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icraanalyticsltd-my.sharepoint.com/personal/ujjwal_paul_icraanalytics_com/Documents/Desktop/20-08-2026/SC/"/>
    </mc:Choice>
  </mc:AlternateContent>
  <xr:revisionPtr revIDLastSave="0" documentId="8_{0518E218-879C-4C92-B333-E2AF3736656C}" xr6:coauthVersionLast="47" xr6:coauthVersionMax="47" xr10:uidLastSave="{00000000-0000-0000-0000-000000000000}"/>
  <bookViews>
    <workbookView xWindow="-110" yWindow="-110" windowWidth="19420" windowHeight="10300" tabRatio="917" xr2:uid="{FE63A273-8B8B-4B8C-A73A-C32B778DA4A7}"/>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Duration" sheetId="30" r:id="rId26"/>
    <sheet name="Low Duration" sheetId="31" r:id="rId27"/>
    <sheet name="Money Market" sheetId="32" r:id="rId28"/>
    <sheet name="Short Duration" sheetId="33" r:id="rId29"/>
    <sheet name="Medium Duration" sheetId="34" r:id="rId30"/>
    <sheet name="Medium to Long Duration" sheetId="35" r:id="rId31"/>
    <sheet name="Long Duration" sheetId="36" r:id="rId32"/>
    <sheet name="Dynamic Bond" sheetId="37" r:id="rId33"/>
    <sheet name="Corporate Bond" sheetId="38" r:id="rId34"/>
    <sheet name="Credit Risk" sheetId="39" r:id="rId35"/>
    <sheet name="BPSU" sheetId="40" r:id="rId36"/>
    <sheet name="Gilt" sheetId="41" r:id="rId37"/>
    <sheet name="Gilt Fund with 10 years" sheetId="42" r:id="rId38"/>
    <sheet name="Floater"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<sst xmlns="http://schemas.openxmlformats.org/spreadsheetml/2006/main" count="85370" uniqueCount="10498">
  <si>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</si>
  <si>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</si>
  <si>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</si>
  <si>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</si>
  <si>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</si>
  <si>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</si>
  <si>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</si>
  <si>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</si>
  <si>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</si>
  <si>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</si>
  <si>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</si>
  <si>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</si>
  <si>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</si>
  <si>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</si>
  <si>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</si>
  <si>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</si>
  <si>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</si>
  <si>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</si>
  <si>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</si>
  <si>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</si>
  <si>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</si>
  <si>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</si>
  <si>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</si>
  <si>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</si>
  <si>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</si>
  <si>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</si>
  <si>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</si>
  <si>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</si>
  <si>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</si>
  <si>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</si>
  <si>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</si>
  <si>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</si>
  <si>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</si>
  <si>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</si>
  <si>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</si>
  <si>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</si>
  <si>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</si>
  <si>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</si>
  <si>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</si>
  <si>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</si>
  <si>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</si>
  <si>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</si>
  <si>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</si>
  <si>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</si>
  <si>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</si>
  <si>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</si>
  <si>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</si>
  <si>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</si>
  <si>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</si>
  <si>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</si>
  <si>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</si>
  <si>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</si>
  <si>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</si>
  <si>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</si>
  <si>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</si>
  <si>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</si>
  <si>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</si>
  <si>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</si>
  <si>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</si>
  <si>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</si>
  <si>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</si>
  <si>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</si>
  <si>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</si>
  <si>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</si>
  <si>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</si>
  <si>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</si>
  <si>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</si>
  <si>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</si>
  <si>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</si>
  <si>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</si>
  <si>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</si>
  <si>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</si>
  <si>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</si>
  <si>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</si>
  <si>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</si>
  <si>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</si>
  <si>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</si>
  <si>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</si>
  <si>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</si>
  <si>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</si>
  <si>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</si>
  <si>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</si>
  <si>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</si>
  <si>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</si>
  <si>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</si>
  <si>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</si>
  <si>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</si>
  <si>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</si>
  <si>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</si>
  <si>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</si>
  <si>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</si>
  <si>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</si>
  <si>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</si>
  <si>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</si>
  <si>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</si>
  <si>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</si>
  <si>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</si>
  <si>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</si>
  <si>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</si>
  <si>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</si>
  <si>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</si>
  <si>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</si>
  <si>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</si>
  <si>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</si>
  <si>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</si>
  <si>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</si>
  <si>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</si>
  <si>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</si>
  <si>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</si>
  <si>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</si>
  <si>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</si>
  <si>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</si>
  <si>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</si>
  <si>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</si>
  <si>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</si>
  <si>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</si>
  <si>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</si>
  <si>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</si>
  <si>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</si>
  <si>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</si>
  <si>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</si>
  <si>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</si>
  <si>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</si>
  <si>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</si>
  <si>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</si>
  <si>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</si>
  <si>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</si>
  <si>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</si>
  <si>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</si>
  <si>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</si>
  <si>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</si>
  <si>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</si>
  <si>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</si>
  <si>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</si>
  <si>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</si>
  <si>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</si>
  <si>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</si>
  <si>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</si>
  <si>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</si>
  <si>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</si>
  <si>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</si>
  <si>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</si>
  <si>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</si>
  <si>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</si>
  <si>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</si>
  <si>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</si>
  <si>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</si>
  <si>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</si>
  <si>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</si>
  <si>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</si>
  <si>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</si>
  <si>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</si>
  <si>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</si>
  <si>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</si>
  <si>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Fund Watch - ELSS</t>
  </si>
  <si>
    <t>ELSS(Growth option)</t>
  </si>
  <si>
    <t>ELSS - Regular Plan (Kotak ELSS Peer set)</t>
  </si>
  <si>
    <t>ELSS - Direct Plan (Kotak ELSS Peer set)</t>
  </si>
  <si>
    <t>ELSS-Regular Plan (Other)</t>
  </si>
  <si>
    <t>ELSS-Direct Plan (Other)</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</si>
  <si>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</si>
  <si>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</si>
  <si>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</si>
  <si>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</si>
  <si>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</si>
  <si>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</si>
  <si>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</si>
  <si>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</si>
  <si>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</si>
  <si>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</si>
  <si>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</si>
  <si>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</si>
  <si>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</si>
  <si>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</si>
  <si>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</si>
  <si>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</si>
  <si>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</si>
  <si>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</si>
  <si>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</si>
  <si>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</si>
  <si>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</si>
  <si>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</si>
  <si>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</si>
  <si>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</si>
  <si>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</si>
  <si>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</si>
  <si>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</si>
  <si>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</si>
  <si>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</si>
  <si>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</si>
  <si>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</si>
  <si>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</si>
  <si>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</si>
  <si>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</si>
  <si>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</si>
  <si>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</si>
  <si>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</si>
  <si>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</si>
  <si>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</si>
  <si>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</si>
  <si>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</si>
  <si>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</si>
  <si>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</si>
  <si>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</si>
  <si>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</si>
  <si>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</si>
  <si>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</si>
  <si>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</si>
  <si>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</si>
  <si>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</si>
  <si>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</si>
  <si>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</si>
  <si>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</si>
  <si>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</si>
  <si>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</si>
  <si>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</si>
  <si>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</si>
  <si>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</si>
  <si>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</si>
  <si>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</si>
  <si>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</si>
  <si>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</si>
  <si>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</si>
  <si>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</si>
  <si>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</si>
  <si>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Ultra Short Duration</t>
  </si>
  <si>
    <t>Ultra Short Duration(Growth option)</t>
  </si>
  <si>
    <t>Ultra Short Duration - Direct Plan (Kotak Ultra Short Duration Peer set)</t>
  </si>
  <si>
    <t>Ultra Short Duration - Regular Plan (Kotak Ultra Short Duration Peer set)</t>
  </si>
  <si>
    <t>Ultra Short Duration - Direct Plan (Other)</t>
  </si>
  <si>
    <t>Ultra Short Duration - Regular Plan (Other)</t>
  </si>
  <si>
    <t>Fund Watch - Low Duration</t>
  </si>
  <si>
    <t>Low Duration(Growth option)</t>
  </si>
  <si>
    <t>Low Duration - Direct Plan (Kotak Low Duration Peer set)</t>
  </si>
  <si>
    <t>Low Duration - Regular Plan (Kotak Low Duration Peer set)</t>
  </si>
  <si>
    <t>Low Duration-Direct Plan (Other)</t>
  </si>
  <si>
    <t>Low Duration-Regular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</si>
  <si>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</si>
  <si>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</si>
  <si>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</si>
  <si>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</si>
  <si>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</si>
  <si>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</si>
  <si>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Short Duration</t>
  </si>
  <si>
    <t>Short Duration(Growth option)</t>
  </si>
  <si>
    <t>Short Duration - Direct Plan (Kotak Short Duration Peer set)</t>
  </si>
  <si>
    <t>Short Duration - Regular Plan (Kotak Short Duration Peer set)</t>
  </si>
  <si>
    <t>Short Duration-Direct Plan (Other)</t>
  </si>
  <si>
    <t>Short Duration-Regular Plan (Other)</t>
  </si>
  <si>
    <t>Fund Watch - Medium Duration</t>
  </si>
  <si>
    <t>Medium Duration(Growth option)</t>
  </si>
  <si>
    <t>Medium Duration - Direct Plan (Kotak Medium Duration Peer set)</t>
  </si>
  <si>
    <t>Medium Duration - Regular Plan (Kotak Medium Duration Peer set)</t>
  </si>
  <si>
    <t>Medium Duration-Direct Plan (Other)</t>
  </si>
  <si>
    <t>Medium Duration-Regular Plan (Other)</t>
  </si>
  <si>
    <t>Fund Watch - Medium to Long Duration</t>
  </si>
  <si>
    <t>Medium to Long Duration(Growth option)</t>
  </si>
  <si>
    <t>Medium to Long Duration - Direct Plan (Kotak Medium to Long Duration Peer set)</t>
  </si>
  <si>
    <t>Medium to Long Duration - Regular Plan (Kotak Medium to Long Duration Peer set)</t>
  </si>
  <si>
    <t>Medium to Long Duration-Direct Plan (Other)</t>
  </si>
  <si>
    <t>Medium to Long Duration-Regular Plan (Other)</t>
  </si>
  <si>
    <t>Fund Watch - Long Duration</t>
  </si>
  <si>
    <t>Long Duration(Growth option)</t>
  </si>
  <si>
    <t>Long Duration - Direct Plan (Other)</t>
  </si>
  <si>
    <t>Long Duration - Regular Plan (Other)</t>
  </si>
  <si>
    <t>Fund Watch - Dynamic Bond</t>
  </si>
  <si>
    <t>Dynamic Bond(Growth option)</t>
  </si>
  <si>
    <t>Dynamic Bond - Direct Plan (Kotak Dynamic Bond Peer set)</t>
  </si>
  <si>
    <t>Dynamic Bond - Regular Plan (Kotak Dynamic Bond Peer set)</t>
  </si>
  <si>
    <t>Dynamic Bond-Direct Plan (Other)</t>
  </si>
  <si>
    <t>Dynamic Bond-Regular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</si>
  <si>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</si>
  <si>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</si>
  <si>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</si>
  <si>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</si>
  <si>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</si>
  <si>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</si>
  <si>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</si>
  <si>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</si>
  <si>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</si>
  <si>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</si>
  <si>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</si>
  <si>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</si>
  <si>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BPSU</t>
  </si>
  <si>
    <t>BPSU(Growth option)</t>
  </si>
  <si>
    <t>BPSU - Direct Plan (Kotak BPSU Peer set)</t>
  </si>
  <si>
    <t>BPSU - Regular Plan (Kotak BPSU Peer set)</t>
  </si>
  <si>
    <t>BPSU-Direct Plan (Other)</t>
  </si>
  <si>
    <t>BPSU-Regular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</si>
  <si>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</si>
  <si>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</si>
  <si>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</si>
  <si>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</si>
  <si>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</si>
  <si>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</si>
  <si>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</si>
  <si>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</si>
  <si>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</si>
  <si>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</si>
  <si>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Floater</t>
  </si>
  <si>
    <t>Floater(Growth option)</t>
  </si>
  <si>
    <t>Floater-Direct Plan (Kotak Floater Peer Set)</t>
  </si>
  <si>
    <t>Floater-Regular Plan (Kotak Floater Peer Set)</t>
  </si>
  <si>
    <t>Floater-Direct Plan (Other)</t>
  </si>
  <si>
    <t>Floater-Regular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</si>
  <si>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</si>
  <si>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</si>
  <si>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</si>
  <si>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</si>
  <si>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</si>
  <si>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</si>
  <si>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</si>
  <si>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</si>
  <si>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</si>
  <si>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</si>
  <si>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</si>
  <si>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</si>
  <si>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</si>
  <si>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</si>
  <si>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</si>
  <si>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</si>
  <si>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</si>
  <si>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</si>
  <si>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</si>
  <si>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</si>
  <si>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</si>
  <si>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</si>
  <si>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</si>
  <si>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</si>
  <si>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</si>
  <si>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</si>
  <si>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</si>
  <si>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</si>
  <si>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</si>
  <si>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</si>
  <si>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</si>
  <si>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</si>
  <si>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</si>
  <si>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</si>
  <si>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</si>
  <si>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</si>
  <si>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</si>
  <si>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</si>
  <si>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</si>
  <si>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</si>
  <si>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</si>
  <si>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</si>
  <si>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</si>
  <si>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</si>
  <si>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</si>
  <si>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</si>
  <si>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</si>
  <si>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</si>
  <si>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</si>
  <si>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</si>
  <si>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</si>
  <si>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</si>
  <si>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</si>
  <si>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</si>
  <si>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</si>
  <si>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</si>
  <si>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</si>
  <si>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</si>
  <si>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</si>
  <si>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</si>
  <si>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</si>
  <si>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</si>
  <si>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</si>
  <si>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</si>
  <si>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</si>
  <si>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</si>
  <si>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</si>
  <si>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</si>
  <si>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</si>
  <si>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</si>
  <si>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</si>
  <si>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</si>
  <si>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</si>
  <si>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</si>
  <si>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</si>
  <si>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</si>
  <si>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</si>
  <si>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</si>
  <si>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</si>
  <si>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</si>
  <si>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</si>
  <si>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</si>
  <si>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</si>
  <si>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</si>
  <si>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</si>
  <si>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</si>
  <si>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</si>
  <si>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</si>
  <si>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</si>
  <si>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</si>
  <si>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</si>
  <si>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</si>
  <si>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</si>
  <si>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</si>
  <si>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</si>
  <si>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</si>
  <si>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</si>
  <si>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</si>
  <si>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</si>
  <si>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</si>
  <si>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</si>
  <si>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</si>
  <si>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</si>
  <si>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</si>
  <si>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</si>
  <si>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</si>
  <si>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</si>
  <si>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</si>
  <si>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</si>
  <si>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</si>
  <si>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</si>
  <si>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</si>
  <si>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Long Duration-Direct Plan (Kotak Long Duration Peer set)</t>
  </si>
  <si>
    <t>Long Duration-Regular Plan (Kotak Long Duration Peer set)</t>
  </si>
  <si>
    <t>BSE Sensex (India)</t>
  </si>
  <si>
    <t>BSE Sensex</t>
  </si>
  <si>
    <t>Since 30 June 2026</t>
  </si>
  <si>
    <t>Since 31 March 2026</t>
  </si>
  <si>
    <t>Since 31 December 2025</t>
  </si>
  <si>
    <t>Since 30 September 2025</t>
  </si>
  <si>
    <t>(As on August 20,2026)</t>
  </si>
  <si>
    <t>Nifty 50 TRI</t>
  </si>
  <si>
    <t>NIFTY 500 Multicap 50:25:25 TRI</t>
  </si>
  <si>
    <t>NA</t>
  </si>
  <si>
    <t>Nippon India Multi Cap Fund - Reg - Growth</t>
  </si>
  <si>
    <t>--</t>
  </si>
  <si>
    <t>Banks (17.71)</t>
  </si>
  <si>
    <t>Retailing (9.41)</t>
  </si>
  <si>
    <t>Pharmaceuticals &amp; Biotechnology (7.66)</t>
  </si>
  <si>
    <t>Consumer Durables (6.65)</t>
  </si>
  <si>
    <t>IT - Software (6.37)</t>
  </si>
  <si>
    <t>If redeemed bet. 0 Day to 360 Days Exit Load is 1%</t>
  </si>
  <si>
    <t>Kotak Multicap Fund - Reg - Growth</t>
  </si>
  <si>
    <t>Banks (19.54)</t>
  </si>
  <si>
    <t>Automobiles (8.47)</t>
  </si>
  <si>
    <t>Finance (8.42)</t>
  </si>
  <si>
    <t>Telecom - Services (6.08)</t>
  </si>
  <si>
    <t>IT - Software (5.37)</t>
  </si>
  <si>
    <t>If redeemed bet. 0 Day to 365 Days Exit Load is 1%</t>
  </si>
  <si>
    <t>SBI Multicap Fund - Reg - Growth</t>
  </si>
  <si>
    <t>Banks (15.04)</t>
  </si>
  <si>
    <t>Consumer Durables (9.33)</t>
  </si>
  <si>
    <t>Retailing (8.03)</t>
  </si>
  <si>
    <t>Power (7.53)</t>
  </si>
  <si>
    <t>Chemicals &amp; Petrochemicals (5.72)</t>
  </si>
  <si>
    <t>If redeemed bet. 0 Day to 30 Days Exit Load is 0.25%, If redeemed bet. 30 Days to 90 Days Exit Load is 0.1%</t>
  </si>
  <si>
    <t>HDFC Multi Cap Fund - Reg - Growth</t>
  </si>
  <si>
    <t>Banks (14.34)</t>
  </si>
  <si>
    <t>Finance (7.29)</t>
  </si>
  <si>
    <t>Auto Components (6.82)</t>
  </si>
  <si>
    <t>Pharmaceuticals &amp; Biotechnology (5.96)</t>
  </si>
  <si>
    <t>IT - Software (5.67)</t>
  </si>
  <si>
    <t>ICICI Prudential Multicap Fund - Growth</t>
  </si>
  <si>
    <t>Electrical Equipment (8.82)</t>
  </si>
  <si>
    <t>Auto Components (7.6)</t>
  </si>
  <si>
    <t>Industrial Products (7.45)</t>
  </si>
  <si>
    <t>Finance (7.23)</t>
  </si>
  <si>
    <t>Chemicals &amp; Petrochemicals (7.05)</t>
  </si>
  <si>
    <t>If redeemed bet. 0 Day to 30 Days Exit Load is 1%</t>
  </si>
  <si>
    <t>Axis Multicap Fund - Reg - Growth</t>
  </si>
  <si>
    <t>Banks (17.14)</t>
  </si>
  <si>
    <t>Auto Components (9.39)</t>
  </si>
  <si>
    <t>Electrical Equipment (8.26)</t>
  </si>
  <si>
    <t>Pharmaceuticals &amp; Biotechnology (7.69)</t>
  </si>
  <si>
    <t>Finance (5.86)</t>
  </si>
  <si>
    <t>Mahindra Manulife Multi Cap Fund - Reg - Growth</t>
  </si>
  <si>
    <t>Pharmaceuticals &amp; Biotechnology (12.91)</t>
  </si>
  <si>
    <t>Banks (10.56)</t>
  </si>
  <si>
    <t>Current Assets (9.49)</t>
  </si>
  <si>
    <t>Industrial Products (8.18)</t>
  </si>
  <si>
    <t>IT - Software (6.47)</t>
  </si>
  <si>
    <t>If redeemed bet. 0 Day to 90 Days Exit Load is 1%</t>
  </si>
  <si>
    <t>Aditya Birla Sun Life Multi-Cap Fund - Reg - Growth</t>
  </si>
  <si>
    <t>Banks (13.7)</t>
  </si>
  <si>
    <t>Auto Components (7.9)</t>
  </si>
  <si>
    <t>Retailing (7.47)</t>
  </si>
  <si>
    <t>Electrical Equipment (5.97)</t>
  </si>
  <si>
    <t>Finance (4.79)</t>
  </si>
  <si>
    <t>HSBC Multi Cap Fund - Reg - Growth</t>
  </si>
  <si>
    <t>Banks (15.11)</t>
  </si>
  <si>
    <t>Pharmaceuticals &amp; Biotechnology (9.12)</t>
  </si>
  <si>
    <t>Electrical Equipment (8.55)</t>
  </si>
  <si>
    <t>Industrial Products (6.77)</t>
  </si>
  <si>
    <t>Capital Markets (6.02)</t>
  </si>
  <si>
    <t>Canara Robeco Multi Cap Fund - Reg - Growth</t>
  </si>
  <si>
    <t>Banks (16.8)</t>
  </si>
  <si>
    <t>Pharmaceuticals &amp; Biotechnology (6.98)</t>
  </si>
  <si>
    <t>Retailing (6.73)</t>
  </si>
  <si>
    <t>Finance (5.95)</t>
  </si>
  <si>
    <t>Capital Markets (5.09)</t>
  </si>
  <si>
    <t>Mirae Asset Multicap Fund - Reg - Growth</t>
  </si>
  <si>
    <t>Banks (18.51)</t>
  </si>
  <si>
    <t>Pharmaceuticals &amp; Biotechnology (7.88)</t>
  </si>
  <si>
    <t>Consumer Durables (6.35)</t>
  </si>
  <si>
    <t>Transport Services (4.78)</t>
  </si>
  <si>
    <t>Automobiles (4.3)</t>
  </si>
  <si>
    <t>Franklin India Multi Cap Fund - Reg - Growth</t>
  </si>
  <si>
    <t>Industrial Products (14.41)</t>
  </si>
  <si>
    <t>Aerospace &amp; Defense (11.79)</t>
  </si>
  <si>
    <t>Banks (11.31)</t>
  </si>
  <si>
    <t>Pharmaceuticals &amp; Biotechnology (7.71)</t>
  </si>
  <si>
    <t>Finance (6.54)</t>
  </si>
  <si>
    <t>Motilal Oswal Multi Cap Fund - Reg - Growth</t>
  </si>
  <si>
    <t>Banks (12.54)</t>
  </si>
  <si>
    <t>Electrical Equipment (11.35)</t>
  </si>
  <si>
    <t>Consumer Durables (11.33)</t>
  </si>
  <si>
    <t>Finance (9.68)</t>
  </si>
  <si>
    <t>Retailing (6.88)</t>
  </si>
  <si>
    <t>Invesco India Multicap Fund - Growth</t>
  </si>
  <si>
    <t>Banks (15.37)</t>
  </si>
  <si>
    <t>Retailing (10.46)</t>
  </si>
  <si>
    <t>Healthcare Services (8.65)</t>
  </si>
  <si>
    <t>Capital Markets (7.62)</t>
  </si>
  <si>
    <t>Finance (5.31)</t>
  </si>
  <si>
    <t>If redeemed bet. 0 Year to 1 Year Exit Load is 1%</t>
  </si>
  <si>
    <t>Tata Multicap Fund - Reg - Growth</t>
  </si>
  <si>
    <t>Banks (19.41)</t>
  </si>
  <si>
    <t>Healthcare Services (8.28)</t>
  </si>
  <si>
    <t>Finance (6.9)</t>
  </si>
  <si>
    <t>Auto Components (6.67)</t>
  </si>
  <si>
    <t>Consumer Durables (5.53)</t>
  </si>
  <si>
    <t>If redeemed bet. 0 Day to 30 Days Exit Load is 0.5%</t>
  </si>
  <si>
    <t>Nippon India Multi Cap Fund - Dir - Growth</t>
  </si>
  <si>
    <t>Kotak Multicap Fund - Dir - Growth</t>
  </si>
  <si>
    <t>SBI Multicap Fund - Dir - Growth</t>
  </si>
  <si>
    <t>HDFC Multi Cap Fund - Dir - Growth</t>
  </si>
  <si>
    <t>ICICI Prudential Multicap Fund - Dir - Growth</t>
  </si>
  <si>
    <t>Axis Multicap Fund - Dir - Growth</t>
  </si>
  <si>
    <t>Mahindra Manulife Multi Cap Fund - Dir - Growth</t>
  </si>
  <si>
    <t>Aditya Birla Sun Life Multi-Cap Fund - Dir - Growth</t>
  </si>
  <si>
    <t>HSBC Multi Cap Fund - Dir - Growth</t>
  </si>
  <si>
    <t>Canara Robeco Multi Cap Fund - Direct - Growth</t>
  </si>
  <si>
    <t>Mirae Asset Multicap Fund - Dir - Growth</t>
  </si>
  <si>
    <t>Franklin India Multi Cap Fund - Dir - Growth</t>
  </si>
  <si>
    <t>Motilal Oswal Multi Cap Fund - Dir - Growth</t>
  </si>
  <si>
    <t>Invesco India Multicap Fund - Dir - Growth</t>
  </si>
  <si>
    <t>Tata Multicap Fund - Dir - Growth</t>
  </si>
  <si>
    <t>Quant Multi Cap Fund - Growth</t>
  </si>
  <si>
    <t>Power (12.75)</t>
  </si>
  <si>
    <t>Pharmaceuticals &amp; Biotechnology (11.5)</t>
  </si>
  <si>
    <t>Banks (10.29)</t>
  </si>
  <si>
    <t>IT - Software (6.54)</t>
  </si>
  <si>
    <t>Miscellaneous (5.93)</t>
  </si>
  <si>
    <t>If redeemed bet. 0 Day to 15 Days Exit Load is 1%</t>
  </si>
  <si>
    <t>WhiteOak Capital Multi Cap Fund - Reg - Growth</t>
  </si>
  <si>
    <t>Banks (15.33)</t>
  </si>
  <si>
    <t>Finance (7.79)</t>
  </si>
  <si>
    <t>Pharmaceuticals &amp; Biotechnology (7.68)</t>
  </si>
  <si>
    <t>IT - Software (5.26)</t>
  </si>
  <si>
    <t>Retailing (4.35)</t>
  </si>
  <si>
    <t>Nil</t>
  </si>
  <si>
    <t>Baroda BNP Paribas Multi Cap Fund - Growth</t>
  </si>
  <si>
    <t>Banks (15.36)</t>
  </si>
  <si>
    <t>Capital Markets (7.21)</t>
  </si>
  <si>
    <t>Automobiles (6.47)</t>
  </si>
  <si>
    <t>Pharmaceuticals &amp; Biotechnology (6.42)</t>
  </si>
  <si>
    <t>IT - Software (6.13)</t>
  </si>
  <si>
    <t>Edelweiss Multi Cap Fund - Reg - Growth</t>
  </si>
  <si>
    <t>Banks (18.19)</t>
  </si>
  <si>
    <t>Finance (7.24)</t>
  </si>
  <si>
    <t>Pharmaceuticals &amp; Biotechnology (4.83)</t>
  </si>
  <si>
    <t>Automobiles (4.81)</t>
  </si>
  <si>
    <t>Capital Markets (4.51)</t>
  </si>
  <si>
    <t>Bandhan Multi Cap Fund - Reg - Growth</t>
  </si>
  <si>
    <t>Banks (17.43)</t>
  </si>
  <si>
    <t>Pharmaceuticals &amp; Biotechnology (7.47)</t>
  </si>
  <si>
    <t>Finance (7.08)</t>
  </si>
  <si>
    <t>Retailing (6.21)</t>
  </si>
  <si>
    <t>IT - Software (4.73)</t>
  </si>
  <si>
    <t>DSP Multicap Fund - Reg - Growth</t>
  </si>
  <si>
    <t>Banks (15.74)</t>
  </si>
  <si>
    <t>Pharmaceuticals &amp; Biotechnology (13.06)</t>
  </si>
  <si>
    <t>Industrial Products (9.89)</t>
  </si>
  <si>
    <t>Insurance (7.91)</t>
  </si>
  <si>
    <t>Automobiles (5.63)</t>
  </si>
  <si>
    <t>Sundaram Multi cap Fund - Growth</t>
  </si>
  <si>
    <t>Banks (14.95)</t>
  </si>
  <si>
    <t>Finance (8.73)</t>
  </si>
  <si>
    <t>Electrical Equipment (4.87)</t>
  </si>
  <si>
    <t>Consumer Durables (4.65)</t>
  </si>
  <si>
    <t>Industrial Products (4.54)</t>
  </si>
  <si>
    <t>UTI Multi Cap Fund - Reg - Growth</t>
  </si>
  <si>
    <t>Banks (17.29)</t>
  </si>
  <si>
    <t>Retailing (6.25)</t>
  </si>
  <si>
    <t>Finance (6.05)</t>
  </si>
  <si>
    <t>Pharmaceuticals &amp; Biotechnology (4.95)</t>
  </si>
  <si>
    <t>Consumer Durables (4.8)</t>
  </si>
  <si>
    <t>LIC MF Multi Cap Fund - Reg - Growth</t>
  </si>
  <si>
    <t>Banks (14.71)</t>
  </si>
  <si>
    <t>Electrical Equipment (7.57)</t>
  </si>
  <si>
    <t>Auto Components (5.9)</t>
  </si>
  <si>
    <t>Industrial Products (5.51)</t>
  </si>
  <si>
    <t>Retailing (5.06)</t>
  </si>
  <si>
    <t>Bajaj Finserv Multi Cap Fund - Reg - Growth</t>
  </si>
  <si>
    <t>Banks (12.91)</t>
  </si>
  <si>
    <t>Auto Components (9.05)</t>
  </si>
  <si>
    <t>Pharmaceuticals &amp; Biotechnology (7.24)</t>
  </si>
  <si>
    <t>Textiles &amp; Apparels (5.83)</t>
  </si>
  <si>
    <t>Telecom - Services (5.77)</t>
  </si>
  <si>
    <t>If redeemed bet. 0 Day to 180 Days Exit Load is 1%</t>
  </si>
  <si>
    <t>ITI Multi Cap Fund - Reg - Growth</t>
  </si>
  <si>
    <t>Banks (16.17)</t>
  </si>
  <si>
    <t>Electrical Equipment (12.39)</t>
  </si>
  <si>
    <t>Pharmaceuticals &amp; Biotechnology (8.44)</t>
  </si>
  <si>
    <t>Chemicals &amp; Petrochemicals (5.62)</t>
  </si>
  <si>
    <t>Consumer Durables (4.84)</t>
  </si>
  <si>
    <t>If redeemed bet. 0 Day to 90 Days Exit Load is 0.5%</t>
  </si>
  <si>
    <t>Union Multicap Fund - Reg - Growth</t>
  </si>
  <si>
    <t>Banks (20.13)</t>
  </si>
  <si>
    <t>Auto Components (9.51)</t>
  </si>
  <si>
    <t>Pharmaceuticals &amp; Biotechnology (7.18)</t>
  </si>
  <si>
    <t>IT - Software (5.22)</t>
  </si>
  <si>
    <t>Electrical Equipment (4.85)</t>
  </si>
  <si>
    <t>Bank of India Multi Cap Fund - Reg - Growth</t>
  </si>
  <si>
    <t>Banks (13.37)</t>
  </si>
  <si>
    <t>Pharmaceuticals &amp; Biotechnology (11.59)</t>
  </si>
  <si>
    <t>Consumer Durables (8)</t>
  </si>
  <si>
    <t>Retailing (7.22)</t>
  </si>
  <si>
    <t>Current Assets (6.42)</t>
  </si>
  <si>
    <t>Groww Multicap Fund - Reg - Growth</t>
  </si>
  <si>
    <t>Finance (11.54)</t>
  </si>
  <si>
    <t>Banks (11.26)</t>
  </si>
  <si>
    <t>Current Assets (9.15)</t>
  </si>
  <si>
    <t>Capital Markets (7.83)</t>
  </si>
  <si>
    <t>Electrical Equipment (7.79)</t>
  </si>
  <si>
    <t>TRUSTMF Multi Cap Fund - Reg - Growth</t>
  </si>
  <si>
    <t>Banks (12.56)</t>
  </si>
  <si>
    <t>Finance (10.67)</t>
  </si>
  <si>
    <t>Auto Components (7.2)</t>
  </si>
  <si>
    <t>Consumer Durables (7.14)</t>
  </si>
  <si>
    <t>PGIM India Multi Cap Fund - Reg - Growth</t>
  </si>
  <si>
    <t>Banks (13.63)</t>
  </si>
  <si>
    <t>Pharmaceuticals &amp; Biotechnology (6.83)</t>
  </si>
  <si>
    <t>Capital Markets (5.05)</t>
  </si>
  <si>
    <t>Auto Components (4.89)</t>
  </si>
  <si>
    <t>Healthcare Services (4.79)</t>
  </si>
  <si>
    <t>Samco Multi Cap Fund - Reg - Growth</t>
  </si>
  <si>
    <t>Electrical Equipment (14.28)</t>
  </si>
  <si>
    <t>Banks (12.39)</t>
  </si>
  <si>
    <t>Pharmaceuticals &amp; Biotechnology (9.44)</t>
  </si>
  <si>
    <t>Industrial Products (7.77)</t>
  </si>
  <si>
    <t>Auto Components (7.75)</t>
  </si>
  <si>
    <t>Quant Multi Cap Fund - Dir - Growth</t>
  </si>
  <si>
    <t>WhiteOak Capital Multi Cap Fund - Dir - Growth</t>
  </si>
  <si>
    <t>Baroda BNP Paribas Multi Cap Fund - Dir - Growth</t>
  </si>
  <si>
    <t>Edelweiss Multi Cap Fund - Dir - Growth</t>
  </si>
  <si>
    <t>Bandhan Multi Cap Fund - Dir - Growth</t>
  </si>
  <si>
    <t>DSP Multicap Fund - Dir - Growth</t>
  </si>
  <si>
    <t>Sundaram Multi cap Fund - Dir - Growth</t>
  </si>
  <si>
    <t>UTI Multi Cap Fund - Dir - Growth</t>
  </si>
  <si>
    <t>LIC MF Multi Cap Fund - Dir - Growth</t>
  </si>
  <si>
    <t>Bajaj Finserv Multi Cap Fund - Dir - Growth</t>
  </si>
  <si>
    <t>ITI Multi Cap Fund - Dir - Growth</t>
  </si>
  <si>
    <t>Union Multicap Fund - Dir - Growth</t>
  </si>
  <si>
    <t>Bank of India Multi Cap Fund - Dir - Growth</t>
  </si>
  <si>
    <t>Groww Multicap Fund - Dir - Growth</t>
  </si>
  <si>
    <t>TRUSTMF Multi Cap Fund - Dir - Growth</t>
  </si>
  <si>
    <t>PGIM India Multi Cap Fund - Dir - Growth</t>
  </si>
  <si>
    <t>Samco Multi Cap Fund - Dir - Growth</t>
  </si>
  <si>
    <t>BSE 500 TRI</t>
  </si>
  <si>
    <t>Nifty 500</t>
  </si>
  <si>
    <t>Nifty 500 TRI</t>
  </si>
  <si>
    <t>HDFC Flexi Cap Fund - Growth</t>
  </si>
  <si>
    <t>Banks (28.93)</t>
  </si>
  <si>
    <t>Automobiles (8.65)</t>
  </si>
  <si>
    <t>Pharmaceuticals &amp; Biotechnology (7.97)</t>
  </si>
  <si>
    <t>Retailing (5.43)</t>
  </si>
  <si>
    <t>IT - Software (5.11)</t>
  </si>
  <si>
    <t>Kotak Flexicap Fund - Reg - Growth</t>
  </si>
  <si>
    <t>Banks (23.06)</t>
  </si>
  <si>
    <t>Chemicals &amp; Petrochemicals (6.65)</t>
  </si>
  <si>
    <t>Cement &amp; Cement Products (5.41)</t>
  </si>
  <si>
    <t>Pharmaceuticals &amp; Biotechnology (5.14)</t>
  </si>
  <si>
    <t>Aerospace &amp; Defense (5.08)</t>
  </si>
  <si>
    <t>Aditya Birla Sun Life Flexi Cap Fund - Growth</t>
  </si>
  <si>
    <t>Banks (19.03)</t>
  </si>
  <si>
    <t>IT - Software (7.55)</t>
  </si>
  <si>
    <t>Finance (5.58)</t>
  </si>
  <si>
    <t>Automobiles (5.41)</t>
  </si>
  <si>
    <t>ICICI Prudential Flexicap Fund - Reg - Growth</t>
  </si>
  <si>
    <t>Automobiles (19.68)</t>
  </si>
  <si>
    <t>Banks (17.37)</t>
  </si>
  <si>
    <t>Retailing (10.63)</t>
  </si>
  <si>
    <t>Consumer Durables (7.92)</t>
  </si>
  <si>
    <t>Auto Components (6.43)</t>
  </si>
  <si>
    <t>UTI Flexi Cap Fund - Growth</t>
  </si>
  <si>
    <t>Retailing (15.32)</t>
  </si>
  <si>
    <t>Banks (14.6)</t>
  </si>
  <si>
    <t>Consumer Durables (11.26)</t>
  </si>
  <si>
    <t>IT - Software (9.21)</t>
  </si>
  <si>
    <t>Finance (8.47)</t>
  </si>
  <si>
    <t>SBI Flexicap Fund - Growth</t>
  </si>
  <si>
    <t>Banks (23.81)</t>
  </si>
  <si>
    <t>Pharmaceuticals &amp; Biotechnology (9.28)</t>
  </si>
  <si>
    <t>Automobiles (7.35)</t>
  </si>
  <si>
    <t>Construction (4.59)</t>
  </si>
  <si>
    <t>Finance (4.5)</t>
  </si>
  <si>
    <t>If redeemed bet. 0 Day to 30 Day Exit Load is 0.1%</t>
  </si>
  <si>
    <t>Franklin India Flexi Cap Fund - Growth</t>
  </si>
  <si>
    <t>Banks (25.21)</t>
  </si>
  <si>
    <t>IT - Software (6)</t>
  </si>
  <si>
    <t>Current Assets (5.05)</t>
  </si>
  <si>
    <t>Retailing (4.84)</t>
  </si>
  <si>
    <t>Power (4.25)</t>
  </si>
  <si>
    <t>Motilal Oswal Flexi Cap Fund - Reg - Growth</t>
  </si>
  <si>
    <t>Electrical Equipment (18.15)</t>
  </si>
  <si>
    <t>Consumer Durables (11.53)</t>
  </si>
  <si>
    <t>Finance (8.45)</t>
  </si>
  <si>
    <t>IT - Software (7.79)</t>
  </si>
  <si>
    <t>Capital Markets (7.06)</t>
  </si>
  <si>
    <t>Canara Robeco Flexi Cap Fund - Growth</t>
  </si>
  <si>
    <t>Banks (20.36)</t>
  </si>
  <si>
    <t>Retailing (7.49)</t>
  </si>
  <si>
    <t>Pharmaceuticals &amp; Biotechnology (5.86)</t>
  </si>
  <si>
    <t>Finance (5.82)</t>
  </si>
  <si>
    <t>Automobiles (5.37)</t>
  </si>
  <si>
    <t>Axis Flexi Cap Fund - Reg - Growth</t>
  </si>
  <si>
    <t>Banks (18.29)</t>
  </si>
  <si>
    <t>Finance (8.43)</t>
  </si>
  <si>
    <t>Current Assets (7.92)</t>
  </si>
  <si>
    <t>Electrical Equipment (6.97)</t>
  </si>
  <si>
    <t>Retailing (6.47)</t>
  </si>
  <si>
    <t>DSP Flexi Cap Fund - Reg - Growth</t>
  </si>
  <si>
    <t>Banks (26.35)</t>
  </si>
  <si>
    <t>Finance (7.34)</t>
  </si>
  <si>
    <t>Automobiles (7.11)</t>
  </si>
  <si>
    <t>IT - Software (6.19)</t>
  </si>
  <si>
    <t>Insurance (5.96)</t>
  </si>
  <si>
    <t>If redeemed bet. 0 Months to 12 Months Exit Load is 1%</t>
  </si>
  <si>
    <t>Nippon India Flexi Cap Fund - Reg - Growth</t>
  </si>
  <si>
    <t>Banks (21.1)</t>
  </si>
  <si>
    <t>Retailing (7.89)</t>
  </si>
  <si>
    <t>IT - Software (5.6)</t>
  </si>
  <si>
    <t>Consumer Durables (5.39)</t>
  </si>
  <si>
    <t>Pharmaceuticals &amp; Biotechnology (4.88)</t>
  </si>
  <si>
    <t>WhiteOak Capital Flexi Cap Fund - Reg - Growth</t>
  </si>
  <si>
    <t>Banks (20.23)</t>
  </si>
  <si>
    <t>Finance (8.11)</t>
  </si>
  <si>
    <t>Pharmaceuticals &amp; Biotechnology (5.57)</t>
  </si>
  <si>
    <t>Automobiles (5.25)</t>
  </si>
  <si>
    <t>IT - Software (5.2)</t>
  </si>
  <si>
    <t>Bajaj Finserv Flexi Cap Fund - Reg - Growth</t>
  </si>
  <si>
    <t>Banks (17.07)</t>
  </si>
  <si>
    <t>Pharmaceuticals &amp; Biotechnology (11.24)</t>
  </si>
  <si>
    <t>Consumer Durables (9.81)</t>
  </si>
  <si>
    <t>Auto Components (7.38)</t>
  </si>
  <si>
    <t>Industrial Products (6.63)</t>
  </si>
  <si>
    <t>Bandhan Flexi Cap Fund - Reg - Growth</t>
  </si>
  <si>
    <t>Banks (23.99)</t>
  </si>
  <si>
    <t>IT - Software (8.34)</t>
  </si>
  <si>
    <t>Insurance (6.22)</t>
  </si>
  <si>
    <t>Automobiles (5.96)</t>
  </si>
  <si>
    <t>Retailing (5.84)</t>
  </si>
  <si>
    <t>HDFC Flexi Cap Fund - Dir - Growth</t>
  </si>
  <si>
    <t>Kotak Flexicap Fund - Dir - Growth</t>
  </si>
  <si>
    <t>Aditya Birla Sun Life Flexi Cap Fund - Dir - Growth</t>
  </si>
  <si>
    <t>ICICI Prudential Flexicap Fund - Dir - Growth</t>
  </si>
  <si>
    <t>UTI Flexi Cap Fund - Dir - Growth</t>
  </si>
  <si>
    <t>SBI Flexicap Fund - Dir - Growth</t>
  </si>
  <si>
    <t>Franklin India Flexi Cap Fund - Dir - Growth</t>
  </si>
  <si>
    <t>Motilal Oswal Flexi Cap Fund - Dir - Growth</t>
  </si>
  <si>
    <t>Canara Robeco Flexi Cap Fund - Dir - Growth</t>
  </si>
  <si>
    <t>Axis Flexi Cap Fund - Dir - Growth</t>
  </si>
  <si>
    <t>DSP Flexi Cap Fund - Dir - Growth</t>
  </si>
  <si>
    <t>Nippon India Flexi Cap Fund - Dir - Growth</t>
  </si>
  <si>
    <t>WhiteOak Capital Flexi Cap Fund - Dir - Growth</t>
  </si>
  <si>
    <t>Bajaj Finserv Flexi Cap Fund - Dir - Growth</t>
  </si>
  <si>
    <t>Bandhan Flexi Cap Fund - Dir - Growth</t>
  </si>
  <si>
    <t>Parag Parikh Flexi Cap Fund - Reg - Growth</t>
  </si>
  <si>
    <t>Banks (23.69)</t>
  </si>
  <si>
    <t>IT - Software (12.5)</t>
  </si>
  <si>
    <t>Finance (7.26)</t>
  </si>
  <si>
    <t>Automobiles (6.6)</t>
  </si>
  <si>
    <t>Power (6.06)</t>
  </si>
  <si>
    <t>If redeemed bet. 0 Day to 365 Days Exit Load is 2%, If redeemed bet. 365 Days to 730 Days Exit Load is 1%</t>
  </si>
  <si>
    <t>Helios Flexi Cap Fund - Reg - Growth</t>
  </si>
  <si>
    <t>Banks (10.93)</t>
  </si>
  <si>
    <t>Finance (9.7)</t>
  </si>
  <si>
    <t>Capital Markets (9.26)</t>
  </si>
  <si>
    <t>Retailing (7.35)</t>
  </si>
  <si>
    <t>Transport Infrastructure (4.94)</t>
  </si>
  <si>
    <t>Quant Flexi Cap Fund - Growth</t>
  </si>
  <si>
    <t>Power (23.04)</t>
  </si>
  <si>
    <t>Pharmaceuticals &amp; Biotechnology (10.44)</t>
  </si>
  <si>
    <t>IT - Software (9.83)</t>
  </si>
  <si>
    <t>Banks (9.8)</t>
  </si>
  <si>
    <t>Auto Components (8.53)</t>
  </si>
  <si>
    <t>Abakkus Flexi Cap Fund - Reg - Growth</t>
  </si>
  <si>
    <t>Banks (16.99)</t>
  </si>
  <si>
    <t>Pharmaceuticals &amp; Biotechnology (7.72)</t>
  </si>
  <si>
    <t>Current Assets (6.48)</t>
  </si>
  <si>
    <t>Capital Markets (5.19)</t>
  </si>
  <si>
    <t>Finance (4.92)</t>
  </si>
  <si>
    <t>PGIM India Flexi Cap Fund - Reg - Growth</t>
  </si>
  <si>
    <t>Banks (19.17)</t>
  </si>
  <si>
    <t>Pharmaceuticals &amp; Biotechnology (6.61)</t>
  </si>
  <si>
    <t>Automobiles (6.27)</t>
  </si>
  <si>
    <t>Finance (5.4)</t>
  </si>
  <si>
    <t>IT - Software (5.02)</t>
  </si>
  <si>
    <t>HSBC Flexi Cap Fund - Growth</t>
  </si>
  <si>
    <t>Banks (14.98)</t>
  </si>
  <si>
    <t>Finance (9.07)</t>
  </si>
  <si>
    <t>IT - Software (7.28)</t>
  </si>
  <si>
    <t>Electrical Equipment (6.78)</t>
  </si>
  <si>
    <t>Invesco India Flexi Cap Fund - Reg - Growth</t>
  </si>
  <si>
    <t>Capital Markets (9.87)</t>
  </si>
  <si>
    <t>Banks (8.56)</t>
  </si>
  <si>
    <t>Healthcare Services (8.17)</t>
  </si>
  <si>
    <t>IT - Software (8.01)</t>
  </si>
  <si>
    <t>JM Flexicap Fund - Growth</t>
  </si>
  <si>
    <t>Banks (17.92)</t>
  </si>
  <si>
    <t>IT - Software (7.13)</t>
  </si>
  <si>
    <t>Auto Components (6.75)</t>
  </si>
  <si>
    <t>Automobiles (6.07)</t>
  </si>
  <si>
    <t>Electrical Equipment (5.27)</t>
  </si>
  <si>
    <t>Mirae Asset Flexi Cap Fund - Reg - Growth</t>
  </si>
  <si>
    <t>Banks (17)</t>
  </si>
  <si>
    <t>Pharmaceuticals &amp; Biotechnology (8.14)</t>
  </si>
  <si>
    <t>Capital Markets (6.32)</t>
  </si>
  <si>
    <t>Finance (6.15)</t>
  </si>
  <si>
    <t>Automobiles (5.34)</t>
  </si>
  <si>
    <t>Tata Flexi Cap Fund - Reg - Growth</t>
  </si>
  <si>
    <t>Banks (20.09)</t>
  </si>
  <si>
    <t>Telecom - Services (5.35)</t>
  </si>
  <si>
    <t>Petroleum Products (5.31)</t>
  </si>
  <si>
    <t>Current Assets (5.13)</t>
  </si>
  <si>
    <t>IT - Software (5.05)</t>
  </si>
  <si>
    <t>Edelweiss Flexi Cap Fund - Reg - Growth</t>
  </si>
  <si>
    <t>Banks (22.6)</t>
  </si>
  <si>
    <t>IT - Software (6.88)</t>
  </si>
  <si>
    <t>Finance (6.68)</t>
  </si>
  <si>
    <t>Automobiles (5.9)</t>
  </si>
  <si>
    <t>Pharmaceuticals &amp; Biotechnology (4.76)</t>
  </si>
  <si>
    <t>Bank of India Flexi Cap Fund - Reg - Growth</t>
  </si>
  <si>
    <t>Banks (18.8)</t>
  </si>
  <si>
    <t>Pharmaceuticals &amp; Biotechnology (7.14)</t>
  </si>
  <si>
    <t>Aerospace &amp; Defense (6.1)</t>
  </si>
  <si>
    <t>Electrical Equipment (5.78)</t>
  </si>
  <si>
    <t>Current Assets (5.57)</t>
  </si>
  <si>
    <t>NJ Flexi Cap Fund - Reg - Growth</t>
  </si>
  <si>
    <t>Pharmaceuticals &amp; Biotechnology (22.03)</t>
  </si>
  <si>
    <t>Banks (8.38)</t>
  </si>
  <si>
    <t>Automobiles (8.01)</t>
  </si>
  <si>
    <t>Food Products (7.16)</t>
  </si>
  <si>
    <t>IT - Software (6.31)</t>
  </si>
  <si>
    <t>Union Flexi Cap Fund - Growth</t>
  </si>
  <si>
    <t>Banks (21.27)</t>
  </si>
  <si>
    <t>Pharmaceuticals &amp; Biotechnology (8.78)</t>
  </si>
  <si>
    <t>Finance (6.89)</t>
  </si>
  <si>
    <t>Retailing (5.23)</t>
  </si>
  <si>
    <t>IT - Software (4.53)</t>
  </si>
  <si>
    <t>360 ONE Flexicap Fund - Reg - Growth</t>
  </si>
  <si>
    <t>Banks (14.15)</t>
  </si>
  <si>
    <t>Finance (13.16)</t>
  </si>
  <si>
    <t>Pharmaceuticals &amp; Biotechnology (7.27)</t>
  </si>
  <si>
    <t>Electrical Equipment (6.91)</t>
  </si>
  <si>
    <t>Telecom - Services (6.05)</t>
  </si>
  <si>
    <t>Sundaram Flexicap Fund - Reg - Growth</t>
  </si>
  <si>
    <t>Banks (26.93)</t>
  </si>
  <si>
    <t>IT - Software (6.63)</t>
  </si>
  <si>
    <t>Automobiles (5.73)</t>
  </si>
  <si>
    <t>Industrial Products (5.06)</t>
  </si>
  <si>
    <t>Pharmaceuticals &amp; Biotechnology (4.8)</t>
  </si>
  <si>
    <t>Mahindra Manulife Flexi Cap Fund - Reg - Growth</t>
  </si>
  <si>
    <t>Banks (22.38)</t>
  </si>
  <si>
    <t>Retailing (7.38)</t>
  </si>
  <si>
    <t>Pharmaceuticals &amp; Biotechnology (6.88)</t>
  </si>
  <si>
    <t>Finance (6.13)</t>
  </si>
  <si>
    <t>IT - Software (4.68)</t>
  </si>
  <si>
    <t>ITI Flexi Cap Fund - Reg - Growth</t>
  </si>
  <si>
    <t>Banks (17.3)</t>
  </si>
  <si>
    <t>Current Assets (7.38)</t>
  </si>
  <si>
    <t>Pharmaceuticals &amp; Biotechnology (6.9)</t>
  </si>
  <si>
    <t>Industrial Products (6.1)</t>
  </si>
  <si>
    <t>Automobiles (4.91)</t>
  </si>
  <si>
    <t>Baroda BNP Paribas Flexi Cap Fund - Reg - Growth</t>
  </si>
  <si>
    <t>Banks (21.99)</t>
  </si>
  <si>
    <t>Pharmaceuticals &amp; Biotechnology (6.92)</t>
  </si>
  <si>
    <t>IT - Software (6.16)</t>
  </si>
  <si>
    <t>Electrical Equipment (5.58)</t>
  </si>
  <si>
    <t>Petroleum Products (5.03)</t>
  </si>
  <si>
    <t>LIC MF Flexi Cap Fund - Growth</t>
  </si>
  <si>
    <t>Banks (15.76)</t>
  </si>
  <si>
    <t>Pharmaceuticals &amp; Biotechnology (9.84)</t>
  </si>
  <si>
    <t>Chemicals &amp; Petrochemicals (8.92)</t>
  </si>
  <si>
    <t>Auto Components (7.63)</t>
  </si>
  <si>
    <t>Finance (6.79)</t>
  </si>
  <si>
    <t>TRUSTMF Flexi Cap Fund - Reg - Growth</t>
  </si>
  <si>
    <t>Banks (13.56)</t>
  </si>
  <si>
    <t>Finance (9.8)</t>
  </si>
  <si>
    <t>Consumer Durables (9.09)</t>
  </si>
  <si>
    <t>Aerospace &amp; Defense (6.44)</t>
  </si>
  <si>
    <t>Retailing (6.32)</t>
  </si>
  <si>
    <t>Capitalmind Flexi Cap Fund - Reg - Growth</t>
  </si>
  <si>
    <t>Pharmaceuticals &amp; Biotechnology (21.89)</t>
  </si>
  <si>
    <t>Industrial Products (16.89)</t>
  </si>
  <si>
    <t>Banks (14.43)</t>
  </si>
  <si>
    <t>Chemicals &amp; Petrochemicals (6.13)</t>
  </si>
  <si>
    <t>Capital Markets (4.61)</t>
  </si>
  <si>
    <t>Taurus Flexi Cap Fund - Reg - Growth</t>
  </si>
  <si>
    <t>Banks (20.64)</t>
  </si>
  <si>
    <t>Healthcare Services (7.19)</t>
  </si>
  <si>
    <t>Pharmaceuticals &amp; Biotechnology (7.1)</t>
  </si>
  <si>
    <t>Diversified FMCG (6.61)</t>
  </si>
  <si>
    <t>IT - Software (6.6)</t>
  </si>
  <si>
    <t>If redeemed bet. 0 Day to 365 Day Exit Load is 1%</t>
  </si>
  <si>
    <t>Navi Flexi Cap Fund - Reg - Growth</t>
  </si>
  <si>
    <t>Banks (15.83)</t>
  </si>
  <si>
    <t>Auto Components (13.22)</t>
  </si>
  <si>
    <t>Capital Markets (8.82)</t>
  </si>
  <si>
    <t>Industrial Products (6.99)</t>
  </si>
  <si>
    <t>Finance (6.12)</t>
  </si>
  <si>
    <t>Samco Flexi Cap Fund-Reg-Growth</t>
  </si>
  <si>
    <t>Industrial Products (22.22)</t>
  </si>
  <si>
    <t>Capital Markets (14.55)</t>
  </si>
  <si>
    <t>Banks (14.08)</t>
  </si>
  <si>
    <t>Food Products (7.23)</t>
  </si>
  <si>
    <t>Agricultural Food &amp; other Products (7.14)</t>
  </si>
  <si>
    <t>Old Bridge Flexi Cap Fund - Reg - Growth</t>
  </si>
  <si>
    <t>Pharmaceuticals &amp; Biotechnology (12.4)</t>
  </si>
  <si>
    <t>Finance (7.45)</t>
  </si>
  <si>
    <t>Current Assets (7.28)</t>
  </si>
  <si>
    <t>Banks (6.45)</t>
  </si>
  <si>
    <t>Automobiles (6.23)</t>
  </si>
  <si>
    <t>The Wealth Company Flexi Cap Fund - Reg - Growth</t>
  </si>
  <si>
    <t>IT - Software (14.55)</t>
  </si>
  <si>
    <t>Banks (14.13)</t>
  </si>
  <si>
    <t>Capital Markets (9.18)</t>
  </si>
  <si>
    <t>Auto Components (7.71)</t>
  </si>
  <si>
    <t>Pharmaceuticals &amp; Biotechnology (6.49)</t>
  </si>
  <si>
    <t>Unifi Flexi Cap Fund - Reg - Growth</t>
  </si>
  <si>
    <t>Banks (18.43)</t>
  </si>
  <si>
    <t>Capital Markets (7.7)</t>
  </si>
  <si>
    <t>Pharmaceuticals &amp; Biotechnology (7.64)</t>
  </si>
  <si>
    <t>Healthcare Services (6.62)</t>
  </si>
  <si>
    <t>Shriram Flexi Cap Fund - Reg - Growth</t>
  </si>
  <si>
    <t>Banks (21.83)</t>
  </si>
  <si>
    <t>IT - Software (7.14)</t>
  </si>
  <si>
    <t>Healthcare Services (5.9)</t>
  </si>
  <si>
    <t>Automobiles (5.82)</t>
  </si>
  <si>
    <t>Petroleum Products (5.48)</t>
  </si>
  <si>
    <t>AlphaGrep Flexi Cap Fund - Reg - Growth</t>
  </si>
  <si>
    <t>JioBlackRock Flexi Cap Fund - Reg - Growth</t>
  </si>
  <si>
    <t>Banks (18.71)</t>
  </si>
  <si>
    <t>Petroleum Products (5.58)</t>
  </si>
  <si>
    <t>Ferrous Metals (4.98)</t>
  </si>
  <si>
    <t>Finance (4.96)</t>
  </si>
  <si>
    <t>Capital Markets (4.54)</t>
  </si>
  <si>
    <t>Parag Parikh Flexi Cap Fund - Dir - Growth</t>
  </si>
  <si>
    <t>Helios Flexi Cap Fund - Dir - Growth</t>
  </si>
  <si>
    <t>Quant Flexi Cap Fund - Dir - Growth</t>
  </si>
  <si>
    <t>Abakkus Flexi Cap Fund - Dir - Growth</t>
  </si>
  <si>
    <t>PGIM India Flexi Cap Fund - Dir - Growth</t>
  </si>
  <si>
    <t>HSBC Flexi Cap Fund - Dir - Growth</t>
  </si>
  <si>
    <t>Invesco India Flexi Cap Fund - Dir - Growth</t>
  </si>
  <si>
    <t>JM Flexicap Fund - Dir - Growth</t>
  </si>
  <si>
    <t>Mirae Asset Flexi Cap Fund - Dir - Growth</t>
  </si>
  <si>
    <t>Tata Flexi Cap Fund - Dir - Growth</t>
  </si>
  <si>
    <t>Edelweiss Flexi Cap Fund - Dir - Growth</t>
  </si>
  <si>
    <t>JioBlackRock Flexi Cap Fund - Dir - Growth</t>
  </si>
  <si>
    <t>Bank of India Flexi Cap Fund - Dir - Growth</t>
  </si>
  <si>
    <t>NJ Flexi Cap Fund - Dir - Growth</t>
  </si>
  <si>
    <t>Union Flexi Cap Fund - Dir - Growth</t>
  </si>
  <si>
    <t>360 ONE Flexicap Fund - Dir - Growth</t>
  </si>
  <si>
    <t>Sundaram Flexicap Fund - Dir - Growth</t>
  </si>
  <si>
    <t>Mahindra Manulife Flexi Cap Fund - Dir - Growth</t>
  </si>
  <si>
    <t>ITI Flexi Cap Fund - Dir - Growth</t>
  </si>
  <si>
    <t>Baroda BNP Paribas Flexi Cap Fund - Dir - Growth</t>
  </si>
  <si>
    <t>LIC MF Flexi Cap Fund - Dir - Growth</t>
  </si>
  <si>
    <t>TRUSTMF Flexi Cap Fund - Dir - Growth</t>
  </si>
  <si>
    <t>Capitalmind Flexi Cap Fund - Dir - Growth</t>
  </si>
  <si>
    <t>Taurus Flexi Cap Fund - Dir - Growth</t>
  </si>
  <si>
    <t>Navi Flexi Cap Fund - Dir - Growth</t>
  </si>
  <si>
    <t>Samco Flexi Cap Fund-Dir-Growth</t>
  </si>
  <si>
    <t>Old Bridge Flexi Cap Fund - Dir - Growth</t>
  </si>
  <si>
    <t>The Wealth Company Flexi Cap Fund - Dir - Growth</t>
  </si>
  <si>
    <t>Unifi Flexi Cap Fund - Dir - Growth</t>
  </si>
  <si>
    <t>Shriram Flexi Cap Fund - Dir - Growth</t>
  </si>
  <si>
    <t>AlphaGrep Flexi Cap Fund - Dir - Growth</t>
  </si>
  <si>
    <t>BSE 100 TRI</t>
  </si>
  <si>
    <t>Nifty 100</t>
  </si>
  <si>
    <t>Nifty 100 TRI</t>
  </si>
  <si>
    <t>ICICI Prudential Large Cap Fund - Growth</t>
  </si>
  <si>
    <t>Banks (26.3)</t>
  </si>
  <si>
    <t>Automobiles (10.32)</t>
  </si>
  <si>
    <t>Petroleum Products (6.35)</t>
  </si>
  <si>
    <t>Construction (4.32)</t>
  </si>
  <si>
    <t>Pharmaceuticals &amp; Biotechnology (4.32)</t>
  </si>
  <si>
    <t>SBI Large Cap Fund - Growth</t>
  </si>
  <si>
    <t>Banks (25.94)</t>
  </si>
  <si>
    <t>Pharmaceuticals &amp; Biotechnology (6.93)</t>
  </si>
  <si>
    <t>Auto Components (6.36)</t>
  </si>
  <si>
    <t>IT - Software (5.57)</t>
  </si>
  <si>
    <t>Petroleum Products (5.43)</t>
  </si>
  <si>
    <t>Nippon India Large Cap Fund - Reg - Growth</t>
  </si>
  <si>
    <t>Banks (25.38)</t>
  </si>
  <si>
    <t>IT - Software (8.95)</t>
  </si>
  <si>
    <t>Retailing (7.48)</t>
  </si>
  <si>
    <t>Pharmaceuticals &amp; Biotechnology (7.4)</t>
  </si>
  <si>
    <t>Automobiles (6.04)</t>
  </si>
  <si>
    <t>If redeemed bet. 0 Day to 7 Days Exit Load is 1%</t>
  </si>
  <si>
    <t>HDFC Large Cap Fund - Growth</t>
  </si>
  <si>
    <t>Banks (29.01)</t>
  </si>
  <si>
    <t>Pharmaceuticals &amp; Biotechnology (8.51)</t>
  </si>
  <si>
    <t>Finance (6.47)</t>
  </si>
  <si>
    <t>Consumer Durables (6.36)</t>
  </si>
  <si>
    <t>Automobiles (6.32)</t>
  </si>
  <si>
    <t>Mirae Asset Large Cap Fund - Reg - Growth</t>
  </si>
  <si>
    <t>Banks (26.31)</t>
  </si>
  <si>
    <t>Automobiles (7.19)</t>
  </si>
  <si>
    <t>IT - Software (6.57)</t>
  </si>
  <si>
    <t>Petroleum Products (6.39)</t>
  </si>
  <si>
    <t>Telecom - Services (5.43)</t>
  </si>
  <si>
    <t>Axis Large Cap Fund - Growth</t>
  </si>
  <si>
    <t>Banks (25.1)</t>
  </si>
  <si>
    <t>Finance (9.25)</t>
  </si>
  <si>
    <t>Pharmaceuticals &amp; Biotechnology (7.59)</t>
  </si>
  <si>
    <t>Automobiles (7.24)</t>
  </si>
  <si>
    <t>Retailing (5.5)</t>
  </si>
  <si>
    <t>Aditya Birla Sun Life Large Cap Fund - Reg - Growth</t>
  </si>
  <si>
    <t>Banks (25.48)</t>
  </si>
  <si>
    <t>IT - Software (7.87)</t>
  </si>
  <si>
    <t>Automobiles (6.99)</t>
  </si>
  <si>
    <t>Retailing (6.8)</t>
  </si>
  <si>
    <t>Finance (6.71)</t>
  </si>
  <si>
    <t>Canara Robeco Large Cap Fund - Growth</t>
  </si>
  <si>
    <t>Banks (26.29)</t>
  </si>
  <si>
    <t>Automobiles (7.07)</t>
  </si>
  <si>
    <t>Finance (6.48)</t>
  </si>
  <si>
    <t>IT - Software (6.29)</t>
  </si>
  <si>
    <t>Retailing (5.79)</t>
  </si>
  <si>
    <t>UTI Large Cap Fund - Growth</t>
  </si>
  <si>
    <t>Banks (27.79)</t>
  </si>
  <si>
    <t>IT - Software (8.75)</t>
  </si>
  <si>
    <t>Automobiles (7)</t>
  </si>
  <si>
    <t>Retailing (5.72)</t>
  </si>
  <si>
    <t>Petroleum Products (5.47)</t>
  </si>
  <si>
    <t>Kotak Large Cap Fund - Reg - Growth</t>
  </si>
  <si>
    <t>Banks (23.01)</t>
  </si>
  <si>
    <t>Petroleum Products (7.27)</t>
  </si>
  <si>
    <t>Finance (6.94)</t>
  </si>
  <si>
    <t>IT - Software (5.53)</t>
  </si>
  <si>
    <t>Automobiles (5.08)</t>
  </si>
  <si>
    <t>Franklin India Large Cap Fund - Growth</t>
  </si>
  <si>
    <t>Banks (24.54)</t>
  </si>
  <si>
    <t>Retailing (7.2)</t>
  </si>
  <si>
    <t>IT - Software (6.21)</t>
  </si>
  <si>
    <t>Automobiles (6.16)</t>
  </si>
  <si>
    <t>Petroleum Products (5.85)</t>
  </si>
  <si>
    <t>DSP Large Cap Fund - Reg - Growth</t>
  </si>
  <si>
    <t>Banks (28.37)</t>
  </si>
  <si>
    <t>Automobiles (11.53)</t>
  </si>
  <si>
    <t>Insurance (6.76)</t>
  </si>
  <si>
    <t>Telecom - Services (6.34)</t>
  </si>
  <si>
    <t>Petroleum Products (5.75)</t>
  </si>
  <si>
    <t>Motilal Oswal Large Cap Fund - Reg - Growth</t>
  </si>
  <si>
    <t>Banks (24.35)</t>
  </si>
  <si>
    <t>Finance (8)</t>
  </si>
  <si>
    <t>IT - Software (7.43)</t>
  </si>
  <si>
    <t>Petroleum Products (6.5)</t>
  </si>
  <si>
    <t>Telecom - Services (5.88)</t>
  </si>
  <si>
    <t>Sundaram Large Cap Fund - Reg - Growth</t>
  </si>
  <si>
    <t>Banks (29.65)</t>
  </si>
  <si>
    <t>Automobiles (8.22)</t>
  </si>
  <si>
    <t>IT - Software (8.16)</t>
  </si>
  <si>
    <t>Retailing (7.78)</t>
  </si>
  <si>
    <t>Telecom - Services (6.22)</t>
  </si>
  <si>
    <t>Tata Large Cap Fund - Reg - Growth</t>
  </si>
  <si>
    <t>Banks (23.49)</t>
  </si>
  <si>
    <t>IT - Software (7.9)</t>
  </si>
  <si>
    <t>Telecom - Services (7.25)</t>
  </si>
  <si>
    <t>Pharmaceuticals &amp; Biotechnology (5.94)</t>
  </si>
  <si>
    <t>Power (5.71)</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</si>
  <si>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</si>
  <si>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</si>
  <si>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</si>
  <si>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</si>
  <si>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</si>
  <si>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</si>
  <si>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</si>
  <si>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</si>
  <si>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</si>
  <si>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</si>
  <si>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Franklin India Large Cap Fund - Dir - Growth</t>
  </si>
  <si>
    <t>DSP Large Cap Fund - Dir - Growth</t>
  </si>
  <si>
    <t>Motilal Oswal Large Cap Fund - Dir - Growth</t>
  </si>
  <si>
    <t>Sundaram Large Cap Fund - Dir - Growth</t>
  </si>
  <si>
    <t>Tata Large Cap Fund - Dir - Growth</t>
  </si>
  <si>
    <t>Quant Large Cap Fund - Reg - Growth</t>
  </si>
  <si>
    <t>IT - Software (21.18)</t>
  </si>
  <si>
    <t>Power (13.06)</t>
  </si>
  <si>
    <t>Pharmaceuticals &amp; Biotechnology (9.37)</t>
  </si>
  <si>
    <t>Telecom - Services (9.21)</t>
  </si>
  <si>
    <t>Banks (8.9)</t>
  </si>
  <si>
    <t>Baroda BNP Paribas Large Cap Fund - Growth</t>
  </si>
  <si>
    <t>Banks (21.18)</t>
  </si>
  <si>
    <t>Electrical Equipment (6.82)</t>
  </si>
  <si>
    <t>Pharmaceuticals &amp; Biotechnology (5.87)</t>
  </si>
  <si>
    <t>Petroleum Products (5.59)</t>
  </si>
  <si>
    <t>Bandhan Large Cap Fund - Reg - Growth</t>
  </si>
  <si>
    <t>Banks (24.79)</t>
  </si>
  <si>
    <t>Automobiles (6.96)</t>
  </si>
  <si>
    <t>IT - Software (6.43)</t>
  </si>
  <si>
    <t>Petroleum Products (6.02)</t>
  </si>
  <si>
    <t>Pharmaceuticals &amp; Biotechnology (5.95)</t>
  </si>
  <si>
    <t>Invesco India Largecap Fund - Growth</t>
  </si>
  <si>
    <t>Banks (17.53)</t>
  </si>
  <si>
    <t>IT - Software (9.37)</t>
  </si>
  <si>
    <t>Capital Markets (8.13)</t>
  </si>
  <si>
    <t>Finance (8.13)</t>
  </si>
  <si>
    <t>Automobiles (6.85)</t>
  </si>
  <si>
    <t>HSBC Large Cap Fund - Growth</t>
  </si>
  <si>
    <t>Banks (24.66)</t>
  </si>
  <si>
    <t>Retailing (9.4)</t>
  </si>
  <si>
    <t>Petroleum Products (7.11)</t>
  </si>
  <si>
    <t>Finance (6.7)</t>
  </si>
  <si>
    <t>Automobiles (5.58)</t>
  </si>
  <si>
    <t>Bajaj Finserv Large Cap Fund - Reg - Growth</t>
  </si>
  <si>
    <t>Banks (19.69)</t>
  </si>
  <si>
    <t>Finance (8.78)</t>
  </si>
  <si>
    <t>Pharmaceuticals &amp; Biotechnology (8.54)</t>
  </si>
  <si>
    <t>Automobiles (7.13)</t>
  </si>
  <si>
    <t>Consumer Durables (6.98)</t>
  </si>
  <si>
    <t>Edelweiss Large Cap Fund - Growth</t>
  </si>
  <si>
    <t>Banks (20.95)</t>
  </si>
  <si>
    <t>Pharmaceuticals &amp; Biotechnology (9.73)</t>
  </si>
  <si>
    <t>IT - Software (8.43)</t>
  </si>
  <si>
    <t>Petroleum Products (6.27)</t>
  </si>
  <si>
    <t>Automobiles (5.12)</t>
  </si>
  <si>
    <t>LIC MF Large Cap Fund - Growth</t>
  </si>
  <si>
    <t>Banks (25.08)</t>
  </si>
  <si>
    <t>Automobiles (8.03)</t>
  </si>
  <si>
    <t>Finance (7.04)</t>
  </si>
  <si>
    <t>Retailing (6.44)</t>
  </si>
  <si>
    <t>Construction (5.32)</t>
  </si>
  <si>
    <t>WhiteOak Capital Large Cap Fund - Reg - Growth</t>
  </si>
  <si>
    <t>Banks (25.13)</t>
  </si>
  <si>
    <t>Automobiles (6.41)</t>
  </si>
  <si>
    <t>Pharmaceuticals &amp; Biotechnology (5.56)</t>
  </si>
  <si>
    <t>Parag Parikh Large Cap Fund - Reg - Growth</t>
  </si>
  <si>
    <t>Banks (24.64)</t>
  </si>
  <si>
    <t>Petroleum Products (7.26)</t>
  </si>
  <si>
    <t>IT - Software (7.09)</t>
  </si>
  <si>
    <t>Finance (6.97)</t>
  </si>
  <si>
    <t>Automobiles (6.73)</t>
  </si>
  <si>
    <t>Mahindra Manulife Large Cap Fund - Reg - Growth</t>
  </si>
  <si>
    <t>Banks (27.27)</t>
  </si>
  <si>
    <t>Automobiles (9.26)</t>
  </si>
  <si>
    <t>IT - Software (8.2)</t>
  </si>
  <si>
    <t>Finance (6.19)</t>
  </si>
  <si>
    <t>Retailing (6.04)</t>
  </si>
  <si>
    <t>PGIM India Large Cap Fund - Growth</t>
  </si>
  <si>
    <t>Banks (26.03)</t>
  </si>
  <si>
    <t>Automobiles (6.52)</t>
  </si>
  <si>
    <t>Finance (6.07)</t>
  </si>
  <si>
    <t>Consumer Durables (5.65)</t>
  </si>
  <si>
    <t>Union Largecap Fund - Reg - Growth</t>
  </si>
  <si>
    <t>Banks (26.18)</t>
  </si>
  <si>
    <t>Automobiles (5.89)</t>
  </si>
  <si>
    <t>IT - Software (5.64)</t>
  </si>
  <si>
    <t>Petroleum Products (5.42)</t>
  </si>
  <si>
    <t>Finance (5.11)</t>
  </si>
  <si>
    <t>JM Large Cap Fund - Growth</t>
  </si>
  <si>
    <t>Banks (20.85)</t>
  </si>
  <si>
    <t>Automobiles (8.19)</t>
  </si>
  <si>
    <t>IT - Software (5.88)</t>
  </si>
  <si>
    <t>Finance (5.49)</t>
  </si>
  <si>
    <t>Pharmaceuticals &amp; Biotechnology (4.73)</t>
  </si>
  <si>
    <t>ITI Large Cap Fund - Reg - Growth</t>
  </si>
  <si>
    <t>Finance (11.18)</t>
  </si>
  <si>
    <t>Automobiles (6.86)</t>
  </si>
  <si>
    <t>Power (6.16)</t>
  </si>
  <si>
    <t>Telecom - Services (5.9)</t>
  </si>
  <si>
    <t>Bank of India Large Cap Fund - Reg - Growth</t>
  </si>
  <si>
    <t>Banks (23.44)</t>
  </si>
  <si>
    <t>Finance (6.98)</t>
  </si>
  <si>
    <t>Capital Markets (5.85)</t>
  </si>
  <si>
    <t>Consumer Durables (5.79)</t>
  </si>
  <si>
    <t>Groww Large Cap Fund - Growth</t>
  </si>
  <si>
    <t>Banks (24.25)</t>
  </si>
  <si>
    <t>Automobiles (8.75)</t>
  </si>
  <si>
    <t>Finance (8.44)</t>
  </si>
  <si>
    <t>IT - Software (7.48)</t>
  </si>
  <si>
    <t>Construction (7.18)</t>
  </si>
  <si>
    <t>If redeemed bet. 0 Day to 7 Day Exit Load is 1%</t>
  </si>
  <si>
    <t>Samco Large Cap Fund - Reg - Growth</t>
  </si>
  <si>
    <t>Power (19.24)</t>
  </si>
  <si>
    <t>Electrical Equipment (10.14)</t>
  </si>
  <si>
    <t>Pharmaceuticals &amp; Biotechnology (9.8)</t>
  </si>
  <si>
    <t>Automobiles (9.21)</t>
  </si>
  <si>
    <t>Chemicals &amp; Petrochemicals (6.83)</t>
  </si>
  <si>
    <t>Taurus Large Cap Fund - Reg - Growth</t>
  </si>
  <si>
    <t>Banks (21.95)</t>
  </si>
  <si>
    <t>Pharmaceuticals &amp; Biotechnology (9.67)</t>
  </si>
  <si>
    <t>Diversified FMCG (9.13)</t>
  </si>
  <si>
    <t>IT - Software (8.88)</t>
  </si>
  <si>
    <t>Automobiles (7.18)</t>
  </si>
  <si>
    <t>Quant Large Cap Fund - Dir - Growth</t>
  </si>
  <si>
    <t>Baroda BNP Paribas Large Cap Fund - Dir - Growth</t>
  </si>
  <si>
    <t>Bandhan Large Cap Fund - Dir - Growth</t>
  </si>
  <si>
    <t>Invesco India Largecap Fund - Dir - Growth</t>
  </si>
  <si>
    <t>HSBC Large Cap Fund - Dir - Growth</t>
  </si>
  <si>
    <t>Bajaj Finserv Large Cap Fund - Dir - Growth</t>
  </si>
  <si>
    <t>Edelweiss Large Cap Fund - Dir- Growth</t>
  </si>
  <si>
    <t>LIC MF Large Cap Fund - Dir - Growth</t>
  </si>
  <si>
    <t>WhiteOak Capital Large Cap Fund - Dir - Growth</t>
  </si>
  <si>
    <t>Parag Parikh Large Cap Fund - Dir - Growth</t>
  </si>
  <si>
    <t>Mahindra Manulife Large Cap Fund - Dir - Growth</t>
  </si>
  <si>
    <t>PGIM India Large Cap Fund - Dir - Growth</t>
  </si>
  <si>
    <t>Union Largecap Fund - Dir - Growth</t>
  </si>
  <si>
    <t>JM Large Cap Fund - Dir - Growth</t>
  </si>
  <si>
    <t>ITI Large Cap Fund - Dir - Growth</t>
  </si>
  <si>
    <t>Bank of India Large Cap Fund - Dir - Growth</t>
  </si>
  <si>
    <t>Groww Large Cap Fund - Dir- Growth</t>
  </si>
  <si>
    <t>Samco Large Cap Fund - Dir - Growth</t>
  </si>
  <si>
    <t>Taurus Large Cap Fund - Dir - Growth</t>
  </si>
  <si>
    <t>JioBlackRock Large Cap Fund - Dir - Growth</t>
  </si>
  <si>
    <t>Banks (24.69)</t>
  </si>
  <si>
    <t>Petroleum Products (7.51)</t>
  </si>
  <si>
    <t>Automobiles (6.36)</t>
  </si>
  <si>
    <t>Telecom - Services (6.33)</t>
  </si>
  <si>
    <t>IT - Software (5.69)</t>
  </si>
  <si>
    <t>BSE 250 Large &amp; Midcap TRI</t>
  </si>
  <si>
    <t>NIFTY Large Midcap 250</t>
  </si>
  <si>
    <t>NIFTY Large Midcap 250 TRI</t>
  </si>
  <si>
    <t>Mirae Asset Large &amp; Midcap Fund - Growth</t>
  </si>
  <si>
    <t>Banks (19.37)</t>
  </si>
  <si>
    <t>Pharmaceuticals &amp; Biotechnology (9.31)</t>
  </si>
  <si>
    <t>Automobiles (5.39)</t>
  </si>
  <si>
    <t>Transport Services (4.79)</t>
  </si>
  <si>
    <t>IT - Software (4.72)</t>
  </si>
  <si>
    <t>SBI Large &amp; Midcap Fund - Growth</t>
  </si>
  <si>
    <t>Banks (16.64)</t>
  </si>
  <si>
    <t>Pharmaceuticals &amp; Biotechnology (13.1)</t>
  </si>
  <si>
    <t>Auto Components (8.14)</t>
  </si>
  <si>
    <t>Consumer Durables (7.49)</t>
  </si>
  <si>
    <t>IT - Software (6.3)</t>
  </si>
  <si>
    <t>ICICI Prudential Large &amp; Mid Cap Fund - Growth</t>
  </si>
  <si>
    <t>Finance (12.58)</t>
  </si>
  <si>
    <t>Industrial Products (9.64)</t>
  </si>
  <si>
    <t>Auto Components (8.66)</t>
  </si>
  <si>
    <t>Automobiles (7.92)</t>
  </si>
  <si>
    <t>Banks (6.11)</t>
  </si>
  <si>
    <t>If redeemed bet. 0 Month to 1 Month Exit Load is 1%</t>
  </si>
  <si>
    <t>Kotak Large &amp; Midcap Fund - Reg - Growth</t>
  </si>
  <si>
    <t>Banks (18.84)</t>
  </si>
  <si>
    <t>Finance (7.7)</t>
  </si>
  <si>
    <t>Pharmaceuticals &amp; Biotechnology (7.07)</t>
  </si>
  <si>
    <t>Auto Components (4.78)</t>
  </si>
  <si>
    <t>Aerospace &amp; Defense (4.72)</t>
  </si>
  <si>
    <t>HDFC Large and Mid Cap Fund - Growth</t>
  </si>
  <si>
    <t>Banks (16.91)</t>
  </si>
  <si>
    <t>Pharmaceuticals &amp; Biotechnology (11)</t>
  </si>
  <si>
    <t>Finance (8.38)</t>
  </si>
  <si>
    <t>Auto Components (4.44)</t>
  </si>
  <si>
    <t>Canara Robeco Large and Mid Cap Fund - Growth</t>
  </si>
  <si>
    <t>Banks (14.56)</t>
  </si>
  <si>
    <t>Retailing (8.18)</t>
  </si>
  <si>
    <t>Leisure Services (7.88)</t>
  </si>
  <si>
    <t>Finance (7.67)</t>
  </si>
  <si>
    <t>Automobiles (5.81)</t>
  </si>
  <si>
    <t>Bandhan Large &amp; Mid Cap Fund - Reg - Growth</t>
  </si>
  <si>
    <t>Banks (17.33)</t>
  </si>
  <si>
    <t>Pharmaceuticals &amp; Biotechnology (9.17)</t>
  </si>
  <si>
    <t>Finance (7.5)</t>
  </si>
  <si>
    <t>IT - Software (6.7)</t>
  </si>
  <si>
    <t>Insurance (5.8)</t>
  </si>
  <si>
    <t>Motilal Oswal Large and Midcap Fund (MOFLM) - Reg - Growth</t>
  </si>
  <si>
    <t>Electrical Equipment (20.88)</t>
  </si>
  <si>
    <t>Finance (12.81)</t>
  </si>
  <si>
    <t>Retailing (8.61)</t>
  </si>
  <si>
    <t>Aerospace &amp; Defense (8.06)</t>
  </si>
  <si>
    <t>Capital Markets (7.66)</t>
  </si>
  <si>
    <t>DSP Large &amp; Mid Cap Fund - Reg - Growth</t>
  </si>
  <si>
    <t>Banks (30.35)</t>
  </si>
  <si>
    <t>Pharmaceuticals &amp; Biotechnology (7.11)</t>
  </si>
  <si>
    <t>Auto Components (6.45)</t>
  </si>
  <si>
    <t>IT - Software (5.63)</t>
  </si>
  <si>
    <t>Insurance (4.68)</t>
  </si>
  <si>
    <t>Axis Large &amp; Mid Cap Fund - Reg - Growth</t>
  </si>
  <si>
    <t>Electrical Equipment (6.93)</t>
  </si>
  <si>
    <t>Auto Components (6.92)</t>
  </si>
  <si>
    <t>Finance (6.57)</t>
  </si>
  <si>
    <t>Retailing (6)</t>
  </si>
  <si>
    <t>Invesco India Large &amp; Mid Cap Fund - Growth</t>
  </si>
  <si>
    <t>Banks (15.53)</t>
  </si>
  <si>
    <t>Retailing (13.98)</t>
  </si>
  <si>
    <t>Healthcare Services (11.1)</t>
  </si>
  <si>
    <t>Pharmaceuticals &amp; Biotechnology (8.31)</t>
  </si>
  <si>
    <t>Realty (7.55)</t>
  </si>
  <si>
    <t>Tata Large &amp; Mid Cap Fund - Reg - Growth</t>
  </si>
  <si>
    <t>Banks (23.67)</t>
  </si>
  <si>
    <t>Finance (7.61)</t>
  </si>
  <si>
    <t>Telecom - Services (6.3)</t>
  </si>
  <si>
    <t>Beverages (5.82)</t>
  </si>
  <si>
    <t>Auto Components (5.56)</t>
  </si>
  <si>
    <t>Nippon India Vision Large &amp; Mid Cap Fund - Reg - Growth</t>
  </si>
  <si>
    <t>Banks (19)</t>
  </si>
  <si>
    <t>Consumer Durables (10.86)</t>
  </si>
  <si>
    <t>Retailing (9.42)</t>
  </si>
  <si>
    <t>Automobiles (6.62)</t>
  </si>
  <si>
    <t>Pharmaceuticals &amp; Biotechnology (6.07)</t>
  </si>
  <si>
    <t>Sundaram Large and Mid Cap Fund - Reg - Growth</t>
  </si>
  <si>
    <t>Finance (10.64)</t>
  </si>
  <si>
    <t>Retailing (9.65)</t>
  </si>
  <si>
    <t>Banks (9.54)</t>
  </si>
  <si>
    <t>IT - Software (9.11)</t>
  </si>
  <si>
    <t>Electrical Equipment (8.77)</t>
  </si>
  <si>
    <t>Aditya Birla Sun Life Large &amp; Mid Cap Fund - Growth</t>
  </si>
  <si>
    <t>Banks (12.33)</t>
  </si>
  <si>
    <t>Auto Components (8.1)</t>
  </si>
  <si>
    <t>Industrial Products (7.55)</t>
  </si>
  <si>
    <t>Pharmaceuticals &amp; Biotechnology (5.6)</t>
  </si>
  <si>
    <t>Finance (5.45)</t>
  </si>
  <si>
    <t>Mirae Asset Large &amp; Midcap Fund - Dir - Growth</t>
  </si>
  <si>
    <t>SBI Large &amp; Midcap Fund - Dir - Growth</t>
  </si>
  <si>
    <t>ICICI Prudential Large &amp; Mid Cap Fund - Dir - Growth</t>
  </si>
  <si>
    <t>Kotak Large &amp; Midcap Fund - Dir - Growth</t>
  </si>
  <si>
    <t>HDFC Large and Mid Cap Fund - Dir - Growth</t>
  </si>
  <si>
    <t>Canara Robeco Large and Mid Cap Fund - Dir - Growth</t>
  </si>
  <si>
    <t>Bandhan Large &amp; Mid Cap Fund - Dir - Growth</t>
  </si>
  <si>
    <t>Motilal Oswal Large and Midcap Fund (MOFLM) - Dir - Growth</t>
  </si>
  <si>
    <t>DSP Large &amp; Mid Cap Fund - Dir - Growth</t>
  </si>
  <si>
    <t>Axis Large &amp; Mid Cap Fund - Dir - Growth</t>
  </si>
  <si>
    <t>Invesco India Large &amp; Mid Cap Fund - Dir - Growth</t>
  </si>
  <si>
    <t>Tata Large &amp; Mid Cap Fund - Dir - Growth</t>
  </si>
  <si>
    <t>Nippon India Vision Large &amp; Mid Cap Fund - Dir - Growth</t>
  </si>
  <si>
    <t>Sundaram Large and Mid Cap Fund - Dir - Growth</t>
  </si>
  <si>
    <t>Aditya Birla Sun Life Large &amp; Mid Cap Fund - Dir - Growth</t>
  </si>
  <si>
    <t>UTI Large &amp; Mid Cap Fund - Growth</t>
  </si>
  <si>
    <t>Banks (17.54)</t>
  </si>
  <si>
    <t>IT - Software (8.69)</t>
  </si>
  <si>
    <t>Pharmaceuticals &amp; Biotechnology (8.15)</t>
  </si>
  <si>
    <t>Insurance (4.97)</t>
  </si>
  <si>
    <t>HSBC Large &amp; Mid Cap Fund - Reg - Growth</t>
  </si>
  <si>
    <t>Banks (20.19)</t>
  </si>
  <si>
    <t>Electrical Equipment (12.7)</t>
  </si>
  <si>
    <t>Retailing (8.78)</t>
  </si>
  <si>
    <t>Finance (7.97)</t>
  </si>
  <si>
    <t>Capital Markets (6.98)</t>
  </si>
  <si>
    <t>Edelweiss Large &amp; Mid Cap Fund - Growth</t>
  </si>
  <si>
    <t>Banks (14.4)</t>
  </si>
  <si>
    <t>Finance (9.21)</t>
  </si>
  <si>
    <t>IT - Software (7.46)</t>
  </si>
  <si>
    <t>Capital Markets (5.71)</t>
  </si>
  <si>
    <t>Consumer Durables (4.92)</t>
  </si>
  <si>
    <t>Franklin India Large &amp; Mid Cap Fund - Growth</t>
  </si>
  <si>
    <t>Banks (15.92)</t>
  </si>
  <si>
    <t>IT - Software (7.16)</t>
  </si>
  <si>
    <t>Insurance (6.05)</t>
  </si>
  <si>
    <t>Automobiles (4.47)</t>
  </si>
  <si>
    <t>Quant Large and Mid Cap Fund - Growth</t>
  </si>
  <si>
    <t>Pharmaceuticals &amp; Biotechnology (14.51)</t>
  </si>
  <si>
    <t>Power (13.94)</t>
  </si>
  <si>
    <t>IT - Software (10.79)</t>
  </si>
  <si>
    <t>Auto Components (10.57)</t>
  </si>
  <si>
    <t>Ferrous Metals (10.24)</t>
  </si>
  <si>
    <t>LIC MF Large &amp; Mid Cap Fund - Reg - Growth</t>
  </si>
  <si>
    <t>Banks (11.92)</t>
  </si>
  <si>
    <t>Electrical Equipment (10.54)</t>
  </si>
  <si>
    <t>Finance (9.89)</t>
  </si>
  <si>
    <t>Auto Components (8.75)</t>
  </si>
  <si>
    <t>Retailing (7.46)</t>
  </si>
  <si>
    <t>Mahindra Manulife Large &amp; Mid Cap Fund - Reg - Growth</t>
  </si>
  <si>
    <t>Banks (19.89)</t>
  </si>
  <si>
    <t>Pharmaceuticals &amp; Biotechnology (11.52)</t>
  </si>
  <si>
    <t>Finance (5.02)</t>
  </si>
  <si>
    <t>IT - Software (4.46)</t>
  </si>
  <si>
    <t>Automobiles (4.41)</t>
  </si>
  <si>
    <t>Bajaj Finserv Large and Mid Cap Fund - Reg - Growth</t>
  </si>
  <si>
    <t>Auto Components (11.29)</t>
  </si>
  <si>
    <t>Pharmaceuticals &amp; Biotechnology (9.36)</t>
  </si>
  <si>
    <t>Consumer Durables (8.41)</t>
  </si>
  <si>
    <t>Finance (5.69)</t>
  </si>
  <si>
    <t>WhiteOak Capital Large &amp; Mid Cap Fund - Reg - Growth</t>
  </si>
  <si>
    <t>Banks (18.52)</t>
  </si>
  <si>
    <t>Pharmaceuticals &amp; Biotechnology (8.41)</t>
  </si>
  <si>
    <t>Finance (5.38)</t>
  </si>
  <si>
    <t>Sovereign (5.14)</t>
  </si>
  <si>
    <t>Baroda BNP Paribas Large &amp; Mid Cap Fund - Reg - Growth</t>
  </si>
  <si>
    <t>Banks (19.99)</t>
  </si>
  <si>
    <t>Chemicals &amp; Petrochemicals (6.41)</t>
  </si>
  <si>
    <t>Pharmaceuticals &amp; Biotechnology (5.39)</t>
  </si>
  <si>
    <t>IT - Software (4.92)</t>
  </si>
  <si>
    <t>Automobiles (4.68)</t>
  </si>
  <si>
    <t>Helios Large &amp; Mid Cap Fund - Reg - Growth</t>
  </si>
  <si>
    <t>Banks (10.91)</t>
  </si>
  <si>
    <t>Capital Markets (10.28)</t>
  </si>
  <si>
    <t>Finance (9.32)</t>
  </si>
  <si>
    <t>Consumer Durables (5.91)</t>
  </si>
  <si>
    <t>Transport Infrastructure (5.77)</t>
  </si>
  <si>
    <t>Union Large &amp; Midcap Fund - Reg - Growth</t>
  </si>
  <si>
    <t>Banks (15.98)</t>
  </si>
  <si>
    <t>Pharmaceuticals &amp; Biotechnology (8.75)</t>
  </si>
  <si>
    <t>Electrical Equipment (6.66)</t>
  </si>
  <si>
    <t>Auto Components (6)</t>
  </si>
  <si>
    <t>Finance (5.55)</t>
  </si>
  <si>
    <t>PGIM India Large and Midcap Fund - Reg - Growth</t>
  </si>
  <si>
    <t>Banks (14.35)</t>
  </si>
  <si>
    <t>Pharmaceuticals &amp; Biotechnology (7.19)</t>
  </si>
  <si>
    <t>Finance (6.29)</t>
  </si>
  <si>
    <t>Retailing (6.1)</t>
  </si>
  <si>
    <t>IT - Software (5.68)</t>
  </si>
  <si>
    <t>ITI Large &amp; Mid Cap Fund - Reg - Growth</t>
  </si>
  <si>
    <t>Banks (18.95)</t>
  </si>
  <si>
    <t>Finance (8.71)</t>
  </si>
  <si>
    <t>Pharmaceuticals &amp; Biotechnology (6.97)</t>
  </si>
  <si>
    <t>Capital Markets (5.83)</t>
  </si>
  <si>
    <t>Electrical Equipment (5.5)</t>
  </si>
  <si>
    <t>Bank of India Large &amp; Mid Cap Fund - Reg - Growth</t>
  </si>
  <si>
    <t>Banks (18.41)</t>
  </si>
  <si>
    <t>Pharmaceuticals &amp; Biotechnology (11.75)</t>
  </si>
  <si>
    <t>Retailing (7.75)</t>
  </si>
  <si>
    <t>Consumer Durables (7.36)</t>
  </si>
  <si>
    <t>Petroleum Products (6.34)</t>
  </si>
  <si>
    <t>JM Large and Mid Cap Fund - Reg - Growth</t>
  </si>
  <si>
    <t>Banks (11.16)</t>
  </si>
  <si>
    <t>Finance (6.73)</t>
  </si>
  <si>
    <t>IT - Software (5.91)</t>
  </si>
  <si>
    <t>Pharmaceuticals &amp; Biotechnology (5.22)</t>
  </si>
  <si>
    <t>Auto Components (4.8)</t>
  </si>
  <si>
    <t>Navi Large &amp; Midcap Fund - Reg - Growth</t>
  </si>
  <si>
    <t>Banks (19.88)</t>
  </si>
  <si>
    <t>Capital Markets (8.55)</t>
  </si>
  <si>
    <t>Healthcare Services (8.31)</t>
  </si>
  <si>
    <t>Industrial Products (7.5)</t>
  </si>
  <si>
    <t>Auto Components (5.62)</t>
  </si>
  <si>
    <t>TRUSTMF Large &amp; Mid Cap Fund - Reg - Growth</t>
  </si>
  <si>
    <t>Current Assets (43.13)</t>
  </si>
  <si>
    <t>Banks (7.31)</t>
  </si>
  <si>
    <t>Pharmaceuticals &amp; Biotechnology (6.57)</t>
  </si>
  <si>
    <t>Retailing (5.61)</t>
  </si>
  <si>
    <t>Finance (5.52)</t>
  </si>
  <si>
    <t>The Wealth Company Large &amp; Mid Cap Fund - Reg - Growth</t>
  </si>
  <si>
    <t>Pharmaceuticals &amp; Biotechnology (9.34)</t>
  </si>
  <si>
    <t>Capital Markets (8.27)</t>
  </si>
  <si>
    <t>Banks (7.35)</t>
  </si>
  <si>
    <t>Electrical Equipment (6.86)</t>
  </si>
  <si>
    <t>Consumer Durables (6.26)</t>
  </si>
  <si>
    <t>If redeemed bet. 0 Day to 120 Days Exit Load is 1%</t>
  </si>
  <si>
    <t>Samco Large and Mid Cap Fund - Reg - Growth</t>
  </si>
  <si>
    <t>Electrical Equipment (20.51)</t>
  </si>
  <si>
    <t>Power (11.75)</t>
  </si>
  <si>
    <t>Industrial Products (11.73)</t>
  </si>
  <si>
    <t>Banks (9.85)</t>
  </si>
  <si>
    <t>Abakkus Large &amp; Mid Cap Fund - Reg - Growth</t>
  </si>
  <si>
    <t>UTI Large &amp; Mid Cap Fund - Dir - Growth</t>
  </si>
  <si>
    <t>HSBC Large &amp; Mid Cap Fund - Dir - Growth</t>
  </si>
  <si>
    <t>Edelweiss Large &amp; Mid Cap Fund - Dir - Growth</t>
  </si>
  <si>
    <t>Franklin India Large &amp; Mid Cap Fund - Dir - Growth</t>
  </si>
  <si>
    <t>Quant Large and Mid Cap Fund - Dir - Growth</t>
  </si>
  <si>
    <t>LIC MF Large &amp; Mid Cap Fund - Dir - Growth</t>
  </si>
  <si>
    <t>Mahindra Manulife Large &amp; Mid Cap Fund - Dir - Growth</t>
  </si>
  <si>
    <t>Bajaj Finserv Large and Mid Cap Fund - Dir - Growth</t>
  </si>
  <si>
    <t>WhiteOak Capital Large &amp; Mid Cap Fund - Dir - Growth</t>
  </si>
  <si>
    <t>Baroda BNP Paribas Large &amp; Mid Cap Fund - Dir - Growth</t>
  </si>
  <si>
    <t>Helios Large &amp; Mid Cap Fund - Dir - Growth</t>
  </si>
  <si>
    <t>Union Large &amp; Midcap Fund - Dir - Growth</t>
  </si>
  <si>
    <t>PGIM India Large and Midcap Fund - Dir - Growth</t>
  </si>
  <si>
    <t>ITI Large &amp; Mid Cap Fund - Dir - Growth</t>
  </si>
  <si>
    <t>Bank of India Large &amp; Mid Cap Fund - Dir - Growth</t>
  </si>
  <si>
    <t>JM Large and Mid Cap Fund - Dir - Growth</t>
  </si>
  <si>
    <t>Navi Large &amp; Midcap Fund - Dir - Growth</t>
  </si>
  <si>
    <t>TRUSTMF Large &amp; Mid Cap Fund - Dir - Growth</t>
  </si>
  <si>
    <t>The Wealth Company Large &amp; Mid Cap Fund - Dir - Growth</t>
  </si>
  <si>
    <t>Samco Large and Mid Cap Fund - Dir - Growth</t>
  </si>
  <si>
    <t>Abakkus Large &amp; Mid Cap Fund - Dir - Growth</t>
  </si>
  <si>
    <t>BSE 150 MidCap TRI</t>
  </si>
  <si>
    <t>Nifty Midcap 150</t>
  </si>
  <si>
    <t>Nifty Midcap 150 TRI</t>
  </si>
  <si>
    <t>HDFC Mid Cap Fund - Growth</t>
  </si>
  <si>
    <t>Banks (15.79)</t>
  </si>
  <si>
    <t>Pharmaceuticals &amp; Biotechnology (11.04)</t>
  </si>
  <si>
    <t>Auto Components (9.66)</t>
  </si>
  <si>
    <t>IT - Software (7.12)</t>
  </si>
  <si>
    <t>Current Assets (6.93)</t>
  </si>
  <si>
    <t>Kotak Midcap Fund - Reg - Growth</t>
  </si>
  <si>
    <t>Finance (12.19)</t>
  </si>
  <si>
    <t>Retailing (9.25)</t>
  </si>
  <si>
    <t>Healthcare Services (8.32)</t>
  </si>
  <si>
    <t>Banks (7.64)</t>
  </si>
  <si>
    <t>Pharmaceuticals &amp; Biotechnology (7.3)</t>
  </si>
  <si>
    <t>Nippon India Growth Mid Cap Fund - Reg - Growth</t>
  </si>
  <si>
    <t>Banks (10.3)</t>
  </si>
  <si>
    <t>Auto Components (9.06)</t>
  </si>
  <si>
    <t>Retailing (8.63)</t>
  </si>
  <si>
    <t>Finance (8.23)</t>
  </si>
  <si>
    <t>Pharmaceuticals &amp; Biotechnology (7.31)</t>
  </si>
  <si>
    <t>Motilal Oswal Midcap Fund - Reg - Growth</t>
  </si>
  <si>
    <t>Consumer Durables (12.36)</t>
  </si>
  <si>
    <t>Capital Markets (11.7)</t>
  </si>
  <si>
    <t>Finance (11.5)</t>
  </si>
  <si>
    <t>IT - Software (10.33)</t>
  </si>
  <si>
    <t>Financial Technology (Fintech) (10.25)</t>
  </si>
  <si>
    <t>Axis Midcap Fund - Growth</t>
  </si>
  <si>
    <t>Auto Components (9.67)</t>
  </si>
  <si>
    <t>Electrical Equipment (8.74)</t>
  </si>
  <si>
    <t>Current Assets (8.57)</t>
  </si>
  <si>
    <t>Banks (8.46)</t>
  </si>
  <si>
    <t>Retailing (7.71)</t>
  </si>
  <si>
    <t>SBI Midcap Fund - Growth</t>
  </si>
  <si>
    <t>Pharmaceuticals &amp; Biotechnology (9.52)</t>
  </si>
  <si>
    <t>Finance (9.3)</t>
  </si>
  <si>
    <t>Industrial Products (8.22)</t>
  </si>
  <si>
    <t>Auto Components (7.29)</t>
  </si>
  <si>
    <t>Power (7.04)</t>
  </si>
  <si>
    <t>DSP Midcap Fund - Reg - Growth</t>
  </si>
  <si>
    <t>Auto Components (10.59)</t>
  </si>
  <si>
    <t>Finance (8.41)</t>
  </si>
  <si>
    <t>Industrial Products (8.23)</t>
  </si>
  <si>
    <t>Banks (7.7)</t>
  </si>
  <si>
    <t>IT - Software (6.59)</t>
  </si>
  <si>
    <t>If redeemed bet. 0 Month to 12 Month Exit Load is 1%</t>
  </si>
  <si>
    <t>Mirae Asset Midcap Fund - Reg - Growth</t>
  </si>
  <si>
    <t>Pharmaceuticals &amp; Biotechnology (10.32)</t>
  </si>
  <si>
    <t>Banks (8.97)</t>
  </si>
  <si>
    <t>Consumer Durables (6.76)</t>
  </si>
  <si>
    <t>Auto Components (5.8)</t>
  </si>
  <si>
    <t>Finance (5.68)</t>
  </si>
  <si>
    <t>Edelweiss Mid Cap Fund - Growth</t>
  </si>
  <si>
    <t>Banks (11.93)</t>
  </si>
  <si>
    <t>Capital Markets (7.93)</t>
  </si>
  <si>
    <t>Auto Components (7.47)</t>
  </si>
  <si>
    <t>Pharmaceuticals &amp; Biotechnology (6.12)</t>
  </si>
  <si>
    <t>Finance (5.87)</t>
  </si>
  <si>
    <t>HSBC Midcap Fund - Reg - Growth</t>
  </si>
  <si>
    <t>Electrical Equipment (15.21)</t>
  </si>
  <si>
    <t>Retailing (11.53)</t>
  </si>
  <si>
    <t>Banks (11.5)</t>
  </si>
  <si>
    <t>Finance (8.93)</t>
  </si>
  <si>
    <t>Capital Markets (6.7)</t>
  </si>
  <si>
    <t>Invesco India Midcap Fund - Growth</t>
  </si>
  <si>
    <t>Retailing (15.48)</t>
  </si>
  <si>
    <t>Banks (14.7)</t>
  </si>
  <si>
    <t>Healthcare Services (12.88)</t>
  </si>
  <si>
    <t>Realty (8.76)</t>
  </si>
  <si>
    <t>Sundaram Mid Cap Fund - Reg - Growth</t>
  </si>
  <si>
    <t>Banks (9.52)</t>
  </si>
  <si>
    <t>Industrial Products (6.71)</t>
  </si>
  <si>
    <t>Capital Markets (6.69)</t>
  </si>
  <si>
    <t>Consumer Durables (6.28)</t>
  </si>
  <si>
    <t>Franklin India Mid Cap Fund - Growth</t>
  </si>
  <si>
    <t>Banks (10.53)</t>
  </si>
  <si>
    <t>Consumer Durables (8.5)</t>
  </si>
  <si>
    <t>Pharmaceuticals &amp; Biotechnology (6.43)</t>
  </si>
  <si>
    <t>Auto Components (5.85)</t>
  </si>
  <si>
    <t>Finance (5.8)</t>
  </si>
  <si>
    <t>UTI Mid Cap Fund - Growth</t>
  </si>
  <si>
    <t>Pharmaceuticals &amp; Biotechnology (9.55)</t>
  </si>
  <si>
    <t>Banks (8.68)</t>
  </si>
  <si>
    <t>Industrial Products (7.63)</t>
  </si>
  <si>
    <t>Consumer Durables (6.43)</t>
  </si>
  <si>
    <t>Finance (6.32)</t>
  </si>
  <si>
    <t>PGIM India Midcap Fund - Reg - Growth</t>
  </si>
  <si>
    <t>Banks (9.09)</t>
  </si>
  <si>
    <t>Pharmaceuticals &amp; Biotechnology (7.74)</t>
  </si>
  <si>
    <t>Auto Components (7.56)</t>
  </si>
  <si>
    <t>Finance (5.77)</t>
  </si>
  <si>
    <t>ICICI Prudential MidCap Fund - Growth</t>
  </si>
  <si>
    <t>Capital Markets (12.99)</t>
  </si>
  <si>
    <t>Industrial Products (12.19)</t>
  </si>
  <si>
    <t>Auto Components (10.06)</t>
  </si>
  <si>
    <t>Electrical Equipment (8.92)</t>
  </si>
  <si>
    <t>Ferrous Metals (8.03)</t>
  </si>
  <si>
    <t>Aditya Birla Sun Life Mid Cap Fund - Plan A - Growth</t>
  </si>
  <si>
    <t>Industrial Products (8.35)</t>
  </si>
  <si>
    <t>Electrical Equipment (5.42)</t>
  </si>
  <si>
    <t>Pharmaceuticals &amp; Biotechnology (5.25)</t>
  </si>
  <si>
    <t>HDFC Mid Cap Fund - Dir - Growth</t>
  </si>
  <si>
    <t>Kotak Midcap Fund - Dir - Growth</t>
  </si>
  <si>
    <t>Nippon India Growth Mid Cap Fund - Dir - Growth</t>
  </si>
  <si>
    <t>Motilal Oswal Midcap Fund - Dir - Growth</t>
  </si>
  <si>
    <t>Axis Midcap Fund - Dir - Growth</t>
  </si>
  <si>
    <t>SBI Midcap Fund - Dir - Growth</t>
  </si>
  <si>
    <t>DSP Midcap Fund - Dir - Growth</t>
  </si>
  <si>
    <t>Mirae Asset Midcap Fund - Dir - Growth</t>
  </si>
  <si>
    <t>Edelweiss Mid Cap Fund - Dir - Growth</t>
  </si>
  <si>
    <t>HSBC Midcap Fund - Dir - Growth</t>
  </si>
  <si>
    <t>Invesco India Midcap Fund - Dir - Growth</t>
  </si>
  <si>
    <t>Sundaram Mid Cap Fund - Dir - Growth</t>
  </si>
  <si>
    <t>Franklin India Mid Cap Fund - Dir - Growth</t>
  </si>
  <si>
    <t>UTI Mid Cap Fund - Dir - Growth</t>
  </si>
  <si>
    <t>PGIM India Midcap Fund - Dir - Growth</t>
  </si>
  <si>
    <t>ICICI Prudential MidCap Fund - Dir - Growth</t>
  </si>
  <si>
    <t>Aditya Birla Sun Life Mid Cap Fund - Plan A - Dir - Growth</t>
  </si>
  <si>
    <t>Quant Mid Cap Fund - Growth</t>
  </si>
  <si>
    <t>Telecom - Services (14.45)</t>
  </si>
  <si>
    <t>Pharmaceuticals &amp; Biotechnology (12)</t>
  </si>
  <si>
    <t>Electrical Equipment (9.75)</t>
  </si>
  <si>
    <t>Ferrous Metals (9.27)</t>
  </si>
  <si>
    <t>Miscellaneous (7.65)</t>
  </si>
  <si>
    <t>WhiteOak Capital Mid Cap Fund - Reg - Growth</t>
  </si>
  <si>
    <t>Pharmaceuticals &amp; Biotechnology (10.24)</t>
  </si>
  <si>
    <t>Finance (7.77)</t>
  </si>
  <si>
    <t>Capital Markets (6.28)</t>
  </si>
  <si>
    <t>Banks (6.05)</t>
  </si>
  <si>
    <t>Tata Mid Cap Fund - Reg - Growth</t>
  </si>
  <si>
    <t>Banks (11.03)</t>
  </si>
  <si>
    <t>Pharmaceuticals &amp; Biotechnology (9.04)</t>
  </si>
  <si>
    <t>Auto Components (8.13)</t>
  </si>
  <si>
    <t>Electrical Equipment (6.61)</t>
  </si>
  <si>
    <t>Capital Markets (5.77)</t>
  </si>
  <si>
    <t>Mahindra Manulife Mid Cap Fund - Reg - Growth</t>
  </si>
  <si>
    <t>Banks (14.73)</t>
  </si>
  <si>
    <t>Auto Components (9.62)</t>
  </si>
  <si>
    <t>Industrial Products (9.17)</t>
  </si>
  <si>
    <t>Pharmaceuticals &amp; Biotechnology (6.26)</t>
  </si>
  <si>
    <t>Canara Robeco Mid Cap Fund - Reg - Growth</t>
  </si>
  <si>
    <t>Electrical Equipment (10.33)</t>
  </si>
  <si>
    <t>Capital Markets (8.47)</t>
  </si>
  <si>
    <t>Banks (6.48)</t>
  </si>
  <si>
    <t>Baroda BNP Paribas Midcap Fund - Growth</t>
  </si>
  <si>
    <t>Banks (13.52)</t>
  </si>
  <si>
    <t>Pharmaceuticals &amp; Biotechnology (9.19)</t>
  </si>
  <si>
    <t>Electrical Equipment (8.78)</t>
  </si>
  <si>
    <t>Capital Markets (4.98)</t>
  </si>
  <si>
    <t>Bandhan Midcap Fund - Reg - Growth</t>
  </si>
  <si>
    <t>Retailing (10.1)</t>
  </si>
  <si>
    <t>Electrical Equipment (9.08)</t>
  </si>
  <si>
    <t>Pharmaceuticals &amp; Biotechnology (8.4)</t>
  </si>
  <si>
    <t>Healthcare Services (7.12)</t>
  </si>
  <si>
    <t>Banks (6.76)</t>
  </si>
  <si>
    <t>Helios Mid Cap Fund - Reg - Growth</t>
  </si>
  <si>
    <t>Capital Markets (11.12)</t>
  </si>
  <si>
    <t>Auto Components (10.3)</t>
  </si>
  <si>
    <t>Finance (9.6)</t>
  </si>
  <si>
    <t>Pharmaceuticals &amp; Biotechnology (6.23)</t>
  </si>
  <si>
    <t>Retailing (6.13)</t>
  </si>
  <si>
    <t>Union Midcap Fund - Reg - Growth</t>
  </si>
  <si>
    <t>Auto Components (11.22)</t>
  </si>
  <si>
    <t>Banks (9.63)</t>
  </si>
  <si>
    <t>Pharmaceuticals &amp; Biotechnology (7.38)</t>
  </si>
  <si>
    <t>Electrical Equipment (6.58)</t>
  </si>
  <si>
    <t>Industrial Products (6.27)</t>
  </si>
  <si>
    <t>ITI Mid Cap Fund - Reg - Growth</t>
  </si>
  <si>
    <t>Banks (13.97)</t>
  </si>
  <si>
    <t>Pharmaceuticals &amp; Biotechnology (7.62)</t>
  </si>
  <si>
    <t>Finance (6.56)</t>
  </si>
  <si>
    <t>Auto Components (6.32)</t>
  </si>
  <si>
    <t>Industrial Products (5.5)</t>
  </si>
  <si>
    <t>JM Midcap Fund - Reg - Growth</t>
  </si>
  <si>
    <t>Pharmaceuticals &amp; Biotechnology (12.36)</t>
  </si>
  <si>
    <t>Auto Components (10.93)</t>
  </si>
  <si>
    <t>Electrical Equipment (8.97)</t>
  </si>
  <si>
    <t>Banks (8.36)</t>
  </si>
  <si>
    <t>Capital Markets (7.03)</t>
  </si>
  <si>
    <t>Bank of India Mid Cap Fund - Reg - Growth</t>
  </si>
  <si>
    <t>Pharmaceuticals &amp; Biotechnology (15.85)</t>
  </si>
  <si>
    <t>Capital Markets (9.02)</t>
  </si>
  <si>
    <t>Electrical Equipment (7.45)</t>
  </si>
  <si>
    <t>Auto Components (7.24)</t>
  </si>
  <si>
    <t>Banks (6.38)</t>
  </si>
  <si>
    <t>TRUSTMF Mid Cap Fund - Reg - Growth</t>
  </si>
  <si>
    <t>Banks (10.24)</t>
  </si>
  <si>
    <t>Pharmaceuticals &amp; Biotechnology (9.27)</t>
  </si>
  <si>
    <t>Retailing (7.52)</t>
  </si>
  <si>
    <t>Capital Markets (7.13)</t>
  </si>
  <si>
    <t>Consumer Durables (6.57)</t>
  </si>
  <si>
    <t>LIC MF Mid cap Fund - Reg - Growth</t>
  </si>
  <si>
    <t>Electrical Equipment (12.18)</t>
  </si>
  <si>
    <t>Industrial Products (10.45)</t>
  </si>
  <si>
    <t>Capital Markets (8.06)</t>
  </si>
  <si>
    <t>Auto Components (7.93)</t>
  </si>
  <si>
    <t>Taurus Mid Cap Fund - Reg - Growth</t>
  </si>
  <si>
    <t>IT - Software (13.01)</t>
  </si>
  <si>
    <t>Pharmaceuticals &amp; Biotechnology (8.88)</t>
  </si>
  <si>
    <t>Aerospace &amp; Defense (7.77)</t>
  </si>
  <si>
    <t>Banks (7.21)</t>
  </si>
  <si>
    <t>Chemicals &amp; Petrochemicals (6.79)</t>
  </si>
  <si>
    <t>Samco Mid Cap Fund - Reg - Growth</t>
  </si>
  <si>
    <t>Electrical Equipment (16.25)</t>
  </si>
  <si>
    <t>Pharmaceuticals &amp; Biotechnology (12.54)</t>
  </si>
  <si>
    <t>Finance (10.37)</t>
  </si>
  <si>
    <t>Capital Markets (6.67)</t>
  </si>
  <si>
    <t>The Wealth Company Mid Cap Fund - Reg - Growth</t>
  </si>
  <si>
    <t>Quant Mid Cap Fund - Dir - Growth</t>
  </si>
  <si>
    <t>WhiteOak Capital Mid Cap Fund - Dir - Growth</t>
  </si>
  <si>
    <t>Tata Mid Cap Fund - Dir - Growth</t>
  </si>
  <si>
    <t>Mahindra Manulife Mid Cap Fund - Dir - Growth</t>
  </si>
  <si>
    <t>Canara Robeco Mid Cap Fund - Dir - Growth</t>
  </si>
  <si>
    <t>Baroda BNP Paribas Midcap Fund - Dir - Growth</t>
  </si>
  <si>
    <t>Bandhan Midcap Fund - Dir - Growth</t>
  </si>
  <si>
    <t>Helios Mid Cap Fund - Dir - Growth</t>
  </si>
  <si>
    <t>Union Midcap Fund - Dir - Growth</t>
  </si>
  <si>
    <t>ITI Mid Cap Fund - Dir - Growth</t>
  </si>
  <si>
    <t>JM Midcap Fund - Dir - Growth</t>
  </si>
  <si>
    <t>Bank of India Mid Cap Fund - Dir - Growth</t>
  </si>
  <si>
    <t>TRUSTMF Mid Cap Fund - Dir - Growth</t>
  </si>
  <si>
    <t>LIC MF Mid cap Fund - Dir - Growth</t>
  </si>
  <si>
    <t>Taurus Mid Cap Fund - Dir - Growth</t>
  </si>
  <si>
    <t>Samco Mid Cap Fund - Dir - Growth</t>
  </si>
  <si>
    <t>The Wealth Company Mid Cap Fund - Dir - Growth</t>
  </si>
  <si>
    <t>BSE 250 Small Cap Index TRI</t>
  </si>
  <si>
    <t>Nifty Smallcap 250</t>
  </si>
  <si>
    <t>Nifty Smallcap 250 TRI</t>
  </si>
  <si>
    <t>Nippon India Small Cap Fund - Reg - Growth</t>
  </si>
  <si>
    <t>Electrical Equipment (8.22)</t>
  </si>
  <si>
    <t>Banks (7.68)</t>
  </si>
  <si>
    <t>Auto Components (7.49)</t>
  </si>
  <si>
    <t>Industrial Products (6.65)</t>
  </si>
  <si>
    <t>Consumer Durables (6.59)</t>
  </si>
  <si>
    <t>HDFC Small Cap Fund - Growth</t>
  </si>
  <si>
    <t>Auto Components (11.9)</t>
  </si>
  <si>
    <t>Current Assets (9.96)</t>
  </si>
  <si>
    <t>Healthcare Services (9.62)</t>
  </si>
  <si>
    <t>Banks (9.01)</t>
  </si>
  <si>
    <t>Commercial Services &amp; Supplies (8.59)</t>
  </si>
  <si>
    <t>SBI Small Cap Fund - Growth</t>
  </si>
  <si>
    <t>Auto Components (9.52)</t>
  </si>
  <si>
    <t>Chemicals &amp; Petrochemicals (9.11)</t>
  </si>
  <si>
    <t>Consumer Durables (8.78)</t>
  </si>
  <si>
    <t>Current Assets (8.67)</t>
  </si>
  <si>
    <t>Industrial Products (8.2)</t>
  </si>
  <si>
    <t>Bandhan Small Cap Fund - Reg - Growth</t>
  </si>
  <si>
    <t>Finance (11.04)</t>
  </si>
  <si>
    <t>Current Assets (9.81)</t>
  </si>
  <si>
    <t>Banks (8.84)</t>
  </si>
  <si>
    <t>Realty (7.15)</t>
  </si>
  <si>
    <t>Pharmaceuticals &amp; Biotechnology (6.77)</t>
  </si>
  <si>
    <t>Axis Small Cap Fund - Reg - Growth</t>
  </si>
  <si>
    <t>Chemicals &amp; Petrochemicals (7.86)</t>
  </si>
  <si>
    <t>Banks (7.81)</t>
  </si>
  <si>
    <t>Pharmaceuticals &amp; Biotechnology (7.67)</t>
  </si>
  <si>
    <t>Industrial Products (7.62)</t>
  </si>
  <si>
    <t>Current Assets (6.99)</t>
  </si>
  <si>
    <t>DSP Small Cap Fund - Reg - Growth</t>
  </si>
  <si>
    <t>Industrial Products (14.99)</t>
  </si>
  <si>
    <t>Auto Components (13.28)</t>
  </si>
  <si>
    <t>Current Assets (13.18)</t>
  </si>
  <si>
    <t>Consumer Durables (12.79)</t>
  </si>
  <si>
    <t>Pharmaceuticals &amp; Biotechnology (7.34)</t>
  </si>
  <si>
    <t>Kotak Small Cap Fund - Reg - Growth</t>
  </si>
  <si>
    <t>Healthcare Services (14.79)</t>
  </si>
  <si>
    <t>Consumer Durables (9.72)</t>
  </si>
  <si>
    <t>Auto Components (8.37)</t>
  </si>
  <si>
    <t>Retailing (8.14)</t>
  </si>
  <si>
    <t>Finance (6.72)</t>
  </si>
  <si>
    <t>HSBC Small Cap Fund - Reg - Growth</t>
  </si>
  <si>
    <t>Industrial Products (12.72)</t>
  </si>
  <si>
    <t>Pharmaceuticals &amp; Biotechnology (9.21)</t>
  </si>
  <si>
    <t>Banks (8.08)</t>
  </si>
  <si>
    <t>Invesco India Smallcap Fund - Reg - Growth</t>
  </si>
  <si>
    <t>Healthcare Services (11.6)</t>
  </si>
  <si>
    <t>Banks (9.6)</t>
  </si>
  <si>
    <t>Retailing (8.23)</t>
  </si>
  <si>
    <t>Auto Components (6.42)</t>
  </si>
  <si>
    <t>Franklin India Small Cap Fund - Growth</t>
  </si>
  <si>
    <t>Banks (12.84)</t>
  </si>
  <si>
    <t>Consumer Durables (8.42)</t>
  </si>
  <si>
    <t>Auto Components (8.35)</t>
  </si>
  <si>
    <t>Pharmaceuticals &amp; Biotechnology (5.06)</t>
  </si>
  <si>
    <t>Canara Robeco Small Cap Fund - Reg - Growth</t>
  </si>
  <si>
    <t>Banks (9.51)</t>
  </si>
  <si>
    <t>Consumer Durables (9.42)</t>
  </si>
  <si>
    <t>Pharmaceuticals &amp; Biotechnology (8.58)</t>
  </si>
  <si>
    <t>Capital Markets (7.87)</t>
  </si>
  <si>
    <t>Finance (7.59)</t>
  </si>
  <si>
    <t>Tata Small Cap Fund - Reg - Growth</t>
  </si>
  <si>
    <t>Industrial Products (18.55)</t>
  </si>
  <si>
    <t>Chemicals &amp; Petrochemicals (8.8)</t>
  </si>
  <si>
    <t>Current Assets (6.83)</t>
  </si>
  <si>
    <t>Consumer Durables (6.47)</t>
  </si>
  <si>
    <t>Banks (5.65)</t>
  </si>
  <si>
    <t>ICICI Prudential Smallcap Fund - Growth</t>
  </si>
  <si>
    <t>Auto Components (12.09)</t>
  </si>
  <si>
    <t>Industrial Products (11.98)</t>
  </si>
  <si>
    <t>Chemicals &amp; Petrochemicals (8.49)</t>
  </si>
  <si>
    <t>Capital Markets (6.21)</t>
  </si>
  <si>
    <t>Finance (5.67)</t>
  </si>
  <si>
    <t>Motilal Oswal Small Cap Fund - Reg - Growth</t>
  </si>
  <si>
    <t>Consumer Durables (11.15)</t>
  </si>
  <si>
    <t>Retailing (8.64)</t>
  </si>
  <si>
    <t>Healthcare Services (7.89)</t>
  </si>
  <si>
    <t>Auto Components (7.51)</t>
  </si>
  <si>
    <t>Industrial Manufacturing (7.07)</t>
  </si>
  <si>
    <t>Edelweiss Small Cap Fund - Reg - Growth</t>
  </si>
  <si>
    <t>Banks (10.57)</t>
  </si>
  <si>
    <t>Auto Components (10.4)</t>
  </si>
  <si>
    <t>Industrial Products (7.72)</t>
  </si>
  <si>
    <t>Pharmaceuticals &amp; Biotechnology (7.63)</t>
  </si>
  <si>
    <t>Healthcare Services (6.89)</t>
  </si>
  <si>
    <t>Aditya Birla Sun Life Small Cap Fund - Growth</t>
  </si>
  <si>
    <t>Pharmaceuticals &amp; Biotechnology (9.93)</t>
  </si>
  <si>
    <t>Banks (8.23)</t>
  </si>
  <si>
    <t>Auto Components (7.73)</t>
  </si>
  <si>
    <t>Consumer Durables (6.96)</t>
  </si>
  <si>
    <t>Finance (6.21)</t>
  </si>
  <si>
    <t>Nippon India Small Cap Fund - Dir - Growth</t>
  </si>
  <si>
    <t>HDFC Small Cap Fund - Dir - Growth</t>
  </si>
  <si>
    <t>SBI Small Cap Fund - Dir - Growth</t>
  </si>
  <si>
    <t>Bandhan Small Cap Fund - Dir - Growth</t>
  </si>
  <si>
    <t>Axis Small Cap Fund - Dir - Growth</t>
  </si>
  <si>
    <t>DSP Small Cap Fund - Dir - Growth</t>
  </si>
  <si>
    <t>Kotak Small Cap Fund - Dir - Growth</t>
  </si>
  <si>
    <t>HSBC Small Cap Fund - Dir - Growth</t>
  </si>
  <si>
    <t>Invesco India Smallcap Fund - Dir - Growth</t>
  </si>
  <si>
    <t>Franklin India Small Cap Fund - Dir - Growth</t>
  </si>
  <si>
    <t>Canara Robeco Small Cap Fund - Dir - Growth</t>
  </si>
  <si>
    <t>Tata Small Cap Fund - Dir - Growth</t>
  </si>
  <si>
    <t>ICICI Prudential Smallcap Fund - Dir - Growth</t>
  </si>
  <si>
    <t>Motilal Oswal Small Cap Fund - Dir - Growth</t>
  </si>
  <si>
    <t>Edelweiss Small Cap Fund - Dir - Growth</t>
  </si>
  <si>
    <t>Aditya Birla Sun Life Small Cap Fund - Dir - Growth</t>
  </si>
  <si>
    <t>Quant Small Cap Fund - Growth</t>
  </si>
  <si>
    <t>Finance (8.76)</t>
  </si>
  <si>
    <t>Banks (7.57)</t>
  </si>
  <si>
    <t>Power (6.73)</t>
  </si>
  <si>
    <t>Pharmaceuticals &amp; Biotechnology (6.62)</t>
  </si>
  <si>
    <t>Telecom - Services (5.58)</t>
  </si>
  <si>
    <t>UTI Small Cap Fund - Reg - Growth</t>
  </si>
  <si>
    <t>Pharmaceuticals &amp; Biotechnology (10.11)</t>
  </si>
  <si>
    <t>Industrial Products (7.48)</t>
  </si>
  <si>
    <t>Healthcare Services (6.7)</t>
  </si>
  <si>
    <t>Banks (6.61)</t>
  </si>
  <si>
    <t>Chemicals &amp; Petrochemicals (5.84)</t>
  </si>
  <si>
    <t>Mirae Asset Small Cap Fund - Reg - Growth</t>
  </si>
  <si>
    <t>Industrial Products (12.92)</t>
  </si>
  <si>
    <t>Pharmaceuticals &amp; Biotechnology (9.58)</t>
  </si>
  <si>
    <t>Finance (8.77)</t>
  </si>
  <si>
    <t>Capital Markets (7.05)</t>
  </si>
  <si>
    <t>Banks (6.64)</t>
  </si>
  <si>
    <t>Mahindra Manulife Small Cap Fund - Reg - Growth</t>
  </si>
  <si>
    <t>Industrial Products (12.93)</t>
  </si>
  <si>
    <t>Pharmaceuticals &amp; Biotechnology (12.86)</t>
  </si>
  <si>
    <t>Auto Components (8.56)</t>
  </si>
  <si>
    <t>Banks (6.29)</t>
  </si>
  <si>
    <t>Consumer Durables (5.52)</t>
  </si>
  <si>
    <t>Sundaram Small Cap Fund - Reg - Growth</t>
  </si>
  <si>
    <t>Banks (8.95)</t>
  </si>
  <si>
    <t>Finance (8.65)</t>
  </si>
  <si>
    <t>Auto Components (8)</t>
  </si>
  <si>
    <t>Industrial Products (6.84)</t>
  </si>
  <si>
    <t>ITI Small Cap Fund - Reg - Growth</t>
  </si>
  <si>
    <t>Pharmaceuticals &amp; Biotechnology (12.2)</t>
  </si>
  <si>
    <t>Industrial Products (9.87)</t>
  </si>
  <si>
    <t>Banks (8.61)</t>
  </si>
  <si>
    <t>Electrical Equipment (5.93)</t>
  </si>
  <si>
    <t>TRUSTMF Small Cap Fund - Reg - Growth</t>
  </si>
  <si>
    <t>Auto Components (10.25)</t>
  </si>
  <si>
    <t>Pharmaceuticals &amp; Biotechnology (10.18)</t>
  </si>
  <si>
    <t>Banks (9.4)</t>
  </si>
  <si>
    <t>Consumer Durables (7.39)</t>
  </si>
  <si>
    <t>Industrial Products (7.29)</t>
  </si>
  <si>
    <t>Bank of India Small Cap Fund - Reg - Growth</t>
  </si>
  <si>
    <t>Banks (9.73)</t>
  </si>
  <si>
    <t>Industrial Products (7.38)</t>
  </si>
  <si>
    <t>Auto Components (7.22)</t>
  </si>
  <si>
    <t>Union Small Cap Fund - Reg - Growth</t>
  </si>
  <si>
    <t>Electrical Equipment (10.02)</t>
  </si>
  <si>
    <t>Auto Components (9.91)</t>
  </si>
  <si>
    <t>Banks (9.53)</t>
  </si>
  <si>
    <t>Industrial Products (9.5)</t>
  </si>
  <si>
    <t>Pharmaceuticals &amp; Biotechnology (8.74)</t>
  </si>
  <si>
    <t>Bajaj Finserv Small Cap Fund - Reg - Growth</t>
  </si>
  <si>
    <t>Pharmaceuticals &amp; Biotechnology (12.68)</t>
  </si>
  <si>
    <t>Industrial Products (12.67)</t>
  </si>
  <si>
    <t>Auto Components (8.91)</t>
  </si>
  <si>
    <t>Banks (5.77)</t>
  </si>
  <si>
    <t>Abakkus Small Cap Fund - Reg - Growth</t>
  </si>
  <si>
    <t>Current Assets (10.13)</t>
  </si>
  <si>
    <t>Industrial Products (9.1)</t>
  </si>
  <si>
    <t>Pharmaceuticals &amp; Biotechnology (8.56)</t>
  </si>
  <si>
    <t>Banks (7.73)</t>
  </si>
  <si>
    <t>Auto Components (6.7)</t>
  </si>
  <si>
    <t>PGIM India Small Cap Fund - Reg - Growth</t>
  </si>
  <si>
    <t>Pharmaceuticals &amp; Biotechnology (8.47)</t>
  </si>
  <si>
    <t>Banks (8)</t>
  </si>
  <si>
    <t>IT - Services (7.88)</t>
  </si>
  <si>
    <t>Healthcare Services (6.59)</t>
  </si>
  <si>
    <t>Helios Small Cap Fund - Reg - Growth</t>
  </si>
  <si>
    <t>Auto Components (10.72)</t>
  </si>
  <si>
    <t>Capital Markets (8.7)</t>
  </si>
  <si>
    <t>Healthcare Services (7.33)</t>
  </si>
  <si>
    <t>Pharmaceuticals &amp; Biotechnology (6.66)</t>
  </si>
  <si>
    <t>Transport Services (5.35)</t>
  </si>
  <si>
    <t>Baroda BNP Paribas Small Cap Fund - Reg - Growth</t>
  </si>
  <si>
    <t>Pharmaceuticals &amp; Biotechnology (12.22)</t>
  </si>
  <si>
    <t>Banks (9.89)</t>
  </si>
  <si>
    <t>Finance (9.61)</t>
  </si>
  <si>
    <t>Current Assets (6.1)</t>
  </si>
  <si>
    <t>Healthcare Services (5.86)</t>
  </si>
  <si>
    <t>JM Small Cap Fund - Reg - Growth</t>
  </si>
  <si>
    <t>Industrial Products (11.84)</t>
  </si>
  <si>
    <t>Finance (9.28)</t>
  </si>
  <si>
    <t>Pharmaceuticals &amp; Biotechnology (7.96)</t>
  </si>
  <si>
    <t>Consumer Durables (7.69)</t>
  </si>
  <si>
    <t>Auto Components (7.46)</t>
  </si>
  <si>
    <t>LIC MF Small Cap Fund - Reg - Growth</t>
  </si>
  <si>
    <t>Industrial Products (17.95)</t>
  </si>
  <si>
    <t>Auto Components (8.71)</t>
  </si>
  <si>
    <t>Electrical Equipment (8.67)</t>
  </si>
  <si>
    <t>Pharmaceuticals &amp; Biotechnology (6.02)</t>
  </si>
  <si>
    <t>Banks (5.61)</t>
  </si>
  <si>
    <t>Groww Small Cap Fund - Reg - Growth</t>
  </si>
  <si>
    <t>Current Assets (23.03)</t>
  </si>
  <si>
    <t>Auto Components (12.81)</t>
  </si>
  <si>
    <t>Finance (10.49)</t>
  </si>
  <si>
    <t>Electrical Equipment (8.91)</t>
  </si>
  <si>
    <t>Quantum Small Cap Fund - Reg - Growth</t>
  </si>
  <si>
    <t>Auto Components (12.79)</t>
  </si>
  <si>
    <t>Pharmaceuticals &amp; Biotechnology (9.33)</t>
  </si>
  <si>
    <t>Industrial Products (7.44)</t>
  </si>
  <si>
    <t>Consumer Durables (7.38)</t>
  </si>
  <si>
    <t>Samco Small Cap Fund - Reg - Growth</t>
  </si>
  <si>
    <t>Industrial Products (15.48)</t>
  </si>
  <si>
    <t>Pharmaceuticals &amp; Biotechnology (14.36)</t>
  </si>
  <si>
    <t>Chemicals &amp; Petrochemicals (8.36)</t>
  </si>
  <si>
    <t>Auto Components (7.96)</t>
  </si>
  <si>
    <t>Capital Markets (7.69)</t>
  </si>
  <si>
    <t>The Wealth Company Small Cap Fund - Reg - Growth</t>
  </si>
  <si>
    <t>Auto Components (8.5)</t>
  </si>
  <si>
    <t>Consumer Durables (8.45)</t>
  </si>
  <si>
    <t>Retailing (7.3)</t>
  </si>
  <si>
    <t>Capital Markets (5.95)</t>
  </si>
  <si>
    <t>Quant Small Cap Fund - Dir - Growth</t>
  </si>
  <si>
    <t>UTI Small Cap Fund - Dir - Growth</t>
  </si>
  <si>
    <t>Mirae Asset Small Cap Fund - Dir - Growth</t>
  </si>
  <si>
    <t>Mahindra Manulife Small Cap Fund - Dir - Growth</t>
  </si>
  <si>
    <t>Sundaram Small Cap Fund - Dir - Growth</t>
  </si>
  <si>
    <t>ITI Small Cap Fund - Dir - Growth</t>
  </si>
  <si>
    <t>TRUSTMF Small Cap Fund - Dir - Growth</t>
  </si>
  <si>
    <t>Bank of India Small Cap Fund - Dir - Growth</t>
  </si>
  <si>
    <t>Union Small Cap Fund - Dir - Growth</t>
  </si>
  <si>
    <t>Bajaj Finserv Small Cap Fund - Dir - Growth</t>
  </si>
  <si>
    <t>Abakkus Small Cap Fund - Dir - Growth</t>
  </si>
  <si>
    <t>PGIM India Small Cap Fund - Dir - Growth</t>
  </si>
  <si>
    <t>Helios Small Cap Fund - Dir - Growth</t>
  </si>
  <si>
    <t>Baroda BNP Paribas Small Cap Fund - Dir - Growth</t>
  </si>
  <si>
    <t>JM Small Cap Fund - Dir - Growth</t>
  </si>
  <si>
    <t>LIC MF Small Cap Fund - Dir - Growth</t>
  </si>
  <si>
    <t>Groww Small Cap Fund - Dir - Growth</t>
  </si>
  <si>
    <t>Quantum Small Cap Fund - Dir - Growth</t>
  </si>
  <si>
    <t>Samco Small Cap Fund - Dir - Growth</t>
  </si>
  <si>
    <t>The Wealth Company Small Cap Fund - Dir - Growth</t>
  </si>
  <si>
    <t>SBI Dividend Yield Fund - Reg - Growth</t>
  </si>
  <si>
    <t>Banks (13.67)</t>
  </si>
  <si>
    <t>Pharmaceuticals &amp; Biotechnology (10.07)</t>
  </si>
  <si>
    <t>IT - Software (9.35)</t>
  </si>
  <si>
    <t>Realty (6.82)</t>
  </si>
  <si>
    <t>Power (5.77)</t>
  </si>
  <si>
    <t>ICICI Prudential Dividend Yield Equity Fund - Reg - Growth</t>
  </si>
  <si>
    <t>Banks (21.48)</t>
  </si>
  <si>
    <t>Finance (6.82)</t>
  </si>
  <si>
    <t>Pharmaceuticals &amp; Biotechnology (5.83)</t>
  </si>
  <si>
    <t>IT - Software (5.78)</t>
  </si>
  <si>
    <t>Petroleum Products (5.53)</t>
  </si>
  <si>
    <t>HDFC Dividend Yield Fund - Reg - Growth</t>
  </si>
  <si>
    <t>Banks (20.7)</t>
  </si>
  <si>
    <t>IT - Software (7.25)</t>
  </si>
  <si>
    <t>Pharmaceuticals &amp; Biotechnology (6.17)</t>
  </si>
  <si>
    <t>Finance (4.86)</t>
  </si>
  <si>
    <t>UTI Dividend Yield Fund - Growth</t>
  </si>
  <si>
    <t>Banks (22.36)</t>
  </si>
  <si>
    <t>IT - Software (10.22)</t>
  </si>
  <si>
    <t>Automobiles (8.62)</t>
  </si>
  <si>
    <t>Pharmaceuticals &amp; Biotechnology (7.2)</t>
  </si>
  <si>
    <t>Realty (6.2)</t>
  </si>
  <si>
    <t>Franklin India Dividend Yield Fund - Growth</t>
  </si>
  <si>
    <t>Banks (14.82)</t>
  </si>
  <si>
    <t>Realty (9.43)</t>
  </si>
  <si>
    <t>Power (9.37)</t>
  </si>
  <si>
    <t>IT - Software (8.98)</t>
  </si>
  <si>
    <t>Consumer Durables (6.71)</t>
  </si>
  <si>
    <t>Aditya Birla Sun Life Dividend Yield Fund - Growth</t>
  </si>
  <si>
    <t>Finance (11.45)</t>
  </si>
  <si>
    <t>Banks (10.81)</t>
  </si>
  <si>
    <t>IT - Software (9.32)</t>
  </si>
  <si>
    <t>Food Products (6.12)</t>
  </si>
  <si>
    <t>Petroleum Products (5)</t>
  </si>
  <si>
    <t>Tata Dividend Yield Fund - Reg - Growth</t>
  </si>
  <si>
    <t>Banks (15.72)</t>
  </si>
  <si>
    <t>Power (9.3)</t>
  </si>
  <si>
    <t>Capital Markets (7.94)</t>
  </si>
  <si>
    <t>Finance (7.89)</t>
  </si>
  <si>
    <t>Automobiles (3.93)</t>
  </si>
  <si>
    <t>If redeemed bet. 0 Day to 30 Days Exit Load is 0.05%</t>
  </si>
  <si>
    <t>Sundaram Dividend Yield Fund - Growth</t>
  </si>
  <si>
    <t>Banks (16.32)</t>
  </si>
  <si>
    <t>Power (9.66)</t>
  </si>
  <si>
    <t>IT - Software (9.56)</t>
  </si>
  <si>
    <t>Petroleum Products (6.04)</t>
  </si>
  <si>
    <t>Automobiles (5.31)</t>
  </si>
  <si>
    <t>LIC MF Dividend Yield Fund - Reg - Growth</t>
  </si>
  <si>
    <t>Banks (15.26)</t>
  </si>
  <si>
    <t>Industrial Products (6.31)</t>
  </si>
  <si>
    <t>Electrical Equipment (6.22)</t>
  </si>
  <si>
    <t>Pharmaceuticals &amp; Biotechnology (5.89)</t>
  </si>
  <si>
    <t>Baroda BNP Paribas Dividend Yield Fund (BBNPPDYF) - Reg - Growth</t>
  </si>
  <si>
    <t>Banks (16.05)</t>
  </si>
  <si>
    <t>Pharmaceuticals &amp; Biotechnology (13.67)</t>
  </si>
  <si>
    <t>IT - Software (8.03)</t>
  </si>
  <si>
    <t>Petroleum Products (6.61)</t>
  </si>
  <si>
    <t>Auto Components (5.84)</t>
  </si>
  <si>
    <t>Kotak Dividend Yield Fund - Reg - Growth</t>
  </si>
  <si>
    <t>Banks (23.07)</t>
  </si>
  <si>
    <t>Finance (6.84)</t>
  </si>
  <si>
    <t>Healthcare Services (6.72)</t>
  </si>
  <si>
    <t>Automobiles (6.58)</t>
  </si>
  <si>
    <t>IT - Software (5.93)</t>
  </si>
  <si>
    <t>SBI Dividend Yield Fund - Dir - Growth</t>
  </si>
  <si>
    <t>ICICI Prudential Dividend Yield Equity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</si>
  <si>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</si>
  <si>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</si>
  <si>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</si>
  <si>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</si>
  <si>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</si>
  <si>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</si>
  <si>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LIC MF Dividend Yield Fund - Dir - Growth</t>
  </si>
  <si>
    <t>Baroda BNP Paribas Dividend Yield Fund (BBNPPDYF) - Dir - Growth</t>
  </si>
  <si>
    <t>Kotak Dividend Yield Fund - Dir - Growth</t>
  </si>
  <si>
    <t>SBI Focused Fund - Growth</t>
  </si>
  <si>
    <t>Banks (19.36)</t>
  </si>
  <si>
    <t>Finance (15.92)</t>
  </si>
  <si>
    <t>Power (11.55)</t>
  </si>
  <si>
    <t>Commercial Services &amp; Supplies (7.47)</t>
  </si>
  <si>
    <t>Current Assets (5.64)</t>
  </si>
  <si>
    <t>HDFC Focused Fund - Growth</t>
  </si>
  <si>
    <t>Banks (36.4)</t>
  </si>
  <si>
    <t>Automobiles (9.09)</t>
  </si>
  <si>
    <t>Retailing (6.89)</t>
  </si>
  <si>
    <t>Pharmaceuticals &amp; Biotechnology (6.39)</t>
  </si>
  <si>
    <t>Current Assets (4.71)</t>
  </si>
  <si>
    <t>ICICI Prudential Focused Equity Fund - Ret - Growth</t>
  </si>
  <si>
    <t>Banks (20.24)</t>
  </si>
  <si>
    <t>Pharmaceuticals &amp; Biotechnology (9.91)</t>
  </si>
  <si>
    <t>Automobiles (8.37)</t>
  </si>
  <si>
    <t>Retailing (5.88)</t>
  </si>
  <si>
    <t>Franklin India Focused Equity Fund - Growth</t>
  </si>
  <si>
    <t>Banks (23.75)</t>
  </si>
  <si>
    <t>IT - Software (7.68)</t>
  </si>
  <si>
    <t>Current Assets (7.44)</t>
  </si>
  <si>
    <t>Retailing (6.17)</t>
  </si>
  <si>
    <t>Telecom - Services (6)</t>
  </si>
  <si>
    <t>Axis Focused Fund - Growth</t>
  </si>
  <si>
    <t>Banks (18.5)</t>
  </si>
  <si>
    <t>Finance (11.32)</t>
  </si>
  <si>
    <t>Automobiles (10.14)</t>
  </si>
  <si>
    <t>Retailing (7.98)</t>
  </si>
  <si>
    <t>Electrical Equipment (7.18)</t>
  </si>
  <si>
    <t>Nippon India Focused Fund - Reg - Growth</t>
  </si>
  <si>
    <t>Banks (27.7)</t>
  </si>
  <si>
    <t>Retailing (14.71)</t>
  </si>
  <si>
    <t>Finance (7.66)</t>
  </si>
  <si>
    <t>Electrical Equipment (6.04)</t>
  </si>
  <si>
    <t>Aditya Birla Sun Life Focused Fund - Growth</t>
  </si>
  <si>
    <t>Banks (20.55)</t>
  </si>
  <si>
    <t>IT - Software (11.87)</t>
  </si>
  <si>
    <t>Retailing (7.65)</t>
  </si>
  <si>
    <t>Power (6.08)</t>
  </si>
  <si>
    <t>360 ONE Focused Fund - Reg - Growth</t>
  </si>
  <si>
    <t>Banks (17.89)</t>
  </si>
  <si>
    <t>Finance (16.73)</t>
  </si>
  <si>
    <t>Telecom - Services (11.47)</t>
  </si>
  <si>
    <t>Retailing (5.21)</t>
  </si>
  <si>
    <t>Mirae Asset Focused Fund - Reg - Growth</t>
  </si>
  <si>
    <t>Banks (19.22)</t>
  </si>
  <si>
    <t>Current Assets (9.33)</t>
  </si>
  <si>
    <t>Retailing (8.8)</t>
  </si>
  <si>
    <t>Financial Technology (Fintech) (6.82)</t>
  </si>
  <si>
    <t>Invesco India Focused Fund - Reg - Growth</t>
  </si>
  <si>
    <t>Banks (15.27)</t>
  </si>
  <si>
    <t>Transport Services (9.97)</t>
  </si>
  <si>
    <t>Automobiles (8.24)</t>
  </si>
  <si>
    <t>Retailing (8.07)</t>
  </si>
  <si>
    <t>Kotak Focused Fund - Reg - Growth</t>
  </si>
  <si>
    <t>Banks (17.58)</t>
  </si>
  <si>
    <t>Aerospace &amp; Defense (6.29)</t>
  </si>
  <si>
    <t>Healthcare Services (6.11)</t>
  </si>
  <si>
    <t>Automobiles (6.01)</t>
  </si>
  <si>
    <t>Old Bridge Focused Fund - Reg - Growth</t>
  </si>
  <si>
    <t>Pharmaceuticals &amp; Biotechnology (12.94)</t>
  </si>
  <si>
    <t>Automobiles (10.53)</t>
  </si>
  <si>
    <t>Current Assets (8.27)</t>
  </si>
  <si>
    <t>Finance (7.6)</t>
  </si>
  <si>
    <t>Non - Ferrous Metals (7.52)</t>
  </si>
  <si>
    <t>Canara Robeco Focused Fund - Reg - Growth</t>
  </si>
  <si>
    <t>Banks (19.45)</t>
  </si>
  <si>
    <t>Retailing (10.61)</t>
  </si>
  <si>
    <t>Finance (8.52)</t>
  </si>
  <si>
    <t>Pharmaceuticals &amp; Biotechnology (7.02)</t>
  </si>
  <si>
    <t>Automobiles (5.75)</t>
  </si>
  <si>
    <t>DSP Focused Fund - Growth</t>
  </si>
  <si>
    <t>Banks (26.63)</t>
  </si>
  <si>
    <t>Current Assets (9.23)</t>
  </si>
  <si>
    <t>Finance (8.68)</t>
  </si>
  <si>
    <t>IT - Software (8.12)</t>
  </si>
  <si>
    <t>Capital Markets (5.5)</t>
  </si>
  <si>
    <t>UTI Focused Fund - Reg - Growth</t>
  </si>
  <si>
    <t>Banks (21.52)</t>
  </si>
  <si>
    <t>Finance (7.47)</t>
  </si>
  <si>
    <t>IT - Software (6.82)</t>
  </si>
  <si>
    <t>Automobiles (6.4)</t>
  </si>
  <si>
    <t>Petroleum Products (5.81)</t>
  </si>
  <si>
    <t>Mahindra Manulife Focused Fund - Reg - Growth</t>
  </si>
  <si>
    <t>Banks (26.92)</t>
  </si>
  <si>
    <t>Pharmaceuticals &amp; Biotechnology (7.51)</t>
  </si>
  <si>
    <t>IT - Software (6.83)</t>
  </si>
  <si>
    <t>Finance (6.59)</t>
  </si>
  <si>
    <t>Petroleum Products (6.54)</t>
  </si>
  <si>
    <t>Bandhan Focused Fund - Reg - Growth</t>
  </si>
  <si>
    <t>Banks (20.51)</t>
  </si>
  <si>
    <t>Finance (11.58)</t>
  </si>
  <si>
    <t>Realty (9.16)</t>
  </si>
  <si>
    <t>Agricultural Food &amp; other Products (8.34)</t>
  </si>
  <si>
    <t>SBI Focused Fund - Dir - Growth</t>
  </si>
  <si>
    <t>HDFC Focused Fund - Dir - Growth</t>
  </si>
  <si>
    <t>ICICI Prudential Focused Equity Fund - Dir - Growth</t>
  </si>
  <si>
    <t>Franklin India Focused Equity Fund - Dir - Growth</t>
  </si>
  <si>
    <t>Axis Focused Fund - Dir - Growth</t>
  </si>
  <si>
    <t>Nippon India Focused Fund - Dir - Growth</t>
  </si>
  <si>
    <t>Aditya Birla Sun Life Focused Fund - Dir - Growth</t>
  </si>
  <si>
    <t>360 ONE Focused Fund - Dir - Growth</t>
  </si>
  <si>
    <t>Mirae Asset Focused Fund - Dir - Growth</t>
  </si>
  <si>
    <t>Invesco India Focused Fund - Dir - Growth</t>
  </si>
  <si>
    <t>Kotak Focused Fund - Dir - Growth</t>
  </si>
  <si>
    <t>Old Bridge Focused Fund - Dir - Growth</t>
  </si>
  <si>
    <t>Canara Robeco Focused Fund - Dir - Growth</t>
  </si>
  <si>
    <t>DSP Focused Fund - Dir - Growth</t>
  </si>
  <si>
    <t>UTI Focused Fund - Dir - Growth</t>
  </si>
  <si>
    <t>Mahindra Manulife Focused Fund - Dir - Growth</t>
  </si>
  <si>
    <t>Bandhan Focused Fund - Direct - Growth</t>
  </si>
  <si>
    <t>Tata Focused Fund - Reg - Growth</t>
  </si>
  <si>
    <t>Banks (20.28)</t>
  </si>
  <si>
    <t>Cement &amp; Cement Products (7.06)</t>
  </si>
  <si>
    <t>Insurance (6.71)</t>
  </si>
  <si>
    <t>Telecom - Services (6.44)</t>
  </si>
  <si>
    <t>Current Assets (6.39)</t>
  </si>
  <si>
    <t>HSBC Focused Fund - Reg - Growth</t>
  </si>
  <si>
    <t>Capital Markets (7.96)</t>
  </si>
  <si>
    <t>Finance (7.43)</t>
  </si>
  <si>
    <t>Current Assets (7.34)</t>
  </si>
  <si>
    <t>Motilal Oswal Focused Fund - Reg - Growth</t>
  </si>
  <si>
    <t>Electrical Equipment (13.49)</t>
  </si>
  <si>
    <t>Banks (9.87)</t>
  </si>
  <si>
    <t>Industrial Manufacturing (9.71)</t>
  </si>
  <si>
    <t>Pharmaceuticals &amp; Biotechnology (7.29)</t>
  </si>
  <si>
    <t>Capital Markets (7.23)</t>
  </si>
  <si>
    <t>Sundaram Focused Fund - Growth</t>
  </si>
  <si>
    <t>Banks (26.37)</t>
  </si>
  <si>
    <t>Auto Components (8.72)</t>
  </si>
  <si>
    <t>Retailing (8)</t>
  </si>
  <si>
    <t>Automobiles (6.77)</t>
  </si>
  <si>
    <t>If redeemed bet. 0 Day to 7 Day Exit Load is 0.25%</t>
  </si>
  <si>
    <t>Edelweiss Focused Fund - Reg - Growth</t>
  </si>
  <si>
    <t>Banks (23.2)</t>
  </si>
  <si>
    <t>Finance (8.08)</t>
  </si>
  <si>
    <t>Automobiles (6.28)</t>
  </si>
  <si>
    <t>Construction (5.58)</t>
  </si>
  <si>
    <t>Quant Focused Fund - Growth</t>
  </si>
  <si>
    <t>Power (13.36)</t>
  </si>
  <si>
    <t>Telecom - Services (13.03)</t>
  </si>
  <si>
    <t>IT - Software (10.36)</t>
  </si>
  <si>
    <t>Pharmaceuticals &amp; Biotechnology (9.92)</t>
  </si>
  <si>
    <t>Finance (9.84)</t>
  </si>
  <si>
    <t>Baroda BNP Paribas Focused Fund - Reg - Growth</t>
  </si>
  <si>
    <t>Banks (22.09)</t>
  </si>
  <si>
    <t>Power (10.27)</t>
  </si>
  <si>
    <t>Automobiles (8.32)</t>
  </si>
  <si>
    <t>Current Assets (7.48)</t>
  </si>
  <si>
    <t>Construction (5.45)</t>
  </si>
  <si>
    <t>ITI Focused Fund - Reg - Growth</t>
  </si>
  <si>
    <t>Banks (15.5)</t>
  </si>
  <si>
    <t>Industrial Products (13.23)</t>
  </si>
  <si>
    <t>Pharmaceuticals &amp; Biotechnology (7.42)</t>
  </si>
  <si>
    <t>Current Assets (6.87)</t>
  </si>
  <si>
    <t>Chemicals &amp; Petrochemicals (6.63)</t>
  </si>
  <si>
    <t>Union Focused Fund - Reg - Growth</t>
  </si>
  <si>
    <t>Banks (23.74)</t>
  </si>
  <si>
    <t>Electrical Equipment (12.17)</t>
  </si>
  <si>
    <t>Chemicals &amp; Petrochemicals (8.78)</t>
  </si>
  <si>
    <t>Pharmaceuticals &amp; Biotechnology (6.89)</t>
  </si>
  <si>
    <t>Auto Components (6.54)</t>
  </si>
  <si>
    <t>JM Focused Fund - Growth</t>
  </si>
  <si>
    <t>Banks (13.76)</t>
  </si>
  <si>
    <t>Finance (8.81)</t>
  </si>
  <si>
    <t>Consumer Durables (8.1)</t>
  </si>
  <si>
    <t>Auto Components (7.27)</t>
  </si>
  <si>
    <t>LIC MF Focused Fund - Reg - Growth</t>
  </si>
  <si>
    <t>Banks (10.54)</t>
  </si>
  <si>
    <t>Auto Components (9.42)</t>
  </si>
  <si>
    <t>Automobiles (9.13)</t>
  </si>
  <si>
    <t>Power (7.26)</t>
  </si>
  <si>
    <t>Industrial Products (7.09)</t>
  </si>
  <si>
    <t>Tata Focused Fund - Dir - Growth</t>
  </si>
  <si>
    <t>HSBC Focused Fund - Dir - Growth</t>
  </si>
  <si>
    <t>Motilal Oswal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</si>
  <si>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</si>
  <si>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</si>
  <si>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</si>
  <si>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</si>
  <si>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</si>
  <si>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</si>
  <si>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</si>
  <si>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</si>
  <si>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</si>
  <si>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(27.16)</t>
  </si>
  <si>
    <t>Pharmaceuticals &amp; Biotechnology (9.08)</t>
  </si>
  <si>
    <t>IT - Software (7.84)</t>
  </si>
  <si>
    <t>Insurance (7.66)</t>
  </si>
  <si>
    <t>Automobiles (7.53)</t>
  </si>
  <si>
    <t>SBI Contra Fund - Growth</t>
  </si>
  <si>
    <t>Banks (19.28)</t>
  </si>
  <si>
    <t>Current Assets (9.82)</t>
  </si>
  <si>
    <t>Pharmaceuticals &amp; Biotechnology (7.15)</t>
  </si>
  <si>
    <t>Power (5.34)</t>
  </si>
  <si>
    <t>Invesco India Contra Fund - Growth</t>
  </si>
  <si>
    <t>Banks (19.83)</t>
  </si>
  <si>
    <t>IT - Software (9.38)</t>
  </si>
  <si>
    <t>Pharmaceuticals &amp; Biotechnology (7.58)</t>
  </si>
  <si>
    <t>Retailing (6.78)</t>
  </si>
  <si>
    <t>Construction (5.7)</t>
  </si>
  <si>
    <t>HSBC Value Fund - Reg - Growth</t>
  </si>
  <si>
    <t>Banks (24.85)</t>
  </si>
  <si>
    <t>Finance (9.04)</t>
  </si>
  <si>
    <t>Textiles &amp; Apparels (6.01)</t>
  </si>
  <si>
    <t>Industrial Products (4.9)</t>
  </si>
  <si>
    <t>Construction (4.76)</t>
  </si>
  <si>
    <t>Bandhan Value Fund - Reg - Growth</t>
  </si>
  <si>
    <t>Banks (23.63)</t>
  </si>
  <si>
    <t>IT - Software (7.49)</t>
  </si>
  <si>
    <t>Finance (6.74)</t>
  </si>
  <si>
    <t>Petroleum Products (6.51)</t>
  </si>
  <si>
    <t>Current Assets (4.9)</t>
  </si>
  <si>
    <t>UTI Value Fund - Growth</t>
  </si>
  <si>
    <t>Banks (27.93)</t>
  </si>
  <si>
    <t>IT - Software (8.56)</t>
  </si>
  <si>
    <t>Automobiles (7.71)</t>
  </si>
  <si>
    <t>Pharmaceuticals &amp; Biotechnology (5.79)</t>
  </si>
  <si>
    <t>Telecom - Services (4.44)</t>
  </si>
  <si>
    <t>Nippon India Value Fund - Reg - Growth</t>
  </si>
  <si>
    <t>Banks (25.76)</t>
  </si>
  <si>
    <t>Consumer Durables (8.29)</t>
  </si>
  <si>
    <t>Finance (7.12)</t>
  </si>
  <si>
    <t>Power (6.62)</t>
  </si>
  <si>
    <t>Tata Value Fund - Reg - Growth</t>
  </si>
  <si>
    <t>Finance (12.86)</t>
  </si>
  <si>
    <t>Power (7.19)</t>
  </si>
  <si>
    <t>Capital Markets (5.72)</t>
  </si>
  <si>
    <t>Consumable Fuels (4.92)</t>
  </si>
  <si>
    <t>HDFC Value Fund - Growth</t>
  </si>
  <si>
    <t>Banks (22.71)</t>
  </si>
  <si>
    <t>IT - Software (6.89)</t>
  </si>
  <si>
    <t>Finance (5.99)</t>
  </si>
  <si>
    <t>Automobiles (5.07)</t>
  </si>
  <si>
    <t>Aditya Birla Sun Life Value Fund - Growth</t>
  </si>
  <si>
    <t>Banks (14.32)</t>
  </si>
  <si>
    <t>IT - Software (10.51)</t>
  </si>
  <si>
    <t>Auto Components (7.57)</t>
  </si>
  <si>
    <t>Finance (6.44)</t>
  </si>
  <si>
    <t>Industrial Products (5.47)</t>
  </si>
  <si>
    <t>Kotak Contra Fund - Reg - Growth</t>
  </si>
  <si>
    <t>Banks (20.76)</t>
  </si>
  <si>
    <t>Finance (11.25)</t>
  </si>
  <si>
    <t>Healthcare Services (6.82)</t>
  </si>
  <si>
    <t>IT - Software (6.01)</t>
  </si>
  <si>
    <t>Pharmaceuticals &amp; Biotechnology (5.73)</t>
  </si>
  <si>
    <t>DSP Value Fund - Reg - Growth</t>
  </si>
  <si>
    <t>Banks (21.5)</t>
  </si>
  <si>
    <t>Miscellaneous (11.3)</t>
  </si>
  <si>
    <t>Current Assets (8.72)</t>
  </si>
  <si>
    <t>Automobiles (8.08)</t>
  </si>
  <si>
    <t>Insurance (5.43)</t>
  </si>
  <si>
    <t>Templeton India Value Fund - Growth</t>
  </si>
  <si>
    <t>Banks (27.97)</t>
  </si>
  <si>
    <t>IT - Software (9.31)</t>
  </si>
  <si>
    <t>Petroleum Products (6.73)</t>
  </si>
  <si>
    <t>Finance (6.33)</t>
  </si>
  <si>
    <t>Power (5.81)</t>
  </si>
  <si>
    <t>Axis Value Fund - Reg - Growth</t>
  </si>
  <si>
    <t>Banks (21.84)</t>
  </si>
  <si>
    <t>Finance (8.01)</t>
  </si>
  <si>
    <t>Electrical Equipment (6.64)</t>
  </si>
  <si>
    <t>Auto Components (6.48)</t>
  </si>
  <si>
    <t>Automobiles (6.08)</t>
  </si>
  <si>
    <t>Sundaram Value Fund - Reg - Growth</t>
  </si>
  <si>
    <t>Banks (26.6)</t>
  </si>
  <si>
    <t>IT - Software (7.26)</t>
  </si>
  <si>
    <t>Petroleum Products (6.46)</t>
  </si>
  <si>
    <t>Power (4.92)</t>
  </si>
  <si>
    <t>Pharmaceuticals &amp; Biotechnology (4.9)</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</si>
  <si>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</si>
  <si>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</si>
  <si>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</si>
  <si>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</si>
  <si>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</si>
  <si>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</si>
  <si>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</si>
  <si>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</si>
  <si>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</si>
  <si>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</si>
  <si>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</si>
  <si>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DSP Value Fund - Dir - Growth</t>
  </si>
  <si>
    <t>Templeton India Value Fund - Dir - Growth</t>
  </si>
  <si>
    <t>Axis Value Fund - Dir - Growth</t>
  </si>
  <si>
    <t>Sundaram Value Fund - Dir - Growth</t>
  </si>
  <si>
    <t>Quant Value Fund - Reg - Growth</t>
  </si>
  <si>
    <t>Finance (19.86)</t>
  </si>
  <si>
    <t>Power (18.41)</t>
  </si>
  <si>
    <t>IT - Software (13.74)</t>
  </si>
  <si>
    <t>Telecom - Services (13.05)</t>
  </si>
  <si>
    <t>Metals &amp; Minerals Trading (9.53)</t>
  </si>
  <si>
    <t>Canara Robeco Value Fund - Reg - Growth</t>
  </si>
  <si>
    <t>Banks (21.58)</t>
  </si>
  <si>
    <t>Petroleum Products (6.74)</t>
  </si>
  <si>
    <t>Pharmaceuticals &amp; Biotechnology (5.19)</t>
  </si>
  <si>
    <t>Telecom - Services (4.78)</t>
  </si>
  <si>
    <t>Quantum Value Fund - Growth</t>
  </si>
  <si>
    <t>Banks (23.12)</t>
  </si>
  <si>
    <t>IT - Software (15.12)</t>
  </si>
  <si>
    <t>Insurance (11.43)</t>
  </si>
  <si>
    <t>Current Assets (8.38)</t>
  </si>
  <si>
    <t>If redeemed bet. 0 Day to 365 Day Exit Load is 2%, If redeemed bet. 365 Day to 730 Day Exit Load is 1%</t>
  </si>
  <si>
    <t>Baroda BNP Paribas Value Fund - Reg - Growth</t>
  </si>
  <si>
    <t>Banks (17.11)</t>
  </si>
  <si>
    <t>Pharmaceuticals &amp; Biotechnology (12.98)</t>
  </si>
  <si>
    <t>Electrical Equipment (8.96)</t>
  </si>
  <si>
    <t>IT - Software (8.79)</t>
  </si>
  <si>
    <t>Petroleum Products (6.84)</t>
  </si>
  <si>
    <t>Mahindra Manulife Value Fund - Reg - Growth</t>
  </si>
  <si>
    <t>Banks (19.74)</t>
  </si>
  <si>
    <t>Pharmaceuticals &amp; Biotechnology (8.97)</t>
  </si>
  <si>
    <t>Power (7.16)</t>
  </si>
  <si>
    <t>IT - Software (6.9)</t>
  </si>
  <si>
    <t>Auto Components (6.31)</t>
  </si>
  <si>
    <t>JM Value Fund - Growth</t>
  </si>
  <si>
    <t>Banks (13.95)</t>
  </si>
  <si>
    <t>Finance (12.36)</t>
  </si>
  <si>
    <t>Construction (6.18)</t>
  </si>
  <si>
    <t>IT - Software (5.82)</t>
  </si>
  <si>
    <t>Auto Components (5.78)</t>
  </si>
  <si>
    <t>Union Value Fund - Reg - Growth</t>
  </si>
  <si>
    <t>Banks (22.08)</t>
  </si>
  <si>
    <t>IT - Software (7.11)</t>
  </si>
  <si>
    <t>Pharmaceuticals &amp; Biotechnology (5.81)</t>
  </si>
  <si>
    <t>Construction (5.19)</t>
  </si>
  <si>
    <t>Petroleum Products (4.79)</t>
  </si>
  <si>
    <t>Motilal Oswal Contra Fund - Reg - Growth</t>
  </si>
  <si>
    <t>Auto Components (11.81)</t>
  </si>
  <si>
    <t>Banks (10.71)</t>
  </si>
  <si>
    <t>Electrical Equipment (10.66)</t>
  </si>
  <si>
    <t>Chemicals &amp; Petrochemicals (8.82)</t>
  </si>
  <si>
    <t>Current Assets (8.58)</t>
  </si>
  <si>
    <t>ITI Value Fund - Reg - Growth</t>
  </si>
  <si>
    <t>Finance (11.92)</t>
  </si>
  <si>
    <t>Healthcare Services (6.09)</t>
  </si>
  <si>
    <t>Pharmaceuticals &amp; Biotechnology (5.98)</t>
  </si>
  <si>
    <t>Auto Components (5.1)</t>
  </si>
  <si>
    <t>LIC MF Value Fund - Reg - Growth</t>
  </si>
  <si>
    <t>Banks (10.89)</t>
  </si>
  <si>
    <t>Electrical Equipment (9.64)</t>
  </si>
  <si>
    <t>Auto Components (8.86)</t>
  </si>
  <si>
    <t>Industrial Products (8.27)</t>
  </si>
  <si>
    <t>Groww Value Fund - Reg - Growth</t>
  </si>
  <si>
    <t>Banks (23.84)</t>
  </si>
  <si>
    <t>Current Assets (10.85)</t>
  </si>
  <si>
    <t>Pharmaceuticals &amp; Biotechnology (7.85)</t>
  </si>
  <si>
    <t>Automobiles (5.06)</t>
  </si>
  <si>
    <t>Construction (4.88)</t>
  </si>
  <si>
    <t>NJ Value Fund - Reg - Growth</t>
  </si>
  <si>
    <t>Quant Value Fund - Dir - Growth</t>
  </si>
  <si>
    <t>Canara Robeco Value Fund - Dir - Growth</t>
  </si>
  <si>
    <t>Quantum Value Fund -Dir- Growth</t>
  </si>
  <si>
    <t>Baroda BNP Paribas Value Fund - Dir - Growth</t>
  </si>
  <si>
    <t>Mahindra Manulife Value Fund - Dir - Growth</t>
  </si>
  <si>
    <t>JM Value Fund - Dir - Growth</t>
  </si>
  <si>
    <t>Union Value Fund - Dir - Growth</t>
  </si>
  <si>
    <t>Motilal Oswal Contra Fund - Dir - Growth</t>
  </si>
  <si>
    <t>ITI Value Fund - Dir - Growth</t>
  </si>
  <si>
    <t>LIC MF Value Fund - Dir - Growth</t>
  </si>
  <si>
    <t>Groww Value Fund - Dir - Growth</t>
  </si>
  <si>
    <t>NJ Value Fund - Dir - Growth</t>
  </si>
  <si>
    <t>BSE India Infrastructure TRI*</t>
  </si>
  <si>
    <t>Nifty Infrastructure TRI</t>
  </si>
  <si>
    <t>ICICI Prudential Infrastructure Fund - Growth</t>
  </si>
  <si>
    <t>Construction (16.3)</t>
  </si>
  <si>
    <t>Industrial Products (11.22)</t>
  </si>
  <si>
    <t>Transport Services (10.3)</t>
  </si>
  <si>
    <t>Realty (7.88)</t>
  </si>
  <si>
    <t>Power (6.75)</t>
  </si>
  <si>
    <t>If redeemed bet. 0 Day to 15 Day Exit Load is 1%</t>
  </si>
  <si>
    <t>Nippon India Power &amp; Infra Fund - Reg - Growth</t>
  </si>
  <si>
    <t>Power (17.64)</t>
  </si>
  <si>
    <t>Electrical Equipment (14.16)</t>
  </si>
  <si>
    <t>Construction (8.36)</t>
  </si>
  <si>
    <t>Auto Components (7.66)</t>
  </si>
  <si>
    <t>Petroleum Products (7.58)</t>
  </si>
  <si>
    <t>DSP India Tiger Fund - Reg - Growth</t>
  </si>
  <si>
    <t>Industrial Products (11.03)</t>
  </si>
  <si>
    <t>Current Assets (8.88)</t>
  </si>
  <si>
    <t>Petroleum Products (8.51)</t>
  </si>
  <si>
    <t>Construction (8.2)</t>
  </si>
  <si>
    <t>Power (7.46)</t>
  </si>
  <si>
    <t>SBI Infrastructure Fund - Growth</t>
  </si>
  <si>
    <t>Power (10.6)</t>
  </si>
  <si>
    <t>Cement &amp; Cement Products (10.54)</t>
  </si>
  <si>
    <t>Electrical Equipment (9.8)</t>
  </si>
  <si>
    <t>Petroleum Products (9.55)</t>
  </si>
  <si>
    <t>Construction (8.74)</t>
  </si>
  <si>
    <t>Franklin Build India Fund - Growth</t>
  </si>
  <si>
    <t>Power (15.48)</t>
  </si>
  <si>
    <t>Construction (12.98)</t>
  </si>
  <si>
    <t>Transport Services (11.58)</t>
  </si>
  <si>
    <t>Industrial Products (9.25)</t>
  </si>
  <si>
    <t>Banks (7.88)</t>
  </si>
  <si>
    <t>Kotak Infrastructure &amp; Economic Reform Fund - Reg - Growth</t>
  </si>
  <si>
    <t>Construction (18.93)</t>
  </si>
  <si>
    <t>Telecom - Services (12.39)</t>
  </si>
  <si>
    <t>Industrial Products (8.84)</t>
  </si>
  <si>
    <t>Auto Components (8.57)</t>
  </si>
  <si>
    <t>Petroleum Products (7.75)</t>
  </si>
  <si>
    <t>HDFC Infrastructure Fund - Growth</t>
  </si>
  <si>
    <t>Construction (21.35)</t>
  </si>
  <si>
    <t>Power (12.24)</t>
  </si>
  <si>
    <t>Transport Services (9.12)</t>
  </si>
  <si>
    <t>Electrical Equipment (6.88)</t>
  </si>
  <si>
    <t>HSBC Infrastructure Fund - Reg - Growth</t>
  </si>
  <si>
    <t>Electrical Equipment (16.93)</t>
  </si>
  <si>
    <t>Industrial Products (13.8)</t>
  </si>
  <si>
    <t>Construction (11.71)</t>
  </si>
  <si>
    <t>Aerospace &amp; Defense (10.18)</t>
  </si>
  <si>
    <t>Power (9.22)</t>
  </si>
  <si>
    <t>Nil, If redeemed bet. 0 Day to 90 Days Exit Load is 1%</t>
  </si>
  <si>
    <t>UTI Infrastructure Fund - Growth</t>
  </si>
  <si>
    <t>Telecom - Services (14.23)</t>
  </si>
  <si>
    <t>Construction (12.85)</t>
  </si>
  <si>
    <t>Petroleum Products (9.28)</t>
  </si>
  <si>
    <t>Industrial Products (6.41)</t>
  </si>
  <si>
    <t>Transport Services (6.12)</t>
  </si>
  <si>
    <t>Tata Infrastructure Fund - Reg - Growth</t>
  </si>
  <si>
    <t>Power (15.34)</t>
  </si>
  <si>
    <t>Construction (14.08)</t>
  </si>
  <si>
    <t>Cement &amp; Cement Products (11.06)</t>
  </si>
  <si>
    <t>Industrial Products (10.26)</t>
  </si>
  <si>
    <t>Electrical Equipment (7.33)</t>
  </si>
  <si>
    <t>If redeemed bet. 0 Day to 30 Days Exit Load is 0.25%</t>
  </si>
  <si>
    <t>Invesco India Infrastructure Fund - Growth</t>
  </si>
  <si>
    <t>Industrial Manufacturing (18.72)</t>
  </si>
  <si>
    <t>Electrical Equipment (16.83)</t>
  </si>
  <si>
    <t>Industrial Products (15.67)</t>
  </si>
  <si>
    <t>Construction (11.55)</t>
  </si>
  <si>
    <t>Engineering Services (5.13)</t>
  </si>
  <si>
    <t>Bandhan Infrastructure Fund - Reg - Growth</t>
  </si>
  <si>
    <t>Construction (18.15)</t>
  </si>
  <si>
    <t>Power (14.69)</t>
  </si>
  <si>
    <t>Industrial Products (8.67)</t>
  </si>
  <si>
    <t>Aerospace &amp; Defense (5.84)</t>
  </si>
  <si>
    <t>Aditya Birla Sun Life Infrastructure Fund - Growth</t>
  </si>
  <si>
    <t>Industrial Products (12.31)</t>
  </si>
  <si>
    <t>Construction (10.58)</t>
  </si>
  <si>
    <t>Electrical Equipment (8.31)</t>
  </si>
  <si>
    <t>Auto Components (7.16)</t>
  </si>
  <si>
    <t>Cement &amp; Cement Products (6.93)</t>
  </si>
  <si>
    <t>LIC MF Infrastructure Fund - Growth</t>
  </si>
  <si>
    <t>Industrial Products (10.34)</t>
  </si>
  <si>
    <t>Electrical Equipment (9.09)</t>
  </si>
  <si>
    <t>Auto Components (8.64)</t>
  </si>
  <si>
    <t>Automobiles (7.68)</t>
  </si>
  <si>
    <t>Sundaram Infrastructure Advantage Fund - Reg - Growth</t>
  </si>
  <si>
    <t>Electrical Equipment (14.68)</t>
  </si>
  <si>
    <t>Construction (10.98)</t>
  </si>
  <si>
    <t>Telecom - Services (10.72)</t>
  </si>
  <si>
    <t>Power (9.96)</t>
  </si>
  <si>
    <t>Petroleum Products (8.69)</t>
  </si>
  <si>
    <t>ICICI Prudential Infrastructure Fund - Dir - Growth</t>
  </si>
  <si>
    <t>Nippon India Power &amp; Infra Fund - Dir - Growth</t>
  </si>
  <si>
    <t>DSP India Tiger Fund - Dir - Growth</t>
  </si>
  <si>
    <t>SBI Infrastructure Fund - Dir - Growth</t>
  </si>
  <si>
    <t>Franklin Build India Fund - Dir - Growth</t>
  </si>
  <si>
    <t>Kotak Infrastructure &amp; Economic Reform Fund - Dir - Growth</t>
  </si>
  <si>
    <t>HDFC Infrastructure Fund - Dir - Growth</t>
  </si>
  <si>
    <t>HSBC Infrastructure Fund - Dir - Growth</t>
  </si>
  <si>
    <t>UTI Infrastructure Fund - Dir - Growth</t>
  </si>
  <si>
    <t>Tata Infrastructure Fund - Dir - Growth</t>
  </si>
  <si>
    <t>Invesco India Infrastructure Fund - Dir - Growth</t>
  </si>
  <si>
    <t>Bandhan Infrastructure Fund - Dir - Growth</t>
  </si>
  <si>
    <t>Aditya Birla Sun Life Infrastructure Fund - Dir - Growth</t>
  </si>
  <si>
    <t>LIC MF Infrastructure Fund - Dir - Growth</t>
  </si>
  <si>
    <t>Sundaram Infrastructure Advantage Fund - Dir - Growth</t>
  </si>
  <si>
    <t>Quant Infrastructure Fund - Growth</t>
  </si>
  <si>
    <t>Power (22.05)</t>
  </si>
  <si>
    <t>Telecom - Services (11.6)</t>
  </si>
  <si>
    <t>Construction (11.33)</t>
  </si>
  <si>
    <t>Electrical Equipment (9.44)</t>
  </si>
  <si>
    <t>Industrial Products (9.2)</t>
  </si>
  <si>
    <t>Canara Robeco Infrastructure Fund - Growth</t>
  </si>
  <si>
    <t>Electrical Equipment (11.48)</t>
  </si>
  <si>
    <t>Power (10.43)</t>
  </si>
  <si>
    <t>Construction (9.64)</t>
  </si>
  <si>
    <t>Transport Services (7.14)</t>
  </si>
  <si>
    <t>Industrial Products (7.1)</t>
  </si>
  <si>
    <t>Bank of India Manufacturing &amp; Infrastructure Fund - Growth</t>
  </si>
  <si>
    <t>Pharmaceuticals &amp; Biotechnology (13.01)</t>
  </si>
  <si>
    <t>Construction (11.19)</t>
  </si>
  <si>
    <t>Consumer Durables (8.73)</t>
  </si>
  <si>
    <t>Petroleum Products (7.88)</t>
  </si>
  <si>
    <t>Current Assets (6.37)</t>
  </si>
  <si>
    <t>Mirae Asset Infrastructure Fund - Reg - Growth</t>
  </si>
  <si>
    <t>Electrical Equipment (15.34)</t>
  </si>
  <si>
    <t>Power (10.48)</t>
  </si>
  <si>
    <t>Transport Services (10.28)</t>
  </si>
  <si>
    <t>Construction (8.73)</t>
  </si>
  <si>
    <t>Industrial Products (8.48)</t>
  </si>
  <si>
    <t>Motilal Oswal Infrastructure Fund - Reg - Growth</t>
  </si>
  <si>
    <t>Electrical Equipment (20.94)</t>
  </si>
  <si>
    <t>Auto Components (11.43)</t>
  </si>
  <si>
    <t>Healthcare Services (11.39)</t>
  </si>
  <si>
    <t>Power (8)</t>
  </si>
  <si>
    <t>Construction (7.04)</t>
  </si>
  <si>
    <t>Taurus Infrastructure Fund - Reg - Growth</t>
  </si>
  <si>
    <t>Construction (17.63)</t>
  </si>
  <si>
    <t>Telecom - Services (13.72)</t>
  </si>
  <si>
    <t>Petroleum Products (12.45)</t>
  </si>
  <si>
    <t>Power (9.74)</t>
  </si>
  <si>
    <t>Cement &amp; Cement Products (7.32)</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</si>
  <si>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</si>
  <si>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</si>
  <si>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</si>
  <si>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</si>
  <si>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</si>
  <si>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</si>
  <si>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</si>
  <si>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</si>
  <si>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</si>
  <si>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</si>
  <si>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</si>
  <si>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</si>
  <si>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</si>
  <si>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</si>
  <si>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</si>
  <si>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</si>
  <si>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</si>
  <si>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</si>
  <si>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</si>
  <si>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</si>
  <si>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</si>
  <si>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</si>
  <si>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</si>
  <si>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</si>
  <si>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</si>
  <si>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</si>
  <si>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</si>
  <si>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</si>
  <si>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</si>
  <si>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</si>
  <si>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</si>
  <si>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</si>
  <si>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</si>
  <si>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</si>
  <si>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</si>
  <si>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</si>
  <si>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</si>
  <si>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</si>
  <si>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</si>
  <si>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</si>
  <si>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</si>
  <si>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</si>
  <si>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</si>
  <si>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</si>
  <si>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</si>
  <si>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</si>
  <si>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</si>
  <si>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</si>
  <si>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</si>
  <si>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ICICI Prudential Banking and Financial Services Fund - Retail - Growth</t>
  </si>
  <si>
    <t>Banks (50.86)</t>
  </si>
  <si>
    <t>Finance (23.12)</t>
  </si>
  <si>
    <t>Insurance (10.92)</t>
  </si>
  <si>
    <t>Capital Markets (5.79)</t>
  </si>
  <si>
    <t>Miscellaneous (4.32)</t>
  </si>
  <si>
    <t>SBI Banking &amp; Financial Services Fund - Reg - Growth</t>
  </si>
  <si>
    <t>Banks (52.81)</t>
  </si>
  <si>
    <t>Finance (27.94)</t>
  </si>
  <si>
    <t>Insurance (8.93)</t>
  </si>
  <si>
    <t>Current Assets (7.06)</t>
  </si>
  <si>
    <t>Capital Markets (4.45)</t>
  </si>
  <si>
    <t>Nippon India Banking &amp; Financial Services Fund - Reg - Growth</t>
  </si>
  <si>
    <t>Banks (51.85)</t>
  </si>
  <si>
    <t>Finance (22.26)</t>
  </si>
  <si>
    <t>Insurance (10.95)</t>
  </si>
  <si>
    <t>Capital Markets (10.08)</t>
  </si>
  <si>
    <t>Financial Technology (Fintech) (3.2)</t>
  </si>
  <si>
    <t>HDFC Banking &amp; Financial Services Fund - Reg - Growth</t>
  </si>
  <si>
    <t>Banks (58.07)</t>
  </si>
  <si>
    <t>Finance (25.85)</t>
  </si>
  <si>
    <t>Insurance (7.24)</t>
  </si>
  <si>
    <t>Financial Technology (Fintech) (1.1)</t>
  </si>
  <si>
    <t>Aditya Birla Sun Life Banking and Financial Services Fund - Reg - Growth</t>
  </si>
  <si>
    <t>Banks (52.74)</t>
  </si>
  <si>
    <t>Finance (25.24)</t>
  </si>
  <si>
    <t>Capital Markets (8.29)</t>
  </si>
  <si>
    <t>Insurance (7.56)</t>
  </si>
  <si>
    <t>Financial Technology (Fintech) (2.47)</t>
  </si>
  <si>
    <t>Tata Banking And Financial Services Fund - Reg - Growth</t>
  </si>
  <si>
    <t>Banks (51.88)</t>
  </si>
  <si>
    <t>Finance (18.61)</t>
  </si>
  <si>
    <t>Insurance (10.48)</t>
  </si>
  <si>
    <t>Capital Markets (9.51)</t>
  </si>
  <si>
    <t>Financial Technology (Fintech) (6.22)</t>
  </si>
  <si>
    <t>Mirae Asset Banking and Financial Services Fund - Reg - Growth</t>
  </si>
  <si>
    <t>Banks (59.7)</t>
  </si>
  <si>
    <t>Finance (20.28)</t>
  </si>
  <si>
    <t>Insurance (7.31)</t>
  </si>
  <si>
    <t>Capital Markets (7.25)</t>
  </si>
  <si>
    <t>Financial Technology (Fintech) (3.64)</t>
  </si>
  <si>
    <t>DSP Banking and Financial Services Fund - Reg - Growth</t>
  </si>
  <si>
    <t>Banks (47.09)</t>
  </si>
  <si>
    <t>Finance (25.45)</t>
  </si>
  <si>
    <t>Insurance (12.46)</t>
  </si>
  <si>
    <t>Capital Markets (8.95)</t>
  </si>
  <si>
    <t>Financial Technology (Fintech) (4.86)</t>
  </si>
  <si>
    <t>Invesco India Financial Services Fund - Reg - Growth</t>
  </si>
  <si>
    <t>Banks (48.92)</t>
  </si>
  <si>
    <t>Capital Markets (23.56)</t>
  </si>
  <si>
    <t>Finance (17.76)</t>
  </si>
  <si>
    <t>Insurance (5.7)</t>
  </si>
  <si>
    <t>Financial Technology (Fintech) (2.86)</t>
  </si>
  <si>
    <t>Sundaram Financial Services Opportunities Fund - Reg - Growth</t>
  </si>
  <si>
    <t>Banks (62.66)</t>
  </si>
  <si>
    <t>Finance (26.85)</t>
  </si>
  <si>
    <t>Financial Technology (Fintech) (3.93)</t>
  </si>
  <si>
    <t>Capital Markets (2.41)</t>
  </si>
  <si>
    <t>Current Assets (2.15)</t>
  </si>
  <si>
    <t>Kotak Banking &amp; Financial Services Fund - Reg - Growth</t>
  </si>
  <si>
    <t>Banks (57.07)</t>
  </si>
  <si>
    <t>Finance (24.87)</t>
  </si>
  <si>
    <t>Capital Markets (11.96)</t>
  </si>
  <si>
    <t>Current Assets (2.91)</t>
  </si>
  <si>
    <t>Insurance (2.74)</t>
  </si>
  <si>
    <t>UTI Banking and Financial Services Fund - Growth</t>
  </si>
  <si>
    <t>Banks (62.09)</t>
  </si>
  <si>
    <t>Finance (20.26)</t>
  </si>
  <si>
    <t>Insurance (9.3)</t>
  </si>
  <si>
    <t>Current Assets (3.58)</t>
  </si>
  <si>
    <t>Capital Markets (3.12)</t>
  </si>
  <si>
    <t>Bandhan Financial Services Fund - Reg - Growth</t>
  </si>
  <si>
    <t>Banks (48.84)</t>
  </si>
  <si>
    <t>Finance (26.73)</t>
  </si>
  <si>
    <t>Capital Markets (9.45)</t>
  </si>
  <si>
    <t>Insurance (8.51)</t>
  </si>
  <si>
    <t>Financial Technology (Fintech) (3.63)</t>
  </si>
  <si>
    <t>HSBC Financial Services Fund - Reg - Growth</t>
  </si>
  <si>
    <t>Banks (41.34)</t>
  </si>
  <si>
    <t>Capital Markets (28.86)</t>
  </si>
  <si>
    <t>Finance (18.48)</t>
  </si>
  <si>
    <t>Financial Technology (Fintech) (5.66)</t>
  </si>
  <si>
    <t>Current Assets (3.09)</t>
  </si>
  <si>
    <t>Quant BFSI Fund - Reg - Growth</t>
  </si>
  <si>
    <t>Finance (45.41)</t>
  </si>
  <si>
    <t>Banks (40.17)</t>
  </si>
  <si>
    <t>Capital Markets (13.08)</t>
  </si>
  <si>
    <t>Sovereign (7.52)</t>
  </si>
  <si>
    <t>Miscellaneous (0)</t>
  </si>
  <si>
    <t>WhiteOak Capital Banking &amp; Financial Services Fund - Reg - Growth</t>
  </si>
  <si>
    <t>Banks (45.88)</t>
  </si>
  <si>
    <t>Finance (35.27)</t>
  </si>
  <si>
    <t>Capital Markets (9.36)</t>
  </si>
  <si>
    <t>Insurance (5.95)</t>
  </si>
  <si>
    <t>Sovereign (5.62)</t>
  </si>
  <si>
    <t>Canara Robeco Banking and Financial Services Fund - Reg - Growth</t>
  </si>
  <si>
    <t>Banks (51.63)</t>
  </si>
  <si>
    <t>Finance (21.84)</t>
  </si>
  <si>
    <t>Capital Markets (15)</t>
  </si>
  <si>
    <t>Financial Technology (Fintech) (5.68)</t>
  </si>
  <si>
    <t>Current Assets (3.18)</t>
  </si>
  <si>
    <t>Bajaj Finserv Banking and Financial Services Fund - Reg - Growth</t>
  </si>
  <si>
    <t>Banks (51.79)</t>
  </si>
  <si>
    <t>Finance (26.18)</t>
  </si>
  <si>
    <t>Capital Markets (10.68)</t>
  </si>
  <si>
    <t>Insurance (7.82)</t>
  </si>
  <si>
    <t>Current Assets (1.12)</t>
  </si>
  <si>
    <t>Mahindra Manulife Banking and Financial Services Fund - Reg - Growth</t>
  </si>
  <si>
    <t>Banks (50.09)</t>
  </si>
  <si>
    <t>Finance (22.79)</t>
  </si>
  <si>
    <t>Capital Markets (14.19)</t>
  </si>
  <si>
    <t>Insurance (5.79)</t>
  </si>
  <si>
    <t>Financial Technology (Fintech) (3.92)</t>
  </si>
  <si>
    <t>Baroda BNP Paribas Banking &amp; Financial Services Fund - Growth</t>
  </si>
  <si>
    <t>Banks (60.12)</t>
  </si>
  <si>
    <t>Finance (18.59)</t>
  </si>
  <si>
    <t>Capital Markets (9.12)</t>
  </si>
  <si>
    <t>Insurance (3.75)</t>
  </si>
  <si>
    <t>Financial Technology (Fintech) (3.65)</t>
  </si>
  <si>
    <t>ITI Banking and Financial Services Fund - Reg - Growth</t>
  </si>
  <si>
    <t>Banks (55.38)</t>
  </si>
  <si>
    <t>Finance (31.06)</t>
  </si>
  <si>
    <t>Capital Markets (7.54)</t>
  </si>
  <si>
    <t>Current Assets (3.38)</t>
  </si>
  <si>
    <t>Financial Technology (Fintech) (1.53)</t>
  </si>
  <si>
    <t>Edelweiss Financial Services Fund - Reg - Growth</t>
  </si>
  <si>
    <t>Banks (57.93)</t>
  </si>
  <si>
    <t>Finance (22.35)</t>
  </si>
  <si>
    <t>Capital Markets (9.95)</t>
  </si>
  <si>
    <t>Insurance (5.3)</t>
  </si>
  <si>
    <t>Current Assets (3.49)</t>
  </si>
  <si>
    <t>Bank of India Banking &amp; Financial Services Fund - Reg - Growth</t>
  </si>
  <si>
    <t>Banks (51.71)</t>
  </si>
  <si>
    <t>Capital Markets (17.29)</t>
  </si>
  <si>
    <t>Finance (16.95)</t>
  </si>
  <si>
    <t>Financial Technology (Fintech) (5.59)</t>
  </si>
  <si>
    <t>Insurance (4.62)</t>
  </si>
  <si>
    <t>LIC MF Banking &amp; Financial Services Fund - Reg - Growth</t>
  </si>
  <si>
    <t>Banks (52.49)</t>
  </si>
  <si>
    <t>Finance (21.61)</t>
  </si>
  <si>
    <t>Capital Markets (13.27)</t>
  </si>
  <si>
    <t>Insurance (3.78)</t>
  </si>
  <si>
    <t>Helios Financial Services Fund - Reg - Growth</t>
  </si>
  <si>
    <t>Banks (38.67)</t>
  </si>
  <si>
    <t>Finance (28.62)</t>
  </si>
  <si>
    <t>Capital Markets (24.41)</t>
  </si>
  <si>
    <t>Financial Technology (Fintech) (6.81)</t>
  </si>
  <si>
    <t>Current Assets (1.49)</t>
  </si>
  <si>
    <t>Motilal Oswal Financial Services Fund - Reg - Growth</t>
  </si>
  <si>
    <t>Banks (49.2)</t>
  </si>
  <si>
    <t>Finance (27.38)</t>
  </si>
  <si>
    <t>Capital Markets (12.72)</t>
  </si>
  <si>
    <t>Financial Technology (Fintech) (8.61)</t>
  </si>
  <si>
    <t>Current Assets (2.08)</t>
  </si>
  <si>
    <t>Groww Banking &amp; Financial Services Fund - Reg - Growth</t>
  </si>
  <si>
    <t>Banks (34.1)</t>
  </si>
  <si>
    <t>Finance (27.02)</t>
  </si>
  <si>
    <t>Capital Markets (20)</t>
  </si>
  <si>
    <t>Current Assets (4.8)</t>
  </si>
  <si>
    <t>Financial Technology (Fintech) (4.65)</t>
  </si>
  <si>
    <t>Nil, If redeemed bet. 0 Day to 30 Days Exit Load is 1%</t>
  </si>
  <si>
    <t>Taurus Banking &amp; Financial Services Fund - Reg - Growth</t>
  </si>
  <si>
    <t>Banks (57.65)</t>
  </si>
  <si>
    <t>Finance (19.67)</t>
  </si>
  <si>
    <t>Capital Markets (14.34)</t>
  </si>
  <si>
    <t>Insurance (5.2)</t>
  </si>
  <si>
    <t>Current Assets (1.9)</t>
  </si>
  <si>
    <t>Consumption (Reg)</t>
  </si>
  <si>
    <t>Aditya Birla Sun Life Consumption Fund - Growth</t>
  </si>
  <si>
    <t>Retailing (21.39)</t>
  </si>
  <si>
    <t>Automobiles (14.24)</t>
  </si>
  <si>
    <t>Consumer Durables (9.25)</t>
  </si>
  <si>
    <t>Banks (9.23)</t>
  </si>
  <si>
    <t>Beverages (6.23)</t>
  </si>
  <si>
    <t>Mirae Asset Great Consumer Fund - Growth</t>
  </si>
  <si>
    <t>Consumer Durables (24.83)</t>
  </si>
  <si>
    <t>Automobiles (20.84)</t>
  </si>
  <si>
    <t>Retailing (19.81)</t>
  </si>
  <si>
    <t>Telecom - Services (6.18)</t>
  </si>
  <si>
    <t>Leisure Services (5.12)</t>
  </si>
  <si>
    <t>ICICI Prudential Bharat Consumption Fund - Reg - Growth</t>
  </si>
  <si>
    <t>Automobiles (19.17)</t>
  </si>
  <si>
    <t>Retailing (13.72)</t>
  </si>
  <si>
    <t>Consumer Durables (13.43)</t>
  </si>
  <si>
    <t>Diversified FMCG (11.56)</t>
  </si>
  <si>
    <t>Leisure Services (7.18)</t>
  </si>
  <si>
    <t>SBI Consumption Opportunities Fund - Growth</t>
  </si>
  <si>
    <t>Consumer Durables (22.76)</t>
  </si>
  <si>
    <t>Automobiles (15.54)</t>
  </si>
  <si>
    <t>Retailing (13.23)</t>
  </si>
  <si>
    <t>Leisure Services (8.43)</t>
  </si>
  <si>
    <t>Beverages (7.7)</t>
  </si>
  <si>
    <t>Tata India Consumer Fund - Reg - Growth</t>
  </si>
  <si>
    <t>Retailing (17.55)</t>
  </si>
  <si>
    <t>Consumer Durables (16.58)</t>
  </si>
  <si>
    <t>Beverages (13.22)</t>
  </si>
  <si>
    <t>Automobiles (10.21)</t>
  </si>
  <si>
    <t>Food Products (9.1)</t>
  </si>
  <si>
    <t>Axis Consumption Fund - Reg - Growth</t>
  </si>
  <si>
    <t>Consumer Durables (13.18)</t>
  </si>
  <si>
    <t>Retailing (12.51)</t>
  </si>
  <si>
    <t>Telecom - Services (9.86)</t>
  </si>
  <si>
    <t>Healthcare Services (6.42)</t>
  </si>
  <si>
    <t>Nippon India Consumption Fund - Reg - Growth</t>
  </si>
  <si>
    <t>Automobiles (20.16)</t>
  </si>
  <si>
    <t>Retailing (17.11)</t>
  </si>
  <si>
    <t>Consumer Durables (15.89)</t>
  </si>
  <si>
    <t>Diversified FMCG (8.46)</t>
  </si>
  <si>
    <t>Beverages (8.21)</t>
  </si>
  <si>
    <t>Canara Robeco Consumption Fund - Reg - Growth</t>
  </si>
  <si>
    <t>Retailing (18.34)</t>
  </si>
  <si>
    <t>Automobiles (12.67)</t>
  </si>
  <si>
    <t>Finance (7.98)</t>
  </si>
  <si>
    <t>Banks (7.61)</t>
  </si>
  <si>
    <t>HSBC Consumption Fund - Reg - Growth</t>
  </si>
  <si>
    <t>Consumer Durables (18.53)</t>
  </si>
  <si>
    <t>Automobiles (15.34)</t>
  </si>
  <si>
    <t>Retailing (14.17)</t>
  </si>
  <si>
    <t>Beverages (9.88)</t>
  </si>
  <si>
    <t>Telecom - Services (5.98)</t>
  </si>
  <si>
    <t>Kotak Consumption Fund - Reg - Growth</t>
  </si>
  <si>
    <t>Automobiles (18.79)</t>
  </si>
  <si>
    <t>Consumer Durables (14.79)</t>
  </si>
  <si>
    <t>Pharmaceuticals &amp; Biotechnology (12.34)</t>
  </si>
  <si>
    <t>Beverages (7.05)</t>
  </si>
  <si>
    <t>Sundaram Consumption Fund - Reg - Growth</t>
  </si>
  <si>
    <t>Automobiles (16.5)</t>
  </si>
  <si>
    <t>Retailing (12.67)</t>
  </si>
  <si>
    <t>Consumer Durables (12.31)</t>
  </si>
  <si>
    <t>Telecom - Services (8.76)</t>
  </si>
  <si>
    <t>Current Assets (6.03)</t>
  </si>
  <si>
    <t>Baroda BNP Paribas India Consumption Fund - Reg - Growth</t>
  </si>
  <si>
    <t>Automobiles (28.66)</t>
  </si>
  <si>
    <t>Retailing (13.28)</t>
  </si>
  <si>
    <t>Consumer Durables (12.59)</t>
  </si>
  <si>
    <t>Telecom - Services (8.57)</t>
  </si>
  <si>
    <t>Food Products (6.93)</t>
  </si>
  <si>
    <t>Motilal Oswal Consumption Fund - Reg - Growth</t>
  </si>
  <si>
    <t>Consumer Durables (21.54)</t>
  </si>
  <si>
    <t>Retailing (15.68)</t>
  </si>
  <si>
    <t>Automobiles (8.23)</t>
  </si>
  <si>
    <t>Telecom - Services (7.96)</t>
  </si>
  <si>
    <t>Current Assets (7.08)</t>
  </si>
  <si>
    <t>UTI India Consumer Fund - Growth</t>
  </si>
  <si>
    <t>Automobiles (25.58)</t>
  </si>
  <si>
    <t>Retailing (20.25)</t>
  </si>
  <si>
    <t>Consumer Durables (14.38)</t>
  </si>
  <si>
    <t>Telecom - Services (5.52)</t>
  </si>
  <si>
    <t>Diversified FMCG (5)</t>
  </si>
  <si>
    <t>Bajaj Finserv Consumption Fund - Reg - Growth</t>
  </si>
  <si>
    <t>Consumer Durables (26.58)</t>
  </si>
  <si>
    <t>Automobiles (15.2)</t>
  </si>
  <si>
    <t>Retailing (10.95)</t>
  </si>
  <si>
    <t>Food Products (6.54)</t>
  </si>
  <si>
    <t>Telecom - Services (5.56)</t>
  </si>
  <si>
    <t>Invesco India Consumption Fund - Reg - Growth</t>
  </si>
  <si>
    <t>Retailing (17.19)</t>
  </si>
  <si>
    <t>Automobiles (13.46)</t>
  </si>
  <si>
    <t>Consumer Durables (11.13)</t>
  </si>
  <si>
    <t>Auto Components (10.6)</t>
  </si>
  <si>
    <t>Healthcare Services (7.87)</t>
  </si>
  <si>
    <t>Mahindra Manulife Consumption Fund - Reg - Growth</t>
  </si>
  <si>
    <t>Automobiles (18.13)</t>
  </si>
  <si>
    <t>Retailing (16.6)</t>
  </si>
  <si>
    <t>Consumer Durables (14.49)</t>
  </si>
  <si>
    <t>Telecom - Services (9)</t>
  </si>
  <si>
    <t>Diversified FMCG (7.49)</t>
  </si>
  <si>
    <t>Edelweiss Consumption Fund - Reg - Growth</t>
  </si>
  <si>
    <t>Automobiles (19.39)</t>
  </si>
  <si>
    <t>Consumer Durables (15.14)</t>
  </si>
  <si>
    <t>Retailing (10.52)</t>
  </si>
  <si>
    <t>Diversified FMCG (7.47)</t>
  </si>
  <si>
    <t>Beverages (5.42)</t>
  </si>
  <si>
    <t>LIC MF Consumption Fund - Reg - Growth</t>
  </si>
  <si>
    <t>Consumer Durables (12.07)</t>
  </si>
  <si>
    <t>Retailing (10.57)</t>
  </si>
  <si>
    <t>Automobiles (8.72)</t>
  </si>
  <si>
    <t>Leisure Services (7.85)</t>
  </si>
  <si>
    <t>Food Products (6.27)</t>
  </si>
  <si>
    <t>Bank of India Consumption Fund - Reg - Growth</t>
  </si>
  <si>
    <t>Telecom - Services (12.56)</t>
  </si>
  <si>
    <t>Consumer Durables (11.4)</t>
  </si>
  <si>
    <t>Retailing (11.28)</t>
  </si>
  <si>
    <t>Diversified FMCG (10.69)</t>
  </si>
  <si>
    <t>Automobiles (10.59)</t>
  </si>
  <si>
    <t>ITI Bharat Consumption Fund - Reg - Growth</t>
  </si>
  <si>
    <t>Automobiles (21.87)</t>
  </si>
  <si>
    <t>Consumer Durables (11.97)</t>
  </si>
  <si>
    <t>Retailing (10.67)</t>
  </si>
  <si>
    <t>Telecom - Services (7.93)</t>
  </si>
  <si>
    <t>Diversified FMCG (6.67)</t>
  </si>
  <si>
    <t>Union Consumption Fund - Reg - Growth</t>
  </si>
  <si>
    <t>Retailing (18.03)</t>
  </si>
  <si>
    <t>Automobiles (16.89)</t>
  </si>
  <si>
    <t>Consumer Durables (13.65)</t>
  </si>
  <si>
    <t>Telecom - Services (7.46)</t>
  </si>
  <si>
    <t>Beverages (7.35)</t>
  </si>
  <si>
    <t>Quant Consumption Fund - Reg - Growth</t>
  </si>
  <si>
    <t>Consumer Durables (22.84)</t>
  </si>
  <si>
    <t>Telecom - Services (16.66)</t>
  </si>
  <si>
    <t>Food Products (15.01)</t>
  </si>
  <si>
    <t>Pharmaceuticals &amp; Biotechnology (9.16)</t>
  </si>
  <si>
    <t>WhiteOak Capital Consumption Opportunities Fund - Reg - Growth</t>
  </si>
  <si>
    <t>Retailing (15.35)</t>
  </si>
  <si>
    <t>Consumer Durables (15.13)</t>
  </si>
  <si>
    <t>Automobiles (13.86)</t>
  </si>
  <si>
    <t>Food Products (10.94)</t>
  </si>
  <si>
    <t>Telecom - Services (7.43)</t>
  </si>
  <si>
    <t>Business Cycle  (Reg)</t>
  </si>
  <si>
    <t>ICICI Prudential Business Cycle Fund - Reg - Growth</t>
  </si>
  <si>
    <t>Banks (25.81)</t>
  </si>
  <si>
    <t>Automobiles (11.8)</t>
  </si>
  <si>
    <t>Insurance (6.79)</t>
  </si>
  <si>
    <t>Realty (5.46)</t>
  </si>
  <si>
    <t>Kotak Business Cycle Fund - Reg - Growth</t>
  </si>
  <si>
    <t>Banks (16.71)</t>
  </si>
  <si>
    <t>Healthcare Services (10.4)</t>
  </si>
  <si>
    <t>Retailing (9.79)</t>
  </si>
  <si>
    <t>Industrial Manufacturing (7.81)</t>
  </si>
  <si>
    <t>Automobiles (5.84)</t>
  </si>
  <si>
    <t>HDFC Business Cycle Fund - Reg - Growth</t>
  </si>
  <si>
    <t>Banks (16.79)</t>
  </si>
  <si>
    <t>Finance (9.54)</t>
  </si>
  <si>
    <t>Retailing (7.76)</t>
  </si>
  <si>
    <t>Telecom - Services (6.17)</t>
  </si>
  <si>
    <t>Tata Business Cycle Fund - Reg - Growth</t>
  </si>
  <si>
    <t>Banks (9.78)</t>
  </si>
  <si>
    <t>Finance (8.95)</t>
  </si>
  <si>
    <t>Healthcare Services (8.08)</t>
  </si>
  <si>
    <t>Cement &amp; Cement Products (7.03)</t>
  </si>
  <si>
    <t>Power (6.07)</t>
  </si>
  <si>
    <t>Axis Business Cycles Fund - Reg - Growth</t>
  </si>
  <si>
    <t>Banks (16.6)</t>
  </si>
  <si>
    <t>Chemicals &amp; Petrochemicals (6.73)</t>
  </si>
  <si>
    <t>Auto Components (6.14)</t>
  </si>
  <si>
    <t>Retailing (5.14)</t>
  </si>
  <si>
    <t>Aditya Birla Sun Life Business Cycle Fund - Reg - Growth</t>
  </si>
  <si>
    <t>Pharmaceuticals &amp; Biotechnology (7.57)</t>
  </si>
  <si>
    <t>Healthcare Services (6.99)</t>
  </si>
  <si>
    <t>Finance (5.88)</t>
  </si>
  <si>
    <t>Sundaram Business Cycle Fund - Reg - Growth</t>
  </si>
  <si>
    <t>Electrical Equipment (10.29)</t>
  </si>
  <si>
    <t>Finance (10.22)</t>
  </si>
  <si>
    <t>IT - Software (9.69)</t>
  </si>
  <si>
    <t>Industrial Products (8.91)</t>
  </si>
  <si>
    <t>Retailing (8.3)</t>
  </si>
  <si>
    <t>Motilal Oswal Business Cycle Fund - Reg - Growth</t>
  </si>
  <si>
    <t>Healthcare Services (11.15)</t>
  </si>
  <si>
    <t>IT - Software (8.4)</t>
  </si>
  <si>
    <t>Electrical Equipment (7.77)</t>
  </si>
  <si>
    <t>Retailing (7.64)</t>
  </si>
  <si>
    <t>Edelweiss Business Cycle Fund - Reg - Growth</t>
  </si>
  <si>
    <t>Pharmaceuticals &amp; Biotechnology (15.44)</t>
  </si>
  <si>
    <t>Electrical Equipment (8.47)</t>
  </si>
  <si>
    <t>Industrial Products (8.05)</t>
  </si>
  <si>
    <t>Automobiles (6.49)</t>
  </si>
  <si>
    <t>Mahindra Manulife Business Cycle Fund - Reg - Growth</t>
  </si>
  <si>
    <t>Banks (17.28)</t>
  </si>
  <si>
    <t>Power (8.46)</t>
  </si>
  <si>
    <t>Cement &amp; Cement Products (7.43)</t>
  </si>
  <si>
    <t>Finance (6.83)</t>
  </si>
  <si>
    <t>DSP Business Cycle Fund - Reg - Growth</t>
  </si>
  <si>
    <t>Banks (26.75)</t>
  </si>
  <si>
    <t>Automobiles (11.41)</t>
  </si>
  <si>
    <t>Miscellaneous (10.14)</t>
  </si>
  <si>
    <t>Petroleum Products (5.24)</t>
  </si>
  <si>
    <t>Telecom - Services (5.21)</t>
  </si>
  <si>
    <t>Invesco India Business Cycle Fund - Reg - Growth</t>
  </si>
  <si>
    <t>Banks (20.59)</t>
  </si>
  <si>
    <t>Realty (10.27)</t>
  </si>
  <si>
    <t>Healthcare Services (9.71)</t>
  </si>
  <si>
    <t>Retailing (7.08)</t>
  </si>
  <si>
    <t>Finance (6.26)</t>
  </si>
  <si>
    <t>HSBC Business Cycles Fund - Reg - Growth</t>
  </si>
  <si>
    <t>Capital Markets (10.57)</t>
  </si>
  <si>
    <t>Construction (7.42)</t>
  </si>
  <si>
    <t>Electrical Equipment (7.4)</t>
  </si>
  <si>
    <t>Retailing (6.62)</t>
  </si>
  <si>
    <t>Bandhan Business Cycle Fund - Reg - Growth</t>
  </si>
  <si>
    <t>Banks (24.47)</t>
  </si>
  <si>
    <t>Finance (8.09)</t>
  </si>
  <si>
    <t>Power (8.05)</t>
  </si>
  <si>
    <t>IT - Software (6.4)</t>
  </si>
  <si>
    <t>Construction (6.09)</t>
  </si>
  <si>
    <t>Quant Business Cycle Fund - Reg - Growth</t>
  </si>
  <si>
    <t>Pharmaceuticals &amp; Biotechnology (17.47)</t>
  </si>
  <si>
    <t>IT - Software (13.07)</t>
  </si>
  <si>
    <t>Telecom - Services (11.63)</t>
  </si>
  <si>
    <t>Banks (9.26)</t>
  </si>
  <si>
    <t>Baroda BNP Paribas Business Cycle Fund - Reg - Growth</t>
  </si>
  <si>
    <t>Banks (18.86)</t>
  </si>
  <si>
    <t>Electrical Equipment (9.24)</t>
  </si>
  <si>
    <t>IT - Software (8.09)</t>
  </si>
  <si>
    <t>Pharmaceuticals &amp; Biotechnology (7.78)</t>
  </si>
  <si>
    <t>Automobiles (5.65)</t>
  </si>
  <si>
    <t>Union Business Cycle Fund - Reg - Growth</t>
  </si>
  <si>
    <t>Banks (24.45)</t>
  </si>
  <si>
    <t>Pharmaceuticals &amp; Biotechnology (7.43)</t>
  </si>
  <si>
    <t>Construction (6.62)</t>
  </si>
  <si>
    <t>IT - Software (6.2)</t>
  </si>
  <si>
    <t>Finance (5.09)</t>
  </si>
  <si>
    <t>Bank of India Business Cycle Fund - Reg - Growth</t>
  </si>
  <si>
    <t>Banks (12.99)</t>
  </si>
  <si>
    <t>Consumer Durables (11.72)</t>
  </si>
  <si>
    <t>Power (9.08)</t>
  </si>
  <si>
    <t>Electrical Equipment (7.17)</t>
  </si>
  <si>
    <t>ITI Business Cycle Fund - Reg - Growth</t>
  </si>
  <si>
    <t>Banks (17.22)</t>
  </si>
  <si>
    <t>Pharmaceuticals &amp; Biotechnology (11.67)</t>
  </si>
  <si>
    <t>Chemicals &amp; Petrochemicals (7.41)</t>
  </si>
  <si>
    <t>Healthcare Services (5.97)</t>
  </si>
  <si>
    <t>Healthcare (Reg)</t>
  </si>
  <si>
    <t>Nippon India Pharma Fund - Reg - Growth</t>
  </si>
  <si>
    <t>Pharmaceuticals &amp; Biotechnology (73.51)</t>
  </si>
  <si>
    <t>Healthcare Services (21.11)</t>
  </si>
  <si>
    <t>Retailing (2.69)</t>
  </si>
  <si>
    <t>Current Assets (2.67)</t>
  </si>
  <si>
    <t>Miscellaneous (0.01)</t>
  </si>
  <si>
    <t>ICICI Prudential Pharma Healthcare and Diagnostics Fund - Reg - Growth</t>
  </si>
  <si>
    <t>Pharmaceuticals &amp; Biotechnology (76.23)</t>
  </si>
  <si>
    <t>Healthcare Services (12.22)</t>
  </si>
  <si>
    <t>Retailing (5.52)</t>
  </si>
  <si>
    <t>Current Assets (2.84)</t>
  </si>
  <si>
    <t>Miscellaneous (1.27)</t>
  </si>
  <si>
    <t>SBI Healthcare Opportunities Fund - Growth</t>
  </si>
  <si>
    <t>Pharmaceuticals &amp; Biotechnology (64.62)</t>
  </si>
  <si>
    <t>Healthcare Services (27.16)</t>
  </si>
  <si>
    <t>Chemicals &amp; Petrochemicals (4.5)</t>
  </si>
  <si>
    <t>Healthcare Equipment &amp; Supplies (2.02)</t>
  </si>
  <si>
    <t>Current Assets (1.65)</t>
  </si>
  <si>
    <t>If redeemed bet. 0 Day to 15 Day Exit Load is 0.5%</t>
  </si>
  <si>
    <t>DSP Healthcare Fund - Reg - Growth</t>
  </si>
  <si>
    <t>Pharmaceuticals &amp; Biotechnology (65.89)</t>
  </si>
  <si>
    <t>Healthcare Services (23.53)</t>
  </si>
  <si>
    <t>Current Assets (6.73)</t>
  </si>
  <si>
    <t>Healthcare Equipment &amp; Supplies (1.9)</t>
  </si>
  <si>
    <t>Insurance (1.08)</t>
  </si>
  <si>
    <t>Mirae Asset Healthcare Fund - Reg - Growth</t>
  </si>
  <si>
    <t>Pharmaceuticals &amp; Biotechnology (74.78)</t>
  </si>
  <si>
    <t>Healthcare Services (22.92)</t>
  </si>
  <si>
    <t>Current Assets (1.25)</t>
  </si>
  <si>
    <t>Chemicals &amp; Petrochemicals (1.05)</t>
  </si>
  <si>
    <t>Mutual Funds (0.01)</t>
  </si>
  <si>
    <t>HDFC Pharma and Healthcare Fund - Reg - Growth</t>
  </si>
  <si>
    <t>Pharmaceuticals &amp; Biotechnology (71.16)</t>
  </si>
  <si>
    <t>Healthcare Services (27.87)</t>
  </si>
  <si>
    <t>Current Assets (0.51)</t>
  </si>
  <si>
    <t>Healthcare Equipment &amp; Supplies (0.47)</t>
  </si>
  <si>
    <t>Tata India Pharma And Healthcare Fund - Reg - Growth</t>
  </si>
  <si>
    <t>Pharmaceuticals &amp; Biotechnology (60.3)</t>
  </si>
  <si>
    <t>Healthcare Services (31.87)</t>
  </si>
  <si>
    <t>Fertilizers &amp; Agrochemicals (4.85)</t>
  </si>
  <si>
    <t>Personal Products (1.15)</t>
  </si>
  <si>
    <t>Chemicals &amp; Petrochemicals (0.97)</t>
  </si>
  <si>
    <t>UTI Healthcare Fund - Growth</t>
  </si>
  <si>
    <t>Pharmaceuticals &amp; Biotechnology (69.47)</t>
  </si>
  <si>
    <t>Healthcare Services (24.88)</t>
  </si>
  <si>
    <t>Current Assets (2.92)</t>
  </si>
  <si>
    <t>Chemicals &amp; Petrochemicals (1.71)</t>
  </si>
  <si>
    <t>Healthcare Equipment &amp; Supplies (1.02)</t>
  </si>
  <si>
    <t>Aditya Birla Sun Life Pharma &amp; Healthcare Fund - Reg - Growth</t>
  </si>
  <si>
    <t>Pharmaceuticals &amp; Biotechnology (74.19)</t>
  </si>
  <si>
    <t>Healthcare Services (21.78)</t>
  </si>
  <si>
    <t>Current Assets (2.39)</t>
  </si>
  <si>
    <t>Miscellaneous (0.87)</t>
  </si>
  <si>
    <t>Chemicals &amp; Petrochemicals (0.78)</t>
  </si>
  <si>
    <t>WhiteOak Capital Pharma and Healthcare Fund - Reg - Growth</t>
  </si>
  <si>
    <t>Pharmaceuticals &amp; Biotechnology (63.79)</t>
  </si>
  <si>
    <t>Healthcare Services (29.11)</t>
  </si>
  <si>
    <t>Chemicals &amp; Petrochemicals (3.77)</t>
  </si>
  <si>
    <t>Sovereign (3.38)</t>
  </si>
  <si>
    <t>Current Assets (2.16)</t>
  </si>
  <si>
    <t>Kotak Healthcare Fund - Reg - Growth</t>
  </si>
  <si>
    <t>Pharmaceuticals &amp; Biotechnology (71.15)</t>
  </si>
  <si>
    <t>Healthcare Services (25.11)</t>
  </si>
  <si>
    <t>Chemicals &amp; Petrochemicals (1.83)</t>
  </si>
  <si>
    <t>Current Assets (1.27)</t>
  </si>
  <si>
    <t>Healthcare Equipment &amp; Supplies (0.64)</t>
  </si>
  <si>
    <t>Baroda BNP Paribas Health and Wellness Fund (BBNPHW) - Reg - Growth</t>
  </si>
  <si>
    <t>Pharmaceuticals &amp; Biotechnology (72.13)</t>
  </si>
  <si>
    <t>Healthcare Services (19.7)</t>
  </si>
  <si>
    <t>Current Assets (3.39)</t>
  </si>
  <si>
    <t>Insurance (2.27)</t>
  </si>
  <si>
    <t>IT - Services (1.42)</t>
  </si>
  <si>
    <t>Quant Healthcare Fund - Reg - Growth</t>
  </si>
  <si>
    <t>Pharmaceuticals &amp; Biotechnology (72.74)</t>
  </si>
  <si>
    <t>Food Products (9.33)</t>
  </si>
  <si>
    <t>Healthcare Services (9.25)</t>
  </si>
  <si>
    <t>Telecom - Services (7.89)</t>
  </si>
  <si>
    <t>Sovereign (6.76)</t>
  </si>
  <si>
    <t>Bajaj Finserv Healthcare Fund - Reg - Growth</t>
  </si>
  <si>
    <t>Pharmaceuticals &amp; Biotechnology (69.26)</t>
  </si>
  <si>
    <t>Healthcare Services (18.37)</t>
  </si>
  <si>
    <t>Food Products (2.66)</t>
  </si>
  <si>
    <t>Consumer Durables (2.02)</t>
  </si>
  <si>
    <t>Current Assets (2.01)</t>
  </si>
  <si>
    <t>Bandhan Healthcare Fund - Reg - Growth</t>
  </si>
  <si>
    <t>Pharmaceuticals &amp; Biotechnology (67.05)</t>
  </si>
  <si>
    <t>Healthcare Services (28.37)</t>
  </si>
  <si>
    <t>Current Assets (3.54)</t>
  </si>
  <si>
    <t>Miscellaneous (1.03)</t>
  </si>
  <si>
    <t>ITI Pharma and Healthcare Fund - Reg - Growth</t>
  </si>
  <si>
    <t>Pharmaceuticals &amp; Biotechnology (70.45)</t>
  </si>
  <si>
    <t>Healthcare Services (21.07)</t>
  </si>
  <si>
    <t>Current Assets (2.12)</t>
  </si>
  <si>
    <t>Healthcare Equipment &amp; Supplies (1.52)</t>
  </si>
  <si>
    <t>Consumer Durables (1.23)</t>
  </si>
  <si>
    <t>PGIM India Healthcare Fund - Reg - Growth</t>
  </si>
  <si>
    <t>Pharmaceuticals &amp; Biotechnology (63.07)</t>
  </si>
  <si>
    <t>Healthcare Services (27.54)</t>
  </si>
  <si>
    <t>Current Assets (4.53)</t>
  </si>
  <si>
    <t>Chemicals &amp; Petrochemicals (2.81)</t>
  </si>
  <si>
    <t>Insurance (0.89)</t>
  </si>
  <si>
    <t>LIC MF Healthcare Fund - Reg - Growth</t>
  </si>
  <si>
    <t>Pharmaceuticals &amp; Biotechnology (62.61)</t>
  </si>
  <si>
    <t>Healthcare Services (29.12)</t>
  </si>
  <si>
    <t>Chemicals &amp; Petrochemicals (5.2)</t>
  </si>
  <si>
    <t>Current Assets (3.07)</t>
  </si>
  <si>
    <t>Technology (Reg)</t>
  </si>
  <si>
    <t>ICICI Prudential Technology Fund - Growth</t>
  </si>
  <si>
    <t>IT - Software (52.33)</t>
  </si>
  <si>
    <t>Telecom - Services (14.94)</t>
  </si>
  <si>
    <t>IT - Services (10.76)</t>
  </si>
  <si>
    <t>Retailing (8.06)</t>
  </si>
  <si>
    <t>Commercial Services &amp; Supplies (3.38)</t>
  </si>
  <si>
    <t>Tata Digital India Fund - Reg - Growth</t>
  </si>
  <si>
    <t>IT - Software (57.7)</t>
  </si>
  <si>
    <t>Retailing (10.39)</t>
  </si>
  <si>
    <t>Telecom - Services (6.03)</t>
  </si>
  <si>
    <t>Current Assets (4.62)</t>
  </si>
  <si>
    <t>Financial Technology (Fintech) (4.55)</t>
  </si>
  <si>
    <t>SBI Technology Opportunities Fund - Growth</t>
  </si>
  <si>
    <t>IT - Software (41.75)</t>
  </si>
  <si>
    <t>Telecom - Services (17.18)</t>
  </si>
  <si>
    <t>Retailing (14.2)</t>
  </si>
  <si>
    <t>IT - Services (9.84)</t>
  </si>
  <si>
    <t>Commercial Services &amp; Supplies (7.65)</t>
  </si>
  <si>
    <t>Aditya Birla Sun Life Digital India Fund - Growth</t>
  </si>
  <si>
    <t>IT - Software (55.81)</t>
  </si>
  <si>
    <t>Retailing (12.64)</t>
  </si>
  <si>
    <t>Telecom - Services (8.24)</t>
  </si>
  <si>
    <t>IT - Services (6.25)</t>
  </si>
  <si>
    <t>Commercial Services &amp; Supplies (4.34)</t>
  </si>
  <si>
    <t>Franklin India Technology Fund - Growth</t>
  </si>
  <si>
    <t>IT - Software (34.07)</t>
  </si>
  <si>
    <t>Telecom - Services (21.8)</t>
  </si>
  <si>
    <t>Retailing (16.63)</t>
  </si>
  <si>
    <t>IT - Services (9.45)</t>
  </si>
  <si>
    <t>Financial Technology (Fintech) (4.73)</t>
  </si>
  <si>
    <t>HDFC Technology Fund - Reg - Growth</t>
  </si>
  <si>
    <t>IT - Software (54.75)</t>
  </si>
  <si>
    <t>Telecom - Services (18.09)</t>
  </si>
  <si>
    <t>Retailing (8.87)</t>
  </si>
  <si>
    <t>Commercial Services &amp; Supplies (8.05)</t>
  </si>
  <si>
    <t>IT - Services (5.55)</t>
  </si>
  <si>
    <t>Motilal Oswal Digital India Fund - Reg - Growth</t>
  </si>
  <si>
    <t>IT - Software (39)</t>
  </si>
  <si>
    <t>Retailing (14.69)</t>
  </si>
  <si>
    <t>Financial Technology (Fintech) (13.85)</t>
  </si>
  <si>
    <t>Commercial Services &amp; Supplies (11.06)</t>
  </si>
  <si>
    <t>Current Assets (8.97)</t>
  </si>
  <si>
    <t>Edelweiss Technology Fund - Reg - Growth</t>
  </si>
  <si>
    <t>IT - Software (42.22)</t>
  </si>
  <si>
    <t>Telecom - Services (10.42)</t>
  </si>
  <si>
    <t>IT - Hardware (8.43)</t>
  </si>
  <si>
    <t>Consumer Durables (6.8)</t>
  </si>
  <si>
    <t>Automobiles (5.29)</t>
  </si>
  <si>
    <t>Kotak Technology Fund - Reg - Growth</t>
  </si>
  <si>
    <t>IT - Software (45.99)</t>
  </si>
  <si>
    <t>Telecom - Services (23.61)</t>
  </si>
  <si>
    <t>Retailing (14.7)</t>
  </si>
  <si>
    <t>IT - Services (4.13)</t>
  </si>
  <si>
    <t>Consumer Durables (2.88)</t>
  </si>
  <si>
    <t>WhiteOak Capital Digital Bharat Fund - Reg - Growth</t>
  </si>
  <si>
    <t>IT - Software (40.76)</t>
  </si>
  <si>
    <t>Telecom - Services (19.5)</t>
  </si>
  <si>
    <t>Retailing (16.53)</t>
  </si>
  <si>
    <t>Current Assets (10.9)</t>
  </si>
  <si>
    <t>Sovereign (8.9)</t>
  </si>
  <si>
    <t>Invesco India Technology Fund - Reg - Growth</t>
  </si>
  <si>
    <t>IT - Software (45.47)</t>
  </si>
  <si>
    <t>Retailing (15.7)</t>
  </si>
  <si>
    <t>IT - Services (7.08)</t>
  </si>
  <si>
    <t>Capital Markets (6.99)</t>
  </si>
  <si>
    <t>Telecom - Services (5.71)</t>
  </si>
  <si>
    <t>Quant Teck Fund - Reg - Growth</t>
  </si>
  <si>
    <t>IT - Software (45.96)</t>
  </si>
  <si>
    <t>IT - Services (18.8)</t>
  </si>
  <si>
    <t>Telecom - Services (17.04)</t>
  </si>
  <si>
    <t>Transport Services (9.33)</t>
  </si>
  <si>
    <t>Sovereign (7.01)</t>
  </si>
  <si>
    <t>LIC MF Technology Fund - Reg - Growth</t>
  </si>
  <si>
    <t>IT - Software (38.97)</t>
  </si>
  <si>
    <t>Telecom - Services (15.23)</t>
  </si>
  <si>
    <t>Retailing (8.22)</t>
  </si>
  <si>
    <t>Current Assets (7.98)</t>
  </si>
  <si>
    <t>Electrical Equipment (6.7)</t>
  </si>
  <si>
    <t>Manufacturing (Reg)</t>
  </si>
  <si>
    <t>HDFC Manufacturing Fund - Reg - Growth</t>
  </si>
  <si>
    <t>Pharmaceuticals &amp; Biotechnology (15.54)</t>
  </si>
  <si>
    <t>Automobiles (14.45)</t>
  </si>
  <si>
    <t>Petroleum Products (8.78)</t>
  </si>
  <si>
    <t>Auto Components (8.78)</t>
  </si>
  <si>
    <t>Aerospace &amp; Defense (7.33)</t>
  </si>
  <si>
    <t>ICICI Prudential Manufacturing Fund - Reg - Growth</t>
  </si>
  <si>
    <t>Automobiles (16.18)</t>
  </si>
  <si>
    <t>Pharmaceuticals &amp; Biotechnology (9.89)</t>
  </si>
  <si>
    <t>Industrial Products (8.31)</t>
  </si>
  <si>
    <t>Electrical Equipment (8)</t>
  </si>
  <si>
    <t>Cement &amp; Cement Products (7.61)</t>
  </si>
  <si>
    <t>Axis India Manufacturing Fund - Reg - Growth</t>
  </si>
  <si>
    <t>Automobiles (16.23)</t>
  </si>
  <si>
    <t>Pharmaceuticals &amp; Biotechnology (14.91)</t>
  </si>
  <si>
    <t>Auto Components (14.8)</t>
  </si>
  <si>
    <t>Electrical Equipment (12.94)</t>
  </si>
  <si>
    <t>Industrial Products (7.34)</t>
  </si>
  <si>
    <t>Kotak Manufacture in India Fund - Reg - Growth</t>
  </si>
  <si>
    <t>Pharmaceuticals &amp; Biotechnology (16.79)</t>
  </si>
  <si>
    <t>Automobiles (16.02)</t>
  </si>
  <si>
    <t>Industrial Products (9.73)</t>
  </si>
  <si>
    <t>Industrial Manufacturing (8.78)</t>
  </si>
  <si>
    <t>Petroleum Products (6.69)</t>
  </si>
  <si>
    <t>Canara Robeco Manufacturing Fund - Reg - Growth</t>
  </si>
  <si>
    <t>Electrical Equipment (14.57)</t>
  </si>
  <si>
    <t>Automobiles (11.31)</t>
  </si>
  <si>
    <t>Pharmaceuticals &amp; Biotechnology (11.2)</t>
  </si>
  <si>
    <t>Consumer Durables (9.59)</t>
  </si>
  <si>
    <t>Industrial Products (7.7)</t>
  </si>
  <si>
    <t>Aditya Birla Sun Life Manufacturing Equity Fund - Reg - Growth</t>
  </si>
  <si>
    <t>Industrial Products (15.52)</t>
  </si>
  <si>
    <t>Auto Components (13.94)</t>
  </si>
  <si>
    <t>Automobiles (10.13)</t>
  </si>
  <si>
    <t>Pharmaceuticals &amp; Biotechnology (9.62)</t>
  </si>
  <si>
    <t>Consumer Durables (8.61)</t>
  </si>
  <si>
    <t>Baroda BNP Paribas Manufacturing Fund - Reg - Growth</t>
  </si>
  <si>
    <t>Pharmaceuticals &amp; Biotechnology (16.49)</t>
  </si>
  <si>
    <t>Electrical Equipment (14.47)</t>
  </si>
  <si>
    <t>Automobiles (12.74)</t>
  </si>
  <si>
    <t>Non - Ferrous Metals (9.03)</t>
  </si>
  <si>
    <t>Auto Components (9)</t>
  </si>
  <si>
    <t>LIC MF Manufacturing Fund - Reg - Growth</t>
  </si>
  <si>
    <t>Electrical Equipment (12.59)</t>
  </si>
  <si>
    <t>Industrial Products (12.3)</t>
  </si>
  <si>
    <t>Automobiles (12.15)</t>
  </si>
  <si>
    <t>Auto Components (11.11)</t>
  </si>
  <si>
    <t>Pharmaceuticals &amp; Biotechnology (10.14)</t>
  </si>
  <si>
    <t>Quant Manufacturing Fund - Reg - Growth</t>
  </si>
  <si>
    <t>Pharmaceuticals &amp; Biotechnology (16.77)</t>
  </si>
  <si>
    <t>Electrical Equipment (15.35)</t>
  </si>
  <si>
    <t>Ferrous Metals (10.56)</t>
  </si>
  <si>
    <t>Power (9.53)</t>
  </si>
  <si>
    <t>Telecom - Services (9.49)</t>
  </si>
  <si>
    <t>Invesco India Manufacturing Fund - Reg - Growth</t>
  </si>
  <si>
    <t>Auto Components (17.43)</t>
  </si>
  <si>
    <t>Automobiles (17.22)</t>
  </si>
  <si>
    <t>Pharmaceuticals &amp; Biotechnology (14.16)</t>
  </si>
  <si>
    <t>Industrial Products (11.05)</t>
  </si>
  <si>
    <t>Consumer Durables (8.88)</t>
  </si>
  <si>
    <t>Motilal Oswal Manufacturing Fund - Reg - Growth</t>
  </si>
  <si>
    <t>Electrical Equipment (21.18)</t>
  </si>
  <si>
    <t>Pharmaceuticals &amp; Biotechnology (18.44)</t>
  </si>
  <si>
    <t>Auto Components (14.24)</t>
  </si>
  <si>
    <t>Chemicals &amp; Petrochemicals (13.92)</t>
  </si>
  <si>
    <t>Automobiles (7.7)</t>
  </si>
  <si>
    <t>Mahindra Manulife Manufacturing Fund - Reg - Growth</t>
  </si>
  <si>
    <t>Auto Components (14.95)</t>
  </si>
  <si>
    <t>Pharmaceuticals &amp; Biotechnology (12.46)</t>
  </si>
  <si>
    <t>Industrial Products (12.25)</t>
  </si>
  <si>
    <t>Automobiles (9.14)</t>
  </si>
  <si>
    <t>Industrial Manufacturing (7.11)</t>
  </si>
  <si>
    <t>Innovation (Reg)</t>
  </si>
  <si>
    <t>ICICI Prudential Innovation Fund - Reg - Growth</t>
  </si>
  <si>
    <t>Automobiles (11.29)</t>
  </si>
  <si>
    <t>Retailing (10.56)</t>
  </si>
  <si>
    <t>IT - Software (9.14)</t>
  </si>
  <si>
    <t>Banks (8.75)</t>
  </si>
  <si>
    <t>Pharmaceuticals &amp; Biotechnology (7.99)</t>
  </si>
  <si>
    <t>SBI Innovative Opportunities Fund - Reg - Growth</t>
  </si>
  <si>
    <t>Retailing (26.83)</t>
  </si>
  <si>
    <t>Pharmaceuticals &amp; Biotechnology (13.47)</t>
  </si>
  <si>
    <t>Finance (8.02)</t>
  </si>
  <si>
    <t>Leisure Services (5.94)</t>
  </si>
  <si>
    <t>Nippon India Innovation Fund - Reg - Growth</t>
  </si>
  <si>
    <t>Retailing (22.4)</t>
  </si>
  <si>
    <t>Auto Components (8.59)</t>
  </si>
  <si>
    <t>Electrical Equipment (6.21)</t>
  </si>
  <si>
    <t>Banks (4.89)</t>
  </si>
  <si>
    <t>HDFC Innovation Fund - Reg - Growth</t>
  </si>
  <si>
    <t>Pharmaceuticals &amp; Biotechnology (18.98)</t>
  </si>
  <si>
    <t>Retailing (15.79)</t>
  </si>
  <si>
    <t>Aerospace &amp; Defense (7.61)</t>
  </si>
  <si>
    <t>Electrical Equipment (7.41)</t>
  </si>
  <si>
    <t>Finance (5.85)</t>
  </si>
  <si>
    <t>Bandhan Innovation Fund - Reg - Growth</t>
  </si>
  <si>
    <t>Retailing (10.66)</t>
  </si>
  <si>
    <t>Pharmaceuticals &amp; Biotechnology (10.06)</t>
  </si>
  <si>
    <t>Finance (7.28)</t>
  </si>
  <si>
    <t>Banks (4.49)</t>
  </si>
  <si>
    <t>Tata India Innovation Fund - Reg - Growth</t>
  </si>
  <si>
    <t>Healthcare Services (12)</t>
  </si>
  <si>
    <t>Automobiles (7.94)</t>
  </si>
  <si>
    <t>Pharmaceuticals &amp; Biotechnology (6.72)</t>
  </si>
  <si>
    <t>Retailing (6.56)</t>
  </si>
  <si>
    <t>Axis Innovation Fund - Reg - Growth</t>
  </si>
  <si>
    <t>Retailing (20.71)</t>
  </si>
  <si>
    <t>Financial Technology (Fintech) (6.92)</t>
  </si>
  <si>
    <t>IT - Services (5.07)</t>
  </si>
  <si>
    <t>Electrical Equipment (4.98)</t>
  </si>
  <si>
    <t>Union Innovation &amp; Opportunities Fund - Reg - Growth</t>
  </si>
  <si>
    <t>Retailing (14.23)</t>
  </si>
  <si>
    <t>Auto Components (11.37)</t>
  </si>
  <si>
    <t>IT - Services (6.39)</t>
  </si>
  <si>
    <t>Pharmaceuticals &amp; Biotechnology (6.31)</t>
  </si>
  <si>
    <t>Baroda BNP Paribas Innovation Fund - Reg - Growth</t>
  </si>
  <si>
    <t>Pharmaceuticals &amp; Biotechnology (13.84)</t>
  </si>
  <si>
    <t>Chemicals &amp; Petrochemicals (8.7)</t>
  </si>
  <si>
    <t>Retailing (8.46)</t>
  </si>
  <si>
    <t>Financial Technology (Fintech) (8.22)</t>
  </si>
  <si>
    <t>Capital Markets (8.18)</t>
  </si>
  <si>
    <t>UTI Innovation Fund - Reg - Growth</t>
  </si>
  <si>
    <t>Retailing (31.61)</t>
  </si>
  <si>
    <t>IT - Software (17.87)</t>
  </si>
  <si>
    <t>Financial Technology (Fintech) (9.53)</t>
  </si>
  <si>
    <t>IT - Services (7.05)</t>
  </si>
  <si>
    <t>Pharmaceuticals &amp; Biotechnology (4.53)</t>
  </si>
  <si>
    <t>Motilal Oswal Innovation Opportunities Fund - Reg - Growth</t>
  </si>
  <si>
    <t>Electrical Equipment (12.4)</t>
  </si>
  <si>
    <t>Consumer Durables (10.68)</t>
  </si>
  <si>
    <t>IT - Software (10.35)</t>
  </si>
  <si>
    <t>Current Assets (8.82)</t>
  </si>
  <si>
    <t>Finance (7.68)</t>
  </si>
  <si>
    <t>Mahindra Manulife Innovation Opportunities Fund - Reg - Growth</t>
  </si>
  <si>
    <t>Pharmaceuticals &amp; Biotechnology (9.38)</t>
  </si>
  <si>
    <t>Banks (8.63)</t>
  </si>
  <si>
    <t>Current Assets (8.3)</t>
  </si>
  <si>
    <t>Transport Services (5.89)</t>
  </si>
  <si>
    <t>Retailing (5.36)</t>
  </si>
  <si>
    <t>Quant (Reg)</t>
  </si>
  <si>
    <t>SBI Quant Fund - Reg - Growth</t>
  </si>
  <si>
    <t>Finance (17.5)</t>
  </si>
  <si>
    <t>Banks (16.2)</t>
  </si>
  <si>
    <t>Automobiles (14.39)</t>
  </si>
  <si>
    <t>IT - Software (10.48)</t>
  </si>
  <si>
    <t>Industrial Products (6.45)</t>
  </si>
  <si>
    <t>Aditya Birla Sun Life Quant Fund - Reg - Growth</t>
  </si>
  <si>
    <t>Pharmaceuticals &amp; Biotechnology (19.42)</t>
  </si>
  <si>
    <t>Banks (11.49)</t>
  </si>
  <si>
    <t>Industrial Products (11.15)</t>
  </si>
  <si>
    <t>Healthcare Services (7.02)</t>
  </si>
  <si>
    <t>Cement &amp; Cement Products (6.6)</t>
  </si>
  <si>
    <t>Quant Quantamental Fund - Reg - Growth</t>
  </si>
  <si>
    <t>IT - Software (16.11)</t>
  </si>
  <si>
    <t>Telecom - Services (15.06)</t>
  </si>
  <si>
    <t>Power (13.35)</t>
  </si>
  <si>
    <t>Finance (13.11)</t>
  </si>
  <si>
    <t>Pharmaceuticals &amp; Biotechnology (9.76)</t>
  </si>
  <si>
    <t>UTI Quant Fund - Reg - Growth</t>
  </si>
  <si>
    <t>Banks (18.53)</t>
  </si>
  <si>
    <t>IT - Software (12.08)</t>
  </si>
  <si>
    <t>Food Products (7.1)</t>
  </si>
  <si>
    <t>Consumer Durables (5.88)</t>
  </si>
  <si>
    <t>Aerospace &amp; Defense (5.15)</t>
  </si>
  <si>
    <t>360 ONE Quant Fund - Reg - Growth</t>
  </si>
  <si>
    <t>Finance (17.13)</t>
  </si>
  <si>
    <t>Automobiles (12.99)</t>
  </si>
  <si>
    <t>Pharmaceuticals &amp; Biotechnology (11.8)</t>
  </si>
  <si>
    <t>Industrial Products (11.65)</t>
  </si>
  <si>
    <t>Food Products (5.66)</t>
  </si>
  <si>
    <t>Axis Quant Fund - Reg - Growth</t>
  </si>
  <si>
    <t>Finance (17.99)</t>
  </si>
  <si>
    <t>Automobiles (14.91)</t>
  </si>
  <si>
    <t>Banks (9.34)</t>
  </si>
  <si>
    <t>Sovereign (8.12)</t>
  </si>
  <si>
    <t>Realty (7.92)</t>
  </si>
  <si>
    <t>DSP Quant Fund - Reg - Growth</t>
  </si>
  <si>
    <t>Banks (15.15)</t>
  </si>
  <si>
    <t>Pharmaceuticals &amp; Biotechnology (14.32)</t>
  </si>
  <si>
    <t>IT - Software (9.6)</t>
  </si>
  <si>
    <t>Automobiles (7.89)</t>
  </si>
  <si>
    <t>Finance (7.51)</t>
  </si>
  <si>
    <t>Kotak Quant Fund - Reg - Growth</t>
  </si>
  <si>
    <t>Pharmaceuticals &amp; Biotechnology (16.74)</t>
  </si>
  <si>
    <t>Industrial Products (12.11)</t>
  </si>
  <si>
    <t>Banks (8.24)</t>
  </si>
  <si>
    <t>Ferrous Metals (7.57)</t>
  </si>
  <si>
    <t>Electrical Equipment (6.84)</t>
  </si>
  <si>
    <t>Motilal Oswal Quant Fund - Reg - Growth</t>
  </si>
  <si>
    <t>IT - Software (15.68)</t>
  </si>
  <si>
    <t>Capital Markets (9.91)</t>
  </si>
  <si>
    <t>Automobiles (9.06)</t>
  </si>
  <si>
    <t>Consumer Durables (7.57)</t>
  </si>
  <si>
    <t>ICICI Prudential Quant Fund - Reg - Growth</t>
  </si>
  <si>
    <t>Banks (15.21)</t>
  </si>
  <si>
    <t>Finance (7.82)</t>
  </si>
  <si>
    <t>Telecom - Services (6.56)</t>
  </si>
  <si>
    <t>Pharmaceuticals &amp; Biotechnology (6.32)</t>
  </si>
  <si>
    <t>Nippon India Quant Fund - Reg - Growth</t>
  </si>
  <si>
    <t>Banks (19.38)</t>
  </si>
  <si>
    <t>Automobiles (9.75)</t>
  </si>
  <si>
    <t>Retailing (7.73)</t>
  </si>
  <si>
    <t>If redeemed bet. 0 Month to 1 Month Exit Load is 0.25%</t>
  </si>
  <si>
    <t>Please note that each quant fund uses a different model, so comparisons may not be appropriate.</t>
  </si>
  <si>
    <t>ESG (Reg)</t>
  </si>
  <si>
    <t>SBI ESG Exclusionary Strategy Fund - Growth</t>
  </si>
  <si>
    <t>Banks (28.35)</t>
  </si>
  <si>
    <t>Automobiles (7.08)</t>
  </si>
  <si>
    <t>IT - Software (6.51)</t>
  </si>
  <si>
    <t>Consumer Durables (5.54)</t>
  </si>
  <si>
    <t>Electrical Equipment (5.39)</t>
  </si>
  <si>
    <t>ICICI Prudential ESG Exclusionary Strategy Fund - Reg - Growth</t>
  </si>
  <si>
    <t>Automobiles (10.9)</t>
  </si>
  <si>
    <t>Retailing (6.42)</t>
  </si>
  <si>
    <t>IT - Software (5.33)</t>
  </si>
  <si>
    <t>Axis ESG Integration Strategy Fund - Reg - Growth</t>
  </si>
  <si>
    <t>Banks (16.58)</t>
  </si>
  <si>
    <t>Finance (12.91)</t>
  </si>
  <si>
    <t>Current Assets (10.66)</t>
  </si>
  <si>
    <t>Healthcare Services (7.67)</t>
  </si>
  <si>
    <t>Kotak ESG Exclusionary Strategy Fund - Reg - Growth</t>
  </si>
  <si>
    <t>Banks (22.52)</t>
  </si>
  <si>
    <t>Finance (10.11)</t>
  </si>
  <si>
    <t>Telecom - Services (8.96)</t>
  </si>
  <si>
    <t>IT - Software (8.73)</t>
  </si>
  <si>
    <t>Retailing (7.69)</t>
  </si>
  <si>
    <t>Baroda BNP Paribas ESG Best-in-class strategy Fund - Reg - Growth</t>
  </si>
  <si>
    <t>Banks (18.6)</t>
  </si>
  <si>
    <t>IT - Software (13.51)</t>
  </si>
  <si>
    <t>Automobiles (9.52)</t>
  </si>
  <si>
    <t>Telecom - Services (6.12)</t>
  </si>
  <si>
    <t>Power (5.41)</t>
  </si>
  <si>
    <t>Aditya Birla Sun Life ESG Integration Strategy Fund - Reg - Growth</t>
  </si>
  <si>
    <t>Banks (27.67)</t>
  </si>
  <si>
    <t>IT - Software (9.43)</t>
  </si>
  <si>
    <t>Retailing (7.31)</t>
  </si>
  <si>
    <t>Finance (6.85)</t>
  </si>
  <si>
    <t>Invesco India ESG Integration Strategy Fund - Reg - Growth</t>
  </si>
  <si>
    <t>Banks (19.42)</t>
  </si>
  <si>
    <t>IT - Software (11.27)</t>
  </si>
  <si>
    <t>Automobiles (6.53)</t>
  </si>
  <si>
    <t>Nil, If redeemed bet. 0 Day to 365 Days Exit Load is 1%</t>
  </si>
  <si>
    <t>Quant Esg Integration Strategy Fund - Reg - Growth</t>
  </si>
  <si>
    <t>Telecom - Services (18.17)</t>
  </si>
  <si>
    <t>IT - Software (16.92)</t>
  </si>
  <si>
    <t>Pharmaceuticals &amp; Biotechnology (15.02)</t>
  </si>
  <si>
    <t>Metals &amp; Minerals Trading (8.74)</t>
  </si>
  <si>
    <t>Quantum ESG Best In Class Strategy Fund - Reg - Growth</t>
  </si>
  <si>
    <t>Automobiles (16.77)</t>
  </si>
  <si>
    <t>Consumer Durables (12.58)</t>
  </si>
  <si>
    <t>Banks (10.26)</t>
  </si>
  <si>
    <t>IT - Software (9.52)</t>
  </si>
  <si>
    <t>Insurance (6.82)</t>
  </si>
  <si>
    <t>WhiteOak Capital ESG Best-In-Class Strategy Fund - Reg - Growth</t>
  </si>
  <si>
    <t>Banks (19.63)</t>
  </si>
  <si>
    <t>IT - Software (9.2)</t>
  </si>
  <si>
    <t>Current Assets (8.59)</t>
  </si>
  <si>
    <t>Consumer Durables (7.32)</t>
  </si>
  <si>
    <t>Momentum Factor (Reg)</t>
  </si>
  <si>
    <t>ICICI Prudential Active Momentum Fund - Reg - Growth</t>
  </si>
  <si>
    <t>Banks (10.82)</t>
  </si>
  <si>
    <t>Aerospace &amp; Defense (7.9)</t>
  </si>
  <si>
    <t>Finance (7.42)</t>
  </si>
  <si>
    <t>Kotak Active Momentum Fund - Reg - Growth</t>
  </si>
  <si>
    <t>Pharmaceuticals &amp; Biotechnology (12.21)</t>
  </si>
  <si>
    <t>IT - Software (12.14)</t>
  </si>
  <si>
    <t>Banks (10.74)</t>
  </si>
  <si>
    <t>Finance (10.18)</t>
  </si>
  <si>
    <t>Quant Momentum Fund - Reg - Growth</t>
  </si>
  <si>
    <t>IT - Software (19.47)</t>
  </si>
  <si>
    <t>Telecom - Services (15.15)</t>
  </si>
  <si>
    <t>Pharmaceuticals &amp; Biotechnology (14.08)</t>
  </si>
  <si>
    <t>Finance (9.79)</t>
  </si>
  <si>
    <t>Metals &amp; Minerals Trading (8.79)</t>
  </si>
  <si>
    <t>Axis Momentum Fund - Reg - Growth</t>
  </si>
  <si>
    <t>Finance (9.95)</t>
  </si>
  <si>
    <t>Capital Markets (8.04)</t>
  </si>
  <si>
    <t>Healthcare Services (8.02)</t>
  </si>
  <si>
    <t>Motilal Oswal Active Momentum Fund - Reg - Growth</t>
  </si>
  <si>
    <t>Electrical Equipment (12.27)</t>
  </si>
  <si>
    <t>Consumer Durables (7.8)</t>
  </si>
  <si>
    <t>Capital Markets (6.72)</t>
  </si>
  <si>
    <t>Industrial Manufacturing (6.69)</t>
  </si>
  <si>
    <t>Construction (6.39)</t>
  </si>
  <si>
    <t>Samco Active Momentum Fund - Reg - Growth</t>
  </si>
  <si>
    <t>Electrical Equipment (16.6)</t>
  </si>
  <si>
    <t>Banks (10.42)</t>
  </si>
  <si>
    <t>Industrial Products (9.7)</t>
  </si>
  <si>
    <t>Metals &amp; Minerals Trading (7.63)</t>
  </si>
  <si>
    <t>Nippon India Active Momentum Fund - Reg - Growth</t>
  </si>
  <si>
    <t>Banks (17.5)</t>
  </si>
  <si>
    <t>Finance (9.73)</t>
  </si>
  <si>
    <t>Automobiles (7.85)</t>
  </si>
  <si>
    <t>Retailing (7.74)</t>
  </si>
  <si>
    <t>IT - Software (7.39)</t>
  </si>
  <si>
    <t>Union Active Momentum Fund - Reg - Growth</t>
  </si>
  <si>
    <t>Pharmaceuticals &amp; Biotechnology (26.71)</t>
  </si>
  <si>
    <t>Industrial Products (12.39)</t>
  </si>
  <si>
    <t>Auto Components (10.28)</t>
  </si>
  <si>
    <t>Electrical Equipment (6.85)</t>
  </si>
  <si>
    <t>Capital Markets (6.51)</t>
  </si>
  <si>
    <t>NJ Momentum Fund - Reg - Growth</t>
  </si>
  <si>
    <t>MNC (Reg)</t>
  </si>
  <si>
    <t>SBI MNC Fund - Growth</t>
  </si>
  <si>
    <t>Pharmaceuticals &amp; Biotechnology (23.01)</t>
  </si>
  <si>
    <t>Auto Components (14.74)</t>
  </si>
  <si>
    <t>Chemicals &amp; Petrochemicals (9.09)</t>
  </si>
  <si>
    <t>Industrial Products (9.02)</t>
  </si>
  <si>
    <t>Automobiles (5.99)</t>
  </si>
  <si>
    <t>Aditya Birla Sun Life MNC Fund - Growth</t>
  </si>
  <si>
    <t>Pharmaceuticals &amp; Biotechnology (11.29)</t>
  </si>
  <si>
    <t>Auto Components (9.58)</t>
  </si>
  <si>
    <t>Food Products (7.47)</t>
  </si>
  <si>
    <t>Industrial Products (7.08)</t>
  </si>
  <si>
    <t>Automobiles (6.97)</t>
  </si>
  <si>
    <t>UTI MNC Fund - Growth</t>
  </si>
  <si>
    <t>Pharmaceuticals &amp; Biotechnology (16.42)</t>
  </si>
  <si>
    <t>Automobiles (11.2)</t>
  </si>
  <si>
    <t>Auto Components (10.41)</t>
  </si>
  <si>
    <t>IT - Software (8.32)</t>
  </si>
  <si>
    <t>Kotak MNC Fund - Reg - Growth</t>
  </si>
  <si>
    <t>Pharmaceuticals &amp; Biotechnology (18.05)</t>
  </si>
  <si>
    <t>Electrical Equipment (13.13)</t>
  </si>
  <si>
    <t>Auto Components (10.68)</t>
  </si>
  <si>
    <t>Food Products (7.71)</t>
  </si>
  <si>
    <t>ICICI Prudential MNC Fund - Reg - Growth</t>
  </si>
  <si>
    <t>Pharmaceuticals &amp; Biotechnology (17.25)</t>
  </si>
  <si>
    <t>Auto Components (11.09)</t>
  </si>
  <si>
    <t>Automobiles (10.38)</t>
  </si>
  <si>
    <t>Food Products (10.09)</t>
  </si>
  <si>
    <t>HDFC MNC Fund - Reg - Growth</t>
  </si>
  <si>
    <t>Pharmaceuticals &amp; Biotechnology (19.18)</t>
  </si>
  <si>
    <t>Automobiles (13.1)</t>
  </si>
  <si>
    <t>Food Products (12.12)</t>
  </si>
  <si>
    <t>Electrical Equipment (7.81)</t>
  </si>
  <si>
    <t>Nippon India MNC Fund - Reg - Growth</t>
  </si>
  <si>
    <t>Food Products (13.96)</t>
  </si>
  <si>
    <t>Automobiles (12.04)</t>
  </si>
  <si>
    <t>Pharmaceuticals &amp; Biotechnology (9.87)</t>
  </si>
  <si>
    <t>IT - Software (7.63)</t>
  </si>
  <si>
    <t>Industrial Products (7.56)</t>
  </si>
  <si>
    <t>Special Situations (Reg)</t>
  </si>
  <si>
    <t>ICICI Prudential India Opportunities Fund - Reg - Growth</t>
  </si>
  <si>
    <t>Banks (23.33)</t>
  </si>
  <si>
    <t>Insurance (9.13)</t>
  </si>
  <si>
    <t>IT - Software (7.34)</t>
  </si>
  <si>
    <t>Current Assets (6.4)</t>
  </si>
  <si>
    <t>Franklin India Opportunities Fund - Growth</t>
  </si>
  <si>
    <t>Industrial Products (13.9)</t>
  </si>
  <si>
    <t>Banks (9.65)</t>
  </si>
  <si>
    <t>Consumer Durables (8.85)</t>
  </si>
  <si>
    <t>Aerospace &amp; Defense (8.69)</t>
  </si>
  <si>
    <t>Pharmaceuticals &amp; Biotechnology (7.12)</t>
  </si>
  <si>
    <t>WhiteOak Capital Special Opportunities Fund - Reg - Growth</t>
  </si>
  <si>
    <t>Banks (16.41)</t>
  </si>
  <si>
    <t>Finance (7.19)</t>
  </si>
  <si>
    <t>Chemicals &amp; Petrochemicals (7.01)</t>
  </si>
  <si>
    <t>Automobiles (5.7)</t>
  </si>
  <si>
    <t>Kotak Special Opportunities Fund - Reg - Growth</t>
  </si>
  <si>
    <t>Banks (11.34)</t>
  </si>
  <si>
    <t>Automobiles (10.65)</t>
  </si>
  <si>
    <t>Pharmaceuticals &amp; Biotechnology (9.59)</t>
  </si>
  <si>
    <t>Consumer Durables (7.46)</t>
  </si>
  <si>
    <t>Industrial Manufacturing (6.42)</t>
  </si>
  <si>
    <t>Aditya Birla Sun Life Special Opportunities Fund - Reg - Growth</t>
  </si>
  <si>
    <t>Banks (13.09)</t>
  </si>
  <si>
    <t>Industrial Manufacturing (8.09)</t>
  </si>
  <si>
    <t>Auto Components (6.4)</t>
  </si>
  <si>
    <t>Current Assets (6.25)</t>
  </si>
  <si>
    <t>Finance (6.1)</t>
  </si>
  <si>
    <t>Samco Special Opportunities Fund - Reg - Growth</t>
  </si>
  <si>
    <t>Electrical Equipment (23.66)</t>
  </si>
  <si>
    <t>Industrial Products (11.91)</t>
  </si>
  <si>
    <t>Pharmaceuticals &amp; Biotechnology (10.57)</t>
  </si>
  <si>
    <t>Chemicals &amp; Petrochemicals (8.59)</t>
  </si>
  <si>
    <t>Finance (8.54)</t>
  </si>
  <si>
    <t>Motilal Oswal Special Opportunities Fund - Reg - Growth</t>
  </si>
  <si>
    <t>Electrical Equipment (14.75)</t>
  </si>
  <si>
    <t>Finance (9.93)</t>
  </si>
  <si>
    <t>Transport Services (7.99)</t>
  </si>
  <si>
    <t>Capital Markets (6.75)</t>
  </si>
  <si>
    <t>Industrial Manufacturing (6.64)</t>
  </si>
  <si>
    <t>International Markets (Reg)</t>
  </si>
  <si>
    <t>ICICI Prudential US Bluechip Equity Fund - Growth</t>
  </si>
  <si>
    <t>IT - Software (13.17)</t>
  </si>
  <si>
    <t>Finance (7.75)</t>
  </si>
  <si>
    <t>IT - Services (7.49)</t>
  </si>
  <si>
    <t>Healthcare Services (6.87)</t>
  </si>
  <si>
    <t>Franklin Asian Equity Fund - Growth</t>
  </si>
  <si>
    <t>Industrial Products (12.09)</t>
  </si>
  <si>
    <t>Consumer Durables (10.55)</t>
  </si>
  <si>
    <t>Finance (9.72)</t>
  </si>
  <si>
    <t>IT - Hardware (8.61)</t>
  </si>
  <si>
    <t>Banks (6.33)</t>
  </si>
  <si>
    <t>Nippon India Taiwan Equity Fund - Reg - Growth</t>
  </si>
  <si>
    <t>IT - Hardware (27.01)</t>
  </si>
  <si>
    <t>Electrical Equipment (21.73)</t>
  </si>
  <si>
    <t>Industrial Manufacturing (15.8)</t>
  </si>
  <si>
    <t>Current Assets (11.95)</t>
  </si>
  <si>
    <t>Consumer Durables (7.34)</t>
  </si>
  <si>
    <t>Nippon India US Equity Opportunities Fund - Reg - Growth</t>
  </si>
  <si>
    <t>Commercial Services &amp; Supplies (20.8)</t>
  </si>
  <si>
    <t>Current Assets (11.96)</t>
  </si>
  <si>
    <t>Healthcare Services (10.91)</t>
  </si>
  <si>
    <t>IT - Services (9.83)</t>
  </si>
  <si>
    <t>Nippon India Japan Equity Fund - Reg - Growth</t>
  </si>
  <si>
    <t>Industrial Manufacturing (16.78)</t>
  </si>
  <si>
    <t>Finance (12.94)</t>
  </si>
  <si>
    <t>Chemicals &amp; Petrochemicals (8.87)</t>
  </si>
  <si>
    <t>Current Assets (8.81)</t>
  </si>
  <si>
    <t>Commercial Services &amp; Supplies (6.81)</t>
  </si>
  <si>
    <t>Aditya Birla Sun Life International Equity Fund - Growth</t>
  </si>
  <si>
    <t>IT - Hardware (10.8)</t>
  </si>
  <si>
    <t>Pharmaceuticals &amp; Biotechnology (8.89)</t>
  </si>
  <si>
    <t>Retailing (6.91)</t>
  </si>
  <si>
    <t>Industrial Manufacturing (6.58)</t>
  </si>
  <si>
    <t>Banks (6.32)</t>
  </si>
  <si>
    <t>Transportation &amp; Logistics (Reg)</t>
  </si>
  <si>
    <t>UTI Transportation and Logistics Fund - Growth</t>
  </si>
  <si>
    <t>Automobiles (50.92)</t>
  </si>
  <si>
    <t>Auto Components (16.65)</t>
  </si>
  <si>
    <t>Retailing (11.36)</t>
  </si>
  <si>
    <t>Transport Infrastructure (6.03)</t>
  </si>
  <si>
    <t>Transport Services (5.76)</t>
  </si>
  <si>
    <t>ICICI Prudential Transportation and Logistics Fund - Reg - Growth</t>
  </si>
  <si>
    <t>Automobiles (42.57)</t>
  </si>
  <si>
    <t>Auto Components (20.07)</t>
  </si>
  <si>
    <t>Retailing (12.68)</t>
  </si>
  <si>
    <t>Transport Services (9.84)</t>
  </si>
  <si>
    <t>Agricultural, Commercial &amp; Construction Vehicles (8.4)</t>
  </si>
  <si>
    <t>HDFC Transportation and Logistics Fund - Reg - Growth</t>
  </si>
  <si>
    <t>Auto Components (45.01)</t>
  </si>
  <si>
    <t>Automobiles (28.63)</t>
  </si>
  <si>
    <t>Retailing (9.2)</t>
  </si>
  <si>
    <t>Agricultural, Commercial &amp; Construction Vehicles (8.52)</t>
  </si>
  <si>
    <t>Transport Services (2.4)</t>
  </si>
  <si>
    <t>Aditya Birla Sun Life Transportation and Logistics Fund - Reg - Growth</t>
  </si>
  <si>
    <t>Automobiles (40.34)</t>
  </si>
  <si>
    <t>Auto Components (28.49)</t>
  </si>
  <si>
    <t>Retailing (11.31)</t>
  </si>
  <si>
    <t>Agricultural, Commercial &amp; Construction Vehicles (5.4)</t>
  </si>
  <si>
    <t>Transport Services (5.4)</t>
  </si>
  <si>
    <t>Bandhan Transportation and Logistics Fund - Reg - Growth</t>
  </si>
  <si>
    <t>Automobiles (37.28)</t>
  </si>
  <si>
    <t>Auto Components (26.81)</t>
  </si>
  <si>
    <t>Retailing (8.85)</t>
  </si>
  <si>
    <t>Transport Services (7.72)</t>
  </si>
  <si>
    <t>Current Assets (6.95)</t>
  </si>
  <si>
    <t>Kotak Transportation &amp; Logistics Fund - Reg - Growth</t>
  </si>
  <si>
    <t>Automobiles (32.14)</t>
  </si>
  <si>
    <t>Auto Components (22.46)</t>
  </si>
  <si>
    <t>Transport Services (16.02)</t>
  </si>
  <si>
    <t>Agricultural, Commercial &amp; Construction Vehicles (8.73)</t>
  </si>
  <si>
    <t>Industrial Manufacturing (5.78)</t>
  </si>
  <si>
    <t>Energy (Reg)</t>
  </si>
  <si>
    <t>SBI Energy Opportunities Fund - Reg - Growth</t>
  </si>
  <si>
    <t>Gas (21.17)</t>
  </si>
  <si>
    <t>Petroleum Products (19.52)</t>
  </si>
  <si>
    <t>Power (17.24)</t>
  </si>
  <si>
    <t>Industrial Products (7.78)</t>
  </si>
  <si>
    <t>Electrical Equipment (7.32)</t>
  </si>
  <si>
    <t>ICICI Prudential Energy Opportunities Fund - Reg - Growth</t>
  </si>
  <si>
    <t>Electrical Equipment (22.21)</t>
  </si>
  <si>
    <t>Petroleum Products (17.96)</t>
  </si>
  <si>
    <t>Power (16.27)</t>
  </si>
  <si>
    <t>Industrial Products (9.94)</t>
  </si>
  <si>
    <t>Oil (9.79)</t>
  </si>
  <si>
    <t>DSP Natural Resources &amp; New Energy Fund - Reg - Gth</t>
  </si>
  <si>
    <t>Petroleum Products (27.94)</t>
  </si>
  <si>
    <t>Ferrous Metals (13.44)</t>
  </si>
  <si>
    <t>Mutual Funds (13.32)</t>
  </si>
  <si>
    <t>Non - Ferrous Metals (12.84)</t>
  </si>
  <si>
    <t>Oil (9.84)</t>
  </si>
  <si>
    <t>Tata Resources &amp; Energy Fund - Reg - Growth</t>
  </si>
  <si>
    <t>Power (18.92)</t>
  </si>
  <si>
    <t>Cement &amp; Cement Products (13.92)</t>
  </si>
  <si>
    <t>Petroleum Products (11.41)</t>
  </si>
  <si>
    <t>Ferrous Metals (10.79)</t>
  </si>
  <si>
    <t>Non - Ferrous Metals (6.79)</t>
  </si>
  <si>
    <t>Baroda BNP Paribas Energy Opportunities Fund - Reg - Growth</t>
  </si>
  <si>
    <t>Power (24.41)</t>
  </si>
  <si>
    <t>Electrical Equipment (16.58)</t>
  </si>
  <si>
    <t>Petroleum Products (16.08)</t>
  </si>
  <si>
    <t>Oil (10.5)</t>
  </si>
  <si>
    <t>Industrial Products (7.67)</t>
  </si>
  <si>
    <t>Kotak Energy Opportunities Fund - Reg - Growth</t>
  </si>
  <si>
    <t>Power (23.31)</t>
  </si>
  <si>
    <t>Electrical Equipment (19.02)</t>
  </si>
  <si>
    <t>Petroleum Products (16.39)</t>
  </si>
  <si>
    <t>Gas (11.23)</t>
  </si>
  <si>
    <t>Industrial Products (7.18)</t>
  </si>
  <si>
    <t>PSU (Reg)</t>
  </si>
  <si>
    <t>SBI PSU Fund - Growth</t>
  </si>
  <si>
    <t>Banks (25.41)</t>
  </si>
  <si>
    <t>Power (19.56)</t>
  </si>
  <si>
    <t>Gas (14.32)</t>
  </si>
  <si>
    <t>Aerospace &amp; Defense (8.24)</t>
  </si>
  <si>
    <t>Insurance (5.83)</t>
  </si>
  <si>
    <t>Aditya Birla Sun Life PSU Equity Fund - Reg - Growth</t>
  </si>
  <si>
    <t>Banks (30.84)</t>
  </si>
  <si>
    <t>Power (14.36)</t>
  </si>
  <si>
    <t>Gas (7.57)</t>
  </si>
  <si>
    <t>Aerospace &amp; Defense (7.22)</t>
  </si>
  <si>
    <t>ICICI Prudential PSU Equity Fund - Reg - Growth</t>
  </si>
  <si>
    <t>Banks (22.58)</t>
  </si>
  <si>
    <t>Power (19.34)</t>
  </si>
  <si>
    <t>Aerospace &amp; Defense (11.94)</t>
  </si>
  <si>
    <t>Petroleum Products (8.06)</t>
  </si>
  <si>
    <t>Oil (7.68)</t>
  </si>
  <si>
    <t>Invesco India PSU Equity Fund - Growth</t>
  </si>
  <si>
    <t>Aerospace &amp; Defense (17.94)</t>
  </si>
  <si>
    <t>Industrial Manufacturing (10.67)</t>
  </si>
  <si>
    <t>Petroleum Products (7.41)</t>
  </si>
  <si>
    <t>Engineering Services (6.74)</t>
  </si>
  <si>
    <t>Quant PSU Fund - Reg - Growth</t>
  </si>
  <si>
    <t>Finance (19.18)</t>
  </si>
  <si>
    <t>Power (17.77)</t>
  </si>
  <si>
    <t>Oil (11.08)</t>
  </si>
  <si>
    <t>Transport Services (9.41)</t>
  </si>
  <si>
    <t>Consumable Fuels (9.13)</t>
  </si>
  <si>
    <t>Services (Reg)</t>
  </si>
  <si>
    <t>Sundaram Services Fund - Reg - Growth</t>
  </si>
  <si>
    <t>Banks (16.59)</t>
  </si>
  <si>
    <t>Finance (14.36)</t>
  </si>
  <si>
    <t>Telecom - Services (8.62)</t>
  </si>
  <si>
    <t>Retailing (8.39)</t>
  </si>
  <si>
    <t>Healthcare Services (7.43)</t>
  </si>
  <si>
    <t>Axis Services Opportunities Fund - Reg - Growth</t>
  </si>
  <si>
    <t>Healthcare Services (17.81)</t>
  </si>
  <si>
    <t>Banks (17.4)</t>
  </si>
  <si>
    <t>Retailing (13.11)</t>
  </si>
  <si>
    <t>Finance (11.79)</t>
  </si>
  <si>
    <t>Kotak Services Fund - Reg - Growth</t>
  </si>
  <si>
    <t>Banks (35.44)</t>
  </si>
  <si>
    <t>Finance (12.54)</t>
  </si>
  <si>
    <t>Telecom - Services (9.05)</t>
  </si>
  <si>
    <t>Power (7.93)</t>
  </si>
  <si>
    <t>Motilal Oswal Services Fund - Reg - Growth</t>
  </si>
  <si>
    <t>Finance (15.49)</t>
  </si>
  <si>
    <t>Healthcare Services (15.01)</t>
  </si>
  <si>
    <t>Capital Markets (12.51)</t>
  </si>
  <si>
    <t>IT - Software (12.43)</t>
  </si>
  <si>
    <t>Banks (6.49)</t>
  </si>
  <si>
    <t>Baroda BNP Paribas Services Fund - Reg - Growth</t>
  </si>
  <si>
    <t>Shariah principles (Reg)</t>
  </si>
  <si>
    <t>Tata Ethical Fund - Reg - Growth</t>
  </si>
  <si>
    <t>IT - Software (26.95)</t>
  </si>
  <si>
    <t>Auto Components (8.89)</t>
  </si>
  <si>
    <t>Chemicals &amp; Petrochemicals (5.82)</t>
  </si>
  <si>
    <t>Consumer Durables (5.33)</t>
  </si>
  <si>
    <t>Taurus Ethical Fund - Reg - Growth</t>
  </si>
  <si>
    <t>IT - Software (20.23)</t>
  </si>
  <si>
    <t>Petroleum Products (11.03)</t>
  </si>
  <si>
    <t>Pharmaceuticals &amp; Biotechnology (8.87)</t>
  </si>
  <si>
    <t>Consumer Durables (8.05)</t>
  </si>
  <si>
    <t>Automobiles (7.75)</t>
  </si>
  <si>
    <t>Quantum Ethical Fund - Reg - Growth</t>
  </si>
  <si>
    <t>Automobiles (18.39)</t>
  </si>
  <si>
    <t>Consumer Durables (15.47)</t>
  </si>
  <si>
    <t>IT - Software (13.73)</t>
  </si>
  <si>
    <t>Auto Components (7.39)</t>
  </si>
  <si>
    <t>Current Assets (6.96)</t>
  </si>
  <si>
    <t>The Wealth Company Ethical Fund - Reg - Growth</t>
  </si>
  <si>
    <t>IT - Software (13.84)</t>
  </si>
  <si>
    <t>Industrial Products (9.03)</t>
  </si>
  <si>
    <t>Healthcare Services (7.51)</t>
  </si>
  <si>
    <t>Electrical Equipment (6.98)</t>
  </si>
  <si>
    <t>Conglomerate (Reg)</t>
  </si>
  <si>
    <t>Aditya Birla Sun Life Conglomerate Fund - Reg - Growth</t>
  </si>
  <si>
    <t>Petroleum Products (10.86)</t>
  </si>
  <si>
    <t>Finance (8.22)</t>
  </si>
  <si>
    <t>Auto Components (6.83)</t>
  </si>
  <si>
    <t>Industrial Products (6.26)</t>
  </si>
  <si>
    <t>ICICI Prudential Conglomerate Fund - Reg - Growth</t>
  </si>
  <si>
    <t>Automobiles (14.86)</t>
  </si>
  <si>
    <t>Cement &amp; Cement Products (14.51)</t>
  </si>
  <si>
    <t>Ferrous Metals (11.08)</t>
  </si>
  <si>
    <t>Baroda BNP Paribas Business Conglomerates Fund (BBNPC) - Reg - Growth</t>
  </si>
  <si>
    <t>Automobiles (12.82)</t>
  </si>
  <si>
    <t>Finance (12.22)</t>
  </si>
  <si>
    <t>Construction (7.59)</t>
  </si>
  <si>
    <t>Consumer Durables (7.24)</t>
  </si>
  <si>
    <t>multi factor (Reg)</t>
  </si>
  <si>
    <t>Sundaram Multi-Factor Fund - Reg - Growth</t>
  </si>
  <si>
    <t>Banks (13.98)</t>
  </si>
  <si>
    <t>Electrical Equipment (9.57)</t>
  </si>
  <si>
    <t>IT - Software (7.05)</t>
  </si>
  <si>
    <t>Power (4.54)</t>
  </si>
  <si>
    <t>Bandhan Multi-Factor Fund - Reg - Growth</t>
  </si>
  <si>
    <t>Banks (19.39)</t>
  </si>
  <si>
    <t>Pharmaceuticals &amp; Biotechnology (10.99)</t>
  </si>
  <si>
    <t>Industrial Products (4.32)</t>
  </si>
  <si>
    <t>Franklin India Multi-Factor Fund - Reg - Growth</t>
  </si>
  <si>
    <t>Banks (20.78)</t>
  </si>
  <si>
    <t>Finance (6.63)</t>
  </si>
  <si>
    <t>Automobiles (6.17)</t>
  </si>
  <si>
    <t>IT - Software (5.97)</t>
  </si>
  <si>
    <t>Telecom - Services (4.6)</t>
  </si>
  <si>
    <t>If redeemed bet. 0 Day to 365 Days Exit Load is 0.5%</t>
  </si>
  <si>
    <t>Housing and Allied activities (Reg)</t>
  </si>
  <si>
    <t>ICICI Prudential Housing Opportunities Fund - Reg - Growth</t>
  </si>
  <si>
    <t>Banks (19.55)</t>
  </si>
  <si>
    <t>Consumer Durables (16.66)</t>
  </si>
  <si>
    <t>Realty (13.83)</t>
  </si>
  <si>
    <t>Cement &amp; Cement Products (11.78)</t>
  </si>
  <si>
    <t>HDFC Housing Opportunities Fund - Reg - Growth</t>
  </si>
  <si>
    <t>Banks (29.79)</t>
  </si>
  <si>
    <t>Construction (13.6)</t>
  </si>
  <si>
    <t>Cement &amp; Cement Products (12.67)</t>
  </si>
  <si>
    <t>Consumer Durables (11.12)</t>
  </si>
  <si>
    <t>Realty (8.59)</t>
  </si>
  <si>
    <t>Tata Housing Opportunities Fund - Reg - Growth</t>
  </si>
  <si>
    <t>Banks (21.91)</t>
  </si>
  <si>
    <t>Consumer Durables (15.67)</t>
  </si>
  <si>
    <t>Cement &amp; Cement Products (12.91)</t>
  </si>
  <si>
    <t>Realty (9.65)</t>
  </si>
  <si>
    <t>Power (7.73)</t>
  </si>
  <si>
    <t>Commodities (Reg)</t>
  </si>
  <si>
    <t>ICICI Prudential Commodities Fund - Reg - Growth</t>
  </si>
  <si>
    <t>Ferrous Metals (23.34)</t>
  </si>
  <si>
    <t>Chemicals &amp; Petrochemicals (17.78)</t>
  </si>
  <si>
    <t>Non - Ferrous Metals (15.14)</t>
  </si>
  <si>
    <t>Petroleum Products (8.47)</t>
  </si>
  <si>
    <t>Fertilizers &amp; Agrochemicals (7.53)</t>
  </si>
  <si>
    <t>SBI Comma Fund - Growth</t>
  </si>
  <si>
    <t>Ferrous Metals (18.35)</t>
  </si>
  <si>
    <t>Chemicals &amp; Petrochemicals (10.15)</t>
  </si>
  <si>
    <t>Power (10.1)</t>
  </si>
  <si>
    <t>Cement &amp; Cement Products (9.38)</t>
  </si>
  <si>
    <t>Textiles &amp; Apparels (8.65)</t>
  </si>
  <si>
    <t>Quant Commodities Fund - Reg - Growth</t>
  </si>
  <si>
    <t>Power (29.32)</t>
  </si>
  <si>
    <t>Ferrous Metals (11.23)</t>
  </si>
  <si>
    <t>Electrical Equipment (9.21)</t>
  </si>
  <si>
    <t>Metals &amp; Minerals Trading (8.83)</t>
  </si>
  <si>
    <t>Quality Factor (Reg)</t>
  </si>
  <si>
    <t>SBI QUALITY FUND - Reg - Growth</t>
  </si>
  <si>
    <t>Automobiles (11.02)</t>
  </si>
  <si>
    <t>Banks (9.79)</t>
  </si>
  <si>
    <t>IT - Software (8.04)</t>
  </si>
  <si>
    <t>Food Products (7.52)</t>
  </si>
  <si>
    <t>ICICI Prudential Quality Fund - Reg - Growth</t>
  </si>
  <si>
    <t>Pharmaceuticals &amp; Biotechnology (14.53)</t>
  </si>
  <si>
    <t>Banks (13.11)</t>
  </si>
  <si>
    <t>IT - Software (10.29)</t>
  </si>
  <si>
    <t>Aerospace &amp; Defense (8.27)</t>
  </si>
  <si>
    <t>WhiteOak Capital Quality Equity Fund - Reg - Growth</t>
  </si>
  <si>
    <t>IT - Software (10.28)</t>
  </si>
  <si>
    <t>Banks (9.56)</t>
  </si>
  <si>
    <t>Consumer Durables (7.65)</t>
  </si>
  <si>
    <t>Food Products (6.85)</t>
  </si>
  <si>
    <t>Exports and Services (Reg)</t>
  </si>
  <si>
    <t>ICICI Prudential Exports and Services Fund - Growth</t>
  </si>
  <si>
    <t>Banks (16.35)</t>
  </si>
  <si>
    <t>Capital Markets (13.34)</t>
  </si>
  <si>
    <t>IT - Software (9.84)</t>
  </si>
  <si>
    <t>Pharmaceuticals &amp; Biotechnology (5.31)</t>
  </si>
  <si>
    <t>Transport Services (4.97)</t>
  </si>
  <si>
    <t>HSBC India Export Opportunities Fund - Reg - Growth</t>
  </si>
  <si>
    <t>Pharmaceuticals &amp; Biotechnology (14.47)</t>
  </si>
  <si>
    <t>Electrical Equipment (11.83)</t>
  </si>
  <si>
    <t>Textiles &amp; Apparels (8.75)</t>
  </si>
  <si>
    <t>Non - Ferrous Metals (6.46)</t>
  </si>
  <si>
    <t>Minimum Variance (Reg)</t>
  </si>
  <si>
    <t>ICICI Prudential Equity Minimum Variance Fund - Reg - Growth</t>
  </si>
  <si>
    <t>Banks (33.47)</t>
  </si>
  <si>
    <t>Petroleum Products (9.91)</t>
  </si>
  <si>
    <t>Automobiles (7.78)</t>
  </si>
  <si>
    <t>Diversified FMCG (7.36)</t>
  </si>
  <si>
    <t>Construction (5.54)</t>
  </si>
  <si>
    <t>SBI Equity Minimum Variance Fund - Reg - Growth</t>
  </si>
  <si>
    <t>Pharmaceuticals &amp; Biotechnology (16.16)</t>
  </si>
  <si>
    <t>Diversified FMCG (11.21)</t>
  </si>
  <si>
    <t>Healthcare Services (8.98)</t>
  </si>
  <si>
    <t>IT - Software (8.97)</t>
  </si>
  <si>
    <t>Food Products (8.14)</t>
  </si>
  <si>
    <t>If redeemed bet. 0 Day to 15 Days Exit Load is 0.5%</t>
  </si>
  <si>
    <t>Rural and allied (Reg)</t>
  </si>
  <si>
    <t>ICICI Prudential Rural Opportunities Fund - Reg - Growth</t>
  </si>
  <si>
    <t>Automobiles (19.03)</t>
  </si>
  <si>
    <t>Banks (13.91)</t>
  </si>
  <si>
    <t>Finance (11.65)</t>
  </si>
  <si>
    <t>Diversified FMCG (8.56)</t>
  </si>
  <si>
    <t>Telecom - Services (6.94)</t>
  </si>
  <si>
    <t>Kotak Rural Opportunities Fund - Reg - Growth</t>
  </si>
  <si>
    <t>Automobiles (16.99)</t>
  </si>
  <si>
    <t>Finance (12.97)</t>
  </si>
  <si>
    <t>Telecom - Services (11.96)</t>
  </si>
  <si>
    <t>Banks (10.98)</t>
  </si>
  <si>
    <t>Food Products (7.43)</t>
  </si>
  <si>
    <t>IPOs (Reg)</t>
  </si>
  <si>
    <t>Edelweiss Recently Listed IPO Fund - Reg - Growth</t>
  </si>
  <si>
    <t>Capital Markets (15.04)</t>
  </si>
  <si>
    <t>Retailing (9.74)</t>
  </si>
  <si>
    <t>Electrical Equipment (7.63)</t>
  </si>
  <si>
    <t>Consumer Durables (7.42)</t>
  </si>
  <si>
    <t>If redeemed bet. 0 Day to 180 Days Exit Load is 2%</t>
  </si>
  <si>
    <t>Non - Cyclical Consumer (Reg)</t>
  </si>
  <si>
    <t>HDFC Consumption Fund - Reg - Growth</t>
  </si>
  <si>
    <t>Automobiles (24.04)</t>
  </si>
  <si>
    <t>Retailing (21.66)</t>
  </si>
  <si>
    <t>Consumer Durables (8.57)</t>
  </si>
  <si>
    <t>Diversified FMCG (7.79)</t>
  </si>
  <si>
    <t>Personal Products (6.63)</t>
  </si>
  <si>
    <t>Defence (Reg)</t>
  </si>
  <si>
    <t>HDFC Defence Fund - Reg - Growth</t>
  </si>
  <si>
    <t>Aerospace &amp; Defense (46.78)</t>
  </si>
  <si>
    <t>Auto Components (18.88)</t>
  </si>
  <si>
    <t>Chemicals &amp; Petrochemicals (13.84)</t>
  </si>
  <si>
    <t>Agricultural, Commercial &amp; Construction Vehicles (5.6)</t>
  </si>
  <si>
    <t>Industrial Manufacturing (4.2)</t>
  </si>
  <si>
    <t>FMCG (Reg)</t>
  </si>
  <si>
    <t>ICICI Prudential FMCG - Growth</t>
  </si>
  <si>
    <t>Diversified FMCG (35.47)</t>
  </si>
  <si>
    <t>Food Products (15.52)</t>
  </si>
  <si>
    <t>Personal Products (12.85)</t>
  </si>
  <si>
    <t>Beverages (12.83)</t>
  </si>
  <si>
    <t>Agricultural Food &amp; other Products (10.76)</t>
  </si>
  <si>
    <t>Pioneering Innovations (Reg)</t>
  </si>
  <si>
    <t>Kotak Pioneer Fund - Reg - Growth</t>
  </si>
  <si>
    <t>Mutual Funds (16.86)</t>
  </si>
  <si>
    <t>Retailing (16.41)</t>
  </si>
  <si>
    <t>Healthcare Services (7.84)</t>
  </si>
  <si>
    <t>Industrial Manufacturing (6.01)</t>
  </si>
  <si>
    <t>Automobiles (5.52)</t>
  </si>
  <si>
    <t>Auto (Reg)</t>
  </si>
  <si>
    <t>SBI Automotive Opportunities Fund - Reg - Growth</t>
  </si>
  <si>
    <t>Auto Components (45.45)</t>
  </si>
  <si>
    <t>Automobiles (42.32)</t>
  </si>
  <si>
    <t>Industrial Products (6.61)</t>
  </si>
  <si>
    <t>Agricultural, Commercial &amp; Construction Vehicles (3.04)</t>
  </si>
  <si>
    <t>Current Assets (2.5)</t>
  </si>
  <si>
    <t>Multi Sector Rotation (Reg)</t>
  </si>
  <si>
    <t>Shriram Multi Sector Rotation Fund - Reg - Growth</t>
  </si>
  <si>
    <t>Banks (18.9)</t>
  </si>
  <si>
    <t>Capital Markets (10.44)</t>
  </si>
  <si>
    <t>Healthcare Services (9.75)</t>
  </si>
  <si>
    <t>IT - Software (8.86)</t>
  </si>
  <si>
    <t>Retailing (6.61)</t>
  </si>
  <si>
    <t>Banking &amp; Financial Services (Dir)</t>
  </si>
  <si>
    <t>ICICI Prudential Banking and Financial Services Fund - Dir - Growth</t>
  </si>
  <si>
    <t>SBI Banking &amp;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</si>
  <si>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</si>
  <si>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</si>
  <si>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</si>
  <si>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</si>
  <si>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</si>
  <si>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</si>
  <si>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</si>
  <si>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</si>
  <si>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</si>
  <si>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</si>
  <si>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</si>
  <si>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</si>
  <si>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</si>
  <si>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WhiteOak Capital Banking &amp; Financial Services Fund - Dir - Growth</t>
  </si>
  <si>
    <t>Canara Robeco Banking and Financial Services Fund - Dir - Growth</t>
  </si>
  <si>
    <t>Bajaj Finserv Banking and Financial Services Fund - Dir - Growth</t>
  </si>
  <si>
    <t>Mahindra Manulife Banking and Financial Services Fund - Dir - Growth</t>
  </si>
  <si>
    <t>Baroda BNP Paribas Banking &amp; Financial Services Fund - Dir - Growth</t>
  </si>
  <si>
    <t>ITI Banking and Financial Services Fund - Dir - Growth</t>
  </si>
  <si>
    <t>Edelweiss Financial Services Fund - Dir - Growth</t>
  </si>
  <si>
    <t>Bank of India Banking &amp; Financial Services Fund - Dir - Growth</t>
  </si>
  <si>
    <t>LIC MF Banking &amp; Financial Services Fund - Dir - Growth</t>
  </si>
  <si>
    <t>Helios Financial Services Fund - Dir - Growth</t>
  </si>
  <si>
    <t>Motilal Oswal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</si>
  <si>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</si>
  <si>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</si>
  <si>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</si>
  <si>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</si>
  <si>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</si>
  <si>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</si>
  <si>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SBI Consumption Opportunities Fund - Dir - Growth</t>
  </si>
  <si>
    <t>Tata India Consumer Fund - Dir - Growth</t>
  </si>
  <si>
    <t>Axis Consumption Fund - Dir - Growth</t>
  </si>
  <si>
    <t>Nippon India Consumption Fund - Dir - Growth</t>
  </si>
  <si>
    <t>Canara Robeco Consumption Fund - Dir - Growth</t>
  </si>
  <si>
    <t>HSBC Consumption Fund - Dir - Growth</t>
  </si>
  <si>
    <t>Kotak Consumption Fund - Dir - Growth</t>
  </si>
  <si>
    <t>Sundaram Consumption Fund - Dir - Growth</t>
  </si>
  <si>
    <t>Baroda BNP Paribas India Consumption Fund - Dir - Growth</t>
  </si>
  <si>
    <t>Motilal Oswal Consumption Fund - Dir - Growth</t>
  </si>
  <si>
    <t>UTI India Consumer Fund - Dir - Growth</t>
  </si>
  <si>
    <t>Bajaj Finserv Consumption Fund - Dir - Growth</t>
  </si>
  <si>
    <t>Invesco India Consumption Fund - Dir - Growth</t>
  </si>
  <si>
    <t>Mahindra Manulife Consumption Fund - Dir - Growth</t>
  </si>
  <si>
    <t>Edelweiss Consumption Fund - Dir - Growth</t>
  </si>
  <si>
    <t>LIC MF Consumption Fund - Dir - Growth</t>
  </si>
  <si>
    <t>Bank of India Consumption Fund - Dir - Growth</t>
  </si>
  <si>
    <t>ITI Bharat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</si>
  <si>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</si>
  <si>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</si>
  <si>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</si>
  <si>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</si>
  <si>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</si>
  <si>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</si>
  <si>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HDFC Business Cycle Fund - Dir - Growth</t>
  </si>
  <si>
    <t>Tata Business Cycle Fund - Dir - Growth</t>
  </si>
  <si>
    <t>Axis Business Cycles Fund - Dir - Growth</t>
  </si>
  <si>
    <t>Aditya Birla Sun Life Business Cycle Fund - Dir - Growth</t>
  </si>
  <si>
    <t>Sundaram Business Cycle Fund - Dir - Growth</t>
  </si>
  <si>
    <t>Motilal Oswal Business Cycle Fund - Dir - Growth</t>
  </si>
  <si>
    <t>Edelweiss Business Cycle Fund - Dir - Growth</t>
  </si>
  <si>
    <t>Mahindra Manulife Business Cycle Fund - Dir - Growth</t>
  </si>
  <si>
    <t>DSP Business Cycle Fund - Dir - Growth</t>
  </si>
  <si>
    <t>Invesco India Business Cycle Fund - Dir - Growth</t>
  </si>
  <si>
    <t>HSBC Business Cycles Fund - Dir - Growth</t>
  </si>
  <si>
    <t>Bandhan Business Cycle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</si>
  <si>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</si>
  <si>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</si>
  <si>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</si>
  <si>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</si>
  <si>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</si>
  <si>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</si>
  <si>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</si>
  <si>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Pharma Healthcare and Diagnostics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</si>
  <si>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</si>
  <si>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</si>
  <si>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</si>
  <si>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</si>
  <si>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</si>
  <si>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</si>
  <si>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</si>
  <si>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</si>
  <si>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Kotak Healthcare Fund - Dir - Growth</t>
  </si>
  <si>
    <t>Baroda BNP Paribas Health and Wellness Fund (BBNPHW)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</si>
  <si>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</si>
  <si>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</si>
  <si>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</si>
  <si>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</si>
  <si>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</si>
  <si>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</si>
  <si>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</si>
  <si>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</si>
  <si>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</si>
  <si>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</si>
  <si>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</si>
  <si>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</si>
  <si>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</si>
  <si>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</si>
  <si>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</si>
  <si>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</si>
  <si>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</si>
  <si>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</si>
  <si>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</si>
  <si>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</si>
  <si>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</si>
  <si>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</si>
  <si>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</si>
  <si>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</si>
  <si>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</si>
  <si>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</si>
  <si>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</si>
  <si>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</si>
  <si>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</si>
  <si>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Quant Manufacturing Fund - Dir - Growth</t>
  </si>
  <si>
    <t>Invesco India Manufacturing Fund - Dir - Growth</t>
  </si>
  <si>
    <t>Motilal Oswal Manufacturing Fund - Dir - Growth</t>
  </si>
  <si>
    <t>Mahindra Manulife Manufacturing Fund - Dir - Growth</t>
  </si>
  <si>
    <t>Innovation (Dir)</t>
  </si>
  <si>
    <t>ICICI Prudential Innovation Fund - Dir - Growth</t>
  </si>
  <si>
    <t>SBI Innovative Opportunities Fund - Dir - Growth</t>
  </si>
  <si>
    <t>Nippon India Innovation Fund - Dir - Growth</t>
  </si>
  <si>
    <t>HDFC Innovation Fund - Dir - Growth</t>
  </si>
  <si>
    <t>Bandhan Innovation Fund - Dir - Growth</t>
  </si>
  <si>
    <t>Tata India Innovation Fund - Dir - Growth</t>
  </si>
  <si>
    <t>Axis Innovation Fund - Dir - Growth</t>
  </si>
  <si>
    <t>Union Innovation &amp; Opportunities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</si>
  <si>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</si>
  <si>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</si>
  <si>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</si>
  <si>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</si>
  <si>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</si>
  <si>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</si>
  <si>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</si>
  <si>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Quant Quantamental Fund - Dir - Growth</t>
  </si>
  <si>
    <t>UTI Quant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</si>
  <si>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</si>
  <si>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</si>
  <si>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</si>
  <si>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</si>
  <si>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</si>
  <si>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</si>
  <si>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</si>
  <si>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</si>
  <si>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</si>
  <si>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</si>
  <si>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</si>
  <si>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</si>
  <si>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</si>
  <si>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</si>
  <si>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</si>
  <si>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</si>
  <si>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</si>
  <si>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</si>
  <si>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</si>
  <si>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</si>
  <si>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</si>
  <si>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</si>
  <si>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Axis Momentum Fund - Dir - Growth</t>
  </si>
  <si>
    <t>Motilal Oswal Active Momentum Fund - Dir - Growth</t>
  </si>
  <si>
    <t>Samco Active Momentum Fund - Dir - Growth</t>
  </si>
  <si>
    <t>Nippon India Active Momentum Fund - Dir - Growth</t>
  </si>
  <si>
    <t>Union Active Momentum Fund - Dir - Growth</t>
  </si>
  <si>
    <t>NJ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</si>
  <si>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</si>
  <si>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</si>
  <si>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</si>
  <si>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</si>
  <si>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</si>
  <si>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</si>
  <si>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</si>
  <si>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</si>
  <si>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</si>
  <si>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</si>
  <si>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</si>
  <si>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</si>
  <si>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</si>
  <si>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</si>
  <si>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</si>
  <si>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</si>
  <si>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</si>
  <si>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</si>
  <si>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Franklin Asian Equity Fund - Dir - Growth</t>
  </si>
  <si>
    <t>Nippon India Taiwan Equity Fund - Dir - Growth</t>
  </si>
  <si>
    <t>Nippon India US Equity Opportunities Fund - Dir - Growth</t>
  </si>
  <si>
    <t>Nippon India Japan Equity Fund - Dir - Growth</t>
  </si>
  <si>
    <t>Aditya Birla Sun Life International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</si>
  <si>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</si>
  <si>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</si>
  <si>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</si>
  <si>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</si>
  <si>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</si>
  <si>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</si>
  <si>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</si>
  <si>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</si>
  <si>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SBI Energy Opportunities Fund - Dir - Growth</t>
  </si>
  <si>
    <t>ICICI Prudential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</si>
  <si>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</si>
  <si>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</si>
  <si>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</si>
  <si>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</si>
  <si>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</si>
  <si>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</si>
  <si>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</si>
  <si>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</si>
  <si>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</si>
  <si>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</si>
  <si>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</si>
  <si>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</si>
  <si>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</si>
  <si>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</si>
  <si>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Motilal Oswal Services Fund - Dir - Growth</t>
  </si>
  <si>
    <t>Baroda BNP Paribas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</si>
  <si>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</si>
  <si>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</si>
  <si>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</si>
  <si>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</si>
  <si>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</si>
  <si>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</si>
  <si>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</si>
  <si>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</si>
  <si>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</si>
  <si>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</si>
  <si>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</si>
  <si>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</si>
  <si>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</si>
  <si>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</si>
  <si>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</si>
  <si>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</si>
  <si>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</si>
  <si>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</si>
  <si>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</si>
  <si>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</si>
  <si>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</si>
  <si>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</si>
  <si>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</si>
  <si>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</si>
  <si>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</si>
  <si>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</si>
  <si>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</si>
  <si>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</si>
  <si>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</si>
  <si>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</si>
  <si>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</si>
  <si>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</si>
  <si>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</si>
  <si>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</si>
  <si>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</si>
  <si>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Shriram Multi Sector Rotation Fund - Dir - Growth</t>
  </si>
  <si>
    <t>JioBlackRock Sector Rotation Fund - Dir - Growth</t>
  </si>
  <si>
    <t>Banks (20.31)</t>
  </si>
  <si>
    <t>Pharmaceuticals &amp; Biotechnology (8.52)</t>
  </si>
  <si>
    <t>Finance (5.91)</t>
  </si>
  <si>
    <t>Petroleum Products (5.41)</t>
  </si>
  <si>
    <t>Telecom - Services (4.45)</t>
  </si>
  <si>
    <t>IPOs (Dir)</t>
  </si>
  <si>
    <t>Edelweiss Recently Listed IPO Fund - Dir - Growth</t>
  </si>
  <si>
    <t>Non - Cyclical Consumer (Dir)</t>
  </si>
  <si>
    <t>HDFC Consumption Fund - Dir - Growth</t>
  </si>
  <si>
    <t>Defence (Dir)</t>
  </si>
  <si>
    <t>HDFC Defence Fund - Dir - Growth</t>
  </si>
  <si>
    <t>FMCG (Dir)</t>
  </si>
  <si>
    <t>ICICI Prudential FMCG - Dir - Growth</t>
  </si>
  <si>
    <t>Pioneering Innovations (Dir)</t>
  </si>
  <si>
    <t>Kotak Pioneer Fund - Dir - Growth</t>
  </si>
  <si>
    <t>Auto (Dir)</t>
  </si>
  <si>
    <t>SBI Automotive Opportunities Fund - Dir - Growth</t>
  </si>
  <si>
    <t>Axis ELSS Tax Saver Fund - Growth</t>
  </si>
  <si>
    <t>Banks (21.74)</t>
  </si>
  <si>
    <t>Pharmaceuticals &amp; Biotechnology (7.46)</t>
  </si>
  <si>
    <t>Automobiles (6.3)</t>
  </si>
  <si>
    <t>SBI ELSS Tax Saver Fund - Growth</t>
  </si>
  <si>
    <t>Banks (25.3)</t>
  </si>
  <si>
    <t>IT - Software (4.8)</t>
  </si>
  <si>
    <t>Power (4.37)</t>
  </si>
  <si>
    <t>Mirae Asset ELSS Tax Saver Fund - Reg - Growth</t>
  </si>
  <si>
    <t>Banks (26.07)</t>
  </si>
  <si>
    <t>Automobiles (5.88)</t>
  </si>
  <si>
    <t>Petroleum Products (5.5)</t>
  </si>
  <si>
    <t>IT - Software (4.57)</t>
  </si>
  <si>
    <t>DSP ELSS Tax Saver Fund - Growth</t>
  </si>
  <si>
    <t>Pharmaceuticals &amp; Biotechnology (6.81)</t>
  </si>
  <si>
    <t>Petroleum Products (5.63)</t>
  </si>
  <si>
    <t>IT - Software (5.56)</t>
  </si>
  <si>
    <t>HDFC ELSS Taxsaver Fund - Growth</t>
  </si>
  <si>
    <t>Banks (32.96)</t>
  </si>
  <si>
    <t>Automobiles (11.37)</t>
  </si>
  <si>
    <t>IT - Software (6.72)</t>
  </si>
  <si>
    <t>Insurance (5.66)</t>
  </si>
  <si>
    <t>Telecom - Services (4.64)</t>
  </si>
  <si>
    <t>Nippon India ELSS Tax Saver Fund - Reg - Growth</t>
  </si>
  <si>
    <t>Banks (21.65)</t>
  </si>
  <si>
    <t>Finance (9.13)</t>
  </si>
  <si>
    <t>Beverages (6.52)</t>
  </si>
  <si>
    <t>Power (6.41)</t>
  </si>
  <si>
    <t>Pharmaceuticals &amp; Biotechnology (5.84)</t>
  </si>
  <si>
    <t>Aditya Birla Sun Life ELSS Tax Saver Fund - Growth</t>
  </si>
  <si>
    <t>Banks (23.71)</t>
  </si>
  <si>
    <t>IT - Software (7.35)</t>
  </si>
  <si>
    <t>Retailing (5.64)</t>
  </si>
  <si>
    <t>Pharmaceuticals &amp; Biotechnology (5.23)</t>
  </si>
  <si>
    <t>ICICI Prudential ELSS Tax Saver Fund - Reg - Growth</t>
  </si>
  <si>
    <t>Banks (22.66)</t>
  </si>
  <si>
    <t>Automobiles (10.52)</t>
  </si>
  <si>
    <t>Retailing (8.81)</t>
  </si>
  <si>
    <t>Pharmaceuticals &amp; Biotechnology (7.03)</t>
  </si>
  <si>
    <t>Petroleum Products (5.18)</t>
  </si>
  <si>
    <t>Canara Robeco ELSS Tax Saver - Growth</t>
  </si>
  <si>
    <t>Pharmaceuticals &amp; Biotechnology (6.14)</t>
  </si>
  <si>
    <t>Finance (6.09)</t>
  </si>
  <si>
    <t>Retailing (5.54)</t>
  </si>
  <si>
    <t>Automobiles (5.15)</t>
  </si>
  <si>
    <t>Bandhan ELSS Tax saver Fund - Reg - Growth</t>
  </si>
  <si>
    <t>Banks (23.79)</t>
  </si>
  <si>
    <t>IT - Software (7.29)</t>
  </si>
  <si>
    <t>Finance (7.11)</t>
  </si>
  <si>
    <t>Pharmaceuticals &amp; Biotechnology (6.76)</t>
  </si>
  <si>
    <t>Kotak ELSS Tax Saver Fund - Reg - Growth</t>
  </si>
  <si>
    <t>Banks (23.6)</t>
  </si>
  <si>
    <t>Finance (7.15)</t>
  </si>
  <si>
    <t>Petroleum Products (6.01)</t>
  </si>
  <si>
    <t>Automobiles (5.61)</t>
  </si>
  <si>
    <t>Construction (5.39)</t>
  </si>
  <si>
    <t>Franklin India ELSS Tax Saver Fund - Growth</t>
  </si>
  <si>
    <t>Banks (28.07)</t>
  </si>
  <si>
    <t>IT - Software (7.31)</t>
  </si>
  <si>
    <t>Construction (4.53)</t>
  </si>
  <si>
    <t>Aerospace &amp; Defense (4.24)</t>
  </si>
  <si>
    <t>Petroleum Products (4.12)</t>
  </si>
  <si>
    <t>Motilal Oswal ELSS Tax Saver Fund - Reg - Growth</t>
  </si>
  <si>
    <t>Electrical Equipment (13.61)</t>
  </si>
  <si>
    <t>Finance (12.99)</t>
  </si>
  <si>
    <t>Capital Markets (11.24)</t>
  </si>
  <si>
    <t>Industrial Products (9.47)</t>
  </si>
  <si>
    <t>Aerospace &amp; Defense (7.84)</t>
  </si>
  <si>
    <t>Tata ELSS Fund - Reg - Growth</t>
  </si>
  <si>
    <t>Banks (19.97)</t>
  </si>
  <si>
    <t>Auto Components (7.77)</t>
  </si>
  <si>
    <t>Capital Markets (6.91)</t>
  </si>
  <si>
    <t>HSBC ELSS Tax saver Fund - Reg - Growth</t>
  </si>
  <si>
    <t>Banks (15.66)</t>
  </si>
  <si>
    <t>Electrical Equipment (10.62)</t>
  </si>
  <si>
    <t>Finance (6.37)</t>
  </si>
  <si>
    <t>Consumer Durables (5.85)</t>
  </si>
  <si>
    <t>UTI ELSS Tax Saver Fund - Growth</t>
  </si>
  <si>
    <t>Banks (25.58)</t>
  </si>
  <si>
    <t>IT - Software (7.99)</t>
  </si>
  <si>
    <t>Retailing (5.37)</t>
  </si>
  <si>
    <t>Finance (4.6)</t>
  </si>
  <si>
    <t>Axis ELSS Tax Saver Fund - Dir - Growth</t>
  </si>
  <si>
    <t>SBI ELSS Tax Saver Fund - Dir - Growth</t>
  </si>
  <si>
    <t>Mirae Asset ELSS Tax Saver Fund - Dir - Growth</t>
  </si>
  <si>
    <t>DSP ELSS Tax Saver Fund - Dir - Growth</t>
  </si>
  <si>
    <t>HDFC ELSS Taxsaver Fund - Dir - Growth</t>
  </si>
  <si>
    <t>Nippon India ELSS Tax Saver Fund - Dir - Growth</t>
  </si>
  <si>
    <t>Aditya Birla Sun Life ELSS Tax Saver Fund - Dir - Growth</t>
  </si>
  <si>
    <t>ICICI Prudential ELSS Tax Saver Fund - Dir - Growth</t>
  </si>
  <si>
    <t>Canara Robeco ELSS Tax Saver - Dir - Growth</t>
  </si>
  <si>
    <t>Bandhan ELSS Tax saver Fund - Dir - Growth</t>
  </si>
  <si>
    <t>Kotak ELSS Tax Saver Fund - Dir - Growth</t>
  </si>
  <si>
    <t>Franklin India ELSS Tax Saver Fund - Dir - Growth</t>
  </si>
  <si>
    <t>Motilal Oswal ELSS Tax Saver Fund - Dir - Growth</t>
  </si>
  <si>
    <t>Tata ELSS Fund - Dir - Growth</t>
  </si>
  <si>
    <t>HSBC ELSS Tax saver Fund - Dir - Growth</t>
  </si>
  <si>
    <t>UTI ELSS Tax Saver Fund - Dir - Growth</t>
  </si>
  <si>
    <t>Quant ELSS Tax Saver Fund - Growth</t>
  </si>
  <si>
    <t>Power (19.98)</t>
  </si>
  <si>
    <t>IT - Software (13.41)</t>
  </si>
  <si>
    <t>Banks (11.24)</t>
  </si>
  <si>
    <t>Pharmaceuticals &amp; Biotechnology (10.69)</t>
  </si>
  <si>
    <t>Auto Components (8.47)</t>
  </si>
  <si>
    <t>Parag Parikh ELSS Tax Saver Fund - Reg - Growth</t>
  </si>
  <si>
    <t>Banks (20.32)</t>
  </si>
  <si>
    <t>Finance (12.41)</t>
  </si>
  <si>
    <t>IT - Software (11.29)</t>
  </si>
  <si>
    <t>Automobiles (7.8)</t>
  </si>
  <si>
    <t>Power (6.81)</t>
  </si>
  <si>
    <t>Invesco India ELSS Tax Saver Fund - Growth</t>
  </si>
  <si>
    <t>Banks (16.82)</t>
  </si>
  <si>
    <t>Retailing (6.9)</t>
  </si>
  <si>
    <t>Finance (6.75)</t>
  </si>
  <si>
    <t>Pharmaceuticals &amp; Biotechnology (5.77)</t>
  </si>
  <si>
    <t>IT - Software (5.76)</t>
  </si>
  <si>
    <t>Bank of India ELSS Tax Saver - Reg - Growth</t>
  </si>
  <si>
    <t>Banks (19.19)</t>
  </si>
  <si>
    <t>Current Assets (10.95)</t>
  </si>
  <si>
    <t>Auto Components (5.88)</t>
  </si>
  <si>
    <t>Aerospace &amp; Defense (5.27)</t>
  </si>
  <si>
    <t>Electrical Equipment (5.17)</t>
  </si>
  <si>
    <t>Sundaram ELSS Tax Saver Fund - Reg - Growth</t>
  </si>
  <si>
    <t>Banks (26.97)</t>
  </si>
  <si>
    <t>IT - Software (6.65)</t>
  </si>
  <si>
    <t>Automobiles (5.76)</t>
  </si>
  <si>
    <t>Industrial Products (5.15)</t>
  </si>
  <si>
    <t>Cement &amp; Cement Products (4.68)</t>
  </si>
  <si>
    <t>LIC MF ELSS Tax Saver - Growth</t>
  </si>
  <si>
    <t>Automobiles (10.34)</t>
  </si>
  <si>
    <t>Pharmaceuticals &amp; Biotechnology (9.23)</t>
  </si>
  <si>
    <t>Finance (5.98)</t>
  </si>
  <si>
    <t>Baroda BNP Paribas ELSS Tax Saver Fund - Growth</t>
  </si>
  <si>
    <t>Automobiles (9.6)</t>
  </si>
  <si>
    <t>Chemicals &amp; Petrochemicals (6.39)</t>
  </si>
  <si>
    <t>Pharmaceuticals &amp; Biotechnology (5.18)</t>
  </si>
  <si>
    <t>Mahindra Manulife ELSS Tax Saver Fund - Reg - Growth</t>
  </si>
  <si>
    <t>Banks (23.62)</t>
  </si>
  <si>
    <t>IT - Software (7.69)</t>
  </si>
  <si>
    <t>Retailing (7.44)</t>
  </si>
  <si>
    <t>Finance (7.37)</t>
  </si>
  <si>
    <t>Automobiles (7.29)</t>
  </si>
  <si>
    <t>Union ELSS Tax Saver Fund - Growth</t>
  </si>
  <si>
    <t>Auto Components (6.56)</t>
  </si>
  <si>
    <t>Pharmaceuticals &amp; Biotechnology (6.34)</t>
  </si>
  <si>
    <t>IT - Software (5.5)</t>
  </si>
  <si>
    <t>Chemicals &amp; Petrochemicals (5.01)</t>
  </si>
  <si>
    <t>PGIM India ELSS Tax Saver Fund - Reg - Growth</t>
  </si>
  <si>
    <t>Pharmaceuticals &amp; Biotechnology (5.11)</t>
  </si>
  <si>
    <t>IT - Software (4.9)</t>
  </si>
  <si>
    <t>Telecom - Services (4.08)</t>
  </si>
  <si>
    <t>WhiteOak Capital ELSS Tax Saver Fund - Reg - Growth</t>
  </si>
  <si>
    <t>Banks (20.66)</t>
  </si>
  <si>
    <t>Pharmaceuticals &amp; Biotechnology (6.24)</t>
  </si>
  <si>
    <t>IT - Software (5.9)</t>
  </si>
  <si>
    <t>Consumer Durables (5.27)</t>
  </si>
  <si>
    <t>ITI ELSS Tax Saver Fund - Reg - Growth</t>
  </si>
  <si>
    <t>Finance (18.66)</t>
  </si>
  <si>
    <t>Banks (16.18)</t>
  </si>
  <si>
    <t>Industrial Products (8.68)</t>
  </si>
  <si>
    <t>Automobiles (5.5)</t>
  </si>
  <si>
    <t>Current Assets (5.31)</t>
  </si>
  <si>
    <t>Edelweiss ELSS Tax saver Fund - Growth</t>
  </si>
  <si>
    <t>Banks (19.47)</t>
  </si>
  <si>
    <t>IT - Software (8)</t>
  </si>
  <si>
    <t>Finance (7.74)</t>
  </si>
  <si>
    <t>Auto Components (6.01)</t>
  </si>
  <si>
    <t>Pharmaceuticals &amp; Biotechnology (5.72)</t>
  </si>
  <si>
    <t>NJ ELSS Tax Saver Scheme - Reg - Growth</t>
  </si>
  <si>
    <t>Pharmaceuticals &amp; Biotechnology (14.75)</t>
  </si>
  <si>
    <t>Finance (12.96)</t>
  </si>
  <si>
    <t>Healthcare Services (7.58)</t>
  </si>
  <si>
    <t>Chemicals &amp; Petrochemicals (5.56)</t>
  </si>
  <si>
    <t>Capital Markets (5.46)</t>
  </si>
  <si>
    <t>HSBC Tax Saver Equity Fund - Growth</t>
  </si>
  <si>
    <t>JM ELSS Tax Saver Fund - Growth</t>
  </si>
  <si>
    <t>Banks (12.18)</t>
  </si>
  <si>
    <t>Finance (10.85)</t>
  </si>
  <si>
    <t>Retailing (5.97)</t>
  </si>
  <si>
    <t>IT - Software (5.25)</t>
  </si>
  <si>
    <t>Automobiles (4.82)</t>
  </si>
  <si>
    <t>Quantum ELSS Tax Saver Fund - Growth</t>
  </si>
  <si>
    <t>Banks (23.57)</t>
  </si>
  <si>
    <t>IT - Software (14.62)</t>
  </si>
  <si>
    <t>Insurance (11.31)</t>
  </si>
  <si>
    <t>Current Assets (8.28)</t>
  </si>
  <si>
    <t>Navi ELSS Tax Saver Nifty 50 Index Fund - Reg - Growth</t>
  </si>
  <si>
    <t>Banks (28.99)</t>
  </si>
  <si>
    <t>IT - Software (8.36)</t>
  </si>
  <si>
    <t>Petroleum Products (7.91)</t>
  </si>
  <si>
    <t>Automobiles (7.12)</t>
  </si>
  <si>
    <t>Samco ELSS Tax Saver Fund - Reg - Growth</t>
  </si>
  <si>
    <t>Industrial Products (17.09)</t>
  </si>
  <si>
    <t>Banks (14.21)</t>
  </si>
  <si>
    <t>Electrical Equipment (11.04)</t>
  </si>
  <si>
    <t>Auto Components (8.96)</t>
  </si>
  <si>
    <t>Bajaj Finserv ELSS Tax Saver Fund - Reg - Growth</t>
  </si>
  <si>
    <t>Pharmaceuticals &amp; Biotechnology (6.94)</t>
  </si>
  <si>
    <t>Finance (6.78)</t>
  </si>
  <si>
    <t>Textiles &amp; Apparels (6.51)</t>
  </si>
  <si>
    <t>Taurus ELSS Tax Saver Fund - Reg - Growth</t>
  </si>
  <si>
    <t>Banks (17.21)</t>
  </si>
  <si>
    <t>Diversified FMCG (7.34)</t>
  </si>
  <si>
    <t>Telecom - Services (6.93)</t>
  </si>
  <si>
    <t>360 ONE ELSS Tax Saver Nifty 50 Index Fund - Reg - Growth</t>
  </si>
  <si>
    <t>Banks (28.9)</t>
  </si>
  <si>
    <t>IT - Software (8.37)</t>
  </si>
  <si>
    <t>Petroleum Products (7.89)</t>
  </si>
  <si>
    <t>Automobiles (7.1)</t>
  </si>
  <si>
    <t>Finance (5.83)</t>
  </si>
  <si>
    <t>Groww ELSS Tax Savings Fund - Reg - Growth</t>
  </si>
  <si>
    <t>Banks (24.97)</t>
  </si>
  <si>
    <t>Automobiles (7.6)</t>
  </si>
  <si>
    <t>Petroleum Products (5.17)</t>
  </si>
  <si>
    <t>Telecom - Services (4.76)</t>
  </si>
  <si>
    <t>Shriram ELSS Tax Saver Fund - Reg - Growth</t>
  </si>
  <si>
    <t>Banks (21.8)</t>
  </si>
  <si>
    <t>Healthcare Services (6.2)</t>
  </si>
  <si>
    <t>Petroleum Products (5.79)</t>
  </si>
  <si>
    <t>Navi ELSS Tax Saver Fund - Reg - Growth</t>
  </si>
  <si>
    <t>Quant ELSS Tax Saver Fund - Dir - Growth</t>
  </si>
  <si>
    <t>Parag Parikh ELSS Tax Saver Fund - Dir - Growth</t>
  </si>
  <si>
    <t>Invesco India ELSS Tax Saver Fund - Dir - Growth</t>
  </si>
  <si>
    <t>Bank of India ELSS Tax Saver - Dir - Growth</t>
  </si>
  <si>
    <t>Sundaram ELSS Tax Saver Fund - Dir</t>
  </si>
  <si>
    <t>LIC MF ELSS Tax Saver - Dir - Growth</t>
  </si>
  <si>
    <t>Baroda BNP Paribas ELSS Tax Saver Fund - Dir - Growth</t>
  </si>
  <si>
    <t>Mahindra Manulife ELSS Tax Saver Fund - Dir - Growth</t>
  </si>
  <si>
    <t>Union ELSS Tax Saver Fund - Dir - Growth</t>
  </si>
  <si>
    <t>PGIM India ELSS Tax Saver Fund - Dir - Growth</t>
  </si>
  <si>
    <t>WhiteOak Capital ELSS Tax Saver Fund - Dir - Growth</t>
  </si>
  <si>
    <t>ITI ELSS Tax Saver Fund - Dir - Growth</t>
  </si>
  <si>
    <t>Edelweiss ELSS Tax saver Fund - Dir- Growth</t>
  </si>
  <si>
    <t>NJ ELSS Tax Saver Scheme - Dir - Growth</t>
  </si>
  <si>
    <t>Zerodha ELSS Tax Saver Nifty LargeMidcap 250 Index Fund - Dir - Growth</t>
  </si>
  <si>
    <t>Banks (16.86)</t>
  </si>
  <si>
    <t>Pharmaceuticals &amp; Biotechnology (6.5)</t>
  </si>
  <si>
    <t>Finance (6.25)</t>
  </si>
  <si>
    <t>IT - Software (6.05)</t>
  </si>
  <si>
    <t>Automobiles (4.22)</t>
  </si>
  <si>
    <t>HSBC Tax Saver Equity Fund - Dir - Growth</t>
  </si>
  <si>
    <t>JM ELSS Tax Saver Fund - Dir - Growth</t>
  </si>
  <si>
    <t>Quantum ELSS Tax Saver Fund - Dir - Growth</t>
  </si>
  <si>
    <t>Navi ELSS Tax Saver Nifty 50 Index Fund - Dir - Growth</t>
  </si>
  <si>
    <t>Samco ELSS Tax Saver Fund - Dir - Growth</t>
  </si>
  <si>
    <t>Bajaj Finserv ELSS Tax Saver Fund - Dir - Growth</t>
  </si>
  <si>
    <t>Taurus ELSS Tax Saver Fund - Dir - Growth</t>
  </si>
  <si>
    <t>360 ONE ELSS Tax Saver Nifty 50 Index Fund - Dir - Growth</t>
  </si>
  <si>
    <t>Groww ELSS Tax Savings Fund - Dir - Growth</t>
  </si>
  <si>
    <t>Shriram ELSS Tax Saver Fund - Dir - Growth</t>
  </si>
  <si>
    <t>Navi ELSS Tax Saver Fund - Dir - Growth</t>
  </si>
  <si>
    <t>BSE 1000 TRI*</t>
  </si>
  <si>
    <t>BSE 500 Momentum 50 TRI*</t>
  </si>
  <si>
    <t>BSE 500 Quality 50 TRI*</t>
  </si>
  <si>
    <t>BSE Clean Environment Total Return Index*</t>
  </si>
  <si>
    <t>BSE Enhanced Value Index TRI*</t>
  </si>
  <si>
    <t>BSE Financials Ex-Banks 30 TRI*</t>
  </si>
  <si>
    <t>BSE Housing TRI*</t>
  </si>
  <si>
    <t>BSE India Sector Leaders</t>
  </si>
  <si>
    <t>BSE India Sector Leaders TRI</t>
  </si>
  <si>
    <t>BSE INTERNET ECONOMY TRI</t>
  </si>
  <si>
    <t>BSE Low Volatility TRI*</t>
  </si>
  <si>
    <t>BSE Midcap 150 Momentum 30 Total Return Index*</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</si>
  <si>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</si>
  <si>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</si>
  <si>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</si>
  <si>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</si>
  <si>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</si>
  <si>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</si>
  <si>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</si>
  <si>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</si>
  <si>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</si>
  <si>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</si>
  <si>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</si>
  <si>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</si>
  <si>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</si>
  <si>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</si>
  <si>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</si>
  <si>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</si>
  <si>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</si>
  <si>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</si>
  <si>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</si>
  <si>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</si>
  <si>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</si>
  <si>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</si>
  <si>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</si>
  <si>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</si>
  <si>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</si>
  <si>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</si>
  <si>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</si>
  <si>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</si>
  <si>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</si>
  <si>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</si>
  <si>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</si>
  <si>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</si>
  <si>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</si>
  <si>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</si>
  <si>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</si>
  <si>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</si>
  <si>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</si>
  <si>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</si>
  <si>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</si>
  <si>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</si>
  <si>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</si>
  <si>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</si>
  <si>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</si>
  <si>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</si>
  <si>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</si>
  <si>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</si>
  <si>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</si>
  <si>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</si>
  <si>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</si>
  <si>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</si>
  <si>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</si>
  <si>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</si>
  <si>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</si>
  <si>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</si>
  <si>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</si>
  <si>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</si>
  <si>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</si>
  <si>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</si>
  <si>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</si>
  <si>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</si>
  <si>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</si>
  <si>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</si>
  <si>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Banks (28.94)</t>
  </si>
  <si>
    <t>IT - Software (8.35)</t>
  </si>
  <si>
    <t>Petroleum Products (7.9)</t>
  </si>
  <si>
    <t>Finance (5.84)</t>
  </si>
  <si>
    <t>HDFC Nifty 50 Index Fund</t>
  </si>
  <si>
    <t>If redeemed bet. 0 Day to 3 Day Exit Load is 0.25%</t>
  </si>
  <si>
    <t>ICICI Prudential Nifty 50 Index Fund - Reg - Growth</t>
  </si>
  <si>
    <t>SBI Nifty Index Fund - Growth</t>
  </si>
  <si>
    <t>Banks (28.91)</t>
  </si>
  <si>
    <t>If redeemed bet. 0 Day to 15 Day Exit Load is 0.2%</t>
  </si>
  <si>
    <t>ICICI Prudential Nifty Next 50 Index Fund - Growth</t>
  </si>
  <si>
    <t>Finance (12.12)</t>
  </si>
  <si>
    <t>Power (9.92)</t>
  </si>
  <si>
    <t>Pharmaceuticals &amp; Biotechnology (8.11)</t>
  </si>
  <si>
    <t>Electrical Equipment (6.28)</t>
  </si>
  <si>
    <t>Banks (6.27)</t>
  </si>
  <si>
    <t>HDFC BSE Sensex Index Fund</t>
  </si>
  <si>
    <t>Banks (34.82)</t>
  </si>
  <si>
    <t>Petroleum Products (9.52)</t>
  </si>
  <si>
    <t>IT - Software (9.49)</t>
  </si>
  <si>
    <t>Telecom - Services (6.47)</t>
  </si>
  <si>
    <t>UTI Nifty200 Momentum 30 Index Fund - Reg - Growth</t>
  </si>
  <si>
    <t>Electrical Equipment (15.54)</t>
  </si>
  <si>
    <t>Power (15.02)</t>
  </si>
  <si>
    <t>Pharmaceuticals &amp; Biotechnology (10.33)</t>
  </si>
  <si>
    <t>Capital Markets (9.46)</t>
  </si>
  <si>
    <t>Industrial Products (9.22)</t>
  </si>
  <si>
    <t>UTI Nifty Next 50 Index Fund - Reg - Growth</t>
  </si>
  <si>
    <t>Finance (12.1)</t>
  </si>
  <si>
    <t>Power (9.91)</t>
  </si>
  <si>
    <t>Pharmaceuticals &amp; Biotechnology (8.1)</t>
  </si>
  <si>
    <t>Electrical Equipment (6.27)</t>
  </si>
  <si>
    <t>Banks (6.26)</t>
  </si>
  <si>
    <t>Motilal Oswal Nifty India Defence Index Fund - Reg - Growth</t>
  </si>
  <si>
    <t>Aerospace &amp; Defense (59.58)</t>
  </si>
  <si>
    <t>Auto Components (15.16)</t>
  </si>
  <si>
    <t>Chemicals &amp; Petrochemicals (11.58)</t>
  </si>
  <si>
    <t>Industrial Manufacturing (8.84)</t>
  </si>
  <si>
    <t>Electrical Equipment (3.18)</t>
  </si>
  <si>
    <t>Motilal Oswal S&amp;P 500 Index Fund(MOFSP500) - Reg - Growth</t>
  </si>
  <si>
    <t>IT - Hardware (13.05)</t>
  </si>
  <si>
    <t>Consumer Durables (9.18)</t>
  </si>
  <si>
    <t>Commercial Services &amp; Supplies (8.8)</t>
  </si>
  <si>
    <t>IT - Software (7.52)</t>
  </si>
  <si>
    <t>Navi Nifty 50 Index Fund - Reg - Growth</t>
  </si>
  <si>
    <t>Banks (28.92)</t>
  </si>
  <si>
    <t>Motilal Oswal Nifty Midcap 150 Index Fund - Reg - Growth</t>
  </si>
  <si>
    <t>Banks (8.94)</t>
  </si>
  <si>
    <t>Capital Markets (7.46)</t>
  </si>
  <si>
    <t>Finance (5.51)</t>
  </si>
  <si>
    <t>Nippon India Index Fund - Nifty 50 Plan - Reg - Growth</t>
  </si>
  <si>
    <t>ICICI Prudential NASDAQ 100 Index Fund - Reg - Growth</t>
  </si>
  <si>
    <t>IT - Hardware (24.01)</t>
  </si>
  <si>
    <t>IT - Software (11.77)</t>
  </si>
  <si>
    <t>Commercial Services &amp; Supplies (11.4)</t>
  </si>
  <si>
    <t>Retailing (9.88)</t>
  </si>
  <si>
    <t>Consumer Durables (9.23)</t>
  </si>
  <si>
    <t>Nippon India Nifty Smallcap 250 Index Fund - Reg - Growth</t>
  </si>
  <si>
    <t>Finance (9.77)</t>
  </si>
  <si>
    <t>Pharmaceuticals &amp; Biotechnology (8.39)</t>
  </si>
  <si>
    <t>Auto Components (6.76)</t>
  </si>
  <si>
    <t>Capital Markets (5.98)</t>
  </si>
  <si>
    <t>Motilal Oswal Nifty 500 Index Fund - Reg - Growth</t>
  </si>
  <si>
    <t>Finance (6.99)</t>
  </si>
  <si>
    <t>IT - Software (6.06)</t>
  </si>
  <si>
    <t>Pharmaceuticals &amp; Biotechnology (5.59)</t>
  </si>
  <si>
    <t>Petroleum Products (5.27)</t>
  </si>
  <si>
    <t>Bandhan Nifty 50 Index Fund - Reg - Growth</t>
  </si>
  <si>
    <t>Nippon India Nifty Midcap 150 Index Fund - Reg - Growth</t>
  </si>
  <si>
    <t>Banks (8.98)</t>
  </si>
  <si>
    <t>Pharmaceuticals &amp; Biotechnology (8.91)</t>
  </si>
  <si>
    <t>Electrical Equipment (7)</t>
  </si>
  <si>
    <t>Capital Markets (7)</t>
  </si>
  <si>
    <t>Finance (5.54)</t>
  </si>
  <si>
    <t>HDFC NIFTY Next 50 Index Fund - Reg - Growth</t>
  </si>
  <si>
    <t>DSP Nifty 50 Equal Weight Index Fund - Reg - Growth</t>
  </si>
  <si>
    <t>IT - Software (11.18)</t>
  </si>
  <si>
    <t>Automobiles (10.75)</t>
  </si>
  <si>
    <t>Banks (9.67)</t>
  </si>
  <si>
    <t>Finance (8.79)</t>
  </si>
  <si>
    <t>Pharmaceuticals &amp; Biotechnology (5.91)</t>
  </si>
  <si>
    <t>Motilal Oswal Nifty Microcap 250 Index Fund - Reg - Growth</t>
  </si>
  <si>
    <t>Consumer Durables (9.08)</t>
  </si>
  <si>
    <t>Banks (7.37)</t>
  </si>
  <si>
    <t>Electrical Equipment (7.13)</t>
  </si>
  <si>
    <t>SBI Nifty Next 50 Index Fund - Reg - Growth</t>
  </si>
  <si>
    <t>Finance (12.11)</t>
  </si>
  <si>
    <t>Motilal Oswal BSE Enhanced Value Index Fund - Reg - Growth</t>
  </si>
  <si>
    <t>Banks (27.43)</t>
  </si>
  <si>
    <t>Petroleum Products (18.96)</t>
  </si>
  <si>
    <t>Finance (9.41)</t>
  </si>
  <si>
    <t>Non - Ferrous Metals (8.27)</t>
  </si>
  <si>
    <t>Axis Nifty 100 Index Fund - Reg - Growth</t>
  </si>
  <si>
    <t>Banks (24.75)</t>
  </si>
  <si>
    <t>Petroleum Products (7.29)</t>
  </si>
  <si>
    <t>IT - Software (7.1)</t>
  </si>
  <si>
    <t>Finance (7)</t>
  </si>
  <si>
    <t>Automobiles (6.76)</t>
  </si>
  <si>
    <t>ICICI Prudential BSE Sensex Index Fund - Reg - Growth</t>
  </si>
  <si>
    <t>HDFC NIFTY50 Equal Weight Index Fund - Reg - Growth</t>
  </si>
  <si>
    <t>IT - Software (10.89)</t>
  </si>
  <si>
    <t>Automobiles (10.48)</t>
  </si>
  <si>
    <t>Banks (9.42)</t>
  </si>
  <si>
    <t>Finance (8.57)</t>
  </si>
  <si>
    <t>Pharmaceuticals &amp; Biotechnology (5.76)</t>
  </si>
  <si>
    <t>Edelweiss Nifty Midcap150 Momentum 50 Index Fund - Reg - Growth</t>
  </si>
  <si>
    <t>Electrical Equipment (14.98)</t>
  </si>
  <si>
    <t>Pharmaceuticals &amp; Biotechnology (14.85)</t>
  </si>
  <si>
    <t>Banks (12.57)</t>
  </si>
  <si>
    <t>Capital Markets (10.52)</t>
  </si>
  <si>
    <t>Industrial Products (7.07)</t>
  </si>
  <si>
    <t>SBI Nifty Smallcap 250 Index Fund - Reg - Growth</t>
  </si>
  <si>
    <t>Capital Markets (5.99)</t>
  </si>
  <si>
    <t>TATA NIFTY 50 INDEX FUND - Reg</t>
  </si>
  <si>
    <t>If redeemed bet. 0 Days to 7 Days Exit Load is 0.25%</t>
  </si>
  <si>
    <t>Bandhan Nifty100 Low Volatility 30 Index Fund - Reg - Growth</t>
  </si>
  <si>
    <t>Banks (13.48)</t>
  </si>
  <si>
    <t>Pharmaceuticals &amp; Biotechnology (12.97)</t>
  </si>
  <si>
    <t>IT - Software (12.77)</t>
  </si>
  <si>
    <t>Food Products (7.17)</t>
  </si>
  <si>
    <t>Automobiles (6.88)</t>
  </si>
  <si>
    <t>Aditya Birla Sun Life Nifty 50 Index Fund - Growth</t>
  </si>
  <si>
    <t>DSP Nifty Next 50 Index Fund - Reg - Growth</t>
  </si>
  <si>
    <t>Finance (12.44)</t>
  </si>
  <si>
    <t>Power (10.19)</t>
  </si>
  <si>
    <t>Pharmaceuticals &amp; Biotechnology (8.33)</t>
  </si>
  <si>
    <t>Electrical Equipment (6.45)</t>
  </si>
  <si>
    <t>Banks (6.43)</t>
  </si>
  <si>
    <t>Nippon India Nifty Alpha Low Volatility 30 Index Fund - Reg - Growth</t>
  </si>
  <si>
    <t>Pharmaceuticals &amp; Biotechnology (14.23)</t>
  </si>
  <si>
    <t>Automobiles (12.76)</t>
  </si>
  <si>
    <t>Banks (10.5)</t>
  </si>
  <si>
    <t>Food Products (6.9)</t>
  </si>
  <si>
    <t>Agricultural Food &amp; other Products (6.64)</t>
  </si>
  <si>
    <t>Navi Nifty Next 50 Index Fund - Reg - Growth</t>
  </si>
  <si>
    <t>Aditya Birla Sun Life Nifty India Defence Index Fund - Reg - Growth</t>
  </si>
  <si>
    <t>Aerospace &amp; Defense (59.55)</t>
  </si>
  <si>
    <t>Auto Components (15.15)</t>
  </si>
  <si>
    <t>Chemicals &amp; Petrochemicals (11.57)</t>
  </si>
  <si>
    <t>Industrial Manufacturing (8.83)</t>
  </si>
  <si>
    <t>Electrical Equipment (3.17)</t>
  </si>
  <si>
    <t>ICICI Prudential Nifty Midcap 150 Index Fund - Reg - Growth</t>
  </si>
  <si>
    <t>Motilal Oswal Nifty Smallcap 250 Index Fund - Reg - Growth</t>
  </si>
  <si>
    <t>Nippon India Nifty 500 Momentum 50 Index Fund - Reg - Growth</t>
  </si>
  <si>
    <t>Electrical Equipment (18.01)</t>
  </si>
  <si>
    <t>Industrial Products (12.57)</t>
  </si>
  <si>
    <t>Capital Markets (10.96)</t>
  </si>
  <si>
    <t>Non - Ferrous Metals (8.49)</t>
  </si>
  <si>
    <t>Kotak Nifty Next 50 Index Fund - Reg - Growth</t>
  </si>
  <si>
    <t>Tata Nifty Midcap 150 Momentum 50 Index Fund - Reg - Growth</t>
  </si>
  <si>
    <t>Electrical Equipment (15.01)</t>
  </si>
  <si>
    <t>Pharmaceuticals &amp; Biotechnology (14.89)</t>
  </si>
  <si>
    <t>Banks (12.6)</t>
  </si>
  <si>
    <t>Capital Markets (10.55)</t>
  </si>
  <si>
    <t>SBI Nifty Midcap 150 Index Fund - Reg - Growth</t>
  </si>
  <si>
    <t>Kotak Nifty 50 Index Fund - Reg - Growth</t>
  </si>
  <si>
    <t>DSP Nifty Top 10 Equal Weight Index Fund - Reg - Growth</t>
  </si>
  <si>
    <t>Banks (40.97)</t>
  </si>
  <si>
    <t>IT - Software (23.39)</t>
  </si>
  <si>
    <t>Telecom - Services (11.21)</t>
  </si>
  <si>
    <t>Petroleum Products (10.63)</t>
  </si>
  <si>
    <t>Diversified FMCG (10.33)</t>
  </si>
  <si>
    <t>DSP Nifty 50 Index Fund - Reg - Growth</t>
  </si>
  <si>
    <t>Banks (29.36)</t>
  </si>
  <si>
    <t>IT - Software (8.5)</t>
  </si>
  <si>
    <t>Petroleum Products (8.01)</t>
  </si>
  <si>
    <t>Automobiles (7.21)</t>
  </si>
  <si>
    <t>Finance (5.93)</t>
  </si>
  <si>
    <t>SBI Nifty50 Equal Weight Index Fund - Reg - Growth</t>
  </si>
  <si>
    <t>IT - Software (10.87)</t>
  </si>
  <si>
    <t>Automobiles (10.46)</t>
  </si>
  <si>
    <t>Banks (9.41)</t>
  </si>
  <si>
    <t>Finance (8.55)</t>
  </si>
  <si>
    <t>Pharmaceuticals &amp; Biotechnology (5.75)</t>
  </si>
  <si>
    <t>If redeemed bet. 0 Day to 15 Days Exit Load is 0.25%</t>
  </si>
  <si>
    <t>Axis Nifty 50 Index Fund - Reg - Growth</t>
  </si>
  <si>
    <t>Motilal Oswal Nifty 200 Momentum 30 Index Fund - Reg - Growth</t>
  </si>
  <si>
    <t>Power (15.01)</t>
  </si>
  <si>
    <t>Nippon India Index Fund - BSE Sensex Plan - Reg - Growth</t>
  </si>
  <si>
    <t>Telecom - Services (6.46)</t>
  </si>
  <si>
    <t>Tata Nifty Capital Markets Index Fund - Reg - Growth</t>
  </si>
  <si>
    <t>Capital Markets (100.3)</t>
  </si>
  <si>
    <t>Current Assets (-0.3)</t>
  </si>
  <si>
    <t>Motilal Oswal Nifty 50 Index Fund(MOFNIFTY50) - Reg - Growth</t>
  </si>
  <si>
    <t>Nippon India Nifty 50 Value 20 Index Fund - Reg - Growth</t>
  </si>
  <si>
    <t>Banks (44.99)</t>
  </si>
  <si>
    <t>IT - Software (14)</t>
  </si>
  <si>
    <t>Petroleum Products (12.49)</t>
  </si>
  <si>
    <t>Diversified FMCG (5.42)</t>
  </si>
  <si>
    <t>Power (5.01)</t>
  </si>
  <si>
    <t>UTI Nifty 500 Value 50 Index Fund - Reg - Growth</t>
  </si>
  <si>
    <t>Banks (18.59)</t>
  </si>
  <si>
    <t>Power (12.12)</t>
  </si>
  <si>
    <t>Petroleum Products (10.66)</t>
  </si>
  <si>
    <t>Non - Ferrous Metals (6.64)</t>
  </si>
  <si>
    <t>Finance (6.52)</t>
  </si>
  <si>
    <t>Motilal Oswal Nifty 500 Momentum 50 Index Fund - Reg - Growth</t>
  </si>
  <si>
    <t>SBI CRISIL-IBX Financial Services 3-6 Months Debt Index Fund - Reg - Growth</t>
  </si>
  <si>
    <t>Finance (61.12)</t>
  </si>
  <si>
    <t>Banks (29.73)</t>
  </si>
  <si>
    <t>Capital Markets (6.23)</t>
  </si>
  <si>
    <t>Current Assets (2.93)</t>
  </si>
  <si>
    <t>SBI Nifty 500 Index Fund - Reg - Growth</t>
  </si>
  <si>
    <t>ICICI Prudential Nifty Bank Index Fund - Reg - Growth</t>
  </si>
  <si>
    <t>Banks (99.81)</t>
  </si>
  <si>
    <t>Current Assets (0.19)</t>
  </si>
  <si>
    <t>ICICI Prudential Nifty Smallcap 250 Index Fund - Reg - Growth</t>
  </si>
  <si>
    <t>Axis Nifty Midcap 50 Index Fund - Reg - Growth</t>
  </si>
  <si>
    <t>Pharmaceuticals &amp; Biotechnology (10.1)</t>
  </si>
  <si>
    <t>Capital Markets (9.37)</t>
  </si>
  <si>
    <t>Electrical Equipment (6.17)</t>
  </si>
  <si>
    <t>If redeemed bet. 0 Day to 7 Days Exit Load is 0.25%,Nil</t>
  </si>
  <si>
    <t>Franklin India NSE Nifty 50 Index Fund - Growth</t>
  </si>
  <si>
    <t>Banks (28.85)</t>
  </si>
  <si>
    <t>Petroleum Products (7.87)</t>
  </si>
  <si>
    <t>Automobiles (7.09)</t>
  </si>
  <si>
    <t>Axis Nifty Smallcap 50 Index Fund - Reg - Growth</t>
  </si>
  <si>
    <t>Finance (15.16)</t>
  </si>
  <si>
    <t>Pharmaceuticals &amp; Biotechnology (12.23)</t>
  </si>
  <si>
    <t>Capital Markets (11.64)</t>
  </si>
  <si>
    <t>Banks (11.4)</t>
  </si>
  <si>
    <t>HDFC NIFTY Smallcap 250 Index Fund - Reg - Growth</t>
  </si>
  <si>
    <t>HDFC NIFTY Midcap 150 Index Fund - Reg - Growth</t>
  </si>
  <si>
    <t>Banks (8.93)</t>
  </si>
  <si>
    <t>Pharmaceuticals &amp; Biotechnology (8.86)</t>
  </si>
  <si>
    <t>Motilal Oswal Nifty Bank Index Fund - Reg - Growth</t>
  </si>
  <si>
    <t>Banks (99.73)</t>
  </si>
  <si>
    <t>Current Assets (0.27)</t>
  </si>
  <si>
    <t>Navi Nifty Bank Index Fund - Reg - Growth</t>
  </si>
  <si>
    <t>Banks (99.98)</t>
  </si>
  <si>
    <t>Current Assets (0.02)</t>
  </si>
  <si>
    <t>Motilal Oswal Nifty Capital Market Index Fund - Reg - Growth</t>
  </si>
  <si>
    <t>Capital Markets (99.95)</t>
  </si>
  <si>
    <t>Current Assets (0.05)</t>
  </si>
  <si>
    <t>HDFC NIFTY200 Momentum 30 Index Fund - Reg - Growth</t>
  </si>
  <si>
    <t>Electrical Equipment (15.55)</t>
  </si>
  <si>
    <t>Edelweiss Nifty500 Multicap Momentum Quality 50 Index Fund - Reg - Growth</t>
  </si>
  <si>
    <t>Capital Markets (19.96)</t>
  </si>
  <si>
    <t>Industrial Products (15.18)</t>
  </si>
  <si>
    <t>Electrical Equipment (14.84)</t>
  </si>
  <si>
    <t>Aerospace &amp; Defense (6.2)</t>
  </si>
  <si>
    <t>If redeemed bet. 0 Day to 30 Days Exit Load is 0.1%</t>
  </si>
  <si>
    <t>Kotak Nifty 200 Momentum 30 Index Fund - Reg - Growth</t>
  </si>
  <si>
    <t>Industrial Products (9.23)</t>
  </si>
  <si>
    <t>Bandhan Nifty Alpha 50 Index Fund - Reg - Growth</t>
  </si>
  <si>
    <t>Banks (12.3)</t>
  </si>
  <si>
    <t>Finance (11.07)</t>
  </si>
  <si>
    <t>Electrical Equipment (9.36)</t>
  </si>
  <si>
    <t>Non - Ferrous Metals (9.05)</t>
  </si>
  <si>
    <t>ICICI Prudential Nifty 200 Momentum 30 Index Fund - Reg - Growth</t>
  </si>
  <si>
    <t>Power (15.03)</t>
  </si>
  <si>
    <t>Pharmaceuticals &amp; Biotechnology (10.34)</t>
  </si>
  <si>
    <t>UTI Nifty200 Quality 30 Index Fund - Reg - Growth</t>
  </si>
  <si>
    <t>IT - Software (24.77)</t>
  </si>
  <si>
    <t>Consumer Durables (9.48)</t>
  </si>
  <si>
    <t>Food Products (9.39)</t>
  </si>
  <si>
    <t>Diversified FMCG (9.21)</t>
  </si>
  <si>
    <t>Aerospace &amp; Defense (7.91)</t>
  </si>
  <si>
    <t>Axis Nifty Next 50 Index Fund - Reg - Growth</t>
  </si>
  <si>
    <t>Finance (12.09)</t>
  </si>
  <si>
    <t>Power (9.9)</t>
  </si>
  <si>
    <t>Pharmaceuticals &amp; Biotechnology (8.09)</t>
  </si>
  <si>
    <t>Banks (6.25)</t>
  </si>
  <si>
    <t>Aditya Birla Sun Life Nifty 50 Equal Weight Index Fund - Reg - Growth</t>
  </si>
  <si>
    <t>IT - Software (10.85)</t>
  </si>
  <si>
    <t>Automobiles (10.44)</t>
  </si>
  <si>
    <t>Banks (9.39)</t>
  </si>
  <si>
    <t>Pharmaceuticals &amp; Biotechnology (5.74)</t>
  </si>
  <si>
    <t>HDFC NIFTY 100 Equal Weight Index Fund - Reg - Growth</t>
  </si>
  <si>
    <t>Finance (11.19)</t>
  </si>
  <si>
    <t>Automobiles (7.55)</t>
  </si>
  <si>
    <t>IT - Software (6.56)</t>
  </si>
  <si>
    <t>Nippon India Nifty 500 Equal Weight Index Fund - Reg - Growth</t>
  </si>
  <si>
    <t>Finance (8.86)</t>
  </si>
  <si>
    <t>Auto Components (5.42)</t>
  </si>
  <si>
    <t>Banks (5.24)</t>
  </si>
  <si>
    <t>Industrial Products (4.86)</t>
  </si>
  <si>
    <t>Motilal Oswal Nifty Next 50 Index Fund(MOFNEXT50) - Reg - Growth</t>
  </si>
  <si>
    <t>HDFC Nifty500 Multicap 50:25:25 Index Fund - Reg - Growth</t>
  </si>
  <si>
    <t>Banks (15.95)</t>
  </si>
  <si>
    <t>Pharmaceuticals &amp; Biotechnology (6.35)</t>
  </si>
  <si>
    <t>IT - Software (5.16)</t>
  </si>
  <si>
    <t>Automobiles (4.34)</t>
  </si>
  <si>
    <t>Aditya Birla Sun Life Nifty Midcap 150 Index Fund - Reg - Growth</t>
  </si>
  <si>
    <t>Electrical Equipment (6.96)</t>
  </si>
  <si>
    <t>UTI BSE Low Volatility Index Fund - Reg - Growth</t>
  </si>
  <si>
    <t>Cement &amp; Cement Products (13.91)</t>
  </si>
  <si>
    <t>Banks (10.86)</t>
  </si>
  <si>
    <t>Pharmaceuticals &amp; Biotechnology (9.47)</t>
  </si>
  <si>
    <t>Consumer Durables (7.28)</t>
  </si>
  <si>
    <t>HDFC NIFTY 100 Index Fund - Reg - Growth</t>
  </si>
  <si>
    <t>Banks (24.72)</t>
  </si>
  <si>
    <t>Petroleum Products (7.28)</t>
  </si>
  <si>
    <t>Automobiles (6.75)</t>
  </si>
  <si>
    <t>HDFC Nifty LargeMidcap 250 Index Fund - Reg - Growth</t>
  </si>
  <si>
    <t>Pharmaceuticals &amp; Biotechnology (6.48)</t>
  </si>
  <si>
    <t>Finance (6.23)</t>
  </si>
  <si>
    <t>IT - Software (6.03)</t>
  </si>
  <si>
    <t>Automobiles (4.2)</t>
  </si>
  <si>
    <t>ICICI Prudential Nifty IT Index Fund - Reg - Growth</t>
  </si>
  <si>
    <t>IT - Software (99.94)</t>
  </si>
  <si>
    <t>Current Assets (0.06)</t>
  </si>
  <si>
    <t>Kotak NIFTY Midcap 150 Momentum 50 Index Fund - Reg - Growth</t>
  </si>
  <si>
    <t>Electrical Equipment (14.97)</t>
  </si>
  <si>
    <t>DSP Nifty Midcap 150 Quality 50 Index Fund - Reg - Growth</t>
  </si>
  <si>
    <t>IT - Software (12.79)</t>
  </si>
  <si>
    <t>Industrial Products (10.78)</t>
  </si>
  <si>
    <t>Consumer Durables (10.08)</t>
  </si>
  <si>
    <t>Capital Markets (10.07)</t>
  </si>
  <si>
    <t>Pharmaceuticals &amp; Biotechnology (8.21)</t>
  </si>
  <si>
    <t>Navi Nifty Midcap 150 Index Fund - Reg - Growth</t>
  </si>
  <si>
    <t>Banks (8.92)</t>
  </si>
  <si>
    <t>Pharmaceuticals &amp; Biotechnology (8.85)</t>
  </si>
  <si>
    <t>Capital Markets (7.44)</t>
  </si>
  <si>
    <t>Electrical Equipment (6.95)</t>
  </si>
  <si>
    <t>Finance (5.5)</t>
  </si>
  <si>
    <t>HSBC Nifty 50 Index Fund - Reg - Growth</t>
  </si>
  <si>
    <t>Banks (29.02)</t>
  </si>
  <si>
    <t>Petroleum Products (7.92)</t>
  </si>
  <si>
    <t>TATA BSE SENSEX INDEX FUND - Reg</t>
  </si>
  <si>
    <t>Banks (34.81)</t>
  </si>
  <si>
    <t>Groww Nifty Total Market Index Fund - Reg - Growth</t>
  </si>
  <si>
    <t>IT - Software (5.89)</t>
  </si>
  <si>
    <t>Petroleum Products (5.04)</t>
  </si>
  <si>
    <t>If redeemed bet. 0 Day to 7 Days Exit Load is 0.25%</t>
  </si>
  <si>
    <t>LIC MF Nifty 50 Index Fund - Growth</t>
  </si>
  <si>
    <t>IT - Software (8.33)</t>
  </si>
  <si>
    <t>Automobiles (7.06)</t>
  </si>
  <si>
    <t>Finance (5.79)</t>
  </si>
  <si>
    <t>Aditya Birla Sun Life Nifty Smallcap 50 Index Fund - Reg - Growth</t>
  </si>
  <si>
    <t>Finance (15.14)</t>
  </si>
  <si>
    <t>Capital Markets (11.63)</t>
  </si>
  <si>
    <t>Banks (11.39)</t>
  </si>
  <si>
    <t>Healthcare Services (7.11)</t>
  </si>
  <si>
    <t>Edelweiss NIFTY Large Mid Cap 250 Index Fund - Reg - Growth</t>
  </si>
  <si>
    <t>Pharmaceuticals &amp; Biotechnology (6.51)</t>
  </si>
  <si>
    <t>SBI BSE PSU BANK INDEX FUND - Reg - Growth</t>
  </si>
  <si>
    <t>Banks (100.09)</t>
  </si>
  <si>
    <t>Current Assets (-0.09)</t>
  </si>
  <si>
    <t>SBI Nifty200 Quality 30 Index Fund - Reg - Growth</t>
  </si>
  <si>
    <t>IT - Software (24.78)</t>
  </si>
  <si>
    <t>Consumer Durables (9.49)</t>
  </si>
  <si>
    <t>Food Products (9.4)</t>
  </si>
  <si>
    <t>HDFC BSE 500 Index Fund - Reg - Growth</t>
  </si>
  <si>
    <t>Banks (19.4)</t>
  </si>
  <si>
    <t>IT - Software (6.12)</t>
  </si>
  <si>
    <t>Pharmaceuticals &amp; Biotechnology (5.62)</t>
  </si>
  <si>
    <t>Axis Nifty 500 Index Fund - Reg - Growth</t>
  </si>
  <si>
    <t>Pharmaceuticals &amp; Biotechnology (5.58)</t>
  </si>
  <si>
    <t>Petroleum Products (5.26)</t>
  </si>
  <si>
    <t>Tata Nifty Midcap 150 Index Fund - Reg - Growth</t>
  </si>
  <si>
    <t>Banks (8.99)</t>
  </si>
  <si>
    <t>Pharmaceuticals &amp; Biotechnology (8.92)</t>
  </si>
  <si>
    <t>Capital Markets (7.5)</t>
  </si>
  <si>
    <t>Electrical Equipment (7.01)</t>
  </si>
  <si>
    <t>DSP Nifty Smallcap250 Quality 50 Index Fund - Reg - Growth</t>
  </si>
  <si>
    <t>Capital Markets (21.78)</t>
  </si>
  <si>
    <t>Auto Components (10.31)</t>
  </si>
  <si>
    <t>IT - Software (6.27)</t>
  </si>
  <si>
    <t>Consumer Durables (5.92)</t>
  </si>
  <si>
    <t>Personal Products (4.75)</t>
  </si>
  <si>
    <t>SBI BSE Sensex Index Fund - Reg - Growth</t>
  </si>
  <si>
    <t>Banks (34.8)</t>
  </si>
  <si>
    <t>IT - Software (9.48)</t>
  </si>
  <si>
    <t>If redeemed bet. 0 Day to 15 Days Exit Load is 0.2%</t>
  </si>
  <si>
    <t>Axis Nifty India Defence Index Fund - Reg - Growth</t>
  </si>
  <si>
    <t>Edelweiss Nifty 50 Index Fund - Reg - Growth</t>
  </si>
  <si>
    <t>Banks (28.84)</t>
  </si>
  <si>
    <t>IT - Software (8.27)</t>
  </si>
  <si>
    <t>Automobiles (7.02)</t>
  </si>
  <si>
    <t>Finance (5.76)</t>
  </si>
  <si>
    <t>Kotak Nifty Commodities Index Fund - Reg - Growth</t>
  </si>
  <si>
    <t>Power (23.83)</t>
  </si>
  <si>
    <t>Petroleum Products (17.3)</t>
  </si>
  <si>
    <t>Cement &amp; Cement Products (15.03)</t>
  </si>
  <si>
    <t>Ferrous Metals (14.89)</t>
  </si>
  <si>
    <t>Non - Ferrous Metals (6.63)</t>
  </si>
  <si>
    <t>ICICI Prudential Nifty LargeMidcap 250 Index Fund - Reg - Growth</t>
  </si>
  <si>
    <t>Edelweiss Nifty Next 50 Index Fund - Reg - Growth</t>
  </si>
  <si>
    <t>Finance (12.07)</t>
  </si>
  <si>
    <t>Pharmaceuticals &amp; Biotechnology (8.08)</t>
  </si>
  <si>
    <t>Electrical Equipment (6.26)</t>
  </si>
  <si>
    <t>Banks (6.24)</t>
  </si>
  <si>
    <t>Aditya Birla Sun Life Nifty Next 50 Index Fund - Reg - Growth</t>
  </si>
  <si>
    <t>SBI Nifty India Consumption Index Fund - Reg - Growth</t>
  </si>
  <si>
    <t>Automobiles (25.64)</t>
  </si>
  <si>
    <t>Diversified FMCG (13.09)</t>
  </si>
  <si>
    <t>Retailing (12.28)</t>
  </si>
  <si>
    <t>Consumer Durables (11.9)</t>
  </si>
  <si>
    <t>Telecom - Services (9.99)</t>
  </si>
  <si>
    <t>Tata Nifty India Tourism Index Fund - Reg - Growth</t>
  </si>
  <si>
    <t>Leisure Services (62.65)</t>
  </si>
  <si>
    <t>Transport Services (20.14)</t>
  </si>
  <si>
    <t>Transport Infrastructure (17.18)</t>
  </si>
  <si>
    <t>Current Assets (0.03)</t>
  </si>
  <si>
    <t>ICICI Prudential Nifty50 Equal Weight Index Fund - Reg - Growth</t>
  </si>
  <si>
    <t>IT - Software (10.88)</t>
  </si>
  <si>
    <t>Finance (8.56)</t>
  </si>
  <si>
    <t>Edelweiss Nifty Smallcap 250 Index Fund - Reg - Growth</t>
  </si>
  <si>
    <t>Nippon India Nifty IT Index Fund - Reg - Growth</t>
  </si>
  <si>
    <t>IT - Software (99.91)</t>
  </si>
  <si>
    <t>Current Assets (0.08)</t>
  </si>
  <si>
    <t>Bandhan Nifty 100 Index Fund - Reg - Growth</t>
  </si>
  <si>
    <t>Banks (24.73)</t>
  </si>
  <si>
    <t>SBI CRISIL-IBX Financial Services 9-12 Months Debt Index Fund - Reg - Growth</t>
  </si>
  <si>
    <t>Finance (75.38)</t>
  </si>
  <si>
    <t>Banks (30.47)</t>
  </si>
  <si>
    <t>Current Assets (-5.84)</t>
  </si>
  <si>
    <t>UTI Nifty Midcap 150 Quality 50 Index Fund - Reg - Growth</t>
  </si>
  <si>
    <t>IT - Software (12.74)</t>
  </si>
  <si>
    <t>Industrial Products (10.73)</t>
  </si>
  <si>
    <t>Consumer Durables (10.03)</t>
  </si>
  <si>
    <t>Capital Markets (10.03)</t>
  </si>
  <si>
    <t>Pharmaceuticals &amp; Biotechnology (8.17)</t>
  </si>
  <si>
    <t>ICICI Prudential Nifty Auto Index Fund - Reg - Growth</t>
  </si>
  <si>
    <t>Automobiles (75.19)</t>
  </si>
  <si>
    <t>Auto Components (20.74)</t>
  </si>
  <si>
    <t>Agricultural, Commercial &amp; Construction Vehicles (3.7)</t>
  </si>
  <si>
    <t>Current Assets (0.37)</t>
  </si>
  <si>
    <t>Axis Nifty500 Value 50 Index Fund - Reg - Growth</t>
  </si>
  <si>
    <t>Banks (18.62)</t>
  </si>
  <si>
    <t>Power (12.13)</t>
  </si>
  <si>
    <t>Petroleum Products (10.67)</t>
  </si>
  <si>
    <t>Non - Ferrous Metals (6.65)</t>
  </si>
  <si>
    <t>Finance (6.53)</t>
  </si>
  <si>
    <t>Kotak Nifty Smallcap 50 Index Fund - Reg - Growth</t>
  </si>
  <si>
    <t>Tata BSE Select Business Groups Index Fund - Reg - Growth</t>
  </si>
  <si>
    <t>Petroleum Products (23.18)</t>
  </si>
  <si>
    <t>Construction (12.56)</t>
  </si>
  <si>
    <t>Automobiles (9.82)</t>
  </si>
  <si>
    <t>IT - Software (9.1)</t>
  </si>
  <si>
    <t>Ferrous Metals (8.3)</t>
  </si>
  <si>
    <t>Nippon India Nifty Bank Index Fund - Reg - Growth</t>
  </si>
  <si>
    <t>Banks (99.62)</t>
  </si>
  <si>
    <t>Current Assets (0.38)</t>
  </si>
  <si>
    <t>HDFC NIFTY100 Low Volatility 30 Index Fund - Reg - Growth</t>
  </si>
  <si>
    <t>Banks (13.49)</t>
  </si>
  <si>
    <t>IT - Software (12.78)</t>
  </si>
  <si>
    <t>Food Products (7.18)</t>
  </si>
  <si>
    <t>UTI Nifty Private Bank Index Fund - Reg - Growth</t>
  </si>
  <si>
    <t>Banks (99.61)</t>
  </si>
  <si>
    <t>Current Assets (0.39)</t>
  </si>
  <si>
    <t>Tata Nifty MidSmall Healthcare Index Fund - Reg - Growth</t>
  </si>
  <si>
    <t>Pharmaceuticals &amp; Biotechnology (77.74)</t>
  </si>
  <si>
    <t>Healthcare Services (21.25)</t>
  </si>
  <si>
    <t>Healthcare Equipment &amp; Supplies (0.99)</t>
  </si>
  <si>
    <t>Current Assets (0.01)</t>
  </si>
  <si>
    <t>SBI Nifty Bank Index Fund - Reg - Growth</t>
  </si>
  <si>
    <t>ICICI Prudential Nifty200 Value 30 Index Fund - Reg - Growth</t>
  </si>
  <si>
    <t>Banks (23.76)</t>
  </si>
  <si>
    <t>Petroleum Products (13.01)</t>
  </si>
  <si>
    <t>Finance (9.58)</t>
  </si>
  <si>
    <t>Power (9.48)</t>
  </si>
  <si>
    <t>Oil (6.3)</t>
  </si>
  <si>
    <t>UTI BSE Sensex Index Fund - Reg - Growth</t>
  </si>
  <si>
    <t>Tata Nifty200 Alpha 30 Index Fund - Reg - Growth</t>
  </si>
  <si>
    <t>Finance (13.15)</t>
  </si>
  <si>
    <t>Electrical Equipment (11.52)</t>
  </si>
  <si>
    <t>Power (11.46)</t>
  </si>
  <si>
    <t>Pharmaceuticals &amp; Biotechnology (8.99)</t>
  </si>
  <si>
    <t>Non - Ferrous Metals (8.63)</t>
  </si>
  <si>
    <t>Edelweiss MSCI India Domestic &amp; World Healthcare 45 Index Fund - Reg - Growth</t>
  </si>
  <si>
    <t>Pharmaceuticals &amp; Biotechnology (79.18)</t>
  </si>
  <si>
    <t>Healthcare Services (17.86)</t>
  </si>
  <si>
    <t>Healthcare Equipment &amp; Supplies (1.64)</t>
  </si>
  <si>
    <t>Commercial Services &amp; Supplies (0.87)</t>
  </si>
  <si>
    <t>Industrial Manufacturing (0.26)</t>
  </si>
  <si>
    <t>DSP Nifty500 Flexicap Quality 30 Index Fund - Reg - Growth</t>
  </si>
  <si>
    <t>IT - Software (22.11)</t>
  </si>
  <si>
    <t>Capital Markets (16.21)</t>
  </si>
  <si>
    <t>Auto Components (10.47)</t>
  </si>
  <si>
    <t>Consumer Durables (10.38)</t>
  </si>
  <si>
    <t>Automobiles (7.26)</t>
  </si>
  <si>
    <t>HDFC BSE India Sector Leaders Index Fund - Reg - Growth</t>
  </si>
  <si>
    <t>Banks (14.16)</t>
  </si>
  <si>
    <t>IT - Software (7.32)</t>
  </si>
  <si>
    <t>Telecom - Services (7.12)</t>
  </si>
  <si>
    <t>Construction (6.46)</t>
  </si>
  <si>
    <t>Axis Nifty Bank Index Fund - Reg - Growth</t>
  </si>
  <si>
    <t>Banks (99.72)</t>
  </si>
  <si>
    <t>Current Assets (0.28)</t>
  </si>
  <si>
    <t>HSBC Nifty Next 50 Index Fund - Reg - Growth</t>
  </si>
  <si>
    <t>HDFC Nifty Auto Index Fund - Reg - Growth</t>
  </si>
  <si>
    <t>Automobiles (74.08)</t>
  </si>
  <si>
    <t>Auto Components (20.44)</t>
  </si>
  <si>
    <t>Agricultural, Commercial &amp; Construction Vehicles (3.64)</t>
  </si>
  <si>
    <t>Current Assets (1.84)</t>
  </si>
  <si>
    <t>Axis Nifty500 Momentum 50 Index Fund - Reg - Growth</t>
  </si>
  <si>
    <t>Electrical Equipment (18.05)</t>
  </si>
  <si>
    <t>Industrial Products (12.6)</t>
  </si>
  <si>
    <t>Capital Markets (10.98)</t>
  </si>
  <si>
    <t>Non - Ferrous Metals (8.51)</t>
  </si>
  <si>
    <t>HDFC Nifty India Digital Index Fund - Reg - Growth</t>
  </si>
  <si>
    <t>IT - Software (47.28)</t>
  </si>
  <si>
    <t>Retailing (22.5)</t>
  </si>
  <si>
    <t>Telecom - Services (13.42)</t>
  </si>
  <si>
    <t>Financial Technology (Fintech) (9.78)</t>
  </si>
  <si>
    <t>IT - Services (3.74)</t>
  </si>
  <si>
    <t>UTI Nifty 50 Equal Weight Index Fund - Reg - Growth</t>
  </si>
  <si>
    <t>IT - Software (10.92)</t>
  </si>
  <si>
    <t>Automobiles (10.5)</t>
  </si>
  <si>
    <t>Banks (9.45)</t>
  </si>
  <si>
    <t>Finance (8.59)</t>
  </si>
  <si>
    <t>ICICI Prudential Nifty Pharma Index Fund - Reg - Growth</t>
  </si>
  <si>
    <t>Pharmaceuticals &amp; Biotechnology (99.96)</t>
  </si>
  <si>
    <t>Current Assets (0.04)</t>
  </si>
  <si>
    <t>Sundaram Nifty 100 Equal Weight Fund - Growth</t>
  </si>
  <si>
    <t>Finance (11.12)</t>
  </si>
  <si>
    <t>Banks (8.4)</t>
  </si>
  <si>
    <t>Automobiles (7.49)</t>
  </si>
  <si>
    <t>IT - Software (6.52)</t>
  </si>
  <si>
    <t>Pharmaceuticals &amp; Biotechnology (6.09)</t>
  </si>
  <si>
    <t>HDFC NIFTY Realty Index Fund - Reg - Growth</t>
  </si>
  <si>
    <t>Realty (99.58)</t>
  </si>
  <si>
    <t>Current Assets (0.42)</t>
  </si>
  <si>
    <t>HDFC Nifty100 Quality 30 Index Fund - Reg - Growth</t>
  </si>
  <si>
    <t>IT - Software (22.73)</t>
  </si>
  <si>
    <t>Automobiles (12.41)</t>
  </si>
  <si>
    <t>Food Products (9.38)</t>
  </si>
  <si>
    <t>Aerospace &amp; Defense (7.88)</t>
  </si>
  <si>
    <t>TATA Nifty500 Multicap India Manufacturing 50:30:20 Index Fund - Reg - Growth</t>
  </si>
  <si>
    <t>Pharmaceuticals &amp; Biotechnology (22.35)</t>
  </si>
  <si>
    <t>Automobiles (20.29)</t>
  </si>
  <si>
    <t>Petroleum Products (11.3)</t>
  </si>
  <si>
    <t>Consumer Durables (5.99)</t>
  </si>
  <si>
    <t>Groww Nifty Smallcap 250 Index Fund - Reg - Growth</t>
  </si>
  <si>
    <t>Finance (9.78)</t>
  </si>
  <si>
    <t>Axis NIFTY IT Index Fund - Reg - Growth</t>
  </si>
  <si>
    <t>IT - Software (99.88)</t>
  </si>
  <si>
    <t>Current Assets (0.12)</t>
  </si>
  <si>
    <t>UTI Nifty Midsmallcap 400 Momentum Quality 100 Index Fund - Reg - Growth</t>
  </si>
  <si>
    <t>Pharmaceuticals &amp; Biotechnology (15.04)</t>
  </si>
  <si>
    <t>Capital Markets (14.98)</t>
  </si>
  <si>
    <t>Banks (10.78)</t>
  </si>
  <si>
    <t>Electrical Equipment (10.75)</t>
  </si>
  <si>
    <t>Industrial Products (8.7)</t>
  </si>
  <si>
    <t>Edelweiss Nifty 100 Quality 30 Index Fund - Reg - Growth</t>
  </si>
  <si>
    <t>IT - Software (22.46)</t>
  </si>
  <si>
    <t>Automobiles (12.26)</t>
  </si>
  <si>
    <t>Food Products (9.27)</t>
  </si>
  <si>
    <t>Diversified FMCG (9.1)</t>
  </si>
  <si>
    <t>Aerospace &amp; Defense (7.79)</t>
  </si>
  <si>
    <t>HDFC Nifty India Consumption Index Fund - Reg - Growth</t>
  </si>
  <si>
    <t>Automobiles (25.32)</t>
  </si>
  <si>
    <t>Diversified FMCG (12.93)</t>
  </si>
  <si>
    <t>Retailing (12.12)</t>
  </si>
  <si>
    <t>Consumer Durables (11.75)</t>
  </si>
  <si>
    <t>SBI Nifty IT Index Fund - Reg - Growth</t>
  </si>
  <si>
    <t>IT - Software (100.98)</t>
  </si>
  <si>
    <t>Current Assets (-0.98)</t>
  </si>
  <si>
    <t>Tata Nifty Next 50 Index Fund - Reg - Growth</t>
  </si>
  <si>
    <t>Bandhan Nifty200 Momentum 30 Index Fund - Reg - Growth</t>
  </si>
  <si>
    <t>Electrical Equipment (15.56)</t>
  </si>
  <si>
    <t>Capital Markets (9.47)</t>
  </si>
  <si>
    <t>SBI Nifty200 Momentum 30 Index Fund - Reg - Growth</t>
  </si>
  <si>
    <t>Electrical Equipment (15.72)</t>
  </si>
  <si>
    <t>Power (15.19)</t>
  </si>
  <si>
    <t>Capital Markets (9.56)</t>
  </si>
  <si>
    <t>Industrial Products (9.33)</t>
  </si>
  <si>
    <t>Kotak Nifty 100 Low Volatility 30 Index Fund - Reg - Growth</t>
  </si>
  <si>
    <t>Automobiles (6.89)</t>
  </si>
  <si>
    <t>Motilal Oswal Nifty MidSmall Financial Services Index Fund - Reg - Growth</t>
  </si>
  <si>
    <t>Banks (35.88)</t>
  </si>
  <si>
    <t>Capital Markets (30.12)</t>
  </si>
  <si>
    <t>Insurance (10.73)</t>
  </si>
  <si>
    <t>Financial Technology (Fintech) (10.14)</t>
  </si>
  <si>
    <t>LIC MF Nifty Next 50 Index Fund - Growth</t>
  </si>
  <si>
    <t>Pharmaceuticals &amp; Biotechnology (8.12)</t>
  </si>
  <si>
    <t>Tata nifty auto index fund - Reg - Growth</t>
  </si>
  <si>
    <t>Automobiles (75.22)</t>
  </si>
  <si>
    <t>Auto Components (20.73)</t>
  </si>
  <si>
    <t>Current Assets (0.36)</t>
  </si>
  <si>
    <t>Axis Nifty Capital Markets Index Fund - Reg - Growth</t>
  </si>
  <si>
    <t>Capital Markets (100.06)</t>
  </si>
  <si>
    <t>Current Assets (-0.06)</t>
  </si>
  <si>
    <t>Axis Nifty50 Equal Weight Index Fund - Reg - Growth</t>
  </si>
  <si>
    <t>IT - Software (10.9)</t>
  </si>
  <si>
    <t>Automobiles (10.49)</t>
  </si>
  <si>
    <t>Banks (9.44)</t>
  </si>
  <si>
    <t>Finance (8.58)</t>
  </si>
  <si>
    <t>ICICI Prudential Nifty50 Value 20 Index Fund - Reg - Growth</t>
  </si>
  <si>
    <t>Banks (45.44)</t>
  </si>
  <si>
    <t>IT - Software (14.14)</t>
  </si>
  <si>
    <t>Petroleum Products (12.62)</t>
  </si>
  <si>
    <t>Diversified FMCG (5.47)</t>
  </si>
  <si>
    <t>Power (5.06)</t>
  </si>
  <si>
    <t>Kotak Nifty Financial Services Ex-Bank Index Fund - Reg - Growth</t>
  </si>
  <si>
    <t>Finance (58.83)</t>
  </si>
  <si>
    <t>Capital Markets (20.17)</t>
  </si>
  <si>
    <t>Insurance (14.57)</t>
  </si>
  <si>
    <t>Financial Technology (Fintech) (6.23)</t>
  </si>
  <si>
    <t>Current Assets (0.2)</t>
  </si>
  <si>
    <t>ICICI Prudential Nifty 500 Index Fund - Reg - Growth</t>
  </si>
  <si>
    <t>Bandhan Nifty Smallcap 250 Index Fund - Reg - Growth</t>
  </si>
  <si>
    <t>Edelweiss Nifty Alpha Low Volatility 30 Index Fund - Reg - Growth</t>
  </si>
  <si>
    <t>Pharmaceuticals &amp; Biotechnology (14.22)</t>
  </si>
  <si>
    <t>Automobiles (12.75)</t>
  </si>
  <si>
    <t>Banks (10.49)</t>
  </si>
  <si>
    <t>Agricultural Food &amp; other Products (6.63)</t>
  </si>
  <si>
    <t>Nil, If redeemed bet. 0 Day to 15 Days Exit Load is 0.1%</t>
  </si>
  <si>
    <t>HDFC Nifty Top 20 Equal Weight Index Fund - Reg - Growth</t>
  </si>
  <si>
    <t>IT - Software (16.27)</t>
  </si>
  <si>
    <t>Automobiles (10.45)</t>
  </si>
  <si>
    <t>Diversified FMCG (9.29)</t>
  </si>
  <si>
    <t>Retailing (5.65)</t>
  </si>
  <si>
    <t>DSP Nifty Private Bank Index Fund - Reg - Growth</t>
  </si>
  <si>
    <t>Banks (109.35)</t>
  </si>
  <si>
    <t>Current Assets (-9.35)</t>
  </si>
  <si>
    <t>LIC MF BSE Sensex Index Fund - Growth</t>
  </si>
  <si>
    <t>Banks (34.74)</t>
  </si>
  <si>
    <t>Petroleum Products (9.5)</t>
  </si>
  <si>
    <t>IT - Software (9.44)</t>
  </si>
  <si>
    <t>Automobiles (5.24)</t>
  </si>
  <si>
    <t>DSP Nifty IT Index Fund - Reg - Growth</t>
  </si>
  <si>
    <t>IT - Software (111.62)</t>
  </si>
  <si>
    <t>Current Assets (-11.62)</t>
  </si>
  <si>
    <t>Bandhan Nifty Midcap 150 Index Fund - Reg - Growth</t>
  </si>
  <si>
    <t>UTI Nifty500 Shariah Index Fund - Reg - Growth</t>
  </si>
  <si>
    <t>IT - Software (18.79)</t>
  </si>
  <si>
    <t>Pharmaceuticals &amp; Biotechnology (13.24)</t>
  </si>
  <si>
    <t>Consumer Durables (5.94)</t>
  </si>
  <si>
    <t>Industrial Products (5.75)</t>
  </si>
  <si>
    <t>Nippon India BSE Sensex Next 30 Index Fund - Reg - Growth</t>
  </si>
  <si>
    <t>Automobiles (17.55)</t>
  </si>
  <si>
    <t>Finance (13.02)</t>
  </si>
  <si>
    <t>Healthcare Services (6.44)</t>
  </si>
  <si>
    <t>Food Products (6.4)</t>
  </si>
  <si>
    <t>Axis Nifty500 Quality 50 Index Fund - Reg - Growth</t>
  </si>
  <si>
    <t>IT - Software (20.27)</t>
  </si>
  <si>
    <t>Capital Markets (18.41)</t>
  </si>
  <si>
    <t>Electrical Equipment (11.81)</t>
  </si>
  <si>
    <t>Aerospace &amp; Defense (5.68)</t>
  </si>
  <si>
    <t>Personal Products (5.51)</t>
  </si>
  <si>
    <t>Navi Nifty India Manufacturing Index Fund - Reg - Growth</t>
  </si>
  <si>
    <t>Automobiles (20.03)</t>
  </si>
  <si>
    <t>Pharmaceuticals &amp; Biotechnology (17.85)</t>
  </si>
  <si>
    <t>Petroleum Products (7.78)</t>
  </si>
  <si>
    <t>Electrical Equipment (7.74)</t>
  </si>
  <si>
    <t>Ferrous Metals (7.42)</t>
  </si>
  <si>
    <t>Kotak BSE PSU Index Fund - Reg - Growth</t>
  </si>
  <si>
    <t>Banks (30.85)</t>
  </si>
  <si>
    <t>Power (15.86)</t>
  </si>
  <si>
    <t>Aerospace &amp; Defense (11.36)</t>
  </si>
  <si>
    <t>Petroleum Products (7.43)</t>
  </si>
  <si>
    <t>Kotak NIFTY Midcap 50 Index Fund - Reg - Growth</t>
  </si>
  <si>
    <t>Tata Nifty500 Multicap Infrastructure 50:30:20 Index Fund - Reg - Growth</t>
  </si>
  <si>
    <t>Telecom - Services (14.35)</t>
  </si>
  <si>
    <t>Petroleum Products (12.85)</t>
  </si>
  <si>
    <t>Construction (10.14)</t>
  </si>
  <si>
    <t>Auto Components (8.94)</t>
  </si>
  <si>
    <t>Aditya Birla Sun Life BSE 500 Quality 50 Index Fund - Reg - Growth</t>
  </si>
  <si>
    <t>IT - Software (14.15)</t>
  </si>
  <si>
    <t>Capital Markets (14.02)</t>
  </si>
  <si>
    <t>Electrical Equipment (11.37)</t>
  </si>
  <si>
    <t>Food Products (8.09)</t>
  </si>
  <si>
    <t>Diversified FMCG (7.56)</t>
  </si>
  <si>
    <t>If redeemed bet. 0 Day to 15 Days Exit Load is 0.1%</t>
  </si>
  <si>
    <t>UTI Nifty Alpha Low-Volatility 30 Index Fund - Reg - Growth</t>
  </si>
  <si>
    <t>UTI Nifty Midcap 150 Index Fund - Reg - Growth</t>
  </si>
  <si>
    <t>Capital Markets (7.45)</t>
  </si>
  <si>
    <t>Aditya Birla Sun Life BSE 500 Momentum 50 Index Fund - Reg - Growth</t>
  </si>
  <si>
    <t>Pharmaceuticals &amp; Biotechnology (13.14)</t>
  </si>
  <si>
    <t>Industrial Products (10.79)</t>
  </si>
  <si>
    <t>Banks (10.17)</t>
  </si>
  <si>
    <t>Finance (10.01)</t>
  </si>
  <si>
    <t>Mirae Asset Nifty 50 Index Fund - Reg - Growth</t>
  </si>
  <si>
    <t>Banks (28.95)</t>
  </si>
  <si>
    <t>Motilal Oswal BSE low Volatility Index Fund - Reg - Growth</t>
  </si>
  <si>
    <t>Cement &amp; Cement Products (13.89)</t>
  </si>
  <si>
    <t>Banks (10.84)</t>
  </si>
  <si>
    <t>Pharmaceuticals &amp; Biotechnology (9.46)</t>
  </si>
  <si>
    <t>Consumer Durables (7.27)</t>
  </si>
  <si>
    <t>Tata Nifty Financial Services Index Fund - Reg - Growth</t>
  </si>
  <si>
    <t>Banks (60.18)</t>
  </si>
  <si>
    <t>Finance (27.98)</t>
  </si>
  <si>
    <t>Insurance (6.83)</t>
  </si>
  <si>
    <t>Capital Markets (4.57)</t>
  </si>
  <si>
    <t>Current Assets (0.44)</t>
  </si>
  <si>
    <t>Kotak Nifty Smallcap 250 Index Fund - Reg - Growth</t>
  </si>
  <si>
    <t>Pharmaceuticals &amp; Biotechnology (8.38)</t>
  </si>
  <si>
    <t>Tata Nifty Realty Index Fund - Reg - Growth</t>
  </si>
  <si>
    <t>Realty (99.83)</t>
  </si>
  <si>
    <t>Current Assets (0.17)</t>
  </si>
  <si>
    <t>Kotak Nifty 50 Equal Weight Index Fund - Reg - Growth</t>
  </si>
  <si>
    <t>DSP Nifty Bank Index Fund - Reg - Growth</t>
  </si>
  <si>
    <t>Banks (99.21)</t>
  </si>
  <si>
    <t>Current Assets (0.79)</t>
  </si>
  <si>
    <t>Nippon India Nifty Realty Index Fund - Reg - Growth</t>
  </si>
  <si>
    <t>Realty (99.9)</t>
  </si>
  <si>
    <t>Current Assets (0.1)</t>
  </si>
  <si>
    <t>Motilal Oswal BSE 1000 Index Fund - Reg - Growth</t>
  </si>
  <si>
    <t>Finance (6.88)</t>
  </si>
  <si>
    <t>IT - Software (5.85)</t>
  </si>
  <si>
    <t>Pharmaceuticals &amp; Biotechnology (5.71)</t>
  </si>
  <si>
    <t>Angel One Nifty Total Market Index Fund - Reg - Growth</t>
  </si>
  <si>
    <t>SBI Nifty100 Low Volatility 30 Index Fund - Reg - Growth</t>
  </si>
  <si>
    <t>Banks (13.47)</t>
  </si>
  <si>
    <t>Pharmaceuticals &amp; Biotechnology (12.95)</t>
  </si>
  <si>
    <t>IT - Software (12.75)</t>
  </si>
  <si>
    <t>Automobiles (6.87)</t>
  </si>
  <si>
    <t>Motilal Oswal BSE Quality Index Fund - Reg - Growth</t>
  </si>
  <si>
    <t>IT - Software (12.55)</t>
  </si>
  <si>
    <t>Electrical Equipment (11.98)</t>
  </si>
  <si>
    <t>Food Products (11.04)</t>
  </si>
  <si>
    <t>Diversified FMCG (10.58)</t>
  </si>
  <si>
    <t>Capital Markets (8.07)</t>
  </si>
  <si>
    <t>Tata BSE Quality Index Fund - Reg - Growth</t>
  </si>
  <si>
    <t>IT - Software (12.57)</t>
  </si>
  <si>
    <t>Electrical Equipment (11.99)</t>
  </si>
  <si>
    <t>Food Products (11.05)</t>
  </si>
  <si>
    <t>Diversified FMCG (10.6)</t>
  </si>
  <si>
    <t>Capital Markets (8.08)</t>
  </si>
  <si>
    <t>Groww Nifty India Railways PSU Index Fund - Reg - Growth</t>
  </si>
  <si>
    <t>Construction (21.75)</t>
  </si>
  <si>
    <t>Transport Services (19.95)</t>
  </si>
  <si>
    <t>Finance (19.61)</t>
  </si>
  <si>
    <t>Leisure Services (16.25)</t>
  </si>
  <si>
    <t>Power (5.49)</t>
  </si>
  <si>
    <t>Baroda BNP Paribas NIFTY 50 Index Fund - Reg - Growth</t>
  </si>
  <si>
    <t>Banks (29.06)</t>
  </si>
  <si>
    <t>IT - Software (8.53)</t>
  </si>
  <si>
    <t>Petroleum Products (7.84)</t>
  </si>
  <si>
    <t>Automobiles (7.01)</t>
  </si>
  <si>
    <t>Finance (5.53)</t>
  </si>
  <si>
    <t>Nil,Nil,Nil, If redeemed bet. 0 Day to 30 Days Exit Load is 0.2%</t>
  </si>
  <si>
    <t>Axis BSE Sensex Index Fund - Reg - Growth</t>
  </si>
  <si>
    <t>Banks (34.79)</t>
  </si>
  <si>
    <t>Petroleum Products (9.51)</t>
  </si>
  <si>
    <t>Mirae Asset Nifty Total Market Index Fund - Reg - Growth</t>
  </si>
  <si>
    <t>Banks (18.85)</t>
  </si>
  <si>
    <t>Nippon India Nifty Auto Index Fund - Reg - Growth</t>
  </si>
  <si>
    <t>Automobiles (75.39)</t>
  </si>
  <si>
    <t>Auto Components (20.8)</t>
  </si>
  <si>
    <t>Agricultural, Commercial &amp; Construction Vehicles (3.71)</t>
  </si>
  <si>
    <t>Kotak Nifty 100 Equal Weight Index Fund - Reg - Growth</t>
  </si>
  <si>
    <t>Pharmaceuticals &amp; Biotechnology (6.15)</t>
  </si>
  <si>
    <t>Motilal Oswal Nifty MidSmall Healthcare Index Fund - Reg - Growth</t>
  </si>
  <si>
    <t>Pharmaceuticals &amp; Biotechnology (77.58)</t>
  </si>
  <si>
    <t>Healthcare Services (21.21)</t>
  </si>
  <si>
    <t>Current Assets (0.22)</t>
  </si>
  <si>
    <t>Motilal Oswal Nifty MidSmall IT and Telecom Index Fund - Reg - Growth</t>
  </si>
  <si>
    <t>IT - Software (55.24)</t>
  </si>
  <si>
    <t>Telecom - Services (33.72)</t>
  </si>
  <si>
    <t>IT - Services (12.12)</t>
  </si>
  <si>
    <t>Current Assets (-1.07)</t>
  </si>
  <si>
    <t>Tata BSE Multicap Consumption 50:30:20 Index Fund - Reg - Growth</t>
  </si>
  <si>
    <t>Automobiles (21.8)</t>
  </si>
  <si>
    <t>Consumer Durables (15.68)</t>
  </si>
  <si>
    <t>Retailing (13.68)</t>
  </si>
  <si>
    <t>Auto Components (12.66)</t>
  </si>
  <si>
    <t>Diversified FMCG (8.41)</t>
  </si>
  <si>
    <t>ICICI Prudential Nifty Private Bank Index Fund - Reg - Growth</t>
  </si>
  <si>
    <t>Banks (99.82)</t>
  </si>
  <si>
    <t>Current Assets (0.18)</t>
  </si>
  <si>
    <t>Bandhan Nifty Total Market Index Fund - Reg - Growth</t>
  </si>
  <si>
    <t>Nippon India Nifty 500 Quality 50 Index Fund - Reg - Growth</t>
  </si>
  <si>
    <t>IT - Software (20.56)</t>
  </si>
  <si>
    <t>Capital Markets (16.95)</t>
  </si>
  <si>
    <t>Aerospace &amp; Defense (5.76)</t>
  </si>
  <si>
    <t>Personal Products (5.59)</t>
  </si>
  <si>
    <t>Groww Nifty Non-Cyclical Consumer Index Fund - Reg - Growth</t>
  </si>
  <si>
    <t>Retailing (22.7)</t>
  </si>
  <si>
    <t>Consumer Durables (18.58)</t>
  </si>
  <si>
    <t>Diversified FMCG (17.11)</t>
  </si>
  <si>
    <t>Telecom - Services (11)</t>
  </si>
  <si>
    <t>Motilal Oswal BSE Clean Environment Index Fund - Reg - Growth</t>
  </si>
  <si>
    <t>Power (48.98)</t>
  </si>
  <si>
    <t>Electrical Equipment (34.12)</t>
  </si>
  <si>
    <t>Automobiles (10.39)</t>
  </si>
  <si>
    <t>Other Utilities (4.75)</t>
  </si>
  <si>
    <t>Minerals &amp; Mining (1.42)</t>
  </si>
  <si>
    <t>Kotak Nifty Midcap 150 Index Fund - Reg - Growth</t>
  </si>
  <si>
    <t>Kotak Nifty Alpha 50 Index Fund - Reg - Growth</t>
  </si>
  <si>
    <t>Banks (12.29)</t>
  </si>
  <si>
    <t>Finance (11.06)</t>
  </si>
  <si>
    <t>Pharmaceuticals &amp; Biotechnology (9.57)</t>
  </si>
  <si>
    <t>Nippon India Nifty India Manufacturing Index Fund - Reg - Growth</t>
  </si>
  <si>
    <t>Automobiles (20.05)</t>
  </si>
  <si>
    <t>Pharmaceuticals &amp; Biotechnology (17.89)</t>
  </si>
  <si>
    <t>Petroleum Products (7.8)</t>
  </si>
  <si>
    <t>Electrical Equipment (7.76)</t>
  </si>
  <si>
    <t>Ferrous Metals (7.44)</t>
  </si>
  <si>
    <t>Navi Nifty Smallcap250 Momentum Quality 100 Index Fund - Reg - Growth</t>
  </si>
  <si>
    <t>Capital Markets (11.76)</t>
  </si>
  <si>
    <t>Pharmaceuticals &amp; Biotechnology (10.3)</t>
  </si>
  <si>
    <t>Industrial Products (8.99)</t>
  </si>
  <si>
    <t>Banks (5.98)</t>
  </si>
  <si>
    <t>Kotak Nifty Top 10 Equal Weight Index Fund - Reg - Growth</t>
  </si>
  <si>
    <t>Banks (38.3)</t>
  </si>
  <si>
    <t>IT - Software (21.87)</t>
  </si>
  <si>
    <t>Telecom - Services (10.48)</t>
  </si>
  <si>
    <t>Petroleum Products (9.94)</t>
  </si>
  <si>
    <t>Diversified FMCG (9.66)</t>
  </si>
  <si>
    <t>Bajaj Finserv Nifty 50 Index Fund - Reg - Growth</t>
  </si>
  <si>
    <t>Bandhan Nifty 500 Value 50 Index Fund - Reg - Growth</t>
  </si>
  <si>
    <t>Banks (18.55)</t>
  </si>
  <si>
    <t>Power (12.09)</t>
  </si>
  <si>
    <t>Finance (6.51)</t>
  </si>
  <si>
    <t>Motilal Oswal BSE Midcap 150 Momentum 30 Index Fund - Reg - Growth</t>
  </si>
  <si>
    <t>Electrical Equipment (20.2)</t>
  </si>
  <si>
    <t>Pharmaceuticals &amp; Biotechnology (12.08)</t>
  </si>
  <si>
    <t>Finance (6.6)</t>
  </si>
  <si>
    <t>Capital Markets (6.52)</t>
  </si>
  <si>
    <t>Bandhan Nifty 500 Momentum 50 Index Fund - Reg - Growth</t>
  </si>
  <si>
    <t>Non - Ferrous Metals (8.5)</t>
  </si>
  <si>
    <t>Kotak Nifty India Tourism Index Fund - Reg - Growth</t>
  </si>
  <si>
    <t>Leisure Services (62.63)</t>
  </si>
  <si>
    <t>Transport Infrastructure (17.17)</t>
  </si>
  <si>
    <t>Mirae Asset Nifty LargeMidcap 250 Index Fund - Reg - Growth</t>
  </si>
  <si>
    <t>Banks (16.85)</t>
  </si>
  <si>
    <t>Edelweiss BSE Internet Economy Index Fund - Reg - Growth</t>
  </si>
  <si>
    <t>Retailing (35.99)</t>
  </si>
  <si>
    <t>Telecom - Services (22.6)</t>
  </si>
  <si>
    <t>Capital Markets (21.57)</t>
  </si>
  <si>
    <t>Financial Technology (Fintech) (16.03)</t>
  </si>
  <si>
    <t>Leisure Services (2.78)</t>
  </si>
  <si>
    <t>Angel One Nifty Total Market Momentum Quality 50 Index Fund - Reg - Growth</t>
  </si>
  <si>
    <t>Electrical Equipment (19.7)</t>
  </si>
  <si>
    <t>Capital Markets (16)</t>
  </si>
  <si>
    <t>Automobiles (11.49)</t>
  </si>
  <si>
    <t>Industrial Products (11.29)</t>
  </si>
  <si>
    <t>Bandhan Nifty Next 50 Index Fund - Reg - Growth</t>
  </si>
  <si>
    <t>Finance (12.13)</t>
  </si>
  <si>
    <t>Power (9.93)</t>
  </si>
  <si>
    <t>Electrical Equipment (6.29)</t>
  </si>
  <si>
    <t>Angel One Nifty 50 Index Fund - Reg - Growth</t>
  </si>
  <si>
    <t>Banks (28.87)</t>
  </si>
  <si>
    <t>Bandhan Nifty IT Index Fund - Reg - Growth</t>
  </si>
  <si>
    <t>IT - Software (100.4)</t>
  </si>
  <si>
    <t>Current Assets (-0.41)</t>
  </si>
  <si>
    <t>Motilal Oswal BSE Financials ex Bank 30 Index Fund - Reg - Growth</t>
  </si>
  <si>
    <t>Finance (66.27)</t>
  </si>
  <si>
    <t>Insurance (16.35)</t>
  </si>
  <si>
    <t>Capital Markets (10.11)</t>
  </si>
  <si>
    <t>Financial Technology (Fintech) (6.91)</t>
  </si>
  <si>
    <t>Current Assets (0.35)</t>
  </si>
  <si>
    <t>Bajaj Finserv Nifty Next 50 Index Fund - Reg - Growth</t>
  </si>
  <si>
    <t>Axis BSE India Sector Leaders Index Fund - Reg - Growth</t>
  </si>
  <si>
    <t>Banks (14.22)</t>
  </si>
  <si>
    <t>Telecom - Services (7.15)</t>
  </si>
  <si>
    <t>Construction (6.49)</t>
  </si>
  <si>
    <t>Aditya Birla Sun Life BSE India Infrastructure Index Fund - Reg - Growth</t>
  </si>
  <si>
    <t>Power (30.44)</t>
  </si>
  <si>
    <t>Construction (28.35)</t>
  </si>
  <si>
    <t>Transport Infrastructure (11.67)</t>
  </si>
  <si>
    <t>Transport Services (9.05)</t>
  </si>
  <si>
    <t>Finance (8.67)</t>
  </si>
  <si>
    <t>Invesco India Nifty Bank Index Fund - Reg - Growth</t>
  </si>
  <si>
    <t>Banks (99.32)</t>
  </si>
  <si>
    <t>Current Assets (0.68)</t>
  </si>
  <si>
    <t>UTI Nifty India Manufacturing Index Fund - Reg - Growth</t>
  </si>
  <si>
    <t>Automobiles (20.04)</t>
  </si>
  <si>
    <t>Pharmaceuticals &amp; Biotechnology (17.87)</t>
  </si>
  <si>
    <t>Petroleum Products (7.79)</t>
  </si>
  <si>
    <t>Electrical Equipment (7.75)</t>
  </si>
  <si>
    <t>Ferrous Metals (7.43)</t>
  </si>
  <si>
    <t>ICICI Prudential Nifty Top 15 Equal Weight Index Fund - Reg - Growth</t>
  </si>
  <si>
    <t>Banks (31.47)</t>
  </si>
  <si>
    <t>IT - Software (14.27)</t>
  </si>
  <si>
    <t>Automobiles (14.22)</t>
  </si>
  <si>
    <t>Diversified FMCG (12.65)</t>
  </si>
  <si>
    <t>Nippon India Nifty 500 Low Volatility 50 Index Fund - Reg - Growth</t>
  </si>
  <si>
    <t>Pharmaceuticals &amp; Biotechnology (17.31)</t>
  </si>
  <si>
    <t>Automobiles (11.63)</t>
  </si>
  <si>
    <t>Power (10.86)</t>
  </si>
  <si>
    <t>IT - Software (7.86)</t>
  </si>
  <si>
    <t>Banks (6.67)</t>
  </si>
  <si>
    <t>Navi Nifty 500 Multicap 50:25:25 Index Fund - Reg</t>
  </si>
  <si>
    <t>Banks (15.71)</t>
  </si>
  <si>
    <t>IT - Software (5.08)</t>
  </si>
  <si>
    <t>Automobiles (4.28)</t>
  </si>
  <si>
    <t>ICICI Prudential Nifty200 Quality 30 Index Fund - Reg - Growth</t>
  </si>
  <si>
    <t>Diversified FMCG (9.22)</t>
  </si>
  <si>
    <t>Bandhan BSE India Sector Leaders Index Fund - Reg - Growth</t>
  </si>
  <si>
    <t>Banks (14.24)</t>
  </si>
  <si>
    <t>IT - Software (7.36)</t>
  </si>
  <si>
    <t>Telecom - Services (7.16)</t>
  </si>
  <si>
    <t>Construction (6.5)</t>
  </si>
  <si>
    <t>Groww Nifty 50 Index Fund - Reg - Growth</t>
  </si>
  <si>
    <t>Motilal Oswal Nifty MidSmall India Consumption Index Fund - Reg - Growth</t>
  </si>
  <si>
    <t>Consumer Durables (19.45)</t>
  </si>
  <si>
    <t>Retailing (17.36)</t>
  </si>
  <si>
    <t>Realty (12)</t>
  </si>
  <si>
    <t>Automobiles (7.45)</t>
  </si>
  <si>
    <t>DSP BSE SENSEX Next 30 Index Fund - Reg - Growth</t>
  </si>
  <si>
    <t>Automobiles (18.06)</t>
  </si>
  <si>
    <t>Finance (13.4)</t>
  </si>
  <si>
    <t>Pharmaceuticals &amp; Biotechnology (9.82)</t>
  </si>
  <si>
    <t>Healthcare Services (6.63)</t>
  </si>
  <si>
    <t>Food Products (6.59)</t>
  </si>
  <si>
    <t>Kotak Nifty500 Momentum 50 Index Fund - Reg - Growth</t>
  </si>
  <si>
    <t>Electrical Equipment (18.02)</t>
  </si>
  <si>
    <t>Industrial Products (12.58)</t>
  </si>
  <si>
    <t>UTI BSE Housing Index Fund - Reg - Growth</t>
  </si>
  <si>
    <t>Consumer Durables (27.74)</t>
  </si>
  <si>
    <t>Realty (27.29)</t>
  </si>
  <si>
    <t>Cement &amp; Cement Products (25.75)</t>
  </si>
  <si>
    <t>Industrial Products (15.02)</t>
  </si>
  <si>
    <t>Finance (3.85)</t>
  </si>
  <si>
    <t>Kotak BSE Sensex Index Fund - Reg - Growth</t>
  </si>
  <si>
    <t>Bandhan BSE Healthcare Index Fund - Reg - Growth</t>
  </si>
  <si>
    <t>Pharmaceuticals &amp; Biotechnology (76.12)</t>
  </si>
  <si>
    <t>Healthcare Services (23.29)</t>
  </si>
  <si>
    <t>Healthcare Equipment &amp; Supplies (0.52)</t>
  </si>
  <si>
    <t>Current Assets (0.07)</t>
  </si>
  <si>
    <t>DSP Nifty Healthcare Index Fund - Reg - Growth</t>
  </si>
  <si>
    <t>Pharmaceuticals &amp; Biotechnology (81.82)</t>
  </si>
  <si>
    <t>Healthcare Services (20.52)</t>
  </si>
  <si>
    <t>Current Assets (-2.34)</t>
  </si>
  <si>
    <t>Navi Nifty IT Index Fund - Reg - Growth</t>
  </si>
  <si>
    <t>IT - Software (98.3)</t>
  </si>
  <si>
    <t>Current Assets (1.7)</t>
  </si>
  <si>
    <t>Bandhan Nifty Bank Index Fund - Reg - Growth</t>
  </si>
  <si>
    <t>Baroda BNP Paribas Nifty200 Momentum 30 Index Fund - Reg - Growth</t>
  </si>
  <si>
    <t>Electrical Equipment (15.37)</t>
  </si>
  <si>
    <t>Power (15.16)</t>
  </si>
  <si>
    <t>Industrial Products (9.13)</t>
  </si>
  <si>
    <t>If redeemed bet. 0 Day to 7 Days Exit Load is 0.2%</t>
  </si>
  <si>
    <t>Navi BSE Sensex Index Fund - Regular - Growth</t>
  </si>
  <si>
    <t>Banks (34.69)</t>
  </si>
  <si>
    <t>Petroleum Products (9.49)</t>
  </si>
  <si>
    <t>IT - Software (9.45)</t>
  </si>
  <si>
    <t>Automobiles (5.23)</t>
  </si>
  <si>
    <t>Choice Nifty Next 50 Index Fund - Reg - Growth</t>
  </si>
  <si>
    <t>Kotak Nifty 200 Quality 30 Index Fund - Reg - Growth</t>
  </si>
  <si>
    <t>Invesco India BSE Sensex Index Fund - Reg - Growth</t>
  </si>
  <si>
    <t>Banks (34.58)</t>
  </si>
  <si>
    <t>Petroleum Products (9.46)</t>
  </si>
  <si>
    <t>IT - Software (9.42)</t>
  </si>
  <si>
    <t>Telecom - Services (6.42)</t>
  </si>
  <si>
    <t>Automobiles (5.22)</t>
  </si>
  <si>
    <t>DSP Nifty Midcap 150 Index Fund - Reg - Growth</t>
  </si>
  <si>
    <t>Banks (9.04)</t>
  </si>
  <si>
    <t>Electrical Equipment (7.05)</t>
  </si>
  <si>
    <t>Finance (5.57)</t>
  </si>
  <si>
    <t>Choice Nifty 50 Index Fund - Reg - Growth</t>
  </si>
  <si>
    <t>DSP Nifty 500 Index Fund - Reg - Growth</t>
  </si>
  <si>
    <t>Banks (19.66)</t>
  </si>
  <si>
    <t>Finance (7.09)</t>
  </si>
  <si>
    <t>IT - Software (6.14)</t>
  </si>
  <si>
    <t>Pharmaceuticals &amp; Biotechnology (5.67)</t>
  </si>
  <si>
    <t>Petroleum Products (5.34)</t>
  </si>
  <si>
    <t>DSP Nifty Smallcap 250 Index Fund - Reg - Growth</t>
  </si>
  <si>
    <t>Finance (9.99)</t>
  </si>
  <si>
    <t>Pharmaceuticals &amp; Biotechnology (8.57)</t>
  </si>
  <si>
    <t>Industrial Products (7.25)</t>
  </si>
  <si>
    <t>Auto Components (6.91)</t>
  </si>
  <si>
    <t>Capital Markets (6.12)</t>
  </si>
  <si>
    <t>Groww Nifty Midcap 150 Index Fund - Reg - Growth</t>
  </si>
  <si>
    <t>Kotak Nifty200 Value 30 Index Fund - Reg - Growth</t>
  </si>
  <si>
    <t>Banks (23.73)</t>
  </si>
  <si>
    <t>Petroleum Products (12.99)</t>
  </si>
  <si>
    <t>Finance (9.56)</t>
  </si>
  <si>
    <t>Power (9.46)</t>
  </si>
  <si>
    <t>Oil (6.29)</t>
  </si>
  <si>
    <t>Kotak BSE Housing Index Fund - Reg - Growth</t>
  </si>
  <si>
    <t>Consumer Durables (27.84)</t>
  </si>
  <si>
    <t>Realty (27.37)</t>
  </si>
  <si>
    <t>Cement &amp; Cement Products (25.83)</t>
  </si>
  <si>
    <t>Industrial Products (15.06)</t>
  </si>
  <si>
    <t>Finance (3.86)</t>
  </si>
  <si>
    <t>Bandhan Nifty 200 Quality 30 Index Fund - Reg - Growth</t>
  </si>
  <si>
    <t>IT - Software (24.74)</t>
  </si>
  <si>
    <t>Diversified FMCG (9.2)</t>
  </si>
  <si>
    <t>Navi Nifty MidSmallcap 400 Index Fund - Reg - Growth</t>
  </si>
  <si>
    <t>Pharmaceuticals &amp; Biotechnology (8.67)</t>
  </si>
  <si>
    <t>Finance (6.93)</t>
  </si>
  <si>
    <t>Capital Markets (6.93)</t>
  </si>
  <si>
    <t>Auto Components (5.72)</t>
  </si>
  <si>
    <t>Groww Nifty Next 50 Index Fund - Reg - Growth</t>
  </si>
  <si>
    <t>Finance (12.08)</t>
  </si>
  <si>
    <t>Electrical Equipment (6.25)</t>
  </si>
  <si>
    <t>Baroda BNP Paribas NIFTY Midcap 150 Index Fund - Reg - Growth</t>
  </si>
  <si>
    <t>Banks (8.89)</t>
  </si>
  <si>
    <t>Capital Markets (7.35)</t>
  </si>
  <si>
    <t>Bandhan Nifty Alpha Low Volatility 30 Index Fund - Reg - Growth</t>
  </si>
  <si>
    <t>Pharmaceuticals &amp; Biotechnology (14.27)</t>
  </si>
  <si>
    <t>Automobiles (12.78)</t>
  </si>
  <si>
    <t>Banks (10.52)</t>
  </si>
  <si>
    <t>Food Products (6.92)</t>
  </si>
  <si>
    <t>Agricultural Food &amp; other Products (6.65)</t>
  </si>
  <si>
    <t>Groww Nifty Smallcap 250 Momentum Quality 100 Index Fund - Reg - Growth</t>
  </si>
  <si>
    <t>Capital Markets (12.19)</t>
  </si>
  <si>
    <t>Pharmaceuticals &amp; Biotechnology (10.66)</t>
  </si>
  <si>
    <t>Industrial Products (9.32)</t>
  </si>
  <si>
    <t>Auto Components (7.91)</t>
  </si>
  <si>
    <t>Banks (6.2)</t>
  </si>
  <si>
    <t>Kotak Nifty Alpha Low-Volatility 30 Index Fund - Reg - Growth</t>
  </si>
  <si>
    <t>Pharmaceuticals &amp; Biotechnology (14.18)</t>
  </si>
  <si>
    <t>Automobiles (12.72)</t>
  </si>
  <si>
    <t>Banks (10.46)</t>
  </si>
  <si>
    <t>Food Products (6.88)</t>
  </si>
  <si>
    <t>Agricultural Food &amp; other Products (6.61)</t>
  </si>
  <si>
    <t>Taurus Nifty 50 Index Fund - Reg - Growth</t>
  </si>
  <si>
    <t>Banks (28.62)</t>
  </si>
  <si>
    <t>IT - Software (8.29)</t>
  </si>
  <si>
    <t>Petroleum Products (7.81)</t>
  </si>
  <si>
    <t>Finance (5.78)</t>
  </si>
  <si>
    <t>Groww Nifty PSU Bank Index Fund - Reg - Growth</t>
  </si>
  <si>
    <t>Banks (99.79)</t>
  </si>
  <si>
    <t>Current Assets (0.21)</t>
  </si>
  <si>
    <t>Groww Nifty Private Bank Index Fund - Reg - Growth</t>
  </si>
  <si>
    <t>Banks (99.46)</t>
  </si>
  <si>
    <t>Current Assets (0.54)</t>
  </si>
  <si>
    <t>UTI Nifty 50 Index Fund - Dir - Growth</t>
  </si>
  <si>
    <t>HDFC Nifty 50 Index Fund - Dir</t>
  </si>
  <si>
    <t>ICICI Prudential Nifty 50 Index Fund - Dir - Growth</t>
  </si>
  <si>
    <t>SBI Nifty Index Fund - Dir - Growth</t>
  </si>
  <si>
    <t>ICICI Prudential Nifty Next 50 Index Fund - Dir - Growth</t>
  </si>
  <si>
    <t>HDFC BSE Sensex Index Fund - Dir</t>
  </si>
  <si>
    <t>UTI Nifty200 Momentum 30 Index Fund - Dir - Growth</t>
  </si>
  <si>
    <t>UTI Nifty Next 50 Index Fund - Dir - Growth</t>
  </si>
  <si>
    <t>Motilal Oswal Nifty India Defence Index Fund - Dir - Growth</t>
  </si>
  <si>
    <t>Motilal Oswal S&amp;P 500 Index Fund(MOFSP500) - Dir - Growth</t>
  </si>
  <si>
    <t>Navi Nifty 50 Index Fund - Dir - Growth</t>
  </si>
  <si>
    <t>Motilal Oswal Nifty Midcap 150 Index Fund - Dir - Growth</t>
  </si>
  <si>
    <t>Nippon India Index Fund - Nifty 50 Plan - Dir - Growth</t>
  </si>
  <si>
    <t>ICICI Prudential NASDAQ 100 Index Fund - Dir - Growth</t>
  </si>
  <si>
    <t>Nippon India Nifty Smallcap 250 Index Fund - Dir - Growth</t>
  </si>
  <si>
    <t>Motilal Oswal Nifty 500 Index Fund - Dir - Growth</t>
  </si>
  <si>
    <t>Bandhan Nifty 50 Index Fund - Dir - Growth</t>
  </si>
  <si>
    <t>Nippon India Nifty Midcap 150 Index Fund - Dir - Growth</t>
  </si>
  <si>
    <t>HDFC NIFTY Next 50 Index Fund - Dir - Growth</t>
  </si>
  <si>
    <t>DSP Nifty 50 Equal Weight Index Fund - Dir - Growth</t>
  </si>
  <si>
    <t>Motilal Oswal Nifty Microcap 250 Index Fund - Dir - Growth</t>
  </si>
  <si>
    <t>SBI Nifty Next 50 Index Fund - Dir - Growth</t>
  </si>
  <si>
    <t>Motilal Oswal BSE Enhanced Value Index Fund - Dir - Growth</t>
  </si>
  <si>
    <t>Axis Nifty 100 Index Fund - Dir - Growth</t>
  </si>
  <si>
    <t>ICICI Prudential BSE Sensex Index Fund - Dir - Growth</t>
  </si>
  <si>
    <t>HDFC NIFTY50 Equal Weight Index Fund - Dir - Growth</t>
  </si>
  <si>
    <t>Edelweiss Nifty Midcap150 Momentum 50 Index Fund - Dir - Growth</t>
  </si>
  <si>
    <t>SBI Nifty Smallcap 250 Index Fund - Dir - Growth</t>
  </si>
  <si>
    <t>TATA NIFTY 50 INDEX FUND - Dir</t>
  </si>
  <si>
    <t>Bandhan Nifty100 Low Volatility 30 Index Fund - Dir - Growth</t>
  </si>
  <si>
    <t>Zerodha Nifty LargeMidcap 250 Index Fund - Dir</t>
  </si>
  <si>
    <t>Pharmaceuticals &amp; Biotechnology (6.53)</t>
  </si>
  <si>
    <t>Finance (6.28)</t>
  </si>
  <si>
    <t>IT - Software (6.07)</t>
  </si>
  <si>
    <t>Automobiles (4.23)</t>
  </si>
  <si>
    <t>Aditya Birla Sun Life Nifty 50 Index Fund - Dir - Growth</t>
  </si>
  <si>
    <t>DSP Nifty Next 50 Index Fund - Dir - Growth</t>
  </si>
  <si>
    <t>Nippon India Nifty Alpha Low Volatility 30 Index Fund - Dir - Growth</t>
  </si>
  <si>
    <t>Navi Nifty Next 50 Index Fund - Dir - Growth</t>
  </si>
  <si>
    <t>Aditya Birla Sun Life Nifty India Defence Index Fund - Dir - Growth</t>
  </si>
  <si>
    <t>ICICI Prudential Nifty Midcap 150 Index Fund - Dir - Growth</t>
  </si>
  <si>
    <t>Motilal Oswal Nifty Smallcap 250 Index Fund - Dir - Growth</t>
  </si>
  <si>
    <t>Nippon India Nifty 500 Momentum 50 Index Fund - Dir - Growth</t>
  </si>
  <si>
    <t>Kotak Nifty Next 50 Index Fund - Dir - Growth</t>
  </si>
  <si>
    <t>Tata Nifty Midcap 150 Momentum 50 Index Fund - Dir - Growth</t>
  </si>
  <si>
    <t>SBI Nifty Midcap 150 Index Fund - Dir - Growth</t>
  </si>
  <si>
    <t>Kotak Nifty 50 Index Fund - Dir - Growth</t>
  </si>
  <si>
    <t>DSP Nifty Top 10 Equal Weight Index Fund - Dir - Growth</t>
  </si>
  <si>
    <t>DSP Nifty 50 Index Fund - Dir - Growth</t>
  </si>
  <si>
    <t>SBI Nifty50 Equal Weight Index Fund - Dir - Growth</t>
  </si>
  <si>
    <t>Axis Nifty 50 Index Fund - Dir - Growth</t>
  </si>
  <si>
    <t>Motilal Oswal Nifty 200 Momentum 30 Index Fund - Dir - Growth</t>
  </si>
  <si>
    <t>Nippon India Index Fund - BSE Sensex Plan - Dir - Growth</t>
  </si>
  <si>
    <t>Tata Nifty Capital Markets Index Fund - Dir - Growth</t>
  </si>
  <si>
    <t>Motilal Oswal Nifty 50 Index Fund(MOFNIFTY50) - Dir - Growth</t>
  </si>
  <si>
    <t>Nippon India Nifty 50 Value 20 Index Fund - Dir - Growth</t>
  </si>
  <si>
    <t>UTI Nifty 500 Value 50 Index Fund - Dir - Growth</t>
  </si>
  <si>
    <t>Motilal Oswal Nifty 500 Momentum 50 Index Fund - Dir - Growth</t>
  </si>
  <si>
    <t>SBI Nifty 500 Index Fund - Dir - Growth</t>
  </si>
  <si>
    <t>ICICI Prudential Nifty Bank Index Fund - Dir - Growth</t>
  </si>
  <si>
    <t>ICICI Prudential Nifty Smallcap 250 Index Fund - Dir - Growth</t>
  </si>
  <si>
    <t>Axis Nifty Midcap 50 Index Fund - Dir - Growth</t>
  </si>
  <si>
    <t>Franklin India NSE Nifty 50 Index Fund - Dir - Growth</t>
  </si>
  <si>
    <t>Axis Nifty Smallcap 50 Index Fund - Dir - Growth</t>
  </si>
  <si>
    <t>HDFC NIFTY Smallcap 250 Index Fund - Dir - Growth</t>
  </si>
  <si>
    <t>HDFC NIFTY Midcap 150 Index Fund - Dir - Growth</t>
  </si>
  <si>
    <t>Motilal Oswal Nifty Bank Index Fund - Dir - Growth</t>
  </si>
  <si>
    <t>Navi Nifty Bank Index Fund - Dir - Growth</t>
  </si>
  <si>
    <t>Motilal Oswal Nifty Capital Market Index Fund - Dir - Growth</t>
  </si>
  <si>
    <t>HDFC NIFTY200 Momentum 30 Index Fund - Dir - Growth</t>
  </si>
  <si>
    <t>Edelweiss Nifty500 Multicap Momentum Quality 50 Index Fund - Dir - Growth</t>
  </si>
  <si>
    <t>Kotak Nifty 200 Momentum 30 Index Fund - Dir - Growth</t>
  </si>
  <si>
    <t>Bandhan Nifty Alpha 50 Index Fund - Dir - Growth</t>
  </si>
  <si>
    <t>ICICI Prudential Nifty 200 Momentum 30 Index Fund - Dir - Growth</t>
  </si>
  <si>
    <t>UTI Nifty200 Quality 30 Index Fund - Dir - Growth</t>
  </si>
  <si>
    <t>Axis Nifty Next 50 Index Fund - Dir - Growth</t>
  </si>
  <si>
    <t>Aditya Birla Sun Life Nifty 50 Equal Weight Index Fund - Dir - Growth</t>
  </si>
  <si>
    <t>HDFC NIFTY 100 Equal Weight Index Fund - Dir - Growth</t>
  </si>
  <si>
    <t>Nippon India Nifty 500 Equal Weight Index Fund - Dir - Growth</t>
  </si>
  <si>
    <t>Motilal Oswal Nifty Next 50 Index Fund(MOFNEXT50) - Dir - Growth</t>
  </si>
  <si>
    <t>HDFC Nifty500 Multicap 50:25:25 Index Fund - Dir - Growth</t>
  </si>
  <si>
    <t>Aditya Birla Sun Life Nifty Midcap 150 Index Fund - Dir - Growth</t>
  </si>
  <si>
    <t>UTI BSE Low Volatility Index Fund - Dir - Growth</t>
  </si>
  <si>
    <t>HDFC NIFTY 100 Index Fund - Dir - Growth</t>
  </si>
  <si>
    <t>HDFC Nifty LargeMidcap 250 Index Fund - Dir - Growth</t>
  </si>
  <si>
    <t>ICICI Prudential Nifty IT Index Fund - Dir - Growth</t>
  </si>
  <si>
    <t>Kotak NIFTY Midcap 150 Momentum 50 Index Fund - Dir - Growth</t>
  </si>
  <si>
    <t>DSP Nifty Midcap 150 Quality 50 Index Fund - Dir - Growth</t>
  </si>
  <si>
    <t>Navi Nifty Midcap 150 Index Fund - Dir - Growth</t>
  </si>
  <si>
    <t>HSBC Nifty 50 Index Fund - Dir - Growth</t>
  </si>
  <si>
    <t>TATA BSE SENSEX INDEX FUND - Dir</t>
  </si>
  <si>
    <t>JioBlackRock Nifty Smallcap 250 Index Fund - Dir - Growth</t>
  </si>
  <si>
    <t>Groww Nifty Total Market Index Fund - Dir - Growth</t>
  </si>
  <si>
    <t>LIC MF Nifty 50 Index Fund - Dir - Growth</t>
  </si>
  <si>
    <t>Aditya Birla Sun Life Nifty Smallcap 50 Index Fund - Dir - Growth</t>
  </si>
  <si>
    <t>Edelweiss NIFTY Large Mid Cap 250 Index Fund - Dir - Growth</t>
  </si>
  <si>
    <t>SBI BSE PSU BANK INDEX FUND - Dir - Growth</t>
  </si>
  <si>
    <t>SBI Nifty200 Quality 30 Index Fund - Dir - Growth</t>
  </si>
  <si>
    <t>HDFC BSE 500 Index Fund - Dir - Growth</t>
  </si>
  <si>
    <t>Axis Nifty 500 Index Fund - Dir - Growth</t>
  </si>
  <si>
    <t>Tata Nifty Midcap 150 Index Fund - Dir - Growth</t>
  </si>
  <si>
    <t>DSP Nifty Smallcap250 Quality 50 Index Fund - Dir - Growth</t>
  </si>
  <si>
    <t>SBI BSE Sensex Index Fund - Dir - Growth</t>
  </si>
  <si>
    <t>Axis Nifty India Defence Index Fund - Dir - Growth</t>
  </si>
  <si>
    <t>Edelweiss Nifty 50 Index Fund - Dir - Growth</t>
  </si>
  <si>
    <t>Kotak Nifty Commodities Index Fund - Dir - Growth</t>
  </si>
  <si>
    <t>ICICI Prudential Nifty LargeMidcap 250 Index Fund - Dir - Growth</t>
  </si>
  <si>
    <t>Edelweiss Nifty Next 50 Index Fund - Dir - Growth</t>
  </si>
  <si>
    <t>Aditya Birla Sun Life Nifty Next 50 Index Fund - Dir - Growth</t>
  </si>
  <si>
    <t>JioBlackRock Nifty Midcap 150 Index Fund - Dir - Growth</t>
  </si>
  <si>
    <t>Banks (8.91)</t>
  </si>
  <si>
    <t>Pharmaceuticals &amp; Biotechnology (8.84)</t>
  </si>
  <si>
    <t>Capital Markets (7.43)</t>
  </si>
  <si>
    <t>JioBlackRock Nifty 50 Index Fund - Dir - Growth</t>
  </si>
  <si>
    <t>SBI Nifty India Consumption Index Fund - Dir - Growth</t>
  </si>
  <si>
    <t>Tata Nifty India Tourism Index Fund - Dir - Growth</t>
  </si>
  <si>
    <t>ICICI Prudential Nifty50 Equal Weight Index Fund - Dir - Growth</t>
  </si>
  <si>
    <t>Edelweiss Nifty Smallcap 250 Index Fund - Dir - Growth</t>
  </si>
  <si>
    <t>Nippon India Nifty IT Index Fund - Dir - Growth</t>
  </si>
  <si>
    <t>Bandhan Nifty 100 Index Fund - Dir - Growth</t>
  </si>
  <si>
    <t>UTI Nifty Midcap 150 Quality 50 Index Fund - Dir - Growth</t>
  </si>
  <si>
    <t>ICICI Prudential Nifty Auto Index Fund - Dir - Growth</t>
  </si>
  <si>
    <t>Axis Nifty500 Value 50 Index Fund - Dir - Growth</t>
  </si>
  <si>
    <t>Kotak Nifty Smallcap 50 Index Fund - Dir - Growth</t>
  </si>
  <si>
    <t>Tata BSE Select Business Groups Index Fund - Dir - Growth</t>
  </si>
  <si>
    <t>Nippon India Nifty Bank Index Fund - Dir - Growth</t>
  </si>
  <si>
    <t>HDFC NIFTY100 Low Volatility 30 Index Fund - Dir - Growth</t>
  </si>
  <si>
    <t>JioBlackRock Nifty Next 50 Index Fund - Dir - Growth</t>
  </si>
  <si>
    <t>UTI Nifty Private Bank Index Fund - Dir - Growth</t>
  </si>
  <si>
    <t>Tata Nifty MidSmall Healthcare Index Fund - Dir - Growth</t>
  </si>
  <si>
    <t>SBI Nifty Bank Index Fund - Dir - Growth</t>
  </si>
  <si>
    <t>ICICI Prudential Nifty200 Value 30 Index Fund - Dir - Growth</t>
  </si>
  <si>
    <t>UTI BSE Sensex Index Fund - Dir - Growth</t>
  </si>
  <si>
    <t>Tata Nifty200 Alpha 30 Index Fund - Dir - Growth</t>
  </si>
  <si>
    <t>Edelweiss MSCI India Domestic &amp; World Healthcare 45 Index Fund - Dir - Growth</t>
  </si>
  <si>
    <t>DSP Nifty500 Flexicap Quality 30 Index Fund - Dir - Growth</t>
  </si>
  <si>
    <t>HDFC BSE India Sector Leaders Index Fund - Dir - Growth</t>
  </si>
  <si>
    <t>Axis Nifty Bank Index Fund - Dir - Growth</t>
  </si>
  <si>
    <t>HSBC Nifty Next 50 Index Fund - Dir - Growth</t>
  </si>
  <si>
    <t>HDFC Nifty Auto Index Fund - Dir - Growth</t>
  </si>
  <si>
    <t>Axis Nifty500 Momentum 50 Index Fund - Dir - Growth</t>
  </si>
  <si>
    <t>HDFC Nifty India Digital Index Fund - Dir - Growth</t>
  </si>
  <si>
    <t>UTI Nifty 50 Equal Weight Index Fund - Dir - Growth</t>
  </si>
  <si>
    <t>ICICI Prudential Nifty Pharma Index Fund - Dir - Growth</t>
  </si>
  <si>
    <t>Sundaram Nifty 100 Equal Weight Fund - Dir - Growth</t>
  </si>
  <si>
    <t>HDFC NIFTY Realty Index Fund - Dir - Growth</t>
  </si>
  <si>
    <t>HDFC Nifty100 Quality 30 Index Fund - Dir - Growth</t>
  </si>
  <si>
    <t>TATA Nifty500 Multicap India Manufacturing 50:30:20 Index Fund - Dir - Growth</t>
  </si>
  <si>
    <t>Groww Nifty Smallcap 250 Index Fund - Dir - Growth</t>
  </si>
  <si>
    <t>Axis NIFTY IT Index Fund - Dir - Growth</t>
  </si>
  <si>
    <t>UTI Nifty Midsmallcap 400 Momentum Quality 100 Index Fund - Dir - Growth</t>
  </si>
  <si>
    <t>Edelweiss Nifty 100 Quality 30 Index Fund - Dir - Growth</t>
  </si>
  <si>
    <t>HDFC Nifty India Consumption Index Fund - Dir - Growth</t>
  </si>
  <si>
    <t>SBI Nifty IT Index Fund - Dir - Growth</t>
  </si>
  <si>
    <t>Tata Nifty Next 50 Index Fund - Dir - Growth</t>
  </si>
  <si>
    <t>Bandhan Nifty200 Momentum 30 Index Fund - Dir - Growth</t>
  </si>
  <si>
    <t>SBI Nifty200 Momentum 30 Index Fund - Dir - Growth</t>
  </si>
  <si>
    <t>Kotak Nifty 100 Low Volatility 30 Index Fund - Dir - Growth</t>
  </si>
  <si>
    <t>Motilal Oswal Nifty MidSmall Financial Services Index Fund - Dir - Growth</t>
  </si>
  <si>
    <t>LIC MF Nifty Next 50 Index Fund - Dir - Growth</t>
  </si>
  <si>
    <t>Tata nifty auto index fund - Dir - Growth</t>
  </si>
  <si>
    <t>Axis Nifty Capital Markets Index Fund - Dir - Growth</t>
  </si>
  <si>
    <t>Axis Nifty50 Equal Weight Index Fund - Dir - Growth</t>
  </si>
  <si>
    <t>ICICI Prudential Nifty50 Value 20 Index Fund - Dir - Growth</t>
  </si>
  <si>
    <t>Kotak Nifty Financial Services Ex-Bank Index Fund - Dir - Growth</t>
  </si>
  <si>
    <t>ICICI Prudential Nifty 500 Index Fund - Dir - Growth</t>
  </si>
  <si>
    <t>Bandhan Nifty Smallcap 250 Index Fund - Dir - Growth</t>
  </si>
  <si>
    <t>Edelweiss Nifty Alpha Low Volatility 30 Index Fund - Dir - Growth</t>
  </si>
  <si>
    <t>HDFC Nifty Top 20 Equal Weight Index Fund - Dir - Growth</t>
  </si>
  <si>
    <t>DSP Nifty Private Bank Index Fund - Dir - Growth</t>
  </si>
  <si>
    <t>LIC MF BSE Sensex Index Fund - Dir - Growth</t>
  </si>
  <si>
    <t>DSP Nifty IT Index Fund - Dir - Growth</t>
  </si>
  <si>
    <t>Bandhan Nifty Midcap 150 Index Fund - Dir - Growth</t>
  </si>
  <si>
    <t>UTI Nifty500 Shariah Index Fund - Dir - Growth</t>
  </si>
  <si>
    <t>Nippon India BSE Sensex Next 30 Index Fund - Dir - Growth</t>
  </si>
  <si>
    <t>Axis Nifty500 Quality 50 Index Fund - Dir - Growth</t>
  </si>
  <si>
    <t>Navi Nifty India Manufacturing Index Fund - Dir - Growth</t>
  </si>
  <si>
    <t>Kotak BSE PSU Index Fund - Dir - Growth</t>
  </si>
  <si>
    <t>Kotak NIFTY Midcap 50 Index Fund - Dir - Growth</t>
  </si>
  <si>
    <t>Tata Nifty500 Multicap Infrastructure 50:30:20 Index Fund - Dir - Growth</t>
  </si>
  <si>
    <t>Aditya Birla Sun Life BSE 500 Quality 50 Index Fund - Dir - Growth</t>
  </si>
  <si>
    <t>UTI Nifty Alpha Low-Volatility 30 Index Fund - Dir - Growth</t>
  </si>
  <si>
    <t>UTI Nifty Midcap 150 Index Fund - Dir - Growth</t>
  </si>
  <si>
    <t>Aditya Birla Sun Life BSE 500 Momentum 50 Index Fund - Dir - Growth</t>
  </si>
  <si>
    <t>Mirae Asset Nifty 50 Index Fund - Dir - Growth</t>
  </si>
  <si>
    <t>Motilal Oswal BSE low Volatility Index Fund - Dir - Growth</t>
  </si>
  <si>
    <t>Tata Nifty Financial Services Index Fund - Dir - Growth</t>
  </si>
  <si>
    <t>Zerodha Nifty 50 Index Fund - Dir - Growth</t>
  </si>
  <si>
    <t>Banks (28.97)</t>
  </si>
  <si>
    <t>Kotak Nifty Smallcap 250 Index Fund - Dir - Growth</t>
  </si>
  <si>
    <t>Tata Nifty Realty Index Fund - Dir - Growth</t>
  </si>
  <si>
    <t>Kotak Nifty 50 Equal Weight Index Fund - Dir - Growth</t>
  </si>
  <si>
    <t>DSP Nifty Bank Index Fund - Dir - Growth</t>
  </si>
  <si>
    <t>Nippon India Nifty Realty Index Fund - Dir - Growth</t>
  </si>
  <si>
    <t>Motilal Oswal BSE 1000 Index Fund - Dir - Growth</t>
  </si>
  <si>
    <t>Angel One Nifty Total Market Index Fund - Dir - Growth</t>
  </si>
  <si>
    <t>Nil,Nil</t>
  </si>
  <si>
    <t>SBI Nifty100 Low Volatility 30 Index Fund - Dir - Growth</t>
  </si>
  <si>
    <t>Motilal Oswal BSE Quality Index Fund - Dir - Growth</t>
  </si>
  <si>
    <t>Tata BSE Quality Index Fund - Dir - Growth</t>
  </si>
  <si>
    <t>Groww Nifty India Railways PSU Index Fund - Dir - Growth</t>
  </si>
  <si>
    <t>Baroda BNP Paribas NIFTY 50 Index Fund - Dir - Growth</t>
  </si>
  <si>
    <t>Nil,Nil,Nil,Nil, If redeemed bet. 0 Day to 30 Days Exit Load is 0.2%</t>
  </si>
  <si>
    <t>Axis BSE Sensex Index Fund - Dir - Growth</t>
  </si>
  <si>
    <t>Mirae Asset Nifty Total Market Index Fund - Dir - Growth</t>
  </si>
  <si>
    <t>Nippon India Nifty Auto Index Fund - Dir - Growth</t>
  </si>
  <si>
    <t>Kotak Nifty 100 Equal Weight Index Fund - Dir - Growth</t>
  </si>
  <si>
    <t>Motilal Oswal Nifty MidSmall Healthcare Index Fund - Dir - Growth</t>
  </si>
  <si>
    <t>Motilal Oswal Nifty MidSmall IT and Telecom Index Fund - Dir - Growth</t>
  </si>
  <si>
    <t>Tata BSE Multicap Consumption 50:30:20 Index Fund - Dir - Growth</t>
  </si>
  <si>
    <t>ICICI Prudential Nifty Private Bank Index Fund - Dir - Growth</t>
  </si>
  <si>
    <t>Bandhan Nifty Total Market Index Fund - Dir - Growth</t>
  </si>
  <si>
    <t>Nippon India Nifty 500 Quality 50 Index Fund - Dir - Growth</t>
  </si>
  <si>
    <t>Groww Nifty Non-Cyclical Consumer Index Fund - Dir - Growth</t>
  </si>
  <si>
    <t>Motilal Oswal BSE Clean Environment Index Fund - Dir - Growth</t>
  </si>
  <si>
    <t>Kotak Nifty Midcap 150 Index Fund - Dir - Growth</t>
  </si>
  <si>
    <t>Kotak Nifty Alpha 50 Index Fund - Dir - Growth</t>
  </si>
  <si>
    <t>Nippon India Nifty India Manufacturing Index Fund - Dir - Growth</t>
  </si>
  <si>
    <t>Navi Nifty Smallcap250 Momentum Quality 100 Index Fund - Dir - Growth</t>
  </si>
  <si>
    <t>Kotak Nifty Top 10 Equal Weight Index Fund - Dir - Growth</t>
  </si>
  <si>
    <t>Bajaj Finserv Nifty 50 Index Fund - Dir - Growth</t>
  </si>
  <si>
    <t>Bandhan Nifty 500 Value 50 Index Fund - Dir - Growth</t>
  </si>
  <si>
    <t>Motilal Oswal BSE Midcap 150 Momentum 30 Index Fund - Dir - Growth</t>
  </si>
  <si>
    <t>Bandhan Nifty 500 Momentum 50 Index Fund - Dir - Growth</t>
  </si>
  <si>
    <t>Kotak Nifty India Tourism Index Fund - Dir - Growth</t>
  </si>
  <si>
    <t>Mirae Asset Nifty LargeMidcap 250 Index Fund - Dir - Growth</t>
  </si>
  <si>
    <t>Edelweiss BSE Internet Economy Index Fund - Dir - Growth</t>
  </si>
  <si>
    <t>Angel One Nifty Total Market Momentum Quality 50 Index Fund - Dir - Growth</t>
  </si>
  <si>
    <t>Bandhan Nifty Next 50 Index Fund - Dir - Growth</t>
  </si>
  <si>
    <t>Angel One Nifty 50 Index Fund - Dir - Growth</t>
  </si>
  <si>
    <t>Bandhan Nifty IT Index Fund - Dir - Growth</t>
  </si>
  <si>
    <t>Motilal Oswal BSE Financials ex Bank 30 Index Fund - Dir - Growth</t>
  </si>
  <si>
    <t>Bajaj Finserv Nifty Next 50 Index Fund - Dir - Growth</t>
  </si>
  <si>
    <t>Axis BSE India Sector Leaders Index Fund - Dir - Growth</t>
  </si>
  <si>
    <t>Aditya Birla Sun Life BSE India Infrastructure Index Fund - Dir - Growth</t>
  </si>
  <si>
    <t>Invesco India Nifty Bank Index Fund - Dir - Growth</t>
  </si>
  <si>
    <t>UTI Nifty India Manufacturing Index Fund - Dir - Growth</t>
  </si>
  <si>
    <t>ICICI Prudential Nifty Top 15 Equal Weight Index Fund - Dir - Growth</t>
  </si>
  <si>
    <t>Nippon India Nifty 500 Low Volatility 50 Index Fund - Dir - Growth</t>
  </si>
  <si>
    <t>Navi Nifty 500 Multicap 50:25:25 Index Fund - Dir</t>
  </si>
  <si>
    <t>ICICI Prudential Nifty200 Quality 30 Index Fund - Dir - Growth</t>
  </si>
  <si>
    <t>Bandhan BSE India Sector Leaders Index Fund - Dir - Growth</t>
  </si>
  <si>
    <t>Groww Nifty 50 Index Fund - Dir - Growth</t>
  </si>
  <si>
    <t>Motilal Oswal Nifty MidSmall India Consumption Index Fund - Dir - Growth</t>
  </si>
  <si>
    <t>DSP BSE SENSEX Next 30 Index Fund - Dir - Growth</t>
  </si>
  <si>
    <t>Kotak Nifty500 Momentum 50 Index Fund - Dir - Growth</t>
  </si>
  <si>
    <t>UTI BSE Housing Index Fund - Dir - Growth</t>
  </si>
  <si>
    <t>Kotak BSE Sensex Index Fund - Dir - Growth</t>
  </si>
  <si>
    <t>Bandhan BSE Healthcare Index Fund - Dir - Growth</t>
  </si>
  <si>
    <t>DSP Nifty Healthcare Index Fund - Dir - Growth</t>
  </si>
  <si>
    <t>Navi Nifty IT Index Fund - Dir - Growth</t>
  </si>
  <si>
    <t>Bandhan Nifty Bank Index Fund - Dir - Growth</t>
  </si>
  <si>
    <t>Baroda BNP Paribas Nifty200 Momentum 30 Index Fund - Dir - Growth</t>
  </si>
  <si>
    <t>Navi BSE Sensex Index Fund - Dir - Growth</t>
  </si>
  <si>
    <t>Choice Nifty Next 50 Index Fund - Dir - Growth</t>
  </si>
  <si>
    <t>Zerodha BSE SENSEX Index Fund - Dir - Growth</t>
  </si>
  <si>
    <t>Kotak Nifty 200 Quality 30 Index Fund - Dir - Growth</t>
  </si>
  <si>
    <t>Invesco India BSE Sensex Index Fund - Dir - Growth</t>
  </si>
  <si>
    <t>DSP Nifty Midcap 150 Index Fund - Dir - Growth</t>
  </si>
  <si>
    <t>Choice Nifty 50 Index Fund - Dir - Growth</t>
  </si>
  <si>
    <t>DSP Nifty 500 Index Fund - Dir - Growth</t>
  </si>
  <si>
    <t>DSP Nifty Smallcap 250 Index Fund - Dir - Growth</t>
  </si>
  <si>
    <t>Groww Nifty Midcap 150 Index Fund - Dir - Growth</t>
  </si>
  <si>
    <t>Kotak Nifty200 Value 30 Index Fund - Dir - Growth</t>
  </si>
  <si>
    <t>Kotak BSE Housing Index Fund - Dir - Growth</t>
  </si>
  <si>
    <t>Bandhan Nifty 200 Quality 30 Index Fund - Dir - Growth</t>
  </si>
  <si>
    <t>Zerodha Nifty MidSmallcap400 50 50 Index Fund - Dir - Growth</t>
  </si>
  <si>
    <t>Pharmaceuticals &amp; Biotechnology (8.61)</t>
  </si>
  <si>
    <t>Finance (7.64)</t>
  </si>
  <si>
    <t>Banks (7.18)</t>
  </si>
  <si>
    <t>Capital Markets (6.74)</t>
  </si>
  <si>
    <t>Auto Components (5.98)</t>
  </si>
  <si>
    <t>Navi Nifty MidSmallcap 400 Index Fund - Dir - Growth</t>
  </si>
  <si>
    <t>Groww Nifty Next 50 Index Fund - Dir - Growth</t>
  </si>
  <si>
    <t>Baroda BNP Paribas NIFTY Midcap 150 Index Fund - Dir - Growth</t>
  </si>
  <si>
    <t>Bandhan Nifty Alpha Low Volatility 30 Index Fund - Dir - Growth</t>
  </si>
  <si>
    <t>Groww Nifty Smallcap 250 Momentum Quality 100 Index Fund - Dir - Growth</t>
  </si>
  <si>
    <t>Kotak Nifty Alpha Low-Volatility 30 Index Fund - Dir - Growth</t>
  </si>
  <si>
    <t>Taurus Nifty 50 Index Fund - Dir - Growth</t>
  </si>
  <si>
    <t>Groww Nifty PSU Bank Index Fund - Dir - Growth</t>
  </si>
  <si>
    <t>Groww Nifty Private Bank Index Fund - Dir - Growth</t>
  </si>
  <si>
    <t>BSE 200 Equal Weight TRI</t>
  </si>
  <si>
    <t>BSE 500 Dividend Leaders 50 TRI*</t>
  </si>
  <si>
    <t>BSE Bharat 22 Index TRI*</t>
  </si>
  <si>
    <t>BSE Capital Markets &amp; Insurance TRI</t>
  </si>
  <si>
    <t>BSE Hospitals Index TRI*</t>
  </si>
  <si>
    <t>BSE India Defence TRI*</t>
  </si>
  <si>
    <t>BSE Insurance TRI*</t>
  </si>
  <si>
    <t>BSE LargeMid (60:40) Stable Dividend 50 Total Return Index*</t>
  </si>
  <si>
    <t>BSE MidCap Select Index TRI*</t>
  </si>
  <si>
    <t>BSE MidSmall Private Banks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</si>
  <si>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</si>
  <si>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</si>
  <si>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</si>
  <si>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</si>
  <si>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</si>
  <si>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</si>
  <si>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</si>
  <si>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</si>
  <si>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</si>
  <si>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</si>
  <si>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</si>
  <si>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</si>
  <si>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</si>
  <si>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</si>
  <si>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</si>
  <si>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Cement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</si>
  <si>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</si>
  <si>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</si>
  <si>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</si>
  <si>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</si>
  <si>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</si>
  <si>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</si>
  <si>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</si>
  <si>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</si>
  <si>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</si>
  <si>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</si>
  <si>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</si>
  <si>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</si>
  <si>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</si>
  <si>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</si>
  <si>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</si>
  <si>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</si>
  <si>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</si>
  <si>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</si>
  <si>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UTI Nifty 50 ETF</t>
  </si>
  <si>
    <t>Nippon India ETF Nifty 50 BeES</t>
  </si>
  <si>
    <t>UTI BSE Sensex ETF</t>
  </si>
  <si>
    <t>ICICI Prudential Nifty 50 ETF</t>
  </si>
  <si>
    <t>ICICI Prudential BSE Sensex ETF</t>
  </si>
  <si>
    <t>Banks (34.83)</t>
  </si>
  <si>
    <t>Nippon India Silver ETF</t>
  </si>
  <si>
    <t>Miscellaneous (98.5)</t>
  </si>
  <si>
    <t>Current Assets (1.5)</t>
  </si>
  <si>
    <t>Nippon India ETF BSE Sensex</t>
  </si>
  <si>
    <t>CPSE ETF</t>
  </si>
  <si>
    <t>Power (45.43)</t>
  </si>
  <si>
    <t>Aerospace &amp; Defense (19.34)</t>
  </si>
  <si>
    <t>Oil (17.38)</t>
  </si>
  <si>
    <t>Consumable Fuels (14.46)</t>
  </si>
  <si>
    <t>Industrial Manufacturing (1.76)</t>
  </si>
  <si>
    <t>ICICI Prudential Silver ETF</t>
  </si>
  <si>
    <t>Miscellaneous (99)</t>
  </si>
  <si>
    <t>Current Assets (1)</t>
  </si>
  <si>
    <t>Motilal Oswal Nasdaq 100 ETF</t>
  </si>
  <si>
    <t>IT - Hardware (23.66)</t>
  </si>
  <si>
    <t>IT - Software (11.93)</t>
  </si>
  <si>
    <t>Commercial Services &amp; Supplies (11.43)</t>
  </si>
  <si>
    <t>Retailing (10)</t>
  </si>
  <si>
    <t>Consumer Durables (9.21)</t>
  </si>
  <si>
    <t>ICICI Prudential Bharat 22 ETF</t>
  </si>
  <si>
    <t>Power (19.91)</t>
  </si>
  <si>
    <t>Banks (17.96)</t>
  </si>
  <si>
    <t>Construction (16.03)</t>
  </si>
  <si>
    <t>Diversified FMCG (14.36)</t>
  </si>
  <si>
    <t>Petroleum Products (6.49)</t>
  </si>
  <si>
    <t>Nippon India ETF Nifty Next 50 Junior BeES</t>
  </si>
  <si>
    <t>Nippon India ETF Nifty Bank BeES</t>
  </si>
  <si>
    <t>Banks (99.67)</t>
  </si>
  <si>
    <t>Current Assets (0.33)</t>
  </si>
  <si>
    <t>HDFC Silver ETF</t>
  </si>
  <si>
    <t>Miscellaneous (97.75)</t>
  </si>
  <si>
    <t>Current Assets (2.25)</t>
  </si>
  <si>
    <t>SBI Silver ETF</t>
  </si>
  <si>
    <t>Miscellaneous (97.94)</t>
  </si>
  <si>
    <t>Current Assets (2.06)</t>
  </si>
  <si>
    <t>HDFC NIFTY 50 ETF</t>
  </si>
  <si>
    <t>Mirae Asset Nifty 50 ETF</t>
  </si>
  <si>
    <t>Tata Silver Exchange Traded Fund</t>
  </si>
  <si>
    <t>Miscellaneous (96.9)</t>
  </si>
  <si>
    <t>Current Assets (3.1)</t>
  </si>
  <si>
    <t>Kotak Nifty Bank ETF</t>
  </si>
  <si>
    <t>Nippon India ETF Nifty PSU Bank BeES</t>
  </si>
  <si>
    <t>Banks (99.97)</t>
  </si>
  <si>
    <t>ICICI Prudential Nifty Private Bank ETF</t>
  </si>
  <si>
    <t>Banks (99.66)</t>
  </si>
  <si>
    <t>Current Assets (0.34)</t>
  </si>
  <si>
    <t>Mirae Asset NYSE FANG Plus ETF</t>
  </si>
  <si>
    <t>IT - Services (19.22)</t>
  </si>
  <si>
    <t>IT - Hardware (17.69)</t>
  </si>
  <si>
    <t>IT - Software (12.26)</t>
  </si>
  <si>
    <t>Retailing (11.43)</t>
  </si>
  <si>
    <t>Consumer Durables (10.43)</t>
  </si>
  <si>
    <t>Nippon India ETF Nifty IT</t>
  </si>
  <si>
    <t>IT - Software (99.92)</t>
  </si>
  <si>
    <t>Nippon India ETF Nifty Midcap 150</t>
  </si>
  <si>
    <t>SBI Nifty Bank ETF</t>
  </si>
  <si>
    <t>Kotak Nifty 50 ETF</t>
  </si>
  <si>
    <t>ICICI Prudential Nifty 100 Low Volatility 30 ETF</t>
  </si>
  <si>
    <t>Kotak Silver ETF</t>
  </si>
  <si>
    <t>Miscellaneous (98.76)</t>
  </si>
  <si>
    <t>Current Assets (1.24)</t>
  </si>
  <si>
    <t>Aditya Birla Sun Life Nifty 50 ETF</t>
  </si>
  <si>
    <t>UTI Nifty Bank ETF</t>
  </si>
  <si>
    <t>SBI Nifty Next 50 ETF</t>
  </si>
  <si>
    <t>ICICI Prudential Nifty Bank ETF</t>
  </si>
  <si>
    <t>Aditya Birla Sun Life Silver ETF</t>
  </si>
  <si>
    <t>Miscellaneous (98.61)</t>
  </si>
  <si>
    <t>Current Assets (1.39)</t>
  </si>
  <si>
    <t>ICICI Prudential Nifty Next 50 ETF</t>
  </si>
  <si>
    <t>HDFC NIFTY Smallcap 250 ETF</t>
  </si>
  <si>
    <t>Aditya Birla Sun Life Nifty Bank ETF</t>
  </si>
  <si>
    <t>Kotak Nifty PSU Bank ETF</t>
  </si>
  <si>
    <t>Banks (99.99)</t>
  </si>
  <si>
    <t>UTI Nifty Next 50 ETF</t>
  </si>
  <si>
    <t>HDFC NIFTY Bank ETF</t>
  </si>
  <si>
    <t>Kotak MSCI India ETF</t>
  </si>
  <si>
    <t>Banks (20.02)</t>
  </si>
  <si>
    <t>Finance (6.96)</t>
  </si>
  <si>
    <t>Petroleum Products (6.93)</t>
  </si>
  <si>
    <t>IT - Software (6.92)</t>
  </si>
  <si>
    <t>Axis Silver ETF</t>
  </si>
  <si>
    <t>Miscellaneous (97.93)</t>
  </si>
  <si>
    <t>Current Assets (2.07)</t>
  </si>
  <si>
    <t>Mirae Asset Nifty Midcap 150 ETF</t>
  </si>
  <si>
    <t>Nippon India Nifty Pharma ETF</t>
  </si>
  <si>
    <t>Pharmaceuticals &amp; Biotechnology (99.8)</t>
  </si>
  <si>
    <t>Edelweiss Silver ETF</t>
  </si>
  <si>
    <t>ICICI Prudential Nifty Alpha Low - Volatility 30 ETF</t>
  </si>
  <si>
    <t>Pharmaceuticals &amp; Biotechnology (14.24)</t>
  </si>
  <si>
    <t>Automobiles (12.77)</t>
  </si>
  <si>
    <t>Food Products (6.91)</t>
  </si>
  <si>
    <t>Mirae Asset Nifty Next 50 ETF</t>
  </si>
  <si>
    <t>DSP Silver ETF</t>
  </si>
  <si>
    <t>Miscellaneous (97.97)</t>
  </si>
  <si>
    <t>Current Assets (2.03)</t>
  </si>
  <si>
    <t>DSP Nifty 50 Equal Weight ETF</t>
  </si>
  <si>
    <t>IT - Software (11.15)</t>
  </si>
  <si>
    <t>Automobiles (10.72)</t>
  </si>
  <si>
    <t>Banks (9.64)</t>
  </si>
  <si>
    <t>UTI Silver Exchange Traded Fund</t>
  </si>
  <si>
    <t>Miscellaneous (98.24)</t>
  </si>
  <si>
    <t>Current Assets (1.76)</t>
  </si>
  <si>
    <t>Motilal Oswal Nifty India Defence ETF</t>
  </si>
  <si>
    <t>Aerospace &amp; Defense (59.54)</t>
  </si>
  <si>
    <t>DSP Nifty PSU Bank ETF</t>
  </si>
  <si>
    <t>Banks (99.63)</t>
  </si>
  <si>
    <t>Zerodha Silver ETF</t>
  </si>
  <si>
    <t>Miscellaneous (99.5)</t>
  </si>
  <si>
    <t>Current Assets (0.5)</t>
  </si>
  <si>
    <t>Mirae Asset Silver ETF</t>
  </si>
  <si>
    <t>Miscellaneous (97.8)</t>
  </si>
  <si>
    <t>Current Assets (2.2)</t>
  </si>
  <si>
    <t>Nippon India ETF Hang Seng BeES</t>
  </si>
  <si>
    <t>Finance (26.58)</t>
  </si>
  <si>
    <t>Banks (13.43)</t>
  </si>
  <si>
    <t>Retailing (8.34)</t>
  </si>
  <si>
    <t>Consumer Durables (5.28)</t>
  </si>
  <si>
    <t>Pharmaceuticals &amp; Biotechnology (4.7)</t>
  </si>
  <si>
    <t>Mirae Asset S&amp;P 500 TOP 50 ETF</t>
  </si>
  <si>
    <t>IT - Hardware (19.49)</t>
  </si>
  <si>
    <t>Consumer Durables (11.7)</t>
  </si>
  <si>
    <t>Commercial Services &amp; Supplies (10.36)</t>
  </si>
  <si>
    <t>Motilal Oswal Silver ETF</t>
  </si>
  <si>
    <t>Miscellaneous (97.35)</t>
  </si>
  <si>
    <t>Current Assets (2.65)</t>
  </si>
  <si>
    <t>ICICI Prudential Nifty Metal ETF</t>
  </si>
  <si>
    <t>Ferrous Metals (47.59)</t>
  </si>
  <si>
    <t>Non - Ferrous Metals (26.12)</t>
  </si>
  <si>
    <t>Metals &amp; Minerals Trading (10.57)</t>
  </si>
  <si>
    <t>Industrial Products (6.67)</t>
  </si>
  <si>
    <t>Diversified Metals (5.46)</t>
  </si>
  <si>
    <t>Mirae Asset Nifty Smallcap 250 Momentum Quality 100 ETF</t>
  </si>
  <si>
    <t>Banks (5.97)</t>
  </si>
  <si>
    <t>Axis NIFTY 50 ETF</t>
  </si>
  <si>
    <t>Motilal Oswal Nifty Midcap 100 ETF</t>
  </si>
  <si>
    <t>Banks (10.41)</t>
  </si>
  <si>
    <t>Pharmaceuticals &amp; Biotechnology (8.71)</t>
  </si>
  <si>
    <t>Capital Markets (8.48)</t>
  </si>
  <si>
    <t>Electrical Equipment (7.29)</t>
  </si>
  <si>
    <t>IT - Software (5.84)</t>
  </si>
  <si>
    <t>LIC MF Nifty 50 ETF</t>
  </si>
  <si>
    <t>Banks (28.88)</t>
  </si>
  <si>
    <t>Kotak Nifty Alpha 50 ETF</t>
  </si>
  <si>
    <t>Banks (12.28)</t>
  </si>
  <si>
    <t>Electrical Equipment (9.35)</t>
  </si>
  <si>
    <t>Non - Ferrous Metals (9.04)</t>
  </si>
  <si>
    <t>SBI BSE PSU BANK ETF</t>
  </si>
  <si>
    <t>Banks (100)</t>
  </si>
  <si>
    <t>Current Assets (0)</t>
  </si>
  <si>
    <t>ICICI Prudential Nifty Midcap 150 ETF</t>
  </si>
  <si>
    <t>ICICI Prudential Nifty FMCG ETF</t>
  </si>
  <si>
    <t>Diversified FMCG (45.14)</t>
  </si>
  <si>
    <t>Food Products (16.98)</t>
  </si>
  <si>
    <t>Beverages (14.76)</t>
  </si>
  <si>
    <t>Agricultural Food &amp; other Products (12.72)</t>
  </si>
  <si>
    <t>Personal Products (10.18)</t>
  </si>
  <si>
    <t>LIC MF Nifty 100 ETF</t>
  </si>
  <si>
    <t>DSP Nifty Private Bank ETF</t>
  </si>
  <si>
    <t>Banks (103.2)</t>
  </si>
  <si>
    <t>Current Assets (-3.2)</t>
  </si>
  <si>
    <t>LIC MF BSE Sensex ETF</t>
  </si>
  <si>
    <t>Banks (34.76)</t>
  </si>
  <si>
    <t>TATA NIFTY 50 EXCHANGE TRADED FUND</t>
  </si>
  <si>
    <t>DSP Nifty Top 10 Equal Weight ETF</t>
  </si>
  <si>
    <t>Banks (38.19)</t>
  </si>
  <si>
    <t>IT - Software (21.81)</t>
  </si>
  <si>
    <t>Telecom - Services (10.45)</t>
  </si>
  <si>
    <t>Diversified FMCG (9.63)</t>
  </si>
  <si>
    <t>LIC MF Nifty Midcap 100 ETF</t>
  </si>
  <si>
    <t>Banks (10.44)</t>
  </si>
  <si>
    <t>Pharmaceuticals &amp; Biotechnology (8.73)</t>
  </si>
  <si>
    <t>Electrical Equipment (7.3)</t>
  </si>
  <si>
    <t>IT - Software (5.48)</t>
  </si>
  <si>
    <t>SBI Nifty Private Bank ETF</t>
  </si>
  <si>
    <t>Banks (99.74)</t>
  </si>
  <si>
    <t>Current Assets (0.26)</t>
  </si>
  <si>
    <t>ICICI Prudential Nifty IT ETF</t>
  </si>
  <si>
    <t>IT - Software (99.86)</t>
  </si>
  <si>
    <t>Current Assets (0.14)</t>
  </si>
  <si>
    <t>ICICI Prudential Nifty 200 Momentum 30 ETF</t>
  </si>
  <si>
    <t>HDFC BSE SENSEX ETF</t>
  </si>
  <si>
    <t>Mirae Asset Nifty Metal ETF</t>
  </si>
  <si>
    <t>Ferrous Metals (47.61)</t>
  </si>
  <si>
    <t>Non - Ferrous Metals (26.14)</t>
  </si>
  <si>
    <t>Metals &amp; Minerals Trading (10.58)</t>
  </si>
  <si>
    <t>HDFC NIFTY Private Bank ETF</t>
  </si>
  <si>
    <t>Banks (99.7)</t>
  </si>
  <si>
    <t>Current Assets (0.3)</t>
  </si>
  <si>
    <t>Mirae Asset Nifty MidSmallcap400 Momentum Quality 100 ETF</t>
  </si>
  <si>
    <t>Pharmaceuticals &amp; Biotechnology (15.03)</t>
  </si>
  <si>
    <t>Capital Markets (14.97)</t>
  </si>
  <si>
    <t>Nippon India Nifty Auto ETF</t>
  </si>
  <si>
    <t>Automobiles (75.1)</t>
  </si>
  <si>
    <t>Auto Components (20.72)</t>
  </si>
  <si>
    <t>Agricultural, Commercial &amp; Construction Vehicles (3.69)</t>
  </si>
  <si>
    <t>Current Assets (0.49)</t>
  </si>
  <si>
    <t>DSP Nifty Bank ETF</t>
  </si>
  <si>
    <t>Banks (98.08)</t>
  </si>
  <si>
    <t>Current Assets (1.92)</t>
  </si>
  <si>
    <t>ICICI Prudential Nifty Infrastructure ETF</t>
  </si>
  <si>
    <t>Petroleum Products (23.99)</t>
  </si>
  <si>
    <t>Telecom - Services (16.88)</t>
  </si>
  <si>
    <t>Construction (11.97)</t>
  </si>
  <si>
    <t>Power (10.47)</t>
  </si>
  <si>
    <t>Cement &amp; Cement Products (8.3)</t>
  </si>
  <si>
    <t>Mirae Asset Nifty Financial Services ETF</t>
  </si>
  <si>
    <t>Banks (60.21)</t>
  </si>
  <si>
    <t>Finance (27.99)</t>
  </si>
  <si>
    <t>Capital Markets (4.58)</t>
  </si>
  <si>
    <t>Mirae Asset Nifty 200 Alpha 30 ETF</t>
  </si>
  <si>
    <t>Finance (13.17)</t>
  </si>
  <si>
    <t>Electrical Equipment (11.53)</t>
  </si>
  <si>
    <t>Power (11.47)</t>
  </si>
  <si>
    <t>Pharmaceuticals &amp; Biotechnology (9)</t>
  </si>
  <si>
    <t>Bajaj Finserv Nifty Bank ETF</t>
  </si>
  <si>
    <t>Motilal Oswal Nifty 500 Momentum 50 ETF</t>
  </si>
  <si>
    <t>Electrical Equipment (18.03)</t>
  </si>
  <si>
    <t>Mirae Asset Hang Seng TECH ETF</t>
  </si>
  <si>
    <t>Retailing (14.62)</t>
  </si>
  <si>
    <t>IT - Hardware (13.99)</t>
  </si>
  <si>
    <t>IT - Software (12.72)</t>
  </si>
  <si>
    <t>Consumer Durables (12.68)</t>
  </si>
  <si>
    <t>IT - Services (9.36)</t>
  </si>
  <si>
    <t>Aditya Birla Sun Life BSE Top 10 Banks ETF</t>
  </si>
  <si>
    <t>Banks (99.55)</t>
  </si>
  <si>
    <t>Current Assets (0.45)</t>
  </si>
  <si>
    <t>ICICI Prudential BSE 500 ETF</t>
  </si>
  <si>
    <t>Petroleum Products (5.32)</t>
  </si>
  <si>
    <t>Nippon India ETF Nifty 100</t>
  </si>
  <si>
    <t>Banks (24.71)</t>
  </si>
  <si>
    <t>Groww Nifty India Defence ETF</t>
  </si>
  <si>
    <t>Axis NIFTY Bank ETF</t>
  </si>
  <si>
    <t>Banks (99.71)</t>
  </si>
  <si>
    <t>Current Assets (0.29)</t>
  </si>
  <si>
    <t>Kotak Nifty IT ETF</t>
  </si>
  <si>
    <t>IT - Software (99.81)</t>
  </si>
  <si>
    <t>Mirae Asset Nifty Bank ETF</t>
  </si>
  <si>
    <t>ICICI Prudential Nifty Oil &amp; Gas ETF</t>
  </si>
  <si>
    <t>Petroleum Products (60.29)</t>
  </si>
  <si>
    <t>Oil (20)</t>
  </si>
  <si>
    <t>Gas (19.64)</t>
  </si>
  <si>
    <t>Groww Silver ETF</t>
  </si>
  <si>
    <t>Miscellaneous (97.84)</t>
  </si>
  <si>
    <t>Mirae Asset Nifty Energy ETF</t>
  </si>
  <si>
    <t>Power (24.92)</t>
  </si>
  <si>
    <t>Electrical Equipment (23.89)</t>
  </si>
  <si>
    <t>Petroleum Products (15.88)</t>
  </si>
  <si>
    <t>Gas (12.86)</t>
  </si>
  <si>
    <t>Oil (12.65)</t>
  </si>
  <si>
    <t>Groww Nifty EV &amp; New Age Automotive ETF</t>
  </si>
  <si>
    <t>Automobiles (34.06)</t>
  </si>
  <si>
    <t>Auto Components (33.35)</t>
  </si>
  <si>
    <t>Chemicals &amp; Petrochemicals (8.67)</t>
  </si>
  <si>
    <t>Agricultural, Commercial &amp; Construction Vehicles (4.35)</t>
  </si>
  <si>
    <t>IT - Services (4.22)</t>
  </si>
  <si>
    <t>Motilal Oswal Nifty 500 ETF</t>
  </si>
  <si>
    <t>DSP BSE Top 10 Banks ETF</t>
  </si>
  <si>
    <t>Banks (105.47)</t>
  </si>
  <si>
    <t>Current Assets (-5.47)</t>
  </si>
  <si>
    <t>Kotak Nifty 100 Low Volatility 30 ETF</t>
  </si>
  <si>
    <t>IT - Software (12.76)</t>
  </si>
  <si>
    <t>Aditya Birla Sun Life BSE Sensex ETF</t>
  </si>
  <si>
    <t>Groww BSE Power ETF</t>
  </si>
  <si>
    <t>Power (59.58)</t>
  </si>
  <si>
    <t>Electrical Equipment (40.43)</t>
  </si>
  <si>
    <t>Current Assets (-0.01)</t>
  </si>
  <si>
    <t>Zerodha Nifty Midcap 150 ETF</t>
  </si>
  <si>
    <t>Motilal Oswal Nifty Realty ETF</t>
  </si>
  <si>
    <t>Realty (99.87)</t>
  </si>
  <si>
    <t>Current Assets (0.13)</t>
  </si>
  <si>
    <t>Motilal Oswal Nifty Smallcap 250 ETF</t>
  </si>
  <si>
    <t>Mirae Asset Nifty India Manufacturing ETF</t>
  </si>
  <si>
    <t>Bandhan Silver ETF</t>
  </si>
  <si>
    <t>Miscellaneous (96.28)</t>
  </si>
  <si>
    <t>Current Assets (3.72)</t>
  </si>
  <si>
    <t>Motilal Oswal Nifty Capital Market ETF</t>
  </si>
  <si>
    <t>Capital Markets (99.86)</t>
  </si>
  <si>
    <t>ICICI Prudential Nifty Healthcare ETF</t>
  </si>
  <si>
    <t>Pharmaceuticals &amp; Biotechnology (79.81)</t>
  </si>
  <si>
    <t>Healthcare Services (20.02)</t>
  </si>
  <si>
    <t>ICICI Prudential Nifty Auto ETF</t>
  </si>
  <si>
    <t>Automobiles (75.15)</t>
  </si>
  <si>
    <t>Current Assets (0.43)</t>
  </si>
  <si>
    <t>DSP Nifty 50 ETF</t>
  </si>
  <si>
    <t>Banks (28.69)</t>
  </si>
  <si>
    <t>IT - Software (8.28)</t>
  </si>
  <si>
    <t>Petroleum Products (7.83)</t>
  </si>
  <si>
    <t>Automobiles (7.05)</t>
  </si>
  <si>
    <t>ICICI Prudential Nifty Financial Services Ex-Bank ETF</t>
  </si>
  <si>
    <t>Finance (58.82)</t>
  </si>
  <si>
    <t>Capital Markets (20.16)</t>
  </si>
  <si>
    <t>HDFC NIFTY NEXT 50 ETF</t>
  </si>
  <si>
    <t>Kotak Nifty Midcap 50 ETF</t>
  </si>
  <si>
    <t>Banks (13.36)</t>
  </si>
  <si>
    <t>Pharmaceuticals &amp; Biotechnology (10.09)</t>
  </si>
  <si>
    <t>IT - Software (6.5)</t>
  </si>
  <si>
    <t>Nippon India ETF Nifty India Consumption</t>
  </si>
  <si>
    <t>Automobiles (25.59)</t>
  </si>
  <si>
    <t>Diversified FMCG (13.06)</t>
  </si>
  <si>
    <t>Retailing (12.25)</t>
  </si>
  <si>
    <t>Consumer Durables (11.87)</t>
  </si>
  <si>
    <t>Telecom - Services (9.97)</t>
  </si>
  <si>
    <t>Bajaj Finserv Nifty 50 ETF</t>
  </si>
  <si>
    <t>Nippon India ETF Nifty Infrastructure BeES</t>
  </si>
  <si>
    <t>Petroleum Products (23.96)</t>
  </si>
  <si>
    <t>Telecom - Services (16.86)</t>
  </si>
  <si>
    <t>Construction (11.96)</t>
  </si>
  <si>
    <t>Power (10.46)</t>
  </si>
  <si>
    <t>Cement &amp; Cement Products (8.29)</t>
  </si>
  <si>
    <t>Mirae Asset Nifty50 Equal Weight ETF</t>
  </si>
  <si>
    <t>Mirae Asset Nifty EV and New Age Automotive ETF</t>
  </si>
  <si>
    <t>Automobiles (34.05)</t>
  </si>
  <si>
    <t>Auto Components (33.36)</t>
  </si>
  <si>
    <t>ICICI Prudential Nifty50 Value 20 ETF</t>
  </si>
  <si>
    <t>Motilal Oswal NASDAQ Q 50 ETF</t>
  </si>
  <si>
    <t>Pharmaceuticals &amp; Biotechnology (16.56)</t>
  </si>
  <si>
    <t>IT - Services (14.32)</t>
  </si>
  <si>
    <t>IT - Software (12.88)</t>
  </si>
  <si>
    <t>IT - Hardware (10.64)</t>
  </si>
  <si>
    <t>Transport Services (7.62)</t>
  </si>
  <si>
    <t>Tata Nifty India Digital Exchange Traded Fund</t>
  </si>
  <si>
    <t>IT - Software (46.87)</t>
  </si>
  <si>
    <t>Retailing (22.55)</t>
  </si>
  <si>
    <t>Telecom - Services (13.45)</t>
  </si>
  <si>
    <t>Financial Technology (Fintech) (9.81)</t>
  </si>
  <si>
    <t>Motilal Oswal BSE Enhanced Value ETF</t>
  </si>
  <si>
    <t>Banks (27.45)</t>
  </si>
  <si>
    <t>Petroleum Products (18.98)</t>
  </si>
  <si>
    <t>Finance (9.42)</t>
  </si>
  <si>
    <t>Non - Ferrous Metals (8.28)</t>
  </si>
  <si>
    <t>Zerodha Nifty 100 ETF</t>
  </si>
  <si>
    <t>DSP Nifty IT ETF</t>
  </si>
  <si>
    <t>IT - Software (107.59)</t>
  </si>
  <si>
    <t>Current Assets (-7.59)</t>
  </si>
  <si>
    <t>ICICI Prudential Nifty 100 ETF</t>
  </si>
  <si>
    <t>Edelweiss Nifty LargeMidcap 250 ETF</t>
  </si>
  <si>
    <t>HDFC NIFTY Midcap 150 ETF</t>
  </si>
  <si>
    <t>Groww Nifty India Railways PSU ETF</t>
  </si>
  <si>
    <t>Construction (21.71)</t>
  </si>
  <si>
    <t>Transport Services (19.92)</t>
  </si>
  <si>
    <t>Finance (19.58)</t>
  </si>
  <si>
    <t>Leisure Services (16.23)</t>
  </si>
  <si>
    <t>Power (5.48)</t>
  </si>
  <si>
    <t>Mirae Asset BSE India Defence ETF</t>
  </si>
  <si>
    <t>Aerospace &amp; Defense (52.15)</t>
  </si>
  <si>
    <t>Chemicals &amp; Petrochemicals (12.95)</t>
  </si>
  <si>
    <t>Industrial Manufacturing (9.58)</t>
  </si>
  <si>
    <t>Metals &amp; Minerals Trading (5.76)</t>
  </si>
  <si>
    <t>Automobiles (5.46)</t>
  </si>
  <si>
    <t>Nippon India ETF BSE Sensex Next 50</t>
  </si>
  <si>
    <t>Banks (15.1)</t>
  </si>
  <si>
    <t>Finance (8.19)</t>
  </si>
  <si>
    <t>Power (5.16)</t>
  </si>
  <si>
    <t>Nippon India ETF Nifty 50 Value 20</t>
  </si>
  <si>
    <t>Axis NIFTY IT ETF</t>
  </si>
  <si>
    <t>IT - Software (99.85)</t>
  </si>
  <si>
    <t>Current Assets (0.15)</t>
  </si>
  <si>
    <t>ICICI Prudential Nifty 200 Quality 30 ETF</t>
  </si>
  <si>
    <t>ICICI Prudential Nifty PSU Bank ETF</t>
  </si>
  <si>
    <t>Motilal Oswal Nifty 50 Equal Weight ETF</t>
  </si>
  <si>
    <t>ICICI Prudential Nifty Commodities ETF</t>
  </si>
  <si>
    <t>Groww BSE Hospitals ETF</t>
  </si>
  <si>
    <t>Healthcare Services (99.98)</t>
  </si>
  <si>
    <t>AXIS BSE SENSEX ETF</t>
  </si>
  <si>
    <t>Motilal Oswal Nifty 200 Momentum 30 ETF</t>
  </si>
  <si>
    <t>ICICI Prudential BSE Midcap Select ETF</t>
  </si>
  <si>
    <t>Banks (17.12)</t>
  </si>
  <si>
    <t>Electrical Equipment (12)</t>
  </si>
  <si>
    <t>IT - Software (10.64)</t>
  </si>
  <si>
    <t>Financial Technology (Fintech) (8.2)</t>
  </si>
  <si>
    <t>Kotak Nifty Chemicals ETF</t>
  </si>
  <si>
    <t>Chemicals &amp; Petrochemicals (73.23)</t>
  </si>
  <si>
    <t>Fertilizers &amp; Agrochemicals (26.51)</t>
  </si>
  <si>
    <t>Mirae Asset Nifty IT ETF</t>
  </si>
  <si>
    <t>IT - Software (99.97)</t>
  </si>
  <si>
    <t>Aditya Birla Sun Life Nifty Next 50 ETF</t>
  </si>
  <si>
    <t>HDFC NIFTY200 Momentum 30 ETF</t>
  </si>
  <si>
    <t>Mirae Asset Nifty 100 ESG Sector Leaders ETF</t>
  </si>
  <si>
    <t>Banks (23.23)</t>
  </si>
  <si>
    <t>Petroleum Products (10.93)</t>
  </si>
  <si>
    <t>Finance (7.92)</t>
  </si>
  <si>
    <t>Automobiles (6.79)</t>
  </si>
  <si>
    <t>DSP Nifty Midcap 150 Quality 50 ETF</t>
  </si>
  <si>
    <t>IT - Software (12.93)</t>
  </si>
  <si>
    <t>Industrial Products (10.89)</t>
  </si>
  <si>
    <t>Consumer Durables (10.18)</t>
  </si>
  <si>
    <t>Capital Markets (10.18)</t>
  </si>
  <si>
    <t>Pharmaceuticals &amp; Biotechnology (8.29)</t>
  </si>
  <si>
    <t>Invesco India Nifty 50 ETF</t>
  </si>
  <si>
    <t>Zerodha Nifty Smallcap 100 ETF</t>
  </si>
  <si>
    <t>Finance (13.44)</t>
  </si>
  <si>
    <t>Banks (8.17)</t>
  </si>
  <si>
    <t>Chemicals &amp; Petrochemicals (6.87)</t>
  </si>
  <si>
    <t>Mirae Asset Nifty500 Multicap 50:25:25 ETF</t>
  </si>
  <si>
    <t>Banks (15.99)</t>
  </si>
  <si>
    <t>Finance (7.31)</t>
  </si>
  <si>
    <t>Pharmaceuticals &amp; Biotechnology (6.37)</t>
  </si>
  <si>
    <t>IT - Software (5.17)</t>
  </si>
  <si>
    <t>Automobiles (4.35)</t>
  </si>
  <si>
    <t>HDFC NIFTY IT ETF</t>
  </si>
  <si>
    <t>IT - Software (99.83)</t>
  </si>
  <si>
    <t>SBI Nifty IT ETF</t>
  </si>
  <si>
    <t>IT - Software (99.9)</t>
  </si>
  <si>
    <t>SBI NIFTY 200 Quality 30 ETF</t>
  </si>
  <si>
    <t>Aditya Birla Sun Life Nifty Healthcare ETF</t>
  </si>
  <si>
    <t>Kotak Nifty 50 Value 20 ETF</t>
  </si>
  <si>
    <t>Banks (45)</t>
  </si>
  <si>
    <t>IT - Software (14.01)</t>
  </si>
  <si>
    <t>Petroleum Products (12.5)</t>
  </si>
  <si>
    <t>Motilal Oswal BSE Low Volatility ETF</t>
  </si>
  <si>
    <t>Food Products (6.86)</t>
  </si>
  <si>
    <t>Mirae Asset Nifty Smallcap 250 ETF</t>
  </si>
  <si>
    <t>Motilal Oswal Nifty 50 ETF</t>
  </si>
  <si>
    <t>Nippon India ETF Nifty Dividend Opportunities 50</t>
  </si>
  <si>
    <t>Banks (15.2)</t>
  </si>
  <si>
    <t>Diversified FMCG (11.4)</t>
  </si>
  <si>
    <t>Power (8.06)</t>
  </si>
  <si>
    <t>Finance (7.69)</t>
  </si>
  <si>
    <t>ICICI Prudential Nifty EV &amp; New Age Automotive ETF</t>
  </si>
  <si>
    <t>Motilal Oswal Nifty Energy ETF</t>
  </si>
  <si>
    <t>Petroleum Products (15.87)</t>
  </si>
  <si>
    <t>Gas (12.85)</t>
  </si>
  <si>
    <t>Quantum Nifty 50 ETF - Growth</t>
  </si>
  <si>
    <t>HDFC NIFTY PSU BANK ETF</t>
  </si>
  <si>
    <t>Mirae Asset Nifty India New Age Consumption ETF</t>
  </si>
  <si>
    <t>Automobiles (26.03)</t>
  </si>
  <si>
    <t>Retailing (19.02)</t>
  </si>
  <si>
    <t>Consumer Durables (14.53)</t>
  </si>
  <si>
    <t>Realty (8.77)</t>
  </si>
  <si>
    <t>Telecom - Services (7.65)</t>
  </si>
  <si>
    <t>Zerodha Nifty 50 ETF</t>
  </si>
  <si>
    <t>HDFC BSE 500 ETF</t>
  </si>
  <si>
    <t>Pharmaceuticals &amp; Biotechnology (5.63)</t>
  </si>
  <si>
    <t>Nippon India ETF Nifty 50 Shariah BeES</t>
  </si>
  <si>
    <t>IT - Software (37.22)</t>
  </si>
  <si>
    <t>Pharmaceuticals &amp; Biotechnology (15.3)</t>
  </si>
  <si>
    <t>Diversified FMCG (7.84)</t>
  </si>
  <si>
    <t>Non - Ferrous Metals (5.94)</t>
  </si>
  <si>
    <t>Cement &amp; Cement Products (5.93)</t>
  </si>
  <si>
    <t>ICICI Prudential Nifty India Consumption ETF</t>
  </si>
  <si>
    <t>Automobiles (25.6)</t>
  </si>
  <si>
    <t>Diversified FMCG (13.07)</t>
  </si>
  <si>
    <t>Retailing (12.26)</t>
  </si>
  <si>
    <t>Consumer Durables (11.88)</t>
  </si>
  <si>
    <t>Motilal Oswal Nifty Midcap150 Momentum 50 ETF</t>
  </si>
  <si>
    <t>ICICI Prudential Nifty200 Value 30 ETF</t>
  </si>
  <si>
    <t>Banks (23.77)</t>
  </si>
  <si>
    <t>Mirae Asset Nifty PSU Bank ETF</t>
  </si>
  <si>
    <t>Banks (100.01)</t>
  </si>
  <si>
    <t>Kotak Nifty MNC ETF</t>
  </si>
  <si>
    <t>Food Products (16.4)</t>
  </si>
  <si>
    <t>Electrical Equipment (13.44)</t>
  </si>
  <si>
    <t>Automobiles (13.42)</t>
  </si>
  <si>
    <t>Diversified FMCG (9.47)</t>
  </si>
  <si>
    <t>DSP BSE SENSEX Next 30 ETF</t>
  </si>
  <si>
    <t>Automobiles (17.93)</t>
  </si>
  <si>
    <t>Finance (13.31)</t>
  </si>
  <si>
    <t>Pharmaceuticals &amp; Biotechnology (9.75)</t>
  </si>
  <si>
    <t>Healthcare Services (6.58)</t>
  </si>
  <si>
    <t>Mirae Asset Nifty 100 Low Volatility 30 ETF</t>
  </si>
  <si>
    <t>Groww Nifty Capital Markets ETF</t>
  </si>
  <si>
    <t>Capital Markets (99.91)</t>
  </si>
  <si>
    <t>Current Assets (0.09)</t>
  </si>
  <si>
    <t>HDFC NIFTY 100 ETF</t>
  </si>
  <si>
    <t>Motilal Oswal BSE Healthcare ETF</t>
  </si>
  <si>
    <t>Pharmaceuticals &amp; Biotechnology (75.98)</t>
  </si>
  <si>
    <t>Healthcare Services (23.24)</t>
  </si>
  <si>
    <t>Aditya Birla Sun Life Nifty IT ETF</t>
  </si>
  <si>
    <t>IT - Software (99.77)</t>
  </si>
  <si>
    <t>Current Assets (0.23)</t>
  </si>
  <si>
    <t>Mirae Asset BSE Sensex ETF</t>
  </si>
  <si>
    <t>Angel One Nifty Total Market ETF</t>
  </si>
  <si>
    <t>Mirae Asset BSE Midcap 150 Momentum 30 ETF</t>
  </si>
  <si>
    <t>Electrical Equipment (19.5)</t>
  </si>
  <si>
    <t>Banks (14.05)</t>
  </si>
  <si>
    <t>Pharmaceuticals &amp; Biotechnology (11.66)</t>
  </si>
  <si>
    <t>Finance (6.36)</t>
  </si>
  <si>
    <t>Capital Markets (6.29)</t>
  </si>
  <si>
    <t>360 ONE Silver ETF</t>
  </si>
  <si>
    <t>Miscellaneous (98.34)</t>
  </si>
  <si>
    <t>Current Assets (1.66)</t>
  </si>
  <si>
    <t>Groww Nifty Metal ETF</t>
  </si>
  <si>
    <t>SBI Nifty 50 Equal Weight ETF</t>
  </si>
  <si>
    <t>Aditya Birla Sun Life Nifty 200 Momentum 30 ETF</t>
  </si>
  <si>
    <t>Groww Nifty India Internet ETF</t>
  </si>
  <si>
    <t>Retailing (56.9)</t>
  </si>
  <si>
    <t>Financial Technology (Fintech) (24.28)</t>
  </si>
  <si>
    <t>Leisure Services (5.31)</t>
  </si>
  <si>
    <t>Entertainment (1.57)</t>
  </si>
  <si>
    <t>Kotak NIFTY India Consumption ETF</t>
  </si>
  <si>
    <t>HDFC NIFTY50 Value 20 ETF</t>
  </si>
  <si>
    <t>Banks (45.02)</t>
  </si>
  <si>
    <t>Diversified FMCG (5.43)</t>
  </si>
  <si>
    <t>Groww Nifty 50 ETF</t>
  </si>
  <si>
    <t>UTI BSE Sensex Next 50 Exchange Traded Fund</t>
  </si>
  <si>
    <t>Axis Nifty500 Value 50 ETF</t>
  </si>
  <si>
    <t>Banks (18.57)</t>
  </si>
  <si>
    <t>Power (12.1)</t>
  </si>
  <si>
    <t>Petroleum Products (10.65)</t>
  </si>
  <si>
    <t>Mirae Asset Nifty India Internet ETF</t>
  </si>
  <si>
    <t>Retailing (56.93)</t>
  </si>
  <si>
    <t>Financial Technology (Fintech) (24.29)</t>
  </si>
  <si>
    <t>Kotak Nifty 200 Momentum 30 ETF</t>
  </si>
  <si>
    <t>Kotak Nifty 100 Equal Weight ETF</t>
  </si>
  <si>
    <t>Automobiles (7.54)</t>
  </si>
  <si>
    <t>IT - Software (6.55)</t>
  </si>
  <si>
    <t>Motilal Oswal BSE Quality ETF</t>
  </si>
  <si>
    <t>Food Products (11.06)</t>
  </si>
  <si>
    <t>Edelweiss Nifty500 Multicap Momentum Quality 50 ETF</t>
  </si>
  <si>
    <t>Capital Markets (19.95)</t>
  </si>
  <si>
    <t>ANGEL ONE SILVER ETF</t>
  </si>
  <si>
    <t>Miscellaneous (95.78)</t>
  </si>
  <si>
    <t>Current Assets (3.52)</t>
  </si>
  <si>
    <t>Commodity (0.7)</t>
  </si>
  <si>
    <t>Groww Nifty 500 Momentum 50 ETF</t>
  </si>
  <si>
    <t>Motilal Oswal Nifty Next 50 ETF</t>
  </si>
  <si>
    <t>SBI BSE Sensex Next 50 ETF</t>
  </si>
  <si>
    <t>Aditya Birla Sun Life Nifty 200 Quality 30 ETF</t>
  </si>
  <si>
    <t>IT - Software (24.76)</t>
  </si>
  <si>
    <t>Axis NIFTY Healthcare ETF</t>
  </si>
  <si>
    <t>Pharmaceuticals &amp; Biotechnology (79.83)</t>
  </si>
  <si>
    <t>Bajaj Finserv BSE Top 10 Banks ETF</t>
  </si>
  <si>
    <t>Banks (99.88)</t>
  </si>
  <si>
    <t>Kotak BSE Sensex ETF</t>
  </si>
  <si>
    <t>SBI Nifty Consumption ETF</t>
  </si>
  <si>
    <t>Bandhan Nifty 50 ETF</t>
  </si>
  <si>
    <t>Angel One Nifty 50 ETF</t>
  </si>
  <si>
    <t>Mirae Asset BSE Select IPO ETF</t>
  </si>
  <si>
    <t>Retailing (17.93)</t>
  </si>
  <si>
    <t>Finance (12.55)</t>
  </si>
  <si>
    <t>Pharmaceuticals &amp; Biotechnology (6.56)</t>
  </si>
  <si>
    <t>Electrical Equipment (5.88)</t>
  </si>
  <si>
    <t>Motilal Oswal Nifty India Tourism ETF</t>
  </si>
  <si>
    <t>Leisure Services (62.62)</t>
  </si>
  <si>
    <t>Transport Services (20.13)</t>
  </si>
  <si>
    <t>HDFC NIFTY100 Quality 30 ETF</t>
  </si>
  <si>
    <t>IT - Software (22.76)</t>
  </si>
  <si>
    <t>Automobiles (12.42)</t>
  </si>
  <si>
    <t>Aerospace &amp; Defense (7.89)</t>
  </si>
  <si>
    <t>HDFC NIFTY Growth Sectors 15 ETF</t>
  </si>
  <si>
    <t>IT - Software (31.27)</t>
  </si>
  <si>
    <t>Automobiles (28.42)</t>
  </si>
  <si>
    <t>Pharmaceuticals &amp; Biotechnology (16.12)</t>
  </si>
  <si>
    <t>Consumer Durables (8.19)</t>
  </si>
  <si>
    <t>Diversified FMCG (7.59)</t>
  </si>
  <si>
    <t>Aditya Birla Sun Life Nifty PSE ETF</t>
  </si>
  <si>
    <t>Power (26.14)</t>
  </si>
  <si>
    <t>Aerospace &amp; Defense (18.37)</t>
  </si>
  <si>
    <t>Petroleum Products (12.51)</t>
  </si>
  <si>
    <t>Oil (9.65)</t>
  </si>
  <si>
    <t>Edelweiss BSE Top 10 Bank ETF</t>
  </si>
  <si>
    <t>Banks (97.25)</t>
  </si>
  <si>
    <t>Current Assets (2.73)</t>
  </si>
  <si>
    <t>Mirae Asset BSE 200 Equal Weight ETF</t>
  </si>
  <si>
    <t>Banks (8.71)</t>
  </si>
  <si>
    <t>Retailing (4.74)</t>
  </si>
  <si>
    <t>Tata Nifty Private Bank Exchange Traded Fund</t>
  </si>
  <si>
    <t>Banks (99.64)</t>
  </si>
  <si>
    <t>Kotak Nifty Next 50 ETF</t>
  </si>
  <si>
    <t>DSP Nifty Healthcare ETF</t>
  </si>
  <si>
    <t>Pharmaceuticals &amp; Biotechnology (80.11)</t>
  </si>
  <si>
    <t>Healthcare Services (20.09)</t>
  </si>
  <si>
    <t>Current Assets (-0.2)</t>
  </si>
  <si>
    <t>Groww Nifty PSE ETF</t>
  </si>
  <si>
    <t>Power (26.16)</t>
  </si>
  <si>
    <t>Aerospace &amp; Defense (18.39)</t>
  </si>
  <si>
    <t>Petroleum Products (12.52)</t>
  </si>
  <si>
    <t>Finance (10.23)</t>
  </si>
  <si>
    <t>Motilal Oswal Nifty 100 ETF</t>
  </si>
  <si>
    <t>Banks (24.74)</t>
  </si>
  <si>
    <t>Groww Nifty 200 ETF</t>
  </si>
  <si>
    <t>Banks (21.89)</t>
  </si>
  <si>
    <t>IT - Software (6.85)</t>
  </si>
  <si>
    <t>Finance (6.46)</t>
  </si>
  <si>
    <t>Petroleum Products (6.05)</t>
  </si>
  <si>
    <t>Kotak Nifty Private Bank ETF</t>
  </si>
  <si>
    <t>Banks (99.96)</t>
  </si>
  <si>
    <t>Groww Nifty Realty ETF</t>
  </si>
  <si>
    <t>Realty (99.69)</t>
  </si>
  <si>
    <t>Current Assets (0.31)</t>
  </si>
  <si>
    <t>Groww Nifty Smallcap 250 ETF</t>
  </si>
  <si>
    <t>Finance (9.76)</t>
  </si>
  <si>
    <t>Pharmaceuticals &amp; Biotechnology (8.37)</t>
  </si>
  <si>
    <t>Edelweiss Nifty 50 ETF</t>
  </si>
  <si>
    <t>Banks (28.89)</t>
  </si>
  <si>
    <t>Angel One Nifty Total Market Momentum Quality 50 ETF</t>
  </si>
  <si>
    <t>Electrical Equipment (19.68)</t>
  </si>
  <si>
    <t>Capital Markets (15.98)</t>
  </si>
  <si>
    <t>Automobiles (11.48)</t>
  </si>
  <si>
    <t>Industrial Products (11.27)</t>
  </si>
  <si>
    <t>Edelweiss BSE Capital Markets &amp; Insurance ETF</t>
  </si>
  <si>
    <t>Capital Markets (53.45)</t>
  </si>
  <si>
    <t>Insurance (46.49)</t>
  </si>
  <si>
    <t>Mirae Asset Nifty Top 20 Equal Weight ETF</t>
  </si>
  <si>
    <t>IT - Software (16.28)</t>
  </si>
  <si>
    <t>Edelweiss BSE Sensex ETF</t>
  </si>
  <si>
    <t>Mirae Asset BSE 500 Dividend Leaders 50 ETF</t>
  </si>
  <si>
    <t>IT - Software (24.28)</t>
  </si>
  <si>
    <t>Power (10.45)</t>
  </si>
  <si>
    <t>Finance (8.84)</t>
  </si>
  <si>
    <t>Gas (6.91)</t>
  </si>
  <si>
    <t>DSP Nifty500 Flexicap Quality 30 ETF</t>
  </si>
  <si>
    <t>IT - Software (21.13)</t>
  </si>
  <si>
    <t>Capital Markets (15.49)</t>
  </si>
  <si>
    <t>Auto Components (10.01)</t>
  </si>
  <si>
    <t>Consumer Durables (9.92)</t>
  </si>
  <si>
    <t>Automobiles (6.93)</t>
  </si>
  <si>
    <t>Mirae Asset Nifty 500 Healthcare ETF</t>
  </si>
  <si>
    <t>Pharmaceuticals &amp; Biotechnology (75.43)</t>
  </si>
  <si>
    <t>Healthcare Services (23.92)</t>
  </si>
  <si>
    <t>Mirae Asset Nifty 500 Value 50 ETF</t>
  </si>
  <si>
    <t>Axis NIFTY India Consumption ETF</t>
  </si>
  <si>
    <t>ICICI Prudential Nifty Top 15 Equal Weight ETF</t>
  </si>
  <si>
    <t>IT - Software (14.28)</t>
  </si>
  <si>
    <t>Automobiles (14.23)</t>
  </si>
  <si>
    <t>HDFC NIFTY100 Low Volatility 30 ETF</t>
  </si>
  <si>
    <t>Kotak Nifty Midcap 150 ETF</t>
  </si>
  <si>
    <t>UTI Nifty Midcap 150 ETF</t>
  </si>
  <si>
    <t>SBI Nifty Midcap 150 ETF</t>
  </si>
  <si>
    <t>Electrical Equipment (6.94)</t>
  </si>
  <si>
    <t>Groww Nifty Chemicals ETF</t>
  </si>
  <si>
    <t>Chemicals &amp; Petrochemicals (73.11)</t>
  </si>
  <si>
    <t>Fertilizers &amp; Agrochemicals (26.47)</t>
  </si>
  <si>
    <t>Current Assets (0.41)</t>
  </si>
  <si>
    <t>Nippon India Nifty India Manufacturing ETF</t>
  </si>
  <si>
    <t>Automobiles (20.01)</t>
  </si>
  <si>
    <t>Pharmaceuticals &amp; Biotechnology (17.84)</t>
  </si>
  <si>
    <t>HDFC Nifty Metal ETF</t>
  </si>
  <si>
    <t>Non - Ferrous Metals (26.1)</t>
  </si>
  <si>
    <t>Metals &amp; Minerals Trading (10.55)</t>
  </si>
  <si>
    <t>Industrial Products (6.68)</t>
  </si>
  <si>
    <t>Diversified Metals (5.45)</t>
  </si>
  <si>
    <t>Aditya Birla Sun Life MSCI India ETF</t>
  </si>
  <si>
    <t>Finance (6.95)</t>
  </si>
  <si>
    <t>Petroleum Products (6.92)</t>
  </si>
  <si>
    <t>IT - Software (6.91)</t>
  </si>
  <si>
    <t>Automobiles (6.56)</t>
  </si>
  <si>
    <t>Mirae Asset Nifty India Infrastructure &amp; Logistics ETF</t>
  </si>
  <si>
    <t>Power (19.65)</t>
  </si>
  <si>
    <t>Electrical Equipment (12.72)</t>
  </si>
  <si>
    <t>Cement &amp; Cement Products (11.49)</t>
  </si>
  <si>
    <t>Telecom - Services (9.57)</t>
  </si>
  <si>
    <t>Aerospace &amp; Defense (8.14)</t>
  </si>
  <si>
    <t>SBI Nifty Midcap 150 Momentum 50 ETF</t>
  </si>
  <si>
    <t>Electrical Equipment (14.95)</t>
  </si>
  <si>
    <t>SBI BSE 100 ETF</t>
  </si>
  <si>
    <t>Banks (25.97)</t>
  </si>
  <si>
    <t>IT - Software (7.74)</t>
  </si>
  <si>
    <t>Petroleum Products (7.06)</t>
  </si>
  <si>
    <t>Groww Nifty Next 50 ETF</t>
  </si>
  <si>
    <t>ICICI Prudential Nifty Smallcap 250 ETF</t>
  </si>
  <si>
    <t>Pharmaceuticals &amp; Biotechnology (8.36)</t>
  </si>
  <si>
    <t>DSP Nifty Next 50 ETF</t>
  </si>
  <si>
    <t>Finance (12.37)</t>
  </si>
  <si>
    <t>Power (10.12)</t>
  </si>
  <si>
    <t>Pharmaceuticals &amp; Biotechnology (8.27)</t>
  </si>
  <si>
    <t>Electrical Equipment (6.41)</t>
  </si>
  <si>
    <t>Banks (6.4)</t>
  </si>
  <si>
    <t>Edelweiss Nifty Next 50 ETF</t>
  </si>
  <si>
    <t>SBI Nifty Smallcap 250 ETF</t>
  </si>
  <si>
    <t>Motilal Oswal Nifty Alpha 50 ETF</t>
  </si>
  <si>
    <t>DSP Nifty Smallcap 250 ETF</t>
  </si>
  <si>
    <t>Finance (10.24)</t>
  </si>
  <si>
    <t>Auto Components (7.08)</t>
  </si>
  <si>
    <t>Capital Markets (6.27)</t>
  </si>
  <si>
    <t>Edelweiss Nifty Metal ETF</t>
  </si>
  <si>
    <t>Ferrous Metals (47.55)</t>
  </si>
  <si>
    <t>Metals &amp; Minerals Trading (10.56)</t>
  </si>
  <si>
    <t>Industrial Products (6.66)</t>
  </si>
  <si>
    <t>Groww Nifty Private Bank ETF</t>
  </si>
  <si>
    <t>Banks (99.54)</t>
  </si>
  <si>
    <t>Current Assets (0.46)</t>
  </si>
  <si>
    <t>Groww Nifty Smallcap 250 Momentum Quality 100 ETF</t>
  </si>
  <si>
    <t>Capital Markets (11.75)</t>
  </si>
  <si>
    <t>Pharmaceuticals &amp; Biotechnology (10.27)</t>
  </si>
  <si>
    <t>Industrial Products (8.98)</t>
  </si>
  <si>
    <t>360 ONE MSCI India ETF</t>
  </si>
  <si>
    <t>Banks (19.59)</t>
  </si>
  <si>
    <t>Petroleum Products (6.79)</t>
  </si>
  <si>
    <t>Automobiles (6.46)</t>
  </si>
  <si>
    <t>UTI Nifty IT ETF</t>
  </si>
  <si>
    <t>IT - Software (99.63)</t>
  </si>
  <si>
    <t>Groww Nifty Cement ETF</t>
  </si>
  <si>
    <t>Cement &amp; Cement Products (99.62)</t>
  </si>
  <si>
    <t>Nippon India BSE Sensex Next 30 ETF</t>
  </si>
  <si>
    <t>Automobiles (17.46)</t>
  </si>
  <si>
    <t>Finance (12.95)</t>
  </si>
  <si>
    <t>Pharmaceuticals &amp; Biotechnology (9.5)</t>
  </si>
  <si>
    <t>Healthcare Services (6.4)</t>
  </si>
  <si>
    <t>Food Products (6.37)</t>
  </si>
  <si>
    <t>Groww Nifty PSU Bank ETF</t>
  </si>
  <si>
    <t>Banks (99.83)</t>
  </si>
  <si>
    <t>Edelweiss BSE LargeMid (60:40) Stable Dividend 50 ETF</t>
  </si>
  <si>
    <t>Banks (19.07)</t>
  </si>
  <si>
    <t>Pharmaceuticals &amp; Biotechnology (9.02)</t>
  </si>
  <si>
    <t>Petroleum Products (6.8)</t>
  </si>
  <si>
    <t>Finance (6.64)</t>
  </si>
  <si>
    <t>Motilal Oswal Nifty Services Sector ETF</t>
  </si>
  <si>
    <t>Banks (47.45)</t>
  </si>
  <si>
    <t>Finance (9.39)</t>
  </si>
  <si>
    <t>Telecom - Services (8.61)</t>
  </si>
  <si>
    <t>Power (5.12)</t>
  </si>
  <si>
    <t>Groww Nifty Midcap 150 ETF</t>
  </si>
  <si>
    <t>Pharmaceuticals &amp; Biotechnology (8.82)</t>
  </si>
  <si>
    <t>SBI Nifty200 Value 30 ETF</t>
  </si>
  <si>
    <t>Motilal Oswal BSE Select IPO ETF</t>
  </si>
  <si>
    <t>Motilal Oswal BSE Top 10 Banks ETF</t>
  </si>
  <si>
    <t>Banks (99.4)</t>
  </si>
  <si>
    <t>Current Assets (0.6)</t>
  </si>
  <si>
    <t>DSP Nifty FMCG ETF</t>
  </si>
  <si>
    <t>Diversified FMCG (46.89)</t>
  </si>
  <si>
    <t>Food Products (17.64)</t>
  </si>
  <si>
    <t>Beverages (15.33)</t>
  </si>
  <si>
    <t>Agricultural Food &amp; other Products (13.22)</t>
  </si>
  <si>
    <t>Personal Products (10.57)</t>
  </si>
  <si>
    <t>DSP Nifty Midcap 150 ETF</t>
  </si>
  <si>
    <t>Baroda BNP Paribas NIFTY Bank ETF</t>
  </si>
  <si>
    <t>Banks (99.6)</t>
  </si>
  <si>
    <t>Current Assets (0.4)</t>
  </si>
  <si>
    <t>Groww Nifty 500 Low Volatility 50 ETF</t>
  </si>
  <si>
    <t>Pharmaceuticals &amp; Biotechnology (18.24)</t>
  </si>
  <si>
    <t>Automobiles (12.2)</t>
  </si>
  <si>
    <t>Banks (7.04)</t>
  </si>
  <si>
    <t>DSP BSE Sensex ETF</t>
  </si>
  <si>
    <t>Banks (35.22)</t>
  </si>
  <si>
    <t>Petroleum Products (9.63)</t>
  </si>
  <si>
    <t>Telecom - Services (6.54)</t>
  </si>
  <si>
    <t>Automobiles (5.32)</t>
  </si>
  <si>
    <t>DSP MSCI India ETF</t>
  </si>
  <si>
    <t>Current Assets (17.11)</t>
  </si>
  <si>
    <t>Banks (16.63)</t>
  </si>
  <si>
    <t>Petroleum Products (5.76)</t>
  </si>
  <si>
    <t>IT - Software (5.75)</t>
  </si>
  <si>
    <t>Edelweiss Nifty Bank ETF</t>
  </si>
  <si>
    <t>Motilal Oswal BSE India Infrastructure ETF</t>
  </si>
  <si>
    <t>Power (30.42)</t>
  </si>
  <si>
    <t>Construction (28.33)</t>
  </si>
  <si>
    <t>Transport Infrastructure (11.66)</t>
  </si>
  <si>
    <t>Transport Services (9.04)</t>
  </si>
  <si>
    <t>Finance (8.66)</t>
  </si>
  <si>
    <t>Kotak Nifty200 Quality 30 ETF</t>
  </si>
  <si>
    <t>IT - Software (24.81)</t>
  </si>
  <si>
    <t>Consumer Durables (9.61)</t>
  </si>
  <si>
    <t>Aerospace &amp; Defense (7.92)</t>
  </si>
  <si>
    <t>Motilal Oswal Nifty MNC ETF</t>
  </si>
  <si>
    <t>Food Products (16.38)</t>
  </si>
  <si>
    <t>Electrical Equipment (13.43)</t>
  </si>
  <si>
    <t>Automobiles (13.38)</t>
  </si>
  <si>
    <t>Motilal Oswal Nifty PSE ETF</t>
  </si>
  <si>
    <t>Power (26.09)</t>
  </si>
  <si>
    <t>Aerospace &amp; Defense (18.35)</t>
  </si>
  <si>
    <t>Finance (10.2)</t>
  </si>
  <si>
    <t>Oil (9.63)</t>
  </si>
  <si>
    <t>Motilal Oswal Nifty India Manufacturing ETF</t>
  </si>
  <si>
    <t>Automobiles (19.99)</t>
  </si>
  <si>
    <t>Pharmaceuticals &amp; Biotechnology (17.77)</t>
  </si>
  <si>
    <t>Ferrous Metals (7.41)</t>
  </si>
  <si>
    <t>Bandhan BSE Sensex ETF</t>
  </si>
  <si>
    <t>Banks (34.78)</t>
  </si>
  <si>
    <t>IT - Software (9.47)</t>
  </si>
  <si>
    <t>DSP BSE MidSmall Private Banks ETF</t>
  </si>
  <si>
    <t>ICICI Prudential BSE Insurance ETF</t>
  </si>
  <si>
    <t>Invesco India BSE Sensex ETF</t>
  </si>
  <si>
    <t>Invesco India Nifty Bank ETF</t>
  </si>
  <si>
    <t>Domestic Price of Gold*</t>
  </si>
  <si>
    <t>Domestic Price of Physical Gold*</t>
  </si>
  <si>
    <t>Prices of Gold</t>
  </si>
  <si>
    <t>Nippon India ETF Gold BeES</t>
  </si>
  <si>
    <t>Miscellaneous (98.33)</t>
  </si>
  <si>
    <t>Current Assets (1.67)</t>
  </si>
  <si>
    <t>ICICI Prudential Gold ETF</t>
  </si>
  <si>
    <t>Miscellaneous (98.07)</t>
  </si>
  <si>
    <t>Current Assets (1.93)</t>
  </si>
  <si>
    <t>SBI Gold ETF</t>
  </si>
  <si>
    <t>Miscellaneous (98.21)</t>
  </si>
  <si>
    <t>Current Assets (1.79)</t>
  </si>
  <si>
    <t>HDFC Gold ETF</t>
  </si>
  <si>
    <t>Miscellaneous (98.44)</t>
  </si>
  <si>
    <t>Current Assets (1.56)</t>
  </si>
  <si>
    <t>Kotak Gold ETF</t>
  </si>
  <si>
    <t>Miscellaneous (98.52)</t>
  </si>
  <si>
    <t>Current Assets (1.48)</t>
  </si>
  <si>
    <t>Tata Gold Exchange Traded Fund</t>
  </si>
  <si>
    <t>Miscellaneous (97.4)</t>
  </si>
  <si>
    <t>Current Assets (2.6)</t>
  </si>
  <si>
    <t>Axis Gold ETF</t>
  </si>
  <si>
    <t>Miscellaneous (98.01)</t>
  </si>
  <si>
    <t>Current Assets (1.99)</t>
  </si>
  <si>
    <t>UTI Gold ETF</t>
  </si>
  <si>
    <t>Miscellaneous (98.79)</t>
  </si>
  <si>
    <t>Current Assets (1.21)</t>
  </si>
  <si>
    <t>Mirae Asset Gold ETF</t>
  </si>
  <si>
    <t>Aditya Birla Sun Life Gold ETF</t>
  </si>
  <si>
    <t>Miscellaneous (98.41)</t>
  </si>
  <si>
    <t>Current Assets (1.59)</t>
  </si>
  <si>
    <t>Zerodha Gold ETF</t>
  </si>
  <si>
    <t>Miscellaneous (99.08)</t>
  </si>
  <si>
    <t>Current Assets (0.92)</t>
  </si>
  <si>
    <t>DSP Gold ETF</t>
  </si>
  <si>
    <t>Miscellaneous (99.04)</t>
  </si>
  <si>
    <t>Current Assets (0.96)</t>
  </si>
  <si>
    <t>Motilal Oswal Gold ETF</t>
  </si>
  <si>
    <t>Miscellaneous (97.32)</t>
  </si>
  <si>
    <t>Current Assets (2.68)</t>
  </si>
  <si>
    <t>Edelweiss Gold ETF</t>
  </si>
  <si>
    <t>Miscellaneous (97.52)</t>
  </si>
  <si>
    <t>Current Assets (2.48)</t>
  </si>
  <si>
    <t>LIC MF Gold ETF</t>
  </si>
  <si>
    <t>Miscellaneous (98.06)</t>
  </si>
  <si>
    <t>Current Assets (1.94)</t>
  </si>
  <si>
    <t>Invesco India Gold ETF</t>
  </si>
  <si>
    <t>Miscellaneous (98.25)</t>
  </si>
  <si>
    <t>Current Assets (1.75)</t>
  </si>
  <si>
    <t>Quantum Gold ETF - Growth</t>
  </si>
  <si>
    <t>Miscellaneous (98.74)</t>
  </si>
  <si>
    <t>Current Assets (1.26)</t>
  </si>
  <si>
    <t>HSBC Gold ETF</t>
  </si>
  <si>
    <t>Miscellaneous (96.93)</t>
  </si>
  <si>
    <t>Groww Gold ETF</t>
  </si>
  <si>
    <t>Miscellaneous (97.5)</t>
  </si>
  <si>
    <t>Baroda BNP Paribas Gold ETF</t>
  </si>
  <si>
    <t>Miscellaneous (97.76)</t>
  </si>
  <si>
    <t>Current Assets (2.24)</t>
  </si>
  <si>
    <t>Union Gold ETF</t>
  </si>
  <si>
    <t>Miscellaneous (96.91)</t>
  </si>
  <si>
    <t>Bandhan Gold ETF</t>
  </si>
  <si>
    <t>Miscellaneous (96.77)</t>
  </si>
  <si>
    <t>Current Assets (3.23)</t>
  </si>
  <si>
    <t>360 ONE Gold ETF</t>
  </si>
  <si>
    <t>Angel One Gold ETF</t>
  </si>
  <si>
    <t>Miscellaneous (97.05)</t>
  </si>
  <si>
    <t>Current Assets (2.78)</t>
  </si>
  <si>
    <t>Commodity (0.17)</t>
  </si>
  <si>
    <t>Choice Gold ETF</t>
  </si>
  <si>
    <t>The Wealth Company Gold ETF</t>
  </si>
  <si>
    <t>Miscellaneous (95.6)</t>
  </si>
  <si>
    <t>Current Assets (4.4)</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</si>
  <si>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</si>
  <si>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</si>
  <si>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</si>
  <si>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</si>
  <si>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</si>
  <si>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</si>
  <si>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</si>
  <si>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</si>
  <si>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</si>
  <si>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</si>
  <si>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</si>
  <si>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</si>
  <si>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</si>
  <si>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</si>
  <si>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</si>
  <si>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</si>
  <si>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</si>
  <si>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</si>
  <si>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</si>
  <si>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</si>
  <si>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</si>
  <si>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</si>
  <si>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</si>
  <si>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</si>
  <si>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</si>
  <si>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</si>
  <si>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</si>
  <si>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</si>
  <si>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</si>
  <si>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</si>
  <si>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</si>
  <si>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</si>
  <si>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</si>
  <si>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</si>
  <si>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</si>
  <si>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</si>
  <si>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</si>
  <si>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(95.98)</t>
  </si>
  <si>
    <t>Current Assets (4.02)</t>
  </si>
  <si>
    <t>Kotak US Specific Equity Passive FOF - Reg - Growth</t>
  </si>
  <si>
    <t>Mutual Funds (99.9)</t>
  </si>
  <si>
    <t>Edelweiss US Technology Equity Fund of Fund - Reg - Growth</t>
  </si>
  <si>
    <t>Mutual Funds (95.41)</t>
  </si>
  <si>
    <t>Current Assets (4.59)</t>
  </si>
  <si>
    <t>Axis Greater China Equity Fund of Fund - Reg - Growth</t>
  </si>
  <si>
    <t>Mutual Funds (98.18)</t>
  </si>
  <si>
    <t>Current Assets (1.82)</t>
  </si>
  <si>
    <t>Edelweiss Greater China Equity Offshore Fund</t>
  </si>
  <si>
    <t>Mutual Funds (96.65)</t>
  </si>
  <si>
    <t>Current Assets (3.35)</t>
  </si>
  <si>
    <t>Axis Global Equity Alpha Fund of Fund - Reg - Growth</t>
  </si>
  <si>
    <t>Mutual Funds (97.99)</t>
  </si>
  <si>
    <t>HDFC Developed World Overseas Equity Passive FOF - Reg - Growth</t>
  </si>
  <si>
    <t>Mutual Funds (99.73)</t>
  </si>
  <si>
    <t>PGIM India Global Equity Opportunities Fund of Fund - Growth</t>
  </si>
  <si>
    <t>Mutual Funds (95.9)</t>
  </si>
  <si>
    <t>Current Assets (4.1)</t>
  </si>
  <si>
    <t>Kotak Global Emerging Market Overseas Equity Omni FOF - Reg - Growth</t>
  </si>
  <si>
    <t>Mutual Funds (98.37)</t>
  </si>
  <si>
    <t>Current Assets (1.63)</t>
  </si>
  <si>
    <t>DSP World Gold Mining Overseas Equity Omni FoF - Reg - Growth</t>
  </si>
  <si>
    <t>Mutual Funds (94.39)</t>
  </si>
  <si>
    <t>Current Assets (5.61)</t>
  </si>
  <si>
    <t>DSP Global Innovation Overseas Equity Omni FoF - Reg - Growth</t>
  </si>
  <si>
    <t>Mutual Funds (96.37)</t>
  </si>
  <si>
    <t>Current Assets (3.63)</t>
  </si>
  <si>
    <t>PGIM India Emerging Markets Equity Fund of Fund - Growth</t>
  </si>
  <si>
    <t>Mutual Funds (96.01)</t>
  </si>
  <si>
    <t>Current Assets (3.99)</t>
  </si>
  <si>
    <t>DSP US Specific Equity Omni FoF - Growth</t>
  </si>
  <si>
    <t>Mutual Funds (92.55)</t>
  </si>
  <si>
    <t>Current Assets (7.45)</t>
  </si>
  <si>
    <t>SBI US Specific Equity Active FoF - Reg - Growth</t>
  </si>
  <si>
    <t>Navi Nasdaq100 US Specific Equity Passive FOF - Reg - Growth</t>
  </si>
  <si>
    <t>Mutual Funds (99.86)</t>
  </si>
  <si>
    <t>Navi Total Stock Market US Specific Equity Passive FoF - Reg - Growth</t>
  </si>
  <si>
    <t>Mutual Funds (98.74)</t>
  </si>
  <si>
    <t>Axis Global Innovation Fund of Fund - Reg - Growth</t>
  </si>
  <si>
    <t>Mutual Funds (99.4)</t>
  </si>
  <si>
    <t>Kotak Global Innovation Overseas Equity Omni FOF - Reg - Growth</t>
  </si>
  <si>
    <t>Mutual Funds (98.85)</t>
  </si>
  <si>
    <t>Current Assets (1.15)</t>
  </si>
  <si>
    <t>Invesco India - Invesco Global Consumer Trends Fund of Fund - Reg - Growth</t>
  </si>
  <si>
    <t>Mutual Funds (98.46)</t>
  </si>
  <si>
    <t>Current Assets (1.54)</t>
  </si>
  <si>
    <t>Aditya Birla Sun Life US Equity Passive FOF - Reg - Growth</t>
  </si>
  <si>
    <t>Mutual Funds (99.27)</t>
  </si>
  <si>
    <t>Current Assets (0.73)</t>
  </si>
  <si>
    <t>HSBC Global Emerging Markets Fund - Growth</t>
  </si>
  <si>
    <t>Mutual Funds (99.23)</t>
  </si>
  <si>
    <t>Current Assets (0.77)</t>
  </si>
  <si>
    <t>Invesco India - Invesco EQQQ NASDAQ-100 ETF Fund of Fund - Reg - Growth</t>
  </si>
  <si>
    <t>Mutual Funds (99.17)</t>
  </si>
  <si>
    <t>Current Assets (0.83)</t>
  </si>
  <si>
    <t>Mirae Asset Global X Artificial Intelligence &amp; Technology ETF Fund of Fund - Reg - Growth</t>
  </si>
  <si>
    <t>Mutual Funds (99.67)</t>
  </si>
  <si>
    <t>ICICI Prudential Global Advantage Fund (FOF) - Reg - Growth</t>
  </si>
  <si>
    <t>Mutual Funds (97.54)</t>
  </si>
  <si>
    <t>Current Assets (2.46)</t>
  </si>
  <si>
    <t>Kotak Quality Overseas Equity Omni FOF - Reg - Growth</t>
  </si>
  <si>
    <t>Mutual Funds (98.2)</t>
  </si>
  <si>
    <t>Current Assets (1.8)</t>
  </si>
  <si>
    <t>HSBC Brazil Fund - Growth</t>
  </si>
  <si>
    <t>Mutual Funds (97.4)</t>
  </si>
  <si>
    <t>Bandhan US specific Equity Active FOF - Reg - Growth</t>
  </si>
  <si>
    <t>Mutual Funds (97.88)</t>
  </si>
  <si>
    <t>Current Assets (2.11)</t>
  </si>
  <si>
    <t>Invesco India - Invesco Global Equity Income Fund of Fund - Reg - Growth</t>
  </si>
  <si>
    <t>Mutual Funds (96.34)</t>
  </si>
  <si>
    <t>Current Assets (3.66)</t>
  </si>
  <si>
    <t>ICICI Prudential Strategic Metal and Energy Equity FoF - Reg - Growth</t>
  </si>
  <si>
    <t>Mutual Funds (99.52)</t>
  </si>
  <si>
    <t>Current Assets (0.48)</t>
  </si>
  <si>
    <t>Aditya Birla Sun Life Global Emerging Opportunities Fund - Growth</t>
  </si>
  <si>
    <t>Mutual Funds (98.93)</t>
  </si>
  <si>
    <t>Current Assets (1.07)</t>
  </si>
  <si>
    <t>If redeemed bet. 0 Day to 28 Days Exit Load is 0.25%</t>
  </si>
  <si>
    <t>Edelweiss Europe Dynamic Equity Offshore Fund</t>
  </si>
  <si>
    <t>Mutual Funds (95.59)</t>
  </si>
  <si>
    <t>Current Assets (4.41)</t>
  </si>
  <si>
    <t>Edelweiss Emerging Markets Opportunities Equity Offshore Fund</t>
  </si>
  <si>
    <t>Mutual Funds (95.79)</t>
  </si>
  <si>
    <t>Current Assets (4.21)</t>
  </si>
  <si>
    <t>Edelweiss US Value Equity Offshore Fund</t>
  </si>
  <si>
    <t>Mutual Funds (95.55)</t>
  </si>
  <si>
    <t>Current Assets (4.45)</t>
  </si>
  <si>
    <t>Invesco India - Invesco Pan European Equity Fund of Fund - Reg - Growth</t>
  </si>
  <si>
    <t>Mutual Funds (96.53)</t>
  </si>
  <si>
    <t>Current Assets (3.47)</t>
  </si>
  <si>
    <t>Aditya Birla Sun Life Global Excellence Equity Fund of Fund - Growth</t>
  </si>
  <si>
    <t>Mutual Funds (98.8)</t>
  </si>
  <si>
    <t>Current Assets (1.2)</t>
  </si>
  <si>
    <t>Axis NASDAQ 100 US Specific Equity Passive FOF - Reg - Growth</t>
  </si>
  <si>
    <t>Mutual Funds (98.43)</t>
  </si>
  <si>
    <t>Current Assets (1.57)</t>
  </si>
  <si>
    <t>Sundaram Global Brand Theme-Equity Active FOF - Reg - Growth</t>
  </si>
  <si>
    <t>Mutual Funds (97.57)</t>
  </si>
  <si>
    <t>Current Assets (2.43)</t>
  </si>
  <si>
    <t>DSP World Mining Overseas Equity Omni FoF - Reg - Growth</t>
  </si>
  <si>
    <t>Mutual Funds (95.91)</t>
  </si>
  <si>
    <t>Current Assets (4.09)</t>
  </si>
  <si>
    <t>Edelweiss Asean Equity Offshore Fund</t>
  </si>
  <si>
    <t>Mutual Funds (96.13)</t>
  </si>
  <si>
    <t>Current Assets (3.87)</t>
  </si>
  <si>
    <t>Bandhan US Treasury Bond 0-1 year specific Debt Passive FOF - Reg - Growth</t>
  </si>
  <si>
    <t>Mutual Funds (99.25)</t>
  </si>
  <si>
    <t>Current Assets (0.74)</t>
  </si>
  <si>
    <t>If redeemed bet. 0 Day to 7 Days Exit Load is 0.1%</t>
  </si>
  <si>
    <t>DSP Global Clean Energy Overseas Equity Omni FoF - Reg - Growth</t>
  </si>
  <si>
    <t>Mutual Funds (90.29)</t>
  </si>
  <si>
    <t>Current Assets (9.71)</t>
  </si>
  <si>
    <t>Kotak International REIT Overseas Equity Omni FOF - Reg - Growth</t>
  </si>
  <si>
    <t>Mutual Funds (99.15)</t>
  </si>
  <si>
    <t>Current Assets (0.85)</t>
  </si>
  <si>
    <t>ICICI Prudential Global Stable Equity Fund (FOF) - Reg - Growth</t>
  </si>
  <si>
    <t>Mutual Funds (99.6)</t>
  </si>
  <si>
    <t>Mirae Asset Hang Seng TECH ETF Fund of Fund - Reg - Growth</t>
  </si>
  <si>
    <t>Mutual Funds (100)</t>
  </si>
  <si>
    <t>HSBC Asia Pacific (Ex Japan) Dividend Yield Fund - Reg - Growth</t>
  </si>
  <si>
    <t>Mutual Funds (96.18)</t>
  </si>
  <si>
    <t>Current Assets (3.82)</t>
  </si>
  <si>
    <t>Mirae Asset Global Electric &amp; Autonomous Vehicles Equity Passive FOF - Reg - Growth</t>
  </si>
  <si>
    <t>PGIM India Global Select Real Estate Securities Fund of Fund - Reg - Growth</t>
  </si>
  <si>
    <t>Mutual Funds (96.33)</t>
  </si>
  <si>
    <t>Current Assets (3.67)</t>
  </si>
  <si>
    <t>Baroda BNP Paribas Aqua Fund of Fund - Reg - Growth</t>
  </si>
  <si>
    <t>HSBC Global Equity Climate Change FoF - Reg - Growth</t>
  </si>
  <si>
    <t>Mahindra Manulife Asia Pacific REIT FoF - Reg - Growth</t>
  </si>
  <si>
    <t>Mutual Funds (98.41)</t>
  </si>
  <si>
    <t>Current Assets (1.55)</t>
  </si>
  <si>
    <t>Miscellaneous (0.05)</t>
  </si>
  <si>
    <t>Axis US Specific Treasury Dynamic Debt Passive FOF - Reg - Growth</t>
  </si>
  <si>
    <t>Mutual Funds (98.62)</t>
  </si>
  <si>
    <t>Current Assets (1.38)</t>
  </si>
  <si>
    <t>Motilal Oswal Developed Market Ex US ETFs Overseas Equity Passive FOF - Reg - Growth</t>
  </si>
  <si>
    <t>Mutual Funds (98.88)</t>
  </si>
  <si>
    <t>Franklin India Feeder - Templeton European Opportunities Fund - Growth</t>
  </si>
  <si>
    <t>Franklin U.S. Opportunities Equity Active Fund of Funds - Dir - Growth</t>
  </si>
  <si>
    <t>Kotak US Specific Equity Passive FOF - Dir - Growth</t>
  </si>
  <si>
    <t>Edelweiss US Technology Equity Fund of Fund - Dir - Growth</t>
  </si>
  <si>
    <t>Axis Greater China Equity Fund of Fund - Dir - Growth</t>
  </si>
  <si>
    <t>Edelweiss Greater China Equity Offshore Fund - Dir</t>
  </si>
  <si>
    <t>Axis Global Equity Alpha Fund of Fund - Dir - Growth</t>
  </si>
  <si>
    <t>HDFC Developed World Overseas Equity Passive FOF - Dir - Growth</t>
  </si>
  <si>
    <t>PGIM India Global Equity Opportunities Fund of Fund - Dir - Growth</t>
  </si>
  <si>
    <t>Kotak Global Emerging Market Overseas Equity Omni FOF - Dir - Growth</t>
  </si>
  <si>
    <t>DSP World Gold Mining Overseas Equity Omni FoF - Dir - Growth</t>
  </si>
  <si>
    <t>DSP Global Innovation Overseas Equity Omni FoF - Dir - Growth</t>
  </si>
  <si>
    <t>PGIM India Emerging Markets Equity Fund of Fund - Dir - Growth</t>
  </si>
  <si>
    <t>DSP US Specific Equity Omni FoF - Dir - Growth</t>
  </si>
  <si>
    <t>SBI US Specific Equity Active FoF - Dir - Growth</t>
  </si>
  <si>
    <t>Navi Nasdaq100 US Specific Equity Passive FOF - Dir - Growth</t>
  </si>
  <si>
    <t>Navi Total Stock Market US Specific Equity Passive FoF - Dir - Growth</t>
  </si>
  <si>
    <t>Axis Global Innovation Fund of Fund - Dir - Growth</t>
  </si>
  <si>
    <t>Kotak Global Innovation Overseas Equity Omni FOF - Dir - Growth</t>
  </si>
  <si>
    <t>Invesco India - Invesco Global Consumer Trends Fund of Fund - Dir - Growth</t>
  </si>
  <si>
    <t>Aditya Birla Sun Life US Equity Passive FOF - Dir - Growth</t>
  </si>
  <si>
    <t>HSBC Global Emerging Markets Fund - Dir - Growth</t>
  </si>
  <si>
    <t>Invesco India - Invesco EQQQ NASDAQ-100 ETF Fund of Fund - Dir - Growth</t>
  </si>
  <si>
    <t>Mirae Asset Global X Artificial Intelligence &amp; Technology ETF Fund of Fund - Dir - Growth</t>
  </si>
  <si>
    <t>ICICI Prudential Global Advantage Fund (FOF) - Dir - Growth</t>
  </si>
  <si>
    <t>Kotak Quality Overseas Equity Omni FOF - Dir - Growth</t>
  </si>
  <si>
    <t>HSBC Brazil Fund - Dir - Growth</t>
  </si>
  <si>
    <t>Bandhan US specific Equity Active FOF - Dir - Growth</t>
  </si>
  <si>
    <t>Invesco India - Invesco Global Equity Income Fund of Fund - Dir - Growth</t>
  </si>
  <si>
    <t>ICICI Prudential Strategic Metal and Energy Equity FoF - Dir - Growth</t>
  </si>
  <si>
    <t>Aditya Birla Sun Life Global Emerging Opportunities Fund - Dir - Growth</t>
  </si>
  <si>
    <t>Edelweiss Europe Dynamic Equity Offshore Fund - Dir</t>
  </si>
  <si>
    <t>Edelweiss Emerging Markets Opportunities Equity Offshore Fund - Direct - Dir</t>
  </si>
  <si>
    <t>Edelweiss US Value Equity Offshore Fund - Dir</t>
  </si>
  <si>
    <t>Invesco India - Invesco Pan European Equity Fund of Fund - Dir - Growth</t>
  </si>
  <si>
    <t>Aditya Birla Sun Life Global Excellence Equity Fund of Fund - Dir - Growth</t>
  </si>
  <si>
    <t>Axis NASDAQ 100 US Specific Equity Passive FOF - Dir - Growth</t>
  </si>
  <si>
    <t>Sundaram Global Brand Theme-Equity Active FOF - Dir - Growth</t>
  </si>
  <si>
    <t>DSP World Mining Overseas Equity Omni FoF - Dir - Growth</t>
  </si>
  <si>
    <t>Edelweiss Asean Equity Offshore Fund - Dir</t>
  </si>
  <si>
    <t>Bandhan US Treasury Bond 0-1 year specific Debt Passive FOF - Dir - Growth</t>
  </si>
  <si>
    <t>DSP Global Clean Energy Overseas Equity Omni FoF - Dir - Growth</t>
  </si>
  <si>
    <t>Kotak International REIT Overseas Equity Omni FOF - Dir - Growth</t>
  </si>
  <si>
    <t>ICICI Prudential Global Stable Equity Fund (FOF) - Dir - Growth</t>
  </si>
  <si>
    <t>Mirae Asset Hang Seng TECH ETF Fund of Fund - Dir - Growth</t>
  </si>
  <si>
    <t>HSBC Asia Pacific (Ex Japan) Dividend Yield Fund - Dir - Growth</t>
  </si>
  <si>
    <t>Mirae Asset Global Electric &amp; Autonomous Vehicles Equity Passive FOF - Dir - Growth</t>
  </si>
  <si>
    <t>PGIM India Global Select Real Estate Securities Fund of Fund - Dir - Growth</t>
  </si>
  <si>
    <t>Baroda BNP Paribas Aqua Fund of Fund - Dir - Growth</t>
  </si>
  <si>
    <t>HSBC Global Equity Climate Change FoF - Dir - Growth</t>
  </si>
  <si>
    <t>Mahindra Manulife Asia Pacific REIT FoF - Dir - Growth</t>
  </si>
  <si>
    <t>Axis US Specific Treasury Dynamic Debt Passive FOF - Dir - Growth</t>
  </si>
  <si>
    <t>Motilal Oswal Developed Market Ex US ETFs Overseas Equity Passive FOF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</si>
  <si>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</si>
  <si>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</si>
  <si>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</si>
  <si>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</si>
  <si>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</si>
  <si>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</si>
  <si>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</si>
  <si>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</si>
  <si>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</si>
  <si>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(96.52)</t>
  </si>
  <si>
    <t>Current Assets (3.48)</t>
  </si>
  <si>
    <t>SBI Gold Fund - Growth</t>
  </si>
  <si>
    <t>Mutual Funds (100.07)</t>
  </si>
  <si>
    <t>Current Assets (-0.07)</t>
  </si>
  <si>
    <t>HDFC Gold ETF Fund of Fund - Growth</t>
  </si>
  <si>
    <t>Mutual Funds (100.05)</t>
  </si>
  <si>
    <t>Current Assets (-0.05)</t>
  </si>
  <si>
    <t>ICICI Prudential Aggressive Hybrid Active FOF - Growth</t>
  </si>
  <si>
    <t>Mutual Funds (98.19)</t>
  </si>
  <si>
    <t>Current Assets (1.81)</t>
  </si>
  <si>
    <t>Motilal Oswal Nasdaq 100 FOF - Reg - Growth</t>
  </si>
  <si>
    <t>Mutual Funds (100.04)</t>
  </si>
  <si>
    <t>Current Assets (-0.04)</t>
  </si>
  <si>
    <t>Nippon India Gold Savings Fund - Reg - Growth</t>
  </si>
  <si>
    <t>Kotak Gold Fund - Reg - Growth</t>
  </si>
  <si>
    <t>Mutual Funds (99.82)</t>
  </si>
  <si>
    <t>ICICI Prudential Gold ETF FOF - Growth</t>
  </si>
  <si>
    <t>Mutual Funds (99.91)</t>
  </si>
  <si>
    <t>HDFC Multi-Asset Active FOF - Reg - Growth</t>
  </si>
  <si>
    <t>Mutual Funds (99.38)</t>
  </si>
  <si>
    <t>Current Assets (0.62)</t>
  </si>
  <si>
    <t>ICICI Prudential Silver ETF FOF - Reg - Growth</t>
  </si>
  <si>
    <t>Mutual Funds (99.97)</t>
  </si>
  <si>
    <t>HDFC Silver ETF Fund of Fund - Reg - Growth</t>
  </si>
  <si>
    <t>Nippon India Silver ETF Fund of Fund - Reg - Growth</t>
  </si>
  <si>
    <t>Mutual Funds (99.99)</t>
  </si>
  <si>
    <t>SBI Silver ETF Fund Of Fund - Reg - Growth</t>
  </si>
  <si>
    <t>Mutual Funds (100.03)</t>
  </si>
  <si>
    <t>Current Assets (-0.03)</t>
  </si>
  <si>
    <t>Edelweiss Gold and Silver ETF Fund of Fund - Reg - Growth</t>
  </si>
  <si>
    <t>Mutual Funds (99.95)</t>
  </si>
  <si>
    <t>Nippon India Multi - Asset Omni FoF - Reg - Growth</t>
  </si>
  <si>
    <t>Mutual Funds (98.47)</t>
  </si>
  <si>
    <t>Current Assets (1.52)</t>
  </si>
  <si>
    <t>Axis Gold Fund - Growth</t>
  </si>
  <si>
    <t>Mutual Funds (100.02)</t>
  </si>
  <si>
    <t>Current Assets (-0.02)</t>
  </si>
  <si>
    <t>ICICI Prudential Bharat 22 FOF - Reg - Growth</t>
  </si>
  <si>
    <t>HDFC Diversified Equity All Cap Active FOF - Reg - Growth</t>
  </si>
  <si>
    <t>Mutual Funds (97.59)</t>
  </si>
  <si>
    <t>Current Assets (2.41)</t>
  </si>
  <si>
    <t>Motilal Oswal Gold and Silver Passive Fund of Funds - Reg - Growth</t>
  </si>
  <si>
    <t>Mutual Funds (100.15)</t>
  </si>
  <si>
    <t>Current Assets (-0.15)</t>
  </si>
  <si>
    <t>Kotak Multi Asset Omni FOF - Reg - Growth</t>
  </si>
  <si>
    <t>Mutual Funds (95.49)</t>
  </si>
  <si>
    <t>Current Assets (4.51)</t>
  </si>
  <si>
    <t>Mirae Asset NYSE FANG Plus ETF Fund of Fund - Reg - Growth</t>
  </si>
  <si>
    <t>Mutual Funds (99.98)</t>
  </si>
  <si>
    <t>SBI Dynamic Asset Allocation Active FoF - Reg - Growth</t>
  </si>
  <si>
    <t>ICICI Prudential Multi-Asset Active FOF - Reg - Growth</t>
  </si>
  <si>
    <t>Mutual Funds (92.54)</t>
  </si>
  <si>
    <t>Current Assets (7.46)</t>
  </si>
  <si>
    <t>Aditya Birla Sun Life Gold Fund - Growth</t>
  </si>
  <si>
    <t>ICICI Prudential Passive Multi-Asset Fund of Funds - Reg - Growth</t>
  </si>
  <si>
    <t>Tata Gold ETF Fund of Fund - Reg - Growth</t>
  </si>
  <si>
    <t>Mutual Funds (99.93)</t>
  </si>
  <si>
    <t>If redeemed bet. 0 Day to 7 Days Exit Load is 0.5%</t>
  </si>
  <si>
    <t>Axis Multi-Asset Omni FoF - Reg - Growth</t>
  </si>
  <si>
    <t>Mutual Funds (98.97)</t>
  </si>
  <si>
    <t>Current Assets (1.03)</t>
  </si>
  <si>
    <t>UTI Gold ETF Fund of Fund - Reg - Growth</t>
  </si>
  <si>
    <t>ICICI Prudential Nifty 100 Low Volatility 30 ETF FOF - Reg - Growth</t>
  </si>
  <si>
    <t>Mirae Asset Gold Silver Passive FoF - Reg - Growth</t>
  </si>
  <si>
    <t>If redeemed bet. 0 Day to 15 Days Exit Load is 0.05%</t>
  </si>
  <si>
    <t>Franklin India Dynamic Asset Allocation Active Fund of Funds - Growth</t>
  </si>
  <si>
    <t>Mutual Funds (97.3)</t>
  </si>
  <si>
    <t>Current Assets (2.7)</t>
  </si>
  <si>
    <t>Aditya Birla Sun Life Silver ETF Fund of Fund - Reg - Growth</t>
  </si>
  <si>
    <t>Axis Silver Fund of Fund - Reg - Growth</t>
  </si>
  <si>
    <t>Kotak Gold Silver Passive FOF - Reg - Growth</t>
  </si>
  <si>
    <t>Mutual Funds (98.29)</t>
  </si>
  <si>
    <t>Current Assets (1.71)</t>
  </si>
  <si>
    <t>Tata Silver ETF Fund of Fund - Reg - Growth</t>
  </si>
  <si>
    <t>Mutual Funds (99.92)</t>
  </si>
  <si>
    <t>Mirae Asset Diversified Equity Allocator Passive FOF - Reg - Growth</t>
  </si>
  <si>
    <t>If redeemed bet. 0 Day to 5 Days Exit Load is 0.05%</t>
  </si>
  <si>
    <t>Kotak Silver ETF Fund of Fund - Reg - Growth</t>
  </si>
  <si>
    <t>Mutual Funds (99.09)</t>
  </si>
  <si>
    <t>Current Assets (0.91)</t>
  </si>
  <si>
    <t>ICICI Prudential Diversified Equity All Cap Active FOF - Reg - Growth</t>
  </si>
  <si>
    <t>Mutual Funds (96.16)</t>
  </si>
  <si>
    <t>Current Assets (3.84)</t>
  </si>
  <si>
    <t>DSP Multi Asset Omni Fund of Funds - Reg - Growth</t>
  </si>
  <si>
    <t>Mutual Funds (98.53)</t>
  </si>
  <si>
    <t>Current Assets (1.47)</t>
  </si>
  <si>
    <t>Nippon India Nifty Next 50 Junior BeES FoF - Reg - Growth</t>
  </si>
  <si>
    <t>ICICI Prudential Nifty Alpha Low - Volatility 30 ETF FOF - Reg - Growth</t>
  </si>
  <si>
    <t>Mirae Asset S&amp;P 500 Top 50 ETF Fund of Fund - Reg - Growth</t>
  </si>
  <si>
    <t>LIC MF Gold ETF Fund of Fund - Growth</t>
  </si>
  <si>
    <t>DSP Silver ETF Fund of Fund - Reg - Growth</t>
  </si>
  <si>
    <t>Mutual Funds (99.65)</t>
  </si>
  <si>
    <t>UTI Silver ETF Fund of Fund - Reg - Growth</t>
  </si>
  <si>
    <t>Mirae Asset Gold ETF Fund of Fund - Reg - Growth</t>
  </si>
  <si>
    <t>Mutual Funds (100.39)</t>
  </si>
  <si>
    <t>Current Assets (-0.39)</t>
  </si>
  <si>
    <t>Axis Gold and Silver Passive FoF - Reg - Growth</t>
  </si>
  <si>
    <t>Quantum Gold ETF FOF - Growth</t>
  </si>
  <si>
    <t>Edelweiss Multi Asset Omni Fund of Fund - Reg - Growth</t>
  </si>
  <si>
    <t>Mutual Funds (99.76)</t>
  </si>
  <si>
    <t>Current Assets (0.24)</t>
  </si>
  <si>
    <t>DSP Gold ETF Fund of Fund - Reg - Growth</t>
  </si>
  <si>
    <t>Mutual Funds (102.32)</t>
  </si>
  <si>
    <t>Current Assets (-2.32)</t>
  </si>
  <si>
    <t>Invesco India Gold ETF Fund of Fund - Growth</t>
  </si>
  <si>
    <t>Mutual Funds (98.11)</t>
  </si>
  <si>
    <t>Current Assets (1.89)</t>
  </si>
  <si>
    <t>Aditya Birla Sun Life Multi-Asset Omni FOF - Growth</t>
  </si>
  <si>
    <t>Mutual Funds (99.32)</t>
  </si>
  <si>
    <t>If redeemed bet. 0 Days to 365 Days Exit Load is 1%</t>
  </si>
  <si>
    <t>HSBC Gold ETF Fund of Fund - Reg - Growth</t>
  </si>
  <si>
    <t>Mutual Funds (99.05)</t>
  </si>
  <si>
    <t>Current Assets (0.95)</t>
  </si>
  <si>
    <t>ICICI Prudential Diversified Equity All Cap Omni FOF - Reg - Growth</t>
  </si>
  <si>
    <t>Mutual Funds (95.84)</t>
  </si>
  <si>
    <t>Current Assets (4.16)</t>
  </si>
  <si>
    <t>Mirae Asset Nifty MidSmallcap400 Momentum Quality 100 ETF Fund of Fund - Reg - Growth</t>
  </si>
  <si>
    <t>Mutual Funds (100.01)</t>
  </si>
  <si>
    <t>ICICI Prudential Multi Sector Passive FOF - Growth</t>
  </si>
  <si>
    <t>Mutual Funds (95.77)</t>
  </si>
  <si>
    <t>Current Assets (4.23)</t>
  </si>
  <si>
    <t>Mirae Asset Nifty Smallcap 250 Momentum Quality 100 ETF Fund of Fund - Reg - Growth</t>
  </si>
  <si>
    <t>Aditya Birla Sun Life Dynamic Asset Allocation Omni FOF - Growth</t>
  </si>
  <si>
    <t>Mutual Funds (98.96)</t>
  </si>
  <si>
    <t>Current Assets (1.04)</t>
  </si>
  <si>
    <t>Nippon India Diversified Equity Flexicap Passive FoF - Reg - Growth</t>
  </si>
  <si>
    <t>Mutual Funds (99)</t>
  </si>
  <si>
    <t>Union Diversified Equity All Cap Active FOF - Reg - Growth</t>
  </si>
  <si>
    <t>Mutual Funds (98.81)</t>
  </si>
  <si>
    <t>Current Assets (1.19)</t>
  </si>
  <si>
    <t>Mirae Asset Nifty200 Alpha 30 ETF Fund of Fund - Reg - Growth</t>
  </si>
  <si>
    <t>Mutual Funds (100.06)</t>
  </si>
  <si>
    <t>BARODA BNP PARIBAS GOLD ETF FUND OF FUND - Reg - Growth</t>
  </si>
  <si>
    <t>Mutual Funds (99.22)</t>
  </si>
  <si>
    <t>Current Assets (0.78)</t>
  </si>
  <si>
    <t>Groww Nifty Ev &amp; New Age Automotive ETF FOF - Reg- Growth</t>
  </si>
  <si>
    <t>Motilal Oswal Multi Asset Passive Fund of Fund - Reg - Growth</t>
  </si>
  <si>
    <t>Union Gold ETF Fund of Fund - Reg - Growth</t>
  </si>
  <si>
    <t>Mutual Funds (99.04)</t>
  </si>
  <si>
    <t>Bandhan Gold ETF FOF - Reg - Growth</t>
  </si>
  <si>
    <t>Bandhan Silver ETF FOF - Reg - Growth</t>
  </si>
  <si>
    <t>Mutual Funds (100.09)</t>
  </si>
  <si>
    <t>Groww Nifty India Defence ETF FOF - Reg - Growth</t>
  </si>
  <si>
    <t>Quantum Diversified Equity All Cap Active FOF - Growth</t>
  </si>
  <si>
    <t>Mutual Funds (96.35)</t>
  </si>
  <si>
    <t>Current Assets (3.65)</t>
  </si>
  <si>
    <t>Mirae Asset Nifty India Manufacturing ETF Fund of Fund - Reg - Growth</t>
  </si>
  <si>
    <t>Mutual Funds (100.08)</t>
  </si>
  <si>
    <t>Current Assets (-0.08)</t>
  </si>
  <si>
    <t>Kotak Multi Factor Passive FOF - Reg - Growth</t>
  </si>
  <si>
    <t>Mutual Funds (98.9)</t>
  </si>
  <si>
    <t>Current Assets (1.1)</t>
  </si>
  <si>
    <t>Groww Gold ETF FOF - Reg - Growth</t>
  </si>
  <si>
    <t>BARODA BNP PARIBAS MULTI ASSET ACTIVE FUND OF FUNDS (BBNPPMAAFOF) - Reg - Growth</t>
  </si>
  <si>
    <t>Mutual Funds (99.36)</t>
  </si>
  <si>
    <t>Current Assets (0.64)</t>
  </si>
  <si>
    <t>Tata Nifty India Digital ETF Fund of Fund - Reg - Growth</t>
  </si>
  <si>
    <t>If redeemed aft. 365 Day Exit Load is 1%</t>
  </si>
  <si>
    <t>HSBC Multi Asset Active FOF - Reg - Growth</t>
  </si>
  <si>
    <t>Mutual Funds (95.6)</t>
  </si>
  <si>
    <t>Mirae Asset Nifty Metal ETF FOF - Reg - Growth</t>
  </si>
  <si>
    <t>Mirae Asset BSE India Defence ETF FOF - Reg - Growth</t>
  </si>
  <si>
    <t>Mutual Funds (100.17)</t>
  </si>
  <si>
    <t>Current Assets (-0.17)</t>
  </si>
  <si>
    <t>Edelweiss Silver ETF Fund of Fund - Reg - Growth</t>
  </si>
  <si>
    <t>Mirae Asset Nifty 100 ESG Sector Leaders Fund of Fund - Reg - Growth</t>
  </si>
  <si>
    <t>Tata Multi Sector Passive FOF - Reg - Growth</t>
  </si>
  <si>
    <t>Mutual Funds (99.68)</t>
  </si>
  <si>
    <t>Current Assets (0.32)</t>
  </si>
  <si>
    <t>Groww Silver ETF FOF - Reg - Growth</t>
  </si>
  <si>
    <t>Mutual Funds (99.55)</t>
  </si>
  <si>
    <t>Quantum Multi Asset Active FOF - Growth</t>
  </si>
  <si>
    <t>Mutual Funds (97.95)</t>
  </si>
  <si>
    <t>Current Assets (2.05)</t>
  </si>
  <si>
    <t>If redeemed aft. 90 Days Exit Load is 1%</t>
  </si>
  <si>
    <t>Groww Multi Asset Omni FOF - Reg - Growth</t>
  </si>
  <si>
    <t>Mutual Funds (99.43)</t>
  </si>
  <si>
    <t>Current Assets (0.57)</t>
  </si>
  <si>
    <t>Kotak Multi Asset Active FOF - Reg - Growth</t>
  </si>
  <si>
    <t>Mutual Funds (96.15)</t>
  </si>
  <si>
    <t>Current Assets (3.85)</t>
  </si>
  <si>
    <t>Motilal Oswal Asset Allocation Passive Fund of Fund - Conservative(MOFAAPFOF-C) - Reg - Growth</t>
  </si>
  <si>
    <t>Mutual Funds (99.64)</t>
  </si>
  <si>
    <t>ICICI Prudential BSE 500 ETF FOF - Reg - Growth</t>
  </si>
  <si>
    <t>ICICI Prudential Nifty EV &amp; New Age Automotive ETF FOF - Reg - Growth</t>
  </si>
  <si>
    <t>HSBC Aggressive Hybrid Active FOF - Reg - Growth</t>
  </si>
  <si>
    <t>Mutual Funds (98.17)</t>
  </si>
  <si>
    <t>Current Assets (1.83)</t>
  </si>
  <si>
    <t>Aditya Birla Sun Life Aggressive Hybrid Omni FOF - Growth</t>
  </si>
  <si>
    <t>Edelweiss Gold ETF FoF - Reg - Growth</t>
  </si>
  <si>
    <t>Mutual Funds (100.12)</t>
  </si>
  <si>
    <t>Current Assets (-0.12)</t>
  </si>
  <si>
    <t>Motilal Oswal Diversified Equity Flexicap Passive Fund of Funds - Reg - Growth</t>
  </si>
  <si>
    <t>Mutual Funds (99.72)</t>
  </si>
  <si>
    <t>Groww BSE Power ETF FOF - Reg - Growth</t>
  </si>
  <si>
    <t>Mutual Funds (100.68)</t>
  </si>
  <si>
    <t>Current Assets (-0.68)</t>
  </si>
  <si>
    <t>Axis Multi Factor Passive FoF - Reg - Growth</t>
  </si>
  <si>
    <t>Mutual Funds (97.27)</t>
  </si>
  <si>
    <t>Quantum Nifty 50 ETF FOF - Reg - Growth</t>
  </si>
  <si>
    <t>Groww BSE Hospitals ETF FOF - Reg - Growth</t>
  </si>
  <si>
    <t>Mutual Funds (100.43)</t>
  </si>
  <si>
    <t>Current Assets (-0.43)</t>
  </si>
  <si>
    <t>Aditya Birla Sun Life Multi - Asset Passive FoF - Reg - Growth</t>
  </si>
  <si>
    <t>Mutual Funds (99.11)</t>
  </si>
  <si>
    <t>Current Assets (0.89)</t>
  </si>
  <si>
    <t>Motilal Oswal Multi Factor Passive Fund of Funds - Reg - Growth</t>
  </si>
  <si>
    <t>Mutual Funds (99.81)</t>
  </si>
  <si>
    <t>Angel One Gold ETF FOF - Reg - Growth</t>
  </si>
  <si>
    <t>Mutual Funds (99.88)</t>
  </si>
  <si>
    <t>Mirae Asset Multi Factor Passive FOF - Reg - Growth</t>
  </si>
  <si>
    <t>Mirae Asset Silver ETF FOF - Reg - Growth</t>
  </si>
  <si>
    <t>Mutual Funds (99.94)</t>
  </si>
  <si>
    <t>Mirae Asset Nifty India New Age Consumption ETF Fund of Fund - Reg - Growth</t>
  </si>
  <si>
    <t>Mutual Funds (99.8)</t>
  </si>
  <si>
    <t>Bandhan Aggressive Hybrid Passive FOF - Reg - Growth</t>
  </si>
  <si>
    <t>Mutual Funds (99.03)</t>
  </si>
  <si>
    <t>Mirae Asset BSE Midcap 150 Momentum 30 ETF FOF - Reg - Growth</t>
  </si>
  <si>
    <t>Mutual Funds (100.47)</t>
  </si>
  <si>
    <t>Current Assets (-0.47)</t>
  </si>
  <si>
    <t>Bandhan Multi-Asset Passive FOF - Reg - Growth</t>
  </si>
  <si>
    <t>Groww Nifty Capital Markets ETF FOF - Reg - Growth</t>
  </si>
  <si>
    <t>Aditya Birla Sun Life Conservative Hybrid Active FOF - Growth</t>
  </si>
  <si>
    <t>Groww Nifty India Internet ETF FOF - Reg - Growth</t>
  </si>
  <si>
    <t>Mutual Funds (99.85)</t>
  </si>
  <si>
    <t>The Wealth Company Gold ETF FOF - Reg - Growth</t>
  </si>
  <si>
    <t>Mutual Funds (98.65)</t>
  </si>
  <si>
    <t>Current Assets (1.35)</t>
  </si>
  <si>
    <t>Groww Nifty PSE ETF FOF - Reg - Growth</t>
  </si>
  <si>
    <t>ANGEL ONE SILVER ETF FOF - Reg - Growth</t>
  </si>
  <si>
    <t>Groww Nifty 500 Momentum 50 ETF FoF - Reg - Growth</t>
  </si>
  <si>
    <t>Mutual Funds (99.62)</t>
  </si>
  <si>
    <t>Mirae Asset BSE Select IPO ETF Fund of Fund - Reg - Growth</t>
  </si>
  <si>
    <t>Groww Nifty 200 ETF FOF - Reg - Growth</t>
  </si>
  <si>
    <t>Mutual Funds (99.74)</t>
  </si>
  <si>
    <t>Mirae Asset BSE 200 Equal Weight ETF Fund of Fund - Reg - Growth</t>
  </si>
  <si>
    <t>Mutual Funds (98.63)</t>
  </si>
  <si>
    <t>Current Assets (1.37)</t>
  </si>
  <si>
    <t>Bandhan Conservative Hybrid Passive FOF - Reg - Growth</t>
  </si>
  <si>
    <t>Mutual Funds (99.07)</t>
  </si>
  <si>
    <t>HDFC Gold Silver Passive FOF - Reg - Growth</t>
  </si>
  <si>
    <t>HDFC Nifty Metal ETF FOF - Reg - Growth</t>
  </si>
  <si>
    <t>SBI Nifty Midcap 150 Momentum 50 ETF FOF - Reg - Growth</t>
  </si>
  <si>
    <t>ICICI Prudential Dynamic Asset Allocation Active FOF - Dir - Growth</t>
  </si>
  <si>
    <t>SBI Gold Fund - Dir - Growth</t>
  </si>
  <si>
    <t>HDFC Gold ETF Fund of Fund - Dir - Growth</t>
  </si>
  <si>
    <t>ICICI Prudential Aggressive Hybrid Active FOF - Dir - Growth</t>
  </si>
  <si>
    <t>Motilal Oswal Nasdaq 100 FOF - Dir - Growth</t>
  </si>
  <si>
    <t>Nippon India Gold Savings Fund - Dir - Growth</t>
  </si>
  <si>
    <t>Kotak Gold Fund - Dir - Growth</t>
  </si>
  <si>
    <t>ICICI Prudential Gold ETF FOF - Dir - Growth</t>
  </si>
  <si>
    <t>HDFC Multi-Asset Active FOF - Dir - Growth</t>
  </si>
  <si>
    <t>ICICI Prudential Silver ETF FOF - Dir - Growth</t>
  </si>
  <si>
    <t>HDFC Silver ETF Fund of Fund - Dir - Growth</t>
  </si>
  <si>
    <t>Nippon India Silver ETF Fund of Fund - Dir - Growth</t>
  </si>
  <si>
    <t>SBI Silver ETF Fund Of Fund - Dir - Growth</t>
  </si>
  <si>
    <t>Edelweiss Gold and Silver ETF Fund of Fund - Dir - Growth</t>
  </si>
  <si>
    <t>Nippon India Multi - Asset Omni FoF - Dir - Growth</t>
  </si>
  <si>
    <t>Axis Gold Fund - Dir - Growth</t>
  </si>
  <si>
    <t>ICICI Prudential Bharat 22 FOF - Dir - Growth</t>
  </si>
  <si>
    <t>HDFC Diversified Equity All Cap Active FOF - Dir - Growth</t>
  </si>
  <si>
    <t>Motilal Oswal Gold and Silver Passive Fund of Funds - Dir - Growth</t>
  </si>
  <si>
    <t>Kotak Multi Asset Omni FOF - Dir - Growth</t>
  </si>
  <si>
    <t>Mirae Asset NYSE FANG Plus ETF Fund of Fund - Dir - Growth</t>
  </si>
  <si>
    <t>SBI Dynamic Asset Allocation Active FoF - Dir - Growth</t>
  </si>
  <si>
    <t>ICICI Prudential Multi-Asset Active FOF - Dir - Growth</t>
  </si>
  <si>
    <t>Aditya Birla Sun Life Gold Fund - Dir - Growth</t>
  </si>
  <si>
    <t>ICICI Prudential Passive Multi-Asset Fund of Funds - Dir - Growth</t>
  </si>
  <si>
    <t>Tata Gold ETF Fund of Fund - Dir - Growth</t>
  </si>
  <si>
    <t>Axis Multi-Asset Omni FoF - Dir - Growth</t>
  </si>
  <si>
    <t>UTI Gold ETF Fund of Fund - Dir - Growth</t>
  </si>
  <si>
    <t>ICICI Prudential Nifty 100 Low Volatility 30 ETF FOF - Dir - Growth</t>
  </si>
  <si>
    <t>Mirae Asset Gold Silver Passive FoF - Dir - Growth</t>
  </si>
  <si>
    <t>Franklin India Dynamic Asset Allocation Active Fund of Funds - Dir - Growth</t>
  </si>
  <si>
    <t>Aditya Birla Sun Life Silver ETF Fund of Fund - Dir - Growth</t>
  </si>
  <si>
    <t>Axis Silver Fund of Fund - Dir - Growth</t>
  </si>
  <si>
    <t>Kotak Gold Silver Passive FOF - Dir - Growth</t>
  </si>
  <si>
    <t>Tata Silver ETF Fund of Fund - Dir - Growth</t>
  </si>
  <si>
    <t>Mirae Asset Diversified Equity Allocator Passive FOF - Dir - Growth</t>
  </si>
  <si>
    <t>Kotak Silver ETF Fund of Fund - Dir - Growth</t>
  </si>
  <si>
    <t>ICICI Prudential Diversified Equity All Cap Active FOF - Dir - Growth</t>
  </si>
  <si>
    <t>DSP Multi Asset Omni Fund of Funds - Dir - Growth</t>
  </si>
  <si>
    <t>Nippon India Nifty Next 50 Junior BeES FoF - Dir - Growth</t>
  </si>
  <si>
    <t>ICICI Prudential Nifty Alpha Low - Volatility 30 ETF FOF - Dir - Growth</t>
  </si>
  <si>
    <t>Mirae Asset S&amp;P 500 Top 50 ETF Fund of Fund - Dir - Growth</t>
  </si>
  <si>
    <t>LIC MF Gold ETF Fund of Fund - Dir - Growth</t>
  </si>
  <si>
    <t>DSP Silver ETF Fund of Fund - Dir - Growth</t>
  </si>
  <si>
    <t>UTI Silver ETF Fund of Fund - Dir - Growth</t>
  </si>
  <si>
    <t>Mirae Asset Gold ETF Fund of Fund - Dir - Growth</t>
  </si>
  <si>
    <t>Axis Gold and Silver Passive FoF - Dir - Growth</t>
  </si>
  <si>
    <t>Quantum Gold ETF FOF - Dir- Growth</t>
  </si>
  <si>
    <t>Edelweiss Multi Asset Omni Fund of Fund - Dir - Growth</t>
  </si>
  <si>
    <t>DSP Gold ETF Fund of Fund - Dir - Growth</t>
  </si>
  <si>
    <t>Invesco India Gold ETF Fund of Fund - Dir - Growth</t>
  </si>
  <si>
    <t>Aditya Birla Sun Life Multi-Asset Omni FOF - Dir - Growth</t>
  </si>
  <si>
    <t>HSBC Gold ETF Fund of Fund - Dir - Growth</t>
  </si>
  <si>
    <t>Zerodha Gold ETF FoF - Dir - Growth</t>
  </si>
  <si>
    <t>ICICI Prudential Diversified Equity All Cap Omni FOF - Dir - Growth</t>
  </si>
  <si>
    <t>Mirae Asset Nifty MidSmallcap400 Momentum Quality 100 ETF Fund of Fund - Dir - Growth</t>
  </si>
  <si>
    <t>ICICI Prudential Multi Sector Passive FOF - Dir - Growth</t>
  </si>
  <si>
    <t>Mirae Asset Nifty Smallcap 250 Momentum Quality 100 ETF Fund of Fund - Dir - Growth</t>
  </si>
  <si>
    <t>Aditya Birla Sun Life Dynamic Asset Allocation Omni FOF - Dir - Growth</t>
  </si>
  <si>
    <t>Nippon India Diversified Equity Flexicap Passive FoF - Dir - Growth</t>
  </si>
  <si>
    <t>Zerodha Silver ETF FoF - Dir - Growth</t>
  </si>
  <si>
    <t>Union Diversified Equity All Cap Active FOF - Dir - Growth</t>
  </si>
  <si>
    <t>Mirae Asset Nifty200 Alpha 30 ETF Fund of Fund - Dir - Growth</t>
  </si>
  <si>
    <t>BARODA BNP PARIBAS GOLD ETF FUND OF FUND - Dir - Growth</t>
  </si>
  <si>
    <t>Groww Nifty Ev &amp; New Age Automotive ETF FOF - Dir - Growth</t>
  </si>
  <si>
    <t>Zerodha Multi Asset Passive FoF - Dir - Growth</t>
  </si>
  <si>
    <t>Motilal Oswal Multi Asset Passive Fund of Fund - Dir - Growth</t>
  </si>
  <si>
    <t>Union Gold ETF Fund of Fund - Dir - Growth</t>
  </si>
  <si>
    <t>Bandhan Gold ETF FOF - Dir - Growth</t>
  </si>
  <si>
    <t>Bandhan Silver ETF FOF - Dir - Growth</t>
  </si>
  <si>
    <t>Groww Nifty India Defence ETF FOF - Dir - Growth</t>
  </si>
  <si>
    <t>Quantum Diversified Equity All Cap Active FOF - Dir- Growth</t>
  </si>
  <si>
    <t>Mirae Asset Nifty India Manufacturing ETF Fund of Fund - Dir - Growth</t>
  </si>
  <si>
    <t>Kotak Multi Factor Passive FOF - Dir - Growth</t>
  </si>
  <si>
    <t>Groww Gold ETF FOF - Dir - Growth</t>
  </si>
  <si>
    <t>BARODA BNP PARIBAS MULTI ASSET ACTIVE FUND OF FUNDS (BBNPPMAAFOF) - Dir - Growth</t>
  </si>
  <si>
    <t>Tata Nifty India Digital ETF Fund of Fund - Dir - Growth</t>
  </si>
  <si>
    <t>HSBC Multi Asset Active FOF - Dir - Growth</t>
  </si>
  <si>
    <t>Mirae Asset Nifty Metal ETF FOF - Dir - Growth</t>
  </si>
  <si>
    <t>Mirae Asset BSE India Defence ETF FOF - Dir - Growth</t>
  </si>
  <si>
    <t>Edelweiss Silver ETF Fund of Fund - Dir - Growth</t>
  </si>
  <si>
    <t>Mirae Asset Nifty 100 ESG Sector Leaders Fund of Fund - Dir - Growth</t>
  </si>
  <si>
    <t>Tata Multi Sector Passive FOF - Dir - Growth</t>
  </si>
  <si>
    <t>Groww Silver ETF FOF - Dir - Growth</t>
  </si>
  <si>
    <t>Quantum Multi Asset Active FOF - Dir- Growth</t>
  </si>
  <si>
    <t>If redeemed bet. 0 Days to 90 Days Exit Load is 1%</t>
  </si>
  <si>
    <t>Groww Multi Asset Omni FOF - Dir - Growth</t>
  </si>
  <si>
    <t>Kotak Multi Asset Active FOF - Dir - Growth</t>
  </si>
  <si>
    <t>Motilal Oswal Asset Allocation Passive Fund of Fund - Conservative(MOFAAPFOF-C) - Dir - Growth</t>
  </si>
  <si>
    <t>ICICI Prudential BSE 500 ETF FOF - Dir - Growth</t>
  </si>
  <si>
    <t>ICICI Prudential Nifty EV &amp; New Age Automotive ETF FOF - Dir - Growth</t>
  </si>
  <si>
    <t>HSBC Aggressive Hybrid Active FOF - Dir - Growth</t>
  </si>
  <si>
    <t>Aditya Birla Sun Life Aggressive Hybrid Omni FOF - Dir - Growth</t>
  </si>
  <si>
    <t>Edelweiss Gold ETF FoF - Dir - Growth</t>
  </si>
  <si>
    <t>Motilal Oswal Diversified Equity Flexicap Passive Fund of Funds - Dir - Growth</t>
  </si>
  <si>
    <t>Groww BSE Power ETF FOF - Dir - Growth</t>
  </si>
  <si>
    <t>Axis Multi Factor Passive FoF - Dir - Growth</t>
  </si>
  <si>
    <t>Quantum Nifty 50 ETF FOF - Dir - Growth</t>
  </si>
  <si>
    <t>Groww BSE Hospitals ETF FOF - Dir - Growth</t>
  </si>
  <si>
    <t>Aditya Birla Sun Life Multi - Asset Passive FoF - Dir - Growth</t>
  </si>
  <si>
    <t>Motilal Oswal Multi Factor Passive Fund of Funds - Dir - Growth</t>
  </si>
  <si>
    <t>Angel One Gold ETF FOF - Dir - Growth</t>
  </si>
  <si>
    <t>Mirae Asset Multi Factor Passive FOF - Dir - Growth</t>
  </si>
  <si>
    <t>Mirae Asset Silver ETF FOF - Dir - Growth</t>
  </si>
  <si>
    <t>Mirae Asset Nifty India New Age Consumption ETF Fund of Fund - Dir - Growth</t>
  </si>
  <si>
    <t>Bandhan Aggressive Hybrid Passive FOF - Dir - Growth</t>
  </si>
  <si>
    <t>Mirae Asset BSE Midcap 150 Momentum 30 ETF FOF - Dir - Growth</t>
  </si>
  <si>
    <t>Bandhan Multi-Asset Passive FOF - Dir - Growth</t>
  </si>
  <si>
    <t>Groww Nifty Capital Markets ETF FOF - Dir - Growth</t>
  </si>
  <si>
    <t>Aditya Birla Sun Life Conservative Hybrid Active FOF - Dir - Growth</t>
  </si>
  <si>
    <t>Groww Nifty India Internet ETF FOF - Dir - Growth</t>
  </si>
  <si>
    <t>The Wealth Company Gold ETF FOF - Dir - Growth</t>
  </si>
  <si>
    <t>Groww Nifty PSE ETF FOF - Dir - Growth</t>
  </si>
  <si>
    <t>ANGEL ONE SILVER ETF FOF - Dir - Growth</t>
  </si>
  <si>
    <t>Groww Nifty 500 Momentum 50 ETF FoF - Dir - Growth</t>
  </si>
  <si>
    <t>Mirae Asset BSE Select IPO ETF Fund of Fund - Dir - Growth</t>
  </si>
  <si>
    <t>Groww Nifty 200 ETF FOF - Dir - Growth</t>
  </si>
  <si>
    <t>Mirae Asset BSE 200 Equal Weight ETF Fund of Fund - Dir - Growth</t>
  </si>
  <si>
    <t>Bandhan Conservative Hybrid Passive FOF - Dir - Growth</t>
  </si>
  <si>
    <t>HDFC Gold Silver Passive FOF - Dir - Growth</t>
  </si>
  <si>
    <t>HDFC Nifty Metal ETF FOF - Dir - Growth</t>
  </si>
  <si>
    <t>SBI Nifty Midcap 150 Momentum 50 ETF FOF - Dir - Growth</t>
  </si>
  <si>
    <t>Fund Watch - Kotak Schemes Equity</t>
  </si>
  <si>
    <t>Kotak Schemes Equity(Growth option)</t>
  </si>
  <si>
    <t>Equity Funds - Regular Plan</t>
  </si>
  <si>
    <t>14/15'</t>
  </si>
  <si>
    <t>13/15'</t>
  </si>
  <si>
    <t>15/15'</t>
  </si>
  <si>
    <t>9/15'</t>
  </si>
  <si>
    <t>11/15'</t>
  </si>
  <si>
    <t>4/12'</t>
  </si>
  <si>
    <t>10/15'</t>
  </si>
  <si>
    <t>6/13'</t>
  </si>
  <si>
    <t>11/14'</t>
  </si>
  <si>
    <t>8/15'</t>
  </si>
  <si>
    <t>6/10'</t>
  </si>
  <si>
    <t>12/15'</t>
  </si>
  <si>
    <t>7/10'</t>
  </si>
  <si>
    <t>6/11'</t>
  </si>
  <si>
    <t>7/13'</t>
  </si>
  <si>
    <t>6/15'</t>
  </si>
  <si>
    <t>6/14'</t>
  </si>
  <si>
    <t>7/14'</t>
  </si>
  <si>
    <t>5/13'</t>
  </si>
  <si>
    <t>8/14'</t>
  </si>
  <si>
    <t>12/12'</t>
  </si>
  <si>
    <t>7/15'</t>
  </si>
  <si>
    <t>9/14'</t>
  </si>
  <si>
    <t>17/17'</t>
  </si>
  <si>
    <t>7/17'</t>
  </si>
  <si>
    <t>16/17'</t>
  </si>
  <si>
    <t>10/17'</t>
  </si>
  <si>
    <t>8/17'</t>
  </si>
  <si>
    <t>11/17'</t>
  </si>
  <si>
    <t>9/17'</t>
  </si>
  <si>
    <t>5/16'</t>
  </si>
  <si>
    <t>14/17'</t>
  </si>
  <si>
    <t>6/17'</t>
  </si>
  <si>
    <t>7/16'</t>
  </si>
  <si>
    <t>9/16'</t>
  </si>
  <si>
    <t>10/16'</t>
  </si>
  <si>
    <t>13/16'</t>
  </si>
  <si>
    <t>8/16'</t>
  </si>
  <si>
    <t>12/16'</t>
  </si>
  <si>
    <t>5/10'</t>
  </si>
  <si>
    <t>13/14'</t>
  </si>
  <si>
    <t>7/9'</t>
  </si>
  <si>
    <t>9/11'</t>
  </si>
  <si>
    <t>7/11'</t>
  </si>
  <si>
    <t>10/11'</t>
  </si>
  <si>
    <t>3/17'</t>
  </si>
  <si>
    <t>5/15'</t>
  </si>
  <si>
    <t>3/16'</t>
  </si>
  <si>
    <t>13/13'</t>
  </si>
  <si>
    <t>2/13'</t>
  </si>
  <si>
    <t>8/13'</t>
  </si>
  <si>
    <t>5/14'</t>
  </si>
  <si>
    <t>4/15'</t>
  </si>
  <si>
    <t>2/15'</t>
  </si>
  <si>
    <t>9/9'</t>
  </si>
  <si>
    <t>4/8'</t>
  </si>
  <si>
    <t>5/8'</t>
  </si>
  <si>
    <t>6/8'</t>
  </si>
  <si>
    <t>1/8'</t>
  </si>
  <si>
    <t>8/9'</t>
  </si>
  <si>
    <t>27/28'</t>
  </si>
  <si>
    <t>28/28'</t>
  </si>
  <si>
    <t>24/28'</t>
  </si>
  <si>
    <t>10/28'</t>
  </si>
  <si>
    <t>13/27'</t>
  </si>
  <si>
    <t>10/23'</t>
  </si>
  <si>
    <t>13/21'</t>
  </si>
  <si>
    <t>21/28'</t>
  </si>
  <si>
    <t>14/28'</t>
  </si>
  <si>
    <t>7/24'</t>
  </si>
  <si>
    <t>5/17'</t>
  </si>
  <si>
    <t>2/19'</t>
  </si>
  <si>
    <t>7/19'</t>
  </si>
  <si>
    <t>5/19'</t>
  </si>
  <si>
    <t>5/18'</t>
  </si>
  <si>
    <t>6/18'</t>
  </si>
  <si>
    <t>1/13'</t>
  </si>
  <si>
    <t>2/9'</t>
  </si>
  <si>
    <t>4/18'</t>
  </si>
  <si>
    <t>6/19'</t>
  </si>
  <si>
    <t>1/10'</t>
  </si>
  <si>
    <t>3/18'</t>
  </si>
  <si>
    <t>2/24'</t>
  </si>
  <si>
    <t>9/24'</t>
  </si>
  <si>
    <t>17/23'</t>
  </si>
  <si>
    <t>13/24'</t>
  </si>
  <si>
    <t>3/14'</t>
  </si>
  <si>
    <t>21/24'</t>
  </si>
  <si>
    <t>15/24'</t>
  </si>
  <si>
    <t>12/23'</t>
  </si>
  <si>
    <t>16/24'</t>
  </si>
  <si>
    <t>9/19'</t>
  </si>
  <si>
    <t>2/5'</t>
  </si>
  <si>
    <t>4/6'</t>
  </si>
  <si>
    <t>3/6'</t>
  </si>
  <si>
    <t>5/6'</t>
  </si>
  <si>
    <t>2/10'</t>
  </si>
  <si>
    <t>4/9'</t>
  </si>
  <si>
    <t>8/10'</t>
  </si>
  <si>
    <t>11/18'</t>
  </si>
  <si>
    <t>7/18'</t>
  </si>
  <si>
    <t>2/18'</t>
  </si>
  <si>
    <t>2/17'</t>
  </si>
  <si>
    <t>4/14'</t>
  </si>
  <si>
    <t>1/18'</t>
  </si>
  <si>
    <t>10/18'</t>
  </si>
  <si>
    <t>7/12'</t>
  </si>
  <si>
    <t>2/12'</t>
  </si>
  <si>
    <t>3/12'</t>
  </si>
  <si>
    <t>3/11'</t>
  </si>
  <si>
    <t>3/4'</t>
  </si>
  <si>
    <t>2/4'</t>
  </si>
  <si>
    <t>5/12'</t>
  </si>
  <si>
    <t>5/5'</t>
  </si>
  <si>
    <t>1/7'</t>
  </si>
  <si>
    <t>3/7'</t>
  </si>
  <si>
    <t>2/7'</t>
  </si>
  <si>
    <t>7/7'</t>
  </si>
  <si>
    <t>1/1'</t>
  </si>
  <si>
    <t>5/11'</t>
  </si>
  <si>
    <t>2/11'</t>
  </si>
  <si>
    <t>8/11'</t>
  </si>
  <si>
    <t>6/9'</t>
  </si>
  <si>
    <t>4/7'</t>
  </si>
  <si>
    <t>1/11'</t>
  </si>
  <si>
    <t>2/2'</t>
  </si>
  <si>
    <t>1/2'</t>
  </si>
  <si>
    <t>3/5'</t>
  </si>
  <si>
    <t>4/4'</t>
  </si>
  <si>
    <t>10/13'</t>
  </si>
  <si>
    <t>10/12'</t>
  </si>
  <si>
    <t>9/12'</t>
  </si>
  <si>
    <t>8/12'</t>
  </si>
  <si>
    <t>6/6'</t>
  </si>
  <si>
    <t>6/16'</t>
  </si>
  <si>
    <t>14/16'</t>
  </si>
  <si>
    <t>4/16'</t>
  </si>
  <si>
    <t>11/16'</t>
  </si>
  <si>
    <t>Average</t>
  </si>
  <si>
    <t>Equity Funds - Direct Plan</t>
  </si>
  <si>
    <t>4/13'</t>
  </si>
  <si>
    <t>13/17'</t>
  </si>
  <si>
    <t>14/14'</t>
  </si>
  <si>
    <t>3/13'</t>
  </si>
  <si>
    <t>9/28'</t>
  </si>
  <si>
    <t>9/23'</t>
  </si>
  <si>
    <t>12/21'</t>
  </si>
  <si>
    <t>1/9'</t>
  </si>
  <si>
    <t>3/24'</t>
  </si>
  <si>
    <t>18/24'</t>
  </si>
  <si>
    <t>12/24'</t>
  </si>
  <si>
    <t>8/19'</t>
  </si>
  <si>
    <t>3/10'</t>
  </si>
  <si>
    <t>5/7'</t>
  </si>
  <si>
    <t>Indices Performance</t>
  </si>
  <si>
    <t>*DISCLAIMER:Returns &lt;1 Yr Absolute, ≥ CAGR. Ratios is calculated for a period of 3 years with monthly rolling and monthly frequency and Risk-free rate(5.41)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</si>
  <si>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</si>
  <si>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</si>
  <si>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</si>
  <si>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</si>
  <si>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</si>
  <si>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</si>
  <si>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HDFC Overnight Fund - Dir - Growth</t>
  </si>
  <si>
    <t>Axis Overnight Fund - Dir - Growth</t>
  </si>
  <si>
    <t>Aditya Birla Sun Life Overnight Fund - Dir - Growth</t>
  </si>
  <si>
    <t>Kotak Overnight Fund - Dir - Growth</t>
  </si>
  <si>
    <t>Nippon India Overnight Fund - Dir - Growth</t>
  </si>
  <si>
    <t>Tata Overnight Fund - Dir - Growth</t>
  </si>
  <si>
    <t>UTI Overnight Fund - Dir - Growth</t>
  </si>
  <si>
    <t>HSBC Overnight Fund - Dir - Growth</t>
  </si>
  <si>
    <t>DSP Overnight Fund - Dir - Growth</t>
  </si>
  <si>
    <t>Sundaram Overnight Fund - Dir - Growth</t>
  </si>
  <si>
    <t>Mirae Asset Overnight Fund - Dir - Growth</t>
  </si>
  <si>
    <t>Bandhan Overnight Fund - Dir - Growth</t>
  </si>
  <si>
    <t>Franklin India Overnight Fund - Dir - Growth</t>
  </si>
  <si>
    <t>JioBlackRock Overnight Fund - Dir - Growth</t>
  </si>
  <si>
    <t>Bajaj Finserv Overnight Fund - Dir - Growth</t>
  </si>
  <si>
    <t>LIC MF Overnight Fund - Dir - Growth</t>
  </si>
  <si>
    <t>SBI Overnight Fund - Growth</t>
  </si>
  <si>
    <t>ICICI Prudential Overnight Fund - Reg - Growth</t>
  </si>
  <si>
    <t>HDFC Overnight Fund - Growth</t>
  </si>
  <si>
    <t>Axis Overnight Fund - Reg - Growth</t>
  </si>
  <si>
    <t>Aditya Birla Sun Life Overnight Fund - Reg - Growth</t>
  </si>
  <si>
    <t>Kotak Overnight Fund - Reg - Growth</t>
  </si>
  <si>
    <t>Nippon India Overnight Fund - Reg - Growth</t>
  </si>
  <si>
    <t>Tata Overnight Fund - Reg - Growth</t>
  </si>
  <si>
    <t>UTI Overnight Fund - Growth</t>
  </si>
  <si>
    <t>HSBC Overnight Fund - Reg - Growth</t>
  </si>
  <si>
    <t>DSP Overnight Fund - Reg - Growth</t>
  </si>
  <si>
    <t>Sundaram Overnight Fund - Reg - Growth</t>
  </si>
  <si>
    <t>Mirae Asset Overnight Fund - Reg - Growth</t>
  </si>
  <si>
    <t>Bandhan Overnight Fund - Reg - Growth</t>
  </si>
  <si>
    <t>Franklin India Overnight Fund - Reg - Growth</t>
  </si>
  <si>
    <t>Bajaj Finserv Overnight Fund - Reg - Growth</t>
  </si>
  <si>
    <t>LIC MF Overnight Fund - Reg - Growth</t>
  </si>
  <si>
    <t>Union Overnight Fund - Dir - Growth</t>
  </si>
  <si>
    <t>Invesco India Overnight Fund - Dir - Growth</t>
  </si>
  <si>
    <t>Baroda BNP Paribas Overnight Fund - Dir - Growth</t>
  </si>
  <si>
    <t>Canara Robeco Overnight Fund - Dir - Growth</t>
  </si>
  <si>
    <t>NJ Overnight Fund - Dir - Growth</t>
  </si>
  <si>
    <t>Mahindra Manulife Overnight Fund - Dir - Growth</t>
  </si>
  <si>
    <t>Helios Overnight Fund - Dir</t>
  </si>
  <si>
    <t>360 ONE Overnight Fund - Dir - Growth</t>
  </si>
  <si>
    <t>Choice Overnight Fund - Dir - Growth</t>
  </si>
  <si>
    <t>PGIM India Overnight Fund - Dir - Growth</t>
  </si>
  <si>
    <t>Edelweiss Overnight Fund - Dir - Growth</t>
  </si>
  <si>
    <t>Zerodha Overnight Fund - Dir - Growth</t>
  </si>
  <si>
    <t>JM Overnight Fund - Dir - Growth</t>
  </si>
  <si>
    <t>TRUSTMF Overnight Fund - Dir - Growth</t>
  </si>
  <si>
    <t>Bank of India Overnight Fund - Dir - Growth</t>
  </si>
  <si>
    <t>Shriram Overnight Fund - Dir - Growth</t>
  </si>
  <si>
    <t>Quant Overnight Fund - Dir - Growth</t>
  </si>
  <si>
    <t>Groww Overnight Fund - Dir - Growth</t>
  </si>
  <si>
    <t>Samco Overnight Fund - Dir - Growth</t>
  </si>
  <si>
    <t>ITI Overnight Fund - Dir - Growth</t>
  </si>
  <si>
    <t>Union Overnight Fund - Reg - Growth</t>
  </si>
  <si>
    <t>Invesco India Overnight Fund - Reg - Growth</t>
  </si>
  <si>
    <t>Baroda BNP Paribas Overnight Fund - Reg - Growth</t>
  </si>
  <si>
    <t>Canara Robeco Overnight Fund - Reg - Growth</t>
  </si>
  <si>
    <t>NJ Overnight Fund - Reg - Growth</t>
  </si>
  <si>
    <t>Mahindra Manulife Overnight Fund - Reg - Growth</t>
  </si>
  <si>
    <t>Helios Overnight Fund - Reg</t>
  </si>
  <si>
    <t>360 ONE Overnight Fund - Reg - Growth</t>
  </si>
  <si>
    <t>Choice Overnight Fund - Reg - Growth</t>
  </si>
  <si>
    <t>PGIM India Overnight Fund - Reg - Growth</t>
  </si>
  <si>
    <t>Edelweiss Overnight Fund - Reg - Growth</t>
  </si>
  <si>
    <t>JM Overnight Fund - Reg - Growth</t>
  </si>
  <si>
    <t>TRUSTMF Overnight Fund - Reg - Growth</t>
  </si>
  <si>
    <t>Bank of India Overnight Fund - Reg - Growth</t>
  </si>
  <si>
    <t>Shriram Overnight Fund - Reg - Growth</t>
  </si>
  <si>
    <t>Quant Overnight Fund - Reg - Growth</t>
  </si>
  <si>
    <t>Groww Overnight Fund - Reg - Growth</t>
  </si>
  <si>
    <t>Samco Overnight Fund - Reg - Growth</t>
  </si>
  <si>
    <t>ITI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</si>
  <si>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</si>
  <si>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</si>
  <si>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</si>
  <si>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</si>
  <si>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Aditya Birla Sun Life Liquid Fund - Dir - Growth</t>
  </si>
  <si>
    <t>HDFC Liquid Fund - Dir - Growth</t>
  </si>
  <si>
    <t>ICICI Prudential Liquid Fund - Dir - Growth</t>
  </si>
  <si>
    <t>Axis Liquid Fund - Dir - Growth</t>
  </si>
  <si>
    <t>Kotak Liquid Fund - Dir - Growth</t>
  </si>
  <si>
    <t>Nippon India Liquid Fund - Dir - Growth</t>
  </si>
  <si>
    <t>Tata Liquid Fund - Dir - Growth</t>
  </si>
  <si>
    <t>UTI Liquid Fund -Dir- Growth</t>
  </si>
  <si>
    <t>DSP Liquidity Fund - Dir - Growth</t>
  </si>
  <si>
    <t>Invesco India Liquid Fund - Dir - Growth</t>
  </si>
  <si>
    <t>HSBC Liquid Fund - Dir - Growth</t>
  </si>
  <si>
    <t>Bandhan Liquid Fund - Dir - Growth</t>
  </si>
  <si>
    <t>LIC MF Liquid Fund - Dir - Growth</t>
  </si>
  <si>
    <t>Edelweiss Liquid Fund - Dir - Growth</t>
  </si>
  <si>
    <t>Mirae Asset Liquid Fund - Dir - Growth</t>
  </si>
  <si>
    <t>Baroda BNP Paribas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</si>
  <si>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</si>
  <si>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</si>
  <si>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</si>
  <si>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</si>
  <si>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Aditya Birla Sun Life Liquid Fund - Reg - Growth</t>
  </si>
  <si>
    <t>HDFC Liquid Fund - Growth</t>
  </si>
  <si>
    <t>ICICI Prudential Liquid Fund - Reg - Growth</t>
  </si>
  <si>
    <t>Axis Liquid Fund - Growth</t>
  </si>
  <si>
    <t>Kotak Liquid Fund - Reg - Growth</t>
  </si>
  <si>
    <t>Nippon India Liquid Fund - Reg - Growth</t>
  </si>
  <si>
    <t>Tata Liquid Fund - Reg - Growth</t>
  </si>
  <si>
    <t>UTI Liquid Fund - Reg - Growth</t>
  </si>
  <si>
    <t>DSP Liquidity Fund - Reg - Growth</t>
  </si>
  <si>
    <t>Invesco India Liquid Fund - Growth</t>
  </si>
  <si>
    <t>HSBC Liquid Fund - Growth</t>
  </si>
  <si>
    <t>Bandhan Liquid Fund - Reg - Growth</t>
  </si>
  <si>
    <t>LIC MF Liquid Fund - Growth</t>
  </si>
  <si>
    <t>Edelweiss Liquid Fund - Reg - Growth</t>
  </si>
  <si>
    <t>Mirae Asset Liquid Fund - Growth</t>
  </si>
  <si>
    <t>Baroda BNP Paribas Liquid Fund - Reg - Growth</t>
  </si>
  <si>
    <t>Franklin India Liquid Fund - Super IP - Growth</t>
  </si>
  <si>
    <t>Sundaram Liquid Fund - Dir - Growth</t>
  </si>
  <si>
    <t>Bajaj Finserv Liquid Fund - Dir - Growth</t>
  </si>
  <si>
    <t>Union Liquid Fund - Dir - Growth</t>
  </si>
  <si>
    <t>Parag Parikh Liquid Fund - Dir - Growth</t>
  </si>
  <si>
    <t>Canara Robeco Liquid - Dir - Growth</t>
  </si>
  <si>
    <t>JM Liquid Fund - Dir - Growth</t>
  </si>
  <si>
    <t>Bank of India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</si>
  <si>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</si>
  <si>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</si>
  <si>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Mahindra Manulife Liquid Fund - Dir - Growth</t>
  </si>
  <si>
    <t>TRUSTMF Liquid Fund - Dir - Growth</t>
  </si>
  <si>
    <t>Motilal Oswal Liquid Fund - Dir - Growth</t>
  </si>
  <si>
    <t>PGIM India Liquid Fund - Dir - Growth</t>
  </si>
  <si>
    <t>WhiteOak Capital Liquid Fund - Dir - Growth</t>
  </si>
  <si>
    <t>The Wealth Company Liquid Fund - Dir - Growth</t>
  </si>
  <si>
    <t>360 ONE Liquid Fund - Dir - Growth</t>
  </si>
  <si>
    <t>Quantum Liquid Fund - Dir - Growth</t>
  </si>
  <si>
    <t>Abakkus Liquid Fund - Dir - Growth</t>
  </si>
  <si>
    <t>Groww Liquid Fund - Dir- Growth</t>
  </si>
  <si>
    <t>Shriram Liquid Fund - Dir - Growth</t>
  </si>
  <si>
    <t>Capitalmind Liquid Fund - Dir - Growth</t>
  </si>
  <si>
    <t>Navi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</si>
  <si>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</si>
  <si>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</si>
  <si>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ITI Liquid Fund - Dir - Growth</t>
  </si>
  <si>
    <t>Sundaram Liquid Fund - Growth</t>
  </si>
  <si>
    <t>Bajaj Finserv Liquid Fund - Reg - Growth</t>
  </si>
  <si>
    <t>Union Liquid Fund - Growth</t>
  </si>
  <si>
    <t>Parag Parikh Liquid Fund - Reg - Growth</t>
  </si>
  <si>
    <t>Canara Robeco Liquid - Reg - Growth</t>
  </si>
  <si>
    <t>JM Liquid Fund - Growth</t>
  </si>
  <si>
    <t>Bank of India Liquid Fund - Reg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</si>
  <si>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</si>
  <si>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</si>
  <si>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Mahindra Manulife Liquid Fund - Reg - Growth</t>
  </si>
  <si>
    <t>TRUSTMF Liquid Fund - Reg - Growth</t>
  </si>
  <si>
    <t>Motilal Oswal Liquid Fund - Reg - Growth</t>
  </si>
  <si>
    <t>PGIM India Liquid Fund - Growth</t>
  </si>
  <si>
    <t>WhiteOak Capital Liquid Fund - Reg - Growth</t>
  </si>
  <si>
    <t>The Wealth Company Liquid Fund - Reg - Growth</t>
  </si>
  <si>
    <t>360 ONE Liquid Fund - Reg - Growth</t>
  </si>
  <si>
    <t>Quantum Liquid Fund - Growth</t>
  </si>
  <si>
    <t>Abakkus Liquid Fund - Reg - Growth</t>
  </si>
  <si>
    <t>Groww Liquid Fund - Growth</t>
  </si>
  <si>
    <t>Shriram Liquid Fund - Reg - Growth</t>
  </si>
  <si>
    <t>Capitalmind Liquid Fund - Reg - Growth</t>
  </si>
  <si>
    <t>Navi Liquid Fund - Reg - Growth</t>
  </si>
  <si>
    <t>Unifi Liquid Fund - Reg - Growth</t>
  </si>
  <si>
    <t>ITI Liquid Fund - Reg - Growth</t>
  </si>
  <si>
    <t>CRISIL Ultra Short Duration Debt A-I Index*</t>
  </si>
  <si>
    <t>CRISIL Ultra Short Duration Debt B-I Index*</t>
  </si>
  <si>
    <t>NIFTY Ultra Short Duration Debt Index A-I*</t>
  </si>
  <si>
    <t>Aditya Birla Sun Life Savings Fund - Dir - Growth</t>
  </si>
  <si>
    <t>HDFC Ultra Short Term Fund - Dir - Growth</t>
  </si>
  <si>
    <t>Kotak Savings Fund - Dir - Growth</t>
  </si>
  <si>
    <t>ICICI Prudential Ultra Short Term Fund - Dir - Growth</t>
  </si>
  <si>
    <t>Nippon India Ultra Short Duration Fund - Dir - Growth</t>
  </si>
  <si>
    <t>SBI Ultra Short Duration Fund - Dir - Growth</t>
  </si>
  <si>
    <t>Tata Ultra Short Term Fund - Dir - Growth</t>
  </si>
  <si>
    <t>Axis Ultra Short Duration Fund - Dir - Growth</t>
  </si>
  <si>
    <t>DSP Ultra Short Fund - Dir - Growth</t>
  </si>
  <si>
    <t>Bandhan Ultra Short Duration Fund - Dir - Growth</t>
  </si>
  <si>
    <t>UTI Ultra Short Duration Fund - Dir - Growth</t>
  </si>
  <si>
    <t>HSBC Ultra Short Duration Fund - Dir - Growth</t>
  </si>
  <si>
    <t>Sundaram Ultra Short Duration Fund - Dir - Growth</t>
  </si>
  <si>
    <t>Mirae Asset Ultra Short Duration Fund - Dir - Growth</t>
  </si>
  <si>
    <t>Invesco India Ultra Short Duration Fund - Dir - Growth</t>
  </si>
  <si>
    <t>Baroda BNP Paribas Ultra Short Duration Fund - Dir - Growth</t>
  </si>
  <si>
    <t>Aditya Birla Sun Life Savings Fund - Reg - Growth</t>
  </si>
  <si>
    <t>HDFC Ultra Short Term Fund - Reg - Growth</t>
  </si>
  <si>
    <t>Kotak Savings Fund - Reg - Growth</t>
  </si>
  <si>
    <t>ICICI Prudential Ultra Short Term Fund - Growth</t>
  </si>
  <si>
    <t>Nippon India Ultra Short Duration Fund - Reg - Growth</t>
  </si>
  <si>
    <t>SBI Ultra Short Duration Fund - Growth</t>
  </si>
  <si>
    <t>Tata Ultra Short Term Fund - Reg - Growth</t>
  </si>
  <si>
    <t>Axis Ultra Short Duration Fund - Reg - Growth</t>
  </si>
  <si>
    <t>DSP Ultra Short Fund - Reg - Growth</t>
  </si>
  <si>
    <t>Bandhan Ultra Short Duration Fund - Reg - Growth</t>
  </si>
  <si>
    <t>UTI Ultra Short Duration Fund - Growth</t>
  </si>
  <si>
    <t>HSBC Ultra Short Duration Fund - Reg - Growth</t>
  </si>
  <si>
    <t>Sundaram Ultra Short Duration Fund - Growth</t>
  </si>
  <si>
    <t>Mirae Asset Ultra Short Duration Fund - Reg - Growth</t>
  </si>
  <si>
    <t>Invesco India Ultra Short Duration Fund - Growth</t>
  </si>
  <si>
    <t>Baroda BNP Paribas Ultra Short Duration Fund - Reg - Growth</t>
  </si>
  <si>
    <t>Canara Robeco Ultra Short Term Fund - Dir - Growth</t>
  </si>
  <si>
    <t>WhiteOak Capital Ultra Short Duration Fund - Dir - Growth</t>
  </si>
  <si>
    <t>Motilal Oswal Ultra Short Term Fund - Dir - Growth</t>
  </si>
  <si>
    <t>LIC MF Ultra Short Duration Fund - Dir - Growth</t>
  </si>
  <si>
    <t>Franklin India Ultra Short Duration Fund - Dir - Growth</t>
  </si>
  <si>
    <t>Mahindra Manulife Ultra Short Duration Fund - Dir - Growth</t>
  </si>
  <si>
    <t>PGIM India Ultra Short Duration Fund - Dir - Growth</t>
  </si>
  <si>
    <t>Bank of India Ultra Short Duration Fund - Dir - Growth</t>
  </si>
  <si>
    <t>ITI Ultra Short Term Fund - Dir - Growth</t>
  </si>
  <si>
    <t>Canara Robeco Ultra Short Term Fund - Reg - Growth</t>
  </si>
  <si>
    <t>WhiteOak Capital Ultra Short Duration Fund - Reg - Growth</t>
  </si>
  <si>
    <t>Motilal Oswal Ultra Short Term Fund - Reg - Growth</t>
  </si>
  <si>
    <t>LIC MF Ultra Short Duration Fund - Reg - Growth</t>
  </si>
  <si>
    <t>Franklin India Ultra Short Duration Fund - Reg - Growth</t>
  </si>
  <si>
    <t>Mahindra Manulife Ultra Short Duration Fund - Reg - Growth</t>
  </si>
  <si>
    <t>PGIM India Ultra Short Duration Fund - Growth</t>
  </si>
  <si>
    <t>Bank of India Ultra Short Duration Fund - Reg - Growth</t>
  </si>
  <si>
    <t>ITI Ultra Short Term Fund - Reg - Growth</t>
  </si>
  <si>
    <t>CRISIL Low Duration Debt A-I Index*</t>
  </si>
  <si>
    <t>NIFTY Low Duration Debt Index A-I*</t>
  </si>
  <si>
    <t>ICICI Prudential Savings Fund - Dir - Growth</t>
  </si>
  <si>
    <t>HDFC Low Duration Fund - Dir - Growth</t>
  </si>
  <si>
    <t>SBI Low Duration Fund - Dir - Growth</t>
  </si>
  <si>
    <t>Kotak Low Duration Fund - Dir - Growth</t>
  </si>
  <si>
    <t>Aditya Birla Sun Life Low Duration Fund - Dir - Growth</t>
  </si>
  <si>
    <t>Nippon India Low Duration Fund - Dir - Growth</t>
  </si>
  <si>
    <t>Bandhan Low Duration Fund - Dir - Growth</t>
  </si>
  <si>
    <t>Axis Treasury Advantage Fund - Dir - Growth</t>
  </si>
  <si>
    <t>DSP Low Duration Fund - Dir - Growth</t>
  </si>
  <si>
    <t>UTI Low Duration Fund - Dir - Growth</t>
  </si>
  <si>
    <t>Tata Treasury Advantage Fund - Dir - Growth</t>
  </si>
  <si>
    <t>Mirae Asset Low Duration Fund - Dir - Growth</t>
  </si>
  <si>
    <t>LIC MF Low Duration Fund - Dir - Growth</t>
  </si>
  <si>
    <t>Invesco India Low Duration Fund - Dir - Growth</t>
  </si>
  <si>
    <t>Canara Robeco Savings Fund - Dir - Growth</t>
  </si>
  <si>
    <t>HSBC Low Duration Fund - Dir - Growth</t>
  </si>
  <si>
    <t>Franklin India Low Duration Fund (FILWD) - Dir - Growth</t>
  </si>
  <si>
    <t>Union Low Duration Fund - Dir - Growth</t>
  </si>
  <si>
    <t>ICICI Prudential Savings Fund - Reg - Growth</t>
  </si>
  <si>
    <t>HDFC Low Duration Fund - Growth</t>
  </si>
  <si>
    <t>SBI Low Duration Fund - Growth</t>
  </si>
  <si>
    <t>Kotak Low Duration Fund - Std - Growth</t>
  </si>
  <si>
    <t>Aditya Birla Sun Life Low Duration Fund - Reg - Growth</t>
  </si>
  <si>
    <t>Nippon India Low Duration Fund - Reg - Growth</t>
  </si>
  <si>
    <t>Bandhan Low Duration Fund - Reg - Growth</t>
  </si>
  <si>
    <t>Axis Treasury Advantage Fund - Growth</t>
  </si>
  <si>
    <t>DSP Low Duration Fund - Reg - Growth</t>
  </si>
  <si>
    <t>UTI Low Duration Fund - Reg - Growth</t>
  </si>
  <si>
    <t>Tata Treasury Advantage Fund - Reg - Growth</t>
  </si>
  <si>
    <t>Mirae Asset Low Duration Fund - Regular Savings Plan - Growth</t>
  </si>
  <si>
    <t>LIC MF Low Duration Fund - Growth</t>
  </si>
  <si>
    <t>Invesco India Low Duration Fund - Growth</t>
  </si>
  <si>
    <t>Canara Robeco Savings Fund - Reg - Growth</t>
  </si>
  <si>
    <t>HSBC Low Duration Fund - Reg - Growth</t>
  </si>
  <si>
    <t>Franklin India Low Duration Fund (FILWD) - Reg - Growth</t>
  </si>
  <si>
    <t>Union Low Duration Fund - Reg - Growth</t>
  </si>
  <si>
    <t>JioBlackRock Low Duration Fund - Dir - Growth</t>
  </si>
  <si>
    <t>Bajaj Finserv Low Duration Fund - Dir - Growth</t>
  </si>
  <si>
    <t>Mahindra Manulife Low Duration Fund - Dir - Growth</t>
  </si>
  <si>
    <t>Edelweiss Low Duration Fund - Dir - Growth</t>
  </si>
  <si>
    <t>Sundaram Low Duration Fund - Dir - Growth</t>
  </si>
  <si>
    <t>Baroda BNP Paribas Low Duration Fund - Dir - Growth</t>
  </si>
  <si>
    <t>JM Low Duration Fund - Dir - Growth</t>
  </si>
  <si>
    <t>Bajaj Finserv Low Duration Fund - Reg - Growth</t>
  </si>
  <si>
    <t>Mahindra Manulife Low Duration Fund - Reg - Growth</t>
  </si>
  <si>
    <t>Edelweiss Low Duration Fund - Reg - Growth</t>
  </si>
  <si>
    <t>Sundaram Low Duration Fund - Growth</t>
  </si>
  <si>
    <t>Baroda BNP Paribas Low Duration Fund - Growth</t>
  </si>
  <si>
    <t>JM Low Duration Fund - Growth</t>
  </si>
  <si>
    <t>CRISIL Money Market A-I Index*</t>
  </si>
  <si>
    <t>NIFTY Money Market Index A-I*</t>
  </si>
  <si>
    <t>ICICI Prudential Money Market Fund - Dir- Growth</t>
  </si>
  <si>
    <t>Tata Money Market Fund - Dir - Growth</t>
  </si>
  <si>
    <t>SBI Savings Fund - Dir - Growth</t>
  </si>
  <si>
    <t>HDFC Money Market Fund - Dir - Growth</t>
  </si>
  <si>
    <t>Kotak Money Market Fund - Dir - Growth</t>
  </si>
  <si>
    <t>Aditya Birla Sun Life Money Manager Fund - Dir - Growth</t>
  </si>
  <si>
    <t>Nippon India Money Market Fund - Dir - Growth</t>
  </si>
  <si>
    <t>Axis Money Market Fund - Dir - Growth</t>
  </si>
  <si>
    <t>UTI Money Market Fund -Dir- Growth</t>
  </si>
  <si>
    <t>Bandhan Money Market Fund - Dir - Growth</t>
  </si>
  <si>
    <t>DSP Savings Fund - Dir - Growth</t>
  </si>
  <si>
    <t>HSBC Money Market Fund - Dir - Growth</t>
  </si>
  <si>
    <t>Invesco India Money Market Fund - Dir - Growth</t>
  </si>
  <si>
    <t>Bajaj Finserv Money Market Fund - Dir - Growth</t>
  </si>
  <si>
    <t>LIC MF Money Market Fund - Dir - Growth</t>
  </si>
  <si>
    <t>Franklin India Money Market Fund - Dir - Growth</t>
  </si>
  <si>
    <t>JioBlackRock Money Market Fund - Dir - Growth</t>
  </si>
  <si>
    <t>Baroda BNP Paribas Money Market Fund - Dir - Growth</t>
  </si>
  <si>
    <t>Mirae Asset Money Market Fund - Dir - Growth</t>
  </si>
  <si>
    <t>Edelweiss Money Market Fund - Dir - Growth</t>
  </si>
  <si>
    <t>Sundaram Money Market Fund - Dir - Growth</t>
  </si>
  <si>
    <t>ICICI Prudential Money Market Fund - Reg - Growth</t>
  </si>
  <si>
    <t>Tata Money Market Fund - Reg - Growth</t>
  </si>
  <si>
    <t>SBI Savings Fund - Growth</t>
  </si>
  <si>
    <t>HDFC Money Market Fund - Growth</t>
  </si>
  <si>
    <t>Kotak Money Market Fund - Reg - Growth</t>
  </si>
  <si>
    <t>Aditya Birla Sun Life Money Manager Fund - Reg - Growth</t>
  </si>
  <si>
    <t>Nippon India Money Market Fund - Reg - Growth</t>
  </si>
  <si>
    <t>Axis Money Market Fund - Reg - Growth</t>
  </si>
  <si>
    <t>UTI Money Market Fund - Reg - Growth</t>
  </si>
  <si>
    <t>Bandhan Money Market Fund - Reg - Growth</t>
  </si>
  <si>
    <t>DSP Savings Fund - Growth</t>
  </si>
  <si>
    <t>HSBC Money Market Fund - Reg - Growth</t>
  </si>
  <si>
    <t>Invesco India Money Market Fund - Growth</t>
  </si>
  <si>
    <t>Bajaj Finserv Money Market Fund - Reg - Growth</t>
  </si>
  <si>
    <t>LIC MF Money Market Fund - Reg - Growth</t>
  </si>
  <si>
    <t>Franklin India Money Market Fund - Growth</t>
  </si>
  <si>
    <t>Baroda BNP Paribas Money Market Fund - Reg - Growth</t>
  </si>
  <si>
    <t>Mirae Asset Money Market Fund - Reg - Growth</t>
  </si>
  <si>
    <t>Edelweiss Money Market Fund - Ret - Growth</t>
  </si>
  <si>
    <t>Sundaram Money Market Fund - Reg - Growth</t>
  </si>
  <si>
    <t>Union Money Market Fund - Dir - Growth</t>
  </si>
  <si>
    <t>Bank of India Money Market Fund - Dir - Growth</t>
  </si>
  <si>
    <t>TRUSTMF Money Market Fund - Dir - Growth</t>
  </si>
  <si>
    <t>PGIM India Money Market Fund - Dir - Growth</t>
  </si>
  <si>
    <t>Shriram Money Market Fund - Dir - Growth</t>
  </si>
  <si>
    <t>Groww Money Market Fund - Dir - Growth</t>
  </si>
  <si>
    <t>Union Money Market Fund - Reg - Growth</t>
  </si>
  <si>
    <t>Bank of India Money Market Fund - Reg - Growth</t>
  </si>
  <si>
    <t>TRUSTMF Money Market Fund - Reg - Growth</t>
  </si>
  <si>
    <t>PGIM India Money Market Fund - Reg - Growth</t>
  </si>
  <si>
    <t>Shriram Money Market Fund - Reg - Growth</t>
  </si>
  <si>
    <t>Groww Money Market Fund - Reg - Growth</t>
  </si>
  <si>
    <t>CRISIL Short Duration Debt A-II Index*</t>
  </si>
  <si>
    <t>CRISIL Short Term Bond Index*</t>
  </si>
  <si>
    <t>NIFTY Short Duration Debt Index A-II*</t>
  </si>
  <si>
    <t>ICICI Prudential Short Term Fund - Dir - Growth</t>
  </si>
  <si>
    <t>HDFC Short Term Debt Fund - Dir - Growth</t>
  </si>
  <si>
    <t>Kotak Bond Short Term Fund - Dir - Growth</t>
  </si>
  <si>
    <t>SBI Short Term Debt Fund - Dir - Growth</t>
  </si>
  <si>
    <t>Bandhan Short Duration Fund - Dir -Growth</t>
  </si>
  <si>
    <t>Axis Short Duration Fund - Dir - Growth</t>
  </si>
  <si>
    <t>Nippon India Short Duration Fund - Dir - Growth</t>
  </si>
  <si>
    <t>Aditya Birla Sun Life Short Term Fund - Dir - Growth</t>
  </si>
  <si>
    <t>HSBC Short Duration Fund - Dir - Growth</t>
  </si>
  <si>
    <t>DSP Short Term Fund - Dir - Growth</t>
  </si>
  <si>
    <t>Tata Short Term Bond Fund - Dir - Growth</t>
  </si>
  <si>
    <t>UTI Short Duration Fund - Dir - Growth</t>
  </si>
  <si>
    <t>Invesco India Short Duration Fund - Dir - Growth</t>
  </si>
  <si>
    <t>ICICI Prudential Short Term Fund - Growth</t>
  </si>
  <si>
    <t>HDFC Short Term Debt Fund - Growth</t>
  </si>
  <si>
    <t>Kotak Bond Short Term Fund - Reg - Growth</t>
  </si>
  <si>
    <t>SBI Short Term Debt Fund - Growth</t>
  </si>
  <si>
    <t>Bandhan Short Duration Fund - Reg - Growth</t>
  </si>
  <si>
    <t>Axis Short Duration Fund - Growth</t>
  </si>
  <si>
    <t>Nippon India Short Duration Fund - Reg - Growth</t>
  </si>
  <si>
    <t>Aditya Birla Sun Life Short Term Fund - Reg - Growth</t>
  </si>
  <si>
    <t>HSBC Short Duration Fund - Reg - Growth</t>
  </si>
  <si>
    <t>DSP Short Term Fund - Growth</t>
  </si>
  <si>
    <t>Tata Short Term Bond Fund - Reg - Growth</t>
  </si>
  <si>
    <t>UTI Short Duration Fund - Reg - Growth</t>
  </si>
  <si>
    <t>Invesco India Short Duration Fund - Growth</t>
  </si>
  <si>
    <t>Mirae Asset Short Duration Fund - Dir - Growth</t>
  </si>
  <si>
    <t>Canara Robeco Short Duration Fund - Dir - Growth</t>
  </si>
  <si>
    <t>Bank of India Short Term Income Fund - Dir - Growth</t>
  </si>
  <si>
    <t>Baroda BNP Paribas Short Duration Fund - Dir - Growth</t>
  </si>
  <si>
    <t>Sundaram Short Duration Fund - Dir - Growth</t>
  </si>
  <si>
    <t>LIC MF Short Duration Fund - Dir - Growth</t>
  </si>
  <si>
    <t>JioBlackRock Short Duration Fund - Dir - Growth</t>
  </si>
  <si>
    <t>Union Short Duration Fund - Dir - Growth</t>
  </si>
  <si>
    <t>Groww Short Term Fund - Dir - Growth</t>
  </si>
  <si>
    <t>Mahindra Manulife Short Duration Fund - Dir - Growth</t>
  </si>
  <si>
    <t>JM Short Duration Fund - Dir - Growth</t>
  </si>
  <si>
    <t>TRUSTMF Short Duration Fund - Dir - Growth</t>
  </si>
  <si>
    <t>Franklin India STIP - Dir - Growth</t>
  </si>
  <si>
    <t>Mirae Asset Short Duration Fund - Reg - Growth</t>
  </si>
  <si>
    <t>Canara Robeco Short Duration Fund - Growth</t>
  </si>
  <si>
    <t>Bank of India Short Term Income Fund - Reg - Growth</t>
  </si>
  <si>
    <t>Baroda BNP Paribas Short Duration Fund - Growth</t>
  </si>
  <si>
    <t>Sundaram Short Duration Fund - Growth</t>
  </si>
  <si>
    <t>LIC MF Short Duration Fund - Reg - Growth</t>
  </si>
  <si>
    <t>Union Short Duration Fund - Reg - Growth</t>
  </si>
  <si>
    <t>Groww Short Term Fund - Reg - Growth</t>
  </si>
  <si>
    <t>Mahindra Manulife Short Duration Fund - Reg - Growth</t>
  </si>
  <si>
    <t>JM Short Duration Fund - Reg - Growth</t>
  </si>
  <si>
    <t>TRUSTMF Short Duration Fund - Reg - Growth</t>
  </si>
  <si>
    <t>Franklin India STIP - Growth</t>
  </si>
  <si>
    <t>CRISIL Medium Duration Debt A-III Index*</t>
  </si>
  <si>
    <t>NIFTY Medium Duration Debt Index A-III*</t>
  </si>
  <si>
    <t>SBI Medium Duration Fund - Dir - Growth</t>
  </si>
  <si>
    <t>ICICI Prudential Medium Term Bond Fund - Dir - Growth</t>
  </si>
  <si>
    <t>HDFC Medium Term Debt Fund - Dir - Growth</t>
  </si>
  <si>
    <t>Aditya Birla Sun Life Medium Term Plan - Dir - Growth</t>
  </si>
  <si>
    <t>Axis Strategic Bond Fund - Dir - Growth</t>
  </si>
  <si>
    <t>Kotak Medium Term Fund - Dir - Growth</t>
  </si>
  <si>
    <t>Bandhan Medium Duration Fund - Dir - Growth</t>
  </si>
  <si>
    <t>HSBC Medium Duration Fund - Dir - Growth</t>
  </si>
  <si>
    <t>DSP Bond Fund - Dir - Growth</t>
  </si>
  <si>
    <t>Nippon India Medium Duration Fund - Dir - Growth</t>
  </si>
  <si>
    <t>UTI Medium Duration Fund - Dir - Growth</t>
  </si>
  <si>
    <t>SBI Medium Duration Fund - Growth</t>
  </si>
  <si>
    <t>ICICI Prudential Medium Term Bond Fund - Growth</t>
  </si>
  <si>
    <t>HDFC Medium Term Debt Fund - Growth</t>
  </si>
  <si>
    <t>Aditya Birla Sun Life Medium Term Plan - Reg - Growth</t>
  </si>
  <si>
    <t>Axis Strategic Bond Fund - Growth</t>
  </si>
  <si>
    <t>Kotak Medium Term Fund - Reg - Growth</t>
  </si>
  <si>
    <t>Bandhan Medium Duration Fund - Reg - Growth</t>
  </si>
  <si>
    <t>HSBC Medium Duration Fund - Reg - Growth</t>
  </si>
  <si>
    <t>DSP Bond Fund - Growth</t>
  </si>
  <si>
    <t>Nippon India Medium Duration Fund - Reg - Growth</t>
  </si>
  <si>
    <t>UTI Medium Duration Fund - Reg - Growth</t>
  </si>
  <si>
    <t>Invesco India Medium Duration Fund - Dir - Growth</t>
  </si>
  <si>
    <t>Sundaram Medium Duration Fund - Dir - Growth</t>
  </si>
  <si>
    <t>Invesco India Medium Duration Fund - Reg - Growth</t>
  </si>
  <si>
    <t>Sundaram Medium Duration Fund - Reg - Growth</t>
  </si>
  <si>
    <t>CRISIL Medium to Long Duration Debt A-III Index*</t>
  </si>
  <si>
    <t>NIFTY Medium to Long Duration Debt Index A-III*</t>
  </si>
  <si>
    <t>SBI Medium to Long Duration Fund - Dir - Growth</t>
  </si>
  <si>
    <t>If redeemed bet. 0 Year to 1 Year Exit Load is 1%, If redeemed bet. 0 Year to 1 Year Exit Load is 1%</t>
  </si>
  <si>
    <t>ICICI Prudential Bond Fund - Dir - Growth</t>
  </si>
  <si>
    <t>Kotak Bond Fund - Dir - Growth</t>
  </si>
  <si>
    <t>Aditya Birla Sun Life Income Fund - Dir - Growth</t>
  </si>
  <si>
    <t>HDFC Income Fund - Dir - Growth</t>
  </si>
  <si>
    <t>Bandhan Medium to Long Duration Fund - Dir - Growth</t>
  </si>
  <si>
    <t>Nippon India Medium to Long Duration Fund - Dir - G P - Growth</t>
  </si>
  <si>
    <t>If redeemed bet. 0 Day to 15 Day Exit Load is 0.25%</t>
  </si>
  <si>
    <t>UTI Medium to Long Duration Fund - Dir - Growth</t>
  </si>
  <si>
    <t>HSBC Medium to Long Duration Fund - Dir - Growth</t>
  </si>
  <si>
    <t>SBI Medium to Long Duration Fund - Growth</t>
  </si>
  <si>
    <t>ICICI Prudential Bond Fund - Growth</t>
  </si>
  <si>
    <t>Kotak Bond Fund - Reg - Growth</t>
  </si>
  <si>
    <t>Aditya Birla Sun Life Income Fund - Reg - Growth</t>
  </si>
  <si>
    <t>HDFC Income Fund - Growth</t>
  </si>
  <si>
    <t>Bandhan Medium to Long Duration Fund - Reg - Growth</t>
  </si>
  <si>
    <t>Nippon India Medium to Long Duration Fund - Reg - G P - Growth</t>
  </si>
  <si>
    <t>UTI Medium to Long Duration Fund - Growth</t>
  </si>
  <si>
    <t>HSBC Medium to Long Duration Fund - Growth</t>
  </si>
  <si>
    <t>LIC MF Medium to Long Duration Fund - Dir - Growth</t>
  </si>
  <si>
    <t>Canara Robeco Income Fund - Dir - Growth</t>
  </si>
  <si>
    <t>Franklin India Medium to Long Duration Fund (FIMLDF) - Dir - Growth</t>
  </si>
  <si>
    <t>JM Medium to Long Duration Fund - Dir - Growth</t>
  </si>
  <si>
    <t>LIC MF Medium to Long Duration Fund - Growth</t>
  </si>
  <si>
    <t>Canara Robeco Income Fund - Growth</t>
  </si>
  <si>
    <t>Franklin India Medium to Long Duration Fund (FIMLDF) - Reg - Growth</t>
  </si>
  <si>
    <t>JM Medium to Long Duration Fund - Growth</t>
  </si>
  <si>
    <t>CRISIL Long Duration Debt A-III Index*</t>
  </si>
  <si>
    <t>NIFTY Long Duration Debt Index A-III*</t>
  </si>
  <si>
    <t>Nippon India Nivesh Lakshya Long Duration Fund - Dir - Growth</t>
  </si>
  <si>
    <t>HDFC Long Duration Debt Fund - Dir - Growth</t>
  </si>
  <si>
    <t>SBI Long Duration Fund - Dir - Growth</t>
  </si>
  <si>
    <t>ICICI Prudential Long Term Bond Fund - Dir - Growth</t>
  </si>
  <si>
    <t>Axis Long Duration Fund - Dir - Growth</t>
  </si>
  <si>
    <t>Aditya Birla Sun Life Long Duration Fund - Dir - Growth</t>
  </si>
  <si>
    <t>UTI Long Duration Fund - Dir - Growth</t>
  </si>
  <si>
    <t>Kotak long duration fund - Dir - Growth</t>
  </si>
  <si>
    <t>Bandhan Long Duration Fund - Dir - Growth</t>
  </si>
  <si>
    <t>Nippon India Nivesh Lakshya Long Duration Fund - Reg - Growth</t>
  </si>
  <si>
    <t>HDFC Long Duration Debt Fund - Reg - Growth</t>
  </si>
  <si>
    <t>SBI Long Duration Fund - Reg - Growth</t>
  </si>
  <si>
    <t>ICICI Prudential Long Term Bond Fund - Growth</t>
  </si>
  <si>
    <t>Axis Long Duration Fund - Reg - Growth</t>
  </si>
  <si>
    <t>Aditya Birla Sun Life Long Duration Fund - Reg - Growth</t>
  </si>
  <si>
    <t>UTI Long Duration Fund - Reg - Growth</t>
  </si>
  <si>
    <t>Kotak long duration fund - Reg - Growth</t>
  </si>
  <si>
    <t>Bandhan Long Duration Fund - Reg - Growth</t>
  </si>
  <si>
    <t>Franklin India Long Duration Fund (FILDrF) - Dir - Growth</t>
  </si>
  <si>
    <t>Mirae Asset Long Duration Fund - Dir - Growth</t>
  </si>
  <si>
    <t>Franklin India Long Duration Fund (FILDrF) - Reg - Growth</t>
  </si>
  <si>
    <t>Mirae Asset Long Duration Fund - Reg - Growth</t>
  </si>
  <si>
    <t>CRISIL Dynamic Bond A-III Index*</t>
  </si>
  <si>
    <t>NIFTY Composite Debt Index A-III*</t>
  </si>
  <si>
    <t>ICICI Prudential All Seasons Bond Fund - Dir - Growth</t>
  </si>
  <si>
    <t>Nippon India Dynamic Bond Fund - Dir - Growth</t>
  </si>
  <si>
    <t>SBI Dynamic Bond Fund - Dir - Growth</t>
  </si>
  <si>
    <t>Kotak Dynamic Bond Fund - Dir - Growth</t>
  </si>
  <si>
    <t>Bandhan Dynamic Bond Fund - Dir - Growth</t>
  </si>
  <si>
    <t>Aditya Birla Sun Life Dynamic Bond Fund - Dir - Growth</t>
  </si>
  <si>
    <t>If redeemed bet. 0 Day to 90 Day Exit Load is 0.5%</t>
  </si>
  <si>
    <t>Axis Dynamic Bond Fund - Dir - Growth</t>
  </si>
  <si>
    <t>DSP Strategic Bond Fund - Dir - Growth</t>
  </si>
  <si>
    <t>360 ONE Dynamic Bond Fund - Dir - Growth</t>
  </si>
  <si>
    <t>HDFC Dynamic Debt Fund - Dir - Growth</t>
  </si>
  <si>
    <t>UTI Dynamic Bond Fund - Dir - Growth</t>
  </si>
  <si>
    <t>HSBC Dynamic Bond Fund - Dir - Growth</t>
  </si>
  <si>
    <t>ICICI Prudential All Seasons Bond Fund - Growth</t>
  </si>
  <si>
    <t>Nippon India Dynamic Bond Fund - Reg - Growth</t>
  </si>
  <si>
    <t>SBI Dynamic Bond Fund - Growth</t>
  </si>
  <si>
    <t>Kotak Dynamic Bond Fund - Reg - Growth</t>
  </si>
  <si>
    <t>Bandhan Dynamic Bond Fund - Reg - Growth</t>
  </si>
  <si>
    <t>Aditya Birla Sun Life Dynamic Bond Fund - Ret - Growth</t>
  </si>
  <si>
    <t>Axis Dynamic Bond Fund - Growth</t>
  </si>
  <si>
    <t>DSP Strategic Bond Fund - Reg - Growth</t>
  </si>
  <si>
    <t>360 ONE Dynamic Bond Fund - Growth</t>
  </si>
  <si>
    <t>HDFC Dynamic Debt Fund - Growth</t>
  </si>
  <si>
    <t>UTI Dynamic Bond Fund - Reg - Growth</t>
  </si>
  <si>
    <t>HSBC Dynamic Bond Fund - Growth</t>
  </si>
  <si>
    <t>Mirae Asset Dynamic Bond Fund - Dir - Growth</t>
  </si>
  <si>
    <t>Baroda BNP Paribas Dynamic Bond Fund - Dir - Growth</t>
  </si>
  <si>
    <t>Quantum Dynamic Term Fund - Dir - Growth</t>
  </si>
  <si>
    <t>Canara Robeco Dynamic Bond Fund - Dir - Growth</t>
  </si>
  <si>
    <t>PGIM India Dynamic Bond Fund - Dir - Growth</t>
  </si>
  <si>
    <t>Union Dynamic Bond Fund - Dir - Growth</t>
  </si>
  <si>
    <t>Mahindra Manulife Dynamic Bond Fund - Dir - Growth</t>
  </si>
  <si>
    <t>JM Dynamic Bond Fund - Dir - Growth</t>
  </si>
  <si>
    <t>Groww Dynamic Term Fund - Dir - Growth</t>
  </si>
  <si>
    <t>ITI Dynamic Term Fund - Dir - Growth</t>
  </si>
  <si>
    <t>Mirae Asset Dynamic Bond Fund - Reg - Growth</t>
  </si>
  <si>
    <t>Baroda BNP Paribas Dynamic Bond Fund - Growth</t>
  </si>
  <si>
    <t>Quantum Dynamic Term Fund - Growth</t>
  </si>
  <si>
    <t>Canara Robeco Dynamic Bond Fund - Reg - Growth</t>
  </si>
  <si>
    <t>PGIM India Dynamic Bond Fund - Growth</t>
  </si>
  <si>
    <t>Union Dynamic Bond Fund - Growth</t>
  </si>
  <si>
    <t>Mahindra Manulife Dynamic Bond Fund - Reg - Growth</t>
  </si>
  <si>
    <t>JM Dynamic Bond Fund - Growth</t>
  </si>
  <si>
    <t>Groww Dynamic Term Fund - Reg - Growth</t>
  </si>
  <si>
    <t>ITI Dynamic Term Fund - Reg - Growth</t>
  </si>
  <si>
    <t>CRISIL Corporate Bond A-II Index*</t>
  </si>
  <si>
    <t>CRISIL Corporate Debt A-II Index*</t>
  </si>
  <si>
    <t>Nifty Corporate Bond Index A-II*</t>
  </si>
  <si>
    <t>HDFC Corporate Bond Fund - Dir - Growth</t>
  </si>
  <si>
    <t>ICICI Prudential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</si>
  <si>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</si>
  <si>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</si>
  <si>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</si>
  <si>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</si>
  <si>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</si>
  <si>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</si>
  <si>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</si>
  <si>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</si>
  <si>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</si>
  <si>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Tata Corporate Bond Fund - Dir - Growth</t>
  </si>
  <si>
    <t>DSP Corporate Bond Fund - Dir - Growth</t>
  </si>
  <si>
    <t>Franklin India Corporate Debt Fund - Dir - Growth</t>
  </si>
  <si>
    <t>HDFC Corporate Bond Fund - Growth</t>
  </si>
  <si>
    <t>ICICI Prudential Corporate Bond Fund - Reg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</si>
  <si>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</si>
  <si>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</si>
  <si>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</si>
  <si>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</si>
  <si>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</si>
  <si>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</si>
  <si>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</si>
  <si>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</si>
  <si>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</si>
  <si>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Tata Corporate Bond Fund - Reg - Growth</t>
  </si>
  <si>
    <t>DSP Corporate Bond Fund - Reg - Growth</t>
  </si>
  <si>
    <t>Franklin India Corporate Debt Fund - Growth</t>
  </si>
  <si>
    <t>Sundaram Corporate Bond Fund - Dir - Growth</t>
  </si>
  <si>
    <t>Union Corporate Bond Fund - Dir - Growth</t>
  </si>
  <si>
    <t>Baroda BNP Paribas Corporate Bond Fund - Dir - Growth</t>
  </si>
  <si>
    <t>Canara Robeco Corporate Bond Fund - Dir - Growth</t>
  </si>
  <si>
    <t>TRUSTMF Corporate Bond Fund - Dir - Growth</t>
  </si>
  <si>
    <t>PGIM India Corporate Bond Fund - Dir - Growth</t>
  </si>
  <si>
    <t>Mirae Asset Corporate Bond Fund - Dir - Growth</t>
  </si>
  <si>
    <t>Sundaram Corporate Bond Fund - Reg - Growth</t>
  </si>
  <si>
    <t>Union Corporate Bond Fund - Reg - Growth</t>
  </si>
  <si>
    <t>Baroda BNP Paribas Corporate Bond Fund - Growth</t>
  </si>
  <si>
    <t>Canara Robeco Corporate Bond Fund - Reg - Growth</t>
  </si>
  <si>
    <t>TRUSTMF Corporate Bond Fund - Reg - Growth</t>
  </si>
  <si>
    <t>PGIM India Corporate Bond Fund - Growth</t>
  </si>
  <si>
    <t>Mirae Asset Corporate Bond Fund - Reg - Growth</t>
  </si>
  <si>
    <t>CRISIL Credit Risk Debt B-II Index*</t>
  </si>
  <si>
    <t>Nifty Credit Risk Bond Index B-II*</t>
  </si>
  <si>
    <t>HDFC Credit Risk Debt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</si>
  <si>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</si>
  <si>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</si>
  <si>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</si>
  <si>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</si>
  <si>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Nippon India Credit Risk Fund - Dir - Growth</t>
  </si>
  <si>
    <t>Aditya Birla Sun Life Credit Risk Fund - Dir - Growth</t>
  </si>
  <si>
    <t>Kotak Credit Risk Fund - Dir - Growth</t>
  </si>
  <si>
    <t>HSBC Credit Risk Fund - Dir - Growth</t>
  </si>
  <si>
    <t>Axis Credit Risk Fund - Dir - Growth</t>
  </si>
  <si>
    <t>DSP Credit Risk Fund - Dir - Growth</t>
  </si>
  <si>
    <t>If redeemed bet. 0 Day to 360 Days Exit Load is 3%</t>
  </si>
  <si>
    <t>UTI Credit Risk Fund - Dir - Growth</t>
  </si>
  <si>
    <t>Bandhan Credit Risk Fund - Dir - Growth</t>
  </si>
  <si>
    <t>HDFC Credit Risk Debt Fund - Reg - Growth</t>
  </si>
  <si>
    <t>ICICI Prudential Credit Risk Fund - Growth</t>
  </si>
  <si>
    <t>SBI Credit Risk Fund - Growth</t>
  </si>
  <si>
    <t>Nippon India Credit Risk Fund - Reg - Growth</t>
  </si>
  <si>
    <t>Aditya Birla Sun Life Credit Risk Fund - Reg - Growth</t>
  </si>
  <si>
    <t>Kotak Credit Risk Fund - Reg - Growth</t>
  </si>
  <si>
    <t>HSBC Credit Risk Fund - Growth</t>
  </si>
  <si>
    <t>Axis Credit Risk Fund - Growth</t>
  </si>
  <si>
    <t>DSP Credit Risk Fund - Reg - Growth</t>
  </si>
  <si>
    <t>UTI Credit Risk Fund - Growth</t>
  </si>
  <si>
    <t>Bandhan Credit Risk Fund - Reg - Growth</t>
  </si>
  <si>
    <t>Baroda BNP Paribas Credit Risk Fund - Dir - Growth</t>
  </si>
  <si>
    <t>Invesco India Credit Risk Fund - Dir - Growth</t>
  </si>
  <si>
    <t>Bank of India Credit Risk Fund - Dir - Growth</t>
  </si>
  <si>
    <t>Baroda BNP Paribas Credit Risk Fund - Reg - Growth</t>
  </si>
  <si>
    <t>Invesco India Credit Risk Fund - Reg - Growth</t>
  </si>
  <si>
    <t>Bank of India Credit Risk Fund - Reg - Growth</t>
  </si>
  <si>
    <t>CRISIL Banking and PSU Debt A-II Index*</t>
  </si>
  <si>
    <t>Nifty Banking &amp; PSU Debt Index A-II*</t>
  </si>
  <si>
    <t>Axis Banking &amp; PSU Debt Fund - Dir - Growth</t>
  </si>
  <si>
    <t>Bandhan Banking and PSU Fund - Dir - Growth</t>
  </si>
  <si>
    <t>ICICI Prudential Banking &amp; PSU Debt Fund - Dir - Growth</t>
  </si>
  <si>
    <t>Aditya Birla Sun Life Banking &amp; PSU Debt Fund - Dir - Growth</t>
  </si>
  <si>
    <t>Nippon India Banking and PSU Fund - Dir - Growth</t>
  </si>
  <si>
    <t>HDFC Banking and PSU Debt Fund - Dir - Growth</t>
  </si>
  <si>
    <t>Kotak Banking and PSU Debt Fund - Dir - Growth</t>
  </si>
  <si>
    <t>SBI Banking and PSU Fund - Dir - Growth</t>
  </si>
  <si>
    <t>HSBC Banking and PSU Debt Fund - Dir - Growth</t>
  </si>
  <si>
    <t>DSP Banking &amp; PSU Debt Fund - Dir - Growth</t>
  </si>
  <si>
    <t>LIC MF Banking &amp; PSU Fund - Dir - Growth</t>
  </si>
  <si>
    <t>UTI Banking &amp; PSU Fund - Dir - Growth</t>
  </si>
  <si>
    <t>Franklin India Banking &amp; PSU Debt Fund - Dir - Growth</t>
  </si>
  <si>
    <t>Axis Banking &amp; PSU Debt Fund - Growth</t>
  </si>
  <si>
    <t>Bandhan Banking and PSU Fund - Reg - Growth</t>
  </si>
  <si>
    <t>ICICI Prudential Banking &amp; PSU Debt Fund - Reg - Growth</t>
  </si>
  <si>
    <t>Aditya Birla Sun Life Banking &amp; PSU Debt Fund - Reg - Growth</t>
  </si>
  <si>
    <t>Nippon India Banking and PSU Fund - Reg - Growth</t>
  </si>
  <si>
    <t>HDFC Banking and PSU Debt Fund - Reg - Growth</t>
  </si>
  <si>
    <t>Kotak Banking and PSU Debt Fund - Reg - Growth</t>
  </si>
  <si>
    <t>SBI Banking and PSU Fund - Growth</t>
  </si>
  <si>
    <t>HSBC Banking and PSU Debt Fund - Growth</t>
  </si>
  <si>
    <t>DSP Banking &amp; PSU Debt Fund - Reg - Growth</t>
  </si>
  <si>
    <t>LIC MF Banking &amp; PSU Fund - Growth</t>
  </si>
  <si>
    <t>UTI Banking &amp; PSU Fund - Reg - Growth</t>
  </si>
  <si>
    <t>Franklin India Banking &amp; PSU Debt Fund - Growth</t>
  </si>
  <si>
    <t>Edelweiss Banking &amp; PSU Debt Fund - Dir - Growth</t>
  </si>
  <si>
    <t>Bajaj Finserv Banking and PSU Debt Fund - Dir - Growth</t>
  </si>
  <si>
    <t>Sundaram Banking &amp; PSU Fund - Dir - Growth</t>
  </si>
  <si>
    <t>Canara Robeco Banking and PSU Debt Fund - Dir - Growth</t>
  </si>
  <si>
    <t>TRUSTMF Banking &amp; PSU Fund - Dir - Growth</t>
  </si>
  <si>
    <t>Invesco India Banking and PSU Fund - Dir - Growth</t>
  </si>
  <si>
    <t>Mirae Asset Banking and PSU Fund - Dir - Growth</t>
  </si>
  <si>
    <t>ITI Banking &amp; PSU Debt Fund - Dir - Growth</t>
  </si>
  <si>
    <t>Baroda BNP Paribas Banking and PSU Bond Fund - Dir - Growth</t>
  </si>
  <si>
    <t>Edelweiss Banking &amp; PSU Debt Fund - Reg - Growth</t>
  </si>
  <si>
    <t>Bajaj Finserv Banking and PSU Debt Fund - Reg - Growth</t>
  </si>
  <si>
    <t>Sundaram Banking &amp; PSU Fund - Reg - Growth</t>
  </si>
  <si>
    <t>Canara Robeco Banking and PSU Debt Fund - Reg - Growth</t>
  </si>
  <si>
    <t>TRUSTMF Banking &amp; PSU Fund - Reg - Growth</t>
  </si>
  <si>
    <t>Invesco India Banking and PSU Fund - Growth</t>
  </si>
  <si>
    <t>Mirae Asset Banking and PSU Fund - Reg - Growth</t>
  </si>
  <si>
    <t>ITI Banking &amp; PSU Debt Fund - Reg - Growth</t>
  </si>
  <si>
    <t>Baroda BNP Paribas Banking and PSU Bond Fund - Reg - Growth</t>
  </si>
  <si>
    <t>CRISIL Dynamic Gilt A-III Index*</t>
  </si>
  <si>
    <t>CRISIL Dynamic Gilt Index*</t>
  </si>
  <si>
    <t>Nifty All Duration G-Sec Index*</t>
  </si>
  <si>
    <t>ICICI Prudential Gilt Fund - Dir - Growth</t>
  </si>
  <si>
    <t>SBI Gilt Fund - Dir - Growth</t>
  </si>
  <si>
    <t>Kotak Gilt Fund - Dir - Growth</t>
  </si>
  <si>
    <t>HDFC Gilt Fund - Dir - Growth</t>
  </si>
  <si>
    <t>Bandhan Gilt Fund - Dir - Growth</t>
  </si>
  <si>
    <t>Nippon India Gilt Fund - Dir - Growth</t>
  </si>
  <si>
    <t>Aditya Birla Sun Life GSec Fund - Dir - Growth</t>
  </si>
  <si>
    <t>DSP Gilt Fund - Dir - Growth</t>
  </si>
  <si>
    <t>Tata Gilt Securities Fund Plan A - Dir - Growth</t>
  </si>
  <si>
    <t>Baroda BNP Paribas Gilt Fund - Dir - Growth</t>
  </si>
  <si>
    <t>UTI Gilt Fund - Dir - Growth</t>
  </si>
  <si>
    <t>Axis Gilt Fund - Dir - Growth</t>
  </si>
  <si>
    <t>HSBC Gilt Fund - Dir - Growth</t>
  </si>
  <si>
    <t>Invesco India Gilt Fund - Dir - Growth</t>
  </si>
  <si>
    <t>ICICI Prudential Gilt Fund - Growth</t>
  </si>
  <si>
    <t>SBI Gilt Fund - Growth</t>
  </si>
  <si>
    <t>Kotak Gilt Fund - Growth</t>
  </si>
  <si>
    <t>HDFC Gilt Fund - Growth</t>
  </si>
  <si>
    <t>Bandhan Gilt Fund - Reg - Growth (Re-launched)</t>
  </si>
  <si>
    <t>Nippon India Gilt Fund - Reg - Growth</t>
  </si>
  <si>
    <t>Aditya Birla Sun Life GSec Fund - Reg - Growth</t>
  </si>
  <si>
    <t>DSP Gilt Fund - Growth</t>
  </si>
  <si>
    <t>Tata Gilt Securities Fund - Reg - Growth</t>
  </si>
  <si>
    <t>Baroda BNP Paribas Gilt Fund - Growth</t>
  </si>
  <si>
    <t>UTI Gilt Fund - Growth</t>
  </si>
  <si>
    <t>Axis Gilt Fund - Growth</t>
  </si>
  <si>
    <t>HSBC Gilt Fund - Reg - Growth</t>
  </si>
  <si>
    <t>Invesco India Gilt Fund - Growth</t>
  </si>
  <si>
    <t>Franklin India Government Securities Fund - Dir - Growth</t>
  </si>
  <si>
    <t>Edelweiss G Sec Fund - Dir - Growth</t>
  </si>
  <si>
    <t>Canara Robeco Gilt Fund - Dir - Growth</t>
  </si>
  <si>
    <t>PGIM India Gilt Fund - Dir - Growth</t>
  </si>
  <si>
    <t>Union Gilt Fund - Dir - Growth</t>
  </si>
  <si>
    <t>Quant Gilt Fund - Dir - Growth</t>
  </si>
  <si>
    <t>LIC MF Gilt Fund - Dir - Growth</t>
  </si>
  <si>
    <t>If redeemed bet. 0 Day to 30 Day Exit Load is 0.25%</t>
  </si>
  <si>
    <t>Groww Gilt Fund - Dir - Growth</t>
  </si>
  <si>
    <t>Bajaj Finserv Gilt Fund - Dir - Growth</t>
  </si>
  <si>
    <t>Franklin India Government Securities Fund - Growth</t>
  </si>
  <si>
    <t>Edelweiss G Sec Fund - Reg - Growth</t>
  </si>
  <si>
    <t>Canara Robeco Gilt Fund - Growth</t>
  </si>
  <si>
    <t>PGIM India Gilt Fund - Growth</t>
  </si>
  <si>
    <t>Union Gilt Fund - Reg - Growth</t>
  </si>
  <si>
    <t>Quant Gilt Fund - Reg - Growth</t>
  </si>
  <si>
    <t>LIC MF Gilt Fund - Growth</t>
  </si>
  <si>
    <t>Groww Gilt Fund - Reg - Growth</t>
  </si>
  <si>
    <t>Bajaj Finserv Gilt Fund - Reg - Growth</t>
  </si>
  <si>
    <t>CRISIL 10 Yr Gilt Index*</t>
  </si>
  <si>
    <t>Nifty 10 yr Benchmark G-Sec Index*</t>
  </si>
  <si>
    <t>ICICI Prudential Constant Maturity Gilt Fund - Dir - Growth</t>
  </si>
  <si>
    <t>SBI Constant Maturity 10-Year Gilt Fund - Dir - Growth</t>
  </si>
  <si>
    <t>Bandhan Gilt Fund with 10 year constant duration Fund - Dir - Growth</t>
  </si>
  <si>
    <t>UTI Gilt Fund with 10 year Constant Duration - Dir - Growth</t>
  </si>
  <si>
    <t>DSP 10Y G-Sec Fund - Dir - Growth</t>
  </si>
  <si>
    <t>ICICI Prudential Constant Maturity Gilt Fund - Reg - Growth</t>
  </si>
  <si>
    <t>SBI Constant Maturity 10-Year Gilt Fund - Growth</t>
  </si>
  <si>
    <t>Bandhan Gilt Fund with 10 year constant duration Fund - Reg - Growth</t>
  </si>
  <si>
    <t>UTI Gilt Fund with 10 year Constant Duration - Reg - Growth</t>
  </si>
  <si>
    <t>DSP 10Y G-Sec Fund - Reg - Growth</t>
  </si>
  <si>
    <t>HDFC Floating Rate Debt Fund - Dir - Growth</t>
  </si>
  <si>
    <t>Aditya Birla Sun Life Floating Rate Fund - Dir - Growth</t>
  </si>
  <si>
    <t>ICICI Prudential Floating Interest Fund - Dir - Growth</t>
  </si>
  <si>
    <t>Nippon India Floater Fund - Dir - Growth</t>
  </si>
  <si>
    <t>Kotak Floating Rate Fund - Dir - Growth</t>
  </si>
  <si>
    <t>UTI Floater Fund - Dir - Growth</t>
  </si>
  <si>
    <t>SBI Floating Rate Debt Fund - Dir - Growth</t>
  </si>
  <si>
    <t>If redeemed bet. 0 Day to 3 Days Exit Load is 0.1%</t>
  </si>
  <si>
    <t>DSP Floater Fund - Dir - Growth</t>
  </si>
  <si>
    <t>Franklin India Floating Rate Fund - Dir - Growth</t>
  </si>
  <si>
    <t>Bandhan Floater Fund - Dir - Growth</t>
  </si>
  <si>
    <t>Axis Floater Fund - Dir - Growth</t>
  </si>
  <si>
    <t>Tata Floating Rate Fund - Dir - Growth</t>
  </si>
  <si>
    <t>HDFC Floating Rate Debt Fund - Growth</t>
  </si>
  <si>
    <t>Aditya Birla Sun Life Floating Rate Fund - Reg - Growth</t>
  </si>
  <si>
    <t>ICICI Prudential Floating Interest Fund - Growth</t>
  </si>
  <si>
    <t>Nippon India Floater Fund - Reg - Growth</t>
  </si>
  <si>
    <t>Kotak Floating Rate Fund - Reg - Growth</t>
  </si>
  <si>
    <t>UTI Floater Fund - Reg - Growth</t>
  </si>
  <si>
    <t>SBI Floating Rate Debt Fund - Reg - Growth</t>
  </si>
  <si>
    <t>DSP Floater Fund - Reg - Growth</t>
  </si>
  <si>
    <t>Franklin India Floating Rate Fund - Growth</t>
  </si>
  <si>
    <t>Bandhan Floater Fund - Reg - Growth</t>
  </si>
  <si>
    <t>Axis Floater Fund - Reg - Growth</t>
  </si>
  <si>
    <t>Tata Floating Rate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</si>
  <si>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</si>
  <si>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</si>
  <si>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</si>
  <si>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</si>
  <si>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</si>
  <si>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</si>
  <si>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</si>
  <si>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</si>
  <si>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</si>
  <si>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</si>
  <si>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</si>
  <si>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</si>
  <si>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</si>
  <si>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</si>
  <si>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</si>
  <si>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</si>
  <si>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</si>
  <si>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</si>
  <si>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</si>
  <si>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</si>
  <si>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</si>
  <si>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</si>
  <si>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</si>
  <si>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</si>
  <si>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</si>
  <si>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</si>
  <si>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</si>
  <si>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</si>
  <si>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</si>
  <si>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</si>
  <si>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</si>
  <si>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</si>
  <si>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</si>
  <si>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</si>
  <si>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</si>
  <si>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</si>
  <si>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</si>
  <si>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</si>
  <si>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</si>
  <si>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</si>
  <si>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</si>
  <si>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</si>
  <si>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</si>
  <si>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</si>
  <si>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</si>
  <si>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</si>
  <si>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</si>
  <si>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</si>
  <si>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</si>
  <si>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</si>
  <si>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</si>
  <si>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</si>
  <si>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</si>
  <si>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</si>
  <si>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</si>
  <si>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</si>
  <si>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</si>
  <si>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</si>
  <si>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</si>
  <si>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</si>
  <si>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</si>
  <si>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</si>
  <si>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</si>
  <si>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</si>
  <si>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</si>
  <si>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</si>
  <si>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</si>
  <si>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</si>
  <si>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</si>
  <si>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</si>
  <si>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</si>
  <si>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</si>
  <si>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</si>
  <si>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</si>
  <si>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</si>
  <si>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</si>
  <si>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</si>
  <si>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</si>
  <si>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</si>
  <si>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</si>
  <si>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</si>
  <si>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</si>
  <si>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</si>
  <si>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</si>
  <si>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</si>
  <si>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</si>
  <si>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</si>
  <si>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</si>
  <si>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</si>
  <si>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</si>
  <si>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</si>
  <si>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</si>
  <si>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</si>
  <si>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</si>
  <si>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</si>
  <si>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</si>
  <si>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</si>
  <si>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</si>
  <si>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Nifty200 Momentum 30 Plus 8-13 yr G-Sec 75:25 Index*</t>
  </si>
  <si>
    <t>BHARAT Bond FOF - April 2030 - Dir - Growth</t>
  </si>
  <si>
    <t>ICICI Prudential Nifty PSU Bond Plus SDL Sep 2027 40:60 Index Fund - Dir - Growth</t>
  </si>
  <si>
    <t>Kotak Income Plus Arbitrage Omni FOF - Dir - Growth</t>
  </si>
  <si>
    <t>SBI CPSE Bond Plus SDL Sep 2026 50:50 Index Fund - Dir - Growth</t>
  </si>
  <si>
    <t>If redeemed bet. 0 Day to 30 Days Exit Load is 0.15%</t>
  </si>
  <si>
    <t>Aditya Birla Sun Life Nifty SDL Plus PSU Bond Sep 2026 60:40 Index Fund - Dir - Growth</t>
  </si>
  <si>
    <t>Kotak Nifty SDL Apr 2027 Top 12 Equal Weight Index Fund - Dir - Growth</t>
  </si>
  <si>
    <t>Bandhan CRISIL IBX Gilt June 2027 Index Fund - Dir - Growth</t>
  </si>
  <si>
    <t>Edelweiss Nifty PSU Bond Plus SDL Apr 2026 50:50 Index Fund - Dir - Growth</t>
  </si>
  <si>
    <t>BHARAT Bond FOF - April 2031 - Dir - Growth</t>
  </si>
  <si>
    <t>BHARAT Bond ETF FOF - April 2032 - Dir - Growth</t>
  </si>
  <si>
    <t>BHARAT Bond FOF - April 2025 - Dir - Growth</t>
  </si>
  <si>
    <t>Bandhan CRISIL IBX Gilt April 2028 Index Fund - Dir - Growth</t>
  </si>
  <si>
    <t>Aditya Birla Sun Life Nifty SDL Apr 2027 Index Fund - Dir - Growth</t>
  </si>
  <si>
    <t>Kotak Nifty SDL Apr 2032 Top 12 Equal Weight Index Fund - Dir - Growth</t>
  </si>
  <si>
    <t>ICICI Prudential Income plus Arbitrage Omni FOF - Dir - Growth</t>
  </si>
  <si>
    <t>Nippon India Nifty AAA CPSE Bond Plus SDL - Apr 2027 Maturity 60:40 Index Fund - Dir - Growth</t>
  </si>
  <si>
    <t>SBI CRISIL IBX Gilt Index  June 2036 Fund - Dir - Growth</t>
  </si>
  <si>
    <t>HDFC Income Plus Arbitrage Active FOF - Dir - Growth</t>
  </si>
  <si>
    <t>Aditya Birla Sun Life CRISIL - IBX Financial Services 3 to 6 Months Debt Index Fund - Dir - Growth</t>
  </si>
  <si>
    <t>HDFC CRISIL-IBX Financial Services 3-6 Months Debt Index Fund - Dir - Growth</t>
  </si>
  <si>
    <t>Axis Income Plus Arbitrage Omni FOF - Dir - Growth</t>
  </si>
  <si>
    <t>Axis CRISIL-IBX AAA Bond NBFC - Jun 2027 Index Fund - Dir - Growth</t>
  </si>
  <si>
    <t>BHARAT Bond ETF FOF - April 2033 - Dir - Growth</t>
  </si>
  <si>
    <t>Edelweiss Nifty PSU Bond Plus SDL Apr 2027 50:50 Index Fund - Dir - Growth</t>
  </si>
  <si>
    <t>SBI CRISIL IBX Gilt Index April 2029 Fund - Dir - Growth</t>
  </si>
  <si>
    <t>Axis CRISIL IBX SDL May 2027 Index Fund - Dir - Growth</t>
  </si>
  <si>
    <t>SBI Income Plus Arbitrage Active FOF - Dir - Growth</t>
  </si>
  <si>
    <t>Bandhan Income Plus Arbitrage Active FOF - Dir - Growth</t>
  </si>
  <si>
    <t>HSBC CRISIL IBX 50:50 Gilt Plus SDL Apr 2028 Index Fund - Dir - Growth</t>
  </si>
  <si>
    <t>DSP Nifty SDL Plus G-Sec Jun 2028 30:70 Index Fund - Dir - Growth</t>
  </si>
  <si>
    <t>SBI CRISIL IBX SDL Index September 2027 Fund - Dir - Growth</t>
  </si>
  <si>
    <t>DSP Income Plus Arbitrage Omni FoF - Dir - Growth</t>
  </si>
  <si>
    <t>ICICI Prudential Nifty SDL Sep 2027 Index Fund - Dir - Growth</t>
  </si>
  <si>
    <t>Aditya Birla Sun Life CRISIL IBX 60:40 SDL plus AAA PSU - Apr 2027 Index Fund - Dir - Growth</t>
  </si>
  <si>
    <t>Aditya Birla Sun Life CRISIL-IBX Financial Services 9-12 Months Debt Index Fund - Dir - Growth</t>
  </si>
  <si>
    <t>Aditya Birla Sun Life Income plus Arbitrage Active FOF - Dir - Growth</t>
  </si>
  <si>
    <t>HDFC Nifty G-sec Dec 2026 Index Fund - Dir - Growth</t>
  </si>
  <si>
    <t>Kotak CRISIL-IBX Financial Services 9 to 12 Months Debt Index Fund - Dir - Growth</t>
  </si>
  <si>
    <t>Edelweiss CRISIL IBX 50:50 Gilt Plus SDL April 2037 Index Fund - Dir - Growth</t>
  </si>
  <si>
    <t>HDFC NIFTY G-sec Jun 2036 Index Fund - Dir - Growth</t>
  </si>
  <si>
    <t>HDFC CRISIL-IBX Financial Services 9-12 Months Debt Index Fund - Dir - Growth</t>
  </si>
  <si>
    <t>ICICI Prudential Nifty SDL Dec 2028 Index Fund - Dir - Growth</t>
  </si>
  <si>
    <t>ICICI Prudential Nifty G-Sec Dec 2030 Index Fund - Dir - Growth</t>
  </si>
  <si>
    <t>Tata CRISIL-IBX Gilt Index  April 2026 Index Fund - Dir - Growth</t>
  </si>
  <si>
    <t>SBI CRISIL-IBX Financial Services 3-6 Months Debt Index Fund - Dir - Growth</t>
  </si>
  <si>
    <t>Nippon India Nifty G-Sec Jun 2036 Maturity Index Fund - Dir - Growth</t>
  </si>
  <si>
    <t>Tata Nifty SDL Plus AAA PSU Bond Dec 2027 60: 40 Index Fund - Dir - Growth</t>
  </si>
  <si>
    <t>Nippon India Income Plus Arbitrage Active Fund of Fund - Dir - Growth</t>
  </si>
  <si>
    <t>HDFC Nifty G-Sec July 2031 Index Fund - Dir - Growth</t>
  </si>
  <si>
    <t>HDFC Nifty G-Sec Sep 2032 Index Fund - Dir - Growth</t>
  </si>
  <si>
    <t>Aditya Birla Sun Life CRISIL IBX Gilt Apr 2029 Index Fund - Dir - Growth</t>
  </si>
  <si>
    <t>HDFC Nifty G- Sec Jun 2027 Index Fund - Dir - Growth</t>
  </si>
  <si>
    <t>HSBC Income Plus Arbitrage Active FOF - Dir - Growth</t>
  </si>
  <si>
    <t>Edelweiss CRISIL PSU Plus SDL 50: 50 Oct 2025 Index Fund - Dir - Growth</t>
  </si>
  <si>
    <t>ICICI Prudential CRISIL-IBX Financial Services 3-6 Months Debt Index Fund - Dir - Growth</t>
  </si>
  <si>
    <t>Kotak Nifty SDL Plus AAA PSU Bond Jul 2028 60:40 Index Fund - Dir - Growth</t>
  </si>
  <si>
    <t>Kotak CRISIL-IBX AAA Financial Services Index-Sep 2027 Fund - Dir - Growth</t>
  </si>
  <si>
    <t>Mirae Asset Nifty SDL Jun 2027 Index Fund - Dir - Growth</t>
  </si>
  <si>
    <t>Axis CRISIL IBX 70:30 CPSE Plus SDL April 2025 Index Fund - Dir - Growth</t>
  </si>
  <si>
    <t>Bandhan Crisil IBX Gilt April 2032 Index Fund - Dir - Growth</t>
  </si>
  <si>
    <t>Aditya Birla Sun Life CRISIL IBX 50:50 Gilt Plus SDL Apr 2028 Index Fund - Dir - Growth</t>
  </si>
  <si>
    <t>Nippon India CRISIL-IBX Financial Services 9-12 Months Debt Index Fund - Dir - Growth</t>
  </si>
  <si>
    <t>Bandhan CRISIL IBX 90:10 SDL Plus Gilt April 2032 Index Fund - Dir - Growth</t>
  </si>
  <si>
    <t>Nippon India Nifty AAA PSU Bond Plus SDL - Sep 2026 Maturity 50:50 Index Fund - Dir - Growth</t>
  </si>
  <si>
    <t>Nippon India CRISIL-IBX Financial Services 3-6 Months Debt Index Fund - Dir - Growth</t>
  </si>
  <si>
    <t>Nippon India Nifty G-Sec Sep 2027 Maturity Index Fund - Dir - Growth</t>
  </si>
  <si>
    <t>Axis CRISIL IBX 50:50 Gilt Plus SDL June 2028 Index Fund - Dir - Growth</t>
  </si>
  <si>
    <t>Nippon India Nifty SDL Plus G-Sec - Jun 2028 Maturity 70:30 Index Fund - Dir - Growth</t>
  </si>
  <si>
    <t>Nippon India Nifty SDL Plus G-Sec - Jun 2029 Maturity 70:30 Index Fund - Dir - Growth</t>
  </si>
  <si>
    <t>Kotak CRISIL-IBX Financial Services 3-6 Months Debt Index Fund - Dir - Growth</t>
  </si>
  <si>
    <t>Bandhan Crisil IBX Gilt April 2026 Index Fund - Dir - Growth</t>
  </si>
  <si>
    <t>Bandhan CRISIL-IBX Financial Services 3-6 Months Debt Index Fund - Dir - Growth</t>
  </si>
  <si>
    <t>DSP CRISIL-IBX 50:50 Gilt Plus SDL - April 2033 Index Fund - Dir - Growth</t>
  </si>
  <si>
    <t>Axis CRISIL-IBX Financial Services 3-6 Months Debt Index Fund - Dir - Growth</t>
  </si>
  <si>
    <t>UTI CRISIL SDL Maturity April 2033 Index Fund - Dir - Growth</t>
  </si>
  <si>
    <t>Tata Income Plus Arbitrage Active FOF - Dir - Growth</t>
  </si>
  <si>
    <t>SBI CRISIL-IBX Financial Services 9-12 Months Debt Index Fund - Dir - Growth</t>
  </si>
  <si>
    <t>Kotak Nifty AAA Bond Financial Services Mar 2028 Index Fund - Dir - Growth</t>
  </si>
  <si>
    <t>ICICI Prudential Nifty SDL Sep 2026 Index Fund - Dir - Growth</t>
  </si>
  <si>
    <t>Mirae Asset CRISIL IBX Gilt Index  April 2033 Index Fund - Dir - Growth</t>
  </si>
  <si>
    <t>Invesco India Income Plus Arbitrage Active Fund of Fund - Dir - Growth</t>
  </si>
  <si>
    <t>UTI Income Plus Arbitrage Active Fund of Fund - Dir - Growth</t>
  </si>
  <si>
    <t>Kotak Nifty SDL Jul 2033 Index Fund - Dir - Growth</t>
  </si>
  <si>
    <t>HSBC CRISIL IBX Gilt June 2027 Index Fund - Dir - Growth</t>
  </si>
  <si>
    <t>HDFC Nifty SDL Oct 2026 Index Fund - Dir - Growth</t>
  </si>
  <si>
    <t>Aditya Birla Sun Life CRISIL IBX Gilt April 2026 Index Fund - Dir - Growth</t>
  </si>
  <si>
    <t>HDFC NIFTY G- Sec Apr 2029 Index Fund - Dir - Growth</t>
  </si>
  <si>
    <t>Aditya Birla Sun Life CRISIL IBX SDL Jun 2032 Index Fund - Dir - Growth</t>
  </si>
  <si>
    <t>Aditya Birla Sun Life CRISIL-IBX AAA NBFC-HFC Index  Dec 2025 Fund - Dir - Growth</t>
  </si>
  <si>
    <t>Edelweiss CRISIL IBX 50:50 Gilt Plus SDL Short Duration Index Fund - Dir - Growth</t>
  </si>
  <si>
    <t>Bandhan CRISIL IBX 90:10 SDL Plus Gilt September 2027 Index Fund - Dir - Growth</t>
  </si>
  <si>
    <t>Franklin India Income Plus Arbitrage Active Fund of Funds (FIPAF) - Dir - Growth</t>
  </si>
  <si>
    <t>Mirae Asset CRISIL-IBX Financial Services 9-12 Months Debt Index Fund - Dir - Growth</t>
  </si>
  <si>
    <t>Aditya Birla Sun Life US Treasury 3-10 Year Bonds ETFs Passive FOF - Dir - Growth</t>
  </si>
  <si>
    <t>Aditya Birla Sun Life CRISIL IBX 60:40 SDL plus AAA PSU - Apr 2025 Index Fund - Dir - Growth</t>
  </si>
  <si>
    <t>TATA Nifty G Sec Dec 2029 Index Fund - Dir - Growth</t>
  </si>
  <si>
    <t>Edelweiss CRISIL IBX 50:50 Gilt Plus SDL Sep 2028 Index Fund - Dir - Growth</t>
  </si>
  <si>
    <t>Axis Nifty AAA Bond Plus SDL Apr 2026 50:50 ETF FOF - Dir - Growth</t>
  </si>
  <si>
    <t>Aditya Birla Sun Life CRISIL-IBX AAA NBFC-HFC Index Sep 2026 Fund - Dir - Growth</t>
  </si>
  <si>
    <t>Nippon India Nifty G-Sec Oct 2028 Maturity Index Fund - Dir - Growth</t>
  </si>
  <si>
    <t>Edelweiss Income Plus Arbitrage Omni Fund of Funds - Dir - Growth</t>
  </si>
  <si>
    <t>UTI Nifty SDL Plus AAA PSU Bond Apr 2026 75:25 Index Fund - Dir - Growth</t>
  </si>
  <si>
    <t>Nippon India CRISIL-IBX AAA Financial Services - Dec 2026 Index Fund - Dir - Growth</t>
  </si>
  <si>
    <t>Axis Income Plus Arbitrage Passive FOF - Dir - Growth</t>
  </si>
  <si>
    <t>Kotak CRISIL- IBX AAA Bond Financial Services Index - Dec 2026 Fund - Dir - Growth</t>
  </si>
  <si>
    <t>ICICI Prudential Diversified Debt Strategy Active FOF - Dir - Growth</t>
  </si>
  <si>
    <t>Edelweiss CRISIL IBX AAA Financial Services Bond - Jan 2028 Index Fund - Dir - Growth</t>
  </si>
  <si>
    <t>Kotak Nifty SDL Jul 2026 Index Fund - Dir - Growth</t>
  </si>
  <si>
    <t>Edelweiss CRISIL IBX 50:50 Gilt Plus SDL June 2027 Index Fund - Dir - Growth</t>
  </si>
  <si>
    <t>Bandhan CRISIL IBX 90:10 SDL Plus Gilt November 2026 Index Fund - Dir - Growth</t>
  </si>
  <si>
    <t>Baroda BNP Paribas NIFTY SDL December 2026 Index Fund - Dir - Growth</t>
  </si>
  <si>
    <t>DSP Nifty SDL Plus G-Sec Sep 2027 50:50 Index Fund - Dir - Growth</t>
  </si>
  <si>
    <t>Nippon India CRISIL-IBX AAA Financial Services - Jan 2028 Index Fund - Dir - Growth</t>
  </si>
  <si>
    <t>Edelweiss CRISIL-IBX AAA Bond NBFC-HFC - Jun 2027 Index Fund - Dir - Growth</t>
  </si>
  <si>
    <t>BARODA BNP PARIBAS INCOME PLUS ARBITRAGE ACTIVE FUND OF FUNDS (BBNPPIPAAFOF) - Dir - Growth</t>
  </si>
  <si>
    <t>Invesco India Nifty G-sec Jul 2027 Index Fund - Dir - Growth</t>
  </si>
  <si>
    <t>Mirae Asset Nifty SDL Jun 2028 Index Fund - Dir - Growth</t>
  </si>
  <si>
    <t>Tata Nifty G-Sec Dec 2026 Index Fund - Dir - Growth</t>
  </si>
  <si>
    <t>Aditya Birla Sun Life US Treasury 1-3 Year Bonds ETFs Passive FOF - Dir - Growth</t>
  </si>
  <si>
    <t>Mirae Asset Nifty AAA PSU Bond Plus SDL Apr 2026 50:50 Index Fund - Dir - Growth</t>
  </si>
  <si>
    <t>DSP US Specific Debt Passive FoF - Dir - Growth</t>
  </si>
  <si>
    <t>Sundaram Income Plus Arbitrage Active FoF - Dir - Growth</t>
  </si>
  <si>
    <t>Axis Nifty SDL September 2026 Debt Index Fund - Dir - Growth</t>
  </si>
  <si>
    <t>UTI CRISIL SDL Maturity June 2027 Index Fund - Dir - Growth</t>
  </si>
  <si>
    <t>Union Income Plus Arbitrage Active FOF - Dir - Growth</t>
  </si>
  <si>
    <t>Motilal Oswal 5 Year G-Sec Fund of Fund - Dir - Growth</t>
  </si>
  <si>
    <t>Edelweiss Nifty LargeMidcap250 Plus 8-13 yr G-Sec 70:30 Index Fund - Dir - Growth</t>
  </si>
  <si>
    <t>Invesco India Nifty G-sec Sep 2032 Index Fund - Dir - Growth</t>
  </si>
  <si>
    <t>HDFC NIFTY SDL Plus G-Sec Jun 2027 40:60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</si>
  <si>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</si>
  <si>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</si>
  <si>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</si>
  <si>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60:40 SDL plus AAA PSU Apr 2026 Index Fund - Dir - Growth</t>
  </si>
  <si>
    <t>Aditya Birla Sun Life Nifty SDL Sep 2025 Index Fund - Dir - Growth</t>
  </si>
  <si>
    <t>UTI Nifty SDL Plus AAA PSU Bond Apr 2028 75:25 Index Fund - Dir - Growth</t>
  </si>
  <si>
    <t>JioBlackRock Nifty 8-13 yr G-Sec Index Fund - Dir - Growth</t>
  </si>
  <si>
    <t>SBI CRISIL IBX SDL Index June 2034 Index Fund - Dir - Growth</t>
  </si>
  <si>
    <t>SBI CRISIL-IBX 10:90 Gilt plus SDL Index - Dec 2029 Index Fund - Dir - Growth</t>
  </si>
  <si>
    <t>Baroda BNP Paribas NIFTY SDL December 2028 Index Fund - Dir - Growth</t>
  </si>
  <si>
    <t>HDFC Income Plus Arbitrage Omni FOF - Dir - Growth</t>
  </si>
  <si>
    <t>If redeemed bet. 0 Day to 540 Days Exit Load is 1%</t>
  </si>
  <si>
    <t>Aditya Birla Sun Life CRISIL IBX Gilt April 2033 Index Fund - Dir - Growth</t>
  </si>
  <si>
    <t>Mirae Asset Income plus Arbitrage Active FOF - Dir - Growth</t>
  </si>
  <si>
    <t>PGIM India CRISIL IBX Gilt Index - Apr 2028 Fund - Dir - Growth</t>
  </si>
  <si>
    <t>Kotak Nifty G-Sec July 2033 Index Fund - Dir - Growth</t>
  </si>
  <si>
    <t>Aditya Birla Sun Life CRISIL IBX Gilt Apr 2028 Index Fund - Dir - Growth</t>
  </si>
  <si>
    <t>Zerodha Nifty Short Duration G-Sec Index Fund - Dir - Growth</t>
  </si>
  <si>
    <t>Mahindra Manulife Income Plus Arbitrage Active FOF - Dir - Growth</t>
  </si>
  <si>
    <t>ICICI Prudential CRISIL-IBX AAA Bond Financial Services Index - Dec 2026 Fund - Dir - Growth</t>
  </si>
  <si>
    <t>SBI Nifty G-sec Jul 2031 Index Fund - Dir - Growth</t>
  </si>
  <si>
    <t>Aditya Birla Sun Life Crisil Ibx Gilt June 2027 Index Fund - Dir - Growth</t>
  </si>
  <si>
    <t>Zerodha Nifty LargeMidcap250 Plus 8-13 yr G-Sec 70:30 Index Fund - Dir - Growth</t>
  </si>
  <si>
    <t>Mirae Asset Nifty200 Momentum 30 Plus 8-13yr G-Sec 75:25 Index Fund - Dir - Growth</t>
  </si>
  <si>
    <t>Aditya Birla Sun Life CRISIL-IBX AAA Financial Services Index Sep 2027 Fund - Dir - Growth</t>
  </si>
  <si>
    <t>Axis CRISIL IBX SDL June 2034 Debt Index Fund - Dir - Growth</t>
  </si>
  <si>
    <t>Axis CRISIL-IBX AAA Bond NBFC-HFC - Jun 2027 Index Fund - Dir - Growth</t>
  </si>
  <si>
    <t>Axis CRISIL-IBX AAA Bond Financial Services - Sep 2027 Index Fund - Dir - Growth</t>
  </si>
  <si>
    <t>Bandhan CRISIL-IBX 10:90 Gilt Plus SDL Index - Dec 2029 Fund - Dir - Growth</t>
  </si>
  <si>
    <t>Axis Nifty AAA Bond Financial Services - Mar 2028 Index Fund - Dir - Growth</t>
  </si>
  <si>
    <t>DSP CRISIL-IBX Financial Services 3-6 Months Debt Index Fund - Dir - Growth</t>
  </si>
  <si>
    <t>Mirae Asset CRISIL-IBX Financial Services 3-6 Months Debt Index Fund - Dir - Growth</t>
  </si>
  <si>
    <t>BHARAT Bond ETF - April 2030</t>
  </si>
  <si>
    <t>BHARAT Bond ETF - April 2031</t>
  </si>
  <si>
    <t>Nippon India ETF Nifty 1D Rate Liquid BeES</t>
  </si>
  <si>
    <t>BHARAT Bond ETF - April 2032</t>
  </si>
  <si>
    <t>Zerodha Nifty 1D Rate Liquid ETF</t>
  </si>
  <si>
    <t>BHARAT Bond ETF - April 2025</t>
  </si>
  <si>
    <t>BHARAT Bond FOF - April 2030 - Reg - Growth</t>
  </si>
  <si>
    <t>ICICI Prudential Nifty PSU Bond Plus SDL Sep 2027 40:60 Index Fund - Reg - Growth</t>
  </si>
  <si>
    <t>Kotak Income Plus Arbitrage Omni FOF - Reg - Growth</t>
  </si>
  <si>
    <t>SBI CPSE Bond Plus SDL Sep 2026 50:50 Index Fund - Reg - Growth</t>
  </si>
  <si>
    <t>Aditya Birla Sun Life Nifty SDL Plus PSU Bond Sep 2026 60:40 Index Fund - Reg - Growth</t>
  </si>
  <si>
    <t>Kotak Nifty SDL Apr 2027 Top 12 Equal Weight Index Fund - Reg - Growth</t>
  </si>
  <si>
    <t>BHARAT Bond ETF April 2033</t>
  </si>
  <si>
    <t>Bandhan CRISIL IBX Gilt June 2027 Index Fund - Reg - Growth</t>
  </si>
  <si>
    <t>Edelweiss Nifty PSU Bond Plus SDL Apr 2026 50:50 Index Fund - Reg - Growth</t>
  </si>
  <si>
    <t>BHARAT Bond FOF - April 2031 - Reg - Growth</t>
  </si>
  <si>
    <t>BHARAT Bond ETF FOF - April 2032 - Reg - Growth</t>
  </si>
  <si>
    <t>Nippon India ETF Nifty SDL Apr 2026 Top 20 Equal Weight</t>
  </si>
  <si>
    <t>BHARAT Bond FOF - April 2025 - Reg - Growth</t>
  </si>
  <si>
    <t>Bandhan CRISIL IBX Gilt April 2028 Index Fund - Reg - Growth</t>
  </si>
  <si>
    <t>SBI Nifty 10 yr Benchmark G-Sec ETF</t>
  </si>
  <si>
    <t>Aditya Birla Sun Life Nifty SDL Apr 2027 Index Fund - Reg - Growth</t>
  </si>
  <si>
    <t>Kotak Nifty SDL Apr 2032 Top 12 Equal Weight Index Fund - Reg - Growth</t>
  </si>
  <si>
    <t>ICICI Prudential Income plus Arbitrage Omni FOF - Growth</t>
  </si>
  <si>
    <t>Nippon India Nifty AAA CPSE Bond Plus SDL - Apr 2027 Maturity 60:40 Index Fund - Reg - Growth</t>
  </si>
  <si>
    <t>SBI CRISIL IBX Gilt Index  June 2036 Fund - Reg - Growth</t>
  </si>
  <si>
    <t>HDFC Income Plus Arbitrage Active FOF - Growth</t>
  </si>
  <si>
    <t>Aditya Birla Sun Life CRISIL - IBX Financial Services 3 to 6 Months Debt Index Fund - Reg - Growth</t>
  </si>
  <si>
    <t>Nippon India ETF Nifty 8-13 yr G-Sec Long Term Gilt</t>
  </si>
  <si>
    <t>Kotak Nifty 1D Rate Liquid ETF</t>
  </si>
  <si>
    <t>HDFC CRISIL-IBX Financial Services 3-6 Months Debt Index Fund - Reg - Growth</t>
  </si>
  <si>
    <t>Axis Income Plus Arbitrage Omni FOF - Reg - Growth</t>
  </si>
  <si>
    <t>Axis CRISIL-IBX AAA Bond NBFC - Jun 2027 Index Fund - Reg - Growth</t>
  </si>
  <si>
    <t>BHARAT Bond ETF FOF - April 2033 - Reg - Growth</t>
  </si>
  <si>
    <t>Edelweiss Nifty PSU Bond Plus SDL Apr 2027 50:50 Index Fund - Reg - Growth</t>
  </si>
  <si>
    <t>SBI CRISIL IBX Gilt Index April 2029 Fund - Reg - Growth</t>
  </si>
  <si>
    <t>LIC MF Nifty 8-13 yr G-Sec ETF</t>
  </si>
  <si>
    <t>Axis CRISIL IBX SDL May 2027 Index Fund - Reg - Growth</t>
  </si>
  <si>
    <t>SBI Income Plus Arbitrage Active FOF - Reg - Growth</t>
  </si>
  <si>
    <t>Bandhan Income Plus Arbitrage Active FOF - Reg - Growth</t>
  </si>
  <si>
    <t>HSBC CRISIL IBX 50:50 Gilt Plus SDL Apr 2028 Index Fund - Reg - Growth</t>
  </si>
  <si>
    <t>DSP Nifty SDL Plus G-Sec Jun 2028 30:70 Index Fund - Reg - Growth</t>
  </si>
  <si>
    <t>SBI CRISIL IBX SDL Index September 2027 Fund - Reg - Growth</t>
  </si>
  <si>
    <t>DSP BSE Liquid Rate ETF</t>
  </si>
  <si>
    <t>DSP Income Plus Arbitrage Omni FoF - Reg - Growth</t>
  </si>
  <si>
    <t>ICICI Prudential Nifty SDL Sep 2027 Index Fund - Reg - Growth</t>
  </si>
  <si>
    <t>Aditya Birla Sun Life CRISIL IBX 60:40 SDL plus AAA PSU - Apr 2027 Index Fund - Reg - Growth</t>
  </si>
  <si>
    <t>ICICI Prudential BSE Liquid Rate ETF - IDCW</t>
  </si>
  <si>
    <t>Aditya Birla Sun Life CRISIL-IBX Financial Services 9-12 Months Debt Index Fund - Reg - Growth</t>
  </si>
  <si>
    <t>Aditya Birla Sun Life Income plus Arbitrage Active FOF - Growth</t>
  </si>
  <si>
    <t>ICICI Prudential BSE Liquid Rate ETF - Growth</t>
  </si>
  <si>
    <t>Axis Nifty AAA Bond Plus SDL Apr 2026 50:50 ETF</t>
  </si>
  <si>
    <t>HDFC Nifty G-sec Dec 2026 Index Fund - Reg - Growth</t>
  </si>
  <si>
    <t>Kotak CRISIL-IBX Financial Services 9 to 12 Months Debt Index Fund - Reg - Growth</t>
  </si>
  <si>
    <t>Edelweiss CRISIL IBX 50:50 Gilt Plus SDL April 2037 Index Fund - Reg - Growth</t>
  </si>
  <si>
    <t>Mirae Asset Nifty 1D Rate Liquid ETF - Growth</t>
  </si>
  <si>
    <t>HDFC NIFTY G-sec Jun 2036 Index Fund - Reg - Growth</t>
  </si>
  <si>
    <t>HDFC CRISIL-IBX Financial Services 9-12 Months Debt Index Fund - Reg - Growth</t>
  </si>
  <si>
    <t>ICICI Prudential Nifty SDL Dec 2028 Index Fund - Reg - Growth</t>
  </si>
  <si>
    <t>ICICI Prudential Nifty G-Sec Dec 2030 Index Fund - Reg - Growth</t>
  </si>
  <si>
    <t>Tata CRISIL-IBX Gilt Index  April 2026 Index Fund - Reg - Growth</t>
  </si>
  <si>
    <t>Nippon India Nifty G-Sec Jun 2036 Maturity Index Fund - Reg - Growth</t>
  </si>
  <si>
    <t>DSP NIFTY 1D Rate Liquid ETF</t>
  </si>
  <si>
    <t>Bajaj Finserv Nifty 1D Rate Liquid ETF - Growth</t>
  </si>
  <si>
    <t>Tata Nifty SDL Plus AAA PSU Bond Dec 2027 60: 40 Index Fund - Reg - Growth</t>
  </si>
  <si>
    <t>Nippon India Income Plus Arbitrage Active Fund of Fund - Reg - Growth</t>
  </si>
  <si>
    <t>HDFC Nifty G-Sec July 2031 Index Fund - Reg - Growth</t>
  </si>
  <si>
    <t>HDFC Nifty G-Sec Sep 2032 Index Fund - Reg - Growth</t>
  </si>
  <si>
    <t>Aditya Birla Sun Life CRISIL IBX Gilt Apr 2029 Index Fund - Reg - Growth</t>
  </si>
  <si>
    <t>ICICI Prudential Nifty 10 yr Benchmark G-Sec ETF</t>
  </si>
  <si>
    <t>HDFC Nifty G- Sec Jun 2027 Index Fund - Reg - Growth</t>
  </si>
  <si>
    <t>Mirae Asset Nifty 1D Rate Liquid ETF-IDCW</t>
  </si>
  <si>
    <t>HSBC Income Plus Arbitrage Active FOF - Reg - Growth</t>
  </si>
  <si>
    <t>Edelweiss CRISIL PSU Plus SDL 50: 50 Oct 2025 Index Fund - Reg - Growth</t>
  </si>
  <si>
    <t>ICICI Prudential CRISIL-IBX Financial Services 3-6 Months Debt Index Fund - Reg - Growth</t>
  </si>
  <si>
    <t>Kotak Nifty SDL Plus AAA PSU Bond Jul 2028 60:40 Index Fund - Reg - Growth</t>
  </si>
  <si>
    <t>Kotak CRISIL-IBX AAA Financial Services Index-Sep 2027 Fund - Reg - Growth</t>
  </si>
  <si>
    <t>Mirae Asset Nifty SDL Jun 2027 Index Fund - Reg - Growth</t>
  </si>
  <si>
    <t>Axis CRISIL IBX 70:30 CPSE Plus SDL April 2025 Index Fund - Reg - Growth</t>
  </si>
  <si>
    <t>Bandhan Crisil IBX Gilt April 2032 Index Fund - Reg - Growth</t>
  </si>
  <si>
    <t>Aditya Birla Sun Life CRISIL IBX 50:50 Gilt Plus SDL Apr 2028 Index Fund - Reg - Growth</t>
  </si>
  <si>
    <t>Nippon India CRISIL-IBX Financial Services 9-12 Months Debt Index Fund - Reg - Growth</t>
  </si>
  <si>
    <t>Bandhan CRISIL IBX 90:10 SDL Plus Gilt April 2032 Index Fund - Reg - Growth</t>
  </si>
  <si>
    <t>Nippon India Nifty AAA PSU Bond Plus SDL - Sep 2026 Maturity 50:50 Index Fund - Reg - Growth</t>
  </si>
  <si>
    <t>Nippon India CRISIL-IBX Financial Services 3-6 Months Debt Index Fund - Reg - Growth</t>
  </si>
  <si>
    <t>Nippon India Nifty G-Sec Sep 2027 Maturity Index Fund - Reg - Growth</t>
  </si>
  <si>
    <t>Axis CRISIL IBX 50:50 Gilt Plus SDL June 2028 Index Fund - Reg - Growth</t>
  </si>
  <si>
    <t>Nippon India Nifty SDL Plus G-Sec - Jun 2028 Maturity 70:30 Index Fund - Reg - Growth</t>
  </si>
  <si>
    <t>Nippon India Nifty SDL Plus G-Sec - Jun 2029 Maturity 70:30 Index Fund - Reg - Growth</t>
  </si>
  <si>
    <t>Kotak CRISIL-IBX Financial Services 3-6 Months Debt Index Fund - Reg - Growth</t>
  </si>
  <si>
    <t>Bandhan Crisil IBX Gilt April 2026 Index Fund - Reg - Growth</t>
  </si>
  <si>
    <t>Angel One Nifty 1D Rate Liquid ETF - Growth</t>
  </si>
  <si>
    <t>Bandhan CRISIL-IBX Financial Services 3-6 Months Debt Index Fund - Reg - Growth</t>
  </si>
  <si>
    <t>DSP CRISIL-IBX 50:50 Gilt Plus SDL - April 2033 Index Fund - Reg - Growth</t>
  </si>
  <si>
    <t>Axis CRISIL-IBX Financial Services 3-6 Months Debt Index Fund - Reg - Growth</t>
  </si>
  <si>
    <t>UTI CRISIL SDL Maturity April 2033 Index Fund - Reg - Growth</t>
  </si>
  <si>
    <t>Tata Income Plus Arbitrage Active FOF - Reg - Growth</t>
  </si>
  <si>
    <t>Nippon India ETF Nifty 5 yr Benchmark G-Sec</t>
  </si>
  <si>
    <t>Kotak Nifty AAA Bond Financial Services Mar 2028 Index Fund - Reg - Growth</t>
  </si>
  <si>
    <t>ICICI Prudential Nifty SDL Sep 2026 Index Fund - Reg - Growth</t>
  </si>
  <si>
    <t>Mirae Asset CRISIL IBX Gilt Index  April 2033 Index Fund - Reg - Growth</t>
  </si>
  <si>
    <t>Invesco India Income Plus Arbitrage Active Fund of Fund - Reg - Growth</t>
  </si>
  <si>
    <t>UTI Income Plus Arbitrage Active Fund of Fund - Reg - Growth</t>
  </si>
  <si>
    <t>Kotak Nifty SDL Jul 2033 Index Fund - Reg - Growth</t>
  </si>
  <si>
    <t>HSBC CRISIL IBX Gilt June 2027 Index Fund - Reg - Growth</t>
  </si>
  <si>
    <t>HDFC Nifty SDL Oct 2026 Index Fund - Reg - Growth</t>
  </si>
  <si>
    <t>Aditya Birla Sun Life CRISIL IBX Gilt April 2026 Index Fund - Reg - Growth</t>
  </si>
  <si>
    <t>HDFC NIFTY G- Sec Apr 2029 Index Fund - Reg - Growth</t>
  </si>
  <si>
    <t>Motilal Oswal Nifty 5 YR Benchmark G-Sec ETF</t>
  </si>
  <si>
    <t>Aditya Birla Sun Life CRISIL IBX SDL Jun 2032 Index Fund - Reg - Growth</t>
  </si>
  <si>
    <t>Aditya Birla Sun Life CRISIL-IBX AAA NBFC-HFC Index  Dec 2025 Fund - Reg - Growth</t>
  </si>
  <si>
    <t>Nippon India Nifty 1D Rate Liquid ETF - Growth</t>
  </si>
  <si>
    <t>Edelweiss CRISIL IBX 50:50 Gilt Plus SDL Short Duration Index Fund - Reg - Growth</t>
  </si>
  <si>
    <t>Bandhan CRISIL IBX 90:10 SDL Plus Gilt September 2027 Index Fund - Reg - Growth</t>
  </si>
  <si>
    <t>Groww Nifty 1D Rate Liquid ETF</t>
  </si>
  <si>
    <t>Franklin India Income Plus Arbitrage Active Fund of Funds (FIPAF) - Reg - Growth</t>
  </si>
  <si>
    <t>Mirae Asset CRISIL-IBX Financial Services 9-12 Months Debt Index Fund - Reg - Growth</t>
  </si>
  <si>
    <t>Aditya Birla Sun Life US Treasury 3-10 Year Bonds ETFs Passive FOF - Reg - Growth</t>
  </si>
  <si>
    <t>Aditya Birla Sun Life CRISIL IBX 60:40 SDL plus AAA PSU - Apr 2025 Index Fund - Reg - Growth</t>
  </si>
  <si>
    <t>TATA Nifty G Sec Dec 2029 Index Fund - Reg - Growth</t>
  </si>
  <si>
    <t>Edelweiss CRISIL IBX 50:50 Gilt Plus SDL Sep 2028 Index Fund - Reg - Growth</t>
  </si>
  <si>
    <t>Axis Nifty AAA Bond Plus SDL Apr 2026 50:50 ETF FOF - Reg - Growth</t>
  </si>
  <si>
    <t>Aditya Birla Sun Life CRISIL-IBX AAA NBFC-HFC Index Sep 2026 Fund - Reg - Growth</t>
  </si>
  <si>
    <t>Nippon India Nifty G-Sec Oct 2028 Maturity Index Fund - Reg - Growth</t>
  </si>
  <si>
    <t>Edelweiss Income Plus Arbitrage Omni Fund of Funds - Reg - Growth</t>
  </si>
  <si>
    <t>UTI Nifty SDL Plus AAA PSU Bond Apr 2026 75:25 Index Fund - Reg - Growth</t>
  </si>
  <si>
    <t>HDFC NIFTY 1D Rate Liquid ETF - Growth</t>
  </si>
  <si>
    <t>Zerodha Nifty 8-13 Yr G-Sec ETF</t>
  </si>
  <si>
    <t>Nippon India CRISIL-IBX AAA Financial Services - Dec 2026 Index Fund - Reg - Growth</t>
  </si>
  <si>
    <t>Axis Income Plus Arbitrage Passive FOF - Reg - Growth</t>
  </si>
  <si>
    <t>Kotak CRISIL- IBX AAA Bond Financial Services Index - Dec 2026 Fund - Reg - Growth</t>
  </si>
  <si>
    <t>ICICI Prudential Diversified Debt Strategy Active FOF - Growth</t>
  </si>
  <si>
    <t>Edelweiss CRISIL IBX AAA Financial Services Bond - Jan 2028 Index Fund - Reg - Growth</t>
  </si>
  <si>
    <t>Kotak Nifty SDL Jul 2026 Index Fund - Reg - Growth</t>
  </si>
  <si>
    <t>Edelweiss CRISIL IBX 50:50 Gilt Plus SDL June 2027 Index Fund - Reg - Growth</t>
  </si>
  <si>
    <t>Bandhan CRISIL IBX 90:10 SDL Plus Gilt November 2026 Index Fund - Reg - Growth</t>
  </si>
  <si>
    <t>Baroda BNP Paribas NIFTY SDL December 2026 Index Fund - Reg - Growth</t>
  </si>
  <si>
    <t>DSP Nifty SDL Plus G-Sec Sep 2027 50:50 Index Fund - Reg - Growth</t>
  </si>
  <si>
    <t>Nippon India CRISIL-IBX AAA Financial Services - Jan 2028 Index Fund - Reg - Growth</t>
  </si>
  <si>
    <t>Edelweiss CRISIL-IBX AAA Bond NBFC-HFC - Jun 2027 Index Fund - Reg - Growth</t>
  </si>
  <si>
    <t>BARODA BNP PARIBAS INCOME PLUS ARBITRAGE ACTIVE FUND OF FUNDS (BBNPPIPAAFOF) - Reg - Growth</t>
  </si>
  <si>
    <t>Invesco India Nifty G-sec Jul 2027 Index Fund - Reg - Growth</t>
  </si>
  <si>
    <t>Mirae Asset Nifty SDL Jun 2028 Index Fund - Reg - Growth</t>
  </si>
  <si>
    <t>Mirae Asset Nifty 8 - 13 yr G-sec ETF</t>
  </si>
  <si>
    <t>Tata Nifty G-Sec Dec 2026 Index Fund - Reg - Growth</t>
  </si>
  <si>
    <t>Aditya Birla Sun Life US Treasury 1-3 Year Bonds ETFs Passive FOF - Reg - Growth</t>
  </si>
  <si>
    <t>Mirae Asset Nifty AAA PSU Bond Plus SDL Apr 2026 50:50 Index Fund - Reg - Growth</t>
  </si>
  <si>
    <t>DSP US Specific Debt Passive FoF - Reg - Growth</t>
  </si>
  <si>
    <t>Sundaram Income Plus Arbitrage Active FoF - Reg - Growth</t>
  </si>
  <si>
    <t>Edelweiss Nifty 1D Rate Liquid ETF - Growth</t>
  </si>
  <si>
    <t>Axis Nifty SDL September 2026 Debt Index Fund - Reg - Growth</t>
  </si>
  <si>
    <t>UTI CRISIL SDL Maturity June 2027 Index Fund - Reg - Growth</t>
  </si>
  <si>
    <t>Union Income Plus Arbitrage Active FOF - Reg - Growth</t>
  </si>
  <si>
    <t>Motilal Oswal 5 Year G-Sec Fund of Fund - Reg - Growth</t>
  </si>
  <si>
    <t>SBI NIFTY 1D Rate Liquid ETF - Growth</t>
  </si>
  <si>
    <t>Edelweiss Nifty LargeMidcap250 Plus 8-13 yr G-Sec 70:30 Index Fund - Reg - Growth</t>
  </si>
  <si>
    <t>Invesco India Nifty G-sec Sep 2032 Index Fund - Reg - Growth</t>
  </si>
  <si>
    <t>HDFC NIFTY SDL Plus G-Sec Jun 2027 40:60 Index Fund - Reg - Growth</t>
  </si>
  <si>
    <t>SBI NIFTY 1D Rate Liquid ETF - IDCW</t>
  </si>
  <si>
    <t>Aditya Birla Sun Life CRISIL Liquid Overnight ETF</t>
  </si>
  <si>
    <t>Shriram Nifty 1D Rate Liquid ETF</t>
  </si>
  <si>
    <t>Aditya Birla Sun Life Nifty SDL Sep 2027 Index Fund - Reg - Growth</t>
  </si>
  <si>
    <t>Kotak Nifty AAA Bond Jun 2025 HTM Index Fund - Reg - Growth</t>
  </si>
  <si>
    <t>Axis CRISIL IBX 50:50 Gilt Plus SDL September 2027 Index Fund - Reg - Growth</t>
  </si>
  <si>
    <t>Aditya Birla Sun Life CRISIL IBX 60:40 SDL plus AAA PSU Apr 2026 Index Fund - Reg - Growth</t>
  </si>
  <si>
    <t>Aditya Birla Sun Life Nifty SDL Sep 2025 Index Fund - Reg - Growth</t>
  </si>
  <si>
    <t>UTI Nifty SDL Plus AAA PSU Bond Apr 2028 75:25 Index Fund - Reg - Growth</t>
  </si>
  <si>
    <t>Aditya Birla Sun Life CRISIL 10 Year Gilt ETF</t>
  </si>
  <si>
    <t>UTI Nifty 1D Rate Liquid ETF - Growth</t>
  </si>
  <si>
    <t>SBI CRISIL IBX SDL Index June 2034 Index Fund - Reg - Growth</t>
  </si>
  <si>
    <t>SBI CRISIL-IBX 10:90 Gilt plus SDL Index - Dec 2029 Index Fund - Reg - Growth</t>
  </si>
  <si>
    <t>Baroda BNP Paribas NIFTY SDL December 2028 Index Fund - Reg - Growth</t>
  </si>
  <si>
    <t>HDFC Income Plus Arbitrage Omni FOF - Reg - Growth</t>
  </si>
  <si>
    <t>Aditya Birla Sun Life CRISIL IBX Gilt April 2033 Index Fund - Reg - Growth</t>
  </si>
  <si>
    <t>UTI Nifty 5yr Benchmark G-Sec ETF</t>
  </si>
  <si>
    <t>UTI Nifty 10yr Benchmark G-Sec ETF</t>
  </si>
  <si>
    <t>Mirae Asset Income plus Arbitrage Active FOF - Reg - Growth</t>
  </si>
  <si>
    <t>PGIM India CRISIL IBX Gilt Index - Apr 2028 Fund - Reg - Growth</t>
  </si>
  <si>
    <t>Kotak Nifty G-Sec July 2033 Index Fund - Reg - Growth</t>
  </si>
  <si>
    <t>Aditya Birla Sun Life CRISIL IBX Gilt Apr 2028 Index Fund - Reg - Growth</t>
  </si>
  <si>
    <t>ICICI Prudential Nifty 5 yr Benchmark G-SEC ETF</t>
  </si>
  <si>
    <t>Mahindra Manulife Income Plus Arbitrage Active FOF - Reg - Growth</t>
  </si>
  <si>
    <t>ICICI Prudential CRISIL-IBX AAA Bond Financial Services Index - Dec 2026 Fund - Reg - Growth</t>
  </si>
  <si>
    <t>SBI Nifty G-sec Jul 2031 Index Fund - Reg - Growth</t>
  </si>
  <si>
    <t>Mirae Asset Nifty200 Momentum 30 Plus 8-13 yr G-Sec 50:50 ETF</t>
  </si>
  <si>
    <t>Aditya Birla Sun Life Crisil Ibx Gilt June 2027 Index Fund - Reg - Growth</t>
  </si>
  <si>
    <t>Mirae Asset Nifty200 Momentum 30 Plus 8-13yr G-Sec 75:25 Index Fund - Reg - Growth</t>
  </si>
  <si>
    <t>Aditya Birla Sun Life CRISIL Broad Based Gilt ETF</t>
  </si>
  <si>
    <t>Aditya Birla Sun Life CRISIL-IBX AAA Financial Services Index Sep 2027 Fund - Reg - Growth</t>
  </si>
  <si>
    <t>Axis CRISIL IBX SDL June 2034 Debt Index Fund - Reg - Growth</t>
  </si>
  <si>
    <t>Axis CRISIL-IBX AAA Bond NBFC-HFC - Jun 2027 Index Fund - Reg - Growth</t>
  </si>
  <si>
    <t>Axis CRISIL-IBX AAA Bond Financial Services - Sep 2027 Index Fund - Reg - Growth</t>
  </si>
  <si>
    <t>Bandhan CRISIL-IBX 10:90 Gilt Plus SDL Index - Dec 2029 Fund - Reg - Growth</t>
  </si>
  <si>
    <t>Axis Nifty AAA Bond Financial Services - Mar 2028 Index Fund - Reg - Growth</t>
  </si>
  <si>
    <t>DSP CRISIL-IBX Financial Services 3-6 Months Debt Index Fund - Reg - Growth</t>
  </si>
  <si>
    <t>Mirae Asset CRISIL-IBX Financial Services 3-6 Months Debt Index Fund - Reg - Growth</t>
  </si>
  <si>
    <t>Fund Watch - Kotak Schemes Debt</t>
  </si>
  <si>
    <t>Kotak Schemes Debt(Growth option)</t>
  </si>
  <si>
    <t>Debt Funds - Direct Plan</t>
  </si>
  <si>
    <t>4/19'</t>
  </si>
  <si>
    <t>10/19'</t>
  </si>
  <si>
    <t>13/19'</t>
  </si>
  <si>
    <t>11/19'</t>
  </si>
  <si>
    <t>9/18'</t>
  </si>
  <si>
    <t>13/18'</t>
  </si>
  <si>
    <t>15/18'</t>
  </si>
  <si>
    <t>12/19'</t>
  </si>
  <si>
    <t>16/16'</t>
  </si>
  <si>
    <t>15/16'</t>
  </si>
  <si>
    <t>17/18'</t>
  </si>
  <si>
    <t>2/16'</t>
  </si>
  <si>
    <t>1/16'</t>
  </si>
  <si>
    <t>12/18'</t>
  </si>
  <si>
    <t>10/21'</t>
  </si>
  <si>
    <t>8/21'</t>
  </si>
  <si>
    <t>7/21'</t>
  </si>
  <si>
    <t>9/21'</t>
  </si>
  <si>
    <t>15/21'</t>
  </si>
  <si>
    <t>8/20'</t>
  </si>
  <si>
    <t>6/21'</t>
  </si>
  <si>
    <t>11/20'</t>
  </si>
  <si>
    <t>10/14'</t>
  </si>
  <si>
    <t>17/21'</t>
  </si>
  <si>
    <t>9/13'</t>
  </si>
  <si>
    <t>11/13'</t>
  </si>
  <si>
    <t>11/11'</t>
  </si>
  <si>
    <t>3/9'</t>
  </si>
  <si>
    <t>6/12'</t>
  </si>
  <si>
    <t>1/12'</t>
  </si>
  <si>
    <t>12/14'</t>
  </si>
  <si>
    <t>4/11'</t>
  </si>
  <si>
    <t>11/12'</t>
  </si>
  <si>
    <t>37/127'</t>
  </si>
  <si>
    <t>44/139'</t>
  </si>
  <si>
    <t>18/139'</t>
  </si>
  <si>
    <t>15/138'</t>
  </si>
  <si>
    <t>23/138'</t>
  </si>
  <si>
    <t>85/135'</t>
  </si>
  <si>
    <t>12/125'</t>
  </si>
  <si>
    <t>12/123'</t>
  </si>
  <si>
    <t>14/121'</t>
  </si>
  <si>
    <t>10/137'</t>
  </si>
  <si>
    <t>42/131'</t>
  </si>
  <si>
    <t>16/125'</t>
  </si>
  <si>
    <t>13/123'</t>
  </si>
  <si>
    <t>20/139'</t>
  </si>
  <si>
    <t>53/127'</t>
  </si>
  <si>
    <t>68/139'</t>
  </si>
  <si>
    <t>65/139'</t>
  </si>
  <si>
    <t>48/138'</t>
  </si>
  <si>
    <t>35/138'</t>
  </si>
  <si>
    <t>52/135'</t>
  </si>
  <si>
    <t>36/125'</t>
  </si>
  <si>
    <t>42/123'</t>
  </si>
  <si>
    <t>28/121'</t>
  </si>
  <si>
    <t>38/137'</t>
  </si>
  <si>
    <t>55/131'</t>
  </si>
  <si>
    <t>50/125'</t>
  </si>
  <si>
    <t>37/123'</t>
  </si>
  <si>
    <t>43/139'</t>
  </si>
  <si>
    <t>40/127'</t>
  </si>
  <si>
    <t>41/139'</t>
  </si>
  <si>
    <t>21/139'</t>
  </si>
  <si>
    <t>14/138'</t>
  </si>
  <si>
    <t>21/138'</t>
  </si>
  <si>
    <t>95/135'</t>
  </si>
  <si>
    <t>8/125'</t>
  </si>
  <si>
    <t>8/123'</t>
  </si>
  <si>
    <t>9/121'</t>
  </si>
  <si>
    <t>21/137'</t>
  </si>
  <si>
    <t>39/131'</t>
  </si>
  <si>
    <t>10/123'</t>
  </si>
  <si>
    <t>60/127'</t>
  </si>
  <si>
    <t>45/139'</t>
  </si>
  <si>
    <t>31/138'</t>
  </si>
  <si>
    <t>9/138'</t>
  </si>
  <si>
    <t>63/135'</t>
  </si>
  <si>
    <t>17/125'</t>
  </si>
  <si>
    <t>18/123'</t>
  </si>
  <si>
    <t>25/137'</t>
  </si>
  <si>
    <t>46/131'</t>
  </si>
  <si>
    <t>25/125'</t>
  </si>
  <si>
    <t>25/139'</t>
  </si>
  <si>
    <t>100/127'</t>
  </si>
  <si>
    <t>99/139'</t>
  </si>
  <si>
    <t>103/139'</t>
  </si>
  <si>
    <t>99/138'</t>
  </si>
  <si>
    <t>74/138'</t>
  </si>
  <si>
    <t>42/135'</t>
  </si>
  <si>
    <t>59/125'</t>
  </si>
  <si>
    <t>48/123'</t>
  </si>
  <si>
    <t>38/121'</t>
  </si>
  <si>
    <t>70/91'</t>
  </si>
  <si>
    <t>30/85'</t>
  </si>
  <si>
    <t>87/137'</t>
  </si>
  <si>
    <t>68/131'</t>
  </si>
  <si>
    <t>55/125'</t>
  </si>
  <si>
    <t>38/123'</t>
  </si>
  <si>
    <t>116/139'</t>
  </si>
  <si>
    <t>76/127'</t>
  </si>
  <si>
    <t>90/139'</t>
  </si>
  <si>
    <t>80/139'</t>
  </si>
  <si>
    <t>90/138'</t>
  </si>
  <si>
    <t>42/138'</t>
  </si>
  <si>
    <t>40/135'</t>
  </si>
  <si>
    <t>70/125'</t>
  </si>
  <si>
    <t>95/123'</t>
  </si>
  <si>
    <t>66/121'</t>
  </si>
  <si>
    <t>52/137'</t>
  </si>
  <si>
    <t>66/131'</t>
  </si>
  <si>
    <t>90/125'</t>
  </si>
  <si>
    <t>81/123'</t>
  </si>
  <si>
    <t>75/139'</t>
  </si>
  <si>
    <t>115/127'</t>
  </si>
  <si>
    <t>124/139'</t>
  </si>
  <si>
    <t>122/139'</t>
  </si>
  <si>
    <t>130/138'</t>
  </si>
  <si>
    <t>118/138'</t>
  </si>
  <si>
    <t>16/135'</t>
  </si>
  <si>
    <t>26/125'</t>
  </si>
  <si>
    <t>67/123'</t>
  </si>
  <si>
    <t>55/121'</t>
  </si>
  <si>
    <t>18/91'</t>
  </si>
  <si>
    <t>86/137'</t>
  </si>
  <si>
    <t>14/131'</t>
  </si>
  <si>
    <t>41/125'</t>
  </si>
  <si>
    <t>104/139'</t>
  </si>
  <si>
    <t>42/127'</t>
  </si>
  <si>
    <t>52/139'</t>
  </si>
  <si>
    <t>32/139'</t>
  </si>
  <si>
    <t>69/138'</t>
  </si>
  <si>
    <t>97/138'</t>
  </si>
  <si>
    <t>117/135'</t>
  </si>
  <si>
    <t>77/125'</t>
  </si>
  <si>
    <t>28/123'</t>
  </si>
  <si>
    <t>31/121'</t>
  </si>
  <si>
    <t>42/91'</t>
  </si>
  <si>
    <t>55/85'</t>
  </si>
  <si>
    <t>90/137'</t>
  </si>
  <si>
    <t>113/131'</t>
  </si>
  <si>
    <t>52/125'</t>
  </si>
  <si>
    <t>32/123'</t>
  </si>
  <si>
    <t>122/127'</t>
  </si>
  <si>
    <t>135/139'</t>
  </si>
  <si>
    <t>129/138'</t>
  </si>
  <si>
    <t>6/135'</t>
  </si>
  <si>
    <t>65/125'</t>
  </si>
  <si>
    <t>119/121'</t>
  </si>
  <si>
    <t>69/91'</t>
  </si>
  <si>
    <t>39/85'</t>
  </si>
  <si>
    <t>85/137'</t>
  </si>
  <si>
    <t>22/131'</t>
  </si>
  <si>
    <t>15/125'</t>
  </si>
  <si>
    <t>51/123'</t>
  </si>
  <si>
    <t>133/139'</t>
  </si>
  <si>
    <t>124/127'</t>
  </si>
  <si>
    <t>132/139'</t>
  </si>
  <si>
    <t>116/138'</t>
  </si>
  <si>
    <t>17/135'</t>
  </si>
  <si>
    <t>18/125'</t>
  </si>
  <si>
    <t>102/123'</t>
  </si>
  <si>
    <t>115/121'</t>
  </si>
  <si>
    <t>87/91'</t>
  </si>
  <si>
    <t>64/85'</t>
  </si>
  <si>
    <t>34/137'</t>
  </si>
  <si>
    <t>16/131'</t>
  </si>
  <si>
    <t>14/125'</t>
  </si>
  <si>
    <t>33/123'</t>
  </si>
  <si>
    <t>138/139'</t>
  </si>
  <si>
    <t>72/127'</t>
  </si>
  <si>
    <t>92/139'</t>
  </si>
  <si>
    <t>81/139'</t>
  </si>
  <si>
    <t>81/138'</t>
  </si>
  <si>
    <t>53/138'</t>
  </si>
  <si>
    <t>45/135'</t>
  </si>
  <si>
    <t>96/125'</t>
  </si>
  <si>
    <t>76/123'</t>
  </si>
  <si>
    <t>88/121'</t>
  </si>
  <si>
    <t>26/91'</t>
  </si>
  <si>
    <t>42/85'</t>
  </si>
  <si>
    <t>76/137'</t>
  </si>
  <si>
    <t>77/131'</t>
  </si>
  <si>
    <t>106/125'</t>
  </si>
  <si>
    <t>79/123'</t>
  </si>
  <si>
    <t>51/139'</t>
  </si>
  <si>
    <t>Debt Funds - Regular Plan</t>
  </si>
  <si>
    <t>12/17'</t>
  </si>
  <si>
    <t>14/18'</t>
  </si>
  <si>
    <t>8/18'</t>
  </si>
  <si>
    <t>16/18'</t>
  </si>
  <si>
    <t>9/20'</t>
  </si>
  <si>
    <t>7/20'</t>
  </si>
  <si>
    <t>13/20'</t>
  </si>
  <si>
    <t>10/20'</t>
  </si>
  <si>
    <t>6/20'</t>
  </si>
  <si>
    <t>15/20'</t>
  </si>
  <si>
    <t>12/13'</t>
  </si>
  <si>
    <t>5/9'</t>
  </si>
  <si>
    <t>47/154'</t>
  </si>
  <si>
    <t>58/173'</t>
  </si>
  <si>
    <t>32/174'</t>
  </si>
  <si>
    <t>12/174'</t>
  </si>
  <si>
    <t>21/171'</t>
  </si>
  <si>
    <t>100/168'</t>
  </si>
  <si>
    <t>10/161'</t>
  </si>
  <si>
    <t>11/159'</t>
  </si>
  <si>
    <t>12/154'</t>
  </si>
  <si>
    <t>9/170'</t>
  </si>
  <si>
    <t>56/165'</t>
  </si>
  <si>
    <t>15/160'</t>
  </si>
  <si>
    <t>12/157'</t>
  </si>
  <si>
    <t>20/174'</t>
  </si>
  <si>
    <t>65/154'</t>
  </si>
  <si>
    <t>86/173'</t>
  </si>
  <si>
    <t>85/174'</t>
  </si>
  <si>
    <t>47/174'</t>
  </si>
  <si>
    <t>34/171'</t>
  </si>
  <si>
    <t>64/168'</t>
  </si>
  <si>
    <t>36/161'</t>
  </si>
  <si>
    <t>44/159'</t>
  </si>
  <si>
    <t>31/154'</t>
  </si>
  <si>
    <t>36/170'</t>
  </si>
  <si>
    <t>69/165'</t>
  </si>
  <si>
    <t>56/160'</t>
  </si>
  <si>
    <t>39/157'</t>
  </si>
  <si>
    <t>41/174'</t>
  </si>
  <si>
    <t>53/154'</t>
  </si>
  <si>
    <t>57/173'</t>
  </si>
  <si>
    <t>37/174'</t>
  </si>
  <si>
    <t>14/174'</t>
  </si>
  <si>
    <t>18/171'</t>
  </si>
  <si>
    <t>108/168'</t>
  </si>
  <si>
    <t>8/161'</t>
  </si>
  <si>
    <t>8/159'</t>
  </si>
  <si>
    <t>7/154'</t>
  </si>
  <si>
    <t>21/170'</t>
  </si>
  <si>
    <t>54/165'</t>
  </si>
  <si>
    <t>9/160'</t>
  </si>
  <si>
    <t>8/157'</t>
  </si>
  <si>
    <t>22/174'</t>
  </si>
  <si>
    <t>73/154'</t>
  </si>
  <si>
    <t>84/173'</t>
  </si>
  <si>
    <t>66/174'</t>
  </si>
  <si>
    <t>30/174'</t>
  </si>
  <si>
    <t>6/171'</t>
  </si>
  <si>
    <t>78/168'</t>
  </si>
  <si>
    <t>17/161'</t>
  </si>
  <si>
    <t>15/159'</t>
  </si>
  <si>
    <t>22/170'</t>
  </si>
  <si>
    <t>58/165'</t>
  </si>
  <si>
    <t>23/160'</t>
  </si>
  <si>
    <t>17/157'</t>
  </si>
  <si>
    <t>26/174'</t>
  </si>
  <si>
    <t>111/154'</t>
  </si>
  <si>
    <t>118/173'</t>
  </si>
  <si>
    <t>123/174'</t>
  </si>
  <si>
    <t>119/174'</t>
  </si>
  <si>
    <t>74/171'</t>
  </si>
  <si>
    <t>56/168'</t>
  </si>
  <si>
    <t>71/161'</t>
  </si>
  <si>
    <t>60/159'</t>
  </si>
  <si>
    <t>74/119'</t>
  </si>
  <si>
    <t>33/103'</t>
  </si>
  <si>
    <t>99/170'</t>
  </si>
  <si>
    <t>85/165'</t>
  </si>
  <si>
    <t>62/160'</t>
  </si>
  <si>
    <t>49/157'</t>
  </si>
  <si>
    <t>137/174'</t>
  </si>
  <si>
    <t>25/173'</t>
  </si>
  <si>
    <t>44/174'</t>
  </si>
  <si>
    <t>91/171'</t>
  </si>
  <si>
    <t>147/168'</t>
  </si>
  <si>
    <t>118/161'</t>
  </si>
  <si>
    <t>105/159'</t>
  </si>
  <si>
    <t>119/154'</t>
  </si>
  <si>
    <t>106/119'</t>
  </si>
  <si>
    <t>98/103'</t>
  </si>
  <si>
    <t>79/170'</t>
  </si>
  <si>
    <t>145/165'</t>
  </si>
  <si>
    <t>115/160'</t>
  </si>
  <si>
    <t>126/157'</t>
  </si>
  <si>
    <t>87/174'</t>
  </si>
  <si>
    <t>88/154'</t>
  </si>
  <si>
    <t>108/173'</t>
  </si>
  <si>
    <t>100/174'</t>
  </si>
  <si>
    <t>111/174'</t>
  </si>
  <si>
    <t>40/171'</t>
  </si>
  <si>
    <t>54/168'</t>
  </si>
  <si>
    <t>72/161'</t>
  </si>
  <si>
    <t>93/159'</t>
  </si>
  <si>
    <t>66/154'</t>
  </si>
  <si>
    <t>51/170'</t>
  </si>
  <si>
    <t>79/165'</t>
  </si>
  <si>
    <t>94/160'</t>
  </si>
  <si>
    <t>83/157'</t>
  </si>
  <si>
    <t>74/174'</t>
  </si>
  <si>
    <t>135/154'</t>
  </si>
  <si>
    <t>148/173'</t>
  </si>
  <si>
    <t>143/174'</t>
  </si>
  <si>
    <t>163/174'</t>
  </si>
  <si>
    <t>139/171'</t>
  </si>
  <si>
    <t>18/168'</t>
  </si>
  <si>
    <t>30/161'</t>
  </si>
  <si>
    <t>71/159'</t>
  </si>
  <si>
    <t>63/154'</t>
  </si>
  <si>
    <t>35/119'</t>
  </si>
  <si>
    <t>98/170'</t>
  </si>
  <si>
    <t>14/165'</t>
  </si>
  <si>
    <t>48/160'</t>
  </si>
  <si>
    <t>55/157'</t>
  </si>
  <si>
    <t>121/174'</t>
  </si>
  <si>
    <t>54/154'</t>
  </si>
  <si>
    <t>69/173'</t>
  </si>
  <si>
    <t>84/174'</t>
  </si>
  <si>
    <t>93/171'</t>
  </si>
  <si>
    <t>131/168'</t>
  </si>
  <si>
    <t>83/161'</t>
  </si>
  <si>
    <t>26/159'</t>
  </si>
  <si>
    <t>25/154'</t>
  </si>
  <si>
    <t>39/119'</t>
  </si>
  <si>
    <t>55/103'</t>
  </si>
  <si>
    <t>97/170'</t>
  </si>
  <si>
    <t>128/165'</t>
  </si>
  <si>
    <t>52/160'</t>
  </si>
  <si>
    <t>26/157'</t>
  </si>
  <si>
    <t>116/174'</t>
  </si>
  <si>
    <t>147/154'</t>
  </si>
  <si>
    <t>166/173'</t>
  </si>
  <si>
    <t>135/174'</t>
  </si>
  <si>
    <t>141/174'</t>
  </si>
  <si>
    <t>151/171'</t>
  </si>
  <si>
    <t>5/168'</t>
  </si>
  <si>
    <t>66/161'</t>
  </si>
  <si>
    <t>82/159'</t>
  </si>
  <si>
    <t>142/154'</t>
  </si>
  <si>
    <t>70/119'</t>
  </si>
  <si>
    <t>39/103'</t>
  </si>
  <si>
    <t>91/170'</t>
  </si>
  <si>
    <t>28/165'</t>
  </si>
  <si>
    <t>13/160'</t>
  </si>
  <si>
    <t>45/157'</t>
  </si>
  <si>
    <t>165/174'</t>
  </si>
  <si>
    <t>151/154'</t>
  </si>
  <si>
    <t>164/173'</t>
  </si>
  <si>
    <t>139/174'</t>
  </si>
  <si>
    <t>68/171'</t>
  </si>
  <si>
    <t>19/168'</t>
  </si>
  <si>
    <t>22/161'</t>
  </si>
  <si>
    <t>108/159'</t>
  </si>
  <si>
    <t>130/154'</t>
  </si>
  <si>
    <t>97/119'</t>
  </si>
  <si>
    <t>74/103'</t>
  </si>
  <si>
    <t>33/170'</t>
  </si>
  <si>
    <t>19/165'</t>
  </si>
  <si>
    <t>14/160'</t>
  </si>
  <si>
    <t>34/157'</t>
  </si>
  <si>
    <t>171/174'</t>
  </si>
  <si>
    <t>84/154'</t>
  </si>
  <si>
    <t>111/173'</t>
  </si>
  <si>
    <t>101/174'</t>
  </si>
  <si>
    <t>102/174'</t>
  </si>
  <si>
    <t>52/171'</t>
  </si>
  <si>
    <t>57/168'</t>
  </si>
  <si>
    <t>104/161'</t>
  </si>
  <si>
    <t>76/159'</t>
  </si>
  <si>
    <t>85/154'</t>
  </si>
  <si>
    <t>36/119'</t>
  </si>
  <si>
    <t>47/103'</t>
  </si>
  <si>
    <t>75/170'</t>
  </si>
  <si>
    <t>93/165'</t>
  </si>
  <si>
    <t>112/160'</t>
  </si>
  <si>
    <t>76/157'</t>
  </si>
  <si>
    <t>50/174'</t>
  </si>
  <si>
    <t>*DISCLAIMER:Returns &lt;1 Yr Simple Annualized, ≥ CAGR. Ratios is calculated for a period of 3 years with monthly rolling and monthly frequency and Risk-free rate(5.41) is based on the FBIL Overnight MIBOR rate of as on last working day of the month.</t>
  </si>
  <si>
    <t>NIFTY 50 Hybrid Composite Debt 65:35 Index</t>
  </si>
  <si>
    <t>SBI Equity Hybrid Fund - Growth</t>
  </si>
  <si>
    <t>Finance (11.49)</t>
  </si>
  <si>
    <t>Power (11.12)</t>
  </si>
  <si>
    <t>Sovereign (7.02)</t>
  </si>
  <si>
    <t>Retailing (5.63)</t>
  </si>
  <si>
    <t>ICICI Prudential Equity &amp; Debt Fund - Growth</t>
  </si>
  <si>
    <t>Finance (9.55)</t>
  </si>
  <si>
    <t>Sovereign (8.66)</t>
  </si>
  <si>
    <t>Petroleum Products (5.45)</t>
  </si>
  <si>
    <t>Automobiles (5.14)</t>
  </si>
  <si>
    <t>HDFC Hybrid Equity Fund - Growth</t>
  </si>
  <si>
    <t>Finance (11.53)</t>
  </si>
  <si>
    <t>Sovereign (6.72)</t>
  </si>
  <si>
    <t>Petroleum Products (4.84)</t>
  </si>
  <si>
    <t>IT - Software (4.71)</t>
  </si>
  <si>
    <t>DSP Aggressive Hybrid Fund - Growth</t>
  </si>
  <si>
    <t>Banks (26.14)</t>
  </si>
  <si>
    <t>Sovereign (15.45)</t>
  </si>
  <si>
    <t>Pharmaceuticals &amp; Biotechnology (9.03)</t>
  </si>
  <si>
    <t>Automobiles (7.14)</t>
  </si>
  <si>
    <t>Finance (6.43)</t>
  </si>
  <si>
    <t>Canara Robeco Equity Hybrid Fund - Growth</t>
  </si>
  <si>
    <t>Banks (17.06)</t>
  </si>
  <si>
    <t>Finance (16.77)</t>
  </si>
  <si>
    <t>IT - Software (5.15)</t>
  </si>
  <si>
    <t>Retailing (4.78)</t>
  </si>
  <si>
    <t>Pharmaceuticals &amp; Biotechnology (4.58)</t>
  </si>
  <si>
    <t>Mirae Asset Aggressive Hybrid Fund - Reg - Growth</t>
  </si>
  <si>
    <t>Banks (19.35)</t>
  </si>
  <si>
    <t>Finance (16.02)</t>
  </si>
  <si>
    <t>Pharmaceuticals &amp; Biotechnology (8.69)</t>
  </si>
  <si>
    <t>Automobiles (4.44)</t>
  </si>
  <si>
    <t>Petroleum Products (4.03)</t>
  </si>
  <si>
    <t>Kotak Aggressive Hybrid Fund - Growth</t>
  </si>
  <si>
    <t>Finance (16.8)</t>
  </si>
  <si>
    <t>Banks (16.67)</t>
  </si>
  <si>
    <t>Sovereign (7.65)</t>
  </si>
  <si>
    <t>IT - Software (5.41)</t>
  </si>
  <si>
    <t>Sundaram Aggressive Hybrid Fund - Growth</t>
  </si>
  <si>
    <t>Finance (17.6)</t>
  </si>
  <si>
    <t>Banks (13.9)</t>
  </si>
  <si>
    <t>Current Assets (5.95)</t>
  </si>
  <si>
    <t>Sovereign (5.79)</t>
  </si>
  <si>
    <t>Automobiles (5.67)</t>
  </si>
  <si>
    <t>Aditya Birla Sun Life Equity Hybrid 95 Fund - Growth</t>
  </si>
  <si>
    <t>Finance (17.34)</t>
  </si>
  <si>
    <t>Sovereign (5.92)</t>
  </si>
  <si>
    <t>Pharmaceuticals &amp; Biotechnology (5.07)</t>
  </si>
  <si>
    <t>UTI Aggressive Hybrid Fund - Growth</t>
  </si>
  <si>
    <t>Finance (16.93)</t>
  </si>
  <si>
    <t>Banks (16.65)</t>
  </si>
  <si>
    <t>Sovereign (9.64)</t>
  </si>
  <si>
    <t>IT - Software (6.45)</t>
  </si>
  <si>
    <t>Pharmaceuticals &amp; Biotechnology (4.75)</t>
  </si>
  <si>
    <t>HSBC Aggressive Hybrid Fund - Reg - Growth</t>
  </si>
  <si>
    <t>Banks (22.3)</t>
  </si>
  <si>
    <t>Finance (15.48)</t>
  </si>
  <si>
    <t>Capital Markets (9.81)</t>
  </si>
  <si>
    <t>Electrical Equipment (7.89)</t>
  </si>
  <si>
    <t>Retailing (5.44)</t>
  </si>
  <si>
    <t>Nippon India Aggressive Hybrid Fund - Reg - Growth</t>
  </si>
  <si>
    <t>Banks (16.53)</t>
  </si>
  <si>
    <t>Finance (9.81)</t>
  </si>
  <si>
    <t>Power (5.82)</t>
  </si>
  <si>
    <t>Retailing (5.4)</t>
  </si>
  <si>
    <t>Construction (4.89)</t>
  </si>
  <si>
    <t>Tata Aggressive Hybrid Fund - Reg - Growth</t>
  </si>
  <si>
    <t>Banks (15.81)</t>
  </si>
  <si>
    <t>Sovereign (10.65)</t>
  </si>
  <si>
    <t>Automobiles (4.06)</t>
  </si>
  <si>
    <t>Edelweiss Aggressive Hybrid Fund - Growth</t>
  </si>
  <si>
    <t>Banks (12.61)</t>
  </si>
  <si>
    <t>Finance (12.48)</t>
  </si>
  <si>
    <t>Current Assets (11.51)</t>
  </si>
  <si>
    <t>Pharmaceuticals &amp; Biotechnology (7.28)</t>
  </si>
  <si>
    <t>Auto Components (5.38)</t>
  </si>
  <si>
    <t>Franklin India Aggressive Hybrid Fund - Growth</t>
  </si>
  <si>
    <t>Banks (15.96)</t>
  </si>
  <si>
    <t>Finance (12.35)</t>
  </si>
  <si>
    <t>Food Products (8.96)</t>
  </si>
  <si>
    <t>Sovereign (8.41)</t>
  </si>
  <si>
    <t>IT - Software (4.13)</t>
  </si>
  <si>
    <t>SBI Equity Hybrid Fund - Dir - Growth</t>
  </si>
  <si>
    <t>ICICI Prudential Equity &amp; Debt Fund - Dir - Growth</t>
  </si>
  <si>
    <t>HDFC Hybrid Equity Fund - Dir - Growth</t>
  </si>
  <si>
    <t>DSP Aggressive Hybrid Fund - Dir - Growth</t>
  </si>
  <si>
    <t>Canara Robeco Equity Hybrid Fund - Dir - Growth</t>
  </si>
  <si>
    <t>Mirae Asset Aggressive Hybrid Fund - Dir - Growth</t>
  </si>
  <si>
    <t>Kotak Aggressive Hybrid Fund - Dir - Growth</t>
  </si>
  <si>
    <t>Sundaram Aggressive Hybrid Fund - Dir - Growth</t>
  </si>
  <si>
    <t>Aditya Birla Sun Life Equity Hybrid 95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</si>
  <si>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</si>
  <si>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</si>
  <si>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</si>
  <si>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</si>
  <si>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</si>
  <si>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</si>
  <si>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</si>
  <si>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Finance (15.24)</t>
  </si>
  <si>
    <t>Capital Markets (4.89)</t>
  </si>
  <si>
    <t>Current Assets (4.52)</t>
  </si>
  <si>
    <t>Pharmaceuticals &amp; Biotechnology (4.42)</t>
  </si>
  <si>
    <t>Bandhan Aggressive Hybrid Fund - Reg - Growth</t>
  </si>
  <si>
    <t>Banks (16.57)</t>
  </si>
  <si>
    <t>Finance (14.97)</t>
  </si>
  <si>
    <t>Mutual Funds (6.27)</t>
  </si>
  <si>
    <t>Pharmaceuticals &amp; Biotechnology (5.16)</t>
  </si>
  <si>
    <t>Automobiles (4.6)</t>
  </si>
  <si>
    <t>Quant Aggressive Hybrid Fund - Growth</t>
  </si>
  <si>
    <t>IT - Software (21.43)</t>
  </si>
  <si>
    <t>Power (15.36)</t>
  </si>
  <si>
    <t>Sovereign (14.88)</t>
  </si>
  <si>
    <t>Banks (12.23)</t>
  </si>
  <si>
    <t>Metals &amp; Minerals Trading (9.34)</t>
  </si>
  <si>
    <t>Bank of India Mid &amp; Small Cap Equity &amp; Debt Fund - Reg - Growth</t>
  </si>
  <si>
    <t>Banks (18.54)</t>
  </si>
  <si>
    <t>Pharmaceuticals &amp; Biotechnology (11.63)</t>
  </si>
  <si>
    <t>Finance (9.31)</t>
  </si>
  <si>
    <t>Current Assets (6.9)</t>
  </si>
  <si>
    <t>Electrical Equipment (5.24)</t>
  </si>
  <si>
    <t>Axis Aggressive Hybrid Fund - Reg - Growth</t>
  </si>
  <si>
    <t>Finance (19.66)</t>
  </si>
  <si>
    <t>Banks (16.62)</t>
  </si>
  <si>
    <t>Petroleum Products (5.14)</t>
  </si>
  <si>
    <t>IT - Software (4.6)</t>
  </si>
  <si>
    <t>Pharmaceuticals &amp; Biotechnology (4.17)</t>
  </si>
  <si>
    <t>Baroda BNP Paribas Aggresive Hybrid Fund - Reg - Growth</t>
  </si>
  <si>
    <t>Banks (17.09)</t>
  </si>
  <si>
    <t>Finance (13.96)</t>
  </si>
  <si>
    <t>Sovereign (6.32)</t>
  </si>
  <si>
    <t>Electrical Equipment (5.98)</t>
  </si>
  <si>
    <t>Invesco India Aggressive Hybrid Fund - Reg - Growth</t>
  </si>
  <si>
    <t>Finance (12.15)</t>
  </si>
  <si>
    <t>IT - Software (10.14)</t>
  </si>
  <si>
    <t>Mutual Funds (7.44)</t>
  </si>
  <si>
    <t>Retailing (4.36)</t>
  </si>
  <si>
    <t>Union Aggressive Hybrid Fund - Reg - Growth</t>
  </si>
  <si>
    <t>Finance (20.27)</t>
  </si>
  <si>
    <t>Banks (17.7)</t>
  </si>
  <si>
    <t>Current Assets (6.14)</t>
  </si>
  <si>
    <t>Pharmaceuticals &amp; Biotechnology (5.78)</t>
  </si>
  <si>
    <t>Auto Components (4.3)</t>
  </si>
  <si>
    <t>JM Aggressive Hybrid Fund - Growth</t>
  </si>
  <si>
    <t>Banks (16.44)</t>
  </si>
  <si>
    <t>Finance (14.17)</t>
  </si>
  <si>
    <t>Sovereign (6.18)</t>
  </si>
  <si>
    <t>IT - Software (5.39)</t>
  </si>
  <si>
    <t>Automobiles (4.71)</t>
  </si>
  <si>
    <t>If redeemed bet. 0 Day to 60 Day Exit Load is 1%</t>
  </si>
  <si>
    <t>LIC MF Aggressive Hybrid Fund - Growth</t>
  </si>
  <si>
    <t>Sovereign (16.05)</t>
  </si>
  <si>
    <t>Banks (11.83)</t>
  </si>
  <si>
    <t>Electrical Equipment (10.85)</t>
  </si>
  <si>
    <t>Finance (8.31)</t>
  </si>
  <si>
    <t>WhiteOak Capital Aggressive Hybrid Fund - Reg - Growth</t>
  </si>
  <si>
    <t>Finance (16.78)</t>
  </si>
  <si>
    <t>Banks (15.4)</t>
  </si>
  <si>
    <t>Current Assets (8.54)</t>
  </si>
  <si>
    <t>Pharmaceuticals &amp; Biotechnology (4.78)</t>
  </si>
  <si>
    <t>Sovereign (4.4)</t>
  </si>
  <si>
    <t>PGIM India Aggressive Hybrid Equity Fund - Growth</t>
  </si>
  <si>
    <t>Banks (19.26)</t>
  </si>
  <si>
    <t>Sovereign (13.65)</t>
  </si>
  <si>
    <t>Current Assets (7.7)</t>
  </si>
  <si>
    <t>Pharmaceuticals &amp; Biotechnology (4.89)</t>
  </si>
  <si>
    <t>Navi Aggressive Hybrid Fund - Reg - Growth</t>
  </si>
  <si>
    <t>Banks (20.44)</t>
  </si>
  <si>
    <t>Capital Markets (14.52)</t>
  </si>
  <si>
    <t>Auto Components (10.96)</t>
  </si>
  <si>
    <t>Industrial Products (6.98)</t>
  </si>
  <si>
    <t>Current Assets (5.72)</t>
  </si>
  <si>
    <t>Groww Aggressive Hybrid Fund - Reg - Growth</t>
  </si>
  <si>
    <t>Current Assets (15.97)</t>
  </si>
  <si>
    <t>Finance (4.97)</t>
  </si>
  <si>
    <t>IT - Software (4.31)</t>
  </si>
  <si>
    <t>Automobiles (4.27)</t>
  </si>
  <si>
    <t>Shriram Aggressive Hybrid Fund - Reg - Growth</t>
  </si>
  <si>
    <t>Banks (20.11)</t>
  </si>
  <si>
    <t>Current Assets (11.65)</t>
  </si>
  <si>
    <t>Finance (8.4)</t>
  </si>
  <si>
    <t>Sovereign (5.88)</t>
  </si>
  <si>
    <t>Automobiles (5.66)</t>
  </si>
  <si>
    <t>Mahindra Manulife Aggressive Hybrid Fund - Dir - Growth</t>
  </si>
  <si>
    <t>Bandhan Aggressive Hybrid Fund - Dir - Growth</t>
  </si>
  <si>
    <t>Quant Aggressive Hybrid Fund - Dir - Growth</t>
  </si>
  <si>
    <t>Bank of India Mid &amp; Small Cap Equity &amp; Debt Fund - Dir - Growth</t>
  </si>
  <si>
    <t>Axis Aggressive Hybrid Fund - Dir - Growth</t>
  </si>
  <si>
    <t>Baroda BNP Paribas Aggresive Hybrid Fund - Dir - Growth</t>
  </si>
  <si>
    <t>Invesco India Aggressive Hybrid Fund - Dir - Growth</t>
  </si>
  <si>
    <t>Union Aggressive Hybrid Fund - Dir - Growth</t>
  </si>
  <si>
    <t>JM Aggressive Hybrid Fund - Dir - Growth</t>
  </si>
  <si>
    <t>LIC MF Aggressive Hybrid Fund - Dir - Growth</t>
  </si>
  <si>
    <t>WhiteOak Capital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</si>
  <si>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</si>
  <si>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</si>
  <si>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</si>
  <si>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</si>
  <si>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</si>
  <si>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</si>
  <si>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</si>
  <si>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Banks (21.96)</t>
  </si>
  <si>
    <t>Finance (15.46)</t>
  </si>
  <si>
    <t>Sovereign (7.82)</t>
  </si>
  <si>
    <t>Petroleum Products (5.36)</t>
  </si>
  <si>
    <t>ICICI Prudential Balanced Advantage Fund - Reg - Growth</t>
  </si>
  <si>
    <t>Finance (10.21)</t>
  </si>
  <si>
    <t>Sovereign (8.6)</t>
  </si>
  <si>
    <t>Automobiles (8.55)</t>
  </si>
  <si>
    <t>Retailing (5.62)</t>
  </si>
  <si>
    <t>SBI Balanced Advantage Fund - Reg - Growth</t>
  </si>
  <si>
    <t>Miscellaneous (14.62)</t>
  </si>
  <si>
    <t>Finance (14.02)</t>
  </si>
  <si>
    <t>Banks (12.65)</t>
  </si>
  <si>
    <t>Power (7.56)</t>
  </si>
  <si>
    <t>Sovereign (7.15)</t>
  </si>
  <si>
    <t>Kotak Balanced Advantage Fund - Reg - Growth</t>
  </si>
  <si>
    <t>Banks (16.54)</t>
  </si>
  <si>
    <t>Sovereign (9.99)</t>
  </si>
  <si>
    <t>Finance (9.62)</t>
  </si>
  <si>
    <t>Miscellaneous (7.2)</t>
  </si>
  <si>
    <t>Current Assets (5.07)</t>
  </si>
  <si>
    <t>Edelweiss Balanced Advantage Fund - Growth</t>
  </si>
  <si>
    <t>Finance (12.04)</t>
  </si>
  <si>
    <t>Current Assets (7.88)</t>
  </si>
  <si>
    <t>Automobiles (6.43)</t>
  </si>
  <si>
    <t>Nippon India Balanced Advantage Fund - Reg - Growth</t>
  </si>
  <si>
    <t>Banks (15.63)</t>
  </si>
  <si>
    <t>Miscellaneous (10.83)</t>
  </si>
  <si>
    <t>Retailing (4.52)</t>
  </si>
  <si>
    <t>IT - Software (4.36)</t>
  </si>
  <si>
    <t>Aditya Birla Sun Life Balanced Advantage Fund - Growth</t>
  </si>
  <si>
    <t>Finance (14.33)</t>
  </si>
  <si>
    <t>Miscellaneous (10.4)</t>
  </si>
  <si>
    <t>IT - Software (6.35)</t>
  </si>
  <si>
    <t>Power (4.47)</t>
  </si>
  <si>
    <t>Tata Balanced Advantage Fund - Reg - Growth</t>
  </si>
  <si>
    <t>Sovereign (16.14)</t>
  </si>
  <si>
    <t>Finance (12.4)</t>
  </si>
  <si>
    <t>Banks (9.5)</t>
  </si>
  <si>
    <t>Realty (6.51)</t>
  </si>
  <si>
    <t>Miscellaneous (5.46)</t>
  </si>
  <si>
    <t>Baroda BNP Paribas Balanced Advantage Fund - Reg - Growth</t>
  </si>
  <si>
    <t>Banks (16.87)</t>
  </si>
  <si>
    <t>Power (5.53)</t>
  </si>
  <si>
    <t>Electrical Equipment (4.91)</t>
  </si>
  <si>
    <t>Axis Balanced Advantage Fund - Reg - Growth</t>
  </si>
  <si>
    <t>Finance (17.25)</t>
  </si>
  <si>
    <t>Current Assets (16.93)</t>
  </si>
  <si>
    <t>Banks (15.67)</t>
  </si>
  <si>
    <t>Sovereign (6.2)</t>
  </si>
  <si>
    <t>IT - Software (3.81)</t>
  </si>
  <si>
    <t>DSP Dynamic Asset Allocation Fund - Reg - Growth</t>
  </si>
  <si>
    <t>Banks (21.82)</t>
  </si>
  <si>
    <t>Miscellaneous (20.43)</t>
  </si>
  <si>
    <t>Finance (19.21)</t>
  </si>
  <si>
    <t>Sovereign (10.02)</t>
  </si>
  <si>
    <t>Insurance (4.43)</t>
  </si>
  <si>
    <t>NJ Balanced Advantage Fund - Reg - Growth</t>
  </si>
  <si>
    <t>Miscellaneous (24.53)</t>
  </si>
  <si>
    <t>Pharmaceuticals &amp; Biotechnology (14.66)</t>
  </si>
  <si>
    <t>Current Assets (5.83)</t>
  </si>
  <si>
    <t>Banks (5.54)</t>
  </si>
  <si>
    <t>Automobiles (5.33)</t>
  </si>
  <si>
    <t>UTI Balanced Advantage Fund - Reg - Growth</t>
  </si>
  <si>
    <t>Finance (20.79)</t>
  </si>
  <si>
    <t>IT - Software (6.48)</t>
  </si>
  <si>
    <t>Sovereign (4.64)</t>
  </si>
  <si>
    <t>Franklin India Balanced Advantage Fund - Reg - Growth</t>
  </si>
  <si>
    <t>Banks (13.72)</t>
  </si>
  <si>
    <t>Finance (11.05)</t>
  </si>
  <si>
    <t>Sovereign (9.15)</t>
  </si>
  <si>
    <t>Food Products (8.82)</t>
  </si>
  <si>
    <t>Miscellaneous (7.96)</t>
  </si>
  <si>
    <t>Bandhan Balanced Advantage Fund - Reg - Growth</t>
  </si>
  <si>
    <t>Banks (23.89)</t>
  </si>
  <si>
    <t>Finance (13.69)</t>
  </si>
  <si>
    <t>Miscellaneous (11.83)</t>
  </si>
  <si>
    <t>Sovereign (7.05)</t>
  </si>
  <si>
    <t>Current Assets (3.74)</t>
  </si>
  <si>
    <t>HDFC Balanced Advantage Fund - Dir - Growth</t>
  </si>
  <si>
    <t>ICICI Prudential Balanced Advantage Fund - Dir - Growth</t>
  </si>
  <si>
    <t>SBI Balanced Advantage Fund - Dir - Growth</t>
  </si>
  <si>
    <t>Kotak Balanced Advantage Fund - Dir - Growth</t>
  </si>
  <si>
    <t>Edelweiss Balanced Advantage Fund - Dir - Growth</t>
  </si>
  <si>
    <t>Nippon India Balanced Advantage Fund - Dir - Growth</t>
  </si>
  <si>
    <t>Aditya Birla Sun Life Balanced Advantage Fund - Dir - Growth</t>
  </si>
  <si>
    <t>Tata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</si>
  <si>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</si>
  <si>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</si>
  <si>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</si>
  <si>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</si>
  <si>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</si>
  <si>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</si>
  <si>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</si>
  <si>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</si>
  <si>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(41.02)</t>
  </si>
  <si>
    <t>Realty (13.81)</t>
  </si>
  <si>
    <t>Finance (13.52)</t>
  </si>
  <si>
    <t>Miscellaneous (11.9)</t>
  </si>
  <si>
    <t>Mutual Funds (3.42)</t>
  </si>
  <si>
    <t>WhiteOak Capital Balanced Advantage Fund - Reg - Growth</t>
  </si>
  <si>
    <t>Finance (16.26)</t>
  </si>
  <si>
    <t>Banks (14.69)</t>
  </si>
  <si>
    <t>Current Assets (6.58)</t>
  </si>
  <si>
    <t>Realty (6.43)</t>
  </si>
  <si>
    <t>Sovereign (6.23)</t>
  </si>
  <si>
    <t>Mirae Asset Balanced Advantage Fund - Reg - Growth</t>
  </si>
  <si>
    <t>Finance (14.28)</t>
  </si>
  <si>
    <t>Banks (13.05)</t>
  </si>
  <si>
    <t>Miscellaneous (11.29)</t>
  </si>
  <si>
    <t>Sovereign (9.43)</t>
  </si>
  <si>
    <t>Pharmaceuticals &amp; Biotechnology (7.7)</t>
  </si>
  <si>
    <t>Sundaram Balanced Advantage Fund - Growth</t>
  </si>
  <si>
    <t>Miscellaneous (13.89)</t>
  </si>
  <si>
    <t>Sovereign (12.17)</t>
  </si>
  <si>
    <t>Finance (11.85)</t>
  </si>
  <si>
    <t>Banks (10.64)</t>
  </si>
  <si>
    <t>Automobiles (5)</t>
  </si>
  <si>
    <t>HSBC Balanced Advantage Fund - Reg - Growth</t>
  </si>
  <si>
    <t>Miscellaneous (17.07)</t>
  </si>
  <si>
    <t>Finance (16.63)</t>
  </si>
  <si>
    <t>Banks (13.38)</t>
  </si>
  <si>
    <t>Sovereign (11.93)</t>
  </si>
  <si>
    <t>Petroleum Products (4.71)</t>
  </si>
  <si>
    <t>Unifi Dynamic Asset Allocation Fund - Reg - Growth</t>
  </si>
  <si>
    <t>Miscellaneous (34.32)</t>
  </si>
  <si>
    <t>Finance (19.05)</t>
  </si>
  <si>
    <t>Automobiles (8.2)</t>
  </si>
  <si>
    <t>Transport Infrastructure (7.27)</t>
  </si>
  <si>
    <t>Current Assets (6.81)</t>
  </si>
  <si>
    <t>If redeemed bet. 0 Day to 360 Days Exit Load is 1.5%</t>
  </si>
  <si>
    <t>Bajaj Finserv Balanced Advantage Fund - Reg - Growth</t>
  </si>
  <si>
    <t>Banks (17.6)</t>
  </si>
  <si>
    <t>Pharmaceuticals &amp; Biotechnology (10.47)</t>
  </si>
  <si>
    <t>Mutual Funds (8.65)</t>
  </si>
  <si>
    <t>Current Assets (8.2)</t>
  </si>
  <si>
    <t>Finance (6.91)</t>
  </si>
  <si>
    <t>Union Balanced Advantage Fund - Reg - Growth</t>
  </si>
  <si>
    <t>Finance (16.21)</t>
  </si>
  <si>
    <t>Current Assets (8.51)</t>
  </si>
  <si>
    <t>Power (5.51)</t>
  </si>
  <si>
    <t>Pharmaceuticals &amp; Biotechnology (5.36)</t>
  </si>
  <si>
    <t>Canara Robeco Balanced Advantage Fund - Regular - Growth</t>
  </si>
  <si>
    <t>Finance (17.49)</t>
  </si>
  <si>
    <t>Banks (15.58)</t>
  </si>
  <si>
    <t>Sovereign (7.99)</t>
  </si>
  <si>
    <t>Miscellaneous (7.13)</t>
  </si>
  <si>
    <t>Retailing (5.49)</t>
  </si>
  <si>
    <t>Invesco India Balanced Advantage Fund - Growth</t>
  </si>
  <si>
    <t>Mutual Funds (17.21)</t>
  </si>
  <si>
    <t>Banks (16.48)</t>
  </si>
  <si>
    <t>Current Assets (14.67)</t>
  </si>
  <si>
    <t>If redeemed bet. 0 Month to 3 Month Exit Load is 0.25%</t>
  </si>
  <si>
    <t>Mahindra Manulife Balanced Advantage Fund - Reg - Growth</t>
  </si>
  <si>
    <t>Banks (16.78)</t>
  </si>
  <si>
    <t>Finance (16.14)</t>
  </si>
  <si>
    <t>Realty (6.59)</t>
  </si>
  <si>
    <t>Current Assets (6.56)</t>
  </si>
  <si>
    <t>Pharmaceuticals &amp; Biotechnology (6.38)</t>
  </si>
  <si>
    <t>Quant Dynamic Asset Allocation Fund - Reg - Growth</t>
  </si>
  <si>
    <t>Telecom - Services (18.79)</t>
  </si>
  <si>
    <t>Current Assets (14.84)</t>
  </si>
  <si>
    <t>Realty (9.1)</t>
  </si>
  <si>
    <t>Metals &amp; Minerals Trading (9.02)</t>
  </si>
  <si>
    <t>Power (8.97)</t>
  </si>
  <si>
    <t>PGIM India Balanced Advantage Fund - Reg - Growth</t>
  </si>
  <si>
    <t>Banks (21.72)</t>
  </si>
  <si>
    <t>Finance (12.74)</t>
  </si>
  <si>
    <t>Sovereign (6.69)</t>
  </si>
  <si>
    <t>IT - Software (5.58)</t>
  </si>
  <si>
    <t>Motilal Oswal Balance Advantage Fund - Reg - Growth</t>
  </si>
  <si>
    <t>Finance (20.3)</t>
  </si>
  <si>
    <t>Current Assets (13.39)</t>
  </si>
  <si>
    <t>Electrical Equipment (10.31)</t>
  </si>
  <si>
    <t>Retailing (5.86)</t>
  </si>
  <si>
    <t>360 ONE Balanced Hybrid Fund - Reg - Growth</t>
  </si>
  <si>
    <t>Finance (28.13)</t>
  </si>
  <si>
    <t>Sovereign (12.56)</t>
  </si>
  <si>
    <t>Realty (9.47)</t>
  </si>
  <si>
    <t>Power (5.02)</t>
  </si>
  <si>
    <t>LIC MF Balanced Advantage Fund - Reg - Growth</t>
  </si>
  <si>
    <t>Electrical Equipment (9.26)</t>
  </si>
  <si>
    <t>Finance (9.19)</t>
  </si>
  <si>
    <t>Chemicals &amp; Petrochemicals (8.18)</t>
  </si>
  <si>
    <t>Pharmaceuticals &amp; Biotechnology (8.07)</t>
  </si>
  <si>
    <t>ITI Balanced Advantage Fund - Reg - Growth</t>
  </si>
  <si>
    <t>Finance (22.58)</t>
  </si>
  <si>
    <t>Banks (17.79)</t>
  </si>
  <si>
    <t>Current Assets (9.99)</t>
  </si>
  <si>
    <t>Pharmaceuticals &amp; Biotechnology (7.82)</t>
  </si>
  <si>
    <t>Sovereign (4.31)</t>
  </si>
  <si>
    <t>Helios Balanced Advantage Fund - Reg - Growth</t>
  </si>
  <si>
    <t>Miscellaneous (17.22)</t>
  </si>
  <si>
    <t>Banks (12.45)</t>
  </si>
  <si>
    <t>Finance (10.06)</t>
  </si>
  <si>
    <t>Sovereign (8)</t>
  </si>
  <si>
    <t>Capital Markets (7.33)</t>
  </si>
  <si>
    <t>Samco Dynamic Asset Allocation Fund - Reg - Growth</t>
  </si>
  <si>
    <t>Sovereign (14.26)</t>
  </si>
  <si>
    <t>Finance (13.14)</t>
  </si>
  <si>
    <t>Banks (9.55)</t>
  </si>
  <si>
    <t>Power (8.27)</t>
  </si>
  <si>
    <t>Pharmaceuticals &amp; Biotechnology (7.16)</t>
  </si>
  <si>
    <t>Bank of India Balanced Advantage Fund - Reg - Growth</t>
  </si>
  <si>
    <t>Current Assets (13.92)</t>
  </si>
  <si>
    <t>Finance (13.8)</t>
  </si>
  <si>
    <t>Miscellaneous (12.53)</t>
  </si>
  <si>
    <t>Banks (10.1)</t>
  </si>
  <si>
    <t>Transport Infrastructure (5.41)</t>
  </si>
  <si>
    <t>The Wealth Company Balanced Advantage Fund - Reg - Growth</t>
  </si>
  <si>
    <t>Finance (31.34)</t>
  </si>
  <si>
    <t>Capital Markets (8.76)</t>
  </si>
  <si>
    <t>Banks (8.67)</t>
  </si>
  <si>
    <t>Pharmaceuticals &amp; Biotechnology (7.44)</t>
  </si>
  <si>
    <t>Retailing (4.72)</t>
  </si>
  <si>
    <t>Shriram Balanced Advantage Fund - Reg - Growth</t>
  </si>
  <si>
    <t>Banks (19.57)</t>
  </si>
  <si>
    <t>Current Assets (13.01)</t>
  </si>
  <si>
    <t>Automobiles (5.3)</t>
  </si>
  <si>
    <t>Parag Parikh Dynamic Asset Allocation Fund - Dir - Growth</t>
  </si>
  <si>
    <t>WhiteOak Capital Balanced Advantage Fund - Dir - Growth</t>
  </si>
  <si>
    <t>Mirae Asset Balanced Advantage Fund - Dir - Growth</t>
  </si>
  <si>
    <t>Sundaram Balanced Advantage Fund - Dir - Growth</t>
  </si>
  <si>
    <t>HSBC Balanced Advantage Fund - Dir - Growth</t>
  </si>
  <si>
    <t>Unifi Dynamic Asset Allocation Fund - Dir - Growth</t>
  </si>
  <si>
    <t>Bajaj Finserv Balanced Advantage Fund - Dir - Growth</t>
  </si>
  <si>
    <t>Union Balanced Advantage Fund - Dir - Growth</t>
  </si>
  <si>
    <t>Canara Robeco Balanced Advantage Fund - Dir - Growth</t>
  </si>
  <si>
    <t>Invesco India Balanced Advantage Fund - Dir - Growth</t>
  </si>
  <si>
    <t>Mahindra Manulife Balanced Advantage Fund - Dir - Growth</t>
  </si>
  <si>
    <t>Quant Dynamic Asset Allocation Fund - Dir - Growth</t>
  </si>
  <si>
    <t>PGIM India Balanced Advantage Fund - Dir - Growth</t>
  </si>
  <si>
    <t>Motilal Oswal Balance Advantage Fund - Dir - Growth</t>
  </si>
  <si>
    <t>360 ONE Balanced Hybrid Fund - Dir - Growth</t>
  </si>
  <si>
    <t>LIC MF Balanced Advantage Fund - Dir - Growth</t>
  </si>
  <si>
    <t>ITI Balanced Advantage Fund - Dir - Growth</t>
  </si>
  <si>
    <t>Helios Balanced Advantage Fund - Dir - Growth</t>
  </si>
  <si>
    <t>Samco Dynamic Asset Allocation Fund - Dir - Growth</t>
  </si>
  <si>
    <t>Bank of India Balanced Advantage Fund - Dir - Growth</t>
  </si>
  <si>
    <t>The Wealth Company Balanced Advantage Fund - Dir - Growth</t>
  </si>
  <si>
    <t>Shriram Balanced Advantage Fund - Dir - Growth</t>
  </si>
  <si>
    <t>Crisil Equity Savings Index*</t>
  </si>
  <si>
    <t>Crisil Equity Savings TRI Index*</t>
  </si>
  <si>
    <t>NIFTY Equity Savings Index TRI*</t>
  </si>
  <si>
    <t>NIFTY Equity Savings Index*</t>
  </si>
  <si>
    <t>ICICI Prudential Equity Savings Fund - Reg - Growth</t>
  </si>
  <si>
    <t>Miscellaneous (56.67)</t>
  </si>
  <si>
    <t>Mutual Funds (10.56)</t>
  </si>
  <si>
    <t>Finance (5.27)</t>
  </si>
  <si>
    <t>Sovereign (5.09)</t>
  </si>
  <si>
    <t>Banks (4.15)</t>
  </si>
  <si>
    <t>Kotak Equity Savings Fund - Reg - Growth</t>
  </si>
  <si>
    <t>Miscellaneous (30.62)</t>
  </si>
  <si>
    <t>Mutual Funds (8.75)</t>
  </si>
  <si>
    <t>Banks (8.52)</t>
  </si>
  <si>
    <t>Automobiles (5.01)</t>
  </si>
  <si>
    <t>HDFC Equity Savings Fund - Growth</t>
  </si>
  <si>
    <t>Miscellaneous (29.57)</t>
  </si>
  <si>
    <t>Finance (15.41)</t>
  </si>
  <si>
    <t>Banks (12.5)</t>
  </si>
  <si>
    <t>Sovereign (8.54)</t>
  </si>
  <si>
    <t>Current Assets (4.06)</t>
  </si>
  <si>
    <t>SBI Equity Savings Fund - Reg - Growth</t>
  </si>
  <si>
    <t>Miscellaneous (48.52)</t>
  </si>
  <si>
    <t>Finance (7.76)</t>
  </si>
  <si>
    <t>Banks (7.56)</t>
  </si>
  <si>
    <t>Sovereign (6.05)</t>
  </si>
  <si>
    <t>Mutual Funds (4.68)</t>
  </si>
  <si>
    <t>If redeemed bet. 0 Day to 15 Day Exit Load is 0.1%</t>
  </si>
  <si>
    <t>DSP Equity Savings Fund - Reg - Growth</t>
  </si>
  <si>
    <t>Miscellaneous (37.45)</t>
  </si>
  <si>
    <t>Banks (15.02)</t>
  </si>
  <si>
    <t>Sovereign (10.26)</t>
  </si>
  <si>
    <t>Finance (9.86)</t>
  </si>
  <si>
    <t>Insurance (3.92)</t>
  </si>
  <si>
    <t>Mirae Asset Equity Savings Fund - Reg - Growth</t>
  </si>
  <si>
    <t>Miscellaneous (28.71)</t>
  </si>
  <si>
    <t>Finance (11.73)</t>
  </si>
  <si>
    <t>Banks (11.36)</t>
  </si>
  <si>
    <t>Sovereign (9.32)</t>
  </si>
  <si>
    <t>Pharmaceuticals &amp; Biotechnology (6.1)</t>
  </si>
  <si>
    <t>Edelweiss Equity Savings Fund - Reg - Growth</t>
  </si>
  <si>
    <t>Miscellaneous (39.51)</t>
  </si>
  <si>
    <t>Current Assets (11.21)</t>
  </si>
  <si>
    <t>Finance (9.48)</t>
  </si>
  <si>
    <t>Mutual Funds (7.8)</t>
  </si>
  <si>
    <t>Banks (4.13)</t>
  </si>
  <si>
    <t>HSBC Equity Savings Fund - Reg - Growth</t>
  </si>
  <si>
    <t>Miscellaneous (43.32)</t>
  </si>
  <si>
    <t>Sovereign (13)</t>
  </si>
  <si>
    <t>Banks (10.96)</t>
  </si>
  <si>
    <t>Finance (5.65)</t>
  </si>
  <si>
    <t>Aditya Birla Sun Life Equity Savings Fund - Reg - Growth</t>
  </si>
  <si>
    <t>Miscellaneous (48.66)</t>
  </si>
  <si>
    <t>Mutual Funds (10.38)</t>
  </si>
  <si>
    <t>Sovereign (8.08)</t>
  </si>
  <si>
    <t>Banks (6.46)</t>
  </si>
  <si>
    <t>Current Assets (3.6)</t>
  </si>
  <si>
    <t>Sundaram Equity Savings Fund - Growth</t>
  </si>
  <si>
    <t>Miscellaneous (48.84)</t>
  </si>
  <si>
    <t>Sovereign (7.28)</t>
  </si>
  <si>
    <t>Banks (5.95)</t>
  </si>
  <si>
    <t>Automobiles (2.84)</t>
  </si>
  <si>
    <t>Axis Equity Savings Fund - Reg - Growth</t>
  </si>
  <si>
    <t>Current Assets (37.28)</t>
  </si>
  <si>
    <t>Sovereign (10.62)</t>
  </si>
  <si>
    <t>Banks (8.04)</t>
  </si>
  <si>
    <t>Transport Infrastructure (3.66)</t>
  </si>
  <si>
    <t>UTI Equity Savings Fund - Reg - Growth</t>
  </si>
  <si>
    <t>Miscellaneous (31.66)</t>
  </si>
  <si>
    <t>Sovereign (20.76)</t>
  </si>
  <si>
    <t>Banks (9.35)</t>
  </si>
  <si>
    <t>Current Assets (5.16)</t>
  </si>
  <si>
    <t>Transport Infrastructure (4.39)</t>
  </si>
  <si>
    <t>Nippon India Equity Savings Fund - Reg - Growth</t>
  </si>
  <si>
    <t>Miscellaneous (44.44)</t>
  </si>
  <si>
    <t>Sovereign (12.2)</t>
  </si>
  <si>
    <t>Finance (9.15)</t>
  </si>
  <si>
    <t>Banks (9.13)</t>
  </si>
  <si>
    <t>Current Assets (2.85)</t>
  </si>
  <si>
    <t>Franklin India Equity Savings Fund - Reg - Growth</t>
  </si>
  <si>
    <t>Miscellaneous (50.05)</t>
  </si>
  <si>
    <t>Sovereign (13.26)</t>
  </si>
  <si>
    <t>Food Products (6.58)</t>
  </si>
  <si>
    <t>Finance (4.34)</t>
  </si>
  <si>
    <t>Mahindra Manulife Equity Savings Fund - Reg - Growth</t>
  </si>
  <si>
    <t>Current Assets (33.08)</t>
  </si>
  <si>
    <t>Finance (19.41)</t>
  </si>
  <si>
    <t>Sovereign (7.78)</t>
  </si>
  <si>
    <t>Realty (3.52)</t>
  </si>
  <si>
    <t>ICICI Prudential Equity Savings Fund - Dir - Growth</t>
  </si>
  <si>
    <t>Kotak Equity Savings Fund - Dir - Growth</t>
  </si>
  <si>
    <t>HDFC Equity Savings Fund - Dir - Growth</t>
  </si>
  <si>
    <t>SBI Equity Savings Fund - Dir - Growth</t>
  </si>
  <si>
    <t>DSP Equity Savings Fund - Dir - Growth</t>
  </si>
  <si>
    <t>Mirae Asset Equity Savings Fund - Dir - Growth</t>
  </si>
  <si>
    <t>Edelweiss Equity Savings Fund - Dir - Growth</t>
  </si>
  <si>
    <t>HSBC Equity Savings Fund - Dir - Growth</t>
  </si>
  <si>
    <t>Aditya Birla Sun Life Equity Savings Fund - Dir - Growth</t>
  </si>
  <si>
    <t>Sundaram Equity Savings Fund - Dir - Growth</t>
  </si>
  <si>
    <t>Axis Equity Savings Fund - Dir - Growth</t>
  </si>
  <si>
    <t>UTI Equity Savings Fund - Dir - Growth</t>
  </si>
  <si>
    <t>Nippon India Equity Savings Fund - Dir - Growth</t>
  </si>
  <si>
    <t>Franklin India Equity Savings Fund - Dir - Growth</t>
  </si>
  <si>
    <t>Mahindra Manulife Equity Savings Fund - Dir - Growth</t>
  </si>
  <si>
    <t>Bandhan Equity Savings Fund - Reg - Growth</t>
  </si>
  <si>
    <t>Miscellaneous (43.62)</t>
  </si>
  <si>
    <t>Finance (17.69)</t>
  </si>
  <si>
    <t>Sovereign (8.59)</t>
  </si>
  <si>
    <t>Mutual Funds (7.09)</t>
  </si>
  <si>
    <t>Banks (2.91)</t>
  </si>
  <si>
    <t>Invesco India Equity Savings Fund - Reg - Growth</t>
  </si>
  <si>
    <t>Current Assets (53.85)</t>
  </si>
  <si>
    <t>Mutual Funds (8.43)</t>
  </si>
  <si>
    <t>IT - Software (4.09)</t>
  </si>
  <si>
    <t>Sovereign (3.48)</t>
  </si>
  <si>
    <t>Baroda BNP Paribas Equity Savings Fund - Reg - Growth</t>
  </si>
  <si>
    <t>Current Assets (28.05)</t>
  </si>
  <si>
    <t>Finance (16.43)</t>
  </si>
  <si>
    <t>Power (6.93)</t>
  </si>
  <si>
    <t>Tata Equity Savings Fund - Reg - Growth</t>
  </si>
  <si>
    <t>WhiteOak Capital Equity Savings Fund - Reg - Growth</t>
  </si>
  <si>
    <t>Miscellaneous (48.94)</t>
  </si>
  <si>
    <t>Sovereign (17.44)</t>
  </si>
  <si>
    <t>Realty (6.34)</t>
  </si>
  <si>
    <t>Current Assets (4.27)</t>
  </si>
  <si>
    <t>Finance (4.21)</t>
  </si>
  <si>
    <t>Union Equity Savings Fund - Reg - Growth</t>
  </si>
  <si>
    <t>Miscellaneous (31.71)</t>
  </si>
  <si>
    <t>Banks (14.39)</t>
  </si>
  <si>
    <t>Sovereign (6.15)</t>
  </si>
  <si>
    <t>Current Assets (5.97)</t>
  </si>
  <si>
    <t>PGIM India Equity Savings Fund - Growth</t>
  </si>
  <si>
    <t>Current Assets (49.97)</t>
  </si>
  <si>
    <t>Sovereign (11.99)</t>
  </si>
  <si>
    <t>Banks (6)</t>
  </si>
  <si>
    <t>Power (5.52)</t>
  </si>
  <si>
    <t>Realty (5.09)</t>
  </si>
  <si>
    <t>quant Equity Savings Fund - Reg - Growth</t>
  </si>
  <si>
    <t>Miscellaneous (31.39)</t>
  </si>
  <si>
    <t>Current Assets (16.37)</t>
  </si>
  <si>
    <t>Transport Infrastructure (11.84)</t>
  </si>
  <si>
    <t>Mutual Funds (10.55)</t>
  </si>
  <si>
    <t>Bajaj Finserv Equity Savings Fund - Reg - Growth</t>
  </si>
  <si>
    <t>Current Assets (52.95)</t>
  </si>
  <si>
    <t>Mutual Funds (21.78)</t>
  </si>
  <si>
    <t>Pharmaceuticals &amp; Biotechnology (4.65)</t>
  </si>
  <si>
    <t>Diversified FMCG (3.64)</t>
  </si>
  <si>
    <t>Banks (3.21)</t>
  </si>
  <si>
    <t>LIC MF Equity Savings Fund - Growth</t>
  </si>
  <si>
    <t>Miscellaneous (34.7)</t>
  </si>
  <si>
    <t>Current Assets (20.93)</t>
  </si>
  <si>
    <t>Mutual Funds (11.24)</t>
  </si>
  <si>
    <t>Retailing (4.16)</t>
  </si>
  <si>
    <t>Bandhan Equity Savings Fund - Dir - Growth</t>
  </si>
  <si>
    <t>Invesco India Equity Savings Fund - Dir - Growth</t>
  </si>
  <si>
    <t>Baroda BNP Paribas Equity Savings Fund - Dir - Growth</t>
  </si>
  <si>
    <t>Tata Equity Savings Fund - Dir - Growth</t>
  </si>
  <si>
    <t>WhiteOak Capital Equity Savings Fund - Dir - Growth</t>
  </si>
  <si>
    <t>Union Equity Savings Fund - Dir - Growth</t>
  </si>
  <si>
    <t>PGIM India Equity Savings Fund - Dir - Growth</t>
  </si>
  <si>
    <t>quant Equity Savings Fund - Dir - Growth</t>
  </si>
  <si>
    <t>Bajaj Finserv Equity Savings Fund - Dir - Growth</t>
  </si>
  <si>
    <t>LIC MF Equity Savings Fund - Dir - Growth</t>
  </si>
  <si>
    <t>Nifty 50 Arbitrage Index</t>
  </si>
  <si>
    <t>Kotak Arbitrage Fund - Dir - Growth</t>
  </si>
  <si>
    <t>Miscellaneous (68.81)</t>
  </si>
  <si>
    <t>Mutual Funds (21.68)</t>
  </si>
  <si>
    <t>Finance (2.56)</t>
  </si>
  <si>
    <t>SBI Arbitrage Opportunities Fund - Dir - Growth</t>
  </si>
  <si>
    <t>Miscellaneous (73.81)</t>
  </si>
  <si>
    <t>Mutual Funds (18.06)</t>
  </si>
  <si>
    <t>Finance (1.5)</t>
  </si>
  <si>
    <t>ICICI Prudential Arbitrage Fund - Dir - Growth</t>
  </si>
  <si>
    <t>Miscellaneous (71.46)</t>
  </si>
  <si>
    <t>Mutual Funds (15.41)</t>
  </si>
  <si>
    <t>Banks (6.92)</t>
  </si>
  <si>
    <t>Finance (3.87)</t>
  </si>
  <si>
    <t>Current Assets (2.52)</t>
  </si>
  <si>
    <t>Invesco India Arbitrage Fund - Dir - Growth</t>
  </si>
  <si>
    <t>Current Assets (70.39)</t>
  </si>
  <si>
    <t>Mutual Funds (20.34)</t>
  </si>
  <si>
    <t>Banks (6.87)</t>
  </si>
  <si>
    <t>Finance (2.34)</t>
  </si>
  <si>
    <t>Sovereign (0.17)</t>
  </si>
  <si>
    <t>Aditya Birla Sun Life Arbitrage Fund - Dir - Growth</t>
  </si>
  <si>
    <t>Miscellaneous (70.94)</t>
  </si>
  <si>
    <t>Mutual Funds (15.91)</t>
  </si>
  <si>
    <t>Finance (6.69)</t>
  </si>
  <si>
    <t>Banks (4.9)</t>
  </si>
  <si>
    <t>Current Assets (1.73)</t>
  </si>
  <si>
    <t>HDFC Arbitrage Fund - Dir - Growth</t>
  </si>
  <si>
    <t>Miscellaneous (69.04)</t>
  </si>
  <si>
    <t>Mutual Funds (16.9)</t>
  </si>
  <si>
    <t>Banks (10.97)</t>
  </si>
  <si>
    <t>Finance (2.3)</t>
  </si>
  <si>
    <t>Current Assets (0.98)</t>
  </si>
  <si>
    <t>Tata Arbitrage Fund - Dir - Growth</t>
  </si>
  <si>
    <t>Miscellaneous (66.35)</t>
  </si>
  <si>
    <t>Finance (16.7)</t>
  </si>
  <si>
    <t>Mutual Funds (12.77)</t>
  </si>
  <si>
    <t>Banks (3.54)</t>
  </si>
  <si>
    <t>Nippon India Arbitrage Fund - Dir - Growth</t>
  </si>
  <si>
    <t>Miscellaneous (68.72)</t>
  </si>
  <si>
    <t>Mutual Funds (23.16)</t>
  </si>
  <si>
    <t>Banks (3.88)</t>
  </si>
  <si>
    <t>Finance (2.47)</t>
  </si>
  <si>
    <t>Current Assets (1.95)</t>
  </si>
  <si>
    <t>Edelweiss Arbitrage Fund - Dir - Growth</t>
  </si>
  <si>
    <t>Miscellaneous (67.66)</t>
  </si>
  <si>
    <t>Mutual Funds (13.67)</t>
  </si>
  <si>
    <t>Banks (8.55)</t>
  </si>
  <si>
    <t>Finance (7.96)</t>
  </si>
  <si>
    <t>Current Assets (1.53)</t>
  </si>
  <si>
    <t>UTI Arbitrage Fund - Dir - Growth</t>
  </si>
  <si>
    <t>Miscellaneous (67.07)</t>
  </si>
  <si>
    <t>Mutual Funds (19.75)</t>
  </si>
  <si>
    <t>Banks (9.57)</t>
  </si>
  <si>
    <t>Finance (3.45)</t>
  </si>
  <si>
    <t>Axis Arbitrage Fund - Dir - Growth</t>
  </si>
  <si>
    <t>Current Assets (69.29)</t>
  </si>
  <si>
    <t>Mutual Funds (12.7)</t>
  </si>
  <si>
    <t>Capital Markets (0.46)</t>
  </si>
  <si>
    <t>Bandhan Arbitrage Fund - Dir - Growth</t>
  </si>
  <si>
    <t>Miscellaneous (70.33)</t>
  </si>
  <si>
    <t>Mutual Funds (27.16)</t>
  </si>
  <si>
    <t>Banks (1.57)</t>
  </si>
  <si>
    <t>Finance (0.58)</t>
  </si>
  <si>
    <t>DSP Arbitrage Fund - Dir - Growth</t>
  </si>
  <si>
    <t>Miscellaneous (68.97)</t>
  </si>
  <si>
    <t>Banks (13.8)</t>
  </si>
  <si>
    <t>Mutual Funds (10.96)</t>
  </si>
  <si>
    <t>Finance (5.1)</t>
  </si>
  <si>
    <t>Sovereign (0.95)</t>
  </si>
  <si>
    <t>Mirae Asset Arbitrage Fund - Dir - Growth</t>
  </si>
  <si>
    <t>Miscellaneous (79.88)</t>
  </si>
  <si>
    <t>Mutual Funds (13.53)</t>
  </si>
  <si>
    <t>Current Assets (6.84)</t>
  </si>
  <si>
    <t>Oil (0)</t>
  </si>
  <si>
    <t>Textiles &amp; Apparels (0)</t>
  </si>
  <si>
    <t>HSBC Arbitrage Fund - Dir - Growth</t>
  </si>
  <si>
    <t>Miscellaneous (69.06)</t>
  </si>
  <si>
    <t>Mutual Funds (19.29)</t>
  </si>
  <si>
    <t>Banks (7.2)</t>
  </si>
  <si>
    <t>Finance (4)</t>
  </si>
  <si>
    <t>Kotak Arbitrage Fund - Reg - Growth</t>
  </si>
  <si>
    <t>SBI Arbitrage Opportunities Fund - Growth</t>
  </si>
  <si>
    <t>ICICI Prudential Arbitrage Fund - Reg - Growth</t>
  </si>
  <si>
    <t>Invesco India Arbitrage Fund - Growth</t>
  </si>
  <si>
    <t>Aditya Birla Sun Life Arbitrage Fund - Growth</t>
  </si>
  <si>
    <t>HDFC Arbitrage Fund - Reg - Growth</t>
  </si>
  <si>
    <t>Tata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</si>
  <si>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</si>
  <si>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</si>
  <si>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</si>
  <si>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</si>
  <si>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</si>
  <si>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</si>
  <si>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</si>
  <si>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</si>
  <si>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</si>
  <si>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(73.11)</t>
  </si>
  <si>
    <t>Banks (12.1)</t>
  </si>
  <si>
    <t>Mutual Funds (9.65)</t>
  </si>
  <si>
    <t>Finance (2.97)</t>
  </si>
  <si>
    <t>Sovereign (2.3)</t>
  </si>
  <si>
    <t>Parag Parikh Arbitrage Fund - Dir - Growth</t>
  </si>
  <si>
    <t>Miscellaneous (74.16)</t>
  </si>
  <si>
    <t>Mutual Funds (10.67)</t>
  </si>
  <si>
    <t>Finance (5.24)</t>
  </si>
  <si>
    <t>WhiteOak Capital Arbitrage Fund - Dir - Growth</t>
  </si>
  <si>
    <t>Miscellaneous (70.55)</t>
  </si>
  <si>
    <t>Banks (9.97)</t>
  </si>
  <si>
    <t>Mutual Funds (9.08)</t>
  </si>
  <si>
    <t>Sovereign (7.45)</t>
  </si>
  <si>
    <t>Franklin India Arbitrage Fund - Dir - Growth</t>
  </si>
  <si>
    <t>Miscellaneous (68.02)</t>
  </si>
  <si>
    <t>Banks (13.44)</t>
  </si>
  <si>
    <t>Mutual Funds (11.12)</t>
  </si>
  <si>
    <t>Finance (5.71)</t>
  </si>
  <si>
    <t>Current Assets (1.09)</t>
  </si>
  <si>
    <t>Bajaj Finserv Arbitrage Fund - Dir - Growth</t>
  </si>
  <si>
    <t>Current Assets (73.32)</t>
  </si>
  <si>
    <t>Mutual Funds (24.87)</t>
  </si>
  <si>
    <t>Finance (2.05)</t>
  </si>
  <si>
    <t>Baroda BNP Paribas Arbitrage Fund - Dir - Growth</t>
  </si>
  <si>
    <t>Current Assets (77.92)</t>
  </si>
  <si>
    <t>Sovereign (15.21)</t>
  </si>
  <si>
    <t>Mutual Funds (7.14)</t>
  </si>
  <si>
    <t>Transport Services (0)</t>
  </si>
  <si>
    <t>Automobiles (0)</t>
  </si>
  <si>
    <t>quant Arbitrage Fund - Dir - Growth</t>
  </si>
  <si>
    <t>Miscellaneous (77.2)</t>
  </si>
  <si>
    <t>Sovereign (15.7)</t>
  </si>
  <si>
    <t>Mutual Funds (3.06)</t>
  </si>
  <si>
    <t>JioBlackRock Arbitrage Fund - Dir - Growth</t>
  </si>
  <si>
    <t>Miscellaneous (75.53)</t>
  </si>
  <si>
    <t>Mutual Funds (13.74)</t>
  </si>
  <si>
    <t>Banks (6.83)</t>
  </si>
  <si>
    <t>Finance (2.61)</t>
  </si>
  <si>
    <t>Sundaram Arbitrage Fund - Dir - Growth</t>
  </si>
  <si>
    <t>Miscellaneous (74.21)</t>
  </si>
  <si>
    <t>Sovereign (12.42)</t>
  </si>
  <si>
    <t>Mutual Funds (11.04)</t>
  </si>
  <si>
    <t>Capital Markets (1.73)</t>
  </si>
  <si>
    <t>Current Assets (0.9)</t>
  </si>
  <si>
    <t>JM Arbitrage Fund - Dir - Growth</t>
  </si>
  <si>
    <t>Miscellaneous (79.38)</t>
  </si>
  <si>
    <t>Sovereign (7.55)</t>
  </si>
  <si>
    <t>Current Assets (7.35)</t>
  </si>
  <si>
    <t>Mutual Funds (5.96)</t>
  </si>
  <si>
    <t>Minerals &amp; Mining (0)</t>
  </si>
  <si>
    <t>If redeemed bet. 0 Day to 30 Day Exit Load is 0.5%</t>
  </si>
  <si>
    <t>NJ Arbitrage Fund - Dir - Growth</t>
  </si>
  <si>
    <t>Miscellaneous (80.71)</t>
  </si>
  <si>
    <t>Sovereign (11.49)</t>
  </si>
  <si>
    <t>Current Assets (8.09)</t>
  </si>
  <si>
    <t>IT - Software (0)</t>
  </si>
  <si>
    <t>Consumable Fuels (0)</t>
  </si>
  <si>
    <t>LIC MF Arbitrage Fund - Dir - Growth</t>
  </si>
  <si>
    <t>Miscellaneous (86.39)</t>
  </si>
  <si>
    <t>Mutual Funds (29.02)</t>
  </si>
  <si>
    <t>Power (0)</t>
  </si>
  <si>
    <t>Pharmaceuticals &amp; Biotechnology (0)</t>
  </si>
  <si>
    <t>Union Arbitrage Fund - Dir - Growth</t>
  </si>
  <si>
    <t>Miscellaneous (74.57)</t>
  </si>
  <si>
    <t>Mutual Funds (14.69)</t>
  </si>
  <si>
    <t>Current Assets (4.57)</t>
  </si>
  <si>
    <t>Sovereign (0.13)</t>
  </si>
  <si>
    <t>Old Bridge Arbitrage Fund - Dir - Growth</t>
  </si>
  <si>
    <t>Current Assets (88.41)</t>
  </si>
  <si>
    <t>Sovereign (11.87)</t>
  </si>
  <si>
    <t>Finance (0)</t>
  </si>
  <si>
    <t>The Wealth Company Arbitrage Fund - Dir - Growth</t>
  </si>
  <si>
    <t>Miscellaneous (76.19)</t>
  </si>
  <si>
    <t>Mutual Funds (20.29)</t>
  </si>
  <si>
    <t>Current Assets (3.75)</t>
  </si>
  <si>
    <t>Financial Technology (Fintech) (0)</t>
  </si>
  <si>
    <t>TRUSTMF Arbitrage Fund - Dir - Growth</t>
  </si>
  <si>
    <t>Miscellaneous (77.37)</t>
  </si>
  <si>
    <t>Mutual Funds (15.4)</t>
  </si>
  <si>
    <t>Current Assets (7.53)</t>
  </si>
  <si>
    <t>Automobiles (0.01)</t>
  </si>
  <si>
    <t>Bank of India Arbitrage Fund - Dir - Growth</t>
  </si>
  <si>
    <t>Current Assets (78.96)</t>
  </si>
  <si>
    <t>Mutual Funds (14.15)</t>
  </si>
  <si>
    <t>Sovereign (3.59)</t>
  </si>
  <si>
    <t>Banks (3.47)</t>
  </si>
  <si>
    <t>Gas (0)</t>
  </si>
  <si>
    <t>Mahindra Manulife Arbitrage Fund - Dir - Growth</t>
  </si>
  <si>
    <t>Current Assets (79.34)</t>
  </si>
  <si>
    <t>Mutual Funds (20.74)</t>
  </si>
  <si>
    <t>Miscellaneous (0.08)</t>
  </si>
  <si>
    <t>Automobiles (0.03)</t>
  </si>
  <si>
    <t>Insurance (0)</t>
  </si>
  <si>
    <t>Helios Arbitrage Fund - Dir - Growth</t>
  </si>
  <si>
    <t>Sovereign (20.22)</t>
  </si>
  <si>
    <t>Current Assets (8.6)</t>
  </si>
  <si>
    <t>Consumer Durables (0)</t>
  </si>
  <si>
    <t>Groww Arbitrage Fund - Dir - Growth</t>
  </si>
  <si>
    <t>Current Assets (76.26)</t>
  </si>
  <si>
    <t>Mutual Funds (24.04)</t>
  </si>
  <si>
    <t>Construction (0)</t>
  </si>
  <si>
    <t>Cement &amp; Cement Products (0)</t>
  </si>
  <si>
    <t>PGIM India Arbitrage Fund - Dir - Growth</t>
  </si>
  <si>
    <t>Current Assets (68.6)</t>
  </si>
  <si>
    <t>Mutual Funds (19.62)</t>
  </si>
  <si>
    <t>Sovereign (11.98)</t>
  </si>
  <si>
    <t>Diversified FMCG (0)</t>
  </si>
  <si>
    <t>Personal Products (0)</t>
  </si>
  <si>
    <t>ITI Arbitrage Fund - Dir - Growth</t>
  </si>
  <si>
    <t>Miscellaneous (69.15)</t>
  </si>
  <si>
    <t>Current Assets (17.66)</t>
  </si>
  <si>
    <t>Mutual Funds (13.37)</t>
  </si>
  <si>
    <t>Cigarettes &amp; Tobacco Products (0.01)</t>
  </si>
  <si>
    <t>Samco Arbitrage Fund - Dir - Growth</t>
  </si>
  <si>
    <t>Current Assets (100.27)</t>
  </si>
  <si>
    <t>Food Products (0)</t>
  </si>
  <si>
    <t>Consumer Durables (-0.01)</t>
  </si>
  <si>
    <t>Insurance (-0.01)</t>
  </si>
  <si>
    <t>Capitalmind Arbitrage Fund - Dir - Growth</t>
  </si>
  <si>
    <t>Current Assets (84.62)</t>
  </si>
  <si>
    <t>Mutual Funds (15.05)</t>
  </si>
  <si>
    <t>Sovereign (0.66)</t>
  </si>
  <si>
    <t>Auto Components (0)</t>
  </si>
  <si>
    <t>Electrical Equipment (0)</t>
  </si>
  <si>
    <t>Motilal Oswal Arbitrage Fund - Reg - Growth</t>
  </si>
  <si>
    <t>Parag Parikh Arbitrage Fund - Reg - Growth</t>
  </si>
  <si>
    <t>WhiteOak Capital Arbitrage Fund - Reg - Growth</t>
  </si>
  <si>
    <t>Franklin India Arbitrage Fund - Reg - Growth</t>
  </si>
  <si>
    <t>Bajaj Finserv Arbitrage Fund - Reg - Growth</t>
  </si>
  <si>
    <t>Baroda BNP Paribas Arbitrage Fund - Reg - Growth</t>
  </si>
  <si>
    <t>quant Arbitrage Fund - Reg - Growth</t>
  </si>
  <si>
    <t>Sundaram Arbitrage Fund - Reg - Growth</t>
  </si>
  <si>
    <t>JM Arbitrage Fund - Reg - Growth</t>
  </si>
  <si>
    <t>NJ Arbitrage Fund - Reg - Growth</t>
  </si>
  <si>
    <t>LIC MF Arbitrage Fund - Reg - Growth</t>
  </si>
  <si>
    <t>Union Arbitrage Fund - Reg - Growth</t>
  </si>
  <si>
    <t>Old Bridge Arbitrage Fund - Reg - Growth</t>
  </si>
  <si>
    <t>The Wealth Company Arbitrage Fund - Reg - Growth</t>
  </si>
  <si>
    <t>TRUSTMF Arbitrage Fund - Reg - Growth</t>
  </si>
  <si>
    <t>Bank of India Arbitrage Fund - Reg - Growth</t>
  </si>
  <si>
    <t>Mahindra Manulife Arbitrage Fund - Reg - Growth</t>
  </si>
  <si>
    <t>Helios Arbitrage Fund - Reg - Growth</t>
  </si>
  <si>
    <t>Groww Arbitrage Fund - Reg - Growth</t>
  </si>
  <si>
    <t>PGIM India Arbitrage Fund - Reg - Growth</t>
  </si>
  <si>
    <t>ITI Arbitrage Fund - Reg - Growth</t>
  </si>
  <si>
    <t>Samco Arbitrage Fund - Reg - Growth</t>
  </si>
  <si>
    <t>Capitalmind Arbitrage Fund - Reg - Growth</t>
  </si>
  <si>
    <t>ICICI Prudential Multi-Asset Fund - Growth</t>
  </si>
  <si>
    <t>Banks (18.45)</t>
  </si>
  <si>
    <t>Mutual Funds (9.66)</t>
  </si>
  <si>
    <t>Finance (8.89)</t>
  </si>
  <si>
    <t>Sovereign (5.27)</t>
  </si>
  <si>
    <t>Automobiles (4.88)</t>
  </si>
  <si>
    <t>SBI Multi Asset Allocation Fund - Growth</t>
  </si>
  <si>
    <t>Finance (22.88)</t>
  </si>
  <si>
    <t>Banks (11.66)</t>
  </si>
  <si>
    <t>Mutual Funds (10.07)</t>
  </si>
  <si>
    <t>Power (6.03)</t>
  </si>
  <si>
    <t>Nippon India Multi Asset Allocation Fund - Reg - Growth</t>
  </si>
  <si>
    <t>Mutual Funds (15.7)</t>
  </si>
  <si>
    <t>Finance (12.82)</t>
  </si>
  <si>
    <t>Banks (12.12)</t>
  </si>
  <si>
    <t>Retailing (6.58)</t>
  </si>
  <si>
    <t>Sovereign (6.39)</t>
  </si>
  <si>
    <t>Kotak Multi Asset Allocation Fund -Reg - Growth</t>
  </si>
  <si>
    <t>Banks (16.23)</t>
  </si>
  <si>
    <t>Mutual Funds (12.01)</t>
  </si>
  <si>
    <t>Finance (8.17)</t>
  </si>
  <si>
    <t>Current Assets (6.55)</t>
  </si>
  <si>
    <t>DSP Multi Asset Allocation Fund - Reg - Growth</t>
  </si>
  <si>
    <t>Mutual Funds (18.42)</t>
  </si>
  <si>
    <t>Miscellaneous (11.11)</t>
  </si>
  <si>
    <t>Sovereign (10.69)</t>
  </si>
  <si>
    <t>WhiteOak Capital Multi Asset Allocation Fund - Reg - Growth</t>
  </si>
  <si>
    <t>Finance (20.65)</t>
  </si>
  <si>
    <t>Current Assets (12.71)</t>
  </si>
  <si>
    <t>Miscellaneous (9.39)</t>
  </si>
  <si>
    <t>Realty (8.43)</t>
  </si>
  <si>
    <t>Aditya Birla Sun Life Multi Asset Allocation Fund - Reg - Growth</t>
  </si>
  <si>
    <t>Banks (14.58)</t>
  </si>
  <si>
    <t>Mutual Funds (11.03)</t>
  </si>
  <si>
    <t>Auto Components (5.68)</t>
  </si>
  <si>
    <t>UTI Multi Asset Allocation Fund - Growth</t>
  </si>
  <si>
    <t>Mutual Funds (14.25)</t>
  </si>
  <si>
    <t>IT - Software (7.44)</t>
  </si>
  <si>
    <t>Food Products (4.47)</t>
  </si>
  <si>
    <t>HDFC Multi - Asset Allocation Fund - Growth</t>
  </si>
  <si>
    <t>Banks (17.86)</t>
  </si>
  <si>
    <t>Mutual Funds (12.62)</t>
  </si>
  <si>
    <t>Finance (8.49)</t>
  </si>
  <si>
    <t>Miscellaneous (8.37)</t>
  </si>
  <si>
    <t>Automobiles (5.4)</t>
  </si>
  <si>
    <t>Tata Multi Asset Allocation Fund - Reg - Growth</t>
  </si>
  <si>
    <t>Banks (13.99)</t>
  </si>
  <si>
    <t>Mutual Funds (7.68)</t>
  </si>
  <si>
    <t>Commodity (6.51)</t>
  </si>
  <si>
    <t>Miscellaneous (5.21)</t>
  </si>
  <si>
    <t>Bandhan Multi Asset Allocation Fund - Reg - Growth</t>
  </si>
  <si>
    <t>Mutual Funds (22.33)</t>
  </si>
  <si>
    <t>Miscellaneous (15.43)</t>
  </si>
  <si>
    <t>Banks (9.69)</t>
  </si>
  <si>
    <t>Sovereign (3.36)</t>
  </si>
  <si>
    <t>Mirae Asset Multi Asset Allocation Fund - Reg - Growth</t>
  </si>
  <si>
    <t>Banks (13.68)</t>
  </si>
  <si>
    <t>Mutual Funds (12.94)</t>
  </si>
  <si>
    <t>Miscellaneous (11.14)</t>
  </si>
  <si>
    <t>Sundaram Multi Asset Allocation Fund - Reg - Growth</t>
  </si>
  <si>
    <t>Mutual Funds (19.5)</t>
  </si>
  <si>
    <t>Banks (11.46)</t>
  </si>
  <si>
    <t>Sovereign (10.05)</t>
  </si>
  <si>
    <t>Finance (5.47)</t>
  </si>
  <si>
    <t>HSBC Multi Asset Allocation Fund - Reg - Growth</t>
  </si>
  <si>
    <t>Banks (21.71)</t>
  </si>
  <si>
    <t>Finance (11.57)</t>
  </si>
  <si>
    <t>Mutual Funds (10.46)</t>
  </si>
  <si>
    <t>Retailing (6.95)</t>
  </si>
  <si>
    <t>Franklin India Multi Asset Allocation Fund - Reg - Growth</t>
  </si>
  <si>
    <t>Mutual Funds (15)</t>
  </si>
  <si>
    <t>Banks (13.17)</t>
  </si>
  <si>
    <t>Finance (10.42)</t>
  </si>
  <si>
    <t>Retailing (4.56)</t>
  </si>
  <si>
    <t>Consumer Durables (3.85)</t>
  </si>
  <si>
    <t>ICICI Prudential Multi-Asset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</si>
  <si>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</si>
  <si>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</si>
  <si>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</si>
  <si>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</si>
  <si>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</si>
  <si>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Aditya Birla Sun Life Multi Asset Allocation Fund - Dir - Growth</t>
  </si>
  <si>
    <t>UTI Multi Asset Allocation Fund - Dir - Growth</t>
  </si>
  <si>
    <t>HDFC Multi - Asset Allocation Fund - Dir - Growth</t>
  </si>
  <si>
    <t>Tata Multi Asset Allocation Fund - Dir - Growth</t>
  </si>
  <si>
    <t>Bandhan Multi Asset Allocation Fund - Dir - Growth</t>
  </si>
  <si>
    <t>Mirae Asset Multi Asset Allocation Fund - Dir - Growth</t>
  </si>
  <si>
    <t>Sundaram Multi Asset Allocation Fund - Dir - Growth</t>
  </si>
  <si>
    <t>HSBC Multi Asset Allocation Fund - Dir - Growth</t>
  </si>
  <si>
    <t>Franklin India Multi Asset Allocation Fund - Dir - Growth</t>
  </si>
  <si>
    <t>Quant Multi Asset Allocation Fund - Growth</t>
  </si>
  <si>
    <t>Current Assets (22.15)</t>
  </si>
  <si>
    <t>Telecom - Services (11.82)</t>
  </si>
  <si>
    <t>Banks (10.7)</t>
  </si>
  <si>
    <t>Mutual Funds (10.1)</t>
  </si>
  <si>
    <t>Power (7.64)</t>
  </si>
  <si>
    <t>Edelweiss Multi Asset Allocation Fund - Reg - Growth</t>
  </si>
  <si>
    <t>Miscellaneous (52.11)</t>
  </si>
  <si>
    <t>Finance (44.62)</t>
  </si>
  <si>
    <t>Sovereign (6.4)</t>
  </si>
  <si>
    <t>Banks (2.01)</t>
  </si>
  <si>
    <t>If redeemed bet. 0 Day to 90 Days Exit Load is 0.25%</t>
  </si>
  <si>
    <t>Axis Multi Asset Allocation Fund - Growth</t>
  </si>
  <si>
    <t>Mutual Funds (14.83)</t>
  </si>
  <si>
    <t>Finance (10.93)</t>
  </si>
  <si>
    <t>Automobiles (4.67)</t>
  </si>
  <si>
    <t>Bajaj Finserv Multi Asset Allocation Fund - Reg - Growth</t>
  </si>
  <si>
    <t>Mutual Funds (18.29)</t>
  </si>
  <si>
    <t>Banks (17.57)</t>
  </si>
  <si>
    <t>Finance (9.34)</t>
  </si>
  <si>
    <t>Current Assets (4.66)</t>
  </si>
  <si>
    <t>Baroda BNP Paribas Multi Asset Fund - Reg - Growth</t>
  </si>
  <si>
    <t>Banks (16.55)</t>
  </si>
  <si>
    <t>Mutual Funds (13.91)</t>
  </si>
  <si>
    <t>Finance (7.03)</t>
  </si>
  <si>
    <t>Electrical Equipment (5.46)</t>
  </si>
  <si>
    <t>IT - Software (4.27)</t>
  </si>
  <si>
    <t>Canara Robeco Multi Asset Allocation Fund - Reg - Growth</t>
  </si>
  <si>
    <t>Banks (14.66)</t>
  </si>
  <si>
    <t>Mutual Funds (11.43)</t>
  </si>
  <si>
    <t>Current Assets (10.84)</t>
  </si>
  <si>
    <t>Retailing (8.43)</t>
  </si>
  <si>
    <t>Mahindra manulife multi asset allocation fund - Reg - Growth</t>
  </si>
  <si>
    <t>Finance (18.07)</t>
  </si>
  <si>
    <t>Banks (12.71)</t>
  </si>
  <si>
    <t>Mutual Funds (10.19)</t>
  </si>
  <si>
    <t>Realty (6.27)</t>
  </si>
  <si>
    <t>Capital Markets (5.61)</t>
  </si>
  <si>
    <t>Invesco India Multi Asset Allocation Fund - Reg - Growth</t>
  </si>
  <si>
    <t>Mutual Funds (41.94)</t>
  </si>
  <si>
    <t>Banks (11.13)</t>
  </si>
  <si>
    <t>Sovereign (5.52)</t>
  </si>
  <si>
    <t>Transport Infrastructure (5.12)</t>
  </si>
  <si>
    <t>Union Multi Asset Allocation Fund - Reg - Growth</t>
  </si>
  <si>
    <t>Mutual Funds (12.56)</t>
  </si>
  <si>
    <t>Current Assets (7.23)</t>
  </si>
  <si>
    <t>Retailing (3.61)</t>
  </si>
  <si>
    <t>LIC MF Multi Asset Allocation Fund - Reg - Growth</t>
  </si>
  <si>
    <t>Mutual Funds (17.89)</t>
  </si>
  <si>
    <t>Banks (15.17)</t>
  </si>
  <si>
    <t>Sovereign (6.25)</t>
  </si>
  <si>
    <t>Agricultural, Commercial &amp; Construction Vehicles (4.13)</t>
  </si>
  <si>
    <t>360 ONE Multi Asset Allocation Fund - Reg - Growth</t>
  </si>
  <si>
    <t>Mutual Funds (24.67)</t>
  </si>
  <si>
    <t>Finance (22.87)</t>
  </si>
  <si>
    <t>Current Assets (11.52)</t>
  </si>
  <si>
    <t>Sovereign (9.25)</t>
  </si>
  <si>
    <t>Realty (7.23)</t>
  </si>
  <si>
    <t>Samco Multi Asset Allocation Fund - Reg - Growth</t>
  </si>
  <si>
    <t>Commodity (13.03)</t>
  </si>
  <si>
    <t>Sovereign (11.55)</t>
  </si>
  <si>
    <t>Electrical Equipment (10.21)</t>
  </si>
  <si>
    <t>Pharmaceuticals &amp; Biotechnology (9.96)</t>
  </si>
  <si>
    <t>Banks (8.1)</t>
  </si>
  <si>
    <t>Groww Multi Asset Allocation Fund - Reg - Growth</t>
  </si>
  <si>
    <t>Mutual Funds (16.02)</t>
  </si>
  <si>
    <t>Current Assets (15.93)</t>
  </si>
  <si>
    <t>Bank of India Multi Asset Allocation Fund - Reg - Growth</t>
  </si>
  <si>
    <t>Finance (29.74)</t>
  </si>
  <si>
    <t>Mutual Funds (12.34)</t>
  </si>
  <si>
    <t>Banks (11.42)</t>
  </si>
  <si>
    <t>Current Assets (5.69)</t>
  </si>
  <si>
    <t>Capital Markets (5.51)</t>
  </si>
  <si>
    <t>PGIM India Multi Asset Allocation Fund - Reg - Growth</t>
  </si>
  <si>
    <t>Mutual Funds (18.89)</t>
  </si>
  <si>
    <t>Current Assets (13.17)</t>
  </si>
  <si>
    <t>Sovereign (7.09)</t>
  </si>
  <si>
    <t>The Wealth Company Multi Asset Allocation Fund - Reg - Growth</t>
  </si>
  <si>
    <t>Finance (21.75)</t>
  </si>
  <si>
    <t>Mutual Funds (12.92)</t>
  </si>
  <si>
    <t>Banks (7.45)</t>
  </si>
  <si>
    <t>IT - Software (5.79)</t>
  </si>
  <si>
    <t>JM Multi Asset Allocation Fund - Reg - Growth</t>
  </si>
  <si>
    <t>Mutual Funds (13.73)</t>
  </si>
  <si>
    <t>Banks (10.75)</t>
  </si>
  <si>
    <t>Current Assets (10.27)</t>
  </si>
  <si>
    <t>Sovereign (10.22)</t>
  </si>
  <si>
    <t>If redeemed bet. 0 Day to 60 Days Exit Load is 1%</t>
  </si>
  <si>
    <t>Shriram Multi Asset Allocation Fund - Reg - Growth</t>
  </si>
  <si>
    <t>Mutual Funds (13.6)</t>
  </si>
  <si>
    <t>Current Assets (10.24)</t>
  </si>
  <si>
    <t>Pharmaceuticals &amp; Biotechnology (5.66)</t>
  </si>
  <si>
    <t>Motilal Oswal Multi Asset Fund(MOFMAF) - Reg - Growth</t>
  </si>
  <si>
    <t>Quantum Multi Asset Allocation Fund - Reg - Growth</t>
  </si>
  <si>
    <t>Sovereign (29.93)</t>
  </si>
  <si>
    <t>Banks (17.01)</t>
  </si>
  <si>
    <t>Mutual Funds (14.33)</t>
  </si>
  <si>
    <t>IT - Software (7.73)</t>
  </si>
  <si>
    <t>Automobiles (4.96)</t>
  </si>
  <si>
    <t>Alphagrep Multi Asset Allocation Fund - Reg - Growth</t>
  </si>
  <si>
    <t>Current Assets (46.07)</t>
  </si>
  <si>
    <t>Sovereign (18.37)</t>
  </si>
  <si>
    <t>Finance (16.03)</t>
  </si>
  <si>
    <t>Banks (9.9)</t>
  </si>
  <si>
    <t>Commodity (5.09)</t>
  </si>
  <si>
    <t>Capitalmind Multi Asset Allocation Fund - Reg - Growth</t>
  </si>
  <si>
    <t>Mutual Funds (19.23)</t>
  </si>
  <si>
    <t>Pharmaceuticals &amp; Biotechnology (11.32)</t>
  </si>
  <si>
    <t>Automobiles (7.82)</t>
  </si>
  <si>
    <t>Finance (5.29)</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</si>
  <si>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</si>
  <si>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</si>
  <si>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</si>
  <si>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</si>
  <si>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</si>
  <si>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</si>
  <si>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</si>
  <si>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</si>
  <si>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Union Multi Asset Allocation Fund - Dir - Growth</t>
  </si>
  <si>
    <t>LIC MF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</si>
  <si>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</si>
  <si>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</si>
  <si>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</si>
  <si>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</si>
  <si>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</si>
  <si>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</si>
  <si>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JM Multi Asset Allocation Fund - Dir - Growth</t>
  </si>
  <si>
    <t>Shriram Multi Asset Allocation Fund - Dir - Growth</t>
  </si>
  <si>
    <t>Motilal Oswal Multi Asset Fund(MOFMAF) - Dir - Growth</t>
  </si>
  <si>
    <t>Quantum Multi Asset Allocation Fund - Dir - Growth</t>
  </si>
  <si>
    <t>Alphagrep Multi Asset Allocation Fund - Dir - Growth</t>
  </si>
  <si>
    <t>Capitalmind Multi Asset Allocation Fund - Dir - Growth</t>
  </si>
  <si>
    <t>NIFTY 50 Hybrid Composite Debt 15:85 Index</t>
  </si>
  <si>
    <t>SBI Conservative Hybrid Fund - Dir - Growth</t>
  </si>
  <si>
    <t>Finance (38.94)</t>
  </si>
  <si>
    <t>Power (12.51)</t>
  </si>
  <si>
    <t>Banks (5.88)</t>
  </si>
  <si>
    <t>Current Assets (4.19)</t>
  </si>
  <si>
    <t>Parag Parikh Conservative Hybrid Fund - Dir - Growth</t>
  </si>
  <si>
    <t>Sovereign (55.92)</t>
  </si>
  <si>
    <t>Realty (12.98)</t>
  </si>
  <si>
    <t>Power (2.57)</t>
  </si>
  <si>
    <t>ICICI Prudential Regular Savings Fund - Dir - Growth</t>
  </si>
  <si>
    <t>Finance (27.79)</t>
  </si>
  <si>
    <t>Sovereign (17.62)</t>
  </si>
  <si>
    <t>Banks (8.05)</t>
  </si>
  <si>
    <t>Realty (5.74)</t>
  </si>
  <si>
    <t>Pharmaceuticals &amp; Biotechnology (4.66)</t>
  </si>
  <si>
    <t>HDFC Hybrid Debt Fund - Dir - Growth</t>
  </si>
  <si>
    <t>Sovereign (33.15)</t>
  </si>
  <si>
    <t>Finance (31.71)</t>
  </si>
  <si>
    <t>Power (6.1)</t>
  </si>
  <si>
    <t>Kotak Debt Hybrid Fund - Dir - Growth</t>
  </si>
  <si>
    <t>Sovereign (28.47)</t>
  </si>
  <si>
    <t>Finance (25.06)</t>
  </si>
  <si>
    <t>Current Assets (12.4)</t>
  </si>
  <si>
    <t>Retailing (4.24)</t>
  </si>
  <si>
    <t>UTI Conservative Hybrid Fund - Dir - Growth</t>
  </si>
  <si>
    <t>Finance (39.27)</t>
  </si>
  <si>
    <t>Sovereign (25.8)</t>
  </si>
  <si>
    <t>Banks (12.93)</t>
  </si>
  <si>
    <t>Pharmaceuticals &amp; Biotechnology (2.54)</t>
  </si>
  <si>
    <t>Current Assets (2.49)</t>
  </si>
  <si>
    <t>Aditya Birla Sun Life Regular Savings Fund - Dir - Growth</t>
  </si>
  <si>
    <t>Finance (39.55)</t>
  </si>
  <si>
    <t>Sovereign (16.5)</t>
  </si>
  <si>
    <t>Banks (7.23)</t>
  </si>
  <si>
    <t>Transport Infrastructure (3.71)</t>
  </si>
  <si>
    <t>Diversified Metals (3.35)</t>
  </si>
  <si>
    <t>Nippon India Conservative Hybrid Fund - Dir - Growth</t>
  </si>
  <si>
    <t>Finance (24.74)</t>
  </si>
  <si>
    <t>Realty (14.88)</t>
  </si>
  <si>
    <t>Transport Infrastructure (11.73)</t>
  </si>
  <si>
    <t>Sovereign (9.19)</t>
  </si>
  <si>
    <t>Construction (5.77)</t>
  </si>
  <si>
    <t>Baroda BNP Paribas Conservative Hybrid Fund - Dir - Growth</t>
  </si>
  <si>
    <t>Finance (42.51)</t>
  </si>
  <si>
    <t>Current Assets (12.55)</t>
  </si>
  <si>
    <t>Sovereign (10.71)</t>
  </si>
  <si>
    <t>Petroleum Products (7.12)</t>
  </si>
  <si>
    <t>Banks (6.63)</t>
  </si>
  <si>
    <t>If redeemed bet. 0 Month to 6 Month Exit Load is 1%</t>
  </si>
  <si>
    <t>Canara Robeco Conservative Hybrid Fund - Dir - Growth</t>
  </si>
  <si>
    <t>Finance (35.4)</t>
  </si>
  <si>
    <t>Sovereign (21.06)</t>
  </si>
  <si>
    <t>Banks (12.67)</t>
  </si>
  <si>
    <t>Current Assets (12.1)</t>
  </si>
  <si>
    <t>Petroleum Products (2.64)</t>
  </si>
  <si>
    <t>Axis Conservative Hybrid Fund - Dir - Growth</t>
  </si>
  <si>
    <t>Sovereign (47.16)</t>
  </si>
  <si>
    <t>Finance (22.7)</t>
  </si>
  <si>
    <t>Banks (5.22)</t>
  </si>
  <si>
    <t>Current Assets (4.37)</t>
  </si>
  <si>
    <t>Power (3.24)</t>
  </si>
  <si>
    <t>Franklin India Conservative Hybrid Fund - Dir - Growth</t>
  </si>
  <si>
    <t>Finance (35.29)</t>
  </si>
  <si>
    <t>Food Products (9.79)</t>
  </si>
  <si>
    <t>Current Assets (7.86)</t>
  </si>
  <si>
    <t>Sovereign (2.62)</t>
  </si>
  <si>
    <t>DSP Regular Savings Fund - Dir - Growth</t>
  </si>
  <si>
    <t>Sovereign (54.35)</t>
  </si>
  <si>
    <t>Banks (14.74)</t>
  </si>
  <si>
    <t>Finance (12.67)</t>
  </si>
  <si>
    <t>Current Assets (4.01)</t>
  </si>
  <si>
    <t>Automobiles (2.6)</t>
  </si>
  <si>
    <t>HSBC Conservative Hybrid Fund - Dir - Growth</t>
  </si>
  <si>
    <t>Sovereign (46.12)</t>
  </si>
  <si>
    <t>Finance (24.45)</t>
  </si>
  <si>
    <t>Banks (10.68)</t>
  </si>
  <si>
    <t>Current Assets (10.4)</t>
  </si>
  <si>
    <t>Electrical Equipment (3.19)</t>
  </si>
  <si>
    <t>Bandhan Conservative Hybrid Fund - Dir - Growth</t>
  </si>
  <si>
    <t>Finance (37.1)</t>
  </si>
  <si>
    <t>Sovereign (18.24)</t>
  </si>
  <si>
    <t>Mutual Funds (12.87)</t>
  </si>
  <si>
    <t>Banks (12.27)</t>
  </si>
  <si>
    <t>Diversified (5.43)</t>
  </si>
  <si>
    <t>SBI Conservative Hybrid Fund - Growth</t>
  </si>
  <si>
    <t>Parag Parikh Conservative Hybrid Fund - Reg - Growth</t>
  </si>
  <si>
    <t>ICICI Prudential Regular Savings Fund - Growth</t>
  </si>
  <si>
    <t>HDFC Hybrid Debt Fund - Growth</t>
  </si>
  <si>
    <t>Kotak Debt Hybrid Fund - Reg - Growth</t>
  </si>
  <si>
    <t>UTI Conservative Hybrid Fund - Growth</t>
  </si>
  <si>
    <t>Aditya Birla Sun Life Regular Savings Fund - Reg - Growth</t>
  </si>
  <si>
    <t>Nippon India Conservative Hybrid Fund - Reg - Growth</t>
  </si>
  <si>
    <t>Baroda BNP Paribas Conservative Hybrid Fund - Growth</t>
  </si>
  <si>
    <t>Canara Robeco Conservative Hybrid Fund - Growth</t>
  </si>
  <si>
    <t>Axis Conservative Hybrid Fund - Growth</t>
  </si>
  <si>
    <t>Franklin India Conservative Hybrid Fund - Growth</t>
  </si>
  <si>
    <t>DSP Regular Savings Fund - Growth</t>
  </si>
  <si>
    <t>HSBC Conservative Hybrid Fund - Growth</t>
  </si>
  <si>
    <t>Bandhan Conservative Hybrid Fund - Reg - Growth</t>
  </si>
  <si>
    <t>Bank of India Conservative Hybrid Fund - Dir - Growth</t>
  </si>
  <si>
    <t>Finance (36.88)</t>
  </si>
  <si>
    <t>Current Assets (29.13)</t>
  </si>
  <si>
    <t>Sovereign (12.77)</t>
  </si>
  <si>
    <t>Pharmaceuticals &amp; Biotechnology (3.16)</t>
  </si>
  <si>
    <t>Chemicals &amp; Petrochemicals (3.13)</t>
  </si>
  <si>
    <t>LIC MF Conservative Hybrid Fund - Dir - Cumulative</t>
  </si>
  <si>
    <t>Sovereign (51.89)</t>
  </si>
  <si>
    <t>Power (8.88)</t>
  </si>
  <si>
    <t>Finance (6.49)</t>
  </si>
  <si>
    <t>Current Assets (5.55)</t>
  </si>
  <si>
    <t>Sundaram Conservative Hybrid Fund - Dir - Growth</t>
  </si>
  <si>
    <t>Current Assets (53.13)</t>
  </si>
  <si>
    <t>Sovereign (26.27)</t>
  </si>
  <si>
    <t>Banks (5.96)</t>
  </si>
  <si>
    <t>IT - Software (2.88)</t>
  </si>
  <si>
    <t>Telecom - Services (2.5)</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</si>
  <si>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</si>
  <si>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</si>
  <si>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</si>
  <si>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</si>
  <si>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</si>
  <si>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(28.27)</t>
  </si>
  <si>
    <t>Banks (14.94)</t>
  </si>
  <si>
    <t>Sovereign (8.72)</t>
  </si>
  <si>
    <t>Realty (4.03)</t>
  </si>
  <si>
    <t>Current Assets (3.91)</t>
  </si>
  <si>
    <t>Balanced Hybrid - Regular Plan (Other)</t>
  </si>
  <si>
    <t>WhiteOak Capital Balanced Hybrid Fund - Reg - Growth</t>
  </si>
  <si>
    <t>Fund Watch - Kotak Aggressive Hybrid</t>
  </si>
  <si>
    <t>Kotak Schemes Hybrid(Growth option)</t>
  </si>
  <si>
    <t>Hybrid Funds - Regular Plan</t>
  </si>
  <si>
    <t>3/15'</t>
  </si>
  <si>
    <t>Hybrid Funds - Direct Plan</t>
  </si>
  <si>
    <t>Fund Watch - Kotak Conservative Hybrid</t>
  </si>
  <si>
    <t>1/15'</t>
  </si>
  <si>
    <t>1/14'</t>
  </si>
  <si>
    <t>2/14'</t>
  </si>
  <si>
    <t>BSE CD TRI</t>
  </si>
  <si>
    <t>BSE Industrials TRI</t>
  </si>
  <si>
    <t>Nifty Media TRI</t>
  </si>
  <si>
    <t>Source: MFI Explorer</t>
  </si>
  <si>
    <t>Source: Refinitiv, As on Aug 20,2026</t>
  </si>
  <si>
    <t>Source: NSDL, SEBI &amp; NSE;^ As on 20-Aug-2026;* As on 13-Aug-2026</t>
  </si>
  <si>
    <t>Source: NSDL, SEBI ;^ As on20-Aug-2026;* As on 13-Aug-2026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</si>
  <si>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</si>
  <si>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</si>
  <si>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</si>
  <si>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</si>
  <si>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</si>
  <si>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</si>
  <si>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</si>
  <si>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</si>
  <si>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</si>
  <si>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</si>
  <si>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</si>
  <si>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</si>
  <si>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</si>
  <si>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t>
  </si>
  <si>
    <t>Equity Index Fund</t>
  </si>
  <si>
    <t>ETFs</t>
  </si>
  <si>
    <t>Gold ETFs</t>
  </si>
  <si>
    <t>FoF - Overseas</t>
  </si>
  <si>
    <t>FoF - Domestic</t>
  </si>
  <si>
    <t>Overnight</t>
  </si>
  <si>
    <t>Liquid</t>
  </si>
  <si>
    <t>Ultra Short Duration</t>
  </si>
  <si>
    <t>Low Duration</t>
  </si>
  <si>
    <t>Money Market</t>
  </si>
  <si>
    <t>Short Duration</t>
  </si>
  <si>
    <t>Medium Duration</t>
  </si>
  <si>
    <t>Medium to Long Duration</t>
  </si>
  <si>
    <t>Long Duration</t>
  </si>
  <si>
    <t>Dynamic Bond</t>
  </si>
  <si>
    <t>Credit Risk</t>
  </si>
  <si>
    <t>BPSU</t>
  </si>
  <si>
    <t>Gilt Fund with 10 years</t>
  </si>
  <si>
    <t>Floater</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</si>
  <si>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</si>
  <si>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</si>
  <si>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</si>
  <si>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</si>
  <si>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</si>
  <si>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</si>
  <si>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</si>
  <si>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</si>
  <si>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</si>
  <si>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</si>
  <si>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</si>
  <si>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</si>
  <si>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</si>
  <si>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</si>
  <si>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</si>
  <si>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Axis Nifty Energy Index Fund</t>
  </si>
  <si>
    <t>Other</t>
  </si>
  <si>
    <t>Index Funds</t>
  </si>
  <si>
    <t>07/08/2026</t>
  </si>
  <si>
    <t>21/08/2026</t>
  </si>
  <si>
    <t>Bandhan Contra Fund</t>
  </si>
  <si>
    <t>Equity</t>
  </si>
  <si>
    <t>Contra Fund</t>
  </si>
  <si>
    <t>10/08/2026</t>
  </si>
  <si>
    <t>24/08/2026</t>
  </si>
  <si>
    <t>SBI Balanced Hybrid Fund</t>
  </si>
  <si>
    <t>Hybrid</t>
  </si>
  <si>
    <t>Balanced Hybrid Fund</t>
  </si>
  <si>
    <t>WhiteOak Capital Dividend Yield Fund</t>
  </si>
  <si>
    <t>UTI Nifty 500 Exchange Traded Fund</t>
  </si>
  <si>
    <t>ETFs - Others</t>
  </si>
  <si>
    <t>UTI Nifty 500 Index Fund</t>
  </si>
  <si>
    <t>Axis Nifty Energy ETF</t>
  </si>
  <si>
    <t>12/08/2026</t>
  </si>
  <si>
    <t>UTI Balanced Hybrid Fund</t>
  </si>
  <si>
    <t>14/08/2026</t>
  </si>
  <si>
    <t>28/08/2026</t>
  </si>
  <si>
    <t>Edelweiss Ultra Short Term Fund</t>
  </si>
  <si>
    <t>Debt</t>
  </si>
  <si>
    <t>Ultra Short Duration Fund</t>
  </si>
  <si>
    <t>17/08/2026</t>
  </si>
  <si>
    <t>Nippon India Income Plus Arbitrage Omni Fund of Fund</t>
  </si>
  <si>
    <t>31/08/2026</t>
  </si>
  <si>
    <t>quant Income Plus Arbitrage Active FoF</t>
  </si>
  <si>
    <t>ITI Multi Asset Allocation Fund</t>
  </si>
  <si>
    <t>Multi Asset Allocation</t>
  </si>
  <si>
    <t>Invesco India Pharma and Healthcare Fund</t>
  </si>
  <si>
    <t>Sectoral</t>
  </si>
  <si>
    <t>18/08/2026</t>
  </si>
  <si>
    <t>01/09/2026</t>
  </si>
  <si>
    <t>DSP Financial Services Sectoral Debt Fund</t>
  </si>
  <si>
    <t>19/08/2026</t>
  </si>
  <si>
    <t>Quantum Flexi Cap Fund</t>
  </si>
  <si>
    <t>Flexi Cap Fund</t>
  </si>
  <si>
    <t>04/09/2026</t>
  </si>
  <si>
    <t xml:space="preserve">NFOs launched in last 3 months </t>
  </si>
  <si>
    <t>Allotment Date</t>
  </si>
  <si>
    <t>Duration</t>
  </si>
  <si>
    <t>AUM (Rs. Crs.)</t>
  </si>
  <si>
    <t>Motilal Oswal Contra Fund</t>
  </si>
  <si>
    <t>08/05/2026</t>
  </si>
  <si>
    <t>22/05/2026</t>
  </si>
  <si>
    <t>29/05/2026</t>
  </si>
  <si>
    <t>The Wealth Company Large &amp; Mid Cap Fund</t>
  </si>
  <si>
    <t>Large &amp; Mid Cap Fund</t>
  </si>
  <si>
    <t>21/05/2026</t>
  </si>
  <si>
    <t>04/06/2026</t>
  </si>
  <si>
    <t>10/06/2026</t>
  </si>
  <si>
    <t>12/06/2026</t>
  </si>
  <si>
    <t>16/06/2026</t>
  </si>
  <si>
    <t>Groww Nifty Smallcap 250 Momentum Quality 100 Index Fund</t>
  </si>
  <si>
    <t>17/06/2026</t>
  </si>
  <si>
    <t>Kotak Nifty Alpha Low-Volatility 30 Index Fund</t>
  </si>
  <si>
    <t>Motilal Oswal BSE Clean Environment Index Fund</t>
  </si>
  <si>
    <t>05/06/2026</t>
  </si>
  <si>
    <t>19/06/2026</t>
  </si>
  <si>
    <t>25/06/2026</t>
  </si>
  <si>
    <t>WhiteOak Capital Aggressive Hybrid Fund</t>
  </si>
  <si>
    <t>Aggressive Hybrid Fund</t>
  </si>
  <si>
    <t>08/06/2026</t>
  </si>
  <si>
    <t>22/06/2026</t>
  </si>
  <si>
    <t>30/06/2026</t>
  </si>
  <si>
    <t>09/06/2026</t>
  </si>
  <si>
    <t>Zerodha Life Cycle Fund 2041</t>
  </si>
  <si>
    <t>Life Cycle</t>
  </si>
  <si>
    <t>Life Cycle Funds with maturity of 15 years</t>
  </si>
  <si>
    <t>07/07/2026</t>
  </si>
  <si>
    <t>10/07/2026</t>
  </si>
  <si>
    <t>Zerodha Life Cycle Fund 2036</t>
  </si>
  <si>
    <t>Life Cycle Funds with maturity of 10 years</t>
  </si>
  <si>
    <t>Tata Multi Sector Passive FOF</t>
  </si>
  <si>
    <t>06/07/2026</t>
  </si>
  <si>
    <t>09/07/2026</t>
  </si>
  <si>
    <t>HDFC Nifty Auto Index Fund</t>
  </si>
  <si>
    <t>03/07/2026</t>
  </si>
  <si>
    <t>JM Multi Asset Allocation Fund</t>
  </si>
  <si>
    <t>24/06/2026</t>
  </si>
  <si>
    <t>08/07/2026</t>
  </si>
  <si>
    <t>15/07/2026</t>
  </si>
  <si>
    <t>ICICI Prudential Balanced Hybrid Fund</t>
  </si>
  <si>
    <t>14/07/2026</t>
  </si>
  <si>
    <t>17/07/2026</t>
  </si>
  <si>
    <t>ICICI Prudential Multi-Asset Active FOF</t>
  </si>
  <si>
    <t>Choice Overnight Fund</t>
  </si>
  <si>
    <t>Overnight Fund</t>
  </si>
  <si>
    <t>01/07/2026</t>
  </si>
  <si>
    <t>04/07/2026</t>
  </si>
  <si>
    <t>Axis Nifty50 Equal Weight Index Fund</t>
  </si>
  <si>
    <t>23/07/2026</t>
  </si>
  <si>
    <t>TRUSTMF Large &amp; Mid Cap Fund</t>
  </si>
  <si>
    <t>24/07/2026</t>
  </si>
  <si>
    <t>Motilal Oswal BSE Midcap 150 Momentum 30 Index Fund</t>
  </si>
  <si>
    <t>20/07/2026</t>
  </si>
  <si>
    <t>13/07/2026</t>
  </si>
  <si>
    <t>16/07/2026</t>
  </si>
  <si>
    <t>Mirae Asset BSE Midcap 150 Momentum 30 ETF FOF</t>
  </si>
  <si>
    <t>Alphagrep Multi Asset Allocation Fund</t>
  </si>
  <si>
    <t>SBI CRISIL IBX SDL Index June 2034 Index Fund</t>
  </si>
  <si>
    <t>22/07/2026</t>
  </si>
  <si>
    <t>NJ Momentum Fund</t>
  </si>
  <si>
    <t>Thematic</t>
  </si>
  <si>
    <t>30/07/2026</t>
  </si>
  <si>
    <t>NJ Value Fund</t>
  </si>
  <si>
    <t>Value Fund</t>
  </si>
  <si>
    <t>27/07/2026</t>
  </si>
  <si>
    <t>Mirae Asset Nifty200 Momentum 30 Plus 8-13yr G-Sec 75:25 Index Fund</t>
  </si>
  <si>
    <t>28/07/2026</t>
  </si>
  <si>
    <t>Baroda BNP Paribas Services Fund</t>
  </si>
  <si>
    <t>03/08/2026</t>
  </si>
  <si>
    <t>The Wealth Company Mid Cap Fund</t>
  </si>
  <si>
    <t>Mid Cap Fund</t>
  </si>
  <si>
    <t>29/07/2026</t>
  </si>
  <si>
    <t>04/08/2026</t>
  </si>
  <si>
    <t>Abakkus Large &amp; Mid Cap Fund</t>
  </si>
  <si>
    <t>31/07/2026</t>
  </si>
  <si>
    <t>HDFC Nifty Metal ETF FOF</t>
  </si>
  <si>
    <t>AlphaGrep Flexi Cap Fund</t>
  </si>
  <si>
    <t>21/07/2026</t>
  </si>
  <si>
    <t>11/08/2026</t>
  </si>
  <si>
    <t>SBI Nifty Midcap 150 Momentum 50 ETF FOF</t>
  </si>
  <si>
    <t>Kotak Nifty Bank Index Fund</t>
  </si>
  <si>
    <t>Motilal Oswal Nifty Metal ETF</t>
  </si>
  <si>
    <t>Motilal Oswal Nifty Oil &amp; Gas ETF</t>
  </si>
  <si>
    <t>AlphaGrep Liquid Omni FOF</t>
  </si>
  <si>
    <t>06/08/2026</t>
  </si>
  <si>
    <t>JioBlackRock Nifty 50 ETF</t>
  </si>
  <si>
    <t>Franklin India Short Term Fund</t>
  </si>
  <si>
    <t>Short Duration Fund</t>
  </si>
  <si>
    <t>05/08/2026</t>
  </si>
  <si>
    <t>Kotak Diversified Equity All Cap Omni FOF</t>
  </si>
  <si>
    <t>Edelweiss Nifty REITs &amp; Realty Index Fund</t>
  </si>
  <si>
    <t>DSP Nifty 10 yr Benchmark G-Sec ETF</t>
  </si>
  <si>
    <t>Mirae Asset BSE LargeMid (60:40) Stable Dividend 50 ETF</t>
  </si>
  <si>
    <t>Zerodha Arbitrage Fund</t>
  </si>
  <si>
    <t>Arbitrage Fund</t>
  </si>
  <si>
    <t>quant Silver ETF</t>
  </si>
  <si>
    <t>Other Closed Ended Funds</t>
  </si>
  <si>
    <t>Aditya Birla Sun Life Fixed Maturity Plan-Series VA (821 Days)</t>
  </si>
  <si>
    <t>FMP</t>
  </si>
  <si>
    <t>0 Months</t>
  </si>
  <si>
    <t xml:space="preserve">Filings with SEBI in last 3 months </t>
  </si>
  <si>
    <t>Filling Date</t>
  </si>
  <si>
    <t>Mirae Asset Nifty NBFC ETF</t>
  </si>
  <si>
    <t>20/08/2026</t>
  </si>
  <si>
    <t>Mirae Asset BSE Information Technology Index Fund</t>
  </si>
  <si>
    <t>Kotak Fixed Maturity Plan Series 336-338</t>
  </si>
  <si>
    <t>Zerodha Nifty Next 100 ETF</t>
  </si>
  <si>
    <t>Zerodha Life Cycle Fund 2056</t>
  </si>
  <si>
    <t>KOTAK NIFTY REALTY INDEX FUND</t>
  </si>
  <si>
    <t>KOTAK NIFTY PHARMA INDEX FUND</t>
  </si>
  <si>
    <t>KOTAK NIFTY FMCG INDEX FUND</t>
  </si>
  <si>
    <t>Motilal Oswal Nifty Midcap150 Plus 8-13 yr G-sec Index Fund</t>
  </si>
  <si>
    <t>UTI Nifty India New Age Consumption Index Fund</t>
  </si>
  <si>
    <t>UTI Nifty India New Age Consumption Exchange Traded Fund</t>
  </si>
  <si>
    <t>UTI Nifty India Internet Exchange Traded Fund</t>
  </si>
  <si>
    <t>UTI Nifty India Internet Index Fund</t>
  </si>
  <si>
    <t>SBI BSE India Defence ETF FOF</t>
  </si>
  <si>
    <t>13/08/2026</t>
  </si>
  <si>
    <t>Nippon India Life Cycle Fund 2031</t>
  </si>
  <si>
    <t>Nippon India Life Cycle Fund 2036</t>
  </si>
  <si>
    <t>Nippon India Life Cycle Fund 2041</t>
  </si>
  <si>
    <t>Nippon India Life Cycle Fund 2046</t>
  </si>
  <si>
    <t>Nippon India Life Cycle Fund 2051</t>
  </si>
  <si>
    <t>JioBlackRock Balanced Advantage Fund</t>
  </si>
  <si>
    <t>Dynamic Asset Allocation or Balanced Advantage</t>
  </si>
  <si>
    <t>Motilal Oswal Quality Fund</t>
  </si>
  <si>
    <t>Axis Nifty Private Bank ETF</t>
  </si>
  <si>
    <t>Axis Nifty500 Low Volatility 50 Index Fund</t>
  </si>
  <si>
    <t>Bank of India Value Fund</t>
  </si>
  <si>
    <t>SBI BSE India Defence ETF</t>
  </si>
  <si>
    <t>Motilal Oswal Multi Thematic Active Fund of Funds</t>
  </si>
  <si>
    <t>ICICI Prudential Dynamic Asset Allocation Passive FOF</t>
  </si>
  <si>
    <t>SHRIRAM LARGE &amp; MID CAP FUND</t>
  </si>
  <si>
    <t>Axis CRISIL-IBX Financial Services 9-12 Months Debt Index Fund</t>
  </si>
  <si>
    <t>Invesco India Nifty IT ETF</t>
  </si>
  <si>
    <t>DSP NIFTY 10 YR BENCHMARK G-SEC ETF</t>
  </si>
  <si>
    <t>Invesco India Nifty India Defence Index Fund</t>
  </si>
  <si>
    <t>Invesco India Nifty Metal Index Fund</t>
  </si>
  <si>
    <t>KOTAK BALANCED HYBRID FUND</t>
  </si>
  <si>
    <t>BARODA BNP PARIBAS Balanced Hybrid Fund</t>
  </si>
  <si>
    <t>HDFC FTSE India ETF</t>
  </si>
  <si>
    <t>Motilal Oswal Nifty Energy Index Fund</t>
  </si>
  <si>
    <t>Invesco India Nifty Chemical Index Fund</t>
  </si>
  <si>
    <t>Mirae Asset Life Cycle Fund 2056</t>
  </si>
  <si>
    <t>SBI Nifty 200 Value 30 ETF FOF</t>
  </si>
  <si>
    <t>ADITYA BIRLA SUN LIFE FIXED MATURITY PLAN SERIES VA TO SERIES VE</t>
  </si>
  <si>
    <t>ITI MULTI ASSET ALLOCATION FUND</t>
  </si>
  <si>
    <t>The Wealth Company Multi Cap Fund</t>
  </si>
  <si>
    <t>Multi Cap Fund</t>
  </si>
  <si>
    <t>DSP Fixed Maturity Plan (FMP)  Series280to281(30 Days to 120 Months)</t>
  </si>
  <si>
    <t>Groww BSE Housing Finance Index Fund</t>
  </si>
  <si>
    <t>Groww BSE Housing Finance ETF</t>
  </si>
  <si>
    <t>Invesco India Silver ETF</t>
  </si>
  <si>
    <t>Quant Money Market Fund</t>
  </si>
  <si>
    <t>Money Market Fund</t>
  </si>
  <si>
    <t>Quant Silver ETF</t>
  </si>
  <si>
    <t>Quant Income Plus Arbitrage Active FoF</t>
  </si>
  <si>
    <t>Zerodha Life Cycle Fund 2031</t>
  </si>
  <si>
    <t>23/06/2026</t>
  </si>
  <si>
    <t>ICICI Prudential Contra Fund</t>
  </si>
  <si>
    <t>Mirae Asset Nifty200 Momentum 30 Plus 8-13 yr G-Sec 7525 Index Fund</t>
  </si>
  <si>
    <t>Mirae Asset Nifty200 Momentum 30 Plus 8-13 yr G-Sec 5050 ETF - MF</t>
  </si>
  <si>
    <t>Groww Nifty Cements ETF FOF</t>
  </si>
  <si>
    <t>Groww Nifty Cements ETF</t>
  </si>
  <si>
    <t>Zerodha Life Cycle Fund 2046</t>
  </si>
  <si>
    <t>UTI BSE India Sector Leaders Exchange Traded Fund</t>
  </si>
  <si>
    <t>Zerodha Life Cycle Fund 2051</t>
  </si>
  <si>
    <t>15/06/2026</t>
  </si>
  <si>
    <t>BARODA BNP PARIBAS SERVICES FUND</t>
  </si>
  <si>
    <t>UTI BSE India Sector Leaders Index Fund</t>
  </si>
  <si>
    <t>ICICI Prudential Life Cycle Fund 2031</t>
  </si>
  <si>
    <t>ICICI Prudential Life Cycle Fund 2041</t>
  </si>
  <si>
    <t>ICICI Prudential Life Cycle Fund 2036</t>
  </si>
  <si>
    <t>03/06/2026</t>
  </si>
  <si>
    <t>Kotak BSE Hospitals Index Fund</t>
  </si>
  <si>
    <t>Edelweiss Nifty Energy ETF</t>
  </si>
  <si>
    <t>02/06/2026</t>
  </si>
  <si>
    <t>01/06/2026</t>
  </si>
  <si>
    <t>Shriram Ultra Short Term Fund</t>
  </si>
  <si>
    <t>27/05/2026</t>
  </si>
  <si>
    <t>Kotak Nifty Capital Markets Index Fund</t>
  </si>
  <si>
    <t>26/05/2026</t>
  </si>
  <si>
    <t>Kotak Nifty 500 Index Fund</t>
  </si>
  <si>
    <t>Kotak Nifty India Defence Index Fund</t>
  </si>
  <si>
    <t>Kotak Diversified Equity All cap Omni FOF</t>
  </si>
  <si>
    <t>All Fund Snapshot</t>
  </si>
  <si>
    <t>Average Annualised Returns of Mutual Funds (%)</t>
  </si>
  <si>
    <t>(As on August 20, 2026)</t>
  </si>
  <si>
    <t>No of Funds</t>
  </si>
  <si>
    <t>*DISCLAIMER:Returns &lt;1 Yr Absolute,  ≥ CAGR. Ratios is calculated for a period of 3 years with monthly rolling and monthly frequency and Risk-free rate(5.41 )is based on the FBIL Overnight MIBOR rate of as on last working day of the month.</t>
  </si>
  <si>
    <t>*DISCLAIMER:Returns &lt;1 Yr Simple Annualized,  ≥  CAGR. Ratios is calculated for a period of 3 years with monthly rolling and monthly frequency and Risk-free rate(5.41 )is based on the FBIL Overnight MIBOR rate of as on last working day of the month.</t>
  </si>
  <si>
    <t>*DISCLAIMER:Returns &lt;1 Yr Absolute,  ≥  CAGR. Ratios is calculated for a period of 3 years with monthly rolling and monthly frequency and Risk-free rate(5.41 )is based on the FBIL Overnight MIBOR rate of as on last working day of the month.</t>
  </si>
  <si>
    <t>ASK Liquid Fund</t>
  </si>
  <si>
    <t>Liquid Fund</t>
  </si>
  <si>
    <t>25/08/2026</t>
  </si>
  <si>
    <t>Life Cycle Funds with maturity of 05 years</t>
  </si>
  <si>
    <t>Life Cycle Funds with maturity of 20 years</t>
  </si>
  <si>
    <t>Life Cycle Funds with maturity of 25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</si>
</sst>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dd\ mmmm\ yyyy"/>
    <numFmt numFmtId="177" formatCode="0.0"/>
    <numFmt numFmtId="179" formatCode="[$-409]mmm\-yy;@"/>
    <numFmt numFmtId="180" formatCode="[$-409]mmmm\ dd\,\ yyyy;@"/>
    <numFmt numFmtId="182" formatCode="0.0#"/>
    <numFmt numFmtId="183" formatCode="0.0000"/>
  </numFmts>
  <fonts count="61"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24"/>
      <color theme="0"/>
      <name val="Calibri"/>
      <family val="2"/>
      <scheme val="minor"/>
    </font>
    <font>
      <b/>
      <sz val="11"/>
      <color theme="0"/>
      <name val="Ubuntu"/>
      <family val="2"/>
    </font>
    <font>
      <b/>
      <sz val="11"/>
      <color indexed="9"/>
      <name val="Calibri"/>
      <family val="2"/>
      <scheme val="minor"/>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
      <sz val="10"/>
      <color rgb="FF000000"/>
      <name val="Calibri"/>
      <family val="2"/>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0070C0"/>
        <bgColor indexed="64"/>
      </patternFill>
    </fill>
    <fill>
      <patternFill patternType="solid">
        <fgColor rgb="FFFFDDDE"/>
        <bgColor indexed="64"/>
      </patternFill>
    </fill>
    <fill>
      <patternFill patternType="solid">
        <fgColor rgb="FFBFBFBF"/>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0"/>
      </left>
      <right/>
      <top style="thin">
        <color indexed="64"/>
      </top>
      <bottom style="thin">
        <color indexed="0"/>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
      <left style="dotted">
        <color rgb="FF000000"/>
      </left>
      <right style="dotted">
        <color rgb="FF000000"/>
      </right>
      <top style="dotted">
        <color rgb="FF000000"/>
      </top>
      <bottom style="dotted">
        <color rgb="FF000000"/>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1136">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0" fontId="0" fillId="0" borderId="0" xfId="0" applyAlignment="1"/>
    <xf numFmtId="179" fontId="24" fillId="2" borderId="58" xfId="0" applyNumberFormat="1" applyFont="1" applyFill="1" applyBorder="1" applyAlignment="1">
      <alignment vertical="center"/>
    </xf>
    <xf numFmtId="179" fontId="24" fillId="2" borderId="0" xfId="0" applyNumberFormat="1" applyFont="1" applyFill="1" applyAlignment="1">
      <alignment vertical="center"/>
    </xf>
    <xf numFmtId="179" fontId="25" fillId="2" borderId="0" xfId="0" applyNumberFormat="1" applyFont="1" applyFill="1" applyAlignment="1">
      <alignment vertical="top"/>
    </xf>
    <xf numFmtId="179" fontId="2" fillId="3" borderId="58" xfId="0" applyNumberFormat="1" applyFont="1" applyFill="1" applyBorder="1" applyAlignment="1">
      <alignment horizontal="left" vertical="center"/>
    </xf>
    <xf numFmtId="179" fontId="3" fillId="4" borderId="58"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0" fillId="0" borderId="0" xfId="0"/>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29" fillId="0" borderId="0" xfId="0" applyFont="1" applyAlignme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0" xfId="0" applyFont="1" applyBorder="1"/>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82"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Border="1" applyAlignment="1">
      <alignment horizontal="left"/>
    </xf>
    <xf numFmtId="0" fontId="33" fillId="0" borderId="7" xfId="0" applyFont="1" applyBorder="1" applyAlignment="1">
      <alignment horizontal="left"/>
    </xf>
    <xf numFmtId="0" fontId="33" fillId="0" borderId="0" xfId="0" applyFont="1" applyBorder="1" applyAlignment="1">
      <alignment horizontal="left"/>
    </xf>
    <xf numFmtId="0" fontId="33" fillId="0" borderId="3" xfId="0" applyFont="1" applyBorder="1" applyAlignment="1">
      <alignment horizontal="left"/>
    </xf>
    <xf numFmtId="182"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Border="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Border="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83" fontId="29" fillId="0" borderId="7" xfId="0" applyNumberFormat="1" applyFont="1" applyBorder="1" applyAlignment="1">
      <alignment horizontal="center" vertical="center"/>
    </xf>
    <xf numFmtId="183" fontId="29" fillId="0" borderId="0" xfId="0" applyNumberFormat="1" applyFont="1" applyBorder="1" applyAlignment="1">
      <alignment horizontal="center" vertical="center"/>
    </xf>
    <xf numFmtId="183" fontId="29" fillId="0" borderId="3" xfId="0" applyNumberFormat="1" applyFont="1" applyBorder="1" applyAlignment="1">
      <alignment horizontal="center" vertical="center"/>
    </xf>
    <xf numFmtId="183"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Border="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9" fillId="0" borderId="7" xfId="0" applyFont="1" applyBorder="1" applyAlignment="1"/>
    <xf numFmtId="0" fontId="29" fillId="0" borderId="0" xfId="0" applyFont="1" applyBorder="1" applyAlignment="1"/>
    <xf numFmtId="0" fontId="29" fillId="0" borderId="3" xfId="0" applyFont="1" applyBorder="1" applyAlignment="1"/>
    <xf numFmtId="0" fontId="29" fillId="0" borderId="9" xfId="0" applyFont="1" applyBorder="1" applyAlignment="1"/>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Border="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Fill="1" applyBorder="1" applyAlignment="1">
      <alignment horizontal="left"/>
    </xf>
    <xf numFmtId="0" fontId="34" fillId="0" borderId="13" xfId="0" applyFont="1" applyFill="1" applyBorder="1"/>
    <xf numFmtId="1" fontId="34" fillId="0" borderId="0" xfId="0" applyNumberFormat="1" applyFont="1" applyFill="1" applyBorder="1" applyAlignment="1">
      <alignment horizontal="center" vertical="center"/>
    </xf>
    <xf numFmtId="183" fontId="34" fillId="0" borderId="0" xfId="0" applyNumberFormat="1" applyFont="1" applyFill="1" applyBorder="1" applyAlignment="1">
      <alignment horizontal="center" vertical="center"/>
    </xf>
    <xf numFmtId="2" fontId="34" fillId="0" borderId="0" xfId="0" applyNumberFormat="1" applyFont="1" applyFill="1" applyBorder="1" applyAlignment="1">
      <alignment horizontal="center" vertical="center"/>
    </xf>
    <xf numFmtId="0" fontId="34" fillId="0" borderId="19" xfId="0" applyFont="1" applyFill="1" applyBorder="1"/>
    <xf numFmtId="2" fontId="34" fillId="0" borderId="17" xfId="0" applyNumberFormat="1" applyFont="1" applyFill="1" applyBorder="1" applyAlignment="1">
      <alignment horizontal="center" vertical="center"/>
    </xf>
    <xf numFmtId="0" fontId="34" fillId="0" borderId="13" xfId="0" applyFont="1" applyFill="1" applyBorder="1" applyAlignment="1">
      <alignment horizontal="center" vertical="center"/>
    </xf>
    <xf numFmtId="0" fontId="34" fillId="0" borderId="0" xfId="0" applyFont="1" applyFill="1" applyBorder="1" applyAlignment="1">
      <alignment horizontal="center" vertical="center"/>
    </xf>
    <xf numFmtId="0" fontId="34" fillId="0" borderId="0" xfId="0" applyFont="1" applyFill="1" applyBorder="1" applyAlignment="1"/>
    <xf numFmtId="2" fontId="34" fillId="0" borderId="2" xfId="0" applyNumberFormat="1" applyFont="1" applyFill="1" applyBorder="1" applyAlignment="1">
      <alignment horizontal="center" vertical="center"/>
    </xf>
    <xf numFmtId="0" fontId="29" fillId="0" borderId="0" xfId="0" applyFont="1" applyFill="1"/>
    <xf numFmtId="0" fontId="29" fillId="0" borderId="0" xfId="0" applyFont="1" applyFill="1" applyBorder="1" applyAlignment="1">
      <alignment horizontal="left"/>
    </xf>
    <xf numFmtId="0" fontId="29" fillId="0" borderId="13" xfId="0" applyFont="1" applyFill="1" applyBorder="1"/>
    <xf numFmtId="1" fontId="29" fillId="0" borderId="0" xfId="0" applyNumberFormat="1" applyFont="1" applyFill="1" applyBorder="1" applyAlignment="1">
      <alignment horizontal="center" vertical="center"/>
    </xf>
    <xf numFmtId="183" fontId="29" fillId="0" borderId="0" xfId="0" applyNumberFormat="1" applyFont="1" applyFill="1" applyBorder="1" applyAlignment="1">
      <alignment horizontal="center" vertical="center"/>
    </xf>
    <xf numFmtId="2" fontId="29" fillId="0" borderId="0" xfId="0" applyNumberFormat="1" applyFont="1" applyFill="1" applyBorder="1" applyAlignment="1">
      <alignment horizontal="center" vertical="center"/>
    </xf>
    <xf numFmtId="0" fontId="29" fillId="0" borderId="19" xfId="0" applyFont="1" applyFill="1" applyBorder="1"/>
    <xf numFmtId="2" fontId="29" fillId="0" borderId="17" xfId="0" applyNumberFormat="1" applyFont="1" applyFill="1" applyBorder="1" applyAlignment="1">
      <alignment horizontal="center" vertical="center"/>
    </xf>
    <xf numFmtId="0" fontId="29" fillId="0" borderId="13" xfId="0" applyFont="1" applyFill="1" applyBorder="1" applyAlignment="1">
      <alignment horizontal="center" vertical="center"/>
    </xf>
    <xf numFmtId="0" fontId="29" fillId="0" borderId="0" xfId="0" applyFont="1" applyFill="1" applyBorder="1" applyAlignment="1">
      <alignment horizontal="center" vertical="center"/>
    </xf>
    <xf numFmtId="0" fontId="29" fillId="0" borderId="0" xfId="0" applyFont="1" applyFill="1" applyBorder="1"/>
    <xf numFmtId="0" fontId="29" fillId="0" borderId="0" xfId="0" applyFont="1" applyFill="1" applyBorder="1" applyAlignment="1"/>
    <xf numFmtId="2" fontId="29" fillId="0" borderId="2" xfId="0" applyNumberFormat="1" applyFont="1" applyFill="1" applyBorder="1" applyAlignment="1">
      <alignment horizontal="center" vertical="center"/>
    </xf>
    <xf numFmtId="1" fontId="29" fillId="0" borderId="3" xfId="0" applyNumberFormat="1" applyFont="1" applyFill="1" applyBorder="1" applyAlignment="1">
      <alignment horizontal="center" vertical="center"/>
    </xf>
    <xf numFmtId="2" fontId="29" fillId="0" borderId="3" xfId="0" applyNumberFormat="1" applyFont="1" applyFill="1" applyBorder="1" applyAlignment="1">
      <alignment horizontal="center" vertical="center"/>
    </xf>
    <xf numFmtId="0" fontId="29" fillId="0" borderId="20" xfId="0" applyFont="1" applyFill="1" applyBorder="1"/>
    <xf numFmtId="2" fontId="29" fillId="0" borderId="22" xfId="0" applyNumberFormat="1" applyFont="1" applyFill="1" applyBorder="1" applyAlignment="1">
      <alignment horizontal="center" vertical="center"/>
    </xf>
    <xf numFmtId="0" fontId="29" fillId="0" borderId="3" xfId="0" applyFont="1" applyFill="1" applyBorder="1"/>
    <xf numFmtId="2" fontId="29" fillId="0" borderId="24" xfId="0" applyNumberFormat="1" applyFont="1" applyFill="1" applyBorder="1" applyAlignment="1">
      <alignment horizontal="center" vertical="center"/>
    </xf>
    <xf numFmtId="0" fontId="29" fillId="0" borderId="7" xfId="0" applyFont="1" applyFill="1" applyBorder="1" applyAlignment="1">
      <alignment horizontal="left"/>
    </xf>
    <xf numFmtId="0" fontId="29" fillId="0" borderId="12" xfId="0" applyFont="1" applyFill="1" applyBorder="1"/>
    <xf numFmtId="1" fontId="29" fillId="0" borderId="7" xfId="0" applyNumberFormat="1" applyFont="1" applyFill="1" applyBorder="1" applyAlignment="1">
      <alignment horizontal="center" vertical="center"/>
    </xf>
    <xf numFmtId="183" fontId="29" fillId="0" borderId="7" xfId="0" applyNumberFormat="1" applyFont="1" applyFill="1" applyBorder="1" applyAlignment="1">
      <alignment horizontal="center" vertical="center"/>
    </xf>
    <xf numFmtId="2" fontId="29" fillId="0" borderId="7" xfId="0" applyNumberFormat="1" applyFont="1" applyFill="1" applyBorder="1" applyAlignment="1">
      <alignment horizontal="center" vertical="center"/>
    </xf>
    <xf numFmtId="0" fontId="29" fillId="0" borderId="4" xfId="0" applyFont="1" applyFill="1" applyBorder="1"/>
    <xf numFmtId="2" fontId="29" fillId="0" borderId="21" xfId="0" applyNumberFormat="1" applyFont="1" applyFill="1" applyBorder="1" applyAlignment="1">
      <alignment horizontal="center" vertical="center"/>
    </xf>
    <xf numFmtId="0" fontId="29" fillId="0" borderId="12"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7" xfId="0" applyFont="1" applyFill="1" applyBorder="1"/>
    <xf numFmtId="0" fontId="29" fillId="0" borderId="7" xfId="0" applyFont="1" applyFill="1" applyBorder="1" applyAlignment="1"/>
    <xf numFmtId="2" fontId="29" fillId="0" borderId="8" xfId="0" applyNumberFormat="1" applyFont="1" applyFill="1" applyBorder="1" applyAlignment="1">
      <alignment horizontal="center" vertical="center"/>
    </xf>
    <xf numFmtId="0" fontId="29" fillId="0" borderId="8" xfId="0" applyFont="1" applyFill="1" applyBorder="1"/>
    <xf numFmtId="0" fontId="29" fillId="0" borderId="2" xfId="0" applyFont="1" applyFill="1" applyBorder="1"/>
    <xf numFmtId="0" fontId="29" fillId="0" borderId="25" xfId="0" applyFont="1" applyFill="1" applyBorder="1"/>
    <xf numFmtId="0" fontId="29" fillId="0" borderId="26" xfId="0" applyFont="1" applyFill="1" applyBorder="1"/>
    <xf numFmtId="2" fontId="29" fillId="0" borderId="25" xfId="0" applyNumberFormat="1" applyFont="1" applyFill="1" applyBorder="1" applyAlignment="1">
      <alignment horizontal="center" vertical="center"/>
    </xf>
    <xf numFmtId="2" fontId="29" fillId="0" borderId="27" xfId="0" applyNumberFormat="1" applyFont="1" applyFill="1" applyBorder="1" applyAlignment="1">
      <alignment horizontal="center" vertical="center"/>
    </xf>
    <xf numFmtId="1" fontId="29" fillId="0" borderId="25" xfId="0" applyNumberFormat="1" applyFont="1" applyFill="1" applyBorder="1" applyAlignment="1">
      <alignment horizontal="center" vertical="center"/>
    </xf>
    <xf numFmtId="0" fontId="29" fillId="0" borderId="28" xfId="0" applyFont="1" applyFill="1" applyBorder="1"/>
    <xf numFmtId="0" fontId="29" fillId="0" borderId="17" xfId="0" applyFont="1" applyBorder="1" applyAlignment="1"/>
    <xf numFmtId="0" fontId="29" fillId="0" borderId="17" xfId="0" applyFont="1" applyFill="1" applyBorder="1" applyAlignment="1"/>
    <xf numFmtId="0" fontId="29" fillId="0" borderId="21" xfId="0" applyFont="1" applyBorder="1" applyAlignment="1"/>
    <xf numFmtId="0" fontId="29" fillId="0" borderId="22" xfId="0" applyFont="1" applyBorder="1" applyAlignment="1"/>
    <xf numFmtId="0" fontId="29" fillId="0" borderId="23" xfId="0" applyFont="1" applyBorder="1" applyAlignment="1"/>
    <xf numFmtId="2" fontId="29" fillId="0" borderId="7" xfId="0" applyNumberFormat="1" applyFont="1" applyFill="1" applyBorder="1" applyAlignment="1">
      <alignment horizontal="center" vertical="center" wrapText="1"/>
    </xf>
    <xf numFmtId="2" fontId="29" fillId="0" borderId="0" xfId="0" applyNumberFormat="1" applyFont="1" applyFill="1" applyBorder="1" applyAlignment="1">
      <alignment horizontal="center" vertical="center" wrapText="1"/>
    </xf>
    <xf numFmtId="2" fontId="34" fillId="0" borderId="0" xfId="0" applyNumberFormat="1" applyFont="1" applyFill="1" applyBorder="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9" xfId="3" applyFont="1" applyBorder="1" applyAlignment="1">
      <alignment vertical="center"/>
    </xf>
    <xf numFmtId="15" fontId="38" fillId="0" borderId="59" xfId="3" applyNumberFormat="1" applyFont="1" applyBorder="1" applyAlignment="1">
      <alignment horizontal="center" vertical="center"/>
    </xf>
    <xf numFmtId="15" fontId="38" fillId="0" borderId="60" xfId="3" applyNumberFormat="1" applyFont="1" applyBorder="1" applyAlignment="1">
      <alignment horizontal="center" vertical="center"/>
    </xf>
    <xf numFmtId="0" fontId="38" fillId="0" borderId="59" xfId="3" applyFont="1" applyBorder="1" applyAlignment="1">
      <alignment horizontal="center" vertical="center" wrapText="1"/>
    </xf>
    <xf numFmtId="0" fontId="7" fillId="0" borderId="0" xfId="3" applyFont="1" applyAlignment="1">
      <alignment horizontal="justify" vertical="center" wrapText="1"/>
    </xf>
    <xf numFmtId="0" fontId="37" fillId="0" borderId="60" xfId="3" applyFont="1" applyBorder="1" applyAlignment="1">
      <alignment horizontal="left" vertical="center" indent="1"/>
    </xf>
    <xf numFmtId="0" fontId="38" fillId="0" borderId="60" xfId="3" applyFont="1" applyBorder="1" applyAlignment="1">
      <alignment horizontal="center" vertical="center" wrapText="1"/>
    </xf>
    <xf numFmtId="0" fontId="38" fillId="0" borderId="60"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77"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77"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9" xfId="3" applyFont="1" applyFill="1" applyBorder="1" applyAlignment="1">
      <alignment vertical="center"/>
    </xf>
    <xf numFmtId="15" fontId="41" fillId="7" borderId="59" xfId="3" applyNumberFormat="1" applyFont="1" applyFill="1" applyBorder="1" applyAlignment="1">
      <alignment horizontal="center" vertical="center"/>
    </xf>
    <xf numFmtId="15" fontId="41" fillId="7" borderId="60" xfId="3" applyNumberFormat="1" applyFont="1" applyFill="1" applyBorder="1" applyAlignment="1">
      <alignment horizontal="center" vertical="center"/>
    </xf>
    <xf numFmtId="0" fontId="41" fillId="7" borderId="59"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9" xfId="3" applyFont="1" applyBorder="1" applyAlignment="1">
      <alignment horizontal="left" vertical="center" indent="1"/>
    </xf>
    <xf numFmtId="15" fontId="37" fillId="0" borderId="59" xfId="3" applyNumberFormat="1" applyFont="1" applyBorder="1" applyAlignment="1">
      <alignment horizontal="center" vertical="center"/>
    </xf>
    <xf numFmtId="0" fontId="37" fillId="0" borderId="59"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9"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1" xfId="3" applyFont="1" applyBorder="1" applyAlignment="1">
      <alignment horizontal="left" vertical="center" indent="1"/>
    </xf>
    <xf numFmtId="10" fontId="39" fillId="0" borderId="61" xfId="3" applyNumberFormat="1" applyFont="1" applyBorder="1" applyAlignment="1">
      <alignment horizontal="center" vertical="center"/>
    </xf>
    <xf numFmtId="10" fontId="39" fillId="0" borderId="61"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9" xfId="3" applyFont="1" applyFill="1" applyBorder="1" applyAlignment="1">
      <alignment horizontal="left" vertical="center" indent="1"/>
    </xf>
    <xf numFmtId="10" fontId="39" fillId="9" borderId="59" xfId="3" applyNumberFormat="1" applyFont="1" applyFill="1" applyBorder="1" applyAlignment="1">
      <alignment horizontal="center" vertical="center"/>
    </xf>
    <xf numFmtId="0" fontId="39" fillId="9" borderId="59"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60" xfId="3" applyFont="1" applyBorder="1" applyAlignment="1">
      <alignment horizontal="left" vertical="center" indent="1"/>
    </xf>
    <xf numFmtId="15" fontId="38" fillId="0" borderId="60"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0" fontId="37" fillId="0" borderId="0" xfId="3" applyFont="1" applyFill="1" applyBorder="1" applyAlignment="1">
      <alignment horizontal="left" vertical="center" indent="1"/>
    </xf>
    <xf numFmtId="15" fontId="38" fillId="0" borderId="0" xfId="3" applyNumberFormat="1" applyFont="1" applyFill="1" applyBorder="1" applyAlignment="1">
      <alignment horizontal="center" vertical="center"/>
    </xf>
    <xf numFmtId="0" fontId="38" fillId="0" borderId="0" xfId="3" applyFont="1" applyFill="1" applyBorder="1" applyAlignment="1">
      <alignment horizontal="center" vertical="center" wrapText="1"/>
    </xf>
    <xf numFmtId="0" fontId="38" fillId="0" borderId="0" xfId="3" applyFont="1" applyFill="1" applyBorder="1" applyAlignment="1">
      <alignment horizontal="center" vertical="center"/>
    </xf>
    <xf numFmtId="177" fontId="45" fillId="0" borderId="0" xfId="0" applyNumberFormat="1" applyFont="1" applyAlignment="1">
      <alignment vertical="center"/>
    </xf>
    <xf numFmtId="177" fontId="45" fillId="0" borderId="0" xfId="0" applyNumberFormat="1" applyFont="1" applyFill="1" applyAlignment="1">
      <alignment vertical="center"/>
    </xf>
    <xf numFmtId="0" fontId="6" fillId="0" borderId="0" xfId="3" applyFont="1" applyFill="1" applyAlignment="1">
      <alignment vertical="center"/>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8" xfId="0" applyFont="1" applyBorder="1" applyAlignment="1">
      <alignment horizontal="center" vertical="center" wrapText="1"/>
    </xf>
    <xf numFmtId="0" fontId="31" fillId="0" borderId="1"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Fill="1" applyBorder="1"/>
    <xf numFmtId="1" fontId="29" fillId="0" borderId="0" xfId="0" applyNumberFormat="1" applyFont="1" applyFill="1" applyBorder="1"/>
    <xf numFmtId="1" fontId="29" fillId="0" borderId="25" xfId="0" applyNumberFormat="1" applyFont="1" applyFill="1" applyBorder="1"/>
    <xf numFmtId="0" fontId="31" fillId="0" borderId="21" xfId="0" applyFont="1" applyBorder="1" applyAlignment="1">
      <alignment horizontal="center" vertical="center" wrapText="1"/>
    </xf>
    <xf numFmtId="0" fontId="29" fillId="0" borderId="21" xfId="0" applyFont="1" applyBorder="1"/>
    <xf numFmtId="0" fontId="29" fillId="0" borderId="17" xfId="0" applyFont="1" applyFill="1" applyBorder="1"/>
    <xf numFmtId="0" fontId="29" fillId="0" borderId="22" xfId="0" applyFont="1" applyBorder="1"/>
    <xf numFmtId="0" fontId="29" fillId="0" borderId="23" xfId="0" applyFont="1" applyBorder="1"/>
    <xf numFmtId="0" fontId="29" fillId="0" borderId="21" xfId="0" applyFont="1" applyFill="1" applyBorder="1"/>
    <xf numFmtId="0" fontId="29" fillId="0" borderId="22" xfId="0" applyFont="1" applyFill="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29" fillId="0" borderId="19" xfId="0" applyNumberFormat="1" applyFont="1" applyFill="1" applyBorder="1" applyAlignment="1">
      <alignment horizontal="center" vertical="center"/>
    </xf>
    <xf numFmtId="2" fontId="34" fillId="0" borderId="19" xfId="0" applyNumberFormat="1" applyFont="1" applyFill="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2" fontId="29" fillId="0" borderId="4" xfId="0" applyNumberFormat="1" applyFont="1" applyFill="1" applyBorder="1" applyAlignment="1">
      <alignment horizontal="center" vertical="center"/>
    </xf>
    <xf numFmtId="2" fontId="29" fillId="0" borderId="20" xfId="0" applyNumberFormat="1" applyFont="1" applyFill="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1" xfId="0" applyFont="1" applyFill="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29" fillId="0" borderId="7" xfId="0" applyNumberFormat="1" applyFont="1" applyBorder="1"/>
    <xf numFmtId="2" fontId="29" fillId="0" borderId="0" xfId="0" applyNumberFormat="1" applyFont="1" applyBorder="1"/>
    <xf numFmtId="2" fontId="29" fillId="0" borderId="0" xfId="0" applyNumberFormat="1" applyFont="1" applyFill="1" applyBorder="1"/>
    <xf numFmtId="2" fontId="29" fillId="0" borderId="3" xfId="0" applyNumberFormat="1" applyFont="1" applyBorder="1"/>
    <xf numFmtId="2" fontId="29" fillId="0" borderId="10" xfId="0" applyNumberFormat="1" applyFont="1" applyBorder="1"/>
    <xf numFmtId="2" fontId="29" fillId="0" borderId="3" xfId="0" applyNumberFormat="1" applyFont="1" applyFill="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0" xfId="0" applyNumberFormat="1" applyFont="1" applyBorder="1" applyAlignment="1">
      <alignment horizontal="center"/>
    </xf>
    <xf numFmtId="2" fontId="29" fillId="0" borderId="2" xfId="0" applyNumberFormat="1" applyFont="1" applyBorder="1" applyAlignment="1">
      <alignment horizontal="center"/>
    </xf>
    <xf numFmtId="2" fontId="29" fillId="0" borderId="0" xfId="0" applyNumberFormat="1" applyFont="1" applyFill="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7" xfId="0" applyNumberFormat="1" applyFont="1" applyFill="1" applyBorder="1" applyAlignment="1">
      <alignment horizontal="center"/>
    </xf>
    <xf numFmtId="2" fontId="29" fillId="0" borderId="25" xfId="0" applyNumberFormat="1" applyFont="1" applyFill="1" applyBorder="1" applyAlignment="1">
      <alignment horizontal="center"/>
    </xf>
    <xf numFmtId="0" fontId="29" fillId="0" borderId="27" xfId="0" applyFont="1" applyFill="1" applyBorder="1"/>
    <xf numFmtId="1" fontId="29" fillId="0" borderId="2" xfId="0" applyNumberFormat="1" applyFont="1" applyBorder="1" applyAlignment="1">
      <alignment horizontal="center" vertical="center"/>
    </xf>
    <xf numFmtId="1" fontId="29" fillId="0" borderId="2" xfId="0" applyNumberFormat="1" applyFont="1" applyFill="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31" fillId="0" borderId="4" xfId="0" applyNumberFormat="1" applyFont="1" applyBorder="1" applyAlignment="1">
      <alignment horizontal="center" vertical="center" wrapText="1"/>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17" xfId="0" applyNumberFormat="1" applyFont="1" applyFill="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2" xfId="0" applyNumberFormat="1" applyFont="1" applyFill="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0" xfId="0" applyNumberFormat="1" applyFont="1" applyBorder="1"/>
    <xf numFmtId="1" fontId="29" fillId="0" borderId="2" xfId="0" applyNumberFormat="1" applyFont="1" applyBorder="1"/>
    <xf numFmtId="1" fontId="29" fillId="0" borderId="2" xfId="0" applyNumberFormat="1" applyFont="1" applyFill="1" applyBorder="1"/>
    <xf numFmtId="1" fontId="29" fillId="0" borderId="3" xfId="0" applyNumberFormat="1" applyFont="1" applyFill="1" applyBorder="1"/>
    <xf numFmtId="1" fontId="29" fillId="0" borderId="24" xfId="0" applyNumberFormat="1" applyFont="1" applyFill="1" applyBorder="1"/>
    <xf numFmtId="0" fontId="33" fillId="0" borderId="21" xfId="0" applyFont="1" applyBorder="1" applyAlignment="1">
      <alignment horizontal="left"/>
    </xf>
    <xf numFmtId="1" fontId="29" fillId="0" borderId="7" xfId="0" applyNumberFormat="1" applyFont="1" applyBorder="1"/>
    <xf numFmtId="0" fontId="33" fillId="0" borderId="17" xfId="0" applyFont="1" applyBorder="1" applyAlignment="1">
      <alignment horizontal="left"/>
    </xf>
    <xf numFmtId="0" fontId="33" fillId="0" borderId="22" xfId="0" applyFont="1" applyBorder="1" applyAlignment="1">
      <alignment horizontal="left"/>
    </xf>
    <xf numFmtId="1" fontId="29" fillId="0" borderId="3" xfId="0" applyNumberFormat="1" applyFont="1" applyBorder="1"/>
    <xf numFmtId="182" fontId="32" fillId="6" borderId="23" xfId="0" applyNumberFormat="1" applyFont="1" applyFill="1" applyBorder="1" applyAlignment="1">
      <alignment horizontal="left" vertical="center"/>
    </xf>
    <xf numFmtId="2" fontId="29" fillId="0" borderId="7" xfId="0" applyNumberFormat="1" applyFont="1" applyFill="1" applyBorder="1"/>
    <xf numFmtId="2" fontId="29" fillId="0" borderId="25" xfId="0" applyNumberFormat="1" applyFont="1" applyFill="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83"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Border="1" applyAlignment="1">
      <alignment horizontal="left"/>
    </xf>
    <xf numFmtId="1" fontId="13" fillId="0" borderId="0" xfId="0" applyNumberFormat="1" applyFont="1" applyBorder="1" applyAlignment="1">
      <alignment horizontal="center" vertical="center"/>
    </xf>
    <xf numFmtId="183" fontId="13" fillId="0" borderId="0" xfId="0" applyNumberFormat="1" applyFont="1" applyBorder="1" applyAlignment="1">
      <alignment horizontal="center" vertical="center"/>
    </xf>
    <xf numFmtId="2" fontId="13" fillId="0" borderId="0" xfId="0" applyNumberFormat="1" applyFont="1" applyBorder="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3" fillId="0" borderId="0" xfId="0" applyFont="1" applyFill="1" applyBorder="1" applyAlignment="1">
      <alignment horizontal="left"/>
    </xf>
    <xf numFmtId="1" fontId="13" fillId="0" borderId="0" xfId="0" applyNumberFormat="1" applyFont="1" applyFill="1" applyBorder="1" applyAlignment="1">
      <alignment horizontal="center" vertical="center"/>
    </xf>
    <xf numFmtId="183" fontId="13" fillId="0" borderId="0" xfId="0" applyNumberFormat="1" applyFont="1" applyFill="1" applyBorder="1" applyAlignment="1">
      <alignment horizontal="center" vertical="center"/>
    </xf>
    <xf numFmtId="2" fontId="13" fillId="0" borderId="0" xfId="0" applyNumberFormat="1" applyFont="1" applyFill="1" applyBorder="1" applyAlignment="1">
      <alignment horizontal="center" vertical="center"/>
    </xf>
    <xf numFmtId="0" fontId="13" fillId="0" borderId="19" xfId="0" applyFont="1" applyFill="1" applyBorder="1"/>
    <xf numFmtId="2" fontId="13" fillId="0" borderId="17"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0" xfId="0" applyFont="1" applyFill="1" applyBorder="1"/>
    <xf numFmtId="0" fontId="13" fillId="0" borderId="0" xfId="0" applyFont="1" applyFill="1" applyBorder="1" applyAlignment="1"/>
    <xf numFmtId="2" fontId="13" fillId="0" borderId="2" xfId="0" applyNumberFormat="1" applyFont="1" applyFill="1" applyBorder="1" applyAlignment="1">
      <alignment horizontal="center" vertical="center"/>
    </xf>
    <xf numFmtId="0" fontId="13" fillId="0" borderId="0" xfId="0" applyFont="1" applyFill="1"/>
    <xf numFmtId="0" fontId="14" fillId="0" borderId="0" xfId="0" applyFont="1" applyFill="1" applyBorder="1" applyAlignment="1">
      <alignment horizontal="left"/>
    </xf>
    <xf numFmtId="1" fontId="14" fillId="0" borderId="0" xfId="0" applyNumberFormat="1" applyFont="1" applyFill="1" applyBorder="1" applyAlignment="1">
      <alignment horizontal="center" vertical="center"/>
    </xf>
    <xf numFmtId="2" fontId="14" fillId="0" borderId="0" xfId="0" applyNumberFormat="1" applyFont="1" applyFill="1" applyBorder="1" applyAlignment="1">
      <alignment horizontal="center" vertical="center"/>
    </xf>
    <xf numFmtId="2" fontId="14" fillId="0" borderId="17" xfId="0" applyNumberFormat="1" applyFont="1" applyFill="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19" xfId="0" applyNumberFormat="1" applyFont="1" applyFill="1" applyBorder="1" applyAlignment="1">
      <alignment horizontal="center" vertical="center"/>
    </xf>
    <xf numFmtId="2" fontId="13" fillId="0" borderId="0" xfId="0" applyNumberFormat="1" applyFont="1" applyFill="1" applyBorder="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Border="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Border="1" applyAlignment="1">
      <alignment horizontal="center"/>
    </xf>
    <xf numFmtId="0" fontId="13" fillId="0" borderId="0" xfId="0" applyFont="1" applyFill="1" applyBorder="1" applyAlignment="1">
      <alignment horizontal="center"/>
    </xf>
    <xf numFmtId="0" fontId="13" fillId="0" borderId="13" xfId="0" applyFont="1" applyFill="1" applyBorder="1" applyAlignment="1">
      <alignment horizontal="center"/>
    </xf>
    <xf numFmtId="0" fontId="13" fillId="0" borderId="19" xfId="0" applyFont="1" applyFill="1" applyBorder="1" applyAlignment="1">
      <alignment horizontal="center"/>
    </xf>
    <xf numFmtId="2" fontId="13" fillId="0" borderId="0" xfId="0" applyNumberFormat="1" applyFont="1" applyFill="1" applyBorder="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83"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83"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Fill="1" applyBorder="1" applyAlignment="1">
      <alignment horizontal="center"/>
    </xf>
    <xf numFmtId="0" fontId="14" fillId="0" borderId="19" xfId="0" applyFont="1" applyFill="1" applyBorder="1" applyAlignment="1">
      <alignment horizontal="center"/>
    </xf>
    <xf numFmtId="2" fontId="14" fillId="0" borderId="0" xfId="0" applyNumberFormat="1" applyFont="1" applyFill="1" applyBorder="1" applyAlignment="1">
      <alignment horizontal="center"/>
    </xf>
    <xf numFmtId="0" fontId="13" fillId="0" borderId="7" xfId="0" applyFont="1" applyFill="1" applyBorder="1" applyAlignment="1">
      <alignment horizontal="center"/>
    </xf>
    <xf numFmtId="0" fontId="13" fillId="0" borderId="12" xfId="0" applyFont="1" applyFill="1" applyBorder="1" applyAlignment="1">
      <alignment horizontal="center"/>
    </xf>
    <xf numFmtId="1" fontId="13" fillId="0" borderId="7" xfId="0" applyNumberFormat="1" applyFont="1" applyFill="1" applyBorder="1" applyAlignment="1">
      <alignment horizontal="center" vertical="center"/>
    </xf>
    <xf numFmtId="183" fontId="13" fillId="0" borderId="7" xfId="0" applyNumberFormat="1" applyFont="1" applyFill="1" applyBorder="1" applyAlignment="1">
      <alignment horizontal="center" vertical="center"/>
    </xf>
    <xf numFmtId="2" fontId="13" fillId="0" borderId="7" xfId="0" applyNumberFormat="1" applyFont="1" applyFill="1" applyBorder="1" applyAlignment="1">
      <alignment horizontal="center" vertical="center"/>
    </xf>
    <xf numFmtId="0" fontId="13" fillId="0" borderId="4" xfId="0" applyFont="1" applyFill="1" applyBorder="1" applyAlignment="1">
      <alignment horizontal="center"/>
    </xf>
    <xf numFmtId="2" fontId="13" fillId="0" borderId="21" xfId="0" applyNumberFormat="1" applyFont="1" applyFill="1" applyBorder="1" applyAlignment="1">
      <alignment horizontal="center" vertical="center"/>
    </xf>
    <xf numFmtId="0" fontId="13" fillId="0" borderId="12" xfId="0" applyFont="1" applyFill="1" applyBorder="1" applyAlignment="1">
      <alignment horizontal="center" vertical="center"/>
    </xf>
    <xf numFmtId="2" fontId="13" fillId="0" borderId="4" xfId="0" applyNumberFormat="1" applyFont="1" applyFill="1" applyBorder="1" applyAlignment="1">
      <alignment horizontal="center" vertical="center"/>
    </xf>
    <xf numFmtId="2" fontId="13" fillId="0" borderId="7" xfId="0" applyNumberFormat="1" applyFont="1" applyFill="1" applyBorder="1" applyAlignment="1">
      <alignment horizontal="center"/>
    </xf>
    <xf numFmtId="2" fontId="13" fillId="0" borderId="8" xfId="0" applyNumberFormat="1" applyFont="1" applyFill="1" applyBorder="1" applyAlignment="1">
      <alignment horizontal="center" vertical="center"/>
    </xf>
    <xf numFmtId="0" fontId="13" fillId="0" borderId="3" xfId="0" applyFont="1" applyFill="1" applyBorder="1" applyAlignment="1">
      <alignment horizontal="center"/>
    </xf>
    <xf numFmtId="0" fontId="13" fillId="0" borderId="14" xfId="0" applyFont="1" applyFill="1" applyBorder="1" applyAlignment="1">
      <alignment horizontal="center"/>
    </xf>
    <xf numFmtId="1" fontId="13" fillId="0" borderId="3" xfId="0" applyNumberFormat="1" applyFont="1" applyFill="1" applyBorder="1" applyAlignment="1">
      <alignment horizontal="center" vertical="center"/>
    </xf>
    <xf numFmtId="183" fontId="13" fillId="0" borderId="3" xfId="0" applyNumberFormat="1" applyFont="1" applyFill="1" applyBorder="1" applyAlignment="1">
      <alignment horizontal="center" vertical="center"/>
    </xf>
    <xf numFmtId="2" fontId="13" fillId="0" borderId="3" xfId="0" applyNumberFormat="1" applyFont="1" applyFill="1" applyBorder="1" applyAlignment="1">
      <alignment horizontal="center" vertical="center"/>
    </xf>
    <xf numFmtId="0" fontId="13" fillId="0" borderId="20" xfId="0" applyFont="1" applyFill="1" applyBorder="1" applyAlignment="1">
      <alignment horizontal="center"/>
    </xf>
    <xf numFmtId="2" fontId="13" fillId="0" borderId="22" xfId="0" applyNumberFormat="1" applyFont="1" applyFill="1" applyBorder="1" applyAlignment="1">
      <alignment horizontal="center" vertical="center"/>
    </xf>
    <xf numFmtId="0" fontId="13" fillId="0" borderId="14" xfId="0" applyFont="1" applyFill="1" applyBorder="1" applyAlignment="1">
      <alignment horizontal="center" vertical="center"/>
    </xf>
    <xf numFmtId="2" fontId="13" fillId="0" borderId="20" xfId="0" applyNumberFormat="1" applyFont="1" applyFill="1" applyBorder="1" applyAlignment="1">
      <alignment horizontal="center" vertical="center"/>
    </xf>
    <xf numFmtId="2" fontId="13" fillId="0" borderId="3" xfId="0" applyNumberFormat="1" applyFont="1" applyFill="1" applyBorder="1" applyAlignment="1">
      <alignment horizontal="center"/>
    </xf>
    <xf numFmtId="2" fontId="13" fillId="0" borderId="24" xfId="0" applyNumberFormat="1" applyFont="1" applyFill="1" applyBorder="1" applyAlignment="1">
      <alignment horizontal="center" vertical="center"/>
    </xf>
    <xf numFmtId="1" fontId="13" fillId="0" borderId="9" xfId="0" applyNumberFormat="1" applyFont="1" applyBorder="1" applyAlignment="1">
      <alignment horizontal="center"/>
    </xf>
    <xf numFmtId="0" fontId="13" fillId="0" borderId="10" xfId="0" applyFont="1" applyBorder="1" applyAlignment="1">
      <alignment horizontal="center"/>
    </xf>
    <xf numFmtId="0" fontId="13" fillId="0" borderId="0" xfId="0" applyFont="1" applyAlignment="1">
      <alignment horizontal="center"/>
    </xf>
    <xf numFmtId="1" fontId="13" fillId="0" borderId="7" xfId="0" applyNumberFormat="1" applyFont="1" applyFill="1" applyBorder="1" applyAlignment="1">
      <alignment horizontal="center"/>
    </xf>
    <xf numFmtId="0" fontId="13" fillId="0" borderId="8" xfId="0" applyFont="1" applyFill="1" applyBorder="1" applyAlignment="1">
      <alignment horizontal="center"/>
    </xf>
    <xf numFmtId="0" fontId="13" fillId="0" borderId="0" xfId="0" applyFont="1" applyFill="1" applyAlignment="1">
      <alignment horizontal="center"/>
    </xf>
    <xf numFmtId="1" fontId="13" fillId="0" borderId="0" xfId="0" applyNumberFormat="1" applyFont="1" applyFill="1" applyBorder="1" applyAlignment="1">
      <alignment horizontal="center"/>
    </xf>
    <xf numFmtId="0" fontId="13" fillId="0" borderId="2" xfId="0" applyFont="1" applyFill="1" applyBorder="1" applyAlignment="1">
      <alignment horizontal="center"/>
    </xf>
    <xf numFmtId="0" fontId="13" fillId="0" borderId="25" xfId="0" applyFont="1" applyFill="1" applyBorder="1" applyAlignment="1">
      <alignment horizontal="center"/>
    </xf>
    <xf numFmtId="0" fontId="13" fillId="0" borderId="26" xfId="0" applyFont="1" applyFill="1" applyBorder="1" applyAlignment="1">
      <alignment horizontal="center"/>
    </xf>
    <xf numFmtId="2" fontId="13" fillId="0" borderId="25" xfId="0" applyNumberFormat="1" applyFont="1" applyFill="1" applyBorder="1" applyAlignment="1">
      <alignment horizontal="center" vertical="center"/>
    </xf>
    <xf numFmtId="2" fontId="13" fillId="0" borderId="27"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1" fontId="13" fillId="0" borderId="25" xfId="0" applyNumberFormat="1" applyFont="1" applyFill="1" applyBorder="1" applyAlignment="1">
      <alignment horizontal="center"/>
    </xf>
    <xf numFmtId="2" fontId="13" fillId="0" borderId="25" xfId="0" applyNumberFormat="1" applyFont="1" applyFill="1" applyBorder="1" applyAlignment="1">
      <alignment horizontal="center"/>
    </xf>
    <xf numFmtId="0" fontId="13" fillId="0" borderId="28" xfId="0" applyFont="1" applyFill="1" applyBorder="1" applyAlignment="1">
      <alignment horizontal="center"/>
    </xf>
    <xf numFmtId="0" fontId="14" fillId="0" borderId="7" xfId="0" applyFont="1" applyFill="1" applyBorder="1" applyAlignment="1">
      <alignment horizontal="center"/>
    </xf>
    <xf numFmtId="1" fontId="14" fillId="0" borderId="7" xfId="0" applyNumberFormat="1" applyFont="1" applyFill="1" applyBorder="1" applyAlignment="1">
      <alignment horizontal="center" vertical="center"/>
    </xf>
    <xf numFmtId="2" fontId="14" fillId="0" borderId="7" xfId="0" applyNumberFormat="1" applyFont="1" applyFill="1" applyBorder="1" applyAlignment="1">
      <alignment horizontal="center" vertical="center"/>
    </xf>
    <xf numFmtId="0" fontId="14" fillId="0" borderId="4" xfId="0" applyFont="1" applyFill="1" applyBorder="1" applyAlignment="1">
      <alignment horizontal="center"/>
    </xf>
    <xf numFmtId="2" fontId="14" fillId="0" borderId="21" xfId="0" applyNumberFormat="1" applyFont="1" applyFill="1" applyBorder="1" applyAlignment="1">
      <alignment horizontal="center" vertical="center"/>
    </xf>
    <xf numFmtId="2" fontId="14" fillId="0" borderId="7" xfId="0" applyNumberFormat="1" applyFont="1" applyFill="1" applyBorder="1" applyAlignment="1">
      <alignment horizontal="center"/>
    </xf>
    <xf numFmtId="0" fontId="14" fillId="0" borderId="20" xfId="0" applyFont="1" applyFill="1" applyBorder="1" applyAlignment="1">
      <alignment horizontal="center"/>
    </xf>
    <xf numFmtId="0" fontId="14" fillId="0" borderId="0" xfId="0" applyFont="1" applyAlignment="1">
      <alignment horizontal="center"/>
    </xf>
    <xf numFmtId="1" fontId="14" fillId="0" borderId="7" xfId="0" applyNumberFormat="1" applyFont="1" applyFill="1" applyBorder="1" applyAlignment="1">
      <alignment horizontal="center"/>
    </xf>
    <xf numFmtId="0" fontId="14" fillId="0" borderId="8" xfId="0" applyFont="1" applyFill="1" applyBorder="1" applyAlignment="1">
      <alignment horizontal="center"/>
    </xf>
    <xf numFmtId="0" fontId="14" fillId="0" borderId="0" xfId="0" applyFont="1" applyFill="1" applyAlignment="1">
      <alignment horizontal="center"/>
    </xf>
    <xf numFmtId="1" fontId="14" fillId="0" borderId="0" xfId="0" applyNumberFormat="1" applyFont="1" applyFill="1" applyBorder="1" applyAlignment="1">
      <alignment horizontal="center"/>
    </xf>
    <xf numFmtId="0" fontId="14" fillId="0" borderId="2" xfId="0" applyFont="1" applyFill="1" applyBorder="1" applyAlignment="1">
      <alignment horizontal="center"/>
    </xf>
    <xf numFmtId="0" fontId="14" fillId="0" borderId="25" xfId="0" applyFont="1" applyFill="1" applyBorder="1" applyAlignment="1">
      <alignment horizontal="center"/>
    </xf>
    <xf numFmtId="0" fontId="14" fillId="0" borderId="26" xfId="0" applyFont="1" applyFill="1" applyBorder="1" applyAlignment="1">
      <alignment horizontal="center"/>
    </xf>
    <xf numFmtId="2" fontId="14" fillId="0" borderId="25" xfId="0" applyNumberFormat="1" applyFont="1" applyFill="1" applyBorder="1" applyAlignment="1">
      <alignment horizontal="center" vertical="center"/>
    </xf>
    <xf numFmtId="2" fontId="14" fillId="0" borderId="27" xfId="0" applyNumberFormat="1" applyFont="1" applyFill="1" applyBorder="1" applyAlignment="1">
      <alignment horizontal="center" vertical="center"/>
    </xf>
    <xf numFmtId="1" fontId="14" fillId="0" borderId="25" xfId="0" applyNumberFormat="1" applyFont="1" applyFill="1" applyBorder="1" applyAlignment="1">
      <alignment horizontal="center" vertical="center"/>
    </xf>
    <xf numFmtId="1" fontId="14" fillId="0" borderId="25" xfId="0" applyNumberFormat="1" applyFont="1" applyFill="1" applyBorder="1" applyAlignment="1">
      <alignment horizontal="center"/>
    </xf>
    <xf numFmtId="2" fontId="14" fillId="0" borderId="25" xfId="0" applyNumberFormat="1" applyFont="1" applyFill="1" applyBorder="1" applyAlignment="1">
      <alignment horizontal="center"/>
    </xf>
    <xf numFmtId="0" fontId="14" fillId="0" borderId="28" xfId="0" applyFont="1" applyFill="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17" xfId="0" applyFont="1" applyFill="1" applyBorder="1" applyAlignment="1">
      <alignment horizontal="center"/>
    </xf>
    <xf numFmtId="2" fontId="13" fillId="0" borderId="2" xfId="0" applyNumberFormat="1" applyFont="1" applyFill="1" applyBorder="1" applyAlignment="1">
      <alignment horizontal="center"/>
    </xf>
    <xf numFmtId="0" fontId="13" fillId="0" borderId="31" xfId="0" applyFont="1" applyFill="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0" fontId="13" fillId="0" borderId="21" xfId="0" applyFont="1" applyFill="1" applyBorder="1" applyAlignment="1">
      <alignment horizontal="center"/>
    </xf>
    <xf numFmtId="2" fontId="13" fillId="0" borderId="8" xfId="0" applyNumberFormat="1" applyFont="1" applyFill="1" applyBorder="1" applyAlignment="1">
      <alignment horizontal="center"/>
    </xf>
    <xf numFmtId="0" fontId="13" fillId="0" borderId="30" xfId="0" applyFont="1" applyFill="1" applyBorder="1" applyAlignment="1">
      <alignment horizontal="center"/>
    </xf>
    <xf numFmtId="0" fontId="13" fillId="0" borderId="22" xfId="0" applyFont="1" applyFill="1" applyBorder="1" applyAlignment="1">
      <alignment horizontal="center"/>
    </xf>
    <xf numFmtId="2" fontId="13" fillId="0" borderId="24" xfId="0" applyNumberFormat="1" applyFont="1" applyFill="1" applyBorder="1" applyAlignment="1">
      <alignment horizontal="center"/>
    </xf>
    <xf numFmtId="2" fontId="13" fillId="0" borderId="4" xfId="0" applyNumberFormat="1" applyFont="1" applyFill="1" applyBorder="1" applyAlignment="1">
      <alignment horizontal="center"/>
    </xf>
    <xf numFmtId="2" fontId="13" fillId="0" borderId="19" xfId="0" applyNumberFormat="1" applyFont="1" applyFill="1" applyBorder="1" applyAlignment="1">
      <alignment horizontal="center"/>
    </xf>
    <xf numFmtId="2" fontId="13" fillId="0" borderId="20" xfId="0" applyNumberFormat="1" applyFont="1" applyFill="1" applyBorder="1" applyAlignment="1">
      <alignment horizontal="center"/>
    </xf>
    <xf numFmtId="0" fontId="13" fillId="0" borderId="7" xfId="0" applyFont="1" applyFill="1" applyBorder="1" applyAlignment="1">
      <alignment horizontal="left"/>
    </xf>
    <xf numFmtId="0" fontId="13" fillId="0" borderId="4" xfId="0" applyFont="1" applyFill="1" applyBorder="1"/>
    <xf numFmtId="0" fontId="14" fillId="0" borderId="7" xfId="0" applyFont="1" applyFill="1" applyBorder="1" applyAlignment="1">
      <alignment horizontal="left"/>
    </xf>
    <xf numFmtId="0" fontId="13" fillId="0" borderId="3" xfId="0" applyFont="1" applyFill="1" applyBorder="1" applyAlignment="1">
      <alignment horizontal="left"/>
    </xf>
    <xf numFmtId="0" fontId="13" fillId="0" borderId="20" xfId="0" applyFont="1" applyFill="1" applyBorder="1"/>
    <xf numFmtId="0" fontId="13" fillId="0" borderId="22" xfId="0" applyFont="1" applyFill="1" applyBorder="1"/>
    <xf numFmtId="2" fontId="13" fillId="0" borderId="7" xfId="0" applyNumberFormat="1" applyFont="1" applyFill="1" applyBorder="1"/>
    <xf numFmtId="0" fontId="29" fillId="0" borderId="0" xfId="0" applyFont="1" applyAlignment="1">
      <alignment horizontal="left"/>
    </xf>
    <xf numFmtId="0" fontId="29" fillId="0" borderId="25" xfId="0" applyFont="1" applyFill="1" applyBorder="1" applyAlignment="1">
      <alignment horizontal="left"/>
    </xf>
    <xf numFmtId="0" fontId="13" fillId="0" borderId="7" xfId="0" applyFont="1" applyFill="1" applyBorder="1"/>
    <xf numFmtId="1" fontId="13" fillId="0" borderId="7" xfId="0" applyNumberFormat="1" applyFont="1" applyFill="1" applyBorder="1"/>
    <xf numFmtId="0" fontId="13" fillId="0" borderId="8" xfId="0" applyFont="1" applyFill="1" applyBorder="1"/>
    <xf numFmtId="1" fontId="13" fillId="0" borderId="0" xfId="0" applyNumberFormat="1" applyFont="1" applyFill="1" applyBorder="1"/>
    <xf numFmtId="0" fontId="13" fillId="0" borderId="2" xfId="0" applyFont="1" applyFill="1" applyBorder="1"/>
    <xf numFmtId="0" fontId="13" fillId="0" borderId="25" xfId="0" applyFont="1" applyFill="1" applyBorder="1" applyAlignment="1">
      <alignment horizontal="left"/>
    </xf>
    <xf numFmtId="0" fontId="13" fillId="0" borderId="25" xfId="0" applyFont="1" applyFill="1" applyBorder="1"/>
    <xf numFmtId="0" fontId="13" fillId="0" borderId="26" xfId="0" applyFont="1" applyFill="1" applyBorder="1"/>
    <xf numFmtId="1" fontId="13" fillId="0" borderId="25" xfId="0" applyNumberFormat="1" applyFont="1" applyFill="1" applyBorder="1"/>
    <xf numFmtId="2" fontId="13" fillId="0" borderId="25" xfId="0" applyNumberFormat="1" applyFont="1" applyFill="1" applyBorder="1"/>
    <xf numFmtId="0" fontId="13" fillId="0" borderId="28" xfId="0" applyFont="1" applyFill="1" applyBorder="1"/>
    <xf numFmtId="0" fontId="14" fillId="0" borderId="25" xfId="0" applyFont="1" applyFill="1" applyBorder="1" applyAlignment="1">
      <alignment horizontal="left"/>
    </xf>
    <xf numFmtId="0" fontId="13" fillId="0" borderId="3" xfId="0" applyFont="1" applyFill="1" applyBorder="1"/>
    <xf numFmtId="0" fontId="13" fillId="0" borderId="24" xfId="0" applyFont="1" applyFill="1" applyBorder="1"/>
    <xf numFmtId="0" fontId="29" fillId="0" borderId="24" xfId="0" applyFont="1" applyFill="1" applyBorder="1"/>
    <xf numFmtId="0" fontId="15" fillId="0" borderId="7" xfId="0" applyFont="1" applyBorder="1" applyAlignment="1">
      <alignment horizontal="left"/>
    </xf>
    <xf numFmtId="0" fontId="15" fillId="0" borderId="0" xfId="0" applyFont="1" applyBorder="1" applyAlignment="1">
      <alignment horizontal="left"/>
    </xf>
    <xf numFmtId="0" fontId="15" fillId="0" borderId="3" xfId="0" applyFont="1" applyBorder="1" applyAlignment="1">
      <alignment horizontal="left"/>
    </xf>
    <xf numFmtId="0" fontId="13" fillId="0" borderId="0" xfId="0" applyFont="1" applyFill="1" applyAlignment="1"/>
    <xf numFmtId="0" fontId="13" fillId="0" borderId="13" xfId="0" applyFont="1" applyFill="1" applyBorder="1" applyAlignment="1"/>
    <xf numFmtId="1" fontId="13" fillId="0" borderId="0" xfId="0" applyNumberFormat="1" applyFont="1" applyFill="1" applyBorder="1" applyAlignment="1">
      <alignment vertical="center"/>
    </xf>
    <xf numFmtId="183" fontId="13" fillId="0" borderId="0" xfId="0" applyNumberFormat="1" applyFont="1" applyFill="1" applyBorder="1" applyAlignment="1">
      <alignment vertical="center"/>
    </xf>
    <xf numFmtId="2" fontId="13" fillId="0" borderId="0" xfId="0" applyNumberFormat="1" applyFont="1" applyFill="1" applyBorder="1" applyAlignment="1">
      <alignment vertical="center"/>
    </xf>
    <xf numFmtId="0" fontId="13" fillId="0" borderId="19" xfId="0" applyFont="1" applyFill="1" applyBorder="1" applyAlignment="1"/>
    <xf numFmtId="2" fontId="13" fillId="0" borderId="17" xfId="0" applyNumberFormat="1" applyFont="1" applyFill="1" applyBorder="1" applyAlignment="1">
      <alignment vertical="center"/>
    </xf>
    <xf numFmtId="2" fontId="13" fillId="0" borderId="19" xfId="0" applyNumberFormat="1" applyFont="1" applyFill="1" applyBorder="1" applyAlignment="1">
      <alignment vertical="center"/>
    </xf>
    <xf numFmtId="2" fontId="13" fillId="0" borderId="0" xfId="0" applyNumberFormat="1" applyFont="1" applyFill="1" applyBorder="1" applyAlignment="1"/>
    <xf numFmtId="2" fontId="13" fillId="0" borderId="2" xfId="0" applyNumberFormat="1" applyFont="1" applyFill="1" applyBorder="1" applyAlignment="1">
      <alignment vertical="center"/>
    </xf>
    <xf numFmtId="1" fontId="13" fillId="0" borderId="0" xfId="0" applyNumberFormat="1" applyFont="1" applyFill="1" applyBorder="1" applyAlignment="1"/>
    <xf numFmtId="0" fontId="13" fillId="0" borderId="2" xfId="0" applyFont="1" applyFill="1" applyBorder="1" applyAlignment="1"/>
    <xf numFmtId="0" fontId="13" fillId="0" borderId="12" xfId="0" applyFont="1" applyFill="1" applyBorder="1" applyAlignment="1">
      <alignment horizontal="left"/>
    </xf>
    <xf numFmtId="1" fontId="13" fillId="0" borderId="7" xfId="0" applyNumberFormat="1" applyFont="1" applyFill="1" applyBorder="1" applyAlignment="1">
      <alignment horizontal="left" vertical="center"/>
    </xf>
    <xf numFmtId="183" fontId="13" fillId="0" borderId="7" xfId="0" applyNumberFormat="1" applyFont="1" applyFill="1" applyBorder="1" applyAlignment="1">
      <alignment horizontal="left" vertical="center"/>
    </xf>
    <xf numFmtId="2" fontId="13" fillId="0" borderId="7" xfId="0" applyNumberFormat="1" applyFont="1" applyFill="1" applyBorder="1" applyAlignment="1">
      <alignment horizontal="left" vertical="center"/>
    </xf>
    <xf numFmtId="0" fontId="13" fillId="0" borderId="4" xfId="0" applyFont="1" applyFill="1" applyBorder="1" applyAlignment="1">
      <alignment horizontal="left"/>
    </xf>
    <xf numFmtId="0" fontId="13" fillId="0" borderId="12" xfId="0" applyFont="1" applyFill="1" applyBorder="1" applyAlignment="1">
      <alignment horizontal="left" vertical="center"/>
    </xf>
    <xf numFmtId="2" fontId="13" fillId="0" borderId="4" xfId="0" applyNumberFormat="1" applyFont="1" applyFill="1" applyBorder="1" applyAlignment="1">
      <alignment horizontal="left" vertical="center"/>
    </xf>
    <xf numFmtId="2" fontId="13" fillId="0" borderId="7" xfId="0" applyNumberFormat="1" applyFont="1" applyFill="1" applyBorder="1" applyAlignment="1">
      <alignment horizontal="left"/>
    </xf>
    <xf numFmtId="2" fontId="13" fillId="0" borderId="8" xfId="0" applyNumberFormat="1" applyFont="1" applyFill="1" applyBorder="1" applyAlignment="1">
      <alignment horizontal="left" vertical="center"/>
    </xf>
    <xf numFmtId="0" fontId="13" fillId="0" borderId="0" xfId="0" applyFont="1" applyFill="1" applyAlignment="1">
      <alignment horizontal="left"/>
    </xf>
    <xf numFmtId="0" fontId="13" fillId="0" borderId="13" xfId="0" applyFont="1" applyFill="1" applyBorder="1" applyAlignment="1">
      <alignment horizontal="left"/>
    </xf>
    <xf numFmtId="1" fontId="13" fillId="0" borderId="0" xfId="0" applyNumberFormat="1" applyFont="1" applyFill="1" applyBorder="1" applyAlignment="1">
      <alignment horizontal="left" vertical="center"/>
    </xf>
    <xf numFmtId="183" fontId="13" fillId="0" borderId="0" xfId="0" applyNumberFormat="1"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19" xfId="0" applyFont="1" applyFill="1" applyBorder="1" applyAlignment="1">
      <alignment horizontal="left"/>
    </xf>
    <xf numFmtId="0" fontId="13" fillId="0" borderId="13" xfId="0" applyFont="1" applyFill="1" applyBorder="1" applyAlignment="1">
      <alignment horizontal="left" vertical="center"/>
    </xf>
    <xf numFmtId="2" fontId="13" fillId="0" borderId="19" xfId="0" applyNumberFormat="1" applyFont="1" applyFill="1" applyBorder="1" applyAlignment="1">
      <alignment horizontal="left" vertical="center"/>
    </xf>
    <xf numFmtId="2" fontId="13" fillId="0" borderId="0" xfId="0" applyNumberFormat="1" applyFont="1" applyFill="1" applyBorder="1" applyAlignment="1">
      <alignment horizontal="left"/>
    </xf>
    <xf numFmtId="2" fontId="13" fillId="0" borderId="2" xfId="0" applyNumberFormat="1" applyFont="1" applyFill="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29" fillId="0" borderId="8" xfId="0" applyFont="1" applyBorder="1" applyAlignment="1"/>
    <xf numFmtId="0" fontId="29" fillId="0" borderId="2" xfId="0" applyFont="1" applyBorder="1" applyAlignment="1"/>
    <xf numFmtId="0" fontId="29" fillId="0" borderId="1" xfId="0" applyFont="1" applyBorder="1" applyAlignment="1"/>
    <xf numFmtId="0" fontId="13" fillId="0" borderId="24" xfId="0" applyFont="1" applyFill="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19" xfId="0" applyNumberFormat="1" applyFont="1" applyFill="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1" fontId="29" fillId="0" borderId="20" xfId="0" applyNumberFormat="1" applyFont="1" applyFill="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1" xfId="0" applyNumberFormat="1" applyFont="1" applyFill="1" applyBorder="1"/>
    <xf numFmtId="1" fontId="29" fillId="0" borderId="32" xfId="0" applyNumberFormat="1" applyFont="1" applyBorder="1"/>
    <xf numFmtId="1" fontId="29" fillId="0" borderId="33" xfId="0" applyNumberFormat="1" applyFont="1" applyBorder="1"/>
    <xf numFmtId="1" fontId="29" fillId="0" borderId="28" xfId="0" applyNumberFormat="1" applyFont="1" applyFill="1" applyBorder="1"/>
    <xf numFmtId="0" fontId="29" fillId="0" borderId="35" xfId="0" applyFont="1" applyBorder="1" applyAlignment="1"/>
    <xf numFmtId="1" fontId="29" fillId="0" borderId="24" xfId="0" applyNumberFormat="1" applyFont="1" applyBorder="1"/>
    <xf numFmtId="1" fontId="13" fillId="0" borderId="19" xfId="0" applyNumberFormat="1" applyFont="1" applyBorder="1" applyAlignment="1">
      <alignment horizontal="center" vertical="center"/>
    </xf>
    <xf numFmtId="1" fontId="13" fillId="0" borderId="19" xfId="0" applyNumberFormat="1" applyFont="1" applyFill="1" applyBorder="1" applyAlignment="1">
      <alignment horizontal="center" vertical="center"/>
    </xf>
    <xf numFmtId="1" fontId="13" fillId="0" borderId="31" xfId="0" applyNumberFormat="1" applyFont="1" applyBorder="1" applyAlignment="1">
      <alignment horizontal="center"/>
    </xf>
    <xf numFmtId="0" fontId="13" fillId="0" borderId="2" xfId="0" applyFont="1" applyBorder="1" applyAlignment="1">
      <alignment horizontal="center"/>
    </xf>
    <xf numFmtId="1" fontId="13" fillId="0" borderId="31" xfId="0" applyNumberFormat="1" applyFont="1" applyFill="1" applyBorder="1" applyAlignment="1">
      <alignment horizontal="center"/>
    </xf>
    <xf numFmtId="1" fontId="13" fillId="0" borderId="2" xfId="0" applyNumberFormat="1" applyFont="1" applyFill="1" applyBorder="1" applyAlignment="1">
      <alignment horizontal="center"/>
    </xf>
    <xf numFmtId="2" fontId="13" fillId="0" borderId="28" xfId="0" applyNumberFormat="1" applyFont="1" applyFill="1" applyBorder="1" applyAlignment="1">
      <alignment horizontal="center" vertical="center"/>
    </xf>
    <xf numFmtId="1" fontId="13" fillId="0" borderId="20" xfId="0" applyNumberFormat="1" applyFont="1" applyFill="1" applyBorder="1" applyAlignment="1">
      <alignment horizontal="center" vertical="center"/>
    </xf>
    <xf numFmtId="1" fontId="13" fillId="0" borderId="28" xfId="0" applyNumberFormat="1" applyFont="1" applyFill="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0" fontId="13" fillId="0" borderId="19" xfId="0" applyFont="1" applyFill="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7" xfId="0" applyNumberFormat="1" applyFont="1" applyBorder="1" applyAlignment="1"/>
    <xf numFmtId="2" fontId="29" fillId="0" borderId="31" xfId="0" applyNumberFormat="1" applyFont="1" applyBorder="1"/>
    <xf numFmtId="2" fontId="29" fillId="0" borderId="0" xfId="0" applyNumberFormat="1" applyFont="1" applyBorder="1" applyAlignment="1"/>
    <xf numFmtId="2" fontId="29" fillId="0" borderId="32" xfId="0" applyNumberFormat="1" applyFont="1" applyBorder="1"/>
    <xf numFmtId="2" fontId="29" fillId="0" borderId="3" xfId="0" applyNumberFormat="1" applyFont="1" applyBorder="1" applyAlignment="1"/>
    <xf numFmtId="2" fontId="29" fillId="0" borderId="9" xfId="0" applyNumberFormat="1" applyFont="1" applyBorder="1" applyAlignment="1"/>
    <xf numFmtId="2" fontId="13" fillId="0" borderId="31" xfId="0" applyNumberFormat="1" applyFont="1" applyBorder="1" applyAlignment="1">
      <alignment horizontal="center"/>
    </xf>
    <xf numFmtId="2" fontId="13" fillId="0" borderId="31" xfId="0" applyNumberFormat="1" applyFont="1" applyFill="1" applyBorder="1" applyAlignment="1">
      <alignment horizontal="center"/>
    </xf>
    <xf numFmtId="0" fontId="29" fillId="0" borderId="19" xfId="0" applyFont="1" applyFill="1" applyBorder="1" applyAlignment="1">
      <alignment horizontal="center" vertical="center"/>
    </xf>
    <xf numFmtId="0" fontId="29" fillId="0" borderId="19" xfId="0" applyFont="1" applyBorder="1" applyAlignment="1"/>
    <xf numFmtId="0" fontId="29" fillId="0" borderId="19" xfId="0" applyFont="1" applyFill="1" applyBorder="1" applyAlignment="1"/>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17" xfId="0" applyNumberFormat="1" applyFont="1" applyFill="1" applyBorder="1" applyAlignment="1">
      <alignment horizontal="center" vertical="center"/>
    </xf>
    <xf numFmtId="1" fontId="13" fillId="0" borderId="2" xfId="0" applyNumberFormat="1" applyFont="1" applyFill="1" applyBorder="1" applyAlignment="1">
      <alignment horizontal="center" vertical="center"/>
    </xf>
    <xf numFmtId="0" fontId="29" fillId="0" borderId="4" xfId="0" applyFont="1" applyBorder="1" applyAlignment="1"/>
    <xf numFmtId="0" fontId="29" fillId="0" borderId="20" xfId="0" applyFont="1" applyBorder="1" applyAlignment="1"/>
    <xf numFmtId="1" fontId="13" fillId="0" borderId="0" xfId="0" applyNumberFormat="1" applyFont="1" applyBorder="1" applyAlignment="1">
      <alignment horizontal="center"/>
    </xf>
    <xf numFmtId="2" fontId="29" fillId="0" borderId="2" xfId="0" applyNumberFormat="1" applyFont="1" applyFill="1" applyBorder="1"/>
    <xf numFmtId="2" fontId="29" fillId="0" borderId="31" xfId="0" applyNumberFormat="1" applyFont="1" applyFill="1" applyBorder="1"/>
    <xf numFmtId="2" fontId="29" fillId="0" borderId="0" xfId="0" applyNumberFormat="1" applyFont="1" applyFill="1" applyBorder="1" applyAlignment="1"/>
    <xf numFmtId="2" fontId="29" fillId="0" borderId="0" xfId="0" applyNumberFormat="1" applyFont="1" applyFill="1"/>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xf numFmtId="1" fontId="13" fillId="0" borderId="20" xfId="0" applyNumberFormat="1"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0" fontId="13" fillId="0" borderId="8" xfId="0"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0" fontId="13" fillId="0" borderId="24" xfId="0"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13" fillId="0" borderId="4" xfId="0" applyNumberFormat="1" applyFont="1" applyFill="1" applyBorder="1" applyAlignment="1">
      <alignment horizontal="center" vertical="center"/>
    </xf>
    <xf numFmtId="1" fontId="29" fillId="0" borderId="8" xfId="0" applyNumberFormat="1" applyFont="1" applyBorder="1"/>
    <xf numFmtId="1" fontId="13" fillId="0" borderId="2" xfId="0" applyNumberFormat="1" applyFont="1" applyBorder="1" applyAlignment="1">
      <alignment horizontal="center"/>
    </xf>
    <xf numFmtId="2" fontId="13" fillId="0" borderId="0" xfId="0" applyNumberFormat="1" applyFont="1" applyFill="1" applyAlignment="1">
      <alignment horizontal="center"/>
    </xf>
    <xf numFmtId="1" fontId="13" fillId="0" borderId="3" xfId="0" applyNumberFormat="1" applyFont="1" applyFill="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Fill="1" applyBorder="1" applyAlignment="1">
      <alignment vertical="center"/>
    </xf>
    <xf numFmtId="0" fontId="13" fillId="0" borderId="19" xfId="0" applyFont="1" applyFill="1" applyBorder="1" applyAlignment="1">
      <alignment vertical="center"/>
    </xf>
    <xf numFmtId="2" fontId="13" fillId="0" borderId="2" xfId="0" applyNumberFormat="1" applyFont="1" applyFill="1" applyBorder="1" applyAlignment="1"/>
    <xf numFmtId="2" fontId="13" fillId="0" borderId="31" xfId="0" applyNumberFormat="1" applyFont="1" applyFill="1" applyBorder="1" applyAlignment="1"/>
    <xf numFmtId="0" fontId="13" fillId="0" borderId="31" xfId="0" applyFont="1" applyFill="1" applyBorder="1" applyAlignment="1"/>
    <xf numFmtId="182" fontId="32" fillId="6" borderId="0" xfId="0" applyNumberFormat="1" applyFont="1" applyFill="1" applyBorder="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5" xfId="0" applyFont="1" applyBorder="1"/>
    <xf numFmtId="0" fontId="29" fillId="0" borderId="37" xfId="0" applyFont="1" applyBorder="1"/>
    <xf numFmtId="0" fontId="29" fillId="0" borderId="38" xfId="0" applyFont="1" applyBorder="1"/>
    <xf numFmtId="0" fontId="13" fillId="0" borderId="35" xfId="0" applyFont="1" applyFill="1" applyBorder="1" applyAlignment="1">
      <alignment horizontal="center"/>
    </xf>
    <xf numFmtId="2" fontId="13" fillId="0" borderId="7" xfId="0" applyNumberFormat="1" applyFont="1" applyFill="1" applyBorder="1" applyAlignment="1">
      <alignment horizontal="center" vertical="center" wrapText="1"/>
    </xf>
    <xf numFmtId="2" fontId="13" fillId="0" borderId="0" xfId="0" applyNumberFormat="1" applyFont="1" applyFill="1" applyBorder="1" applyAlignment="1">
      <alignment horizontal="center" vertical="center" wrapText="1"/>
    </xf>
    <xf numFmtId="0" fontId="13" fillId="0" borderId="18" xfId="0" applyFont="1" applyBorder="1"/>
    <xf numFmtId="2" fontId="13" fillId="0" borderId="7" xfId="0" applyNumberFormat="1" applyFont="1" applyBorder="1" applyAlignment="1">
      <alignment horizontal="center" vertical="center" wrapText="1"/>
    </xf>
    <xf numFmtId="2" fontId="13" fillId="0" borderId="0" xfId="0" applyNumberFormat="1" applyFont="1" applyBorder="1" applyAlignment="1">
      <alignment horizontal="center" vertical="center" wrapText="1"/>
    </xf>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82" fontId="16" fillId="6" borderId="9" xfId="0" applyNumberFormat="1" applyFont="1" applyFill="1" applyBorder="1" applyAlignment="1">
      <alignment horizontal="left" vertical="center"/>
    </xf>
    <xf numFmtId="0" fontId="31" fillId="0" borderId="21" xfId="0" applyFont="1" applyBorder="1" applyAlignment="1">
      <alignment horizontal="center" vertical="center" wrapText="1"/>
    </xf>
    <xf numFmtId="0" fontId="31"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13" fillId="0" borderId="12" xfId="0" applyFont="1" applyBorder="1"/>
    <xf numFmtId="2" fontId="13" fillId="0" borderId="7" xfId="0" applyNumberFormat="1" applyFont="1" applyBorder="1"/>
    <xf numFmtId="0" fontId="13" fillId="0" borderId="7" xfId="0" applyFont="1" applyBorder="1" applyAlignment="1"/>
    <xf numFmtId="0" fontId="13" fillId="0" borderId="13" xfId="0" applyFont="1" applyBorder="1"/>
    <xf numFmtId="2" fontId="13" fillId="0" borderId="0" xfId="0" applyNumberFormat="1" applyFont="1" applyBorder="1"/>
    <xf numFmtId="0" fontId="13" fillId="0" borderId="0" xfId="0" applyFont="1" applyBorder="1" applyAlignment="1"/>
    <xf numFmtId="0" fontId="13" fillId="0" borderId="13" xfId="0" applyFont="1" applyFill="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0" fontId="29" fillId="0" borderId="24" xfId="0" applyFont="1" applyBorder="1" applyAlignment="1"/>
    <xf numFmtId="0" fontId="29" fillId="0" borderId="10" xfId="0" applyFont="1" applyBorder="1" applyAlignment="1"/>
    <xf numFmtId="2" fontId="13" fillId="0" borderId="12" xfId="0" applyNumberFormat="1" applyFont="1" applyFill="1" applyBorder="1" applyAlignment="1">
      <alignment horizontal="center"/>
    </xf>
    <xf numFmtId="2" fontId="13" fillId="0" borderId="13" xfId="0" applyNumberFormat="1" applyFont="1" applyFill="1" applyBorder="1" applyAlignment="1">
      <alignment horizontal="center"/>
    </xf>
    <xf numFmtId="1" fontId="13" fillId="0" borderId="31" xfId="0" applyNumberFormat="1" applyFont="1" applyBorder="1"/>
    <xf numFmtId="2" fontId="13" fillId="0" borderId="2" xfId="0" applyNumberFormat="1" applyFont="1" applyBorder="1"/>
    <xf numFmtId="2" fontId="13" fillId="0" borderId="31" xfId="0" applyNumberFormat="1" applyFont="1" applyBorder="1"/>
    <xf numFmtId="2" fontId="13" fillId="0" borderId="0" xfId="0" applyNumberFormat="1" applyFont="1" applyBorder="1" applyAlignment="1"/>
    <xf numFmtId="0" fontId="13" fillId="0" borderId="17" xfId="0" applyFont="1" applyBorder="1" applyAlignment="1"/>
    <xf numFmtId="0" fontId="13" fillId="0" borderId="2" xfId="0" applyFont="1" applyBorder="1"/>
    <xf numFmtId="1" fontId="13" fillId="0" borderId="31" xfId="0" applyNumberFormat="1" applyFont="1" applyFill="1" applyBorder="1"/>
    <xf numFmtId="2" fontId="13" fillId="0" borderId="2" xfId="0" applyNumberFormat="1" applyFont="1" applyFill="1" applyBorder="1"/>
    <xf numFmtId="2" fontId="13" fillId="0" borderId="31" xfId="0" applyNumberFormat="1" applyFont="1" applyFill="1" applyBorder="1"/>
    <xf numFmtId="0" fontId="13" fillId="0" borderId="17" xfId="0" applyFont="1" applyFill="1" applyBorder="1" applyAlignment="1"/>
    <xf numFmtId="0" fontId="13" fillId="0" borderId="21" xfId="0" applyFont="1" applyFill="1" applyBorder="1" applyAlignment="1">
      <alignment horizontal="left"/>
    </xf>
    <xf numFmtId="0" fontId="13" fillId="0" borderId="17" xfId="0" applyFont="1" applyFill="1" applyBorder="1" applyAlignment="1">
      <alignment horizontal="left"/>
    </xf>
    <xf numFmtId="0" fontId="13" fillId="0" borderId="22" xfId="0" applyFont="1" applyFill="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0" fontId="30" fillId="0" borderId="0" xfId="0" applyFont="1" applyAlignment="1"/>
    <xf numFmtId="182" fontId="32" fillId="6" borderId="23" xfId="0" applyNumberFormat="1" applyFont="1" applyFill="1" applyBorder="1" applyAlignment="1">
      <alignment vertical="center"/>
    </xf>
    <xf numFmtId="0" fontId="33" fillId="0" borderId="21" xfId="0" applyFont="1" applyBorder="1" applyAlignment="1"/>
    <xf numFmtId="0" fontId="33" fillId="0" borderId="17" xfId="0" applyFont="1" applyBorder="1" applyAlignment="1"/>
    <xf numFmtId="0" fontId="33" fillId="0" borderId="22" xfId="0" applyFont="1" applyBorder="1" applyAlignment="1"/>
    <xf numFmtId="0" fontId="13" fillId="0" borderId="25" xfId="0" applyFont="1" applyFill="1" applyBorder="1" applyAlignment="1"/>
    <xf numFmtId="0" fontId="13" fillId="0" borderId="17" xfId="0" applyFont="1" applyBorder="1" applyAlignment="1">
      <alignment horizontal="left"/>
    </xf>
    <xf numFmtId="1" fontId="13" fillId="0" borderId="8" xfId="0" applyNumberFormat="1" applyFont="1" applyFill="1" applyBorder="1" applyAlignment="1">
      <alignment horizontal="center"/>
    </xf>
    <xf numFmtId="1" fontId="13" fillId="0" borderId="24" xfId="0" applyNumberFormat="1" applyFont="1" applyFill="1" applyBorder="1" applyAlignment="1">
      <alignment horizontal="center"/>
    </xf>
    <xf numFmtId="0" fontId="13" fillId="0" borderId="12" xfId="0" applyFont="1" applyFill="1" applyBorder="1"/>
    <xf numFmtId="0" fontId="13" fillId="0" borderId="7" xfId="0" applyFont="1" applyFill="1" applyBorder="1" applyAlignment="1"/>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Border="1" applyAlignment="1">
      <alignment horizontal="right"/>
    </xf>
    <xf numFmtId="15" fontId="13" fillId="0" borderId="0" xfId="0" applyNumberFormat="1" applyFont="1" applyFill="1" applyBorder="1" applyAlignment="1">
      <alignment horizontal="right"/>
    </xf>
    <xf numFmtId="15" fontId="29" fillId="0" borderId="7" xfId="0" applyNumberFormat="1" applyFont="1" applyBorder="1" applyAlignment="1">
      <alignment horizontal="right"/>
    </xf>
    <xf numFmtId="15" fontId="29" fillId="0" borderId="0" xfId="0" applyNumberFormat="1" applyFont="1" applyBorder="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7" xfId="0" applyNumberFormat="1" applyFont="1" applyFill="1" applyBorder="1" applyAlignment="1">
      <alignment horizontal="right"/>
    </xf>
    <xf numFmtId="15" fontId="13" fillId="0" borderId="3" xfId="0" applyNumberFormat="1" applyFont="1" applyFill="1" applyBorder="1" applyAlignment="1">
      <alignment horizontal="right"/>
    </xf>
    <xf numFmtId="0" fontId="29" fillId="0" borderId="9" xfId="0" applyFont="1" applyBorder="1" applyAlignment="1">
      <alignment horizontal="right"/>
    </xf>
    <xf numFmtId="0" fontId="29" fillId="0" borderId="7" xfId="0" applyFont="1" applyFill="1" applyBorder="1" applyAlignment="1">
      <alignment horizontal="right"/>
    </xf>
    <xf numFmtId="0" fontId="29" fillId="0" borderId="0" xfId="0" applyFont="1" applyFill="1" applyBorder="1" applyAlignment="1">
      <alignment horizontal="right"/>
    </xf>
    <xf numFmtId="0" fontId="29" fillId="0" borderId="25" xfId="0" applyFont="1" applyFill="1" applyBorder="1" applyAlignment="1">
      <alignment horizontal="right"/>
    </xf>
    <xf numFmtId="0" fontId="13" fillId="0" borderId="7" xfId="0" applyFont="1" applyFill="1" applyBorder="1" applyAlignment="1">
      <alignment horizontal="right"/>
    </xf>
    <xf numFmtId="0" fontId="13" fillId="0" borderId="0" xfId="0" applyFont="1" applyFill="1" applyBorder="1" applyAlignment="1">
      <alignment horizontal="right"/>
    </xf>
    <xf numFmtId="0" fontId="13" fillId="0" borderId="25" xfId="0" applyFont="1" applyFill="1" applyBorder="1" applyAlignment="1">
      <alignment horizontal="right"/>
    </xf>
    <xf numFmtId="15" fontId="29" fillId="0" borderId="7" xfId="0" applyNumberFormat="1" applyFont="1" applyFill="1" applyBorder="1" applyAlignment="1">
      <alignment horizontal="right"/>
    </xf>
    <xf numFmtId="15" fontId="29" fillId="0" borderId="0" xfId="0" applyNumberFormat="1" applyFont="1" applyFill="1" applyBorder="1" applyAlignment="1">
      <alignment horizontal="right"/>
    </xf>
    <xf numFmtId="2" fontId="29" fillId="0" borderId="3" xfId="0" applyNumberFormat="1" applyFont="1" applyFill="1" applyBorder="1" applyAlignment="1">
      <alignment horizontal="center"/>
    </xf>
    <xf numFmtId="15" fontId="34" fillId="0" borderId="0" xfId="0" applyNumberFormat="1" applyFont="1" applyFill="1" applyBorder="1" applyAlignment="1">
      <alignment horizontal="right"/>
    </xf>
    <xf numFmtId="2" fontId="34" fillId="0" borderId="0" xfId="0" applyNumberFormat="1" applyFont="1" applyFill="1" applyBorder="1" applyAlignment="1">
      <alignment horizontal="center"/>
    </xf>
    <xf numFmtId="15" fontId="13" fillId="0" borderId="3" xfId="0" applyNumberFormat="1" applyFont="1" applyBorder="1" applyAlignment="1">
      <alignment horizontal="right"/>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Fill="1" applyBorder="1" applyAlignment="1">
      <alignment horizontal="right"/>
    </xf>
    <xf numFmtId="0" fontId="14" fillId="0" borderId="0" xfId="0" applyFont="1" applyFill="1" applyBorder="1" applyAlignment="1">
      <alignment horizontal="right"/>
    </xf>
    <xf numFmtId="0" fontId="14" fillId="0" borderId="25" xfId="0" applyFont="1" applyFill="1" applyBorder="1" applyAlignment="1">
      <alignment horizontal="right"/>
    </xf>
    <xf numFmtId="0" fontId="13" fillId="0" borderId="3" xfId="0" applyFont="1" applyFill="1" applyBorder="1" applyAlignment="1">
      <alignment horizontal="right"/>
    </xf>
    <xf numFmtId="0" fontId="13" fillId="0" borderId="21" xfId="0" applyFont="1" applyBorder="1" applyAlignment="1">
      <alignment horizontal="left"/>
    </xf>
    <xf numFmtId="0" fontId="13" fillId="0" borderId="12" xfId="0" applyFont="1" applyBorder="1" applyAlignment="1">
      <alignment horizontal="left"/>
    </xf>
    <xf numFmtId="1" fontId="13" fillId="0" borderId="7" xfId="0" applyNumberFormat="1" applyFont="1" applyBorder="1" applyAlignment="1">
      <alignment horizontal="left" vertical="center"/>
    </xf>
    <xf numFmtId="183"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2" fontId="13" fillId="0" borderId="4" xfId="0" applyNumberFormat="1" applyFont="1" applyBorder="1" applyAlignment="1">
      <alignment horizontal="left" vertical="center"/>
    </xf>
    <xf numFmtId="2" fontId="13" fillId="0" borderId="21" xfId="0" applyNumberFormat="1" applyFont="1" applyBorder="1" applyAlignment="1">
      <alignment horizontal="left" vertical="center"/>
    </xf>
    <xf numFmtId="2" fontId="13" fillId="0" borderId="8" xfId="0" applyNumberFormat="1" applyFont="1" applyBorder="1" applyAlignment="1">
      <alignment horizontal="left" vertical="center"/>
    </xf>
    <xf numFmtId="2" fontId="13" fillId="0" borderId="7" xfId="0" applyNumberFormat="1" applyFont="1" applyBorder="1" applyAlignment="1">
      <alignment horizontal="left"/>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0" fontId="13" fillId="0" borderId="13" xfId="0" applyFont="1" applyBorder="1" applyAlignment="1">
      <alignment horizontal="left"/>
    </xf>
    <xf numFmtId="1" fontId="13" fillId="0" borderId="0" xfId="0" applyNumberFormat="1" applyFont="1" applyBorder="1" applyAlignment="1">
      <alignment horizontal="left" vertical="center"/>
    </xf>
    <xf numFmtId="183" fontId="13" fillId="0" borderId="0" xfId="0" applyNumberFormat="1" applyFont="1" applyBorder="1" applyAlignment="1">
      <alignment horizontal="left" vertical="center"/>
    </xf>
    <xf numFmtId="2" fontId="13" fillId="0" borderId="0" xfId="0" applyNumberFormat="1" applyFont="1" applyBorder="1" applyAlignment="1">
      <alignment horizontal="left" vertical="center"/>
    </xf>
    <xf numFmtId="0" fontId="13" fillId="0" borderId="19" xfId="0" applyFont="1" applyBorder="1" applyAlignment="1">
      <alignment horizontal="left"/>
    </xf>
    <xf numFmtId="2" fontId="13" fillId="0" borderId="19" xfId="0" applyNumberFormat="1" applyFont="1" applyBorder="1" applyAlignment="1">
      <alignment horizontal="left" vertical="center"/>
    </xf>
    <xf numFmtId="2" fontId="13" fillId="0" borderId="17" xfId="0" applyNumberFormat="1" applyFont="1" applyBorder="1" applyAlignment="1">
      <alignment horizontal="left" vertical="center"/>
    </xf>
    <xf numFmtId="2" fontId="13" fillId="0" borderId="2" xfId="0" applyNumberFormat="1" applyFont="1" applyBorder="1" applyAlignment="1">
      <alignment horizontal="left" vertical="center"/>
    </xf>
    <xf numFmtId="2" fontId="13" fillId="0" borderId="0" xfId="0" applyNumberFormat="1" applyFont="1" applyBorder="1" applyAlignment="1">
      <alignment horizontal="left"/>
    </xf>
    <xf numFmtId="1" fontId="13" fillId="0" borderId="19" xfId="0" applyNumberFormat="1" applyFont="1" applyBorder="1" applyAlignment="1">
      <alignment horizontal="left" vertical="center"/>
    </xf>
    <xf numFmtId="1" fontId="13" fillId="0" borderId="0" xfId="0" applyNumberFormat="1" applyFont="1" applyBorder="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2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83"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Border="1" applyAlignment="1">
      <alignment horizontal="righ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Fill="1" applyBorder="1" applyAlignment="1">
      <alignment horizontal="center"/>
    </xf>
    <xf numFmtId="0" fontId="29" fillId="0" borderId="0" xfId="0" applyFont="1" applyFill="1" applyBorder="1" applyAlignment="1">
      <alignment horizontal="center"/>
    </xf>
    <xf numFmtId="0" fontId="34" fillId="0" borderId="0" xfId="0" applyFont="1" applyFill="1" applyBorder="1" applyAlignment="1">
      <alignment horizontal="center"/>
    </xf>
    <xf numFmtId="0" fontId="29" fillId="0" borderId="7" xfId="0" applyFont="1" applyBorder="1" applyAlignment="1">
      <alignment horizontal="center"/>
    </xf>
    <xf numFmtId="0" fontId="29" fillId="0" borderId="0" xfId="0" applyFont="1" applyBorder="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Fill="1" applyBorder="1" applyAlignment="1">
      <alignment horizontal="center"/>
    </xf>
    <xf numFmtId="0" fontId="29" fillId="0" borderId="30" xfId="0" applyFont="1" applyFill="1" applyBorder="1"/>
    <xf numFmtId="0" fontId="34" fillId="0" borderId="31" xfId="0" applyFont="1" applyFill="1" applyBorder="1"/>
    <xf numFmtId="0" fontId="29" fillId="0" borderId="32" xfId="0" applyFont="1" applyFill="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Fill="1" applyBorder="1" applyAlignment="1">
      <alignment horizontal="center"/>
    </xf>
    <xf numFmtId="0" fontId="29" fillId="0" borderId="2" xfId="0" applyFont="1" applyFill="1" applyBorder="1" applyAlignment="1">
      <alignment horizontal="center"/>
    </xf>
    <xf numFmtId="0" fontId="34" fillId="0" borderId="2" xfId="0" applyFont="1" applyFill="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1" fillId="0" borderId="30" xfId="0" applyFont="1" applyBorder="1" applyAlignment="1">
      <alignment horizontal="center" vertical="center" wrapText="1"/>
    </xf>
    <xf numFmtId="2" fontId="31" fillId="0" borderId="10"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0"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4" fillId="10" borderId="0" xfId="0" applyFont="1" applyFill="1" applyBorder="1" applyAlignment="1">
      <alignment horizontal="left"/>
    </xf>
    <xf numFmtId="0" fontId="34" fillId="10" borderId="13" xfId="0" applyFont="1" applyFill="1" applyBorder="1" applyAlignment="1">
      <alignment horizontal="center"/>
    </xf>
    <xf numFmtId="15" fontId="34" fillId="10" borderId="0" xfId="0" applyNumberFormat="1" applyFont="1" applyFill="1" applyBorder="1" applyAlignment="1">
      <alignment horizontal="right"/>
    </xf>
    <xf numFmtId="1" fontId="34" fillId="10" borderId="0" xfId="0" applyNumberFormat="1" applyFont="1" applyFill="1" applyBorder="1" applyAlignment="1">
      <alignment horizontal="center" vertical="center"/>
    </xf>
    <xf numFmtId="183" fontId="34" fillId="10" borderId="0" xfId="0" applyNumberFormat="1" applyFont="1" applyFill="1" applyBorder="1" applyAlignment="1">
      <alignment horizontal="center" vertical="center"/>
    </xf>
    <xf numFmtId="2" fontId="34" fillId="10" borderId="0" xfId="0" applyNumberFormat="1" applyFont="1" applyFill="1" applyBorder="1" applyAlignment="1">
      <alignment horizontal="center" vertical="center"/>
    </xf>
    <xf numFmtId="0" fontId="34" fillId="10" borderId="19" xfId="0" applyFont="1" applyFill="1" applyBorder="1" applyAlignment="1">
      <alignment horizontal="center"/>
    </xf>
    <xf numFmtId="2" fontId="34" fillId="10" borderId="17" xfId="0" applyNumberFormat="1"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7" xfId="0" applyFont="1" applyFill="1" applyBorder="1" applyAlignment="1">
      <alignment horizontal="center"/>
    </xf>
    <xf numFmtId="2" fontId="34" fillId="10" borderId="19" xfId="0" applyNumberFormat="1" applyFont="1" applyFill="1" applyBorder="1" applyAlignment="1">
      <alignment horizontal="center" vertical="center"/>
    </xf>
    <xf numFmtId="2" fontId="34" fillId="10" borderId="0" xfId="0" applyNumberFormat="1" applyFont="1" applyFill="1" applyBorder="1" applyAlignment="1">
      <alignment horizontal="center"/>
    </xf>
    <xf numFmtId="2" fontId="34" fillId="10" borderId="2" xfId="0" applyNumberFormat="1" applyFont="1" applyFill="1" applyBorder="1" applyAlignment="1">
      <alignment horizontal="center"/>
    </xf>
    <xf numFmtId="0" fontId="34" fillId="10" borderId="31" xfId="0" applyFont="1" applyFill="1" applyBorder="1" applyAlignment="1">
      <alignment horizontal="center"/>
    </xf>
    <xf numFmtId="0" fontId="34" fillId="10" borderId="0" xfId="0" applyFont="1" applyFill="1" applyBorder="1" applyAlignment="1">
      <alignment horizontal="center"/>
    </xf>
    <xf numFmtId="2" fontId="34" fillId="10" borderId="2" xfId="0" applyNumberFormat="1" applyFont="1" applyFill="1" applyBorder="1" applyAlignment="1">
      <alignment horizontal="center" vertical="center"/>
    </xf>
    <xf numFmtId="0" fontId="34" fillId="10" borderId="13" xfId="0" applyFont="1" applyFill="1" applyBorder="1"/>
    <xf numFmtId="0" fontId="34" fillId="10" borderId="19" xfId="0" applyFont="1" applyFill="1" applyBorder="1"/>
    <xf numFmtId="0" fontId="34" fillId="10" borderId="0" xfId="0" applyFont="1" applyFill="1" applyBorder="1" applyAlignment="1"/>
    <xf numFmtId="2" fontId="34" fillId="10" borderId="0" xfId="0" applyNumberFormat="1" applyFont="1" applyFill="1" applyBorder="1"/>
    <xf numFmtId="0" fontId="13" fillId="0" borderId="15" xfId="0" applyFont="1" applyFill="1" applyBorder="1" applyAlignment="1">
      <alignment horizontal="center"/>
    </xf>
    <xf numFmtId="15" fontId="13" fillId="0" borderId="9" xfId="0" applyNumberFormat="1" applyFont="1" applyFill="1" applyBorder="1" applyAlignment="1">
      <alignment horizontal="right"/>
    </xf>
    <xf numFmtId="1" fontId="13" fillId="0" borderId="9" xfId="0" applyNumberFormat="1" applyFont="1" applyFill="1" applyBorder="1" applyAlignment="1">
      <alignment horizontal="center" vertical="center"/>
    </xf>
    <xf numFmtId="183" fontId="13" fillId="0" borderId="9" xfId="0" applyNumberFormat="1" applyFont="1" applyFill="1" applyBorder="1" applyAlignment="1">
      <alignment horizontal="center" vertical="center"/>
    </xf>
    <xf numFmtId="2" fontId="13" fillId="0" borderId="9" xfId="0" applyNumberFormat="1" applyFont="1" applyFill="1" applyBorder="1" applyAlignment="1">
      <alignment horizontal="center" vertical="center"/>
    </xf>
    <xf numFmtId="0" fontId="13" fillId="0" borderId="1" xfId="0" applyFont="1" applyFill="1" applyBorder="1" applyAlignment="1">
      <alignment horizontal="center"/>
    </xf>
    <xf numFmtId="2" fontId="13" fillId="0" borderId="23" xfId="0" applyNumberFormat="1" applyFont="1" applyFill="1" applyBorder="1" applyAlignment="1">
      <alignment horizontal="center" vertical="center"/>
    </xf>
    <xf numFmtId="0" fontId="13" fillId="0" borderId="15" xfId="0" applyFont="1" applyFill="1" applyBorder="1" applyAlignment="1">
      <alignment horizontal="center" vertical="center"/>
    </xf>
    <xf numFmtId="2" fontId="13" fillId="0" borderId="1" xfId="0" applyNumberFormat="1" applyFont="1" applyFill="1" applyBorder="1" applyAlignment="1">
      <alignment horizontal="center" vertical="center"/>
    </xf>
    <xf numFmtId="2" fontId="13" fillId="0" borderId="9" xfId="0" applyNumberFormat="1" applyFont="1" applyFill="1" applyBorder="1" applyAlignment="1">
      <alignment horizontal="center"/>
    </xf>
    <xf numFmtId="0" fontId="13" fillId="0" borderId="9" xfId="0" applyFont="1" applyFill="1" applyBorder="1" applyAlignment="1">
      <alignment horizontal="center"/>
    </xf>
    <xf numFmtId="2" fontId="13" fillId="0" borderId="10" xfId="0" applyNumberFormat="1" applyFont="1" applyFill="1" applyBorder="1" applyAlignment="1">
      <alignment horizontal="center" vertical="center"/>
    </xf>
    <xf numFmtId="0" fontId="32" fillId="0" borderId="23" xfId="0" applyFont="1" applyFill="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83"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0" fontId="29" fillId="0" borderId="5" xfId="0" applyFont="1" applyBorder="1" applyAlignment="1"/>
    <xf numFmtId="2" fontId="29" fillId="0" borderId="6" xfId="0" applyNumberFormat="1" applyFont="1" applyBorder="1" applyAlignment="1">
      <alignment horizontal="center" vertical="center"/>
    </xf>
    <xf numFmtId="182" fontId="32" fillId="6" borderId="16" xfId="0" applyNumberFormat="1" applyFont="1" applyFill="1" applyBorder="1" applyAlignment="1">
      <alignment horizontal="left" vertical="center"/>
    </xf>
    <xf numFmtId="0" fontId="15" fillId="0" borderId="21" xfId="0" applyFont="1" applyFill="1" applyBorder="1" applyAlignment="1">
      <alignment horizontal="left"/>
    </xf>
    <xf numFmtId="0" fontId="15" fillId="0" borderId="17" xfId="0" applyFont="1" applyFill="1" applyBorder="1" applyAlignment="1">
      <alignment horizontal="left"/>
    </xf>
    <xf numFmtId="0" fontId="15" fillId="0" borderId="22" xfId="0" applyFont="1" applyFill="1" applyBorder="1" applyAlignment="1">
      <alignment horizontal="left"/>
    </xf>
    <xf numFmtId="0" fontId="51" fillId="0" borderId="0" xfId="0" applyFont="1" applyFill="1" applyBorder="1" applyAlignment="1">
      <alignment horizontal="left"/>
    </xf>
    <xf numFmtId="1" fontId="13" fillId="11" borderId="0" xfId="0" applyNumberFormat="1" applyFont="1" applyFill="1" applyBorder="1" applyAlignment="1">
      <alignment horizontal="center" vertical="center"/>
    </xf>
    <xf numFmtId="1" fontId="13" fillId="11" borderId="0" xfId="0" applyNumberFormat="1" applyFont="1" applyFill="1" applyBorder="1" applyAlignment="1">
      <alignment horizontal="left" vertical="center"/>
    </xf>
    <xf numFmtId="2" fontId="13" fillId="11" borderId="0" xfId="0" applyNumberFormat="1" applyFont="1" applyFill="1" applyBorder="1" applyAlignment="1">
      <alignment horizontal="center" vertical="center"/>
    </xf>
    <xf numFmtId="2" fontId="34" fillId="10" borderId="19" xfId="0" applyNumberFormat="1" applyFont="1" applyFill="1" applyBorder="1" applyAlignment="1">
      <alignment horizontal="center"/>
    </xf>
    <xf numFmtId="0" fontId="34" fillId="10" borderId="2" xfId="0" applyFont="1" applyFill="1" applyBorder="1" applyAlignment="1">
      <alignment horizontal="center"/>
    </xf>
    <xf numFmtId="0" fontId="52" fillId="0" borderId="0" xfId="0" applyFont="1" applyAlignment="1"/>
    <xf numFmtId="0" fontId="52" fillId="0" borderId="0" xfId="0" applyFont="1"/>
    <xf numFmtId="0" fontId="33" fillId="0" borderId="0" xfId="0" applyFont="1" applyBorder="1"/>
    <xf numFmtId="0" fontId="52" fillId="0" borderId="0" xfId="0" applyFont="1" applyBorder="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34" fillId="10" borderId="12" xfId="0" applyFont="1" applyFill="1" applyBorder="1" applyAlignment="1">
      <alignment horizontal="center"/>
    </xf>
    <xf numFmtId="15" fontId="34" fillId="10" borderId="7" xfId="0" applyNumberFormat="1" applyFont="1" applyFill="1" applyBorder="1" applyAlignment="1">
      <alignment horizontal="right"/>
    </xf>
    <xf numFmtId="1" fontId="34" fillId="10" borderId="7" xfId="0" applyNumberFormat="1" applyFont="1" applyFill="1" applyBorder="1" applyAlignment="1">
      <alignment horizontal="center" vertical="center"/>
    </xf>
    <xf numFmtId="183" fontId="34" fillId="10" borderId="7" xfId="0" applyNumberFormat="1" applyFont="1" applyFill="1" applyBorder="1" applyAlignment="1">
      <alignment horizontal="center" vertical="center"/>
    </xf>
    <xf numFmtId="2" fontId="34" fillId="10" borderId="7" xfId="0" applyNumberFormat="1" applyFont="1" applyFill="1" applyBorder="1" applyAlignment="1">
      <alignment horizontal="center" vertical="center"/>
    </xf>
    <xf numFmtId="0" fontId="34" fillId="10" borderId="4" xfId="0" applyFont="1" applyFill="1" applyBorder="1" applyAlignment="1">
      <alignment horizontal="center"/>
    </xf>
    <xf numFmtId="2" fontId="34" fillId="10" borderId="21" xfId="0" applyNumberFormat="1" applyFont="1" applyFill="1" applyBorder="1" applyAlignment="1">
      <alignment horizontal="center" vertical="center"/>
    </xf>
    <xf numFmtId="2" fontId="34" fillId="10" borderId="7" xfId="0" applyNumberFormat="1" applyFont="1" applyFill="1" applyBorder="1" applyAlignment="1">
      <alignment horizontal="center"/>
    </xf>
    <xf numFmtId="0" fontId="52" fillId="0" borderId="49" xfId="0" applyFont="1" applyBorder="1"/>
    <xf numFmtId="0" fontId="52" fillId="0" borderId="50" xfId="0" applyFont="1" applyBorder="1"/>
    <xf numFmtId="0" fontId="52" fillId="0" borderId="51" xfId="0" applyFont="1" applyBorder="1"/>
    <xf numFmtId="2" fontId="34" fillId="10"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Fill="1" applyBorder="1" applyAlignment="1">
      <alignment horizontal="right"/>
    </xf>
    <xf numFmtId="0" fontId="52" fillId="0" borderId="10" xfId="0" applyFont="1" applyBorder="1"/>
    <xf numFmtId="2" fontId="29" fillId="0" borderId="8" xfId="0" applyNumberFormat="1" applyFont="1" applyFill="1" applyBorder="1" applyAlignment="1">
      <alignment horizontal="center"/>
    </xf>
    <xf numFmtId="2" fontId="29" fillId="0" borderId="2" xfId="0" applyNumberFormat="1" applyFont="1" applyFill="1" applyBorder="1" applyAlignment="1">
      <alignment horizontal="center"/>
    </xf>
    <xf numFmtId="0" fontId="52" fillId="0" borderId="47" xfId="0" applyFont="1" applyBorder="1"/>
    <xf numFmtId="0" fontId="29" fillId="0" borderId="44" xfId="0" applyFont="1" applyFill="1" applyBorder="1"/>
    <xf numFmtId="0" fontId="29" fillId="0" borderId="52" xfId="0" applyFont="1" applyFill="1" applyBorder="1"/>
    <xf numFmtId="0" fontId="13" fillId="0" borderId="52" xfId="0" applyFont="1" applyFill="1" applyBorder="1"/>
    <xf numFmtId="0" fontId="13" fillId="0" borderId="52" xfId="0" applyFont="1" applyFill="1" applyBorder="1" applyAlignment="1">
      <alignment horizontal="center"/>
    </xf>
    <xf numFmtId="0" fontId="29" fillId="0" borderId="50" xfId="0" applyFont="1" applyFill="1" applyBorder="1"/>
    <xf numFmtId="0" fontId="13" fillId="0" borderId="50" xfId="0" applyFont="1" applyFill="1" applyBorder="1" applyAlignment="1">
      <alignment horizontal="center"/>
    </xf>
    <xf numFmtId="0" fontId="29" fillId="0" borderId="52" xfId="0" applyFont="1" applyBorder="1"/>
    <xf numFmtId="0" fontId="13" fillId="0" borderId="53" xfId="0" applyFont="1" applyFill="1" applyBorder="1" applyAlignment="1">
      <alignment horizontal="center"/>
    </xf>
    <xf numFmtId="2" fontId="34" fillId="10" borderId="13" xfId="0" applyNumberFormat="1" applyFont="1" applyFill="1" applyBorder="1" applyAlignment="1">
      <alignment horizontal="center"/>
    </xf>
    <xf numFmtId="1" fontId="34" fillId="10" borderId="19" xfId="0" applyNumberFormat="1" applyFont="1" applyFill="1" applyBorder="1" applyAlignment="1">
      <alignment horizontal="center" vertical="center"/>
    </xf>
    <xf numFmtId="1" fontId="34" fillId="10" borderId="31" xfId="0" applyNumberFormat="1" applyFont="1" applyFill="1" applyBorder="1" applyAlignment="1">
      <alignment horizontal="center"/>
    </xf>
    <xf numFmtId="0" fontId="34" fillId="10" borderId="19" xfId="0" applyFont="1" applyFill="1" applyBorder="1" applyAlignment="1">
      <alignment horizontal="center" vertical="center"/>
    </xf>
    <xf numFmtId="2" fontId="34" fillId="10" borderId="31" xfId="0" applyNumberFormat="1" applyFont="1" applyFill="1" applyBorder="1" applyAlignment="1">
      <alignment horizontal="center"/>
    </xf>
    <xf numFmtId="1" fontId="34" fillId="10" borderId="17" xfId="0" applyNumberFormat="1" applyFont="1" applyFill="1" applyBorder="1" applyAlignment="1">
      <alignment horizontal="center" vertical="center"/>
    </xf>
    <xf numFmtId="1" fontId="34" fillId="10" borderId="0" xfId="0" applyNumberFormat="1" applyFont="1" applyFill="1" applyBorder="1" applyAlignment="1">
      <alignment horizontal="center"/>
    </xf>
    <xf numFmtId="1" fontId="34" fillId="10" borderId="2" xfId="0" applyNumberFormat="1" applyFont="1" applyFill="1" applyBorder="1" applyAlignment="1">
      <alignment horizontal="center" vertical="center"/>
    </xf>
    <xf numFmtId="0" fontId="34" fillId="10" borderId="0" xfId="0" applyFont="1" applyFill="1" applyAlignment="1">
      <alignment horizontal="center"/>
    </xf>
    <xf numFmtId="0" fontId="34" fillId="10" borderId="0" xfId="0" applyFont="1" applyFill="1"/>
    <xf numFmtId="1" fontId="34" fillId="10" borderId="2" xfId="0" applyNumberFormat="1" applyFont="1" applyFill="1" applyBorder="1" applyAlignment="1">
      <alignment horizontal="center"/>
    </xf>
    <xf numFmtId="1" fontId="29" fillId="11" borderId="0" xfId="0" applyNumberFormat="1" applyFont="1" applyFill="1" applyBorder="1" applyAlignment="1">
      <alignment horizontal="center" vertical="center"/>
    </xf>
    <xf numFmtId="1" fontId="34" fillId="10" borderId="31" xfId="0" applyNumberFormat="1" applyFont="1" applyFill="1" applyBorder="1"/>
    <xf numFmtId="2" fontId="34" fillId="10" borderId="31" xfId="0" applyNumberFormat="1" applyFont="1" applyFill="1" applyBorder="1"/>
    <xf numFmtId="2" fontId="34" fillId="10" borderId="0" xfId="0" applyNumberFormat="1" applyFont="1" applyFill="1" applyBorder="1" applyAlignment="1"/>
    <xf numFmtId="0" fontId="34" fillId="10" borderId="17" xfId="0" applyFont="1" applyFill="1" applyBorder="1" applyAlignment="1"/>
    <xf numFmtId="0" fontId="34" fillId="10" borderId="2" xfId="0" applyFont="1" applyFill="1" applyBorder="1"/>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2" fontId="34" fillId="10" borderId="8" xfId="0" applyNumberFormat="1" applyFont="1" applyFill="1" applyBorder="1" applyAlignment="1">
      <alignment horizontal="center" vertical="center"/>
    </xf>
    <xf numFmtId="0" fontId="29" fillId="0" borderId="49" xfId="0" applyFont="1" applyBorder="1"/>
    <xf numFmtId="0" fontId="29" fillId="0" borderId="50" xfId="0" applyFont="1" applyBorder="1"/>
    <xf numFmtId="0" fontId="29" fillId="0" borderId="51" xfId="0" applyFont="1" applyBorder="1"/>
    <xf numFmtId="0" fontId="29" fillId="0" borderId="47" xfId="0" applyFont="1" applyBorder="1"/>
    <xf numFmtId="0" fontId="13" fillId="0" borderId="44" xfId="0" applyFont="1" applyFill="1" applyBorder="1" applyAlignment="1">
      <alignment horizontal="center"/>
    </xf>
    <xf numFmtId="2" fontId="34" fillId="10" borderId="0" xfId="0" applyNumberFormat="1" applyFont="1" applyFill="1" applyBorder="1" applyAlignment="1">
      <alignment horizontal="center" vertical="center" wrapText="1"/>
    </xf>
    <xf numFmtId="0" fontId="34" fillId="10" borderId="0" xfId="0" applyFont="1" applyFill="1" applyBorder="1" applyAlignment="1">
      <alignment horizontal="center" vertical="center"/>
    </xf>
    <xf numFmtId="0" fontId="34" fillId="10" borderId="31" xfId="0" applyFont="1" applyFill="1" applyBorder="1"/>
    <xf numFmtId="0" fontId="34" fillId="10" borderId="7" xfId="0" applyFont="1" applyFill="1" applyBorder="1" applyAlignment="1">
      <alignment horizontal="left"/>
    </xf>
    <xf numFmtId="2" fontId="34" fillId="10" borderId="7" xfId="0" applyNumberFormat="1" applyFont="1" applyFill="1" applyBorder="1" applyAlignment="1">
      <alignment horizontal="center" vertical="center" wrapText="1"/>
    </xf>
    <xf numFmtId="0" fontId="34" fillId="10" borderId="7" xfId="0" applyFont="1" applyFill="1" applyBorder="1" applyAlignment="1">
      <alignment horizontal="center"/>
    </xf>
    <xf numFmtId="2" fontId="13" fillId="11" borderId="0" xfId="0" applyNumberFormat="1" applyFont="1" applyFill="1" applyBorder="1" applyAlignment="1">
      <alignment horizontal="center" vertical="center" wrapText="1"/>
    </xf>
    <xf numFmtId="0" fontId="13" fillId="0" borderId="37" xfId="0" applyFont="1" applyFill="1" applyBorder="1" applyAlignment="1">
      <alignment horizontal="center"/>
    </xf>
    <xf numFmtId="0" fontId="29" fillId="0" borderId="49" xfId="0" applyFont="1" applyFill="1" applyBorder="1"/>
    <xf numFmtId="0" fontId="13" fillId="0" borderId="36" xfId="0" applyFont="1" applyFill="1" applyBorder="1" applyAlignment="1">
      <alignment horizontal="center"/>
    </xf>
    <xf numFmtId="0" fontId="13" fillId="0" borderId="49" xfId="0" applyFont="1" applyFill="1" applyBorder="1" applyAlignment="1">
      <alignment horizontal="center"/>
    </xf>
    <xf numFmtId="0" fontId="29" fillId="0" borderId="53" xfId="0" applyFont="1" applyFill="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Fill="1" applyBorder="1"/>
    <xf numFmtId="0" fontId="53" fillId="0" borderId="55" xfId="0" applyFont="1" applyFill="1" applyBorder="1" applyAlignment="1">
      <alignment horizontal="center" vertical="center"/>
    </xf>
    <xf numFmtId="49" fontId="53" fillId="0" borderId="55" xfId="0" applyNumberFormat="1" applyFont="1" applyFill="1" applyBorder="1" applyAlignment="1">
      <alignment horizontal="center" vertical="center"/>
    </xf>
    <xf numFmtId="0" fontId="54" fillId="10" borderId="56" xfId="0" applyFont="1" applyFill="1" applyBorder="1" applyAlignment="1">
      <alignment horizontal="center" vertical="center" wrapText="1"/>
    </xf>
    <xf numFmtId="0" fontId="49" fillId="10" borderId="56" xfId="0" applyFont="1" applyFill="1" applyBorder="1" applyAlignment="1">
      <alignment horizontal="center" vertical="center" wrapText="1"/>
    </xf>
    <xf numFmtId="0" fontId="55" fillId="0" borderId="0" xfId="0" applyFont="1" applyFill="1" applyBorder="1" applyAlignment="1">
      <alignment horizontal="left"/>
    </xf>
    <xf numFmtId="0" fontId="55" fillId="0" borderId="12" xfId="0" applyFont="1" applyFill="1" applyBorder="1" applyAlignment="1">
      <alignment horizontal="center"/>
    </xf>
    <xf numFmtId="15" fontId="55" fillId="0" borderId="7" xfId="0" applyNumberFormat="1" applyFont="1" applyFill="1" applyBorder="1" applyAlignment="1">
      <alignment horizontal="right"/>
    </xf>
    <xf numFmtId="1" fontId="55" fillId="0" borderId="7" xfId="0" applyNumberFormat="1" applyFont="1" applyFill="1" applyBorder="1" applyAlignment="1">
      <alignment horizontal="center" vertical="center"/>
    </xf>
    <xf numFmtId="183" fontId="55" fillId="0" borderId="7" xfId="0" applyNumberFormat="1" applyFont="1" applyFill="1" applyBorder="1" applyAlignment="1">
      <alignment horizontal="center" vertical="center"/>
    </xf>
    <xf numFmtId="2" fontId="55" fillId="0" borderId="7" xfId="0" applyNumberFormat="1" applyFont="1" applyFill="1" applyBorder="1" applyAlignment="1">
      <alignment horizontal="center" vertical="center"/>
    </xf>
    <xf numFmtId="0" fontId="55" fillId="0" borderId="4" xfId="0" applyFont="1" applyFill="1" applyBorder="1" applyAlignment="1">
      <alignment horizontal="center"/>
    </xf>
    <xf numFmtId="2" fontId="55" fillId="0" borderId="21" xfId="0" applyNumberFormat="1" applyFont="1" applyFill="1" applyBorder="1" applyAlignment="1">
      <alignment horizontal="center" vertical="center"/>
    </xf>
    <xf numFmtId="1" fontId="55" fillId="0" borderId="7" xfId="0" quotePrefix="1" applyNumberFormat="1" applyFont="1" applyFill="1" applyBorder="1" applyAlignment="1">
      <alignment horizontal="center" vertical="center"/>
    </xf>
    <xf numFmtId="0" fontId="55" fillId="0" borderId="12" xfId="0" applyFont="1" applyFill="1" applyBorder="1" applyAlignment="1">
      <alignment horizontal="center" vertical="center"/>
    </xf>
    <xf numFmtId="2" fontId="55" fillId="0" borderId="4" xfId="0" applyNumberFormat="1" applyFont="1" applyFill="1" applyBorder="1" applyAlignment="1">
      <alignment horizontal="center" vertical="center"/>
    </xf>
    <xf numFmtId="2" fontId="55" fillId="0" borderId="7" xfId="0" applyNumberFormat="1" applyFont="1" applyFill="1" applyBorder="1" applyAlignment="1">
      <alignment horizontal="center"/>
    </xf>
    <xf numFmtId="2" fontId="55" fillId="0" borderId="8" xfId="0" applyNumberFormat="1" applyFont="1" applyFill="1" applyBorder="1" applyAlignment="1">
      <alignment horizontal="center"/>
    </xf>
    <xf numFmtId="0" fontId="55" fillId="0" borderId="13" xfId="0" applyFont="1" applyFill="1" applyBorder="1" applyAlignment="1">
      <alignment horizontal="center"/>
    </xf>
    <xf numFmtId="15" fontId="55" fillId="0" borderId="0" xfId="0" applyNumberFormat="1" applyFont="1" applyFill="1" applyBorder="1" applyAlignment="1">
      <alignment horizontal="right"/>
    </xf>
    <xf numFmtId="1" fontId="55" fillId="0" borderId="0" xfId="0" applyNumberFormat="1" applyFont="1" applyFill="1" applyBorder="1" applyAlignment="1">
      <alignment horizontal="center" vertical="center"/>
    </xf>
    <xf numFmtId="183" fontId="55" fillId="0" borderId="0" xfId="0" applyNumberFormat="1" applyFont="1" applyFill="1" applyBorder="1" applyAlignment="1">
      <alignment horizontal="center" vertical="center"/>
    </xf>
    <xf numFmtId="2" fontId="55" fillId="0" borderId="0" xfId="0" applyNumberFormat="1" applyFont="1" applyFill="1" applyBorder="1" applyAlignment="1">
      <alignment horizontal="center" vertical="center"/>
    </xf>
    <xf numFmtId="0" fontId="55" fillId="0" borderId="19" xfId="0" applyFont="1" applyFill="1" applyBorder="1" applyAlignment="1">
      <alignment horizontal="center"/>
    </xf>
    <xf numFmtId="2" fontId="55" fillId="0" borderId="17" xfId="0" applyNumberFormat="1" applyFont="1" applyFill="1" applyBorder="1" applyAlignment="1">
      <alignment horizontal="center" vertical="center"/>
    </xf>
    <xf numFmtId="1" fontId="55" fillId="0" borderId="0" xfId="0" quotePrefix="1" applyNumberFormat="1" applyFont="1" applyFill="1" applyBorder="1" applyAlignment="1">
      <alignment horizontal="center" vertical="center"/>
    </xf>
    <xf numFmtId="0" fontId="55" fillId="0" borderId="13" xfId="0" applyFont="1" applyFill="1" applyBorder="1" applyAlignment="1">
      <alignment horizontal="center" vertical="center"/>
    </xf>
    <xf numFmtId="2" fontId="55" fillId="0" borderId="19" xfId="0" applyNumberFormat="1" applyFont="1" applyFill="1" applyBorder="1" applyAlignment="1">
      <alignment horizontal="center" vertical="center"/>
    </xf>
    <xf numFmtId="2" fontId="55" fillId="0" borderId="0" xfId="0" applyNumberFormat="1" applyFont="1" applyFill="1" applyBorder="1" applyAlignment="1">
      <alignment horizontal="center"/>
    </xf>
    <xf numFmtId="2" fontId="55" fillId="0" borderId="2" xfId="0" applyNumberFormat="1" applyFont="1" applyFill="1" applyBorder="1" applyAlignment="1">
      <alignment horizontal="center"/>
    </xf>
    <xf numFmtId="0" fontId="55" fillId="0" borderId="13" xfId="0" applyFont="1" applyFill="1" applyBorder="1"/>
    <xf numFmtId="0" fontId="55" fillId="0" borderId="19" xfId="0" applyFont="1" applyFill="1" applyBorder="1"/>
    <xf numFmtId="2" fontId="55" fillId="0" borderId="0" xfId="0" applyNumberFormat="1" applyFont="1" applyFill="1" applyBorder="1"/>
    <xf numFmtId="2" fontId="55" fillId="0" borderId="2" xfId="0" applyNumberFormat="1" applyFont="1" applyFill="1" applyBorder="1"/>
    <xf numFmtId="2" fontId="55" fillId="0" borderId="8" xfId="0" applyNumberFormat="1" applyFont="1" applyFill="1" applyBorder="1" applyAlignment="1">
      <alignment horizontal="center" vertical="center"/>
    </xf>
    <xf numFmtId="1" fontId="55" fillId="0" borderId="4" xfId="0" applyNumberFormat="1" applyFont="1" applyFill="1" applyBorder="1" applyAlignment="1">
      <alignment horizontal="center" vertical="center"/>
    </xf>
    <xf numFmtId="1" fontId="55" fillId="0" borderId="30" xfId="0" quotePrefix="1" applyNumberFormat="1" applyFont="1" applyFill="1" applyBorder="1" applyAlignment="1">
      <alignment horizontal="center"/>
    </xf>
    <xf numFmtId="1" fontId="55" fillId="0" borderId="8" xfId="0" quotePrefix="1" applyNumberFormat="1" applyFont="1" applyFill="1" applyBorder="1" applyAlignment="1">
      <alignment horizontal="center" vertical="center"/>
    </xf>
    <xf numFmtId="0" fontId="55" fillId="0" borderId="17" xfId="0" applyFont="1" applyFill="1" applyBorder="1" applyAlignment="1">
      <alignment horizontal="center"/>
    </xf>
    <xf numFmtId="2" fontId="55" fillId="0" borderId="2" xfId="0" applyNumberFormat="1" applyFont="1" applyFill="1" applyBorder="1" applyAlignment="1">
      <alignment horizontal="center" vertical="center"/>
    </xf>
    <xf numFmtId="1" fontId="55" fillId="0" borderId="17" xfId="0" quotePrefix="1" applyNumberFormat="1" applyFont="1" applyFill="1" applyBorder="1" applyAlignment="1">
      <alignment horizontal="center" vertical="center"/>
    </xf>
    <xf numFmtId="1" fontId="55" fillId="0" borderId="0" xfId="0" quotePrefix="1" applyNumberFormat="1" applyFont="1" applyFill="1" applyBorder="1" applyAlignment="1">
      <alignment horizontal="center"/>
    </xf>
    <xf numFmtId="1" fontId="55" fillId="0" borderId="2" xfId="0" quotePrefix="1" applyNumberFormat="1" applyFont="1" applyFill="1" applyBorder="1" applyAlignment="1">
      <alignment horizontal="center" vertical="center"/>
    </xf>
    <xf numFmtId="1" fontId="55" fillId="0" borderId="19" xfId="0" applyNumberFormat="1" applyFont="1" applyFill="1" applyBorder="1" applyAlignment="1">
      <alignment horizontal="center" vertical="center"/>
    </xf>
    <xf numFmtId="1" fontId="55" fillId="0" borderId="31" xfId="0" quotePrefix="1" applyNumberFormat="1" applyFont="1" applyFill="1" applyBorder="1" applyAlignment="1">
      <alignment horizontal="center"/>
    </xf>
    <xf numFmtId="0" fontId="55" fillId="0" borderId="52" xfId="0" applyFont="1" applyFill="1" applyBorder="1" applyAlignment="1">
      <alignment horizontal="center"/>
    </xf>
    <xf numFmtId="1" fontId="55" fillId="0" borderId="2" xfId="0" quotePrefix="1" applyNumberFormat="1" applyFont="1" applyFill="1" applyBorder="1" applyAlignment="1">
      <alignment horizontal="center"/>
    </xf>
    <xf numFmtId="0" fontId="55" fillId="0" borderId="52" xfId="0" applyFont="1" applyFill="1" applyBorder="1"/>
    <xf numFmtId="1" fontId="55" fillId="0" borderId="31" xfId="0" quotePrefix="1" applyNumberFormat="1" applyFont="1" applyFill="1" applyBorder="1"/>
    <xf numFmtId="0" fontId="55" fillId="0" borderId="0" xfId="0" applyFont="1" applyFill="1" applyBorder="1" applyAlignment="1"/>
    <xf numFmtId="1" fontId="55" fillId="0" borderId="31" xfId="0" applyNumberFormat="1" applyFont="1" applyFill="1" applyBorder="1" applyAlignment="1">
      <alignment horizontal="center"/>
    </xf>
    <xf numFmtId="1" fontId="55" fillId="0" borderId="2" xfId="0" applyNumberFormat="1" applyFont="1" applyFill="1" applyBorder="1" applyAlignment="1">
      <alignment horizontal="center" vertical="center"/>
    </xf>
    <xf numFmtId="0" fontId="55" fillId="0" borderId="12" xfId="0" applyFont="1" applyFill="1" applyBorder="1"/>
    <xf numFmtId="2" fontId="55" fillId="0" borderId="7" xfId="0" applyNumberFormat="1" applyFont="1" applyFill="1" applyBorder="1" applyAlignment="1">
      <alignment horizontal="center" vertical="center" wrapText="1"/>
    </xf>
    <xf numFmtId="0" fontId="55" fillId="0" borderId="4" xfId="0" applyFont="1" applyFill="1" applyBorder="1"/>
    <xf numFmtId="0" fontId="55" fillId="0" borderId="7" xfId="0" quotePrefix="1" applyFont="1" applyFill="1" applyBorder="1" applyAlignment="1">
      <alignment horizontal="center" vertical="center"/>
    </xf>
    <xf numFmtId="0" fontId="55" fillId="0" borderId="7" xfId="0" applyFont="1" applyFill="1" applyBorder="1" applyAlignment="1">
      <alignment horizontal="center"/>
    </xf>
    <xf numFmtId="0" fontId="55" fillId="0" borderId="8" xfId="0" applyFont="1" applyFill="1" applyBorder="1" applyAlignment="1">
      <alignment horizontal="center"/>
    </xf>
    <xf numFmtId="0" fontId="55" fillId="0" borderId="30" xfId="0" applyFont="1" applyFill="1" applyBorder="1"/>
    <xf numFmtId="0" fontId="55" fillId="0" borderId="7" xfId="0" applyFont="1" applyFill="1" applyBorder="1" applyAlignment="1"/>
    <xf numFmtId="2" fontId="55" fillId="0" borderId="0" xfId="0" applyNumberFormat="1" applyFont="1" applyFill="1" applyBorder="1" applyAlignment="1">
      <alignment horizontal="center" vertical="center" wrapText="1"/>
    </xf>
    <xf numFmtId="0" fontId="55" fillId="0" borderId="0" xfId="0" applyFont="1" applyFill="1" applyBorder="1" applyAlignment="1">
      <alignment horizontal="center"/>
    </xf>
    <xf numFmtId="0" fontId="57" fillId="0" borderId="0" xfId="0" applyFont="1" applyAlignment="1"/>
    <xf numFmtId="0" fontId="58" fillId="0" borderId="0" xfId="0" applyFont="1" applyAlignme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applyAlignment="1"/>
    <xf numFmtId="180" fontId="46" fillId="5" borderId="0" xfId="0" applyNumberFormat="1" applyFont="1" applyFill="1" applyAlignment="1">
      <alignment horizontal="center" vertical="top"/>
    </xf>
    <xf numFmtId="0" fontId="49" fillId="8" borderId="0" xfId="3" applyFont="1" applyFill="1" applyAlignment="1">
      <alignment horizontal="left" vertic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0" fillId="6" borderId="0" xfId="0" applyFill="1"/>
    <xf numFmtId="176" fontId="47" fillId="7" borderId="0" xfId="3" applyNumberFormat="1" applyFont="1" applyFill="1" applyAlignment="1">
      <alignment horizontal="right" vertical="center"/>
    </xf>
    <xf numFmtId="0" fontId="48" fillId="0" borderId="0" xfId="0" applyFont="1" applyAlignment="1">
      <alignment horizontal="center" vertical="center"/>
    </xf>
    <xf numFmtId="0" fontId="0" fillId="0" borderId="0" xfId="0" applyAlignment="1">
      <alignment horizont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0" xfId="0" applyFont="1" applyAlignment="1">
      <alignment horizontal="left"/>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25" xfId="0" applyFont="1" applyBorder="1" applyAlignment="1">
      <alignment horizontal="center" vertical="center" wrapText="1"/>
    </xf>
    <xf numFmtId="2" fontId="31" fillId="0" borderId="47"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8"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39" xfId="0" applyNumberFormat="1" applyFont="1" applyBorder="1" applyAlignment="1">
      <alignment horizontal="center" vertical="center" wrapText="1"/>
    </xf>
    <xf numFmtId="2" fontId="31" fillId="0" borderId="40" xfId="0" applyNumberFormat="1" applyFont="1" applyBorder="1" applyAlignment="1">
      <alignment horizontal="center" vertical="center" wrapText="1"/>
    </xf>
    <xf numFmtId="2" fontId="31" fillId="0" borderId="41" xfId="0" applyNumberFormat="1" applyFont="1" applyBorder="1" applyAlignment="1">
      <alignment horizontal="center" vertical="center" wrapText="1"/>
    </xf>
    <xf numFmtId="0" fontId="31" fillId="0" borderId="44" xfId="0" applyFont="1" applyBorder="1" applyAlignment="1">
      <alignment horizontal="center" vertical="center" wrapText="1"/>
    </xf>
    <xf numFmtId="0" fontId="31" fillId="0" borderId="45" xfId="0" applyFont="1" applyBorder="1" applyAlignment="1">
      <alignment horizontal="center" vertical="center" wrapText="1"/>
    </xf>
    <xf numFmtId="0" fontId="31" fillId="0" borderId="43" xfId="0" applyFont="1" applyBorder="1" applyAlignment="1">
      <alignment horizontal="center" vertical="center" wrapText="1"/>
    </xf>
    <xf numFmtId="2" fontId="31" fillId="0" borderId="46" xfId="0" applyNumberFormat="1" applyFont="1" applyBorder="1" applyAlignment="1">
      <alignment horizontal="center" vertical="center" wrapText="1"/>
    </xf>
    <xf numFmtId="2" fontId="31" fillId="0" borderId="42"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1" fontId="31" fillId="0" borderId="40" xfId="0" applyNumberFormat="1" applyFont="1" applyBorder="1" applyAlignment="1">
      <alignment horizontal="center" vertical="center" wrapText="1"/>
    </xf>
    <xf numFmtId="1" fontId="31" fillId="0" borderId="41" xfId="0" applyNumberFormat="1" applyFont="1" applyBorder="1" applyAlignment="1">
      <alignment horizontal="center" vertical="center" wrapText="1"/>
    </xf>
    <xf numFmtId="1" fontId="31" fillId="0" borderId="39" xfId="0" applyNumberFormat="1" applyFont="1" applyBorder="1" applyAlignment="1">
      <alignment horizontal="center" vertical="center" wrapText="1"/>
    </xf>
    <xf numFmtId="1" fontId="31" fillId="0" borderId="42"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0" fontId="31" fillId="0" borderId="10" xfId="0" applyFont="1" applyBorder="1" applyAlignment="1">
      <alignment horizontal="center" vertical="center" wrapText="1"/>
    </xf>
    <xf numFmtId="0" fontId="22" fillId="0" borderId="8" xfId="0" applyFont="1" applyBorder="1" applyAlignment="1">
      <alignment horizontal="center" vertical="center" wrapText="1"/>
    </xf>
    <xf numFmtId="2" fontId="22" fillId="0" borderId="21"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0" fontId="22"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47" xfId="0" applyFont="1" applyBorder="1" applyAlignment="1">
      <alignment horizontal="center" vertical="center" wrapText="1"/>
    </xf>
    <xf numFmtId="0" fontId="22" fillId="0" borderId="4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applyAlignme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54" fillId="10" borderId="56" xfId="0" applyFont="1" applyFill="1" applyBorder="1" applyAlignment="1">
      <alignment horizontal="center" vertical="center" wrapText="1"/>
    </xf>
    <xf numFmtId="0" fontId="17" fillId="12" borderId="0" xfId="0" applyFont="1" applyFill="1" applyAlignment="1">
      <alignment horizontal="center" vertical="center"/>
    </xf>
    <xf numFmtId="0" fontId="49" fillId="10" borderId="56" xfId="0" applyFont="1" applyFill="1" applyBorder="1" applyAlignment="1">
      <alignment horizontal="center" vertical="center" wrapText="1"/>
    </xf>
    <xf numFmtId="0" fontId="17" fillId="12" borderId="57" xfId="0" applyFont="1" applyFill="1" applyBorder="1" applyAlignment="1">
      <alignment horizontal="center" vertical="center"/>
    </xf>
    <xf numFmtId="0" fontId="50" fillId="8" borderId="0" xfId="0" applyFont="1" applyFill="1" applyAlignment="1">
      <alignment horizontal="center" vertical="top" wrapText="1"/>
    </xf>
    <xf numFmtId="0" fontId="0" fillId="6" borderId="0" xfId="0" applyFill="1" applyAlignment="1"/>
    <xf numFmtId="0" fontId="60" fillId="6" borderId="62" xfId="0" applyFont="1" applyFill="1" applyBorder="1" applyAlignment="1">
      <alignment horizontal="left" vertical="center"/>
    </xf>
    <xf numFmtId="0" fontId="60" fillId="6" borderId="62" xfId="0" applyFont="1" applyFill="1" applyBorder="1" applyAlignment="1">
      <alignment horizontal="center" vertical="center"/>
    </xf>
    <xf numFmtId="49" fontId="53" fillId="0" borderId="55" xfId="0" applyNumberFormat="1" applyFont="1" applyBorder="1" applyAlignment="1">
      <alignment horizontal="center" vertical="center"/>
    </xf>
    <xf numFmtId="0" fontId="53" fillId="0" borderId="55" xfId="0" applyFont="1" applyBorder="1"/>
    <xf numFmtId="0" fontId="53" fillId="0" borderId="55" xfId="0" applyFont="1" applyBorder="1" applyAlignment="1">
      <alignment horizontal="center" vertical="center"/>
    </xf>
  </cellXfs>
  <cellStyles count="4">
    <cellStyle name="Hyperlink" xfId="1" builtinId="8"/>
    <cellStyle name="Hyperlink 2" xfId="2" xr:uid="{6E9A6E52-82B9-4A4C-9EF7-F7541A0CFF54}"/>
    <cellStyle name="Normal" xfId="0" builtinId="0"/>
    <cellStyle name="Normal 2" xfId="3" xr:uid="{EB964A8F-652D-4B10-9D5E-E4E0D5C0A0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2E14-491F-BAE7-E47185E12192}"/>
            </c:ext>
          </c:extLst>
        </c:ser>
        <c:dLbls>
          <c:showLegendKey val="0"/>
          <c:showVal val="0"/>
          <c:showCatName val="0"/>
          <c:showSerName val="0"/>
          <c:showPercent val="0"/>
          <c:showBubbleSize val="0"/>
        </c:dLbls>
        <c:gapWidth val="182"/>
        <c:axId val="142958976"/>
        <c:axId val="1"/>
      </c:barChart>
      <c:catAx>
        <c:axId val="142958976"/>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58976"/>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Duration'!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Low Duration'!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Duration'!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Duration'!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Duration'!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Bond'!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Duration'!A1"/><Relationship Id="rId38" Type="http://schemas.openxmlformats.org/officeDocument/2006/relationships/hyperlink" Target="#BPSU!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er!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F98312C1-9D32-833E-7898-CE37CC738E80}"/>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6CDBC5E3-A661-9F94-7CBF-AC2FADE9D2F7}"/>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A3A1BFE7-B423-DE34-F04B-27DB4764E1BA}"/>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A101740A-3412-354C-7DFF-774DF136AA3B}"/>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36A538EC-0747-F82E-6FF9-D9C6CC8426BF}"/>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0F4FA852-569E-9B41-AA90-0084920C75E4}"/>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63E910B9-B728-0F6F-C132-D906021BBC5E}"/>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6D6552EC-1696-0CBA-D4D1-0A111E5E92B8}"/>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7CAFF468-4D08-4833-565E-169770EC9FFE}"/>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8EEB5BCF-C466-A8C7-8A31-B323B979382F}"/>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345CA4C2-62B3-25A2-189A-30BF27C0E989}"/>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57C71DD9-3B84-D29C-F302-46C732895268}"/>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E9F507BF-7F0D-4C87-8887-B950242626B5}"/>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DD563CD4-0E09-6B4A-EFD6-AB431C83ACC5}"/>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395DE88C-87A9-D4E2-5EA0-4430524E4590}"/>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CA67AA61-753E-8F18-AEC7-C2EF388EB6C0}"/>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729C55F6-CDA1-BB41-57B9-9643280F91FC}"/>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95B8E797-FD2F-95C1-9C7D-47E06F151608}"/>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1B35F147-0934-9B1D-B1C2-278F3A426294}"/>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D3D1E6FA-5C35-6414-C1ED-CDD007C10020}"/>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15F81EF2-97AD-66F1-FE6F-009226F6CACA}"/>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AC615EFD-C1C5-38FE-F1DB-3F715E223721}"/>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EDA65B97-3973-A6EC-4F9E-293DC13909EF}"/>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E8352A13-38B5-68EC-6F14-10C69E514499}"/>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FF4C77BF-2752-AB18-8E1A-06A8B8C5746D}"/>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3F3AD9D6-BD8A-F428-1C68-FCCDF3858ADD}"/>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623BB445-0E19-A22F-51D7-D7980A24A894}"/>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D23765C6-83BA-D242-7F31-1DDA555608B9}"/>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8DDD4A49-80FA-9A40-9BF6-A7EE4B7143C3}"/>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8A0B7D9E-3C28-7B1F-1C31-2795D51B7078}"/>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4497EDA4-F71F-A2AE-188B-1AFE3AB9C175}"/>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6B8785D1-D683-0922-8EA7-89ADF41DDA2D}"/>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Duration</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E7D9C7E1-0BF3-EB89-AB81-92B5C757C0E1}"/>
            </a:ext>
          </a:extLst>
        </xdr:cNvPr>
        <xdr:cNvSpPr txBox="1"/>
      </xdr:nvSpPr>
      <xdr:spPr bwMode="auto">
        <a:xfrm>
          <a:off x="7330260" y="1828854"/>
          <a:ext cx="1285626"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Low Duration</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6BB5B4DC-C70B-A602-8C8D-05EA6BDD6686}"/>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B6F2544C-AD2B-1B02-DF50-E15B2893F9A8}"/>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Duration</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C36203B1-31C1-2992-8ED3-B627650DDB26}"/>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Duration</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F5C6628B-EEF2-BEA2-B0B0-6C52044D55B4}"/>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to Long Duration</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583A4AC1-AB16-688F-44A8-03BE8B65315E}"/>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Duration</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3B7716D7-175E-29E6-546B-E951B668D33A}"/>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Bond</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5648040B-529D-E615-5D62-3A34507230BA}"/>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0CCB0A29-AF4D-1E9C-530F-E6E4D8FA8CBE}"/>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811259F9-50BA-EE57-0CFA-2D8D8D43FF74}"/>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BPSU</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DB7E1017-1BB0-BCCA-B5CB-C5C4FDB6F7C9}"/>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D33219BE-992F-DDCB-220B-74E6D16AFF42}"/>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00896137-101C-AE38-90DF-4D3A2874177B}"/>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Floater</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37984D64-E1BC-55A7-8D2A-0B8D72FE369F}"/>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1406544E-3710-D7A5-D7F9-7D470B742057}"/>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E8BC5491-4A97-4862-086C-B4FFE77DAA79}"/>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936B09FF-3B10-A140-E7E4-7C1EB5E8684D}"/>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281CF5F1-7AA9-924C-8B15-818B040788AF}"/>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BEDBBB52-1B7D-D31C-DC5B-CCB8DAEE73AF}"/>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8856A01B-1BB1-9DA3-4A51-3BF9F34CF555}"/>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3EA8502E-0620-A524-CC9D-F05E0466BFE7}"/>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07457" name="Picture 61">
          <a:extLst>
            <a:ext uri="{FF2B5EF4-FFF2-40B4-BE49-F238E27FC236}">
              <a16:creationId xmlns:a16="http://schemas.microsoft.com/office/drawing/2014/main" id="{338E9D37-FB74-27B6-2271-49F3C24EC8DE}"/>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E047DCFB-A5E7-6041-78CD-5A25006EB71C}"/>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5E30FAF0-2B4A-7519-9C70-4E2AE3D1BE09}"/>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0" name="Chart 3">
          <a:extLst>
            <a:ext uri="{FF2B5EF4-FFF2-40B4-BE49-F238E27FC236}">
              <a16:creationId xmlns:a16="http://schemas.microsoft.com/office/drawing/2014/main" id="{D23F7487-A8A0-C7A6-522A-59F72D10D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E384C857-78E7-3833-609A-BBB1E69542B4}"/>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07D5E7D5-DE65-F7C8-FC16-65EBFC3CB237}"/>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63" name="Picture 7">
          <a:extLst>
            <a:ext uri="{FF2B5EF4-FFF2-40B4-BE49-F238E27FC236}">
              <a16:creationId xmlns:a16="http://schemas.microsoft.com/office/drawing/2014/main" id="{187C0806-67B2-B290-1F9D-D26D7854F6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6696BB5-5171-0717-03E8-2F77E88679D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5BB0FE9-9F91-4ED9-3A37-4D9BBD5411E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FF77D8D-F19D-36C4-7B73-550B68BE26C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31C6CEC-F25B-A7D8-1192-B5A5BF12567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CB726CD-A13F-47FE-ABC6-8E5AC7860F8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F6EE71C-A074-16E5-2004-06123A671BF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DC36AC1-90B9-4E1D-A28F-855A0499027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3270FD5-372A-57F9-EF68-C8B274EBFAB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B4110ED-46EF-2AFB-73C3-410363CB0CF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50C617A-7CC6-55E4-28AE-0448027383C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70180DB-1BD2-07C1-CE8C-A9EC20B832A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B09D515-7CC2-6772-6E38-2A683FCBD15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7A9C29B-D15A-9189-0448-AB94BBF8C23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367B0E4-3510-CF9A-7BC1-3F9F205C583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9C904E9-6AD3-8BE8-6690-E71BBDA7D7D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2E54FBB-B759-6A36-29D8-4DCF9BCBE6DD}"/>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A83A5DD-F026-87FB-A39E-5DC67B5901B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D122429-01C8-77EF-BE77-FD5D3702E2E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D0B3495-607F-64B8-AD34-4DB76EE70DD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0AF47A4-B1C4-0E78-562E-C7C5092C067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A594E7B-843D-DD1E-740D-DAE384E785C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53343D6-5BF2-25A9-7923-9CC912CBA3F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AFE327C-2E2F-218D-065A-0014CE90A82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254A153-E6CF-2FF8-D1FB-CFF93CC7B92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957359E-06DD-F5A3-F2F5-A33F5177DD3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C935274-F4E9-5BF4-A368-57EFDDE03C4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212D608-396A-3497-BECD-9100C69832D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03F4281-B682-ACDE-B2CF-1971AE9E805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95A5E5A-6815-1A69-6B0F-FE952532441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1A4544C-69AB-82BD-3905-2B35C5D18B0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8603587-C7C6-E682-F1DC-50423A45ED6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20E801B-6DE9-3807-8F90-DC75E06DC0A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071E729-C3A0-6F37-03A6-CB15B35E65D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C9E1D1F-99A8-C10A-6EE5-5AD86C7FAD5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026B50F-FE34-88B3-FD01-402CF8ECA8C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DD22344-00ED-0C5F-4CA1-573412D7C19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28F587B-FC9D-29E8-304D-081D708BFC5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96BE080-05B6-AF32-2137-DA51A52204A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BE39E04-98F9-22B3-9F25-62F4ADD906B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E43FD97-60B4-0E3C-F3F5-1D07A8A1CE4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3D5087C-6B98-AF5A-1DDA-4E8C4D333A1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181730F-90A8-4067-BDE9-6C9C4F8E8A7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3E67C6C-B816-C771-7AF2-C756EA2A39D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945AB77-DB6C-769E-9501-53F6CB1DA93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AAEC87E-594E-6F4D-AD70-6BD12092C3D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A4576A8-296A-EEBA-F80F-0C8815C0F307}"/>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1FFF4AE-3F7D-294D-5313-0706FC23217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EBA284D5-5B29-6F5C-902F-EEAFAE105BF7}"/>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F1E1663A-E76C-4949-3510-BDC17EBDE2DD}"/>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42" name="Picture 6">
          <a:extLst>
            <a:ext uri="{FF2B5EF4-FFF2-40B4-BE49-F238E27FC236}">
              <a16:creationId xmlns:a16="http://schemas.microsoft.com/office/drawing/2014/main" id="{BE6A2EDF-01DF-A97A-F961-7266954E03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9.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1.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2940F-CE71-484A-8E63-667E2E350147}">
  <sheetPr codeName="Sheet1"/>
  <dimension ref="B4:R25"/>
  <sheetViews>
    <sheetView tabSelected="1" zoomScale="85" zoomScaleNormal="85" workbookViewId="0"/>
  </sheetViews>
  <sheetFormatPr defaultColWidth="9.08984375" defaultRowHeight="14.5" x14ac:dyDescent="0.35"/>
  <cols>
    <col min="1" max="17" width="9.08984375" style="16"/>
    <col min="18" max="18" width="9.90625" style="16" bestFit="1" customWidth="1"/>
    <col min="19" max="16384" width="9.08984375" style="16"/>
  </cols>
  <sheetData>
    <row r="4" spans="8:18" ht="15" customHeight="1" x14ac:dyDescent="0.35">
      <c r="H4" s="1042">
        <v>46254</v>
      </c>
      <c r="I4" s="1042"/>
      <c r="J4" s="1042"/>
      <c r="K4" s="1042"/>
      <c r="L4" s="1042"/>
      <c r="M4" s="1042"/>
      <c r="N4" s="1042"/>
      <c r="O4" s="1042"/>
      <c r="R4" s="20"/>
    </row>
    <row r="5" spans="8:18" ht="15" customHeight="1" x14ac:dyDescent="0.35">
      <c r="H5" s="1042"/>
      <c r="I5" s="1042"/>
      <c r="J5" s="1042"/>
      <c r="K5" s="1042"/>
      <c r="L5" s="1042"/>
      <c r="M5" s="1042"/>
      <c r="N5" s="1042"/>
      <c r="O5" s="1042"/>
    </row>
    <row r="17" spans="2:16" x14ac:dyDescent="0.35">
      <c r="P17" s="16" t="s">
        <v>0</v>
      </c>
    </row>
    <row r="18" spans="2:16" x14ac:dyDescent="0.35">
      <c r="M18" s="19"/>
    </row>
    <row r="22" spans="2:16" ht="15.5" x14ac:dyDescent="0.35">
      <c r="B22" s="18"/>
    </row>
    <row r="25" spans="2:16" x14ac:dyDescent="0.35">
      <c r="B25" s="17" t="s">
        <v>1</v>
      </c>
      <c r="C25" s="17"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3BBC2-94F2-4FD4-AD83-5C73750E0972}">
  <sheetPr codeName="Sheet3"/>
  <dimension ref="B2:AD20"/>
  <sheetViews>
    <sheetView topLeftCell="Q1" workbookViewId="0">
      <selection activeCell="X8" sqref="X8"/>
    </sheetView>
  </sheetViews>
  <sheetFormatPr defaultRowHeight="14.5" x14ac:dyDescent="0.35"/>
  <cols>
    <col min="2" max="2" width="25.36328125" bestFit="1" customWidth="1"/>
    <col min="25" max="25" width="8.6328125" style="15" customWidth="1"/>
    <col min="27" max="27" width="21.453125" bestFit="1" customWidth="1"/>
    <col min="28" max="28" width="10.36328125" style="15" bestFit="1" customWidth="1"/>
    <col min="29" max="29" width="30.6328125" bestFit="1" customWidth="1"/>
    <col min="30" max="30" width="12.90625" bestFit="1" customWidth="1"/>
    <col min="31" max="31" width="10.36328125" bestFit="1" customWidth="1"/>
  </cols>
  <sheetData>
    <row r="2" spans="2:30" x14ac:dyDescent="0.35">
      <c r="B2" s="6" t="s">
        <v>5</v>
      </c>
      <c r="C2" s="7"/>
      <c r="D2" s="7"/>
      <c r="E2" s="7"/>
      <c r="G2" s="6" t="s">
        <v>6</v>
      </c>
      <c r="H2" s="8"/>
      <c r="I2" s="8"/>
      <c r="AA2" s="4" t="s">
        <v>14</v>
      </c>
      <c r="AB2" s="4" t="s">
        <v>40</v>
      </c>
      <c r="AC2" s="4" t="s">
        <v>13</v>
      </c>
      <c r="AD2" s="4" t="s">
        <v>15</v>
      </c>
    </row>
    <row r="3" spans="2:30" x14ac:dyDescent="0.35">
      <c r="B3" s="9" t="s">
        <v>7</v>
      </c>
      <c r="C3" s="9" t="s">
        <v>8</v>
      </c>
      <c r="D3" s="9" t="s">
        <v>9</v>
      </c>
      <c r="E3" s="9" t="s">
        <v>10</v>
      </c>
      <c r="G3" s="9" t="s">
        <v>7</v>
      </c>
      <c r="H3" s="9" t="s">
        <v>8</v>
      </c>
      <c r="I3" s="9" t="s">
        <v>10</v>
      </c>
      <c r="AA3" t="s">
        <v>37</v>
      </c>
      <c r="AB3" t="s">
        <v>41</v>
      </c>
      <c r="AC3" s="13" t="s">
        <v>36</v>
      </c>
      <c r="AD3" t="s">
        <v>16</v>
      </c>
    </row>
    <row r="4" spans="2:30" x14ac:dyDescent="0.35">
      <c r="B4" s="10" t="s">
        <v>11</v>
      </c>
      <c r="C4" s="11" t="s">
        <v>0</v>
      </c>
      <c r="D4" s="11"/>
      <c r="E4" s="11"/>
      <c r="G4" s="10" t="s">
        <v>11</v>
      </c>
      <c r="H4" s="11"/>
      <c r="I4" s="11"/>
      <c r="AA4" t="s">
        <v>35</v>
      </c>
      <c r="AB4" s="15" t="s">
        <v>41</v>
      </c>
      <c r="AC4" s="13" t="s">
        <v>35</v>
      </c>
      <c r="AD4" t="s">
        <v>17</v>
      </c>
    </row>
    <row r="5" spans="2:30" x14ac:dyDescent="0.35">
      <c r="B5" s="10" t="s">
        <v>12</v>
      </c>
      <c r="C5" s="11"/>
      <c r="D5" s="11"/>
      <c r="E5" s="11"/>
      <c r="G5" s="10" t="s">
        <v>12</v>
      </c>
      <c r="H5" s="11"/>
      <c r="I5" s="11"/>
      <c r="AA5" t="s">
        <v>34</v>
      </c>
      <c r="AB5" s="15" t="s">
        <v>41</v>
      </c>
      <c r="AC5" s="13" t="s">
        <v>34</v>
      </c>
      <c r="AD5" t="s">
        <v>18</v>
      </c>
    </row>
    <row r="6" spans="2:30" x14ac:dyDescent="0.35">
      <c r="B6" s="10"/>
      <c r="C6" s="11"/>
      <c r="D6" s="11"/>
      <c r="E6" s="11"/>
      <c r="AA6" t="s">
        <v>38</v>
      </c>
      <c r="AB6" s="15" t="s">
        <v>41</v>
      </c>
      <c r="AC6" s="13" t="s">
        <v>33</v>
      </c>
      <c r="AD6" t="s">
        <v>19</v>
      </c>
    </row>
    <row r="7" spans="2:30" x14ac:dyDescent="0.35">
      <c r="AA7" t="s">
        <v>420</v>
      </c>
      <c r="AB7" s="15" t="s">
        <v>41</v>
      </c>
      <c r="AC7" s="12" t="s">
        <v>420</v>
      </c>
      <c r="AD7" t="s">
        <v>20</v>
      </c>
    </row>
    <row r="8" spans="2:30" x14ac:dyDescent="0.35">
      <c r="AA8" t="s">
        <v>32</v>
      </c>
      <c r="AB8" s="15" t="s">
        <v>41</v>
      </c>
      <c r="AC8" s="15" t="s">
        <v>32</v>
      </c>
      <c r="AD8" t="s">
        <v>21</v>
      </c>
    </row>
    <row r="9" spans="2:30" x14ac:dyDescent="0.35">
      <c r="B9" s="12"/>
      <c r="C9" s="12" t="s">
        <v>42</v>
      </c>
      <c r="AA9" t="s">
        <v>31</v>
      </c>
      <c r="AB9" s="15" t="s">
        <v>41</v>
      </c>
      <c r="AC9" s="13" t="s">
        <v>31</v>
      </c>
      <c r="AD9" t="s">
        <v>22</v>
      </c>
    </row>
    <row r="10" spans="2:30" x14ac:dyDescent="0.35">
      <c r="B10" s="13"/>
      <c r="C10" s="14"/>
      <c r="AA10" t="s">
        <v>39</v>
      </c>
      <c r="AB10" s="15" t="s">
        <v>41</v>
      </c>
      <c r="AC10" s="13" t="s">
        <v>30</v>
      </c>
      <c r="AD10" t="s">
        <v>23</v>
      </c>
    </row>
    <row r="11" spans="2:30" x14ac:dyDescent="0.35">
      <c r="B11" s="13"/>
      <c r="C11" s="14"/>
      <c r="E11">
        <f>MIN(C10:C20)</f>
        <v>0</v>
      </c>
      <c r="AA11" t="s">
        <v>29</v>
      </c>
      <c r="AB11" s="15" t="s">
        <v>41</v>
      </c>
      <c r="AC11" s="13" t="s">
        <v>29</v>
      </c>
      <c r="AD11" t="s">
        <v>24</v>
      </c>
    </row>
    <row r="12" spans="2:30" x14ac:dyDescent="0.35">
      <c r="B12" s="13"/>
      <c r="C12" s="14"/>
      <c r="E12">
        <f>MAX(C10:C20)</f>
        <v>0</v>
      </c>
      <c r="AA12" t="s">
        <v>28</v>
      </c>
      <c r="AB12" s="15" t="s">
        <v>41</v>
      </c>
      <c r="AC12" s="13" t="s">
        <v>28</v>
      </c>
      <c r="AD12" t="s">
        <v>25</v>
      </c>
    </row>
    <row r="13" spans="2:30" x14ac:dyDescent="0.35">
      <c r="B13" s="13"/>
      <c r="C13" s="14"/>
      <c r="AA13" t="s">
        <v>27</v>
      </c>
      <c r="AB13" s="15" t="s">
        <v>41</v>
      </c>
      <c r="AC13" s="13" t="s">
        <v>27</v>
      </c>
      <c r="AD13" t="s">
        <v>26</v>
      </c>
    </row>
    <row r="14" spans="2:30" x14ac:dyDescent="0.35">
      <c r="B14" s="13"/>
      <c r="C14" s="14"/>
    </row>
    <row r="15" spans="2:30" x14ac:dyDescent="0.35">
      <c r="B15" s="13"/>
      <c r="C15" s="14"/>
    </row>
    <row r="16" spans="2:30" x14ac:dyDescent="0.35">
      <c r="B16" s="13"/>
      <c r="C16" s="14"/>
    </row>
    <row r="17" spans="2:3" x14ac:dyDescent="0.35">
      <c r="B17" s="13"/>
      <c r="C17" s="14"/>
    </row>
    <row r="18" spans="2:3" x14ac:dyDescent="0.35">
      <c r="B18" s="13"/>
      <c r="C18" s="14"/>
    </row>
    <row r="19" spans="2:3" x14ac:dyDescent="0.35">
      <c r="B19" s="13"/>
      <c r="C19" s="14"/>
    </row>
    <row r="20" spans="2:3" x14ac:dyDescent="0.35">
      <c r="B20" s="13"/>
      <c r="C20" s="1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BED03-D560-460B-8764-411A27F0C6B0}">
  <dimension ref="A1:O83"/>
  <sheetViews>
    <sheetView showGridLines="0" zoomScaleNormal="100" workbookViewId="0">
      <selection sqref="A1:O2"/>
    </sheetView>
  </sheetViews>
  <sheetFormatPr defaultColWidth="8.6328125" defaultRowHeight="13" x14ac:dyDescent="0.35"/>
  <cols>
    <col min="1" max="1" width="22.36328125" style="156" customWidth="1"/>
    <col min="2" max="3" width="10.54296875" style="156" customWidth="1"/>
    <col min="4" max="4" width="9" style="156" customWidth="1"/>
    <col min="5" max="5" width="9.90625" style="156" customWidth="1"/>
    <col min="6" max="6" width="12.6328125" style="156" customWidth="1"/>
    <col min="7" max="7" width="9" style="156" customWidth="1"/>
    <col min="8" max="8" width="2.6328125" style="156" customWidth="1"/>
    <col min="9" max="9" width="26.453125" style="156" customWidth="1"/>
    <col min="10" max="10" width="11" style="156" bestFit="1" customWidth="1"/>
    <col min="11" max="11" width="9.36328125" style="156" customWidth="1"/>
    <col min="12" max="12" width="9" style="156" customWidth="1"/>
    <col min="13" max="13" width="10.453125" style="156" customWidth="1"/>
    <col min="14" max="14" width="11.6328125" style="156" customWidth="1"/>
    <col min="15" max="15" width="8.36328125" style="156" customWidth="1"/>
    <col min="16" max="16384" width="8.6328125" style="156"/>
  </cols>
  <sheetData>
    <row r="1" spans="1:15" s="15" customFormat="1" ht="21" customHeight="1" x14ac:dyDescent="0.35">
      <c r="A1" s="1050"/>
      <c r="B1" s="1050"/>
      <c r="C1" s="1050"/>
      <c r="D1" s="1050"/>
      <c r="E1" s="1050"/>
      <c r="F1" s="1050"/>
      <c r="G1" s="1050"/>
      <c r="H1" s="1050"/>
      <c r="I1" s="1050"/>
      <c r="J1" s="1050"/>
      <c r="K1" s="1050"/>
      <c r="L1" s="1050"/>
      <c r="M1" s="1050"/>
      <c r="N1" s="1050"/>
      <c r="O1" s="1050"/>
    </row>
    <row r="2" spans="1:15" s="15" customFormat="1" ht="30.65" customHeight="1" x14ac:dyDescent="0.35">
      <c r="A2" s="1050"/>
      <c r="B2" s="1050"/>
      <c r="C2" s="1050"/>
      <c r="D2" s="1050"/>
      <c r="E2" s="1050"/>
      <c r="F2" s="1050"/>
      <c r="G2" s="1050"/>
      <c r="H2" s="1050"/>
      <c r="I2" s="1050"/>
      <c r="J2" s="1050"/>
      <c r="K2" s="1050"/>
      <c r="L2" s="1050"/>
      <c r="M2" s="1050"/>
      <c r="N2" s="1050"/>
      <c r="O2" s="1050"/>
    </row>
    <row r="3" spans="1:15" s="15" customFormat="1" ht="26.25" customHeight="1" x14ac:dyDescent="0.35">
      <c r="A3" s="1047"/>
      <c r="B3" s="1047"/>
      <c r="C3" s="1047"/>
      <c r="D3" s="1047"/>
      <c r="E3" s="1047"/>
      <c r="F3" s="1047"/>
      <c r="G3" s="1047"/>
      <c r="H3" s="1047"/>
      <c r="I3" s="1047"/>
      <c r="J3" s="1047"/>
      <c r="K3" s="1047"/>
      <c r="L3" s="1047"/>
      <c r="M3" s="1047"/>
      <c r="N3" s="1047"/>
      <c r="O3" s="1047"/>
    </row>
    <row r="4" spans="1:15" ht="31" x14ac:dyDescent="0.35">
      <c r="A4" s="154" t="s">
        <v>351</v>
      </c>
      <c r="B4" s="155"/>
      <c r="C4" s="155"/>
      <c r="D4" s="155"/>
      <c r="E4" s="155"/>
      <c r="F4" s="155"/>
      <c r="G4" s="155"/>
      <c r="H4" s="155"/>
      <c r="I4" s="155"/>
      <c r="J4" s="155"/>
      <c r="K4" s="155"/>
      <c r="L4" s="1048">
        <v>46254</v>
      </c>
      <c r="M4" s="1048"/>
      <c r="N4" s="1048"/>
      <c r="O4" s="1048"/>
    </row>
    <row r="5" spans="1:15" ht="14" x14ac:dyDescent="0.35">
      <c r="A5" s="1049"/>
      <c r="B5" s="1049"/>
      <c r="C5" s="1049"/>
      <c r="D5" s="1049"/>
      <c r="E5" s="1049"/>
      <c r="F5" s="1049"/>
      <c r="G5" s="1049"/>
      <c r="H5" s="1049"/>
      <c r="I5" s="1049"/>
      <c r="J5" s="1049"/>
      <c r="K5" s="1049"/>
      <c r="L5" s="1049"/>
      <c r="M5" s="1049"/>
      <c r="N5" s="1049"/>
      <c r="O5" s="1049"/>
    </row>
    <row r="6" spans="1:15" ht="16" x14ac:dyDescent="0.35">
      <c r="A6" s="1043" t="s">
        <v>352</v>
      </c>
      <c r="B6" s="1043"/>
      <c r="C6" s="1043"/>
      <c r="D6" s="1043"/>
      <c r="E6" s="1043"/>
      <c r="F6" s="1043"/>
      <c r="G6" s="1043"/>
      <c r="H6" s="157"/>
      <c r="I6" s="1043" t="s">
        <v>353</v>
      </c>
      <c r="J6" s="1043"/>
      <c r="K6" s="1043"/>
      <c r="L6" s="1043"/>
      <c r="M6" s="1043"/>
      <c r="N6" s="1043"/>
      <c r="O6" s="1043"/>
    </row>
    <row r="7" spans="1:15" ht="13.5" x14ac:dyDescent="0.35">
      <c r="A7" s="158" t="s">
        <v>354</v>
      </c>
      <c r="B7" s="159" t="s">
        <v>3</v>
      </c>
      <c r="C7" s="160" t="s">
        <v>355</v>
      </c>
      <c r="D7" s="161" t="s">
        <v>356</v>
      </c>
      <c r="E7" s="161" t="s">
        <v>4</v>
      </c>
      <c r="F7" s="161" t="s">
        <v>357</v>
      </c>
      <c r="G7" s="161" t="s">
        <v>358</v>
      </c>
      <c r="H7" s="162"/>
      <c r="I7" s="163" t="s">
        <v>359</v>
      </c>
      <c r="J7" s="160" t="s">
        <v>3</v>
      </c>
      <c r="K7" s="160" t="s">
        <v>355</v>
      </c>
      <c r="L7" s="164" t="s">
        <v>356</v>
      </c>
      <c r="M7" s="165" t="s">
        <v>4</v>
      </c>
      <c r="N7" s="165" t="s">
        <v>357</v>
      </c>
      <c r="O7" s="164" t="s">
        <v>358</v>
      </c>
    </row>
    <row r="8" spans="1:15" x14ac:dyDescent="0.35">
      <c r="A8" s="166" t="s">
        <v>4441</v>
      </c>
      <c r="B8" s="167">
        <v>-0.02</v>
      </c>
      <c r="C8" s="167">
        <v>3.66</v>
      </c>
      <c r="D8" s="167">
        <v>-5.61</v>
      </c>
      <c r="E8" s="167">
        <v>-4.2699999999999996</v>
      </c>
      <c r="F8" s="167">
        <v>7.32</v>
      </c>
      <c r="G8" s="167">
        <v>8.2899999999999991</v>
      </c>
      <c r="H8" s="168"/>
      <c r="I8" s="169" t="s">
        <v>10209</v>
      </c>
      <c r="J8" s="170">
        <v>2.8580999999999999</v>
      </c>
      <c r="K8" s="170">
        <v>8.2010000000000005</v>
      </c>
      <c r="L8" s="170">
        <v>7.4794999999999998</v>
      </c>
      <c r="M8" s="170">
        <v>6.5500999999999996</v>
      </c>
      <c r="N8" s="170">
        <v>15.903700000000001</v>
      </c>
      <c r="O8" s="170">
        <v>15.312099999999999</v>
      </c>
    </row>
    <row r="9" spans="1:15" x14ac:dyDescent="0.35">
      <c r="A9" s="171" t="s">
        <v>986</v>
      </c>
      <c r="B9" s="172">
        <v>0.62</v>
      </c>
      <c r="C9" s="172">
        <v>3.92</v>
      </c>
      <c r="D9" s="172">
        <v>-2.4</v>
      </c>
      <c r="E9" s="173">
        <v>-0.11</v>
      </c>
      <c r="F9" s="173">
        <v>10.94</v>
      </c>
      <c r="G9" s="173">
        <v>10.039999999999999</v>
      </c>
      <c r="H9" s="168"/>
      <c r="I9" s="174" t="s">
        <v>10210</v>
      </c>
      <c r="J9" s="175">
        <v>2.4721000000000002</v>
      </c>
      <c r="K9" s="175">
        <v>8.2129999999999992</v>
      </c>
      <c r="L9" s="175">
        <v>3.7816000000000001</v>
      </c>
      <c r="M9" s="175">
        <v>3.7178</v>
      </c>
      <c r="N9" s="175">
        <v>14.248900000000001</v>
      </c>
      <c r="O9" s="175">
        <v>11.719200000000001</v>
      </c>
    </row>
    <row r="10" spans="1:15" x14ac:dyDescent="0.35">
      <c r="A10" s="166" t="s">
        <v>2538</v>
      </c>
      <c r="B10" s="167">
        <v>0.8</v>
      </c>
      <c r="C10" s="167">
        <v>3.96</v>
      </c>
      <c r="D10" s="167">
        <v>-0.62</v>
      </c>
      <c r="E10" s="167">
        <v>1.86</v>
      </c>
      <c r="F10" s="167">
        <v>12.36</v>
      </c>
      <c r="G10" s="167">
        <v>11.45</v>
      </c>
      <c r="H10" s="168"/>
      <c r="I10" s="169" t="s">
        <v>10211</v>
      </c>
      <c r="J10" s="170">
        <v>0.94279999999999997</v>
      </c>
      <c r="K10" s="170">
        <v>4.8875000000000002</v>
      </c>
      <c r="L10" s="170">
        <v>-1.8283</v>
      </c>
      <c r="M10" s="170">
        <v>-0.65980000000000005</v>
      </c>
      <c r="N10" s="170">
        <v>10.7811</v>
      </c>
      <c r="O10" s="170">
        <v>10.1126</v>
      </c>
    </row>
    <row r="11" spans="1:15" x14ac:dyDescent="0.35">
      <c r="A11" s="171" t="s">
        <v>426</v>
      </c>
      <c r="B11" s="172">
        <v>0.17</v>
      </c>
      <c r="C11" s="172">
        <v>3.14</v>
      </c>
      <c r="D11" s="172">
        <v>-4.4800000000000004</v>
      </c>
      <c r="E11" s="173">
        <v>-2.21</v>
      </c>
      <c r="F11" s="173">
        <v>9.11</v>
      </c>
      <c r="G11" s="173">
        <v>9.34</v>
      </c>
      <c r="H11" s="168"/>
      <c r="I11" s="174" t="s">
        <v>10212</v>
      </c>
      <c r="J11" s="175">
        <v>1.7808999999999999</v>
      </c>
      <c r="K11" s="175">
        <v>6.8765999999999998</v>
      </c>
      <c r="L11" s="175">
        <v>4.1660000000000004</v>
      </c>
      <c r="M11" s="175">
        <v>4.9673999999999996</v>
      </c>
      <c r="N11" s="175">
        <v>15.869</v>
      </c>
      <c r="O11" s="175">
        <v>14.055400000000001</v>
      </c>
    </row>
    <row r="12" spans="1:15" x14ac:dyDescent="0.35">
      <c r="A12" s="166" t="s">
        <v>666</v>
      </c>
      <c r="B12" s="167">
        <v>0.93</v>
      </c>
      <c r="C12" s="167">
        <v>4.6900000000000004</v>
      </c>
      <c r="D12" s="167">
        <v>1.1299999999999999</v>
      </c>
      <c r="E12" s="167">
        <v>2.5299999999999998</v>
      </c>
      <c r="F12" s="167">
        <v>12.99</v>
      </c>
      <c r="G12" s="167">
        <v>12.14</v>
      </c>
      <c r="H12" s="168"/>
      <c r="I12" s="169" t="s">
        <v>10213</v>
      </c>
      <c r="J12" s="170">
        <v>2.4171</v>
      </c>
      <c r="K12" s="170">
        <v>6.9558</v>
      </c>
      <c r="L12" s="170">
        <v>8.5180000000000007</v>
      </c>
      <c r="M12" s="170">
        <v>8.2423999999999999</v>
      </c>
      <c r="N12" s="170">
        <v>18.959499999999998</v>
      </c>
      <c r="O12" s="170">
        <v>16.9483</v>
      </c>
    </row>
    <row r="13" spans="1:15" x14ac:dyDescent="0.35">
      <c r="A13" s="171" t="s">
        <v>1229</v>
      </c>
      <c r="B13" s="172">
        <v>1.02</v>
      </c>
      <c r="C13" s="172">
        <v>4.17</v>
      </c>
      <c r="D13" s="172">
        <v>2.27</v>
      </c>
      <c r="E13" s="173">
        <v>4.47</v>
      </c>
      <c r="F13" s="173">
        <v>14.9</v>
      </c>
      <c r="G13" s="173">
        <v>14.43</v>
      </c>
      <c r="H13" s="168"/>
      <c r="I13" s="174" t="s">
        <v>10214</v>
      </c>
      <c r="J13" s="175">
        <v>3.0882999999999998</v>
      </c>
      <c r="K13" s="175">
        <v>11.0273</v>
      </c>
      <c r="L13" s="175">
        <v>14.6782</v>
      </c>
      <c r="M13" s="175">
        <v>9.6734000000000009</v>
      </c>
      <c r="N13" s="175">
        <v>16.128900000000002</v>
      </c>
      <c r="O13" s="175">
        <v>16.927900000000001</v>
      </c>
    </row>
    <row r="14" spans="1:15" x14ac:dyDescent="0.35">
      <c r="A14" s="166" t="s">
        <v>1474</v>
      </c>
      <c r="B14" s="167">
        <v>1.41</v>
      </c>
      <c r="C14" s="167">
        <v>4.4400000000000004</v>
      </c>
      <c r="D14" s="167">
        <v>7.04</v>
      </c>
      <c r="E14" s="167">
        <v>9.1300000000000008</v>
      </c>
      <c r="F14" s="167">
        <v>18.75</v>
      </c>
      <c r="G14" s="167">
        <v>18.73</v>
      </c>
      <c r="H14" s="168"/>
      <c r="I14" s="169" t="s">
        <v>10215</v>
      </c>
      <c r="J14" s="170">
        <v>1.1589</v>
      </c>
      <c r="K14" s="170">
        <v>3.5655000000000001</v>
      </c>
      <c r="L14" s="170">
        <v>0.3155</v>
      </c>
      <c r="M14" s="170">
        <v>3.4251999999999998</v>
      </c>
      <c r="N14" s="170">
        <v>14.2303</v>
      </c>
      <c r="O14" s="170">
        <v>13.736700000000001</v>
      </c>
    </row>
    <row r="15" spans="1:15" x14ac:dyDescent="0.35">
      <c r="A15" s="171" t="s">
        <v>4476</v>
      </c>
      <c r="B15" s="172">
        <v>2.63</v>
      </c>
      <c r="C15" s="172">
        <v>7.39</v>
      </c>
      <c r="D15" s="172">
        <v>7.52</v>
      </c>
      <c r="E15" s="173">
        <v>9.8699999999999992</v>
      </c>
      <c r="F15" s="173">
        <v>20.260000000000002</v>
      </c>
      <c r="G15" s="173">
        <v>14.49</v>
      </c>
      <c r="H15" s="168"/>
      <c r="I15" s="174" t="s">
        <v>10216</v>
      </c>
      <c r="J15" s="175">
        <v>2.1295000000000002</v>
      </c>
      <c r="K15" s="175">
        <v>7.2271000000000001</v>
      </c>
      <c r="L15" s="175">
        <v>3.1099000000000001</v>
      </c>
      <c r="M15" s="175">
        <v>3.9918</v>
      </c>
      <c r="N15" s="175">
        <v>13.978</v>
      </c>
      <c r="O15" s="175">
        <v>12.280099999999999</v>
      </c>
    </row>
    <row r="16" spans="1:15" x14ac:dyDescent="0.35">
      <c r="A16" s="171" t="s">
        <v>1699</v>
      </c>
      <c r="B16" s="172">
        <v>1.9</v>
      </c>
      <c r="C16" s="172">
        <v>10.27</v>
      </c>
      <c r="D16" s="172">
        <v>15.3</v>
      </c>
      <c r="E16" s="173">
        <v>8.1</v>
      </c>
      <c r="F16" s="173">
        <v>18.059999999999999</v>
      </c>
      <c r="G16" s="173">
        <v>17.420000000000002</v>
      </c>
      <c r="H16" s="168"/>
      <c r="I16" s="169" t="s">
        <v>10217</v>
      </c>
      <c r="J16" s="170">
        <v>0.94620000000000004</v>
      </c>
      <c r="K16" s="170">
        <v>4.49</v>
      </c>
      <c r="L16" s="170">
        <v>7.6999999999999999E-2</v>
      </c>
      <c r="M16" s="170">
        <v>2.8519999999999999</v>
      </c>
      <c r="N16" s="170">
        <v>14.540900000000001</v>
      </c>
      <c r="O16" s="170">
        <v>14.200900000000001</v>
      </c>
    </row>
    <row r="17" spans="1:15" x14ac:dyDescent="0.35">
      <c r="A17" s="176" t="s">
        <v>360</v>
      </c>
      <c r="B17" s="177" t="s">
        <v>3</v>
      </c>
      <c r="C17" s="178" t="s">
        <v>355</v>
      </c>
      <c r="D17" s="179" t="s">
        <v>356</v>
      </c>
      <c r="E17" s="179" t="s">
        <v>4</v>
      </c>
      <c r="F17" s="179" t="s">
        <v>357</v>
      </c>
      <c r="G17" s="179" t="s">
        <v>358</v>
      </c>
      <c r="H17" s="168"/>
      <c r="I17" s="174" t="s">
        <v>10218</v>
      </c>
      <c r="J17" s="175">
        <v>0.32090000000000002</v>
      </c>
      <c r="K17" s="175">
        <v>3.6627000000000001</v>
      </c>
      <c r="L17" s="175">
        <v>5.8341000000000003</v>
      </c>
      <c r="M17" s="175">
        <v>7.0991</v>
      </c>
      <c r="N17" s="175">
        <v>18.323699999999999</v>
      </c>
      <c r="O17" s="175">
        <v>19.625</v>
      </c>
    </row>
    <row r="18" spans="1:15" x14ac:dyDescent="0.35">
      <c r="A18" s="166" t="s">
        <v>10200</v>
      </c>
      <c r="B18" s="167">
        <v>2.2599999999999998</v>
      </c>
      <c r="C18" s="167">
        <v>13.92</v>
      </c>
      <c r="D18" s="167">
        <v>10.43</v>
      </c>
      <c r="E18" s="167">
        <v>7.09</v>
      </c>
      <c r="F18" s="167">
        <v>14.98</v>
      </c>
      <c r="G18" s="167">
        <v>12.81</v>
      </c>
      <c r="H18" s="168"/>
      <c r="I18" s="169" t="s">
        <v>10219</v>
      </c>
      <c r="J18" s="170" t="s">
        <v>430</v>
      </c>
      <c r="K18" s="170" t="s">
        <v>430</v>
      </c>
      <c r="L18" s="170" t="s">
        <v>430</v>
      </c>
      <c r="M18" s="170" t="s">
        <v>430</v>
      </c>
      <c r="N18" s="170" t="s">
        <v>430</v>
      </c>
      <c r="O18" s="170" t="s">
        <v>430</v>
      </c>
    </row>
    <row r="19" spans="1:15" x14ac:dyDescent="0.35">
      <c r="A19" s="171" t="s">
        <v>10201</v>
      </c>
      <c r="B19" s="172">
        <v>3.7</v>
      </c>
      <c r="C19" s="172">
        <v>6.69</v>
      </c>
      <c r="D19" s="172">
        <v>10.17</v>
      </c>
      <c r="E19" s="173">
        <v>15.82</v>
      </c>
      <c r="F19" s="173">
        <v>22</v>
      </c>
      <c r="G19" s="173">
        <v>29.71</v>
      </c>
      <c r="H19" s="168"/>
      <c r="I19" s="174" t="s">
        <v>10220</v>
      </c>
      <c r="J19" s="175">
        <v>1.371</v>
      </c>
      <c r="K19" s="175">
        <v>5.62</v>
      </c>
      <c r="L19" s="175">
        <v>1.5945</v>
      </c>
      <c r="M19" s="175">
        <v>2.4695999999999998</v>
      </c>
      <c r="N19" s="175">
        <v>13.773400000000001</v>
      </c>
      <c r="O19" s="175">
        <v>12.331300000000001</v>
      </c>
    </row>
    <row r="20" spans="1:15" x14ac:dyDescent="0.35">
      <c r="A20" s="166" t="s">
        <v>2540</v>
      </c>
      <c r="B20" s="167">
        <v>8.76</v>
      </c>
      <c r="C20" s="167">
        <v>14.06</v>
      </c>
      <c r="D20" s="167">
        <v>6.18</v>
      </c>
      <c r="E20" s="167">
        <v>16.36</v>
      </c>
      <c r="F20" s="167">
        <v>24.99</v>
      </c>
      <c r="G20" s="167">
        <v>25.36</v>
      </c>
      <c r="H20" s="168"/>
      <c r="I20" s="169" t="s">
        <v>10221</v>
      </c>
      <c r="J20" s="170">
        <v>1.3115000000000001</v>
      </c>
      <c r="K20" s="170">
        <v>4.7675999999999998</v>
      </c>
      <c r="L20" s="170">
        <v>2.4087999999999998</v>
      </c>
      <c r="M20" s="170">
        <v>3.3569</v>
      </c>
      <c r="N20" s="170">
        <v>13.7753</v>
      </c>
      <c r="O20" s="170">
        <v>11.1991</v>
      </c>
    </row>
    <row r="21" spans="1:15" x14ac:dyDescent="0.35">
      <c r="A21" s="171" t="s">
        <v>4459</v>
      </c>
      <c r="B21" s="172">
        <v>-0.61</v>
      </c>
      <c r="C21" s="172">
        <v>7.87</v>
      </c>
      <c r="D21" s="172">
        <v>-5.39</v>
      </c>
      <c r="E21" s="173">
        <v>3.93</v>
      </c>
      <c r="F21" s="173">
        <v>10.28</v>
      </c>
      <c r="G21" s="173">
        <v>11.29</v>
      </c>
      <c r="H21" s="168"/>
      <c r="I21" s="174" t="s">
        <v>10222</v>
      </c>
      <c r="J21" s="175">
        <v>1.5645</v>
      </c>
      <c r="K21" s="175">
        <v>3.4018999999999999</v>
      </c>
      <c r="L21" s="175">
        <v>1.1428</v>
      </c>
      <c r="M21" s="175">
        <v>11.952400000000001</v>
      </c>
      <c r="N21" s="175">
        <v>15.314500000000001</v>
      </c>
      <c r="O21" s="175">
        <v>11.4472</v>
      </c>
    </row>
    <row r="22" spans="1:15" x14ac:dyDescent="0.35">
      <c r="A22" s="166" t="s">
        <v>2544</v>
      </c>
      <c r="B22" s="167">
        <v>-1.23</v>
      </c>
      <c r="C22" s="167">
        <v>4.21</v>
      </c>
      <c r="D22" s="167">
        <v>-6.37</v>
      </c>
      <c r="E22" s="167">
        <v>-0.19</v>
      </c>
      <c r="F22" s="167">
        <v>11.41</v>
      </c>
      <c r="G22" s="167">
        <v>9.86</v>
      </c>
      <c r="H22" s="168"/>
      <c r="I22" s="169" t="s">
        <v>10223</v>
      </c>
      <c r="J22" s="170">
        <v>9.9718</v>
      </c>
      <c r="K22" s="170">
        <v>-1.1747000000000001</v>
      </c>
      <c r="L22" s="170">
        <v>0.82840000000000003</v>
      </c>
      <c r="M22" s="170">
        <v>56.874299999999998</v>
      </c>
      <c r="N22" s="170">
        <v>37.565399999999997</v>
      </c>
      <c r="O22" s="170">
        <v>25.977499999999999</v>
      </c>
    </row>
    <row r="23" spans="1:15" x14ac:dyDescent="0.35">
      <c r="A23" s="171" t="s">
        <v>2545</v>
      </c>
      <c r="B23" s="172">
        <v>-2.29</v>
      </c>
      <c r="C23" s="172">
        <v>-4.72</v>
      </c>
      <c r="D23" s="172">
        <v>-6.99</v>
      </c>
      <c r="E23" s="173">
        <v>-14.75</v>
      </c>
      <c r="F23" s="173">
        <v>-0.8</v>
      </c>
      <c r="G23" s="173">
        <v>6.14</v>
      </c>
      <c r="H23" s="168"/>
      <c r="I23" s="174" t="s">
        <v>10224</v>
      </c>
      <c r="J23" s="175">
        <v>3.4296000000000002</v>
      </c>
      <c r="K23" s="175">
        <v>2.2382</v>
      </c>
      <c r="L23" s="175">
        <v>12.863099999999999</v>
      </c>
      <c r="M23" s="175">
        <v>32.418500000000002</v>
      </c>
      <c r="N23" s="175">
        <v>24.180900000000001</v>
      </c>
      <c r="O23" s="175">
        <v>12.057</v>
      </c>
    </row>
    <row r="24" spans="1:15" x14ac:dyDescent="0.35">
      <c r="A24" s="166" t="s">
        <v>2546</v>
      </c>
      <c r="B24" s="167">
        <v>-0.09</v>
      </c>
      <c r="C24" s="167">
        <v>4.18</v>
      </c>
      <c r="D24" s="167">
        <v>13.42</v>
      </c>
      <c r="E24" s="167">
        <v>13.44</v>
      </c>
      <c r="F24" s="167">
        <v>20.53</v>
      </c>
      <c r="G24" s="167">
        <v>14.03</v>
      </c>
      <c r="H24" s="168"/>
      <c r="I24" s="169" t="s">
        <v>10225</v>
      </c>
      <c r="J24" s="170">
        <v>4.4088000000000003</v>
      </c>
      <c r="K24" s="170">
        <v>0.61070000000000002</v>
      </c>
      <c r="L24" s="170">
        <v>2.3849</v>
      </c>
      <c r="M24" s="170">
        <v>32.832000000000001</v>
      </c>
      <c r="N24" s="170">
        <v>24.1587</v>
      </c>
      <c r="O24" s="170">
        <v>16.2044</v>
      </c>
    </row>
    <row r="25" spans="1:15" x14ac:dyDescent="0.35">
      <c r="A25" s="171" t="s">
        <v>2555</v>
      </c>
      <c r="B25" s="172">
        <v>5.28</v>
      </c>
      <c r="C25" s="172">
        <v>5.79</v>
      </c>
      <c r="D25" s="172">
        <v>-3.32</v>
      </c>
      <c r="E25" s="173">
        <v>-12.22</v>
      </c>
      <c r="F25" s="173">
        <v>2.2200000000000002</v>
      </c>
      <c r="G25" s="173">
        <v>0.37</v>
      </c>
      <c r="H25" s="168"/>
      <c r="I25" s="174"/>
      <c r="J25" s="175"/>
      <c r="K25" s="175"/>
      <c r="L25" s="175"/>
      <c r="M25" s="175"/>
      <c r="N25" s="175"/>
      <c r="O25" s="175"/>
    </row>
    <row r="26" spans="1:15" x14ac:dyDescent="0.35">
      <c r="A26" s="166" t="s">
        <v>10202</v>
      </c>
      <c r="B26" s="167">
        <v>5.54</v>
      </c>
      <c r="C26" s="167">
        <v>15.94</v>
      </c>
      <c r="D26" s="167">
        <v>13.81</v>
      </c>
      <c r="E26" s="167">
        <v>-0.52</v>
      </c>
      <c r="F26" s="167">
        <v>-9.81</v>
      </c>
      <c r="G26" s="167">
        <v>0.9</v>
      </c>
      <c r="H26" s="168"/>
      <c r="I26" s="169"/>
      <c r="J26" s="170"/>
      <c r="K26" s="170"/>
      <c r="L26" s="170"/>
      <c r="M26" s="170"/>
      <c r="N26" s="170"/>
      <c r="O26" s="170"/>
    </row>
    <row r="27" spans="1:15" ht="14" x14ac:dyDescent="0.35">
      <c r="A27" s="171" t="s">
        <v>5818</v>
      </c>
      <c r="B27" s="172">
        <v>4.12</v>
      </c>
      <c r="C27" s="172">
        <v>-0.42</v>
      </c>
      <c r="D27" s="172">
        <v>9.85</v>
      </c>
      <c r="E27" s="173">
        <v>38.97</v>
      </c>
      <c r="F27" s="173">
        <v>27.16</v>
      </c>
      <c r="G27" s="173">
        <v>21.13</v>
      </c>
      <c r="H27" s="168"/>
      <c r="I27" s="1044" t="s">
        <v>361</v>
      </c>
      <c r="J27" s="1044"/>
      <c r="K27" s="1044"/>
      <c r="L27" s="1044"/>
      <c r="M27" s="1044"/>
      <c r="N27" s="1044"/>
      <c r="O27" s="1044"/>
    </row>
    <row r="28" spans="1:15" x14ac:dyDescent="0.25">
      <c r="A28" s="166" t="s">
        <v>4481</v>
      </c>
      <c r="B28" s="167">
        <v>-0.65</v>
      </c>
      <c r="C28" s="167">
        <v>18.86</v>
      </c>
      <c r="D28" s="167">
        <v>11.1</v>
      </c>
      <c r="E28" s="167">
        <v>-0.11</v>
      </c>
      <c r="F28" s="167">
        <v>20.03</v>
      </c>
      <c r="G28" s="167">
        <v>19.91</v>
      </c>
      <c r="H28" s="168"/>
      <c r="I28" s="13" t="s">
        <v>419</v>
      </c>
      <c r="J28" s="969">
        <v>-0.22</v>
      </c>
    </row>
    <row r="29" spans="1:15" x14ac:dyDescent="0.25">
      <c r="A29" s="171"/>
      <c r="B29" s="172"/>
      <c r="C29" s="172"/>
      <c r="D29" s="172"/>
      <c r="E29" s="173"/>
      <c r="F29" s="173"/>
      <c r="G29" s="173"/>
      <c r="H29" s="168"/>
      <c r="I29" s="13" t="s">
        <v>371</v>
      </c>
      <c r="J29" s="969">
        <v>2</v>
      </c>
    </row>
    <row r="30" spans="1:15" x14ac:dyDescent="0.25">
      <c r="A30" s="176" t="s">
        <v>364</v>
      </c>
      <c r="B30" s="177" t="s">
        <v>3</v>
      </c>
      <c r="C30" s="178" t="s">
        <v>355</v>
      </c>
      <c r="D30" s="179" t="s">
        <v>356</v>
      </c>
      <c r="E30" s="179" t="s">
        <v>4</v>
      </c>
      <c r="F30" s="179" t="s">
        <v>357</v>
      </c>
      <c r="G30" s="179" t="s">
        <v>358</v>
      </c>
      <c r="H30" s="168"/>
      <c r="I30" s="13" t="s">
        <v>369</v>
      </c>
      <c r="J30" s="969">
        <v>2.15</v>
      </c>
    </row>
    <row r="31" spans="1:15" x14ac:dyDescent="0.25">
      <c r="A31" s="181" t="s">
        <v>2541</v>
      </c>
      <c r="B31" s="167">
        <v>-1.36</v>
      </c>
      <c r="C31" s="167">
        <v>-3.68</v>
      </c>
      <c r="D31" s="167">
        <v>-0.5</v>
      </c>
      <c r="E31" s="167">
        <v>11.44</v>
      </c>
      <c r="F31" s="167">
        <v>17.559999999999999</v>
      </c>
      <c r="G31" s="167">
        <v>14.83</v>
      </c>
      <c r="H31" s="168"/>
      <c r="I31" s="13" t="s">
        <v>362</v>
      </c>
      <c r="J31" s="969">
        <v>2.21</v>
      </c>
    </row>
    <row r="32" spans="1:15" x14ac:dyDescent="0.25">
      <c r="A32" s="182" t="s">
        <v>5811</v>
      </c>
      <c r="B32" s="172">
        <v>-3.51</v>
      </c>
      <c r="C32" s="172">
        <v>-10.68</v>
      </c>
      <c r="D32" s="172">
        <v>-8.08</v>
      </c>
      <c r="E32" s="173">
        <v>3.41</v>
      </c>
      <c r="F32" s="173">
        <v>25.9</v>
      </c>
      <c r="G32" s="173">
        <v>30.56</v>
      </c>
      <c r="H32" s="168"/>
      <c r="I32" s="13" t="s">
        <v>367</v>
      </c>
      <c r="J32" s="969">
        <v>2.83</v>
      </c>
    </row>
    <row r="33" spans="1:15" x14ac:dyDescent="0.25">
      <c r="A33" s="181" t="s">
        <v>2543</v>
      </c>
      <c r="B33" s="167">
        <v>-3.6</v>
      </c>
      <c r="C33" s="167">
        <v>-4.67</v>
      </c>
      <c r="D33" s="167">
        <v>4.68</v>
      </c>
      <c r="E33" s="167">
        <v>10.8</v>
      </c>
      <c r="F33" s="167">
        <v>14.64</v>
      </c>
      <c r="G33" s="167">
        <v>16.38</v>
      </c>
      <c r="H33" s="168"/>
      <c r="I33" s="13" t="s">
        <v>366</v>
      </c>
      <c r="J33" s="969">
        <v>2.95</v>
      </c>
    </row>
    <row r="34" spans="1:15" ht="26" x14ac:dyDescent="0.25">
      <c r="A34" s="182" t="s">
        <v>2550</v>
      </c>
      <c r="B34" s="172">
        <v>2.91</v>
      </c>
      <c r="C34" s="172">
        <v>7.35</v>
      </c>
      <c r="D34" s="172">
        <v>3.71</v>
      </c>
      <c r="E34" s="173">
        <v>-1.05</v>
      </c>
      <c r="F34" s="173">
        <v>14.69</v>
      </c>
      <c r="G34" s="173">
        <v>13.68</v>
      </c>
      <c r="H34" s="168"/>
      <c r="I34" s="13" t="s">
        <v>368</v>
      </c>
      <c r="J34" s="969">
        <v>3.15</v>
      </c>
    </row>
    <row r="35" spans="1:15" x14ac:dyDescent="0.25">
      <c r="A35" s="181" t="s">
        <v>2377</v>
      </c>
      <c r="B35" s="167">
        <v>-0.75</v>
      </c>
      <c r="C35" s="167">
        <v>0.47</v>
      </c>
      <c r="D35" s="167">
        <v>-2.39</v>
      </c>
      <c r="E35" s="167">
        <v>2.92</v>
      </c>
      <c r="F35" s="167">
        <v>17.03</v>
      </c>
      <c r="G35" s="167">
        <v>16.96</v>
      </c>
      <c r="H35" s="168"/>
      <c r="I35" s="13" t="s">
        <v>363</v>
      </c>
      <c r="J35" s="969">
        <v>3.33</v>
      </c>
    </row>
    <row r="36" spans="1:15" x14ac:dyDescent="0.25">
      <c r="A36" s="182" t="s">
        <v>2556</v>
      </c>
      <c r="B36" s="172">
        <v>2.16</v>
      </c>
      <c r="C36" s="172">
        <v>4.96</v>
      </c>
      <c r="D36" s="172">
        <v>7.44</v>
      </c>
      <c r="E36" s="173">
        <v>13.29</v>
      </c>
      <c r="F36" s="173">
        <v>16.600000000000001</v>
      </c>
      <c r="G36" s="173">
        <v>14.25</v>
      </c>
      <c r="H36" s="168"/>
      <c r="I36" s="13" t="s">
        <v>365</v>
      </c>
      <c r="J36" s="969">
        <v>4.33</v>
      </c>
    </row>
    <row r="37" spans="1:15" x14ac:dyDescent="0.25">
      <c r="A37" s="181" t="s">
        <v>2557</v>
      </c>
      <c r="B37" s="167">
        <v>-2.52</v>
      </c>
      <c r="C37" s="167">
        <v>-5.85</v>
      </c>
      <c r="D37" s="167">
        <v>-5.49</v>
      </c>
      <c r="E37" s="167">
        <v>3.78</v>
      </c>
      <c r="F37" s="167">
        <v>24.24</v>
      </c>
      <c r="G37" s="167">
        <v>26.12</v>
      </c>
      <c r="H37" s="168"/>
      <c r="I37" s="13" t="s">
        <v>370</v>
      </c>
      <c r="J37" s="969">
        <v>5.16</v>
      </c>
    </row>
    <row r="38" spans="1:15" x14ac:dyDescent="0.25">
      <c r="A38" s="182" t="s">
        <v>2559</v>
      </c>
      <c r="B38" s="172">
        <v>-0.74</v>
      </c>
      <c r="C38" s="172">
        <v>4.32</v>
      </c>
      <c r="D38" s="172">
        <v>-5.54</v>
      </c>
      <c r="E38" s="173">
        <v>-4.5999999999999996</v>
      </c>
      <c r="F38" s="173">
        <v>9.26</v>
      </c>
      <c r="G38" s="173">
        <v>7.26</v>
      </c>
      <c r="H38" s="168"/>
      <c r="I38" s="13" t="s">
        <v>372</v>
      </c>
      <c r="J38" s="969">
        <v>5.18</v>
      </c>
    </row>
    <row r="39" spans="1:15" ht="14.5" x14ac:dyDescent="0.35">
      <c r="H39" s="183"/>
      <c r="J39" s="970"/>
      <c r="K39" s="184"/>
      <c r="L39" s="184"/>
      <c r="M39" s="184"/>
      <c r="N39" s="184"/>
      <c r="O39" s="184"/>
    </row>
    <row r="40" spans="1:15" ht="14.75" customHeight="1" x14ac:dyDescent="0.35">
      <c r="A40" s="185" t="s">
        <v>10203</v>
      </c>
      <c r="B40" s="15"/>
      <c r="C40" s="15"/>
      <c r="D40" s="15"/>
      <c r="E40" s="15"/>
      <c r="F40" s="15"/>
      <c r="G40" s="15"/>
      <c r="H40" s="183"/>
      <c r="I40" s="185" t="s">
        <v>10204</v>
      </c>
      <c r="J40" s="185"/>
      <c r="K40" s="184"/>
      <c r="L40" s="184"/>
      <c r="M40" s="184"/>
      <c r="N40" s="184"/>
      <c r="O40" s="184"/>
    </row>
    <row r="41" spans="1:15" ht="14" x14ac:dyDescent="0.35">
      <c r="A41" s="1044" t="s">
        <v>373</v>
      </c>
      <c r="B41" s="1044"/>
      <c r="C41" s="1044"/>
      <c r="D41" s="1044"/>
      <c r="E41" s="1044"/>
      <c r="F41" s="1044"/>
      <c r="G41" s="1044"/>
      <c r="H41" s="183"/>
      <c r="I41" s="1044" t="s">
        <v>374</v>
      </c>
      <c r="J41" s="1044"/>
      <c r="K41" s="1044"/>
      <c r="L41" s="1044"/>
      <c r="M41" s="1044"/>
      <c r="N41" s="1044"/>
      <c r="O41" s="1044"/>
    </row>
    <row r="42" spans="1:15" ht="14.4" customHeight="1" x14ac:dyDescent="0.35">
      <c r="A42" s="9" t="s">
        <v>7</v>
      </c>
      <c r="B42" s="9" t="s">
        <v>8</v>
      </c>
      <c r="C42" s="9" t="s">
        <v>9</v>
      </c>
      <c r="D42" s="9" t="s">
        <v>10</v>
      </c>
      <c r="I42" s="9" t="s">
        <v>7</v>
      </c>
      <c r="J42" s="9" t="s">
        <v>8</v>
      </c>
      <c r="K42" s="9" t="s">
        <v>10</v>
      </c>
    </row>
    <row r="43" spans="1:15" x14ac:dyDescent="0.35">
      <c r="A43" s="10" t="s">
        <v>11</v>
      </c>
      <c r="B43" s="971">
        <v>23815.46</v>
      </c>
      <c r="C43" s="971">
        <v>32245.200000000001</v>
      </c>
      <c r="D43" s="971">
        <v>27886.68</v>
      </c>
      <c r="I43" s="10" t="s">
        <v>11</v>
      </c>
      <c r="J43" s="971">
        <v>-627.53</v>
      </c>
      <c r="K43" s="971">
        <v>-31442.19</v>
      </c>
    </row>
    <row r="44" spans="1:15" x14ac:dyDescent="0.35">
      <c r="A44" s="10" t="s">
        <v>12</v>
      </c>
      <c r="B44" s="971">
        <v>-230257.6</v>
      </c>
      <c r="C44" s="971">
        <v>531235.82999999996</v>
      </c>
      <c r="D44" s="971">
        <v>333928.65999999997</v>
      </c>
      <c r="I44" s="10" t="s">
        <v>12</v>
      </c>
      <c r="J44" s="971">
        <v>55809.51</v>
      </c>
      <c r="K44" s="971">
        <v>-553591.85</v>
      </c>
    </row>
    <row r="45" spans="1:15" ht="13.5" x14ac:dyDescent="0.35">
      <c r="A45" s="186"/>
      <c r="B45" s="187"/>
      <c r="C45" s="187"/>
      <c r="D45" s="187"/>
      <c r="E45" s="187"/>
      <c r="F45" s="187"/>
      <c r="G45" s="187"/>
      <c r="H45" s="183"/>
    </row>
    <row r="46" spans="1:15" ht="13.5" x14ac:dyDescent="0.35">
      <c r="A46" s="186"/>
      <c r="B46" s="187"/>
      <c r="C46" s="187"/>
      <c r="D46" s="187"/>
      <c r="E46" s="187"/>
      <c r="F46" s="187"/>
      <c r="G46" s="187"/>
      <c r="H46" s="183"/>
    </row>
    <row r="47" spans="1:15" ht="14.5" x14ac:dyDescent="0.35">
      <c r="B47" s="187"/>
      <c r="C47" s="187"/>
      <c r="D47" s="187"/>
      <c r="E47" s="187"/>
      <c r="F47" s="187"/>
      <c r="G47" s="187"/>
      <c r="H47" s="183"/>
      <c r="I47" s="188"/>
      <c r="J47" s="189"/>
      <c r="K47" s="189"/>
      <c r="L47" s="189"/>
      <c r="M47" s="189"/>
      <c r="N47" s="189"/>
      <c r="O47" s="180"/>
    </row>
    <row r="48" spans="1:15" ht="14.5" x14ac:dyDescent="0.35">
      <c r="A48" s="15"/>
      <c r="B48" s="15"/>
      <c r="C48" s="15"/>
      <c r="D48" s="15"/>
      <c r="E48" s="15"/>
      <c r="F48" s="15"/>
      <c r="G48" s="15"/>
      <c r="H48" s="183"/>
      <c r="I48" s="184"/>
      <c r="J48" s="184"/>
      <c r="K48" s="184"/>
      <c r="L48" s="184"/>
      <c r="M48" s="184"/>
      <c r="N48" s="184"/>
      <c r="O48" s="184"/>
    </row>
    <row r="49" spans="1:15" ht="14.5" x14ac:dyDescent="0.35">
      <c r="A49" s="185" t="s">
        <v>10205</v>
      </c>
      <c r="B49" s="15"/>
      <c r="C49" s="15"/>
      <c r="D49" s="15"/>
      <c r="E49" s="15"/>
      <c r="F49" s="15"/>
      <c r="G49" s="15"/>
      <c r="H49" s="183"/>
      <c r="I49" s="185" t="s">
        <v>10206</v>
      </c>
      <c r="J49" s="184"/>
      <c r="K49" s="184"/>
      <c r="L49" s="184"/>
      <c r="M49" s="184"/>
      <c r="N49" s="184"/>
      <c r="O49" s="184"/>
    </row>
    <row r="50" spans="1:15" ht="14.5" x14ac:dyDescent="0.35">
      <c r="A50" s="1045" t="s">
        <v>375</v>
      </c>
      <c r="B50" s="1045"/>
      <c r="C50" s="1045"/>
      <c r="D50" s="1045"/>
      <c r="E50" s="1045"/>
      <c r="F50" s="1045"/>
      <c r="G50" s="1045"/>
      <c r="H50" s="1045"/>
      <c r="I50" s="1045"/>
      <c r="J50" s="1045"/>
      <c r="K50" s="1045"/>
      <c r="L50" s="1045"/>
      <c r="M50" s="1045"/>
      <c r="N50" s="1045"/>
      <c r="O50" s="1045"/>
    </row>
    <row r="51" spans="1:15" ht="26" x14ac:dyDescent="0.35">
      <c r="A51" s="190" t="s">
        <v>354</v>
      </c>
      <c r="B51" s="191">
        <v>46254</v>
      </c>
      <c r="C51" s="192" t="s">
        <v>376</v>
      </c>
      <c r="D51" s="192" t="s">
        <v>377</v>
      </c>
      <c r="E51" s="192" t="s">
        <v>378</v>
      </c>
      <c r="F51" s="192" t="s">
        <v>379</v>
      </c>
      <c r="G51" s="192" t="s">
        <v>380</v>
      </c>
      <c r="H51" s="166"/>
      <c r="I51" s="193" t="s">
        <v>354</v>
      </c>
      <c r="J51" s="194">
        <v>46254</v>
      </c>
      <c r="K51" s="195" t="s">
        <v>376</v>
      </c>
      <c r="L51" s="195" t="s">
        <v>377</v>
      </c>
      <c r="M51" s="195" t="s">
        <v>381</v>
      </c>
      <c r="N51" s="196" t="s">
        <v>379</v>
      </c>
      <c r="O51" s="197" t="s">
        <v>380</v>
      </c>
    </row>
    <row r="52" spans="1:15" x14ac:dyDescent="0.35">
      <c r="A52" s="185" t="s">
        <v>382</v>
      </c>
      <c r="B52" s="198">
        <v>5.16E-2</v>
      </c>
      <c r="C52" s="198">
        <v>5.21E-2</v>
      </c>
      <c r="D52" s="199">
        <v>5.3400000000000003E-2</v>
      </c>
      <c r="E52" s="199">
        <v>5.2299999999999999E-2</v>
      </c>
      <c r="F52" s="199">
        <v>5.11E-2</v>
      </c>
      <c r="G52" s="199">
        <v>5.4699999999999999E-2</v>
      </c>
      <c r="H52" s="199"/>
      <c r="I52" s="200" t="s">
        <v>383</v>
      </c>
      <c r="J52" s="201">
        <v>7.5579999999999994E-2</v>
      </c>
      <c r="K52" s="202">
        <v>7.4539999999999995E-2</v>
      </c>
      <c r="L52" s="202">
        <v>7.5389999999999999E-2</v>
      </c>
      <c r="M52" s="202">
        <v>7.8509999999999996E-2</v>
      </c>
      <c r="N52" s="202">
        <v>7.041E-2</v>
      </c>
      <c r="O52" s="202">
        <v>6.8680000000000005E-2</v>
      </c>
    </row>
    <row r="53" spans="1:15" x14ac:dyDescent="0.35">
      <c r="A53" s="203" t="s">
        <v>384</v>
      </c>
      <c r="B53" s="204">
        <v>5.0500000000000003E-2</v>
      </c>
      <c r="C53" s="204">
        <v>5.0900000000000001E-2</v>
      </c>
      <c r="D53" s="204">
        <v>5.2499999999999998E-2</v>
      </c>
      <c r="E53" s="204">
        <v>5.1499999999999997E-2</v>
      </c>
      <c r="F53" s="204">
        <v>4.9399999999999999E-2</v>
      </c>
      <c r="G53" s="204">
        <v>5.3999999999999999E-2</v>
      </c>
      <c r="H53" s="198"/>
      <c r="I53" s="203" t="s">
        <v>385</v>
      </c>
      <c r="J53" s="204">
        <v>7.3709999999999998E-2</v>
      </c>
      <c r="K53" s="204">
        <v>7.263E-2</v>
      </c>
      <c r="L53" s="204">
        <v>7.3849999999999999E-2</v>
      </c>
      <c r="M53" s="204">
        <v>7.5999999999999998E-2</v>
      </c>
      <c r="N53" s="204">
        <v>7.1029999999999996E-2</v>
      </c>
      <c r="O53" s="204">
        <v>6.8629999999999997E-2</v>
      </c>
    </row>
    <row r="54" spans="1:15" x14ac:dyDescent="0.35">
      <c r="A54" s="185" t="s">
        <v>386</v>
      </c>
      <c r="B54" s="198">
        <v>5.2499999999999998E-2</v>
      </c>
      <c r="C54" s="198">
        <v>5.2499999999999998E-2</v>
      </c>
      <c r="D54" s="199">
        <v>5.2499999999999998E-2</v>
      </c>
      <c r="E54" s="199">
        <v>5.2499999999999998E-2</v>
      </c>
      <c r="F54" s="199">
        <v>5.2499999999999998E-2</v>
      </c>
      <c r="G54" s="199">
        <v>5.5E-2</v>
      </c>
      <c r="H54" s="199"/>
      <c r="I54" s="185" t="s">
        <v>387</v>
      </c>
      <c r="J54" s="198">
        <v>7.3810000000000001E-2</v>
      </c>
      <c r="K54" s="199">
        <v>7.2270000000000001E-2</v>
      </c>
      <c r="L54" s="199">
        <v>7.3319999999999996E-2</v>
      </c>
      <c r="M54" s="199">
        <v>7.5950000000000004E-2</v>
      </c>
      <c r="N54" s="199">
        <v>7.1239999999999998E-2</v>
      </c>
      <c r="O54" s="199">
        <v>6.9970000000000004E-2</v>
      </c>
    </row>
    <row r="55" spans="1:15" x14ac:dyDescent="0.35">
      <c r="A55" s="203" t="s">
        <v>388</v>
      </c>
      <c r="B55" s="204">
        <v>3.3500000000000002E-2</v>
      </c>
      <c r="C55" s="204">
        <v>3.3500000000000002E-2</v>
      </c>
      <c r="D55" s="204">
        <v>3.3500000000000002E-2</v>
      </c>
      <c r="E55" s="204">
        <v>3.3500000000000002E-2</v>
      </c>
      <c r="F55" s="204">
        <v>3.3500000000000002E-2</v>
      </c>
      <c r="G55" s="204">
        <v>3.3500000000000002E-2</v>
      </c>
      <c r="H55" s="198"/>
      <c r="I55" s="203" t="s">
        <v>389</v>
      </c>
      <c r="J55" s="204">
        <v>5.8000000000000003E-2</v>
      </c>
      <c r="K55" s="204">
        <v>5.7250000000000002E-2</v>
      </c>
      <c r="L55" s="204">
        <v>5.8040000000000001E-2</v>
      </c>
      <c r="M55" s="204">
        <v>6.0970000000000003E-2</v>
      </c>
      <c r="N55" s="204" t="s">
        <v>430</v>
      </c>
      <c r="O55" s="204">
        <v>5.6619999999999997E-2</v>
      </c>
    </row>
    <row r="56" spans="1:15" x14ac:dyDescent="0.35">
      <c r="A56" s="185" t="s">
        <v>390</v>
      </c>
      <c r="B56" s="198">
        <v>6.6199999999999995E-2</v>
      </c>
      <c r="C56" s="198">
        <v>6.4000000000000001E-2</v>
      </c>
      <c r="D56" s="199">
        <v>6.9199999999999998E-2</v>
      </c>
      <c r="E56" s="199">
        <v>7.3300000000000004E-2</v>
      </c>
      <c r="F56" s="199">
        <v>7.0699999999999999E-2</v>
      </c>
      <c r="G56" s="199">
        <v>5.8200000000000002E-2</v>
      </c>
      <c r="H56" s="199"/>
      <c r="I56" s="185" t="s">
        <v>391</v>
      </c>
      <c r="J56" s="198">
        <v>6.2950000000000006E-2</v>
      </c>
      <c r="K56" s="199">
        <v>6.1899999999999997E-2</v>
      </c>
      <c r="L56" s="199">
        <v>6.25E-2</v>
      </c>
      <c r="M56" s="199">
        <v>6.5920000000000006E-2</v>
      </c>
      <c r="N56" s="199">
        <v>6.0470000000000003E-2</v>
      </c>
      <c r="O56" s="199">
        <v>6.0139999999999999E-2</v>
      </c>
    </row>
    <row r="57" spans="1:15" x14ac:dyDescent="0.35">
      <c r="A57" s="203" t="s">
        <v>392</v>
      </c>
      <c r="B57" s="204">
        <v>7.3300000000000004E-2</v>
      </c>
      <c r="C57" s="204">
        <v>7.1199999999999999E-2</v>
      </c>
      <c r="D57" s="204">
        <v>7.3700000000000002E-2</v>
      </c>
      <c r="E57" s="204">
        <v>7.7700000000000005E-2</v>
      </c>
      <c r="F57" s="204">
        <v>6.9099999999999995E-2</v>
      </c>
      <c r="G57" s="204">
        <v>6.3500000000000001E-2</v>
      </c>
      <c r="H57" s="198"/>
      <c r="I57" s="203" t="s">
        <v>393</v>
      </c>
      <c r="J57" s="204">
        <v>6.5210000000000004E-2</v>
      </c>
      <c r="K57" s="204">
        <v>6.3570000000000002E-2</v>
      </c>
      <c r="L57" s="204">
        <v>6.4600000000000005E-2</v>
      </c>
      <c r="M57" s="204">
        <v>6.8690000000000001E-2</v>
      </c>
      <c r="N57" s="204">
        <v>6.4769999999999994E-2</v>
      </c>
      <c r="O57" s="204">
        <v>6.3339999999999994E-2</v>
      </c>
    </row>
    <row r="58" spans="1:15" x14ac:dyDescent="0.35">
      <c r="A58" s="185" t="s">
        <v>394</v>
      </c>
      <c r="B58" s="198">
        <v>6.59E-2</v>
      </c>
      <c r="C58" s="198">
        <v>6.4399999999999999E-2</v>
      </c>
      <c r="D58" s="199">
        <v>6.9199999999999998E-2</v>
      </c>
      <c r="E58" s="199">
        <v>7.2300000000000003E-2</v>
      </c>
      <c r="F58" s="199">
        <v>7.0900000000000005E-2</v>
      </c>
      <c r="G58" s="199">
        <v>5.79E-2</v>
      </c>
      <c r="H58" s="199"/>
      <c r="I58" s="185" t="s">
        <v>395</v>
      </c>
      <c r="J58" s="198">
        <v>6.8709999999999993E-2</v>
      </c>
      <c r="K58" s="199">
        <v>6.7589999999999997E-2</v>
      </c>
      <c r="L58" s="199">
        <v>6.7839999999999998E-2</v>
      </c>
      <c r="M58" s="199">
        <v>7.0760000000000003E-2</v>
      </c>
      <c r="N58" s="199">
        <v>6.7229999999999998E-2</v>
      </c>
      <c r="O58" s="199">
        <v>6.4949999999999994E-2</v>
      </c>
    </row>
    <row r="59" spans="1:15" x14ac:dyDescent="0.35">
      <c r="A59" s="205" t="s">
        <v>396</v>
      </c>
      <c r="B59" s="206">
        <v>7.0800000000000002E-2</v>
      </c>
      <c r="C59" s="206">
        <v>7.1800000000000003E-2</v>
      </c>
      <c r="D59" s="206">
        <v>7.2400000000000006E-2</v>
      </c>
      <c r="E59" s="206">
        <v>7.6899999999999996E-2</v>
      </c>
      <c r="F59" s="206">
        <v>7.0900000000000005E-2</v>
      </c>
      <c r="G59" s="206">
        <v>6.3E-2</v>
      </c>
      <c r="H59" s="198"/>
      <c r="I59" s="205" t="s">
        <v>397</v>
      </c>
      <c r="J59" s="207">
        <v>707.00199999999995</v>
      </c>
      <c r="K59" s="207">
        <v>692.86599999999999</v>
      </c>
      <c r="L59" s="207">
        <v>676.23699999999997</v>
      </c>
      <c r="M59" s="207">
        <v>688.89400000000001</v>
      </c>
      <c r="N59" s="207">
        <v>723.60799999999995</v>
      </c>
      <c r="O59" s="207">
        <v>695.10599999999999</v>
      </c>
    </row>
    <row r="60" spans="1:15" x14ac:dyDescent="0.35">
      <c r="A60" s="185" t="s">
        <v>10207</v>
      </c>
      <c r="B60" s="208"/>
      <c r="C60" s="208"/>
      <c r="D60" s="208"/>
      <c r="E60" s="209"/>
      <c r="F60" s="209"/>
      <c r="G60" s="181"/>
      <c r="H60" s="210"/>
      <c r="I60" s="185" t="s">
        <v>10208</v>
      </c>
      <c r="J60" s="211"/>
      <c r="K60" s="211"/>
      <c r="L60" s="211"/>
      <c r="M60" s="211"/>
      <c r="N60" s="211"/>
      <c r="O60" s="211"/>
    </row>
    <row r="61" spans="1:15" ht="14.5" x14ac:dyDescent="0.35">
      <c r="A61" s="1046" t="s">
        <v>398</v>
      </c>
      <c r="B61" s="1046"/>
      <c r="C61" s="1046"/>
      <c r="D61" s="1046"/>
      <c r="E61" s="1046"/>
      <c r="F61" s="1046"/>
      <c r="G61" s="1046"/>
      <c r="H61" s="212"/>
      <c r="I61" s="1043" t="s">
        <v>399</v>
      </c>
      <c r="J61" s="1043"/>
      <c r="K61" s="1043"/>
      <c r="L61" s="1043"/>
      <c r="M61" s="1043"/>
      <c r="N61" s="1043"/>
      <c r="O61" s="1043"/>
    </row>
    <row r="62" spans="1:15" x14ac:dyDescent="0.35">
      <c r="A62" s="213" t="s">
        <v>400</v>
      </c>
      <c r="B62" s="214">
        <v>46254</v>
      </c>
      <c r="C62" s="214" t="s">
        <v>376</v>
      </c>
      <c r="D62" s="214" t="s">
        <v>377</v>
      </c>
      <c r="E62" s="214" t="s">
        <v>381</v>
      </c>
      <c r="F62" s="214" t="s">
        <v>379</v>
      </c>
      <c r="G62" s="214" t="s">
        <v>380</v>
      </c>
      <c r="H62" s="210"/>
      <c r="I62" s="163" t="s">
        <v>401</v>
      </c>
      <c r="J62" s="160" t="s">
        <v>3</v>
      </c>
      <c r="K62" s="160" t="s">
        <v>402</v>
      </c>
      <c r="L62" s="164" t="s">
        <v>356</v>
      </c>
      <c r="M62" s="165" t="s">
        <v>4</v>
      </c>
      <c r="N62" s="165" t="s">
        <v>357</v>
      </c>
      <c r="O62" s="164" t="s">
        <v>358</v>
      </c>
    </row>
    <row r="63" spans="1:15" x14ac:dyDescent="0.35">
      <c r="A63" s="169" t="s">
        <v>403</v>
      </c>
      <c r="B63" s="215">
        <v>176</v>
      </c>
      <c r="C63" s="215">
        <v>173</v>
      </c>
      <c r="D63" s="215">
        <v>174</v>
      </c>
      <c r="E63" s="215">
        <v>175</v>
      </c>
      <c r="F63" s="215" t="s">
        <v>430</v>
      </c>
      <c r="G63" s="215">
        <v>121</v>
      </c>
      <c r="H63" s="210"/>
      <c r="I63" s="169" t="s">
        <v>10226</v>
      </c>
      <c r="J63" s="170">
        <v>5.0072000000000001</v>
      </c>
      <c r="K63" s="170">
        <v>5.0967000000000002</v>
      </c>
      <c r="L63" s="170">
        <v>5.1014999999999997</v>
      </c>
      <c r="M63" s="170">
        <v>5.2408999999999999</v>
      </c>
      <c r="N63" s="170">
        <v>6.0350000000000001</v>
      </c>
      <c r="O63" s="170">
        <v>5.5922000000000001</v>
      </c>
    </row>
    <row r="64" spans="1:15" x14ac:dyDescent="0.35">
      <c r="A64" s="174" t="s">
        <v>404</v>
      </c>
      <c r="B64" s="216">
        <v>108</v>
      </c>
      <c r="C64" s="216">
        <v>107</v>
      </c>
      <c r="D64" s="216">
        <v>114</v>
      </c>
      <c r="E64" s="216">
        <v>101</v>
      </c>
      <c r="F64" s="216">
        <v>106</v>
      </c>
      <c r="G64" s="216">
        <v>85</v>
      </c>
      <c r="H64" s="210"/>
      <c r="I64" s="174" t="s">
        <v>10227</v>
      </c>
      <c r="J64" s="175">
        <v>6.2453000000000003</v>
      </c>
      <c r="K64" s="175">
        <v>6.7274000000000003</v>
      </c>
      <c r="L64" s="175">
        <v>6.6795</v>
      </c>
      <c r="M64" s="175">
        <v>6.3417000000000003</v>
      </c>
      <c r="N64" s="175">
        <v>6.8651999999999997</v>
      </c>
      <c r="O64" s="175">
        <v>6.194</v>
      </c>
    </row>
    <row r="65" spans="1:15" x14ac:dyDescent="0.35">
      <c r="A65" s="169" t="s">
        <v>405</v>
      </c>
      <c r="B65" s="215">
        <v>86</v>
      </c>
      <c r="C65" s="215">
        <v>87</v>
      </c>
      <c r="D65" s="215">
        <v>87</v>
      </c>
      <c r="E65" s="215">
        <v>73</v>
      </c>
      <c r="F65" s="215">
        <v>65</v>
      </c>
      <c r="G65" s="215">
        <v>66</v>
      </c>
      <c r="H65" s="210"/>
      <c r="I65" s="169" t="s">
        <v>10228</v>
      </c>
      <c r="J65" s="170">
        <v>6.4166999999999996</v>
      </c>
      <c r="K65" s="170">
        <v>7.4264000000000001</v>
      </c>
      <c r="L65" s="170">
        <v>6.4177</v>
      </c>
      <c r="M65" s="170">
        <v>6.0431999999999997</v>
      </c>
      <c r="N65" s="170">
        <v>6.8185000000000002</v>
      </c>
      <c r="O65" s="170">
        <v>6.1060999999999996</v>
      </c>
    </row>
    <row r="66" spans="1:15" x14ac:dyDescent="0.35">
      <c r="A66" s="174" t="s">
        <v>406</v>
      </c>
      <c r="B66" s="216">
        <v>88</v>
      </c>
      <c r="C66" s="216">
        <v>74</v>
      </c>
      <c r="D66" s="216">
        <v>71</v>
      </c>
      <c r="E66" s="216">
        <v>72</v>
      </c>
      <c r="F66" s="216">
        <v>71</v>
      </c>
      <c r="G66" s="216">
        <v>67</v>
      </c>
      <c r="H66" s="210"/>
      <c r="I66" s="174" t="s">
        <v>10229</v>
      </c>
      <c r="J66" s="175">
        <v>6.0937999999999999</v>
      </c>
      <c r="K66" s="175">
        <v>7.9134000000000002</v>
      </c>
      <c r="L66" s="175">
        <v>5.9923999999999999</v>
      </c>
      <c r="M66" s="175">
        <v>5.7984999999999998</v>
      </c>
      <c r="N66" s="175">
        <v>6.9314999999999998</v>
      </c>
      <c r="O66" s="175">
        <v>6.1555999999999997</v>
      </c>
    </row>
    <row r="67" spans="1:15" x14ac:dyDescent="0.35">
      <c r="A67" s="169" t="s">
        <v>407</v>
      </c>
      <c r="B67" s="215">
        <v>237</v>
      </c>
      <c r="C67" s="215">
        <v>237</v>
      </c>
      <c r="D67" s="215">
        <v>226</v>
      </c>
      <c r="E67" s="215">
        <v>194</v>
      </c>
      <c r="F67" s="215" t="s">
        <v>430</v>
      </c>
      <c r="G67" s="215">
        <v>225</v>
      </c>
      <c r="H67" s="210"/>
      <c r="I67" s="169" t="s">
        <v>10230</v>
      </c>
      <c r="J67" s="170">
        <v>7.2321999999999997</v>
      </c>
      <c r="K67" s="170">
        <v>7.9892000000000003</v>
      </c>
      <c r="L67" s="170">
        <v>6.4865000000000004</v>
      </c>
      <c r="M67" s="170">
        <v>6.1654</v>
      </c>
      <c r="N67" s="170">
        <v>7.0575999999999999</v>
      </c>
      <c r="O67" s="170">
        <v>6.3068999999999997</v>
      </c>
    </row>
    <row r="68" spans="1:15" x14ac:dyDescent="0.35">
      <c r="A68" s="174" t="s">
        <v>408</v>
      </c>
      <c r="B68" s="216">
        <v>182</v>
      </c>
      <c r="C68" s="216">
        <v>181</v>
      </c>
      <c r="D68" s="216">
        <v>181</v>
      </c>
      <c r="E68" s="216">
        <v>148</v>
      </c>
      <c r="F68" s="216">
        <v>139</v>
      </c>
      <c r="G68" s="216">
        <v>179</v>
      </c>
      <c r="H68" s="210"/>
      <c r="I68" s="174" t="s">
        <v>10231</v>
      </c>
      <c r="J68" s="175">
        <v>4.2831999999999999</v>
      </c>
      <c r="K68" s="175">
        <v>9.6235999999999997</v>
      </c>
      <c r="L68" s="175">
        <v>5.4107000000000003</v>
      </c>
      <c r="M68" s="175">
        <v>5.2850999999999999</v>
      </c>
      <c r="N68" s="175">
        <v>7.0346000000000002</v>
      </c>
      <c r="O68" s="175">
        <v>6.0190999999999999</v>
      </c>
    </row>
    <row r="69" spans="1:15" x14ac:dyDescent="0.35">
      <c r="A69" s="169" t="s">
        <v>409</v>
      </c>
      <c r="B69" s="215">
        <v>154</v>
      </c>
      <c r="C69" s="215">
        <v>158</v>
      </c>
      <c r="D69" s="215">
        <v>162</v>
      </c>
      <c r="E69" s="215">
        <v>123</v>
      </c>
      <c r="F69" s="215">
        <v>108</v>
      </c>
      <c r="G69" s="215">
        <v>174</v>
      </c>
      <c r="H69" s="210"/>
      <c r="I69" s="169" t="s">
        <v>10232</v>
      </c>
      <c r="J69" s="170">
        <v>5.3042999999999996</v>
      </c>
      <c r="K69" s="170">
        <v>11.3279</v>
      </c>
      <c r="L69" s="170">
        <v>6.3202999999999996</v>
      </c>
      <c r="M69" s="170">
        <v>6.3098999999999998</v>
      </c>
      <c r="N69" s="170">
        <v>7.6536</v>
      </c>
      <c r="O69" s="170">
        <v>6.7557</v>
      </c>
    </row>
    <row r="70" spans="1:15" x14ac:dyDescent="0.35">
      <c r="A70" s="174" t="s">
        <v>410</v>
      </c>
      <c r="B70" s="216">
        <v>85</v>
      </c>
      <c r="C70" s="216">
        <v>86</v>
      </c>
      <c r="D70" s="216">
        <v>86</v>
      </c>
      <c r="E70" s="216">
        <v>58</v>
      </c>
      <c r="F70" s="216">
        <v>76</v>
      </c>
      <c r="G70" s="216">
        <v>136</v>
      </c>
      <c r="H70" s="210"/>
      <c r="I70" s="174" t="s">
        <v>10233</v>
      </c>
      <c r="J70" s="175">
        <v>3.1644000000000001</v>
      </c>
      <c r="K70" s="175">
        <v>11.9786</v>
      </c>
      <c r="L70" s="175">
        <v>5.9732000000000003</v>
      </c>
      <c r="M70" s="175">
        <v>4.7267000000000001</v>
      </c>
      <c r="N70" s="175">
        <v>6.3433999999999999</v>
      </c>
      <c r="O70" s="175">
        <v>5.6311999999999998</v>
      </c>
    </row>
    <row r="71" spans="1:15" x14ac:dyDescent="0.35">
      <c r="A71" s="169" t="s">
        <v>10208</v>
      </c>
      <c r="B71" s="166"/>
      <c r="C71" s="166"/>
      <c r="D71" s="166"/>
      <c r="E71" s="166"/>
      <c r="F71" s="166"/>
      <c r="G71" s="166"/>
      <c r="H71" s="210"/>
      <c r="I71" s="169" t="s">
        <v>10234</v>
      </c>
      <c r="J71" s="170">
        <v>1.5876999999999999</v>
      </c>
      <c r="K71" s="170">
        <v>15.016</v>
      </c>
      <c r="L71" s="170">
        <v>5.8979999999999997</v>
      </c>
      <c r="M71" s="170">
        <v>3.8290999999999999</v>
      </c>
      <c r="N71" s="170">
        <v>6.2214</v>
      </c>
      <c r="O71" s="170">
        <v>5.7507000000000001</v>
      </c>
    </row>
    <row r="72" spans="1:15" ht="14.5" x14ac:dyDescent="0.35">
      <c r="A72" s="1043" t="s">
        <v>411</v>
      </c>
      <c r="B72" s="1043"/>
      <c r="C72" s="1043"/>
      <c r="D72" s="1043"/>
      <c r="E72" s="1043"/>
      <c r="F72" s="1043"/>
      <c r="G72" s="1043"/>
      <c r="H72" s="210"/>
      <c r="I72" s="174" t="s">
        <v>10235</v>
      </c>
      <c r="J72" s="175">
        <v>4.1961000000000004</v>
      </c>
      <c r="K72" s="175">
        <v>12.3156</v>
      </c>
      <c r="L72" s="175">
        <v>6.5738000000000003</v>
      </c>
      <c r="M72" s="175">
        <v>5.5734000000000004</v>
      </c>
      <c r="N72" s="175">
        <v>6.9916</v>
      </c>
      <c r="O72" s="175">
        <v>6.2161999999999997</v>
      </c>
    </row>
    <row r="73" spans="1:15" x14ac:dyDescent="0.35">
      <c r="A73" s="163" t="s">
        <v>412</v>
      </c>
      <c r="B73" s="160" t="s">
        <v>3</v>
      </c>
      <c r="C73" s="160" t="s">
        <v>402</v>
      </c>
      <c r="D73" s="164" t="s">
        <v>356</v>
      </c>
      <c r="E73" s="165" t="s">
        <v>4</v>
      </c>
      <c r="F73" s="165" t="s">
        <v>357</v>
      </c>
      <c r="G73" s="164" t="s">
        <v>358</v>
      </c>
      <c r="H73" s="210"/>
      <c r="I73" s="169" t="s">
        <v>202</v>
      </c>
      <c r="J73" s="170">
        <v>4.5829000000000004</v>
      </c>
      <c r="K73" s="170">
        <v>10.208500000000001</v>
      </c>
      <c r="L73" s="170">
        <v>5.5450999999999997</v>
      </c>
      <c r="M73" s="170">
        <v>5.3459000000000003</v>
      </c>
      <c r="N73" s="170">
        <v>7.1688999999999998</v>
      </c>
      <c r="O73" s="170">
        <v>6.0949</v>
      </c>
    </row>
    <row r="74" spans="1:15" x14ac:dyDescent="0.35">
      <c r="A74" s="169" t="s">
        <v>10241</v>
      </c>
      <c r="B74" s="170">
        <v>1.2188000000000001</v>
      </c>
      <c r="C74" s="170">
        <v>4.6167999999999996</v>
      </c>
      <c r="D74" s="170">
        <v>0.96919999999999995</v>
      </c>
      <c r="E74" s="170">
        <v>2.3946999999999998</v>
      </c>
      <c r="F74" s="170">
        <v>11.4694</v>
      </c>
      <c r="G74" s="170">
        <v>10.689399999999999</v>
      </c>
      <c r="H74" s="210"/>
      <c r="I74" s="174" t="s">
        <v>10236</v>
      </c>
      <c r="J74" s="175">
        <v>7.8718000000000004</v>
      </c>
      <c r="K74" s="175">
        <v>11.365600000000001</v>
      </c>
      <c r="L74" s="175">
        <v>8.3600999999999992</v>
      </c>
      <c r="M74" s="175">
        <v>7.7172000000000001</v>
      </c>
      <c r="N74" s="175">
        <v>9.1605000000000008</v>
      </c>
      <c r="O74" s="175">
        <v>7.8823999999999996</v>
      </c>
    </row>
    <row r="75" spans="1:15" x14ac:dyDescent="0.35">
      <c r="A75" s="174" t="s">
        <v>10242</v>
      </c>
      <c r="B75" s="175">
        <v>1.022</v>
      </c>
      <c r="C75" s="175">
        <v>4.1493000000000002</v>
      </c>
      <c r="D75" s="175">
        <v>1.7375</v>
      </c>
      <c r="E75" s="175">
        <v>3.9502999999999999</v>
      </c>
      <c r="F75" s="175">
        <v>10.575799999999999</v>
      </c>
      <c r="G75" s="175">
        <v>9.8817000000000004</v>
      </c>
      <c r="H75" s="210"/>
      <c r="I75" s="169" t="s">
        <v>10237</v>
      </c>
      <c r="J75" s="170">
        <v>4.673</v>
      </c>
      <c r="K75" s="170">
        <v>9.9909999999999997</v>
      </c>
      <c r="L75" s="170">
        <v>5.5743999999999998</v>
      </c>
      <c r="M75" s="170">
        <v>5.3451000000000004</v>
      </c>
      <c r="N75" s="170">
        <v>6.9702999999999999</v>
      </c>
      <c r="O75" s="170">
        <v>6.0180999999999996</v>
      </c>
    </row>
    <row r="76" spans="1:15" x14ac:dyDescent="0.35">
      <c r="A76" s="169" t="s">
        <v>10243</v>
      </c>
      <c r="B76" s="170">
        <v>8.1758000000000006</v>
      </c>
      <c r="C76" s="170">
        <v>10.4838</v>
      </c>
      <c r="D76" s="170">
        <v>3.5697999999999999</v>
      </c>
      <c r="E76" s="170">
        <v>4.4063999999999997</v>
      </c>
      <c r="F76" s="170">
        <v>8.6677999999999997</v>
      </c>
      <c r="G76" s="170">
        <v>8.0081000000000007</v>
      </c>
      <c r="H76" s="210"/>
      <c r="I76" s="174" t="s">
        <v>204</v>
      </c>
      <c r="J76" s="175">
        <v>2.2134999999999998</v>
      </c>
      <c r="K76" s="175">
        <v>13.7776</v>
      </c>
      <c r="L76" s="175">
        <v>6.3689999999999998</v>
      </c>
      <c r="M76" s="175">
        <v>4.5818000000000003</v>
      </c>
      <c r="N76" s="175">
        <v>6.3056000000000001</v>
      </c>
      <c r="O76" s="175">
        <v>5.4269999999999996</v>
      </c>
    </row>
    <row r="77" spans="1:15" x14ac:dyDescent="0.35">
      <c r="A77" s="174" t="s">
        <v>10244</v>
      </c>
      <c r="B77" s="175">
        <v>6.1378000000000004</v>
      </c>
      <c r="C77" s="175">
        <v>6.2544000000000004</v>
      </c>
      <c r="D77" s="175">
        <v>5.7423999999999999</v>
      </c>
      <c r="E77" s="175">
        <v>5.8960999999999997</v>
      </c>
      <c r="F77" s="175">
        <v>6.7279999999999998</v>
      </c>
      <c r="G77" s="175">
        <v>6.0186999999999999</v>
      </c>
      <c r="H77" s="210"/>
      <c r="I77" s="169" t="s">
        <v>10238</v>
      </c>
      <c r="J77" s="170">
        <v>1.0221</v>
      </c>
      <c r="K77" s="170">
        <v>13.1675</v>
      </c>
      <c r="L77" s="170">
        <v>5.1509999999999998</v>
      </c>
      <c r="M77" s="170">
        <v>4.7537000000000003</v>
      </c>
      <c r="N77" s="170">
        <v>7.1965000000000003</v>
      </c>
      <c r="O77" s="170">
        <v>5.7161999999999997</v>
      </c>
    </row>
    <row r="78" spans="1:15" x14ac:dyDescent="0.35">
      <c r="A78" s="169" t="s">
        <v>10245</v>
      </c>
      <c r="B78" s="170">
        <v>23.3262</v>
      </c>
      <c r="C78" s="170">
        <v>11.7285</v>
      </c>
      <c r="D78" s="170">
        <v>2.7524999999999999</v>
      </c>
      <c r="E78" s="170">
        <v>12.831099999999999</v>
      </c>
      <c r="F78" s="170">
        <v>15.4635</v>
      </c>
      <c r="G78" s="170">
        <v>13.5791</v>
      </c>
      <c r="H78" s="183"/>
      <c r="I78" s="174" t="s">
        <v>10239</v>
      </c>
      <c r="J78" s="175">
        <v>5.2638999999999996</v>
      </c>
      <c r="K78" s="175">
        <v>9.4831000000000003</v>
      </c>
      <c r="L78" s="175">
        <v>6.4042000000000003</v>
      </c>
      <c r="M78" s="175">
        <v>6.1013999999999999</v>
      </c>
      <c r="N78" s="175">
        <v>7.3983999999999996</v>
      </c>
      <c r="O78" s="175">
        <v>6.4048999999999996</v>
      </c>
    </row>
    <row r="79" spans="1:15" x14ac:dyDescent="0.35">
      <c r="A79" s="174" t="s">
        <v>10246</v>
      </c>
      <c r="B79" s="175">
        <v>4.6041999999999996</v>
      </c>
      <c r="C79" s="175">
        <v>11.1107</v>
      </c>
      <c r="D79" s="175">
        <v>3.7553000000000001</v>
      </c>
      <c r="E79" s="175">
        <v>3.8191999999999999</v>
      </c>
      <c r="F79" s="175">
        <v>8.0381</v>
      </c>
      <c r="G79" s="175">
        <v>7.3453999999999997</v>
      </c>
      <c r="H79" s="183"/>
      <c r="I79" s="169" t="s">
        <v>10240</v>
      </c>
      <c r="J79" s="170">
        <v>4.8590999999999998</v>
      </c>
      <c r="K79" s="170">
        <v>8.6869999999999994</v>
      </c>
      <c r="L79" s="170">
        <v>5.5921000000000003</v>
      </c>
      <c r="M79" s="170">
        <v>5.6176000000000004</v>
      </c>
      <c r="N79" s="170">
        <v>7.4051999999999998</v>
      </c>
      <c r="O79" s="170">
        <v>6.4795999999999996</v>
      </c>
    </row>
    <row r="80" spans="1:15" ht="14.5" x14ac:dyDescent="0.35">
      <c r="A80" s="169" t="s">
        <v>10247</v>
      </c>
      <c r="B80" s="170">
        <v>0.96819999999999995</v>
      </c>
      <c r="C80" s="170">
        <v>5.173</v>
      </c>
      <c r="D80" s="170">
        <v>3.8914</v>
      </c>
      <c r="E80" s="170">
        <v>4.5536000000000003</v>
      </c>
      <c r="F80" s="170" t="s">
        <v>430</v>
      </c>
      <c r="G80" s="170" t="s">
        <v>430</v>
      </c>
      <c r="H80" s="217"/>
      <c r="I80" s="218"/>
      <c r="J80" s="219"/>
      <c r="K80" s="219"/>
      <c r="L80" s="220"/>
      <c r="M80" s="221"/>
      <c r="N80" s="221"/>
      <c r="O80" s="220"/>
    </row>
    <row r="81" spans="1:15" ht="14.5" x14ac:dyDescent="0.35">
      <c r="A81" s="169"/>
      <c r="B81" s="170"/>
      <c r="C81" s="170"/>
      <c r="D81" s="170"/>
      <c r="E81" s="170"/>
      <c r="F81" s="170"/>
      <c r="G81" s="170"/>
      <c r="H81" s="217"/>
      <c r="I81" s="218"/>
      <c r="J81" s="219"/>
      <c r="K81" s="219"/>
      <c r="L81" s="220"/>
      <c r="M81" s="221"/>
      <c r="N81" s="221"/>
      <c r="O81" s="220"/>
    </row>
    <row r="82" spans="1:15" x14ac:dyDescent="0.35">
      <c r="A82" s="222" t="s">
        <v>413</v>
      </c>
    </row>
    <row r="83" spans="1:15" s="224" customFormat="1" x14ac:dyDescent="0.35">
      <c r="A83" s="223" t="s">
        <v>414</v>
      </c>
    </row>
  </sheetData>
  <mergeCells count="13">
    <mergeCell ref="A3:O3"/>
    <mergeCell ref="L4:O4"/>
    <mergeCell ref="A5:O5"/>
    <mergeCell ref="A6:G6"/>
    <mergeCell ref="I6:O6"/>
    <mergeCell ref="A1:O2"/>
    <mergeCell ref="A72:G72"/>
    <mergeCell ref="I27:O27"/>
    <mergeCell ref="A41:G41"/>
    <mergeCell ref="I41:O41"/>
    <mergeCell ref="A50:O50"/>
    <mergeCell ref="A61:G61"/>
    <mergeCell ref="I61:O6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5301C-4EF6-4BF4-8D9F-20E56E1CD218}">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4.5" x14ac:dyDescent="0.35"/>
  <cols>
    <col min="1" max="1" width="40.6328125" customWidth="1"/>
    <col min="2" max="16" width="10.6328125" customWidth="1"/>
  </cols>
  <sheetData>
    <row r="1" spans="1:17" ht="33" customHeight="1" x14ac:dyDescent="0.35">
      <c r="A1" s="1051" t="s">
        <v>10485</v>
      </c>
      <c r="B1" s="1052"/>
      <c r="C1" s="1052"/>
      <c r="D1" s="1052"/>
      <c r="E1" s="1052"/>
      <c r="F1" s="1052"/>
      <c r="G1" s="1052"/>
      <c r="H1" s="1052"/>
      <c r="I1" s="1052"/>
      <c r="J1" s="1052"/>
      <c r="K1" s="1052"/>
      <c r="L1" s="1052"/>
      <c r="M1" s="1052"/>
      <c r="N1" s="1052"/>
      <c r="O1" s="1052"/>
      <c r="P1" s="1052"/>
    </row>
    <row r="2" spans="1:17" ht="33" customHeight="1" x14ac:dyDescent="0.35">
      <c r="A2" s="1052"/>
      <c r="B2" s="1052"/>
      <c r="C2" s="1052"/>
      <c r="D2" s="1052"/>
      <c r="E2" s="1052"/>
      <c r="F2" s="1052"/>
      <c r="G2" s="1052"/>
      <c r="H2" s="1052"/>
      <c r="I2" s="1052"/>
      <c r="J2" s="1052"/>
      <c r="K2" s="1052"/>
      <c r="L2" s="1052"/>
      <c r="M2" s="1052"/>
      <c r="N2" s="1052"/>
      <c r="O2" s="1052"/>
      <c r="P2" s="1052"/>
    </row>
    <row r="3" spans="1:17" ht="33" customHeight="1" x14ac:dyDescent="0.35">
      <c r="A3" s="1052"/>
      <c r="B3" s="1052"/>
      <c r="C3" s="1052"/>
      <c r="D3" s="1052"/>
      <c r="E3" s="1052"/>
      <c r="F3" s="1052"/>
      <c r="G3" s="1052"/>
      <c r="H3" s="1052"/>
      <c r="I3" s="1052"/>
      <c r="J3" s="1052"/>
      <c r="K3" s="1052"/>
      <c r="L3" s="1052"/>
      <c r="M3" s="1052"/>
      <c r="N3" s="1052"/>
      <c r="O3" s="1052"/>
      <c r="P3" s="1052"/>
    </row>
    <row r="4" spans="1:17" ht="33" customHeight="1" x14ac:dyDescent="0.35">
      <c r="A4" s="1052"/>
      <c r="B4" s="1052"/>
      <c r="C4" s="1052"/>
      <c r="D4" s="1052"/>
      <c r="E4" s="1052"/>
      <c r="F4" s="1052"/>
      <c r="G4" s="1052"/>
      <c r="H4" s="1052"/>
      <c r="I4" s="1052"/>
      <c r="J4" s="1052"/>
      <c r="K4" s="1052"/>
      <c r="L4" s="1052"/>
      <c r="M4" s="1052"/>
      <c r="N4" s="1052"/>
      <c r="O4" s="1052"/>
      <c r="P4" s="1052"/>
    </row>
    <row r="5" spans="1:17" ht="15" customHeight="1" x14ac:dyDescent="0.35">
      <c r="A5" s="1034" t="s">
        <v>10486</v>
      </c>
      <c r="B5" s="1034"/>
      <c r="C5" s="1034"/>
      <c r="D5" s="1034"/>
      <c r="E5" s="1034"/>
      <c r="F5" s="1034"/>
      <c r="G5" s="1034"/>
      <c r="H5" s="1034"/>
      <c r="I5" s="1034"/>
      <c r="J5" s="1034"/>
      <c r="K5" s="1034"/>
      <c r="L5" s="1034"/>
      <c r="M5" s="1034"/>
      <c r="N5" s="1034"/>
      <c r="O5" s="1035" t="s">
        <v>10487</v>
      </c>
      <c r="P5" s="1034"/>
    </row>
    <row r="6" spans="1:17" ht="40" customHeight="1" x14ac:dyDescent="0.35">
      <c r="B6" s="1036" t="s">
        <v>10488</v>
      </c>
      <c r="C6" s="1036" t="s">
        <v>3</v>
      </c>
      <c r="D6" s="1036" t="s">
        <v>50</v>
      </c>
      <c r="E6" s="1036" t="s">
        <v>51</v>
      </c>
      <c r="F6" s="1036" t="s">
        <v>188</v>
      </c>
      <c r="G6" s="1036" t="s">
        <v>4</v>
      </c>
      <c r="H6" s="1036" t="s">
        <v>52</v>
      </c>
      <c r="I6" s="1036" t="s">
        <v>53</v>
      </c>
      <c r="J6" s="1036" t="s">
        <v>54</v>
      </c>
      <c r="K6" s="1036" t="s">
        <v>55</v>
      </c>
      <c r="L6" s="1036" t="s">
        <v>421</v>
      </c>
      <c r="M6" s="1036" t="s">
        <v>422</v>
      </c>
      <c r="N6" s="1036" t="s">
        <v>423</v>
      </c>
      <c r="O6" s="1036" t="s">
        <v>424</v>
      </c>
      <c r="P6" s="1036" t="s">
        <v>11</v>
      </c>
      <c r="Q6" s="1036"/>
    </row>
    <row r="7" spans="1:17" x14ac:dyDescent="0.35">
      <c r="A7" s="1037" t="s">
        <v>10209</v>
      </c>
      <c r="B7" s="1037"/>
      <c r="C7" s="1037"/>
      <c r="D7" s="1037"/>
      <c r="E7" s="1037"/>
      <c r="F7" s="1037"/>
      <c r="G7" s="1037"/>
      <c r="H7" s="1037"/>
      <c r="I7" s="1037"/>
      <c r="J7" s="1037"/>
      <c r="K7" s="1037"/>
      <c r="L7" s="1037"/>
      <c r="M7" s="1037"/>
      <c r="N7" s="1037"/>
      <c r="O7" s="1037"/>
      <c r="P7" s="1037"/>
    </row>
    <row r="8" spans="1:17" x14ac:dyDescent="0.35">
      <c r="A8" s="84" t="s">
        <v>92</v>
      </c>
      <c r="B8" s="51">
        <v>15</v>
      </c>
      <c r="C8" s="59">
        <v>2.8580999999999999</v>
      </c>
      <c r="D8" s="59">
        <v>8.2010000000000005</v>
      </c>
      <c r="E8" s="59">
        <v>7.4794999999999998</v>
      </c>
      <c r="F8" s="59"/>
      <c r="G8" s="59">
        <v>6.5500999999999996</v>
      </c>
      <c r="H8" s="59">
        <v>4.3007999999999997</v>
      </c>
      <c r="I8" s="59">
        <v>15.903700000000001</v>
      </c>
      <c r="J8" s="59">
        <v>15.312099999999999</v>
      </c>
      <c r="K8" s="59">
        <v>14.1416</v>
      </c>
      <c r="L8" s="59">
        <v>4.3906999999999998</v>
      </c>
      <c r="M8" s="59">
        <v>21.476299999999998</v>
      </c>
      <c r="N8" s="59">
        <v>5.4149000000000003</v>
      </c>
      <c r="O8" s="59">
        <v>8.5388999999999999</v>
      </c>
      <c r="P8" s="88">
        <v>2.3401999999999998</v>
      </c>
    </row>
    <row r="9" spans="1:17" x14ac:dyDescent="0.35">
      <c r="A9" s="85" t="s">
        <v>97</v>
      </c>
      <c r="B9" s="52">
        <v>15</v>
      </c>
      <c r="C9" s="60">
        <v>2.9573999999999998</v>
      </c>
      <c r="D9" s="60">
        <v>8.5021000000000004</v>
      </c>
      <c r="E9" s="60">
        <v>8.0786999999999995</v>
      </c>
      <c r="F9" s="60"/>
      <c r="G9" s="60">
        <v>7.7735000000000003</v>
      </c>
      <c r="H9" s="60">
        <v>5.5229999999999997</v>
      </c>
      <c r="I9" s="60">
        <v>17.2394</v>
      </c>
      <c r="J9" s="60">
        <v>16.635200000000001</v>
      </c>
      <c r="K9" s="60">
        <v>15.3062</v>
      </c>
      <c r="L9" s="60">
        <v>4.5548000000000002</v>
      </c>
      <c r="M9" s="60">
        <v>22.002400000000002</v>
      </c>
      <c r="N9" s="60">
        <v>6.1712999999999996</v>
      </c>
      <c r="O9" s="60">
        <v>9.6373999999999995</v>
      </c>
      <c r="P9" s="89">
        <v>2.4077999999999999</v>
      </c>
    </row>
    <row r="10" spans="1:17" x14ac:dyDescent="0.35">
      <c r="A10" s="85" t="s">
        <v>98</v>
      </c>
      <c r="B10" s="52">
        <v>17</v>
      </c>
      <c r="C10" s="60">
        <v>2.6876000000000002</v>
      </c>
      <c r="D10" s="60">
        <v>8.0877999999999997</v>
      </c>
      <c r="E10" s="60">
        <v>8.6463999999999999</v>
      </c>
      <c r="F10" s="60"/>
      <c r="G10" s="60">
        <v>8.0778999999999996</v>
      </c>
      <c r="H10" s="60">
        <v>3.1545000000000001</v>
      </c>
      <c r="I10" s="60">
        <v>15.6289</v>
      </c>
      <c r="J10" s="60">
        <v>13.5037</v>
      </c>
      <c r="K10" s="60">
        <v>14.9854</v>
      </c>
      <c r="L10" s="60">
        <v>3.9106000000000001</v>
      </c>
      <c r="M10" s="60">
        <v>21.619199999999999</v>
      </c>
      <c r="N10" s="60">
        <v>6.5929000000000002</v>
      </c>
      <c r="O10" s="60">
        <v>10.2554</v>
      </c>
      <c r="P10" s="89">
        <v>2.3992</v>
      </c>
    </row>
    <row r="11" spans="1:17" x14ac:dyDescent="0.35">
      <c r="A11" s="85" t="s">
        <v>99</v>
      </c>
      <c r="B11" s="52">
        <v>17</v>
      </c>
      <c r="C11" s="60">
        <v>2.8029999999999999</v>
      </c>
      <c r="D11" s="60">
        <v>8.4588999999999999</v>
      </c>
      <c r="E11" s="60">
        <v>9.3989999999999991</v>
      </c>
      <c r="F11" s="60"/>
      <c r="G11" s="60">
        <v>9.6231000000000009</v>
      </c>
      <c r="H11" s="60">
        <v>4.5305</v>
      </c>
      <c r="I11" s="60">
        <v>17.1204</v>
      </c>
      <c r="J11" s="60">
        <v>14.9734</v>
      </c>
      <c r="K11" s="60">
        <v>16.086300000000001</v>
      </c>
      <c r="L11" s="60">
        <v>4.1158999999999999</v>
      </c>
      <c r="M11" s="60">
        <v>22.283999999999999</v>
      </c>
      <c r="N11" s="60">
        <v>7.5590000000000002</v>
      </c>
      <c r="O11" s="60">
        <v>11.6617</v>
      </c>
      <c r="P11" s="89">
        <v>2.4722</v>
      </c>
    </row>
    <row r="12" spans="1:17" x14ac:dyDescent="0.35">
      <c r="A12" s="1041" t="s">
        <v>10210</v>
      </c>
      <c r="B12" s="1038"/>
      <c r="C12" s="1039"/>
      <c r="D12" s="1039"/>
      <c r="E12" s="1039"/>
      <c r="F12" s="1039"/>
      <c r="G12" s="1039"/>
      <c r="H12" s="1039"/>
      <c r="I12" s="1039"/>
      <c r="J12" s="1039"/>
      <c r="K12" s="1039"/>
      <c r="L12" s="1039"/>
      <c r="M12" s="1039"/>
      <c r="N12" s="1039"/>
      <c r="O12" s="1039"/>
      <c r="P12" s="1040"/>
    </row>
    <row r="13" spans="1:17" x14ac:dyDescent="0.35">
      <c r="A13" s="85" t="s">
        <v>102</v>
      </c>
      <c r="B13" s="52">
        <v>15</v>
      </c>
      <c r="C13" s="60">
        <v>2.4721000000000002</v>
      </c>
      <c r="D13" s="60">
        <v>8.2129999999999992</v>
      </c>
      <c r="E13" s="60">
        <v>3.7816000000000001</v>
      </c>
      <c r="F13" s="60"/>
      <c r="G13" s="60">
        <v>3.7178</v>
      </c>
      <c r="H13" s="60">
        <v>3.4674</v>
      </c>
      <c r="I13" s="60">
        <v>14.248900000000001</v>
      </c>
      <c r="J13" s="60">
        <v>11.719200000000001</v>
      </c>
      <c r="K13" s="60">
        <v>12.7121</v>
      </c>
      <c r="L13" s="60">
        <v>4.2351000000000001</v>
      </c>
      <c r="M13" s="60">
        <v>17.921399999999998</v>
      </c>
      <c r="N13" s="60">
        <v>2.0350999999999999</v>
      </c>
      <c r="O13" s="60">
        <v>5.3223000000000003</v>
      </c>
      <c r="P13" s="89">
        <v>1.3956999999999999</v>
      </c>
    </row>
    <row r="14" spans="1:17" x14ac:dyDescent="0.35">
      <c r="A14" s="85" t="s">
        <v>103</v>
      </c>
      <c r="B14" s="52">
        <v>15</v>
      </c>
      <c r="C14" s="60">
        <v>2.5451999999999999</v>
      </c>
      <c r="D14" s="60">
        <v>8.4547000000000008</v>
      </c>
      <c r="E14" s="60">
        <v>4.2512999999999996</v>
      </c>
      <c r="F14" s="60"/>
      <c r="G14" s="60">
        <v>4.6862000000000004</v>
      </c>
      <c r="H14" s="60">
        <v>4.4438000000000004</v>
      </c>
      <c r="I14" s="60">
        <v>15.3443</v>
      </c>
      <c r="J14" s="60">
        <v>12.763500000000001</v>
      </c>
      <c r="K14" s="60">
        <v>13.6876</v>
      </c>
      <c r="L14" s="60">
        <v>4.3639000000000001</v>
      </c>
      <c r="M14" s="60">
        <v>18.336400000000001</v>
      </c>
      <c r="N14" s="60">
        <v>2.6315</v>
      </c>
      <c r="O14" s="60">
        <v>6.1927000000000003</v>
      </c>
      <c r="P14" s="89">
        <v>1.4431</v>
      </c>
    </row>
    <row r="15" spans="1:17" x14ac:dyDescent="0.35">
      <c r="A15" s="85" t="s">
        <v>104</v>
      </c>
      <c r="B15" s="52">
        <v>31</v>
      </c>
      <c r="C15" s="60">
        <v>2.1890000000000001</v>
      </c>
      <c r="D15" s="60">
        <v>6.8606999999999996</v>
      </c>
      <c r="E15" s="60">
        <v>4.9356</v>
      </c>
      <c r="F15" s="60"/>
      <c r="G15" s="60">
        <v>4.4678000000000004</v>
      </c>
      <c r="H15" s="60">
        <v>1.2508999999999999</v>
      </c>
      <c r="I15" s="60">
        <v>13.2204</v>
      </c>
      <c r="J15" s="60">
        <v>12.224500000000001</v>
      </c>
      <c r="K15" s="60">
        <v>13.661899999999999</v>
      </c>
      <c r="L15" s="60">
        <v>3.4820000000000002</v>
      </c>
      <c r="M15" s="60">
        <v>18.2315</v>
      </c>
      <c r="N15" s="60">
        <v>2.9889000000000001</v>
      </c>
      <c r="O15" s="60">
        <v>6.3029000000000002</v>
      </c>
      <c r="P15" s="89">
        <v>1.6601999999999999</v>
      </c>
    </row>
    <row r="16" spans="1:17" x14ac:dyDescent="0.35">
      <c r="A16" s="85" t="s">
        <v>105</v>
      </c>
      <c r="B16" s="52">
        <v>31</v>
      </c>
      <c r="C16" s="60">
        <v>2.2669999999999999</v>
      </c>
      <c r="D16" s="60">
        <v>7.1337999999999999</v>
      </c>
      <c r="E16" s="60">
        <v>5.4085999999999999</v>
      </c>
      <c r="F16" s="60"/>
      <c r="G16" s="60">
        <v>5.8022</v>
      </c>
      <c r="H16" s="60">
        <v>2.5554000000000001</v>
      </c>
      <c r="I16" s="60">
        <v>14.6713</v>
      </c>
      <c r="J16" s="60">
        <v>13.561500000000001</v>
      </c>
      <c r="K16" s="60">
        <v>14.7666</v>
      </c>
      <c r="L16" s="60">
        <v>3.6324000000000001</v>
      </c>
      <c r="M16" s="60">
        <v>18.674900000000001</v>
      </c>
      <c r="N16" s="60">
        <v>3.6528999999999998</v>
      </c>
      <c r="O16" s="60">
        <v>7.5050999999999997</v>
      </c>
      <c r="P16" s="89">
        <v>1.7016</v>
      </c>
    </row>
    <row r="17" spans="1:16" x14ac:dyDescent="0.35">
      <c r="A17" s="1041" t="s">
        <v>10211</v>
      </c>
      <c r="B17" s="1038"/>
      <c r="C17" s="1039"/>
      <c r="D17" s="1039"/>
      <c r="E17" s="1039"/>
      <c r="F17" s="1039"/>
      <c r="G17" s="1039"/>
      <c r="H17" s="1039"/>
      <c r="I17" s="1039"/>
      <c r="J17" s="1039"/>
      <c r="K17" s="1039"/>
      <c r="L17" s="1039"/>
      <c r="M17" s="1039"/>
      <c r="N17" s="1039"/>
      <c r="O17" s="1039"/>
      <c r="P17" s="1040"/>
    </row>
    <row r="18" spans="1:16" x14ac:dyDescent="0.35">
      <c r="A18" s="85" t="s">
        <v>108</v>
      </c>
      <c r="B18" s="52">
        <v>15</v>
      </c>
      <c r="C18" s="60">
        <v>0.94279999999999997</v>
      </c>
      <c r="D18" s="60">
        <v>4.8875000000000002</v>
      </c>
      <c r="E18" s="60">
        <v>-1.8283</v>
      </c>
      <c r="F18" s="60"/>
      <c r="G18" s="60">
        <v>-0.65980000000000005</v>
      </c>
      <c r="H18" s="60">
        <v>1.052</v>
      </c>
      <c r="I18" s="60">
        <v>10.7811</v>
      </c>
      <c r="J18" s="60">
        <v>10.1126</v>
      </c>
      <c r="K18" s="60">
        <v>11.737399999999999</v>
      </c>
      <c r="L18" s="60">
        <v>2.5102000000000002</v>
      </c>
      <c r="M18" s="60">
        <v>11.9955</v>
      </c>
      <c r="N18" s="60">
        <v>-3.5573000000000001</v>
      </c>
      <c r="O18" s="60">
        <v>1.1552</v>
      </c>
      <c r="P18" s="89">
        <v>5.57E-2</v>
      </c>
    </row>
    <row r="19" spans="1:16" x14ac:dyDescent="0.35">
      <c r="A19" s="85" t="s">
        <v>109</v>
      </c>
      <c r="B19" s="52">
        <v>15</v>
      </c>
      <c r="C19" s="60">
        <v>1.0155000000000001</v>
      </c>
      <c r="D19" s="60">
        <v>5.1143000000000001</v>
      </c>
      <c r="E19" s="60">
        <v>-1.4052</v>
      </c>
      <c r="F19" s="60"/>
      <c r="G19" s="60">
        <v>0.21990000000000001</v>
      </c>
      <c r="H19" s="60">
        <v>1.9597</v>
      </c>
      <c r="I19" s="60">
        <v>11.7545</v>
      </c>
      <c r="J19" s="60">
        <v>11.1084</v>
      </c>
      <c r="K19" s="60">
        <v>12.7583</v>
      </c>
      <c r="L19" s="60">
        <v>2.6326000000000001</v>
      </c>
      <c r="M19" s="60">
        <v>12.3703</v>
      </c>
      <c r="N19" s="60">
        <v>-3.0211000000000001</v>
      </c>
      <c r="O19" s="60">
        <v>1.9478</v>
      </c>
      <c r="P19" s="89">
        <v>0.1037</v>
      </c>
    </row>
    <row r="20" spans="1:16" x14ac:dyDescent="0.35">
      <c r="A20" s="85" t="s">
        <v>110</v>
      </c>
      <c r="B20" s="52">
        <v>19</v>
      </c>
      <c r="C20" s="60">
        <v>1.1946000000000001</v>
      </c>
      <c r="D20" s="60">
        <v>5.2571000000000003</v>
      </c>
      <c r="E20" s="60">
        <v>-0.45760000000000001</v>
      </c>
      <c r="F20" s="60"/>
      <c r="G20" s="60">
        <v>1.1294</v>
      </c>
      <c r="H20" s="60">
        <v>0.24410000000000001</v>
      </c>
      <c r="I20" s="60">
        <v>11.5968</v>
      </c>
      <c r="J20" s="60">
        <v>9.7578999999999994</v>
      </c>
      <c r="K20" s="60">
        <v>11.0486</v>
      </c>
      <c r="L20" s="60">
        <v>3.0085000000000002</v>
      </c>
      <c r="M20" s="60">
        <v>13.111800000000001</v>
      </c>
      <c r="N20" s="60">
        <v>-1.5145999999999999</v>
      </c>
      <c r="O20" s="60">
        <v>2.8826999999999998</v>
      </c>
      <c r="P20" s="89">
        <v>0.43440000000000001</v>
      </c>
    </row>
    <row r="21" spans="1:16" x14ac:dyDescent="0.35">
      <c r="A21" s="85" t="s">
        <v>111</v>
      </c>
      <c r="B21" s="52">
        <v>20</v>
      </c>
      <c r="C21" s="60">
        <v>1.2862</v>
      </c>
      <c r="D21" s="60">
        <v>5.5057999999999998</v>
      </c>
      <c r="E21" s="60">
        <v>0.159</v>
      </c>
      <c r="F21" s="60"/>
      <c r="G21" s="60">
        <v>2.4695</v>
      </c>
      <c r="H21" s="60">
        <v>1.5593999999999999</v>
      </c>
      <c r="I21" s="60">
        <v>13.0367</v>
      </c>
      <c r="J21" s="60">
        <v>11.1227</v>
      </c>
      <c r="K21" s="60">
        <v>12.3331</v>
      </c>
      <c r="L21" s="60">
        <v>3.1665999999999999</v>
      </c>
      <c r="M21" s="60">
        <v>13.6652</v>
      </c>
      <c r="N21" s="60">
        <v>-0.6946</v>
      </c>
      <c r="O21" s="60">
        <v>4.0896999999999997</v>
      </c>
      <c r="P21" s="89">
        <v>0.47810000000000002</v>
      </c>
    </row>
    <row r="22" spans="1:16" x14ac:dyDescent="0.35">
      <c r="A22" s="1041" t="s">
        <v>10212</v>
      </c>
      <c r="B22" s="1038"/>
      <c r="C22" s="1039"/>
      <c r="D22" s="1039"/>
      <c r="E22" s="1039"/>
      <c r="F22" s="1039"/>
      <c r="G22" s="1039"/>
      <c r="H22" s="1039"/>
      <c r="I22" s="1039"/>
      <c r="J22" s="1039"/>
      <c r="K22" s="1039"/>
      <c r="L22" s="1039"/>
      <c r="M22" s="1039"/>
      <c r="N22" s="1039"/>
      <c r="O22" s="1039"/>
      <c r="P22" s="1040"/>
    </row>
    <row r="23" spans="1:16" x14ac:dyDescent="0.35">
      <c r="A23" s="85" t="s">
        <v>114</v>
      </c>
      <c r="B23" s="52">
        <v>15</v>
      </c>
      <c r="C23" s="60">
        <v>1.7808999999999999</v>
      </c>
      <c r="D23" s="60">
        <v>6.8765999999999998</v>
      </c>
      <c r="E23" s="60">
        <v>4.1660000000000004</v>
      </c>
      <c r="F23" s="60"/>
      <c r="G23" s="60">
        <v>4.9673999999999996</v>
      </c>
      <c r="H23" s="60">
        <v>3.6802999999999999</v>
      </c>
      <c r="I23" s="60">
        <v>15.869</v>
      </c>
      <c r="J23" s="60">
        <v>14.055400000000001</v>
      </c>
      <c r="K23" s="60">
        <v>14.100099999999999</v>
      </c>
      <c r="L23" s="60">
        <v>3.2894000000000001</v>
      </c>
      <c r="M23" s="60">
        <v>18.273599999999998</v>
      </c>
      <c r="N23" s="60">
        <v>2.9922</v>
      </c>
      <c r="O23" s="60">
        <v>6.5613000000000001</v>
      </c>
      <c r="P23" s="89">
        <v>1.2763</v>
      </c>
    </row>
    <row r="24" spans="1:16" x14ac:dyDescent="0.35">
      <c r="A24" s="85" t="s">
        <v>115</v>
      </c>
      <c r="B24" s="52">
        <v>15</v>
      </c>
      <c r="C24" s="60">
        <v>1.8609</v>
      </c>
      <c r="D24" s="60">
        <v>7.1284999999999998</v>
      </c>
      <c r="E24" s="60">
        <v>4.6582999999999997</v>
      </c>
      <c r="F24" s="60"/>
      <c r="G24" s="60">
        <v>5.9779</v>
      </c>
      <c r="H24" s="60">
        <v>4.6901000000000002</v>
      </c>
      <c r="I24" s="60">
        <v>17.011500000000002</v>
      </c>
      <c r="J24" s="60">
        <v>15.2098</v>
      </c>
      <c r="K24" s="60">
        <v>15.215999999999999</v>
      </c>
      <c r="L24" s="60">
        <v>3.4247999999999998</v>
      </c>
      <c r="M24" s="60">
        <v>18.709299999999999</v>
      </c>
      <c r="N24" s="60">
        <v>3.6185</v>
      </c>
      <c r="O24" s="60">
        <v>7.4722</v>
      </c>
      <c r="P24" s="89">
        <v>1.3288</v>
      </c>
    </row>
    <row r="25" spans="1:16" x14ac:dyDescent="0.35">
      <c r="A25" s="85" t="s">
        <v>116</v>
      </c>
      <c r="B25" s="52">
        <v>21</v>
      </c>
      <c r="C25" s="60">
        <v>1.8541000000000001</v>
      </c>
      <c r="D25" s="60">
        <v>6.0552999999999999</v>
      </c>
      <c r="E25" s="60">
        <v>4.9829999999999997</v>
      </c>
      <c r="F25" s="60"/>
      <c r="G25" s="60">
        <v>4.7786</v>
      </c>
      <c r="H25" s="60">
        <v>2.3431000000000002</v>
      </c>
      <c r="I25" s="60">
        <v>14.6652</v>
      </c>
      <c r="J25" s="60">
        <v>13.2959</v>
      </c>
      <c r="K25" s="60">
        <v>13.249000000000001</v>
      </c>
      <c r="L25" s="60">
        <v>3.2717999999999998</v>
      </c>
      <c r="M25" s="60">
        <v>18.031199999999998</v>
      </c>
      <c r="N25" s="60">
        <v>3.0451000000000001</v>
      </c>
      <c r="O25" s="60">
        <v>7.2262000000000004</v>
      </c>
      <c r="P25" s="89">
        <v>1.6191</v>
      </c>
    </row>
    <row r="26" spans="1:16" x14ac:dyDescent="0.35">
      <c r="A26" s="85" t="s">
        <v>117</v>
      </c>
      <c r="B26" s="52">
        <v>21</v>
      </c>
      <c r="C26" s="60">
        <v>1.9685999999999999</v>
      </c>
      <c r="D26" s="60">
        <v>6.4219999999999997</v>
      </c>
      <c r="E26" s="60">
        <v>5.6875999999999998</v>
      </c>
      <c r="F26" s="60"/>
      <c r="G26" s="60">
        <v>6.2268999999999997</v>
      </c>
      <c r="H26" s="60">
        <v>3.7006999999999999</v>
      </c>
      <c r="I26" s="60">
        <v>16.111000000000001</v>
      </c>
      <c r="J26" s="60">
        <v>14.7867</v>
      </c>
      <c r="K26" s="60">
        <v>14.574199999999999</v>
      </c>
      <c r="L26" s="60">
        <v>3.4693000000000001</v>
      </c>
      <c r="M26" s="60">
        <v>18.651</v>
      </c>
      <c r="N26" s="60">
        <v>3.9449000000000001</v>
      </c>
      <c r="O26" s="60">
        <v>8.5383999999999993</v>
      </c>
      <c r="P26" s="89">
        <v>1.7057</v>
      </c>
    </row>
    <row r="27" spans="1:16" x14ac:dyDescent="0.35">
      <c r="A27" s="1041" t="s">
        <v>10213</v>
      </c>
      <c r="B27" s="1038"/>
      <c r="C27" s="1039"/>
      <c r="D27" s="1039"/>
      <c r="E27" s="1039"/>
      <c r="F27" s="1039"/>
      <c r="G27" s="1039"/>
      <c r="H27" s="1039"/>
      <c r="I27" s="1039"/>
      <c r="J27" s="1039"/>
      <c r="K27" s="1039"/>
      <c r="L27" s="1039"/>
      <c r="M27" s="1039"/>
      <c r="N27" s="1039"/>
      <c r="O27" s="1039"/>
      <c r="P27" s="1040"/>
    </row>
    <row r="28" spans="1:16" x14ac:dyDescent="0.35">
      <c r="A28" s="85" t="s">
        <v>120</v>
      </c>
      <c r="B28" s="52">
        <v>17</v>
      </c>
      <c r="C28" s="60">
        <v>2.4171</v>
      </c>
      <c r="D28" s="60">
        <v>6.9558</v>
      </c>
      <c r="E28" s="60">
        <v>8.5180000000000007</v>
      </c>
      <c r="F28" s="60"/>
      <c r="G28" s="60">
        <v>8.2423999999999999</v>
      </c>
      <c r="H28" s="60">
        <v>5.6125999999999996</v>
      </c>
      <c r="I28" s="60">
        <v>18.959499999999998</v>
      </c>
      <c r="J28" s="60">
        <v>16.9483</v>
      </c>
      <c r="K28" s="60">
        <v>15.749599999999999</v>
      </c>
      <c r="L28" s="60">
        <v>4.0209000000000001</v>
      </c>
      <c r="M28" s="60">
        <v>22.0792</v>
      </c>
      <c r="N28" s="60">
        <v>7.2698</v>
      </c>
      <c r="O28" s="60">
        <v>11.2698</v>
      </c>
      <c r="P28" s="89">
        <v>2.0840999999999998</v>
      </c>
    </row>
    <row r="29" spans="1:16" x14ac:dyDescent="0.35">
      <c r="A29" s="85" t="s">
        <v>121</v>
      </c>
      <c r="B29" s="52">
        <v>17</v>
      </c>
      <c r="C29" s="60">
        <v>2.4950999999999999</v>
      </c>
      <c r="D29" s="60">
        <v>7.1976000000000004</v>
      </c>
      <c r="E29" s="60">
        <v>9.0086999999999993</v>
      </c>
      <c r="F29" s="60"/>
      <c r="G29" s="60">
        <v>9.2508999999999997</v>
      </c>
      <c r="H29" s="60">
        <v>6.6120000000000001</v>
      </c>
      <c r="I29" s="60">
        <v>20.107199999999999</v>
      </c>
      <c r="J29" s="60">
        <v>18.1294</v>
      </c>
      <c r="K29" s="60">
        <v>16.956</v>
      </c>
      <c r="L29" s="60">
        <v>4.1504000000000003</v>
      </c>
      <c r="M29" s="60">
        <v>22.508500000000002</v>
      </c>
      <c r="N29" s="60">
        <v>7.8963000000000001</v>
      </c>
      <c r="O29" s="60">
        <v>12.186500000000001</v>
      </c>
      <c r="P29" s="89">
        <v>2.1347999999999998</v>
      </c>
    </row>
    <row r="30" spans="1:16" x14ac:dyDescent="0.35">
      <c r="A30" s="85" t="s">
        <v>122</v>
      </c>
      <c r="B30" s="52">
        <v>17</v>
      </c>
      <c r="C30" s="60">
        <v>2.3527</v>
      </c>
      <c r="D30" s="60">
        <v>7.0686999999999998</v>
      </c>
      <c r="E30" s="60">
        <v>10.349600000000001</v>
      </c>
      <c r="F30" s="60"/>
      <c r="G30" s="60">
        <v>9.9253999999999998</v>
      </c>
      <c r="H30" s="60">
        <v>3.6162999999999998</v>
      </c>
      <c r="I30" s="60">
        <v>17.9223</v>
      </c>
      <c r="J30" s="60">
        <v>15.6998</v>
      </c>
      <c r="K30" s="60">
        <v>15.3582</v>
      </c>
      <c r="L30" s="60">
        <v>3.8496000000000001</v>
      </c>
      <c r="M30" s="60">
        <v>22.712800000000001</v>
      </c>
      <c r="N30" s="60">
        <v>8.7744</v>
      </c>
      <c r="O30" s="60">
        <v>12.140499999999999</v>
      </c>
      <c r="P30" s="89">
        <v>2.5203000000000002</v>
      </c>
    </row>
    <row r="31" spans="1:16" x14ac:dyDescent="0.35">
      <c r="A31" s="85" t="s">
        <v>123</v>
      </c>
      <c r="B31" s="52">
        <v>17</v>
      </c>
      <c r="C31" s="60">
        <v>2.4569999999999999</v>
      </c>
      <c r="D31" s="60">
        <v>7.4165999999999999</v>
      </c>
      <c r="E31" s="60">
        <v>11.037800000000001</v>
      </c>
      <c r="F31" s="60"/>
      <c r="G31" s="60">
        <v>11.3346</v>
      </c>
      <c r="H31" s="60">
        <v>4.9573</v>
      </c>
      <c r="I31" s="60">
        <v>19.4786</v>
      </c>
      <c r="J31" s="60">
        <v>17.214700000000001</v>
      </c>
      <c r="K31" s="60">
        <v>16.592400000000001</v>
      </c>
      <c r="L31" s="60">
        <v>4.0380000000000003</v>
      </c>
      <c r="M31" s="60">
        <v>23.350300000000001</v>
      </c>
      <c r="N31" s="60">
        <v>9.6410999999999998</v>
      </c>
      <c r="O31" s="60">
        <v>13.4</v>
      </c>
      <c r="P31" s="89">
        <v>2.601</v>
      </c>
    </row>
    <row r="32" spans="1:16" x14ac:dyDescent="0.35">
      <c r="A32" s="1041" t="s">
        <v>10214</v>
      </c>
      <c r="B32" s="1038"/>
      <c r="C32" s="1039"/>
      <c r="D32" s="1039"/>
      <c r="E32" s="1039"/>
      <c r="F32" s="1039"/>
      <c r="G32" s="1039"/>
      <c r="H32" s="1039"/>
      <c r="I32" s="1039"/>
      <c r="J32" s="1039"/>
      <c r="K32" s="1039"/>
      <c r="L32" s="1039"/>
      <c r="M32" s="1039"/>
      <c r="N32" s="1039"/>
      <c r="O32" s="1039"/>
      <c r="P32" s="1040"/>
    </row>
    <row r="33" spans="1:16" x14ac:dyDescent="0.35">
      <c r="A33" s="85" t="s">
        <v>126</v>
      </c>
      <c r="B33" s="52">
        <v>16</v>
      </c>
      <c r="C33" s="60">
        <v>3.0882999999999998</v>
      </c>
      <c r="D33" s="60">
        <v>11.0273</v>
      </c>
      <c r="E33" s="60">
        <v>14.6782</v>
      </c>
      <c r="F33" s="60"/>
      <c r="G33" s="60">
        <v>9.6734000000000009</v>
      </c>
      <c r="H33" s="60">
        <v>4.0217999999999998</v>
      </c>
      <c r="I33" s="60">
        <v>16.128900000000002</v>
      </c>
      <c r="J33" s="60">
        <v>16.927900000000001</v>
      </c>
      <c r="K33" s="60">
        <v>16.7056</v>
      </c>
      <c r="L33" s="60">
        <v>4.5110999999999999</v>
      </c>
      <c r="M33" s="60">
        <v>28.357399999999998</v>
      </c>
      <c r="N33" s="60">
        <v>12.133699999999999</v>
      </c>
      <c r="O33" s="60">
        <v>12.234500000000001</v>
      </c>
      <c r="P33" s="89">
        <v>3.3473999999999999</v>
      </c>
    </row>
    <row r="34" spans="1:16" x14ac:dyDescent="0.35">
      <c r="A34" s="85" t="s">
        <v>127</v>
      </c>
      <c r="B34" s="52">
        <v>16</v>
      </c>
      <c r="C34" s="60">
        <v>3.1762999999999999</v>
      </c>
      <c r="D34" s="60">
        <v>11.3117</v>
      </c>
      <c r="E34" s="60">
        <v>15.2621</v>
      </c>
      <c r="F34" s="60"/>
      <c r="G34" s="60">
        <v>10.822900000000001</v>
      </c>
      <c r="H34" s="60">
        <v>5.1391</v>
      </c>
      <c r="I34" s="60">
        <v>17.391400000000001</v>
      </c>
      <c r="J34" s="60">
        <v>18.283300000000001</v>
      </c>
      <c r="K34" s="60">
        <v>17.933700000000002</v>
      </c>
      <c r="L34" s="60">
        <v>4.6592000000000002</v>
      </c>
      <c r="M34" s="60">
        <v>28.87</v>
      </c>
      <c r="N34" s="60">
        <v>12.8704</v>
      </c>
      <c r="O34" s="60">
        <v>13.2735</v>
      </c>
      <c r="P34" s="89">
        <v>3.4062999999999999</v>
      </c>
    </row>
    <row r="35" spans="1:16" x14ac:dyDescent="0.35">
      <c r="A35" s="85" t="s">
        <v>128</v>
      </c>
      <c r="B35" s="52">
        <v>20</v>
      </c>
      <c r="C35" s="60">
        <v>3.9272</v>
      </c>
      <c r="D35" s="60">
        <v>12.5823</v>
      </c>
      <c r="E35" s="60">
        <v>20.224499999999999</v>
      </c>
      <c r="F35" s="60"/>
      <c r="G35" s="60">
        <v>16.189</v>
      </c>
      <c r="H35" s="60">
        <v>5.9467999999999996</v>
      </c>
      <c r="I35" s="60">
        <v>19.427600000000002</v>
      </c>
      <c r="J35" s="60">
        <v>17.771000000000001</v>
      </c>
      <c r="K35" s="60">
        <v>16.923100000000002</v>
      </c>
      <c r="L35" s="60">
        <v>5.0412999999999997</v>
      </c>
      <c r="M35" s="60">
        <v>31.7455</v>
      </c>
      <c r="N35" s="60">
        <v>16.8673</v>
      </c>
      <c r="O35" s="60">
        <v>18.122699999999998</v>
      </c>
      <c r="P35" s="89">
        <v>3.8948999999999998</v>
      </c>
    </row>
    <row r="36" spans="1:16" x14ac:dyDescent="0.35">
      <c r="A36" s="85" t="s">
        <v>129</v>
      </c>
      <c r="B36" s="52">
        <v>20</v>
      </c>
      <c r="C36" s="60">
        <v>4.0431999999999997</v>
      </c>
      <c r="D36" s="60">
        <v>12.967000000000001</v>
      </c>
      <c r="E36" s="60">
        <v>21.035299999999999</v>
      </c>
      <c r="F36" s="60"/>
      <c r="G36" s="60">
        <v>17.7791</v>
      </c>
      <c r="H36" s="60">
        <v>7.3559000000000001</v>
      </c>
      <c r="I36" s="60">
        <v>20.986599999999999</v>
      </c>
      <c r="J36" s="60">
        <v>19.370799999999999</v>
      </c>
      <c r="K36" s="60">
        <v>17.9892</v>
      </c>
      <c r="L36" s="60">
        <v>5.2385999999999999</v>
      </c>
      <c r="M36" s="60">
        <v>32.464399999999998</v>
      </c>
      <c r="N36" s="60">
        <v>17.885000000000002</v>
      </c>
      <c r="O36" s="60">
        <v>19.549800000000001</v>
      </c>
      <c r="P36" s="89">
        <v>3.9636</v>
      </c>
    </row>
    <row r="37" spans="1:16" x14ac:dyDescent="0.35">
      <c r="A37" s="1041" t="s">
        <v>10215</v>
      </c>
      <c r="B37" s="1038"/>
      <c r="C37" s="1039"/>
      <c r="D37" s="1039"/>
      <c r="E37" s="1039"/>
      <c r="F37" s="1039"/>
      <c r="G37" s="1039"/>
      <c r="H37" s="1039"/>
      <c r="I37" s="1039"/>
      <c r="J37" s="1039"/>
      <c r="K37" s="1039"/>
      <c r="L37" s="1039"/>
      <c r="M37" s="1039"/>
      <c r="N37" s="1039"/>
      <c r="O37" s="1039"/>
      <c r="P37" s="1040"/>
    </row>
    <row r="38" spans="1:16" x14ac:dyDescent="0.35">
      <c r="A38" s="85" t="s">
        <v>132</v>
      </c>
      <c r="B38" s="52">
        <v>11</v>
      </c>
      <c r="C38" s="60">
        <v>1.1589</v>
      </c>
      <c r="D38" s="60">
        <v>3.5655000000000001</v>
      </c>
      <c r="E38" s="60">
        <v>0.3155</v>
      </c>
      <c r="F38" s="60"/>
      <c r="G38" s="60">
        <v>3.4251999999999998</v>
      </c>
      <c r="H38" s="60">
        <v>-0.36849999999999999</v>
      </c>
      <c r="I38" s="60">
        <v>14.2303</v>
      </c>
      <c r="J38" s="60">
        <v>13.736700000000001</v>
      </c>
      <c r="K38" s="60">
        <v>13.4801</v>
      </c>
      <c r="L38" s="60">
        <v>2.4020999999999999</v>
      </c>
      <c r="M38" s="60">
        <v>12.7079</v>
      </c>
      <c r="N38" s="60">
        <v>-6.08E-2</v>
      </c>
      <c r="O38" s="60">
        <v>4.4154999999999998</v>
      </c>
      <c r="P38" s="89">
        <v>0.43070000000000003</v>
      </c>
    </row>
    <row r="39" spans="1:16" x14ac:dyDescent="0.35">
      <c r="A39" s="85" t="s">
        <v>133</v>
      </c>
      <c r="B39" s="52">
        <v>11</v>
      </c>
      <c r="C39" s="60">
        <v>1.2538</v>
      </c>
      <c r="D39" s="60">
        <v>3.855</v>
      </c>
      <c r="E39" s="60">
        <v>0.87370000000000003</v>
      </c>
      <c r="F39" s="60"/>
      <c r="G39" s="60">
        <v>4.5928000000000004</v>
      </c>
      <c r="H39" s="60">
        <v>0.7409</v>
      </c>
      <c r="I39" s="60">
        <v>15.4993</v>
      </c>
      <c r="J39" s="60">
        <v>15.0129</v>
      </c>
      <c r="K39" s="60">
        <v>14.3925</v>
      </c>
      <c r="L39" s="60">
        <v>2.5581</v>
      </c>
      <c r="M39" s="60">
        <v>13.1996</v>
      </c>
      <c r="N39" s="60">
        <v>0.63729999999999998</v>
      </c>
      <c r="O39" s="60">
        <v>5.4549000000000003</v>
      </c>
      <c r="P39" s="89">
        <v>0.49099999999999999</v>
      </c>
    </row>
    <row r="40" spans="1:16" x14ac:dyDescent="0.35">
      <c r="A40" s="1041" t="s">
        <v>10216</v>
      </c>
      <c r="B40" s="1038"/>
      <c r="C40" s="1039"/>
      <c r="D40" s="1039"/>
      <c r="E40" s="1039"/>
      <c r="F40" s="1039"/>
      <c r="G40" s="1039"/>
      <c r="H40" s="1039"/>
      <c r="I40" s="1039"/>
      <c r="J40" s="1039"/>
      <c r="K40" s="1039"/>
      <c r="L40" s="1039"/>
      <c r="M40" s="1039"/>
      <c r="N40" s="1039"/>
      <c r="O40" s="1039"/>
      <c r="P40" s="1040"/>
    </row>
    <row r="41" spans="1:16" x14ac:dyDescent="0.35">
      <c r="A41" s="85" t="s">
        <v>136</v>
      </c>
      <c r="B41" s="52">
        <v>17</v>
      </c>
      <c r="C41" s="60">
        <v>2.1295000000000002</v>
      </c>
      <c r="D41" s="60">
        <v>7.2271000000000001</v>
      </c>
      <c r="E41" s="60">
        <v>3.1099000000000001</v>
      </c>
      <c r="F41" s="60"/>
      <c r="G41" s="60">
        <v>3.9918</v>
      </c>
      <c r="H41" s="60">
        <v>3.24</v>
      </c>
      <c r="I41" s="60">
        <v>13.978</v>
      </c>
      <c r="J41" s="60">
        <v>12.280099999999999</v>
      </c>
      <c r="K41" s="60">
        <v>12.994899999999999</v>
      </c>
      <c r="L41" s="60">
        <v>3.8071000000000002</v>
      </c>
      <c r="M41" s="60">
        <v>17.420500000000001</v>
      </c>
      <c r="N41" s="60">
        <v>1.454</v>
      </c>
      <c r="O41" s="60">
        <v>5.6078000000000001</v>
      </c>
      <c r="P41" s="89">
        <v>1.2763</v>
      </c>
    </row>
    <row r="42" spans="1:16" x14ac:dyDescent="0.35">
      <c r="A42" s="85" t="s">
        <v>137</v>
      </c>
      <c r="B42" s="52">
        <v>17</v>
      </c>
      <c r="C42" s="60">
        <v>2.2206999999999999</v>
      </c>
      <c r="D42" s="60">
        <v>7.5125000000000002</v>
      </c>
      <c r="E42" s="60">
        <v>3.6613000000000002</v>
      </c>
      <c r="F42" s="60"/>
      <c r="G42" s="60">
        <v>5.1241000000000003</v>
      </c>
      <c r="H42" s="60">
        <v>4.3807999999999998</v>
      </c>
      <c r="I42" s="60">
        <v>15.2622</v>
      </c>
      <c r="J42" s="60">
        <v>13.5946</v>
      </c>
      <c r="K42" s="60">
        <v>14.186</v>
      </c>
      <c r="L42" s="60">
        <v>3.9598</v>
      </c>
      <c r="M42" s="60">
        <v>17.905999999999999</v>
      </c>
      <c r="N42" s="60">
        <v>2.1503999999999999</v>
      </c>
      <c r="O42" s="60">
        <v>6.6285999999999996</v>
      </c>
      <c r="P42" s="89">
        <v>1.3344</v>
      </c>
    </row>
    <row r="43" spans="1:16" x14ac:dyDescent="0.35">
      <c r="A43" s="85" t="s">
        <v>138</v>
      </c>
      <c r="B43" s="52">
        <v>11</v>
      </c>
      <c r="C43" s="60">
        <v>2.9443999999999999</v>
      </c>
      <c r="D43" s="60">
        <v>8.1555</v>
      </c>
      <c r="E43" s="60">
        <v>6.7074999999999996</v>
      </c>
      <c r="F43" s="60"/>
      <c r="G43" s="60">
        <v>7.0185000000000004</v>
      </c>
      <c r="H43" s="60">
        <v>1.9121999999999999</v>
      </c>
      <c r="I43" s="60">
        <v>13.007</v>
      </c>
      <c r="J43" s="60">
        <v>11.2424</v>
      </c>
      <c r="K43" s="60">
        <v>12.6266</v>
      </c>
      <c r="L43" s="60">
        <v>4.3394000000000004</v>
      </c>
      <c r="M43" s="60">
        <v>21.073599999999999</v>
      </c>
      <c r="N43" s="60">
        <v>5.2801</v>
      </c>
      <c r="O43" s="60">
        <v>9.1111000000000004</v>
      </c>
      <c r="P43" s="89">
        <v>2.1863000000000001</v>
      </c>
    </row>
    <row r="44" spans="1:16" x14ac:dyDescent="0.35">
      <c r="A44" s="85" t="s">
        <v>139</v>
      </c>
      <c r="B44" s="52">
        <v>11</v>
      </c>
      <c r="C44" s="60">
        <v>3.0598000000000001</v>
      </c>
      <c r="D44" s="60">
        <v>8.5200999999999993</v>
      </c>
      <c r="E44" s="60">
        <v>7.4222999999999999</v>
      </c>
      <c r="F44" s="60"/>
      <c r="G44" s="60">
        <v>8.4792000000000005</v>
      </c>
      <c r="H44" s="60">
        <v>3.3022999999999998</v>
      </c>
      <c r="I44" s="60">
        <v>14.551500000000001</v>
      </c>
      <c r="J44" s="60">
        <v>12.6905</v>
      </c>
      <c r="K44" s="60">
        <v>13.9575</v>
      </c>
      <c r="L44" s="60">
        <v>4.5340999999999996</v>
      </c>
      <c r="M44" s="60">
        <v>21.708500000000001</v>
      </c>
      <c r="N44" s="60">
        <v>6.1868999999999996</v>
      </c>
      <c r="O44" s="60">
        <v>10.432</v>
      </c>
      <c r="P44" s="89">
        <v>2.2610000000000001</v>
      </c>
    </row>
    <row r="45" spans="1:16" x14ac:dyDescent="0.35">
      <c r="A45" s="1041" t="s">
        <v>10217</v>
      </c>
      <c r="B45" s="1038"/>
      <c r="C45" s="1039"/>
      <c r="D45" s="1039"/>
      <c r="E45" s="1039"/>
      <c r="F45" s="1039"/>
      <c r="G45" s="1039"/>
      <c r="H45" s="1039"/>
      <c r="I45" s="1039"/>
      <c r="J45" s="1039"/>
      <c r="K45" s="1039"/>
      <c r="L45" s="1039"/>
      <c r="M45" s="1039"/>
      <c r="N45" s="1039"/>
      <c r="O45" s="1039"/>
      <c r="P45" s="1040"/>
    </row>
    <row r="46" spans="1:16" x14ac:dyDescent="0.35">
      <c r="A46" s="85" t="s">
        <v>142</v>
      </c>
      <c r="B46" s="52">
        <v>15</v>
      </c>
      <c r="C46" s="60">
        <v>0.94620000000000004</v>
      </c>
      <c r="D46" s="60">
        <v>4.49</v>
      </c>
      <c r="E46" s="60">
        <v>7.6999999999999999E-2</v>
      </c>
      <c r="F46" s="60"/>
      <c r="G46" s="60">
        <v>2.8519999999999999</v>
      </c>
      <c r="H46" s="60">
        <v>1.2257</v>
      </c>
      <c r="I46" s="60">
        <v>14.540900000000001</v>
      </c>
      <c r="J46" s="60">
        <v>14.200900000000001</v>
      </c>
      <c r="K46" s="60">
        <v>13.6905</v>
      </c>
      <c r="L46" s="60">
        <v>2.4540999999999999</v>
      </c>
      <c r="M46" s="60">
        <v>13.1097</v>
      </c>
      <c r="N46" s="60">
        <v>-1.2452000000000001</v>
      </c>
      <c r="O46" s="60">
        <v>4.1856</v>
      </c>
      <c r="P46" s="89">
        <v>0.64239999999999997</v>
      </c>
    </row>
    <row r="47" spans="1:16" x14ac:dyDescent="0.35">
      <c r="A47" s="85" t="s">
        <v>143</v>
      </c>
      <c r="B47" s="52">
        <v>15</v>
      </c>
      <c r="C47" s="60">
        <v>1.0237000000000001</v>
      </c>
      <c r="D47" s="60">
        <v>4.7210000000000001</v>
      </c>
      <c r="E47" s="60">
        <v>0.52449999999999997</v>
      </c>
      <c r="F47" s="60"/>
      <c r="G47" s="60">
        <v>3.7906</v>
      </c>
      <c r="H47" s="60">
        <v>2.1518999999999999</v>
      </c>
      <c r="I47" s="60">
        <v>15.600899999999999</v>
      </c>
      <c r="J47" s="60">
        <v>15.226900000000001</v>
      </c>
      <c r="K47" s="60">
        <v>14.7438</v>
      </c>
      <c r="L47" s="60">
        <v>2.5781000000000001</v>
      </c>
      <c r="M47" s="60">
        <v>13.5045</v>
      </c>
      <c r="N47" s="60">
        <v>-0.67600000000000005</v>
      </c>
      <c r="O47" s="60">
        <v>5.0251999999999999</v>
      </c>
      <c r="P47" s="89">
        <v>0.69089999999999996</v>
      </c>
    </row>
    <row r="48" spans="1:16" x14ac:dyDescent="0.35">
      <c r="A48" s="85" t="s">
        <v>144</v>
      </c>
      <c r="B48" s="52">
        <v>12</v>
      </c>
      <c r="C48" s="60">
        <v>0.7641</v>
      </c>
      <c r="D48" s="60">
        <v>5.3482000000000003</v>
      </c>
      <c r="E48" s="60">
        <v>4.0453000000000001</v>
      </c>
      <c r="F48" s="60"/>
      <c r="G48" s="60">
        <v>5.9020000000000001</v>
      </c>
      <c r="H48" s="60">
        <v>3.3999999999999998E-3</v>
      </c>
      <c r="I48" s="60">
        <v>13.8339</v>
      </c>
      <c r="J48" s="60">
        <v>12.936199999999999</v>
      </c>
      <c r="K48" s="60">
        <v>12.1351</v>
      </c>
      <c r="L48" s="60">
        <v>1.8878999999999999</v>
      </c>
      <c r="M48" s="60">
        <v>17.540500000000002</v>
      </c>
      <c r="N48" s="60">
        <v>2.8378000000000001</v>
      </c>
      <c r="O48" s="60">
        <v>7.1467999999999998</v>
      </c>
      <c r="P48" s="89">
        <v>0.65439999999999998</v>
      </c>
    </row>
    <row r="49" spans="1:16" x14ac:dyDescent="0.35">
      <c r="A49" s="85" t="s">
        <v>145</v>
      </c>
      <c r="B49" s="52">
        <v>12</v>
      </c>
      <c r="C49" s="60">
        <v>0.88019999999999998</v>
      </c>
      <c r="D49" s="60">
        <v>5.7080000000000002</v>
      </c>
      <c r="E49" s="60">
        <v>4.7519</v>
      </c>
      <c r="F49" s="60"/>
      <c r="G49" s="60">
        <v>7.3585000000000003</v>
      </c>
      <c r="H49" s="60">
        <v>1.3366</v>
      </c>
      <c r="I49" s="60">
        <v>15.337</v>
      </c>
      <c r="J49" s="60">
        <v>14.3087</v>
      </c>
      <c r="K49" s="60">
        <v>12.6402</v>
      </c>
      <c r="L49" s="60">
        <v>2.0855999999999999</v>
      </c>
      <c r="M49" s="60">
        <v>18.162299999999998</v>
      </c>
      <c r="N49" s="60">
        <v>3.7303999999999999</v>
      </c>
      <c r="O49" s="60">
        <v>8.4466999999999999</v>
      </c>
      <c r="P49" s="89">
        <v>0.72909999999999997</v>
      </c>
    </row>
    <row r="50" spans="1:16" x14ac:dyDescent="0.35">
      <c r="A50" s="1041" t="s">
        <v>10218</v>
      </c>
      <c r="B50" s="1038"/>
      <c r="C50" s="1039"/>
      <c r="D50" s="1039"/>
      <c r="E50" s="1039"/>
      <c r="F50" s="1039"/>
      <c r="G50" s="1039"/>
      <c r="H50" s="1039"/>
      <c r="I50" s="1039"/>
      <c r="J50" s="1039"/>
      <c r="K50" s="1039"/>
      <c r="L50" s="1039"/>
      <c r="M50" s="1039"/>
      <c r="N50" s="1039"/>
      <c r="O50" s="1039"/>
      <c r="P50" s="1040"/>
    </row>
    <row r="51" spans="1:16" x14ac:dyDescent="0.35">
      <c r="A51" s="85" t="s">
        <v>148</v>
      </c>
      <c r="B51" s="52">
        <v>15</v>
      </c>
      <c r="C51" s="60">
        <v>0.32090000000000002</v>
      </c>
      <c r="D51" s="60">
        <v>3.6627000000000001</v>
      </c>
      <c r="E51" s="60">
        <v>5.8341000000000003</v>
      </c>
      <c r="F51" s="60"/>
      <c r="G51" s="60">
        <v>7.0991</v>
      </c>
      <c r="H51" s="60">
        <v>0.73560000000000003</v>
      </c>
      <c r="I51" s="60">
        <v>18.323699999999999</v>
      </c>
      <c r="J51" s="60">
        <v>19.625</v>
      </c>
      <c r="K51" s="60">
        <v>15.228300000000001</v>
      </c>
      <c r="L51" s="60">
        <v>-0.31719999999999998</v>
      </c>
      <c r="M51" s="60">
        <v>18.6633</v>
      </c>
      <c r="N51" s="60">
        <v>7.4599000000000002</v>
      </c>
      <c r="O51" s="60">
        <v>8.3253000000000004</v>
      </c>
      <c r="P51" s="89">
        <v>0.89080000000000004</v>
      </c>
    </row>
    <row r="52" spans="1:16" x14ac:dyDescent="0.35">
      <c r="A52" s="85" t="s">
        <v>149</v>
      </c>
      <c r="B52" s="52">
        <v>15</v>
      </c>
      <c r="C52" s="60">
        <v>0.39939999999999998</v>
      </c>
      <c r="D52" s="60">
        <v>3.9034</v>
      </c>
      <c r="E52" s="60">
        <v>6.3274999999999997</v>
      </c>
      <c r="F52" s="60"/>
      <c r="G52" s="60">
        <v>8.1251999999999995</v>
      </c>
      <c r="H52" s="60">
        <v>1.7144999999999999</v>
      </c>
      <c r="I52" s="60">
        <v>19.453399999999998</v>
      </c>
      <c r="J52" s="60">
        <v>20.735299999999999</v>
      </c>
      <c r="K52" s="60">
        <v>16.277799999999999</v>
      </c>
      <c r="L52" s="60">
        <v>-0.1888</v>
      </c>
      <c r="M52" s="60">
        <v>19.096</v>
      </c>
      <c r="N52" s="60">
        <v>8.1084999999999994</v>
      </c>
      <c r="O52" s="60">
        <v>9.2438000000000002</v>
      </c>
      <c r="P52" s="89">
        <v>0.94240000000000002</v>
      </c>
    </row>
    <row r="53" spans="1:16" x14ac:dyDescent="0.35">
      <c r="A53" s="85" t="s">
        <v>150</v>
      </c>
      <c r="B53" s="52">
        <v>6</v>
      </c>
      <c r="C53" s="60">
        <v>-0.21709999999999999</v>
      </c>
      <c r="D53" s="60">
        <v>3.0407000000000002</v>
      </c>
      <c r="E53" s="60">
        <v>6.8166000000000002</v>
      </c>
      <c r="F53" s="60"/>
      <c r="G53" s="60">
        <v>7.6467000000000001</v>
      </c>
      <c r="H53" s="60">
        <v>0.78120000000000001</v>
      </c>
      <c r="I53" s="60">
        <v>18.392900000000001</v>
      </c>
      <c r="J53" s="60">
        <v>18.222000000000001</v>
      </c>
      <c r="K53" s="60">
        <v>16.489999999999998</v>
      </c>
      <c r="L53" s="60">
        <v>8.9200000000000002E-2</v>
      </c>
      <c r="M53" s="60">
        <v>18.382200000000001</v>
      </c>
      <c r="N53" s="60">
        <v>7.0660999999999996</v>
      </c>
      <c r="O53" s="60">
        <v>7.6603000000000003</v>
      </c>
      <c r="P53" s="89">
        <v>0.65780000000000005</v>
      </c>
    </row>
    <row r="54" spans="1:16" x14ac:dyDescent="0.35">
      <c r="A54" s="85" t="s">
        <v>151</v>
      </c>
      <c r="B54" s="52">
        <v>6</v>
      </c>
      <c r="C54" s="60">
        <v>-0.10299999999999999</v>
      </c>
      <c r="D54" s="60">
        <v>3.3797999999999999</v>
      </c>
      <c r="E54" s="60">
        <v>7.5002000000000004</v>
      </c>
      <c r="F54" s="60"/>
      <c r="G54" s="60">
        <v>8.9064999999999994</v>
      </c>
      <c r="H54" s="60">
        <v>1.9582999999999999</v>
      </c>
      <c r="I54" s="60">
        <v>19.758400000000002</v>
      </c>
      <c r="J54" s="60">
        <v>19.593699999999998</v>
      </c>
      <c r="K54" s="60">
        <v>17.653099999999998</v>
      </c>
      <c r="L54" s="60">
        <v>0.27500000000000002</v>
      </c>
      <c r="M54" s="60">
        <v>18.971</v>
      </c>
      <c r="N54" s="60">
        <v>7.9539999999999997</v>
      </c>
      <c r="O54" s="60">
        <v>8.7957000000000001</v>
      </c>
      <c r="P54" s="89">
        <v>0.73450000000000004</v>
      </c>
    </row>
    <row r="55" spans="1:16" x14ac:dyDescent="0.35">
      <c r="A55" s="1041" t="s">
        <v>10219</v>
      </c>
      <c r="B55" s="1038"/>
      <c r="C55" s="1039"/>
      <c r="D55" s="1039"/>
      <c r="E55" s="1039"/>
      <c r="F55" s="1039"/>
      <c r="G55" s="1039"/>
      <c r="H55" s="1039"/>
      <c r="I55" s="1039"/>
      <c r="J55" s="1039"/>
      <c r="K55" s="1039"/>
      <c r="L55" s="1039"/>
      <c r="M55" s="1039"/>
      <c r="N55" s="1039"/>
      <c r="O55" s="1039"/>
      <c r="P55" s="1040"/>
    </row>
    <row r="56" spans="1:16" x14ac:dyDescent="0.35">
      <c r="A56" s="85" t="s">
        <v>2567</v>
      </c>
      <c r="B56" s="52">
        <v>28</v>
      </c>
      <c r="C56" s="60">
        <v>1.3899999999999999E-2</v>
      </c>
      <c r="D56" s="60">
        <v>6.3661000000000003</v>
      </c>
      <c r="E56" s="60">
        <v>-0.91139999999999999</v>
      </c>
      <c r="F56" s="60"/>
      <c r="G56" s="60">
        <v>6.1452999999999998</v>
      </c>
      <c r="H56" s="60">
        <v>7.9863999999999997</v>
      </c>
      <c r="I56" s="60">
        <v>13.5616</v>
      </c>
      <c r="J56" s="60">
        <v>12.2943</v>
      </c>
      <c r="K56" s="60">
        <v>11.9307</v>
      </c>
      <c r="L56" s="60">
        <v>1.0365</v>
      </c>
      <c r="M56" s="60">
        <v>16.428100000000001</v>
      </c>
      <c r="N56" s="60">
        <v>0.19350000000000001</v>
      </c>
      <c r="O56" s="60">
        <v>7.6917</v>
      </c>
      <c r="P56" s="89">
        <v>0.69850000000000001</v>
      </c>
    </row>
    <row r="57" spans="1:16" x14ac:dyDescent="0.35">
      <c r="A57" s="85" t="s">
        <v>2735</v>
      </c>
      <c r="B57" s="52">
        <v>24</v>
      </c>
      <c r="C57" s="60">
        <v>3.6215000000000002</v>
      </c>
      <c r="D57" s="60">
        <v>9.5172000000000008</v>
      </c>
      <c r="E57" s="60">
        <v>6.8765000000000001</v>
      </c>
      <c r="F57" s="60"/>
      <c r="G57" s="60">
        <v>-0.7137</v>
      </c>
      <c r="H57" s="60">
        <v>-0.5212</v>
      </c>
      <c r="I57" s="60">
        <v>11.4223</v>
      </c>
      <c r="J57" s="60">
        <v>12.424899999999999</v>
      </c>
      <c r="K57" s="60">
        <v>13.2791</v>
      </c>
      <c r="L57" s="60">
        <v>5.8265000000000002</v>
      </c>
      <c r="M57" s="60">
        <v>20.708500000000001</v>
      </c>
      <c r="N57" s="60">
        <v>1.6528</v>
      </c>
      <c r="O57" s="60">
        <v>1.2466999999999999</v>
      </c>
      <c r="P57" s="89">
        <v>1.6378999999999999</v>
      </c>
    </row>
    <row r="58" spans="1:16" x14ac:dyDescent="0.35">
      <c r="A58" s="85" t="s">
        <v>2876</v>
      </c>
      <c r="B58" s="52">
        <v>19</v>
      </c>
      <c r="C58" s="60">
        <v>1.9067000000000001</v>
      </c>
      <c r="D58" s="60">
        <v>7.1402000000000001</v>
      </c>
      <c r="E58" s="60">
        <v>5.7351000000000001</v>
      </c>
      <c r="F58" s="60"/>
      <c r="G58" s="60">
        <v>4.5125000000000002</v>
      </c>
      <c r="H58" s="60">
        <v>1.4948999999999999</v>
      </c>
      <c r="I58" s="60">
        <v>14.279299999999999</v>
      </c>
      <c r="J58" s="60">
        <v>15.5617</v>
      </c>
      <c r="K58" s="60">
        <v>13.0076</v>
      </c>
      <c r="L58" s="60">
        <v>3.2869000000000002</v>
      </c>
      <c r="M58" s="60">
        <v>19.5563</v>
      </c>
      <c r="N58" s="60">
        <v>3.8403999999999998</v>
      </c>
      <c r="O58" s="60">
        <v>6.7804000000000002</v>
      </c>
      <c r="P58" s="89">
        <v>1.5793999999999999</v>
      </c>
    </row>
    <row r="59" spans="1:16" x14ac:dyDescent="0.35">
      <c r="A59" s="85" t="s">
        <v>2979</v>
      </c>
      <c r="B59" s="52">
        <v>18</v>
      </c>
      <c r="C59" s="60">
        <v>2.1425999999999998</v>
      </c>
      <c r="D59" s="60">
        <v>8.6442999999999994</v>
      </c>
      <c r="E59" s="60">
        <v>19.775400000000001</v>
      </c>
      <c r="F59" s="60"/>
      <c r="G59" s="60">
        <v>15.5914</v>
      </c>
      <c r="H59" s="60">
        <v>10.392899999999999</v>
      </c>
      <c r="I59" s="60">
        <v>20.6157</v>
      </c>
      <c r="J59" s="60">
        <v>14.644600000000001</v>
      </c>
      <c r="K59" s="60">
        <v>13.9908</v>
      </c>
      <c r="L59" s="60">
        <v>4.7923999999999998</v>
      </c>
      <c r="M59" s="60">
        <v>23.299499999999998</v>
      </c>
      <c r="N59" s="60">
        <v>18.127700000000001</v>
      </c>
      <c r="O59" s="60">
        <v>19.7744</v>
      </c>
      <c r="P59" s="89">
        <v>1.1504000000000001</v>
      </c>
    </row>
    <row r="60" spans="1:16" x14ac:dyDescent="0.35">
      <c r="A60" s="85" t="s">
        <v>3086</v>
      </c>
      <c r="B60" s="52">
        <v>13</v>
      </c>
      <c r="C60" s="60">
        <v>4.4404000000000003</v>
      </c>
      <c r="D60" s="60">
        <v>9.1611999999999991</v>
      </c>
      <c r="E60" s="60">
        <v>7.0617999999999999</v>
      </c>
      <c r="F60" s="60"/>
      <c r="G60" s="60">
        <v>-4.3962000000000003</v>
      </c>
      <c r="H60" s="60">
        <v>-5.5229999999999997</v>
      </c>
      <c r="I60" s="60">
        <v>8.3004999999999995</v>
      </c>
      <c r="J60" s="60">
        <v>5.5971000000000002</v>
      </c>
      <c r="K60" s="60">
        <v>16.072700000000001</v>
      </c>
      <c r="L60" s="60">
        <v>12.208</v>
      </c>
      <c r="M60" s="60">
        <v>20.152799999999999</v>
      </c>
      <c r="N60" s="60">
        <v>-6.9276999999999997</v>
      </c>
      <c r="O60" s="60">
        <v>-0.56599999999999995</v>
      </c>
      <c r="P60" s="89">
        <v>1.1223000000000001</v>
      </c>
    </row>
    <row r="61" spans="1:16" x14ac:dyDescent="0.35">
      <c r="A61" s="85" t="s">
        <v>3165</v>
      </c>
      <c r="B61" s="52">
        <v>12</v>
      </c>
      <c r="C61" s="60">
        <v>3.9670000000000001</v>
      </c>
      <c r="D61" s="60">
        <v>9.0066000000000006</v>
      </c>
      <c r="E61" s="60">
        <v>13.3588</v>
      </c>
      <c r="F61" s="60"/>
      <c r="G61" s="60">
        <v>15.398400000000001</v>
      </c>
      <c r="H61" s="60">
        <v>6.2287999999999997</v>
      </c>
      <c r="I61" s="60">
        <v>20.627600000000001</v>
      </c>
      <c r="J61" s="60">
        <v>18.173300000000001</v>
      </c>
      <c r="K61" s="60">
        <v>13.623100000000001</v>
      </c>
      <c r="L61" s="60">
        <v>5.1977000000000002</v>
      </c>
      <c r="M61" s="60">
        <v>24.990300000000001</v>
      </c>
      <c r="N61" s="60">
        <v>13.5486</v>
      </c>
      <c r="O61" s="60">
        <v>14.9826</v>
      </c>
      <c r="P61" s="89">
        <v>2.7454000000000001</v>
      </c>
    </row>
    <row r="62" spans="1:16" x14ac:dyDescent="0.35">
      <c r="A62" s="85" t="s">
        <v>3238</v>
      </c>
      <c r="B62" s="52">
        <v>12</v>
      </c>
      <c r="C62" s="60">
        <v>4.4999000000000002</v>
      </c>
      <c r="D62" s="60">
        <v>12.958</v>
      </c>
      <c r="E62" s="60">
        <v>14.9628</v>
      </c>
      <c r="F62" s="60"/>
      <c r="G62" s="60">
        <v>10.240600000000001</v>
      </c>
      <c r="H62" s="60">
        <v>5.6212</v>
      </c>
      <c r="I62" s="60">
        <v>18.9438</v>
      </c>
      <c r="J62" s="60">
        <v>11.978999999999999</v>
      </c>
      <c r="K62" s="60" t="s">
        <v>430</v>
      </c>
      <c r="L62" s="60">
        <v>7.2944000000000004</v>
      </c>
      <c r="M62" s="60">
        <v>28.084399999999999</v>
      </c>
      <c r="N62" s="60">
        <v>10.2873</v>
      </c>
      <c r="O62" s="60">
        <v>12.253299999999999</v>
      </c>
      <c r="P62" s="89">
        <v>3.7503000000000002</v>
      </c>
    </row>
    <row r="63" spans="1:16" x14ac:dyDescent="0.35">
      <c r="A63" s="85" t="s">
        <v>3305</v>
      </c>
      <c r="B63" s="52">
        <v>11</v>
      </c>
      <c r="C63" s="60">
        <v>1.3553999999999999</v>
      </c>
      <c r="D63" s="60">
        <v>4.1647999999999996</v>
      </c>
      <c r="E63" s="60">
        <v>0.34870000000000001</v>
      </c>
      <c r="F63" s="60"/>
      <c r="G63" s="60">
        <v>3.6654</v>
      </c>
      <c r="H63" s="60">
        <v>-0.39250000000000002</v>
      </c>
      <c r="I63" s="60">
        <v>13.515499999999999</v>
      </c>
      <c r="J63" s="60">
        <v>12.274900000000001</v>
      </c>
      <c r="K63" s="60">
        <v>13.856299999999999</v>
      </c>
      <c r="L63" s="60">
        <v>3.1648999999999998</v>
      </c>
      <c r="M63" s="60">
        <v>13.9594</v>
      </c>
      <c r="N63" s="60">
        <v>-0.50919999999999999</v>
      </c>
      <c r="O63" s="60">
        <v>5.0042999999999997</v>
      </c>
      <c r="P63" s="89">
        <v>-0.11559999999999999</v>
      </c>
    </row>
    <row r="64" spans="1:16" x14ac:dyDescent="0.35">
      <c r="A64" s="85" t="s">
        <v>3370</v>
      </c>
      <c r="B64" s="52">
        <v>10</v>
      </c>
      <c r="C64" s="60">
        <v>1.5016</v>
      </c>
      <c r="D64" s="60">
        <v>6.6121999999999996</v>
      </c>
      <c r="E64" s="60">
        <v>2.3410000000000002</v>
      </c>
      <c r="F64" s="60"/>
      <c r="G64" s="60">
        <v>1.6214</v>
      </c>
      <c r="H64" s="60">
        <v>4.5199999999999997E-2</v>
      </c>
      <c r="I64" s="60">
        <v>11.4421</v>
      </c>
      <c r="J64" s="60">
        <v>9.5387000000000004</v>
      </c>
      <c r="K64" s="60">
        <v>11.29</v>
      </c>
      <c r="L64" s="60">
        <v>3.7241</v>
      </c>
      <c r="M64" s="60">
        <v>16.372199999999999</v>
      </c>
      <c r="N64" s="60">
        <v>-0.28210000000000002</v>
      </c>
      <c r="O64" s="60">
        <v>3.6034999999999999</v>
      </c>
      <c r="P64" s="89">
        <v>0.49299999999999999</v>
      </c>
    </row>
    <row r="65" spans="1:16" x14ac:dyDescent="0.35">
      <c r="A65" s="85" t="s">
        <v>3424</v>
      </c>
      <c r="B65" s="52">
        <v>9</v>
      </c>
      <c r="C65" s="60">
        <v>2.9548999999999999</v>
      </c>
      <c r="D65" s="60">
        <v>7.9279999999999999</v>
      </c>
      <c r="E65" s="60">
        <v>9.7318999999999996</v>
      </c>
      <c r="F65" s="60"/>
      <c r="G65" s="60">
        <v>10.912599999999999</v>
      </c>
      <c r="H65" s="60">
        <v>-1.1116999999999999</v>
      </c>
      <c r="I65" s="60">
        <v>13.798</v>
      </c>
      <c r="J65" s="60" t="s">
        <v>430</v>
      </c>
      <c r="K65" s="60" t="s">
        <v>430</v>
      </c>
      <c r="L65" s="60">
        <v>2.7511999999999999</v>
      </c>
      <c r="M65" s="60">
        <v>22.2334</v>
      </c>
      <c r="N65" s="60">
        <v>8.1910000000000007</v>
      </c>
      <c r="O65" s="60">
        <v>13.5242</v>
      </c>
      <c r="P65" s="89">
        <v>2.3824999999999998</v>
      </c>
    </row>
    <row r="66" spans="1:16" x14ac:dyDescent="0.35">
      <c r="A66" s="85" t="s">
        <v>3468</v>
      </c>
      <c r="B66" s="52">
        <v>7</v>
      </c>
      <c r="C66" s="60">
        <v>3.0102000000000002</v>
      </c>
      <c r="D66" s="60">
        <v>7.1957000000000004</v>
      </c>
      <c r="E66" s="60">
        <v>8.1501999999999999</v>
      </c>
      <c r="F66" s="60"/>
      <c r="G66" s="60">
        <v>7.9893999999999998</v>
      </c>
      <c r="H66" s="60">
        <v>0.89600000000000002</v>
      </c>
      <c r="I66" s="60">
        <v>9.4878</v>
      </c>
      <c r="J66" s="60">
        <v>9.2993000000000006</v>
      </c>
      <c r="K66" s="60">
        <v>9.7439999999999998</v>
      </c>
      <c r="L66" s="60">
        <v>4.0986000000000002</v>
      </c>
      <c r="M66" s="60">
        <v>20.145399999999999</v>
      </c>
      <c r="N66" s="60">
        <v>6.8551000000000002</v>
      </c>
      <c r="O66" s="60">
        <v>9.1976999999999993</v>
      </c>
      <c r="P66" s="89">
        <v>1.6475</v>
      </c>
    </row>
    <row r="67" spans="1:16" x14ac:dyDescent="0.35">
      <c r="A67" s="85" t="s">
        <v>3507</v>
      </c>
      <c r="B67" s="52">
        <v>7</v>
      </c>
      <c r="C67" s="60">
        <v>3.6389999999999998</v>
      </c>
      <c r="D67" s="60">
        <v>9.298</v>
      </c>
      <c r="E67" s="60">
        <v>9.7865000000000002</v>
      </c>
      <c r="F67" s="60"/>
      <c r="G67" s="60">
        <v>10.7958</v>
      </c>
      <c r="H67" s="60">
        <v>4.6798999999999999</v>
      </c>
      <c r="I67" s="60">
        <v>19.172000000000001</v>
      </c>
      <c r="J67" s="60">
        <v>17.621099999999998</v>
      </c>
      <c r="K67" s="60">
        <v>15.815099999999999</v>
      </c>
      <c r="L67" s="60">
        <v>4.0915999999999997</v>
      </c>
      <c r="M67" s="60">
        <v>23.932700000000001</v>
      </c>
      <c r="N67" s="60">
        <v>7.1356000000000002</v>
      </c>
      <c r="O67" s="60">
        <v>11.883699999999999</v>
      </c>
      <c r="P67" s="89">
        <v>3.0074999999999998</v>
      </c>
    </row>
    <row r="68" spans="1:16" x14ac:dyDescent="0.35">
      <c r="A68" s="85" t="s">
        <v>3548</v>
      </c>
      <c r="B68" s="52">
        <v>6</v>
      </c>
      <c r="C68" s="60">
        <v>6.1692</v>
      </c>
      <c r="D68" s="60">
        <v>5.1083999999999996</v>
      </c>
      <c r="E68" s="60">
        <v>12.595599999999999</v>
      </c>
      <c r="F68" s="60"/>
      <c r="G68" s="60">
        <v>47.5717</v>
      </c>
      <c r="H68" s="60">
        <v>30.069800000000001</v>
      </c>
      <c r="I68" s="60">
        <v>26.370100000000001</v>
      </c>
      <c r="J68" s="60">
        <v>11.143700000000001</v>
      </c>
      <c r="K68" s="60">
        <v>12.721399999999999</v>
      </c>
      <c r="L68" s="60">
        <v>3.2957999999999998</v>
      </c>
      <c r="M68" s="60">
        <v>21.6265</v>
      </c>
      <c r="N68" s="60">
        <v>30.2258</v>
      </c>
      <c r="O68" s="60">
        <v>37.739600000000003</v>
      </c>
      <c r="P68" s="89">
        <v>5.6677</v>
      </c>
    </row>
    <row r="69" spans="1:16" x14ac:dyDescent="0.35">
      <c r="A69" s="85" t="s">
        <v>3583</v>
      </c>
      <c r="B69" s="52">
        <v>6</v>
      </c>
      <c r="C69" s="60">
        <v>9.4746000000000006</v>
      </c>
      <c r="D69" s="60">
        <v>18.304099999999998</v>
      </c>
      <c r="E69" s="60">
        <v>10.507</v>
      </c>
      <c r="F69" s="60"/>
      <c r="G69" s="60">
        <v>14.664</v>
      </c>
      <c r="H69" s="60">
        <v>8.8850999999999996</v>
      </c>
      <c r="I69" s="60">
        <v>23.426400000000001</v>
      </c>
      <c r="J69" s="60">
        <v>21.378599999999999</v>
      </c>
      <c r="K69" s="60">
        <v>12.259600000000001</v>
      </c>
      <c r="L69" s="60">
        <v>11.726800000000001</v>
      </c>
      <c r="M69" s="60">
        <v>29.037500000000001</v>
      </c>
      <c r="N69" s="60">
        <v>9.5404</v>
      </c>
      <c r="O69" s="60">
        <v>12.0433</v>
      </c>
      <c r="P69" s="89">
        <v>4.6210000000000004</v>
      </c>
    </row>
    <row r="70" spans="1:16" x14ac:dyDescent="0.35">
      <c r="A70" s="85" t="s">
        <v>3620</v>
      </c>
      <c r="B70" s="52">
        <v>6</v>
      </c>
      <c r="C70" s="60">
        <v>-0.4914</v>
      </c>
      <c r="D70" s="60">
        <v>-1.2723</v>
      </c>
      <c r="E70" s="60">
        <v>2.1278000000000001</v>
      </c>
      <c r="F70" s="60"/>
      <c r="G70" s="60">
        <v>9.7117000000000004</v>
      </c>
      <c r="H70" s="60">
        <v>3.7938999999999998</v>
      </c>
      <c r="I70" s="60">
        <v>18.499099999999999</v>
      </c>
      <c r="J70" s="60">
        <v>14.6471</v>
      </c>
      <c r="K70" s="60">
        <v>15.5181</v>
      </c>
      <c r="L70" s="60">
        <v>3.3399999999999999E-2</v>
      </c>
      <c r="M70" s="60">
        <v>9.8955000000000002</v>
      </c>
      <c r="N70" s="60">
        <v>5.2054999999999998</v>
      </c>
      <c r="O70" s="60">
        <v>8.5116999999999994</v>
      </c>
      <c r="P70" s="89">
        <v>-0.10879999999999999</v>
      </c>
    </row>
    <row r="71" spans="1:16" x14ac:dyDescent="0.35">
      <c r="A71" s="85" t="s">
        <v>3657</v>
      </c>
      <c r="B71" s="52">
        <v>5</v>
      </c>
      <c r="C71" s="60">
        <v>-0.6129</v>
      </c>
      <c r="D71" s="60">
        <v>-0.55500000000000005</v>
      </c>
      <c r="E71" s="60">
        <v>-2.3281999999999998</v>
      </c>
      <c r="F71" s="60"/>
      <c r="G71" s="60">
        <v>8.3437000000000001</v>
      </c>
      <c r="H71" s="60">
        <v>-1.8153999999999999</v>
      </c>
      <c r="I71" s="60">
        <v>22.422899999999998</v>
      </c>
      <c r="J71" s="60">
        <v>23.2944</v>
      </c>
      <c r="K71" s="60">
        <v>14.3094</v>
      </c>
      <c r="L71" s="60">
        <v>-0.22120000000000001</v>
      </c>
      <c r="M71" s="60">
        <v>10.146699999999999</v>
      </c>
      <c r="N71" s="60">
        <v>1.9019999999999999</v>
      </c>
      <c r="O71" s="60">
        <v>5.7462999999999997</v>
      </c>
      <c r="P71" s="89">
        <v>0.44619999999999999</v>
      </c>
    </row>
    <row r="72" spans="1:16" x14ac:dyDescent="0.35">
      <c r="A72" s="85" t="s">
        <v>3686</v>
      </c>
      <c r="B72" s="52">
        <v>5</v>
      </c>
      <c r="C72" s="60">
        <v>1.5215000000000001</v>
      </c>
      <c r="D72" s="60">
        <v>8.6491000000000007</v>
      </c>
      <c r="E72" s="60">
        <v>8.5006000000000004</v>
      </c>
      <c r="F72" s="60"/>
      <c r="G72" s="60">
        <v>4.8334000000000001</v>
      </c>
      <c r="H72" s="60">
        <v>7.4432</v>
      </c>
      <c r="I72" s="60">
        <v>15.325200000000001</v>
      </c>
      <c r="J72" s="60">
        <v>14.1708</v>
      </c>
      <c r="K72" s="60" t="s">
        <v>430</v>
      </c>
      <c r="L72" s="60">
        <v>4.08</v>
      </c>
      <c r="M72" s="60">
        <v>20.212800000000001</v>
      </c>
      <c r="N72" s="60">
        <v>3.5634000000000001</v>
      </c>
      <c r="O72" s="60">
        <v>8.1198999999999995</v>
      </c>
      <c r="P72" s="89">
        <v>1.4910000000000001</v>
      </c>
    </row>
    <row r="73" spans="1:16" x14ac:dyDescent="0.35">
      <c r="A73" s="85" t="s">
        <v>3710</v>
      </c>
      <c r="B73" s="52">
        <v>4</v>
      </c>
      <c r="C73" s="60">
        <v>2.6371000000000002</v>
      </c>
      <c r="D73" s="60">
        <v>4.9417</v>
      </c>
      <c r="E73" s="60">
        <v>3.1520000000000001</v>
      </c>
      <c r="F73" s="60"/>
      <c r="G73" s="60">
        <v>-0.36130000000000001</v>
      </c>
      <c r="H73" s="60">
        <v>-4.9729999999999999</v>
      </c>
      <c r="I73" s="60">
        <v>8.3061000000000007</v>
      </c>
      <c r="J73" s="60">
        <v>8.3526000000000007</v>
      </c>
      <c r="K73" s="60">
        <v>11.246499999999999</v>
      </c>
      <c r="L73" s="60">
        <v>5.3057999999999996</v>
      </c>
      <c r="M73" s="60">
        <v>14.761900000000001</v>
      </c>
      <c r="N73" s="60">
        <v>-7.2499999999999995E-2</v>
      </c>
      <c r="O73" s="60">
        <v>2.5792999999999999</v>
      </c>
      <c r="P73" s="89">
        <v>0.72130000000000005</v>
      </c>
    </row>
    <row r="74" spans="1:16" x14ac:dyDescent="0.35">
      <c r="A74" s="85" t="s">
        <v>3733</v>
      </c>
      <c r="B74" s="52">
        <v>3</v>
      </c>
      <c r="C74" s="60">
        <v>2.113</v>
      </c>
      <c r="D74" s="60">
        <v>6.1811999999999996</v>
      </c>
      <c r="E74" s="60">
        <v>3.3904999999999998</v>
      </c>
      <c r="F74" s="60"/>
      <c r="G74" s="60">
        <v>3.9474</v>
      </c>
      <c r="H74" s="60" t="s">
        <v>430</v>
      </c>
      <c r="I74" s="60" t="s">
        <v>430</v>
      </c>
      <c r="J74" s="60" t="s">
        <v>430</v>
      </c>
      <c r="K74" s="60" t="s">
        <v>430</v>
      </c>
      <c r="L74" s="60">
        <v>4.2701000000000002</v>
      </c>
      <c r="M74" s="60">
        <v>18.0991</v>
      </c>
      <c r="N74" s="60">
        <v>1.9472</v>
      </c>
      <c r="O74" s="60">
        <v>4.0282</v>
      </c>
      <c r="P74" s="89">
        <v>0.60009999999999997</v>
      </c>
    </row>
    <row r="75" spans="1:16" x14ac:dyDescent="0.35">
      <c r="A75" s="85" t="s">
        <v>3748</v>
      </c>
      <c r="B75" s="52">
        <v>3</v>
      </c>
      <c r="C75" s="60">
        <v>7.3200000000000001E-2</v>
      </c>
      <c r="D75" s="60">
        <v>0.68740000000000001</v>
      </c>
      <c r="E75" s="60">
        <v>-4.8124000000000002</v>
      </c>
      <c r="F75" s="60"/>
      <c r="G75" s="60">
        <v>-1.7927999999999999</v>
      </c>
      <c r="H75" s="60" t="s">
        <v>430</v>
      </c>
      <c r="I75" s="60" t="s">
        <v>430</v>
      </c>
      <c r="J75" s="60" t="s">
        <v>430</v>
      </c>
      <c r="K75" s="60" t="s">
        <v>430</v>
      </c>
      <c r="L75" s="60">
        <v>0.99609999999999999</v>
      </c>
      <c r="M75" s="60">
        <v>7.7614999999999998</v>
      </c>
      <c r="N75" s="60">
        <v>-6.1138000000000003</v>
      </c>
      <c r="O75" s="60">
        <v>6.5699999999999995E-2</v>
      </c>
      <c r="P75" s="89">
        <v>-0.43809999999999999</v>
      </c>
    </row>
    <row r="76" spans="1:16" x14ac:dyDescent="0.35">
      <c r="A76" s="85" t="s">
        <v>3765</v>
      </c>
      <c r="B76" s="52">
        <v>3</v>
      </c>
      <c r="C76" s="60">
        <v>-0.46110000000000001</v>
      </c>
      <c r="D76" s="60">
        <v>3.2637</v>
      </c>
      <c r="E76" s="60">
        <v>-1.9500999999999999</v>
      </c>
      <c r="F76" s="60"/>
      <c r="G76" s="60">
        <v>-1.4750000000000001</v>
      </c>
      <c r="H76" s="60">
        <v>-2.0552999999999999</v>
      </c>
      <c r="I76" s="60">
        <v>10.688000000000001</v>
      </c>
      <c r="J76" s="60">
        <v>12.4008</v>
      </c>
      <c r="K76" s="60" t="s">
        <v>430</v>
      </c>
      <c r="L76" s="60">
        <v>0.63370000000000004</v>
      </c>
      <c r="M76" s="60">
        <v>14.1663</v>
      </c>
      <c r="N76" s="60">
        <v>-0.99309999999999998</v>
      </c>
      <c r="O76" s="60">
        <v>0.54200000000000004</v>
      </c>
      <c r="P76" s="89">
        <v>-2.8E-3</v>
      </c>
    </row>
    <row r="77" spans="1:16" x14ac:dyDescent="0.35">
      <c r="A77" s="85" t="s">
        <v>3783</v>
      </c>
      <c r="B77" s="52">
        <v>3</v>
      </c>
      <c r="C77" s="60">
        <v>-0.64470000000000005</v>
      </c>
      <c r="D77" s="60">
        <v>0.69140000000000001</v>
      </c>
      <c r="E77" s="60">
        <v>5.8596000000000004</v>
      </c>
      <c r="F77" s="60"/>
      <c r="G77" s="60">
        <v>12.026</v>
      </c>
      <c r="H77" s="60">
        <v>4.7809999999999997</v>
      </c>
      <c r="I77" s="60">
        <v>17.196999999999999</v>
      </c>
      <c r="J77" s="60">
        <v>13.6264</v>
      </c>
      <c r="K77" s="60">
        <v>14.9139</v>
      </c>
      <c r="L77" s="60">
        <v>1.2121999999999999</v>
      </c>
      <c r="M77" s="60">
        <v>16.605499999999999</v>
      </c>
      <c r="N77" s="60">
        <v>6.9043000000000001</v>
      </c>
      <c r="O77" s="60">
        <v>12.2516</v>
      </c>
      <c r="P77" s="89">
        <v>0.3543</v>
      </c>
    </row>
    <row r="78" spans="1:16" x14ac:dyDescent="0.35">
      <c r="A78" s="85" t="s">
        <v>3801</v>
      </c>
      <c r="B78" s="52">
        <v>3</v>
      </c>
      <c r="C78" s="60">
        <v>2.3605999999999998</v>
      </c>
      <c r="D78" s="60">
        <v>8.1592000000000002</v>
      </c>
      <c r="E78" s="60">
        <v>5.85</v>
      </c>
      <c r="F78" s="60"/>
      <c r="G78" s="60">
        <v>2.1593</v>
      </c>
      <c r="H78" s="60" t="s">
        <v>430</v>
      </c>
      <c r="I78" s="60" t="s">
        <v>430</v>
      </c>
      <c r="J78" s="60" t="s">
        <v>430</v>
      </c>
      <c r="K78" s="60" t="s">
        <v>430</v>
      </c>
      <c r="L78" s="60">
        <v>5.6261000000000001</v>
      </c>
      <c r="M78" s="60">
        <v>17.7865</v>
      </c>
      <c r="N78" s="60">
        <v>0.24279999999999999</v>
      </c>
      <c r="O78" s="60">
        <v>4.8707000000000003</v>
      </c>
      <c r="P78" s="89">
        <v>0.7177</v>
      </c>
    </row>
    <row r="79" spans="1:16" x14ac:dyDescent="0.35">
      <c r="A79" s="85" t="s">
        <v>3817</v>
      </c>
      <c r="B79" s="52">
        <v>2</v>
      </c>
      <c r="C79" s="60">
        <v>5.2789000000000001</v>
      </c>
      <c r="D79" s="60">
        <v>11.261100000000001</v>
      </c>
      <c r="E79" s="60">
        <v>11.964399999999999</v>
      </c>
      <c r="F79" s="60"/>
      <c r="G79" s="60">
        <v>13.3337</v>
      </c>
      <c r="H79" s="60">
        <v>4.7679999999999998</v>
      </c>
      <c r="I79" s="60">
        <v>16.262899999999998</v>
      </c>
      <c r="J79" s="60">
        <v>15.214700000000001</v>
      </c>
      <c r="K79" s="60">
        <v>13.602399999999999</v>
      </c>
      <c r="L79" s="60">
        <v>7.0438999999999998</v>
      </c>
      <c r="M79" s="60">
        <v>24.600999999999999</v>
      </c>
      <c r="N79" s="60">
        <v>9.2278000000000002</v>
      </c>
      <c r="O79" s="60">
        <v>15.0139</v>
      </c>
      <c r="P79" s="89">
        <v>3.6442999999999999</v>
      </c>
    </row>
    <row r="80" spans="1:16" x14ac:dyDescent="0.35">
      <c r="A80" s="85" t="s">
        <v>3829</v>
      </c>
      <c r="B80" s="52">
        <v>2</v>
      </c>
      <c r="C80" s="60">
        <v>-0.29549999999999998</v>
      </c>
      <c r="D80" s="60">
        <v>1.1805000000000001</v>
      </c>
      <c r="E80" s="60">
        <v>-2.2343000000000002</v>
      </c>
      <c r="F80" s="60"/>
      <c r="G80" s="60">
        <v>-0.72729999999999995</v>
      </c>
      <c r="H80" s="60">
        <v>-2.5832999999999999</v>
      </c>
      <c r="I80" s="60">
        <v>8.5925999999999991</v>
      </c>
      <c r="J80" s="60">
        <v>9.6244999999999994</v>
      </c>
      <c r="K80" s="60" t="s">
        <v>430</v>
      </c>
      <c r="L80" s="60">
        <v>1.5024999999999999</v>
      </c>
      <c r="M80" s="60">
        <v>10.0395</v>
      </c>
      <c r="N80" s="60">
        <v>-4.0307000000000004</v>
      </c>
      <c r="O80" s="60">
        <v>1.2181999999999999</v>
      </c>
      <c r="P80" s="89">
        <v>-1.1672</v>
      </c>
    </row>
    <row r="81" spans="1:16" x14ac:dyDescent="0.35">
      <c r="A81" s="85" t="s">
        <v>3843</v>
      </c>
      <c r="B81" s="52">
        <v>2</v>
      </c>
      <c r="C81" s="60">
        <v>1.1968000000000001</v>
      </c>
      <c r="D81" s="60">
        <v>3.6956000000000002</v>
      </c>
      <c r="E81" s="60">
        <v>-4.4329999999999998</v>
      </c>
      <c r="F81" s="60"/>
      <c r="G81" s="60">
        <v>-2.2726999999999999</v>
      </c>
      <c r="H81" s="60" t="s">
        <v>430</v>
      </c>
      <c r="I81" s="60" t="s">
        <v>430</v>
      </c>
      <c r="J81" s="60" t="s">
        <v>430</v>
      </c>
      <c r="K81" s="60" t="s">
        <v>430</v>
      </c>
      <c r="L81" s="60">
        <v>3.8549000000000002</v>
      </c>
      <c r="M81" s="60">
        <v>10.277900000000001</v>
      </c>
      <c r="N81" s="60">
        <v>-3.7132000000000001</v>
      </c>
      <c r="O81" s="60">
        <v>-1.4978</v>
      </c>
      <c r="P81" s="89">
        <v>-0.54420000000000002</v>
      </c>
    </row>
    <row r="82" spans="1:16" x14ac:dyDescent="0.35">
      <c r="A82" s="85" t="s">
        <v>3856</v>
      </c>
      <c r="B82" s="52">
        <v>1</v>
      </c>
      <c r="C82" s="60">
        <v>4.8517999999999999</v>
      </c>
      <c r="D82" s="60">
        <v>17.1691</v>
      </c>
      <c r="E82" s="60">
        <v>28.339099999999998</v>
      </c>
      <c r="F82" s="60"/>
      <c r="G82" s="60">
        <v>19.807500000000001</v>
      </c>
      <c r="H82" s="60">
        <v>10.983599999999999</v>
      </c>
      <c r="I82" s="60">
        <v>17.6812</v>
      </c>
      <c r="J82" s="60">
        <v>12.593500000000001</v>
      </c>
      <c r="K82" s="60" t="s">
        <v>430</v>
      </c>
      <c r="L82" s="60">
        <v>5.3604000000000003</v>
      </c>
      <c r="M82" s="60">
        <v>38.100900000000003</v>
      </c>
      <c r="N82" s="60">
        <v>21.296099999999999</v>
      </c>
      <c r="O82" s="60">
        <v>20.966899999999999</v>
      </c>
      <c r="P82" s="89">
        <v>6.8708</v>
      </c>
    </row>
    <row r="83" spans="1:16" x14ac:dyDescent="0.35">
      <c r="A83" s="85" t="s">
        <v>3863</v>
      </c>
      <c r="B83" s="52">
        <v>1</v>
      </c>
      <c r="C83" s="60">
        <v>4.4222000000000001</v>
      </c>
      <c r="D83" s="60">
        <v>8.5420999999999996</v>
      </c>
      <c r="E83" s="60">
        <v>4.0464000000000002</v>
      </c>
      <c r="F83" s="60"/>
      <c r="G83" s="60">
        <v>-4.9127999999999998</v>
      </c>
      <c r="H83" s="60">
        <v>-1.0319</v>
      </c>
      <c r="I83" s="60">
        <v>12.2081</v>
      </c>
      <c r="J83" s="60" t="s">
        <v>430</v>
      </c>
      <c r="K83" s="60" t="s">
        <v>430</v>
      </c>
      <c r="L83" s="60">
        <v>6.4542999999999999</v>
      </c>
      <c r="M83" s="60">
        <v>18.769400000000001</v>
      </c>
      <c r="N83" s="60">
        <v>7.1000000000000004E-3</v>
      </c>
      <c r="O83" s="60">
        <v>-1.3645</v>
      </c>
      <c r="P83" s="89">
        <v>1.7158</v>
      </c>
    </row>
    <row r="84" spans="1:16" x14ac:dyDescent="0.35">
      <c r="A84" s="85" t="s">
        <v>3870</v>
      </c>
      <c r="B84" s="52">
        <v>1</v>
      </c>
      <c r="C84" s="60">
        <v>4.6398000000000001</v>
      </c>
      <c r="D84" s="60">
        <v>12.272600000000001</v>
      </c>
      <c r="E84" s="60">
        <v>25.296900000000001</v>
      </c>
      <c r="F84" s="60"/>
      <c r="G84" s="60">
        <v>31.4041</v>
      </c>
      <c r="H84" s="60">
        <v>16.816800000000001</v>
      </c>
      <c r="I84" s="60">
        <v>39.958799999999997</v>
      </c>
      <c r="J84" s="60" t="s">
        <v>430</v>
      </c>
      <c r="K84" s="60" t="s">
        <v>430</v>
      </c>
      <c r="L84" s="60">
        <v>3.4609999999999999</v>
      </c>
      <c r="M84" s="60">
        <v>40.066099999999999</v>
      </c>
      <c r="N84" s="60">
        <v>30.492999999999999</v>
      </c>
      <c r="O84" s="60">
        <v>28.800699999999999</v>
      </c>
      <c r="P84" s="89">
        <v>4.3033999999999999</v>
      </c>
    </row>
    <row r="85" spans="1:16" x14ac:dyDescent="0.35">
      <c r="A85" s="85" t="s">
        <v>3877</v>
      </c>
      <c r="B85" s="52">
        <v>1</v>
      </c>
      <c r="C85" s="60">
        <v>-1.8231999999999999</v>
      </c>
      <c r="D85" s="60">
        <v>-3.379</v>
      </c>
      <c r="E85" s="60">
        <v>-7.4583000000000004</v>
      </c>
      <c r="F85" s="60"/>
      <c r="G85" s="60">
        <v>-15.993399999999999</v>
      </c>
      <c r="H85" s="60">
        <v>-11.446899999999999</v>
      </c>
      <c r="I85" s="60">
        <v>-2.3235000000000001</v>
      </c>
      <c r="J85" s="60">
        <v>5.9733000000000001</v>
      </c>
      <c r="K85" s="60">
        <v>8.5901999999999994</v>
      </c>
      <c r="L85" s="60">
        <v>-0.77859999999999996</v>
      </c>
      <c r="M85" s="60">
        <v>5.2478999999999996</v>
      </c>
      <c r="N85" s="60">
        <v>-12.9107</v>
      </c>
      <c r="O85" s="60">
        <v>-13.1503</v>
      </c>
      <c r="P85" s="89">
        <v>-1.7221</v>
      </c>
    </row>
    <row r="86" spans="1:16" x14ac:dyDescent="0.35">
      <c r="A86" s="85" t="s">
        <v>3884</v>
      </c>
      <c r="B86" s="52">
        <v>1</v>
      </c>
      <c r="C86" s="60">
        <v>3.7991000000000001</v>
      </c>
      <c r="D86" s="60">
        <v>9.3452999999999999</v>
      </c>
      <c r="E86" s="60">
        <v>15.0129</v>
      </c>
      <c r="F86" s="60"/>
      <c r="G86" s="60">
        <v>10.845800000000001</v>
      </c>
      <c r="H86" s="60">
        <v>9.3356999999999992</v>
      </c>
      <c r="I86" s="60">
        <v>20.506499999999999</v>
      </c>
      <c r="J86" s="60">
        <v>15.941599999999999</v>
      </c>
      <c r="K86" s="60" t="s">
        <v>430</v>
      </c>
      <c r="L86" s="60">
        <v>4.9588000000000001</v>
      </c>
      <c r="M86" s="60">
        <v>25.740400000000001</v>
      </c>
      <c r="N86" s="60">
        <v>11.7034</v>
      </c>
      <c r="O86" s="60">
        <v>12.1409</v>
      </c>
      <c r="P86" s="89">
        <v>3.6457999999999999</v>
      </c>
    </row>
    <row r="87" spans="1:16" x14ac:dyDescent="0.35">
      <c r="A87" s="85" t="s">
        <v>3891</v>
      </c>
      <c r="B87" s="52">
        <v>1</v>
      </c>
      <c r="C87" s="60">
        <v>12.032</v>
      </c>
      <c r="D87" s="60">
        <v>22.1675</v>
      </c>
      <c r="E87" s="60">
        <v>19.981000000000002</v>
      </c>
      <c r="F87" s="60"/>
      <c r="G87" s="60">
        <v>35.025799999999997</v>
      </c>
      <c r="H87" s="60">
        <v>13.656499999999999</v>
      </c>
      <c r="I87" s="60" t="s">
        <v>430</v>
      </c>
      <c r="J87" s="60" t="s">
        <v>430</v>
      </c>
      <c r="K87" s="60" t="s">
        <v>430</v>
      </c>
      <c r="L87" s="60">
        <v>14.3368</v>
      </c>
      <c r="M87" s="60">
        <v>34.926699999999997</v>
      </c>
      <c r="N87" s="60">
        <v>21.567299999999999</v>
      </c>
      <c r="O87" s="60">
        <v>30.385400000000001</v>
      </c>
      <c r="P87" s="89">
        <v>7.2371999999999996</v>
      </c>
    </row>
    <row r="88" spans="1:16" x14ac:dyDescent="0.35">
      <c r="A88" s="85" t="s">
        <v>3898</v>
      </c>
      <c r="B88" s="52">
        <v>1</v>
      </c>
      <c r="C88" s="60">
        <v>1.3907</v>
      </c>
      <c r="D88" s="60">
        <v>6.7285000000000004</v>
      </c>
      <c r="E88" s="60">
        <v>2.7444000000000002</v>
      </c>
      <c r="F88" s="60"/>
      <c r="G88" s="60">
        <v>5.6478000000000002</v>
      </c>
      <c r="H88" s="60" t="s">
        <v>430</v>
      </c>
      <c r="I88" s="60" t="s">
        <v>430</v>
      </c>
      <c r="J88" s="60" t="s">
        <v>430</v>
      </c>
      <c r="K88" s="60" t="s">
        <v>430</v>
      </c>
      <c r="L88" s="60">
        <v>2.8801000000000001</v>
      </c>
      <c r="M88" s="60">
        <v>17.979399999999998</v>
      </c>
      <c r="N88" s="60">
        <v>0.93279999999999996</v>
      </c>
      <c r="O88" s="60">
        <v>7.0357000000000003</v>
      </c>
      <c r="P88" s="89">
        <v>0.20949999999999999</v>
      </c>
    </row>
    <row r="89" spans="1:16" x14ac:dyDescent="0.35">
      <c r="A89" s="85" t="s">
        <v>3905</v>
      </c>
      <c r="B89" s="52">
        <v>28</v>
      </c>
      <c r="C89" s="60">
        <v>0.12659999999999999</v>
      </c>
      <c r="D89" s="60">
        <v>6.7321</v>
      </c>
      <c r="E89" s="60">
        <v>-0.24610000000000001</v>
      </c>
      <c r="F89" s="60"/>
      <c r="G89" s="60">
        <v>7.5983000000000001</v>
      </c>
      <c r="H89" s="60">
        <v>9.4387000000000008</v>
      </c>
      <c r="I89" s="60">
        <v>15.015000000000001</v>
      </c>
      <c r="J89" s="60">
        <v>13.6228</v>
      </c>
      <c r="K89" s="60">
        <v>13.183</v>
      </c>
      <c r="L89" s="60">
        <v>1.2256</v>
      </c>
      <c r="M89" s="60">
        <v>17.0474</v>
      </c>
      <c r="N89" s="60">
        <v>1.0630999999999999</v>
      </c>
      <c r="O89" s="60">
        <v>8.9936000000000007</v>
      </c>
      <c r="P89" s="89">
        <v>0.76959999999999995</v>
      </c>
    </row>
    <row r="90" spans="1:16" x14ac:dyDescent="0.35">
      <c r="A90" s="85" t="s">
        <v>3934</v>
      </c>
      <c r="B90" s="52">
        <v>24</v>
      </c>
      <c r="C90" s="60">
        <v>3.7484999999999999</v>
      </c>
      <c r="D90" s="60">
        <v>9.8907000000000007</v>
      </c>
      <c r="E90" s="60">
        <v>7.5994999999999999</v>
      </c>
      <c r="F90" s="60"/>
      <c r="G90" s="60">
        <v>0.59650000000000003</v>
      </c>
      <c r="H90" s="60">
        <v>0.73270000000000002</v>
      </c>
      <c r="I90" s="60">
        <v>12.7676</v>
      </c>
      <c r="J90" s="60">
        <v>13.7867</v>
      </c>
      <c r="K90" s="60">
        <v>14.551600000000001</v>
      </c>
      <c r="L90" s="60">
        <v>6.0321999999999996</v>
      </c>
      <c r="M90" s="60">
        <v>21.3416</v>
      </c>
      <c r="N90" s="60">
        <v>2.5211999999999999</v>
      </c>
      <c r="O90" s="60">
        <v>2.4237000000000002</v>
      </c>
      <c r="P90" s="89">
        <v>1.7179</v>
      </c>
    </row>
    <row r="91" spans="1:16" x14ac:dyDescent="0.35">
      <c r="A91" s="85" t="s">
        <v>3959</v>
      </c>
      <c r="B91" s="52">
        <v>19</v>
      </c>
      <c r="C91" s="60">
        <v>2.0085000000000002</v>
      </c>
      <c r="D91" s="60">
        <v>7.4817999999999998</v>
      </c>
      <c r="E91" s="60">
        <v>6.4058999999999999</v>
      </c>
      <c r="F91" s="60"/>
      <c r="G91" s="60">
        <v>5.8893000000000004</v>
      </c>
      <c r="H91" s="60">
        <v>2.8454999999999999</v>
      </c>
      <c r="I91" s="60">
        <v>15.7326</v>
      </c>
      <c r="J91" s="60">
        <v>17.026299999999999</v>
      </c>
      <c r="K91" s="60">
        <v>14.093299999999999</v>
      </c>
      <c r="L91" s="60">
        <v>3.4645000000000001</v>
      </c>
      <c r="M91" s="60">
        <v>20.1783</v>
      </c>
      <c r="N91" s="60">
        <v>4.6908000000000003</v>
      </c>
      <c r="O91" s="60">
        <v>8.0245999999999995</v>
      </c>
      <c r="P91" s="89">
        <v>1.6471</v>
      </c>
    </row>
    <row r="92" spans="1:16" x14ac:dyDescent="0.35">
      <c r="A92" s="85" t="s">
        <v>3979</v>
      </c>
      <c r="B92" s="52">
        <v>18</v>
      </c>
      <c r="C92" s="60">
        <v>2.2536999999999998</v>
      </c>
      <c r="D92" s="60">
        <v>9.0208999999999993</v>
      </c>
      <c r="E92" s="60">
        <v>20.604900000000001</v>
      </c>
      <c r="F92" s="60"/>
      <c r="G92" s="60">
        <v>17.1983</v>
      </c>
      <c r="H92" s="60">
        <v>11.8606</v>
      </c>
      <c r="I92" s="60">
        <v>22.167300000000001</v>
      </c>
      <c r="J92" s="60">
        <v>16.023800000000001</v>
      </c>
      <c r="K92" s="60">
        <v>15.2889</v>
      </c>
      <c r="L92" s="60">
        <v>4.9889000000000001</v>
      </c>
      <c r="M92" s="60">
        <v>23.959099999999999</v>
      </c>
      <c r="N92" s="60">
        <v>19.1783</v>
      </c>
      <c r="O92" s="60">
        <v>21.2575</v>
      </c>
      <c r="P92" s="89">
        <v>1.2267999999999999</v>
      </c>
    </row>
    <row r="93" spans="1:16" x14ac:dyDescent="0.35">
      <c r="A93" s="85" t="s">
        <v>3998</v>
      </c>
      <c r="B93" s="52">
        <v>13</v>
      </c>
      <c r="C93" s="60">
        <v>4.5606999999999998</v>
      </c>
      <c r="D93" s="60">
        <v>9.5228999999999999</v>
      </c>
      <c r="E93" s="60">
        <v>7.7617000000000003</v>
      </c>
      <c r="F93" s="60"/>
      <c r="G93" s="60">
        <v>-3.1368</v>
      </c>
      <c r="H93" s="60">
        <v>-4.3632999999999997</v>
      </c>
      <c r="I93" s="60">
        <v>9.4215999999999998</v>
      </c>
      <c r="J93" s="60">
        <v>6.7797000000000001</v>
      </c>
      <c r="K93" s="60">
        <v>17.327100000000002</v>
      </c>
      <c r="L93" s="60">
        <v>12.4137</v>
      </c>
      <c r="M93" s="60">
        <v>20.760100000000001</v>
      </c>
      <c r="N93" s="60">
        <v>-6.1626000000000003</v>
      </c>
      <c r="O93" s="60">
        <v>0.59240000000000004</v>
      </c>
      <c r="P93" s="89">
        <v>1.2015</v>
      </c>
    </row>
    <row r="94" spans="1:16" x14ac:dyDescent="0.35">
      <c r="A94" s="85" t="s">
        <v>4012</v>
      </c>
      <c r="B94" s="52">
        <v>12</v>
      </c>
      <c r="C94" s="60">
        <v>4.0705</v>
      </c>
      <c r="D94" s="60">
        <v>9.3360000000000003</v>
      </c>
      <c r="E94" s="60">
        <v>14.071199999999999</v>
      </c>
      <c r="F94" s="60"/>
      <c r="G94" s="60">
        <v>16.886399999999998</v>
      </c>
      <c r="H94" s="60">
        <v>7.6357999999999997</v>
      </c>
      <c r="I94" s="60">
        <v>22.1417</v>
      </c>
      <c r="J94" s="60">
        <v>19.286200000000001</v>
      </c>
      <c r="K94" s="60">
        <v>14.6668</v>
      </c>
      <c r="L94" s="60">
        <v>5.3872999999999998</v>
      </c>
      <c r="M94" s="60">
        <v>25.601199999999999</v>
      </c>
      <c r="N94" s="60">
        <v>14.4618</v>
      </c>
      <c r="O94" s="60">
        <v>16.296700000000001</v>
      </c>
      <c r="P94" s="89">
        <v>2.8115999999999999</v>
      </c>
    </row>
    <row r="95" spans="1:16" x14ac:dyDescent="0.35">
      <c r="A95" s="85" t="s">
        <v>4025</v>
      </c>
      <c r="B95" s="52">
        <v>12</v>
      </c>
      <c r="C95" s="60">
        <v>4.6054000000000004</v>
      </c>
      <c r="D95" s="60">
        <v>13.311</v>
      </c>
      <c r="E95" s="60">
        <v>15.686500000000001</v>
      </c>
      <c r="F95" s="60"/>
      <c r="G95" s="60">
        <v>11.619400000000001</v>
      </c>
      <c r="H95" s="60">
        <v>6.9612999999999996</v>
      </c>
      <c r="I95" s="60">
        <v>20.2102</v>
      </c>
      <c r="J95" s="60">
        <v>13.332599999999999</v>
      </c>
      <c r="K95" s="60" t="s">
        <v>430</v>
      </c>
      <c r="L95" s="60">
        <v>7.4733000000000001</v>
      </c>
      <c r="M95" s="60">
        <v>28.712700000000002</v>
      </c>
      <c r="N95" s="60">
        <v>11.154199999999999</v>
      </c>
      <c r="O95" s="60">
        <v>13.504200000000001</v>
      </c>
      <c r="P95" s="89">
        <v>3.8161</v>
      </c>
    </row>
    <row r="96" spans="1:16" x14ac:dyDescent="0.35">
      <c r="A96" s="85" t="s">
        <v>4038</v>
      </c>
      <c r="B96" s="52">
        <v>11</v>
      </c>
      <c r="C96" s="60">
        <v>1.4448000000000001</v>
      </c>
      <c r="D96" s="60">
        <v>4.4081000000000001</v>
      </c>
      <c r="E96" s="60">
        <v>0.82889999999999997</v>
      </c>
      <c r="F96" s="60"/>
      <c r="G96" s="60">
        <v>4.7032999999999996</v>
      </c>
      <c r="H96" s="60">
        <v>0.50900000000000001</v>
      </c>
      <c r="I96" s="60">
        <v>14.5631</v>
      </c>
      <c r="J96" s="60">
        <v>13.410299999999999</v>
      </c>
      <c r="K96" s="60">
        <v>14.6242</v>
      </c>
      <c r="L96" s="60">
        <v>3.31</v>
      </c>
      <c r="M96" s="60">
        <v>14.391999999999999</v>
      </c>
      <c r="N96" s="60">
        <v>0.10539999999999999</v>
      </c>
      <c r="O96" s="60">
        <v>5.9198000000000004</v>
      </c>
      <c r="P96" s="89">
        <v>-6.6699999999999995E-2</v>
      </c>
    </row>
    <row r="97" spans="1:16" x14ac:dyDescent="0.35">
      <c r="A97" s="85" t="s">
        <v>4050</v>
      </c>
      <c r="B97" s="52">
        <v>10</v>
      </c>
      <c r="C97" s="60">
        <v>1.6092</v>
      </c>
      <c r="D97" s="60">
        <v>6.9581999999999997</v>
      </c>
      <c r="E97" s="60">
        <v>2.9813000000000001</v>
      </c>
      <c r="F97" s="60"/>
      <c r="G97" s="60">
        <v>2.8891</v>
      </c>
      <c r="H97" s="60">
        <v>1.2347999999999999</v>
      </c>
      <c r="I97" s="60">
        <v>12.782999999999999</v>
      </c>
      <c r="J97" s="60">
        <v>10.9308</v>
      </c>
      <c r="K97" s="60">
        <v>12.109299999999999</v>
      </c>
      <c r="L97" s="60">
        <v>3.9020000000000001</v>
      </c>
      <c r="M97" s="60">
        <v>16.945499999999999</v>
      </c>
      <c r="N97" s="60">
        <v>0.49480000000000002</v>
      </c>
      <c r="O97" s="60">
        <v>4.7594000000000003</v>
      </c>
      <c r="P97" s="89">
        <v>0.55879999999999996</v>
      </c>
    </row>
    <row r="98" spans="1:16" x14ac:dyDescent="0.35">
      <c r="A98" s="85" t="s">
        <v>4061</v>
      </c>
      <c r="B98" s="52">
        <v>9</v>
      </c>
      <c r="C98" s="60">
        <v>3.0428999999999999</v>
      </c>
      <c r="D98" s="60">
        <v>8.2070000000000007</v>
      </c>
      <c r="E98" s="60">
        <v>10.3431</v>
      </c>
      <c r="F98" s="60"/>
      <c r="G98" s="60">
        <v>12.1271</v>
      </c>
      <c r="H98" s="60">
        <v>0.17180000000000001</v>
      </c>
      <c r="I98" s="60">
        <v>15.398199999999999</v>
      </c>
      <c r="J98" s="60" t="s">
        <v>430</v>
      </c>
      <c r="K98" s="60" t="s">
        <v>430</v>
      </c>
      <c r="L98" s="60">
        <v>2.8948</v>
      </c>
      <c r="M98" s="60">
        <v>22.729099999999999</v>
      </c>
      <c r="N98" s="60">
        <v>8.9326000000000008</v>
      </c>
      <c r="O98" s="60">
        <v>14.645</v>
      </c>
      <c r="P98" s="89">
        <v>2.4548999999999999</v>
      </c>
    </row>
    <row r="99" spans="1:16" x14ac:dyDescent="0.35">
      <c r="A99" s="85" t="s">
        <v>4071</v>
      </c>
      <c r="B99" s="52">
        <v>7</v>
      </c>
      <c r="C99" s="60">
        <v>3.0897999999999999</v>
      </c>
      <c r="D99" s="60">
        <v>7.4470999999999998</v>
      </c>
      <c r="E99" s="60">
        <v>8.6689000000000007</v>
      </c>
      <c r="F99" s="60"/>
      <c r="G99" s="60">
        <v>9.0762999999999998</v>
      </c>
      <c r="H99" s="60">
        <v>1.7767999999999999</v>
      </c>
      <c r="I99" s="60">
        <v>10.4636</v>
      </c>
      <c r="J99" s="60">
        <v>10.246700000000001</v>
      </c>
      <c r="K99" s="60">
        <v>10.6456</v>
      </c>
      <c r="L99" s="60">
        <v>4.2302999999999997</v>
      </c>
      <c r="M99" s="60">
        <v>20.589600000000001</v>
      </c>
      <c r="N99" s="60">
        <v>7.5186999999999999</v>
      </c>
      <c r="O99" s="60">
        <v>10.158899999999999</v>
      </c>
      <c r="P99" s="89">
        <v>1.7028000000000001</v>
      </c>
    </row>
    <row r="100" spans="1:16" x14ac:dyDescent="0.35">
      <c r="A100" s="85" t="s">
        <v>4079</v>
      </c>
      <c r="B100" s="52">
        <v>7</v>
      </c>
      <c r="C100" s="60">
        <v>3.7208000000000001</v>
      </c>
      <c r="D100" s="60">
        <v>9.5871999999999993</v>
      </c>
      <c r="E100" s="60">
        <v>10.373699999999999</v>
      </c>
      <c r="F100" s="60"/>
      <c r="G100" s="60">
        <v>12.007300000000001</v>
      </c>
      <c r="H100" s="60">
        <v>6.0467000000000004</v>
      </c>
      <c r="I100" s="60">
        <v>20.497399999999999</v>
      </c>
      <c r="J100" s="60">
        <v>18.955300000000001</v>
      </c>
      <c r="K100" s="60">
        <v>16.880099999999999</v>
      </c>
      <c r="L100" s="60">
        <v>4.2366000000000001</v>
      </c>
      <c r="M100" s="60">
        <v>24.4528</v>
      </c>
      <c r="N100" s="60">
        <v>7.8479999999999999</v>
      </c>
      <c r="O100" s="60">
        <v>12.946099999999999</v>
      </c>
      <c r="P100" s="89">
        <v>3.0558000000000001</v>
      </c>
    </row>
    <row r="101" spans="1:16" x14ac:dyDescent="0.35">
      <c r="A101" s="85" t="s">
        <v>4087</v>
      </c>
      <c r="B101" s="52">
        <v>6</v>
      </c>
      <c r="C101" s="60">
        <v>6.2558999999999996</v>
      </c>
      <c r="D101" s="60">
        <v>5.3621999999999996</v>
      </c>
      <c r="E101" s="60">
        <v>13.1027</v>
      </c>
      <c r="F101" s="60"/>
      <c r="G101" s="60">
        <v>49.0931</v>
      </c>
      <c r="H101" s="60">
        <v>31.376300000000001</v>
      </c>
      <c r="I101" s="60">
        <v>27.648499999999999</v>
      </c>
      <c r="J101" s="60">
        <v>12.221</v>
      </c>
      <c r="K101" s="60">
        <v>13.734500000000001</v>
      </c>
      <c r="L101" s="60">
        <v>3.4318</v>
      </c>
      <c r="M101" s="60">
        <v>22.089300000000001</v>
      </c>
      <c r="N101" s="60">
        <v>31.063800000000001</v>
      </c>
      <c r="O101" s="60">
        <v>38.982599999999998</v>
      </c>
      <c r="P101" s="89">
        <v>5.7209000000000003</v>
      </c>
    </row>
    <row r="102" spans="1:16" x14ac:dyDescent="0.35">
      <c r="A102" s="85" t="s">
        <v>4094</v>
      </c>
      <c r="B102" s="52">
        <v>6</v>
      </c>
      <c r="C102" s="60">
        <v>9.5814000000000004</v>
      </c>
      <c r="D102" s="60">
        <v>18.651299999999999</v>
      </c>
      <c r="E102" s="60">
        <v>11.1793</v>
      </c>
      <c r="F102" s="60"/>
      <c r="G102" s="60">
        <v>16.125499999999999</v>
      </c>
      <c r="H102" s="60">
        <v>10.228999999999999</v>
      </c>
      <c r="I102" s="60">
        <v>24.965199999999999</v>
      </c>
      <c r="J102" s="60">
        <v>22.771799999999999</v>
      </c>
      <c r="K102" s="60">
        <v>13.5528</v>
      </c>
      <c r="L102" s="60">
        <v>11.9055</v>
      </c>
      <c r="M102" s="60">
        <v>29.660599999999999</v>
      </c>
      <c r="N102" s="60">
        <v>10.407999999999999</v>
      </c>
      <c r="O102" s="60">
        <v>13.2898</v>
      </c>
      <c r="P102" s="89">
        <v>4.6901000000000002</v>
      </c>
    </row>
    <row r="103" spans="1:16" x14ac:dyDescent="0.35">
      <c r="A103" s="85" t="s">
        <v>4101</v>
      </c>
      <c r="B103" s="52">
        <v>6</v>
      </c>
      <c r="C103" s="60">
        <v>-0.39269999999999999</v>
      </c>
      <c r="D103" s="60">
        <v>-0.96079999999999999</v>
      </c>
      <c r="E103" s="60">
        <v>2.7547000000000001</v>
      </c>
      <c r="F103" s="60"/>
      <c r="G103" s="60">
        <v>11.1059</v>
      </c>
      <c r="H103" s="60">
        <v>5.0766999999999998</v>
      </c>
      <c r="I103" s="60">
        <v>20.094999999999999</v>
      </c>
      <c r="J103" s="60">
        <v>16.218800000000002</v>
      </c>
      <c r="K103" s="60">
        <v>17.058700000000002</v>
      </c>
      <c r="L103" s="60">
        <v>0.2069</v>
      </c>
      <c r="M103" s="60">
        <v>10.4175</v>
      </c>
      <c r="N103" s="60">
        <v>6.0350999999999999</v>
      </c>
      <c r="O103" s="60">
        <v>9.7390000000000008</v>
      </c>
      <c r="P103" s="89">
        <v>-2.9899999999999999E-2</v>
      </c>
    </row>
    <row r="104" spans="1:16" x14ac:dyDescent="0.35">
      <c r="A104" s="85" t="s">
        <v>4108</v>
      </c>
      <c r="B104" s="52">
        <v>5</v>
      </c>
      <c r="C104" s="60">
        <v>-0.50660000000000005</v>
      </c>
      <c r="D104" s="60">
        <v>-0.251</v>
      </c>
      <c r="E104" s="60">
        <v>-1.7484</v>
      </c>
      <c r="F104" s="60"/>
      <c r="G104" s="60">
        <v>9.6593</v>
      </c>
      <c r="H104" s="60">
        <v>-0.60370000000000001</v>
      </c>
      <c r="I104" s="60">
        <v>23.9206</v>
      </c>
      <c r="J104" s="60">
        <v>24.857199999999999</v>
      </c>
      <c r="K104" s="60">
        <v>15.622999999999999</v>
      </c>
      <c r="L104" s="60">
        <v>-4.87E-2</v>
      </c>
      <c r="M104" s="60">
        <v>10.665699999999999</v>
      </c>
      <c r="N104" s="60">
        <v>2.6873999999999998</v>
      </c>
      <c r="O104" s="60">
        <v>6.8796999999999997</v>
      </c>
      <c r="P104" s="89">
        <v>0.51149999999999995</v>
      </c>
    </row>
    <row r="105" spans="1:16" x14ac:dyDescent="0.35">
      <c r="A105" s="85" t="s">
        <v>4114</v>
      </c>
      <c r="B105" s="52">
        <v>5</v>
      </c>
      <c r="C105" s="60">
        <v>1.6266</v>
      </c>
      <c r="D105" s="60">
        <v>9.0023999999999997</v>
      </c>
      <c r="E105" s="60">
        <v>9.2024000000000008</v>
      </c>
      <c r="F105" s="60"/>
      <c r="G105" s="60">
        <v>6.0711000000000004</v>
      </c>
      <c r="H105" s="60">
        <v>8.673</v>
      </c>
      <c r="I105" s="60">
        <v>16.654699999999998</v>
      </c>
      <c r="J105" s="60">
        <v>15.5846</v>
      </c>
      <c r="K105" s="60" t="s">
        <v>430</v>
      </c>
      <c r="L105" s="60">
        <v>4.2614999999999998</v>
      </c>
      <c r="M105" s="60">
        <v>20.832699999999999</v>
      </c>
      <c r="N105" s="60">
        <v>4.4290000000000003</v>
      </c>
      <c r="O105" s="60">
        <v>9.2733000000000008</v>
      </c>
      <c r="P105" s="89">
        <v>1.5673999999999999</v>
      </c>
    </row>
    <row r="106" spans="1:16" x14ac:dyDescent="0.35">
      <c r="A106" s="85" t="s">
        <v>4120</v>
      </c>
      <c r="B106" s="52">
        <v>4</v>
      </c>
      <c r="C106" s="60">
        <v>2.7804000000000002</v>
      </c>
      <c r="D106" s="60">
        <v>5.3036000000000003</v>
      </c>
      <c r="E106" s="60">
        <v>3.8879999999999999</v>
      </c>
      <c r="F106" s="60"/>
      <c r="G106" s="60">
        <v>1.0144</v>
      </c>
      <c r="H106" s="60">
        <v>-3.7229999999999999</v>
      </c>
      <c r="I106" s="60">
        <v>9.6988000000000003</v>
      </c>
      <c r="J106" s="60">
        <v>9.6968999999999994</v>
      </c>
      <c r="K106" s="60">
        <v>12.4908</v>
      </c>
      <c r="L106" s="60">
        <v>5.4934000000000003</v>
      </c>
      <c r="M106" s="60">
        <v>15.401400000000001</v>
      </c>
      <c r="N106" s="60">
        <v>0.82469999999999999</v>
      </c>
      <c r="O106" s="60">
        <v>3.8477999999999999</v>
      </c>
      <c r="P106" s="89">
        <v>0.79359999999999997</v>
      </c>
    </row>
    <row r="107" spans="1:16" x14ac:dyDescent="0.35">
      <c r="A107" s="85" t="s">
        <v>4125</v>
      </c>
      <c r="B107" s="52">
        <v>3</v>
      </c>
      <c r="C107" s="60">
        <v>2.2069999999999999</v>
      </c>
      <c r="D107" s="60">
        <v>6.4898999999999996</v>
      </c>
      <c r="E107" s="60">
        <v>4.1029</v>
      </c>
      <c r="F107" s="60"/>
      <c r="G107" s="60">
        <v>5.3022999999999998</v>
      </c>
      <c r="H107" s="60" t="s">
        <v>430</v>
      </c>
      <c r="I107" s="60" t="s">
        <v>430</v>
      </c>
      <c r="J107" s="60" t="s">
        <v>430</v>
      </c>
      <c r="K107" s="60" t="s">
        <v>430</v>
      </c>
      <c r="L107" s="60">
        <v>4.4417999999999997</v>
      </c>
      <c r="M107" s="60">
        <v>18.7303</v>
      </c>
      <c r="N107" s="60">
        <v>2.8096999999999999</v>
      </c>
      <c r="O107" s="60">
        <v>5.4160000000000004</v>
      </c>
      <c r="P107" s="89">
        <v>0.68489999999999995</v>
      </c>
    </row>
    <row r="108" spans="1:16" x14ac:dyDescent="0.35">
      <c r="A108" s="85" t="s">
        <v>4129</v>
      </c>
      <c r="B108" s="52">
        <v>3</v>
      </c>
      <c r="C108" s="60">
        <v>0.2049</v>
      </c>
      <c r="D108" s="60">
        <v>1.0833999999999999</v>
      </c>
      <c r="E108" s="60">
        <v>-4.0712000000000002</v>
      </c>
      <c r="F108" s="60"/>
      <c r="G108" s="60">
        <v>-0.22189999999999999</v>
      </c>
      <c r="H108" s="60" t="s">
        <v>430</v>
      </c>
      <c r="I108" s="60" t="s">
        <v>430</v>
      </c>
      <c r="J108" s="60" t="s">
        <v>430</v>
      </c>
      <c r="K108" s="60" t="s">
        <v>430</v>
      </c>
      <c r="L108" s="60">
        <v>1.2172000000000001</v>
      </c>
      <c r="M108" s="60">
        <v>8.4181000000000008</v>
      </c>
      <c r="N108" s="60">
        <v>-5.1665999999999999</v>
      </c>
      <c r="O108" s="60">
        <v>1.4802</v>
      </c>
      <c r="P108" s="89">
        <v>-0.3553</v>
      </c>
    </row>
    <row r="109" spans="1:16" x14ac:dyDescent="0.35">
      <c r="A109" s="85" t="s">
        <v>4133</v>
      </c>
      <c r="B109" s="52">
        <v>3</v>
      </c>
      <c r="C109" s="60">
        <v>-0.37080000000000002</v>
      </c>
      <c r="D109" s="60">
        <v>3.5594000000000001</v>
      </c>
      <c r="E109" s="60">
        <v>-1.4056999999999999</v>
      </c>
      <c r="F109" s="60"/>
      <c r="G109" s="60">
        <v>-0.33139999999999997</v>
      </c>
      <c r="H109" s="60">
        <v>-0.89470000000000005</v>
      </c>
      <c r="I109" s="60">
        <v>12.0328</v>
      </c>
      <c r="J109" s="60">
        <v>13.515700000000001</v>
      </c>
      <c r="K109" s="60" t="s">
        <v>430</v>
      </c>
      <c r="L109" s="60">
        <v>0.7873</v>
      </c>
      <c r="M109" s="60">
        <v>14.6691</v>
      </c>
      <c r="N109" s="60">
        <v>-0.28410000000000002</v>
      </c>
      <c r="O109" s="60">
        <v>1.5696000000000001</v>
      </c>
      <c r="P109" s="89">
        <v>5.5E-2</v>
      </c>
    </row>
    <row r="110" spans="1:16" x14ac:dyDescent="0.35">
      <c r="A110" s="85" t="s">
        <v>4137</v>
      </c>
      <c r="B110" s="52">
        <v>3</v>
      </c>
      <c r="C110" s="60">
        <v>-0.54930000000000001</v>
      </c>
      <c r="D110" s="60">
        <v>0.96250000000000002</v>
      </c>
      <c r="E110" s="60">
        <v>6.4127000000000001</v>
      </c>
      <c r="F110" s="60"/>
      <c r="G110" s="60">
        <v>13.218500000000001</v>
      </c>
      <c r="H110" s="60">
        <v>5.8815</v>
      </c>
      <c r="I110" s="60">
        <v>18.167200000000001</v>
      </c>
      <c r="J110" s="60">
        <v>14.644600000000001</v>
      </c>
      <c r="K110" s="60">
        <v>15.667</v>
      </c>
      <c r="L110" s="60">
        <v>1.3648</v>
      </c>
      <c r="M110" s="60">
        <v>17.080500000000001</v>
      </c>
      <c r="N110" s="60">
        <v>7.6231</v>
      </c>
      <c r="O110" s="60">
        <v>13.3062</v>
      </c>
      <c r="P110" s="89">
        <v>0.4128</v>
      </c>
    </row>
    <row r="111" spans="1:16" x14ac:dyDescent="0.35">
      <c r="A111" s="85" t="s">
        <v>4141</v>
      </c>
      <c r="B111" s="52">
        <v>3</v>
      </c>
      <c r="C111" s="60">
        <v>2.4588000000000001</v>
      </c>
      <c r="D111" s="60">
        <v>8.51</v>
      </c>
      <c r="E111" s="60">
        <v>6.5582000000000003</v>
      </c>
      <c r="F111" s="60"/>
      <c r="G111" s="60">
        <v>3.6191</v>
      </c>
      <c r="H111" s="60" t="s">
        <v>430</v>
      </c>
      <c r="I111" s="60" t="s">
        <v>430</v>
      </c>
      <c r="J111" s="60" t="s">
        <v>430</v>
      </c>
      <c r="K111" s="60" t="s">
        <v>430</v>
      </c>
      <c r="L111" s="60">
        <v>5.8026</v>
      </c>
      <c r="M111" s="60">
        <v>18.4176</v>
      </c>
      <c r="N111" s="60">
        <v>1.1334</v>
      </c>
      <c r="O111" s="60">
        <v>6.1630000000000003</v>
      </c>
      <c r="P111" s="89">
        <v>0.76039999999999996</v>
      </c>
    </row>
    <row r="112" spans="1:16" x14ac:dyDescent="0.35">
      <c r="A112" s="85" t="s">
        <v>4145</v>
      </c>
      <c r="B112" s="52">
        <v>2</v>
      </c>
      <c r="C112" s="60">
        <v>5.3592000000000004</v>
      </c>
      <c r="D112" s="60">
        <v>11.527200000000001</v>
      </c>
      <c r="E112" s="60">
        <v>12.502700000000001</v>
      </c>
      <c r="F112" s="60"/>
      <c r="G112" s="60">
        <v>14.4476</v>
      </c>
      <c r="H112" s="60">
        <v>5.3841999999999999</v>
      </c>
      <c r="I112" s="60">
        <v>16.965199999999999</v>
      </c>
      <c r="J112" s="60">
        <v>15.876799999999999</v>
      </c>
      <c r="K112" s="60">
        <v>14.353999999999999</v>
      </c>
      <c r="L112" s="60">
        <v>7.1821999999999999</v>
      </c>
      <c r="M112" s="60">
        <v>25.0748</v>
      </c>
      <c r="N112" s="60">
        <v>9.9013000000000009</v>
      </c>
      <c r="O112" s="60">
        <v>16.014700000000001</v>
      </c>
      <c r="P112" s="89">
        <v>3.6936</v>
      </c>
    </row>
    <row r="113" spans="1:16" x14ac:dyDescent="0.35">
      <c r="A113" s="85" t="s">
        <v>4148</v>
      </c>
      <c r="B113" s="52">
        <v>2</v>
      </c>
      <c r="C113" s="60">
        <v>-0.23649999999999999</v>
      </c>
      <c r="D113" s="60">
        <v>1.3958999999999999</v>
      </c>
      <c r="E113" s="60">
        <v>-1.9028</v>
      </c>
      <c r="F113" s="60"/>
      <c r="G113" s="60">
        <v>-1.9E-3</v>
      </c>
      <c r="H113" s="60">
        <v>-2.2612000000000001</v>
      </c>
      <c r="I113" s="60">
        <v>8.9471000000000007</v>
      </c>
      <c r="J113" s="60">
        <v>9.9905000000000008</v>
      </c>
      <c r="K113" s="60" t="s">
        <v>430</v>
      </c>
      <c r="L113" s="60">
        <v>1.6027</v>
      </c>
      <c r="M113" s="60">
        <v>10.3919</v>
      </c>
      <c r="N113" s="60">
        <v>-3.5869</v>
      </c>
      <c r="O113" s="60">
        <v>1.9300999999999999</v>
      </c>
      <c r="P113" s="89">
        <v>-1.1531</v>
      </c>
    </row>
    <row r="114" spans="1:16" x14ac:dyDescent="0.35">
      <c r="A114" s="85" t="s">
        <v>4151</v>
      </c>
      <c r="B114" s="52">
        <v>2</v>
      </c>
      <c r="C114" s="60">
        <v>1.2507999999999999</v>
      </c>
      <c r="D114" s="60">
        <v>4.0029000000000003</v>
      </c>
      <c r="E114" s="60">
        <v>-3.8243</v>
      </c>
      <c r="F114" s="60"/>
      <c r="G114" s="60">
        <v>-1.2153</v>
      </c>
      <c r="H114" s="60" t="s">
        <v>430</v>
      </c>
      <c r="I114" s="60" t="s">
        <v>430</v>
      </c>
      <c r="J114" s="60" t="s">
        <v>430</v>
      </c>
      <c r="K114" s="60" t="s">
        <v>430</v>
      </c>
      <c r="L114" s="60">
        <v>3.9823</v>
      </c>
      <c r="M114" s="60">
        <v>10.828099999999999</v>
      </c>
      <c r="N114" s="60">
        <v>-2.9474999999999998</v>
      </c>
      <c r="O114" s="60">
        <v>-0.52449999999999997</v>
      </c>
      <c r="P114" s="89">
        <v>-0.53859999999999997</v>
      </c>
    </row>
    <row r="115" spans="1:16" x14ac:dyDescent="0.35">
      <c r="A115" s="85" t="s">
        <v>4154</v>
      </c>
      <c r="B115" s="52">
        <v>2</v>
      </c>
      <c r="C115" s="60">
        <v>1.0580000000000001</v>
      </c>
      <c r="D115" s="60">
        <v>5.7069999999999999</v>
      </c>
      <c r="E115" s="60">
        <v>2.0202</v>
      </c>
      <c r="F115" s="60"/>
      <c r="G115" s="60">
        <v>7.4195000000000002</v>
      </c>
      <c r="H115" s="60" t="s">
        <v>430</v>
      </c>
      <c r="I115" s="60" t="s">
        <v>430</v>
      </c>
      <c r="J115" s="60" t="s">
        <v>430</v>
      </c>
      <c r="K115" s="60" t="s">
        <v>430</v>
      </c>
      <c r="L115" s="60">
        <v>2.4127000000000001</v>
      </c>
      <c r="M115" s="60">
        <v>16.5076</v>
      </c>
      <c r="N115" s="60">
        <v>2.0171999999999999</v>
      </c>
      <c r="O115" s="60">
        <v>8.6279000000000003</v>
      </c>
      <c r="P115" s="89">
        <v>0.24340000000000001</v>
      </c>
    </row>
    <row r="116" spans="1:16" x14ac:dyDescent="0.35">
      <c r="A116" s="85" t="s">
        <v>4162</v>
      </c>
      <c r="B116" s="52">
        <v>1</v>
      </c>
      <c r="C116" s="60">
        <v>4.9611999999999998</v>
      </c>
      <c r="D116" s="60">
        <v>17.534400000000002</v>
      </c>
      <c r="E116" s="60">
        <v>29.1386</v>
      </c>
      <c r="F116" s="60"/>
      <c r="G116" s="60">
        <v>21.3353</v>
      </c>
      <c r="H116" s="60">
        <v>12.4008</v>
      </c>
      <c r="I116" s="60">
        <v>19.183800000000002</v>
      </c>
      <c r="J116" s="60">
        <v>14.0853</v>
      </c>
      <c r="K116" s="60" t="s">
        <v>430</v>
      </c>
      <c r="L116" s="60">
        <v>5.5418000000000003</v>
      </c>
      <c r="M116" s="60">
        <v>38.772500000000001</v>
      </c>
      <c r="N116" s="60">
        <v>22.269500000000001</v>
      </c>
      <c r="O116" s="60">
        <v>22.331700000000001</v>
      </c>
      <c r="P116" s="89">
        <v>6.9425999999999997</v>
      </c>
    </row>
    <row r="117" spans="1:16" x14ac:dyDescent="0.35">
      <c r="A117" s="85" t="s">
        <v>4164</v>
      </c>
      <c r="B117" s="52">
        <v>1</v>
      </c>
      <c r="C117" s="60">
        <v>4.5122</v>
      </c>
      <c r="D117" s="60">
        <v>8.8432999999999993</v>
      </c>
      <c r="E117" s="60">
        <v>4.6386000000000003</v>
      </c>
      <c r="F117" s="60"/>
      <c r="G117" s="60">
        <v>-3.8001</v>
      </c>
      <c r="H117" s="60">
        <v>0.1431</v>
      </c>
      <c r="I117" s="60">
        <v>13.5631</v>
      </c>
      <c r="J117" s="60" t="s">
        <v>430</v>
      </c>
      <c r="K117" s="60" t="s">
        <v>430</v>
      </c>
      <c r="L117" s="60">
        <v>6.6105999999999998</v>
      </c>
      <c r="M117" s="60">
        <v>19.286300000000001</v>
      </c>
      <c r="N117" s="60">
        <v>0.73970000000000002</v>
      </c>
      <c r="O117" s="60">
        <v>-0.33879999999999999</v>
      </c>
      <c r="P117" s="89">
        <v>1.7784</v>
      </c>
    </row>
    <row r="118" spans="1:16" x14ac:dyDescent="0.35">
      <c r="A118" s="85" t="s">
        <v>4166</v>
      </c>
      <c r="B118" s="52">
        <v>1</v>
      </c>
      <c r="C118" s="60">
        <v>4.7228000000000003</v>
      </c>
      <c r="D118" s="60">
        <v>12.532500000000001</v>
      </c>
      <c r="E118" s="60">
        <v>25.8935</v>
      </c>
      <c r="F118" s="60"/>
      <c r="G118" s="60">
        <v>32.714500000000001</v>
      </c>
      <c r="H118" s="60">
        <v>18.026499999999999</v>
      </c>
      <c r="I118" s="60">
        <v>41.505000000000003</v>
      </c>
      <c r="J118" s="60" t="s">
        <v>430</v>
      </c>
      <c r="K118" s="60" t="s">
        <v>430</v>
      </c>
      <c r="L118" s="60">
        <v>3.5931999999999999</v>
      </c>
      <c r="M118" s="60">
        <v>40.579300000000003</v>
      </c>
      <c r="N118" s="60">
        <v>31.2973</v>
      </c>
      <c r="O118" s="60">
        <v>29.9313</v>
      </c>
      <c r="P118" s="89">
        <v>4.3562000000000003</v>
      </c>
    </row>
    <row r="119" spans="1:16" x14ac:dyDescent="0.35">
      <c r="A119" s="85" t="s">
        <v>4168</v>
      </c>
      <c r="B119" s="52">
        <v>1</v>
      </c>
      <c r="C119" s="60">
        <v>-1.7605999999999999</v>
      </c>
      <c r="D119" s="60">
        <v>-3.1920999999999999</v>
      </c>
      <c r="E119" s="60">
        <v>-7.0956000000000001</v>
      </c>
      <c r="F119" s="60"/>
      <c r="G119" s="60">
        <v>-15.3003</v>
      </c>
      <c r="H119" s="60">
        <v>-10.6967</v>
      </c>
      <c r="I119" s="60">
        <v>-1.4883</v>
      </c>
      <c r="J119" s="60">
        <v>6.8818999999999999</v>
      </c>
      <c r="K119" s="60">
        <v>9.4863</v>
      </c>
      <c r="L119" s="60">
        <v>-0.67679999999999996</v>
      </c>
      <c r="M119" s="60">
        <v>5.5670999999999999</v>
      </c>
      <c r="N119" s="60">
        <v>-12.4674</v>
      </c>
      <c r="O119" s="60">
        <v>-12.519399999999999</v>
      </c>
      <c r="P119" s="89">
        <v>-1.6822999999999999</v>
      </c>
    </row>
    <row r="120" spans="1:16" x14ac:dyDescent="0.35">
      <c r="A120" s="85" t="s">
        <v>4170</v>
      </c>
      <c r="B120" s="52">
        <v>1</v>
      </c>
      <c r="C120" s="60">
        <v>3.9095</v>
      </c>
      <c r="D120" s="60">
        <v>9.7034000000000002</v>
      </c>
      <c r="E120" s="60">
        <v>15.775700000000001</v>
      </c>
      <c r="F120" s="60"/>
      <c r="G120" s="60">
        <v>12.354699999999999</v>
      </c>
      <c r="H120" s="60">
        <v>10.8453</v>
      </c>
      <c r="I120" s="60">
        <v>22.1906</v>
      </c>
      <c r="J120" s="60">
        <v>17.653199999999998</v>
      </c>
      <c r="K120" s="60" t="s">
        <v>430</v>
      </c>
      <c r="L120" s="60">
        <v>5.1459999999999999</v>
      </c>
      <c r="M120" s="60">
        <v>26.385000000000002</v>
      </c>
      <c r="N120" s="60">
        <v>12.6594</v>
      </c>
      <c r="O120" s="60">
        <v>13.489000000000001</v>
      </c>
      <c r="P120" s="89">
        <v>3.7170000000000001</v>
      </c>
    </row>
    <row r="121" spans="1:16" x14ac:dyDescent="0.35">
      <c r="A121" s="85" t="s">
        <v>4172</v>
      </c>
      <c r="B121" s="52">
        <v>1</v>
      </c>
      <c r="C121" s="60">
        <v>12.126300000000001</v>
      </c>
      <c r="D121" s="60">
        <v>22.478899999999999</v>
      </c>
      <c r="E121" s="60">
        <v>20.5915</v>
      </c>
      <c r="F121" s="60"/>
      <c r="G121" s="60">
        <v>36.407499999999999</v>
      </c>
      <c r="H121" s="60">
        <v>14.901199999999999</v>
      </c>
      <c r="I121" s="60" t="s">
        <v>430</v>
      </c>
      <c r="J121" s="60" t="s">
        <v>430</v>
      </c>
      <c r="K121" s="60" t="s">
        <v>430</v>
      </c>
      <c r="L121" s="60">
        <v>14.495799999999999</v>
      </c>
      <c r="M121" s="60">
        <v>35.4617</v>
      </c>
      <c r="N121" s="60">
        <v>22.3643</v>
      </c>
      <c r="O121" s="60">
        <v>31.569099999999999</v>
      </c>
      <c r="P121" s="89">
        <v>7.2953000000000001</v>
      </c>
    </row>
    <row r="122" spans="1:16" x14ac:dyDescent="0.35">
      <c r="A122" s="1041" t="s">
        <v>10220</v>
      </c>
      <c r="B122" s="1038"/>
      <c r="C122" s="1039"/>
      <c r="D122" s="1039"/>
      <c r="E122" s="1039"/>
      <c r="F122" s="1039"/>
      <c r="G122" s="1039"/>
      <c r="H122" s="1039"/>
      <c r="I122" s="1039"/>
      <c r="J122" s="1039"/>
      <c r="K122" s="1039"/>
      <c r="L122" s="1039"/>
      <c r="M122" s="1039"/>
      <c r="N122" s="1039"/>
      <c r="O122" s="1039"/>
      <c r="P122" s="1040"/>
    </row>
    <row r="123" spans="1:16" x14ac:dyDescent="0.35">
      <c r="A123" s="85" t="s">
        <v>156</v>
      </c>
      <c r="B123" s="52">
        <v>16</v>
      </c>
      <c r="C123" s="60">
        <v>1.371</v>
      </c>
      <c r="D123" s="60">
        <v>5.62</v>
      </c>
      <c r="E123" s="60">
        <v>1.5945</v>
      </c>
      <c r="F123" s="60"/>
      <c r="G123" s="60">
        <v>2.4695999999999998</v>
      </c>
      <c r="H123" s="60">
        <v>1.6909000000000001</v>
      </c>
      <c r="I123" s="60">
        <v>13.773400000000001</v>
      </c>
      <c r="J123" s="60">
        <v>12.331300000000001</v>
      </c>
      <c r="K123" s="60">
        <v>13.0528</v>
      </c>
      <c r="L123" s="60">
        <v>2.4733999999999998</v>
      </c>
      <c r="M123" s="60">
        <v>15.0639</v>
      </c>
      <c r="N123" s="60">
        <v>0.28439999999999999</v>
      </c>
      <c r="O123" s="60">
        <v>4.0347999999999997</v>
      </c>
      <c r="P123" s="89">
        <v>0.80200000000000005</v>
      </c>
    </row>
    <row r="124" spans="1:16" x14ac:dyDescent="0.35">
      <c r="A124" s="85" t="s">
        <v>157</v>
      </c>
      <c r="B124" s="52">
        <v>16</v>
      </c>
      <c r="C124" s="60">
        <v>1.4448000000000001</v>
      </c>
      <c r="D124" s="60">
        <v>5.8491999999999997</v>
      </c>
      <c r="E124" s="60">
        <v>2.0348000000000002</v>
      </c>
      <c r="F124" s="60"/>
      <c r="G124" s="60">
        <v>3.3734999999999999</v>
      </c>
      <c r="H124" s="60">
        <v>2.5876999999999999</v>
      </c>
      <c r="I124" s="60">
        <v>14.786</v>
      </c>
      <c r="J124" s="60">
        <v>13.363</v>
      </c>
      <c r="K124" s="60">
        <v>14.1416</v>
      </c>
      <c r="L124" s="60">
        <v>2.5966999999999998</v>
      </c>
      <c r="M124" s="60">
        <v>15.454499999999999</v>
      </c>
      <c r="N124" s="60">
        <v>0.84289999999999998</v>
      </c>
      <c r="O124" s="60">
        <v>4.8483000000000001</v>
      </c>
      <c r="P124" s="89">
        <v>0.85</v>
      </c>
    </row>
    <row r="125" spans="1:16" x14ac:dyDescent="0.35">
      <c r="A125" s="85" t="s">
        <v>158</v>
      </c>
      <c r="B125" s="52">
        <v>25</v>
      </c>
      <c r="C125" s="60">
        <v>1.5886</v>
      </c>
      <c r="D125" s="60">
        <v>5.8792</v>
      </c>
      <c r="E125" s="60">
        <v>2.3216999999999999</v>
      </c>
      <c r="F125" s="60"/>
      <c r="G125" s="60">
        <v>1.0025999999999999</v>
      </c>
      <c r="H125" s="60">
        <v>-0.21240000000000001</v>
      </c>
      <c r="I125" s="60">
        <v>11.6614</v>
      </c>
      <c r="J125" s="60">
        <v>11.343299999999999</v>
      </c>
      <c r="K125" s="60">
        <v>13.319900000000001</v>
      </c>
      <c r="L125" s="60">
        <v>3.0865999999999998</v>
      </c>
      <c r="M125" s="60">
        <v>15.835900000000001</v>
      </c>
      <c r="N125" s="60">
        <v>-0.24249999999999999</v>
      </c>
      <c r="O125" s="60">
        <v>3.1031</v>
      </c>
      <c r="P125" s="89">
        <v>0.86250000000000004</v>
      </c>
    </row>
    <row r="126" spans="1:16" x14ac:dyDescent="0.35">
      <c r="A126" s="85" t="s">
        <v>159</v>
      </c>
      <c r="B126" s="52">
        <v>26</v>
      </c>
      <c r="C126" s="60">
        <v>1.6698</v>
      </c>
      <c r="D126" s="60">
        <v>6.1349</v>
      </c>
      <c r="E126" s="60">
        <v>2.9401999999999999</v>
      </c>
      <c r="F126" s="60"/>
      <c r="G126" s="60">
        <v>2.3847</v>
      </c>
      <c r="H126" s="60">
        <v>1.1003000000000001</v>
      </c>
      <c r="I126" s="60">
        <v>13.044499999999999</v>
      </c>
      <c r="J126" s="60">
        <v>12.735900000000001</v>
      </c>
      <c r="K126" s="60">
        <v>14.2492</v>
      </c>
      <c r="L126" s="60">
        <v>3.2387000000000001</v>
      </c>
      <c r="M126" s="60">
        <v>16.403500000000001</v>
      </c>
      <c r="N126" s="60">
        <v>0.56840000000000002</v>
      </c>
      <c r="O126" s="60">
        <v>4.3678999999999997</v>
      </c>
      <c r="P126" s="89">
        <v>0.91569999999999996</v>
      </c>
    </row>
    <row r="127" spans="1:16" x14ac:dyDescent="0.35">
      <c r="A127" s="1041" t="s">
        <v>10221</v>
      </c>
      <c r="B127" s="1038"/>
      <c r="C127" s="1039"/>
      <c r="D127" s="1039"/>
      <c r="E127" s="1039"/>
      <c r="F127" s="1039"/>
      <c r="G127" s="1039"/>
      <c r="H127" s="1039"/>
      <c r="I127" s="1039"/>
      <c r="J127" s="1039"/>
      <c r="K127" s="1039"/>
      <c r="L127" s="1039"/>
      <c r="M127" s="1039"/>
      <c r="N127" s="1039"/>
      <c r="O127" s="1039"/>
      <c r="P127" s="1040"/>
    </row>
    <row r="128" spans="1:16" x14ac:dyDescent="0.35">
      <c r="A128" s="85" t="s">
        <v>163</v>
      </c>
      <c r="B128" s="52">
        <v>260</v>
      </c>
      <c r="C128" s="60">
        <v>1.3115000000000001</v>
      </c>
      <c r="D128" s="60">
        <v>4.7675999999999998</v>
      </c>
      <c r="E128" s="60">
        <v>2.4087999999999998</v>
      </c>
      <c r="F128" s="60"/>
      <c r="G128" s="60">
        <v>3.3569</v>
      </c>
      <c r="H128" s="60">
        <v>0.49530000000000002</v>
      </c>
      <c r="I128" s="60">
        <v>13.7753</v>
      </c>
      <c r="J128" s="60">
        <v>11.1991</v>
      </c>
      <c r="K128" s="60">
        <v>11.4078</v>
      </c>
      <c r="L128" s="60">
        <v>3.0255000000000001</v>
      </c>
      <c r="M128" s="60">
        <v>16.499300000000002</v>
      </c>
      <c r="N128" s="60">
        <v>0.76400000000000001</v>
      </c>
      <c r="O128" s="60">
        <v>5.3926999999999996</v>
      </c>
      <c r="P128" s="89">
        <v>0.58899999999999997</v>
      </c>
    </row>
    <row r="129" spans="1:16" x14ac:dyDescent="0.35">
      <c r="A129" s="85" t="s">
        <v>164</v>
      </c>
      <c r="B129" s="52">
        <v>266</v>
      </c>
      <c r="C129" s="60">
        <v>1.3565</v>
      </c>
      <c r="D129" s="60">
        <v>4.9504000000000001</v>
      </c>
      <c r="E129" s="60">
        <v>2.6856</v>
      </c>
      <c r="F129" s="60"/>
      <c r="G129" s="60">
        <v>3.9853999999999998</v>
      </c>
      <c r="H129" s="60">
        <v>1.0468</v>
      </c>
      <c r="I129" s="60">
        <v>14.3568</v>
      </c>
      <c r="J129" s="60">
        <v>11.7051</v>
      </c>
      <c r="K129" s="60">
        <v>11.8484</v>
      </c>
      <c r="L129" s="60">
        <v>3.1086</v>
      </c>
      <c r="M129" s="60">
        <v>16.7484</v>
      </c>
      <c r="N129" s="60">
        <v>1.1016999999999999</v>
      </c>
      <c r="O129" s="60">
        <v>5.9477000000000002</v>
      </c>
      <c r="P129" s="89">
        <v>0.62080000000000002</v>
      </c>
    </row>
    <row r="130" spans="1:16" x14ac:dyDescent="0.35">
      <c r="A130" s="1041" t="s">
        <v>10222</v>
      </c>
      <c r="B130" s="1038"/>
      <c r="C130" s="1039"/>
      <c r="D130" s="1039"/>
      <c r="E130" s="1039"/>
      <c r="F130" s="1039"/>
      <c r="G130" s="1039"/>
      <c r="H130" s="1039"/>
      <c r="I130" s="1039"/>
      <c r="J130" s="1039"/>
      <c r="K130" s="1039"/>
      <c r="L130" s="1039"/>
      <c r="M130" s="1039"/>
      <c r="N130" s="1039"/>
      <c r="O130" s="1039"/>
      <c r="P130" s="1040"/>
    </row>
    <row r="131" spans="1:16" x14ac:dyDescent="0.35">
      <c r="A131" s="85" t="s">
        <v>165</v>
      </c>
      <c r="B131" s="52">
        <v>285</v>
      </c>
      <c r="C131" s="60">
        <v>1.5645</v>
      </c>
      <c r="D131" s="60">
        <v>3.4018999999999999</v>
      </c>
      <c r="E131" s="60">
        <v>1.1428</v>
      </c>
      <c r="F131" s="60"/>
      <c r="G131" s="60">
        <v>11.952400000000001</v>
      </c>
      <c r="H131" s="60">
        <v>6.2314999999999996</v>
      </c>
      <c r="I131" s="60">
        <v>15.314500000000001</v>
      </c>
      <c r="J131" s="60">
        <v>11.4472</v>
      </c>
      <c r="K131" s="60">
        <v>12.401400000000001</v>
      </c>
      <c r="L131" s="60">
        <v>3.1808999999999998</v>
      </c>
      <c r="M131" s="60">
        <v>14.346399999999999</v>
      </c>
      <c r="N131" s="60">
        <v>0.43030000000000002</v>
      </c>
      <c r="O131" s="60">
        <v>9.7277000000000005</v>
      </c>
      <c r="P131" s="89">
        <v>1.0205</v>
      </c>
    </row>
    <row r="132" spans="1:16" x14ac:dyDescent="0.35">
      <c r="A132" s="1041" t="s">
        <v>10223</v>
      </c>
      <c r="B132" s="1038"/>
      <c r="C132" s="1039"/>
      <c r="D132" s="1039"/>
      <c r="E132" s="1039"/>
      <c r="F132" s="1039"/>
      <c r="G132" s="1039"/>
      <c r="H132" s="1039"/>
      <c r="I132" s="1039"/>
      <c r="J132" s="1039"/>
      <c r="K132" s="1039"/>
      <c r="L132" s="1039"/>
      <c r="M132" s="1039"/>
      <c r="N132" s="1039"/>
      <c r="O132" s="1039"/>
      <c r="P132" s="1040"/>
    </row>
    <row r="133" spans="1:16" x14ac:dyDescent="0.35">
      <c r="A133" s="85" t="s">
        <v>168</v>
      </c>
      <c r="B133" s="52">
        <v>26</v>
      </c>
      <c r="C133" s="60">
        <v>9.9718</v>
      </c>
      <c r="D133" s="60">
        <v>-1.1747000000000001</v>
      </c>
      <c r="E133" s="60">
        <v>0.82840000000000003</v>
      </c>
      <c r="F133" s="60"/>
      <c r="G133" s="60">
        <v>56.874299999999998</v>
      </c>
      <c r="H133" s="60">
        <v>45.993000000000002</v>
      </c>
      <c r="I133" s="60">
        <v>37.565399999999997</v>
      </c>
      <c r="J133" s="60">
        <v>25.977499999999999</v>
      </c>
      <c r="K133" s="60">
        <v>16.000800000000002</v>
      </c>
      <c r="L133" s="60">
        <v>10.6547</v>
      </c>
      <c r="M133" s="60">
        <v>6.4114000000000004</v>
      </c>
      <c r="N133" s="60">
        <v>16.940000000000001</v>
      </c>
      <c r="O133" s="60">
        <v>34.751199999999997</v>
      </c>
      <c r="P133" s="89">
        <v>9.6158000000000001</v>
      </c>
    </row>
    <row r="134" spans="1:16" x14ac:dyDescent="0.35">
      <c r="A134" s="1041" t="s">
        <v>10224</v>
      </c>
      <c r="B134" s="1038"/>
      <c r="C134" s="1039"/>
      <c r="D134" s="1039"/>
      <c r="E134" s="1039"/>
      <c r="F134" s="1039"/>
      <c r="G134" s="1039"/>
      <c r="H134" s="1039"/>
      <c r="I134" s="1039"/>
      <c r="J134" s="1039"/>
      <c r="K134" s="1039"/>
      <c r="L134" s="1039"/>
      <c r="M134" s="1039"/>
      <c r="N134" s="1039"/>
      <c r="O134" s="1039"/>
      <c r="P134" s="1040"/>
    </row>
    <row r="135" spans="1:16" x14ac:dyDescent="0.35">
      <c r="A135" s="85" t="s">
        <v>173</v>
      </c>
      <c r="B135" s="52">
        <v>53</v>
      </c>
      <c r="C135" s="60">
        <v>3.4296000000000002</v>
      </c>
      <c r="D135" s="60">
        <v>2.2382</v>
      </c>
      <c r="E135" s="60">
        <v>12.863099999999999</v>
      </c>
      <c r="F135" s="60"/>
      <c r="G135" s="60">
        <v>32.418500000000002</v>
      </c>
      <c r="H135" s="60">
        <v>26.063600000000001</v>
      </c>
      <c r="I135" s="60">
        <v>24.180900000000001</v>
      </c>
      <c r="J135" s="60">
        <v>12.057</v>
      </c>
      <c r="K135" s="60">
        <v>11.788600000000001</v>
      </c>
      <c r="L135" s="60">
        <v>2.0889000000000002</v>
      </c>
      <c r="M135" s="60">
        <v>16.9329</v>
      </c>
      <c r="N135" s="60">
        <v>18.0703</v>
      </c>
      <c r="O135" s="60">
        <v>22.813400000000001</v>
      </c>
      <c r="P135" s="89">
        <v>3.6970000000000001</v>
      </c>
    </row>
    <row r="136" spans="1:16" x14ac:dyDescent="0.35">
      <c r="A136" s="85" t="s">
        <v>174</v>
      </c>
      <c r="B136" s="52">
        <v>53</v>
      </c>
      <c r="C136" s="60">
        <v>3.4889999999999999</v>
      </c>
      <c r="D136" s="60">
        <v>2.4045000000000001</v>
      </c>
      <c r="E136" s="60">
        <v>13.2287</v>
      </c>
      <c r="F136" s="60"/>
      <c r="G136" s="60">
        <v>33.270899999999997</v>
      </c>
      <c r="H136" s="60">
        <v>26.872800000000002</v>
      </c>
      <c r="I136" s="60">
        <v>25</v>
      </c>
      <c r="J136" s="60">
        <v>12.9259</v>
      </c>
      <c r="K136" s="60">
        <v>12.6135</v>
      </c>
      <c r="L136" s="60">
        <v>2.1789000000000001</v>
      </c>
      <c r="M136" s="60">
        <v>17.229199999999999</v>
      </c>
      <c r="N136" s="60">
        <v>18.554300000000001</v>
      </c>
      <c r="O136" s="60">
        <v>23.512799999999999</v>
      </c>
      <c r="P136" s="89">
        <v>3.7294999999999998</v>
      </c>
    </row>
    <row r="137" spans="1:16" x14ac:dyDescent="0.35">
      <c r="A137" s="1041" t="s">
        <v>10225</v>
      </c>
      <c r="B137" s="1038"/>
      <c r="C137" s="1039"/>
      <c r="D137" s="1039"/>
      <c r="E137" s="1039"/>
      <c r="F137" s="1039"/>
      <c r="G137" s="1039"/>
      <c r="H137" s="1039"/>
      <c r="I137" s="1039"/>
      <c r="J137" s="1039"/>
      <c r="K137" s="1039"/>
      <c r="L137" s="1039"/>
      <c r="M137" s="1039"/>
      <c r="N137" s="1039"/>
      <c r="O137" s="1039"/>
      <c r="P137" s="1040"/>
    </row>
    <row r="138" spans="1:16" x14ac:dyDescent="0.35">
      <c r="A138" s="85" t="s">
        <v>177</v>
      </c>
      <c r="B138" s="52">
        <v>118</v>
      </c>
      <c r="C138" s="60">
        <v>4.4088000000000003</v>
      </c>
      <c r="D138" s="60">
        <v>0.61070000000000002</v>
      </c>
      <c r="E138" s="60">
        <v>2.3849</v>
      </c>
      <c r="F138" s="60"/>
      <c r="G138" s="60">
        <v>32.832000000000001</v>
      </c>
      <c r="H138" s="60">
        <v>22.990300000000001</v>
      </c>
      <c r="I138" s="60">
        <v>24.1587</v>
      </c>
      <c r="J138" s="60">
        <v>16.2044</v>
      </c>
      <c r="K138" s="60">
        <v>12.9046</v>
      </c>
      <c r="L138" s="60">
        <v>5.1207000000000003</v>
      </c>
      <c r="M138" s="60">
        <v>11.6318</v>
      </c>
      <c r="N138" s="60">
        <v>6.7587999999999999</v>
      </c>
      <c r="O138" s="60">
        <v>21.183399999999999</v>
      </c>
      <c r="P138" s="89">
        <v>4.2637</v>
      </c>
    </row>
    <row r="139" spans="1:16" x14ac:dyDescent="0.35">
      <c r="A139" s="85" t="s">
        <v>178</v>
      </c>
      <c r="B139" s="52">
        <v>121</v>
      </c>
      <c r="C139" s="60">
        <v>4.5273000000000003</v>
      </c>
      <c r="D139" s="60">
        <v>0.63880000000000003</v>
      </c>
      <c r="E139" s="60">
        <v>2.5306999999999999</v>
      </c>
      <c r="F139" s="60"/>
      <c r="G139" s="60">
        <v>34.381599999999999</v>
      </c>
      <c r="H139" s="60">
        <v>23.540500000000002</v>
      </c>
      <c r="I139" s="60">
        <v>24.7178</v>
      </c>
      <c r="J139" s="60">
        <v>16.793199999999999</v>
      </c>
      <c r="K139" s="60">
        <v>13.401</v>
      </c>
      <c r="L139" s="60">
        <v>5.2454000000000001</v>
      </c>
      <c r="M139" s="60">
        <v>11.7364</v>
      </c>
      <c r="N139" s="60">
        <v>7.1326999999999998</v>
      </c>
      <c r="O139" s="60">
        <v>22.192699999999999</v>
      </c>
      <c r="P139" s="89">
        <v>4.3697999999999997</v>
      </c>
    </row>
    <row r="140" spans="1:16" x14ac:dyDescent="0.35">
      <c r="A140" s="1041" t="s">
        <v>10226</v>
      </c>
      <c r="B140" s="1038"/>
      <c r="C140" s="1039"/>
      <c r="D140" s="1039"/>
      <c r="E140" s="1039"/>
      <c r="F140" s="1039"/>
      <c r="G140" s="1039"/>
      <c r="H140" s="1039"/>
      <c r="I140" s="1039"/>
      <c r="J140" s="1039"/>
      <c r="K140" s="1039"/>
      <c r="L140" s="1039"/>
      <c r="M140" s="1039"/>
      <c r="N140" s="1039"/>
      <c r="O140" s="1039"/>
      <c r="P140" s="1040"/>
    </row>
    <row r="141" spans="1:16" x14ac:dyDescent="0.35">
      <c r="A141" s="85" t="s">
        <v>215</v>
      </c>
      <c r="B141" s="52">
        <v>18</v>
      </c>
      <c r="C141" s="60">
        <v>5.0849000000000002</v>
      </c>
      <c r="D141" s="60">
        <v>5.1745000000000001</v>
      </c>
      <c r="E141" s="60">
        <v>5.1773999999999996</v>
      </c>
      <c r="F141" s="60">
        <v>5.2252000000000001</v>
      </c>
      <c r="G141" s="60">
        <v>5.3201999999999998</v>
      </c>
      <c r="H141" s="60">
        <v>5.7813999999999997</v>
      </c>
      <c r="I141" s="60">
        <v>6.1189</v>
      </c>
      <c r="J141" s="60">
        <v>5.6829999999999998</v>
      </c>
      <c r="K141" s="60">
        <v>5.3822999999999999</v>
      </c>
      <c r="L141" s="60">
        <v>5.1257999999999999</v>
      </c>
      <c r="M141" s="60">
        <v>5.1588000000000003</v>
      </c>
      <c r="N141" s="60">
        <v>5.1825999999999999</v>
      </c>
      <c r="O141" s="60">
        <v>5.28</v>
      </c>
      <c r="P141" s="89">
        <v>5.0411000000000001</v>
      </c>
    </row>
    <row r="142" spans="1:16" x14ac:dyDescent="0.35">
      <c r="A142" s="85" t="s">
        <v>216</v>
      </c>
      <c r="B142" s="52">
        <v>17</v>
      </c>
      <c r="C142" s="60">
        <v>5.0072000000000001</v>
      </c>
      <c r="D142" s="60">
        <v>5.0967000000000002</v>
      </c>
      <c r="E142" s="60">
        <v>5.1014999999999997</v>
      </c>
      <c r="F142" s="60">
        <v>5.1471</v>
      </c>
      <c r="G142" s="60">
        <v>5.2408999999999999</v>
      </c>
      <c r="H142" s="60">
        <v>5.6993999999999998</v>
      </c>
      <c r="I142" s="60">
        <v>6.0350000000000001</v>
      </c>
      <c r="J142" s="60">
        <v>5.5922000000000001</v>
      </c>
      <c r="K142" s="60">
        <v>5.2976999999999999</v>
      </c>
      <c r="L142" s="60">
        <v>5.0483000000000002</v>
      </c>
      <c r="M142" s="60">
        <v>5.0819000000000001</v>
      </c>
      <c r="N142" s="60">
        <v>5.1050000000000004</v>
      </c>
      <c r="O142" s="60">
        <v>5.2012</v>
      </c>
      <c r="P142" s="89">
        <v>4.9634999999999998</v>
      </c>
    </row>
    <row r="143" spans="1:16" x14ac:dyDescent="0.35">
      <c r="A143" s="85" t="s">
        <v>217</v>
      </c>
      <c r="B143" s="52">
        <v>20</v>
      </c>
      <c r="C143" s="60">
        <v>4.9835000000000003</v>
      </c>
      <c r="D143" s="60">
        <v>5.0949</v>
      </c>
      <c r="E143" s="60">
        <v>5.1075999999999997</v>
      </c>
      <c r="F143" s="60">
        <v>5.1402000000000001</v>
      </c>
      <c r="G143" s="60">
        <v>5.2385999999999999</v>
      </c>
      <c r="H143" s="60">
        <v>5.7058999999999997</v>
      </c>
      <c r="I143" s="60">
        <v>6.0683999999999996</v>
      </c>
      <c r="J143" s="60">
        <v>5.6449999999999996</v>
      </c>
      <c r="K143" s="60" t="s">
        <v>430</v>
      </c>
      <c r="L143" s="60">
        <v>5.0396000000000001</v>
      </c>
      <c r="M143" s="60">
        <v>5.0948000000000002</v>
      </c>
      <c r="N143" s="60">
        <v>5.1021999999999998</v>
      </c>
      <c r="O143" s="60">
        <v>5.1974999999999998</v>
      </c>
      <c r="P143" s="89">
        <v>4.9256000000000002</v>
      </c>
    </row>
    <row r="144" spans="1:16" x14ac:dyDescent="0.35">
      <c r="A144" s="85" t="s">
        <v>218</v>
      </c>
      <c r="B144" s="52">
        <v>19</v>
      </c>
      <c r="C144" s="60">
        <v>4.9057000000000004</v>
      </c>
      <c r="D144" s="60">
        <v>5.0218999999999996</v>
      </c>
      <c r="E144" s="60">
        <v>5.0350999999999999</v>
      </c>
      <c r="F144" s="60">
        <v>5.0664999999999996</v>
      </c>
      <c r="G144" s="60">
        <v>5.1635999999999997</v>
      </c>
      <c r="H144" s="60">
        <v>5.6272000000000002</v>
      </c>
      <c r="I144" s="60">
        <v>5.9859</v>
      </c>
      <c r="J144" s="60">
        <v>5.5743</v>
      </c>
      <c r="K144" s="60" t="s">
        <v>430</v>
      </c>
      <c r="L144" s="60">
        <v>4.9660000000000002</v>
      </c>
      <c r="M144" s="60">
        <v>5.0235000000000003</v>
      </c>
      <c r="N144" s="60">
        <v>5.0289000000000001</v>
      </c>
      <c r="O144" s="60">
        <v>5.1231999999999998</v>
      </c>
      <c r="P144" s="89">
        <v>4.8502999999999998</v>
      </c>
    </row>
    <row r="145" spans="1:16" x14ac:dyDescent="0.35">
      <c r="A145" s="1041" t="s">
        <v>10227</v>
      </c>
      <c r="B145" s="1038"/>
      <c r="C145" s="1039"/>
      <c r="D145" s="1039"/>
      <c r="E145" s="1039"/>
      <c r="F145" s="1039"/>
      <c r="G145" s="1039"/>
      <c r="H145" s="1039"/>
      <c r="I145" s="1039"/>
      <c r="J145" s="1039"/>
      <c r="K145" s="1039"/>
      <c r="L145" s="1039"/>
      <c r="M145" s="1039"/>
      <c r="N145" s="1039"/>
      <c r="O145" s="1039"/>
      <c r="P145" s="1040"/>
    </row>
    <row r="146" spans="1:16" x14ac:dyDescent="0.35">
      <c r="A146" s="85" t="s">
        <v>221</v>
      </c>
      <c r="B146" s="52">
        <v>19</v>
      </c>
      <c r="C146" s="60">
        <v>6.3544999999999998</v>
      </c>
      <c r="D146" s="60">
        <v>6.8369</v>
      </c>
      <c r="E146" s="60">
        <v>6.7882999999999996</v>
      </c>
      <c r="F146" s="60">
        <v>6.5785</v>
      </c>
      <c r="G146" s="60">
        <v>6.4537000000000004</v>
      </c>
      <c r="H146" s="60">
        <v>6.7588999999999997</v>
      </c>
      <c r="I146" s="60">
        <v>6.9760999999999997</v>
      </c>
      <c r="J146" s="60">
        <v>6.3067000000000002</v>
      </c>
      <c r="K146" s="60">
        <v>6.1284000000000001</v>
      </c>
      <c r="L146" s="60">
        <v>6.2137000000000002</v>
      </c>
      <c r="M146" s="60">
        <v>6.9676999999999998</v>
      </c>
      <c r="N146" s="60">
        <v>6.65</v>
      </c>
      <c r="O146" s="60">
        <v>6.5026999999999999</v>
      </c>
      <c r="P146" s="89">
        <v>6.3905000000000003</v>
      </c>
    </row>
    <row r="147" spans="1:16" x14ac:dyDescent="0.35">
      <c r="A147" s="85" t="s">
        <v>222</v>
      </c>
      <c r="B147" s="52">
        <v>18</v>
      </c>
      <c r="C147" s="60">
        <v>6.2453000000000003</v>
      </c>
      <c r="D147" s="60">
        <v>6.7274000000000003</v>
      </c>
      <c r="E147" s="60">
        <v>6.6795</v>
      </c>
      <c r="F147" s="60">
        <v>6.4680999999999997</v>
      </c>
      <c r="G147" s="60">
        <v>6.3417000000000003</v>
      </c>
      <c r="H147" s="60">
        <v>6.649</v>
      </c>
      <c r="I147" s="60">
        <v>6.8651999999999997</v>
      </c>
      <c r="J147" s="60">
        <v>6.194</v>
      </c>
      <c r="K147" s="60">
        <v>6.0251000000000001</v>
      </c>
      <c r="L147" s="60">
        <v>6.1016000000000004</v>
      </c>
      <c r="M147" s="60">
        <v>6.8574000000000002</v>
      </c>
      <c r="N147" s="60">
        <v>6.5404</v>
      </c>
      <c r="O147" s="60">
        <v>6.3916000000000004</v>
      </c>
      <c r="P147" s="89">
        <v>6.2778999999999998</v>
      </c>
    </row>
    <row r="148" spans="1:16" x14ac:dyDescent="0.35">
      <c r="A148" s="85" t="s">
        <v>223</v>
      </c>
      <c r="B148" s="52">
        <v>23</v>
      </c>
      <c r="C148" s="60">
        <v>6.1890999999999998</v>
      </c>
      <c r="D148" s="60">
        <v>6.5667</v>
      </c>
      <c r="E148" s="60">
        <v>6.5313999999999997</v>
      </c>
      <c r="F148" s="60">
        <v>6.3837000000000002</v>
      </c>
      <c r="G148" s="60">
        <v>6.2767999999999997</v>
      </c>
      <c r="H148" s="60">
        <v>6.6237000000000004</v>
      </c>
      <c r="I148" s="60">
        <v>6.8422000000000001</v>
      </c>
      <c r="J148" s="60">
        <v>6.1886999999999999</v>
      </c>
      <c r="K148" s="60">
        <v>5.9302999999999999</v>
      </c>
      <c r="L148" s="60">
        <v>6.0805999999999996</v>
      </c>
      <c r="M148" s="60">
        <v>6.6871</v>
      </c>
      <c r="N148" s="60">
        <v>6.4241999999999999</v>
      </c>
      <c r="O148" s="60">
        <v>6.3129</v>
      </c>
      <c r="P148" s="89">
        <v>6.2106000000000003</v>
      </c>
    </row>
    <row r="149" spans="1:16" x14ac:dyDescent="0.35">
      <c r="A149" s="85" t="s">
        <v>224</v>
      </c>
      <c r="B149" s="52">
        <v>23</v>
      </c>
      <c r="C149" s="60">
        <v>6.0618999999999996</v>
      </c>
      <c r="D149" s="60">
        <v>6.4364999999999997</v>
      </c>
      <c r="E149" s="60">
        <v>6.4005999999999998</v>
      </c>
      <c r="F149" s="60">
        <v>6.2518000000000002</v>
      </c>
      <c r="G149" s="60">
        <v>6.1448</v>
      </c>
      <c r="H149" s="60">
        <v>6.4916999999999998</v>
      </c>
      <c r="I149" s="60">
        <v>6.7130999999999998</v>
      </c>
      <c r="J149" s="60">
        <v>6.0678999999999998</v>
      </c>
      <c r="K149" s="60">
        <v>5.8490000000000002</v>
      </c>
      <c r="L149" s="60">
        <v>5.9511000000000003</v>
      </c>
      <c r="M149" s="60">
        <v>6.5571000000000002</v>
      </c>
      <c r="N149" s="60">
        <v>6.2916999999999996</v>
      </c>
      <c r="O149" s="60">
        <v>6.1821000000000002</v>
      </c>
      <c r="P149" s="89">
        <v>6.0829000000000004</v>
      </c>
    </row>
    <row r="150" spans="1:16" x14ac:dyDescent="0.35">
      <c r="A150" s="1041" t="s">
        <v>10228</v>
      </c>
      <c r="B150" s="1038"/>
      <c r="C150" s="1039"/>
      <c r="D150" s="1039"/>
      <c r="E150" s="1039"/>
      <c r="F150" s="1039"/>
      <c r="G150" s="1039"/>
      <c r="H150" s="1039"/>
      <c r="I150" s="1039"/>
      <c r="J150" s="1039"/>
      <c r="K150" s="1039"/>
      <c r="L150" s="1039"/>
      <c r="M150" s="1039"/>
      <c r="N150" s="1039"/>
      <c r="O150" s="1039"/>
      <c r="P150" s="1040"/>
    </row>
    <row r="151" spans="1:16" x14ac:dyDescent="0.35">
      <c r="A151" s="85" t="s">
        <v>227</v>
      </c>
      <c r="B151" s="52">
        <v>16</v>
      </c>
      <c r="C151" s="60">
        <v>6.9135</v>
      </c>
      <c r="D151" s="60">
        <v>7.9301000000000004</v>
      </c>
      <c r="E151" s="60">
        <v>6.9181999999999997</v>
      </c>
      <c r="F151" s="60">
        <v>6.5515999999999996</v>
      </c>
      <c r="G151" s="60">
        <v>6.5669000000000004</v>
      </c>
      <c r="H151" s="60">
        <v>7.2072000000000003</v>
      </c>
      <c r="I151" s="60">
        <v>7.3410000000000002</v>
      </c>
      <c r="J151" s="60">
        <v>6.6287000000000003</v>
      </c>
      <c r="K151" s="60">
        <v>6.6520000000000001</v>
      </c>
      <c r="L151" s="60">
        <v>6.1779999999999999</v>
      </c>
      <c r="M151" s="60">
        <v>7.2233000000000001</v>
      </c>
      <c r="N151" s="60">
        <v>6.6509</v>
      </c>
      <c r="O151" s="60">
        <v>6.5868000000000002</v>
      </c>
      <c r="P151" s="89">
        <v>6.5060000000000002</v>
      </c>
    </row>
    <row r="152" spans="1:16" x14ac:dyDescent="0.35">
      <c r="A152" s="85" t="s">
        <v>228</v>
      </c>
      <c r="B152" s="52">
        <v>16</v>
      </c>
      <c r="C152" s="60">
        <v>6.4166999999999996</v>
      </c>
      <c r="D152" s="60">
        <v>7.4264000000000001</v>
      </c>
      <c r="E152" s="60">
        <v>6.4177</v>
      </c>
      <c r="F152" s="60">
        <v>6.0376000000000003</v>
      </c>
      <c r="G152" s="60">
        <v>6.0431999999999997</v>
      </c>
      <c r="H152" s="60">
        <v>6.6817000000000002</v>
      </c>
      <c r="I152" s="60">
        <v>6.8185000000000002</v>
      </c>
      <c r="J152" s="60">
        <v>6.1060999999999996</v>
      </c>
      <c r="K152" s="60">
        <v>6.0740999999999996</v>
      </c>
      <c r="L152" s="60">
        <v>5.6806000000000001</v>
      </c>
      <c r="M152" s="60">
        <v>6.7161999999999997</v>
      </c>
      <c r="N152" s="60">
        <v>6.1422999999999996</v>
      </c>
      <c r="O152" s="60">
        <v>6.0664999999999996</v>
      </c>
      <c r="P152" s="89">
        <v>6.0137999999999998</v>
      </c>
    </row>
    <row r="153" spans="1:16" x14ac:dyDescent="0.35">
      <c r="A153" s="85" t="s">
        <v>229</v>
      </c>
      <c r="B153" s="52">
        <v>9</v>
      </c>
      <c r="C153" s="60">
        <v>6.8842999999999996</v>
      </c>
      <c r="D153" s="60">
        <v>7.6052999999999997</v>
      </c>
      <c r="E153" s="60">
        <v>6.8531000000000004</v>
      </c>
      <c r="F153" s="60">
        <v>6.4371</v>
      </c>
      <c r="G153" s="60">
        <v>6.4112999999999998</v>
      </c>
      <c r="H153" s="60">
        <v>6.9139999999999997</v>
      </c>
      <c r="I153" s="60">
        <v>7.0185000000000004</v>
      </c>
      <c r="J153" s="60">
        <v>6.2553000000000001</v>
      </c>
      <c r="K153" s="60">
        <v>5.9908999999999999</v>
      </c>
      <c r="L153" s="60">
        <v>6.0873999999999997</v>
      </c>
      <c r="M153" s="60">
        <v>7.1398000000000001</v>
      </c>
      <c r="N153" s="60">
        <v>6.5481999999999996</v>
      </c>
      <c r="O153" s="60">
        <v>6.4215999999999998</v>
      </c>
      <c r="P153" s="89">
        <v>6.5693999999999999</v>
      </c>
    </row>
    <row r="154" spans="1:16" x14ac:dyDescent="0.35">
      <c r="A154" s="85" t="s">
        <v>230</v>
      </c>
      <c r="B154" s="52">
        <v>9</v>
      </c>
      <c r="C154" s="60">
        <v>6.2404999999999999</v>
      </c>
      <c r="D154" s="60">
        <v>6.9398</v>
      </c>
      <c r="E154" s="60">
        <v>6.1894999999999998</v>
      </c>
      <c r="F154" s="60">
        <v>5.7861000000000002</v>
      </c>
      <c r="G154" s="60">
        <v>5.7403000000000004</v>
      </c>
      <c r="H154" s="60">
        <v>6.2446000000000002</v>
      </c>
      <c r="I154" s="60">
        <v>6.3585000000000003</v>
      </c>
      <c r="J154" s="60">
        <v>5.6459000000000001</v>
      </c>
      <c r="K154" s="60">
        <v>5.5152999999999999</v>
      </c>
      <c r="L154" s="60">
        <v>5.4265999999999996</v>
      </c>
      <c r="M154" s="60">
        <v>6.4713000000000003</v>
      </c>
      <c r="N154" s="60">
        <v>5.8983999999999996</v>
      </c>
      <c r="O154" s="60">
        <v>5.7679999999999998</v>
      </c>
      <c r="P154" s="89">
        <v>5.9265999999999996</v>
      </c>
    </row>
    <row r="155" spans="1:16" x14ac:dyDescent="0.35">
      <c r="A155" s="1041" t="s">
        <v>10229</v>
      </c>
      <c r="B155" s="1038"/>
      <c r="C155" s="1039"/>
      <c r="D155" s="1039"/>
      <c r="E155" s="1039"/>
      <c r="F155" s="1039"/>
      <c r="G155" s="1039"/>
      <c r="H155" s="1039"/>
      <c r="I155" s="1039"/>
      <c r="J155" s="1039"/>
      <c r="K155" s="1039"/>
      <c r="L155" s="1039"/>
      <c r="M155" s="1039"/>
      <c r="N155" s="1039"/>
      <c r="O155" s="1039"/>
      <c r="P155" s="1040"/>
    </row>
    <row r="156" spans="1:16" x14ac:dyDescent="0.35">
      <c r="A156" s="85" t="s">
        <v>233</v>
      </c>
      <c r="B156" s="52">
        <v>18</v>
      </c>
      <c r="C156" s="60">
        <v>6.5266999999999999</v>
      </c>
      <c r="D156" s="60">
        <v>8.3579000000000008</v>
      </c>
      <c r="E156" s="60">
        <v>6.4375999999999998</v>
      </c>
      <c r="F156" s="60">
        <v>6.0891999999999999</v>
      </c>
      <c r="G156" s="60">
        <v>6.2812999999999999</v>
      </c>
      <c r="H156" s="60">
        <v>7.2784000000000004</v>
      </c>
      <c r="I156" s="60">
        <v>7.4</v>
      </c>
      <c r="J156" s="60">
        <v>6.6242000000000001</v>
      </c>
      <c r="K156" s="60">
        <v>6.8192000000000004</v>
      </c>
      <c r="L156" s="60">
        <v>5.5381</v>
      </c>
      <c r="M156" s="60">
        <v>7.0949</v>
      </c>
      <c r="N156" s="60">
        <v>6.2310999999999996</v>
      </c>
      <c r="O156" s="60">
        <v>6.2778999999999998</v>
      </c>
      <c r="P156" s="89">
        <v>5.8360000000000003</v>
      </c>
    </row>
    <row r="157" spans="1:16" x14ac:dyDescent="0.35">
      <c r="A157" s="85" t="s">
        <v>234</v>
      </c>
      <c r="B157" s="52">
        <v>18</v>
      </c>
      <c r="C157" s="60">
        <v>6.0937999999999999</v>
      </c>
      <c r="D157" s="60">
        <v>7.9134000000000002</v>
      </c>
      <c r="E157" s="60">
        <v>5.9923999999999999</v>
      </c>
      <c r="F157" s="60">
        <v>5.6196999999999999</v>
      </c>
      <c r="G157" s="60">
        <v>5.7984999999999998</v>
      </c>
      <c r="H157" s="60">
        <v>6.8079999999999998</v>
      </c>
      <c r="I157" s="60">
        <v>6.9314999999999998</v>
      </c>
      <c r="J157" s="60">
        <v>6.1555999999999997</v>
      </c>
      <c r="K157" s="60">
        <v>6.3635999999999999</v>
      </c>
      <c r="L157" s="60">
        <v>5.1032999999999999</v>
      </c>
      <c r="M157" s="60">
        <v>6.6456</v>
      </c>
      <c r="N157" s="60">
        <v>5.7685000000000004</v>
      </c>
      <c r="O157" s="60">
        <v>5.8009000000000004</v>
      </c>
      <c r="P157" s="89">
        <v>5.4057000000000004</v>
      </c>
    </row>
    <row r="158" spans="1:16" x14ac:dyDescent="0.35">
      <c r="A158" s="85" t="s">
        <v>235</v>
      </c>
      <c r="B158" s="52">
        <v>7</v>
      </c>
      <c r="C158" s="60">
        <v>6.6801000000000004</v>
      </c>
      <c r="D158" s="60">
        <v>8.2964000000000002</v>
      </c>
      <c r="E158" s="60">
        <v>6.4661999999999997</v>
      </c>
      <c r="F158" s="60">
        <v>6.1612999999999998</v>
      </c>
      <c r="G158" s="60">
        <v>6.2941000000000003</v>
      </c>
      <c r="H158" s="60">
        <v>7.2732999999999999</v>
      </c>
      <c r="I158" s="60">
        <v>7.3875000000000002</v>
      </c>
      <c r="J158" s="60">
        <v>6.5429000000000004</v>
      </c>
      <c r="K158" s="60">
        <v>5.9493999999999998</v>
      </c>
      <c r="L158" s="60">
        <v>5.6483999999999996</v>
      </c>
      <c r="M158" s="60">
        <v>7.2031999999999998</v>
      </c>
      <c r="N158" s="60">
        <v>6.2586000000000004</v>
      </c>
      <c r="O158" s="60">
        <v>6.2758000000000003</v>
      </c>
      <c r="P158" s="89">
        <v>6.0505000000000004</v>
      </c>
    </row>
    <row r="159" spans="1:16" x14ac:dyDescent="0.35">
      <c r="A159" s="85" t="s">
        <v>236</v>
      </c>
      <c r="B159" s="52">
        <v>6</v>
      </c>
      <c r="C159" s="60">
        <v>6.0061</v>
      </c>
      <c r="D159" s="60">
        <v>7.6757</v>
      </c>
      <c r="E159" s="60">
        <v>5.7972000000000001</v>
      </c>
      <c r="F159" s="60">
        <v>5.4368999999999996</v>
      </c>
      <c r="G159" s="60">
        <v>5.5491000000000001</v>
      </c>
      <c r="H159" s="60">
        <v>6.5397999999999996</v>
      </c>
      <c r="I159" s="60">
        <v>6.6654999999999998</v>
      </c>
      <c r="J159" s="60">
        <v>5.8280000000000003</v>
      </c>
      <c r="K159" s="60">
        <v>5.4016999999999999</v>
      </c>
      <c r="L159" s="60">
        <v>5.0345000000000004</v>
      </c>
      <c r="M159" s="60">
        <v>6.5652999999999997</v>
      </c>
      <c r="N159" s="60">
        <v>5.5462999999999996</v>
      </c>
      <c r="O159" s="60">
        <v>5.5378999999999996</v>
      </c>
      <c r="P159" s="89">
        <v>5.4290000000000003</v>
      </c>
    </row>
    <row r="160" spans="1:16" x14ac:dyDescent="0.35">
      <c r="A160" s="1041" t="s">
        <v>10230</v>
      </c>
      <c r="B160" s="1038"/>
      <c r="C160" s="1039"/>
      <c r="D160" s="1039"/>
      <c r="E160" s="1039"/>
      <c r="F160" s="1039"/>
      <c r="G160" s="1039"/>
      <c r="H160" s="1039"/>
      <c r="I160" s="1039"/>
      <c r="J160" s="1039"/>
      <c r="K160" s="1039"/>
      <c r="L160" s="1039"/>
      <c r="M160" s="1039"/>
      <c r="N160" s="1039"/>
      <c r="O160" s="1039"/>
      <c r="P160" s="1040"/>
    </row>
    <row r="161" spans="1:16" x14ac:dyDescent="0.35">
      <c r="A161" s="85" t="s">
        <v>239</v>
      </c>
      <c r="B161" s="52">
        <v>21</v>
      </c>
      <c r="C161" s="60">
        <v>7.4722</v>
      </c>
      <c r="D161" s="60">
        <v>8.2413000000000007</v>
      </c>
      <c r="E161" s="60">
        <v>6.7426000000000004</v>
      </c>
      <c r="F161" s="60">
        <v>6.452</v>
      </c>
      <c r="G161" s="60">
        <v>6.4283000000000001</v>
      </c>
      <c r="H161" s="60">
        <v>7.2156000000000002</v>
      </c>
      <c r="I161" s="60">
        <v>7.3361000000000001</v>
      </c>
      <c r="J161" s="60">
        <v>6.5731999999999999</v>
      </c>
      <c r="K161" s="60">
        <v>6.6603000000000003</v>
      </c>
      <c r="L161" s="60">
        <v>6.2428999999999997</v>
      </c>
      <c r="M161" s="60">
        <v>7.2896000000000001</v>
      </c>
      <c r="N161" s="60">
        <v>6.5110999999999999</v>
      </c>
      <c r="O161" s="60">
        <v>6.4554999999999998</v>
      </c>
      <c r="P161" s="89">
        <v>6.8053999999999997</v>
      </c>
    </row>
    <row r="162" spans="1:16" x14ac:dyDescent="0.35">
      <c r="A162" s="85" t="s">
        <v>240</v>
      </c>
      <c r="B162" s="52">
        <v>20</v>
      </c>
      <c r="C162" s="60">
        <v>7.2321999999999997</v>
      </c>
      <c r="D162" s="60">
        <v>7.9892000000000003</v>
      </c>
      <c r="E162" s="60">
        <v>6.4865000000000004</v>
      </c>
      <c r="F162" s="60">
        <v>6.1909000000000001</v>
      </c>
      <c r="G162" s="60">
        <v>6.1654</v>
      </c>
      <c r="H162" s="60">
        <v>6.9446000000000003</v>
      </c>
      <c r="I162" s="60">
        <v>7.0575999999999999</v>
      </c>
      <c r="J162" s="60">
        <v>6.3068999999999997</v>
      </c>
      <c r="K162" s="60">
        <v>6.3686999999999996</v>
      </c>
      <c r="L162" s="60">
        <v>5.9969999999999999</v>
      </c>
      <c r="M162" s="60">
        <v>7.0450999999999997</v>
      </c>
      <c r="N162" s="60">
        <v>6.2510000000000003</v>
      </c>
      <c r="O162" s="60">
        <v>6.1955</v>
      </c>
      <c r="P162" s="89">
        <v>6.5594000000000001</v>
      </c>
    </row>
    <row r="163" spans="1:16" x14ac:dyDescent="0.35">
      <c r="A163" s="85" t="s">
        <v>241</v>
      </c>
      <c r="B163" s="52">
        <v>6</v>
      </c>
      <c r="C163" s="60">
        <v>7.2628000000000004</v>
      </c>
      <c r="D163" s="60">
        <v>7.9360999999999997</v>
      </c>
      <c r="E163" s="60">
        <v>6.6570999999999998</v>
      </c>
      <c r="F163" s="60">
        <v>6.3639000000000001</v>
      </c>
      <c r="G163" s="60">
        <v>6.4489000000000001</v>
      </c>
      <c r="H163" s="60">
        <v>7.1064999999999996</v>
      </c>
      <c r="I163" s="60">
        <v>7.1890000000000001</v>
      </c>
      <c r="J163" s="60">
        <v>6.55</v>
      </c>
      <c r="K163" s="60" t="s">
        <v>430</v>
      </c>
      <c r="L163" s="60">
        <v>6.1143000000000001</v>
      </c>
      <c r="M163" s="60">
        <v>7.0471000000000004</v>
      </c>
      <c r="N163" s="60">
        <v>6.4305000000000003</v>
      </c>
      <c r="O163" s="60">
        <v>6.4858000000000002</v>
      </c>
      <c r="P163" s="89">
        <v>6.7092000000000001</v>
      </c>
    </row>
    <row r="164" spans="1:16" x14ac:dyDescent="0.35">
      <c r="A164" s="85" t="s">
        <v>242</v>
      </c>
      <c r="B164" s="52">
        <v>6</v>
      </c>
      <c r="C164" s="60">
        <v>6.8722000000000003</v>
      </c>
      <c r="D164" s="60">
        <v>7.5269000000000004</v>
      </c>
      <c r="E164" s="60">
        <v>6.2302999999999997</v>
      </c>
      <c r="F164" s="60">
        <v>5.8981000000000003</v>
      </c>
      <c r="G164" s="60">
        <v>6.0029000000000003</v>
      </c>
      <c r="H164" s="60">
        <v>6.6687000000000003</v>
      </c>
      <c r="I164" s="60">
        <v>6.7523</v>
      </c>
      <c r="J164" s="60">
        <v>6.1273999999999997</v>
      </c>
      <c r="K164" s="60" t="s">
        <v>430</v>
      </c>
      <c r="L164" s="60">
        <v>5.7205000000000004</v>
      </c>
      <c r="M164" s="60">
        <v>6.6262999999999996</v>
      </c>
      <c r="N164" s="60">
        <v>5.9710999999999999</v>
      </c>
      <c r="O164" s="60">
        <v>6.0444000000000004</v>
      </c>
      <c r="P164" s="89">
        <v>6.3192000000000004</v>
      </c>
    </row>
    <row r="165" spans="1:16" x14ac:dyDescent="0.35">
      <c r="A165" s="1041" t="s">
        <v>10231</v>
      </c>
      <c r="B165" s="1038"/>
      <c r="C165" s="1039"/>
      <c r="D165" s="1039"/>
      <c r="E165" s="1039"/>
      <c r="F165" s="1039"/>
      <c r="G165" s="1039"/>
      <c r="H165" s="1039"/>
      <c r="I165" s="1039"/>
      <c r="J165" s="1039"/>
      <c r="K165" s="1039"/>
      <c r="L165" s="1039"/>
      <c r="M165" s="1039"/>
      <c r="N165" s="1039"/>
      <c r="O165" s="1039"/>
      <c r="P165" s="1040"/>
    </row>
    <row r="166" spans="1:16" x14ac:dyDescent="0.35">
      <c r="A166" s="85" t="s">
        <v>245</v>
      </c>
      <c r="B166" s="52">
        <v>13</v>
      </c>
      <c r="C166" s="60">
        <v>4.8383000000000003</v>
      </c>
      <c r="D166" s="60">
        <v>10.190099999999999</v>
      </c>
      <c r="E166" s="60">
        <v>5.9680999999999997</v>
      </c>
      <c r="F166" s="60">
        <v>5.3423999999999996</v>
      </c>
      <c r="G166" s="60">
        <v>5.8688000000000002</v>
      </c>
      <c r="H166" s="60">
        <v>7.3643000000000001</v>
      </c>
      <c r="I166" s="60">
        <v>7.6271000000000004</v>
      </c>
      <c r="J166" s="60">
        <v>6.6501999999999999</v>
      </c>
      <c r="K166" s="60">
        <v>7.1916000000000002</v>
      </c>
      <c r="L166" s="60">
        <v>3.5215999999999998</v>
      </c>
      <c r="M166" s="60">
        <v>7.7790999999999997</v>
      </c>
      <c r="N166" s="60">
        <v>5.7117000000000004</v>
      </c>
      <c r="O166" s="60">
        <v>5.8707000000000003</v>
      </c>
      <c r="P166" s="89">
        <v>3.2248000000000001</v>
      </c>
    </row>
    <row r="167" spans="1:16" x14ac:dyDescent="0.35">
      <c r="A167" s="85" t="s">
        <v>246</v>
      </c>
      <c r="B167" s="52">
        <v>13</v>
      </c>
      <c r="C167" s="60">
        <v>4.2831999999999999</v>
      </c>
      <c r="D167" s="60">
        <v>9.6235999999999997</v>
      </c>
      <c r="E167" s="60">
        <v>5.4107000000000003</v>
      </c>
      <c r="F167" s="60">
        <v>4.7723000000000004</v>
      </c>
      <c r="G167" s="60">
        <v>5.2850999999999999</v>
      </c>
      <c r="H167" s="60">
        <v>6.7698999999999998</v>
      </c>
      <c r="I167" s="60">
        <v>7.0346000000000002</v>
      </c>
      <c r="J167" s="60">
        <v>6.0190999999999999</v>
      </c>
      <c r="K167" s="60">
        <v>6.5303000000000004</v>
      </c>
      <c r="L167" s="60">
        <v>2.9662000000000002</v>
      </c>
      <c r="M167" s="60">
        <v>7.2115999999999998</v>
      </c>
      <c r="N167" s="60">
        <v>5.1464999999999996</v>
      </c>
      <c r="O167" s="60">
        <v>5.2923</v>
      </c>
      <c r="P167" s="89">
        <v>2.6707000000000001</v>
      </c>
    </row>
    <row r="168" spans="1:16" x14ac:dyDescent="0.35">
      <c r="A168" s="85" t="s">
        <v>247</v>
      </c>
      <c r="B168" s="52">
        <v>13</v>
      </c>
      <c r="C168" s="60">
        <v>5.5677000000000003</v>
      </c>
      <c r="D168" s="60">
        <v>9.7323000000000004</v>
      </c>
      <c r="E168" s="60">
        <v>5.8715999999999999</v>
      </c>
      <c r="F168" s="60">
        <v>5.226</v>
      </c>
      <c r="G168" s="60">
        <v>5.6955999999999998</v>
      </c>
      <c r="H168" s="60">
        <v>7.3120000000000003</v>
      </c>
      <c r="I168" s="60">
        <v>7.5140000000000002</v>
      </c>
      <c r="J168" s="60">
        <v>6.8734000000000002</v>
      </c>
      <c r="K168" s="60">
        <v>6.5785</v>
      </c>
      <c r="L168" s="60">
        <v>3.9815</v>
      </c>
      <c r="M168" s="60">
        <v>7.6329000000000002</v>
      </c>
      <c r="N168" s="60">
        <v>5.5826000000000002</v>
      </c>
      <c r="O168" s="60">
        <v>5.6494</v>
      </c>
      <c r="P168" s="89">
        <v>4.4728000000000003</v>
      </c>
    </row>
    <row r="169" spans="1:16" x14ac:dyDescent="0.35">
      <c r="A169" s="85" t="s">
        <v>248</v>
      </c>
      <c r="B169" s="52">
        <v>12</v>
      </c>
      <c r="C169" s="60">
        <v>4.9885999999999999</v>
      </c>
      <c r="D169" s="60">
        <v>9.1592000000000002</v>
      </c>
      <c r="E169" s="60">
        <v>5.1860999999999997</v>
      </c>
      <c r="F169" s="60">
        <v>4.5431999999999997</v>
      </c>
      <c r="G169" s="60">
        <v>4.9946999999999999</v>
      </c>
      <c r="H169" s="60">
        <v>6.5456000000000003</v>
      </c>
      <c r="I169" s="60">
        <v>6.7305000000000001</v>
      </c>
      <c r="J169" s="60">
        <v>6.0910000000000002</v>
      </c>
      <c r="K169" s="60">
        <v>5.8155999999999999</v>
      </c>
      <c r="L169" s="60">
        <v>3.3822000000000001</v>
      </c>
      <c r="M169" s="60">
        <v>6.9789000000000003</v>
      </c>
      <c r="N169" s="60">
        <v>4.9057000000000004</v>
      </c>
      <c r="O169" s="60">
        <v>4.9549000000000003</v>
      </c>
      <c r="P169" s="89">
        <v>3.7216999999999998</v>
      </c>
    </row>
    <row r="170" spans="1:16" x14ac:dyDescent="0.35">
      <c r="A170" s="1041" t="s">
        <v>10232</v>
      </c>
      <c r="B170" s="1038"/>
      <c r="C170" s="1039"/>
      <c r="D170" s="1039"/>
      <c r="E170" s="1039"/>
      <c r="F170" s="1039"/>
      <c r="G170" s="1039"/>
      <c r="H170" s="1039"/>
      <c r="I170" s="1039"/>
      <c r="J170" s="1039"/>
      <c r="K170" s="1039"/>
      <c r="L170" s="1039"/>
      <c r="M170" s="1039"/>
      <c r="N170" s="1039"/>
      <c r="O170" s="1039"/>
      <c r="P170" s="1040"/>
    </row>
    <row r="171" spans="1:16" x14ac:dyDescent="0.35">
      <c r="A171" s="85" t="s">
        <v>251</v>
      </c>
      <c r="B171" s="52">
        <v>11</v>
      </c>
      <c r="C171" s="60">
        <v>5.9486999999999997</v>
      </c>
      <c r="D171" s="60">
        <v>11.9887</v>
      </c>
      <c r="E171" s="60">
        <v>6.9870000000000001</v>
      </c>
      <c r="F171" s="60">
        <v>6.4547999999999996</v>
      </c>
      <c r="G171" s="60">
        <v>6.9950999999999999</v>
      </c>
      <c r="H171" s="60">
        <v>8.2582000000000004</v>
      </c>
      <c r="I171" s="60">
        <v>8.3493999999999993</v>
      </c>
      <c r="J171" s="60">
        <v>7.4583000000000004</v>
      </c>
      <c r="K171" s="60">
        <v>7.1848999999999998</v>
      </c>
      <c r="L171" s="60">
        <v>4.5711000000000004</v>
      </c>
      <c r="M171" s="60">
        <v>9.5211000000000006</v>
      </c>
      <c r="N171" s="60">
        <v>6.9301000000000004</v>
      </c>
      <c r="O171" s="60">
        <v>6.9570999999999996</v>
      </c>
      <c r="P171" s="89">
        <v>5.4383999999999997</v>
      </c>
    </row>
    <row r="172" spans="1:16" x14ac:dyDescent="0.35">
      <c r="A172" s="85" t="s">
        <v>252</v>
      </c>
      <c r="B172" s="52">
        <v>11</v>
      </c>
      <c r="C172" s="60">
        <v>5.3042999999999996</v>
      </c>
      <c r="D172" s="60">
        <v>11.3279</v>
      </c>
      <c r="E172" s="60">
        <v>6.3202999999999996</v>
      </c>
      <c r="F172" s="60">
        <v>5.7805999999999997</v>
      </c>
      <c r="G172" s="60">
        <v>6.3098999999999998</v>
      </c>
      <c r="H172" s="60">
        <v>7.5656999999999996</v>
      </c>
      <c r="I172" s="60">
        <v>7.6536</v>
      </c>
      <c r="J172" s="60">
        <v>6.7557</v>
      </c>
      <c r="K172" s="60">
        <v>6.4527000000000001</v>
      </c>
      <c r="L172" s="60">
        <v>3.9272999999999998</v>
      </c>
      <c r="M172" s="60">
        <v>8.8512000000000004</v>
      </c>
      <c r="N172" s="60">
        <v>6.2572999999999999</v>
      </c>
      <c r="O172" s="60">
        <v>6.2762000000000002</v>
      </c>
      <c r="P172" s="89">
        <v>4.7971000000000004</v>
      </c>
    </row>
    <row r="173" spans="1:16" x14ac:dyDescent="0.35">
      <c r="A173" s="85" t="s">
        <v>253</v>
      </c>
      <c r="B173" s="52">
        <v>2</v>
      </c>
      <c r="C173" s="60">
        <v>3.9607000000000001</v>
      </c>
      <c r="D173" s="60">
        <v>10.2781</v>
      </c>
      <c r="E173" s="60">
        <v>5.2537000000000003</v>
      </c>
      <c r="F173" s="60">
        <v>4.5281000000000002</v>
      </c>
      <c r="G173" s="60">
        <v>5.0209999999999999</v>
      </c>
      <c r="H173" s="60">
        <v>6.3369999999999997</v>
      </c>
      <c r="I173" s="60">
        <v>6.8190999999999997</v>
      </c>
      <c r="J173" s="60">
        <v>5.5933999999999999</v>
      </c>
      <c r="K173" s="60">
        <v>5.9210000000000003</v>
      </c>
      <c r="L173" s="60">
        <v>3.2806000000000002</v>
      </c>
      <c r="M173" s="60">
        <v>7.9005000000000001</v>
      </c>
      <c r="N173" s="60">
        <v>4.9107000000000003</v>
      </c>
      <c r="O173" s="60">
        <v>5.0227000000000004</v>
      </c>
      <c r="P173" s="89">
        <v>3.5308999999999999</v>
      </c>
    </row>
    <row r="174" spans="1:16" x14ac:dyDescent="0.35">
      <c r="A174" s="85" t="s">
        <v>254</v>
      </c>
      <c r="B174" s="52">
        <v>2</v>
      </c>
      <c r="C174" s="60">
        <v>3.1840999999999999</v>
      </c>
      <c r="D174" s="60">
        <v>9.4954999999999998</v>
      </c>
      <c r="E174" s="60">
        <v>4.4154</v>
      </c>
      <c r="F174" s="60">
        <v>3.6627000000000001</v>
      </c>
      <c r="G174" s="60">
        <v>4.1581999999999999</v>
      </c>
      <c r="H174" s="60">
        <v>5.4911000000000003</v>
      </c>
      <c r="I174" s="60">
        <v>5.9619</v>
      </c>
      <c r="J174" s="60">
        <v>4.6891999999999996</v>
      </c>
      <c r="K174" s="60">
        <v>4.9713000000000003</v>
      </c>
      <c r="L174" s="60">
        <v>2.5093000000000001</v>
      </c>
      <c r="M174" s="60">
        <v>7.0894000000000004</v>
      </c>
      <c r="N174" s="60">
        <v>4.0435999999999996</v>
      </c>
      <c r="O174" s="60">
        <v>4.1567999999999996</v>
      </c>
      <c r="P174" s="89">
        <v>2.7545999999999999</v>
      </c>
    </row>
    <row r="175" spans="1:16" x14ac:dyDescent="0.35">
      <c r="A175" s="1041" t="s">
        <v>10233</v>
      </c>
      <c r="B175" s="1038"/>
      <c r="C175" s="1039"/>
      <c r="D175" s="1039"/>
      <c r="E175" s="1039"/>
      <c r="F175" s="1039"/>
      <c r="G175" s="1039"/>
      <c r="H175" s="1039"/>
      <c r="I175" s="1039"/>
      <c r="J175" s="1039"/>
      <c r="K175" s="1039"/>
      <c r="L175" s="1039"/>
      <c r="M175" s="1039"/>
      <c r="N175" s="1039"/>
      <c r="O175" s="1039"/>
      <c r="P175" s="1040"/>
    </row>
    <row r="176" spans="1:16" x14ac:dyDescent="0.35">
      <c r="A176" s="85" t="s">
        <v>257</v>
      </c>
      <c r="B176" s="52">
        <v>9</v>
      </c>
      <c r="C176" s="60">
        <v>3.9382000000000001</v>
      </c>
      <c r="D176" s="60">
        <v>12.6663</v>
      </c>
      <c r="E176" s="60">
        <v>6.5307000000000004</v>
      </c>
      <c r="F176" s="60">
        <v>4.9851999999999999</v>
      </c>
      <c r="G176" s="60">
        <v>5.3375000000000004</v>
      </c>
      <c r="H176" s="60">
        <v>6.0831999999999997</v>
      </c>
      <c r="I176" s="60">
        <v>7.0286999999999997</v>
      </c>
      <c r="J176" s="60">
        <v>6.3785999999999996</v>
      </c>
      <c r="K176" s="60">
        <v>6.7149999999999999</v>
      </c>
      <c r="L176" s="60">
        <v>1.7016</v>
      </c>
      <c r="M176" s="60">
        <v>10.3728</v>
      </c>
      <c r="N176" s="60">
        <v>5.4924999999999997</v>
      </c>
      <c r="O176" s="60">
        <v>5.3181000000000003</v>
      </c>
      <c r="P176" s="89">
        <v>3.9967000000000001</v>
      </c>
    </row>
    <row r="177" spans="1:16" x14ac:dyDescent="0.35">
      <c r="A177" s="85" t="s">
        <v>258</v>
      </c>
      <c r="B177" s="52">
        <v>9</v>
      </c>
      <c r="C177" s="60">
        <v>3.1644000000000001</v>
      </c>
      <c r="D177" s="60">
        <v>11.9786</v>
      </c>
      <c r="E177" s="60">
        <v>5.9732000000000003</v>
      </c>
      <c r="F177" s="60">
        <v>4.3987999999999996</v>
      </c>
      <c r="G177" s="60">
        <v>4.7267000000000001</v>
      </c>
      <c r="H177" s="60">
        <v>5.4194000000000004</v>
      </c>
      <c r="I177" s="60">
        <v>6.3433999999999999</v>
      </c>
      <c r="J177" s="60">
        <v>5.6311999999999998</v>
      </c>
      <c r="K177" s="60">
        <v>5.9457000000000004</v>
      </c>
      <c r="L177" s="60">
        <v>0.97960000000000003</v>
      </c>
      <c r="M177" s="60">
        <v>9.6966999999999999</v>
      </c>
      <c r="N177" s="60">
        <v>4.9173</v>
      </c>
      <c r="O177" s="60">
        <v>4.7164999999999999</v>
      </c>
      <c r="P177" s="89">
        <v>3.3563000000000001</v>
      </c>
    </row>
    <row r="178" spans="1:16" x14ac:dyDescent="0.35">
      <c r="A178" s="85" t="s">
        <v>259</v>
      </c>
      <c r="B178" s="52">
        <v>4</v>
      </c>
      <c r="C178" s="60">
        <v>3.9903</v>
      </c>
      <c r="D178" s="60">
        <v>11.529400000000001</v>
      </c>
      <c r="E178" s="60">
        <v>5.6433</v>
      </c>
      <c r="F178" s="60">
        <v>4.6364999999999998</v>
      </c>
      <c r="G178" s="60">
        <v>4.9404000000000003</v>
      </c>
      <c r="H178" s="60">
        <v>6.1405000000000003</v>
      </c>
      <c r="I178" s="60">
        <v>7.0454999999999997</v>
      </c>
      <c r="J178" s="60">
        <v>5.8526999999999996</v>
      </c>
      <c r="K178" s="60">
        <v>6.0170000000000003</v>
      </c>
      <c r="L178" s="60">
        <v>2.6979000000000002</v>
      </c>
      <c r="M178" s="60">
        <v>9.1381999999999994</v>
      </c>
      <c r="N178" s="60">
        <v>5.2054</v>
      </c>
      <c r="O178" s="60">
        <v>5.0523999999999996</v>
      </c>
      <c r="P178" s="89">
        <v>4.7931999999999997</v>
      </c>
    </row>
    <row r="179" spans="1:16" x14ac:dyDescent="0.35">
      <c r="A179" s="85" t="s">
        <v>260</v>
      </c>
      <c r="B179" s="52">
        <v>4</v>
      </c>
      <c r="C179" s="60">
        <v>3.3761000000000001</v>
      </c>
      <c r="D179" s="60">
        <v>10.9017</v>
      </c>
      <c r="E179" s="60">
        <v>5.0180999999999996</v>
      </c>
      <c r="F179" s="60">
        <v>3.9651000000000001</v>
      </c>
      <c r="G179" s="60">
        <v>4.2253999999999996</v>
      </c>
      <c r="H179" s="60">
        <v>5.2847</v>
      </c>
      <c r="I179" s="60">
        <v>6.1547999999999998</v>
      </c>
      <c r="J179" s="60">
        <v>5.0114999999999998</v>
      </c>
      <c r="K179" s="60">
        <v>5.1559999999999997</v>
      </c>
      <c r="L179" s="60">
        <v>2.0844</v>
      </c>
      <c r="M179" s="60">
        <v>8.5075000000000003</v>
      </c>
      <c r="N179" s="60">
        <v>4.5599999999999996</v>
      </c>
      <c r="O179" s="60">
        <v>4.3532000000000002</v>
      </c>
      <c r="P179" s="89">
        <v>4.1845999999999997</v>
      </c>
    </row>
    <row r="180" spans="1:16" x14ac:dyDescent="0.35">
      <c r="A180" s="1041" t="s">
        <v>10234</v>
      </c>
      <c r="B180" s="1038"/>
      <c r="C180" s="1039"/>
      <c r="D180" s="1039"/>
      <c r="E180" s="1039"/>
      <c r="F180" s="1039"/>
      <c r="G180" s="1039"/>
      <c r="H180" s="1039"/>
      <c r="I180" s="1039"/>
      <c r="J180" s="1039"/>
      <c r="K180" s="1039"/>
      <c r="L180" s="1039"/>
      <c r="M180" s="1039"/>
      <c r="N180" s="1039"/>
      <c r="O180" s="1039"/>
      <c r="P180" s="1040"/>
    </row>
    <row r="181" spans="1:16" x14ac:dyDescent="0.35">
      <c r="A181" s="85" t="s">
        <v>417</v>
      </c>
      <c r="B181" s="52">
        <v>9</v>
      </c>
      <c r="C181" s="60">
        <v>2.0448</v>
      </c>
      <c r="D181" s="60">
        <v>15.4918</v>
      </c>
      <c r="E181" s="60">
        <v>6.3571</v>
      </c>
      <c r="F181" s="60">
        <v>4.1965000000000003</v>
      </c>
      <c r="G181" s="60">
        <v>4.3052999999999999</v>
      </c>
      <c r="H181" s="60">
        <v>4.4207999999999998</v>
      </c>
      <c r="I181" s="60">
        <v>6.7587000000000002</v>
      </c>
      <c r="J181" s="60">
        <v>6.2004000000000001</v>
      </c>
      <c r="K181" s="60">
        <v>7.0632000000000001</v>
      </c>
      <c r="L181" s="60">
        <v>-2.2475000000000001</v>
      </c>
      <c r="M181" s="60">
        <v>13.590999999999999</v>
      </c>
      <c r="N181" s="60">
        <v>4.2663000000000002</v>
      </c>
      <c r="O181" s="60">
        <v>3.9775999999999998</v>
      </c>
      <c r="P181" s="89">
        <v>7.0800999999999998</v>
      </c>
    </row>
    <row r="182" spans="1:16" x14ac:dyDescent="0.35">
      <c r="A182" s="85" t="s">
        <v>418</v>
      </c>
      <c r="B182" s="52">
        <v>9</v>
      </c>
      <c r="C182" s="60">
        <v>1.5876999999999999</v>
      </c>
      <c r="D182" s="60">
        <v>15.016</v>
      </c>
      <c r="E182" s="60">
        <v>5.8979999999999997</v>
      </c>
      <c r="F182" s="60">
        <v>3.7286999999999999</v>
      </c>
      <c r="G182" s="60">
        <v>3.8290999999999999</v>
      </c>
      <c r="H182" s="60">
        <v>3.9321999999999999</v>
      </c>
      <c r="I182" s="60">
        <v>6.2214</v>
      </c>
      <c r="J182" s="60">
        <v>5.7507000000000001</v>
      </c>
      <c r="K182" s="60">
        <v>6.4260999999999999</v>
      </c>
      <c r="L182" s="60">
        <v>-2.7044000000000001</v>
      </c>
      <c r="M182" s="60">
        <v>13.1297</v>
      </c>
      <c r="N182" s="60">
        <v>3.8035000000000001</v>
      </c>
      <c r="O182" s="60">
        <v>3.5062000000000002</v>
      </c>
      <c r="P182" s="89">
        <v>6.6211000000000002</v>
      </c>
    </row>
    <row r="183" spans="1:16" x14ac:dyDescent="0.35">
      <c r="A183" s="85" t="s">
        <v>263</v>
      </c>
      <c r="B183" s="52">
        <v>2</v>
      </c>
      <c r="C183" s="60">
        <v>3.9337</v>
      </c>
      <c r="D183" s="60">
        <v>14.4251</v>
      </c>
      <c r="E183" s="60">
        <v>5.8921000000000001</v>
      </c>
      <c r="F183" s="60">
        <v>4.3766999999999996</v>
      </c>
      <c r="G183" s="60">
        <v>5.0029000000000003</v>
      </c>
      <c r="H183" s="60" t="s">
        <v>430</v>
      </c>
      <c r="I183" s="60" t="s">
        <v>430</v>
      </c>
      <c r="J183" s="60" t="s">
        <v>430</v>
      </c>
      <c r="K183" s="60" t="s">
        <v>430</v>
      </c>
      <c r="L183" s="60">
        <v>-0.80169999999999997</v>
      </c>
      <c r="M183" s="60">
        <v>12.353899999999999</v>
      </c>
      <c r="N183" s="60">
        <v>4.4432999999999998</v>
      </c>
      <c r="O183" s="60">
        <v>4.4387999999999996</v>
      </c>
      <c r="P183" s="89">
        <v>9.1280000000000001</v>
      </c>
    </row>
    <row r="184" spans="1:16" x14ac:dyDescent="0.35">
      <c r="A184" s="85" t="s">
        <v>264</v>
      </c>
      <c r="B184" s="52">
        <v>2</v>
      </c>
      <c r="C184" s="60">
        <v>3.4451000000000001</v>
      </c>
      <c r="D184" s="60">
        <v>13.904199999999999</v>
      </c>
      <c r="E184" s="60">
        <v>5.3723999999999998</v>
      </c>
      <c r="F184" s="60">
        <v>3.8759000000000001</v>
      </c>
      <c r="G184" s="60">
        <v>4.5324</v>
      </c>
      <c r="H184" s="60" t="s">
        <v>430</v>
      </c>
      <c r="I184" s="60" t="s">
        <v>430</v>
      </c>
      <c r="J184" s="60" t="s">
        <v>430</v>
      </c>
      <c r="K184" s="60" t="s">
        <v>430</v>
      </c>
      <c r="L184" s="60">
        <v>-1.2971999999999999</v>
      </c>
      <c r="M184" s="60">
        <v>11.8253</v>
      </c>
      <c r="N184" s="60">
        <v>3.9276</v>
      </c>
      <c r="O184" s="60">
        <v>3.9603999999999999</v>
      </c>
      <c r="P184" s="89">
        <v>8.6359999999999992</v>
      </c>
    </row>
    <row r="185" spans="1:16" x14ac:dyDescent="0.35">
      <c r="A185" s="1041" t="s">
        <v>10235</v>
      </c>
      <c r="B185" s="1038"/>
      <c r="C185" s="1039"/>
      <c r="D185" s="1039"/>
      <c r="E185" s="1039"/>
      <c r="F185" s="1039"/>
      <c r="G185" s="1039"/>
      <c r="H185" s="1039"/>
      <c r="I185" s="1039"/>
      <c r="J185" s="1039"/>
      <c r="K185" s="1039"/>
      <c r="L185" s="1039"/>
      <c r="M185" s="1039"/>
      <c r="N185" s="1039"/>
      <c r="O185" s="1039"/>
      <c r="P185" s="1040"/>
    </row>
    <row r="186" spans="1:16" x14ac:dyDescent="0.35">
      <c r="A186" s="85" t="s">
        <v>267</v>
      </c>
      <c r="B186" s="52">
        <v>12</v>
      </c>
      <c r="C186" s="60">
        <v>4.7824</v>
      </c>
      <c r="D186" s="60">
        <v>12.92</v>
      </c>
      <c r="E186" s="60">
        <v>7.1764000000000001</v>
      </c>
      <c r="F186" s="60">
        <v>5.8448000000000002</v>
      </c>
      <c r="G186" s="60">
        <v>6.202</v>
      </c>
      <c r="H186" s="60">
        <v>6.6703000000000001</v>
      </c>
      <c r="I186" s="60">
        <v>7.6510999999999996</v>
      </c>
      <c r="J186" s="60">
        <v>6.8944999999999999</v>
      </c>
      <c r="K186" s="60">
        <v>7.1680000000000001</v>
      </c>
      <c r="L186" s="60">
        <v>2.9304999999999999</v>
      </c>
      <c r="M186" s="60">
        <v>10.5908</v>
      </c>
      <c r="N186" s="60">
        <v>6.3925999999999998</v>
      </c>
      <c r="O186" s="60">
        <v>6.1283000000000003</v>
      </c>
      <c r="P186" s="89">
        <v>6.1218000000000004</v>
      </c>
    </row>
    <row r="187" spans="1:16" x14ac:dyDescent="0.35">
      <c r="A187" s="85" t="s">
        <v>268</v>
      </c>
      <c r="B187" s="52">
        <v>12</v>
      </c>
      <c r="C187" s="60">
        <v>4.1961000000000004</v>
      </c>
      <c r="D187" s="60">
        <v>12.3156</v>
      </c>
      <c r="E187" s="60">
        <v>6.5738000000000003</v>
      </c>
      <c r="F187" s="60">
        <v>5.2332999999999998</v>
      </c>
      <c r="G187" s="60">
        <v>5.5734000000000004</v>
      </c>
      <c r="H187" s="60">
        <v>6.0225999999999997</v>
      </c>
      <c r="I187" s="60">
        <v>6.9916</v>
      </c>
      <c r="J187" s="60">
        <v>6.2161999999999997</v>
      </c>
      <c r="K187" s="60">
        <v>6.4779999999999998</v>
      </c>
      <c r="L187" s="60">
        <v>2.3435000000000001</v>
      </c>
      <c r="M187" s="60">
        <v>9.9835999999999991</v>
      </c>
      <c r="N187" s="60">
        <v>5.7859999999999996</v>
      </c>
      <c r="O187" s="60">
        <v>5.5072000000000001</v>
      </c>
      <c r="P187" s="89">
        <v>5.5353000000000003</v>
      </c>
    </row>
    <row r="188" spans="1:16" x14ac:dyDescent="0.35">
      <c r="A188" s="85" t="s">
        <v>269</v>
      </c>
      <c r="B188" s="52">
        <v>10</v>
      </c>
      <c r="C188" s="60">
        <v>2.8717000000000001</v>
      </c>
      <c r="D188" s="60">
        <v>9.4041999999999994</v>
      </c>
      <c r="E188" s="60">
        <v>4.8304</v>
      </c>
      <c r="F188" s="60">
        <v>3.8378000000000001</v>
      </c>
      <c r="G188" s="60">
        <v>4.2736999999999998</v>
      </c>
      <c r="H188" s="60">
        <v>5.5571000000000002</v>
      </c>
      <c r="I188" s="60">
        <v>6.7169999999999996</v>
      </c>
      <c r="J188" s="60">
        <v>5.8686999999999996</v>
      </c>
      <c r="K188" s="60">
        <v>6.6032999999999999</v>
      </c>
      <c r="L188" s="60">
        <v>1.1405000000000001</v>
      </c>
      <c r="M188" s="60">
        <v>7.7832999999999997</v>
      </c>
      <c r="N188" s="60">
        <v>4.1193999999999997</v>
      </c>
      <c r="O188" s="60">
        <v>4.1510999999999996</v>
      </c>
      <c r="P188" s="89">
        <v>4.1798999999999999</v>
      </c>
    </row>
    <row r="189" spans="1:16" x14ac:dyDescent="0.35">
      <c r="A189" s="85" t="s">
        <v>270</v>
      </c>
      <c r="B189" s="52">
        <v>10</v>
      </c>
      <c r="C189" s="60">
        <v>2.036</v>
      </c>
      <c r="D189" s="60">
        <v>8.5459999999999994</v>
      </c>
      <c r="E189" s="60">
        <v>3.9683999999999999</v>
      </c>
      <c r="F189" s="60">
        <v>2.9687999999999999</v>
      </c>
      <c r="G189" s="60">
        <v>3.3923000000000001</v>
      </c>
      <c r="H189" s="60">
        <v>4.6654</v>
      </c>
      <c r="I189" s="60">
        <v>5.8129</v>
      </c>
      <c r="J189" s="60">
        <v>5.0018000000000002</v>
      </c>
      <c r="K189" s="60">
        <v>5.6933999999999996</v>
      </c>
      <c r="L189" s="60">
        <v>0.3034</v>
      </c>
      <c r="M189" s="60">
        <v>6.9188000000000001</v>
      </c>
      <c r="N189" s="60">
        <v>3.2536</v>
      </c>
      <c r="O189" s="60">
        <v>3.2742</v>
      </c>
      <c r="P189" s="89">
        <v>3.3445999999999998</v>
      </c>
    </row>
    <row r="190" spans="1:16" x14ac:dyDescent="0.35">
      <c r="A190" s="1041" t="s">
        <v>202</v>
      </c>
      <c r="B190" s="1038"/>
      <c r="C190" s="1039"/>
      <c r="D190" s="1039"/>
      <c r="E190" s="1039"/>
      <c r="F190" s="1039"/>
      <c r="G190" s="1039"/>
      <c r="H190" s="1039"/>
      <c r="I190" s="1039"/>
      <c r="J190" s="1039"/>
      <c r="K190" s="1039"/>
      <c r="L190" s="1039"/>
      <c r="M190" s="1039"/>
      <c r="N190" s="1039"/>
      <c r="O190" s="1039"/>
      <c r="P190" s="1040"/>
    </row>
    <row r="191" spans="1:16" x14ac:dyDescent="0.35">
      <c r="A191" s="85" t="s">
        <v>273</v>
      </c>
      <c r="B191" s="52">
        <v>14</v>
      </c>
      <c r="C191" s="60">
        <v>4.9431000000000003</v>
      </c>
      <c r="D191" s="60">
        <v>10.5776</v>
      </c>
      <c r="E191" s="60">
        <v>5.9119999999999999</v>
      </c>
      <c r="F191" s="60">
        <v>5.1463999999999999</v>
      </c>
      <c r="G191" s="60">
        <v>5.7248999999999999</v>
      </c>
      <c r="H191" s="60">
        <v>7.2953999999999999</v>
      </c>
      <c r="I191" s="60">
        <v>7.5540000000000003</v>
      </c>
      <c r="J191" s="60">
        <v>6.4695999999999998</v>
      </c>
      <c r="K191" s="60">
        <v>7.2866999999999997</v>
      </c>
      <c r="L191" s="60">
        <v>3.3513999999999999</v>
      </c>
      <c r="M191" s="60">
        <v>8.0137999999999998</v>
      </c>
      <c r="N191" s="60">
        <v>5.5160999999999998</v>
      </c>
      <c r="O191" s="60">
        <v>5.7066999999999997</v>
      </c>
      <c r="P191" s="89">
        <v>3.4988999999999999</v>
      </c>
    </row>
    <row r="192" spans="1:16" x14ac:dyDescent="0.35">
      <c r="A192" s="85" t="s">
        <v>274</v>
      </c>
      <c r="B192" s="52">
        <v>14</v>
      </c>
      <c r="C192" s="60">
        <v>4.5829000000000004</v>
      </c>
      <c r="D192" s="60">
        <v>10.208500000000001</v>
      </c>
      <c r="E192" s="60">
        <v>5.5450999999999997</v>
      </c>
      <c r="F192" s="60">
        <v>4.7754000000000003</v>
      </c>
      <c r="G192" s="60">
        <v>5.3459000000000003</v>
      </c>
      <c r="H192" s="60">
        <v>6.9100999999999999</v>
      </c>
      <c r="I192" s="60">
        <v>7.1688999999999998</v>
      </c>
      <c r="J192" s="60">
        <v>6.0949</v>
      </c>
      <c r="K192" s="60">
        <v>6.9222000000000001</v>
      </c>
      <c r="L192" s="60">
        <v>2.9903</v>
      </c>
      <c r="M192" s="60">
        <v>7.6454000000000004</v>
      </c>
      <c r="N192" s="60">
        <v>5.1467999999999998</v>
      </c>
      <c r="O192" s="60">
        <v>5.3304999999999998</v>
      </c>
      <c r="P192" s="89">
        <v>3.1383999999999999</v>
      </c>
    </row>
    <row r="193" spans="1:16" x14ac:dyDescent="0.35">
      <c r="A193" s="85" t="s">
        <v>275</v>
      </c>
      <c r="B193" s="52">
        <v>7</v>
      </c>
      <c r="C193" s="60">
        <v>5.0340999999999996</v>
      </c>
      <c r="D193" s="60">
        <v>10.226599999999999</v>
      </c>
      <c r="E193" s="60">
        <v>5.5462999999999996</v>
      </c>
      <c r="F193" s="60">
        <v>4.6993</v>
      </c>
      <c r="G193" s="60">
        <v>5.3663999999999996</v>
      </c>
      <c r="H193" s="60">
        <v>6.9431000000000003</v>
      </c>
      <c r="I193" s="60">
        <v>7.2630999999999997</v>
      </c>
      <c r="J193" s="60">
        <v>6.0936000000000003</v>
      </c>
      <c r="K193" s="60">
        <v>6.7648000000000001</v>
      </c>
      <c r="L193" s="60">
        <v>3.4091</v>
      </c>
      <c r="M193" s="60">
        <v>7.6087999999999996</v>
      </c>
      <c r="N193" s="60">
        <v>5.1712999999999996</v>
      </c>
      <c r="O193" s="60">
        <v>5.2964000000000002</v>
      </c>
      <c r="P193" s="89">
        <v>3.5131999999999999</v>
      </c>
    </row>
    <row r="194" spans="1:16" x14ac:dyDescent="0.35">
      <c r="A194" s="85" t="s">
        <v>276</v>
      </c>
      <c r="B194" s="52">
        <v>7</v>
      </c>
      <c r="C194" s="60">
        <v>4.6359000000000004</v>
      </c>
      <c r="D194" s="60">
        <v>9.7984000000000009</v>
      </c>
      <c r="E194" s="60">
        <v>5.1021999999999998</v>
      </c>
      <c r="F194" s="60">
        <v>4.2443</v>
      </c>
      <c r="G194" s="60">
        <v>4.9032999999999998</v>
      </c>
      <c r="H194" s="60">
        <v>6.4882</v>
      </c>
      <c r="I194" s="60">
        <v>6.8007999999999997</v>
      </c>
      <c r="J194" s="60">
        <v>5.6210000000000004</v>
      </c>
      <c r="K194" s="60">
        <v>6.1755000000000004</v>
      </c>
      <c r="L194" s="60">
        <v>3.0005999999999999</v>
      </c>
      <c r="M194" s="60">
        <v>7.1727999999999996</v>
      </c>
      <c r="N194" s="60">
        <v>4.7186000000000003</v>
      </c>
      <c r="O194" s="60">
        <v>4.8357000000000001</v>
      </c>
      <c r="P194" s="89">
        <v>3.1230000000000002</v>
      </c>
    </row>
    <row r="195" spans="1:16" x14ac:dyDescent="0.35">
      <c r="A195" s="1041" t="s">
        <v>10236</v>
      </c>
      <c r="B195" s="1038"/>
      <c r="C195" s="1039"/>
      <c r="D195" s="1039"/>
      <c r="E195" s="1039"/>
      <c r="F195" s="1039"/>
      <c r="G195" s="1039"/>
      <c r="H195" s="1039"/>
      <c r="I195" s="1039"/>
      <c r="J195" s="1039"/>
      <c r="K195" s="1039"/>
      <c r="L195" s="1039"/>
      <c r="M195" s="1039"/>
      <c r="N195" s="1039"/>
      <c r="O195" s="1039"/>
      <c r="P195" s="1040"/>
    </row>
    <row r="196" spans="1:16" x14ac:dyDescent="0.35">
      <c r="A196" s="85" t="s">
        <v>279</v>
      </c>
      <c r="B196" s="52">
        <v>11</v>
      </c>
      <c r="C196" s="60">
        <v>8.6242999999999999</v>
      </c>
      <c r="D196" s="60">
        <v>12.1348</v>
      </c>
      <c r="E196" s="60">
        <v>9.1428999999999991</v>
      </c>
      <c r="F196" s="60">
        <v>8.3902000000000001</v>
      </c>
      <c r="G196" s="60">
        <v>8.5381999999999998</v>
      </c>
      <c r="H196" s="60">
        <v>10.3505</v>
      </c>
      <c r="I196" s="60">
        <v>9.9981000000000009</v>
      </c>
      <c r="J196" s="60">
        <v>8.7181999999999995</v>
      </c>
      <c r="K196" s="60">
        <v>7.5709</v>
      </c>
      <c r="L196" s="60">
        <v>6.8445999999999998</v>
      </c>
      <c r="M196" s="60">
        <v>11.139099999999999</v>
      </c>
      <c r="N196" s="60">
        <v>8.9268000000000001</v>
      </c>
      <c r="O196" s="60">
        <v>8.5469000000000008</v>
      </c>
      <c r="P196" s="89">
        <v>8.0780999999999992</v>
      </c>
    </row>
    <row r="197" spans="1:16" x14ac:dyDescent="0.35">
      <c r="A197" s="85" t="s">
        <v>280</v>
      </c>
      <c r="B197" s="52">
        <v>11</v>
      </c>
      <c r="C197" s="60">
        <v>7.8718000000000004</v>
      </c>
      <c r="D197" s="60">
        <v>11.365600000000001</v>
      </c>
      <c r="E197" s="60">
        <v>8.3600999999999992</v>
      </c>
      <c r="F197" s="60">
        <v>7.5884</v>
      </c>
      <c r="G197" s="60">
        <v>7.7172000000000001</v>
      </c>
      <c r="H197" s="60">
        <v>9.5159000000000002</v>
      </c>
      <c r="I197" s="60">
        <v>9.1605000000000008</v>
      </c>
      <c r="J197" s="60">
        <v>7.8823999999999996</v>
      </c>
      <c r="K197" s="60">
        <v>6.7167000000000003</v>
      </c>
      <c r="L197" s="60">
        <v>6.0892999999999997</v>
      </c>
      <c r="M197" s="60">
        <v>10.361499999999999</v>
      </c>
      <c r="N197" s="60">
        <v>8.1317000000000004</v>
      </c>
      <c r="O197" s="60">
        <v>7.7336</v>
      </c>
      <c r="P197" s="89">
        <v>7.3263999999999996</v>
      </c>
    </row>
    <row r="198" spans="1:16" x14ac:dyDescent="0.35">
      <c r="A198" s="85" t="s">
        <v>281</v>
      </c>
      <c r="B198" s="52">
        <v>3</v>
      </c>
      <c r="C198" s="60">
        <v>6.7476000000000003</v>
      </c>
      <c r="D198" s="60">
        <v>9.1168999999999993</v>
      </c>
      <c r="E198" s="60">
        <v>11.5144</v>
      </c>
      <c r="F198" s="60">
        <v>11.888299999999999</v>
      </c>
      <c r="G198" s="60">
        <v>11.045999999999999</v>
      </c>
      <c r="H198" s="60">
        <v>9.9060000000000006</v>
      </c>
      <c r="I198" s="60">
        <v>9.3712999999999997</v>
      </c>
      <c r="J198" s="60">
        <v>15.177099999999999</v>
      </c>
      <c r="K198" s="60">
        <v>5.8011999999999997</v>
      </c>
      <c r="L198" s="60">
        <v>5.2267999999999999</v>
      </c>
      <c r="M198" s="60">
        <v>13.480499999999999</v>
      </c>
      <c r="N198" s="60">
        <v>12.9824</v>
      </c>
      <c r="O198" s="60">
        <v>11.290100000000001</v>
      </c>
      <c r="P198" s="89">
        <v>6.1180000000000003</v>
      </c>
    </row>
    <row r="199" spans="1:16" x14ac:dyDescent="0.35">
      <c r="A199" s="85" t="s">
        <v>282</v>
      </c>
      <c r="B199" s="52">
        <v>3</v>
      </c>
      <c r="C199" s="60">
        <v>5.6745999999999999</v>
      </c>
      <c r="D199" s="60">
        <v>8.1738999999999997</v>
      </c>
      <c r="E199" s="60">
        <v>10.617599999999999</v>
      </c>
      <c r="F199" s="60">
        <v>10.999700000000001</v>
      </c>
      <c r="G199" s="60">
        <v>10.156000000000001</v>
      </c>
      <c r="H199" s="60">
        <v>9.0398999999999994</v>
      </c>
      <c r="I199" s="60">
        <v>8.5268999999999995</v>
      </c>
      <c r="J199" s="60">
        <v>14.323700000000001</v>
      </c>
      <c r="K199" s="60">
        <v>5.0204000000000004</v>
      </c>
      <c r="L199" s="60">
        <v>4.2156000000000002</v>
      </c>
      <c r="M199" s="60">
        <v>12.5541</v>
      </c>
      <c r="N199" s="60">
        <v>12.088900000000001</v>
      </c>
      <c r="O199" s="60">
        <v>10.4017</v>
      </c>
      <c r="P199" s="89">
        <v>4.9596999999999998</v>
      </c>
    </row>
    <row r="200" spans="1:16" x14ac:dyDescent="0.35">
      <c r="A200" s="1041" t="s">
        <v>10237</v>
      </c>
      <c r="B200" s="1038"/>
      <c r="C200" s="1039"/>
      <c r="D200" s="1039"/>
      <c r="E200" s="1039"/>
      <c r="F200" s="1039"/>
      <c r="G200" s="1039"/>
      <c r="H200" s="1039"/>
      <c r="I200" s="1039"/>
      <c r="J200" s="1039"/>
      <c r="K200" s="1039"/>
      <c r="L200" s="1039"/>
      <c r="M200" s="1039"/>
      <c r="N200" s="1039"/>
      <c r="O200" s="1039"/>
      <c r="P200" s="1040"/>
    </row>
    <row r="201" spans="1:16" x14ac:dyDescent="0.35">
      <c r="A201" s="85" t="s">
        <v>285</v>
      </c>
      <c r="B201" s="52">
        <v>13</v>
      </c>
      <c r="C201" s="60">
        <v>5.0011999999999999</v>
      </c>
      <c r="D201" s="60">
        <v>10.3262</v>
      </c>
      <c r="E201" s="60">
        <v>5.9103000000000003</v>
      </c>
      <c r="F201" s="60">
        <v>5.1005000000000003</v>
      </c>
      <c r="G201" s="60">
        <v>5.6982999999999997</v>
      </c>
      <c r="H201" s="60">
        <v>7.0707000000000004</v>
      </c>
      <c r="I201" s="60">
        <v>7.3425000000000002</v>
      </c>
      <c r="J201" s="60">
        <v>6.3996000000000004</v>
      </c>
      <c r="K201" s="60">
        <v>7.1726000000000001</v>
      </c>
      <c r="L201" s="60">
        <v>3.2519999999999998</v>
      </c>
      <c r="M201" s="60">
        <v>7.8776999999999999</v>
      </c>
      <c r="N201" s="60">
        <v>5.4852999999999996</v>
      </c>
      <c r="O201" s="60">
        <v>5.6737000000000002</v>
      </c>
      <c r="P201" s="89">
        <v>3.4043999999999999</v>
      </c>
    </row>
    <row r="202" spans="1:16" x14ac:dyDescent="0.35">
      <c r="A202" s="85" t="s">
        <v>286</v>
      </c>
      <c r="B202" s="52">
        <v>13</v>
      </c>
      <c r="C202" s="60">
        <v>4.673</v>
      </c>
      <c r="D202" s="60">
        <v>9.9909999999999997</v>
      </c>
      <c r="E202" s="60">
        <v>5.5743999999999998</v>
      </c>
      <c r="F202" s="60">
        <v>4.7565999999999997</v>
      </c>
      <c r="G202" s="60">
        <v>5.3451000000000004</v>
      </c>
      <c r="H202" s="60">
        <v>6.7064000000000004</v>
      </c>
      <c r="I202" s="60">
        <v>6.9702999999999999</v>
      </c>
      <c r="J202" s="60">
        <v>6.0180999999999996</v>
      </c>
      <c r="K202" s="60">
        <v>6.7896999999999998</v>
      </c>
      <c r="L202" s="60">
        <v>2.9235000000000002</v>
      </c>
      <c r="M202" s="60">
        <v>7.5411999999999999</v>
      </c>
      <c r="N202" s="60">
        <v>5.1448999999999998</v>
      </c>
      <c r="O202" s="60">
        <v>5.3238000000000003</v>
      </c>
      <c r="P202" s="89">
        <v>3.0771999999999999</v>
      </c>
    </row>
    <row r="203" spans="1:16" x14ac:dyDescent="0.35">
      <c r="A203" s="85" t="s">
        <v>287</v>
      </c>
      <c r="B203" s="52">
        <v>9</v>
      </c>
      <c r="C203" s="60">
        <v>5.2850000000000001</v>
      </c>
      <c r="D203" s="60">
        <v>9.9170999999999996</v>
      </c>
      <c r="E203" s="60">
        <v>5.3297999999999996</v>
      </c>
      <c r="F203" s="60">
        <v>4.6786000000000003</v>
      </c>
      <c r="G203" s="60">
        <v>5.2365000000000004</v>
      </c>
      <c r="H203" s="60">
        <v>6.8015999999999996</v>
      </c>
      <c r="I203" s="60">
        <v>7.1550000000000002</v>
      </c>
      <c r="J203" s="60">
        <v>6.1177999999999999</v>
      </c>
      <c r="K203" s="60">
        <v>6.9170999999999996</v>
      </c>
      <c r="L203" s="60">
        <v>3.4708999999999999</v>
      </c>
      <c r="M203" s="60">
        <v>7.3369999999999997</v>
      </c>
      <c r="N203" s="60">
        <v>5.0396999999999998</v>
      </c>
      <c r="O203" s="60">
        <v>5.2218</v>
      </c>
      <c r="P203" s="89">
        <v>3.7530000000000001</v>
      </c>
    </row>
    <row r="204" spans="1:16" x14ac:dyDescent="0.35">
      <c r="A204" s="85" t="s">
        <v>288</v>
      </c>
      <c r="B204" s="52">
        <v>9</v>
      </c>
      <c r="C204" s="60">
        <v>4.8913000000000002</v>
      </c>
      <c r="D204" s="60">
        <v>9.5218000000000007</v>
      </c>
      <c r="E204" s="60">
        <v>4.9385000000000003</v>
      </c>
      <c r="F204" s="60">
        <v>4.2827000000000002</v>
      </c>
      <c r="G204" s="60">
        <v>4.8334999999999999</v>
      </c>
      <c r="H204" s="60">
        <v>6.3922999999999996</v>
      </c>
      <c r="I204" s="60">
        <v>6.7805</v>
      </c>
      <c r="J204" s="60">
        <v>5.7309999999999999</v>
      </c>
      <c r="K204" s="60">
        <v>6.6233000000000004</v>
      </c>
      <c r="L204" s="60">
        <v>3.0796000000000001</v>
      </c>
      <c r="M204" s="60">
        <v>6.9417</v>
      </c>
      <c r="N204" s="60">
        <v>4.6452999999999998</v>
      </c>
      <c r="O204" s="60">
        <v>4.8213999999999997</v>
      </c>
      <c r="P204" s="89">
        <v>3.3687</v>
      </c>
    </row>
    <row r="205" spans="1:16" x14ac:dyDescent="0.35">
      <c r="A205" s="1041" t="s">
        <v>204</v>
      </c>
      <c r="B205" s="1038"/>
      <c r="C205" s="1039"/>
      <c r="D205" s="1039"/>
      <c r="E205" s="1039"/>
      <c r="F205" s="1039"/>
      <c r="G205" s="1039"/>
      <c r="H205" s="1039"/>
      <c r="I205" s="1039"/>
      <c r="J205" s="1039"/>
      <c r="K205" s="1039"/>
      <c r="L205" s="1039"/>
      <c r="M205" s="1039"/>
      <c r="N205" s="1039"/>
      <c r="O205" s="1039"/>
      <c r="P205" s="1040"/>
    </row>
    <row r="206" spans="1:16" x14ac:dyDescent="0.35">
      <c r="A206" s="85" t="s">
        <v>291</v>
      </c>
      <c r="B206" s="52">
        <v>14</v>
      </c>
      <c r="C206" s="60">
        <v>2.8572000000000002</v>
      </c>
      <c r="D206" s="60">
        <v>14.4473</v>
      </c>
      <c r="E206" s="60">
        <v>7.0282999999999998</v>
      </c>
      <c r="F206" s="60">
        <v>5.1802999999999999</v>
      </c>
      <c r="G206" s="60">
        <v>5.2583000000000002</v>
      </c>
      <c r="H206" s="60">
        <v>5.4691999999999998</v>
      </c>
      <c r="I206" s="60">
        <v>6.9946000000000002</v>
      </c>
      <c r="J206" s="60">
        <v>6.1273999999999997</v>
      </c>
      <c r="K206" s="60">
        <v>7.0984999999999996</v>
      </c>
      <c r="L206" s="60">
        <v>-0.49609999999999999</v>
      </c>
      <c r="M206" s="60">
        <v>12.7843</v>
      </c>
      <c r="N206" s="60">
        <v>5.4406999999999996</v>
      </c>
      <c r="O206" s="60">
        <v>5.0613999999999999</v>
      </c>
      <c r="P206" s="89">
        <v>6.9989999999999997</v>
      </c>
    </row>
    <row r="207" spans="1:16" x14ac:dyDescent="0.35">
      <c r="A207" s="85" t="s">
        <v>292</v>
      </c>
      <c r="B207" s="52">
        <v>14</v>
      </c>
      <c r="C207" s="60">
        <v>2.2134999999999998</v>
      </c>
      <c r="D207" s="60">
        <v>13.7776</v>
      </c>
      <c r="E207" s="60">
        <v>6.3689999999999998</v>
      </c>
      <c r="F207" s="60">
        <v>4.5122999999999998</v>
      </c>
      <c r="G207" s="60">
        <v>4.5818000000000003</v>
      </c>
      <c r="H207" s="60">
        <v>4.7874999999999996</v>
      </c>
      <c r="I207" s="60">
        <v>6.3056000000000001</v>
      </c>
      <c r="J207" s="60">
        <v>5.4269999999999996</v>
      </c>
      <c r="K207" s="60">
        <v>6.3696000000000002</v>
      </c>
      <c r="L207" s="60">
        <v>-1.1396999999999999</v>
      </c>
      <c r="M207" s="60">
        <v>12.107100000000001</v>
      </c>
      <c r="N207" s="60">
        <v>4.7769000000000004</v>
      </c>
      <c r="O207" s="60">
        <v>4.3895</v>
      </c>
      <c r="P207" s="89">
        <v>6.3540999999999999</v>
      </c>
    </row>
    <row r="208" spans="1:16" x14ac:dyDescent="0.35">
      <c r="A208" s="85" t="s">
        <v>293</v>
      </c>
      <c r="B208" s="52">
        <v>9</v>
      </c>
      <c r="C208" s="60">
        <v>2.8609</v>
      </c>
      <c r="D208" s="60">
        <v>12.1853</v>
      </c>
      <c r="E208" s="60">
        <v>5.5079000000000002</v>
      </c>
      <c r="F208" s="60">
        <v>4.0290999999999997</v>
      </c>
      <c r="G208" s="60">
        <v>4.1730999999999998</v>
      </c>
      <c r="H208" s="60">
        <v>4.7725</v>
      </c>
      <c r="I208" s="60">
        <v>6.2930000000000001</v>
      </c>
      <c r="J208" s="60">
        <v>5.6375000000000002</v>
      </c>
      <c r="K208" s="60">
        <v>6.5808999999999997</v>
      </c>
      <c r="L208" s="60">
        <v>0.4229</v>
      </c>
      <c r="M208" s="60">
        <v>10.776300000000001</v>
      </c>
      <c r="N208" s="60">
        <v>4.0848000000000004</v>
      </c>
      <c r="O208" s="60">
        <v>3.8035999999999999</v>
      </c>
      <c r="P208" s="89">
        <v>6.4310999999999998</v>
      </c>
    </row>
    <row r="209" spans="1:16" x14ac:dyDescent="0.35">
      <c r="A209" s="85" t="s">
        <v>294</v>
      </c>
      <c r="B209" s="52">
        <v>9</v>
      </c>
      <c r="C209" s="60">
        <v>2.1038000000000001</v>
      </c>
      <c r="D209" s="60">
        <v>11.404199999999999</v>
      </c>
      <c r="E209" s="60">
        <v>4.7419000000000002</v>
      </c>
      <c r="F209" s="60">
        <v>3.2541000000000002</v>
      </c>
      <c r="G209" s="60">
        <v>3.3864000000000001</v>
      </c>
      <c r="H209" s="60">
        <v>4.0392999999999999</v>
      </c>
      <c r="I209" s="60">
        <v>5.5437000000000003</v>
      </c>
      <c r="J209" s="60">
        <v>4.8917999999999999</v>
      </c>
      <c r="K209" s="60">
        <v>5.851</v>
      </c>
      <c r="L209" s="60">
        <v>-0.33489999999999998</v>
      </c>
      <c r="M209" s="60">
        <v>9.9944000000000006</v>
      </c>
      <c r="N209" s="60">
        <v>3.3161</v>
      </c>
      <c r="O209" s="60">
        <v>3.0234999999999999</v>
      </c>
      <c r="P209" s="89">
        <v>5.6725000000000003</v>
      </c>
    </row>
    <row r="210" spans="1:16" x14ac:dyDescent="0.35">
      <c r="A210" s="1041" t="s">
        <v>10238</v>
      </c>
      <c r="B210" s="1038"/>
      <c r="C210" s="1039"/>
      <c r="D210" s="1039"/>
      <c r="E210" s="1039"/>
      <c r="F210" s="1039"/>
      <c r="G210" s="1039"/>
      <c r="H210" s="1039"/>
      <c r="I210" s="1039"/>
      <c r="J210" s="1039"/>
      <c r="K210" s="1039"/>
      <c r="L210" s="1039"/>
      <c r="M210" s="1039"/>
      <c r="N210" s="1039"/>
      <c r="O210" s="1039"/>
      <c r="P210" s="1040"/>
    </row>
    <row r="211" spans="1:16" x14ac:dyDescent="0.35">
      <c r="A211" s="85" t="s">
        <v>297</v>
      </c>
      <c r="B211" s="52">
        <v>5</v>
      </c>
      <c r="C211" s="60">
        <v>1.2906</v>
      </c>
      <c r="D211" s="60">
        <v>13.442</v>
      </c>
      <c r="E211" s="60">
        <v>5.4250999999999996</v>
      </c>
      <c r="F211" s="60">
        <v>4.4893000000000001</v>
      </c>
      <c r="G211" s="60">
        <v>5.0372000000000003</v>
      </c>
      <c r="H211" s="60">
        <v>6.5926999999999998</v>
      </c>
      <c r="I211" s="60">
        <v>7.4909999999999997</v>
      </c>
      <c r="J211" s="60">
        <v>5.9462999999999999</v>
      </c>
      <c r="K211" s="60">
        <v>7.4775999999999998</v>
      </c>
      <c r="L211" s="60">
        <v>1.6507000000000001</v>
      </c>
      <c r="M211" s="60">
        <v>10.710699999999999</v>
      </c>
      <c r="N211" s="60">
        <v>4.9637000000000002</v>
      </c>
      <c r="O211" s="60">
        <v>5.1539000000000001</v>
      </c>
      <c r="P211" s="89">
        <v>2.4483999999999999</v>
      </c>
    </row>
    <row r="212" spans="1:16" x14ac:dyDescent="0.35">
      <c r="A212" s="85" t="s">
        <v>298</v>
      </c>
      <c r="B212" s="52">
        <v>5</v>
      </c>
      <c r="C212" s="60">
        <v>1.0221</v>
      </c>
      <c r="D212" s="60">
        <v>13.1675</v>
      </c>
      <c r="E212" s="60">
        <v>5.1509999999999998</v>
      </c>
      <c r="F212" s="60">
        <v>4.2114000000000003</v>
      </c>
      <c r="G212" s="60">
        <v>4.7537000000000003</v>
      </c>
      <c r="H212" s="60">
        <v>6.3025000000000002</v>
      </c>
      <c r="I212" s="60">
        <v>7.1965000000000003</v>
      </c>
      <c r="J212" s="60">
        <v>5.7161999999999997</v>
      </c>
      <c r="K212" s="60">
        <v>7.2465999999999999</v>
      </c>
      <c r="L212" s="60">
        <v>1.3816999999999999</v>
      </c>
      <c r="M212" s="60">
        <v>10.433999999999999</v>
      </c>
      <c r="N212" s="60">
        <v>4.6868999999999996</v>
      </c>
      <c r="O212" s="60">
        <v>4.8719000000000001</v>
      </c>
      <c r="P212" s="89">
        <v>2.1810999999999998</v>
      </c>
    </row>
    <row r="213" spans="1:16" x14ac:dyDescent="0.35">
      <c r="A213" s="1041" t="s">
        <v>10239</v>
      </c>
      <c r="B213" s="1038"/>
      <c r="C213" s="1039"/>
      <c r="D213" s="1039"/>
      <c r="E213" s="1039"/>
      <c r="F213" s="1039"/>
      <c r="G213" s="1039"/>
      <c r="H213" s="1039"/>
      <c r="I213" s="1039"/>
      <c r="J213" s="1039"/>
      <c r="K213" s="1039"/>
      <c r="L213" s="1039"/>
      <c r="M213" s="1039"/>
      <c r="N213" s="1039"/>
      <c r="O213" s="1039"/>
      <c r="P213" s="1040"/>
    </row>
    <row r="214" spans="1:16" x14ac:dyDescent="0.35">
      <c r="A214" s="85" t="s">
        <v>301</v>
      </c>
      <c r="B214" s="52">
        <v>12</v>
      </c>
      <c r="C214" s="60">
        <v>5.6321000000000003</v>
      </c>
      <c r="D214" s="60">
        <v>9.8648000000000007</v>
      </c>
      <c r="E214" s="60">
        <v>6.7866999999999997</v>
      </c>
      <c r="F214" s="60">
        <v>6.2046999999999999</v>
      </c>
      <c r="G214" s="60">
        <v>6.5096999999999996</v>
      </c>
      <c r="H214" s="60">
        <v>7.5411000000000001</v>
      </c>
      <c r="I214" s="60">
        <v>7.8144</v>
      </c>
      <c r="J214" s="60">
        <v>6.8257000000000003</v>
      </c>
      <c r="K214" s="60">
        <v>7.2984999999999998</v>
      </c>
      <c r="L214" s="60">
        <v>4.9776999999999996</v>
      </c>
      <c r="M214" s="60">
        <v>7.9225000000000003</v>
      </c>
      <c r="N214" s="60">
        <v>6.5369999999999999</v>
      </c>
      <c r="O214" s="60">
        <v>6.5815000000000001</v>
      </c>
      <c r="P214" s="89">
        <v>4.859</v>
      </c>
    </row>
    <row r="215" spans="1:16" x14ac:dyDescent="0.35">
      <c r="A215" s="85" t="s">
        <v>302</v>
      </c>
      <c r="B215" s="52">
        <v>12</v>
      </c>
      <c r="C215" s="60">
        <v>5.2638999999999996</v>
      </c>
      <c r="D215" s="60">
        <v>9.4831000000000003</v>
      </c>
      <c r="E215" s="60">
        <v>6.4042000000000003</v>
      </c>
      <c r="F215" s="60">
        <v>5.8091999999999997</v>
      </c>
      <c r="G215" s="60">
        <v>6.1013999999999999</v>
      </c>
      <c r="H215" s="60">
        <v>7.1299000000000001</v>
      </c>
      <c r="I215" s="60">
        <v>7.3983999999999996</v>
      </c>
      <c r="J215" s="60">
        <v>6.4048999999999996</v>
      </c>
      <c r="K215" s="60">
        <v>6.8406000000000002</v>
      </c>
      <c r="L215" s="60">
        <v>4.6077000000000004</v>
      </c>
      <c r="M215" s="60">
        <v>7.5434000000000001</v>
      </c>
      <c r="N215" s="60">
        <v>6.1468999999999996</v>
      </c>
      <c r="O215" s="60">
        <v>6.1775000000000002</v>
      </c>
      <c r="P215" s="89">
        <v>4.4934000000000003</v>
      </c>
    </row>
    <row r="216" spans="1:16" x14ac:dyDescent="0.35">
      <c r="A216" s="85" t="s">
        <v>303</v>
      </c>
      <c r="B216" s="52">
        <v>1</v>
      </c>
      <c r="C216" s="60">
        <v>9.2666000000000004</v>
      </c>
      <c r="D216" s="60">
        <v>14.1609</v>
      </c>
      <c r="E216" s="60">
        <v>9.3202999999999996</v>
      </c>
      <c r="F216" s="60">
        <v>7.7134999999999998</v>
      </c>
      <c r="G216" s="60">
        <v>7.8620000000000001</v>
      </c>
      <c r="H216" s="60">
        <v>7.9048999999999996</v>
      </c>
      <c r="I216" s="60">
        <v>8.5435999999999996</v>
      </c>
      <c r="J216" s="60">
        <v>7.2712000000000003</v>
      </c>
      <c r="K216" s="60" t="s">
        <v>430</v>
      </c>
      <c r="L216" s="60">
        <v>5.8665000000000003</v>
      </c>
      <c r="M216" s="60">
        <v>12.6282</v>
      </c>
      <c r="N216" s="60">
        <v>8.1792999999999996</v>
      </c>
      <c r="O216" s="60">
        <v>7.9248000000000003</v>
      </c>
      <c r="P216" s="89">
        <v>9.5715000000000003</v>
      </c>
    </row>
    <row r="217" spans="1:16" x14ac:dyDescent="0.35">
      <c r="A217" s="85" t="s">
        <v>304</v>
      </c>
      <c r="B217" s="52">
        <v>1</v>
      </c>
      <c r="C217" s="60">
        <v>8.9574999999999996</v>
      </c>
      <c r="D217" s="60">
        <v>13.8462</v>
      </c>
      <c r="E217" s="60">
        <v>9.0602</v>
      </c>
      <c r="F217" s="60">
        <v>7.4324000000000003</v>
      </c>
      <c r="G217" s="60">
        <v>7.5652999999999997</v>
      </c>
      <c r="H217" s="60">
        <v>7.5827</v>
      </c>
      <c r="I217" s="60">
        <v>8.2015999999999991</v>
      </c>
      <c r="J217" s="60">
        <v>6.8956</v>
      </c>
      <c r="K217" s="60" t="s">
        <v>430</v>
      </c>
      <c r="L217" s="60">
        <v>5.5571999999999999</v>
      </c>
      <c r="M217" s="60">
        <v>12.382099999999999</v>
      </c>
      <c r="N217" s="60">
        <v>7.9059999999999997</v>
      </c>
      <c r="O217" s="60">
        <v>7.6346999999999996</v>
      </c>
      <c r="P217" s="89">
        <v>9.2632999999999992</v>
      </c>
    </row>
    <row r="218" spans="1:16" x14ac:dyDescent="0.35">
      <c r="A218" s="1041" t="s">
        <v>10240</v>
      </c>
      <c r="B218" s="1038"/>
      <c r="C218" s="1039"/>
      <c r="D218" s="1039"/>
      <c r="E218" s="1039"/>
      <c r="F218" s="1039"/>
      <c r="G218" s="1039"/>
      <c r="H218" s="1039"/>
      <c r="I218" s="1039"/>
      <c r="J218" s="1039"/>
      <c r="K218" s="1039"/>
      <c r="L218" s="1039"/>
      <c r="M218" s="1039"/>
      <c r="N218" s="1039"/>
      <c r="O218" s="1039"/>
      <c r="P218" s="1040"/>
    </row>
    <row r="219" spans="1:16" x14ac:dyDescent="0.35">
      <c r="A219" s="85" t="s">
        <v>307</v>
      </c>
      <c r="B219" s="52">
        <v>160</v>
      </c>
      <c r="C219" s="60">
        <v>5.4839000000000002</v>
      </c>
      <c r="D219" s="60">
        <v>9.0716999999999999</v>
      </c>
      <c r="E219" s="60">
        <v>5.9702000000000002</v>
      </c>
      <c r="F219" s="60">
        <v>5.7653999999999996</v>
      </c>
      <c r="G219" s="60">
        <v>6.0708000000000002</v>
      </c>
      <c r="H219" s="60">
        <v>7.1631999999999998</v>
      </c>
      <c r="I219" s="60">
        <v>7.7484000000000002</v>
      </c>
      <c r="J219" s="60">
        <v>7.4084000000000003</v>
      </c>
      <c r="K219" s="60">
        <v>8.1187000000000005</v>
      </c>
      <c r="L219" s="60">
        <v>5.3890000000000002</v>
      </c>
      <c r="M219" s="60">
        <v>7.5865999999999998</v>
      </c>
      <c r="N219" s="60">
        <v>5.9199000000000002</v>
      </c>
      <c r="O219" s="60">
        <v>6.0324</v>
      </c>
      <c r="P219" s="89">
        <v>5.4772999999999996</v>
      </c>
    </row>
    <row r="220" spans="1:16" x14ac:dyDescent="0.35">
      <c r="A220" s="85" t="s">
        <v>308</v>
      </c>
      <c r="B220" s="52">
        <v>198</v>
      </c>
      <c r="C220" s="60">
        <v>4.8590999999999998</v>
      </c>
      <c r="D220" s="60">
        <v>8.6869999999999994</v>
      </c>
      <c r="E220" s="60">
        <v>5.5921000000000003</v>
      </c>
      <c r="F220" s="60">
        <v>5.3152999999999997</v>
      </c>
      <c r="G220" s="60">
        <v>5.6176000000000004</v>
      </c>
      <c r="H220" s="60">
        <v>6.7302</v>
      </c>
      <c r="I220" s="60">
        <v>7.4051999999999998</v>
      </c>
      <c r="J220" s="60">
        <v>6.4795999999999996</v>
      </c>
      <c r="K220" s="60">
        <v>6.9077999999999999</v>
      </c>
      <c r="L220" s="60">
        <v>4.7350000000000003</v>
      </c>
      <c r="M220" s="60">
        <v>7.2809999999999997</v>
      </c>
      <c r="N220" s="60">
        <v>5.4869000000000003</v>
      </c>
      <c r="O220" s="60">
        <v>5.5885999999999996</v>
      </c>
      <c r="P220" s="89">
        <v>4.8528000000000002</v>
      </c>
    </row>
    <row r="221" spans="1:16" x14ac:dyDescent="0.35">
      <c r="A221" s="1041" t="s">
        <v>10241</v>
      </c>
      <c r="B221" s="1038"/>
      <c r="C221" s="1039"/>
      <c r="D221" s="1039"/>
      <c r="E221" s="1039"/>
      <c r="F221" s="1039"/>
      <c r="G221" s="1039"/>
      <c r="H221" s="1039"/>
      <c r="I221" s="1039"/>
      <c r="J221" s="1039"/>
      <c r="K221" s="1039"/>
      <c r="L221" s="1039"/>
      <c r="M221" s="1039"/>
      <c r="N221" s="1039"/>
      <c r="O221" s="1039"/>
      <c r="P221" s="1040"/>
    </row>
    <row r="222" spans="1:16" x14ac:dyDescent="0.35">
      <c r="A222" s="85" t="s">
        <v>316</v>
      </c>
      <c r="B222" s="52">
        <v>15</v>
      </c>
      <c r="C222" s="60">
        <v>1.2188000000000001</v>
      </c>
      <c r="D222" s="60">
        <v>4.6167999999999996</v>
      </c>
      <c r="E222" s="60">
        <v>0.96919999999999995</v>
      </c>
      <c r="F222" s="60"/>
      <c r="G222" s="60">
        <v>2.3946999999999998</v>
      </c>
      <c r="H222" s="60">
        <v>2.9805999999999999</v>
      </c>
      <c r="I222" s="60">
        <v>11.4694</v>
      </c>
      <c r="J222" s="60">
        <v>10.689399999999999</v>
      </c>
      <c r="K222" s="60">
        <v>11.1469</v>
      </c>
      <c r="L222" s="60">
        <v>2.2035999999999998</v>
      </c>
      <c r="M222" s="60">
        <v>11.3964</v>
      </c>
      <c r="N222" s="60">
        <v>4.9399999999999999E-2</v>
      </c>
      <c r="O222" s="60">
        <v>3.3833000000000002</v>
      </c>
      <c r="P222" s="89">
        <v>0.70620000000000005</v>
      </c>
    </row>
    <row r="223" spans="1:16" x14ac:dyDescent="0.35">
      <c r="A223" s="85" t="s">
        <v>317</v>
      </c>
      <c r="B223" s="52">
        <v>15</v>
      </c>
      <c r="C223" s="60">
        <v>1.3004</v>
      </c>
      <c r="D223" s="60">
        <v>4.8673000000000002</v>
      </c>
      <c r="E223" s="60">
        <v>1.4500999999999999</v>
      </c>
      <c r="F223" s="60"/>
      <c r="G223" s="60">
        <v>3.391</v>
      </c>
      <c r="H223" s="60">
        <v>3.9882</v>
      </c>
      <c r="I223" s="60">
        <v>12.5662</v>
      </c>
      <c r="J223" s="60">
        <v>11.795500000000001</v>
      </c>
      <c r="K223" s="60">
        <v>12.3126</v>
      </c>
      <c r="L223" s="60">
        <v>2.3382999999999998</v>
      </c>
      <c r="M223" s="60">
        <v>11.809799999999999</v>
      </c>
      <c r="N223" s="60">
        <v>0.6633</v>
      </c>
      <c r="O223" s="60">
        <v>4.2751999999999999</v>
      </c>
      <c r="P223" s="89">
        <v>0.75870000000000004</v>
      </c>
    </row>
    <row r="224" spans="1:16" x14ac:dyDescent="0.35">
      <c r="A224" s="85" t="s">
        <v>318</v>
      </c>
      <c r="B224" s="52">
        <v>15</v>
      </c>
      <c r="C224" s="60">
        <v>1.4205000000000001</v>
      </c>
      <c r="D224" s="60">
        <v>5.2512999999999996</v>
      </c>
      <c r="E224" s="60">
        <v>3.2231999999999998</v>
      </c>
      <c r="F224" s="60"/>
      <c r="G224" s="60">
        <v>3.5811000000000002</v>
      </c>
      <c r="H224" s="60">
        <v>2.2284000000000002</v>
      </c>
      <c r="I224" s="60">
        <v>11.654500000000001</v>
      </c>
      <c r="J224" s="60">
        <v>10.178100000000001</v>
      </c>
      <c r="K224" s="60">
        <v>11.3813</v>
      </c>
      <c r="L224" s="60">
        <v>2.7953000000000001</v>
      </c>
      <c r="M224" s="60">
        <v>13.6754</v>
      </c>
      <c r="N224" s="60">
        <v>1.7072000000000001</v>
      </c>
      <c r="O224" s="60">
        <v>4.7508999999999997</v>
      </c>
      <c r="P224" s="89">
        <v>0.94440000000000002</v>
      </c>
    </row>
    <row r="225" spans="1:16" x14ac:dyDescent="0.35">
      <c r="A225" s="85" t="s">
        <v>319</v>
      </c>
      <c r="B225" s="52">
        <v>15</v>
      </c>
      <c r="C225" s="60">
        <v>1.5379</v>
      </c>
      <c r="D225" s="60">
        <v>5.6151</v>
      </c>
      <c r="E225" s="60">
        <v>3.9426000000000001</v>
      </c>
      <c r="F225" s="60"/>
      <c r="G225" s="60">
        <v>5.0411999999999999</v>
      </c>
      <c r="H225" s="60">
        <v>3.6899000000000002</v>
      </c>
      <c r="I225" s="60">
        <v>13.2568</v>
      </c>
      <c r="J225" s="60">
        <v>11.7555</v>
      </c>
      <c r="K225" s="60">
        <v>12.6967</v>
      </c>
      <c r="L225" s="60">
        <v>2.9946000000000002</v>
      </c>
      <c r="M225" s="60">
        <v>14.292999999999999</v>
      </c>
      <c r="N225" s="60">
        <v>2.6143999999999998</v>
      </c>
      <c r="O225" s="60">
        <v>6.0625</v>
      </c>
      <c r="P225" s="89">
        <v>1.0206</v>
      </c>
    </row>
    <row r="226" spans="1:16" x14ac:dyDescent="0.35">
      <c r="A226" s="1041" t="s">
        <v>10242</v>
      </c>
      <c r="B226" s="1038"/>
      <c r="C226" s="1039"/>
      <c r="D226" s="1039"/>
      <c r="E226" s="1039"/>
      <c r="F226" s="1039"/>
      <c r="G226" s="1039"/>
      <c r="H226" s="1039"/>
      <c r="I226" s="1039"/>
      <c r="J226" s="1039"/>
      <c r="K226" s="1039"/>
      <c r="L226" s="1039"/>
      <c r="M226" s="1039"/>
      <c r="N226" s="1039"/>
      <c r="O226" s="1039"/>
      <c r="P226" s="1040"/>
    </row>
    <row r="227" spans="1:16" x14ac:dyDescent="0.35">
      <c r="A227" s="85" t="s">
        <v>322</v>
      </c>
      <c r="B227" s="52">
        <v>15</v>
      </c>
      <c r="C227" s="60">
        <v>1.022</v>
      </c>
      <c r="D227" s="60">
        <v>4.1493000000000002</v>
      </c>
      <c r="E227" s="60">
        <v>1.7375</v>
      </c>
      <c r="F227" s="60"/>
      <c r="G227" s="60">
        <v>3.9502999999999999</v>
      </c>
      <c r="H227" s="60">
        <v>3.823</v>
      </c>
      <c r="I227" s="60">
        <v>10.575799999999999</v>
      </c>
      <c r="J227" s="60">
        <v>9.8817000000000004</v>
      </c>
      <c r="K227" s="60">
        <v>10.395899999999999</v>
      </c>
      <c r="L227" s="60">
        <v>2.2174999999999998</v>
      </c>
      <c r="M227" s="60">
        <v>9.7315000000000005</v>
      </c>
      <c r="N227" s="60">
        <v>1.0688</v>
      </c>
      <c r="O227" s="60">
        <v>4.7266000000000004</v>
      </c>
      <c r="P227" s="89">
        <v>0.49270000000000003</v>
      </c>
    </row>
    <row r="228" spans="1:16" x14ac:dyDescent="0.35">
      <c r="A228" s="85" t="s">
        <v>323</v>
      </c>
      <c r="B228" s="52">
        <v>15</v>
      </c>
      <c r="C228" s="60">
        <v>1.1088</v>
      </c>
      <c r="D228" s="60">
        <v>4.4275000000000002</v>
      </c>
      <c r="E228" s="60">
        <v>2.2841</v>
      </c>
      <c r="F228" s="60"/>
      <c r="G228" s="60">
        <v>5.0979000000000001</v>
      </c>
      <c r="H228" s="60">
        <v>4.9781000000000004</v>
      </c>
      <c r="I228" s="60">
        <v>11.8268</v>
      </c>
      <c r="J228" s="60">
        <v>11.128</v>
      </c>
      <c r="K228" s="60">
        <v>11.591100000000001</v>
      </c>
      <c r="L228" s="60">
        <v>2.367</v>
      </c>
      <c r="M228" s="60">
        <v>10.188599999999999</v>
      </c>
      <c r="N228" s="60">
        <v>1.7741</v>
      </c>
      <c r="O228" s="60">
        <v>5.7529000000000003</v>
      </c>
      <c r="P228" s="89">
        <v>0.54990000000000006</v>
      </c>
    </row>
    <row r="229" spans="1:16" x14ac:dyDescent="0.35">
      <c r="A229" s="85" t="s">
        <v>324</v>
      </c>
      <c r="B229" s="52">
        <v>22</v>
      </c>
      <c r="C229" s="60">
        <v>1.1071</v>
      </c>
      <c r="D229" s="60">
        <v>3.9617</v>
      </c>
      <c r="E229" s="60">
        <v>1.639</v>
      </c>
      <c r="F229" s="60"/>
      <c r="G229" s="60">
        <v>2.1048</v>
      </c>
      <c r="H229" s="60">
        <v>1.4454</v>
      </c>
      <c r="I229" s="60">
        <v>8.7813999999999997</v>
      </c>
      <c r="J229" s="60">
        <v>7.3983999999999996</v>
      </c>
      <c r="K229" s="60">
        <v>7.7365000000000004</v>
      </c>
      <c r="L229" s="60">
        <v>1.9863</v>
      </c>
      <c r="M229" s="60">
        <v>9.3216999999999999</v>
      </c>
      <c r="N229" s="60">
        <v>0.41839999999999999</v>
      </c>
      <c r="O229" s="60">
        <v>3.2121</v>
      </c>
      <c r="P229" s="89">
        <v>0.73109999999999997</v>
      </c>
    </row>
    <row r="230" spans="1:16" x14ac:dyDescent="0.35">
      <c r="A230" s="85" t="s">
        <v>325</v>
      </c>
      <c r="B230" s="52">
        <v>22</v>
      </c>
      <c r="C230" s="60">
        <v>1.2339</v>
      </c>
      <c r="D230" s="60">
        <v>4.3311999999999999</v>
      </c>
      <c r="E230" s="60">
        <v>2.3336000000000001</v>
      </c>
      <c r="F230" s="60"/>
      <c r="G230" s="60">
        <v>3.4933000000000001</v>
      </c>
      <c r="H230" s="60">
        <v>2.8885000000000001</v>
      </c>
      <c r="I230" s="60">
        <v>10.38</v>
      </c>
      <c r="J230" s="60">
        <v>8.9636999999999993</v>
      </c>
      <c r="K230" s="60">
        <v>9.0520999999999994</v>
      </c>
      <c r="L230" s="60">
        <v>2.1880000000000002</v>
      </c>
      <c r="M230" s="60">
        <v>9.9130000000000003</v>
      </c>
      <c r="N230" s="60">
        <v>1.2875000000000001</v>
      </c>
      <c r="O230" s="60">
        <v>4.4497</v>
      </c>
      <c r="P230" s="89">
        <v>0.81510000000000005</v>
      </c>
    </row>
    <row r="231" spans="1:16" x14ac:dyDescent="0.35">
      <c r="A231" s="1041" t="s">
        <v>10243</v>
      </c>
      <c r="B231" s="1038"/>
      <c r="C231" s="1039"/>
      <c r="D231" s="1039"/>
      <c r="E231" s="1039"/>
      <c r="F231" s="1039"/>
      <c r="G231" s="1039"/>
      <c r="H231" s="1039"/>
      <c r="I231" s="1039"/>
      <c r="J231" s="1039"/>
      <c r="K231" s="1039"/>
      <c r="L231" s="1039"/>
      <c r="M231" s="1039"/>
      <c r="N231" s="1039"/>
      <c r="O231" s="1039"/>
      <c r="P231" s="1040"/>
    </row>
    <row r="232" spans="1:16" x14ac:dyDescent="0.35">
      <c r="A232" s="85" t="s">
        <v>329</v>
      </c>
      <c r="B232" s="52">
        <v>15</v>
      </c>
      <c r="C232" s="60">
        <v>8.1758000000000006</v>
      </c>
      <c r="D232" s="60">
        <v>10.4838</v>
      </c>
      <c r="E232" s="60">
        <v>3.5697999999999999</v>
      </c>
      <c r="F232" s="60">
        <v>2.6221999999999999</v>
      </c>
      <c r="G232" s="60">
        <v>4.4063999999999997</v>
      </c>
      <c r="H232" s="60">
        <v>4.8556999999999997</v>
      </c>
      <c r="I232" s="60">
        <v>8.6677999999999997</v>
      </c>
      <c r="J232" s="60">
        <v>8.0081000000000007</v>
      </c>
      <c r="K232" s="60">
        <v>7.9941000000000004</v>
      </c>
      <c r="L232" s="60">
        <v>9.7454000000000001</v>
      </c>
      <c r="M232" s="60">
        <v>14.1722</v>
      </c>
      <c r="N232" s="60">
        <v>2.9119000000000002</v>
      </c>
      <c r="O232" s="60">
        <v>4.9413</v>
      </c>
      <c r="P232" s="89">
        <v>6.7209000000000003</v>
      </c>
    </row>
    <row r="233" spans="1:16" x14ac:dyDescent="0.35">
      <c r="A233" s="85" t="s">
        <v>328</v>
      </c>
      <c r="B233" s="52">
        <v>15</v>
      </c>
      <c r="C233" s="60">
        <v>9.0642999999999994</v>
      </c>
      <c r="D233" s="60">
        <v>11.4434</v>
      </c>
      <c r="E233" s="60">
        <v>4.5366999999999997</v>
      </c>
      <c r="F233" s="60">
        <v>3.5992000000000002</v>
      </c>
      <c r="G233" s="60">
        <v>5.4095000000000004</v>
      </c>
      <c r="H233" s="60">
        <v>5.8689</v>
      </c>
      <c r="I233" s="60">
        <v>9.7172000000000001</v>
      </c>
      <c r="J233" s="60">
        <v>9.0963999999999992</v>
      </c>
      <c r="K233" s="60">
        <v>9.0731999999999999</v>
      </c>
      <c r="L233" s="60">
        <v>10.7057</v>
      </c>
      <c r="M233" s="60">
        <v>15.1761</v>
      </c>
      <c r="N233" s="60">
        <v>3.8809</v>
      </c>
      <c r="O233" s="60">
        <v>5.9402999999999997</v>
      </c>
      <c r="P233" s="89">
        <v>7.6322999999999999</v>
      </c>
    </row>
    <row r="234" spans="1:16" x14ac:dyDescent="0.35">
      <c r="A234" s="85" t="s">
        <v>331</v>
      </c>
      <c r="B234" s="52">
        <v>10</v>
      </c>
      <c r="C234" s="60">
        <v>9.1351999999999993</v>
      </c>
      <c r="D234" s="60">
        <v>11.7567</v>
      </c>
      <c r="E234" s="60">
        <v>5.1306000000000003</v>
      </c>
      <c r="F234" s="60">
        <v>3.0501999999999998</v>
      </c>
      <c r="G234" s="60">
        <v>4.0636000000000001</v>
      </c>
      <c r="H234" s="60">
        <v>4.1886000000000001</v>
      </c>
      <c r="I234" s="60">
        <v>7.5796999999999999</v>
      </c>
      <c r="J234" s="60">
        <v>6.6231999999999998</v>
      </c>
      <c r="K234" s="60">
        <v>6.5327000000000002</v>
      </c>
      <c r="L234" s="60">
        <v>11.6791</v>
      </c>
      <c r="M234" s="60">
        <v>16.070699999999999</v>
      </c>
      <c r="N234" s="60">
        <v>3.8647999999999998</v>
      </c>
      <c r="O234" s="60">
        <v>4.7337999999999996</v>
      </c>
      <c r="P234" s="89">
        <v>9.6682000000000006</v>
      </c>
    </row>
    <row r="235" spans="1:16" x14ac:dyDescent="0.35">
      <c r="A235" s="85" t="s">
        <v>330</v>
      </c>
      <c r="B235" s="52">
        <v>10</v>
      </c>
      <c r="C235" s="60">
        <v>10.2616</v>
      </c>
      <c r="D235" s="60">
        <v>12.891299999999999</v>
      </c>
      <c r="E235" s="60">
        <v>6.2689000000000004</v>
      </c>
      <c r="F235" s="60">
        <v>4.1933999999999996</v>
      </c>
      <c r="G235" s="60">
        <v>5.2408999999999999</v>
      </c>
      <c r="H235" s="60">
        <v>5.2213000000000003</v>
      </c>
      <c r="I235" s="60">
        <v>8.6448999999999998</v>
      </c>
      <c r="J235" s="60">
        <v>7.6959</v>
      </c>
      <c r="K235" s="60">
        <v>7.649</v>
      </c>
      <c r="L235" s="60">
        <v>12.810600000000001</v>
      </c>
      <c r="M235" s="60">
        <v>17.270399999999999</v>
      </c>
      <c r="N235" s="60">
        <v>5.0025000000000004</v>
      </c>
      <c r="O235" s="60">
        <v>5.9143999999999997</v>
      </c>
      <c r="P235" s="89">
        <v>10.8148</v>
      </c>
    </row>
    <row r="236" spans="1:16" x14ac:dyDescent="0.35">
      <c r="A236" s="1041" t="s">
        <v>10244</v>
      </c>
      <c r="B236" s="1038"/>
      <c r="C236" s="1039"/>
      <c r="D236" s="1039"/>
      <c r="E236" s="1039"/>
      <c r="F236" s="1039"/>
      <c r="G236" s="1039"/>
      <c r="H236" s="1039"/>
      <c r="I236" s="1039"/>
      <c r="J236" s="1039"/>
      <c r="K236" s="1039"/>
      <c r="L236" s="1039"/>
      <c r="M236" s="1039"/>
      <c r="N236" s="1039"/>
      <c r="O236" s="1039"/>
      <c r="P236" s="1040"/>
    </row>
    <row r="237" spans="1:16" x14ac:dyDescent="0.35">
      <c r="A237" s="85" t="s">
        <v>334</v>
      </c>
      <c r="B237" s="52">
        <v>15</v>
      </c>
      <c r="C237" s="60">
        <v>6.7992999999999997</v>
      </c>
      <c r="D237" s="60">
        <v>6.9146999999999998</v>
      </c>
      <c r="E237" s="60">
        <v>6.3974000000000002</v>
      </c>
      <c r="F237" s="60">
        <v>6.5980999999999996</v>
      </c>
      <c r="G237" s="60">
        <v>6.5750999999999999</v>
      </c>
      <c r="H237" s="60">
        <v>6.9790999999999999</v>
      </c>
      <c r="I237" s="60">
        <v>7.4195000000000002</v>
      </c>
      <c r="J237" s="60">
        <v>6.7084999999999999</v>
      </c>
      <c r="K237" s="60">
        <v>6.3834999999999997</v>
      </c>
      <c r="L237" s="60">
        <v>6.9287000000000001</v>
      </c>
      <c r="M237" s="60">
        <v>6.3327999999999998</v>
      </c>
      <c r="N237" s="60">
        <v>6.5731999999999999</v>
      </c>
      <c r="O237" s="60">
        <v>6.7595999999999998</v>
      </c>
      <c r="P237" s="89">
        <v>5.5949</v>
      </c>
    </row>
    <row r="238" spans="1:16" x14ac:dyDescent="0.35">
      <c r="A238" s="85" t="s">
        <v>335</v>
      </c>
      <c r="B238" s="52">
        <v>15</v>
      </c>
      <c r="C238" s="60">
        <v>6.1378000000000004</v>
      </c>
      <c r="D238" s="60">
        <v>6.2544000000000004</v>
      </c>
      <c r="E238" s="60">
        <v>5.7423999999999999</v>
      </c>
      <c r="F238" s="60">
        <v>5.9295999999999998</v>
      </c>
      <c r="G238" s="60">
        <v>5.8960999999999997</v>
      </c>
      <c r="H238" s="60">
        <v>6.2927999999999997</v>
      </c>
      <c r="I238" s="60">
        <v>6.7279999999999998</v>
      </c>
      <c r="J238" s="60">
        <v>6.0186999999999999</v>
      </c>
      <c r="K238" s="60">
        <v>5.7305000000000001</v>
      </c>
      <c r="L238" s="60">
        <v>6.2679</v>
      </c>
      <c r="M238" s="60">
        <v>5.6703999999999999</v>
      </c>
      <c r="N238" s="60">
        <v>5.9114000000000004</v>
      </c>
      <c r="O238" s="60">
        <v>6.0839999999999996</v>
      </c>
      <c r="P238" s="89">
        <v>4.9349999999999996</v>
      </c>
    </row>
    <row r="239" spans="1:16" x14ac:dyDescent="0.35">
      <c r="A239" s="85" t="s">
        <v>336</v>
      </c>
      <c r="B239" s="52">
        <v>24</v>
      </c>
      <c r="C239" s="60">
        <v>6.3151999999999999</v>
      </c>
      <c r="D239" s="60">
        <v>6.4416000000000002</v>
      </c>
      <c r="E239" s="60">
        <v>6.2460000000000004</v>
      </c>
      <c r="F239" s="60">
        <v>6.4706999999999999</v>
      </c>
      <c r="G239" s="60">
        <v>6.4687000000000001</v>
      </c>
      <c r="H239" s="60">
        <v>6.6729000000000003</v>
      </c>
      <c r="I239" s="60">
        <v>7.0692000000000004</v>
      </c>
      <c r="J239" s="60">
        <v>6.2279</v>
      </c>
      <c r="K239" s="60">
        <v>5.5083000000000002</v>
      </c>
      <c r="L239" s="60">
        <v>6.8448000000000002</v>
      </c>
      <c r="M239" s="60">
        <v>6.0537999999999998</v>
      </c>
      <c r="N239" s="60">
        <v>6.4612999999999996</v>
      </c>
      <c r="O239" s="60">
        <v>6.6356999999999999</v>
      </c>
      <c r="P239" s="89">
        <v>4.9676</v>
      </c>
    </row>
    <row r="240" spans="1:16" x14ac:dyDescent="0.35">
      <c r="A240" s="85" t="s">
        <v>337</v>
      </c>
      <c r="B240" s="52">
        <v>23</v>
      </c>
      <c r="C240" s="60">
        <v>5.5209999999999999</v>
      </c>
      <c r="D240" s="60">
        <v>5.6814</v>
      </c>
      <c r="E240" s="60">
        <v>5.4816000000000003</v>
      </c>
      <c r="F240" s="60">
        <v>5.7088999999999999</v>
      </c>
      <c r="G240" s="60">
        <v>5.7031000000000001</v>
      </c>
      <c r="H240" s="60">
        <v>5.9595000000000002</v>
      </c>
      <c r="I240" s="60">
        <v>6.3258000000000001</v>
      </c>
      <c r="J240" s="60">
        <v>5.5084999999999997</v>
      </c>
      <c r="K240" s="60">
        <v>4.8912000000000004</v>
      </c>
      <c r="L240" s="60">
        <v>6.0784000000000002</v>
      </c>
      <c r="M240" s="60">
        <v>5.2767999999999997</v>
      </c>
      <c r="N240" s="60">
        <v>5.6791</v>
      </c>
      <c r="O240" s="60">
        <v>5.8667999999999996</v>
      </c>
      <c r="P240" s="89">
        <v>4.1894</v>
      </c>
    </row>
    <row r="241" spans="1:16" x14ac:dyDescent="0.35">
      <c r="A241" s="1041" t="s">
        <v>10245</v>
      </c>
      <c r="B241" s="1038"/>
      <c r="C241" s="1039"/>
      <c r="D241" s="1039"/>
      <c r="E241" s="1039"/>
      <c r="F241" s="1039"/>
      <c r="G241" s="1039"/>
      <c r="H241" s="1039"/>
      <c r="I241" s="1039"/>
      <c r="J241" s="1039"/>
      <c r="K241" s="1039"/>
      <c r="L241" s="1039"/>
      <c r="M241" s="1039"/>
      <c r="N241" s="1039"/>
      <c r="O241" s="1039"/>
      <c r="P241" s="1040"/>
    </row>
    <row r="242" spans="1:16" x14ac:dyDescent="0.35">
      <c r="A242" s="85" t="s">
        <v>341</v>
      </c>
      <c r="B242" s="52">
        <v>15</v>
      </c>
      <c r="C242" s="60">
        <v>23.3262</v>
      </c>
      <c r="D242" s="60">
        <v>11.7285</v>
      </c>
      <c r="E242" s="60">
        <v>2.7524999999999999</v>
      </c>
      <c r="F242" s="60">
        <v>8.0797000000000008</v>
      </c>
      <c r="G242" s="60">
        <v>12.831099999999999</v>
      </c>
      <c r="H242" s="60">
        <v>10.2324</v>
      </c>
      <c r="I242" s="60">
        <v>15.4635</v>
      </c>
      <c r="J242" s="60">
        <v>13.5791</v>
      </c>
      <c r="K242" s="60">
        <v>11.8047</v>
      </c>
      <c r="L242" s="60">
        <v>21.206199999999999</v>
      </c>
      <c r="M242" s="60">
        <v>25.6965</v>
      </c>
      <c r="N242" s="60">
        <v>5.3396999999999997</v>
      </c>
      <c r="O242" s="60">
        <v>11.7523</v>
      </c>
      <c r="P242" s="89">
        <v>29.614999999999998</v>
      </c>
    </row>
    <row r="243" spans="1:16" x14ac:dyDescent="0.35">
      <c r="A243" s="85" t="s">
        <v>340</v>
      </c>
      <c r="B243" s="52">
        <v>15</v>
      </c>
      <c r="C243" s="60">
        <v>24.4878</v>
      </c>
      <c r="D243" s="60">
        <v>12.9169</v>
      </c>
      <c r="E243" s="60">
        <v>3.9403000000000001</v>
      </c>
      <c r="F243" s="60">
        <v>9.3477999999999994</v>
      </c>
      <c r="G243" s="60">
        <v>14.202299999999999</v>
      </c>
      <c r="H243" s="60">
        <v>11.585800000000001</v>
      </c>
      <c r="I243" s="60">
        <v>16.7529</v>
      </c>
      <c r="J243" s="60">
        <v>14.825799999999999</v>
      </c>
      <c r="K243" s="60">
        <v>12.8025</v>
      </c>
      <c r="L243" s="60">
        <v>22.385999999999999</v>
      </c>
      <c r="M243" s="60">
        <v>26.980799999999999</v>
      </c>
      <c r="N243" s="60">
        <v>6.5656999999999996</v>
      </c>
      <c r="O243" s="60">
        <v>13.0863</v>
      </c>
      <c r="P243" s="89">
        <v>30.7728</v>
      </c>
    </row>
    <row r="244" spans="1:16" x14ac:dyDescent="0.35">
      <c r="A244" s="85" t="s">
        <v>342</v>
      </c>
      <c r="B244" s="52">
        <v>22</v>
      </c>
      <c r="C244" s="60">
        <v>26.678999999999998</v>
      </c>
      <c r="D244" s="60">
        <v>10.701599999999999</v>
      </c>
      <c r="E244" s="60">
        <v>2.9826999999999999</v>
      </c>
      <c r="F244" s="60">
        <v>7.6901999999999999</v>
      </c>
      <c r="G244" s="60">
        <v>12.9109</v>
      </c>
      <c r="H244" s="60">
        <v>8.1016999999999992</v>
      </c>
      <c r="I244" s="60">
        <v>14.7058</v>
      </c>
      <c r="J244" s="60">
        <v>14.413600000000001</v>
      </c>
      <c r="K244" s="60">
        <v>14.2712</v>
      </c>
      <c r="L244" s="60">
        <v>21.808299999999999</v>
      </c>
      <c r="M244" s="60">
        <v>23.009</v>
      </c>
      <c r="N244" s="60">
        <v>6.1908000000000003</v>
      </c>
      <c r="O244" s="60">
        <v>11.2461</v>
      </c>
      <c r="P244" s="89">
        <v>35.004399999999997</v>
      </c>
    </row>
    <row r="245" spans="1:16" x14ac:dyDescent="0.35">
      <c r="A245" s="85" t="s">
        <v>343</v>
      </c>
      <c r="B245" s="52">
        <v>22</v>
      </c>
      <c r="C245" s="60">
        <v>28.027999999999999</v>
      </c>
      <c r="D245" s="60">
        <v>12.068899999999999</v>
      </c>
      <c r="E245" s="60">
        <v>4.3532000000000002</v>
      </c>
      <c r="F245" s="60">
        <v>9.1057000000000006</v>
      </c>
      <c r="G245" s="60">
        <v>14.403700000000001</v>
      </c>
      <c r="H245" s="60">
        <v>9.4629999999999992</v>
      </c>
      <c r="I245" s="60">
        <v>15.8401</v>
      </c>
      <c r="J245" s="60">
        <v>15.9514</v>
      </c>
      <c r="K245" s="60">
        <v>15.4564</v>
      </c>
      <c r="L245" s="60">
        <v>23.1875</v>
      </c>
      <c r="M245" s="60">
        <v>24.5106</v>
      </c>
      <c r="N245" s="60">
        <v>7.6106999999999996</v>
      </c>
      <c r="O245" s="60">
        <v>12.7155</v>
      </c>
      <c r="P245" s="89">
        <v>36.366799999999998</v>
      </c>
    </row>
    <row r="246" spans="1:16" x14ac:dyDescent="0.35">
      <c r="A246" s="1041" t="s">
        <v>10246</v>
      </c>
      <c r="B246" s="1038"/>
      <c r="C246" s="1039"/>
      <c r="D246" s="1039"/>
      <c r="E246" s="1039"/>
      <c r="F246" s="1039"/>
      <c r="G246" s="1039"/>
      <c r="H246" s="1039"/>
      <c r="I246" s="1039"/>
      <c r="J246" s="1039"/>
      <c r="K246" s="1039"/>
      <c r="L246" s="1039"/>
      <c r="M246" s="1039"/>
      <c r="N246" s="1039"/>
      <c r="O246" s="1039"/>
      <c r="P246" s="1040"/>
    </row>
    <row r="247" spans="1:16" x14ac:dyDescent="0.35">
      <c r="A247" s="85" t="s">
        <v>346</v>
      </c>
      <c r="B247" s="52">
        <v>15</v>
      </c>
      <c r="C247" s="60">
        <v>5.4263000000000003</v>
      </c>
      <c r="D247" s="60">
        <v>11.952299999999999</v>
      </c>
      <c r="E247" s="60">
        <v>4.5991999999999997</v>
      </c>
      <c r="F247" s="60">
        <v>3.5177999999999998</v>
      </c>
      <c r="G247" s="60">
        <v>4.6872999999999996</v>
      </c>
      <c r="H247" s="60">
        <v>5.7085999999999997</v>
      </c>
      <c r="I247" s="60">
        <v>8.9476999999999993</v>
      </c>
      <c r="J247" s="60">
        <v>8.2773000000000003</v>
      </c>
      <c r="K247" s="60">
        <v>8.2307000000000006</v>
      </c>
      <c r="L247" s="60">
        <v>6.0094000000000003</v>
      </c>
      <c r="M247" s="60">
        <v>13.5588</v>
      </c>
      <c r="N247" s="60">
        <v>3.9679000000000002</v>
      </c>
      <c r="O247" s="60">
        <v>5.0035999999999996</v>
      </c>
      <c r="P247" s="89">
        <v>3.6526999999999998</v>
      </c>
    </row>
    <row r="248" spans="1:16" x14ac:dyDescent="0.35">
      <c r="A248" s="85" t="s">
        <v>347</v>
      </c>
      <c r="B248" s="52">
        <v>15</v>
      </c>
      <c r="C248" s="60">
        <v>4.6041999999999996</v>
      </c>
      <c r="D248" s="60">
        <v>11.1107</v>
      </c>
      <c r="E248" s="60">
        <v>3.7553000000000001</v>
      </c>
      <c r="F248" s="60">
        <v>2.6686000000000001</v>
      </c>
      <c r="G248" s="60">
        <v>3.8191999999999999</v>
      </c>
      <c r="H248" s="60">
        <v>4.8273000000000001</v>
      </c>
      <c r="I248" s="60">
        <v>8.0381</v>
      </c>
      <c r="J248" s="60">
        <v>7.3453999999999997</v>
      </c>
      <c r="K248" s="60">
        <v>7.2110000000000003</v>
      </c>
      <c r="L248" s="60">
        <v>5.1847000000000003</v>
      </c>
      <c r="M248" s="60">
        <v>12.694900000000001</v>
      </c>
      <c r="N248" s="60">
        <v>3.1202999999999999</v>
      </c>
      <c r="O248" s="60">
        <v>4.1386000000000003</v>
      </c>
      <c r="P248" s="89">
        <v>2.8332000000000002</v>
      </c>
    </row>
    <row r="249" spans="1:16" x14ac:dyDescent="0.35">
      <c r="A249" s="85" t="s">
        <v>348</v>
      </c>
      <c r="B249" s="52">
        <v>3</v>
      </c>
      <c r="C249" s="60">
        <v>6.8895999999999997</v>
      </c>
      <c r="D249" s="60">
        <v>10.553599999999999</v>
      </c>
      <c r="E249" s="60">
        <v>2.9411</v>
      </c>
      <c r="F249" s="60">
        <v>1.9401999999999999</v>
      </c>
      <c r="G249" s="60">
        <v>3.6855000000000002</v>
      </c>
      <c r="H249" s="60">
        <v>4.0677000000000003</v>
      </c>
      <c r="I249" s="60">
        <v>6.8396999999999997</v>
      </c>
      <c r="J249" s="60">
        <v>7.7756999999999996</v>
      </c>
      <c r="K249" s="60">
        <v>7.0632000000000001</v>
      </c>
      <c r="L249" s="60">
        <v>8.0373000000000001</v>
      </c>
      <c r="M249" s="60">
        <v>10.7738</v>
      </c>
      <c r="N249" s="60">
        <v>2.0573999999999999</v>
      </c>
      <c r="O249" s="60">
        <v>4.125</v>
      </c>
      <c r="P249" s="89">
        <v>4.7027999999999999</v>
      </c>
    </row>
    <row r="250" spans="1:16" x14ac:dyDescent="0.35">
      <c r="A250" s="85" t="s">
        <v>349</v>
      </c>
      <c r="B250" s="52">
        <v>3</v>
      </c>
      <c r="C250" s="60">
        <v>6.0860000000000003</v>
      </c>
      <c r="D250" s="60">
        <v>9.6547999999999998</v>
      </c>
      <c r="E250" s="60">
        <v>2.0714000000000001</v>
      </c>
      <c r="F250" s="60">
        <v>1.1040000000000001</v>
      </c>
      <c r="G250" s="60">
        <v>2.8134000000000001</v>
      </c>
      <c r="H250" s="60">
        <v>3.1261999999999999</v>
      </c>
      <c r="I250" s="60">
        <v>5.8750999999999998</v>
      </c>
      <c r="J250" s="60">
        <v>6.8651</v>
      </c>
      <c r="K250" s="60">
        <v>6.1778000000000004</v>
      </c>
      <c r="L250" s="60">
        <v>7.1780999999999997</v>
      </c>
      <c r="M250" s="60">
        <v>9.8308999999999997</v>
      </c>
      <c r="N250" s="60">
        <v>1.2273000000000001</v>
      </c>
      <c r="O250" s="60">
        <v>3.2591000000000001</v>
      </c>
      <c r="P250" s="89">
        <v>3.9005000000000001</v>
      </c>
    </row>
    <row r="251" spans="1:16" x14ac:dyDescent="0.35">
      <c r="A251" s="1041" t="s">
        <v>10247</v>
      </c>
      <c r="B251" s="1038"/>
      <c r="C251" s="1039"/>
      <c r="D251" s="1039"/>
      <c r="E251" s="1039"/>
      <c r="F251" s="1039"/>
      <c r="G251" s="1039"/>
      <c r="H251" s="1039"/>
      <c r="I251" s="1039"/>
      <c r="J251" s="1039"/>
      <c r="K251" s="1039"/>
      <c r="L251" s="1039"/>
      <c r="M251" s="1039"/>
      <c r="N251" s="1039"/>
      <c r="O251" s="1039"/>
      <c r="P251" s="1040"/>
    </row>
    <row r="252" spans="1:16" x14ac:dyDescent="0.35">
      <c r="A252" s="85" t="s">
        <v>10182</v>
      </c>
      <c r="B252" s="52">
        <v>2</v>
      </c>
      <c r="C252" s="60">
        <v>1.1037999999999999</v>
      </c>
      <c r="D252" s="60">
        <v>5.5862999999999996</v>
      </c>
      <c r="E252" s="60">
        <v>4.6894999999999998</v>
      </c>
      <c r="F252" s="60"/>
      <c r="G252" s="60">
        <v>6.1639999999999997</v>
      </c>
      <c r="H252" s="60">
        <v>5.9215</v>
      </c>
      <c r="I252" s="60" t="s">
        <v>430</v>
      </c>
      <c r="J252" s="60" t="s">
        <v>430</v>
      </c>
      <c r="K252" s="60" t="s">
        <v>430</v>
      </c>
      <c r="L252" s="60">
        <v>2.2608999999999999</v>
      </c>
      <c r="M252" s="60">
        <v>11.312799999999999</v>
      </c>
      <c r="N252" s="60">
        <v>3.6934999999999998</v>
      </c>
      <c r="O252" s="60">
        <v>6.3754999999999997</v>
      </c>
      <c r="P252" s="89">
        <v>0.7964</v>
      </c>
    </row>
    <row r="253" spans="1:16" x14ac:dyDescent="0.35">
      <c r="A253" s="86" t="s">
        <v>10189</v>
      </c>
      <c r="B253" s="53">
        <v>2</v>
      </c>
      <c r="C253" s="61">
        <v>0.96819999999999995</v>
      </c>
      <c r="D253" s="61">
        <v>5.173</v>
      </c>
      <c r="E253" s="61">
        <v>3.8914</v>
      </c>
      <c r="F253" s="61"/>
      <c r="G253" s="61">
        <v>4.5536000000000003</v>
      </c>
      <c r="H253" s="61">
        <v>4.3342000000000001</v>
      </c>
      <c r="I253" s="61" t="s">
        <v>430</v>
      </c>
      <c r="J253" s="61" t="s">
        <v>430</v>
      </c>
      <c r="K253" s="61" t="s">
        <v>430</v>
      </c>
      <c r="L253" s="61">
        <v>2.0369000000000002</v>
      </c>
      <c r="M253" s="61">
        <v>10.646000000000001</v>
      </c>
      <c r="N253" s="61">
        <v>2.6833999999999998</v>
      </c>
      <c r="O253" s="61">
        <v>4.9367000000000001</v>
      </c>
      <c r="P253" s="90">
        <v>0.71089999999999998</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085EF-BD16-4F52-9807-92D48F1B4175}">
  <sheetPr codeName="Sheet5"/>
  <dimension ref="A1:BE96"/>
  <sheetViews>
    <sheetView workbookViewId="0">
      <pane xSplit="2" ySplit="1" topLeftCell="C76" activePane="bottomRight" state="frozen"/>
      <selection pane="topRight" activeCell="C1" sqref="C1"/>
      <selection pane="bottomLeft" activeCell="A8" sqref="A8"/>
      <selection pane="bottomRight"/>
    </sheetView>
  </sheetViews>
  <sheetFormatPr defaultRowHeight="14.5" x14ac:dyDescent="0.35"/>
  <cols>
    <col min="1" max="1" width="51" style="894" bestFit="1" customWidth="1"/>
    <col min="2" max="2" width="1.1796875" style="894" customWidth="1"/>
    <col min="3" max="3" width="9.08984375" style="894" bestFit="1" customWidth="1"/>
    <col min="4" max="4" width="1.1796875" style="894" customWidth="1"/>
    <col min="5" max="5" width="6.453125" style="894" bestFit="1" customWidth="1"/>
    <col min="6" max="6" width="1.1796875" style="894" customWidth="1"/>
    <col min="7" max="7" width="6.08984375" style="894" bestFit="1" customWidth="1"/>
    <col min="8" max="8" width="1.1796875" style="894" customWidth="1"/>
    <col min="9" max="9" width="4.453125" style="894" bestFit="1" customWidth="1"/>
    <col min="10" max="10" width="5.08984375" style="894" bestFit="1" customWidth="1"/>
    <col min="11" max="11" width="6.26953125" style="894" bestFit="1" customWidth="1"/>
    <col min="12" max="13" width="6.90625" style="894" bestFit="1" customWidth="1"/>
    <col min="14" max="14" width="4.7265625" style="894" bestFit="1" customWidth="1"/>
    <col min="15" max="17" width="5.36328125" style="894" bestFit="1" customWidth="1"/>
    <col min="18" max="18" width="6.08984375" style="894" bestFit="1" customWidth="1"/>
    <col min="19" max="19" width="9.54296875" style="894" bestFit="1" customWidth="1"/>
    <col min="20" max="20" width="8.1796875" style="894" bestFit="1" customWidth="1"/>
    <col min="21" max="21" width="7.36328125" style="894" bestFit="1" customWidth="1"/>
    <col min="22" max="22" width="7.81640625" style="894" bestFit="1" customWidth="1"/>
    <col min="23" max="23" width="4.26953125" style="894" bestFit="1" customWidth="1"/>
    <col min="24" max="24" width="7" style="894" bestFit="1" customWidth="1"/>
    <col min="25" max="25" width="1.1796875" style="894" customWidth="1"/>
    <col min="26" max="26" width="4.453125" style="894" bestFit="1" customWidth="1"/>
    <col min="27" max="27" width="5.08984375" style="894" bestFit="1" customWidth="1"/>
    <col min="28" max="28" width="6.26953125" style="894" bestFit="1" customWidth="1"/>
    <col min="29" max="30" width="6.90625" style="894" bestFit="1" customWidth="1"/>
    <col min="31" max="31" width="4.7265625" style="894" bestFit="1" customWidth="1"/>
    <col min="32" max="34" width="5.36328125" style="894" bestFit="1" customWidth="1"/>
    <col min="35" max="35" width="6.08984375" style="894" bestFit="1" customWidth="1"/>
    <col min="36" max="36" width="9.54296875" style="894" bestFit="1" customWidth="1"/>
    <col min="37" max="37" width="8.1796875" style="894" bestFit="1" customWidth="1"/>
    <col min="38" max="38" width="7.36328125" style="894" bestFit="1" customWidth="1"/>
    <col min="39" max="39" width="7.81640625" style="894" bestFit="1" customWidth="1"/>
    <col min="40" max="40" width="4.36328125" style="894" bestFit="1" customWidth="1"/>
    <col min="41" max="41" width="1.1796875" style="894" customWidth="1"/>
    <col min="42" max="42" width="6.08984375" style="894" bestFit="1" customWidth="1"/>
    <col min="43" max="45" width="5.36328125" style="894" bestFit="1" customWidth="1"/>
    <col min="46" max="46" width="4.7265625" style="894" bestFit="1" customWidth="1"/>
    <col min="47" max="47" width="1.1796875" style="894" customWidth="1"/>
    <col min="48" max="48" width="6.08984375" style="894" bestFit="1" customWidth="1"/>
    <col min="49" max="51" width="5.36328125" style="894" bestFit="1" customWidth="1"/>
    <col min="52" max="52" width="4.7265625" style="894" bestFit="1" customWidth="1"/>
    <col min="53" max="53" width="1.1796875" style="894" customWidth="1"/>
    <col min="54" max="54" width="6" style="894" bestFit="1" customWidth="1"/>
    <col min="55" max="55" width="8.6328125" style="894" bestFit="1" customWidth="1"/>
    <col min="56" max="56" width="5.36328125" style="894" bestFit="1" customWidth="1"/>
    <col min="57" max="57" width="5.1796875" style="894" bestFit="1" customWidth="1"/>
    <col min="58" max="16384" width="8.7265625" style="894"/>
  </cols>
  <sheetData>
    <row r="1" spans="1:57" x14ac:dyDescent="0.35">
      <c r="A1" s="893"/>
    </row>
    <row r="3" spans="1:57" ht="20.5" x14ac:dyDescent="0.45">
      <c r="A3" s="23" t="s">
        <v>7275</v>
      </c>
    </row>
    <row r="4" spans="1:57" x14ac:dyDescent="0.35">
      <c r="A4" s="894" t="s">
        <v>425</v>
      </c>
    </row>
    <row r="5" spans="1:57" ht="27" customHeight="1" x14ac:dyDescent="0.35">
      <c r="A5" s="1072" t="s">
        <v>7276</v>
      </c>
      <c r="B5" s="1073"/>
      <c r="C5" s="1068" t="s">
        <v>44</v>
      </c>
      <c r="D5" s="1068"/>
      <c r="E5" s="1068" t="s">
        <v>45</v>
      </c>
      <c r="F5" s="1068"/>
      <c r="G5" s="1068" t="s">
        <v>46</v>
      </c>
      <c r="H5" s="1070"/>
      <c r="I5" s="839" t="s">
        <v>48</v>
      </c>
      <c r="J5" s="839" t="s">
        <v>49</v>
      </c>
      <c r="K5" s="839" t="s">
        <v>3</v>
      </c>
      <c r="L5" s="839" t="s">
        <v>50</v>
      </c>
      <c r="M5" s="839" t="s">
        <v>51</v>
      </c>
      <c r="N5" s="839" t="s">
        <v>4</v>
      </c>
      <c r="O5" s="839" t="s">
        <v>52</v>
      </c>
      <c r="P5" s="839" t="s">
        <v>53</v>
      </c>
      <c r="Q5" s="839" t="s">
        <v>54</v>
      </c>
      <c r="R5" s="839" t="s">
        <v>55</v>
      </c>
      <c r="S5" s="839" t="s">
        <v>421</v>
      </c>
      <c r="T5" s="839" t="s">
        <v>422</v>
      </c>
      <c r="U5" s="839" t="s">
        <v>423</v>
      </c>
      <c r="V5" s="839" t="s">
        <v>424</v>
      </c>
      <c r="W5" s="839" t="s">
        <v>11</v>
      </c>
      <c r="X5" s="839" t="s">
        <v>56</v>
      </c>
      <c r="Y5" s="835"/>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8"/>
      <c r="AP5" s="827" t="s">
        <v>55</v>
      </c>
      <c r="AQ5" s="839" t="s">
        <v>69</v>
      </c>
      <c r="AR5" s="839" t="s">
        <v>54</v>
      </c>
      <c r="AS5" s="839" t="s">
        <v>53</v>
      </c>
      <c r="AT5" s="833" t="s">
        <v>4</v>
      </c>
      <c r="AU5" s="834"/>
      <c r="AV5" s="246" t="s">
        <v>55</v>
      </c>
      <c r="AW5" s="240" t="s">
        <v>69</v>
      </c>
      <c r="AX5" s="240" t="s">
        <v>54</v>
      </c>
      <c r="AY5" s="240" t="s">
        <v>53</v>
      </c>
      <c r="AZ5" s="240" t="s">
        <v>4</v>
      </c>
      <c r="BA5" s="1053"/>
      <c r="BB5" s="1055" t="s">
        <v>76</v>
      </c>
      <c r="BC5" s="1056"/>
      <c r="BD5" s="1056"/>
      <c r="BE5" s="1057"/>
    </row>
    <row r="6" spans="1:57" ht="27" customHeight="1" x14ac:dyDescent="0.35">
      <c r="A6" s="1072"/>
      <c r="B6" s="1074"/>
      <c r="C6" s="1069"/>
      <c r="D6" s="1069"/>
      <c r="E6" s="1069"/>
      <c r="F6" s="1069"/>
      <c r="G6" s="1069"/>
      <c r="H6" s="1071"/>
      <c r="I6" s="1058" t="s">
        <v>47</v>
      </c>
      <c r="J6" s="1059"/>
      <c r="K6" s="1059"/>
      <c r="L6" s="1059"/>
      <c r="M6" s="1060"/>
      <c r="N6" s="1058" t="s">
        <v>57</v>
      </c>
      <c r="O6" s="1059"/>
      <c r="P6" s="1059"/>
      <c r="Q6" s="1059"/>
      <c r="R6" s="1059"/>
      <c r="S6" s="1059"/>
      <c r="T6" s="1059"/>
      <c r="U6" s="1059"/>
      <c r="V6" s="1059"/>
      <c r="W6" s="1059"/>
      <c r="X6" s="1060"/>
      <c r="Y6" s="831"/>
      <c r="Z6" s="1061" t="s">
        <v>68</v>
      </c>
      <c r="AA6" s="1062"/>
      <c r="AB6" s="1062"/>
      <c r="AC6" s="1062"/>
      <c r="AD6" s="1062"/>
      <c r="AE6" s="1062"/>
      <c r="AF6" s="1062"/>
      <c r="AG6" s="1062"/>
      <c r="AH6" s="1062"/>
      <c r="AI6" s="1062"/>
      <c r="AJ6" s="1062"/>
      <c r="AK6" s="1062"/>
      <c r="AL6" s="1062"/>
      <c r="AM6" s="1062"/>
      <c r="AN6" s="1063"/>
      <c r="AO6" s="1069"/>
      <c r="AP6" s="1064" t="s">
        <v>70</v>
      </c>
      <c r="AQ6" s="1059"/>
      <c r="AR6" s="1059"/>
      <c r="AS6" s="1059"/>
      <c r="AT6" s="1065"/>
      <c r="AU6" s="830"/>
      <c r="AV6" s="1066" t="s">
        <v>71</v>
      </c>
      <c r="AW6" s="1062"/>
      <c r="AX6" s="1062"/>
      <c r="AY6" s="1062"/>
      <c r="AZ6" s="1067"/>
      <c r="BA6" s="1054"/>
      <c r="BB6" s="837" t="s">
        <v>72</v>
      </c>
      <c r="BC6" s="837" t="s">
        <v>73</v>
      </c>
      <c r="BD6" s="837" t="s">
        <v>74</v>
      </c>
      <c r="BE6" s="837" t="s">
        <v>75</v>
      </c>
    </row>
    <row r="7" spans="1:57" x14ac:dyDescent="0.35">
      <c r="A7" s="29" t="s">
        <v>7277</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row>
    <row r="8" spans="1:57" x14ac:dyDescent="0.35">
      <c r="A8" s="977" t="s">
        <v>437</v>
      </c>
      <c r="B8" s="978"/>
      <c r="C8" s="979">
        <v>44468</v>
      </c>
      <c r="D8" s="978"/>
      <c r="E8" s="980">
        <v>30360.2</v>
      </c>
      <c r="F8" s="978"/>
      <c r="G8" s="981">
        <v>20.306000000000001</v>
      </c>
      <c r="H8" s="983"/>
      <c r="I8" s="982">
        <v>0.33100000000000002</v>
      </c>
      <c r="J8" s="982">
        <v>-0.47539999999999999</v>
      </c>
      <c r="K8" s="982">
        <v>0.26169999999999999</v>
      </c>
      <c r="L8" s="982">
        <v>4.8917999999999999</v>
      </c>
      <c r="M8" s="982">
        <v>2.4571999999999998</v>
      </c>
      <c r="N8" s="984">
        <v>6.5540000000000003</v>
      </c>
      <c r="O8" s="982">
        <v>2.9096000000000002</v>
      </c>
      <c r="P8" s="982">
        <v>17.7439</v>
      </c>
      <c r="Q8" s="982" t="s">
        <v>430</v>
      </c>
      <c r="R8" s="982" t="s">
        <v>430</v>
      </c>
      <c r="S8" s="982">
        <v>1.7589999999999999</v>
      </c>
      <c r="T8" s="982">
        <v>16.226900000000001</v>
      </c>
      <c r="U8" s="982">
        <v>0.64929999999999999</v>
      </c>
      <c r="V8" s="982">
        <v>5.7824999999999998</v>
      </c>
      <c r="W8" s="982">
        <v>0.73419999999999996</v>
      </c>
      <c r="X8" s="982">
        <v>15.5762</v>
      </c>
      <c r="Y8" s="983"/>
      <c r="Z8" s="985" t="s">
        <v>7278</v>
      </c>
      <c r="AA8" s="985" t="s">
        <v>7279</v>
      </c>
      <c r="AB8" s="985" t="s">
        <v>7280</v>
      </c>
      <c r="AC8" s="985" t="s">
        <v>7278</v>
      </c>
      <c r="AD8" s="985" t="s">
        <v>7279</v>
      </c>
      <c r="AE8" s="985" t="s">
        <v>7281</v>
      </c>
      <c r="AF8" s="985" t="s">
        <v>7282</v>
      </c>
      <c r="AG8" s="985" t="s">
        <v>7283</v>
      </c>
      <c r="AH8" s="980" t="s">
        <v>430</v>
      </c>
      <c r="AI8" s="980" t="s">
        <v>430</v>
      </c>
      <c r="AJ8" s="985" t="s">
        <v>7278</v>
      </c>
      <c r="AK8" s="985" t="s">
        <v>7279</v>
      </c>
      <c r="AL8" s="985" t="s">
        <v>7278</v>
      </c>
      <c r="AM8" s="985" t="s">
        <v>7284</v>
      </c>
      <c r="AN8" s="985" t="s">
        <v>7279</v>
      </c>
      <c r="AO8" s="978"/>
      <c r="AP8" s="982" t="s">
        <v>430</v>
      </c>
      <c r="AQ8" s="982" t="s">
        <v>430</v>
      </c>
      <c r="AR8" s="982" t="s">
        <v>430</v>
      </c>
      <c r="AS8" s="982">
        <v>9.52</v>
      </c>
      <c r="AT8" s="982">
        <v>6.89</v>
      </c>
      <c r="AU8" s="986"/>
      <c r="AV8" s="980" t="s">
        <v>430</v>
      </c>
      <c r="AW8" s="980" t="s">
        <v>430</v>
      </c>
      <c r="AX8" s="980" t="s">
        <v>430</v>
      </c>
      <c r="AY8" s="985" t="s">
        <v>7285</v>
      </c>
      <c r="AZ8" s="985" t="s">
        <v>7279</v>
      </c>
      <c r="BA8" s="982"/>
      <c r="BB8" s="984">
        <v>13.732142645124201</v>
      </c>
      <c r="BC8" s="988">
        <v>0.98784451086969505</v>
      </c>
      <c r="BD8" s="988">
        <v>7.3504237373341899E-2</v>
      </c>
      <c r="BE8" s="989">
        <v>0.48701157877444901</v>
      </c>
    </row>
    <row r="9" spans="1:57" x14ac:dyDescent="0.35">
      <c r="A9" s="977" t="s">
        <v>673</v>
      </c>
      <c r="B9" s="990"/>
      <c r="C9" s="991">
        <v>40067</v>
      </c>
      <c r="D9" s="990"/>
      <c r="E9" s="992">
        <v>56242.7</v>
      </c>
      <c r="F9" s="990"/>
      <c r="G9" s="993">
        <v>86.119</v>
      </c>
      <c r="H9" s="995"/>
      <c r="I9" s="994">
        <v>0.53349999999999997</v>
      </c>
      <c r="J9" s="994">
        <v>-0.62429999999999997</v>
      </c>
      <c r="K9" s="994">
        <v>0.28060000000000002</v>
      </c>
      <c r="L9" s="994">
        <v>4.2073</v>
      </c>
      <c r="M9" s="994">
        <v>-2.0539999999999998</v>
      </c>
      <c r="N9" s="996">
        <v>1.3845000000000001</v>
      </c>
      <c r="O9" s="994">
        <v>2.5697000000000001</v>
      </c>
      <c r="P9" s="994">
        <v>12.998699999999999</v>
      </c>
      <c r="Q9" s="994">
        <v>11.537000000000001</v>
      </c>
      <c r="R9" s="994">
        <v>12.722799999999999</v>
      </c>
      <c r="S9" s="994">
        <v>1.2141</v>
      </c>
      <c r="T9" s="994">
        <v>12.3873</v>
      </c>
      <c r="U9" s="994">
        <v>-1.1717</v>
      </c>
      <c r="V9" s="994">
        <v>2.706</v>
      </c>
      <c r="W9" s="994">
        <v>0.318</v>
      </c>
      <c r="X9" s="994">
        <v>13.5444</v>
      </c>
      <c r="Y9" s="995"/>
      <c r="Z9" s="997" t="s">
        <v>7286</v>
      </c>
      <c r="AA9" s="997" t="s">
        <v>7278</v>
      </c>
      <c r="AB9" s="997" t="s">
        <v>7280</v>
      </c>
      <c r="AC9" s="997" t="s">
        <v>7278</v>
      </c>
      <c r="AD9" s="997" t="s">
        <v>7278</v>
      </c>
      <c r="AE9" s="997" t="s">
        <v>7282</v>
      </c>
      <c r="AF9" s="997" t="s">
        <v>7281</v>
      </c>
      <c r="AG9" s="997" t="s">
        <v>7287</v>
      </c>
      <c r="AH9" s="997" t="s">
        <v>7285</v>
      </c>
      <c r="AI9" s="997" t="s">
        <v>7288</v>
      </c>
      <c r="AJ9" s="997" t="s">
        <v>7280</v>
      </c>
      <c r="AK9" s="997" t="s">
        <v>7279</v>
      </c>
      <c r="AL9" s="997" t="s">
        <v>7289</v>
      </c>
      <c r="AM9" s="997" t="s">
        <v>7279</v>
      </c>
      <c r="AN9" s="997" t="s">
        <v>7278</v>
      </c>
      <c r="AO9" s="990"/>
      <c r="AP9" s="994">
        <v>12.87</v>
      </c>
      <c r="AQ9" s="994">
        <v>13.29</v>
      </c>
      <c r="AR9" s="994">
        <v>11.07</v>
      </c>
      <c r="AS9" s="994">
        <v>6.72</v>
      </c>
      <c r="AT9" s="994">
        <v>1.68</v>
      </c>
      <c r="AU9" s="998"/>
      <c r="AV9" s="997" t="s">
        <v>7290</v>
      </c>
      <c r="AW9" s="997" t="s">
        <v>7291</v>
      </c>
      <c r="AX9" s="997" t="s">
        <v>7292</v>
      </c>
      <c r="AY9" s="997" t="s">
        <v>7282</v>
      </c>
      <c r="AZ9" s="997" t="s">
        <v>7279</v>
      </c>
      <c r="BA9" s="999"/>
      <c r="BB9" s="994">
        <v>12.3456192118133</v>
      </c>
      <c r="BC9" s="1000">
        <v>0.98646828756817595</v>
      </c>
      <c r="BD9" s="1000">
        <v>4.7041986069636402E-2</v>
      </c>
      <c r="BE9" s="1001">
        <v>0.192491271745412</v>
      </c>
    </row>
    <row r="10" spans="1:57" x14ac:dyDescent="0.35">
      <c r="A10" s="977" t="s">
        <v>1042</v>
      </c>
      <c r="B10" s="990"/>
      <c r="C10" s="991">
        <v>37656</v>
      </c>
      <c r="D10" s="990"/>
      <c r="E10" s="992">
        <v>11024.5</v>
      </c>
      <c r="F10" s="990"/>
      <c r="G10" s="993">
        <v>572.37599999999998</v>
      </c>
      <c r="H10" s="995"/>
      <c r="I10" s="994">
        <v>0.50539999999999996</v>
      </c>
      <c r="J10" s="994">
        <v>-0.51659999999999995</v>
      </c>
      <c r="K10" s="994">
        <v>0.59050000000000002</v>
      </c>
      <c r="L10" s="994">
        <v>4.8407999999999998</v>
      </c>
      <c r="M10" s="994">
        <v>-2.6114000000000002</v>
      </c>
      <c r="N10" s="996">
        <v>-0.35249999999999998</v>
      </c>
      <c r="O10" s="994">
        <v>0.84360000000000002</v>
      </c>
      <c r="P10" s="994">
        <v>11.252000000000001</v>
      </c>
      <c r="Q10" s="994">
        <v>9.9626000000000001</v>
      </c>
      <c r="R10" s="994">
        <v>11.8504</v>
      </c>
      <c r="S10" s="994">
        <v>2.3994</v>
      </c>
      <c r="T10" s="994">
        <v>11.194100000000001</v>
      </c>
      <c r="U10" s="994">
        <v>-3.7865000000000002</v>
      </c>
      <c r="V10" s="994">
        <v>1.0783</v>
      </c>
      <c r="W10" s="994">
        <v>1.7100000000000001E-2</v>
      </c>
      <c r="X10" s="994">
        <v>17.816099999999999</v>
      </c>
      <c r="Y10" s="995"/>
      <c r="Z10" s="997" t="s">
        <v>7278</v>
      </c>
      <c r="AA10" s="997" t="s">
        <v>7284</v>
      </c>
      <c r="AB10" s="997" t="s">
        <v>7284</v>
      </c>
      <c r="AC10" s="997" t="s">
        <v>7281</v>
      </c>
      <c r="AD10" s="997" t="s">
        <v>7282</v>
      </c>
      <c r="AE10" s="997" t="s">
        <v>7293</v>
      </c>
      <c r="AF10" s="997" t="s">
        <v>7284</v>
      </c>
      <c r="AG10" s="997" t="s">
        <v>7294</v>
      </c>
      <c r="AH10" s="997" t="s">
        <v>7295</v>
      </c>
      <c r="AI10" s="997" t="s">
        <v>7285</v>
      </c>
      <c r="AJ10" s="997" t="s">
        <v>7281</v>
      </c>
      <c r="AK10" s="997" t="s">
        <v>7289</v>
      </c>
      <c r="AL10" s="997" t="s">
        <v>7284</v>
      </c>
      <c r="AM10" s="997" t="s">
        <v>7284</v>
      </c>
      <c r="AN10" s="997" t="s">
        <v>7281</v>
      </c>
      <c r="AO10" s="990"/>
      <c r="AP10" s="994">
        <v>12.34</v>
      </c>
      <c r="AQ10" s="994">
        <v>12.22</v>
      </c>
      <c r="AR10" s="994">
        <v>9.33</v>
      </c>
      <c r="AS10" s="994">
        <v>5.0599999999999996</v>
      </c>
      <c r="AT10" s="994">
        <v>0.1</v>
      </c>
      <c r="AU10" s="998"/>
      <c r="AV10" s="997" t="s">
        <v>7296</v>
      </c>
      <c r="AW10" s="997" t="s">
        <v>7292</v>
      </c>
      <c r="AX10" s="997" t="s">
        <v>7297</v>
      </c>
      <c r="AY10" s="997" t="s">
        <v>7295</v>
      </c>
      <c r="AZ10" s="997" t="s">
        <v>7282</v>
      </c>
      <c r="BA10" s="999"/>
      <c r="BB10" s="994">
        <v>11.446715315035901</v>
      </c>
      <c r="BC10" s="1000">
        <v>0.97070941331876703</v>
      </c>
      <c r="BD10" s="1000">
        <v>3.6538396130605E-2</v>
      </c>
      <c r="BE10" s="1001">
        <v>0.170311263141255</v>
      </c>
    </row>
    <row r="11" spans="1:57" x14ac:dyDescent="0.35">
      <c r="A11" s="977" t="s">
        <v>1249</v>
      </c>
      <c r="B11" s="990"/>
      <c r="C11" s="991">
        <v>38239</v>
      </c>
      <c r="D11" s="990"/>
      <c r="E11" s="992">
        <v>32226.6</v>
      </c>
      <c r="F11" s="990"/>
      <c r="G11" s="993">
        <v>356.37200000000001</v>
      </c>
      <c r="H11" s="995"/>
      <c r="I11" s="994">
        <v>0.36609999999999998</v>
      </c>
      <c r="J11" s="994">
        <v>-0.39879999999999999</v>
      </c>
      <c r="K11" s="994">
        <v>0.161</v>
      </c>
      <c r="L11" s="994">
        <v>5.8967000000000001</v>
      </c>
      <c r="M11" s="994">
        <v>-0.15579999999999999</v>
      </c>
      <c r="N11" s="996">
        <v>4.1996000000000002</v>
      </c>
      <c r="O11" s="994">
        <v>2.5316000000000001</v>
      </c>
      <c r="P11" s="994">
        <v>14.8889</v>
      </c>
      <c r="Q11" s="994">
        <v>14.0891</v>
      </c>
      <c r="R11" s="994">
        <v>14.5404</v>
      </c>
      <c r="S11" s="994">
        <v>2.3504999999999998</v>
      </c>
      <c r="T11" s="994">
        <v>14.098599999999999</v>
      </c>
      <c r="U11" s="994">
        <v>1.1366000000000001</v>
      </c>
      <c r="V11" s="994">
        <v>5.2064000000000004</v>
      </c>
      <c r="W11" s="994">
        <v>0.40400000000000003</v>
      </c>
      <c r="X11" s="994">
        <v>17.672000000000001</v>
      </c>
      <c r="Y11" s="995"/>
      <c r="Z11" s="997" t="s">
        <v>7298</v>
      </c>
      <c r="AA11" s="997" t="s">
        <v>7299</v>
      </c>
      <c r="AB11" s="997" t="s">
        <v>7279</v>
      </c>
      <c r="AC11" s="997" t="s">
        <v>7281</v>
      </c>
      <c r="AD11" s="997" t="s">
        <v>7289</v>
      </c>
      <c r="AE11" s="997" t="s">
        <v>7281</v>
      </c>
      <c r="AF11" s="997" t="s">
        <v>7282</v>
      </c>
      <c r="AG11" s="997" t="s">
        <v>7287</v>
      </c>
      <c r="AH11" s="997" t="s">
        <v>7287</v>
      </c>
      <c r="AI11" s="997" t="s">
        <v>7285</v>
      </c>
      <c r="AJ11" s="997" t="s">
        <v>7289</v>
      </c>
      <c r="AK11" s="997" t="s">
        <v>7279</v>
      </c>
      <c r="AL11" s="997" t="s">
        <v>7281</v>
      </c>
      <c r="AM11" s="997" t="s">
        <v>7284</v>
      </c>
      <c r="AN11" s="997" t="s">
        <v>7289</v>
      </c>
      <c r="AO11" s="990"/>
      <c r="AP11" s="994">
        <v>15.38</v>
      </c>
      <c r="AQ11" s="994">
        <v>16.100000000000001</v>
      </c>
      <c r="AR11" s="994">
        <v>13.32</v>
      </c>
      <c r="AS11" s="994">
        <v>8.1999999999999993</v>
      </c>
      <c r="AT11" s="994">
        <v>5.46</v>
      </c>
      <c r="AU11" s="998"/>
      <c r="AV11" s="997" t="s">
        <v>7285</v>
      </c>
      <c r="AW11" s="997" t="s">
        <v>7300</v>
      </c>
      <c r="AX11" s="997" t="s">
        <v>7281</v>
      </c>
      <c r="AY11" s="997" t="s">
        <v>7282</v>
      </c>
      <c r="AZ11" s="997" t="s">
        <v>7289</v>
      </c>
      <c r="BA11" s="999"/>
      <c r="BB11" s="994">
        <v>12.736978237371</v>
      </c>
      <c r="BC11" s="1000">
        <v>0.95643736904161103</v>
      </c>
      <c r="BD11" s="1000">
        <v>5.8182542595555699E-2</v>
      </c>
      <c r="BE11" s="1001">
        <v>0.24409035113458599</v>
      </c>
    </row>
    <row r="12" spans="1:57" x14ac:dyDescent="0.35">
      <c r="A12" s="977" t="s">
        <v>1481</v>
      </c>
      <c r="B12" s="1002"/>
      <c r="C12" s="991">
        <v>39171</v>
      </c>
      <c r="D12" s="1002"/>
      <c r="E12" s="992">
        <v>70718.399999999994</v>
      </c>
      <c r="F12" s="1002"/>
      <c r="G12" s="993">
        <v>147.69999999999999</v>
      </c>
      <c r="H12" s="1003"/>
      <c r="I12" s="994">
        <v>0.19739999999999999</v>
      </c>
      <c r="J12" s="994">
        <v>-2.9100000000000001E-2</v>
      </c>
      <c r="K12" s="994">
        <v>0.50629999999999997</v>
      </c>
      <c r="L12" s="994">
        <v>6.4366000000000003</v>
      </c>
      <c r="M12" s="994">
        <v>8.4411000000000005</v>
      </c>
      <c r="N12" s="996">
        <v>7.1609999999999996</v>
      </c>
      <c r="O12" s="994">
        <v>6.1524999999999999</v>
      </c>
      <c r="P12" s="994">
        <v>18.732900000000001</v>
      </c>
      <c r="Q12" s="994">
        <v>17.2942</v>
      </c>
      <c r="R12" s="994">
        <v>16.9133</v>
      </c>
      <c r="S12" s="994">
        <v>2.6871</v>
      </c>
      <c r="T12" s="994">
        <v>21.090399999999999</v>
      </c>
      <c r="U12" s="994">
        <v>8.1354000000000006</v>
      </c>
      <c r="V12" s="994">
        <v>9.1212999999999997</v>
      </c>
      <c r="W12" s="994">
        <v>1.2163999999999999</v>
      </c>
      <c r="X12" s="994">
        <v>14.8842</v>
      </c>
      <c r="Y12" s="1003"/>
      <c r="Z12" s="997" t="s">
        <v>7301</v>
      </c>
      <c r="AA12" s="997" t="s">
        <v>7302</v>
      </c>
      <c r="AB12" s="997" t="s">
        <v>7303</v>
      </c>
      <c r="AC12" s="997" t="s">
        <v>7304</v>
      </c>
      <c r="AD12" s="997" t="s">
        <v>7305</v>
      </c>
      <c r="AE12" s="997" t="s">
        <v>7306</v>
      </c>
      <c r="AF12" s="997" t="s">
        <v>7305</v>
      </c>
      <c r="AG12" s="997" t="s">
        <v>7307</v>
      </c>
      <c r="AH12" s="997" t="s">
        <v>7307</v>
      </c>
      <c r="AI12" s="997" t="s">
        <v>7308</v>
      </c>
      <c r="AJ12" s="997" t="s">
        <v>7309</v>
      </c>
      <c r="AK12" s="997" t="s">
        <v>7310</v>
      </c>
      <c r="AL12" s="997" t="s">
        <v>7310</v>
      </c>
      <c r="AM12" s="997" t="s">
        <v>7306</v>
      </c>
      <c r="AN12" s="997" t="s">
        <v>7309</v>
      </c>
      <c r="AO12" s="1002"/>
      <c r="AP12" s="994">
        <v>18.850000000000001</v>
      </c>
      <c r="AQ12" s="994">
        <v>20.64</v>
      </c>
      <c r="AR12" s="994">
        <v>17.329999999999998</v>
      </c>
      <c r="AS12" s="994">
        <v>13.36</v>
      </c>
      <c r="AT12" s="994">
        <v>15.22</v>
      </c>
      <c r="AU12" s="998"/>
      <c r="AV12" s="997" t="s">
        <v>7311</v>
      </c>
      <c r="AW12" s="997" t="s">
        <v>7307</v>
      </c>
      <c r="AX12" s="997" t="s">
        <v>7307</v>
      </c>
      <c r="AY12" s="997" t="s">
        <v>7310</v>
      </c>
      <c r="AZ12" s="997" t="s">
        <v>7305</v>
      </c>
      <c r="BA12" s="999"/>
      <c r="BB12" s="994">
        <v>14.7568379885432</v>
      </c>
      <c r="BC12" s="1000">
        <v>0.94330794778117599</v>
      </c>
      <c r="BD12" s="1000">
        <v>7.5755737208505106E-2</v>
      </c>
      <c r="BE12" s="1001">
        <v>0.380688017775206</v>
      </c>
    </row>
    <row r="13" spans="1:57" x14ac:dyDescent="0.35">
      <c r="A13" s="977" t="s">
        <v>1736</v>
      </c>
      <c r="B13" s="1002"/>
      <c r="C13" s="991">
        <v>38407</v>
      </c>
      <c r="D13" s="1002"/>
      <c r="E13" s="992">
        <v>19577.8</v>
      </c>
      <c r="F13" s="1002"/>
      <c r="G13" s="993">
        <v>278.15699999999998</v>
      </c>
      <c r="H13" s="1003"/>
      <c r="I13" s="994">
        <v>0.77239999999999998</v>
      </c>
      <c r="J13" s="994">
        <v>0.66879999999999995</v>
      </c>
      <c r="K13" s="994">
        <v>3.2682000000000002</v>
      </c>
      <c r="L13" s="994">
        <v>10.1167</v>
      </c>
      <c r="M13" s="994">
        <v>13.6151</v>
      </c>
      <c r="N13" s="996">
        <v>5.9318999999999997</v>
      </c>
      <c r="O13" s="994">
        <v>0.75309999999999999</v>
      </c>
      <c r="P13" s="994">
        <v>13.07</v>
      </c>
      <c r="Q13" s="994">
        <v>13.629200000000001</v>
      </c>
      <c r="R13" s="994">
        <v>16.1907</v>
      </c>
      <c r="S13" s="994">
        <v>4.7609000000000004</v>
      </c>
      <c r="T13" s="994">
        <v>27.537600000000001</v>
      </c>
      <c r="U13" s="994">
        <v>11.3706</v>
      </c>
      <c r="V13" s="994">
        <v>9.5494000000000003</v>
      </c>
      <c r="W13" s="994">
        <v>3.4956999999999998</v>
      </c>
      <c r="X13" s="994">
        <v>16.729500000000002</v>
      </c>
      <c r="Y13" s="1003"/>
      <c r="Z13" s="997" t="s">
        <v>7308</v>
      </c>
      <c r="AA13" s="997" t="s">
        <v>7308</v>
      </c>
      <c r="AB13" s="997" t="s">
        <v>7311</v>
      </c>
      <c r="AC13" s="997" t="s">
        <v>7312</v>
      </c>
      <c r="AD13" s="997" t="s">
        <v>7313</v>
      </c>
      <c r="AE13" s="997" t="s">
        <v>7314</v>
      </c>
      <c r="AF13" s="997" t="s">
        <v>7314</v>
      </c>
      <c r="AG13" s="997" t="s">
        <v>7282</v>
      </c>
      <c r="AH13" s="997" t="s">
        <v>7280</v>
      </c>
      <c r="AI13" s="997" t="s">
        <v>7290</v>
      </c>
      <c r="AJ13" s="997" t="s">
        <v>7311</v>
      </c>
      <c r="AK13" s="997" t="s">
        <v>7311</v>
      </c>
      <c r="AL13" s="997" t="s">
        <v>7315</v>
      </c>
      <c r="AM13" s="997" t="s">
        <v>7316</v>
      </c>
      <c r="AN13" s="997" t="s">
        <v>7315</v>
      </c>
      <c r="AO13" s="1002"/>
      <c r="AP13" s="994">
        <v>18</v>
      </c>
      <c r="AQ13" s="994">
        <v>18.91</v>
      </c>
      <c r="AR13" s="994">
        <v>12.65</v>
      </c>
      <c r="AS13" s="994">
        <v>8.99</v>
      </c>
      <c r="AT13" s="994">
        <v>22.83</v>
      </c>
      <c r="AU13" s="998"/>
      <c r="AV13" s="997" t="s">
        <v>7317</v>
      </c>
      <c r="AW13" s="997" t="s">
        <v>7318</v>
      </c>
      <c r="AX13" s="997" t="s">
        <v>7278</v>
      </c>
      <c r="AY13" s="997" t="s">
        <v>7282</v>
      </c>
      <c r="AZ13" s="997" t="s">
        <v>7312</v>
      </c>
      <c r="BA13" s="999"/>
      <c r="BB13" s="994">
        <v>16.3569473836111</v>
      </c>
      <c r="BC13" s="1000">
        <v>0.83971858659763199</v>
      </c>
      <c r="BD13" s="1000">
        <v>4.4051519878846902E-2</v>
      </c>
      <c r="BE13" s="1001">
        <v>3.6267803287292302E-2</v>
      </c>
    </row>
    <row r="14" spans="1:57" x14ac:dyDescent="0.35">
      <c r="A14" s="977" t="s">
        <v>1998</v>
      </c>
      <c r="B14" s="1002"/>
      <c r="C14" s="991">
        <v>46049</v>
      </c>
      <c r="D14" s="1002"/>
      <c r="E14" s="992">
        <v>239.54</v>
      </c>
      <c r="F14" s="1002"/>
      <c r="G14" s="993">
        <v>9.7940000000000005</v>
      </c>
      <c r="H14" s="1003"/>
      <c r="I14" s="994">
        <v>0.36890000000000001</v>
      </c>
      <c r="J14" s="994">
        <v>-0.6895</v>
      </c>
      <c r="K14" s="994">
        <v>0.35859999999999997</v>
      </c>
      <c r="L14" s="994">
        <v>3.4213</v>
      </c>
      <c r="M14" s="994">
        <v>-2.1284999999999998</v>
      </c>
      <c r="N14" s="996" t="s">
        <v>430</v>
      </c>
      <c r="O14" s="994" t="s">
        <v>430</v>
      </c>
      <c r="P14" s="994" t="s">
        <v>430</v>
      </c>
      <c r="Q14" s="994" t="s">
        <v>430</v>
      </c>
      <c r="R14" s="994" t="s">
        <v>430</v>
      </c>
      <c r="S14" s="994">
        <v>1.7981</v>
      </c>
      <c r="T14" s="994">
        <v>10.754300000000001</v>
      </c>
      <c r="U14" s="994" t="s">
        <v>430</v>
      </c>
      <c r="V14" s="994" t="s">
        <v>430</v>
      </c>
      <c r="W14" s="994">
        <v>-0.5887</v>
      </c>
      <c r="X14" s="994">
        <v>-2.06</v>
      </c>
      <c r="Y14" s="1003"/>
      <c r="Z14" s="997" t="s">
        <v>7319</v>
      </c>
      <c r="AA14" s="997" t="s">
        <v>7291</v>
      </c>
      <c r="AB14" s="997" t="s">
        <v>7320</v>
      </c>
      <c r="AC14" s="997" t="s">
        <v>7291</v>
      </c>
      <c r="AD14" s="997" t="s">
        <v>7321</v>
      </c>
      <c r="AE14" s="992" t="s">
        <v>430</v>
      </c>
      <c r="AF14" s="992" t="s">
        <v>430</v>
      </c>
      <c r="AG14" s="992" t="s">
        <v>430</v>
      </c>
      <c r="AH14" s="992" t="s">
        <v>430</v>
      </c>
      <c r="AI14" s="992" t="s">
        <v>430</v>
      </c>
      <c r="AJ14" s="997" t="s">
        <v>7321</v>
      </c>
      <c r="AK14" s="997" t="s">
        <v>7321</v>
      </c>
      <c r="AL14" s="992" t="s">
        <v>430</v>
      </c>
      <c r="AM14" s="992" t="s">
        <v>430</v>
      </c>
      <c r="AN14" s="997" t="s">
        <v>7322</v>
      </c>
      <c r="AO14" s="1002"/>
      <c r="AP14" s="994" t="s">
        <v>430</v>
      </c>
      <c r="AQ14" s="994" t="s">
        <v>430</v>
      </c>
      <c r="AR14" s="994" t="s">
        <v>430</v>
      </c>
      <c r="AS14" s="994" t="s">
        <v>430</v>
      </c>
      <c r="AT14" s="994" t="s">
        <v>430</v>
      </c>
      <c r="AU14" s="998"/>
      <c r="AV14" s="992" t="s">
        <v>430</v>
      </c>
      <c r="AW14" s="992" t="s">
        <v>430</v>
      </c>
      <c r="AX14" s="992" t="s">
        <v>430</v>
      </c>
      <c r="AY14" s="992" t="s">
        <v>430</v>
      </c>
      <c r="AZ14" s="992" t="s">
        <v>430</v>
      </c>
      <c r="BA14" s="999"/>
      <c r="BB14" s="994">
        <v>16.436923499382399</v>
      </c>
      <c r="BC14" s="1004">
        <v>0.884694357105553</v>
      </c>
      <c r="BD14" s="1004">
        <v>-4.3047064392747303E-2</v>
      </c>
      <c r="BE14" s="1005">
        <v>-0.58615629441462003</v>
      </c>
    </row>
    <row r="15" spans="1:57" x14ac:dyDescent="0.35">
      <c r="A15" s="977" t="s">
        <v>2069</v>
      </c>
      <c r="B15" s="990"/>
      <c r="C15" s="991">
        <v>43662</v>
      </c>
      <c r="D15" s="990"/>
      <c r="E15" s="992">
        <v>4514.03</v>
      </c>
      <c r="F15" s="990"/>
      <c r="G15" s="993">
        <v>27.898</v>
      </c>
      <c r="H15" s="995"/>
      <c r="I15" s="994">
        <v>0.68940000000000001</v>
      </c>
      <c r="J15" s="994">
        <v>-0.4496</v>
      </c>
      <c r="K15" s="994">
        <v>1.6728000000000001</v>
      </c>
      <c r="L15" s="994">
        <v>8.1150000000000002</v>
      </c>
      <c r="M15" s="994">
        <v>2.7664</v>
      </c>
      <c r="N15" s="996">
        <v>8.6327999999999996</v>
      </c>
      <c r="O15" s="994">
        <v>5.7916999999999996</v>
      </c>
      <c r="P15" s="994">
        <v>15.599399999999999</v>
      </c>
      <c r="Q15" s="994">
        <v>12.823</v>
      </c>
      <c r="R15" s="994" t="s">
        <v>430</v>
      </c>
      <c r="S15" s="994">
        <v>3.4447000000000001</v>
      </c>
      <c r="T15" s="994">
        <v>17.405899999999999</v>
      </c>
      <c r="U15" s="994">
        <v>3.1960000000000002</v>
      </c>
      <c r="V15" s="994">
        <v>9.9644999999999992</v>
      </c>
      <c r="W15" s="994">
        <v>1.0541</v>
      </c>
      <c r="X15" s="994">
        <v>15.5433</v>
      </c>
      <c r="Y15" s="995"/>
      <c r="Z15" s="997" t="s">
        <v>7315</v>
      </c>
      <c r="AA15" s="997" t="s">
        <v>7301</v>
      </c>
      <c r="AB15" s="997" t="s">
        <v>7304</v>
      </c>
      <c r="AC15" s="997" t="s">
        <v>7310</v>
      </c>
      <c r="AD15" s="997" t="s">
        <v>7302</v>
      </c>
      <c r="AE15" s="997" t="s">
        <v>7323</v>
      </c>
      <c r="AF15" s="997" t="s">
        <v>7323</v>
      </c>
      <c r="AG15" s="997" t="s">
        <v>7308</v>
      </c>
      <c r="AH15" s="997" t="s">
        <v>7324</v>
      </c>
      <c r="AI15" s="992" t="s">
        <v>430</v>
      </c>
      <c r="AJ15" s="997" t="s">
        <v>7304</v>
      </c>
      <c r="AK15" s="997" t="s">
        <v>7302</v>
      </c>
      <c r="AL15" s="997" t="s">
        <v>7310</v>
      </c>
      <c r="AM15" s="997" t="s">
        <v>7323</v>
      </c>
      <c r="AN15" s="997" t="s">
        <v>7305</v>
      </c>
      <c r="AO15" s="990"/>
      <c r="AP15" s="994" t="s">
        <v>430</v>
      </c>
      <c r="AQ15" s="994">
        <v>15.33</v>
      </c>
      <c r="AR15" s="994">
        <v>13.48</v>
      </c>
      <c r="AS15" s="994">
        <v>11.46</v>
      </c>
      <c r="AT15" s="994">
        <v>10.84</v>
      </c>
      <c r="AU15" s="998"/>
      <c r="AV15" s="992" t="s">
        <v>430</v>
      </c>
      <c r="AW15" s="997" t="s">
        <v>7283</v>
      </c>
      <c r="AX15" s="997" t="s">
        <v>7308</v>
      </c>
      <c r="AY15" s="997" t="s">
        <v>7325</v>
      </c>
      <c r="AZ15" s="997" t="s">
        <v>7310</v>
      </c>
      <c r="BA15" s="999"/>
      <c r="BB15" s="994">
        <v>12.179945219733501</v>
      </c>
      <c r="BC15" s="1000">
        <v>0.970093962111229</v>
      </c>
      <c r="BD15" s="1000">
        <v>6.2556162742372301E-2</v>
      </c>
      <c r="BE15" s="1001">
        <v>0.38010434909422097</v>
      </c>
    </row>
    <row r="16" spans="1:57" x14ac:dyDescent="0.35">
      <c r="A16" s="977" t="s">
        <v>2255</v>
      </c>
      <c r="B16" s="990"/>
      <c r="C16" s="991">
        <v>38560</v>
      </c>
      <c r="D16" s="990"/>
      <c r="E16" s="992">
        <v>5502.44</v>
      </c>
      <c r="F16" s="990"/>
      <c r="G16" s="993">
        <v>155.28700000000001</v>
      </c>
      <c r="H16" s="995"/>
      <c r="I16" s="994">
        <v>0.43980000000000002</v>
      </c>
      <c r="J16" s="994">
        <v>-0.41239999999999999</v>
      </c>
      <c r="K16" s="994">
        <v>0.50349999999999995</v>
      </c>
      <c r="L16" s="994">
        <v>5.7849000000000004</v>
      </c>
      <c r="M16" s="994">
        <v>-0.30370000000000003</v>
      </c>
      <c r="N16" s="996">
        <v>2.6433</v>
      </c>
      <c r="O16" s="994">
        <v>1.5243</v>
      </c>
      <c r="P16" s="994">
        <v>16.314699999999998</v>
      </c>
      <c r="Q16" s="994">
        <v>14.7043</v>
      </c>
      <c r="R16" s="994">
        <v>15.2121</v>
      </c>
      <c r="S16" s="994">
        <v>2.3355000000000001</v>
      </c>
      <c r="T16" s="994">
        <v>13.9445</v>
      </c>
      <c r="U16" s="994">
        <v>-1.0488999999999999</v>
      </c>
      <c r="V16" s="994">
        <v>3.7494999999999998</v>
      </c>
      <c r="W16" s="994">
        <v>0.58819999999999995</v>
      </c>
      <c r="X16" s="994">
        <v>13.8956</v>
      </c>
      <c r="Y16" s="995"/>
      <c r="Z16" s="997" t="s">
        <v>7326</v>
      </c>
      <c r="AA16" s="997" t="s">
        <v>7287</v>
      </c>
      <c r="AB16" s="997" t="s">
        <v>7287</v>
      </c>
      <c r="AC16" s="997" t="s">
        <v>7324</v>
      </c>
      <c r="AD16" s="997" t="s">
        <v>7287</v>
      </c>
      <c r="AE16" s="997" t="s">
        <v>7299</v>
      </c>
      <c r="AF16" s="997" t="s">
        <v>7299</v>
      </c>
      <c r="AG16" s="997" t="s">
        <v>7293</v>
      </c>
      <c r="AH16" s="997" t="s">
        <v>7295</v>
      </c>
      <c r="AI16" s="997" t="s">
        <v>7327</v>
      </c>
      <c r="AJ16" s="997" t="s">
        <v>7287</v>
      </c>
      <c r="AK16" s="997" t="s">
        <v>7324</v>
      </c>
      <c r="AL16" s="997" t="s">
        <v>7299</v>
      </c>
      <c r="AM16" s="997" t="s">
        <v>7299</v>
      </c>
      <c r="AN16" s="997" t="s">
        <v>7299</v>
      </c>
      <c r="AO16" s="990"/>
      <c r="AP16" s="994">
        <v>15.85</v>
      </c>
      <c r="AQ16" s="994">
        <v>16.62</v>
      </c>
      <c r="AR16" s="994">
        <v>13.84</v>
      </c>
      <c r="AS16" s="994">
        <v>7.65</v>
      </c>
      <c r="AT16" s="994">
        <v>4.4000000000000004</v>
      </c>
      <c r="AU16" s="998"/>
      <c r="AV16" s="997" t="s">
        <v>7296</v>
      </c>
      <c r="AW16" s="997" t="s">
        <v>7328</v>
      </c>
      <c r="AX16" s="997" t="s">
        <v>7329</v>
      </c>
      <c r="AY16" s="997" t="s">
        <v>7299</v>
      </c>
      <c r="AZ16" s="997" t="s">
        <v>7299</v>
      </c>
      <c r="BA16" s="999"/>
      <c r="BB16" s="994">
        <v>12.9792642804032</v>
      </c>
      <c r="BC16" s="1000">
        <v>1.0303853785582699</v>
      </c>
      <c r="BD16" s="1000">
        <v>6.4086416454166906E-2</v>
      </c>
      <c r="BE16" s="1001">
        <v>0.42623771579703301</v>
      </c>
    </row>
    <row r="17" spans="1:57" x14ac:dyDescent="0.35">
      <c r="A17" s="977" t="s">
        <v>2409</v>
      </c>
      <c r="B17" s="990"/>
      <c r="C17" s="991">
        <v>39503</v>
      </c>
      <c r="D17" s="990"/>
      <c r="E17" s="992">
        <v>2492.75</v>
      </c>
      <c r="F17" s="990"/>
      <c r="G17" s="993">
        <v>70.59</v>
      </c>
      <c r="H17" s="995"/>
      <c r="I17" s="994">
        <v>0.49259999999999998</v>
      </c>
      <c r="J17" s="994">
        <v>-0.65439999999999998</v>
      </c>
      <c r="K17" s="994">
        <v>1.8806</v>
      </c>
      <c r="L17" s="994">
        <v>7.4249000000000001</v>
      </c>
      <c r="M17" s="994">
        <v>6.2255000000000003</v>
      </c>
      <c r="N17" s="996">
        <v>8.2270000000000003</v>
      </c>
      <c r="O17" s="994">
        <v>1.2977000000000001</v>
      </c>
      <c r="P17" s="994">
        <v>16.519300000000001</v>
      </c>
      <c r="Q17" s="994">
        <v>19.311</v>
      </c>
      <c r="R17" s="994">
        <v>15.0792</v>
      </c>
      <c r="S17" s="994">
        <v>1.7763</v>
      </c>
      <c r="T17" s="994">
        <v>21.443100000000001</v>
      </c>
      <c r="U17" s="994">
        <v>7.9984999999999999</v>
      </c>
      <c r="V17" s="994">
        <v>10.276199999999999</v>
      </c>
      <c r="W17" s="994">
        <v>2.2643</v>
      </c>
      <c r="X17" s="994">
        <v>11.144600000000001</v>
      </c>
      <c r="Y17" s="995"/>
      <c r="Z17" s="997" t="s">
        <v>7330</v>
      </c>
      <c r="AA17" s="997" t="s">
        <v>7287</v>
      </c>
      <c r="AB17" s="997" t="s">
        <v>7330</v>
      </c>
      <c r="AC17" s="997" t="s">
        <v>7331</v>
      </c>
      <c r="AD17" s="997" t="s">
        <v>7287</v>
      </c>
      <c r="AE17" s="997" t="s">
        <v>7293</v>
      </c>
      <c r="AF17" s="997" t="s">
        <v>7287</v>
      </c>
      <c r="AG17" s="997" t="s">
        <v>7282</v>
      </c>
      <c r="AH17" s="997" t="s">
        <v>7284</v>
      </c>
      <c r="AI17" s="997" t="s">
        <v>7281</v>
      </c>
      <c r="AJ17" s="997" t="s">
        <v>7331</v>
      </c>
      <c r="AK17" s="997" t="s">
        <v>7324</v>
      </c>
      <c r="AL17" s="997" t="s">
        <v>7287</v>
      </c>
      <c r="AM17" s="997" t="s">
        <v>7299</v>
      </c>
      <c r="AN17" s="997" t="s">
        <v>7331</v>
      </c>
      <c r="AO17" s="990"/>
      <c r="AP17" s="994">
        <v>18</v>
      </c>
      <c r="AQ17" s="994">
        <v>21.1</v>
      </c>
      <c r="AR17" s="994">
        <v>16.45</v>
      </c>
      <c r="AS17" s="994">
        <v>9.76</v>
      </c>
      <c r="AT17" s="994">
        <v>15.28</v>
      </c>
      <c r="AU17" s="998"/>
      <c r="AV17" s="997" t="s">
        <v>7287</v>
      </c>
      <c r="AW17" s="997" t="s">
        <v>7287</v>
      </c>
      <c r="AX17" s="997" t="s">
        <v>7281</v>
      </c>
      <c r="AY17" s="997" t="s">
        <v>7287</v>
      </c>
      <c r="AZ17" s="997" t="s">
        <v>7299</v>
      </c>
      <c r="BA17" s="999"/>
      <c r="BB17" s="994">
        <v>18.266690147861901</v>
      </c>
      <c r="BC17" s="1000">
        <v>1.07741873793439</v>
      </c>
      <c r="BD17" s="1000">
        <v>5.2009459431848599E-2</v>
      </c>
      <c r="BE17" s="1001">
        <v>0.24750011545077899</v>
      </c>
    </row>
    <row r="18" spans="1:57" x14ac:dyDescent="0.35">
      <c r="A18" s="977" t="s">
        <v>3429</v>
      </c>
      <c r="B18" s="990"/>
      <c r="C18" s="991">
        <v>45889</v>
      </c>
      <c r="D18" s="990"/>
      <c r="E18" s="992">
        <v>1656.33</v>
      </c>
      <c r="F18" s="990"/>
      <c r="G18" s="993">
        <v>11.147</v>
      </c>
      <c r="H18" s="995"/>
      <c r="I18" s="994">
        <v>-6.2799999999999995E-2</v>
      </c>
      <c r="J18" s="994">
        <v>-1.3016000000000001</v>
      </c>
      <c r="K18" s="994">
        <v>3.8089</v>
      </c>
      <c r="L18" s="994">
        <v>7.9508000000000001</v>
      </c>
      <c r="M18" s="994">
        <v>7.2239000000000004</v>
      </c>
      <c r="N18" s="996">
        <v>11.47</v>
      </c>
      <c r="O18" s="994" t="s">
        <v>430</v>
      </c>
      <c r="P18" s="994" t="s">
        <v>430</v>
      </c>
      <c r="Q18" s="994" t="s">
        <v>430</v>
      </c>
      <c r="R18" s="994" t="s">
        <v>430</v>
      </c>
      <c r="S18" s="994">
        <v>6.1821000000000002</v>
      </c>
      <c r="T18" s="994">
        <v>20.6646</v>
      </c>
      <c r="U18" s="994">
        <v>5.7991999999999999</v>
      </c>
      <c r="V18" s="994">
        <v>12.425599999999999</v>
      </c>
      <c r="W18" s="994">
        <v>0.2248</v>
      </c>
      <c r="X18" s="994">
        <v>11.47</v>
      </c>
      <c r="Y18" s="995"/>
      <c r="Z18" s="997" t="s">
        <v>7332</v>
      </c>
      <c r="AA18" s="997" t="s">
        <v>7332</v>
      </c>
      <c r="AB18" s="997" t="s">
        <v>7333</v>
      </c>
      <c r="AC18" s="997" t="s">
        <v>7334</v>
      </c>
      <c r="AD18" s="997" t="s">
        <v>7335</v>
      </c>
      <c r="AE18" s="997" t="s">
        <v>7333</v>
      </c>
      <c r="AF18" s="992" t="s">
        <v>430</v>
      </c>
      <c r="AG18" s="992" t="s">
        <v>430</v>
      </c>
      <c r="AH18" s="992" t="s">
        <v>430</v>
      </c>
      <c r="AI18" s="992" t="s">
        <v>430</v>
      </c>
      <c r="AJ18" s="997" t="s">
        <v>7336</v>
      </c>
      <c r="AK18" s="997" t="s">
        <v>7335</v>
      </c>
      <c r="AL18" s="997" t="s">
        <v>7334</v>
      </c>
      <c r="AM18" s="997" t="s">
        <v>7334</v>
      </c>
      <c r="AN18" s="997" t="s">
        <v>7337</v>
      </c>
      <c r="AO18" s="990"/>
      <c r="AP18" s="994" t="s">
        <v>430</v>
      </c>
      <c r="AQ18" s="994" t="s">
        <v>430</v>
      </c>
      <c r="AR18" s="994" t="s">
        <v>430</v>
      </c>
      <c r="AS18" s="994" t="s">
        <v>430</v>
      </c>
      <c r="AT18" s="994">
        <v>16.989999999999998</v>
      </c>
      <c r="AU18" s="998"/>
      <c r="AV18" s="992" t="s">
        <v>430</v>
      </c>
      <c r="AW18" s="992" t="s">
        <v>430</v>
      </c>
      <c r="AX18" s="992" t="s">
        <v>430</v>
      </c>
      <c r="AY18" s="992" t="s">
        <v>430</v>
      </c>
      <c r="AZ18" s="997" t="s">
        <v>7334</v>
      </c>
      <c r="BA18" s="999"/>
      <c r="BB18" s="994">
        <v>13.396564622768301</v>
      </c>
      <c r="BC18" s="1000">
        <v>0.966682764670735</v>
      </c>
      <c r="BD18" s="1000">
        <v>3.9741496762056398E-2</v>
      </c>
      <c r="BE18" s="1001">
        <v>0.69517451315068701</v>
      </c>
    </row>
    <row r="19" spans="1:57" x14ac:dyDescent="0.35">
      <c r="A19" s="977" t="s">
        <v>2627</v>
      </c>
      <c r="B19" s="990"/>
      <c r="C19" s="991">
        <v>44984</v>
      </c>
      <c r="D19" s="990"/>
      <c r="E19" s="992">
        <v>1549.76</v>
      </c>
      <c r="F19" s="990"/>
      <c r="G19" s="993">
        <v>16.338000000000001</v>
      </c>
      <c r="H19" s="995"/>
      <c r="I19" s="994">
        <v>0.622</v>
      </c>
      <c r="J19" s="994">
        <v>-0.48730000000000001</v>
      </c>
      <c r="K19" s="994">
        <v>-1.1914</v>
      </c>
      <c r="L19" s="994">
        <v>6.9100999999999999</v>
      </c>
      <c r="M19" s="994">
        <v>-1.8208</v>
      </c>
      <c r="N19" s="996">
        <v>6.7005999999999997</v>
      </c>
      <c r="O19" s="994">
        <v>7.6859999999999999</v>
      </c>
      <c r="P19" s="994">
        <v>13.2692</v>
      </c>
      <c r="Q19" s="994" t="s">
        <v>430</v>
      </c>
      <c r="R19" s="994" t="s">
        <v>430</v>
      </c>
      <c r="S19" s="994">
        <v>2.4500000000000001E-2</v>
      </c>
      <c r="T19" s="994">
        <v>16.883700000000001</v>
      </c>
      <c r="U19" s="994">
        <v>1.1014999999999999</v>
      </c>
      <c r="V19" s="994">
        <v>7.9840999999999998</v>
      </c>
      <c r="W19" s="994">
        <v>-0.47510000000000002</v>
      </c>
      <c r="X19" s="994">
        <v>15.1526</v>
      </c>
      <c r="Y19" s="995"/>
      <c r="Z19" s="997" t="s">
        <v>7338</v>
      </c>
      <c r="AA19" s="997" t="s">
        <v>7339</v>
      </c>
      <c r="AB19" s="997" t="s">
        <v>7340</v>
      </c>
      <c r="AC19" s="997" t="s">
        <v>7341</v>
      </c>
      <c r="AD19" s="997" t="s">
        <v>7342</v>
      </c>
      <c r="AE19" s="997" t="s">
        <v>7343</v>
      </c>
      <c r="AF19" s="997" t="s">
        <v>7344</v>
      </c>
      <c r="AG19" s="997" t="s">
        <v>7305</v>
      </c>
      <c r="AH19" s="992" t="s">
        <v>430</v>
      </c>
      <c r="AI19" s="992" t="s">
        <v>430</v>
      </c>
      <c r="AJ19" s="997" t="s">
        <v>7345</v>
      </c>
      <c r="AK19" s="997" t="s">
        <v>7346</v>
      </c>
      <c r="AL19" s="997" t="s">
        <v>7347</v>
      </c>
      <c r="AM19" s="997" t="s">
        <v>7343</v>
      </c>
      <c r="AN19" s="997" t="s">
        <v>7340</v>
      </c>
      <c r="AO19" s="990"/>
      <c r="AP19" s="994" t="s">
        <v>430</v>
      </c>
      <c r="AQ19" s="994" t="s">
        <v>430</v>
      </c>
      <c r="AR19" s="994" t="s">
        <v>430</v>
      </c>
      <c r="AS19" s="994">
        <v>9.76</v>
      </c>
      <c r="AT19" s="994">
        <v>6</v>
      </c>
      <c r="AU19" s="998"/>
      <c r="AV19" s="992" t="s">
        <v>430</v>
      </c>
      <c r="AW19" s="992" t="s">
        <v>430</v>
      </c>
      <c r="AX19" s="992" t="s">
        <v>430</v>
      </c>
      <c r="AY19" s="997" t="s">
        <v>7348</v>
      </c>
      <c r="AZ19" s="997" t="s">
        <v>7343</v>
      </c>
      <c r="BA19" s="999"/>
      <c r="BB19" s="994">
        <v>14.4289589561229</v>
      </c>
      <c r="BC19" s="1000">
        <v>0.97986552331862997</v>
      </c>
      <c r="BD19" s="1000">
        <v>3.8229415340846E-2</v>
      </c>
      <c r="BE19" s="1001">
        <v>0.10511659376407299</v>
      </c>
    </row>
    <row r="20" spans="1:57" x14ac:dyDescent="0.35">
      <c r="A20" s="977" t="s">
        <v>2882</v>
      </c>
      <c r="B20" s="990"/>
      <c r="C20" s="991">
        <v>44832</v>
      </c>
      <c r="D20" s="990"/>
      <c r="E20" s="992">
        <v>3483.09</v>
      </c>
      <c r="F20" s="990"/>
      <c r="G20" s="993">
        <v>17.591000000000001</v>
      </c>
      <c r="H20" s="995"/>
      <c r="I20" s="994">
        <v>0.81379999999999997</v>
      </c>
      <c r="J20" s="994">
        <v>0.39379999999999998</v>
      </c>
      <c r="K20" s="994">
        <v>2.8954</v>
      </c>
      <c r="L20" s="994">
        <v>10.2469</v>
      </c>
      <c r="M20" s="994">
        <v>9.1929999999999996</v>
      </c>
      <c r="N20" s="996">
        <v>6.2708000000000004</v>
      </c>
      <c r="O20" s="994">
        <v>6.7766999999999999</v>
      </c>
      <c r="P20" s="994">
        <v>16.3553</v>
      </c>
      <c r="Q20" s="994" t="s">
        <v>430</v>
      </c>
      <c r="R20" s="994" t="s">
        <v>430</v>
      </c>
      <c r="S20" s="994">
        <v>4.7645</v>
      </c>
      <c r="T20" s="994">
        <v>22.346599999999999</v>
      </c>
      <c r="U20" s="994">
        <v>6.0785</v>
      </c>
      <c r="V20" s="994">
        <v>8.5260999999999996</v>
      </c>
      <c r="W20" s="994">
        <v>2.2732999999999999</v>
      </c>
      <c r="X20" s="994">
        <v>15.600899999999999</v>
      </c>
      <c r="Y20" s="995"/>
      <c r="Z20" s="997" t="s">
        <v>7323</v>
      </c>
      <c r="AA20" s="997" t="s">
        <v>7349</v>
      </c>
      <c r="AB20" s="997" t="s">
        <v>7350</v>
      </c>
      <c r="AC20" s="997" t="s">
        <v>7351</v>
      </c>
      <c r="AD20" s="997" t="s">
        <v>7352</v>
      </c>
      <c r="AE20" s="997" t="s">
        <v>7353</v>
      </c>
      <c r="AF20" s="997" t="s">
        <v>7354</v>
      </c>
      <c r="AG20" s="997" t="s">
        <v>7355</v>
      </c>
      <c r="AH20" s="992" t="s">
        <v>430</v>
      </c>
      <c r="AI20" s="992" t="s">
        <v>430</v>
      </c>
      <c r="AJ20" s="997" t="s">
        <v>7351</v>
      </c>
      <c r="AK20" s="997" t="s">
        <v>7351</v>
      </c>
      <c r="AL20" s="997" t="s">
        <v>7356</v>
      </c>
      <c r="AM20" s="997" t="s">
        <v>7356</v>
      </c>
      <c r="AN20" s="997" t="s">
        <v>7357</v>
      </c>
      <c r="AO20" s="990"/>
      <c r="AP20" s="994" t="s">
        <v>430</v>
      </c>
      <c r="AQ20" s="994" t="s">
        <v>430</v>
      </c>
      <c r="AR20" s="994" t="s">
        <v>430</v>
      </c>
      <c r="AS20" s="994">
        <v>12.58</v>
      </c>
      <c r="AT20" s="994">
        <v>16.739999999999998</v>
      </c>
      <c r="AU20" s="998"/>
      <c r="AV20" s="992" t="s">
        <v>430</v>
      </c>
      <c r="AW20" s="992" t="s">
        <v>430</v>
      </c>
      <c r="AX20" s="992" t="s">
        <v>430</v>
      </c>
      <c r="AY20" s="997" t="s">
        <v>7358</v>
      </c>
      <c r="AZ20" s="997" t="s">
        <v>7359</v>
      </c>
      <c r="BA20" s="999"/>
      <c r="BB20" s="994">
        <v>13.678835180146899</v>
      </c>
      <c r="BC20" s="1000">
        <v>1.06136491232414</v>
      </c>
      <c r="BD20" s="1000">
        <v>6.1507595097970102E-2</v>
      </c>
      <c r="BE20" s="1001">
        <v>0.423601977171155</v>
      </c>
    </row>
    <row r="21" spans="1:57" x14ac:dyDescent="0.35">
      <c r="A21" s="977" t="s">
        <v>2788</v>
      </c>
      <c r="B21" s="990"/>
      <c r="C21" s="991">
        <v>45246</v>
      </c>
      <c r="D21" s="990"/>
      <c r="E21" s="992">
        <v>1762.92</v>
      </c>
      <c r="F21" s="990"/>
      <c r="G21" s="993">
        <v>14.458</v>
      </c>
      <c r="H21" s="995"/>
      <c r="I21" s="994">
        <v>0.98480000000000001</v>
      </c>
      <c r="J21" s="994">
        <v>0.2079</v>
      </c>
      <c r="K21" s="994">
        <v>2.8673000000000002</v>
      </c>
      <c r="L21" s="994">
        <v>8.9854000000000003</v>
      </c>
      <c r="M21" s="994">
        <v>5.8109000000000002</v>
      </c>
      <c r="N21" s="996">
        <v>1.3388</v>
      </c>
      <c r="O21" s="994">
        <v>3.3420000000000001</v>
      </c>
      <c r="P21" s="994" t="s">
        <v>430</v>
      </c>
      <c r="Q21" s="994" t="s">
        <v>430</v>
      </c>
      <c r="R21" s="994" t="s">
        <v>430</v>
      </c>
      <c r="S21" s="994">
        <v>4.2770000000000001</v>
      </c>
      <c r="T21" s="994">
        <v>19.1233</v>
      </c>
      <c r="U21" s="994">
        <v>0.26350000000000001</v>
      </c>
      <c r="V21" s="994">
        <v>2.6335999999999999</v>
      </c>
      <c r="W21" s="994">
        <v>1.2252000000000001</v>
      </c>
      <c r="X21" s="994">
        <v>14.2814</v>
      </c>
      <c r="Y21" s="995"/>
      <c r="Z21" s="997" t="s">
        <v>7360</v>
      </c>
      <c r="AA21" s="997" t="s">
        <v>7361</v>
      </c>
      <c r="AB21" s="997" t="s">
        <v>7362</v>
      </c>
      <c r="AC21" s="997" t="s">
        <v>7363</v>
      </c>
      <c r="AD21" s="997" t="s">
        <v>7363</v>
      </c>
      <c r="AE21" s="997" t="s">
        <v>7357</v>
      </c>
      <c r="AF21" s="997" t="s">
        <v>7364</v>
      </c>
      <c r="AG21" s="992" t="s">
        <v>430</v>
      </c>
      <c r="AH21" s="992" t="s">
        <v>430</v>
      </c>
      <c r="AI21" s="992" t="s">
        <v>430</v>
      </c>
      <c r="AJ21" s="997" t="s">
        <v>7365</v>
      </c>
      <c r="AK21" s="997" t="s">
        <v>7366</v>
      </c>
      <c r="AL21" s="997" t="s">
        <v>7367</v>
      </c>
      <c r="AM21" s="997" t="s">
        <v>7357</v>
      </c>
      <c r="AN21" s="997" t="s">
        <v>7368</v>
      </c>
      <c r="AO21" s="990"/>
      <c r="AP21" s="994" t="s">
        <v>430</v>
      </c>
      <c r="AQ21" s="994" t="s">
        <v>430</v>
      </c>
      <c r="AR21" s="994" t="s">
        <v>430</v>
      </c>
      <c r="AS21" s="994" t="s">
        <v>430</v>
      </c>
      <c r="AT21" s="994">
        <v>9.6300000000000008</v>
      </c>
      <c r="AU21" s="998"/>
      <c r="AV21" s="992" t="s">
        <v>430</v>
      </c>
      <c r="AW21" s="992" t="s">
        <v>430</v>
      </c>
      <c r="AX21" s="992" t="s">
        <v>430</v>
      </c>
      <c r="AY21" s="992" t="s">
        <v>430</v>
      </c>
      <c r="AZ21" s="997" t="s">
        <v>7369</v>
      </c>
      <c r="BA21" s="999"/>
      <c r="BB21" s="994">
        <v>15.376464074015701</v>
      </c>
      <c r="BC21" s="1000">
        <v>1.02447530983871</v>
      </c>
      <c r="BD21" s="1000">
        <v>5.0301927442189802E-2</v>
      </c>
      <c r="BE21" s="1001">
        <v>0.292470756234114</v>
      </c>
    </row>
    <row r="22" spans="1:57" x14ac:dyDescent="0.35">
      <c r="A22" s="977" t="s">
        <v>3651</v>
      </c>
      <c r="B22" s="990"/>
      <c r="C22" s="991">
        <v>45772</v>
      </c>
      <c r="D22" s="990"/>
      <c r="E22" s="992">
        <v>274.49799999999999</v>
      </c>
      <c r="F22" s="990"/>
      <c r="G22" s="993">
        <v>10.606999999999999</v>
      </c>
      <c r="H22" s="995"/>
      <c r="I22" s="994">
        <v>0.30259999999999998</v>
      </c>
      <c r="J22" s="994">
        <v>-0.94320000000000004</v>
      </c>
      <c r="K22" s="994">
        <v>-0.75790000000000002</v>
      </c>
      <c r="L22" s="994">
        <v>-6.6000000000000003E-2</v>
      </c>
      <c r="M22" s="994">
        <v>1.6483000000000001</v>
      </c>
      <c r="N22" s="996">
        <v>4.6675000000000004</v>
      </c>
      <c r="O22" s="994" t="s">
        <v>430</v>
      </c>
      <c r="P22" s="994" t="s">
        <v>430</v>
      </c>
      <c r="Q22" s="994" t="s">
        <v>430</v>
      </c>
      <c r="R22" s="994" t="s">
        <v>430</v>
      </c>
      <c r="S22" s="994">
        <v>-1.1002000000000001</v>
      </c>
      <c r="T22" s="994">
        <v>10.3057</v>
      </c>
      <c r="U22" s="994">
        <v>3.8578000000000001</v>
      </c>
      <c r="V22" s="994">
        <v>4.4406999999999996</v>
      </c>
      <c r="W22" s="994">
        <v>-0.5625</v>
      </c>
      <c r="X22" s="994">
        <v>4.5635000000000003</v>
      </c>
      <c r="Y22" s="995"/>
      <c r="Z22" s="997" t="s">
        <v>7370</v>
      </c>
      <c r="AA22" s="997" t="s">
        <v>7371</v>
      </c>
      <c r="AB22" s="997" t="s">
        <v>7372</v>
      </c>
      <c r="AC22" s="997" t="s">
        <v>7372</v>
      </c>
      <c r="AD22" s="997" t="s">
        <v>7371</v>
      </c>
      <c r="AE22" s="997" t="s">
        <v>7373</v>
      </c>
      <c r="AF22" s="992" t="s">
        <v>430</v>
      </c>
      <c r="AG22" s="992" t="s">
        <v>430</v>
      </c>
      <c r="AH22" s="992" t="s">
        <v>430</v>
      </c>
      <c r="AI22" s="992" t="s">
        <v>430</v>
      </c>
      <c r="AJ22" s="997" t="s">
        <v>7373</v>
      </c>
      <c r="AK22" s="997" t="s">
        <v>7371</v>
      </c>
      <c r="AL22" s="997" t="s">
        <v>7371</v>
      </c>
      <c r="AM22" s="997" t="s">
        <v>7373</v>
      </c>
      <c r="AN22" s="997" t="s">
        <v>7371</v>
      </c>
      <c r="AO22" s="990"/>
      <c r="AP22" s="994" t="s">
        <v>430</v>
      </c>
      <c r="AQ22" s="994" t="s">
        <v>430</v>
      </c>
      <c r="AR22" s="994" t="s">
        <v>430</v>
      </c>
      <c r="AS22" s="994" t="s">
        <v>430</v>
      </c>
      <c r="AT22" s="994">
        <v>4.78</v>
      </c>
      <c r="AU22" s="998"/>
      <c r="AV22" s="992" t="s">
        <v>430</v>
      </c>
      <c r="AW22" s="992" t="s">
        <v>430</v>
      </c>
      <c r="AX22" s="992" t="s">
        <v>430</v>
      </c>
      <c r="AY22" s="992" t="s">
        <v>430</v>
      </c>
      <c r="AZ22" s="997" t="s">
        <v>7373</v>
      </c>
      <c r="BA22" s="999"/>
      <c r="BB22" s="994">
        <v>14.5223107055892</v>
      </c>
      <c r="BC22" s="1000">
        <v>0.86936990565168104</v>
      </c>
      <c r="BD22" s="1000">
        <v>-3.1272061166613802E-3</v>
      </c>
      <c r="BE22" s="1001">
        <v>-0.25272729645389402</v>
      </c>
    </row>
    <row r="23" spans="1:57" x14ac:dyDescent="0.35">
      <c r="A23" s="977" t="s">
        <v>3386</v>
      </c>
      <c r="B23" s="990"/>
      <c r="C23" s="991">
        <v>44176</v>
      </c>
      <c r="D23" s="990"/>
      <c r="E23" s="992">
        <v>751.51900000000001</v>
      </c>
      <c r="F23" s="990"/>
      <c r="G23" s="993">
        <v>17.103000000000002</v>
      </c>
      <c r="H23" s="995"/>
      <c r="I23" s="994">
        <v>0.68879999999999997</v>
      </c>
      <c r="J23" s="994">
        <v>-0.36699999999999999</v>
      </c>
      <c r="K23" s="994">
        <v>1.3210999999999999</v>
      </c>
      <c r="L23" s="994">
        <v>6.1573000000000002</v>
      </c>
      <c r="M23" s="994">
        <v>-2.7299000000000002</v>
      </c>
      <c r="N23" s="996">
        <v>-0.67369999999999997</v>
      </c>
      <c r="O23" s="994">
        <v>-8.7599999999999997E-2</v>
      </c>
      <c r="P23" s="994">
        <v>10.159000000000001</v>
      </c>
      <c r="Q23" s="994">
        <v>7.7595999999999998</v>
      </c>
      <c r="R23" s="994" t="s">
        <v>430</v>
      </c>
      <c r="S23" s="994">
        <v>3.5415999999999999</v>
      </c>
      <c r="T23" s="994">
        <v>12.033300000000001</v>
      </c>
      <c r="U23" s="994">
        <v>-3.4491999999999998</v>
      </c>
      <c r="V23" s="994">
        <v>0.55259999999999998</v>
      </c>
      <c r="W23" s="994">
        <v>0.47</v>
      </c>
      <c r="X23" s="994">
        <v>9.8735999999999997</v>
      </c>
      <c r="Y23" s="995"/>
      <c r="Z23" s="997" t="s">
        <v>7374</v>
      </c>
      <c r="AA23" s="997" t="s">
        <v>7317</v>
      </c>
      <c r="AB23" s="997" t="s">
        <v>7290</v>
      </c>
      <c r="AC23" s="997" t="s">
        <v>7288</v>
      </c>
      <c r="AD23" s="997" t="s">
        <v>7332</v>
      </c>
      <c r="AE23" s="997" t="s">
        <v>7375</v>
      </c>
      <c r="AF23" s="997" t="s">
        <v>7333</v>
      </c>
      <c r="AG23" s="997" t="s">
        <v>7334</v>
      </c>
      <c r="AH23" s="997" t="s">
        <v>7335</v>
      </c>
      <c r="AI23" s="992" t="s">
        <v>430</v>
      </c>
      <c r="AJ23" s="997" t="s">
        <v>7288</v>
      </c>
      <c r="AK23" s="997" t="s">
        <v>7376</v>
      </c>
      <c r="AL23" s="997" t="s">
        <v>7319</v>
      </c>
      <c r="AM23" s="997" t="s">
        <v>7337</v>
      </c>
      <c r="AN23" s="997" t="s">
        <v>7317</v>
      </c>
      <c r="AO23" s="990"/>
      <c r="AP23" s="994" t="s">
        <v>430</v>
      </c>
      <c r="AQ23" s="994" t="s">
        <v>430</v>
      </c>
      <c r="AR23" s="994">
        <v>8</v>
      </c>
      <c r="AS23" s="994">
        <v>4.0999999999999996</v>
      </c>
      <c r="AT23" s="994">
        <v>0.74</v>
      </c>
      <c r="AU23" s="998"/>
      <c r="AV23" s="992" t="s">
        <v>430</v>
      </c>
      <c r="AW23" s="992" t="s">
        <v>430</v>
      </c>
      <c r="AX23" s="997" t="s">
        <v>7334</v>
      </c>
      <c r="AY23" s="997" t="s">
        <v>7335</v>
      </c>
      <c r="AZ23" s="997" t="s">
        <v>7319</v>
      </c>
      <c r="BA23" s="999"/>
      <c r="BB23" s="994">
        <v>12.1010521596672</v>
      </c>
      <c r="BC23" s="1000">
        <v>0.95350320342720596</v>
      </c>
      <c r="BD23" s="1000">
        <v>3.0043590780122999E-2</v>
      </c>
      <c r="BE23" s="1001">
        <v>-2.51569304368385E-2</v>
      </c>
    </row>
    <row r="24" spans="1:57" x14ac:dyDescent="0.35">
      <c r="A24" s="977" t="s">
        <v>3040</v>
      </c>
      <c r="B24" s="990"/>
      <c r="C24" s="991">
        <v>45271</v>
      </c>
      <c r="D24" s="990"/>
      <c r="E24" s="992">
        <v>731.61400000000003</v>
      </c>
      <c r="F24" s="990"/>
      <c r="G24" s="993">
        <v>16.663</v>
      </c>
      <c r="H24" s="995"/>
      <c r="I24" s="994">
        <v>9.01E-2</v>
      </c>
      <c r="J24" s="994">
        <v>0.19839999999999999</v>
      </c>
      <c r="K24" s="994">
        <v>1.7836000000000001</v>
      </c>
      <c r="L24" s="994">
        <v>10.2415</v>
      </c>
      <c r="M24" s="994">
        <v>23.704499999999999</v>
      </c>
      <c r="N24" s="996">
        <v>22.117999999999999</v>
      </c>
      <c r="O24" s="994">
        <v>13.028499999999999</v>
      </c>
      <c r="P24" s="994" t="s">
        <v>430</v>
      </c>
      <c r="Q24" s="994" t="s">
        <v>430</v>
      </c>
      <c r="R24" s="994" t="s">
        <v>430</v>
      </c>
      <c r="S24" s="994">
        <v>4.359</v>
      </c>
      <c r="T24" s="994">
        <v>26.734100000000002</v>
      </c>
      <c r="U24" s="994">
        <v>25.768000000000001</v>
      </c>
      <c r="V24" s="994">
        <v>26.936800000000002</v>
      </c>
      <c r="W24" s="994">
        <v>0.92669999999999997</v>
      </c>
      <c r="X24" s="994">
        <v>20.875900000000001</v>
      </c>
      <c r="Y24" s="995"/>
      <c r="Z24" s="997" t="s">
        <v>7305</v>
      </c>
      <c r="AA24" s="997" t="s">
        <v>7359</v>
      </c>
      <c r="AB24" s="997" t="s">
        <v>7377</v>
      </c>
      <c r="AC24" s="997" t="s">
        <v>7378</v>
      </c>
      <c r="AD24" s="997" t="s">
        <v>7379</v>
      </c>
      <c r="AE24" s="997" t="s">
        <v>7380</v>
      </c>
      <c r="AF24" s="997" t="s">
        <v>7381</v>
      </c>
      <c r="AG24" s="992" t="s">
        <v>430</v>
      </c>
      <c r="AH24" s="992" t="s">
        <v>430</v>
      </c>
      <c r="AI24" s="992" t="s">
        <v>430</v>
      </c>
      <c r="AJ24" s="997" t="s">
        <v>7377</v>
      </c>
      <c r="AK24" s="997" t="s">
        <v>7359</v>
      </c>
      <c r="AL24" s="997" t="s">
        <v>7382</v>
      </c>
      <c r="AM24" s="997" t="s">
        <v>7323</v>
      </c>
      <c r="AN24" s="997" t="s">
        <v>7383</v>
      </c>
      <c r="AO24" s="990"/>
      <c r="AP24" s="994" t="s">
        <v>430</v>
      </c>
      <c r="AQ24" s="994" t="s">
        <v>430</v>
      </c>
      <c r="AR24" s="994" t="s">
        <v>430</v>
      </c>
      <c r="AS24" s="994" t="s">
        <v>430</v>
      </c>
      <c r="AT24" s="994">
        <v>40.85</v>
      </c>
      <c r="AU24" s="998"/>
      <c r="AV24" s="992" t="s">
        <v>430</v>
      </c>
      <c r="AW24" s="992" t="s">
        <v>430</v>
      </c>
      <c r="AX24" s="992" t="s">
        <v>430</v>
      </c>
      <c r="AY24" s="992" t="s">
        <v>430</v>
      </c>
      <c r="AZ24" s="997" t="s">
        <v>7323</v>
      </c>
      <c r="BA24" s="999"/>
      <c r="BB24" s="994">
        <v>15.0643516039662</v>
      </c>
      <c r="BC24" s="1000">
        <v>1.0132047940437601</v>
      </c>
      <c r="BD24" s="1000">
        <v>8.3149506054654002E-2</v>
      </c>
      <c r="BE24" s="1001">
        <v>0.31296065308241799</v>
      </c>
    </row>
    <row r="25" spans="1:57" x14ac:dyDescent="0.35">
      <c r="A25" s="977" t="s">
        <v>3184</v>
      </c>
      <c r="B25" s="990"/>
      <c r="C25" s="991">
        <v>44614</v>
      </c>
      <c r="D25" s="990"/>
      <c r="E25" s="992">
        <v>3110.49</v>
      </c>
      <c r="F25" s="990"/>
      <c r="G25" s="993">
        <v>22.5</v>
      </c>
      <c r="H25" s="995"/>
      <c r="I25" s="994">
        <v>0.26740000000000003</v>
      </c>
      <c r="J25" s="994">
        <v>0.65310000000000001</v>
      </c>
      <c r="K25" s="994">
        <v>5.0664999999999996</v>
      </c>
      <c r="L25" s="994">
        <v>11.7735</v>
      </c>
      <c r="M25" s="994">
        <v>12.669</v>
      </c>
      <c r="N25" s="996">
        <v>19.6936</v>
      </c>
      <c r="O25" s="994">
        <v>8.5845000000000002</v>
      </c>
      <c r="P25" s="994">
        <v>20.022500000000001</v>
      </c>
      <c r="Q25" s="994" t="s">
        <v>430</v>
      </c>
      <c r="R25" s="994" t="s">
        <v>430</v>
      </c>
      <c r="S25" s="994">
        <v>8.1366999999999994</v>
      </c>
      <c r="T25" s="994">
        <v>23.443200000000001</v>
      </c>
      <c r="U25" s="994">
        <v>13.7685</v>
      </c>
      <c r="V25" s="994">
        <v>18.589600000000001</v>
      </c>
      <c r="W25" s="994">
        <v>3.6101999999999999</v>
      </c>
      <c r="X25" s="994">
        <v>19.779399999999999</v>
      </c>
      <c r="Y25" s="995"/>
      <c r="Z25" s="997" t="s">
        <v>7384</v>
      </c>
      <c r="AA25" s="997" t="s">
        <v>7385</v>
      </c>
      <c r="AB25" s="997" t="s">
        <v>7283</v>
      </c>
      <c r="AC25" s="997" t="s">
        <v>7386</v>
      </c>
      <c r="AD25" s="997" t="s">
        <v>7384</v>
      </c>
      <c r="AE25" s="997" t="s">
        <v>7385</v>
      </c>
      <c r="AF25" s="997" t="s">
        <v>7387</v>
      </c>
      <c r="AG25" s="997" t="s">
        <v>7388</v>
      </c>
      <c r="AH25" s="992" t="s">
        <v>430</v>
      </c>
      <c r="AI25" s="992" t="s">
        <v>430</v>
      </c>
      <c r="AJ25" s="997" t="s">
        <v>7386</v>
      </c>
      <c r="AK25" s="997" t="s">
        <v>7384</v>
      </c>
      <c r="AL25" s="997" t="s">
        <v>7384</v>
      </c>
      <c r="AM25" s="997" t="s">
        <v>7385</v>
      </c>
      <c r="AN25" s="997" t="s">
        <v>7283</v>
      </c>
      <c r="AO25" s="990"/>
      <c r="AP25" s="994" t="s">
        <v>430</v>
      </c>
      <c r="AQ25" s="994" t="s">
        <v>430</v>
      </c>
      <c r="AR25" s="994" t="s">
        <v>430</v>
      </c>
      <c r="AS25" s="994">
        <v>17.39</v>
      </c>
      <c r="AT25" s="994">
        <v>27.82</v>
      </c>
      <c r="AU25" s="998"/>
      <c r="AV25" s="992" t="s">
        <v>430</v>
      </c>
      <c r="AW25" s="992" t="s">
        <v>430</v>
      </c>
      <c r="AX25" s="992" t="s">
        <v>430</v>
      </c>
      <c r="AY25" s="997" t="s">
        <v>7389</v>
      </c>
      <c r="AZ25" s="997" t="s">
        <v>7390</v>
      </c>
      <c r="BA25" s="999"/>
      <c r="BB25" s="994">
        <v>13.8171736343294</v>
      </c>
      <c r="BC25" s="1000">
        <v>0.94816365670844904</v>
      </c>
      <c r="BD25" s="1000">
        <v>8.6666467393361299E-2</v>
      </c>
      <c r="BE25" s="1001">
        <v>0.35953955393654902</v>
      </c>
    </row>
    <row r="26" spans="1:57" x14ac:dyDescent="0.35">
      <c r="A26" s="977" t="s">
        <v>3486</v>
      </c>
      <c r="B26" s="990"/>
      <c r="C26" s="991">
        <v>45593</v>
      </c>
      <c r="D26" s="990"/>
      <c r="E26" s="992">
        <v>2322.34</v>
      </c>
      <c r="F26" s="990"/>
      <c r="G26" s="993">
        <v>12.646000000000001</v>
      </c>
      <c r="H26" s="995"/>
      <c r="I26" s="994">
        <v>-1.5800000000000002E-2</v>
      </c>
      <c r="J26" s="994">
        <v>3.1600000000000003E-2</v>
      </c>
      <c r="K26" s="994">
        <v>2.8047</v>
      </c>
      <c r="L26" s="994">
        <v>7.2603999999999997</v>
      </c>
      <c r="M26" s="994">
        <v>15.784700000000001</v>
      </c>
      <c r="N26" s="996">
        <v>22.089200000000002</v>
      </c>
      <c r="O26" s="994" t="s">
        <v>430</v>
      </c>
      <c r="P26" s="994" t="s">
        <v>430</v>
      </c>
      <c r="Q26" s="994" t="s">
        <v>430</v>
      </c>
      <c r="R26" s="994" t="s">
        <v>430</v>
      </c>
      <c r="S26" s="994">
        <v>2.5712000000000002</v>
      </c>
      <c r="T26" s="994">
        <v>26.132100000000001</v>
      </c>
      <c r="U26" s="994">
        <v>17.593499999999999</v>
      </c>
      <c r="V26" s="994">
        <v>21.7835</v>
      </c>
      <c r="W26" s="994">
        <v>3.0392000000000001</v>
      </c>
      <c r="X26" s="994">
        <v>13.8408</v>
      </c>
      <c r="Y26" s="995"/>
      <c r="Z26" s="997" t="s">
        <v>7391</v>
      </c>
      <c r="AA26" s="997" t="s">
        <v>7392</v>
      </c>
      <c r="AB26" s="997" t="s">
        <v>7393</v>
      </c>
      <c r="AC26" s="997" t="s">
        <v>7393</v>
      </c>
      <c r="AD26" s="997" t="s">
        <v>7394</v>
      </c>
      <c r="AE26" s="997" t="s">
        <v>7392</v>
      </c>
      <c r="AF26" s="992" t="s">
        <v>430</v>
      </c>
      <c r="AG26" s="992" t="s">
        <v>430</v>
      </c>
      <c r="AH26" s="992" t="s">
        <v>430</v>
      </c>
      <c r="AI26" s="992" t="s">
        <v>430</v>
      </c>
      <c r="AJ26" s="997" t="s">
        <v>7395</v>
      </c>
      <c r="AK26" s="997" t="s">
        <v>7392</v>
      </c>
      <c r="AL26" s="997" t="s">
        <v>7392</v>
      </c>
      <c r="AM26" s="997" t="s">
        <v>7392</v>
      </c>
      <c r="AN26" s="997" t="s">
        <v>7392</v>
      </c>
      <c r="AO26" s="990"/>
      <c r="AP26" s="994" t="s">
        <v>430</v>
      </c>
      <c r="AQ26" s="994" t="s">
        <v>430</v>
      </c>
      <c r="AR26" s="994" t="s">
        <v>430</v>
      </c>
      <c r="AS26" s="994" t="s">
        <v>430</v>
      </c>
      <c r="AT26" s="994">
        <v>30.44</v>
      </c>
      <c r="AU26" s="998"/>
      <c r="AV26" s="992" t="s">
        <v>430</v>
      </c>
      <c r="AW26" s="992" t="s">
        <v>430</v>
      </c>
      <c r="AX26" s="992" t="s">
        <v>430</v>
      </c>
      <c r="AY26" s="992" t="s">
        <v>430</v>
      </c>
      <c r="AZ26" s="997" t="s">
        <v>7392</v>
      </c>
      <c r="BA26" s="999"/>
      <c r="BB26" s="994">
        <v>14.048395501075101</v>
      </c>
      <c r="BC26" s="1000">
        <v>1.0952289684124199</v>
      </c>
      <c r="BD26" s="1000">
        <v>5.7679589805993602E-2</v>
      </c>
      <c r="BE26" s="1001">
        <v>0.19204846486609101</v>
      </c>
    </row>
    <row r="27" spans="1:57" x14ac:dyDescent="0.35">
      <c r="A27" s="977" t="s">
        <v>3885</v>
      </c>
      <c r="B27" s="990"/>
      <c r="C27" s="991">
        <v>43769</v>
      </c>
      <c r="D27" s="990"/>
      <c r="E27" s="992">
        <v>4221.3100000000004</v>
      </c>
      <c r="F27" s="990"/>
      <c r="G27" s="993">
        <v>35.792000000000002</v>
      </c>
      <c r="H27" s="995"/>
      <c r="I27" s="994" t="s">
        <v>430</v>
      </c>
      <c r="J27" s="994">
        <v>0.15670000000000001</v>
      </c>
      <c r="K27" s="994">
        <v>3.7991000000000001</v>
      </c>
      <c r="L27" s="994">
        <v>9.3452999999999999</v>
      </c>
      <c r="M27" s="994">
        <v>15.0129</v>
      </c>
      <c r="N27" s="996">
        <v>10.845800000000001</v>
      </c>
      <c r="O27" s="994">
        <v>9.3356999999999992</v>
      </c>
      <c r="P27" s="994">
        <v>20.506499999999999</v>
      </c>
      <c r="Q27" s="994">
        <v>15.941599999999999</v>
      </c>
      <c r="R27" s="994" t="s">
        <v>430</v>
      </c>
      <c r="S27" s="994">
        <v>4.9588000000000001</v>
      </c>
      <c r="T27" s="994">
        <v>25.740400000000001</v>
      </c>
      <c r="U27" s="994">
        <v>11.7034</v>
      </c>
      <c r="V27" s="994">
        <v>12.1409</v>
      </c>
      <c r="W27" s="994">
        <v>3.6457999999999999</v>
      </c>
      <c r="X27" s="994">
        <v>20.607299999999999</v>
      </c>
      <c r="Y27" s="995"/>
      <c r="Z27" s="992" t="s">
        <v>430</v>
      </c>
      <c r="AA27" s="997" t="s">
        <v>7396</v>
      </c>
      <c r="AB27" s="997" t="s">
        <v>7396</v>
      </c>
      <c r="AC27" s="997" t="s">
        <v>7396</v>
      </c>
      <c r="AD27" s="997" t="s">
        <v>7396</v>
      </c>
      <c r="AE27" s="997" t="s">
        <v>7396</v>
      </c>
      <c r="AF27" s="997" t="s">
        <v>7396</v>
      </c>
      <c r="AG27" s="997" t="s">
        <v>7396</v>
      </c>
      <c r="AH27" s="997" t="s">
        <v>7396</v>
      </c>
      <c r="AI27" s="992" t="s">
        <v>430</v>
      </c>
      <c r="AJ27" s="997" t="s">
        <v>7396</v>
      </c>
      <c r="AK27" s="997" t="s">
        <v>7396</v>
      </c>
      <c r="AL27" s="997" t="s">
        <v>7396</v>
      </c>
      <c r="AM27" s="997" t="s">
        <v>7396</v>
      </c>
      <c r="AN27" s="997" t="s">
        <v>7396</v>
      </c>
      <c r="AO27" s="990"/>
      <c r="AP27" s="994" t="s">
        <v>430</v>
      </c>
      <c r="AQ27" s="994" t="s">
        <v>430</v>
      </c>
      <c r="AR27" s="994">
        <v>18.3</v>
      </c>
      <c r="AS27" s="994">
        <v>16.3</v>
      </c>
      <c r="AT27" s="994">
        <v>24.11</v>
      </c>
      <c r="AU27" s="998"/>
      <c r="AV27" s="992" t="s">
        <v>430</v>
      </c>
      <c r="AW27" s="992" t="s">
        <v>430</v>
      </c>
      <c r="AX27" s="997" t="s">
        <v>7396</v>
      </c>
      <c r="AY27" s="997" t="s">
        <v>7396</v>
      </c>
      <c r="AZ27" s="997" t="s">
        <v>7396</v>
      </c>
      <c r="BA27" s="999"/>
      <c r="BB27" s="994">
        <v>12.954839177357901</v>
      </c>
      <c r="BC27" s="1000">
        <v>0.94544161919215497</v>
      </c>
      <c r="BD27" s="1000">
        <v>8.6043080139713402E-2</v>
      </c>
      <c r="BE27" s="1001">
        <v>0.74507800258919799</v>
      </c>
    </row>
    <row r="28" spans="1:57" x14ac:dyDescent="0.35">
      <c r="A28" s="977" t="s">
        <v>3348</v>
      </c>
      <c r="B28" s="990"/>
      <c r="C28" s="991">
        <v>45140</v>
      </c>
      <c r="D28" s="990"/>
      <c r="E28" s="992">
        <v>493.67399999999998</v>
      </c>
      <c r="F28" s="990"/>
      <c r="G28" s="993">
        <v>15.387</v>
      </c>
      <c r="H28" s="995"/>
      <c r="I28" s="994">
        <v>0.25409999999999999</v>
      </c>
      <c r="J28" s="994">
        <v>-0.87609999999999999</v>
      </c>
      <c r="K28" s="994">
        <v>2.5185</v>
      </c>
      <c r="L28" s="994">
        <v>3.5116000000000001</v>
      </c>
      <c r="M28" s="994">
        <v>-0.51719999999999999</v>
      </c>
      <c r="N28" s="996">
        <v>3.6162000000000001</v>
      </c>
      <c r="O28" s="994">
        <v>-0.8881</v>
      </c>
      <c r="P28" s="994">
        <v>15.3447</v>
      </c>
      <c r="Q28" s="994" t="s">
        <v>430</v>
      </c>
      <c r="R28" s="994" t="s">
        <v>430</v>
      </c>
      <c r="S28" s="994">
        <v>2.1848999999999998</v>
      </c>
      <c r="T28" s="994">
        <v>13.6327</v>
      </c>
      <c r="U28" s="994">
        <v>0.41770000000000002</v>
      </c>
      <c r="V28" s="994">
        <v>4.4958</v>
      </c>
      <c r="W28" s="994">
        <v>1.4639</v>
      </c>
      <c r="X28" s="994">
        <v>15.164999999999999</v>
      </c>
      <c r="Y28" s="995"/>
      <c r="Z28" s="997" t="s">
        <v>7322</v>
      </c>
      <c r="AA28" s="997" t="s">
        <v>7397</v>
      </c>
      <c r="AB28" s="997" t="s">
        <v>7398</v>
      </c>
      <c r="AC28" s="997" t="s">
        <v>7320</v>
      </c>
      <c r="AD28" s="997" t="s">
        <v>7399</v>
      </c>
      <c r="AE28" s="997" t="s">
        <v>7397</v>
      </c>
      <c r="AF28" s="997" t="s">
        <v>7400</v>
      </c>
      <c r="AG28" s="997" t="s">
        <v>7401</v>
      </c>
      <c r="AH28" s="992" t="s">
        <v>430</v>
      </c>
      <c r="AI28" s="992" t="s">
        <v>430</v>
      </c>
      <c r="AJ28" s="997" t="s">
        <v>7322</v>
      </c>
      <c r="AK28" s="997" t="s">
        <v>7291</v>
      </c>
      <c r="AL28" s="997" t="s">
        <v>7397</v>
      </c>
      <c r="AM28" s="997" t="s">
        <v>7397</v>
      </c>
      <c r="AN28" s="997" t="s">
        <v>7402</v>
      </c>
      <c r="AO28" s="990"/>
      <c r="AP28" s="994" t="s">
        <v>430</v>
      </c>
      <c r="AQ28" s="994" t="s">
        <v>430</v>
      </c>
      <c r="AR28" s="994" t="s">
        <v>430</v>
      </c>
      <c r="AS28" s="994">
        <v>6.04</v>
      </c>
      <c r="AT28" s="994">
        <v>4.8499999999999996</v>
      </c>
      <c r="AU28" s="998"/>
      <c r="AV28" s="992" t="s">
        <v>430</v>
      </c>
      <c r="AW28" s="992" t="s">
        <v>430</v>
      </c>
      <c r="AX28" s="992" t="s">
        <v>430</v>
      </c>
      <c r="AY28" s="997" t="s">
        <v>7401</v>
      </c>
      <c r="AZ28" s="997" t="s">
        <v>7291</v>
      </c>
      <c r="BA28" s="999"/>
      <c r="BB28" s="994">
        <v>15.1070080772925</v>
      </c>
      <c r="BC28" s="1000">
        <v>1.0736236226153499</v>
      </c>
      <c r="BD28" s="1000">
        <v>5.6073579034564801E-2</v>
      </c>
      <c r="BE28" s="1001">
        <v>0.38290741387951599</v>
      </c>
    </row>
    <row r="29" spans="1:57" x14ac:dyDescent="0.35">
      <c r="A29" s="977" t="s">
        <v>3850</v>
      </c>
      <c r="B29" s="990"/>
      <c r="C29" s="991">
        <v>45988</v>
      </c>
      <c r="D29" s="990"/>
      <c r="E29" s="992">
        <v>785.50400000000002</v>
      </c>
      <c r="F29" s="990"/>
      <c r="G29" s="993">
        <v>9.8840000000000003</v>
      </c>
      <c r="H29" s="995"/>
      <c r="I29" s="994">
        <v>0.66200000000000003</v>
      </c>
      <c r="J29" s="994">
        <v>-0.80289999999999995</v>
      </c>
      <c r="K29" s="994">
        <v>1.1254</v>
      </c>
      <c r="L29" s="994">
        <v>3.5842000000000001</v>
      </c>
      <c r="M29" s="994">
        <v>-5.1622000000000003</v>
      </c>
      <c r="N29" s="996" t="s">
        <v>430</v>
      </c>
      <c r="O29" s="994" t="s">
        <v>430</v>
      </c>
      <c r="P29" s="994" t="s">
        <v>430</v>
      </c>
      <c r="Q29" s="994" t="s">
        <v>430</v>
      </c>
      <c r="R29" s="994" t="s">
        <v>430</v>
      </c>
      <c r="S29" s="994">
        <v>4.3826999999999998</v>
      </c>
      <c r="T29" s="994">
        <v>9.3120999999999992</v>
      </c>
      <c r="U29" s="994">
        <v>-3.1455000000000002</v>
      </c>
      <c r="V29" s="994" t="s">
        <v>430</v>
      </c>
      <c r="W29" s="994">
        <v>-0.2019</v>
      </c>
      <c r="X29" s="994">
        <v>-1.1599999999999999</v>
      </c>
      <c r="Y29" s="995"/>
      <c r="Z29" s="997" t="s">
        <v>7403</v>
      </c>
      <c r="AA29" s="997" t="s">
        <v>7403</v>
      </c>
      <c r="AB29" s="997" t="s">
        <v>7403</v>
      </c>
      <c r="AC29" s="997" t="s">
        <v>7403</v>
      </c>
      <c r="AD29" s="997" t="s">
        <v>7403</v>
      </c>
      <c r="AE29" s="992" t="s">
        <v>430</v>
      </c>
      <c r="AF29" s="992" t="s">
        <v>430</v>
      </c>
      <c r="AG29" s="992" t="s">
        <v>430</v>
      </c>
      <c r="AH29" s="992" t="s">
        <v>430</v>
      </c>
      <c r="AI29" s="992" t="s">
        <v>430</v>
      </c>
      <c r="AJ29" s="997" t="s">
        <v>7404</v>
      </c>
      <c r="AK29" s="997" t="s">
        <v>7403</v>
      </c>
      <c r="AL29" s="997" t="s">
        <v>7404</v>
      </c>
      <c r="AM29" s="992" t="s">
        <v>430</v>
      </c>
      <c r="AN29" s="997" t="s">
        <v>7404</v>
      </c>
      <c r="AO29" s="990"/>
      <c r="AP29" s="994" t="s">
        <v>430</v>
      </c>
      <c r="AQ29" s="994" t="s">
        <v>430</v>
      </c>
      <c r="AR29" s="994" t="s">
        <v>430</v>
      </c>
      <c r="AS29" s="994" t="s">
        <v>430</v>
      </c>
      <c r="AT29" s="994" t="s">
        <v>430</v>
      </c>
      <c r="AU29" s="998"/>
      <c r="AV29" s="992" t="s">
        <v>430</v>
      </c>
      <c r="AW29" s="992" t="s">
        <v>430</v>
      </c>
      <c r="AX29" s="992" t="s">
        <v>430</v>
      </c>
      <c r="AY29" s="992" t="s">
        <v>430</v>
      </c>
      <c r="AZ29" s="992" t="s">
        <v>430</v>
      </c>
      <c r="BA29" s="999"/>
      <c r="BB29" s="994">
        <v>18.3909129747321</v>
      </c>
      <c r="BC29" s="1000">
        <v>1.0452023146857099</v>
      </c>
      <c r="BD29" s="1000">
        <v>-3.0556548441541501E-2</v>
      </c>
      <c r="BE29" s="1001">
        <v>-4.69296096975524E-3</v>
      </c>
    </row>
    <row r="30" spans="1:57" x14ac:dyDescent="0.35">
      <c r="A30" s="977" t="s">
        <v>3698</v>
      </c>
      <c r="B30" s="990"/>
      <c r="C30" s="991">
        <v>46078</v>
      </c>
      <c r="D30" s="990"/>
      <c r="E30" s="992">
        <v>751.26900000000001</v>
      </c>
      <c r="F30" s="990"/>
      <c r="G30" s="993">
        <v>10.589</v>
      </c>
      <c r="H30" s="995"/>
      <c r="I30" s="994">
        <v>0.54120000000000001</v>
      </c>
      <c r="J30" s="994">
        <v>0.15129999999999999</v>
      </c>
      <c r="K30" s="994">
        <v>0.83799999999999997</v>
      </c>
      <c r="L30" s="994">
        <v>6.8409000000000004</v>
      </c>
      <c r="M30" s="994" t="s">
        <v>430</v>
      </c>
      <c r="N30" s="996" t="s">
        <v>430</v>
      </c>
      <c r="O30" s="994" t="s">
        <v>430</v>
      </c>
      <c r="P30" s="994" t="s">
        <v>430</v>
      </c>
      <c r="Q30" s="994" t="s">
        <v>430</v>
      </c>
      <c r="R30" s="994" t="s">
        <v>430</v>
      </c>
      <c r="S30" s="994">
        <v>3.0659999999999998</v>
      </c>
      <c r="T30" s="994">
        <v>10.7173</v>
      </c>
      <c r="U30" s="994" t="s">
        <v>430</v>
      </c>
      <c r="V30" s="994" t="s">
        <v>430</v>
      </c>
      <c r="W30" s="994">
        <v>1.0112000000000001</v>
      </c>
      <c r="X30" s="994">
        <v>5.89</v>
      </c>
      <c r="Y30" s="995"/>
      <c r="Z30" s="997" t="s">
        <v>7388</v>
      </c>
      <c r="AA30" s="997" t="s">
        <v>7405</v>
      </c>
      <c r="AB30" s="997" t="s">
        <v>7406</v>
      </c>
      <c r="AC30" s="997" t="s">
        <v>7406</v>
      </c>
      <c r="AD30" s="992" t="s">
        <v>430</v>
      </c>
      <c r="AE30" s="992" t="s">
        <v>430</v>
      </c>
      <c r="AF30" s="992" t="s">
        <v>430</v>
      </c>
      <c r="AG30" s="992" t="s">
        <v>430</v>
      </c>
      <c r="AH30" s="992" t="s">
        <v>430</v>
      </c>
      <c r="AI30" s="992" t="s">
        <v>430</v>
      </c>
      <c r="AJ30" s="997" t="s">
        <v>7388</v>
      </c>
      <c r="AK30" s="997" t="s">
        <v>7406</v>
      </c>
      <c r="AL30" s="992" t="s">
        <v>430</v>
      </c>
      <c r="AM30" s="992" t="s">
        <v>430</v>
      </c>
      <c r="AN30" s="997" t="s">
        <v>7388</v>
      </c>
      <c r="AO30" s="990"/>
      <c r="AP30" s="994" t="s">
        <v>430</v>
      </c>
      <c r="AQ30" s="994" t="s">
        <v>430</v>
      </c>
      <c r="AR30" s="994" t="s">
        <v>430</v>
      </c>
      <c r="AS30" s="994" t="s">
        <v>430</v>
      </c>
      <c r="AT30" s="994" t="s">
        <v>430</v>
      </c>
      <c r="AU30" s="998"/>
      <c r="AV30" s="992" t="s">
        <v>430</v>
      </c>
      <c r="AW30" s="992" t="s">
        <v>430</v>
      </c>
      <c r="AX30" s="992" t="s">
        <v>430</v>
      </c>
      <c r="AY30" s="992" t="s">
        <v>430</v>
      </c>
      <c r="AZ30" s="992" t="s">
        <v>430</v>
      </c>
      <c r="BA30" s="999"/>
      <c r="BB30" s="994">
        <v>14.1486816174768</v>
      </c>
      <c r="BC30" s="1000">
        <v>0.98081915787887097</v>
      </c>
      <c r="BD30" s="1000">
        <v>7.5523127221515995E-2</v>
      </c>
      <c r="BE30" s="1001">
        <v>0.34849184534925798</v>
      </c>
    </row>
    <row r="31" spans="1:57" x14ac:dyDescent="0.35">
      <c r="A31" s="977" t="s">
        <v>3524</v>
      </c>
      <c r="B31" s="990"/>
      <c r="C31" s="991">
        <v>45472</v>
      </c>
      <c r="D31" s="990"/>
      <c r="E31" s="992">
        <v>1538.94</v>
      </c>
      <c r="F31" s="990"/>
      <c r="G31" s="993">
        <v>11.323</v>
      </c>
      <c r="H31" s="995"/>
      <c r="I31" s="994">
        <v>0.3634</v>
      </c>
      <c r="J31" s="994">
        <v>0.38119999999999998</v>
      </c>
      <c r="K31" s="994">
        <v>4.0526</v>
      </c>
      <c r="L31" s="994">
        <v>11.732799999999999</v>
      </c>
      <c r="M31" s="994">
        <v>18.4786</v>
      </c>
      <c r="N31" s="996">
        <v>18.416599999999999</v>
      </c>
      <c r="O31" s="994">
        <v>5.9130000000000003</v>
      </c>
      <c r="P31" s="994" t="s">
        <v>430</v>
      </c>
      <c r="Q31" s="994" t="s">
        <v>430</v>
      </c>
      <c r="R31" s="994" t="s">
        <v>430</v>
      </c>
      <c r="S31" s="994">
        <v>6.3093000000000004</v>
      </c>
      <c r="T31" s="994">
        <v>32.370800000000003</v>
      </c>
      <c r="U31" s="994">
        <v>12.7227</v>
      </c>
      <c r="V31" s="994">
        <v>18.416599999999999</v>
      </c>
      <c r="W31" s="994">
        <v>4.2058</v>
      </c>
      <c r="X31" s="994">
        <v>5.9709000000000003</v>
      </c>
      <c r="Y31" s="995"/>
      <c r="Z31" s="997" t="s">
        <v>7371</v>
      </c>
      <c r="AA31" s="997" t="s">
        <v>7392</v>
      </c>
      <c r="AB31" s="997" t="s">
        <v>7393</v>
      </c>
      <c r="AC31" s="997" t="s">
        <v>7394</v>
      </c>
      <c r="AD31" s="997" t="s">
        <v>7392</v>
      </c>
      <c r="AE31" s="997" t="s">
        <v>7394</v>
      </c>
      <c r="AF31" s="997" t="s">
        <v>7372</v>
      </c>
      <c r="AG31" s="992" t="s">
        <v>430</v>
      </c>
      <c r="AH31" s="992" t="s">
        <v>430</v>
      </c>
      <c r="AI31" s="992" t="s">
        <v>430</v>
      </c>
      <c r="AJ31" s="997" t="s">
        <v>7392</v>
      </c>
      <c r="AK31" s="997" t="s">
        <v>7392</v>
      </c>
      <c r="AL31" s="997" t="s">
        <v>7394</v>
      </c>
      <c r="AM31" s="997" t="s">
        <v>7394</v>
      </c>
      <c r="AN31" s="997" t="s">
        <v>7394</v>
      </c>
      <c r="AO31" s="990"/>
      <c r="AP31" s="994" t="s">
        <v>430</v>
      </c>
      <c r="AQ31" s="994" t="s">
        <v>430</v>
      </c>
      <c r="AR31" s="994" t="s">
        <v>430</v>
      </c>
      <c r="AS31" s="994" t="s">
        <v>430</v>
      </c>
      <c r="AT31" s="994">
        <v>31.03</v>
      </c>
      <c r="AU31" s="998"/>
      <c r="AV31" s="992" t="s">
        <v>430</v>
      </c>
      <c r="AW31" s="992" t="s">
        <v>430</v>
      </c>
      <c r="AX31" s="992" t="s">
        <v>430</v>
      </c>
      <c r="AY31" s="992" t="s">
        <v>430</v>
      </c>
      <c r="AZ31" s="997" t="s">
        <v>7392</v>
      </c>
      <c r="BA31" s="999"/>
      <c r="BB31" s="994">
        <v>15.234978051512799</v>
      </c>
      <c r="BC31" s="1000">
        <v>1.1238656986592099</v>
      </c>
      <c r="BD31" s="1000">
        <v>9.7651309864967197E-3</v>
      </c>
      <c r="BE31" s="1001">
        <v>0.36159125144927001</v>
      </c>
    </row>
    <row r="32" spans="1:57" x14ac:dyDescent="0.35">
      <c r="A32" s="977" t="s">
        <v>3135</v>
      </c>
      <c r="B32" s="990"/>
      <c r="C32" s="991">
        <v>45355</v>
      </c>
      <c r="D32" s="990"/>
      <c r="E32" s="992">
        <v>565.75300000000004</v>
      </c>
      <c r="F32" s="990"/>
      <c r="G32" s="993">
        <v>10.516</v>
      </c>
      <c r="H32" s="995"/>
      <c r="I32" s="994" t="s">
        <v>430</v>
      </c>
      <c r="J32" s="994">
        <v>-0.56730000000000003</v>
      </c>
      <c r="K32" s="994">
        <v>4.9291999999999998</v>
      </c>
      <c r="L32" s="994">
        <v>8.1448</v>
      </c>
      <c r="M32" s="994">
        <v>0.81489999999999996</v>
      </c>
      <c r="N32" s="996">
        <v>-8.2108000000000008</v>
      </c>
      <c r="O32" s="994">
        <v>-7.6773999999999996</v>
      </c>
      <c r="P32" s="994" t="s">
        <v>430</v>
      </c>
      <c r="Q32" s="994" t="s">
        <v>430</v>
      </c>
      <c r="R32" s="994" t="s">
        <v>430</v>
      </c>
      <c r="S32" s="994">
        <v>14.229900000000001</v>
      </c>
      <c r="T32" s="994">
        <v>11.587400000000001</v>
      </c>
      <c r="U32" s="994">
        <v>-11.1899</v>
      </c>
      <c r="V32" s="994">
        <v>-3.5406</v>
      </c>
      <c r="W32" s="994">
        <v>0.97950000000000004</v>
      </c>
      <c r="X32" s="994">
        <v>2.0661</v>
      </c>
      <c r="Y32" s="995"/>
      <c r="Z32" s="992" t="s">
        <v>430</v>
      </c>
      <c r="AA32" s="997" t="s">
        <v>7296</v>
      </c>
      <c r="AB32" s="997" t="s">
        <v>7285</v>
      </c>
      <c r="AC32" s="997" t="s">
        <v>7407</v>
      </c>
      <c r="AD32" s="997" t="s">
        <v>7408</v>
      </c>
      <c r="AE32" s="997" t="s">
        <v>7408</v>
      </c>
      <c r="AF32" s="997" t="s">
        <v>7319</v>
      </c>
      <c r="AG32" s="992" t="s">
        <v>430</v>
      </c>
      <c r="AH32" s="992" t="s">
        <v>430</v>
      </c>
      <c r="AI32" s="992" t="s">
        <v>430</v>
      </c>
      <c r="AJ32" s="997" t="s">
        <v>7327</v>
      </c>
      <c r="AK32" s="997" t="s">
        <v>7326</v>
      </c>
      <c r="AL32" s="997" t="s">
        <v>7409</v>
      </c>
      <c r="AM32" s="997" t="s">
        <v>7410</v>
      </c>
      <c r="AN32" s="997" t="s">
        <v>7285</v>
      </c>
      <c r="AO32" s="990"/>
      <c r="AP32" s="994" t="s">
        <v>430</v>
      </c>
      <c r="AQ32" s="994" t="s">
        <v>430</v>
      </c>
      <c r="AR32" s="994" t="s">
        <v>430</v>
      </c>
      <c r="AS32" s="994" t="s">
        <v>430</v>
      </c>
      <c r="AT32" s="994">
        <v>-2.39</v>
      </c>
      <c r="AU32" s="998"/>
      <c r="AV32" s="992" t="s">
        <v>430</v>
      </c>
      <c r="AW32" s="992" t="s">
        <v>430</v>
      </c>
      <c r="AX32" s="992" t="s">
        <v>430</v>
      </c>
      <c r="AY32" s="992" t="s">
        <v>430</v>
      </c>
      <c r="AZ32" s="997" t="s">
        <v>7409</v>
      </c>
      <c r="BA32" s="999"/>
      <c r="BB32" s="994">
        <v>18.120417739877901</v>
      </c>
      <c r="BC32" s="1000">
        <v>1.00067558765664</v>
      </c>
      <c r="BD32" s="1000">
        <v>-4.4226952725153496E-3</v>
      </c>
      <c r="BE32" s="1001">
        <v>0.45145358333296698</v>
      </c>
    </row>
    <row r="33" spans="1:57" x14ac:dyDescent="0.35">
      <c r="A33" s="977" t="s">
        <v>3614</v>
      </c>
      <c r="B33" s="990"/>
      <c r="C33" s="991">
        <v>45642</v>
      </c>
      <c r="D33" s="990"/>
      <c r="E33" s="992">
        <v>544.98299999999995</v>
      </c>
      <c r="F33" s="990"/>
      <c r="G33" s="993">
        <v>12.196999999999999</v>
      </c>
      <c r="H33" s="995"/>
      <c r="I33" s="994">
        <v>0.1231</v>
      </c>
      <c r="J33" s="994">
        <v>1.1612</v>
      </c>
      <c r="K33" s="994">
        <v>8.8046000000000006</v>
      </c>
      <c r="L33" s="994">
        <v>14.2683</v>
      </c>
      <c r="M33" s="994">
        <v>6.4124999999999996</v>
      </c>
      <c r="N33" s="996">
        <v>7.7378</v>
      </c>
      <c r="O33" s="994" t="s">
        <v>430</v>
      </c>
      <c r="P33" s="994" t="s">
        <v>430</v>
      </c>
      <c r="Q33" s="994" t="s">
        <v>430</v>
      </c>
      <c r="R33" s="994" t="s">
        <v>430</v>
      </c>
      <c r="S33" s="994">
        <v>9.4293999999999993</v>
      </c>
      <c r="T33" s="994">
        <v>24.193100000000001</v>
      </c>
      <c r="U33" s="994">
        <v>4.9656000000000002</v>
      </c>
      <c r="V33" s="994">
        <v>6.8226000000000004</v>
      </c>
      <c r="W33" s="994">
        <v>4.7762000000000002</v>
      </c>
      <c r="X33" s="994">
        <v>12.5749</v>
      </c>
      <c r="Y33" s="995"/>
      <c r="Z33" s="997" t="s">
        <v>7411</v>
      </c>
      <c r="AA33" s="997" t="s">
        <v>7372</v>
      </c>
      <c r="AB33" s="997" t="s">
        <v>7371</v>
      </c>
      <c r="AC33" s="997" t="s">
        <v>7411</v>
      </c>
      <c r="AD33" s="997" t="s">
        <v>7373</v>
      </c>
      <c r="AE33" s="997" t="s">
        <v>7411</v>
      </c>
      <c r="AF33" s="992" t="s">
        <v>430</v>
      </c>
      <c r="AG33" s="992" t="s">
        <v>430</v>
      </c>
      <c r="AH33" s="992" t="s">
        <v>430</v>
      </c>
      <c r="AI33" s="992" t="s">
        <v>430</v>
      </c>
      <c r="AJ33" s="997" t="s">
        <v>7411</v>
      </c>
      <c r="AK33" s="997" t="s">
        <v>7373</v>
      </c>
      <c r="AL33" s="997" t="s">
        <v>7373</v>
      </c>
      <c r="AM33" s="997" t="s">
        <v>7373</v>
      </c>
      <c r="AN33" s="997" t="s">
        <v>7372</v>
      </c>
      <c r="AO33" s="990"/>
      <c r="AP33" s="994" t="s">
        <v>430</v>
      </c>
      <c r="AQ33" s="994" t="s">
        <v>430</v>
      </c>
      <c r="AR33" s="994" t="s">
        <v>430</v>
      </c>
      <c r="AS33" s="994" t="s">
        <v>430</v>
      </c>
      <c r="AT33" s="994">
        <v>18.760000000000002</v>
      </c>
      <c r="AU33" s="998"/>
      <c r="AV33" s="992" t="s">
        <v>430</v>
      </c>
      <c r="AW33" s="992" t="s">
        <v>430</v>
      </c>
      <c r="AX33" s="992" t="s">
        <v>430</v>
      </c>
      <c r="AY33" s="992" t="s">
        <v>430</v>
      </c>
      <c r="AZ33" s="997" t="s">
        <v>7373</v>
      </c>
      <c r="BA33" s="999"/>
      <c r="BB33" s="994">
        <v>16.123286348041901</v>
      </c>
      <c r="BC33" s="1000">
        <v>0.91889524971082204</v>
      </c>
      <c r="BD33" s="1000">
        <v>4.0652807692522802E-2</v>
      </c>
      <c r="BE33" s="1001">
        <v>-6.1333655946514999E-3</v>
      </c>
    </row>
    <row r="34" spans="1:57" x14ac:dyDescent="0.35">
      <c r="A34" s="977" t="s">
        <v>4224</v>
      </c>
      <c r="B34" s="990"/>
      <c r="C34" s="991">
        <v>38679</v>
      </c>
      <c r="D34" s="990"/>
      <c r="E34" s="992">
        <v>6378.12</v>
      </c>
      <c r="F34" s="990"/>
      <c r="G34" s="993">
        <v>118.536</v>
      </c>
      <c r="H34" s="995"/>
      <c r="I34" s="994">
        <v>0.54290000000000005</v>
      </c>
      <c r="J34" s="994">
        <v>-0.16339999999999999</v>
      </c>
      <c r="K34" s="994">
        <v>1.1132</v>
      </c>
      <c r="L34" s="994">
        <v>7.4523000000000001</v>
      </c>
      <c r="M34" s="994">
        <v>1.5149999999999999</v>
      </c>
      <c r="N34" s="996">
        <v>2.3582999999999998</v>
      </c>
      <c r="O34" s="994">
        <v>0.42920000000000003</v>
      </c>
      <c r="P34" s="994">
        <v>12.0261</v>
      </c>
      <c r="Q34" s="994">
        <v>12.220599999999999</v>
      </c>
      <c r="R34" s="994">
        <v>13.443899999999999</v>
      </c>
      <c r="S34" s="994">
        <v>3.6897000000000002</v>
      </c>
      <c r="T34" s="994">
        <v>15.9084</v>
      </c>
      <c r="U34" s="994">
        <v>0.96419999999999995</v>
      </c>
      <c r="V34" s="994">
        <v>4.1516000000000002</v>
      </c>
      <c r="W34" s="994">
        <v>0.92379999999999995</v>
      </c>
      <c r="X34" s="994">
        <v>12.6531</v>
      </c>
      <c r="Y34" s="995"/>
      <c r="Z34" s="997" t="s">
        <v>7314</v>
      </c>
      <c r="AA34" s="997" t="s">
        <v>7412</v>
      </c>
      <c r="AB34" s="997" t="s">
        <v>7312</v>
      </c>
      <c r="AC34" s="997" t="s">
        <v>7325</v>
      </c>
      <c r="AD34" s="997" t="s">
        <v>7412</v>
      </c>
      <c r="AE34" s="997" t="s">
        <v>7311</v>
      </c>
      <c r="AF34" s="997" t="s">
        <v>7314</v>
      </c>
      <c r="AG34" s="997" t="s">
        <v>7413</v>
      </c>
      <c r="AH34" s="997" t="s">
        <v>7313</v>
      </c>
      <c r="AI34" s="997" t="s">
        <v>7311</v>
      </c>
      <c r="AJ34" s="997" t="s">
        <v>7414</v>
      </c>
      <c r="AK34" s="997" t="s">
        <v>7412</v>
      </c>
      <c r="AL34" s="997" t="s">
        <v>7308</v>
      </c>
      <c r="AM34" s="997" t="s">
        <v>7315</v>
      </c>
      <c r="AN34" s="997" t="s">
        <v>7414</v>
      </c>
      <c r="AO34" s="990"/>
      <c r="AP34" s="994">
        <v>13.84</v>
      </c>
      <c r="AQ34" s="994">
        <v>14.04</v>
      </c>
      <c r="AR34" s="994">
        <v>10.77</v>
      </c>
      <c r="AS34" s="994">
        <v>6.02</v>
      </c>
      <c r="AT34" s="994">
        <v>6.6</v>
      </c>
      <c r="AU34" s="998"/>
      <c r="AV34" s="997" t="s">
        <v>7313</v>
      </c>
      <c r="AW34" s="997" t="s">
        <v>7415</v>
      </c>
      <c r="AX34" s="997" t="s">
        <v>7312</v>
      </c>
      <c r="AY34" s="997" t="s">
        <v>7415</v>
      </c>
      <c r="AZ34" s="997" t="s">
        <v>7308</v>
      </c>
      <c r="BA34" s="999"/>
      <c r="BB34" s="994">
        <v>12.4365066466233</v>
      </c>
      <c r="BC34" s="1000">
        <v>0.97445769306930197</v>
      </c>
      <c r="BD34" s="1000">
        <v>4.16234319302742E-2</v>
      </c>
      <c r="BE34" s="1001">
        <v>0.13410624921921799</v>
      </c>
    </row>
    <row r="35" spans="1:57" x14ac:dyDescent="0.35">
      <c r="A35" s="899" t="s">
        <v>7416</v>
      </c>
      <c r="B35" s="909"/>
      <c r="C35" s="900"/>
      <c r="D35" s="900"/>
      <c r="E35" s="900"/>
      <c r="F35" s="900"/>
      <c r="G35" s="900"/>
      <c r="H35" s="900"/>
      <c r="I35" s="70">
        <f t="shared" ref="I35:X35" si="0">IFERROR(ROUND(AVERAGE(I8:I34),2),"--")</f>
        <v>0.43</v>
      </c>
      <c r="J35" s="59">
        <f t="shared" si="0"/>
        <v>-0.21</v>
      </c>
      <c r="K35" s="59">
        <f t="shared" si="0"/>
        <v>2.0499999999999998</v>
      </c>
      <c r="L35" s="59">
        <f t="shared" si="0"/>
        <v>7.24</v>
      </c>
      <c r="M35" s="59">
        <f t="shared" si="0"/>
        <v>5.17</v>
      </c>
      <c r="N35" s="70">
        <f t="shared" si="0"/>
        <v>7.2</v>
      </c>
      <c r="O35" s="59">
        <f t="shared" si="0"/>
        <v>3.54</v>
      </c>
      <c r="P35" s="59">
        <f t="shared" si="0"/>
        <v>15.3</v>
      </c>
      <c r="Q35" s="59">
        <f t="shared" si="0"/>
        <v>13.57</v>
      </c>
      <c r="R35" s="59">
        <f t="shared" si="0"/>
        <v>14.49</v>
      </c>
      <c r="S35" s="59">
        <f t="shared" si="0"/>
        <v>3.91</v>
      </c>
      <c r="T35" s="59">
        <f t="shared" si="0"/>
        <v>18.04</v>
      </c>
      <c r="U35" s="59">
        <f t="shared" si="0"/>
        <v>4.55</v>
      </c>
      <c r="V35" s="59">
        <f t="shared" si="0"/>
        <v>8.49</v>
      </c>
      <c r="W35" s="59">
        <f t="shared" si="0"/>
        <v>1.37</v>
      </c>
      <c r="X35" s="88">
        <f t="shared" si="0"/>
        <v>12.37</v>
      </c>
      <c r="Y35" s="59"/>
      <c r="Z35" s="59"/>
      <c r="AA35" s="59"/>
      <c r="AB35" s="59"/>
      <c r="AC35" s="59"/>
      <c r="AD35" s="59"/>
      <c r="AE35" s="59"/>
      <c r="AF35" s="59"/>
      <c r="AG35" s="59"/>
      <c r="AH35" s="59"/>
      <c r="AI35" s="59"/>
      <c r="AJ35" s="59"/>
      <c r="AK35" s="59"/>
      <c r="AL35" s="59"/>
      <c r="AM35" s="59"/>
      <c r="AN35" s="59"/>
      <c r="AO35" s="59"/>
      <c r="AP35" s="59">
        <f>IFERROR(ROUND(AVERAGE(AP8:AP34),2),"--")</f>
        <v>15.64</v>
      </c>
      <c r="AQ35" s="59">
        <f>IFERROR(ROUND(AVERAGE(AQ8:AQ34),2),"--")</f>
        <v>16.47</v>
      </c>
      <c r="AR35" s="59">
        <f>IFERROR(ROUND(AVERAGE(AR8:AR34),2),"--")</f>
        <v>13.14</v>
      </c>
      <c r="AS35" s="59">
        <f>IFERROR(ROUND(AVERAGE(AS8:AS34),2),"--")</f>
        <v>9.56</v>
      </c>
      <c r="AT35" s="59">
        <f>IFERROR(ROUND(AVERAGE(AT8:AT34),2),"--")</f>
        <v>13.32</v>
      </c>
      <c r="AU35" s="900"/>
      <c r="AV35" s="900"/>
      <c r="AW35" s="900"/>
      <c r="AX35" s="900"/>
      <c r="AY35" s="900"/>
      <c r="AZ35" s="900"/>
      <c r="BA35" s="900"/>
      <c r="BB35" s="900"/>
      <c r="BC35" s="900"/>
      <c r="BD35" s="900"/>
      <c r="BE35" s="913"/>
    </row>
    <row r="36" spans="1:57" x14ac:dyDescent="0.35">
      <c r="A36" s="895" t="s">
        <v>94</v>
      </c>
      <c r="B36" s="910"/>
      <c r="C36" s="896"/>
      <c r="D36" s="896"/>
      <c r="E36" s="896"/>
      <c r="F36" s="896"/>
      <c r="G36" s="896"/>
      <c r="H36" s="896"/>
      <c r="I36" s="71">
        <f t="shared" ref="I36:X36" si="1">IF(COUNTIF(I8:I34,"--") = 27,"--",ROUND(MAX(I8:I34),2))</f>
        <v>0.98</v>
      </c>
      <c r="J36" s="60">
        <f t="shared" si="1"/>
        <v>1.1599999999999999</v>
      </c>
      <c r="K36" s="60">
        <f t="shared" si="1"/>
        <v>8.8000000000000007</v>
      </c>
      <c r="L36" s="60">
        <f t="shared" si="1"/>
        <v>14.27</v>
      </c>
      <c r="M36" s="60">
        <f t="shared" si="1"/>
        <v>23.7</v>
      </c>
      <c r="N36" s="71">
        <f t="shared" si="1"/>
        <v>22.12</v>
      </c>
      <c r="O36" s="60">
        <f t="shared" si="1"/>
        <v>13.03</v>
      </c>
      <c r="P36" s="60">
        <f t="shared" si="1"/>
        <v>20.51</v>
      </c>
      <c r="Q36" s="60">
        <f t="shared" si="1"/>
        <v>19.309999999999999</v>
      </c>
      <c r="R36" s="60">
        <f t="shared" si="1"/>
        <v>16.91</v>
      </c>
      <c r="S36" s="60">
        <f t="shared" si="1"/>
        <v>14.23</v>
      </c>
      <c r="T36" s="60">
        <f t="shared" si="1"/>
        <v>32.369999999999997</v>
      </c>
      <c r="U36" s="60">
        <f t="shared" si="1"/>
        <v>25.77</v>
      </c>
      <c r="V36" s="60">
        <f t="shared" si="1"/>
        <v>26.94</v>
      </c>
      <c r="W36" s="60">
        <f t="shared" si="1"/>
        <v>4.78</v>
      </c>
      <c r="X36" s="89">
        <f t="shared" si="1"/>
        <v>20.88</v>
      </c>
      <c r="Y36" s="60"/>
      <c r="Z36" s="60"/>
      <c r="AA36" s="60"/>
      <c r="AB36" s="60"/>
      <c r="AC36" s="60"/>
      <c r="AD36" s="60"/>
      <c r="AE36" s="60"/>
      <c r="AF36" s="60"/>
      <c r="AG36" s="60"/>
      <c r="AH36" s="60"/>
      <c r="AI36" s="60"/>
      <c r="AJ36" s="60"/>
      <c r="AK36" s="60"/>
      <c r="AL36" s="60"/>
      <c r="AM36" s="60"/>
      <c r="AN36" s="60"/>
      <c r="AO36" s="60"/>
      <c r="AP36" s="60">
        <f>IF(COUNTIF(AP8:AP34,"--") = 27,"--",ROUND(MAX(AP8:AP34),2))</f>
        <v>18.850000000000001</v>
      </c>
      <c r="AQ36" s="60">
        <f>IF(COUNTIF(AQ8:AQ34,"--") = 27,"--",ROUND(MAX(AQ8:AQ34),2))</f>
        <v>21.1</v>
      </c>
      <c r="AR36" s="60">
        <f>IF(COUNTIF(AR8:AR34,"--") = 27,"--",ROUND(MAX(AR8:AR34),2))</f>
        <v>18.3</v>
      </c>
      <c r="AS36" s="60">
        <f>IF(COUNTIF(AS8:AS34,"--") = 27,"--",ROUND(MAX(AS8:AS34),2))</f>
        <v>17.39</v>
      </c>
      <c r="AT36" s="60">
        <f>IF(COUNTIF(AT8:AT34,"--") = 27,"--",ROUND(MAX(AT8:AT34),2))</f>
        <v>40.85</v>
      </c>
      <c r="AU36" s="896"/>
      <c r="AV36" s="896"/>
      <c r="AW36" s="896"/>
      <c r="AX36" s="896"/>
      <c r="AY36" s="896"/>
      <c r="AZ36" s="896"/>
      <c r="BA36" s="896"/>
      <c r="BB36" s="896"/>
      <c r="BC36" s="896"/>
      <c r="BD36" s="896"/>
      <c r="BE36" s="914"/>
    </row>
    <row r="37" spans="1:57" x14ac:dyDescent="0.35">
      <c r="A37" s="895" t="s">
        <v>95</v>
      </c>
      <c r="B37" s="910"/>
      <c r="C37" s="896"/>
      <c r="D37" s="896"/>
      <c r="E37" s="896"/>
      <c r="F37" s="896"/>
      <c r="G37" s="896"/>
      <c r="H37" s="896"/>
      <c r="I37" s="71">
        <f t="shared" ref="I37:X37" si="2">IF(COUNTIF(I8:I34,"--") = 27,"--",ROUND(MIN(I8:I34),2))</f>
        <v>-0.06</v>
      </c>
      <c r="J37" s="60">
        <f t="shared" si="2"/>
        <v>-1.3</v>
      </c>
      <c r="K37" s="60">
        <f t="shared" si="2"/>
        <v>-1.19</v>
      </c>
      <c r="L37" s="60">
        <f t="shared" si="2"/>
        <v>-7.0000000000000007E-2</v>
      </c>
      <c r="M37" s="60">
        <f t="shared" si="2"/>
        <v>-5.16</v>
      </c>
      <c r="N37" s="71">
        <f t="shared" si="2"/>
        <v>-8.2100000000000009</v>
      </c>
      <c r="O37" s="60">
        <f t="shared" si="2"/>
        <v>-7.68</v>
      </c>
      <c r="P37" s="60">
        <f t="shared" si="2"/>
        <v>10.16</v>
      </c>
      <c r="Q37" s="60">
        <f t="shared" si="2"/>
        <v>7.76</v>
      </c>
      <c r="R37" s="60">
        <f t="shared" si="2"/>
        <v>11.85</v>
      </c>
      <c r="S37" s="60">
        <f t="shared" si="2"/>
        <v>-1.1000000000000001</v>
      </c>
      <c r="T37" s="60">
        <f t="shared" si="2"/>
        <v>9.31</v>
      </c>
      <c r="U37" s="60">
        <f t="shared" si="2"/>
        <v>-11.19</v>
      </c>
      <c r="V37" s="60">
        <f t="shared" si="2"/>
        <v>-3.54</v>
      </c>
      <c r="W37" s="60">
        <f t="shared" si="2"/>
        <v>-0.59</v>
      </c>
      <c r="X37" s="89">
        <f t="shared" si="2"/>
        <v>-2.06</v>
      </c>
      <c r="Y37" s="60"/>
      <c r="Z37" s="60"/>
      <c r="AA37" s="60"/>
      <c r="AB37" s="60"/>
      <c r="AC37" s="60"/>
      <c r="AD37" s="60"/>
      <c r="AE37" s="60"/>
      <c r="AF37" s="60"/>
      <c r="AG37" s="60"/>
      <c r="AH37" s="60"/>
      <c r="AI37" s="60"/>
      <c r="AJ37" s="60"/>
      <c r="AK37" s="60"/>
      <c r="AL37" s="60"/>
      <c r="AM37" s="60"/>
      <c r="AN37" s="60"/>
      <c r="AO37" s="60"/>
      <c r="AP37" s="60">
        <f>IF(COUNTIF(AP8:AP34,"--") = 27,"--",ROUND(MIN(AP8:AP34),2))</f>
        <v>12.34</v>
      </c>
      <c r="AQ37" s="60">
        <f>IF(COUNTIF(AQ8:AQ34,"--") = 27,"--",ROUND(MIN(AQ8:AQ34),2))</f>
        <v>12.22</v>
      </c>
      <c r="AR37" s="60">
        <f>IF(COUNTIF(AR8:AR34,"--") = 27,"--",ROUND(MIN(AR8:AR34),2))</f>
        <v>8</v>
      </c>
      <c r="AS37" s="60">
        <f>IF(COUNTIF(AS8:AS34,"--") = 27,"--",ROUND(MIN(AS8:AS34),2))</f>
        <v>4.0999999999999996</v>
      </c>
      <c r="AT37" s="60">
        <f>IF(COUNTIF(AT8:AT34,"--") = 27,"--",ROUND(MIN(AT8:AT34),2))</f>
        <v>-2.39</v>
      </c>
      <c r="AU37" s="896"/>
      <c r="AV37" s="896"/>
      <c r="AW37" s="896"/>
      <c r="AX37" s="896"/>
      <c r="AY37" s="896"/>
      <c r="AZ37" s="896"/>
      <c r="BA37" s="896"/>
      <c r="BB37" s="896"/>
      <c r="BC37" s="896"/>
      <c r="BD37" s="896"/>
      <c r="BE37" s="914"/>
    </row>
    <row r="38" spans="1:57" x14ac:dyDescent="0.35">
      <c r="A38" s="897" t="s">
        <v>96</v>
      </c>
      <c r="B38" s="911"/>
      <c r="C38" s="898"/>
      <c r="D38" s="898"/>
      <c r="E38" s="898"/>
      <c r="F38" s="898"/>
      <c r="G38" s="898"/>
      <c r="H38" s="898"/>
      <c r="I38" s="72">
        <f t="shared" ref="I38:X38" si="3">IFERROR(ROUND(MEDIAN(I8:I34),2),"--")</f>
        <v>0.44</v>
      </c>
      <c r="J38" s="61">
        <f t="shared" si="3"/>
        <v>-0.4</v>
      </c>
      <c r="K38" s="61">
        <f t="shared" si="3"/>
        <v>1.67</v>
      </c>
      <c r="L38" s="61">
        <f t="shared" si="3"/>
        <v>7.26</v>
      </c>
      <c r="M38" s="61">
        <f t="shared" si="3"/>
        <v>2.61</v>
      </c>
      <c r="N38" s="72">
        <f t="shared" si="3"/>
        <v>6.41</v>
      </c>
      <c r="O38" s="61">
        <f t="shared" si="3"/>
        <v>2.74</v>
      </c>
      <c r="P38" s="61">
        <f t="shared" si="3"/>
        <v>15.47</v>
      </c>
      <c r="Q38" s="61">
        <f t="shared" si="3"/>
        <v>13.63</v>
      </c>
      <c r="R38" s="61">
        <f t="shared" si="3"/>
        <v>14.81</v>
      </c>
      <c r="S38" s="61">
        <f t="shared" si="3"/>
        <v>3.44</v>
      </c>
      <c r="T38" s="61">
        <f t="shared" si="3"/>
        <v>16.88</v>
      </c>
      <c r="U38" s="61">
        <f t="shared" si="3"/>
        <v>3.2</v>
      </c>
      <c r="V38" s="61">
        <f t="shared" si="3"/>
        <v>7.4</v>
      </c>
      <c r="W38" s="61">
        <f t="shared" si="3"/>
        <v>0.98</v>
      </c>
      <c r="X38" s="90">
        <f t="shared" si="3"/>
        <v>13.9</v>
      </c>
      <c r="Y38" s="61"/>
      <c r="Z38" s="61"/>
      <c r="AA38" s="61"/>
      <c r="AB38" s="61"/>
      <c r="AC38" s="61"/>
      <c r="AD38" s="61"/>
      <c r="AE38" s="61"/>
      <c r="AF38" s="61"/>
      <c r="AG38" s="61"/>
      <c r="AH38" s="61"/>
      <c r="AI38" s="61"/>
      <c r="AJ38" s="61"/>
      <c r="AK38" s="61"/>
      <c r="AL38" s="61"/>
      <c r="AM38" s="61"/>
      <c r="AN38" s="61"/>
      <c r="AO38" s="61"/>
      <c r="AP38" s="61">
        <f>IFERROR(ROUND(MEDIAN(AP8:AP34),2),"--")</f>
        <v>15.62</v>
      </c>
      <c r="AQ38" s="61">
        <f>IFERROR(ROUND(MEDIAN(AQ8:AQ34),2),"--")</f>
        <v>16.100000000000001</v>
      </c>
      <c r="AR38" s="61">
        <f>IFERROR(ROUND(MEDIAN(AR8:AR34),2),"--")</f>
        <v>13.32</v>
      </c>
      <c r="AS38" s="61">
        <f>IFERROR(ROUND(MEDIAN(AS8:AS34),2),"--")</f>
        <v>9.26</v>
      </c>
      <c r="AT38" s="61">
        <f>IFERROR(ROUND(MEDIAN(AT8:AT34),2),"--")</f>
        <v>10.24</v>
      </c>
      <c r="AU38" s="898"/>
      <c r="AV38" s="898"/>
      <c r="AW38" s="898"/>
      <c r="AX38" s="898"/>
      <c r="AY38" s="898"/>
      <c r="AZ38" s="898"/>
      <c r="BA38" s="898"/>
      <c r="BB38" s="898"/>
      <c r="BC38" s="898"/>
      <c r="BD38" s="898"/>
      <c r="BE38" s="915"/>
    </row>
    <row r="39" spans="1:57" x14ac:dyDescent="0.35">
      <c r="A39" s="39" t="s">
        <v>7417</v>
      </c>
      <c r="B39" s="916"/>
      <c r="C39" s="916"/>
      <c r="D39" s="916"/>
      <c r="E39" s="916"/>
      <c r="F39" s="916"/>
      <c r="G39" s="916"/>
      <c r="H39" s="916"/>
      <c r="I39" s="916"/>
      <c r="J39" s="916"/>
      <c r="K39" s="916"/>
      <c r="L39" s="916"/>
      <c r="M39" s="916"/>
      <c r="N39" s="916"/>
      <c r="O39" s="916"/>
      <c r="P39" s="916"/>
      <c r="Q39" s="916"/>
      <c r="R39" s="916"/>
      <c r="S39" s="916"/>
      <c r="T39" s="916"/>
      <c r="U39" s="916"/>
      <c r="V39" s="916"/>
      <c r="W39" s="916"/>
      <c r="X39" s="916"/>
      <c r="Y39" s="916"/>
      <c r="Z39" s="916"/>
      <c r="AA39" s="916"/>
      <c r="AB39" s="916"/>
      <c r="AC39" s="916"/>
      <c r="AD39" s="916"/>
      <c r="AE39" s="916"/>
      <c r="AF39" s="916"/>
      <c r="AG39" s="916"/>
      <c r="AH39" s="916"/>
      <c r="AI39" s="916"/>
      <c r="AJ39" s="916"/>
      <c r="AK39" s="916"/>
      <c r="AL39" s="916"/>
      <c r="AM39" s="916"/>
      <c r="AN39" s="916"/>
      <c r="AO39" s="916"/>
      <c r="AP39" s="916"/>
      <c r="AQ39" s="916"/>
      <c r="AR39" s="916"/>
      <c r="AS39" s="916"/>
      <c r="AT39" s="916"/>
      <c r="AU39" s="916"/>
      <c r="AV39" s="916"/>
      <c r="AW39" s="916"/>
      <c r="AX39" s="916"/>
      <c r="AY39" s="916"/>
      <c r="AZ39" s="916"/>
      <c r="BA39" s="916"/>
      <c r="BB39" s="916"/>
      <c r="BC39" s="916"/>
      <c r="BD39" s="916"/>
      <c r="BE39" s="916"/>
    </row>
    <row r="40" spans="1:57" x14ac:dyDescent="0.35">
      <c r="A40" s="977" t="s">
        <v>528</v>
      </c>
      <c r="B40" s="978"/>
      <c r="C40" s="979">
        <v>44468</v>
      </c>
      <c r="D40" s="978"/>
      <c r="E40" s="980">
        <v>30360.2</v>
      </c>
      <c r="F40" s="978"/>
      <c r="G40" s="981">
        <v>21.754000000000001</v>
      </c>
      <c r="H40" s="983"/>
      <c r="I40" s="982">
        <v>0.3367</v>
      </c>
      <c r="J40" s="982">
        <v>-0.45300000000000001</v>
      </c>
      <c r="K40" s="982">
        <v>0.35520000000000002</v>
      </c>
      <c r="L40" s="982">
        <v>5.1882999999999999</v>
      </c>
      <c r="M40" s="982">
        <v>3.036</v>
      </c>
      <c r="N40" s="984">
        <v>7.7891000000000004</v>
      </c>
      <c r="O40" s="982">
        <v>4.1445999999999996</v>
      </c>
      <c r="P40" s="982">
        <v>19.205500000000001</v>
      </c>
      <c r="Q40" s="982" t="s">
        <v>430</v>
      </c>
      <c r="R40" s="982" t="s">
        <v>430</v>
      </c>
      <c r="S40" s="982">
        <v>1.9160999999999999</v>
      </c>
      <c r="T40" s="982">
        <v>16.737300000000001</v>
      </c>
      <c r="U40" s="982">
        <v>1.3842000000000001</v>
      </c>
      <c r="V40" s="982">
        <v>6.8677999999999999</v>
      </c>
      <c r="W40" s="982">
        <v>0.7923</v>
      </c>
      <c r="X40" s="982">
        <v>17.214700000000001</v>
      </c>
      <c r="Y40" s="983"/>
      <c r="Z40" s="985" t="s">
        <v>7278</v>
      </c>
      <c r="AA40" s="985" t="s">
        <v>7278</v>
      </c>
      <c r="AB40" s="985" t="s">
        <v>7280</v>
      </c>
      <c r="AC40" s="985" t="s">
        <v>7278</v>
      </c>
      <c r="AD40" s="985" t="s">
        <v>7279</v>
      </c>
      <c r="AE40" s="985" t="s">
        <v>7281</v>
      </c>
      <c r="AF40" s="985" t="s">
        <v>7282</v>
      </c>
      <c r="AG40" s="985" t="s">
        <v>7283</v>
      </c>
      <c r="AH40" s="980" t="s">
        <v>430</v>
      </c>
      <c r="AI40" s="980" t="s">
        <v>430</v>
      </c>
      <c r="AJ40" s="985" t="s">
        <v>7278</v>
      </c>
      <c r="AK40" s="985" t="s">
        <v>7279</v>
      </c>
      <c r="AL40" s="985" t="s">
        <v>7278</v>
      </c>
      <c r="AM40" s="985" t="s">
        <v>7284</v>
      </c>
      <c r="AN40" s="985" t="s">
        <v>7279</v>
      </c>
      <c r="AO40" s="978"/>
      <c r="AP40" s="982" t="s">
        <v>430</v>
      </c>
      <c r="AQ40" s="982" t="s">
        <v>430</v>
      </c>
      <c r="AR40" s="982" t="s">
        <v>430</v>
      </c>
      <c r="AS40" s="982">
        <v>10.85</v>
      </c>
      <c r="AT40" s="982">
        <v>8.11</v>
      </c>
      <c r="AU40" s="986"/>
      <c r="AV40" s="980" t="s">
        <v>430</v>
      </c>
      <c r="AW40" s="980" t="s">
        <v>430</v>
      </c>
      <c r="AX40" s="980" t="s">
        <v>430</v>
      </c>
      <c r="AY40" s="985" t="s">
        <v>7292</v>
      </c>
      <c r="AZ40" s="985" t="s">
        <v>7279</v>
      </c>
      <c r="BA40" s="982"/>
      <c r="BB40" s="984">
        <v>13.7590511749654</v>
      </c>
      <c r="BC40" s="988">
        <v>0.98973750521792603</v>
      </c>
      <c r="BD40" s="988">
        <v>8.0990910758590495E-2</v>
      </c>
      <c r="BE40" s="989">
        <v>0.59099800163753902</v>
      </c>
    </row>
    <row r="41" spans="1:57" x14ac:dyDescent="0.35">
      <c r="A41" s="977" t="s">
        <v>759</v>
      </c>
      <c r="B41" s="990"/>
      <c r="C41" s="991">
        <v>41275</v>
      </c>
      <c r="D41" s="990"/>
      <c r="E41" s="992">
        <v>56242.7</v>
      </c>
      <c r="F41" s="990"/>
      <c r="G41" s="993">
        <v>97.906000000000006</v>
      </c>
      <c r="H41" s="995"/>
      <c r="I41" s="994">
        <v>0.53600000000000003</v>
      </c>
      <c r="J41" s="994">
        <v>-0.60809999999999997</v>
      </c>
      <c r="K41" s="994">
        <v>0.35049999999999998</v>
      </c>
      <c r="L41" s="994">
        <v>4.4253</v>
      </c>
      <c r="M41" s="994">
        <v>-1.6485000000000001</v>
      </c>
      <c r="N41" s="996">
        <v>2.2378</v>
      </c>
      <c r="O41" s="994">
        <v>3.4390999999999998</v>
      </c>
      <c r="P41" s="994">
        <v>13.963100000000001</v>
      </c>
      <c r="Q41" s="994">
        <v>12.5238</v>
      </c>
      <c r="R41" s="994">
        <v>13.808</v>
      </c>
      <c r="S41" s="994">
        <v>1.331</v>
      </c>
      <c r="T41" s="994">
        <v>12.7508</v>
      </c>
      <c r="U41" s="994">
        <v>-0.64639999999999997</v>
      </c>
      <c r="V41" s="994">
        <v>3.4716999999999998</v>
      </c>
      <c r="W41" s="994">
        <v>0.3639</v>
      </c>
      <c r="X41" s="994">
        <v>15.7075</v>
      </c>
      <c r="Y41" s="995"/>
      <c r="Z41" s="997" t="s">
        <v>7286</v>
      </c>
      <c r="AA41" s="997" t="s">
        <v>7278</v>
      </c>
      <c r="AB41" s="997" t="s">
        <v>7280</v>
      </c>
      <c r="AC41" s="997" t="s">
        <v>7278</v>
      </c>
      <c r="AD41" s="997" t="s">
        <v>7278</v>
      </c>
      <c r="AE41" s="997" t="s">
        <v>7282</v>
      </c>
      <c r="AF41" s="997" t="s">
        <v>7284</v>
      </c>
      <c r="AG41" s="997" t="s">
        <v>7287</v>
      </c>
      <c r="AH41" s="997" t="s">
        <v>7292</v>
      </c>
      <c r="AI41" s="997" t="s">
        <v>7317</v>
      </c>
      <c r="AJ41" s="997" t="s">
        <v>7280</v>
      </c>
      <c r="AK41" s="997" t="s">
        <v>7279</v>
      </c>
      <c r="AL41" s="997" t="s">
        <v>7289</v>
      </c>
      <c r="AM41" s="997" t="s">
        <v>7279</v>
      </c>
      <c r="AN41" s="997" t="s">
        <v>7278</v>
      </c>
      <c r="AO41" s="990"/>
      <c r="AP41" s="994">
        <v>13.91</v>
      </c>
      <c r="AQ41" s="994">
        <v>14.32</v>
      </c>
      <c r="AR41" s="994">
        <v>12.05</v>
      </c>
      <c r="AS41" s="994">
        <v>7.64</v>
      </c>
      <c r="AT41" s="994">
        <v>2.52</v>
      </c>
      <c r="AU41" s="998"/>
      <c r="AV41" s="997" t="s">
        <v>7290</v>
      </c>
      <c r="AW41" s="997" t="s">
        <v>7321</v>
      </c>
      <c r="AX41" s="997" t="s">
        <v>7292</v>
      </c>
      <c r="AY41" s="997" t="s">
        <v>7282</v>
      </c>
      <c r="AZ41" s="997" t="s">
        <v>7279</v>
      </c>
      <c r="BA41" s="999"/>
      <c r="BB41" s="994">
        <v>12.357381774492101</v>
      </c>
      <c r="BC41" s="1000">
        <v>0.98747183698244201</v>
      </c>
      <c r="BD41" s="1000">
        <v>5.2804987017499798E-2</v>
      </c>
      <c r="BE41" s="1001">
        <v>0.26386521467538698</v>
      </c>
    </row>
    <row r="42" spans="1:57" x14ac:dyDescent="0.35">
      <c r="A42" s="977" t="s">
        <v>1087</v>
      </c>
      <c r="B42" s="990"/>
      <c r="C42" s="991">
        <v>41275</v>
      </c>
      <c r="D42" s="990"/>
      <c r="E42" s="992">
        <v>11024.5</v>
      </c>
      <c r="F42" s="990"/>
      <c r="G42" s="993">
        <v>666.35</v>
      </c>
      <c r="H42" s="995"/>
      <c r="I42" s="994">
        <v>0.50829999999999997</v>
      </c>
      <c r="J42" s="994">
        <v>-0.49590000000000001</v>
      </c>
      <c r="K42" s="994">
        <v>0.68279999999999996</v>
      </c>
      <c r="L42" s="994">
        <v>5.1287000000000003</v>
      </c>
      <c r="M42" s="994">
        <v>-2.0800999999999998</v>
      </c>
      <c r="N42" s="996">
        <v>0.75270000000000004</v>
      </c>
      <c r="O42" s="994">
        <v>1.9779</v>
      </c>
      <c r="P42" s="994">
        <v>12.522500000000001</v>
      </c>
      <c r="Q42" s="994">
        <v>11.276300000000001</v>
      </c>
      <c r="R42" s="994">
        <v>13.1866</v>
      </c>
      <c r="S42" s="994">
        <v>2.5541999999999998</v>
      </c>
      <c r="T42" s="994">
        <v>11.6669</v>
      </c>
      <c r="U42" s="994">
        <v>-3.113</v>
      </c>
      <c r="V42" s="994">
        <v>2.0701999999999998</v>
      </c>
      <c r="W42" s="994">
        <v>7.6300000000000007E-2</v>
      </c>
      <c r="X42" s="994">
        <v>14.033300000000001</v>
      </c>
      <c r="Y42" s="995"/>
      <c r="Z42" s="997" t="s">
        <v>7278</v>
      </c>
      <c r="AA42" s="997" t="s">
        <v>7284</v>
      </c>
      <c r="AB42" s="997" t="s">
        <v>7281</v>
      </c>
      <c r="AC42" s="997" t="s">
        <v>7281</v>
      </c>
      <c r="AD42" s="997" t="s">
        <v>7282</v>
      </c>
      <c r="AE42" s="997" t="s">
        <v>7330</v>
      </c>
      <c r="AF42" s="997" t="s">
        <v>7299</v>
      </c>
      <c r="AG42" s="997" t="s">
        <v>7329</v>
      </c>
      <c r="AH42" s="997" t="s">
        <v>7294</v>
      </c>
      <c r="AI42" s="997" t="s">
        <v>7418</v>
      </c>
      <c r="AJ42" s="997" t="s">
        <v>7281</v>
      </c>
      <c r="AK42" s="997" t="s">
        <v>7282</v>
      </c>
      <c r="AL42" s="997" t="s">
        <v>7284</v>
      </c>
      <c r="AM42" s="997" t="s">
        <v>7284</v>
      </c>
      <c r="AN42" s="997" t="s">
        <v>7281</v>
      </c>
      <c r="AO42" s="990"/>
      <c r="AP42" s="994">
        <v>13.69</v>
      </c>
      <c r="AQ42" s="994">
        <v>13.61</v>
      </c>
      <c r="AR42" s="994">
        <v>10.64</v>
      </c>
      <c r="AS42" s="994">
        <v>6.27</v>
      </c>
      <c r="AT42" s="994">
        <v>1.19</v>
      </c>
      <c r="AU42" s="998"/>
      <c r="AV42" s="997" t="s">
        <v>7418</v>
      </c>
      <c r="AW42" s="997" t="s">
        <v>7296</v>
      </c>
      <c r="AX42" s="997" t="s">
        <v>7329</v>
      </c>
      <c r="AY42" s="997" t="s">
        <v>7381</v>
      </c>
      <c r="AZ42" s="997" t="s">
        <v>7282</v>
      </c>
      <c r="BA42" s="999"/>
      <c r="BB42" s="994">
        <v>11.463420516187099</v>
      </c>
      <c r="BC42" s="1000">
        <v>0.97216942541587503</v>
      </c>
      <c r="BD42" s="1000">
        <v>4.4844791701211299E-2</v>
      </c>
      <c r="BE42" s="1001">
        <v>0.26576844139386702</v>
      </c>
    </row>
    <row r="43" spans="1:57" x14ac:dyDescent="0.35">
      <c r="A43" s="977" t="s">
        <v>1322</v>
      </c>
      <c r="B43" s="990"/>
      <c r="C43" s="991">
        <v>41275</v>
      </c>
      <c r="D43" s="990"/>
      <c r="E43" s="992">
        <v>32226.6</v>
      </c>
      <c r="F43" s="990"/>
      <c r="G43" s="993">
        <v>413.68700000000001</v>
      </c>
      <c r="H43" s="995"/>
      <c r="I43" s="994">
        <v>0.36899999999999999</v>
      </c>
      <c r="J43" s="994">
        <v>-0.38</v>
      </c>
      <c r="K43" s="994">
        <v>0.245</v>
      </c>
      <c r="L43" s="994">
        <v>6.1639999999999997</v>
      </c>
      <c r="M43" s="994">
        <v>0.34589999999999999</v>
      </c>
      <c r="N43" s="996">
        <v>5.27</v>
      </c>
      <c r="O43" s="994">
        <v>3.6046</v>
      </c>
      <c r="P43" s="994">
        <v>16.117899999999999</v>
      </c>
      <c r="Q43" s="994">
        <v>15.3788</v>
      </c>
      <c r="R43" s="994">
        <v>15.8771</v>
      </c>
      <c r="S43" s="994">
        <v>2.4921000000000002</v>
      </c>
      <c r="T43" s="994">
        <v>14.545199999999999</v>
      </c>
      <c r="U43" s="994">
        <v>1.7903</v>
      </c>
      <c r="V43" s="994">
        <v>6.1626000000000003</v>
      </c>
      <c r="W43" s="994">
        <v>0.4582</v>
      </c>
      <c r="X43" s="994">
        <v>16.626300000000001</v>
      </c>
      <c r="Y43" s="995"/>
      <c r="Z43" s="997" t="s">
        <v>7326</v>
      </c>
      <c r="AA43" s="997" t="s">
        <v>7299</v>
      </c>
      <c r="AB43" s="997" t="s">
        <v>7279</v>
      </c>
      <c r="AC43" s="997" t="s">
        <v>7281</v>
      </c>
      <c r="AD43" s="997" t="s">
        <v>7289</v>
      </c>
      <c r="AE43" s="997" t="s">
        <v>7281</v>
      </c>
      <c r="AF43" s="997" t="s">
        <v>7282</v>
      </c>
      <c r="AG43" s="997" t="s">
        <v>7287</v>
      </c>
      <c r="AH43" s="997" t="s">
        <v>7293</v>
      </c>
      <c r="AI43" s="997" t="s">
        <v>7285</v>
      </c>
      <c r="AJ43" s="997" t="s">
        <v>7289</v>
      </c>
      <c r="AK43" s="997" t="s">
        <v>7279</v>
      </c>
      <c r="AL43" s="997" t="s">
        <v>7281</v>
      </c>
      <c r="AM43" s="997" t="s">
        <v>7284</v>
      </c>
      <c r="AN43" s="997" t="s">
        <v>7289</v>
      </c>
      <c r="AO43" s="990"/>
      <c r="AP43" s="994">
        <v>16.690000000000001</v>
      </c>
      <c r="AQ43" s="994">
        <v>17.45</v>
      </c>
      <c r="AR43" s="994">
        <v>14.59</v>
      </c>
      <c r="AS43" s="994">
        <v>9.35</v>
      </c>
      <c r="AT43" s="994">
        <v>6.52</v>
      </c>
      <c r="AU43" s="998"/>
      <c r="AV43" s="997" t="s">
        <v>7296</v>
      </c>
      <c r="AW43" s="997" t="s">
        <v>7297</v>
      </c>
      <c r="AX43" s="997" t="s">
        <v>7281</v>
      </c>
      <c r="AY43" s="997" t="s">
        <v>7282</v>
      </c>
      <c r="AZ43" s="997" t="s">
        <v>7289</v>
      </c>
      <c r="BA43" s="999"/>
      <c r="BB43" s="994">
        <v>12.7538803664968</v>
      </c>
      <c r="BC43" s="1000">
        <v>0.95784435656036504</v>
      </c>
      <c r="BD43" s="1000">
        <v>6.5173069376291207E-2</v>
      </c>
      <c r="BE43" s="1001">
        <v>0.33349901009334398</v>
      </c>
    </row>
    <row r="44" spans="1:57" x14ac:dyDescent="0.35">
      <c r="A44" s="977" t="s">
        <v>1574</v>
      </c>
      <c r="B44" s="1002"/>
      <c r="C44" s="991">
        <v>41275</v>
      </c>
      <c r="D44" s="1002"/>
      <c r="E44" s="992">
        <v>70718.399999999994</v>
      </c>
      <c r="F44" s="1002"/>
      <c r="G44" s="993">
        <v>172.846</v>
      </c>
      <c r="H44" s="1003"/>
      <c r="I44" s="994">
        <v>0.2</v>
      </c>
      <c r="J44" s="994">
        <v>-1.0999999999999999E-2</v>
      </c>
      <c r="K44" s="994">
        <v>0.59009999999999996</v>
      </c>
      <c r="L44" s="994">
        <v>6.7016</v>
      </c>
      <c r="M44" s="994">
        <v>8.9755000000000003</v>
      </c>
      <c r="N44" s="996">
        <v>8.2411999999999992</v>
      </c>
      <c r="O44" s="994">
        <v>7.2390999999999996</v>
      </c>
      <c r="P44" s="994">
        <v>19.983599999999999</v>
      </c>
      <c r="Q44" s="994">
        <v>18.613</v>
      </c>
      <c r="R44" s="994">
        <v>18.321100000000001</v>
      </c>
      <c r="S44" s="994">
        <v>2.8275999999999999</v>
      </c>
      <c r="T44" s="994">
        <v>21.5565</v>
      </c>
      <c r="U44" s="994">
        <v>8.8217999999999996</v>
      </c>
      <c r="V44" s="994">
        <v>10.0944</v>
      </c>
      <c r="W44" s="994">
        <v>1.2707999999999999</v>
      </c>
      <c r="X44" s="994">
        <v>20.285699999999999</v>
      </c>
      <c r="Y44" s="1003"/>
      <c r="Z44" s="997" t="s">
        <v>7301</v>
      </c>
      <c r="AA44" s="997" t="s">
        <v>7302</v>
      </c>
      <c r="AB44" s="997" t="s">
        <v>7303</v>
      </c>
      <c r="AC44" s="997" t="s">
        <v>7304</v>
      </c>
      <c r="AD44" s="997" t="s">
        <v>7305</v>
      </c>
      <c r="AE44" s="997" t="s">
        <v>7306</v>
      </c>
      <c r="AF44" s="997" t="s">
        <v>7302</v>
      </c>
      <c r="AG44" s="997" t="s">
        <v>7307</v>
      </c>
      <c r="AH44" s="997" t="s">
        <v>7307</v>
      </c>
      <c r="AI44" s="997" t="s">
        <v>7414</v>
      </c>
      <c r="AJ44" s="997" t="s">
        <v>7309</v>
      </c>
      <c r="AK44" s="997" t="s">
        <v>7310</v>
      </c>
      <c r="AL44" s="997" t="s">
        <v>7348</v>
      </c>
      <c r="AM44" s="997" t="s">
        <v>7306</v>
      </c>
      <c r="AN44" s="997" t="s">
        <v>7419</v>
      </c>
      <c r="AO44" s="1002"/>
      <c r="AP44" s="994">
        <v>20.21</v>
      </c>
      <c r="AQ44" s="994">
        <v>22.05</v>
      </c>
      <c r="AR44" s="994">
        <v>18.61</v>
      </c>
      <c r="AS44" s="994">
        <v>14.53</v>
      </c>
      <c r="AT44" s="994">
        <v>16.350000000000001</v>
      </c>
      <c r="AU44" s="998"/>
      <c r="AV44" s="997" t="s">
        <v>7412</v>
      </c>
      <c r="AW44" s="997" t="s">
        <v>7305</v>
      </c>
      <c r="AX44" s="997" t="s">
        <v>7307</v>
      </c>
      <c r="AY44" s="997" t="s">
        <v>7310</v>
      </c>
      <c r="AZ44" s="997" t="s">
        <v>7305</v>
      </c>
      <c r="BA44" s="999"/>
      <c r="BB44" s="994">
        <v>14.775567286925799</v>
      </c>
      <c r="BC44" s="1000">
        <v>0.94463133086562101</v>
      </c>
      <c r="BD44" s="1000">
        <v>8.1694176638146501E-2</v>
      </c>
      <c r="BE44" s="1001">
        <v>0.46881641223343601</v>
      </c>
    </row>
    <row r="45" spans="1:57" x14ac:dyDescent="0.35">
      <c r="A45" s="977" t="s">
        <v>1798</v>
      </c>
      <c r="B45" s="1002"/>
      <c r="C45" s="991">
        <v>41275</v>
      </c>
      <c r="D45" s="1002"/>
      <c r="E45" s="992">
        <v>19577.8</v>
      </c>
      <c r="F45" s="1002"/>
      <c r="G45" s="993">
        <v>330.34100000000001</v>
      </c>
      <c r="H45" s="1003"/>
      <c r="I45" s="994">
        <v>0.7752</v>
      </c>
      <c r="J45" s="994">
        <v>0.68979999999999997</v>
      </c>
      <c r="K45" s="994">
        <v>3.3637000000000001</v>
      </c>
      <c r="L45" s="994">
        <v>10.4206</v>
      </c>
      <c r="M45" s="994">
        <v>14.237299999999999</v>
      </c>
      <c r="N45" s="996">
        <v>7.1124000000000001</v>
      </c>
      <c r="O45" s="994">
        <v>1.8856999999999999</v>
      </c>
      <c r="P45" s="994">
        <v>14.375400000000001</v>
      </c>
      <c r="Q45" s="994">
        <v>15.0366</v>
      </c>
      <c r="R45" s="994">
        <v>17.732800000000001</v>
      </c>
      <c r="S45" s="994">
        <v>4.9204999999999997</v>
      </c>
      <c r="T45" s="994">
        <v>28.081299999999999</v>
      </c>
      <c r="U45" s="994">
        <v>12.154500000000001</v>
      </c>
      <c r="V45" s="994">
        <v>10.630699999999999</v>
      </c>
      <c r="W45" s="994">
        <v>3.5573999999999999</v>
      </c>
      <c r="X45" s="994">
        <v>19.104600000000001</v>
      </c>
      <c r="Y45" s="1003"/>
      <c r="Z45" s="997" t="s">
        <v>7308</v>
      </c>
      <c r="AA45" s="997" t="s">
        <v>7308</v>
      </c>
      <c r="AB45" s="997" t="s">
        <v>7311</v>
      </c>
      <c r="AC45" s="997" t="s">
        <v>7312</v>
      </c>
      <c r="AD45" s="997" t="s">
        <v>7313</v>
      </c>
      <c r="AE45" s="997" t="s">
        <v>7314</v>
      </c>
      <c r="AF45" s="997" t="s">
        <v>7314</v>
      </c>
      <c r="AG45" s="997" t="s">
        <v>7282</v>
      </c>
      <c r="AH45" s="997" t="s">
        <v>7280</v>
      </c>
      <c r="AI45" s="997" t="s">
        <v>7288</v>
      </c>
      <c r="AJ45" s="997" t="s">
        <v>7311</v>
      </c>
      <c r="AK45" s="997" t="s">
        <v>7311</v>
      </c>
      <c r="AL45" s="997" t="s">
        <v>7315</v>
      </c>
      <c r="AM45" s="997" t="s">
        <v>7316</v>
      </c>
      <c r="AN45" s="997" t="s">
        <v>7311</v>
      </c>
      <c r="AO45" s="1002"/>
      <c r="AP45" s="994">
        <v>19.510000000000002</v>
      </c>
      <c r="AQ45" s="994">
        <v>20.49</v>
      </c>
      <c r="AR45" s="994">
        <v>13.99</v>
      </c>
      <c r="AS45" s="994">
        <v>10.210000000000001</v>
      </c>
      <c r="AT45" s="994">
        <v>24.16</v>
      </c>
      <c r="AU45" s="998"/>
      <c r="AV45" s="997" t="s">
        <v>7317</v>
      </c>
      <c r="AW45" s="997" t="s">
        <v>7318</v>
      </c>
      <c r="AX45" s="997" t="s">
        <v>7420</v>
      </c>
      <c r="AY45" s="997" t="s">
        <v>7282</v>
      </c>
      <c r="AZ45" s="997" t="s">
        <v>7312</v>
      </c>
      <c r="BA45" s="999"/>
      <c r="BB45" s="994">
        <v>16.3762285782215</v>
      </c>
      <c r="BC45" s="1000">
        <v>0.84080858077165999</v>
      </c>
      <c r="BD45" s="1000">
        <v>4.9936275674039701E-2</v>
      </c>
      <c r="BE45" s="1001">
        <v>0.13259904689242899</v>
      </c>
    </row>
    <row r="46" spans="1:57" x14ac:dyDescent="0.35">
      <c r="A46" s="977" t="s">
        <v>2014</v>
      </c>
      <c r="B46" s="1002"/>
      <c r="C46" s="991">
        <v>46049</v>
      </c>
      <c r="D46" s="1002"/>
      <c r="E46" s="992">
        <v>239.54</v>
      </c>
      <c r="F46" s="1002"/>
      <c r="G46" s="993">
        <v>9.8759999999999994</v>
      </c>
      <c r="H46" s="1003"/>
      <c r="I46" s="994">
        <v>0.3659</v>
      </c>
      <c r="J46" s="994">
        <v>-0.66390000000000005</v>
      </c>
      <c r="K46" s="994">
        <v>0.47820000000000001</v>
      </c>
      <c r="L46" s="994">
        <v>3.794</v>
      </c>
      <c r="M46" s="994">
        <v>-1.4174</v>
      </c>
      <c r="N46" s="996" t="s">
        <v>430</v>
      </c>
      <c r="O46" s="994" t="s">
        <v>430</v>
      </c>
      <c r="P46" s="994" t="s">
        <v>430</v>
      </c>
      <c r="Q46" s="994" t="s">
        <v>430</v>
      </c>
      <c r="R46" s="994" t="s">
        <v>430</v>
      </c>
      <c r="S46" s="994">
        <v>1.9932000000000001</v>
      </c>
      <c r="T46" s="994">
        <v>11.379300000000001</v>
      </c>
      <c r="U46" s="994" t="s">
        <v>430</v>
      </c>
      <c r="V46" s="994" t="s">
        <v>430</v>
      </c>
      <c r="W46" s="994">
        <v>-0.51380000000000003</v>
      </c>
      <c r="X46" s="994">
        <v>-1.24</v>
      </c>
      <c r="Y46" s="1003"/>
      <c r="Z46" s="997" t="s">
        <v>7319</v>
      </c>
      <c r="AA46" s="997" t="s">
        <v>7397</v>
      </c>
      <c r="AB46" s="997" t="s">
        <v>7399</v>
      </c>
      <c r="AC46" s="997" t="s">
        <v>7291</v>
      </c>
      <c r="AD46" s="997" t="s">
        <v>7321</v>
      </c>
      <c r="AE46" s="992" t="s">
        <v>430</v>
      </c>
      <c r="AF46" s="992" t="s">
        <v>430</v>
      </c>
      <c r="AG46" s="992" t="s">
        <v>430</v>
      </c>
      <c r="AH46" s="992" t="s">
        <v>430</v>
      </c>
      <c r="AI46" s="992" t="s">
        <v>430</v>
      </c>
      <c r="AJ46" s="997" t="s">
        <v>7321</v>
      </c>
      <c r="AK46" s="997" t="s">
        <v>7321</v>
      </c>
      <c r="AL46" s="992" t="s">
        <v>430</v>
      </c>
      <c r="AM46" s="992" t="s">
        <v>430</v>
      </c>
      <c r="AN46" s="997" t="s">
        <v>7322</v>
      </c>
      <c r="AO46" s="1002"/>
      <c r="AP46" s="994" t="s">
        <v>430</v>
      </c>
      <c r="AQ46" s="994" t="s">
        <v>430</v>
      </c>
      <c r="AR46" s="994" t="s">
        <v>430</v>
      </c>
      <c r="AS46" s="994" t="s">
        <v>430</v>
      </c>
      <c r="AT46" s="994" t="s">
        <v>430</v>
      </c>
      <c r="AU46" s="998"/>
      <c r="AV46" s="992" t="s">
        <v>430</v>
      </c>
      <c r="AW46" s="992" t="s">
        <v>430</v>
      </c>
      <c r="AX46" s="992" t="s">
        <v>430</v>
      </c>
      <c r="AY46" s="992" t="s">
        <v>430</v>
      </c>
      <c r="AZ46" s="992" t="s">
        <v>430</v>
      </c>
      <c r="BA46" s="999"/>
      <c r="BB46" s="994">
        <v>16.459500629643699</v>
      </c>
      <c r="BC46" s="1004">
        <v>0.88596944363594399</v>
      </c>
      <c r="BD46" s="1004">
        <v>-3.5670874827301399E-2</v>
      </c>
      <c r="BE46" s="1005">
        <v>-0.465544798974733</v>
      </c>
    </row>
    <row r="47" spans="1:57" x14ac:dyDescent="0.35">
      <c r="A47" s="977" t="s">
        <v>2119</v>
      </c>
      <c r="B47" s="990"/>
      <c r="C47" s="991">
        <v>43662</v>
      </c>
      <c r="D47" s="990"/>
      <c r="E47" s="992">
        <v>4514.03</v>
      </c>
      <c r="F47" s="990"/>
      <c r="G47" s="993">
        <v>31.108000000000001</v>
      </c>
      <c r="H47" s="995"/>
      <c r="I47" s="994">
        <v>0.68940000000000001</v>
      </c>
      <c r="J47" s="994">
        <v>-0.4289</v>
      </c>
      <c r="K47" s="994">
        <v>1.7831999999999999</v>
      </c>
      <c r="L47" s="994">
        <v>8.4733999999999998</v>
      </c>
      <c r="M47" s="994">
        <v>3.4416000000000002</v>
      </c>
      <c r="N47" s="996">
        <v>10.085599999999999</v>
      </c>
      <c r="O47" s="994">
        <v>7.2210999999999999</v>
      </c>
      <c r="P47" s="994">
        <v>17.178699999999999</v>
      </c>
      <c r="Q47" s="994">
        <v>14.463800000000001</v>
      </c>
      <c r="R47" s="994" t="s">
        <v>430</v>
      </c>
      <c r="S47" s="994">
        <v>3.6312000000000002</v>
      </c>
      <c r="T47" s="994">
        <v>18.0077</v>
      </c>
      <c r="U47" s="994">
        <v>4.0679999999999996</v>
      </c>
      <c r="V47" s="994">
        <v>11.2669</v>
      </c>
      <c r="W47" s="994">
        <v>1.1248</v>
      </c>
      <c r="X47" s="994">
        <v>17.329000000000001</v>
      </c>
      <c r="Y47" s="995"/>
      <c r="Z47" s="997" t="s">
        <v>7312</v>
      </c>
      <c r="AA47" s="997" t="s">
        <v>7303</v>
      </c>
      <c r="AB47" s="997" t="s">
        <v>7304</v>
      </c>
      <c r="AC47" s="997" t="s">
        <v>7348</v>
      </c>
      <c r="AD47" s="997" t="s">
        <v>7302</v>
      </c>
      <c r="AE47" s="997" t="s">
        <v>7323</v>
      </c>
      <c r="AF47" s="997" t="s">
        <v>7323</v>
      </c>
      <c r="AG47" s="997" t="s">
        <v>7414</v>
      </c>
      <c r="AH47" s="997" t="s">
        <v>7324</v>
      </c>
      <c r="AI47" s="992" t="s">
        <v>430</v>
      </c>
      <c r="AJ47" s="997" t="s">
        <v>7304</v>
      </c>
      <c r="AK47" s="997" t="s">
        <v>7302</v>
      </c>
      <c r="AL47" s="997" t="s">
        <v>7310</v>
      </c>
      <c r="AM47" s="997" t="s">
        <v>7323</v>
      </c>
      <c r="AN47" s="997" t="s">
        <v>7305</v>
      </c>
      <c r="AO47" s="990"/>
      <c r="AP47" s="994" t="s">
        <v>430</v>
      </c>
      <c r="AQ47" s="994">
        <v>17.05</v>
      </c>
      <c r="AR47" s="994">
        <v>15.07</v>
      </c>
      <c r="AS47" s="994">
        <v>12.97</v>
      </c>
      <c r="AT47" s="994">
        <v>12.3</v>
      </c>
      <c r="AU47" s="998"/>
      <c r="AV47" s="992" t="s">
        <v>430</v>
      </c>
      <c r="AW47" s="997" t="s">
        <v>7386</v>
      </c>
      <c r="AX47" s="997" t="s">
        <v>7308</v>
      </c>
      <c r="AY47" s="997" t="s">
        <v>7325</v>
      </c>
      <c r="AZ47" s="997" t="s">
        <v>7310</v>
      </c>
      <c r="BA47" s="999"/>
      <c r="BB47" s="994">
        <v>12.200383460625501</v>
      </c>
      <c r="BC47" s="1000">
        <v>0.97185019669830197</v>
      </c>
      <c r="BD47" s="1000">
        <v>7.1866928408497802E-2</v>
      </c>
      <c r="BE47" s="1001">
        <v>0.494286549405897</v>
      </c>
    </row>
    <row r="48" spans="1:57" x14ac:dyDescent="0.35">
      <c r="A48" s="977" t="s">
        <v>2295</v>
      </c>
      <c r="B48" s="990"/>
      <c r="C48" s="991">
        <v>41275</v>
      </c>
      <c r="D48" s="990"/>
      <c r="E48" s="992">
        <v>5502.44</v>
      </c>
      <c r="F48" s="990"/>
      <c r="G48" s="993">
        <v>185.67099999999999</v>
      </c>
      <c r="H48" s="995"/>
      <c r="I48" s="994">
        <v>0.44309999999999999</v>
      </c>
      <c r="J48" s="994">
        <v>-0.38840000000000002</v>
      </c>
      <c r="K48" s="994">
        <v>0.60799999999999998</v>
      </c>
      <c r="L48" s="994">
        <v>6.1165000000000003</v>
      </c>
      <c r="M48" s="994">
        <v>0.31719999999999998</v>
      </c>
      <c r="N48" s="996">
        <v>3.9462999999999999</v>
      </c>
      <c r="O48" s="994">
        <v>2.8332000000000002</v>
      </c>
      <c r="P48" s="994">
        <v>17.8352</v>
      </c>
      <c r="Q48" s="994">
        <v>16.240400000000001</v>
      </c>
      <c r="R48" s="994">
        <v>16.809799999999999</v>
      </c>
      <c r="S48" s="994">
        <v>2.5116000000000001</v>
      </c>
      <c r="T48" s="994">
        <v>14.4993</v>
      </c>
      <c r="U48" s="994">
        <v>-0.25729999999999997</v>
      </c>
      <c r="V48" s="994">
        <v>4.9149000000000003</v>
      </c>
      <c r="W48" s="994">
        <v>0.65600000000000003</v>
      </c>
      <c r="X48" s="994">
        <v>16.383700000000001</v>
      </c>
      <c r="Y48" s="995"/>
      <c r="Z48" s="997" t="s">
        <v>7326</v>
      </c>
      <c r="AA48" s="997" t="s">
        <v>7287</v>
      </c>
      <c r="AB48" s="997" t="s">
        <v>7287</v>
      </c>
      <c r="AC48" s="997" t="s">
        <v>7324</v>
      </c>
      <c r="AD48" s="997" t="s">
        <v>7287</v>
      </c>
      <c r="AE48" s="997" t="s">
        <v>7293</v>
      </c>
      <c r="AF48" s="997" t="s">
        <v>7299</v>
      </c>
      <c r="AG48" s="997" t="s">
        <v>7324</v>
      </c>
      <c r="AH48" s="997" t="s">
        <v>7329</v>
      </c>
      <c r="AI48" s="997" t="s">
        <v>7354</v>
      </c>
      <c r="AJ48" s="997" t="s">
        <v>7287</v>
      </c>
      <c r="AK48" s="997" t="s">
        <v>7324</v>
      </c>
      <c r="AL48" s="997" t="s">
        <v>7299</v>
      </c>
      <c r="AM48" s="997" t="s">
        <v>7299</v>
      </c>
      <c r="AN48" s="997" t="s">
        <v>7299</v>
      </c>
      <c r="AO48" s="990"/>
      <c r="AP48" s="994">
        <v>17.420000000000002</v>
      </c>
      <c r="AQ48" s="994">
        <v>18.23</v>
      </c>
      <c r="AR48" s="994">
        <v>15.39</v>
      </c>
      <c r="AS48" s="994">
        <v>9.07</v>
      </c>
      <c r="AT48" s="994">
        <v>5.7</v>
      </c>
      <c r="AU48" s="998"/>
      <c r="AV48" s="997" t="s">
        <v>7421</v>
      </c>
      <c r="AW48" s="997" t="s">
        <v>7418</v>
      </c>
      <c r="AX48" s="997" t="s">
        <v>7329</v>
      </c>
      <c r="AY48" s="997" t="s">
        <v>7299</v>
      </c>
      <c r="AZ48" s="997" t="s">
        <v>7299</v>
      </c>
      <c r="BA48" s="999"/>
      <c r="BB48" s="994">
        <v>12.999968324298701</v>
      </c>
      <c r="BC48" s="1000">
        <v>1.0320977101087101</v>
      </c>
      <c r="BD48" s="1000">
        <v>7.2446173245240206E-2</v>
      </c>
      <c r="BE48" s="1001">
        <v>0.53556716832186102</v>
      </c>
    </row>
    <row r="49" spans="1:57" x14ac:dyDescent="0.35">
      <c r="A49" s="977" t="s">
        <v>2473</v>
      </c>
      <c r="B49" s="990"/>
      <c r="C49" s="991">
        <v>41275</v>
      </c>
      <c r="D49" s="990"/>
      <c r="E49" s="992">
        <v>2492.75</v>
      </c>
      <c r="F49" s="990"/>
      <c r="G49" s="993">
        <v>84.506</v>
      </c>
      <c r="H49" s="995"/>
      <c r="I49" s="994">
        <v>0.49709999999999999</v>
      </c>
      <c r="J49" s="994">
        <v>-0.63029999999999997</v>
      </c>
      <c r="K49" s="994">
        <v>1.9925999999999999</v>
      </c>
      <c r="L49" s="994">
        <v>7.7759</v>
      </c>
      <c r="M49" s="994">
        <v>6.9154999999999998</v>
      </c>
      <c r="N49" s="996">
        <v>9.6625999999999994</v>
      </c>
      <c r="O49" s="994">
        <v>2.6551999999999998</v>
      </c>
      <c r="P49" s="994">
        <v>18.107900000000001</v>
      </c>
      <c r="Q49" s="994">
        <v>20.971599999999999</v>
      </c>
      <c r="R49" s="994">
        <v>16.7044</v>
      </c>
      <c r="S49" s="994">
        <v>1.9581999999999999</v>
      </c>
      <c r="T49" s="994">
        <v>22.056799999999999</v>
      </c>
      <c r="U49" s="994">
        <v>8.9009</v>
      </c>
      <c r="V49" s="994">
        <v>11.5723</v>
      </c>
      <c r="W49" s="994">
        <v>2.3359999999999999</v>
      </c>
      <c r="X49" s="994">
        <v>17.840699999999998</v>
      </c>
      <c r="Y49" s="995"/>
      <c r="Z49" s="997" t="s">
        <v>7330</v>
      </c>
      <c r="AA49" s="997" t="s">
        <v>7287</v>
      </c>
      <c r="AB49" s="997" t="s">
        <v>7330</v>
      </c>
      <c r="AC49" s="997" t="s">
        <v>7331</v>
      </c>
      <c r="AD49" s="997" t="s">
        <v>7287</v>
      </c>
      <c r="AE49" s="997" t="s">
        <v>7293</v>
      </c>
      <c r="AF49" s="997" t="s">
        <v>7287</v>
      </c>
      <c r="AG49" s="997" t="s">
        <v>7282</v>
      </c>
      <c r="AH49" s="997" t="s">
        <v>7281</v>
      </c>
      <c r="AI49" s="997" t="s">
        <v>7299</v>
      </c>
      <c r="AJ49" s="997" t="s">
        <v>7331</v>
      </c>
      <c r="AK49" s="997" t="s">
        <v>7324</v>
      </c>
      <c r="AL49" s="997" t="s">
        <v>7287</v>
      </c>
      <c r="AM49" s="997" t="s">
        <v>7299</v>
      </c>
      <c r="AN49" s="997" t="s">
        <v>7331</v>
      </c>
      <c r="AO49" s="990"/>
      <c r="AP49" s="994">
        <v>19.579999999999998</v>
      </c>
      <c r="AQ49" s="994">
        <v>22.83</v>
      </c>
      <c r="AR49" s="994">
        <v>18.11</v>
      </c>
      <c r="AS49" s="994">
        <v>11.24</v>
      </c>
      <c r="AT49" s="994">
        <v>16.78</v>
      </c>
      <c r="AU49" s="998"/>
      <c r="AV49" s="997" t="s">
        <v>7299</v>
      </c>
      <c r="AW49" s="997" t="s">
        <v>7299</v>
      </c>
      <c r="AX49" s="997" t="s">
        <v>7287</v>
      </c>
      <c r="AY49" s="997" t="s">
        <v>7293</v>
      </c>
      <c r="AZ49" s="997" t="s">
        <v>7299</v>
      </c>
      <c r="BA49" s="999"/>
      <c r="BB49" s="994">
        <v>18.290638169976301</v>
      </c>
      <c r="BC49" s="1000">
        <v>1.07903780494422</v>
      </c>
      <c r="BD49" s="1000">
        <v>5.8220689661341203E-2</v>
      </c>
      <c r="BE49" s="1001">
        <v>0.36129727666830802</v>
      </c>
    </row>
    <row r="50" spans="1:57" x14ac:dyDescent="0.35">
      <c r="A50" s="977" t="s">
        <v>4063</v>
      </c>
      <c r="B50" s="990"/>
      <c r="C50" s="991">
        <v>45889</v>
      </c>
      <c r="D50" s="990"/>
      <c r="E50" s="992">
        <v>1656.33</v>
      </c>
      <c r="F50" s="990"/>
      <c r="G50" s="993">
        <v>11.3</v>
      </c>
      <c r="H50" s="995"/>
      <c r="I50" s="994">
        <v>-5.3100000000000001E-2</v>
      </c>
      <c r="J50" s="994">
        <v>-1.2756000000000001</v>
      </c>
      <c r="K50" s="994">
        <v>3.9272</v>
      </c>
      <c r="L50" s="994">
        <v>8.3102</v>
      </c>
      <c r="M50" s="994">
        <v>7.9377000000000004</v>
      </c>
      <c r="N50" s="996">
        <v>13</v>
      </c>
      <c r="O50" s="994" t="s">
        <v>430</v>
      </c>
      <c r="P50" s="994" t="s">
        <v>430</v>
      </c>
      <c r="Q50" s="994" t="s">
        <v>430</v>
      </c>
      <c r="R50" s="994" t="s">
        <v>430</v>
      </c>
      <c r="S50" s="994">
        <v>6.383</v>
      </c>
      <c r="T50" s="994">
        <v>21.296700000000001</v>
      </c>
      <c r="U50" s="994">
        <v>6.7145000000000001</v>
      </c>
      <c r="V50" s="994">
        <v>13.7851</v>
      </c>
      <c r="W50" s="994">
        <v>0.29289999999999999</v>
      </c>
      <c r="X50" s="994">
        <v>13</v>
      </c>
      <c r="Y50" s="995"/>
      <c r="Z50" s="997" t="s">
        <v>7332</v>
      </c>
      <c r="AA50" s="997" t="s">
        <v>7332</v>
      </c>
      <c r="AB50" s="997" t="s">
        <v>7333</v>
      </c>
      <c r="AC50" s="997" t="s">
        <v>7334</v>
      </c>
      <c r="AD50" s="997" t="s">
        <v>7335</v>
      </c>
      <c r="AE50" s="997" t="s">
        <v>7333</v>
      </c>
      <c r="AF50" s="992" t="s">
        <v>430</v>
      </c>
      <c r="AG50" s="992" t="s">
        <v>430</v>
      </c>
      <c r="AH50" s="992" t="s">
        <v>430</v>
      </c>
      <c r="AI50" s="992" t="s">
        <v>430</v>
      </c>
      <c r="AJ50" s="997" t="s">
        <v>7336</v>
      </c>
      <c r="AK50" s="997" t="s">
        <v>7335</v>
      </c>
      <c r="AL50" s="997" t="s">
        <v>7334</v>
      </c>
      <c r="AM50" s="997" t="s">
        <v>7334</v>
      </c>
      <c r="AN50" s="997" t="s">
        <v>7337</v>
      </c>
      <c r="AO50" s="990"/>
      <c r="AP50" s="994" t="s">
        <v>430</v>
      </c>
      <c r="AQ50" s="994" t="s">
        <v>430</v>
      </c>
      <c r="AR50" s="994" t="s">
        <v>430</v>
      </c>
      <c r="AS50" s="994" t="s">
        <v>430</v>
      </c>
      <c r="AT50" s="994">
        <v>18.54</v>
      </c>
      <c r="AU50" s="998"/>
      <c r="AV50" s="992" t="s">
        <v>430</v>
      </c>
      <c r="AW50" s="992" t="s">
        <v>430</v>
      </c>
      <c r="AX50" s="992" t="s">
        <v>430</v>
      </c>
      <c r="AY50" s="992" t="s">
        <v>430</v>
      </c>
      <c r="AZ50" s="997" t="s">
        <v>7334</v>
      </c>
      <c r="BA50" s="999"/>
      <c r="BB50" s="994">
        <v>13.420476684939199</v>
      </c>
      <c r="BC50" s="1000">
        <v>0.96849406660390103</v>
      </c>
      <c r="BD50" s="1000">
        <v>4.8229887855235902E-2</v>
      </c>
      <c r="BE50" s="1001">
        <v>0.81034806532577497</v>
      </c>
    </row>
    <row r="51" spans="1:57" x14ac:dyDescent="0.35">
      <c r="A51" s="977" t="s">
        <v>3916</v>
      </c>
      <c r="B51" s="990"/>
      <c r="C51" s="991">
        <v>44984</v>
      </c>
      <c r="D51" s="990"/>
      <c r="E51" s="992">
        <v>1549.76</v>
      </c>
      <c r="F51" s="990"/>
      <c r="G51" s="993">
        <v>17.241</v>
      </c>
      <c r="H51" s="995"/>
      <c r="I51" s="994">
        <v>0.63039999999999996</v>
      </c>
      <c r="J51" s="994">
        <v>-0.45610000000000001</v>
      </c>
      <c r="K51" s="994">
        <v>-1.073</v>
      </c>
      <c r="L51" s="994">
        <v>7.3002000000000002</v>
      </c>
      <c r="M51" s="994">
        <v>-1.1127</v>
      </c>
      <c r="N51" s="996">
        <v>8.2568999999999999</v>
      </c>
      <c r="O51" s="994">
        <v>9.2881</v>
      </c>
      <c r="P51" s="994">
        <v>14.997400000000001</v>
      </c>
      <c r="Q51" s="994" t="s">
        <v>430</v>
      </c>
      <c r="R51" s="994" t="s">
        <v>430</v>
      </c>
      <c r="S51" s="994">
        <v>0.22670000000000001</v>
      </c>
      <c r="T51" s="994">
        <v>17.5336</v>
      </c>
      <c r="U51" s="994">
        <v>2.0297999999999998</v>
      </c>
      <c r="V51" s="994">
        <v>9.3764000000000003</v>
      </c>
      <c r="W51" s="994">
        <v>-0.39860000000000001</v>
      </c>
      <c r="X51" s="994">
        <v>16.9468</v>
      </c>
      <c r="Y51" s="995"/>
      <c r="Z51" s="997" t="s">
        <v>7338</v>
      </c>
      <c r="AA51" s="997" t="s">
        <v>7339</v>
      </c>
      <c r="AB51" s="997" t="s">
        <v>7340</v>
      </c>
      <c r="AC51" s="997" t="s">
        <v>7422</v>
      </c>
      <c r="AD51" s="997" t="s">
        <v>7342</v>
      </c>
      <c r="AE51" s="997" t="s">
        <v>7423</v>
      </c>
      <c r="AF51" s="997" t="s">
        <v>7424</v>
      </c>
      <c r="AG51" s="997" t="s">
        <v>7302</v>
      </c>
      <c r="AH51" s="992" t="s">
        <v>430</v>
      </c>
      <c r="AI51" s="992" t="s">
        <v>430</v>
      </c>
      <c r="AJ51" s="997" t="s">
        <v>7345</v>
      </c>
      <c r="AK51" s="997" t="s">
        <v>7346</v>
      </c>
      <c r="AL51" s="997" t="s">
        <v>7347</v>
      </c>
      <c r="AM51" s="997" t="s">
        <v>7343</v>
      </c>
      <c r="AN51" s="997" t="s">
        <v>7340</v>
      </c>
      <c r="AO51" s="990"/>
      <c r="AP51" s="994" t="s">
        <v>430</v>
      </c>
      <c r="AQ51" s="994" t="s">
        <v>430</v>
      </c>
      <c r="AR51" s="994" t="s">
        <v>430</v>
      </c>
      <c r="AS51" s="994">
        <v>11.42</v>
      </c>
      <c r="AT51" s="994">
        <v>7.53</v>
      </c>
      <c r="AU51" s="998"/>
      <c r="AV51" s="992" t="s">
        <v>430</v>
      </c>
      <c r="AW51" s="992" t="s">
        <v>430</v>
      </c>
      <c r="AX51" s="992" t="s">
        <v>430</v>
      </c>
      <c r="AY51" s="997" t="s">
        <v>7348</v>
      </c>
      <c r="AZ51" s="997" t="s">
        <v>7343</v>
      </c>
      <c r="BA51" s="999"/>
      <c r="BB51" s="994">
        <v>14.450206184045401</v>
      </c>
      <c r="BC51" s="1000">
        <v>0.98129315005763096</v>
      </c>
      <c r="BD51" s="1000">
        <v>4.70374623168969E-2</v>
      </c>
      <c r="BE51" s="1001">
        <v>0.23255643289567399</v>
      </c>
    </row>
    <row r="52" spans="1:57" x14ac:dyDescent="0.35">
      <c r="A52" s="977" t="s">
        <v>3961</v>
      </c>
      <c r="B52" s="990"/>
      <c r="C52" s="991">
        <v>44832</v>
      </c>
      <c r="D52" s="990"/>
      <c r="E52" s="992">
        <v>3483.09</v>
      </c>
      <c r="F52" s="990"/>
      <c r="G52" s="993">
        <v>18.645</v>
      </c>
      <c r="H52" s="995"/>
      <c r="I52" s="994">
        <v>0.81100000000000005</v>
      </c>
      <c r="J52" s="994">
        <v>0.41470000000000001</v>
      </c>
      <c r="K52" s="994">
        <v>2.9996999999999998</v>
      </c>
      <c r="L52" s="994">
        <v>10.6069</v>
      </c>
      <c r="M52" s="994">
        <v>9.8963000000000001</v>
      </c>
      <c r="N52" s="996">
        <v>7.6749999999999998</v>
      </c>
      <c r="O52" s="994">
        <v>8.2375000000000007</v>
      </c>
      <c r="P52" s="994">
        <v>18.015599999999999</v>
      </c>
      <c r="Q52" s="994" t="s">
        <v>430</v>
      </c>
      <c r="R52" s="994" t="s">
        <v>430</v>
      </c>
      <c r="S52" s="994">
        <v>4.9477000000000002</v>
      </c>
      <c r="T52" s="994">
        <v>22.963799999999999</v>
      </c>
      <c r="U52" s="994">
        <v>6.9584999999999999</v>
      </c>
      <c r="V52" s="994">
        <v>9.7927</v>
      </c>
      <c r="W52" s="994">
        <v>2.3382000000000001</v>
      </c>
      <c r="X52" s="994">
        <v>17.340599999999998</v>
      </c>
      <c r="Y52" s="995"/>
      <c r="Z52" s="997" t="s">
        <v>7323</v>
      </c>
      <c r="AA52" s="997" t="s">
        <v>7349</v>
      </c>
      <c r="AB52" s="997" t="s">
        <v>7350</v>
      </c>
      <c r="AC52" s="997" t="s">
        <v>7351</v>
      </c>
      <c r="AD52" s="997" t="s">
        <v>7352</v>
      </c>
      <c r="AE52" s="997" t="s">
        <v>7353</v>
      </c>
      <c r="AF52" s="997" t="s">
        <v>7354</v>
      </c>
      <c r="AG52" s="997" t="s">
        <v>7425</v>
      </c>
      <c r="AH52" s="992" t="s">
        <v>430</v>
      </c>
      <c r="AI52" s="992" t="s">
        <v>430</v>
      </c>
      <c r="AJ52" s="997" t="s">
        <v>7351</v>
      </c>
      <c r="AK52" s="997" t="s">
        <v>7351</v>
      </c>
      <c r="AL52" s="997" t="s">
        <v>7356</v>
      </c>
      <c r="AM52" s="997" t="s">
        <v>7356</v>
      </c>
      <c r="AN52" s="997" t="s">
        <v>7357</v>
      </c>
      <c r="AO52" s="990"/>
      <c r="AP52" s="994" t="s">
        <v>430</v>
      </c>
      <c r="AQ52" s="994" t="s">
        <v>430</v>
      </c>
      <c r="AR52" s="994" t="s">
        <v>430</v>
      </c>
      <c r="AS52" s="994">
        <v>14.14</v>
      </c>
      <c r="AT52" s="994">
        <v>18.23</v>
      </c>
      <c r="AU52" s="998"/>
      <c r="AV52" s="992" t="s">
        <v>430</v>
      </c>
      <c r="AW52" s="992" t="s">
        <v>430</v>
      </c>
      <c r="AX52" s="992" t="s">
        <v>430</v>
      </c>
      <c r="AY52" s="997" t="s">
        <v>7358</v>
      </c>
      <c r="AZ52" s="997" t="s">
        <v>7359</v>
      </c>
      <c r="BA52" s="999"/>
      <c r="BB52" s="994">
        <v>13.704845108619599</v>
      </c>
      <c r="BC52" s="1000">
        <v>1.06349258358613</v>
      </c>
      <c r="BD52" s="1000">
        <v>7.0175626395897195E-2</v>
      </c>
      <c r="BE52" s="1001">
        <v>0.54315836616193602</v>
      </c>
    </row>
    <row r="53" spans="1:57" x14ac:dyDescent="0.35">
      <c r="A53" s="977" t="s">
        <v>3944</v>
      </c>
      <c r="B53" s="990"/>
      <c r="C53" s="991">
        <v>45246</v>
      </c>
      <c r="D53" s="990"/>
      <c r="E53" s="992">
        <v>1762.92</v>
      </c>
      <c r="F53" s="990"/>
      <c r="G53" s="993">
        <v>15.103</v>
      </c>
      <c r="H53" s="995"/>
      <c r="I53" s="994">
        <v>0.98960000000000004</v>
      </c>
      <c r="J53" s="994">
        <v>0.2389</v>
      </c>
      <c r="K53" s="994">
        <v>2.9937</v>
      </c>
      <c r="L53" s="994">
        <v>9.3864999999999998</v>
      </c>
      <c r="M53" s="994">
        <v>6.5994000000000002</v>
      </c>
      <c r="N53" s="996">
        <v>2.8815</v>
      </c>
      <c r="O53" s="994">
        <v>4.9497</v>
      </c>
      <c r="P53" s="994" t="s">
        <v>430</v>
      </c>
      <c r="Q53" s="994" t="s">
        <v>430</v>
      </c>
      <c r="R53" s="994" t="s">
        <v>430</v>
      </c>
      <c r="S53" s="994">
        <v>4.4901</v>
      </c>
      <c r="T53" s="994">
        <v>19.817499999999999</v>
      </c>
      <c r="U53" s="994">
        <v>1.2264999999999999</v>
      </c>
      <c r="V53" s="994">
        <v>4.0152000000000001</v>
      </c>
      <c r="W53" s="994">
        <v>1.3080000000000001</v>
      </c>
      <c r="X53" s="994">
        <v>16.101900000000001</v>
      </c>
      <c r="Y53" s="995"/>
      <c r="Z53" s="997" t="s">
        <v>7426</v>
      </c>
      <c r="AA53" s="997" t="s">
        <v>7361</v>
      </c>
      <c r="AB53" s="997" t="s">
        <v>7427</v>
      </c>
      <c r="AC53" s="997" t="s">
        <v>7428</v>
      </c>
      <c r="AD53" s="997" t="s">
        <v>7428</v>
      </c>
      <c r="AE53" s="997" t="s">
        <v>7357</v>
      </c>
      <c r="AF53" s="997" t="s">
        <v>7364</v>
      </c>
      <c r="AG53" s="992" t="s">
        <v>430</v>
      </c>
      <c r="AH53" s="992" t="s">
        <v>430</v>
      </c>
      <c r="AI53" s="992" t="s">
        <v>430</v>
      </c>
      <c r="AJ53" s="997" t="s">
        <v>7365</v>
      </c>
      <c r="AK53" s="997" t="s">
        <v>7366</v>
      </c>
      <c r="AL53" s="997" t="s">
        <v>7343</v>
      </c>
      <c r="AM53" s="997" t="s">
        <v>7357</v>
      </c>
      <c r="AN53" s="997" t="s">
        <v>7368</v>
      </c>
      <c r="AO53" s="990"/>
      <c r="AP53" s="994" t="s">
        <v>430</v>
      </c>
      <c r="AQ53" s="994" t="s">
        <v>430</v>
      </c>
      <c r="AR53" s="994" t="s">
        <v>430</v>
      </c>
      <c r="AS53" s="994" t="s">
        <v>430</v>
      </c>
      <c r="AT53" s="994">
        <v>11.24</v>
      </c>
      <c r="AU53" s="998"/>
      <c r="AV53" s="992" t="s">
        <v>430</v>
      </c>
      <c r="AW53" s="992" t="s">
        <v>430</v>
      </c>
      <c r="AX53" s="992" t="s">
        <v>430</v>
      </c>
      <c r="AY53" s="992" t="s">
        <v>430</v>
      </c>
      <c r="AZ53" s="997" t="s">
        <v>7429</v>
      </c>
      <c r="BA53" s="999"/>
      <c r="BB53" s="994">
        <v>15.404696598273</v>
      </c>
      <c r="BC53" s="1000">
        <v>1.0264208404217201</v>
      </c>
      <c r="BD53" s="1000">
        <v>5.8911970528757497E-2</v>
      </c>
      <c r="BE53" s="1001">
        <v>0.425612574117058</v>
      </c>
    </row>
    <row r="54" spans="1:57" x14ac:dyDescent="0.35">
      <c r="A54" s="977" t="s">
        <v>4107</v>
      </c>
      <c r="B54" s="990"/>
      <c r="C54" s="991">
        <v>45772</v>
      </c>
      <c r="D54" s="990"/>
      <c r="E54" s="992">
        <v>274.49799999999999</v>
      </c>
      <c r="F54" s="990"/>
      <c r="G54" s="993">
        <v>10.821999999999999</v>
      </c>
      <c r="H54" s="995"/>
      <c r="I54" s="994">
        <v>0.30590000000000001</v>
      </c>
      <c r="J54" s="994">
        <v>-0.91559999999999997</v>
      </c>
      <c r="K54" s="994">
        <v>-0.63360000000000005</v>
      </c>
      <c r="L54" s="994">
        <v>0.31519999999999998</v>
      </c>
      <c r="M54" s="994">
        <v>2.4131999999999998</v>
      </c>
      <c r="N54" s="996">
        <v>6.2751999999999999</v>
      </c>
      <c r="O54" s="994" t="s">
        <v>430</v>
      </c>
      <c r="P54" s="994" t="s">
        <v>430</v>
      </c>
      <c r="Q54" s="994" t="s">
        <v>430</v>
      </c>
      <c r="R54" s="994" t="s">
        <v>430</v>
      </c>
      <c r="S54" s="994">
        <v>-0.89739999999999998</v>
      </c>
      <c r="T54" s="994">
        <v>10.949400000000001</v>
      </c>
      <c r="U54" s="994">
        <v>4.8643000000000001</v>
      </c>
      <c r="V54" s="994">
        <v>5.8593000000000002</v>
      </c>
      <c r="W54" s="994">
        <v>-0.47820000000000001</v>
      </c>
      <c r="X54" s="994">
        <v>6.1646000000000001</v>
      </c>
      <c r="Y54" s="995"/>
      <c r="Z54" s="997" t="s">
        <v>7370</v>
      </c>
      <c r="AA54" s="997" t="s">
        <v>7371</v>
      </c>
      <c r="AB54" s="997" t="s">
        <v>7372</v>
      </c>
      <c r="AC54" s="997" t="s">
        <v>7372</v>
      </c>
      <c r="AD54" s="997" t="s">
        <v>7371</v>
      </c>
      <c r="AE54" s="997" t="s">
        <v>7373</v>
      </c>
      <c r="AF54" s="992" t="s">
        <v>430</v>
      </c>
      <c r="AG54" s="992" t="s">
        <v>430</v>
      </c>
      <c r="AH54" s="992" t="s">
        <v>430</v>
      </c>
      <c r="AI54" s="992" t="s">
        <v>430</v>
      </c>
      <c r="AJ54" s="997" t="s">
        <v>7373</v>
      </c>
      <c r="AK54" s="997" t="s">
        <v>7371</v>
      </c>
      <c r="AL54" s="997" t="s">
        <v>7371</v>
      </c>
      <c r="AM54" s="997" t="s">
        <v>7373</v>
      </c>
      <c r="AN54" s="997" t="s">
        <v>7372</v>
      </c>
      <c r="AO54" s="990"/>
      <c r="AP54" s="994" t="s">
        <v>430</v>
      </c>
      <c r="AQ54" s="994" t="s">
        <v>430</v>
      </c>
      <c r="AR54" s="994" t="s">
        <v>430</v>
      </c>
      <c r="AS54" s="994" t="s">
        <v>430</v>
      </c>
      <c r="AT54" s="994">
        <v>6.38</v>
      </c>
      <c r="AU54" s="998"/>
      <c r="AV54" s="992" t="s">
        <v>430</v>
      </c>
      <c r="AW54" s="992" t="s">
        <v>430</v>
      </c>
      <c r="AX54" s="992" t="s">
        <v>430</v>
      </c>
      <c r="AY54" s="992" t="s">
        <v>430</v>
      </c>
      <c r="AZ54" s="997" t="s">
        <v>7373</v>
      </c>
      <c r="BA54" s="999"/>
      <c r="BB54" s="994">
        <v>14.5463298855035</v>
      </c>
      <c r="BC54" s="1000">
        <v>0.87052410892460796</v>
      </c>
      <c r="BD54" s="1000">
        <v>5.6207093108921503E-3</v>
      </c>
      <c r="BE54" s="1001">
        <v>-0.125827581175254</v>
      </c>
    </row>
    <row r="55" spans="1:57" x14ac:dyDescent="0.35">
      <c r="A55" s="977" t="s">
        <v>4054</v>
      </c>
      <c r="B55" s="990"/>
      <c r="C55" s="991">
        <v>44176</v>
      </c>
      <c r="D55" s="990"/>
      <c r="E55" s="992">
        <v>751.51900000000001</v>
      </c>
      <c r="F55" s="990"/>
      <c r="G55" s="993">
        <v>18.716000000000001</v>
      </c>
      <c r="H55" s="995"/>
      <c r="I55" s="994">
        <v>0.68859999999999999</v>
      </c>
      <c r="J55" s="994">
        <v>-0.34079999999999999</v>
      </c>
      <c r="K55" s="994">
        <v>1.4307000000000001</v>
      </c>
      <c r="L55" s="994">
        <v>6.5225</v>
      </c>
      <c r="M55" s="994">
        <v>-2.0411999999999999</v>
      </c>
      <c r="N55" s="996">
        <v>0.74819999999999998</v>
      </c>
      <c r="O55" s="994">
        <v>1.3520000000000001</v>
      </c>
      <c r="P55" s="994">
        <v>11.7751</v>
      </c>
      <c r="Q55" s="994">
        <v>9.4503000000000004</v>
      </c>
      <c r="R55" s="994" t="s">
        <v>430</v>
      </c>
      <c r="S55" s="994">
        <v>3.7357</v>
      </c>
      <c r="T55" s="994">
        <v>12.645200000000001</v>
      </c>
      <c r="U55" s="994">
        <v>-2.5716000000000001</v>
      </c>
      <c r="V55" s="994">
        <v>1.8281000000000001</v>
      </c>
      <c r="W55" s="994">
        <v>0.54259999999999997</v>
      </c>
      <c r="X55" s="994">
        <v>11.626799999999999</v>
      </c>
      <c r="Y55" s="995"/>
      <c r="Z55" s="997" t="s">
        <v>7430</v>
      </c>
      <c r="AA55" s="997" t="s">
        <v>7317</v>
      </c>
      <c r="AB55" s="997" t="s">
        <v>7290</v>
      </c>
      <c r="AC55" s="997" t="s">
        <v>7288</v>
      </c>
      <c r="AD55" s="997" t="s">
        <v>7332</v>
      </c>
      <c r="AE55" s="997" t="s">
        <v>7375</v>
      </c>
      <c r="AF55" s="997" t="s">
        <v>7333</v>
      </c>
      <c r="AG55" s="997" t="s">
        <v>7333</v>
      </c>
      <c r="AH55" s="997" t="s">
        <v>7335</v>
      </c>
      <c r="AI55" s="992" t="s">
        <v>430</v>
      </c>
      <c r="AJ55" s="997" t="s">
        <v>7288</v>
      </c>
      <c r="AK55" s="997" t="s">
        <v>7376</v>
      </c>
      <c r="AL55" s="997" t="s">
        <v>7319</v>
      </c>
      <c r="AM55" s="997" t="s">
        <v>7319</v>
      </c>
      <c r="AN55" s="997" t="s">
        <v>7317</v>
      </c>
      <c r="AO55" s="990"/>
      <c r="AP55" s="994" t="s">
        <v>430</v>
      </c>
      <c r="AQ55" s="994" t="s">
        <v>430</v>
      </c>
      <c r="AR55" s="994">
        <v>9.66</v>
      </c>
      <c r="AS55" s="994">
        <v>5.62</v>
      </c>
      <c r="AT55" s="994">
        <v>2.15</v>
      </c>
      <c r="AU55" s="998"/>
      <c r="AV55" s="992" t="s">
        <v>430</v>
      </c>
      <c r="AW55" s="992" t="s">
        <v>430</v>
      </c>
      <c r="AX55" s="997" t="s">
        <v>7333</v>
      </c>
      <c r="AY55" s="997" t="s">
        <v>7333</v>
      </c>
      <c r="AZ55" s="997" t="s">
        <v>7319</v>
      </c>
      <c r="BA55" s="999"/>
      <c r="BB55" s="994">
        <v>12.12206723597</v>
      </c>
      <c r="BC55" s="1000">
        <v>0.95531289354170801</v>
      </c>
      <c r="BD55" s="1000">
        <v>4.01174520916893E-2</v>
      </c>
      <c r="BE55" s="1001">
        <v>9.6852703150918901E-2</v>
      </c>
    </row>
    <row r="56" spans="1:57" x14ac:dyDescent="0.35">
      <c r="A56" s="977" t="s">
        <v>3990</v>
      </c>
      <c r="B56" s="990"/>
      <c r="C56" s="991">
        <v>45271</v>
      </c>
      <c r="D56" s="990"/>
      <c r="E56" s="992">
        <v>731.61400000000003</v>
      </c>
      <c r="F56" s="990"/>
      <c r="G56" s="993">
        <v>17.41</v>
      </c>
      <c r="H56" s="995"/>
      <c r="I56" s="994">
        <v>9.1999999999999998E-2</v>
      </c>
      <c r="J56" s="994">
        <v>0.22450000000000001</v>
      </c>
      <c r="K56" s="994">
        <v>1.9081999999999999</v>
      </c>
      <c r="L56" s="994">
        <v>10.6662</v>
      </c>
      <c r="M56" s="994">
        <v>24.668800000000001</v>
      </c>
      <c r="N56" s="996">
        <v>24.0824</v>
      </c>
      <c r="O56" s="994">
        <v>14.862500000000001</v>
      </c>
      <c r="P56" s="994" t="s">
        <v>430</v>
      </c>
      <c r="Q56" s="994" t="s">
        <v>430</v>
      </c>
      <c r="R56" s="994" t="s">
        <v>430</v>
      </c>
      <c r="S56" s="994">
        <v>4.5770999999999997</v>
      </c>
      <c r="T56" s="994">
        <v>27.499099999999999</v>
      </c>
      <c r="U56" s="994">
        <v>27.033899999999999</v>
      </c>
      <c r="V56" s="994">
        <v>28.743600000000001</v>
      </c>
      <c r="W56" s="994">
        <v>1.0095000000000001</v>
      </c>
      <c r="X56" s="994">
        <v>22.860299999999999</v>
      </c>
      <c r="Y56" s="995"/>
      <c r="Z56" s="997" t="s">
        <v>7305</v>
      </c>
      <c r="AA56" s="997" t="s">
        <v>7359</v>
      </c>
      <c r="AB56" s="997" t="s">
        <v>7377</v>
      </c>
      <c r="AC56" s="997" t="s">
        <v>7378</v>
      </c>
      <c r="AD56" s="997" t="s">
        <v>7379</v>
      </c>
      <c r="AE56" s="997" t="s">
        <v>7380</v>
      </c>
      <c r="AF56" s="997" t="s">
        <v>7381</v>
      </c>
      <c r="AG56" s="992" t="s">
        <v>430</v>
      </c>
      <c r="AH56" s="992" t="s">
        <v>430</v>
      </c>
      <c r="AI56" s="992" t="s">
        <v>430</v>
      </c>
      <c r="AJ56" s="997" t="s">
        <v>7377</v>
      </c>
      <c r="AK56" s="997" t="s">
        <v>7356</v>
      </c>
      <c r="AL56" s="997" t="s">
        <v>7382</v>
      </c>
      <c r="AM56" s="997" t="s">
        <v>7380</v>
      </c>
      <c r="AN56" s="997" t="s">
        <v>7383</v>
      </c>
      <c r="AO56" s="990"/>
      <c r="AP56" s="994" t="s">
        <v>430</v>
      </c>
      <c r="AQ56" s="994" t="s">
        <v>430</v>
      </c>
      <c r="AR56" s="994" t="s">
        <v>430</v>
      </c>
      <c r="AS56" s="994" t="s">
        <v>430</v>
      </c>
      <c r="AT56" s="994">
        <v>43.03</v>
      </c>
      <c r="AU56" s="998"/>
      <c r="AV56" s="992" t="s">
        <v>430</v>
      </c>
      <c r="AW56" s="992" t="s">
        <v>430</v>
      </c>
      <c r="AX56" s="992" t="s">
        <v>430</v>
      </c>
      <c r="AY56" s="992" t="s">
        <v>430</v>
      </c>
      <c r="AZ56" s="997" t="s">
        <v>7323</v>
      </c>
      <c r="BA56" s="999"/>
      <c r="BB56" s="994">
        <v>15.0833015137658</v>
      </c>
      <c r="BC56" s="1000">
        <v>1.01470453697371</v>
      </c>
      <c r="BD56" s="1000">
        <v>9.2184273535874106E-2</v>
      </c>
      <c r="BE56" s="1001">
        <v>0.449419608966033</v>
      </c>
    </row>
    <row r="57" spans="1:57" x14ac:dyDescent="0.35">
      <c r="A57" s="977" t="s">
        <v>4016</v>
      </c>
      <c r="B57" s="990"/>
      <c r="C57" s="991">
        <v>44614</v>
      </c>
      <c r="D57" s="990"/>
      <c r="E57" s="992">
        <v>3110.49</v>
      </c>
      <c r="F57" s="990"/>
      <c r="G57" s="993">
        <v>24.114999999999998</v>
      </c>
      <c r="H57" s="995"/>
      <c r="I57" s="994">
        <v>0.27029999999999998</v>
      </c>
      <c r="J57" s="994">
        <v>0.68049999999999999</v>
      </c>
      <c r="K57" s="994">
        <v>5.1817000000000002</v>
      </c>
      <c r="L57" s="994">
        <v>12.1524</v>
      </c>
      <c r="M57" s="994">
        <v>13.4343</v>
      </c>
      <c r="N57" s="996">
        <v>21.357800000000001</v>
      </c>
      <c r="O57" s="994">
        <v>10.1348</v>
      </c>
      <c r="P57" s="994">
        <v>21.788499999999999</v>
      </c>
      <c r="Q57" s="994" t="s">
        <v>430</v>
      </c>
      <c r="R57" s="994" t="s">
        <v>430</v>
      </c>
      <c r="S57" s="994">
        <v>8.3382000000000005</v>
      </c>
      <c r="T57" s="994">
        <v>24.093</v>
      </c>
      <c r="U57" s="994">
        <v>14.7623</v>
      </c>
      <c r="V57" s="994">
        <v>20.052800000000001</v>
      </c>
      <c r="W57" s="994">
        <v>3.6848000000000001</v>
      </c>
      <c r="X57" s="994">
        <v>21.6416</v>
      </c>
      <c r="Y57" s="995"/>
      <c r="Z57" s="997" t="s">
        <v>7384</v>
      </c>
      <c r="AA57" s="997" t="s">
        <v>7385</v>
      </c>
      <c r="AB57" s="997" t="s">
        <v>7283</v>
      </c>
      <c r="AC57" s="997" t="s">
        <v>7386</v>
      </c>
      <c r="AD57" s="997" t="s">
        <v>7384</v>
      </c>
      <c r="AE57" s="997" t="s">
        <v>7385</v>
      </c>
      <c r="AF57" s="997" t="s">
        <v>7387</v>
      </c>
      <c r="AG57" s="997" t="s">
        <v>7388</v>
      </c>
      <c r="AH57" s="992" t="s">
        <v>430</v>
      </c>
      <c r="AI57" s="992" t="s">
        <v>430</v>
      </c>
      <c r="AJ57" s="997" t="s">
        <v>7386</v>
      </c>
      <c r="AK57" s="997" t="s">
        <v>7384</v>
      </c>
      <c r="AL57" s="997" t="s">
        <v>7384</v>
      </c>
      <c r="AM57" s="997" t="s">
        <v>7385</v>
      </c>
      <c r="AN57" s="997" t="s">
        <v>7283</v>
      </c>
      <c r="AO57" s="990"/>
      <c r="AP57" s="994" t="s">
        <v>430</v>
      </c>
      <c r="AQ57" s="994" t="s">
        <v>430</v>
      </c>
      <c r="AR57" s="994" t="s">
        <v>430</v>
      </c>
      <c r="AS57" s="994">
        <v>19.05</v>
      </c>
      <c r="AT57" s="994">
        <v>29.55</v>
      </c>
      <c r="AU57" s="998"/>
      <c r="AV57" s="992" t="s">
        <v>430</v>
      </c>
      <c r="AW57" s="992" t="s">
        <v>430</v>
      </c>
      <c r="AX57" s="992" t="s">
        <v>430</v>
      </c>
      <c r="AY57" s="997" t="s">
        <v>7389</v>
      </c>
      <c r="AZ57" s="997" t="s">
        <v>7390</v>
      </c>
      <c r="BA57" s="999"/>
      <c r="BB57" s="994">
        <v>13.839704063095899</v>
      </c>
      <c r="BC57" s="1000">
        <v>0.95021259718787998</v>
      </c>
      <c r="BD57" s="1000">
        <v>9.5509574536332797E-2</v>
      </c>
      <c r="BE57" s="1001">
        <v>0.48206740739249399</v>
      </c>
    </row>
    <row r="58" spans="1:57" x14ac:dyDescent="0.35">
      <c r="A58" s="977" t="s">
        <v>4075</v>
      </c>
      <c r="B58" s="990"/>
      <c r="C58" s="991">
        <v>45593</v>
      </c>
      <c r="D58" s="990"/>
      <c r="E58" s="992">
        <v>2322.34</v>
      </c>
      <c r="F58" s="990"/>
      <c r="G58" s="993">
        <v>12.978999999999999</v>
      </c>
      <c r="H58" s="995"/>
      <c r="I58" s="994">
        <v>-7.7000000000000002E-3</v>
      </c>
      <c r="J58" s="994">
        <v>6.1699999999999998E-2</v>
      </c>
      <c r="K58" s="994">
        <v>2.9262000000000001</v>
      </c>
      <c r="L58" s="994">
        <v>7.6292</v>
      </c>
      <c r="M58" s="994">
        <v>16.591799999999999</v>
      </c>
      <c r="N58" s="996">
        <v>23.8218</v>
      </c>
      <c r="O58" s="994" t="s">
        <v>430</v>
      </c>
      <c r="P58" s="994" t="s">
        <v>430</v>
      </c>
      <c r="Q58" s="994" t="s">
        <v>430</v>
      </c>
      <c r="R58" s="994" t="s">
        <v>430</v>
      </c>
      <c r="S58" s="994">
        <v>2.7633000000000001</v>
      </c>
      <c r="T58" s="994">
        <v>26.81</v>
      </c>
      <c r="U58" s="994">
        <v>18.648900000000001</v>
      </c>
      <c r="V58" s="994">
        <v>23.304200000000002</v>
      </c>
      <c r="W58" s="994">
        <v>3.1225000000000001</v>
      </c>
      <c r="X58" s="994">
        <v>15.486499999999999</v>
      </c>
      <c r="Y58" s="995"/>
      <c r="Z58" s="997" t="s">
        <v>7391</v>
      </c>
      <c r="AA58" s="997" t="s">
        <v>7392</v>
      </c>
      <c r="AB58" s="997" t="s">
        <v>7393</v>
      </c>
      <c r="AC58" s="997" t="s">
        <v>7393</v>
      </c>
      <c r="AD58" s="997" t="s">
        <v>7394</v>
      </c>
      <c r="AE58" s="997" t="s">
        <v>7392</v>
      </c>
      <c r="AF58" s="992" t="s">
        <v>430</v>
      </c>
      <c r="AG58" s="992" t="s">
        <v>430</v>
      </c>
      <c r="AH58" s="992" t="s">
        <v>430</v>
      </c>
      <c r="AI58" s="992" t="s">
        <v>430</v>
      </c>
      <c r="AJ58" s="997" t="s">
        <v>7395</v>
      </c>
      <c r="AK58" s="997" t="s">
        <v>7392</v>
      </c>
      <c r="AL58" s="997" t="s">
        <v>7392</v>
      </c>
      <c r="AM58" s="997" t="s">
        <v>7392</v>
      </c>
      <c r="AN58" s="997" t="s">
        <v>7392</v>
      </c>
      <c r="AO58" s="990"/>
      <c r="AP58" s="994" t="s">
        <v>430</v>
      </c>
      <c r="AQ58" s="994" t="s">
        <v>430</v>
      </c>
      <c r="AR58" s="994" t="s">
        <v>430</v>
      </c>
      <c r="AS58" s="994" t="s">
        <v>430</v>
      </c>
      <c r="AT58" s="994">
        <v>32.25</v>
      </c>
      <c r="AU58" s="998"/>
      <c r="AV58" s="992" t="s">
        <v>430</v>
      </c>
      <c r="AW58" s="992" t="s">
        <v>430</v>
      </c>
      <c r="AX58" s="992" t="s">
        <v>430</v>
      </c>
      <c r="AY58" s="992" t="s">
        <v>430</v>
      </c>
      <c r="AZ58" s="997" t="s">
        <v>7392</v>
      </c>
      <c r="BA58" s="999"/>
      <c r="BB58" s="994">
        <v>14.063679268184901</v>
      </c>
      <c r="BC58" s="1000">
        <v>1.0969056999553699</v>
      </c>
      <c r="BD58" s="1000">
        <v>6.6219737377870305E-2</v>
      </c>
      <c r="BE58" s="1001">
        <v>0.312089406958308</v>
      </c>
    </row>
    <row r="59" spans="1:57" x14ac:dyDescent="0.35">
      <c r="A59" s="977" t="s">
        <v>4171</v>
      </c>
      <c r="B59" s="990"/>
      <c r="C59" s="991">
        <v>43769</v>
      </c>
      <c r="D59" s="990"/>
      <c r="E59" s="992">
        <v>4221.3100000000004</v>
      </c>
      <c r="F59" s="990"/>
      <c r="G59" s="993">
        <v>39.762</v>
      </c>
      <c r="H59" s="995"/>
      <c r="I59" s="994" t="s">
        <v>430</v>
      </c>
      <c r="J59" s="994">
        <v>0.1789</v>
      </c>
      <c r="K59" s="994">
        <v>3.9095</v>
      </c>
      <c r="L59" s="994">
        <v>9.7034000000000002</v>
      </c>
      <c r="M59" s="994">
        <v>15.775700000000001</v>
      </c>
      <c r="N59" s="996">
        <v>12.354699999999999</v>
      </c>
      <c r="O59" s="994">
        <v>10.8453</v>
      </c>
      <c r="P59" s="994">
        <v>22.1906</v>
      </c>
      <c r="Q59" s="994">
        <v>17.653199999999998</v>
      </c>
      <c r="R59" s="994" t="s">
        <v>430</v>
      </c>
      <c r="S59" s="994">
        <v>5.1459999999999999</v>
      </c>
      <c r="T59" s="994">
        <v>26.385000000000002</v>
      </c>
      <c r="U59" s="994">
        <v>12.6594</v>
      </c>
      <c r="V59" s="994">
        <v>13.489000000000001</v>
      </c>
      <c r="W59" s="994">
        <v>3.7170000000000001</v>
      </c>
      <c r="X59" s="994">
        <v>22.485900000000001</v>
      </c>
      <c r="Y59" s="995"/>
      <c r="Z59" s="992" t="s">
        <v>430</v>
      </c>
      <c r="AA59" s="997" t="s">
        <v>7396</v>
      </c>
      <c r="AB59" s="997" t="s">
        <v>7396</v>
      </c>
      <c r="AC59" s="997" t="s">
        <v>7396</v>
      </c>
      <c r="AD59" s="997" t="s">
        <v>7396</v>
      </c>
      <c r="AE59" s="997" t="s">
        <v>7396</v>
      </c>
      <c r="AF59" s="997" t="s">
        <v>7396</v>
      </c>
      <c r="AG59" s="997" t="s">
        <v>7396</v>
      </c>
      <c r="AH59" s="997" t="s">
        <v>7396</v>
      </c>
      <c r="AI59" s="992" t="s">
        <v>430</v>
      </c>
      <c r="AJ59" s="997" t="s">
        <v>7396</v>
      </c>
      <c r="AK59" s="997" t="s">
        <v>7396</v>
      </c>
      <c r="AL59" s="997" t="s">
        <v>7396</v>
      </c>
      <c r="AM59" s="997" t="s">
        <v>7396</v>
      </c>
      <c r="AN59" s="997" t="s">
        <v>7396</v>
      </c>
      <c r="AO59" s="990"/>
      <c r="AP59" s="994" t="s">
        <v>430</v>
      </c>
      <c r="AQ59" s="994" t="s">
        <v>430</v>
      </c>
      <c r="AR59" s="994">
        <v>19.98</v>
      </c>
      <c r="AS59" s="994">
        <v>17.899999999999999</v>
      </c>
      <c r="AT59" s="994">
        <v>25.75</v>
      </c>
      <c r="AU59" s="998"/>
      <c r="AV59" s="992" t="s">
        <v>430</v>
      </c>
      <c r="AW59" s="992" t="s">
        <v>430</v>
      </c>
      <c r="AX59" s="997" t="s">
        <v>7396</v>
      </c>
      <c r="AY59" s="997" t="s">
        <v>7396</v>
      </c>
      <c r="AZ59" s="997" t="s">
        <v>7396</v>
      </c>
      <c r="BA59" s="999"/>
      <c r="BB59" s="994">
        <v>12.976765563569099</v>
      </c>
      <c r="BC59" s="1000">
        <v>0.94716957325145301</v>
      </c>
      <c r="BD59" s="1000">
        <v>9.4968746248626598E-2</v>
      </c>
      <c r="BE59" s="1001">
        <v>0.86211539346612398</v>
      </c>
    </row>
    <row r="60" spans="1:57" x14ac:dyDescent="0.35">
      <c r="A60" s="977" t="s">
        <v>4046</v>
      </c>
      <c r="B60" s="990"/>
      <c r="C60" s="991">
        <v>45140</v>
      </c>
      <c r="D60" s="990"/>
      <c r="E60" s="992">
        <v>493.67399999999998</v>
      </c>
      <c r="F60" s="990"/>
      <c r="G60" s="993">
        <v>15.576000000000001</v>
      </c>
      <c r="H60" s="995"/>
      <c r="I60" s="994">
        <v>0.251</v>
      </c>
      <c r="J60" s="994">
        <v>-0.86560000000000004</v>
      </c>
      <c r="K60" s="994">
        <v>2.5749</v>
      </c>
      <c r="L60" s="994">
        <v>3.681</v>
      </c>
      <c r="M60" s="994">
        <v>-0.1986</v>
      </c>
      <c r="N60" s="996">
        <v>4.2849000000000004</v>
      </c>
      <c r="O60" s="994">
        <v>-0.41149999999999998</v>
      </c>
      <c r="P60" s="994">
        <v>15.813800000000001</v>
      </c>
      <c r="Q60" s="994" t="s">
        <v>430</v>
      </c>
      <c r="R60" s="994" t="s">
        <v>430</v>
      </c>
      <c r="S60" s="994">
        <v>2.2785000000000002</v>
      </c>
      <c r="T60" s="994">
        <v>13.917899999999999</v>
      </c>
      <c r="U60" s="994">
        <v>0.83509999999999995</v>
      </c>
      <c r="V60" s="994">
        <v>5.0941000000000001</v>
      </c>
      <c r="W60" s="994">
        <v>1.4987999999999999</v>
      </c>
      <c r="X60" s="994">
        <v>15.6266</v>
      </c>
      <c r="Y60" s="995"/>
      <c r="Z60" s="997" t="s">
        <v>7322</v>
      </c>
      <c r="AA60" s="997" t="s">
        <v>7291</v>
      </c>
      <c r="AB60" s="997" t="s">
        <v>7398</v>
      </c>
      <c r="AC60" s="997" t="s">
        <v>7320</v>
      </c>
      <c r="AD60" s="997" t="s">
        <v>7399</v>
      </c>
      <c r="AE60" s="997" t="s">
        <v>7291</v>
      </c>
      <c r="AF60" s="997" t="s">
        <v>7319</v>
      </c>
      <c r="AG60" s="997" t="s">
        <v>7401</v>
      </c>
      <c r="AH60" s="992" t="s">
        <v>430</v>
      </c>
      <c r="AI60" s="992" t="s">
        <v>430</v>
      </c>
      <c r="AJ60" s="997" t="s">
        <v>7322</v>
      </c>
      <c r="AK60" s="997" t="s">
        <v>7291</v>
      </c>
      <c r="AL60" s="997" t="s">
        <v>7397</v>
      </c>
      <c r="AM60" s="997" t="s">
        <v>7397</v>
      </c>
      <c r="AN60" s="997" t="s">
        <v>7402</v>
      </c>
      <c r="AO60" s="990"/>
      <c r="AP60" s="994" t="s">
        <v>430</v>
      </c>
      <c r="AQ60" s="994" t="s">
        <v>430</v>
      </c>
      <c r="AR60" s="994" t="s">
        <v>430</v>
      </c>
      <c r="AS60" s="994">
        <v>6.59</v>
      </c>
      <c r="AT60" s="994">
        <v>5.53</v>
      </c>
      <c r="AU60" s="998"/>
      <c r="AV60" s="992" t="s">
        <v>430</v>
      </c>
      <c r="AW60" s="992" t="s">
        <v>430</v>
      </c>
      <c r="AX60" s="992" t="s">
        <v>430</v>
      </c>
      <c r="AY60" s="997" t="s">
        <v>7431</v>
      </c>
      <c r="AZ60" s="997" t="s">
        <v>7291</v>
      </c>
      <c r="BA60" s="999"/>
      <c r="BB60" s="994">
        <v>15.099014106617799</v>
      </c>
      <c r="BC60" s="1000">
        <v>1.0742670972211601</v>
      </c>
      <c r="BD60" s="1000">
        <v>5.8369467319718898E-2</v>
      </c>
      <c r="BE60" s="1001">
        <v>0.41684659744750902</v>
      </c>
    </row>
    <row r="61" spans="1:57" x14ac:dyDescent="0.35">
      <c r="A61" s="977" t="s">
        <v>4153</v>
      </c>
      <c r="B61" s="990"/>
      <c r="C61" s="991">
        <v>45988</v>
      </c>
      <c r="D61" s="990"/>
      <c r="E61" s="992">
        <v>785.50400000000002</v>
      </c>
      <c r="F61" s="990"/>
      <c r="G61" s="993">
        <v>9.9969999999999999</v>
      </c>
      <c r="H61" s="995"/>
      <c r="I61" s="994">
        <v>0.65449999999999997</v>
      </c>
      <c r="J61" s="994">
        <v>-0.78400000000000003</v>
      </c>
      <c r="K61" s="994">
        <v>1.256</v>
      </c>
      <c r="L61" s="994">
        <v>3.9838</v>
      </c>
      <c r="M61" s="994">
        <v>-4.4172000000000002</v>
      </c>
      <c r="N61" s="996" t="s">
        <v>430</v>
      </c>
      <c r="O61" s="994" t="s">
        <v>430</v>
      </c>
      <c r="P61" s="994" t="s">
        <v>430</v>
      </c>
      <c r="Q61" s="994" t="s">
        <v>430</v>
      </c>
      <c r="R61" s="994" t="s">
        <v>430</v>
      </c>
      <c r="S61" s="994">
        <v>4.6040000000000001</v>
      </c>
      <c r="T61" s="994">
        <v>9.9779999999999998</v>
      </c>
      <c r="U61" s="994">
        <v>-2.1724000000000001</v>
      </c>
      <c r="V61" s="994" t="s">
        <v>430</v>
      </c>
      <c r="W61" s="994">
        <v>-0.11990000000000001</v>
      </c>
      <c r="X61" s="994">
        <v>-0.03</v>
      </c>
      <c r="Y61" s="995"/>
      <c r="Z61" s="997" t="s">
        <v>7403</v>
      </c>
      <c r="AA61" s="997" t="s">
        <v>7403</v>
      </c>
      <c r="AB61" s="997" t="s">
        <v>7404</v>
      </c>
      <c r="AC61" s="997" t="s">
        <v>7403</v>
      </c>
      <c r="AD61" s="997" t="s">
        <v>7403</v>
      </c>
      <c r="AE61" s="992" t="s">
        <v>430</v>
      </c>
      <c r="AF61" s="992" t="s">
        <v>430</v>
      </c>
      <c r="AG61" s="992" t="s">
        <v>430</v>
      </c>
      <c r="AH61" s="992" t="s">
        <v>430</v>
      </c>
      <c r="AI61" s="992" t="s">
        <v>430</v>
      </c>
      <c r="AJ61" s="997" t="s">
        <v>7404</v>
      </c>
      <c r="AK61" s="997" t="s">
        <v>7403</v>
      </c>
      <c r="AL61" s="997" t="s">
        <v>7404</v>
      </c>
      <c r="AM61" s="992" t="s">
        <v>430</v>
      </c>
      <c r="AN61" s="997" t="s">
        <v>7404</v>
      </c>
      <c r="AO61" s="990"/>
      <c r="AP61" s="994" t="s">
        <v>430</v>
      </c>
      <c r="AQ61" s="994" t="s">
        <v>430</v>
      </c>
      <c r="AR61" s="994" t="s">
        <v>430</v>
      </c>
      <c r="AS61" s="994" t="s">
        <v>430</v>
      </c>
      <c r="AT61" s="994" t="s">
        <v>430</v>
      </c>
      <c r="AU61" s="998"/>
      <c r="AV61" s="992" t="s">
        <v>430</v>
      </c>
      <c r="AW61" s="992" t="s">
        <v>430</v>
      </c>
      <c r="AX61" s="992" t="s">
        <v>430</v>
      </c>
      <c r="AY61" s="992" t="s">
        <v>430</v>
      </c>
      <c r="AZ61" s="992" t="s">
        <v>430</v>
      </c>
      <c r="BA61" s="999"/>
      <c r="BB61" s="994">
        <v>18.432649238664801</v>
      </c>
      <c r="BC61" s="1000">
        <v>1.04784451569564</v>
      </c>
      <c r="BD61" s="1000">
        <v>-2.3374079691042E-2</v>
      </c>
      <c r="BE61" s="1001">
        <v>0.12783239065964799</v>
      </c>
    </row>
    <row r="62" spans="1:57" x14ac:dyDescent="0.35">
      <c r="A62" s="977" t="s">
        <v>4117</v>
      </c>
      <c r="B62" s="990"/>
      <c r="C62" s="991">
        <v>46078</v>
      </c>
      <c r="D62" s="990"/>
      <c r="E62" s="992">
        <v>751.26900000000001</v>
      </c>
      <c r="F62" s="990"/>
      <c r="G62" s="993">
        <v>10.661</v>
      </c>
      <c r="H62" s="995"/>
      <c r="I62" s="994">
        <v>0.53749999999999998</v>
      </c>
      <c r="J62" s="994">
        <v>0.17849999999999999</v>
      </c>
      <c r="K62" s="994">
        <v>0.95640000000000003</v>
      </c>
      <c r="L62" s="994">
        <v>7.2103999999999999</v>
      </c>
      <c r="M62" s="994" t="s">
        <v>430</v>
      </c>
      <c r="N62" s="996" t="s">
        <v>430</v>
      </c>
      <c r="O62" s="994" t="s">
        <v>430</v>
      </c>
      <c r="P62" s="994" t="s">
        <v>430</v>
      </c>
      <c r="Q62" s="994" t="s">
        <v>430</v>
      </c>
      <c r="R62" s="994" t="s">
        <v>430</v>
      </c>
      <c r="S62" s="994">
        <v>3.2542</v>
      </c>
      <c r="T62" s="994">
        <v>11.3188</v>
      </c>
      <c r="U62" s="994" t="s">
        <v>430</v>
      </c>
      <c r="V62" s="994" t="s">
        <v>430</v>
      </c>
      <c r="W62" s="994">
        <v>1.0809</v>
      </c>
      <c r="X62" s="994">
        <v>6.61</v>
      </c>
      <c r="Y62" s="995"/>
      <c r="Z62" s="997" t="s">
        <v>7388</v>
      </c>
      <c r="AA62" s="997" t="s">
        <v>7405</v>
      </c>
      <c r="AB62" s="997" t="s">
        <v>7406</v>
      </c>
      <c r="AC62" s="997" t="s">
        <v>7388</v>
      </c>
      <c r="AD62" s="992" t="s">
        <v>430</v>
      </c>
      <c r="AE62" s="992" t="s">
        <v>430</v>
      </c>
      <c r="AF62" s="992" t="s">
        <v>430</v>
      </c>
      <c r="AG62" s="992" t="s">
        <v>430</v>
      </c>
      <c r="AH62" s="992" t="s">
        <v>430</v>
      </c>
      <c r="AI62" s="992" t="s">
        <v>430</v>
      </c>
      <c r="AJ62" s="997" t="s">
        <v>7388</v>
      </c>
      <c r="AK62" s="997" t="s">
        <v>7406</v>
      </c>
      <c r="AL62" s="992" t="s">
        <v>430</v>
      </c>
      <c r="AM62" s="992" t="s">
        <v>430</v>
      </c>
      <c r="AN62" s="997" t="s">
        <v>7388</v>
      </c>
      <c r="AO62" s="990"/>
      <c r="AP62" s="994" t="s">
        <v>430</v>
      </c>
      <c r="AQ62" s="994" t="s">
        <v>430</v>
      </c>
      <c r="AR62" s="994" t="s">
        <v>430</v>
      </c>
      <c r="AS62" s="994" t="s">
        <v>430</v>
      </c>
      <c r="AT62" s="994" t="s">
        <v>430</v>
      </c>
      <c r="AU62" s="998"/>
      <c r="AV62" s="992" t="s">
        <v>430</v>
      </c>
      <c r="AW62" s="992" t="s">
        <v>430</v>
      </c>
      <c r="AX62" s="992" t="s">
        <v>430</v>
      </c>
      <c r="AY62" s="992" t="s">
        <v>430</v>
      </c>
      <c r="AZ62" s="992" t="s">
        <v>430</v>
      </c>
      <c r="BA62" s="999"/>
      <c r="BB62" s="994">
        <v>14.1524144921579</v>
      </c>
      <c r="BC62" s="1000">
        <v>0.98092954020102796</v>
      </c>
      <c r="BD62" s="1000">
        <v>8.3765985837280801E-2</v>
      </c>
      <c r="BE62" s="1001">
        <v>0.46534907911693801</v>
      </c>
    </row>
    <row r="63" spans="1:57" x14ac:dyDescent="0.35">
      <c r="A63" s="977" t="s">
        <v>4083</v>
      </c>
      <c r="B63" s="990"/>
      <c r="C63" s="991">
        <v>45472</v>
      </c>
      <c r="D63" s="990"/>
      <c r="E63" s="992">
        <v>1538.94</v>
      </c>
      <c r="F63" s="990"/>
      <c r="G63" s="993">
        <v>11.662000000000001</v>
      </c>
      <c r="H63" s="995"/>
      <c r="I63" s="994">
        <v>0.37009999999999998</v>
      </c>
      <c r="J63" s="994">
        <v>0.40460000000000002</v>
      </c>
      <c r="K63" s="994">
        <v>4.1622000000000003</v>
      </c>
      <c r="L63" s="994">
        <v>12.1023</v>
      </c>
      <c r="M63" s="994">
        <v>19.267700000000001</v>
      </c>
      <c r="N63" s="996">
        <v>20.0288</v>
      </c>
      <c r="O63" s="994">
        <v>7.3750999999999998</v>
      </c>
      <c r="P63" s="994" t="s">
        <v>430</v>
      </c>
      <c r="Q63" s="994" t="s">
        <v>430</v>
      </c>
      <c r="R63" s="994" t="s">
        <v>430</v>
      </c>
      <c r="S63" s="994">
        <v>6.5023</v>
      </c>
      <c r="T63" s="994">
        <v>33.067100000000003</v>
      </c>
      <c r="U63" s="994">
        <v>13.6869</v>
      </c>
      <c r="V63" s="994">
        <v>19.831499999999998</v>
      </c>
      <c r="W63" s="994">
        <v>4.274</v>
      </c>
      <c r="X63" s="994">
        <v>7.4401000000000002</v>
      </c>
      <c r="Y63" s="995"/>
      <c r="Z63" s="997" t="s">
        <v>7371</v>
      </c>
      <c r="AA63" s="997" t="s">
        <v>7392</v>
      </c>
      <c r="AB63" s="997" t="s">
        <v>7393</v>
      </c>
      <c r="AC63" s="997" t="s">
        <v>7394</v>
      </c>
      <c r="AD63" s="997" t="s">
        <v>7392</v>
      </c>
      <c r="AE63" s="997" t="s">
        <v>7394</v>
      </c>
      <c r="AF63" s="997" t="s">
        <v>7372</v>
      </c>
      <c r="AG63" s="992" t="s">
        <v>430</v>
      </c>
      <c r="AH63" s="992" t="s">
        <v>430</v>
      </c>
      <c r="AI63" s="992" t="s">
        <v>430</v>
      </c>
      <c r="AJ63" s="997" t="s">
        <v>7392</v>
      </c>
      <c r="AK63" s="997" t="s">
        <v>7392</v>
      </c>
      <c r="AL63" s="997" t="s">
        <v>7394</v>
      </c>
      <c r="AM63" s="997" t="s">
        <v>7394</v>
      </c>
      <c r="AN63" s="997" t="s">
        <v>7394</v>
      </c>
      <c r="AO63" s="990"/>
      <c r="AP63" s="994" t="s">
        <v>430</v>
      </c>
      <c r="AQ63" s="994" t="s">
        <v>430</v>
      </c>
      <c r="AR63" s="994" t="s">
        <v>430</v>
      </c>
      <c r="AS63" s="994" t="s">
        <v>430</v>
      </c>
      <c r="AT63" s="994">
        <v>32.75</v>
      </c>
      <c r="AU63" s="998"/>
      <c r="AV63" s="992" t="s">
        <v>430</v>
      </c>
      <c r="AW63" s="992" t="s">
        <v>430</v>
      </c>
      <c r="AX63" s="992" t="s">
        <v>430</v>
      </c>
      <c r="AY63" s="992" t="s">
        <v>430</v>
      </c>
      <c r="AZ63" s="997" t="s">
        <v>7392</v>
      </c>
      <c r="BA63" s="999"/>
      <c r="BB63" s="994">
        <v>15.250347372436201</v>
      </c>
      <c r="BC63" s="1000">
        <v>1.12505110238263</v>
      </c>
      <c r="BD63" s="1000">
        <v>1.7330298361800799E-2</v>
      </c>
      <c r="BE63" s="1001">
        <v>0.47733723806649803</v>
      </c>
    </row>
    <row r="64" spans="1:57" x14ac:dyDescent="0.35">
      <c r="A64" s="977" t="s">
        <v>4007</v>
      </c>
      <c r="B64" s="990"/>
      <c r="C64" s="991">
        <v>45355</v>
      </c>
      <c r="D64" s="990"/>
      <c r="E64" s="992">
        <v>565.75300000000004</v>
      </c>
      <c r="F64" s="990"/>
      <c r="G64" s="993">
        <v>10.898999999999999</v>
      </c>
      <c r="H64" s="995"/>
      <c r="I64" s="994" t="s">
        <v>430</v>
      </c>
      <c r="J64" s="994">
        <v>-0.54749999999999999</v>
      </c>
      <c r="K64" s="994">
        <v>5.0506000000000002</v>
      </c>
      <c r="L64" s="994">
        <v>8.5342000000000002</v>
      </c>
      <c r="M64" s="994">
        <v>1.5466</v>
      </c>
      <c r="N64" s="996">
        <v>-6.8643000000000001</v>
      </c>
      <c r="O64" s="994">
        <v>-6.3239000000000001</v>
      </c>
      <c r="P64" s="994" t="s">
        <v>430</v>
      </c>
      <c r="Q64" s="994" t="s">
        <v>430</v>
      </c>
      <c r="R64" s="994" t="s">
        <v>430</v>
      </c>
      <c r="S64" s="994">
        <v>14.449199999999999</v>
      </c>
      <c r="T64" s="994">
        <v>12.222</v>
      </c>
      <c r="U64" s="994">
        <v>-10.3627</v>
      </c>
      <c r="V64" s="994">
        <v>-2.2862</v>
      </c>
      <c r="W64" s="994">
        <v>1.0477000000000001</v>
      </c>
      <c r="X64" s="994">
        <v>3.5609999999999999</v>
      </c>
      <c r="Y64" s="995"/>
      <c r="Z64" s="992" t="s">
        <v>430</v>
      </c>
      <c r="AA64" s="997" t="s">
        <v>7296</v>
      </c>
      <c r="AB64" s="997" t="s">
        <v>7296</v>
      </c>
      <c r="AC64" s="997" t="s">
        <v>7407</v>
      </c>
      <c r="AD64" s="997" t="s">
        <v>7408</v>
      </c>
      <c r="AE64" s="997" t="s">
        <v>7409</v>
      </c>
      <c r="AF64" s="997" t="s">
        <v>7400</v>
      </c>
      <c r="AG64" s="992" t="s">
        <v>430</v>
      </c>
      <c r="AH64" s="992" t="s">
        <v>430</v>
      </c>
      <c r="AI64" s="992" t="s">
        <v>430</v>
      </c>
      <c r="AJ64" s="997" t="s">
        <v>7327</v>
      </c>
      <c r="AK64" s="997" t="s">
        <v>7326</v>
      </c>
      <c r="AL64" s="997" t="s">
        <v>7410</v>
      </c>
      <c r="AM64" s="997" t="s">
        <v>7410</v>
      </c>
      <c r="AN64" s="997" t="s">
        <v>7285</v>
      </c>
      <c r="AO64" s="990"/>
      <c r="AP64" s="994" t="s">
        <v>430</v>
      </c>
      <c r="AQ64" s="994" t="s">
        <v>430</v>
      </c>
      <c r="AR64" s="994" t="s">
        <v>430</v>
      </c>
      <c r="AS64" s="994" t="s">
        <v>430</v>
      </c>
      <c r="AT64" s="994">
        <v>-1.01</v>
      </c>
      <c r="AU64" s="998"/>
      <c r="AV64" s="992" t="s">
        <v>430</v>
      </c>
      <c r="AW64" s="992" t="s">
        <v>430</v>
      </c>
      <c r="AX64" s="992" t="s">
        <v>430</v>
      </c>
      <c r="AY64" s="992" t="s">
        <v>430</v>
      </c>
      <c r="AZ64" s="997" t="s">
        <v>7409</v>
      </c>
      <c r="BA64" s="999"/>
      <c r="BB64" s="994">
        <v>18.1476408943997</v>
      </c>
      <c r="BC64" s="1000">
        <v>1.0021337805516499</v>
      </c>
      <c r="BD64" s="1000">
        <v>2.2983583474508098E-3</v>
      </c>
      <c r="BE64" s="1001">
        <v>0.57407909537289004</v>
      </c>
    </row>
    <row r="65" spans="1:57" x14ac:dyDescent="0.35">
      <c r="A65" s="977" t="s">
        <v>4100</v>
      </c>
      <c r="B65" s="990"/>
      <c r="C65" s="991">
        <v>45642</v>
      </c>
      <c r="D65" s="990"/>
      <c r="E65" s="992">
        <v>544.98299999999995</v>
      </c>
      <c r="F65" s="990"/>
      <c r="G65" s="993">
        <v>12.523</v>
      </c>
      <c r="H65" s="995"/>
      <c r="I65" s="994">
        <v>0.12790000000000001</v>
      </c>
      <c r="J65" s="994">
        <v>1.1878</v>
      </c>
      <c r="K65" s="994">
        <v>8.9335000000000004</v>
      </c>
      <c r="L65" s="994">
        <v>14.711</v>
      </c>
      <c r="M65" s="994">
        <v>7.2358000000000002</v>
      </c>
      <c r="N65" s="996">
        <v>9.4381000000000004</v>
      </c>
      <c r="O65" s="994" t="s">
        <v>430</v>
      </c>
      <c r="P65" s="994" t="s">
        <v>430</v>
      </c>
      <c r="Q65" s="994" t="s">
        <v>430</v>
      </c>
      <c r="R65" s="994" t="s">
        <v>430</v>
      </c>
      <c r="S65" s="994">
        <v>9.6585000000000001</v>
      </c>
      <c r="T65" s="994">
        <v>24.942599999999999</v>
      </c>
      <c r="U65" s="994">
        <v>6.0014000000000003</v>
      </c>
      <c r="V65" s="994">
        <v>8.3117000000000001</v>
      </c>
      <c r="W65" s="994">
        <v>4.8563999999999998</v>
      </c>
      <c r="X65" s="994">
        <v>14.3599</v>
      </c>
      <c r="Y65" s="995"/>
      <c r="Z65" s="997" t="s">
        <v>7411</v>
      </c>
      <c r="AA65" s="997" t="s">
        <v>7372</v>
      </c>
      <c r="AB65" s="997" t="s">
        <v>7371</v>
      </c>
      <c r="AC65" s="997" t="s">
        <v>7411</v>
      </c>
      <c r="AD65" s="997" t="s">
        <v>7373</v>
      </c>
      <c r="AE65" s="997" t="s">
        <v>7411</v>
      </c>
      <c r="AF65" s="992" t="s">
        <v>430</v>
      </c>
      <c r="AG65" s="992" t="s">
        <v>430</v>
      </c>
      <c r="AH65" s="992" t="s">
        <v>430</v>
      </c>
      <c r="AI65" s="992" t="s">
        <v>430</v>
      </c>
      <c r="AJ65" s="997" t="s">
        <v>7411</v>
      </c>
      <c r="AK65" s="997" t="s">
        <v>7373</v>
      </c>
      <c r="AL65" s="997" t="s">
        <v>7373</v>
      </c>
      <c r="AM65" s="997" t="s">
        <v>7373</v>
      </c>
      <c r="AN65" s="997" t="s">
        <v>7372</v>
      </c>
      <c r="AO65" s="990"/>
      <c r="AP65" s="994" t="s">
        <v>430</v>
      </c>
      <c r="AQ65" s="994" t="s">
        <v>430</v>
      </c>
      <c r="AR65" s="994" t="s">
        <v>430</v>
      </c>
      <c r="AS65" s="994" t="s">
        <v>430</v>
      </c>
      <c r="AT65" s="994">
        <v>20.56</v>
      </c>
      <c r="AU65" s="998"/>
      <c r="AV65" s="992" t="s">
        <v>430</v>
      </c>
      <c r="AW65" s="992" t="s">
        <v>430</v>
      </c>
      <c r="AX65" s="992" t="s">
        <v>430</v>
      </c>
      <c r="AY65" s="992" t="s">
        <v>430</v>
      </c>
      <c r="AZ65" s="997" t="s">
        <v>7373</v>
      </c>
      <c r="BA65" s="999"/>
      <c r="BB65" s="994">
        <v>16.1524637816546</v>
      </c>
      <c r="BC65" s="1000">
        <v>0.92087328459329698</v>
      </c>
      <c r="BD65" s="1000">
        <v>4.8846289031740701E-2</v>
      </c>
      <c r="BE65" s="1001">
        <v>0.125973535365692</v>
      </c>
    </row>
    <row r="66" spans="1:57" x14ac:dyDescent="0.35">
      <c r="A66" s="977" t="s">
        <v>4266</v>
      </c>
      <c r="B66" s="990"/>
      <c r="C66" s="991">
        <v>41275</v>
      </c>
      <c r="D66" s="990"/>
      <c r="E66" s="992">
        <v>6378.12</v>
      </c>
      <c r="F66" s="990"/>
      <c r="G66" s="993">
        <v>140.58000000000001</v>
      </c>
      <c r="H66" s="995"/>
      <c r="I66" s="994">
        <v>0.54500000000000004</v>
      </c>
      <c r="J66" s="994">
        <v>-0.14280000000000001</v>
      </c>
      <c r="K66" s="994">
        <v>1.208</v>
      </c>
      <c r="L66" s="994">
        <v>7.758</v>
      </c>
      <c r="M66" s="994">
        <v>2.093</v>
      </c>
      <c r="N66" s="996">
        <v>3.5327999999999999</v>
      </c>
      <c r="O66" s="994">
        <v>1.5794999999999999</v>
      </c>
      <c r="P66" s="994">
        <v>13.3421</v>
      </c>
      <c r="Q66" s="994">
        <v>13.6121</v>
      </c>
      <c r="R66" s="994">
        <v>14.875400000000001</v>
      </c>
      <c r="S66" s="994">
        <v>3.851</v>
      </c>
      <c r="T66" s="994">
        <v>16.424299999999999</v>
      </c>
      <c r="U66" s="994">
        <v>1.7000999999999999</v>
      </c>
      <c r="V66" s="994">
        <v>5.2119999999999997</v>
      </c>
      <c r="W66" s="994">
        <v>0.9849</v>
      </c>
      <c r="X66" s="994">
        <v>15.2326</v>
      </c>
      <c r="Y66" s="995"/>
      <c r="Z66" s="997" t="s">
        <v>7314</v>
      </c>
      <c r="AA66" s="997" t="s">
        <v>7412</v>
      </c>
      <c r="AB66" s="997" t="s">
        <v>7312</v>
      </c>
      <c r="AC66" s="997" t="s">
        <v>7325</v>
      </c>
      <c r="AD66" s="997" t="s">
        <v>7308</v>
      </c>
      <c r="AE66" s="997" t="s">
        <v>7311</v>
      </c>
      <c r="AF66" s="997" t="s">
        <v>7316</v>
      </c>
      <c r="AG66" s="997" t="s">
        <v>7415</v>
      </c>
      <c r="AH66" s="997" t="s">
        <v>7315</v>
      </c>
      <c r="AI66" s="997" t="s">
        <v>7412</v>
      </c>
      <c r="AJ66" s="997" t="s">
        <v>7414</v>
      </c>
      <c r="AK66" s="997" t="s">
        <v>7412</v>
      </c>
      <c r="AL66" s="997" t="s">
        <v>7308</v>
      </c>
      <c r="AM66" s="997" t="s">
        <v>7311</v>
      </c>
      <c r="AN66" s="997" t="s">
        <v>7414</v>
      </c>
      <c r="AO66" s="990"/>
      <c r="AP66" s="994">
        <v>15.27</v>
      </c>
      <c r="AQ66" s="994">
        <v>15.51</v>
      </c>
      <c r="AR66" s="994">
        <v>12.13</v>
      </c>
      <c r="AS66" s="994">
        <v>7.25</v>
      </c>
      <c r="AT66" s="994">
        <v>7.8</v>
      </c>
      <c r="AU66" s="998"/>
      <c r="AV66" s="997" t="s">
        <v>7315</v>
      </c>
      <c r="AW66" s="997" t="s">
        <v>7313</v>
      </c>
      <c r="AX66" s="997" t="s">
        <v>7312</v>
      </c>
      <c r="AY66" s="997" t="s">
        <v>7312</v>
      </c>
      <c r="AZ66" s="997" t="s">
        <v>7308</v>
      </c>
      <c r="BA66" s="999"/>
      <c r="BB66" s="994">
        <v>12.4558087147654</v>
      </c>
      <c r="BC66" s="1000">
        <v>0.97612287024456001</v>
      </c>
      <c r="BD66" s="1000">
        <v>4.94845680949672E-2</v>
      </c>
      <c r="BE66" s="1001">
        <v>0.23217106678041599</v>
      </c>
    </row>
    <row r="67" spans="1:57" x14ac:dyDescent="0.35">
      <c r="A67" s="899" t="s">
        <v>7416</v>
      </c>
      <c r="B67" s="909"/>
      <c r="C67" s="900"/>
      <c r="D67" s="900"/>
      <c r="E67" s="900"/>
      <c r="F67" s="900"/>
      <c r="G67" s="900"/>
      <c r="H67" s="900"/>
      <c r="I67" s="70">
        <f t="shared" ref="I67:X67" si="4">IFERROR(ROUND(AVERAGE(I40:I66),2),"--")</f>
        <v>0.44</v>
      </c>
      <c r="J67" s="59">
        <f t="shared" si="4"/>
        <v>-0.19</v>
      </c>
      <c r="K67" s="59">
        <f t="shared" si="4"/>
        <v>2.15</v>
      </c>
      <c r="L67" s="59">
        <f t="shared" si="4"/>
        <v>7.58</v>
      </c>
      <c r="M67" s="59">
        <f t="shared" si="4"/>
        <v>5.84</v>
      </c>
      <c r="N67" s="70">
        <f t="shared" si="4"/>
        <v>8.58</v>
      </c>
      <c r="O67" s="59">
        <f t="shared" si="4"/>
        <v>4.84</v>
      </c>
      <c r="P67" s="59">
        <f t="shared" si="4"/>
        <v>16.7</v>
      </c>
      <c r="Q67" s="59">
        <f t="shared" si="4"/>
        <v>15.02</v>
      </c>
      <c r="R67" s="59">
        <f t="shared" si="4"/>
        <v>15.91</v>
      </c>
      <c r="S67" s="59">
        <f t="shared" si="4"/>
        <v>4.09</v>
      </c>
      <c r="T67" s="59">
        <f t="shared" si="4"/>
        <v>18.64</v>
      </c>
      <c r="U67" s="59">
        <f t="shared" si="4"/>
        <v>5.4</v>
      </c>
      <c r="V67" s="59">
        <f t="shared" si="4"/>
        <v>9.73</v>
      </c>
      <c r="W67" s="59">
        <f t="shared" si="4"/>
        <v>1.44</v>
      </c>
      <c r="X67" s="88">
        <f t="shared" si="4"/>
        <v>14.06</v>
      </c>
      <c r="Y67" s="59"/>
      <c r="Z67" s="59"/>
      <c r="AA67" s="59"/>
      <c r="AB67" s="59"/>
      <c r="AC67" s="59"/>
      <c r="AD67" s="59"/>
      <c r="AE67" s="59"/>
      <c r="AF67" s="59"/>
      <c r="AG67" s="59"/>
      <c r="AH67" s="59"/>
      <c r="AI67" s="59"/>
      <c r="AJ67" s="59"/>
      <c r="AK67" s="59"/>
      <c r="AL67" s="59"/>
      <c r="AM67" s="59"/>
      <c r="AN67" s="59"/>
      <c r="AO67" s="59"/>
      <c r="AP67" s="59">
        <f>IFERROR(ROUND(AVERAGE(AP40:AP66),2),"--")</f>
        <v>17.04</v>
      </c>
      <c r="AQ67" s="59">
        <f>IFERROR(ROUND(AVERAGE(AQ40:AQ66),2),"--")</f>
        <v>17.95</v>
      </c>
      <c r="AR67" s="59">
        <f>IFERROR(ROUND(AVERAGE(AR40:AR66),2),"--")</f>
        <v>14.57</v>
      </c>
      <c r="AS67" s="59">
        <f>IFERROR(ROUND(AVERAGE(AS40:AS66),2),"--")</f>
        <v>10.88</v>
      </c>
      <c r="AT67" s="59">
        <f>IFERROR(ROUND(AVERAGE(AT40:AT66),2),"--")</f>
        <v>14.75</v>
      </c>
      <c r="AU67" s="900"/>
      <c r="AV67" s="900"/>
      <c r="AW67" s="900"/>
      <c r="AX67" s="900"/>
      <c r="AY67" s="900"/>
      <c r="AZ67" s="900"/>
      <c r="BA67" s="900"/>
      <c r="BB67" s="900"/>
      <c r="BC67" s="900"/>
      <c r="BD67" s="900"/>
      <c r="BE67" s="913"/>
    </row>
    <row r="68" spans="1:57" x14ac:dyDescent="0.35">
      <c r="A68" s="895" t="s">
        <v>94</v>
      </c>
      <c r="B68" s="910"/>
      <c r="C68" s="896"/>
      <c r="D68" s="896"/>
      <c r="E68" s="896"/>
      <c r="F68" s="896"/>
      <c r="G68" s="896"/>
      <c r="H68" s="896"/>
      <c r="I68" s="71">
        <f t="shared" ref="I68:X68" si="5">IF(COUNTIF(I40:I66,"--") = 27,"--",ROUND(MAX(I40:I66),2))</f>
        <v>0.99</v>
      </c>
      <c r="J68" s="60">
        <f t="shared" si="5"/>
        <v>1.19</v>
      </c>
      <c r="K68" s="60">
        <f t="shared" si="5"/>
        <v>8.93</v>
      </c>
      <c r="L68" s="60">
        <f t="shared" si="5"/>
        <v>14.71</v>
      </c>
      <c r="M68" s="60">
        <f t="shared" si="5"/>
        <v>24.67</v>
      </c>
      <c r="N68" s="71">
        <f t="shared" si="5"/>
        <v>24.08</v>
      </c>
      <c r="O68" s="60">
        <f t="shared" si="5"/>
        <v>14.86</v>
      </c>
      <c r="P68" s="60">
        <f t="shared" si="5"/>
        <v>22.19</v>
      </c>
      <c r="Q68" s="60">
        <f t="shared" si="5"/>
        <v>20.97</v>
      </c>
      <c r="R68" s="60">
        <f t="shared" si="5"/>
        <v>18.32</v>
      </c>
      <c r="S68" s="60">
        <f t="shared" si="5"/>
        <v>14.45</v>
      </c>
      <c r="T68" s="60">
        <f t="shared" si="5"/>
        <v>33.07</v>
      </c>
      <c r="U68" s="60">
        <f t="shared" si="5"/>
        <v>27.03</v>
      </c>
      <c r="V68" s="60">
        <f t="shared" si="5"/>
        <v>28.74</v>
      </c>
      <c r="W68" s="60">
        <f t="shared" si="5"/>
        <v>4.8600000000000003</v>
      </c>
      <c r="X68" s="89">
        <f t="shared" si="5"/>
        <v>22.86</v>
      </c>
      <c r="Y68" s="60"/>
      <c r="Z68" s="60"/>
      <c r="AA68" s="60"/>
      <c r="AB68" s="60"/>
      <c r="AC68" s="60"/>
      <c r="AD68" s="60"/>
      <c r="AE68" s="60"/>
      <c r="AF68" s="60"/>
      <c r="AG68" s="60"/>
      <c r="AH68" s="60"/>
      <c r="AI68" s="60"/>
      <c r="AJ68" s="60"/>
      <c r="AK68" s="60"/>
      <c r="AL68" s="60"/>
      <c r="AM68" s="60"/>
      <c r="AN68" s="60"/>
      <c r="AO68" s="60"/>
      <c r="AP68" s="60">
        <f>IF(COUNTIF(AP40:AP66,"--") = 27,"--",ROUND(MAX(AP40:AP66),2))</f>
        <v>20.21</v>
      </c>
      <c r="AQ68" s="60">
        <f>IF(COUNTIF(AQ40:AQ66,"--") = 27,"--",ROUND(MAX(AQ40:AQ66),2))</f>
        <v>22.83</v>
      </c>
      <c r="AR68" s="60">
        <f>IF(COUNTIF(AR40:AR66,"--") = 27,"--",ROUND(MAX(AR40:AR66),2))</f>
        <v>19.98</v>
      </c>
      <c r="AS68" s="60">
        <f>IF(COUNTIF(AS40:AS66,"--") = 27,"--",ROUND(MAX(AS40:AS66),2))</f>
        <v>19.05</v>
      </c>
      <c r="AT68" s="60">
        <f>IF(COUNTIF(AT40:AT66,"--") = 27,"--",ROUND(MAX(AT40:AT66),2))</f>
        <v>43.03</v>
      </c>
      <c r="AU68" s="896"/>
      <c r="AV68" s="896"/>
      <c r="AW68" s="896"/>
      <c r="AX68" s="896"/>
      <c r="AY68" s="896"/>
      <c r="AZ68" s="896"/>
      <c r="BA68" s="896"/>
      <c r="BB68" s="896"/>
      <c r="BC68" s="896"/>
      <c r="BD68" s="896"/>
      <c r="BE68" s="914"/>
    </row>
    <row r="69" spans="1:57" x14ac:dyDescent="0.35">
      <c r="A69" s="895" t="s">
        <v>95</v>
      </c>
      <c r="B69" s="910"/>
      <c r="C69" s="896"/>
      <c r="D69" s="896"/>
      <c r="E69" s="896"/>
      <c r="F69" s="896"/>
      <c r="G69" s="896"/>
      <c r="H69" s="896"/>
      <c r="I69" s="71">
        <f t="shared" ref="I69:X69" si="6">IF(COUNTIF(I40:I66,"--") = 27,"--",ROUND(MIN(I40:I66),2))</f>
        <v>-0.05</v>
      </c>
      <c r="J69" s="60">
        <f t="shared" si="6"/>
        <v>-1.28</v>
      </c>
      <c r="K69" s="60">
        <f t="shared" si="6"/>
        <v>-1.07</v>
      </c>
      <c r="L69" s="60">
        <f t="shared" si="6"/>
        <v>0.32</v>
      </c>
      <c r="M69" s="60">
        <f t="shared" si="6"/>
        <v>-4.42</v>
      </c>
      <c r="N69" s="71">
        <f t="shared" si="6"/>
        <v>-6.86</v>
      </c>
      <c r="O69" s="60">
        <f t="shared" si="6"/>
        <v>-6.32</v>
      </c>
      <c r="P69" s="60">
        <f t="shared" si="6"/>
        <v>11.78</v>
      </c>
      <c r="Q69" s="60">
        <f t="shared" si="6"/>
        <v>9.4499999999999993</v>
      </c>
      <c r="R69" s="60">
        <f t="shared" si="6"/>
        <v>13.19</v>
      </c>
      <c r="S69" s="60">
        <f t="shared" si="6"/>
        <v>-0.9</v>
      </c>
      <c r="T69" s="60">
        <f t="shared" si="6"/>
        <v>9.98</v>
      </c>
      <c r="U69" s="60">
        <f t="shared" si="6"/>
        <v>-10.36</v>
      </c>
      <c r="V69" s="60">
        <f t="shared" si="6"/>
        <v>-2.29</v>
      </c>
      <c r="W69" s="60">
        <f t="shared" si="6"/>
        <v>-0.51</v>
      </c>
      <c r="X69" s="89">
        <f t="shared" si="6"/>
        <v>-1.24</v>
      </c>
      <c r="Y69" s="60"/>
      <c r="Z69" s="60"/>
      <c r="AA69" s="60"/>
      <c r="AB69" s="60"/>
      <c r="AC69" s="60"/>
      <c r="AD69" s="60"/>
      <c r="AE69" s="60"/>
      <c r="AF69" s="60"/>
      <c r="AG69" s="60"/>
      <c r="AH69" s="60"/>
      <c r="AI69" s="60"/>
      <c r="AJ69" s="60"/>
      <c r="AK69" s="60"/>
      <c r="AL69" s="60"/>
      <c r="AM69" s="60"/>
      <c r="AN69" s="60"/>
      <c r="AO69" s="60"/>
      <c r="AP69" s="60">
        <f>IF(COUNTIF(AP40:AP66,"--") = 27,"--",ROUND(MIN(AP40:AP66),2))</f>
        <v>13.69</v>
      </c>
      <c r="AQ69" s="60">
        <f>IF(COUNTIF(AQ40:AQ66,"--") = 27,"--",ROUND(MIN(AQ40:AQ66),2))</f>
        <v>13.61</v>
      </c>
      <c r="AR69" s="60">
        <f>IF(COUNTIF(AR40:AR66,"--") = 27,"--",ROUND(MIN(AR40:AR66),2))</f>
        <v>9.66</v>
      </c>
      <c r="AS69" s="60">
        <f>IF(COUNTIF(AS40:AS66,"--") = 27,"--",ROUND(MIN(AS40:AS66),2))</f>
        <v>5.62</v>
      </c>
      <c r="AT69" s="60">
        <f>IF(COUNTIF(AT40:AT66,"--") = 27,"--",ROUND(MIN(AT40:AT66),2))</f>
        <v>-1.01</v>
      </c>
      <c r="AU69" s="896"/>
      <c r="AV69" s="896"/>
      <c r="AW69" s="896"/>
      <c r="AX69" s="896"/>
      <c r="AY69" s="896"/>
      <c r="AZ69" s="896"/>
      <c r="BA69" s="896"/>
      <c r="BB69" s="896"/>
      <c r="BC69" s="896"/>
      <c r="BD69" s="896"/>
      <c r="BE69" s="914"/>
    </row>
    <row r="70" spans="1:57" x14ac:dyDescent="0.35">
      <c r="A70" s="897" t="s">
        <v>96</v>
      </c>
      <c r="B70" s="911"/>
      <c r="C70" s="898"/>
      <c r="D70" s="898"/>
      <c r="E70" s="898"/>
      <c r="F70" s="898"/>
      <c r="G70" s="898"/>
      <c r="H70" s="898"/>
      <c r="I70" s="72">
        <f t="shared" ref="I70:X70" si="7">IFERROR(ROUND(MEDIAN(I40:I66),2),"--")</f>
        <v>0.44</v>
      </c>
      <c r="J70" s="61">
        <f t="shared" si="7"/>
        <v>-0.38</v>
      </c>
      <c r="K70" s="61">
        <f t="shared" si="7"/>
        <v>1.78</v>
      </c>
      <c r="L70" s="61">
        <f t="shared" si="7"/>
        <v>7.63</v>
      </c>
      <c r="M70" s="61">
        <f t="shared" si="7"/>
        <v>3.24</v>
      </c>
      <c r="N70" s="72">
        <f t="shared" si="7"/>
        <v>7.73</v>
      </c>
      <c r="O70" s="61">
        <f t="shared" si="7"/>
        <v>3.87</v>
      </c>
      <c r="P70" s="61">
        <f t="shared" si="7"/>
        <v>16.649999999999999</v>
      </c>
      <c r="Q70" s="61">
        <f t="shared" si="7"/>
        <v>15.04</v>
      </c>
      <c r="R70" s="61">
        <f t="shared" si="7"/>
        <v>16.29</v>
      </c>
      <c r="S70" s="61">
        <f t="shared" si="7"/>
        <v>3.63</v>
      </c>
      <c r="T70" s="61">
        <f t="shared" si="7"/>
        <v>17.53</v>
      </c>
      <c r="U70" s="61">
        <f t="shared" si="7"/>
        <v>4.07</v>
      </c>
      <c r="V70" s="61">
        <f t="shared" si="7"/>
        <v>8.84</v>
      </c>
      <c r="W70" s="61">
        <f t="shared" si="7"/>
        <v>1.05</v>
      </c>
      <c r="X70" s="90">
        <f t="shared" si="7"/>
        <v>15.71</v>
      </c>
      <c r="Y70" s="61"/>
      <c r="Z70" s="61"/>
      <c r="AA70" s="61"/>
      <c r="AB70" s="61"/>
      <c r="AC70" s="61"/>
      <c r="AD70" s="61"/>
      <c r="AE70" s="61"/>
      <c r="AF70" s="61"/>
      <c r="AG70" s="61"/>
      <c r="AH70" s="61"/>
      <c r="AI70" s="61"/>
      <c r="AJ70" s="61"/>
      <c r="AK70" s="61"/>
      <c r="AL70" s="61"/>
      <c r="AM70" s="61"/>
      <c r="AN70" s="61"/>
      <c r="AO70" s="61"/>
      <c r="AP70" s="61">
        <f>IFERROR(ROUND(MEDIAN(AP40:AP66),2),"--")</f>
        <v>17.059999999999999</v>
      </c>
      <c r="AQ70" s="61">
        <f>IFERROR(ROUND(MEDIAN(AQ40:AQ66),2),"--")</f>
        <v>17.45</v>
      </c>
      <c r="AR70" s="61">
        <f>IFERROR(ROUND(MEDIAN(AR40:AR66),2),"--")</f>
        <v>14.59</v>
      </c>
      <c r="AS70" s="61">
        <f>IFERROR(ROUND(MEDIAN(AS40:AS66),2),"--")</f>
        <v>10.53</v>
      </c>
      <c r="AT70" s="61">
        <f>IFERROR(ROUND(MEDIAN(AT40:AT66),2),"--")</f>
        <v>11.77</v>
      </c>
      <c r="AU70" s="898"/>
      <c r="AV70" s="898"/>
      <c r="AW70" s="898"/>
      <c r="AX70" s="898"/>
      <c r="AY70" s="898"/>
      <c r="AZ70" s="898"/>
      <c r="BA70" s="898"/>
      <c r="BB70" s="898"/>
      <c r="BC70" s="898"/>
      <c r="BD70" s="898"/>
      <c r="BE70" s="915"/>
    </row>
    <row r="71" spans="1:57" x14ac:dyDescent="0.35">
      <c r="A71" s="39" t="s">
        <v>7432</v>
      </c>
      <c r="B71" s="921"/>
      <c r="C71" s="916"/>
      <c r="D71" s="916"/>
      <c r="E71" s="916"/>
      <c r="F71" s="916"/>
      <c r="G71" s="916"/>
      <c r="H71" s="916"/>
      <c r="I71" s="916"/>
      <c r="J71" s="916"/>
      <c r="K71" s="916"/>
      <c r="L71" s="916"/>
      <c r="M71" s="916"/>
      <c r="N71" s="916"/>
      <c r="O71" s="916"/>
      <c r="P71" s="916"/>
      <c r="Q71" s="916"/>
      <c r="R71" s="916"/>
      <c r="S71" s="916"/>
      <c r="T71" s="916"/>
      <c r="U71" s="916"/>
      <c r="V71" s="916"/>
      <c r="W71" s="916"/>
      <c r="X71" s="916"/>
      <c r="Y71" s="916"/>
      <c r="Z71" s="916"/>
      <c r="AA71" s="916"/>
      <c r="AB71" s="916"/>
      <c r="AC71" s="916"/>
      <c r="AD71" s="916"/>
      <c r="AE71" s="916"/>
      <c r="AF71" s="916"/>
      <c r="AG71" s="916"/>
      <c r="AH71" s="916"/>
      <c r="AI71" s="916"/>
      <c r="AJ71" s="916"/>
      <c r="AK71" s="916"/>
      <c r="AL71" s="916"/>
      <c r="AM71" s="916"/>
      <c r="AN71" s="916"/>
      <c r="AO71" s="916"/>
      <c r="AP71" s="916"/>
      <c r="AQ71" s="916"/>
      <c r="AR71" s="916"/>
      <c r="AS71" s="916"/>
      <c r="AT71" s="916"/>
      <c r="AU71" s="916"/>
      <c r="AV71" s="916"/>
      <c r="AW71" s="916"/>
      <c r="AX71" s="916"/>
      <c r="AY71" s="916"/>
      <c r="AZ71" s="916"/>
      <c r="BA71" s="916"/>
      <c r="BB71" s="916"/>
      <c r="BC71" s="916"/>
      <c r="BD71" s="916"/>
      <c r="BE71" s="918"/>
    </row>
    <row r="72" spans="1:57" x14ac:dyDescent="0.35">
      <c r="A72" s="126" t="s">
        <v>427</v>
      </c>
      <c r="B72" s="922"/>
      <c r="C72" s="727"/>
      <c r="D72" s="131"/>
      <c r="E72" s="135"/>
      <c r="F72" s="131"/>
      <c r="G72" s="135"/>
      <c r="H72" s="131"/>
      <c r="I72" s="130">
        <v>0.53180000000000005</v>
      </c>
      <c r="J72" s="130">
        <v>-0.52210000000000001</v>
      </c>
      <c r="K72" s="130">
        <v>1.1436999999999999</v>
      </c>
      <c r="L72" s="130">
        <v>5.6128999999999998</v>
      </c>
      <c r="M72" s="130">
        <v>4.2614999999999998</v>
      </c>
      <c r="N72" s="132">
        <v>4.3414000000000001</v>
      </c>
      <c r="O72" s="130">
        <v>2.1497000000000002</v>
      </c>
      <c r="P72" s="130">
        <v>14.827299999999999</v>
      </c>
      <c r="Q72" s="130">
        <v>14.1921</v>
      </c>
      <c r="R72" s="130">
        <v>14.5648</v>
      </c>
      <c r="S72" s="130">
        <v>2.7601</v>
      </c>
      <c r="T72" s="130">
        <v>18.2288</v>
      </c>
      <c r="U72" s="130">
        <v>1.9051</v>
      </c>
      <c r="V72" s="130">
        <v>6.3314000000000004</v>
      </c>
      <c r="W72" s="130">
        <v>0.74590000000000001</v>
      </c>
      <c r="X72" s="130">
        <v>12.5647</v>
      </c>
      <c r="Y72" s="131"/>
      <c r="Z72" s="128"/>
      <c r="AA72" s="128"/>
      <c r="AB72" s="128"/>
      <c r="AC72" s="128"/>
      <c r="AD72" s="128"/>
      <c r="AE72" s="128"/>
      <c r="AF72" s="128"/>
      <c r="AG72" s="128"/>
      <c r="AH72" s="128"/>
      <c r="AI72" s="128"/>
      <c r="AJ72" s="128"/>
      <c r="AK72" s="128"/>
      <c r="AL72" s="128"/>
      <c r="AM72" s="128"/>
      <c r="AN72" s="128"/>
      <c r="AO72" s="131"/>
      <c r="AP72" s="130">
        <v>15.62</v>
      </c>
      <c r="AQ72" s="130">
        <v>16.88</v>
      </c>
      <c r="AR72" s="130">
        <v>13.19</v>
      </c>
      <c r="AS72" s="130">
        <v>8.07</v>
      </c>
      <c r="AT72" s="130">
        <v>8.7200000000000006</v>
      </c>
      <c r="AU72" s="131"/>
      <c r="AV72" s="248"/>
      <c r="AW72" s="248"/>
      <c r="AX72" s="248"/>
      <c r="AY72" s="248"/>
      <c r="AZ72" s="248"/>
      <c r="BA72" s="135"/>
      <c r="BB72" s="295"/>
      <c r="BC72" s="295"/>
      <c r="BD72" s="295"/>
      <c r="BE72" s="919"/>
    </row>
    <row r="73" spans="1:57" x14ac:dyDescent="0.35">
      <c r="A73" s="108" t="s">
        <v>426</v>
      </c>
      <c r="B73" s="923"/>
      <c r="C73" s="728"/>
      <c r="D73" s="113"/>
      <c r="E73" s="117"/>
      <c r="F73" s="113"/>
      <c r="G73" s="117"/>
      <c r="H73" s="113"/>
      <c r="I73" s="112">
        <v>0.63759999999999994</v>
      </c>
      <c r="J73" s="112">
        <v>-0.6714</v>
      </c>
      <c r="K73" s="112">
        <v>0.1716</v>
      </c>
      <c r="L73" s="112">
        <v>3.1406999999999998</v>
      </c>
      <c r="M73" s="112">
        <v>-4.4798</v>
      </c>
      <c r="N73" s="114">
        <v>-2.214</v>
      </c>
      <c r="O73" s="112">
        <v>0.20130000000000001</v>
      </c>
      <c r="P73" s="112">
        <v>9.1110000000000007</v>
      </c>
      <c r="Q73" s="112">
        <v>9.3389000000000006</v>
      </c>
      <c r="R73" s="112">
        <v>12.170299999999999</v>
      </c>
      <c r="S73" s="112">
        <v>1.8345</v>
      </c>
      <c r="T73" s="112">
        <v>9.3701000000000008</v>
      </c>
      <c r="U73" s="112">
        <v>-6.4183000000000003</v>
      </c>
      <c r="V73" s="112">
        <v>-0.49659999999999999</v>
      </c>
      <c r="W73" s="112">
        <v>-0.51819999999999999</v>
      </c>
      <c r="X73" s="112">
        <v>7.9044999999999996</v>
      </c>
      <c r="Y73" s="113"/>
      <c r="Z73" s="110"/>
      <c r="AA73" s="110"/>
      <c r="AB73" s="110"/>
      <c r="AC73" s="110"/>
      <c r="AD73" s="110"/>
      <c r="AE73" s="110"/>
      <c r="AF73" s="110"/>
      <c r="AG73" s="110"/>
      <c r="AH73" s="110"/>
      <c r="AI73" s="110"/>
      <c r="AJ73" s="110"/>
      <c r="AK73" s="110"/>
      <c r="AL73" s="110"/>
      <c r="AM73" s="110"/>
      <c r="AN73" s="110"/>
      <c r="AO73" s="113"/>
      <c r="AP73" s="112">
        <v>11.78</v>
      </c>
      <c r="AQ73" s="112">
        <v>11.12</v>
      </c>
      <c r="AR73" s="112">
        <v>7.73</v>
      </c>
      <c r="AS73" s="112">
        <v>3.34</v>
      </c>
      <c r="AT73" s="112">
        <v>-3.42</v>
      </c>
      <c r="AU73" s="113"/>
      <c r="AV73" s="249"/>
      <c r="AW73" s="249"/>
      <c r="AX73" s="249"/>
      <c r="AY73" s="249"/>
      <c r="AZ73" s="249"/>
      <c r="BA73" s="117"/>
      <c r="BB73" s="290"/>
      <c r="BC73" s="290"/>
      <c r="BD73" s="290"/>
      <c r="BE73" s="920"/>
    </row>
    <row r="74" spans="1:57" x14ac:dyDescent="0.35">
      <c r="A74" s="345" t="s">
        <v>666</v>
      </c>
      <c r="B74" s="924"/>
      <c r="C74" s="731"/>
      <c r="D74" s="352"/>
      <c r="E74" s="352"/>
      <c r="F74" s="352"/>
      <c r="G74" s="352"/>
      <c r="H74" s="349"/>
      <c r="I74" s="348">
        <v>0.5423</v>
      </c>
      <c r="J74" s="348">
        <v>-0.60260000000000002</v>
      </c>
      <c r="K74" s="348">
        <v>0.92910000000000004</v>
      </c>
      <c r="L74" s="348">
        <v>4.6936</v>
      </c>
      <c r="M74" s="348">
        <v>1.1344000000000001</v>
      </c>
      <c r="N74" s="350">
        <v>2.5310000000000001</v>
      </c>
      <c r="O74" s="348">
        <v>1.4629000000000001</v>
      </c>
      <c r="P74" s="348">
        <v>12.991199999999999</v>
      </c>
      <c r="Q74" s="348">
        <v>12.1379</v>
      </c>
      <c r="R74" s="348">
        <v>13.4756</v>
      </c>
      <c r="S74" s="348">
        <v>2.5167999999999999</v>
      </c>
      <c r="T74" s="348">
        <v>15.225099999999999</v>
      </c>
      <c r="U74" s="348">
        <v>-0.76659999999999995</v>
      </c>
      <c r="V74" s="348">
        <v>4.3287000000000004</v>
      </c>
      <c r="W74" s="348">
        <v>0.31009999999999999</v>
      </c>
      <c r="X74" s="348" t="s">
        <v>428</v>
      </c>
      <c r="Y74" s="349"/>
      <c r="Z74" s="346"/>
      <c r="AA74" s="346"/>
      <c r="AB74" s="346"/>
      <c r="AC74" s="346"/>
      <c r="AD74" s="346"/>
      <c r="AE74" s="346"/>
      <c r="AF74" s="346"/>
      <c r="AG74" s="346"/>
      <c r="AH74" s="346"/>
      <c r="AI74" s="346"/>
      <c r="AJ74" s="346"/>
      <c r="AK74" s="346"/>
      <c r="AL74" s="346"/>
      <c r="AM74" s="346"/>
      <c r="AN74" s="346"/>
      <c r="AO74" s="349"/>
      <c r="AP74" s="348">
        <v>13.89</v>
      </c>
      <c r="AQ74" s="348">
        <v>14.3</v>
      </c>
      <c r="AR74" s="348">
        <v>11.13</v>
      </c>
      <c r="AS74" s="348">
        <v>6.64</v>
      </c>
      <c r="AT74" s="348">
        <v>4.63</v>
      </c>
      <c r="AU74" s="349"/>
      <c r="AV74" s="493"/>
      <c r="AW74" s="493"/>
      <c r="AX74" s="493"/>
      <c r="AY74" s="493"/>
      <c r="AZ74" s="493"/>
      <c r="BA74" s="349"/>
      <c r="BB74" s="363"/>
      <c r="BC74" s="363"/>
      <c r="BD74" s="363"/>
      <c r="BE74" s="682"/>
    </row>
    <row r="75" spans="1:57" x14ac:dyDescent="0.35">
      <c r="A75" s="345" t="s">
        <v>986</v>
      </c>
      <c r="B75" s="925"/>
      <c r="C75" s="731"/>
      <c r="D75" s="374"/>
      <c r="E75" s="372"/>
      <c r="F75" s="374"/>
      <c r="G75" s="372"/>
      <c r="H75" s="374"/>
      <c r="I75" s="348">
        <v>0.59279999999999999</v>
      </c>
      <c r="J75" s="348">
        <v>-0.67269999999999996</v>
      </c>
      <c r="K75" s="348">
        <v>0.62370000000000003</v>
      </c>
      <c r="L75" s="348">
        <v>3.9247000000000001</v>
      </c>
      <c r="M75" s="348">
        <v>-2.4049999999999998</v>
      </c>
      <c r="N75" s="350">
        <v>-0.112</v>
      </c>
      <c r="O75" s="348">
        <v>0.34749999999999998</v>
      </c>
      <c r="P75" s="348">
        <v>10.935499999999999</v>
      </c>
      <c r="Q75" s="348">
        <v>10.044</v>
      </c>
      <c r="R75" s="348">
        <v>12.3728</v>
      </c>
      <c r="S75" s="348">
        <v>2.2109000000000001</v>
      </c>
      <c r="T75" s="348">
        <v>11.8089</v>
      </c>
      <c r="U75" s="348">
        <v>-4.0228000000000002</v>
      </c>
      <c r="V75" s="348">
        <v>1.4077999999999999</v>
      </c>
      <c r="W75" s="348">
        <v>-0.26960000000000001</v>
      </c>
      <c r="X75" s="348">
        <v>16.443300000000001</v>
      </c>
      <c r="Y75" s="374"/>
      <c r="Z75" s="346"/>
      <c r="AA75" s="346"/>
      <c r="AB75" s="346"/>
      <c r="AC75" s="346"/>
      <c r="AD75" s="346"/>
      <c r="AE75" s="346"/>
      <c r="AF75" s="346"/>
      <c r="AG75" s="346"/>
      <c r="AH75" s="346"/>
      <c r="AI75" s="346"/>
      <c r="AJ75" s="346"/>
      <c r="AK75" s="346"/>
      <c r="AL75" s="346"/>
      <c r="AM75" s="346"/>
      <c r="AN75" s="346"/>
      <c r="AO75" s="374"/>
      <c r="AP75" s="348">
        <v>12.22</v>
      </c>
      <c r="AQ75" s="348">
        <v>11.95</v>
      </c>
      <c r="AR75" s="348">
        <v>8.86</v>
      </c>
      <c r="AS75" s="348">
        <v>4.7</v>
      </c>
      <c r="AT75" s="348">
        <v>-0.18</v>
      </c>
      <c r="AU75" s="374"/>
      <c r="AV75" s="429"/>
      <c r="AW75" s="429"/>
      <c r="AX75" s="429"/>
      <c r="AY75" s="429"/>
      <c r="AZ75" s="429"/>
      <c r="BA75" s="374"/>
      <c r="BB75" s="375"/>
      <c r="BC75" s="375"/>
      <c r="BD75" s="375"/>
      <c r="BE75" s="467"/>
    </row>
    <row r="76" spans="1:57" x14ac:dyDescent="0.35">
      <c r="A76" s="345" t="s">
        <v>1229</v>
      </c>
      <c r="B76" s="925"/>
      <c r="C76" s="731"/>
      <c r="D76" s="374"/>
      <c r="E76" s="372"/>
      <c r="F76" s="374"/>
      <c r="G76" s="372"/>
      <c r="H76" s="374"/>
      <c r="I76" s="348">
        <v>0.47399999999999998</v>
      </c>
      <c r="J76" s="348">
        <v>-0.64929999999999999</v>
      </c>
      <c r="K76" s="348">
        <v>1.0194000000000001</v>
      </c>
      <c r="L76" s="348">
        <v>4.1672000000000002</v>
      </c>
      <c r="M76" s="348">
        <v>2.2679999999999998</v>
      </c>
      <c r="N76" s="350">
        <v>4.4688999999999997</v>
      </c>
      <c r="O76" s="348">
        <v>2.6692999999999998</v>
      </c>
      <c r="P76" s="348">
        <v>14.900499999999999</v>
      </c>
      <c r="Q76" s="348">
        <v>14.4254</v>
      </c>
      <c r="R76" s="348">
        <v>15.0738</v>
      </c>
      <c r="S76" s="348">
        <v>2.5451999999999999</v>
      </c>
      <c r="T76" s="348">
        <v>16.2468</v>
      </c>
      <c r="U76" s="348">
        <v>0.67730000000000001</v>
      </c>
      <c r="V76" s="348">
        <v>6.5373000000000001</v>
      </c>
      <c r="W76" s="348">
        <v>0.42859999999999998</v>
      </c>
      <c r="X76" s="348" t="s">
        <v>430</v>
      </c>
      <c r="Y76" s="374"/>
      <c r="Z76" s="346"/>
      <c r="AA76" s="346"/>
      <c r="AB76" s="346"/>
      <c r="AC76" s="346"/>
      <c r="AD76" s="346"/>
      <c r="AE76" s="346"/>
      <c r="AF76" s="346"/>
      <c r="AG76" s="346"/>
      <c r="AH76" s="346"/>
      <c r="AI76" s="346"/>
      <c r="AJ76" s="346"/>
      <c r="AK76" s="346"/>
      <c r="AL76" s="346"/>
      <c r="AM76" s="346"/>
      <c r="AN76" s="346"/>
      <c r="AO76" s="374"/>
      <c r="AP76" s="348">
        <v>15.86</v>
      </c>
      <c r="AQ76" s="348">
        <v>16.78</v>
      </c>
      <c r="AR76" s="348">
        <v>13.35</v>
      </c>
      <c r="AS76" s="348">
        <v>8.27</v>
      </c>
      <c r="AT76" s="348">
        <v>6.53</v>
      </c>
      <c r="AU76" s="374"/>
      <c r="AV76" s="429"/>
      <c r="AW76" s="429"/>
      <c r="AX76" s="429"/>
      <c r="AY76" s="429"/>
      <c r="AZ76" s="429"/>
      <c r="BA76" s="374"/>
      <c r="BB76" s="375"/>
      <c r="BC76" s="375"/>
      <c r="BD76" s="375"/>
      <c r="BE76" s="467"/>
    </row>
    <row r="77" spans="1:57" x14ac:dyDescent="0.35">
      <c r="A77" s="108" t="s">
        <v>1474</v>
      </c>
      <c r="B77" s="926"/>
      <c r="C77" s="728"/>
      <c r="D77" s="117"/>
      <c r="E77" s="117"/>
      <c r="F77" s="117"/>
      <c r="G77" s="117"/>
      <c r="H77" s="113"/>
      <c r="I77" s="112">
        <v>0.35699999999999998</v>
      </c>
      <c r="J77" s="112">
        <v>-0.62619999999999998</v>
      </c>
      <c r="K77" s="112">
        <v>1.4109</v>
      </c>
      <c r="L77" s="112">
        <v>4.4377000000000004</v>
      </c>
      <c r="M77" s="112">
        <v>7.0362</v>
      </c>
      <c r="N77" s="114">
        <v>9.1282999999999994</v>
      </c>
      <c r="O77" s="112">
        <v>4.8456999999999999</v>
      </c>
      <c r="P77" s="112">
        <v>18.744700000000002</v>
      </c>
      <c r="Q77" s="112">
        <v>18.7333</v>
      </c>
      <c r="R77" s="112">
        <v>17.591200000000001</v>
      </c>
      <c r="S77" s="112">
        <v>2.8744999999999998</v>
      </c>
      <c r="T77" s="112">
        <v>20.7316</v>
      </c>
      <c r="U77" s="112">
        <v>5.48</v>
      </c>
      <c r="V77" s="112">
        <v>11.793799999999999</v>
      </c>
      <c r="W77" s="112">
        <v>1.127</v>
      </c>
      <c r="X77" s="112">
        <v>15.8188</v>
      </c>
      <c r="Y77" s="113"/>
      <c r="Z77" s="110"/>
      <c r="AA77" s="110"/>
      <c r="AB77" s="110"/>
      <c r="AC77" s="110"/>
      <c r="AD77" s="110"/>
      <c r="AE77" s="110"/>
      <c r="AF77" s="110"/>
      <c r="AG77" s="110"/>
      <c r="AH77" s="110"/>
      <c r="AI77" s="110"/>
      <c r="AJ77" s="110"/>
      <c r="AK77" s="110"/>
      <c r="AL77" s="110"/>
      <c r="AM77" s="110"/>
      <c r="AN77" s="110"/>
      <c r="AO77" s="113"/>
      <c r="AP77" s="112">
        <v>19.32</v>
      </c>
      <c r="AQ77" s="112">
        <v>21.57</v>
      </c>
      <c r="AR77" s="112">
        <v>17.79</v>
      </c>
      <c r="AS77" s="112">
        <v>11.75</v>
      </c>
      <c r="AT77" s="112">
        <v>13.53</v>
      </c>
      <c r="AU77" s="113"/>
      <c r="AV77" s="249"/>
      <c r="AW77" s="249"/>
      <c r="AX77" s="249"/>
      <c r="AY77" s="249"/>
      <c r="AZ77" s="249"/>
      <c r="BA77" s="113"/>
      <c r="BB77" s="290"/>
      <c r="BC77" s="290"/>
      <c r="BD77" s="290"/>
      <c r="BE77" s="920"/>
    </row>
    <row r="78" spans="1:57" x14ac:dyDescent="0.35">
      <c r="A78" s="117" t="s">
        <v>1699</v>
      </c>
      <c r="B78" s="926"/>
      <c r="C78" s="728"/>
      <c r="D78" s="117"/>
      <c r="E78" s="117"/>
      <c r="F78" s="117"/>
      <c r="G78" s="117"/>
      <c r="H78" s="113"/>
      <c r="I78" s="112">
        <v>0.58540000000000003</v>
      </c>
      <c r="J78" s="112">
        <v>-0.1206</v>
      </c>
      <c r="K78" s="112">
        <v>1.9049</v>
      </c>
      <c r="L78" s="112">
        <v>10.274800000000001</v>
      </c>
      <c r="M78" s="112">
        <v>15.3018</v>
      </c>
      <c r="N78" s="114">
        <v>8.0965000000000007</v>
      </c>
      <c r="O78" s="112">
        <v>2.2921</v>
      </c>
      <c r="P78" s="112">
        <v>18.0532</v>
      </c>
      <c r="Q78" s="112">
        <v>17.4191</v>
      </c>
      <c r="R78" s="112">
        <v>15.204599999999999</v>
      </c>
      <c r="S78" s="112">
        <v>3.7246999999999999</v>
      </c>
      <c r="T78" s="112">
        <v>28.767399999999999</v>
      </c>
      <c r="U78" s="112">
        <v>10.3781</v>
      </c>
      <c r="V78" s="112">
        <v>10.4194</v>
      </c>
      <c r="W78" s="112">
        <v>2.4142999999999999</v>
      </c>
      <c r="X78" s="112" t="s">
        <v>430</v>
      </c>
      <c r="Y78" s="113"/>
      <c r="Z78" s="110"/>
      <c r="AA78" s="110"/>
      <c r="AB78" s="110"/>
      <c r="AC78" s="110"/>
      <c r="AD78" s="110"/>
      <c r="AE78" s="110"/>
      <c r="AF78" s="110"/>
      <c r="AG78" s="110"/>
      <c r="AH78" s="110"/>
      <c r="AI78" s="110"/>
      <c r="AJ78" s="110"/>
      <c r="AK78" s="110"/>
      <c r="AL78" s="110"/>
      <c r="AM78" s="110"/>
      <c r="AN78" s="110"/>
      <c r="AO78" s="113"/>
      <c r="AP78" s="112">
        <v>18.07</v>
      </c>
      <c r="AQ78" s="112">
        <v>21.63</v>
      </c>
      <c r="AR78" s="112">
        <v>16.75</v>
      </c>
      <c r="AS78" s="112">
        <v>10.52</v>
      </c>
      <c r="AT78" s="112">
        <v>22.52</v>
      </c>
      <c r="AU78" s="113"/>
      <c r="AV78" s="249"/>
      <c r="AW78" s="249"/>
      <c r="AX78" s="249"/>
      <c r="AY78" s="249"/>
      <c r="AZ78" s="249"/>
      <c r="BA78" s="113"/>
      <c r="BB78" s="290"/>
      <c r="BC78" s="290"/>
      <c r="BD78" s="290"/>
      <c r="BE78" s="920"/>
    </row>
    <row r="79" spans="1:57" x14ac:dyDescent="0.35">
      <c r="A79" s="345" t="s">
        <v>2377</v>
      </c>
      <c r="B79" s="927"/>
      <c r="C79" s="731"/>
      <c r="D79" s="372"/>
      <c r="E79" s="372"/>
      <c r="F79" s="372"/>
      <c r="G79" s="372"/>
      <c r="H79" s="374"/>
      <c r="I79" s="348">
        <v>0.47020000000000001</v>
      </c>
      <c r="J79" s="348">
        <v>-0.4521</v>
      </c>
      <c r="K79" s="348">
        <v>-0.74719999999999998</v>
      </c>
      <c r="L79" s="348">
        <v>0.47110000000000002</v>
      </c>
      <c r="M79" s="348">
        <v>-2.3906000000000001</v>
      </c>
      <c r="N79" s="350">
        <v>2.9169</v>
      </c>
      <c r="O79" s="348">
        <v>1.6526000000000001</v>
      </c>
      <c r="P79" s="348">
        <v>17.029199999999999</v>
      </c>
      <c r="Q79" s="348">
        <v>16.960899999999999</v>
      </c>
      <c r="R79" s="348">
        <v>13.756</v>
      </c>
      <c r="S79" s="348">
        <v>-0.1804</v>
      </c>
      <c r="T79" s="348">
        <v>9.7948000000000004</v>
      </c>
      <c r="U79" s="348">
        <v>-2.1415999999999999</v>
      </c>
      <c r="V79" s="348">
        <v>4.5955000000000004</v>
      </c>
      <c r="W79" s="348">
        <v>-0.59799999999999998</v>
      </c>
      <c r="X79" s="348">
        <v>5.0095000000000001</v>
      </c>
      <c r="Y79" s="374"/>
      <c r="Z79" s="346"/>
      <c r="AA79" s="346"/>
      <c r="AB79" s="346"/>
      <c r="AC79" s="346"/>
      <c r="AD79" s="346"/>
      <c r="AE79" s="346"/>
      <c r="AF79" s="346"/>
      <c r="AG79" s="346"/>
      <c r="AH79" s="346"/>
      <c r="AI79" s="346"/>
      <c r="AJ79" s="346"/>
      <c r="AK79" s="346"/>
      <c r="AL79" s="346"/>
      <c r="AM79" s="346"/>
      <c r="AN79" s="346"/>
      <c r="AO79" s="374"/>
      <c r="AP79" s="348">
        <v>16.100000000000001</v>
      </c>
      <c r="AQ79" s="348">
        <v>17.79</v>
      </c>
      <c r="AR79" s="348">
        <v>14.5</v>
      </c>
      <c r="AS79" s="348">
        <v>7.32</v>
      </c>
      <c r="AT79" s="348">
        <v>0.8</v>
      </c>
      <c r="AU79" s="374"/>
      <c r="AV79" s="429"/>
      <c r="AW79" s="429"/>
      <c r="AX79" s="429"/>
      <c r="AY79" s="429"/>
      <c r="AZ79" s="429"/>
      <c r="BA79" s="374"/>
      <c r="BB79" s="375"/>
      <c r="BC79" s="375"/>
      <c r="BD79" s="375"/>
      <c r="BE79" s="467"/>
    </row>
    <row r="80" spans="1:57" x14ac:dyDescent="0.35">
      <c r="A80" s="345" t="s">
        <v>2544</v>
      </c>
      <c r="B80" s="925"/>
      <c r="C80" s="731"/>
      <c r="D80" s="374"/>
      <c r="E80" s="372"/>
      <c r="F80" s="374"/>
      <c r="G80" s="372"/>
      <c r="H80" s="374"/>
      <c r="I80" s="348">
        <v>0.73370000000000002</v>
      </c>
      <c r="J80" s="348">
        <v>-0.46510000000000001</v>
      </c>
      <c r="K80" s="348">
        <v>-1.2293000000000001</v>
      </c>
      <c r="L80" s="348">
        <v>4.2092000000000001</v>
      </c>
      <c r="M80" s="348">
        <v>-6.3677000000000001</v>
      </c>
      <c r="N80" s="350">
        <v>-0.19450000000000001</v>
      </c>
      <c r="O80" s="348">
        <v>7.3318000000000003</v>
      </c>
      <c r="P80" s="348">
        <v>11.4133</v>
      </c>
      <c r="Q80" s="348">
        <v>9.8641000000000005</v>
      </c>
      <c r="R80" s="348">
        <v>13.511900000000001</v>
      </c>
      <c r="S80" s="348">
        <v>-1.0952999999999999</v>
      </c>
      <c r="T80" s="348">
        <v>12.2559</v>
      </c>
      <c r="U80" s="348">
        <v>-4.3078000000000003</v>
      </c>
      <c r="V80" s="348">
        <v>1.5847</v>
      </c>
      <c r="W80" s="348">
        <v>-1.3358000000000001</v>
      </c>
      <c r="X80" s="348">
        <v>12.607900000000001</v>
      </c>
      <c r="Y80" s="374"/>
      <c r="Z80" s="346"/>
      <c r="AA80" s="346"/>
      <c r="AB80" s="346"/>
      <c r="AC80" s="346"/>
      <c r="AD80" s="346"/>
      <c r="AE80" s="346"/>
      <c r="AF80" s="346"/>
      <c r="AG80" s="346"/>
      <c r="AH80" s="346"/>
      <c r="AI80" s="346"/>
      <c r="AJ80" s="346"/>
      <c r="AK80" s="346"/>
      <c r="AL80" s="346"/>
      <c r="AM80" s="346"/>
      <c r="AN80" s="346"/>
      <c r="AO80" s="374"/>
      <c r="AP80" s="348">
        <v>12.39</v>
      </c>
      <c r="AQ80" s="348">
        <v>11.89</v>
      </c>
      <c r="AR80" s="348">
        <v>9.89</v>
      </c>
      <c r="AS80" s="348">
        <v>7.33</v>
      </c>
      <c r="AT80" s="348">
        <v>-2.65</v>
      </c>
      <c r="AU80" s="374"/>
      <c r="AV80" s="429"/>
      <c r="AW80" s="429"/>
      <c r="AX80" s="429"/>
      <c r="AY80" s="429"/>
      <c r="AZ80" s="429"/>
      <c r="BA80" s="374"/>
      <c r="BB80" s="375"/>
      <c r="BC80" s="375"/>
      <c r="BD80" s="375"/>
      <c r="BE80" s="467"/>
    </row>
    <row r="81" spans="1:57" x14ac:dyDescent="0.35">
      <c r="A81" s="345" t="s">
        <v>2550</v>
      </c>
      <c r="B81" s="925"/>
      <c r="C81" s="731"/>
      <c r="D81" s="374"/>
      <c r="E81" s="372"/>
      <c r="F81" s="374"/>
      <c r="G81" s="372"/>
      <c r="H81" s="374"/>
      <c r="I81" s="348">
        <v>0.67320000000000002</v>
      </c>
      <c r="J81" s="348">
        <v>-0.57740000000000002</v>
      </c>
      <c r="K81" s="348">
        <v>2.9102999999999999</v>
      </c>
      <c r="L81" s="348">
        <v>7.3460999999999999</v>
      </c>
      <c r="M81" s="348">
        <v>3.7139000000000002</v>
      </c>
      <c r="N81" s="350">
        <v>-1.0510999999999999</v>
      </c>
      <c r="O81" s="348">
        <v>1.9917</v>
      </c>
      <c r="P81" s="348">
        <v>14.692500000000001</v>
      </c>
      <c r="Q81" s="348">
        <v>13.6831</v>
      </c>
      <c r="R81" s="348">
        <v>13.155799999999999</v>
      </c>
      <c r="S81" s="348">
        <v>5.2539999999999996</v>
      </c>
      <c r="T81" s="348">
        <v>17.5152</v>
      </c>
      <c r="U81" s="348">
        <v>-1.0939000000000001</v>
      </c>
      <c r="V81" s="348">
        <v>0.82340000000000002</v>
      </c>
      <c r="W81" s="348">
        <v>-5.8000000000000003E-2</v>
      </c>
      <c r="X81" s="348">
        <v>13.6706</v>
      </c>
      <c r="Y81" s="374"/>
      <c r="Z81" s="346"/>
      <c r="AA81" s="346"/>
      <c r="AB81" s="346"/>
      <c r="AC81" s="346"/>
      <c r="AD81" s="346"/>
      <c r="AE81" s="346"/>
      <c r="AF81" s="346"/>
      <c r="AG81" s="346"/>
      <c r="AH81" s="346"/>
      <c r="AI81" s="346"/>
      <c r="AJ81" s="346"/>
      <c r="AK81" s="346"/>
      <c r="AL81" s="346"/>
      <c r="AM81" s="346"/>
      <c r="AN81" s="346"/>
      <c r="AO81" s="374"/>
      <c r="AP81" s="348">
        <v>13.95</v>
      </c>
      <c r="AQ81" s="348">
        <v>14.62</v>
      </c>
      <c r="AR81" s="348">
        <v>12.42</v>
      </c>
      <c r="AS81" s="348">
        <v>7.75</v>
      </c>
      <c r="AT81" s="348">
        <v>5.98</v>
      </c>
      <c r="AU81" s="374"/>
      <c r="AV81" s="429"/>
      <c r="AW81" s="429"/>
      <c r="AX81" s="429"/>
      <c r="AY81" s="429"/>
      <c r="AZ81" s="429"/>
      <c r="BA81" s="374"/>
      <c r="BB81" s="375"/>
      <c r="BC81" s="375"/>
      <c r="BD81" s="375"/>
      <c r="BE81" s="467"/>
    </row>
    <row r="82" spans="1:57" x14ac:dyDescent="0.35">
      <c r="A82" s="345" t="s">
        <v>2543</v>
      </c>
      <c r="B82" s="925"/>
      <c r="C82" s="731"/>
      <c r="D82" s="374"/>
      <c r="E82" s="372"/>
      <c r="F82" s="374"/>
      <c r="G82" s="372"/>
      <c r="H82" s="374"/>
      <c r="I82" s="348">
        <v>7.22E-2</v>
      </c>
      <c r="J82" s="348">
        <v>-1.3644000000000001</v>
      </c>
      <c r="K82" s="348">
        <v>-3.5991</v>
      </c>
      <c r="L82" s="348">
        <v>-4.6694000000000004</v>
      </c>
      <c r="M82" s="348">
        <v>4.6755000000000004</v>
      </c>
      <c r="N82" s="350">
        <v>10.799099999999999</v>
      </c>
      <c r="O82" s="348">
        <v>-5.2027999999999999</v>
      </c>
      <c r="P82" s="348">
        <v>14.642200000000001</v>
      </c>
      <c r="Q82" s="348">
        <v>16.379100000000001</v>
      </c>
      <c r="R82" s="348">
        <v>17.168399999999998</v>
      </c>
      <c r="S82" s="348">
        <v>-3.7612999999999999</v>
      </c>
      <c r="T82" s="348">
        <v>9.8547999999999991</v>
      </c>
      <c r="U82" s="348">
        <v>8.7868999999999993</v>
      </c>
      <c r="V82" s="348">
        <v>9.9870000000000001</v>
      </c>
      <c r="W82" s="348">
        <v>-1.4107000000000001</v>
      </c>
      <c r="X82" s="348">
        <v>10.5166</v>
      </c>
      <c r="Y82" s="374"/>
      <c r="Z82" s="346"/>
      <c r="AA82" s="346"/>
      <c r="AB82" s="346"/>
      <c r="AC82" s="346"/>
      <c r="AD82" s="346"/>
      <c r="AE82" s="346"/>
      <c r="AF82" s="346"/>
      <c r="AG82" s="346"/>
      <c r="AH82" s="346"/>
      <c r="AI82" s="346"/>
      <c r="AJ82" s="346"/>
      <c r="AK82" s="346"/>
      <c r="AL82" s="346"/>
      <c r="AM82" s="346"/>
      <c r="AN82" s="346"/>
      <c r="AO82" s="374"/>
      <c r="AP82" s="348">
        <v>15.37</v>
      </c>
      <c r="AQ82" s="348">
        <v>15.06</v>
      </c>
      <c r="AR82" s="348">
        <v>10.65</v>
      </c>
      <c r="AS82" s="348">
        <v>5.39</v>
      </c>
      <c r="AT82" s="348">
        <v>7.53</v>
      </c>
      <c r="AU82" s="374"/>
      <c r="AV82" s="429"/>
      <c r="AW82" s="429"/>
      <c r="AX82" s="429"/>
      <c r="AY82" s="429"/>
      <c r="AZ82" s="429"/>
      <c r="BA82" s="374"/>
      <c r="BB82" s="375"/>
      <c r="BC82" s="375"/>
      <c r="BD82" s="375"/>
      <c r="BE82" s="467"/>
    </row>
    <row r="83" spans="1:57" x14ac:dyDescent="0.35">
      <c r="A83" s="345" t="s">
        <v>2561</v>
      </c>
      <c r="B83" s="925"/>
      <c r="C83" s="731"/>
      <c r="D83" s="374"/>
      <c r="E83" s="372"/>
      <c r="F83" s="374"/>
      <c r="G83" s="372"/>
      <c r="H83" s="374"/>
      <c r="I83" s="348">
        <v>0.57779999999999998</v>
      </c>
      <c r="J83" s="348">
        <v>-0.80759999999999998</v>
      </c>
      <c r="K83" s="348">
        <v>1.5852999999999999</v>
      </c>
      <c r="L83" s="348">
        <v>6.2942</v>
      </c>
      <c r="M83" s="348">
        <v>3.61E-2</v>
      </c>
      <c r="N83" s="350">
        <v>2.7723</v>
      </c>
      <c r="O83" s="348">
        <v>2.1659000000000002</v>
      </c>
      <c r="P83" s="348">
        <v>13.061500000000001</v>
      </c>
      <c r="Q83" s="348">
        <v>9.7774999999999999</v>
      </c>
      <c r="R83" s="348">
        <v>13.4788</v>
      </c>
      <c r="S83" s="348">
        <v>4.8079000000000001</v>
      </c>
      <c r="T83" s="348">
        <v>14.6221</v>
      </c>
      <c r="U83" s="348">
        <v>-1.4994000000000001</v>
      </c>
      <c r="V83" s="348">
        <v>4.7301000000000002</v>
      </c>
      <c r="W83" s="348">
        <v>-0.51</v>
      </c>
      <c r="X83" s="348">
        <v>13.372299999999999</v>
      </c>
      <c r="Y83" s="374"/>
      <c r="Z83" s="346"/>
      <c r="AA83" s="346"/>
      <c r="AB83" s="346"/>
      <c r="AC83" s="346"/>
      <c r="AD83" s="346"/>
      <c r="AE83" s="346"/>
      <c r="AF83" s="346"/>
      <c r="AG83" s="346"/>
      <c r="AH83" s="346"/>
      <c r="AI83" s="346"/>
      <c r="AJ83" s="346"/>
      <c r="AK83" s="346"/>
      <c r="AL83" s="346"/>
      <c r="AM83" s="346"/>
      <c r="AN83" s="346"/>
      <c r="AO83" s="374"/>
      <c r="AP83" s="348">
        <v>13.42</v>
      </c>
      <c r="AQ83" s="348">
        <v>12.94</v>
      </c>
      <c r="AR83" s="348">
        <v>10.17</v>
      </c>
      <c r="AS83" s="348">
        <v>7.07</v>
      </c>
      <c r="AT83" s="348">
        <v>4.37</v>
      </c>
      <c r="AU83" s="374"/>
      <c r="AV83" s="429"/>
      <c r="AW83" s="429"/>
      <c r="AX83" s="429"/>
      <c r="AY83" s="429"/>
      <c r="AZ83" s="429"/>
      <c r="BA83" s="374"/>
      <c r="BB83" s="375"/>
      <c r="BC83" s="375"/>
      <c r="BD83" s="375"/>
      <c r="BE83" s="467"/>
    </row>
    <row r="84" spans="1:57" x14ac:dyDescent="0.35">
      <c r="A84" s="345" t="s">
        <v>2546</v>
      </c>
      <c r="B84" s="925"/>
      <c r="C84" s="731"/>
      <c r="D84" s="374"/>
      <c r="E84" s="372"/>
      <c r="F84" s="374"/>
      <c r="G84" s="372"/>
      <c r="H84" s="374"/>
      <c r="I84" s="348">
        <v>0.31919999999999998</v>
      </c>
      <c r="J84" s="348">
        <v>-0.69469999999999998</v>
      </c>
      <c r="K84" s="348">
        <v>-8.6699999999999999E-2</v>
      </c>
      <c r="L84" s="348">
        <v>4.1786000000000003</v>
      </c>
      <c r="M84" s="348">
        <v>13.4156</v>
      </c>
      <c r="N84" s="350">
        <v>13.4359</v>
      </c>
      <c r="O84" s="348">
        <v>8.9720999999999993</v>
      </c>
      <c r="P84" s="348">
        <v>20.529199999999999</v>
      </c>
      <c r="Q84" s="348">
        <v>14.0306</v>
      </c>
      <c r="R84" s="348">
        <v>10.7965</v>
      </c>
      <c r="S84" s="348">
        <v>2.2313999999999998</v>
      </c>
      <c r="T84" s="348">
        <v>16.288</v>
      </c>
      <c r="U84" s="348">
        <v>13.0151</v>
      </c>
      <c r="V84" s="348">
        <v>17.026800000000001</v>
      </c>
      <c r="W84" s="348">
        <v>-1.7115</v>
      </c>
      <c r="X84" s="348">
        <v>20.103400000000001</v>
      </c>
      <c r="Y84" s="374"/>
      <c r="Z84" s="346"/>
      <c r="AA84" s="346"/>
      <c r="AB84" s="346"/>
      <c r="AC84" s="346"/>
      <c r="AD84" s="346"/>
      <c r="AE84" s="346"/>
      <c r="AF84" s="346"/>
      <c r="AG84" s="346"/>
      <c r="AH84" s="346"/>
      <c r="AI84" s="346"/>
      <c r="AJ84" s="346"/>
      <c r="AK84" s="346"/>
      <c r="AL84" s="346"/>
      <c r="AM84" s="346"/>
      <c r="AN84" s="346"/>
      <c r="AO84" s="374"/>
      <c r="AP84" s="348">
        <v>16.329999999999998</v>
      </c>
      <c r="AQ84" s="348">
        <v>18.600000000000001</v>
      </c>
      <c r="AR84" s="348">
        <v>18.690000000000001</v>
      </c>
      <c r="AS84" s="348">
        <v>15.86</v>
      </c>
      <c r="AT84" s="348">
        <v>21.65</v>
      </c>
      <c r="AU84" s="374"/>
      <c r="AV84" s="429"/>
      <c r="AW84" s="429"/>
      <c r="AX84" s="429"/>
      <c r="AY84" s="429"/>
      <c r="AZ84" s="429"/>
      <c r="BA84" s="374"/>
      <c r="BB84" s="375"/>
      <c r="BC84" s="375"/>
      <c r="BD84" s="375"/>
      <c r="BE84" s="467"/>
    </row>
    <row r="85" spans="1:57" x14ac:dyDescent="0.35">
      <c r="A85" s="345" t="s">
        <v>2553</v>
      </c>
      <c r="B85" s="925"/>
      <c r="C85" s="731"/>
      <c r="D85" s="374"/>
      <c r="E85" s="372"/>
      <c r="F85" s="374"/>
      <c r="G85" s="372"/>
      <c r="H85" s="374"/>
      <c r="I85" s="348">
        <v>0.2291</v>
      </c>
      <c r="J85" s="348">
        <v>-0.63390000000000002</v>
      </c>
      <c r="K85" s="348">
        <v>3.3618000000000001</v>
      </c>
      <c r="L85" s="348">
        <v>5.6384999999999996</v>
      </c>
      <c r="M85" s="348">
        <v>6.3486000000000002</v>
      </c>
      <c r="N85" s="350">
        <v>14.6389</v>
      </c>
      <c r="O85" s="348">
        <v>6.0842999999999998</v>
      </c>
      <c r="P85" s="348">
        <v>20.7837</v>
      </c>
      <c r="Q85" s="348">
        <v>18.5947</v>
      </c>
      <c r="R85" s="348">
        <v>14.527900000000001</v>
      </c>
      <c r="S85" s="348">
        <v>4.3352000000000004</v>
      </c>
      <c r="T85" s="348">
        <v>18.340399999999999</v>
      </c>
      <c r="U85" s="348">
        <v>7.9572000000000003</v>
      </c>
      <c r="V85" s="348">
        <v>12.683999999999999</v>
      </c>
      <c r="W85" s="348">
        <v>1.2166999999999999</v>
      </c>
      <c r="X85" s="348">
        <v>19.570599999999999</v>
      </c>
      <c r="Y85" s="374"/>
      <c r="Z85" s="346"/>
      <c r="AA85" s="346"/>
      <c r="AB85" s="346"/>
      <c r="AC85" s="346"/>
      <c r="AD85" s="346"/>
      <c r="AE85" s="346"/>
      <c r="AF85" s="346"/>
      <c r="AG85" s="346"/>
      <c r="AH85" s="346"/>
      <c r="AI85" s="346"/>
      <c r="AJ85" s="346"/>
      <c r="AK85" s="346"/>
      <c r="AL85" s="346"/>
      <c r="AM85" s="346"/>
      <c r="AN85" s="346"/>
      <c r="AO85" s="374"/>
      <c r="AP85" s="348">
        <v>18</v>
      </c>
      <c r="AQ85" s="348">
        <v>21.36</v>
      </c>
      <c r="AR85" s="348">
        <v>18.899999999999999</v>
      </c>
      <c r="AS85" s="348">
        <v>14.93</v>
      </c>
      <c r="AT85" s="348">
        <v>16.45</v>
      </c>
      <c r="AU85" s="374"/>
      <c r="AV85" s="429"/>
      <c r="AW85" s="429"/>
      <c r="AX85" s="429"/>
      <c r="AY85" s="429"/>
      <c r="AZ85" s="429"/>
      <c r="BA85" s="374"/>
      <c r="BB85" s="375"/>
      <c r="BC85" s="375"/>
      <c r="BD85" s="375"/>
      <c r="BE85" s="467"/>
    </row>
    <row r="86" spans="1:57" x14ac:dyDescent="0.35">
      <c r="A86" s="345" t="s">
        <v>2556</v>
      </c>
      <c r="B86" s="925"/>
      <c r="C86" s="731"/>
      <c r="D86" s="374"/>
      <c r="E86" s="372"/>
      <c r="F86" s="374"/>
      <c r="G86" s="372"/>
      <c r="H86" s="374"/>
      <c r="I86" s="348">
        <v>0.41760000000000003</v>
      </c>
      <c r="J86" s="348">
        <v>-1.5777000000000001</v>
      </c>
      <c r="K86" s="348">
        <v>2.1629999999999998</v>
      </c>
      <c r="L86" s="348">
        <v>4.9565000000000001</v>
      </c>
      <c r="M86" s="348">
        <v>7.4446000000000003</v>
      </c>
      <c r="N86" s="350">
        <v>13.2948</v>
      </c>
      <c r="O86" s="348">
        <v>5.3761999999999999</v>
      </c>
      <c r="P86" s="348">
        <v>16.599299999999999</v>
      </c>
      <c r="Q86" s="348">
        <v>14.250999999999999</v>
      </c>
      <c r="R86" s="348">
        <v>14.034700000000001</v>
      </c>
      <c r="S86" s="348">
        <v>2.6598999999999999</v>
      </c>
      <c r="T86" s="348">
        <v>20.4315</v>
      </c>
      <c r="U86" s="348">
        <v>9.8360000000000003</v>
      </c>
      <c r="V86" s="348">
        <v>12.7454</v>
      </c>
      <c r="W86" s="348">
        <v>0.68940000000000001</v>
      </c>
      <c r="X86" s="348">
        <v>8.8468999999999998</v>
      </c>
      <c r="Y86" s="374"/>
      <c r="Z86" s="346"/>
      <c r="AA86" s="346"/>
      <c r="AB86" s="346"/>
      <c r="AC86" s="346"/>
      <c r="AD86" s="346"/>
      <c r="AE86" s="346"/>
      <c r="AF86" s="346"/>
      <c r="AG86" s="346"/>
      <c r="AH86" s="346"/>
      <c r="AI86" s="346"/>
      <c r="AJ86" s="346"/>
      <c r="AK86" s="346"/>
      <c r="AL86" s="346"/>
      <c r="AM86" s="346"/>
      <c r="AN86" s="346"/>
      <c r="AO86" s="374"/>
      <c r="AP86" s="348">
        <v>14.55</v>
      </c>
      <c r="AQ86" s="348">
        <v>15.99</v>
      </c>
      <c r="AR86" s="348">
        <v>15.2</v>
      </c>
      <c r="AS86" s="348">
        <v>13.46</v>
      </c>
      <c r="AT86" s="348">
        <v>17.8</v>
      </c>
      <c r="AU86" s="374"/>
      <c r="AV86" s="429"/>
      <c r="AW86" s="429"/>
      <c r="AX86" s="429"/>
      <c r="AY86" s="429"/>
      <c r="AZ86" s="429"/>
      <c r="BA86" s="374"/>
      <c r="BB86" s="375"/>
      <c r="BC86" s="375"/>
      <c r="BD86" s="375"/>
      <c r="BE86" s="467"/>
    </row>
    <row r="87" spans="1:57" x14ac:dyDescent="0.35">
      <c r="A87" s="640" t="s">
        <v>2538</v>
      </c>
      <c r="B87" s="928"/>
      <c r="C87" s="792"/>
      <c r="D87" s="67"/>
      <c r="E87" s="25"/>
      <c r="F87" s="67"/>
      <c r="G87" s="25"/>
      <c r="H87" s="67"/>
      <c r="I87" s="60">
        <v>0.55659999999999998</v>
      </c>
      <c r="J87" s="60">
        <v>-0.67530000000000001</v>
      </c>
      <c r="K87" s="60">
        <v>0.79779999999999995</v>
      </c>
      <c r="L87" s="60">
        <v>3.9620000000000002</v>
      </c>
      <c r="M87" s="60">
        <v>-0.61599999999999999</v>
      </c>
      <c r="N87" s="71">
        <v>1.8572</v>
      </c>
      <c r="O87" s="60">
        <v>1.2602</v>
      </c>
      <c r="P87" s="60">
        <v>12.3584</v>
      </c>
      <c r="Q87" s="60">
        <v>11.4521</v>
      </c>
      <c r="R87" s="60">
        <v>13.0639</v>
      </c>
      <c r="S87" s="60">
        <v>2.411</v>
      </c>
      <c r="T87" s="60">
        <v>13.577400000000001</v>
      </c>
      <c r="U87" s="60">
        <v>-2.2248999999999999</v>
      </c>
      <c r="V87" s="60">
        <v>3.5586000000000002</v>
      </c>
      <c r="W87" s="60">
        <v>3.3099999999999997E-2</v>
      </c>
      <c r="X87" s="60">
        <v>11.9146</v>
      </c>
      <c r="Y87" s="67"/>
      <c r="Z87" s="52"/>
      <c r="AA87" s="52"/>
      <c r="AB87" s="52"/>
      <c r="AC87" s="52"/>
      <c r="AD87" s="52"/>
      <c r="AE87" s="52"/>
      <c r="AF87" s="52"/>
      <c r="AG87" s="52"/>
      <c r="AH87" s="52"/>
      <c r="AI87" s="52"/>
      <c r="AJ87" s="52"/>
      <c r="AK87" s="52"/>
      <c r="AL87" s="52"/>
      <c r="AM87" s="52"/>
      <c r="AN87" s="52"/>
      <c r="AO87" s="67"/>
      <c r="AP87" s="277">
        <v>13.29</v>
      </c>
      <c r="AQ87" s="277">
        <v>13.46</v>
      </c>
      <c r="AR87" s="277">
        <v>10.39</v>
      </c>
      <c r="AS87" s="277">
        <v>6.07</v>
      </c>
      <c r="AT87" s="277">
        <v>2.4</v>
      </c>
      <c r="AU87" s="67"/>
      <c r="AV87" s="313"/>
      <c r="AW87" s="313"/>
      <c r="AX87" s="313"/>
      <c r="AY87" s="313"/>
      <c r="AZ87" s="313"/>
      <c r="BA87" s="67"/>
      <c r="BB87" s="277"/>
      <c r="BC87" s="277"/>
      <c r="BD87" s="277"/>
      <c r="BE87" s="551"/>
    </row>
    <row r="88" spans="1:57" x14ac:dyDescent="0.35">
      <c r="A88" s="345" t="s">
        <v>2558</v>
      </c>
      <c r="B88" s="925"/>
      <c r="C88" s="731"/>
      <c r="D88" s="374"/>
      <c r="E88" s="372"/>
      <c r="F88" s="374"/>
      <c r="G88" s="372"/>
      <c r="H88" s="374"/>
      <c r="I88" s="348">
        <v>0.64659999999999995</v>
      </c>
      <c r="J88" s="348">
        <v>-1.0980000000000001</v>
      </c>
      <c r="K88" s="348">
        <v>1.1413</v>
      </c>
      <c r="L88" s="348">
        <v>4.0193000000000003</v>
      </c>
      <c r="M88" s="348">
        <v>-2.8365</v>
      </c>
      <c r="N88" s="350">
        <v>2.9478</v>
      </c>
      <c r="O88" s="348">
        <v>2.2323</v>
      </c>
      <c r="P88" s="348">
        <v>13.316800000000001</v>
      </c>
      <c r="Q88" s="348">
        <v>14.004099999999999</v>
      </c>
      <c r="R88" s="348">
        <v>11.6214</v>
      </c>
      <c r="S88" s="348">
        <v>3.2696999999999998</v>
      </c>
      <c r="T88" s="348">
        <v>13.0167</v>
      </c>
      <c r="U88" s="348">
        <v>-2.6139999999999999</v>
      </c>
      <c r="V88" s="348">
        <v>2.4634999999999998</v>
      </c>
      <c r="W88" s="348">
        <v>-0.71120000000000005</v>
      </c>
      <c r="X88" s="348">
        <v>-2.3551000000000002</v>
      </c>
      <c r="Y88" s="374"/>
      <c r="Z88" s="346"/>
      <c r="AA88" s="346"/>
      <c r="AB88" s="346"/>
      <c r="AC88" s="346"/>
      <c r="AD88" s="346"/>
      <c r="AE88" s="346"/>
      <c r="AF88" s="346"/>
      <c r="AG88" s="346"/>
      <c r="AH88" s="346"/>
      <c r="AI88" s="346"/>
      <c r="AJ88" s="346"/>
      <c r="AK88" s="346"/>
      <c r="AL88" s="346"/>
      <c r="AM88" s="346"/>
      <c r="AN88" s="346"/>
      <c r="AO88" s="374"/>
      <c r="AP88" s="348">
        <v>13.5</v>
      </c>
      <c r="AQ88" s="348">
        <v>15.05</v>
      </c>
      <c r="AR88" s="348">
        <v>12.19</v>
      </c>
      <c r="AS88" s="348">
        <v>7.27</v>
      </c>
      <c r="AT88" s="348">
        <v>1.67</v>
      </c>
      <c r="AU88" s="374"/>
      <c r="AV88" s="429"/>
      <c r="AW88" s="429"/>
      <c r="AX88" s="429"/>
      <c r="AY88" s="429"/>
      <c r="AZ88" s="429"/>
      <c r="BA88" s="374"/>
      <c r="BB88" s="375"/>
      <c r="BC88" s="375"/>
      <c r="BD88" s="375"/>
      <c r="BE88" s="467"/>
    </row>
    <row r="89" spans="1:57" x14ac:dyDescent="0.35">
      <c r="A89" s="345" t="s">
        <v>2559</v>
      </c>
      <c r="B89" s="925"/>
      <c r="C89" s="731"/>
      <c r="D89" s="374"/>
      <c r="E89" s="372"/>
      <c r="F89" s="374"/>
      <c r="G89" s="372"/>
      <c r="H89" s="374"/>
      <c r="I89" s="348">
        <v>0.67430000000000001</v>
      </c>
      <c r="J89" s="348">
        <v>-0.68010000000000004</v>
      </c>
      <c r="K89" s="348">
        <v>-0.74329999999999996</v>
      </c>
      <c r="L89" s="348">
        <v>4.3212999999999999</v>
      </c>
      <c r="M89" s="348">
        <v>-5.5392000000000001</v>
      </c>
      <c r="N89" s="350">
        <v>-4.6010999999999997</v>
      </c>
      <c r="O89" s="348">
        <v>0.4</v>
      </c>
      <c r="P89" s="348">
        <v>9.2627000000000006</v>
      </c>
      <c r="Q89" s="348">
        <v>7.2629000000000001</v>
      </c>
      <c r="R89" s="348">
        <v>12.085599999999999</v>
      </c>
      <c r="S89" s="348">
        <v>1.5869</v>
      </c>
      <c r="T89" s="348">
        <v>9.8366000000000007</v>
      </c>
      <c r="U89" s="348">
        <v>-7.3086000000000002</v>
      </c>
      <c r="V89" s="348">
        <v>-1.8463000000000001</v>
      </c>
      <c r="W89" s="348">
        <v>-1.0787</v>
      </c>
      <c r="X89" s="348">
        <v>-4.8455000000000004</v>
      </c>
      <c r="Y89" s="374"/>
      <c r="Z89" s="346"/>
      <c r="AA89" s="346"/>
      <c r="AB89" s="346"/>
      <c r="AC89" s="346"/>
      <c r="AD89" s="346"/>
      <c r="AE89" s="346"/>
      <c r="AF89" s="346"/>
      <c r="AG89" s="346"/>
      <c r="AH89" s="346"/>
      <c r="AI89" s="346"/>
      <c r="AJ89" s="346"/>
      <c r="AK89" s="346"/>
      <c r="AL89" s="346"/>
      <c r="AM89" s="346"/>
      <c r="AN89" s="346"/>
      <c r="AO89" s="374"/>
      <c r="AP89" s="348">
        <v>10.86</v>
      </c>
      <c r="AQ89" s="348">
        <v>9.64</v>
      </c>
      <c r="AR89" s="348">
        <v>6.32</v>
      </c>
      <c r="AS89" s="348">
        <v>2.61</v>
      </c>
      <c r="AT89" s="348">
        <v>-5.29</v>
      </c>
      <c r="AU89" s="374"/>
      <c r="AV89" s="429"/>
      <c r="AW89" s="429"/>
      <c r="AX89" s="429"/>
      <c r="AY89" s="429"/>
      <c r="AZ89" s="429"/>
      <c r="BA89" s="374"/>
      <c r="BB89" s="375"/>
      <c r="BC89" s="375"/>
      <c r="BD89" s="375"/>
      <c r="BE89" s="467"/>
    </row>
    <row r="90" spans="1:57" x14ac:dyDescent="0.35">
      <c r="A90" s="37" t="s">
        <v>2535</v>
      </c>
      <c r="B90" s="44"/>
      <c r="C90" s="721"/>
      <c r="D90" s="44"/>
      <c r="E90" s="52"/>
      <c r="F90" s="44"/>
      <c r="G90" s="56"/>
      <c r="H90" s="67"/>
      <c r="I90" s="60">
        <v>0.86250000000000004</v>
      </c>
      <c r="J90" s="60">
        <v>-1.7039</v>
      </c>
      <c r="K90" s="60">
        <v>3.5387</v>
      </c>
      <c r="L90" s="60">
        <v>3.6002999999999998</v>
      </c>
      <c r="M90" s="60">
        <v>-3.9344999999999999</v>
      </c>
      <c r="N90" s="71">
        <v>-8.6205999999999996</v>
      </c>
      <c r="O90" s="60">
        <v>-8.3657000000000004</v>
      </c>
      <c r="P90" s="60">
        <v>5.87</v>
      </c>
      <c r="Q90" s="60">
        <v>3.1488999999999998</v>
      </c>
      <c r="R90" s="60">
        <v>12.365</v>
      </c>
      <c r="S90" s="60">
        <v>11.2637</v>
      </c>
      <c r="T90" s="60">
        <v>6.5830000000000002</v>
      </c>
      <c r="U90" s="60">
        <v>-15.0876</v>
      </c>
      <c r="V90" s="60">
        <v>-4.1714000000000002</v>
      </c>
      <c r="W90" s="60">
        <v>-0.49769999999999998</v>
      </c>
      <c r="X90" s="60">
        <v>-1.3545</v>
      </c>
      <c r="Y90" s="67"/>
      <c r="Z90" s="52"/>
      <c r="AA90" s="52"/>
      <c r="AB90" s="52"/>
      <c r="AC90" s="52"/>
      <c r="AD90" s="52"/>
      <c r="AE90" s="52"/>
      <c r="AF90" s="52"/>
      <c r="AG90" s="52"/>
      <c r="AH90" s="52"/>
      <c r="AI90" s="52"/>
      <c r="AJ90" s="52"/>
      <c r="AK90" s="52"/>
      <c r="AL90" s="52"/>
      <c r="AM90" s="52"/>
      <c r="AN90" s="52"/>
      <c r="AO90" s="44"/>
      <c r="AP90" s="60">
        <v>10.9</v>
      </c>
      <c r="AQ90" s="60">
        <v>7.37</v>
      </c>
      <c r="AR90" s="60">
        <v>1.83</v>
      </c>
      <c r="AS90" s="60">
        <v>-3.9</v>
      </c>
      <c r="AT90" s="60">
        <v>-9</v>
      </c>
      <c r="AU90" s="79"/>
      <c r="AV90" s="52"/>
      <c r="AW90" s="52"/>
      <c r="AX90" s="52"/>
      <c r="AY90" s="52"/>
      <c r="AZ90" s="52"/>
      <c r="BA90" s="259"/>
      <c r="BB90" s="60"/>
      <c r="BC90" s="277"/>
      <c r="BD90" s="277"/>
      <c r="BE90" s="551"/>
    </row>
    <row r="91" spans="1:57" x14ac:dyDescent="0.35">
      <c r="A91" s="484" t="s">
        <v>2560</v>
      </c>
      <c r="B91" s="929"/>
      <c r="C91" s="744"/>
      <c r="D91" s="417"/>
      <c r="E91" s="412"/>
      <c r="F91" s="417"/>
      <c r="G91" s="412"/>
      <c r="H91" s="417"/>
      <c r="I91" s="416">
        <v>0.57730000000000004</v>
      </c>
      <c r="J91" s="416">
        <v>-7.3999999999999996E-2</v>
      </c>
      <c r="K91" s="416">
        <v>6.9968000000000004</v>
      </c>
      <c r="L91" s="416">
        <v>14.741199999999999</v>
      </c>
      <c r="M91" s="416">
        <v>6.2706</v>
      </c>
      <c r="N91" s="418">
        <v>8.4032</v>
      </c>
      <c r="O91" s="416">
        <v>5.0274000000000001</v>
      </c>
      <c r="P91" s="416">
        <v>22.843</v>
      </c>
      <c r="Q91" s="416">
        <v>23.4861</v>
      </c>
      <c r="R91" s="416">
        <v>14.5524</v>
      </c>
      <c r="S91" s="416">
        <v>9.5062999999999995</v>
      </c>
      <c r="T91" s="416">
        <v>25.110099999999999</v>
      </c>
      <c r="U91" s="416">
        <v>4.4283000000000001</v>
      </c>
      <c r="V91" s="416">
        <v>6.2229000000000001</v>
      </c>
      <c r="W91" s="416">
        <v>2.4287000000000001</v>
      </c>
      <c r="X91" s="416">
        <v>10.0236</v>
      </c>
      <c r="Y91" s="417"/>
      <c r="Z91" s="414"/>
      <c r="AA91" s="414"/>
      <c r="AB91" s="414"/>
      <c r="AC91" s="414"/>
      <c r="AD91" s="414"/>
      <c r="AE91" s="414"/>
      <c r="AF91" s="414"/>
      <c r="AG91" s="414"/>
      <c r="AH91" s="414"/>
      <c r="AI91" s="414"/>
      <c r="AJ91" s="414"/>
      <c r="AK91" s="414"/>
      <c r="AL91" s="414"/>
      <c r="AM91" s="414"/>
      <c r="AN91" s="414"/>
      <c r="AO91" s="417"/>
      <c r="AP91" s="416">
        <v>19</v>
      </c>
      <c r="AQ91" s="416">
        <v>23.88</v>
      </c>
      <c r="AR91" s="416">
        <v>21.53</v>
      </c>
      <c r="AS91" s="416">
        <v>14.92</v>
      </c>
      <c r="AT91" s="416">
        <v>17.489999999999998</v>
      </c>
      <c r="AU91" s="417"/>
      <c r="AV91" s="633"/>
      <c r="AW91" s="633"/>
      <c r="AX91" s="633"/>
      <c r="AY91" s="633"/>
      <c r="AZ91" s="633"/>
      <c r="BA91" s="417"/>
      <c r="BB91" s="421"/>
      <c r="BC91" s="421"/>
      <c r="BD91" s="421"/>
      <c r="BE91" s="477"/>
    </row>
    <row r="95" spans="1:57" x14ac:dyDescent="0.35">
      <c r="A95" s="22" t="s">
        <v>179</v>
      </c>
    </row>
    <row r="96" spans="1:57" x14ac:dyDescent="0.35">
      <c r="A96" s="22" t="s">
        <v>7433</v>
      </c>
    </row>
  </sheetData>
  <mergeCells count="16">
    <mergeCell ref="G5:G6"/>
    <mergeCell ref="H5:H6"/>
    <mergeCell ref="AO5:AO6"/>
    <mergeCell ref="A5:A6"/>
    <mergeCell ref="B5:B6"/>
    <mergeCell ref="C5:C6"/>
    <mergeCell ref="D5:D6"/>
    <mergeCell ref="E5:E6"/>
    <mergeCell ref="F5:F6"/>
    <mergeCell ref="BA5:BA6"/>
    <mergeCell ref="BB5:BE5"/>
    <mergeCell ref="I6:M6"/>
    <mergeCell ref="N6:X6"/>
    <mergeCell ref="Z6:AN6"/>
    <mergeCell ref="AP6:AT6"/>
    <mergeCell ref="AV6:AZ6"/>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CC8C-2C23-4CB6-A1E8-890CBCC8018E}">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5.54296875" style="282" bestFit="1" customWidth="1"/>
    <col min="57" max="57" width="5.36328125" style="282" bestFit="1" customWidth="1"/>
    <col min="58" max="58" width="1.1796875" style="21" customWidth="1"/>
    <col min="59" max="62" width="7.6328125" style="282" customWidth="1"/>
    <col min="63" max="63" width="1.1796875" style="21" customWidth="1"/>
    <col min="64" max="68" width="15.6328125" style="21" customWidth="1"/>
    <col min="69" max="69" width="1.1796875" style="21" customWidth="1"/>
    <col min="70" max="70" width="30.453125" style="21" customWidth="1"/>
    <col min="71" max="16384" width="8.90625" style="21"/>
  </cols>
  <sheetData>
    <row r="1" spans="1:70" ht="33" customHeight="1" x14ac:dyDescent="0.25">
      <c r="A1" s="488" t="s">
        <v>43</v>
      </c>
    </row>
    <row r="3" spans="1:70" ht="20.5" x14ac:dyDescent="0.45">
      <c r="A3" s="23" t="s">
        <v>89</v>
      </c>
    </row>
    <row r="4" spans="1:70" x14ac:dyDescent="0.25">
      <c r="A4" s="488" t="s">
        <v>425</v>
      </c>
    </row>
    <row r="5" spans="1:70" ht="33" x14ac:dyDescent="0.25">
      <c r="A5" s="1072" t="s">
        <v>90</v>
      </c>
      <c r="B5" s="1073"/>
      <c r="C5" s="1068" t="s">
        <v>44</v>
      </c>
      <c r="D5" s="1068"/>
      <c r="E5" s="1068" t="s">
        <v>45</v>
      </c>
      <c r="F5" s="1068"/>
      <c r="G5" s="1068" t="s">
        <v>46</v>
      </c>
      <c r="H5" s="1070"/>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26"/>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8"/>
      <c r="AP5" s="243" t="s">
        <v>55</v>
      </c>
      <c r="AQ5" s="236" t="s">
        <v>69</v>
      </c>
      <c r="AR5" s="236" t="s">
        <v>54</v>
      </c>
      <c r="AS5" s="236" t="s">
        <v>53</v>
      </c>
      <c r="AT5" s="244" t="s">
        <v>4</v>
      </c>
      <c r="AU5" s="225"/>
      <c r="AV5" s="246" t="s">
        <v>55</v>
      </c>
      <c r="AW5" s="240" t="s">
        <v>69</v>
      </c>
      <c r="AX5" s="240" t="s">
        <v>54</v>
      </c>
      <c r="AY5" s="240" t="s">
        <v>53</v>
      </c>
      <c r="AZ5" s="240" t="s">
        <v>4</v>
      </c>
      <c r="BA5" s="1053"/>
      <c r="BB5" s="1055" t="s">
        <v>76</v>
      </c>
      <c r="BC5" s="1056"/>
      <c r="BD5" s="1056"/>
      <c r="BE5" s="1057"/>
      <c r="BF5" s="1075"/>
      <c r="BG5" s="1077" t="s">
        <v>81</v>
      </c>
      <c r="BH5" s="1056"/>
      <c r="BI5" s="1056"/>
      <c r="BJ5" s="1057"/>
      <c r="BK5" s="1053"/>
      <c r="BL5" s="1078" t="s">
        <v>87</v>
      </c>
      <c r="BM5" s="1079"/>
      <c r="BN5" s="1079"/>
      <c r="BO5" s="1079"/>
      <c r="BP5" s="1080"/>
      <c r="BQ5" s="1068"/>
      <c r="BR5" s="1086" t="s">
        <v>88</v>
      </c>
    </row>
    <row r="6" spans="1:70" ht="33" customHeight="1" x14ac:dyDescent="0.25">
      <c r="A6" s="1072"/>
      <c r="B6" s="1074"/>
      <c r="C6" s="1088"/>
      <c r="D6" s="1088"/>
      <c r="E6" s="1088"/>
      <c r="F6" s="1088"/>
      <c r="G6" s="1088"/>
      <c r="H6" s="1082"/>
      <c r="I6" s="1083" t="s">
        <v>47</v>
      </c>
      <c r="J6" s="1084"/>
      <c r="K6" s="1084"/>
      <c r="L6" s="1084"/>
      <c r="M6" s="1085"/>
      <c r="N6" s="1083" t="s">
        <v>57</v>
      </c>
      <c r="O6" s="1084"/>
      <c r="P6" s="1084"/>
      <c r="Q6" s="1084"/>
      <c r="R6" s="1084"/>
      <c r="S6" s="1084"/>
      <c r="T6" s="1084"/>
      <c r="U6" s="1084"/>
      <c r="V6" s="1084"/>
      <c r="W6" s="1084"/>
      <c r="X6" s="1085"/>
      <c r="Y6" s="227"/>
      <c r="Z6" s="1094" t="s">
        <v>68</v>
      </c>
      <c r="AA6" s="1092"/>
      <c r="AB6" s="1092"/>
      <c r="AC6" s="1092"/>
      <c r="AD6" s="1092"/>
      <c r="AE6" s="1092"/>
      <c r="AF6" s="1092"/>
      <c r="AG6" s="1092"/>
      <c r="AH6" s="1092"/>
      <c r="AI6" s="1092"/>
      <c r="AJ6" s="1092"/>
      <c r="AK6" s="1092"/>
      <c r="AL6" s="1092"/>
      <c r="AM6" s="1092"/>
      <c r="AN6" s="1095"/>
      <c r="AO6" s="1088"/>
      <c r="AP6" s="1089" t="s">
        <v>70</v>
      </c>
      <c r="AQ6" s="1084"/>
      <c r="AR6" s="1084"/>
      <c r="AS6" s="1084"/>
      <c r="AT6" s="1090"/>
      <c r="AU6" s="77"/>
      <c r="AV6" s="1091" t="s">
        <v>71</v>
      </c>
      <c r="AW6" s="1092"/>
      <c r="AX6" s="1092"/>
      <c r="AY6" s="1092"/>
      <c r="AZ6" s="1093"/>
      <c r="BA6" s="1076"/>
      <c r="BB6" s="273" t="s">
        <v>72</v>
      </c>
      <c r="BC6" s="273" t="s">
        <v>73</v>
      </c>
      <c r="BD6" s="273" t="s">
        <v>74</v>
      </c>
      <c r="BE6" s="273" t="s">
        <v>75</v>
      </c>
      <c r="BF6" s="1076"/>
      <c r="BG6" s="236" t="s">
        <v>77</v>
      </c>
      <c r="BH6" s="236" t="s">
        <v>78</v>
      </c>
      <c r="BI6" s="236" t="s">
        <v>79</v>
      </c>
      <c r="BJ6" s="236" t="s">
        <v>80</v>
      </c>
      <c r="BK6" s="1076"/>
      <c r="BL6" s="228" t="s">
        <v>82</v>
      </c>
      <c r="BM6" s="228" t="s">
        <v>83</v>
      </c>
      <c r="BN6" s="228" t="s">
        <v>84</v>
      </c>
      <c r="BO6" s="228" t="s">
        <v>85</v>
      </c>
      <c r="BP6" s="228" t="s">
        <v>86</v>
      </c>
      <c r="BQ6" s="1081"/>
      <c r="BR6" s="1087"/>
    </row>
    <row r="7" spans="1:70" ht="14.5" x14ac:dyDescent="0.25">
      <c r="A7" s="29" t="s">
        <v>92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c r="BF7" s="266"/>
      <c r="BG7" s="291"/>
      <c r="BH7" s="291"/>
      <c r="BI7" s="291"/>
      <c r="BJ7" s="291"/>
      <c r="BK7" s="42"/>
      <c r="BL7" s="27"/>
      <c r="BM7" s="27"/>
      <c r="BN7" s="27"/>
      <c r="BO7" s="27"/>
      <c r="BP7" s="27"/>
      <c r="BQ7" s="42"/>
      <c r="BR7" s="31"/>
    </row>
    <row r="8" spans="1:70" x14ac:dyDescent="0.25">
      <c r="A8" s="328" t="s">
        <v>429</v>
      </c>
      <c r="B8" s="365"/>
      <c r="C8" s="717">
        <v>38439</v>
      </c>
      <c r="D8" s="365"/>
      <c r="E8" s="329">
        <v>56004.2</v>
      </c>
      <c r="F8" s="365"/>
      <c r="G8" s="330">
        <v>305.09050000000002</v>
      </c>
      <c r="H8" s="366"/>
      <c r="I8" s="331">
        <v>0.62490000000000001</v>
      </c>
      <c r="J8" s="331">
        <v>-0.78739999999999999</v>
      </c>
      <c r="K8" s="331">
        <v>0.99839999999999995</v>
      </c>
      <c r="L8" s="331">
        <v>3.3885000000000001</v>
      </c>
      <c r="M8" s="331">
        <v>1.9480999999999999</v>
      </c>
      <c r="N8" s="333">
        <v>0.63859999999999995</v>
      </c>
      <c r="O8" s="331">
        <v>2.0076000000000001</v>
      </c>
      <c r="P8" s="331">
        <v>14.649699999999999</v>
      </c>
      <c r="Q8" s="331">
        <v>18.532399999999999</v>
      </c>
      <c r="R8" s="331">
        <v>15.009499999999999</v>
      </c>
      <c r="S8" s="331">
        <v>1.2583</v>
      </c>
      <c r="T8" s="331">
        <v>14.9381</v>
      </c>
      <c r="U8" s="331">
        <v>1.4809000000000001</v>
      </c>
      <c r="V8" s="331">
        <v>2.8546999999999998</v>
      </c>
      <c r="W8" s="331">
        <v>0.68769999999999998</v>
      </c>
      <c r="X8" s="331">
        <v>17.308700000000002</v>
      </c>
      <c r="Y8" s="366"/>
      <c r="Z8" s="329">
        <v>10</v>
      </c>
      <c r="AA8" s="329">
        <v>15</v>
      </c>
      <c r="AB8" s="329">
        <v>13</v>
      </c>
      <c r="AC8" s="329">
        <v>15</v>
      </c>
      <c r="AD8" s="329">
        <v>14</v>
      </c>
      <c r="AE8" s="329">
        <v>14</v>
      </c>
      <c r="AF8" s="329">
        <v>13</v>
      </c>
      <c r="AG8" s="329">
        <v>8</v>
      </c>
      <c r="AH8" s="329">
        <v>1</v>
      </c>
      <c r="AI8" s="329">
        <v>1</v>
      </c>
      <c r="AJ8" s="329">
        <v>15</v>
      </c>
      <c r="AK8" s="329">
        <v>15</v>
      </c>
      <c r="AL8" s="329">
        <v>12</v>
      </c>
      <c r="AM8" s="329">
        <v>14</v>
      </c>
      <c r="AN8" s="329">
        <v>14</v>
      </c>
      <c r="AO8" s="365"/>
      <c r="AP8" s="331">
        <v>17.22</v>
      </c>
      <c r="AQ8" s="331">
        <v>19.59</v>
      </c>
      <c r="AR8" s="331">
        <v>15.11</v>
      </c>
      <c r="AS8" s="331">
        <v>7.65</v>
      </c>
      <c r="AT8" s="331">
        <v>5.19</v>
      </c>
      <c r="AU8" s="334"/>
      <c r="AV8" s="329">
        <v>1</v>
      </c>
      <c r="AW8" s="329">
        <v>2</v>
      </c>
      <c r="AX8" s="329">
        <v>3</v>
      </c>
      <c r="AY8" s="329">
        <v>11</v>
      </c>
      <c r="AZ8" s="329">
        <v>14</v>
      </c>
      <c r="BA8" s="331"/>
      <c r="BB8" s="333">
        <v>13.0287904432881</v>
      </c>
      <c r="BC8" s="367">
        <v>0.92396159199994199</v>
      </c>
      <c r="BD8" s="367">
        <v>6.1403094028092603E-2</v>
      </c>
      <c r="BE8" s="461">
        <v>0.31142939220622501</v>
      </c>
      <c r="BF8" s="462"/>
      <c r="BG8" s="331">
        <v>45.974800000000002</v>
      </c>
      <c r="BH8" s="331">
        <v>26.926600000000001</v>
      </c>
      <c r="BI8" s="331">
        <v>25.837</v>
      </c>
      <c r="BJ8" s="331">
        <v>1.2616000000000001</v>
      </c>
      <c r="BK8" s="365"/>
      <c r="BL8" s="364" t="s">
        <v>431</v>
      </c>
      <c r="BM8" s="364" t="s">
        <v>432</v>
      </c>
      <c r="BN8" s="364" t="s">
        <v>433</v>
      </c>
      <c r="BO8" s="364" t="s">
        <v>434</v>
      </c>
      <c r="BP8" s="364" t="s">
        <v>435</v>
      </c>
      <c r="BQ8" s="365"/>
      <c r="BR8" s="335" t="s">
        <v>436</v>
      </c>
    </row>
    <row r="9" spans="1:70" ht="11" x14ac:dyDescent="0.3">
      <c r="A9" s="841" t="s">
        <v>437</v>
      </c>
      <c r="B9" s="842"/>
      <c r="C9" s="843">
        <v>44468</v>
      </c>
      <c r="D9" s="842"/>
      <c r="E9" s="844">
        <v>30360.2</v>
      </c>
      <c r="F9" s="842"/>
      <c r="G9" s="845">
        <v>20.306000000000001</v>
      </c>
      <c r="H9" s="847"/>
      <c r="I9" s="846">
        <v>0.33100000000000002</v>
      </c>
      <c r="J9" s="846">
        <v>-0.47539999999999999</v>
      </c>
      <c r="K9" s="846">
        <v>0.26169999999999999</v>
      </c>
      <c r="L9" s="846">
        <v>4.8917999999999999</v>
      </c>
      <c r="M9" s="846">
        <v>2.4571999999999998</v>
      </c>
      <c r="N9" s="848">
        <v>6.5540000000000003</v>
      </c>
      <c r="O9" s="846">
        <v>2.9096000000000002</v>
      </c>
      <c r="P9" s="846">
        <v>17.7439</v>
      </c>
      <c r="Q9" s="846" t="s">
        <v>430</v>
      </c>
      <c r="R9" s="846" t="s">
        <v>430</v>
      </c>
      <c r="S9" s="846">
        <v>1.7589999999999999</v>
      </c>
      <c r="T9" s="846">
        <v>16.226900000000001</v>
      </c>
      <c r="U9" s="846">
        <v>0.64929999999999999</v>
      </c>
      <c r="V9" s="846">
        <v>5.7824999999999998</v>
      </c>
      <c r="W9" s="846">
        <v>0.73419999999999996</v>
      </c>
      <c r="X9" s="846">
        <v>15.5762</v>
      </c>
      <c r="Y9" s="847"/>
      <c r="Z9" s="844">
        <v>14</v>
      </c>
      <c r="AA9" s="844">
        <v>13</v>
      </c>
      <c r="AB9" s="844">
        <v>15</v>
      </c>
      <c r="AC9" s="844">
        <v>14</v>
      </c>
      <c r="AD9" s="844">
        <v>13</v>
      </c>
      <c r="AE9" s="844">
        <v>9</v>
      </c>
      <c r="AF9" s="844">
        <v>11</v>
      </c>
      <c r="AG9" s="844">
        <v>4</v>
      </c>
      <c r="AH9" s="844" t="s">
        <v>430</v>
      </c>
      <c r="AI9" s="844" t="s">
        <v>430</v>
      </c>
      <c r="AJ9" s="844">
        <v>14</v>
      </c>
      <c r="AK9" s="844">
        <v>13</v>
      </c>
      <c r="AL9" s="844">
        <v>14</v>
      </c>
      <c r="AM9" s="844">
        <v>10</v>
      </c>
      <c r="AN9" s="844">
        <v>13</v>
      </c>
      <c r="AO9" s="842"/>
      <c r="AP9" s="846" t="s">
        <v>430</v>
      </c>
      <c r="AQ9" s="846" t="s">
        <v>430</v>
      </c>
      <c r="AR9" s="846" t="s">
        <v>430</v>
      </c>
      <c r="AS9" s="846">
        <v>9.52</v>
      </c>
      <c r="AT9" s="846">
        <v>6.89</v>
      </c>
      <c r="AU9" s="849"/>
      <c r="AV9" s="844" t="s">
        <v>430</v>
      </c>
      <c r="AW9" s="844" t="s">
        <v>430</v>
      </c>
      <c r="AX9" s="844" t="s">
        <v>430</v>
      </c>
      <c r="AY9" s="844">
        <v>6</v>
      </c>
      <c r="AZ9" s="844">
        <v>13</v>
      </c>
      <c r="BA9" s="846"/>
      <c r="BB9" s="848">
        <v>13.732142645124201</v>
      </c>
      <c r="BC9" s="852">
        <v>0.98784451086969505</v>
      </c>
      <c r="BD9" s="852">
        <v>7.3504237373341899E-2</v>
      </c>
      <c r="BE9" s="853">
        <v>0.48701157877444901</v>
      </c>
      <c r="BF9" s="854"/>
      <c r="BG9" s="846">
        <v>41.506100000000004</v>
      </c>
      <c r="BH9" s="846">
        <v>26.978100000000001</v>
      </c>
      <c r="BI9" s="846">
        <v>27.5062</v>
      </c>
      <c r="BJ9" s="846">
        <v>4.0095999999999998</v>
      </c>
      <c r="BK9" s="842"/>
      <c r="BL9" s="855" t="s">
        <v>438</v>
      </c>
      <c r="BM9" s="855" t="s">
        <v>439</v>
      </c>
      <c r="BN9" s="855" t="s">
        <v>440</v>
      </c>
      <c r="BO9" s="855" t="s">
        <v>441</v>
      </c>
      <c r="BP9" s="855" t="s">
        <v>442</v>
      </c>
      <c r="BQ9" s="842"/>
      <c r="BR9" s="856" t="s">
        <v>443</v>
      </c>
    </row>
    <row r="10" spans="1:70" s="107" customFormat="1" x14ac:dyDescent="0.25">
      <c r="A10" s="345" t="s">
        <v>444</v>
      </c>
      <c r="B10" s="373"/>
      <c r="C10" s="719">
        <v>44628</v>
      </c>
      <c r="D10" s="373"/>
      <c r="E10" s="346">
        <v>24357.9</v>
      </c>
      <c r="F10" s="373"/>
      <c r="G10" s="347">
        <v>17.4742</v>
      </c>
      <c r="H10" s="374"/>
      <c r="I10" s="348">
        <v>0.63119999999999998</v>
      </c>
      <c r="J10" s="348">
        <v>0.85070000000000001</v>
      </c>
      <c r="K10" s="348">
        <v>2.0396999999999998</v>
      </c>
      <c r="L10" s="348">
        <v>6</v>
      </c>
      <c r="M10" s="348">
        <v>5.4459999999999997</v>
      </c>
      <c r="N10" s="350">
        <v>1.6208</v>
      </c>
      <c r="O10" s="348">
        <v>4.0141</v>
      </c>
      <c r="P10" s="348">
        <v>14.4741</v>
      </c>
      <c r="Q10" s="348" t="s">
        <v>430</v>
      </c>
      <c r="R10" s="348" t="s">
        <v>430</v>
      </c>
      <c r="S10" s="348">
        <v>3.5238</v>
      </c>
      <c r="T10" s="348">
        <v>17.450700000000001</v>
      </c>
      <c r="U10" s="348">
        <v>2.9839000000000002</v>
      </c>
      <c r="V10" s="348">
        <v>3.7555999999999998</v>
      </c>
      <c r="W10" s="348">
        <v>1.6125</v>
      </c>
      <c r="X10" s="348">
        <v>13.3477</v>
      </c>
      <c r="Y10" s="374"/>
      <c r="Z10" s="346">
        <v>9</v>
      </c>
      <c r="AA10" s="346">
        <v>1</v>
      </c>
      <c r="AB10" s="346">
        <v>10</v>
      </c>
      <c r="AC10" s="346">
        <v>10</v>
      </c>
      <c r="AD10" s="346">
        <v>10</v>
      </c>
      <c r="AE10" s="346">
        <v>12</v>
      </c>
      <c r="AF10" s="346">
        <v>8</v>
      </c>
      <c r="AG10" s="346">
        <v>9</v>
      </c>
      <c r="AH10" s="346" t="s">
        <v>430</v>
      </c>
      <c r="AI10" s="346" t="s">
        <v>430</v>
      </c>
      <c r="AJ10" s="346">
        <v>9</v>
      </c>
      <c r="AK10" s="346">
        <v>12</v>
      </c>
      <c r="AL10" s="346">
        <v>10</v>
      </c>
      <c r="AM10" s="346">
        <v>13</v>
      </c>
      <c r="AN10" s="346">
        <v>9</v>
      </c>
      <c r="AO10" s="373"/>
      <c r="AP10" s="348" t="s">
        <v>430</v>
      </c>
      <c r="AQ10" s="348" t="s">
        <v>430</v>
      </c>
      <c r="AR10" s="348" t="s">
        <v>430</v>
      </c>
      <c r="AS10" s="348">
        <v>8.4600000000000009</v>
      </c>
      <c r="AT10" s="348">
        <v>8.76</v>
      </c>
      <c r="AU10" s="351"/>
      <c r="AV10" s="346" t="s">
        <v>430</v>
      </c>
      <c r="AW10" s="346" t="s">
        <v>430</v>
      </c>
      <c r="AX10" s="346" t="s">
        <v>430</v>
      </c>
      <c r="AY10" s="346">
        <v>9</v>
      </c>
      <c r="AZ10" s="346">
        <v>11</v>
      </c>
      <c r="BA10" s="348"/>
      <c r="BB10" s="350">
        <v>12.1660023422648</v>
      </c>
      <c r="BC10" s="375">
        <v>0.885725795388561</v>
      </c>
      <c r="BD10" s="375">
        <v>5.8406094052283003E-2</v>
      </c>
      <c r="BE10" s="467">
        <v>0.242208607422019</v>
      </c>
      <c r="BF10" s="468"/>
      <c r="BG10" s="348">
        <v>37.362699999999997</v>
      </c>
      <c r="BH10" s="348">
        <v>27.3995</v>
      </c>
      <c r="BI10" s="348">
        <v>33.181800000000003</v>
      </c>
      <c r="BJ10" s="348">
        <v>2.056</v>
      </c>
      <c r="BK10" s="373"/>
      <c r="BL10" s="372" t="s">
        <v>445</v>
      </c>
      <c r="BM10" s="372" t="s">
        <v>446</v>
      </c>
      <c r="BN10" s="372" t="s">
        <v>447</v>
      </c>
      <c r="BO10" s="372" t="s">
        <v>448</v>
      </c>
      <c r="BP10" s="372" t="s">
        <v>449</v>
      </c>
      <c r="BQ10" s="373"/>
      <c r="BR10" s="354" t="s">
        <v>450</v>
      </c>
    </row>
    <row r="11" spans="1:70" s="107" customFormat="1" x14ac:dyDescent="0.25">
      <c r="A11" s="345" t="s">
        <v>451</v>
      </c>
      <c r="B11" s="373"/>
      <c r="C11" s="719">
        <v>44540</v>
      </c>
      <c r="D11" s="373"/>
      <c r="E11" s="346">
        <v>20652.599999999999</v>
      </c>
      <c r="F11" s="373"/>
      <c r="G11" s="347">
        <v>19.093</v>
      </c>
      <c r="H11" s="374"/>
      <c r="I11" s="348">
        <v>0.65900000000000003</v>
      </c>
      <c r="J11" s="348">
        <v>-0.25080000000000002</v>
      </c>
      <c r="K11" s="348">
        <v>1.4236</v>
      </c>
      <c r="L11" s="348">
        <v>5.4629000000000003</v>
      </c>
      <c r="M11" s="348">
        <v>1.7262999999999999</v>
      </c>
      <c r="N11" s="350">
        <v>0.63249999999999995</v>
      </c>
      <c r="O11" s="348">
        <v>-0.4526</v>
      </c>
      <c r="P11" s="348">
        <v>13.0458</v>
      </c>
      <c r="Q11" s="348" t="s">
        <v>430</v>
      </c>
      <c r="R11" s="348" t="s">
        <v>430</v>
      </c>
      <c r="S11" s="348">
        <v>2.6671</v>
      </c>
      <c r="T11" s="348">
        <v>15.4772</v>
      </c>
      <c r="U11" s="348">
        <v>-0.4899</v>
      </c>
      <c r="V11" s="348">
        <v>2.3807999999999998</v>
      </c>
      <c r="W11" s="348">
        <v>1.0105</v>
      </c>
      <c r="X11" s="348">
        <v>14.7659</v>
      </c>
      <c r="Y11" s="374"/>
      <c r="Z11" s="346">
        <v>7</v>
      </c>
      <c r="AA11" s="346">
        <v>11</v>
      </c>
      <c r="AB11" s="346">
        <v>11</v>
      </c>
      <c r="AC11" s="346">
        <v>12</v>
      </c>
      <c r="AD11" s="346">
        <v>15</v>
      </c>
      <c r="AE11" s="346">
        <v>15</v>
      </c>
      <c r="AF11" s="346">
        <v>15</v>
      </c>
      <c r="AG11" s="346">
        <v>11</v>
      </c>
      <c r="AH11" s="346" t="s">
        <v>430</v>
      </c>
      <c r="AI11" s="346" t="s">
        <v>430</v>
      </c>
      <c r="AJ11" s="346">
        <v>12</v>
      </c>
      <c r="AK11" s="346">
        <v>14</v>
      </c>
      <c r="AL11" s="346">
        <v>15</v>
      </c>
      <c r="AM11" s="346">
        <v>15</v>
      </c>
      <c r="AN11" s="346">
        <v>11</v>
      </c>
      <c r="AO11" s="373"/>
      <c r="AP11" s="348" t="s">
        <v>430</v>
      </c>
      <c r="AQ11" s="348" t="s">
        <v>430</v>
      </c>
      <c r="AR11" s="348" t="s">
        <v>430</v>
      </c>
      <c r="AS11" s="348">
        <v>5.71</v>
      </c>
      <c r="AT11" s="348">
        <v>4.6399999999999997</v>
      </c>
      <c r="AU11" s="351"/>
      <c r="AV11" s="346" t="s">
        <v>430</v>
      </c>
      <c r="AW11" s="346" t="s">
        <v>430</v>
      </c>
      <c r="AX11" s="346" t="s">
        <v>430</v>
      </c>
      <c r="AY11" s="346">
        <v>13</v>
      </c>
      <c r="AZ11" s="346">
        <v>15</v>
      </c>
      <c r="BA11" s="348"/>
      <c r="BB11" s="350">
        <v>13.9172733988883</v>
      </c>
      <c r="BC11" s="375">
        <v>1.04990052606121</v>
      </c>
      <c r="BD11" s="375">
        <v>4.9076298011337498E-2</v>
      </c>
      <c r="BE11" s="467">
        <v>0.127834764038355</v>
      </c>
      <c r="BF11" s="468"/>
      <c r="BG11" s="348">
        <v>44.055300000000003</v>
      </c>
      <c r="BH11" s="348">
        <v>27.962900000000001</v>
      </c>
      <c r="BI11" s="348">
        <v>26.7818</v>
      </c>
      <c r="BJ11" s="348">
        <v>1.2</v>
      </c>
      <c r="BK11" s="373"/>
      <c r="BL11" s="372" t="s">
        <v>452</v>
      </c>
      <c r="BM11" s="372" t="s">
        <v>453</v>
      </c>
      <c r="BN11" s="372" t="s">
        <v>454</v>
      </c>
      <c r="BO11" s="372" t="s">
        <v>455</v>
      </c>
      <c r="BP11" s="372" t="s">
        <v>456</v>
      </c>
      <c r="BQ11" s="373"/>
      <c r="BR11" s="354" t="s">
        <v>443</v>
      </c>
    </row>
    <row r="12" spans="1:70" s="107" customFormat="1" x14ac:dyDescent="0.25">
      <c r="A12" s="345" t="s">
        <v>457</v>
      </c>
      <c r="B12" s="373"/>
      <c r="C12" s="719">
        <v>34608</v>
      </c>
      <c r="D12" s="373"/>
      <c r="E12" s="346">
        <v>19199.099999999999</v>
      </c>
      <c r="F12" s="373"/>
      <c r="G12" s="347">
        <v>871.01</v>
      </c>
      <c r="H12" s="374"/>
      <c r="I12" s="348">
        <v>0.52400000000000002</v>
      </c>
      <c r="J12" s="348">
        <v>-0.37519999999999998</v>
      </c>
      <c r="K12" s="348">
        <v>2.2564000000000002</v>
      </c>
      <c r="L12" s="348">
        <v>5.1767000000000003</v>
      </c>
      <c r="M12" s="348">
        <v>8.1609999999999996</v>
      </c>
      <c r="N12" s="350">
        <v>9.1409000000000002</v>
      </c>
      <c r="O12" s="348">
        <v>4.9535999999999998</v>
      </c>
      <c r="P12" s="348">
        <v>17.5364</v>
      </c>
      <c r="Q12" s="348">
        <v>16.045400000000001</v>
      </c>
      <c r="R12" s="348">
        <v>14.2514</v>
      </c>
      <c r="S12" s="348">
        <v>2.7850000000000001</v>
      </c>
      <c r="T12" s="348">
        <v>21.863900000000001</v>
      </c>
      <c r="U12" s="348">
        <v>8.0698000000000008</v>
      </c>
      <c r="V12" s="348">
        <v>12.1294</v>
      </c>
      <c r="W12" s="348">
        <v>1.5057</v>
      </c>
      <c r="X12" s="348">
        <v>15.027799999999999</v>
      </c>
      <c r="Y12" s="374"/>
      <c r="Z12" s="346">
        <v>11</v>
      </c>
      <c r="AA12" s="346">
        <v>12</v>
      </c>
      <c r="AB12" s="346">
        <v>9</v>
      </c>
      <c r="AC12" s="346">
        <v>13</v>
      </c>
      <c r="AD12" s="346">
        <v>7</v>
      </c>
      <c r="AE12" s="346">
        <v>6</v>
      </c>
      <c r="AF12" s="346">
        <v>5</v>
      </c>
      <c r="AG12" s="346">
        <v>5</v>
      </c>
      <c r="AH12" s="346">
        <v>3</v>
      </c>
      <c r="AI12" s="346">
        <v>2</v>
      </c>
      <c r="AJ12" s="346">
        <v>11</v>
      </c>
      <c r="AK12" s="346">
        <v>8</v>
      </c>
      <c r="AL12" s="346">
        <v>6</v>
      </c>
      <c r="AM12" s="346">
        <v>4</v>
      </c>
      <c r="AN12" s="346">
        <v>10</v>
      </c>
      <c r="AO12" s="373"/>
      <c r="AP12" s="348">
        <v>16.22</v>
      </c>
      <c r="AQ12" s="348">
        <v>18.309999999999999</v>
      </c>
      <c r="AR12" s="348">
        <v>16.010000000000002</v>
      </c>
      <c r="AS12" s="348">
        <v>11.53</v>
      </c>
      <c r="AT12" s="348">
        <v>16.36</v>
      </c>
      <c r="AU12" s="351"/>
      <c r="AV12" s="346">
        <v>2</v>
      </c>
      <c r="AW12" s="346">
        <v>3</v>
      </c>
      <c r="AX12" s="346">
        <v>2</v>
      </c>
      <c r="AY12" s="346">
        <v>4</v>
      </c>
      <c r="AZ12" s="346">
        <v>6</v>
      </c>
      <c r="BA12" s="348"/>
      <c r="BB12" s="350">
        <v>12.6941134327525</v>
      </c>
      <c r="BC12" s="375">
        <v>0.92756893586854505</v>
      </c>
      <c r="BD12" s="375">
        <v>7.5050505487837094E-2</v>
      </c>
      <c r="BE12" s="467">
        <v>0.46221346173240102</v>
      </c>
      <c r="BF12" s="468"/>
      <c r="BG12" s="348">
        <v>38.877000000000002</v>
      </c>
      <c r="BH12" s="348">
        <v>29.221399999999999</v>
      </c>
      <c r="BI12" s="348">
        <v>29.771799999999999</v>
      </c>
      <c r="BJ12" s="348">
        <v>2.1297999999999999</v>
      </c>
      <c r="BK12" s="373"/>
      <c r="BL12" s="372" t="s">
        <v>458</v>
      </c>
      <c r="BM12" s="372" t="s">
        <v>459</v>
      </c>
      <c r="BN12" s="372" t="s">
        <v>460</v>
      </c>
      <c r="BO12" s="372" t="s">
        <v>461</v>
      </c>
      <c r="BP12" s="372" t="s">
        <v>462</v>
      </c>
      <c r="BQ12" s="373"/>
      <c r="BR12" s="354" t="s">
        <v>463</v>
      </c>
    </row>
    <row r="13" spans="1:70" s="107" customFormat="1" x14ac:dyDescent="0.25">
      <c r="A13" s="345" t="s">
        <v>464</v>
      </c>
      <c r="B13" s="373"/>
      <c r="C13" s="719">
        <v>44547</v>
      </c>
      <c r="D13" s="373"/>
      <c r="E13" s="346">
        <v>11648.6</v>
      </c>
      <c r="F13" s="373"/>
      <c r="G13" s="347">
        <v>19.84</v>
      </c>
      <c r="H13" s="374"/>
      <c r="I13" s="348">
        <v>0.7107</v>
      </c>
      <c r="J13" s="348">
        <v>0.50660000000000005</v>
      </c>
      <c r="K13" s="348">
        <v>5.1962000000000002</v>
      </c>
      <c r="L13" s="348">
        <v>11.7746</v>
      </c>
      <c r="M13" s="348">
        <v>10.837999999999999</v>
      </c>
      <c r="N13" s="350">
        <v>10.837999999999999</v>
      </c>
      <c r="O13" s="348">
        <v>6.5979000000000001</v>
      </c>
      <c r="P13" s="348">
        <v>20.7194</v>
      </c>
      <c r="Q13" s="348" t="s">
        <v>430</v>
      </c>
      <c r="R13" s="348" t="s">
        <v>430</v>
      </c>
      <c r="S13" s="348">
        <v>6.7815000000000003</v>
      </c>
      <c r="T13" s="348">
        <v>24.3108</v>
      </c>
      <c r="U13" s="348">
        <v>9.7345000000000006</v>
      </c>
      <c r="V13" s="348">
        <v>12.2172</v>
      </c>
      <c r="W13" s="348">
        <v>3.9287999999999998</v>
      </c>
      <c r="X13" s="348">
        <v>15.776899999999999</v>
      </c>
      <c r="Y13" s="374"/>
      <c r="Z13" s="346">
        <v>6</v>
      </c>
      <c r="AA13" s="346">
        <v>3</v>
      </c>
      <c r="AB13" s="346">
        <v>2</v>
      </c>
      <c r="AC13" s="346">
        <v>2</v>
      </c>
      <c r="AD13" s="346">
        <v>2</v>
      </c>
      <c r="AE13" s="346">
        <v>2</v>
      </c>
      <c r="AF13" s="346">
        <v>2</v>
      </c>
      <c r="AG13" s="346">
        <v>1</v>
      </c>
      <c r="AH13" s="346" t="s">
        <v>430</v>
      </c>
      <c r="AI13" s="346" t="s">
        <v>430</v>
      </c>
      <c r="AJ13" s="346">
        <v>2</v>
      </c>
      <c r="AK13" s="346">
        <v>2</v>
      </c>
      <c r="AL13" s="346">
        <v>3</v>
      </c>
      <c r="AM13" s="346">
        <v>3</v>
      </c>
      <c r="AN13" s="346">
        <v>3</v>
      </c>
      <c r="AO13" s="373"/>
      <c r="AP13" s="348" t="s">
        <v>430</v>
      </c>
      <c r="AQ13" s="348" t="s">
        <v>430</v>
      </c>
      <c r="AR13" s="348" t="s">
        <v>430</v>
      </c>
      <c r="AS13" s="348">
        <v>14.1</v>
      </c>
      <c r="AT13" s="348">
        <v>22.08</v>
      </c>
      <c r="AU13" s="351"/>
      <c r="AV13" s="346" t="s">
        <v>430</v>
      </c>
      <c r="AW13" s="346" t="s">
        <v>430</v>
      </c>
      <c r="AX13" s="346" t="s">
        <v>430</v>
      </c>
      <c r="AY13" s="346">
        <v>1</v>
      </c>
      <c r="AZ13" s="346">
        <v>2</v>
      </c>
      <c r="BA13" s="348"/>
      <c r="BB13" s="350">
        <v>13.9580827394969</v>
      </c>
      <c r="BC13" s="375">
        <v>1.0309581247275199</v>
      </c>
      <c r="BD13" s="375">
        <v>8.2529543241732894E-2</v>
      </c>
      <c r="BE13" s="467">
        <v>0.60679719117317599</v>
      </c>
      <c r="BF13" s="468"/>
      <c r="BG13" s="348">
        <v>44.916400000000003</v>
      </c>
      <c r="BH13" s="348">
        <v>26.138000000000002</v>
      </c>
      <c r="BI13" s="348">
        <v>27.240600000000001</v>
      </c>
      <c r="BJ13" s="348">
        <v>1.7050000000000001</v>
      </c>
      <c r="BK13" s="373"/>
      <c r="BL13" s="372" t="s">
        <v>465</v>
      </c>
      <c r="BM13" s="372" t="s">
        <v>466</v>
      </c>
      <c r="BN13" s="372" t="s">
        <v>467</v>
      </c>
      <c r="BO13" s="372" t="s">
        <v>468</v>
      </c>
      <c r="BP13" s="372" t="s">
        <v>469</v>
      </c>
      <c r="BQ13" s="373"/>
      <c r="BR13" s="354" t="s">
        <v>436</v>
      </c>
    </row>
    <row r="14" spans="1:70" s="107" customFormat="1" x14ac:dyDescent="0.25">
      <c r="A14" s="345" t="s">
        <v>470</v>
      </c>
      <c r="B14" s="373"/>
      <c r="C14" s="719">
        <v>42866</v>
      </c>
      <c r="D14" s="373"/>
      <c r="E14" s="346">
        <v>7444.59</v>
      </c>
      <c r="F14" s="373"/>
      <c r="G14" s="347">
        <v>39.758699999999997</v>
      </c>
      <c r="H14" s="374"/>
      <c r="I14" s="348">
        <v>0.87380000000000002</v>
      </c>
      <c r="J14" s="348">
        <v>0.35260000000000002</v>
      </c>
      <c r="K14" s="348">
        <v>3.4712000000000001</v>
      </c>
      <c r="L14" s="348">
        <v>9.4171999999999993</v>
      </c>
      <c r="M14" s="348">
        <v>10.7127</v>
      </c>
      <c r="N14" s="350">
        <v>12.193899999999999</v>
      </c>
      <c r="O14" s="348">
        <v>5.5045999999999999</v>
      </c>
      <c r="P14" s="348">
        <v>17.806799999999999</v>
      </c>
      <c r="Q14" s="348">
        <v>16.3001</v>
      </c>
      <c r="R14" s="348" t="s">
        <v>430</v>
      </c>
      <c r="S14" s="348">
        <v>5.5190000000000001</v>
      </c>
      <c r="T14" s="348">
        <v>23.285499999999999</v>
      </c>
      <c r="U14" s="348">
        <v>10.3749</v>
      </c>
      <c r="V14" s="348">
        <v>15.370699999999999</v>
      </c>
      <c r="W14" s="348">
        <v>3.3721999999999999</v>
      </c>
      <c r="X14" s="348">
        <v>16.032299999999999</v>
      </c>
      <c r="Y14" s="374"/>
      <c r="Z14" s="346">
        <v>1</v>
      </c>
      <c r="AA14" s="346">
        <v>6</v>
      </c>
      <c r="AB14" s="346">
        <v>6</v>
      </c>
      <c r="AC14" s="346">
        <v>5</v>
      </c>
      <c r="AD14" s="346">
        <v>3</v>
      </c>
      <c r="AE14" s="346">
        <v>1</v>
      </c>
      <c r="AF14" s="346">
        <v>3</v>
      </c>
      <c r="AG14" s="346">
        <v>3</v>
      </c>
      <c r="AH14" s="346">
        <v>2</v>
      </c>
      <c r="AI14" s="346" t="s">
        <v>430</v>
      </c>
      <c r="AJ14" s="346">
        <v>3</v>
      </c>
      <c r="AK14" s="346">
        <v>5</v>
      </c>
      <c r="AL14" s="346">
        <v>2</v>
      </c>
      <c r="AM14" s="346">
        <v>1</v>
      </c>
      <c r="AN14" s="346">
        <v>5</v>
      </c>
      <c r="AO14" s="373"/>
      <c r="AP14" s="348" t="s">
        <v>430</v>
      </c>
      <c r="AQ14" s="348">
        <v>19.64</v>
      </c>
      <c r="AR14" s="348">
        <v>16.52</v>
      </c>
      <c r="AS14" s="348">
        <v>13.03</v>
      </c>
      <c r="AT14" s="348">
        <v>21.45</v>
      </c>
      <c r="AU14" s="351"/>
      <c r="AV14" s="346" t="s">
        <v>430</v>
      </c>
      <c r="AW14" s="346">
        <v>1</v>
      </c>
      <c r="AX14" s="346">
        <v>1</v>
      </c>
      <c r="AY14" s="346">
        <v>2</v>
      </c>
      <c r="AZ14" s="346">
        <v>3</v>
      </c>
      <c r="BA14" s="348"/>
      <c r="BB14" s="350">
        <v>13.699391591451</v>
      </c>
      <c r="BC14" s="375">
        <v>0.98554028186668696</v>
      </c>
      <c r="BD14" s="375">
        <v>7.3556747015514803E-2</v>
      </c>
      <c r="BE14" s="467">
        <v>0.48654203347994301</v>
      </c>
      <c r="BF14" s="468"/>
      <c r="BG14" s="348">
        <v>37.878999999999998</v>
      </c>
      <c r="BH14" s="348">
        <v>28.174399999999999</v>
      </c>
      <c r="BI14" s="348">
        <v>24.417200000000001</v>
      </c>
      <c r="BJ14" s="348">
        <v>9.5294000000000008</v>
      </c>
      <c r="BK14" s="373"/>
      <c r="BL14" s="372" t="s">
        <v>471</v>
      </c>
      <c r="BM14" s="372" t="s">
        <v>472</v>
      </c>
      <c r="BN14" s="372" t="s">
        <v>473</v>
      </c>
      <c r="BO14" s="372" t="s">
        <v>474</v>
      </c>
      <c r="BP14" s="372" t="s">
        <v>475</v>
      </c>
      <c r="BQ14" s="373"/>
      <c r="BR14" s="354" t="s">
        <v>476</v>
      </c>
    </row>
    <row r="15" spans="1:70" s="107" customFormat="1" x14ac:dyDescent="0.25">
      <c r="A15" s="345" t="s">
        <v>477</v>
      </c>
      <c r="B15" s="373"/>
      <c r="C15" s="719">
        <v>44323</v>
      </c>
      <c r="D15" s="373"/>
      <c r="E15" s="346">
        <v>7398.6</v>
      </c>
      <c r="F15" s="373"/>
      <c r="G15" s="347">
        <v>21.54</v>
      </c>
      <c r="H15" s="374"/>
      <c r="I15" s="348">
        <v>0.74839999999999995</v>
      </c>
      <c r="J15" s="348">
        <v>0.37280000000000002</v>
      </c>
      <c r="K15" s="348">
        <v>4.0076999999999998</v>
      </c>
      <c r="L15" s="348">
        <v>10.3484</v>
      </c>
      <c r="M15" s="348">
        <v>9.1738</v>
      </c>
      <c r="N15" s="350">
        <v>9.3956</v>
      </c>
      <c r="O15" s="348">
        <v>5.2085999999999997</v>
      </c>
      <c r="P15" s="348">
        <v>15.235099999999999</v>
      </c>
      <c r="Q15" s="348">
        <v>13.2669</v>
      </c>
      <c r="R15" s="348" t="s">
        <v>430</v>
      </c>
      <c r="S15" s="348">
        <v>5.3300999999999998</v>
      </c>
      <c r="T15" s="348">
        <v>23.58</v>
      </c>
      <c r="U15" s="348">
        <v>8.4591999999999992</v>
      </c>
      <c r="V15" s="348">
        <v>11.433</v>
      </c>
      <c r="W15" s="348">
        <v>3.4582000000000002</v>
      </c>
      <c r="X15" s="348">
        <v>15.608700000000001</v>
      </c>
      <c r="Y15" s="374"/>
      <c r="Z15" s="346">
        <v>4</v>
      </c>
      <c r="AA15" s="346">
        <v>5</v>
      </c>
      <c r="AB15" s="346">
        <v>3</v>
      </c>
      <c r="AC15" s="346">
        <v>3</v>
      </c>
      <c r="AD15" s="346">
        <v>5</v>
      </c>
      <c r="AE15" s="346">
        <v>5</v>
      </c>
      <c r="AF15" s="346">
        <v>4</v>
      </c>
      <c r="AG15" s="346">
        <v>6</v>
      </c>
      <c r="AH15" s="346">
        <v>4</v>
      </c>
      <c r="AI15" s="346" t="s">
        <v>430</v>
      </c>
      <c r="AJ15" s="346">
        <v>4</v>
      </c>
      <c r="AK15" s="346">
        <v>4</v>
      </c>
      <c r="AL15" s="346">
        <v>4</v>
      </c>
      <c r="AM15" s="346">
        <v>6</v>
      </c>
      <c r="AN15" s="346">
        <v>4</v>
      </c>
      <c r="AO15" s="373"/>
      <c r="AP15" s="348" t="s">
        <v>430</v>
      </c>
      <c r="AQ15" s="348" t="s">
        <v>430</v>
      </c>
      <c r="AR15" s="348">
        <v>14.07</v>
      </c>
      <c r="AS15" s="348">
        <v>11.49</v>
      </c>
      <c r="AT15" s="348">
        <v>19.25</v>
      </c>
      <c r="AU15" s="351"/>
      <c r="AV15" s="346" t="s">
        <v>430</v>
      </c>
      <c r="AW15" s="346" t="s">
        <v>430</v>
      </c>
      <c r="AX15" s="346">
        <v>4</v>
      </c>
      <c r="AY15" s="346">
        <v>5</v>
      </c>
      <c r="AZ15" s="346">
        <v>4</v>
      </c>
      <c r="BA15" s="348"/>
      <c r="BB15" s="350">
        <v>13.5233863870895</v>
      </c>
      <c r="BC15" s="375">
        <v>1.0179188237669901</v>
      </c>
      <c r="BD15" s="375">
        <v>5.8169666277231101E-2</v>
      </c>
      <c r="BE15" s="467">
        <v>0.24838888087635</v>
      </c>
      <c r="BF15" s="468"/>
      <c r="BG15" s="348">
        <v>40.768799999999999</v>
      </c>
      <c r="BH15" s="348">
        <v>24.911000000000001</v>
      </c>
      <c r="BI15" s="348">
        <v>31.102699999999999</v>
      </c>
      <c r="BJ15" s="348">
        <v>3.2174999999999998</v>
      </c>
      <c r="BK15" s="373"/>
      <c r="BL15" s="372" t="s">
        <v>478</v>
      </c>
      <c r="BM15" s="372" t="s">
        <v>479</v>
      </c>
      <c r="BN15" s="372" t="s">
        <v>480</v>
      </c>
      <c r="BO15" s="372" t="s">
        <v>481</v>
      </c>
      <c r="BP15" s="372" t="s">
        <v>482</v>
      </c>
      <c r="BQ15" s="373"/>
      <c r="BR15" s="354" t="s">
        <v>476</v>
      </c>
    </row>
    <row r="16" spans="1:70" s="107" customFormat="1" x14ac:dyDescent="0.25">
      <c r="A16" s="345" t="s">
        <v>483</v>
      </c>
      <c r="B16" s="373"/>
      <c r="C16" s="719">
        <v>44956</v>
      </c>
      <c r="D16" s="373"/>
      <c r="E16" s="346">
        <v>6380.36</v>
      </c>
      <c r="F16" s="373"/>
      <c r="G16" s="347">
        <v>20.5548</v>
      </c>
      <c r="H16" s="374"/>
      <c r="I16" s="348">
        <v>0.33579999999999999</v>
      </c>
      <c r="J16" s="348">
        <v>0.38479999999999998</v>
      </c>
      <c r="K16" s="348">
        <v>3.7717999999999998</v>
      </c>
      <c r="L16" s="348">
        <v>8.3844999999999992</v>
      </c>
      <c r="M16" s="348">
        <v>9.4131999999999998</v>
      </c>
      <c r="N16" s="350">
        <v>9.7743000000000002</v>
      </c>
      <c r="O16" s="348">
        <v>4.2967000000000004</v>
      </c>
      <c r="P16" s="348">
        <v>19.476400000000002</v>
      </c>
      <c r="Q16" s="348" t="s">
        <v>430</v>
      </c>
      <c r="R16" s="348" t="s">
        <v>430</v>
      </c>
      <c r="S16" s="348">
        <v>4.2824</v>
      </c>
      <c r="T16" s="348">
        <v>22.9406</v>
      </c>
      <c r="U16" s="348">
        <v>8.2104999999999997</v>
      </c>
      <c r="V16" s="348">
        <v>11.6805</v>
      </c>
      <c r="W16" s="348">
        <v>3.9544000000000001</v>
      </c>
      <c r="X16" s="348">
        <v>22.459299999999999</v>
      </c>
      <c r="Y16" s="374"/>
      <c r="Z16" s="346">
        <v>13</v>
      </c>
      <c r="AA16" s="346">
        <v>4</v>
      </c>
      <c r="AB16" s="346">
        <v>5</v>
      </c>
      <c r="AC16" s="346">
        <v>7</v>
      </c>
      <c r="AD16" s="346">
        <v>4</v>
      </c>
      <c r="AE16" s="346">
        <v>4</v>
      </c>
      <c r="AF16" s="346">
        <v>7</v>
      </c>
      <c r="AG16" s="346">
        <v>2</v>
      </c>
      <c r="AH16" s="346" t="s">
        <v>430</v>
      </c>
      <c r="AI16" s="346" t="s">
        <v>430</v>
      </c>
      <c r="AJ16" s="346">
        <v>7</v>
      </c>
      <c r="AK16" s="346">
        <v>7</v>
      </c>
      <c r="AL16" s="346">
        <v>5</v>
      </c>
      <c r="AM16" s="346">
        <v>5</v>
      </c>
      <c r="AN16" s="346">
        <v>2</v>
      </c>
      <c r="AO16" s="373"/>
      <c r="AP16" s="348" t="s">
        <v>430</v>
      </c>
      <c r="AQ16" s="348" t="s">
        <v>430</v>
      </c>
      <c r="AR16" s="348" t="s">
        <v>430</v>
      </c>
      <c r="AS16" s="348">
        <v>12.1</v>
      </c>
      <c r="AT16" s="348">
        <v>18.39</v>
      </c>
      <c r="AU16" s="351"/>
      <c r="AV16" s="346" t="s">
        <v>430</v>
      </c>
      <c r="AW16" s="346" t="s">
        <v>430</v>
      </c>
      <c r="AX16" s="346" t="s">
        <v>430</v>
      </c>
      <c r="AY16" s="346">
        <v>3</v>
      </c>
      <c r="AZ16" s="346">
        <v>5</v>
      </c>
      <c r="BA16" s="348"/>
      <c r="BB16" s="350">
        <v>14.550560624193199</v>
      </c>
      <c r="BC16" s="375">
        <v>1.05323954193609</v>
      </c>
      <c r="BD16" s="375">
        <v>8.0083402752732499E-2</v>
      </c>
      <c r="BE16" s="467">
        <v>0.608319286583476</v>
      </c>
      <c r="BF16" s="468"/>
      <c r="BG16" s="348">
        <v>40.165999999999997</v>
      </c>
      <c r="BH16" s="348">
        <v>26.450900000000001</v>
      </c>
      <c r="BI16" s="348">
        <v>30.111599999999999</v>
      </c>
      <c r="BJ16" s="348">
        <v>3.2715000000000001</v>
      </c>
      <c r="BK16" s="373"/>
      <c r="BL16" s="372" t="s">
        <v>484</v>
      </c>
      <c r="BM16" s="372" t="s">
        <v>485</v>
      </c>
      <c r="BN16" s="372" t="s">
        <v>486</v>
      </c>
      <c r="BO16" s="372" t="s">
        <v>487</v>
      </c>
      <c r="BP16" s="372" t="s">
        <v>488</v>
      </c>
      <c r="BQ16" s="373"/>
      <c r="BR16" s="354" t="s">
        <v>443</v>
      </c>
    </row>
    <row r="17" spans="1:70" s="107" customFormat="1" x14ac:dyDescent="0.25">
      <c r="A17" s="345" t="s">
        <v>489</v>
      </c>
      <c r="B17" s="373"/>
      <c r="C17" s="719">
        <v>45135</v>
      </c>
      <c r="D17" s="373"/>
      <c r="E17" s="346">
        <v>5880.52</v>
      </c>
      <c r="F17" s="373"/>
      <c r="G17" s="347">
        <v>15.28</v>
      </c>
      <c r="H17" s="374"/>
      <c r="I17" s="348">
        <v>0.72509999999999997</v>
      </c>
      <c r="J17" s="348">
        <v>0.52629999999999999</v>
      </c>
      <c r="K17" s="348">
        <v>3.1038999999999999</v>
      </c>
      <c r="L17" s="348">
        <v>7.7573999999999996</v>
      </c>
      <c r="M17" s="348">
        <v>5.3792999999999997</v>
      </c>
      <c r="N17" s="350">
        <v>4.2291999999999996</v>
      </c>
      <c r="O17" s="348">
        <v>3.4060000000000001</v>
      </c>
      <c r="P17" s="348">
        <v>15.1348</v>
      </c>
      <c r="Q17" s="348" t="s">
        <v>430</v>
      </c>
      <c r="R17" s="348" t="s">
        <v>430</v>
      </c>
      <c r="S17" s="348">
        <v>4.9451000000000001</v>
      </c>
      <c r="T17" s="348">
        <v>18.910499999999999</v>
      </c>
      <c r="U17" s="348">
        <v>2.5503</v>
      </c>
      <c r="V17" s="348">
        <v>6.7039</v>
      </c>
      <c r="W17" s="348">
        <v>2.1389999999999998</v>
      </c>
      <c r="X17" s="348">
        <v>14.8307</v>
      </c>
      <c r="Y17" s="374"/>
      <c r="Z17" s="346">
        <v>5</v>
      </c>
      <c r="AA17" s="346">
        <v>2</v>
      </c>
      <c r="AB17" s="346">
        <v>8</v>
      </c>
      <c r="AC17" s="346">
        <v>8</v>
      </c>
      <c r="AD17" s="346">
        <v>11</v>
      </c>
      <c r="AE17" s="346">
        <v>10</v>
      </c>
      <c r="AF17" s="346">
        <v>9</v>
      </c>
      <c r="AG17" s="346">
        <v>7</v>
      </c>
      <c r="AH17" s="346" t="s">
        <v>430</v>
      </c>
      <c r="AI17" s="346" t="s">
        <v>430</v>
      </c>
      <c r="AJ17" s="346">
        <v>6</v>
      </c>
      <c r="AK17" s="346">
        <v>10</v>
      </c>
      <c r="AL17" s="346">
        <v>11</v>
      </c>
      <c r="AM17" s="346">
        <v>9</v>
      </c>
      <c r="AN17" s="346">
        <v>7</v>
      </c>
      <c r="AO17" s="373"/>
      <c r="AP17" s="348" t="s">
        <v>430</v>
      </c>
      <c r="AQ17" s="348" t="s">
        <v>430</v>
      </c>
      <c r="AR17" s="348" t="s">
        <v>430</v>
      </c>
      <c r="AS17" s="348">
        <v>9.5</v>
      </c>
      <c r="AT17" s="348">
        <v>11.46</v>
      </c>
      <c r="AU17" s="351"/>
      <c r="AV17" s="346" t="s">
        <v>430</v>
      </c>
      <c r="AW17" s="346" t="s">
        <v>430</v>
      </c>
      <c r="AX17" s="346" t="s">
        <v>430</v>
      </c>
      <c r="AY17" s="346">
        <v>7</v>
      </c>
      <c r="AZ17" s="346">
        <v>10</v>
      </c>
      <c r="BA17" s="348"/>
      <c r="BB17" s="350">
        <v>13.040849611270099</v>
      </c>
      <c r="BC17" s="375">
        <v>0.93334544888606297</v>
      </c>
      <c r="BD17" s="375">
        <v>6.1981900195912702E-2</v>
      </c>
      <c r="BE17" s="467">
        <v>0.28732806845752701</v>
      </c>
      <c r="BF17" s="468"/>
      <c r="BG17" s="348">
        <v>43.206800000000001</v>
      </c>
      <c r="BH17" s="348">
        <v>26.344100000000001</v>
      </c>
      <c r="BI17" s="348">
        <v>27.369499999999999</v>
      </c>
      <c r="BJ17" s="348">
        <v>3.0796000000000001</v>
      </c>
      <c r="BK17" s="373"/>
      <c r="BL17" s="372" t="s">
        <v>490</v>
      </c>
      <c r="BM17" s="372" t="s">
        <v>491</v>
      </c>
      <c r="BN17" s="372" t="s">
        <v>492</v>
      </c>
      <c r="BO17" s="372" t="s">
        <v>493</v>
      </c>
      <c r="BP17" s="372" t="s">
        <v>494</v>
      </c>
      <c r="BQ17" s="373"/>
      <c r="BR17" s="354" t="s">
        <v>443</v>
      </c>
    </row>
    <row r="18" spans="1:70" s="107" customFormat="1" x14ac:dyDescent="0.25">
      <c r="A18" s="345" t="s">
        <v>495</v>
      </c>
      <c r="B18" s="373"/>
      <c r="C18" s="719">
        <v>45159</v>
      </c>
      <c r="D18" s="373"/>
      <c r="E18" s="346">
        <v>5530.74</v>
      </c>
      <c r="F18" s="373"/>
      <c r="G18" s="347">
        <v>14.907</v>
      </c>
      <c r="H18" s="374"/>
      <c r="I18" s="348">
        <v>0.64139999999999997</v>
      </c>
      <c r="J18" s="348">
        <v>-0.13400000000000001</v>
      </c>
      <c r="K18" s="348">
        <v>1.1193</v>
      </c>
      <c r="L18" s="348">
        <v>6.0316999999999998</v>
      </c>
      <c r="M18" s="348">
        <v>3.2555000000000001</v>
      </c>
      <c r="N18" s="350">
        <v>4.1063999999999998</v>
      </c>
      <c r="O18" s="348">
        <v>3.1920999999999999</v>
      </c>
      <c r="P18" s="348" t="s">
        <v>430</v>
      </c>
      <c r="Q18" s="348" t="s">
        <v>430</v>
      </c>
      <c r="R18" s="348" t="s">
        <v>430</v>
      </c>
      <c r="S18" s="348">
        <v>3.1625999999999999</v>
      </c>
      <c r="T18" s="348">
        <v>17.851199999999999</v>
      </c>
      <c r="U18" s="348">
        <v>0.84560000000000002</v>
      </c>
      <c r="V18" s="348">
        <v>5.1639999999999997</v>
      </c>
      <c r="W18" s="348">
        <v>0.91390000000000005</v>
      </c>
      <c r="X18" s="348">
        <v>14.234400000000001</v>
      </c>
      <c r="Y18" s="374"/>
      <c r="Z18" s="346">
        <v>8</v>
      </c>
      <c r="AA18" s="346">
        <v>9</v>
      </c>
      <c r="AB18" s="346">
        <v>12</v>
      </c>
      <c r="AC18" s="346">
        <v>9</v>
      </c>
      <c r="AD18" s="346">
        <v>12</v>
      </c>
      <c r="AE18" s="346">
        <v>11</v>
      </c>
      <c r="AF18" s="346">
        <v>10</v>
      </c>
      <c r="AG18" s="346" t="s">
        <v>430</v>
      </c>
      <c r="AH18" s="346" t="s">
        <v>430</v>
      </c>
      <c r="AI18" s="346" t="s">
        <v>430</v>
      </c>
      <c r="AJ18" s="346">
        <v>10</v>
      </c>
      <c r="AK18" s="346">
        <v>11</v>
      </c>
      <c r="AL18" s="346">
        <v>13</v>
      </c>
      <c r="AM18" s="346">
        <v>11</v>
      </c>
      <c r="AN18" s="346">
        <v>12</v>
      </c>
      <c r="AO18" s="373"/>
      <c r="AP18" s="348" t="s">
        <v>430</v>
      </c>
      <c r="AQ18" s="348" t="s">
        <v>430</v>
      </c>
      <c r="AR18" s="348" t="s">
        <v>430</v>
      </c>
      <c r="AS18" s="348">
        <v>8.68</v>
      </c>
      <c r="AT18" s="348">
        <v>7.83</v>
      </c>
      <c r="AU18" s="351"/>
      <c r="AV18" s="346" t="s">
        <v>430</v>
      </c>
      <c r="AW18" s="346" t="s">
        <v>430</v>
      </c>
      <c r="AX18" s="346" t="s">
        <v>430</v>
      </c>
      <c r="AY18" s="346">
        <v>8</v>
      </c>
      <c r="AZ18" s="346">
        <v>12</v>
      </c>
      <c r="BA18" s="348"/>
      <c r="BB18" s="350">
        <v>13.139662063792199</v>
      </c>
      <c r="BC18" s="375">
        <v>0.973173252920842</v>
      </c>
      <c r="BD18" s="375">
        <v>4.9396468694293601E-2</v>
      </c>
      <c r="BE18" s="467">
        <v>0.22986525995101301</v>
      </c>
      <c r="BF18" s="468"/>
      <c r="BG18" s="348">
        <v>35.472499999999997</v>
      </c>
      <c r="BH18" s="348">
        <v>30.370100000000001</v>
      </c>
      <c r="BI18" s="348">
        <v>31.832599999999999</v>
      </c>
      <c r="BJ18" s="348">
        <v>2.3248000000000002</v>
      </c>
      <c r="BK18" s="373"/>
      <c r="BL18" s="372" t="s">
        <v>496</v>
      </c>
      <c r="BM18" s="372" t="s">
        <v>497</v>
      </c>
      <c r="BN18" s="372" t="s">
        <v>498</v>
      </c>
      <c r="BO18" s="372" t="s">
        <v>499</v>
      </c>
      <c r="BP18" s="372" t="s">
        <v>500</v>
      </c>
      <c r="BQ18" s="373"/>
      <c r="BR18" s="354" t="s">
        <v>443</v>
      </c>
    </row>
    <row r="19" spans="1:70" s="107" customFormat="1" x14ac:dyDescent="0.25">
      <c r="A19" s="345" t="s">
        <v>501</v>
      </c>
      <c r="B19" s="373"/>
      <c r="C19" s="719">
        <v>45502</v>
      </c>
      <c r="D19" s="373"/>
      <c r="E19" s="346">
        <v>5234.26</v>
      </c>
      <c r="F19" s="373"/>
      <c r="G19" s="347">
        <v>11.103</v>
      </c>
      <c r="H19" s="374"/>
      <c r="I19" s="348">
        <v>0.44869999999999999</v>
      </c>
      <c r="J19" s="348">
        <v>0.1678</v>
      </c>
      <c r="K19" s="348">
        <v>3.7906</v>
      </c>
      <c r="L19" s="348">
        <v>9.6516999999999999</v>
      </c>
      <c r="M19" s="348">
        <v>6.7328999999999999</v>
      </c>
      <c r="N19" s="350">
        <v>8.0551999999999992</v>
      </c>
      <c r="O19" s="348">
        <v>4.8619000000000003</v>
      </c>
      <c r="P19" s="348" t="s">
        <v>430</v>
      </c>
      <c r="Q19" s="348" t="s">
        <v>430</v>
      </c>
      <c r="R19" s="348" t="s">
        <v>430</v>
      </c>
      <c r="S19" s="348">
        <v>4.9939</v>
      </c>
      <c r="T19" s="348">
        <v>22.9527</v>
      </c>
      <c r="U19" s="348">
        <v>4.5303000000000004</v>
      </c>
      <c r="V19" s="348">
        <v>9.0625</v>
      </c>
      <c r="W19" s="348">
        <v>3.3241000000000001</v>
      </c>
      <c r="X19" s="348">
        <v>5.2096</v>
      </c>
      <c r="Y19" s="374"/>
      <c r="Z19" s="346">
        <v>12</v>
      </c>
      <c r="AA19" s="346">
        <v>8</v>
      </c>
      <c r="AB19" s="346">
        <v>4</v>
      </c>
      <c r="AC19" s="346">
        <v>4</v>
      </c>
      <c r="AD19" s="346">
        <v>8</v>
      </c>
      <c r="AE19" s="346">
        <v>8</v>
      </c>
      <c r="AF19" s="346">
        <v>6</v>
      </c>
      <c r="AG19" s="346" t="s">
        <v>430</v>
      </c>
      <c r="AH19" s="346" t="s">
        <v>430</v>
      </c>
      <c r="AI19" s="346" t="s">
        <v>430</v>
      </c>
      <c r="AJ19" s="346">
        <v>5</v>
      </c>
      <c r="AK19" s="346">
        <v>6</v>
      </c>
      <c r="AL19" s="346">
        <v>9</v>
      </c>
      <c r="AM19" s="346">
        <v>8</v>
      </c>
      <c r="AN19" s="346">
        <v>6</v>
      </c>
      <c r="AO19" s="373"/>
      <c r="AP19" s="348" t="s">
        <v>430</v>
      </c>
      <c r="AQ19" s="348" t="s">
        <v>430</v>
      </c>
      <c r="AR19" s="348" t="s">
        <v>430</v>
      </c>
      <c r="AS19" s="348" t="s">
        <v>430</v>
      </c>
      <c r="AT19" s="348">
        <v>15.02</v>
      </c>
      <c r="AU19" s="351"/>
      <c r="AV19" s="346" t="s">
        <v>430</v>
      </c>
      <c r="AW19" s="346" t="s">
        <v>430</v>
      </c>
      <c r="AX19" s="346" t="s">
        <v>430</v>
      </c>
      <c r="AY19" s="346" t="s">
        <v>430</v>
      </c>
      <c r="AZ19" s="346">
        <v>7</v>
      </c>
      <c r="BA19" s="348"/>
      <c r="BB19" s="350">
        <v>14.481291635586199</v>
      </c>
      <c r="BC19" s="375">
        <v>1.06833608117032</v>
      </c>
      <c r="BD19" s="375">
        <v>2.4546752701422501E-3</v>
      </c>
      <c r="BE19" s="467">
        <v>0.24649958547550599</v>
      </c>
      <c r="BF19" s="468"/>
      <c r="BG19" s="348">
        <v>27.064399999999999</v>
      </c>
      <c r="BH19" s="348">
        <v>30.8751</v>
      </c>
      <c r="BI19" s="348">
        <v>38.4071</v>
      </c>
      <c r="BJ19" s="348">
        <v>3.6534</v>
      </c>
      <c r="BK19" s="373"/>
      <c r="BL19" s="372" t="s">
        <v>502</v>
      </c>
      <c r="BM19" s="372" t="s">
        <v>503</v>
      </c>
      <c r="BN19" s="372" t="s">
        <v>504</v>
      </c>
      <c r="BO19" s="372" t="s">
        <v>505</v>
      </c>
      <c r="BP19" s="372" t="s">
        <v>506</v>
      </c>
      <c r="BQ19" s="373"/>
      <c r="BR19" s="354" t="s">
        <v>443</v>
      </c>
    </row>
    <row r="20" spans="1:70" s="107" customFormat="1" x14ac:dyDescent="0.25">
      <c r="A20" s="345" t="s">
        <v>507</v>
      </c>
      <c r="B20" s="373"/>
      <c r="C20" s="719">
        <v>45461</v>
      </c>
      <c r="D20" s="373"/>
      <c r="E20" s="346">
        <v>4552</v>
      </c>
      <c r="F20" s="373"/>
      <c r="G20" s="347">
        <v>14.936</v>
      </c>
      <c r="H20" s="374"/>
      <c r="I20" s="348">
        <v>0.75890000000000002</v>
      </c>
      <c r="J20" s="348">
        <v>-0.1384</v>
      </c>
      <c r="K20" s="348">
        <v>7.9862000000000002</v>
      </c>
      <c r="L20" s="348">
        <v>19.352399999999999</v>
      </c>
      <c r="M20" s="348">
        <v>22.346</v>
      </c>
      <c r="N20" s="350">
        <v>10.7371</v>
      </c>
      <c r="O20" s="348">
        <v>14.508599999999999</v>
      </c>
      <c r="P20" s="348" t="s">
        <v>430</v>
      </c>
      <c r="Q20" s="348" t="s">
        <v>430</v>
      </c>
      <c r="R20" s="348" t="s">
        <v>430</v>
      </c>
      <c r="S20" s="348">
        <v>13.039300000000001</v>
      </c>
      <c r="T20" s="348">
        <v>38.592700000000001</v>
      </c>
      <c r="U20" s="348">
        <v>13.238200000000001</v>
      </c>
      <c r="V20" s="348">
        <v>14.044</v>
      </c>
      <c r="W20" s="348">
        <v>5.9440999999999997</v>
      </c>
      <c r="X20" s="348">
        <v>20.2807</v>
      </c>
      <c r="Y20" s="374"/>
      <c r="Z20" s="346">
        <v>2</v>
      </c>
      <c r="AA20" s="346">
        <v>10</v>
      </c>
      <c r="AB20" s="346">
        <v>1</v>
      </c>
      <c r="AC20" s="346">
        <v>1</v>
      </c>
      <c r="AD20" s="346">
        <v>1</v>
      </c>
      <c r="AE20" s="346">
        <v>3</v>
      </c>
      <c r="AF20" s="346">
        <v>1</v>
      </c>
      <c r="AG20" s="346" t="s">
        <v>430</v>
      </c>
      <c r="AH20" s="346" t="s">
        <v>430</v>
      </c>
      <c r="AI20" s="346" t="s">
        <v>430</v>
      </c>
      <c r="AJ20" s="346">
        <v>1</v>
      </c>
      <c r="AK20" s="346">
        <v>1</v>
      </c>
      <c r="AL20" s="346">
        <v>1</v>
      </c>
      <c r="AM20" s="346">
        <v>2</v>
      </c>
      <c r="AN20" s="346">
        <v>1</v>
      </c>
      <c r="AO20" s="373"/>
      <c r="AP20" s="348" t="s">
        <v>430</v>
      </c>
      <c r="AQ20" s="348" t="s">
        <v>430</v>
      </c>
      <c r="AR20" s="348" t="s">
        <v>430</v>
      </c>
      <c r="AS20" s="348" t="s">
        <v>430</v>
      </c>
      <c r="AT20" s="348">
        <v>32.65</v>
      </c>
      <c r="AU20" s="351"/>
      <c r="AV20" s="346" t="s">
        <v>430</v>
      </c>
      <c r="AW20" s="346" t="s">
        <v>430</v>
      </c>
      <c r="AX20" s="346" t="s">
        <v>430</v>
      </c>
      <c r="AY20" s="346" t="s">
        <v>430</v>
      </c>
      <c r="AZ20" s="346">
        <v>1</v>
      </c>
      <c r="BA20" s="348"/>
      <c r="BB20" s="350">
        <v>18.3873375591577</v>
      </c>
      <c r="BC20" s="375">
        <v>1.1065747484619299</v>
      </c>
      <c r="BD20" s="375">
        <v>6.7591222928502406E-2</v>
      </c>
      <c r="BE20" s="467">
        <v>1.29620114822974</v>
      </c>
      <c r="BF20" s="468"/>
      <c r="BG20" s="348">
        <v>34.520699999999998</v>
      </c>
      <c r="BH20" s="348">
        <v>25.768699999999999</v>
      </c>
      <c r="BI20" s="348">
        <v>32.712600000000002</v>
      </c>
      <c r="BJ20" s="348">
        <v>6.9980000000000002</v>
      </c>
      <c r="BK20" s="373"/>
      <c r="BL20" s="372" t="s">
        <v>508</v>
      </c>
      <c r="BM20" s="372" t="s">
        <v>509</v>
      </c>
      <c r="BN20" s="372" t="s">
        <v>510</v>
      </c>
      <c r="BO20" s="372" t="s">
        <v>511</v>
      </c>
      <c r="BP20" s="372" t="s">
        <v>512</v>
      </c>
      <c r="BQ20" s="373"/>
      <c r="BR20" s="354" t="s">
        <v>443</v>
      </c>
    </row>
    <row r="21" spans="1:70" s="107" customFormat="1" x14ac:dyDescent="0.25">
      <c r="A21" s="345" t="s">
        <v>513</v>
      </c>
      <c r="B21" s="373"/>
      <c r="C21" s="719">
        <v>39524</v>
      </c>
      <c r="D21" s="373"/>
      <c r="E21" s="346">
        <v>4466.41</v>
      </c>
      <c r="F21" s="373"/>
      <c r="G21" s="347">
        <v>133.56</v>
      </c>
      <c r="H21" s="374"/>
      <c r="I21" s="348">
        <v>0.75439999999999996</v>
      </c>
      <c r="J21" s="348">
        <v>0.1875</v>
      </c>
      <c r="K21" s="348">
        <v>3.1669999999999998</v>
      </c>
      <c r="L21" s="348">
        <v>9.3947000000000003</v>
      </c>
      <c r="M21" s="348">
        <v>8.33</v>
      </c>
      <c r="N21" s="350">
        <v>1.5434000000000001</v>
      </c>
      <c r="O21" s="348">
        <v>1.2082999999999999</v>
      </c>
      <c r="P21" s="348">
        <v>14.297000000000001</v>
      </c>
      <c r="Q21" s="348">
        <v>12.415900000000001</v>
      </c>
      <c r="R21" s="348">
        <v>13.1638</v>
      </c>
      <c r="S21" s="348">
        <v>3.9944000000000002</v>
      </c>
      <c r="T21" s="348">
        <v>24.0457</v>
      </c>
      <c r="U21" s="348">
        <v>5.4893000000000001</v>
      </c>
      <c r="V21" s="348">
        <v>4.9916999999999998</v>
      </c>
      <c r="W21" s="348">
        <v>2.1101000000000001</v>
      </c>
      <c r="X21" s="348">
        <v>15.093500000000001</v>
      </c>
      <c r="Y21" s="374"/>
      <c r="Z21" s="346">
        <v>3</v>
      </c>
      <c r="AA21" s="346">
        <v>7</v>
      </c>
      <c r="AB21" s="346">
        <v>7</v>
      </c>
      <c r="AC21" s="346">
        <v>6</v>
      </c>
      <c r="AD21" s="346">
        <v>6</v>
      </c>
      <c r="AE21" s="346">
        <v>13</v>
      </c>
      <c r="AF21" s="346">
        <v>14</v>
      </c>
      <c r="AG21" s="346">
        <v>10</v>
      </c>
      <c r="AH21" s="346">
        <v>5</v>
      </c>
      <c r="AI21" s="346">
        <v>3</v>
      </c>
      <c r="AJ21" s="346">
        <v>8</v>
      </c>
      <c r="AK21" s="346">
        <v>3</v>
      </c>
      <c r="AL21" s="346">
        <v>7</v>
      </c>
      <c r="AM21" s="346">
        <v>12</v>
      </c>
      <c r="AN21" s="346">
        <v>8</v>
      </c>
      <c r="AO21" s="373"/>
      <c r="AP21" s="348">
        <v>14.28</v>
      </c>
      <c r="AQ21" s="348">
        <v>15.39</v>
      </c>
      <c r="AR21" s="348">
        <v>12.39</v>
      </c>
      <c r="AS21" s="348">
        <v>7.46</v>
      </c>
      <c r="AT21" s="348">
        <v>13.76</v>
      </c>
      <c r="AU21" s="351"/>
      <c r="AV21" s="346">
        <v>3</v>
      </c>
      <c r="AW21" s="346">
        <v>4</v>
      </c>
      <c r="AX21" s="346">
        <v>5</v>
      </c>
      <c r="AY21" s="346">
        <v>12</v>
      </c>
      <c r="AZ21" s="346">
        <v>8</v>
      </c>
      <c r="BA21" s="348"/>
      <c r="BB21" s="350">
        <v>15.6310761167405</v>
      </c>
      <c r="BC21" s="375">
        <v>1.1505269385949299</v>
      </c>
      <c r="BD21" s="375">
        <v>4.6895497518059701E-2</v>
      </c>
      <c r="BE21" s="467">
        <v>0.12464368424351401</v>
      </c>
      <c r="BF21" s="468"/>
      <c r="BG21" s="348">
        <v>38.8416</v>
      </c>
      <c r="BH21" s="348">
        <v>28.784700000000001</v>
      </c>
      <c r="BI21" s="348">
        <v>30.6371</v>
      </c>
      <c r="BJ21" s="348">
        <v>1.7365999999999999</v>
      </c>
      <c r="BK21" s="373"/>
      <c r="BL21" s="372" t="s">
        <v>514</v>
      </c>
      <c r="BM21" s="372" t="s">
        <v>515</v>
      </c>
      <c r="BN21" s="372" t="s">
        <v>516</v>
      </c>
      <c r="BO21" s="372" t="s">
        <v>517</v>
      </c>
      <c r="BP21" s="372" t="s">
        <v>518</v>
      </c>
      <c r="BQ21" s="373"/>
      <c r="BR21" s="354" t="s">
        <v>519</v>
      </c>
    </row>
    <row r="22" spans="1:70" s="107" customFormat="1" x14ac:dyDescent="0.25">
      <c r="A22" s="345" t="s">
        <v>520</v>
      </c>
      <c r="B22" s="373"/>
      <c r="C22" s="719">
        <v>44959</v>
      </c>
      <c r="D22" s="373"/>
      <c r="E22" s="346">
        <v>3568</v>
      </c>
      <c r="F22" s="373"/>
      <c r="G22" s="347">
        <v>15.5702</v>
      </c>
      <c r="H22" s="374"/>
      <c r="I22" s="348">
        <v>0.29310000000000003</v>
      </c>
      <c r="J22" s="348">
        <v>-0.47749999999999998</v>
      </c>
      <c r="K22" s="348">
        <v>0.2782</v>
      </c>
      <c r="L22" s="348">
        <v>5.9832000000000001</v>
      </c>
      <c r="M22" s="348">
        <v>6.2717999999999998</v>
      </c>
      <c r="N22" s="350">
        <v>8.7911999999999999</v>
      </c>
      <c r="O22" s="348">
        <v>2.2949999999999999</v>
      </c>
      <c r="P22" s="348">
        <v>10.724500000000001</v>
      </c>
      <c r="Q22" s="348" t="s">
        <v>430</v>
      </c>
      <c r="R22" s="348" t="s">
        <v>430</v>
      </c>
      <c r="S22" s="348">
        <v>1.8192999999999999</v>
      </c>
      <c r="T22" s="348">
        <v>19.718299999999999</v>
      </c>
      <c r="U22" s="348">
        <v>5.0960999999999999</v>
      </c>
      <c r="V22" s="348">
        <v>10.5124</v>
      </c>
      <c r="W22" s="348">
        <v>0.40760000000000002</v>
      </c>
      <c r="X22" s="348">
        <v>13.2919</v>
      </c>
      <c r="Y22" s="374"/>
      <c r="Z22" s="346">
        <v>15</v>
      </c>
      <c r="AA22" s="346">
        <v>14</v>
      </c>
      <c r="AB22" s="346">
        <v>14</v>
      </c>
      <c r="AC22" s="346">
        <v>11</v>
      </c>
      <c r="AD22" s="346">
        <v>9</v>
      </c>
      <c r="AE22" s="346">
        <v>7</v>
      </c>
      <c r="AF22" s="346">
        <v>12</v>
      </c>
      <c r="AG22" s="346">
        <v>12</v>
      </c>
      <c r="AH22" s="346" t="s">
        <v>430</v>
      </c>
      <c r="AI22" s="346" t="s">
        <v>430</v>
      </c>
      <c r="AJ22" s="346">
        <v>13</v>
      </c>
      <c r="AK22" s="346">
        <v>9</v>
      </c>
      <c r="AL22" s="346">
        <v>8</v>
      </c>
      <c r="AM22" s="346">
        <v>7</v>
      </c>
      <c r="AN22" s="346">
        <v>15</v>
      </c>
      <c r="AO22" s="373"/>
      <c r="AP22" s="348" t="s">
        <v>430</v>
      </c>
      <c r="AQ22" s="348" t="s">
        <v>430</v>
      </c>
      <c r="AR22" s="348" t="s">
        <v>430</v>
      </c>
      <c r="AS22" s="348">
        <v>8.3800000000000008</v>
      </c>
      <c r="AT22" s="348">
        <v>12.94</v>
      </c>
      <c r="AU22" s="351"/>
      <c r="AV22" s="346" t="s">
        <v>430</v>
      </c>
      <c r="AW22" s="346" t="s">
        <v>430</v>
      </c>
      <c r="AX22" s="346" t="s">
        <v>430</v>
      </c>
      <c r="AY22" s="346">
        <v>10</v>
      </c>
      <c r="AZ22" s="346">
        <v>9</v>
      </c>
      <c r="BA22" s="348"/>
      <c r="BB22" s="350">
        <v>13.1787076659826</v>
      </c>
      <c r="BC22" s="375">
        <v>0.98097885639008997</v>
      </c>
      <c r="BD22" s="375">
        <v>3.6909587043694798E-2</v>
      </c>
      <c r="BE22" s="467">
        <v>-3.2307968979596001E-2</v>
      </c>
      <c r="BF22" s="468"/>
      <c r="BG22" s="348">
        <v>43.649799999999999</v>
      </c>
      <c r="BH22" s="348">
        <v>25.547599999999999</v>
      </c>
      <c r="BI22" s="348">
        <v>26.5547</v>
      </c>
      <c r="BJ22" s="348">
        <v>4.2478999999999996</v>
      </c>
      <c r="BK22" s="373"/>
      <c r="BL22" s="372" t="s">
        <v>521</v>
      </c>
      <c r="BM22" s="372" t="s">
        <v>522</v>
      </c>
      <c r="BN22" s="372" t="s">
        <v>523</v>
      </c>
      <c r="BO22" s="372" t="s">
        <v>524</v>
      </c>
      <c r="BP22" s="372" t="s">
        <v>525</v>
      </c>
      <c r="BQ22" s="373"/>
      <c r="BR22" s="354" t="s">
        <v>526</v>
      </c>
    </row>
    <row r="23" spans="1:70" x14ac:dyDescent="0.25">
      <c r="A23" s="36" t="s">
        <v>93</v>
      </c>
      <c r="B23" s="43"/>
      <c r="C23" s="720"/>
      <c r="D23" s="43"/>
      <c r="E23" s="51"/>
      <c r="F23" s="43"/>
      <c r="G23" s="55"/>
      <c r="H23" s="66"/>
      <c r="I23" s="59">
        <v>0.60399999999999998</v>
      </c>
      <c r="J23" s="59">
        <v>4.7399999999999998E-2</v>
      </c>
      <c r="K23" s="59">
        <v>2.8580999999999999</v>
      </c>
      <c r="L23" s="59">
        <v>8.2010000000000005</v>
      </c>
      <c r="M23" s="59">
        <v>7.4794999999999998</v>
      </c>
      <c r="N23" s="70">
        <v>6.5500999999999996</v>
      </c>
      <c r="O23" s="59">
        <v>4.3007999999999997</v>
      </c>
      <c r="P23" s="59">
        <v>15.903700000000001</v>
      </c>
      <c r="Q23" s="59">
        <v>15.312099999999999</v>
      </c>
      <c r="R23" s="59">
        <v>14.1416</v>
      </c>
      <c r="S23" s="59">
        <v>4.3906999999999998</v>
      </c>
      <c r="T23" s="59">
        <v>21.476299999999998</v>
      </c>
      <c r="U23" s="59">
        <v>5.4149000000000003</v>
      </c>
      <c r="V23" s="59">
        <v>8.5388999999999999</v>
      </c>
      <c r="W23" s="59">
        <v>2.3401999999999998</v>
      </c>
      <c r="X23" s="59">
        <v>15.2563</v>
      </c>
      <c r="Y23" s="66"/>
      <c r="Z23" s="51">
        <v>15</v>
      </c>
      <c r="AA23" s="51">
        <v>15</v>
      </c>
      <c r="AB23" s="51">
        <v>15</v>
      </c>
      <c r="AC23" s="51">
        <v>15</v>
      </c>
      <c r="AD23" s="51">
        <v>15</v>
      </c>
      <c r="AE23" s="51">
        <v>15</v>
      </c>
      <c r="AF23" s="51">
        <v>15</v>
      </c>
      <c r="AG23" s="51">
        <v>12</v>
      </c>
      <c r="AH23" s="51">
        <v>5</v>
      </c>
      <c r="AI23" s="51">
        <v>3</v>
      </c>
      <c r="AJ23" s="51">
        <v>15</v>
      </c>
      <c r="AK23" s="51">
        <v>15</v>
      </c>
      <c r="AL23" s="51">
        <v>15</v>
      </c>
      <c r="AM23" s="51">
        <v>15</v>
      </c>
      <c r="AN23" s="51">
        <v>15</v>
      </c>
      <c r="AO23" s="43"/>
      <c r="AP23" s="59">
        <v>15.9066666666667</v>
      </c>
      <c r="AQ23" s="59">
        <v>18.232500000000002</v>
      </c>
      <c r="AR23" s="59">
        <v>14.82</v>
      </c>
      <c r="AS23" s="59">
        <v>9.8161538461538402</v>
      </c>
      <c r="AT23" s="59">
        <v>14.4446666666667</v>
      </c>
      <c r="AU23" s="78"/>
      <c r="AV23" s="51">
        <v>3</v>
      </c>
      <c r="AW23" s="51">
        <v>4</v>
      </c>
      <c r="AX23" s="51">
        <v>5</v>
      </c>
      <c r="AY23" s="51">
        <v>13</v>
      </c>
      <c r="AZ23" s="51">
        <v>15</v>
      </c>
      <c r="BA23" s="59"/>
      <c r="BB23" s="70"/>
      <c r="BC23" s="286"/>
      <c r="BD23" s="286"/>
      <c r="BE23" s="287"/>
      <c r="BF23" s="267"/>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0.87380000000000002</v>
      </c>
      <c r="J24" s="60">
        <v>0.85070000000000001</v>
      </c>
      <c r="K24" s="60">
        <v>7.9862000000000002</v>
      </c>
      <c r="L24" s="60">
        <v>19.352399999999999</v>
      </c>
      <c r="M24" s="60">
        <v>22.346</v>
      </c>
      <c r="N24" s="71">
        <v>12.193899999999999</v>
      </c>
      <c r="O24" s="60">
        <v>14.508599999999999</v>
      </c>
      <c r="P24" s="60">
        <v>20.7194</v>
      </c>
      <c r="Q24" s="60">
        <v>18.532399999999999</v>
      </c>
      <c r="R24" s="60">
        <v>15.009499999999999</v>
      </c>
      <c r="S24" s="60">
        <v>13.039300000000001</v>
      </c>
      <c r="T24" s="60">
        <v>38.592700000000001</v>
      </c>
      <c r="U24" s="60">
        <v>13.238200000000001</v>
      </c>
      <c r="V24" s="60">
        <v>15.370699999999999</v>
      </c>
      <c r="W24" s="60">
        <v>5.9440999999999997</v>
      </c>
      <c r="X24" s="60">
        <v>22.459299999999999</v>
      </c>
      <c r="Y24" s="67"/>
      <c r="Z24" s="52"/>
      <c r="AA24" s="52"/>
      <c r="AB24" s="52"/>
      <c r="AC24" s="52"/>
      <c r="AD24" s="52"/>
      <c r="AE24" s="52"/>
      <c r="AF24" s="52"/>
      <c r="AG24" s="52"/>
      <c r="AH24" s="52"/>
      <c r="AI24" s="52"/>
      <c r="AJ24" s="52"/>
      <c r="AK24" s="52"/>
      <c r="AL24" s="52"/>
      <c r="AM24" s="52"/>
      <c r="AN24" s="52"/>
      <c r="AO24" s="44"/>
      <c r="AP24" s="60">
        <v>17.22</v>
      </c>
      <c r="AQ24" s="60">
        <v>19.64</v>
      </c>
      <c r="AR24" s="60">
        <v>16.52</v>
      </c>
      <c r="AS24" s="60">
        <v>14.1</v>
      </c>
      <c r="AT24" s="60">
        <v>32.65</v>
      </c>
      <c r="AU24" s="79"/>
      <c r="AV24" s="52"/>
      <c r="AW24" s="52"/>
      <c r="AX24" s="52"/>
      <c r="AY24" s="52"/>
      <c r="AZ24" s="52"/>
      <c r="BA24" s="60"/>
      <c r="BB24" s="71"/>
      <c r="BC24" s="288"/>
      <c r="BD24" s="288"/>
      <c r="BE24" s="289"/>
      <c r="BF24" s="268"/>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0.29310000000000003</v>
      </c>
      <c r="J25" s="60">
        <v>-0.78739999999999999</v>
      </c>
      <c r="K25" s="60">
        <v>0.26169999999999999</v>
      </c>
      <c r="L25" s="60">
        <v>3.3885000000000001</v>
      </c>
      <c r="M25" s="60">
        <v>1.7262999999999999</v>
      </c>
      <c r="N25" s="71">
        <v>0.63249999999999995</v>
      </c>
      <c r="O25" s="60">
        <v>-0.4526</v>
      </c>
      <c r="P25" s="60">
        <v>10.724500000000001</v>
      </c>
      <c r="Q25" s="60">
        <v>12.415900000000001</v>
      </c>
      <c r="R25" s="60">
        <v>13.1638</v>
      </c>
      <c r="S25" s="60">
        <v>1.2583</v>
      </c>
      <c r="T25" s="60">
        <v>14.9381</v>
      </c>
      <c r="U25" s="60">
        <v>-0.4899</v>
      </c>
      <c r="V25" s="60">
        <v>2.3807999999999998</v>
      </c>
      <c r="W25" s="60">
        <v>0.40760000000000002</v>
      </c>
      <c r="X25" s="60">
        <v>5.2096</v>
      </c>
      <c r="Y25" s="67"/>
      <c r="Z25" s="52"/>
      <c r="AA25" s="52"/>
      <c r="AB25" s="52"/>
      <c r="AC25" s="52"/>
      <c r="AD25" s="52"/>
      <c r="AE25" s="52"/>
      <c r="AF25" s="52"/>
      <c r="AG25" s="52"/>
      <c r="AH25" s="52"/>
      <c r="AI25" s="52"/>
      <c r="AJ25" s="52"/>
      <c r="AK25" s="52"/>
      <c r="AL25" s="52"/>
      <c r="AM25" s="52"/>
      <c r="AN25" s="52"/>
      <c r="AO25" s="44"/>
      <c r="AP25" s="60">
        <v>14.28</v>
      </c>
      <c r="AQ25" s="60">
        <v>15.39</v>
      </c>
      <c r="AR25" s="60">
        <v>12.39</v>
      </c>
      <c r="AS25" s="60">
        <v>5.71</v>
      </c>
      <c r="AT25" s="60">
        <v>4.6399999999999997</v>
      </c>
      <c r="AU25" s="79"/>
      <c r="AV25" s="52"/>
      <c r="AW25" s="52"/>
      <c r="AX25" s="52"/>
      <c r="AY25" s="52"/>
      <c r="AZ25" s="52"/>
      <c r="BA25" s="60"/>
      <c r="BB25" s="71"/>
      <c r="BC25" s="288"/>
      <c r="BD25" s="288"/>
      <c r="BE25" s="289"/>
      <c r="BF25" s="268"/>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0.64139999999999997</v>
      </c>
      <c r="J26" s="61">
        <v>0.1678</v>
      </c>
      <c r="K26" s="61">
        <v>3.1038999999999999</v>
      </c>
      <c r="L26" s="61">
        <v>7.7573999999999996</v>
      </c>
      <c r="M26" s="61">
        <v>6.7328999999999999</v>
      </c>
      <c r="N26" s="72">
        <v>8.0551999999999992</v>
      </c>
      <c r="O26" s="61">
        <v>4.0141</v>
      </c>
      <c r="P26" s="61">
        <v>15.185</v>
      </c>
      <c r="Q26" s="61">
        <v>16.045400000000001</v>
      </c>
      <c r="R26" s="61">
        <v>14.2514</v>
      </c>
      <c r="S26" s="61">
        <v>3.9944000000000002</v>
      </c>
      <c r="T26" s="61">
        <v>21.863900000000001</v>
      </c>
      <c r="U26" s="61">
        <v>5.0960999999999999</v>
      </c>
      <c r="V26" s="61">
        <v>9.0625</v>
      </c>
      <c r="W26" s="61">
        <v>2.1101000000000001</v>
      </c>
      <c r="X26" s="61">
        <v>15.093500000000001</v>
      </c>
      <c r="Y26" s="68"/>
      <c r="Z26" s="53"/>
      <c r="AA26" s="53"/>
      <c r="AB26" s="53"/>
      <c r="AC26" s="53"/>
      <c r="AD26" s="53"/>
      <c r="AE26" s="53"/>
      <c r="AF26" s="53"/>
      <c r="AG26" s="53"/>
      <c r="AH26" s="53"/>
      <c r="AI26" s="53"/>
      <c r="AJ26" s="53"/>
      <c r="AK26" s="53"/>
      <c r="AL26" s="53"/>
      <c r="AM26" s="53"/>
      <c r="AN26" s="53"/>
      <c r="AO26" s="45"/>
      <c r="AP26" s="61">
        <v>16.22</v>
      </c>
      <c r="AQ26" s="61">
        <v>18.95</v>
      </c>
      <c r="AR26" s="61">
        <v>15.11</v>
      </c>
      <c r="AS26" s="61">
        <v>9.5</v>
      </c>
      <c r="AT26" s="61">
        <v>13.76</v>
      </c>
      <c r="AU26" s="80"/>
      <c r="AV26" s="53"/>
      <c r="AW26" s="53"/>
      <c r="AX26" s="53"/>
      <c r="AY26" s="53"/>
      <c r="AZ26" s="53"/>
      <c r="BA26" s="61"/>
      <c r="BB26" s="72"/>
      <c r="BC26" s="291"/>
      <c r="BD26" s="291"/>
      <c r="BE26" s="292"/>
      <c r="BF26" s="270"/>
      <c r="BG26" s="61"/>
      <c r="BH26" s="61"/>
      <c r="BI26" s="61"/>
      <c r="BJ26" s="61"/>
      <c r="BK26" s="45"/>
      <c r="BL26" s="86"/>
      <c r="BM26" s="86"/>
      <c r="BN26" s="86"/>
      <c r="BO26" s="86"/>
      <c r="BP26" s="86"/>
      <c r="BQ26" s="45"/>
      <c r="BR26" s="90"/>
    </row>
    <row r="27" spans="1:70" ht="14.5" x14ac:dyDescent="0.25">
      <c r="A27" s="39" t="s">
        <v>97</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62"/>
      <c r="BB27" s="73"/>
      <c r="BC27" s="293"/>
      <c r="BD27" s="293"/>
      <c r="BE27" s="294"/>
      <c r="BF27" s="271"/>
      <c r="BG27" s="62"/>
      <c r="BH27" s="62"/>
      <c r="BI27" s="62"/>
      <c r="BJ27" s="62"/>
      <c r="BK27" s="46"/>
      <c r="BL27" s="87"/>
      <c r="BM27" s="87"/>
      <c r="BN27" s="87"/>
      <c r="BO27" s="87"/>
      <c r="BP27" s="87"/>
      <c r="BQ27" s="46"/>
      <c r="BR27" s="91"/>
    </row>
    <row r="28" spans="1:70" x14ac:dyDescent="0.25">
      <c r="A28" s="328" t="s">
        <v>527</v>
      </c>
      <c r="B28" s="365"/>
      <c r="C28" s="717">
        <v>41275</v>
      </c>
      <c r="D28" s="365"/>
      <c r="E28" s="329">
        <v>56004.2</v>
      </c>
      <c r="F28" s="365"/>
      <c r="G28" s="330">
        <v>337.5428</v>
      </c>
      <c r="H28" s="366"/>
      <c r="I28" s="331">
        <v>0.62690000000000001</v>
      </c>
      <c r="J28" s="331">
        <v>-0.77349999999999997</v>
      </c>
      <c r="K28" s="331">
        <v>1.0612999999999999</v>
      </c>
      <c r="L28" s="331">
        <v>3.5771999999999999</v>
      </c>
      <c r="M28" s="331">
        <v>2.3186</v>
      </c>
      <c r="N28" s="333">
        <v>1.4027000000000001</v>
      </c>
      <c r="O28" s="331">
        <v>2.8069000000000002</v>
      </c>
      <c r="P28" s="331">
        <v>15.551299999999999</v>
      </c>
      <c r="Q28" s="331">
        <v>19.435500000000001</v>
      </c>
      <c r="R28" s="331">
        <v>15.8582</v>
      </c>
      <c r="S28" s="331">
        <v>1.3613</v>
      </c>
      <c r="T28" s="331">
        <v>15.2624</v>
      </c>
      <c r="U28" s="331">
        <v>1.9607000000000001</v>
      </c>
      <c r="V28" s="331">
        <v>3.5444</v>
      </c>
      <c r="W28" s="331">
        <v>0.72809999999999997</v>
      </c>
      <c r="X28" s="331">
        <v>16.043800000000001</v>
      </c>
      <c r="Y28" s="366"/>
      <c r="Z28" s="329">
        <v>10</v>
      </c>
      <c r="AA28" s="329">
        <v>15</v>
      </c>
      <c r="AB28" s="329">
        <v>13</v>
      </c>
      <c r="AC28" s="329">
        <v>15</v>
      </c>
      <c r="AD28" s="329">
        <v>14</v>
      </c>
      <c r="AE28" s="329">
        <v>15</v>
      </c>
      <c r="AF28" s="329">
        <v>13</v>
      </c>
      <c r="AG28" s="329">
        <v>9</v>
      </c>
      <c r="AH28" s="329">
        <v>1</v>
      </c>
      <c r="AI28" s="329">
        <v>1</v>
      </c>
      <c r="AJ28" s="329">
        <v>15</v>
      </c>
      <c r="AK28" s="329">
        <v>15</v>
      </c>
      <c r="AL28" s="329">
        <v>12</v>
      </c>
      <c r="AM28" s="329">
        <v>14</v>
      </c>
      <c r="AN28" s="329">
        <v>14</v>
      </c>
      <c r="AO28" s="365"/>
      <c r="AP28" s="331">
        <v>18.079999999999998</v>
      </c>
      <c r="AQ28" s="331">
        <v>20.54</v>
      </c>
      <c r="AR28" s="331">
        <v>16.04</v>
      </c>
      <c r="AS28" s="331">
        <v>8.51</v>
      </c>
      <c r="AT28" s="331">
        <v>5.96</v>
      </c>
      <c r="AU28" s="334"/>
      <c r="AV28" s="329">
        <v>1</v>
      </c>
      <c r="AW28" s="329">
        <v>2</v>
      </c>
      <c r="AX28" s="329">
        <v>3</v>
      </c>
      <c r="AY28" s="329">
        <v>12</v>
      </c>
      <c r="AZ28" s="329">
        <v>14</v>
      </c>
      <c r="BA28" s="331"/>
      <c r="BB28" s="333">
        <v>13.0379067490656</v>
      </c>
      <c r="BC28" s="367">
        <v>0.92468927431608205</v>
      </c>
      <c r="BD28" s="367">
        <v>6.6427577962803505E-2</v>
      </c>
      <c r="BE28" s="461">
        <v>0.37711312581901002</v>
      </c>
      <c r="BF28" s="462"/>
      <c r="BG28" s="331">
        <v>45.974800000000002</v>
      </c>
      <c r="BH28" s="331">
        <v>26.926600000000001</v>
      </c>
      <c r="BI28" s="331">
        <v>25.837</v>
      </c>
      <c r="BJ28" s="331">
        <v>1.2616000000000001</v>
      </c>
      <c r="BK28" s="365"/>
      <c r="BL28" s="364" t="s">
        <v>431</v>
      </c>
      <c r="BM28" s="364" t="s">
        <v>432</v>
      </c>
      <c r="BN28" s="364" t="s">
        <v>433</v>
      </c>
      <c r="BO28" s="364" t="s">
        <v>434</v>
      </c>
      <c r="BP28" s="364" t="s">
        <v>435</v>
      </c>
      <c r="BQ28" s="365"/>
      <c r="BR28" s="335" t="s">
        <v>436</v>
      </c>
    </row>
    <row r="29" spans="1:70" s="107" customFormat="1" ht="11" x14ac:dyDescent="0.3">
      <c r="A29" s="841" t="s">
        <v>528</v>
      </c>
      <c r="B29" s="842"/>
      <c r="C29" s="843">
        <v>44468</v>
      </c>
      <c r="D29" s="842"/>
      <c r="E29" s="844">
        <v>30360.2</v>
      </c>
      <c r="F29" s="842"/>
      <c r="G29" s="845">
        <v>21.754000000000001</v>
      </c>
      <c r="H29" s="847"/>
      <c r="I29" s="846">
        <v>0.3367</v>
      </c>
      <c r="J29" s="846">
        <v>-0.45300000000000001</v>
      </c>
      <c r="K29" s="846">
        <v>0.35520000000000002</v>
      </c>
      <c r="L29" s="846">
        <v>5.1882999999999999</v>
      </c>
      <c r="M29" s="846">
        <v>3.036</v>
      </c>
      <c r="N29" s="848">
        <v>7.7891000000000004</v>
      </c>
      <c r="O29" s="846">
        <v>4.1445999999999996</v>
      </c>
      <c r="P29" s="846">
        <v>19.205500000000001</v>
      </c>
      <c r="Q29" s="846" t="s">
        <v>430</v>
      </c>
      <c r="R29" s="846" t="s">
        <v>430</v>
      </c>
      <c r="S29" s="846">
        <v>1.9160999999999999</v>
      </c>
      <c r="T29" s="846">
        <v>16.737300000000001</v>
      </c>
      <c r="U29" s="846">
        <v>1.3842000000000001</v>
      </c>
      <c r="V29" s="846">
        <v>6.8677999999999999</v>
      </c>
      <c r="W29" s="846">
        <v>0.7923</v>
      </c>
      <c r="X29" s="846">
        <v>17.214700000000001</v>
      </c>
      <c r="Y29" s="847"/>
      <c r="Z29" s="844">
        <v>14</v>
      </c>
      <c r="AA29" s="844">
        <v>14</v>
      </c>
      <c r="AB29" s="844">
        <v>15</v>
      </c>
      <c r="AC29" s="844">
        <v>14</v>
      </c>
      <c r="AD29" s="844">
        <v>13</v>
      </c>
      <c r="AE29" s="844">
        <v>9</v>
      </c>
      <c r="AF29" s="844">
        <v>11</v>
      </c>
      <c r="AG29" s="844">
        <v>4</v>
      </c>
      <c r="AH29" s="844" t="s">
        <v>430</v>
      </c>
      <c r="AI29" s="844" t="s">
        <v>430</v>
      </c>
      <c r="AJ29" s="844">
        <v>14</v>
      </c>
      <c r="AK29" s="844">
        <v>13</v>
      </c>
      <c r="AL29" s="844">
        <v>14</v>
      </c>
      <c r="AM29" s="844">
        <v>10</v>
      </c>
      <c r="AN29" s="844">
        <v>13</v>
      </c>
      <c r="AO29" s="842"/>
      <c r="AP29" s="846" t="s">
        <v>430</v>
      </c>
      <c r="AQ29" s="846" t="s">
        <v>430</v>
      </c>
      <c r="AR29" s="846" t="s">
        <v>430</v>
      </c>
      <c r="AS29" s="846">
        <v>10.85</v>
      </c>
      <c r="AT29" s="846">
        <v>8.11</v>
      </c>
      <c r="AU29" s="849"/>
      <c r="AV29" s="844" t="s">
        <v>430</v>
      </c>
      <c r="AW29" s="844" t="s">
        <v>430</v>
      </c>
      <c r="AX29" s="844" t="s">
        <v>430</v>
      </c>
      <c r="AY29" s="844">
        <v>7</v>
      </c>
      <c r="AZ29" s="844">
        <v>13</v>
      </c>
      <c r="BA29" s="846"/>
      <c r="BB29" s="848">
        <v>13.7590511749654</v>
      </c>
      <c r="BC29" s="852">
        <v>0.98973750521792603</v>
      </c>
      <c r="BD29" s="852">
        <v>8.0990910758590495E-2</v>
      </c>
      <c r="BE29" s="853">
        <v>0.59099800163753902</v>
      </c>
      <c r="BF29" s="854"/>
      <c r="BG29" s="846">
        <v>41.506100000000004</v>
      </c>
      <c r="BH29" s="846">
        <v>26.978100000000001</v>
      </c>
      <c r="BI29" s="846">
        <v>27.5062</v>
      </c>
      <c r="BJ29" s="846">
        <v>4.0095999999999998</v>
      </c>
      <c r="BK29" s="842"/>
      <c r="BL29" s="855" t="s">
        <v>438</v>
      </c>
      <c r="BM29" s="855" t="s">
        <v>439</v>
      </c>
      <c r="BN29" s="855" t="s">
        <v>440</v>
      </c>
      <c r="BO29" s="855" t="s">
        <v>441</v>
      </c>
      <c r="BP29" s="855" t="s">
        <v>442</v>
      </c>
      <c r="BQ29" s="842"/>
      <c r="BR29" s="856" t="s">
        <v>443</v>
      </c>
    </row>
    <row r="30" spans="1:70" s="107" customFormat="1" x14ac:dyDescent="0.25">
      <c r="A30" s="345" t="s">
        <v>529</v>
      </c>
      <c r="B30" s="373"/>
      <c r="C30" s="719">
        <v>44628</v>
      </c>
      <c r="D30" s="373"/>
      <c r="E30" s="346">
        <v>24357.9</v>
      </c>
      <c r="F30" s="373"/>
      <c r="G30" s="347">
        <v>18.191600000000001</v>
      </c>
      <c r="H30" s="374"/>
      <c r="I30" s="348">
        <v>0.63339999999999996</v>
      </c>
      <c r="J30" s="348">
        <v>0.86660000000000004</v>
      </c>
      <c r="K30" s="348">
        <v>2.1105</v>
      </c>
      <c r="L30" s="348">
        <v>6.2096999999999998</v>
      </c>
      <c r="M30" s="348">
        <v>5.8605</v>
      </c>
      <c r="N30" s="350">
        <v>2.4481000000000002</v>
      </c>
      <c r="O30" s="348">
        <v>4.8644999999999996</v>
      </c>
      <c r="P30" s="348">
        <v>15.413600000000001</v>
      </c>
      <c r="Q30" s="348" t="s">
        <v>430</v>
      </c>
      <c r="R30" s="348" t="s">
        <v>430</v>
      </c>
      <c r="S30" s="348">
        <v>3.6404999999999998</v>
      </c>
      <c r="T30" s="348">
        <v>17.807500000000001</v>
      </c>
      <c r="U30" s="348">
        <v>3.5072000000000001</v>
      </c>
      <c r="V30" s="348">
        <v>4.5031999999999996</v>
      </c>
      <c r="W30" s="348">
        <v>1.6579999999999999</v>
      </c>
      <c r="X30" s="348">
        <v>14.376099999999999</v>
      </c>
      <c r="Y30" s="374"/>
      <c r="Z30" s="346">
        <v>9</v>
      </c>
      <c r="AA30" s="346">
        <v>1</v>
      </c>
      <c r="AB30" s="346">
        <v>10</v>
      </c>
      <c r="AC30" s="346">
        <v>11</v>
      </c>
      <c r="AD30" s="346">
        <v>11</v>
      </c>
      <c r="AE30" s="346">
        <v>13</v>
      </c>
      <c r="AF30" s="346">
        <v>9</v>
      </c>
      <c r="AG30" s="346">
        <v>10</v>
      </c>
      <c r="AH30" s="346" t="s">
        <v>430</v>
      </c>
      <c r="AI30" s="346" t="s">
        <v>430</v>
      </c>
      <c r="AJ30" s="346">
        <v>9</v>
      </c>
      <c r="AK30" s="346">
        <v>12</v>
      </c>
      <c r="AL30" s="346">
        <v>10</v>
      </c>
      <c r="AM30" s="346">
        <v>13</v>
      </c>
      <c r="AN30" s="346">
        <v>9</v>
      </c>
      <c r="AO30" s="373"/>
      <c r="AP30" s="348" t="s">
        <v>430</v>
      </c>
      <c r="AQ30" s="348" t="s">
        <v>430</v>
      </c>
      <c r="AR30" s="348" t="s">
        <v>430</v>
      </c>
      <c r="AS30" s="348">
        <v>9.36</v>
      </c>
      <c r="AT30" s="348">
        <v>9.6199999999999992</v>
      </c>
      <c r="AU30" s="351"/>
      <c r="AV30" s="346" t="s">
        <v>430</v>
      </c>
      <c r="AW30" s="346" t="s">
        <v>430</v>
      </c>
      <c r="AX30" s="346" t="s">
        <v>430</v>
      </c>
      <c r="AY30" s="346">
        <v>10</v>
      </c>
      <c r="AZ30" s="346">
        <v>11</v>
      </c>
      <c r="BA30" s="348"/>
      <c r="BB30" s="350">
        <v>12.1751896565856</v>
      </c>
      <c r="BC30" s="375">
        <v>0.88660406385814505</v>
      </c>
      <c r="BD30" s="375">
        <v>6.4046936679534899E-2</v>
      </c>
      <c r="BE30" s="467">
        <v>0.31095911464157</v>
      </c>
      <c r="BF30" s="468"/>
      <c r="BG30" s="348">
        <v>37.362699999999997</v>
      </c>
      <c r="BH30" s="348">
        <v>27.3995</v>
      </c>
      <c r="BI30" s="348">
        <v>33.181800000000003</v>
      </c>
      <c r="BJ30" s="348">
        <v>2.056</v>
      </c>
      <c r="BK30" s="373"/>
      <c r="BL30" s="372" t="s">
        <v>445</v>
      </c>
      <c r="BM30" s="372" t="s">
        <v>446</v>
      </c>
      <c r="BN30" s="372" t="s">
        <v>447</v>
      </c>
      <c r="BO30" s="372" t="s">
        <v>448</v>
      </c>
      <c r="BP30" s="372" t="s">
        <v>449</v>
      </c>
      <c r="BQ30" s="373"/>
      <c r="BR30" s="354" t="s">
        <v>450</v>
      </c>
    </row>
    <row r="31" spans="1:70" s="107" customFormat="1" x14ac:dyDescent="0.25">
      <c r="A31" s="345" t="s">
        <v>530</v>
      </c>
      <c r="B31" s="373"/>
      <c r="C31" s="719">
        <v>44540</v>
      </c>
      <c r="D31" s="373"/>
      <c r="E31" s="346">
        <v>20652.599999999999</v>
      </c>
      <c r="F31" s="373"/>
      <c r="G31" s="347">
        <v>20.155000000000001</v>
      </c>
      <c r="H31" s="374"/>
      <c r="I31" s="348">
        <v>0.65920000000000001</v>
      </c>
      <c r="J31" s="348">
        <v>-0.23269999999999999</v>
      </c>
      <c r="K31" s="348">
        <v>1.4956</v>
      </c>
      <c r="L31" s="348">
        <v>5.6896000000000004</v>
      </c>
      <c r="M31" s="348">
        <v>2.1644000000000001</v>
      </c>
      <c r="N31" s="350">
        <v>1.5416000000000001</v>
      </c>
      <c r="O31" s="348">
        <v>0.4672</v>
      </c>
      <c r="P31" s="348">
        <v>14.180199999999999</v>
      </c>
      <c r="Q31" s="348" t="s">
        <v>430</v>
      </c>
      <c r="R31" s="348" t="s">
        <v>430</v>
      </c>
      <c r="S31" s="348">
        <v>2.7896999999999998</v>
      </c>
      <c r="T31" s="348">
        <v>15.86</v>
      </c>
      <c r="U31" s="348">
        <v>6.4500000000000002E-2</v>
      </c>
      <c r="V31" s="348">
        <v>3.1949000000000001</v>
      </c>
      <c r="W31" s="348">
        <v>1.0580000000000001</v>
      </c>
      <c r="X31" s="348">
        <v>16.096499999999999</v>
      </c>
      <c r="Y31" s="374"/>
      <c r="Z31" s="346">
        <v>7</v>
      </c>
      <c r="AA31" s="346">
        <v>11</v>
      </c>
      <c r="AB31" s="346">
        <v>11</v>
      </c>
      <c r="AC31" s="346">
        <v>12</v>
      </c>
      <c r="AD31" s="346">
        <v>15</v>
      </c>
      <c r="AE31" s="346">
        <v>14</v>
      </c>
      <c r="AF31" s="346">
        <v>15</v>
      </c>
      <c r="AG31" s="346">
        <v>11</v>
      </c>
      <c r="AH31" s="346" t="s">
        <v>430</v>
      </c>
      <c r="AI31" s="346" t="s">
        <v>430</v>
      </c>
      <c r="AJ31" s="346">
        <v>12</v>
      </c>
      <c r="AK31" s="346">
        <v>14</v>
      </c>
      <c r="AL31" s="346">
        <v>15</v>
      </c>
      <c r="AM31" s="346">
        <v>15</v>
      </c>
      <c r="AN31" s="346">
        <v>11</v>
      </c>
      <c r="AO31" s="373"/>
      <c r="AP31" s="348" t="s">
        <v>430</v>
      </c>
      <c r="AQ31" s="348" t="s">
        <v>430</v>
      </c>
      <c r="AR31" s="348" t="s">
        <v>430</v>
      </c>
      <c r="AS31" s="348">
        <v>6.72</v>
      </c>
      <c r="AT31" s="348">
        <v>5.55</v>
      </c>
      <c r="AU31" s="351"/>
      <c r="AV31" s="346" t="s">
        <v>430</v>
      </c>
      <c r="AW31" s="346" t="s">
        <v>430</v>
      </c>
      <c r="AX31" s="346" t="s">
        <v>430</v>
      </c>
      <c r="AY31" s="346">
        <v>13</v>
      </c>
      <c r="AZ31" s="346">
        <v>15</v>
      </c>
      <c r="BA31" s="348"/>
      <c r="BB31" s="350">
        <v>13.944111531573901</v>
      </c>
      <c r="BC31" s="375">
        <v>1.05174446152469</v>
      </c>
      <c r="BD31" s="375">
        <v>5.5067029973006699E-2</v>
      </c>
      <c r="BE31" s="467">
        <v>0.211712266214268</v>
      </c>
      <c r="BF31" s="468"/>
      <c r="BG31" s="348">
        <v>44.055300000000003</v>
      </c>
      <c r="BH31" s="348">
        <v>27.962900000000001</v>
      </c>
      <c r="BI31" s="348">
        <v>26.7818</v>
      </c>
      <c r="BJ31" s="348">
        <v>1.2</v>
      </c>
      <c r="BK31" s="373"/>
      <c r="BL31" s="372" t="s">
        <v>452</v>
      </c>
      <c r="BM31" s="372" t="s">
        <v>453</v>
      </c>
      <c r="BN31" s="372" t="s">
        <v>454</v>
      </c>
      <c r="BO31" s="372" t="s">
        <v>455</v>
      </c>
      <c r="BP31" s="372" t="s">
        <v>456</v>
      </c>
      <c r="BQ31" s="373"/>
      <c r="BR31" s="354" t="s">
        <v>443</v>
      </c>
    </row>
    <row r="32" spans="1:70" s="107" customFormat="1" x14ac:dyDescent="0.25">
      <c r="A32" s="345" t="s">
        <v>531</v>
      </c>
      <c r="B32" s="373"/>
      <c r="C32" s="719">
        <v>41275</v>
      </c>
      <c r="D32" s="373"/>
      <c r="E32" s="346">
        <v>19199.099999999999</v>
      </c>
      <c r="F32" s="373"/>
      <c r="G32" s="347">
        <v>980.24</v>
      </c>
      <c r="H32" s="374"/>
      <c r="I32" s="348">
        <v>0.52510000000000001</v>
      </c>
      <c r="J32" s="348">
        <v>-0.3619</v>
      </c>
      <c r="K32" s="348">
        <v>2.3203999999999998</v>
      </c>
      <c r="L32" s="348">
        <v>5.3738000000000001</v>
      </c>
      <c r="M32" s="348">
        <v>8.5693000000000001</v>
      </c>
      <c r="N32" s="350">
        <v>9.9960000000000004</v>
      </c>
      <c r="O32" s="348">
        <v>5.7843999999999998</v>
      </c>
      <c r="P32" s="348">
        <v>18.480799999999999</v>
      </c>
      <c r="Q32" s="348">
        <v>17.015499999999999</v>
      </c>
      <c r="R32" s="348">
        <v>15.3163</v>
      </c>
      <c r="S32" s="348">
        <v>2.8906999999999998</v>
      </c>
      <c r="T32" s="348">
        <v>22.219899999999999</v>
      </c>
      <c r="U32" s="348">
        <v>8.5982000000000003</v>
      </c>
      <c r="V32" s="348">
        <v>12.9049</v>
      </c>
      <c r="W32" s="348">
        <v>1.5456000000000001</v>
      </c>
      <c r="X32" s="348">
        <v>16.445599999999999</v>
      </c>
      <c r="Y32" s="374"/>
      <c r="Z32" s="346">
        <v>11</v>
      </c>
      <c r="AA32" s="346">
        <v>12</v>
      </c>
      <c r="AB32" s="346">
        <v>9</v>
      </c>
      <c r="AC32" s="346">
        <v>13</v>
      </c>
      <c r="AD32" s="346">
        <v>7</v>
      </c>
      <c r="AE32" s="346">
        <v>7</v>
      </c>
      <c r="AF32" s="346">
        <v>6</v>
      </c>
      <c r="AG32" s="346">
        <v>5</v>
      </c>
      <c r="AH32" s="346">
        <v>3</v>
      </c>
      <c r="AI32" s="346">
        <v>2</v>
      </c>
      <c r="AJ32" s="346">
        <v>11</v>
      </c>
      <c r="AK32" s="346">
        <v>8</v>
      </c>
      <c r="AL32" s="346">
        <v>6</v>
      </c>
      <c r="AM32" s="346">
        <v>5</v>
      </c>
      <c r="AN32" s="346">
        <v>10</v>
      </c>
      <c r="AO32" s="373"/>
      <c r="AP32" s="348">
        <v>17.22</v>
      </c>
      <c r="AQ32" s="348">
        <v>19.32</v>
      </c>
      <c r="AR32" s="348">
        <v>16.97</v>
      </c>
      <c r="AS32" s="348">
        <v>12.42</v>
      </c>
      <c r="AT32" s="348">
        <v>17.25</v>
      </c>
      <c r="AU32" s="351"/>
      <c r="AV32" s="346">
        <v>2</v>
      </c>
      <c r="AW32" s="346">
        <v>3</v>
      </c>
      <c r="AX32" s="346">
        <v>2</v>
      </c>
      <c r="AY32" s="346">
        <v>5</v>
      </c>
      <c r="AZ32" s="346">
        <v>6</v>
      </c>
      <c r="BA32" s="348"/>
      <c r="BB32" s="350">
        <v>12.7066853780761</v>
      </c>
      <c r="BC32" s="375">
        <v>0.92857069574853002</v>
      </c>
      <c r="BD32" s="375">
        <v>8.0305998105532198E-2</v>
      </c>
      <c r="BE32" s="467">
        <v>0.52940716642700902</v>
      </c>
      <c r="BF32" s="468"/>
      <c r="BG32" s="348">
        <v>38.877000000000002</v>
      </c>
      <c r="BH32" s="348">
        <v>29.221399999999999</v>
      </c>
      <c r="BI32" s="348">
        <v>29.771799999999999</v>
      </c>
      <c r="BJ32" s="348">
        <v>2.1297999999999999</v>
      </c>
      <c r="BK32" s="373"/>
      <c r="BL32" s="372" t="s">
        <v>458</v>
      </c>
      <c r="BM32" s="372" t="s">
        <v>459</v>
      </c>
      <c r="BN32" s="372" t="s">
        <v>460</v>
      </c>
      <c r="BO32" s="372" t="s">
        <v>461</v>
      </c>
      <c r="BP32" s="372" t="s">
        <v>462</v>
      </c>
      <c r="BQ32" s="373"/>
      <c r="BR32" s="354" t="s">
        <v>463</v>
      </c>
    </row>
    <row r="33" spans="1:70" s="107" customFormat="1" x14ac:dyDescent="0.25">
      <c r="A33" s="345" t="s">
        <v>532</v>
      </c>
      <c r="B33" s="373"/>
      <c r="C33" s="719">
        <v>44547</v>
      </c>
      <c r="D33" s="373"/>
      <c r="E33" s="346">
        <v>11648.6</v>
      </c>
      <c r="F33" s="373"/>
      <c r="G33" s="347">
        <v>21.04</v>
      </c>
      <c r="H33" s="374"/>
      <c r="I33" s="348">
        <v>0.71799999999999997</v>
      </c>
      <c r="J33" s="348">
        <v>0.52559999999999996</v>
      </c>
      <c r="K33" s="348">
        <v>5.2526000000000002</v>
      </c>
      <c r="L33" s="348">
        <v>12.0341</v>
      </c>
      <c r="M33" s="348">
        <v>11.3817</v>
      </c>
      <c r="N33" s="350">
        <v>12.0341</v>
      </c>
      <c r="O33" s="348">
        <v>7.7268999999999997</v>
      </c>
      <c r="P33" s="348">
        <v>22.098099999999999</v>
      </c>
      <c r="Q33" s="348" t="s">
        <v>430</v>
      </c>
      <c r="R33" s="348" t="s">
        <v>430</v>
      </c>
      <c r="S33" s="348">
        <v>6.9105999999999996</v>
      </c>
      <c r="T33" s="348">
        <v>24.792400000000001</v>
      </c>
      <c r="U33" s="348">
        <v>10.446199999999999</v>
      </c>
      <c r="V33" s="348">
        <v>13.24</v>
      </c>
      <c r="W33" s="348">
        <v>4.0039999999999996</v>
      </c>
      <c r="X33" s="348">
        <v>17.239899999999999</v>
      </c>
      <c r="Y33" s="374"/>
      <c r="Z33" s="346">
        <v>6</v>
      </c>
      <c r="AA33" s="346">
        <v>3</v>
      </c>
      <c r="AB33" s="346">
        <v>2</v>
      </c>
      <c r="AC33" s="346">
        <v>2</v>
      </c>
      <c r="AD33" s="346">
        <v>3</v>
      </c>
      <c r="AE33" s="346">
        <v>2</v>
      </c>
      <c r="AF33" s="346">
        <v>2</v>
      </c>
      <c r="AG33" s="346">
        <v>1</v>
      </c>
      <c r="AH33" s="346" t="s">
        <v>430</v>
      </c>
      <c r="AI33" s="346" t="s">
        <v>430</v>
      </c>
      <c r="AJ33" s="346">
        <v>2</v>
      </c>
      <c r="AK33" s="346">
        <v>2</v>
      </c>
      <c r="AL33" s="346">
        <v>3</v>
      </c>
      <c r="AM33" s="346">
        <v>3</v>
      </c>
      <c r="AN33" s="346">
        <v>3</v>
      </c>
      <c r="AO33" s="373"/>
      <c r="AP33" s="348" t="s">
        <v>430</v>
      </c>
      <c r="AQ33" s="348" t="s">
        <v>430</v>
      </c>
      <c r="AR33" s="348" t="s">
        <v>430</v>
      </c>
      <c r="AS33" s="348">
        <v>15.33</v>
      </c>
      <c r="AT33" s="348">
        <v>23.31</v>
      </c>
      <c r="AU33" s="351"/>
      <c r="AV33" s="346" t="s">
        <v>430</v>
      </c>
      <c r="AW33" s="346" t="s">
        <v>430</v>
      </c>
      <c r="AX33" s="346" t="s">
        <v>430</v>
      </c>
      <c r="AY33" s="346">
        <v>1</v>
      </c>
      <c r="AZ33" s="346">
        <v>2</v>
      </c>
      <c r="BA33" s="348"/>
      <c r="BB33" s="350">
        <v>14.025789547606699</v>
      </c>
      <c r="BC33" s="375">
        <v>1.0370222412419901</v>
      </c>
      <c r="BD33" s="375">
        <v>8.9076906706194503E-2</v>
      </c>
      <c r="BE33" s="467">
        <v>0.70101032066830804</v>
      </c>
      <c r="BF33" s="468"/>
      <c r="BG33" s="348">
        <v>44.916400000000003</v>
      </c>
      <c r="BH33" s="348">
        <v>26.138000000000002</v>
      </c>
      <c r="BI33" s="348">
        <v>27.240600000000001</v>
      </c>
      <c r="BJ33" s="348">
        <v>1.7050000000000001</v>
      </c>
      <c r="BK33" s="373"/>
      <c r="BL33" s="372" t="s">
        <v>465</v>
      </c>
      <c r="BM33" s="372" t="s">
        <v>466</v>
      </c>
      <c r="BN33" s="372" t="s">
        <v>467</v>
      </c>
      <c r="BO33" s="372" t="s">
        <v>468</v>
      </c>
      <c r="BP33" s="372" t="s">
        <v>469</v>
      </c>
      <c r="BQ33" s="373"/>
      <c r="BR33" s="354" t="s">
        <v>436</v>
      </c>
    </row>
    <row r="34" spans="1:70" s="107" customFormat="1" x14ac:dyDescent="0.25">
      <c r="A34" s="345" t="s">
        <v>533</v>
      </c>
      <c r="B34" s="373"/>
      <c r="C34" s="719">
        <v>42866</v>
      </c>
      <c r="D34" s="373"/>
      <c r="E34" s="346">
        <v>7444.59</v>
      </c>
      <c r="F34" s="373"/>
      <c r="G34" s="347">
        <v>46.814100000000003</v>
      </c>
      <c r="H34" s="374"/>
      <c r="I34" s="348">
        <v>0.87719999999999998</v>
      </c>
      <c r="J34" s="348">
        <v>0.3765</v>
      </c>
      <c r="K34" s="348">
        <v>3.5809000000000002</v>
      </c>
      <c r="L34" s="348">
        <v>9.7721999999999998</v>
      </c>
      <c r="M34" s="348">
        <v>11.4314</v>
      </c>
      <c r="N34" s="350">
        <v>13.7021</v>
      </c>
      <c r="O34" s="348">
        <v>6.9554999999999998</v>
      </c>
      <c r="P34" s="348">
        <v>19.485700000000001</v>
      </c>
      <c r="Q34" s="348">
        <v>18.1234</v>
      </c>
      <c r="R34" s="348" t="s">
        <v>430</v>
      </c>
      <c r="S34" s="348">
        <v>5.7051999999999996</v>
      </c>
      <c r="T34" s="348">
        <v>23.914400000000001</v>
      </c>
      <c r="U34" s="348">
        <v>11.301600000000001</v>
      </c>
      <c r="V34" s="348">
        <v>16.741900000000001</v>
      </c>
      <c r="W34" s="348">
        <v>3.4426000000000001</v>
      </c>
      <c r="X34" s="348">
        <v>18.092400000000001</v>
      </c>
      <c r="Y34" s="374"/>
      <c r="Z34" s="346">
        <v>1</v>
      </c>
      <c r="AA34" s="346">
        <v>6</v>
      </c>
      <c r="AB34" s="346">
        <v>6</v>
      </c>
      <c r="AC34" s="346">
        <v>5</v>
      </c>
      <c r="AD34" s="346">
        <v>2</v>
      </c>
      <c r="AE34" s="346">
        <v>1</v>
      </c>
      <c r="AF34" s="346">
        <v>3</v>
      </c>
      <c r="AG34" s="346">
        <v>3</v>
      </c>
      <c r="AH34" s="346">
        <v>2</v>
      </c>
      <c r="AI34" s="346" t="s">
        <v>430</v>
      </c>
      <c r="AJ34" s="346">
        <v>3</v>
      </c>
      <c r="AK34" s="346">
        <v>5</v>
      </c>
      <c r="AL34" s="346">
        <v>2</v>
      </c>
      <c r="AM34" s="346">
        <v>1</v>
      </c>
      <c r="AN34" s="346">
        <v>5</v>
      </c>
      <c r="AO34" s="373"/>
      <c r="AP34" s="348" t="s">
        <v>430</v>
      </c>
      <c r="AQ34" s="348">
        <v>21.56</v>
      </c>
      <c r="AR34" s="348">
        <v>18.260000000000002</v>
      </c>
      <c r="AS34" s="348">
        <v>14.58</v>
      </c>
      <c r="AT34" s="348">
        <v>23.03</v>
      </c>
      <c r="AU34" s="351"/>
      <c r="AV34" s="346" t="s">
        <v>430</v>
      </c>
      <c r="AW34" s="346">
        <v>1</v>
      </c>
      <c r="AX34" s="346">
        <v>1</v>
      </c>
      <c r="AY34" s="346">
        <v>2</v>
      </c>
      <c r="AZ34" s="346">
        <v>3</v>
      </c>
      <c r="BA34" s="348"/>
      <c r="BB34" s="350">
        <v>13.7252376534205</v>
      </c>
      <c r="BC34" s="375">
        <v>0.98763128706357195</v>
      </c>
      <c r="BD34" s="375">
        <v>8.2179630722344105E-2</v>
      </c>
      <c r="BE34" s="467">
        <v>0.60568861800178997</v>
      </c>
      <c r="BF34" s="468"/>
      <c r="BG34" s="348">
        <v>37.878999999999998</v>
      </c>
      <c r="BH34" s="348">
        <v>28.174399999999999</v>
      </c>
      <c r="BI34" s="348">
        <v>24.417200000000001</v>
      </c>
      <c r="BJ34" s="348">
        <v>9.5294000000000008</v>
      </c>
      <c r="BK34" s="373"/>
      <c r="BL34" s="372" t="s">
        <v>471</v>
      </c>
      <c r="BM34" s="372" t="s">
        <v>472</v>
      </c>
      <c r="BN34" s="372" t="s">
        <v>473</v>
      </c>
      <c r="BO34" s="372" t="s">
        <v>474</v>
      </c>
      <c r="BP34" s="372" t="s">
        <v>475</v>
      </c>
      <c r="BQ34" s="373"/>
      <c r="BR34" s="354" t="s">
        <v>476</v>
      </c>
    </row>
    <row r="35" spans="1:70" s="107" customFormat="1" x14ac:dyDescent="0.25">
      <c r="A35" s="345" t="s">
        <v>534</v>
      </c>
      <c r="B35" s="373"/>
      <c r="C35" s="719">
        <v>44323</v>
      </c>
      <c r="D35" s="373"/>
      <c r="E35" s="346">
        <v>7398.6</v>
      </c>
      <c r="F35" s="373"/>
      <c r="G35" s="347">
        <v>23.12</v>
      </c>
      <c r="H35" s="374"/>
      <c r="I35" s="348">
        <v>0.74070000000000003</v>
      </c>
      <c r="J35" s="348">
        <v>0.39079999999999998</v>
      </c>
      <c r="K35" s="348">
        <v>4.0972999999999997</v>
      </c>
      <c r="L35" s="348">
        <v>10.622</v>
      </c>
      <c r="M35" s="348">
        <v>9.6774000000000004</v>
      </c>
      <c r="N35" s="350">
        <v>10.516299999999999</v>
      </c>
      <c r="O35" s="348">
        <v>6.3278999999999996</v>
      </c>
      <c r="P35" s="348">
        <v>16.510000000000002</v>
      </c>
      <c r="Q35" s="348">
        <v>14.7423</v>
      </c>
      <c r="R35" s="348" t="s">
        <v>430</v>
      </c>
      <c r="S35" s="348">
        <v>5.4744999999999999</v>
      </c>
      <c r="T35" s="348">
        <v>24.034300000000002</v>
      </c>
      <c r="U35" s="348">
        <v>9.1595999999999993</v>
      </c>
      <c r="V35" s="348">
        <v>12.4514</v>
      </c>
      <c r="W35" s="348">
        <v>3.4914999999999998</v>
      </c>
      <c r="X35" s="348">
        <v>17.166</v>
      </c>
      <c r="Y35" s="374"/>
      <c r="Z35" s="346">
        <v>5</v>
      </c>
      <c r="AA35" s="346">
        <v>5</v>
      </c>
      <c r="AB35" s="346">
        <v>3</v>
      </c>
      <c r="AC35" s="346">
        <v>3</v>
      </c>
      <c r="AD35" s="346">
        <v>5</v>
      </c>
      <c r="AE35" s="346">
        <v>5</v>
      </c>
      <c r="AF35" s="346">
        <v>5</v>
      </c>
      <c r="AG35" s="346">
        <v>7</v>
      </c>
      <c r="AH35" s="346">
        <v>4</v>
      </c>
      <c r="AI35" s="346" t="s">
        <v>430</v>
      </c>
      <c r="AJ35" s="346">
        <v>4</v>
      </c>
      <c r="AK35" s="346">
        <v>4</v>
      </c>
      <c r="AL35" s="346">
        <v>4</v>
      </c>
      <c r="AM35" s="346">
        <v>6</v>
      </c>
      <c r="AN35" s="346">
        <v>4</v>
      </c>
      <c r="AO35" s="373"/>
      <c r="AP35" s="348" t="s">
        <v>430</v>
      </c>
      <c r="AQ35" s="348" t="s">
        <v>430</v>
      </c>
      <c r="AR35" s="348">
        <v>15.41</v>
      </c>
      <c r="AS35" s="348">
        <v>12.68</v>
      </c>
      <c r="AT35" s="348">
        <v>20.41</v>
      </c>
      <c r="AU35" s="351"/>
      <c r="AV35" s="346" t="s">
        <v>430</v>
      </c>
      <c r="AW35" s="346" t="s">
        <v>430</v>
      </c>
      <c r="AX35" s="346">
        <v>4</v>
      </c>
      <c r="AY35" s="346">
        <v>4</v>
      </c>
      <c r="AZ35" s="346">
        <v>4</v>
      </c>
      <c r="BA35" s="348"/>
      <c r="BB35" s="350">
        <v>13.5776112867352</v>
      </c>
      <c r="BC35" s="375">
        <v>1.02232475529872</v>
      </c>
      <c r="BD35" s="375">
        <v>6.4925429183082098E-2</v>
      </c>
      <c r="BE35" s="467">
        <v>0.34094044963395598</v>
      </c>
      <c r="BF35" s="468"/>
      <c r="BG35" s="348">
        <v>40.768799999999999</v>
      </c>
      <c r="BH35" s="348">
        <v>24.911000000000001</v>
      </c>
      <c r="BI35" s="348">
        <v>31.102699999999999</v>
      </c>
      <c r="BJ35" s="348">
        <v>3.2174999999999998</v>
      </c>
      <c r="BK35" s="373"/>
      <c r="BL35" s="372" t="s">
        <v>478</v>
      </c>
      <c r="BM35" s="372" t="s">
        <v>479</v>
      </c>
      <c r="BN35" s="372" t="s">
        <v>480</v>
      </c>
      <c r="BO35" s="372" t="s">
        <v>481</v>
      </c>
      <c r="BP35" s="372" t="s">
        <v>482</v>
      </c>
      <c r="BQ35" s="373"/>
      <c r="BR35" s="354" t="s">
        <v>476</v>
      </c>
    </row>
    <row r="36" spans="1:70" s="107" customFormat="1" x14ac:dyDescent="0.25">
      <c r="A36" s="345" t="s">
        <v>535</v>
      </c>
      <c r="B36" s="373"/>
      <c r="C36" s="719">
        <v>44956</v>
      </c>
      <c r="D36" s="373"/>
      <c r="E36" s="346">
        <v>6380.36</v>
      </c>
      <c r="F36" s="373"/>
      <c r="G36" s="347">
        <v>21.528400000000001</v>
      </c>
      <c r="H36" s="374"/>
      <c r="I36" s="348">
        <v>0.33879999999999999</v>
      </c>
      <c r="J36" s="348">
        <v>0.40899999999999997</v>
      </c>
      <c r="K36" s="348">
        <v>3.883</v>
      </c>
      <c r="L36" s="348">
        <v>8.7297999999999991</v>
      </c>
      <c r="M36" s="348">
        <v>10.0966</v>
      </c>
      <c r="N36" s="350">
        <v>11.182</v>
      </c>
      <c r="O36" s="348">
        <v>5.62</v>
      </c>
      <c r="P36" s="348">
        <v>21.026499999999999</v>
      </c>
      <c r="Q36" s="348" t="s">
        <v>430</v>
      </c>
      <c r="R36" s="348" t="s">
        <v>430</v>
      </c>
      <c r="S36" s="348">
        <v>4.4661999999999997</v>
      </c>
      <c r="T36" s="348">
        <v>23.549600000000002</v>
      </c>
      <c r="U36" s="348">
        <v>9.0736000000000008</v>
      </c>
      <c r="V36" s="348">
        <v>12.929399999999999</v>
      </c>
      <c r="W36" s="348">
        <v>4.0260999999999996</v>
      </c>
      <c r="X36" s="348">
        <v>24.063400000000001</v>
      </c>
      <c r="Y36" s="374"/>
      <c r="Z36" s="346">
        <v>13</v>
      </c>
      <c r="AA36" s="346">
        <v>4</v>
      </c>
      <c r="AB36" s="346">
        <v>5</v>
      </c>
      <c r="AC36" s="346">
        <v>7</v>
      </c>
      <c r="AD36" s="346">
        <v>4</v>
      </c>
      <c r="AE36" s="346">
        <v>4</v>
      </c>
      <c r="AF36" s="346">
        <v>7</v>
      </c>
      <c r="AG36" s="346">
        <v>2</v>
      </c>
      <c r="AH36" s="346" t="s">
        <v>430</v>
      </c>
      <c r="AI36" s="346" t="s">
        <v>430</v>
      </c>
      <c r="AJ36" s="346">
        <v>7</v>
      </c>
      <c r="AK36" s="346">
        <v>7</v>
      </c>
      <c r="AL36" s="346">
        <v>5</v>
      </c>
      <c r="AM36" s="346">
        <v>4</v>
      </c>
      <c r="AN36" s="346">
        <v>2</v>
      </c>
      <c r="AO36" s="373"/>
      <c r="AP36" s="348" t="s">
        <v>430</v>
      </c>
      <c r="AQ36" s="348" t="s">
        <v>430</v>
      </c>
      <c r="AR36" s="348" t="s">
        <v>430</v>
      </c>
      <c r="AS36" s="348">
        <v>13.53</v>
      </c>
      <c r="AT36" s="348">
        <v>19.86</v>
      </c>
      <c r="AU36" s="351"/>
      <c r="AV36" s="346" t="s">
        <v>430</v>
      </c>
      <c r="AW36" s="346" t="s">
        <v>430</v>
      </c>
      <c r="AX36" s="346" t="s">
        <v>430</v>
      </c>
      <c r="AY36" s="346">
        <v>3</v>
      </c>
      <c r="AZ36" s="346">
        <v>5</v>
      </c>
      <c r="BA36" s="348"/>
      <c r="BB36" s="350">
        <v>14.5748464102446</v>
      </c>
      <c r="BC36" s="375">
        <v>1.05512684341817</v>
      </c>
      <c r="BD36" s="375">
        <v>8.7469868282558594E-2</v>
      </c>
      <c r="BE36" s="467">
        <v>0.71692279555338301</v>
      </c>
      <c r="BF36" s="468"/>
      <c r="BG36" s="348">
        <v>40.165999999999997</v>
      </c>
      <c r="BH36" s="348">
        <v>26.450900000000001</v>
      </c>
      <c r="BI36" s="348">
        <v>30.111599999999999</v>
      </c>
      <c r="BJ36" s="348">
        <v>3.2715000000000001</v>
      </c>
      <c r="BK36" s="373"/>
      <c r="BL36" s="372" t="s">
        <v>484</v>
      </c>
      <c r="BM36" s="372" t="s">
        <v>485</v>
      </c>
      <c r="BN36" s="372" t="s">
        <v>486</v>
      </c>
      <c r="BO36" s="372" t="s">
        <v>487</v>
      </c>
      <c r="BP36" s="372" t="s">
        <v>488</v>
      </c>
      <c r="BQ36" s="373"/>
      <c r="BR36" s="354" t="s">
        <v>443</v>
      </c>
    </row>
    <row r="37" spans="1:70" s="107" customFormat="1" x14ac:dyDescent="0.25">
      <c r="A37" s="345" t="s">
        <v>536</v>
      </c>
      <c r="B37" s="373"/>
      <c r="C37" s="719">
        <v>45135</v>
      </c>
      <c r="D37" s="373"/>
      <c r="E37" s="346">
        <v>5880.52</v>
      </c>
      <c r="F37" s="373"/>
      <c r="G37" s="347">
        <v>15.97</v>
      </c>
      <c r="H37" s="374"/>
      <c r="I37" s="348">
        <v>0.82069999999999999</v>
      </c>
      <c r="J37" s="348">
        <v>0.56679999999999997</v>
      </c>
      <c r="K37" s="348">
        <v>3.2988</v>
      </c>
      <c r="L37" s="348">
        <v>8.1245999999999992</v>
      </c>
      <c r="M37" s="348">
        <v>6.1835000000000004</v>
      </c>
      <c r="N37" s="350">
        <v>5.6916000000000002</v>
      </c>
      <c r="O37" s="348">
        <v>4.8742999999999999</v>
      </c>
      <c r="P37" s="348">
        <v>16.7989</v>
      </c>
      <c r="Q37" s="348" t="s">
        <v>430</v>
      </c>
      <c r="R37" s="348" t="s">
        <v>430</v>
      </c>
      <c r="S37" s="348">
        <v>5.2042000000000002</v>
      </c>
      <c r="T37" s="348">
        <v>19.535900000000002</v>
      </c>
      <c r="U37" s="348">
        <v>3.4996999999999998</v>
      </c>
      <c r="V37" s="348">
        <v>8.0513999999999992</v>
      </c>
      <c r="W37" s="348">
        <v>2.3062</v>
      </c>
      <c r="X37" s="348">
        <v>16.497</v>
      </c>
      <c r="Y37" s="374"/>
      <c r="Z37" s="346">
        <v>2</v>
      </c>
      <c r="AA37" s="346">
        <v>2</v>
      </c>
      <c r="AB37" s="346">
        <v>7</v>
      </c>
      <c r="AC37" s="346">
        <v>8</v>
      </c>
      <c r="AD37" s="346">
        <v>10</v>
      </c>
      <c r="AE37" s="346">
        <v>10</v>
      </c>
      <c r="AF37" s="346">
        <v>8</v>
      </c>
      <c r="AG37" s="346">
        <v>6</v>
      </c>
      <c r="AH37" s="346" t="s">
        <v>430</v>
      </c>
      <c r="AI37" s="346" t="s">
        <v>430</v>
      </c>
      <c r="AJ37" s="346">
        <v>5</v>
      </c>
      <c r="AK37" s="346">
        <v>10</v>
      </c>
      <c r="AL37" s="346">
        <v>11</v>
      </c>
      <c r="AM37" s="346">
        <v>9</v>
      </c>
      <c r="AN37" s="346">
        <v>7</v>
      </c>
      <c r="AO37" s="373"/>
      <c r="AP37" s="348" t="s">
        <v>430</v>
      </c>
      <c r="AQ37" s="348" t="s">
        <v>430</v>
      </c>
      <c r="AR37" s="348" t="s">
        <v>430</v>
      </c>
      <c r="AS37" s="348">
        <v>11.07</v>
      </c>
      <c r="AT37" s="348">
        <v>13.05</v>
      </c>
      <c r="AU37" s="351"/>
      <c r="AV37" s="346" t="s">
        <v>430</v>
      </c>
      <c r="AW37" s="346" t="s">
        <v>430</v>
      </c>
      <c r="AX37" s="346" t="s">
        <v>430</v>
      </c>
      <c r="AY37" s="346">
        <v>6</v>
      </c>
      <c r="AZ37" s="346">
        <v>10</v>
      </c>
      <c r="BA37" s="348"/>
      <c r="BB37" s="350">
        <v>13.056625953531601</v>
      </c>
      <c r="BC37" s="375">
        <v>0.93477084904975105</v>
      </c>
      <c r="BD37" s="375">
        <v>7.1210845015586693E-2</v>
      </c>
      <c r="BE37" s="467">
        <v>0.40800917617839</v>
      </c>
      <c r="BF37" s="468"/>
      <c r="BG37" s="348">
        <v>43.206800000000001</v>
      </c>
      <c r="BH37" s="348">
        <v>26.344100000000001</v>
      </c>
      <c r="BI37" s="348">
        <v>27.369499999999999</v>
      </c>
      <c r="BJ37" s="348">
        <v>3.0796000000000001</v>
      </c>
      <c r="BK37" s="373"/>
      <c r="BL37" s="372" t="s">
        <v>490</v>
      </c>
      <c r="BM37" s="372" t="s">
        <v>491</v>
      </c>
      <c r="BN37" s="372" t="s">
        <v>492</v>
      </c>
      <c r="BO37" s="372" t="s">
        <v>493</v>
      </c>
      <c r="BP37" s="372" t="s">
        <v>494</v>
      </c>
      <c r="BQ37" s="373"/>
      <c r="BR37" s="354" t="s">
        <v>443</v>
      </c>
    </row>
    <row r="38" spans="1:70" s="107" customFormat="1" x14ac:dyDescent="0.25">
      <c r="A38" s="345" t="s">
        <v>537</v>
      </c>
      <c r="B38" s="373"/>
      <c r="C38" s="719">
        <v>45159</v>
      </c>
      <c r="D38" s="373"/>
      <c r="E38" s="346">
        <v>5530.74</v>
      </c>
      <c r="F38" s="373"/>
      <c r="G38" s="347">
        <v>15.582000000000001</v>
      </c>
      <c r="H38" s="374"/>
      <c r="I38" s="348">
        <v>0.64590000000000003</v>
      </c>
      <c r="J38" s="348">
        <v>-0.1026</v>
      </c>
      <c r="K38" s="348">
        <v>1.2410000000000001</v>
      </c>
      <c r="L38" s="348">
        <v>6.4126000000000003</v>
      </c>
      <c r="M38" s="348">
        <v>3.9979</v>
      </c>
      <c r="N38" s="350">
        <v>5.6120000000000001</v>
      </c>
      <c r="O38" s="348">
        <v>4.6905999999999999</v>
      </c>
      <c r="P38" s="348" t="s">
        <v>430</v>
      </c>
      <c r="Q38" s="348" t="s">
        <v>430</v>
      </c>
      <c r="R38" s="348" t="s">
        <v>430</v>
      </c>
      <c r="S38" s="348">
        <v>3.37</v>
      </c>
      <c r="T38" s="348">
        <v>18.5123</v>
      </c>
      <c r="U38" s="348">
        <v>1.77</v>
      </c>
      <c r="V38" s="348">
        <v>6.5145</v>
      </c>
      <c r="W38" s="348">
        <v>0.99160000000000004</v>
      </c>
      <c r="X38" s="348">
        <v>15.933199999999999</v>
      </c>
      <c r="Y38" s="374"/>
      <c r="Z38" s="346">
        <v>8</v>
      </c>
      <c r="AA38" s="346">
        <v>9</v>
      </c>
      <c r="AB38" s="346">
        <v>12</v>
      </c>
      <c r="AC38" s="346">
        <v>9</v>
      </c>
      <c r="AD38" s="346">
        <v>12</v>
      </c>
      <c r="AE38" s="346">
        <v>11</v>
      </c>
      <c r="AF38" s="346">
        <v>10</v>
      </c>
      <c r="AG38" s="346" t="s">
        <v>430</v>
      </c>
      <c r="AH38" s="346" t="s">
        <v>430</v>
      </c>
      <c r="AI38" s="346" t="s">
        <v>430</v>
      </c>
      <c r="AJ38" s="346">
        <v>10</v>
      </c>
      <c r="AK38" s="346">
        <v>11</v>
      </c>
      <c r="AL38" s="346">
        <v>13</v>
      </c>
      <c r="AM38" s="346">
        <v>11</v>
      </c>
      <c r="AN38" s="346">
        <v>12</v>
      </c>
      <c r="AO38" s="373"/>
      <c r="AP38" s="348" t="s">
        <v>430</v>
      </c>
      <c r="AQ38" s="348" t="s">
        <v>430</v>
      </c>
      <c r="AR38" s="348" t="s">
        <v>430</v>
      </c>
      <c r="AS38" s="348">
        <v>10.28</v>
      </c>
      <c r="AT38" s="348">
        <v>9.36</v>
      </c>
      <c r="AU38" s="351"/>
      <c r="AV38" s="346" t="s">
        <v>430</v>
      </c>
      <c r="AW38" s="346" t="s">
        <v>430</v>
      </c>
      <c r="AX38" s="346" t="s">
        <v>430</v>
      </c>
      <c r="AY38" s="346">
        <v>8</v>
      </c>
      <c r="AZ38" s="346">
        <v>12</v>
      </c>
      <c r="BA38" s="348"/>
      <c r="BB38" s="350">
        <v>13.162268075096099</v>
      </c>
      <c r="BC38" s="375">
        <v>0.97485180961283502</v>
      </c>
      <c r="BD38" s="375">
        <v>5.8746771059868301E-2</v>
      </c>
      <c r="BE38" s="467">
        <v>0.35333007671753303</v>
      </c>
      <c r="BF38" s="468"/>
      <c r="BG38" s="348">
        <v>35.472499999999997</v>
      </c>
      <c r="BH38" s="348">
        <v>30.370100000000001</v>
      </c>
      <c r="BI38" s="348">
        <v>31.832599999999999</v>
      </c>
      <c r="BJ38" s="348">
        <v>2.3248000000000002</v>
      </c>
      <c r="BK38" s="373"/>
      <c r="BL38" s="372" t="s">
        <v>496</v>
      </c>
      <c r="BM38" s="372" t="s">
        <v>497</v>
      </c>
      <c r="BN38" s="372" t="s">
        <v>498</v>
      </c>
      <c r="BO38" s="372" t="s">
        <v>499</v>
      </c>
      <c r="BP38" s="372" t="s">
        <v>500</v>
      </c>
      <c r="BQ38" s="373"/>
      <c r="BR38" s="354" t="s">
        <v>443</v>
      </c>
    </row>
    <row r="39" spans="1:70" s="107" customFormat="1" x14ac:dyDescent="0.25">
      <c r="A39" s="345" t="s">
        <v>538</v>
      </c>
      <c r="B39" s="373"/>
      <c r="C39" s="719">
        <v>45502</v>
      </c>
      <c r="D39" s="373"/>
      <c r="E39" s="346">
        <v>5234.26</v>
      </c>
      <c r="F39" s="373"/>
      <c r="G39" s="347">
        <v>11.4369</v>
      </c>
      <c r="H39" s="374"/>
      <c r="I39" s="348">
        <v>0.45319999999999999</v>
      </c>
      <c r="J39" s="348">
        <v>0.19270000000000001</v>
      </c>
      <c r="K39" s="348">
        <v>3.9085000000000001</v>
      </c>
      <c r="L39" s="348">
        <v>10.022</v>
      </c>
      <c r="M39" s="348">
        <v>7.4462000000000002</v>
      </c>
      <c r="N39" s="350">
        <v>9.5330999999999992</v>
      </c>
      <c r="O39" s="348">
        <v>6.3764000000000003</v>
      </c>
      <c r="P39" s="348" t="s">
        <v>430</v>
      </c>
      <c r="Q39" s="348" t="s">
        <v>430</v>
      </c>
      <c r="R39" s="348" t="s">
        <v>430</v>
      </c>
      <c r="S39" s="348">
        <v>5.1901000000000002</v>
      </c>
      <c r="T39" s="348">
        <v>23.6007</v>
      </c>
      <c r="U39" s="348">
        <v>5.4267000000000003</v>
      </c>
      <c r="V39" s="348">
        <v>10.3767</v>
      </c>
      <c r="W39" s="348">
        <v>3.3994</v>
      </c>
      <c r="X39" s="348">
        <v>6.7336</v>
      </c>
      <c r="Y39" s="374"/>
      <c r="Z39" s="346">
        <v>12</v>
      </c>
      <c r="AA39" s="346">
        <v>8</v>
      </c>
      <c r="AB39" s="346">
        <v>4</v>
      </c>
      <c r="AC39" s="346">
        <v>4</v>
      </c>
      <c r="AD39" s="346">
        <v>8</v>
      </c>
      <c r="AE39" s="346">
        <v>8</v>
      </c>
      <c r="AF39" s="346">
        <v>4</v>
      </c>
      <c r="AG39" s="346" t="s">
        <v>430</v>
      </c>
      <c r="AH39" s="346" t="s">
        <v>430</v>
      </c>
      <c r="AI39" s="346" t="s">
        <v>430</v>
      </c>
      <c r="AJ39" s="346">
        <v>6</v>
      </c>
      <c r="AK39" s="346">
        <v>6</v>
      </c>
      <c r="AL39" s="346">
        <v>9</v>
      </c>
      <c r="AM39" s="346">
        <v>8</v>
      </c>
      <c r="AN39" s="346">
        <v>6</v>
      </c>
      <c r="AO39" s="373"/>
      <c r="AP39" s="348" t="s">
        <v>430</v>
      </c>
      <c r="AQ39" s="348" t="s">
        <v>430</v>
      </c>
      <c r="AR39" s="348" t="s">
        <v>430</v>
      </c>
      <c r="AS39" s="348" t="s">
        <v>430</v>
      </c>
      <c r="AT39" s="348">
        <v>16.54</v>
      </c>
      <c r="AU39" s="351"/>
      <c r="AV39" s="346" t="s">
        <v>430</v>
      </c>
      <c r="AW39" s="346" t="s">
        <v>430</v>
      </c>
      <c r="AX39" s="346" t="s">
        <v>430</v>
      </c>
      <c r="AY39" s="346" t="s">
        <v>430</v>
      </c>
      <c r="AZ39" s="346">
        <v>7</v>
      </c>
      <c r="BA39" s="348"/>
      <c r="BB39" s="350">
        <v>14.4998982305328</v>
      </c>
      <c r="BC39" s="375">
        <v>1.06966159448709</v>
      </c>
      <c r="BD39" s="375">
        <v>1.07385726861894E-2</v>
      </c>
      <c r="BE39" s="467">
        <v>0.36692266281998898</v>
      </c>
      <c r="BF39" s="468"/>
      <c r="BG39" s="348">
        <v>27.064399999999999</v>
      </c>
      <c r="BH39" s="348">
        <v>30.8751</v>
      </c>
      <c r="BI39" s="348">
        <v>38.4071</v>
      </c>
      <c r="BJ39" s="348">
        <v>3.6534</v>
      </c>
      <c r="BK39" s="373"/>
      <c r="BL39" s="372" t="s">
        <v>502</v>
      </c>
      <c r="BM39" s="372" t="s">
        <v>503</v>
      </c>
      <c r="BN39" s="372" t="s">
        <v>504</v>
      </c>
      <c r="BO39" s="372" t="s">
        <v>505</v>
      </c>
      <c r="BP39" s="372" t="s">
        <v>506</v>
      </c>
      <c r="BQ39" s="373"/>
      <c r="BR39" s="354" t="s">
        <v>443</v>
      </c>
    </row>
    <row r="40" spans="1:70" s="107" customFormat="1" x14ac:dyDescent="0.25">
      <c r="A40" s="345" t="s">
        <v>539</v>
      </c>
      <c r="B40" s="373"/>
      <c r="C40" s="719">
        <v>45461</v>
      </c>
      <c r="D40" s="373"/>
      <c r="E40" s="346">
        <v>4552</v>
      </c>
      <c r="F40" s="373"/>
      <c r="G40" s="347">
        <v>15.3597</v>
      </c>
      <c r="H40" s="374"/>
      <c r="I40" s="348">
        <v>0.76160000000000005</v>
      </c>
      <c r="J40" s="348">
        <v>-0.1164</v>
      </c>
      <c r="K40" s="348">
        <v>8.0937999999999999</v>
      </c>
      <c r="L40" s="348">
        <v>19.7059</v>
      </c>
      <c r="M40" s="348">
        <v>23.030200000000001</v>
      </c>
      <c r="N40" s="350">
        <v>12.0214</v>
      </c>
      <c r="O40" s="348">
        <v>15.976900000000001</v>
      </c>
      <c r="P40" s="348" t="s">
        <v>430</v>
      </c>
      <c r="Q40" s="348" t="s">
        <v>430</v>
      </c>
      <c r="R40" s="348" t="s">
        <v>430</v>
      </c>
      <c r="S40" s="348">
        <v>13.224500000000001</v>
      </c>
      <c r="T40" s="348">
        <v>39.224800000000002</v>
      </c>
      <c r="U40" s="348">
        <v>14.045</v>
      </c>
      <c r="V40" s="348">
        <v>15.202400000000001</v>
      </c>
      <c r="W40" s="348">
        <v>6.0115999999999996</v>
      </c>
      <c r="X40" s="348">
        <v>21.839400000000001</v>
      </c>
      <c r="Y40" s="374"/>
      <c r="Z40" s="346">
        <v>4</v>
      </c>
      <c r="AA40" s="346">
        <v>10</v>
      </c>
      <c r="AB40" s="346">
        <v>1</v>
      </c>
      <c r="AC40" s="346">
        <v>1</v>
      </c>
      <c r="AD40" s="346">
        <v>1</v>
      </c>
      <c r="AE40" s="346">
        <v>3</v>
      </c>
      <c r="AF40" s="346">
        <v>1</v>
      </c>
      <c r="AG40" s="346" t="s">
        <v>430</v>
      </c>
      <c r="AH40" s="346" t="s">
        <v>430</v>
      </c>
      <c r="AI40" s="346" t="s">
        <v>430</v>
      </c>
      <c r="AJ40" s="346">
        <v>1</v>
      </c>
      <c r="AK40" s="346">
        <v>1</v>
      </c>
      <c r="AL40" s="346">
        <v>1</v>
      </c>
      <c r="AM40" s="346">
        <v>2</v>
      </c>
      <c r="AN40" s="346">
        <v>1</v>
      </c>
      <c r="AO40" s="373"/>
      <c r="AP40" s="348" t="s">
        <v>430</v>
      </c>
      <c r="AQ40" s="348" t="s">
        <v>430</v>
      </c>
      <c r="AR40" s="348" t="s">
        <v>430</v>
      </c>
      <c r="AS40" s="348" t="s">
        <v>430</v>
      </c>
      <c r="AT40" s="348">
        <v>34.08</v>
      </c>
      <c r="AU40" s="351"/>
      <c r="AV40" s="346" t="s">
        <v>430</v>
      </c>
      <c r="AW40" s="346" t="s">
        <v>430</v>
      </c>
      <c r="AX40" s="346" t="s">
        <v>430</v>
      </c>
      <c r="AY40" s="346" t="s">
        <v>430</v>
      </c>
      <c r="AZ40" s="346">
        <v>1</v>
      </c>
      <c r="BA40" s="348"/>
      <c r="BB40" s="350">
        <v>18.420369638854101</v>
      </c>
      <c r="BC40" s="375">
        <v>1.10805871120801</v>
      </c>
      <c r="BD40" s="375">
        <v>7.3423014263381797E-2</v>
      </c>
      <c r="BE40" s="467">
        <v>1.405929161747</v>
      </c>
      <c r="BF40" s="468"/>
      <c r="BG40" s="348">
        <v>34.520699999999998</v>
      </c>
      <c r="BH40" s="348">
        <v>25.768699999999999</v>
      </c>
      <c r="BI40" s="348">
        <v>32.712600000000002</v>
      </c>
      <c r="BJ40" s="348">
        <v>6.9980000000000002</v>
      </c>
      <c r="BK40" s="373"/>
      <c r="BL40" s="372" t="s">
        <v>508</v>
      </c>
      <c r="BM40" s="372" t="s">
        <v>509</v>
      </c>
      <c r="BN40" s="372" t="s">
        <v>510</v>
      </c>
      <c r="BO40" s="372" t="s">
        <v>511</v>
      </c>
      <c r="BP40" s="372" t="s">
        <v>512</v>
      </c>
      <c r="BQ40" s="373"/>
      <c r="BR40" s="354" t="s">
        <v>443</v>
      </c>
    </row>
    <row r="41" spans="1:70" s="107" customFormat="1" x14ac:dyDescent="0.25">
      <c r="A41" s="345" t="s">
        <v>540</v>
      </c>
      <c r="B41" s="373"/>
      <c r="C41" s="719">
        <v>41275</v>
      </c>
      <c r="D41" s="373"/>
      <c r="E41" s="346">
        <v>4466.41</v>
      </c>
      <c r="F41" s="373"/>
      <c r="G41" s="347">
        <v>160.97</v>
      </c>
      <c r="H41" s="374"/>
      <c r="I41" s="348">
        <v>0.76370000000000005</v>
      </c>
      <c r="J41" s="348">
        <v>0.2117</v>
      </c>
      <c r="K41" s="348">
        <v>3.2652999999999999</v>
      </c>
      <c r="L41" s="348">
        <v>9.7124000000000006</v>
      </c>
      <c r="M41" s="348">
        <v>8.9696999999999996</v>
      </c>
      <c r="N41" s="350">
        <v>2.7643</v>
      </c>
      <c r="O41" s="348">
        <v>2.431</v>
      </c>
      <c r="P41" s="348">
        <v>15.702400000000001</v>
      </c>
      <c r="Q41" s="348">
        <v>13.859500000000001</v>
      </c>
      <c r="R41" s="348">
        <v>14.744</v>
      </c>
      <c r="S41" s="348">
        <v>4.1607000000000003</v>
      </c>
      <c r="T41" s="348">
        <v>24.609100000000002</v>
      </c>
      <c r="U41" s="348">
        <v>6.2858999999999998</v>
      </c>
      <c r="V41" s="348">
        <v>6.1106999999999996</v>
      </c>
      <c r="W41" s="348">
        <v>2.1772</v>
      </c>
      <c r="X41" s="348">
        <v>17.5185</v>
      </c>
      <c r="Y41" s="374"/>
      <c r="Z41" s="346">
        <v>3</v>
      </c>
      <c r="AA41" s="346">
        <v>7</v>
      </c>
      <c r="AB41" s="346">
        <v>8</v>
      </c>
      <c r="AC41" s="346">
        <v>6</v>
      </c>
      <c r="AD41" s="346">
        <v>6</v>
      </c>
      <c r="AE41" s="346">
        <v>12</v>
      </c>
      <c r="AF41" s="346">
        <v>14</v>
      </c>
      <c r="AG41" s="346">
        <v>8</v>
      </c>
      <c r="AH41" s="346">
        <v>5</v>
      </c>
      <c r="AI41" s="346">
        <v>3</v>
      </c>
      <c r="AJ41" s="346">
        <v>8</v>
      </c>
      <c r="AK41" s="346">
        <v>3</v>
      </c>
      <c r="AL41" s="346">
        <v>7</v>
      </c>
      <c r="AM41" s="346">
        <v>12</v>
      </c>
      <c r="AN41" s="346">
        <v>8</v>
      </c>
      <c r="AO41" s="373"/>
      <c r="AP41" s="348">
        <v>15.78</v>
      </c>
      <c r="AQ41" s="348">
        <v>16.920000000000002</v>
      </c>
      <c r="AR41" s="348">
        <v>13.83</v>
      </c>
      <c r="AS41" s="348">
        <v>8.77</v>
      </c>
      <c r="AT41" s="348">
        <v>15.08</v>
      </c>
      <c r="AU41" s="351"/>
      <c r="AV41" s="346">
        <v>3</v>
      </c>
      <c r="AW41" s="346">
        <v>4</v>
      </c>
      <c r="AX41" s="346">
        <v>5</v>
      </c>
      <c r="AY41" s="346">
        <v>11</v>
      </c>
      <c r="AZ41" s="346">
        <v>8</v>
      </c>
      <c r="BA41" s="348"/>
      <c r="BB41" s="350">
        <v>15.646587672044401</v>
      </c>
      <c r="BC41" s="375">
        <v>1.1516645119746101</v>
      </c>
      <c r="BD41" s="375">
        <v>5.34436865546098E-2</v>
      </c>
      <c r="BE41" s="467">
        <v>0.227226386463667</v>
      </c>
      <c r="BF41" s="468"/>
      <c r="BG41" s="348">
        <v>38.8416</v>
      </c>
      <c r="BH41" s="348">
        <v>28.784700000000001</v>
      </c>
      <c r="BI41" s="348">
        <v>30.6371</v>
      </c>
      <c r="BJ41" s="348">
        <v>1.7365999999999999</v>
      </c>
      <c r="BK41" s="373"/>
      <c r="BL41" s="372" t="s">
        <v>514</v>
      </c>
      <c r="BM41" s="372" t="s">
        <v>515</v>
      </c>
      <c r="BN41" s="372" t="s">
        <v>516</v>
      </c>
      <c r="BO41" s="372" t="s">
        <v>517</v>
      </c>
      <c r="BP41" s="372" t="s">
        <v>518</v>
      </c>
      <c r="BQ41" s="373"/>
      <c r="BR41" s="354" t="s">
        <v>519</v>
      </c>
    </row>
    <row r="42" spans="1:70" s="107" customFormat="1" x14ac:dyDescent="0.25">
      <c r="A42" s="345" t="s">
        <v>541</v>
      </c>
      <c r="B42" s="373"/>
      <c r="C42" s="719">
        <v>44959</v>
      </c>
      <c r="D42" s="373"/>
      <c r="E42" s="346">
        <v>3568</v>
      </c>
      <c r="F42" s="373"/>
      <c r="G42" s="347">
        <v>16.4434</v>
      </c>
      <c r="H42" s="374"/>
      <c r="I42" s="348">
        <v>0.2964</v>
      </c>
      <c r="J42" s="348">
        <v>-0.45100000000000001</v>
      </c>
      <c r="K42" s="348">
        <v>0.39750000000000002</v>
      </c>
      <c r="L42" s="348">
        <v>6.3574999999999999</v>
      </c>
      <c r="M42" s="348">
        <v>7.0164999999999997</v>
      </c>
      <c r="N42" s="350">
        <v>10.368</v>
      </c>
      <c r="O42" s="348">
        <v>3.7972000000000001</v>
      </c>
      <c r="P42" s="348">
        <v>12.420199999999999</v>
      </c>
      <c r="Q42" s="348" t="s">
        <v>430</v>
      </c>
      <c r="R42" s="348" t="s">
        <v>430</v>
      </c>
      <c r="S42" s="348">
        <v>2.0182000000000002</v>
      </c>
      <c r="T42" s="348">
        <v>20.375399999999999</v>
      </c>
      <c r="U42" s="348">
        <v>6.0461</v>
      </c>
      <c r="V42" s="348">
        <v>11.9276</v>
      </c>
      <c r="W42" s="348">
        <v>0.48459999999999998</v>
      </c>
      <c r="X42" s="348">
        <v>15.047700000000001</v>
      </c>
      <c r="Y42" s="374"/>
      <c r="Z42" s="346">
        <v>15</v>
      </c>
      <c r="AA42" s="346">
        <v>13</v>
      </c>
      <c r="AB42" s="346">
        <v>14</v>
      </c>
      <c r="AC42" s="346">
        <v>10</v>
      </c>
      <c r="AD42" s="346">
        <v>9</v>
      </c>
      <c r="AE42" s="346">
        <v>6</v>
      </c>
      <c r="AF42" s="346">
        <v>12</v>
      </c>
      <c r="AG42" s="346">
        <v>12</v>
      </c>
      <c r="AH42" s="346" t="s">
        <v>430</v>
      </c>
      <c r="AI42" s="346" t="s">
        <v>430</v>
      </c>
      <c r="AJ42" s="346">
        <v>13</v>
      </c>
      <c r="AK42" s="346">
        <v>9</v>
      </c>
      <c r="AL42" s="346">
        <v>8</v>
      </c>
      <c r="AM42" s="346">
        <v>7</v>
      </c>
      <c r="AN42" s="346">
        <v>15</v>
      </c>
      <c r="AO42" s="373"/>
      <c r="AP42" s="348" t="s">
        <v>430</v>
      </c>
      <c r="AQ42" s="348" t="s">
        <v>430</v>
      </c>
      <c r="AR42" s="348" t="s">
        <v>430</v>
      </c>
      <c r="AS42" s="348">
        <v>9.9700000000000006</v>
      </c>
      <c r="AT42" s="348">
        <v>14.54</v>
      </c>
      <c r="AU42" s="351"/>
      <c r="AV42" s="346" t="s">
        <v>430</v>
      </c>
      <c r="AW42" s="346" t="s">
        <v>430</v>
      </c>
      <c r="AX42" s="346" t="s">
        <v>430</v>
      </c>
      <c r="AY42" s="346">
        <v>9</v>
      </c>
      <c r="AZ42" s="346">
        <v>9</v>
      </c>
      <c r="BA42" s="348"/>
      <c r="BB42" s="350">
        <v>13.2101777362515</v>
      </c>
      <c r="BC42" s="375">
        <v>0.98362020844044595</v>
      </c>
      <c r="BD42" s="375">
        <v>4.6552372632201203E-2</v>
      </c>
      <c r="BE42" s="467">
        <v>9.4839777834114194E-2</v>
      </c>
      <c r="BF42" s="468"/>
      <c r="BG42" s="348">
        <v>43.649799999999999</v>
      </c>
      <c r="BH42" s="348">
        <v>25.547599999999999</v>
      </c>
      <c r="BI42" s="348">
        <v>26.5547</v>
      </c>
      <c r="BJ42" s="348">
        <v>4.2478999999999996</v>
      </c>
      <c r="BK42" s="373"/>
      <c r="BL42" s="372" t="s">
        <v>521</v>
      </c>
      <c r="BM42" s="372" t="s">
        <v>522</v>
      </c>
      <c r="BN42" s="372" t="s">
        <v>523</v>
      </c>
      <c r="BO42" s="372" t="s">
        <v>524</v>
      </c>
      <c r="BP42" s="372" t="s">
        <v>525</v>
      </c>
      <c r="BQ42" s="373"/>
      <c r="BR42" s="354" t="s">
        <v>526</v>
      </c>
    </row>
    <row r="43" spans="1:70" x14ac:dyDescent="0.25">
      <c r="A43" s="36" t="s">
        <v>93</v>
      </c>
      <c r="B43" s="43"/>
      <c r="C43" s="720"/>
      <c r="D43" s="43"/>
      <c r="E43" s="51"/>
      <c r="F43" s="43"/>
      <c r="G43" s="55"/>
      <c r="H43" s="66"/>
      <c r="I43" s="59">
        <v>0.61319999999999997</v>
      </c>
      <c r="J43" s="59">
        <v>6.9900000000000004E-2</v>
      </c>
      <c r="K43" s="59">
        <v>2.9573999999999998</v>
      </c>
      <c r="L43" s="59">
        <v>8.5021000000000004</v>
      </c>
      <c r="M43" s="59">
        <v>8.0786999999999995</v>
      </c>
      <c r="N43" s="70">
        <v>7.7735000000000003</v>
      </c>
      <c r="O43" s="59">
        <v>5.5229999999999997</v>
      </c>
      <c r="P43" s="59">
        <v>17.2394</v>
      </c>
      <c r="Q43" s="59">
        <v>16.635200000000001</v>
      </c>
      <c r="R43" s="59">
        <v>15.3062</v>
      </c>
      <c r="S43" s="59">
        <v>4.5548000000000002</v>
      </c>
      <c r="T43" s="59">
        <v>22.002400000000002</v>
      </c>
      <c r="U43" s="59">
        <v>6.1712999999999996</v>
      </c>
      <c r="V43" s="59">
        <v>9.6373999999999995</v>
      </c>
      <c r="W43" s="59">
        <v>2.4077999999999999</v>
      </c>
      <c r="X43" s="59">
        <v>16.687200000000001</v>
      </c>
      <c r="Y43" s="66"/>
      <c r="Z43" s="51">
        <v>15</v>
      </c>
      <c r="AA43" s="51">
        <v>15</v>
      </c>
      <c r="AB43" s="51">
        <v>15</v>
      </c>
      <c r="AC43" s="51">
        <v>15</v>
      </c>
      <c r="AD43" s="51">
        <v>15</v>
      </c>
      <c r="AE43" s="51">
        <v>15</v>
      </c>
      <c r="AF43" s="51">
        <v>15</v>
      </c>
      <c r="AG43" s="51">
        <v>12</v>
      </c>
      <c r="AH43" s="51">
        <v>5</v>
      </c>
      <c r="AI43" s="51">
        <v>3</v>
      </c>
      <c r="AJ43" s="51">
        <v>15</v>
      </c>
      <c r="AK43" s="51">
        <v>15</v>
      </c>
      <c r="AL43" s="51">
        <v>15</v>
      </c>
      <c r="AM43" s="51">
        <v>15</v>
      </c>
      <c r="AN43" s="51">
        <v>15</v>
      </c>
      <c r="AO43" s="43"/>
      <c r="AP43" s="59">
        <v>17.026666666666699</v>
      </c>
      <c r="AQ43" s="59">
        <v>19.585000000000001</v>
      </c>
      <c r="AR43" s="59">
        <v>16.102</v>
      </c>
      <c r="AS43" s="59">
        <v>11.082307692307699</v>
      </c>
      <c r="AT43" s="59">
        <v>15.716666666666701</v>
      </c>
      <c r="AU43" s="78"/>
      <c r="AV43" s="51">
        <v>3</v>
      </c>
      <c r="AW43" s="51">
        <v>4</v>
      </c>
      <c r="AX43" s="51">
        <v>5</v>
      </c>
      <c r="AY43" s="51">
        <v>13</v>
      </c>
      <c r="AZ43" s="51">
        <v>15</v>
      </c>
      <c r="BA43" s="59"/>
      <c r="BB43" s="70"/>
      <c r="BC43" s="286"/>
      <c r="BD43" s="286"/>
      <c r="BE43" s="287"/>
      <c r="BF43" s="267"/>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0.87719999999999998</v>
      </c>
      <c r="J44" s="60">
        <v>0.86660000000000004</v>
      </c>
      <c r="K44" s="60">
        <v>8.0937999999999999</v>
      </c>
      <c r="L44" s="60">
        <v>19.7059</v>
      </c>
      <c r="M44" s="60">
        <v>23.030200000000001</v>
      </c>
      <c r="N44" s="71">
        <v>13.7021</v>
      </c>
      <c r="O44" s="60">
        <v>15.976900000000001</v>
      </c>
      <c r="P44" s="60">
        <v>22.098099999999999</v>
      </c>
      <c r="Q44" s="60">
        <v>19.435500000000001</v>
      </c>
      <c r="R44" s="60">
        <v>15.8582</v>
      </c>
      <c r="S44" s="60">
        <v>13.224500000000001</v>
      </c>
      <c r="T44" s="60">
        <v>39.224800000000002</v>
      </c>
      <c r="U44" s="60">
        <v>14.045</v>
      </c>
      <c r="V44" s="60">
        <v>16.741900000000001</v>
      </c>
      <c r="W44" s="60">
        <v>6.0115999999999996</v>
      </c>
      <c r="X44" s="60">
        <v>24.063400000000001</v>
      </c>
      <c r="Y44" s="67"/>
      <c r="Z44" s="52"/>
      <c r="AA44" s="52"/>
      <c r="AB44" s="52"/>
      <c r="AC44" s="52"/>
      <c r="AD44" s="52"/>
      <c r="AE44" s="52"/>
      <c r="AF44" s="52"/>
      <c r="AG44" s="52"/>
      <c r="AH44" s="52"/>
      <c r="AI44" s="52"/>
      <c r="AJ44" s="52"/>
      <c r="AK44" s="52"/>
      <c r="AL44" s="52"/>
      <c r="AM44" s="52"/>
      <c r="AN44" s="52"/>
      <c r="AO44" s="44"/>
      <c r="AP44" s="60">
        <v>18.079999999999998</v>
      </c>
      <c r="AQ44" s="60">
        <v>21.56</v>
      </c>
      <c r="AR44" s="60">
        <v>18.260000000000002</v>
      </c>
      <c r="AS44" s="60">
        <v>15.33</v>
      </c>
      <c r="AT44" s="60">
        <v>34.08</v>
      </c>
      <c r="AU44" s="79"/>
      <c r="AV44" s="52"/>
      <c r="AW44" s="52"/>
      <c r="AX44" s="52"/>
      <c r="AY44" s="52"/>
      <c r="AZ44" s="52"/>
      <c r="BA44" s="60"/>
      <c r="BB44" s="71"/>
      <c r="BC44" s="288"/>
      <c r="BD44" s="288"/>
      <c r="BE44" s="289"/>
      <c r="BF44" s="268"/>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0.2964</v>
      </c>
      <c r="J45" s="60">
        <v>-0.77349999999999997</v>
      </c>
      <c r="K45" s="60">
        <v>0.35520000000000002</v>
      </c>
      <c r="L45" s="60">
        <v>3.5771999999999999</v>
      </c>
      <c r="M45" s="60">
        <v>2.1644000000000001</v>
      </c>
      <c r="N45" s="71">
        <v>1.4027000000000001</v>
      </c>
      <c r="O45" s="60">
        <v>0.4672</v>
      </c>
      <c r="P45" s="60">
        <v>12.420199999999999</v>
      </c>
      <c r="Q45" s="60">
        <v>13.859500000000001</v>
      </c>
      <c r="R45" s="60">
        <v>14.744</v>
      </c>
      <c r="S45" s="60">
        <v>1.3613</v>
      </c>
      <c r="T45" s="60">
        <v>15.2624</v>
      </c>
      <c r="U45" s="60">
        <v>6.4500000000000002E-2</v>
      </c>
      <c r="V45" s="60">
        <v>3.1949000000000001</v>
      </c>
      <c r="W45" s="60">
        <v>0.48459999999999998</v>
      </c>
      <c r="X45" s="60">
        <v>6.7336</v>
      </c>
      <c r="Y45" s="67"/>
      <c r="Z45" s="52"/>
      <c r="AA45" s="52"/>
      <c r="AB45" s="52"/>
      <c r="AC45" s="52"/>
      <c r="AD45" s="52"/>
      <c r="AE45" s="52"/>
      <c r="AF45" s="52"/>
      <c r="AG45" s="52"/>
      <c r="AH45" s="52"/>
      <c r="AI45" s="52"/>
      <c r="AJ45" s="52"/>
      <c r="AK45" s="52"/>
      <c r="AL45" s="52"/>
      <c r="AM45" s="52"/>
      <c r="AN45" s="52"/>
      <c r="AO45" s="44"/>
      <c r="AP45" s="60">
        <v>15.78</v>
      </c>
      <c r="AQ45" s="60">
        <v>16.920000000000002</v>
      </c>
      <c r="AR45" s="60">
        <v>13.83</v>
      </c>
      <c r="AS45" s="60">
        <v>6.72</v>
      </c>
      <c r="AT45" s="60">
        <v>5.55</v>
      </c>
      <c r="AU45" s="79"/>
      <c r="AV45" s="52"/>
      <c r="AW45" s="52"/>
      <c r="AX45" s="52"/>
      <c r="AY45" s="52"/>
      <c r="AZ45" s="52"/>
      <c r="BA45" s="60"/>
      <c r="BB45" s="71"/>
      <c r="BC45" s="288"/>
      <c r="BD45" s="288"/>
      <c r="BE45" s="289"/>
      <c r="BF45" s="268"/>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0.64590000000000003</v>
      </c>
      <c r="J46" s="61">
        <v>0.19270000000000001</v>
      </c>
      <c r="K46" s="61">
        <v>3.2652999999999999</v>
      </c>
      <c r="L46" s="61">
        <v>8.1245999999999992</v>
      </c>
      <c r="M46" s="61">
        <v>7.4462000000000002</v>
      </c>
      <c r="N46" s="72">
        <v>9.5330999999999992</v>
      </c>
      <c r="O46" s="61">
        <v>4.8742999999999999</v>
      </c>
      <c r="P46" s="61">
        <v>16.654499999999999</v>
      </c>
      <c r="Q46" s="61">
        <v>17.015499999999999</v>
      </c>
      <c r="R46" s="61">
        <v>15.3163</v>
      </c>
      <c r="S46" s="61">
        <v>4.1607000000000003</v>
      </c>
      <c r="T46" s="61">
        <v>22.219899999999999</v>
      </c>
      <c r="U46" s="61">
        <v>6.0461</v>
      </c>
      <c r="V46" s="61">
        <v>10.3767</v>
      </c>
      <c r="W46" s="61">
        <v>2.1772</v>
      </c>
      <c r="X46" s="61">
        <v>16.497</v>
      </c>
      <c r="Y46" s="68"/>
      <c r="Z46" s="53"/>
      <c r="AA46" s="53"/>
      <c r="AB46" s="53"/>
      <c r="AC46" s="53"/>
      <c r="AD46" s="53"/>
      <c r="AE46" s="53"/>
      <c r="AF46" s="53"/>
      <c r="AG46" s="53"/>
      <c r="AH46" s="53"/>
      <c r="AI46" s="53"/>
      <c r="AJ46" s="53"/>
      <c r="AK46" s="53"/>
      <c r="AL46" s="53"/>
      <c r="AM46" s="53"/>
      <c r="AN46" s="53"/>
      <c r="AO46" s="45"/>
      <c r="AP46" s="61">
        <v>17.22</v>
      </c>
      <c r="AQ46" s="61">
        <v>19.93</v>
      </c>
      <c r="AR46" s="61">
        <v>16.04</v>
      </c>
      <c r="AS46" s="61">
        <v>10.85</v>
      </c>
      <c r="AT46" s="61">
        <v>15.08</v>
      </c>
      <c r="AU46" s="80"/>
      <c r="AV46" s="53"/>
      <c r="AW46" s="53"/>
      <c r="AX46" s="53"/>
      <c r="AY46" s="53"/>
      <c r="AZ46" s="53"/>
      <c r="BA46" s="61"/>
      <c r="BB46" s="72"/>
      <c r="BC46" s="291"/>
      <c r="BD46" s="291"/>
      <c r="BE46" s="292"/>
      <c r="BF46" s="270"/>
      <c r="BG46" s="61"/>
      <c r="BH46" s="61"/>
      <c r="BI46" s="61"/>
      <c r="BJ46" s="61"/>
      <c r="BK46" s="45"/>
      <c r="BL46" s="86"/>
      <c r="BM46" s="86"/>
      <c r="BN46" s="86"/>
      <c r="BO46" s="86"/>
      <c r="BP46" s="86"/>
      <c r="BQ46" s="45"/>
      <c r="BR46" s="90"/>
    </row>
    <row r="47" spans="1:70" ht="14.5" x14ac:dyDescent="0.25">
      <c r="A47" s="39" t="s">
        <v>98</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62"/>
      <c r="BB47" s="73"/>
      <c r="BC47" s="293"/>
      <c r="BD47" s="293"/>
      <c r="BE47" s="294"/>
      <c r="BF47" s="271"/>
      <c r="BG47" s="62"/>
      <c r="BH47" s="62"/>
      <c r="BI47" s="62"/>
      <c r="BJ47" s="62"/>
      <c r="BK47" s="46"/>
      <c r="BL47" s="87"/>
      <c r="BM47" s="87"/>
      <c r="BN47" s="87"/>
      <c r="BO47" s="87"/>
      <c r="BP47" s="87"/>
      <c r="BQ47" s="46"/>
      <c r="BR47" s="91"/>
    </row>
    <row r="48" spans="1:70" s="107" customFormat="1" x14ac:dyDescent="0.25">
      <c r="A48" s="481" t="s">
        <v>542</v>
      </c>
      <c r="B48" s="402"/>
      <c r="C48" s="724">
        <v>36985</v>
      </c>
      <c r="D48" s="402"/>
      <c r="E48" s="403">
        <v>7699.42</v>
      </c>
      <c r="F48" s="402"/>
      <c r="G48" s="404">
        <v>658.34209999999996</v>
      </c>
      <c r="H48" s="406"/>
      <c r="I48" s="405">
        <v>0.24990000000000001</v>
      </c>
      <c r="J48" s="405">
        <v>-0.60670000000000002</v>
      </c>
      <c r="K48" s="405">
        <v>-1.3160000000000001</v>
      </c>
      <c r="L48" s="405">
        <v>4.3630000000000004</v>
      </c>
      <c r="M48" s="405">
        <v>13.3765</v>
      </c>
      <c r="N48" s="407">
        <v>6.4728000000000003</v>
      </c>
      <c r="O48" s="405">
        <v>-4.2942999999999998</v>
      </c>
      <c r="P48" s="405">
        <v>10.558199999999999</v>
      </c>
      <c r="Q48" s="405">
        <v>12.286</v>
      </c>
      <c r="R48" s="405">
        <v>17.014500000000002</v>
      </c>
      <c r="S48" s="405">
        <v>0.32269999999999999</v>
      </c>
      <c r="T48" s="405">
        <v>22.7651</v>
      </c>
      <c r="U48" s="405">
        <v>8.1514000000000006</v>
      </c>
      <c r="V48" s="405">
        <v>8.1018000000000008</v>
      </c>
      <c r="W48" s="405">
        <v>0.1283</v>
      </c>
      <c r="X48" s="405">
        <v>17.925599999999999</v>
      </c>
      <c r="Y48" s="406"/>
      <c r="Z48" s="403">
        <v>16</v>
      </c>
      <c r="AA48" s="403">
        <v>16</v>
      </c>
      <c r="AB48" s="403">
        <v>17</v>
      </c>
      <c r="AC48" s="403">
        <v>17</v>
      </c>
      <c r="AD48" s="403">
        <v>3</v>
      </c>
      <c r="AE48" s="403">
        <v>11</v>
      </c>
      <c r="AF48" s="403">
        <v>11</v>
      </c>
      <c r="AG48" s="403">
        <v>8</v>
      </c>
      <c r="AH48" s="403">
        <v>4</v>
      </c>
      <c r="AI48" s="403">
        <v>1</v>
      </c>
      <c r="AJ48" s="403">
        <v>17</v>
      </c>
      <c r="AK48" s="403">
        <v>8</v>
      </c>
      <c r="AL48" s="403">
        <v>7</v>
      </c>
      <c r="AM48" s="403">
        <v>11</v>
      </c>
      <c r="AN48" s="403">
        <v>17</v>
      </c>
      <c r="AO48" s="402"/>
      <c r="AP48" s="405">
        <v>17.21</v>
      </c>
      <c r="AQ48" s="405">
        <v>16.170000000000002</v>
      </c>
      <c r="AR48" s="405">
        <v>9.5399999999999991</v>
      </c>
      <c r="AS48" s="405">
        <v>4.79</v>
      </c>
      <c r="AT48" s="405">
        <v>14.77</v>
      </c>
      <c r="AU48" s="408"/>
      <c r="AV48" s="403">
        <v>1</v>
      </c>
      <c r="AW48" s="403">
        <v>2</v>
      </c>
      <c r="AX48" s="403">
        <v>4</v>
      </c>
      <c r="AY48" s="403">
        <v>8</v>
      </c>
      <c r="AZ48" s="403">
        <v>10</v>
      </c>
      <c r="BA48" s="405"/>
      <c r="BB48" s="407">
        <v>15.235003225143</v>
      </c>
      <c r="BC48" s="410">
        <v>1.0071963442235701</v>
      </c>
      <c r="BD48" s="410">
        <v>3.1775826817442197E-2</v>
      </c>
      <c r="BE48" s="474">
        <v>-4.8487262984524403E-2</v>
      </c>
      <c r="BF48" s="475"/>
      <c r="BG48" s="405">
        <v>28.6966</v>
      </c>
      <c r="BH48" s="405">
        <v>18.4711</v>
      </c>
      <c r="BI48" s="405">
        <v>32.188699999999997</v>
      </c>
      <c r="BJ48" s="405">
        <v>20.643599999999999</v>
      </c>
      <c r="BK48" s="402"/>
      <c r="BL48" s="401" t="s">
        <v>543</v>
      </c>
      <c r="BM48" s="401" t="s">
        <v>544</v>
      </c>
      <c r="BN48" s="401" t="s">
        <v>545</v>
      </c>
      <c r="BO48" s="401" t="s">
        <v>546</v>
      </c>
      <c r="BP48" s="401" t="s">
        <v>547</v>
      </c>
      <c r="BQ48" s="402"/>
      <c r="BR48" s="411" t="s">
        <v>548</v>
      </c>
    </row>
    <row r="49" spans="1:70" s="107" customFormat="1" x14ac:dyDescent="0.25">
      <c r="A49" s="345" t="s">
        <v>549</v>
      </c>
      <c r="B49" s="373"/>
      <c r="C49" s="719">
        <v>45191</v>
      </c>
      <c r="D49" s="373"/>
      <c r="E49" s="346">
        <v>4284.92</v>
      </c>
      <c r="F49" s="373"/>
      <c r="G49" s="347">
        <v>16.420000000000002</v>
      </c>
      <c r="H49" s="374"/>
      <c r="I49" s="348">
        <v>0.54500000000000004</v>
      </c>
      <c r="J49" s="348">
        <v>0.28089999999999998</v>
      </c>
      <c r="K49" s="348">
        <v>2.2161</v>
      </c>
      <c r="L49" s="348">
        <v>8.9147999999999996</v>
      </c>
      <c r="M49" s="348">
        <v>9.3864000000000001</v>
      </c>
      <c r="N49" s="350">
        <v>8.3542000000000005</v>
      </c>
      <c r="O49" s="348">
        <v>8.1750000000000007</v>
      </c>
      <c r="P49" s="348" t="s">
        <v>430</v>
      </c>
      <c r="Q49" s="348" t="s">
        <v>430</v>
      </c>
      <c r="R49" s="348" t="s">
        <v>430</v>
      </c>
      <c r="S49" s="348">
        <v>4.8799000000000001</v>
      </c>
      <c r="T49" s="348">
        <v>22.0364</v>
      </c>
      <c r="U49" s="348">
        <v>6.3884999999999996</v>
      </c>
      <c r="V49" s="348">
        <v>10.460800000000001</v>
      </c>
      <c r="W49" s="348">
        <v>1.8673999999999999</v>
      </c>
      <c r="X49" s="348">
        <v>18.563800000000001</v>
      </c>
      <c r="Y49" s="374"/>
      <c r="Z49" s="346">
        <v>9</v>
      </c>
      <c r="AA49" s="346">
        <v>9</v>
      </c>
      <c r="AB49" s="346">
        <v>11</v>
      </c>
      <c r="AC49" s="346">
        <v>7</v>
      </c>
      <c r="AD49" s="346">
        <v>9</v>
      </c>
      <c r="AE49" s="346">
        <v>9</v>
      </c>
      <c r="AF49" s="346">
        <v>1</v>
      </c>
      <c r="AG49" s="346" t="s">
        <v>430</v>
      </c>
      <c r="AH49" s="346" t="s">
        <v>430</v>
      </c>
      <c r="AI49" s="346" t="s">
        <v>430</v>
      </c>
      <c r="AJ49" s="346">
        <v>6</v>
      </c>
      <c r="AK49" s="346">
        <v>9</v>
      </c>
      <c r="AL49" s="346">
        <v>10</v>
      </c>
      <c r="AM49" s="346">
        <v>10</v>
      </c>
      <c r="AN49" s="346">
        <v>12</v>
      </c>
      <c r="AO49" s="373"/>
      <c r="AP49" s="348" t="s">
        <v>430</v>
      </c>
      <c r="AQ49" s="348" t="s">
        <v>430</v>
      </c>
      <c r="AR49" s="348" t="s">
        <v>430</v>
      </c>
      <c r="AS49" s="348" t="s">
        <v>430</v>
      </c>
      <c r="AT49" s="348">
        <v>16.149999999999999</v>
      </c>
      <c r="AU49" s="351"/>
      <c r="AV49" s="346" t="s">
        <v>430</v>
      </c>
      <c r="AW49" s="346" t="s">
        <v>430</v>
      </c>
      <c r="AX49" s="346" t="s">
        <v>430</v>
      </c>
      <c r="AY49" s="346" t="s">
        <v>430</v>
      </c>
      <c r="AZ49" s="346">
        <v>9</v>
      </c>
      <c r="BA49" s="348"/>
      <c r="BB49" s="350">
        <v>13.1643304184801</v>
      </c>
      <c r="BC49" s="375">
        <v>0.96310158544352698</v>
      </c>
      <c r="BD49" s="375">
        <v>8.1019121059019997E-2</v>
      </c>
      <c r="BE49" s="467">
        <v>0.60560526340688403</v>
      </c>
      <c r="BF49" s="468"/>
      <c r="BG49" s="348">
        <v>33.255099999999999</v>
      </c>
      <c r="BH49" s="348">
        <v>26.419799999999999</v>
      </c>
      <c r="BI49" s="348">
        <v>29.063300000000002</v>
      </c>
      <c r="BJ49" s="348">
        <v>11.261799999999999</v>
      </c>
      <c r="BK49" s="373"/>
      <c r="BL49" s="372" t="s">
        <v>550</v>
      </c>
      <c r="BM49" s="372" t="s">
        <v>551</v>
      </c>
      <c r="BN49" s="372" t="s">
        <v>552</v>
      </c>
      <c r="BO49" s="372" t="s">
        <v>553</v>
      </c>
      <c r="BP49" s="372" t="s">
        <v>554</v>
      </c>
      <c r="BQ49" s="373"/>
      <c r="BR49" s="354" t="s">
        <v>555</v>
      </c>
    </row>
    <row r="50" spans="1:70" s="107" customFormat="1" x14ac:dyDescent="0.25">
      <c r="A50" s="345" t="s">
        <v>556</v>
      </c>
      <c r="B50" s="373"/>
      <c r="C50" s="719">
        <v>37876</v>
      </c>
      <c r="D50" s="373"/>
      <c r="E50" s="346">
        <v>3475.63</v>
      </c>
      <c r="F50" s="373"/>
      <c r="G50" s="347">
        <v>301.29759999999999</v>
      </c>
      <c r="H50" s="374"/>
      <c r="I50" s="348">
        <v>0.48530000000000001</v>
      </c>
      <c r="J50" s="348">
        <v>-0.48110000000000003</v>
      </c>
      <c r="K50" s="348">
        <v>1.8452999999999999</v>
      </c>
      <c r="L50" s="348">
        <v>5.3898000000000001</v>
      </c>
      <c r="M50" s="348">
        <v>6.6710000000000003</v>
      </c>
      <c r="N50" s="350">
        <v>5.0640999999999998</v>
      </c>
      <c r="O50" s="348">
        <v>2.6991999999999998</v>
      </c>
      <c r="P50" s="348">
        <v>15.6937</v>
      </c>
      <c r="Q50" s="348">
        <v>14.357100000000001</v>
      </c>
      <c r="R50" s="348">
        <v>13.752599999999999</v>
      </c>
      <c r="S50" s="348">
        <v>4.0315000000000003</v>
      </c>
      <c r="T50" s="348">
        <v>18.9116</v>
      </c>
      <c r="U50" s="348">
        <v>4.5121000000000002</v>
      </c>
      <c r="V50" s="348">
        <v>7.7426000000000004</v>
      </c>
      <c r="W50" s="348">
        <v>1.4087000000000001</v>
      </c>
      <c r="X50" s="348">
        <v>15.9938</v>
      </c>
      <c r="Y50" s="374"/>
      <c r="Z50" s="346">
        <v>13</v>
      </c>
      <c r="AA50" s="346">
        <v>15</v>
      </c>
      <c r="AB50" s="346">
        <v>14</v>
      </c>
      <c r="AC50" s="346">
        <v>15</v>
      </c>
      <c r="AD50" s="346">
        <v>12</v>
      </c>
      <c r="AE50" s="346">
        <v>12</v>
      </c>
      <c r="AF50" s="346">
        <v>8</v>
      </c>
      <c r="AG50" s="346">
        <v>5</v>
      </c>
      <c r="AH50" s="346">
        <v>1</v>
      </c>
      <c r="AI50" s="346">
        <v>3</v>
      </c>
      <c r="AJ50" s="346">
        <v>9</v>
      </c>
      <c r="AK50" s="346">
        <v>14</v>
      </c>
      <c r="AL50" s="346">
        <v>12</v>
      </c>
      <c r="AM50" s="346">
        <v>12</v>
      </c>
      <c r="AN50" s="346">
        <v>14</v>
      </c>
      <c r="AO50" s="373"/>
      <c r="AP50" s="348">
        <v>15.59</v>
      </c>
      <c r="AQ50" s="348">
        <v>16.899999999999999</v>
      </c>
      <c r="AR50" s="348">
        <v>13.46</v>
      </c>
      <c r="AS50" s="348">
        <v>8.8800000000000008</v>
      </c>
      <c r="AT50" s="348">
        <v>11.72</v>
      </c>
      <c r="AU50" s="351"/>
      <c r="AV50" s="346">
        <v>2</v>
      </c>
      <c r="AW50" s="346">
        <v>1</v>
      </c>
      <c r="AX50" s="346">
        <v>2</v>
      </c>
      <c r="AY50" s="346">
        <v>5</v>
      </c>
      <c r="AZ50" s="346">
        <v>12</v>
      </c>
      <c r="BA50" s="348"/>
      <c r="BB50" s="350">
        <v>13.214392086930101</v>
      </c>
      <c r="BC50" s="375">
        <v>0.94556693330113295</v>
      </c>
      <c r="BD50" s="375">
        <v>6.0255100070972699E-2</v>
      </c>
      <c r="BE50" s="467">
        <v>0.29623124679126001</v>
      </c>
      <c r="BF50" s="468"/>
      <c r="BG50" s="348">
        <v>45.2087</v>
      </c>
      <c r="BH50" s="348">
        <v>27.043199999999999</v>
      </c>
      <c r="BI50" s="348">
        <v>26.212299999999999</v>
      </c>
      <c r="BJ50" s="348">
        <v>1.5358000000000001</v>
      </c>
      <c r="BK50" s="373"/>
      <c r="BL50" s="372" t="s">
        <v>557</v>
      </c>
      <c r="BM50" s="372" t="s">
        <v>558</v>
      </c>
      <c r="BN50" s="372" t="s">
        <v>559</v>
      </c>
      <c r="BO50" s="372" t="s">
        <v>560</v>
      </c>
      <c r="BP50" s="372" t="s">
        <v>561</v>
      </c>
      <c r="BQ50" s="373"/>
      <c r="BR50" s="354" t="s">
        <v>443</v>
      </c>
    </row>
    <row r="51" spans="1:70" s="107" customFormat="1" x14ac:dyDescent="0.25">
      <c r="A51" s="345" t="s">
        <v>562</v>
      </c>
      <c r="B51" s="373"/>
      <c r="C51" s="719">
        <v>45224</v>
      </c>
      <c r="D51" s="373"/>
      <c r="E51" s="346">
        <v>3500.34</v>
      </c>
      <c r="F51" s="373"/>
      <c r="G51" s="347">
        <v>16.159400000000002</v>
      </c>
      <c r="H51" s="374"/>
      <c r="I51" s="348">
        <v>0.60829999999999995</v>
      </c>
      <c r="J51" s="348">
        <v>9.2899999999999996E-2</v>
      </c>
      <c r="K51" s="348">
        <v>3.1772</v>
      </c>
      <c r="L51" s="348">
        <v>7.0030999999999999</v>
      </c>
      <c r="M51" s="348">
        <v>6.3404999999999996</v>
      </c>
      <c r="N51" s="350">
        <v>7.9149000000000003</v>
      </c>
      <c r="O51" s="348">
        <v>3.6126</v>
      </c>
      <c r="P51" s="348" t="s">
        <v>430</v>
      </c>
      <c r="Q51" s="348" t="s">
        <v>430</v>
      </c>
      <c r="R51" s="348" t="s">
        <v>430</v>
      </c>
      <c r="S51" s="348">
        <v>4.3956</v>
      </c>
      <c r="T51" s="348">
        <v>19.824400000000001</v>
      </c>
      <c r="U51" s="348">
        <v>5.1565000000000003</v>
      </c>
      <c r="V51" s="348">
        <v>10.621700000000001</v>
      </c>
      <c r="W51" s="348">
        <v>2.1499000000000001</v>
      </c>
      <c r="X51" s="348">
        <v>18.538499999999999</v>
      </c>
      <c r="Y51" s="374"/>
      <c r="Z51" s="346">
        <v>7</v>
      </c>
      <c r="AA51" s="346">
        <v>12</v>
      </c>
      <c r="AB51" s="346">
        <v>7</v>
      </c>
      <c r="AC51" s="346">
        <v>11</v>
      </c>
      <c r="AD51" s="346">
        <v>13</v>
      </c>
      <c r="AE51" s="346">
        <v>10</v>
      </c>
      <c r="AF51" s="346">
        <v>6</v>
      </c>
      <c r="AG51" s="346" t="s">
        <v>430</v>
      </c>
      <c r="AH51" s="346" t="s">
        <v>430</v>
      </c>
      <c r="AI51" s="346" t="s">
        <v>430</v>
      </c>
      <c r="AJ51" s="346">
        <v>7</v>
      </c>
      <c r="AK51" s="346">
        <v>12</v>
      </c>
      <c r="AL51" s="346">
        <v>11</v>
      </c>
      <c r="AM51" s="346">
        <v>9</v>
      </c>
      <c r="AN51" s="346">
        <v>11</v>
      </c>
      <c r="AO51" s="373"/>
      <c r="AP51" s="348" t="s">
        <v>430</v>
      </c>
      <c r="AQ51" s="348" t="s">
        <v>430</v>
      </c>
      <c r="AR51" s="348" t="s">
        <v>430</v>
      </c>
      <c r="AS51" s="348" t="s">
        <v>430</v>
      </c>
      <c r="AT51" s="348">
        <v>14.2</v>
      </c>
      <c r="AU51" s="351"/>
      <c r="AV51" s="346" t="s">
        <v>430</v>
      </c>
      <c r="AW51" s="346" t="s">
        <v>430</v>
      </c>
      <c r="AX51" s="346" t="s">
        <v>430</v>
      </c>
      <c r="AY51" s="346" t="s">
        <v>430</v>
      </c>
      <c r="AZ51" s="346">
        <v>11</v>
      </c>
      <c r="BA51" s="348"/>
      <c r="BB51" s="350">
        <v>14.433878085459501</v>
      </c>
      <c r="BC51" s="375">
        <v>1.04529452849741</v>
      </c>
      <c r="BD51" s="375">
        <v>6.0558975080534601E-2</v>
      </c>
      <c r="BE51" s="467">
        <v>0.443466218442155</v>
      </c>
      <c r="BF51" s="468"/>
      <c r="BG51" s="348">
        <v>46.176699999999997</v>
      </c>
      <c r="BH51" s="348">
        <v>25.212700000000002</v>
      </c>
      <c r="BI51" s="348">
        <v>27.2117</v>
      </c>
      <c r="BJ51" s="348">
        <v>1.3989</v>
      </c>
      <c r="BK51" s="373"/>
      <c r="BL51" s="372" t="s">
        <v>563</v>
      </c>
      <c r="BM51" s="372" t="s">
        <v>564</v>
      </c>
      <c r="BN51" s="372" t="s">
        <v>565</v>
      </c>
      <c r="BO51" s="372" t="s">
        <v>566</v>
      </c>
      <c r="BP51" s="372" t="s">
        <v>567</v>
      </c>
      <c r="BQ51" s="373"/>
      <c r="BR51" s="354" t="s">
        <v>476</v>
      </c>
    </row>
    <row r="52" spans="1:70" s="107" customFormat="1" x14ac:dyDescent="0.25">
      <c r="A52" s="345" t="s">
        <v>568</v>
      </c>
      <c r="B52" s="373"/>
      <c r="C52" s="719">
        <v>44532</v>
      </c>
      <c r="D52" s="373"/>
      <c r="E52" s="346">
        <v>3091.7</v>
      </c>
      <c r="F52" s="373"/>
      <c r="G52" s="347">
        <v>17.725000000000001</v>
      </c>
      <c r="H52" s="374"/>
      <c r="I52" s="348">
        <v>0.53320000000000001</v>
      </c>
      <c r="J52" s="348">
        <v>-0.75590000000000002</v>
      </c>
      <c r="K52" s="348">
        <v>1.4363999999999999</v>
      </c>
      <c r="L52" s="348">
        <v>5.3178999999999998</v>
      </c>
      <c r="M52" s="348">
        <v>3.3287</v>
      </c>
      <c r="N52" s="350">
        <v>2.9087000000000001</v>
      </c>
      <c r="O52" s="348">
        <v>1.1361000000000001</v>
      </c>
      <c r="P52" s="348">
        <v>13.543900000000001</v>
      </c>
      <c r="Q52" s="348" t="s">
        <v>430</v>
      </c>
      <c r="R52" s="348" t="s">
        <v>430</v>
      </c>
      <c r="S52" s="348">
        <v>2.0554999999999999</v>
      </c>
      <c r="T52" s="348">
        <v>17.805399999999999</v>
      </c>
      <c r="U52" s="348">
        <v>1.1066</v>
      </c>
      <c r="V52" s="348">
        <v>5.1741999999999999</v>
      </c>
      <c r="W52" s="348">
        <v>0.65880000000000005</v>
      </c>
      <c r="X52" s="348">
        <v>12.8992</v>
      </c>
      <c r="Y52" s="374"/>
      <c r="Z52" s="346">
        <v>10</v>
      </c>
      <c r="AA52" s="346">
        <v>17</v>
      </c>
      <c r="AB52" s="346">
        <v>15</v>
      </c>
      <c r="AC52" s="346">
        <v>16</v>
      </c>
      <c r="AD52" s="346">
        <v>16</v>
      </c>
      <c r="AE52" s="346">
        <v>15</v>
      </c>
      <c r="AF52" s="346">
        <v>9</v>
      </c>
      <c r="AG52" s="346">
        <v>7</v>
      </c>
      <c r="AH52" s="346" t="s">
        <v>430</v>
      </c>
      <c r="AI52" s="346" t="s">
        <v>430</v>
      </c>
      <c r="AJ52" s="346">
        <v>15</v>
      </c>
      <c r="AK52" s="346">
        <v>15</v>
      </c>
      <c r="AL52" s="346">
        <v>16</v>
      </c>
      <c r="AM52" s="346">
        <v>15</v>
      </c>
      <c r="AN52" s="346">
        <v>16</v>
      </c>
      <c r="AO52" s="373"/>
      <c r="AP52" s="348" t="s">
        <v>430</v>
      </c>
      <c r="AQ52" s="348" t="s">
        <v>430</v>
      </c>
      <c r="AR52" s="348" t="s">
        <v>430</v>
      </c>
      <c r="AS52" s="348">
        <v>7.27</v>
      </c>
      <c r="AT52" s="348">
        <v>7.81</v>
      </c>
      <c r="AU52" s="351"/>
      <c r="AV52" s="346" t="s">
        <v>430</v>
      </c>
      <c r="AW52" s="346" t="s">
        <v>430</v>
      </c>
      <c r="AX52" s="346" t="s">
        <v>430</v>
      </c>
      <c r="AY52" s="346">
        <v>7</v>
      </c>
      <c r="AZ52" s="346">
        <v>16</v>
      </c>
      <c r="BA52" s="348"/>
      <c r="BB52" s="350">
        <v>12.301070684403699</v>
      </c>
      <c r="BC52" s="375">
        <v>0.92112328344107997</v>
      </c>
      <c r="BD52" s="375">
        <v>5.2027179135736602E-2</v>
      </c>
      <c r="BE52" s="467">
        <v>0.152912215577517</v>
      </c>
      <c r="BF52" s="468"/>
      <c r="BG52" s="348">
        <v>44.478999999999999</v>
      </c>
      <c r="BH52" s="348">
        <v>25.839300000000001</v>
      </c>
      <c r="BI52" s="348">
        <v>25.549099999999999</v>
      </c>
      <c r="BJ52" s="348">
        <v>4.1326000000000001</v>
      </c>
      <c r="BK52" s="373"/>
      <c r="BL52" s="372" t="s">
        <v>569</v>
      </c>
      <c r="BM52" s="372" t="s">
        <v>570</v>
      </c>
      <c r="BN52" s="372" t="s">
        <v>571</v>
      </c>
      <c r="BO52" s="372" t="s">
        <v>572</v>
      </c>
      <c r="BP52" s="372" t="s">
        <v>573</v>
      </c>
      <c r="BQ52" s="373"/>
      <c r="BR52" s="354" t="s">
        <v>443</v>
      </c>
    </row>
    <row r="53" spans="1:70" s="107" customFormat="1" x14ac:dyDescent="0.25">
      <c r="A53" s="345" t="s">
        <v>574</v>
      </c>
      <c r="B53" s="373"/>
      <c r="C53" s="719">
        <v>45321</v>
      </c>
      <c r="D53" s="373"/>
      <c r="E53" s="346">
        <v>3013.97</v>
      </c>
      <c r="F53" s="373"/>
      <c r="G53" s="347">
        <v>12.504</v>
      </c>
      <c r="H53" s="374"/>
      <c r="I53" s="348">
        <v>0.78180000000000005</v>
      </c>
      <c r="J53" s="348">
        <v>0.75749999999999995</v>
      </c>
      <c r="K53" s="348">
        <v>1.9237</v>
      </c>
      <c r="L53" s="348">
        <v>6.6166</v>
      </c>
      <c r="M53" s="348">
        <v>6.7805</v>
      </c>
      <c r="N53" s="350">
        <v>2.1402000000000001</v>
      </c>
      <c r="O53" s="348">
        <v>0.4793</v>
      </c>
      <c r="P53" s="348" t="s">
        <v>430</v>
      </c>
      <c r="Q53" s="348" t="s">
        <v>430</v>
      </c>
      <c r="R53" s="348" t="s">
        <v>430</v>
      </c>
      <c r="S53" s="348">
        <v>2.7698</v>
      </c>
      <c r="T53" s="348">
        <v>20.555299999999999</v>
      </c>
      <c r="U53" s="348">
        <v>3.0832999999999999</v>
      </c>
      <c r="V53" s="348">
        <v>4.0785999999999998</v>
      </c>
      <c r="W53" s="348">
        <v>2.3323999999999998</v>
      </c>
      <c r="X53" s="348">
        <v>9.1356000000000002</v>
      </c>
      <c r="Y53" s="374"/>
      <c r="Z53" s="346">
        <v>3</v>
      </c>
      <c r="AA53" s="346">
        <v>3</v>
      </c>
      <c r="AB53" s="346">
        <v>12</v>
      </c>
      <c r="AC53" s="346">
        <v>13</v>
      </c>
      <c r="AD53" s="346">
        <v>11</v>
      </c>
      <c r="AE53" s="346">
        <v>16</v>
      </c>
      <c r="AF53" s="346">
        <v>10</v>
      </c>
      <c r="AG53" s="346" t="s">
        <v>430</v>
      </c>
      <c r="AH53" s="346" t="s">
        <v>430</v>
      </c>
      <c r="AI53" s="346" t="s">
        <v>430</v>
      </c>
      <c r="AJ53" s="346">
        <v>13</v>
      </c>
      <c r="AK53" s="346">
        <v>10</v>
      </c>
      <c r="AL53" s="346">
        <v>13</v>
      </c>
      <c r="AM53" s="346">
        <v>16</v>
      </c>
      <c r="AN53" s="346">
        <v>10</v>
      </c>
      <c r="AO53" s="373"/>
      <c r="AP53" s="348" t="s">
        <v>430</v>
      </c>
      <c r="AQ53" s="348" t="s">
        <v>430</v>
      </c>
      <c r="AR53" s="348" t="s">
        <v>430</v>
      </c>
      <c r="AS53" s="348" t="s">
        <v>430</v>
      </c>
      <c r="AT53" s="348">
        <v>10.58</v>
      </c>
      <c r="AU53" s="351"/>
      <c r="AV53" s="346" t="s">
        <v>430</v>
      </c>
      <c r="AW53" s="346" t="s">
        <v>430</v>
      </c>
      <c r="AX53" s="346" t="s">
        <v>430</v>
      </c>
      <c r="AY53" s="346" t="s">
        <v>430</v>
      </c>
      <c r="AZ53" s="346">
        <v>14</v>
      </c>
      <c r="BA53" s="348"/>
      <c r="BB53" s="350">
        <v>15.0199998334251</v>
      </c>
      <c r="BC53" s="375">
        <v>1.02532265813263</v>
      </c>
      <c r="BD53" s="375">
        <v>2.19679573503818E-2</v>
      </c>
      <c r="BE53" s="467">
        <v>0.17534678687517599</v>
      </c>
      <c r="BF53" s="468"/>
      <c r="BG53" s="348">
        <v>34.4679</v>
      </c>
      <c r="BH53" s="348">
        <v>28.175599999999999</v>
      </c>
      <c r="BI53" s="348">
        <v>34.417099999999998</v>
      </c>
      <c r="BJ53" s="348">
        <v>2.9394</v>
      </c>
      <c r="BK53" s="373"/>
      <c r="BL53" s="372" t="s">
        <v>575</v>
      </c>
      <c r="BM53" s="372" t="s">
        <v>576</v>
      </c>
      <c r="BN53" s="372" t="s">
        <v>577</v>
      </c>
      <c r="BO53" s="372" t="s">
        <v>578</v>
      </c>
      <c r="BP53" s="372" t="s">
        <v>579</v>
      </c>
      <c r="BQ53" s="373"/>
      <c r="BR53" s="354" t="s">
        <v>436</v>
      </c>
    </row>
    <row r="54" spans="1:70" s="107" customFormat="1" x14ac:dyDescent="0.25">
      <c r="A54" s="345" t="s">
        <v>580</v>
      </c>
      <c r="B54" s="373"/>
      <c r="C54" s="719">
        <v>36824</v>
      </c>
      <c r="D54" s="373"/>
      <c r="E54" s="346">
        <v>3032.84</v>
      </c>
      <c r="F54" s="373"/>
      <c r="G54" s="347">
        <v>398.79649999999998</v>
      </c>
      <c r="H54" s="374"/>
      <c r="I54" s="348">
        <v>0.92459999999999998</v>
      </c>
      <c r="J54" s="348">
        <v>0.2382</v>
      </c>
      <c r="K54" s="348">
        <v>3.1692999999999998</v>
      </c>
      <c r="L54" s="348">
        <v>9.4975000000000005</v>
      </c>
      <c r="M54" s="348">
        <v>4.4897</v>
      </c>
      <c r="N54" s="350">
        <v>3.8372999999999999</v>
      </c>
      <c r="O54" s="348">
        <v>2.9529999999999998</v>
      </c>
      <c r="P54" s="348">
        <v>14.349</v>
      </c>
      <c r="Q54" s="348">
        <v>13.2288</v>
      </c>
      <c r="R54" s="348">
        <v>14.189</v>
      </c>
      <c r="S54" s="348">
        <v>4.9734999999999996</v>
      </c>
      <c r="T54" s="348">
        <v>19.433499999999999</v>
      </c>
      <c r="U54" s="348">
        <v>2.1204999999999998</v>
      </c>
      <c r="V54" s="348">
        <v>5.3684000000000003</v>
      </c>
      <c r="W54" s="348">
        <v>2.7031999999999998</v>
      </c>
      <c r="X54" s="348">
        <v>15.3345</v>
      </c>
      <c r="Y54" s="374"/>
      <c r="Z54" s="346">
        <v>2</v>
      </c>
      <c r="AA54" s="346">
        <v>10</v>
      </c>
      <c r="AB54" s="346">
        <v>8</v>
      </c>
      <c r="AC54" s="346">
        <v>6</v>
      </c>
      <c r="AD54" s="346">
        <v>14</v>
      </c>
      <c r="AE54" s="346">
        <v>14</v>
      </c>
      <c r="AF54" s="346">
        <v>7</v>
      </c>
      <c r="AG54" s="346">
        <v>6</v>
      </c>
      <c r="AH54" s="346">
        <v>3</v>
      </c>
      <c r="AI54" s="346">
        <v>2</v>
      </c>
      <c r="AJ54" s="346">
        <v>4</v>
      </c>
      <c r="AK54" s="346">
        <v>13</v>
      </c>
      <c r="AL54" s="346">
        <v>14</v>
      </c>
      <c r="AM54" s="346">
        <v>14</v>
      </c>
      <c r="AN54" s="346">
        <v>6</v>
      </c>
      <c r="AO54" s="373"/>
      <c r="AP54" s="348">
        <v>14.65</v>
      </c>
      <c r="AQ54" s="348">
        <v>15.82</v>
      </c>
      <c r="AR54" s="348">
        <v>12.46</v>
      </c>
      <c r="AS54" s="348">
        <v>8.59</v>
      </c>
      <c r="AT54" s="348">
        <v>11.02</v>
      </c>
      <c r="AU54" s="351"/>
      <c r="AV54" s="346">
        <v>3</v>
      </c>
      <c r="AW54" s="346">
        <v>4</v>
      </c>
      <c r="AX54" s="346">
        <v>3</v>
      </c>
      <c r="AY54" s="346">
        <v>6</v>
      </c>
      <c r="AZ54" s="346">
        <v>13</v>
      </c>
      <c r="BA54" s="348"/>
      <c r="BB54" s="350">
        <v>13.319889531103399</v>
      </c>
      <c r="BC54" s="375">
        <v>0.998954501799734</v>
      </c>
      <c r="BD54" s="375">
        <v>5.45025142597668E-2</v>
      </c>
      <c r="BE54" s="467">
        <v>0.197733559192414</v>
      </c>
      <c r="BF54" s="468"/>
      <c r="BG54" s="348">
        <v>37.232100000000003</v>
      </c>
      <c r="BH54" s="348">
        <v>27.7194</v>
      </c>
      <c r="BI54" s="348">
        <v>32.4831</v>
      </c>
      <c r="BJ54" s="348">
        <v>2.5653999999999999</v>
      </c>
      <c r="BK54" s="373"/>
      <c r="BL54" s="372" t="s">
        <v>581</v>
      </c>
      <c r="BM54" s="372" t="s">
        <v>582</v>
      </c>
      <c r="BN54" s="372" t="s">
        <v>583</v>
      </c>
      <c r="BO54" s="372" t="s">
        <v>584</v>
      </c>
      <c r="BP54" s="372" t="s">
        <v>585</v>
      </c>
      <c r="BQ54" s="373"/>
      <c r="BR54" s="354" t="s">
        <v>443</v>
      </c>
    </row>
    <row r="55" spans="1:70" s="107" customFormat="1" x14ac:dyDescent="0.25">
      <c r="A55" s="345" t="s">
        <v>586</v>
      </c>
      <c r="B55" s="373"/>
      <c r="C55" s="719">
        <v>45793</v>
      </c>
      <c r="D55" s="373"/>
      <c r="E55" s="346">
        <v>2159.6799999999998</v>
      </c>
      <c r="F55" s="373"/>
      <c r="G55" s="347">
        <v>10.774699999999999</v>
      </c>
      <c r="H55" s="374"/>
      <c r="I55" s="348">
        <v>0.6784</v>
      </c>
      <c r="J55" s="348">
        <v>0.61260000000000003</v>
      </c>
      <c r="K55" s="348">
        <v>2.9180999999999999</v>
      </c>
      <c r="L55" s="348">
        <v>7.4762000000000004</v>
      </c>
      <c r="M55" s="348">
        <v>4.2130999999999998</v>
      </c>
      <c r="N55" s="350">
        <v>4.5144000000000002</v>
      </c>
      <c r="O55" s="348" t="s">
        <v>430</v>
      </c>
      <c r="P55" s="348" t="s">
        <v>430</v>
      </c>
      <c r="Q55" s="348" t="s">
        <v>430</v>
      </c>
      <c r="R55" s="348" t="s">
        <v>430</v>
      </c>
      <c r="S55" s="348">
        <v>4.3666</v>
      </c>
      <c r="T55" s="348">
        <v>17.566099999999999</v>
      </c>
      <c r="U55" s="348">
        <v>1.1698999999999999</v>
      </c>
      <c r="V55" s="348">
        <v>5.9397000000000002</v>
      </c>
      <c r="W55" s="348">
        <v>1.6673</v>
      </c>
      <c r="X55" s="348">
        <v>6.0857000000000001</v>
      </c>
      <c r="Y55" s="374"/>
      <c r="Z55" s="346">
        <v>4</v>
      </c>
      <c r="AA55" s="346">
        <v>5</v>
      </c>
      <c r="AB55" s="346">
        <v>9</v>
      </c>
      <c r="AC55" s="346">
        <v>10</v>
      </c>
      <c r="AD55" s="346">
        <v>15</v>
      </c>
      <c r="AE55" s="346">
        <v>13</v>
      </c>
      <c r="AF55" s="346" t="s">
        <v>430</v>
      </c>
      <c r="AG55" s="346" t="s">
        <v>430</v>
      </c>
      <c r="AH55" s="346" t="s">
        <v>430</v>
      </c>
      <c r="AI55" s="346" t="s">
        <v>430</v>
      </c>
      <c r="AJ55" s="346">
        <v>8</v>
      </c>
      <c r="AK55" s="346">
        <v>16</v>
      </c>
      <c r="AL55" s="346">
        <v>15</v>
      </c>
      <c r="AM55" s="346">
        <v>13</v>
      </c>
      <c r="AN55" s="346">
        <v>13</v>
      </c>
      <c r="AO55" s="373"/>
      <c r="AP55" s="348" t="s">
        <v>430</v>
      </c>
      <c r="AQ55" s="348" t="s">
        <v>430</v>
      </c>
      <c r="AR55" s="348" t="s">
        <v>430</v>
      </c>
      <c r="AS55" s="348" t="s">
        <v>430</v>
      </c>
      <c r="AT55" s="348">
        <v>9.57</v>
      </c>
      <c r="AU55" s="351"/>
      <c r="AV55" s="346" t="s">
        <v>430</v>
      </c>
      <c r="AW55" s="346" t="s">
        <v>430</v>
      </c>
      <c r="AX55" s="346" t="s">
        <v>430</v>
      </c>
      <c r="AY55" s="346" t="s">
        <v>430</v>
      </c>
      <c r="AZ55" s="346">
        <v>15</v>
      </c>
      <c r="BA55" s="348"/>
      <c r="BB55" s="350">
        <v>11.6875719102022</v>
      </c>
      <c r="BC55" s="375">
        <v>0.90708822081163298</v>
      </c>
      <c r="BD55" s="375">
        <v>1.11779953638375E-2</v>
      </c>
      <c r="BE55" s="467">
        <v>9.25299327741806E-3</v>
      </c>
      <c r="BF55" s="468"/>
      <c r="BG55" s="348">
        <v>37.061799999999998</v>
      </c>
      <c r="BH55" s="348">
        <v>28.539899999999999</v>
      </c>
      <c r="BI55" s="348">
        <v>28.7529</v>
      </c>
      <c r="BJ55" s="348">
        <v>5.6454000000000004</v>
      </c>
      <c r="BK55" s="373"/>
      <c r="BL55" s="372" t="s">
        <v>587</v>
      </c>
      <c r="BM55" s="372" t="s">
        <v>588</v>
      </c>
      <c r="BN55" s="372" t="s">
        <v>589</v>
      </c>
      <c r="BO55" s="372" t="s">
        <v>590</v>
      </c>
      <c r="BP55" s="372" t="s">
        <v>591</v>
      </c>
      <c r="BQ55" s="373"/>
      <c r="BR55" s="354" t="s">
        <v>476</v>
      </c>
    </row>
    <row r="56" spans="1:70" s="107" customFormat="1" x14ac:dyDescent="0.25">
      <c r="A56" s="345" t="s">
        <v>592</v>
      </c>
      <c r="B56" s="373"/>
      <c r="C56" s="719">
        <v>44865</v>
      </c>
      <c r="D56" s="373"/>
      <c r="E56" s="346">
        <v>2208.02</v>
      </c>
      <c r="F56" s="373"/>
      <c r="G56" s="347">
        <v>18.742999999999999</v>
      </c>
      <c r="H56" s="374"/>
      <c r="I56" s="348">
        <v>0.41410000000000002</v>
      </c>
      <c r="J56" s="348">
        <v>0.30719999999999997</v>
      </c>
      <c r="K56" s="348">
        <v>2.6305000000000001</v>
      </c>
      <c r="L56" s="348">
        <v>9.6806999999999999</v>
      </c>
      <c r="M56" s="348">
        <v>9.7352000000000007</v>
      </c>
      <c r="N56" s="350">
        <v>10.6134</v>
      </c>
      <c r="O56" s="348">
        <v>4.82</v>
      </c>
      <c r="P56" s="348">
        <v>18.458600000000001</v>
      </c>
      <c r="Q56" s="348" t="s">
        <v>430</v>
      </c>
      <c r="R56" s="348" t="s">
        <v>430</v>
      </c>
      <c r="S56" s="348">
        <v>4.0202999999999998</v>
      </c>
      <c r="T56" s="348">
        <v>24.898399999999999</v>
      </c>
      <c r="U56" s="348">
        <v>8.1841000000000008</v>
      </c>
      <c r="V56" s="348">
        <v>11.6891</v>
      </c>
      <c r="W56" s="348">
        <v>2.4113000000000002</v>
      </c>
      <c r="X56" s="348">
        <v>17.9496</v>
      </c>
      <c r="Y56" s="374"/>
      <c r="Z56" s="346">
        <v>14</v>
      </c>
      <c r="AA56" s="346">
        <v>7</v>
      </c>
      <c r="AB56" s="346">
        <v>10</v>
      </c>
      <c r="AC56" s="346">
        <v>5</v>
      </c>
      <c r="AD56" s="346">
        <v>7</v>
      </c>
      <c r="AE56" s="346">
        <v>7</v>
      </c>
      <c r="AF56" s="346">
        <v>4</v>
      </c>
      <c r="AG56" s="346">
        <v>2</v>
      </c>
      <c r="AH56" s="346" t="s">
        <v>430</v>
      </c>
      <c r="AI56" s="346" t="s">
        <v>430</v>
      </c>
      <c r="AJ56" s="346">
        <v>10</v>
      </c>
      <c r="AK56" s="346">
        <v>3</v>
      </c>
      <c r="AL56" s="346">
        <v>6</v>
      </c>
      <c r="AM56" s="346">
        <v>7</v>
      </c>
      <c r="AN56" s="346">
        <v>9</v>
      </c>
      <c r="AO56" s="373"/>
      <c r="AP56" s="348" t="s">
        <v>430</v>
      </c>
      <c r="AQ56" s="348" t="s">
        <v>430</v>
      </c>
      <c r="AR56" s="348" t="s">
        <v>430</v>
      </c>
      <c r="AS56" s="348">
        <v>13.05</v>
      </c>
      <c r="AT56" s="348">
        <v>19.3</v>
      </c>
      <c r="AU56" s="351"/>
      <c r="AV56" s="346" t="s">
        <v>430</v>
      </c>
      <c r="AW56" s="346" t="s">
        <v>430</v>
      </c>
      <c r="AX56" s="346" t="s">
        <v>430</v>
      </c>
      <c r="AY56" s="346">
        <v>1</v>
      </c>
      <c r="AZ56" s="346">
        <v>5</v>
      </c>
      <c r="BA56" s="348"/>
      <c r="BB56" s="350">
        <v>14.585084956986099</v>
      </c>
      <c r="BC56" s="375">
        <v>1.0230210355706899</v>
      </c>
      <c r="BD56" s="375">
        <v>7.1213428959741795E-2</v>
      </c>
      <c r="BE56" s="467">
        <v>0.497693937231794</v>
      </c>
      <c r="BF56" s="468"/>
      <c r="BG56" s="348">
        <v>38.152799999999999</v>
      </c>
      <c r="BH56" s="348">
        <v>28.906099999999999</v>
      </c>
      <c r="BI56" s="348">
        <v>28.3917</v>
      </c>
      <c r="BJ56" s="348">
        <v>4.5494000000000003</v>
      </c>
      <c r="BK56" s="373"/>
      <c r="BL56" s="372" t="s">
        <v>593</v>
      </c>
      <c r="BM56" s="372" t="s">
        <v>594</v>
      </c>
      <c r="BN56" s="372" t="s">
        <v>595</v>
      </c>
      <c r="BO56" s="372" t="s">
        <v>596</v>
      </c>
      <c r="BP56" s="372" t="s">
        <v>597</v>
      </c>
      <c r="BQ56" s="373"/>
      <c r="BR56" s="354" t="s">
        <v>436</v>
      </c>
    </row>
    <row r="57" spans="1:70" s="107" customFormat="1" x14ac:dyDescent="0.25">
      <c r="A57" s="345" t="s">
        <v>598</v>
      </c>
      <c r="B57" s="373"/>
      <c r="C57" s="719">
        <v>45715</v>
      </c>
      <c r="D57" s="373"/>
      <c r="E57" s="346">
        <v>1589.1</v>
      </c>
      <c r="F57" s="373"/>
      <c r="G57" s="347">
        <v>12.398</v>
      </c>
      <c r="H57" s="374"/>
      <c r="I57" s="348">
        <v>0.97740000000000005</v>
      </c>
      <c r="J57" s="348">
        <v>0.73119999999999996</v>
      </c>
      <c r="K57" s="348">
        <v>3.1791</v>
      </c>
      <c r="L57" s="348">
        <v>8.2888999999999999</v>
      </c>
      <c r="M57" s="348">
        <v>9.0604999999999993</v>
      </c>
      <c r="N57" s="350">
        <v>10.944100000000001</v>
      </c>
      <c r="O57" s="348" t="s">
        <v>430</v>
      </c>
      <c r="P57" s="348" t="s">
        <v>430</v>
      </c>
      <c r="Q57" s="348" t="s">
        <v>430</v>
      </c>
      <c r="R57" s="348" t="s">
        <v>430</v>
      </c>
      <c r="S57" s="348">
        <v>3.7315999999999998</v>
      </c>
      <c r="T57" s="348">
        <v>23.412299999999998</v>
      </c>
      <c r="U57" s="348">
        <v>7.8743999999999996</v>
      </c>
      <c r="V57" s="348">
        <v>13.8789</v>
      </c>
      <c r="W57" s="348">
        <v>2.7004999999999999</v>
      </c>
      <c r="X57" s="348">
        <v>15.668699999999999</v>
      </c>
      <c r="Y57" s="374"/>
      <c r="Z57" s="346">
        <v>1</v>
      </c>
      <c r="AA57" s="346">
        <v>4</v>
      </c>
      <c r="AB57" s="346">
        <v>6</v>
      </c>
      <c r="AC57" s="346">
        <v>9</v>
      </c>
      <c r="AD57" s="346">
        <v>10</v>
      </c>
      <c r="AE57" s="346">
        <v>6</v>
      </c>
      <c r="AF57" s="346" t="s">
        <v>430</v>
      </c>
      <c r="AG57" s="346" t="s">
        <v>430</v>
      </c>
      <c r="AH57" s="346" t="s">
        <v>430</v>
      </c>
      <c r="AI57" s="346" t="s">
        <v>430</v>
      </c>
      <c r="AJ57" s="346">
        <v>11</v>
      </c>
      <c r="AK57" s="346">
        <v>5</v>
      </c>
      <c r="AL57" s="346">
        <v>8</v>
      </c>
      <c r="AM57" s="346">
        <v>5</v>
      </c>
      <c r="AN57" s="346">
        <v>7</v>
      </c>
      <c r="AO57" s="373"/>
      <c r="AP57" s="348" t="s">
        <v>430</v>
      </c>
      <c r="AQ57" s="348" t="s">
        <v>430</v>
      </c>
      <c r="AR57" s="348" t="s">
        <v>430</v>
      </c>
      <c r="AS57" s="348" t="s">
        <v>430</v>
      </c>
      <c r="AT57" s="348">
        <v>19.29</v>
      </c>
      <c r="AU57" s="351"/>
      <c r="AV57" s="346" t="s">
        <v>430</v>
      </c>
      <c r="AW57" s="346" t="s">
        <v>430</v>
      </c>
      <c r="AX57" s="346" t="s">
        <v>430</v>
      </c>
      <c r="AY57" s="346" t="s">
        <v>430</v>
      </c>
      <c r="AZ57" s="346">
        <v>6</v>
      </c>
      <c r="BA57" s="348"/>
      <c r="BB57" s="350">
        <v>13.565638372431</v>
      </c>
      <c r="BC57" s="375">
        <v>1.04415197232577</v>
      </c>
      <c r="BD57" s="375">
        <v>5.7239208104147697E-2</v>
      </c>
      <c r="BE57" s="467">
        <v>0.22851837727896501</v>
      </c>
      <c r="BF57" s="468"/>
      <c r="BG57" s="348">
        <v>35.297199999999997</v>
      </c>
      <c r="BH57" s="348">
        <v>26.506799999999998</v>
      </c>
      <c r="BI57" s="348">
        <v>34.519300000000001</v>
      </c>
      <c r="BJ57" s="348">
        <v>3.6766999999999999</v>
      </c>
      <c r="BK57" s="373"/>
      <c r="BL57" s="372" t="s">
        <v>599</v>
      </c>
      <c r="BM57" s="372" t="s">
        <v>600</v>
      </c>
      <c r="BN57" s="372" t="s">
        <v>601</v>
      </c>
      <c r="BO57" s="372" t="s">
        <v>602</v>
      </c>
      <c r="BP57" s="372" t="s">
        <v>603</v>
      </c>
      <c r="BQ57" s="373"/>
      <c r="BR57" s="354" t="s">
        <v>604</v>
      </c>
    </row>
    <row r="58" spans="1:70" s="107" customFormat="1" x14ac:dyDescent="0.25">
      <c r="A58" s="345" t="s">
        <v>605</v>
      </c>
      <c r="B58" s="373"/>
      <c r="C58" s="719">
        <v>43601</v>
      </c>
      <c r="D58" s="373"/>
      <c r="E58" s="346">
        <v>1521.28</v>
      </c>
      <c r="F58" s="373"/>
      <c r="G58" s="347">
        <v>26.494599999999998</v>
      </c>
      <c r="H58" s="374"/>
      <c r="I58" s="348">
        <v>0.67479999999999996</v>
      </c>
      <c r="J58" s="348">
        <v>0.22620000000000001</v>
      </c>
      <c r="K58" s="348">
        <v>3.4897</v>
      </c>
      <c r="L58" s="348">
        <v>8.5670999999999999</v>
      </c>
      <c r="M58" s="348">
        <v>10.987500000000001</v>
      </c>
      <c r="N58" s="350">
        <v>12.588200000000001</v>
      </c>
      <c r="O58" s="348">
        <v>4.0350999999999999</v>
      </c>
      <c r="P58" s="348">
        <v>17.740500000000001</v>
      </c>
      <c r="Q58" s="348">
        <v>14.142899999999999</v>
      </c>
      <c r="R58" s="348" t="s">
        <v>430</v>
      </c>
      <c r="S58" s="348">
        <v>3.6261000000000001</v>
      </c>
      <c r="T58" s="348">
        <v>24.1965</v>
      </c>
      <c r="U58" s="348">
        <v>9.8518000000000008</v>
      </c>
      <c r="V58" s="348">
        <v>15.8178</v>
      </c>
      <c r="W58" s="348">
        <v>3.8662000000000001</v>
      </c>
      <c r="X58" s="348">
        <v>14.3452</v>
      </c>
      <c r="Y58" s="374"/>
      <c r="Z58" s="346">
        <v>5</v>
      </c>
      <c r="AA58" s="346">
        <v>11</v>
      </c>
      <c r="AB58" s="346">
        <v>5</v>
      </c>
      <c r="AC58" s="346">
        <v>8</v>
      </c>
      <c r="AD58" s="346">
        <v>4</v>
      </c>
      <c r="AE58" s="346">
        <v>3</v>
      </c>
      <c r="AF58" s="346">
        <v>5</v>
      </c>
      <c r="AG58" s="346">
        <v>3</v>
      </c>
      <c r="AH58" s="346">
        <v>2</v>
      </c>
      <c r="AI58" s="346" t="s">
        <v>430</v>
      </c>
      <c r="AJ58" s="346">
        <v>12</v>
      </c>
      <c r="AK58" s="346">
        <v>4</v>
      </c>
      <c r="AL58" s="346">
        <v>3</v>
      </c>
      <c r="AM58" s="346">
        <v>3</v>
      </c>
      <c r="AN58" s="346">
        <v>3</v>
      </c>
      <c r="AO58" s="373"/>
      <c r="AP58" s="348" t="s">
        <v>430</v>
      </c>
      <c r="AQ58" s="348">
        <v>16.12</v>
      </c>
      <c r="AR58" s="348">
        <v>16.170000000000002</v>
      </c>
      <c r="AS58" s="348">
        <v>12.2</v>
      </c>
      <c r="AT58" s="348">
        <v>21.57</v>
      </c>
      <c r="AU58" s="351"/>
      <c r="AV58" s="346" t="s">
        <v>430</v>
      </c>
      <c r="AW58" s="346">
        <v>3</v>
      </c>
      <c r="AX58" s="346">
        <v>1</v>
      </c>
      <c r="AY58" s="346">
        <v>4</v>
      </c>
      <c r="AZ58" s="346">
        <v>3</v>
      </c>
      <c r="BA58" s="348"/>
      <c r="BB58" s="350">
        <v>14.660759184146899</v>
      </c>
      <c r="BC58" s="375">
        <v>1.0738866194943499</v>
      </c>
      <c r="BD58" s="375">
        <v>6.7543978194813004E-2</v>
      </c>
      <c r="BE58" s="467">
        <v>0.42238897733865799</v>
      </c>
      <c r="BF58" s="468"/>
      <c r="BG58" s="348">
        <v>44.470799999999997</v>
      </c>
      <c r="BH58" s="348">
        <v>24.326499999999999</v>
      </c>
      <c r="BI58" s="348">
        <v>26.7789</v>
      </c>
      <c r="BJ58" s="348">
        <v>4.4238</v>
      </c>
      <c r="BK58" s="373"/>
      <c r="BL58" s="372" t="s">
        <v>606</v>
      </c>
      <c r="BM58" s="372" t="s">
        <v>607</v>
      </c>
      <c r="BN58" s="372" t="s">
        <v>608</v>
      </c>
      <c r="BO58" s="372" t="s">
        <v>609</v>
      </c>
      <c r="BP58" s="372" t="s">
        <v>610</v>
      </c>
      <c r="BQ58" s="373"/>
      <c r="BR58" s="354" t="s">
        <v>611</v>
      </c>
    </row>
    <row r="59" spans="1:70" s="107" customFormat="1" x14ac:dyDescent="0.25">
      <c r="A59" s="345" t="s">
        <v>612</v>
      </c>
      <c r="B59" s="373"/>
      <c r="C59" s="719">
        <v>44914</v>
      </c>
      <c r="D59" s="373"/>
      <c r="E59" s="346">
        <v>1528.96</v>
      </c>
      <c r="F59" s="373"/>
      <c r="G59" s="347">
        <v>17.79</v>
      </c>
      <c r="H59" s="374"/>
      <c r="I59" s="348">
        <v>0.56530000000000002</v>
      </c>
      <c r="J59" s="348">
        <v>0.28179999999999999</v>
      </c>
      <c r="K59" s="348">
        <v>3.7923</v>
      </c>
      <c r="L59" s="348">
        <v>9.9505999999999997</v>
      </c>
      <c r="M59" s="348">
        <v>9.6118000000000006</v>
      </c>
      <c r="N59" s="350">
        <v>11.606</v>
      </c>
      <c r="O59" s="348">
        <v>6.1444000000000001</v>
      </c>
      <c r="P59" s="348">
        <v>15.876300000000001</v>
      </c>
      <c r="Q59" s="348" t="s">
        <v>430</v>
      </c>
      <c r="R59" s="348" t="s">
        <v>430</v>
      </c>
      <c r="S59" s="348">
        <v>4.9558</v>
      </c>
      <c r="T59" s="348">
        <v>23.199400000000001</v>
      </c>
      <c r="U59" s="348">
        <v>9.5442999999999998</v>
      </c>
      <c r="V59" s="348">
        <v>13.4566</v>
      </c>
      <c r="W59" s="348">
        <v>3.2501000000000002</v>
      </c>
      <c r="X59" s="348">
        <v>16.989000000000001</v>
      </c>
      <c r="Y59" s="374"/>
      <c r="Z59" s="346">
        <v>8</v>
      </c>
      <c r="AA59" s="346">
        <v>8</v>
      </c>
      <c r="AB59" s="346">
        <v>4</v>
      </c>
      <c r="AC59" s="346">
        <v>4</v>
      </c>
      <c r="AD59" s="346">
        <v>8</v>
      </c>
      <c r="AE59" s="346">
        <v>5</v>
      </c>
      <c r="AF59" s="346">
        <v>2</v>
      </c>
      <c r="AG59" s="346">
        <v>4</v>
      </c>
      <c r="AH59" s="346" t="s">
        <v>430</v>
      </c>
      <c r="AI59" s="346" t="s">
        <v>430</v>
      </c>
      <c r="AJ59" s="346">
        <v>5</v>
      </c>
      <c r="AK59" s="346">
        <v>7</v>
      </c>
      <c r="AL59" s="346">
        <v>4</v>
      </c>
      <c r="AM59" s="346">
        <v>6</v>
      </c>
      <c r="AN59" s="346">
        <v>4</v>
      </c>
      <c r="AO59" s="373"/>
      <c r="AP59" s="348" t="s">
        <v>430</v>
      </c>
      <c r="AQ59" s="348" t="s">
        <v>430</v>
      </c>
      <c r="AR59" s="348" t="s">
        <v>430</v>
      </c>
      <c r="AS59" s="348">
        <v>12.58</v>
      </c>
      <c r="AT59" s="348">
        <v>20.65</v>
      </c>
      <c r="AU59" s="351"/>
      <c r="AV59" s="346" t="s">
        <v>430</v>
      </c>
      <c r="AW59" s="346" t="s">
        <v>430</v>
      </c>
      <c r="AX59" s="346" t="s">
        <v>430</v>
      </c>
      <c r="AY59" s="346">
        <v>3</v>
      </c>
      <c r="AZ59" s="346">
        <v>4</v>
      </c>
      <c r="BA59" s="348"/>
      <c r="BB59" s="350">
        <v>13.231575748852601</v>
      </c>
      <c r="BC59" s="375">
        <v>0.97354771759409198</v>
      </c>
      <c r="BD59" s="375">
        <v>6.3911255761522998E-2</v>
      </c>
      <c r="BE59" s="467">
        <v>0.330847482886023</v>
      </c>
      <c r="BF59" s="468"/>
      <c r="BG59" s="348">
        <v>35.113700000000001</v>
      </c>
      <c r="BH59" s="348">
        <v>30.116599999999998</v>
      </c>
      <c r="BI59" s="348">
        <v>32.438800000000001</v>
      </c>
      <c r="BJ59" s="348">
        <v>2.3309000000000002</v>
      </c>
      <c r="BK59" s="373"/>
      <c r="BL59" s="372" t="s">
        <v>613</v>
      </c>
      <c r="BM59" s="372" t="s">
        <v>614</v>
      </c>
      <c r="BN59" s="372" t="s">
        <v>615</v>
      </c>
      <c r="BO59" s="372" t="s">
        <v>616</v>
      </c>
      <c r="BP59" s="372" t="s">
        <v>617</v>
      </c>
      <c r="BQ59" s="373"/>
      <c r="BR59" s="354" t="s">
        <v>548</v>
      </c>
    </row>
    <row r="60" spans="1:70" s="107" customFormat="1" x14ac:dyDescent="0.25">
      <c r="A60" s="345" t="s">
        <v>618</v>
      </c>
      <c r="B60" s="373"/>
      <c r="C60" s="719">
        <v>44988</v>
      </c>
      <c r="D60" s="373"/>
      <c r="E60" s="346">
        <v>1299.18</v>
      </c>
      <c r="F60" s="373"/>
      <c r="G60" s="347">
        <v>20.02</v>
      </c>
      <c r="H60" s="374"/>
      <c r="I60" s="348">
        <v>0.502</v>
      </c>
      <c r="J60" s="348">
        <v>-0.34839999999999999</v>
      </c>
      <c r="K60" s="348">
        <v>0.65359999999999996</v>
      </c>
      <c r="L60" s="348">
        <v>7.0015999999999998</v>
      </c>
      <c r="M60" s="348">
        <v>9.7588000000000008</v>
      </c>
      <c r="N60" s="350">
        <v>12.5351</v>
      </c>
      <c r="O60" s="348">
        <v>4.9386000000000001</v>
      </c>
      <c r="P60" s="348">
        <v>18.811199999999999</v>
      </c>
      <c r="Q60" s="348" t="s">
        <v>430</v>
      </c>
      <c r="R60" s="348" t="s">
        <v>430</v>
      </c>
      <c r="S60" s="348">
        <v>2.5615000000000001</v>
      </c>
      <c r="T60" s="348">
        <v>20.024000000000001</v>
      </c>
      <c r="U60" s="348">
        <v>7.2309000000000001</v>
      </c>
      <c r="V60" s="348">
        <v>14.596500000000001</v>
      </c>
      <c r="W60" s="348">
        <v>1.3158000000000001</v>
      </c>
      <c r="X60" s="348">
        <v>22.156099999999999</v>
      </c>
      <c r="Y60" s="374"/>
      <c r="Z60" s="346">
        <v>12</v>
      </c>
      <c r="AA60" s="346">
        <v>13</v>
      </c>
      <c r="AB60" s="346">
        <v>16</v>
      </c>
      <c r="AC60" s="346">
        <v>12</v>
      </c>
      <c r="AD60" s="346">
        <v>6</v>
      </c>
      <c r="AE60" s="346">
        <v>4</v>
      </c>
      <c r="AF60" s="346">
        <v>3</v>
      </c>
      <c r="AG60" s="346">
        <v>1</v>
      </c>
      <c r="AH60" s="346" t="s">
        <v>430</v>
      </c>
      <c r="AI60" s="346" t="s">
        <v>430</v>
      </c>
      <c r="AJ60" s="346">
        <v>14</v>
      </c>
      <c r="AK60" s="346">
        <v>11</v>
      </c>
      <c r="AL60" s="346">
        <v>9</v>
      </c>
      <c r="AM60" s="346">
        <v>4</v>
      </c>
      <c r="AN60" s="346">
        <v>15</v>
      </c>
      <c r="AO60" s="373"/>
      <c r="AP60" s="348" t="s">
        <v>430</v>
      </c>
      <c r="AQ60" s="348" t="s">
        <v>430</v>
      </c>
      <c r="AR60" s="348" t="s">
        <v>430</v>
      </c>
      <c r="AS60" s="348">
        <v>12.81</v>
      </c>
      <c r="AT60" s="348">
        <v>17.690000000000001</v>
      </c>
      <c r="AU60" s="351"/>
      <c r="AV60" s="346" t="s">
        <v>430</v>
      </c>
      <c r="AW60" s="346" t="s">
        <v>430</v>
      </c>
      <c r="AX60" s="346" t="s">
        <v>430</v>
      </c>
      <c r="AY60" s="346">
        <v>2</v>
      </c>
      <c r="AZ60" s="346">
        <v>8</v>
      </c>
      <c r="BA60" s="348"/>
      <c r="BB60" s="350">
        <v>12.9453368845792</v>
      </c>
      <c r="BC60" s="375">
        <v>0.94397240325559695</v>
      </c>
      <c r="BD60" s="375">
        <v>8.3084231899212393E-2</v>
      </c>
      <c r="BE60" s="467">
        <v>0.57639326731736895</v>
      </c>
      <c r="BF60" s="468"/>
      <c r="BG60" s="348">
        <v>33.241500000000002</v>
      </c>
      <c r="BH60" s="348">
        <v>31.119499999999999</v>
      </c>
      <c r="BI60" s="348">
        <v>29.1221</v>
      </c>
      <c r="BJ60" s="348">
        <v>6.5168999999999997</v>
      </c>
      <c r="BK60" s="373"/>
      <c r="BL60" s="372" t="s">
        <v>619</v>
      </c>
      <c r="BM60" s="372" t="s">
        <v>620</v>
      </c>
      <c r="BN60" s="372" t="s">
        <v>621</v>
      </c>
      <c r="BO60" s="372" t="s">
        <v>622</v>
      </c>
      <c r="BP60" s="372" t="s">
        <v>623</v>
      </c>
      <c r="BQ60" s="373"/>
      <c r="BR60" s="354" t="s">
        <v>476</v>
      </c>
    </row>
    <row r="61" spans="1:70" s="107" customFormat="1" x14ac:dyDescent="0.25">
      <c r="A61" s="345" t="s">
        <v>624</v>
      </c>
      <c r="B61" s="373"/>
      <c r="C61" s="719">
        <v>45642</v>
      </c>
      <c r="D61" s="373"/>
      <c r="E61" s="346">
        <v>1366.58</v>
      </c>
      <c r="F61" s="373"/>
      <c r="G61" s="347">
        <v>12.218999999999999</v>
      </c>
      <c r="H61" s="374"/>
      <c r="I61" s="348">
        <v>0.5323</v>
      </c>
      <c r="J61" s="348">
        <v>0.57950000000000002</v>
      </c>
      <c r="K61" s="348">
        <v>4.9508000000000001</v>
      </c>
      <c r="L61" s="348">
        <v>11.3399</v>
      </c>
      <c r="M61" s="348">
        <v>15.316000000000001</v>
      </c>
      <c r="N61" s="350">
        <v>17.932600000000001</v>
      </c>
      <c r="O61" s="348" t="s">
        <v>430</v>
      </c>
      <c r="P61" s="348" t="s">
        <v>430</v>
      </c>
      <c r="Q61" s="348" t="s">
        <v>430</v>
      </c>
      <c r="R61" s="348" t="s">
        <v>430</v>
      </c>
      <c r="S61" s="348">
        <v>6.0834000000000001</v>
      </c>
      <c r="T61" s="348">
        <v>29.443999999999999</v>
      </c>
      <c r="U61" s="348">
        <v>14.8748</v>
      </c>
      <c r="V61" s="348">
        <v>19.214400000000001</v>
      </c>
      <c r="W61" s="348">
        <v>4.1555</v>
      </c>
      <c r="X61" s="348">
        <v>12.696</v>
      </c>
      <c r="Y61" s="374"/>
      <c r="Z61" s="346">
        <v>11</v>
      </c>
      <c r="AA61" s="346">
        <v>6</v>
      </c>
      <c r="AB61" s="346">
        <v>2</v>
      </c>
      <c r="AC61" s="346">
        <v>2</v>
      </c>
      <c r="AD61" s="346">
        <v>1</v>
      </c>
      <c r="AE61" s="346">
        <v>1</v>
      </c>
      <c r="AF61" s="346" t="s">
        <v>430</v>
      </c>
      <c r="AG61" s="346" t="s">
        <v>430</v>
      </c>
      <c r="AH61" s="346" t="s">
        <v>430</v>
      </c>
      <c r="AI61" s="346" t="s">
        <v>430</v>
      </c>
      <c r="AJ61" s="346">
        <v>2</v>
      </c>
      <c r="AK61" s="346">
        <v>1</v>
      </c>
      <c r="AL61" s="346">
        <v>1</v>
      </c>
      <c r="AM61" s="346">
        <v>2</v>
      </c>
      <c r="AN61" s="346">
        <v>2</v>
      </c>
      <c r="AO61" s="373"/>
      <c r="AP61" s="348" t="s">
        <v>430</v>
      </c>
      <c r="AQ61" s="348" t="s">
        <v>430</v>
      </c>
      <c r="AR61" s="348" t="s">
        <v>430</v>
      </c>
      <c r="AS61" s="348" t="s">
        <v>430</v>
      </c>
      <c r="AT61" s="348">
        <v>29.73</v>
      </c>
      <c r="AU61" s="351"/>
      <c r="AV61" s="346" t="s">
        <v>430</v>
      </c>
      <c r="AW61" s="346" t="s">
        <v>430</v>
      </c>
      <c r="AX61" s="346" t="s">
        <v>430</v>
      </c>
      <c r="AY61" s="346" t="s">
        <v>430</v>
      </c>
      <c r="AZ61" s="346">
        <v>2</v>
      </c>
      <c r="BA61" s="348"/>
      <c r="BB61" s="350">
        <v>16.234241965915199</v>
      </c>
      <c r="BC61" s="375">
        <v>1.2045896579784099</v>
      </c>
      <c r="BD61" s="375">
        <v>4.35765119728855E-2</v>
      </c>
      <c r="BE61" s="467">
        <v>0.72179509378507101</v>
      </c>
      <c r="BF61" s="468"/>
      <c r="BG61" s="348">
        <v>28.03</v>
      </c>
      <c r="BH61" s="348">
        <v>27.633199999999999</v>
      </c>
      <c r="BI61" s="348">
        <v>34.929299999999998</v>
      </c>
      <c r="BJ61" s="348">
        <v>9.4075000000000006</v>
      </c>
      <c r="BK61" s="373"/>
      <c r="BL61" s="372" t="s">
        <v>625</v>
      </c>
      <c r="BM61" s="372" t="s">
        <v>626</v>
      </c>
      <c r="BN61" s="372" t="s">
        <v>627</v>
      </c>
      <c r="BO61" s="372" t="s">
        <v>628</v>
      </c>
      <c r="BP61" s="372" t="s">
        <v>629</v>
      </c>
      <c r="BQ61" s="373"/>
      <c r="BR61" s="354" t="s">
        <v>443</v>
      </c>
    </row>
    <row r="62" spans="1:70" s="107" customFormat="1" x14ac:dyDescent="0.25">
      <c r="A62" s="345" t="s">
        <v>630</v>
      </c>
      <c r="B62" s="373"/>
      <c r="C62" s="719">
        <v>45859</v>
      </c>
      <c r="D62" s="373"/>
      <c r="E62" s="346">
        <v>759.23</v>
      </c>
      <c r="F62" s="373"/>
      <c r="G62" s="347">
        <v>11.98</v>
      </c>
      <c r="H62" s="374"/>
      <c r="I62" s="348">
        <v>0.67230000000000001</v>
      </c>
      <c r="J62" s="348">
        <v>0.84179999999999999</v>
      </c>
      <c r="K62" s="348">
        <v>5.8304</v>
      </c>
      <c r="L62" s="348">
        <v>12.3827</v>
      </c>
      <c r="M62" s="348">
        <v>15.3032</v>
      </c>
      <c r="N62" s="350">
        <v>17.7974</v>
      </c>
      <c r="O62" s="348" t="s">
        <v>430</v>
      </c>
      <c r="P62" s="348" t="s">
        <v>430</v>
      </c>
      <c r="Q62" s="348" t="s">
        <v>430</v>
      </c>
      <c r="R62" s="348" t="s">
        <v>430</v>
      </c>
      <c r="S62" s="348">
        <v>6.1116000000000001</v>
      </c>
      <c r="T62" s="348">
        <v>29.094799999999999</v>
      </c>
      <c r="U62" s="348">
        <v>14.4222</v>
      </c>
      <c r="V62" s="348">
        <v>20.402000000000001</v>
      </c>
      <c r="W62" s="348">
        <v>4.5374999999999996</v>
      </c>
      <c r="X62" s="348">
        <v>18.1675</v>
      </c>
      <c r="Y62" s="374"/>
      <c r="Z62" s="346">
        <v>6</v>
      </c>
      <c r="AA62" s="346">
        <v>2</v>
      </c>
      <c r="AB62" s="346">
        <v>1</v>
      </c>
      <c r="AC62" s="346">
        <v>1</v>
      </c>
      <c r="AD62" s="346">
        <v>2</v>
      </c>
      <c r="AE62" s="346">
        <v>2</v>
      </c>
      <c r="AF62" s="346" t="s">
        <v>430</v>
      </c>
      <c r="AG62" s="346" t="s">
        <v>430</v>
      </c>
      <c r="AH62" s="346" t="s">
        <v>430</v>
      </c>
      <c r="AI62" s="346" t="s">
        <v>430</v>
      </c>
      <c r="AJ62" s="346">
        <v>1</v>
      </c>
      <c r="AK62" s="346">
        <v>2</v>
      </c>
      <c r="AL62" s="346">
        <v>2</v>
      </c>
      <c r="AM62" s="346">
        <v>1</v>
      </c>
      <c r="AN62" s="346">
        <v>1</v>
      </c>
      <c r="AO62" s="373"/>
      <c r="AP62" s="348" t="s">
        <v>430</v>
      </c>
      <c r="AQ62" s="348" t="s">
        <v>430</v>
      </c>
      <c r="AR62" s="348" t="s">
        <v>430</v>
      </c>
      <c r="AS62" s="348" t="s">
        <v>430</v>
      </c>
      <c r="AT62" s="348">
        <v>30.46</v>
      </c>
      <c r="AU62" s="351"/>
      <c r="AV62" s="346" t="s">
        <v>430</v>
      </c>
      <c r="AW62" s="346" t="s">
        <v>430</v>
      </c>
      <c r="AX62" s="346" t="s">
        <v>430</v>
      </c>
      <c r="AY62" s="346" t="s">
        <v>430</v>
      </c>
      <c r="AZ62" s="346">
        <v>1</v>
      </c>
      <c r="BA62" s="348"/>
      <c r="BB62" s="350">
        <v>15.1534762770449</v>
      </c>
      <c r="BC62" s="375">
        <v>1.02472401110966</v>
      </c>
      <c r="BD62" s="375">
        <v>6.7096542693548894E-2</v>
      </c>
      <c r="BE62" s="467">
        <v>1.03538988817958</v>
      </c>
      <c r="BF62" s="468"/>
      <c r="BG62" s="348">
        <v>32.629199999999997</v>
      </c>
      <c r="BH62" s="348">
        <v>33.928600000000003</v>
      </c>
      <c r="BI62" s="348">
        <v>29.7118</v>
      </c>
      <c r="BJ62" s="348">
        <v>3.7303999999999999</v>
      </c>
      <c r="BK62" s="373"/>
      <c r="BL62" s="372" t="s">
        <v>631</v>
      </c>
      <c r="BM62" s="372" t="s">
        <v>632</v>
      </c>
      <c r="BN62" s="372" t="s">
        <v>468</v>
      </c>
      <c r="BO62" s="372" t="s">
        <v>633</v>
      </c>
      <c r="BP62" s="372" t="s">
        <v>634</v>
      </c>
      <c r="BQ62" s="373"/>
      <c r="BR62" s="354" t="s">
        <v>604</v>
      </c>
    </row>
    <row r="63" spans="1:70" s="107" customFormat="1" x14ac:dyDescent="0.25">
      <c r="A63" s="345" t="s">
        <v>635</v>
      </c>
      <c r="B63" s="373"/>
      <c r="C63" s="719">
        <v>45545</v>
      </c>
      <c r="D63" s="373"/>
      <c r="E63" s="346">
        <v>465.56599999999997</v>
      </c>
      <c r="F63" s="373"/>
      <c r="G63" s="347">
        <v>10.81</v>
      </c>
      <c r="H63" s="374"/>
      <c r="I63" s="348">
        <v>0.37140000000000001</v>
      </c>
      <c r="J63" s="348">
        <v>1.1225000000000001</v>
      </c>
      <c r="K63" s="348">
        <v>3.9422999999999999</v>
      </c>
      <c r="L63" s="348">
        <v>10.1937</v>
      </c>
      <c r="M63" s="348">
        <v>10.306100000000001</v>
      </c>
      <c r="N63" s="350">
        <v>8.9718</v>
      </c>
      <c r="O63" s="348" t="s">
        <v>430</v>
      </c>
      <c r="P63" s="348" t="s">
        <v>430</v>
      </c>
      <c r="Q63" s="348" t="s">
        <v>430</v>
      </c>
      <c r="R63" s="348" t="s">
        <v>430</v>
      </c>
      <c r="S63" s="348">
        <v>5.9804000000000004</v>
      </c>
      <c r="T63" s="348">
        <v>23.261099999999999</v>
      </c>
      <c r="U63" s="348">
        <v>8.9718</v>
      </c>
      <c r="V63" s="348">
        <v>10.9856</v>
      </c>
      <c r="W63" s="348">
        <v>2.9523999999999999</v>
      </c>
      <c r="X63" s="348">
        <v>4.0911</v>
      </c>
      <c r="Y63" s="374"/>
      <c r="Z63" s="346">
        <v>15</v>
      </c>
      <c r="AA63" s="346">
        <v>1</v>
      </c>
      <c r="AB63" s="346">
        <v>3</v>
      </c>
      <c r="AC63" s="346">
        <v>3</v>
      </c>
      <c r="AD63" s="346">
        <v>5</v>
      </c>
      <c r="AE63" s="346">
        <v>8</v>
      </c>
      <c r="AF63" s="346" t="s">
        <v>430</v>
      </c>
      <c r="AG63" s="346" t="s">
        <v>430</v>
      </c>
      <c r="AH63" s="346" t="s">
        <v>430</v>
      </c>
      <c r="AI63" s="346" t="s">
        <v>430</v>
      </c>
      <c r="AJ63" s="346">
        <v>3</v>
      </c>
      <c r="AK63" s="346">
        <v>6</v>
      </c>
      <c r="AL63" s="346">
        <v>5</v>
      </c>
      <c r="AM63" s="346">
        <v>8</v>
      </c>
      <c r="AN63" s="346">
        <v>5</v>
      </c>
      <c r="AO63" s="373"/>
      <c r="AP63" s="348" t="s">
        <v>430</v>
      </c>
      <c r="AQ63" s="348" t="s">
        <v>430</v>
      </c>
      <c r="AR63" s="348" t="s">
        <v>430</v>
      </c>
      <c r="AS63" s="348" t="s">
        <v>430</v>
      </c>
      <c r="AT63" s="348">
        <v>19.2</v>
      </c>
      <c r="AU63" s="351"/>
      <c r="AV63" s="346" t="s">
        <v>430</v>
      </c>
      <c r="AW63" s="346" t="s">
        <v>430</v>
      </c>
      <c r="AX63" s="346" t="s">
        <v>430</v>
      </c>
      <c r="AY63" s="346" t="s">
        <v>430</v>
      </c>
      <c r="AZ63" s="346">
        <v>7</v>
      </c>
      <c r="BA63" s="348"/>
      <c r="BB63" s="350">
        <v>13.901560561182499</v>
      </c>
      <c r="BC63" s="375">
        <v>1.01420768825971</v>
      </c>
      <c r="BD63" s="375">
        <v>-6.7368572185808199E-3</v>
      </c>
      <c r="BE63" s="467">
        <v>0.26948462451047001</v>
      </c>
      <c r="BF63" s="468"/>
      <c r="BG63" s="348">
        <v>42.222499999999997</v>
      </c>
      <c r="BH63" s="348">
        <v>27.2759</v>
      </c>
      <c r="BI63" s="348">
        <v>24.860099999999999</v>
      </c>
      <c r="BJ63" s="348">
        <v>5.6414999999999997</v>
      </c>
      <c r="BK63" s="373"/>
      <c r="BL63" s="372" t="s">
        <v>636</v>
      </c>
      <c r="BM63" s="372" t="s">
        <v>637</v>
      </c>
      <c r="BN63" s="372" t="s">
        <v>638</v>
      </c>
      <c r="BO63" s="372" t="s">
        <v>639</v>
      </c>
      <c r="BP63" s="372" t="s">
        <v>640</v>
      </c>
      <c r="BQ63" s="373"/>
      <c r="BR63" s="354" t="s">
        <v>611</v>
      </c>
    </row>
    <row r="64" spans="1:70" s="107" customFormat="1" x14ac:dyDescent="0.25">
      <c r="A64" s="345" t="s">
        <v>641</v>
      </c>
      <c r="B64" s="373"/>
      <c r="C64" s="719">
        <v>45595</v>
      </c>
      <c r="D64" s="373"/>
      <c r="E64" s="346">
        <v>228.51</v>
      </c>
      <c r="F64" s="373"/>
      <c r="G64" s="347">
        <v>8.81</v>
      </c>
      <c r="H64" s="374"/>
      <c r="I64" s="348">
        <v>0.11360000000000001</v>
      </c>
      <c r="J64" s="348">
        <v>-0.45200000000000001</v>
      </c>
      <c r="K64" s="348">
        <v>1.8496999999999999</v>
      </c>
      <c r="L64" s="348">
        <v>5.5090000000000003</v>
      </c>
      <c r="M64" s="348">
        <v>2.3229000000000002</v>
      </c>
      <c r="N64" s="350">
        <v>-6.8710000000000004</v>
      </c>
      <c r="O64" s="348" t="s">
        <v>430</v>
      </c>
      <c r="P64" s="348" t="s">
        <v>430</v>
      </c>
      <c r="Q64" s="348" t="s">
        <v>430</v>
      </c>
      <c r="R64" s="348" t="s">
        <v>430</v>
      </c>
      <c r="S64" s="348">
        <v>1.6148</v>
      </c>
      <c r="T64" s="348">
        <v>11.097099999999999</v>
      </c>
      <c r="U64" s="348">
        <v>-0.56430000000000002</v>
      </c>
      <c r="V64" s="348">
        <v>-3.1867999999999999</v>
      </c>
      <c r="W64" s="348">
        <v>2.6806999999999999</v>
      </c>
      <c r="X64" s="348">
        <v>-6.7767999999999997</v>
      </c>
      <c r="Y64" s="374"/>
      <c r="Z64" s="346">
        <v>17</v>
      </c>
      <c r="AA64" s="346">
        <v>14</v>
      </c>
      <c r="AB64" s="346">
        <v>13</v>
      </c>
      <c r="AC64" s="346">
        <v>14</v>
      </c>
      <c r="AD64" s="346">
        <v>17</v>
      </c>
      <c r="AE64" s="346">
        <v>17</v>
      </c>
      <c r="AF64" s="346" t="s">
        <v>430</v>
      </c>
      <c r="AG64" s="346" t="s">
        <v>430</v>
      </c>
      <c r="AH64" s="346" t="s">
        <v>430</v>
      </c>
      <c r="AI64" s="346" t="s">
        <v>430</v>
      </c>
      <c r="AJ64" s="346">
        <v>16</v>
      </c>
      <c r="AK64" s="346">
        <v>17</v>
      </c>
      <c r="AL64" s="346">
        <v>17</v>
      </c>
      <c r="AM64" s="346">
        <v>17</v>
      </c>
      <c r="AN64" s="346">
        <v>8</v>
      </c>
      <c r="AO64" s="373"/>
      <c r="AP64" s="348" t="s">
        <v>430</v>
      </c>
      <c r="AQ64" s="348" t="s">
        <v>430</v>
      </c>
      <c r="AR64" s="348" t="s">
        <v>430</v>
      </c>
      <c r="AS64" s="348" t="s">
        <v>430</v>
      </c>
      <c r="AT64" s="348">
        <v>2.5299999999999998</v>
      </c>
      <c r="AU64" s="351"/>
      <c r="AV64" s="346" t="s">
        <v>430</v>
      </c>
      <c r="AW64" s="346" t="s">
        <v>430</v>
      </c>
      <c r="AX64" s="346" t="s">
        <v>430</v>
      </c>
      <c r="AY64" s="346" t="s">
        <v>430</v>
      </c>
      <c r="AZ64" s="346">
        <v>17</v>
      </c>
      <c r="BA64" s="348"/>
      <c r="BB64" s="350">
        <v>10.944343961344501</v>
      </c>
      <c r="BC64" s="375">
        <v>0.78296947282330098</v>
      </c>
      <c r="BD64" s="375">
        <v>-7.44887697928521E-2</v>
      </c>
      <c r="BE64" s="467">
        <v>-0.87881902599433004</v>
      </c>
      <c r="BF64" s="468"/>
      <c r="BG64" s="348">
        <v>22.489599999999999</v>
      </c>
      <c r="BH64" s="348">
        <v>16.966100000000001</v>
      </c>
      <c r="BI64" s="348">
        <v>48.237900000000003</v>
      </c>
      <c r="BJ64" s="348">
        <v>12.3064</v>
      </c>
      <c r="BK64" s="373"/>
      <c r="BL64" s="372" t="s">
        <v>642</v>
      </c>
      <c r="BM64" s="372" t="s">
        <v>643</v>
      </c>
      <c r="BN64" s="372" t="s">
        <v>644</v>
      </c>
      <c r="BO64" s="372" t="s">
        <v>645</v>
      </c>
      <c r="BP64" s="372" t="s">
        <v>646</v>
      </c>
      <c r="BQ64" s="373"/>
      <c r="BR64" s="354" t="s">
        <v>436</v>
      </c>
    </row>
    <row r="65" spans="1:70" x14ac:dyDescent="0.25">
      <c r="A65" s="36" t="s">
        <v>93</v>
      </c>
      <c r="B65" s="43"/>
      <c r="C65" s="720"/>
      <c r="D65" s="43"/>
      <c r="E65" s="51"/>
      <c r="F65" s="43"/>
      <c r="G65" s="55"/>
      <c r="H65" s="66"/>
      <c r="I65" s="59">
        <v>0.5665</v>
      </c>
      <c r="J65" s="59">
        <v>0.20169999999999999</v>
      </c>
      <c r="K65" s="59">
        <v>2.6876000000000002</v>
      </c>
      <c r="L65" s="59">
        <v>8.0877999999999997</v>
      </c>
      <c r="M65" s="59">
        <v>8.6463999999999999</v>
      </c>
      <c r="N65" s="70">
        <v>8.0778999999999996</v>
      </c>
      <c r="O65" s="59">
        <v>3.1545000000000001</v>
      </c>
      <c r="P65" s="59">
        <v>15.6289</v>
      </c>
      <c r="Q65" s="59">
        <v>13.5037</v>
      </c>
      <c r="R65" s="59">
        <v>14.9854</v>
      </c>
      <c r="S65" s="59">
        <v>3.9106000000000001</v>
      </c>
      <c r="T65" s="59">
        <v>21.619199999999999</v>
      </c>
      <c r="U65" s="59">
        <v>6.5929000000000002</v>
      </c>
      <c r="V65" s="59">
        <v>10.2554</v>
      </c>
      <c r="W65" s="59">
        <v>2.3992</v>
      </c>
      <c r="X65" s="59">
        <v>13.515499999999999</v>
      </c>
      <c r="Y65" s="66"/>
      <c r="Z65" s="51">
        <v>17</v>
      </c>
      <c r="AA65" s="51">
        <v>17</v>
      </c>
      <c r="AB65" s="51">
        <v>17</v>
      </c>
      <c r="AC65" s="51">
        <v>17</v>
      </c>
      <c r="AD65" s="51">
        <v>17</v>
      </c>
      <c r="AE65" s="51">
        <v>17</v>
      </c>
      <c r="AF65" s="51">
        <v>11</v>
      </c>
      <c r="AG65" s="51">
        <v>8</v>
      </c>
      <c r="AH65" s="51">
        <v>4</v>
      </c>
      <c r="AI65" s="51">
        <v>3</v>
      </c>
      <c r="AJ65" s="51">
        <v>17</v>
      </c>
      <c r="AK65" s="51">
        <v>17</v>
      </c>
      <c r="AL65" s="51">
        <v>17</v>
      </c>
      <c r="AM65" s="51">
        <v>17</v>
      </c>
      <c r="AN65" s="51">
        <v>17</v>
      </c>
      <c r="AO65" s="43"/>
      <c r="AP65" s="59">
        <v>15.8166666666667</v>
      </c>
      <c r="AQ65" s="59">
        <v>16.252500000000001</v>
      </c>
      <c r="AR65" s="59">
        <v>12.907500000000001</v>
      </c>
      <c r="AS65" s="59">
        <v>10.02125</v>
      </c>
      <c r="AT65" s="59">
        <v>16.249411764705901</v>
      </c>
      <c r="AU65" s="78"/>
      <c r="AV65" s="51">
        <v>3</v>
      </c>
      <c r="AW65" s="51">
        <v>4</v>
      </c>
      <c r="AX65" s="51">
        <v>4</v>
      </c>
      <c r="AY65" s="51">
        <v>8</v>
      </c>
      <c r="AZ65" s="51">
        <v>17</v>
      </c>
      <c r="BA65" s="59"/>
      <c r="BB65" s="70"/>
      <c r="BC65" s="286"/>
      <c r="BD65" s="286"/>
      <c r="BE65" s="287"/>
      <c r="BF65" s="267"/>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0.97740000000000005</v>
      </c>
      <c r="J66" s="60">
        <v>1.1225000000000001</v>
      </c>
      <c r="K66" s="60">
        <v>5.8304</v>
      </c>
      <c r="L66" s="60">
        <v>12.3827</v>
      </c>
      <c r="M66" s="60">
        <v>15.316000000000001</v>
      </c>
      <c r="N66" s="71">
        <v>17.932600000000001</v>
      </c>
      <c r="O66" s="60">
        <v>8.1750000000000007</v>
      </c>
      <c r="P66" s="60">
        <v>18.811199999999999</v>
      </c>
      <c r="Q66" s="60">
        <v>14.357100000000001</v>
      </c>
      <c r="R66" s="60">
        <v>17.014500000000002</v>
      </c>
      <c r="S66" s="60">
        <v>6.1116000000000001</v>
      </c>
      <c r="T66" s="60">
        <v>29.443999999999999</v>
      </c>
      <c r="U66" s="60">
        <v>14.8748</v>
      </c>
      <c r="V66" s="60">
        <v>20.402000000000001</v>
      </c>
      <c r="W66" s="60">
        <v>4.5374999999999996</v>
      </c>
      <c r="X66" s="60">
        <v>22.156099999999999</v>
      </c>
      <c r="Y66" s="67"/>
      <c r="Z66" s="52"/>
      <c r="AA66" s="52"/>
      <c r="AB66" s="52"/>
      <c r="AC66" s="52"/>
      <c r="AD66" s="52"/>
      <c r="AE66" s="52"/>
      <c r="AF66" s="52"/>
      <c r="AG66" s="52"/>
      <c r="AH66" s="52"/>
      <c r="AI66" s="52"/>
      <c r="AJ66" s="52"/>
      <c r="AK66" s="52"/>
      <c r="AL66" s="52"/>
      <c r="AM66" s="52"/>
      <c r="AN66" s="52"/>
      <c r="AO66" s="44"/>
      <c r="AP66" s="60">
        <v>17.21</v>
      </c>
      <c r="AQ66" s="60">
        <v>16.899999999999999</v>
      </c>
      <c r="AR66" s="60">
        <v>16.170000000000002</v>
      </c>
      <c r="AS66" s="60">
        <v>13.05</v>
      </c>
      <c r="AT66" s="60">
        <v>30.46</v>
      </c>
      <c r="AU66" s="79"/>
      <c r="AV66" s="52"/>
      <c r="AW66" s="52"/>
      <c r="AX66" s="52"/>
      <c r="AY66" s="52"/>
      <c r="AZ66" s="52"/>
      <c r="BA66" s="60"/>
      <c r="BB66" s="71"/>
      <c r="BC66" s="288"/>
      <c r="BD66" s="288"/>
      <c r="BE66" s="289"/>
      <c r="BF66" s="268"/>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0.11360000000000001</v>
      </c>
      <c r="J67" s="60">
        <v>-0.75590000000000002</v>
      </c>
      <c r="K67" s="60">
        <v>-1.3160000000000001</v>
      </c>
      <c r="L67" s="60">
        <v>4.3630000000000004</v>
      </c>
      <c r="M67" s="60">
        <v>2.3229000000000002</v>
      </c>
      <c r="N67" s="71">
        <v>-6.8710000000000004</v>
      </c>
      <c r="O67" s="60">
        <v>-4.2942999999999998</v>
      </c>
      <c r="P67" s="60">
        <v>10.558199999999999</v>
      </c>
      <c r="Q67" s="60">
        <v>12.286</v>
      </c>
      <c r="R67" s="60">
        <v>13.752599999999999</v>
      </c>
      <c r="S67" s="60">
        <v>0.32269999999999999</v>
      </c>
      <c r="T67" s="60">
        <v>11.097099999999999</v>
      </c>
      <c r="U67" s="60">
        <v>-0.56430000000000002</v>
      </c>
      <c r="V67" s="60">
        <v>-3.1867999999999999</v>
      </c>
      <c r="W67" s="60">
        <v>0.1283</v>
      </c>
      <c r="X67" s="60">
        <v>-6.7767999999999997</v>
      </c>
      <c r="Y67" s="67"/>
      <c r="Z67" s="52"/>
      <c r="AA67" s="52"/>
      <c r="AB67" s="52"/>
      <c r="AC67" s="52"/>
      <c r="AD67" s="52"/>
      <c r="AE67" s="52"/>
      <c r="AF67" s="52"/>
      <c r="AG67" s="52"/>
      <c r="AH67" s="52"/>
      <c r="AI67" s="52"/>
      <c r="AJ67" s="52"/>
      <c r="AK67" s="52"/>
      <c r="AL67" s="52"/>
      <c r="AM67" s="52"/>
      <c r="AN67" s="52"/>
      <c r="AO67" s="44"/>
      <c r="AP67" s="60">
        <v>14.65</v>
      </c>
      <c r="AQ67" s="60">
        <v>15.82</v>
      </c>
      <c r="AR67" s="60">
        <v>9.5399999999999991</v>
      </c>
      <c r="AS67" s="60">
        <v>4.79</v>
      </c>
      <c r="AT67" s="60">
        <v>2.5299999999999998</v>
      </c>
      <c r="AU67" s="79"/>
      <c r="AV67" s="52"/>
      <c r="AW67" s="52"/>
      <c r="AX67" s="52"/>
      <c r="AY67" s="52"/>
      <c r="AZ67" s="52"/>
      <c r="BA67" s="60"/>
      <c r="BB67" s="71"/>
      <c r="BC67" s="288"/>
      <c r="BD67" s="288"/>
      <c r="BE67" s="289"/>
      <c r="BF67" s="268"/>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0.54500000000000004</v>
      </c>
      <c r="J68" s="61">
        <v>0.28089999999999998</v>
      </c>
      <c r="K68" s="61">
        <v>2.9180999999999999</v>
      </c>
      <c r="L68" s="61">
        <v>8.2888999999999999</v>
      </c>
      <c r="M68" s="61">
        <v>9.3864000000000001</v>
      </c>
      <c r="N68" s="72">
        <v>8.3542000000000005</v>
      </c>
      <c r="O68" s="61">
        <v>3.6126</v>
      </c>
      <c r="P68" s="61">
        <v>15.785</v>
      </c>
      <c r="Q68" s="61">
        <v>13.6858</v>
      </c>
      <c r="R68" s="61">
        <v>14.189</v>
      </c>
      <c r="S68" s="61">
        <v>4.0315000000000003</v>
      </c>
      <c r="T68" s="61">
        <v>22.0364</v>
      </c>
      <c r="U68" s="61">
        <v>7.2309000000000001</v>
      </c>
      <c r="V68" s="61">
        <v>10.621700000000001</v>
      </c>
      <c r="W68" s="61">
        <v>2.4113000000000002</v>
      </c>
      <c r="X68" s="61">
        <v>15.668699999999999</v>
      </c>
      <c r="Y68" s="68"/>
      <c r="Z68" s="53"/>
      <c r="AA68" s="53"/>
      <c r="AB68" s="53"/>
      <c r="AC68" s="53"/>
      <c r="AD68" s="53"/>
      <c r="AE68" s="53"/>
      <c r="AF68" s="53"/>
      <c r="AG68" s="53"/>
      <c r="AH68" s="53"/>
      <c r="AI68" s="53"/>
      <c r="AJ68" s="53"/>
      <c r="AK68" s="53"/>
      <c r="AL68" s="53"/>
      <c r="AM68" s="53"/>
      <c r="AN68" s="53"/>
      <c r="AO68" s="45"/>
      <c r="AP68" s="61">
        <v>15.59</v>
      </c>
      <c r="AQ68" s="61">
        <v>16.149999999999999</v>
      </c>
      <c r="AR68" s="61">
        <v>12.96</v>
      </c>
      <c r="AS68" s="61">
        <v>10.54</v>
      </c>
      <c r="AT68" s="61">
        <v>16.149999999999999</v>
      </c>
      <c r="AU68" s="80"/>
      <c r="AV68" s="53"/>
      <c r="AW68" s="53"/>
      <c r="AX68" s="53"/>
      <c r="AY68" s="53"/>
      <c r="AZ68" s="53"/>
      <c r="BA68" s="61"/>
      <c r="BB68" s="72"/>
      <c r="BC68" s="291"/>
      <c r="BD68" s="291"/>
      <c r="BE68" s="292"/>
      <c r="BF68" s="270"/>
      <c r="BG68" s="61"/>
      <c r="BH68" s="61"/>
      <c r="BI68" s="61"/>
      <c r="BJ68" s="61"/>
      <c r="BK68" s="45"/>
      <c r="BL68" s="86"/>
      <c r="BM68" s="86"/>
      <c r="BN68" s="86"/>
      <c r="BO68" s="86"/>
      <c r="BP68" s="86"/>
      <c r="BQ68" s="45"/>
      <c r="BR68" s="90"/>
    </row>
    <row r="69" spans="1:70" ht="14.5" x14ac:dyDescent="0.25">
      <c r="A69" s="39" t="s">
        <v>99</v>
      </c>
      <c r="B69" s="46"/>
      <c r="C69" s="723"/>
      <c r="D69" s="46"/>
      <c r="E69" s="54"/>
      <c r="F69" s="46"/>
      <c r="G69" s="58"/>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46"/>
      <c r="AP69" s="62"/>
      <c r="AQ69" s="62"/>
      <c r="AR69" s="62"/>
      <c r="AS69" s="62"/>
      <c r="AT69" s="62"/>
      <c r="AU69" s="81"/>
      <c r="AV69" s="54"/>
      <c r="AW69" s="54"/>
      <c r="AX69" s="54"/>
      <c r="AY69" s="54"/>
      <c r="AZ69" s="54"/>
      <c r="BA69" s="62"/>
      <c r="BB69" s="73"/>
      <c r="BC69" s="293"/>
      <c r="BD69" s="293"/>
      <c r="BE69" s="294"/>
      <c r="BF69" s="271"/>
      <c r="BG69" s="62"/>
      <c r="BH69" s="62"/>
      <c r="BI69" s="62"/>
      <c r="BJ69" s="62"/>
      <c r="BK69" s="46"/>
      <c r="BL69" s="87"/>
      <c r="BM69" s="87"/>
      <c r="BN69" s="87"/>
      <c r="BO69" s="87"/>
      <c r="BP69" s="87"/>
      <c r="BQ69" s="46"/>
      <c r="BR69" s="91"/>
    </row>
    <row r="70" spans="1:70" s="107" customFormat="1" x14ac:dyDescent="0.25">
      <c r="A70" s="481" t="s">
        <v>647</v>
      </c>
      <c r="B70" s="402"/>
      <c r="C70" s="724">
        <v>41281</v>
      </c>
      <c r="D70" s="402"/>
      <c r="E70" s="403">
        <v>7699.42</v>
      </c>
      <c r="F70" s="402"/>
      <c r="G70" s="404">
        <v>726.32920000000001</v>
      </c>
      <c r="H70" s="406"/>
      <c r="I70" s="405">
        <v>0.25290000000000001</v>
      </c>
      <c r="J70" s="405">
        <v>-0.58589999999999998</v>
      </c>
      <c r="K70" s="405">
        <v>-1.2236</v>
      </c>
      <c r="L70" s="405">
        <v>4.6581000000000001</v>
      </c>
      <c r="M70" s="405">
        <v>14.0054</v>
      </c>
      <c r="N70" s="407">
        <v>7.6642999999999999</v>
      </c>
      <c r="O70" s="405">
        <v>-3.2056</v>
      </c>
      <c r="P70" s="405">
        <v>11.780200000000001</v>
      </c>
      <c r="Q70" s="405">
        <v>13.683999999999999</v>
      </c>
      <c r="R70" s="405">
        <v>18.117100000000001</v>
      </c>
      <c r="S70" s="405">
        <v>0.4788</v>
      </c>
      <c r="T70" s="405">
        <v>23.303100000000001</v>
      </c>
      <c r="U70" s="405">
        <v>8.9175000000000004</v>
      </c>
      <c r="V70" s="405">
        <v>9.1737000000000002</v>
      </c>
      <c r="W70" s="405">
        <v>0.1883</v>
      </c>
      <c r="X70" s="405">
        <v>18.2622</v>
      </c>
      <c r="Y70" s="406"/>
      <c r="Z70" s="403">
        <v>16</v>
      </c>
      <c r="AA70" s="403">
        <v>16</v>
      </c>
      <c r="AB70" s="403">
        <v>17</v>
      </c>
      <c r="AC70" s="403">
        <v>17</v>
      </c>
      <c r="AD70" s="403">
        <v>3</v>
      </c>
      <c r="AE70" s="403">
        <v>11</v>
      </c>
      <c r="AF70" s="403">
        <v>11</v>
      </c>
      <c r="AG70" s="403">
        <v>8</v>
      </c>
      <c r="AH70" s="403">
        <v>4</v>
      </c>
      <c r="AI70" s="403">
        <v>1</v>
      </c>
      <c r="AJ70" s="403">
        <v>17</v>
      </c>
      <c r="AK70" s="403">
        <v>8</v>
      </c>
      <c r="AL70" s="403">
        <v>7</v>
      </c>
      <c r="AM70" s="403">
        <v>11</v>
      </c>
      <c r="AN70" s="403">
        <v>17</v>
      </c>
      <c r="AO70" s="402"/>
      <c r="AP70" s="405">
        <v>18.579999999999998</v>
      </c>
      <c r="AQ70" s="405">
        <v>17.739999999999998</v>
      </c>
      <c r="AR70" s="405">
        <v>10.83</v>
      </c>
      <c r="AS70" s="405">
        <v>5.96</v>
      </c>
      <c r="AT70" s="405">
        <v>16.03</v>
      </c>
      <c r="AU70" s="408"/>
      <c r="AV70" s="403">
        <v>1</v>
      </c>
      <c r="AW70" s="403">
        <v>3</v>
      </c>
      <c r="AX70" s="403">
        <v>4</v>
      </c>
      <c r="AY70" s="403">
        <v>8</v>
      </c>
      <c r="AZ70" s="403">
        <v>10</v>
      </c>
      <c r="BA70" s="405"/>
      <c r="BB70" s="407">
        <v>15.2434034713719</v>
      </c>
      <c r="BC70" s="410">
        <v>1.00814159157676</v>
      </c>
      <c r="BD70" s="410">
        <v>3.7840862561462102E-2</v>
      </c>
      <c r="BE70" s="474">
        <v>4.37316144182067E-2</v>
      </c>
      <c r="BF70" s="475"/>
      <c r="BG70" s="405">
        <v>28.6966</v>
      </c>
      <c r="BH70" s="405">
        <v>18.4711</v>
      </c>
      <c r="BI70" s="405">
        <v>32.188699999999997</v>
      </c>
      <c r="BJ70" s="405">
        <v>20.643599999999999</v>
      </c>
      <c r="BK70" s="402"/>
      <c r="BL70" s="401" t="s">
        <v>543</v>
      </c>
      <c r="BM70" s="401" t="s">
        <v>544</v>
      </c>
      <c r="BN70" s="401" t="s">
        <v>545</v>
      </c>
      <c r="BO70" s="401" t="s">
        <v>546</v>
      </c>
      <c r="BP70" s="401" t="s">
        <v>547</v>
      </c>
      <c r="BQ70" s="402"/>
      <c r="BR70" s="411" t="s">
        <v>548</v>
      </c>
    </row>
    <row r="71" spans="1:70" s="107" customFormat="1" x14ac:dyDescent="0.25">
      <c r="A71" s="345" t="s">
        <v>648</v>
      </c>
      <c r="B71" s="373"/>
      <c r="C71" s="719">
        <v>45191</v>
      </c>
      <c r="D71" s="373"/>
      <c r="E71" s="346">
        <v>4284.92</v>
      </c>
      <c r="F71" s="373"/>
      <c r="G71" s="347">
        <v>17.178000000000001</v>
      </c>
      <c r="H71" s="374"/>
      <c r="I71" s="348">
        <v>0.55020000000000002</v>
      </c>
      <c r="J71" s="348">
        <v>0.30359999999999998</v>
      </c>
      <c r="K71" s="348">
        <v>2.3353000000000002</v>
      </c>
      <c r="L71" s="348">
        <v>9.2818000000000005</v>
      </c>
      <c r="M71" s="348">
        <v>10.122400000000001</v>
      </c>
      <c r="N71" s="350">
        <v>9.8758999999999997</v>
      </c>
      <c r="O71" s="348">
        <v>9.7902000000000005</v>
      </c>
      <c r="P71" s="348" t="s">
        <v>430</v>
      </c>
      <c r="Q71" s="348" t="s">
        <v>430</v>
      </c>
      <c r="R71" s="348" t="s">
        <v>430</v>
      </c>
      <c r="S71" s="348">
        <v>5.0770999999999997</v>
      </c>
      <c r="T71" s="348">
        <v>22.691199999999998</v>
      </c>
      <c r="U71" s="348">
        <v>7.3087999999999997</v>
      </c>
      <c r="V71" s="348">
        <v>11.8287</v>
      </c>
      <c r="W71" s="348">
        <v>1.9404999999999999</v>
      </c>
      <c r="X71" s="348">
        <v>20.415400000000002</v>
      </c>
      <c r="Y71" s="374"/>
      <c r="Z71" s="346">
        <v>9</v>
      </c>
      <c r="AA71" s="346">
        <v>9</v>
      </c>
      <c r="AB71" s="346">
        <v>11</v>
      </c>
      <c r="AC71" s="346">
        <v>7</v>
      </c>
      <c r="AD71" s="346">
        <v>9</v>
      </c>
      <c r="AE71" s="346">
        <v>9</v>
      </c>
      <c r="AF71" s="346">
        <v>1</v>
      </c>
      <c r="AG71" s="346" t="s">
        <v>430</v>
      </c>
      <c r="AH71" s="346" t="s">
        <v>430</v>
      </c>
      <c r="AI71" s="346" t="s">
        <v>430</v>
      </c>
      <c r="AJ71" s="346">
        <v>6</v>
      </c>
      <c r="AK71" s="346">
        <v>9</v>
      </c>
      <c r="AL71" s="346">
        <v>10</v>
      </c>
      <c r="AM71" s="346">
        <v>10</v>
      </c>
      <c r="AN71" s="346">
        <v>12</v>
      </c>
      <c r="AO71" s="373"/>
      <c r="AP71" s="348" t="s">
        <v>430</v>
      </c>
      <c r="AQ71" s="348" t="s">
        <v>430</v>
      </c>
      <c r="AR71" s="348" t="s">
        <v>430</v>
      </c>
      <c r="AS71" s="348" t="s">
        <v>430</v>
      </c>
      <c r="AT71" s="348">
        <v>17.71</v>
      </c>
      <c r="AU71" s="351"/>
      <c r="AV71" s="346" t="s">
        <v>430</v>
      </c>
      <c r="AW71" s="346" t="s">
        <v>430</v>
      </c>
      <c r="AX71" s="346" t="s">
        <v>430</v>
      </c>
      <c r="AY71" s="346" t="s">
        <v>430</v>
      </c>
      <c r="AZ71" s="346">
        <v>9</v>
      </c>
      <c r="BA71" s="348"/>
      <c r="BB71" s="350">
        <v>13.198768676181</v>
      </c>
      <c r="BC71" s="375">
        <v>0.965660715385805</v>
      </c>
      <c r="BD71" s="375">
        <v>9.0723122187210598E-2</v>
      </c>
      <c r="BE71" s="467">
        <v>0.735251442676361</v>
      </c>
      <c r="BF71" s="468"/>
      <c r="BG71" s="348">
        <v>33.255099999999999</v>
      </c>
      <c r="BH71" s="348">
        <v>26.419799999999999</v>
      </c>
      <c r="BI71" s="348">
        <v>29.063300000000002</v>
      </c>
      <c r="BJ71" s="348">
        <v>11.261799999999999</v>
      </c>
      <c r="BK71" s="373"/>
      <c r="BL71" s="372" t="s">
        <v>550</v>
      </c>
      <c r="BM71" s="372" t="s">
        <v>551</v>
      </c>
      <c r="BN71" s="372" t="s">
        <v>552</v>
      </c>
      <c r="BO71" s="372" t="s">
        <v>553</v>
      </c>
      <c r="BP71" s="372" t="s">
        <v>554</v>
      </c>
      <c r="BQ71" s="373"/>
      <c r="BR71" s="354" t="s">
        <v>555</v>
      </c>
    </row>
    <row r="72" spans="1:70" s="107" customFormat="1" x14ac:dyDescent="0.25">
      <c r="A72" s="345" t="s">
        <v>649</v>
      </c>
      <c r="B72" s="373"/>
      <c r="C72" s="719">
        <v>41276</v>
      </c>
      <c r="D72" s="373"/>
      <c r="E72" s="346">
        <v>3475.63</v>
      </c>
      <c r="F72" s="373"/>
      <c r="G72" s="347">
        <v>342.07600000000002</v>
      </c>
      <c r="H72" s="374"/>
      <c r="I72" s="348">
        <v>0.48820000000000002</v>
      </c>
      <c r="J72" s="348">
        <v>-0.46110000000000001</v>
      </c>
      <c r="K72" s="348">
        <v>1.9373</v>
      </c>
      <c r="L72" s="348">
        <v>5.6738</v>
      </c>
      <c r="M72" s="348">
        <v>7.2366000000000001</v>
      </c>
      <c r="N72" s="350">
        <v>6.1802000000000001</v>
      </c>
      <c r="O72" s="348">
        <v>3.7839999999999998</v>
      </c>
      <c r="P72" s="348">
        <v>16.907</v>
      </c>
      <c r="Q72" s="348">
        <v>15.539899999999999</v>
      </c>
      <c r="R72" s="348">
        <v>14.852600000000001</v>
      </c>
      <c r="S72" s="348">
        <v>4.1863999999999999</v>
      </c>
      <c r="T72" s="348">
        <v>19.4068</v>
      </c>
      <c r="U72" s="348">
        <v>5.2217000000000002</v>
      </c>
      <c r="V72" s="348">
        <v>8.7600999999999996</v>
      </c>
      <c r="W72" s="348">
        <v>1.4677</v>
      </c>
      <c r="X72" s="348">
        <v>14.987</v>
      </c>
      <c r="Y72" s="374"/>
      <c r="Z72" s="346">
        <v>12</v>
      </c>
      <c r="AA72" s="346">
        <v>14</v>
      </c>
      <c r="AB72" s="346">
        <v>13</v>
      </c>
      <c r="AC72" s="346">
        <v>16</v>
      </c>
      <c r="AD72" s="346">
        <v>12</v>
      </c>
      <c r="AE72" s="346">
        <v>12</v>
      </c>
      <c r="AF72" s="346">
        <v>8</v>
      </c>
      <c r="AG72" s="346">
        <v>5</v>
      </c>
      <c r="AH72" s="346">
        <v>2</v>
      </c>
      <c r="AI72" s="346">
        <v>3</v>
      </c>
      <c r="AJ72" s="346">
        <v>10</v>
      </c>
      <c r="AK72" s="346">
        <v>14</v>
      </c>
      <c r="AL72" s="346">
        <v>12</v>
      </c>
      <c r="AM72" s="346">
        <v>12</v>
      </c>
      <c r="AN72" s="346">
        <v>14</v>
      </c>
      <c r="AO72" s="373"/>
      <c r="AP72" s="348">
        <v>16.72</v>
      </c>
      <c r="AQ72" s="348">
        <v>18.14</v>
      </c>
      <c r="AR72" s="348">
        <v>14.67</v>
      </c>
      <c r="AS72" s="348">
        <v>10.050000000000001</v>
      </c>
      <c r="AT72" s="348">
        <v>12.89</v>
      </c>
      <c r="AU72" s="351"/>
      <c r="AV72" s="346">
        <v>2</v>
      </c>
      <c r="AW72" s="346">
        <v>2</v>
      </c>
      <c r="AX72" s="346">
        <v>2</v>
      </c>
      <c r="AY72" s="346">
        <v>5</v>
      </c>
      <c r="AZ72" s="346">
        <v>12</v>
      </c>
      <c r="BA72" s="348"/>
      <c r="BB72" s="350">
        <v>13.2283974366909</v>
      </c>
      <c r="BC72" s="375">
        <v>0.94676431984906795</v>
      </c>
      <c r="BD72" s="375">
        <v>6.6851505861746402E-2</v>
      </c>
      <c r="BE72" s="467">
        <v>0.383701855848884</v>
      </c>
      <c r="BF72" s="468"/>
      <c r="BG72" s="348">
        <v>45.2087</v>
      </c>
      <c r="BH72" s="348">
        <v>27.043199999999999</v>
      </c>
      <c r="BI72" s="348">
        <v>26.212299999999999</v>
      </c>
      <c r="BJ72" s="348">
        <v>1.5358000000000001</v>
      </c>
      <c r="BK72" s="373"/>
      <c r="BL72" s="372" t="s">
        <v>557</v>
      </c>
      <c r="BM72" s="372" t="s">
        <v>558</v>
      </c>
      <c r="BN72" s="372" t="s">
        <v>559</v>
      </c>
      <c r="BO72" s="372" t="s">
        <v>560</v>
      </c>
      <c r="BP72" s="372" t="s">
        <v>561</v>
      </c>
      <c r="BQ72" s="373"/>
      <c r="BR72" s="354" t="s">
        <v>443</v>
      </c>
    </row>
    <row r="73" spans="1:70" s="107" customFormat="1" x14ac:dyDescent="0.25">
      <c r="A73" s="345" t="s">
        <v>650</v>
      </c>
      <c r="B73" s="373"/>
      <c r="C73" s="719">
        <v>45224</v>
      </c>
      <c r="D73" s="373"/>
      <c r="E73" s="346">
        <v>3500.34</v>
      </c>
      <c r="F73" s="373"/>
      <c r="G73" s="347">
        <v>16.8794</v>
      </c>
      <c r="H73" s="374"/>
      <c r="I73" s="348">
        <v>0.61219999999999997</v>
      </c>
      <c r="J73" s="348">
        <v>0.1198</v>
      </c>
      <c r="K73" s="348">
        <v>3.2986</v>
      </c>
      <c r="L73" s="348">
        <v>7.3800999999999997</v>
      </c>
      <c r="M73" s="348">
        <v>7.0884999999999998</v>
      </c>
      <c r="N73" s="350">
        <v>9.4913000000000007</v>
      </c>
      <c r="O73" s="348">
        <v>5.1849999999999996</v>
      </c>
      <c r="P73" s="348" t="s">
        <v>430</v>
      </c>
      <c r="Q73" s="348" t="s">
        <v>430</v>
      </c>
      <c r="R73" s="348" t="s">
        <v>430</v>
      </c>
      <c r="S73" s="348">
        <v>4.5979999999999999</v>
      </c>
      <c r="T73" s="348">
        <v>20.4802</v>
      </c>
      <c r="U73" s="348">
        <v>6.1130000000000004</v>
      </c>
      <c r="V73" s="348">
        <v>12.048299999999999</v>
      </c>
      <c r="W73" s="348">
        <v>2.2269000000000001</v>
      </c>
      <c r="X73" s="348">
        <v>20.383900000000001</v>
      </c>
      <c r="Y73" s="374"/>
      <c r="Z73" s="346">
        <v>7</v>
      </c>
      <c r="AA73" s="346">
        <v>12</v>
      </c>
      <c r="AB73" s="346">
        <v>7</v>
      </c>
      <c r="AC73" s="346">
        <v>11</v>
      </c>
      <c r="AD73" s="346">
        <v>13</v>
      </c>
      <c r="AE73" s="346">
        <v>10</v>
      </c>
      <c r="AF73" s="346">
        <v>6</v>
      </c>
      <c r="AG73" s="346" t="s">
        <v>430</v>
      </c>
      <c r="AH73" s="346" t="s">
        <v>430</v>
      </c>
      <c r="AI73" s="346" t="s">
        <v>430</v>
      </c>
      <c r="AJ73" s="346">
        <v>7</v>
      </c>
      <c r="AK73" s="346">
        <v>12</v>
      </c>
      <c r="AL73" s="346">
        <v>11</v>
      </c>
      <c r="AM73" s="346">
        <v>9</v>
      </c>
      <c r="AN73" s="346">
        <v>11</v>
      </c>
      <c r="AO73" s="373"/>
      <c r="AP73" s="348" t="s">
        <v>430</v>
      </c>
      <c r="AQ73" s="348" t="s">
        <v>430</v>
      </c>
      <c r="AR73" s="348" t="s">
        <v>430</v>
      </c>
      <c r="AS73" s="348" t="s">
        <v>430</v>
      </c>
      <c r="AT73" s="348">
        <v>15.81</v>
      </c>
      <c r="AU73" s="351"/>
      <c r="AV73" s="346" t="s">
        <v>430</v>
      </c>
      <c r="AW73" s="346" t="s">
        <v>430</v>
      </c>
      <c r="AX73" s="346" t="s">
        <v>430</v>
      </c>
      <c r="AY73" s="346" t="s">
        <v>430</v>
      </c>
      <c r="AZ73" s="346">
        <v>11</v>
      </c>
      <c r="BA73" s="348"/>
      <c r="BB73" s="350">
        <v>14.459862864546199</v>
      </c>
      <c r="BC73" s="375">
        <v>1.0469961940525201</v>
      </c>
      <c r="BD73" s="375">
        <v>6.9437841042641599E-2</v>
      </c>
      <c r="BE73" s="467">
        <v>0.57272597149454796</v>
      </c>
      <c r="BF73" s="468"/>
      <c r="BG73" s="348">
        <v>46.176699999999997</v>
      </c>
      <c r="BH73" s="348">
        <v>25.212700000000002</v>
      </c>
      <c r="BI73" s="348">
        <v>27.2117</v>
      </c>
      <c r="BJ73" s="348">
        <v>1.3989</v>
      </c>
      <c r="BK73" s="373"/>
      <c r="BL73" s="372" t="s">
        <v>563</v>
      </c>
      <c r="BM73" s="372" t="s">
        <v>564</v>
      </c>
      <c r="BN73" s="372" t="s">
        <v>565</v>
      </c>
      <c r="BO73" s="372" t="s">
        <v>566</v>
      </c>
      <c r="BP73" s="372" t="s">
        <v>567</v>
      </c>
      <c r="BQ73" s="373"/>
      <c r="BR73" s="354" t="s">
        <v>476</v>
      </c>
    </row>
    <row r="74" spans="1:70" s="107" customFormat="1" x14ac:dyDescent="0.25">
      <c r="A74" s="345" t="s">
        <v>651</v>
      </c>
      <c r="B74" s="373"/>
      <c r="C74" s="719">
        <v>44532</v>
      </c>
      <c r="D74" s="373"/>
      <c r="E74" s="346">
        <v>3091.7</v>
      </c>
      <c r="F74" s="373"/>
      <c r="G74" s="347">
        <v>19.042000000000002</v>
      </c>
      <c r="H74" s="374"/>
      <c r="I74" s="348">
        <v>0.53849999999999998</v>
      </c>
      <c r="J74" s="348">
        <v>-0.72989999999999999</v>
      </c>
      <c r="K74" s="348">
        <v>1.5465</v>
      </c>
      <c r="L74" s="348">
        <v>5.6772999999999998</v>
      </c>
      <c r="M74" s="348">
        <v>4.0319000000000003</v>
      </c>
      <c r="N74" s="350">
        <v>4.3282999999999996</v>
      </c>
      <c r="O74" s="348">
        <v>2.5550000000000002</v>
      </c>
      <c r="P74" s="348">
        <v>15.174899999999999</v>
      </c>
      <c r="Q74" s="348" t="s">
        <v>430</v>
      </c>
      <c r="R74" s="348" t="s">
        <v>430</v>
      </c>
      <c r="S74" s="348">
        <v>2.2444000000000002</v>
      </c>
      <c r="T74" s="348">
        <v>18.427800000000001</v>
      </c>
      <c r="U74" s="348">
        <v>1.9924999999999999</v>
      </c>
      <c r="V74" s="348">
        <v>6.4631999999999996</v>
      </c>
      <c r="W74" s="348">
        <v>0.73</v>
      </c>
      <c r="X74" s="348">
        <v>14.6275</v>
      </c>
      <c r="Y74" s="374"/>
      <c r="Z74" s="346">
        <v>10</v>
      </c>
      <c r="AA74" s="346">
        <v>17</v>
      </c>
      <c r="AB74" s="346">
        <v>15</v>
      </c>
      <c r="AC74" s="346">
        <v>15</v>
      </c>
      <c r="AD74" s="346">
        <v>16</v>
      </c>
      <c r="AE74" s="346">
        <v>15</v>
      </c>
      <c r="AF74" s="346">
        <v>9</v>
      </c>
      <c r="AG74" s="346">
        <v>7</v>
      </c>
      <c r="AH74" s="346" t="s">
        <v>430</v>
      </c>
      <c r="AI74" s="346" t="s">
        <v>430</v>
      </c>
      <c r="AJ74" s="346">
        <v>15</v>
      </c>
      <c r="AK74" s="346">
        <v>15</v>
      </c>
      <c r="AL74" s="346">
        <v>16</v>
      </c>
      <c r="AM74" s="346">
        <v>14</v>
      </c>
      <c r="AN74" s="346">
        <v>16</v>
      </c>
      <c r="AO74" s="373"/>
      <c r="AP74" s="348" t="s">
        <v>430</v>
      </c>
      <c r="AQ74" s="348" t="s">
        <v>430</v>
      </c>
      <c r="AR74" s="348" t="s">
        <v>430</v>
      </c>
      <c r="AS74" s="348">
        <v>8.7899999999999991</v>
      </c>
      <c r="AT74" s="348">
        <v>9.2799999999999994</v>
      </c>
      <c r="AU74" s="351"/>
      <c r="AV74" s="346" t="s">
        <v>430</v>
      </c>
      <c r="AW74" s="346" t="s">
        <v>430</v>
      </c>
      <c r="AX74" s="346" t="s">
        <v>430</v>
      </c>
      <c r="AY74" s="346">
        <v>7</v>
      </c>
      <c r="AZ74" s="346">
        <v>16</v>
      </c>
      <c r="BA74" s="348"/>
      <c r="BB74" s="350">
        <v>12.324904179964699</v>
      </c>
      <c r="BC74" s="375">
        <v>0.92302139829881802</v>
      </c>
      <c r="BD74" s="375">
        <v>6.1731605052104802E-2</v>
      </c>
      <c r="BE74" s="467">
        <v>0.27275462666408101</v>
      </c>
      <c r="BF74" s="468"/>
      <c r="BG74" s="348">
        <v>44.478999999999999</v>
      </c>
      <c r="BH74" s="348">
        <v>25.839300000000001</v>
      </c>
      <c r="BI74" s="348">
        <v>25.549099999999999</v>
      </c>
      <c r="BJ74" s="348">
        <v>4.1326000000000001</v>
      </c>
      <c r="BK74" s="373"/>
      <c r="BL74" s="372" t="s">
        <v>569</v>
      </c>
      <c r="BM74" s="372" t="s">
        <v>570</v>
      </c>
      <c r="BN74" s="372" t="s">
        <v>571</v>
      </c>
      <c r="BO74" s="372" t="s">
        <v>572</v>
      </c>
      <c r="BP74" s="372" t="s">
        <v>573</v>
      </c>
      <c r="BQ74" s="373"/>
      <c r="BR74" s="354" t="s">
        <v>443</v>
      </c>
    </row>
    <row r="75" spans="1:70" s="107" customFormat="1" x14ac:dyDescent="0.25">
      <c r="A75" s="345" t="s">
        <v>652</v>
      </c>
      <c r="B75" s="373"/>
      <c r="C75" s="719">
        <v>45321</v>
      </c>
      <c r="D75" s="373"/>
      <c r="E75" s="346">
        <v>3013.97</v>
      </c>
      <c r="F75" s="373"/>
      <c r="G75" s="347">
        <v>12.984</v>
      </c>
      <c r="H75" s="374"/>
      <c r="I75" s="348">
        <v>0.7762</v>
      </c>
      <c r="J75" s="348">
        <v>0.78400000000000003</v>
      </c>
      <c r="K75" s="348">
        <v>2.0434000000000001</v>
      </c>
      <c r="L75" s="348">
        <v>6.9874999999999998</v>
      </c>
      <c r="M75" s="348">
        <v>7.5190000000000001</v>
      </c>
      <c r="N75" s="350">
        <v>3.5985</v>
      </c>
      <c r="O75" s="348">
        <v>1.9461999999999999</v>
      </c>
      <c r="P75" s="348" t="s">
        <v>430</v>
      </c>
      <c r="Q75" s="348" t="s">
        <v>430</v>
      </c>
      <c r="R75" s="348" t="s">
        <v>430</v>
      </c>
      <c r="S75" s="348">
        <v>2.9659</v>
      </c>
      <c r="T75" s="348">
        <v>21.209900000000001</v>
      </c>
      <c r="U75" s="348">
        <v>4.0050999999999997</v>
      </c>
      <c r="V75" s="348">
        <v>5.3982000000000001</v>
      </c>
      <c r="W75" s="348">
        <v>2.4136000000000002</v>
      </c>
      <c r="X75" s="348">
        <v>10.755800000000001</v>
      </c>
      <c r="Y75" s="374"/>
      <c r="Z75" s="346">
        <v>3</v>
      </c>
      <c r="AA75" s="346">
        <v>3</v>
      </c>
      <c r="AB75" s="346">
        <v>12</v>
      </c>
      <c r="AC75" s="346">
        <v>13</v>
      </c>
      <c r="AD75" s="346">
        <v>11</v>
      </c>
      <c r="AE75" s="346">
        <v>16</v>
      </c>
      <c r="AF75" s="346">
        <v>10</v>
      </c>
      <c r="AG75" s="346" t="s">
        <v>430</v>
      </c>
      <c r="AH75" s="346" t="s">
        <v>430</v>
      </c>
      <c r="AI75" s="346" t="s">
        <v>430</v>
      </c>
      <c r="AJ75" s="346">
        <v>13</v>
      </c>
      <c r="AK75" s="346">
        <v>10</v>
      </c>
      <c r="AL75" s="346">
        <v>13</v>
      </c>
      <c r="AM75" s="346">
        <v>16</v>
      </c>
      <c r="AN75" s="346">
        <v>10</v>
      </c>
      <c r="AO75" s="373"/>
      <c r="AP75" s="348" t="s">
        <v>430</v>
      </c>
      <c r="AQ75" s="348" t="s">
        <v>430</v>
      </c>
      <c r="AR75" s="348" t="s">
        <v>430</v>
      </c>
      <c r="AS75" s="348" t="s">
        <v>430</v>
      </c>
      <c r="AT75" s="348">
        <v>12.11</v>
      </c>
      <c r="AU75" s="351"/>
      <c r="AV75" s="346" t="s">
        <v>430</v>
      </c>
      <c r="AW75" s="346" t="s">
        <v>430</v>
      </c>
      <c r="AX75" s="346" t="s">
        <v>430</v>
      </c>
      <c r="AY75" s="346" t="s">
        <v>430</v>
      </c>
      <c r="AZ75" s="346">
        <v>14</v>
      </c>
      <c r="BA75" s="348"/>
      <c r="BB75" s="350">
        <v>15.049072104803001</v>
      </c>
      <c r="BC75" s="375">
        <v>1.0277660324723901</v>
      </c>
      <c r="BD75" s="375">
        <v>3.0149995560320799E-2</v>
      </c>
      <c r="BE75" s="467">
        <v>0.29874908346104601</v>
      </c>
      <c r="BF75" s="468"/>
      <c r="BG75" s="348">
        <v>34.4679</v>
      </c>
      <c r="BH75" s="348">
        <v>28.175599999999999</v>
      </c>
      <c r="BI75" s="348">
        <v>34.417099999999998</v>
      </c>
      <c r="BJ75" s="348">
        <v>2.9394</v>
      </c>
      <c r="BK75" s="373"/>
      <c r="BL75" s="372" t="s">
        <v>575</v>
      </c>
      <c r="BM75" s="372" t="s">
        <v>576</v>
      </c>
      <c r="BN75" s="372" t="s">
        <v>577</v>
      </c>
      <c r="BO75" s="372" t="s">
        <v>578</v>
      </c>
      <c r="BP75" s="372" t="s">
        <v>579</v>
      </c>
      <c r="BQ75" s="373"/>
      <c r="BR75" s="354" t="s">
        <v>436</v>
      </c>
    </row>
    <row r="76" spans="1:70" s="107" customFormat="1" x14ac:dyDescent="0.25">
      <c r="A76" s="345" t="s">
        <v>653</v>
      </c>
      <c r="B76" s="373"/>
      <c r="C76" s="719">
        <v>41275</v>
      </c>
      <c r="D76" s="373"/>
      <c r="E76" s="346">
        <v>3032.84</v>
      </c>
      <c r="F76" s="373"/>
      <c r="G76" s="347">
        <v>449.09399999999999</v>
      </c>
      <c r="H76" s="374"/>
      <c r="I76" s="348">
        <v>0.92749999999999999</v>
      </c>
      <c r="J76" s="348">
        <v>0.25829999999999997</v>
      </c>
      <c r="K76" s="348">
        <v>3.2606999999999999</v>
      </c>
      <c r="L76" s="348">
        <v>9.7834000000000003</v>
      </c>
      <c r="M76" s="348">
        <v>5.0369000000000002</v>
      </c>
      <c r="N76" s="350">
        <v>4.9436</v>
      </c>
      <c r="O76" s="348">
        <v>4.0491000000000001</v>
      </c>
      <c r="P76" s="348">
        <v>15.586</v>
      </c>
      <c r="Q76" s="348">
        <v>14.457100000000001</v>
      </c>
      <c r="R76" s="348">
        <v>15.289099999999999</v>
      </c>
      <c r="S76" s="348">
        <v>5.1257999999999999</v>
      </c>
      <c r="T76" s="348">
        <v>19.918600000000001</v>
      </c>
      <c r="U76" s="348">
        <v>2.8130999999999999</v>
      </c>
      <c r="V76" s="348">
        <v>6.3654999999999999</v>
      </c>
      <c r="W76" s="348">
        <v>2.7618999999999998</v>
      </c>
      <c r="X76" s="348">
        <v>16.158000000000001</v>
      </c>
      <c r="Y76" s="374"/>
      <c r="Z76" s="346">
        <v>2</v>
      </c>
      <c r="AA76" s="346">
        <v>10</v>
      </c>
      <c r="AB76" s="346">
        <v>8</v>
      </c>
      <c r="AC76" s="346">
        <v>6</v>
      </c>
      <c r="AD76" s="346">
        <v>14</v>
      </c>
      <c r="AE76" s="346">
        <v>14</v>
      </c>
      <c r="AF76" s="346">
        <v>7</v>
      </c>
      <c r="AG76" s="346">
        <v>6</v>
      </c>
      <c r="AH76" s="346">
        <v>3</v>
      </c>
      <c r="AI76" s="346">
        <v>2</v>
      </c>
      <c r="AJ76" s="346">
        <v>5</v>
      </c>
      <c r="AK76" s="346">
        <v>13</v>
      </c>
      <c r="AL76" s="346">
        <v>14</v>
      </c>
      <c r="AM76" s="346">
        <v>15</v>
      </c>
      <c r="AN76" s="346">
        <v>7</v>
      </c>
      <c r="AO76" s="373"/>
      <c r="AP76" s="348">
        <v>15.82</v>
      </c>
      <c r="AQ76" s="348">
        <v>17.09</v>
      </c>
      <c r="AR76" s="348">
        <v>13.71</v>
      </c>
      <c r="AS76" s="348">
        <v>9.76</v>
      </c>
      <c r="AT76" s="348">
        <v>12.18</v>
      </c>
      <c r="AU76" s="351"/>
      <c r="AV76" s="346">
        <v>3</v>
      </c>
      <c r="AW76" s="346">
        <v>4</v>
      </c>
      <c r="AX76" s="346">
        <v>3</v>
      </c>
      <c r="AY76" s="346">
        <v>6</v>
      </c>
      <c r="AZ76" s="346">
        <v>13</v>
      </c>
      <c r="BA76" s="348"/>
      <c r="BB76" s="350">
        <v>13.335906516901099</v>
      </c>
      <c r="BC76" s="375">
        <v>1.0002674607212301</v>
      </c>
      <c r="BD76" s="375">
        <v>6.1261411391681599E-2</v>
      </c>
      <c r="BE76" s="467">
        <v>0.288048270209596</v>
      </c>
      <c r="BF76" s="468"/>
      <c r="BG76" s="348">
        <v>37.232100000000003</v>
      </c>
      <c r="BH76" s="348">
        <v>27.7194</v>
      </c>
      <c r="BI76" s="348">
        <v>32.4831</v>
      </c>
      <c r="BJ76" s="348">
        <v>2.5653999999999999</v>
      </c>
      <c r="BK76" s="373"/>
      <c r="BL76" s="372" t="s">
        <v>581</v>
      </c>
      <c r="BM76" s="372" t="s">
        <v>582</v>
      </c>
      <c r="BN76" s="372" t="s">
        <v>583</v>
      </c>
      <c r="BO76" s="372" t="s">
        <v>584</v>
      </c>
      <c r="BP76" s="372" t="s">
        <v>585</v>
      </c>
      <c r="BQ76" s="373"/>
      <c r="BR76" s="354" t="s">
        <v>443</v>
      </c>
    </row>
    <row r="77" spans="1:70" s="107" customFormat="1" x14ac:dyDescent="0.25">
      <c r="A77" s="345" t="s">
        <v>654</v>
      </c>
      <c r="B77" s="373"/>
      <c r="C77" s="719">
        <v>45793</v>
      </c>
      <c r="D77" s="373"/>
      <c r="E77" s="346">
        <v>2159.6799999999998</v>
      </c>
      <c r="F77" s="373"/>
      <c r="G77" s="347">
        <v>10.9824</v>
      </c>
      <c r="H77" s="374"/>
      <c r="I77" s="348">
        <v>0.68210000000000004</v>
      </c>
      <c r="J77" s="348">
        <v>0.64049999999999996</v>
      </c>
      <c r="K77" s="348">
        <v>3.0436999999999999</v>
      </c>
      <c r="L77" s="348">
        <v>7.8640999999999996</v>
      </c>
      <c r="M77" s="348">
        <v>4.9420999999999999</v>
      </c>
      <c r="N77" s="350">
        <v>6.0692000000000004</v>
      </c>
      <c r="O77" s="348" t="s">
        <v>430</v>
      </c>
      <c r="P77" s="348" t="s">
        <v>430</v>
      </c>
      <c r="Q77" s="348" t="s">
        <v>430</v>
      </c>
      <c r="R77" s="348" t="s">
        <v>430</v>
      </c>
      <c r="S77" s="348">
        <v>4.5754000000000001</v>
      </c>
      <c r="T77" s="348">
        <v>18.221299999999999</v>
      </c>
      <c r="U77" s="348">
        <v>2.0726</v>
      </c>
      <c r="V77" s="348">
        <v>7.3055000000000003</v>
      </c>
      <c r="W77" s="348">
        <v>1.7473000000000001</v>
      </c>
      <c r="X77" s="348">
        <v>7.7016</v>
      </c>
      <c r="Y77" s="374"/>
      <c r="Z77" s="346">
        <v>4</v>
      </c>
      <c r="AA77" s="346">
        <v>5</v>
      </c>
      <c r="AB77" s="346">
        <v>9</v>
      </c>
      <c r="AC77" s="346">
        <v>10</v>
      </c>
      <c r="AD77" s="346">
        <v>15</v>
      </c>
      <c r="AE77" s="346">
        <v>13</v>
      </c>
      <c r="AF77" s="346" t="s">
        <v>430</v>
      </c>
      <c r="AG77" s="346" t="s">
        <v>430</v>
      </c>
      <c r="AH77" s="346" t="s">
        <v>430</v>
      </c>
      <c r="AI77" s="346" t="s">
        <v>430</v>
      </c>
      <c r="AJ77" s="346">
        <v>8</v>
      </c>
      <c r="AK77" s="346">
        <v>16</v>
      </c>
      <c r="AL77" s="346">
        <v>15</v>
      </c>
      <c r="AM77" s="346">
        <v>13</v>
      </c>
      <c r="AN77" s="346">
        <v>13</v>
      </c>
      <c r="AO77" s="373"/>
      <c r="AP77" s="348" t="s">
        <v>430</v>
      </c>
      <c r="AQ77" s="348" t="s">
        <v>430</v>
      </c>
      <c r="AR77" s="348" t="s">
        <v>430</v>
      </c>
      <c r="AS77" s="348" t="s">
        <v>430</v>
      </c>
      <c r="AT77" s="348">
        <v>11.11</v>
      </c>
      <c r="AU77" s="351"/>
      <c r="AV77" s="346" t="s">
        <v>430</v>
      </c>
      <c r="AW77" s="346" t="s">
        <v>430</v>
      </c>
      <c r="AX77" s="346" t="s">
        <v>430</v>
      </c>
      <c r="AY77" s="346" t="s">
        <v>430</v>
      </c>
      <c r="AZ77" s="346">
        <v>15</v>
      </c>
      <c r="BA77" s="348"/>
      <c r="BB77" s="350">
        <v>11.7131695888826</v>
      </c>
      <c r="BC77" s="375">
        <v>0.90888459933813304</v>
      </c>
      <c r="BD77" s="375">
        <v>2.1973220878179399E-2</v>
      </c>
      <c r="BE77" s="467">
        <v>0.13574503174521799</v>
      </c>
      <c r="BF77" s="468"/>
      <c r="BG77" s="348">
        <v>37.061799999999998</v>
      </c>
      <c r="BH77" s="348">
        <v>28.539899999999999</v>
      </c>
      <c r="BI77" s="348">
        <v>28.7529</v>
      </c>
      <c r="BJ77" s="348">
        <v>5.6454000000000004</v>
      </c>
      <c r="BK77" s="373"/>
      <c r="BL77" s="372" t="s">
        <v>587</v>
      </c>
      <c r="BM77" s="372" t="s">
        <v>588</v>
      </c>
      <c r="BN77" s="372" t="s">
        <v>589</v>
      </c>
      <c r="BO77" s="372" t="s">
        <v>590</v>
      </c>
      <c r="BP77" s="372" t="s">
        <v>591</v>
      </c>
      <c r="BQ77" s="373"/>
      <c r="BR77" s="354" t="s">
        <v>476</v>
      </c>
    </row>
    <row r="78" spans="1:70" s="107" customFormat="1" x14ac:dyDescent="0.25">
      <c r="A78" s="345" t="s">
        <v>655</v>
      </c>
      <c r="B78" s="373"/>
      <c r="C78" s="719">
        <v>44865</v>
      </c>
      <c r="D78" s="373"/>
      <c r="E78" s="346">
        <v>2208.02</v>
      </c>
      <c r="F78" s="373"/>
      <c r="G78" s="347">
        <v>19.9209</v>
      </c>
      <c r="H78" s="374"/>
      <c r="I78" s="348">
        <v>0.41789999999999999</v>
      </c>
      <c r="J78" s="348">
        <v>0.33289999999999997</v>
      </c>
      <c r="K78" s="348">
        <v>2.7490999999999999</v>
      </c>
      <c r="L78" s="348">
        <v>10.0602</v>
      </c>
      <c r="M78" s="348">
        <v>10.4838</v>
      </c>
      <c r="N78" s="350">
        <v>12.230399999999999</v>
      </c>
      <c r="O78" s="348">
        <v>6.4044999999999996</v>
      </c>
      <c r="P78" s="348">
        <v>20.312200000000001</v>
      </c>
      <c r="Q78" s="348" t="s">
        <v>430</v>
      </c>
      <c r="R78" s="348" t="s">
        <v>430</v>
      </c>
      <c r="S78" s="348">
        <v>4.2187999999999999</v>
      </c>
      <c r="T78" s="348">
        <v>25.567499999999999</v>
      </c>
      <c r="U78" s="348">
        <v>9.1519999999999992</v>
      </c>
      <c r="V78" s="348">
        <v>13.1265</v>
      </c>
      <c r="W78" s="348">
        <v>2.488</v>
      </c>
      <c r="X78" s="348">
        <v>19.853899999999999</v>
      </c>
      <c r="Y78" s="374"/>
      <c r="Z78" s="346">
        <v>14</v>
      </c>
      <c r="AA78" s="346">
        <v>7</v>
      </c>
      <c r="AB78" s="346">
        <v>10</v>
      </c>
      <c r="AC78" s="346">
        <v>5</v>
      </c>
      <c r="AD78" s="346">
        <v>6</v>
      </c>
      <c r="AE78" s="346">
        <v>7</v>
      </c>
      <c r="AF78" s="346">
        <v>3</v>
      </c>
      <c r="AG78" s="346">
        <v>1</v>
      </c>
      <c r="AH78" s="346" t="s">
        <v>430</v>
      </c>
      <c r="AI78" s="346" t="s">
        <v>430</v>
      </c>
      <c r="AJ78" s="346">
        <v>9</v>
      </c>
      <c r="AK78" s="346">
        <v>3</v>
      </c>
      <c r="AL78" s="346">
        <v>6</v>
      </c>
      <c r="AM78" s="346">
        <v>7</v>
      </c>
      <c r="AN78" s="346">
        <v>9</v>
      </c>
      <c r="AO78" s="373"/>
      <c r="AP78" s="348" t="s">
        <v>430</v>
      </c>
      <c r="AQ78" s="348" t="s">
        <v>430</v>
      </c>
      <c r="AR78" s="348" t="s">
        <v>430</v>
      </c>
      <c r="AS78" s="348">
        <v>14.77</v>
      </c>
      <c r="AT78" s="348">
        <v>20.95</v>
      </c>
      <c r="AU78" s="351"/>
      <c r="AV78" s="346" t="s">
        <v>430</v>
      </c>
      <c r="AW78" s="346" t="s">
        <v>430</v>
      </c>
      <c r="AX78" s="346" t="s">
        <v>430</v>
      </c>
      <c r="AY78" s="346">
        <v>1</v>
      </c>
      <c r="AZ78" s="346">
        <v>7</v>
      </c>
      <c r="BA78" s="348"/>
      <c r="BB78" s="350">
        <v>14.612107755257901</v>
      </c>
      <c r="BC78" s="375">
        <v>1.0250341079723</v>
      </c>
      <c r="BD78" s="375">
        <v>8.0106545254036696E-2</v>
      </c>
      <c r="BE78" s="467">
        <v>0.62850101090522503</v>
      </c>
      <c r="BF78" s="468"/>
      <c r="BG78" s="348">
        <v>38.152799999999999</v>
      </c>
      <c r="BH78" s="348">
        <v>28.906099999999999</v>
      </c>
      <c r="BI78" s="348">
        <v>28.3917</v>
      </c>
      <c r="BJ78" s="348">
        <v>4.5494000000000003</v>
      </c>
      <c r="BK78" s="373"/>
      <c r="BL78" s="372" t="s">
        <v>593</v>
      </c>
      <c r="BM78" s="372" t="s">
        <v>594</v>
      </c>
      <c r="BN78" s="372" t="s">
        <v>595</v>
      </c>
      <c r="BO78" s="372" t="s">
        <v>596</v>
      </c>
      <c r="BP78" s="372" t="s">
        <v>597</v>
      </c>
      <c r="BQ78" s="373"/>
      <c r="BR78" s="354" t="s">
        <v>436</v>
      </c>
    </row>
    <row r="79" spans="1:70" s="107" customFormat="1" x14ac:dyDescent="0.25">
      <c r="A79" s="345" t="s">
        <v>656</v>
      </c>
      <c r="B79" s="373"/>
      <c r="C79" s="719">
        <v>45715</v>
      </c>
      <c r="D79" s="373"/>
      <c r="E79" s="346">
        <v>1589.1</v>
      </c>
      <c r="F79" s="373"/>
      <c r="G79" s="347">
        <v>12.680999999999999</v>
      </c>
      <c r="H79" s="374"/>
      <c r="I79" s="348">
        <v>0.97950000000000004</v>
      </c>
      <c r="J79" s="348">
        <v>0.75480000000000003</v>
      </c>
      <c r="K79" s="348">
        <v>3.3075000000000001</v>
      </c>
      <c r="L79" s="348">
        <v>8.6912000000000003</v>
      </c>
      <c r="M79" s="348">
        <v>9.8588000000000005</v>
      </c>
      <c r="N79" s="350">
        <v>12.5899</v>
      </c>
      <c r="O79" s="348" t="s">
        <v>430</v>
      </c>
      <c r="P79" s="348" t="s">
        <v>430</v>
      </c>
      <c r="Q79" s="348" t="s">
        <v>430</v>
      </c>
      <c r="R79" s="348" t="s">
        <v>430</v>
      </c>
      <c r="S79" s="348">
        <v>3.9426000000000001</v>
      </c>
      <c r="T79" s="348">
        <v>24.128799999999998</v>
      </c>
      <c r="U79" s="348">
        <v>8.8778000000000006</v>
      </c>
      <c r="V79" s="348">
        <v>15.3657</v>
      </c>
      <c r="W79" s="348">
        <v>2.78</v>
      </c>
      <c r="X79" s="348">
        <v>17.450099999999999</v>
      </c>
      <c r="Y79" s="374"/>
      <c r="Z79" s="346">
        <v>1</v>
      </c>
      <c r="AA79" s="346">
        <v>4</v>
      </c>
      <c r="AB79" s="346">
        <v>6</v>
      </c>
      <c r="AC79" s="346">
        <v>9</v>
      </c>
      <c r="AD79" s="346">
        <v>10</v>
      </c>
      <c r="AE79" s="346">
        <v>6</v>
      </c>
      <c r="AF79" s="346" t="s">
        <v>430</v>
      </c>
      <c r="AG79" s="346" t="s">
        <v>430</v>
      </c>
      <c r="AH79" s="346" t="s">
        <v>430</v>
      </c>
      <c r="AI79" s="346" t="s">
        <v>430</v>
      </c>
      <c r="AJ79" s="346">
        <v>11</v>
      </c>
      <c r="AK79" s="346">
        <v>5</v>
      </c>
      <c r="AL79" s="346">
        <v>8</v>
      </c>
      <c r="AM79" s="346">
        <v>5</v>
      </c>
      <c r="AN79" s="346">
        <v>6</v>
      </c>
      <c r="AO79" s="373"/>
      <c r="AP79" s="348" t="s">
        <v>430</v>
      </c>
      <c r="AQ79" s="348" t="s">
        <v>430</v>
      </c>
      <c r="AR79" s="348" t="s">
        <v>430</v>
      </c>
      <c r="AS79" s="348" t="s">
        <v>430</v>
      </c>
      <c r="AT79" s="348">
        <v>21.02</v>
      </c>
      <c r="AU79" s="351"/>
      <c r="AV79" s="346" t="s">
        <v>430</v>
      </c>
      <c r="AW79" s="346" t="s">
        <v>430</v>
      </c>
      <c r="AX79" s="346" t="s">
        <v>430</v>
      </c>
      <c r="AY79" s="346" t="s">
        <v>430</v>
      </c>
      <c r="AZ79" s="346">
        <v>6</v>
      </c>
      <c r="BA79" s="348"/>
      <c r="BB79" s="350">
        <v>13.5947386556178</v>
      </c>
      <c r="BC79" s="375">
        <v>1.04680270478329</v>
      </c>
      <c r="BD79" s="375">
        <v>6.6588752091144801E-2</v>
      </c>
      <c r="BE79" s="467">
        <v>0.35589756455253901</v>
      </c>
      <c r="BF79" s="468"/>
      <c r="BG79" s="348">
        <v>35.297199999999997</v>
      </c>
      <c r="BH79" s="348">
        <v>26.506799999999998</v>
      </c>
      <c r="BI79" s="348">
        <v>34.519300000000001</v>
      </c>
      <c r="BJ79" s="348">
        <v>3.6766999999999999</v>
      </c>
      <c r="BK79" s="373"/>
      <c r="BL79" s="372" t="s">
        <v>599</v>
      </c>
      <c r="BM79" s="372" t="s">
        <v>600</v>
      </c>
      <c r="BN79" s="372" t="s">
        <v>601</v>
      </c>
      <c r="BO79" s="372" t="s">
        <v>602</v>
      </c>
      <c r="BP79" s="372" t="s">
        <v>603</v>
      </c>
      <c r="BQ79" s="373"/>
      <c r="BR79" s="354" t="s">
        <v>604</v>
      </c>
    </row>
    <row r="80" spans="1:70" s="107" customFormat="1" x14ac:dyDescent="0.25">
      <c r="A80" s="345" t="s">
        <v>657</v>
      </c>
      <c r="B80" s="373"/>
      <c r="C80" s="719">
        <v>43601</v>
      </c>
      <c r="D80" s="373"/>
      <c r="E80" s="346">
        <v>1521.28</v>
      </c>
      <c r="F80" s="373"/>
      <c r="G80" s="347">
        <v>30.428699999999999</v>
      </c>
      <c r="H80" s="374"/>
      <c r="I80" s="348">
        <v>0.67889999999999995</v>
      </c>
      <c r="J80" s="348">
        <v>0.254</v>
      </c>
      <c r="K80" s="348">
        <v>3.6177999999999999</v>
      </c>
      <c r="L80" s="348">
        <v>8.9680999999999997</v>
      </c>
      <c r="M80" s="348">
        <v>11.8155</v>
      </c>
      <c r="N80" s="350">
        <v>14.2806</v>
      </c>
      <c r="O80" s="348">
        <v>5.6651999999999996</v>
      </c>
      <c r="P80" s="348">
        <v>19.653400000000001</v>
      </c>
      <c r="Q80" s="348">
        <v>16.212499999999999</v>
      </c>
      <c r="R80" s="348" t="s">
        <v>430</v>
      </c>
      <c r="S80" s="348">
        <v>3.8372999999999999</v>
      </c>
      <c r="T80" s="348">
        <v>24.904900000000001</v>
      </c>
      <c r="U80" s="348">
        <v>10.9201</v>
      </c>
      <c r="V80" s="348">
        <v>17.372900000000001</v>
      </c>
      <c r="W80" s="348">
        <v>3.9487000000000001</v>
      </c>
      <c r="X80" s="348">
        <v>16.5441</v>
      </c>
      <c r="Y80" s="374"/>
      <c r="Z80" s="346">
        <v>5</v>
      </c>
      <c r="AA80" s="346">
        <v>11</v>
      </c>
      <c r="AB80" s="346">
        <v>5</v>
      </c>
      <c r="AC80" s="346">
        <v>8</v>
      </c>
      <c r="AD80" s="346">
        <v>4</v>
      </c>
      <c r="AE80" s="346">
        <v>3</v>
      </c>
      <c r="AF80" s="346">
        <v>5</v>
      </c>
      <c r="AG80" s="346">
        <v>3</v>
      </c>
      <c r="AH80" s="346">
        <v>1</v>
      </c>
      <c r="AI80" s="346" t="s">
        <v>430</v>
      </c>
      <c r="AJ80" s="346">
        <v>12</v>
      </c>
      <c r="AK80" s="346">
        <v>4</v>
      </c>
      <c r="AL80" s="346">
        <v>3</v>
      </c>
      <c r="AM80" s="346">
        <v>3</v>
      </c>
      <c r="AN80" s="346">
        <v>3</v>
      </c>
      <c r="AO80" s="373"/>
      <c r="AP80" s="348" t="s">
        <v>430</v>
      </c>
      <c r="AQ80" s="348">
        <v>18.22</v>
      </c>
      <c r="AR80" s="348">
        <v>18.149999999999999</v>
      </c>
      <c r="AS80" s="348">
        <v>13.95</v>
      </c>
      <c r="AT80" s="348">
        <v>23.39</v>
      </c>
      <c r="AU80" s="351"/>
      <c r="AV80" s="346" t="s">
        <v>430</v>
      </c>
      <c r="AW80" s="346">
        <v>1</v>
      </c>
      <c r="AX80" s="346">
        <v>1</v>
      </c>
      <c r="AY80" s="346">
        <v>3</v>
      </c>
      <c r="AZ80" s="346">
        <v>3</v>
      </c>
      <c r="BA80" s="348"/>
      <c r="BB80" s="350">
        <v>14.6865439239831</v>
      </c>
      <c r="BC80" s="375">
        <v>1.0758392756708399</v>
      </c>
      <c r="BD80" s="375">
        <v>7.6752125910246105E-2</v>
      </c>
      <c r="BE80" s="467">
        <v>0.55833390840094299</v>
      </c>
      <c r="BF80" s="468"/>
      <c r="BG80" s="348">
        <v>44.470799999999997</v>
      </c>
      <c r="BH80" s="348">
        <v>24.326499999999999</v>
      </c>
      <c r="BI80" s="348">
        <v>26.7789</v>
      </c>
      <c r="BJ80" s="348">
        <v>4.4238</v>
      </c>
      <c r="BK80" s="373"/>
      <c r="BL80" s="372" t="s">
        <v>606</v>
      </c>
      <c r="BM80" s="372" t="s">
        <v>607</v>
      </c>
      <c r="BN80" s="372" t="s">
        <v>608</v>
      </c>
      <c r="BO80" s="372" t="s">
        <v>609</v>
      </c>
      <c r="BP80" s="372" t="s">
        <v>610</v>
      </c>
      <c r="BQ80" s="373"/>
      <c r="BR80" s="354" t="s">
        <v>611</v>
      </c>
    </row>
    <row r="81" spans="1:70" s="107" customFormat="1" x14ac:dyDescent="0.25">
      <c r="A81" s="345" t="s">
        <v>658</v>
      </c>
      <c r="B81" s="373"/>
      <c r="C81" s="719">
        <v>44914</v>
      </c>
      <c r="D81" s="373"/>
      <c r="E81" s="346">
        <v>1528.96</v>
      </c>
      <c r="F81" s="373"/>
      <c r="G81" s="347">
        <v>18.64</v>
      </c>
      <c r="H81" s="374"/>
      <c r="I81" s="348">
        <v>0.59360000000000002</v>
      </c>
      <c r="J81" s="348">
        <v>0.32290000000000002</v>
      </c>
      <c r="K81" s="348">
        <v>3.9018999999999999</v>
      </c>
      <c r="L81" s="348">
        <v>10.230600000000001</v>
      </c>
      <c r="M81" s="348">
        <v>10.230600000000001</v>
      </c>
      <c r="N81" s="350">
        <v>12.901300000000001</v>
      </c>
      <c r="O81" s="348">
        <v>7.4326999999999996</v>
      </c>
      <c r="P81" s="348">
        <v>17.3476</v>
      </c>
      <c r="Q81" s="348" t="s">
        <v>430</v>
      </c>
      <c r="R81" s="348" t="s">
        <v>430</v>
      </c>
      <c r="S81" s="348">
        <v>5.1325000000000003</v>
      </c>
      <c r="T81" s="348">
        <v>23.771599999999999</v>
      </c>
      <c r="U81" s="348">
        <v>10.3612</v>
      </c>
      <c r="V81" s="348">
        <v>14.6371</v>
      </c>
      <c r="W81" s="348">
        <v>3.3258999999999999</v>
      </c>
      <c r="X81" s="348">
        <v>18.485800000000001</v>
      </c>
      <c r="Y81" s="374"/>
      <c r="Z81" s="346">
        <v>8</v>
      </c>
      <c r="AA81" s="346">
        <v>8</v>
      </c>
      <c r="AB81" s="346">
        <v>4</v>
      </c>
      <c r="AC81" s="346">
        <v>4</v>
      </c>
      <c r="AD81" s="346">
        <v>8</v>
      </c>
      <c r="AE81" s="346">
        <v>5</v>
      </c>
      <c r="AF81" s="346">
        <v>2</v>
      </c>
      <c r="AG81" s="346">
        <v>4</v>
      </c>
      <c r="AH81" s="346" t="s">
        <v>430</v>
      </c>
      <c r="AI81" s="346" t="s">
        <v>430</v>
      </c>
      <c r="AJ81" s="346">
        <v>4</v>
      </c>
      <c r="AK81" s="346">
        <v>7</v>
      </c>
      <c r="AL81" s="346">
        <v>4</v>
      </c>
      <c r="AM81" s="346">
        <v>6</v>
      </c>
      <c r="AN81" s="346">
        <v>4</v>
      </c>
      <c r="AO81" s="373"/>
      <c r="AP81" s="348" t="s">
        <v>430</v>
      </c>
      <c r="AQ81" s="348" t="s">
        <v>430</v>
      </c>
      <c r="AR81" s="348" t="s">
        <v>430</v>
      </c>
      <c r="AS81" s="348">
        <v>13.94</v>
      </c>
      <c r="AT81" s="348">
        <v>22.02</v>
      </c>
      <c r="AU81" s="351"/>
      <c r="AV81" s="346" t="s">
        <v>430</v>
      </c>
      <c r="AW81" s="346" t="s">
        <v>430</v>
      </c>
      <c r="AX81" s="346" t="s">
        <v>430</v>
      </c>
      <c r="AY81" s="346">
        <v>4</v>
      </c>
      <c r="AZ81" s="346">
        <v>4</v>
      </c>
      <c r="BA81" s="348"/>
      <c r="BB81" s="350">
        <v>13.271455194543201</v>
      </c>
      <c r="BC81" s="375">
        <v>0.97654731739019396</v>
      </c>
      <c r="BD81" s="375">
        <v>7.1744254679125694E-2</v>
      </c>
      <c r="BE81" s="467">
        <v>0.43576537386902198</v>
      </c>
      <c r="BF81" s="468"/>
      <c r="BG81" s="348">
        <v>35.113700000000001</v>
      </c>
      <c r="BH81" s="348">
        <v>30.116599999999998</v>
      </c>
      <c r="BI81" s="348">
        <v>32.438800000000001</v>
      </c>
      <c r="BJ81" s="348">
        <v>2.3309000000000002</v>
      </c>
      <c r="BK81" s="373"/>
      <c r="BL81" s="372" t="s">
        <v>613</v>
      </c>
      <c r="BM81" s="372" t="s">
        <v>614</v>
      </c>
      <c r="BN81" s="372" t="s">
        <v>615</v>
      </c>
      <c r="BO81" s="372" t="s">
        <v>616</v>
      </c>
      <c r="BP81" s="372" t="s">
        <v>617</v>
      </c>
      <c r="BQ81" s="373"/>
      <c r="BR81" s="354" t="s">
        <v>548</v>
      </c>
    </row>
    <row r="82" spans="1:70" s="107" customFormat="1" x14ac:dyDescent="0.25">
      <c r="A82" s="345" t="s">
        <v>659</v>
      </c>
      <c r="B82" s="373"/>
      <c r="C82" s="719">
        <v>44988</v>
      </c>
      <c r="D82" s="373"/>
      <c r="E82" s="346">
        <v>1299.18</v>
      </c>
      <c r="F82" s="373"/>
      <c r="G82" s="347">
        <v>20.82</v>
      </c>
      <c r="H82" s="374"/>
      <c r="I82" s="348">
        <v>0.48259999999999997</v>
      </c>
      <c r="J82" s="348">
        <v>-0.33510000000000001</v>
      </c>
      <c r="K82" s="348">
        <v>0.72570000000000001</v>
      </c>
      <c r="L82" s="348">
        <v>7.3196000000000003</v>
      </c>
      <c r="M82" s="348">
        <v>10.450900000000001</v>
      </c>
      <c r="N82" s="350">
        <v>14.0197</v>
      </c>
      <c r="O82" s="348">
        <v>6.2287999999999997</v>
      </c>
      <c r="P82" s="348">
        <v>20.201499999999999</v>
      </c>
      <c r="Q82" s="348" t="s">
        <v>430</v>
      </c>
      <c r="R82" s="348" t="s">
        <v>430</v>
      </c>
      <c r="S82" s="348">
        <v>2.7134</v>
      </c>
      <c r="T82" s="348">
        <v>20.625699999999998</v>
      </c>
      <c r="U82" s="348">
        <v>8.0997000000000003</v>
      </c>
      <c r="V82" s="348">
        <v>15.924300000000001</v>
      </c>
      <c r="W82" s="348">
        <v>1.3632</v>
      </c>
      <c r="X82" s="348">
        <v>23.543800000000001</v>
      </c>
      <c r="Y82" s="374"/>
      <c r="Z82" s="346">
        <v>13</v>
      </c>
      <c r="AA82" s="346">
        <v>13</v>
      </c>
      <c r="AB82" s="346">
        <v>16</v>
      </c>
      <c r="AC82" s="346">
        <v>12</v>
      </c>
      <c r="AD82" s="346">
        <v>7</v>
      </c>
      <c r="AE82" s="346">
        <v>4</v>
      </c>
      <c r="AF82" s="346">
        <v>4</v>
      </c>
      <c r="AG82" s="346">
        <v>2</v>
      </c>
      <c r="AH82" s="346" t="s">
        <v>430</v>
      </c>
      <c r="AI82" s="346" t="s">
        <v>430</v>
      </c>
      <c r="AJ82" s="346">
        <v>14</v>
      </c>
      <c r="AK82" s="346">
        <v>11</v>
      </c>
      <c r="AL82" s="346">
        <v>9</v>
      </c>
      <c r="AM82" s="346">
        <v>4</v>
      </c>
      <c r="AN82" s="346">
        <v>15</v>
      </c>
      <c r="AO82" s="373"/>
      <c r="AP82" s="348" t="s">
        <v>430</v>
      </c>
      <c r="AQ82" s="348" t="s">
        <v>430</v>
      </c>
      <c r="AR82" s="348" t="s">
        <v>430</v>
      </c>
      <c r="AS82" s="348">
        <v>14.19</v>
      </c>
      <c r="AT82" s="348">
        <v>19.16</v>
      </c>
      <c r="AU82" s="351"/>
      <c r="AV82" s="346" t="s">
        <v>430</v>
      </c>
      <c r="AW82" s="346" t="s">
        <v>430</v>
      </c>
      <c r="AX82" s="346" t="s">
        <v>430</v>
      </c>
      <c r="AY82" s="346">
        <v>2</v>
      </c>
      <c r="AZ82" s="346">
        <v>8</v>
      </c>
      <c r="BA82" s="348"/>
      <c r="BB82" s="350">
        <v>12.933740880367401</v>
      </c>
      <c r="BC82" s="375">
        <v>0.94443503930527195</v>
      </c>
      <c r="BD82" s="375">
        <v>9.0733874201493203E-2</v>
      </c>
      <c r="BE82" s="467">
        <v>0.67412367776383797</v>
      </c>
      <c r="BF82" s="468"/>
      <c r="BG82" s="348">
        <v>33.241500000000002</v>
      </c>
      <c r="BH82" s="348">
        <v>31.119499999999999</v>
      </c>
      <c r="BI82" s="348">
        <v>29.1221</v>
      </c>
      <c r="BJ82" s="348">
        <v>6.5168999999999997</v>
      </c>
      <c r="BK82" s="373"/>
      <c r="BL82" s="372" t="s">
        <v>619</v>
      </c>
      <c r="BM82" s="372" t="s">
        <v>620</v>
      </c>
      <c r="BN82" s="372" t="s">
        <v>621</v>
      </c>
      <c r="BO82" s="372" t="s">
        <v>622</v>
      </c>
      <c r="BP82" s="372" t="s">
        <v>623</v>
      </c>
      <c r="BQ82" s="373"/>
      <c r="BR82" s="354" t="s">
        <v>476</v>
      </c>
    </row>
    <row r="83" spans="1:70" s="107" customFormat="1" x14ac:dyDescent="0.25">
      <c r="A83" s="345" t="s">
        <v>660</v>
      </c>
      <c r="B83" s="373"/>
      <c r="C83" s="719">
        <v>45642</v>
      </c>
      <c r="D83" s="373"/>
      <c r="E83" s="346">
        <v>1366.58</v>
      </c>
      <c r="F83" s="373"/>
      <c r="G83" s="347">
        <v>12.602499999999999</v>
      </c>
      <c r="H83" s="374"/>
      <c r="I83" s="348">
        <v>0.53690000000000004</v>
      </c>
      <c r="J83" s="348">
        <v>0.6139</v>
      </c>
      <c r="K83" s="348">
        <v>5.1136999999999997</v>
      </c>
      <c r="L83" s="348">
        <v>11.856199999999999</v>
      </c>
      <c r="M83" s="348">
        <v>16.374099999999999</v>
      </c>
      <c r="N83" s="350">
        <v>20.1233</v>
      </c>
      <c r="O83" s="348" t="s">
        <v>430</v>
      </c>
      <c r="P83" s="348" t="s">
        <v>430</v>
      </c>
      <c r="Q83" s="348" t="s">
        <v>430</v>
      </c>
      <c r="R83" s="348" t="s">
        <v>430</v>
      </c>
      <c r="S83" s="348">
        <v>6.3555999999999999</v>
      </c>
      <c r="T83" s="348">
        <v>30.372900000000001</v>
      </c>
      <c r="U83" s="348">
        <v>16.229199999999999</v>
      </c>
      <c r="V83" s="348">
        <v>21.182500000000001</v>
      </c>
      <c r="W83" s="348">
        <v>4.2596999999999996</v>
      </c>
      <c r="X83" s="348">
        <v>14.792299999999999</v>
      </c>
      <c r="Y83" s="374"/>
      <c r="Z83" s="346">
        <v>11</v>
      </c>
      <c r="AA83" s="346">
        <v>6</v>
      </c>
      <c r="AB83" s="346">
        <v>2</v>
      </c>
      <c r="AC83" s="346">
        <v>2</v>
      </c>
      <c r="AD83" s="346">
        <v>1</v>
      </c>
      <c r="AE83" s="346">
        <v>1</v>
      </c>
      <c r="AF83" s="346" t="s">
        <v>430</v>
      </c>
      <c r="AG83" s="346" t="s">
        <v>430</v>
      </c>
      <c r="AH83" s="346" t="s">
        <v>430</v>
      </c>
      <c r="AI83" s="346" t="s">
        <v>430</v>
      </c>
      <c r="AJ83" s="346">
        <v>2</v>
      </c>
      <c r="AK83" s="346">
        <v>1</v>
      </c>
      <c r="AL83" s="346">
        <v>1</v>
      </c>
      <c r="AM83" s="346">
        <v>2</v>
      </c>
      <c r="AN83" s="346">
        <v>2</v>
      </c>
      <c r="AO83" s="373"/>
      <c r="AP83" s="348" t="s">
        <v>430</v>
      </c>
      <c r="AQ83" s="348" t="s">
        <v>430</v>
      </c>
      <c r="AR83" s="348" t="s">
        <v>430</v>
      </c>
      <c r="AS83" s="348" t="s">
        <v>430</v>
      </c>
      <c r="AT83" s="348">
        <v>32.08</v>
      </c>
      <c r="AU83" s="351"/>
      <c r="AV83" s="346" t="s">
        <v>430</v>
      </c>
      <c r="AW83" s="346" t="s">
        <v>430</v>
      </c>
      <c r="AX83" s="346" t="s">
        <v>430</v>
      </c>
      <c r="AY83" s="346" t="s">
        <v>430</v>
      </c>
      <c r="AZ83" s="346">
        <v>2</v>
      </c>
      <c r="BA83" s="348"/>
      <c r="BB83" s="350">
        <v>16.262585698452501</v>
      </c>
      <c r="BC83" s="375">
        <v>1.2066065933391299</v>
      </c>
      <c r="BD83" s="375">
        <v>5.3042836716335397E-2</v>
      </c>
      <c r="BE83" s="467">
        <v>0.87700118199059396</v>
      </c>
      <c r="BF83" s="468"/>
      <c r="BG83" s="348">
        <v>28.03</v>
      </c>
      <c r="BH83" s="348">
        <v>27.633199999999999</v>
      </c>
      <c r="BI83" s="348">
        <v>34.929299999999998</v>
      </c>
      <c r="BJ83" s="348">
        <v>9.4075000000000006</v>
      </c>
      <c r="BK83" s="373"/>
      <c r="BL83" s="372" t="s">
        <v>625</v>
      </c>
      <c r="BM83" s="372" t="s">
        <v>626</v>
      </c>
      <c r="BN83" s="372" t="s">
        <v>627</v>
      </c>
      <c r="BO83" s="372" t="s">
        <v>628</v>
      </c>
      <c r="BP83" s="372" t="s">
        <v>629</v>
      </c>
      <c r="BQ83" s="373"/>
      <c r="BR83" s="354" t="s">
        <v>443</v>
      </c>
    </row>
    <row r="84" spans="1:70" s="107" customFormat="1" x14ac:dyDescent="0.25">
      <c r="A84" s="345" t="s">
        <v>661</v>
      </c>
      <c r="B84" s="373"/>
      <c r="C84" s="719">
        <v>45859</v>
      </c>
      <c r="D84" s="373"/>
      <c r="E84" s="346">
        <v>759.23</v>
      </c>
      <c r="F84" s="373"/>
      <c r="G84" s="347">
        <v>12.22</v>
      </c>
      <c r="H84" s="374"/>
      <c r="I84" s="348">
        <v>0.65900000000000003</v>
      </c>
      <c r="J84" s="348">
        <v>0.9083</v>
      </c>
      <c r="K84" s="348">
        <v>5.9843999999999999</v>
      </c>
      <c r="L84" s="348">
        <v>12.8347</v>
      </c>
      <c r="M84" s="348">
        <v>16.270199999999999</v>
      </c>
      <c r="N84" s="350">
        <v>19.921500000000002</v>
      </c>
      <c r="O84" s="348" t="s">
        <v>430</v>
      </c>
      <c r="P84" s="348" t="s">
        <v>430</v>
      </c>
      <c r="Q84" s="348" t="s">
        <v>430</v>
      </c>
      <c r="R84" s="348" t="s">
        <v>430</v>
      </c>
      <c r="S84" s="348">
        <v>6.4459999999999997</v>
      </c>
      <c r="T84" s="348">
        <v>30</v>
      </c>
      <c r="U84" s="348">
        <v>15.8294</v>
      </c>
      <c r="V84" s="348">
        <v>22.322299999999998</v>
      </c>
      <c r="W84" s="348">
        <v>4.6233000000000004</v>
      </c>
      <c r="X84" s="348">
        <v>20.353400000000001</v>
      </c>
      <c r="Y84" s="374"/>
      <c r="Z84" s="346">
        <v>6</v>
      </c>
      <c r="AA84" s="346">
        <v>2</v>
      </c>
      <c r="AB84" s="346">
        <v>1</v>
      </c>
      <c r="AC84" s="346">
        <v>1</v>
      </c>
      <c r="AD84" s="346">
        <v>2</v>
      </c>
      <c r="AE84" s="346">
        <v>2</v>
      </c>
      <c r="AF84" s="346" t="s">
        <v>430</v>
      </c>
      <c r="AG84" s="346" t="s">
        <v>430</v>
      </c>
      <c r="AH84" s="346" t="s">
        <v>430</v>
      </c>
      <c r="AI84" s="346" t="s">
        <v>430</v>
      </c>
      <c r="AJ84" s="346">
        <v>1</v>
      </c>
      <c r="AK84" s="346">
        <v>2</v>
      </c>
      <c r="AL84" s="346">
        <v>2</v>
      </c>
      <c r="AM84" s="346">
        <v>1</v>
      </c>
      <c r="AN84" s="346">
        <v>1</v>
      </c>
      <c r="AO84" s="373"/>
      <c r="AP84" s="348" t="s">
        <v>430</v>
      </c>
      <c r="AQ84" s="348" t="s">
        <v>430</v>
      </c>
      <c r="AR84" s="348" t="s">
        <v>430</v>
      </c>
      <c r="AS84" s="348" t="s">
        <v>430</v>
      </c>
      <c r="AT84" s="348">
        <v>32.729999999999997</v>
      </c>
      <c r="AU84" s="351"/>
      <c r="AV84" s="346" t="s">
        <v>430</v>
      </c>
      <c r="AW84" s="346" t="s">
        <v>430</v>
      </c>
      <c r="AX84" s="346" t="s">
        <v>430</v>
      </c>
      <c r="AY84" s="346" t="s">
        <v>430</v>
      </c>
      <c r="AZ84" s="346">
        <v>1</v>
      </c>
      <c r="BA84" s="348"/>
      <c r="BB84" s="350">
        <v>15.2274300537351</v>
      </c>
      <c r="BC84" s="375">
        <v>1.03138933219283</v>
      </c>
      <c r="BD84" s="375">
        <v>7.6740042248087101E-2</v>
      </c>
      <c r="BE84" s="467">
        <v>1.1873189159522599</v>
      </c>
      <c r="BF84" s="468"/>
      <c r="BG84" s="348">
        <v>32.629199999999997</v>
      </c>
      <c r="BH84" s="348">
        <v>33.928600000000003</v>
      </c>
      <c r="BI84" s="348">
        <v>29.7118</v>
      </c>
      <c r="BJ84" s="348">
        <v>3.7303999999999999</v>
      </c>
      <c r="BK84" s="373"/>
      <c r="BL84" s="372" t="s">
        <v>631</v>
      </c>
      <c r="BM84" s="372" t="s">
        <v>632</v>
      </c>
      <c r="BN84" s="372" t="s">
        <v>468</v>
      </c>
      <c r="BO84" s="372" t="s">
        <v>633</v>
      </c>
      <c r="BP84" s="372" t="s">
        <v>634</v>
      </c>
      <c r="BQ84" s="373"/>
      <c r="BR84" s="354" t="s">
        <v>604</v>
      </c>
    </row>
    <row r="85" spans="1:70" s="107" customFormat="1" x14ac:dyDescent="0.25">
      <c r="A85" s="345" t="s">
        <v>662</v>
      </c>
      <c r="B85" s="373"/>
      <c r="C85" s="719">
        <v>45545</v>
      </c>
      <c r="D85" s="373"/>
      <c r="E85" s="346">
        <v>465.56599999999997</v>
      </c>
      <c r="F85" s="373"/>
      <c r="G85" s="347">
        <v>11.18</v>
      </c>
      <c r="H85" s="374"/>
      <c r="I85" s="348">
        <v>0.35909999999999997</v>
      </c>
      <c r="J85" s="348">
        <v>1.1765000000000001</v>
      </c>
      <c r="K85" s="348">
        <v>4.0968</v>
      </c>
      <c r="L85" s="348">
        <v>10.693099999999999</v>
      </c>
      <c r="M85" s="348">
        <v>11.2438</v>
      </c>
      <c r="N85" s="350">
        <v>10.8028</v>
      </c>
      <c r="O85" s="348" t="s">
        <v>430</v>
      </c>
      <c r="P85" s="348" t="s">
        <v>430</v>
      </c>
      <c r="Q85" s="348" t="s">
        <v>430</v>
      </c>
      <c r="R85" s="348" t="s">
        <v>430</v>
      </c>
      <c r="S85" s="348">
        <v>6.2737999999999996</v>
      </c>
      <c r="T85" s="348">
        <v>24.084399999999999</v>
      </c>
      <c r="U85" s="348">
        <v>10.256399999999999</v>
      </c>
      <c r="V85" s="348">
        <v>12.815300000000001</v>
      </c>
      <c r="W85" s="348">
        <v>3.0415000000000001</v>
      </c>
      <c r="X85" s="348">
        <v>5.9103000000000003</v>
      </c>
      <c r="Y85" s="374"/>
      <c r="Z85" s="346">
        <v>15</v>
      </c>
      <c r="AA85" s="346">
        <v>1</v>
      </c>
      <c r="AB85" s="346">
        <v>3</v>
      </c>
      <c r="AC85" s="346">
        <v>3</v>
      </c>
      <c r="AD85" s="346">
        <v>5</v>
      </c>
      <c r="AE85" s="346">
        <v>8</v>
      </c>
      <c r="AF85" s="346" t="s">
        <v>430</v>
      </c>
      <c r="AG85" s="346" t="s">
        <v>430</v>
      </c>
      <c r="AH85" s="346" t="s">
        <v>430</v>
      </c>
      <c r="AI85" s="346" t="s">
        <v>430</v>
      </c>
      <c r="AJ85" s="346">
        <v>3</v>
      </c>
      <c r="AK85" s="346">
        <v>6</v>
      </c>
      <c r="AL85" s="346">
        <v>5</v>
      </c>
      <c r="AM85" s="346">
        <v>8</v>
      </c>
      <c r="AN85" s="346">
        <v>5</v>
      </c>
      <c r="AO85" s="373"/>
      <c r="AP85" s="348" t="s">
        <v>430</v>
      </c>
      <c r="AQ85" s="348" t="s">
        <v>430</v>
      </c>
      <c r="AR85" s="348" t="s">
        <v>430</v>
      </c>
      <c r="AS85" s="348" t="s">
        <v>430</v>
      </c>
      <c r="AT85" s="348">
        <v>21.26</v>
      </c>
      <c r="AU85" s="351"/>
      <c r="AV85" s="346" t="s">
        <v>430</v>
      </c>
      <c r="AW85" s="346" t="s">
        <v>430</v>
      </c>
      <c r="AX85" s="346" t="s">
        <v>430</v>
      </c>
      <c r="AY85" s="346" t="s">
        <v>430</v>
      </c>
      <c r="AZ85" s="346">
        <v>5</v>
      </c>
      <c r="BA85" s="348"/>
      <c r="BB85" s="350">
        <v>13.990802961670299</v>
      </c>
      <c r="BC85" s="375">
        <v>1.02022157974233</v>
      </c>
      <c r="BD85" s="375">
        <v>3.8639848640293901E-3</v>
      </c>
      <c r="BE85" s="467">
        <v>0.41935098016608402</v>
      </c>
      <c r="BF85" s="468"/>
      <c r="BG85" s="348">
        <v>42.222499999999997</v>
      </c>
      <c r="BH85" s="348">
        <v>27.2759</v>
      </c>
      <c r="BI85" s="348">
        <v>24.860099999999999</v>
      </c>
      <c r="BJ85" s="348">
        <v>5.6414999999999997</v>
      </c>
      <c r="BK85" s="373"/>
      <c r="BL85" s="372" t="s">
        <v>636</v>
      </c>
      <c r="BM85" s="372" t="s">
        <v>637</v>
      </c>
      <c r="BN85" s="372" t="s">
        <v>638</v>
      </c>
      <c r="BO85" s="372" t="s">
        <v>639</v>
      </c>
      <c r="BP85" s="372" t="s">
        <v>640</v>
      </c>
      <c r="BQ85" s="373"/>
      <c r="BR85" s="354" t="s">
        <v>611</v>
      </c>
    </row>
    <row r="86" spans="1:70" s="107" customFormat="1" x14ac:dyDescent="0.25">
      <c r="A86" s="345" t="s">
        <v>663</v>
      </c>
      <c r="B86" s="373"/>
      <c r="C86" s="719">
        <v>45595</v>
      </c>
      <c r="D86" s="373"/>
      <c r="E86" s="346">
        <v>228.51</v>
      </c>
      <c r="F86" s="373"/>
      <c r="G86" s="347">
        <v>9.06</v>
      </c>
      <c r="H86" s="374"/>
      <c r="I86" s="348">
        <v>0.1105</v>
      </c>
      <c r="J86" s="348">
        <v>-0.54879999999999995</v>
      </c>
      <c r="K86" s="348">
        <v>1.9123000000000001</v>
      </c>
      <c r="L86" s="348">
        <v>5.8411</v>
      </c>
      <c r="M86" s="348">
        <v>3.0716999999999999</v>
      </c>
      <c r="N86" s="350">
        <v>-5.4279999999999999</v>
      </c>
      <c r="O86" s="348" t="s">
        <v>430</v>
      </c>
      <c r="P86" s="348" t="s">
        <v>430</v>
      </c>
      <c r="Q86" s="348" t="s">
        <v>430</v>
      </c>
      <c r="R86" s="348" t="s">
        <v>430</v>
      </c>
      <c r="S86" s="348">
        <v>1.7978000000000001</v>
      </c>
      <c r="T86" s="348">
        <v>11.713900000000001</v>
      </c>
      <c r="U86" s="348">
        <v>0.3322</v>
      </c>
      <c r="V86" s="348">
        <v>-1.8418000000000001</v>
      </c>
      <c r="W86" s="348">
        <v>2.7210999999999999</v>
      </c>
      <c r="X86" s="348">
        <v>-5.3208000000000002</v>
      </c>
      <c r="Y86" s="374"/>
      <c r="Z86" s="346">
        <v>17</v>
      </c>
      <c r="AA86" s="346">
        <v>15</v>
      </c>
      <c r="AB86" s="346">
        <v>14</v>
      </c>
      <c r="AC86" s="346">
        <v>14</v>
      </c>
      <c r="AD86" s="346">
        <v>17</v>
      </c>
      <c r="AE86" s="346">
        <v>17</v>
      </c>
      <c r="AF86" s="346" t="s">
        <v>430</v>
      </c>
      <c r="AG86" s="346" t="s">
        <v>430</v>
      </c>
      <c r="AH86" s="346" t="s">
        <v>430</v>
      </c>
      <c r="AI86" s="346" t="s">
        <v>430</v>
      </c>
      <c r="AJ86" s="346">
        <v>16</v>
      </c>
      <c r="AK86" s="346">
        <v>17</v>
      </c>
      <c r="AL86" s="346">
        <v>17</v>
      </c>
      <c r="AM86" s="346">
        <v>17</v>
      </c>
      <c r="AN86" s="346">
        <v>8</v>
      </c>
      <c r="AO86" s="373"/>
      <c r="AP86" s="348" t="s">
        <v>430</v>
      </c>
      <c r="AQ86" s="348" t="s">
        <v>430</v>
      </c>
      <c r="AR86" s="348" t="s">
        <v>430</v>
      </c>
      <c r="AS86" s="348" t="s">
        <v>430</v>
      </c>
      <c r="AT86" s="348">
        <v>4.0599999999999996</v>
      </c>
      <c r="AU86" s="351"/>
      <c r="AV86" s="346" t="s">
        <v>430</v>
      </c>
      <c r="AW86" s="346" t="s">
        <v>430</v>
      </c>
      <c r="AX86" s="346" t="s">
        <v>430</v>
      </c>
      <c r="AY86" s="346" t="s">
        <v>430</v>
      </c>
      <c r="AZ86" s="346">
        <v>17</v>
      </c>
      <c r="BA86" s="348"/>
      <c r="BB86" s="350">
        <v>10.9219727669705</v>
      </c>
      <c r="BC86" s="375">
        <v>0.78108838725312402</v>
      </c>
      <c r="BD86" s="375">
        <v>-6.2506296481675994E-2</v>
      </c>
      <c r="BE86" s="467">
        <v>-0.746127605036077</v>
      </c>
      <c r="BF86" s="468"/>
      <c r="BG86" s="348">
        <v>22.489599999999999</v>
      </c>
      <c r="BH86" s="348">
        <v>16.966100000000001</v>
      </c>
      <c r="BI86" s="348">
        <v>48.237900000000003</v>
      </c>
      <c r="BJ86" s="348">
        <v>12.3064</v>
      </c>
      <c r="BK86" s="373"/>
      <c r="BL86" s="372" t="s">
        <v>642</v>
      </c>
      <c r="BM86" s="372" t="s">
        <v>643</v>
      </c>
      <c r="BN86" s="372" t="s">
        <v>644</v>
      </c>
      <c r="BO86" s="372" t="s">
        <v>645</v>
      </c>
      <c r="BP86" s="372" t="s">
        <v>646</v>
      </c>
      <c r="BQ86" s="373"/>
      <c r="BR86" s="354" t="s">
        <v>436</v>
      </c>
    </row>
    <row r="87" spans="1:70" x14ac:dyDescent="0.25">
      <c r="A87" s="36" t="s">
        <v>93</v>
      </c>
      <c r="B87" s="43"/>
      <c r="C87" s="720"/>
      <c r="D87" s="43"/>
      <c r="E87" s="51"/>
      <c r="F87" s="43"/>
      <c r="G87" s="55"/>
      <c r="H87" s="66"/>
      <c r="I87" s="59">
        <v>0.56740000000000002</v>
      </c>
      <c r="J87" s="59">
        <v>0.224</v>
      </c>
      <c r="K87" s="59">
        <v>2.8029999999999999</v>
      </c>
      <c r="L87" s="59">
        <v>8.4588999999999999</v>
      </c>
      <c r="M87" s="59">
        <v>9.3989999999999991</v>
      </c>
      <c r="N87" s="70">
        <v>9.6231000000000009</v>
      </c>
      <c r="O87" s="59">
        <v>4.5305</v>
      </c>
      <c r="P87" s="59">
        <v>17.1204</v>
      </c>
      <c r="Q87" s="59">
        <v>14.9734</v>
      </c>
      <c r="R87" s="59">
        <v>16.086300000000001</v>
      </c>
      <c r="S87" s="59">
        <v>4.1158999999999999</v>
      </c>
      <c r="T87" s="59">
        <v>22.283999999999999</v>
      </c>
      <c r="U87" s="59">
        <v>7.5590000000000002</v>
      </c>
      <c r="V87" s="59">
        <v>11.6617</v>
      </c>
      <c r="W87" s="59">
        <v>2.4722</v>
      </c>
      <c r="X87" s="59">
        <v>14.994400000000001</v>
      </c>
      <c r="Y87" s="66"/>
      <c r="Z87" s="51">
        <v>17</v>
      </c>
      <c r="AA87" s="51">
        <v>17</v>
      </c>
      <c r="AB87" s="51">
        <v>17</v>
      </c>
      <c r="AC87" s="51">
        <v>17</v>
      </c>
      <c r="AD87" s="51">
        <v>17</v>
      </c>
      <c r="AE87" s="51">
        <v>17</v>
      </c>
      <c r="AF87" s="51">
        <v>11</v>
      </c>
      <c r="AG87" s="51">
        <v>8</v>
      </c>
      <c r="AH87" s="51">
        <v>4</v>
      </c>
      <c r="AI87" s="51">
        <v>3</v>
      </c>
      <c r="AJ87" s="51">
        <v>17</v>
      </c>
      <c r="AK87" s="51">
        <v>17</v>
      </c>
      <c r="AL87" s="51">
        <v>17</v>
      </c>
      <c r="AM87" s="51">
        <v>17</v>
      </c>
      <c r="AN87" s="51">
        <v>17</v>
      </c>
      <c r="AO87" s="43"/>
      <c r="AP87" s="59">
        <v>17.04</v>
      </c>
      <c r="AQ87" s="59">
        <v>17.797499999999999</v>
      </c>
      <c r="AR87" s="59">
        <v>14.34</v>
      </c>
      <c r="AS87" s="59">
        <v>11.42625</v>
      </c>
      <c r="AT87" s="59">
        <v>17.87</v>
      </c>
      <c r="AU87" s="78"/>
      <c r="AV87" s="51">
        <v>3</v>
      </c>
      <c r="AW87" s="51">
        <v>4</v>
      </c>
      <c r="AX87" s="51">
        <v>4</v>
      </c>
      <c r="AY87" s="51">
        <v>8</v>
      </c>
      <c r="AZ87" s="51">
        <v>17</v>
      </c>
      <c r="BA87" s="59"/>
      <c r="BB87" s="70"/>
      <c r="BC87" s="286"/>
      <c r="BD87" s="286"/>
      <c r="BE87" s="287"/>
      <c r="BF87" s="267"/>
      <c r="BG87" s="59"/>
      <c r="BH87" s="59"/>
      <c r="BI87" s="59"/>
      <c r="BJ87" s="59"/>
      <c r="BK87" s="43"/>
      <c r="BL87" s="84"/>
      <c r="BM87" s="84"/>
      <c r="BN87" s="84"/>
      <c r="BO87" s="84"/>
      <c r="BP87" s="84"/>
      <c r="BQ87" s="43"/>
      <c r="BR87" s="88"/>
    </row>
    <row r="88" spans="1:70" x14ac:dyDescent="0.25">
      <c r="A88" s="37" t="s">
        <v>94</v>
      </c>
      <c r="B88" s="44"/>
      <c r="C88" s="721"/>
      <c r="D88" s="44"/>
      <c r="E88" s="52"/>
      <c r="F88" s="44"/>
      <c r="G88" s="56"/>
      <c r="H88" s="67"/>
      <c r="I88" s="60">
        <v>0.97950000000000004</v>
      </c>
      <c r="J88" s="60">
        <v>1.1765000000000001</v>
      </c>
      <c r="K88" s="60">
        <v>5.9843999999999999</v>
      </c>
      <c r="L88" s="60">
        <v>12.8347</v>
      </c>
      <c r="M88" s="60">
        <v>16.374099999999999</v>
      </c>
      <c r="N88" s="71">
        <v>20.1233</v>
      </c>
      <c r="O88" s="60">
        <v>9.7902000000000005</v>
      </c>
      <c r="P88" s="60">
        <v>20.312200000000001</v>
      </c>
      <c r="Q88" s="60">
        <v>16.212499999999999</v>
      </c>
      <c r="R88" s="60">
        <v>18.117100000000001</v>
      </c>
      <c r="S88" s="60">
        <v>6.4459999999999997</v>
      </c>
      <c r="T88" s="60">
        <v>30.372900000000001</v>
      </c>
      <c r="U88" s="60">
        <v>16.229199999999999</v>
      </c>
      <c r="V88" s="60">
        <v>22.322299999999998</v>
      </c>
      <c r="W88" s="60">
        <v>4.6233000000000004</v>
      </c>
      <c r="X88" s="60">
        <v>23.543800000000001</v>
      </c>
      <c r="Y88" s="67"/>
      <c r="Z88" s="52"/>
      <c r="AA88" s="52"/>
      <c r="AB88" s="52"/>
      <c r="AC88" s="52"/>
      <c r="AD88" s="52"/>
      <c r="AE88" s="52"/>
      <c r="AF88" s="52"/>
      <c r="AG88" s="52"/>
      <c r="AH88" s="52"/>
      <c r="AI88" s="52"/>
      <c r="AJ88" s="52"/>
      <c r="AK88" s="52"/>
      <c r="AL88" s="52"/>
      <c r="AM88" s="52"/>
      <c r="AN88" s="52"/>
      <c r="AO88" s="44"/>
      <c r="AP88" s="60">
        <v>18.579999999999998</v>
      </c>
      <c r="AQ88" s="60">
        <v>18.22</v>
      </c>
      <c r="AR88" s="60">
        <v>18.149999999999999</v>
      </c>
      <c r="AS88" s="60">
        <v>14.77</v>
      </c>
      <c r="AT88" s="60">
        <v>32.729999999999997</v>
      </c>
      <c r="AU88" s="79"/>
      <c r="AV88" s="52"/>
      <c r="AW88" s="52"/>
      <c r="AX88" s="52"/>
      <c r="AY88" s="52"/>
      <c r="AZ88" s="52"/>
      <c r="BA88" s="60"/>
      <c r="BB88" s="71"/>
      <c r="BC88" s="288"/>
      <c r="BD88" s="288"/>
      <c r="BE88" s="289"/>
      <c r="BF88" s="268"/>
      <c r="BG88" s="60"/>
      <c r="BH88" s="60"/>
      <c r="BI88" s="60"/>
      <c r="BJ88" s="60"/>
      <c r="BK88" s="44"/>
      <c r="BL88" s="85"/>
      <c r="BM88" s="85"/>
      <c r="BN88" s="85"/>
      <c r="BO88" s="85"/>
      <c r="BP88" s="85"/>
      <c r="BQ88" s="44"/>
      <c r="BR88" s="89"/>
    </row>
    <row r="89" spans="1:70" x14ac:dyDescent="0.25">
      <c r="A89" s="37" t="s">
        <v>95</v>
      </c>
      <c r="B89" s="44"/>
      <c r="C89" s="721"/>
      <c r="D89" s="66"/>
      <c r="E89" s="52"/>
      <c r="F89" s="44"/>
      <c r="G89" s="56"/>
      <c r="H89" s="67"/>
      <c r="I89" s="60">
        <v>0.1105</v>
      </c>
      <c r="J89" s="60">
        <v>-0.72989999999999999</v>
      </c>
      <c r="K89" s="60">
        <v>-1.2236</v>
      </c>
      <c r="L89" s="60">
        <v>4.6581000000000001</v>
      </c>
      <c r="M89" s="60">
        <v>3.0716999999999999</v>
      </c>
      <c r="N89" s="71">
        <v>-5.4279999999999999</v>
      </c>
      <c r="O89" s="60">
        <v>-3.2056</v>
      </c>
      <c r="P89" s="60">
        <v>11.780200000000001</v>
      </c>
      <c r="Q89" s="60">
        <v>13.683999999999999</v>
      </c>
      <c r="R89" s="60">
        <v>14.852600000000001</v>
      </c>
      <c r="S89" s="60">
        <v>0.4788</v>
      </c>
      <c r="T89" s="60">
        <v>11.713900000000001</v>
      </c>
      <c r="U89" s="60">
        <v>0.3322</v>
      </c>
      <c r="V89" s="60">
        <v>-1.8418000000000001</v>
      </c>
      <c r="W89" s="60">
        <v>0.1883</v>
      </c>
      <c r="X89" s="60">
        <v>-5.3208000000000002</v>
      </c>
      <c r="Y89" s="67"/>
      <c r="Z89" s="52"/>
      <c r="AA89" s="52"/>
      <c r="AB89" s="52"/>
      <c r="AC89" s="52"/>
      <c r="AD89" s="52"/>
      <c r="AE89" s="52"/>
      <c r="AF89" s="52"/>
      <c r="AG89" s="52"/>
      <c r="AH89" s="52"/>
      <c r="AI89" s="52"/>
      <c r="AJ89" s="52"/>
      <c r="AK89" s="52"/>
      <c r="AL89" s="52"/>
      <c r="AM89" s="52"/>
      <c r="AN89" s="52"/>
      <c r="AO89" s="44"/>
      <c r="AP89" s="60">
        <v>15.82</v>
      </c>
      <c r="AQ89" s="60">
        <v>17.09</v>
      </c>
      <c r="AR89" s="60">
        <v>10.83</v>
      </c>
      <c r="AS89" s="60">
        <v>5.96</v>
      </c>
      <c r="AT89" s="60">
        <v>4.0599999999999996</v>
      </c>
      <c r="AU89" s="79"/>
      <c r="AV89" s="52"/>
      <c r="AW89" s="52"/>
      <c r="AX89" s="52"/>
      <c r="AY89" s="52"/>
      <c r="AZ89" s="52"/>
      <c r="BA89" s="60"/>
      <c r="BB89" s="71"/>
      <c r="BC89" s="288"/>
      <c r="BD89" s="288"/>
      <c r="BE89" s="289"/>
      <c r="BF89" s="268"/>
      <c r="BG89" s="60"/>
      <c r="BH89" s="60"/>
      <c r="BI89" s="60"/>
      <c r="BJ89" s="60"/>
      <c r="BK89" s="44"/>
      <c r="BL89" s="85"/>
      <c r="BM89" s="85"/>
      <c r="BN89" s="85"/>
      <c r="BO89" s="85"/>
      <c r="BP89" s="85"/>
      <c r="BQ89" s="44"/>
      <c r="BR89" s="89"/>
    </row>
    <row r="90" spans="1:70" x14ac:dyDescent="0.25">
      <c r="A90" s="38" t="s">
        <v>96</v>
      </c>
      <c r="B90" s="69"/>
      <c r="C90" s="722"/>
      <c r="D90" s="68"/>
      <c r="E90" s="53"/>
      <c r="F90" s="45"/>
      <c r="G90" s="57"/>
      <c r="H90" s="68"/>
      <c r="I90" s="61">
        <v>0.55020000000000002</v>
      </c>
      <c r="J90" s="61">
        <v>0.30359999999999998</v>
      </c>
      <c r="K90" s="61">
        <v>3.0436999999999999</v>
      </c>
      <c r="L90" s="61">
        <v>8.6912000000000003</v>
      </c>
      <c r="M90" s="61">
        <v>10.122400000000001</v>
      </c>
      <c r="N90" s="72">
        <v>9.8758999999999997</v>
      </c>
      <c r="O90" s="61">
        <v>5.1849999999999996</v>
      </c>
      <c r="P90" s="61">
        <v>17.127300000000002</v>
      </c>
      <c r="Q90" s="61">
        <v>14.9985</v>
      </c>
      <c r="R90" s="61">
        <v>15.289099999999999</v>
      </c>
      <c r="S90" s="61">
        <v>4.2187999999999999</v>
      </c>
      <c r="T90" s="61">
        <v>22.691199999999998</v>
      </c>
      <c r="U90" s="61">
        <v>8.0997000000000003</v>
      </c>
      <c r="V90" s="61">
        <v>12.048299999999999</v>
      </c>
      <c r="W90" s="61">
        <v>2.488</v>
      </c>
      <c r="X90" s="61">
        <v>16.5441</v>
      </c>
      <c r="Y90" s="68"/>
      <c r="Z90" s="53"/>
      <c r="AA90" s="53"/>
      <c r="AB90" s="53"/>
      <c r="AC90" s="53"/>
      <c r="AD90" s="53"/>
      <c r="AE90" s="53"/>
      <c r="AF90" s="53"/>
      <c r="AG90" s="53"/>
      <c r="AH90" s="53"/>
      <c r="AI90" s="53"/>
      <c r="AJ90" s="53"/>
      <c r="AK90" s="53"/>
      <c r="AL90" s="53"/>
      <c r="AM90" s="53"/>
      <c r="AN90" s="53"/>
      <c r="AO90" s="45"/>
      <c r="AP90" s="61">
        <v>16.72</v>
      </c>
      <c r="AQ90" s="61">
        <v>17.940000000000001</v>
      </c>
      <c r="AR90" s="61">
        <v>14.19</v>
      </c>
      <c r="AS90" s="61">
        <v>12</v>
      </c>
      <c r="AT90" s="61">
        <v>17.71</v>
      </c>
      <c r="AU90" s="80"/>
      <c r="AV90" s="53"/>
      <c r="AW90" s="53"/>
      <c r="AX90" s="53"/>
      <c r="AY90" s="53"/>
      <c r="AZ90" s="53"/>
      <c r="BA90" s="61"/>
      <c r="BB90" s="72"/>
      <c r="BC90" s="291"/>
      <c r="BD90" s="291"/>
      <c r="BE90" s="292"/>
      <c r="BF90" s="270"/>
      <c r="BG90" s="61"/>
      <c r="BH90" s="61"/>
      <c r="BI90" s="61"/>
      <c r="BJ90" s="61"/>
      <c r="BK90" s="45"/>
      <c r="BL90" s="86"/>
      <c r="BM90" s="86"/>
      <c r="BN90" s="86"/>
      <c r="BO90" s="86"/>
      <c r="BP90" s="86"/>
      <c r="BQ90" s="45"/>
      <c r="BR90" s="90"/>
    </row>
    <row r="91" spans="1:70" ht="14.5" x14ac:dyDescent="0.25">
      <c r="A91" s="39" t="s">
        <v>91</v>
      </c>
      <c r="B91" s="69"/>
      <c r="C91" s="726"/>
      <c r="D91" s="69"/>
      <c r="E91" s="40"/>
      <c r="F91" s="69"/>
      <c r="G91" s="40"/>
      <c r="H91" s="69"/>
      <c r="I91" s="62"/>
      <c r="J91" s="62"/>
      <c r="K91" s="62"/>
      <c r="L91" s="62"/>
      <c r="M91" s="62"/>
      <c r="N91" s="73"/>
      <c r="O91" s="62"/>
      <c r="P91" s="62"/>
      <c r="Q91" s="62"/>
      <c r="R91" s="62"/>
      <c r="S91" s="62"/>
      <c r="T91" s="62"/>
      <c r="U91" s="62"/>
      <c r="V91" s="62"/>
      <c r="W91" s="62"/>
      <c r="X91" s="62"/>
      <c r="Y91" s="69"/>
      <c r="Z91" s="54"/>
      <c r="AA91" s="54"/>
      <c r="AB91" s="54"/>
      <c r="AC91" s="54"/>
      <c r="AD91" s="54"/>
      <c r="AE91" s="54"/>
      <c r="AF91" s="54"/>
      <c r="AG91" s="54"/>
      <c r="AH91" s="54"/>
      <c r="AI91" s="54"/>
      <c r="AJ91" s="54"/>
      <c r="AK91" s="54"/>
      <c r="AL91" s="54"/>
      <c r="AM91" s="54"/>
      <c r="AN91" s="54"/>
      <c r="AO91" s="69"/>
      <c r="AP91" s="245"/>
      <c r="AQ91" s="245"/>
      <c r="AR91" s="245"/>
      <c r="AS91" s="245"/>
      <c r="AT91" s="245"/>
      <c r="AU91" s="69"/>
      <c r="AV91" s="247"/>
      <c r="AW91" s="247"/>
      <c r="AX91" s="247"/>
      <c r="AY91" s="247"/>
      <c r="AZ91" s="247"/>
      <c r="BA91" s="40"/>
      <c r="BB91" s="293"/>
      <c r="BC91" s="293"/>
      <c r="BD91" s="293"/>
      <c r="BE91" s="293"/>
      <c r="BF91" s="40"/>
      <c r="BG91" s="293"/>
      <c r="BH91" s="293"/>
      <c r="BI91" s="293"/>
      <c r="BJ91" s="293"/>
      <c r="BK91" s="40"/>
      <c r="BL91" s="40"/>
      <c r="BM91" s="41"/>
      <c r="BQ91" s="69"/>
      <c r="BR91" s="41"/>
    </row>
    <row r="92" spans="1:70" s="107" customFormat="1" x14ac:dyDescent="0.25">
      <c r="A92" s="126" t="s">
        <v>426</v>
      </c>
      <c r="B92" s="131"/>
      <c r="C92" s="727"/>
      <c r="D92" s="131"/>
      <c r="E92" s="135"/>
      <c r="F92" s="131"/>
      <c r="G92" s="135"/>
      <c r="H92" s="131"/>
      <c r="I92" s="130">
        <v>0.63759999999999994</v>
      </c>
      <c r="J92" s="130">
        <v>-0.6714</v>
      </c>
      <c r="K92" s="130">
        <v>0.1716</v>
      </c>
      <c r="L92" s="130">
        <v>3.1406999999999998</v>
      </c>
      <c r="M92" s="130">
        <v>-4.4798</v>
      </c>
      <c r="N92" s="132">
        <v>-2.214</v>
      </c>
      <c r="O92" s="130">
        <v>0.20130000000000001</v>
      </c>
      <c r="P92" s="130">
        <v>9.1110000000000007</v>
      </c>
      <c r="Q92" s="130">
        <v>9.3389000000000006</v>
      </c>
      <c r="R92" s="130">
        <v>12.170299999999999</v>
      </c>
      <c r="S92" s="130">
        <v>1.8345</v>
      </c>
      <c r="T92" s="130">
        <v>9.3701000000000008</v>
      </c>
      <c r="U92" s="130">
        <v>-6.4183000000000003</v>
      </c>
      <c r="V92" s="130">
        <v>-0.49659999999999999</v>
      </c>
      <c r="W92" s="130">
        <v>-0.51819999999999999</v>
      </c>
      <c r="X92" s="130" t="s">
        <v>428</v>
      </c>
      <c r="Y92" s="131"/>
      <c r="Z92" s="128"/>
      <c r="AA92" s="128"/>
      <c r="AB92" s="128"/>
      <c r="AC92" s="128"/>
      <c r="AD92" s="128"/>
      <c r="AE92" s="128"/>
      <c r="AF92" s="128"/>
      <c r="AG92" s="128"/>
      <c r="AH92" s="128"/>
      <c r="AI92" s="128"/>
      <c r="AJ92" s="128"/>
      <c r="AK92" s="128"/>
      <c r="AL92" s="128"/>
      <c r="AM92" s="128"/>
      <c r="AN92" s="128"/>
      <c r="AO92" s="131"/>
      <c r="AP92" s="130">
        <v>11.78</v>
      </c>
      <c r="AQ92" s="130">
        <v>11.12</v>
      </c>
      <c r="AR92" s="130">
        <v>7.73</v>
      </c>
      <c r="AS92" s="130">
        <v>3.34</v>
      </c>
      <c r="AT92" s="130">
        <v>-3.42</v>
      </c>
      <c r="AU92" s="131"/>
      <c r="AV92" s="248"/>
      <c r="AW92" s="248"/>
      <c r="AX92" s="248"/>
      <c r="AY92" s="248"/>
      <c r="AZ92" s="248"/>
      <c r="BA92" s="135"/>
      <c r="BB92" s="295"/>
      <c r="BC92" s="295"/>
      <c r="BD92" s="295"/>
      <c r="BE92" s="295"/>
      <c r="BF92" s="135"/>
      <c r="BG92" s="295"/>
      <c r="BH92" s="295"/>
      <c r="BI92" s="295"/>
      <c r="BJ92" s="295"/>
      <c r="BK92" s="135"/>
      <c r="BL92" s="135"/>
      <c r="BM92" s="138"/>
      <c r="BN92" s="256"/>
      <c r="BO92" s="135"/>
      <c r="BP92" s="135"/>
      <c r="BQ92" s="131"/>
      <c r="BR92" s="138"/>
    </row>
    <row r="93" spans="1:70" s="107" customFormat="1" x14ac:dyDescent="0.25">
      <c r="A93" s="489" t="s">
        <v>427</v>
      </c>
      <c r="B93" s="122"/>
      <c r="C93" s="729"/>
      <c r="D93" s="122"/>
      <c r="E93" s="140"/>
      <c r="F93" s="122"/>
      <c r="G93" s="140"/>
      <c r="H93" s="141"/>
      <c r="I93" s="142">
        <v>0.53180000000000005</v>
      </c>
      <c r="J93" s="142">
        <v>-0.52210000000000001</v>
      </c>
      <c r="K93" s="142">
        <v>1.1436999999999999</v>
      </c>
      <c r="L93" s="142">
        <v>5.6128999999999998</v>
      </c>
      <c r="M93" s="142">
        <v>4.2614999999999998</v>
      </c>
      <c r="N93" s="143">
        <v>4.3414000000000001</v>
      </c>
      <c r="O93" s="142">
        <v>2.1497000000000002</v>
      </c>
      <c r="P93" s="142">
        <v>14.827299999999999</v>
      </c>
      <c r="Q93" s="142">
        <v>14.1921</v>
      </c>
      <c r="R93" s="142">
        <v>14.5648</v>
      </c>
      <c r="S93" s="142">
        <v>2.7601</v>
      </c>
      <c r="T93" s="142">
        <v>18.2288</v>
      </c>
      <c r="U93" s="142">
        <v>1.9051</v>
      </c>
      <c r="V93" s="142">
        <v>6.3314000000000004</v>
      </c>
      <c r="W93" s="142">
        <v>0.74590000000000001</v>
      </c>
      <c r="X93" s="142">
        <v>12.5647</v>
      </c>
      <c r="Y93" s="141"/>
      <c r="Z93" s="144"/>
      <c r="AA93" s="144"/>
      <c r="AB93" s="144"/>
      <c r="AC93" s="144"/>
      <c r="AD93" s="144"/>
      <c r="AE93" s="144"/>
      <c r="AF93" s="144"/>
      <c r="AG93" s="144"/>
      <c r="AH93" s="144"/>
      <c r="AI93" s="144"/>
      <c r="AJ93" s="144"/>
      <c r="AK93" s="144"/>
      <c r="AL93" s="144"/>
      <c r="AM93" s="144"/>
      <c r="AN93" s="144"/>
      <c r="AO93" s="141"/>
      <c r="AP93" s="142">
        <v>15.62</v>
      </c>
      <c r="AQ93" s="142">
        <v>16.88</v>
      </c>
      <c r="AR93" s="142">
        <v>13.19</v>
      </c>
      <c r="AS93" s="142">
        <v>8.07</v>
      </c>
      <c r="AT93" s="142">
        <v>8.7200000000000006</v>
      </c>
      <c r="AU93" s="141"/>
      <c r="AV93" s="250"/>
      <c r="AW93" s="250"/>
      <c r="AX93" s="250"/>
      <c r="AY93" s="250"/>
      <c r="AZ93" s="250"/>
      <c r="BA93" s="140"/>
      <c r="BB93" s="296"/>
      <c r="BC93" s="296"/>
      <c r="BD93" s="296"/>
      <c r="BE93" s="296"/>
      <c r="BF93" s="140"/>
      <c r="BG93" s="296"/>
      <c r="BH93" s="296"/>
      <c r="BI93" s="296"/>
      <c r="BJ93" s="296"/>
      <c r="BK93" s="140"/>
      <c r="BL93" s="140"/>
      <c r="BM93" s="145"/>
      <c r="BN93" s="257"/>
      <c r="BO93" s="124"/>
      <c r="BP93" s="124"/>
      <c r="BQ93" s="122"/>
      <c r="BR93" s="504"/>
    </row>
    <row r="97" spans="1:1" hidden="1" x14ac:dyDescent="0.25">
      <c r="A97" s="488" t="s">
        <v>179</v>
      </c>
    </row>
    <row r="98" spans="1:1" x14ac:dyDescent="0.25">
      <c r="A98" s="488" t="s">
        <v>10489</v>
      </c>
    </row>
    <row r="99" spans="1:1" x14ac:dyDescent="0.25">
      <c r="A9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ED7F6-CF88-4726-97AE-6EA4ADAB7843}">
  <sheetPr codeName="Sheet7"/>
  <dimension ref="A1:BR12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6.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9.453125" style="21" customWidth="1"/>
    <col min="71" max="16384" width="8.90625" style="21"/>
  </cols>
  <sheetData>
    <row r="1" spans="1:70" ht="33" customHeight="1" x14ac:dyDescent="0.25">
      <c r="A1" s="488" t="s">
        <v>43</v>
      </c>
    </row>
    <row r="3" spans="1:70" ht="20.5" x14ac:dyDescent="0.45">
      <c r="A3" s="23" t="s">
        <v>100</v>
      </c>
    </row>
    <row r="4" spans="1:70" x14ac:dyDescent="0.25">
      <c r="A4" s="488" t="s">
        <v>425</v>
      </c>
    </row>
    <row r="5" spans="1:70" ht="33" x14ac:dyDescent="0.25">
      <c r="A5" s="1072" t="s">
        <v>101</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73"/>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074"/>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102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667</v>
      </c>
      <c r="B8" s="365"/>
      <c r="C8" s="717">
        <v>34700</v>
      </c>
      <c r="D8" s="365"/>
      <c r="E8" s="329">
        <v>112032</v>
      </c>
      <c r="F8" s="365"/>
      <c r="G8" s="330">
        <v>2082.3670000000002</v>
      </c>
      <c r="H8" s="366"/>
      <c r="I8" s="331">
        <v>0.66769999999999996</v>
      </c>
      <c r="J8" s="331">
        <v>-0.12089999999999999</v>
      </c>
      <c r="K8" s="331">
        <v>2.2614999999999998</v>
      </c>
      <c r="L8" s="331">
        <v>7.5445000000000002</v>
      </c>
      <c r="M8" s="331">
        <v>0.1192</v>
      </c>
      <c r="N8" s="333">
        <v>3.6145999999999998</v>
      </c>
      <c r="O8" s="331">
        <v>6.0891999999999999</v>
      </c>
      <c r="P8" s="331">
        <v>17.029199999999999</v>
      </c>
      <c r="Q8" s="331">
        <v>18.602499999999999</v>
      </c>
      <c r="R8" s="331">
        <v>15.459099999999999</v>
      </c>
      <c r="S8" s="331">
        <v>4.0458999999999996</v>
      </c>
      <c r="T8" s="331">
        <v>14.567399999999999</v>
      </c>
      <c r="U8" s="331">
        <v>0.4834</v>
      </c>
      <c r="V8" s="331">
        <v>3.9624999999999999</v>
      </c>
      <c r="W8" s="331">
        <v>1.0943000000000001</v>
      </c>
      <c r="X8" s="331">
        <v>18.370899999999999</v>
      </c>
      <c r="Y8" s="366"/>
      <c r="Z8" s="329">
        <v>6</v>
      </c>
      <c r="AA8" s="329">
        <v>7</v>
      </c>
      <c r="AB8" s="329">
        <v>6</v>
      </c>
      <c r="AC8" s="329">
        <v>8</v>
      </c>
      <c r="AD8" s="329">
        <v>12</v>
      </c>
      <c r="AE8" s="329">
        <v>6</v>
      </c>
      <c r="AF8" s="329">
        <v>4</v>
      </c>
      <c r="AG8" s="329">
        <v>3</v>
      </c>
      <c r="AH8" s="329">
        <v>1</v>
      </c>
      <c r="AI8" s="329">
        <v>1</v>
      </c>
      <c r="AJ8" s="329">
        <v>7</v>
      </c>
      <c r="AK8" s="329">
        <v>11</v>
      </c>
      <c r="AL8" s="329">
        <v>9</v>
      </c>
      <c r="AM8" s="329">
        <v>8</v>
      </c>
      <c r="AN8" s="329">
        <v>9</v>
      </c>
      <c r="AO8" s="365"/>
      <c r="AP8" s="331">
        <v>17.149999999999999</v>
      </c>
      <c r="AQ8" s="331">
        <v>19.329999999999998</v>
      </c>
      <c r="AR8" s="331">
        <v>15.84</v>
      </c>
      <c r="AS8" s="331">
        <v>10.01</v>
      </c>
      <c r="AT8" s="331">
        <v>6.17</v>
      </c>
      <c r="AU8" s="334"/>
      <c r="AV8" s="329">
        <v>1</v>
      </c>
      <c r="AW8" s="329">
        <v>1</v>
      </c>
      <c r="AX8" s="329">
        <v>2</v>
      </c>
      <c r="AY8" s="329">
        <v>7</v>
      </c>
      <c r="AZ8" s="329">
        <v>10</v>
      </c>
      <c r="BA8" s="360"/>
      <c r="BB8" s="331">
        <v>11.542894823125801</v>
      </c>
      <c r="BC8" s="367">
        <v>0.90086414637336698</v>
      </c>
      <c r="BD8" s="367">
        <v>7.8246333231682494E-2</v>
      </c>
      <c r="BE8" s="367">
        <v>0.54861157151371298</v>
      </c>
      <c r="BF8" s="365"/>
      <c r="BG8" s="331">
        <v>71.290800000000004</v>
      </c>
      <c r="BH8" s="331">
        <v>13.909700000000001</v>
      </c>
      <c r="BI8" s="331">
        <v>8.9903600000000008</v>
      </c>
      <c r="BJ8" s="331">
        <v>5.8091400000000002</v>
      </c>
      <c r="BK8" s="365"/>
      <c r="BL8" s="364" t="s">
        <v>668</v>
      </c>
      <c r="BM8" s="364" t="s">
        <v>669</v>
      </c>
      <c r="BN8" s="364" t="s">
        <v>670</v>
      </c>
      <c r="BO8" s="364" t="s">
        <v>671</v>
      </c>
      <c r="BP8" s="364" t="s">
        <v>672</v>
      </c>
      <c r="BQ8" s="365"/>
      <c r="BR8" s="335" t="s">
        <v>519</v>
      </c>
    </row>
    <row r="9" spans="1:70" ht="11" x14ac:dyDescent="0.3">
      <c r="A9" s="841" t="s">
        <v>673</v>
      </c>
      <c r="B9" s="842"/>
      <c r="C9" s="843">
        <v>40067</v>
      </c>
      <c r="D9" s="842"/>
      <c r="E9" s="844">
        <v>56242.7</v>
      </c>
      <c r="F9" s="842"/>
      <c r="G9" s="845">
        <v>86.119</v>
      </c>
      <c r="H9" s="847"/>
      <c r="I9" s="846">
        <v>0.53349999999999997</v>
      </c>
      <c r="J9" s="846">
        <v>-0.62429999999999997</v>
      </c>
      <c r="K9" s="846">
        <v>0.28060000000000002</v>
      </c>
      <c r="L9" s="846">
        <v>4.2073</v>
      </c>
      <c r="M9" s="846">
        <v>-2.0539999999999998</v>
      </c>
      <c r="N9" s="848">
        <v>1.3845000000000001</v>
      </c>
      <c r="O9" s="846">
        <v>2.5697000000000001</v>
      </c>
      <c r="P9" s="846">
        <v>12.998699999999999</v>
      </c>
      <c r="Q9" s="846">
        <v>11.537000000000001</v>
      </c>
      <c r="R9" s="846">
        <v>12.722799999999999</v>
      </c>
      <c r="S9" s="846">
        <v>1.2141</v>
      </c>
      <c r="T9" s="846">
        <v>12.3873</v>
      </c>
      <c r="U9" s="846">
        <v>-1.1717</v>
      </c>
      <c r="V9" s="846">
        <v>2.706</v>
      </c>
      <c r="W9" s="846">
        <v>0.318</v>
      </c>
      <c r="X9" s="846">
        <v>13.5444</v>
      </c>
      <c r="Y9" s="847"/>
      <c r="Z9" s="844">
        <v>11</v>
      </c>
      <c r="AA9" s="844">
        <v>14</v>
      </c>
      <c r="AB9" s="844">
        <v>15</v>
      </c>
      <c r="AC9" s="844">
        <v>14</v>
      </c>
      <c r="AD9" s="844">
        <v>14</v>
      </c>
      <c r="AE9" s="844">
        <v>11</v>
      </c>
      <c r="AF9" s="844">
        <v>9</v>
      </c>
      <c r="AG9" s="844">
        <v>8</v>
      </c>
      <c r="AH9" s="844">
        <v>6</v>
      </c>
      <c r="AI9" s="844">
        <v>6</v>
      </c>
      <c r="AJ9" s="844">
        <v>15</v>
      </c>
      <c r="AK9" s="844">
        <v>13</v>
      </c>
      <c r="AL9" s="844">
        <v>12</v>
      </c>
      <c r="AM9" s="844">
        <v>13</v>
      </c>
      <c r="AN9" s="844">
        <v>14</v>
      </c>
      <c r="AO9" s="842"/>
      <c r="AP9" s="846">
        <v>12.87</v>
      </c>
      <c r="AQ9" s="846">
        <v>13.29</v>
      </c>
      <c r="AR9" s="846">
        <v>11.07</v>
      </c>
      <c r="AS9" s="846">
        <v>6.72</v>
      </c>
      <c r="AT9" s="846">
        <v>1.68</v>
      </c>
      <c r="AU9" s="849"/>
      <c r="AV9" s="844">
        <v>7</v>
      </c>
      <c r="AW9" s="844">
        <v>6</v>
      </c>
      <c r="AX9" s="844">
        <v>7</v>
      </c>
      <c r="AY9" s="844">
        <v>11</v>
      </c>
      <c r="AZ9" s="844">
        <v>13</v>
      </c>
      <c r="BA9" s="851"/>
      <c r="BB9" s="846">
        <v>12.3456192118133</v>
      </c>
      <c r="BC9" s="852">
        <v>0.98646828756817595</v>
      </c>
      <c r="BD9" s="852">
        <v>4.7041986069636402E-2</v>
      </c>
      <c r="BE9" s="852">
        <v>0.192491271745412</v>
      </c>
      <c r="BF9" s="842"/>
      <c r="BG9" s="846">
        <v>71.713899999999995</v>
      </c>
      <c r="BH9" s="846">
        <v>23.398299999999999</v>
      </c>
      <c r="BI9" s="846">
        <v>2.8838599999999999</v>
      </c>
      <c r="BJ9" s="846">
        <v>2.0039400000000001</v>
      </c>
      <c r="BK9" s="842"/>
      <c r="BL9" s="855" t="s">
        <v>674</v>
      </c>
      <c r="BM9" s="855" t="s">
        <v>675</v>
      </c>
      <c r="BN9" s="855" t="s">
        <v>676</v>
      </c>
      <c r="BO9" s="855" t="s">
        <v>677</v>
      </c>
      <c r="BP9" s="855" t="s">
        <v>678</v>
      </c>
      <c r="BQ9" s="842"/>
      <c r="BR9" s="856" t="s">
        <v>443</v>
      </c>
    </row>
    <row r="10" spans="1:70" s="107" customFormat="1" x14ac:dyDescent="0.25">
      <c r="A10" s="345" t="s">
        <v>679</v>
      </c>
      <c r="B10" s="373"/>
      <c r="C10" s="719">
        <v>36034</v>
      </c>
      <c r="D10" s="373"/>
      <c r="E10" s="346">
        <v>28657.4</v>
      </c>
      <c r="F10" s="373"/>
      <c r="G10" s="347">
        <v>1979.39</v>
      </c>
      <c r="H10" s="374"/>
      <c r="I10" s="348">
        <v>0.56140000000000001</v>
      </c>
      <c r="J10" s="348">
        <v>-0.1231</v>
      </c>
      <c r="K10" s="348">
        <v>2.7646000000000002</v>
      </c>
      <c r="L10" s="348">
        <v>8.1203000000000003</v>
      </c>
      <c r="M10" s="348">
        <v>6.2720000000000002</v>
      </c>
      <c r="N10" s="350">
        <v>10.019299999999999</v>
      </c>
      <c r="O10" s="348">
        <v>7.0259</v>
      </c>
      <c r="P10" s="348">
        <v>16.6264</v>
      </c>
      <c r="Q10" s="348">
        <v>12.76</v>
      </c>
      <c r="R10" s="348">
        <v>13.4139</v>
      </c>
      <c r="S10" s="348">
        <v>5.2464000000000004</v>
      </c>
      <c r="T10" s="348">
        <v>19.300699999999999</v>
      </c>
      <c r="U10" s="348">
        <v>4.5453999999999999</v>
      </c>
      <c r="V10" s="348">
        <v>11.8527</v>
      </c>
      <c r="W10" s="348">
        <v>1.4032</v>
      </c>
      <c r="X10" s="348">
        <v>20.7867</v>
      </c>
      <c r="Y10" s="374"/>
      <c r="Z10" s="346">
        <v>8</v>
      </c>
      <c r="AA10" s="346">
        <v>8</v>
      </c>
      <c r="AB10" s="346">
        <v>5</v>
      </c>
      <c r="AC10" s="346">
        <v>7</v>
      </c>
      <c r="AD10" s="346">
        <v>7</v>
      </c>
      <c r="AE10" s="346">
        <v>2</v>
      </c>
      <c r="AF10" s="346">
        <v>1</v>
      </c>
      <c r="AG10" s="346">
        <v>4</v>
      </c>
      <c r="AH10" s="346">
        <v>4</v>
      </c>
      <c r="AI10" s="346">
        <v>3</v>
      </c>
      <c r="AJ10" s="346">
        <v>4</v>
      </c>
      <c r="AK10" s="346">
        <v>7</v>
      </c>
      <c r="AL10" s="346">
        <v>5</v>
      </c>
      <c r="AM10" s="346">
        <v>1</v>
      </c>
      <c r="AN10" s="346">
        <v>8</v>
      </c>
      <c r="AO10" s="373"/>
      <c r="AP10" s="348">
        <v>14.46</v>
      </c>
      <c r="AQ10" s="348">
        <v>15.88</v>
      </c>
      <c r="AR10" s="348">
        <v>14.33</v>
      </c>
      <c r="AS10" s="348">
        <v>12.1</v>
      </c>
      <c r="AT10" s="348">
        <v>14.55</v>
      </c>
      <c r="AU10" s="351"/>
      <c r="AV10" s="346">
        <v>2</v>
      </c>
      <c r="AW10" s="346">
        <v>2</v>
      </c>
      <c r="AX10" s="346">
        <v>4</v>
      </c>
      <c r="AY10" s="346">
        <v>3</v>
      </c>
      <c r="AZ10" s="346">
        <v>5</v>
      </c>
      <c r="BA10" s="362"/>
      <c r="BB10" s="348">
        <v>11.955684419737301</v>
      </c>
      <c r="BC10" s="375">
        <v>0.97333720577110605</v>
      </c>
      <c r="BD10" s="375">
        <v>6.8916680450862799E-2</v>
      </c>
      <c r="BE10" s="375">
        <v>0.44084326477468599</v>
      </c>
      <c r="BF10" s="373"/>
      <c r="BG10" s="348">
        <v>55.275700000000001</v>
      </c>
      <c r="BH10" s="348">
        <v>26.842700000000001</v>
      </c>
      <c r="BI10" s="348">
        <v>15.392200000000001</v>
      </c>
      <c r="BJ10" s="348">
        <v>2.4893999999999998</v>
      </c>
      <c r="BK10" s="373"/>
      <c r="BL10" s="372" t="s">
        <v>680</v>
      </c>
      <c r="BM10" s="372" t="s">
        <v>681</v>
      </c>
      <c r="BN10" s="372" t="s">
        <v>588</v>
      </c>
      <c r="BO10" s="372" t="s">
        <v>682</v>
      </c>
      <c r="BP10" s="372" t="s">
        <v>683</v>
      </c>
      <c r="BQ10" s="373"/>
      <c r="BR10" s="354" t="s">
        <v>476</v>
      </c>
    </row>
    <row r="11" spans="1:70" s="107" customFormat="1" x14ac:dyDescent="0.25">
      <c r="A11" s="345" t="s">
        <v>684</v>
      </c>
      <c r="B11" s="373"/>
      <c r="C11" s="719">
        <v>44394</v>
      </c>
      <c r="D11" s="373"/>
      <c r="E11" s="346">
        <v>25419.7</v>
      </c>
      <c r="F11" s="373"/>
      <c r="G11" s="347">
        <v>21.18</v>
      </c>
      <c r="H11" s="374"/>
      <c r="I11" s="348">
        <v>0.42670000000000002</v>
      </c>
      <c r="J11" s="348">
        <v>0.33160000000000001</v>
      </c>
      <c r="K11" s="348">
        <v>6.5392000000000001</v>
      </c>
      <c r="L11" s="348">
        <v>14.4246</v>
      </c>
      <c r="M11" s="348">
        <v>8.5040999999999993</v>
      </c>
      <c r="N11" s="350">
        <v>11.591100000000001</v>
      </c>
      <c r="O11" s="348">
        <v>6.5101000000000004</v>
      </c>
      <c r="P11" s="348">
        <v>18.347200000000001</v>
      </c>
      <c r="Q11" s="348">
        <v>15.862399999999999</v>
      </c>
      <c r="R11" s="348" t="s">
        <v>430</v>
      </c>
      <c r="S11" s="348">
        <v>8.0061</v>
      </c>
      <c r="T11" s="348">
        <v>24.2958</v>
      </c>
      <c r="U11" s="348">
        <v>7.0236999999999998</v>
      </c>
      <c r="V11" s="348">
        <v>10.0832</v>
      </c>
      <c r="W11" s="348">
        <v>3.0156000000000001</v>
      </c>
      <c r="X11" s="348">
        <v>15.8667</v>
      </c>
      <c r="Y11" s="374"/>
      <c r="Z11" s="346">
        <v>14</v>
      </c>
      <c r="AA11" s="346">
        <v>1</v>
      </c>
      <c r="AB11" s="346">
        <v>1</v>
      </c>
      <c r="AC11" s="346">
        <v>1</v>
      </c>
      <c r="AD11" s="346">
        <v>3</v>
      </c>
      <c r="AE11" s="346">
        <v>1</v>
      </c>
      <c r="AF11" s="346">
        <v>2</v>
      </c>
      <c r="AG11" s="346">
        <v>2</v>
      </c>
      <c r="AH11" s="346">
        <v>2</v>
      </c>
      <c r="AI11" s="346" t="s">
        <v>430</v>
      </c>
      <c r="AJ11" s="346">
        <v>3</v>
      </c>
      <c r="AK11" s="346">
        <v>3</v>
      </c>
      <c r="AL11" s="346">
        <v>2</v>
      </c>
      <c r="AM11" s="346">
        <v>2</v>
      </c>
      <c r="AN11" s="346">
        <v>2</v>
      </c>
      <c r="AO11" s="373"/>
      <c r="AP11" s="348" t="s">
        <v>430</v>
      </c>
      <c r="AQ11" s="348" t="s">
        <v>430</v>
      </c>
      <c r="AR11" s="348">
        <v>16.32</v>
      </c>
      <c r="AS11" s="348">
        <v>13.45</v>
      </c>
      <c r="AT11" s="348">
        <v>19.829999999999998</v>
      </c>
      <c r="AU11" s="351"/>
      <c r="AV11" s="346" t="s">
        <v>430</v>
      </c>
      <c r="AW11" s="346" t="s">
        <v>430</v>
      </c>
      <c r="AX11" s="346">
        <v>1</v>
      </c>
      <c r="AY11" s="346">
        <v>1</v>
      </c>
      <c r="AZ11" s="346">
        <v>1</v>
      </c>
      <c r="BA11" s="362"/>
      <c r="BB11" s="348">
        <v>13.9187131961208</v>
      </c>
      <c r="BC11" s="375">
        <v>1.0833724876315001</v>
      </c>
      <c r="BD11" s="375">
        <v>6.90619014010833E-2</v>
      </c>
      <c r="BE11" s="375">
        <v>0.56396854554882603</v>
      </c>
      <c r="BF11" s="373"/>
      <c r="BG11" s="348">
        <v>63.15</v>
      </c>
      <c r="BH11" s="348">
        <v>10.116300000000001</v>
      </c>
      <c r="BI11" s="348">
        <v>23.5383</v>
      </c>
      <c r="BJ11" s="348">
        <v>3.1953999999999998</v>
      </c>
      <c r="BK11" s="373"/>
      <c r="BL11" s="372" t="s">
        <v>685</v>
      </c>
      <c r="BM11" s="372" t="s">
        <v>686</v>
      </c>
      <c r="BN11" s="372" t="s">
        <v>687</v>
      </c>
      <c r="BO11" s="372" t="s">
        <v>688</v>
      </c>
      <c r="BP11" s="372" t="s">
        <v>689</v>
      </c>
      <c r="BQ11" s="373"/>
      <c r="BR11" s="354" t="s">
        <v>463</v>
      </c>
    </row>
    <row r="12" spans="1:70" s="107" customFormat="1" x14ac:dyDescent="0.25">
      <c r="A12" s="345" t="s">
        <v>690</v>
      </c>
      <c r="B12" s="373"/>
      <c r="C12" s="719">
        <v>33714</v>
      </c>
      <c r="D12" s="373"/>
      <c r="E12" s="346">
        <v>24165.599999999999</v>
      </c>
      <c r="F12" s="373"/>
      <c r="G12" s="347">
        <v>334.23099999999999</v>
      </c>
      <c r="H12" s="374"/>
      <c r="I12" s="348">
        <v>0.79239999999999999</v>
      </c>
      <c r="J12" s="348">
        <v>9.7699999999999995E-2</v>
      </c>
      <c r="K12" s="348">
        <v>4.8814000000000002</v>
      </c>
      <c r="L12" s="348">
        <v>13.238</v>
      </c>
      <c r="M12" s="348">
        <v>9.4149999999999991</v>
      </c>
      <c r="N12" s="350">
        <v>1.7965</v>
      </c>
      <c r="O12" s="348">
        <v>2.8795999999999999</v>
      </c>
      <c r="P12" s="348">
        <v>10.1884</v>
      </c>
      <c r="Q12" s="348">
        <v>6.202</v>
      </c>
      <c r="R12" s="348">
        <v>11.674799999999999</v>
      </c>
      <c r="S12" s="348">
        <v>8.7422000000000004</v>
      </c>
      <c r="T12" s="348">
        <v>24.485099999999999</v>
      </c>
      <c r="U12" s="348">
        <v>4.0766999999999998</v>
      </c>
      <c r="V12" s="348">
        <v>4.4627999999999997</v>
      </c>
      <c r="W12" s="348">
        <v>2.0042</v>
      </c>
      <c r="X12" s="348">
        <v>12.301299999999999</v>
      </c>
      <c r="Y12" s="374"/>
      <c r="Z12" s="346">
        <v>2</v>
      </c>
      <c r="AA12" s="346">
        <v>3</v>
      </c>
      <c r="AB12" s="346">
        <v>3</v>
      </c>
      <c r="AC12" s="346">
        <v>3</v>
      </c>
      <c r="AD12" s="346">
        <v>2</v>
      </c>
      <c r="AE12" s="346">
        <v>10</v>
      </c>
      <c r="AF12" s="346">
        <v>8</v>
      </c>
      <c r="AG12" s="346">
        <v>14</v>
      </c>
      <c r="AH12" s="346">
        <v>13</v>
      </c>
      <c r="AI12" s="346">
        <v>8</v>
      </c>
      <c r="AJ12" s="346">
        <v>1</v>
      </c>
      <c r="AK12" s="346">
        <v>2</v>
      </c>
      <c r="AL12" s="346">
        <v>6</v>
      </c>
      <c r="AM12" s="346">
        <v>7</v>
      </c>
      <c r="AN12" s="346">
        <v>4</v>
      </c>
      <c r="AO12" s="373"/>
      <c r="AP12" s="348">
        <v>11.64</v>
      </c>
      <c r="AQ12" s="348">
        <v>10.73</v>
      </c>
      <c r="AR12" s="348">
        <v>8.34</v>
      </c>
      <c r="AS12" s="348">
        <v>7.52</v>
      </c>
      <c r="AT12" s="348">
        <v>15.46</v>
      </c>
      <c r="AU12" s="351"/>
      <c r="AV12" s="346">
        <v>9</v>
      </c>
      <c r="AW12" s="346">
        <v>11</v>
      </c>
      <c r="AX12" s="346">
        <v>12</v>
      </c>
      <c r="AY12" s="346">
        <v>8</v>
      </c>
      <c r="AZ12" s="346">
        <v>4</v>
      </c>
      <c r="BA12" s="362"/>
      <c r="BB12" s="348">
        <v>12.7108671310568</v>
      </c>
      <c r="BC12" s="375">
        <v>0.96603929278535305</v>
      </c>
      <c r="BD12" s="375">
        <v>2.9460040750153599E-2</v>
      </c>
      <c r="BE12" s="375">
        <v>-5.7677160407126902E-3</v>
      </c>
      <c r="BF12" s="373"/>
      <c r="BG12" s="348">
        <v>58.429000000000002</v>
      </c>
      <c r="BH12" s="348">
        <v>26.285599999999999</v>
      </c>
      <c r="BI12" s="348">
        <v>12.377700000000001</v>
      </c>
      <c r="BJ12" s="348">
        <v>2.9077000000000002</v>
      </c>
      <c r="BK12" s="373"/>
      <c r="BL12" s="372" t="s">
        <v>691</v>
      </c>
      <c r="BM12" s="372" t="s">
        <v>692</v>
      </c>
      <c r="BN12" s="372" t="s">
        <v>693</v>
      </c>
      <c r="BO12" s="372" t="s">
        <v>694</v>
      </c>
      <c r="BP12" s="372" t="s">
        <v>695</v>
      </c>
      <c r="BQ12" s="373"/>
      <c r="BR12" s="354" t="s">
        <v>519</v>
      </c>
    </row>
    <row r="13" spans="1:70" s="107" customFormat="1" x14ac:dyDescent="0.25">
      <c r="A13" s="345" t="s">
        <v>696</v>
      </c>
      <c r="B13" s="373"/>
      <c r="C13" s="719">
        <v>38624</v>
      </c>
      <c r="D13" s="373"/>
      <c r="E13" s="346">
        <v>22928.3</v>
      </c>
      <c r="F13" s="373"/>
      <c r="G13" s="347">
        <v>108.50790000000001</v>
      </c>
      <c r="H13" s="374"/>
      <c r="I13" s="348" t="s">
        <v>430</v>
      </c>
      <c r="J13" s="348">
        <v>-1.1216999999999999</v>
      </c>
      <c r="K13" s="348">
        <v>0.69969999999999999</v>
      </c>
      <c r="L13" s="348">
        <v>3.5815999999999999</v>
      </c>
      <c r="M13" s="348">
        <v>-2.0689000000000002</v>
      </c>
      <c r="N13" s="350">
        <v>-0.53010000000000002</v>
      </c>
      <c r="O13" s="348">
        <v>-0.61680000000000001</v>
      </c>
      <c r="P13" s="348">
        <v>9.1714000000000002</v>
      </c>
      <c r="Q13" s="348">
        <v>8.8056999999999999</v>
      </c>
      <c r="R13" s="348">
        <v>11.1762</v>
      </c>
      <c r="S13" s="348">
        <v>1.6787000000000001</v>
      </c>
      <c r="T13" s="348">
        <v>11.646599999999999</v>
      </c>
      <c r="U13" s="348">
        <v>-4.0164999999999997</v>
      </c>
      <c r="V13" s="348">
        <v>0.25869999999999999</v>
      </c>
      <c r="W13" s="348">
        <v>0.48870000000000002</v>
      </c>
      <c r="X13" s="348">
        <v>12.0832</v>
      </c>
      <c r="Y13" s="374"/>
      <c r="Z13" s="346" t="s">
        <v>430</v>
      </c>
      <c r="AA13" s="346">
        <v>15</v>
      </c>
      <c r="AB13" s="346">
        <v>14</v>
      </c>
      <c r="AC13" s="346">
        <v>15</v>
      </c>
      <c r="AD13" s="346">
        <v>15</v>
      </c>
      <c r="AE13" s="346">
        <v>14</v>
      </c>
      <c r="AF13" s="346">
        <v>15</v>
      </c>
      <c r="AG13" s="346">
        <v>15</v>
      </c>
      <c r="AH13" s="346">
        <v>12</v>
      </c>
      <c r="AI13" s="346">
        <v>9</v>
      </c>
      <c r="AJ13" s="346">
        <v>14</v>
      </c>
      <c r="AK13" s="346">
        <v>15</v>
      </c>
      <c r="AL13" s="346">
        <v>15</v>
      </c>
      <c r="AM13" s="346">
        <v>15</v>
      </c>
      <c r="AN13" s="346">
        <v>13</v>
      </c>
      <c r="AO13" s="373"/>
      <c r="AP13" s="348">
        <v>11.05</v>
      </c>
      <c r="AQ13" s="348">
        <v>10.84</v>
      </c>
      <c r="AR13" s="348">
        <v>7.58</v>
      </c>
      <c r="AS13" s="348">
        <v>3.47</v>
      </c>
      <c r="AT13" s="348">
        <v>-0.28000000000000003</v>
      </c>
      <c r="AU13" s="351"/>
      <c r="AV13" s="346">
        <v>10</v>
      </c>
      <c r="AW13" s="346">
        <v>10</v>
      </c>
      <c r="AX13" s="346">
        <v>13</v>
      </c>
      <c r="AY13" s="346">
        <v>15</v>
      </c>
      <c r="AZ13" s="346">
        <v>15</v>
      </c>
      <c r="BA13" s="362"/>
      <c r="BB13" s="348">
        <v>11.1900657746662</v>
      </c>
      <c r="BC13" s="375">
        <v>0.904864837481405</v>
      </c>
      <c r="BD13" s="375">
        <v>2.2562275347704101E-2</v>
      </c>
      <c r="BE13" s="375">
        <v>-7.4051850087898205E-2</v>
      </c>
      <c r="BF13" s="373"/>
      <c r="BG13" s="348">
        <v>54.725200000000001</v>
      </c>
      <c r="BH13" s="348">
        <v>25.188500000000001</v>
      </c>
      <c r="BI13" s="348">
        <v>11.924200000000001</v>
      </c>
      <c r="BJ13" s="348">
        <v>8.1621000000000006</v>
      </c>
      <c r="BK13" s="373"/>
      <c r="BL13" s="372" t="s">
        <v>697</v>
      </c>
      <c r="BM13" s="372" t="s">
        <v>698</v>
      </c>
      <c r="BN13" s="372" t="s">
        <v>699</v>
      </c>
      <c r="BO13" s="372" t="s">
        <v>700</v>
      </c>
      <c r="BP13" s="372" t="s">
        <v>701</v>
      </c>
      <c r="BQ13" s="373"/>
      <c r="BR13" s="354" t="s">
        <v>702</v>
      </c>
    </row>
    <row r="14" spans="1:70" s="107" customFormat="1" x14ac:dyDescent="0.25">
      <c r="A14" s="345" t="s">
        <v>703</v>
      </c>
      <c r="B14" s="373"/>
      <c r="C14" s="719">
        <v>34606</v>
      </c>
      <c r="D14" s="373"/>
      <c r="E14" s="346">
        <v>19471</v>
      </c>
      <c r="F14" s="373"/>
      <c r="G14" s="347">
        <v>1620.7293</v>
      </c>
      <c r="H14" s="374"/>
      <c r="I14" s="348">
        <v>0.55159999999999998</v>
      </c>
      <c r="J14" s="348">
        <v>-0.40029999999999999</v>
      </c>
      <c r="K14" s="348">
        <v>0.94740000000000002</v>
      </c>
      <c r="L14" s="348">
        <v>5.3297999999999996</v>
      </c>
      <c r="M14" s="348">
        <v>-1.5668</v>
      </c>
      <c r="N14" s="350">
        <v>-1.3111999999999999</v>
      </c>
      <c r="O14" s="348">
        <v>-1.8200000000000001E-2</v>
      </c>
      <c r="P14" s="348">
        <v>12.7706</v>
      </c>
      <c r="Q14" s="348">
        <v>13.193199999999999</v>
      </c>
      <c r="R14" s="348">
        <v>12.77</v>
      </c>
      <c r="S14" s="348">
        <v>2.2288999999999999</v>
      </c>
      <c r="T14" s="348">
        <v>12.0139</v>
      </c>
      <c r="U14" s="348">
        <v>-2.7019000000000002</v>
      </c>
      <c r="V14" s="348">
        <v>1.3030999999999999</v>
      </c>
      <c r="W14" s="348">
        <v>0.55120000000000002</v>
      </c>
      <c r="X14" s="348">
        <v>17.2852</v>
      </c>
      <c r="Y14" s="374"/>
      <c r="Z14" s="346">
        <v>10</v>
      </c>
      <c r="AA14" s="346">
        <v>11</v>
      </c>
      <c r="AB14" s="346">
        <v>13</v>
      </c>
      <c r="AC14" s="346">
        <v>12</v>
      </c>
      <c r="AD14" s="346">
        <v>13</v>
      </c>
      <c r="AE14" s="346">
        <v>15</v>
      </c>
      <c r="AF14" s="346">
        <v>13</v>
      </c>
      <c r="AG14" s="346">
        <v>9</v>
      </c>
      <c r="AH14" s="346">
        <v>3</v>
      </c>
      <c r="AI14" s="346">
        <v>5</v>
      </c>
      <c r="AJ14" s="346">
        <v>13</v>
      </c>
      <c r="AK14" s="346">
        <v>14</v>
      </c>
      <c r="AL14" s="346">
        <v>14</v>
      </c>
      <c r="AM14" s="346">
        <v>14</v>
      </c>
      <c r="AN14" s="346">
        <v>11</v>
      </c>
      <c r="AO14" s="373"/>
      <c r="AP14" s="348">
        <v>14.14</v>
      </c>
      <c r="AQ14" s="348">
        <v>15.12</v>
      </c>
      <c r="AR14" s="348">
        <v>10.99</v>
      </c>
      <c r="AS14" s="348">
        <v>4.7</v>
      </c>
      <c r="AT14" s="348">
        <v>1.02</v>
      </c>
      <c r="AU14" s="351"/>
      <c r="AV14" s="346">
        <v>3</v>
      </c>
      <c r="AW14" s="346">
        <v>4</v>
      </c>
      <c r="AX14" s="346">
        <v>8</v>
      </c>
      <c r="AY14" s="346">
        <v>14</v>
      </c>
      <c r="AZ14" s="346">
        <v>14</v>
      </c>
      <c r="BA14" s="362"/>
      <c r="BB14" s="348">
        <v>12.1122491587579</v>
      </c>
      <c r="BC14" s="375">
        <v>0.97105842059888803</v>
      </c>
      <c r="BD14" s="375">
        <v>5.1934688885762997E-2</v>
      </c>
      <c r="BE14" s="375">
        <v>0.32861000440452498</v>
      </c>
      <c r="BF14" s="373"/>
      <c r="BG14" s="348">
        <v>72.788899999999998</v>
      </c>
      <c r="BH14" s="348">
        <v>11.470599999999999</v>
      </c>
      <c r="BI14" s="348">
        <v>10.436199999999999</v>
      </c>
      <c r="BJ14" s="348">
        <v>5.3042999999999996</v>
      </c>
      <c r="BK14" s="373"/>
      <c r="BL14" s="372" t="s">
        <v>704</v>
      </c>
      <c r="BM14" s="372" t="s">
        <v>705</v>
      </c>
      <c r="BN14" s="372" t="s">
        <v>706</v>
      </c>
      <c r="BO14" s="372" t="s">
        <v>707</v>
      </c>
      <c r="BP14" s="372" t="s">
        <v>708</v>
      </c>
      <c r="BQ14" s="373"/>
      <c r="BR14" s="354" t="s">
        <v>519</v>
      </c>
    </row>
    <row r="15" spans="1:70" s="107" customFormat="1" x14ac:dyDescent="0.25">
      <c r="A15" s="345" t="s">
        <v>709</v>
      </c>
      <c r="B15" s="373"/>
      <c r="C15" s="719">
        <v>41757</v>
      </c>
      <c r="D15" s="373"/>
      <c r="E15" s="346">
        <v>13684.3</v>
      </c>
      <c r="F15" s="373"/>
      <c r="G15" s="347">
        <v>63.580199999999998</v>
      </c>
      <c r="H15" s="374"/>
      <c r="I15" s="348">
        <v>1.2290000000000001</v>
      </c>
      <c r="J15" s="348">
        <v>-0.62150000000000005</v>
      </c>
      <c r="K15" s="348">
        <v>4.9238999999999997</v>
      </c>
      <c r="L15" s="348">
        <v>14.3893</v>
      </c>
      <c r="M15" s="348">
        <v>10.691700000000001</v>
      </c>
      <c r="N15" s="350">
        <v>2.7023999999999999</v>
      </c>
      <c r="O15" s="348">
        <v>5.0686</v>
      </c>
      <c r="P15" s="348">
        <v>20.565000000000001</v>
      </c>
      <c r="Q15" s="348">
        <v>12.7517</v>
      </c>
      <c r="R15" s="348">
        <v>12.465299999999999</v>
      </c>
      <c r="S15" s="348">
        <v>8.5807000000000002</v>
      </c>
      <c r="T15" s="348">
        <v>24.5337</v>
      </c>
      <c r="U15" s="348">
        <v>5.4839000000000002</v>
      </c>
      <c r="V15" s="348">
        <v>6.2796000000000003</v>
      </c>
      <c r="W15" s="348">
        <v>3.3666</v>
      </c>
      <c r="X15" s="348">
        <v>16.198799999999999</v>
      </c>
      <c r="Y15" s="374"/>
      <c r="Z15" s="346">
        <v>1</v>
      </c>
      <c r="AA15" s="346">
        <v>13</v>
      </c>
      <c r="AB15" s="346">
        <v>2</v>
      </c>
      <c r="AC15" s="346">
        <v>2</v>
      </c>
      <c r="AD15" s="346">
        <v>1</v>
      </c>
      <c r="AE15" s="346">
        <v>8</v>
      </c>
      <c r="AF15" s="346">
        <v>7</v>
      </c>
      <c r="AG15" s="346">
        <v>1</v>
      </c>
      <c r="AH15" s="346">
        <v>5</v>
      </c>
      <c r="AI15" s="346">
        <v>7</v>
      </c>
      <c r="AJ15" s="346">
        <v>2</v>
      </c>
      <c r="AK15" s="346">
        <v>1</v>
      </c>
      <c r="AL15" s="346">
        <v>4</v>
      </c>
      <c r="AM15" s="346">
        <v>6</v>
      </c>
      <c r="AN15" s="346">
        <v>1</v>
      </c>
      <c r="AO15" s="373"/>
      <c r="AP15" s="348">
        <v>13.4</v>
      </c>
      <c r="AQ15" s="348">
        <v>15.55</v>
      </c>
      <c r="AR15" s="348">
        <v>15.71</v>
      </c>
      <c r="AS15" s="348">
        <v>10.84</v>
      </c>
      <c r="AT15" s="348">
        <v>16.059999999999999</v>
      </c>
      <c r="AU15" s="351"/>
      <c r="AV15" s="346">
        <v>6</v>
      </c>
      <c r="AW15" s="346">
        <v>3</v>
      </c>
      <c r="AX15" s="346">
        <v>3</v>
      </c>
      <c r="AY15" s="346">
        <v>4</v>
      </c>
      <c r="AZ15" s="346">
        <v>3</v>
      </c>
      <c r="BA15" s="362"/>
      <c r="BB15" s="348">
        <v>15.4301756874769</v>
      </c>
      <c r="BC15" s="375">
        <v>1.10178392111424</v>
      </c>
      <c r="BD15" s="375">
        <v>7.4836334176888605E-2</v>
      </c>
      <c r="BE15" s="375">
        <v>0.72107869617504405</v>
      </c>
      <c r="BF15" s="373"/>
      <c r="BG15" s="348">
        <v>37.098599999999998</v>
      </c>
      <c r="BH15" s="348">
        <v>35.378799999999998</v>
      </c>
      <c r="BI15" s="348">
        <v>25.727399999999999</v>
      </c>
      <c r="BJ15" s="348">
        <v>1.7951999999999999</v>
      </c>
      <c r="BK15" s="373"/>
      <c r="BL15" s="372" t="s">
        <v>710</v>
      </c>
      <c r="BM15" s="372" t="s">
        <v>711</v>
      </c>
      <c r="BN15" s="372" t="s">
        <v>712</v>
      </c>
      <c r="BO15" s="372" t="s">
        <v>713</v>
      </c>
      <c r="BP15" s="372" t="s">
        <v>714</v>
      </c>
      <c r="BQ15" s="373"/>
      <c r="BR15" s="354" t="s">
        <v>443</v>
      </c>
    </row>
    <row r="16" spans="1:70" s="107" customFormat="1" x14ac:dyDescent="0.25">
      <c r="A16" s="345" t="s">
        <v>715</v>
      </c>
      <c r="B16" s="373"/>
      <c r="C16" s="719">
        <v>37880</v>
      </c>
      <c r="D16" s="373"/>
      <c r="E16" s="346">
        <v>13614.4</v>
      </c>
      <c r="F16" s="373"/>
      <c r="G16" s="347">
        <v>348.44</v>
      </c>
      <c r="H16" s="374"/>
      <c r="I16" s="348">
        <v>0.68189999999999995</v>
      </c>
      <c r="J16" s="348">
        <v>-0.12330000000000001</v>
      </c>
      <c r="K16" s="348">
        <v>1.9456</v>
      </c>
      <c r="L16" s="348">
        <v>5.8059000000000003</v>
      </c>
      <c r="M16" s="348">
        <v>1.4883999999999999</v>
      </c>
      <c r="N16" s="350">
        <v>0.70230000000000004</v>
      </c>
      <c r="O16" s="348">
        <v>2.4474999999999998</v>
      </c>
      <c r="P16" s="348">
        <v>12.620100000000001</v>
      </c>
      <c r="Q16" s="348">
        <v>10.380800000000001</v>
      </c>
      <c r="R16" s="348">
        <v>13.594200000000001</v>
      </c>
      <c r="S16" s="348">
        <v>3.4836999999999998</v>
      </c>
      <c r="T16" s="348">
        <v>15.6532</v>
      </c>
      <c r="U16" s="348">
        <v>-0.28050000000000003</v>
      </c>
      <c r="V16" s="348">
        <v>2.9152</v>
      </c>
      <c r="W16" s="348">
        <v>0.96199999999999997</v>
      </c>
      <c r="X16" s="348">
        <v>16.7393</v>
      </c>
      <c r="Y16" s="374"/>
      <c r="Z16" s="346">
        <v>3</v>
      </c>
      <c r="AA16" s="346">
        <v>9</v>
      </c>
      <c r="AB16" s="346">
        <v>9</v>
      </c>
      <c r="AC16" s="346">
        <v>11</v>
      </c>
      <c r="AD16" s="346">
        <v>9</v>
      </c>
      <c r="AE16" s="346">
        <v>13</v>
      </c>
      <c r="AF16" s="346">
        <v>10</v>
      </c>
      <c r="AG16" s="346">
        <v>10</v>
      </c>
      <c r="AH16" s="346">
        <v>10</v>
      </c>
      <c r="AI16" s="346">
        <v>2</v>
      </c>
      <c r="AJ16" s="346">
        <v>9</v>
      </c>
      <c r="AK16" s="346">
        <v>10</v>
      </c>
      <c r="AL16" s="346">
        <v>11</v>
      </c>
      <c r="AM16" s="346">
        <v>12</v>
      </c>
      <c r="AN16" s="346">
        <v>10</v>
      </c>
      <c r="AO16" s="373"/>
      <c r="AP16" s="348">
        <v>13.46</v>
      </c>
      <c r="AQ16" s="348">
        <v>13.03</v>
      </c>
      <c r="AR16" s="348">
        <v>10.4</v>
      </c>
      <c r="AS16" s="348">
        <v>7.08</v>
      </c>
      <c r="AT16" s="348">
        <v>5.28</v>
      </c>
      <c r="AU16" s="351"/>
      <c r="AV16" s="346">
        <v>5</v>
      </c>
      <c r="AW16" s="346">
        <v>7</v>
      </c>
      <c r="AX16" s="346">
        <v>10</v>
      </c>
      <c r="AY16" s="346">
        <v>9</v>
      </c>
      <c r="AZ16" s="346">
        <v>11</v>
      </c>
      <c r="BA16" s="362"/>
      <c r="BB16" s="348">
        <v>11.916299340972699</v>
      </c>
      <c r="BC16" s="375">
        <v>0.97509038556285199</v>
      </c>
      <c r="BD16" s="375">
        <v>4.2656340064992498E-2</v>
      </c>
      <c r="BE16" s="375">
        <v>0.15072966657492001</v>
      </c>
      <c r="BF16" s="373"/>
      <c r="BG16" s="348">
        <v>71.640500000000003</v>
      </c>
      <c r="BH16" s="348">
        <v>19.945499999999999</v>
      </c>
      <c r="BI16" s="348">
        <v>4.33467</v>
      </c>
      <c r="BJ16" s="348">
        <v>4.0793299999999997</v>
      </c>
      <c r="BK16" s="373"/>
      <c r="BL16" s="372" t="s">
        <v>716</v>
      </c>
      <c r="BM16" s="372" t="s">
        <v>717</v>
      </c>
      <c r="BN16" s="372" t="s">
        <v>718</v>
      </c>
      <c r="BO16" s="372" t="s">
        <v>719</v>
      </c>
      <c r="BP16" s="372" t="s">
        <v>720</v>
      </c>
      <c r="BQ16" s="373"/>
      <c r="BR16" s="354" t="s">
        <v>519</v>
      </c>
    </row>
    <row r="17" spans="1:70" s="107" customFormat="1" x14ac:dyDescent="0.25">
      <c r="A17" s="345" t="s">
        <v>721</v>
      </c>
      <c r="B17" s="373"/>
      <c r="C17" s="719">
        <v>43059</v>
      </c>
      <c r="D17" s="373"/>
      <c r="E17" s="346">
        <v>13834</v>
      </c>
      <c r="F17" s="373"/>
      <c r="G17" s="347">
        <v>28.6</v>
      </c>
      <c r="H17" s="374"/>
      <c r="I17" s="348">
        <v>0.4919</v>
      </c>
      <c r="J17" s="348">
        <v>-0.17449999999999999</v>
      </c>
      <c r="K17" s="348">
        <v>3.6983000000000001</v>
      </c>
      <c r="L17" s="348">
        <v>10.938700000000001</v>
      </c>
      <c r="M17" s="348">
        <v>7.8025000000000002</v>
      </c>
      <c r="N17" s="350">
        <v>6.1223999999999998</v>
      </c>
      <c r="O17" s="348">
        <v>5.1847000000000003</v>
      </c>
      <c r="P17" s="348">
        <v>14.824199999999999</v>
      </c>
      <c r="Q17" s="348">
        <v>9.6123999999999992</v>
      </c>
      <c r="R17" s="348" t="s">
        <v>430</v>
      </c>
      <c r="S17" s="348">
        <v>4.4177</v>
      </c>
      <c r="T17" s="348">
        <v>22.0137</v>
      </c>
      <c r="U17" s="348">
        <v>7.7213000000000003</v>
      </c>
      <c r="V17" s="348">
        <v>8.2922999999999991</v>
      </c>
      <c r="W17" s="348">
        <v>2.6930000000000001</v>
      </c>
      <c r="X17" s="348">
        <v>12.755000000000001</v>
      </c>
      <c r="Y17" s="374"/>
      <c r="Z17" s="346">
        <v>12</v>
      </c>
      <c r="AA17" s="346">
        <v>10</v>
      </c>
      <c r="AB17" s="346">
        <v>4</v>
      </c>
      <c r="AC17" s="346">
        <v>4</v>
      </c>
      <c r="AD17" s="346">
        <v>4</v>
      </c>
      <c r="AE17" s="346">
        <v>4</v>
      </c>
      <c r="AF17" s="346">
        <v>6</v>
      </c>
      <c r="AG17" s="346">
        <v>7</v>
      </c>
      <c r="AH17" s="346">
        <v>11</v>
      </c>
      <c r="AI17" s="346" t="s">
        <v>430</v>
      </c>
      <c r="AJ17" s="346">
        <v>6</v>
      </c>
      <c r="AK17" s="346">
        <v>4</v>
      </c>
      <c r="AL17" s="346">
        <v>1</v>
      </c>
      <c r="AM17" s="346">
        <v>4</v>
      </c>
      <c r="AN17" s="346">
        <v>3</v>
      </c>
      <c r="AO17" s="373"/>
      <c r="AP17" s="348" t="s">
        <v>430</v>
      </c>
      <c r="AQ17" s="348">
        <v>12.89</v>
      </c>
      <c r="AR17" s="348">
        <v>11.77</v>
      </c>
      <c r="AS17" s="348">
        <v>10.52</v>
      </c>
      <c r="AT17" s="348">
        <v>16.149999999999999</v>
      </c>
      <c r="AU17" s="351"/>
      <c r="AV17" s="346" t="s">
        <v>430</v>
      </c>
      <c r="AW17" s="346">
        <v>8</v>
      </c>
      <c r="AX17" s="346">
        <v>5</v>
      </c>
      <c r="AY17" s="346">
        <v>5</v>
      </c>
      <c r="AZ17" s="346">
        <v>2</v>
      </c>
      <c r="BA17" s="362"/>
      <c r="BB17" s="348">
        <v>13.3083007055975</v>
      </c>
      <c r="BC17" s="375">
        <v>1.0433525627720099</v>
      </c>
      <c r="BD17" s="375">
        <v>4.9898462023135401E-2</v>
      </c>
      <c r="BE17" s="375">
        <v>0.25340306955221398</v>
      </c>
      <c r="BF17" s="373"/>
      <c r="BG17" s="348">
        <v>57.288800000000002</v>
      </c>
      <c r="BH17" s="348">
        <v>19.224900000000002</v>
      </c>
      <c r="BI17" s="348">
        <v>15.4909</v>
      </c>
      <c r="BJ17" s="348">
        <v>7.9954000000000001</v>
      </c>
      <c r="BK17" s="373"/>
      <c r="BL17" s="372" t="s">
        <v>722</v>
      </c>
      <c r="BM17" s="372" t="s">
        <v>723</v>
      </c>
      <c r="BN17" s="372" t="s">
        <v>724</v>
      </c>
      <c r="BO17" s="372" t="s">
        <v>725</v>
      </c>
      <c r="BP17" s="372" t="s">
        <v>726</v>
      </c>
      <c r="BQ17" s="373"/>
      <c r="BR17" s="354" t="s">
        <v>555</v>
      </c>
    </row>
    <row r="18" spans="1:70" s="107" customFormat="1" x14ac:dyDescent="0.25">
      <c r="A18" s="345" t="s">
        <v>727</v>
      </c>
      <c r="B18" s="373"/>
      <c r="C18" s="719">
        <v>39240</v>
      </c>
      <c r="D18" s="373"/>
      <c r="E18" s="346">
        <v>12445.7</v>
      </c>
      <c r="F18" s="373"/>
      <c r="G18" s="347">
        <v>105.146</v>
      </c>
      <c r="H18" s="374"/>
      <c r="I18" s="348">
        <v>0.65769999999999995</v>
      </c>
      <c r="J18" s="348">
        <v>-2.0899999999999998E-2</v>
      </c>
      <c r="K18" s="348">
        <v>1.5266</v>
      </c>
      <c r="L18" s="348">
        <v>7.0198999999999998</v>
      </c>
      <c r="M18" s="348">
        <v>1.2343</v>
      </c>
      <c r="N18" s="350">
        <v>3.1187</v>
      </c>
      <c r="O18" s="348">
        <v>1.5508999999999999</v>
      </c>
      <c r="P18" s="348">
        <v>12.6031</v>
      </c>
      <c r="Q18" s="348">
        <v>10.486599999999999</v>
      </c>
      <c r="R18" s="348">
        <v>13.2279</v>
      </c>
      <c r="S18" s="348">
        <v>2.6185</v>
      </c>
      <c r="T18" s="348">
        <v>16.313199999999998</v>
      </c>
      <c r="U18" s="348">
        <v>0.28039999999999998</v>
      </c>
      <c r="V18" s="348">
        <v>3.4748999999999999</v>
      </c>
      <c r="W18" s="348">
        <v>0.55079999999999996</v>
      </c>
      <c r="X18" s="348">
        <v>13.0246</v>
      </c>
      <c r="Y18" s="374"/>
      <c r="Z18" s="346">
        <v>7</v>
      </c>
      <c r="AA18" s="346">
        <v>6</v>
      </c>
      <c r="AB18" s="346">
        <v>10</v>
      </c>
      <c r="AC18" s="346">
        <v>9</v>
      </c>
      <c r="AD18" s="346">
        <v>10</v>
      </c>
      <c r="AE18" s="346">
        <v>7</v>
      </c>
      <c r="AF18" s="346">
        <v>12</v>
      </c>
      <c r="AG18" s="346">
        <v>11</v>
      </c>
      <c r="AH18" s="346">
        <v>9</v>
      </c>
      <c r="AI18" s="346">
        <v>4</v>
      </c>
      <c r="AJ18" s="346">
        <v>11</v>
      </c>
      <c r="AK18" s="346">
        <v>9</v>
      </c>
      <c r="AL18" s="346">
        <v>10</v>
      </c>
      <c r="AM18" s="346">
        <v>10</v>
      </c>
      <c r="AN18" s="346">
        <v>12</v>
      </c>
      <c r="AO18" s="373"/>
      <c r="AP18" s="348">
        <v>13.65</v>
      </c>
      <c r="AQ18" s="348">
        <v>13.6</v>
      </c>
      <c r="AR18" s="348">
        <v>11.19</v>
      </c>
      <c r="AS18" s="348">
        <v>6.75</v>
      </c>
      <c r="AT18" s="348">
        <v>6.23</v>
      </c>
      <c r="AU18" s="351"/>
      <c r="AV18" s="346">
        <v>4</v>
      </c>
      <c r="AW18" s="346">
        <v>5</v>
      </c>
      <c r="AX18" s="346">
        <v>6</v>
      </c>
      <c r="AY18" s="346">
        <v>10</v>
      </c>
      <c r="AZ18" s="346">
        <v>9</v>
      </c>
      <c r="BA18" s="362"/>
      <c r="BB18" s="348">
        <v>13.189944414323</v>
      </c>
      <c r="BC18" s="375">
        <v>1.05514577066843</v>
      </c>
      <c r="BD18" s="375">
        <v>4.4570501222448697E-2</v>
      </c>
      <c r="BE18" s="375">
        <v>0.17257999200558199</v>
      </c>
      <c r="BF18" s="373"/>
      <c r="BG18" s="348">
        <v>62.069800000000001</v>
      </c>
      <c r="BH18" s="348">
        <v>21.9253</v>
      </c>
      <c r="BI18" s="348">
        <v>11.434900000000001</v>
      </c>
      <c r="BJ18" s="348">
        <v>4.57</v>
      </c>
      <c r="BK18" s="373"/>
      <c r="BL18" s="372" t="s">
        <v>728</v>
      </c>
      <c r="BM18" s="372" t="s">
        <v>729</v>
      </c>
      <c r="BN18" s="372" t="s">
        <v>730</v>
      </c>
      <c r="BO18" s="372" t="s">
        <v>731</v>
      </c>
      <c r="BP18" s="372" t="s">
        <v>732</v>
      </c>
      <c r="BQ18" s="373"/>
      <c r="BR18" s="354" t="s">
        <v>733</v>
      </c>
    </row>
    <row r="19" spans="1:70" s="107" customFormat="1" x14ac:dyDescent="0.25">
      <c r="A19" s="345" t="s">
        <v>734</v>
      </c>
      <c r="B19" s="373"/>
      <c r="C19" s="719">
        <v>44421</v>
      </c>
      <c r="D19" s="373"/>
      <c r="E19" s="346">
        <v>9784.07</v>
      </c>
      <c r="F19" s="373"/>
      <c r="G19" s="347">
        <v>17.040500000000002</v>
      </c>
      <c r="H19" s="374"/>
      <c r="I19" s="348">
        <v>0.67290000000000005</v>
      </c>
      <c r="J19" s="348">
        <v>9.8699999999999996E-2</v>
      </c>
      <c r="K19" s="348">
        <v>2.0310000000000001</v>
      </c>
      <c r="L19" s="348">
        <v>6.3821000000000003</v>
      </c>
      <c r="M19" s="348">
        <v>3.2839</v>
      </c>
      <c r="N19" s="350">
        <v>1.9259999999999999</v>
      </c>
      <c r="O19" s="348">
        <v>-0.1069</v>
      </c>
      <c r="P19" s="348">
        <v>11.4846</v>
      </c>
      <c r="Q19" s="348">
        <v>11.2887</v>
      </c>
      <c r="R19" s="348" t="s">
        <v>430</v>
      </c>
      <c r="S19" s="348">
        <v>2.8488000000000002</v>
      </c>
      <c r="T19" s="348">
        <v>17.8474</v>
      </c>
      <c r="U19" s="348">
        <v>0.82599999999999996</v>
      </c>
      <c r="V19" s="348">
        <v>3.5436999999999999</v>
      </c>
      <c r="W19" s="348">
        <v>1.4799</v>
      </c>
      <c r="X19" s="348">
        <v>11.1973</v>
      </c>
      <c r="Y19" s="374"/>
      <c r="Z19" s="346">
        <v>4</v>
      </c>
      <c r="AA19" s="346">
        <v>2</v>
      </c>
      <c r="AB19" s="346">
        <v>8</v>
      </c>
      <c r="AC19" s="346">
        <v>10</v>
      </c>
      <c r="AD19" s="346">
        <v>8</v>
      </c>
      <c r="AE19" s="346">
        <v>9</v>
      </c>
      <c r="AF19" s="346">
        <v>14</v>
      </c>
      <c r="AG19" s="346">
        <v>13</v>
      </c>
      <c r="AH19" s="346">
        <v>7</v>
      </c>
      <c r="AI19" s="346" t="s">
        <v>430</v>
      </c>
      <c r="AJ19" s="346">
        <v>10</v>
      </c>
      <c r="AK19" s="346">
        <v>8</v>
      </c>
      <c r="AL19" s="346">
        <v>8</v>
      </c>
      <c r="AM19" s="346">
        <v>9</v>
      </c>
      <c r="AN19" s="346">
        <v>6</v>
      </c>
      <c r="AO19" s="373"/>
      <c r="AP19" s="348" t="s">
        <v>430</v>
      </c>
      <c r="AQ19" s="348" t="s">
        <v>430</v>
      </c>
      <c r="AR19" s="348">
        <v>10.48</v>
      </c>
      <c r="AS19" s="348">
        <v>5.81</v>
      </c>
      <c r="AT19" s="348">
        <v>6.96</v>
      </c>
      <c r="AU19" s="351"/>
      <c r="AV19" s="346" t="s">
        <v>430</v>
      </c>
      <c r="AW19" s="346" t="s">
        <v>430</v>
      </c>
      <c r="AX19" s="346">
        <v>9</v>
      </c>
      <c r="AY19" s="346">
        <v>13</v>
      </c>
      <c r="AZ19" s="346">
        <v>8</v>
      </c>
      <c r="BA19" s="362"/>
      <c r="BB19" s="348">
        <v>12.9530971209717</v>
      </c>
      <c r="BC19" s="375">
        <v>1.0365657996285</v>
      </c>
      <c r="BD19" s="375">
        <v>4.1138371075529701E-2</v>
      </c>
      <c r="BE19" s="375">
        <v>0.124879899244958</v>
      </c>
      <c r="BF19" s="373"/>
      <c r="BG19" s="348">
        <v>63.389899999999997</v>
      </c>
      <c r="BH19" s="348">
        <v>21.0321</v>
      </c>
      <c r="BI19" s="348">
        <v>13.622400000000001</v>
      </c>
      <c r="BJ19" s="348">
        <v>1.9556</v>
      </c>
      <c r="BK19" s="373"/>
      <c r="BL19" s="372" t="s">
        <v>735</v>
      </c>
      <c r="BM19" s="372" t="s">
        <v>736</v>
      </c>
      <c r="BN19" s="372" t="s">
        <v>737</v>
      </c>
      <c r="BO19" s="372" t="s">
        <v>738</v>
      </c>
      <c r="BP19" s="372" t="s">
        <v>739</v>
      </c>
      <c r="BQ19" s="373"/>
      <c r="BR19" s="354" t="s">
        <v>436</v>
      </c>
    </row>
    <row r="20" spans="1:70" s="107" customFormat="1" x14ac:dyDescent="0.25">
      <c r="A20" s="345" t="s">
        <v>740</v>
      </c>
      <c r="B20" s="373"/>
      <c r="C20" s="719">
        <v>44775</v>
      </c>
      <c r="D20" s="373"/>
      <c r="E20" s="346">
        <v>9427.5300000000007</v>
      </c>
      <c r="F20" s="373"/>
      <c r="G20" s="347">
        <v>18.346</v>
      </c>
      <c r="H20" s="374"/>
      <c r="I20" s="348">
        <v>0.55910000000000004</v>
      </c>
      <c r="J20" s="348">
        <v>2.7300000000000001E-2</v>
      </c>
      <c r="K20" s="348">
        <v>2.0752999999999999</v>
      </c>
      <c r="L20" s="348">
        <v>8.9041999999999994</v>
      </c>
      <c r="M20" s="348">
        <v>6.2919999999999998</v>
      </c>
      <c r="N20" s="350">
        <v>5.6736000000000004</v>
      </c>
      <c r="O20" s="348">
        <v>5.4808000000000003</v>
      </c>
      <c r="P20" s="348">
        <v>15.5379</v>
      </c>
      <c r="Q20" s="348" t="s">
        <v>430</v>
      </c>
      <c r="R20" s="348" t="s">
        <v>430</v>
      </c>
      <c r="S20" s="348">
        <v>4.6310000000000002</v>
      </c>
      <c r="T20" s="348">
        <v>19.556899999999999</v>
      </c>
      <c r="U20" s="348">
        <v>3.5209999999999999</v>
      </c>
      <c r="V20" s="348">
        <v>7.5317999999999996</v>
      </c>
      <c r="W20" s="348">
        <v>1.4712000000000001</v>
      </c>
      <c r="X20" s="348">
        <v>16.1553</v>
      </c>
      <c r="Y20" s="374"/>
      <c r="Z20" s="346">
        <v>9</v>
      </c>
      <c r="AA20" s="346">
        <v>5</v>
      </c>
      <c r="AB20" s="346">
        <v>7</v>
      </c>
      <c r="AC20" s="346">
        <v>5</v>
      </c>
      <c r="AD20" s="346">
        <v>6</v>
      </c>
      <c r="AE20" s="346">
        <v>5</v>
      </c>
      <c r="AF20" s="346">
        <v>5</v>
      </c>
      <c r="AG20" s="346">
        <v>6</v>
      </c>
      <c r="AH20" s="346" t="s">
        <v>430</v>
      </c>
      <c r="AI20" s="346" t="s">
        <v>430</v>
      </c>
      <c r="AJ20" s="346">
        <v>5</v>
      </c>
      <c r="AK20" s="346">
        <v>6</v>
      </c>
      <c r="AL20" s="346">
        <v>7</v>
      </c>
      <c r="AM20" s="346">
        <v>5</v>
      </c>
      <c r="AN20" s="346">
        <v>7</v>
      </c>
      <c r="AO20" s="373"/>
      <c r="AP20" s="348" t="s">
        <v>430</v>
      </c>
      <c r="AQ20" s="348" t="s">
        <v>430</v>
      </c>
      <c r="AR20" s="348" t="s">
        <v>430</v>
      </c>
      <c r="AS20" s="348">
        <v>10.220000000000001</v>
      </c>
      <c r="AT20" s="348">
        <v>11.92</v>
      </c>
      <c r="AU20" s="351"/>
      <c r="AV20" s="346" t="s">
        <v>430</v>
      </c>
      <c r="AW20" s="346" t="s">
        <v>430</v>
      </c>
      <c r="AX20" s="346" t="s">
        <v>430</v>
      </c>
      <c r="AY20" s="346">
        <v>6</v>
      </c>
      <c r="AZ20" s="346">
        <v>7</v>
      </c>
      <c r="BA20" s="362"/>
      <c r="BB20" s="348">
        <v>11.9928815450142</v>
      </c>
      <c r="BC20" s="375">
        <v>0.96575056817457805</v>
      </c>
      <c r="BD20" s="375">
        <v>6.6052494835113995E-2</v>
      </c>
      <c r="BE20" s="375">
        <v>0.43800870658998198</v>
      </c>
      <c r="BF20" s="373"/>
      <c r="BG20" s="348">
        <v>54.172600000000003</v>
      </c>
      <c r="BH20" s="348">
        <v>7.8719799999999998</v>
      </c>
      <c r="BI20" s="348">
        <v>26.681000000000001</v>
      </c>
      <c r="BJ20" s="348">
        <v>11.274419999999999</v>
      </c>
      <c r="BK20" s="373"/>
      <c r="BL20" s="372" t="s">
        <v>741</v>
      </c>
      <c r="BM20" s="372" t="s">
        <v>742</v>
      </c>
      <c r="BN20" s="372" t="s">
        <v>743</v>
      </c>
      <c r="BO20" s="372" t="s">
        <v>744</v>
      </c>
      <c r="BP20" s="372" t="s">
        <v>745</v>
      </c>
      <c r="BQ20" s="373"/>
      <c r="BR20" s="354" t="s">
        <v>555</v>
      </c>
    </row>
    <row r="21" spans="1:70" s="107" customFormat="1" x14ac:dyDescent="0.25">
      <c r="A21" s="345" t="s">
        <v>746</v>
      </c>
      <c r="B21" s="373"/>
      <c r="C21" s="719">
        <v>45152</v>
      </c>
      <c r="D21" s="373"/>
      <c r="E21" s="346">
        <v>8471.68</v>
      </c>
      <c r="F21" s="373"/>
      <c r="G21" s="347">
        <v>15.859</v>
      </c>
      <c r="H21" s="374"/>
      <c r="I21" s="348">
        <v>0.44330000000000003</v>
      </c>
      <c r="J21" s="348">
        <v>6.9400000000000003E-2</v>
      </c>
      <c r="K21" s="348">
        <v>1.5105999999999999</v>
      </c>
      <c r="L21" s="348">
        <v>8.6306999999999992</v>
      </c>
      <c r="M21" s="348">
        <v>6.6365999999999996</v>
      </c>
      <c r="N21" s="350">
        <v>8.1786999999999992</v>
      </c>
      <c r="O21" s="348">
        <v>6.1371000000000002</v>
      </c>
      <c r="P21" s="348">
        <v>16.489799999999999</v>
      </c>
      <c r="Q21" s="348" t="s">
        <v>430</v>
      </c>
      <c r="R21" s="348" t="s">
        <v>430</v>
      </c>
      <c r="S21" s="348">
        <v>3.4980000000000002</v>
      </c>
      <c r="T21" s="348">
        <v>20.4542</v>
      </c>
      <c r="U21" s="348">
        <v>6.1513</v>
      </c>
      <c r="V21" s="348">
        <v>9.7736999999999998</v>
      </c>
      <c r="W21" s="348">
        <v>1.5951</v>
      </c>
      <c r="X21" s="348">
        <v>16.502300000000002</v>
      </c>
      <c r="Y21" s="374"/>
      <c r="Z21" s="346">
        <v>13</v>
      </c>
      <c r="AA21" s="346">
        <v>4</v>
      </c>
      <c r="AB21" s="346">
        <v>11</v>
      </c>
      <c r="AC21" s="346">
        <v>6</v>
      </c>
      <c r="AD21" s="346">
        <v>5</v>
      </c>
      <c r="AE21" s="346">
        <v>3</v>
      </c>
      <c r="AF21" s="346">
        <v>3</v>
      </c>
      <c r="AG21" s="346">
        <v>5</v>
      </c>
      <c r="AH21" s="346" t="s">
        <v>430</v>
      </c>
      <c r="AI21" s="346" t="s">
        <v>430</v>
      </c>
      <c r="AJ21" s="346">
        <v>8</v>
      </c>
      <c r="AK21" s="346">
        <v>5</v>
      </c>
      <c r="AL21" s="346">
        <v>3</v>
      </c>
      <c r="AM21" s="346">
        <v>3</v>
      </c>
      <c r="AN21" s="346">
        <v>5</v>
      </c>
      <c r="AO21" s="373"/>
      <c r="AP21" s="348" t="s">
        <v>430</v>
      </c>
      <c r="AQ21" s="348" t="s">
        <v>430</v>
      </c>
      <c r="AR21" s="348" t="s">
        <v>430</v>
      </c>
      <c r="AS21" s="348">
        <v>12.17</v>
      </c>
      <c r="AT21" s="348">
        <v>14.41</v>
      </c>
      <c r="AU21" s="351"/>
      <c r="AV21" s="346" t="s">
        <v>430</v>
      </c>
      <c r="AW21" s="346" t="s">
        <v>430</v>
      </c>
      <c r="AX21" s="346" t="s">
        <v>430</v>
      </c>
      <c r="AY21" s="346">
        <v>2</v>
      </c>
      <c r="AZ21" s="346">
        <v>6</v>
      </c>
      <c r="BA21" s="362"/>
      <c r="BB21" s="348">
        <v>13.139107111306499</v>
      </c>
      <c r="BC21" s="375">
        <v>0.99611492857277495</v>
      </c>
      <c r="BD21" s="375">
        <v>6.9111468127153394E-2</v>
      </c>
      <c r="BE21" s="375">
        <v>0.47596198573749499</v>
      </c>
      <c r="BF21" s="373"/>
      <c r="BG21" s="348">
        <v>44.185899999999997</v>
      </c>
      <c r="BH21" s="348">
        <v>23.002099999999999</v>
      </c>
      <c r="BI21" s="348">
        <v>29.2287</v>
      </c>
      <c r="BJ21" s="348">
        <v>3.5832999999999999</v>
      </c>
      <c r="BK21" s="373"/>
      <c r="BL21" s="372" t="s">
        <v>747</v>
      </c>
      <c r="BM21" s="372" t="s">
        <v>748</v>
      </c>
      <c r="BN21" s="372" t="s">
        <v>749</v>
      </c>
      <c r="BO21" s="372" t="s">
        <v>750</v>
      </c>
      <c r="BP21" s="372" t="s">
        <v>751</v>
      </c>
      <c r="BQ21" s="373"/>
      <c r="BR21" s="354" t="s">
        <v>604</v>
      </c>
    </row>
    <row r="22" spans="1:70" s="107" customFormat="1" x14ac:dyDescent="0.25">
      <c r="A22" s="345" t="s">
        <v>752</v>
      </c>
      <c r="B22" s="373"/>
      <c r="C22" s="719">
        <v>38623</v>
      </c>
      <c r="D22" s="373"/>
      <c r="E22" s="346">
        <v>7567.04</v>
      </c>
      <c r="F22" s="373"/>
      <c r="G22" s="347">
        <v>212.47200000000001</v>
      </c>
      <c r="H22" s="374"/>
      <c r="I22" s="348">
        <v>0.67279999999999995</v>
      </c>
      <c r="J22" s="348">
        <v>-0.50060000000000004</v>
      </c>
      <c r="K22" s="348">
        <v>0.99539999999999995</v>
      </c>
      <c r="L22" s="348">
        <v>4.6779000000000002</v>
      </c>
      <c r="M22" s="348">
        <v>0.67430000000000001</v>
      </c>
      <c r="N22" s="350">
        <v>0.77790000000000004</v>
      </c>
      <c r="O22" s="348">
        <v>1.8084</v>
      </c>
      <c r="P22" s="348">
        <v>12.476800000000001</v>
      </c>
      <c r="Q22" s="348">
        <v>10.866</v>
      </c>
      <c r="R22" s="348">
        <v>10.6165</v>
      </c>
      <c r="S22" s="348">
        <v>2.2856999999999998</v>
      </c>
      <c r="T22" s="348">
        <v>13.7516</v>
      </c>
      <c r="U22" s="348">
        <v>-1.4156</v>
      </c>
      <c r="V22" s="348">
        <v>3.3946999999999998</v>
      </c>
      <c r="W22" s="348">
        <v>-5.79E-2</v>
      </c>
      <c r="X22" s="348">
        <v>15.7408</v>
      </c>
      <c r="Y22" s="374"/>
      <c r="Z22" s="346">
        <v>5</v>
      </c>
      <c r="AA22" s="346">
        <v>12</v>
      </c>
      <c r="AB22" s="346">
        <v>12</v>
      </c>
      <c r="AC22" s="346">
        <v>13</v>
      </c>
      <c r="AD22" s="346">
        <v>11</v>
      </c>
      <c r="AE22" s="346">
        <v>12</v>
      </c>
      <c r="AF22" s="346">
        <v>11</v>
      </c>
      <c r="AG22" s="346">
        <v>12</v>
      </c>
      <c r="AH22" s="346">
        <v>8</v>
      </c>
      <c r="AI22" s="346">
        <v>10</v>
      </c>
      <c r="AJ22" s="346">
        <v>12</v>
      </c>
      <c r="AK22" s="346">
        <v>12</v>
      </c>
      <c r="AL22" s="346">
        <v>13</v>
      </c>
      <c r="AM22" s="346">
        <v>11</v>
      </c>
      <c r="AN22" s="346">
        <v>15</v>
      </c>
      <c r="AO22" s="373"/>
      <c r="AP22" s="348">
        <v>11.65</v>
      </c>
      <c r="AQ22" s="348">
        <v>12.61</v>
      </c>
      <c r="AR22" s="348">
        <v>10.29</v>
      </c>
      <c r="AS22" s="348">
        <v>6.35</v>
      </c>
      <c r="AT22" s="348">
        <v>3.44</v>
      </c>
      <c r="AU22" s="351"/>
      <c r="AV22" s="346">
        <v>8</v>
      </c>
      <c r="AW22" s="346">
        <v>9</v>
      </c>
      <c r="AX22" s="346">
        <v>11</v>
      </c>
      <c r="AY22" s="346">
        <v>12</v>
      </c>
      <c r="AZ22" s="346">
        <v>12</v>
      </c>
      <c r="BA22" s="362"/>
      <c r="BB22" s="348">
        <v>11.2310810163022</v>
      </c>
      <c r="BC22" s="375">
        <v>0.904728965701877</v>
      </c>
      <c r="BD22" s="375">
        <v>4.8703831821467897E-2</v>
      </c>
      <c r="BE22" s="375">
        <v>0.21522291411279401</v>
      </c>
      <c r="BF22" s="373"/>
      <c r="BG22" s="348">
        <v>73.654399999999995</v>
      </c>
      <c r="BH22" s="348">
        <v>10.3157</v>
      </c>
      <c r="BI22" s="348">
        <v>12.361499999999999</v>
      </c>
      <c r="BJ22" s="348">
        <v>3.6684000000000001</v>
      </c>
      <c r="BK22" s="373"/>
      <c r="BL22" s="372" t="s">
        <v>753</v>
      </c>
      <c r="BM22" s="372" t="s">
        <v>754</v>
      </c>
      <c r="BN22" s="372" t="s">
        <v>755</v>
      </c>
      <c r="BO22" s="372" t="s">
        <v>756</v>
      </c>
      <c r="BP22" s="372" t="s">
        <v>757</v>
      </c>
      <c r="BQ22" s="373"/>
      <c r="BR22" s="354" t="s">
        <v>443</v>
      </c>
    </row>
    <row r="23" spans="1:70" x14ac:dyDescent="0.25">
      <c r="A23" s="36" t="s">
        <v>93</v>
      </c>
      <c r="B23" s="43"/>
      <c r="C23" s="720"/>
      <c r="D23" s="43"/>
      <c r="E23" s="51"/>
      <c r="F23" s="43"/>
      <c r="G23" s="55"/>
      <c r="H23" s="66"/>
      <c r="I23" s="59">
        <v>0.63870000000000005</v>
      </c>
      <c r="J23" s="59">
        <v>-0.21379999999999999</v>
      </c>
      <c r="K23" s="59">
        <v>2.4721000000000002</v>
      </c>
      <c r="L23" s="59">
        <v>8.2129999999999992</v>
      </c>
      <c r="M23" s="59">
        <v>3.7816000000000001</v>
      </c>
      <c r="N23" s="70">
        <v>3.7178</v>
      </c>
      <c r="O23" s="59">
        <v>3.4674</v>
      </c>
      <c r="P23" s="59">
        <v>14.248900000000001</v>
      </c>
      <c r="Q23" s="59">
        <v>11.719200000000001</v>
      </c>
      <c r="R23" s="59">
        <v>12.7121</v>
      </c>
      <c r="S23" s="59">
        <v>4.2351000000000001</v>
      </c>
      <c r="T23" s="59">
        <v>17.921399999999998</v>
      </c>
      <c r="U23" s="59">
        <v>2.0350999999999999</v>
      </c>
      <c r="V23" s="59">
        <v>5.3223000000000003</v>
      </c>
      <c r="W23" s="59">
        <v>1.3956999999999999</v>
      </c>
      <c r="X23" s="59">
        <v>15.236800000000001</v>
      </c>
      <c r="Y23" s="66"/>
      <c r="Z23" s="51">
        <v>14</v>
      </c>
      <c r="AA23" s="51">
        <v>15</v>
      </c>
      <c r="AB23" s="51">
        <v>15</v>
      </c>
      <c r="AC23" s="51">
        <v>15</v>
      </c>
      <c r="AD23" s="51">
        <v>15</v>
      </c>
      <c r="AE23" s="51">
        <v>15</v>
      </c>
      <c r="AF23" s="51">
        <v>15</v>
      </c>
      <c r="AG23" s="51">
        <v>15</v>
      </c>
      <c r="AH23" s="51">
        <v>13</v>
      </c>
      <c r="AI23" s="51">
        <v>10</v>
      </c>
      <c r="AJ23" s="51">
        <v>15</v>
      </c>
      <c r="AK23" s="51">
        <v>15</v>
      </c>
      <c r="AL23" s="51">
        <v>15</v>
      </c>
      <c r="AM23" s="51">
        <v>15</v>
      </c>
      <c r="AN23" s="51">
        <v>15</v>
      </c>
      <c r="AO23" s="43"/>
      <c r="AP23" s="59">
        <v>13.347</v>
      </c>
      <c r="AQ23" s="59">
        <v>13.8972727272727</v>
      </c>
      <c r="AR23" s="59">
        <v>11.87</v>
      </c>
      <c r="AS23" s="59">
        <v>8.5139999999999993</v>
      </c>
      <c r="AT23" s="59">
        <v>9.2586666666666702</v>
      </c>
      <c r="AU23" s="78"/>
      <c r="AV23" s="51">
        <v>10</v>
      </c>
      <c r="AW23" s="51">
        <v>11</v>
      </c>
      <c r="AX23" s="51">
        <v>13</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1.2290000000000001</v>
      </c>
      <c r="J24" s="60">
        <v>0.33160000000000001</v>
      </c>
      <c r="K24" s="60">
        <v>6.5392000000000001</v>
      </c>
      <c r="L24" s="60">
        <v>14.4246</v>
      </c>
      <c r="M24" s="60">
        <v>10.691700000000001</v>
      </c>
      <c r="N24" s="71">
        <v>11.591100000000001</v>
      </c>
      <c r="O24" s="60">
        <v>7.0259</v>
      </c>
      <c r="P24" s="60">
        <v>20.565000000000001</v>
      </c>
      <c r="Q24" s="60">
        <v>18.602499999999999</v>
      </c>
      <c r="R24" s="60">
        <v>15.459099999999999</v>
      </c>
      <c r="S24" s="60">
        <v>8.7422000000000004</v>
      </c>
      <c r="T24" s="60">
        <v>24.5337</v>
      </c>
      <c r="U24" s="60">
        <v>7.7213000000000003</v>
      </c>
      <c r="V24" s="60">
        <v>11.8527</v>
      </c>
      <c r="W24" s="60">
        <v>3.3666</v>
      </c>
      <c r="X24" s="60">
        <v>20.7867</v>
      </c>
      <c r="Y24" s="67"/>
      <c r="Z24" s="52"/>
      <c r="AA24" s="52"/>
      <c r="AB24" s="52"/>
      <c r="AC24" s="52"/>
      <c r="AD24" s="52"/>
      <c r="AE24" s="52"/>
      <c r="AF24" s="52"/>
      <c r="AG24" s="52"/>
      <c r="AH24" s="52"/>
      <c r="AI24" s="52"/>
      <c r="AJ24" s="52"/>
      <c r="AK24" s="52"/>
      <c r="AL24" s="52"/>
      <c r="AM24" s="52"/>
      <c r="AN24" s="52"/>
      <c r="AO24" s="44"/>
      <c r="AP24" s="60">
        <v>17.149999999999999</v>
      </c>
      <c r="AQ24" s="60">
        <v>19.329999999999998</v>
      </c>
      <c r="AR24" s="60">
        <v>16.32</v>
      </c>
      <c r="AS24" s="60">
        <v>13.45</v>
      </c>
      <c r="AT24" s="60">
        <v>19.829999999999998</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0.42670000000000002</v>
      </c>
      <c r="J25" s="60">
        <v>-1.1216999999999999</v>
      </c>
      <c r="K25" s="60">
        <v>0.28060000000000002</v>
      </c>
      <c r="L25" s="60">
        <v>3.5815999999999999</v>
      </c>
      <c r="M25" s="60">
        <v>-2.0689000000000002</v>
      </c>
      <c r="N25" s="71">
        <v>-1.3111999999999999</v>
      </c>
      <c r="O25" s="60">
        <v>-0.61680000000000001</v>
      </c>
      <c r="P25" s="60">
        <v>9.1714000000000002</v>
      </c>
      <c r="Q25" s="60">
        <v>6.202</v>
      </c>
      <c r="R25" s="60">
        <v>10.6165</v>
      </c>
      <c r="S25" s="60">
        <v>1.2141</v>
      </c>
      <c r="T25" s="60">
        <v>11.646599999999999</v>
      </c>
      <c r="U25" s="60">
        <v>-4.0164999999999997</v>
      </c>
      <c r="V25" s="60">
        <v>0.25869999999999999</v>
      </c>
      <c r="W25" s="60">
        <v>-5.79E-2</v>
      </c>
      <c r="X25" s="60">
        <v>11.1973</v>
      </c>
      <c r="Y25" s="67"/>
      <c r="Z25" s="52"/>
      <c r="AA25" s="52"/>
      <c r="AB25" s="52"/>
      <c r="AC25" s="52"/>
      <c r="AD25" s="52"/>
      <c r="AE25" s="52"/>
      <c r="AF25" s="52"/>
      <c r="AG25" s="52"/>
      <c r="AH25" s="52"/>
      <c r="AI25" s="52"/>
      <c r="AJ25" s="52"/>
      <c r="AK25" s="52"/>
      <c r="AL25" s="52"/>
      <c r="AM25" s="52"/>
      <c r="AN25" s="52"/>
      <c r="AO25" s="44"/>
      <c r="AP25" s="60">
        <v>11.05</v>
      </c>
      <c r="AQ25" s="60">
        <v>10.73</v>
      </c>
      <c r="AR25" s="60">
        <v>7.58</v>
      </c>
      <c r="AS25" s="60">
        <v>3.47</v>
      </c>
      <c r="AT25" s="60">
        <v>-0.28000000000000003</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0.60955000000000004</v>
      </c>
      <c r="J26" s="61">
        <v>-0.1231</v>
      </c>
      <c r="K26" s="61">
        <v>2.0310000000000001</v>
      </c>
      <c r="L26" s="61">
        <v>7.5445000000000002</v>
      </c>
      <c r="M26" s="61">
        <v>3.2839</v>
      </c>
      <c r="N26" s="72">
        <v>2.7023999999999999</v>
      </c>
      <c r="O26" s="61">
        <v>2.8795999999999999</v>
      </c>
      <c r="P26" s="61">
        <v>12.998699999999999</v>
      </c>
      <c r="Q26" s="61">
        <v>11.2887</v>
      </c>
      <c r="R26" s="61">
        <v>12.7464</v>
      </c>
      <c r="S26" s="61">
        <v>3.4980000000000002</v>
      </c>
      <c r="T26" s="61">
        <v>17.8474</v>
      </c>
      <c r="U26" s="61">
        <v>0.82599999999999996</v>
      </c>
      <c r="V26" s="61">
        <v>3.9624999999999999</v>
      </c>
      <c r="W26" s="61">
        <v>1.4032</v>
      </c>
      <c r="X26" s="61">
        <v>15.8667</v>
      </c>
      <c r="Y26" s="68"/>
      <c r="Z26" s="53"/>
      <c r="AA26" s="53"/>
      <c r="AB26" s="53"/>
      <c r="AC26" s="53"/>
      <c r="AD26" s="53"/>
      <c r="AE26" s="53"/>
      <c r="AF26" s="53"/>
      <c r="AG26" s="53"/>
      <c r="AH26" s="53"/>
      <c r="AI26" s="53"/>
      <c r="AJ26" s="53"/>
      <c r="AK26" s="53"/>
      <c r="AL26" s="53"/>
      <c r="AM26" s="53"/>
      <c r="AN26" s="53"/>
      <c r="AO26" s="45"/>
      <c r="AP26" s="61">
        <v>13.43</v>
      </c>
      <c r="AQ26" s="61">
        <v>13.29</v>
      </c>
      <c r="AR26" s="61">
        <v>11.07</v>
      </c>
      <c r="AS26" s="61">
        <v>7.52</v>
      </c>
      <c r="AT26" s="61">
        <v>6.96</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103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x14ac:dyDescent="0.25">
      <c r="A28" s="328" t="s">
        <v>758</v>
      </c>
      <c r="B28" s="365"/>
      <c r="C28" s="717">
        <v>41275</v>
      </c>
      <c r="D28" s="365"/>
      <c r="E28" s="329">
        <v>112032</v>
      </c>
      <c r="F28" s="365"/>
      <c r="G28" s="330">
        <v>2292.77</v>
      </c>
      <c r="H28" s="366"/>
      <c r="I28" s="331">
        <v>0.66930000000000001</v>
      </c>
      <c r="J28" s="331">
        <v>-0.1091</v>
      </c>
      <c r="K28" s="331">
        <v>2.3157999999999999</v>
      </c>
      <c r="L28" s="331">
        <v>7.7091000000000003</v>
      </c>
      <c r="M28" s="331">
        <v>0.43059999999999998</v>
      </c>
      <c r="N28" s="333">
        <v>4.2896000000000001</v>
      </c>
      <c r="O28" s="331">
        <v>6.7796000000000003</v>
      </c>
      <c r="P28" s="331">
        <v>17.800599999999999</v>
      </c>
      <c r="Q28" s="331">
        <v>19.3825</v>
      </c>
      <c r="R28" s="331">
        <v>16.2593</v>
      </c>
      <c r="S28" s="331">
        <v>4.1355000000000004</v>
      </c>
      <c r="T28" s="331">
        <v>14.84</v>
      </c>
      <c r="U28" s="331">
        <v>0.8891</v>
      </c>
      <c r="V28" s="331">
        <v>4.5609000000000002</v>
      </c>
      <c r="W28" s="331">
        <v>1.1288</v>
      </c>
      <c r="X28" s="331">
        <v>16.166699999999999</v>
      </c>
      <c r="Y28" s="366"/>
      <c r="Z28" s="329">
        <v>6</v>
      </c>
      <c r="AA28" s="329">
        <v>9</v>
      </c>
      <c r="AB28" s="329">
        <v>6</v>
      </c>
      <c r="AC28" s="329">
        <v>8</v>
      </c>
      <c r="AD28" s="329">
        <v>12</v>
      </c>
      <c r="AE28" s="329">
        <v>6</v>
      </c>
      <c r="AF28" s="329">
        <v>5</v>
      </c>
      <c r="AG28" s="329">
        <v>4</v>
      </c>
      <c r="AH28" s="329">
        <v>1</v>
      </c>
      <c r="AI28" s="329">
        <v>1</v>
      </c>
      <c r="AJ28" s="329">
        <v>7</v>
      </c>
      <c r="AK28" s="329">
        <v>11</v>
      </c>
      <c r="AL28" s="329">
        <v>10</v>
      </c>
      <c r="AM28" s="329">
        <v>9</v>
      </c>
      <c r="AN28" s="329">
        <v>9</v>
      </c>
      <c r="AO28" s="365"/>
      <c r="AP28" s="331">
        <v>17.91</v>
      </c>
      <c r="AQ28" s="331">
        <v>20.13</v>
      </c>
      <c r="AR28" s="331">
        <v>16.63</v>
      </c>
      <c r="AS28" s="331">
        <v>10.75</v>
      </c>
      <c r="AT28" s="331">
        <v>6.84</v>
      </c>
      <c r="AU28" s="334"/>
      <c r="AV28" s="329">
        <v>1</v>
      </c>
      <c r="AW28" s="329">
        <v>1</v>
      </c>
      <c r="AX28" s="329">
        <v>3</v>
      </c>
      <c r="AY28" s="329">
        <v>7</v>
      </c>
      <c r="AZ28" s="329">
        <v>10</v>
      </c>
      <c r="BA28" s="360"/>
      <c r="BB28" s="331">
        <v>11.553848652184699</v>
      </c>
      <c r="BC28" s="367">
        <v>0.90175205952001203</v>
      </c>
      <c r="BD28" s="367">
        <v>8.2982608174601194E-2</v>
      </c>
      <c r="BE28" s="367">
        <v>0.60384139219224597</v>
      </c>
      <c r="BF28" s="365"/>
      <c r="BG28" s="331">
        <v>71.290800000000004</v>
      </c>
      <c r="BH28" s="331">
        <v>13.909700000000001</v>
      </c>
      <c r="BI28" s="331">
        <v>8.9903600000000008</v>
      </c>
      <c r="BJ28" s="331">
        <v>5.8091400000000002</v>
      </c>
      <c r="BK28" s="365"/>
      <c r="BL28" s="364" t="s">
        <v>668</v>
      </c>
      <c r="BM28" s="364" t="s">
        <v>669</v>
      </c>
      <c r="BN28" s="364" t="s">
        <v>670</v>
      </c>
      <c r="BO28" s="364" t="s">
        <v>671</v>
      </c>
      <c r="BP28" s="364" t="s">
        <v>672</v>
      </c>
      <c r="BQ28" s="365"/>
      <c r="BR28" s="335" t="s">
        <v>519</v>
      </c>
    </row>
    <row r="29" spans="1:70" s="107" customFormat="1" ht="11" x14ac:dyDescent="0.3">
      <c r="A29" s="841" t="s">
        <v>759</v>
      </c>
      <c r="B29" s="842"/>
      <c r="C29" s="843">
        <v>41275</v>
      </c>
      <c r="D29" s="842"/>
      <c r="E29" s="844">
        <v>56242.7</v>
      </c>
      <c r="F29" s="842"/>
      <c r="G29" s="845">
        <v>97.906000000000006</v>
      </c>
      <c r="H29" s="847"/>
      <c r="I29" s="846">
        <v>0.53600000000000003</v>
      </c>
      <c r="J29" s="846">
        <v>-0.60809999999999997</v>
      </c>
      <c r="K29" s="846">
        <v>0.35049999999999998</v>
      </c>
      <c r="L29" s="846">
        <v>4.4253</v>
      </c>
      <c r="M29" s="846">
        <v>-1.6485000000000001</v>
      </c>
      <c r="N29" s="848">
        <v>2.2378</v>
      </c>
      <c r="O29" s="846">
        <v>3.4390999999999998</v>
      </c>
      <c r="P29" s="846">
        <v>13.963100000000001</v>
      </c>
      <c r="Q29" s="846">
        <v>12.5238</v>
      </c>
      <c r="R29" s="846">
        <v>13.808</v>
      </c>
      <c r="S29" s="846">
        <v>1.331</v>
      </c>
      <c r="T29" s="846">
        <v>12.7508</v>
      </c>
      <c r="U29" s="846">
        <v>-0.64639999999999997</v>
      </c>
      <c r="V29" s="846">
        <v>3.4716999999999998</v>
      </c>
      <c r="W29" s="846">
        <v>0.3639</v>
      </c>
      <c r="X29" s="846">
        <v>15.7075</v>
      </c>
      <c r="Y29" s="847"/>
      <c r="Z29" s="844">
        <v>11</v>
      </c>
      <c r="AA29" s="844">
        <v>14</v>
      </c>
      <c r="AB29" s="844">
        <v>15</v>
      </c>
      <c r="AC29" s="844">
        <v>14</v>
      </c>
      <c r="AD29" s="844">
        <v>14</v>
      </c>
      <c r="AE29" s="844">
        <v>11</v>
      </c>
      <c r="AF29" s="844">
        <v>10</v>
      </c>
      <c r="AG29" s="844">
        <v>8</v>
      </c>
      <c r="AH29" s="844">
        <v>7</v>
      </c>
      <c r="AI29" s="844">
        <v>5</v>
      </c>
      <c r="AJ29" s="844">
        <v>15</v>
      </c>
      <c r="AK29" s="844">
        <v>13</v>
      </c>
      <c r="AL29" s="844">
        <v>12</v>
      </c>
      <c r="AM29" s="844">
        <v>13</v>
      </c>
      <c r="AN29" s="844">
        <v>14</v>
      </c>
      <c r="AO29" s="842"/>
      <c r="AP29" s="846">
        <v>13.91</v>
      </c>
      <c r="AQ29" s="846">
        <v>14.32</v>
      </c>
      <c r="AR29" s="846">
        <v>12.05</v>
      </c>
      <c r="AS29" s="846">
        <v>7.64</v>
      </c>
      <c r="AT29" s="846">
        <v>2.52</v>
      </c>
      <c r="AU29" s="849"/>
      <c r="AV29" s="844">
        <v>7</v>
      </c>
      <c r="AW29" s="844">
        <v>7</v>
      </c>
      <c r="AX29" s="844">
        <v>7</v>
      </c>
      <c r="AY29" s="844">
        <v>11</v>
      </c>
      <c r="AZ29" s="844">
        <v>13</v>
      </c>
      <c r="BA29" s="851"/>
      <c r="BB29" s="846">
        <v>12.357381774492101</v>
      </c>
      <c r="BC29" s="852">
        <v>0.98747183698244201</v>
      </c>
      <c r="BD29" s="852">
        <v>5.2804987017499798E-2</v>
      </c>
      <c r="BE29" s="852">
        <v>0.26386521467538698</v>
      </c>
      <c r="BF29" s="842"/>
      <c r="BG29" s="846">
        <v>71.713899999999995</v>
      </c>
      <c r="BH29" s="846">
        <v>23.398299999999999</v>
      </c>
      <c r="BI29" s="846">
        <v>2.8838599999999999</v>
      </c>
      <c r="BJ29" s="846">
        <v>2.0039400000000001</v>
      </c>
      <c r="BK29" s="842"/>
      <c r="BL29" s="855" t="s">
        <v>674</v>
      </c>
      <c r="BM29" s="855" t="s">
        <v>675</v>
      </c>
      <c r="BN29" s="855" t="s">
        <v>676</v>
      </c>
      <c r="BO29" s="855" t="s">
        <v>677</v>
      </c>
      <c r="BP29" s="855" t="s">
        <v>678</v>
      </c>
      <c r="BQ29" s="842"/>
      <c r="BR29" s="856" t="s">
        <v>443</v>
      </c>
    </row>
    <row r="30" spans="1:70" s="107" customFormat="1" x14ac:dyDescent="0.25">
      <c r="A30" s="345" t="s">
        <v>760</v>
      </c>
      <c r="B30" s="373"/>
      <c r="C30" s="719">
        <v>41275</v>
      </c>
      <c r="D30" s="373"/>
      <c r="E30" s="346">
        <v>28657.4</v>
      </c>
      <c r="F30" s="373"/>
      <c r="G30" s="347">
        <v>2231.0100000000002</v>
      </c>
      <c r="H30" s="374"/>
      <c r="I30" s="348">
        <v>0.56340000000000001</v>
      </c>
      <c r="J30" s="348">
        <v>-0.10879999999999999</v>
      </c>
      <c r="K30" s="348">
        <v>2.83</v>
      </c>
      <c r="L30" s="348">
        <v>8.3255999999999997</v>
      </c>
      <c r="M30" s="348">
        <v>6.6769999999999996</v>
      </c>
      <c r="N30" s="350">
        <v>10.8857</v>
      </c>
      <c r="O30" s="348">
        <v>7.8684000000000003</v>
      </c>
      <c r="P30" s="348">
        <v>17.556899999999999</v>
      </c>
      <c r="Q30" s="348">
        <v>13.684699999999999</v>
      </c>
      <c r="R30" s="348">
        <v>14.437799999999999</v>
      </c>
      <c r="S30" s="348">
        <v>5.3571</v>
      </c>
      <c r="T30" s="348">
        <v>19.652799999999999</v>
      </c>
      <c r="U30" s="348">
        <v>5.0603999999999996</v>
      </c>
      <c r="V30" s="348">
        <v>12.6312</v>
      </c>
      <c r="W30" s="348">
        <v>1.4451000000000001</v>
      </c>
      <c r="X30" s="348">
        <v>16.476600000000001</v>
      </c>
      <c r="Y30" s="374"/>
      <c r="Z30" s="346">
        <v>9</v>
      </c>
      <c r="AA30" s="346">
        <v>8</v>
      </c>
      <c r="AB30" s="346">
        <v>5</v>
      </c>
      <c r="AC30" s="346">
        <v>7</v>
      </c>
      <c r="AD30" s="346">
        <v>7</v>
      </c>
      <c r="AE30" s="346">
        <v>2</v>
      </c>
      <c r="AF30" s="346">
        <v>1</v>
      </c>
      <c r="AG30" s="346">
        <v>5</v>
      </c>
      <c r="AH30" s="346">
        <v>5</v>
      </c>
      <c r="AI30" s="346">
        <v>3</v>
      </c>
      <c r="AJ30" s="346">
        <v>4</v>
      </c>
      <c r="AK30" s="346">
        <v>7</v>
      </c>
      <c r="AL30" s="346">
        <v>5</v>
      </c>
      <c r="AM30" s="346">
        <v>1</v>
      </c>
      <c r="AN30" s="346">
        <v>8</v>
      </c>
      <c r="AO30" s="373"/>
      <c r="AP30" s="348">
        <v>15.42</v>
      </c>
      <c r="AQ30" s="348">
        <v>16.850000000000001</v>
      </c>
      <c r="AR30" s="348">
        <v>15.25</v>
      </c>
      <c r="AS30" s="348">
        <v>12.98</v>
      </c>
      <c r="AT30" s="348">
        <v>15.42</v>
      </c>
      <c r="AU30" s="351"/>
      <c r="AV30" s="346">
        <v>2</v>
      </c>
      <c r="AW30" s="346">
        <v>2</v>
      </c>
      <c r="AX30" s="346">
        <v>4</v>
      </c>
      <c r="AY30" s="346">
        <v>3</v>
      </c>
      <c r="AZ30" s="346">
        <v>6</v>
      </c>
      <c r="BA30" s="362"/>
      <c r="BB30" s="348">
        <v>11.9680095801222</v>
      </c>
      <c r="BC30" s="375">
        <v>0.97435588183840804</v>
      </c>
      <c r="BD30" s="375">
        <v>7.4469160019289105E-2</v>
      </c>
      <c r="BE30" s="375">
        <v>0.50774385451500303</v>
      </c>
      <c r="BF30" s="373"/>
      <c r="BG30" s="348">
        <v>55.275700000000001</v>
      </c>
      <c r="BH30" s="348">
        <v>26.842700000000001</v>
      </c>
      <c r="BI30" s="348">
        <v>15.392200000000001</v>
      </c>
      <c r="BJ30" s="348">
        <v>2.4893999999999998</v>
      </c>
      <c r="BK30" s="373"/>
      <c r="BL30" s="372" t="s">
        <v>680</v>
      </c>
      <c r="BM30" s="372" t="s">
        <v>681</v>
      </c>
      <c r="BN30" s="372" t="s">
        <v>588</v>
      </c>
      <c r="BO30" s="372" t="s">
        <v>682</v>
      </c>
      <c r="BP30" s="372" t="s">
        <v>683</v>
      </c>
      <c r="BQ30" s="373"/>
      <c r="BR30" s="354" t="s">
        <v>476</v>
      </c>
    </row>
    <row r="31" spans="1:70" s="107" customFormat="1" x14ac:dyDescent="0.25">
      <c r="A31" s="345" t="s">
        <v>761</v>
      </c>
      <c r="B31" s="373"/>
      <c r="C31" s="719">
        <v>44394</v>
      </c>
      <c r="D31" s="373"/>
      <c r="E31" s="346">
        <v>25419.7</v>
      </c>
      <c r="F31" s="373"/>
      <c r="G31" s="347">
        <v>22.43</v>
      </c>
      <c r="H31" s="374"/>
      <c r="I31" s="348">
        <v>0.40289999999999998</v>
      </c>
      <c r="J31" s="348">
        <v>0.31309999999999999</v>
      </c>
      <c r="K31" s="348">
        <v>6.5557999999999996</v>
      </c>
      <c r="L31" s="348">
        <v>14.6142</v>
      </c>
      <c r="M31" s="348">
        <v>8.9364000000000008</v>
      </c>
      <c r="N31" s="350">
        <v>12.543900000000001</v>
      </c>
      <c r="O31" s="348">
        <v>7.4706999999999999</v>
      </c>
      <c r="P31" s="348">
        <v>19.453800000000001</v>
      </c>
      <c r="Q31" s="348">
        <v>17.151900000000001</v>
      </c>
      <c r="R31" s="348" t="s">
        <v>430</v>
      </c>
      <c r="S31" s="348">
        <v>8.0963999999999992</v>
      </c>
      <c r="T31" s="348">
        <v>24.680399999999999</v>
      </c>
      <c r="U31" s="348">
        <v>7.5778999999999996</v>
      </c>
      <c r="V31" s="348">
        <v>10.9298</v>
      </c>
      <c r="W31" s="348">
        <v>3.0316999999999998</v>
      </c>
      <c r="X31" s="348">
        <v>17.177900000000001</v>
      </c>
      <c r="Y31" s="374"/>
      <c r="Z31" s="346">
        <v>14</v>
      </c>
      <c r="AA31" s="346">
        <v>1</v>
      </c>
      <c r="AB31" s="346">
        <v>1</v>
      </c>
      <c r="AC31" s="346">
        <v>2</v>
      </c>
      <c r="AD31" s="346">
        <v>3</v>
      </c>
      <c r="AE31" s="346">
        <v>1</v>
      </c>
      <c r="AF31" s="346">
        <v>3</v>
      </c>
      <c r="AG31" s="346">
        <v>2</v>
      </c>
      <c r="AH31" s="346">
        <v>2</v>
      </c>
      <c r="AI31" s="346" t="s">
        <v>430</v>
      </c>
      <c r="AJ31" s="346">
        <v>3</v>
      </c>
      <c r="AK31" s="346">
        <v>3</v>
      </c>
      <c r="AL31" s="346">
        <v>2</v>
      </c>
      <c r="AM31" s="346">
        <v>3</v>
      </c>
      <c r="AN31" s="346">
        <v>2</v>
      </c>
      <c r="AO31" s="373"/>
      <c r="AP31" s="348" t="s">
        <v>430</v>
      </c>
      <c r="AQ31" s="348" t="s">
        <v>430</v>
      </c>
      <c r="AR31" s="348">
        <v>17.489999999999998</v>
      </c>
      <c r="AS31" s="348">
        <v>14.47</v>
      </c>
      <c r="AT31" s="348">
        <v>20.81</v>
      </c>
      <c r="AU31" s="351"/>
      <c r="AV31" s="346" t="s">
        <v>430</v>
      </c>
      <c r="AW31" s="346" t="s">
        <v>430</v>
      </c>
      <c r="AX31" s="346">
        <v>1</v>
      </c>
      <c r="AY31" s="346">
        <v>1</v>
      </c>
      <c r="AZ31" s="346">
        <v>1</v>
      </c>
      <c r="BA31" s="362"/>
      <c r="BB31" s="348">
        <v>13.930885209843501</v>
      </c>
      <c r="BC31" s="375">
        <v>1.0860478040916199</v>
      </c>
      <c r="BD31" s="375">
        <v>7.4766347421720197E-2</v>
      </c>
      <c r="BE31" s="375">
        <v>0.643296083563066</v>
      </c>
      <c r="BF31" s="373"/>
      <c r="BG31" s="348">
        <v>63.15</v>
      </c>
      <c r="BH31" s="348">
        <v>10.116300000000001</v>
      </c>
      <c r="BI31" s="348">
        <v>23.5383</v>
      </c>
      <c r="BJ31" s="348">
        <v>3.1953999999999998</v>
      </c>
      <c r="BK31" s="373"/>
      <c r="BL31" s="372" t="s">
        <v>685</v>
      </c>
      <c r="BM31" s="372" t="s">
        <v>686</v>
      </c>
      <c r="BN31" s="372" t="s">
        <v>687</v>
      </c>
      <c r="BO31" s="372" t="s">
        <v>688</v>
      </c>
      <c r="BP31" s="372" t="s">
        <v>689</v>
      </c>
      <c r="BQ31" s="373"/>
      <c r="BR31" s="354" t="s">
        <v>463</v>
      </c>
    </row>
    <row r="32" spans="1:70" s="107" customFormat="1" x14ac:dyDescent="0.25">
      <c r="A32" s="345" t="s">
        <v>762</v>
      </c>
      <c r="B32" s="373"/>
      <c r="C32" s="719">
        <v>41275</v>
      </c>
      <c r="D32" s="373"/>
      <c r="E32" s="346">
        <v>24165.599999999999</v>
      </c>
      <c r="F32" s="373"/>
      <c r="G32" s="347">
        <v>360.93990000000002</v>
      </c>
      <c r="H32" s="374"/>
      <c r="I32" s="348">
        <v>0.79410000000000003</v>
      </c>
      <c r="J32" s="348">
        <v>0.1095</v>
      </c>
      <c r="K32" s="348">
        <v>4.9363999999999999</v>
      </c>
      <c r="L32" s="348">
        <v>13.414400000000001</v>
      </c>
      <c r="M32" s="348">
        <v>9.7520000000000007</v>
      </c>
      <c r="N32" s="350">
        <v>2.4417</v>
      </c>
      <c r="O32" s="348">
        <v>3.5301999999999998</v>
      </c>
      <c r="P32" s="348">
        <v>10.929399999999999</v>
      </c>
      <c r="Q32" s="348">
        <v>6.9775</v>
      </c>
      <c r="R32" s="348">
        <v>12.3979</v>
      </c>
      <c r="S32" s="348">
        <v>8.8361000000000001</v>
      </c>
      <c r="T32" s="348">
        <v>24.784500000000001</v>
      </c>
      <c r="U32" s="348">
        <v>4.4890999999999996</v>
      </c>
      <c r="V32" s="348">
        <v>5.0468999999999999</v>
      </c>
      <c r="W32" s="348">
        <v>2.0387</v>
      </c>
      <c r="X32" s="348">
        <v>13.6433</v>
      </c>
      <c r="Y32" s="374"/>
      <c r="Z32" s="346">
        <v>2</v>
      </c>
      <c r="AA32" s="346">
        <v>3</v>
      </c>
      <c r="AB32" s="346">
        <v>3</v>
      </c>
      <c r="AC32" s="346">
        <v>3</v>
      </c>
      <c r="AD32" s="346">
        <v>2</v>
      </c>
      <c r="AE32" s="346">
        <v>10</v>
      </c>
      <c r="AF32" s="346">
        <v>9</v>
      </c>
      <c r="AG32" s="346">
        <v>14</v>
      </c>
      <c r="AH32" s="346">
        <v>13</v>
      </c>
      <c r="AI32" s="346">
        <v>8</v>
      </c>
      <c r="AJ32" s="346">
        <v>1</v>
      </c>
      <c r="AK32" s="346">
        <v>2</v>
      </c>
      <c r="AL32" s="346">
        <v>6</v>
      </c>
      <c r="AM32" s="346">
        <v>7</v>
      </c>
      <c r="AN32" s="346">
        <v>4</v>
      </c>
      <c r="AO32" s="373"/>
      <c r="AP32" s="348">
        <v>12.42</v>
      </c>
      <c r="AQ32" s="348">
        <v>11.54</v>
      </c>
      <c r="AR32" s="348">
        <v>9.08</v>
      </c>
      <c r="AS32" s="348">
        <v>8.2100000000000009</v>
      </c>
      <c r="AT32" s="348">
        <v>16.16</v>
      </c>
      <c r="AU32" s="351"/>
      <c r="AV32" s="346">
        <v>9</v>
      </c>
      <c r="AW32" s="346">
        <v>11</v>
      </c>
      <c r="AX32" s="346">
        <v>12</v>
      </c>
      <c r="AY32" s="346">
        <v>9</v>
      </c>
      <c r="AZ32" s="346">
        <v>4</v>
      </c>
      <c r="BA32" s="362"/>
      <c r="BB32" s="348">
        <v>12.724210647121801</v>
      </c>
      <c r="BC32" s="375">
        <v>0.96728991129608199</v>
      </c>
      <c r="BD32" s="375">
        <v>3.3880431590242101E-2</v>
      </c>
      <c r="BE32" s="375">
        <v>5.0379128709568601E-2</v>
      </c>
      <c r="BF32" s="373"/>
      <c r="BG32" s="348">
        <v>58.429000000000002</v>
      </c>
      <c r="BH32" s="348">
        <v>26.285599999999999</v>
      </c>
      <c r="BI32" s="348">
        <v>12.377700000000001</v>
      </c>
      <c r="BJ32" s="348">
        <v>2.9077000000000002</v>
      </c>
      <c r="BK32" s="373"/>
      <c r="BL32" s="372" t="s">
        <v>691</v>
      </c>
      <c r="BM32" s="372" t="s">
        <v>692</v>
      </c>
      <c r="BN32" s="372" t="s">
        <v>693</v>
      </c>
      <c r="BO32" s="372" t="s">
        <v>694</v>
      </c>
      <c r="BP32" s="372" t="s">
        <v>695</v>
      </c>
      <c r="BQ32" s="373"/>
      <c r="BR32" s="354" t="s">
        <v>519</v>
      </c>
    </row>
    <row r="33" spans="1:70" s="107" customFormat="1" x14ac:dyDescent="0.25">
      <c r="A33" s="345" t="s">
        <v>763</v>
      </c>
      <c r="B33" s="373"/>
      <c r="C33" s="719">
        <v>41278</v>
      </c>
      <c r="D33" s="373"/>
      <c r="E33" s="346">
        <v>22928.3</v>
      </c>
      <c r="F33" s="373"/>
      <c r="G33" s="347">
        <v>122.27330000000001</v>
      </c>
      <c r="H33" s="374"/>
      <c r="I33" s="348" t="s">
        <v>430</v>
      </c>
      <c r="J33" s="348">
        <v>-1.1086</v>
      </c>
      <c r="K33" s="348">
        <v>0.76619999999999999</v>
      </c>
      <c r="L33" s="348">
        <v>3.7883</v>
      </c>
      <c r="M33" s="348">
        <v>-1.6776</v>
      </c>
      <c r="N33" s="350">
        <v>0.28470000000000001</v>
      </c>
      <c r="O33" s="348">
        <v>0.20019999999999999</v>
      </c>
      <c r="P33" s="348">
        <v>10.079000000000001</v>
      </c>
      <c r="Q33" s="348">
        <v>9.7431999999999999</v>
      </c>
      <c r="R33" s="348">
        <v>12.2317</v>
      </c>
      <c r="S33" s="348">
        <v>1.7906</v>
      </c>
      <c r="T33" s="348">
        <v>11.993399999999999</v>
      </c>
      <c r="U33" s="348">
        <v>-3.5211000000000001</v>
      </c>
      <c r="V33" s="348">
        <v>0.98470000000000002</v>
      </c>
      <c r="W33" s="348">
        <v>0.53059999999999996</v>
      </c>
      <c r="X33" s="348">
        <v>14.627599999999999</v>
      </c>
      <c r="Y33" s="374"/>
      <c r="Z33" s="346" t="s">
        <v>430</v>
      </c>
      <c r="AA33" s="346">
        <v>15</v>
      </c>
      <c r="AB33" s="346">
        <v>14</v>
      </c>
      <c r="AC33" s="346">
        <v>15</v>
      </c>
      <c r="AD33" s="346">
        <v>15</v>
      </c>
      <c r="AE33" s="346">
        <v>14</v>
      </c>
      <c r="AF33" s="346">
        <v>15</v>
      </c>
      <c r="AG33" s="346">
        <v>15</v>
      </c>
      <c r="AH33" s="346">
        <v>12</v>
      </c>
      <c r="AI33" s="346">
        <v>9</v>
      </c>
      <c r="AJ33" s="346">
        <v>14</v>
      </c>
      <c r="AK33" s="346">
        <v>15</v>
      </c>
      <c r="AL33" s="346">
        <v>15</v>
      </c>
      <c r="AM33" s="346">
        <v>15</v>
      </c>
      <c r="AN33" s="346">
        <v>13</v>
      </c>
      <c r="AO33" s="373"/>
      <c r="AP33" s="348">
        <v>12.07</v>
      </c>
      <c r="AQ33" s="348">
        <v>11.85</v>
      </c>
      <c r="AR33" s="348">
        <v>8.51</v>
      </c>
      <c r="AS33" s="348">
        <v>4.33</v>
      </c>
      <c r="AT33" s="348">
        <v>0.53</v>
      </c>
      <c r="AU33" s="351"/>
      <c r="AV33" s="346">
        <v>10</v>
      </c>
      <c r="AW33" s="346">
        <v>10</v>
      </c>
      <c r="AX33" s="346">
        <v>13</v>
      </c>
      <c r="AY33" s="346">
        <v>15</v>
      </c>
      <c r="AZ33" s="346">
        <v>15</v>
      </c>
      <c r="BA33" s="362"/>
      <c r="BB33" s="348">
        <v>11.201136206207</v>
      </c>
      <c r="BC33" s="375">
        <v>0.90579210663225995</v>
      </c>
      <c r="BD33" s="375">
        <v>2.8761559589438001E-2</v>
      </c>
      <c r="BE33" s="375">
        <v>-4.6976586991698301E-3</v>
      </c>
      <c r="BF33" s="373"/>
      <c r="BG33" s="348">
        <v>54.725200000000001</v>
      </c>
      <c r="BH33" s="348">
        <v>25.188500000000001</v>
      </c>
      <c r="BI33" s="348">
        <v>11.924200000000001</v>
      </c>
      <c r="BJ33" s="348">
        <v>8.1621000000000006</v>
      </c>
      <c r="BK33" s="373"/>
      <c r="BL33" s="372" t="s">
        <v>697</v>
      </c>
      <c r="BM33" s="372" t="s">
        <v>698</v>
      </c>
      <c r="BN33" s="372" t="s">
        <v>699</v>
      </c>
      <c r="BO33" s="372" t="s">
        <v>700</v>
      </c>
      <c r="BP33" s="372" t="s">
        <v>701</v>
      </c>
      <c r="BQ33" s="373"/>
      <c r="BR33" s="354" t="s">
        <v>702</v>
      </c>
    </row>
    <row r="34" spans="1:70" s="107" customFormat="1" x14ac:dyDescent="0.25">
      <c r="A34" s="345" t="s">
        <v>764</v>
      </c>
      <c r="B34" s="373"/>
      <c r="C34" s="719">
        <v>41275</v>
      </c>
      <c r="D34" s="373"/>
      <c r="E34" s="346">
        <v>19471</v>
      </c>
      <c r="F34" s="373"/>
      <c r="G34" s="347">
        <v>1819.7992999999999</v>
      </c>
      <c r="H34" s="374"/>
      <c r="I34" s="348">
        <v>0.55369999999999997</v>
      </c>
      <c r="J34" s="348">
        <v>-0.3856</v>
      </c>
      <c r="K34" s="348">
        <v>1.0132000000000001</v>
      </c>
      <c r="L34" s="348">
        <v>5.5347999999999997</v>
      </c>
      <c r="M34" s="348">
        <v>-1.1889000000000001</v>
      </c>
      <c r="N34" s="350">
        <v>-0.53190000000000004</v>
      </c>
      <c r="O34" s="348">
        <v>0.76949999999999996</v>
      </c>
      <c r="P34" s="348">
        <v>13.6462</v>
      </c>
      <c r="Q34" s="348">
        <v>14.0623</v>
      </c>
      <c r="R34" s="348">
        <v>13.721399999999999</v>
      </c>
      <c r="S34" s="348">
        <v>2.3389000000000002</v>
      </c>
      <c r="T34" s="348">
        <v>12.3507</v>
      </c>
      <c r="U34" s="348">
        <v>-2.2202000000000002</v>
      </c>
      <c r="V34" s="348">
        <v>2.0108000000000001</v>
      </c>
      <c r="W34" s="348">
        <v>0.59350000000000003</v>
      </c>
      <c r="X34" s="348">
        <v>15.5396</v>
      </c>
      <c r="Y34" s="374"/>
      <c r="Z34" s="346">
        <v>10</v>
      </c>
      <c r="AA34" s="346">
        <v>11</v>
      </c>
      <c r="AB34" s="346">
        <v>13</v>
      </c>
      <c r="AC34" s="346">
        <v>12</v>
      </c>
      <c r="AD34" s="346">
        <v>13</v>
      </c>
      <c r="AE34" s="346">
        <v>15</v>
      </c>
      <c r="AF34" s="346">
        <v>14</v>
      </c>
      <c r="AG34" s="346">
        <v>11</v>
      </c>
      <c r="AH34" s="346">
        <v>3</v>
      </c>
      <c r="AI34" s="346">
        <v>6</v>
      </c>
      <c r="AJ34" s="346">
        <v>13</v>
      </c>
      <c r="AK34" s="346">
        <v>14</v>
      </c>
      <c r="AL34" s="346">
        <v>14</v>
      </c>
      <c r="AM34" s="346">
        <v>14</v>
      </c>
      <c r="AN34" s="346">
        <v>12</v>
      </c>
      <c r="AO34" s="373"/>
      <c r="AP34" s="348">
        <v>15.05</v>
      </c>
      <c r="AQ34" s="348">
        <v>16.059999999999999</v>
      </c>
      <c r="AR34" s="348">
        <v>11.89</v>
      </c>
      <c r="AS34" s="348">
        <v>5.54</v>
      </c>
      <c r="AT34" s="348">
        <v>1.8</v>
      </c>
      <c r="AU34" s="351"/>
      <c r="AV34" s="346">
        <v>3</v>
      </c>
      <c r="AW34" s="346">
        <v>4</v>
      </c>
      <c r="AX34" s="346">
        <v>9</v>
      </c>
      <c r="AY34" s="346">
        <v>14</v>
      </c>
      <c r="AZ34" s="346">
        <v>14</v>
      </c>
      <c r="BA34" s="362"/>
      <c r="BB34" s="348">
        <v>12.120245964845299</v>
      </c>
      <c r="BC34" s="375">
        <v>0.97170796002481896</v>
      </c>
      <c r="BD34" s="375">
        <v>5.7307070378563099E-2</v>
      </c>
      <c r="BE34" s="375">
        <v>0.39393894006546598</v>
      </c>
      <c r="BF34" s="373"/>
      <c r="BG34" s="348">
        <v>72.788899999999998</v>
      </c>
      <c r="BH34" s="348">
        <v>11.470599999999999</v>
      </c>
      <c r="BI34" s="348">
        <v>10.436199999999999</v>
      </c>
      <c r="BJ34" s="348">
        <v>5.3042999999999996</v>
      </c>
      <c r="BK34" s="373"/>
      <c r="BL34" s="372" t="s">
        <v>704</v>
      </c>
      <c r="BM34" s="372" t="s">
        <v>705</v>
      </c>
      <c r="BN34" s="372" t="s">
        <v>706</v>
      </c>
      <c r="BO34" s="372" t="s">
        <v>707</v>
      </c>
      <c r="BP34" s="372" t="s">
        <v>708</v>
      </c>
      <c r="BQ34" s="373"/>
      <c r="BR34" s="354" t="s">
        <v>519</v>
      </c>
    </row>
    <row r="35" spans="1:70" s="107" customFormat="1" x14ac:dyDescent="0.25">
      <c r="A35" s="345" t="s">
        <v>765</v>
      </c>
      <c r="B35" s="373"/>
      <c r="C35" s="719">
        <v>41757</v>
      </c>
      <c r="D35" s="373"/>
      <c r="E35" s="346">
        <v>13684.3</v>
      </c>
      <c r="F35" s="373"/>
      <c r="G35" s="347">
        <v>71.115899999999996</v>
      </c>
      <c r="H35" s="374"/>
      <c r="I35" s="348">
        <v>1.2312000000000001</v>
      </c>
      <c r="J35" s="348">
        <v>-0.60570000000000002</v>
      </c>
      <c r="K35" s="348">
        <v>4.9978999999999996</v>
      </c>
      <c r="L35" s="348">
        <v>14.629799999999999</v>
      </c>
      <c r="M35" s="348">
        <v>11.1587</v>
      </c>
      <c r="N35" s="350">
        <v>3.5829</v>
      </c>
      <c r="O35" s="348">
        <v>5.9766000000000004</v>
      </c>
      <c r="P35" s="348">
        <v>21.5959</v>
      </c>
      <c r="Q35" s="348">
        <v>13.7203</v>
      </c>
      <c r="R35" s="348">
        <v>13.466200000000001</v>
      </c>
      <c r="S35" s="348">
        <v>8.7067999999999994</v>
      </c>
      <c r="T35" s="348">
        <v>24.939</v>
      </c>
      <c r="U35" s="348">
        <v>6.0583</v>
      </c>
      <c r="V35" s="348">
        <v>7.0871000000000004</v>
      </c>
      <c r="W35" s="348">
        <v>3.4136000000000002</v>
      </c>
      <c r="X35" s="348">
        <v>17.260000000000002</v>
      </c>
      <c r="Y35" s="374"/>
      <c r="Z35" s="346">
        <v>1</v>
      </c>
      <c r="AA35" s="346">
        <v>13</v>
      </c>
      <c r="AB35" s="346">
        <v>2</v>
      </c>
      <c r="AC35" s="346">
        <v>1</v>
      </c>
      <c r="AD35" s="346">
        <v>1</v>
      </c>
      <c r="AE35" s="346">
        <v>8</v>
      </c>
      <c r="AF35" s="346">
        <v>7</v>
      </c>
      <c r="AG35" s="346">
        <v>1</v>
      </c>
      <c r="AH35" s="346">
        <v>4</v>
      </c>
      <c r="AI35" s="346">
        <v>7</v>
      </c>
      <c r="AJ35" s="346">
        <v>2</v>
      </c>
      <c r="AK35" s="346">
        <v>1</v>
      </c>
      <c r="AL35" s="346">
        <v>4</v>
      </c>
      <c r="AM35" s="346">
        <v>6</v>
      </c>
      <c r="AN35" s="346">
        <v>1</v>
      </c>
      <c r="AO35" s="373"/>
      <c r="AP35" s="348">
        <v>14.37</v>
      </c>
      <c r="AQ35" s="348">
        <v>16.55</v>
      </c>
      <c r="AR35" s="348">
        <v>16.72</v>
      </c>
      <c r="AS35" s="348">
        <v>11.8</v>
      </c>
      <c r="AT35" s="348">
        <v>17.010000000000002</v>
      </c>
      <c r="AU35" s="351"/>
      <c r="AV35" s="346">
        <v>6</v>
      </c>
      <c r="AW35" s="346">
        <v>3</v>
      </c>
      <c r="AX35" s="346">
        <v>2</v>
      </c>
      <c r="AY35" s="346">
        <v>4</v>
      </c>
      <c r="AZ35" s="346">
        <v>3</v>
      </c>
      <c r="BA35" s="362"/>
      <c r="BB35" s="348">
        <v>15.4403439044672</v>
      </c>
      <c r="BC35" s="375">
        <v>1.10253231196487</v>
      </c>
      <c r="BD35" s="375">
        <v>7.9459573365764105E-2</v>
      </c>
      <c r="BE35" s="375">
        <v>0.79292948673055696</v>
      </c>
      <c r="BF35" s="373"/>
      <c r="BG35" s="348">
        <v>37.098599999999998</v>
      </c>
      <c r="BH35" s="348">
        <v>35.378799999999998</v>
      </c>
      <c r="BI35" s="348">
        <v>25.727399999999999</v>
      </c>
      <c r="BJ35" s="348">
        <v>1.7951999999999999</v>
      </c>
      <c r="BK35" s="373"/>
      <c r="BL35" s="372" t="s">
        <v>710</v>
      </c>
      <c r="BM35" s="372" t="s">
        <v>711</v>
      </c>
      <c r="BN35" s="372" t="s">
        <v>712</v>
      </c>
      <c r="BO35" s="372" t="s">
        <v>713</v>
      </c>
      <c r="BP35" s="372" t="s">
        <v>714</v>
      </c>
      <c r="BQ35" s="373"/>
      <c r="BR35" s="354" t="s">
        <v>443</v>
      </c>
    </row>
    <row r="36" spans="1:70" s="107" customFormat="1" x14ac:dyDescent="0.25">
      <c r="A36" s="345" t="s">
        <v>766</v>
      </c>
      <c r="B36" s="373"/>
      <c r="C36" s="719">
        <v>41276</v>
      </c>
      <c r="D36" s="373"/>
      <c r="E36" s="346">
        <v>13614.4</v>
      </c>
      <c r="F36" s="373"/>
      <c r="G36" s="347">
        <v>395.65</v>
      </c>
      <c r="H36" s="374"/>
      <c r="I36" s="348">
        <v>0.6845</v>
      </c>
      <c r="J36" s="348">
        <v>-0.10100000000000001</v>
      </c>
      <c r="K36" s="348">
        <v>2.0478999999999998</v>
      </c>
      <c r="L36" s="348">
        <v>6.1151</v>
      </c>
      <c r="M36" s="348">
        <v>2.069</v>
      </c>
      <c r="N36" s="350">
        <v>1.8613999999999999</v>
      </c>
      <c r="O36" s="348">
        <v>3.6225999999999998</v>
      </c>
      <c r="P36" s="348">
        <v>13.9156</v>
      </c>
      <c r="Q36" s="348">
        <v>11.723000000000001</v>
      </c>
      <c r="R36" s="348">
        <v>14.8246</v>
      </c>
      <c r="S36" s="348">
        <v>3.6547000000000001</v>
      </c>
      <c r="T36" s="348">
        <v>16.172899999999998</v>
      </c>
      <c r="U36" s="348">
        <v>0.44940000000000002</v>
      </c>
      <c r="V36" s="348">
        <v>3.9679000000000002</v>
      </c>
      <c r="W36" s="348">
        <v>1.0265</v>
      </c>
      <c r="X36" s="348">
        <v>14.239000000000001</v>
      </c>
      <c r="Y36" s="374"/>
      <c r="Z36" s="346">
        <v>3</v>
      </c>
      <c r="AA36" s="346">
        <v>7</v>
      </c>
      <c r="AB36" s="346">
        <v>9</v>
      </c>
      <c r="AC36" s="346">
        <v>11</v>
      </c>
      <c r="AD36" s="346">
        <v>9</v>
      </c>
      <c r="AE36" s="346">
        <v>12</v>
      </c>
      <c r="AF36" s="346">
        <v>8</v>
      </c>
      <c r="AG36" s="346">
        <v>9</v>
      </c>
      <c r="AH36" s="346">
        <v>8</v>
      </c>
      <c r="AI36" s="346">
        <v>2</v>
      </c>
      <c r="AJ36" s="346">
        <v>9</v>
      </c>
      <c r="AK36" s="346">
        <v>10</v>
      </c>
      <c r="AL36" s="346">
        <v>11</v>
      </c>
      <c r="AM36" s="346">
        <v>12</v>
      </c>
      <c r="AN36" s="346">
        <v>10</v>
      </c>
      <c r="AO36" s="373"/>
      <c r="AP36" s="348">
        <v>14.81</v>
      </c>
      <c r="AQ36" s="348">
        <v>14.45</v>
      </c>
      <c r="AR36" s="348">
        <v>11.71</v>
      </c>
      <c r="AS36" s="348">
        <v>8.33</v>
      </c>
      <c r="AT36" s="348">
        <v>6.48</v>
      </c>
      <c r="AU36" s="351"/>
      <c r="AV36" s="346">
        <v>5</v>
      </c>
      <c r="AW36" s="346">
        <v>6</v>
      </c>
      <c r="AX36" s="346">
        <v>10</v>
      </c>
      <c r="AY36" s="346">
        <v>8</v>
      </c>
      <c r="AZ36" s="346">
        <v>11</v>
      </c>
      <c r="BA36" s="362"/>
      <c r="BB36" s="348">
        <v>11.934868092373801</v>
      </c>
      <c r="BC36" s="375">
        <v>0.97659269805601301</v>
      </c>
      <c r="BD36" s="375">
        <v>5.0674200015112802E-2</v>
      </c>
      <c r="BE36" s="375">
        <v>0.246662928413347</v>
      </c>
      <c r="BF36" s="373"/>
      <c r="BG36" s="348">
        <v>71.640500000000003</v>
      </c>
      <c r="BH36" s="348">
        <v>19.945499999999999</v>
      </c>
      <c r="BI36" s="348">
        <v>4.33467</v>
      </c>
      <c r="BJ36" s="348">
        <v>4.0793299999999997</v>
      </c>
      <c r="BK36" s="373"/>
      <c r="BL36" s="372" t="s">
        <v>716</v>
      </c>
      <c r="BM36" s="372" t="s">
        <v>717</v>
      </c>
      <c r="BN36" s="372" t="s">
        <v>718</v>
      </c>
      <c r="BO36" s="372" t="s">
        <v>719</v>
      </c>
      <c r="BP36" s="372" t="s">
        <v>720</v>
      </c>
      <c r="BQ36" s="373"/>
      <c r="BR36" s="354" t="s">
        <v>519</v>
      </c>
    </row>
    <row r="37" spans="1:70" s="107" customFormat="1" x14ac:dyDescent="0.25">
      <c r="A37" s="345" t="s">
        <v>767</v>
      </c>
      <c r="B37" s="373"/>
      <c r="C37" s="719">
        <v>43059</v>
      </c>
      <c r="D37" s="373"/>
      <c r="E37" s="346">
        <v>13834</v>
      </c>
      <c r="F37" s="373"/>
      <c r="G37" s="347">
        <v>31.92</v>
      </c>
      <c r="H37" s="374"/>
      <c r="I37" s="348">
        <v>0.50380000000000003</v>
      </c>
      <c r="J37" s="348">
        <v>-0.15640000000000001</v>
      </c>
      <c r="K37" s="348">
        <v>3.7711000000000001</v>
      </c>
      <c r="L37" s="348">
        <v>11.1808</v>
      </c>
      <c r="M37" s="348">
        <v>8.3134999999999994</v>
      </c>
      <c r="N37" s="350">
        <v>7.1859999999999999</v>
      </c>
      <c r="O37" s="348">
        <v>6.2408999999999999</v>
      </c>
      <c r="P37" s="348">
        <v>15.9903</v>
      </c>
      <c r="Q37" s="348">
        <v>10.7875</v>
      </c>
      <c r="R37" s="348" t="s">
        <v>430</v>
      </c>
      <c r="S37" s="348">
        <v>4.5529000000000002</v>
      </c>
      <c r="T37" s="348">
        <v>22.439599999999999</v>
      </c>
      <c r="U37" s="348">
        <v>8.3871000000000002</v>
      </c>
      <c r="V37" s="348">
        <v>9.2401999999999997</v>
      </c>
      <c r="W37" s="348">
        <v>2.7357999999999998</v>
      </c>
      <c r="X37" s="348">
        <v>14.178599999999999</v>
      </c>
      <c r="Y37" s="374"/>
      <c r="Z37" s="346">
        <v>12</v>
      </c>
      <c r="AA37" s="346">
        <v>10</v>
      </c>
      <c r="AB37" s="346">
        <v>4</v>
      </c>
      <c r="AC37" s="346">
        <v>4</v>
      </c>
      <c r="AD37" s="346">
        <v>4</v>
      </c>
      <c r="AE37" s="346">
        <v>4</v>
      </c>
      <c r="AF37" s="346">
        <v>6</v>
      </c>
      <c r="AG37" s="346">
        <v>7</v>
      </c>
      <c r="AH37" s="346">
        <v>11</v>
      </c>
      <c r="AI37" s="346" t="s">
        <v>430</v>
      </c>
      <c r="AJ37" s="346">
        <v>6</v>
      </c>
      <c r="AK37" s="346">
        <v>4</v>
      </c>
      <c r="AL37" s="346">
        <v>1</v>
      </c>
      <c r="AM37" s="346">
        <v>4</v>
      </c>
      <c r="AN37" s="346">
        <v>3</v>
      </c>
      <c r="AO37" s="373"/>
      <c r="AP37" s="348" t="s">
        <v>430</v>
      </c>
      <c r="AQ37" s="348">
        <v>14.13</v>
      </c>
      <c r="AR37" s="348">
        <v>12.91</v>
      </c>
      <c r="AS37" s="348">
        <v>11.63</v>
      </c>
      <c r="AT37" s="348">
        <v>17.25</v>
      </c>
      <c r="AU37" s="351"/>
      <c r="AV37" s="346" t="s">
        <v>430</v>
      </c>
      <c r="AW37" s="346">
        <v>8</v>
      </c>
      <c r="AX37" s="346">
        <v>5</v>
      </c>
      <c r="AY37" s="346">
        <v>6</v>
      </c>
      <c r="AZ37" s="346">
        <v>2</v>
      </c>
      <c r="BA37" s="362"/>
      <c r="BB37" s="348">
        <v>13.323708544561301</v>
      </c>
      <c r="BC37" s="375">
        <v>1.0437673035714199</v>
      </c>
      <c r="BD37" s="375">
        <v>5.6215448811357802E-2</v>
      </c>
      <c r="BE37" s="375">
        <v>0.33817434704021399</v>
      </c>
      <c r="BF37" s="373"/>
      <c r="BG37" s="348">
        <v>57.288800000000002</v>
      </c>
      <c r="BH37" s="348">
        <v>19.224900000000002</v>
      </c>
      <c r="BI37" s="348">
        <v>15.4909</v>
      </c>
      <c r="BJ37" s="348">
        <v>7.9954000000000001</v>
      </c>
      <c r="BK37" s="373"/>
      <c r="BL37" s="372" t="s">
        <v>722</v>
      </c>
      <c r="BM37" s="372" t="s">
        <v>723</v>
      </c>
      <c r="BN37" s="372" t="s">
        <v>724</v>
      </c>
      <c r="BO37" s="372" t="s">
        <v>725</v>
      </c>
      <c r="BP37" s="372" t="s">
        <v>726</v>
      </c>
      <c r="BQ37" s="373"/>
      <c r="BR37" s="354" t="s">
        <v>555</v>
      </c>
    </row>
    <row r="38" spans="1:70" s="107" customFormat="1" x14ac:dyDescent="0.25">
      <c r="A38" s="345" t="s">
        <v>768</v>
      </c>
      <c r="B38" s="373"/>
      <c r="C38" s="719">
        <v>41275</v>
      </c>
      <c r="D38" s="373"/>
      <c r="E38" s="346">
        <v>12445.7</v>
      </c>
      <c r="F38" s="373"/>
      <c r="G38" s="347">
        <v>118.241</v>
      </c>
      <c r="H38" s="374"/>
      <c r="I38" s="348">
        <v>0.65980000000000005</v>
      </c>
      <c r="J38" s="348">
        <v>-1.6999999999999999E-3</v>
      </c>
      <c r="K38" s="348">
        <v>1.6138999999999999</v>
      </c>
      <c r="L38" s="348">
        <v>7.2967000000000004</v>
      </c>
      <c r="M38" s="348">
        <v>1.7529999999999999</v>
      </c>
      <c r="N38" s="350">
        <v>4.2046000000000001</v>
      </c>
      <c r="O38" s="348">
        <v>2.6133000000000002</v>
      </c>
      <c r="P38" s="348">
        <v>13.7753</v>
      </c>
      <c r="Q38" s="348">
        <v>11.669600000000001</v>
      </c>
      <c r="R38" s="348">
        <v>14.3163</v>
      </c>
      <c r="S38" s="348">
        <v>2.7646000000000002</v>
      </c>
      <c r="T38" s="348">
        <v>16.780100000000001</v>
      </c>
      <c r="U38" s="348">
        <v>0.94079999999999997</v>
      </c>
      <c r="V38" s="348">
        <v>4.4412000000000003</v>
      </c>
      <c r="W38" s="348">
        <v>0.60670000000000002</v>
      </c>
      <c r="X38" s="348">
        <v>14.7742</v>
      </c>
      <c r="Y38" s="374"/>
      <c r="Z38" s="346">
        <v>7</v>
      </c>
      <c r="AA38" s="346">
        <v>6</v>
      </c>
      <c r="AB38" s="346">
        <v>10</v>
      </c>
      <c r="AC38" s="346">
        <v>9</v>
      </c>
      <c r="AD38" s="346">
        <v>10</v>
      </c>
      <c r="AE38" s="346">
        <v>7</v>
      </c>
      <c r="AF38" s="346">
        <v>11</v>
      </c>
      <c r="AG38" s="346">
        <v>10</v>
      </c>
      <c r="AH38" s="346">
        <v>9</v>
      </c>
      <c r="AI38" s="346">
        <v>4</v>
      </c>
      <c r="AJ38" s="346">
        <v>11</v>
      </c>
      <c r="AK38" s="346">
        <v>9</v>
      </c>
      <c r="AL38" s="346">
        <v>9</v>
      </c>
      <c r="AM38" s="346">
        <v>10</v>
      </c>
      <c r="AN38" s="346">
        <v>11</v>
      </c>
      <c r="AO38" s="373"/>
      <c r="AP38" s="348">
        <v>14.82</v>
      </c>
      <c r="AQ38" s="348">
        <v>14.84</v>
      </c>
      <c r="AR38" s="348">
        <v>12.39</v>
      </c>
      <c r="AS38" s="348">
        <v>7.88</v>
      </c>
      <c r="AT38" s="348">
        <v>7.32</v>
      </c>
      <c r="AU38" s="351"/>
      <c r="AV38" s="346">
        <v>4</v>
      </c>
      <c r="AW38" s="346">
        <v>5</v>
      </c>
      <c r="AX38" s="346">
        <v>6</v>
      </c>
      <c r="AY38" s="346">
        <v>10</v>
      </c>
      <c r="AZ38" s="346">
        <v>9</v>
      </c>
      <c r="BA38" s="362"/>
      <c r="BB38" s="348">
        <v>13.2042061876872</v>
      </c>
      <c r="BC38" s="375">
        <v>1.0564751183868</v>
      </c>
      <c r="BD38" s="375">
        <v>5.1139427382626002E-2</v>
      </c>
      <c r="BE38" s="375">
        <v>0.25942987427755099</v>
      </c>
      <c r="BF38" s="373"/>
      <c r="BG38" s="348">
        <v>62.069800000000001</v>
      </c>
      <c r="BH38" s="348">
        <v>21.9253</v>
      </c>
      <c r="BI38" s="348">
        <v>11.434900000000001</v>
      </c>
      <c r="BJ38" s="348">
        <v>4.57</v>
      </c>
      <c r="BK38" s="373"/>
      <c r="BL38" s="372" t="s">
        <v>728</v>
      </c>
      <c r="BM38" s="372" t="s">
        <v>729</v>
      </c>
      <c r="BN38" s="372" t="s">
        <v>730</v>
      </c>
      <c r="BO38" s="372" t="s">
        <v>731</v>
      </c>
      <c r="BP38" s="372" t="s">
        <v>732</v>
      </c>
      <c r="BQ38" s="373"/>
      <c r="BR38" s="354" t="s">
        <v>733</v>
      </c>
    </row>
    <row r="39" spans="1:70" s="107" customFormat="1" x14ac:dyDescent="0.25">
      <c r="A39" s="345" t="s">
        <v>769</v>
      </c>
      <c r="B39" s="373"/>
      <c r="C39" s="719">
        <v>44421</v>
      </c>
      <c r="D39" s="373"/>
      <c r="E39" s="346">
        <v>9784.07</v>
      </c>
      <c r="F39" s="373"/>
      <c r="G39" s="347">
        <v>18.267399999999999</v>
      </c>
      <c r="H39" s="374"/>
      <c r="I39" s="348">
        <v>0.67620000000000002</v>
      </c>
      <c r="J39" s="348">
        <v>0.1217</v>
      </c>
      <c r="K39" s="348">
        <v>2.1335000000000002</v>
      </c>
      <c r="L39" s="348">
        <v>6.7039999999999997</v>
      </c>
      <c r="M39" s="348">
        <v>3.9106999999999998</v>
      </c>
      <c r="N39" s="350">
        <v>3.2050999999999998</v>
      </c>
      <c r="O39" s="348">
        <v>1.1677999999999999</v>
      </c>
      <c r="P39" s="348">
        <v>12.922599999999999</v>
      </c>
      <c r="Q39" s="348">
        <v>12.8377</v>
      </c>
      <c r="R39" s="348" t="s">
        <v>430</v>
      </c>
      <c r="S39" s="348">
        <v>3.0206</v>
      </c>
      <c r="T39" s="348">
        <v>18.405000000000001</v>
      </c>
      <c r="U39" s="348">
        <v>1.6182000000000001</v>
      </c>
      <c r="V39" s="348">
        <v>4.6913999999999998</v>
      </c>
      <c r="W39" s="348">
        <v>1.5454000000000001</v>
      </c>
      <c r="X39" s="348">
        <v>12.7475</v>
      </c>
      <c r="Y39" s="374"/>
      <c r="Z39" s="346">
        <v>4</v>
      </c>
      <c r="AA39" s="346">
        <v>2</v>
      </c>
      <c r="AB39" s="346">
        <v>8</v>
      </c>
      <c r="AC39" s="346">
        <v>10</v>
      </c>
      <c r="AD39" s="346">
        <v>8</v>
      </c>
      <c r="AE39" s="346">
        <v>9</v>
      </c>
      <c r="AF39" s="346">
        <v>13</v>
      </c>
      <c r="AG39" s="346">
        <v>13</v>
      </c>
      <c r="AH39" s="346">
        <v>6</v>
      </c>
      <c r="AI39" s="346" t="s">
        <v>430</v>
      </c>
      <c r="AJ39" s="346">
        <v>10</v>
      </c>
      <c r="AK39" s="346">
        <v>8</v>
      </c>
      <c r="AL39" s="346">
        <v>8</v>
      </c>
      <c r="AM39" s="346">
        <v>8</v>
      </c>
      <c r="AN39" s="346">
        <v>6</v>
      </c>
      <c r="AO39" s="373"/>
      <c r="AP39" s="348" t="s">
        <v>430</v>
      </c>
      <c r="AQ39" s="348" t="s">
        <v>430</v>
      </c>
      <c r="AR39" s="348">
        <v>11.97</v>
      </c>
      <c r="AS39" s="348">
        <v>7.17</v>
      </c>
      <c r="AT39" s="348">
        <v>8.26</v>
      </c>
      <c r="AU39" s="351"/>
      <c r="AV39" s="346" t="s">
        <v>430</v>
      </c>
      <c r="AW39" s="346" t="s">
        <v>430</v>
      </c>
      <c r="AX39" s="346">
        <v>8</v>
      </c>
      <c r="AY39" s="346">
        <v>12</v>
      </c>
      <c r="AZ39" s="346">
        <v>8</v>
      </c>
      <c r="BA39" s="362"/>
      <c r="BB39" s="348">
        <v>12.9723190805539</v>
      </c>
      <c r="BC39" s="375">
        <v>1.0382149676919299</v>
      </c>
      <c r="BD39" s="375">
        <v>4.9420942550260097E-2</v>
      </c>
      <c r="BE39" s="375">
        <v>0.23246571136427899</v>
      </c>
      <c r="BF39" s="373"/>
      <c r="BG39" s="348">
        <v>63.389899999999997</v>
      </c>
      <c r="BH39" s="348">
        <v>21.0321</v>
      </c>
      <c r="BI39" s="348">
        <v>13.622400000000001</v>
      </c>
      <c r="BJ39" s="348">
        <v>1.9556</v>
      </c>
      <c r="BK39" s="373"/>
      <c r="BL39" s="372" t="s">
        <v>735</v>
      </c>
      <c r="BM39" s="372" t="s">
        <v>736</v>
      </c>
      <c r="BN39" s="372" t="s">
        <v>737</v>
      </c>
      <c r="BO39" s="372" t="s">
        <v>738</v>
      </c>
      <c r="BP39" s="372" t="s">
        <v>739</v>
      </c>
      <c r="BQ39" s="373"/>
      <c r="BR39" s="354" t="s">
        <v>436</v>
      </c>
    </row>
    <row r="40" spans="1:70" s="107" customFormat="1" x14ac:dyDescent="0.25">
      <c r="A40" s="345" t="s">
        <v>770</v>
      </c>
      <c r="B40" s="373"/>
      <c r="C40" s="719">
        <v>44775</v>
      </c>
      <c r="D40" s="373"/>
      <c r="E40" s="346">
        <v>9427.5300000000007</v>
      </c>
      <c r="F40" s="373"/>
      <c r="G40" s="347">
        <v>19.449000000000002</v>
      </c>
      <c r="H40" s="374"/>
      <c r="I40" s="348">
        <v>0.56359999999999999</v>
      </c>
      <c r="J40" s="348">
        <v>5.1400000000000001E-2</v>
      </c>
      <c r="K40" s="348">
        <v>2.1802999999999999</v>
      </c>
      <c r="L40" s="348">
        <v>9.2455999999999996</v>
      </c>
      <c r="M40" s="348">
        <v>6.9508000000000001</v>
      </c>
      <c r="N40" s="350">
        <v>7.0273000000000003</v>
      </c>
      <c r="O40" s="348">
        <v>6.8883999999999999</v>
      </c>
      <c r="P40" s="348">
        <v>17.140599999999999</v>
      </c>
      <c r="Q40" s="348" t="s">
        <v>430</v>
      </c>
      <c r="R40" s="348" t="s">
        <v>430</v>
      </c>
      <c r="S40" s="348">
        <v>4.8125</v>
      </c>
      <c r="T40" s="348">
        <v>20.144600000000001</v>
      </c>
      <c r="U40" s="348">
        <v>4.3456999999999999</v>
      </c>
      <c r="V40" s="348">
        <v>8.7447999999999997</v>
      </c>
      <c r="W40" s="348">
        <v>1.5454000000000001</v>
      </c>
      <c r="X40" s="348">
        <v>17.841000000000001</v>
      </c>
      <c r="Y40" s="374"/>
      <c r="Z40" s="346">
        <v>8</v>
      </c>
      <c r="AA40" s="346">
        <v>5</v>
      </c>
      <c r="AB40" s="346">
        <v>7</v>
      </c>
      <c r="AC40" s="346">
        <v>5</v>
      </c>
      <c r="AD40" s="346">
        <v>6</v>
      </c>
      <c r="AE40" s="346">
        <v>5</v>
      </c>
      <c r="AF40" s="346">
        <v>4</v>
      </c>
      <c r="AG40" s="346">
        <v>6</v>
      </c>
      <c r="AH40" s="346" t="s">
        <v>430</v>
      </c>
      <c r="AI40" s="346" t="s">
        <v>430</v>
      </c>
      <c r="AJ40" s="346">
        <v>5</v>
      </c>
      <c r="AK40" s="346">
        <v>6</v>
      </c>
      <c r="AL40" s="346">
        <v>7</v>
      </c>
      <c r="AM40" s="346">
        <v>5</v>
      </c>
      <c r="AN40" s="346">
        <v>6</v>
      </c>
      <c r="AO40" s="373"/>
      <c r="AP40" s="348" t="s">
        <v>430</v>
      </c>
      <c r="AQ40" s="348" t="s">
        <v>430</v>
      </c>
      <c r="AR40" s="348" t="s">
        <v>430</v>
      </c>
      <c r="AS40" s="348">
        <v>11.7</v>
      </c>
      <c r="AT40" s="348">
        <v>13.29</v>
      </c>
      <c r="AU40" s="351"/>
      <c r="AV40" s="346" t="s">
        <v>430</v>
      </c>
      <c r="AW40" s="346" t="s">
        <v>430</v>
      </c>
      <c r="AX40" s="346" t="s">
        <v>430</v>
      </c>
      <c r="AY40" s="346">
        <v>5</v>
      </c>
      <c r="AZ40" s="346">
        <v>7</v>
      </c>
      <c r="BA40" s="362"/>
      <c r="BB40" s="348">
        <v>12.018951406229601</v>
      </c>
      <c r="BC40" s="375">
        <v>0.96794937453219299</v>
      </c>
      <c r="BD40" s="375">
        <v>7.5626023550686303E-2</v>
      </c>
      <c r="BE40" s="375">
        <v>0.55398813662514601</v>
      </c>
      <c r="BF40" s="373"/>
      <c r="BG40" s="348">
        <v>54.172600000000003</v>
      </c>
      <c r="BH40" s="348">
        <v>7.8719799999999998</v>
      </c>
      <c r="BI40" s="348">
        <v>26.681000000000001</v>
      </c>
      <c r="BJ40" s="348">
        <v>11.274419999999999</v>
      </c>
      <c r="BK40" s="373"/>
      <c r="BL40" s="372" t="s">
        <v>741</v>
      </c>
      <c r="BM40" s="372" t="s">
        <v>742</v>
      </c>
      <c r="BN40" s="372" t="s">
        <v>743</v>
      </c>
      <c r="BO40" s="372" t="s">
        <v>744</v>
      </c>
      <c r="BP40" s="372" t="s">
        <v>745</v>
      </c>
      <c r="BQ40" s="373"/>
      <c r="BR40" s="354" t="s">
        <v>555</v>
      </c>
    </row>
    <row r="41" spans="1:70" s="107" customFormat="1" x14ac:dyDescent="0.25">
      <c r="A41" s="345" t="s">
        <v>771</v>
      </c>
      <c r="B41" s="373"/>
      <c r="C41" s="719">
        <v>45152</v>
      </c>
      <c r="D41" s="373"/>
      <c r="E41" s="346">
        <v>8471.68</v>
      </c>
      <c r="F41" s="373"/>
      <c r="G41" s="347">
        <v>16.533999999999999</v>
      </c>
      <c r="H41" s="374"/>
      <c r="I41" s="348">
        <v>0.44350000000000001</v>
      </c>
      <c r="J41" s="348">
        <v>9.0800000000000006E-2</v>
      </c>
      <c r="K41" s="348">
        <v>1.6101000000000001</v>
      </c>
      <c r="L41" s="348">
        <v>8.9699000000000009</v>
      </c>
      <c r="M41" s="348">
        <v>7.2939999999999996</v>
      </c>
      <c r="N41" s="350">
        <v>9.5619999999999994</v>
      </c>
      <c r="O41" s="348">
        <v>7.5465999999999998</v>
      </c>
      <c r="P41" s="348">
        <v>18.107199999999999</v>
      </c>
      <c r="Q41" s="348" t="s">
        <v>430</v>
      </c>
      <c r="R41" s="348" t="s">
        <v>430</v>
      </c>
      <c r="S41" s="348">
        <v>3.6743999999999999</v>
      </c>
      <c r="T41" s="348">
        <v>21.0395</v>
      </c>
      <c r="U41" s="348">
        <v>7.0023</v>
      </c>
      <c r="V41" s="348">
        <v>11.018599999999999</v>
      </c>
      <c r="W41" s="348">
        <v>1.6600999999999999</v>
      </c>
      <c r="X41" s="348">
        <v>18.1219</v>
      </c>
      <c r="Y41" s="374"/>
      <c r="Z41" s="346">
        <v>13</v>
      </c>
      <c r="AA41" s="346">
        <v>4</v>
      </c>
      <c r="AB41" s="346">
        <v>11</v>
      </c>
      <c r="AC41" s="346">
        <v>6</v>
      </c>
      <c r="AD41" s="346">
        <v>5</v>
      </c>
      <c r="AE41" s="346">
        <v>3</v>
      </c>
      <c r="AF41" s="346">
        <v>2</v>
      </c>
      <c r="AG41" s="346">
        <v>3</v>
      </c>
      <c r="AH41" s="346" t="s">
        <v>430</v>
      </c>
      <c r="AI41" s="346" t="s">
        <v>430</v>
      </c>
      <c r="AJ41" s="346">
        <v>8</v>
      </c>
      <c r="AK41" s="346">
        <v>5</v>
      </c>
      <c r="AL41" s="346">
        <v>3</v>
      </c>
      <c r="AM41" s="346">
        <v>2</v>
      </c>
      <c r="AN41" s="346">
        <v>5</v>
      </c>
      <c r="AO41" s="373"/>
      <c r="AP41" s="348" t="s">
        <v>430</v>
      </c>
      <c r="AQ41" s="348" t="s">
        <v>430</v>
      </c>
      <c r="AR41" s="348" t="s">
        <v>430</v>
      </c>
      <c r="AS41" s="348">
        <v>13.69</v>
      </c>
      <c r="AT41" s="348">
        <v>15.83</v>
      </c>
      <c r="AU41" s="351"/>
      <c r="AV41" s="346" t="s">
        <v>430</v>
      </c>
      <c r="AW41" s="346" t="s">
        <v>430</v>
      </c>
      <c r="AX41" s="346" t="s">
        <v>430</v>
      </c>
      <c r="AY41" s="346">
        <v>2</v>
      </c>
      <c r="AZ41" s="346">
        <v>5</v>
      </c>
      <c r="BA41" s="362"/>
      <c r="BB41" s="348">
        <v>13.168207150744401</v>
      </c>
      <c r="BC41" s="375">
        <v>0.99820795320085498</v>
      </c>
      <c r="BD41" s="375">
        <v>7.7843861059698205E-2</v>
      </c>
      <c r="BE41" s="375">
        <v>0.59205516586037599</v>
      </c>
      <c r="BF41" s="373"/>
      <c r="BG41" s="348">
        <v>44.185899999999997</v>
      </c>
      <c r="BH41" s="348">
        <v>23.002099999999999</v>
      </c>
      <c r="BI41" s="348">
        <v>29.2287</v>
      </c>
      <c r="BJ41" s="348">
        <v>3.5832999999999999</v>
      </c>
      <c r="BK41" s="373"/>
      <c r="BL41" s="372" t="s">
        <v>747</v>
      </c>
      <c r="BM41" s="372" t="s">
        <v>748</v>
      </c>
      <c r="BN41" s="372" t="s">
        <v>749</v>
      </c>
      <c r="BO41" s="372" t="s">
        <v>750</v>
      </c>
      <c r="BP41" s="372" t="s">
        <v>751</v>
      </c>
      <c r="BQ41" s="373"/>
      <c r="BR41" s="354" t="s">
        <v>604</v>
      </c>
    </row>
    <row r="42" spans="1:70" s="107" customFormat="1" x14ac:dyDescent="0.25">
      <c r="A42" s="345" t="s">
        <v>772</v>
      </c>
      <c r="B42" s="373"/>
      <c r="C42" s="719">
        <v>41275</v>
      </c>
      <c r="D42" s="373"/>
      <c r="E42" s="346">
        <v>7567.04</v>
      </c>
      <c r="F42" s="373"/>
      <c r="G42" s="347">
        <v>234.142</v>
      </c>
      <c r="H42" s="374"/>
      <c r="I42" s="348">
        <v>0.67459999999999998</v>
      </c>
      <c r="J42" s="348">
        <v>-0.48749999999999999</v>
      </c>
      <c r="K42" s="348">
        <v>1.0561</v>
      </c>
      <c r="L42" s="348">
        <v>4.8666</v>
      </c>
      <c r="M42" s="348">
        <v>1.0383</v>
      </c>
      <c r="N42" s="350">
        <v>1.5118</v>
      </c>
      <c r="O42" s="348">
        <v>2.5427</v>
      </c>
      <c r="P42" s="348">
        <v>13.288600000000001</v>
      </c>
      <c r="Q42" s="348">
        <v>11.662100000000001</v>
      </c>
      <c r="R42" s="348">
        <v>11.4125</v>
      </c>
      <c r="S42" s="348">
        <v>2.3871000000000002</v>
      </c>
      <c r="T42" s="348">
        <v>14.0732</v>
      </c>
      <c r="U42" s="348">
        <v>-0.9577</v>
      </c>
      <c r="V42" s="348">
        <v>4.0636000000000001</v>
      </c>
      <c r="W42" s="348">
        <v>-1.9599999999999999E-2</v>
      </c>
      <c r="X42" s="348">
        <v>13.738899999999999</v>
      </c>
      <c r="Y42" s="374"/>
      <c r="Z42" s="346">
        <v>5</v>
      </c>
      <c r="AA42" s="346">
        <v>12</v>
      </c>
      <c r="AB42" s="346">
        <v>12</v>
      </c>
      <c r="AC42" s="346">
        <v>13</v>
      </c>
      <c r="AD42" s="346">
        <v>11</v>
      </c>
      <c r="AE42" s="346">
        <v>13</v>
      </c>
      <c r="AF42" s="346">
        <v>12</v>
      </c>
      <c r="AG42" s="346">
        <v>12</v>
      </c>
      <c r="AH42" s="346">
        <v>10</v>
      </c>
      <c r="AI42" s="346">
        <v>10</v>
      </c>
      <c r="AJ42" s="346">
        <v>12</v>
      </c>
      <c r="AK42" s="346">
        <v>12</v>
      </c>
      <c r="AL42" s="346">
        <v>13</v>
      </c>
      <c r="AM42" s="346">
        <v>11</v>
      </c>
      <c r="AN42" s="346">
        <v>15</v>
      </c>
      <c r="AO42" s="373"/>
      <c r="AP42" s="348">
        <v>12.45</v>
      </c>
      <c r="AQ42" s="348">
        <v>13.44</v>
      </c>
      <c r="AR42" s="348">
        <v>11.1</v>
      </c>
      <c r="AS42" s="348">
        <v>7.13</v>
      </c>
      <c r="AT42" s="348">
        <v>4.18</v>
      </c>
      <c r="AU42" s="351"/>
      <c r="AV42" s="346">
        <v>8</v>
      </c>
      <c r="AW42" s="346">
        <v>9</v>
      </c>
      <c r="AX42" s="346">
        <v>11</v>
      </c>
      <c r="AY42" s="346">
        <v>13</v>
      </c>
      <c r="AZ42" s="346">
        <v>12</v>
      </c>
      <c r="BA42" s="362"/>
      <c r="BB42" s="348">
        <v>11.241129576498199</v>
      </c>
      <c r="BC42" s="375">
        <v>0.90558949120955101</v>
      </c>
      <c r="BD42" s="375">
        <v>5.4053477375402198E-2</v>
      </c>
      <c r="BE42" s="375">
        <v>0.27553281247165401</v>
      </c>
      <c r="BF42" s="373"/>
      <c r="BG42" s="348">
        <v>73.654399999999995</v>
      </c>
      <c r="BH42" s="348">
        <v>10.3157</v>
      </c>
      <c r="BI42" s="348">
        <v>12.361499999999999</v>
      </c>
      <c r="BJ42" s="348">
        <v>3.6684000000000001</v>
      </c>
      <c r="BK42" s="373"/>
      <c r="BL42" s="372" t="s">
        <v>753</v>
      </c>
      <c r="BM42" s="372" t="s">
        <v>754</v>
      </c>
      <c r="BN42" s="372" t="s">
        <v>755</v>
      </c>
      <c r="BO42" s="372" t="s">
        <v>756</v>
      </c>
      <c r="BP42" s="372" t="s">
        <v>757</v>
      </c>
      <c r="BQ42" s="373"/>
      <c r="BR42" s="354" t="s">
        <v>443</v>
      </c>
    </row>
    <row r="43" spans="1:70" x14ac:dyDescent="0.25">
      <c r="A43" s="36" t="s">
        <v>93</v>
      </c>
      <c r="B43" s="43"/>
      <c r="C43" s="720"/>
      <c r="D43" s="43"/>
      <c r="E43" s="51"/>
      <c r="F43" s="43"/>
      <c r="G43" s="55"/>
      <c r="H43" s="66"/>
      <c r="I43" s="59">
        <v>0.63980000000000004</v>
      </c>
      <c r="J43" s="59">
        <v>-0.1991</v>
      </c>
      <c r="K43" s="59">
        <v>2.5451999999999999</v>
      </c>
      <c r="L43" s="59">
        <v>8.4547000000000008</v>
      </c>
      <c r="M43" s="59">
        <v>4.2512999999999996</v>
      </c>
      <c r="N43" s="70">
        <v>4.6862000000000004</v>
      </c>
      <c r="O43" s="59">
        <v>4.4438000000000004</v>
      </c>
      <c r="P43" s="59">
        <v>15.3443</v>
      </c>
      <c r="Q43" s="59">
        <v>12.763500000000001</v>
      </c>
      <c r="R43" s="59">
        <v>13.6876</v>
      </c>
      <c r="S43" s="59">
        <v>4.3639000000000001</v>
      </c>
      <c r="T43" s="59">
        <v>18.336400000000001</v>
      </c>
      <c r="U43" s="59">
        <v>2.6315</v>
      </c>
      <c r="V43" s="59">
        <v>6.1927000000000003</v>
      </c>
      <c r="W43" s="59">
        <v>1.4431</v>
      </c>
      <c r="X43" s="59">
        <v>15.482699999999999</v>
      </c>
      <c r="Y43" s="66"/>
      <c r="Z43" s="51">
        <v>14</v>
      </c>
      <c r="AA43" s="51">
        <v>15</v>
      </c>
      <c r="AB43" s="51">
        <v>15</v>
      </c>
      <c r="AC43" s="51">
        <v>15</v>
      </c>
      <c r="AD43" s="51">
        <v>15</v>
      </c>
      <c r="AE43" s="51">
        <v>15</v>
      </c>
      <c r="AF43" s="51">
        <v>15</v>
      </c>
      <c r="AG43" s="51">
        <v>15</v>
      </c>
      <c r="AH43" s="51">
        <v>13</v>
      </c>
      <c r="AI43" s="51">
        <v>10</v>
      </c>
      <c r="AJ43" s="51">
        <v>15</v>
      </c>
      <c r="AK43" s="51">
        <v>15</v>
      </c>
      <c r="AL43" s="51">
        <v>15</v>
      </c>
      <c r="AM43" s="51">
        <v>15</v>
      </c>
      <c r="AN43" s="51">
        <v>15</v>
      </c>
      <c r="AO43" s="43"/>
      <c r="AP43" s="59">
        <v>14.323</v>
      </c>
      <c r="AQ43" s="59">
        <v>14.923636363636399</v>
      </c>
      <c r="AR43" s="59">
        <v>12.9</v>
      </c>
      <c r="AS43" s="59">
        <v>9.5500000000000007</v>
      </c>
      <c r="AT43" s="59">
        <v>10.2466666666667</v>
      </c>
      <c r="AU43" s="78"/>
      <c r="AV43" s="51">
        <v>10</v>
      </c>
      <c r="AW43" s="51">
        <v>11</v>
      </c>
      <c r="AX43" s="51">
        <v>13</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1.2312000000000001</v>
      </c>
      <c r="J44" s="60">
        <v>0.31309999999999999</v>
      </c>
      <c r="K44" s="60">
        <v>6.5557999999999996</v>
      </c>
      <c r="L44" s="60">
        <v>14.629799999999999</v>
      </c>
      <c r="M44" s="60">
        <v>11.1587</v>
      </c>
      <c r="N44" s="71">
        <v>12.543900000000001</v>
      </c>
      <c r="O44" s="60">
        <v>7.8684000000000003</v>
      </c>
      <c r="P44" s="60">
        <v>21.5959</v>
      </c>
      <c r="Q44" s="60">
        <v>19.3825</v>
      </c>
      <c r="R44" s="60">
        <v>16.2593</v>
      </c>
      <c r="S44" s="60">
        <v>8.8361000000000001</v>
      </c>
      <c r="T44" s="60">
        <v>24.939</v>
      </c>
      <c r="U44" s="60">
        <v>8.3871000000000002</v>
      </c>
      <c r="V44" s="60">
        <v>12.6312</v>
      </c>
      <c r="W44" s="60">
        <v>3.4136000000000002</v>
      </c>
      <c r="X44" s="60">
        <v>18.1219</v>
      </c>
      <c r="Y44" s="67"/>
      <c r="Z44" s="52"/>
      <c r="AA44" s="52"/>
      <c r="AB44" s="52"/>
      <c r="AC44" s="52"/>
      <c r="AD44" s="52"/>
      <c r="AE44" s="52"/>
      <c r="AF44" s="52"/>
      <c r="AG44" s="52"/>
      <c r="AH44" s="52"/>
      <c r="AI44" s="52"/>
      <c r="AJ44" s="52"/>
      <c r="AK44" s="52"/>
      <c r="AL44" s="52"/>
      <c r="AM44" s="52"/>
      <c r="AN44" s="52"/>
      <c r="AO44" s="44"/>
      <c r="AP44" s="60">
        <v>17.91</v>
      </c>
      <c r="AQ44" s="60">
        <v>20.13</v>
      </c>
      <c r="AR44" s="60">
        <v>17.489999999999998</v>
      </c>
      <c r="AS44" s="60">
        <v>14.47</v>
      </c>
      <c r="AT44" s="60">
        <v>20.81</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0.40289999999999998</v>
      </c>
      <c r="J45" s="60">
        <v>-1.1086</v>
      </c>
      <c r="K45" s="60">
        <v>0.35049999999999998</v>
      </c>
      <c r="L45" s="60">
        <v>3.7883</v>
      </c>
      <c r="M45" s="60">
        <v>-1.6776</v>
      </c>
      <c r="N45" s="71">
        <v>-0.53190000000000004</v>
      </c>
      <c r="O45" s="60">
        <v>0.20019999999999999</v>
      </c>
      <c r="P45" s="60">
        <v>10.079000000000001</v>
      </c>
      <c r="Q45" s="60">
        <v>6.9775</v>
      </c>
      <c r="R45" s="60">
        <v>11.4125</v>
      </c>
      <c r="S45" s="60">
        <v>1.331</v>
      </c>
      <c r="T45" s="60">
        <v>11.993399999999999</v>
      </c>
      <c r="U45" s="60">
        <v>-3.5211000000000001</v>
      </c>
      <c r="V45" s="60">
        <v>0.98470000000000002</v>
      </c>
      <c r="W45" s="60">
        <v>-1.9599999999999999E-2</v>
      </c>
      <c r="X45" s="60">
        <v>12.7475</v>
      </c>
      <c r="Y45" s="67"/>
      <c r="Z45" s="52"/>
      <c r="AA45" s="52"/>
      <c r="AB45" s="52"/>
      <c r="AC45" s="52"/>
      <c r="AD45" s="52"/>
      <c r="AE45" s="52"/>
      <c r="AF45" s="52"/>
      <c r="AG45" s="52"/>
      <c r="AH45" s="52"/>
      <c r="AI45" s="52"/>
      <c r="AJ45" s="52"/>
      <c r="AK45" s="52"/>
      <c r="AL45" s="52"/>
      <c r="AM45" s="52"/>
      <c r="AN45" s="52"/>
      <c r="AO45" s="44"/>
      <c r="AP45" s="60">
        <v>12.07</v>
      </c>
      <c r="AQ45" s="60">
        <v>11.54</v>
      </c>
      <c r="AR45" s="60">
        <v>8.51</v>
      </c>
      <c r="AS45" s="60">
        <v>4.33</v>
      </c>
      <c r="AT45" s="60">
        <v>0.53</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0.61170000000000002</v>
      </c>
      <c r="J46" s="61">
        <v>-0.10879999999999999</v>
      </c>
      <c r="K46" s="61">
        <v>2.1335000000000002</v>
      </c>
      <c r="L46" s="61">
        <v>7.7091000000000003</v>
      </c>
      <c r="M46" s="61">
        <v>3.9106999999999998</v>
      </c>
      <c r="N46" s="72">
        <v>3.5829</v>
      </c>
      <c r="O46" s="61">
        <v>3.6225999999999998</v>
      </c>
      <c r="P46" s="61">
        <v>13.963100000000001</v>
      </c>
      <c r="Q46" s="61">
        <v>12.5238</v>
      </c>
      <c r="R46" s="61">
        <v>13.764699999999999</v>
      </c>
      <c r="S46" s="61">
        <v>3.6743999999999999</v>
      </c>
      <c r="T46" s="61">
        <v>18.405000000000001</v>
      </c>
      <c r="U46" s="61">
        <v>1.6182000000000001</v>
      </c>
      <c r="V46" s="61">
        <v>4.6913999999999998</v>
      </c>
      <c r="W46" s="61">
        <v>1.4451000000000001</v>
      </c>
      <c r="X46" s="61">
        <v>15.5396</v>
      </c>
      <c r="Y46" s="68"/>
      <c r="Z46" s="53"/>
      <c r="AA46" s="53"/>
      <c r="AB46" s="53"/>
      <c r="AC46" s="53"/>
      <c r="AD46" s="53"/>
      <c r="AE46" s="53"/>
      <c r="AF46" s="53"/>
      <c r="AG46" s="53"/>
      <c r="AH46" s="53"/>
      <c r="AI46" s="53"/>
      <c r="AJ46" s="53"/>
      <c r="AK46" s="53"/>
      <c r="AL46" s="53"/>
      <c r="AM46" s="53"/>
      <c r="AN46" s="53"/>
      <c r="AO46" s="45"/>
      <c r="AP46" s="61">
        <v>14.59</v>
      </c>
      <c r="AQ46" s="61">
        <v>14.45</v>
      </c>
      <c r="AR46" s="61">
        <v>12.05</v>
      </c>
      <c r="AS46" s="61">
        <v>8.33</v>
      </c>
      <c r="AT46" s="61">
        <v>8.26</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104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355" customFormat="1" x14ac:dyDescent="0.25">
      <c r="A48" s="481" t="s">
        <v>773</v>
      </c>
      <c r="B48" s="402"/>
      <c r="C48" s="724">
        <v>41418</v>
      </c>
      <c r="D48" s="402"/>
      <c r="E48" s="403">
        <v>146781</v>
      </c>
      <c r="F48" s="402"/>
      <c r="G48" s="404">
        <v>82.390500000000003</v>
      </c>
      <c r="H48" s="406"/>
      <c r="I48" s="405" t="s">
        <v>430</v>
      </c>
      <c r="J48" s="405">
        <v>-1.5286</v>
      </c>
      <c r="K48" s="405">
        <v>-0.94199999999999995</v>
      </c>
      <c r="L48" s="405">
        <v>-0.57150000000000001</v>
      </c>
      <c r="M48" s="405">
        <v>-3.0099</v>
      </c>
      <c r="N48" s="407">
        <v>-2.6781000000000001</v>
      </c>
      <c r="O48" s="405">
        <v>2.3677000000000001</v>
      </c>
      <c r="P48" s="405">
        <v>13.789300000000001</v>
      </c>
      <c r="Q48" s="405">
        <v>12.476800000000001</v>
      </c>
      <c r="R48" s="405">
        <v>16.311499999999999</v>
      </c>
      <c r="S48" s="405">
        <v>0.54369999999999996</v>
      </c>
      <c r="T48" s="405">
        <v>5.2721</v>
      </c>
      <c r="U48" s="405">
        <v>-5.3794000000000004</v>
      </c>
      <c r="V48" s="405">
        <v>-2.3786999999999998</v>
      </c>
      <c r="W48" s="405">
        <v>-1.8233999999999999</v>
      </c>
      <c r="X48" s="405">
        <v>17.2575</v>
      </c>
      <c r="Y48" s="406"/>
      <c r="Z48" s="403" t="s">
        <v>430</v>
      </c>
      <c r="AA48" s="403">
        <v>30</v>
      </c>
      <c r="AB48" s="403">
        <v>29</v>
      </c>
      <c r="AC48" s="403">
        <v>29</v>
      </c>
      <c r="AD48" s="403">
        <v>27</v>
      </c>
      <c r="AE48" s="403">
        <v>22</v>
      </c>
      <c r="AF48" s="403">
        <v>13</v>
      </c>
      <c r="AG48" s="403">
        <v>9</v>
      </c>
      <c r="AH48" s="403">
        <v>6</v>
      </c>
      <c r="AI48" s="403">
        <v>2</v>
      </c>
      <c r="AJ48" s="403">
        <v>28</v>
      </c>
      <c r="AK48" s="403">
        <v>29</v>
      </c>
      <c r="AL48" s="403">
        <v>28</v>
      </c>
      <c r="AM48" s="403">
        <v>26</v>
      </c>
      <c r="AN48" s="403">
        <v>29</v>
      </c>
      <c r="AO48" s="402"/>
      <c r="AP48" s="405">
        <v>16.22</v>
      </c>
      <c r="AQ48" s="405">
        <v>15.29</v>
      </c>
      <c r="AR48" s="405">
        <v>11.03</v>
      </c>
      <c r="AS48" s="405">
        <v>4.74</v>
      </c>
      <c r="AT48" s="405">
        <v>-4.6399999999999997</v>
      </c>
      <c r="AU48" s="408"/>
      <c r="AV48" s="403">
        <v>3</v>
      </c>
      <c r="AW48" s="403">
        <v>5</v>
      </c>
      <c r="AX48" s="403">
        <v>8</v>
      </c>
      <c r="AY48" s="403">
        <v>16</v>
      </c>
      <c r="AZ48" s="403">
        <v>26</v>
      </c>
      <c r="BA48" s="409"/>
      <c r="BB48" s="405">
        <v>8.7376126495259694</v>
      </c>
      <c r="BC48" s="410">
        <v>0.62415896158503104</v>
      </c>
      <c r="BD48" s="410">
        <v>6.8040893240614103E-2</v>
      </c>
      <c r="BE48" s="410">
        <v>0.35051595884022102</v>
      </c>
      <c r="BF48" s="402"/>
      <c r="BG48" s="405">
        <v>64.854299999999995</v>
      </c>
      <c r="BH48" s="405">
        <v>3.1943199999999998</v>
      </c>
      <c r="BI48" s="405">
        <v>4.1865500000000004</v>
      </c>
      <c r="BJ48" s="405">
        <v>27.76483</v>
      </c>
      <c r="BK48" s="402"/>
      <c r="BL48" s="401" t="s">
        <v>774</v>
      </c>
      <c r="BM48" s="401" t="s">
        <v>775</v>
      </c>
      <c r="BN48" s="401" t="s">
        <v>776</v>
      </c>
      <c r="BO48" s="401" t="s">
        <v>777</v>
      </c>
      <c r="BP48" s="401" t="s">
        <v>778</v>
      </c>
      <c r="BQ48" s="402"/>
      <c r="BR48" s="411" t="s">
        <v>779</v>
      </c>
    </row>
    <row r="49" spans="1:70" s="355" customFormat="1" x14ac:dyDescent="0.25">
      <c r="A49" s="345" t="s">
        <v>780</v>
      </c>
      <c r="B49" s="373"/>
      <c r="C49" s="719">
        <v>45243</v>
      </c>
      <c r="D49" s="373"/>
      <c r="E49" s="346">
        <v>8520.43</v>
      </c>
      <c r="F49" s="373"/>
      <c r="G49" s="347">
        <v>15.66</v>
      </c>
      <c r="H49" s="374"/>
      <c r="I49" s="348">
        <v>0.70740000000000003</v>
      </c>
      <c r="J49" s="348">
        <v>0</v>
      </c>
      <c r="K49" s="348">
        <v>0.51349999999999996</v>
      </c>
      <c r="L49" s="348">
        <v>7.4810999999999996</v>
      </c>
      <c r="M49" s="348">
        <v>6.7484999999999999</v>
      </c>
      <c r="N49" s="350">
        <v>6.3136000000000001</v>
      </c>
      <c r="O49" s="348">
        <v>6.2953000000000001</v>
      </c>
      <c r="P49" s="348" t="s">
        <v>430</v>
      </c>
      <c r="Q49" s="348" t="s">
        <v>430</v>
      </c>
      <c r="R49" s="348" t="s">
        <v>430</v>
      </c>
      <c r="S49" s="348">
        <v>2.4868999999999999</v>
      </c>
      <c r="T49" s="348">
        <v>21.5839</v>
      </c>
      <c r="U49" s="348">
        <v>3.7772999999999999</v>
      </c>
      <c r="V49" s="348">
        <v>7.1135000000000002</v>
      </c>
      <c r="W49" s="348">
        <v>2.1526000000000001</v>
      </c>
      <c r="X49" s="348">
        <v>17.5778</v>
      </c>
      <c r="Y49" s="374"/>
      <c r="Z49" s="346">
        <v>9</v>
      </c>
      <c r="AA49" s="346">
        <v>12</v>
      </c>
      <c r="AB49" s="346">
        <v>25</v>
      </c>
      <c r="AC49" s="346">
        <v>14</v>
      </c>
      <c r="AD49" s="346">
        <v>11</v>
      </c>
      <c r="AE49" s="346">
        <v>9</v>
      </c>
      <c r="AF49" s="346">
        <v>1</v>
      </c>
      <c r="AG49" s="346" t="s">
        <v>430</v>
      </c>
      <c r="AH49" s="346" t="s">
        <v>430</v>
      </c>
      <c r="AI49" s="346" t="s">
        <v>430</v>
      </c>
      <c r="AJ49" s="346">
        <v>21</v>
      </c>
      <c r="AK49" s="346">
        <v>12</v>
      </c>
      <c r="AL49" s="346">
        <v>13</v>
      </c>
      <c r="AM49" s="346">
        <v>12</v>
      </c>
      <c r="AN49" s="346">
        <v>11</v>
      </c>
      <c r="AO49" s="373"/>
      <c r="AP49" s="348" t="s">
        <v>430</v>
      </c>
      <c r="AQ49" s="348" t="s">
        <v>430</v>
      </c>
      <c r="AR49" s="348" t="s">
        <v>430</v>
      </c>
      <c r="AS49" s="348" t="s">
        <v>430</v>
      </c>
      <c r="AT49" s="348">
        <v>11.78</v>
      </c>
      <c r="AU49" s="351"/>
      <c r="AV49" s="346" t="s">
        <v>430</v>
      </c>
      <c r="AW49" s="346" t="s">
        <v>430</v>
      </c>
      <c r="AX49" s="346" t="s">
        <v>430</v>
      </c>
      <c r="AY49" s="346" t="s">
        <v>430</v>
      </c>
      <c r="AZ49" s="346">
        <v>12</v>
      </c>
      <c r="BA49" s="362"/>
      <c r="BB49" s="348">
        <v>14.087958189020901</v>
      </c>
      <c r="BC49" s="375">
        <v>1.0375175552120299</v>
      </c>
      <c r="BD49" s="375">
        <v>6.6062583158513002E-2</v>
      </c>
      <c r="BE49" s="375">
        <v>0.529980479365733</v>
      </c>
      <c r="BF49" s="373"/>
      <c r="BG49" s="348">
        <v>60.392299999999999</v>
      </c>
      <c r="BH49" s="348">
        <v>19.085699999999999</v>
      </c>
      <c r="BI49" s="348">
        <v>19.014299999999999</v>
      </c>
      <c r="BJ49" s="348">
        <v>1.5077</v>
      </c>
      <c r="BK49" s="373"/>
      <c r="BL49" s="372" t="s">
        <v>781</v>
      </c>
      <c r="BM49" s="372" t="s">
        <v>782</v>
      </c>
      <c r="BN49" s="372" t="s">
        <v>783</v>
      </c>
      <c r="BO49" s="372" t="s">
        <v>784</v>
      </c>
      <c r="BP49" s="372" t="s">
        <v>785</v>
      </c>
      <c r="BQ49" s="373"/>
      <c r="BR49" s="354" t="s">
        <v>476</v>
      </c>
    </row>
    <row r="50" spans="1:70" s="355" customFormat="1" x14ac:dyDescent="0.25">
      <c r="A50" s="345" t="s">
        <v>786</v>
      </c>
      <c r="B50" s="373"/>
      <c r="C50" s="719">
        <v>39736</v>
      </c>
      <c r="D50" s="373"/>
      <c r="E50" s="346">
        <v>7434.4</v>
      </c>
      <c r="F50" s="373"/>
      <c r="G50" s="347">
        <v>109.2551</v>
      </c>
      <c r="H50" s="374"/>
      <c r="I50" s="348">
        <v>6.7000000000000004E-2</v>
      </c>
      <c r="J50" s="348">
        <v>-0.43580000000000002</v>
      </c>
      <c r="K50" s="348">
        <v>-5.6099999999999997E-2</v>
      </c>
      <c r="L50" s="348">
        <v>5.8247999999999998</v>
      </c>
      <c r="M50" s="348">
        <v>12.9329</v>
      </c>
      <c r="N50" s="350">
        <v>14.254099999999999</v>
      </c>
      <c r="O50" s="348">
        <v>0.50349999999999995</v>
      </c>
      <c r="P50" s="348">
        <v>16.226199999999999</v>
      </c>
      <c r="Q50" s="348">
        <v>15.587899999999999</v>
      </c>
      <c r="R50" s="348">
        <v>18.378799999999998</v>
      </c>
      <c r="S50" s="348">
        <v>0.78469999999999995</v>
      </c>
      <c r="T50" s="348">
        <v>24.6874</v>
      </c>
      <c r="U50" s="348">
        <v>10.3512</v>
      </c>
      <c r="V50" s="348">
        <v>14.1389</v>
      </c>
      <c r="W50" s="348">
        <v>0.84019999999999995</v>
      </c>
      <c r="X50" s="348">
        <v>14.3277</v>
      </c>
      <c r="Y50" s="374"/>
      <c r="Z50" s="346">
        <v>29</v>
      </c>
      <c r="AA50" s="346">
        <v>23</v>
      </c>
      <c r="AB50" s="346">
        <v>27</v>
      </c>
      <c r="AC50" s="346">
        <v>17</v>
      </c>
      <c r="AD50" s="346">
        <v>1</v>
      </c>
      <c r="AE50" s="346">
        <v>1</v>
      </c>
      <c r="AF50" s="346">
        <v>18</v>
      </c>
      <c r="AG50" s="346">
        <v>6</v>
      </c>
      <c r="AH50" s="346">
        <v>3</v>
      </c>
      <c r="AI50" s="346">
        <v>1</v>
      </c>
      <c r="AJ50" s="346">
        <v>27</v>
      </c>
      <c r="AK50" s="346">
        <v>5</v>
      </c>
      <c r="AL50" s="346">
        <v>2</v>
      </c>
      <c r="AM50" s="346">
        <v>2</v>
      </c>
      <c r="AN50" s="346">
        <v>21</v>
      </c>
      <c r="AO50" s="373"/>
      <c r="AP50" s="348">
        <v>19.72</v>
      </c>
      <c r="AQ50" s="348">
        <v>20.92</v>
      </c>
      <c r="AR50" s="348">
        <v>14.65</v>
      </c>
      <c r="AS50" s="348">
        <v>10.119999999999999</v>
      </c>
      <c r="AT50" s="348">
        <v>19.16</v>
      </c>
      <c r="AU50" s="351"/>
      <c r="AV50" s="346">
        <v>1</v>
      </c>
      <c r="AW50" s="346">
        <v>1</v>
      </c>
      <c r="AX50" s="346">
        <v>3</v>
      </c>
      <c r="AY50" s="346">
        <v>7</v>
      </c>
      <c r="AZ50" s="346">
        <v>5</v>
      </c>
      <c r="BA50" s="362"/>
      <c r="BB50" s="348">
        <v>16.627261279793199</v>
      </c>
      <c r="BC50" s="375">
        <v>1.1512796703768799</v>
      </c>
      <c r="BD50" s="375">
        <v>5.5285213237733902E-2</v>
      </c>
      <c r="BE50" s="375">
        <v>0.46610120813863898</v>
      </c>
      <c r="BF50" s="373"/>
      <c r="BG50" s="348">
        <v>57.432400000000001</v>
      </c>
      <c r="BH50" s="348">
        <v>11.9884</v>
      </c>
      <c r="BI50" s="348">
        <v>6.57193</v>
      </c>
      <c r="BJ50" s="348">
        <v>24.007269999999998</v>
      </c>
      <c r="BK50" s="373"/>
      <c r="BL50" s="372" t="s">
        <v>787</v>
      </c>
      <c r="BM50" s="372" t="s">
        <v>788</v>
      </c>
      <c r="BN50" s="372" t="s">
        <v>789</v>
      </c>
      <c r="BO50" s="372" t="s">
        <v>790</v>
      </c>
      <c r="BP50" s="372" t="s">
        <v>791</v>
      </c>
      <c r="BQ50" s="373"/>
      <c r="BR50" s="354" t="s">
        <v>548</v>
      </c>
    </row>
    <row r="51" spans="1:70" s="355" customFormat="1" x14ac:dyDescent="0.25">
      <c r="A51" s="345" t="s">
        <v>792</v>
      </c>
      <c r="B51" s="373"/>
      <c r="C51" s="719">
        <v>46020</v>
      </c>
      <c r="D51" s="373"/>
      <c r="E51" s="346">
        <v>7006.13</v>
      </c>
      <c r="F51" s="373"/>
      <c r="G51" s="347">
        <v>11.273999999999999</v>
      </c>
      <c r="H51" s="374"/>
      <c r="I51" s="348">
        <v>0.36499999999999999</v>
      </c>
      <c r="J51" s="348">
        <v>0.28460000000000002</v>
      </c>
      <c r="K51" s="348">
        <v>2.3885000000000001</v>
      </c>
      <c r="L51" s="348">
        <v>10.518599999999999</v>
      </c>
      <c r="M51" s="348">
        <v>12.190300000000001</v>
      </c>
      <c r="N51" s="350" t="s">
        <v>430</v>
      </c>
      <c r="O51" s="348" t="s">
        <v>430</v>
      </c>
      <c r="P51" s="348" t="s">
        <v>430</v>
      </c>
      <c r="Q51" s="348" t="s">
        <v>430</v>
      </c>
      <c r="R51" s="348" t="s">
        <v>430</v>
      </c>
      <c r="S51" s="348">
        <v>4.1670999999999996</v>
      </c>
      <c r="T51" s="348">
        <v>24.163</v>
      </c>
      <c r="U51" s="348">
        <v>12.4252</v>
      </c>
      <c r="V51" s="348" t="s">
        <v>430</v>
      </c>
      <c r="W51" s="348">
        <v>2.2307000000000001</v>
      </c>
      <c r="X51" s="348">
        <v>12.74</v>
      </c>
      <c r="Y51" s="374"/>
      <c r="Z51" s="346">
        <v>24</v>
      </c>
      <c r="AA51" s="346">
        <v>6</v>
      </c>
      <c r="AB51" s="346">
        <v>12</v>
      </c>
      <c r="AC51" s="346">
        <v>6</v>
      </c>
      <c r="AD51" s="346">
        <v>2</v>
      </c>
      <c r="AE51" s="346" t="s">
        <v>430</v>
      </c>
      <c r="AF51" s="346" t="s">
        <v>430</v>
      </c>
      <c r="AG51" s="346" t="s">
        <v>430</v>
      </c>
      <c r="AH51" s="346" t="s">
        <v>430</v>
      </c>
      <c r="AI51" s="346" t="s">
        <v>430</v>
      </c>
      <c r="AJ51" s="346">
        <v>12</v>
      </c>
      <c r="AK51" s="346">
        <v>6</v>
      </c>
      <c r="AL51" s="346">
        <v>1</v>
      </c>
      <c r="AM51" s="346" t="s">
        <v>430</v>
      </c>
      <c r="AN51" s="346">
        <v>9</v>
      </c>
      <c r="AO51" s="373"/>
      <c r="AP51" s="348" t="s">
        <v>430</v>
      </c>
      <c r="AQ51" s="348" t="s">
        <v>430</v>
      </c>
      <c r="AR51" s="348" t="s">
        <v>430</v>
      </c>
      <c r="AS51" s="348" t="s">
        <v>430</v>
      </c>
      <c r="AT51" s="348" t="s">
        <v>430</v>
      </c>
      <c r="AU51" s="351"/>
      <c r="AV51" s="346" t="s">
        <v>430</v>
      </c>
      <c r="AW51" s="346" t="s">
        <v>430</v>
      </c>
      <c r="AX51" s="346" t="s">
        <v>430</v>
      </c>
      <c r="AY51" s="346" t="s">
        <v>430</v>
      </c>
      <c r="AZ51" s="346" t="s">
        <v>430</v>
      </c>
      <c r="BA51" s="362"/>
      <c r="BB51" s="348">
        <v>15.700747148414401</v>
      </c>
      <c r="BC51" s="375">
        <v>0.90202575373886495</v>
      </c>
      <c r="BD51" s="375">
        <v>0.104371963453548</v>
      </c>
      <c r="BE51" s="375">
        <v>1.56404638102949</v>
      </c>
      <c r="BF51" s="373"/>
      <c r="BG51" s="348">
        <v>44.783000000000001</v>
      </c>
      <c r="BH51" s="348">
        <v>19.135300000000001</v>
      </c>
      <c r="BI51" s="348">
        <v>27.991700000000002</v>
      </c>
      <c r="BJ51" s="348">
        <v>8.09</v>
      </c>
      <c r="BK51" s="373"/>
      <c r="BL51" s="372" t="s">
        <v>793</v>
      </c>
      <c r="BM51" s="372" t="s">
        <v>794</v>
      </c>
      <c r="BN51" s="372" t="s">
        <v>795</v>
      </c>
      <c r="BO51" s="372" t="s">
        <v>796</v>
      </c>
      <c r="BP51" s="372" t="s">
        <v>797</v>
      </c>
      <c r="BQ51" s="373"/>
      <c r="BR51" s="354" t="s">
        <v>476</v>
      </c>
    </row>
    <row r="52" spans="1:70" s="355" customFormat="1" x14ac:dyDescent="0.25">
      <c r="A52" s="345" t="s">
        <v>798</v>
      </c>
      <c r="B52" s="373"/>
      <c r="C52" s="719">
        <v>42067</v>
      </c>
      <c r="D52" s="373"/>
      <c r="E52" s="346">
        <v>5933.12</v>
      </c>
      <c r="F52" s="373"/>
      <c r="G52" s="347">
        <v>37.51</v>
      </c>
      <c r="H52" s="374"/>
      <c r="I52" s="348">
        <v>0.61699999999999999</v>
      </c>
      <c r="J52" s="348">
        <v>5.33E-2</v>
      </c>
      <c r="K52" s="348">
        <v>2.5424000000000002</v>
      </c>
      <c r="L52" s="348">
        <v>7.0796000000000001</v>
      </c>
      <c r="M52" s="348">
        <v>4.2233999999999998</v>
      </c>
      <c r="N52" s="350">
        <v>1.8463000000000001</v>
      </c>
      <c r="O52" s="348">
        <v>2.8065000000000002</v>
      </c>
      <c r="P52" s="348">
        <v>10.950900000000001</v>
      </c>
      <c r="Q52" s="348">
        <v>8.3271999999999995</v>
      </c>
      <c r="R52" s="348">
        <v>13.205500000000001</v>
      </c>
      <c r="S52" s="348">
        <v>4.2523999999999997</v>
      </c>
      <c r="T52" s="348">
        <v>17.182099999999998</v>
      </c>
      <c r="U52" s="348">
        <v>1.9016999999999999</v>
      </c>
      <c r="V52" s="348">
        <v>4.8936999999999999</v>
      </c>
      <c r="W52" s="348">
        <v>1.7909999999999999</v>
      </c>
      <c r="X52" s="348">
        <v>12.215</v>
      </c>
      <c r="Y52" s="374"/>
      <c r="Z52" s="346">
        <v>15</v>
      </c>
      <c r="AA52" s="346">
        <v>9</v>
      </c>
      <c r="AB52" s="346">
        <v>10</v>
      </c>
      <c r="AC52" s="346">
        <v>15</v>
      </c>
      <c r="AD52" s="346">
        <v>15</v>
      </c>
      <c r="AE52" s="346">
        <v>19</v>
      </c>
      <c r="AF52" s="346">
        <v>11</v>
      </c>
      <c r="AG52" s="346">
        <v>16</v>
      </c>
      <c r="AH52" s="346">
        <v>12</v>
      </c>
      <c r="AI52" s="346">
        <v>5</v>
      </c>
      <c r="AJ52" s="346">
        <v>10</v>
      </c>
      <c r="AK52" s="346">
        <v>16</v>
      </c>
      <c r="AL52" s="346">
        <v>17</v>
      </c>
      <c r="AM52" s="346">
        <v>18</v>
      </c>
      <c r="AN52" s="346">
        <v>14</v>
      </c>
      <c r="AO52" s="373"/>
      <c r="AP52" s="348">
        <v>13.59</v>
      </c>
      <c r="AQ52" s="348">
        <v>13.05</v>
      </c>
      <c r="AR52" s="348">
        <v>9.3000000000000007</v>
      </c>
      <c r="AS52" s="348">
        <v>7.24</v>
      </c>
      <c r="AT52" s="348">
        <v>8.42</v>
      </c>
      <c r="AU52" s="351"/>
      <c r="AV52" s="346">
        <v>7</v>
      </c>
      <c r="AW52" s="346">
        <v>9</v>
      </c>
      <c r="AX52" s="346">
        <v>12</v>
      </c>
      <c r="AY52" s="346">
        <v>13</v>
      </c>
      <c r="AZ52" s="346">
        <v>16</v>
      </c>
      <c r="BA52" s="362"/>
      <c r="BB52" s="348">
        <v>12.037764582230601</v>
      </c>
      <c r="BC52" s="375">
        <v>0.981231595647438</v>
      </c>
      <c r="BD52" s="375">
        <v>3.1722694260418099E-2</v>
      </c>
      <c r="BE52" s="375">
        <v>-4.3397024367008404E-3</v>
      </c>
      <c r="BF52" s="373"/>
      <c r="BG52" s="348">
        <v>59.1723</v>
      </c>
      <c r="BH52" s="348">
        <v>21.342400000000001</v>
      </c>
      <c r="BI52" s="348">
        <v>16.933599999999998</v>
      </c>
      <c r="BJ52" s="348">
        <v>2.5516999999999999</v>
      </c>
      <c r="BK52" s="373"/>
      <c r="BL52" s="372" t="s">
        <v>799</v>
      </c>
      <c r="BM52" s="372" t="s">
        <v>800</v>
      </c>
      <c r="BN52" s="372" t="s">
        <v>801</v>
      </c>
      <c r="BO52" s="372" t="s">
        <v>802</v>
      </c>
      <c r="BP52" s="372" t="s">
        <v>803</v>
      </c>
      <c r="BQ52" s="373"/>
      <c r="BR52" s="354" t="s">
        <v>611</v>
      </c>
    </row>
    <row r="53" spans="1:70" s="355" customFormat="1" x14ac:dyDescent="0.25">
      <c r="A53" s="345" t="s">
        <v>804</v>
      </c>
      <c r="B53" s="373"/>
      <c r="C53" s="719">
        <v>38041</v>
      </c>
      <c r="D53" s="373"/>
      <c r="E53" s="346">
        <v>5896.99</v>
      </c>
      <c r="F53" s="373"/>
      <c r="G53" s="347">
        <v>237.3261</v>
      </c>
      <c r="H53" s="374"/>
      <c r="I53" s="348">
        <v>0.78349999999999997</v>
      </c>
      <c r="J53" s="348">
        <v>0.38329999999999997</v>
      </c>
      <c r="K53" s="348">
        <v>4.8699000000000003</v>
      </c>
      <c r="L53" s="348">
        <v>7.7796000000000003</v>
      </c>
      <c r="M53" s="348">
        <v>8.9309999999999992</v>
      </c>
      <c r="N53" s="350">
        <v>7.8433999999999999</v>
      </c>
      <c r="O53" s="348">
        <v>4.7126000000000001</v>
      </c>
      <c r="P53" s="348">
        <v>17.0716</v>
      </c>
      <c r="Q53" s="348">
        <v>14.0814</v>
      </c>
      <c r="R53" s="348">
        <v>12.692600000000001</v>
      </c>
      <c r="S53" s="348">
        <v>5.2453000000000003</v>
      </c>
      <c r="T53" s="348">
        <v>23.370799999999999</v>
      </c>
      <c r="U53" s="348">
        <v>6.7047999999999996</v>
      </c>
      <c r="V53" s="348">
        <v>9.7227999999999994</v>
      </c>
      <c r="W53" s="348">
        <v>3.8414000000000001</v>
      </c>
      <c r="X53" s="348">
        <v>15.1126</v>
      </c>
      <c r="Y53" s="374"/>
      <c r="Z53" s="346">
        <v>5</v>
      </c>
      <c r="AA53" s="346">
        <v>5</v>
      </c>
      <c r="AB53" s="346">
        <v>4</v>
      </c>
      <c r="AC53" s="346">
        <v>13</v>
      </c>
      <c r="AD53" s="346">
        <v>9</v>
      </c>
      <c r="AE53" s="346">
        <v>8</v>
      </c>
      <c r="AF53" s="346">
        <v>5</v>
      </c>
      <c r="AG53" s="346">
        <v>5</v>
      </c>
      <c r="AH53" s="346">
        <v>4</v>
      </c>
      <c r="AI53" s="346">
        <v>7</v>
      </c>
      <c r="AJ53" s="346">
        <v>5</v>
      </c>
      <c r="AK53" s="346">
        <v>8</v>
      </c>
      <c r="AL53" s="346">
        <v>9</v>
      </c>
      <c r="AM53" s="346">
        <v>8</v>
      </c>
      <c r="AN53" s="346">
        <v>3</v>
      </c>
      <c r="AO53" s="373"/>
      <c r="AP53" s="348">
        <v>14.65</v>
      </c>
      <c r="AQ53" s="348">
        <v>16.649999999999999</v>
      </c>
      <c r="AR53" s="348">
        <v>14.9</v>
      </c>
      <c r="AS53" s="348">
        <v>11.36</v>
      </c>
      <c r="AT53" s="348">
        <v>16.62</v>
      </c>
      <c r="AU53" s="351"/>
      <c r="AV53" s="346">
        <v>4</v>
      </c>
      <c r="AW53" s="346">
        <v>3</v>
      </c>
      <c r="AX53" s="346">
        <v>2</v>
      </c>
      <c r="AY53" s="346">
        <v>4</v>
      </c>
      <c r="AZ53" s="346">
        <v>8</v>
      </c>
      <c r="BA53" s="362"/>
      <c r="BB53" s="348">
        <v>14.0007762281291</v>
      </c>
      <c r="BC53" s="375">
        <v>1.09744044838527</v>
      </c>
      <c r="BD53" s="375">
        <v>6.5449974238354594E-2</v>
      </c>
      <c r="BE53" s="375">
        <v>0.48440093425658998</v>
      </c>
      <c r="BF53" s="373"/>
      <c r="BG53" s="348">
        <v>50.752099999999999</v>
      </c>
      <c r="BH53" s="348">
        <v>19.726199999999999</v>
      </c>
      <c r="BI53" s="348">
        <v>26.3416</v>
      </c>
      <c r="BJ53" s="348">
        <v>3.1800999999999999</v>
      </c>
      <c r="BK53" s="373"/>
      <c r="BL53" s="372" t="s">
        <v>805</v>
      </c>
      <c r="BM53" s="372" t="s">
        <v>806</v>
      </c>
      <c r="BN53" s="372" t="s">
        <v>807</v>
      </c>
      <c r="BO53" s="372" t="s">
        <v>808</v>
      </c>
      <c r="BP53" s="372" t="s">
        <v>638</v>
      </c>
      <c r="BQ53" s="373"/>
      <c r="BR53" s="354" t="s">
        <v>443</v>
      </c>
    </row>
    <row r="54" spans="1:70" s="355" customFormat="1" x14ac:dyDescent="0.25">
      <c r="A54" s="345" t="s">
        <v>809</v>
      </c>
      <c r="B54" s="373"/>
      <c r="C54" s="719">
        <v>44606</v>
      </c>
      <c r="D54" s="373"/>
      <c r="E54" s="346">
        <v>5601.79</v>
      </c>
      <c r="F54" s="373"/>
      <c r="G54" s="347">
        <v>19.86</v>
      </c>
      <c r="H54" s="374"/>
      <c r="I54" s="348">
        <v>0.81220000000000003</v>
      </c>
      <c r="J54" s="348">
        <v>-0.25109999999999999</v>
      </c>
      <c r="K54" s="348">
        <v>2.7949999999999999</v>
      </c>
      <c r="L54" s="348">
        <v>10.640700000000001</v>
      </c>
      <c r="M54" s="348">
        <v>9.8451000000000004</v>
      </c>
      <c r="N54" s="350">
        <v>2.7418999999999998</v>
      </c>
      <c r="O54" s="348">
        <v>5.2739000000000003</v>
      </c>
      <c r="P54" s="348">
        <v>18.760300000000001</v>
      </c>
      <c r="Q54" s="348" t="s">
        <v>430</v>
      </c>
      <c r="R54" s="348" t="s">
        <v>430</v>
      </c>
      <c r="S54" s="348">
        <v>3.9245999999999999</v>
      </c>
      <c r="T54" s="348">
        <v>26.095199999999998</v>
      </c>
      <c r="U54" s="348">
        <v>5.6383000000000001</v>
      </c>
      <c r="V54" s="348">
        <v>5.6383000000000001</v>
      </c>
      <c r="W54" s="348">
        <v>1.794</v>
      </c>
      <c r="X54" s="348">
        <v>16.4117</v>
      </c>
      <c r="Y54" s="374"/>
      <c r="Z54" s="346">
        <v>4</v>
      </c>
      <c r="AA54" s="346">
        <v>16</v>
      </c>
      <c r="AB54" s="346">
        <v>9</v>
      </c>
      <c r="AC54" s="346">
        <v>5</v>
      </c>
      <c r="AD54" s="346">
        <v>8</v>
      </c>
      <c r="AE54" s="346">
        <v>18</v>
      </c>
      <c r="AF54" s="346">
        <v>3</v>
      </c>
      <c r="AG54" s="346">
        <v>2</v>
      </c>
      <c r="AH54" s="346" t="s">
        <v>430</v>
      </c>
      <c r="AI54" s="346" t="s">
        <v>430</v>
      </c>
      <c r="AJ54" s="346">
        <v>13</v>
      </c>
      <c r="AK54" s="346">
        <v>1</v>
      </c>
      <c r="AL54" s="346">
        <v>10</v>
      </c>
      <c r="AM54" s="346">
        <v>14</v>
      </c>
      <c r="AN54" s="346">
        <v>13</v>
      </c>
      <c r="AO54" s="373"/>
      <c r="AP54" s="348" t="s">
        <v>430</v>
      </c>
      <c r="AQ54" s="348" t="s">
        <v>430</v>
      </c>
      <c r="AR54" s="348" t="s">
        <v>430</v>
      </c>
      <c r="AS54" s="348">
        <v>11.28</v>
      </c>
      <c r="AT54" s="348">
        <v>15.52</v>
      </c>
      <c r="AU54" s="351"/>
      <c r="AV54" s="346" t="s">
        <v>430</v>
      </c>
      <c r="AW54" s="346" t="s">
        <v>430</v>
      </c>
      <c r="AX54" s="346" t="s">
        <v>430</v>
      </c>
      <c r="AY54" s="346">
        <v>5</v>
      </c>
      <c r="AZ54" s="346">
        <v>9</v>
      </c>
      <c r="BA54" s="362"/>
      <c r="BB54" s="348">
        <v>15.166366006137199</v>
      </c>
      <c r="BC54" s="375">
        <v>1.1660018208615599</v>
      </c>
      <c r="BD54" s="375">
        <v>6.8826538277060798E-2</v>
      </c>
      <c r="BE54" s="375">
        <v>0.61626315930820696</v>
      </c>
      <c r="BF54" s="373"/>
      <c r="BG54" s="348">
        <v>45.320999999999998</v>
      </c>
      <c r="BH54" s="348">
        <v>25.310400000000001</v>
      </c>
      <c r="BI54" s="348">
        <v>25.406300000000002</v>
      </c>
      <c r="BJ54" s="348">
        <v>3.9622999999999999</v>
      </c>
      <c r="BK54" s="373"/>
      <c r="BL54" s="372" t="s">
        <v>810</v>
      </c>
      <c r="BM54" s="372" t="s">
        <v>582</v>
      </c>
      <c r="BN54" s="372" t="s">
        <v>811</v>
      </c>
      <c r="BO54" s="372" t="s">
        <v>812</v>
      </c>
      <c r="BP54" s="372" t="s">
        <v>813</v>
      </c>
      <c r="BQ54" s="373"/>
      <c r="BR54" s="354" t="s">
        <v>443</v>
      </c>
    </row>
    <row r="55" spans="1:70" s="355" customFormat="1" x14ac:dyDescent="0.25">
      <c r="A55" s="345" t="s">
        <v>814</v>
      </c>
      <c r="B55" s="373"/>
      <c r="C55" s="719">
        <v>39714</v>
      </c>
      <c r="D55" s="373"/>
      <c r="E55" s="346">
        <v>5286.57</v>
      </c>
      <c r="F55" s="373"/>
      <c r="G55" s="347">
        <v>101.2175</v>
      </c>
      <c r="H55" s="374"/>
      <c r="I55" s="348">
        <v>0.75480000000000003</v>
      </c>
      <c r="J55" s="348">
        <v>-0.57950000000000002</v>
      </c>
      <c r="K55" s="348">
        <v>3.2538</v>
      </c>
      <c r="L55" s="348">
        <v>8.0991999999999997</v>
      </c>
      <c r="M55" s="348">
        <v>6.1161000000000003</v>
      </c>
      <c r="N55" s="350">
        <v>3.0564</v>
      </c>
      <c r="O55" s="348">
        <v>-2.4708000000000001</v>
      </c>
      <c r="P55" s="348">
        <v>15.430999999999999</v>
      </c>
      <c r="Q55" s="348">
        <v>16.405000000000001</v>
      </c>
      <c r="R55" s="348">
        <v>15.6015</v>
      </c>
      <c r="S55" s="348">
        <v>4.1722000000000001</v>
      </c>
      <c r="T55" s="348">
        <v>21.468499999999999</v>
      </c>
      <c r="U55" s="348">
        <v>4.3525999999999998</v>
      </c>
      <c r="V55" s="348">
        <v>4.8186</v>
      </c>
      <c r="W55" s="348">
        <v>2.5211000000000001</v>
      </c>
      <c r="X55" s="348">
        <v>13.789899999999999</v>
      </c>
      <c r="Y55" s="374"/>
      <c r="Z55" s="346">
        <v>8</v>
      </c>
      <c r="AA55" s="346">
        <v>26</v>
      </c>
      <c r="AB55" s="346">
        <v>7</v>
      </c>
      <c r="AC55" s="346">
        <v>12</v>
      </c>
      <c r="AD55" s="346">
        <v>13</v>
      </c>
      <c r="AE55" s="346">
        <v>16</v>
      </c>
      <c r="AF55" s="346">
        <v>21</v>
      </c>
      <c r="AG55" s="346">
        <v>7</v>
      </c>
      <c r="AH55" s="346">
        <v>2</v>
      </c>
      <c r="AI55" s="346">
        <v>3</v>
      </c>
      <c r="AJ55" s="346">
        <v>11</v>
      </c>
      <c r="AK55" s="346">
        <v>13</v>
      </c>
      <c r="AL55" s="346">
        <v>12</v>
      </c>
      <c r="AM55" s="346">
        <v>19</v>
      </c>
      <c r="AN55" s="346">
        <v>7</v>
      </c>
      <c r="AO55" s="373"/>
      <c r="AP55" s="348">
        <v>16.440000000000001</v>
      </c>
      <c r="AQ55" s="348">
        <v>17.45</v>
      </c>
      <c r="AR55" s="348">
        <v>14.35</v>
      </c>
      <c r="AS55" s="348">
        <v>6.58</v>
      </c>
      <c r="AT55" s="348">
        <v>12.22</v>
      </c>
      <c r="AU55" s="351"/>
      <c r="AV55" s="346">
        <v>2</v>
      </c>
      <c r="AW55" s="346">
        <v>2</v>
      </c>
      <c r="AX55" s="346">
        <v>4</v>
      </c>
      <c r="AY55" s="346">
        <v>15</v>
      </c>
      <c r="AZ55" s="346">
        <v>11</v>
      </c>
      <c r="BA55" s="362"/>
      <c r="BB55" s="348">
        <v>14.7305098913245</v>
      </c>
      <c r="BC55" s="375">
        <v>1.0532978274999401</v>
      </c>
      <c r="BD55" s="375">
        <v>5.8970727759976499E-2</v>
      </c>
      <c r="BE55" s="375">
        <v>0.48241333455860602</v>
      </c>
      <c r="BF55" s="373"/>
      <c r="BG55" s="348">
        <v>52.780200000000001</v>
      </c>
      <c r="BH55" s="348">
        <v>17.700299999999999</v>
      </c>
      <c r="BI55" s="348">
        <v>27.753499999999999</v>
      </c>
      <c r="BJ55" s="348">
        <v>1.766</v>
      </c>
      <c r="BK55" s="373"/>
      <c r="BL55" s="372" t="s">
        <v>815</v>
      </c>
      <c r="BM55" s="372" t="s">
        <v>816</v>
      </c>
      <c r="BN55" s="372" t="s">
        <v>817</v>
      </c>
      <c r="BO55" s="372" t="s">
        <v>818</v>
      </c>
      <c r="BP55" s="372" t="s">
        <v>819</v>
      </c>
      <c r="BQ55" s="373"/>
      <c r="BR55" s="354" t="s">
        <v>463</v>
      </c>
    </row>
    <row r="56" spans="1:70" s="355" customFormat="1" x14ac:dyDescent="0.25">
      <c r="A56" s="345" t="s">
        <v>820</v>
      </c>
      <c r="B56" s="373"/>
      <c r="C56" s="719">
        <v>44981</v>
      </c>
      <c r="D56" s="373"/>
      <c r="E56" s="346">
        <v>4449.49</v>
      </c>
      <c r="F56" s="373"/>
      <c r="G56" s="347">
        <v>16.317</v>
      </c>
      <c r="H56" s="374"/>
      <c r="I56" s="348">
        <v>0.6663</v>
      </c>
      <c r="J56" s="348">
        <v>4.9099999999999998E-2</v>
      </c>
      <c r="K56" s="348">
        <v>1.0466</v>
      </c>
      <c r="L56" s="348">
        <v>4.4020999999999999</v>
      </c>
      <c r="M56" s="348">
        <v>0.83430000000000004</v>
      </c>
      <c r="N56" s="350">
        <v>3.2524999999999999</v>
      </c>
      <c r="O56" s="348">
        <v>3.7595000000000001</v>
      </c>
      <c r="P56" s="348">
        <v>12.4604</v>
      </c>
      <c r="Q56" s="348" t="s">
        <v>430</v>
      </c>
      <c r="R56" s="348" t="s">
        <v>430</v>
      </c>
      <c r="S56" s="348">
        <v>2.2048000000000001</v>
      </c>
      <c r="T56" s="348">
        <v>14.1288</v>
      </c>
      <c r="U56" s="348">
        <v>-1.1031</v>
      </c>
      <c r="V56" s="348">
        <v>4.9189999999999996</v>
      </c>
      <c r="W56" s="348">
        <v>0.94650000000000001</v>
      </c>
      <c r="X56" s="348">
        <v>15.071899999999999</v>
      </c>
      <c r="Y56" s="374"/>
      <c r="Z56" s="346">
        <v>13</v>
      </c>
      <c r="AA56" s="346">
        <v>10</v>
      </c>
      <c r="AB56" s="346">
        <v>23</v>
      </c>
      <c r="AC56" s="346">
        <v>23</v>
      </c>
      <c r="AD56" s="346">
        <v>20</v>
      </c>
      <c r="AE56" s="346">
        <v>15</v>
      </c>
      <c r="AF56" s="346">
        <v>8</v>
      </c>
      <c r="AG56" s="346">
        <v>13</v>
      </c>
      <c r="AH56" s="346" t="s">
        <v>430</v>
      </c>
      <c r="AI56" s="346" t="s">
        <v>430</v>
      </c>
      <c r="AJ56" s="346">
        <v>22</v>
      </c>
      <c r="AK56" s="346">
        <v>22</v>
      </c>
      <c r="AL56" s="346">
        <v>22</v>
      </c>
      <c r="AM56" s="346">
        <v>17</v>
      </c>
      <c r="AN56" s="346">
        <v>20</v>
      </c>
      <c r="AO56" s="373"/>
      <c r="AP56" s="348" t="s">
        <v>430</v>
      </c>
      <c r="AQ56" s="348" t="s">
        <v>430</v>
      </c>
      <c r="AR56" s="348" t="s">
        <v>430</v>
      </c>
      <c r="AS56" s="348">
        <v>7.63</v>
      </c>
      <c r="AT56" s="348">
        <v>4.58</v>
      </c>
      <c r="AU56" s="351"/>
      <c r="AV56" s="346" t="s">
        <v>430</v>
      </c>
      <c r="AW56" s="346" t="s">
        <v>430</v>
      </c>
      <c r="AX56" s="346" t="s">
        <v>430</v>
      </c>
      <c r="AY56" s="346">
        <v>10</v>
      </c>
      <c r="AZ56" s="346">
        <v>20</v>
      </c>
      <c r="BA56" s="362"/>
      <c r="BB56" s="348">
        <v>11.763241630292701</v>
      </c>
      <c r="BC56" s="375">
        <v>0.95763692741974105</v>
      </c>
      <c r="BD56" s="375">
        <v>4.4570476640257699E-2</v>
      </c>
      <c r="BE56" s="375">
        <v>0.14737005425143401</v>
      </c>
      <c r="BF56" s="373"/>
      <c r="BG56" s="348">
        <v>65.559600000000003</v>
      </c>
      <c r="BH56" s="348">
        <v>20.144600000000001</v>
      </c>
      <c r="BI56" s="348">
        <v>12.5702</v>
      </c>
      <c r="BJ56" s="348">
        <v>1.7256</v>
      </c>
      <c r="BK56" s="373"/>
      <c r="BL56" s="372" t="s">
        <v>821</v>
      </c>
      <c r="BM56" s="372" t="s">
        <v>822</v>
      </c>
      <c r="BN56" s="372" t="s">
        <v>823</v>
      </c>
      <c r="BO56" s="372" t="s">
        <v>824</v>
      </c>
      <c r="BP56" s="372" t="s">
        <v>825</v>
      </c>
      <c r="BQ56" s="373"/>
      <c r="BR56" s="354" t="s">
        <v>443</v>
      </c>
    </row>
    <row r="57" spans="1:70" s="355" customFormat="1" x14ac:dyDescent="0.25">
      <c r="A57" s="345" t="s">
        <v>826</v>
      </c>
      <c r="B57" s="373"/>
      <c r="C57" s="719">
        <v>43349</v>
      </c>
      <c r="D57" s="373"/>
      <c r="E57" s="346">
        <v>3673.88</v>
      </c>
      <c r="F57" s="373"/>
      <c r="G57" s="347">
        <v>23.8217</v>
      </c>
      <c r="H57" s="374"/>
      <c r="I57" s="348">
        <v>0.60599999999999998</v>
      </c>
      <c r="J57" s="348">
        <v>-0.33550000000000002</v>
      </c>
      <c r="K57" s="348">
        <v>-0.25879999999999997</v>
      </c>
      <c r="L57" s="348">
        <v>2.2715000000000001</v>
      </c>
      <c r="M57" s="348">
        <v>-2.7959000000000001</v>
      </c>
      <c r="N57" s="350">
        <v>-2.7797000000000001</v>
      </c>
      <c r="O57" s="348">
        <v>0.95789999999999997</v>
      </c>
      <c r="P57" s="348">
        <v>10.7578</v>
      </c>
      <c r="Q57" s="348">
        <v>9.5846</v>
      </c>
      <c r="R57" s="348" t="s">
        <v>430</v>
      </c>
      <c r="S57" s="348">
        <v>1.9106000000000001</v>
      </c>
      <c r="T57" s="348">
        <v>10.5436</v>
      </c>
      <c r="U57" s="348">
        <v>-4.6444999999999999</v>
      </c>
      <c r="V57" s="348">
        <v>-1.1153999999999999</v>
      </c>
      <c r="W57" s="348">
        <v>-5.0799999999999998E-2</v>
      </c>
      <c r="X57" s="348">
        <v>11.523099999999999</v>
      </c>
      <c r="Y57" s="374"/>
      <c r="Z57" s="346">
        <v>16</v>
      </c>
      <c r="AA57" s="346">
        <v>18</v>
      </c>
      <c r="AB57" s="346">
        <v>28</v>
      </c>
      <c r="AC57" s="346">
        <v>26</v>
      </c>
      <c r="AD57" s="346">
        <v>26</v>
      </c>
      <c r="AE57" s="346">
        <v>23</v>
      </c>
      <c r="AF57" s="346">
        <v>16</v>
      </c>
      <c r="AG57" s="346">
        <v>18</v>
      </c>
      <c r="AH57" s="346">
        <v>11</v>
      </c>
      <c r="AI57" s="346" t="s">
        <v>430</v>
      </c>
      <c r="AJ57" s="346">
        <v>24</v>
      </c>
      <c r="AK57" s="346">
        <v>27</v>
      </c>
      <c r="AL57" s="346">
        <v>26</v>
      </c>
      <c r="AM57" s="346">
        <v>25</v>
      </c>
      <c r="AN57" s="346">
        <v>27</v>
      </c>
      <c r="AO57" s="373"/>
      <c r="AP57" s="348" t="s">
        <v>430</v>
      </c>
      <c r="AQ57" s="348">
        <v>11.28</v>
      </c>
      <c r="AR57" s="348">
        <v>9</v>
      </c>
      <c r="AS57" s="348">
        <v>4.3099999999999996</v>
      </c>
      <c r="AT57" s="348">
        <v>-1.98</v>
      </c>
      <c r="AU57" s="351"/>
      <c r="AV57" s="346" t="s">
        <v>430</v>
      </c>
      <c r="AW57" s="346">
        <v>11</v>
      </c>
      <c r="AX57" s="346">
        <v>13</v>
      </c>
      <c r="AY57" s="346">
        <v>18</v>
      </c>
      <c r="AZ57" s="346">
        <v>25</v>
      </c>
      <c r="BA57" s="362"/>
      <c r="BB57" s="348">
        <v>10.7775265686595</v>
      </c>
      <c r="BC57" s="375">
        <v>0.85155113804211602</v>
      </c>
      <c r="BD57" s="375">
        <v>4.0905223679936799E-2</v>
      </c>
      <c r="BE57" s="375">
        <v>0.10568897470329</v>
      </c>
      <c r="BF57" s="373"/>
      <c r="BG57" s="348">
        <v>63.169699999999999</v>
      </c>
      <c r="BH57" s="348">
        <v>14.998100000000001</v>
      </c>
      <c r="BI57" s="348">
        <v>14.997199999999999</v>
      </c>
      <c r="BJ57" s="348">
        <v>6.835</v>
      </c>
      <c r="BK57" s="373"/>
      <c r="BL57" s="372" t="s">
        <v>827</v>
      </c>
      <c r="BM57" s="372" t="s">
        <v>828</v>
      </c>
      <c r="BN57" s="372" t="s">
        <v>829</v>
      </c>
      <c r="BO57" s="372" t="s">
        <v>830</v>
      </c>
      <c r="BP57" s="372" t="s">
        <v>831</v>
      </c>
      <c r="BQ57" s="373"/>
      <c r="BR57" s="354" t="s">
        <v>526</v>
      </c>
    </row>
    <row r="58" spans="1:70" s="355" customFormat="1" x14ac:dyDescent="0.25">
      <c r="A58" s="345" t="s">
        <v>832</v>
      </c>
      <c r="B58" s="373"/>
      <c r="C58" s="719">
        <v>42038</v>
      </c>
      <c r="D58" s="373"/>
      <c r="E58" s="346">
        <v>3673.8</v>
      </c>
      <c r="F58" s="373"/>
      <c r="G58" s="347">
        <v>39.637999999999998</v>
      </c>
      <c r="H58" s="374"/>
      <c r="I58" s="348">
        <v>0.53769999999999996</v>
      </c>
      <c r="J58" s="348">
        <v>-0.372</v>
      </c>
      <c r="K58" s="348">
        <v>2.2625999999999999</v>
      </c>
      <c r="L58" s="348">
        <v>5.1795999999999998</v>
      </c>
      <c r="M58" s="348">
        <v>0.78059999999999996</v>
      </c>
      <c r="N58" s="350">
        <v>3.8677000000000001</v>
      </c>
      <c r="O58" s="348">
        <v>1.7703</v>
      </c>
      <c r="P58" s="348">
        <v>15.1793</v>
      </c>
      <c r="Q58" s="348">
        <v>13.1198</v>
      </c>
      <c r="R58" s="348">
        <v>14.078799999999999</v>
      </c>
      <c r="S58" s="348">
        <v>3.4746000000000001</v>
      </c>
      <c r="T58" s="348">
        <v>14.2371</v>
      </c>
      <c r="U58" s="348">
        <v>-0.59930000000000005</v>
      </c>
      <c r="V58" s="348">
        <v>5.5240999999999998</v>
      </c>
      <c r="W58" s="348">
        <v>1.2155</v>
      </c>
      <c r="X58" s="348">
        <v>12.663</v>
      </c>
      <c r="Y58" s="374"/>
      <c r="Z58" s="346">
        <v>19</v>
      </c>
      <c r="AA58" s="346">
        <v>21</v>
      </c>
      <c r="AB58" s="346">
        <v>14</v>
      </c>
      <c r="AC58" s="346">
        <v>18</v>
      </c>
      <c r="AD58" s="346">
        <v>21</v>
      </c>
      <c r="AE58" s="346">
        <v>14</v>
      </c>
      <c r="AF58" s="346">
        <v>14</v>
      </c>
      <c r="AG58" s="346">
        <v>8</v>
      </c>
      <c r="AH58" s="346">
        <v>5</v>
      </c>
      <c r="AI58" s="346">
        <v>4</v>
      </c>
      <c r="AJ58" s="346">
        <v>15</v>
      </c>
      <c r="AK58" s="346">
        <v>21</v>
      </c>
      <c r="AL58" s="346">
        <v>21</v>
      </c>
      <c r="AM58" s="346">
        <v>15</v>
      </c>
      <c r="AN58" s="346">
        <v>19</v>
      </c>
      <c r="AO58" s="373"/>
      <c r="AP58" s="348">
        <v>14.51</v>
      </c>
      <c r="AQ58" s="348">
        <v>15.34</v>
      </c>
      <c r="AR58" s="348">
        <v>12.71</v>
      </c>
      <c r="AS58" s="348">
        <v>8</v>
      </c>
      <c r="AT58" s="348">
        <v>5.74</v>
      </c>
      <c r="AU58" s="351"/>
      <c r="AV58" s="346">
        <v>5</v>
      </c>
      <c r="AW58" s="346">
        <v>4</v>
      </c>
      <c r="AX58" s="346">
        <v>6</v>
      </c>
      <c r="AY58" s="346">
        <v>9</v>
      </c>
      <c r="AZ58" s="346">
        <v>17</v>
      </c>
      <c r="BA58" s="362"/>
      <c r="BB58" s="348">
        <v>12.846455545718699</v>
      </c>
      <c r="BC58" s="375">
        <v>1.03459253328314</v>
      </c>
      <c r="BD58" s="375">
        <v>5.7220513247920102E-2</v>
      </c>
      <c r="BE58" s="375">
        <v>0.32786803519477797</v>
      </c>
      <c r="BF58" s="373"/>
      <c r="BG58" s="348">
        <v>62.804400000000001</v>
      </c>
      <c r="BH58" s="348">
        <v>24.860399999999998</v>
      </c>
      <c r="BI58" s="348">
        <v>9.04467</v>
      </c>
      <c r="BJ58" s="348">
        <v>3.29053</v>
      </c>
      <c r="BK58" s="373"/>
      <c r="BL58" s="372" t="s">
        <v>833</v>
      </c>
      <c r="BM58" s="372" t="s">
        <v>834</v>
      </c>
      <c r="BN58" s="372" t="s">
        <v>835</v>
      </c>
      <c r="BO58" s="372" t="s">
        <v>836</v>
      </c>
      <c r="BP58" s="372" t="s">
        <v>837</v>
      </c>
      <c r="BQ58" s="373"/>
      <c r="BR58" s="354" t="s">
        <v>476</v>
      </c>
    </row>
    <row r="59" spans="1:70" s="355" customFormat="1" x14ac:dyDescent="0.25">
      <c r="A59" s="345" t="s">
        <v>838</v>
      </c>
      <c r="B59" s="373"/>
      <c r="C59" s="719">
        <v>44011</v>
      </c>
      <c r="D59" s="373"/>
      <c r="E59" s="346">
        <v>2853.83</v>
      </c>
      <c r="F59" s="373"/>
      <c r="G59" s="347">
        <v>38.79</v>
      </c>
      <c r="H59" s="374"/>
      <c r="I59" s="348">
        <v>0.77939999999999998</v>
      </c>
      <c r="J59" s="348">
        <v>2.58E-2</v>
      </c>
      <c r="K59" s="348">
        <v>2.4563999999999999</v>
      </c>
      <c r="L59" s="348">
        <v>8.8079000000000001</v>
      </c>
      <c r="M59" s="348">
        <v>10.9871</v>
      </c>
      <c r="N59" s="350">
        <v>13.6204</v>
      </c>
      <c r="O59" s="348">
        <v>3.3302</v>
      </c>
      <c r="P59" s="348">
        <v>20.456</v>
      </c>
      <c r="Q59" s="348">
        <v>16.665600000000001</v>
      </c>
      <c r="R59" s="348" t="s">
        <v>430</v>
      </c>
      <c r="S59" s="348">
        <v>4.4707999999999997</v>
      </c>
      <c r="T59" s="348">
        <v>22.019500000000001</v>
      </c>
      <c r="U59" s="348">
        <v>9.7934000000000001</v>
      </c>
      <c r="V59" s="348">
        <v>12.5326</v>
      </c>
      <c r="W59" s="348">
        <v>2.8367</v>
      </c>
      <c r="X59" s="348">
        <v>24.6813</v>
      </c>
      <c r="Y59" s="374"/>
      <c r="Z59" s="346">
        <v>6</v>
      </c>
      <c r="AA59" s="346">
        <v>11</v>
      </c>
      <c r="AB59" s="346">
        <v>11</v>
      </c>
      <c r="AC59" s="346">
        <v>10</v>
      </c>
      <c r="AD59" s="346">
        <v>4</v>
      </c>
      <c r="AE59" s="346">
        <v>2</v>
      </c>
      <c r="AF59" s="346">
        <v>10</v>
      </c>
      <c r="AG59" s="346">
        <v>1</v>
      </c>
      <c r="AH59" s="346">
        <v>1</v>
      </c>
      <c r="AI59" s="346" t="s">
        <v>430</v>
      </c>
      <c r="AJ59" s="346">
        <v>8</v>
      </c>
      <c r="AK59" s="346">
        <v>10</v>
      </c>
      <c r="AL59" s="346">
        <v>3</v>
      </c>
      <c r="AM59" s="346">
        <v>4</v>
      </c>
      <c r="AN59" s="346">
        <v>6</v>
      </c>
      <c r="AO59" s="373"/>
      <c r="AP59" s="348" t="s">
        <v>430</v>
      </c>
      <c r="AQ59" s="348" t="s">
        <v>430</v>
      </c>
      <c r="AR59" s="348">
        <v>17.010000000000002</v>
      </c>
      <c r="AS59" s="348">
        <v>12.18</v>
      </c>
      <c r="AT59" s="348">
        <v>19.13</v>
      </c>
      <c r="AU59" s="351"/>
      <c r="AV59" s="346" t="s">
        <v>430</v>
      </c>
      <c r="AW59" s="346" t="s">
        <v>430</v>
      </c>
      <c r="AX59" s="346">
        <v>1</v>
      </c>
      <c r="AY59" s="346">
        <v>2</v>
      </c>
      <c r="AZ59" s="346">
        <v>6</v>
      </c>
      <c r="BA59" s="362"/>
      <c r="BB59" s="348">
        <v>15.2534082994892</v>
      </c>
      <c r="BC59" s="375">
        <v>1.10420072771453</v>
      </c>
      <c r="BD59" s="375">
        <v>7.9038106445152398E-2</v>
      </c>
      <c r="BE59" s="375">
        <v>0.80067831807992396</v>
      </c>
      <c r="BF59" s="373"/>
      <c r="BG59" s="348">
        <v>42.149900000000002</v>
      </c>
      <c r="BH59" s="348">
        <v>17.543399999999998</v>
      </c>
      <c r="BI59" s="348">
        <v>30.337800000000001</v>
      </c>
      <c r="BJ59" s="348">
        <v>9.9688999999999997</v>
      </c>
      <c r="BK59" s="373"/>
      <c r="BL59" s="372" t="s">
        <v>839</v>
      </c>
      <c r="BM59" s="372" t="s">
        <v>840</v>
      </c>
      <c r="BN59" s="372" t="s">
        <v>841</v>
      </c>
      <c r="BO59" s="372" t="s">
        <v>842</v>
      </c>
      <c r="BP59" s="372" t="s">
        <v>843</v>
      </c>
      <c r="BQ59" s="373"/>
      <c r="BR59" s="354" t="s">
        <v>476</v>
      </c>
    </row>
    <row r="60" spans="1:70" s="355" customFormat="1" x14ac:dyDescent="0.25">
      <c r="A60" s="345" t="s">
        <v>844</v>
      </c>
      <c r="B60" s="373"/>
      <c r="C60" s="719">
        <v>45174</v>
      </c>
      <c r="D60" s="373"/>
      <c r="E60" s="346">
        <v>2696.1</v>
      </c>
      <c r="F60" s="373"/>
      <c r="G60" s="347">
        <v>13.29</v>
      </c>
      <c r="H60" s="374"/>
      <c r="I60" s="348">
        <v>0.68179999999999996</v>
      </c>
      <c r="J60" s="348">
        <v>-0.74680000000000002</v>
      </c>
      <c r="K60" s="348">
        <v>1.6054999999999999</v>
      </c>
      <c r="L60" s="348">
        <v>4.5632999999999999</v>
      </c>
      <c r="M60" s="348">
        <v>2.3094999999999999</v>
      </c>
      <c r="N60" s="350">
        <v>-2.8509000000000002</v>
      </c>
      <c r="O60" s="348">
        <v>-7.9653999999999998</v>
      </c>
      <c r="P60" s="348" t="s">
        <v>430</v>
      </c>
      <c r="Q60" s="348" t="s">
        <v>430</v>
      </c>
      <c r="R60" s="348" t="s">
        <v>430</v>
      </c>
      <c r="S60" s="348">
        <v>4.4810999999999996</v>
      </c>
      <c r="T60" s="348">
        <v>15.0649</v>
      </c>
      <c r="U60" s="348">
        <v>-0.44940000000000002</v>
      </c>
      <c r="V60" s="348">
        <v>7.5300000000000006E-2</v>
      </c>
      <c r="W60" s="348">
        <v>0.1507</v>
      </c>
      <c r="X60" s="348">
        <v>10.089700000000001</v>
      </c>
      <c r="Y60" s="374"/>
      <c r="Z60" s="346">
        <v>11</v>
      </c>
      <c r="AA60" s="346">
        <v>27</v>
      </c>
      <c r="AB60" s="346">
        <v>19</v>
      </c>
      <c r="AC60" s="346">
        <v>22</v>
      </c>
      <c r="AD60" s="346">
        <v>19</v>
      </c>
      <c r="AE60" s="346">
        <v>24</v>
      </c>
      <c r="AF60" s="346">
        <v>23</v>
      </c>
      <c r="AG60" s="346" t="s">
        <v>430</v>
      </c>
      <c r="AH60" s="346" t="s">
        <v>430</v>
      </c>
      <c r="AI60" s="346" t="s">
        <v>430</v>
      </c>
      <c r="AJ60" s="346">
        <v>7</v>
      </c>
      <c r="AK60" s="346">
        <v>20</v>
      </c>
      <c r="AL60" s="346">
        <v>19</v>
      </c>
      <c r="AM60" s="346">
        <v>22</v>
      </c>
      <c r="AN60" s="346">
        <v>26</v>
      </c>
      <c r="AO60" s="373"/>
      <c r="AP60" s="348" t="s">
        <v>430</v>
      </c>
      <c r="AQ60" s="348" t="s">
        <v>430</v>
      </c>
      <c r="AR60" s="348" t="s">
        <v>430</v>
      </c>
      <c r="AS60" s="348">
        <v>1.79</v>
      </c>
      <c r="AT60" s="348">
        <v>4.6500000000000004</v>
      </c>
      <c r="AU60" s="351"/>
      <c r="AV60" s="346" t="s">
        <v>430</v>
      </c>
      <c r="AW60" s="346" t="s">
        <v>430</v>
      </c>
      <c r="AX60" s="346" t="s">
        <v>430</v>
      </c>
      <c r="AY60" s="346">
        <v>20</v>
      </c>
      <c r="AZ60" s="346">
        <v>18</v>
      </c>
      <c r="BA60" s="362"/>
      <c r="BB60" s="348">
        <v>14.451151152768499</v>
      </c>
      <c r="BC60" s="375">
        <v>0.99454813318768098</v>
      </c>
      <c r="BD60" s="375">
        <v>2.9094827537865301E-2</v>
      </c>
      <c r="BE60" s="375">
        <v>5.9566032644788401E-2</v>
      </c>
      <c r="BF60" s="373"/>
      <c r="BG60" s="348">
        <v>52.670299999999997</v>
      </c>
      <c r="BH60" s="348">
        <v>29.0822</v>
      </c>
      <c r="BI60" s="348">
        <v>15.265499999999999</v>
      </c>
      <c r="BJ60" s="348">
        <v>2.9820000000000002</v>
      </c>
      <c r="BK60" s="373"/>
      <c r="BL60" s="372" t="s">
        <v>845</v>
      </c>
      <c r="BM60" s="372" t="s">
        <v>846</v>
      </c>
      <c r="BN60" s="372" t="s">
        <v>847</v>
      </c>
      <c r="BO60" s="372" t="s">
        <v>848</v>
      </c>
      <c r="BP60" s="372" t="s">
        <v>849</v>
      </c>
      <c r="BQ60" s="373"/>
      <c r="BR60" s="354" t="s">
        <v>555</v>
      </c>
    </row>
    <row r="61" spans="1:70" s="355" customFormat="1" x14ac:dyDescent="0.25">
      <c r="A61" s="345" t="s">
        <v>850</v>
      </c>
      <c r="B61" s="373"/>
      <c r="C61" s="719">
        <v>40704</v>
      </c>
      <c r="D61" s="373"/>
      <c r="E61" s="346">
        <v>2432.14</v>
      </c>
      <c r="F61" s="373"/>
      <c r="G61" s="347">
        <v>53.24</v>
      </c>
      <c r="H61" s="374"/>
      <c r="I61" s="348">
        <v>0.50970000000000004</v>
      </c>
      <c r="J61" s="348">
        <v>-0.35560000000000003</v>
      </c>
      <c r="K61" s="348">
        <v>1.8752</v>
      </c>
      <c r="L61" s="348">
        <v>8.1014999999999997</v>
      </c>
      <c r="M61" s="348">
        <v>3.2383000000000002</v>
      </c>
      <c r="N61" s="350">
        <v>4.0656999999999996</v>
      </c>
      <c r="O61" s="348">
        <v>2.7890000000000001</v>
      </c>
      <c r="P61" s="348">
        <v>12.058999999999999</v>
      </c>
      <c r="Q61" s="348">
        <v>11.0044</v>
      </c>
      <c r="R61" s="348">
        <v>12.7074</v>
      </c>
      <c r="S61" s="348">
        <v>3.2183000000000002</v>
      </c>
      <c r="T61" s="348">
        <v>17.970300000000002</v>
      </c>
      <c r="U61" s="348">
        <v>2.2665999999999999</v>
      </c>
      <c r="V61" s="348">
        <v>5.5092999999999996</v>
      </c>
      <c r="W61" s="348">
        <v>1.7584</v>
      </c>
      <c r="X61" s="348">
        <v>11.625</v>
      </c>
      <c r="Y61" s="374"/>
      <c r="Z61" s="346">
        <v>20</v>
      </c>
      <c r="AA61" s="346">
        <v>20</v>
      </c>
      <c r="AB61" s="346">
        <v>15</v>
      </c>
      <c r="AC61" s="346">
        <v>11</v>
      </c>
      <c r="AD61" s="346">
        <v>17</v>
      </c>
      <c r="AE61" s="346">
        <v>12</v>
      </c>
      <c r="AF61" s="346">
        <v>12</v>
      </c>
      <c r="AG61" s="346">
        <v>14</v>
      </c>
      <c r="AH61" s="346">
        <v>10</v>
      </c>
      <c r="AI61" s="346">
        <v>6</v>
      </c>
      <c r="AJ61" s="346">
        <v>18</v>
      </c>
      <c r="AK61" s="346">
        <v>15</v>
      </c>
      <c r="AL61" s="346">
        <v>15</v>
      </c>
      <c r="AM61" s="346">
        <v>16</v>
      </c>
      <c r="AN61" s="346">
        <v>16</v>
      </c>
      <c r="AO61" s="373"/>
      <c r="AP61" s="348">
        <v>13.75</v>
      </c>
      <c r="AQ61" s="348">
        <v>13.93</v>
      </c>
      <c r="AR61" s="348">
        <v>10.88</v>
      </c>
      <c r="AS61" s="348">
        <v>7.26</v>
      </c>
      <c r="AT61" s="348">
        <v>9.4700000000000006</v>
      </c>
      <c r="AU61" s="351"/>
      <c r="AV61" s="346">
        <v>6</v>
      </c>
      <c r="AW61" s="346">
        <v>6</v>
      </c>
      <c r="AX61" s="346">
        <v>9</v>
      </c>
      <c r="AY61" s="346">
        <v>12</v>
      </c>
      <c r="AZ61" s="346">
        <v>14</v>
      </c>
      <c r="BA61" s="362"/>
      <c r="BB61" s="348">
        <v>11.8816265519102</v>
      </c>
      <c r="BC61" s="375">
        <v>0.953389237398517</v>
      </c>
      <c r="BD61" s="375">
        <v>4.3669690944957103E-2</v>
      </c>
      <c r="BE61" s="375">
        <v>0.16924895163928999</v>
      </c>
      <c r="BF61" s="373"/>
      <c r="BG61" s="348">
        <v>55.9818</v>
      </c>
      <c r="BH61" s="348">
        <v>16.023299999999999</v>
      </c>
      <c r="BI61" s="348">
        <v>26.136099999999999</v>
      </c>
      <c r="BJ61" s="348">
        <v>1.8588</v>
      </c>
      <c r="BK61" s="373"/>
      <c r="BL61" s="372" t="s">
        <v>851</v>
      </c>
      <c r="BM61" s="372" t="s">
        <v>852</v>
      </c>
      <c r="BN61" s="372" t="s">
        <v>853</v>
      </c>
      <c r="BO61" s="372" t="s">
        <v>854</v>
      </c>
      <c r="BP61" s="372" t="s">
        <v>855</v>
      </c>
      <c r="BQ61" s="373"/>
      <c r="BR61" s="354" t="s">
        <v>548</v>
      </c>
    </row>
    <row r="62" spans="1:70" s="355" customFormat="1" x14ac:dyDescent="0.25">
      <c r="A62" s="345" t="s">
        <v>856</v>
      </c>
      <c r="B62" s="373"/>
      <c r="C62" s="719">
        <v>45107</v>
      </c>
      <c r="D62" s="373"/>
      <c r="E62" s="346">
        <v>2232.12</v>
      </c>
      <c r="F62" s="373"/>
      <c r="G62" s="347">
        <v>16.459299999999999</v>
      </c>
      <c r="H62" s="374"/>
      <c r="I62" s="348">
        <v>0.57010000000000005</v>
      </c>
      <c r="J62" s="348">
        <v>-0.33610000000000001</v>
      </c>
      <c r="K62" s="348">
        <v>4.0174000000000003</v>
      </c>
      <c r="L62" s="348">
        <v>11.3078</v>
      </c>
      <c r="M62" s="348">
        <v>10.3385</v>
      </c>
      <c r="N62" s="350">
        <v>9.359</v>
      </c>
      <c r="O62" s="348">
        <v>3.6320999999999999</v>
      </c>
      <c r="P62" s="348">
        <v>17.9237</v>
      </c>
      <c r="Q62" s="348" t="s">
        <v>430</v>
      </c>
      <c r="R62" s="348" t="s">
        <v>430</v>
      </c>
      <c r="S62" s="348">
        <v>5.8653000000000004</v>
      </c>
      <c r="T62" s="348">
        <v>25.216200000000001</v>
      </c>
      <c r="U62" s="348">
        <v>8.2136999999999993</v>
      </c>
      <c r="V62" s="348">
        <v>11.2378</v>
      </c>
      <c r="W62" s="348">
        <v>2.4621</v>
      </c>
      <c r="X62" s="348">
        <v>17.183599999999998</v>
      </c>
      <c r="Y62" s="374"/>
      <c r="Z62" s="346">
        <v>18</v>
      </c>
      <c r="AA62" s="346">
        <v>19</v>
      </c>
      <c r="AB62" s="346">
        <v>5</v>
      </c>
      <c r="AC62" s="346">
        <v>4</v>
      </c>
      <c r="AD62" s="346">
        <v>7</v>
      </c>
      <c r="AE62" s="346">
        <v>7</v>
      </c>
      <c r="AF62" s="346">
        <v>9</v>
      </c>
      <c r="AG62" s="346">
        <v>4</v>
      </c>
      <c r="AH62" s="346" t="s">
        <v>430</v>
      </c>
      <c r="AI62" s="346" t="s">
        <v>430</v>
      </c>
      <c r="AJ62" s="346">
        <v>4</v>
      </c>
      <c r="AK62" s="346">
        <v>4</v>
      </c>
      <c r="AL62" s="346">
        <v>6</v>
      </c>
      <c r="AM62" s="346">
        <v>6</v>
      </c>
      <c r="AN62" s="346">
        <v>8</v>
      </c>
      <c r="AO62" s="373"/>
      <c r="AP62" s="348" t="s">
        <v>430</v>
      </c>
      <c r="AQ62" s="348" t="s">
        <v>430</v>
      </c>
      <c r="AR62" s="348" t="s">
        <v>430</v>
      </c>
      <c r="AS62" s="348">
        <v>11.47</v>
      </c>
      <c r="AT62" s="348">
        <v>19.93</v>
      </c>
      <c r="AU62" s="351"/>
      <c r="AV62" s="346" t="s">
        <v>430</v>
      </c>
      <c r="AW62" s="346" t="s">
        <v>430</v>
      </c>
      <c r="AX62" s="346" t="s">
        <v>430</v>
      </c>
      <c r="AY62" s="346">
        <v>3</v>
      </c>
      <c r="AZ62" s="346">
        <v>4</v>
      </c>
      <c r="BA62" s="362"/>
      <c r="BB62" s="348">
        <v>14.0818175195117</v>
      </c>
      <c r="BC62" s="375">
        <v>1.1117840488499899</v>
      </c>
      <c r="BD62" s="375">
        <v>6.7256523669853005E-2</v>
      </c>
      <c r="BE62" s="375">
        <v>0.53939101778047505</v>
      </c>
      <c r="BF62" s="373"/>
      <c r="BG62" s="348">
        <v>48.862200000000001</v>
      </c>
      <c r="BH62" s="348">
        <v>13.5654</v>
      </c>
      <c r="BI62" s="348">
        <v>32.668399999999998</v>
      </c>
      <c r="BJ62" s="348">
        <v>4.9039999999999999</v>
      </c>
      <c r="BK62" s="373"/>
      <c r="BL62" s="372" t="s">
        <v>857</v>
      </c>
      <c r="BM62" s="372" t="s">
        <v>858</v>
      </c>
      <c r="BN62" s="372" t="s">
        <v>859</v>
      </c>
      <c r="BO62" s="372" t="s">
        <v>860</v>
      </c>
      <c r="BP62" s="372" t="s">
        <v>861</v>
      </c>
      <c r="BQ62" s="373"/>
      <c r="BR62" s="354" t="s">
        <v>443</v>
      </c>
    </row>
    <row r="63" spans="1:70" s="355" customFormat="1" x14ac:dyDescent="0.25">
      <c r="A63" s="345" t="s">
        <v>862</v>
      </c>
      <c r="B63" s="373"/>
      <c r="C63" s="719">
        <v>44810</v>
      </c>
      <c r="D63" s="373"/>
      <c r="E63" s="346">
        <v>1979.38</v>
      </c>
      <c r="F63" s="373"/>
      <c r="G63" s="347">
        <v>14.567600000000001</v>
      </c>
      <c r="H63" s="374"/>
      <c r="I63" s="348">
        <v>0.85009999999999997</v>
      </c>
      <c r="J63" s="348">
        <v>-0.25330000000000003</v>
      </c>
      <c r="K63" s="348">
        <v>1.3589</v>
      </c>
      <c r="L63" s="348">
        <v>4.1650999999999998</v>
      </c>
      <c r="M63" s="348">
        <v>-3.0396999999999998</v>
      </c>
      <c r="N63" s="350">
        <v>-2.992</v>
      </c>
      <c r="O63" s="348">
        <v>0.59909999999999997</v>
      </c>
      <c r="P63" s="348">
        <v>9.8253000000000004</v>
      </c>
      <c r="Q63" s="348" t="s">
        <v>430</v>
      </c>
      <c r="R63" s="348" t="s">
        <v>430</v>
      </c>
      <c r="S63" s="348">
        <v>2.1642000000000001</v>
      </c>
      <c r="T63" s="348">
        <v>11.6129</v>
      </c>
      <c r="U63" s="348">
        <v>-4.7706999999999997</v>
      </c>
      <c r="V63" s="348">
        <v>-0.32569999999999999</v>
      </c>
      <c r="W63" s="348">
        <v>0.55010000000000003</v>
      </c>
      <c r="X63" s="348">
        <v>9.9763999999999999</v>
      </c>
      <c r="Y63" s="374"/>
      <c r="Z63" s="346">
        <v>3</v>
      </c>
      <c r="AA63" s="346">
        <v>17</v>
      </c>
      <c r="AB63" s="346">
        <v>22</v>
      </c>
      <c r="AC63" s="346">
        <v>24</v>
      </c>
      <c r="AD63" s="346">
        <v>28</v>
      </c>
      <c r="AE63" s="346">
        <v>25</v>
      </c>
      <c r="AF63" s="346">
        <v>17</v>
      </c>
      <c r="AG63" s="346">
        <v>19</v>
      </c>
      <c r="AH63" s="346" t="s">
        <v>430</v>
      </c>
      <c r="AI63" s="346" t="s">
        <v>430</v>
      </c>
      <c r="AJ63" s="346">
        <v>23</v>
      </c>
      <c r="AK63" s="346">
        <v>26</v>
      </c>
      <c r="AL63" s="346">
        <v>27</v>
      </c>
      <c r="AM63" s="346">
        <v>23</v>
      </c>
      <c r="AN63" s="346">
        <v>22</v>
      </c>
      <c r="AO63" s="373"/>
      <c r="AP63" s="348" t="s">
        <v>430</v>
      </c>
      <c r="AQ63" s="348" t="s">
        <v>430</v>
      </c>
      <c r="AR63" s="348" t="s">
        <v>430</v>
      </c>
      <c r="AS63" s="348">
        <v>4.04</v>
      </c>
      <c r="AT63" s="348">
        <v>-1.1000000000000001</v>
      </c>
      <c r="AU63" s="351"/>
      <c r="AV63" s="346" t="s">
        <v>430</v>
      </c>
      <c r="AW63" s="346" t="s">
        <v>430</v>
      </c>
      <c r="AX63" s="346" t="s">
        <v>430</v>
      </c>
      <c r="AY63" s="346">
        <v>19</v>
      </c>
      <c r="AZ63" s="346">
        <v>24</v>
      </c>
      <c r="BA63" s="362"/>
      <c r="BB63" s="348">
        <v>11.4838223792338</v>
      </c>
      <c r="BC63" s="375">
        <v>0.93979412084401504</v>
      </c>
      <c r="BD63" s="375">
        <v>2.7192455345469099E-2</v>
      </c>
      <c r="BE63" s="375">
        <v>-5.7627025744058598E-2</v>
      </c>
      <c r="BF63" s="373"/>
      <c r="BG63" s="348">
        <v>66.374499999999998</v>
      </c>
      <c r="BH63" s="348">
        <v>13.0305</v>
      </c>
      <c r="BI63" s="348">
        <v>19.517099999999999</v>
      </c>
      <c r="BJ63" s="348">
        <v>1.0779000000000001</v>
      </c>
      <c r="BK63" s="373"/>
      <c r="BL63" s="372" t="s">
        <v>863</v>
      </c>
      <c r="BM63" s="372" t="s">
        <v>864</v>
      </c>
      <c r="BN63" s="372" t="s">
        <v>865</v>
      </c>
      <c r="BO63" s="372" t="s">
        <v>866</v>
      </c>
      <c r="BP63" s="372" t="s">
        <v>867</v>
      </c>
      <c r="BQ63" s="373"/>
      <c r="BR63" s="354" t="s">
        <v>443</v>
      </c>
    </row>
    <row r="64" spans="1:70" s="355" customFormat="1" x14ac:dyDescent="0.25">
      <c r="A64" s="345" t="s">
        <v>868</v>
      </c>
      <c r="B64" s="373"/>
      <c r="C64" s="719">
        <v>44431</v>
      </c>
      <c r="D64" s="373"/>
      <c r="E64" s="346">
        <v>1583.89</v>
      </c>
      <c r="F64" s="373"/>
      <c r="G64" s="347">
        <v>16.169</v>
      </c>
      <c r="H64" s="374"/>
      <c r="I64" s="348">
        <v>0.6825</v>
      </c>
      <c r="J64" s="348">
        <v>-0.11609999999999999</v>
      </c>
      <c r="K64" s="348">
        <v>1.6202000000000001</v>
      </c>
      <c r="L64" s="348">
        <v>5.1458000000000004</v>
      </c>
      <c r="M64" s="348">
        <v>-0.49049999999999999</v>
      </c>
      <c r="N64" s="350">
        <v>-0.4703</v>
      </c>
      <c r="O64" s="348">
        <v>-0.4204</v>
      </c>
      <c r="P64" s="348">
        <v>10.815099999999999</v>
      </c>
      <c r="Q64" s="348" t="s">
        <v>430</v>
      </c>
      <c r="R64" s="348" t="s">
        <v>430</v>
      </c>
      <c r="S64" s="348">
        <v>2.9853000000000001</v>
      </c>
      <c r="T64" s="348">
        <v>13.195</v>
      </c>
      <c r="U64" s="348">
        <v>-2.6556000000000002</v>
      </c>
      <c r="V64" s="348">
        <v>1.2150000000000001</v>
      </c>
      <c r="W64" s="348">
        <v>1.2867</v>
      </c>
      <c r="X64" s="348">
        <v>10.098800000000001</v>
      </c>
      <c r="Y64" s="374"/>
      <c r="Z64" s="346">
        <v>10</v>
      </c>
      <c r="AA64" s="346">
        <v>14</v>
      </c>
      <c r="AB64" s="346">
        <v>18</v>
      </c>
      <c r="AC64" s="346">
        <v>19</v>
      </c>
      <c r="AD64" s="346">
        <v>24</v>
      </c>
      <c r="AE64" s="346">
        <v>20</v>
      </c>
      <c r="AF64" s="346">
        <v>20</v>
      </c>
      <c r="AG64" s="346">
        <v>17</v>
      </c>
      <c r="AH64" s="346" t="s">
        <v>430</v>
      </c>
      <c r="AI64" s="346" t="s">
        <v>430</v>
      </c>
      <c r="AJ64" s="346">
        <v>20</v>
      </c>
      <c r="AK64" s="346">
        <v>23</v>
      </c>
      <c r="AL64" s="346">
        <v>24</v>
      </c>
      <c r="AM64" s="346">
        <v>21</v>
      </c>
      <c r="AN64" s="346">
        <v>18</v>
      </c>
      <c r="AO64" s="373"/>
      <c r="AP64" s="348" t="s">
        <v>430</v>
      </c>
      <c r="AQ64" s="348" t="s">
        <v>430</v>
      </c>
      <c r="AR64" s="348">
        <v>9.82</v>
      </c>
      <c r="AS64" s="348">
        <v>4.5599999999999996</v>
      </c>
      <c r="AT64" s="348">
        <v>2.15</v>
      </c>
      <c r="AU64" s="351"/>
      <c r="AV64" s="346" t="s">
        <v>430</v>
      </c>
      <c r="AW64" s="346" t="s">
        <v>430</v>
      </c>
      <c r="AX64" s="346">
        <v>11</v>
      </c>
      <c r="AY64" s="346">
        <v>17</v>
      </c>
      <c r="AZ64" s="346">
        <v>21</v>
      </c>
      <c r="BA64" s="362"/>
      <c r="BB64" s="348">
        <v>11.972851792896799</v>
      </c>
      <c r="BC64" s="375">
        <v>0.97088357459039198</v>
      </c>
      <c r="BD64" s="375">
        <v>3.52552933686789E-2</v>
      </c>
      <c r="BE64" s="375">
        <v>3.9969326877298601E-2</v>
      </c>
      <c r="BF64" s="373"/>
      <c r="BG64" s="348">
        <v>57.892899999999997</v>
      </c>
      <c r="BH64" s="348">
        <v>21.728000000000002</v>
      </c>
      <c r="BI64" s="348">
        <v>15.7004</v>
      </c>
      <c r="BJ64" s="348">
        <v>4.6787000000000001</v>
      </c>
      <c r="BK64" s="373"/>
      <c r="BL64" s="372" t="s">
        <v>869</v>
      </c>
      <c r="BM64" s="372" t="s">
        <v>870</v>
      </c>
      <c r="BN64" s="372" t="s">
        <v>871</v>
      </c>
      <c r="BO64" s="372" t="s">
        <v>872</v>
      </c>
      <c r="BP64" s="372" t="s">
        <v>873</v>
      </c>
      <c r="BQ64" s="373"/>
      <c r="BR64" s="354" t="s">
        <v>476</v>
      </c>
    </row>
    <row r="65" spans="1:70" s="355" customFormat="1" x14ac:dyDescent="0.25">
      <c r="A65" s="345" t="s">
        <v>874</v>
      </c>
      <c r="B65" s="373"/>
      <c r="C65" s="719">
        <v>44978</v>
      </c>
      <c r="D65" s="373"/>
      <c r="E65" s="346">
        <v>1549.32</v>
      </c>
      <c r="F65" s="373"/>
      <c r="G65" s="347">
        <v>20.087299999999999</v>
      </c>
      <c r="H65" s="374"/>
      <c r="I65" s="348">
        <v>0.92849999999999999</v>
      </c>
      <c r="J65" s="348">
        <v>0.38929999999999998</v>
      </c>
      <c r="K65" s="348">
        <v>3.0847000000000002</v>
      </c>
      <c r="L65" s="348">
        <v>12.214499999999999</v>
      </c>
      <c r="M65" s="348">
        <v>11.2728</v>
      </c>
      <c r="N65" s="350">
        <v>12.796799999999999</v>
      </c>
      <c r="O65" s="348">
        <v>5.6962999999999999</v>
      </c>
      <c r="P65" s="348">
        <v>18.482700000000001</v>
      </c>
      <c r="Q65" s="348" t="s">
        <v>430</v>
      </c>
      <c r="R65" s="348" t="s">
        <v>430</v>
      </c>
      <c r="S65" s="348">
        <v>4.5031999999999996</v>
      </c>
      <c r="T65" s="348">
        <v>25.482900000000001</v>
      </c>
      <c r="U65" s="348">
        <v>9.4145000000000003</v>
      </c>
      <c r="V65" s="348">
        <v>14.8712</v>
      </c>
      <c r="W65" s="348">
        <v>3.6234000000000002</v>
      </c>
      <c r="X65" s="348">
        <v>22.081800000000001</v>
      </c>
      <c r="Y65" s="374"/>
      <c r="Z65" s="346">
        <v>2</v>
      </c>
      <c r="AA65" s="346">
        <v>4</v>
      </c>
      <c r="AB65" s="346">
        <v>8</v>
      </c>
      <c r="AC65" s="346">
        <v>2</v>
      </c>
      <c r="AD65" s="346">
        <v>3</v>
      </c>
      <c r="AE65" s="346">
        <v>3</v>
      </c>
      <c r="AF65" s="346">
        <v>2</v>
      </c>
      <c r="AG65" s="346">
        <v>3</v>
      </c>
      <c r="AH65" s="346" t="s">
        <v>430</v>
      </c>
      <c r="AI65" s="346" t="s">
        <v>430</v>
      </c>
      <c r="AJ65" s="346">
        <v>6</v>
      </c>
      <c r="AK65" s="346">
        <v>3</v>
      </c>
      <c r="AL65" s="346">
        <v>4</v>
      </c>
      <c r="AM65" s="346">
        <v>1</v>
      </c>
      <c r="AN65" s="346">
        <v>4</v>
      </c>
      <c r="AO65" s="373"/>
      <c r="AP65" s="348" t="s">
        <v>430</v>
      </c>
      <c r="AQ65" s="348" t="s">
        <v>430</v>
      </c>
      <c r="AR65" s="348" t="s">
        <v>430</v>
      </c>
      <c r="AS65" s="348">
        <v>13.42</v>
      </c>
      <c r="AT65" s="348">
        <v>22.62</v>
      </c>
      <c r="AU65" s="351"/>
      <c r="AV65" s="346" t="s">
        <v>430</v>
      </c>
      <c r="AW65" s="346" t="s">
        <v>430</v>
      </c>
      <c r="AX65" s="346" t="s">
        <v>430</v>
      </c>
      <c r="AY65" s="346">
        <v>1</v>
      </c>
      <c r="AZ65" s="346">
        <v>1</v>
      </c>
      <c r="BA65" s="362"/>
      <c r="BB65" s="348">
        <v>14.197382031906001</v>
      </c>
      <c r="BC65" s="375">
        <v>1.0852991733694699</v>
      </c>
      <c r="BD65" s="375">
        <v>7.4244405928538398E-2</v>
      </c>
      <c r="BE65" s="375">
        <v>0.62690545759689598</v>
      </c>
      <c r="BF65" s="373"/>
      <c r="BG65" s="348">
        <v>50.298400000000001</v>
      </c>
      <c r="BH65" s="348">
        <v>15.301299999999999</v>
      </c>
      <c r="BI65" s="348">
        <v>26.658300000000001</v>
      </c>
      <c r="BJ65" s="348">
        <v>7.742</v>
      </c>
      <c r="BK65" s="373"/>
      <c r="BL65" s="372" t="s">
        <v>875</v>
      </c>
      <c r="BM65" s="372" t="s">
        <v>876</v>
      </c>
      <c r="BN65" s="372" t="s">
        <v>877</v>
      </c>
      <c r="BO65" s="372" t="s">
        <v>878</v>
      </c>
      <c r="BP65" s="372" t="s">
        <v>879</v>
      </c>
      <c r="BQ65" s="373"/>
      <c r="BR65" s="354" t="s">
        <v>611</v>
      </c>
    </row>
    <row r="66" spans="1:70" s="355" customFormat="1" x14ac:dyDescent="0.25">
      <c r="A66" s="345" t="s">
        <v>880</v>
      </c>
      <c r="B66" s="373"/>
      <c r="C66" s="719">
        <v>44790</v>
      </c>
      <c r="D66" s="373"/>
      <c r="E66" s="346">
        <v>1262.77</v>
      </c>
      <c r="F66" s="373"/>
      <c r="G66" s="347">
        <v>16.174199999999999</v>
      </c>
      <c r="H66" s="374"/>
      <c r="I66" s="348">
        <v>0.27779999999999999</v>
      </c>
      <c r="J66" s="348">
        <v>-1.0867</v>
      </c>
      <c r="K66" s="348">
        <v>1.4215</v>
      </c>
      <c r="L66" s="348">
        <v>4.8060999999999998</v>
      </c>
      <c r="M66" s="348">
        <v>3.444</v>
      </c>
      <c r="N66" s="350">
        <v>4.0202</v>
      </c>
      <c r="O66" s="348">
        <v>1.2035</v>
      </c>
      <c r="P66" s="348">
        <v>13.563000000000001</v>
      </c>
      <c r="Q66" s="348" t="s">
        <v>430</v>
      </c>
      <c r="R66" s="348" t="s">
        <v>430</v>
      </c>
      <c r="S66" s="348">
        <v>3.2848000000000002</v>
      </c>
      <c r="T66" s="348">
        <v>17.148299999999999</v>
      </c>
      <c r="U66" s="348">
        <v>2.1246999999999998</v>
      </c>
      <c r="V66" s="348">
        <v>7.4512</v>
      </c>
      <c r="W66" s="348">
        <v>0.47339999999999999</v>
      </c>
      <c r="X66" s="348">
        <v>12.7361</v>
      </c>
      <c r="Y66" s="374"/>
      <c r="Z66" s="346">
        <v>28</v>
      </c>
      <c r="AA66" s="346">
        <v>28</v>
      </c>
      <c r="AB66" s="346">
        <v>20</v>
      </c>
      <c r="AC66" s="346">
        <v>20</v>
      </c>
      <c r="AD66" s="346">
        <v>16</v>
      </c>
      <c r="AE66" s="346">
        <v>13</v>
      </c>
      <c r="AF66" s="346">
        <v>15</v>
      </c>
      <c r="AG66" s="346">
        <v>10</v>
      </c>
      <c r="AH66" s="346" t="s">
        <v>430</v>
      </c>
      <c r="AI66" s="346" t="s">
        <v>430</v>
      </c>
      <c r="AJ66" s="346">
        <v>16</v>
      </c>
      <c r="AK66" s="346">
        <v>17</v>
      </c>
      <c r="AL66" s="346">
        <v>16</v>
      </c>
      <c r="AM66" s="346">
        <v>10</v>
      </c>
      <c r="AN66" s="346">
        <v>24</v>
      </c>
      <c r="AO66" s="373"/>
      <c r="AP66" s="348" t="s">
        <v>430</v>
      </c>
      <c r="AQ66" s="348" t="s">
        <v>430</v>
      </c>
      <c r="AR66" s="348" t="s">
        <v>430</v>
      </c>
      <c r="AS66" s="348">
        <v>7.29</v>
      </c>
      <c r="AT66" s="348">
        <v>8.83</v>
      </c>
      <c r="AU66" s="351"/>
      <c r="AV66" s="346" t="s">
        <v>430</v>
      </c>
      <c r="AW66" s="346" t="s">
        <v>430</v>
      </c>
      <c r="AX66" s="346" t="s">
        <v>430</v>
      </c>
      <c r="AY66" s="346">
        <v>11</v>
      </c>
      <c r="AZ66" s="346">
        <v>15</v>
      </c>
      <c r="BA66" s="362"/>
      <c r="BB66" s="348">
        <v>13.2423159212188</v>
      </c>
      <c r="BC66" s="375">
        <v>1.01966883208868</v>
      </c>
      <c r="BD66" s="375">
        <v>4.6981906444634403E-2</v>
      </c>
      <c r="BE66" s="375">
        <v>0.22081043046985499</v>
      </c>
      <c r="BF66" s="373"/>
      <c r="BG66" s="348">
        <v>56.863500000000002</v>
      </c>
      <c r="BH66" s="348">
        <v>30.347799999999999</v>
      </c>
      <c r="BI66" s="348">
        <v>9.6461199999999998</v>
      </c>
      <c r="BJ66" s="348">
        <v>3.1425800000000002</v>
      </c>
      <c r="BK66" s="373"/>
      <c r="BL66" s="372" t="s">
        <v>881</v>
      </c>
      <c r="BM66" s="372" t="s">
        <v>882</v>
      </c>
      <c r="BN66" s="372" t="s">
        <v>883</v>
      </c>
      <c r="BO66" s="372" t="s">
        <v>884</v>
      </c>
      <c r="BP66" s="372" t="s">
        <v>885</v>
      </c>
      <c r="BQ66" s="373"/>
      <c r="BR66" s="354" t="s">
        <v>436</v>
      </c>
    </row>
    <row r="67" spans="1:70" s="355" customFormat="1" x14ac:dyDescent="0.25">
      <c r="A67" s="345" t="s">
        <v>886</v>
      </c>
      <c r="B67" s="373"/>
      <c r="C67" s="719">
        <v>34074</v>
      </c>
      <c r="D67" s="373"/>
      <c r="E67" s="346">
        <v>1112.03</v>
      </c>
      <c r="F67" s="373"/>
      <c r="G67" s="347">
        <v>109.37439999999999</v>
      </c>
      <c r="H67" s="374"/>
      <c r="I67" s="348">
        <v>0.77359999999999995</v>
      </c>
      <c r="J67" s="348">
        <v>-8.4099999999999994E-2</v>
      </c>
      <c r="K67" s="348">
        <v>4.8888999999999996</v>
      </c>
      <c r="L67" s="348">
        <v>13.982200000000001</v>
      </c>
      <c r="M67" s="348">
        <v>10.847</v>
      </c>
      <c r="N67" s="350">
        <v>11.1471</v>
      </c>
      <c r="O67" s="348">
        <v>3.7776000000000001</v>
      </c>
      <c r="P67" s="348">
        <v>13.433199999999999</v>
      </c>
      <c r="Q67" s="348">
        <v>11.1943</v>
      </c>
      <c r="R67" s="348">
        <v>10.389200000000001</v>
      </c>
      <c r="S67" s="348">
        <v>6.5517000000000003</v>
      </c>
      <c r="T67" s="348">
        <v>25.872900000000001</v>
      </c>
      <c r="U67" s="348">
        <v>6.7946</v>
      </c>
      <c r="V67" s="348">
        <v>10.744300000000001</v>
      </c>
      <c r="W67" s="348">
        <v>4.2228000000000003</v>
      </c>
      <c r="X67" s="348">
        <v>7.4318999999999997</v>
      </c>
      <c r="Y67" s="374"/>
      <c r="Z67" s="346">
        <v>7</v>
      </c>
      <c r="AA67" s="346">
        <v>13</v>
      </c>
      <c r="AB67" s="346">
        <v>3</v>
      </c>
      <c r="AC67" s="346">
        <v>1</v>
      </c>
      <c r="AD67" s="346">
        <v>5</v>
      </c>
      <c r="AE67" s="346">
        <v>5</v>
      </c>
      <c r="AF67" s="346">
        <v>6</v>
      </c>
      <c r="AG67" s="346">
        <v>11</v>
      </c>
      <c r="AH67" s="346">
        <v>9</v>
      </c>
      <c r="AI67" s="346">
        <v>8</v>
      </c>
      <c r="AJ67" s="346">
        <v>2</v>
      </c>
      <c r="AK67" s="346">
        <v>2</v>
      </c>
      <c r="AL67" s="346">
        <v>8</v>
      </c>
      <c r="AM67" s="346">
        <v>7</v>
      </c>
      <c r="AN67" s="346">
        <v>2</v>
      </c>
      <c r="AO67" s="373"/>
      <c r="AP67" s="348">
        <v>12.2</v>
      </c>
      <c r="AQ67" s="348">
        <v>13.41</v>
      </c>
      <c r="AR67" s="348">
        <v>12.75</v>
      </c>
      <c r="AS67" s="348">
        <v>10.89</v>
      </c>
      <c r="AT67" s="348">
        <v>21.07</v>
      </c>
      <c r="AU67" s="351"/>
      <c r="AV67" s="346">
        <v>8</v>
      </c>
      <c r="AW67" s="346">
        <v>8</v>
      </c>
      <c r="AX67" s="346">
        <v>5</v>
      </c>
      <c r="AY67" s="346">
        <v>6</v>
      </c>
      <c r="AZ67" s="346">
        <v>2</v>
      </c>
      <c r="BA67" s="362"/>
      <c r="BB67" s="348">
        <v>14.475352664453601</v>
      </c>
      <c r="BC67" s="375">
        <v>1.08578193197099</v>
      </c>
      <c r="BD67" s="375">
        <v>4.4919798082963099E-2</v>
      </c>
      <c r="BE67" s="375">
        <v>0.222869169321154</v>
      </c>
      <c r="BF67" s="373"/>
      <c r="BG67" s="348">
        <v>48.0914</v>
      </c>
      <c r="BH67" s="348">
        <v>29.4682</v>
      </c>
      <c r="BI67" s="348">
        <v>19.476700000000001</v>
      </c>
      <c r="BJ67" s="348">
        <v>2.9636999999999998</v>
      </c>
      <c r="BK67" s="373"/>
      <c r="BL67" s="372" t="s">
        <v>887</v>
      </c>
      <c r="BM67" s="372" t="s">
        <v>888</v>
      </c>
      <c r="BN67" s="372" t="s">
        <v>889</v>
      </c>
      <c r="BO67" s="372" t="s">
        <v>890</v>
      </c>
      <c r="BP67" s="372" t="s">
        <v>891</v>
      </c>
      <c r="BQ67" s="373"/>
      <c r="BR67" s="354" t="s">
        <v>476</v>
      </c>
    </row>
    <row r="68" spans="1:70" s="355" customFormat="1" x14ac:dyDescent="0.25">
      <c r="A68" s="345" t="s">
        <v>892</v>
      </c>
      <c r="B68" s="373"/>
      <c r="C68" s="719">
        <v>45408</v>
      </c>
      <c r="D68" s="373"/>
      <c r="E68" s="346">
        <v>1032.1099999999999</v>
      </c>
      <c r="F68" s="373"/>
      <c r="G68" s="347">
        <v>12.51</v>
      </c>
      <c r="H68" s="374"/>
      <c r="I68" s="348">
        <v>0.64359999999999995</v>
      </c>
      <c r="J68" s="348">
        <v>0.64359999999999995</v>
      </c>
      <c r="K68" s="348">
        <v>6.1069000000000004</v>
      </c>
      <c r="L68" s="348">
        <v>11.497299999999999</v>
      </c>
      <c r="M68" s="348">
        <v>10.4148</v>
      </c>
      <c r="N68" s="350">
        <v>9.9297000000000004</v>
      </c>
      <c r="O68" s="348">
        <v>4.8935000000000004</v>
      </c>
      <c r="P68" s="348" t="s">
        <v>430</v>
      </c>
      <c r="Q68" s="348" t="s">
        <v>430</v>
      </c>
      <c r="R68" s="348" t="s">
        <v>430</v>
      </c>
      <c r="S68" s="348">
        <v>7.1062000000000003</v>
      </c>
      <c r="T68" s="348">
        <v>23.494599999999998</v>
      </c>
      <c r="U68" s="348">
        <v>8.3117000000000001</v>
      </c>
      <c r="V68" s="348">
        <v>11.9964</v>
      </c>
      <c r="W68" s="348">
        <v>4.3369</v>
      </c>
      <c r="X68" s="348">
        <v>10.144</v>
      </c>
      <c r="Y68" s="374"/>
      <c r="Z68" s="346">
        <v>14</v>
      </c>
      <c r="AA68" s="346">
        <v>1</v>
      </c>
      <c r="AB68" s="346">
        <v>1</v>
      </c>
      <c r="AC68" s="346">
        <v>3</v>
      </c>
      <c r="AD68" s="346">
        <v>6</v>
      </c>
      <c r="AE68" s="346">
        <v>6</v>
      </c>
      <c r="AF68" s="346">
        <v>4</v>
      </c>
      <c r="AG68" s="346" t="s">
        <v>430</v>
      </c>
      <c r="AH68" s="346" t="s">
        <v>430</v>
      </c>
      <c r="AI68" s="346" t="s">
        <v>430</v>
      </c>
      <c r="AJ68" s="346">
        <v>1</v>
      </c>
      <c r="AK68" s="346">
        <v>7</v>
      </c>
      <c r="AL68" s="346">
        <v>5</v>
      </c>
      <c r="AM68" s="346">
        <v>5</v>
      </c>
      <c r="AN68" s="346">
        <v>1</v>
      </c>
      <c r="AO68" s="373"/>
      <c r="AP68" s="348" t="s">
        <v>430</v>
      </c>
      <c r="AQ68" s="348" t="s">
        <v>430</v>
      </c>
      <c r="AR68" s="348" t="s">
        <v>430</v>
      </c>
      <c r="AS68" s="348" t="s">
        <v>430</v>
      </c>
      <c r="AT68" s="348">
        <v>20.36</v>
      </c>
      <c r="AU68" s="351"/>
      <c r="AV68" s="346" t="s">
        <v>430</v>
      </c>
      <c r="AW68" s="346" t="s">
        <v>430</v>
      </c>
      <c r="AX68" s="346" t="s">
        <v>430</v>
      </c>
      <c r="AY68" s="346" t="s">
        <v>430</v>
      </c>
      <c r="AZ68" s="346">
        <v>3</v>
      </c>
      <c r="BA68" s="362"/>
      <c r="BB68" s="348">
        <v>13.517241301605001</v>
      </c>
      <c r="BC68" s="375">
        <v>0.95957640791631804</v>
      </c>
      <c r="BD68" s="375">
        <v>2.83590019149552E-2</v>
      </c>
      <c r="BE68" s="375">
        <v>0.289613896417314</v>
      </c>
      <c r="BF68" s="373"/>
      <c r="BG68" s="348">
        <v>44.445</v>
      </c>
      <c r="BH68" s="348">
        <v>26.764099999999999</v>
      </c>
      <c r="BI68" s="348">
        <v>23.937999999999999</v>
      </c>
      <c r="BJ68" s="348">
        <v>4.8529</v>
      </c>
      <c r="BK68" s="373"/>
      <c r="BL68" s="372" t="s">
        <v>893</v>
      </c>
      <c r="BM68" s="372" t="s">
        <v>894</v>
      </c>
      <c r="BN68" s="372" t="s">
        <v>895</v>
      </c>
      <c r="BO68" s="372" t="s">
        <v>896</v>
      </c>
      <c r="BP68" s="372" t="s">
        <v>897</v>
      </c>
      <c r="BQ68" s="373"/>
      <c r="BR68" s="354" t="s">
        <v>604</v>
      </c>
    </row>
    <row r="69" spans="1:70" s="355" customFormat="1" x14ac:dyDescent="0.25">
      <c r="A69" s="345" t="s">
        <v>898</v>
      </c>
      <c r="B69" s="373"/>
      <c r="C69" s="719">
        <v>45873</v>
      </c>
      <c r="D69" s="373"/>
      <c r="E69" s="346">
        <v>462.91399999999999</v>
      </c>
      <c r="F69" s="373"/>
      <c r="G69" s="347">
        <v>10.2332</v>
      </c>
      <c r="H69" s="374"/>
      <c r="I69" s="348">
        <v>0.28320000000000001</v>
      </c>
      <c r="J69" s="348">
        <v>-0.38940000000000002</v>
      </c>
      <c r="K69" s="348">
        <v>2.3064</v>
      </c>
      <c r="L69" s="348">
        <v>3.3969999999999998</v>
      </c>
      <c r="M69" s="348">
        <v>0.22919999999999999</v>
      </c>
      <c r="N69" s="350">
        <v>2.7728999999999999</v>
      </c>
      <c r="O69" s="348" t="s">
        <v>430</v>
      </c>
      <c r="P69" s="348" t="s">
        <v>430</v>
      </c>
      <c r="Q69" s="348" t="s">
        <v>430</v>
      </c>
      <c r="R69" s="348" t="s">
        <v>430</v>
      </c>
      <c r="S69" s="348">
        <v>3.2593000000000001</v>
      </c>
      <c r="T69" s="348">
        <v>8.68</v>
      </c>
      <c r="U69" s="348">
        <v>0.15659999999999999</v>
      </c>
      <c r="V69" s="348">
        <v>6.3376999999999999</v>
      </c>
      <c r="W69" s="348">
        <v>1.6478999999999999</v>
      </c>
      <c r="X69" s="348">
        <v>2.2330000000000001</v>
      </c>
      <c r="Y69" s="374"/>
      <c r="Z69" s="346">
        <v>27</v>
      </c>
      <c r="AA69" s="346">
        <v>22</v>
      </c>
      <c r="AB69" s="346">
        <v>13</v>
      </c>
      <c r="AC69" s="346">
        <v>25</v>
      </c>
      <c r="AD69" s="346">
        <v>23</v>
      </c>
      <c r="AE69" s="346">
        <v>17</v>
      </c>
      <c r="AF69" s="346" t="s">
        <v>430</v>
      </c>
      <c r="AG69" s="346" t="s">
        <v>430</v>
      </c>
      <c r="AH69" s="346" t="s">
        <v>430</v>
      </c>
      <c r="AI69" s="346" t="s">
        <v>430</v>
      </c>
      <c r="AJ69" s="346">
        <v>17</v>
      </c>
      <c r="AK69" s="346">
        <v>28</v>
      </c>
      <c r="AL69" s="346">
        <v>18</v>
      </c>
      <c r="AM69" s="346">
        <v>13</v>
      </c>
      <c r="AN69" s="346">
        <v>17</v>
      </c>
      <c r="AO69" s="373"/>
      <c r="AP69" s="348" t="s">
        <v>430</v>
      </c>
      <c r="AQ69" s="348" t="s">
        <v>430</v>
      </c>
      <c r="AR69" s="348" t="s">
        <v>430</v>
      </c>
      <c r="AS69" s="348" t="s">
        <v>430</v>
      </c>
      <c r="AT69" s="348">
        <v>4.62</v>
      </c>
      <c r="AU69" s="351"/>
      <c r="AV69" s="346" t="s">
        <v>430</v>
      </c>
      <c r="AW69" s="346" t="s">
        <v>430</v>
      </c>
      <c r="AX69" s="346" t="s">
        <v>430</v>
      </c>
      <c r="AY69" s="346" t="s">
        <v>430</v>
      </c>
      <c r="AZ69" s="346">
        <v>19</v>
      </c>
      <c r="BA69" s="362"/>
      <c r="BB69" s="348">
        <v>8.1255750335668999</v>
      </c>
      <c r="BC69" s="375">
        <v>0.51839106118053901</v>
      </c>
      <c r="BD69" s="375">
        <v>-2.3529658997271899E-2</v>
      </c>
      <c r="BE69" s="375">
        <v>-0.10390267388596799</v>
      </c>
      <c r="BF69" s="373"/>
      <c r="BG69" s="348">
        <v>26.041899999999998</v>
      </c>
      <c r="BH69" s="348">
        <v>40.093699999999998</v>
      </c>
      <c r="BI69" s="348">
        <v>32.587499999999999</v>
      </c>
      <c r="BJ69" s="348">
        <v>1.2768999999999999</v>
      </c>
      <c r="BK69" s="373"/>
      <c r="BL69" s="372" t="s">
        <v>899</v>
      </c>
      <c r="BM69" s="372" t="s">
        <v>900</v>
      </c>
      <c r="BN69" s="372" t="s">
        <v>901</v>
      </c>
      <c r="BO69" s="372" t="s">
        <v>902</v>
      </c>
      <c r="BP69" s="372" t="s">
        <v>903</v>
      </c>
      <c r="BQ69" s="373"/>
      <c r="BR69" s="354" t="s">
        <v>463</v>
      </c>
    </row>
    <row r="70" spans="1:70" s="355" customFormat="1" x14ac:dyDescent="0.25">
      <c r="A70" s="345" t="s">
        <v>904</v>
      </c>
      <c r="B70" s="373"/>
      <c r="C70" s="719">
        <v>35067</v>
      </c>
      <c r="D70" s="373"/>
      <c r="E70" s="346">
        <v>368.35399999999998</v>
      </c>
      <c r="F70" s="373"/>
      <c r="G70" s="347">
        <v>236.72</v>
      </c>
      <c r="H70" s="374"/>
      <c r="I70" s="348">
        <v>0.39019999999999999</v>
      </c>
      <c r="J70" s="348">
        <v>-0.2276</v>
      </c>
      <c r="K70" s="348">
        <v>1.6664000000000001</v>
      </c>
      <c r="L70" s="348">
        <v>8.9069000000000003</v>
      </c>
      <c r="M70" s="348">
        <v>6.7220000000000004</v>
      </c>
      <c r="N70" s="350">
        <v>5.0968</v>
      </c>
      <c r="O70" s="348">
        <v>-2.3199999999999998E-2</v>
      </c>
      <c r="P70" s="348">
        <v>12.7</v>
      </c>
      <c r="Q70" s="348">
        <v>11.21</v>
      </c>
      <c r="R70" s="348">
        <v>9.5920000000000005</v>
      </c>
      <c r="S70" s="348">
        <v>6.4245000000000001</v>
      </c>
      <c r="T70" s="348">
        <v>21.876100000000001</v>
      </c>
      <c r="U70" s="348">
        <v>5.1481000000000003</v>
      </c>
      <c r="V70" s="348">
        <v>7.3949999999999996</v>
      </c>
      <c r="W70" s="348">
        <v>0.30080000000000001</v>
      </c>
      <c r="X70" s="348">
        <v>12.2692</v>
      </c>
      <c r="Y70" s="374"/>
      <c r="Z70" s="346">
        <v>23</v>
      </c>
      <c r="AA70" s="346">
        <v>15</v>
      </c>
      <c r="AB70" s="346">
        <v>17</v>
      </c>
      <c r="AC70" s="346">
        <v>9</v>
      </c>
      <c r="AD70" s="346">
        <v>12</v>
      </c>
      <c r="AE70" s="346">
        <v>10</v>
      </c>
      <c r="AF70" s="346">
        <v>19</v>
      </c>
      <c r="AG70" s="346">
        <v>12</v>
      </c>
      <c r="AH70" s="346">
        <v>8</v>
      </c>
      <c r="AI70" s="346">
        <v>9</v>
      </c>
      <c r="AJ70" s="346">
        <v>3</v>
      </c>
      <c r="AK70" s="346">
        <v>11</v>
      </c>
      <c r="AL70" s="346">
        <v>11</v>
      </c>
      <c r="AM70" s="346">
        <v>11</v>
      </c>
      <c r="AN70" s="346">
        <v>25</v>
      </c>
      <c r="AO70" s="373"/>
      <c r="AP70" s="348">
        <v>10.91</v>
      </c>
      <c r="AQ70" s="348">
        <v>12.44</v>
      </c>
      <c r="AR70" s="348">
        <v>10.58</v>
      </c>
      <c r="AS70" s="348">
        <v>6.65</v>
      </c>
      <c r="AT70" s="348">
        <v>13.4</v>
      </c>
      <c r="AU70" s="351"/>
      <c r="AV70" s="346">
        <v>9</v>
      </c>
      <c r="AW70" s="346">
        <v>10</v>
      </c>
      <c r="AX70" s="346">
        <v>10</v>
      </c>
      <c r="AY70" s="346">
        <v>14</v>
      </c>
      <c r="AZ70" s="346">
        <v>10</v>
      </c>
      <c r="BA70" s="362"/>
      <c r="BB70" s="348">
        <v>12.541546994471</v>
      </c>
      <c r="BC70" s="375">
        <v>0.95912725860579695</v>
      </c>
      <c r="BD70" s="375">
        <v>4.7268093661867801E-2</v>
      </c>
      <c r="BE70" s="375">
        <v>0.24109281658118301</v>
      </c>
      <c r="BF70" s="373"/>
      <c r="BG70" s="348">
        <v>56.6798</v>
      </c>
      <c r="BH70" s="348">
        <v>8.7381799999999998</v>
      </c>
      <c r="BI70" s="348">
        <v>30.794</v>
      </c>
      <c r="BJ70" s="348">
        <v>3.7880199999999999</v>
      </c>
      <c r="BK70" s="373"/>
      <c r="BL70" s="372" t="s">
        <v>905</v>
      </c>
      <c r="BM70" s="372" t="s">
        <v>906</v>
      </c>
      <c r="BN70" s="372" t="s">
        <v>907</v>
      </c>
      <c r="BO70" s="372" t="s">
        <v>908</v>
      </c>
      <c r="BP70" s="372" t="s">
        <v>909</v>
      </c>
      <c r="BQ70" s="373"/>
      <c r="BR70" s="354" t="s">
        <v>910</v>
      </c>
    </row>
    <row r="71" spans="1:70" s="355" customFormat="1" x14ac:dyDescent="0.25">
      <c r="A71" s="345" t="s">
        <v>911</v>
      </c>
      <c r="B71" s="373"/>
      <c r="C71" s="719">
        <v>43290</v>
      </c>
      <c r="D71" s="373"/>
      <c r="E71" s="346">
        <v>294.88</v>
      </c>
      <c r="F71" s="373"/>
      <c r="G71" s="347">
        <v>25.366599999999998</v>
      </c>
      <c r="H71" s="374"/>
      <c r="I71" s="348">
        <v>0.67030000000000001</v>
      </c>
      <c r="J71" s="348">
        <v>0.2137</v>
      </c>
      <c r="K71" s="348">
        <v>3.3069000000000002</v>
      </c>
      <c r="L71" s="348">
        <v>9.4152000000000005</v>
      </c>
      <c r="M71" s="348">
        <v>7.6352000000000002</v>
      </c>
      <c r="N71" s="350">
        <v>11.605499999999999</v>
      </c>
      <c r="O71" s="348">
        <v>3.7755999999999998</v>
      </c>
      <c r="P71" s="348">
        <v>11.583600000000001</v>
      </c>
      <c r="Q71" s="348">
        <v>11.400700000000001</v>
      </c>
      <c r="R71" s="348" t="s">
        <v>430</v>
      </c>
      <c r="S71" s="348">
        <v>3.5434999999999999</v>
      </c>
      <c r="T71" s="348">
        <v>22.117999999999999</v>
      </c>
      <c r="U71" s="348">
        <v>7.5987</v>
      </c>
      <c r="V71" s="348">
        <v>12.987500000000001</v>
      </c>
      <c r="W71" s="348">
        <v>2.2105000000000001</v>
      </c>
      <c r="X71" s="348">
        <v>12.1457</v>
      </c>
      <c r="Y71" s="374"/>
      <c r="Z71" s="346">
        <v>12</v>
      </c>
      <c r="AA71" s="346">
        <v>7</v>
      </c>
      <c r="AB71" s="346">
        <v>6</v>
      </c>
      <c r="AC71" s="346">
        <v>7</v>
      </c>
      <c r="AD71" s="346">
        <v>10</v>
      </c>
      <c r="AE71" s="346">
        <v>4</v>
      </c>
      <c r="AF71" s="346">
        <v>7</v>
      </c>
      <c r="AG71" s="346">
        <v>15</v>
      </c>
      <c r="AH71" s="346">
        <v>7</v>
      </c>
      <c r="AI71" s="346" t="s">
        <v>430</v>
      </c>
      <c r="AJ71" s="346">
        <v>14</v>
      </c>
      <c r="AK71" s="346">
        <v>9</v>
      </c>
      <c r="AL71" s="346">
        <v>7</v>
      </c>
      <c r="AM71" s="346">
        <v>3</v>
      </c>
      <c r="AN71" s="346">
        <v>10</v>
      </c>
      <c r="AO71" s="373"/>
      <c r="AP71" s="348" t="s">
        <v>430</v>
      </c>
      <c r="AQ71" s="348">
        <v>13.57</v>
      </c>
      <c r="AR71" s="348">
        <v>11.66</v>
      </c>
      <c r="AS71" s="348">
        <v>10.02</v>
      </c>
      <c r="AT71" s="348">
        <v>17.760000000000002</v>
      </c>
      <c r="AU71" s="351"/>
      <c r="AV71" s="346" t="s">
        <v>430</v>
      </c>
      <c r="AW71" s="346">
        <v>7</v>
      </c>
      <c r="AX71" s="346">
        <v>7</v>
      </c>
      <c r="AY71" s="346">
        <v>8</v>
      </c>
      <c r="AZ71" s="346">
        <v>7</v>
      </c>
      <c r="BA71" s="362"/>
      <c r="BB71" s="348">
        <v>12.4070554236086</v>
      </c>
      <c r="BC71" s="375">
        <v>0.97219500508324996</v>
      </c>
      <c r="BD71" s="375">
        <v>3.9041404475464801E-2</v>
      </c>
      <c r="BE71" s="375">
        <v>0.10173561820589901</v>
      </c>
      <c r="BF71" s="373"/>
      <c r="BG71" s="348">
        <v>38.726399999999998</v>
      </c>
      <c r="BH71" s="348">
        <v>14.889900000000001</v>
      </c>
      <c r="BI71" s="348">
        <v>40.180700000000002</v>
      </c>
      <c r="BJ71" s="348">
        <v>6.2030000000000003</v>
      </c>
      <c r="BK71" s="373"/>
      <c r="BL71" s="372" t="s">
        <v>912</v>
      </c>
      <c r="BM71" s="372" t="s">
        <v>913</v>
      </c>
      <c r="BN71" s="372" t="s">
        <v>914</v>
      </c>
      <c r="BO71" s="372" t="s">
        <v>915</v>
      </c>
      <c r="BP71" s="372" t="s">
        <v>916</v>
      </c>
      <c r="BQ71" s="373"/>
      <c r="BR71" s="354" t="s">
        <v>555</v>
      </c>
    </row>
    <row r="72" spans="1:70" s="355" customFormat="1" x14ac:dyDescent="0.25">
      <c r="A72" s="345" t="s">
        <v>917</v>
      </c>
      <c r="B72" s="373"/>
      <c r="C72" s="719">
        <v>44596</v>
      </c>
      <c r="D72" s="373"/>
      <c r="E72" s="346">
        <v>265.73</v>
      </c>
      <c r="F72" s="373"/>
      <c r="G72" s="347">
        <v>9.8800000000000008</v>
      </c>
      <c r="H72" s="374"/>
      <c r="I72" s="348">
        <v>-0.1011</v>
      </c>
      <c r="J72" s="348">
        <v>-1.2987</v>
      </c>
      <c r="K72" s="348">
        <v>1.7507999999999999</v>
      </c>
      <c r="L72" s="348">
        <v>1.4374</v>
      </c>
      <c r="M72" s="348">
        <v>0.61099999999999999</v>
      </c>
      <c r="N72" s="350">
        <v>-3.4213</v>
      </c>
      <c r="O72" s="348">
        <v>-10.917199999999999</v>
      </c>
      <c r="P72" s="348">
        <v>-1.7847</v>
      </c>
      <c r="Q72" s="348" t="s">
        <v>430</v>
      </c>
      <c r="R72" s="348" t="s">
        <v>430</v>
      </c>
      <c r="S72" s="348">
        <v>-0.30270000000000002</v>
      </c>
      <c r="T72" s="348">
        <v>12.145300000000001</v>
      </c>
      <c r="U72" s="348">
        <v>-0.50349999999999995</v>
      </c>
      <c r="V72" s="348">
        <v>-0.90269999999999995</v>
      </c>
      <c r="W72" s="348">
        <v>1.8556999999999999</v>
      </c>
      <c r="X72" s="348">
        <v>-0.26540000000000002</v>
      </c>
      <c r="Y72" s="374"/>
      <c r="Z72" s="346">
        <v>30</v>
      </c>
      <c r="AA72" s="346">
        <v>29</v>
      </c>
      <c r="AB72" s="346">
        <v>16</v>
      </c>
      <c r="AC72" s="346">
        <v>28</v>
      </c>
      <c r="AD72" s="346">
        <v>22</v>
      </c>
      <c r="AE72" s="346">
        <v>26</v>
      </c>
      <c r="AF72" s="346">
        <v>24</v>
      </c>
      <c r="AG72" s="346">
        <v>21</v>
      </c>
      <c r="AH72" s="346" t="s">
        <v>430</v>
      </c>
      <c r="AI72" s="346" t="s">
        <v>430</v>
      </c>
      <c r="AJ72" s="346">
        <v>29</v>
      </c>
      <c r="AK72" s="346">
        <v>25</v>
      </c>
      <c r="AL72" s="346">
        <v>20</v>
      </c>
      <c r="AM72" s="346">
        <v>24</v>
      </c>
      <c r="AN72" s="346">
        <v>12</v>
      </c>
      <c r="AO72" s="373"/>
      <c r="AP72" s="348" t="s">
        <v>430</v>
      </c>
      <c r="AQ72" s="348" t="s">
        <v>430</v>
      </c>
      <c r="AR72" s="348" t="s">
        <v>430</v>
      </c>
      <c r="AS72" s="348">
        <v>-5.21</v>
      </c>
      <c r="AT72" s="348">
        <v>1.26</v>
      </c>
      <c r="AU72" s="351"/>
      <c r="AV72" s="346" t="s">
        <v>430</v>
      </c>
      <c r="AW72" s="346" t="s">
        <v>430</v>
      </c>
      <c r="AX72" s="346" t="s">
        <v>430</v>
      </c>
      <c r="AY72" s="346">
        <v>22</v>
      </c>
      <c r="AZ72" s="346">
        <v>23</v>
      </c>
      <c r="BA72" s="362"/>
      <c r="BB72" s="348">
        <v>16.108234930000499</v>
      </c>
      <c r="BC72" s="375">
        <v>1.0392602513201701</v>
      </c>
      <c r="BD72" s="375">
        <v>-3.1147497302508299E-2</v>
      </c>
      <c r="BE72" s="375">
        <v>-0.910781149419572</v>
      </c>
      <c r="BF72" s="373"/>
      <c r="BG72" s="348">
        <v>25.694500000000001</v>
      </c>
      <c r="BH72" s="348">
        <v>37.812199999999997</v>
      </c>
      <c r="BI72" s="348">
        <v>36.070999999999998</v>
      </c>
      <c r="BJ72" s="348">
        <v>0.42230000000000001</v>
      </c>
      <c r="BK72" s="373"/>
      <c r="BL72" s="372" t="s">
        <v>918</v>
      </c>
      <c r="BM72" s="372" t="s">
        <v>919</v>
      </c>
      <c r="BN72" s="372" t="s">
        <v>920</v>
      </c>
      <c r="BO72" s="372" t="s">
        <v>921</v>
      </c>
      <c r="BP72" s="372" t="s">
        <v>922</v>
      </c>
      <c r="BQ72" s="373"/>
      <c r="BR72" s="354" t="s">
        <v>436</v>
      </c>
    </row>
    <row r="73" spans="1:70" s="355" customFormat="1" x14ac:dyDescent="0.25">
      <c r="A73" s="345" t="s">
        <v>923</v>
      </c>
      <c r="B73" s="373"/>
      <c r="C73" s="719">
        <v>46083</v>
      </c>
      <c r="D73" s="373"/>
      <c r="E73" s="346">
        <v>293.02300000000002</v>
      </c>
      <c r="F73" s="373"/>
      <c r="G73" s="347">
        <v>11.53</v>
      </c>
      <c r="H73" s="374"/>
      <c r="I73" s="348">
        <v>1.2291000000000001</v>
      </c>
      <c r="J73" s="348">
        <v>0.4355</v>
      </c>
      <c r="K73" s="348">
        <v>5.2007000000000003</v>
      </c>
      <c r="L73" s="348">
        <v>9.2890999999999995</v>
      </c>
      <c r="M73" s="348" t="s">
        <v>430</v>
      </c>
      <c r="N73" s="350" t="s">
        <v>430</v>
      </c>
      <c r="O73" s="348" t="s">
        <v>430</v>
      </c>
      <c r="P73" s="348" t="s">
        <v>430</v>
      </c>
      <c r="Q73" s="348" t="s">
        <v>430</v>
      </c>
      <c r="R73" s="348" t="s">
        <v>430</v>
      </c>
      <c r="S73" s="348">
        <v>4.3438999999999997</v>
      </c>
      <c r="T73" s="348">
        <v>17.055800000000001</v>
      </c>
      <c r="U73" s="348" t="s">
        <v>430</v>
      </c>
      <c r="V73" s="348" t="s">
        <v>430</v>
      </c>
      <c r="W73" s="348">
        <v>3.1305999999999998</v>
      </c>
      <c r="X73" s="348">
        <v>15.3</v>
      </c>
      <c r="Y73" s="374"/>
      <c r="Z73" s="346">
        <v>1</v>
      </c>
      <c r="AA73" s="346">
        <v>2</v>
      </c>
      <c r="AB73" s="346">
        <v>2</v>
      </c>
      <c r="AC73" s="346">
        <v>8</v>
      </c>
      <c r="AD73" s="346" t="s">
        <v>430</v>
      </c>
      <c r="AE73" s="346" t="s">
        <v>430</v>
      </c>
      <c r="AF73" s="346" t="s">
        <v>430</v>
      </c>
      <c r="AG73" s="346" t="s">
        <v>430</v>
      </c>
      <c r="AH73" s="346" t="s">
        <v>430</v>
      </c>
      <c r="AI73" s="346" t="s">
        <v>430</v>
      </c>
      <c r="AJ73" s="346">
        <v>9</v>
      </c>
      <c r="AK73" s="346">
        <v>18</v>
      </c>
      <c r="AL73" s="346" t="s">
        <v>430</v>
      </c>
      <c r="AM73" s="346" t="s">
        <v>430</v>
      </c>
      <c r="AN73" s="346">
        <v>5</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62"/>
      <c r="BB73" s="348">
        <v>9.8695659538600093</v>
      </c>
      <c r="BC73" s="375">
        <v>0.63609076042540902</v>
      </c>
      <c r="BD73" s="375">
        <v>0.26121111281546799</v>
      </c>
      <c r="BE73" s="375">
        <v>1.5192936565695401</v>
      </c>
      <c r="BF73" s="373"/>
      <c r="BG73" s="348">
        <v>25.7743</v>
      </c>
      <c r="BH73" s="348">
        <v>18.470300000000002</v>
      </c>
      <c r="BI73" s="348">
        <v>48.473799999999997</v>
      </c>
      <c r="BJ73" s="348">
        <v>7.2816000000000001</v>
      </c>
      <c r="BK73" s="373"/>
      <c r="BL73" s="372" t="s">
        <v>924</v>
      </c>
      <c r="BM73" s="372" t="s">
        <v>925</v>
      </c>
      <c r="BN73" s="372" t="s">
        <v>926</v>
      </c>
      <c r="BO73" s="372" t="s">
        <v>927</v>
      </c>
      <c r="BP73" s="372" t="s">
        <v>928</v>
      </c>
      <c r="BQ73" s="373"/>
      <c r="BR73" s="354" t="s">
        <v>443</v>
      </c>
    </row>
    <row r="74" spans="1:70" s="355" customFormat="1" x14ac:dyDescent="0.25">
      <c r="A74" s="345" t="s">
        <v>929</v>
      </c>
      <c r="B74" s="373"/>
      <c r="C74" s="719">
        <v>45944</v>
      </c>
      <c r="D74" s="373"/>
      <c r="E74" s="346">
        <v>248.68799999999999</v>
      </c>
      <c r="F74" s="373"/>
      <c r="G74" s="347">
        <v>10.0406</v>
      </c>
      <c r="H74" s="374"/>
      <c r="I74" s="348">
        <v>0.35880000000000001</v>
      </c>
      <c r="J74" s="348">
        <v>-0.54479999999999995</v>
      </c>
      <c r="K74" s="348">
        <v>0.29970000000000002</v>
      </c>
      <c r="L74" s="348">
        <v>1.8615999999999999</v>
      </c>
      <c r="M74" s="348">
        <v>2.5430000000000001</v>
      </c>
      <c r="N74" s="350" t="s">
        <v>430</v>
      </c>
      <c r="O74" s="348" t="s">
        <v>430</v>
      </c>
      <c r="P74" s="348" t="s">
        <v>430</v>
      </c>
      <c r="Q74" s="348" t="s">
        <v>430</v>
      </c>
      <c r="R74" s="348" t="s">
        <v>430</v>
      </c>
      <c r="S74" s="348">
        <v>1.0436000000000001</v>
      </c>
      <c r="T74" s="348">
        <v>15.8834</v>
      </c>
      <c r="U74" s="348">
        <v>-1.5511999999999999</v>
      </c>
      <c r="V74" s="348" t="s">
        <v>430</v>
      </c>
      <c r="W74" s="348">
        <v>0.50149999999999995</v>
      </c>
      <c r="X74" s="348">
        <v>0.40600000000000003</v>
      </c>
      <c r="Y74" s="374"/>
      <c r="Z74" s="346">
        <v>25</v>
      </c>
      <c r="AA74" s="346">
        <v>25</v>
      </c>
      <c r="AB74" s="346">
        <v>26</v>
      </c>
      <c r="AC74" s="346">
        <v>27</v>
      </c>
      <c r="AD74" s="346">
        <v>18</v>
      </c>
      <c r="AE74" s="346" t="s">
        <v>430</v>
      </c>
      <c r="AF74" s="346" t="s">
        <v>430</v>
      </c>
      <c r="AG74" s="346" t="s">
        <v>430</v>
      </c>
      <c r="AH74" s="346" t="s">
        <v>430</v>
      </c>
      <c r="AI74" s="346" t="s">
        <v>430</v>
      </c>
      <c r="AJ74" s="346">
        <v>26</v>
      </c>
      <c r="AK74" s="346">
        <v>19</v>
      </c>
      <c r="AL74" s="346">
        <v>23</v>
      </c>
      <c r="AM74" s="346" t="s">
        <v>430</v>
      </c>
      <c r="AN74" s="346">
        <v>23</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62"/>
      <c r="BB74" s="348">
        <v>13.912916700564599</v>
      </c>
      <c r="BC74" s="375">
        <v>0.87818886624336301</v>
      </c>
      <c r="BD74" s="375">
        <v>-2.5414839713819699E-2</v>
      </c>
      <c r="BE74" s="375">
        <v>-3.2503554580394799E-2</v>
      </c>
      <c r="BF74" s="373"/>
      <c r="BG74" s="348">
        <v>49.415999999999997</v>
      </c>
      <c r="BH74" s="348">
        <v>24.9</v>
      </c>
      <c r="BI74" s="348">
        <v>24.4314</v>
      </c>
      <c r="BJ74" s="348">
        <v>1.2525999999999999</v>
      </c>
      <c r="BK74" s="373"/>
      <c r="BL74" s="372" t="s">
        <v>930</v>
      </c>
      <c r="BM74" s="372" t="s">
        <v>931</v>
      </c>
      <c r="BN74" s="372" t="s">
        <v>932</v>
      </c>
      <c r="BO74" s="372" t="s">
        <v>933</v>
      </c>
      <c r="BP74" s="372" t="s">
        <v>934</v>
      </c>
      <c r="BQ74" s="373"/>
      <c r="BR74" s="354" t="s">
        <v>463</v>
      </c>
    </row>
    <row r="75" spans="1:70" s="355" customFormat="1" x14ac:dyDescent="0.25">
      <c r="A75" s="345" t="s">
        <v>935</v>
      </c>
      <c r="B75" s="373"/>
      <c r="C75" s="719">
        <v>45814</v>
      </c>
      <c r="D75" s="373"/>
      <c r="E75" s="346">
        <v>233.43</v>
      </c>
      <c r="F75" s="373"/>
      <c r="G75" s="347">
        <v>10.6615</v>
      </c>
      <c r="H75" s="374"/>
      <c r="I75" s="348">
        <v>0.44750000000000001</v>
      </c>
      <c r="J75" s="348">
        <v>0.1268</v>
      </c>
      <c r="K75" s="348">
        <v>1.3971</v>
      </c>
      <c r="L75" s="348">
        <v>6.6746999999999996</v>
      </c>
      <c r="M75" s="348">
        <v>5.0022000000000002</v>
      </c>
      <c r="N75" s="350">
        <v>4.8400999999999996</v>
      </c>
      <c r="O75" s="348" t="s">
        <v>430</v>
      </c>
      <c r="P75" s="348" t="s">
        <v>430</v>
      </c>
      <c r="Q75" s="348" t="s">
        <v>430</v>
      </c>
      <c r="R75" s="348" t="s">
        <v>430</v>
      </c>
      <c r="S75" s="348">
        <v>3.1861000000000002</v>
      </c>
      <c r="T75" s="348">
        <v>18.198399999999999</v>
      </c>
      <c r="U75" s="348">
        <v>3.2181000000000002</v>
      </c>
      <c r="V75" s="348">
        <v>7.7159000000000004</v>
      </c>
      <c r="W75" s="348">
        <v>1.7609999999999999</v>
      </c>
      <c r="X75" s="348">
        <v>5.4573</v>
      </c>
      <c r="Y75" s="374"/>
      <c r="Z75" s="346">
        <v>21</v>
      </c>
      <c r="AA75" s="346">
        <v>8</v>
      </c>
      <c r="AB75" s="346">
        <v>21</v>
      </c>
      <c r="AC75" s="346">
        <v>16</v>
      </c>
      <c r="AD75" s="346">
        <v>14</v>
      </c>
      <c r="AE75" s="346">
        <v>11</v>
      </c>
      <c r="AF75" s="346" t="s">
        <v>430</v>
      </c>
      <c r="AG75" s="346" t="s">
        <v>430</v>
      </c>
      <c r="AH75" s="346" t="s">
        <v>430</v>
      </c>
      <c r="AI75" s="346" t="s">
        <v>430</v>
      </c>
      <c r="AJ75" s="346">
        <v>19</v>
      </c>
      <c r="AK75" s="346">
        <v>14</v>
      </c>
      <c r="AL75" s="346">
        <v>14</v>
      </c>
      <c r="AM75" s="346">
        <v>9</v>
      </c>
      <c r="AN75" s="346">
        <v>15</v>
      </c>
      <c r="AO75" s="373"/>
      <c r="AP75" s="348" t="s">
        <v>430</v>
      </c>
      <c r="AQ75" s="348" t="s">
        <v>430</v>
      </c>
      <c r="AR75" s="348" t="s">
        <v>430</v>
      </c>
      <c r="AS75" s="348" t="s">
        <v>430</v>
      </c>
      <c r="AT75" s="348">
        <v>10.52</v>
      </c>
      <c r="AU75" s="351"/>
      <c r="AV75" s="346" t="s">
        <v>430</v>
      </c>
      <c r="AW75" s="346" t="s">
        <v>430</v>
      </c>
      <c r="AX75" s="346" t="s">
        <v>430</v>
      </c>
      <c r="AY75" s="346" t="s">
        <v>430</v>
      </c>
      <c r="AZ75" s="346">
        <v>13</v>
      </c>
      <c r="BA75" s="362"/>
      <c r="BB75" s="348">
        <v>11.8116795562857</v>
      </c>
      <c r="BC75" s="375">
        <v>0.93809274997078296</v>
      </c>
      <c r="BD75" s="375">
        <v>-3.5341138388592E-4</v>
      </c>
      <c r="BE75" s="375">
        <v>0.13373459455617201</v>
      </c>
      <c r="BF75" s="373"/>
      <c r="BG75" s="348">
        <v>47.668700000000001</v>
      </c>
      <c r="BH75" s="348">
        <v>9.3417700000000004</v>
      </c>
      <c r="BI75" s="348">
        <v>37.606900000000003</v>
      </c>
      <c r="BJ75" s="348">
        <v>5.3826299999999998</v>
      </c>
      <c r="BK75" s="373"/>
      <c r="BL75" s="372" t="s">
        <v>936</v>
      </c>
      <c r="BM75" s="372" t="s">
        <v>937</v>
      </c>
      <c r="BN75" s="372" t="s">
        <v>938</v>
      </c>
      <c r="BO75" s="372" t="s">
        <v>564</v>
      </c>
      <c r="BP75" s="372" t="s">
        <v>939</v>
      </c>
      <c r="BQ75" s="373"/>
      <c r="BR75" s="354" t="s">
        <v>436</v>
      </c>
    </row>
    <row r="76" spans="1:70" s="355" customFormat="1" x14ac:dyDescent="0.25">
      <c r="A76" s="345" t="s">
        <v>940</v>
      </c>
      <c r="B76" s="373"/>
      <c r="C76" s="719">
        <v>43371</v>
      </c>
      <c r="D76" s="373"/>
      <c r="E76" s="346">
        <v>131.93799999999999</v>
      </c>
      <c r="F76" s="373"/>
      <c r="G76" s="347">
        <v>20.009399999999999</v>
      </c>
      <c r="H76" s="374"/>
      <c r="I76" s="348">
        <v>0.57909999999999995</v>
      </c>
      <c r="J76" s="348">
        <v>-0.44230000000000003</v>
      </c>
      <c r="K76" s="348">
        <v>0.70309999999999995</v>
      </c>
      <c r="L76" s="348">
        <v>4.6806999999999999</v>
      </c>
      <c r="M76" s="348">
        <v>-0.66420000000000001</v>
      </c>
      <c r="N76" s="350">
        <v>-1.0748</v>
      </c>
      <c r="O76" s="348">
        <v>-6.3247999999999998</v>
      </c>
      <c r="P76" s="348">
        <v>7.9440999999999997</v>
      </c>
      <c r="Q76" s="348">
        <v>7.8609999999999998</v>
      </c>
      <c r="R76" s="348" t="s">
        <v>430</v>
      </c>
      <c r="S76" s="348">
        <v>1.6819999999999999</v>
      </c>
      <c r="T76" s="348">
        <v>12.945399999999999</v>
      </c>
      <c r="U76" s="348">
        <v>-2.8448000000000002</v>
      </c>
      <c r="V76" s="348">
        <v>1.7605999999999999</v>
      </c>
      <c r="W76" s="348">
        <v>-0.42299999999999999</v>
      </c>
      <c r="X76" s="348">
        <v>9.1785999999999994</v>
      </c>
      <c r="Y76" s="374"/>
      <c r="Z76" s="346">
        <v>17</v>
      </c>
      <c r="AA76" s="346">
        <v>24</v>
      </c>
      <c r="AB76" s="346">
        <v>24</v>
      </c>
      <c r="AC76" s="346">
        <v>21</v>
      </c>
      <c r="AD76" s="346">
        <v>25</v>
      </c>
      <c r="AE76" s="346">
        <v>21</v>
      </c>
      <c r="AF76" s="346">
        <v>22</v>
      </c>
      <c r="AG76" s="346">
        <v>20</v>
      </c>
      <c r="AH76" s="346">
        <v>13</v>
      </c>
      <c r="AI76" s="346" t="s">
        <v>430</v>
      </c>
      <c r="AJ76" s="346">
        <v>25</v>
      </c>
      <c r="AK76" s="346">
        <v>24</v>
      </c>
      <c r="AL76" s="346">
        <v>25</v>
      </c>
      <c r="AM76" s="346">
        <v>20</v>
      </c>
      <c r="AN76" s="346">
        <v>28</v>
      </c>
      <c r="AO76" s="373"/>
      <c r="AP76" s="348" t="s">
        <v>430</v>
      </c>
      <c r="AQ76" s="348">
        <v>8.52</v>
      </c>
      <c r="AR76" s="348">
        <v>5.66</v>
      </c>
      <c r="AS76" s="348">
        <v>0.19</v>
      </c>
      <c r="AT76" s="348">
        <v>1.3</v>
      </c>
      <c r="AU76" s="351"/>
      <c r="AV76" s="346" t="s">
        <v>430</v>
      </c>
      <c r="AW76" s="346">
        <v>12</v>
      </c>
      <c r="AX76" s="346">
        <v>14</v>
      </c>
      <c r="AY76" s="346">
        <v>21</v>
      </c>
      <c r="AZ76" s="346">
        <v>22</v>
      </c>
      <c r="BA76" s="362"/>
      <c r="BB76" s="348">
        <v>14.0412514170603</v>
      </c>
      <c r="BC76" s="375">
        <v>1.0171159699838901</v>
      </c>
      <c r="BD76" s="375">
        <v>1.50849717821824E-2</v>
      </c>
      <c r="BE76" s="375">
        <v>-0.188522136411716</v>
      </c>
      <c r="BF76" s="373"/>
      <c r="BG76" s="348">
        <v>65.016300000000001</v>
      </c>
      <c r="BH76" s="348">
        <v>9.8259600000000002</v>
      </c>
      <c r="BI76" s="348">
        <v>23.282599999999999</v>
      </c>
      <c r="BJ76" s="348">
        <v>1.87514</v>
      </c>
      <c r="BK76" s="373"/>
      <c r="BL76" s="372" t="s">
        <v>941</v>
      </c>
      <c r="BM76" s="372" t="s">
        <v>942</v>
      </c>
      <c r="BN76" s="372" t="s">
        <v>943</v>
      </c>
      <c r="BO76" s="372" t="s">
        <v>944</v>
      </c>
      <c r="BP76" s="372" t="s">
        <v>945</v>
      </c>
      <c r="BQ76" s="373"/>
      <c r="BR76" s="354" t="s">
        <v>476</v>
      </c>
    </row>
    <row r="77" spans="1:70" s="355" customFormat="1" x14ac:dyDescent="0.25">
      <c r="A77" s="345" t="s">
        <v>946</v>
      </c>
      <c r="B77" s="373"/>
      <c r="C77" s="719">
        <v>46245</v>
      </c>
      <c r="D77" s="373"/>
      <c r="E77" s="346" t="s">
        <v>430</v>
      </c>
      <c r="F77" s="373"/>
      <c r="G77" s="347">
        <v>10.15</v>
      </c>
      <c r="H77" s="374"/>
      <c r="I77" s="348">
        <v>0.2964</v>
      </c>
      <c r="J77" s="348">
        <v>0.39560000000000001</v>
      </c>
      <c r="K77" s="348" t="s">
        <v>430</v>
      </c>
      <c r="L77" s="348" t="s">
        <v>430</v>
      </c>
      <c r="M77" s="348" t="s">
        <v>430</v>
      </c>
      <c r="N77" s="350" t="s">
        <v>430</v>
      </c>
      <c r="O77" s="348" t="s">
        <v>430</v>
      </c>
      <c r="P77" s="348" t="s">
        <v>430</v>
      </c>
      <c r="Q77" s="348" t="s">
        <v>430</v>
      </c>
      <c r="R77" s="348" t="s">
        <v>430</v>
      </c>
      <c r="S77" s="348" t="s">
        <v>430</v>
      </c>
      <c r="T77" s="348" t="s">
        <v>430</v>
      </c>
      <c r="U77" s="348" t="s">
        <v>430</v>
      </c>
      <c r="V77" s="348" t="s">
        <v>430</v>
      </c>
      <c r="W77" s="348" t="s">
        <v>430</v>
      </c>
      <c r="X77" s="348">
        <v>1.5</v>
      </c>
      <c r="Y77" s="374"/>
      <c r="Z77" s="346">
        <v>26</v>
      </c>
      <c r="AA77" s="346">
        <v>3</v>
      </c>
      <c r="AB77" s="346" t="s">
        <v>430</v>
      </c>
      <c r="AC77" s="346" t="s">
        <v>430</v>
      </c>
      <c r="AD77" s="346" t="s">
        <v>430</v>
      </c>
      <c r="AE77" s="346" t="s">
        <v>430</v>
      </c>
      <c r="AF77" s="346" t="s">
        <v>430</v>
      </c>
      <c r="AG77" s="346" t="s">
        <v>430</v>
      </c>
      <c r="AH77" s="346" t="s">
        <v>430</v>
      </c>
      <c r="AI77" s="346" t="s">
        <v>430</v>
      </c>
      <c r="AJ77" s="346" t="s">
        <v>430</v>
      </c>
      <c r="AK77" s="346" t="s">
        <v>430</v>
      </c>
      <c r="AL77" s="346" t="s">
        <v>430</v>
      </c>
      <c r="AM77" s="346" t="s">
        <v>430</v>
      </c>
      <c r="AN77" s="346" t="s">
        <v>430</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62"/>
      <c r="BB77" s="348" t="s">
        <v>430</v>
      </c>
      <c r="BC77" s="375">
        <v>0</v>
      </c>
      <c r="BD77" s="375">
        <v>0</v>
      </c>
      <c r="BE77" s="375" t="s">
        <v>430</v>
      </c>
      <c r="BF77" s="373"/>
      <c r="BG77" s="348" t="s">
        <v>430</v>
      </c>
      <c r="BH77" s="348" t="s">
        <v>430</v>
      </c>
      <c r="BI77" s="348" t="s">
        <v>430</v>
      </c>
      <c r="BJ77" s="348" t="s">
        <v>430</v>
      </c>
      <c r="BK77" s="373"/>
      <c r="BL77" s="372" t="s">
        <v>430</v>
      </c>
      <c r="BM77" s="372" t="s">
        <v>430</v>
      </c>
      <c r="BN77" s="372" t="s">
        <v>430</v>
      </c>
      <c r="BO77" s="372" t="s">
        <v>430</v>
      </c>
      <c r="BP77" s="372" t="s">
        <v>430</v>
      </c>
      <c r="BQ77" s="373"/>
      <c r="BR77" s="354" t="s">
        <v>548</v>
      </c>
    </row>
    <row r="78" spans="1:70" s="355" customFormat="1" x14ac:dyDescent="0.25">
      <c r="A78" s="345" t="s">
        <v>947</v>
      </c>
      <c r="B78" s="373"/>
      <c r="C78" s="719" t="s">
        <v>430</v>
      </c>
      <c r="D78" s="373"/>
      <c r="E78" s="346">
        <v>3272.99</v>
      </c>
      <c r="F78" s="373"/>
      <c r="G78" s="347">
        <v>9.9780999999999995</v>
      </c>
      <c r="H78" s="374"/>
      <c r="I78" s="348">
        <v>0.44390000000000002</v>
      </c>
      <c r="J78" s="348" t="s">
        <v>430</v>
      </c>
      <c r="K78" s="348" t="s">
        <v>430</v>
      </c>
      <c r="L78" s="348" t="s">
        <v>430</v>
      </c>
      <c r="M78" s="348" t="s">
        <v>430</v>
      </c>
      <c r="N78" s="350" t="s">
        <v>430</v>
      </c>
      <c r="O78" s="348" t="s">
        <v>430</v>
      </c>
      <c r="P78" s="348" t="s">
        <v>430</v>
      </c>
      <c r="Q78" s="348" t="s">
        <v>430</v>
      </c>
      <c r="R78" s="348" t="s">
        <v>430</v>
      </c>
      <c r="S78" s="348" t="s">
        <v>430</v>
      </c>
      <c r="T78" s="348" t="s">
        <v>430</v>
      </c>
      <c r="U78" s="348" t="s">
        <v>430</v>
      </c>
      <c r="V78" s="348" t="s">
        <v>430</v>
      </c>
      <c r="W78" s="348" t="s">
        <v>430</v>
      </c>
      <c r="X78" s="348" t="s">
        <v>430</v>
      </c>
      <c r="Y78" s="374"/>
      <c r="Z78" s="346">
        <v>22</v>
      </c>
      <c r="AA78" s="346" t="s">
        <v>430</v>
      </c>
      <c r="AB78" s="346" t="s">
        <v>430</v>
      </c>
      <c r="AC78" s="346" t="s">
        <v>430</v>
      </c>
      <c r="AD78" s="346" t="s">
        <v>430</v>
      </c>
      <c r="AE78" s="346" t="s">
        <v>430</v>
      </c>
      <c r="AF78" s="346" t="s">
        <v>430</v>
      </c>
      <c r="AG78" s="346" t="s">
        <v>430</v>
      </c>
      <c r="AH78" s="346" t="s">
        <v>430</v>
      </c>
      <c r="AI78" s="346" t="s">
        <v>430</v>
      </c>
      <c r="AJ78" s="346" t="s">
        <v>430</v>
      </c>
      <c r="AK78" s="346" t="s">
        <v>430</v>
      </c>
      <c r="AL78" s="346" t="s">
        <v>430</v>
      </c>
      <c r="AM78" s="346" t="s">
        <v>430</v>
      </c>
      <c r="AN78" s="346" t="s">
        <v>430</v>
      </c>
      <c r="AO78" s="373"/>
      <c r="AP78" s="348" t="s">
        <v>430</v>
      </c>
      <c r="AQ78" s="348" t="s">
        <v>430</v>
      </c>
      <c r="AR78" s="348" t="s">
        <v>430</v>
      </c>
      <c r="AS78" s="348" t="s">
        <v>430</v>
      </c>
      <c r="AT78" s="348" t="s">
        <v>430</v>
      </c>
      <c r="AU78" s="351"/>
      <c r="AV78" s="346" t="s">
        <v>430</v>
      </c>
      <c r="AW78" s="346" t="s">
        <v>430</v>
      </c>
      <c r="AX78" s="346" t="s">
        <v>430</v>
      </c>
      <c r="AY78" s="346" t="s">
        <v>430</v>
      </c>
      <c r="AZ78" s="346" t="s">
        <v>430</v>
      </c>
      <c r="BA78" s="362"/>
      <c r="BB78" s="348" t="s">
        <v>430</v>
      </c>
      <c r="BC78" s="375">
        <v>0</v>
      </c>
      <c r="BD78" s="375">
        <v>0</v>
      </c>
      <c r="BE78" s="375" t="s">
        <v>430</v>
      </c>
      <c r="BF78" s="373"/>
      <c r="BG78" s="348">
        <v>64.883099999999999</v>
      </c>
      <c r="BH78" s="348">
        <v>15.841900000000001</v>
      </c>
      <c r="BI78" s="348">
        <v>18.200700000000001</v>
      </c>
      <c r="BJ78" s="348">
        <v>1.0743</v>
      </c>
      <c r="BK78" s="373"/>
      <c r="BL78" s="372" t="s">
        <v>948</v>
      </c>
      <c r="BM78" s="372" t="s">
        <v>949</v>
      </c>
      <c r="BN78" s="372" t="s">
        <v>950</v>
      </c>
      <c r="BO78" s="372" t="s">
        <v>951</v>
      </c>
      <c r="BP78" s="372" t="s">
        <v>952</v>
      </c>
      <c r="BQ78" s="373"/>
      <c r="BR78" s="354" t="s">
        <v>555</v>
      </c>
    </row>
    <row r="79" spans="1:70" x14ac:dyDescent="0.25">
      <c r="A79" s="36" t="s">
        <v>93</v>
      </c>
      <c r="B79" s="43"/>
      <c r="C79" s="720"/>
      <c r="D79" s="43"/>
      <c r="E79" s="51"/>
      <c r="F79" s="43"/>
      <c r="G79" s="55"/>
      <c r="H79" s="66"/>
      <c r="I79" s="59">
        <v>0.57369999999999999</v>
      </c>
      <c r="J79" s="59">
        <v>-0.21279999999999999</v>
      </c>
      <c r="K79" s="59">
        <v>2.1890000000000001</v>
      </c>
      <c r="L79" s="59">
        <v>6.8606999999999996</v>
      </c>
      <c r="M79" s="59">
        <v>4.9356</v>
      </c>
      <c r="N79" s="70">
        <v>4.4678000000000004</v>
      </c>
      <c r="O79" s="59">
        <v>1.2508999999999999</v>
      </c>
      <c r="P79" s="59">
        <v>13.2204</v>
      </c>
      <c r="Q79" s="59">
        <v>12.224500000000001</v>
      </c>
      <c r="R79" s="59">
        <v>13.661899999999999</v>
      </c>
      <c r="S79" s="59">
        <v>3.4820000000000002</v>
      </c>
      <c r="T79" s="59">
        <v>18.2315</v>
      </c>
      <c r="U79" s="59">
        <v>2.9889000000000001</v>
      </c>
      <c r="V79" s="59">
        <v>6.3029000000000002</v>
      </c>
      <c r="W79" s="59">
        <v>1.6601999999999999</v>
      </c>
      <c r="X79" s="59">
        <v>11.7654</v>
      </c>
      <c r="Y79" s="66"/>
      <c r="Z79" s="51">
        <v>30</v>
      </c>
      <c r="AA79" s="51">
        <v>30</v>
      </c>
      <c r="AB79" s="51">
        <v>29</v>
      </c>
      <c r="AC79" s="51">
        <v>29</v>
      </c>
      <c r="AD79" s="51">
        <v>28</v>
      </c>
      <c r="AE79" s="51">
        <v>26</v>
      </c>
      <c r="AF79" s="51">
        <v>24</v>
      </c>
      <c r="AG79" s="51">
        <v>21</v>
      </c>
      <c r="AH79" s="51">
        <v>13</v>
      </c>
      <c r="AI79" s="51">
        <v>9</v>
      </c>
      <c r="AJ79" s="51">
        <v>29</v>
      </c>
      <c r="AK79" s="51">
        <v>29</v>
      </c>
      <c r="AL79" s="51">
        <v>28</v>
      </c>
      <c r="AM79" s="51">
        <v>26</v>
      </c>
      <c r="AN79" s="51">
        <v>29</v>
      </c>
      <c r="AO79" s="43"/>
      <c r="AP79" s="59">
        <v>14.665555555555599</v>
      </c>
      <c r="AQ79" s="59">
        <v>14.320833333333301</v>
      </c>
      <c r="AR79" s="59">
        <v>11.7357142857143</v>
      </c>
      <c r="AS79" s="59">
        <v>7.0822727272727297</v>
      </c>
      <c r="AT79" s="59">
        <v>10.1303846153846</v>
      </c>
      <c r="AU79" s="78"/>
      <c r="AV79" s="51">
        <v>9</v>
      </c>
      <c r="AW79" s="51">
        <v>12</v>
      </c>
      <c r="AX79" s="51">
        <v>14</v>
      </c>
      <c r="AY79" s="51">
        <v>22</v>
      </c>
      <c r="AZ79" s="51">
        <v>26</v>
      </c>
      <c r="BA79" s="258"/>
      <c r="BB79" s="59"/>
      <c r="BC79" s="276"/>
      <c r="BD79" s="276"/>
      <c r="BE79" s="276"/>
      <c r="BF79" s="43"/>
      <c r="BG79" s="59"/>
      <c r="BH79" s="59"/>
      <c r="BI79" s="59"/>
      <c r="BJ79" s="59"/>
      <c r="BK79" s="43"/>
      <c r="BL79" s="84"/>
      <c r="BM79" s="84"/>
      <c r="BN79" s="84"/>
      <c r="BO79" s="84"/>
      <c r="BP79" s="84"/>
      <c r="BQ79" s="43"/>
      <c r="BR79" s="88"/>
    </row>
    <row r="80" spans="1:70" x14ac:dyDescent="0.25">
      <c r="A80" s="37" t="s">
        <v>94</v>
      </c>
      <c r="B80" s="44"/>
      <c r="C80" s="721"/>
      <c r="D80" s="44"/>
      <c r="E80" s="52"/>
      <c r="F80" s="44"/>
      <c r="G80" s="56"/>
      <c r="H80" s="67"/>
      <c r="I80" s="60">
        <v>1.2291000000000001</v>
      </c>
      <c r="J80" s="60">
        <v>0.64359999999999995</v>
      </c>
      <c r="K80" s="60">
        <v>6.1069000000000004</v>
      </c>
      <c r="L80" s="60">
        <v>13.982200000000001</v>
      </c>
      <c r="M80" s="60">
        <v>12.9329</v>
      </c>
      <c r="N80" s="71">
        <v>14.254099999999999</v>
      </c>
      <c r="O80" s="60">
        <v>6.2953000000000001</v>
      </c>
      <c r="P80" s="60">
        <v>20.456</v>
      </c>
      <c r="Q80" s="60">
        <v>16.665600000000001</v>
      </c>
      <c r="R80" s="60">
        <v>18.378799999999998</v>
      </c>
      <c r="S80" s="60">
        <v>7.1062000000000003</v>
      </c>
      <c r="T80" s="60">
        <v>26.095199999999998</v>
      </c>
      <c r="U80" s="60">
        <v>12.4252</v>
      </c>
      <c r="V80" s="60">
        <v>14.8712</v>
      </c>
      <c r="W80" s="60">
        <v>4.3369</v>
      </c>
      <c r="X80" s="60">
        <v>24.6813</v>
      </c>
      <c r="Y80" s="67"/>
      <c r="Z80" s="52"/>
      <c r="AA80" s="52"/>
      <c r="AB80" s="52"/>
      <c r="AC80" s="52"/>
      <c r="AD80" s="52"/>
      <c r="AE80" s="52"/>
      <c r="AF80" s="52"/>
      <c r="AG80" s="52"/>
      <c r="AH80" s="52"/>
      <c r="AI80" s="52"/>
      <c r="AJ80" s="52"/>
      <c r="AK80" s="52"/>
      <c r="AL80" s="52"/>
      <c r="AM80" s="52"/>
      <c r="AN80" s="52"/>
      <c r="AO80" s="44"/>
      <c r="AP80" s="60">
        <v>19.72</v>
      </c>
      <c r="AQ80" s="60">
        <v>20.92</v>
      </c>
      <c r="AR80" s="60">
        <v>17.010000000000002</v>
      </c>
      <c r="AS80" s="60">
        <v>13.42</v>
      </c>
      <c r="AT80" s="60">
        <v>22.62</v>
      </c>
      <c r="AU80" s="79"/>
      <c r="AV80" s="52"/>
      <c r="AW80" s="52"/>
      <c r="AX80" s="52"/>
      <c r="AY80" s="52"/>
      <c r="AZ80" s="52"/>
      <c r="BA80" s="259"/>
      <c r="BB80" s="60"/>
      <c r="BC80" s="277"/>
      <c r="BD80" s="277"/>
      <c r="BE80" s="277"/>
      <c r="BF80" s="44"/>
      <c r="BG80" s="60"/>
      <c r="BH80" s="60"/>
      <c r="BI80" s="60"/>
      <c r="BJ80" s="60"/>
      <c r="BK80" s="44"/>
      <c r="BL80" s="85"/>
      <c r="BM80" s="85"/>
      <c r="BN80" s="85"/>
      <c r="BO80" s="85"/>
      <c r="BP80" s="85"/>
      <c r="BQ80" s="44"/>
      <c r="BR80" s="89"/>
    </row>
    <row r="81" spans="1:70" x14ac:dyDescent="0.25">
      <c r="A81" s="37" t="s">
        <v>95</v>
      </c>
      <c r="B81" s="44"/>
      <c r="C81" s="721"/>
      <c r="D81" s="44"/>
      <c r="E81" s="52"/>
      <c r="F81" s="44"/>
      <c r="G81" s="56"/>
      <c r="H81" s="67"/>
      <c r="I81" s="60">
        <v>-0.1011</v>
      </c>
      <c r="J81" s="60">
        <v>-1.5286</v>
      </c>
      <c r="K81" s="60">
        <v>-0.94199999999999995</v>
      </c>
      <c r="L81" s="60">
        <v>-0.57150000000000001</v>
      </c>
      <c r="M81" s="60">
        <v>-3.0396999999999998</v>
      </c>
      <c r="N81" s="71">
        <v>-3.4213</v>
      </c>
      <c r="O81" s="60">
        <v>-10.917199999999999</v>
      </c>
      <c r="P81" s="60">
        <v>-1.7847</v>
      </c>
      <c r="Q81" s="60">
        <v>7.8609999999999998</v>
      </c>
      <c r="R81" s="60">
        <v>9.5920000000000005</v>
      </c>
      <c r="S81" s="60">
        <v>-0.30270000000000002</v>
      </c>
      <c r="T81" s="60">
        <v>5.2721</v>
      </c>
      <c r="U81" s="60">
        <v>-5.3794000000000004</v>
      </c>
      <c r="V81" s="60">
        <v>-2.3786999999999998</v>
      </c>
      <c r="W81" s="60">
        <v>-1.8233999999999999</v>
      </c>
      <c r="X81" s="60">
        <v>-0.26540000000000002</v>
      </c>
      <c r="Y81" s="67"/>
      <c r="Z81" s="52"/>
      <c r="AA81" s="52"/>
      <c r="AB81" s="52"/>
      <c r="AC81" s="52"/>
      <c r="AD81" s="52"/>
      <c r="AE81" s="52"/>
      <c r="AF81" s="52"/>
      <c r="AG81" s="52"/>
      <c r="AH81" s="52"/>
      <c r="AI81" s="52"/>
      <c r="AJ81" s="52"/>
      <c r="AK81" s="52"/>
      <c r="AL81" s="52"/>
      <c r="AM81" s="52"/>
      <c r="AN81" s="52"/>
      <c r="AO81" s="44"/>
      <c r="AP81" s="60">
        <v>10.91</v>
      </c>
      <c r="AQ81" s="60">
        <v>8.52</v>
      </c>
      <c r="AR81" s="60">
        <v>5.66</v>
      </c>
      <c r="AS81" s="60">
        <v>-5.21</v>
      </c>
      <c r="AT81" s="60">
        <v>-4.6399999999999997</v>
      </c>
      <c r="AU81" s="79"/>
      <c r="AV81" s="52"/>
      <c r="AW81" s="52"/>
      <c r="AX81" s="52"/>
      <c r="AY81" s="52"/>
      <c r="AZ81" s="52"/>
      <c r="BA81" s="259"/>
      <c r="BB81" s="60"/>
      <c r="BC81" s="277"/>
      <c r="BD81" s="277"/>
      <c r="BE81" s="277"/>
      <c r="BF81" s="44"/>
      <c r="BG81" s="60"/>
      <c r="BH81" s="60"/>
      <c r="BI81" s="60"/>
      <c r="BJ81" s="60"/>
      <c r="BK81" s="44"/>
      <c r="BL81" s="85"/>
      <c r="BM81" s="85"/>
      <c r="BN81" s="85"/>
      <c r="BO81" s="85"/>
      <c r="BP81" s="85"/>
      <c r="BQ81" s="44"/>
      <c r="BR81" s="89"/>
    </row>
    <row r="82" spans="1:70" x14ac:dyDescent="0.25">
      <c r="A82" s="38" t="s">
        <v>96</v>
      </c>
      <c r="B82" s="45"/>
      <c r="C82" s="722"/>
      <c r="D82" s="45"/>
      <c r="E82" s="53"/>
      <c r="F82" s="45"/>
      <c r="G82" s="57"/>
      <c r="H82" s="68"/>
      <c r="I82" s="61">
        <v>0.61150000000000004</v>
      </c>
      <c r="J82" s="61">
        <v>-0.23935000000000001</v>
      </c>
      <c r="K82" s="61">
        <v>1.8752</v>
      </c>
      <c r="L82" s="61">
        <v>7.0796000000000001</v>
      </c>
      <c r="M82" s="61">
        <v>4.6128</v>
      </c>
      <c r="N82" s="72">
        <v>3.9439500000000001</v>
      </c>
      <c r="O82" s="61">
        <v>2.5783499999999999</v>
      </c>
      <c r="P82" s="61">
        <v>13.433199999999999</v>
      </c>
      <c r="Q82" s="61">
        <v>11.400700000000001</v>
      </c>
      <c r="R82" s="61">
        <v>13.205500000000001</v>
      </c>
      <c r="S82" s="61">
        <v>3.2848000000000002</v>
      </c>
      <c r="T82" s="61">
        <v>17.182099999999998</v>
      </c>
      <c r="U82" s="61">
        <v>2.1246999999999998</v>
      </c>
      <c r="V82" s="61">
        <v>5.5092999999999996</v>
      </c>
      <c r="W82" s="61">
        <v>1.7584</v>
      </c>
      <c r="X82" s="61">
        <v>12.242100000000001</v>
      </c>
      <c r="Y82" s="68"/>
      <c r="Z82" s="53"/>
      <c r="AA82" s="53"/>
      <c r="AB82" s="53"/>
      <c r="AC82" s="53"/>
      <c r="AD82" s="53"/>
      <c r="AE82" s="53"/>
      <c r="AF82" s="53"/>
      <c r="AG82" s="53"/>
      <c r="AH82" s="53"/>
      <c r="AI82" s="53"/>
      <c r="AJ82" s="53"/>
      <c r="AK82" s="53"/>
      <c r="AL82" s="53"/>
      <c r="AM82" s="53"/>
      <c r="AN82" s="53"/>
      <c r="AO82" s="45"/>
      <c r="AP82" s="61">
        <v>14.51</v>
      </c>
      <c r="AQ82" s="61">
        <v>13.75</v>
      </c>
      <c r="AR82" s="61">
        <v>11.34</v>
      </c>
      <c r="AS82" s="61">
        <v>7.28</v>
      </c>
      <c r="AT82" s="61">
        <v>10</v>
      </c>
      <c r="AU82" s="80"/>
      <c r="AV82" s="53"/>
      <c r="AW82" s="53"/>
      <c r="AX82" s="53"/>
      <c r="AY82" s="53"/>
      <c r="AZ82" s="53"/>
      <c r="BA82" s="262"/>
      <c r="BB82" s="61"/>
      <c r="BC82" s="279"/>
      <c r="BD82" s="279"/>
      <c r="BE82" s="279"/>
      <c r="BF82" s="45"/>
      <c r="BG82" s="61"/>
      <c r="BH82" s="61"/>
      <c r="BI82" s="61"/>
      <c r="BJ82" s="61"/>
      <c r="BK82" s="45"/>
      <c r="BL82" s="86"/>
      <c r="BM82" s="86"/>
      <c r="BN82" s="86"/>
      <c r="BO82" s="86"/>
      <c r="BP82" s="86"/>
      <c r="BQ82" s="45"/>
      <c r="BR82" s="90"/>
    </row>
    <row r="83" spans="1:70" ht="14.5" x14ac:dyDescent="0.25">
      <c r="A83" s="39" t="s">
        <v>105</v>
      </c>
      <c r="B83" s="46"/>
      <c r="C83" s="723"/>
      <c r="D83" s="46"/>
      <c r="E83" s="54"/>
      <c r="F83" s="46"/>
      <c r="G83" s="58"/>
      <c r="H83" s="69"/>
      <c r="I83" s="62"/>
      <c r="J83" s="62"/>
      <c r="K83" s="62"/>
      <c r="L83" s="62"/>
      <c r="M83" s="62"/>
      <c r="N83" s="73"/>
      <c r="O83" s="62"/>
      <c r="P83" s="62"/>
      <c r="Q83" s="62"/>
      <c r="R83" s="62"/>
      <c r="S83" s="62"/>
      <c r="T83" s="62"/>
      <c r="U83" s="62"/>
      <c r="V83" s="62"/>
      <c r="W83" s="62"/>
      <c r="X83" s="62"/>
      <c r="Y83" s="69"/>
      <c r="Z83" s="54"/>
      <c r="AA83" s="54"/>
      <c r="AB83" s="54"/>
      <c r="AC83" s="54"/>
      <c r="AD83" s="54"/>
      <c r="AE83" s="54"/>
      <c r="AF83" s="54"/>
      <c r="AG83" s="54"/>
      <c r="AH83" s="54"/>
      <c r="AI83" s="54"/>
      <c r="AJ83" s="54"/>
      <c r="AK83" s="54"/>
      <c r="AL83" s="54"/>
      <c r="AM83" s="54"/>
      <c r="AN83" s="54"/>
      <c r="AO83" s="46"/>
      <c r="AP83" s="62"/>
      <c r="AQ83" s="62"/>
      <c r="AR83" s="62"/>
      <c r="AS83" s="62"/>
      <c r="AT83" s="62"/>
      <c r="AU83" s="81"/>
      <c r="AV83" s="54"/>
      <c r="AW83" s="54"/>
      <c r="AX83" s="54"/>
      <c r="AY83" s="54"/>
      <c r="AZ83" s="54"/>
      <c r="BA83" s="263"/>
      <c r="BB83" s="62"/>
      <c r="BC83" s="245"/>
      <c r="BD83" s="245"/>
      <c r="BE83" s="245"/>
      <c r="BF83" s="46"/>
      <c r="BG83" s="62"/>
      <c r="BH83" s="62"/>
      <c r="BI83" s="62"/>
      <c r="BJ83" s="62"/>
      <c r="BK83" s="46"/>
      <c r="BL83" s="87"/>
      <c r="BM83" s="87"/>
      <c r="BN83" s="87"/>
      <c r="BO83" s="87"/>
      <c r="BP83" s="87"/>
      <c r="BQ83" s="46"/>
      <c r="BR83" s="91"/>
    </row>
    <row r="84" spans="1:70" s="107" customFormat="1" x14ac:dyDescent="0.25">
      <c r="A84" s="481" t="s">
        <v>953</v>
      </c>
      <c r="B84" s="402"/>
      <c r="C84" s="724">
        <v>41418</v>
      </c>
      <c r="D84" s="402"/>
      <c r="E84" s="403">
        <v>146781</v>
      </c>
      <c r="F84" s="402"/>
      <c r="G84" s="404">
        <v>90.402799999999999</v>
      </c>
      <c r="H84" s="406"/>
      <c r="I84" s="405" t="s">
        <v>430</v>
      </c>
      <c r="J84" s="405">
        <v>-1.5188999999999999</v>
      </c>
      <c r="K84" s="405">
        <v>-0.89239999999999997</v>
      </c>
      <c r="L84" s="405">
        <v>-0.42230000000000001</v>
      </c>
      <c r="M84" s="405">
        <v>-2.7193999999999998</v>
      </c>
      <c r="N84" s="407">
        <v>-2.0665</v>
      </c>
      <c r="O84" s="405">
        <v>3.036</v>
      </c>
      <c r="P84" s="405">
        <v>14.5642</v>
      </c>
      <c r="Q84" s="405">
        <v>13.3598</v>
      </c>
      <c r="R84" s="405">
        <v>17.205400000000001</v>
      </c>
      <c r="S84" s="405">
        <v>0.62760000000000005</v>
      </c>
      <c r="T84" s="405">
        <v>5.5147000000000004</v>
      </c>
      <c r="U84" s="405">
        <v>-5.01</v>
      </c>
      <c r="V84" s="405">
        <v>-1.8381000000000001</v>
      </c>
      <c r="W84" s="405">
        <v>-1.7923</v>
      </c>
      <c r="X84" s="405">
        <v>18.081900000000001</v>
      </c>
      <c r="Y84" s="406"/>
      <c r="Z84" s="403" t="s">
        <v>430</v>
      </c>
      <c r="AA84" s="403">
        <v>31</v>
      </c>
      <c r="AB84" s="403">
        <v>30</v>
      </c>
      <c r="AC84" s="403">
        <v>30</v>
      </c>
      <c r="AD84" s="403">
        <v>29</v>
      </c>
      <c r="AE84" s="403">
        <v>26</v>
      </c>
      <c r="AF84" s="403">
        <v>14</v>
      </c>
      <c r="AG84" s="403">
        <v>10</v>
      </c>
      <c r="AH84" s="403">
        <v>7</v>
      </c>
      <c r="AI84" s="403">
        <v>2</v>
      </c>
      <c r="AJ84" s="403">
        <v>29</v>
      </c>
      <c r="AK84" s="403">
        <v>30</v>
      </c>
      <c r="AL84" s="403">
        <v>29</v>
      </c>
      <c r="AM84" s="403">
        <v>26</v>
      </c>
      <c r="AN84" s="403">
        <v>30</v>
      </c>
      <c r="AO84" s="402"/>
      <c r="AP84" s="405">
        <v>17.170000000000002</v>
      </c>
      <c r="AQ84" s="405">
        <v>16.25</v>
      </c>
      <c r="AR84" s="405">
        <v>11.86</v>
      </c>
      <c r="AS84" s="405">
        <v>5.45</v>
      </c>
      <c r="AT84" s="405">
        <v>-4.05</v>
      </c>
      <c r="AU84" s="408"/>
      <c r="AV84" s="403">
        <v>3</v>
      </c>
      <c r="AW84" s="403">
        <v>5</v>
      </c>
      <c r="AX84" s="403">
        <v>9</v>
      </c>
      <c r="AY84" s="403">
        <v>19</v>
      </c>
      <c r="AZ84" s="403">
        <v>26</v>
      </c>
      <c r="BA84" s="409"/>
      <c r="BB84" s="405">
        <v>8.7517735177192808</v>
      </c>
      <c r="BC84" s="410">
        <v>0.62484793728542498</v>
      </c>
      <c r="BD84" s="410">
        <v>7.4498719521571305E-2</v>
      </c>
      <c r="BE84" s="410">
        <v>0.40772757252904501</v>
      </c>
      <c r="BF84" s="402"/>
      <c r="BG84" s="405">
        <v>64.854299999999995</v>
      </c>
      <c r="BH84" s="405">
        <v>3.1943199999999998</v>
      </c>
      <c r="BI84" s="405">
        <v>4.1865500000000004</v>
      </c>
      <c r="BJ84" s="405">
        <v>27.76483</v>
      </c>
      <c r="BK84" s="402"/>
      <c r="BL84" s="401" t="s">
        <v>774</v>
      </c>
      <c r="BM84" s="401" t="s">
        <v>775</v>
      </c>
      <c r="BN84" s="401" t="s">
        <v>776</v>
      </c>
      <c r="BO84" s="401" t="s">
        <v>777</v>
      </c>
      <c r="BP84" s="401" t="s">
        <v>778</v>
      </c>
      <c r="BQ84" s="402"/>
      <c r="BR84" s="411" t="s">
        <v>779</v>
      </c>
    </row>
    <row r="85" spans="1:70" s="107" customFormat="1" x14ac:dyDescent="0.25">
      <c r="A85" s="345" t="s">
        <v>954</v>
      </c>
      <c r="B85" s="373"/>
      <c r="C85" s="719">
        <v>45243</v>
      </c>
      <c r="D85" s="373"/>
      <c r="E85" s="346">
        <v>8520.43</v>
      </c>
      <c r="F85" s="373"/>
      <c r="G85" s="347">
        <v>16.29</v>
      </c>
      <c r="H85" s="374"/>
      <c r="I85" s="348">
        <v>0.74209999999999998</v>
      </c>
      <c r="J85" s="348">
        <v>0</v>
      </c>
      <c r="K85" s="348">
        <v>0.61770000000000003</v>
      </c>
      <c r="L85" s="348">
        <v>7.8094000000000001</v>
      </c>
      <c r="M85" s="348">
        <v>7.4538000000000002</v>
      </c>
      <c r="N85" s="350">
        <v>7.7381000000000002</v>
      </c>
      <c r="O85" s="348">
        <v>7.7535999999999996</v>
      </c>
      <c r="P85" s="348" t="s">
        <v>430</v>
      </c>
      <c r="Q85" s="348" t="s">
        <v>430</v>
      </c>
      <c r="R85" s="348" t="s">
        <v>430</v>
      </c>
      <c r="S85" s="348">
        <v>2.6465000000000001</v>
      </c>
      <c r="T85" s="348">
        <v>22.2056</v>
      </c>
      <c r="U85" s="348">
        <v>4.6242999999999999</v>
      </c>
      <c r="V85" s="348">
        <v>8.3832000000000004</v>
      </c>
      <c r="W85" s="348">
        <v>2.2599</v>
      </c>
      <c r="X85" s="348">
        <v>19.264099999999999</v>
      </c>
      <c r="Y85" s="374"/>
      <c r="Z85" s="346">
        <v>9</v>
      </c>
      <c r="AA85" s="346">
        <v>12</v>
      </c>
      <c r="AB85" s="346">
        <v>26</v>
      </c>
      <c r="AC85" s="346">
        <v>14</v>
      </c>
      <c r="AD85" s="346">
        <v>11</v>
      </c>
      <c r="AE85" s="346">
        <v>9</v>
      </c>
      <c r="AF85" s="346">
        <v>1</v>
      </c>
      <c r="AG85" s="346" t="s">
        <v>430</v>
      </c>
      <c r="AH85" s="346" t="s">
        <v>430</v>
      </c>
      <c r="AI85" s="346" t="s">
        <v>430</v>
      </c>
      <c r="AJ85" s="346">
        <v>22</v>
      </c>
      <c r="AK85" s="346">
        <v>11</v>
      </c>
      <c r="AL85" s="346">
        <v>13</v>
      </c>
      <c r="AM85" s="346">
        <v>11</v>
      </c>
      <c r="AN85" s="346">
        <v>11</v>
      </c>
      <c r="AO85" s="373"/>
      <c r="AP85" s="348" t="s">
        <v>430</v>
      </c>
      <c r="AQ85" s="348" t="s">
        <v>430</v>
      </c>
      <c r="AR85" s="348" t="s">
        <v>430</v>
      </c>
      <c r="AS85" s="348" t="s">
        <v>430</v>
      </c>
      <c r="AT85" s="348">
        <v>13.2</v>
      </c>
      <c r="AU85" s="351"/>
      <c r="AV85" s="346" t="s">
        <v>430</v>
      </c>
      <c r="AW85" s="346" t="s">
        <v>430</v>
      </c>
      <c r="AX85" s="346" t="s">
        <v>430</v>
      </c>
      <c r="AY85" s="346" t="s">
        <v>430</v>
      </c>
      <c r="AZ85" s="346">
        <v>12</v>
      </c>
      <c r="BA85" s="362"/>
      <c r="BB85" s="348">
        <v>14.165334106711899</v>
      </c>
      <c r="BC85" s="375">
        <v>1.0445563743503099</v>
      </c>
      <c r="BD85" s="375">
        <v>7.4309350450903103E-2</v>
      </c>
      <c r="BE85" s="375">
        <v>0.64919183805650404</v>
      </c>
      <c r="BF85" s="373"/>
      <c r="BG85" s="348">
        <v>60.392299999999999</v>
      </c>
      <c r="BH85" s="348">
        <v>19.085699999999999</v>
      </c>
      <c r="BI85" s="348">
        <v>19.014299999999999</v>
      </c>
      <c r="BJ85" s="348">
        <v>1.5077</v>
      </c>
      <c r="BK85" s="373"/>
      <c r="BL85" s="372" t="s">
        <v>781</v>
      </c>
      <c r="BM85" s="372" t="s">
        <v>782</v>
      </c>
      <c r="BN85" s="372" t="s">
        <v>783</v>
      </c>
      <c r="BO85" s="372" t="s">
        <v>784</v>
      </c>
      <c r="BP85" s="372" t="s">
        <v>785</v>
      </c>
      <c r="BQ85" s="373"/>
      <c r="BR85" s="354" t="s">
        <v>476</v>
      </c>
    </row>
    <row r="86" spans="1:70" s="107" customFormat="1" x14ac:dyDescent="0.25">
      <c r="A86" s="345" t="s">
        <v>955</v>
      </c>
      <c r="B86" s="373"/>
      <c r="C86" s="719">
        <v>41281</v>
      </c>
      <c r="D86" s="373"/>
      <c r="E86" s="346">
        <v>7434.4</v>
      </c>
      <c r="F86" s="373"/>
      <c r="G86" s="347">
        <v>122.93989999999999</v>
      </c>
      <c r="H86" s="374"/>
      <c r="I86" s="348">
        <v>7.0000000000000007E-2</v>
      </c>
      <c r="J86" s="348">
        <v>-0.41410000000000002</v>
      </c>
      <c r="K86" s="348">
        <v>4.0899999999999999E-2</v>
      </c>
      <c r="L86" s="348">
        <v>6.1326999999999998</v>
      </c>
      <c r="M86" s="348">
        <v>13.576599999999999</v>
      </c>
      <c r="N86" s="350">
        <v>15.5587</v>
      </c>
      <c r="O86" s="348">
        <v>1.6679999999999999</v>
      </c>
      <c r="P86" s="348">
        <v>17.580100000000002</v>
      </c>
      <c r="Q86" s="348">
        <v>16.883700000000001</v>
      </c>
      <c r="R86" s="348">
        <v>19.602799999999998</v>
      </c>
      <c r="S86" s="348">
        <v>0.94650000000000001</v>
      </c>
      <c r="T86" s="348">
        <v>25.248899999999999</v>
      </c>
      <c r="U86" s="348">
        <v>11.1532</v>
      </c>
      <c r="V86" s="348">
        <v>15.295</v>
      </c>
      <c r="W86" s="348">
        <v>0.90310000000000001</v>
      </c>
      <c r="X86" s="348">
        <v>18.683499999999999</v>
      </c>
      <c r="Y86" s="374"/>
      <c r="Z86" s="346">
        <v>29</v>
      </c>
      <c r="AA86" s="346">
        <v>25</v>
      </c>
      <c r="AB86" s="346">
        <v>28</v>
      </c>
      <c r="AC86" s="346">
        <v>17</v>
      </c>
      <c r="AD86" s="346">
        <v>1</v>
      </c>
      <c r="AE86" s="346">
        <v>1</v>
      </c>
      <c r="AF86" s="346">
        <v>18</v>
      </c>
      <c r="AG86" s="346">
        <v>6</v>
      </c>
      <c r="AH86" s="346">
        <v>3</v>
      </c>
      <c r="AI86" s="346">
        <v>1</v>
      </c>
      <c r="AJ86" s="346">
        <v>28</v>
      </c>
      <c r="AK86" s="346">
        <v>5</v>
      </c>
      <c r="AL86" s="346">
        <v>2</v>
      </c>
      <c r="AM86" s="346">
        <v>2</v>
      </c>
      <c r="AN86" s="346">
        <v>21</v>
      </c>
      <c r="AO86" s="373"/>
      <c r="AP86" s="348">
        <v>20.98</v>
      </c>
      <c r="AQ86" s="348">
        <v>22.31</v>
      </c>
      <c r="AR86" s="348">
        <v>16.059999999999999</v>
      </c>
      <c r="AS86" s="348">
        <v>11.38</v>
      </c>
      <c r="AT86" s="348">
        <v>20.52</v>
      </c>
      <c r="AU86" s="351"/>
      <c r="AV86" s="346">
        <v>1</v>
      </c>
      <c r="AW86" s="346">
        <v>1</v>
      </c>
      <c r="AX86" s="346">
        <v>2</v>
      </c>
      <c r="AY86" s="346">
        <v>8</v>
      </c>
      <c r="AZ86" s="346">
        <v>6</v>
      </c>
      <c r="BA86" s="362"/>
      <c r="BB86" s="348">
        <v>16.6426545949532</v>
      </c>
      <c r="BC86" s="375">
        <v>1.152813562755</v>
      </c>
      <c r="BD86" s="375">
        <v>6.1151811148119697E-2</v>
      </c>
      <c r="BE86" s="375">
        <v>0.56398425774448202</v>
      </c>
      <c r="BF86" s="373"/>
      <c r="BG86" s="348">
        <v>57.432400000000001</v>
      </c>
      <c r="BH86" s="348">
        <v>11.9884</v>
      </c>
      <c r="BI86" s="348">
        <v>6.57193</v>
      </c>
      <c r="BJ86" s="348">
        <v>24.007269999999998</v>
      </c>
      <c r="BK86" s="373"/>
      <c r="BL86" s="372" t="s">
        <v>787</v>
      </c>
      <c r="BM86" s="372" t="s">
        <v>788</v>
      </c>
      <c r="BN86" s="372" t="s">
        <v>789</v>
      </c>
      <c r="BO86" s="372" t="s">
        <v>790</v>
      </c>
      <c r="BP86" s="372" t="s">
        <v>791</v>
      </c>
      <c r="BQ86" s="373"/>
      <c r="BR86" s="354" t="s">
        <v>548</v>
      </c>
    </row>
    <row r="87" spans="1:70" s="107" customFormat="1" x14ac:dyDescent="0.25">
      <c r="A87" s="345" t="s">
        <v>956</v>
      </c>
      <c r="B87" s="373"/>
      <c r="C87" s="719">
        <v>46020</v>
      </c>
      <c r="D87" s="373"/>
      <c r="E87" s="346">
        <v>7006.13</v>
      </c>
      <c r="F87" s="373"/>
      <c r="G87" s="347">
        <v>11.377000000000001</v>
      </c>
      <c r="H87" s="374"/>
      <c r="I87" s="348">
        <v>0.3705</v>
      </c>
      <c r="J87" s="348">
        <v>0.30859999999999999</v>
      </c>
      <c r="K87" s="348">
        <v>2.5047000000000001</v>
      </c>
      <c r="L87" s="348">
        <v>10.8977</v>
      </c>
      <c r="M87" s="348">
        <v>12.9679</v>
      </c>
      <c r="N87" s="350" t="s">
        <v>430</v>
      </c>
      <c r="O87" s="348" t="s">
        <v>430</v>
      </c>
      <c r="P87" s="348" t="s">
        <v>430</v>
      </c>
      <c r="Q87" s="348" t="s">
        <v>430</v>
      </c>
      <c r="R87" s="348" t="s">
        <v>430</v>
      </c>
      <c r="S87" s="348">
        <v>4.3666</v>
      </c>
      <c r="T87" s="348">
        <v>24.829899999999999</v>
      </c>
      <c r="U87" s="348">
        <v>13.441000000000001</v>
      </c>
      <c r="V87" s="348" t="s">
        <v>430</v>
      </c>
      <c r="W87" s="348">
        <v>2.302</v>
      </c>
      <c r="X87" s="348">
        <v>13.77</v>
      </c>
      <c r="Y87" s="374"/>
      <c r="Z87" s="346">
        <v>24</v>
      </c>
      <c r="AA87" s="346">
        <v>6</v>
      </c>
      <c r="AB87" s="346">
        <v>12</v>
      </c>
      <c r="AC87" s="346">
        <v>6</v>
      </c>
      <c r="AD87" s="346">
        <v>2</v>
      </c>
      <c r="AE87" s="346" t="s">
        <v>430</v>
      </c>
      <c r="AF87" s="346" t="s">
        <v>430</v>
      </c>
      <c r="AG87" s="346" t="s">
        <v>430</v>
      </c>
      <c r="AH87" s="346" t="s">
        <v>430</v>
      </c>
      <c r="AI87" s="346" t="s">
        <v>430</v>
      </c>
      <c r="AJ87" s="346">
        <v>11</v>
      </c>
      <c r="AK87" s="346">
        <v>6</v>
      </c>
      <c r="AL87" s="346">
        <v>1</v>
      </c>
      <c r="AM87" s="346" t="s">
        <v>430</v>
      </c>
      <c r="AN87" s="346">
        <v>10</v>
      </c>
      <c r="AO87" s="373"/>
      <c r="AP87" s="348" t="s">
        <v>430</v>
      </c>
      <c r="AQ87" s="348" t="s">
        <v>430</v>
      </c>
      <c r="AR87" s="348" t="s">
        <v>430</v>
      </c>
      <c r="AS87" s="348" t="s">
        <v>430</v>
      </c>
      <c r="AT87" s="348" t="s">
        <v>430</v>
      </c>
      <c r="AU87" s="351"/>
      <c r="AV87" s="346" t="s">
        <v>430</v>
      </c>
      <c r="AW87" s="346" t="s">
        <v>430</v>
      </c>
      <c r="AX87" s="346" t="s">
        <v>430</v>
      </c>
      <c r="AY87" s="346" t="s">
        <v>430</v>
      </c>
      <c r="AZ87" s="346" t="s">
        <v>430</v>
      </c>
      <c r="BA87" s="362"/>
      <c r="BB87" s="348">
        <v>15.726116955977099</v>
      </c>
      <c r="BC87" s="375">
        <v>0.90378528861528296</v>
      </c>
      <c r="BD87" s="375">
        <v>0.11179717158701601</v>
      </c>
      <c r="BE87" s="375">
        <v>1.6833183115058901</v>
      </c>
      <c r="BF87" s="373"/>
      <c r="BG87" s="348">
        <v>44.783000000000001</v>
      </c>
      <c r="BH87" s="348">
        <v>19.135300000000001</v>
      </c>
      <c r="BI87" s="348">
        <v>27.991700000000002</v>
      </c>
      <c r="BJ87" s="348">
        <v>8.09</v>
      </c>
      <c r="BK87" s="373"/>
      <c r="BL87" s="372" t="s">
        <v>793</v>
      </c>
      <c r="BM87" s="372" t="s">
        <v>794</v>
      </c>
      <c r="BN87" s="372" t="s">
        <v>795</v>
      </c>
      <c r="BO87" s="372" t="s">
        <v>796</v>
      </c>
      <c r="BP87" s="372" t="s">
        <v>797</v>
      </c>
      <c r="BQ87" s="373"/>
      <c r="BR87" s="354" t="s">
        <v>476</v>
      </c>
    </row>
    <row r="88" spans="1:70" s="107" customFormat="1" x14ac:dyDescent="0.25">
      <c r="A88" s="345" t="s">
        <v>957</v>
      </c>
      <c r="B88" s="373"/>
      <c r="C88" s="719">
        <v>42067</v>
      </c>
      <c r="D88" s="373"/>
      <c r="E88" s="346">
        <v>5933.12</v>
      </c>
      <c r="F88" s="373"/>
      <c r="G88" s="347">
        <v>44.47</v>
      </c>
      <c r="H88" s="374"/>
      <c r="I88" s="348">
        <v>0.6109</v>
      </c>
      <c r="J88" s="348">
        <v>6.7500000000000004E-2</v>
      </c>
      <c r="K88" s="348">
        <v>2.6547000000000001</v>
      </c>
      <c r="L88" s="348">
        <v>7.4154999999999998</v>
      </c>
      <c r="M88" s="348">
        <v>4.8821000000000003</v>
      </c>
      <c r="N88" s="350">
        <v>3.1787000000000001</v>
      </c>
      <c r="O88" s="348">
        <v>4.1839000000000004</v>
      </c>
      <c r="P88" s="348">
        <v>12.443099999999999</v>
      </c>
      <c r="Q88" s="348">
        <v>9.9167000000000005</v>
      </c>
      <c r="R88" s="348">
        <v>15.0626</v>
      </c>
      <c r="S88" s="348">
        <v>4.4386999999999999</v>
      </c>
      <c r="T88" s="348">
        <v>17.770099999999999</v>
      </c>
      <c r="U88" s="348">
        <v>2.7494999999999998</v>
      </c>
      <c r="V88" s="348">
        <v>6.1082999999999998</v>
      </c>
      <c r="W88" s="348">
        <v>1.8552</v>
      </c>
      <c r="X88" s="348">
        <v>13.8925</v>
      </c>
      <c r="Y88" s="374"/>
      <c r="Z88" s="346">
        <v>15</v>
      </c>
      <c r="AA88" s="346">
        <v>11</v>
      </c>
      <c r="AB88" s="346">
        <v>10</v>
      </c>
      <c r="AC88" s="346">
        <v>15</v>
      </c>
      <c r="AD88" s="346">
        <v>15</v>
      </c>
      <c r="AE88" s="346">
        <v>19</v>
      </c>
      <c r="AF88" s="346">
        <v>11</v>
      </c>
      <c r="AG88" s="346">
        <v>17</v>
      </c>
      <c r="AH88" s="346">
        <v>12</v>
      </c>
      <c r="AI88" s="346">
        <v>5</v>
      </c>
      <c r="AJ88" s="346">
        <v>10</v>
      </c>
      <c r="AK88" s="346">
        <v>16</v>
      </c>
      <c r="AL88" s="346">
        <v>17</v>
      </c>
      <c r="AM88" s="346">
        <v>18</v>
      </c>
      <c r="AN88" s="346">
        <v>14</v>
      </c>
      <c r="AO88" s="373"/>
      <c r="AP88" s="348">
        <v>15.45</v>
      </c>
      <c r="AQ88" s="348">
        <v>14.82</v>
      </c>
      <c r="AR88" s="348">
        <v>10.82</v>
      </c>
      <c r="AS88" s="348">
        <v>8.68</v>
      </c>
      <c r="AT88" s="348">
        <v>9.7899999999999991</v>
      </c>
      <c r="AU88" s="351"/>
      <c r="AV88" s="346">
        <v>6</v>
      </c>
      <c r="AW88" s="346">
        <v>8</v>
      </c>
      <c r="AX88" s="346">
        <v>11</v>
      </c>
      <c r="AY88" s="346">
        <v>11</v>
      </c>
      <c r="AZ88" s="346">
        <v>16</v>
      </c>
      <c r="BA88" s="362"/>
      <c r="BB88" s="348">
        <v>12.0521062781101</v>
      </c>
      <c r="BC88" s="375">
        <v>0.98259370129171997</v>
      </c>
      <c r="BD88" s="375">
        <v>4.1015923397413702E-2</v>
      </c>
      <c r="BE88" s="375">
        <v>0.10758211902832999</v>
      </c>
      <c r="BF88" s="373"/>
      <c r="BG88" s="348">
        <v>59.1723</v>
      </c>
      <c r="BH88" s="348">
        <v>21.342400000000001</v>
      </c>
      <c r="BI88" s="348">
        <v>16.933599999999998</v>
      </c>
      <c r="BJ88" s="348">
        <v>2.5516999999999999</v>
      </c>
      <c r="BK88" s="373"/>
      <c r="BL88" s="372" t="s">
        <v>799</v>
      </c>
      <c r="BM88" s="372" t="s">
        <v>800</v>
      </c>
      <c r="BN88" s="372" t="s">
        <v>801</v>
      </c>
      <c r="BO88" s="372" t="s">
        <v>802</v>
      </c>
      <c r="BP88" s="372" t="s">
        <v>803</v>
      </c>
      <c r="BQ88" s="373"/>
      <c r="BR88" s="354" t="s">
        <v>611</v>
      </c>
    </row>
    <row r="89" spans="1:70" s="107" customFormat="1" x14ac:dyDescent="0.25">
      <c r="A89" s="345" t="s">
        <v>958</v>
      </c>
      <c r="B89" s="373"/>
      <c r="C89" s="719">
        <v>41275</v>
      </c>
      <c r="D89" s="373"/>
      <c r="E89" s="346">
        <v>5896.99</v>
      </c>
      <c r="F89" s="373"/>
      <c r="G89" s="347">
        <v>266.91750000000002</v>
      </c>
      <c r="H89" s="374"/>
      <c r="I89" s="348">
        <v>0.78569999999999995</v>
      </c>
      <c r="J89" s="348">
        <v>0.39889999999999998</v>
      </c>
      <c r="K89" s="348">
        <v>4.9423000000000004</v>
      </c>
      <c r="L89" s="348">
        <v>8.0008999999999997</v>
      </c>
      <c r="M89" s="348">
        <v>9.3617000000000008</v>
      </c>
      <c r="N89" s="350">
        <v>8.6767000000000003</v>
      </c>
      <c r="O89" s="348">
        <v>5.5162000000000004</v>
      </c>
      <c r="P89" s="348">
        <v>17.961500000000001</v>
      </c>
      <c r="Q89" s="348">
        <v>15.089</v>
      </c>
      <c r="R89" s="348">
        <v>13.7164</v>
      </c>
      <c r="S89" s="348">
        <v>5.3650000000000002</v>
      </c>
      <c r="T89" s="348">
        <v>23.764500000000002</v>
      </c>
      <c r="U89" s="348">
        <v>7.2359</v>
      </c>
      <c r="V89" s="348">
        <v>10.477499999999999</v>
      </c>
      <c r="W89" s="348">
        <v>3.8875999999999999</v>
      </c>
      <c r="X89" s="348">
        <v>15.3028</v>
      </c>
      <c r="Y89" s="374"/>
      <c r="Z89" s="346">
        <v>5</v>
      </c>
      <c r="AA89" s="346">
        <v>4</v>
      </c>
      <c r="AB89" s="346">
        <v>4</v>
      </c>
      <c r="AC89" s="346">
        <v>13</v>
      </c>
      <c r="AD89" s="346">
        <v>9</v>
      </c>
      <c r="AE89" s="346">
        <v>8</v>
      </c>
      <c r="AF89" s="346">
        <v>6</v>
      </c>
      <c r="AG89" s="346">
        <v>5</v>
      </c>
      <c r="AH89" s="346">
        <v>4</v>
      </c>
      <c r="AI89" s="346">
        <v>7</v>
      </c>
      <c r="AJ89" s="346">
        <v>5</v>
      </c>
      <c r="AK89" s="346">
        <v>8</v>
      </c>
      <c r="AL89" s="346">
        <v>9</v>
      </c>
      <c r="AM89" s="346">
        <v>8</v>
      </c>
      <c r="AN89" s="346">
        <v>3</v>
      </c>
      <c r="AO89" s="373"/>
      <c r="AP89" s="348">
        <v>15.68</v>
      </c>
      <c r="AQ89" s="348">
        <v>17.7</v>
      </c>
      <c r="AR89" s="348">
        <v>15.83</v>
      </c>
      <c r="AS89" s="348">
        <v>12.21</v>
      </c>
      <c r="AT89" s="348">
        <v>17.52</v>
      </c>
      <c r="AU89" s="351"/>
      <c r="AV89" s="346">
        <v>5</v>
      </c>
      <c r="AW89" s="346">
        <v>3</v>
      </c>
      <c r="AX89" s="346">
        <v>3</v>
      </c>
      <c r="AY89" s="346">
        <v>5</v>
      </c>
      <c r="AZ89" s="346">
        <v>8</v>
      </c>
      <c r="BA89" s="362"/>
      <c r="BB89" s="348">
        <v>14.0130125605011</v>
      </c>
      <c r="BC89" s="375">
        <v>1.0982959276578099</v>
      </c>
      <c r="BD89" s="375">
        <v>6.9972739651304003E-2</v>
      </c>
      <c r="BE89" s="375">
        <v>0.54824265617184598</v>
      </c>
      <c r="BF89" s="373"/>
      <c r="BG89" s="348">
        <v>50.752099999999999</v>
      </c>
      <c r="BH89" s="348">
        <v>19.726199999999999</v>
      </c>
      <c r="BI89" s="348">
        <v>26.3416</v>
      </c>
      <c r="BJ89" s="348">
        <v>3.1800999999999999</v>
      </c>
      <c r="BK89" s="373"/>
      <c r="BL89" s="372" t="s">
        <v>805</v>
      </c>
      <c r="BM89" s="372" t="s">
        <v>806</v>
      </c>
      <c r="BN89" s="372" t="s">
        <v>807</v>
      </c>
      <c r="BO89" s="372" t="s">
        <v>808</v>
      </c>
      <c r="BP89" s="372" t="s">
        <v>638</v>
      </c>
      <c r="BQ89" s="373"/>
      <c r="BR89" s="354" t="s">
        <v>443</v>
      </c>
    </row>
    <row r="90" spans="1:70" s="107" customFormat="1" x14ac:dyDescent="0.25">
      <c r="A90" s="345" t="s">
        <v>959</v>
      </c>
      <c r="B90" s="373"/>
      <c r="C90" s="719">
        <v>44606</v>
      </c>
      <c r="D90" s="373"/>
      <c r="E90" s="346">
        <v>5601.79</v>
      </c>
      <c r="F90" s="373"/>
      <c r="G90" s="347">
        <v>21.25</v>
      </c>
      <c r="H90" s="374"/>
      <c r="I90" s="348">
        <v>0.80649999999999999</v>
      </c>
      <c r="J90" s="348">
        <v>-0.23469999999999999</v>
      </c>
      <c r="K90" s="348">
        <v>2.8557999999999999</v>
      </c>
      <c r="L90" s="348">
        <v>11.023999999999999</v>
      </c>
      <c r="M90" s="348">
        <v>10.5619</v>
      </c>
      <c r="N90" s="350">
        <v>4.0646000000000004</v>
      </c>
      <c r="O90" s="348">
        <v>6.6574</v>
      </c>
      <c r="P90" s="348">
        <v>20.389199999999999</v>
      </c>
      <c r="Q90" s="348" t="s">
        <v>430</v>
      </c>
      <c r="R90" s="348" t="s">
        <v>430</v>
      </c>
      <c r="S90" s="348">
        <v>4.0646000000000004</v>
      </c>
      <c r="T90" s="348">
        <v>26.714400000000001</v>
      </c>
      <c r="U90" s="348">
        <v>6.4629000000000003</v>
      </c>
      <c r="V90" s="348">
        <v>6.8376000000000001</v>
      </c>
      <c r="W90" s="348">
        <v>1.8695999999999999</v>
      </c>
      <c r="X90" s="348">
        <v>18.169</v>
      </c>
      <c r="Y90" s="374"/>
      <c r="Z90" s="346">
        <v>4</v>
      </c>
      <c r="AA90" s="346">
        <v>17</v>
      </c>
      <c r="AB90" s="346">
        <v>9</v>
      </c>
      <c r="AC90" s="346">
        <v>5</v>
      </c>
      <c r="AD90" s="346">
        <v>8</v>
      </c>
      <c r="AE90" s="346">
        <v>18</v>
      </c>
      <c r="AF90" s="346">
        <v>3</v>
      </c>
      <c r="AG90" s="346">
        <v>3</v>
      </c>
      <c r="AH90" s="346" t="s">
        <v>430</v>
      </c>
      <c r="AI90" s="346" t="s">
        <v>430</v>
      </c>
      <c r="AJ90" s="346">
        <v>13</v>
      </c>
      <c r="AK90" s="346">
        <v>1</v>
      </c>
      <c r="AL90" s="346">
        <v>10</v>
      </c>
      <c r="AM90" s="346">
        <v>15</v>
      </c>
      <c r="AN90" s="346">
        <v>13</v>
      </c>
      <c r="AO90" s="373"/>
      <c r="AP90" s="348" t="s">
        <v>430</v>
      </c>
      <c r="AQ90" s="348" t="s">
        <v>430</v>
      </c>
      <c r="AR90" s="348" t="s">
        <v>430</v>
      </c>
      <c r="AS90" s="348">
        <v>12.77</v>
      </c>
      <c r="AT90" s="348">
        <v>16.940000000000001</v>
      </c>
      <c r="AU90" s="351"/>
      <c r="AV90" s="346" t="s">
        <v>430</v>
      </c>
      <c r="AW90" s="346" t="s">
        <v>430</v>
      </c>
      <c r="AX90" s="346" t="s">
        <v>430</v>
      </c>
      <c r="AY90" s="346">
        <v>4</v>
      </c>
      <c r="AZ90" s="346">
        <v>9</v>
      </c>
      <c r="BA90" s="362"/>
      <c r="BB90" s="348">
        <v>15.1920700259159</v>
      </c>
      <c r="BC90" s="375">
        <v>1.16805466639029</v>
      </c>
      <c r="BD90" s="375">
        <v>7.6287127699438406E-2</v>
      </c>
      <c r="BE90" s="375">
        <v>0.73062127458564796</v>
      </c>
      <c r="BF90" s="373"/>
      <c r="BG90" s="348">
        <v>45.320999999999998</v>
      </c>
      <c r="BH90" s="348">
        <v>25.310400000000001</v>
      </c>
      <c r="BI90" s="348">
        <v>25.406300000000002</v>
      </c>
      <c r="BJ90" s="348">
        <v>3.9622999999999999</v>
      </c>
      <c r="BK90" s="373"/>
      <c r="BL90" s="372" t="s">
        <v>810</v>
      </c>
      <c r="BM90" s="372" t="s">
        <v>582</v>
      </c>
      <c r="BN90" s="372" t="s">
        <v>811</v>
      </c>
      <c r="BO90" s="372" t="s">
        <v>812</v>
      </c>
      <c r="BP90" s="372" t="s">
        <v>813</v>
      </c>
      <c r="BQ90" s="373"/>
      <c r="BR90" s="354" t="s">
        <v>443</v>
      </c>
    </row>
    <row r="91" spans="1:70" s="107" customFormat="1" x14ac:dyDescent="0.25">
      <c r="A91" s="345" t="s">
        <v>960</v>
      </c>
      <c r="B91" s="373"/>
      <c r="C91" s="719">
        <v>41275</v>
      </c>
      <c r="D91" s="373"/>
      <c r="E91" s="346">
        <v>5286.57</v>
      </c>
      <c r="F91" s="373"/>
      <c r="G91" s="347">
        <v>116.7158</v>
      </c>
      <c r="H91" s="374"/>
      <c r="I91" s="348">
        <v>0.75819999999999999</v>
      </c>
      <c r="J91" s="348">
        <v>-0.55630000000000002</v>
      </c>
      <c r="K91" s="348">
        <v>3.3607999999999998</v>
      </c>
      <c r="L91" s="348">
        <v>8.4318000000000008</v>
      </c>
      <c r="M91" s="348">
        <v>6.7511999999999999</v>
      </c>
      <c r="N91" s="350">
        <v>4.3243999999999998</v>
      </c>
      <c r="O91" s="348">
        <v>-1.2327999999999999</v>
      </c>
      <c r="P91" s="348">
        <v>16.9833</v>
      </c>
      <c r="Q91" s="348">
        <v>17.738900000000001</v>
      </c>
      <c r="R91" s="348">
        <v>16.796199999999999</v>
      </c>
      <c r="S91" s="348">
        <v>4.3498000000000001</v>
      </c>
      <c r="T91" s="348">
        <v>22.041599999999999</v>
      </c>
      <c r="U91" s="348">
        <v>5.1574999999999998</v>
      </c>
      <c r="V91" s="348">
        <v>5.9592000000000001</v>
      </c>
      <c r="W91" s="348">
        <v>2.5895999999999999</v>
      </c>
      <c r="X91" s="348">
        <v>16.9846</v>
      </c>
      <c r="Y91" s="374"/>
      <c r="Z91" s="346">
        <v>8</v>
      </c>
      <c r="AA91" s="346">
        <v>27</v>
      </c>
      <c r="AB91" s="346">
        <v>7</v>
      </c>
      <c r="AC91" s="346">
        <v>11</v>
      </c>
      <c r="AD91" s="346">
        <v>13</v>
      </c>
      <c r="AE91" s="346">
        <v>16</v>
      </c>
      <c r="AF91" s="346">
        <v>21</v>
      </c>
      <c r="AG91" s="346">
        <v>7</v>
      </c>
      <c r="AH91" s="346">
        <v>2</v>
      </c>
      <c r="AI91" s="346">
        <v>3</v>
      </c>
      <c r="AJ91" s="346">
        <v>12</v>
      </c>
      <c r="AK91" s="346">
        <v>12</v>
      </c>
      <c r="AL91" s="346">
        <v>12</v>
      </c>
      <c r="AM91" s="346">
        <v>19</v>
      </c>
      <c r="AN91" s="346">
        <v>7</v>
      </c>
      <c r="AO91" s="373"/>
      <c r="AP91" s="348">
        <v>17.670000000000002</v>
      </c>
      <c r="AQ91" s="348">
        <v>18.84</v>
      </c>
      <c r="AR91" s="348">
        <v>15.83</v>
      </c>
      <c r="AS91" s="348">
        <v>7.97</v>
      </c>
      <c r="AT91" s="348">
        <v>13.56</v>
      </c>
      <c r="AU91" s="351"/>
      <c r="AV91" s="346">
        <v>2</v>
      </c>
      <c r="AW91" s="346">
        <v>2</v>
      </c>
      <c r="AX91" s="346">
        <v>3</v>
      </c>
      <c r="AY91" s="346">
        <v>14</v>
      </c>
      <c r="AZ91" s="346">
        <v>10</v>
      </c>
      <c r="BA91" s="362"/>
      <c r="BB91" s="348">
        <v>14.7623342824327</v>
      </c>
      <c r="BC91" s="375">
        <v>1.0555653831559999</v>
      </c>
      <c r="BD91" s="375">
        <v>6.6474717913326098E-2</v>
      </c>
      <c r="BE91" s="375">
        <v>0.594234916300455</v>
      </c>
      <c r="BF91" s="373"/>
      <c r="BG91" s="348">
        <v>52.780200000000001</v>
      </c>
      <c r="BH91" s="348">
        <v>17.700299999999999</v>
      </c>
      <c r="BI91" s="348">
        <v>27.753499999999999</v>
      </c>
      <c r="BJ91" s="348">
        <v>1.766</v>
      </c>
      <c r="BK91" s="373"/>
      <c r="BL91" s="372" t="s">
        <v>815</v>
      </c>
      <c r="BM91" s="372" t="s">
        <v>816</v>
      </c>
      <c r="BN91" s="372" t="s">
        <v>817</v>
      </c>
      <c r="BO91" s="372" t="s">
        <v>818</v>
      </c>
      <c r="BP91" s="372" t="s">
        <v>819</v>
      </c>
      <c r="BQ91" s="373"/>
      <c r="BR91" s="354" t="s">
        <v>463</v>
      </c>
    </row>
    <row r="92" spans="1:70" s="107" customFormat="1" x14ac:dyDescent="0.25">
      <c r="A92" s="345" t="s">
        <v>961</v>
      </c>
      <c r="B92" s="373"/>
      <c r="C92" s="719">
        <v>44981</v>
      </c>
      <c r="D92" s="373"/>
      <c r="E92" s="346">
        <v>4449.49</v>
      </c>
      <c r="F92" s="373"/>
      <c r="G92" s="347">
        <v>17.175999999999998</v>
      </c>
      <c r="H92" s="374"/>
      <c r="I92" s="348">
        <v>0.67410000000000003</v>
      </c>
      <c r="J92" s="348">
        <v>7.5700000000000003E-2</v>
      </c>
      <c r="K92" s="348">
        <v>1.1661999999999999</v>
      </c>
      <c r="L92" s="348">
        <v>4.7699999999999996</v>
      </c>
      <c r="M92" s="348">
        <v>1.5489999999999999</v>
      </c>
      <c r="N92" s="350">
        <v>4.7317</v>
      </c>
      <c r="O92" s="348">
        <v>5.2541000000000002</v>
      </c>
      <c r="P92" s="348">
        <v>14.097799999999999</v>
      </c>
      <c r="Q92" s="348" t="s">
        <v>430</v>
      </c>
      <c r="R92" s="348" t="s">
        <v>430</v>
      </c>
      <c r="S92" s="348">
        <v>2.4026999999999998</v>
      </c>
      <c r="T92" s="348">
        <v>14.7591</v>
      </c>
      <c r="U92" s="348">
        <v>-0.2034</v>
      </c>
      <c r="V92" s="348">
        <v>6.2542999999999997</v>
      </c>
      <c r="W92" s="348">
        <v>1.0234000000000001</v>
      </c>
      <c r="X92" s="348">
        <v>16.777100000000001</v>
      </c>
      <c r="Y92" s="374"/>
      <c r="Z92" s="346">
        <v>12</v>
      </c>
      <c r="AA92" s="346">
        <v>9</v>
      </c>
      <c r="AB92" s="346">
        <v>24</v>
      </c>
      <c r="AC92" s="346">
        <v>24</v>
      </c>
      <c r="AD92" s="346">
        <v>20</v>
      </c>
      <c r="AE92" s="346">
        <v>15</v>
      </c>
      <c r="AF92" s="346">
        <v>7</v>
      </c>
      <c r="AG92" s="346">
        <v>12</v>
      </c>
      <c r="AH92" s="346" t="s">
        <v>430</v>
      </c>
      <c r="AI92" s="346" t="s">
        <v>430</v>
      </c>
      <c r="AJ92" s="346">
        <v>23</v>
      </c>
      <c r="AK92" s="346">
        <v>22</v>
      </c>
      <c r="AL92" s="346">
        <v>22</v>
      </c>
      <c r="AM92" s="346">
        <v>17</v>
      </c>
      <c r="AN92" s="346">
        <v>20</v>
      </c>
      <c r="AO92" s="373"/>
      <c r="AP92" s="348" t="s">
        <v>430</v>
      </c>
      <c r="AQ92" s="348" t="s">
        <v>430</v>
      </c>
      <c r="AR92" s="348" t="s">
        <v>430</v>
      </c>
      <c r="AS92" s="348">
        <v>9.1999999999999993</v>
      </c>
      <c r="AT92" s="348">
        <v>6.05</v>
      </c>
      <c r="AU92" s="351"/>
      <c r="AV92" s="346" t="s">
        <v>430</v>
      </c>
      <c r="AW92" s="346" t="s">
        <v>430</v>
      </c>
      <c r="AX92" s="346" t="s">
        <v>430</v>
      </c>
      <c r="AY92" s="346">
        <v>10</v>
      </c>
      <c r="AZ92" s="346">
        <v>20</v>
      </c>
      <c r="BA92" s="362"/>
      <c r="BB92" s="348">
        <v>11.779840025824001</v>
      </c>
      <c r="BC92" s="375">
        <v>0.959169010306689</v>
      </c>
      <c r="BD92" s="375">
        <v>5.4895481952411299E-2</v>
      </c>
      <c r="BE92" s="375">
        <v>0.26913373993013601</v>
      </c>
      <c r="BF92" s="373"/>
      <c r="BG92" s="348">
        <v>65.559600000000003</v>
      </c>
      <c r="BH92" s="348">
        <v>20.144600000000001</v>
      </c>
      <c r="BI92" s="348">
        <v>12.5702</v>
      </c>
      <c r="BJ92" s="348">
        <v>1.7256</v>
      </c>
      <c r="BK92" s="373"/>
      <c r="BL92" s="372" t="s">
        <v>821</v>
      </c>
      <c r="BM92" s="372" t="s">
        <v>822</v>
      </c>
      <c r="BN92" s="372" t="s">
        <v>823</v>
      </c>
      <c r="BO92" s="372" t="s">
        <v>824</v>
      </c>
      <c r="BP92" s="372" t="s">
        <v>825</v>
      </c>
      <c r="BQ92" s="373"/>
      <c r="BR92" s="354" t="s">
        <v>443</v>
      </c>
    </row>
    <row r="93" spans="1:70" s="107" customFormat="1" x14ac:dyDescent="0.25">
      <c r="A93" s="345" t="s">
        <v>962</v>
      </c>
      <c r="B93" s="373"/>
      <c r="C93" s="719">
        <v>43349</v>
      </c>
      <c r="D93" s="373"/>
      <c r="E93" s="346">
        <v>3673.88</v>
      </c>
      <c r="F93" s="373"/>
      <c r="G93" s="347">
        <v>26.812899999999999</v>
      </c>
      <c r="H93" s="374"/>
      <c r="I93" s="348">
        <v>0.60940000000000005</v>
      </c>
      <c r="J93" s="348">
        <v>-0.31190000000000001</v>
      </c>
      <c r="K93" s="348">
        <v>-0.15340000000000001</v>
      </c>
      <c r="L93" s="348">
        <v>2.5926999999999998</v>
      </c>
      <c r="M93" s="348">
        <v>-2.1911999999999998</v>
      </c>
      <c r="N93" s="350">
        <v>-1.5429999999999999</v>
      </c>
      <c r="O93" s="348">
        <v>2.2456999999999998</v>
      </c>
      <c r="P93" s="348">
        <v>12.1722</v>
      </c>
      <c r="Q93" s="348">
        <v>11.0228</v>
      </c>
      <c r="R93" s="348" t="s">
        <v>430</v>
      </c>
      <c r="S93" s="348">
        <v>2.0880000000000001</v>
      </c>
      <c r="T93" s="348">
        <v>11.080299999999999</v>
      </c>
      <c r="U93" s="348">
        <v>-3.8792</v>
      </c>
      <c r="V93" s="348">
        <v>-4.0000000000000002E-4</v>
      </c>
      <c r="W93" s="348">
        <v>1.7500000000000002E-2</v>
      </c>
      <c r="X93" s="348">
        <v>13.193</v>
      </c>
      <c r="Y93" s="374"/>
      <c r="Z93" s="346">
        <v>16</v>
      </c>
      <c r="AA93" s="346">
        <v>19</v>
      </c>
      <c r="AB93" s="346">
        <v>29</v>
      </c>
      <c r="AC93" s="346">
        <v>27</v>
      </c>
      <c r="AD93" s="346">
        <v>27</v>
      </c>
      <c r="AE93" s="346">
        <v>23</v>
      </c>
      <c r="AF93" s="346">
        <v>16</v>
      </c>
      <c r="AG93" s="346">
        <v>18</v>
      </c>
      <c r="AH93" s="346">
        <v>11</v>
      </c>
      <c r="AI93" s="346" t="s">
        <v>430</v>
      </c>
      <c r="AJ93" s="346">
        <v>25</v>
      </c>
      <c r="AK93" s="346">
        <v>28</v>
      </c>
      <c r="AL93" s="346">
        <v>27</v>
      </c>
      <c r="AM93" s="346">
        <v>25</v>
      </c>
      <c r="AN93" s="346">
        <v>28</v>
      </c>
      <c r="AO93" s="373"/>
      <c r="AP93" s="348" t="s">
        <v>430</v>
      </c>
      <c r="AQ93" s="348">
        <v>12.82</v>
      </c>
      <c r="AR93" s="348">
        <v>10.45</v>
      </c>
      <c r="AS93" s="348">
        <v>5.67</v>
      </c>
      <c r="AT93" s="348">
        <v>-0.75</v>
      </c>
      <c r="AU93" s="351"/>
      <c r="AV93" s="346" t="s">
        <v>430</v>
      </c>
      <c r="AW93" s="346">
        <v>10</v>
      </c>
      <c r="AX93" s="346">
        <v>13</v>
      </c>
      <c r="AY93" s="346">
        <v>17</v>
      </c>
      <c r="AZ93" s="346">
        <v>25</v>
      </c>
      <c r="BA93" s="362"/>
      <c r="BB93" s="348">
        <v>10.7927103945505</v>
      </c>
      <c r="BC93" s="375">
        <v>0.85293668835139902</v>
      </c>
      <c r="BD93" s="375">
        <v>5.0748511367874199E-2</v>
      </c>
      <c r="BE93" s="375">
        <v>0.212000477094442</v>
      </c>
      <c r="BF93" s="373"/>
      <c r="BG93" s="348">
        <v>63.169699999999999</v>
      </c>
      <c r="BH93" s="348">
        <v>14.998100000000001</v>
      </c>
      <c r="BI93" s="348">
        <v>14.997199999999999</v>
      </c>
      <c r="BJ93" s="348">
        <v>6.835</v>
      </c>
      <c r="BK93" s="373"/>
      <c r="BL93" s="372" t="s">
        <v>827</v>
      </c>
      <c r="BM93" s="372" t="s">
        <v>828</v>
      </c>
      <c r="BN93" s="372" t="s">
        <v>829</v>
      </c>
      <c r="BO93" s="372" t="s">
        <v>830</v>
      </c>
      <c r="BP93" s="372" t="s">
        <v>831</v>
      </c>
      <c r="BQ93" s="373"/>
      <c r="BR93" s="354" t="s">
        <v>526</v>
      </c>
    </row>
    <row r="94" spans="1:70" s="107" customFormat="1" x14ac:dyDescent="0.25">
      <c r="A94" s="345" t="s">
        <v>963</v>
      </c>
      <c r="B94" s="373"/>
      <c r="C94" s="719">
        <v>42038</v>
      </c>
      <c r="D94" s="373"/>
      <c r="E94" s="346">
        <v>3673.8</v>
      </c>
      <c r="F94" s="373"/>
      <c r="G94" s="347">
        <v>46.572000000000003</v>
      </c>
      <c r="H94" s="374"/>
      <c r="I94" s="348">
        <v>0.54190000000000005</v>
      </c>
      <c r="J94" s="348">
        <v>-0.34449999999999997</v>
      </c>
      <c r="K94" s="348">
        <v>2.3807999999999998</v>
      </c>
      <c r="L94" s="348">
        <v>5.5431999999999997</v>
      </c>
      <c r="M94" s="348">
        <v>1.4817</v>
      </c>
      <c r="N94" s="350">
        <v>5.3689</v>
      </c>
      <c r="O94" s="348">
        <v>3.2799</v>
      </c>
      <c r="P94" s="348">
        <v>16.93</v>
      </c>
      <c r="Q94" s="348">
        <v>14.923299999999999</v>
      </c>
      <c r="R94" s="348">
        <v>15.7483</v>
      </c>
      <c r="S94" s="348">
        <v>3.6707000000000001</v>
      </c>
      <c r="T94" s="348">
        <v>14.8536</v>
      </c>
      <c r="U94" s="348">
        <v>0.29720000000000002</v>
      </c>
      <c r="V94" s="348">
        <v>6.8704000000000001</v>
      </c>
      <c r="W94" s="348">
        <v>1.2919</v>
      </c>
      <c r="X94" s="348">
        <v>14.246499999999999</v>
      </c>
      <c r="Y94" s="374"/>
      <c r="Z94" s="346">
        <v>19</v>
      </c>
      <c r="AA94" s="346">
        <v>21</v>
      </c>
      <c r="AB94" s="346">
        <v>14</v>
      </c>
      <c r="AC94" s="346">
        <v>19</v>
      </c>
      <c r="AD94" s="346">
        <v>21</v>
      </c>
      <c r="AE94" s="346">
        <v>11</v>
      </c>
      <c r="AF94" s="346">
        <v>13</v>
      </c>
      <c r="AG94" s="346">
        <v>8</v>
      </c>
      <c r="AH94" s="346">
        <v>5</v>
      </c>
      <c r="AI94" s="346">
        <v>4</v>
      </c>
      <c r="AJ94" s="346">
        <v>15</v>
      </c>
      <c r="AK94" s="346">
        <v>21</v>
      </c>
      <c r="AL94" s="346">
        <v>21</v>
      </c>
      <c r="AM94" s="346">
        <v>14</v>
      </c>
      <c r="AN94" s="346">
        <v>19</v>
      </c>
      <c r="AO94" s="373"/>
      <c r="AP94" s="348">
        <v>16.34</v>
      </c>
      <c r="AQ94" s="348">
        <v>17.239999999999998</v>
      </c>
      <c r="AR94" s="348">
        <v>14.49</v>
      </c>
      <c r="AS94" s="348">
        <v>9.6300000000000008</v>
      </c>
      <c r="AT94" s="348">
        <v>7.22</v>
      </c>
      <c r="AU94" s="351"/>
      <c r="AV94" s="346">
        <v>4</v>
      </c>
      <c r="AW94" s="346">
        <v>4</v>
      </c>
      <c r="AX94" s="346">
        <v>5</v>
      </c>
      <c r="AY94" s="346">
        <v>9</v>
      </c>
      <c r="AZ94" s="346">
        <v>17</v>
      </c>
      <c r="BA94" s="362"/>
      <c r="BB94" s="348">
        <v>12.871810681260101</v>
      </c>
      <c r="BC94" s="375">
        <v>1.0366215398196501</v>
      </c>
      <c r="BD94" s="375">
        <v>6.7039301000134804E-2</v>
      </c>
      <c r="BE94" s="375">
        <v>0.45490583479853802</v>
      </c>
      <c r="BF94" s="373"/>
      <c r="BG94" s="348">
        <v>62.804400000000001</v>
      </c>
      <c r="BH94" s="348">
        <v>24.860399999999998</v>
      </c>
      <c r="BI94" s="348">
        <v>9.04467</v>
      </c>
      <c r="BJ94" s="348">
        <v>3.29053</v>
      </c>
      <c r="BK94" s="373"/>
      <c r="BL94" s="372" t="s">
        <v>833</v>
      </c>
      <c r="BM94" s="372" t="s">
        <v>834</v>
      </c>
      <c r="BN94" s="372" t="s">
        <v>835</v>
      </c>
      <c r="BO94" s="372" t="s">
        <v>836</v>
      </c>
      <c r="BP94" s="372" t="s">
        <v>837</v>
      </c>
      <c r="BQ94" s="373"/>
      <c r="BR94" s="354" t="s">
        <v>476</v>
      </c>
    </row>
    <row r="95" spans="1:70" s="107" customFormat="1" x14ac:dyDescent="0.25">
      <c r="A95" s="345" t="s">
        <v>964</v>
      </c>
      <c r="B95" s="373"/>
      <c r="C95" s="719">
        <v>45943</v>
      </c>
      <c r="D95" s="373"/>
      <c r="E95" s="346">
        <v>3272.99</v>
      </c>
      <c r="F95" s="373"/>
      <c r="G95" s="347">
        <v>10.1328</v>
      </c>
      <c r="H95" s="374"/>
      <c r="I95" s="348">
        <v>0.4471</v>
      </c>
      <c r="J95" s="348">
        <v>-0.39319999999999999</v>
      </c>
      <c r="K95" s="348">
        <v>1.5269999999999999</v>
      </c>
      <c r="L95" s="348">
        <v>5.0194000000000001</v>
      </c>
      <c r="M95" s="348">
        <v>-0.16950000000000001</v>
      </c>
      <c r="N95" s="350" t="s">
        <v>430</v>
      </c>
      <c r="O95" s="348" t="s">
        <v>430</v>
      </c>
      <c r="P95" s="348" t="s">
        <v>430</v>
      </c>
      <c r="Q95" s="348" t="s">
        <v>430</v>
      </c>
      <c r="R95" s="348" t="s">
        <v>430</v>
      </c>
      <c r="S95" s="348">
        <v>2.8157000000000001</v>
      </c>
      <c r="T95" s="348">
        <v>14.1081</v>
      </c>
      <c r="U95" s="348">
        <v>-1.4319</v>
      </c>
      <c r="V95" s="348" t="s">
        <v>430</v>
      </c>
      <c r="W95" s="348">
        <v>0.82189999999999996</v>
      </c>
      <c r="X95" s="348">
        <v>1.3280000000000001</v>
      </c>
      <c r="Y95" s="374"/>
      <c r="Z95" s="346">
        <v>22</v>
      </c>
      <c r="AA95" s="346">
        <v>23</v>
      </c>
      <c r="AB95" s="346">
        <v>20</v>
      </c>
      <c r="AC95" s="346">
        <v>22</v>
      </c>
      <c r="AD95" s="346">
        <v>26</v>
      </c>
      <c r="AE95" s="346" t="s">
        <v>430</v>
      </c>
      <c r="AF95" s="346" t="s">
        <v>430</v>
      </c>
      <c r="AG95" s="346" t="s">
        <v>430</v>
      </c>
      <c r="AH95" s="346" t="s">
        <v>430</v>
      </c>
      <c r="AI95" s="346" t="s">
        <v>430</v>
      </c>
      <c r="AJ95" s="346">
        <v>21</v>
      </c>
      <c r="AK95" s="346">
        <v>23</v>
      </c>
      <c r="AL95" s="346">
        <v>24</v>
      </c>
      <c r="AM95" s="346" t="s">
        <v>430</v>
      </c>
      <c r="AN95" s="346">
        <v>22</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62"/>
      <c r="BB95" s="348">
        <v>14.847385667863399</v>
      </c>
      <c r="BC95" s="375">
        <v>1.0129687015297399</v>
      </c>
      <c r="BD95" s="375">
        <v>-2.4806994712462199E-2</v>
      </c>
      <c r="BE95" s="375">
        <v>2.0513422819570201E-3</v>
      </c>
      <c r="BF95" s="373"/>
      <c r="BG95" s="348">
        <v>64.883099999999999</v>
      </c>
      <c r="BH95" s="348">
        <v>15.841900000000001</v>
      </c>
      <c r="BI95" s="348">
        <v>18.200700000000001</v>
      </c>
      <c r="BJ95" s="348">
        <v>1.0743</v>
      </c>
      <c r="BK95" s="373"/>
      <c r="BL95" s="372" t="s">
        <v>948</v>
      </c>
      <c r="BM95" s="372" t="s">
        <v>949</v>
      </c>
      <c r="BN95" s="372" t="s">
        <v>950</v>
      </c>
      <c r="BO95" s="372" t="s">
        <v>951</v>
      </c>
      <c r="BP95" s="372" t="s">
        <v>952</v>
      </c>
      <c r="BQ95" s="373"/>
      <c r="BR95" s="354" t="s">
        <v>555</v>
      </c>
    </row>
    <row r="96" spans="1:70" s="107" customFormat="1" x14ac:dyDescent="0.25">
      <c r="A96" s="345" t="s">
        <v>965</v>
      </c>
      <c r="B96" s="373"/>
      <c r="C96" s="719">
        <v>44011</v>
      </c>
      <c r="D96" s="373"/>
      <c r="E96" s="346">
        <v>2853.83</v>
      </c>
      <c r="F96" s="373"/>
      <c r="G96" s="347">
        <v>42.66</v>
      </c>
      <c r="H96" s="374"/>
      <c r="I96" s="348">
        <v>0.77959999999999996</v>
      </c>
      <c r="J96" s="348">
        <v>7.0400000000000004E-2</v>
      </c>
      <c r="K96" s="348">
        <v>2.5727000000000002</v>
      </c>
      <c r="L96" s="348">
        <v>9.2165999999999997</v>
      </c>
      <c r="M96" s="348">
        <v>11.763199999999999</v>
      </c>
      <c r="N96" s="350">
        <v>15.2661</v>
      </c>
      <c r="O96" s="348">
        <v>4.8428000000000004</v>
      </c>
      <c r="P96" s="348">
        <v>22.199100000000001</v>
      </c>
      <c r="Q96" s="348">
        <v>18.420300000000001</v>
      </c>
      <c r="R96" s="348" t="s">
        <v>430</v>
      </c>
      <c r="S96" s="348">
        <v>4.6614000000000004</v>
      </c>
      <c r="T96" s="348">
        <v>22.692</v>
      </c>
      <c r="U96" s="348">
        <v>10.776400000000001</v>
      </c>
      <c r="V96" s="348">
        <v>13.942299999999999</v>
      </c>
      <c r="W96" s="348">
        <v>2.9192</v>
      </c>
      <c r="X96" s="348">
        <v>26.625800000000002</v>
      </c>
      <c r="Y96" s="374"/>
      <c r="Z96" s="346">
        <v>6</v>
      </c>
      <c r="AA96" s="346">
        <v>10</v>
      </c>
      <c r="AB96" s="346">
        <v>11</v>
      </c>
      <c r="AC96" s="346">
        <v>9</v>
      </c>
      <c r="AD96" s="346">
        <v>4</v>
      </c>
      <c r="AE96" s="346">
        <v>2</v>
      </c>
      <c r="AF96" s="346">
        <v>9</v>
      </c>
      <c r="AG96" s="346">
        <v>1</v>
      </c>
      <c r="AH96" s="346">
        <v>1</v>
      </c>
      <c r="AI96" s="346" t="s">
        <v>430</v>
      </c>
      <c r="AJ96" s="346">
        <v>8</v>
      </c>
      <c r="AK96" s="346">
        <v>10</v>
      </c>
      <c r="AL96" s="346">
        <v>3</v>
      </c>
      <c r="AM96" s="346">
        <v>4</v>
      </c>
      <c r="AN96" s="346">
        <v>6</v>
      </c>
      <c r="AO96" s="373"/>
      <c r="AP96" s="348" t="s">
        <v>430</v>
      </c>
      <c r="AQ96" s="348" t="s">
        <v>430</v>
      </c>
      <c r="AR96" s="348">
        <v>18.760000000000002</v>
      </c>
      <c r="AS96" s="348">
        <v>13.81</v>
      </c>
      <c r="AT96" s="348">
        <v>20.81</v>
      </c>
      <c r="AU96" s="351"/>
      <c r="AV96" s="346" t="s">
        <v>430</v>
      </c>
      <c r="AW96" s="346" t="s">
        <v>430</v>
      </c>
      <c r="AX96" s="346">
        <v>1</v>
      </c>
      <c r="AY96" s="346">
        <v>2</v>
      </c>
      <c r="AZ96" s="346">
        <v>5</v>
      </c>
      <c r="BA96" s="362"/>
      <c r="BB96" s="348">
        <v>15.2844587327605</v>
      </c>
      <c r="BC96" s="375">
        <v>1.1067638965415201</v>
      </c>
      <c r="BD96" s="375">
        <v>8.68645536046663E-2</v>
      </c>
      <c r="BE96" s="375">
        <v>0.921815552801028</v>
      </c>
      <c r="BF96" s="373"/>
      <c r="BG96" s="348">
        <v>42.149900000000002</v>
      </c>
      <c r="BH96" s="348">
        <v>17.543399999999998</v>
      </c>
      <c r="BI96" s="348">
        <v>30.337800000000001</v>
      </c>
      <c r="BJ96" s="348">
        <v>9.9688999999999997</v>
      </c>
      <c r="BK96" s="373"/>
      <c r="BL96" s="372" t="s">
        <v>839</v>
      </c>
      <c r="BM96" s="372" t="s">
        <v>840</v>
      </c>
      <c r="BN96" s="372" t="s">
        <v>841</v>
      </c>
      <c r="BO96" s="372" t="s">
        <v>842</v>
      </c>
      <c r="BP96" s="372" t="s">
        <v>843</v>
      </c>
      <c r="BQ96" s="373"/>
      <c r="BR96" s="354" t="s">
        <v>476</v>
      </c>
    </row>
    <row r="97" spans="1:70" s="107" customFormat="1" x14ac:dyDescent="0.25">
      <c r="A97" s="345" t="s">
        <v>966</v>
      </c>
      <c r="B97" s="373"/>
      <c r="C97" s="719">
        <v>45174</v>
      </c>
      <c r="D97" s="373"/>
      <c r="E97" s="346">
        <v>2696.1</v>
      </c>
      <c r="F97" s="373"/>
      <c r="G97" s="347">
        <v>13.92</v>
      </c>
      <c r="H97" s="374"/>
      <c r="I97" s="348">
        <v>0.65080000000000005</v>
      </c>
      <c r="J97" s="348">
        <v>-0.78400000000000003</v>
      </c>
      <c r="K97" s="348">
        <v>1.6800999999999999</v>
      </c>
      <c r="L97" s="348">
        <v>4.8982999999999999</v>
      </c>
      <c r="M97" s="348">
        <v>3.0348000000000002</v>
      </c>
      <c r="N97" s="350">
        <v>-1.4164000000000001</v>
      </c>
      <c r="O97" s="348">
        <v>-6.6386000000000003</v>
      </c>
      <c r="P97" s="348" t="s">
        <v>430</v>
      </c>
      <c r="Q97" s="348" t="s">
        <v>430</v>
      </c>
      <c r="R97" s="348" t="s">
        <v>430</v>
      </c>
      <c r="S97" s="348">
        <v>4.6616999999999997</v>
      </c>
      <c r="T97" s="348">
        <v>15.710699999999999</v>
      </c>
      <c r="U97" s="348">
        <v>0.43290000000000001</v>
      </c>
      <c r="V97" s="348">
        <v>1.3837999999999999</v>
      </c>
      <c r="W97" s="348">
        <v>0.216</v>
      </c>
      <c r="X97" s="348">
        <v>11.826499999999999</v>
      </c>
      <c r="Y97" s="374"/>
      <c r="Z97" s="346">
        <v>13</v>
      </c>
      <c r="AA97" s="346">
        <v>28</v>
      </c>
      <c r="AB97" s="346">
        <v>18</v>
      </c>
      <c r="AC97" s="346">
        <v>23</v>
      </c>
      <c r="AD97" s="346">
        <v>19</v>
      </c>
      <c r="AE97" s="346">
        <v>22</v>
      </c>
      <c r="AF97" s="346">
        <v>23</v>
      </c>
      <c r="AG97" s="346" t="s">
        <v>430</v>
      </c>
      <c r="AH97" s="346" t="s">
        <v>430</v>
      </c>
      <c r="AI97" s="346" t="s">
        <v>430</v>
      </c>
      <c r="AJ97" s="346">
        <v>7</v>
      </c>
      <c r="AK97" s="346">
        <v>20</v>
      </c>
      <c r="AL97" s="346">
        <v>19</v>
      </c>
      <c r="AM97" s="346">
        <v>22</v>
      </c>
      <c r="AN97" s="346">
        <v>27</v>
      </c>
      <c r="AO97" s="373"/>
      <c r="AP97" s="348" t="s">
        <v>430</v>
      </c>
      <c r="AQ97" s="348" t="s">
        <v>430</v>
      </c>
      <c r="AR97" s="348" t="s">
        <v>430</v>
      </c>
      <c r="AS97" s="348">
        <v>3.31</v>
      </c>
      <c r="AT97" s="348">
        <v>6.13</v>
      </c>
      <c r="AU97" s="351"/>
      <c r="AV97" s="346" t="s">
        <v>430</v>
      </c>
      <c r="AW97" s="346" t="s">
        <v>430</v>
      </c>
      <c r="AX97" s="346" t="s">
        <v>430</v>
      </c>
      <c r="AY97" s="346">
        <v>20</v>
      </c>
      <c r="AZ97" s="346">
        <v>18</v>
      </c>
      <c r="BA97" s="362"/>
      <c r="BB97" s="348">
        <v>14.507724811289499</v>
      </c>
      <c r="BC97" s="375">
        <v>0.99844668704717998</v>
      </c>
      <c r="BD97" s="375">
        <v>3.8020885747406502E-2</v>
      </c>
      <c r="BE97" s="375">
        <v>0.18929417693275</v>
      </c>
      <c r="BF97" s="373"/>
      <c r="BG97" s="348">
        <v>52.670299999999997</v>
      </c>
      <c r="BH97" s="348">
        <v>29.0822</v>
      </c>
      <c r="BI97" s="348">
        <v>15.265499999999999</v>
      </c>
      <c r="BJ97" s="348">
        <v>2.9820000000000002</v>
      </c>
      <c r="BK97" s="373"/>
      <c r="BL97" s="372" t="s">
        <v>845</v>
      </c>
      <c r="BM97" s="372" t="s">
        <v>846</v>
      </c>
      <c r="BN97" s="372" t="s">
        <v>847</v>
      </c>
      <c r="BO97" s="372" t="s">
        <v>848</v>
      </c>
      <c r="BP97" s="372" t="s">
        <v>849</v>
      </c>
      <c r="BQ97" s="373"/>
      <c r="BR97" s="354" t="s">
        <v>555</v>
      </c>
    </row>
    <row r="98" spans="1:70" s="107" customFormat="1" x14ac:dyDescent="0.25">
      <c r="A98" s="345" t="s">
        <v>967</v>
      </c>
      <c r="B98" s="373"/>
      <c r="C98" s="719">
        <v>41275</v>
      </c>
      <c r="D98" s="373"/>
      <c r="E98" s="346">
        <v>2432.14</v>
      </c>
      <c r="F98" s="373"/>
      <c r="G98" s="347">
        <v>59.98</v>
      </c>
      <c r="H98" s="374"/>
      <c r="I98" s="348">
        <v>0.51949999999999996</v>
      </c>
      <c r="J98" s="348">
        <v>-0.33229999999999998</v>
      </c>
      <c r="K98" s="348">
        <v>1.9721</v>
      </c>
      <c r="L98" s="348">
        <v>8.3844999999999992</v>
      </c>
      <c r="M98" s="348">
        <v>3.7896000000000001</v>
      </c>
      <c r="N98" s="350">
        <v>5.1912000000000003</v>
      </c>
      <c r="O98" s="348">
        <v>3.9203000000000001</v>
      </c>
      <c r="P98" s="348">
        <v>13.316000000000001</v>
      </c>
      <c r="Q98" s="348">
        <v>12.254200000000001</v>
      </c>
      <c r="R98" s="348">
        <v>13.73</v>
      </c>
      <c r="S98" s="348">
        <v>3.3603000000000001</v>
      </c>
      <c r="T98" s="348">
        <v>18.467300000000002</v>
      </c>
      <c r="U98" s="348">
        <v>2.9523000000000001</v>
      </c>
      <c r="V98" s="348">
        <v>6.5175000000000001</v>
      </c>
      <c r="W98" s="348">
        <v>1.8163</v>
      </c>
      <c r="X98" s="348">
        <v>13.323399999999999</v>
      </c>
      <c r="Y98" s="374"/>
      <c r="Z98" s="346">
        <v>20</v>
      </c>
      <c r="AA98" s="346">
        <v>20</v>
      </c>
      <c r="AB98" s="346">
        <v>15</v>
      </c>
      <c r="AC98" s="346">
        <v>12</v>
      </c>
      <c r="AD98" s="346">
        <v>17</v>
      </c>
      <c r="AE98" s="346">
        <v>13</v>
      </c>
      <c r="AF98" s="346">
        <v>12</v>
      </c>
      <c r="AG98" s="346">
        <v>14</v>
      </c>
      <c r="AH98" s="346">
        <v>8</v>
      </c>
      <c r="AI98" s="346">
        <v>6</v>
      </c>
      <c r="AJ98" s="346">
        <v>19</v>
      </c>
      <c r="AK98" s="346">
        <v>15</v>
      </c>
      <c r="AL98" s="346">
        <v>15</v>
      </c>
      <c r="AM98" s="346">
        <v>16</v>
      </c>
      <c r="AN98" s="346">
        <v>16</v>
      </c>
      <c r="AO98" s="373"/>
      <c r="AP98" s="348">
        <v>14.89</v>
      </c>
      <c r="AQ98" s="348">
        <v>15.23</v>
      </c>
      <c r="AR98" s="348">
        <v>12.16</v>
      </c>
      <c r="AS98" s="348">
        <v>8.4499999999999993</v>
      </c>
      <c r="AT98" s="348">
        <v>10.61</v>
      </c>
      <c r="AU98" s="351"/>
      <c r="AV98" s="346">
        <v>7</v>
      </c>
      <c r="AW98" s="346">
        <v>7</v>
      </c>
      <c r="AX98" s="346">
        <v>8</v>
      </c>
      <c r="AY98" s="346">
        <v>13</v>
      </c>
      <c r="AZ98" s="346">
        <v>14</v>
      </c>
      <c r="BA98" s="362"/>
      <c r="BB98" s="348">
        <v>11.903749612071</v>
      </c>
      <c r="BC98" s="375">
        <v>0.95511872290955802</v>
      </c>
      <c r="BD98" s="375">
        <v>5.1511632139639003E-2</v>
      </c>
      <c r="BE98" s="375">
        <v>0.26292934249958999</v>
      </c>
      <c r="BF98" s="373"/>
      <c r="BG98" s="348">
        <v>55.9818</v>
      </c>
      <c r="BH98" s="348">
        <v>16.023299999999999</v>
      </c>
      <c r="BI98" s="348">
        <v>26.136099999999999</v>
      </c>
      <c r="BJ98" s="348">
        <v>1.8588</v>
      </c>
      <c r="BK98" s="373"/>
      <c r="BL98" s="372" t="s">
        <v>851</v>
      </c>
      <c r="BM98" s="372" t="s">
        <v>852</v>
      </c>
      <c r="BN98" s="372" t="s">
        <v>853</v>
      </c>
      <c r="BO98" s="372" t="s">
        <v>854</v>
      </c>
      <c r="BP98" s="372" t="s">
        <v>855</v>
      </c>
      <c r="BQ98" s="373"/>
      <c r="BR98" s="354" t="s">
        <v>548</v>
      </c>
    </row>
    <row r="99" spans="1:70" s="107" customFormat="1" x14ac:dyDescent="0.25">
      <c r="A99" s="345" t="s">
        <v>968</v>
      </c>
      <c r="B99" s="373"/>
      <c r="C99" s="719">
        <v>45107</v>
      </c>
      <c r="D99" s="373"/>
      <c r="E99" s="346">
        <v>2232.12</v>
      </c>
      <c r="F99" s="373"/>
      <c r="G99" s="347">
        <v>17.283300000000001</v>
      </c>
      <c r="H99" s="374"/>
      <c r="I99" s="348">
        <v>0.57379999999999998</v>
      </c>
      <c r="J99" s="348">
        <v>-0.30919999999999997</v>
      </c>
      <c r="K99" s="348">
        <v>4.1439000000000004</v>
      </c>
      <c r="L99" s="348">
        <v>11.7142</v>
      </c>
      <c r="M99" s="348">
        <v>11.143800000000001</v>
      </c>
      <c r="N99" s="350">
        <v>10.998900000000001</v>
      </c>
      <c r="O99" s="348">
        <v>5.2294</v>
      </c>
      <c r="P99" s="348">
        <v>19.7729</v>
      </c>
      <c r="Q99" s="348" t="s">
        <v>430</v>
      </c>
      <c r="R99" s="348" t="s">
        <v>430</v>
      </c>
      <c r="S99" s="348">
        <v>6.0787000000000004</v>
      </c>
      <c r="T99" s="348">
        <v>25.926600000000001</v>
      </c>
      <c r="U99" s="348">
        <v>9.2338000000000005</v>
      </c>
      <c r="V99" s="348">
        <v>12.714499999999999</v>
      </c>
      <c r="W99" s="348">
        <v>2.5423</v>
      </c>
      <c r="X99" s="348">
        <v>19.019400000000001</v>
      </c>
      <c r="Y99" s="374"/>
      <c r="Z99" s="346">
        <v>18</v>
      </c>
      <c r="AA99" s="346">
        <v>18</v>
      </c>
      <c r="AB99" s="346">
        <v>5</v>
      </c>
      <c r="AC99" s="346">
        <v>4</v>
      </c>
      <c r="AD99" s="346">
        <v>7</v>
      </c>
      <c r="AE99" s="346">
        <v>7</v>
      </c>
      <c r="AF99" s="346">
        <v>8</v>
      </c>
      <c r="AG99" s="346">
        <v>4</v>
      </c>
      <c r="AH99" s="346" t="s">
        <v>430</v>
      </c>
      <c r="AI99" s="346" t="s">
        <v>430</v>
      </c>
      <c r="AJ99" s="346">
        <v>4</v>
      </c>
      <c r="AK99" s="346">
        <v>4</v>
      </c>
      <c r="AL99" s="346">
        <v>6</v>
      </c>
      <c r="AM99" s="346">
        <v>6</v>
      </c>
      <c r="AN99" s="346">
        <v>8</v>
      </c>
      <c r="AO99" s="373"/>
      <c r="AP99" s="348" t="s">
        <v>430</v>
      </c>
      <c r="AQ99" s="348" t="s">
        <v>430</v>
      </c>
      <c r="AR99" s="348" t="s">
        <v>430</v>
      </c>
      <c r="AS99" s="348">
        <v>13.19</v>
      </c>
      <c r="AT99" s="348">
        <v>21.67</v>
      </c>
      <c r="AU99" s="351"/>
      <c r="AV99" s="346" t="s">
        <v>430</v>
      </c>
      <c r="AW99" s="346" t="s">
        <v>430</v>
      </c>
      <c r="AX99" s="346" t="s">
        <v>430</v>
      </c>
      <c r="AY99" s="346">
        <v>3</v>
      </c>
      <c r="AZ99" s="346">
        <v>4</v>
      </c>
      <c r="BA99" s="362"/>
      <c r="BB99" s="348">
        <v>14.1119192775485</v>
      </c>
      <c r="BC99" s="375">
        <v>1.1140526010539999</v>
      </c>
      <c r="BD99" s="375">
        <v>7.64461197519265E-2</v>
      </c>
      <c r="BE99" s="375">
        <v>0.67026649318295894</v>
      </c>
      <c r="BF99" s="373"/>
      <c r="BG99" s="348">
        <v>48.862200000000001</v>
      </c>
      <c r="BH99" s="348">
        <v>13.5654</v>
      </c>
      <c r="BI99" s="348">
        <v>32.668399999999998</v>
      </c>
      <c r="BJ99" s="348">
        <v>4.9039999999999999</v>
      </c>
      <c r="BK99" s="373"/>
      <c r="BL99" s="372" t="s">
        <v>857</v>
      </c>
      <c r="BM99" s="372" t="s">
        <v>858</v>
      </c>
      <c r="BN99" s="372" t="s">
        <v>859</v>
      </c>
      <c r="BO99" s="372" t="s">
        <v>860</v>
      </c>
      <c r="BP99" s="372" t="s">
        <v>861</v>
      </c>
      <c r="BQ99" s="373"/>
      <c r="BR99" s="354" t="s">
        <v>443</v>
      </c>
    </row>
    <row r="100" spans="1:70" s="107" customFormat="1" x14ac:dyDescent="0.25">
      <c r="A100" s="345" t="s">
        <v>969</v>
      </c>
      <c r="B100" s="373"/>
      <c r="C100" s="719">
        <v>44810</v>
      </c>
      <c r="D100" s="373"/>
      <c r="E100" s="346">
        <v>1979.38</v>
      </c>
      <c r="F100" s="373"/>
      <c r="G100" s="347">
        <v>15.4642</v>
      </c>
      <c r="H100" s="374"/>
      <c r="I100" s="348">
        <v>0.85440000000000005</v>
      </c>
      <c r="J100" s="348">
        <v>-0.22770000000000001</v>
      </c>
      <c r="K100" s="348">
        <v>1.4718</v>
      </c>
      <c r="L100" s="348">
        <v>4.5110999999999999</v>
      </c>
      <c r="M100" s="348">
        <v>-2.4051</v>
      </c>
      <c r="N100" s="350">
        <v>-1.6785000000000001</v>
      </c>
      <c r="O100" s="348">
        <v>1.9791000000000001</v>
      </c>
      <c r="P100" s="348">
        <v>11.393700000000001</v>
      </c>
      <c r="Q100" s="348" t="s">
        <v>430</v>
      </c>
      <c r="R100" s="348" t="s">
        <v>430</v>
      </c>
      <c r="S100" s="348">
        <v>2.3515999999999999</v>
      </c>
      <c r="T100" s="348">
        <v>12.1854</v>
      </c>
      <c r="U100" s="348">
        <v>-3.9676</v>
      </c>
      <c r="V100" s="348">
        <v>0.8669</v>
      </c>
      <c r="W100" s="348">
        <v>0.62270000000000003</v>
      </c>
      <c r="X100" s="348">
        <v>11.6494</v>
      </c>
      <c r="Y100" s="374"/>
      <c r="Z100" s="346">
        <v>3</v>
      </c>
      <c r="AA100" s="346">
        <v>16</v>
      </c>
      <c r="AB100" s="346">
        <v>23</v>
      </c>
      <c r="AC100" s="346">
        <v>25</v>
      </c>
      <c r="AD100" s="346">
        <v>28</v>
      </c>
      <c r="AE100" s="346">
        <v>24</v>
      </c>
      <c r="AF100" s="346">
        <v>17</v>
      </c>
      <c r="AG100" s="346">
        <v>19</v>
      </c>
      <c r="AH100" s="346" t="s">
        <v>430</v>
      </c>
      <c r="AI100" s="346" t="s">
        <v>430</v>
      </c>
      <c r="AJ100" s="346">
        <v>24</v>
      </c>
      <c r="AK100" s="346">
        <v>27</v>
      </c>
      <c r="AL100" s="346">
        <v>28</v>
      </c>
      <c r="AM100" s="346">
        <v>23</v>
      </c>
      <c r="AN100" s="346">
        <v>23</v>
      </c>
      <c r="AO100" s="373"/>
      <c r="AP100" s="348" t="s">
        <v>430</v>
      </c>
      <c r="AQ100" s="348" t="s">
        <v>430</v>
      </c>
      <c r="AR100" s="348" t="s">
        <v>430</v>
      </c>
      <c r="AS100" s="348">
        <v>5.51</v>
      </c>
      <c r="AT100" s="348">
        <v>0.2</v>
      </c>
      <c r="AU100" s="351"/>
      <c r="AV100" s="346" t="s">
        <v>430</v>
      </c>
      <c r="AW100" s="346" t="s">
        <v>430</v>
      </c>
      <c r="AX100" s="346" t="s">
        <v>430</v>
      </c>
      <c r="AY100" s="346">
        <v>18</v>
      </c>
      <c r="AZ100" s="346">
        <v>24</v>
      </c>
      <c r="BA100" s="362"/>
      <c r="BB100" s="348">
        <v>11.505602211519401</v>
      </c>
      <c r="BC100" s="375">
        <v>0.94156598160076799</v>
      </c>
      <c r="BD100" s="375">
        <v>3.7573535971852E-2</v>
      </c>
      <c r="BE100" s="375">
        <v>6.17084061182454E-2</v>
      </c>
      <c r="BF100" s="373"/>
      <c r="BG100" s="348">
        <v>66.374499999999998</v>
      </c>
      <c r="BH100" s="348">
        <v>13.0305</v>
      </c>
      <c r="BI100" s="348">
        <v>19.517099999999999</v>
      </c>
      <c r="BJ100" s="348">
        <v>1.0779000000000001</v>
      </c>
      <c r="BK100" s="373"/>
      <c r="BL100" s="372" t="s">
        <v>863</v>
      </c>
      <c r="BM100" s="372" t="s">
        <v>864</v>
      </c>
      <c r="BN100" s="372" t="s">
        <v>865</v>
      </c>
      <c r="BO100" s="372" t="s">
        <v>866</v>
      </c>
      <c r="BP100" s="372" t="s">
        <v>867</v>
      </c>
      <c r="BQ100" s="373"/>
      <c r="BR100" s="354" t="s">
        <v>443</v>
      </c>
    </row>
    <row r="101" spans="1:70" s="107" customFormat="1" x14ac:dyDescent="0.25">
      <c r="A101" s="345" t="s">
        <v>970</v>
      </c>
      <c r="B101" s="373"/>
      <c r="C101" s="719">
        <v>44431</v>
      </c>
      <c r="D101" s="373"/>
      <c r="E101" s="346">
        <v>1583.89</v>
      </c>
      <c r="F101" s="373"/>
      <c r="G101" s="347">
        <v>17.6755</v>
      </c>
      <c r="H101" s="374"/>
      <c r="I101" s="348">
        <v>0.68700000000000006</v>
      </c>
      <c r="J101" s="348">
        <v>-8.7599999999999997E-2</v>
      </c>
      <c r="K101" s="348">
        <v>1.75</v>
      </c>
      <c r="L101" s="348">
        <v>5.5506000000000002</v>
      </c>
      <c r="M101" s="348">
        <v>0.26779999999999998</v>
      </c>
      <c r="N101" s="350">
        <v>1.1092</v>
      </c>
      <c r="O101" s="348">
        <v>1.1920999999999999</v>
      </c>
      <c r="P101" s="348">
        <v>12.6501</v>
      </c>
      <c r="Q101" s="348" t="s">
        <v>430</v>
      </c>
      <c r="R101" s="348" t="s">
        <v>430</v>
      </c>
      <c r="S101" s="348">
        <v>3.2031000000000001</v>
      </c>
      <c r="T101" s="348">
        <v>13.870900000000001</v>
      </c>
      <c r="U101" s="348">
        <v>-1.6930000000000001</v>
      </c>
      <c r="V101" s="348">
        <v>2.6339000000000001</v>
      </c>
      <c r="W101" s="348">
        <v>1.3694999999999999</v>
      </c>
      <c r="X101" s="348">
        <v>12.0801</v>
      </c>
      <c r="Y101" s="374"/>
      <c r="Z101" s="346">
        <v>10</v>
      </c>
      <c r="AA101" s="346">
        <v>14</v>
      </c>
      <c r="AB101" s="346">
        <v>17</v>
      </c>
      <c r="AC101" s="346">
        <v>18</v>
      </c>
      <c r="AD101" s="346">
        <v>24</v>
      </c>
      <c r="AE101" s="346">
        <v>20</v>
      </c>
      <c r="AF101" s="346">
        <v>19</v>
      </c>
      <c r="AG101" s="346">
        <v>16</v>
      </c>
      <c r="AH101" s="346" t="s">
        <v>430</v>
      </c>
      <c r="AI101" s="346" t="s">
        <v>430</v>
      </c>
      <c r="AJ101" s="346">
        <v>20</v>
      </c>
      <c r="AK101" s="346">
        <v>24</v>
      </c>
      <c r="AL101" s="346">
        <v>25</v>
      </c>
      <c r="AM101" s="346">
        <v>21</v>
      </c>
      <c r="AN101" s="346">
        <v>18</v>
      </c>
      <c r="AO101" s="373"/>
      <c r="AP101" s="348" t="s">
        <v>430</v>
      </c>
      <c r="AQ101" s="348" t="s">
        <v>430</v>
      </c>
      <c r="AR101" s="348">
        <v>11.73</v>
      </c>
      <c r="AS101" s="348">
        <v>6.28</v>
      </c>
      <c r="AT101" s="348">
        <v>3.72</v>
      </c>
      <c r="AU101" s="351"/>
      <c r="AV101" s="346" t="s">
        <v>430</v>
      </c>
      <c r="AW101" s="346" t="s">
        <v>430</v>
      </c>
      <c r="AX101" s="346">
        <v>10</v>
      </c>
      <c r="AY101" s="346">
        <v>16</v>
      </c>
      <c r="AZ101" s="346">
        <v>21</v>
      </c>
      <c r="BA101" s="362"/>
      <c r="BB101" s="348">
        <v>11.9992081419062</v>
      </c>
      <c r="BC101" s="375">
        <v>0.97315071109775597</v>
      </c>
      <c r="BD101" s="375">
        <v>4.6731174353933903E-2</v>
      </c>
      <c r="BE101" s="375">
        <v>0.17770767362175399</v>
      </c>
      <c r="BF101" s="373"/>
      <c r="BG101" s="348">
        <v>57.892899999999997</v>
      </c>
      <c r="BH101" s="348">
        <v>21.728000000000002</v>
      </c>
      <c r="BI101" s="348">
        <v>15.7004</v>
      </c>
      <c r="BJ101" s="348">
        <v>4.6787000000000001</v>
      </c>
      <c r="BK101" s="373"/>
      <c r="BL101" s="372" t="s">
        <v>869</v>
      </c>
      <c r="BM101" s="372" t="s">
        <v>870</v>
      </c>
      <c r="BN101" s="372" t="s">
        <v>871</v>
      </c>
      <c r="BO101" s="372" t="s">
        <v>872</v>
      </c>
      <c r="BP101" s="372" t="s">
        <v>873</v>
      </c>
      <c r="BQ101" s="373"/>
      <c r="BR101" s="354" t="s">
        <v>476</v>
      </c>
    </row>
    <row r="102" spans="1:70" s="107" customFormat="1" x14ac:dyDescent="0.25">
      <c r="A102" s="345" t="s">
        <v>971</v>
      </c>
      <c r="B102" s="373"/>
      <c r="C102" s="719">
        <v>44978</v>
      </c>
      <c r="D102" s="373"/>
      <c r="E102" s="346">
        <v>1549.32</v>
      </c>
      <c r="F102" s="373"/>
      <c r="G102" s="347">
        <v>21.319900000000001</v>
      </c>
      <c r="H102" s="374"/>
      <c r="I102" s="348">
        <v>0.93259999999999998</v>
      </c>
      <c r="J102" s="348">
        <v>0.4168</v>
      </c>
      <c r="K102" s="348">
        <v>3.2105999999999999</v>
      </c>
      <c r="L102" s="348">
        <v>12.6243</v>
      </c>
      <c r="M102" s="348">
        <v>12.097899999999999</v>
      </c>
      <c r="N102" s="350">
        <v>14.492599999999999</v>
      </c>
      <c r="O102" s="348">
        <v>7.3827999999999996</v>
      </c>
      <c r="P102" s="348">
        <v>20.447399999999998</v>
      </c>
      <c r="Q102" s="348" t="s">
        <v>430</v>
      </c>
      <c r="R102" s="348" t="s">
        <v>430</v>
      </c>
      <c r="S102" s="348">
        <v>4.7135999999999996</v>
      </c>
      <c r="T102" s="348">
        <v>26.1936</v>
      </c>
      <c r="U102" s="348">
        <v>10.4727</v>
      </c>
      <c r="V102" s="348">
        <v>16.411200000000001</v>
      </c>
      <c r="W102" s="348">
        <v>3.7046000000000001</v>
      </c>
      <c r="X102" s="348">
        <v>24.179300000000001</v>
      </c>
      <c r="Y102" s="374"/>
      <c r="Z102" s="346">
        <v>2</v>
      </c>
      <c r="AA102" s="346">
        <v>3</v>
      </c>
      <c r="AB102" s="346">
        <v>8</v>
      </c>
      <c r="AC102" s="346">
        <v>2</v>
      </c>
      <c r="AD102" s="346">
        <v>3</v>
      </c>
      <c r="AE102" s="346">
        <v>3</v>
      </c>
      <c r="AF102" s="346">
        <v>2</v>
      </c>
      <c r="AG102" s="346">
        <v>2</v>
      </c>
      <c r="AH102" s="346" t="s">
        <v>430</v>
      </c>
      <c r="AI102" s="346" t="s">
        <v>430</v>
      </c>
      <c r="AJ102" s="346">
        <v>6</v>
      </c>
      <c r="AK102" s="346">
        <v>3</v>
      </c>
      <c r="AL102" s="346">
        <v>4</v>
      </c>
      <c r="AM102" s="346">
        <v>1</v>
      </c>
      <c r="AN102" s="346">
        <v>4</v>
      </c>
      <c r="AO102" s="373"/>
      <c r="AP102" s="348" t="s">
        <v>430</v>
      </c>
      <c r="AQ102" s="348" t="s">
        <v>430</v>
      </c>
      <c r="AR102" s="348" t="s">
        <v>430</v>
      </c>
      <c r="AS102" s="348">
        <v>15.22</v>
      </c>
      <c r="AT102" s="348">
        <v>24.43</v>
      </c>
      <c r="AU102" s="351"/>
      <c r="AV102" s="346" t="s">
        <v>430</v>
      </c>
      <c r="AW102" s="346" t="s">
        <v>430</v>
      </c>
      <c r="AX102" s="346" t="s">
        <v>430</v>
      </c>
      <c r="AY102" s="346">
        <v>1</v>
      </c>
      <c r="AZ102" s="346">
        <v>1</v>
      </c>
      <c r="BA102" s="362"/>
      <c r="BB102" s="348">
        <v>14.217524053140901</v>
      </c>
      <c r="BC102" s="375">
        <v>1.0871869635473801</v>
      </c>
      <c r="BD102" s="375">
        <v>8.3987880610592494E-2</v>
      </c>
      <c r="BE102" s="375">
        <v>0.76618594668568196</v>
      </c>
      <c r="BF102" s="373"/>
      <c r="BG102" s="348">
        <v>50.298400000000001</v>
      </c>
      <c r="BH102" s="348">
        <v>15.301299999999999</v>
      </c>
      <c r="BI102" s="348">
        <v>26.658300000000001</v>
      </c>
      <c r="BJ102" s="348">
        <v>7.742</v>
      </c>
      <c r="BK102" s="373"/>
      <c r="BL102" s="372" t="s">
        <v>875</v>
      </c>
      <c r="BM102" s="372" t="s">
        <v>876</v>
      </c>
      <c r="BN102" s="372" t="s">
        <v>877</v>
      </c>
      <c r="BO102" s="372" t="s">
        <v>878</v>
      </c>
      <c r="BP102" s="372" t="s">
        <v>879</v>
      </c>
      <c r="BQ102" s="373"/>
      <c r="BR102" s="354" t="s">
        <v>611</v>
      </c>
    </row>
    <row r="103" spans="1:70" s="107" customFormat="1" x14ac:dyDescent="0.25">
      <c r="A103" s="345" t="s">
        <v>972</v>
      </c>
      <c r="B103" s="373"/>
      <c r="C103" s="719">
        <v>44790</v>
      </c>
      <c r="D103" s="373"/>
      <c r="E103" s="346">
        <v>1262.77</v>
      </c>
      <c r="F103" s="373"/>
      <c r="G103" s="347">
        <v>17.0852</v>
      </c>
      <c r="H103" s="374"/>
      <c r="I103" s="348">
        <v>0.28110000000000002</v>
      </c>
      <c r="J103" s="348">
        <v>-1.0649</v>
      </c>
      <c r="K103" s="348">
        <v>1.5236000000000001</v>
      </c>
      <c r="L103" s="348">
        <v>5.1203000000000003</v>
      </c>
      <c r="M103" s="348">
        <v>4.0537000000000001</v>
      </c>
      <c r="N103" s="350">
        <v>5.2641</v>
      </c>
      <c r="O103" s="348">
        <v>2.4255</v>
      </c>
      <c r="P103" s="348">
        <v>14.952</v>
      </c>
      <c r="Q103" s="348" t="s">
        <v>430</v>
      </c>
      <c r="R103" s="348" t="s">
        <v>430</v>
      </c>
      <c r="S103" s="348">
        <v>3.4558</v>
      </c>
      <c r="T103" s="348">
        <v>17.691800000000001</v>
      </c>
      <c r="U103" s="348">
        <v>2.8944000000000001</v>
      </c>
      <c r="V103" s="348">
        <v>8.5891999999999999</v>
      </c>
      <c r="W103" s="348">
        <v>0.53839999999999999</v>
      </c>
      <c r="X103" s="348">
        <v>14.286799999999999</v>
      </c>
      <c r="Y103" s="374"/>
      <c r="Z103" s="346">
        <v>27</v>
      </c>
      <c r="AA103" s="346">
        <v>29</v>
      </c>
      <c r="AB103" s="346">
        <v>21</v>
      </c>
      <c r="AC103" s="346">
        <v>20</v>
      </c>
      <c r="AD103" s="346">
        <v>16</v>
      </c>
      <c r="AE103" s="346">
        <v>12</v>
      </c>
      <c r="AF103" s="346">
        <v>15</v>
      </c>
      <c r="AG103" s="346">
        <v>9</v>
      </c>
      <c r="AH103" s="346" t="s">
        <v>430</v>
      </c>
      <c r="AI103" s="346" t="s">
        <v>430</v>
      </c>
      <c r="AJ103" s="346">
        <v>17</v>
      </c>
      <c r="AK103" s="346">
        <v>18</v>
      </c>
      <c r="AL103" s="346">
        <v>16</v>
      </c>
      <c r="AM103" s="346">
        <v>10</v>
      </c>
      <c r="AN103" s="346">
        <v>25</v>
      </c>
      <c r="AO103" s="373"/>
      <c r="AP103" s="348" t="s">
        <v>430</v>
      </c>
      <c r="AQ103" s="348" t="s">
        <v>430</v>
      </c>
      <c r="AR103" s="348" t="s">
        <v>430</v>
      </c>
      <c r="AS103" s="348">
        <v>8.59</v>
      </c>
      <c r="AT103" s="348">
        <v>10.11</v>
      </c>
      <c r="AU103" s="351"/>
      <c r="AV103" s="346" t="s">
        <v>430</v>
      </c>
      <c r="AW103" s="346" t="s">
        <v>430</v>
      </c>
      <c r="AX103" s="346" t="s">
        <v>430</v>
      </c>
      <c r="AY103" s="346">
        <v>12</v>
      </c>
      <c r="AZ103" s="346">
        <v>15</v>
      </c>
      <c r="BA103" s="362"/>
      <c r="BB103" s="348">
        <v>13.259378190048499</v>
      </c>
      <c r="BC103" s="375">
        <v>1.0211711414736</v>
      </c>
      <c r="BD103" s="375">
        <v>5.4766828027899297E-2</v>
      </c>
      <c r="BE103" s="375">
        <v>0.32424396304319703</v>
      </c>
      <c r="BF103" s="373"/>
      <c r="BG103" s="348">
        <v>56.863500000000002</v>
      </c>
      <c r="BH103" s="348">
        <v>30.347799999999999</v>
      </c>
      <c r="BI103" s="348">
        <v>9.6461199999999998</v>
      </c>
      <c r="BJ103" s="348">
        <v>3.1425800000000002</v>
      </c>
      <c r="BK103" s="373"/>
      <c r="BL103" s="372" t="s">
        <v>881</v>
      </c>
      <c r="BM103" s="372" t="s">
        <v>882</v>
      </c>
      <c r="BN103" s="372" t="s">
        <v>883</v>
      </c>
      <c r="BO103" s="372" t="s">
        <v>884</v>
      </c>
      <c r="BP103" s="372" t="s">
        <v>885</v>
      </c>
      <c r="BQ103" s="373"/>
      <c r="BR103" s="354" t="s">
        <v>436</v>
      </c>
    </row>
    <row r="104" spans="1:70" s="107" customFormat="1" x14ac:dyDescent="0.25">
      <c r="A104" s="345" t="s">
        <v>973</v>
      </c>
      <c r="B104" s="373"/>
      <c r="C104" s="719">
        <v>41275</v>
      </c>
      <c r="D104" s="373"/>
      <c r="E104" s="346">
        <v>1112.03</v>
      </c>
      <c r="F104" s="373"/>
      <c r="G104" s="347">
        <v>121.7668</v>
      </c>
      <c r="H104" s="374"/>
      <c r="I104" s="348">
        <v>0.77659999999999996</v>
      </c>
      <c r="J104" s="348">
        <v>-6.3200000000000006E-2</v>
      </c>
      <c r="K104" s="348">
        <v>4.9863999999999997</v>
      </c>
      <c r="L104" s="348">
        <v>14.301500000000001</v>
      </c>
      <c r="M104" s="348">
        <v>11.416600000000001</v>
      </c>
      <c r="N104" s="350">
        <v>12.2249</v>
      </c>
      <c r="O104" s="348">
        <v>4.7906000000000004</v>
      </c>
      <c r="P104" s="348">
        <v>14.5036</v>
      </c>
      <c r="Q104" s="348">
        <v>12.2019</v>
      </c>
      <c r="R104" s="348">
        <v>11.35</v>
      </c>
      <c r="S104" s="348">
        <v>6.7161999999999997</v>
      </c>
      <c r="T104" s="348">
        <v>26.4192</v>
      </c>
      <c r="U104" s="348">
        <v>7.4667000000000003</v>
      </c>
      <c r="V104" s="348">
        <v>11.7018</v>
      </c>
      <c r="W104" s="348">
        <v>4.2853000000000003</v>
      </c>
      <c r="X104" s="348">
        <v>11.532500000000001</v>
      </c>
      <c r="Y104" s="374"/>
      <c r="Z104" s="346">
        <v>7</v>
      </c>
      <c r="AA104" s="346">
        <v>13</v>
      </c>
      <c r="AB104" s="346">
        <v>3</v>
      </c>
      <c r="AC104" s="346">
        <v>1</v>
      </c>
      <c r="AD104" s="346">
        <v>5</v>
      </c>
      <c r="AE104" s="346">
        <v>5</v>
      </c>
      <c r="AF104" s="346">
        <v>10</v>
      </c>
      <c r="AG104" s="346">
        <v>11</v>
      </c>
      <c r="AH104" s="346">
        <v>9</v>
      </c>
      <c r="AI104" s="346">
        <v>8</v>
      </c>
      <c r="AJ104" s="346">
        <v>2</v>
      </c>
      <c r="AK104" s="346">
        <v>2</v>
      </c>
      <c r="AL104" s="346">
        <v>8</v>
      </c>
      <c r="AM104" s="346">
        <v>7</v>
      </c>
      <c r="AN104" s="346">
        <v>2</v>
      </c>
      <c r="AO104" s="373"/>
      <c r="AP104" s="348">
        <v>13.18</v>
      </c>
      <c r="AQ104" s="348">
        <v>14.46</v>
      </c>
      <c r="AR104" s="348">
        <v>13.79</v>
      </c>
      <c r="AS104" s="348">
        <v>11.96</v>
      </c>
      <c r="AT104" s="348">
        <v>22.26</v>
      </c>
      <c r="AU104" s="351"/>
      <c r="AV104" s="346">
        <v>8</v>
      </c>
      <c r="AW104" s="346">
        <v>9</v>
      </c>
      <c r="AX104" s="346">
        <v>6</v>
      </c>
      <c r="AY104" s="346">
        <v>7</v>
      </c>
      <c r="AZ104" s="346">
        <v>2</v>
      </c>
      <c r="BA104" s="362"/>
      <c r="BB104" s="348">
        <v>14.492133397687899</v>
      </c>
      <c r="BC104" s="375">
        <v>1.0870455070849401</v>
      </c>
      <c r="BD104" s="375">
        <v>5.0317901183476302E-2</v>
      </c>
      <c r="BE104" s="375">
        <v>0.30135564704518703</v>
      </c>
      <c r="BF104" s="373"/>
      <c r="BG104" s="348">
        <v>48.0914</v>
      </c>
      <c r="BH104" s="348">
        <v>29.4682</v>
      </c>
      <c r="BI104" s="348">
        <v>19.476700000000001</v>
      </c>
      <c r="BJ104" s="348">
        <v>2.9636999999999998</v>
      </c>
      <c r="BK104" s="373"/>
      <c r="BL104" s="372" t="s">
        <v>887</v>
      </c>
      <c r="BM104" s="372" t="s">
        <v>888</v>
      </c>
      <c r="BN104" s="372" t="s">
        <v>889</v>
      </c>
      <c r="BO104" s="372" t="s">
        <v>890</v>
      </c>
      <c r="BP104" s="372" t="s">
        <v>891</v>
      </c>
      <c r="BQ104" s="373"/>
      <c r="BR104" s="354" t="s">
        <v>476</v>
      </c>
    </row>
    <row r="105" spans="1:70" s="107" customFormat="1" x14ac:dyDescent="0.25">
      <c r="A105" s="345" t="s">
        <v>974</v>
      </c>
      <c r="B105" s="373"/>
      <c r="C105" s="719">
        <v>45408</v>
      </c>
      <c r="D105" s="373"/>
      <c r="E105" s="346">
        <v>1032.1099999999999</v>
      </c>
      <c r="F105" s="373"/>
      <c r="G105" s="347">
        <v>13</v>
      </c>
      <c r="H105" s="374"/>
      <c r="I105" s="348">
        <v>0.61919999999999997</v>
      </c>
      <c r="J105" s="348">
        <v>0.61919999999999997</v>
      </c>
      <c r="K105" s="348">
        <v>6.2092000000000001</v>
      </c>
      <c r="L105" s="348">
        <v>11.876099999999999</v>
      </c>
      <c r="M105" s="348">
        <v>11.206200000000001</v>
      </c>
      <c r="N105" s="350">
        <v>11.6838</v>
      </c>
      <c r="O105" s="348">
        <v>6.6003999999999996</v>
      </c>
      <c r="P105" s="348" t="s">
        <v>430</v>
      </c>
      <c r="Q105" s="348" t="s">
        <v>430</v>
      </c>
      <c r="R105" s="348" t="s">
        <v>430</v>
      </c>
      <c r="S105" s="348">
        <v>7.2606999999999999</v>
      </c>
      <c r="T105" s="348">
        <v>24.164300000000001</v>
      </c>
      <c r="U105" s="348">
        <v>9.3355999999999995</v>
      </c>
      <c r="V105" s="348">
        <v>13.537100000000001</v>
      </c>
      <c r="W105" s="348">
        <v>4.4177</v>
      </c>
      <c r="X105" s="348">
        <v>11.984999999999999</v>
      </c>
      <c r="Y105" s="374"/>
      <c r="Z105" s="346">
        <v>14</v>
      </c>
      <c r="AA105" s="346">
        <v>1</v>
      </c>
      <c r="AB105" s="346">
        <v>1</v>
      </c>
      <c r="AC105" s="346">
        <v>3</v>
      </c>
      <c r="AD105" s="346">
        <v>6</v>
      </c>
      <c r="AE105" s="346">
        <v>6</v>
      </c>
      <c r="AF105" s="346">
        <v>4</v>
      </c>
      <c r="AG105" s="346" t="s">
        <v>430</v>
      </c>
      <c r="AH105" s="346" t="s">
        <v>430</v>
      </c>
      <c r="AI105" s="346" t="s">
        <v>430</v>
      </c>
      <c r="AJ105" s="346">
        <v>1</v>
      </c>
      <c r="AK105" s="346">
        <v>7</v>
      </c>
      <c r="AL105" s="346">
        <v>5</v>
      </c>
      <c r="AM105" s="346">
        <v>5</v>
      </c>
      <c r="AN105" s="346">
        <v>1</v>
      </c>
      <c r="AO105" s="373"/>
      <c r="AP105" s="348" t="s">
        <v>430</v>
      </c>
      <c r="AQ105" s="348" t="s">
        <v>430</v>
      </c>
      <c r="AR105" s="348" t="s">
        <v>430</v>
      </c>
      <c r="AS105" s="348" t="s">
        <v>430</v>
      </c>
      <c r="AT105" s="348">
        <v>22.13</v>
      </c>
      <c r="AU105" s="351"/>
      <c r="AV105" s="346" t="s">
        <v>430</v>
      </c>
      <c r="AW105" s="346" t="s">
        <v>430</v>
      </c>
      <c r="AX105" s="346" t="s">
        <v>430</v>
      </c>
      <c r="AY105" s="346" t="s">
        <v>430</v>
      </c>
      <c r="AZ105" s="346">
        <v>3</v>
      </c>
      <c r="BA105" s="362"/>
      <c r="BB105" s="348">
        <v>13.540850534202599</v>
      </c>
      <c r="BC105" s="375">
        <v>0.962800706651046</v>
      </c>
      <c r="BD105" s="375">
        <v>3.8647084536154203E-2</v>
      </c>
      <c r="BE105" s="375">
        <v>0.42927790333701898</v>
      </c>
      <c r="BF105" s="373"/>
      <c r="BG105" s="348">
        <v>44.445</v>
      </c>
      <c r="BH105" s="348">
        <v>26.764099999999999</v>
      </c>
      <c r="BI105" s="348">
        <v>23.937999999999999</v>
      </c>
      <c r="BJ105" s="348">
        <v>4.8529</v>
      </c>
      <c r="BK105" s="373"/>
      <c r="BL105" s="372" t="s">
        <v>893</v>
      </c>
      <c r="BM105" s="372" t="s">
        <v>894</v>
      </c>
      <c r="BN105" s="372" t="s">
        <v>895</v>
      </c>
      <c r="BO105" s="372" t="s">
        <v>896</v>
      </c>
      <c r="BP105" s="372" t="s">
        <v>897</v>
      </c>
      <c r="BQ105" s="373"/>
      <c r="BR105" s="354" t="s">
        <v>604</v>
      </c>
    </row>
    <row r="106" spans="1:70" s="107" customFormat="1" x14ac:dyDescent="0.25">
      <c r="A106" s="345" t="s">
        <v>975</v>
      </c>
      <c r="B106" s="373"/>
      <c r="C106" s="719">
        <v>45873</v>
      </c>
      <c r="D106" s="373"/>
      <c r="E106" s="346">
        <v>462.91399999999999</v>
      </c>
      <c r="F106" s="373"/>
      <c r="G106" s="347">
        <v>10.385199999999999</v>
      </c>
      <c r="H106" s="374"/>
      <c r="I106" s="348">
        <v>0.2868</v>
      </c>
      <c r="J106" s="348">
        <v>-0.36270000000000002</v>
      </c>
      <c r="K106" s="348">
        <v>2.4323000000000001</v>
      </c>
      <c r="L106" s="348">
        <v>3.7711000000000001</v>
      </c>
      <c r="M106" s="348">
        <v>0.93889999999999996</v>
      </c>
      <c r="N106" s="350">
        <v>4.2324000000000002</v>
      </c>
      <c r="O106" s="348" t="s">
        <v>430</v>
      </c>
      <c r="P106" s="348" t="s">
        <v>430</v>
      </c>
      <c r="Q106" s="348" t="s">
        <v>430</v>
      </c>
      <c r="R106" s="348" t="s">
        <v>430</v>
      </c>
      <c r="S106" s="348">
        <v>3.4681000000000002</v>
      </c>
      <c r="T106" s="348">
        <v>9.2867999999999995</v>
      </c>
      <c r="U106" s="348">
        <v>1.0637000000000001</v>
      </c>
      <c r="V106" s="348">
        <v>7.6788999999999996</v>
      </c>
      <c r="W106" s="348">
        <v>1.7289000000000001</v>
      </c>
      <c r="X106" s="348">
        <v>3.6873</v>
      </c>
      <c r="Y106" s="374"/>
      <c r="Z106" s="346">
        <v>26</v>
      </c>
      <c r="AA106" s="346">
        <v>22</v>
      </c>
      <c r="AB106" s="346">
        <v>13</v>
      </c>
      <c r="AC106" s="346">
        <v>26</v>
      </c>
      <c r="AD106" s="346">
        <v>23</v>
      </c>
      <c r="AE106" s="346">
        <v>17</v>
      </c>
      <c r="AF106" s="346" t="s">
        <v>430</v>
      </c>
      <c r="AG106" s="346" t="s">
        <v>430</v>
      </c>
      <c r="AH106" s="346" t="s">
        <v>430</v>
      </c>
      <c r="AI106" s="346" t="s">
        <v>430</v>
      </c>
      <c r="AJ106" s="346">
        <v>16</v>
      </c>
      <c r="AK106" s="346">
        <v>29</v>
      </c>
      <c r="AL106" s="346">
        <v>18</v>
      </c>
      <c r="AM106" s="346">
        <v>12</v>
      </c>
      <c r="AN106" s="346">
        <v>17</v>
      </c>
      <c r="AO106" s="373"/>
      <c r="AP106" s="348" t="s">
        <v>430</v>
      </c>
      <c r="AQ106" s="348" t="s">
        <v>430</v>
      </c>
      <c r="AR106" s="348" t="s">
        <v>430</v>
      </c>
      <c r="AS106" s="348" t="s">
        <v>430</v>
      </c>
      <c r="AT106" s="348">
        <v>6.1</v>
      </c>
      <c r="AU106" s="351"/>
      <c r="AV106" s="346" t="s">
        <v>430</v>
      </c>
      <c r="AW106" s="346" t="s">
        <v>430</v>
      </c>
      <c r="AX106" s="346" t="s">
        <v>430</v>
      </c>
      <c r="AY106" s="346" t="s">
        <v>430</v>
      </c>
      <c r="AZ106" s="346">
        <v>19</v>
      </c>
      <c r="BA106" s="362"/>
      <c r="BB106" s="348">
        <v>8.1488891585825005</v>
      </c>
      <c r="BC106" s="375">
        <v>0.51970848594209496</v>
      </c>
      <c r="BD106" s="375">
        <v>-8.9856321667421604E-3</v>
      </c>
      <c r="BE106" s="375">
        <v>1.4288249977298001E-2</v>
      </c>
      <c r="BF106" s="373"/>
      <c r="BG106" s="348">
        <v>26.041899999999998</v>
      </c>
      <c r="BH106" s="348">
        <v>40.093699999999998</v>
      </c>
      <c r="BI106" s="348">
        <v>32.587499999999999</v>
      </c>
      <c r="BJ106" s="348">
        <v>1.2768999999999999</v>
      </c>
      <c r="BK106" s="373"/>
      <c r="BL106" s="372" t="s">
        <v>899</v>
      </c>
      <c r="BM106" s="372" t="s">
        <v>900</v>
      </c>
      <c r="BN106" s="372" t="s">
        <v>901</v>
      </c>
      <c r="BO106" s="372" t="s">
        <v>902</v>
      </c>
      <c r="BP106" s="372" t="s">
        <v>903</v>
      </c>
      <c r="BQ106" s="373"/>
      <c r="BR106" s="354" t="s">
        <v>463</v>
      </c>
    </row>
    <row r="107" spans="1:70" s="107" customFormat="1" x14ac:dyDescent="0.25">
      <c r="A107" s="345" t="s">
        <v>976</v>
      </c>
      <c r="B107" s="373"/>
      <c r="C107" s="719">
        <v>41275</v>
      </c>
      <c r="D107" s="373"/>
      <c r="E107" s="346">
        <v>368.35399999999998</v>
      </c>
      <c r="F107" s="373"/>
      <c r="G107" s="347">
        <v>246.45</v>
      </c>
      <c r="H107" s="374"/>
      <c r="I107" s="348">
        <v>0.38700000000000001</v>
      </c>
      <c r="J107" s="348">
        <v>-0.22670000000000001</v>
      </c>
      <c r="K107" s="348">
        <v>1.6708000000000001</v>
      </c>
      <c r="L107" s="348">
        <v>8.9234000000000009</v>
      </c>
      <c r="M107" s="348">
        <v>6.7576000000000001</v>
      </c>
      <c r="N107" s="350">
        <v>5.1722000000000001</v>
      </c>
      <c r="O107" s="348">
        <v>4.0599999999999997E-2</v>
      </c>
      <c r="P107" s="348">
        <v>12.7699</v>
      </c>
      <c r="Q107" s="348">
        <v>11.2697</v>
      </c>
      <c r="R107" s="348">
        <v>9.6880000000000006</v>
      </c>
      <c r="S107" s="348">
        <v>6.4302999999999999</v>
      </c>
      <c r="T107" s="348">
        <v>21.9024</v>
      </c>
      <c r="U107" s="348">
        <v>5.1946000000000003</v>
      </c>
      <c r="V107" s="348">
        <v>7.4604999999999997</v>
      </c>
      <c r="W107" s="348">
        <v>0.30120000000000002</v>
      </c>
      <c r="X107" s="348">
        <v>10.3864</v>
      </c>
      <c r="Y107" s="374"/>
      <c r="Z107" s="346">
        <v>23</v>
      </c>
      <c r="AA107" s="346">
        <v>15</v>
      </c>
      <c r="AB107" s="346">
        <v>19</v>
      </c>
      <c r="AC107" s="346">
        <v>10</v>
      </c>
      <c r="AD107" s="346">
        <v>12</v>
      </c>
      <c r="AE107" s="346">
        <v>14</v>
      </c>
      <c r="AF107" s="346">
        <v>20</v>
      </c>
      <c r="AG107" s="346">
        <v>15</v>
      </c>
      <c r="AH107" s="346">
        <v>10</v>
      </c>
      <c r="AI107" s="346">
        <v>9</v>
      </c>
      <c r="AJ107" s="346">
        <v>3</v>
      </c>
      <c r="AK107" s="346">
        <v>13</v>
      </c>
      <c r="AL107" s="346">
        <v>11</v>
      </c>
      <c r="AM107" s="346">
        <v>13</v>
      </c>
      <c r="AN107" s="346">
        <v>26</v>
      </c>
      <c r="AO107" s="373"/>
      <c r="AP107" s="348">
        <v>10.98</v>
      </c>
      <c r="AQ107" s="348">
        <v>12.51</v>
      </c>
      <c r="AR107" s="348">
        <v>10.65</v>
      </c>
      <c r="AS107" s="348">
        <v>6.72</v>
      </c>
      <c r="AT107" s="348">
        <v>13.47</v>
      </c>
      <c r="AU107" s="351"/>
      <c r="AV107" s="346">
        <v>9</v>
      </c>
      <c r="AW107" s="346">
        <v>11</v>
      </c>
      <c r="AX107" s="346">
        <v>12</v>
      </c>
      <c r="AY107" s="346">
        <v>15</v>
      </c>
      <c r="AZ107" s="346">
        <v>11</v>
      </c>
      <c r="BA107" s="362"/>
      <c r="BB107" s="348">
        <v>12.5398551519117</v>
      </c>
      <c r="BC107" s="375">
        <v>0.95908860806603102</v>
      </c>
      <c r="BD107" s="375">
        <v>4.76986855039504E-2</v>
      </c>
      <c r="BE107" s="375">
        <v>0.24642657930334499</v>
      </c>
      <c r="BF107" s="373"/>
      <c r="BG107" s="348">
        <v>56.6798</v>
      </c>
      <c r="BH107" s="348">
        <v>8.7381799999999998</v>
      </c>
      <c r="BI107" s="348">
        <v>30.794</v>
      </c>
      <c r="BJ107" s="348">
        <v>3.7880199999999999</v>
      </c>
      <c r="BK107" s="373"/>
      <c r="BL107" s="372" t="s">
        <v>905</v>
      </c>
      <c r="BM107" s="372" t="s">
        <v>906</v>
      </c>
      <c r="BN107" s="372" t="s">
        <v>907</v>
      </c>
      <c r="BO107" s="372" t="s">
        <v>908</v>
      </c>
      <c r="BP107" s="372" t="s">
        <v>909</v>
      </c>
      <c r="BQ107" s="373"/>
      <c r="BR107" s="354" t="s">
        <v>910</v>
      </c>
    </row>
    <row r="108" spans="1:70" s="107" customFormat="1" x14ac:dyDescent="0.25">
      <c r="A108" s="345" t="s">
        <v>977</v>
      </c>
      <c r="B108" s="373"/>
      <c r="C108" s="719">
        <v>43290</v>
      </c>
      <c r="D108" s="373"/>
      <c r="E108" s="346">
        <v>294.88</v>
      </c>
      <c r="F108" s="373"/>
      <c r="G108" s="347">
        <v>29.706600000000002</v>
      </c>
      <c r="H108" s="374"/>
      <c r="I108" s="348">
        <v>0.6754</v>
      </c>
      <c r="J108" s="348">
        <v>0.25009999999999999</v>
      </c>
      <c r="K108" s="348">
        <v>3.4723000000000002</v>
      </c>
      <c r="L108" s="348">
        <v>9.9357000000000006</v>
      </c>
      <c r="M108" s="348">
        <v>8.6188000000000002</v>
      </c>
      <c r="N108" s="350">
        <v>13.579499999999999</v>
      </c>
      <c r="O108" s="348">
        <v>5.6580000000000004</v>
      </c>
      <c r="P108" s="348">
        <v>13.631600000000001</v>
      </c>
      <c r="Q108" s="348">
        <v>13.486000000000001</v>
      </c>
      <c r="R108" s="348" t="s">
        <v>430</v>
      </c>
      <c r="S108" s="348">
        <v>3.8166000000000002</v>
      </c>
      <c r="T108" s="348">
        <v>23.014299999999999</v>
      </c>
      <c r="U108" s="348">
        <v>8.8356999999999992</v>
      </c>
      <c r="V108" s="348">
        <v>14.7704</v>
      </c>
      <c r="W108" s="348">
        <v>2.3159000000000001</v>
      </c>
      <c r="X108" s="348">
        <v>14.3482</v>
      </c>
      <c r="Y108" s="374"/>
      <c r="Z108" s="346">
        <v>11</v>
      </c>
      <c r="AA108" s="346">
        <v>7</v>
      </c>
      <c r="AB108" s="346">
        <v>6</v>
      </c>
      <c r="AC108" s="346">
        <v>7</v>
      </c>
      <c r="AD108" s="346">
        <v>10</v>
      </c>
      <c r="AE108" s="346">
        <v>4</v>
      </c>
      <c r="AF108" s="346">
        <v>5</v>
      </c>
      <c r="AG108" s="346">
        <v>13</v>
      </c>
      <c r="AH108" s="346">
        <v>6</v>
      </c>
      <c r="AI108" s="346" t="s">
        <v>430</v>
      </c>
      <c r="AJ108" s="346">
        <v>14</v>
      </c>
      <c r="AK108" s="346">
        <v>9</v>
      </c>
      <c r="AL108" s="346">
        <v>7</v>
      </c>
      <c r="AM108" s="346">
        <v>3</v>
      </c>
      <c r="AN108" s="346">
        <v>9</v>
      </c>
      <c r="AO108" s="373"/>
      <c r="AP108" s="348" t="s">
        <v>430</v>
      </c>
      <c r="AQ108" s="348">
        <v>15.74</v>
      </c>
      <c r="AR108" s="348">
        <v>13.72</v>
      </c>
      <c r="AS108" s="348">
        <v>12</v>
      </c>
      <c r="AT108" s="348">
        <v>19.88</v>
      </c>
      <c r="AU108" s="351"/>
      <c r="AV108" s="346" t="s">
        <v>430</v>
      </c>
      <c r="AW108" s="346">
        <v>6</v>
      </c>
      <c r="AX108" s="346">
        <v>7</v>
      </c>
      <c r="AY108" s="346">
        <v>6</v>
      </c>
      <c r="AZ108" s="346">
        <v>7</v>
      </c>
      <c r="BA108" s="362"/>
      <c r="BB108" s="348">
        <v>12.437119156024799</v>
      </c>
      <c r="BC108" s="375">
        <v>0.97478155432121705</v>
      </c>
      <c r="BD108" s="375">
        <v>5.1279468856752997E-2</v>
      </c>
      <c r="BE108" s="375">
        <v>0.25409755490389102</v>
      </c>
      <c r="BF108" s="373"/>
      <c r="BG108" s="348">
        <v>38.726399999999998</v>
      </c>
      <c r="BH108" s="348">
        <v>14.889900000000001</v>
      </c>
      <c r="BI108" s="348">
        <v>40.180700000000002</v>
      </c>
      <c r="BJ108" s="348">
        <v>6.2030000000000003</v>
      </c>
      <c r="BK108" s="373"/>
      <c r="BL108" s="372" t="s">
        <v>912</v>
      </c>
      <c r="BM108" s="372" t="s">
        <v>913</v>
      </c>
      <c r="BN108" s="372" t="s">
        <v>914</v>
      </c>
      <c r="BO108" s="372" t="s">
        <v>915</v>
      </c>
      <c r="BP108" s="372" t="s">
        <v>916</v>
      </c>
      <c r="BQ108" s="373"/>
      <c r="BR108" s="354" t="s">
        <v>555</v>
      </c>
    </row>
    <row r="109" spans="1:70" s="107" customFormat="1" x14ac:dyDescent="0.25">
      <c r="A109" s="345" t="s">
        <v>978</v>
      </c>
      <c r="B109" s="373"/>
      <c r="C109" s="719">
        <v>44596</v>
      </c>
      <c r="D109" s="373"/>
      <c r="E109" s="346">
        <v>265.73</v>
      </c>
      <c r="F109" s="373"/>
      <c r="G109" s="347">
        <v>10.55</v>
      </c>
      <c r="H109" s="374"/>
      <c r="I109" s="348">
        <v>-9.4700000000000006E-2</v>
      </c>
      <c r="J109" s="348">
        <v>-1.3096000000000001</v>
      </c>
      <c r="K109" s="348">
        <v>1.8340000000000001</v>
      </c>
      <c r="L109" s="348">
        <v>1.7358</v>
      </c>
      <c r="M109" s="348">
        <v>1.2476</v>
      </c>
      <c r="N109" s="350">
        <v>-2.0427</v>
      </c>
      <c r="O109" s="348">
        <v>-9.6709999999999994</v>
      </c>
      <c r="P109" s="348">
        <v>-0.40629999999999999</v>
      </c>
      <c r="Q109" s="348" t="s">
        <v>430</v>
      </c>
      <c r="R109" s="348" t="s">
        <v>430</v>
      </c>
      <c r="S109" s="348">
        <v>-9.4700000000000006E-2</v>
      </c>
      <c r="T109" s="348">
        <v>12.834199999999999</v>
      </c>
      <c r="U109" s="348">
        <v>0.38059999999999999</v>
      </c>
      <c r="V109" s="348">
        <v>0.38059999999999999</v>
      </c>
      <c r="W109" s="348">
        <v>1.9323999999999999</v>
      </c>
      <c r="X109" s="348">
        <v>1.1856</v>
      </c>
      <c r="Y109" s="374"/>
      <c r="Z109" s="346">
        <v>30</v>
      </c>
      <c r="AA109" s="346">
        <v>30</v>
      </c>
      <c r="AB109" s="346">
        <v>16</v>
      </c>
      <c r="AC109" s="346">
        <v>29</v>
      </c>
      <c r="AD109" s="346">
        <v>22</v>
      </c>
      <c r="AE109" s="346">
        <v>25</v>
      </c>
      <c r="AF109" s="346">
        <v>24</v>
      </c>
      <c r="AG109" s="346">
        <v>21</v>
      </c>
      <c r="AH109" s="346" t="s">
        <v>430</v>
      </c>
      <c r="AI109" s="346" t="s">
        <v>430</v>
      </c>
      <c r="AJ109" s="346">
        <v>30</v>
      </c>
      <c r="AK109" s="346">
        <v>26</v>
      </c>
      <c r="AL109" s="346">
        <v>20</v>
      </c>
      <c r="AM109" s="346">
        <v>24</v>
      </c>
      <c r="AN109" s="346">
        <v>12</v>
      </c>
      <c r="AO109" s="373"/>
      <c r="AP109" s="348" t="s">
        <v>430</v>
      </c>
      <c r="AQ109" s="348" t="s">
        <v>430</v>
      </c>
      <c r="AR109" s="348" t="s">
        <v>430</v>
      </c>
      <c r="AS109" s="348">
        <v>-3.9</v>
      </c>
      <c r="AT109" s="348">
        <v>2.65</v>
      </c>
      <c r="AU109" s="351"/>
      <c r="AV109" s="346" t="s">
        <v>430</v>
      </c>
      <c r="AW109" s="346" t="s">
        <v>430</v>
      </c>
      <c r="AX109" s="346" t="s">
        <v>430</v>
      </c>
      <c r="AY109" s="346">
        <v>22</v>
      </c>
      <c r="AZ109" s="346">
        <v>23</v>
      </c>
      <c r="BA109" s="362"/>
      <c r="BB109" s="348">
        <v>16.1434480107281</v>
      </c>
      <c r="BC109" s="375">
        <v>1.04457218292535</v>
      </c>
      <c r="BD109" s="375">
        <v>-2.3862238156261699E-2</v>
      </c>
      <c r="BE109" s="375">
        <v>-0.79635950799508803</v>
      </c>
      <c r="BF109" s="373"/>
      <c r="BG109" s="348">
        <v>25.694500000000001</v>
      </c>
      <c r="BH109" s="348">
        <v>37.812199999999997</v>
      </c>
      <c r="BI109" s="348">
        <v>36.070999999999998</v>
      </c>
      <c r="BJ109" s="348">
        <v>0.42230000000000001</v>
      </c>
      <c r="BK109" s="373"/>
      <c r="BL109" s="372" t="s">
        <v>918</v>
      </c>
      <c r="BM109" s="372" t="s">
        <v>919</v>
      </c>
      <c r="BN109" s="372" t="s">
        <v>920</v>
      </c>
      <c r="BO109" s="372" t="s">
        <v>921</v>
      </c>
      <c r="BP109" s="372" t="s">
        <v>922</v>
      </c>
      <c r="BQ109" s="373"/>
      <c r="BR109" s="354" t="s">
        <v>436</v>
      </c>
    </row>
    <row r="110" spans="1:70" s="107" customFormat="1" x14ac:dyDescent="0.25">
      <c r="A110" s="345" t="s">
        <v>979</v>
      </c>
      <c r="B110" s="373"/>
      <c r="C110" s="719">
        <v>46083</v>
      </c>
      <c r="D110" s="373"/>
      <c r="E110" s="346">
        <v>293.02300000000002</v>
      </c>
      <c r="F110" s="373"/>
      <c r="G110" s="347">
        <v>11.61</v>
      </c>
      <c r="H110" s="374"/>
      <c r="I110" s="348">
        <v>1.2205999999999999</v>
      </c>
      <c r="J110" s="348">
        <v>0.4325</v>
      </c>
      <c r="K110" s="348">
        <v>5.2584</v>
      </c>
      <c r="L110" s="348">
        <v>9.7353000000000005</v>
      </c>
      <c r="M110" s="348" t="s">
        <v>430</v>
      </c>
      <c r="N110" s="350" t="s">
        <v>430</v>
      </c>
      <c r="O110" s="348" t="s">
        <v>430</v>
      </c>
      <c r="P110" s="348" t="s">
        <v>430</v>
      </c>
      <c r="Q110" s="348" t="s">
        <v>430</v>
      </c>
      <c r="R110" s="348" t="s">
        <v>430</v>
      </c>
      <c r="S110" s="348">
        <v>4.5004999999999997</v>
      </c>
      <c r="T110" s="348">
        <v>17.7485</v>
      </c>
      <c r="U110" s="348" t="s">
        <v>430</v>
      </c>
      <c r="V110" s="348" t="s">
        <v>430</v>
      </c>
      <c r="W110" s="348">
        <v>3.2</v>
      </c>
      <c r="X110" s="348">
        <v>16.100000000000001</v>
      </c>
      <c r="Y110" s="374"/>
      <c r="Z110" s="346">
        <v>1</v>
      </c>
      <c r="AA110" s="346">
        <v>2</v>
      </c>
      <c r="AB110" s="346">
        <v>2</v>
      </c>
      <c r="AC110" s="346">
        <v>8</v>
      </c>
      <c r="AD110" s="346" t="s">
        <v>430</v>
      </c>
      <c r="AE110" s="346" t="s">
        <v>430</v>
      </c>
      <c r="AF110" s="346" t="s">
        <v>430</v>
      </c>
      <c r="AG110" s="346" t="s">
        <v>430</v>
      </c>
      <c r="AH110" s="346" t="s">
        <v>430</v>
      </c>
      <c r="AI110" s="346" t="s">
        <v>430</v>
      </c>
      <c r="AJ110" s="346">
        <v>9</v>
      </c>
      <c r="AK110" s="346">
        <v>17</v>
      </c>
      <c r="AL110" s="346" t="s">
        <v>430</v>
      </c>
      <c r="AM110" s="346" t="s">
        <v>430</v>
      </c>
      <c r="AN110" s="346">
        <v>5</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62"/>
      <c r="BB110" s="348">
        <v>9.7868586863576503</v>
      </c>
      <c r="BC110" s="375">
        <v>0.63598823223915601</v>
      </c>
      <c r="BD110" s="375">
        <v>0.27580783738464398</v>
      </c>
      <c r="BE110" s="375">
        <v>1.64071633373681</v>
      </c>
      <c r="BF110" s="373"/>
      <c r="BG110" s="348">
        <v>25.7743</v>
      </c>
      <c r="BH110" s="348">
        <v>18.470300000000002</v>
      </c>
      <c r="BI110" s="348">
        <v>48.473799999999997</v>
      </c>
      <c r="BJ110" s="348">
        <v>7.2816000000000001</v>
      </c>
      <c r="BK110" s="373"/>
      <c r="BL110" s="372" t="s">
        <v>924</v>
      </c>
      <c r="BM110" s="372" t="s">
        <v>925</v>
      </c>
      <c r="BN110" s="372" t="s">
        <v>926</v>
      </c>
      <c r="BO110" s="372" t="s">
        <v>927</v>
      </c>
      <c r="BP110" s="372" t="s">
        <v>928</v>
      </c>
      <c r="BQ110" s="373"/>
      <c r="BR110" s="354" t="s">
        <v>443</v>
      </c>
    </row>
    <row r="111" spans="1:70" s="107" customFormat="1" x14ac:dyDescent="0.25">
      <c r="A111" s="345" t="s">
        <v>980</v>
      </c>
      <c r="B111" s="373"/>
      <c r="C111" s="719">
        <v>45944</v>
      </c>
      <c r="D111" s="373"/>
      <c r="E111" s="346">
        <v>248.68799999999999</v>
      </c>
      <c r="F111" s="373"/>
      <c r="G111" s="347">
        <v>10.213699999999999</v>
      </c>
      <c r="H111" s="374"/>
      <c r="I111" s="348">
        <v>0.36359999999999998</v>
      </c>
      <c r="J111" s="348">
        <v>-0.50649999999999995</v>
      </c>
      <c r="K111" s="348">
        <v>0.47420000000000001</v>
      </c>
      <c r="L111" s="348">
        <v>2.3908999999999998</v>
      </c>
      <c r="M111" s="348">
        <v>3.5840999999999998</v>
      </c>
      <c r="N111" s="350" t="s">
        <v>430</v>
      </c>
      <c r="O111" s="348" t="s">
        <v>430</v>
      </c>
      <c r="P111" s="348" t="s">
        <v>430</v>
      </c>
      <c r="Q111" s="348" t="s">
        <v>430</v>
      </c>
      <c r="R111" s="348" t="s">
        <v>430</v>
      </c>
      <c r="S111" s="348">
        <v>1.3333999999999999</v>
      </c>
      <c r="T111" s="348">
        <v>16.814800000000002</v>
      </c>
      <c r="U111" s="348">
        <v>-0.2802</v>
      </c>
      <c r="V111" s="348" t="s">
        <v>430</v>
      </c>
      <c r="W111" s="348">
        <v>0.61370000000000002</v>
      </c>
      <c r="X111" s="348">
        <v>2.137</v>
      </c>
      <c r="Y111" s="374"/>
      <c r="Z111" s="346">
        <v>25</v>
      </c>
      <c r="AA111" s="346">
        <v>26</v>
      </c>
      <c r="AB111" s="346">
        <v>27</v>
      </c>
      <c r="AC111" s="346">
        <v>28</v>
      </c>
      <c r="AD111" s="346">
        <v>18</v>
      </c>
      <c r="AE111" s="346" t="s">
        <v>430</v>
      </c>
      <c r="AF111" s="346" t="s">
        <v>430</v>
      </c>
      <c r="AG111" s="346" t="s">
        <v>430</v>
      </c>
      <c r="AH111" s="346" t="s">
        <v>430</v>
      </c>
      <c r="AI111" s="346" t="s">
        <v>430</v>
      </c>
      <c r="AJ111" s="346">
        <v>27</v>
      </c>
      <c r="AK111" s="346">
        <v>19</v>
      </c>
      <c r="AL111" s="346">
        <v>23</v>
      </c>
      <c r="AM111" s="346" t="s">
        <v>430</v>
      </c>
      <c r="AN111" s="346">
        <v>24</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62"/>
      <c r="BB111" s="348">
        <v>13.9411891683162</v>
      </c>
      <c r="BC111" s="375">
        <v>0.88013216991215004</v>
      </c>
      <c r="BD111" s="375">
        <v>-1.3794044015529401E-2</v>
      </c>
      <c r="BE111" s="375">
        <v>0.129496143760509</v>
      </c>
      <c r="BF111" s="373"/>
      <c r="BG111" s="348">
        <v>49.415999999999997</v>
      </c>
      <c r="BH111" s="348">
        <v>24.9</v>
      </c>
      <c r="BI111" s="348">
        <v>24.4314</v>
      </c>
      <c r="BJ111" s="348">
        <v>1.2525999999999999</v>
      </c>
      <c r="BK111" s="373"/>
      <c r="BL111" s="372" t="s">
        <v>930</v>
      </c>
      <c r="BM111" s="372" t="s">
        <v>931</v>
      </c>
      <c r="BN111" s="372" t="s">
        <v>932</v>
      </c>
      <c r="BO111" s="372" t="s">
        <v>933</v>
      </c>
      <c r="BP111" s="372" t="s">
        <v>934</v>
      </c>
      <c r="BQ111" s="373"/>
      <c r="BR111" s="354" t="s">
        <v>463</v>
      </c>
    </row>
    <row r="112" spans="1:70" s="107" customFormat="1" x14ac:dyDescent="0.25">
      <c r="A112" s="345" t="s">
        <v>981</v>
      </c>
      <c r="B112" s="373"/>
      <c r="C112" s="719">
        <v>45814</v>
      </c>
      <c r="D112" s="373"/>
      <c r="E112" s="346">
        <v>233.43</v>
      </c>
      <c r="F112" s="373"/>
      <c r="G112" s="347">
        <v>10.829800000000001</v>
      </c>
      <c r="H112" s="374"/>
      <c r="I112" s="348">
        <v>0.45079999999999998</v>
      </c>
      <c r="J112" s="348">
        <v>0.1517</v>
      </c>
      <c r="K112" s="348">
        <v>1.5081</v>
      </c>
      <c r="L112" s="348">
        <v>7.0202</v>
      </c>
      <c r="M112" s="348">
        <v>5.6761999999999997</v>
      </c>
      <c r="N112" s="350">
        <v>6.2068000000000003</v>
      </c>
      <c r="O112" s="348" t="s">
        <v>430</v>
      </c>
      <c r="P112" s="348" t="s">
        <v>430</v>
      </c>
      <c r="Q112" s="348" t="s">
        <v>430</v>
      </c>
      <c r="R112" s="348" t="s">
        <v>430</v>
      </c>
      <c r="S112" s="348">
        <v>3.3713000000000002</v>
      </c>
      <c r="T112" s="348">
        <v>18.792100000000001</v>
      </c>
      <c r="U112" s="348">
        <v>4.0686999999999998</v>
      </c>
      <c r="V112" s="348">
        <v>8.9604999999999997</v>
      </c>
      <c r="W112" s="348">
        <v>1.8335999999999999</v>
      </c>
      <c r="X112" s="348">
        <v>6.8364000000000003</v>
      </c>
      <c r="Y112" s="374"/>
      <c r="Z112" s="346">
        <v>21</v>
      </c>
      <c r="AA112" s="346">
        <v>8</v>
      </c>
      <c r="AB112" s="346">
        <v>22</v>
      </c>
      <c r="AC112" s="346">
        <v>16</v>
      </c>
      <c r="AD112" s="346">
        <v>14</v>
      </c>
      <c r="AE112" s="346">
        <v>10</v>
      </c>
      <c r="AF112" s="346" t="s">
        <v>430</v>
      </c>
      <c r="AG112" s="346" t="s">
        <v>430</v>
      </c>
      <c r="AH112" s="346" t="s">
        <v>430</v>
      </c>
      <c r="AI112" s="346" t="s">
        <v>430</v>
      </c>
      <c r="AJ112" s="346">
        <v>18</v>
      </c>
      <c r="AK112" s="346">
        <v>14</v>
      </c>
      <c r="AL112" s="346">
        <v>14</v>
      </c>
      <c r="AM112" s="346">
        <v>9</v>
      </c>
      <c r="AN112" s="346">
        <v>15</v>
      </c>
      <c r="AO112" s="373"/>
      <c r="AP112" s="348" t="s">
        <v>430</v>
      </c>
      <c r="AQ112" s="348" t="s">
        <v>430</v>
      </c>
      <c r="AR112" s="348" t="s">
        <v>430</v>
      </c>
      <c r="AS112" s="348" t="s">
        <v>430</v>
      </c>
      <c r="AT112" s="348">
        <v>11.93</v>
      </c>
      <c r="AU112" s="351"/>
      <c r="AV112" s="346" t="s">
        <v>430</v>
      </c>
      <c r="AW112" s="346" t="s">
        <v>430</v>
      </c>
      <c r="AX112" s="346" t="s">
        <v>430</v>
      </c>
      <c r="AY112" s="346" t="s">
        <v>430</v>
      </c>
      <c r="AZ112" s="346">
        <v>13</v>
      </c>
      <c r="BA112" s="362"/>
      <c r="BB112" s="348">
        <v>11.828414598836501</v>
      </c>
      <c r="BC112" s="375">
        <v>0.93952810391812502</v>
      </c>
      <c r="BD112" s="375">
        <v>8.8309219635510795E-3</v>
      </c>
      <c r="BE112" s="375">
        <v>0.24257579417376901</v>
      </c>
      <c r="BF112" s="373"/>
      <c r="BG112" s="348">
        <v>47.668700000000001</v>
      </c>
      <c r="BH112" s="348">
        <v>9.3417700000000004</v>
      </c>
      <c r="BI112" s="348">
        <v>37.606900000000003</v>
      </c>
      <c r="BJ112" s="348">
        <v>5.3826299999999998</v>
      </c>
      <c r="BK112" s="373"/>
      <c r="BL112" s="372" t="s">
        <v>936</v>
      </c>
      <c r="BM112" s="372" t="s">
        <v>937</v>
      </c>
      <c r="BN112" s="372" t="s">
        <v>938</v>
      </c>
      <c r="BO112" s="372" t="s">
        <v>564</v>
      </c>
      <c r="BP112" s="372" t="s">
        <v>939</v>
      </c>
      <c r="BQ112" s="373"/>
      <c r="BR112" s="354" t="s">
        <v>436</v>
      </c>
    </row>
    <row r="113" spans="1:70" s="107" customFormat="1" x14ac:dyDescent="0.25">
      <c r="A113" s="345" t="s">
        <v>982</v>
      </c>
      <c r="B113" s="373"/>
      <c r="C113" s="719">
        <v>43371</v>
      </c>
      <c r="D113" s="373"/>
      <c r="E113" s="346">
        <v>131.93799999999999</v>
      </c>
      <c r="F113" s="373"/>
      <c r="G113" s="347">
        <v>22.983899999999998</v>
      </c>
      <c r="H113" s="374"/>
      <c r="I113" s="348">
        <v>0.58340000000000003</v>
      </c>
      <c r="J113" s="348">
        <v>-0.41289999999999999</v>
      </c>
      <c r="K113" s="348">
        <v>0.83360000000000001</v>
      </c>
      <c r="L113" s="348">
        <v>5.0903999999999998</v>
      </c>
      <c r="M113" s="348">
        <v>0.15160000000000001</v>
      </c>
      <c r="N113" s="350">
        <v>0.54020000000000001</v>
      </c>
      <c r="O113" s="348">
        <v>-4.7835999999999999</v>
      </c>
      <c r="P113" s="348">
        <v>9.7462999999999997</v>
      </c>
      <c r="Q113" s="348">
        <v>9.7335999999999991</v>
      </c>
      <c r="R113" s="348" t="s">
        <v>430</v>
      </c>
      <c r="S113" s="348">
        <v>1.9007000000000001</v>
      </c>
      <c r="T113" s="348">
        <v>13.6427</v>
      </c>
      <c r="U113" s="348">
        <v>-1.8298000000000001</v>
      </c>
      <c r="V113" s="348">
        <v>3.2372000000000001</v>
      </c>
      <c r="W113" s="348">
        <v>-0.33989999999999998</v>
      </c>
      <c r="X113" s="348">
        <v>11.1112</v>
      </c>
      <c r="Y113" s="374"/>
      <c r="Z113" s="346">
        <v>17</v>
      </c>
      <c r="AA113" s="346">
        <v>24</v>
      </c>
      <c r="AB113" s="346">
        <v>25</v>
      </c>
      <c r="AC113" s="346">
        <v>21</v>
      </c>
      <c r="AD113" s="346">
        <v>25</v>
      </c>
      <c r="AE113" s="346">
        <v>21</v>
      </c>
      <c r="AF113" s="346">
        <v>22</v>
      </c>
      <c r="AG113" s="346">
        <v>20</v>
      </c>
      <c r="AH113" s="346">
        <v>13</v>
      </c>
      <c r="AI113" s="346" t="s">
        <v>430</v>
      </c>
      <c r="AJ113" s="346">
        <v>26</v>
      </c>
      <c r="AK113" s="346">
        <v>25</v>
      </c>
      <c r="AL113" s="346">
        <v>26</v>
      </c>
      <c r="AM113" s="346">
        <v>20</v>
      </c>
      <c r="AN113" s="346">
        <v>29</v>
      </c>
      <c r="AO113" s="373"/>
      <c r="AP113" s="348" t="s">
        <v>430</v>
      </c>
      <c r="AQ113" s="348">
        <v>10.48</v>
      </c>
      <c r="AR113" s="348">
        <v>7.51</v>
      </c>
      <c r="AS113" s="348">
        <v>1.86</v>
      </c>
      <c r="AT113" s="348">
        <v>2.94</v>
      </c>
      <c r="AU113" s="351"/>
      <c r="AV113" s="346" t="s">
        <v>430</v>
      </c>
      <c r="AW113" s="346">
        <v>12</v>
      </c>
      <c r="AX113" s="346">
        <v>14</v>
      </c>
      <c r="AY113" s="346">
        <v>21</v>
      </c>
      <c r="AZ113" s="346">
        <v>22</v>
      </c>
      <c r="BA113" s="362"/>
      <c r="BB113" s="348">
        <v>14.062318682101701</v>
      </c>
      <c r="BC113" s="375">
        <v>1.0191384359786499</v>
      </c>
      <c r="BD113" s="375">
        <v>2.49628885655464E-2</v>
      </c>
      <c r="BE113" s="375">
        <v>-5.0093960582425198E-2</v>
      </c>
      <c r="BF113" s="373"/>
      <c r="BG113" s="348">
        <v>65.016300000000001</v>
      </c>
      <c r="BH113" s="348">
        <v>9.8259600000000002</v>
      </c>
      <c r="BI113" s="348">
        <v>23.282599999999999</v>
      </c>
      <c r="BJ113" s="348">
        <v>1.87514</v>
      </c>
      <c r="BK113" s="373"/>
      <c r="BL113" s="372" t="s">
        <v>941</v>
      </c>
      <c r="BM113" s="372" t="s">
        <v>942</v>
      </c>
      <c r="BN113" s="372" t="s">
        <v>943</v>
      </c>
      <c r="BO113" s="372" t="s">
        <v>944</v>
      </c>
      <c r="BP113" s="372" t="s">
        <v>945</v>
      </c>
      <c r="BQ113" s="373"/>
      <c r="BR113" s="354" t="s">
        <v>476</v>
      </c>
    </row>
    <row r="114" spans="1:70" s="107" customFormat="1" x14ac:dyDescent="0.25">
      <c r="A114" s="345" t="s">
        <v>983</v>
      </c>
      <c r="B114" s="373"/>
      <c r="C114" s="719">
        <v>46245</v>
      </c>
      <c r="D114" s="373"/>
      <c r="E114" s="346" t="s">
        <v>430</v>
      </c>
      <c r="F114" s="373"/>
      <c r="G114" s="347">
        <v>10.15</v>
      </c>
      <c r="H114" s="374"/>
      <c r="I114" s="348">
        <v>0.19739999999999999</v>
      </c>
      <c r="J114" s="348">
        <v>0.39560000000000001</v>
      </c>
      <c r="K114" s="348" t="s">
        <v>430</v>
      </c>
      <c r="L114" s="348" t="s">
        <v>430</v>
      </c>
      <c r="M114" s="348" t="s">
        <v>430</v>
      </c>
      <c r="N114" s="350" t="s">
        <v>430</v>
      </c>
      <c r="O114" s="348" t="s">
        <v>430</v>
      </c>
      <c r="P114" s="348" t="s">
        <v>430</v>
      </c>
      <c r="Q114" s="348" t="s">
        <v>430</v>
      </c>
      <c r="R114" s="348" t="s">
        <v>430</v>
      </c>
      <c r="S114" s="348" t="s">
        <v>430</v>
      </c>
      <c r="T114" s="348" t="s">
        <v>430</v>
      </c>
      <c r="U114" s="348" t="s">
        <v>430</v>
      </c>
      <c r="V114" s="348" t="s">
        <v>430</v>
      </c>
      <c r="W114" s="348" t="s">
        <v>430</v>
      </c>
      <c r="X114" s="348">
        <v>1.5</v>
      </c>
      <c r="Y114" s="374"/>
      <c r="Z114" s="346">
        <v>28</v>
      </c>
      <c r="AA114" s="346">
        <v>5</v>
      </c>
      <c r="AB114" s="346" t="s">
        <v>430</v>
      </c>
      <c r="AC114" s="346" t="s">
        <v>430</v>
      </c>
      <c r="AD114" s="346" t="s">
        <v>430</v>
      </c>
      <c r="AE114" s="346" t="s">
        <v>430</v>
      </c>
      <c r="AF114" s="346" t="s">
        <v>430</v>
      </c>
      <c r="AG114" s="346" t="s">
        <v>430</v>
      </c>
      <c r="AH114" s="346" t="s">
        <v>430</v>
      </c>
      <c r="AI114" s="346" t="s">
        <v>430</v>
      </c>
      <c r="AJ114" s="346" t="s">
        <v>430</v>
      </c>
      <c r="AK114" s="346" t="s">
        <v>430</v>
      </c>
      <c r="AL114" s="346" t="s">
        <v>430</v>
      </c>
      <c r="AM114" s="346" t="s">
        <v>430</v>
      </c>
      <c r="AN114" s="346" t="s">
        <v>430</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62"/>
      <c r="BB114" s="348" t="s">
        <v>430</v>
      </c>
      <c r="BC114" s="375">
        <v>0</v>
      </c>
      <c r="BD114" s="375">
        <v>0</v>
      </c>
      <c r="BE114" s="375" t="s">
        <v>430</v>
      </c>
      <c r="BF114" s="373"/>
      <c r="BG114" s="348" t="s">
        <v>430</v>
      </c>
      <c r="BH114" s="348" t="s">
        <v>430</v>
      </c>
      <c r="BI114" s="348" t="s">
        <v>430</v>
      </c>
      <c r="BJ114" s="348" t="s">
        <v>430</v>
      </c>
      <c r="BK114" s="373"/>
      <c r="BL114" s="372" t="s">
        <v>430</v>
      </c>
      <c r="BM114" s="372" t="s">
        <v>430</v>
      </c>
      <c r="BN114" s="372" t="s">
        <v>430</v>
      </c>
      <c r="BO114" s="372" t="s">
        <v>430</v>
      </c>
      <c r="BP114" s="372" t="s">
        <v>430</v>
      </c>
      <c r="BQ114" s="373"/>
      <c r="BR114" s="354" t="s">
        <v>548</v>
      </c>
    </row>
    <row r="115" spans="1:70" x14ac:dyDescent="0.25">
      <c r="A115" s="36" t="s">
        <v>93</v>
      </c>
      <c r="B115" s="43"/>
      <c r="C115" s="720"/>
      <c r="D115" s="43"/>
      <c r="E115" s="51"/>
      <c r="F115" s="43"/>
      <c r="G115" s="55"/>
      <c r="H115" s="66"/>
      <c r="I115" s="59">
        <v>0.57199999999999995</v>
      </c>
      <c r="J115" s="59">
        <v>-0.2024</v>
      </c>
      <c r="K115" s="59">
        <v>2.2669999999999999</v>
      </c>
      <c r="L115" s="59">
        <v>7.1337999999999999</v>
      </c>
      <c r="M115" s="59">
        <v>5.4085999999999999</v>
      </c>
      <c r="N115" s="70">
        <v>5.8022</v>
      </c>
      <c r="O115" s="59">
        <v>2.5554000000000001</v>
      </c>
      <c r="P115" s="59">
        <v>14.6713</v>
      </c>
      <c r="Q115" s="59">
        <v>13.561500000000001</v>
      </c>
      <c r="R115" s="59">
        <v>14.7666</v>
      </c>
      <c r="S115" s="59">
        <v>3.6324000000000001</v>
      </c>
      <c r="T115" s="59">
        <v>18.674900000000001</v>
      </c>
      <c r="U115" s="59">
        <v>3.6528999999999998</v>
      </c>
      <c r="V115" s="59">
        <v>7.5050999999999997</v>
      </c>
      <c r="W115" s="59">
        <v>1.7016</v>
      </c>
      <c r="X115" s="59">
        <v>13.0159</v>
      </c>
      <c r="Y115" s="66"/>
      <c r="Z115" s="51">
        <v>30</v>
      </c>
      <c r="AA115" s="51">
        <v>31</v>
      </c>
      <c r="AB115" s="51">
        <v>30</v>
      </c>
      <c r="AC115" s="51">
        <v>30</v>
      </c>
      <c r="AD115" s="51">
        <v>29</v>
      </c>
      <c r="AE115" s="51">
        <v>26</v>
      </c>
      <c r="AF115" s="51">
        <v>24</v>
      </c>
      <c r="AG115" s="51">
        <v>21</v>
      </c>
      <c r="AH115" s="51">
        <v>13</v>
      </c>
      <c r="AI115" s="51">
        <v>9</v>
      </c>
      <c r="AJ115" s="51">
        <v>30</v>
      </c>
      <c r="AK115" s="51">
        <v>30</v>
      </c>
      <c r="AL115" s="51">
        <v>29</v>
      </c>
      <c r="AM115" s="51">
        <v>26</v>
      </c>
      <c r="AN115" s="51">
        <v>30</v>
      </c>
      <c r="AO115" s="43"/>
      <c r="AP115" s="59">
        <v>15.8155555555556</v>
      </c>
      <c r="AQ115" s="59">
        <v>15.7</v>
      </c>
      <c r="AR115" s="59">
        <v>13.1185714285714</v>
      </c>
      <c r="AS115" s="59">
        <v>8.4527272727272695</v>
      </c>
      <c r="AT115" s="59">
        <v>11.5015384615385</v>
      </c>
      <c r="AU115" s="78"/>
      <c r="AV115" s="51">
        <v>9</v>
      </c>
      <c r="AW115" s="51">
        <v>12</v>
      </c>
      <c r="AX115" s="51">
        <v>14</v>
      </c>
      <c r="AY115" s="51">
        <v>22</v>
      </c>
      <c r="AZ115" s="51">
        <v>26</v>
      </c>
      <c r="BA115" s="258"/>
      <c r="BB115" s="59"/>
      <c r="BC115" s="276"/>
      <c r="BD115" s="276"/>
      <c r="BE115" s="276"/>
      <c r="BF115" s="43"/>
      <c r="BG115" s="59"/>
      <c r="BH115" s="59"/>
      <c r="BI115" s="59"/>
      <c r="BJ115" s="59"/>
      <c r="BK115" s="43"/>
      <c r="BL115" s="84"/>
      <c r="BM115" s="84"/>
      <c r="BN115" s="84"/>
      <c r="BO115" s="84"/>
      <c r="BP115" s="84"/>
      <c r="BQ115" s="43"/>
      <c r="BR115" s="88"/>
    </row>
    <row r="116" spans="1:70" x14ac:dyDescent="0.25">
      <c r="A116" s="37" t="s">
        <v>94</v>
      </c>
      <c r="B116" s="44"/>
      <c r="C116" s="721"/>
      <c r="D116" s="44"/>
      <c r="E116" s="52"/>
      <c r="F116" s="44"/>
      <c r="G116" s="56"/>
      <c r="H116" s="67"/>
      <c r="I116" s="60">
        <v>1.2205999999999999</v>
      </c>
      <c r="J116" s="60">
        <v>0.61919999999999997</v>
      </c>
      <c r="K116" s="60">
        <v>6.2092000000000001</v>
      </c>
      <c r="L116" s="60">
        <v>14.301500000000001</v>
      </c>
      <c r="M116" s="60">
        <v>13.576599999999999</v>
      </c>
      <c r="N116" s="71">
        <v>15.5587</v>
      </c>
      <c r="O116" s="60">
        <v>7.7535999999999996</v>
      </c>
      <c r="P116" s="60">
        <v>22.199100000000001</v>
      </c>
      <c r="Q116" s="60">
        <v>18.420300000000001</v>
      </c>
      <c r="R116" s="60">
        <v>19.602799999999998</v>
      </c>
      <c r="S116" s="60">
        <v>7.2606999999999999</v>
      </c>
      <c r="T116" s="60">
        <v>26.714400000000001</v>
      </c>
      <c r="U116" s="60">
        <v>13.441000000000001</v>
      </c>
      <c r="V116" s="60">
        <v>16.411200000000001</v>
      </c>
      <c r="W116" s="60">
        <v>4.4177</v>
      </c>
      <c r="X116" s="60">
        <v>26.625800000000002</v>
      </c>
      <c r="Y116" s="67"/>
      <c r="Z116" s="52"/>
      <c r="AA116" s="52"/>
      <c r="AB116" s="52"/>
      <c r="AC116" s="52"/>
      <c r="AD116" s="52"/>
      <c r="AE116" s="52"/>
      <c r="AF116" s="52"/>
      <c r="AG116" s="52"/>
      <c r="AH116" s="52"/>
      <c r="AI116" s="52"/>
      <c r="AJ116" s="52"/>
      <c r="AK116" s="52"/>
      <c r="AL116" s="52"/>
      <c r="AM116" s="52"/>
      <c r="AN116" s="52"/>
      <c r="AO116" s="44"/>
      <c r="AP116" s="60">
        <v>20.98</v>
      </c>
      <c r="AQ116" s="60">
        <v>22.31</v>
      </c>
      <c r="AR116" s="60">
        <v>18.760000000000002</v>
      </c>
      <c r="AS116" s="60">
        <v>15.22</v>
      </c>
      <c r="AT116" s="60">
        <v>24.43</v>
      </c>
      <c r="AU116" s="79"/>
      <c r="AV116" s="52"/>
      <c r="AW116" s="52"/>
      <c r="AX116" s="52"/>
      <c r="AY116" s="52"/>
      <c r="AZ116" s="52"/>
      <c r="BA116" s="259"/>
      <c r="BB116" s="60"/>
      <c r="BC116" s="277"/>
      <c r="BD116" s="277"/>
      <c r="BE116" s="277"/>
      <c r="BF116" s="44"/>
      <c r="BG116" s="60"/>
      <c r="BH116" s="60"/>
      <c r="BI116" s="60"/>
      <c r="BJ116" s="60"/>
      <c r="BK116" s="44"/>
      <c r="BL116" s="85"/>
      <c r="BM116" s="85"/>
      <c r="BN116" s="85"/>
      <c r="BO116" s="85"/>
      <c r="BP116" s="85"/>
      <c r="BQ116" s="44"/>
      <c r="BR116" s="89"/>
    </row>
    <row r="117" spans="1:70" x14ac:dyDescent="0.25">
      <c r="A117" s="37" t="s">
        <v>95</v>
      </c>
      <c r="B117" s="44"/>
      <c r="C117" s="721"/>
      <c r="D117" s="44"/>
      <c r="E117" s="52"/>
      <c r="F117" s="44"/>
      <c r="G117" s="56"/>
      <c r="H117" s="67"/>
      <c r="I117" s="60">
        <v>-9.4700000000000006E-2</v>
      </c>
      <c r="J117" s="60">
        <v>-1.5188999999999999</v>
      </c>
      <c r="K117" s="60">
        <v>-0.89239999999999997</v>
      </c>
      <c r="L117" s="60">
        <v>-0.42230000000000001</v>
      </c>
      <c r="M117" s="60">
        <v>-2.7193999999999998</v>
      </c>
      <c r="N117" s="71">
        <v>-2.0665</v>
      </c>
      <c r="O117" s="60">
        <v>-9.6709999999999994</v>
      </c>
      <c r="P117" s="60">
        <v>-0.40629999999999999</v>
      </c>
      <c r="Q117" s="60">
        <v>9.7335999999999991</v>
      </c>
      <c r="R117" s="60">
        <v>9.6880000000000006</v>
      </c>
      <c r="S117" s="60">
        <v>-9.4700000000000006E-2</v>
      </c>
      <c r="T117" s="60">
        <v>5.5147000000000004</v>
      </c>
      <c r="U117" s="60">
        <v>-5.01</v>
      </c>
      <c r="V117" s="60">
        <v>-1.8381000000000001</v>
      </c>
      <c r="W117" s="60">
        <v>-1.7923</v>
      </c>
      <c r="X117" s="60">
        <v>1.1856</v>
      </c>
      <c r="Y117" s="67"/>
      <c r="Z117" s="52"/>
      <c r="AA117" s="52"/>
      <c r="AB117" s="52"/>
      <c r="AC117" s="52"/>
      <c r="AD117" s="52"/>
      <c r="AE117" s="52"/>
      <c r="AF117" s="52"/>
      <c r="AG117" s="52"/>
      <c r="AH117" s="52"/>
      <c r="AI117" s="52"/>
      <c r="AJ117" s="52"/>
      <c r="AK117" s="52"/>
      <c r="AL117" s="52"/>
      <c r="AM117" s="52"/>
      <c r="AN117" s="52"/>
      <c r="AO117" s="44"/>
      <c r="AP117" s="60">
        <v>10.98</v>
      </c>
      <c r="AQ117" s="60">
        <v>10.48</v>
      </c>
      <c r="AR117" s="60">
        <v>7.51</v>
      </c>
      <c r="AS117" s="60">
        <v>-3.9</v>
      </c>
      <c r="AT117" s="60">
        <v>-4.05</v>
      </c>
      <c r="AU117" s="79"/>
      <c r="AV117" s="52"/>
      <c r="AW117" s="52"/>
      <c r="AX117" s="52"/>
      <c r="AY117" s="52"/>
      <c r="AZ117" s="52"/>
      <c r="BA117" s="259"/>
      <c r="BB117" s="60"/>
      <c r="BC117" s="277"/>
      <c r="BD117" s="277"/>
      <c r="BE117" s="277"/>
      <c r="BF117" s="44"/>
      <c r="BG117" s="60"/>
      <c r="BH117" s="60"/>
      <c r="BI117" s="60"/>
      <c r="BJ117" s="60"/>
      <c r="BK117" s="44"/>
      <c r="BL117" s="85"/>
      <c r="BM117" s="85"/>
      <c r="BN117" s="85"/>
      <c r="BO117" s="85"/>
      <c r="BP117" s="85"/>
      <c r="BQ117" s="66"/>
      <c r="BR117" s="89"/>
    </row>
    <row r="118" spans="1:70" x14ac:dyDescent="0.25">
      <c r="A118" s="38" t="s">
        <v>96</v>
      </c>
      <c r="B118" s="69"/>
      <c r="C118" s="722"/>
      <c r="D118" s="45"/>
      <c r="E118" s="53"/>
      <c r="F118" s="45"/>
      <c r="G118" s="57"/>
      <c r="H118" s="68"/>
      <c r="I118" s="61">
        <v>0.61014999999999997</v>
      </c>
      <c r="J118" s="61">
        <v>-0.22770000000000001</v>
      </c>
      <c r="K118" s="61">
        <v>1.9030499999999999</v>
      </c>
      <c r="L118" s="61">
        <v>7.2178500000000003</v>
      </c>
      <c r="M118" s="61">
        <v>4.8821000000000003</v>
      </c>
      <c r="N118" s="72">
        <v>5.1817000000000002</v>
      </c>
      <c r="O118" s="61">
        <v>3.6000999999999999</v>
      </c>
      <c r="P118" s="61">
        <v>14.5036</v>
      </c>
      <c r="Q118" s="61">
        <v>13.3598</v>
      </c>
      <c r="R118" s="61">
        <v>15.0626</v>
      </c>
      <c r="S118" s="61">
        <v>3.4681000000000002</v>
      </c>
      <c r="T118" s="61">
        <v>17.770099999999999</v>
      </c>
      <c r="U118" s="61">
        <v>2.8944000000000001</v>
      </c>
      <c r="V118" s="61">
        <v>6.5175000000000001</v>
      </c>
      <c r="W118" s="61">
        <v>1.8163</v>
      </c>
      <c r="X118" s="61">
        <v>13.77</v>
      </c>
      <c r="Y118" s="68"/>
      <c r="Z118" s="53"/>
      <c r="AA118" s="53"/>
      <c r="AB118" s="53"/>
      <c r="AC118" s="53"/>
      <c r="AD118" s="53"/>
      <c r="AE118" s="53"/>
      <c r="AF118" s="53"/>
      <c r="AG118" s="53"/>
      <c r="AH118" s="53"/>
      <c r="AI118" s="53"/>
      <c r="AJ118" s="53"/>
      <c r="AK118" s="53"/>
      <c r="AL118" s="53"/>
      <c r="AM118" s="53"/>
      <c r="AN118" s="53"/>
      <c r="AO118" s="45"/>
      <c r="AP118" s="61">
        <v>15.68</v>
      </c>
      <c r="AQ118" s="61">
        <v>15.48</v>
      </c>
      <c r="AR118" s="61">
        <v>12.94</v>
      </c>
      <c r="AS118" s="61">
        <v>8.64</v>
      </c>
      <c r="AT118" s="61">
        <v>11.27</v>
      </c>
      <c r="AU118" s="80"/>
      <c r="AV118" s="53"/>
      <c r="AW118" s="53"/>
      <c r="AX118" s="53"/>
      <c r="AY118" s="53"/>
      <c r="AZ118" s="53"/>
      <c r="BA118" s="262"/>
      <c r="BB118" s="61"/>
      <c r="BC118" s="279"/>
      <c r="BD118" s="279"/>
      <c r="BE118" s="279"/>
      <c r="BF118" s="45"/>
      <c r="BG118" s="61"/>
      <c r="BH118" s="61"/>
      <c r="BI118" s="61"/>
      <c r="BJ118" s="61"/>
      <c r="BK118" s="45"/>
      <c r="BL118" s="86"/>
      <c r="BM118" s="86"/>
      <c r="BN118" s="86"/>
      <c r="BO118" s="86"/>
      <c r="BP118" s="86"/>
      <c r="BQ118" s="68"/>
      <c r="BR118" s="90"/>
    </row>
    <row r="119" spans="1:70" ht="14.5" x14ac:dyDescent="0.25">
      <c r="A119" s="39" t="s">
        <v>91</v>
      </c>
      <c r="B119" s="69"/>
      <c r="C119" s="726"/>
      <c r="D119" s="40"/>
      <c r="E119" s="40"/>
      <c r="F119" s="40"/>
      <c r="G119" s="40"/>
      <c r="H119" s="69"/>
      <c r="I119" s="62"/>
      <c r="J119" s="62"/>
      <c r="K119" s="62"/>
      <c r="L119" s="62"/>
      <c r="M119" s="62"/>
      <c r="N119" s="73"/>
      <c r="O119" s="62"/>
      <c r="P119" s="62"/>
      <c r="Q119" s="62"/>
      <c r="R119" s="62"/>
      <c r="S119" s="62"/>
      <c r="T119" s="62"/>
      <c r="U119" s="62"/>
      <c r="V119" s="62"/>
      <c r="W119" s="62"/>
      <c r="X119" s="62"/>
      <c r="Y119" s="69"/>
      <c r="Z119" s="54"/>
      <c r="AA119" s="54"/>
      <c r="AB119" s="54"/>
      <c r="AC119" s="54"/>
      <c r="AD119" s="54"/>
      <c r="AE119" s="54"/>
      <c r="AF119" s="54"/>
      <c r="AG119" s="54"/>
      <c r="AH119" s="54"/>
      <c r="AI119" s="54"/>
      <c r="AJ119" s="54"/>
      <c r="AK119" s="54"/>
      <c r="AL119" s="54"/>
      <c r="AM119" s="54"/>
      <c r="AN119" s="54"/>
      <c r="AO119" s="69"/>
      <c r="AP119" s="245"/>
      <c r="AQ119" s="245"/>
      <c r="AR119" s="245"/>
      <c r="AS119" s="245"/>
      <c r="AT119" s="245"/>
      <c r="AU119" s="69"/>
      <c r="AV119" s="247"/>
      <c r="AW119" s="247"/>
      <c r="AX119" s="247"/>
      <c r="AY119" s="247"/>
      <c r="AZ119" s="247"/>
      <c r="BA119" s="69"/>
      <c r="BB119" s="245"/>
      <c r="BC119" s="245"/>
      <c r="BD119" s="245"/>
      <c r="BE119" s="245"/>
      <c r="BF119" s="40"/>
      <c r="BG119" s="245"/>
      <c r="BH119" s="245"/>
      <c r="BI119" s="245"/>
      <c r="BJ119" s="245"/>
      <c r="BK119" s="40"/>
      <c r="BL119" s="40"/>
      <c r="BM119" s="41"/>
      <c r="BN119" s="255"/>
      <c r="BO119" s="40"/>
      <c r="BP119" s="40"/>
      <c r="BQ119" s="69"/>
      <c r="BR119" s="69"/>
    </row>
    <row r="120" spans="1:70" s="107" customFormat="1" x14ac:dyDescent="0.25">
      <c r="A120" s="481" t="s">
        <v>664</v>
      </c>
      <c r="B120" s="482"/>
      <c r="C120" s="730"/>
      <c r="D120" s="490"/>
      <c r="E120" s="490"/>
      <c r="F120" s="490"/>
      <c r="G120" s="490"/>
      <c r="H120" s="482"/>
      <c r="I120" s="405">
        <v>0.63249999999999995</v>
      </c>
      <c r="J120" s="405">
        <v>-0.57269999999999999</v>
      </c>
      <c r="K120" s="405">
        <v>1.0105</v>
      </c>
      <c r="L120" s="405">
        <v>4.8113999999999999</v>
      </c>
      <c r="M120" s="405">
        <v>0.98009999999999997</v>
      </c>
      <c r="N120" s="407">
        <v>2.2940999999999998</v>
      </c>
      <c r="O120" s="405">
        <v>1.0998000000000001</v>
      </c>
      <c r="P120" s="405">
        <v>12.6304</v>
      </c>
      <c r="Q120" s="405">
        <v>11.9779</v>
      </c>
      <c r="R120" s="405">
        <v>13.514900000000001</v>
      </c>
      <c r="S120" s="405">
        <v>2.6257999999999999</v>
      </c>
      <c r="T120" s="405">
        <v>15.0406</v>
      </c>
      <c r="U120" s="405">
        <v>-1.0009999999999999</v>
      </c>
      <c r="V120" s="405">
        <v>3.9714999999999998</v>
      </c>
      <c r="W120" s="405">
        <v>0.42280000000000001</v>
      </c>
      <c r="X120" s="405" t="s">
        <v>428</v>
      </c>
      <c r="Y120" s="482"/>
      <c r="Z120" s="403"/>
      <c r="AA120" s="403"/>
      <c r="AB120" s="403"/>
      <c r="AC120" s="403"/>
      <c r="AD120" s="403"/>
      <c r="AE120" s="403"/>
      <c r="AF120" s="403"/>
      <c r="AG120" s="403"/>
      <c r="AH120" s="403"/>
      <c r="AI120" s="403"/>
      <c r="AJ120" s="403"/>
      <c r="AK120" s="403"/>
      <c r="AL120" s="403"/>
      <c r="AM120" s="403"/>
      <c r="AN120" s="403"/>
      <c r="AO120" s="482"/>
      <c r="AP120" s="405">
        <v>13.85</v>
      </c>
      <c r="AQ120" s="405">
        <v>14.16</v>
      </c>
      <c r="AR120" s="405">
        <v>10.86</v>
      </c>
      <c r="AS120" s="405">
        <v>6.35</v>
      </c>
      <c r="AT120" s="405">
        <v>4.43</v>
      </c>
      <c r="AU120" s="482"/>
      <c r="AV120" s="491"/>
      <c r="AW120" s="491"/>
      <c r="AX120" s="491"/>
      <c r="AY120" s="491"/>
      <c r="AZ120" s="491"/>
      <c r="BA120" s="482"/>
      <c r="BB120" s="487"/>
      <c r="BC120" s="487"/>
      <c r="BD120" s="487"/>
      <c r="BE120" s="487"/>
      <c r="BF120" s="490"/>
      <c r="BG120" s="487"/>
      <c r="BH120" s="487"/>
      <c r="BI120" s="487"/>
      <c r="BJ120" s="487"/>
      <c r="BK120" s="490"/>
      <c r="BL120" s="490"/>
      <c r="BM120" s="492"/>
      <c r="BN120" s="355"/>
      <c r="BO120" s="355"/>
      <c r="BP120" s="355"/>
      <c r="BQ120" s="349"/>
      <c r="BR120" s="349"/>
    </row>
    <row r="121" spans="1:70" s="107" customFormat="1" x14ac:dyDescent="0.25">
      <c r="A121" s="345" t="s">
        <v>426</v>
      </c>
      <c r="B121" s="349"/>
      <c r="C121" s="731"/>
      <c r="D121" s="352"/>
      <c r="E121" s="352"/>
      <c r="F121" s="352"/>
      <c r="G121" s="352"/>
      <c r="H121" s="349"/>
      <c r="I121" s="348">
        <v>0.63759999999999994</v>
      </c>
      <c r="J121" s="348">
        <v>-0.6714</v>
      </c>
      <c r="K121" s="348">
        <v>0.1716</v>
      </c>
      <c r="L121" s="348">
        <v>3.1406999999999998</v>
      </c>
      <c r="M121" s="348">
        <v>-4.4798</v>
      </c>
      <c r="N121" s="350">
        <v>-2.214</v>
      </c>
      <c r="O121" s="348">
        <v>0.20130000000000001</v>
      </c>
      <c r="P121" s="348">
        <v>9.1110000000000007</v>
      </c>
      <c r="Q121" s="348">
        <v>9.3389000000000006</v>
      </c>
      <c r="R121" s="348">
        <v>12.170299999999999</v>
      </c>
      <c r="S121" s="348">
        <v>1.8345</v>
      </c>
      <c r="T121" s="348">
        <v>9.3701000000000008</v>
      </c>
      <c r="U121" s="348">
        <v>-6.4183000000000003</v>
      </c>
      <c r="V121" s="348">
        <v>-0.49659999999999999</v>
      </c>
      <c r="W121" s="348">
        <v>-0.51819999999999999</v>
      </c>
      <c r="X121" s="348" t="s">
        <v>428</v>
      </c>
      <c r="Y121" s="349"/>
      <c r="Z121" s="346"/>
      <c r="AA121" s="346"/>
      <c r="AB121" s="346"/>
      <c r="AC121" s="346"/>
      <c r="AD121" s="346"/>
      <c r="AE121" s="346"/>
      <c r="AF121" s="346"/>
      <c r="AG121" s="346"/>
      <c r="AH121" s="346"/>
      <c r="AI121" s="346"/>
      <c r="AJ121" s="346"/>
      <c r="AK121" s="346"/>
      <c r="AL121" s="346"/>
      <c r="AM121" s="346"/>
      <c r="AN121" s="346"/>
      <c r="AO121" s="349"/>
      <c r="AP121" s="348">
        <v>11.78</v>
      </c>
      <c r="AQ121" s="348">
        <v>11.12</v>
      </c>
      <c r="AR121" s="348">
        <v>7.73</v>
      </c>
      <c r="AS121" s="348">
        <v>3.34</v>
      </c>
      <c r="AT121" s="348">
        <v>-3.42</v>
      </c>
      <c r="AU121" s="349"/>
      <c r="AV121" s="493"/>
      <c r="AW121" s="493"/>
      <c r="AX121" s="493"/>
      <c r="AY121" s="493"/>
      <c r="AZ121" s="493"/>
      <c r="BA121" s="349"/>
      <c r="BB121" s="363"/>
      <c r="BC121" s="363"/>
      <c r="BD121" s="363"/>
      <c r="BE121" s="363"/>
      <c r="BF121" s="352"/>
      <c r="BG121" s="363"/>
      <c r="BH121" s="363"/>
      <c r="BI121" s="363"/>
      <c r="BJ121" s="363"/>
      <c r="BK121" s="352"/>
      <c r="BL121" s="352"/>
      <c r="BM121" s="494"/>
      <c r="BN121" s="355"/>
      <c r="BO121" s="355"/>
      <c r="BP121" s="355"/>
      <c r="BQ121" s="349"/>
      <c r="BR121" s="349"/>
    </row>
    <row r="122" spans="1:70" s="107" customFormat="1" x14ac:dyDescent="0.25">
      <c r="A122" s="345" t="s">
        <v>665</v>
      </c>
      <c r="B122" s="349"/>
      <c r="C122" s="731"/>
      <c r="D122" s="352"/>
      <c r="E122" s="352"/>
      <c r="F122" s="352"/>
      <c r="G122" s="352"/>
      <c r="H122" s="349"/>
      <c r="I122" s="348">
        <v>0.54200000000000004</v>
      </c>
      <c r="J122" s="348">
        <v>-0.61350000000000005</v>
      </c>
      <c r="K122" s="348">
        <v>0.74939999999999996</v>
      </c>
      <c r="L122" s="348">
        <v>4.1402999999999999</v>
      </c>
      <c r="M122" s="348">
        <v>0.50419999999999998</v>
      </c>
      <c r="N122" s="350">
        <v>1.5979000000000001</v>
      </c>
      <c r="O122" s="348">
        <v>0.49830000000000002</v>
      </c>
      <c r="P122" s="348">
        <v>11.917199999999999</v>
      </c>
      <c r="Q122" s="348">
        <v>11.0093</v>
      </c>
      <c r="R122" s="348">
        <v>12.248200000000001</v>
      </c>
      <c r="S122" s="348">
        <v>2.2496</v>
      </c>
      <c r="T122" s="348">
        <v>14.5406</v>
      </c>
      <c r="U122" s="348">
        <v>-1.5022</v>
      </c>
      <c r="V122" s="348">
        <v>3.4258999999999999</v>
      </c>
      <c r="W122" s="348">
        <v>0.22270000000000001</v>
      </c>
      <c r="X122" s="348" t="s">
        <v>428</v>
      </c>
      <c r="Y122" s="349"/>
      <c r="Z122" s="346"/>
      <c r="AA122" s="346"/>
      <c r="AB122" s="346"/>
      <c r="AC122" s="346"/>
      <c r="AD122" s="346"/>
      <c r="AE122" s="346"/>
      <c r="AF122" s="346"/>
      <c r="AG122" s="346"/>
      <c r="AH122" s="346"/>
      <c r="AI122" s="346"/>
      <c r="AJ122" s="346"/>
      <c r="AK122" s="346"/>
      <c r="AL122" s="346"/>
      <c r="AM122" s="346"/>
      <c r="AN122" s="346"/>
      <c r="AO122" s="349"/>
      <c r="AP122" s="348">
        <v>12.68</v>
      </c>
      <c r="AQ122" s="348">
        <v>13.09</v>
      </c>
      <c r="AR122" s="348">
        <v>9.98</v>
      </c>
      <c r="AS122" s="348">
        <v>5.52</v>
      </c>
      <c r="AT122" s="348">
        <v>3.36</v>
      </c>
      <c r="AU122" s="349"/>
      <c r="AV122" s="493"/>
      <c r="AW122" s="493"/>
      <c r="AX122" s="493"/>
      <c r="AY122" s="493"/>
      <c r="AZ122" s="493"/>
      <c r="BA122" s="349"/>
      <c r="BB122" s="363"/>
      <c r="BC122" s="363"/>
      <c r="BD122" s="363"/>
      <c r="BE122" s="363"/>
      <c r="BF122" s="352"/>
      <c r="BG122" s="363"/>
      <c r="BH122" s="363"/>
      <c r="BI122" s="363"/>
      <c r="BJ122" s="363"/>
      <c r="BK122" s="352"/>
      <c r="BL122" s="352"/>
      <c r="BM122" s="494"/>
      <c r="BN122" s="355"/>
      <c r="BO122" s="355"/>
      <c r="BP122" s="355"/>
      <c r="BQ122" s="349"/>
      <c r="BR122" s="349"/>
    </row>
    <row r="123" spans="1:70" s="107" customFormat="1" x14ac:dyDescent="0.25">
      <c r="A123" s="495" t="s">
        <v>666</v>
      </c>
      <c r="B123" s="485"/>
      <c r="C123" s="732"/>
      <c r="D123" s="496"/>
      <c r="E123" s="496"/>
      <c r="F123" s="496"/>
      <c r="G123" s="496"/>
      <c r="H123" s="497"/>
      <c r="I123" s="433">
        <v>0.5423</v>
      </c>
      <c r="J123" s="433">
        <v>-0.60260000000000002</v>
      </c>
      <c r="K123" s="433">
        <v>0.92910000000000004</v>
      </c>
      <c r="L123" s="433">
        <v>4.6936</v>
      </c>
      <c r="M123" s="433">
        <v>1.1344000000000001</v>
      </c>
      <c r="N123" s="434">
        <v>2.5310000000000001</v>
      </c>
      <c r="O123" s="433">
        <v>1.4629000000000001</v>
      </c>
      <c r="P123" s="433">
        <v>12.991199999999999</v>
      </c>
      <c r="Q123" s="433">
        <v>12.1379</v>
      </c>
      <c r="R123" s="433">
        <v>13.4756</v>
      </c>
      <c r="S123" s="433">
        <v>2.5167999999999999</v>
      </c>
      <c r="T123" s="433">
        <v>15.225099999999999</v>
      </c>
      <c r="U123" s="433">
        <v>-0.76659999999999995</v>
      </c>
      <c r="V123" s="433">
        <v>4.3287000000000004</v>
      </c>
      <c r="W123" s="433">
        <v>0.31009999999999999</v>
      </c>
      <c r="X123" s="433">
        <v>12.378299999999999</v>
      </c>
      <c r="Y123" s="497"/>
      <c r="Z123" s="435"/>
      <c r="AA123" s="435"/>
      <c r="AB123" s="435"/>
      <c r="AC123" s="435"/>
      <c r="AD123" s="435"/>
      <c r="AE123" s="435"/>
      <c r="AF123" s="435"/>
      <c r="AG123" s="435"/>
      <c r="AH123" s="435"/>
      <c r="AI123" s="435"/>
      <c r="AJ123" s="435"/>
      <c r="AK123" s="435"/>
      <c r="AL123" s="435"/>
      <c r="AM123" s="435"/>
      <c r="AN123" s="435"/>
      <c r="AO123" s="497"/>
      <c r="AP123" s="433">
        <v>13.89</v>
      </c>
      <c r="AQ123" s="433">
        <v>14.3</v>
      </c>
      <c r="AR123" s="433">
        <v>11.13</v>
      </c>
      <c r="AS123" s="433">
        <v>6.64</v>
      </c>
      <c r="AT123" s="433">
        <v>4.63</v>
      </c>
      <c r="AU123" s="497"/>
      <c r="AV123" s="498"/>
      <c r="AW123" s="498"/>
      <c r="AX123" s="498"/>
      <c r="AY123" s="498"/>
      <c r="AZ123" s="498"/>
      <c r="BA123" s="485"/>
      <c r="BB123" s="499"/>
      <c r="BC123" s="499"/>
      <c r="BD123" s="499"/>
      <c r="BE123" s="499"/>
      <c r="BF123" s="496"/>
      <c r="BG123" s="499"/>
      <c r="BH123" s="499"/>
      <c r="BI123" s="499"/>
      <c r="BJ123" s="499"/>
      <c r="BK123" s="496"/>
      <c r="BL123" s="496"/>
      <c r="BM123" s="500"/>
      <c r="BN123" s="486"/>
      <c r="BO123" s="502"/>
      <c r="BP123" s="503"/>
      <c r="BQ123" s="485"/>
      <c r="BR123" s="485"/>
    </row>
    <row r="127" spans="1:70" hidden="1" x14ac:dyDescent="0.25">
      <c r="A127" s="488" t="s">
        <v>179</v>
      </c>
    </row>
    <row r="128" spans="1:70" x14ac:dyDescent="0.25">
      <c r="A128" s="488" t="s">
        <v>10489</v>
      </c>
    </row>
    <row r="129" spans="1:1" x14ac:dyDescent="0.25">
      <c r="A12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34ECE-4F54-49D5-8B23-6839AE0DBF83}">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7.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23.36328125" style="21" customWidth="1"/>
    <col min="71" max="16384" width="8.90625" style="21"/>
  </cols>
  <sheetData>
    <row r="1" spans="1:70" ht="33" customHeight="1" x14ac:dyDescent="0.25">
      <c r="A1" s="488" t="s">
        <v>43</v>
      </c>
    </row>
    <row r="3" spans="1:70" ht="20.5" x14ac:dyDescent="0.45">
      <c r="A3" s="23" t="s">
        <v>106</v>
      </c>
    </row>
    <row r="4" spans="1:70" x14ac:dyDescent="0.25">
      <c r="A4" s="488" t="s">
        <v>425</v>
      </c>
    </row>
    <row r="5" spans="1:70" ht="33" x14ac:dyDescent="0.25">
      <c r="A5" s="1072" t="s">
        <v>107</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97"/>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100"/>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108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s="446" customFormat="1" ht="11" x14ac:dyDescent="0.3">
      <c r="A8" s="328" t="s">
        <v>987</v>
      </c>
      <c r="B8" s="365"/>
      <c r="C8" s="717">
        <v>39591</v>
      </c>
      <c r="D8" s="365"/>
      <c r="E8" s="329">
        <v>79970.5</v>
      </c>
      <c r="F8" s="365"/>
      <c r="G8" s="330">
        <v>109.35</v>
      </c>
      <c r="H8" s="366"/>
      <c r="I8" s="331">
        <v>0.61650000000000005</v>
      </c>
      <c r="J8" s="331">
        <v>-0.54569999999999996</v>
      </c>
      <c r="K8" s="331">
        <v>0.49630000000000002</v>
      </c>
      <c r="L8" s="331">
        <v>3.5314999999999999</v>
      </c>
      <c r="M8" s="331">
        <v>-3.6139000000000001</v>
      </c>
      <c r="N8" s="333">
        <v>-1.849</v>
      </c>
      <c r="O8" s="331">
        <v>0.87560000000000004</v>
      </c>
      <c r="P8" s="331">
        <v>12.527200000000001</v>
      </c>
      <c r="Q8" s="331">
        <v>12.5862</v>
      </c>
      <c r="R8" s="331">
        <v>13.1097</v>
      </c>
      <c r="S8" s="331">
        <v>1.6641999999999999</v>
      </c>
      <c r="T8" s="331">
        <v>9.4923000000000002</v>
      </c>
      <c r="U8" s="331">
        <v>-5.3329000000000004</v>
      </c>
      <c r="V8" s="331">
        <v>-0.36449999999999999</v>
      </c>
      <c r="W8" s="331">
        <v>-0.3735</v>
      </c>
      <c r="X8" s="331">
        <v>14.000500000000001</v>
      </c>
      <c r="Y8" s="366"/>
      <c r="Z8" s="329">
        <v>10</v>
      </c>
      <c r="AA8" s="329">
        <v>12</v>
      </c>
      <c r="AB8" s="329">
        <v>11</v>
      </c>
      <c r="AC8" s="329">
        <v>13</v>
      </c>
      <c r="AD8" s="329">
        <v>14</v>
      </c>
      <c r="AE8" s="329">
        <v>13</v>
      </c>
      <c r="AF8" s="329">
        <v>9</v>
      </c>
      <c r="AG8" s="329">
        <v>1</v>
      </c>
      <c r="AH8" s="329">
        <v>2</v>
      </c>
      <c r="AI8" s="329">
        <v>2</v>
      </c>
      <c r="AJ8" s="329">
        <v>12</v>
      </c>
      <c r="AK8" s="329">
        <v>14</v>
      </c>
      <c r="AL8" s="329">
        <v>13</v>
      </c>
      <c r="AM8" s="329">
        <v>12</v>
      </c>
      <c r="AN8" s="329">
        <v>13</v>
      </c>
      <c r="AO8" s="365"/>
      <c r="AP8" s="331">
        <v>13.51</v>
      </c>
      <c r="AQ8" s="331">
        <v>13.89</v>
      </c>
      <c r="AR8" s="331">
        <v>10.59</v>
      </c>
      <c r="AS8" s="331">
        <v>4.7699999999999996</v>
      </c>
      <c r="AT8" s="331">
        <v>-2.12</v>
      </c>
      <c r="AU8" s="334"/>
      <c r="AV8" s="329">
        <v>2</v>
      </c>
      <c r="AW8" s="329">
        <v>2</v>
      </c>
      <c r="AX8" s="329">
        <v>2</v>
      </c>
      <c r="AY8" s="329">
        <v>10</v>
      </c>
      <c r="AZ8" s="329">
        <v>14</v>
      </c>
      <c r="BA8" s="360"/>
      <c r="BB8" s="331">
        <v>11.1080895272279</v>
      </c>
      <c r="BC8" s="367">
        <v>0.93041788297240802</v>
      </c>
      <c r="BD8" s="367">
        <v>4.8357529919997901E-2</v>
      </c>
      <c r="BE8" s="367">
        <v>0.29951746129490497</v>
      </c>
      <c r="BF8" s="366"/>
      <c r="BG8" s="331">
        <v>82.488600000000005</v>
      </c>
      <c r="BH8" s="331">
        <v>11.7088</v>
      </c>
      <c r="BI8" s="331">
        <v>7.4817999999999996E-2</v>
      </c>
      <c r="BJ8" s="331">
        <v>5.7277820000000004</v>
      </c>
      <c r="BK8" s="365"/>
      <c r="BL8" s="364" t="s">
        <v>988</v>
      </c>
      <c r="BM8" s="364" t="s">
        <v>989</v>
      </c>
      <c r="BN8" s="364" t="s">
        <v>990</v>
      </c>
      <c r="BO8" s="364" t="s">
        <v>991</v>
      </c>
      <c r="BP8" s="364" t="s">
        <v>992</v>
      </c>
      <c r="BQ8" s="365"/>
      <c r="BR8" s="335" t="s">
        <v>463</v>
      </c>
    </row>
    <row r="9" spans="1:70" s="446" customFormat="1" ht="11" x14ac:dyDescent="0.3">
      <c r="A9" s="337" t="s">
        <v>993</v>
      </c>
      <c r="B9" s="369"/>
      <c r="C9" s="718">
        <v>38762</v>
      </c>
      <c r="D9" s="369"/>
      <c r="E9" s="338">
        <v>54949.7</v>
      </c>
      <c r="F9" s="369"/>
      <c r="G9" s="339">
        <v>94.0154</v>
      </c>
      <c r="H9" s="370"/>
      <c r="I9" s="340">
        <v>0.44259999999999999</v>
      </c>
      <c r="J9" s="340">
        <v>-0.67349999999999999</v>
      </c>
      <c r="K9" s="340">
        <v>7.0000000000000001E-3</v>
      </c>
      <c r="L9" s="340">
        <v>3.8795000000000002</v>
      </c>
      <c r="M9" s="340">
        <v>-1.4822</v>
      </c>
      <c r="N9" s="342">
        <v>1.3077000000000001</v>
      </c>
      <c r="O9" s="340">
        <v>2.0973000000000002</v>
      </c>
      <c r="P9" s="340">
        <v>10.4131</v>
      </c>
      <c r="Q9" s="340">
        <v>10.5029</v>
      </c>
      <c r="R9" s="340">
        <v>11.398099999999999</v>
      </c>
      <c r="S9" s="340">
        <v>0.43730000000000002</v>
      </c>
      <c r="T9" s="340">
        <v>12.197699999999999</v>
      </c>
      <c r="U9" s="340">
        <v>-2.3729</v>
      </c>
      <c r="V9" s="340">
        <v>3.0516999999999999</v>
      </c>
      <c r="W9" s="340">
        <v>-0.1363</v>
      </c>
      <c r="X9" s="340">
        <v>11.535500000000001</v>
      </c>
      <c r="Y9" s="370"/>
      <c r="Z9" s="338">
        <v>15</v>
      </c>
      <c r="AA9" s="338">
        <v>14</v>
      </c>
      <c r="AB9" s="338">
        <v>14</v>
      </c>
      <c r="AC9" s="338">
        <v>12</v>
      </c>
      <c r="AD9" s="338">
        <v>7</v>
      </c>
      <c r="AE9" s="338">
        <v>2</v>
      </c>
      <c r="AF9" s="338">
        <v>2</v>
      </c>
      <c r="AG9" s="338">
        <v>10</v>
      </c>
      <c r="AH9" s="338">
        <v>4</v>
      </c>
      <c r="AI9" s="338">
        <v>8</v>
      </c>
      <c r="AJ9" s="338">
        <v>15</v>
      </c>
      <c r="AK9" s="338">
        <v>7</v>
      </c>
      <c r="AL9" s="338">
        <v>2</v>
      </c>
      <c r="AM9" s="338">
        <v>1</v>
      </c>
      <c r="AN9" s="338">
        <v>10</v>
      </c>
      <c r="AO9" s="369"/>
      <c r="AP9" s="340">
        <v>12.08</v>
      </c>
      <c r="AQ9" s="340">
        <v>12.28</v>
      </c>
      <c r="AR9" s="340">
        <v>9.36</v>
      </c>
      <c r="AS9" s="340">
        <v>5.62</v>
      </c>
      <c r="AT9" s="340">
        <v>1.41</v>
      </c>
      <c r="AU9" s="343"/>
      <c r="AV9" s="338">
        <v>6</v>
      </c>
      <c r="AW9" s="338">
        <v>6</v>
      </c>
      <c r="AX9" s="338">
        <v>7</v>
      </c>
      <c r="AY9" s="338">
        <v>2</v>
      </c>
      <c r="AZ9" s="338">
        <v>9</v>
      </c>
      <c r="BA9" s="361"/>
      <c r="BB9" s="340">
        <v>11.0544235061873</v>
      </c>
      <c r="BC9" s="371">
        <v>0.94114743233894704</v>
      </c>
      <c r="BD9" s="371">
        <v>2.9845170575024699E-2</v>
      </c>
      <c r="BE9" s="371">
        <v>7.5431203384004594E-2</v>
      </c>
      <c r="BF9" s="370"/>
      <c r="BG9" s="340">
        <v>81.939899999999994</v>
      </c>
      <c r="BH9" s="340">
        <v>13.6319</v>
      </c>
      <c r="BI9" s="340">
        <v>1.90313</v>
      </c>
      <c r="BJ9" s="340">
        <v>2.5250699999999999</v>
      </c>
      <c r="BK9" s="369"/>
      <c r="BL9" s="368" t="s">
        <v>994</v>
      </c>
      <c r="BM9" s="368" t="s">
        <v>995</v>
      </c>
      <c r="BN9" s="368" t="s">
        <v>996</v>
      </c>
      <c r="BO9" s="368" t="s">
        <v>997</v>
      </c>
      <c r="BP9" s="368" t="s">
        <v>998</v>
      </c>
      <c r="BQ9" s="369"/>
      <c r="BR9" s="344" t="s">
        <v>450</v>
      </c>
    </row>
    <row r="10" spans="1:70" s="449" customFormat="1" ht="11" x14ac:dyDescent="0.3">
      <c r="A10" s="345" t="s">
        <v>999</v>
      </c>
      <c r="B10" s="373"/>
      <c r="C10" s="719">
        <v>39302</v>
      </c>
      <c r="D10" s="373"/>
      <c r="E10" s="346">
        <v>53935.6</v>
      </c>
      <c r="F10" s="373"/>
      <c r="G10" s="347">
        <v>90.304199999999994</v>
      </c>
      <c r="H10" s="374"/>
      <c r="I10" s="348">
        <v>0.67400000000000004</v>
      </c>
      <c r="J10" s="348">
        <v>-0.60460000000000003</v>
      </c>
      <c r="K10" s="348">
        <v>0.2288</v>
      </c>
      <c r="L10" s="348">
        <v>3.0823999999999998</v>
      </c>
      <c r="M10" s="348">
        <v>-2.8782999999999999</v>
      </c>
      <c r="N10" s="350">
        <v>-1.7915000000000001</v>
      </c>
      <c r="O10" s="348">
        <v>1.1839</v>
      </c>
      <c r="P10" s="348">
        <v>12.275600000000001</v>
      </c>
      <c r="Q10" s="348">
        <v>14.404500000000001</v>
      </c>
      <c r="R10" s="348">
        <v>13.572699999999999</v>
      </c>
      <c r="S10" s="348">
        <v>1.0246999999999999</v>
      </c>
      <c r="T10" s="348">
        <v>10.786099999999999</v>
      </c>
      <c r="U10" s="348">
        <v>-4.0088999999999997</v>
      </c>
      <c r="V10" s="348">
        <v>-0.38479999999999998</v>
      </c>
      <c r="W10" s="348">
        <v>-0.23119999999999999</v>
      </c>
      <c r="X10" s="348">
        <v>12.2477</v>
      </c>
      <c r="Y10" s="374"/>
      <c r="Z10" s="346">
        <v>7</v>
      </c>
      <c r="AA10" s="346">
        <v>13</v>
      </c>
      <c r="AB10" s="346">
        <v>13</v>
      </c>
      <c r="AC10" s="346">
        <v>14</v>
      </c>
      <c r="AD10" s="346">
        <v>13</v>
      </c>
      <c r="AE10" s="346">
        <v>12</v>
      </c>
      <c r="AF10" s="346">
        <v>5</v>
      </c>
      <c r="AG10" s="346">
        <v>2</v>
      </c>
      <c r="AH10" s="346">
        <v>1</v>
      </c>
      <c r="AI10" s="346">
        <v>1</v>
      </c>
      <c r="AJ10" s="346">
        <v>14</v>
      </c>
      <c r="AK10" s="346">
        <v>13</v>
      </c>
      <c r="AL10" s="346">
        <v>12</v>
      </c>
      <c r="AM10" s="346">
        <v>13</v>
      </c>
      <c r="AN10" s="346">
        <v>11</v>
      </c>
      <c r="AO10" s="373"/>
      <c r="AP10" s="348">
        <v>14.25</v>
      </c>
      <c r="AQ10" s="348">
        <v>15.36</v>
      </c>
      <c r="AR10" s="348">
        <v>11.72</v>
      </c>
      <c r="AS10" s="348">
        <v>5.18</v>
      </c>
      <c r="AT10" s="348">
        <v>-1.32</v>
      </c>
      <c r="AU10" s="351"/>
      <c r="AV10" s="346">
        <v>1</v>
      </c>
      <c r="AW10" s="346">
        <v>1</v>
      </c>
      <c r="AX10" s="346">
        <v>1</v>
      </c>
      <c r="AY10" s="346">
        <v>6</v>
      </c>
      <c r="AZ10" s="346">
        <v>12</v>
      </c>
      <c r="BA10" s="362"/>
      <c r="BB10" s="348">
        <v>11.3677156306544</v>
      </c>
      <c r="BC10" s="375">
        <v>0.96253574522947705</v>
      </c>
      <c r="BD10" s="375">
        <v>4.6469997160488503E-2</v>
      </c>
      <c r="BE10" s="375">
        <v>0.26798427773677902</v>
      </c>
      <c r="BF10" s="374"/>
      <c r="BG10" s="348">
        <v>80.981499999999997</v>
      </c>
      <c r="BH10" s="348">
        <v>14.480499999999999</v>
      </c>
      <c r="BI10" s="348">
        <v>3.22784</v>
      </c>
      <c r="BJ10" s="348">
        <v>1.31016</v>
      </c>
      <c r="BK10" s="373"/>
      <c r="BL10" s="372" t="s">
        <v>1000</v>
      </c>
      <c r="BM10" s="372" t="s">
        <v>1001</v>
      </c>
      <c r="BN10" s="372" t="s">
        <v>1002</v>
      </c>
      <c r="BO10" s="372" t="s">
        <v>1003</v>
      </c>
      <c r="BP10" s="372" t="s">
        <v>1004</v>
      </c>
      <c r="BQ10" s="373"/>
      <c r="BR10" s="354" t="s">
        <v>1005</v>
      </c>
    </row>
    <row r="11" spans="1:70" s="449" customFormat="1" ht="11" x14ac:dyDescent="0.3">
      <c r="A11" s="345" t="s">
        <v>1006</v>
      </c>
      <c r="B11" s="373"/>
      <c r="C11" s="719">
        <v>35349</v>
      </c>
      <c r="D11" s="373"/>
      <c r="E11" s="346">
        <v>39836.5</v>
      </c>
      <c r="F11" s="373"/>
      <c r="G11" s="347">
        <v>1143.5029999999999</v>
      </c>
      <c r="H11" s="374"/>
      <c r="I11" s="348">
        <v>0.53590000000000004</v>
      </c>
      <c r="J11" s="348">
        <v>-0.27350000000000002</v>
      </c>
      <c r="K11" s="348">
        <v>0.60519999999999996</v>
      </c>
      <c r="L11" s="348">
        <v>5.7336</v>
      </c>
      <c r="M11" s="348">
        <v>-2.0224000000000002</v>
      </c>
      <c r="N11" s="350">
        <v>-3.2599999999999997E-2</v>
      </c>
      <c r="O11" s="348">
        <v>-0.251</v>
      </c>
      <c r="P11" s="348">
        <v>10.7445</v>
      </c>
      <c r="Q11" s="348">
        <v>12.479900000000001</v>
      </c>
      <c r="R11" s="348">
        <v>12.0862</v>
      </c>
      <c r="S11" s="348">
        <v>2.6785000000000001</v>
      </c>
      <c r="T11" s="348">
        <v>12.166399999999999</v>
      </c>
      <c r="U11" s="348">
        <v>-3.1093000000000002</v>
      </c>
      <c r="V11" s="348">
        <v>1.8221000000000001</v>
      </c>
      <c r="W11" s="348">
        <v>-0.3044</v>
      </c>
      <c r="X11" s="348">
        <v>17.968900000000001</v>
      </c>
      <c r="Y11" s="374"/>
      <c r="Z11" s="346">
        <v>13</v>
      </c>
      <c r="AA11" s="346">
        <v>4</v>
      </c>
      <c r="AB11" s="346">
        <v>9</v>
      </c>
      <c r="AC11" s="346">
        <v>5</v>
      </c>
      <c r="AD11" s="346">
        <v>10</v>
      </c>
      <c r="AE11" s="346">
        <v>3</v>
      </c>
      <c r="AF11" s="346">
        <v>13</v>
      </c>
      <c r="AG11" s="346">
        <v>9</v>
      </c>
      <c r="AH11" s="346">
        <v>3</v>
      </c>
      <c r="AI11" s="346">
        <v>4</v>
      </c>
      <c r="AJ11" s="346">
        <v>7</v>
      </c>
      <c r="AK11" s="346">
        <v>8</v>
      </c>
      <c r="AL11" s="346">
        <v>7</v>
      </c>
      <c r="AM11" s="346">
        <v>5</v>
      </c>
      <c r="AN11" s="346">
        <v>12</v>
      </c>
      <c r="AO11" s="373"/>
      <c r="AP11" s="348">
        <v>12.5</v>
      </c>
      <c r="AQ11" s="348">
        <v>13.23</v>
      </c>
      <c r="AR11" s="348">
        <v>9.86</v>
      </c>
      <c r="AS11" s="348">
        <v>4.21</v>
      </c>
      <c r="AT11" s="348">
        <v>1.52</v>
      </c>
      <c r="AU11" s="351"/>
      <c r="AV11" s="346">
        <v>4</v>
      </c>
      <c r="AW11" s="346">
        <v>3</v>
      </c>
      <c r="AX11" s="346">
        <v>4</v>
      </c>
      <c r="AY11" s="346">
        <v>12</v>
      </c>
      <c r="AZ11" s="346">
        <v>7</v>
      </c>
      <c r="BA11" s="362"/>
      <c r="BB11" s="348">
        <v>11.124787052420199</v>
      </c>
      <c r="BC11" s="375">
        <v>0.94106704767850502</v>
      </c>
      <c r="BD11" s="375">
        <v>3.6753147619431902E-2</v>
      </c>
      <c r="BE11" s="375">
        <v>0.16850867826847399</v>
      </c>
      <c r="BF11" s="374"/>
      <c r="BG11" s="348">
        <v>81.016800000000003</v>
      </c>
      <c r="BH11" s="348">
        <v>15.2254</v>
      </c>
      <c r="BI11" s="348" t="s">
        <v>430</v>
      </c>
      <c r="BJ11" s="348">
        <v>3.7578</v>
      </c>
      <c r="BK11" s="373"/>
      <c r="BL11" s="372" t="s">
        <v>1007</v>
      </c>
      <c r="BM11" s="372" t="s">
        <v>1008</v>
      </c>
      <c r="BN11" s="372" t="s">
        <v>1009</v>
      </c>
      <c r="BO11" s="372" t="s">
        <v>1010</v>
      </c>
      <c r="BP11" s="372" t="s">
        <v>1011</v>
      </c>
      <c r="BQ11" s="373"/>
      <c r="BR11" s="354" t="s">
        <v>519</v>
      </c>
    </row>
    <row r="12" spans="1:70" s="449" customFormat="1" ht="11" x14ac:dyDescent="0.3">
      <c r="A12" s="345" t="s">
        <v>1012</v>
      </c>
      <c r="B12" s="373"/>
      <c r="C12" s="719">
        <v>39542</v>
      </c>
      <c r="D12" s="373"/>
      <c r="E12" s="346">
        <v>38302</v>
      </c>
      <c r="F12" s="373"/>
      <c r="G12" s="347">
        <v>113.48699999999999</v>
      </c>
      <c r="H12" s="374"/>
      <c r="I12" s="348">
        <v>0.78149999999999997</v>
      </c>
      <c r="J12" s="348">
        <v>-0.51370000000000005</v>
      </c>
      <c r="K12" s="348">
        <v>0.90780000000000005</v>
      </c>
      <c r="L12" s="348">
        <v>5.4869000000000003</v>
      </c>
      <c r="M12" s="348">
        <v>-1.1763999999999999</v>
      </c>
      <c r="N12" s="350">
        <v>-0.14779999999999999</v>
      </c>
      <c r="O12" s="348">
        <v>1.5256000000000001</v>
      </c>
      <c r="P12" s="348">
        <v>9.6646000000000001</v>
      </c>
      <c r="Q12" s="348">
        <v>8.9292999999999996</v>
      </c>
      <c r="R12" s="348">
        <v>12.021699999999999</v>
      </c>
      <c r="S12" s="348">
        <v>2.6669</v>
      </c>
      <c r="T12" s="348">
        <v>13.854799999999999</v>
      </c>
      <c r="U12" s="348">
        <v>-3.6686999999999999</v>
      </c>
      <c r="V12" s="348">
        <v>1.7509999999999999</v>
      </c>
      <c r="W12" s="348">
        <v>0.27039999999999997</v>
      </c>
      <c r="X12" s="348">
        <v>14.121700000000001</v>
      </c>
      <c r="Y12" s="374"/>
      <c r="Z12" s="346">
        <v>1</v>
      </c>
      <c r="AA12" s="346">
        <v>9</v>
      </c>
      <c r="AB12" s="346">
        <v>7</v>
      </c>
      <c r="AC12" s="346">
        <v>6</v>
      </c>
      <c r="AD12" s="346">
        <v>5</v>
      </c>
      <c r="AE12" s="346">
        <v>4</v>
      </c>
      <c r="AF12" s="346">
        <v>4</v>
      </c>
      <c r="AG12" s="346">
        <v>12</v>
      </c>
      <c r="AH12" s="346">
        <v>11</v>
      </c>
      <c r="AI12" s="346">
        <v>5</v>
      </c>
      <c r="AJ12" s="346">
        <v>8</v>
      </c>
      <c r="AK12" s="346">
        <v>2</v>
      </c>
      <c r="AL12" s="346">
        <v>9</v>
      </c>
      <c r="AM12" s="346">
        <v>7</v>
      </c>
      <c r="AN12" s="346">
        <v>6</v>
      </c>
      <c r="AO12" s="373"/>
      <c r="AP12" s="348">
        <v>11.41</v>
      </c>
      <c r="AQ12" s="348">
        <v>11.02</v>
      </c>
      <c r="AR12" s="348">
        <v>8.33</v>
      </c>
      <c r="AS12" s="348">
        <v>5.22</v>
      </c>
      <c r="AT12" s="348">
        <v>1.62</v>
      </c>
      <c r="AU12" s="351"/>
      <c r="AV12" s="346">
        <v>9</v>
      </c>
      <c r="AW12" s="346">
        <v>11</v>
      </c>
      <c r="AX12" s="346">
        <v>11</v>
      </c>
      <c r="AY12" s="346">
        <v>4</v>
      </c>
      <c r="AZ12" s="346">
        <v>5</v>
      </c>
      <c r="BA12" s="362"/>
      <c r="BB12" s="348">
        <v>11.3581556804904</v>
      </c>
      <c r="BC12" s="375">
        <v>0.96557322059387396</v>
      </c>
      <c r="BD12" s="375">
        <v>2.6647815911894301E-2</v>
      </c>
      <c r="BE12" s="375">
        <v>5.6048544843161997E-2</v>
      </c>
      <c r="BF12" s="374"/>
      <c r="BG12" s="348">
        <v>85.4191</v>
      </c>
      <c r="BH12" s="348">
        <v>9.1116600000000005</v>
      </c>
      <c r="BI12" s="348">
        <v>3.6172900000000001</v>
      </c>
      <c r="BJ12" s="348">
        <v>1.85195</v>
      </c>
      <c r="BK12" s="373"/>
      <c r="BL12" s="372" t="s">
        <v>1013</v>
      </c>
      <c r="BM12" s="372" t="s">
        <v>1014</v>
      </c>
      <c r="BN12" s="372" t="s">
        <v>1015</v>
      </c>
      <c r="BO12" s="372" t="s">
        <v>1016</v>
      </c>
      <c r="BP12" s="372" t="s">
        <v>1017</v>
      </c>
      <c r="BQ12" s="373"/>
      <c r="BR12" s="354" t="s">
        <v>443</v>
      </c>
    </row>
    <row r="13" spans="1:70" s="449" customFormat="1" ht="11" x14ac:dyDescent="0.3">
      <c r="A13" s="345" t="s">
        <v>1018</v>
      </c>
      <c r="B13" s="373"/>
      <c r="C13" s="719">
        <v>40183</v>
      </c>
      <c r="D13" s="373"/>
      <c r="E13" s="346">
        <v>31393.8</v>
      </c>
      <c r="F13" s="373"/>
      <c r="G13" s="347">
        <v>61.02</v>
      </c>
      <c r="H13" s="374"/>
      <c r="I13" s="348">
        <v>0.69310000000000005</v>
      </c>
      <c r="J13" s="348">
        <v>-0.22889999999999999</v>
      </c>
      <c r="K13" s="348">
        <v>1.9208000000000001</v>
      </c>
      <c r="L13" s="348">
        <v>7.2785000000000002</v>
      </c>
      <c r="M13" s="348">
        <v>-0.48920000000000002</v>
      </c>
      <c r="N13" s="350">
        <v>-0.1799</v>
      </c>
      <c r="O13" s="348">
        <v>1.0571999999999999</v>
      </c>
      <c r="P13" s="348">
        <v>10.4015</v>
      </c>
      <c r="Q13" s="348">
        <v>6.7355999999999998</v>
      </c>
      <c r="R13" s="348">
        <v>11.6297</v>
      </c>
      <c r="S13" s="348">
        <v>3.4588000000000001</v>
      </c>
      <c r="T13" s="348">
        <v>13.462300000000001</v>
      </c>
      <c r="U13" s="348">
        <v>-1.5648</v>
      </c>
      <c r="V13" s="348">
        <v>1.9890000000000001</v>
      </c>
      <c r="W13" s="348">
        <v>0.23</v>
      </c>
      <c r="X13" s="348">
        <v>11.487</v>
      </c>
      <c r="Y13" s="374"/>
      <c r="Z13" s="346">
        <v>5</v>
      </c>
      <c r="AA13" s="346">
        <v>3</v>
      </c>
      <c r="AB13" s="346">
        <v>3</v>
      </c>
      <c r="AC13" s="346">
        <v>1</v>
      </c>
      <c r="AD13" s="346">
        <v>2</v>
      </c>
      <c r="AE13" s="346">
        <v>5</v>
      </c>
      <c r="AF13" s="346">
        <v>7</v>
      </c>
      <c r="AG13" s="346">
        <v>11</v>
      </c>
      <c r="AH13" s="346">
        <v>14</v>
      </c>
      <c r="AI13" s="346">
        <v>7</v>
      </c>
      <c r="AJ13" s="346">
        <v>3</v>
      </c>
      <c r="AK13" s="346">
        <v>4</v>
      </c>
      <c r="AL13" s="346">
        <v>1</v>
      </c>
      <c r="AM13" s="346">
        <v>4</v>
      </c>
      <c r="AN13" s="346">
        <v>7</v>
      </c>
      <c r="AO13" s="373"/>
      <c r="AP13" s="348">
        <v>10.63</v>
      </c>
      <c r="AQ13" s="348">
        <v>9.2899999999999991</v>
      </c>
      <c r="AR13" s="348">
        <v>7.49</v>
      </c>
      <c r="AS13" s="348">
        <v>4.8899999999999997</v>
      </c>
      <c r="AT13" s="348">
        <v>3.67</v>
      </c>
      <c r="AU13" s="351"/>
      <c r="AV13" s="346">
        <v>13</v>
      </c>
      <c r="AW13" s="346">
        <v>13</v>
      </c>
      <c r="AX13" s="346">
        <v>12</v>
      </c>
      <c r="AY13" s="346">
        <v>9</v>
      </c>
      <c r="AZ13" s="346">
        <v>1</v>
      </c>
      <c r="BA13" s="362"/>
      <c r="BB13" s="348">
        <v>11.237047076085901</v>
      </c>
      <c r="BC13" s="375">
        <v>0.94791918532794295</v>
      </c>
      <c r="BD13" s="375">
        <v>2.66048650445776E-2</v>
      </c>
      <c r="BE13" s="375">
        <v>4.2639060661897703E-2</v>
      </c>
      <c r="BF13" s="374"/>
      <c r="BG13" s="348">
        <v>91.1357</v>
      </c>
      <c r="BH13" s="348">
        <v>4.0831499999999998</v>
      </c>
      <c r="BI13" s="348" t="s">
        <v>430</v>
      </c>
      <c r="BJ13" s="348">
        <v>4.7811500000000002</v>
      </c>
      <c r="BK13" s="373"/>
      <c r="BL13" s="372" t="s">
        <v>1019</v>
      </c>
      <c r="BM13" s="372" t="s">
        <v>1020</v>
      </c>
      <c r="BN13" s="372" t="s">
        <v>1021</v>
      </c>
      <c r="BO13" s="372" t="s">
        <v>1022</v>
      </c>
      <c r="BP13" s="372" t="s">
        <v>1023</v>
      </c>
      <c r="BQ13" s="373"/>
      <c r="BR13" s="354" t="s">
        <v>555</v>
      </c>
    </row>
    <row r="14" spans="1:70" s="449" customFormat="1" ht="11" x14ac:dyDescent="0.3">
      <c r="A14" s="345" t="s">
        <v>1024</v>
      </c>
      <c r="B14" s="373"/>
      <c r="C14" s="719">
        <v>37498</v>
      </c>
      <c r="D14" s="373"/>
      <c r="E14" s="346">
        <v>29739.7</v>
      </c>
      <c r="F14" s="373"/>
      <c r="G14" s="347">
        <v>527.14</v>
      </c>
      <c r="H14" s="374"/>
      <c r="I14" s="348">
        <v>0.78</v>
      </c>
      <c r="J14" s="348">
        <v>-0.11940000000000001</v>
      </c>
      <c r="K14" s="348">
        <v>1.7174</v>
      </c>
      <c r="L14" s="348">
        <v>5.7495000000000003</v>
      </c>
      <c r="M14" s="348">
        <v>-1.3198000000000001</v>
      </c>
      <c r="N14" s="350">
        <v>-0.49640000000000001</v>
      </c>
      <c r="O14" s="348">
        <v>0.93689999999999996</v>
      </c>
      <c r="P14" s="348">
        <v>11.164300000000001</v>
      </c>
      <c r="Q14" s="348">
        <v>10.4597</v>
      </c>
      <c r="R14" s="348">
        <v>11.2826</v>
      </c>
      <c r="S14" s="348">
        <v>3.8393000000000002</v>
      </c>
      <c r="T14" s="348">
        <v>13.064399999999999</v>
      </c>
      <c r="U14" s="348">
        <v>-3.8012999999999999</v>
      </c>
      <c r="V14" s="348">
        <v>1.5019</v>
      </c>
      <c r="W14" s="348">
        <v>0.42670000000000002</v>
      </c>
      <c r="X14" s="348">
        <v>17.972200000000001</v>
      </c>
      <c r="Y14" s="374"/>
      <c r="Z14" s="346">
        <v>2</v>
      </c>
      <c r="AA14" s="346">
        <v>2</v>
      </c>
      <c r="AB14" s="346">
        <v>4</v>
      </c>
      <c r="AC14" s="346">
        <v>4</v>
      </c>
      <c r="AD14" s="346">
        <v>6</v>
      </c>
      <c r="AE14" s="346">
        <v>8</v>
      </c>
      <c r="AF14" s="346">
        <v>8</v>
      </c>
      <c r="AG14" s="346">
        <v>8</v>
      </c>
      <c r="AH14" s="346">
        <v>5</v>
      </c>
      <c r="AI14" s="346">
        <v>9</v>
      </c>
      <c r="AJ14" s="346">
        <v>2</v>
      </c>
      <c r="AK14" s="346">
        <v>5</v>
      </c>
      <c r="AL14" s="346">
        <v>11</v>
      </c>
      <c r="AM14" s="346">
        <v>8</v>
      </c>
      <c r="AN14" s="346">
        <v>3</v>
      </c>
      <c r="AO14" s="373"/>
      <c r="AP14" s="348">
        <v>11.98</v>
      </c>
      <c r="AQ14" s="348">
        <v>12.47</v>
      </c>
      <c r="AR14" s="348">
        <v>9.5299999999999994</v>
      </c>
      <c r="AS14" s="348">
        <v>5.2</v>
      </c>
      <c r="AT14" s="348">
        <v>1.56</v>
      </c>
      <c r="AU14" s="351"/>
      <c r="AV14" s="346">
        <v>8</v>
      </c>
      <c r="AW14" s="346">
        <v>5</v>
      </c>
      <c r="AX14" s="346">
        <v>6</v>
      </c>
      <c r="AY14" s="346">
        <v>5</v>
      </c>
      <c r="AZ14" s="346">
        <v>6</v>
      </c>
      <c r="BA14" s="362"/>
      <c r="BB14" s="348">
        <v>11.8210087731845</v>
      </c>
      <c r="BC14" s="375">
        <v>1.0081241314590501</v>
      </c>
      <c r="BD14" s="375">
        <v>3.6052527507262802E-2</v>
      </c>
      <c r="BE14" s="375">
        <v>0.16868762329895501</v>
      </c>
      <c r="BF14" s="374"/>
      <c r="BG14" s="348">
        <v>81.015100000000004</v>
      </c>
      <c r="BH14" s="348">
        <v>11.3636</v>
      </c>
      <c r="BI14" s="348">
        <v>5.7843600000000004</v>
      </c>
      <c r="BJ14" s="348">
        <v>1.83694</v>
      </c>
      <c r="BK14" s="373"/>
      <c r="BL14" s="372" t="s">
        <v>1025</v>
      </c>
      <c r="BM14" s="372" t="s">
        <v>1026</v>
      </c>
      <c r="BN14" s="372" t="s">
        <v>1027</v>
      </c>
      <c r="BO14" s="372" t="s">
        <v>1028</v>
      </c>
      <c r="BP14" s="372" t="s">
        <v>1029</v>
      </c>
      <c r="BQ14" s="373"/>
      <c r="BR14" s="354" t="s">
        <v>476</v>
      </c>
    </row>
    <row r="15" spans="1:70" s="449" customFormat="1" ht="11" x14ac:dyDescent="0.3">
      <c r="A15" s="345" t="s">
        <v>1030</v>
      </c>
      <c r="B15" s="373"/>
      <c r="C15" s="719">
        <v>40410</v>
      </c>
      <c r="D15" s="373"/>
      <c r="E15" s="346">
        <v>17056.599999999999</v>
      </c>
      <c r="F15" s="373"/>
      <c r="G15" s="347">
        <v>62.54</v>
      </c>
      <c r="H15" s="374"/>
      <c r="I15" s="348">
        <v>0.67610000000000003</v>
      </c>
      <c r="J15" s="348">
        <v>-0.31879999999999997</v>
      </c>
      <c r="K15" s="348">
        <v>1.4436</v>
      </c>
      <c r="L15" s="348">
        <v>5.1623000000000001</v>
      </c>
      <c r="M15" s="348">
        <v>-1.7130000000000001</v>
      </c>
      <c r="N15" s="350">
        <v>-1.4497</v>
      </c>
      <c r="O15" s="348">
        <v>1.1384000000000001</v>
      </c>
      <c r="P15" s="348">
        <v>11.218500000000001</v>
      </c>
      <c r="Q15" s="348">
        <v>9.5481999999999996</v>
      </c>
      <c r="R15" s="348">
        <v>12.8146</v>
      </c>
      <c r="S15" s="348">
        <v>3.0821999999999998</v>
      </c>
      <c r="T15" s="348">
        <v>12.4618</v>
      </c>
      <c r="U15" s="348">
        <v>-3.5173999999999999</v>
      </c>
      <c r="V15" s="348">
        <v>0.65990000000000004</v>
      </c>
      <c r="W15" s="348">
        <v>0.30470000000000003</v>
      </c>
      <c r="X15" s="348">
        <v>12.131</v>
      </c>
      <c r="Y15" s="374"/>
      <c r="Z15" s="346">
        <v>6</v>
      </c>
      <c r="AA15" s="346">
        <v>5</v>
      </c>
      <c r="AB15" s="346">
        <v>5</v>
      </c>
      <c r="AC15" s="346">
        <v>7</v>
      </c>
      <c r="AD15" s="346">
        <v>9</v>
      </c>
      <c r="AE15" s="346">
        <v>11</v>
      </c>
      <c r="AF15" s="346">
        <v>6</v>
      </c>
      <c r="AG15" s="346">
        <v>7</v>
      </c>
      <c r="AH15" s="346">
        <v>9</v>
      </c>
      <c r="AI15" s="346">
        <v>3</v>
      </c>
      <c r="AJ15" s="346">
        <v>5</v>
      </c>
      <c r="AK15" s="346">
        <v>6</v>
      </c>
      <c r="AL15" s="346">
        <v>8</v>
      </c>
      <c r="AM15" s="346">
        <v>11</v>
      </c>
      <c r="AN15" s="346">
        <v>5</v>
      </c>
      <c r="AO15" s="373"/>
      <c r="AP15" s="348">
        <v>12.66</v>
      </c>
      <c r="AQ15" s="348">
        <v>11.8</v>
      </c>
      <c r="AR15" s="348">
        <v>9.1199999999999992</v>
      </c>
      <c r="AS15" s="348">
        <v>4.9000000000000004</v>
      </c>
      <c r="AT15" s="348">
        <v>0.81</v>
      </c>
      <c r="AU15" s="351"/>
      <c r="AV15" s="346">
        <v>3</v>
      </c>
      <c r="AW15" s="346">
        <v>10</v>
      </c>
      <c r="AX15" s="346">
        <v>10</v>
      </c>
      <c r="AY15" s="346">
        <v>8</v>
      </c>
      <c r="AZ15" s="346">
        <v>10</v>
      </c>
      <c r="BA15" s="362"/>
      <c r="BB15" s="348">
        <v>11.255067522257299</v>
      </c>
      <c r="BC15" s="375">
        <v>0.97469760835879204</v>
      </c>
      <c r="BD15" s="375">
        <v>3.4982854880563803E-2</v>
      </c>
      <c r="BE15" s="375">
        <v>0.13017234303824499</v>
      </c>
      <c r="BF15" s="374"/>
      <c r="BG15" s="348">
        <v>87.030199999999994</v>
      </c>
      <c r="BH15" s="348">
        <v>10.5823</v>
      </c>
      <c r="BI15" s="348">
        <v>1.1233999999999999E-2</v>
      </c>
      <c r="BJ15" s="348">
        <v>2.3762660000000002</v>
      </c>
      <c r="BK15" s="373"/>
      <c r="BL15" s="372" t="s">
        <v>1031</v>
      </c>
      <c r="BM15" s="372" t="s">
        <v>1032</v>
      </c>
      <c r="BN15" s="372" t="s">
        <v>1033</v>
      </c>
      <c r="BO15" s="372" t="s">
        <v>1034</v>
      </c>
      <c r="BP15" s="372" t="s">
        <v>1035</v>
      </c>
      <c r="BQ15" s="373"/>
      <c r="BR15" s="354" t="s">
        <v>519</v>
      </c>
    </row>
    <row r="16" spans="1:70" s="449" customFormat="1" ht="11" x14ac:dyDescent="0.3">
      <c r="A16" s="345" t="s">
        <v>1036</v>
      </c>
      <c r="B16" s="373"/>
      <c r="C16" s="719">
        <v>31674</v>
      </c>
      <c r="D16" s="373"/>
      <c r="E16" s="346">
        <v>12192.3</v>
      </c>
      <c r="F16" s="373"/>
      <c r="G16" s="347">
        <v>268.00220000000002</v>
      </c>
      <c r="H16" s="374"/>
      <c r="I16" s="348">
        <v>0.66759999999999997</v>
      </c>
      <c r="J16" s="348">
        <v>-0.33810000000000001</v>
      </c>
      <c r="K16" s="348">
        <v>1.0601</v>
      </c>
      <c r="L16" s="348">
        <v>4.4550000000000001</v>
      </c>
      <c r="M16" s="348">
        <v>-2.8</v>
      </c>
      <c r="N16" s="350">
        <v>-2.7443</v>
      </c>
      <c r="O16" s="348">
        <v>-0.94189999999999996</v>
      </c>
      <c r="P16" s="348">
        <v>8.7726000000000006</v>
      </c>
      <c r="Q16" s="348">
        <v>7.9078999999999997</v>
      </c>
      <c r="R16" s="348">
        <v>10.8649</v>
      </c>
      <c r="S16" s="348">
        <v>3.3662999999999998</v>
      </c>
      <c r="T16" s="348">
        <v>11.3324</v>
      </c>
      <c r="U16" s="348">
        <v>-5.5117000000000003</v>
      </c>
      <c r="V16" s="348">
        <v>-1.0226</v>
      </c>
      <c r="W16" s="348">
        <v>5.1200000000000002E-2</v>
      </c>
      <c r="X16" s="348">
        <v>14.735900000000001</v>
      </c>
      <c r="Y16" s="374"/>
      <c r="Z16" s="346">
        <v>8</v>
      </c>
      <c r="AA16" s="346">
        <v>6</v>
      </c>
      <c r="AB16" s="346">
        <v>6</v>
      </c>
      <c r="AC16" s="346">
        <v>11</v>
      </c>
      <c r="AD16" s="346">
        <v>12</v>
      </c>
      <c r="AE16" s="346">
        <v>15</v>
      </c>
      <c r="AF16" s="346">
        <v>15</v>
      </c>
      <c r="AG16" s="346">
        <v>13</v>
      </c>
      <c r="AH16" s="346">
        <v>13</v>
      </c>
      <c r="AI16" s="346">
        <v>11</v>
      </c>
      <c r="AJ16" s="346">
        <v>4</v>
      </c>
      <c r="AK16" s="346">
        <v>11</v>
      </c>
      <c r="AL16" s="346">
        <v>15</v>
      </c>
      <c r="AM16" s="346">
        <v>14</v>
      </c>
      <c r="AN16" s="346">
        <v>8</v>
      </c>
      <c r="AO16" s="373"/>
      <c r="AP16" s="348">
        <v>10.68</v>
      </c>
      <c r="AQ16" s="348">
        <v>10.06</v>
      </c>
      <c r="AR16" s="348">
        <v>6.84</v>
      </c>
      <c r="AS16" s="348">
        <v>2.87</v>
      </c>
      <c r="AT16" s="348">
        <v>-1.38</v>
      </c>
      <c r="AU16" s="351"/>
      <c r="AV16" s="346">
        <v>12</v>
      </c>
      <c r="AW16" s="346">
        <v>12</v>
      </c>
      <c r="AX16" s="346">
        <v>14</v>
      </c>
      <c r="AY16" s="346">
        <v>14</v>
      </c>
      <c r="AZ16" s="346">
        <v>13</v>
      </c>
      <c r="BA16" s="362"/>
      <c r="BB16" s="348">
        <v>11.414527967279399</v>
      </c>
      <c r="BC16" s="375">
        <v>0.98117483935380301</v>
      </c>
      <c r="BD16" s="375">
        <v>2.0141870475518801E-2</v>
      </c>
      <c r="BE16" s="375">
        <v>-3.5403575537228102E-2</v>
      </c>
      <c r="BF16" s="374"/>
      <c r="BG16" s="348">
        <v>82.964600000000004</v>
      </c>
      <c r="BH16" s="348">
        <v>10.4732</v>
      </c>
      <c r="BI16" s="348">
        <v>2.2519999999999998</v>
      </c>
      <c r="BJ16" s="348">
        <v>4.3102</v>
      </c>
      <c r="BK16" s="373"/>
      <c r="BL16" s="372" t="s">
        <v>1037</v>
      </c>
      <c r="BM16" s="372" t="s">
        <v>1038</v>
      </c>
      <c r="BN16" s="372" t="s">
        <v>1039</v>
      </c>
      <c r="BO16" s="372" t="s">
        <v>1040</v>
      </c>
      <c r="BP16" s="372" t="s">
        <v>1041</v>
      </c>
      <c r="BQ16" s="373"/>
      <c r="BR16" s="354" t="s">
        <v>519</v>
      </c>
    </row>
    <row r="17" spans="1:70" s="449" customFormat="1" ht="11" x14ac:dyDescent="0.3">
      <c r="A17" s="841" t="s">
        <v>1042</v>
      </c>
      <c r="B17" s="842"/>
      <c r="C17" s="843">
        <v>37656</v>
      </c>
      <c r="D17" s="842"/>
      <c r="E17" s="844">
        <v>11024.5</v>
      </c>
      <c r="F17" s="842"/>
      <c r="G17" s="845">
        <v>572.37599999999998</v>
      </c>
      <c r="H17" s="847"/>
      <c r="I17" s="846">
        <v>0.50539999999999996</v>
      </c>
      <c r="J17" s="846">
        <v>-0.51659999999999995</v>
      </c>
      <c r="K17" s="846">
        <v>0.59050000000000002</v>
      </c>
      <c r="L17" s="846">
        <v>4.8407999999999998</v>
      </c>
      <c r="M17" s="846">
        <v>-2.6114000000000002</v>
      </c>
      <c r="N17" s="848">
        <v>-0.35249999999999998</v>
      </c>
      <c r="O17" s="846">
        <v>0.84360000000000002</v>
      </c>
      <c r="P17" s="846">
        <v>11.252000000000001</v>
      </c>
      <c r="Q17" s="846">
        <v>9.9626000000000001</v>
      </c>
      <c r="R17" s="846">
        <v>11.8504</v>
      </c>
      <c r="S17" s="846">
        <v>2.3994</v>
      </c>
      <c r="T17" s="846">
        <v>11.194100000000001</v>
      </c>
      <c r="U17" s="846">
        <v>-3.7865000000000002</v>
      </c>
      <c r="V17" s="846">
        <v>1.0783</v>
      </c>
      <c r="W17" s="846">
        <v>1.7100000000000001E-2</v>
      </c>
      <c r="X17" s="846">
        <v>17.816099999999999</v>
      </c>
      <c r="Y17" s="847"/>
      <c r="Z17" s="844">
        <v>14</v>
      </c>
      <c r="AA17" s="844">
        <v>10</v>
      </c>
      <c r="AB17" s="844">
        <v>10</v>
      </c>
      <c r="AC17" s="844">
        <v>9</v>
      </c>
      <c r="AD17" s="844">
        <v>11</v>
      </c>
      <c r="AE17" s="844">
        <v>6</v>
      </c>
      <c r="AF17" s="844">
        <v>10</v>
      </c>
      <c r="AG17" s="844">
        <v>6</v>
      </c>
      <c r="AH17" s="844">
        <v>7</v>
      </c>
      <c r="AI17" s="844">
        <v>6</v>
      </c>
      <c r="AJ17" s="844">
        <v>9</v>
      </c>
      <c r="AK17" s="844">
        <v>12</v>
      </c>
      <c r="AL17" s="844">
        <v>10</v>
      </c>
      <c r="AM17" s="844">
        <v>10</v>
      </c>
      <c r="AN17" s="844">
        <v>9</v>
      </c>
      <c r="AO17" s="842"/>
      <c r="AP17" s="846">
        <v>12.34</v>
      </c>
      <c r="AQ17" s="846">
        <v>12.22</v>
      </c>
      <c r="AR17" s="846">
        <v>9.33</v>
      </c>
      <c r="AS17" s="846">
        <v>5.0599999999999996</v>
      </c>
      <c r="AT17" s="846">
        <v>0.1</v>
      </c>
      <c r="AU17" s="849"/>
      <c r="AV17" s="844">
        <v>5</v>
      </c>
      <c r="AW17" s="844">
        <v>7</v>
      </c>
      <c r="AX17" s="844">
        <v>8</v>
      </c>
      <c r="AY17" s="844">
        <v>7</v>
      </c>
      <c r="AZ17" s="844">
        <v>11</v>
      </c>
      <c r="BA17" s="851"/>
      <c r="BB17" s="846">
        <v>11.446715315035901</v>
      </c>
      <c r="BC17" s="852">
        <v>0.97070941331876703</v>
      </c>
      <c r="BD17" s="852">
        <v>3.6538396130605E-2</v>
      </c>
      <c r="BE17" s="852">
        <v>0.170311263141255</v>
      </c>
      <c r="BF17" s="847"/>
      <c r="BG17" s="846">
        <v>82.662999999999997</v>
      </c>
      <c r="BH17" s="846">
        <v>9.5521499999999993</v>
      </c>
      <c r="BI17" s="846">
        <v>3.6206</v>
      </c>
      <c r="BJ17" s="846">
        <v>4.16425</v>
      </c>
      <c r="BK17" s="842"/>
      <c r="BL17" s="855" t="s">
        <v>1043</v>
      </c>
      <c r="BM17" s="855" t="s">
        <v>1044</v>
      </c>
      <c r="BN17" s="855" t="s">
        <v>1045</v>
      </c>
      <c r="BO17" s="855" t="s">
        <v>1046</v>
      </c>
      <c r="BP17" s="855" t="s">
        <v>1047</v>
      </c>
      <c r="BQ17" s="842"/>
      <c r="BR17" s="856" t="s">
        <v>443</v>
      </c>
    </row>
    <row r="18" spans="1:70" s="449" customFormat="1" ht="11" x14ac:dyDescent="0.3">
      <c r="A18" s="345" t="s">
        <v>1048</v>
      </c>
      <c r="B18" s="373"/>
      <c r="C18" s="719">
        <v>34304</v>
      </c>
      <c r="D18" s="373"/>
      <c r="E18" s="346">
        <v>7479.01</v>
      </c>
      <c r="F18" s="373"/>
      <c r="G18" s="347">
        <v>1036.0641000000001</v>
      </c>
      <c r="H18" s="374"/>
      <c r="I18" s="348">
        <v>0.54979999999999996</v>
      </c>
      <c r="J18" s="348">
        <v>-0.36570000000000003</v>
      </c>
      <c r="K18" s="348">
        <v>2.2025999999999999</v>
      </c>
      <c r="L18" s="348">
        <v>6.2609000000000004</v>
      </c>
      <c r="M18" s="348">
        <v>-0.24879999999999999</v>
      </c>
      <c r="N18" s="350">
        <v>-0.35920000000000002</v>
      </c>
      <c r="O18" s="348">
        <v>1.7575000000000001</v>
      </c>
      <c r="P18" s="348">
        <v>11.258100000000001</v>
      </c>
      <c r="Q18" s="348">
        <v>9.2775999999999996</v>
      </c>
      <c r="R18" s="348">
        <v>10.2903</v>
      </c>
      <c r="S18" s="348">
        <v>4.4340000000000002</v>
      </c>
      <c r="T18" s="348">
        <v>11.995100000000001</v>
      </c>
      <c r="U18" s="348">
        <v>-2.6692999999999998</v>
      </c>
      <c r="V18" s="348">
        <v>2.5569999999999999</v>
      </c>
      <c r="W18" s="348">
        <v>0.7097</v>
      </c>
      <c r="X18" s="348">
        <v>18.3489</v>
      </c>
      <c r="Y18" s="374"/>
      <c r="Z18" s="346">
        <v>12</v>
      </c>
      <c r="AA18" s="346">
        <v>7</v>
      </c>
      <c r="AB18" s="346">
        <v>1</v>
      </c>
      <c r="AC18" s="346">
        <v>2</v>
      </c>
      <c r="AD18" s="346">
        <v>1</v>
      </c>
      <c r="AE18" s="346">
        <v>7</v>
      </c>
      <c r="AF18" s="346">
        <v>3</v>
      </c>
      <c r="AG18" s="346">
        <v>4</v>
      </c>
      <c r="AH18" s="346">
        <v>10</v>
      </c>
      <c r="AI18" s="346">
        <v>13</v>
      </c>
      <c r="AJ18" s="346">
        <v>1</v>
      </c>
      <c r="AK18" s="346">
        <v>9</v>
      </c>
      <c r="AL18" s="346">
        <v>4</v>
      </c>
      <c r="AM18" s="346">
        <v>3</v>
      </c>
      <c r="AN18" s="346">
        <v>1</v>
      </c>
      <c r="AO18" s="373"/>
      <c r="AP18" s="348">
        <v>11.23</v>
      </c>
      <c r="AQ18" s="348">
        <v>11.84</v>
      </c>
      <c r="AR18" s="348">
        <v>9.1999999999999993</v>
      </c>
      <c r="AS18" s="348">
        <v>5.78</v>
      </c>
      <c r="AT18" s="348">
        <v>2.79</v>
      </c>
      <c r="AU18" s="351"/>
      <c r="AV18" s="346">
        <v>11</v>
      </c>
      <c r="AW18" s="346">
        <v>9</v>
      </c>
      <c r="AX18" s="346">
        <v>9</v>
      </c>
      <c r="AY18" s="346">
        <v>1</v>
      </c>
      <c r="AZ18" s="346">
        <v>2</v>
      </c>
      <c r="BA18" s="362"/>
      <c r="BB18" s="348">
        <v>10.989601853857501</v>
      </c>
      <c r="BC18" s="375">
        <v>0.92183414699897703</v>
      </c>
      <c r="BD18" s="375">
        <v>3.7855143534696101E-2</v>
      </c>
      <c r="BE18" s="375">
        <v>0.26876383829788802</v>
      </c>
      <c r="BF18" s="374"/>
      <c r="BG18" s="348">
        <v>87.835400000000007</v>
      </c>
      <c r="BH18" s="348">
        <v>9.7315100000000001</v>
      </c>
      <c r="BI18" s="348" t="s">
        <v>430</v>
      </c>
      <c r="BJ18" s="348">
        <v>2.43309</v>
      </c>
      <c r="BK18" s="373"/>
      <c r="BL18" s="372" t="s">
        <v>1049</v>
      </c>
      <c r="BM18" s="372" t="s">
        <v>1050</v>
      </c>
      <c r="BN18" s="372" t="s">
        <v>1051</v>
      </c>
      <c r="BO18" s="372" t="s">
        <v>1052</v>
      </c>
      <c r="BP18" s="372" t="s">
        <v>1053</v>
      </c>
      <c r="BQ18" s="373"/>
      <c r="BR18" s="354" t="s">
        <v>519</v>
      </c>
    </row>
    <row r="19" spans="1:70" s="449" customFormat="1" ht="11" x14ac:dyDescent="0.3">
      <c r="A19" s="345" t="s">
        <v>1054</v>
      </c>
      <c r="B19" s="373"/>
      <c r="C19" s="719">
        <v>37690</v>
      </c>
      <c r="D19" s="373"/>
      <c r="E19" s="346">
        <v>7160.1</v>
      </c>
      <c r="F19" s="373"/>
      <c r="G19" s="347">
        <v>460.786</v>
      </c>
      <c r="H19" s="374"/>
      <c r="I19" s="348">
        <v>0.72640000000000005</v>
      </c>
      <c r="J19" s="348">
        <v>-0.52349999999999997</v>
      </c>
      <c r="K19" s="348">
        <v>0.35980000000000001</v>
      </c>
      <c r="L19" s="348">
        <v>2.4670000000000001</v>
      </c>
      <c r="M19" s="348">
        <v>-3.8460999999999999</v>
      </c>
      <c r="N19" s="350">
        <v>-2.4384999999999999</v>
      </c>
      <c r="O19" s="348">
        <v>0.35320000000000001</v>
      </c>
      <c r="P19" s="348">
        <v>11.6175</v>
      </c>
      <c r="Q19" s="348">
        <v>9.9595000000000002</v>
      </c>
      <c r="R19" s="348">
        <v>10.3908</v>
      </c>
      <c r="S19" s="348">
        <v>1.3507</v>
      </c>
      <c r="T19" s="348">
        <v>8.8824000000000005</v>
      </c>
      <c r="U19" s="348">
        <v>-5.4457000000000004</v>
      </c>
      <c r="V19" s="348">
        <v>-1.3130999999999999</v>
      </c>
      <c r="W19" s="348">
        <v>-0.58020000000000005</v>
      </c>
      <c r="X19" s="348">
        <v>17.7332</v>
      </c>
      <c r="Y19" s="374"/>
      <c r="Z19" s="346">
        <v>4</v>
      </c>
      <c r="AA19" s="346">
        <v>11</v>
      </c>
      <c r="AB19" s="346">
        <v>12</v>
      </c>
      <c r="AC19" s="346">
        <v>15</v>
      </c>
      <c r="AD19" s="346">
        <v>15</v>
      </c>
      <c r="AE19" s="346">
        <v>14</v>
      </c>
      <c r="AF19" s="346">
        <v>11</v>
      </c>
      <c r="AG19" s="346">
        <v>3</v>
      </c>
      <c r="AH19" s="346">
        <v>8</v>
      </c>
      <c r="AI19" s="346">
        <v>12</v>
      </c>
      <c r="AJ19" s="346">
        <v>13</v>
      </c>
      <c r="AK19" s="346">
        <v>15</v>
      </c>
      <c r="AL19" s="346">
        <v>14</v>
      </c>
      <c r="AM19" s="346">
        <v>15</v>
      </c>
      <c r="AN19" s="346">
        <v>15</v>
      </c>
      <c r="AO19" s="373"/>
      <c r="AP19" s="348">
        <v>11.31</v>
      </c>
      <c r="AQ19" s="348">
        <v>11.91</v>
      </c>
      <c r="AR19" s="348">
        <v>9.94</v>
      </c>
      <c r="AS19" s="348">
        <v>4.24</v>
      </c>
      <c r="AT19" s="348">
        <v>-2.91</v>
      </c>
      <c r="AU19" s="351"/>
      <c r="AV19" s="346">
        <v>10</v>
      </c>
      <c r="AW19" s="346">
        <v>8</v>
      </c>
      <c r="AX19" s="346">
        <v>3</v>
      </c>
      <c r="AY19" s="346">
        <v>11</v>
      </c>
      <c r="AZ19" s="346">
        <v>15</v>
      </c>
      <c r="BA19" s="362"/>
      <c r="BB19" s="348">
        <v>10.500131039961399</v>
      </c>
      <c r="BC19" s="375">
        <v>0.87817462983066097</v>
      </c>
      <c r="BD19" s="375">
        <v>4.6855957086931202E-2</v>
      </c>
      <c r="BE19" s="375">
        <v>0.26769506858904302</v>
      </c>
      <c r="BF19" s="374"/>
      <c r="BG19" s="348">
        <v>91.221199999999996</v>
      </c>
      <c r="BH19" s="348">
        <v>7.6915800000000001</v>
      </c>
      <c r="BI19" s="348">
        <v>0.58416900000000005</v>
      </c>
      <c r="BJ19" s="348">
        <v>0.50305100000000003</v>
      </c>
      <c r="BK19" s="373"/>
      <c r="BL19" s="372" t="s">
        <v>1055</v>
      </c>
      <c r="BM19" s="372" t="s">
        <v>1056</v>
      </c>
      <c r="BN19" s="372" t="s">
        <v>1057</v>
      </c>
      <c r="BO19" s="372" t="s">
        <v>1058</v>
      </c>
      <c r="BP19" s="372" t="s">
        <v>1059</v>
      </c>
      <c r="BQ19" s="373"/>
      <c r="BR19" s="354" t="s">
        <v>733</v>
      </c>
    </row>
    <row r="20" spans="1:70" s="449" customFormat="1" ht="11" x14ac:dyDescent="0.3">
      <c r="A20" s="345" t="s">
        <v>1060</v>
      </c>
      <c r="B20" s="373"/>
      <c r="C20" s="719">
        <v>45328</v>
      </c>
      <c r="D20" s="373"/>
      <c r="E20" s="346">
        <v>3161.44</v>
      </c>
      <c r="F20" s="373"/>
      <c r="G20" s="347">
        <v>13.8148</v>
      </c>
      <c r="H20" s="374"/>
      <c r="I20" s="348">
        <v>0.73350000000000004</v>
      </c>
      <c r="J20" s="348">
        <v>0.434</v>
      </c>
      <c r="K20" s="348">
        <v>0.88139999999999996</v>
      </c>
      <c r="L20" s="348">
        <v>5.1451000000000002</v>
      </c>
      <c r="M20" s="348">
        <v>-0.67010000000000003</v>
      </c>
      <c r="N20" s="350">
        <v>-1.1859</v>
      </c>
      <c r="O20" s="348">
        <v>5.3204000000000002</v>
      </c>
      <c r="P20" s="348" t="s">
        <v>430</v>
      </c>
      <c r="Q20" s="348" t="s">
        <v>430</v>
      </c>
      <c r="R20" s="348" t="s">
        <v>430</v>
      </c>
      <c r="S20" s="348">
        <v>2.2130000000000001</v>
      </c>
      <c r="T20" s="348">
        <v>14.055999999999999</v>
      </c>
      <c r="U20" s="348">
        <v>-3.0840000000000001</v>
      </c>
      <c r="V20" s="348">
        <v>1.3246</v>
      </c>
      <c r="W20" s="348">
        <v>0.38590000000000002</v>
      </c>
      <c r="X20" s="348">
        <v>13.5846</v>
      </c>
      <c r="Y20" s="374"/>
      <c r="Z20" s="346">
        <v>3</v>
      </c>
      <c r="AA20" s="346">
        <v>1</v>
      </c>
      <c r="AB20" s="346">
        <v>8</v>
      </c>
      <c r="AC20" s="346">
        <v>8</v>
      </c>
      <c r="AD20" s="346">
        <v>3</v>
      </c>
      <c r="AE20" s="346">
        <v>10</v>
      </c>
      <c r="AF20" s="346">
        <v>1</v>
      </c>
      <c r="AG20" s="346" t="s">
        <v>430</v>
      </c>
      <c r="AH20" s="346" t="s">
        <v>430</v>
      </c>
      <c r="AI20" s="346" t="s">
        <v>430</v>
      </c>
      <c r="AJ20" s="346">
        <v>11</v>
      </c>
      <c r="AK20" s="346">
        <v>1</v>
      </c>
      <c r="AL20" s="346">
        <v>6</v>
      </c>
      <c r="AM20" s="346">
        <v>9</v>
      </c>
      <c r="AN20" s="346">
        <v>4</v>
      </c>
      <c r="AO20" s="373"/>
      <c r="AP20" s="348" t="s">
        <v>430</v>
      </c>
      <c r="AQ20" s="348" t="s">
        <v>430</v>
      </c>
      <c r="AR20" s="348" t="s">
        <v>430</v>
      </c>
      <c r="AS20" s="348" t="s">
        <v>430</v>
      </c>
      <c r="AT20" s="348">
        <v>1.52</v>
      </c>
      <c r="AU20" s="351"/>
      <c r="AV20" s="346" t="s">
        <v>430</v>
      </c>
      <c r="AW20" s="346" t="s">
        <v>430</v>
      </c>
      <c r="AX20" s="346" t="s">
        <v>430</v>
      </c>
      <c r="AY20" s="346" t="s">
        <v>430</v>
      </c>
      <c r="AZ20" s="346">
        <v>7</v>
      </c>
      <c r="BA20" s="362"/>
      <c r="BB20" s="348">
        <v>12.8167754204123</v>
      </c>
      <c r="BC20" s="375">
        <v>1.0737953549584101</v>
      </c>
      <c r="BD20" s="375">
        <v>4.9646831433904998E-2</v>
      </c>
      <c r="BE20" s="375">
        <v>0.64046860839244102</v>
      </c>
      <c r="BF20" s="374"/>
      <c r="BG20" s="348">
        <v>80.6892</v>
      </c>
      <c r="BH20" s="348" t="s">
        <v>430</v>
      </c>
      <c r="BI20" s="348">
        <v>13.0838</v>
      </c>
      <c r="BJ20" s="348">
        <v>6.2270000000000003</v>
      </c>
      <c r="BK20" s="373"/>
      <c r="BL20" s="372" t="s">
        <v>1061</v>
      </c>
      <c r="BM20" s="372" t="s">
        <v>1062</v>
      </c>
      <c r="BN20" s="372" t="s">
        <v>1063</v>
      </c>
      <c r="BO20" s="372" t="s">
        <v>1064</v>
      </c>
      <c r="BP20" s="372" t="s">
        <v>1065</v>
      </c>
      <c r="BQ20" s="373"/>
      <c r="BR20" s="354" t="s">
        <v>443</v>
      </c>
    </row>
    <row r="21" spans="1:70" s="449" customFormat="1" ht="11" x14ac:dyDescent="0.3">
      <c r="A21" s="345" t="s">
        <v>1066</v>
      </c>
      <c r="B21" s="373"/>
      <c r="C21" s="719">
        <v>44115</v>
      </c>
      <c r="D21" s="373"/>
      <c r="E21" s="346">
        <v>3068.31</v>
      </c>
      <c r="F21" s="373"/>
      <c r="G21" s="347">
        <v>21.1416</v>
      </c>
      <c r="H21" s="374"/>
      <c r="I21" s="348">
        <v>0.55030000000000001</v>
      </c>
      <c r="J21" s="348">
        <v>-0.37459999999999999</v>
      </c>
      <c r="K21" s="348">
        <v>1.9349000000000001</v>
      </c>
      <c r="L21" s="348">
        <v>5.7629999999999999</v>
      </c>
      <c r="M21" s="348">
        <v>-1.58</v>
      </c>
      <c r="N21" s="350">
        <v>-0.7409</v>
      </c>
      <c r="O21" s="348">
        <v>-0.40760000000000002</v>
      </c>
      <c r="P21" s="348">
        <v>8.3673999999999999</v>
      </c>
      <c r="Q21" s="348">
        <v>8.3971999999999998</v>
      </c>
      <c r="R21" s="348" t="s">
        <v>430</v>
      </c>
      <c r="S21" s="348">
        <v>2.7827999999999999</v>
      </c>
      <c r="T21" s="348">
        <v>11.4276</v>
      </c>
      <c r="U21" s="348">
        <v>-3.0165999999999999</v>
      </c>
      <c r="V21" s="348">
        <v>1.7975000000000001</v>
      </c>
      <c r="W21" s="348">
        <v>0.44090000000000001</v>
      </c>
      <c r="X21" s="348">
        <v>13.627000000000001</v>
      </c>
      <c r="Y21" s="374"/>
      <c r="Z21" s="346">
        <v>11</v>
      </c>
      <c r="AA21" s="346">
        <v>8</v>
      </c>
      <c r="AB21" s="346">
        <v>2</v>
      </c>
      <c r="AC21" s="346">
        <v>3</v>
      </c>
      <c r="AD21" s="346">
        <v>8</v>
      </c>
      <c r="AE21" s="346">
        <v>9</v>
      </c>
      <c r="AF21" s="346">
        <v>14</v>
      </c>
      <c r="AG21" s="346">
        <v>14</v>
      </c>
      <c r="AH21" s="346">
        <v>12</v>
      </c>
      <c r="AI21" s="346" t="s">
        <v>430</v>
      </c>
      <c r="AJ21" s="346">
        <v>6</v>
      </c>
      <c r="AK21" s="346">
        <v>10</v>
      </c>
      <c r="AL21" s="346">
        <v>5</v>
      </c>
      <c r="AM21" s="346">
        <v>6</v>
      </c>
      <c r="AN21" s="346">
        <v>2</v>
      </c>
      <c r="AO21" s="373"/>
      <c r="AP21" s="348" t="s">
        <v>430</v>
      </c>
      <c r="AQ21" s="348" t="s">
        <v>430</v>
      </c>
      <c r="AR21" s="348">
        <v>7.37</v>
      </c>
      <c r="AS21" s="348">
        <v>3.33</v>
      </c>
      <c r="AT21" s="348">
        <v>1.68</v>
      </c>
      <c r="AU21" s="351"/>
      <c r="AV21" s="346" t="s">
        <v>430</v>
      </c>
      <c r="AW21" s="346" t="s">
        <v>430</v>
      </c>
      <c r="AX21" s="346">
        <v>13</v>
      </c>
      <c r="AY21" s="346">
        <v>13</v>
      </c>
      <c r="AZ21" s="346">
        <v>4</v>
      </c>
      <c r="BA21" s="362"/>
      <c r="BB21" s="348">
        <v>10.7021898763204</v>
      </c>
      <c r="BC21" s="375">
        <v>0.91089623255602403</v>
      </c>
      <c r="BD21" s="375">
        <v>1.9006982678072899E-2</v>
      </c>
      <c r="BE21" s="375">
        <v>-2.92398582647506E-2</v>
      </c>
      <c r="BF21" s="374"/>
      <c r="BG21" s="348">
        <v>80.941500000000005</v>
      </c>
      <c r="BH21" s="348">
        <v>11.605700000000001</v>
      </c>
      <c r="BI21" s="348">
        <v>7.3226500000000003</v>
      </c>
      <c r="BJ21" s="348">
        <v>0.13014999999999999</v>
      </c>
      <c r="BK21" s="373"/>
      <c r="BL21" s="372" t="s">
        <v>1067</v>
      </c>
      <c r="BM21" s="372" t="s">
        <v>1068</v>
      </c>
      <c r="BN21" s="372" t="s">
        <v>1069</v>
      </c>
      <c r="BO21" s="372" t="s">
        <v>1070</v>
      </c>
      <c r="BP21" s="372" t="s">
        <v>1071</v>
      </c>
      <c r="BQ21" s="373"/>
      <c r="BR21" s="354" t="s">
        <v>443</v>
      </c>
    </row>
    <row r="22" spans="1:70" s="449" customFormat="1" ht="11" x14ac:dyDescent="0.3">
      <c r="A22" s="345" t="s">
        <v>1072</v>
      </c>
      <c r="B22" s="373"/>
      <c r="C22" s="719">
        <v>35922</v>
      </c>
      <c r="D22" s="373"/>
      <c r="E22" s="346">
        <v>2755.88</v>
      </c>
      <c r="F22" s="373"/>
      <c r="G22" s="347">
        <v>513.29359999999997</v>
      </c>
      <c r="H22" s="374"/>
      <c r="I22" s="348">
        <v>0.63749999999999996</v>
      </c>
      <c r="J22" s="348">
        <v>-0.73450000000000004</v>
      </c>
      <c r="K22" s="348">
        <v>-0.21460000000000001</v>
      </c>
      <c r="L22" s="348">
        <v>4.4771000000000001</v>
      </c>
      <c r="M22" s="348">
        <v>-0.97350000000000003</v>
      </c>
      <c r="N22" s="350">
        <v>2.5630000000000002</v>
      </c>
      <c r="O22" s="348">
        <v>0.2913</v>
      </c>
      <c r="P22" s="348">
        <v>11.257899999999999</v>
      </c>
      <c r="Q22" s="348">
        <v>10.4252</v>
      </c>
      <c r="R22" s="348">
        <v>11.274699999999999</v>
      </c>
      <c r="S22" s="348">
        <v>2.2549999999999999</v>
      </c>
      <c r="T22" s="348">
        <v>13.5589</v>
      </c>
      <c r="U22" s="348">
        <v>-2.4691999999999998</v>
      </c>
      <c r="V22" s="348">
        <v>2.8801999999999999</v>
      </c>
      <c r="W22" s="348">
        <v>-0.375</v>
      </c>
      <c r="X22" s="348">
        <v>18.160599999999999</v>
      </c>
      <c r="Y22" s="374"/>
      <c r="Z22" s="346">
        <v>9</v>
      </c>
      <c r="AA22" s="346">
        <v>15</v>
      </c>
      <c r="AB22" s="346">
        <v>15</v>
      </c>
      <c r="AC22" s="346">
        <v>10</v>
      </c>
      <c r="AD22" s="346">
        <v>4</v>
      </c>
      <c r="AE22" s="346">
        <v>1</v>
      </c>
      <c r="AF22" s="346">
        <v>12</v>
      </c>
      <c r="AG22" s="346">
        <v>5</v>
      </c>
      <c r="AH22" s="346">
        <v>6</v>
      </c>
      <c r="AI22" s="346">
        <v>10</v>
      </c>
      <c r="AJ22" s="346">
        <v>10</v>
      </c>
      <c r="AK22" s="346">
        <v>3</v>
      </c>
      <c r="AL22" s="346">
        <v>3</v>
      </c>
      <c r="AM22" s="346">
        <v>2</v>
      </c>
      <c r="AN22" s="346">
        <v>14</v>
      </c>
      <c r="AO22" s="373"/>
      <c r="AP22" s="348">
        <v>12.05</v>
      </c>
      <c r="AQ22" s="348">
        <v>12.5</v>
      </c>
      <c r="AR22" s="348">
        <v>9.61</v>
      </c>
      <c r="AS22" s="348">
        <v>5.47</v>
      </c>
      <c r="AT22" s="348">
        <v>2.2799999999999998</v>
      </c>
      <c r="AU22" s="351"/>
      <c r="AV22" s="346">
        <v>7</v>
      </c>
      <c r="AW22" s="346">
        <v>4</v>
      </c>
      <c r="AX22" s="346">
        <v>5</v>
      </c>
      <c r="AY22" s="346">
        <v>3</v>
      </c>
      <c r="AZ22" s="346">
        <v>3</v>
      </c>
      <c r="BA22" s="362"/>
      <c r="BB22" s="348">
        <v>11.5383948327299</v>
      </c>
      <c r="BC22" s="375">
        <v>0.97972448803696499</v>
      </c>
      <c r="BD22" s="375">
        <v>3.6890935494868403E-2</v>
      </c>
      <c r="BE22" s="375">
        <v>0.17542624236172899</v>
      </c>
      <c r="BF22" s="374"/>
      <c r="BG22" s="348">
        <v>91.285200000000003</v>
      </c>
      <c r="BH22" s="348">
        <v>2.2178300000000002</v>
      </c>
      <c r="BI22" s="348">
        <v>3.9614099999999999</v>
      </c>
      <c r="BJ22" s="348">
        <v>2.5355599999999998</v>
      </c>
      <c r="BK22" s="373"/>
      <c r="BL22" s="372" t="s">
        <v>1073</v>
      </c>
      <c r="BM22" s="372" t="s">
        <v>1074</v>
      </c>
      <c r="BN22" s="372" t="s">
        <v>1075</v>
      </c>
      <c r="BO22" s="372" t="s">
        <v>1076</v>
      </c>
      <c r="BP22" s="372" t="s">
        <v>1077</v>
      </c>
      <c r="BQ22" s="373"/>
      <c r="BR22" s="354" t="s">
        <v>526</v>
      </c>
    </row>
    <row r="23" spans="1:70" x14ac:dyDescent="0.25">
      <c r="A23" s="36" t="s">
        <v>93</v>
      </c>
      <c r="B23" s="43"/>
      <c r="C23" s="720"/>
      <c r="D23" s="43"/>
      <c r="E23" s="51"/>
      <c r="F23" s="43"/>
      <c r="G23" s="55"/>
      <c r="H23" s="66"/>
      <c r="I23" s="59">
        <v>0.63800000000000001</v>
      </c>
      <c r="J23" s="59">
        <v>-0.37980000000000003</v>
      </c>
      <c r="K23" s="59">
        <v>0.94279999999999997</v>
      </c>
      <c r="L23" s="59">
        <v>4.8875000000000002</v>
      </c>
      <c r="M23" s="59">
        <v>-1.8283</v>
      </c>
      <c r="N23" s="70">
        <v>-0.65980000000000005</v>
      </c>
      <c r="O23" s="59">
        <v>1.052</v>
      </c>
      <c r="P23" s="59">
        <v>10.7811</v>
      </c>
      <c r="Q23" s="59">
        <v>10.1126</v>
      </c>
      <c r="R23" s="59">
        <v>11.737399999999999</v>
      </c>
      <c r="S23" s="59">
        <v>2.5102000000000002</v>
      </c>
      <c r="T23" s="59">
        <v>11.9955</v>
      </c>
      <c r="U23" s="59">
        <v>-3.5573000000000001</v>
      </c>
      <c r="V23" s="59">
        <v>1.1552</v>
      </c>
      <c r="W23" s="59">
        <v>5.57E-2</v>
      </c>
      <c r="X23" s="59">
        <v>15.0314</v>
      </c>
      <c r="Y23" s="66"/>
      <c r="Z23" s="51">
        <v>15</v>
      </c>
      <c r="AA23" s="51">
        <v>15</v>
      </c>
      <c r="AB23" s="51">
        <v>15</v>
      </c>
      <c r="AC23" s="51">
        <v>15</v>
      </c>
      <c r="AD23" s="51">
        <v>15</v>
      </c>
      <c r="AE23" s="51">
        <v>15</v>
      </c>
      <c r="AF23" s="51">
        <v>15</v>
      </c>
      <c r="AG23" s="51">
        <v>14</v>
      </c>
      <c r="AH23" s="51">
        <v>14</v>
      </c>
      <c r="AI23" s="51">
        <v>13</v>
      </c>
      <c r="AJ23" s="51">
        <v>15</v>
      </c>
      <c r="AK23" s="51">
        <v>15</v>
      </c>
      <c r="AL23" s="51">
        <v>15</v>
      </c>
      <c r="AM23" s="51">
        <v>15</v>
      </c>
      <c r="AN23" s="51">
        <v>15</v>
      </c>
      <c r="AO23" s="43"/>
      <c r="AP23" s="59">
        <v>12.048461538461501</v>
      </c>
      <c r="AQ23" s="59">
        <v>12.1438461538462</v>
      </c>
      <c r="AR23" s="59">
        <v>9.16357142857143</v>
      </c>
      <c r="AS23" s="59">
        <v>4.7671428571428596</v>
      </c>
      <c r="AT23" s="59">
        <v>0.74866666666666704</v>
      </c>
      <c r="AU23" s="78"/>
      <c r="AV23" s="51">
        <v>13</v>
      </c>
      <c r="AW23" s="51">
        <v>13</v>
      </c>
      <c r="AX23" s="51">
        <v>14</v>
      </c>
      <c r="AY23" s="51">
        <v>14</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0.78149999999999997</v>
      </c>
      <c r="J24" s="60">
        <v>0.434</v>
      </c>
      <c r="K24" s="60">
        <v>2.2025999999999999</v>
      </c>
      <c r="L24" s="60">
        <v>7.2785000000000002</v>
      </c>
      <c r="M24" s="60">
        <v>-0.24879999999999999</v>
      </c>
      <c r="N24" s="71">
        <v>2.5630000000000002</v>
      </c>
      <c r="O24" s="60">
        <v>5.3204000000000002</v>
      </c>
      <c r="P24" s="60">
        <v>12.527200000000001</v>
      </c>
      <c r="Q24" s="60">
        <v>14.404500000000001</v>
      </c>
      <c r="R24" s="60">
        <v>13.572699999999999</v>
      </c>
      <c r="S24" s="60">
        <v>4.4340000000000002</v>
      </c>
      <c r="T24" s="60">
        <v>14.055999999999999</v>
      </c>
      <c r="U24" s="60">
        <v>-1.5648</v>
      </c>
      <c r="V24" s="60">
        <v>3.0516999999999999</v>
      </c>
      <c r="W24" s="60">
        <v>0.7097</v>
      </c>
      <c r="X24" s="60">
        <v>18.3489</v>
      </c>
      <c r="Y24" s="67"/>
      <c r="Z24" s="52"/>
      <c r="AA24" s="52"/>
      <c r="AB24" s="52"/>
      <c r="AC24" s="52"/>
      <c r="AD24" s="52"/>
      <c r="AE24" s="52"/>
      <c r="AF24" s="52"/>
      <c r="AG24" s="52"/>
      <c r="AH24" s="52"/>
      <c r="AI24" s="52"/>
      <c r="AJ24" s="52"/>
      <c r="AK24" s="52"/>
      <c r="AL24" s="52"/>
      <c r="AM24" s="52"/>
      <c r="AN24" s="52"/>
      <c r="AO24" s="44"/>
      <c r="AP24" s="60">
        <v>14.25</v>
      </c>
      <c r="AQ24" s="60">
        <v>15.36</v>
      </c>
      <c r="AR24" s="60">
        <v>11.72</v>
      </c>
      <c r="AS24" s="60">
        <v>5.78</v>
      </c>
      <c r="AT24" s="60">
        <v>3.67</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0.44259999999999999</v>
      </c>
      <c r="J25" s="60">
        <v>-0.73450000000000004</v>
      </c>
      <c r="K25" s="60">
        <v>-0.21460000000000001</v>
      </c>
      <c r="L25" s="60">
        <v>2.4670000000000001</v>
      </c>
      <c r="M25" s="60">
        <v>-3.8460999999999999</v>
      </c>
      <c r="N25" s="71">
        <v>-2.7443</v>
      </c>
      <c r="O25" s="60">
        <v>-0.94189999999999996</v>
      </c>
      <c r="P25" s="60">
        <v>8.3673999999999999</v>
      </c>
      <c r="Q25" s="60">
        <v>6.7355999999999998</v>
      </c>
      <c r="R25" s="60">
        <v>10.2903</v>
      </c>
      <c r="S25" s="60">
        <v>0.43730000000000002</v>
      </c>
      <c r="T25" s="60">
        <v>8.8824000000000005</v>
      </c>
      <c r="U25" s="60">
        <v>-5.5117000000000003</v>
      </c>
      <c r="V25" s="60">
        <v>-1.3130999999999999</v>
      </c>
      <c r="W25" s="60">
        <v>-0.58020000000000005</v>
      </c>
      <c r="X25" s="60">
        <v>11.487</v>
      </c>
      <c r="Y25" s="67"/>
      <c r="Z25" s="52"/>
      <c r="AA25" s="52"/>
      <c r="AB25" s="52"/>
      <c r="AC25" s="52"/>
      <c r="AD25" s="52"/>
      <c r="AE25" s="52"/>
      <c r="AF25" s="52"/>
      <c r="AG25" s="52"/>
      <c r="AH25" s="52"/>
      <c r="AI25" s="52"/>
      <c r="AJ25" s="52"/>
      <c r="AK25" s="52"/>
      <c r="AL25" s="52"/>
      <c r="AM25" s="52"/>
      <c r="AN25" s="52"/>
      <c r="AO25" s="44"/>
      <c r="AP25" s="60">
        <v>10.63</v>
      </c>
      <c r="AQ25" s="60">
        <v>9.2899999999999991</v>
      </c>
      <c r="AR25" s="60">
        <v>6.84</v>
      </c>
      <c r="AS25" s="60">
        <v>2.87</v>
      </c>
      <c r="AT25" s="60">
        <v>-2.91</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0.66759999999999997</v>
      </c>
      <c r="J26" s="61">
        <v>-0.37459999999999999</v>
      </c>
      <c r="K26" s="61">
        <v>0.88139999999999996</v>
      </c>
      <c r="L26" s="61">
        <v>5.1451000000000002</v>
      </c>
      <c r="M26" s="61">
        <v>-1.58</v>
      </c>
      <c r="N26" s="72">
        <v>-0.49640000000000001</v>
      </c>
      <c r="O26" s="61">
        <v>0.93689999999999996</v>
      </c>
      <c r="P26" s="61">
        <v>11.1914</v>
      </c>
      <c r="Q26" s="61">
        <v>9.9610500000000002</v>
      </c>
      <c r="R26" s="61">
        <v>11.6297</v>
      </c>
      <c r="S26" s="61">
        <v>2.6669</v>
      </c>
      <c r="T26" s="61">
        <v>12.166399999999999</v>
      </c>
      <c r="U26" s="61">
        <v>-3.5173999999999999</v>
      </c>
      <c r="V26" s="61">
        <v>1.5019</v>
      </c>
      <c r="W26" s="61">
        <v>5.1200000000000002E-2</v>
      </c>
      <c r="X26" s="61">
        <v>14.121700000000001</v>
      </c>
      <c r="Y26" s="68"/>
      <c r="Z26" s="53"/>
      <c r="AA26" s="53"/>
      <c r="AB26" s="53"/>
      <c r="AC26" s="53"/>
      <c r="AD26" s="53"/>
      <c r="AE26" s="53"/>
      <c r="AF26" s="53"/>
      <c r="AG26" s="53"/>
      <c r="AH26" s="53"/>
      <c r="AI26" s="53"/>
      <c r="AJ26" s="53"/>
      <c r="AK26" s="53"/>
      <c r="AL26" s="53"/>
      <c r="AM26" s="53"/>
      <c r="AN26" s="53"/>
      <c r="AO26" s="45"/>
      <c r="AP26" s="61">
        <v>12.05</v>
      </c>
      <c r="AQ26" s="61">
        <v>12.22</v>
      </c>
      <c r="AR26" s="61">
        <v>9.34</v>
      </c>
      <c r="AS26" s="61">
        <v>4.9800000000000004</v>
      </c>
      <c r="AT26" s="61">
        <v>1.52</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109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1078</v>
      </c>
      <c r="B28" s="365"/>
      <c r="C28" s="717">
        <v>41275</v>
      </c>
      <c r="D28" s="365"/>
      <c r="E28" s="329">
        <v>79970.5</v>
      </c>
      <c r="F28" s="365"/>
      <c r="G28" s="330">
        <v>120.79</v>
      </c>
      <c r="H28" s="366"/>
      <c r="I28" s="331">
        <v>0.61639999999999995</v>
      </c>
      <c r="J28" s="331">
        <v>-0.52710000000000001</v>
      </c>
      <c r="K28" s="331">
        <v>0.54100000000000004</v>
      </c>
      <c r="L28" s="331">
        <v>3.6556999999999999</v>
      </c>
      <c r="M28" s="331">
        <v>-3.3679999999999999</v>
      </c>
      <c r="N28" s="333">
        <v>-1.3233999999999999</v>
      </c>
      <c r="O28" s="331">
        <v>1.4292</v>
      </c>
      <c r="P28" s="331">
        <v>13.157400000000001</v>
      </c>
      <c r="Q28" s="331">
        <v>13.2386</v>
      </c>
      <c r="R28" s="331">
        <v>13.887700000000001</v>
      </c>
      <c r="S28" s="331">
        <v>1.7350000000000001</v>
      </c>
      <c r="T28" s="331">
        <v>9.6994000000000007</v>
      </c>
      <c r="U28" s="331">
        <v>-5.0168999999999997</v>
      </c>
      <c r="V28" s="331">
        <v>0.1077</v>
      </c>
      <c r="W28" s="331">
        <v>-0.33829999999999999</v>
      </c>
      <c r="X28" s="331">
        <v>14.722799999999999</v>
      </c>
      <c r="Y28" s="366"/>
      <c r="Z28" s="329">
        <v>10</v>
      </c>
      <c r="AA28" s="329">
        <v>12</v>
      </c>
      <c r="AB28" s="329">
        <v>11</v>
      </c>
      <c r="AC28" s="329">
        <v>13</v>
      </c>
      <c r="AD28" s="329">
        <v>14</v>
      </c>
      <c r="AE28" s="329">
        <v>13</v>
      </c>
      <c r="AF28" s="329">
        <v>10</v>
      </c>
      <c r="AG28" s="329">
        <v>2</v>
      </c>
      <c r="AH28" s="329">
        <v>2</v>
      </c>
      <c r="AI28" s="329">
        <v>3</v>
      </c>
      <c r="AJ28" s="329">
        <v>12</v>
      </c>
      <c r="AK28" s="329">
        <v>14</v>
      </c>
      <c r="AL28" s="329">
        <v>14</v>
      </c>
      <c r="AM28" s="329">
        <v>13</v>
      </c>
      <c r="AN28" s="329">
        <v>14</v>
      </c>
      <c r="AO28" s="365"/>
      <c r="AP28" s="331">
        <v>14.22</v>
      </c>
      <c r="AQ28" s="331">
        <v>14.58</v>
      </c>
      <c r="AR28" s="331">
        <v>11.23</v>
      </c>
      <c r="AS28" s="331">
        <v>5.36</v>
      </c>
      <c r="AT28" s="331">
        <v>-1.61</v>
      </c>
      <c r="AU28" s="334"/>
      <c r="AV28" s="329">
        <v>2</v>
      </c>
      <c r="AW28" s="329">
        <v>2</v>
      </c>
      <c r="AX28" s="329">
        <v>2</v>
      </c>
      <c r="AY28" s="329">
        <v>10</v>
      </c>
      <c r="AZ28" s="329">
        <v>14</v>
      </c>
      <c r="BA28" s="360"/>
      <c r="BB28" s="331">
        <v>11.1085348757895</v>
      </c>
      <c r="BC28" s="367">
        <v>0.93049516133443799</v>
      </c>
      <c r="BD28" s="367">
        <v>5.2592814869030197E-2</v>
      </c>
      <c r="BE28" s="367">
        <v>0.34656706979468599</v>
      </c>
      <c r="BF28" s="366"/>
      <c r="BG28" s="331">
        <v>82.488600000000005</v>
      </c>
      <c r="BH28" s="331">
        <v>11.7088</v>
      </c>
      <c r="BI28" s="331">
        <v>7.4817999999999996E-2</v>
      </c>
      <c r="BJ28" s="331">
        <v>5.7277820000000004</v>
      </c>
      <c r="BK28" s="365"/>
      <c r="BL28" s="364" t="s">
        <v>988</v>
      </c>
      <c r="BM28" s="364" t="s">
        <v>989</v>
      </c>
      <c r="BN28" s="364" t="s">
        <v>990</v>
      </c>
      <c r="BO28" s="364" t="s">
        <v>991</v>
      </c>
      <c r="BP28" s="364" t="s">
        <v>992</v>
      </c>
      <c r="BQ28" s="365"/>
      <c r="BR28" s="335" t="s">
        <v>463</v>
      </c>
    </row>
    <row r="29" spans="1:70" s="107" customFormat="1" x14ac:dyDescent="0.25">
      <c r="A29" s="345" t="s">
        <v>1079</v>
      </c>
      <c r="B29" s="373"/>
      <c r="C29" s="719">
        <v>41275</v>
      </c>
      <c r="D29" s="373"/>
      <c r="E29" s="346">
        <v>54949.7</v>
      </c>
      <c r="F29" s="373"/>
      <c r="G29" s="347">
        <v>104.9023</v>
      </c>
      <c r="H29" s="374"/>
      <c r="I29" s="348">
        <v>0.44440000000000002</v>
      </c>
      <c r="J29" s="348">
        <v>-0.66100000000000003</v>
      </c>
      <c r="K29" s="348">
        <v>6.2600000000000003E-2</v>
      </c>
      <c r="L29" s="348">
        <v>4.0486000000000004</v>
      </c>
      <c r="M29" s="348">
        <v>-1.1629</v>
      </c>
      <c r="N29" s="350">
        <v>1.9833000000000001</v>
      </c>
      <c r="O29" s="348">
        <v>2.7879</v>
      </c>
      <c r="P29" s="348">
        <v>11.1678</v>
      </c>
      <c r="Q29" s="348">
        <v>11.2789</v>
      </c>
      <c r="R29" s="348">
        <v>12.299799999999999</v>
      </c>
      <c r="S29" s="348">
        <v>0.52890000000000004</v>
      </c>
      <c r="T29" s="348">
        <v>12.4801</v>
      </c>
      <c r="U29" s="348">
        <v>-1.9634</v>
      </c>
      <c r="V29" s="348">
        <v>3.6598999999999999</v>
      </c>
      <c r="W29" s="348">
        <v>-0.10050000000000001</v>
      </c>
      <c r="X29" s="348">
        <v>14.4107</v>
      </c>
      <c r="Y29" s="374"/>
      <c r="Z29" s="346">
        <v>15</v>
      </c>
      <c r="AA29" s="346">
        <v>14</v>
      </c>
      <c r="AB29" s="346">
        <v>14</v>
      </c>
      <c r="AC29" s="346">
        <v>12</v>
      </c>
      <c r="AD29" s="346">
        <v>9</v>
      </c>
      <c r="AE29" s="346">
        <v>2</v>
      </c>
      <c r="AF29" s="346">
        <v>2</v>
      </c>
      <c r="AG29" s="346">
        <v>11</v>
      </c>
      <c r="AH29" s="346">
        <v>5</v>
      </c>
      <c r="AI29" s="346">
        <v>9</v>
      </c>
      <c r="AJ29" s="346">
        <v>15</v>
      </c>
      <c r="AK29" s="346">
        <v>7</v>
      </c>
      <c r="AL29" s="346">
        <v>3</v>
      </c>
      <c r="AM29" s="346">
        <v>2</v>
      </c>
      <c r="AN29" s="346">
        <v>10</v>
      </c>
      <c r="AO29" s="373"/>
      <c r="AP29" s="348">
        <v>12.91</v>
      </c>
      <c r="AQ29" s="348">
        <v>13.11</v>
      </c>
      <c r="AR29" s="348">
        <v>10.130000000000001</v>
      </c>
      <c r="AS29" s="348">
        <v>6.35</v>
      </c>
      <c r="AT29" s="348">
        <v>2.0699999999999998</v>
      </c>
      <c r="AU29" s="351"/>
      <c r="AV29" s="346">
        <v>7</v>
      </c>
      <c r="AW29" s="346">
        <v>8</v>
      </c>
      <c r="AX29" s="346">
        <v>9</v>
      </c>
      <c r="AY29" s="346">
        <v>3</v>
      </c>
      <c r="AZ29" s="346">
        <v>9</v>
      </c>
      <c r="BA29" s="362"/>
      <c r="BB29" s="348">
        <v>11.0630564059924</v>
      </c>
      <c r="BC29" s="375">
        <v>0.94198412325287095</v>
      </c>
      <c r="BD29" s="375">
        <v>3.5013000277244397E-2</v>
      </c>
      <c r="BE29" s="375">
        <v>0.13263460074338701</v>
      </c>
      <c r="BF29" s="374"/>
      <c r="BG29" s="348">
        <v>81.939899999999994</v>
      </c>
      <c r="BH29" s="348">
        <v>13.6319</v>
      </c>
      <c r="BI29" s="348">
        <v>1.90313</v>
      </c>
      <c r="BJ29" s="348">
        <v>2.5250699999999999</v>
      </c>
      <c r="BK29" s="373"/>
      <c r="BL29" s="372" t="s">
        <v>994</v>
      </c>
      <c r="BM29" s="372" t="s">
        <v>995</v>
      </c>
      <c r="BN29" s="372" t="s">
        <v>996</v>
      </c>
      <c r="BO29" s="372" t="s">
        <v>997</v>
      </c>
      <c r="BP29" s="372" t="s">
        <v>998</v>
      </c>
      <c r="BQ29" s="373"/>
      <c r="BR29" s="354" t="s">
        <v>450</v>
      </c>
    </row>
    <row r="30" spans="1:70" s="107" customFormat="1" x14ac:dyDescent="0.25">
      <c r="A30" s="345" t="s">
        <v>1080</v>
      </c>
      <c r="B30" s="373"/>
      <c r="C30" s="719">
        <v>41275</v>
      </c>
      <c r="D30" s="373"/>
      <c r="E30" s="346">
        <v>53935.6</v>
      </c>
      <c r="F30" s="373"/>
      <c r="G30" s="347">
        <v>101.62009999999999</v>
      </c>
      <c r="H30" s="374"/>
      <c r="I30" s="348">
        <v>0.67630000000000001</v>
      </c>
      <c r="J30" s="348">
        <v>-0.59009999999999996</v>
      </c>
      <c r="K30" s="348">
        <v>0.29330000000000001</v>
      </c>
      <c r="L30" s="348">
        <v>3.2795000000000001</v>
      </c>
      <c r="M30" s="348">
        <v>-2.5087999999999999</v>
      </c>
      <c r="N30" s="350">
        <v>-1.0088999999999999</v>
      </c>
      <c r="O30" s="348">
        <v>2.0322</v>
      </c>
      <c r="P30" s="348">
        <v>13.2273</v>
      </c>
      <c r="Q30" s="348">
        <v>15.3712</v>
      </c>
      <c r="R30" s="348">
        <v>14.597799999999999</v>
      </c>
      <c r="S30" s="348">
        <v>1.1317999999999999</v>
      </c>
      <c r="T30" s="348">
        <v>11.1149</v>
      </c>
      <c r="U30" s="348">
        <v>-3.5333000000000001</v>
      </c>
      <c r="V30" s="348">
        <v>0.316</v>
      </c>
      <c r="W30" s="348">
        <v>-0.1898</v>
      </c>
      <c r="X30" s="348">
        <v>15.3636</v>
      </c>
      <c r="Y30" s="374"/>
      <c r="Z30" s="346">
        <v>6</v>
      </c>
      <c r="AA30" s="346">
        <v>13</v>
      </c>
      <c r="AB30" s="346">
        <v>13</v>
      </c>
      <c r="AC30" s="346">
        <v>14</v>
      </c>
      <c r="AD30" s="346">
        <v>13</v>
      </c>
      <c r="AE30" s="346">
        <v>12</v>
      </c>
      <c r="AF30" s="346">
        <v>6</v>
      </c>
      <c r="AG30" s="346">
        <v>1</v>
      </c>
      <c r="AH30" s="346">
        <v>1</v>
      </c>
      <c r="AI30" s="346">
        <v>1</v>
      </c>
      <c r="AJ30" s="346">
        <v>14</v>
      </c>
      <c r="AK30" s="346">
        <v>13</v>
      </c>
      <c r="AL30" s="346">
        <v>12</v>
      </c>
      <c r="AM30" s="346">
        <v>12</v>
      </c>
      <c r="AN30" s="346">
        <v>11</v>
      </c>
      <c r="AO30" s="373"/>
      <c r="AP30" s="348">
        <v>15.23</v>
      </c>
      <c r="AQ30" s="348">
        <v>16.38</v>
      </c>
      <c r="AR30" s="348">
        <v>12.7</v>
      </c>
      <c r="AS30" s="348">
        <v>6.08</v>
      </c>
      <c r="AT30" s="348">
        <v>-0.56000000000000005</v>
      </c>
      <c r="AU30" s="351"/>
      <c r="AV30" s="346">
        <v>1</v>
      </c>
      <c r="AW30" s="346">
        <v>1</v>
      </c>
      <c r="AX30" s="346">
        <v>1</v>
      </c>
      <c r="AY30" s="346">
        <v>7</v>
      </c>
      <c r="AZ30" s="346">
        <v>12</v>
      </c>
      <c r="BA30" s="362"/>
      <c r="BB30" s="348">
        <v>11.3792334542803</v>
      </c>
      <c r="BC30" s="375">
        <v>0.96354528011630203</v>
      </c>
      <c r="BD30" s="375">
        <v>5.2672524875364099E-2</v>
      </c>
      <c r="BE30" s="375">
        <v>0.33882653965488102</v>
      </c>
      <c r="BF30" s="374"/>
      <c r="BG30" s="348">
        <v>80.981499999999997</v>
      </c>
      <c r="BH30" s="348">
        <v>14.480499999999999</v>
      </c>
      <c r="BI30" s="348">
        <v>3.22784</v>
      </c>
      <c r="BJ30" s="348">
        <v>1.31016</v>
      </c>
      <c r="BK30" s="373"/>
      <c r="BL30" s="372" t="s">
        <v>1000</v>
      </c>
      <c r="BM30" s="372" t="s">
        <v>1001</v>
      </c>
      <c r="BN30" s="372" t="s">
        <v>1002</v>
      </c>
      <c r="BO30" s="372" t="s">
        <v>1003</v>
      </c>
      <c r="BP30" s="372" t="s">
        <v>1004</v>
      </c>
      <c r="BQ30" s="373"/>
      <c r="BR30" s="354" t="s">
        <v>1005</v>
      </c>
    </row>
    <row r="31" spans="1:70" s="107" customFormat="1" x14ac:dyDescent="0.25">
      <c r="A31" s="345" t="s">
        <v>1081</v>
      </c>
      <c r="B31" s="373"/>
      <c r="C31" s="719">
        <v>41275</v>
      </c>
      <c r="D31" s="373"/>
      <c r="E31" s="346">
        <v>39836.5</v>
      </c>
      <c r="F31" s="373"/>
      <c r="G31" s="347">
        <v>1244.6310000000001</v>
      </c>
      <c r="H31" s="374"/>
      <c r="I31" s="348">
        <v>0.53739999999999999</v>
      </c>
      <c r="J31" s="348">
        <v>-0.26319999999999999</v>
      </c>
      <c r="K31" s="348">
        <v>0.65159999999999996</v>
      </c>
      <c r="L31" s="348">
        <v>5.8777999999999997</v>
      </c>
      <c r="M31" s="348">
        <v>-1.7516</v>
      </c>
      <c r="N31" s="350">
        <v>0.55430000000000001</v>
      </c>
      <c r="O31" s="348">
        <v>0.34489999999999998</v>
      </c>
      <c r="P31" s="348">
        <v>11.399699999999999</v>
      </c>
      <c r="Q31" s="348">
        <v>13.146699999999999</v>
      </c>
      <c r="R31" s="348">
        <v>12.786799999999999</v>
      </c>
      <c r="S31" s="348">
        <v>2.7559</v>
      </c>
      <c r="T31" s="348">
        <v>12.4038</v>
      </c>
      <c r="U31" s="348">
        <v>-2.7595999999999998</v>
      </c>
      <c r="V31" s="348">
        <v>2.3492999999999999</v>
      </c>
      <c r="W31" s="348">
        <v>-0.27479999999999999</v>
      </c>
      <c r="X31" s="348">
        <v>13.2151</v>
      </c>
      <c r="Y31" s="374"/>
      <c r="Z31" s="346">
        <v>13</v>
      </c>
      <c r="AA31" s="346">
        <v>4</v>
      </c>
      <c r="AB31" s="346">
        <v>10</v>
      </c>
      <c r="AC31" s="346">
        <v>5</v>
      </c>
      <c r="AD31" s="346">
        <v>10</v>
      </c>
      <c r="AE31" s="346">
        <v>6</v>
      </c>
      <c r="AF31" s="346">
        <v>14</v>
      </c>
      <c r="AG31" s="346">
        <v>9</v>
      </c>
      <c r="AH31" s="346">
        <v>3</v>
      </c>
      <c r="AI31" s="346">
        <v>7</v>
      </c>
      <c r="AJ31" s="346">
        <v>8</v>
      </c>
      <c r="AK31" s="346">
        <v>8</v>
      </c>
      <c r="AL31" s="346">
        <v>7</v>
      </c>
      <c r="AM31" s="346">
        <v>8</v>
      </c>
      <c r="AN31" s="346">
        <v>12</v>
      </c>
      <c r="AO31" s="373"/>
      <c r="AP31" s="348">
        <v>13.18</v>
      </c>
      <c r="AQ31" s="348">
        <v>13.93</v>
      </c>
      <c r="AR31" s="348">
        <v>10.53</v>
      </c>
      <c r="AS31" s="348">
        <v>4.83</v>
      </c>
      <c r="AT31" s="348">
        <v>2.09</v>
      </c>
      <c r="AU31" s="351"/>
      <c r="AV31" s="346">
        <v>6</v>
      </c>
      <c r="AW31" s="346">
        <v>3</v>
      </c>
      <c r="AX31" s="346">
        <v>6</v>
      </c>
      <c r="AY31" s="346">
        <v>12</v>
      </c>
      <c r="AZ31" s="346">
        <v>8</v>
      </c>
      <c r="BA31" s="362"/>
      <c r="BB31" s="348">
        <v>11.1316340547311</v>
      </c>
      <c r="BC31" s="375">
        <v>0.94174175831672702</v>
      </c>
      <c r="BD31" s="375">
        <v>4.1188996604526802E-2</v>
      </c>
      <c r="BE31" s="375">
        <v>0.21796624383226201</v>
      </c>
      <c r="BF31" s="374"/>
      <c r="BG31" s="348">
        <v>81.016800000000003</v>
      </c>
      <c r="BH31" s="348">
        <v>15.2254</v>
      </c>
      <c r="BI31" s="348" t="s">
        <v>430</v>
      </c>
      <c r="BJ31" s="348">
        <v>3.7578</v>
      </c>
      <c r="BK31" s="373"/>
      <c r="BL31" s="372" t="s">
        <v>1007</v>
      </c>
      <c r="BM31" s="372" t="s">
        <v>1008</v>
      </c>
      <c r="BN31" s="372" t="s">
        <v>1009</v>
      </c>
      <c r="BO31" s="372" t="s">
        <v>1010</v>
      </c>
      <c r="BP31" s="372" t="s">
        <v>1011</v>
      </c>
      <c r="BQ31" s="373"/>
      <c r="BR31" s="354" t="s">
        <v>519</v>
      </c>
    </row>
    <row r="32" spans="1:70" s="107" customFormat="1" x14ac:dyDescent="0.25">
      <c r="A32" s="345" t="s">
        <v>1082</v>
      </c>
      <c r="B32" s="373"/>
      <c r="C32" s="719">
        <v>41275</v>
      </c>
      <c r="D32" s="373"/>
      <c r="E32" s="346">
        <v>38302</v>
      </c>
      <c r="F32" s="373"/>
      <c r="G32" s="347">
        <v>129.27500000000001</v>
      </c>
      <c r="H32" s="374"/>
      <c r="I32" s="348">
        <v>0.78510000000000002</v>
      </c>
      <c r="J32" s="348">
        <v>-0.49569999999999997</v>
      </c>
      <c r="K32" s="348">
        <v>0.98980000000000001</v>
      </c>
      <c r="L32" s="348">
        <v>5.7420999999999998</v>
      </c>
      <c r="M32" s="348">
        <v>-0.70509999999999995</v>
      </c>
      <c r="N32" s="350">
        <v>0.82199999999999995</v>
      </c>
      <c r="O32" s="348">
        <v>2.5087000000000002</v>
      </c>
      <c r="P32" s="348">
        <v>10.735099999999999</v>
      </c>
      <c r="Q32" s="348">
        <v>10.0207</v>
      </c>
      <c r="R32" s="348">
        <v>13.116300000000001</v>
      </c>
      <c r="S32" s="348">
        <v>2.8039999999999998</v>
      </c>
      <c r="T32" s="348">
        <v>14.2803</v>
      </c>
      <c r="U32" s="348">
        <v>-3.0783999999999998</v>
      </c>
      <c r="V32" s="348">
        <v>2.6269</v>
      </c>
      <c r="W32" s="348">
        <v>0.32279999999999998</v>
      </c>
      <c r="X32" s="348">
        <v>15.1762</v>
      </c>
      <c r="Y32" s="374"/>
      <c r="Z32" s="346">
        <v>1</v>
      </c>
      <c r="AA32" s="346">
        <v>9</v>
      </c>
      <c r="AB32" s="346">
        <v>7</v>
      </c>
      <c r="AC32" s="346">
        <v>6</v>
      </c>
      <c r="AD32" s="346">
        <v>5</v>
      </c>
      <c r="AE32" s="346">
        <v>3</v>
      </c>
      <c r="AF32" s="346">
        <v>3</v>
      </c>
      <c r="AG32" s="346">
        <v>12</v>
      </c>
      <c r="AH32" s="346">
        <v>11</v>
      </c>
      <c r="AI32" s="346">
        <v>5</v>
      </c>
      <c r="AJ32" s="346">
        <v>7</v>
      </c>
      <c r="AK32" s="346">
        <v>2</v>
      </c>
      <c r="AL32" s="346">
        <v>9</v>
      </c>
      <c r="AM32" s="346">
        <v>6</v>
      </c>
      <c r="AN32" s="346">
        <v>6</v>
      </c>
      <c r="AO32" s="373"/>
      <c r="AP32" s="348">
        <v>12.55</v>
      </c>
      <c r="AQ32" s="348">
        <v>12.18</v>
      </c>
      <c r="AR32" s="348">
        <v>9.42</v>
      </c>
      <c r="AS32" s="348">
        <v>6.26</v>
      </c>
      <c r="AT32" s="348">
        <v>2.59</v>
      </c>
      <c r="AU32" s="351"/>
      <c r="AV32" s="346">
        <v>9</v>
      </c>
      <c r="AW32" s="346">
        <v>11</v>
      </c>
      <c r="AX32" s="346">
        <v>11</v>
      </c>
      <c r="AY32" s="346">
        <v>5</v>
      </c>
      <c r="AZ32" s="346">
        <v>6</v>
      </c>
      <c r="BA32" s="362"/>
      <c r="BB32" s="348">
        <v>11.3717234319829</v>
      </c>
      <c r="BC32" s="375">
        <v>0.96679181375904899</v>
      </c>
      <c r="BD32" s="375">
        <v>3.3807266184830098E-2</v>
      </c>
      <c r="BE32" s="375">
        <v>0.137514137731651</v>
      </c>
      <c r="BF32" s="374"/>
      <c r="BG32" s="348">
        <v>85.4191</v>
      </c>
      <c r="BH32" s="348">
        <v>9.1116600000000005</v>
      </c>
      <c r="BI32" s="348">
        <v>3.6172900000000001</v>
      </c>
      <c r="BJ32" s="348">
        <v>1.85195</v>
      </c>
      <c r="BK32" s="373"/>
      <c r="BL32" s="372" t="s">
        <v>1013</v>
      </c>
      <c r="BM32" s="372" t="s">
        <v>1014</v>
      </c>
      <c r="BN32" s="372" t="s">
        <v>1015</v>
      </c>
      <c r="BO32" s="372" t="s">
        <v>1016</v>
      </c>
      <c r="BP32" s="372" t="s">
        <v>1017</v>
      </c>
      <c r="BQ32" s="373"/>
      <c r="BR32" s="354" t="s">
        <v>443</v>
      </c>
    </row>
    <row r="33" spans="1:70" s="107" customFormat="1" x14ac:dyDescent="0.25">
      <c r="A33" s="345" t="s">
        <v>1083</v>
      </c>
      <c r="B33" s="373"/>
      <c r="C33" s="719">
        <v>41275</v>
      </c>
      <c r="D33" s="373"/>
      <c r="E33" s="346">
        <v>31393.8</v>
      </c>
      <c r="F33" s="373"/>
      <c r="G33" s="347">
        <v>70.849999999999994</v>
      </c>
      <c r="H33" s="374"/>
      <c r="I33" s="348">
        <v>0.7107</v>
      </c>
      <c r="J33" s="348">
        <v>-0.19719999999999999</v>
      </c>
      <c r="K33" s="348">
        <v>1.9864999999999999</v>
      </c>
      <c r="L33" s="348">
        <v>7.5114000000000001</v>
      </c>
      <c r="M33" s="348">
        <v>-7.0499999999999993E-2</v>
      </c>
      <c r="N33" s="350">
        <v>0.68210000000000004</v>
      </c>
      <c r="O33" s="348">
        <v>1.9392</v>
      </c>
      <c r="P33" s="348">
        <v>11.3736</v>
      </c>
      <c r="Q33" s="348">
        <v>7.7549999999999999</v>
      </c>
      <c r="R33" s="348">
        <v>12.8658</v>
      </c>
      <c r="S33" s="348">
        <v>3.5667</v>
      </c>
      <c r="T33" s="348">
        <v>13.833500000000001</v>
      </c>
      <c r="U33" s="348">
        <v>-1.0337000000000001</v>
      </c>
      <c r="V33" s="348">
        <v>2.7705000000000002</v>
      </c>
      <c r="W33" s="348">
        <v>0.28310000000000002</v>
      </c>
      <c r="X33" s="348">
        <v>13.777900000000001</v>
      </c>
      <c r="Y33" s="374"/>
      <c r="Z33" s="346">
        <v>5</v>
      </c>
      <c r="AA33" s="346">
        <v>3</v>
      </c>
      <c r="AB33" s="346">
        <v>3</v>
      </c>
      <c r="AC33" s="346">
        <v>1</v>
      </c>
      <c r="AD33" s="346">
        <v>2</v>
      </c>
      <c r="AE33" s="346">
        <v>5</v>
      </c>
      <c r="AF33" s="346">
        <v>8</v>
      </c>
      <c r="AG33" s="346">
        <v>10</v>
      </c>
      <c r="AH33" s="346">
        <v>14</v>
      </c>
      <c r="AI33" s="346">
        <v>6</v>
      </c>
      <c r="AJ33" s="346">
        <v>3</v>
      </c>
      <c r="AK33" s="346">
        <v>4</v>
      </c>
      <c r="AL33" s="346">
        <v>1</v>
      </c>
      <c r="AM33" s="346">
        <v>5</v>
      </c>
      <c r="AN33" s="346">
        <v>7</v>
      </c>
      <c r="AO33" s="373"/>
      <c r="AP33" s="348">
        <v>11.82</v>
      </c>
      <c r="AQ33" s="348">
        <v>10.37</v>
      </c>
      <c r="AR33" s="348">
        <v>8.4700000000000006</v>
      </c>
      <c r="AS33" s="348">
        <v>5.81</v>
      </c>
      <c r="AT33" s="348">
        <v>4.55</v>
      </c>
      <c r="AU33" s="351"/>
      <c r="AV33" s="346">
        <v>12</v>
      </c>
      <c r="AW33" s="346">
        <v>13</v>
      </c>
      <c r="AX33" s="346">
        <v>13</v>
      </c>
      <c r="AY33" s="346">
        <v>9</v>
      </c>
      <c r="AZ33" s="346">
        <v>1</v>
      </c>
      <c r="BA33" s="362"/>
      <c r="BB33" s="348">
        <v>11.2526403343011</v>
      </c>
      <c r="BC33" s="375">
        <v>0.949398480836949</v>
      </c>
      <c r="BD33" s="375">
        <v>3.3167814597692503E-2</v>
      </c>
      <c r="BE33" s="375">
        <v>0.116504420746294</v>
      </c>
      <c r="BF33" s="374"/>
      <c r="BG33" s="348">
        <v>91.1357</v>
      </c>
      <c r="BH33" s="348">
        <v>4.0831499999999998</v>
      </c>
      <c r="BI33" s="348" t="s">
        <v>430</v>
      </c>
      <c r="BJ33" s="348">
        <v>4.7811500000000002</v>
      </c>
      <c r="BK33" s="373"/>
      <c r="BL33" s="372" t="s">
        <v>1019</v>
      </c>
      <c r="BM33" s="372" t="s">
        <v>1020</v>
      </c>
      <c r="BN33" s="372" t="s">
        <v>1021</v>
      </c>
      <c r="BO33" s="372" t="s">
        <v>1022</v>
      </c>
      <c r="BP33" s="372" t="s">
        <v>1023</v>
      </c>
      <c r="BQ33" s="373"/>
      <c r="BR33" s="354" t="s">
        <v>555</v>
      </c>
    </row>
    <row r="34" spans="1:70" s="107" customFormat="1" x14ac:dyDescent="0.25">
      <c r="A34" s="345" t="s">
        <v>1084</v>
      </c>
      <c r="B34" s="373"/>
      <c r="C34" s="719">
        <v>41275</v>
      </c>
      <c r="D34" s="373"/>
      <c r="E34" s="346">
        <v>29739.7</v>
      </c>
      <c r="F34" s="373"/>
      <c r="G34" s="347">
        <v>586.70000000000005</v>
      </c>
      <c r="H34" s="374"/>
      <c r="I34" s="348">
        <v>0.78159999999999996</v>
      </c>
      <c r="J34" s="348">
        <v>-0.10730000000000001</v>
      </c>
      <c r="K34" s="348">
        <v>1.7710999999999999</v>
      </c>
      <c r="L34" s="348">
        <v>5.9158999999999997</v>
      </c>
      <c r="M34" s="348">
        <v>-1.004</v>
      </c>
      <c r="N34" s="350">
        <v>0.15529999999999999</v>
      </c>
      <c r="O34" s="348">
        <v>1.6006</v>
      </c>
      <c r="P34" s="348">
        <v>11.8996</v>
      </c>
      <c r="Q34" s="348">
        <v>11.199199999999999</v>
      </c>
      <c r="R34" s="348">
        <v>12.1214</v>
      </c>
      <c r="S34" s="348">
        <v>3.9289999999999998</v>
      </c>
      <c r="T34" s="348">
        <v>13.347899999999999</v>
      </c>
      <c r="U34" s="348">
        <v>-3.4064000000000001</v>
      </c>
      <c r="V34" s="348">
        <v>2.0897999999999999</v>
      </c>
      <c r="W34" s="348">
        <v>0.46060000000000001</v>
      </c>
      <c r="X34" s="348">
        <v>13.829499999999999</v>
      </c>
      <c r="Y34" s="374"/>
      <c r="Z34" s="346">
        <v>2</v>
      </c>
      <c r="AA34" s="346">
        <v>2</v>
      </c>
      <c r="AB34" s="346">
        <v>4</v>
      </c>
      <c r="AC34" s="346">
        <v>4</v>
      </c>
      <c r="AD34" s="346">
        <v>7</v>
      </c>
      <c r="AE34" s="346">
        <v>9</v>
      </c>
      <c r="AF34" s="346">
        <v>9</v>
      </c>
      <c r="AG34" s="346">
        <v>8</v>
      </c>
      <c r="AH34" s="346">
        <v>7</v>
      </c>
      <c r="AI34" s="346">
        <v>10</v>
      </c>
      <c r="AJ34" s="346">
        <v>2</v>
      </c>
      <c r="AK34" s="346">
        <v>5</v>
      </c>
      <c r="AL34" s="346">
        <v>11</v>
      </c>
      <c r="AM34" s="346">
        <v>9</v>
      </c>
      <c r="AN34" s="346">
        <v>3</v>
      </c>
      <c r="AO34" s="373"/>
      <c r="AP34" s="348">
        <v>12.76</v>
      </c>
      <c r="AQ34" s="348">
        <v>13.26</v>
      </c>
      <c r="AR34" s="348">
        <v>10.28</v>
      </c>
      <c r="AS34" s="348">
        <v>5.91</v>
      </c>
      <c r="AT34" s="348">
        <v>2.21</v>
      </c>
      <c r="AU34" s="351"/>
      <c r="AV34" s="346">
        <v>8</v>
      </c>
      <c r="AW34" s="346">
        <v>7</v>
      </c>
      <c r="AX34" s="346">
        <v>8</v>
      </c>
      <c r="AY34" s="346">
        <v>8</v>
      </c>
      <c r="AZ34" s="346">
        <v>7</v>
      </c>
      <c r="BA34" s="362"/>
      <c r="BB34" s="348">
        <v>11.831773098913001</v>
      </c>
      <c r="BC34" s="375">
        <v>1.00907340392578</v>
      </c>
      <c r="BD34" s="375">
        <v>4.0715864668450598E-2</v>
      </c>
      <c r="BE34" s="375">
        <v>0.22400879357696099</v>
      </c>
      <c r="BF34" s="374"/>
      <c r="BG34" s="348">
        <v>81.015100000000004</v>
      </c>
      <c r="BH34" s="348">
        <v>11.3636</v>
      </c>
      <c r="BI34" s="348">
        <v>5.7843600000000004</v>
      </c>
      <c r="BJ34" s="348">
        <v>1.83694</v>
      </c>
      <c r="BK34" s="373"/>
      <c r="BL34" s="372" t="s">
        <v>1025</v>
      </c>
      <c r="BM34" s="372" t="s">
        <v>1026</v>
      </c>
      <c r="BN34" s="372" t="s">
        <v>1027</v>
      </c>
      <c r="BO34" s="372" t="s">
        <v>1028</v>
      </c>
      <c r="BP34" s="372" t="s">
        <v>1029</v>
      </c>
      <c r="BQ34" s="373"/>
      <c r="BR34" s="354" t="s">
        <v>476</v>
      </c>
    </row>
    <row r="35" spans="1:70" s="107" customFormat="1" x14ac:dyDescent="0.25">
      <c r="A35" s="345" t="s">
        <v>1085</v>
      </c>
      <c r="B35" s="373"/>
      <c r="C35" s="719">
        <v>41276</v>
      </c>
      <c r="D35" s="373"/>
      <c r="E35" s="346">
        <v>17056.599999999999</v>
      </c>
      <c r="F35" s="373"/>
      <c r="G35" s="347">
        <v>73.17</v>
      </c>
      <c r="H35" s="374"/>
      <c r="I35" s="348">
        <v>0.67420000000000002</v>
      </c>
      <c r="J35" s="348">
        <v>-0.29980000000000001</v>
      </c>
      <c r="K35" s="348">
        <v>1.5404</v>
      </c>
      <c r="L35" s="348">
        <v>5.4626999999999999</v>
      </c>
      <c r="M35" s="348">
        <v>-1.1483000000000001</v>
      </c>
      <c r="N35" s="350">
        <v>-0.29980000000000001</v>
      </c>
      <c r="O35" s="348">
        <v>2.3195999999999999</v>
      </c>
      <c r="P35" s="348">
        <v>12.5364</v>
      </c>
      <c r="Q35" s="348">
        <v>10.944100000000001</v>
      </c>
      <c r="R35" s="348">
        <v>14.255000000000001</v>
      </c>
      <c r="S35" s="348">
        <v>3.2599</v>
      </c>
      <c r="T35" s="348">
        <v>12.951499999999999</v>
      </c>
      <c r="U35" s="348">
        <v>-2.8029000000000002</v>
      </c>
      <c r="V35" s="348">
        <v>1.6956</v>
      </c>
      <c r="W35" s="348">
        <v>0.37040000000000001</v>
      </c>
      <c r="X35" s="348">
        <v>14.0982</v>
      </c>
      <c r="Y35" s="374"/>
      <c r="Z35" s="346">
        <v>7</v>
      </c>
      <c r="AA35" s="346">
        <v>5</v>
      </c>
      <c r="AB35" s="346">
        <v>5</v>
      </c>
      <c r="AC35" s="346">
        <v>7</v>
      </c>
      <c r="AD35" s="346">
        <v>8</v>
      </c>
      <c r="AE35" s="346">
        <v>11</v>
      </c>
      <c r="AF35" s="346">
        <v>5</v>
      </c>
      <c r="AG35" s="346">
        <v>4</v>
      </c>
      <c r="AH35" s="346">
        <v>8</v>
      </c>
      <c r="AI35" s="346">
        <v>2</v>
      </c>
      <c r="AJ35" s="346">
        <v>5</v>
      </c>
      <c r="AK35" s="346">
        <v>6</v>
      </c>
      <c r="AL35" s="346">
        <v>8</v>
      </c>
      <c r="AM35" s="346">
        <v>11</v>
      </c>
      <c r="AN35" s="346">
        <v>5</v>
      </c>
      <c r="AO35" s="373"/>
      <c r="AP35" s="348">
        <v>14.16</v>
      </c>
      <c r="AQ35" s="348">
        <v>13.29</v>
      </c>
      <c r="AR35" s="348">
        <v>10.47</v>
      </c>
      <c r="AS35" s="348">
        <v>6.16</v>
      </c>
      <c r="AT35" s="348">
        <v>1.96</v>
      </c>
      <c r="AU35" s="351"/>
      <c r="AV35" s="346">
        <v>3</v>
      </c>
      <c r="AW35" s="346">
        <v>6</v>
      </c>
      <c r="AX35" s="346">
        <v>7</v>
      </c>
      <c r="AY35" s="346">
        <v>6</v>
      </c>
      <c r="AZ35" s="346">
        <v>10</v>
      </c>
      <c r="BA35" s="362"/>
      <c r="BB35" s="348">
        <v>11.2780252340568</v>
      </c>
      <c r="BC35" s="375">
        <v>0.97678252157360901</v>
      </c>
      <c r="BD35" s="375">
        <v>4.3704239792065502E-2</v>
      </c>
      <c r="BE35" s="375">
        <v>0.22877169974737499</v>
      </c>
      <c r="BF35" s="374"/>
      <c r="BG35" s="348">
        <v>87.030199999999994</v>
      </c>
      <c r="BH35" s="348">
        <v>10.5823</v>
      </c>
      <c r="BI35" s="348">
        <v>1.1233999999999999E-2</v>
      </c>
      <c r="BJ35" s="348">
        <v>2.3762660000000002</v>
      </c>
      <c r="BK35" s="373"/>
      <c r="BL35" s="372" t="s">
        <v>1031</v>
      </c>
      <c r="BM35" s="372" t="s">
        <v>1032</v>
      </c>
      <c r="BN35" s="372" t="s">
        <v>1033</v>
      </c>
      <c r="BO35" s="372" t="s">
        <v>1034</v>
      </c>
      <c r="BP35" s="372" t="s">
        <v>1035</v>
      </c>
      <c r="BQ35" s="373"/>
      <c r="BR35" s="354" t="s">
        <v>519</v>
      </c>
    </row>
    <row r="36" spans="1:70" s="107" customFormat="1" x14ac:dyDescent="0.25">
      <c r="A36" s="345" t="s">
        <v>1086</v>
      </c>
      <c r="B36" s="373"/>
      <c r="C36" s="719">
        <v>41275</v>
      </c>
      <c r="D36" s="373"/>
      <c r="E36" s="346">
        <v>12192.3</v>
      </c>
      <c r="F36" s="373"/>
      <c r="G36" s="347">
        <v>296.37729999999999</v>
      </c>
      <c r="H36" s="374"/>
      <c r="I36" s="348">
        <v>0.66969999999999996</v>
      </c>
      <c r="J36" s="348">
        <v>-0.32350000000000001</v>
      </c>
      <c r="K36" s="348">
        <v>1.1257999999999999</v>
      </c>
      <c r="L36" s="348">
        <v>4.6569000000000003</v>
      </c>
      <c r="M36" s="348">
        <v>-2.4234</v>
      </c>
      <c r="N36" s="350">
        <v>-1.9639</v>
      </c>
      <c r="O36" s="348">
        <v>-0.13880000000000001</v>
      </c>
      <c r="P36" s="348">
        <v>9.6911000000000005</v>
      </c>
      <c r="Q36" s="348">
        <v>8.8412000000000006</v>
      </c>
      <c r="R36" s="348">
        <v>11.8095</v>
      </c>
      <c r="S36" s="348">
        <v>3.4769999999999999</v>
      </c>
      <c r="T36" s="348">
        <v>11.6647</v>
      </c>
      <c r="U36" s="348">
        <v>-5.0355999999999996</v>
      </c>
      <c r="V36" s="348">
        <v>-0.32029999999999997</v>
      </c>
      <c r="W36" s="348">
        <v>9.3200000000000005E-2</v>
      </c>
      <c r="X36" s="348">
        <v>12.7065</v>
      </c>
      <c r="Y36" s="374"/>
      <c r="Z36" s="346">
        <v>8</v>
      </c>
      <c r="AA36" s="346">
        <v>6</v>
      </c>
      <c r="AB36" s="346">
        <v>6</v>
      </c>
      <c r="AC36" s="346">
        <v>11</v>
      </c>
      <c r="AD36" s="346">
        <v>12</v>
      </c>
      <c r="AE36" s="346">
        <v>15</v>
      </c>
      <c r="AF36" s="346">
        <v>15</v>
      </c>
      <c r="AG36" s="346">
        <v>14</v>
      </c>
      <c r="AH36" s="346">
        <v>13</v>
      </c>
      <c r="AI36" s="346">
        <v>11</v>
      </c>
      <c r="AJ36" s="346">
        <v>4</v>
      </c>
      <c r="AK36" s="346">
        <v>12</v>
      </c>
      <c r="AL36" s="346">
        <v>15</v>
      </c>
      <c r="AM36" s="346">
        <v>14</v>
      </c>
      <c r="AN36" s="346">
        <v>8</v>
      </c>
      <c r="AO36" s="373"/>
      <c r="AP36" s="348">
        <v>11.66</v>
      </c>
      <c r="AQ36" s="348">
        <v>11.06</v>
      </c>
      <c r="AR36" s="348">
        <v>7.77</v>
      </c>
      <c r="AS36" s="348">
        <v>3.73</v>
      </c>
      <c r="AT36" s="348">
        <v>-0.62</v>
      </c>
      <c r="AU36" s="351"/>
      <c r="AV36" s="346">
        <v>13</v>
      </c>
      <c r="AW36" s="346">
        <v>12</v>
      </c>
      <c r="AX36" s="346">
        <v>14</v>
      </c>
      <c r="AY36" s="346">
        <v>14</v>
      </c>
      <c r="AZ36" s="346">
        <v>13</v>
      </c>
      <c r="BA36" s="362"/>
      <c r="BB36" s="348">
        <v>11.4310657809955</v>
      </c>
      <c r="BC36" s="375">
        <v>0.98257311123646096</v>
      </c>
      <c r="BD36" s="375">
        <v>2.6299331554348201E-2</v>
      </c>
      <c r="BE36" s="375">
        <v>3.4937771407120503E-2</v>
      </c>
      <c r="BF36" s="374"/>
      <c r="BG36" s="348">
        <v>82.964600000000004</v>
      </c>
      <c r="BH36" s="348">
        <v>10.4732</v>
      </c>
      <c r="BI36" s="348">
        <v>2.2519999999999998</v>
      </c>
      <c r="BJ36" s="348">
        <v>4.3102</v>
      </c>
      <c r="BK36" s="373"/>
      <c r="BL36" s="372" t="s">
        <v>1037</v>
      </c>
      <c r="BM36" s="372" t="s">
        <v>1038</v>
      </c>
      <c r="BN36" s="372" t="s">
        <v>1039</v>
      </c>
      <c r="BO36" s="372" t="s">
        <v>1040</v>
      </c>
      <c r="BP36" s="372" t="s">
        <v>1041</v>
      </c>
      <c r="BQ36" s="373"/>
      <c r="BR36" s="354" t="s">
        <v>519</v>
      </c>
    </row>
    <row r="37" spans="1:70" s="107" customFormat="1" ht="11" x14ac:dyDescent="0.3">
      <c r="A37" s="841" t="s">
        <v>1087</v>
      </c>
      <c r="B37" s="842"/>
      <c r="C37" s="843">
        <v>41275</v>
      </c>
      <c r="D37" s="842"/>
      <c r="E37" s="844">
        <v>11024.5</v>
      </c>
      <c r="F37" s="842"/>
      <c r="G37" s="845">
        <v>666.35</v>
      </c>
      <c r="H37" s="847"/>
      <c r="I37" s="846">
        <v>0.50829999999999997</v>
      </c>
      <c r="J37" s="846">
        <v>-0.49590000000000001</v>
      </c>
      <c r="K37" s="846">
        <v>0.68279999999999996</v>
      </c>
      <c r="L37" s="846">
        <v>5.1287000000000003</v>
      </c>
      <c r="M37" s="846">
        <v>-2.0800999999999998</v>
      </c>
      <c r="N37" s="848">
        <v>0.75270000000000004</v>
      </c>
      <c r="O37" s="846">
        <v>1.9779</v>
      </c>
      <c r="P37" s="846">
        <v>12.522500000000001</v>
      </c>
      <c r="Q37" s="846">
        <v>11.276300000000001</v>
      </c>
      <c r="R37" s="846">
        <v>13.1866</v>
      </c>
      <c r="S37" s="846">
        <v>2.5541999999999998</v>
      </c>
      <c r="T37" s="846">
        <v>11.6669</v>
      </c>
      <c r="U37" s="846">
        <v>-3.113</v>
      </c>
      <c r="V37" s="846">
        <v>2.0701999999999998</v>
      </c>
      <c r="W37" s="846">
        <v>7.6300000000000007E-2</v>
      </c>
      <c r="X37" s="846">
        <v>14.033300000000001</v>
      </c>
      <c r="Y37" s="847"/>
      <c r="Z37" s="844">
        <v>14</v>
      </c>
      <c r="AA37" s="844">
        <v>10</v>
      </c>
      <c r="AB37" s="844">
        <v>9</v>
      </c>
      <c r="AC37" s="844">
        <v>9</v>
      </c>
      <c r="AD37" s="844">
        <v>11</v>
      </c>
      <c r="AE37" s="844">
        <v>4</v>
      </c>
      <c r="AF37" s="844">
        <v>7</v>
      </c>
      <c r="AG37" s="844">
        <v>5</v>
      </c>
      <c r="AH37" s="844">
        <v>6</v>
      </c>
      <c r="AI37" s="844">
        <v>4</v>
      </c>
      <c r="AJ37" s="844">
        <v>9</v>
      </c>
      <c r="AK37" s="844">
        <v>11</v>
      </c>
      <c r="AL37" s="844">
        <v>10</v>
      </c>
      <c r="AM37" s="844">
        <v>10</v>
      </c>
      <c r="AN37" s="844">
        <v>9</v>
      </c>
      <c r="AO37" s="842"/>
      <c r="AP37" s="846">
        <v>13.69</v>
      </c>
      <c r="AQ37" s="846">
        <v>13.61</v>
      </c>
      <c r="AR37" s="846">
        <v>10.64</v>
      </c>
      <c r="AS37" s="846">
        <v>6.27</v>
      </c>
      <c r="AT37" s="846">
        <v>1.19</v>
      </c>
      <c r="AU37" s="849"/>
      <c r="AV37" s="844">
        <v>4</v>
      </c>
      <c r="AW37" s="844">
        <v>5</v>
      </c>
      <c r="AX37" s="844">
        <v>5</v>
      </c>
      <c r="AY37" s="844">
        <v>4</v>
      </c>
      <c r="AZ37" s="844">
        <v>11</v>
      </c>
      <c r="BA37" s="851"/>
      <c r="BB37" s="846">
        <v>11.463420516187099</v>
      </c>
      <c r="BC37" s="852">
        <v>0.97216942541587503</v>
      </c>
      <c r="BD37" s="852">
        <v>4.4844791701211299E-2</v>
      </c>
      <c r="BE37" s="852">
        <v>0.26576844139386702</v>
      </c>
      <c r="BF37" s="847"/>
      <c r="BG37" s="846">
        <v>82.662999999999997</v>
      </c>
      <c r="BH37" s="846">
        <v>9.5521499999999993</v>
      </c>
      <c r="BI37" s="846">
        <v>3.6206</v>
      </c>
      <c r="BJ37" s="846">
        <v>4.16425</v>
      </c>
      <c r="BK37" s="842"/>
      <c r="BL37" s="855" t="s">
        <v>1043</v>
      </c>
      <c r="BM37" s="855" t="s">
        <v>1044</v>
      </c>
      <c r="BN37" s="855" t="s">
        <v>1045</v>
      </c>
      <c r="BO37" s="855" t="s">
        <v>1046</v>
      </c>
      <c r="BP37" s="855" t="s">
        <v>1047</v>
      </c>
      <c r="BQ37" s="842"/>
      <c r="BR37" s="856" t="s">
        <v>443</v>
      </c>
    </row>
    <row r="38" spans="1:70" s="107" customFormat="1" x14ac:dyDescent="0.25">
      <c r="A38" s="345" t="s">
        <v>1088</v>
      </c>
      <c r="B38" s="373"/>
      <c r="C38" s="719">
        <v>41275</v>
      </c>
      <c r="D38" s="373"/>
      <c r="E38" s="346">
        <v>7479.01</v>
      </c>
      <c r="F38" s="373"/>
      <c r="G38" s="347">
        <v>1156.0546999999999</v>
      </c>
      <c r="H38" s="374"/>
      <c r="I38" s="348">
        <v>0.55169999999999997</v>
      </c>
      <c r="J38" s="348">
        <v>-0.35260000000000002</v>
      </c>
      <c r="K38" s="348">
        <v>2.2624</v>
      </c>
      <c r="L38" s="348">
        <v>6.4473000000000003</v>
      </c>
      <c r="M38" s="348">
        <v>9.6799999999999997E-2</v>
      </c>
      <c r="N38" s="350">
        <v>0.36420000000000002</v>
      </c>
      <c r="O38" s="348">
        <v>2.5068999999999999</v>
      </c>
      <c r="P38" s="348">
        <v>12.115500000000001</v>
      </c>
      <c r="Q38" s="348">
        <v>10.139200000000001</v>
      </c>
      <c r="R38" s="348">
        <v>11.175000000000001</v>
      </c>
      <c r="S38" s="348">
        <v>4.5350000000000001</v>
      </c>
      <c r="T38" s="348">
        <v>12.299200000000001</v>
      </c>
      <c r="U38" s="348">
        <v>-2.2328000000000001</v>
      </c>
      <c r="V38" s="348">
        <v>3.2128999999999999</v>
      </c>
      <c r="W38" s="348">
        <v>0.74770000000000003</v>
      </c>
      <c r="X38" s="348">
        <v>12.2723</v>
      </c>
      <c r="Y38" s="374"/>
      <c r="Z38" s="346">
        <v>12</v>
      </c>
      <c r="AA38" s="346">
        <v>8</v>
      </c>
      <c r="AB38" s="346">
        <v>1</v>
      </c>
      <c r="AC38" s="346">
        <v>2</v>
      </c>
      <c r="AD38" s="346">
        <v>1</v>
      </c>
      <c r="AE38" s="346">
        <v>8</v>
      </c>
      <c r="AF38" s="346">
        <v>4</v>
      </c>
      <c r="AG38" s="346">
        <v>7</v>
      </c>
      <c r="AH38" s="346">
        <v>10</v>
      </c>
      <c r="AI38" s="346">
        <v>13</v>
      </c>
      <c r="AJ38" s="346">
        <v>1</v>
      </c>
      <c r="AK38" s="346">
        <v>9</v>
      </c>
      <c r="AL38" s="346">
        <v>4</v>
      </c>
      <c r="AM38" s="346">
        <v>3</v>
      </c>
      <c r="AN38" s="346">
        <v>1</v>
      </c>
      <c r="AO38" s="373"/>
      <c r="AP38" s="348">
        <v>12.11</v>
      </c>
      <c r="AQ38" s="348">
        <v>12.74</v>
      </c>
      <c r="AR38" s="348">
        <v>10.07</v>
      </c>
      <c r="AS38" s="348">
        <v>6.58</v>
      </c>
      <c r="AT38" s="348">
        <v>3.51</v>
      </c>
      <c r="AU38" s="351"/>
      <c r="AV38" s="346">
        <v>11</v>
      </c>
      <c r="AW38" s="346">
        <v>10</v>
      </c>
      <c r="AX38" s="346">
        <v>10</v>
      </c>
      <c r="AY38" s="346">
        <v>1</v>
      </c>
      <c r="AZ38" s="346">
        <v>2</v>
      </c>
      <c r="BA38" s="362"/>
      <c r="BB38" s="348">
        <v>11.004300087229</v>
      </c>
      <c r="BC38" s="375">
        <v>0.922932148532287</v>
      </c>
      <c r="BD38" s="375">
        <v>4.37345631582952E-2</v>
      </c>
      <c r="BE38" s="375">
        <v>0.333843750705482</v>
      </c>
      <c r="BF38" s="374"/>
      <c r="BG38" s="348">
        <v>87.835400000000007</v>
      </c>
      <c r="BH38" s="348">
        <v>9.7315100000000001</v>
      </c>
      <c r="BI38" s="348" t="s">
        <v>430</v>
      </c>
      <c r="BJ38" s="348">
        <v>2.43309</v>
      </c>
      <c r="BK38" s="373"/>
      <c r="BL38" s="372" t="s">
        <v>1049</v>
      </c>
      <c r="BM38" s="372" t="s">
        <v>1050</v>
      </c>
      <c r="BN38" s="372" t="s">
        <v>1051</v>
      </c>
      <c r="BO38" s="372" t="s">
        <v>1052</v>
      </c>
      <c r="BP38" s="372" t="s">
        <v>1053</v>
      </c>
      <c r="BQ38" s="373"/>
      <c r="BR38" s="354" t="s">
        <v>519</v>
      </c>
    </row>
    <row r="39" spans="1:70" s="107" customFormat="1" x14ac:dyDescent="0.25">
      <c r="A39" s="345" t="s">
        <v>1089</v>
      </c>
      <c r="B39" s="373"/>
      <c r="C39" s="719">
        <v>41275</v>
      </c>
      <c r="D39" s="373"/>
      <c r="E39" s="346">
        <v>7160.1</v>
      </c>
      <c r="F39" s="373"/>
      <c r="G39" s="347">
        <v>508.84399999999999</v>
      </c>
      <c r="H39" s="374"/>
      <c r="I39" s="348">
        <v>0.72909999999999997</v>
      </c>
      <c r="J39" s="348">
        <v>-0.50619999999999998</v>
      </c>
      <c r="K39" s="348">
        <v>0.43719999999999998</v>
      </c>
      <c r="L39" s="348">
        <v>2.7040000000000002</v>
      </c>
      <c r="M39" s="348">
        <v>-3.3993000000000002</v>
      </c>
      <c r="N39" s="350">
        <v>-1.4977</v>
      </c>
      <c r="O39" s="348">
        <v>1.2785</v>
      </c>
      <c r="P39" s="348">
        <v>12.6006</v>
      </c>
      <c r="Q39" s="348">
        <v>10.886900000000001</v>
      </c>
      <c r="R39" s="348">
        <v>11.2552</v>
      </c>
      <c r="S39" s="348">
        <v>1.4794</v>
      </c>
      <c r="T39" s="348">
        <v>9.2749000000000006</v>
      </c>
      <c r="U39" s="348">
        <v>-4.8779000000000003</v>
      </c>
      <c r="V39" s="348">
        <v>-0.46960000000000002</v>
      </c>
      <c r="W39" s="348">
        <v>-0.53049999999999997</v>
      </c>
      <c r="X39" s="348">
        <v>11.702</v>
      </c>
      <c r="Y39" s="374"/>
      <c r="Z39" s="346">
        <v>4</v>
      </c>
      <c r="AA39" s="346">
        <v>11</v>
      </c>
      <c r="AB39" s="346">
        <v>12</v>
      </c>
      <c r="AC39" s="346">
        <v>15</v>
      </c>
      <c r="AD39" s="346">
        <v>15</v>
      </c>
      <c r="AE39" s="346">
        <v>14</v>
      </c>
      <c r="AF39" s="346">
        <v>12</v>
      </c>
      <c r="AG39" s="346">
        <v>3</v>
      </c>
      <c r="AH39" s="346">
        <v>9</v>
      </c>
      <c r="AI39" s="346">
        <v>12</v>
      </c>
      <c r="AJ39" s="346">
        <v>13</v>
      </c>
      <c r="AK39" s="346">
        <v>15</v>
      </c>
      <c r="AL39" s="346">
        <v>13</v>
      </c>
      <c r="AM39" s="346">
        <v>15</v>
      </c>
      <c r="AN39" s="346">
        <v>15</v>
      </c>
      <c r="AO39" s="373"/>
      <c r="AP39" s="348">
        <v>12.22</v>
      </c>
      <c r="AQ39" s="348">
        <v>12.9</v>
      </c>
      <c r="AR39" s="348">
        <v>10.94</v>
      </c>
      <c r="AS39" s="348">
        <v>5.22</v>
      </c>
      <c r="AT39" s="348">
        <v>-2</v>
      </c>
      <c r="AU39" s="351"/>
      <c r="AV39" s="346">
        <v>10</v>
      </c>
      <c r="AW39" s="346">
        <v>9</v>
      </c>
      <c r="AX39" s="346">
        <v>3</v>
      </c>
      <c r="AY39" s="346">
        <v>11</v>
      </c>
      <c r="AZ39" s="346">
        <v>15</v>
      </c>
      <c r="BA39" s="362"/>
      <c r="BB39" s="348">
        <v>10.503863011265601</v>
      </c>
      <c r="BC39" s="375">
        <v>0.87885539964318005</v>
      </c>
      <c r="BD39" s="375">
        <v>5.3850372100117699E-2</v>
      </c>
      <c r="BE39" s="375">
        <v>0.34116443227017701</v>
      </c>
      <c r="BF39" s="374"/>
      <c r="BG39" s="348">
        <v>91.221199999999996</v>
      </c>
      <c r="BH39" s="348">
        <v>7.6915800000000001</v>
      </c>
      <c r="BI39" s="348">
        <v>0.58416900000000005</v>
      </c>
      <c r="BJ39" s="348">
        <v>0.50305100000000003</v>
      </c>
      <c r="BK39" s="373"/>
      <c r="BL39" s="372" t="s">
        <v>1055</v>
      </c>
      <c r="BM39" s="372" t="s">
        <v>1056</v>
      </c>
      <c r="BN39" s="372" t="s">
        <v>1057</v>
      </c>
      <c r="BO39" s="372" t="s">
        <v>1058</v>
      </c>
      <c r="BP39" s="372" t="s">
        <v>1059</v>
      </c>
      <c r="BQ39" s="373"/>
      <c r="BR39" s="354" t="s">
        <v>733</v>
      </c>
    </row>
    <row r="40" spans="1:70" s="107" customFormat="1" x14ac:dyDescent="0.25">
      <c r="A40" s="345" t="s">
        <v>1090</v>
      </c>
      <c r="B40" s="373"/>
      <c r="C40" s="719">
        <v>45328</v>
      </c>
      <c r="D40" s="373"/>
      <c r="E40" s="346">
        <v>3161.44</v>
      </c>
      <c r="F40" s="373"/>
      <c r="G40" s="347">
        <v>14.2646</v>
      </c>
      <c r="H40" s="374"/>
      <c r="I40" s="348">
        <v>0.7359</v>
      </c>
      <c r="J40" s="348">
        <v>0.4556</v>
      </c>
      <c r="K40" s="348">
        <v>0.97829999999999995</v>
      </c>
      <c r="L40" s="348">
        <v>5.4504999999999999</v>
      </c>
      <c r="M40" s="348">
        <v>-9.9400000000000002E-2</v>
      </c>
      <c r="N40" s="350">
        <v>-3.7100000000000001E-2</v>
      </c>
      <c r="O40" s="348">
        <v>6.6299000000000001</v>
      </c>
      <c r="P40" s="348" t="s">
        <v>430</v>
      </c>
      <c r="Q40" s="348" t="s">
        <v>430</v>
      </c>
      <c r="R40" s="348" t="s">
        <v>430</v>
      </c>
      <c r="S40" s="348">
        <v>2.3748</v>
      </c>
      <c r="T40" s="348">
        <v>14.5723</v>
      </c>
      <c r="U40" s="348">
        <v>-2.3715000000000002</v>
      </c>
      <c r="V40" s="348">
        <v>2.3675000000000002</v>
      </c>
      <c r="W40" s="348">
        <v>0.44790000000000002</v>
      </c>
      <c r="X40" s="348">
        <v>15.0282</v>
      </c>
      <c r="Y40" s="374"/>
      <c r="Z40" s="346">
        <v>3</v>
      </c>
      <c r="AA40" s="346">
        <v>1</v>
      </c>
      <c r="AB40" s="346">
        <v>8</v>
      </c>
      <c r="AC40" s="346">
        <v>8</v>
      </c>
      <c r="AD40" s="346">
        <v>3</v>
      </c>
      <c r="AE40" s="346">
        <v>10</v>
      </c>
      <c r="AF40" s="346">
        <v>1</v>
      </c>
      <c r="AG40" s="346" t="s">
        <v>430</v>
      </c>
      <c r="AH40" s="346" t="s">
        <v>430</v>
      </c>
      <c r="AI40" s="346" t="s">
        <v>430</v>
      </c>
      <c r="AJ40" s="346">
        <v>11</v>
      </c>
      <c r="AK40" s="346">
        <v>1</v>
      </c>
      <c r="AL40" s="346">
        <v>6</v>
      </c>
      <c r="AM40" s="346">
        <v>7</v>
      </c>
      <c r="AN40" s="346">
        <v>4</v>
      </c>
      <c r="AO40" s="373"/>
      <c r="AP40" s="348" t="s">
        <v>430</v>
      </c>
      <c r="AQ40" s="348" t="s">
        <v>430</v>
      </c>
      <c r="AR40" s="348" t="s">
        <v>430</v>
      </c>
      <c r="AS40" s="348" t="s">
        <v>430</v>
      </c>
      <c r="AT40" s="348">
        <v>2.68</v>
      </c>
      <c r="AU40" s="351"/>
      <c r="AV40" s="346" t="s">
        <v>430</v>
      </c>
      <c r="AW40" s="346" t="s">
        <v>430</v>
      </c>
      <c r="AX40" s="346" t="s">
        <v>430</v>
      </c>
      <c r="AY40" s="346" t="s">
        <v>430</v>
      </c>
      <c r="AZ40" s="346">
        <v>5</v>
      </c>
      <c r="BA40" s="362"/>
      <c r="BB40" s="348">
        <v>12.8419469460783</v>
      </c>
      <c r="BC40" s="375">
        <v>1.07548825401099</v>
      </c>
      <c r="BD40" s="375">
        <v>5.7825677807642299E-2</v>
      </c>
      <c r="BE40" s="375">
        <v>0.74675715876843096</v>
      </c>
      <c r="BF40" s="374"/>
      <c r="BG40" s="348">
        <v>80.6892</v>
      </c>
      <c r="BH40" s="348" t="s">
        <v>430</v>
      </c>
      <c r="BI40" s="348">
        <v>13.0838</v>
      </c>
      <c r="BJ40" s="348">
        <v>6.2270000000000003</v>
      </c>
      <c r="BK40" s="373"/>
      <c r="BL40" s="372" t="s">
        <v>1061</v>
      </c>
      <c r="BM40" s="372" t="s">
        <v>1062</v>
      </c>
      <c r="BN40" s="372" t="s">
        <v>1063</v>
      </c>
      <c r="BO40" s="372" t="s">
        <v>1064</v>
      </c>
      <c r="BP40" s="372" t="s">
        <v>1065</v>
      </c>
      <c r="BQ40" s="373"/>
      <c r="BR40" s="354" t="s">
        <v>443</v>
      </c>
    </row>
    <row r="41" spans="1:70" s="107" customFormat="1" x14ac:dyDescent="0.25">
      <c r="A41" s="345" t="s">
        <v>1091</v>
      </c>
      <c r="B41" s="373"/>
      <c r="C41" s="719">
        <v>44115</v>
      </c>
      <c r="D41" s="373"/>
      <c r="E41" s="346">
        <v>3068.31</v>
      </c>
      <c r="F41" s="373"/>
      <c r="G41" s="347">
        <v>23.008299999999998</v>
      </c>
      <c r="H41" s="374"/>
      <c r="I41" s="348">
        <v>0.55369999999999997</v>
      </c>
      <c r="J41" s="348">
        <v>-0.35170000000000001</v>
      </c>
      <c r="K41" s="348">
        <v>2.0392000000000001</v>
      </c>
      <c r="L41" s="348">
        <v>6.0891999999999999</v>
      </c>
      <c r="M41" s="348">
        <v>-0.97909999999999997</v>
      </c>
      <c r="N41" s="350">
        <v>0.505</v>
      </c>
      <c r="O41" s="348">
        <v>0.85440000000000005</v>
      </c>
      <c r="P41" s="348">
        <v>9.7514000000000003</v>
      </c>
      <c r="Q41" s="348">
        <v>9.8704000000000001</v>
      </c>
      <c r="R41" s="348" t="s">
        <v>430</v>
      </c>
      <c r="S41" s="348">
        <v>2.9569000000000001</v>
      </c>
      <c r="T41" s="348">
        <v>11.9587</v>
      </c>
      <c r="U41" s="348">
        <v>-2.2524999999999999</v>
      </c>
      <c r="V41" s="348">
        <v>2.9279000000000002</v>
      </c>
      <c r="W41" s="348">
        <v>0.50719999999999998</v>
      </c>
      <c r="X41" s="348">
        <v>15.279500000000001</v>
      </c>
      <c r="Y41" s="374"/>
      <c r="Z41" s="346">
        <v>11</v>
      </c>
      <c r="AA41" s="346">
        <v>7</v>
      </c>
      <c r="AB41" s="346">
        <v>2</v>
      </c>
      <c r="AC41" s="346">
        <v>3</v>
      </c>
      <c r="AD41" s="346">
        <v>6</v>
      </c>
      <c r="AE41" s="346">
        <v>7</v>
      </c>
      <c r="AF41" s="346">
        <v>13</v>
      </c>
      <c r="AG41" s="346">
        <v>13</v>
      </c>
      <c r="AH41" s="346">
        <v>12</v>
      </c>
      <c r="AI41" s="346" t="s">
        <v>430</v>
      </c>
      <c r="AJ41" s="346">
        <v>6</v>
      </c>
      <c r="AK41" s="346">
        <v>10</v>
      </c>
      <c r="AL41" s="346">
        <v>5</v>
      </c>
      <c r="AM41" s="346">
        <v>4</v>
      </c>
      <c r="AN41" s="346">
        <v>2</v>
      </c>
      <c r="AO41" s="373"/>
      <c r="AP41" s="348" t="s">
        <v>430</v>
      </c>
      <c r="AQ41" s="348" t="s">
        <v>430</v>
      </c>
      <c r="AR41" s="348">
        <v>8.7899999999999991</v>
      </c>
      <c r="AS41" s="348">
        <v>4.6500000000000004</v>
      </c>
      <c r="AT41" s="348">
        <v>2.92</v>
      </c>
      <c r="AU41" s="351"/>
      <c r="AV41" s="346" t="s">
        <v>430</v>
      </c>
      <c r="AW41" s="346" t="s">
        <v>430</v>
      </c>
      <c r="AX41" s="346">
        <v>12</v>
      </c>
      <c r="AY41" s="346">
        <v>13</v>
      </c>
      <c r="AZ41" s="346">
        <v>4</v>
      </c>
      <c r="BA41" s="362"/>
      <c r="BB41" s="348">
        <v>10.7194836869106</v>
      </c>
      <c r="BC41" s="375">
        <v>0.91239306593916203</v>
      </c>
      <c r="BD41" s="375">
        <v>2.89421459729284E-2</v>
      </c>
      <c r="BE41" s="375">
        <v>7.7206352661426503E-2</v>
      </c>
      <c r="BF41" s="374"/>
      <c r="BG41" s="348">
        <v>80.941500000000005</v>
      </c>
      <c r="BH41" s="348">
        <v>11.605700000000001</v>
      </c>
      <c r="BI41" s="348">
        <v>7.3226500000000003</v>
      </c>
      <c r="BJ41" s="348">
        <v>0.13014999999999999</v>
      </c>
      <c r="BK41" s="373"/>
      <c r="BL41" s="372" t="s">
        <v>1067</v>
      </c>
      <c r="BM41" s="372" t="s">
        <v>1068</v>
      </c>
      <c r="BN41" s="372" t="s">
        <v>1069</v>
      </c>
      <c r="BO41" s="372" t="s">
        <v>1070</v>
      </c>
      <c r="BP41" s="372" t="s">
        <v>1071</v>
      </c>
      <c r="BQ41" s="373"/>
      <c r="BR41" s="354" t="s">
        <v>443</v>
      </c>
    </row>
    <row r="42" spans="1:70" s="107" customFormat="1" x14ac:dyDescent="0.25">
      <c r="A42" s="345" t="s">
        <v>1092</v>
      </c>
      <c r="B42" s="373"/>
      <c r="C42" s="719">
        <v>41275</v>
      </c>
      <c r="D42" s="373"/>
      <c r="E42" s="346">
        <v>2755.88</v>
      </c>
      <c r="F42" s="373"/>
      <c r="G42" s="347">
        <v>595.76099999999997</v>
      </c>
      <c r="H42" s="374"/>
      <c r="I42" s="348">
        <v>0.64019999999999999</v>
      </c>
      <c r="J42" s="348">
        <v>-0.71519999999999995</v>
      </c>
      <c r="K42" s="348">
        <v>-0.1288</v>
      </c>
      <c r="L42" s="348">
        <v>4.7439999999999998</v>
      </c>
      <c r="M42" s="348">
        <v>-0.47449999999999998</v>
      </c>
      <c r="N42" s="350">
        <v>3.6107</v>
      </c>
      <c r="O42" s="348">
        <v>1.3247</v>
      </c>
      <c r="P42" s="348">
        <v>12.3851</v>
      </c>
      <c r="Q42" s="348">
        <v>11.5497</v>
      </c>
      <c r="R42" s="348">
        <v>12.5006</v>
      </c>
      <c r="S42" s="348">
        <v>2.3997999999999999</v>
      </c>
      <c r="T42" s="348">
        <v>14.0069</v>
      </c>
      <c r="U42" s="348">
        <v>-1.8384</v>
      </c>
      <c r="V42" s="348">
        <v>3.8121999999999998</v>
      </c>
      <c r="W42" s="348">
        <v>-0.31979999999999997</v>
      </c>
      <c r="X42" s="348">
        <v>13.290800000000001</v>
      </c>
      <c r="Y42" s="374"/>
      <c r="Z42" s="346">
        <v>9</v>
      </c>
      <c r="AA42" s="346">
        <v>15</v>
      </c>
      <c r="AB42" s="346">
        <v>15</v>
      </c>
      <c r="AC42" s="346">
        <v>10</v>
      </c>
      <c r="AD42" s="346">
        <v>4</v>
      </c>
      <c r="AE42" s="346">
        <v>1</v>
      </c>
      <c r="AF42" s="346">
        <v>11</v>
      </c>
      <c r="AG42" s="346">
        <v>6</v>
      </c>
      <c r="AH42" s="346">
        <v>4</v>
      </c>
      <c r="AI42" s="346">
        <v>8</v>
      </c>
      <c r="AJ42" s="346">
        <v>10</v>
      </c>
      <c r="AK42" s="346">
        <v>3</v>
      </c>
      <c r="AL42" s="346">
        <v>2</v>
      </c>
      <c r="AM42" s="346">
        <v>1</v>
      </c>
      <c r="AN42" s="346">
        <v>13</v>
      </c>
      <c r="AO42" s="373"/>
      <c r="AP42" s="348">
        <v>13.19</v>
      </c>
      <c r="AQ42" s="348">
        <v>13.66</v>
      </c>
      <c r="AR42" s="348">
        <v>10.76</v>
      </c>
      <c r="AS42" s="348">
        <v>6.57</v>
      </c>
      <c r="AT42" s="348">
        <v>3.32</v>
      </c>
      <c r="AU42" s="351"/>
      <c r="AV42" s="346">
        <v>5</v>
      </c>
      <c r="AW42" s="346">
        <v>4</v>
      </c>
      <c r="AX42" s="346">
        <v>4</v>
      </c>
      <c r="AY42" s="346">
        <v>2</v>
      </c>
      <c r="AZ42" s="346">
        <v>3</v>
      </c>
      <c r="BA42" s="362"/>
      <c r="BB42" s="348">
        <v>11.5519978694476</v>
      </c>
      <c r="BC42" s="375">
        <v>0.98107409777592103</v>
      </c>
      <c r="BD42" s="375">
        <v>4.4180714772829602E-2</v>
      </c>
      <c r="BE42" s="375">
        <v>0.25979487576944399</v>
      </c>
      <c r="BF42" s="374"/>
      <c r="BG42" s="348">
        <v>91.285200000000003</v>
      </c>
      <c r="BH42" s="348">
        <v>2.2178300000000002</v>
      </c>
      <c r="BI42" s="348">
        <v>3.9614099999999999</v>
      </c>
      <c r="BJ42" s="348">
        <v>2.5355599999999998</v>
      </c>
      <c r="BK42" s="373"/>
      <c r="BL42" s="372" t="s">
        <v>1073</v>
      </c>
      <c r="BM42" s="372" t="s">
        <v>1074</v>
      </c>
      <c r="BN42" s="372" t="s">
        <v>1075</v>
      </c>
      <c r="BO42" s="372" t="s">
        <v>1076</v>
      </c>
      <c r="BP42" s="372" t="s">
        <v>1077</v>
      </c>
      <c r="BQ42" s="373"/>
      <c r="BR42" s="354" t="s">
        <v>526</v>
      </c>
    </row>
    <row r="43" spans="1:70" x14ac:dyDescent="0.25">
      <c r="A43" s="36" t="s">
        <v>93</v>
      </c>
      <c r="B43" s="43"/>
      <c r="C43" s="720"/>
      <c r="D43" s="43"/>
      <c r="E43" s="51"/>
      <c r="F43" s="43"/>
      <c r="G43" s="55"/>
      <c r="H43" s="66"/>
      <c r="I43" s="59">
        <v>0.64100000000000001</v>
      </c>
      <c r="J43" s="59">
        <v>-0.36209999999999998</v>
      </c>
      <c r="K43" s="59">
        <v>1.0155000000000001</v>
      </c>
      <c r="L43" s="59">
        <v>5.1143000000000001</v>
      </c>
      <c r="M43" s="59">
        <v>-1.4052</v>
      </c>
      <c r="N43" s="70">
        <v>0.21990000000000001</v>
      </c>
      <c r="O43" s="59">
        <v>1.9597</v>
      </c>
      <c r="P43" s="59">
        <v>11.7545</v>
      </c>
      <c r="Q43" s="59">
        <v>11.1084</v>
      </c>
      <c r="R43" s="59">
        <v>12.7583</v>
      </c>
      <c r="S43" s="59">
        <v>2.6326000000000001</v>
      </c>
      <c r="T43" s="59">
        <v>12.3703</v>
      </c>
      <c r="U43" s="59">
        <v>-3.0211000000000001</v>
      </c>
      <c r="V43" s="59">
        <v>1.9478</v>
      </c>
      <c r="W43" s="59">
        <v>0.1037</v>
      </c>
      <c r="X43" s="59">
        <v>13.927099999999999</v>
      </c>
      <c r="Y43" s="66"/>
      <c r="Z43" s="51">
        <v>15</v>
      </c>
      <c r="AA43" s="51">
        <v>15</v>
      </c>
      <c r="AB43" s="51">
        <v>15</v>
      </c>
      <c r="AC43" s="51">
        <v>15</v>
      </c>
      <c r="AD43" s="51">
        <v>15</v>
      </c>
      <c r="AE43" s="51">
        <v>15</v>
      </c>
      <c r="AF43" s="51">
        <v>15</v>
      </c>
      <c r="AG43" s="51">
        <v>14</v>
      </c>
      <c r="AH43" s="51">
        <v>14</v>
      </c>
      <c r="AI43" s="51">
        <v>13</v>
      </c>
      <c r="AJ43" s="51">
        <v>15</v>
      </c>
      <c r="AK43" s="51">
        <v>15</v>
      </c>
      <c r="AL43" s="51">
        <v>15</v>
      </c>
      <c r="AM43" s="51">
        <v>15</v>
      </c>
      <c r="AN43" s="51">
        <v>15</v>
      </c>
      <c r="AO43" s="43"/>
      <c r="AP43" s="59">
        <v>13.0538461538462</v>
      </c>
      <c r="AQ43" s="59">
        <v>13.159230769230801</v>
      </c>
      <c r="AR43" s="59">
        <v>10.157142857142899</v>
      </c>
      <c r="AS43" s="59">
        <v>5.6985714285714302</v>
      </c>
      <c r="AT43" s="59">
        <v>1.62</v>
      </c>
      <c r="AU43" s="78"/>
      <c r="AV43" s="51">
        <v>13</v>
      </c>
      <c r="AW43" s="51">
        <v>13</v>
      </c>
      <c r="AX43" s="51">
        <v>14</v>
      </c>
      <c r="AY43" s="51">
        <v>14</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0.78510000000000002</v>
      </c>
      <c r="J44" s="60">
        <v>0.4556</v>
      </c>
      <c r="K44" s="60">
        <v>2.2624</v>
      </c>
      <c r="L44" s="60">
        <v>7.5114000000000001</v>
      </c>
      <c r="M44" s="60">
        <v>9.6799999999999997E-2</v>
      </c>
      <c r="N44" s="71">
        <v>3.6107</v>
      </c>
      <c r="O44" s="60">
        <v>6.6299000000000001</v>
      </c>
      <c r="P44" s="60">
        <v>13.2273</v>
      </c>
      <c r="Q44" s="60">
        <v>15.3712</v>
      </c>
      <c r="R44" s="60">
        <v>14.597799999999999</v>
      </c>
      <c r="S44" s="60">
        <v>4.5350000000000001</v>
      </c>
      <c r="T44" s="60">
        <v>14.5723</v>
      </c>
      <c r="U44" s="60">
        <v>-1.0337000000000001</v>
      </c>
      <c r="V44" s="60">
        <v>3.8121999999999998</v>
      </c>
      <c r="W44" s="60">
        <v>0.74770000000000003</v>
      </c>
      <c r="X44" s="60">
        <v>15.3636</v>
      </c>
      <c r="Y44" s="67"/>
      <c r="Z44" s="52"/>
      <c r="AA44" s="52"/>
      <c r="AB44" s="52"/>
      <c r="AC44" s="52"/>
      <c r="AD44" s="52"/>
      <c r="AE44" s="52"/>
      <c r="AF44" s="52"/>
      <c r="AG44" s="52"/>
      <c r="AH44" s="52"/>
      <c r="AI44" s="52"/>
      <c r="AJ44" s="52"/>
      <c r="AK44" s="52"/>
      <c r="AL44" s="52"/>
      <c r="AM44" s="52"/>
      <c r="AN44" s="52"/>
      <c r="AO44" s="44"/>
      <c r="AP44" s="60">
        <v>15.23</v>
      </c>
      <c r="AQ44" s="60">
        <v>16.38</v>
      </c>
      <c r="AR44" s="60">
        <v>12.7</v>
      </c>
      <c r="AS44" s="60">
        <v>6.58</v>
      </c>
      <c r="AT44" s="60">
        <v>4.55</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0.44440000000000002</v>
      </c>
      <c r="J45" s="60">
        <v>-0.71519999999999995</v>
      </c>
      <c r="K45" s="60">
        <v>-0.1288</v>
      </c>
      <c r="L45" s="60">
        <v>2.7040000000000002</v>
      </c>
      <c r="M45" s="60">
        <v>-3.3993000000000002</v>
      </c>
      <c r="N45" s="71">
        <v>-1.9639</v>
      </c>
      <c r="O45" s="60">
        <v>-0.13880000000000001</v>
      </c>
      <c r="P45" s="60">
        <v>9.6911000000000005</v>
      </c>
      <c r="Q45" s="60">
        <v>7.7549999999999999</v>
      </c>
      <c r="R45" s="60">
        <v>11.175000000000001</v>
      </c>
      <c r="S45" s="60">
        <v>0.52890000000000004</v>
      </c>
      <c r="T45" s="60">
        <v>9.2749000000000006</v>
      </c>
      <c r="U45" s="60">
        <v>-5.0355999999999996</v>
      </c>
      <c r="V45" s="60">
        <v>-0.46960000000000002</v>
      </c>
      <c r="W45" s="60">
        <v>-0.53049999999999997</v>
      </c>
      <c r="X45" s="60">
        <v>11.702</v>
      </c>
      <c r="Y45" s="67"/>
      <c r="Z45" s="52"/>
      <c r="AA45" s="52"/>
      <c r="AB45" s="52"/>
      <c r="AC45" s="52"/>
      <c r="AD45" s="52"/>
      <c r="AE45" s="52"/>
      <c r="AF45" s="52"/>
      <c r="AG45" s="52"/>
      <c r="AH45" s="52"/>
      <c r="AI45" s="52"/>
      <c r="AJ45" s="52"/>
      <c r="AK45" s="52"/>
      <c r="AL45" s="52"/>
      <c r="AM45" s="52"/>
      <c r="AN45" s="52"/>
      <c r="AO45" s="44"/>
      <c r="AP45" s="60">
        <v>11.66</v>
      </c>
      <c r="AQ45" s="60">
        <v>10.37</v>
      </c>
      <c r="AR45" s="60">
        <v>7.77</v>
      </c>
      <c r="AS45" s="60">
        <v>3.73</v>
      </c>
      <c r="AT45" s="60">
        <v>-2</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0.66969999999999996</v>
      </c>
      <c r="J46" s="61">
        <v>-0.35260000000000002</v>
      </c>
      <c r="K46" s="61">
        <v>0.97829999999999995</v>
      </c>
      <c r="L46" s="61">
        <v>5.4504999999999999</v>
      </c>
      <c r="M46" s="61">
        <v>-1.1483000000000001</v>
      </c>
      <c r="N46" s="72">
        <v>0.36420000000000002</v>
      </c>
      <c r="O46" s="61">
        <v>1.9392</v>
      </c>
      <c r="P46" s="61">
        <v>12.0076</v>
      </c>
      <c r="Q46" s="61">
        <v>11.0717</v>
      </c>
      <c r="R46" s="61">
        <v>12.786799999999999</v>
      </c>
      <c r="S46" s="61">
        <v>2.7559</v>
      </c>
      <c r="T46" s="61">
        <v>12.4038</v>
      </c>
      <c r="U46" s="61">
        <v>-2.8029000000000002</v>
      </c>
      <c r="V46" s="61">
        <v>2.3492999999999999</v>
      </c>
      <c r="W46" s="61">
        <v>9.3200000000000005E-2</v>
      </c>
      <c r="X46" s="61">
        <v>14.033300000000001</v>
      </c>
      <c r="Y46" s="68"/>
      <c r="Z46" s="53"/>
      <c r="AA46" s="53"/>
      <c r="AB46" s="53"/>
      <c r="AC46" s="53"/>
      <c r="AD46" s="53"/>
      <c r="AE46" s="53"/>
      <c r="AF46" s="53"/>
      <c r="AG46" s="53"/>
      <c r="AH46" s="53"/>
      <c r="AI46" s="53"/>
      <c r="AJ46" s="53"/>
      <c r="AK46" s="53"/>
      <c r="AL46" s="53"/>
      <c r="AM46" s="53"/>
      <c r="AN46" s="53"/>
      <c r="AO46" s="45"/>
      <c r="AP46" s="61">
        <v>12.91</v>
      </c>
      <c r="AQ46" s="61">
        <v>13.26</v>
      </c>
      <c r="AR46" s="61">
        <v>10.38</v>
      </c>
      <c r="AS46" s="61">
        <v>6</v>
      </c>
      <c r="AT46" s="61">
        <v>2.09</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110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1093</v>
      </c>
      <c r="B48" s="402"/>
      <c r="C48" s="724">
        <v>44784</v>
      </c>
      <c r="D48" s="402"/>
      <c r="E48" s="403">
        <v>3653.39</v>
      </c>
      <c r="F48" s="402"/>
      <c r="G48" s="404">
        <v>15.879099999999999</v>
      </c>
      <c r="H48" s="406"/>
      <c r="I48" s="405">
        <v>0.16270000000000001</v>
      </c>
      <c r="J48" s="405">
        <v>-0.53680000000000005</v>
      </c>
      <c r="K48" s="405">
        <v>-1.5072000000000001</v>
      </c>
      <c r="L48" s="405">
        <v>6.2893999999999997</v>
      </c>
      <c r="M48" s="405">
        <v>5.9794</v>
      </c>
      <c r="N48" s="407">
        <v>6.0168999999999997</v>
      </c>
      <c r="O48" s="405">
        <v>0.64249999999999996</v>
      </c>
      <c r="P48" s="405">
        <v>13.7172</v>
      </c>
      <c r="Q48" s="405" t="s">
        <v>430</v>
      </c>
      <c r="R48" s="405" t="s">
        <v>430</v>
      </c>
      <c r="S48" s="405">
        <v>1.9872000000000001</v>
      </c>
      <c r="T48" s="405">
        <v>22.193000000000001</v>
      </c>
      <c r="U48" s="405">
        <v>4.4320000000000004</v>
      </c>
      <c r="V48" s="405">
        <v>7.3869999999999996</v>
      </c>
      <c r="W48" s="405">
        <v>-0.25190000000000001</v>
      </c>
      <c r="X48" s="405">
        <v>12.167</v>
      </c>
      <c r="Y48" s="406"/>
      <c r="Z48" s="403">
        <v>19</v>
      </c>
      <c r="AA48" s="403">
        <v>13</v>
      </c>
      <c r="AB48" s="403">
        <v>19</v>
      </c>
      <c r="AC48" s="403">
        <v>4</v>
      </c>
      <c r="AD48" s="403">
        <v>1</v>
      </c>
      <c r="AE48" s="403">
        <v>3</v>
      </c>
      <c r="AF48" s="403">
        <v>8</v>
      </c>
      <c r="AG48" s="403">
        <v>4</v>
      </c>
      <c r="AH48" s="403" t="s">
        <v>430</v>
      </c>
      <c r="AI48" s="403" t="s">
        <v>430</v>
      </c>
      <c r="AJ48" s="403">
        <v>18</v>
      </c>
      <c r="AK48" s="403">
        <v>1</v>
      </c>
      <c r="AL48" s="403">
        <v>1</v>
      </c>
      <c r="AM48" s="403">
        <v>2</v>
      </c>
      <c r="AN48" s="403">
        <v>17</v>
      </c>
      <c r="AO48" s="402"/>
      <c r="AP48" s="405" t="s">
        <v>430</v>
      </c>
      <c r="AQ48" s="405" t="s">
        <v>430</v>
      </c>
      <c r="AR48" s="405" t="s">
        <v>430</v>
      </c>
      <c r="AS48" s="405">
        <v>7.41</v>
      </c>
      <c r="AT48" s="405">
        <v>10.95</v>
      </c>
      <c r="AU48" s="408"/>
      <c r="AV48" s="403" t="s">
        <v>430</v>
      </c>
      <c r="AW48" s="403" t="s">
        <v>430</v>
      </c>
      <c r="AX48" s="403" t="s">
        <v>430</v>
      </c>
      <c r="AY48" s="403">
        <v>3</v>
      </c>
      <c r="AZ48" s="403">
        <v>2</v>
      </c>
      <c r="BA48" s="409"/>
      <c r="BB48" s="405">
        <v>13.9118146180998</v>
      </c>
      <c r="BC48" s="410">
        <v>1.03294619384301</v>
      </c>
      <c r="BD48" s="410">
        <v>4.6648986543318997E-2</v>
      </c>
      <c r="BE48" s="410">
        <v>0.38514251514578901</v>
      </c>
      <c r="BF48" s="406"/>
      <c r="BG48" s="405">
        <v>55.021900000000002</v>
      </c>
      <c r="BH48" s="405">
        <v>6.0398500000000004</v>
      </c>
      <c r="BI48" s="405">
        <v>6.7149900000000002</v>
      </c>
      <c r="BJ48" s="405">
        <v>32.223260000000003</v>
      </c>
      <c r="BK48" s="402"/>
      <c r="BL48" s="401" t="s">
        <v>1094</v>
      </c>
      <c r="BM48" s="401" t="s">
        <v>1095</v>
      </c>
      <c r="BN48" s="401" t="s">
        <v>1096</v>
      </c>
      <c r="BO48" s="401" t="s">
        <v>1097</v>
      </c>
      <c r="BP48" s="401" t="s">
        <v>1098</v>
      </c>
      <c r="BQ48" s="402"/>
      <c r="BR48" s="411" t="s">
        <v>548</v>
      </c>
    </row>
    <row r="49" spans="1:70" s="107" customFormat="1" x14ac:dyDescent="0.25">
      <c r="A49" s="345" t="s">
        <v>1099</v>
      </c>
      <c r="B49" s="373"/>
      <c r="C49" s="719">
        <v>38253</v>
      </c>
      <c r="D49" s="373"/>
      <c r="E49" s="346">
        <v>2629.53</v>
      </c>
      <c r="F49" s="373"/>
      <c r="G49" s="347">
        <v>224.6688</v>
      </c>
      <c r="H49" s="374"/>
      <c r="I49" s="348">
        <v>0.53720000000000001</v>
      </c>
      <c r="J49" s="348">
        <v>-0.61560000000000004</v>
      </c>
      <c r="K49" s="348">
        <v>2.1564999999999999</v>
      </c>
      <c r="L49" s="348">
        <v>4.0913000000000004</v>
      </c>
      <c r="M49" s="348">
        <v>2.64E-2</v>
      </c>
      <c r="N49" s="350">
        <v>1.8735999999999999</v>
      </c>
      <c r="O49" s="348">
        <v>-0.49859999999999999</v>
      </c>
      <c r="P49" s="348">
        <v>12.409800000000001</v>
      </c>
      <c r="Q49" s="348">
        <v>11.272</v>
      </c>
      <c r="R49" s="348">
        <v>12.124599999999999</v>
      </c>
      <c r="S49" s="348">
        <v>3.7818999999999998</v>
      </c>
      <c r="T49" s="348">
        <v>13.135199999999999</v>
      </c>
      <c r="U49" s="348">
        <v>-0.75780000000000003</v>
      </c>
      <c r="V49" s="348">
        <v>4.2135999999999996</v>
      </c>
      <c r="W49" s="348">
        <v>0.94199999999999995</v>
      </c>
      <c r="X49" s="348">
        <v>15.254099999999999</v>
      </c>
      <c r="Y49" s="374"/>
      <c r="Z49" s="346">
        <v>13</v>
      </c>
      <c r="AA49" s="346">
        <v>15</v>
      </c>
      <c r="AB49" s="346">
        <v>5</v>
      </c>
      <c r="AC49" s="346">
        <v>15</v>
      </c>
      <c r="AD49" s="346">
        <v>6</v>
      </c>
      <c r="AE49" s="346">
        <v>7</v>
      </c>
      <c r="AF49" s="346">
        <v>13</v>
      </c>
      <c r="AG49" s="346">
        <v>7</v>
      </c>
      <c r="AH49" s="346">
        <v>2</v>
      </c>
      <c r="AI49" s="346">
        <v>3</v>
      </c>
      <c r="AJ49" s="346">
        <v>5</v>
      </c>
      <c r="AK49" s="346">
        <v>9</v>
      </c>
      <c r="AL49" s="346">
        <v>5</v>
      </c>
      <c r="AM49" s="346">
        <v>7</v>
      </c>
      <c r="AN49" s="346">
        <v>5</v>
      </c>
      <c r="AO49" s="373"/>
      <c r="AP49" s="348">
        <v>12.83</v>
      </c>
      <c r="AQ49" s="348">
        <v>12.71</v>
      </c>
      <c r="AR49" s="348">
        <v>10.32</v>
      </c>
      <c r="AS49" s="348">
        <v>5.54</v>
      </c>
      <c r="AT49" s="348">
        <v>4.24</v>
      </c>
      <c r="AU49" s="351"/>
      <c r="AV49" s="346">
        <v>2</v>
      </c>
      <c r="AW49" s="346">
        <v>4</v>
      </c>
      <c r="AX49" s="346">
        <v>5</v>
      </c>
      <c r="AY49" s="346">
        <v>7</v>
      </c>
      <c r="AZ49" s="346">
        <v>6</v>
      </c>
      <c r="BA49" s="362"/>
      <c r="BB49" s="348">
        <v>11.285595217573199</v>
      </c>
      <c r="BC49" s="375">
        <v>0.92640716736636797</v>
      </c>
      <c r="BD49" s="375">
        <v>4.6701775645084397E-2</v>
      </c>
      <c r="BE49" s="375">
        <v>0.29043942081805701</v>
      </c>
      <c r="BF49" s="374"/>
      <c r="BG49" s="348">
        <v>84.872200000000007</v>
      </c>
      <c r="BH49" s="348">
        <v>11.0068</v>
      </c>
      <c r="BI49" s="348" t="s">
        <v>430</v>
      </c>
      <c r="BJ49" s="348">
        <v>4.1210000000000004</v>
      </c>
      <c r="BK49" s="373"/>
      <c r="BL49" s="372" t="s">
        <v>1100</v>
      </c>
      <c r="BM49" s="372" t="s">
        <v>713</v>
      </c>
      <c r="BN49" s="372" t="s">
        <v>1101</v>
      </c>
      <c r="BO49" s="372" t="s">
        <v>1102</v>
      </c>
      <c r="BP49" s="372" t="s">
        <v>1103</v>
      </c>
      <c r="BQ49" s="373"/>
      <c r="BR49" s="354" t="s">
        <v>463</v>
      </c>
    </row>
    <row r="50" spans="1:70" s="107" customFormat="1" x14ac:dyDescent="0.25">
      <c r="A50" s="345" t="s">
        <v>1104</v>
      </c>
      <c r="B50" s="373"/>
      <c r="C50" s="719">
        <v>38877</v>
      </c>
      <c r="D50" s="373"/>
      <c r="E50" s="346">
        <v>2176.12</v>
      </c>
      <c r="F50" s="373"/>
      <c r="G50" s="347">
        <v>79.552000000000007</v>
      </c>
      <c r="H50" s="374"/>
      <c r="I50" s="348">
        <v>0.8034</v>
      </c>
      <c r="J50" s="348">
        <v>-0.222</v>
      </c>
      <c r="K50" s="348">
        <v>1.9192</v>
      </c>
      <c r="L50" s="348">
        <v>6.1882999999999999</v>
      </c>
      <c r="M50" s="348">
        <v>0.61850000000000005</v>
      </c>
      <c r="N50" s="350">
        <v>2.3281999999999998</v>
      </c>
      <c r="O50" s="348">
        <v>2.1261999999999999</v>
      </c>
      <c r="P50" s="348">
        <v>13.562200000000001</v>
      </c>
      <c r="Q50" s="348">
        <v>11.0738</v>
      </c>
      <c r="R50" s="348">
        <v>12.1328</v>
      </c>
      <c r="S50" s="348">
        <v>4.0467000000000004</v>
      </c>
      <c r="T50" s="348">
        <v>14.5672</v>
      </c>
      <c r="U50" s="348">
        <v>-0.99319999999999997</v>
      </c>
      <c r="V50" s="348">
        <v>4.6668000000000003</v>
      </c>
      <c r="W50" s="348">
        <v>1.03</v>
      </c>
      <c r="X50" s="348">
        <v>10.8058</v>
      </c>
      <c r="Y50" s="374"/>
      <c r="Z50" s="346">
        <v>1</v>
      </c>
      <c r="AA50" s="346">
        <v>3</v>
      </c>
      <c r="AB50" s="346">
        <v>6</v>
      </c>
      <c r="AC50" s="346">
        <v>5</v>
      </c>
      <c r="AD50" s="346">
        <v>5</v>
      </c>
      <c r="AE50" s="346">
        <v>6</v>
      </c>
      <c r="AF50" s="346">
        <v>3</v>
      </c>
      <c r="AG50" s="346">
        <v>6</v>
      </c>
      <c r="AH50" s="346">
        <v>5</v>
      </c>
      <c r="AI50" s="346">
        <v>2</v>
      </c>
      <c r="AJ50" s="346">
        <v>2</v>
      </c>
      <c r="AK50" s="346">
        <v>6</v>
      </c>
      <c r="AL50" s="346">
        <v>6</v>
      </c>
      <c r="AM50" s="346">
        <v>5</v>
      </c>
      <c r="AN50" s="346">
        <v>3</v>
      </c>
      <c r="AO50" s="373"/>
      <c r="AP50" s="348">
        <v>12.69</v>
      </c>
      <c r="AQ50" s="348">
        <v>13.17</v>
      </c>
      <c r="AR50" s="348">
        <v>11.17</v>
      </c>
      <c r="AS50" s="348">
        <v>7.4</v>
      </c>
      <c r="AT50" s="348">
        <v>5.03</v>
      </c>
      <c r="AU50" s="351"/>
      <c r="AV50" s="346">
        <v>3</v>
      </c>
      <c r="AW50" s="346">
        <v>2</v>
      </c>
      <c r="AX50" s="346">
        <v>3</v>
      </c>
      <c r="AY50" s="346">
        <v>4</v>
      </c>
      <c r="AZ50" s="346">
        <v>5</v>
      </c>
      <c r="BA50" s="362"/>
      <c r="BB50" s="348">
        <v>12.3539158727959</v>
      </c>
      <c r="BC50" s="375">
        <v>1.0679046431392001</v>
      </c>
      <c r="BD50" s="375">
        <v>4.5932289174781399E-2</v>
      </c>
      <c r="BE50" s="375">
        <v>0.278678038290602</v>
      </c>
      <c r="BF50" s="374"/>
      <c r="BG50" s="348">
        <v>81.28</v>
      </c>
      <c r="BH50" s="348">
        <v>10.4613</v>
      </c>
      <c r="BI50" s="348">
        <v>7.2304199999999996</v>
      </c>
      <c r="BJ50" s="348">
        <v>1.0282800000000001</v>
      </c>
      <c r="BK50" s="373"/>
      <c r="BL50" s="372" t="s">
        <v>1105</v>
      </c>
      <c r="BM50" s="372" t="s">
        <v>1106</v>
      </c>
      <c r="BN50" s="372" t="s">
        <v>1107</v>
      </c>
      <c r="BO50" s="372" t="s">
        <v>1108</v>
      </c>
      <c r="BP50" s="372" t="s">
        <v>1109</v>
      </c>
      <c r="BQ50" s="373"/>
      <c r="BR50" s="354" t="s">
        <v>526</v>
      </c>
    </row>
    <row r="51" spans="1:70" s="107" customFormat="1" x14ac:dyDescent="0.25">
      <c r="A51" s="345" t="s">
        <v>1110</v>
      </c>
      <c r="B51" s="373"/>
      <c r="C51" s="719">
        <v>40046</v>
      </c>
      <c r="D51" s="373"/>
      <c r="E51" s="346">
        <v>1972.83</v>
      </c>
      <c r="F51" s="373"/>
      <c r="G51" s="347">
        <v>73.319999999999993</v>
      </c>
      <c r="H51" s="374"/>
      <c r="I51" s="348">
        <v>0.6452</v>
      </c>
      <c r="J51" s="348">
        <v>-0.32629999999999998</v>
      </c>
      <c r="K51" s="348">
        <v>2.1882000000000001</v>
      </c>
      <c r="L51" s="348">
        <v>9.0421999999999993</v>
      </c>
      <c r="M51" s="348">
        <v>5.2239000000000004</v>
      </c>
      <c r="N51" s="350">
        <v>5.4508999999999999</v>
      </c>
      <c r="O51" s="348">
        <v>3.5415999999999999</v>
      </c>
      <c r="P51" s="348">
        <v>14.6244</v>
      </c>
      <c r="Q51" s="348">
        <v>11.887700000000001</v>
      </c>
      <c r="R51" s="348">
        <v>12.448700000000001</v>
      </c>
      <c r="S51" s="348">
        <v>3.7938999999999998</v>
      </c>
      <c r="T51" s="348">
        <v>19.941099999999999</v>
      </c>
      <c r="U51" s="348">
        <v>3.4278</v>
      </c>
      <c r="V51" s="348">
        <v>6.8959999999999999</v>
      </c>
      <c r="W51" s="348">
        <v>1.1729000000000001</v>
      </c>
      <c r="X51" s="348">
        <v>12.427099999999999</v>
      </c>
      <c r="Y51" s="374"/>
      <c r="Z51" s="346">
        <v>7</v>
      </c>
      <c r="AA51" s="346">
        <v>7</v>
      </c>
      <c r="AB51" s="346">
        <v>4</v>
      </c>
      <c r="AC51" s="346">
        <v>1</v>
      </c>
      <c r="AD51" s="346">
        <v>2</v>
      </c>
      <c r="AE51" s="346">
        <v>4</v>
      </c>
      <c r="AF51" s="346">
        <v>1</v>
      </c>
      <c r="AG51" s="346">
        <v>1</v>
      </c>
      <c r="AH51" s="346">
        <v>1</v>
      </c>
      <c r="AI51" s="346">
        <v>1</v>
      </c>
      <c r="AJ51" s="346">
        <v>4</v>
      </c>
      <c r="AK51" s="346">
        <v>2</v>
      </c>
      <c r="AL51" s="346">
        <v>2</v>
      </c>
      <c r="AM51" s="346">
        <v>4</v>
      </c>
      <c r="AN51" s="346">
        <v>2</v>
      </c>
      <c r="AO51" s="373"/>
      <c r="AP51" s="348">
        <v>13.57</v>
      </c>
      <c r="AQ51" s="348">
        <v>14.41</v>
      </c>
      <c r="AR51" s="348">
        <v>12.48</v>
      </c>
      <c r="AS51" s="348">
        <v>9.2799999999999994</v>
      </c>
      <c r="AT51" s="348">
        <v>11.1</v>
      </c>
      <c r="AU51" s="351"/>
      <c r="AV51" s="346">
        <v>1</v>
      </c>
      <c r="AW51" s="346">
        <v>1</v>
      </c>
      <c r="AX51" s="346">
        <v>1</v>
      </c>
      <c r="AY51" s="346">
        <v>1</v>
      </c>
      <c r="AZ51" s="346">
        <v>1</v>
      </c>
      <c r="BA51" s="362"/>
      <c r="BB51" s="348">
        <v>13.3855528968881</v>
      </c>
      <c r="BC51" s="375">
        <v>1.11339386328476</v>
      </c>
      <c r="BD51" s="375">
        <v>5.0259586145709599E-2</v>
      </c>
      <c r="BE51" s="375">
        <v>0.38837530194054698</v>
      </c>
      <c r="BF51" s="374"/>
      <c r="BG51" s="348">
        <v>80.656999999999996</v>
      </c>
      <c r="BH51" s="348">
        <v>10.3817</v>
      </c>
      <c r="BI51" s="348">
        <v>8.4354099999999992</v>
      </c>
      <c r="BJ51" s="348">
        <v>0.52588999999999997</v>
      </c>
      <c r="BK51" s="373"/>
      <c r="BL51" s="372" t="s">
        <v>1111</v>
      </c>
      <c r="BM51" s="372" t="s">
        <v>1112</v>
      </c>
      <c r="BN51" s="372" t="s">
        <v>1113</v>
      </c>
      <c r="BO51" s="372" t="s">
        <v>1114</v>
      </c>
      <c r="BP51" s="372" t="s">
        <v>1115</v>
      </c>
      <c r="BQ51" s="373"/>
      <c r="BR51" s="354" t="s">
        <v>555</v>
      </c>
    </row>
    <row r="52" spans="1:70" s="107" customFormat="1" x14ac:dyDescent="0.25">
      <c r="A52" s="345" t="s">
        <v>1116</v>
      </c>
      <c r="B52" s="373"/>
      <c r="C52" s="719">
        <v>37600</v>
      </c>
      <c r="D52" s="373"/>
      <c r="E52" s="346">
        <v>1843.94</v>
      </c>
      <c r="F52" s="373"/>
      <c r="G52" s="347">
        <v>483.21730000000002</v>
      </c>
      <c r="H52" s="374"/>
      <c r="I52" s="348">
        <v>0.7268</v>
      </c>
      <c r="J52" s="348">
        <v>-0.57110000000000005</v>
      </c>
      <c r="K52" s="348">
        <v>2.2818000000000001</v>
      </c>
      <c r="L52" s="348">
        <v>6.4741999999999997</v>
      </c>
      <c r="M52" s="348">
        <v>-2.0863999999999998</v>
      </c>
      <c r="N52" s="350">
        <v>1.4834000000000001</v>
      </c>
      <c r="O52" s="348">
        <v>0.2752</v>
      </c>
      <c r="P52" s="348">
        <v>11.2439</v>
      </c>
      <c r="Q52" s="348">
        <v>9.9144000000000005</v>
      </c>
      <c r="R52" s="348">
        <v>11.529299999999999</v>
      </c>
      <c r="S52" s="348">
        <v>2.8622999999999998</v>
      </c>
      <c r="T52" s="348">
        <v>11.8858</v>
      </c>
      <c r="U52" s="348">
        <v>-2.2576000000000001</v>
      </c>
      <c r="V52" s="348">
        <v>3.6389</v>
      </c>
      <c r="W52" s="348">
        <v>0.74050000000000005</v>
      </c>
      <c r="X52" s="348">
        <v>17.769300000000001</v>
      </c>
      <c r="Y52" s="374"/>
      <c r="Z52" s="346">
        <v>2</v>
      </c>
      <c r="AA52" s="346">
        <v>14</v>
      </c>
      <c r="AB52" s="346">
        <v>1</v>
      </c>
      <c r="AC52" s="346">
        <v>3</v>
      </c>
      <c r="AD52" s="346">
        <v>14</v>
      </c>
      <c r="AE52" s="346">
        <v>10</v>
      </c>
      <c r="AF52" s="346">
        <v>9</v>
      </c>
      <c r="AG52" s="346">
        <v>10</v>
      </c>
      <c r="AH52" s="346">
        <v>8</v>
      </c>
      <c r="AI52" s="346">
        <v>5</v>
      </c>
      <c r="AJ52" s="346">
        <v>10</v>
      </c>
      <c r="AK52" s="346">
        <v>14</v>
      </c>
      <c r="AL52" s="346">
        <v>12</v>
      </c>
      <c r="AM52" s="346">
        <v>8</v>
      </c>
      <c r="AN52" s="346">
        <v>7</v>
      </c>
      <c r="AO52" s="373"/>
      <c r="AP52" s="348">
        <v>11.62</v>
      </c>
      <c r="AQ52" s="348">
        <v>11.72</v>
      </c>
      <c r="AR52" s="348">
        <v>9.41</v>
      </c>
      <c r="AS52" s="348">
        <v>5.2</v>
      </c>
      <c r="AT52" s="348">
        <v>2.88</v>
      </c>
      <c r="AU52" s="351"/>
      <c r="AV52" s="346">
        <v>6</v>
      </c>
      <c r="AW52" s="346">
        <v>7</v>
      </c>
      <c r="AX52" s="346">
        <v>7</v>
      </c>
      <c r="AY52" s="346">
        <v>8</v>
      </c>
      <c r="AZ52" s="346">
        <v>10</v>
      </c>
      <c r="BA52" s="362"/>
      <c r="BB52" s="348">
        <v>11.875900726327099</v>
      </c>
      <c r="BC52" s="375">
        <v>0.974834744192563</v>
      </c>
      <c r="BD52" s="375">
        <v>3.6010636926574101E-2</v>
      </c>
      <c r="BE52" s="375">
        <v>0.17867172406762599</v>
      </c>
      <c r="BF52" s="374"/>
      <c r="BG52" s="348">
        <v>85.116</v>
      </c>
      <c r="BH52" s="348">
        <v>7.0243799999999998</v>
      </c>
      <c r="BI52" s="348">
        <v>4.9949599999999998</v>
      </c>
      <c r="BJ52" s="348">
        <v>2.8646600000000002</v>
      </c>
      <c r="BK52" s="373"/>
      <c r="BL52" s="372" t="s">
        <v>1117</v>
      </c>
      <c r="BM52" s="372" t="s">
        <v>1118</v>
      </c>
      <c r="BN52" s="372" t="s">
        <v>1119</v>
      </c>
      <c r="BO52" s="372" t="s">
        <v>1120</v>
      </c>
      <c r="BP52" s="372" t="s">
        <v>1121</v>
      </c>
      <c r="BQ52" s="373"/>
      <c r="BR52" s="354" t="s">
        <v>443</v>
      </c>
    </row>
    <row r="53" spans="1:70" s="107" customFormat="1" x14ac:dyDescent="0.25">
      <c r="A53" s="345" t="s">
        <v>1122</v>
      </c>
      <c r="B53" s="373"/>
      <c r="C53" s="719">
        <v>45524</v>
      </c>
      <c r="D53" s="373"/>
      <c r="E53" s="346">
        <v>1658.42</v>
      </c>
      <c r="F53" s="373"/>
      <c r="G53" s="347">
        <v>10.233000000000001</v>
      </c>
      <c r="H53" s="374"/>
      <c r="I53" s="348">
        <v>0.52059999999999995</v>
      </c>
      <c r="J53" s="348">
        <v>-0.31169999999999998</v>
      </c>
      <c r="K53" s="348">
        <v>1.4374</v>
      </c>
      <c r="L53" s="348">
        <v>5.9097</v>
      </c>
      <c r="M53" s="348">
        <v>-0.82379999999999998</v>
      </c>
      <c r="N53" s="350">
        <v>3.4994999999999998</v>
      </c>
      <c r="O53" s="348">
        <v>1.1583000000000001</v>
      </c>
      <c r="P53" s="348" t="s">
        <v>430</v>
      </c>
      <c r="Q53" s="348" t="s">
        <v>430</v>
      </c>
      <c r="R53" s="348" t="s">
        <v>430</v>
      </c>
      <c r="S53" s="348">
        <v>3.6673</v>
      </c>
      <c r="T53" s="348">
        <v>11.7384</v>
      </c>
      <c r="U53" s="348">
        <v>-1.3496999999999999</v>
      </c>
      <c r="V53" s="348">
        <v>4.4823000000000004</v>
      </c>
      <c r="W53" s="348">
        <v>-1.95E-2</v>
      </c>
      <c r="X53" s="348">
        <v>1.1583000000000001</v>
      </c>
      <c r="Y53" s="374"/>
      <c r="Z53" s="346">
        <v>14</v>
      </c>
      <c r="AA53" s="346">
        <v>6</v>
      </c>
      <c r="AB53" s="346">
        <v>9</v>
      </c>
      <c r="AC53" s="346">
        <v>8</v>
      </c>
      <c r="AD53" s="346">
        <v>10</v>
      </c>
      <c r="AE53" s="346">
        <v>5</v>
      </c>
      <c r="AF53" s="346">
        <v>5</v>
      </c>
      <c r="AG53" s="346" t="s">
        <v>430</v>
      </c>
      <c r="AH53" s="346" t="s">
        <v>430</v>
      </c>
      <c r="AI53" s="346" t="s">
        <v>430</v>
      </c>
      <c r="AJ53" s="346">
        <v>6</v>
      </c>
      <c r="AK53" s="346">
        <v>15</v>
      </c>
      <c r="AL53" s="346">
        <v>7</v>
      </c>
      <c r="AM53" s="346">
        <v>6</v>
      </c>
      <c r="AN53" s="346">
        <v>15</v>
      </c>
      <c r="AO53" s="373"/>
      <c r="AP53" s="348" t="s">
        <v>430</v>
      </c>
      <c r="AQ53" s="348" t="s">
        <v>430</v>
      </c>
      <c r="AR53" s="348" t="s">
        <v>430</v>
      </c>
      <c r="AS53" s="348" t="s">
        <v>430</v>
      </c>
      <c r="AT53" s="348">
        <v>3.62</v>
      </c>
      <c r="AU53" s="351"/>
      <c r="AV53" s="346" t="s">
        <v>430</v>
      </c>
      <c r="AW53" s="346" t="s">
        <v>430</v>
      </c>
      <c r="AX53" s="346" t="s">
        <v>430</v>
      </c>
      <c r="AY53" s="346" t="s">
        <v>430</v>
      </c>
      <c r="AZ53" s="346">
        <v>8</v>
      </c>
      <c r="BA53" s="362"/>
      <c r="BB53" s="348">
        <v>10.895249811302101</v>
      </c>
      <c r="BC53" s="375">
        <v>0.92147355353428895</v>
      </c>
      <c r="BD53" s="375">
        <v>-2.7625035044800302E-2</v>
      </c>
      <c r="BE53" s="375">
        <v>3.2735893389035001E-2</v>
      </c>
      <c r="BF53" s="374"/>
      <c r="BG53" s="348">
        <v>92.4482</v>
      </c>
      <c r="BH53" s="348">
        <v>3.5476299999999998</v>
      </c>
      <c r="BI53" s="348" t="s">
        <v>430</v>
      </c>
      <c r="BJ53" s="348">
        <v>4.0041700000000002</v>
      </c>
      <c r="BK53" s="373"/>
      <c r="BL53" s="372" t="s">
        <v>1123</v>
      </c>
      <c r="BM53" s="372" t="s">
        <v>1124</v>
      </c>
      <c r="BN53" s="372" t="s">
        <v>1125</v>
      </c>
      <c r="BO53" s="372" t="s">
        <v>1126</v>
      </c>
      <c r="BP53" s="372" t="s">
        <v>1127</v>
      </c>
      <c r="BQ53" s="373"/>
      <c r="BR53" s="354" t="s">
        <v>604</v>
      </c>
    </row>
    <row r="54" spans="1:70" s="107" customFormat="1" x14ac:dyDescent="0.25">
      <c r="A54" s="345" t="s">
        <v>1128</v>
      </c>
      <c r="B54" s="373"/>
      <c r="C54" s="719">
        <v>39953</v>
      </c>
      <c r="D54" s="373"/>
      <c r="E54" s="346">
        <v>1437.43</v>
      </c>
      <c r="F54" s="373"/>
      <c r="G54" s="347">
        <v>84.22</v>
      </c>
      <c r="H54" s="374"/>
      <c r="I54" s="348">
        <v>0.4652</v>
      </c>
      <c r="J54" s="348">
        <v>-0.34320000000000001</v>
      </c>
      <c r="K54" s="348">
        <v>1.0559000000000001</v>
      </c>
      <c r="L54" s="348">
        <v>4.8817000000000004</v>
      </c>
      <c r="M54" s="348">
        <v>-2.4666999999999999</v>
      </c>
      <c r="N54" s="350">
        <v>0.40529999999999999</v>
      </c>
      <c r="O54" s="348">
        <v>-0.24249999999999999</v>
      </c>
      <c r="P54" s="348">
        <v>10.5115</v>
      </c>
      <c r="Q54" s="348">
        <v>10.1225</v>
      </c>
      <c r="R54" s="348">
        <v>11.848800000000001</v>
      </c>
      <c r="S54" s="348">
        <v>2.9081000000000001</v>
      </c>
      <c r="T54" s="348">
        <v>11.2697</v>
      </c>
      <c r="U54" s="348">
        <v>-3.2621000000000002</v>
      </c>
      <c r="V54" s="348">
        <v>1.7518</v>
      </c>
      <c r="W54" s="348">
        <v>1.1900000000000001E-2</v>
      </c>
      <c r="X54" s="348">
        <v>13.137600000000001</v>
      </c>
      <c r="Y54" s="374"/>
      <c r="Z54" s="346">
        <v>16</v>
      </c>
      <c r="AA54" s="346">
        <v>8</v>
      </c>
      <c r="AB54" s="346">
        <v>13</v>
      </c>
      <c r="AC54" s="346">
        <v>13</v>
      </c>
      <c r="AD54" s="346">
        <v>16</v>
      </c>
      <c r="AE54" s="346">
        <v>12</v>
      </c>
      <c r="AF54" s="346">
        <v>10</v>
      </c>
      <c r="AG54" s="346">
        <v>11</v>
      </c>
      <c r="AH54" s="346">
        <v>6</v>
      </c>
      <c r="AI54" s="346">
        <v>4</v>
      </c>
      <c r="AJ54" s="346">
        <v>9</v>
      </c>
      <c r="AK54" s="346">
        <v>17</v>
      </c>
      <c r="AL54" s="346">
        <v>14</v>
      </c>
      <c r="AM54" s="346">
        <v>12</v>
      </c>
      <c r="AN54" s="346">
        <v>14</v>
      </c>
      <c r="AO54" s="373"/>
      <c r="AP54" s="348">
        <v>12.14</v>
      </c>
      <c r="AQ54" s="348">
        <v>11.95</v>
      </c>
      <c r="AR54" s="348">
        <v>9.18</v>
      </c>
      <c r="AS54" s="348">
        <v>4.4000000000000004</v>
      </c>
      <c r="AT54" s="348">
        <v>0.95</v>
      </c>
      <c r="AU54" s="351"/>
      <c r="AV54" s="346">
        <v>4</v>
      </c>
      <c r="AW54" s="346">
        <v>6</v>
      </c>
      <c r="AX54" s="346">
        <v>8</v>
      </c>
      <c r="AY54" s="346">
        <v>10</v>
      </c>
      <c r="AZ54" s="346">
        <v>13</v>
      </c>
      <c r="BA54" s="362"/>
      <c r="BB54" s="348">
        <v>11.190129690176001</v>
      </c>
      <c r="BC54" s="375">
        <v>0.95776901620058597</v>
      </c>
      <c r="BD54" s="375">
        <v>3.2043109946969101E-2</v>
      </c>
      <c r="BE54" s="375">
        <v>0.11393836688867801</v>
      </c>
      <c r="BF54" s="374"/>
      <c r="BG54" s="348">
        <v>82.7988</v>
      </c>
      <c r="BH54" s="348">
        <v>12.963900000000001</v>
      </c>
      <c r="BI54" s="348">
        <v>2.9832100000000001</v>
      </c>
      <c r="BJ54" s="348">
        <v>1.2540899999999999</v>
      </c>
      <c r="BK54" s="373"/>
      <c r="BL54" s="372" t="s">
        <v>1129</v>
      </c>
      <c r="BM54" s="372" t="s">
        <v>1130</v>
      </c>
      <c r="BN54" s="372" t="s">
        <v>1131</v>
      </c>
      <c r="BO54" s="372" t="s">
        <v>1132</v>
      </c>
      <c r="BP54" s="372" t="s">
        <v>1133</v>
      </c>
      <c r="BQ54" s="373"/>
      <c r="BR54" s="354" t="s">
        <v>476</v>
      </c>
    </row>
    <row r="55" spans="1:70" s="107" customFormat="1" x14ac:dyDescent="0.25">
      <c r="A55" s="345" t="s">
        <v>1134</v>
      </c>
      <c r="B55" s="373"/>
      <c r="C55" s="719">
        <v>34578</v>
      </c>
      <c r="D55" s="373"/>
      <c r="E55" s="346">
        <v>1383.01</v>
      </c>
      <c r="F55" s="373"/>
      <c r="G55" s="347">
        <v>54.484400000000001</v>
      </c>
      <c r="H55" s="374"/>
      <c r="I55" s="348">
        <v>0.61509999999999998</v>
      </c>
      <c r="J55" s="348">
        <v>-0.2545</v>
      </c>
      <c r="K55" s="348">
        <v>2.2789000000000001</v>
      </c>
      <c r="L55" s="348">
        <v>5.8392999999999997</v>
      </c>
      <c r="M55" s="348">
        <v>-2.4510999999999998</v>
      </c>
      <c r="N55" s="350">
        <v>-3.1206</v>
      </c>
      <c r="O55" s="348">
        <v>-1.5869</v>
      </c>
      <c r="P55" s="348">
        <v>8.6919000000000004</v>
      </c>
      <c r="Q55" s="348">
        <v>7.1871999999999998</v>
      </c>
      <c r="R55" s="348">
        <v>9.7978000000000005</v>
      </c>
      <c r="S55" s="348">
        <v>2.9451000000000001</v>
      </c>
      <c r="T55" s="348">
        <v>12.7057</v>
      </c>
      <c r="U55" s="348">
        <v>-4.9683999999999999</v>
      </c>
      <c r="V55" s="348">
        <v>-0.90900000000000003</v>
      </c>
      <c r="W55" s="348">
        <v>0.61350000000000005</v>
      </c>
      <c r="X55" s="348">
        <v>5.4427000000000003</v>
      </c>
      <c r="Y55" s="374"/>
      <c r="Z55" s="346">
        <v>8</v>
      </c>
      <c r="AA55" s="346">
        <v>4</v>
      </c>
      <c r="AB55" s="346">
        <v>2</v>
      </c>
      <c r="AC55" s="346">
        <v>9</v>
      </c>
      <c r="AD55" s="346">
        <v>15</v>
      </c>
      <c r="AE55" s="346">
        <v>17</v>
      </c>
      <c r="AF55" s="346">
        <v>14</v>
      </c>
      <c r="AG55" s="346">
        <v>15</v>
      </c>
      <c r="AH55" s="346">
        <v>13</v>
      </c>
      <c r="AI55" s="346">
        <v>9</v>
      </c>
      <c r="AJ55" s="346">
        <v>8</v>
      </c>
      <c r="AK55" s="346">
        <v>10</v>
      </c>
      <c r="AL55" s="346">
        <v>17</v>
      </c>
      <c r="AM55" s="346">
        <v>17</v>
      </c>
      <c r="AN55" s="346">
        <v>8</v>
      </c>
      <c r="AO55" s="373"/>
      <c r="AP55" s="348">
        <v>9.69</v>
      </c>
      <c r="AQ55" s="348">
        <v>9</v>
      </c>
      <c r="AR55" s="348">
        <v>6.46</v>
      </c>
      <c r="AS55" s="348">
        <v>2.96</v>
      </c>
      <c r="AT55" s="348">
        <v>-0.27</v>
      </c>
      <c r="AU55" s="351"/>
      <c r="AV55" s="346">
        <v>9</v>
      </c>
      <c r="AW55" s="346">
        <v>12</v>
      </c>
      <c r="AX55" s="346">
        <v>14</v>
      </c>
      <c r="AY55" s="346">
        <v>15</v>
      </c>
      <c r="AZ55" s="346">
        <v>15</v>
      </c>
      <c r="BA55" s="362"/>
      <c r="BB55" s="348">
        <v>12.359835375522501</v>
      </c>
      <c r="BC55" s="375">
        <v>1.0394856942221999</v>
      </c>
      <c r="BD55" s="375">
        <v>1.7549586977095698E-2</v>
      </c>
      <c r="BE55" s="375">
        <v>-4.8589815688020101E-2</v>
      </c>
      <c r="BF55" s="374"/>
      <c r="BG55" s="348">
        <v>81.517499999999998</v>
      </c>
      <c r="BH55" s="348">
        <v>13.114100000000001</v>
      </c>
      <c r="BI55" s="348">
        <v>2.65449</v>
      </c>
      <c r="BJ55" s="348">
        <v>2.7139099999999998</v>
      </c>
      <c r="BK55" s="373"/>
      <c r="BL55" s="372" t="s">
        <v>1135</v>
      </c>
      <c r="BM55" s="372" t="s">
        <v>1136</v>
      </c>
      <c r="BN55" s="372" t="s">
        <v>1137</v>
      </c>
      <c r="BO55" s="372" t="s">
        <v>1138</v>
      </c>
      <c r="BP55" s="372" t="s">
        <v>1139</v>
      </c>
      <c r="BQ55" s="373"/>
      <c r="BR55" s="354" t="s">
        <v>476</v>
      </c>
    </row>
    <row r="56" spans="1:70" s="107" customFormat="1" x14ac:dyDescent="0.25">
      <c r="A56" s="345" t="s">
        <v>1140</v>
      </c>
      <c r="B56" s="373"/>
      <c r="C56" s="719">
        <v>44896</v>
      </c>
      <c r="D56" s="373"/>
      <c r="E56" s="346">
        <v>1266.23</v>
      </c>
      <c r="F56" s="373"/>
      <c r="G56" s="347">
        <v>15.122</v>
      </c>
      <c r="H56" s="374"/>
      <c r="I56" s="348">
        <v>0.53849999999999998</v>
      </c>
      <c r="J56" s="348">
        <v>-0.4083</v>
      </c>
      <c r="K56" s="348">
        <v>1.1639999999999999</v>
      </c>
      <c r="L56" s="348">
        <v>5.8296999999999999</v>
      </c>
      <c r="M56" s="348">
        <v>0</v>
      </c>
      <c r="N56" s="350">
        <v>1.5307999999999999</v>
      </c>
      <c r="O56" s="348">
        <v>2.8555000000000001</v>
      </c>
      <c r="P56" s="348">
        <v>13.7003</v>
      </c>
      <c r="Q56" s="348" t="s">
        <v>430</v>
      </c>
      <c r="R56" s="348" t="s">
        <v>430</v>
      </c>
      <c r="S56" s="348">
        <v>3.3912</v>
      </c>
      <c r="T56" s="348">
        <v>13.4178</v>
      </c>
      <c r="U56" s="348">
        <v>-1.5814999999999999</v>
      </c>
      <c r="V56" s="348">
        <v>3.1514000000000002</v>
      </c>
      <c r="W56" s="348">
        <v>0.17219999999999999</v>
      </c>
      <c r="X56" s="348">
        <v>11.757099999999999</v>
      </c>
      <c r="Y56" s="374"/>
      <c r="Z56" s="346">
        <v>12</v>
      </c>
      <c r="AA56" s="346">
        <v>9</v>
      </c>
      <c r="AB56" s="346">
        <v>12</v>
      </c>
      <c r="AC56" s="346">
        <v>10</v>
      </c>
      <c r="AD56" s="346">
        <v>7</v>
      </c>
      <c r="AE56" s="346">
        <v>9</v>
      </c>
      <c r="AF56" s="346">
        <v>2</v>
      </c>
      <c r="AG56" s="346">
        <v>5</v>
      </c>
      <c r="AH56" s="346" t="s">
        <v>430</v>
      </c>
      <c r="AI56" s="346" t="s">
        <v>430</v>
      </c>
      <c r="AJ56" s="346">
        <v>7</v>
      </c>
      <c r="AK56" s="346">
        <v>8</v>
      </c>
      <c r="AL56" s="346">
        <v>8</v>
      </c>
      <c r="AM56" s="346">
        <v>10</v>
      </c>
      <c r="AN56" s="346">
        <v>11</v>
      </c>
      <c r="AO56" s="373"/>
      <c r="AP56" s="348" t="s">
        <v>430</v>
      </c>
      <c r="AQ56" s="348" t="s">
        <v>430</v>
      </c>
      <c r="AR56" s="348" t="s">
        <v>430</v>
      </c>
      <c r="AS56" s="348">
        <v>7.15</v>
      </c>
      <c r="AT56" s="348">
        <v>3.49</v>
      </c>
      <c r="AU56" s="351"/>
      <c r="AV56" s="346" t="s">
        <v>430</v>
      </c>
      <c r="AW56" s="346" t="s">
        <v>430</v>
      </c>
      <c r="AX56" s="346" t="s">
        <v>430</v>
      </c>
      <c r="AY56" s="346">
        <v>5</v>
      </c>
      <c r="AZ56" s="346">
        <v>9</v>
      </c>
      <c r="BA56" s="362"/>
      <c r="BB56" s="348">
        <v>11.510128655837701</v>
      </c>
      <c r="BC56" s="375">
        <v>0.98279017184100803</v>
      </c>
      <c r="BD56" s="375">
        <v>5.20104025076343E-2</v>
      </c>
      <c r="BE56" s="375">
        <v>0.33289611268033098</v>
      </c>
      <c r="BF56" s="374"/>
      <c r="BG56" s="348">
        <v>77.709599999999995</v>
      </c>
      <c r="BH56" s="348">
        <v>5.7859100000000003</v>
      </c>
      <c r="BI56" s="348">
        <v>1.84884</v>
      </c>
      <c r="BJ56" s="348">
        <v>14.65565</v>
      </c>
      <c r="BK56" s="373"/>
      <c r="BL56" s="372" t="s">
        <v>1141</v>
      </c>
      <c r="BM56" s="372" t="s">
        <v>461</v>
      </c>
      <c r="BN56" s="372" t="s">
        <v>816</v>
      </c>
      <c r="BO56" s="372" t="s">
        <v>1142</v>
      </c>
      <c r="BP56" s="372" t="s">
        <v>1143</v>
      </c>
      <c r="BQ56" s="373"/>
      <c r="BR56" s="354" t="s">
        <v>555</v>
      </c>
    </row>
    <row r="57" spans="1:70" s="107" customFormat="1" x14ac:dyDescent="0.25">
      <c r="A57" s="345" t="s">
        <v>1144</v>
      </c>
      <c r="B57" s="373"/>
      <c r="C57" s="719">
        <v>46057</v>
      </c>
      <c r="D57" s="373"/>
      <c r="E57" s="346">
        <v>849.92</v>
      </c>
      <c r="F57" s="373"/>
      <c r="G57" s="347">
        <v>9.7136999999999993</v>
      </c>
      <c r="H57" s="374"/>
      <c r="I57" s="348">
        <v>0.58819999999999995</v>
      </c>
      <c r="J57" s="348">
        <v>-0.67889999999999995</v>
      </c>
      <c r="K57" s="348">
        <v>0.61629999999999996</v>
      </c>
      <c r="L57" s="348">
        <v>3.8443000000000001</v>
      </c>
      <c r="M57" s="348">
        <v>-2.5844</v>
      </c>
      <c r="N57" s="350" t="s">
        <v>430</v>
      </c>
      <c r="O57" s="348" t="s">
        <v>430</v>
      </c>
      <c r="P57" s="348" t="s">
        <v>430</v>
      </c>
      <c r="Q57" s="348" t="s">
        <v>430</v>
      </c>
      <c r="R57" s="348" t="s">
        <v>430</v>
      </c>
      <c r="S57" s="348">
        <v>2.2031999999999998</v>
      </c>
      <c r="T57" s="348">
        <v>11.5223</v>
      </c>
      <c r="U57" s="348" t="s">
        <v>430</v>
      </c>
      <c r="V57" s="348" t="s">
        <v>430</v>
      </c>
      <c r="W57" s="348">
        <v>-0.2782</v>
      </c>
      <c r="X57" s="348">
        <v>-2.863</v>
      </c>
      <c r="Y57" s="374"/>
      <c r="Z57" s="346">
        <v>10</v>
      </c>
      <c r="AA57" s="346">
        <v>16</v>
      </c>
      <c r="AB57" s="346">
        <v>17</v>
      </c>
      <c r="AC57" s="346">
        <v>18</v>
      </c>
      <c r="AD57" s="346">
        <v>17</v>
      </c>
      <c r="AE57" s="346" t="s">
        <v>430</v>
      </c>
      <c r="AF57" s="346" t="s">
        <v>430</v>
      </c>
      <c r="AG57" s="346" t="s">
        <v>430</v>
      </c>
      <c r="AH57" s="346" t="s">
        <v>430</v>
      </c>
      <c r="AI57" s="346" t="s">
        <v>430</v>
      </c>
      <c r="AJ57" s="346">
        <v>16</v>
      </c>
      <c r="AK57" s="346">
        <v>16</v>
      </c>
      <c r="AL57" s="346" t="s">
        <v>430</v>
      </c>
      <c r="AM57" s="346" t="s">
        <v>430</v>
      </c>
      <c r="AN57" s="346">
        <v>18</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62"/>
      <c r="BB57" s="348">
        <v>18.3150818996589</v>
      </c>
      <c r="BC57" s="375">
        <v>0.99488894205659095</v>
      </c>
      <c r="BD57" s="375">
        <v>-4.1607066501520899E-2</v>
      </c>
      <c r="BE57" s="375">
        <v>-3.5417472984128999E-2</v>
      </c>
      <c r="BF57" s="374"/>
      <c r="BG57" s="348">
        <v>95.245699999999999</v>
      </c>
      <c r="BH57" s="348">
        <v>3.7464400000000002</v>
      </c>
      <c r="BI57" s="348">
        <v>0.164775</v>
      </c>
      <c r="BJ57" s="348">
        <v>0.84308499999999997</v>
      </c>
      <c r="BK57" s="373"/>
      <c r="BL57" s="372" t="s">
        <v>1145</v>
      </c>
      <c r="BM57" s="372" t="s">
        <v>1146</v>
      </c>
      <c r="BN57" s="372" t="s">
        <v>1147</v>
      </c>
      <c r="BO57" s="372" t="s">
        <v>1148</v>
      </c>
      <c r="BP57" s="372" t="s">
        <v>1149</v>
      </c>
      <c r="BQ57" s="373"/>
      <c r="BR57" s="354" t="s">
        <v>555</v>
      </c>
    </row>
    <row r="58" spans="1:70" s="107" customFormat="1" x14ac:dyDescent="0.25">
      <c r="A58" s="345" t="s">
        <v>1150</v>
      </c>
      <c r="B58" s="373"/>
      <c r="C58" s="719">
        <v>43539</v>
      </c>
      <c r="D58" s="373"/>
      <c r="E58" s="346">
        <v>696.97</v>
      </c>
      <c r="F58" s="373"/>
      <c r="G58" s="347">
        <v>22.406300000000002</v>
      </c>
      <c r="H58" s="374"/>
      <c r="I58" s="348">
        <v>0.51139999999999997</v>
      </c>
      <c r="J58" s="348">
        <v>-0.73540000000000005</v>
      </c>
      <c r="K58" s="348">
        <v>0.71919999999999995</v>
      </c>
      <c r="L58" s="348">
        <v>4.0758999999999999</v>
      </c>
      <c r="M58" s="348">
        <v>-4.5472000000000001</v>
      </c>
      <c r="N58" s="350">
        <v>-3.0634999999999999</v>
      </c>
      <c r="O58" s="348">
        <v>-2.1091000000000002</v>
      </c>
      <c r="P58" s="348">
        <v>9.4131</v>
      </c>
      <c r="Q58" s="348">
        <v>8.8139000000000003</v>
      </c>
      <c r="R58" s="348" t="s">
        <v>430</v>
      </c>
      <c r="S58" s="348">
        <v>2.5712999999999999</v>
      </c>
      <c r="T58" s="348">
        <v>9.0017999999999994</v>
      </c>
      <c r="U58" s="348">
        <v>-6.3380000000000001</v>
      </c>
      <c r="V58" s="348">
        <v>-0.4541</v>
      </c>
      <c r="W58" s="348">
        <v>-0.21640000000000001</v>
      </c>
      <c r="X58" s="348">
        <v>11.4559</v>
      </c>
      <c r="Y58" s="374"/>
      <c r="Z58" s="346">
        <v>15</v>
      </c>
      <c r="AA58" s="346">
        <v>17</v>
      </c>
      <c r="AB58" s="346">
        <v>16</v>
      </c>
      <c r="AC58" s="346">
        <v>16</v>
      </c>
      <c r="AD58" s="346">
        <v>19</v>
      </c>
      <c r="AE58" s="346">
        <v>16</v>
      </c>
      <c r="AF58" s="346">
        <v>16</v>
      </c>
      <c r="AG58" s="346">
        <v>13</v>
      </c>
      <c r="AH58" s="346">
        <v>10</v>
      </c>
      <c r="AI58" s="346" t="s">
        <v>430</v>
      </c>
      <c r="AJ58" s="346">
        <v>11</v>
      </c>
      <c r="AK58" s="346">
        <v>18</v>
      </c>
      <c r="AL58" s="346">
        <v>18</v>
      </c>
      <c r="AM58" s="346">
        <v>16</v>
      </c>
      <c r="AN58" s="346">
        <v>16</v>
      </c>
      <c r="AO58" s="373"/>
      <c r="AP58" s="348" t="s">
        <v>430</v>
      </c>
      <c r="AQ58" s="348">
        <v>10.6</v>
      </c>
      <c r="AR58" s="348">
        <v>7.41</v>
      </c>
      <c r="AS58" s="348">
        <v>2.69</v>
      </c>
      <c r="AT58" s="348">
        <v>-2.78</v>
      </c>
      <c r="AU58" s="351"/>
      <c r="AV58" s="346" t="s">
        <v>430</v>
      </c>
      <c r="AW58" s="346">
        <v>9</v>
      </c>
      <c r="AX58" s="346">
        <v>11</v>
      </c>
      <c r="AY58" s="346">
        <v>16</v>
      </c>
      <c r="AZ58" s="346">
        <v>17</v>
      </c>
      <c r="BA58" s="362"/>
      <c r="BB58" s="348">
        <v>11.152646561929901</v>
      </c>
      <c r="BC58" s="375">
        <v>0.93810914097721698</v>
      </c>
      <c r="BD58" s="375">
        <v>2.6001385585552601E-2</v>
      </c>
      <c r="BE58" s="375">
        <v>5.0377493605897501E-2</v>
      </c>
      <c r="BF58" s="374"/>
      <c r="BG58" s="348">
        <v>88.379900000000006</v>
      </c>
      <c r="BH58" s="348">
        <v>7.9149200000000004</v>
      </c>
      <c r="BI58" s="348" t="s">
        <v>430</v>
      </c>
      <c r="BJ58" s="348">
        <v>3.7051799999999999</v>
      </c>
      <c r="BK58" s="373"/>
      <c r="BL58" s="372" t="s">
        <v>1151</v>
      </c>
      <c r="BM58" s="372" t="s">
        <v>1152</v>
      </c>
      <c r="BN58" s="372" t="s">
        <v>1153</v>
      </c>
      <c r="BO58" s="372" t="s">
        <v>1154</v>
      </c>
      <c r="BP58" s="372" t="s">
        <v>1155</v>
      </c>
      <c r="BQ58" s="373"/>
      <c r="BR58" s="354" t="s">
        <v>476</v>
      </c>
    </row>
    <row r="59" spans="1:70" s="107" customFormat="1" x14ac:dyDescent="0.25">
      <c r="A59" s="345" t="s">
        <v>1156</v>
      </c>
      <c r="B59" s="373"/>
      <c r="C59" s="719">
        <v>37651</v>
      </c>
      <c r="D59" s="373"/>
      <c r="E59" s="346">
        <v>536.92200000000003</v>
      </c>
      <c r="F59" s="373"/>
      <c r="G59" s="347">
        <v>335.03</v>
      </c>
      <c r="H59" s="374"/>
      <c r="I59" s="348">
        <v>0.59750000000000003</v>
      </c>
      <c r="J59" s="348">
        <v>-0.46350000000000002</v>
      </c>
      <c r="K59" s="348">
        <v>0.77910000000000001</v>
      </c>
      <c r="L59" s="348">
        <v>4.5433000000000003</v>
      </c>
      <c r="M59" s="348">
        <v>-1.5342</v>
      </c>
      <c r="N59" s="350">
        <v>-2.3635000000000002</v>
      </c>
      <c r="O59" s="348">
        <v>-0.4153</v>
      </c>
      <c r="P59" s="348">
        <v>7.6083999999999996</v>
      </c>
      <c r="Q59" s="348">
        <v>6.8837000000000002</v>
      </c>
      <c r="R59" s="348">
        <v>9.5168999999999997</v>
      </c>
      <c r="S59" s="348">
        <v>2.4712999999999998</v>
      </c>
      <c r="T59" s="348">
        <v>12.2943</v>
      </c>
      <c r="U59" s="348">
        <v>-4.1483999999999996</v>
      </c>
      <c r="V59" s="348">
        <v>-0.14599999999999999</v>
      </c>
      <c r="W59" s="348">
        <v>-0.29459999999999997</v>
      </c>
      <c r="X59" s="348">
        <v>16.065899999999999</v>
      </c>
      <c r="Y59" s="374"/>
      <c r="Z59" s="346">
        <v>9</v>
      </c>
      <c r="AA59" s="346">
        <v>12</v>
      </c>
      <c r="AB59" s="346">
        <v>15</v>
      </c>
      <c r="AC59" s="346">
        <v>14</v>
      </c>
      <c r="AD59" s="346">
        <v>11</v>
      </c>
      <c r="AE59" s="346">
        <v>15</v>
      </c>
      <c r="AF59" s="346">
        <v>11</v>
      </c>
      <c r="AG59" s="346">
        <v>16</v>
      </c>
      <c r="AH59" s="346">
        <v>14</v>
      </c>
      <c r="AI59" s="346">
        <v>10</v>
      </c>
      <c r="AJ59" s="346">
        <v>12</v>
      </c>
      <c r="AK59" s="346">
        <v>12</v>
      </c>
      <c r="AL59" s="346">
        <v>15</v>
      </c>
      <c r="AM59" s="346">
        <v>15</v>
      </c>
      <c r="AN59" s="346">
        <v>19</v>
      </c>
      <c r="AO59" s="373"/>
      <c r="AP59" s="348">
        <v>9.4700000000000006</v>
      </c>
      <c r="AQ59" s="348">
        <v>9.16</v>
      </c>
      <c r="AR59" s="348">
        <v>6.71</v>
      </c>
      <c r="AS59" s="348">
        <v>3.05</v>
      </c>
      <c r="AT59" s="348">
        <v>-0.37</v>
      </c>
      <c r="AU59" s="351"/>
      <c r="AV59" s="346">
        <v>10</v>
      </c>
      <c r="AW59" s="346">
        <v>11</v>
      </c>
      <c r="AX59" s="346">
        <v>13</v>
      </c>
      <c r="AY59" s="346">
        <v>14</v>
      </c>
      <c r="AZ59" s="346">
        <v>16</v>
      </c>
      <c r="BA59" s="362"/>
      <c r="BB59" s="348">
        <v>11.184252278125101</v>
      </c>
      <c r="BC59" s="375">
        <v>0.95106599561848604</v>
      </c>
      <c r="BD59" s="375">
        <v>1.2545455823826501E-2</v>
      </c>
      <c r="BE59" s="375">
        <v>-0.102604596903453</v>
      </c>
      <c r="BF59" s="374"/>
      <c r="BG59" s="348">
        <v>88.097800000000007</v>
      </c>
      <c r="BH59" s="348">
        <v>9.9074500000000008</v>
      </c>
      <c r="BI59" s="348" t="s">
        <v>430</v>
      </c>
      <c r="BJ59" s="348">
        <v>1.99475</v>
      </c>
      <c r="BK59" s="373"/>
      <c r="BL59" s="372" t="s">
        <v>1157</v>
      </c>
      <c r="BM59" s="372" t="s">
        <v>1015</v>
      </c>
      <c r="BN59" s="372" t="s">
        <v>1158</v>
      </c>
      <c r="BO59" s="372" t="s">
        <v>1159</v>
      </c>
      <c r="BP59" s="372" t="s">
        <v>1160</v>
      </c>
      <c r="BQ59" s="373"/>
      <c r="BR59" s="354" t="s">
        <v>611</v>
      </c>
    </row>
    <row r="60" spans="1:70" s="107" customFormat="1" x14ac:dyDescent="0.25">
      <c r="A60" s="345" t="s">
        <v>1161</v>
      </c>
      <c r="B60" s="373"/>
      <c r="C60" s="719">
        <v>42866</v>
      </c>
      <c r="D60" s="373"/>
      <c r="E60" s="346">
        <v>437.04</v>
      </c>
      <c r="F60" s="373"/>
      <c r="G60" s="347">
        <v>23.41</v>
      </c>
      <c r="H60" s="374"/>
      <c r="I60" s="348">
        <v>0.55840000000000001</v>
      </c>
      <c r="J60" s="348">
        <v>-0.4254</v>
      </c>
      <c r="K60" s="348">
        <v>0.86170000000000002</v>
      </c>
      <c r="L60" s="348">
        <v>3.8597999999999999</v>
      </c>
      <c r="M60" s="348">
        <v>-1.8037000000000001</v>
      </c>
      <c r="N60" s="350">
        <v>-0.72089999999999999</v>
      </c>
      <c r="O60" s="348">
        <v>-0.42449999999999999</v>
      </c>
      <c r="P60" s="348">
        <v>8.9879999999999995</v>
      </c>
      <c r="Q60" s="348">
        <v>8.5492000000000008</v>
      </c>
      <c r="R60" s="348" t="s">
        <v>430</v>
      </c>
      <c r="S60" s="348">
        <v>2.0488</v>
      </c>
      <c r="T60" s="348">
        <v>11.956</v>
      </c>
      <c r="U60" s="348">
        <v>-2.173</v>
      </c>
      <c r="V60" s="348">
        <v>0.94869999999999999</v>
      </c>
      <c r="W60" s="348">
        <v>0.55840000000000001</v>
      </c>
      <c r="X60" s="348">
        <v>9.5965000000000007</v>
      </c>
      <c r="Y60" s="374"/>
      <c r="Z60" s="346">
        <v>11</v>
      </c>
      <c r="AA60" s="346">
        <v>10</v>
      </c>
      <c r="AB60" s="346">
        <v>14</v>
      </c>
      <c r="AC60" s="346">
        <v>17</v>
      </c>
      <c r="AD60" s="346">
        <v>13</v>
      </c>
      <c r="AE60" s="346">
        <v>14</v>
      </c>
      <c r="AF60" s="346">
        <v>12</v>
      </c>
      <c r="AG60" s="346">
        <v>14</v>
      </c>
      <c r="AH60" s="346">
        <v>12</v>
      </c>
      <c r="AI60" s="346" t="s">
        <v>430</v>
      </c>
      <c r="AJ60" s="346">
        <v>17</v>
      </c>
      <c r="AK60" s="346">
        <v>13</v>
      </c>
      <c r="AL60" s="346">
        <v>11</v>
      </c>
      <c r="AM60" s="346">
        <v>14</v>
      </c>
      <c r="AN60" s="346">
        <v>9</v>
      </c>
      <c r="AO60" s="373"/>
      <c r="AP60" s="348" t="s">
        <v>430</v>
      </c>
      <c r="AQ60" s="348">
        <v>10.42</v>
      </c>
      <c r="AR60" s="348">
        <v>7.39</v>
      </c>
      <c r="AS60" s="348">
        <v>3.22</v>
      </c>
      <c r="AT60" s="348">
        <v>0.41</v>
      </c>
      <c r="AU60" s="351"/>
      <c r="AV60" s="346" t="s">
        <v>430</v>
      </c>
      <c r="AW60" s="346">
        <v>10</v>
      </c>
      <c r="AX60" s="346">
        <v>12</v>
      </c>
      <c r="AY60" s="346">
        <v>13</v>
      </c>
      <c r="AZ60" s="346">
        <v>14</v>
      </c>
      <c r="BA60" s="362"/>
      <c r="BB60" s="348">
        <v>11.1703960550155</v>
      </c>
      <c r="BC60" s="375">
        <v>0.94860087842919705</v>
      </c>
      <c r="BD60" s="375">
        <v>2.22360257818092E-2</v>
      </c>
      <c r="BE60" s="375">
        <v>-8.1201781090610697E-3</v>
      </c>
      <c r="BF60" s="374"/>
      <c r="BG60" s="348">
        <v>88.568799999999996</v>
      </c>
      <c r="BH60" s="348">
        <v>9.0215599999999991</v>
      </c>
      <c r="BI60" s="348">
        <v>1.3434699999999999</v>
      </c>
      <c r="BJ60" s="348">
        <v>1.0661700000000001</v>
      </c>
      <c r="BK60" s="373"/>
      <c r="BL60" s="372" t="s">
        <v>1162</v>
      </c>
      <c r="BM60" s="372" t="s">
        <v>1163</v>
      </c>
      <c r="BN60" s="372" t="s">
        <v>1164</v>
      </c>
      <c r="BO60" s="372" t="s">
        <v>1165</v>
      </c>
      <c r="BP60" s="372" t="s">
        <v>1166</v>
      </c>
      <c r="BQ60" s="373"/>
      <c r="BR60" s="354" t="s">
        <v>548</v>
      </c>
    </row>
    <row r="61" spans="1:70" s="107" customFormat="1" x14ac:dyDescent="0.25">
      <c r="A61" s="345" t="s">
        <v>1167</v>
      </c>
      <c r="B61" s="373"/>
      <c r="C61" s="719">
        <v>34790</v>
      </c>
      <c r="D61" s="373"/>
      <c r="E61" s="346">
        <v>398.18900000000002</v>
      </c>
      <c r="F61" s="373"/>
      <c r="G61" s="347">
        <v>156.13929999999999</v>
      </c>
      <c r="H61" s="374"/>
      <c r="I61" s="348">
        <v>0.66010000000000002</v>
      </c>
      <c r="J61" s="348">
        <v>-0.42609999999999998</v>
      </c>
      <c r="K61" s="348">
        <v>2.2035</v>
      </c>
      <c r="L61" s="348">
        <v>6.1064999999999996</v>
      </c>
      <c r="M61" s="348">
        <v>-0.37659999999999999</v>
      </c>
      <c r="N61" s="350">
        <v>1.6302000000000001</v>
      </c>
      <c r="O61" s="348">
        <v>-3.0038</v>
      </c>
      <c r="P61" s="348">
        <v>11.701599999999999</v>
      </c>
      <c r="Q61" s="348">
        <v>11.2242</v>
      </c>
      <c r="R61" s="348">
        <v>10.7864</v>
      </c>
      <c r="S61" s="348">
        <v>3.8647999999999998</v>
      </c>
      <c r="T61" s="348">
        <v>13.972099999999999</v>
      </c>
      <c r="U61" s="348">
        <v>-1.7122999999999999</v>
      </c>
      <c r="V61" s="348">
        <v>3.5409999999999999</v>
      </c>
      <c r="W61" s="348">
        <v>0.9748</v>
      </c>
      <c r="X61" s="348">
        <v>9.1440000000000001</v>
      </c>
      <c r="Y61" s="374"/>
      <c r="Z61" s="346">
        <v>5</v>
      </c>
      <c r="AA61" s="346">
        <v>11</v>
      </c>
      <c r="AB61" s="346">
        <v>3</v>
      </c>
      <c r="AC61" s="346">
        <v>6</v>
      </c>
      <c r="AD61" s="346">
        <v>8</v>
      </c>
      <c r="AE61" s="346">
        <v>8</v>
      </c>
      <c r="AF61" s="346">
        <v>17</v>
      </c>
      <c r="AG61" s="346">
        <v>8</v>
      </c>
      <c r="AH61" s="346">
        <v>4</v>
      </c>
      <c r="AI61" s="346">
        <v>6</v>
      </c>
      <c r="AJ61" s="346">
        <v>3</v>
      </c>
      <c r="AK61" s="346">
        <v>7</v>
      </c>
      <c r="AL61" s="346">
        <v>9</v>
      </c>
      <c r="AM61" s="346">
        <v>9</v>
      </c>
      <c r="AN61" s="346">
        <v>4</v>
      </c>
      <c r="AO61" s="373"/>
      <c r="AP61" s="348">
        <v>11.66</v>
      </c>
      <c r="AQ61" s="348">
        <v>11.98</v>
      </c>
      <c r="AR61" s="348">
        <v>9.66</v>
      </c>
      <c r="AS61" s="348">
        <v>4.1100000000000003</v>
      </c>
      <c r="AT61" s="348">
        <v>4.05</v>
      </c>
      <c r="AU61" s="351"/>
      <c r="AV61" s="346">
        <v>5</v>
      </c>
      <c r="AW61" s="346">
        <v>5</v>
      </c>
      <c r="AX61" s="346">
        <v>6</v>
      </c>
      <c r="AY61" s="346">
        <v>11</v>
      </c>
      <c r="AZ61" s="346">
        <v>7</v>
      </c>
      <c r="BA61" s="362"/>
      <c r="BB61" s="348">
        <v>12.565165898522199</v>
      </c>
      <c r="BC61" s="375">
        <v>1.00508901269369</v>
      </c>
      <c r="BD61" s="375">
        <v>3.8239699591571703E-2</v>
      </c>
      <c r="BE61" s="375">
        <v>0.20870816375194601</v>
      </c>
      <c r="BF61" s="374"/>
      <c r="BG61" s="348">
        <v>84.332800000000006</v>
      </c>
      <c r="BH61" s="348">
        <v>13.5281</v>
      </c>
      <c r="BI61" s="348">
        <v>1.0111E-2</v>
      </c>
      <c r="BJ61" s="348">
        <v>2.1289889999999998</v>
      </c>
      <c r="BK61" s="373"/>
      <c r="BL61" s="372" t="s">
        <v>1168</v>
      </c>
      <c r="BM61" s="372" t="s">
        <v>1169</v>
      </c>
      <c r="BN61" s="372" t="s">
        <v>1170</v>
      </c>
      <c r="BO61" s="372" t="s">
        <v>1171</v>
      </c>
      <c r="BP61" s="372" t="s">
        <v>1172</v>
      </c>
      <c r="BQ61" s="373"/>
      <c r="BR61" s="354" t="s">
        <v>463</v>
      </c>
    </row>
    <row r="62" spans="1:70" s="107" customFormat="1" x14ac:dyDescent="0.25">
      <c r="A62" s="345" t="s">
        <v>1173</v>
      </c>
      <c r="B62" s="373"/>
      <c r="C62" s="719">
        <v>44189</v>
      </c>
      <c r="D62" s="373"/>
      <c r="E62" s="346">
        <v>366.35</v>
      </c>
      <c r="F62" s="373"/>
      <c r="G62" s="347">
        <v>17.525300000000001</v>
      </c>
      <c r="H62" s="374"/>
      <c r="I62" s="348">
        <v>0.69179999999999997</v>
      </c>
      <c r="J62" s="348">
        <v>-0.16239999999999999</v>
      </c>
      <c r="K62" s="348">
        <v>1.2747999999999999</v>
      </c>
      <c r="L62" s="348">
        <v>5.9589999999999996</v>
      </c>
      <c r="M62" s="348">
        <v>-0.62260000000000004</v>
      </c>
      <c r="N62" s="350">
        <v>-0.15040000000000001</v>
      </c>
      <c r="O62" s="348">
        <v>-1.7749999999999999</v>
      </c>
      <c r="P62" s="348">
        <v>9.9892000000000003</v>
      </c>
      <c r="Q62" s="348">
        <v>8.6362000000000005</v>
      </c>
      <c r="R62" s="348" t="s">
        <v>430</v>
      </c>
      <c r="S62" s="348">
        <v>2.2999000000000001</v>
      </c>
      <c r="T62" s="348">
        <v>14.6456</v>
      </c>
      <c r="U62" s="348">
        <v>-3.0659000000000001</v>
      </c>
      <c r="V62" s="348">
        <v>1.6171</v>
      </c>
      <c r="W62" s="348">
        <v>0.74099999999999999</v>
      </c>
      <c r="X62" s="348">
        <v>10.4255</v>
      </c>
      <c r="Y62" s="374"/>
      <c r="Z62" s="346">
        <v>4</v>
      </c>
      <c r="AA62" s="346">
        <v>2</v>
      </c>
      <c r="AB62" s="346">
        <v>10</v>
      </c>
      <c r="AC62" s="346">
        <v>7</v>
      </c>
      <c r="AD62" s="346">
        <v>9</v>
      </c>
      <c r="AE62" s="346">
        <v>13</v>
      </c>
      <c r="AF62" s="346">
        <v>15</v>
      </c>
      <c r="AG62" s="346">
        <v>12</v>
      </c>
      <c r="AH62" s="346">
        <v>11</v>
      </c>
      <c r="AI62" s="346" t="s">
        <v>430</v>
      </c>
      <c r="AJ62" s="346">
        <v>13</v>
      </c>
      <c r="AK62" s="346">
        <v>5</v>
      </c>
      <c r="AL62" s="346">
        <v>13</v>
      </c>
      <c r="AM62" s="346">
        <v>13</v>
      </c>
      <c r="AN62" s="346">
        <v>6</v>
      </c>
      <c r="AO62" s="373"/>
      <c r="AP62" s="348" t="s">
        <v>430</v>
      </c>
      <c r="AQ62" s="348" t="s">
        <v>430</v>
      </c>
      <c r="AR62" s="348">
        <v>7.89</v>
      </c>
      <c r="AS62" s="348">
        <v>3.25</v>
      </c>
      <c r="AT62" s="348">
        <v>2.16</v>
      </c>
      <c r="AU62" s="351"/>
      <c r="AV62" s="346" t="s">
        <v>430</v>
      </c>
      <c r="AW62" s="346" t="s">
        <v>430</v>
      </c>
      <c r="AX62" s="346">
        <v>10</v>
      </c>
      <c r="AY62" s="346">
        <v>12</v>
      </c>
      <c r="AZ62" s="346">
        <v>12</v>
      </c>
      <c r="BA62" s="362"/>
      <c r="BB62" s="348">
        <v>12.166242972521401</v>
      </c>
      <c r="BC62" s="375">
        <v>1.0037078832442301</v>
      </c>
      <c r="BD62" s="375">
        <v>2.6714630346193601E-2</v>
      </c>
      <c r="BE62" s="375">
        <v>6.8655037319361401E-2</v>
      </c>
      <c r="BF62" s="374"/>
      <c r="BG62" s="348">
        <v>84.421199999999999</v>
      </c>
      <c r="BH62" s="348">
        <v>5.8237300000000003</v>
      </c>
      <c r="BI62" s="348">
        <v>7.1461600000000001</v>
      </c>
      <c r="BJ62" s="348">
        <v>2.6089099999999998</v>
      </c>
      <c r="BK62" s="373"/>
      <c r="BL62" s="372" t="s">
        <v>1135</v>
      </c>
      <c r="BM62" s="372" t="s">
        <v>1174</v>
      </c>
      <c r="BN62" s="372" t="s">
        <v>1175</v>
      </c>
      <c r="BO62" s="372" t="s">
        <v>1176</v>
      </c>
      <c r="BP62" s="372" t="s">
        <v>1177</v>
      </c>
      <c r="BQ62" s="373"/>
      <c r="BR62" s="354" t="s">
        <v>611</v>
      </c>
    </row>
    <row r="63" spans="1:70" s="107" customFormat="1" x14ac:dyDescent="0.25">
      <c r="A63" s="345" t="s">
        <v>1178</v>
      </c>
      <c r="B63" s="373"/>
      <c r="C63" s="719">
        <v>44376</v>
      </c>
      <c r="D63" s="373"/>
      <c r="E63" s="346">
        <v>228.64</v>
      </c>
      <c r="F63" s="373"/>
      <c r="G63" s="347">
        <v>16.97</v>
      </c>
      <c r="H63" s="374"/>
      <c r="I63" s="348">
        <v>0.71220000000000006</v>
      </c>
      <c r="J63" s="348">
        <v>0.29549999999999998</v>
      </c>
      <c r="K63" s="348">
        <v>1.4952000000000001</v>
      </c>
      <c r="L63" s="348">
        <v>5.5347999999999997</v>
      </c>
      <c r="M63" s="348">
        <v>1.1926000000000001</v>
      </c>
      <c r="N63" s="350">
        <v>6.3282999999999996</v>
      </c>
      <c r="O63" s="348">
        <v>1.1083000000000001</v>
      </c>
      <c r="P63" s="348">
        <v>13.742599999999999</v>
      </c>
      <c r="Q63" s="348">
        <v>10.0298</v>
      </c>
      <c r="R63" s="348" t="s">
        <v>430</v>
      </c>
      <c r="S63" s="348">
        <v>2.2905000000000002</v>
      </c>
      <c r="T63" s="348">
        <v>15.207100000000001</v>
      </c>
      <c r="U63" s="348">
        <v>1.7996000000000001</v>
      </c>
      <c r="V63" s="348">
        <v>6.9313000000000002</v>
      </c>
      <c r="W63" s="348">
        <v>1.8607</v>
      </c>
      <c r="X63" s="348">
        <v>10.8256</v>
      </c>
      <c r="Y63" s="374"/>
      <c r="Z63" s="346">
        <v>3</v>
      </c>
      <c r="AA63" s="346">
        <v>1</v>
      </c>
      <c r="AB63" s="346">
        <v>8</v>
      </c>
      <c r="AC63" s="346">
        <v>11</v>
      </c>
      <c r="AD63" s="346">
        <v>4</v>
      </c>
      <c r="AE63" s="346">
        <v>1</v>
      </c>
      <c r="AF63" s="346">
        <v>6</v>
      </c>
      <c r="AG63" s="346">
        <v>3</v>
      </c>
      <c r="AH63" s="346">
        <v>7</v>
      </c>
      <c r="AI63" s="346" t="s">
        <v>430</v>
      </c>
      <c r="AJ63" s="346">
        <v>14</v>
      </c>
      <c r="AK63" s="346">
        <v>4</v>
      </c>
      <c r="AL63" s="346">
        <v>4</v>
      </c>
      <c r="AM63" s="346">
        <v>3</v>
      </c>
      <c r="AN63" s="346">
        <v>1</v>
      </c>
      <c r="AO63" s="373"/>
      <c r="AP63" s="348" t="s">
        <v>430</v>
      </c>
      <c r="AQ63" s="348" t="s">
        <v>430</v>
      </c>
      <c r="AR63" s="348">
        <v>10.9</v>
      </c>
      <c r="AS63" s="348">
        <v>6.98</v>
      </c>
      <c r="AT63" s="348">
        <v>7.17</v>
      </c>
      <c r="AU63" s="351"/>
      <c r="AV63" s="346" t="s">
        <v>430</v>
      </c>
      <c r="AW63" s="346" t="s">
        <v>430</v>
      </c>
      <c r="AX63" s="346">
        <v>4</v>
      </c>
      <c r="AY63" s="346">
        <v>6</v>
      </c>
      <c r="AZ63" s="346">
        <v>4</v>
      </c>
      <c r="BA63" s="362"/>
      <c r="BB63" s="348">
        <v>12.5070467771128</v>
      </c>
      <c r="BC63" s="375">
        <v>0.999022620219288</v>
      </c>
      <c r="BD63" s="375">
        <v>4.9669981078054502E-2</v>
      </c>
      <c r="BE63" s="375">
        <v>0.36605981494418299</v>
      </c>
      <c r="BF63" s="374"/>
      <c r="BG63" s="348">
        <v>83.066299999999998</v>
      </c>
      <c r="BH63" s="348">
        <v>4.0592199999999998</v>
      </c>
      <c r="BI63" s="348">
        <v>11.045299999999999</v>
      </c>
      <c r="BJ63" s="348">
        <v>1.82918</v>
      </c>
      <c r="BK63" s="373"/>
      <c r="BL63" s="372" t="s">
        <v>1179</v>
      </c>
      <c r="BM63" s="372" t="s">
        <v>1180</v>
      </c>
      <c r="BN63" s="372" t="s">
        <v>1181</v>
      </c>
      <c r="BO63" s="372" t="s">
        <v>1182</v>
      </c>
      <c r="BP63" s="372" t="s">
        <v>672</v>
      </c>
      <c r="BQ63" s="373"/>
      <c r="BR63" s="354" t="s">
        <v>476</v>
      </c>
    </row>
    <row r="64" spans="1:70" s="107" customFormat="1" x14ac:dyDescent="0.25">
      <c r="A64" s="345" t="s">
        <v>1183</v>
      </c>
      <c r="B64" s="373"/>
      <c r="C64" s="719">
        <v>40949</v>
      </c>
      <c r="D64" s="373"/>
      <c r="E64" s="346">
        <v>135.804</v>
      </c>
      <c r="F64" s="373"/>
      <c r="G64" s="347">
        <v>43.49</v>
      </c>
      <c r="H64" s="374"/>
      <c r="I64" s="348">
        <v>0.64800000000000002</v>
      </c>
      <c r="J64" s="348">
        <v>-0.2752</v>
      </c>
      <c r="K64" s="348">
        <v>1.6121000000000001</v>
      </c>
      <c r="L64" s="348">
        <v>5.1753</v>
      </c>
      <c r="M64" s="348">
        <v>-1.7619</v>
      </c>
      <c r="N64" s="350">
        <v>0.8347</v>
      </c>
      <c r="O64" s="348">
        <v>0.76749999999999996</v>
      </c>
      <c r="P64" s="348">
        <v>11.6608</v>
      </c>
      <c r="Q64" s="348">
        <v>9.7788000000000004</v>
      </c>
      <c r="R64" s="348">
        <v>10.466100000000001</v>
      </c>
      <c r="S64" s="348">
        <v>2.2092000000000001</v>
      </c>
      <c r="T64" s="348">
        <v>12.61</v>
      </c>
      <c r="U64" s="348">
        <v>-1.7841</v>
      </c>
      <c r="V64" s="348">
        <v>1.8024</v>
      </c>
      <c r="W64" s="348">
        <v>0.2767</v>
      </c>
      <c r="X64" s="348">
        <v>10.642799999999999</v>
      </c>
      <c r="Y64" s="374"/>
      <c r="Z64" s="346">
        <v>6</v>
      </c>
      <c r="AA64" s="346">
        <v>5</v>
      </c>
      <c r="AB64" s="346">
        <v>7</v>
      </c>
      <c r="AC64" s="346">
        <v>12</v>
      </c>
      <c r="AD64" s="346">
        <v>12</v>
      </c>
      <c r="AE64" s="346">
        <v>11</v>
      </c>
      <c r="AF64" s="346">
        <v>7</v>
      </c>
      <c r="AG64" s="346">
        <v>9</v>
      </c>
      <c r="AH64" s="346">
        <v>9</v>
      </c>
      <c r="AI64" s="346">
        <v>7</v>
      </c>
      <c r="AJ64" s="346">
        <v>15</v>
      </c>
      <c r="AK64" s="346">
        <v>11</v>
      </c>
      <c r="AL64" s="346">
        <v>10</v>
      </c>
      <c r="AM64" s="346">
        <v>11</v>
      </c>
      <c r="AN64" s="346">
        <v>10</v>
      </c>
      <c r="AO64" s="373"/>
      <c r="AP64" s="348">
        <v>10.49</v>
      </c>
      <c r="AQ64" s="348">
        <v>10.89</v>
      </c>
      <c r="AR64" s="348">
        <v>9.01</v>
      </c>
      <c r="AS64" s="348">
        <v>5.05</v>
      </c>
      <c r="AT64" s="348">
        <v>2.2000000000000002</v>
      </c>
      <c r="AU64" s="351"/>
      <c r="AV64" s="346">
        <v>8</v>
      </c>
      <c r="AW64" s="346">
        <v>8</v>
      </c>
      <c r="AX64" s="346">
        <v>9</v>
      </c>
      <c r="AY64" s="346">
        <v>9</v>
      </c>
      <c r="AZ64" s="346">
        <v>11</v>
      </c>
      <c r="BA64" s="362"/>
      <c r="BB64" s="348">
        <v>12.9501269627899</v>
      </c>
      <c r="BC64" s="375">
        <v>1.0890831171853499</v>
      </c>
      <c r="BD64" s="375">
        <v>3.2234768088868701E-2</v>
      </c>
      <c r="BE64" s="375">
        <v>0.139276611841887</v>
      </c>
      <c r="BF64" s="374"/>
      <c r="BG64" s="348">
        <v>87.813900000000004</v>
      </c>
      <c r="BH64" s="348">
        <v>6.0063000000000004</v>
      </c>
      <c r="BI64" s="348">
        <v>1.6070599999999999</v>
      </c>
      <c r="BJ64" s="348">
        <v>4.5727399999999996</v>
      </c>
      <c r="BK64" s="373"/>
      <c r="BL64" s="372" t="s">
        <v>1184</v>
      </c>
      <c r="BM64" s="372" t="s">
        <v>1185</v>
      </c>
      <c r="BN64" s="372" t="s">
        <v>1186</v>
      </c>
      <c r="BO64" s="372" t="s">
        <v>1187</v>
      </c>
      <c r="BP64" s="372" t="s">
        <v>1188</v>
      </c>
      <c r="BQ64" s="373"/>
      <c r="BR64" s="354" t="s">
        <v>1189</v>
      </c>
    </row>
    <row r="65" spans="1:70" s="107" customFormat="1" x14ac:dyDescent="0.25">
      <c r="A65" s="345" t="s">
        <v>1190</v>
      </c>
      <c r="B65" s="373"/>
      <c r="C65" s="719">
        <v>45741</v>
      </c>
      <c r="D65" s="373"/>
      <c r="E65" s="346">
        <v>94.75</v>
      </c>
      <c r="F65" s="373"/>
      <c r="G65" s="347">
        <v>8.9499999999999993</v>
      </c>
      <c r="H65" s="374"/>
      <c r="I65" s="348">
        <v>0.33629999999999999</v>
      </c>
      <c r="J65" s="348">
        <v>-0.88590000000000002</v>
      </c>
      <c r="K65" s="348">
        <v>-1.105</v>
      </c>
      <c r="L65" s="348">
        <v>-1.4317</v>
      </c>
      <c r="M65" s="348">
        <v>-4.2781000000000002</v>
      </c>
      <c r="N65" s="350">
        <v>-7.7320000000000002</v>
      </c>
      <c r="O65" s="348" t="s">
        <v>430</v>
      </c>
      <c r="P65" s="348" t="s">
        <v>430</v>
      </c>
      <c r="Q65" s="348" t="s">
        <v>430</v>
      </c>
      <c r="R65" s="348" t="s">
        <v>430</v>
      </c>
      <c r="S65" s="348">
        <v>-0.1116</v>
      </c>
      <c r="T65" s="348">
        <v>1.359</v>
      </c>
      <c r="U65" s="348">
        <v>-4.8883999999999999</v>
      </c>
      <c r="V65" s="348">
        <v>-5.1906999999999996</v>
      </c>
      <c r="W65" s="348">
        <v>0.1119</v>
      </c>
      <c r="X65" s="348">
        <v>-7.5892999999999997</v>
      </c>
      <c r="Y65" s="374"/>
      <c r="Z65" s="346">
        <v>18</v>
      </c>
      <c r="AA65" s="346">
        <v>19</v>
      </c>
      <c r="AB65" s="346">
        <v>18</v>
      </c>
      <c r="AC65" s="346">
        <v>19</v>
      </c>
      <c r="AD65" s="346">
        <v>18</v>
      </c>
      <c r="AE65" s="346">
        <v>18</v>
      </c>
      <c r="AF65" s="346" t="s">
        <v>430</v>
      </c>
      <c r="AG65" s="346" t="s">
        <v>430</v>
      </c>
      <c r="AH65" s="346" t="s">
        <v>430</v>
      </c>
      <c r="AI65" s="346" t="s">
        <v>430</v>
      </c>
      <c r="AJ65" s="346">
        <v>19</v>
      </c>
      <c r="AK65" s="346">
        <v>19</v>
      </c>
      <c r="AL65" s="346">
        <v>16</v>
      </c>
      <c r="AM65" s="346">
        <v>18</v>
      </c>
      <c r="AN65" s="346">
        <v>12</v>
      </c>
      <c r="AO65" s="373"/>
      <c r="AP65" s="348" t="s">
        <v>430</v>
      </c>
      <c r="AQ65" s="348" t="s">
        <v>430</v>
      </c>
      <c r="AR65" s="348" t="s">
        <v>430</v>
      </c>
      <c r="AS65" s="348" t="s">
        <v>430</v>
      </c>
      <c r="AT65" s="348">
        <v>-7.68</v>
      </c>
      <c r="AU65" s="351"/>
      <c r="AV65" s="346" t="s">
        <v>430</v>
      </c>
      <c r="AW65" s="346" t="s">
        <v>430</v>
      </c>
      <c r="AX65" s="346" t="s">
        <v>430</v>
      </c>
      <c r="AY65" s="346" t="s">
        <v>430</v>
      </c>
      <c r="AZ65" s="346">
        <v>18</v>
      </c>
      <c r="BA65" s="362"/>
      <c r="BB65" s="348">
        <v>8.5769797347510597</v>
      </c>
      <c r="BC65" s="375">
        <v>0.60569700411150296</v>
      </c>
      <c r="BD65" s="375">
        <v>-0.12474788172580201</v>
      </c>
      <c r="BE65" s="375">
        <v>-1.05059630670793</v>
      </c>
      <c r="BF65" s="374"/>
      <c r="BG65" s="348">
        <v>73.453699999999998</v>
      </c>
      <c r="BH65" s="348">
        <v>2.9798800000000001</v>
      </c>
      <c r="BI65" s="348" t="s">
        <v>430</v>
      </c>
      <c r="BJ65" s="348">
        <v>23.566420000000001</v>
      </c>
      <c r="BK65" s="373"/>
      <c r="BL65" s="372" t="s">
        <v>1191</v>
      </c>
      <c r="BM65" s="372" t="s">
        <v>1192</v>
      </c>
      <c r="BN65" s="372" t="s">
        <v>1193</v>
      </c>
      <c r="BO65" s="372" t="s">
        <v>1194</v>
      </c>
      <c r="BP65" s="372" t="s">
        <v>1195</v>
      </c>
      <c r="BQ65" s="373"/>
      <c r="BR65" s="354" t="s">
        <v>463</v>
      </c>
    </row>
    <row r="66" spans="1:70" s="107" customFormat="1" x14ac:dyDescent="0.25">
      <c r="A66" s="345" t="s">
        <v>1196</v>
      </c>
      <c r="B66" s="373"/>
      <c r="C66" s="719">
        <v>34915</v>
      </c>
      <c r="D66" s="373"/>
      <c r="E66" s="346">
        <v>56.664499999999997</v>
      </c>
      <c r="F66" s="373"/>
      <c r="G66" s="347">
        <v>166.31</v>
      </c>
      <c r="H66" s="374"/>
      <c r="I66" s="348">
        <v>0.41060000000000002</v>
      </c>
      <c r="J66" s="348">
        <v>-0.8821</v>
      </c>
      <c r="K66" s="348">
        <v>1.2665</v>
      </c>
      <c r="L66" s="348">
        <v>7.6718999999999999</v>
      </c>
      <c r="M66" s="348">
        <v>3.6006</v>
      </c>
      <c r="N66" s="350">
        <v>6.0989000000000004</v>
      </c>
      <c r="O66" s="348">
        <v>1.7304999999999999</v>
      </c>
      <c r="P66" s="348">
        <v>13.984400000000001</v>
      </c>
      <c r="Q66" s="348">
        <v>11.237299999999999</v>
      </c>
      <c r="R66" s="348">
        <v>9.8348999999999993</v>
      </c>
      <c r="S66" s="348">
        <v>7.9303999999999997</v>
      </c>
      <c r="T66" s="348">
        <v>15.702</v>
      </c>
      <c r="U66" s="348">
        <v>2.3572000000000002</v>
      </c>
      <c r="V66" s="348">
        <v>7.5605000000000002</v>
      </c>
      <c r="W66" s="348">
        <v>0.10829999999999999</v>
      </c>
      <c r="X66" s="348">
        <v>9.5498999999999992</v>
      </c>
      <c r="Y66" s="374"/>
      <c r="Z66" s="346">
        <v>17</v>
      </c>
      <c r="AA66" s="346">
        <v>18</v>
      </c>
      <c r="AB66" s="346">
        <v>11</v>
      </c>
      <c r="AC66" s="346">
        <v>2</v>
      </c>
      <c r="AD66" s="346">
        <v>3</v>
      </c>
      <c r="AE66" s="346">
        <v>2</v>
      </c>
      <c r="AF66" s="346">
        <v>4</v>
      </c>
      <c r="AG66" s="346">
        <v>2</v>
      </c>
      <c r="AH66" s="346">
        <v>3</v>
      </c>
      <c r="AI66" s="346">
        <v>8</v>
      </c>
      <c r="AJ66" s="346">
        <v>1</v>
      </c>
      <c r="AK66" s="346">
        <v>3</v>
      </c>
      <c r="AL66" s="346">
        <v>3</v>
      </c>
      <c r="AM66" s="346">
        <v>1</v>
      </c>
      <c r="AN66" s="346">
        <v>13</v>
      </c>
      <c r="AO66" s="373"/>
      <c r="AP66" s="348">
        <v>11.5</v>
      </c>
      <c r="AQ66" s="348">
        <v>12.77</v>
      </c>
      <c r="AR66" s="348">
        <v>11.25</v>
      </c>
      <c r="AS66" s="348">
        <v>7.85</v>
      </c>
      <c r="AT66" s="348">
        <v>10.130000000000001</v>
      </c>
      <c r="AU66" s="351"/>
      <c r="AV66" s="346">
        <v>7</v>
      </c>
      <c r="AW66" s="346">
        <v>3</v>
      </c>
      <c r="AX66" s="346">
        <v>2</v>
      </c>
      <c r="AY66" s="346">
        <v>2</v>
      </c>
      <c r="AZ66" s="346">
        <v>3</v>
      </c>
      <c r="BA66" s="362"/>
      <c r="BB66" s="348">
        <v>11.378699899144401</v>
      </c>
      <c r="BC66" s="375">
        <v>0.88683356758875698</v>
      </c>
      <c r="BD66" s="375">
        <v>5.6879859543715702E-2</v>
      </c>
      <c r="BE66" s="375">
        <v>0.40741558203877698</v>
      </c>
      <c r="BF66" s="374"/>
      <c r="BG66" s="348">
        <v>82.303600000000003</v>
      </c>
      <c r="BH66" s="348">
        <v>5.8776200000000003</v>
      </c>
      <c r="BI66" s="348">
        <v>11.180899999999999</v>
      </c>
      <c r="BJ66" s="348">
        <v>0.63788</v>
      </c>
      <c r="BK66" s="373"/>
      <c r="BL66" s="372" t="s">
        <v>1197</v>
      </c>
      <c r="BM66" s="372" t="s">
        <v>1198</v>
      </c>
      <c r="BN66" s="372" t="s">
        <v>1199</v>
      </c>
      <c r="BO66" s="372" t="s">
        <v>1200</v>
      </c>
      <c r="BP66" s="372" t="s">
        <v>1201</v>
      </c>
      <c r="BQ66" s="373"/>
      <c r="BR66" s="354" t="s">
        <v>910</v>
      </c>
    </row>
    <row r="67" spans="1:70" x14ac:dyDescent="0.25">
      <c r="A67" s="36" t="s">
        <v>93</v>
      </c>
      <c r="B67" s="43"/>
      <c r="C67" s="720"/>
      <c r="D67" s="43"/>
      <c r="E67" s="51"/>
      <c r="F67" s="43"/>
      <c r="G67" s="55"/>
      <c r="H67" s="66"/>
      <c r="I67" s="59">
        <v>0.56469999999999998</v>
      </c>
      <c r="J67" s="59">
        <v>-0.43309999999999998</v>
      </c>
      <c r="K67" s="59">
        <v>1.1946000000000001</v>
      </c>
      <c r="L67" s="59">
        <v>5.2571000000000003</v>
      </c>
      <c r="M67" s="59">
        <v>-0.45760000000000001</v>
      </c>
      <c r="N67" s="70">
        <v>1.1294</v>
      </c>
      <c r="O67" s="59">
        <v>0.24410000000000001</v>
      </c>
      <c r="P67" s="59">
        <v>11.5968</v>
      </c>
      <c r="Q67" s="59">
        <v>9.7578999999999994</v>
      </c>
      <c r="R67" s="59">
        <v>11.0486</v>
      </c>
      <c r="S67" s="59">
        <v>3.0085000000000002</v>
      </c>
      <c r="T67" s="59">
        <v>13.111800000000001</v>
      </c>
      <c r="U67" s="59">
        <v>-1.5145999999999999</v>
      </c>
      <c r="V67" s="59">
        <v>2.8826999999999998</v>
      </c>
      <c r="W67" s="59">
        <v>0.43440000000000001</v>
      </c>
      <c r="X67" s="59">
        <v>9.3248999999999995</v>
      </c>
      <c r="Y67" s="66"/>
      <c r="Z67" s="51">
        <v>19</v>
      </c>
      <c r="AA67" s="51">
        <v>19</v>
      </c>
      <c r="AB67" s="51">
        <v>19</v>
      </c>
      <c r="AC67" s="51">
        <v>19</v>
      </c>
      <c r="AD67" s="51">
        <v>19</v>
      </c>
      <c r="AE67" s="51">
        <v>18</v>
      </c>
      <c r="AF67" s="51">
        <v>17</v>
      </c>
      <c r="AG67" s="51">
        <v>16</v>
      </c>
      <c r="AH67" s="51">
        <v>14</v>
      </c>
      <c r="AI67" s="51">
        <v>10</v>
      </c>
      <c r="AJ67" s="51">
        <v>19</v>
      </c>
      <c r="AK67" s="51">
        <v>19</v>
      </c>
      <c r="AL67" s="51">
        <v>18</v>
      </c>
      <c r="AM67" s="51">
        <v>18</v>
      </c>
      <c r="AN67" s="51">
        <v>19</v>
      </c>
      <c r="AO67" s="43"/>
      <c r="AP67" s="59">
        <v>11.566000000000001</v>
      </c>
      <c r="AQ67" s="59">
        <v>11.565</v>
      </c>
      <c r="AR67" s="59">
        <v>9.2314285714285695</v>
      </c>
      <c r="AS67" s="59">
        <v>5.3462500000000004</v>
      </c>
      <c r="AT67" s="59">
        <v>3.1822222222222201</v>
      </c>
      <c r="AU67" s="78"/>
      <c r="AV67" s="51">
        <v>10</v>
      </c>
      <c r="AW67" s="51">
        <v>12</v>
      </c>
      <c r="AX67" s="51">
        <v>14</v>
      </c>
      <c r="AY67" s="51">
        <v>16</v>
      </c>
      <c r="AZ67" s="51">
        <v>18</v>
      </c>
      <c r="BA67" s="258"/>
      <c r="BB67" s="59"/>
      <c r="BC67" s="276"/>
      <c r="BD67" s="276"/>
      <c r="BE67" s="276"/>
      <c r="BF67" s="66"/>
      <c r="BG67" s="59"/>
      <c r="BH67" s="59"/>
      <c r="BI67" s="59"/>
      <c r="BJ67" s="59"/>
      <c r="BK67" s="43"/>
      <c r="BL67" s="84"/>
      <c r="BM67" s="84"/>
      <c r="BN67" s="84"/>
      <c r="BO67" s="84"/>
      <c r="BP67" s="84"/>
      <c r="BQ67" s="43"/>
      <c r="BR67" s="88"/>
    </row>
    <row r="68" spans="1:70" x14ac:dyDescent="0.25">
      <c r="A68" s="37" t="s">
        <v>94</v>
      </c>
      <c r="B68" s="44"/>
      <c r="C68" s="721"/>
      <c r="D68" s="44"/>
      <c r="E68" s="52"/>
      <c r="F68" s="44"/>
      <c r="G68" s="56"/>
      <c r="H68" s="67"/>
      <c r="I68" s="60">
        <v>0.8034</v>
      </c>
      <c r="J68" s="60">
        <v>0.29549999999999998</v>
      </c>
      <c r="K68" s="60">
        <v>2.2818000000000001</v>
      </c>
      <c r="L68" s="60">
        <v>9.0421999999999993</v>
      </c>
      <c r="M68" s="60">
        <v>5.9794</v>
      </c>
      <c r="N68" s="71">
        <v>6.3282999999999996</v>
      </c>
      <c r="O68" s="60">
        <v>3.5415999999999999</v>
      </c>
      <c r="P68" s="60">
        <v>14.6244</v>
      </c>
      <c r="Q68" s="60">
        <v>11.887700000000001</v>
      </c>
      <c r="R68" s="60">
        <v>12.448700000000001</v>
      </c>
      <c r="S68" s="60">
        <v>7.9303999999999997</v>
      </c>
      <c r="T68" s="60">
        <v>22.193000000000001</v>
      </c>
      <c r="U68" s="60">
        <v>4.4320000000000004</v>
      </c>
      <c r="V68" s="60">
        <v>7.5605000000000002</v>
      </c>
      <c r="W68" s="60">
        <v>1.8607</v>
      </c>
      <c r="X68" s="60">
        <v>17.769300000000001</v>
      </c>
      <c r="Y68" s="67"/>
      <c r="Z68" s="52"/>
      <c r="AA68" s="52"/>
      <c r="AB68" s="52"/>
      <c r="AC68" s="52"/>
      <c r="AD68" s="52"/>
      <c r="AE68" s="52"/>
      <c r="AF68" s="52"/>
      <c r="AG68" s="52"/>
      <c r="AH68" s="52"/>
      <c r="AI68" s="52"/>
      <c r="AJ68" s="52"/>
      <c r="AK68" s="52"/>
      <c r="AL68" s="52"/>
      <c r="AM68" s="52"/>
      <c r="AN68" s="52"/>
      <c r="AO68" s="44"/>
      <c r="AP68" s="60">
        <v>13.57</v>
      </c>
      <c r="AQ68" s="60">
        <v>14.41</v>
      </c>
      <c r="AR68" s="60">
        <v>12.48</v>
      </c>
      <c r="AS68" s="60">
        <v>9.2799999999999994</v>
      </c>
      <c r="AT68" s="60">
        <v>11.1</v>
      </c>
      <c r="AU68" s="79"/>
      <c r="AV68" s="52"/>
      <c r="AW68" s="52"/>
      <c r="AX68" s="52"/>
      <c r="AY68" s="52"/>
      <c r="AZ68" s="52"/>
      <c r="BA68" s="259"/>
      <c r="BB68" s="60"/>
      <c r="BC68" s="277"/>
      <c r="BD68" s="277"/>
      <c r="BE68" s="277"/>
      <c r="BF68" s="67"/>
      <c r="BG68" s="60"/>
      <c r="BH68" s="60"/>
      <c r="BI68" s="60"/>
      <c r="BJ68" s="60"/>
      <c r="BK68" s="44"/>
      <c r="BL68" s="85"/>
      <c r="BM68" s="85"/>
      <c r="BN68" s="85"/>
      <c r="BO68" s="85"/>
      <c r="BP68" s="85"/>
      <c r="BQ68" s="44"/>
      <c r="BR68" s="89"/>
    </row>
    <row r="69" spans="1:70" x14ac:dyDescent="0.25">
      <c r="A69" s="37" t="s">
        <v>95</v>
      </c>
      <c r="B69" s="44"/>
      <c r="C69" s="721"/>
      <c r="D69" s="44"/>
      <c r="E69" s="52"/>
      <c r="F69" s="44"/>
      <c r="G69" s="56"/>
      <c r="H69" s="67"/>
      <c r="I69" s="60">
        <v>0.16270000000000001</v>
      </c>
      <c r="J69" s="60">
        <v>-0.88590000000000002</v>
      </c>
      <c r="K69" s="60">
        <v>-1.5072000000000001</v>
      </c>
      <c r="L69" s="60">
        <v>-1.4317</v>
      </c>
      <c r="M69" s="60">
        <v>-4.5472000000000001</v>
      </c>
      <c r="N69" s="71">
        <v>-7.7320000000000002</v>
      </c>
      <c r="O69" s="60">
        <v>-3.0038</v>
      </c>
      <c r="P69" s="60">
        <v>7.6083999999999996</v>
      </c>
      <c r="Q69" s="60">
        <v>6.8837000000000002</v>
      </c>
      <c r="R69" s="60">
        <v>9.5168999999999997</v>
      </c>
      <c r="S69" s="60">
        <v>-0.1116</v>
      </c>
      <c r="T69" s="60">
        <v>1.359</v>
      </c>
      <c r="U69" s="60">
        <v>-6.3380000000000001</v>
      </c>
      <c r="V69" s="60">
        <v>-5.1906999999999996</v>
      </c>
      <c r="W69" s="60">
        <v>-0.29459999999999997</v>
      </c>
      <c r="X69" s="60">
        <v>-7.5892999999999997</v>
      </c>
      <c r="Y69" s="67"/>
      <c r="Z69" s="52"/>
      <c r="AA69" s="52"/>
      <c r="AB69" s="52"/>
      <c r="AC69" s="52"/>
      <c r="AD69" s="52"/>
      <c r="AE69" s="52"/>
      <c r="AF69" s="52"/>
      <c r="AG69" s="52"/>
      <c r="AH69" s="52"/>
      <c r="AI69" s="52"/>
      <c r="AJ69" s="52"/>
      <c r="AK69" s="52"/>
      <c r="AL69" s="52"/>
      <c r="AM69" s="52"/>
      <c r="AN69" s="52"/>
      <c r="AO69" s="44"/>
      <c r="AP69" s="60">
        <v>9.4700000000000006</v>
      </c>
      <c r="AQ69" s="60">
        <v>9</v>
      </c>
      <c r="AR69" s="60">
        <v>6.46</v>
      </c>
      <c r="AS69" s="60">
        <v>2.69</v>
      </c>
      <c r="AT69" s="60">
        <v>-7.68</v>
      </c>
      <c r="AU69" s="79"/>
      <c r="AV69" s="52"/>
      <c r="AW69" s="52"/>
      <c r="AX69" s="52"/>
      <c r="AY69" s="52"/>
      <c r="AZ69" s="52"/>
      <c r="BA69" s="259"/>
      <c r="BB69" s="60"/>
      <c r="BC69" s="277"/>
      <c r="BD69" s="277"/>
      <c r="BE69" s="277"/>
      <c r="BF69" s="67"/>
      <c r="BG69" s="60"/>
      <c r="BH69" s="60"/>
      <c r="BI69" s="60"/>
      <c r="BJ69" s="60"/>
      <c r="BK69" s="44"/>
      <c r="BL69" s="85"/>
      <c r="BM69" s="85"/>
      <c r="BN69" s="85"/>
      <c r="BO69" s="85"/>
      <c r="BP69" s="85"/>
      <c r="BQ69" s="44"/>
      <c r="BR69" s="89"/>
    </row>
    <row r="70" spans="1:70" x14ac:dyDescent="0.25">
      <c r="A70" s="38" t="s">
        <v>96</v>
      </c>
      <c r="B70" s="45"/>
      <c r="C70" s="722"/>
      <c r="D70" s="45"/>
      <c r="E70" s="53"/>
      <c r="F70" s="45"/>
      <c r="G70" s="57"/>
      <c r="H70" s="68"/>
      <c r="I70" s="61">
        <v>0.58819999999999995</v>
      </c>
      <c r="J70" s="61">
        <v>-0.4254</v>
      </c>
      <c r="K70" s="61">
        <v>1.2747999999999999</v>
      </c>
      <c r="L70" s="61">
        <v>5.8296999999999999</v>
      </c>
      <c r="M70" s="61">
        <v>-0.82379999999999998</v>
      </c>
      <c r="N70" s="72">
        <v>1.5071000000000001</v>
      </c>
      <c r="O70" s="61">
        <v>0.2752</v>
      </c>
      <c r="P70" s="61">
        <v>11.6812</v>
      </c>
      <c r="Q70" s="61">
        <v>9.9720999999999993</v>
      </c>
      <c r="R70" s="61">
        <v>11.1579</v>
      </c>
      <c r="S70" s="61">
        <v>2.8622999999999998</v>
      </c>
      <c r="T70" s="61">
        <v>12.7057</v>
      </c>
      <c r="U70" s="61">
        <v>-1.7841</v>
      </c>
      <c r="V70" s="61">
        <v>3.1514000000000002</v>
      </c>
      <c r="W70" s="61">
        <v>0.2767</v>
      </c>
      <c r="X70" s="61">
        <v>10.8058</v>
      </c>
      <c r="Y70" s="68"/>
      <c r="Z70" s="53"/>
      <c r="AA70" s="53"/>
      <c r="AB70" s="53"/>
      <c r="AC70" s="53"/>
      <c r="AD70" s="53"/>
      <c r="AE70" s="53"/>
      <c r="AF70" s="53"/>
      <c r="AG70" s="53"/>
      <c r="AH70" s="53"/>
      <c r="AI70" s="53"/>
      <c r="AJ70" s="53"/>
      <c r="AK70" s="53"/>
      <c r="AL70" s="53"/>
      <c r="AM70" s="53"/>
      <c r="AN70" s="53"/>
      <c r="AO70" s="45"/>
      <c r="AP70" s="61">
        <v>11.64</v>
      </c>
      <c r="AQ70" s="61">
        <v>11.84</v>
      </c>
      <c r="AR70" s="61">
        <v>9.3000000000000007</v>
      </c>
      <c r="AS70" s="61">
        <v>5.12</v>
      </c>
      <c r="AT70" s="61">
        <v>3.18</v>
      </c>
      <c r="AU70" s="80"/>
      <c r="AV70" s="53"/>
      <c r="AW70" s="53"/>
      <c r="AX70" s="53"/>
      <c r="AY70" s="53"/>
      <c r="AZ70" s="53"/>
      <c r="BA70" s="262"/>
      <c r="BB70" s="61"/>
      <c r="BC70" s="279"/>
      <c r="BD70" s="279"/>
      <c r="BE70" s="279"/>
      <c r="BF70" s="68"/>
      <c r="BG70" s="61"/>
      <c r="BH70" s="61"/>
      <c r="BI70" s="61"/>
      <c r="BJ70" s="61"/>
      <c r="BK70" s="45"/>
      <c r="BL70" s="86"/>
      <c r="BM70" s="86"/>
      <c r="BN70" s="86"/>
      <c r="BO70" s="86"/>
      <c r="BP70" s="86"/>
      <c r="BQ70" s="45"/>
      <c r="BR70" s="90"/>
    </row>
    <row r="71" spans="1:70" ht="14.5" x14ac:dyDescent="0.25">
      <c r="A71" s="39" t="s">
        <v>111</v>
      </c>
      <c r="B71" s="46"/>
      <c r="C71" s="72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63"/>
      <c r="BB71" s="62"/>
      <c r="BC71" s="245"/>
      <c r="BD71" s="245"/>
      <c r="BE71" s="245"/>
      <c r="BF71" s="69"/>
      <c r="BG71" s="62"/>
      <c r="BH71" s="62"/>
      <c r="BI71" s="62"/>
      <c r="BJ71" s="62"/>
      <c r="BK71" s="46"/>
      <c r="BL71" s="87"/>
      <c r="BM71" s="87"/>
      <c r="BN71" s="87"/>
      <c r="BO71" s="87"/>
      <c r="BP71" s="87"/>
      <c r="BQ71" s="46"/>
      <c r="BR71" s="91"/>
    </row>
    <row r="72" spans="1:70" s="107" customFormat="1" x14ac:dyDescent="0.25">
      <c r="A72" s="481" t="s">
        <v>1202</v>
      </c>
      <c r="B72" s="402"/>
      <c r="C72" s="724">
        <v>44784</v>
      </c>
      <c r="D72" s="402"/>
      <c r="E72" s="403">
        <v>3653.39</v>
      </c>
      <c r="F72" s="402"/>
      <c r="G72" s="404">
        <v>16.912400000000002</v>
      </c>
      <c r="H72" s="406"/>
      <c r="I72" s="405">
        <v>0.16700000000000001</v>
      </c>
      <c r="J72" s="405">
        <v>-0.51</v>
      </c>
      <c r="K72" s="405">
        <v>-1.3883000000000001</v>
      </c>
      <c r="L72" s="405">
        <v>6.6779000000000002</v>
      </c>
      <c r="M72" s="405">
        <v>6.7419000000000002</v>
      </c>
      <c r="N72" s="407">
        <v>7.5721999999999996</v>
      </c>
      <c r="O72" s="405">
        <v>2.1318999999999999</v>
      </c>
      <c r="P72" s="405">
        <v>15.424799999999999</v>
      </c>
      <c r="Q72" s="405" t="s">
        <v>430</v>
      </c>
      <c r="R72" s="405" t="s">
        <v>430</v>
      </c>
      <c r="S72" s="405">
        <v>2.1922000000000001</v>
      </c>
      <c r="T72" s="405">
        <v>22.8858</v>
      </c>
      <c r="U72" s="405">
        <v>5.3948999999999998</v>
      </c>
      <c r="V72" s="405">
        <v>8.7803000000000004</v>
      </c>
      <c r="W72" s="405">
        <v>-0.17469999999999999</v>
      </c>
      <c r="X72" s="405">
        <v>13.9366</v>
      </c>
      <c r="Y72" s="406"/>
      <c r="Z72" s="403">
        <v>20</v>
      </c>
      <c r="AA72" s="403">
        <v>13</v>
      </c>
      <c r="AB72" s="403">
        <v>20</v>
      </c>
      <c r="AC72" s="403">
        <v>4</v>
      </c>
      <c r="AD72" s="403">
        <v>1</v>
      </c>
      <c r="AE72" s="403">
        <v>2</v>
      </c>
      <c r="AF72" s="403">
        <v>6</v>
      </c>
      <c r="AG72" s="403">
        <v>3</v>
      </c>
      <c r="AH72" s="403" t="s">
        <v>430</v>
      </c>
      <c r="AI72" s="403" t="s">
        <v>430</v>
      </c>
      <c r="AJ72" s="403">
        <v>18</v>
      </c>
      <c r="AK72" s="403">
        <v>1</v>
      </c>
      <c r="AL72" s="403">
        <v>1</v>
      </c>
      <c r="AM72" s="403">
        <v>1</v>
      </c>
      <c r="AN72" s="403">
        <v>18</v>
      </c>
      <c r="AO72" s="402"/>
      <c r="AP72" s="405" t="s">
        <v>430</v>
      </c>
      <c r="AQ72" s="405" t="s">
        <v>430</v>
      </c>
      <c r="AR72" s="405" t="s">
        <v>430</v>
      </c>
      <c r="AS72" s="405">
        <v>9.01</v>
      </c>
      <c r="AT72" s="405">
        <v>12.54</v>
      </c>
      <c r="AU72" s="408"/>
      <c r="AV72" s="403" t="s">
        <v>430</v>
      </c>
      <c r="AW72" s="403" t="s">
        <v>430</v>
      </c>
      <c r="AX72" s="403" t="s">
        <v>430</v>
      </c>
      <c r="AY72" s="403">
        <v>2</v>
      </c>
      <c r="AZ72" s="403">
        <v>1</v>
      </c>
      <c r="BA72" s="409"/>
      <c r="BB72" s="405">
        <v>13.9330076447024</v>
      </c>
      <c r="BC72" s="410">
        <v>1.0354263592027699</v>
      </c>
      <c r="BD72" s="410">
        <v>5.5644092622265801E-2</v>
      </c>
      <c r="BE72" s="410">
        <v>0.51082655968093704</v>
      </c>
      <c r="BF72" s="406"/>
      <c r="BG72" s="405">
        <v>55.021900000000002</v>
      </c>
      <c r="BH72" s="405">
        <v>6.0398500000000004</v>
      </c>
      <c r="BI72" s="405">
        <v>6.7149900000000002</v>
      </c>
      <c r="BJ72" s="405">
        <v>32.223260000000003</v>
      </c>
      <c r="BK72" s="402"/>
      <c r="BL72" s="401" t="s">
        <v>1094</v>
      </c>
      <c r="BM72" s="401" t="s">
        <v>1095</v>
      </c>
      <c r="BN72" s="401" t="s">
        <v>1096</v>
      </c>
      <c r="BO72" s="401" t="s">
        <v>1097</v>
      </c>
      <c r="BP72" s="401" t="s">
        <v>1098</v>
      </c>
      <c r="BQ72" s="402"/>
      <c r="BR72" s="411" t="s">
        <v>548</v>
      </c>
    </row>
    <row r="73" spans="1:70" s="107" customFormat="1" x14ac:dyDescent="0.25">
      <c r="A73" s="345" t="s">
        <v>1203</v>
      </c>
      <c r="B73" s="373"/>
      <c r="C73" s="719">
        <v>41276</v>
      </c>
      <c r="D73" s="373"/>
      <c r="E73" s="346">
        <v>2629.53</v>
      </c>
      <c r="F73" s="373"/>
      <c r="G73" s="347">
        <v>262.54680000000002</v>
      </c>
      <c r="H73" s="374"/>
      <c r="I73" s="348">
        <v>0.54049999999999998</v>
      </c>
      <c r="J73" s="348">
        <v>-0.59299999999999997</v>
      </c>
      <c r="K73" s="348">
        <v>2.2612999999999999</v>
      </c>
      <c r="L73" s="348">
        <v>4.41</v>
      </c>
      <c r="M73" s="348">
        <v>0.62450000000000006</v>
      </c>
      <c r="N73" s="350">
        <v>3.1004</v>
      </c>
      <c r="O73" s="348">
        <v>0.69230000000000003</v>
      </c>
      <c r="P73" s="348">
        <v>13.7468</v>
      </c>
      <c r="Q73" s="348">
        <v>12.6065</v>
      </c>
      <c r="R73" s="348">
        <v>13.5009</v>
      </c>
      <c r="S73" s="348">
        <v>3.9575</v>
      </c>
      <c r="T73" s="348">
        <v>13.6706</v>
      </c>
      <c r="U73" s="348">
        <v>-2.5000000000000001E-3</v>
      </c>
      <c r="V73" s="348">
        <v>5.3243</v>
      </c>
      <c r="W73" s="348">
        <v>1.0085999999999999</v>
      </c>
      <c r="X73" s="348">
        <v>14.799300000000001</v>
      </c>
      <c r="Y73" s="374"/>
      <c r="Z73" s="346">
        <v>13</v>
      </c>
      <c r="AA73" s="346">
        <v>15</v>
      </c>
      <c r="AB73" s="346">
        <v>5</v>
      </c>
      <c r="AC73" s="346">
        <v>16</v>
      </c>
      <c r="AD73" s="346">
        <v>7</v>
      </c>
      <c r="AE73" s="346">
        <v>9</v>
      </c>
      <c r="AF73" s="346">
        <v>12</v>
      </c>
      <c r="AG73" s="346">
        <v>7</v>
      </c>
      <c r="AH73" s="346">
        <v>2</v>
      </c>
      <c r="AI73" s="346">
        <v>2</v>
      </c>
      <c r="AJ73" s="346">
        <v>5</v>
      </c>
      <c r="AK73" s="346">
        <v>9</v>
      </c>
      <c r="AL73" s="346">
        <v>5</v>
      </c>
      <c r="AM73" s="346">
        <v>7</v>
      </c>
      <c r="AN73" s="346">
        <v>5</v>
      </c>
      <c r="AO73" s="373"/>
      <c r="AP73" s="348">
        <v>14.21</v>
      </c>
      <c r="AQ73" s="348">
        <v>14.11</v>
      </c>
      <c r="AR73" s="348">
        <v>11.67</v>
      </c>
      <c r="AS73" s="348">
        <v>6.82</v>
      </c>
      <c r="AT73" s="348">
        <v>5.48</v>
      </c>
      <c r="AU73" s="351"/>
      <c r="AV73" s="346">
        <v>2</v>
      </c>
      <c r="AW73" s="346">
        <v>3</v>
      </c>
      <c r="AX73" s="346">
        <v>4</v>
      </c>
      <c r="AY73" s="346">
        <v>7</v>
      </c>
      <c r="AZ73" s="346">
        <v>7</v>
      </c>
      <c r="BA73" s="362"/>
      <c r="BB73" s="348">
        <v>11.2997980673964</v>
      </c>
      <c r="BC73" s="375">
        <v>0.92779886740321904</v>
      </c>
      <c r="BD73" s="375">
        <v>5.5470919709410801E-2</v>
      </c>
      <c r="BE73" s="375">
        <v>0.389836815768137</v>
      </c>
      <c r="BF73" s="374"/>
      <c r="BG73" s="348">
        <v>84.872200000000007</v>
      </c>
      <c r="BH73" s="348">
        <v>11.0068</v>
      </c>
      <c r="BI73" s="348" t="s">
        <v>430</v>
      </c>
      <c r="BJ73" s="348">
        <v>4.1210000000000004</v>
      </c>
      <c r="BK73" s="373"/>
      <c r="BL73" s="372" t="s">
        <v>1100</v>
      </c>
      <c r="BM73" s="372" t="s">
        <v>713</v>
      </c>
      <c r="BN73" s="372" t="s">
        <v>1101</v>
      </c>
      <c r="BO73" s="372" t="s">
        <v>1102</v>
      </c>
      <c r="BP73" s="372" t="s">
        <v>1103</v>
      </c>
      <c r="BQ73" s="373"/>
      <c r="BR73" s="354" t="s">
        <v>463</v>
      </c>
    </row>
    <row r="74" spans="1:70" s="107" customFormat="1" x14ac:dyDescent="0.25">
      <c r="A74" s="345" t="s">
        <v>1204</v>
      </c>
      <c r="B74" s="373"/>
      <c r="C74" s="719">
        <v>41275</v>
      </c>
      <c r="D74" s="373"/>
      <c r="E74" s="346">
        <v>2176.12</v>
      </c>
      <c r="F74" s="373"/>
      <c r="G74" s="347">
        <v>92.524000000000001</v>
      </c>
      <c r="H74" s="374"/>
      <c r="I74" s="348">
        <v>0.80620000000000003</v>
      </c>
      <c r="J74" s="348">
        <v>-0.2006</v>
      </c>
      <c r="K74" s="348">
        <v>2.0177999999999998</v>
      </c>
      <c r="L74" s="348">
        <v>6.4950999999999999</v>
      </c>
      <c r="M74" s="348">
        <v>1.1942999999999999</v>
      </c>
      <c r="N74" s="350">
        <v>3.5152000000000001</v>
      </c>
      <c r="O74" s="348">
        <v>3.3065000000000002</v>
      </c>
      <c r="P74" s="348">
        <v>14.894</v>
      </c>
      <c r="Q74" s="348">
        <v>12.415900000000001</v>
      </c>
      <c r="R74" s="348">
        <v>13.4063</v>
      </c>
      <c r="S74" s="348">
        <v>4.2112999999999996</v>
      </c>
      <c r="T74" s="348">
        <v>15.079599999999999</v>
      </c>
      <c r="U74" s="348">
        <v>-0.26519999999999999</v>
      </c>
      <c r="V74" s="348">
        <v>5.7441000000000004</v>
      </c>
      <c r="W74" s="348">
        <v>1.0926</v>
      </c>
      <c r="X74" s="348">
        <v>13.1249</v>
      </c>
      <c r="Y74" s="374"/>
      <c r="Z74" s="346">
        <v>1</v>
      </c>
      <c r="AA74" s="346">
        <v>3</v>
      </c>
      <c r="AB74" s="346">
        <v>6</v>
      </c>
      <c r="AC74" s="346">
        <v>6</v>
      </c>
      <c r="AD74" s="346">
        <v>5</v>
      </c>
      <c r="AE74" s="346">
        <v>6</v>
      </c>
      <c r="AF74" s="346">
        <v>3</v>
      </c>
      <c r="AG74" s="346">
        <v>5</v>
      </c>
      <c r="AH74" s="346">
        <v>4</v>
      </c>
      <c r="AI74" s="346">
        <v>3</v>
      </c>
      <c r="AJ74" s="346">
        <v>2</v>
      </c>
      <c r="AK74" s="346">
        <v>6</v>
      </c>
      <c r="AL74" s="346">
        <v>6</v>
      </c>
      <c r="AM74" s="346">
        <v>6</v>
      </c>
      <c r="AN74" s="346">
        <v>3</v>
      </c>
      <c r="AO74" s="373"/>
      <c r="AP74" s="348">
        <v>13.99</v>
      </c>
      <c r="AQ74" s="348">
        <v>14.56</v>
      </c>
      <c r="AR74" s="348">
        <v>12.51</v>
      </c>
      <c r="AS74" s="348">
        <v>8.67</v>
      </c>
      <c r="AT74" s="348">
        <v>6.22</v>
      </c>
      <c r="AU74" s="351"/>
      <c r="AV74" s="346">
        <v>3</v>
      </c>
      <c r="AW74" s="346">
        <v>2</v>
      </c>
      <c r="AX74" s="346">
        <v>2</v>
      </c>
      <c r="AY74" s="346">
        <v>4</v>
      </c>
      <c r="AZ74" s="346">
        <v>5</v>
      </c>
      <c r="BA74" s="362"/>
      <c r="BB74" s="348">
        <v>12.3727594277596</v>
      </c>
      <c r="BC74" s="375">
        <v>1.0695981313581999</v>
      </c>
      <c r="BD74" s="375">
        <v>5.3821159791100102E-2</v>
      </c>
      <c r="BE74" s="375">
        <v>0.37669273835164102</v>
      </c>
      <c r="BF74" s="374"/>
      <c r="BG74" s="348">
        <v>81.28</v>
      </c>
      <c r="BH74" s="348">
        <v>10.4613</v>
      </c>
      <c r="BI74" s="348">
        <v>7.2304199999999996</v>
      </c>
      <c r="BJ74" s="348">
        <v>1.0282800000000001</v>
      </c>
      <c r="BK74" s="373"/>
      <c r="BL74" s="372" t="s">
        <v>1105</v>
      </c>
      <c r="BM74" s="372" t="s">
        <v>1106</v>
      </c>
      <c r="BN74" s="372" t="s">
        <v>1107</v>
      </c>
      <c r="BO74" s="372" t="s">
        <v>1108</v>
      </c>
      <c r="BP74" s="372" t="s">
        <v>1109</v>
      </c>
      <c r="BQ74" s="373"/>
      <c r="BR74" s="354" t="s">
        <v>526</v>
      </c>
    </row>
    <row r="75" spans="1:70" s="107" customFormat="1" x14ac:dyDescent="0.25">
      <c r="A75" s="345" t="s">
        <v>1205</v>
      </c>
      <c r="B75" s="373"/>
      <c r="C75" s="719">
        <v>41275</v>
      </c>
      <c r="D75" s="373"/>
      <c r="E75" s="346">
        <v>1972.83</v>
      </c>
      <c r="F75" s="373"/>
      <c r="G75" s="347">
        <v>89.23</v>
      </c>
      <c r="H75" s="374"/>
      <c r="I75" s="348">
        <v>0.65429999999999999</v>
      </c>
      <c r="J75" s="348">
        <v>-0.29049999999999998</v>
      </c>
      <c r="K75" s="348">
        <v>2.3045</v>
      </c>
      <c r="L75" s="348">
        <v>9.4040999999999997</v>
      </c>
      <c r="M75" s="348">
        <v>5.8983999999999996</v>
      </c>
      <c r="N75" s="350">
        <v>6.8494999999999999</v>
      </c>
      <c r="O75" s="348">
        <v>4.9184999999999999</v>
      </c>
      <c r="P75" s="348">
        <v>16.180299999999999</v>
      </c>
      <c r="Q75" s="348">
        <v>13.460100000000001</v>
      </c>
      <c r="R75" s="348">
        <v>14.1159</v>
      </c>
      <c r="S75" s="348">
        <v>3.9855</v>
      </c>
      <c r="T75" s="348">
        <v>20.548500000000001</v>
      </c>
      <c r="U75" s="348">
        <v>4.2893999999999997</v>
      </c>
      <c r="V75" s="348">
        <v>8.1445000000000007</v>
      </c>
      <c r="W75" s="348">
        <v>1.2482</v>
      </c>
      <c r="X75" s="348">
        <v>15.153700000000001</v>
      </c>
      <c r="Y75" s="374"/>
      <c r="Z75" s="346">
        <v>7</v>
      </c>
      <c r="AA75" s="346">
        <v>7</v>
      </c>
      <c r="AB75" s="346">
        <v>4</v>
      </c>
      <c r="AC75" s="346">
        <v>1</v>
      </c>
      <c r="AD75" s="346">
        <v>2</v>
      </c>
      <c r="AE75" s="346">
        <v>3</v>
      </c>
      <c r="AF75" s="346">
        <v>1</v>
      </c>
      <c r="AG75" s="346">
        <v>1</v>
      </c>
      <c r="AH75" s="346">
        <v>1</v>
      </c>
      <c r="AI75" s="346">
        <v>1</v>
      </c>
      <c r="AJ75" s="346">
        <v>4</v>
      </c>
      <c r="AK75" s="346">
        <v>2</v>
      </c>
      <c r="AL75" s="346">
        <v>2</v>
      </c>
      <c r="AM75" s="346">
        <v>3</v>
      </c>
      <c r="AN75" s="346">
        <v>2</v>
      </c>
      <c r="AO75" s="373"/>
      <c r="AP75" s="348">
        <v>15.17</v>
      </c>
      <c r="AQ75" s="348">
        <v>16.03</v>
      </c>
      <c r="AR75" s="348">
        <v>14.04</v>
      </c>
      <c r="AS75" s="348">
        <v>10.75</v>
      </c>
      <c r="AT75" s="348">
        <v>12.53</v>
      </c>
      <c r="AU75" s="351"/>
      <c r="AV75" s="346">
        <v>1</v>
      </c>
      <c r="AW75" s="346">
        <v>1</v>
      </c>
      <c r="AX75" s="346">
        <v>1</v>
      </c>
      <c r="AY75" s="346">
        <v>1</v>
      </c>
      <c r="AZ75" s="346">
        <v>2</v>
      </c>
      <c r="BA75" s="362"/>
      <c r="BB75" s="348">
        <v>13.404560265262299</v>
      </c>
      <c r="BC75" s="375">
        <v>1.1154472759410501</v>
      </c>
      <c r="BD75" s="375">
        <v>5.8655169933889403E-2</v>
      </c>
      <c r="BE75" s="375">
        <v>0.50134524168951999</v>
      </c>
      <c r="BF75" s="374"/>
      <c r="BG75" s="348">
        <v>80.656999999999996</v>
      </c>
      <c r="BH75" s="348">
        <v>10.3817</v>
      </c>
      <c r="BI75" s="348">
        <v>8.4354099999999992</v>
      </c>
      <c r="BJ75" s="348">
        <v>0.52588999999999997</v>
      </c>
      <c r="BK75" s="373"/>
      <c r="BL75" s="372" t="s">
        <v>1111</v>
      </c>
      <c r="BM75" s="372" t="s">
        <v>1112</v>
      </c>
      <c r="BN75" s="372" t="s">
        <v>1113</v>
      </c>
      <c r="BO75" s="372" t="s">
        <v>1114</v>
      </c>
      <c r="BP75" s="372" t="s">
        <v>1115</v>
      </c>
      <c r="BQ75" s="373"/>
      <c r="BR75" s="354" t="s">
        <v>555</v>
      </c>
    </row>
    <row r="76" spans="1:70" s="107" customFormat="1" x14ac:dyDescent="0.25">
      <c r="A76" s="345" t="s">
        <v>1206</v>
      </c>
      <c r="B76" s="373"/>
      <c r="C76" s="719">
        <v>41275</v>
      </c>
      <c r="D76" s="373"/>
      <c r="E76" s="346">
        <v>1843.94</v>
      </c>
      <c r="F76" s="373"/>
      <c r="G76" s="347">
        <v>541.7319</v>
      </c>
      <c r="H76" s="374"/>
      <c r="I76" s="348">
        <v>0.72929999999999995</v>
      </c>
      <c r="J76" s="348">
        <v>-0.55400000000000005</v>
      </c>
      <c r="K76" s="348">
        <v>2.3597999999999999</v>
      </c>
      <c r="L76" s="348">
        <v>6.7150999999999996</v>
      </c>
      <c r="M76" s="348">
        <v>-1.6529</v>
      </c>
      <c r="N76" s="350">
        <v>2.3807999999999998</v>
      </c>
      <c r="O76" s="348">
        <v>1.1737</v>
      </c>
      <c r="P76" s="348">
        <v>12.2506</v>
      </c>
      <c r="Q76" s="348">
        <v>10.9293</v>
      </c>
      <c r="R76" s="348">
        <v>12.5054</v>
      </c>
      <c r="S76" s="348">
        <v>2.9912000000000001</v>
      </c>
      <c r="T76" s="348">
        <v>12.2796</v>
      </c>
      <c r="U76" s="348">
        <v>-1.7054</v>
      </c>
      <c r="V76" s="348">
        <v>4.4532999999999996</v>
      </c>
      <c r="W76" s="348">
        <v>0.79</v>
      </c>
      <c r="X76" s="348">
        <v>12.6106</v>
      </c>
      <c r="Y76" s="374"/>
      <c r="Z76" s="346">
        <v>2</v>
      </c>
      <c r="AA76" s="346">
        <v>14</v>
      </c>
      <c r="AB76" s="346">
        <v>2</v>
      </c>
      <c r="AC76" s="346">
        <v>3</v>
      </c>
      <c r="AD76" s="346">
        <v>14</v>
      </c>
      <c r="AE76" s="346">
        <v>10</v>
      </c>
      <c r="AF76" s="346">
        <v>10</v>
      </c>
      <c r="AG76" s="346">
        <v>10</v>
      </c>
      <c r="AH76" s="346">
        <v>9</v>
      </c>
      <c r="AI76" s="346">
        <v>5</v>
      </c>
      <c r="AJ76" s="346">
        <v>10</v>
      </c>
      <c r="AK76" s="346">
        <v>15</v>
      </c>
      <c r="AL76" s="346">
        <v>12</v>
      </c>
      <c r="AM76" s="346">
        <v>10</v>
      </c>
      <c r="AN76" s="346">
        <v>7</v>
      </c>
      <c r="AO76" s="373"/>
      <c r="AP76" s="348">
        <v>12.65</v>
      </c>
      <c r="AQ76" s="348">
        <v>12.78</v>
      </c>
      <c r="AR76" s="348">
        <v>10.43</v>
      </c>
      <c r="AS76" s="348">
        <v>6.16</v>
      </c>
      <c r="AT76" s="348">
        <v>3.79</v>
      </c>
      <c r="AU76" s="351"/>
      <c r="AV76" s="346">
        <v>6</v>
      </c>
      <c r="AW76" s="346">
        <v>7</v>
      </c>
      <c r="AX76" s="346">
        <v>9</v>
      </c>
      <c r="AY76" s="346">
        <v>9</v>
      </c>
      <c r="AZ76" s="346">
        <v>11</v>
      </c>
      <c r="BA76" s="362"/>
      <c r="BB76" s="348">
        <v>11.8887919600635</v>
      </c>
      <c r="BC76" s="375">
        <v>0.97598208282042598</v>
      </c>
      <c r="BD76" s="375">
        <v>4.2364018624900197E-2</v>
      </c>
      <c r="BE76" s="375">
        <v>0.25437693182410098</v>
      </c>
      <c r="BF76" s="374"/>
      <c r="BG76" s="348">
        <v>85.116</v>
      </c>
      <c r="BH76" s="348">
        <v>7.0243799999999998</v>
      </c>
      <c r="BI76" s="348">
        <v>4.9949599999999998</v>
      </c>
      <c r="BJ76" s="348">
        <v>2.8646600000000002</v>
      </c>
      <c r="BK76" s="373"/>
      <c r="BL76" s="372" t="s">
        <v>1117</v>
      </c>
      <c r="BM76" s="372" t="s">
        <v>1118</v>
      </c>
      <c r="BN76" s="372" t="s">
        <v>1119</v>
      </c>
      <c r="BO76" s="372" t="s">
        <v>1120</v>
      </c>
      <c r="BP76" s="372" t="s">
        <v>1121</v>
      </c>
      <c r="BQ76" s="373"/>
      <c r="BR76" s="354" t="s">
        <v>443</v>
      </c>
    </row>
    <row r="77" spans="1:70" s="107" customFormat="1" x14ac:dyDescent="0.25">
      <c r="A77" s="345" t="s">
        <v>1207</v>
      </c>
      <c r="B77" s="373"/>
      <c r="C77" s="719">
        <v>45524</v>
      </c>
      <c r="D77" s="373"/>
      <c r="E77" s="346">
        <v>1658.42</v>
      </c>
      <c r="F77" s="373"/>
      <c r="G77" s="347">
        <v>10.545</v>
      </c>
      <c r="H77" s="374"/>
      <c r="I77" s="348">
        <v>0.53390000000000004</v>
      </c>
      <c r="J77" s="348">
        <v>-0.28370000000000001</v>
      </c>
      <c r="K77" s="348">
        <v>1.57</v>
      </c>
      <c r="L77" s="348">
        <v>6.3217999999999996</v>
      </c>
      <c r="M77" s="348">
        <v>-7.5800000000000006E-2</v>
      </c>
      <c r="N77" s="350">
        <v>5.0613000000000001</v>
      </c>
      <c r="O77" s="348">
        <v>2.6888999999999998</v>
      </c>
      <c r="P77" s="348" t="s">
        <v>430</v>
      </c>
      <c r="Q77" s="348" t="s">
        <v>430</v>
      </c>
      <c r="R77" s="348" t="s">
        <v>430</v>
      </c>
      <c r="S77" s="348">
        <v>3.8915999999999999</v>
      </c>
      <c r="T77" s="348">
        <v>12.408099999999999</v>
      </c>
      <c r="U77" s="348">
        <v>-0.3967</v>
      </c>
      <c r="V77" s="348">
        <v>5.8841000000000001</v>
      </c>
      <c r="W77" s="348">
        <v>6.6400000000000001E-2</v>
      </c>
      <c r="X77" s="348">
        <v>2.6888999999999998</v>
      </c>
      <c r="Y77" s="374"/>
      <c r="Z77" s="346">
        <v>14</v>
      </c>
      <c r="AA77" s="346">
        <v>6</v>
      </c>
      <c r="AB77" s="346">
        <v>9</v>
      </c>
      <c r="AC77" s="346">
        <v>8</v>
      </c>
      <c r="AD77" s="346">
        <v>10</v>
      </c>
      <c r="AE77" s="346">
        <v>5</v>
      </c>
      <c r="AF77" s="346">
        <v>4</v>
      </c>
      <c r="AG77" s="346" t="s">
        <v>430</v>
      </c>
      <c r="AH77" s="346" t="s">
        <v>430</v>
      </c>
      <c r="AI77" s="346" t="s">
        <v>430</v>
      </c>
      <c r="AJ77" s="346">
        <v>6</v>
      </c>
      <c r="AK77" s="346">
        <v>13</v>
      </c>
      <c r="AL77" s="346">
        <v>7</v>
      </c>
      <c r="AM77" s="346">
        <v>5</v>
      </c>
      <c r="AN77" s="346">
        <v>15</v>
      </c>
      <c r="AO77" s="373"/>
      <c r="AP77" s="348" t="s">
        <v>430</v>
      </c>
      <c r="AQ77" s="348" t="s">
        <v>430</v>
      </c>
      <c r="AR77" s="348" t="s">
        <v>430</v>
      </c>
      <c r="AS77" s="348" t="s">
        <v>430</v>
      </c>
      <c r="AT77" s="348">
        <v>5.19</v>
      </c>
      <c r="AU77" s="351"/>
      <c r="AV77" s="346" t="s">
        <v>430</v>
      </c>
      <c r="AW77" s="346" t="s">
        <v>430</v>
      </c>
      <c r="AX77" s="346" t="s">
        <v>430</v>
      </c>
      <c r="AY77" s="346" t="s">
        <v>430</v>
      </c>
      <c r="AZ77" s="346">
        <v>8</v>
      </c>
      <c r="BA77" s="362"/>
      <c r="BB77" s="348">
        <v>10.907427331927201</v>
      </c>
      <c r="BC77" s="375">
        <v>0.922693754403205</v>
      </c>
      <c r="BD77" s="375">
        <v>-1.60985650739498E-2</v>
      </c>
      <c r="BE77" s="375">
        <v>0.15856552611814601</v>
      </c>
      <c r="BF77" s="374"/>
      <c r="BG77" s="348">
        <v>92.4482</v>
      </c>
      <c r="BH77" s="348">
        <v>3.5476299999999998</v>
      </c>
      <c r="BI77" s="348" t="s">
        <v>430</v>
      </c>
      <c r="BJ77" s="348">
        <v>4.0041700000000002</v>
      </c>
      <c r="BK77" s="373"/>
      <c r="BL77" s="372" t="s">
        <v>1123</v>
      </c>
      <c r="BM77" s="372" t="s">
        <v>1124</v>
      </c>
      <c r="BN77" s="372" t="s">
        <v>1125</v>
      </c>
      <c r="BO77" s="372" t="s">
        <v>1126</v>
      </c>
      <c r="BP77" s="372" t="s">
        <v>1127</v>
      </c>
      <c r="BQ77" s="373"/>
      <c r="BR77" s="354" t="s">
        <v>604</v>
      </c>
    </row>
    <row r="78" spans="1:70" s="107" customFormat="1" x14ac:dyDescent="0.25">
      <c r="A78" s="345" t="s">
        <v>1208</v>
      </c>
      <c r="B78" s="373"/>
      <c r="C78" s="719">
        <v>41281</v>
      </c>
      <c r="D78" s="373"/>
      <c r="E78" s="346">
        <v>1437.43</v>
      </c>
      <c r="F78" s="373"/>
      <c r="G78" s="347">
        <v>98.26</v>
      </c>
      <c r="H78" s="374"/>
      <c r="I78" s="348">
        <v>0.46010000000000001</v>
      </c>
      <c r="J78" s="348">
        <v>-0.3145</v>
      </c>
      <c r="K78" s="348">
        <v>1.1841999999999999</v>
      </c>
      <c r="L78" s="348">
        <v>5.2710999999999997</v>
      </c>
      <c r="M78" s="348">
        <v>-1.7596000000000001</v>
      </c>
      <c r="N78" s="350">
        <v>1.8976999999999999</v>
      </c>
      <c r="O78" s="348">
        <v>1.2652000000000001</v>
      </c>
      <c r="P78" s="348">
        <v>12.200200000000001</v>
      </c>
      <c r="Q78" s="348">
        <v>11.807399999999999</v>
      </c>
      <c r="R78" s="348">
        <v>13.3605</v>
      </c>
      <c r="S78" s="348">
        <v>3.1168</v>
      </c>
      <c r="T78" s="348">
        <v>11.888</v>
      </c>
      <c r="U78" s="348">
        <v>-2.3454999999999999</v>
      </c>
      <c r="V78" s="348">
        <v>3.0952000000000002</v>
      </c>
      <c r="W78" s="348">
        <v>9.1700000000000004E-2</v>
      </c>
      <c r="X78" s="348">
        <v>14.0787</v>
      </c>
      <c r="Y78" s="374"/>
      <c r="Z78" s="346">
        <v>16</v>
      </c>
      <c r="AA78" s="346">
        <v>8</v>
      </c>
      <c r="AB78" s="346">
        <v>13</v>
      </c>
      <c r="AC78" s="346">
        <v>13</v>
      </c>
      <c r="AD78" s="346">
        <v>15</v>
      </c>
      <c r="AE78" s="346">
        <v>12</v>
      </c>
      <c r="AF78" s="346">
        <v>9</v>
      </c>
      <c r="AG78" s="346">
        <v>11</v>
      </c>
      <c r="AH78" s="346">
        <v>5</v>
      </c>
      <c r="AI78" s="346">
        <v>4</v>
      </c>
      <c r="AJ78" s="346">
        <v>8</v>
      </c>
      <c r="AK78" s="346">
        <v>16</v>
      </c>
      <c r="AL78" s="346">
        <v>14</v>
      </c>
      <c r="AM78" s="346">
        <v>12</v>
      </c>
      <c r="AN78" s="346">
        <v>14</v>
      </c>
      <c r="AO78" s="373"/>
      <c r="AP78" s="348">
        <v>13.83</v>
      </c>
      <c r="AQ78" s="348">
        <v>13.74</v>
      </c>
      <c r="AR78" s="348">
        <v>10.89</v>
      </c>
      <c r="AS78" s="348">
        <v>6</v>
      </c>
      <c r="AT78" s="348">
        <v>2.42</v>
      </c>
      <c r="AU78" s="351"/>
      <c r="AV78" s="346">
        <v>4</v>
      </c>
      <c r="AW78" s="346">
        <v>4</v>
      </c>
      <c r="AX78" s="346">
        <v>7</v>
      </c>
      <c r="AY78" s="346">
        <v>10</v>
      </c>
      <c r="AZ78" s="346">
        <v>13</v>
      </c>
      <c r="BA78" s="362"/>
      <c r="BB78" s="348">
        <v>11.215288777221</v>
      </c>
      <c r="BC78" s="375">
        <v>0.96001595526436101</v>
      </c>
      <c r="BD78" s="375">
        <v>4.33721410480205E-2</v>
      </c>
      <c r="BE78" s="375">
        <v>0.24122899660574801</v>
      </c>
      <c r="BF78" s="374"/>
      <c r="BG78" s="348">
        <v>82.7988</v>
      </c>
      <c r="BH78" s="348">
        <v>12.963900000000001</v>
      </c>
      <c r="BI78" s="348">
        <v>2.9832100000000001</v>
      </c>
      <c r="BJ78" s="348">
        <v>1.2540899999999999</v>
      </c>
      <c r="BK78" s="373"/>
      <c r="BL78" s="372" t="s">
        <v>1129</v>
      </c>
      <c r="BM78" s="372" t="s">
        <v>1130</v>
      </c>
      <c r="BN78" s="372" t="s">
        <v>1131</v>
      </c>
      <c r="BO78" s="372" t="s">
        <v>1132</v>
      </c>
      <c r="BP78" s="372" t="s">
        <v>1133</v>
      </c>
      <c r="BQ78" s="373"/>
      <c r="BR78" s="354" t="s">
        <v>476</v>
      </c>
    </row>
    <row r="79" spans="1:70" s="107" customFormat="1" x14ac:dyDescent="0.25">
      <c r="A79" s="345" t="s">
        <v>1209</v>
      </c>
      <c r="B79" s="373"/>
      <c r="C79" s="719">
        <v>41275</v>
      </c>
      <c r="D79" s="373"/>
      <c r="E79" s="346">
        <v>1383.01</v>
      </c>
      <c r="F79" s="373"/>
      <c r="G79" s="347">
        <v>62.679200000000002</v>
      </c>
      <c r="H79" s="374"/>
      <c r="I79" s="348">
        <v>0.61839999999999995</v>
      </c>
      <c r="J79" s="348">
        <v>-0.23319999999999999</v>
      </c>
      <c r="K79" s="348">
        <v>2.3752</v>
      </c>
      <c r="L79" s="348">
        <v>6.1365999999999996</v>
      </c>
      <c r="M79" s="348">
        <v>-1.9165000000000001</v>
      </c>
      <c r="N79" s="350">
        <v>-2.0436999999999999</v>
      </c>
      <c r="O79" s="348">
        <v>-0.48759999999999998</v>
      </c>
      <c r="P79" s="348">
        <v>9.9210999999999991</v>
      </c>
      <c r="Q79" s="348">
        <v>8.4141999999999992</v>
      </c>
      <c r="R79" s="348">
        <v>11.0495</v>
      </c>
      <c r="S79" s="348">
        <v>3.105</v>
      </c>
      <c r="T79" s="348">
        <v>13.1951</v>
      </c>
      <c r="U79" s="348">
        <v>-4.3026</v>
      </c>
      <c r="V79" s="348">
        <v>6.6900000000000001E-2</v>
      </c>
      <c r="W79" s="348">
        <v>0.67479999999999996</v>
      </c>
      <c r="X79" s="348">
        <v>11.9626</v>
      </c>
      <c r="Y79" s="374"/>
      <c r="Z79" s="346">
        <v>8</v>
      </c>
      <c r="AA79" s="346">
        <v>4</v>
      </c>
      <c r="AB79" s="346">
        <v>1</v>
      </c>
      <c r="AC79" s="346">
        <v>10</v>
      </c>
      <c r="AD79" s="346">
        <v>16</v>
      </c>
      <c r="AE79" s="346">
        <v>17</v>
      </c>
      <c r="AF79" s="346">
        <v>16</v>
      </c>
      <c r="AG79" s="346">
        <v>15</v>
      </c>
      <c r="AH79" s="346">
        <v>14</v>
      </c>
      <c r="AI79" s="346">
        <v>9</v>
      </c>
      <c r="AJ79" s="346">
        <v>9</v>
      </c>
      <c r="AK79" s="346">
        <v>11</v>
      </c>
      <c r="AL79" s="346">
        <v>17</v>
      </c>
      <c r="AM79" s="346">
        <v>17</v>
      </c>
      <c r="AN79" s="346">
        <v>8</v>
      </c>
      <c r="AO79" s="373"/>
      <c r="AP79" s="348">
        <v>10.98</v>
      </c>
      <c r="AQ79" s="348">
        <v>10.31</v>
      </c>
      <c r="AR79" s="348">
        <v>7.68</v>
      </c>
      <c r="AS79" s="348">
        <v>4.1399999999999997</v>
      </c>
      <c r="AT79" s="348">
        <v>0.82</v>
      </c>
      <c r="AU79" s="351"/>
      <c r="AV79" s="346">
        <v>10</v>
      </c>
      <c r="AW79" s="346">
        <v>12</v>
      </c>
      <c r="AX79" s="346">
        <v>14</v>
      </c>
      <c r="AY79" s="346">
        <v>16</v>
      </c>
      <c r="AZ79" s="346">
        <v>16</v>
      </c>
      <c r="BA79" s="362"/>
      <c r="BB79" s="348">
        <v>12.374922953729101</v>
      </c>
      <c r="BC79" s="375">
        <v>1.0409428324947301</v>
      </c>
      <c r="BD79" s="375">
        <v>2.5147512120539301E-2</v>
      </c>
      <c r="BE79" s="375">
        <v>4.53265289489116E-2</v>
      </c>
      <c r="BF79" s="374"/>
      <c r="BG79" s="348">
        <v>81.517499999999998</v>
      </c>
      <c r="BH79" s="348">
        <v>13.114100000000001</v>
      </c>
      <c r="BI79" s="348">
        <v>2.65449</v>
      </c>
      <c r="BJ79" s="348">
        <v>2.7139099999999998</v>
      </c>
      <c r="BK79" s="373"/>
      <c r="BL79" s="372" t="s">
        <v>1135</v>
      </c>
      <c r="BM79" s="372" t="s">
        <v>1136</v>
      </c>
      <c r="BN79" s="372" t="s">
        <v>1137</v>
      </c>
      <c r="BO79" s="372" t="s">
        <v>1138</v>
      </c>
      <c r="BP79" s="372" t="s">
        <v>1139</v>
      </c>
      <c r="BQ79" s="373"/>
      <c r="BR79" s="354" t="s">
        <v>476</v>
      </c>
    </row>
    <row r="80" spans="1:70" s="107" customFormat="1" x14ac:dyDescent="0.25">
      <c r="A80" s="345" t="s">
        <v>1210</v>
      </c>
      <c r="B80" s="373"/>
      <c r="C80" s="719">
        <v>44896</v>
      </c>
      <c r="D80" s="373"/>
      <c r="E80" s="346">
        <v>1266.23</v>
      </c>
      <c r="F80" s="373"/>
      <c r="G80" s="347">
        <v>16.081</v>
      </c>
      <c r="H80" s="374"/>
      <c r="I80" s="348">
        <v>0.54400000000000004</v>
      </c>
      <c r="J80" s="348">
        <v>-0.37790000000000001</v>
      </c>
      <c r="K80" s="348">
        <v>1.2976000000000001</v>
      </c>
      <c r="L80" s="348">
        <v>6.2504</v>
      </c>
      <c r="M80" s="348">
        <v>0.77710000000000001</v>
      </c>
      <c r="N80" s="350">
        <v>3.1362000000000001</v>
      </c>
      <c r="O80" s="348">
        <v>4.5313999999999997</v>
      </c>
      <c r="P80" s="348">
        <v>15.5754</v>
      </c>
      <c r="Q80" s="348" t="s">
        <v>430</v>
      </c>
      <c r="R80" s="348" t="s">
        <v>430</v>
      </c>
      <c r="S80" s="348">
        <v>3.6214</v>
      </c>
      <c r="T80" s="348">
        <v>14.1144</v>
      </c>
      <c r="U80" s="348">
        <v>-0.59960000000000002</v>
      </c>
      <c r="V80" s="348">
        <v>4.5987</v>
      </c>
      <c r="W80" s="348">
        <v>0.25559999999999999</v>
      </c>
      <c r="X80" s="348">
        <v>13.619400000000001</v>
      </c>
      <c r="Y80" s="374"/>
      <c r="Z80" s="346">
        <v>12</v>
      </c>
      <c r="AA80" s="346">
        <v>9</v>
      </c>
      <c r="AB80" s="346">
        <v>11</v>
      </c>
      <c r="AC80" s="346">
        <v>9</v>
      </c>
      <c r="AD80" s="346">
        <v>6</v>
      </c>
      <c r="AE80" s="346">
        <v>8</v>
      </c>
      <c r="AF80" s="346">
        <v>2</v>
      </c>
      <c r="AG80" s="346">
        <v>2</v>
      </c>
      <c r="AH80" s="346" t="s">
        <v>430</v>
      </c>
      <c r="AI80" s="346" t="s">
        <v>430</v>
      </c>
      <c r="AJ80" s="346">
        <v>7</v>
      </c>
      <c r="AK80" s="346">
        <v>8</v>
      </c>
      <c r="AL80" s="346">
        <v>8</v>
      </c>
      <c r="AM80" s="346">
        <v>9</v>
      </c>
      <c r="AN80" s="346">
        <v>11</v>
      </c>
      <c r="AO80" s="373"/>
      <c r="AP80" s="348" t="s">
        <v>430</v>
      </c>
      <c r="AQ80" s="348" t="s">
        <v>430</v>
      </c>
      <c r="AR80" s="348" t="s">
        <v>430</v>
      </c>
      <c r="AS80" s="348">
        <v>8.92</v>
      </c>
      <c r="AT80" s="348">
        <v>5.09</v>
      </c>
      <c r="AU80" s="351"/>
      <c r="AV80" s="346" t="s">
        <v>430</v>
      </c>
      <c r="AW80" s="346" t="s">
        <v>430</v>
      </c>
      <c r="AX80" s="346" t="s">
        <v>430</v>
      </c>
      <c r="AY80" s="346">
        <v>3</v>
      </c>
      <c r="AZ80" s="346">
        <v>9</v>
      </c>
      <c r="BA80" s="362"/>
      <c r="BB80" s="348">
        <v>11.538694546699199</v>
      </c>
      <c r="BC80" s="375">
        <v>0.98532898034419003</v>
      </c>
      <c r="BD80" s="375">
        <v>6.3875428378994403E-2</v>
      </c>
      <c r="BE80" s="375">
        <v>0.47060224171766901</v>
      </c>
      <c r="BF80" s="374"/>
      <c r="BG80" s="348">
        <v>77.709599999999995</v>
      </c>
      <c r="BH80" s="348">
        <v>5.7859100000000003</v>
      </c>
      <c r="BI80" s="348">
        <v>1.84884</v>
      </c>
      <c r="BJ80" s="348">
        <v>14.65565</v>
      </c>
      <c r="BK80" s="373"/>
      <c r="BL80" s="372" t="s">
        <v>1141</v>
      </c>
      <c r="BM80" s="372" t="s">
        <v>461</v>
      </c>
      <c r="BN80" s="372" t="s">
        <v>816</v>
      </c>
      <c r="BO80" s="372" t="s">
        <v>1142</v>
      </c>
      <c r="BP80" s="372" t="s">
        <v>1143</v>
      </c>
      <c r="BQ80" s="373"/>
      <c r="BR80" s="354" t="s">
        <v>555</v>
      </c>
    </row>
    <row r="81" spans="1:70" s="107" customFormat="1" x14ac:dyDescent="0.25">
      <c r="A81" s="345" t="s">
        <v>1211</v>
      </c>
      <c r="B81" s="373"/>
      <c r="C81" s="719">
        <v>46057</v>
      </c>
      <c r="D81" s="373"/>
      <c r="E81" s="346">
        <v>849.92</v>
      </c>
      <c r="F81" s="373"/>
      <c r="G81" s="347">
        <v>9.7341999999999995</v>
      </c>
      <c r="H81" s="374"/>
      <c r="I81" s="348">
        <v>0.58899999999999997</v>
      </c>
      <c r="J81" s="348">
        <v>-0.6714</v>
      </c>
      <c r="K81" s="348">
        <v>0.65039999999999998</v>
      </c>
      <c r="L81" s="348">
        <v>3.9479000000000002</v>
      </c>
      <c r="M81" s="348">
        <v>-2.3974000000000002</v>
      </c>
      <c r="N81" s="350" t="s">
        <v>430</v>
      </c>
      <c r="O81" s="348" t="s">
        <v>430</v>
      </c>
      <c r="P81" s="348" t="s">
        <v>430</v>
      </c>
      <c r="Q81" s="348" t="s">
        <v>430</v>
      </c>
      <c r="R81" s="348" t="s">
        <v>430</v>
      </c>
      <c r="S81" s="348">
        <v>2.2606999999999999</v>
      </c>
      <c r="T81" s="348">
        <v>11.690899999999999</v>
      </c>
      <c r="U81" s="348" t="s">
        <v>430</v>
      </c>
      <c r="V81" s="348" t="s">
        <v>430</v>
      </c>
      <c r="W81" s="348">
        <v>-0.25719999999999998</v>
      </c>
      <c r="X81" s="348">
        <v>-2.6579999999999999</v>
      </c>
      <c r="Y81" s="374"/>
      <c r="Z81" s="346">
        <v>10</v>
      </c>
      <c r="AA81" s="346">
        <v>17</v>
      </c>
      <c r="AB81" s="346">
        <v>18</v>
      </c>
      <c r="AC81" s="346">
        <v>18</v>
      </c>
      <c r="AD81" s="346">
        <v>17</v>
      </c>
      <c r="AE81" s="346" t="s">
        <v>430</v>
      </c>
      <c r="AF81" s="346" t="s">
        <v>430</v>
      </c>
      <c r="AG81" s="346" t="s">
        <v>430</v>
      </c>
      <c r="AH81" s="346" t="s">
        <v>430</v>
      </c>
      <c r="AI81" s="346" t="s">
        <v>430</v>
      </c>
      <c r="AJ81" s="346">
        <v>17</v>
      </c>
      <c r="AK81" s="346">
        <v>17</v>
      </c>
      <c r="AL81" s="346" t="s">
        <v>430</v>
      </c>
      <c r="AM81" s="346" t="s">
        <v>430</v>
      </c>
      <c r="AN81" s="346">
        <v>20</v>
      </c>
      <c r="AO81" s="373"/>
      <c r="AP81" s="348" t="s">
        <v>430</v>
      </c>
      <c r="AQ81" s="348" t="s">
        <v>430</v>
      </c>
      <c r="AR81" s="348" t="s">
        <v>430</v>
      </c>
      <c r="AS81" s="348" t="s">
        <v>430</v>
      </c>
      <c r="AT81" s="348" t="s">
        <v>430</v>
      </c>
      <c r="AU81" s="351"/>
      <c r="AV81" s="346" t="s">
        <v>430</v>
      </c>
      <c r="AW81" s="346" t="s">
        <v>430</v>
      </c>
      <c r="AX81" s="346" t="s">
        <v>430</v>
      </c>
      <c r="AY81" s="346" t="s">
        <v>430</v>
      </c>
      <c r="AZ81" s="346" t="s">
        <v>430</v>
      </c>
      <c r="BA81" s="362"/>
      <c r="BB81" s="348">
        <v>18.323750241592801</v>
      </c>
      <c r="BC81" s="375">
        <v>0.99535844039715904</v>
      </c>
      <c r="BD81" s="375">
        <v>-3.9846262949451101E-2</v>
      </c>
      <c r="BE81" s="375">
        <v>-3.1707135907035298E-3</v>
      </c>
      <c r="BF81" s="374"/>
      <c r="BG81" s="348">
        <v>95.245699999999999</v>
      </c>
      <c r="BH81" s="348">
        <v>3.7464400000000002</v>
      </c>
      <c r="BI81" s="348">
        <v>0.164775</v>
      </c>
      <c r="BJ81" s="348">
        <v>0.84308499999999997</v>
      </c>
      <c r="BK81" s="373"/>
      <c r="BL81" s="372" t="s">
        <v>1145</v>
      </c>
      <c r="BM81" s="372" t="s">
        <v>1146</v>
      </c>
      <c r="BN81" s="372" t="s">
        <v>1147</v>
      </c>
      <c r="BO81" s="372" t="s">
        <v>1148</v>
      </c>
      <c r="BP81" s="372" t="s">
        <v>1149</v>
      </c>
      <c r="BQ81" s="373"/>
      <c r="BR81" s="354" t="s">
        <v>555</v>
      </c>
    </row>
    <row r="82" spans="1:70" s="107" customFormat="1" x14ac:dyDescent="0.25">
      <c r="A82" s="345" t="s">
        <v>1212</v>
      </c>
      <c r="B82" s="373"/>
      <c r="C82" s="719">
        <v>43539</v>
      </c>
      <c r="D82" s="373"/>
      <c r="E82" s="346">
        <v>696.97</v>
      </c>
      <c r="F82" s="373"/>
      <c r="G82" s="347">
        <v>25.585999999999999</v>
      </c>
      <c r="H82" s="374"/>
      <c r="I82" s="348">
        <v>0.51539999999999997</v>
      </c>
      <c r="J82" s="348">
        <v>-0.70630000000000004</v>
      </c>
      <c r="K82" s="348">
        <v>0.8498</v>
      </c>
      <c r="L82" s="348">
        <v>4.4871999999999996</v>
      </c>
      <c r="M82" s="348">
        <v>-3.7976000000000001</v>
      </c>
      <c r="N82" s="350">
        <v>-1.4823999999999999</v>
      </c>
      <c r="O82" s="348">
        <v>-0.4869</v>
      </c>
      <c r="P82" s="348">
        <v>11.2308</v>
      </c>
      <c r="Q82" s="348">
        <v>10.714399999999999</v>
      </c>
      <c r="R82" s="348" t="s">
        <v>430</v>
      </c>
      <c r="S82" s="348">
        <v>2.7930000000000001</v>
      </c>
      <c r="T82" s="348">
        <v>9.6737000000000002</v>
      </c>
      <c r="U82" s="348">
        <v>-5.3853</v>
      </c>
      <c r="V82" s="348">
        <v>0.98040000000000005</v>
      </c>
      <c r="W82" s="348">
        <v>-0.13350000000000001</v>
      </c>
      <c r="X82" s="348">
        <v>13.462199999999999</v>
      </c>
      <c r="Y82" s="374"/>
      <c r="Z82" s="346">
        <v>15</v>
      </c>
      <c r="AA82" s="346">
        <v>18</v>
      </c>
      <c r="AB82" s="346">
        <v>17</v>
      </c>
      <c r="AC82" s="346">
        <v>15</v>
      </c>
      <c r="AD82" s="346">
        <v>19</v>
      </c>
      <c r="AE82" s="346">
        <v>16</v>
      </c>
      <c r="AF82" s="346">
        <v>15</v>
      </c>
      <c r="AG82" s="346">
        <v>13</v>
      </c>
      <c r="AH82" s="346">
        <v>11</v>
      </c>
      <c r="AI82" s="346" t="s">
        <v>430</v>
      </c>
      <c r="AJ82" s="346">
        <v>11</v>
      </c>
      <c r="AK82" s="346">
        <v>18</v>
      </c>
      <c r="AL82" s="346">
        <v>18</v>
      </c>
      <c r="AM82" s="346">
        <v>16</v>
      </c>
      <c r="AN82" s="346">
        <v>17</v>
      </c>
      <c r="AO82" s="373"/>
      <c r="AP82" s="348" t="s">
        <v>430</v>
      </c>
      <c r="AQ82" s="348">
        <v>12.61</v>
      </c>
      <c r="AR82" s="348">
        <v>9.2899999999999991</v>
      </c>
      <c r="AS82" s="348">
        <v>4.43</v>
      </c>
      <c r="AT82" s="348">
        <v>-1.24</v>
      </c>
      <c r="AU82" s="351"/>
      <c r="AV82" s="346" t="s">
        <v>430</v>
      </c>
      <c r="AW82" s="346">
        <v>8</v>
      </c>
      <c r="AX82" s="346">
        <v>11</v>
      </c>
      <c r="AY82" s="346">
        <v>14</v>
      </c>
      <c r="AZ82" s="346">
        <v>17</v>
      </c>
      <c r="BA82" s="362"/>
      <c r="BB82" s="348">
        <v>11.1740674902191</v>
      </c>
      <c r="BC82" s="375">
        <v>0.94000966361132798</v>
      </c>
      <c r="BD82" s="375">
        <v>3.8362262480732698E-2</v>
      </c>
      <c r="BE82" s="375">
        <v>0.18857031886072101</v>
      </c>
      <c r="BF82" s="374"/>
      <c r="BG82" s="348">
        <v>88.379900000000006</v>
      </c>
      <c r="BH82" s="348">
        <v>7.9149200000000004</v>
      </c>
      <c r="BI82" s="348" t="s">
        <v>430</v>
      </c>
      <c r="BJ82" s="348">
        <v>3.7051799999999999</v>
      </c>
      <c r="BK82" s="373"/>
      <c r="BL82" s="372" t="s">
        <v>1151</v>
      </c>
      <c r="BM82" s="372" t="s">
        <v>1152</v>
      </c>
      <c r="BN82" s="372" t="s">
        <v>1153</v>
      </c>
      <c r="BO82" s="372" t="s">
        <v>1154</v>
      </c>
      <c r="BP82" s="372" t="s">
        <v>1155</v>
      </c>
      <c r="BQ82" s="373"/>
      <c r="BR82" s="354" t="s">
        <v>476</v>
      </c>
    </row>
    <row r="83" spans="1:70" s="107" customFormat="1" x14ac:dyDescent="0.25">
      <c r="A83" s="345" t="s">
        <v>1213</v>
      </c>
      <c r="B83" s="373"/>
      <c r="C83" s="719">
        <v>41275</v>
      </c>
      <c r="D83" s="373"/>
      <c r="E83" s="346">
        <v>536.92200000000003</v>
      </c>
      <c r="F83" s="373"/>
      <c r="G83" s="347">
        <v>404.22</v>
      </c>
      <c r="H83" s="374"/>
      <c r="I83" s="348">
        <v>0.6048</v>
      </c>
      <c r="J83" s="348">
        <v>-0.43109999999999998</v>
      </c>
      <c r="K83" s="348">
        <v>0.91120000000000001</v>
      </c>
      <c r="L83" s="348">
        <v>4.9539999999999997</v>
      </c>
      <c r="M83" s="348">
        <v>-0.77329999999999999</v>
      </c>
      <c r="N83" s="350">
        <v>-0.84379999999999999</v>
      </c>
      <c r="O83" s="348">
        <v>1.1220000000000001</v>
      </c>
      <c r="P83" s="348">
        <v>9.2651000000000003</v>
      </c>
      <c r="Q83" s="348">
        <v>8.5157000000000007</v>
      </c>
      <c r="R83" s="348">
        <v>11.166499999999999</v>
      </c>
      <c r="S83" s="348">
        <v>2.6930000000000001</v>
      </c>
      <c r="T83" s="348">
        <v>12.976900000000001</v>
      </c>
      <c r="U83" s="348">
        <v>-3.1993999999999998</v>
      </c>
      <c r="V83" s="348">
        <v>1.2322</v>
      </c>
      <c r="W83" s="348">
        <v>-0.20979999999999999</v>
      </c>
      <c r="X83" s="348">
        <v>12.831200000000001</v>
      </c>
      <c r="Y83" s="374"/>
      <c r="Z83" s="346">
        <v>9</v>
      </c>
      <c r="AA83" s="346">
        <v>12</v>
      </c>
      <c r="AB83" s="346">
        <v>15</v>
      </c>
      <c r="AC83" s="346">
        <v>14</v>
      </c>
      <c r="AD83" s="346">
        <v>11</v>
      </c>
      <c r="AE83" s="346">
        <v>15</v>
      </c>
      <c r="AF83" s="346">
        <v>11</v>
      </c>
      <c r="AG83" s="346">
        <v>16</v>
      </c>
      <c r="AH83" s="346">
        <v>13</v>
      </c>
      <c r="AI83" s="346">
        <v>8</v>
      </c>
      <c r="AJ83" s="346">
        <v>13</v>
      </c>
      <c r="AK83" s="346">
        <v>12</v>
      </c>
      <c r="AL83" s="346">
        <v>15</v>
      </c>
      <c r="AM83" s="346">
        <v>15</v>
      </c>
      <c r="AN83" s="346">
        <v>19</v>
      </c>
      <c r="AO83" s="373"/>
      <c r="AP83" s="348">
        <v>11.15</v>
      </c>
      <c r="AQ83" s="348">
        <v>10.9</v>
      </c>
      <c r="AR83" s="348">
        <v>8.39</v>
      </c>
      <c r="AS83" s="348">
        <v>4.67</v>
      </c>
      <c r="AT83" s="348">
        <v>1.1599999999999999</v>
      </c>
      <c r="AU83" s="351"/>
      <c r="AV83" s="346">
        <v>9</v>
      </c>
      <c r="AW83" s="346">
        <v>11</v>
      </c>
      <c r="AX83" s="346">
        <v>12</v>
      </c>
      <c r="AY83" s="346">
        <v>13</v>
      </c>
      <c r="AZ83" s="346">
        <v>15</v>
      </c>
      <c r="BA83" s="362"/>
      <c r="BB83" s="348">
        <v>11.202887534044001</v>
      </c>
      <c r="BC83" s="375">
        <v>0.95275573455416596</v>
      </c>
      <c r="BD83" s="375">
        <v>2.3979979569265598E-2</v>
      </c>
      <c r="BE83" s="375">
        <v>2.5297290409480599E-2</v>
      </c>
      <c r="BF83" s="374"/>
      <c r="BG83" s="348">
        <v>88.097800000000007</v>
      </c>
      <c r="BH83" s="348">
        <v>9.9074500000000008</v>
      </c>
      <c r="BI83" s="348" t="s">
        <v>430</v>
      </c>
      <c r="BJ83" s="348">
        <v>1.99475</v>
      </c>
      <c r="BK83" s="373"/>
      <c r="BL83" s="372" t="s">
        <v>1157</v>
      </c>
      <c r="BM83" s="372" t="s">
        <v>1015</v>
      </c>
      <c r="BN83" s="372" t="s">
        <v>1158</v>
      </c>
      <c r="BO83" s="372" t="s">
        <v>1159</v>
      </c>
      <c r="BP83" s="372" t="s">
        <v>1160</v>
      </c>
      <c r="BQ83" s="373"/>
      <c r="BR83" s="354" t="s">
        <v>611</v>
      </c>
    </row>
    <row r="84" spans="1:70" s="107" customFormat="1" x14ac:dyDescent="0.25">
      <c r="A84" s="345" t="s">
        <v>1214</v>
      </c>
      <c r="B84" s="373"/>
      <c r="C84" s="719">
        <v>42866</v>
      </c>
      <c r="D84" s="373"/>
      <c r="E84" s="346">
        <v>437.04</v>
      </c>
      <c r="F84" s="373"/>
      <c r="G84" s="347">
        <v>25.11</v>
      </c>
      <c r="H84" s="374"/>
      <c r="I84" s="348">
        <v>0.56069999999999998</v>
      </c>
      <c r="J84" s="348">
        <v>-0.3967</v>
      </c>
      <c r="K84" s="348">
        <v>0.96499999999999997</v>
      </c>
      <c r="L84" s="348">
        <v>4.1044999999999998</v>
      </c>
      <c r="M84" s="348">
        <v>-1.3747</v>
      </c>
      <c r="N84" s="350">
        <v>0.15959999999999999</v>
      </c>
      <c r="O84" s="348">
        <v>0.50160000000000005</v>
      </c>
      <c r="P84" s="348">
        <v>9.9433000000000007</v>
      </c>
      <c r="Q84" s="348">
        <v>9.4268999999999998</v>
      </c>
      <c r="R84" s="348" t="s">
        <v>430</v>
      </c>
      <c r="S84" s="348">
        <v>2.1562000000000001</v>
      </c>
      <c r="T84" s="348">
        <v>12.349</v>
      </c>
      <c r="U84" s="348">
        <v>-1.6451</v>
      </c>
      <c r="V84" s="348">
        <v>1.7423</v>
      </c>
      <c r="W84" s="348">
        <v>0.64129999999999998</v>
      </c>
      <c r="X84" s="348">
        <v>10.4274</v>
      </c>
      <c r="Y84" s="374"/>
      <c r="Z84" s="346">
        <v>11</v>
      </c>
      <c r="AA84" s="346">
        <v>10</v>
      </c>
      <c r="AB84" s="346">
        <v>14</v>
      </c>
      <c r="AC84" s="346">
        <v>17</v>
      </c>
      <c r="AD84" s="346">
        <v>13</v>
      </c>
      <c r="AE84" s="346">
        <v>14</v>
      </c>
      <c r="AF84" s="346">
        <v>13</v>
      </c>
      <c r="AG84" s="346">
        <v>14</v>
      </c>
      <c r="AH84" s="346">
        <v>12</v>
      </c>
      <c r="AI84" s="346" t="s">
        <v>430</v>
      </c>
      <c r="AJ84" s="346">
        <v>19</v>
      </c>
      <c r="AK84" s="346">
        <v>14</v>
      </c>
      <c r="AL84" s="346">
        <v>11</v>
      </c>
      <c r="AM84" s="346">
        <v>14</v>
      </c>
      <c r="AN84" s="346">
        <v>9</v>
      </c>
      <c r="AO84" s="373"/>
      <c r="AP84" s="348" t="s">
        <v>430</v>
      </c>
      <c r="AQ84" s="348">
        <v>11.36</v>
      </c>
      <c r="AR84" s="348">
        <v>8.35</v>
      </c>
      <c r="AS84" s="348">
        <v>4.17</v>
      </c>
      <c r="AT84" s="348">
        <v>1.29</v>
      </c>
      <c r="AU84" s="351"/>
      <c r="AV84" s="346" t="s">
        <v>430</v>
      </c>
      <c r="AW84" s="346">
        <v>10</v>
      </c>
      <c r="AX84" s="346">
        <v>13</v>
      </c>
      <c r="AY84" s="346">
        <v>15</v>
      </c>
      <c r="AZ84" s="346">
        <v>14</v>
      </c>
      <c r="BA84" s="362"/>
      <c r="BB84" s="348">
        <v>11.1815740058915</v>
      </c>
      <c r="BC84" s="375">
        <v>0.95049878958036804</v>
      </c>
      <c r="BD84" s="375">
        <v>2.8834285027558498E-2</v>
      </c>
      <c r="BE84" s="375">
        <v>6.5394096552645803E-2</v>
      </c>
      <c r="BF84" s="374"/>
      <c r="BG84" s="348">
        <v>88.568799999999996</v>
      </c>
      <c r="BH84" s="348">
        <v>9.0215599999999991</v>
      </c>
      <c r="BI84" s="348">
        <v>1.3434699999999999</v>
      </c>
      <c r="BJ84" s="348">
        <v>1.0661700000000001</v>
      </c>
      <c r="BK84" s="373"/>
      <c r="BL84" s="372" t="s">
        <v>1162</v>
      </c>
      <c r="BM84" s="372" t="s">
        <v>1163</v>
      </c>
      <c r="BN84" s="372" t="s">
        <v>1164</v>
      </c>
      <c r="BO84" s="372" t="s">
        <v>1165</v>
      </c>
      <c r="BP84" s="372" t="s">
        <v>1166</v>
      </c>
      <c r="BQ84" s="373"/>
      <c r="BR84" s="354" t="s">
        <v>548</v>
      </c>
    </row>
    <row r="85" spans="1:70" s="107" customFormat="1" x14ac:dyDescent="0.25">
      <c r="A85" s="345" t="s">
        <v>1215</v>
      </c>
      <c r="B85" s="373"/>
      <c r="C85" s="719">
        <v>41275</v>
      </c>
      <c r="D85" s="373"/>
      <c r="E85" s="346">
        <v>398.18900000000002</v>
      </c>
      <c r="F85" s="373"/>
      <c r="G85" s="347">
        <v>181.6567</v>
      </c>
      <c r="H85" s="374"/>
      <c r="I85" s="348">
        <v>0.66420000000000001</v>
      </c>
      <c r="J85" s="348">
        <v>-0.39779999999999999</v>
      </c>
      <c r="K85" s="348">
        <v>2.3323999999999998</v>
      </c>
      <c r="L85" s="348">
        <v>6.5042</v>
      </c>
      <c r="M85" s="348">
        <v>0.35880000000000001</v>
      </c>
      <c r="N85" s="350">
        <v>3.1913999999999998</v>
      </c>
      <c r="O85" s="348">
        <v>-1.4603999999999999</v>
      </c>
      <c r="P85" s="348">
        <v>13.3043</v>
      </c>
      <c r="Q85" s="348">
        <v>12.5395</v>
      </c>
      <c r="R85" s="348">
        <v>12.043699999999999</v>
      </c>
      <c r="S85" s="348">
        <v>4.0804999999999998</v>
      </c>
      <c r="T85" s="348">
        <v>14.630800000000001</v>
      </c>
      <c r="U85" s="348">
        <v>-0.77300000000000002</v>
      </c>
      <c r="V85" s="348">
        <v>4.9451999999999998</v>
      </c>
      <c r="W85" s="348">
        <v>1.0569999999999999</v>
      </c>
      <c r="X85" s="348">
        <v>12.5542</v>
      </c>
      <c r="Y85" s="374"/>
      <c r="Z85" s="346">
        <v>6</v>
      </c>
      <c r="AA85" s="346">
        <v>11</v>
      </c>
      <c r="AB85" s="346">
        <v>3</v>
      </c>
      <c r="AC85" s="346">
        <v>5</v>
      </c>
      <c r="AD85" s="346">
        <v>8</v>
      </c>
      <c r="AE85" s="346">
        <v>7</v>
      </c>
      <c r="AF85" s="346">
        <v>17</v>
      </c>
      <c r="AG85" s="346">
        <v>8</v>
      </c>
      <c r="AH85" s="346">
        <v>3</v>
      </c>
      <c r="AI85" s="346">
        <v>7</v>
      </c>
      <c r="AJ85" s="346">
        <v>3</v>
      </c>
      <c r="AK85" s="346">
        <v>7</v>
      </c>
      <c r="AL85" s="346">
        <v>9</v>
      </c>
      <c r="AM85" s="346">
        <v>8</v>
      </c>
      <c r="AN85" s="346">
        <v>4</v>
      </c>
      <c r="AO85" s="373"/>
      <c r="AP85" s="348">
        <v>12.97</v>
      </c>
      <c r="AQ85" s="348">
        <v>13.41</v>
      </c>
      <c r="AR85" s="348">
        <v>11.18</v>
      </c>
      <c r="AS85" s="348">
        <v>5.73</v>
      </c>
      <c r="AT85" s="348">
        <v>5.6</v>
      </c>
      <c r="AU85" s="351"/>
      <c r="AV85" s="346">
        <v>5</v>
      </c>
      <c r="AW85" s="346">
        <v>5</v>
      </c>
      <c r="AX85" s="346">
        <v>6</v>
      </c>
      <c r="AY85" s="346">
        <v>11</v>
      </c>
      <c r="AZ85" s="346">
        <v>6</v>
      </c>
      <c r="BA85" s="362"/>
      <c r="BB85" s="348">
        <v>12.547015226773199</v>
      </c>
      <c r="BC85" s="375">
        <v>1.0051730366166101</v>
      </c>
      <c r="BD85" s="375">
        <v>4.7719391182817199E-2</v>
      </c>
      <c r="BE85" s="375">
        <v>0.32693320185950703</v>
      </c>
      <c r="BF85" s="374"/>
      <c r="BG85" s="348">
        <v>84.332800000000006</v>
      </c>
      <c r="BH85" s="348">
        <v>13.5281</v>
      </c>
      <c r="BI85" s="348">
        <v>1.0111E-2</v>
      </c>
      <c r="BJ85" s="348">
        <v>2.1289889999999998</v>
      </c>
      <c r="BK85" s="373"/>
      <c r="BL85" s="372" t="s">
        <v>1168</v>
      </c>
      <c r="BM85" s="372" t="s">
        <v>1169</v>
      </c>
      <c r="BN85" s="372" t="s">
        <v>1170</v>
      </c>
      <c r="BO85" s="372" t="s">
        <v>1171</v>
      </c>
      <c r="BP85" s="372" t="s">
        <v>1172</v>
      </c>
      <c r="BQ85" s="373"/>
      <c r="BR85" s="354" t="s">
        <v>463</v>
      </c>
    </row>
    <row r="86" spans="1:70" s="107" customFormat="1" x14ac:dyDescent="0.25">
      <c r="A86" s="345" t="s">
        <v>1216</v>
      </c>
      <c r="B86" s="373"/>
      <c r="C86" s="719">
        <v>44189</v>
      </c>
      <c r="D86" s="373"/>
      <c r="E86" s="346">
        <v>366.35</v>
      </c>
      <c r="F86" s="373"/>
      <c r="G86" s="347">
        <v>19.622599999999998</v>
      </c>
      <c r="H86" s="374"/>
      <c r="I86" s="348">
        <v>0.69640000000000002</v>
      </c>
      <c r="J86" s="348">
        <v>-0.1308</v>
      </c>
      <c r="K86" s="348">
        <v>1.4187000000000001</v>
      </c>
      <c r="L86" s="348">
        <v>6.4080000000000004</v>
      </c>
      <c r="M86" s="348">
        <v>0.22270000000000001</v>
      </c>
      <c r="N86" s="350">
        <v>1.6319999999999999</v>
      </c>
      <c r="O86" s="348">
        <v>-1.2E-2</v>
      </c>
      <c r="P86" s="348">
        <v>12.033799999999999</v>
      </c>
      <c r="Q86" s="348">
        <v>10.7743</v>
      </c>
      <c r="R86" s="348" t="s">
        <v>430</v>
      </c>
      <c r="S86" s="348">
        <v>2.5396000000000001</v>
      </c>
      <c r="T86" s="348">
        <v>15.393800000000001</v>
      </c>
      <c r="U86" s="348">
        <v>-1.9914000000000001</v>
      </c>
      <c r="V86" s="348">
        <v>3.2160000000000002</v>
      </c>
      <c r="W86" s="348">
        <v>0.83299999999999996</v>
      </c>
      <c r="X86" s="348">
        <v>12.6539</v>
      </c>
      <c r="Y86" s="374"/>
      <c r="Z86" s="346">
        <v>4</v>
      </c>
      <c r="AA86" s="346">
        <v>2</v>
      </c>
      <c r="AB86" s="346">
        <v>10</v>
      </c>
      <c r="AC86" s="346">
        <v>7</v>
      </c>
      <c r="AD86" s="346">
        <v>9</v>
      </c>
      <c r="AE86" s="346">
        <v>13</v>
      </c>
      <c r="AF86" s="346">
        <v>14</v>
      </c>
      <c r="AG86" s="346">
        <v>12</v>
      </c>
      <c r="AH86" s="346">
        <v>10</v>
      </c>
      <c r="AI86" s="346" t="s">
        <v>430</v>
      </c>
      <c r="AJ86" s="346">
        <v>15</v>
      </c>
      <c r="AK86" s="346">
        <v>5</v>
      </c>
      <c r="AL86" s="346">
        <v>13</v>
      </c>
      <c r="AM86" s="346">
        <v>11</v>
      </c>
      <c r="AN86" s="346">
        <v>6</v>
      </c>
      <c r="AO86" s="373"/>
      <c r="AP86" s="348" t="s">
        <v>430</v>
      </c>
      <c r="AQ86" s="348" t="s">
        <v>430</v>
      </c>
      <c r="AR86" s="348">
        <v>9.98</v>
      </c>
      <c r="AS86" s="348">
        <v>5.14</v>
      </c>
      <c r="AT86" s="348">
        <v>3.92</v>
      </c>
      <c r="AU86" s="351"/>
      <c r="AV86" s="346" t="s">
        <v>430</v>
      </c>
      <c r="AW86" s="346" t="s">
        <v>430</v>
      </c>
      <c r="AX86" s="346">
        <v>10</v>
      </c>
      <c r="AY86" s="346">
        <v>12</v>
      </c>
      <c r="AZ86" s="346">
        <v>10</v>
      </c>
      <c r="BA86" s="362"/>
      <c r="BB86" s="348">
        <v>12.202981821826899</v>
      </c>
      <c r="BC86" s="375">
        <v>1.00683317938839</v>
      </c>
      <c r="BD86" s="375">
        <v>3.9361910957206002E-2</v>
      </c>
      <c r="BE86" s="375">
        <v>0.223172791228583</v>
      </c>
      <c r="BF86" s="374"/>
      <c r="BG86" s="348">
        <v>84.421199999999999</v>
      </c>
      <c r="BH86" s="348">
        <v>5.8237300000000003</v>
      </c>
      <c r="BI86" s="348">
        <v>7.1461600000000001</v>
      </c>
      <c r="BJ86" s="348">
        <v>2.6089099999999998</v>
      </c>
      <c r="BK86" s="373"/>
      <c r="BL86" s="372" t="s">
        <v>1135</v>
      </c>
      <c r="BM86" s="372" t="s">
        <v>1174</v>
      </c>
      <c r="BN86" s="372" t="s">
        <v>1175</v>
      </c>
      <c r="BO86" s="372" t="s">
        <v>1176</v>
      </c>
      <c r="BP86" s="372" t="s">
        <v>1177</v>
      </c>
      <c r="BQ86" s="373"/>
      <c r="BR86" s="354" t="s">
        <v>611</v>
      </c>
    </row>
    <row r="87" spans="1:70" s="107" customFormat="1" x14ac:dyDescent="0.25">
      <c r="A87" s="345" t="s">
        <v>1217</v>
      </c>
      <c r="B87" s="373"/>
      <c r="C87" s="719">
        <v>44376</v>
      </c>
      <c r="D87" s="373"/>
      <c r="E87" s="346">
        <v>228.64</v>
      </c>
      <c r="F87" s="373"/>
      <c r="G87" s="347">
        <v>18.149999999999999</v>
      </c>
      <c r="H87" s="374"/>
      <c r="I87" s="348">
        <v>0.72140000000000004</v>
      </c>
      <c r="J87" s="348">
        <v>0.33169999999999999</v>
      </c>
      <c r="K87" s="348">
        <v>1.6807000000000001</v>
      </c>
      <c r="L87" s="348">
        <v>5.8925999999999998</v>
      </c>
      <c r="M87" s="348">
        <v>1.909</v>
      </c>
      <c r="N87" s="350">
        <v>7.9714</v>
      </c>
      <c r="O87" s="348">
        <v>2.5754999999999999</v>
      </c>
      <c r="P87" s="348">
        <v>15.2584</v>
      </c>
      <c r="Q87" s="348">
        <v>11.476000000000001</v>
      </c>
      <c r="R87" s="348" t="s">
        <v>430</v>
      </c>
      <c r="S87" s="348">
        <v>2.5424000000000002</v>
      </c>
      <c r="T87" s="348">
        <v>15.8264</v>
      </c>
      <c r="U87" s="348">
        <v>2.7746</v>
      </c>
      <c r="V87" s="348">
        <v>8.4229000000000003</v>
      </c>
      <c r="W87" s="348">
        <v>1.9662999999999999</v>
      </c>
      <c r="X87" s="348">
        <v>12.282999999999999</v>
      </c>
      <c r="Y87" s="374"/>
      <c r="Z87" s="346">
        <v>3</v>
      </c>
      <c r="AA87" s="346">
        <v>1</v>
      </c>
      <c r="AB87" s="346">
        <v>8</v>
      </c>
      <c r="AC87" s="346">
        <v>11</v>
      </c>
      <c r="AD87" s="346">
        <v>4</v>
      </c>
      <c r="AE87" s="346">
        <v>1</v>
      </c>
      <c r="AF87" s="346">
        <v>5</v>
      </c>
      <c r="AG87" s="346">
        <v>4</v>
      </c>
      <c r="AH87" s="346">
        <v>6</v>
      </c>
      <c r="AI87" s="346" t="s">
        <v>430</v>
      </c>
      <c r="AJ87" s="346">
        <v>14</v>
      </c>
      <c r="AK87" s="346">
        <v>3</v>
      </c>
      <c r="AL87" s="346">
        <v>3</v>
      </c>
      <c r="AM87" s="346">
        <v>2</v>
      </c>
      <c r="AN87" s="346">
        <v>1</v>
      </c>
      <c r="AO87" s="373"/>
      <c r="AP87" s="348" t="s">
        <v>430</v>
      </c>
      <c r="AQ87" s="348" t="s">
        <v>430</v>
      </c>
      <c r="AR87" s="348">
        <v>12.4</v>
      </c>
      <c r="AS87" s="348">
        <v>8.5299999999999994</v>
      </c>
      <c r="AT87" s="348">
        <v>8.7799999999999994</v>
      </c>
      <c r="AU87" s="351"/>
      <c r="AV87" s="346" t="s">
        <v>430</v>
      </c>
      <c r="AW87" s="346" t="s">
        <v>430</v>
      </c>
      <c r="AX87" s="346">
        <v>3</v>
      </c>
      <c r="AY87" s="346">
        <v>5</v>
      </c>
      <c r="AZ87" s="346">
        <v>4</v>
      </c>
      <c r="BA87" s="362"/>
      <c r="BB87" s="348">
        <v>12.5266633628619</v>
      </c>
      <c r="BC87" s="375">
        <v>1.00119124382405</v>
      </c>
      <c r="BD87" s="375">
        <v>5.8574299899913397E-2</v>
      </c>
      <c r="BE87" s="375">
        <v>0.478021676616046</v>
      </c>
      <c r="BF87" s="374"/>
      <c r="BG87" s="348">
        <v>83.066299999999998</v>
      </c>
      <c r="BH87" s="348">
        <v>4.0592199999999998</v>
      </c>
      <c r="BI87" s="348">
        <v>11.045299999999999</v>
      </c>
      <c r="BJ87" s="348">
        <v>1.82918</v>
      </c>
      <c r="BK87" s="373"/>
      <c r="BL87" s="372" t="s">
        <v>1179</v>
      </c>
      <c r="BM87" s="372" t="s">
        <v>1180</v>
      </c>
      <c r="BN87" s="372" t="s">
        <v>1181</v>
      </c>
      <c r="BO87" s="372" t="s">
        <v>1182</v>
      </c>
      <c r="BP87" s="372" t="s">
        <v>672</v>
      </c>
      <c r="BQ87" s="373"/>
      <c r="BR87" s="354" t="s">
        <v>476</v>
      </c>
    </row>
    <row r="88" spans="1:70" s="107" customFormat="1" x14ac:dyDescent="0.25">
      <c r="A88" s="345" t="s">
        <v>1218</v>
      </c>
      <c r="B88" s="373"/>
      <c r="C88" s="719">
        <v>41275</v>
      </c>
      <c r="D88" s="373"/>
      <c r="E88" s="346">
        <v>135.804</v>
      </c>
      <c r="F88" s="373"/>
      <c r="G88" s="347">
        <v>52.91</v>
      </c>
      <c r="H88" s="374"/>
      <c r="I88" s="348">
        <v>0.66590000000000005</v>
      </c>
      <c r="J88" s="348">
        <v>-0.24510000000000001</v>
      </c>
      <c r="K88" s="348">
        <v>1.7303999999999999</v>
      </c>
      <c r="L88" s="348">
        <v>5.5244999999999997</v>
      </c>
      <c r="M88" s="348">
        <v>-1.1028</v>
      </c>
      <c r="N88" s="350">
        <v>2.1823000000000001</v>
      </c>
      <c r="O88" s="348">
        <v>2.1259999999999999</v>
      </c>
      <c r="P88" s="348">
        <v>13.1981</v>
      </c>
      <c r="Q88" s="348">
        <v>11.256600000000001</v>
      </c>
      <c r="R88" s="348">
        <v>12.065799999999999</v>
      </c>
      <c r="S88" s="348">
        <v>2.3997999999999999</v>
      </c>
      <c r="T88" s="348">
        <v>13.2249</v>
      </c>
      <c r="U88" s="348">
        <v>-0.97319999999999995</v>
      </c>
      <c r="V88" s="348">
        <v>2.9979</v>
      </c>
      <c r="W88" s="348">
        <v>0.3604</v>
      </c>
      <c r="X88" s="348">
        <v>12.423500000000001</v>
      </c>
      <c r="Y88" s="374"/>
      <c r="Z88" s="346">
        <v>5</v>
      </c>
      <c r="AA88" s="346">
        <v>5</v>
      </c>
      <c r="AB88" s="346">
        <v>7</v>
      </c>
      <c r="AC88" s="346">
        <v>12</v>
      </c>
      <c r="AD88" s="346">
        <v>12</v>
      </c>
      <c r="AE88" s="346">
        <v>11</v>
      </c>
      <c r="AF88" s="346">
        <v>7</v>
      </c>
      <c r="AG88" s="346">
        <v>9</v>
      </c>
      <c r="AH88" s="346">
        <v>8</v>
      </c>
      <c r="AI88" s="346">
        <v>6</v>
      </c>
      <c r="AJ88" s="346">
        <v>16</v>
      </c>
      <c r="AK88" s="346">
        <v>10</v>
      </c>
      <c r="AL88" s="346">
        <v>10</v>
      </c>
      <c r="AM88" s="346">
        <v>13</v>
      </c>
      <c r="AN88" s="346">
        <v>10</v>
      </c>
      <c r="AO88" s="373"/>
      <c r="AP88" s="348">
        <v>12.04</v>
      </c>
      <c r="AQ88" s="348">
        <v>12.44</v>
      </c>
      <c r="AR88" s="348">
        <v>10.51</v>
      </c>
      <c r="AS88" s="348">
        <v>6.51</v>
      </c>
      <c r="AT88" s="348">
        <v>3.54</v>
      </c>
      <c r="AU88" s="351"/>
      <c r="AV88" s="346">
        <v>7</v>
      </c>
      <c r="AW88" s="346">
        <v>9</v>
      </c>
      <c r="AX88" s="346">
        <v>8</v>
      </c>
      <c r="AY88" s="346">
        <v>8</v>
      </c>
      <c r="AZ88" s="346">
        <v>12</v>
      </c>
      <c r="BA88" s="362"/>
      <c r="BB88" s="348">
        <v>12.9877778922618</v>
      </c>
      <c r="BC88" s="375">
        <v>1.09256658886948</v>
      </c>
      <c r="BD88" s="375">
        <v>4.0952268035681298E-2</v>
      </c>
      <c r="BE88" s="375">
        <v>0.25282150438383399</v>
      </c>
      <c r="BF88" s="374"/>
      <c r="BG88" s="348">
        <v>87.813900000000004</v>
      </c>
      <c r="BH88" s="348">
        <v>6.0063000000000004</v>
      </c>
      <c r="BI88" s="348">
        <v>1.6070599999999999</v>
      </c>
      <c r="BJ88" s="348">
        <v>4.5727399999999996</v>
      </c>
      <c r="BK88" s="373"/>
      <c r="BL88" s="372" t="s">
        <v>1184</v>
      </c>
      <c r="BM88" s="372" t="s">
        <v>1185</v>
      </c>
      <c r="BN88" s="372" t="s">
        <v>1186</v>
      </c>
      <c r="BO88" s="372" t="s">
        <v>1187</v>
      </c>
      <c r="BP88" s="372" t="s">
        <v>1188</v>
      </c>
      <c r="BQ88" s="373"/>
      <c r="BR88" s="354" t="s">
        <v>1189</v>
      </c>
    </row>
    <row r="89" spans="1:70" s="107" customFormat="1" x14ac:dyDescent="0.25">
      <c r="A89" s="345" t="s">
        <v>1219</v>
      </c>
      <c r="B89" s="373"/>
      <c r="C89" s="719">
        <v>45741</v>
      </c>
      <c r="D89" s="373"/>
      <c r="E89" s="346">
        <v>94.75</v>
      </c>
      <c r="F89" s="373"/>
      <c r="G89" s="347">
        <v>9.16</v>
      </c>
      <c r="H89" s="374"/>
      <c r="I89" s="348">
        <v>0.3286</v>
      </c>
      <c r="J89" s="348">
        <v>-0.86580000000000001</v>
      </c>
      <c r="K89" s="348">
        <v>-0.97299999999999998</v>
      </c>
      <c r="L89" s="348">
        <v>-0.97299999999999998</v>
      </c>
      <c r="M89" s="348">
        <v>-3.5789</v>
      </c>
      <c r="N89" s="350">
        <v>-6.1475</v>
      </c>
      <c r="O89" s="348" t="s">
        <v>430</v>
      </c>
      <c r="P89" s="348" t="s">
        <v>430</v>
      </c>
      <c r="Q89" s="348" t="s">
        <v>430</v>
      </c>
      <c r="R89" s="348" t="s">
        <v>430</v>
      </c>
      <c r="S89" s="348">
        <v>0.10929999999999999</v>
      </c>
      <c r="T89" s="348">
        <v>2.0045000000000002</v>
      </c>
      <c r="U89" s="348">
        <v>-3.8824999999999998</v>
      </c>
      <c r="V89" s="348">
        <v>-3.7814999999999999</v>
      </c>
      <c r="W89" s="348">
        <v>0.21879999999999999</v>
      </c>
      <c r="X89" s="348">
        <v>-6.0518000000000001</v>
      </c>
      <c r="Y89" s="374"/>
      <c r="Z89" s="346">
        <v>19</v>
      </c>
      <c r="AA89" s="346">
        <v>19</v>
      </c>
      <c r="AB89" s="346">
        <v>19</v>
      </c>
      <c r="AC89" s="346">
        <v>20</v>
      </c>
      <c r="AD89" s="346">
        <v>18</v>
      </c>
      <c r="AE89" s="346">
        <v>18</v>
      </c>
      <c r="AF89" s="346" t="s">
        <v>430</v>
      </c>
      <c r="AG89" s="346" t="s">
        <v>430</v>
      </c>
      <c r="AH89" s="346" t="s">
        <v>430</v>
      </c>
      <c r="AI89" s="346" t="s">
        <v>430</v>
      </c>
      <c r="AJ89" s="346">
        <v>20</v>
      </c>
      <c r="AK89" s="346">
        <v>19</v>
      </c>
      <c r="AL89" s="346">
        <v>16</v>
      </c>
      <c r="AM89" s="346">
        <v>18</v>
      </c>
      <c r="AN89" s="346">
        <v>12</v>
      </c>
      <c r="AO89" s="373"/>
      <c r="AP89" s="348" t="s">
        <v>430</v>
      </c>
      <c r="AQ89" s="348" t="s">
        <v>430</v>
      </c>
      <c r="AR89" s="348" t="s">
        <v>430</v>
      </c>
      <c r="AS89" s="348" t="s">
        <v>430</v>
      </c>
      <c r="AT89" s="348">
        <v>-6.19</v>
      </c>
      <c r="AU89" s="351"/>
      <c r="AV89" s="346" t="s">
        <v>430</v>
      </c>
      <c r="AW89" s="346" t="s">
        <v>430</v>
      </c>
      <c r="AX89" s="346" t="s">
        <v>430</v>
      </c>
      <c r="AY89" s="346" t="s">
        <v>430</v>
      </c>
      <c r="AZ89" s="346">
        <v>18</v>
      </c>
      <c r="BA89" s="362"/>
      <c r="BB89" s="348">
        <v>8.6506115811712192</v>
      </c>
      <c r="BC89" s="375">
        <v>0.61145686443569902</v>
      </c>
      <c r="BD89" s="375">
        <v>-0.10769531271558801</v>
      </c>
      <c r="BE89" s="375">
        <v>-0.91208243354796004</v>
      </c>
      <c r="BF89" s="374"/>
      <c r="BG89" s="348">
        <v>73.453699999999998</v>
      </c>
      <c r="BH89" s="348">
        <v>2.9798800000000001</v>
      </c>
      <c r="BI89" s="348" t="s">
        <v>430</v>
      </c>
      <c r="BJ89" s="348">
        <v>23.566420000000001</v>
      </c>
      <c r="BK89" s="373"/>
      <c r="BL89" s="372" t="s">
        <v>1191</v>
      </c>
      <c r="BM89" s="372" t="s">
        <v>1192</v>
      </c>
      <c r="BN89" s="372" t="s">
        <v>1193</v>
      </c>
      <c r="BO89" s="372" t="s">
        <v>1194</v>
      </c>
      <c r="BP89" s="372" t="s">
        <v>1195</v>
      </c>
      <c r="BQ89" s="373"/>
      <c r="BR89" s="354" t="s">
        <v>463</v>
      </c>
    </row>
    <row r="90" spans="1:70" s="107" customFormat="1" x14ac:dyDescent="0.25">
      <c r="A90" s="345" t="s">
        <v>1220</v>
      </c>
      <c r="B90" s="373"/>
      <c r="C90" s="719">
        <v>41275</v>
      </c>
      <c r="D90" s="373"/>
      <c r="E90" s="346">
        <v>56.664499999999997</v>
      </c>
      <c r="F90" s="373"/>
      <c r="G90" s="347">
        <v>176.35</v>
      </c>
      <c r="H90" s="374"/>
      <c r="I90" s="348">
        <v>0.41570000000000001</v>
      </c>
      <c r="J90" s="348">
        <v>-0.87680000000000002</v>
      </c>
      <c r="K90" s="348">
        <v>1.2865</v>
      </c>
      <c r="L90" s="348">
        <v>7.7340999999999998</v>
      </c>
      <c r="M90" s="348">
        <v>3.7231000000000001</v>
      </c>
      <c r="N90" s="350">
        <v>6.3182</v>
      </c>
      <c r="O90" s="348">
        <v>1.9225000000000001</v>
      </c>
      <c r="P90" s="348">
        <v>14.1608</v>
      </c>
      <c r="Q90" s="348">
        <v>11.3804</v>
      </c>
      <c r="R90" s="348">
        <v>10.1167</v>
      </c>
      <c r="S90" s="348">
        <v>7.9715999999999996</v>
      </c>
      <c r="T90" s="348">
        <v>15.7988</v>
      </c>
      <c r="U90" s="348">
        <v>2.5051999999999999</v>
      </c>
      <c r="V90" s="348">
        <v>7.7670000000000003</v>
      </c>
      <c r="W90" s="348">
        <v>0.1249</v>
      </c>
      <c r="X90" s="348">
        <v>10.669</v>
      </c>
      <c r="Y90" s="374"/>
      <c r="Z90" s="346">
        <v>18</v>
      </c>
      <c r="AA90" s="346">
        <v>20</v>
      </c>
      <c r="AB90" s="346">
        <v>12</v>
      </c>
      <c r="AC90" s="346">
        <v>2</v>
      </c>
      <c r="AD90" s="346">
        <v>3</v>
      </c>
      <c r="AE90" s="346">
        <v>4</v>
      </c>
      <c r="AF90" s="346">
        <v>8</v>
      </c>
      <c r="AG90" s="346">
        <v>6</v>
      </c>
      <c r="AH90" s="346">
        <v>7</v>
      </c>
      <c r="AI90" s="346">
        <v>10</v>
      </c>
      <c r="AJ90" s="346">
        <v>1</v>
      </c>
      <c r="AK90" s="346">
        <v>4</v>
      </c>
      <c r="AL90" s="346">
        <v>4</v>
      </c>
      <c r="AM90" s="346">
        <v>4</v>
      </c>
      <c r="AN90" s="346">
        <v>13</v>
      </c>
      <c r="AO90" s="373"/>
      <c r="AP90" s="348">
        <v>11.7</v>
      </c>
      <c r="AQ90" s="348">
        <v>12.93</v>
      </c>
      <c r="AR90" s="348">
        <v>11.43</v>
      </c>
      <c r="AS90" s="348">
        <v>8.0500000000000007</v>
      </c>
      <c r="AT90" s="348">
        <v>10.37</v>
      </c>
      <c r="AU90" s="351"/>
      <c r="AV90" s="346">
        <v>8</v>
      </c>
      <c r="AW90" s="346">
        <v>6</v>
      </c>
      <c r="AX90" s="346">
        <v>5</v>
      </c>
      <c r="AY90" s="346">
        <v>6</v>
      </c>
      <c r="AZ90" s="346">
        <v>3</v>
      </c>
      <c r="BA90" s="362"/>
      <c r="BB90" s="348">
        <v>11.373281414366801</v>
      </c>
      <c r="BC90" s="375">
        <v>0.88630524744633499</v>
      </c>
      <c r="BD90" s="375">
        <v>5.8055868815713098E-2</v>
      </c>
      <c r="BE90" s="375">
        <v>0.42062532361772997</v>
      </c>
      <c r="BF90" s="374"/>
      <c r="BG90" s="348">
        <v>82.303600000000003</v>
      </c>
      <c r="BH90" s="348">
        <v>5.8776200000000003</v>
      </c>
      <c r="BI90" s="348">
        <v>11.180899999999999</v>
      </c>
      <c r="BJ90" s="348">
        <v>0.63788</v>
      </c>
      <c r="BK90" s="373"/>
      <c r="BL90" s="372" t="s">
        <v>1197</v>
      </c>
      <c r="BM90" s="372" t="s">
        <v>1198</v>
      </c>
      <c r="BN90" s="372" t="s">
        <v>1199</v>
      </c>
      <c r="BO90" s="372" t="s">
        <v>1200</v>
      </c>
      <c r="BP90" s="372" t="s">
        <v>1201</v>
      </c>
      <c r="BQ90" s="373"/>
      <c r="BR90" s="354" t="s">
        <v>910</v>
      </c>
    </row>
    <row r="91" spans="1:70" s="107" customFormat="1" x14ac:dyDescent="0.25">
      <c r="A91" s="345" t="s">
        <v>1221</v>
      </c>
      <c r="B91" s="373"/>
      <c r="C91" s="719">
        <v>46122</v>
      </c>
      <c r="D91" s="373"/>
      <c r="E91" s="346">
        <v>46.507100000000001</v>
      </c>
      <c r="F91" s="373"/>
      <c r="G91" s="347">
        <v>10.109</v>
      </c>
      <c r="H91" s="374"/>
      <c r="I91" s="348">
        <v>0.42820000000000003</v>
      </c>
      <c r="J91" s="348">
        <v>-0.5988</v>
      </c>
      <c r="K91" s="348">
        <v>0.89019999999999999</v>
      </c>
      <c r="L91" s="348">
        <v>3.8492999999999999</v>
      </c>
      <c r="M91" s="348" t="s">
        <v>430</v>
      </c>
      <c r="N91" s="350" t="s">
        <v>430</v>
      </c>
      <c r="O91" s="348" t="s">
        <v>430</v>
      </c>
      <c r="P91" s="348" t="s">
        <v>430</v>
      </c>
      <c r="Q91" s="348" t="s">
        <v>430</v>
      </c>
      <c r="R91" s="348" t="s">
        <v>430</v>
      </c>
      <c r="S91" s="348">
        <v>2.7139000000000002</v>
      </c>
      <c r="T91" s="348" t="s">
        <v>430</v>
      </c>
      <c r="U91" s="348" t="s">
        <v>430</v>
      </c>
      <c r="V91" s="348" t="s">
        <v>430</v>
      </c>
      <c r="W91" s="348">
        <v>-9.1899999999999996E-2</v>
      </c>
      <c r="X91" s="348">
        <v>1.0900000000000001</v>
      </c>
      <c r="Y91" s="374"/>
      <c r="Z91" s="346">
        <v>17</v>
      </c>
      <c r="AA91" s="346">
        <v>16</v>
      </c>
      <c r="AB91" s="346">
        <v>16</v>
      </c>
      <c r="AC91" s="346">
        <v>19</v>
      </c>
      <c r="AD91" s="346" t="s">
        <v>430</v>
      </c>
      <c r="AE91" s="346" t="s">
        <v>430</v>
      </c>
      <c r="AF91" s="346" t="s">
        <v>430</v>
      </c>
      <c r="AG91" s="346" t="s">
        <v>430</v>
      </c>
      <c r="AH91" s="346" t="s">
        <v>430</v>
      </c>
      <c r="AI91" s="346" t="s">
        <v>430</v>
      </c>
      <c r="AJ91" s="346">
        <v>12</v>
      </c>
      <c r="AK91" s="346" t="s">
        <v>430</v>
      </c>
      <c r="AL91" s="346" t="s">
        <v>430</v>
      </c>
      <c r="AM91" s="346" t="s">
        <v>430</v>
      </c>
      <c r="AN91" s="346">
        <v>16</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v>8.9972104015858108</v>
      </c>
      <c r="BC91" s="375">
        <v>1.22648176996961</v>
      </c>
      <c r="BD91" s="375">
        <v>-5.0337564765268801E-2</v>
      </c>
      <c r="BE91" s="375">
        <v>-0.43770140171220101</v>
      </c>
      <c r="BF91" s="374"/>
      <c r="BG91" s="348">
        <v>83.3279</v>
      </c>
      <c r="BH91" s="348">
        <v>13.011200000000001</v>
      </c>
      <c r="BI91" s="348">
        <v>2.57674</v>
      </c>
      <c r="BJ91" s="348">
        <v>1.08416</v>
      </c>
      <c r="BK91" s="373"/>
      <c r="BL91" s="372" t="s">
        <v>1222</v>
      </c>
      <c r="BM91" s="372" t="s">
        <v>1223</v>
      </c>
      <c r="BN91" s="372" t="s">
        <v>1224</v>
      </c>
      <c r="BO91" s="372" t="s">
        <v>1225</v>
      </c>
      <c r="BP91" s="372" t="s">
        <v>1226</v>
      </c>
      <c r="BQ91" s="373"/>
      <c r="BR91" s="354" t="s">
        <v>555</v>
      </c>
    </row>
    <row r="92" spans="1:70" x14ac:dyDescent="0.25">
      <c r="A92" s="36" t="s">
        <v>93</v>
      </c>
      <c r="B92" s="43"/>
      <c r="C92" s="720"/>
      <c r="D92" s="43"/>
      <c r="E92" s="51"/>
      <c r="F92" s="43"/>
      <c r="G92" s="55"/>
      <c r="H92" s="66"/>
      <c r="I92" s="59">
        <v>0.56220000000000003</v>
      </c>
      <c r="J92" s="59">
        <v>-0.4173</v>
      </c>
      <c r="K92" s="59">
        <v>1.2862</v>
      </c>
      <c r="L92" s="59">
        <v>5.5057999999999998</v>
      </c>
      <c r="M92" s="59">
        <v>0.159</v>
      </c>
      <c r="N92" s="70">
        <v>2.4695</v>
      </c>
      <c r="O92" s="59">
        <v>1.5593999999999999</v>
      </c>
      <c r="P92" s="59">
        <v>13.0367</v>
      </c>
      <c r="Q92" s="59">
        <v>11.1227</v>
      </c>
      <c r="R92" s="59">
        <v>12.3331</v>
      </c>
      <c r="S92" s="59">
        <v>3.1665999999999999</v>
      </c>
      <c r="T92" s="59">
        <v>13.6652</v>
      </c>
      <c r="U92" s="59">
        <v>-0.6946</v>
      </c>
      <c r="V92" s="59">
        <v>4.0896999999999997</v>
      </c>
      <c r="W92" s="59">
        <v>0.47810000000000002</v>
      </c>
      <c r="X92" s="59">
        <v>10.083</v>
      </c>
      <c r="Y92" s="66"/>
      <c r="Z92" s="51">
        <v>20</v>
      </c>
      <c r="AA92" s="51">
        <v>20</v>
      </c>
      <c r="AB92" s="51">
        <v>20</v>
      </c>
      <c r="AC92" s="51">
        <v>20</v>
      </c>
      <c r="AD92" s="51">
        <v>19</v>
      </c>
      <c r="AE92" s="51">
        <v>18</v>
      </c>
      <c r="AF92" s="51">
        <v>17</v>
      </c>
      <c r="AG92" s="51">
        <v>16</v>
      </c>
      <c r="AH92" s="51">
        <v>14</v>
      </c>
      <c r="AI92" s="51">
        <v>10</v>
      </c>
      <c r="AJ92" s="51">
        <v>20</v>
      </c>
      <c r="AK92" s="51">
        <v>19</v>
      </c>
      <c r="AL92" s="51">
        <v>18</v>
      </c>
      <c r="AM92" s="51">
        <v>18</v>
      </c>
      <c r="AN92" s="51">
        <v>20</v>
      </c>
      <c r="AO92" s="43"/>
      <c r="AP92" s="59">
        <v>12.869</v>
      </c>
      <c r="AQ92" s="59">
        <v>12.9316666666667</v>
      </c>
      <c r="AR92" s="59">
        <v>10.625</v>
      </c>
      <c r="AS92" s="59">
        <v>6.7312500000000002</v>
      </c>
      <c r="AT92" s="59">
        <v>4.5172222222222196</v>
      </c>
      <c r="AU92" s="78"/>
      <c r="AV92" s="51">
        <v>10</v>
      </c>
      <c r="AW92" s="51">
        <v>12</v>
      </c>
      <c r="AX92" s="51">
        <v>14</v>
      </c>
      <c r="AY92" s="51">
        <v>16</v>
      </c>
      <c r="AZ92" s="51">
        <v>18</v>
      </c>
      <c r="BA92" s="258"/>
      <c r="BB92" s="59"/>
      <c r="BC92" s="276"/>
      <c r="BD92" s="276"/>
      <c r="BE92" s="276"/>
      <c r="BF92" s="66"/>
      <c r="BG92" s="59"/>
      <c r="BH92" s="59"/>
      <c r="BI92" s="59"/>
      <c r="BJ92" s="59"/>
      <c r="BK92" s="43"/>
      <c r="BL92" s="84"/>
      <c r="BM92" s="84"/>
      <c r="BN92" s="84"/>
      <c r="BO92" s="84"/>
      <c r="BP92" s="84"/>
      <c r="BQ92" s="43"/>
      <c r="BR92" s="88"/>
    </row>
    <row r="93" spans="1:70" x14ac:dyDescent="0.25">
      <c r="A93" s="37" t="s">
        <v>94</v>
      </c>
      <c r="B93" s="44"/>
      <c r="C93" s="721"/>
      <c r="D93" s="44"/>
      <c r="E93" s="52"/>
      <c r="F93" s="44"/>
      <c r="G93" s="56"/>
      <c r="H93" s="67"/>
      <c r="I93" s="60">
        <v>0.80620000000000003</v>
      </c>
      <c r="J93" s="60">
        <v>0.33169999999999999</v>
      </c>
      <c r="K93" s="60">
        <v>2.3752</v>
      </c>
      <c r="L93" s="60">
        <v>9.4040999999999997</v>
      </c>
      <c r="M93" s="60">
        <v>6.7419000000000002</v>
      </c>
      <c r="N93" s="71">
        <v>7.9714</v>
      </c>
      <c r="O93" s="60">
        <v>4.9184999999999999</v>
      </c>
      <c r="P93" s="60">
        <v>16.180299999999999</v>
      </c>
      <c r="Q93" s="60">
        <v>13.460100000000001</v>
      </c>
      <c r="R93" s="60">
        <v>14.1159</v>
      </c>
      <c r="S93" s="60">
        <v>7.9715999999999996</v>
      </c>
      <c r="T93" s="60">
        <v>22.8858</v>
      </c>
      <c r="U93" s="60">
        <v>5.3948999999999998</v>
      </c>
      <c r="V93" s="60">
        <v>8.7803000000000004</v>
      </c>
      <c r="W93" s="60">
        <v>1.9662999999999999</v>
      </c>
      <c r="X93" s="60">
        <v>15.153700000000001</v>
      </c>
      <c r="Y93" s="67"/>
      <c r="Z93" s="52"/>
      <c r="AA93" s="52"/>
      <c r="AB93" s="52"/>
      <c r="AC93" s="52"/>
      <c r="AD93" s="52"/>
      <c r="AE93" s="52"/>
      <c r="AF93" s="52"/>
      <c r="AG93" s="52"/>
      <c r="AH93" s="52"/>
      <c r="AI93" s="52"/>
      <c r="AJ93" s="52"/>
      <c r="AK93" s="52"/>
      <c r="AL93" s="52"/>
      <c r="AM93" s="52"/>
      <c r="AN93" s="52"/>
      <c r="AO93" s="44"/>
      <c r="AP93" s="60">
        <v>15.17</v>
      </c>
      <c r="AQ93" s="60">
        <v>16.03</v>
      </c>
      <c r="AR93" s="60">
        <v>14.04</v>
      </c>
      <c r="AS93" s="60">
        <v>10.75</v>
      </c>
      <c r="AT93" s="60">
        <v>12.54</v>
      </c>
      <c r="AU93" s="79"/>
      <c r="AV93" s="52"/>
      <c r="AW93" s="52"/>
      <c r="AX93" s="52"/>
      <c r="AY93" s="52"/>
      <c r="AZ93" s="52"/>
      <c r="BA93" s="259"/>
      <c r="BB93" s="60"/>
      <c r="BC93" s="277"/>
      <c r="BD93" s="277"/>
      <c r="BE93" s="277"/>
      <c r="BF93" s="67"/>
      <c r="BG93" s="60"/>
      <c r="BH93" s="60"/>
      <c r="BI93" s="60"/>
      <c r="BJ93" s="60"/>
      <c r="BK93" s="44"/>
      <c r="BL93" s="85"/>
      <c r="BM93" s="85"/>
      <c r="BN93" s="85"/>
      <c r="BO93" s="85"/>
      <c r="BP93" s="85"/>
      <c r="BQ93" s="44"/>
      <c r="BR93" s="89"/>
    </row>
    <row r="94" spans="1:70" x14ac:dyDescent="0.25">
      <c r="A94" s="37" t="s">
        <v>95</v>
      </c>
      <c r="B94" s="67"/>
      <c r="C94" s="721"/>
      <c r="D94" s="44"/>
      <c r="E94" s="52"/>
      <c r="F94" s="44"/>
      <c r="G94" s="56"/>
      <c r="H94" s="67"/>
      <c r="I94" s="60">
        <v>0.16700000000000001</v>
      </c>
      <c r="J94" s="60">
        <v>-0.87680000000000002</v>
      </c>
      <c r="K94" s="60">
        <v>-1.3883000000000001</v>
      </c>
      <c r="L94" s="60">
        <v>-0.97299999999999998</v>
      </c>
      <c r="M94" s="60">
        <v>-3.7976000000000001</v>
      </c>
      <c r="N94" s="71">
        <v>-6.1475</v>
      </c>
      <c r="O94" s="60">
        <v>-1.4603999999999999</v>
      </c>
      <c r="P94" s="60">
        <v>9.2651000000000003</v>
      </c>
      <c r="Q94" s="60">
        <v>8.4141999999999992</v>
      </c>
      <c r="R94" s="60">
        <v>10.1167</v>
      </c>
      <c r="S94" s="60">
        <v>0.10929999999999999</v>
      </c>
      <c r="T94" s="60">
        <v>2.0045000000000002</v>
      </c>
      <c r="U94" s="60">
        <v>-5.3853</v>
      </c>
      <c r="V94" s="60">
        <v>-3.7814999999999999</v>
      </c>
      <c r="W94" s="60">
        <v>-0.25719999999999998</v>
      </c>
      <c r="X94" s="60">
        <v>-6.0518000000000001</v>
      </c>
      <c r="Y94" s="67"/>
      <c r="Z94" s="52"/>
      <c r="AA94" s="52"/>
      <c r="AB94" s="52"/>
      <c r="AC94" s="52"/>
      <c r="AD94" s="52"/>
      <c r="AE94" s="52"/>
      <c r="AF94" s="52"/>
      <c r="AG94" s="52"/>
      <c r="AH94" s="52"/>
      <c r="AI94" s="52"/>
      <c r="AJ94" s="52"/>
      <c r="AK94" s="52"/>
      <c r="AL94" s="52"/>
      <c r="AM94" s="52"/>
      <c r="AN94" s="52"/>
      <c r="AO94" s="44"/>
      <c r="AP94" s="60">
        <v>10.98</v>
      </c>
      <c r="AQ94" s="60">
        <v>10.31</v>
      </c>
      <c r="AR94" s="60">
        <v>7.68</v>
      </c>
      <c r="AS94" s="60">
        <v>4.1399999999999997</v>
      </c>
      <c r="AT94" s="60">
        <v>-6.19</v>
      </c>
      <c r="AU94" s="79"/>
      <c r="AV94" s="52"/>
      <c r="AW94" s="52"/>
      <c r="AX94" s="52"/>
      <c r="AY94" s="52"/>
      <c r="AZ94" s="52"/>
      <c r="BA94" s="259"/>
      <c r="BB94" s="60"/>
      <c r="BC94" s="277"/>
      <c r="BD94" s="277"/>
      <c r="BE94" s="277"/>
      <c r="BF94" s="67"/>
      <c r="BG94" s="60"/>
      <c r="BH94" s="60"/>
      <c r="BI94" s="60"/>
      <c r="BJ94" s="60"/>
      <c r="BK94" s="44"/>
      <c r="BL94" s="85"/>
      <c r="BM94" s="85"/>
      <c r="BN94" s="85"/>
      <c r="BO94" s="85"/>
      <c r="BP94" s="85"/>
      <c r="BQ94" s="44"/>
      <c r="BR94" s="89"/>
    </row>
    <row r="95" spans="1:70" x14ac:dyDescent="0.25">
      <c r="A95" s="38" t="s">
        <v>96</v>
      </c>
      <c r="B95" s="68"/>
      <c r="C95" s="722"/>
      <c r="D95" s="45"/>
      <c r="E95" s="53"/>
      <c r="F95" s="45"/>
      <c r="G95" s="57"/>
      <c r="H95" s="68"/>
      <c r="I95" s="61">
        <v>0.57484999999999997</v>
      </c>
      <c r="J95" s="61">
        <v>-0.39724999999999999</v>
      </c>
      <c r="K95" s="61">
        <v>1.35815</v>
      </c>
      <c r="L95" s="61">
        <v>6.0145999999999997</v>
      </c>
      <c r="M95" s="61">
        <v>-7.5800000000000006E-2</v>
      </c>
      <c r="N95" s="72">
        <v>2.7406000000000001</v>
      </c>
      <c r="O95" s="61">
        <v>1.2652000000000001</v>
      </c>
      <c r="P95" s="61">
        <v>13.251200000000001</v>
      </c>
      <c r="Q95" s="61">
        <v>11.3185</v>
      </c>
      <c r="R95" s="61">
        <v>12.285600000000001</v>
      </c>
      <c r="S95" s="61">
        <v>2.8921000000000001</v>
      </c>
      <c r="T95" s="61">
        <v>13.21</v>
      </c>
      <c r="U95" s="61">
        <v>-1.3091999999999999</v>
      </c>
      <c r="V95" s="61">
        <v>3.8346</v>
      </c>
      <c r="W95" s="61">
        <v>0.308</v>
      </c>
      <c r="X95" s="61">
        <v>12.5824</v>
      </c>
      <c r="Y95" s="68"/>
      <c r="Z95" s="53"/>
      <c r="AA95" s="53"/>
      <c r="AB95" s="53"/>
      <c r="AC95" s="53"/>
      <c r="AD95" s="53"/>
      <c r="AE95" s="53"/>
      <c r="AF95" s="53"/>
      <c r="AG95" s="53"/>
      <c r="AH95" s="53"/>
      <c r="AI95" s="53"/>
      <c r="AJ95" s="53"/>
      <c r="AK95" s="53"/>
      <c r="AL95" s="53"/>
      <c r="AM95" s="53"/>
      <c r="AN95" s="53"/>
      <c r="AO95" s="45"/>
      <c r="AP95" s="61">
        <v>12.81</v>
      </c>
      <c r="AQ95" s="61">
        <v>12.86</v>
      </c>
      <c r="AR95" s="61">
        <v>10.7</v>
      </c>
      <c r="AS95" s="61">
        <v>6.34</v>
      </c>
      <c r="AT95" s="61">
        <v>4.5</v>
      </c>
      <c r="AU95" s="80"/>
      <c r="AV95" s="53"/>
      <c r="AW95" s="53"/>
      <c r="AX95" s="53"/>
      <c r="AY95" s="53"/>
      <c r="AZ95" s="53"/>
      <c r="BA95" s="262"/>
      <c r="BB95" s="61"/>
      <c r="BC95" s="279"/>
      <c r="BD95" s="279"/>
      <c r="BE95" s="279"/>
      <c r="BF95" s="68"/>
      <c r="BG95" s="61"/>
      <c r="BH95" s="61"/>
      <c r="BI95" s="61"/>
      <c r="BJ95" s="61"/>
      <c r="BK95" s="45"/>
      <c r="BL95" s="86"/>
      <c r="BM95" s="86"/>
      <c r="BN95" s="86"/>
      <c r="BO95" s="86"/>
      <c r="BP95" s="86"/>
      <c r="BQ95" s="45"/>
      <c r="BR95" s="90"/>
    </row>
    <row r="96" spans="1:70" ht="14.5" x14ac:dyDescent="0.25">
      <c r="A96" s="39" t="s">
        <v>91</v>
      </c>
      <c r="B96" s="69"/>
      <c r="C96" s="726"/>
      <c r="D96" s="69"/>
      <c r="E96" s="40"/>
      <c r="F96" s="69"/>
      <c r="G96" s="40"/>
      <c r="H96" s="69"/>
      <c r="I96" s="62"/>
      <c r="J96" s="62"/>
      <c r="K96" s="62"/>
      <c r="L96" s="62"/>
      <c r="M96" s="62"/>
      <c r="N96" s="73"/>
      <c r="O96" s="62"/>
      <c r="P96" s="62"/>
      <c r="Q96" s="62"/>
      <c r="R96" s="62"/>
      <c r="S96" s="62"/>
      <c r="T96" s="62"/>
      <c r="U96" s="62"/>
      <c r="V96" s="62"/>
      <c r="W96" s="62"/>
      <c r="X96" s="62"/>
      <c r="Y96" s="69"/>
      <c r="Z96" s="54"/>
      <c r="AA96" s="54"/>
      <c r="AB96" s="54"/>
      <c r="AC96" s="54"/>
      <c r="AD96" s="54"/>
      <c r="AE96" s="54"/>
      <c r="AF96" s="54"/>
      <c r="AG96" s="54"/>
      <c r="AH96" s="54"/>
      <c r="AI96" s="54"/>
      <c r="AJ96" s="54"/>
      <c r="AK96" s="54"/>
      <c r="AL96" s="54"/>
      <c r="AM96" s="54"/>
      <c r="AN96" s="54"/>
      <c r="AO96" s="69"/>
      <c r="AP96" s="245"/>
      <c r="AQ96" s="245"/>
      <c r="AR96" s="245"/>
      <c r="AS96" s="245"/>
      <c r="AT96" s="245"/>
      <c r="AU96" s="69"/>
      <c r="AV96" s="247"/>
      <c r="AW96" s="247"/>
      <c r="AX96" s="247"/>
      <c r="AY96" s="247"/>
      <c r="AZ96" s="247"/>
      <c r="BA96" s="69"/>
      <c r="BB96" s="245"/>
      <c r="BC96" s="245"/>
      <c r="BD96" s="245"/>
      <c r="BE96" s="245"/>
      <c r="BF96" s="69"/>
      <c r="BG96" s="245"/>
      <c r="BH96" s="245"/>
      <c r="BI96" s="245"/>
      <c r="BJ96" s="245"/>
      <c r="BK96" s="40"/>
      <c r="BL96" s="40"/>
      <c r="BM96" s="41"/>
    </row>
    <row r="97" spans="1:70" s="107" customFormat="1" x14ac:dyDescent="0.25">
      <c r="A97" s="481" t="s">
        <v>984</v>
      </c>
      <c r="B97" s="406"/>
      <c r="C97" s="730"/>
      <c r="D97" s="406"/>
      <c r="E97" s="401"/>
      <c r="F97" s="406"/>
      <c r="G97" s="401"/>
      <c r="H97" s="406"/>
      <c r="I97" s="405">
        <v>0.67359999999999998</v>
      </c>
      <c r="J97" s="405">
        <v>-0.6724</v>
      </c>
      <c r="K97" s="405">
        <v>0.90490000000000004</v>
      </c>
      <c r="L97" s="405">
        <v>4.3235999999999999</v>
      </c>
      <c r="M97" s="405">
        <v>-2.2281</v>
      </c>
      <c r="N97" s="407">
        <v>5.9799999999999999E-2</v>
      </c>
      <c r="O97" s="405">
        <v>0.80020000000000002</v>
      </c>
      <c r="P97" s="405">
        <v>10.967700000000001</v>
      </c>
      <c r="Q97" s="405">
        <v>10.716900000000001</v>
      </c>
      <c r="R97" s="405">
        <v>12.7402</v>
      </c>
      <c r="S97" s="405">
        <v>2.6015999999999999</v>
      </c>
      <c r="T97" s="405">
        <v>11.8689</v>
      </c>
      <c r="U97" s="405">
        <v>-4.1237000000000004</v>
      </c>
      <c r="V97" s="405">
        <v>1.7682</v>
      </c>
      <c r="W97" s="405">
        <v>-6.1899999999999997E-2</v>
      </c>
      <c r="X97" s="405" t="s">
        <v>428</v>
      </c>
      <c r="Y97" s="406"/>
      <c r="Z97" s="403"/>
      <c r="AA97" s="403"/>
      <c r="AB97" s="403"/>
      <c r="AC97" s="403"/>
      <c r="AD97" s="403"/>
      <c r="AE97" s="403"/>
      <c r="AF97" s="403"/>
      <c r="AG97" s="403"/>
      <c r="AH97" s="403"/>
      <c r="AI97" s="403"/>
      <c r="AJ97" s="403"/>
      <c r="AK97" s="403"/>
      <c r="AL97" s="403"/>
      <c r="AM97" s="403"/>
      <c r="AN97" s="403"/>
      <c r="AO97" s="406"/>
      <c r="AP97" s="405">
        <v>12.72</v>
      </c>
      <c r="AQ97" s="405">
        <v>12.56</v>
      </c>
      <c r="AR97" s="405">
        <v>9.34</v>
      </c>
      <c r="AS97" s="405">
        <v>4.95</v>
      </c>
      <c r="AT97" s="405">
        <v>0.2</v>
      </c>
      <c r="AU97" s="406"/>
      <c r="AV97" s="426"/>
      <c r="AW97" s="426"/>
      <c r="AX97" s="426"/>
      <c r="AY97" s="426"/>
      <c r="AZ97" s="426"/>
      <c r="BA97" s="406"/>
      <c r="BB97" s="410"/>
      <c r="BC97" s="410"/>
      <c r="BD97" s="410"/>
      <c r="BE97" s="410"/>
      <c r="BF97" s="406"/>
      <c r="BG97" s="410"/>
      <c r="BH97" s="410"/>
      <c r="BI97" s="410"/>
      <c r="BJ97" s="410"/>
      <c r="BK97" s="401"/>
      <c r="BL97" s="401"/>
      <c r="BM97" s="427"/>
      <c r="BN97" s="428"/>
      <c r="BO97" s="428"/>
      <c r="BP97" s="428"/>
      <c r="BQ97" s="428"/>
      <c r="BR97" s="428"/>
    </row>
    <row r="98" spans="1:70" s="107" customFormat="1" x14ac:dyDescent="0.25">
      <c r="A98" s="345" t="s">
        <v>985</v>
      </c>
      <c r="B98" s="374"/>
      <c r="C98" s="731"/>
      <c r="D98" s="374"/>
      <c r="E98" s="372"/>
      <c r="F98" s="374"/>
      <c r="G98" s="372"/>
      <c r="H98" s="374"/>
      <c r="I98" s="348">
        <v>0.5927</v>
      </c>
      <c r="J98" s="348">
        <v>-0.67979999999999996</v>
      </c>
      <c r="K98" s="348">
        <v>0.4168</v>
      </c>
      <c r="L98" s="348">
        <v>3.2584</v>
      </c>
      <c r="M98" s="348">
        <v>-3.1484999999999999</v>
      </c>
      <c r="N98" s="350">
        <v>-1.1578999999999999</v>
      </c>
      <c r="O98" s="348">
        <v>-0.76019999999999999</v>
      </c>
      <c r="P98" s="348">
        <v>9.7194000000000003</v>
      </c>
      <c r="Q98" s="348">
        <v>8.8119999999999994</v>
      </c>
      <c r="R98" s="348">
        <v>11.052199999999999</v>
      </c>
      <c r="S98" s="348">
        <v>1.9115</v>
      </c>
      <c r="T98" s="348">
        <v>11.0002</v>
      </c>
      <c r="U98" s="348">
        <v>-4.8613</v>
      </c>
      <c r="V98" s="348">
        <v>0.38229999999999997</v>
      </c>
      <c r="W98" s="348">
        <v>-0.37080000000000002</v>
      </c>
      <c r="X98" s="348" t="s">
        <v>428</v>
      </c>
      <c r="Y98" s="374"/>
      <c r="Z98" s="346"/>
      <c r="AA98" s="346"/>
      <c r="AB98" s="346"/>
      <c r="AC98" s="346"/>
      <c r="AD98" s="346"/>
      <c r="AE98" s="346"/>
      <c r="AF98" s="346"/>
      <c r="AG98" s="346"/>
      <c r="AH98" s="346"/>
      <c r="AI98" s="346"/>
      <c r="AJ98" s="346"/>
      <c r="AK98" s="346"/>
      <c r="AL98" s="346"/>
      <c r="AM98" s="346"/>
      <c r="AN98" s="346"/>
      <c r="AO98" s="374"/>
      <c r="AP98" s="348">
        <v>10.9</v>
      </c>
      <c r="AQ98" s="348">
        <v>10.61</v>
      </c>
      <c r="AR98" s="348">
        <v>7.57</v>
      </c>
      <c r="AS98" s="348">
        <v>3.4</v>
      </c>
      <c r="AT98" s="348">
        <v>-1.62</v>
      </c>
      <c r="AU98" s="374"/>
      <c r="AV98" s="429"/>
      <c r="AW98" s="429"/>
      <c r="AX98" s="429"/>
      <c r="AY98" s="429"/>
      <c r="AZ98" s="429"/>
      <c r="BA98" s="374"/>
      <c r="BB98" s="375"/>
      <c r="BC98" s="375"/>
      <c r="BD98" s="375"/>
      <c r="BE98" s="375"/>
      <c r="BF98" s="374"/>
      <c r="BG98" s="375"/>
      <c r="BH98" s="375"/>
      <c r="BI98" s="375"/>
      <c r="BJ98" s="375"/>
      <c r="BK98" s="372"/>
      <c r="BL98" s="372"/>
      <c r="BM98" s="430"/>
      <c r="BN98" s="428"/>
      <c r="BO98" s="428"/>
      <c r="BP98" s="428"/>
      <c r="BQ98" s="428"/>
      <c r="BR98" s="428"/>
    </row>
    <row r="99" spans="1:70" s="107" customFormat="1" x14ac:dyDescent="0.25">
      <c r="A99" s="345" t="s">
        <v>986</v>
      </c>
      <c r="B99" s="374"/>
      <c r="C99" s="731"/>
      <c r="D99" s="374"/>
      <c r="E99" s="372"/>
      <c r="F99" s="374"/>
      <c r="G99" s="372"/>
      <c r="H99" s="374"/>
      <c r="I99" s="348">
        <v>0.59279999999999999</v>
      </c>
      <c r="J99" s="348">
        <v>-0.67269999999999996</v>
      </c>
      <c r="K99" s="348">
        <v>0.62370000000000003</v>
      </c>
      <c r="L99" s="348">
        <v>3.9247000000000001</v>
      </c>
      <c r="M99" s="348">
        <v>-2.4049999999999998</v>
      </c>
      <c r="N99" s="350">
        <v>-0.112</v>
      </c>
      <c r="O99" s="348">
        <v>0.34749999999999998</v>
      </c>
      <c r="P99" s="348">
        <v>10.935499999999999</v>
      </c>
      <c r="Q99" s="348">
        <v>10.044</v>
      </c>
      <c r="R99" s="348">
        <v>12.3728</v>
      </c>
      <c r="S99" s="348">
        <v>2.2109000000000001</v>
      </c>
      <c r="T99" s="348">
        <v>11.8089</v>
      </c>
      <c r="U99" s="348">
        <v>-4.0228000000000002</v>
      </c>
      <c r="V99" s="348">
        <v>1.4077999999999999</v>
      </c>
      <c r="W99" s="348">
        <v>-0.26960000000000001</v>
      </c>
      <c r="X99" s="348">
        <v>16.443300000000001</v>
      </c>
      <c r="Y99" s="374"/>
      <c r="Z99" s="346"/>
      <c r="AA99" s="346"/>
      <c r="AB99" s="346"/>
      <c r="AC99" s="346"/>
      <c r="AD99" s="346"/>
      <c r="AE99" s="346"/>
      <c r="AF99" s="346"/>
      <c r="AG99" s="346"/>
      <c r="AH99" s="346"/>
      <c r="AI99" s="346"/>
      <c r="AJ99" s="346"/>
      <c r="AK99" s="346"/>
      <c r="AL99" s="346"/>
      <c r="AM99" s="346"/>
      <c r="AN99" s="346"/>
      <c r="AO99" s="374"/>
      <c r="AP99" s="348">
        <v>12.22</v>
      </c>
      <c r="AQ99" s="348">
        <v>11.95</v>
      </c>
      <c r="AR99" s="348">
        <v>8.86</v>
      </c>
      <c r="AS99" s="348">
        <v>4.7</v>
      </c>
      <c r="AT99" s="348">
        <v>-0.18</v>
      </c>
      <c r="AU99" s="374"/>
      <c r="AV99" s="429"/>
      <c r="AW99" s="429"/>
      <c r="AX99" s="429"/>
      <c r="AY99" s="429"/>
      <c r="AZ99" s="429"/>
      <c r="BA99" s="374"/>
      <c r="BB99" s="375"/>
      <c r="BC99" s="375"/>
      <c r="BD99" s="375"/>
      <c r="BE99" s="375"/>
      <c r="BF99" s="374"/>
      <c r="BG99" s="375"/>
      <c r="BH99" s="375"/>
      <c r="BI99" s="375"/>
      <c r="BJ99" s="375"/>
      <c r="BK99" s="372"/>
      <c r="BL99" s="372"/>
      <c r="BM99" s="430"/>
      <c r="BN99" s="428"/>
      <c r="BO99" s="428"/>
      <c r="BP99" s="428"/>
      <c r="BQ99" s="428"/>
      <c r="BR99" s="428"/>
    </row>
    <row r="100" spans="1:70" s="107" customFormat="1" x14ac:dyDescent="0.25">
      <c r="A100" s="495" t="s">
        <v>426</v>
      </c>
      <c r="B100" s="417"/>
      <c r="C100" s="732"/>
      <c r="D100" s="417"/>
      <c r="E100" s="431"/>
      <c r="F100" s="417"/>
      <c r="G100" s="431"/>
      <c r="H100" s="432"/>
      <c r="I100" s="433">
        <v>0.63759999999999994</v>
      </c>
      <c r="J100" s="433">
        <v>-0.6714</v>
      </c>
      <c r="K100" s="433">
        <v>0.1716</v>
      </c>
      <c r="L100" s="433">
        <v>3.1406999999999998</v>
      </c>
      <c r="M100" s="433">
        <v>-4.4798</v>
      </c>
      <c r="N100" s="434">
        <v>-2.214</v>
      </c>
      <c r="O100" s="433">
        <v>0.20130000000000001</v>
      </c>
      <c r="P100" s="433">
        <v>9.1110000000000007</v>
      </c>
      <c r="Q100" s="433">
        <v>9.3389000000000006</v>
      </c>
      <c r="R100" s="433">
        <v>12.170299999999999</v>
      </c>
      <c r="S100" s="433">
        <v>1.8345</v>
      </c>
      <c r="T100" s="433">
        <v>9.3701000000000008</v>
      </c>
      <c r="U100" s="433">
        <v>-6.4183000000000003</v>
      </c>
      <c r="V100" s="433">
        <v>-0.49659999999999999</v>
      </c>
      <c r="W100" s="433">
        <v>-0.51819999999999999</v>
      </c>
      <c r="X100" s="433" t="s">
        <v>428</v>
      </c>
      <c r="Y100" s="432"/>
      <c r="Z100" s="435"/>
      <c r="AA100" s="435"/>
      <c r="AB100" s="435"/>
      <c r="AC100" s="435"/>
      <c r="AD100" s="435"/>
      <c r="AE100" s="435"/>
      <c r="AF100" s="435"/>
      <c r="AG100" s="435"/>
      <c r="AH100" s="435"/>
      <c r="AI100" s="435"/>
      <c r="AJ100" s="435"/>
      <c r="AK100" s="435"/>
      <c r="AL100" s="435"/>
      <c r="AM100" s="435"/>
      <c r="AN100" s="435"/>
      <c r="AO100" s="432"/>
      <c r="AP100" s="433">
        <v>11.78</v>
      </c>
      <c r="AQ100" s="433">
        <v>11.12</v>
      </c>
      <c r="AR100" s="433">
        <v>7.73</v>
      </c>
      <c r="AS100" s="433">
        <v>3.34</v>
      </c>
      <c r="AT100" s="433">
        <v>-3.42</v>
      </c>
      <c r="AU100" s="432"/>
      <c r="AV100" s="436"/>
      <c r="AW100" s="436"/>
      <c r="AX100" s="436"/>
      <c r="AY100" s="436"/>
      <c r="AZ100" s="436"/>
      <c r="BA100" s="417"/>
      <c r="BB100" s="437"/>
      <c r="BC100" s="437"/>
      <c r="BD100" s="437"/>
      <c r="BE100" s="437"/>
      <c r="BF100" s="417"/>
      <c r="BG100" s="437"/>
      <c r="BH100" s="437"/>
      <c r="BI100" s="437"/>
      <c r="BJ100" s="437"/>
      <c r="BK100" s="431"/>
      <c r="BL100" s="431"/>
      <c r="BM100" s="546"/>
      <c r="BN100" s="412"/>
      <c r="BO100" s="412"/>
      <c r="BP100" s="412"/>
      <c r="BQ100" s="412"/>
      <c r="BR100" s="412"/>
    </row>
    <row r="104" spans="1:70" hidden="1" x14ac:dyDescent="0.25">
      <c r="A104" s="488" t="s">
        <v>179</v>
      </c>
    </row>
    <row r="105" spans="1:70" x14ac:dyDescent="0.25">
      <c r="A105" s="488" t="s">
        <v>10489</v>
      </c>
    </row>
    <row r="106" spans="1:70" x14ac:dyDescent="0.25">
      <c r="A106"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4F640-8DA7-4683-AEBF-1DC0B4A65F72}">
  <sheetPr codeName="Sheet9"/>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90625" style="21" customWidth="1"/>
    <col min="64" max="68" width="15.6328125" style="21" customWidth="1"/>
    <col min="69" max="69" width="1.1796875" style="21" customWidth="1"/>
    <col min="70" max="70" width="31.54296875" style="21" customWidth="1"/>
    <col min="71" max="16384" width="8.90625" style="21"/>
  </cols>
  <sheetData>
    <row r="1" spans="1:70" ht="33" customHeight="1" x14ac:dyDescent="0.25">
      <c r="A1" s="488" t="s">
        <v>43</v>
      </c>
    </row>
    <row r="3" spans="1:70" ht="20.5" x14ac:dyDescent="0.45">
      <c r="A3" s="23" t="s">
        <v>112</v>
      </c>
    </row>
    <row r="4" spans="1:70" x14ac:dyDescent="0.25">
      <c r="A4" s="488" t="s">
        <v>425</v>
      </c>
    </row>
    <row r="5" spans="1:70" ht="33" x14ac:dyDescent="0.25">
      <c r="A5" s="1072" t="s">
        <v>113</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73"/>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074"/>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114</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425" customFormat="1" x14ac:dyDescent="0.25">
      <c r="A8" s="328" t="s">
        <v>1230</v>
      </c>
      <c r="B8" s="365"/>
      <c r="C8" s="717">
        <v>40368</v>
      </c>
      <c r="D8" s="365"/>
      <c r="E8" s="329">
        <v>45291.1</v>
      </c>
      <c r="F8" s="365"/>
      <c r="G8" s="330">
        <v>158.946</v>
      </c>
      <c r="H8" s="366"/>
      <c r="I8" s="331">
        <v>0.65349999999999997</v>
      </c>
      <c r="J8" s="331">
        <v>-0.56369999999999998</v>
      </c>
      <c r="K8" s="331">
        <v>1.2111000000000001</v>
      </c>
      <c r="L8" s="331">
        <v>5.3704000000000001</v>
      </c>
      <c r="M8" s="331">
        <v>2.6604000000000001</v>
      </c>
      <c r="N8" s="333">
        <v>5.9844999999999997</v>
      </c>
      <c r="O8" s="331">
        <v>2.6722000000000001</v>
      </c>
      <c r="P8" s="331">
        <v>13.541399999999999</v>
      </c>
      <c r="Q8" s="331">
        <v>11.659800000000001</v>
      </c>
      <c r="R8" s="331">
        <v>15.8118</v>
      </c>
      <c r="S8" s="331">
        <v>2.8837000000000002</v>
      </c>
      <c r="T8" s="331">
        <v>17.1158</v>
      </c>
      <c r="U8" s="331">
        <v>0.62609999999999999</v>
      </c>
      <c r="V8" s="331">
        <v>6.7877000000000001</v>
      </c>
      <c r="W8" s="331">
        <v>0.45250000000000001</v>
      </c>
      <c r="X8" s="331">
        <v>18.711099999999998</v>
      </c>
      <c r="Y8" s="366"/>
      <c r="Z8" s="329">
        <v>5</v>
      </c>
      <c r="AA8" s="329">
        <v>10</v>
      </c>
      <c r="AB8" s="329">
        <v>10</v>
      </c>
      <c r="AC8" s="329">
        <v>10</v>
      </c>
      <c r="AD8" s="329">
        <v>8</v>
      </c>
      <c r="AE8" s="329">
        <v>6</v>
      </c>
      <c r="AF8" s="329">
        <v>10</v>
      </c>
      <c r="AG8" s="329">
        <v>13</v>
      </c>
      <c r="AH8" s="329">
        <v>12</v>
      </c>
      <c r="AI8" s="329">
        <v>2</v>
      </c>
      <c r="AJ8" s="329">
        <v>8</v>
      </c>
      <c r="AK8" s="329">
        <v>8</v>
      </c>
      <c r="AL8" s="329">
        <v>12</v>
      </c>
      <c r="AM8" s="329">
        <v>6</v>
      </c>
      <c r="AN8" s="329">
        <v>11</v>
      </c>
      <c r="AO8" s="365"/>
      <c r="AP8" s="331">
        <v>15.37</v>
      </c>
      <c r="AQ8" s="331">
        <v>15.11</v>
      </c>
      <c r="AR8" s="331">
        <v>11.99</v>
      </c>
      <c r="AS8" s="331">
        <v>8.44</v>
      </c>
      <c r="AT8" s="331">
        <v>7.76</v>
      </c>
      <c r="AU8" s="334"/>
      <c r="AV8" s="329">
        <v>7</v>
      </c>
      <c r="AW8" s="329">
        <v>11</v>
      </c>
      <c r="AX8" s="329">
        <v>12</v>
      </c>
      <c r="AY8" s="329">
        <v>10</v>
      </c>
      <c r="AZ8" s="329">
        <v>8</v>
      </c>
      <c r="BA8" s="360"/>
      <c r="BB8" s="331">
        <v>12.312767839355001</v>
      </c>
      <c r="BC8" s="367">
        <v>0.98225903834087702</v>
      </c>
      <c r="BD8" s="367">
        <v>5.4239706276181E-2</v>
      </c>
      <c r="BE8" s="367">
        <v>0.15744415060806399</v>
      </c>
      <c r="BF8" s="365"/>
      <c r="BG8" s="331">
        <v>46.302700000000002</v>
      </c>
      <c r="BH8" s="331">
        <v>40.385599999999997</v>
      </c>
      <c r="BI8" s="331">
        <v>11.472200000000001</v>
      </c>
      <c r="BJ8" s="331">
        <v>1.8394999999999999</v>
      </c>
      <c r="BK8" s="365"/>
      <c r="BL8" s="364" t="s">
        <v>1231</v>
      </c>
      <c r="BM8" s="364" t="s">
        <v>1232</v>
      </c>
      <c r="BN8" s="364" t="s">
        <v>1233</v>
      </c>
      <c r="BO8" s="364" t="s">
        <v>1234</v>
      </c>
      <c r="BP8" s="364" t="s">
        <v>1235</v>
      </c>
      <c r="BQ8" s="365"/>
      <c r="BR8" s="335" t="s">
        <v>443</v>
      </c>
    </row>
    <row r="9" spans="1:70" s="425" customFormat="1" x14ac:dyDescent="0.25">
      <c r="A9" s="337" t="s">
        <v>1236</v>
      </c>
      <c r="B9" s="369"/>
      <c r="C9" s="718">
        <v>34028</v>
      </c>
      <c r="D9" s="369"/>
      <c r="E9" s="338">
        <v>42252.800000000003</v>
      </c>
      <c r="F9" s="369"/>
      <c r="G9" s="339">
        <v>651.7894</v>
      </c>
      <c r="H9" s="370"/>
      <c r="I9" s="340" t="s">
        <v>430</v>
      </c>
      <c r="J9" s="340">
        <v>-1.6215999999999999</v>
      </c>
      <c r="K9" s="340">
        <v>-0.24</v>
      </c>
      <c r="L9" s="340">
        <v>3.7585999999999999</v>
      </c>
      <c r="M9" s="340">
        <v>-0.21240000000000001</v>
      </c>
      <c r="N9" s="342">
        <v>4.1737000000000002</v>
      </c>
      <c r="O9" s="340">
        <v>4.2758000000000003</v>
      </c>
      <c r="P9" s="340">
        <v>13.9015</v>
      </c>
      <c r="Q9" s="340">
        <v>14.2544</v>
      </c>
      <c r="R9" s="340">
        <v>14.1601</v>
      </c>
      <c r="S9" s="340">
        <v>1.2596000000000001</v>
      </c>
      <c r="T9" s="340">
        <v>12.603400000000001</v>
      </c>
      <c r="U9" s="340">
        <v>0.18310000000000001</v>
      </c>
      <c r="V9" s="340">
        <v>6.0887000000000002</v>
      </c>
      <c r="W9" s="340">
        <v>-0.94979999999999998</v>
      </c>
      <c r="X9" s="340">
        <v>14.650399999999999</v>
      </c>
      <c r="Y9" s="370"/>
      <c r="Z9" s="338" t="s">
        <v>430</v>
      </c>
      <c r="AA9" s="338">
        <v>15</v>
      </c>
      <c r="AB9" s="338">
        <v>14</v>
      </c>
      <c r="AC9" s="338">
        <v>14</v>
      </c>
      <c r="AD9" s="338">
        <v>13</v>
      </c>
      <c r="AE9" s="338">
        <v>10</v>
      </c>
      <c r="AF9" s="338">
        <v>6</v>
      </c>
      <c r="AG9" s="338">
        <v>12</v>
      </c>
      <c r="AH9" s="338">
        <v>7</v>
      </c>
      <c r="AI9" s="338">
        <v>9</v>
      </c>
      <c r="AJ9" s="338">
        <v>14</v>
      </c>
      <c r="AK9" s="338">
        <v>14</v>
      </c>
      <c r="AL9" s="338">
        <v>13</v>
      </c>
      <c r="AM9" s="338">
        <v>9</v>
      </c>
      <c r="AN9" s="338">
        <v>15</v>
      </c>
      <c r="AO9" s="369"/>
      <c r="AP9" s="340">
        <v>15.39</v>
      </c>
      <c r="AQ9" s="340">
        <v>16.29</v>
      </c>
      <c r="AR9" s="340">
        <v>12.83</v>
      </c>
      <c r="AS9" s="340">
        <v>8.61</v>
      </c>
      <c r="AT9" s="340">
        <v>4.7</v>
      </c>
      <c r="AU9" s="343"/>
      <c r="AV9" s="338">
        <v>5</v>
      </c>
      <c r="AW9" s="338">
        <v>7</v>
      </c>
      <c r="AX9" s="338">
        <v>10</v>
      </c>
      <c r="AY9" s="338">
        <v>9</v>
      </c>
      <c r="AZ9" s="338">
        <v>13</v>
      </c>
      <c r="BA9" s="361"/>
      <c r="BB9" s="340">
        <v>11.2668413984231</v>
      </c>
      <c r="BC9" s="371">
        <v>0.87720301375760101</v>
      </c>
      <c r="BD9" s="371">
        <v>5.7536147694548297E-2</v>
      </c>
      <c r="BE9" s="371">
        <v>0.19386519466330099</v>
      </c>
      <c r="BF9" s="369"/>
      <c r="BG9" s="340">
        <v>44.043999999999997</v>
      </c>
      <c r="BH9" s="340">
        <v>36.359900000000003</v>
      </c>
      <c r="BI9" s="340">
        <v>17.552900000000001</v>
      </c>
      <c r="BJ9" s="340">
        <v>2.0432000000000001</v>
      </c>
      <c r="BK9" s="369"/>
      <c r="BL9" s="368" t="s">
        <v>1237</v>
      </c>
      <c r="BM9" s="368" t="s">
        <v>1238</v>
      </c>
      <c r="BN9" s="368" t="s">
        <v>1239</v>
      </c>
      <c r="BO9" s="368" t="s">
        <v>1240</v>
      </c>
      <c r="BP9" s="368" t="s">
        <v>1241</v>
      </c>
      <c r="BQ9" s="369"/>
      <c r="BR9" s="344" t="s">
        <v>702</v>
      </c>
    </row>
    <row r="10" spans="1:70" s="428" customFormat="1" x14ac:dyDescent="0.25">
      <c r="A10" s="345" t="s">
        <v>1242</v>
      </c>
      <c r="B10" s="373"/>
      <c r="C10" s="719">
        <v>35985</v>
      </c>
      <c r="D10" s="373"/>
      <c r="E10" s="346">
        <v>33181.300000000003</v>
      </c>
      <c r="F10" s="373"/>
      <c r="G10" s="347">
        <v>1061.6300000000001</v>
      </c>
      <c r="H10" s="374"/>
      <c r="I10" s="348">
        <v>0.5655</v>
      </c>
      <c r="J10" s="348">
        <v>-0.46970000000000001</v>
      </c>
      <c r="K10" s="348">
        <v>2.4521999999999999</v>
      </c>
      <c r="L10" s="348">
        <v>7.2450999999999999</v>
      </c>
      <c r="M10" s="348">
        <v>2.2332000000000001</v>
      </c>
      <c r="N10" s="350">
        <v>5.8223000000000003</v>
      </c>
      <c r="O10" s="348">
        <v>5.2286000000000001</v>
      </c>
      <c r="P10" s="348">
        <v>17.208500000000001</v>
      </c>
      <c r="Q10" s="348">
        <v>17.753799999999998</v>
      </c>
      <c r="R10" s="348">
        <v>14.9596</v>
      </c>
      <c r="S10" s="348">
        <v>5.2504999999999997</v>
      </c>
      <c r="T10" s="348">
        <v>15.5138</v>
      </c>
      <c r="U10" s="348">
        <v>0.85980000000000001</v>
      </c>
      <c r="V10" s="348">
        <v>6.1959</v>
      </c>
      <c r="W10" s="348">
        <v>0.89910000000000001</v>
      </c>
      <c r="X10" s="348">
        <v>18.035</v>
      </c>
      <c r="Y10" s="374"/>
      <c r="Z10" s="346">
        <v>7</v>
      </c>
      <c r="AA10" s="346">
        <v>9</v>
      </c>
      <c r="AB10" s="346">
        <v>5</v>
      </c>
      <c r="AC10" s="346">
        <v>6</v>
      </c>
      <c r="AD10" s="346">
        <v>11</v>
      </c>
      <c r="AE10" s="346">
        <v>7</v>
      </c>
      <c r="AF10" s="346">
        <v>4</v>
      </c>
      <c r="AG10" s="346">
        <v>4</v>
      </c>
      <c r="AH10" s="346">
        <v>2</v>
      </c>
      <c r="AI10" s="346">
        <v>4</v>
      </c>
      <c r="AJ10" s="346">
        <v>2</v>
      </c>
      <c r="AK10" s="346">
        <v>12</v>
      </c>
      <c r="AL10" s="346">
        <v>11</v>
      </c>
      <c r="AM10" s="346">
        <v>8</v>
      </c>
      <c r="AN10" s="346">
        <v>9</v>
      </c>
      <c r="AO10" s="373"/>
      <c r="AP10" s="348">
        <v>17</v>
      </c>
      <c r="AQ10" s="348">
        <v>19.059999999999999</v>
      </c>
      <c r="AR10" s="348">
        <v>15.5</v>
      </c>
      <c r="AS10" s="348">
        <v>10.31</v>
      </c>
      <c r="AT10" s="348">
        <v>8.2200000000000006</v>
      </c>
      <c r="AU10" s="351"/>
      <c r="AV10" s="346">
        <v>2</v>
      </c>
      <c r="AW10" s="346">
        <v>2</v>
      </c>
      <c r="AX10" s="346">
        <v>4</v>
      </c>
      <c r="AY10" s="346">
        <v>5</v>
      </c>
      <c r="AZ10" s="346">
        <v>7</v>
      </c>
      <c r="BA10" s="362"/>
      <c r="BB10" s="348">
        <v>11.7814570686176</v>
      </c>
      <c r="BC10" s="375">
        <v>0.89127097291906698</v>
      </c>
      <c r="BD10" s="375">
        <v>7.84631599627863E-2</v>
      </c>
      <c r="BE10" s="375">
        <v>0.46129237506569798</v>
      </c>
      <c r="BF10" s="373"/>
      <c r="BG10" s="348">
        <v>46.171500000000002</v>
      </c>
      <c r="BH10" s="348">
        <v>43.251600000000003</v>
      </c>
      <c r="BI10" s="348">
        <v>7.9325799999999997</v>
      </c>
      <c r="BJ10" s="348">
        <v>2.64432</v>
      </c>
      <c r="BK10" s="373"/>
      <c r="BL10" s="372" t="s">
        <v>1243</v>
      </c>
      <c r="BM10" s="372" t="s">
        <v>1244</v>
      </c>
      <c r="BN10" s="372" t="s">
        <v>1245</v>
      </c>
      <c r="BO10" s="372" t="s">
        <v>1246</v>
      </c>
      <c r="BP10" s="372" t="s">
        <v>1247</v>
      </c>
      <c r="BQ10" s="373"/>
      <c r="BR10" s="354" t="s">
        <v>1248</v>
      </c>
    </row>
    <row r="11" spans="1:70" s="428" customFormat="1" ht="11" x14ac:dyDescent="0.3">
      <c r="A11" s="841" t="s">
        <v>1249</v>
      </c>
      <c r="B11" s="842"/>
      <c r="C11" s="843">
        <v>38239</v>
      </c>
      <c r="D11" s="842"/>
      <c r="E11" s="844">
        <v>32226.6</v>
      </c>
      <c r="F11" s="842"/>
      <c r="G11" s="845">
        <v>356.37200000000001</v>
      </c>
      <c r="H11" s="847"/>
      <c r="I11" s="846">
        <v>0.36609999999999998</v>
      </c>
      <c r="J11" s="846">
        <v>-0.39879999999999999</v>
      </c>
      <c r="K11" s="846">
        <v>0.161</v>
      </c>
      <c r="L11" s="846">
        <v>5.8967000000000001</v>
      </c>
      <c r="M11" s="846">
        <v>-0.15579999999999999</v>
      </c>
      <c r="N11" s="848">
        <v>4.1996000000000002</v>
      </c>
      <c r="O11" s="846">
        <v>2.5316000000000001</v>
      </c>
      <c r="P11" s="846">
        <v>14.8889</v>
      </c>
      <c r="Q11" s="846">
        <v>14.0891</v>
      </c>
      <c r="R11" s="846">
        <v>14.5404</v>
      </c>
      <c r="S11" s="846">
        <v>2.3504999999999998</v>
      </c>
      <c r="T11" s="846">
        <v>14.098599999999999</v>
      </c>
      <c r="U11" s="846">
        <v>1.1366000000000001</v>
      </c>
      <c r="V11" s="846">
        <v>5.2064000000000004</v>
      </c>
      <c r="W11" s="846">
        <v>0.40400000000000003</v>
      </c>
      <c r="X11" s="846">
        <v>17.672000000000001</v>
      </c>
      <c r="Y11" s="847"/>
      <c r="Z11" s="844">
        <v>12</v>
      </c>
      <c r="AA11" s="844">
        <v>7</v>
      </c>
      <c r="AB11" s="844">
        <v>13</v>
      </c>
      <c r="AC11" s="844">
        <v>9</v>
      </c>
      <c r="AD11" s="844">
        <v>12</v>
      </c>
      <c r="AE11" s="844">
        <v>9</v>
      </c>
      <c r="AF11" s="844">
        <v>11</v>
      </c>
      <c r="AG11" s="844">
        <v>8</v>
      </c>
      <c r="AH11" s="844">
        <v>8</v>
      </c>
      <c r="AI11" s="844">
        <v>6</v>
      </c>
      <c r="AJ11" s="844">
        <v>12</v>
      </c>
      <c r="AK11" s="844">
        <v>13</v>
      </c>
      <c r="AL11" s="844">
        <v>9</v>
      </c>
      <c r="AM11" s="844">
        <v>10</v>
      </c>
      <c r="AN11" s="844">
        <v>12</v>
      </c>
      <c r="AO11" s="842"/>
      <c r="AP11" s="846">
        <v>15.38</v>
      </c>
      <c r="AQ11" s="846">
        <v>16.100000000000001</v>
      </c>
      <c r="AR11" s="846">
        <v>13.32</v>
      </c>
      <c r="AS11" s="846">
        <v>8.1999999999999993</v>
      </c>
      <c r="AT11" s="846">
        <v>5.46</v>
      </c>
      <c r="AU11" s="849"/>
      <c r="AV11" s="844">
        <v>6</v>
      </c>
      <c r="AW11" s="844">
        <v>9</v>
      </c>
      <c r="AX11" s="844">
        <v>9</v>
      </c>
      <c r="AY11" s="844">
        <v>11</v>
      </c>
      <c r="AZ11" s="844">
        <v>12</v>
      </c>
      <c r="BA11" s="851"/>
      <c r="BB11" s="846">
        <v>12.736978237371</v>
      </c>
      <c r="BC11" s="852">
        <v>0.95643736904161103</v>
      </c>
      <c r="BD11" s="852">
        <v>5.8182542595555699E-2</v>
      </c>
      <c r="BE11" s="852">
        <v>0.24409035113458599</v>
      </c>
      <c r="BF11" s="842"/>
      <c r="BG11" s="846">
        <v>52.652900000000002</v>
      </c>
      <c r="BH11" s="846">
        <v>38.287399999999998</v>
      </c>
      <c r="BI11" s="846">
        <v>6.70024</v>
      </c>
      <c r="BJ11" s="846">
        <v>2.3594599999999999</v>
      </c>
      <c r="BK11" s="842"/>
      <c r="BL11" s="855" t="s">
        <v>1250</v>
      </c>
      <c r="BM11" s="855" t="s">
        <v>1251</v>
      </c>
      <c r="BN11" s="855" t="s">
        <v>1252</v>
      </c>
      <c r="BO11" s="855" t="s">
        <v>1253</v>
      </c>
      <c r="BP11" s="855" t="s">
        <v>1254</v>
      </c>
      <c r="BQ11" s="842"/>
      <c r="BR11" s="856" t="s">
        <v>443</v>
      </c>
    </row>
    <row r="12" spans="1:70" s="428" customFormat="1" x14ac:dyDescent="0.25">
      <c r="A12" s="345" t="s">
        <v>1255</v>
      </c>
      <c r="B12" s="373"/>
      <c r="C12" s="719">
        <v>34383</v>
      </c>
      <c r="D12" s="373"/>
      <c r="E12" s="346">
        <v>30190.6</v>
      </c>
      <c r="F12" s="373"/>
      <c r="G12" s="347">
        <v>352.20400000000001</v>
      </c>
      <c r="H12" s="374"/>
      <c r="I12" s="348">
        <v>0.48270000000000002</v>
      </c>
      <c r="J12" s="348">
        <v>-0.57699999999999996</v>
      </c>
      <c r="K12" s="348">
        <v>1.403</v>
      </c>
      <c r="L12" s="348">
        <v>6.2141999999999999</v>
      </c>
      <c r="M12" s="348">
        <v>2.5512000000000001</v>
      </c>
      <c r="N12" s="350">
        <v>3.3490000000000002</v>
      </c>
      <c r="O12" s="348">
        <v>1.8835</v>
      </c>
      <c r="P12" s="348">
        <v>14.6509</v>
      </c>
      <c r="Q12" s="348">
        <v>15.8551</v>
      </c>
      <c r="R12" s="348">
        <v>14.4063</v>
      </c>
      <c r="S12" s="348">
        <v>3.1684999999999999</v>
      </c>
      <c r="T12" s="348">
        <v>17.6401</v>
      </c>
      <c r="U12" s="348">
        <v>0.86890000000000001</v>
      </c>
      <c r="V12" s="348">
        <v>4.8120000000000003</v>
      </c>
      <c r="W12" s="348">
        <v>0.58460000000000001</v>
      </c>
      <c r="X12" s="348">
        <v>12.597799999999999</v>
      </c>
      <c r="Y12" s="374"/>
      <c r="Z12" s="346">
        <v>10</v>
      </c>
      <c r="AA12" s="346">
        <v>12</v>
      </c>
      <c r="AB12" s="346">
        <v>9</v>
      </c>
      <c r="AC12" s="346">
        <v>8</v>
      </c>
      <c r="AD12" s="346">
        <v>9</v>
      </c>
      <c r="AE12" s="346">
        <v>12</v>
      </c>
      <c r="AF12" s="346">
        <v>13</v>
      </c>
      <c r="AG12" s="346">
        <v>10</v>
      </c>
      <c r="AH12" s="346">
        <v>5</v>
      </c>
      <c r="AI12" s="346">
        <v>8</v>
      </c>
      <c r="AJ12" s="346">
        <v>6</v>
      </c>
      <c r="AK12" s="346">
        <v>7</v>
      </c>
      <c r="AL12" s="346">
        <v>10</v>
      </c>
      <c r="AM12" s="346">
        <v>11</v>
      </c>
      <c r="AN12" s="346">
        <v>10</v>
      </c>
      <c r="AO12" s="373"/>
      <c r="AP12" s="348">
        <v>16.239999999999998</v>
      </c>
      <c r="AQ12" s="348">
        <v>17.78</v>
      </c>
      <c r="AR12" s="348">
        <v>13.86</v>
      </c>
      <c r="AS12" s="348">
        <v>7.77</v>
      </c>
      <c r="AT12" s="348">
        <v>7.36</v>
      </c>
      <c r="AU12" s="351"/>
      <c r="AV12" s="346">
        <v>4</v>
      </c>
      <c r="AW12" s="346">
        <v>4</v>
      </c>
      <c r="AX12" s="346">
        <v>7</v>
      </c>
      <c r="AY12" s="346">
        <v>13</v>
      </c>
      <c r="AZ12" s="346">
        <v>9</v>
      </c>
      <c r="BA12" s="362"/>
      <c r="BB12" s="348">
        <v>13.1504762936256</v>
      </c>
      <c r="BC12" s="375">
        <v>1.04835381178693</v>
      </c>
      <c r="BD12" s="375">
        <v>5.8283972179330297E-2</v>
      </c>
      <c r="BE12" s="375">
        <v>0.22172138280071199</v>
      </c>
      <c r="BF12" s="373"/>
      <c r="BG12" s="348">
        <v>44.136000000000003</v>
      </c>
      <c r="BH12" s="348">
        <v>39.274500000000003</v>
      </c>
      <c r="BI12" s="348">
        <v>15.518000000000001</v>
      </c>
      <c r="BJ12" s="348">
        <v>1.0714999999999999</v>
      </c>
      <c r="BK12" s="373"/>
      <c r="BL12" s="372" t="s">
        <v>1256</v>
      </c>
      <c r="BM12" s="372" t="s">
        <v>1257</v>
      </c>
      <c r="BN12" s="372" t="s">
        <v>1258</v>
      </c>
      <c r="BO12" s="372" t="s">
        <v>1107</v>
      </c>
      <c r="BP12" s="372" t="s">
        <v>1259</v>
      </c>
      <c r="BQ12" s="373"/>
      <c r="BR12" s="354" t="s">
        <v>519</v>
      </c>
    </row>
    <row r="13" spans="1:70" s="428" customFormat="1" x14ac:dyDescent="0.25">
      <c r="A13" s="345" t="s">
        <v>1260</v>
      </c>
      <c r="B13" s="373"/>
      <c r="C13" s="719">
        <v>38422</v>
      </c>
      <c r="D13" s="373"/>
      <c r="E13" s="346">
        <v>26240.2</v>
      </c>
      <c r="F13" s="373"/>
      <c r="G13" s="347">
        <v>262.45999999999998</v>
      </c>
      <c r="H13" s="374"/>
      <c r="I13" s="348">
        <v>0.74470000000000003</v>
      </c>
      <c r="J13" s="348">
        <v>0.31719999999999998</v>
      </c>
      <c r="K13" s="348">
        <v>2.6758000000000002</v>
      </c>
      <c r="L13" s="348">
        <v>7.6317000000000004</v>
      </c>
      <c r="M13" s="348">
        <v>6.2375999999999996</v>
      </c>
      <c r="N13" s="350">
        <v>0.70209999999999995</v>
      </c>
      <c r="O13" s="348">
        <v>2.0583</v>
      </c>
      <c r="P13" s="348">
        <v>13.925599999999999</v>
      </c>
      <c r="Q13" s="348">
        <v>11.6191</v>
      </c>
      <c r="R13" s="348">
        <v>14.441000000000001</v>
      </c>
      <c r="S13" s="348">
        <v>5.0637999999999996</v>
      </c>
      <c r="T13" s="348">
        <v>19.6372</v>
      </c>
      <c r="U13" s="348">
        <v>3.6284999999999998</v>
      </c>
      <c r="V13" s="348">
        <v>3.8458000000000001</v>
      </c>
      <c r="W13" s="348">
        <v>1.528</v>
      </c>
      <c r="X13" s="348">
        <v>16.448399999999999</v>
      </c>
      <c r="Y13" s="374"/>
      <c r="Z13" s="346">
        <v>3</v>
      </c>
      <c r="AA13" s="346">
        <v>2</v>
      </c>
      <c r="AB13" s="346">
        <v>4</v>
      </c>
      <c r="AC13" s="346">
        <v>5</v>
      </c>
      <c r="AD13" s="346">
        <v>4</v>
      </c>
      <c r="AE13" s="346">
        <v>14</v>
      </c>
      <c r="AF13" s="346">
        <v>12</v>
      </c>
      <c r="AG13" s="346">
        <v>11</v>
      </c>
      <c r="AH13" s="346">
        <v>13</v>
      </c>
      <c r="AI13" s="346">
        <v>7</v>
      </c>
      <c r="AJ13" s="346">
        <v>4</v>
      </c>
      <c r="AK13" s="346">
        <v>5</v>
      </c>
      <c r="AL13" s="346">
        <v>6</v>
      </c>
      <c r="AM13" s="346">
        <v>13</v>
      </c>
      <c r="AN13" s="346">
        <v>4</v>
      </c>
      <c r="AO13" s="373"/>
      <c r="AP13" s="348">
        <v>14.31</v>
      </c>
      <c r="AQ13" s="348">
        <v>14.59</v>
      </c>
      <c r="AR13" s="348">
        <v>11.57</v>
      </c>
      <c r="AS13" s="348">
        <v>7.92</v>
      </c>
      <c r="AT13" s="348">
        <v>10.29</v>
      </c>
      <c r="AU13" s="351"/>
      <c r="AV13" s="346">
        <v>11</v>
      </c>
      <c r="AW13" s="346">
        <v>12</v>
      </c>
      <c r="AX13" s="346">
        <v>13</v>
      </c>
      <c r="AY13" s="346">
        <v>12</v>
      </c>
      <c r="AZ13" s="346">
        <v>6</v>
      </c>
      <c r="BA13" s="362"/>
      <c r="BB13" s="348">
        <v>13.3645323072154</v>
      </c>
      <c r="BC13" s="375">
        <v>1.0141954337664401</v>
      </c>
      <c r="BD13" s="375">
        <v>4.8778845590235098E-2</v>
      </c>
      <c r="BE13" s="375">
        <v>0.124915059759185</v>
      </c>
      <c r="BF13" s="373"/>
      <c r="BG13" s="348">
        <v>46.1569</v>
      </c>
      <c r="BH13" s="348">
        <v>39.804600000000001</v>
      </c>
      <c r="BI13" s="348">
        <v>10.939500000000001</v>
      </c>
      <c r="BJ13" s="348">
        <v>3.0990000000000002</v>
      </c>
      <c r="BK13" s="373"/>
      <c r="BL13" s="372" t="s">
        <v>1261</v>
      </c>
      <c r="BM13" s="372" t="s">
        <v>1262</v>
      </c>
      <c r="BN13" s="372" t="s">
        <v>1263</v>
      </c>
      <c r="BO13" s="372" t="s">
        <v>1264</v>
      </c>
      <c r="BP13" s="372" t="s">
        <v>1265</v>
      </c>
      <c r="BQ13" s="373"/>
      <c r="BR13" s="354" t="s">
        <v>519</v>
      </c>
    </row>
    <row r="14" spans="1:70" s="428" customFormat="1" x14ac:dyDescent="0.25">
      <c r="A14" s="345" t="s">
        <v>1266</v>
      </c>
      <c r="B14" s="373"/>
      <c r="C14" s="719">
        <v>38573</v>
      </c>
      <c r="D14" s="373"/>
      <c r="E14" s="346">
        <v>20593.099999999999</v>
      </c>
      <c r="F14" s="373"/>
      <c r="G14" s="347">
        <v>141.91900000000001</v>
      </c>
      <c r="H14" s="374"/>
      <c r="I14" s="348">
        <v>0.68459999999999999</v>
      </c>
      <c r="J14" s="348">
        <v>-0.23269999999999999</v>
      </c>
      <c r="K14" s="348">
        <v>1.4156</v>
      </c>
      <c r="L14" s="348">
        <v>2.7892000000000001</v>
      </c>
      <c r="M14" s="348">
        <v>2.9434999999999998</v>
      </c>
      <c r="N14" s="350">
        <v>5.2428999999999997</v>
      </c>
      <c r="O14" s="348">
        <v>3.1978</v>
      </c>
      <c r="P14" s="348">
        <v>18.7166</v>
      </c>
      <c r="Q14" s="348">
        <v>17.03</v>
      </c>
      <c r="R14" s="348">
        <v>15.0677</v>
      </c>
      <c r="S14" s="348">
        <v>2.3799000000000001</v>
      </c>
      <c r="T14" s="348">
        <v>15.6691</v>
      </c>
      <c r="U14" s="348">
        <v>1.5512999999999999</v>
      </c>
      <c r="V14" s="348">
        <v>6.5242000000000004</v>
      </c>
      <c r="W14" s="348">
        <v>1.2904</v>
      </c>
      <c r="X14" s="348">
        <v>13.4344</v>
      </c>
      <c r="Y14" s="374"/>
      <c r="Z14" s="346">
        <v>4</v>
      </c>
      <c r="AA14" s="346">
        <v>6</v>
      </c>
      <c r="AB14" s="346">
        <v>8</v>
      </c>
      <c r="AC14" s="346">
        <v>15</v>
      </c>
      <c r="AD14" s="346">
        <v>7</v>
      </c>
      <c r="AE14" s="346">
        <v>8</v>
      </c>
      <c r="AF14" s="346">
        <v>9</v>
      </c>
      <c r="AG14" s="346">
        <v>3</v>
      </c>
      <c r="AH14" s="346">
        <v>4</v>
      </c>
      <c r="AI14" s="346">
        <v>3</v>
      </c>
      <c r="AJ14" s="346">
        <v>11</v>
      </c>
      <c r="AK14" s="346">
        <v>11</v>
      </c>
      <c r="AL14" s="346">
        <v>7</v>
      </c>
      <c r="AM14" s="346">
        <v>7</v>
      </c>
      <c r="AN14" s="346">
        <v>6</v>
      </c>
      <c r="AO14" s="373"/>
      <c r="AP14" s="348">
        <v>16.75</v>
      </c>
      <c r="AQ14" s="348">
        <v>19.03</v>
      </c>
      <c r="AR14" s="348">
        <v>16.64</v>
      </c>
      <c r="AS14" s="348">
        <v>10.3</v>
      </c>
      <c r="AT14" s="348">
        <v>6.98</v>
      </c>
      <c r="AU14" s="351"/>
      <c r="AV14" s="346">
        <v>3</v>
      </c>
      <c r="AW14" s="346">
        <v>3</v>
      </c>
      <c r="AX14" s="346">
        <v>3</v>
      </c>
      <c r="AY14" s="346">
        <v>6</v>
      </c>
      <c r="AZ14" s="346">
        <v>10</v>
      </c>
      <c r="BA14" s="362"/>
      <c r="BB14" s="348">
        <v>12.973752452973899</v>
      </c>
      <c r="BC14" s="375">
        <v>0.98904189428246503</v>
      </c>
      <c r="BD14" s="375">
        <v>8.1208442924919896E-2</v>
      </c>
      <c r="BE14" s="375">
        <v>0.53965699987404503</v>
      </c>
      <c r="BF14" s="373"/>
      <c r="BG14" s="348">
        <v>39.352699999999999</v>
      </c>
      <c r="BH14" s="348">
        <v>36.230400000000003</v>
      </c>
      <c r="BI14" s="348">
        <v>19.471499999999999</v>
      </c>
      <c r="BJ14" s="348">
        <v>4.9454000000000002</v>
      </c>
      <c r="BK14" s="373"/>
      <c r="BL14" s="372" t="s">
        <v>1267</v>
      </c>
      <c r="BM14" s="372" t="s">
        <v>1268</v>
      </c>
      <c r="BN14" s="372" t="s">
        <v>1269</v>
      </c>
      <c r="BO14" s="372" t="s">
        <v>1270</v>
      </c>
      <c r="BP14" s="372" t="s">
        <v>1271</v>
      </c>
      <c r="BQ14" s="373"/>
      <c r="BR14" s="354" t="s">
        <v>443</v>
      </c>
    </row>
    <row r="15" spans="1:70" s="428" customFormat="1" x14ac:dyDescent="0.25">
      <c r="A15" s="345" t="s">
        <v>1272</v>
      </c>
      <c r="B15" s="373"/>
      <c r="C15" s="719">
        <v>43755</v>
      </c>
      <c r="D15" s="373"/>
      <c r="E15" s="346">
        <v>19280.2</v>
      </c>
      <c r="F15" s="373"/>
      <c r="G15" s="347">
        <v>37.077800000000003</v>
      </c>
      <c r="H15" s="374"/>
      <c r="I15" s="348">
        <v>1.2172000000000001</v>
      </c>
      <c r="J15" s="348">
        <v>-0.1986</v>
      </c>
      <c r="K15" s="348">
        <v>3.4527999999999999</v>
      </c>
      <c r="L15" s="348">
        <v>8.2696000000000005</v>
      </c>
      <c r="M15" s="348">
        <v>14.1098</v>
      </c>
      <c r="N15" s="350">
        <v>11.0001</v>
      </c>
      <c r="O15" s="348">
        <v>8.2851999999999997</v>
      </c>
      <c r="P15" s="348">
        <v>22.7638</v>
      </c>
      <c r="Q15" s="348">
        <v>18.598700000000001</v>
      </c>
      <c r="R15" s="348" t="s">
        <v>430</v>
      </c>
      <c r="S15" s="348">
        <v>3.2017000000000002</v>
      </c>
      <c r="T15" s="348">
        <v>25.555900000000001</v>
      </c>
      <c r="U15" s="348">
        <v>11.2629</v>
      </c>
      <c r="V15" s="348">
        <v>9.2776999999999994</v>
      </c>
      <c r="W15" s="348">
        <v>4.6883999999999997</v>
      </c>
      <c r="X15" s="348">
        <v>21.0944</v>
      </c>
      <c r="Y15" s="374"/>
      <c r="Z15" s="346">
        <v>1</v>
      </c>
      <c r="AA15" s="346">
        <v>5</v>
      </c>
      <c r="AB15" s="346">
        <v>3</v>
      </c>
      <c r="AC15" s="346">
        <v>4</v>
      </c>
      <c r="AD15" s="346">
        <v>1</v>
      </c>
      <c r="AE15" s="346">
        <v>2</v>
      </c>
      <c r="AF15" s="346">
        <v>2</v>
      </c>
      <c r="AG15" s="346">
        <v>2</v>
      </c>
      <c r="AH15" s="346">
        <v>1</v>
      </c>
      <c r="AI15" s="346" t="s">
        <v>430</v>
      </c>
      <c r="AJ15" s="346">
        <v>5</v>
      </c>
      <c r="AK15" s="346">
        <v>2</v>
      </c>
      <c r="AL15" s="346">
        <v>1</v>
      </c>
      <c r="AM15" s="346">
        <v>4</v>
      </c>
      <c r="AN15" s="346">
        <v>1</v>
      </c>
      <c r="AO15" s="373"/>
      <c r="AP15" s="348" t="s">
        <v>430</v>
      </c>
      <c r="AQ15" s="348" t="s">
        <v>430</v>
      </c>
      <c r="AR15" s="348">
        <v>20.440000000000001</v>
      </c>
      <c r="AS15" s="348">
        <v>15.52</v>
      </c>
      <c r="AT15" s="348">
        <v>19.48</v>
      </c>
      <c r="AU15" s="351"/>
      <c r="AV15" s="346" t="s">
        <v>430</v>
      </c>
      <c r="AW15" s="346" t="s">
        <v>430</v>
      </c>
      <c r="AX15" s="346">
        <v>1</v>
      </c>
      <c r="AY15" s="346">
        <v>2</v>
      </c>
      <c r="AZ15" s="346">
        <v>3</v>
      </c>
      <c r="BA15" s="362"/>
      <c r="BB15" s="348">
        <v>19.071613213215802</v>
      </c>
      <c r="BC15" s="375">
        <v>1.3304698775247099</v>
      </c>
      <c r="BD15" s="375">
        <v>7.2893344984056294E-2</v>
      </c>
      <c r="BE15" s="375">
        <v>0.69886126408622895</v>
      </c>
      <c r="BF15" s="373"/>
      <c r="BG15" s="348">
        <v>35.442300000000003</v>
      </c>
      <c r="BH15" s="348">
        <v>35.485700000000001</v>
      </c>
      <c r="BI15" s="348">
        <v>28.461400000000001</v>
      </c>
      <c r="BJ15" s="348">
        <v>0.61060000000000003</v>
      </c>
      <c r="BK15" s="373"/>
      <c r="BL15" s="372" t="s">
        <v>1273</v>
      </c>
      <c r="BM15" s="372" t="s">
        <v>1274</v>
      </c>
      <c r="BN15" s="372" t="s">
        <v>1275</v>
      </c>
      <c r="BO15" s="372" t="s">
        <v>1276</v>
      </c>
      <c r="BP15" s="372" t="s">
        <v>1277</v>
      </c>
      <c r="BQ15" s="373"/>
      <c r="BR15" s="354" t="s">
        <v>443</v>
      </c>
    </row>
    <row r="16" spans="1:70" s="428" customFormat="1" x14ac:dyDescent="0.25">
      <c r="A16" s="345" t="s">
        <v>1278</v>
      </c>
      <c r="B16" s="373"/>
      <c r="C16" s="719">
        <v>36662</v>
      </c>
      <c r="D16" s="373"/>
      <c r="E16" s="346">
        <v>18244</v>
      </c>
      <c r="F16" s="373"/>
      <c r="G16" s="347">
        <v>625.85599999999999</v>
      </c>
      <c r="H16" s="374"/>
      <c r="I16" s="348">
        <v>0.51759999999999995</v>
      </c>
      <c r="J16" s="348">
        <v>-0.17910000000000001</v>
      </c>
      <c r="K16" s="348">
        <v>0.1953</v>
      </c>
      <c r="L16" s="348">
        <v>4.3559000000000001</v>
      </c>
      <c r="M16" s="348">
        <v>-1.8083</v>
      </c>
      <c r="N16" s="350">
        <v>1.7931999999999999</v>
      </c>
      <c r="O16" s="348">
        <v>0.59699999999999998</v>
      </c>
      <c r="P16" s="348">
        <v>14.786099999999999</v>
      </c>
      <c r="Q16" s="348">
        <v>12.7525</v>
      </c>
      <c r="R16" s="348">
        <v>13.706099999999999</v>
      </c>
      <c r="S16" s="348">
        <v>1.3565</v>
      </c>
      <c r="T16" s="348">
        <v>12.0776</v>
      </c>
      <c r="U16" s="348">
        <v>-2.8433000000000002</v>
      </c>
      <c r="V16" s="348">
        <v>2.9327999999999999</v>
      </c>
      <c r="W16" s="348">
        <v>0.17780000000000001</v>
      </c>
      <c r="X16" s="348">
        <v>17.047000000000001</v>
      </c>
      <c r="Y16" s="374"/>
      <c r="Z16" s="346">
        <v>8</v>
      </c>
      <c r="AA16" s="346">
        <v>4</v>
      </c>
      <c r="AB16" s="346">
        <v>12</v>
      </c>
      <c r="AC16" s="346">
        <v>13</v>
      </c>
      <c r="AD16" s="346">
        <v>15</v>
      </c>
      <c r="AE16" s="346">
        <v>13</v>
      </c>
      <c r="AF16" s="346">
        <v>14</v>
      </c>
      <c r="AG16" s="346">
        <v>9</v>
      </c>
      <c r="AH16" s="346">
        <v>10</v>
      </c>
      <c r="AI16" s="346">
        <v>10</v>
      </c>
      <c r="AJ16" s="346">
        <v>13</v>
      </c>
      <c r="AK16" s="346">
        <v>15</v>
      </c>
      <c r="AL16" s="346">
        <v>14</v>
      </c>
      <c r="AM16" s="346">
        <v>14</v>
      </c>
      <c r="AN16" s="346">
        <v>13</v>
      </c>
      <c r="AO16" s="373"/>
      <c r="AP16" s="348">
        <v>14.62</v>
      </c>
      <c r="AQ16" s="348">
        <v>15.46</v>
      </c>
      <c r="AR16" s="348">
        <v>12.72</v>
      </c>
      <c r="AS16" s="348">
        <v>6.63</v>
      </c>
      <c r="AT16" s="348">
        <v>1.73</v>
      </c>
      <c r="AU16" s="351"/>
      <c r="AV16" s="346">
        <v>10</v>
      </c>
      <c r="AW16" s="346">
        <v>10</v>
      </c>
      <c r="AX16" s="346">
        <v>11</v>
      </c>
      <c r="AY16" s="346">
        <v>14</v>
      </c>
      <c r="AZ16" s="346">
        <v>14</v>
      </c>
      <c r="BA16" s="362"/>
      <c r="BB16" s="348">
        <v>12.9132043287643</v>
      </c>
      <c r="BC16" s="375">
        <v>0.997986137851119</v>
      </c>
      <c r="BD16" s="375">
        <v>6.0577536038797501E-2</v>
      </c>
      <c r="BE16" s="375">
        <v>0.26368129965832399</v>
      </c>
      <c r="BF16" s="373"/>
      <c r="BG16" s="348">
        <v>55.301299999999998</v>
      </c>
      <c r="BH16" s="348">
        <v>38.187100000000001</v>
      </c>
      <c r="BI16" s="348">
        <v>5.0123300000000004</v>
      </c>
      <c r="BJ16" s="348">
        <v>1.4992700000000001</v>
      </c>
      <c r="BK16" s="373"/>
      <c r="BL16" s="372" t="s">
        <v>1279</v>
      </c>
      <c r="BM16" s="372" t="s">
        <v>1280</v>
      </c>
      <c r="BN16" s="372" t="s">
        <v>1281</v>
      </c>
      <c r="BO16" s="372" t="s">
        <v>1282</v>
      </c>
      <c r="BP16" s="372" t="s">
        <v>1283</v>
      </c>
      <c r="BQ16" s="373"/>
      <c r="BR16" s="354" t="s">
        <v>733</v>
      </c>
    </row>
    <row r="17" spans="1:70" s="428" customFormat="1" x14ac:dyDescent="0.25">
      <c r="A17" s="345" t="s">
        <v>1284</v>
      </c>
      <c r="B17" s="373"/>
      <c r="C17" s="719">
        <v>43395</v>
      </c>
      <c r="D17" s="373"/>
      <c r="E17" s="346">
        <v>17166.400000000001</v>
      </c>
      <c r="F17" s="373"/>
      <c r="G17" s="347">
        <v>35.17</v>
      </c>
      <c r="H17" s="374"/>
      <c r="I17" s="348" t="s">
        <v>430</v>
      </c>
      <c r="J17" s="348">
        <v>-0.76190000000000002</v>
      </c>
      <c r="K17" s="348">
        <v>2.0604</v>
      </c>
      <c r="L17" s="348">
        <v>6.5111999999999997</v>
      </c>
      <c r="M17" s="348">
        <v>5.9017999999999997</v>
      </c>
      <c r="N17" s="350">
        <v>7.1478999999999999</v>
      </c>
      <c r="O17" s="348">
        <v>4.4515000000000002</v>
      </c>
      <c r="P17" s="348">
        <v>16.472899999999999</v>
      </c>
      <c r="Q17" s="348">
        <v>12.646800000000001</v>
      </c>
      <c r="R17" s="348" t="s">
        <v>430</v>
      </c>
      <c r="S17" s="348">
        <v>2.8363</v>
      </c>
      <c r="T17" s="348">
        <v>19.0992</v>
      </c>
      <c r="U17" s="348">
        <v>5.4889000000000001</v>
      </c>
      <c r="V17" s="348">
        <v>8.7507999999999999</v>
      </c>
      <c r="W17" s="348">
        <v>1.3545</v>
      </c>
      <c r="X17" s="348">
        <v>17.422799999999999</v>
      </c>
      <c r="Y17" s="374"/>
      <c r="Z17" s="346" t="s">
        <v>430</v>
      </c>
      <c r="AA17" s="346">
        <v>14</v>
      </c>
      <c r="AB17" s="346">
        <v>7</v>
      </c>
      <c r="AC17" s="346">
        <v>7</v>
      </c>
      <c r="AD17" s="346">
        <v>5</v>
      </c>
      <c r="AE17" s="346">
        <v>4</v>
      </c>
      <c r="AF17" s="346">
        <v>5</v>
      </c>
      <c r="AG17" s="346">
        <v>6</v>
      </c>
      <c r="AH17" s="346">
        <v>11</v>
      </c>
      <c r="AI17" s="346" t="s">
        <v>430</v>
      </c>
      <c r="AJ17" s="346">
        <v>9</v>
      </c>
      <c r="AK17" s="346">
        <v>6</v>
      </c>
      <c r="AL17" s="346">
        <v>5</v>
      </c>
      <c r="AM17" s="346">
        <v>5</v>
      </c>
      <c r="AN17" s="346">
        <v>5</v>
      </c>
      <c r="AO17" s="373"/>
      <c r="AP17" s="348" t="s">
        <v>430</v>
      </c>
      <c r="AQ17" s="348">
        <v>16.41</v>
      </c>
      <c r="AR17" s="348">
        <v>13.8</v>
      </c>
      <c r="AS17" s="348">
        <v>10.6</v>
      </c>
      <c r="AT17" s="348">
        <v>13</v>
      </c>
      <c r="AU17" s="351"/>
      <c r="AV17" s="346" t="s">
        <v>430</v>
      </c>
      <c r="AW17" s="346">
        <v>6</v>
      </c>
      <c r="AX17" s="346">
        <v>8</v>
      </c>
      <c r="AY17" s="346">
        <v>4</v>
      </c>
      <c r="AZ17" s="346">
        <v>5</v>
      </c>
      <c r="BA17" s="362"/>
      <c r="BB17" s="348">
        <v>11.6110101097452</v>
      </c>
      <c r="BC17" s="375">
        <v>0.88706804489859503</v>
      </c>
      <c r="BD17" s="375">
        <v>6.9201257284715406E-2</v>
      </c>
      <c r="BE17" s="375">
        <v>0.34400101988036402</v>
      </c>
      <c r="BF17" s="373"/>
      <c r="BG17" s="348">
        <v>46.3795</v>
      </c>
      <c r="BH17" s="348">
        <v>36.474499999999999</v>
      </c>
      <c r="BI17" s="348">
        <v>6.1990999999999996</v>
      </c>
      <c r="BJ17" s="348">
        <v>10.946899999999999</v>
      </c>
      <c r="BK17" s="373"/>
      <c r="BL17" s="372" t="s">
        <v>465</v>
      </c>
      <c r="BM17" s="372" t="s">
        <v>1285</v>
      </c>
      <c r="BN17" s="372" t="s">
        <v>1286</v>
      </c>
      <c r="BO17" s="372" t="s">
        <v>1287</v>
      </c>
      <c r="BP17" s="372" t="s">
        <v>1288</v>
      </c>
      <c r="BQ17" s="373"/>
      <c r="BR17" s="354" t="s">
        <v>555</v>
      </c>
    </row>
    <row r="18" spans="1:70" s="428" customFormat="1" x14ac:dyDescent="0.25">
      <c r="A18" s="345" t="s">
        <v>1289</v>
      </c>
      <c r="B18" s="373"/>
      <c r="C18" s="719">
        <v>39303</v>
      </c>
      <c r="D18" s="373"/>
      <c r="E18" s="346">
        <v>12009.5</v>
      </c>
      <c r="F18" s="373"/>
      <c r="G18" s="347">
        <v>110.95</v>
      </c>
      <c r="H18" s="374"/>
      <c r="I18" s="348">
        <v>0.78120000000000001</v>
      </c>
      <c r="J18" s="348">
        <v>-0.60919999999999996</v>
      </c>
      <c r="K18" s="348">
        <v>0.94620000000000004</v>
      </c>
      <c r="L18" s="348">
        <v>11.5524</v>
      </c>
      <c r="M18" s="348">
        <v>11.8673</v>
      </c>
      <c r="N18" s="350">
        <v>7.0223000000000004</v>
      </c>
      <c r="O18" s="348">
        <v>10.219099999999999</v>
      </c>
      <c r="P18" s="348">
        <v>23.402000000000001</v>
      </c>
      <c r="Q18" s="348">
        <v>17.602799999999998</v>
      </c>
      <c r="R18" s="348">
        <v>16.046199999999999</v>
      </c>
      <c r="S18" s="348">
        <v>2.4942000000000002</v>
      </c>
      <c r="T18" s="348">
        <v>28.014299999999999</v>
      </c>
      <c r="U18" s="348">
        <v>10.2773</v>
      </c>
      <c r="V18" s="348">
        <v>11.8673</v>
      </c>
      <c r="W18" s="348">
        <v>1.1026</v>
      </c>
      <c r="X18" s="348">
        <v>13.4697</v>
      </c>
      <c r="Y18" s="374"/>
      <c r="Z18" s="346">
        <v>2</v>
      </c>
      <c r="AA18" s="346">
        <v>13</v>
      </c>
      <c r="AB18" s="346">
        <v>11</v>
      </c>
      <c r="AC18" s="346">
        <v>2</v>
      </c>
      <c r="AD18" s="346">
        <v>2</v>
      </c>
      <c r="AE18" s="346">
        <v>5</v>
      </c>
      <c r="AF18" s="346">
        <v>1</v>
      </c>
      <c r="AG18" s="346">
        <v>1</v>
      </c>
      <c r="AH18" s="346">
        <v>3</v>
      </c>
      <c r="AI18" s="346">
        <v>1</v>
      </c>
      <c r="AJ18" s="346">
        <v>10</v>
      </c>
      <c r="AK18" s="346">
        <v>1</v>
      </c>
      <c r="AL18" s="346">
        <v>2</v>
      </c>
      <c r="AM18" s="346">
        <v>2</v>
      </c>
      <c r="AN18" s="346">
        <v>7</v>
      </c>
      <c r="AO18" s="373"/>
      <c r="AP18" s="348">
        <v>17.77</v>
      </c>
      <c r="AQ18" s="348">
        <v>19.98</v>
      </c>
      <c r="AR18" s="348">
        <v>19.75</v>
      </c>
      <c r="AS18" s="348">
        <v>16.510000000000002</v>
      </c>
      <c r="AT18" s="348">
        <v>20.78</v>
      </c>
      <c r="AU18" s="351"/>
      <c r="AV18" s="346">
        <v>1</v>
      </c>
      <c r="AW18" s="346">
        <v>1</v>
      </c>
      <c r="AX18" s="346">
        <v>2</v>
      </c>
      <c r="AY18" s="346">
        <v>1</v>
      </c>
      <c r="AZ18" s="346">
        <v>2</v>
      </c>
      <c r="BA18" s="362"/>
      <c r="BB18" s="348">
        <v>16.1035588281079</v>
      </c>
      <c r="BC18" s="375">
        <v>1.1852608965198801</v>
      </c>
      <c r="BD18" s="375">
        <v>8.5629360031497598E-2</v>
      </c>
      <c r="BE18" s="375">
        <v>0.763057818114528</v>
      </c>
      <c r="BF18" s="373"/>
      <c r="BG18" s="348">
        <v>38.124299999999998</v>
      </c>
      <c r="BH18" s="348">
        <v>35.9298</v>
      </c>
      <c r="BI18" s="348">
        <v>23.052199999999999</v>
      </c>
      <c r="BJ18" s="348">
        <v>2.8936999999999999</v>
      </c>
      <c r="BK18" s="373"/>
      <c r="BL18" s="372" t="s">
        <v>1290</v>
      </c>
      <c r="BM18" s="372" t="s">
        <v>1291</v>
      </c>
      <c r="BN18" s="372" t="s">
        <v>1292</v>
      </c>
      <c r="BO18" s="372" t="s">
        <v>1293</v>
      </c>
      <c r="BP18" s="372" t="s">
        <v>1294</v>
      </c>
      <c r="BQ18" s="373"/>
      <c r="BR18" s="354" t="s">
        <v>519</v>
      </c>
    </row>
    <row r="19" spans="1:70" s="428" customFormat="1" x14ac:dyDescent="0.25">
      <c r="A19" s="345" t="s">
        <v>1295</v>
      </c>
      <c r="B19" s="373"/>
      <c r="C19" s="719">
        <v>34025</v>
      </c>
      <c r="D19" s="373"/>
      <c r="E19" s="346">
        <v>7768.23</v>
      </c>
      <c r="F19" s="373"/>
      <c r="G19" s="347">
        <v>501.99220000000003</v>
      </c>
      <c r="H19" s="374"/>
      <c r="I19" s="348">
        <v>0.58489999999999998</v>
      </c>
      <c r="J19" s="348">
        <v>-0.57150000000000001</v>
      </c>
      <c r="K19" s="348">
        <v>-0.69199999999999995</v>
      </c>
      <c r="L19" s="348">
        <v>5.3144999999999998</v>
      </c>
      <c r="M19" s="348">
        <v>-0.88929999999999998</v>
      </c>
      <c r="N19" s="350">
        <v>-4.3743999999999996</v>
      </c>
      <c r="O19" s="348">
        <v>-2.7353999999999998</v>
      </c>
      <c r="P19" s="348">
        <v>7.5774999999999997</v>
      </c>
      <c r="Q19" s="348">
        <v>9.8535000000000004</v>
      </c>
      <c r="R19" s="348">
        <v>11.775700000000001</v>
      </c>
      <c r="S19" s="348">
        <v>1.2304999999999999</v>
      </c>
      <c r="T19" s="348">
        <v>16.031099999999999</v>
      </c>
      <c r="U19" s="348">
        <v>-4.3796999999999997</v>
      </c>
      <c r="V19" s="348">
        <v>-1.3748</v>
      </c>
      <c r="W19" s="348">
        <v>-0.33460000000000001</v>
      </c>
      <c r="X19" s="348">
        <v>12.3986</v>
      </c>
      <c r="Y19" s="374"/>
      <c r="Z19" s="346">
        <v>6</v>
      </c>
      <c r="AA19" s="346">
        <v>11</v>
      </c>
      <c r="AB19" s="346">
        <v>15</v>
      </c>
      <c r="AC19" s="346">
        <v>11</v>
      </c>
      <c r="AD19" s="346">
        <v>14</v>
      </c>
      <c r="AE19" s="346">
        <v>15</v>
      </c>
      <c r="AF19" s="346">
        <v>15</v>
      </c>
      <c r="AG19" s="346">
        <v>15</v>
      </c>
      <c r="AH19" s="346">
        <v>14</v>
      </c>
      <c r="AI19" s="346">
        <v>12</v>
      </c>
      <c r="AJ19" s="346">
        <v>15</v>
      </c>
      <c r="AK19" s="346">
        <v>10</v>
      </c>
      <c r="AL19" s="346">
        <v>15</v>
      </c>
      <c r="AM19" s="346">
        <v>15</v>
      </c>
      <c r="AN19" s="346">
        <v>14</v>
      </c>
      <c r="AO19" s="373"/>
      <c r="AP19" s="348">
        <v>12.11</v>
      </c>
      <c r="AQ19" s="348">
        <v>11.56</v>
      </c>
      <c r="AR19" s="348">
        <v>7.65</v>
      </c>
      <c r="AS19" s="348">
        <v>1.78</v>
      </c>
      <c r="AT19" s="348">
        <v>0.45</v>
      </c>
      <c r="AU19" s="351"/>
      <c r="AV19" s="346">
        <v>12</v>
      </c>
      <c r="AW19" s="346">
        <v>14</v>
      </c>
      <c r="AX19" s="346">
        <v>15</v>
      </c>
      <c r="AY19" s="346">
        <v>15</v>
      </c>
      <c r="AZ19" s="346">
        <v>15</v>
      </c>
      <c r="BA19" s="362"/>
      <c r="BB19" s="348">
        <v>12.5271976616168</v>
      </c>
      <c r="BC19" s="375">
        <v>0.96110646937530098</v>
      </c>
      <c r="BD19" s="375">
        <v>1.7792915392156199E-2</v>
      </c>
      <c r="BE19" s="375">
        <v>-0.27651019527026499</v>
      </c>
      <c r="BF19" s="373"/>
      <c r="BG19" s="348">
        <v>38.572699999999998</v>
      </c>
      <c r="BH19" s="348">
        <v>37.5152</v>
      </c>
      <c r="BI19" s="348">
        <v>18.456199999999999</v>
      </c>
      <c r="BJ19" s="348">
        <v>5.4558999999999997</v>
      </c>
      <c r="BK19" s="373"/>
      <c r="BL19" s="372" t="s">
        <v>1296</v>
      </c>
      <c r="BM19" s="372" t="s">
        <v>1297</v>
      </c>
      <c r="BN19" s="372" t="s">
        <v>1298</v>
      </c>
      <c r="BO19" s="372" t="s">
        <v>1299</v>
      </c>
      <c r="BP19" s="372" t="s">
        <v>1300</v>
      </c>
      <c r="BQ19" s="373"/>
      <c r="BR19" s="354" t="s">
        <v>526</v>
      </c>
    </row>
    <row r="20" spans="1:70" s="428" customFormat="1" x14ac:dyDescent="0.25">
      <c r="A20" s="345" t="s">
        <v>1301</v>
      </c>
      <c r="B20" s="373"/>
      <c r="C20" s="719">
        <v>34980</v>
      </c>
      <c r="D20" s="373"/>
      <c r="E20" s="346">
        <v>7824.81</v>
      </c>
      <c r="F20" s="373"/>
      <c r="G20" s="347">
        <v>1523.6058</v>
      </c>
      <c r="H20" s="374"/>
      <c r="I20" s="348">
        <v>0.4839</v>
      </c>
      <c r="J20" s="348">
        <v>-0.46439999999999998</v>
      </c>
      <c r="K20" s="348">
        <v>2.1924000000000001</v>
      </c>
      <c r="L20" s="348">
        <v>5.1402000000000001</v>
      </c>
      <c r="M20" s="348">
        <v>2.4422999999999999</v>
      </c>
      <c r="N20" s="350">
        <v>3.6417999999999999</v>
      </c>
      <c r="O20" s="348">
        <v>3.5575000000000001</v>
      </c>
      <c r="P20" s="348">
        <v>16.8642</v>
      </c>
      <c r="Q20" s="348">
        <v>14.624599999999999</v>
      </c>
      <c r="R20" s="348">
        <v>12.742900000000001</v>
      </c>
      <c r="S20" s="348">
        <v>3.1358999999999999</v>
      </c>
      <c r="T20" s="348">
        <v>16.0594</v>
      </c>
      <c r="U20" s="348">
        <v>1.4570000000000001</v>
      </c>
      <c r="V20" s="348">
        <v>4.7180999999999997</v>
      </c>
      <c r="W20" s="348">
        <v>1.0226</v>
      </c>
      <c r="X20" s="348">
        <v>17.671500000000002</v>
      </c>
      <c r="Y20" s="374"/>
      <c r="Z20" s="346">
        <v>9</v>
      </c>
      <c r="AA20" s="346">
        <v>8</v>
      </c>
      <c r="AB20" s="346">
        <v>6</v>
      </c>
      <c r="AC20" s="346">
        <v>12</v>
      </c>
      <c r="AD20" s="346">
        <v>10</v>
      </c>
      <c r="AE20" s="346">
        <v>11</v>
      </c>
      <c r="AF20" s="346">
        <v>7</v>
      </c>
      <c r="AG20" s="346">
        <v>5</v>
      </c>
      <c r="AH20" s="346">
        <v>6</v>
      </c>
      <c r="AI20" s="346">
        <v>11</v>
      </c>
      <c r="AJ20" s="346">
        <v>7</v>
      </c>
      <c r="AK20" s="346">
        <v>9</v>
      </c>
      <c r="AL20" s="346">
        <v>8</v>
      </c>
      <c r="AM20" s="346">
        <v>12</v>
      </c>
      <c r="AN20" s="346">
        <v>8</v>
      </c>
      <c r="AO20" s="373"/>
      <c r="AP20" s="348">
        <v>14.89</v>
      </c>
      <c r="AQ20" s="348">
        <v>17.010000000000002</v>
      </c>
      <c r="AR20" s="348">
        <v>14.37</v>
      </c>
      <c r="AS20" s="348">
        <v>9.0399999999999991</v>
      </c>
      <c r="AT20" s="348">
        <v>6.88</v>
      </c>
      <c r="AU20" s="351"/>
      <c r="AV20" s="346">
        <v>9</v>
      </c>
      <c r="AW20" s="346">
        <v>5</v>
      </c>
      <c r="AX20" s="346">
        <v>6</v>
      </c>
      <c r="AY20" s="346">
        <v>8</v>
      </c>
      <c r="AZ20" s="346">
        <v>11</v>
      </c>
      <c r="BA20" s="362"/>
      <c r="BB20" s="348">
        <v>12.521986883116201</v>
      </c>
      <c r="BC20" s="375">
        <v>0.97679104276792295</v>
      </c>
      <c r="BD20" s="375">
        <v>7.1577081185334596E-2</v>
      </c>
      <c r="BE20" s="375">
        <v>0.38873176509046198</v>
      </c>
      <c r="BF20" s="373"/>
      <c r="BG20" s="348">
        <v>58.635300000000001</v>
      </c>
      <c r="BH20" s="348">
        <v>38.071899999999999</v>
      </c>
      <c r="BI20" s="348" t="s">
        <v>430</v>
      </c>
      <c r="BJ20" s="348">
        <v>3.2928000000000002</v>
      </c>
      <c r="BK20" s="373"/>
      <c r="BL20" s="372" t="s">
        <v>1302</v>
      </c>
      <c r="BM20" s="372" t="s">
        <v>1303</v>
      </c>
      <c r="BN20" s="372" t="s">
        <v>1304</v>
      </c>
      <c r="BO20" s="372" t="s">
        <v>1305</v>
      </c>
      <c r="BP20" s="372" t="s">
        <v>1306</v>
      </c>
      <c r="BQ20" s="373"/>
      <c r="BR20" s="354" t="s">
        <v>436</v>
      </c>
    </row>
    <row r="21" spans="1:70" s="428" customFormat="1" x14ac:dyDescent="0.25">
      <c r="A21" s="345" t="s">
        <v>1307</v>
      </c>
      <c r="B21" s="373"/>
      <c r="C21" s="719">
        <v>39140</v>
      </c>
      <c r="D21" s="373"/>
      <c r="E21" s="346">
        <v>7483.49</v>
      </c>
      <c r="F21" s="373"/>
      <c r="G21" s="347">
        <v>95.681200000000004</v>
      </c>
      <c r="H21" s="374"/>
      <c r="I21" s="348">
        <v>0.78120000000000001</v>
      </c>
      <c r="J21" s="348">
        <v>0.4723</v>
      </c>
      <c r="K21" s="348">
        <v>5.6325000000000003</v>
      </c>
      <c r="L21" s="348">
        <v>14.218</v>
      </c>
      <c r="M21" s="348">
        <v>9.2904999999999998</v>
      </c>
      <c r="N21" s="350">
        <v>11.423299999999999</v>
      </c>
      <c r="O21" s="348">
        <v>5.7134999999999998</v>
      </c>
      <c r="P21" s="348">
        <v>16.303899999999999</v>
      </c>
      <c r="Q21" s="348">
        <v>13.2257</v>
      </c>
      <c r="R21" s="348">
        <v>14.672599999999999</v>
      </c>
      <c r="S21" s="348">
        <v>7.5933000000000002</v>
      </c>
      <c r="T21" s="348">
        <v>25.073599999999999</v>
      </c>
      <c r="U21" s="348">
        <v>8.4266000000000005</v>
      </c>
      <c r="V21" s="348">
        <v>13.3447</v>
      </c>
      <c r="W21" s="348">
        <v>4.1513</v>
      </c>
      <c r="X21" s="348">
        <v>12.285500000000001</v>
      </c>
      <c r="Y21" s="374"/>
      <c r="Z21" s="346">
        <v>2</v>
      </c>
      <c r="AA21" s="346">
        <v>1</v>
      </c>
      <c r="AB21" s="346">
        <v>1</v>
      </c>
      <c r="AC21" s="346">
        <v>1</v>
      </c>
      <c r="AD21" s="346">
        <v>3</v>
      </c>
      <c r="AE21" s="346">
        <v>1</v>
      </c>
      <c r="AF21" s="346">
        <v>3</v>
      </c>
      <c r="AG21" s="346">
        <v>7</v>
      </c>
      <c r="AH21" s="346">
        <v>9</v>
      </c>
      <c r="AI21" s="346">
        <v>5</v>
      </c>
      <c r="AJ21" s="346">
        <v>1</v>
      </c>
      <c r="AK21" s="346">
        <v>3</v>
      </c>
      <c r="AL21" s="346">
        <v>3</v>
      </c>
      <c r="AM21" s="346">
        <v>1</v>
      </c>
      <c r="AN21" s="346">
        <v>2</v>
      </c>
      <c r="AO21" s="373"/>
      <c r="AP21" s="348">
        <v>15.07</v>
      </c>
      <c r="AQ21" s="348">
        <v>16.25</v>
      </c>
      <c r="AR21" s="348">
        <v>14.39</v>
      </c>
      <c r="AS21" s="348">
        <v>12.6</v>
      </c>
      <c r="AT21" s="348">
        <v>22.29</v>
      </c>
      <c r="AU21" s="351"/>
      <c r="AV21" s="346">
        <v>8</v>
      </c>
      <c r="AW21" s="346">
        <v>8</v>
      </c>
      <c r="AX21" s="346">
        <v>5</v>
      </c>
      <c r="AY21" s="346">
        <v>3</v>
      </c>
      <c r="AZ21" s="346">
        <v>1</v>
      </c>
      <c r="BA21" s="362"/>
      <c r="BB21" s="348">
        <v>13.3586380319461</v>
      </c>
      <c r="BC21" s="375">
        <v>1.01501025962133</v>
      </c>
      <c r="BD21" s="375">
        <v>6.14941259003699E-2</v>
      </c>
      <c r="BE21" s="375">
        <v>0.29406297502619899</v>
      </c>
      <c r="BF21" s="373"/>
      <c r="BG21" s="348">
        <v>37.514800000000001</v>
      </c>
      <c r="BH21" s="348">
        <v>37.640900000000002</v>
      </c>
      <c r="BI21" s="348">
        <v>24.128799999999998</v>
      </c>
      <c r="BJ21" s="348">
        <v>0.71550000000000002</v>
      </c>
      <c r="BK21" s="373"/>
      <c r="BL21" s="372" t="s">
        <v>1308</v>
      </c>
      <c r="BM21" s="372" t="s">
        <v>1309</v>
      </c>
      <c r="BN21" s="372" t="s">
        <v>1310</v>
      </c>
      <c r="BO21" s="372" t="s">
        <v>1311</v>
      </c>
      <c r="BP21" s="372" t="s">
        <v>1312</v>
      </c>
      <c r="BQ21" s="373"/>
      <c r="BR21" s="354" t="s">
        <v>443</v>
      </c>
    </row>
    <row r="22" spans="1:70" s="428" customFormat="1" x14ac:dyDescent="0.25">
      <c r="A22" s="345" t="s">
        <v>1313</v>
      </c>
      <c r="B22" s="373"/>
      <c r="C22" s="719">
        <v>34754</v>
      </c>
      <c r="D22" s="373"/>
      <c r="E22" s="346">
        <v>5954.24</v>
      </c>
      <c r="F22" s="373"/>
      <c r="G22" s="347">
        <v>972.86</v>
      </c>
      <c r="H22" s="374"/>
      <c r="I22" s="348">
        <v>0.45429999999999998</v>
      </c>
      <c r="J22" s="348">
        <v>-5.7500000000000002E-2</v>
      </c>
      <c r="K22" s="348">
        <v>3.8471000000000002</v>
      </c>
      <c r="L22" s="348">
        <v>8.8806999999999992</v>
      </c>
      <c r="M22" s="348">
        <v>5.3186999999999998</v>
      </c>
      <c r="N22" s="350">
        <v>7.3832000000000004</v>
      </c>
      <c r="O22" s="348">
        <v>3.2686000000000002</v>
      </c>
      <c r="P22" s="348">
        <v>13.030900000000001</v>
      </c>
      <c r="Q22" s="348">
        <v>9.2653999999999996</v>
      </c>
      <c r="R22" s="348">
        <v>10.971</v>
      </c>
      <c r="S22" s="348">
        <v>5.1364999999999998</v>
      </c>
      <c r="T22" s="348">
        <v>19.915199999999999</v>
      </c>
      <c r="U22" s="348">
        <v>6.3385999999999996</v>
      </c>
      <c r="V22" s="348">
        <v>9.4428999999999998</v>
      </c>
      <c r="W22" s="348">
        <v>2.7730999999999999</v>
      </c>
      <c r="X22" s="348">
        <v>16.3279</v>
      </c>
      <c r="Y22" s="374"/>
      <c r="Z22" s="346">
        <v>11</v>
      </c>
      <c r="AA22" s="346">
        <v>3</v>
      </c>
      <c r="AB22" s="346">
        <v>2</v>
      </c>
      <c r="AC22" s="346">
        <v>3</v>
      </c>
      <c r="AD22" s="346">
        <v>6</v>
      </c>
      <c r="AE22" s="346">
        <v>3</v>
      </c>
      <c r="AF22" s="346">
        <v>8</v>
      </c>
      <c r="AG22" s="346">
        <v>14</v>
      </c>
      <c r="AH22" s="346">
        <v>15</v>
      </c>
      <c r="AI22" s="346">
        <v>13</v>
      </c>
      <c r="AJ22" s="346">
        <v>3</v>
      </c>
      <c r="AK22" s="346">
        <v>4</v>
      </c>
      <c r="AL22" s="346">
        <v>4</v>
      </c>
      <c r="AM22" s="346">
        <v>3</v>
      </c>
      <c r="AN22" s="346">
        <v>3</v>
      </c>
      <c r="AO22" s="373"/>
      <c r="AP22" s="348">
        <v>12</v>
      </c>
      <c r="AQ22" s="348">
        <v>13.02</v>
      </c>
      <c r="AR22" s="348">
        <v>11.19</v>
      </c>
      <c r="AS22" s="348">
        <v>9.42</v>
      </c>
      <c r="AT22" s="348">
        <v>14.5</v>
      </c>
      <c r="AU22" s="351"/>
      <c r="AV22" s="346">
        <v>13</v>
      </c>
      <c r="AW22" s="346">
        <v>13</v>
      </c>
      <c r="AX22" s="346">
        <v>14</v>
      </c>
      <c r="AY22" s="346">
        <v>7</v>
      </c>
      <c r="AZ22" s="346">
        <v>4</v>
      </c>
      <c r="BA22" s="362"/>
      <c r="BB22" s="348">
        <v>13.348635869815499</v>
      </c>
      <c r="BC22" s="375">
        <v>1.04908570973744</v>
      </c>
      <c r="BD22" s="375">
        <v>4.6385156592345198E-2</v>
      </c>
      <c r="BE22" s="375">
        <v>7.4057648148577598E-2</v>
      </c>
      <c r="BF22" s="373"/>
      <c r="BG22" s="348">
        <v>40.548200000000001</v>
      </c>
      <c r="BH22" s="348">
        <v>39.627200000000002</v>
      </c>
      <c r="BI22" s="348">
        <v>17.044599999999999</v>
      </c>
      <c r="BJ22" s="348">
        <v>2.78</v>
      </c>
      <c r="BK22" s="373"/>
      <c r="BL22" s="372" t="s">
        <v>1314</v>
      </c>
      <c r="BM22" s="372" t="s">
        <v>1315</v>
      </c>
      <c r="BN22" s="372" t="s">
        <v>1316</v>
      </c>
      <c r="BO22" s="372" t="s">
        <v>1317</v>
      </c>
      <c r="BP22" s="372" t="s">
        <v>1318</v>
      </c>
      <c r="BQ22" s="373"/>
      <c r="BR22" s="354" t="s">
        <v>476</v>
      </c>
    </row>
    <row r="23" spans="1:70" x14ac:dyDescent="0.25">
      <c r="A23" s="36" t="s">
        <v>93</v>
      </c>
      <c r="B23" s="43"/>
      <c r="C23" s="720"/>
      <c r="D23" s="43"/>
      <c r="E23" s="51"/>
      <c r="F23" s="43"/>
      <c r="G23" s="55"/>
      <c r="H23" s="66"/>
      <c r="I23" s="59">
        <v>0.63980000000000004</v>
      </c>
      <c r="J23" s="59">
        <v>-0.39439999999999997</v>
      </c>
      <c r="K23" s="59">
        <v>1.7808999999999999</v>
      </c>
      <c r="L23" s="59">
        <v>6.8765999999999998</v>
      </c>
      <c r="M23" s="59">
        <v>4.1660000000000004</v>
      </c>
      <c r="N23" s="70">
        <v>4.9673999999999996</v>
      </c>
      <c r="O23" s="59">
        <v>3.6802999999999999</v>
      </c>
      <c r="P23" s="59">
        <v>15.869</v>
      </c>
      <c r="Q23" s="59">
        <v>14.055400000000001</v>
      </c>
      <c r="R23" s="59">
        <v>14.100099999999999</v>
      </c>
      <c r="S23" s="59">
        <v>3.2894000000000001</v>
      </c>
      <c r="T23" s="59">
        <v>18.273599999999998</v>
      </c>
      <c r="U23" s="59">
        <v>2.9922</v>
      </c>
      <c r="V23" s="59">
        <v>6.5613000000000001</v>
      </c>
      <c r="W23" s="59">
        <v>1.2763</v>
      </c>
      <c r="X23" s="59">
        <v>15.9511</v>
      </c>
      <c r="Y23" s="66"/>
      <c r="Z23" s="51">
        <v>12</v>
      </c>
      <c r="AA23" s="51">
        <v>15</v>
      </c>
      <c r="AB23" s="51">
        <v>15</v>
      </c>
      <c r="AC23" s="51">
        <v>15</v>
      </c>
      <c r="AD23" s="51">
        <v>15</v>
      </c>
      <c r="AE23" s="51">
        <v>15</v>
      </c>
      <c r="AF23" s="51">
        <v>15</v>
      </c>
      <c r="AG23" s="51">
        <v>15</v>
      </c>
      <c r="AH23" s="51">
        <v>15</v>
      </c>
      <c r="AI23" s="51">
        <v>13</v>
      </c>
      <c r="AJ23" s="51">
        <v>15</v>
      </c>
      <c r="AK23" s="51">
        <v>15</v>
      </c>
      <c r="AL23" s="51">
        <v>15</v>
      </c>
      <c r="AM23" s="51">
        <v>15</v>
      </c>
      <c r="AN23" s="51">
        <v>15</v>
      </c>
      <c r="AO23" s="43"/>
      <c r="AP23" s="59">
        <v>15.146153846153799</v>
      </c>
      <c r="AQ23" s="59">
        <v>16.2607142857143</v>
      </c>
      <c r="AR23" s="59">
        <v>14.001333333333299</v>
      </c>
      <c r="AS23" s="59">
        <v>9.5766666666666609</v>
      </c>
      <c r="AT23" s="59">
        <v>9.9920000000000009</v>
      </c>
      <c r="AU23" s="78"/>
      <c r="AV23" s="51">
        <v>13</v>
      </c>
      <c r="AW23" s="51">
        <v>14</v>
      </c>
      <c r="AX23" s="51">
        <v>15</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1.2172000000000001</v>
      </c>
      <c r="J24" s="60">
        <v>0.4723</v>
      </c>
      <c r="K24" s="60">
        <v>5.6325000000000003</v>
      </c>
      <c r="L24" s="60">
        <v>14.218</v>
      </c>
      <c r="M24" s="60">
        <v>14.1098</v>
      </c>
      <c r="N24" s="71">
        <v>11.423299999999999</v>
      </c>
      <c r="O24" s="60">
        <v>10.219099999999999</v>
      </c>
      <c r="P24" s="60">
        <v>23.402000000000001</v>
      </c>
      <c r="Q24" s="60">
        <v>18.598700000000001</v>
      </c>
      <c r="R24" s="60">
        <v>16.046199999999999</v>
      </c>
      <c r="S24" s="60">
        <v>7.5933000000000002</v>
      </c>
      <c r="T24" s="60">
        <v>28.014299999999999</v>
      </c>
      <c r="U24" s="60">
        <v>11.2629</v>
      </c>
      <c r="V24" s="60">
        <v>13.3447</v>
      </c>
      <c r="W24" s="60">
        <v>4.6883999999999997</v>
      </c>
      <c r="X24" s="60">
        <v>21.0944</v>
      </c>
      <c r="Y24" s="67"/>
      <c r="Z24" s="52"/>
      <c r="AA24" s="52"/>
      <c r="AB24" s="52"/>
      <c r="AC24" s="52"/>
      <c r="AD24" s="52"/>
      <c r="AE24" s="52"/>
      <c r="AF24" s="52"/>
      <c r="AG24" s="52"/>
      <c r="AH24" s="52"/>
      <c r="AI24" s="52"/>
      <c r="AJ24" s="52"/>
      <c r="AK24" s="52"/>
      <c r="AL24" s="52"/>
      <c r="AM24" s="52"/>
      <c r="AN24" s="52"/>
      <c r="AO24" s="44"/>
      <c r="AP24" s="60">
        <v>17.77</v>
      </c>
      <c r="AQ24" s="60">
        <v>19.98</v>
      </c>
      <c r="AR24" s="60">
        <v>20.440000000000001</v>
      </c>
      <c r="AS24" s="60">
        <v>16.510000000000002</v>
      </c>
      <c r="AT24" s="60">
        <v>22.29</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0.36609999999999998</v>
      </c>
      <c r="J25" s="60">
        <v>-1.6215999999999999</v>
      </c>
      <c r="K25" s="60">
        <v>-0.69199999999999995</v>
      </c>
      <c r="L25" s="60">
        <v>2.7892000000000001</v>
      </c>
      <c r="M25" s="60">
        <v>-1.8083</v>
      </c>
      <c r="N25" s="71">
        <v>-4.3743999999999996</v>
      </c>
      <c r="O25" s="60">
        <v>-2.7353999999999998</v>
      </c>
      <c r="P25" s="60">
        <v>7.5774999999999997</v>
      </c>
      <c r="Q25" s="60">
        <v>9.2653999999999996</v>
      </c>
      <c r="R25" s="60">
        <v>10.971</v>
      </c>
      <c r="S25" s="60">
        <v>1.2304999999999999</v>
      </c>
      <c r="T25" s="60">
        <v>12.0776</v>
      </c>
      <c r="U25" s="60">
        <v>-4.3796999999999997</v>
      </c>
      <c r="V25" s="60">
        <v>-1.3748</v>
      </c>
      <c r="W25" s="60">
        <v>-0.94979999999999998</v>
      </c>
      <c r="X25" s="60">
        <v>12.285500000000001</v>
      </c>
      <c r="Y25" s="67"/>
      <c r="Z25" s="52"/>
      <c r="AA25" s="52"/>
      <c r="AB25" s="52"/>
      <c r="AC25" s="52"/>
      <c r="AD25" s="52"/>
      <c r="AE25" s="52"/>
      <c r="AF25" s="52"/>
      <c r="AG25" s="52"/>
      <c r="AH25" s="52"/>
      <c r="AI25" s="52"/>
      <c r="AJ25" s="52"/>
      <c r="AK25" s="52"/>
      <c r="AL25" s="52"/>
      <c r="AM25" s="52"/>
      <c r="AN25" s="52"/>
      <c r="AO25" s="44"/>
      <c r="AP25" s="60">
        <v>12</v>
      </c>
      <c r="AQ25" s="60">
        <v>11.56</v>
      </c>
      <c r="AR25" s="60">
        <v>7.65</v>
      </c>
      <c r="AS25" s="60">
        <v>1.78</v>
      </c>
      <c r="AT25" s="60">
        <v>0.45</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0.58489999999999998</v>
      </c>
      <c r="J26" s="61">
        <v>-0.46439999999999998</v>
      </c>
      <c r="K26" s="61">
        <v>1.4156</v>
      </c>
      <c r="L26" s="61">
        <v>6.2141999999999999</v>
      </c>
      <c r="M26" s="61">
        <v>2.6604000000000001</v>
      </c>
      <c r="N26" s="72">
        <v>5.2428999999999997</v>
      </c>
      <c r="O26" s="61">
        <v>3.2686000000000002</v>
      </c>
      <c r="P26" s="61">
        <v>14.8889</v>
      </c>
      <c r="Q26" s="61">
        <v>14.0891</v>
      </c>
      <c r="R26" s="61">
        <v>14.441000000000001</v>
      </c>
      <c r="S26" s="61">
        <v>2.8837000000000002</v>
      </c>
      <c r="T26" s="61">
        <v>17.1158</v>
      </c>
      <c r="U26" s="61">
        <v>1.4570000000000001</v>
      </c>
      <c r="V26" s="61">
        <v>6.1959</v>
      </c>
      <c r="W26" s="61">
        <v>1.0226</v>
      </c>
      <c r="X26" s="61">
        <v>16.448399999999999</v>
      </c>
      <c r="Y26" s="68"/>
      <c r="Z26" s="53"/>
      <c r="AA26" s="53"/>
      <c r="AB26" s="53"/>
      <c r="AC26" s="53"/>
      <c r="AD26" s="53"/>
      <c r="AE26" s="53"/>
      <c r="AF26" s="53"/>
      <c r="AG26" s="53"/>
      <c r="AH26" s="53"/>
      <c r="AI26" s="53"/>
      <c r="AJ26" s="53"/>
      <c r="AK26" s="53"/>
      <c r="AL26" s="53"/>
      <c r="AM26" s="53"/>
      <c r="AN26" s="53"/>
      <c r="AO26" s="45"/>
      <c r="AP26" s="61">
        <v>15.37</v>
      </c>
      <c r="AQ26" s="61">
        <v>16.27</v>
      </c>
      <c r="AR26" s="61">
        <v>13.8</v>
      </c>
      <c r="AS26" s="61">
        <v>9.0399999999999991</v>
      </c>
      <c r="AT26" s="61">
        <v>7.76</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115</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s="425" customFormat="1" x14ac:dyDescent="0.25">
      <c r="A28" s="328" t="s">
        <v>1319</v>
      </c>
      <c r="B28" s="365"/>
      <c r="C28" s="717">
        <v>41275</v>
      </c>
      <c r="D28" s="365"/>
      <c r="E28" s="329">
        <v>45291.1</v>
      </c>
      <c r="F28" s="365"/>
      <c r="G28" s="330">
        <v>180.685</v>
      </c>
      <c r="H28" s="366"/>
      <c r="I28" s="331">
        <v>0.65620000000000001</v>
      </c>
      <c r="J28" s="331">
        <v>-0.54659999999999997</v>
      </c>
      <c r="K28" s="331">
        <v>1.2899</v>
      </c>
      <c r="L28" s="331">
        <v>5.6143000000000001</v>
      </c>
      <c r="M28" s="331">
        <v>3.1307</v>
      </c>
      <c r="N28" s="333">
        <v>6.9686000000000003</v>
      </c>
      <c r="O28" s="331">
        <v>3.6240000000000001</v>
      </c>
      <c r="P28" s="331">
        <v>14.600099999999999</v>
      </c>
      <c r="Q28" s="331">
        <v>12.728199999999999</v>
      </c>
      <c r="R28" s="331">
        <v>16.884699999999999</v>
      </c>
      <c r="S28" s="331">
        <v>3.0154999999999998</v>
      </c>
      <c r="T28" s="331">
        <v>17.536300000000001</v>
      </c>
      <c r="U28" s="331">
        <v>1.2179</v>
      </c>
      <c r="V28" s="331">
        <v>7.6672000000000002</v>
      </c>
      <c r="W28" s="331">
        <v>0.50280000000000002</v>
      </c>
      <c r="X28" s="331">
        <v>20.610299999999999</v>
      </c>
      <c r="Y28" s="366"/>
      <c r="Z28" s="329">
        <v>6</v>
      </c>
      <c r="AA28" s="329">
        <v>10</v>
      </c>
      <c r="AB28" s="329">
        <v>10</v>
      </c>
      <c r="AC28" s="329">
        <v>10</v>
      </c>
      <c r="AD28" s="329">
        <v>8</v>
      </c>
      <c r="AE28" s="329">
        <v>6</v>
      </c>
      <c r="AF28" s="329">
        <v>10</v>
      </c>
      <c r="AG28" s="329">
        <v>13</v>
      </c>
      <c r="AH28" s="329">
        <v>13</v>
      </c>
      <c r="AI28" s="329">
        <v>2</v>
      </c>
      <c r="AJ28" s="329">
        <v>8</v>
      </c>
      <c r="AK28" s="329">
        <v>8</v>
      </c>
      <c r="AL28" s="329">
        <v>12</v>
      </c>
      <c r="AM28" s="329">
        <v>6</v>
      </c>
      <c r="AN28" s="329">
        <v>11</v>
      </c>
      <c r="AO28" s="365"/>
      <c r="AP28" s="331">
        <v>16.489999999999998</v>
      </c>
      <c r="AQ28" s="331">
        <v>16.260000000000002</v>
      </c>
      <c r="AR28" s="331">
        <v>13.06</v>
      </c>
      <c r="AS28" s="331">
        <v>9.4499999999999993</v>
      </c>
      <c r="AT28" s="331">
        <v>8.75</v>
      </c>
      <c r="AU28" s="334"/>
      <c r="AV28" s="329">
        <v>6</v>
      </c>
      <c r="AW28" s="329">
        <v>11</v>
      </c>
      <c r="AX28" s="329">
        <v>12</v>
      </c>
      <c r="AY28" s="329">
        <v>10</v>
      </c>
      <c r="AZ28" s="329">
        <v>8</v>
      </c>
      <c r="BA28" s="360"/>
      <c r="BB28" s="331">
        <v>12.325904394454801</v>
      </c>
      <c r="BC28" s="367">
        <v>0.983430465188884</v>
      </c>
      <c r="BD28" s="367">
        <v>6.05412191324829E-2</v>
      </c>
      <c r="BE28" s="367">
        <v>0.235219827269155</v>
      </c>
      <c r="BF28" s="365"/>
      <c r="BG28" s="331">
        <v>46.302700000000002</v>
      </c>
      <c r="BH28" s="331">
        <v>40.385599999999997</v>
      </c>
      <c r="BI28" s="331">
        <v>11.472200000000001</v>
      </c>
      <c r="BJ28" s="331">
        <v>1.8394999999999999</v>
      </c>
      <c r="BK28" s="365"/>
      <c r="BL28" s="364" t="s">
        <v>1231</v>
      </c>
      <c r="BM28" s="364" t="s">
        <v>1232</v>
      </c>
      <c r="BN28" s="364" t="s">
        <v>1233</v>
      </c>
      <c r="BO28" s="364" t="s">
        <v>1234</v>
      </c>
      <c r="BP28" s="364" t="s">
        <v>1235</v>
      </c>
      <c r="BQ28" s="365"/>
      <c r="BR28" s="335" t="s">
        <v>443</v>
      </c>
    </row>
    <row r="29" spans="1:70" s="428" customFormat="1" x14ac:dyDescent="0.25">
      <c r="A29" s="345" t="s">
        <v>1320</v>
      </c>
      <c r="B29" s="373"/>
      <c r="C29" s="719">
        <v>41275</v>
      </c>
      <c r="D29" s="373"/>
      <c r="E29" s="346">
        <v>42252.800000000003</v>
      </c>
      <c r="F29" s="373"/>
      <c r="G29" s="347">
        <v>713.36900000000003</v>
      </c>
      <c r="H29" s="374"/>
      <c r="I29" s="348" t="s">
        <v>430</v>
      </c>
      <c r="J29" s="348">
        <v>-1.6082000000000001</v>
      </c>
      <c r="K29" s="348">
        <v>-0.17230000000000001</v>
      </c>
      <c r="L29" s="348">
        <v>3.9630999999999998</v>
      </c>
      <c r="M29" s="348">
        <v>0.17949999999999999</v>
      </c>
      <c r="N29" s="350">
        <v>5.0179999999999998</v>
      </c>
      <c r="O29" s="348">
        <v>5.1512000000000002</v>
      </c>
      <c r="P29" s="348">
        <v>14.882300000000001</v>
      </c>
      <c r="Q29" s="348">
        <v>15.222099999999999</v>
      </c>
      <c r="R29" s="348">
        <v>15.0326</v>
      </c>
      <c r="S29" s="348">
        <v>1.3728</v>
      </c>
      <c r="T29" s="348">
        <v>12.9457</v>
      </c>
      <c r="U29" s="348">
        <v>0.69320000000000004</v>
      </c>
      <c r="V29" s="348">
        <v>6.8468999999999998</v>
      </c>
      <c r="W29" s="348">
        <v>-0.9073</v>
      </c>
      <c r="X29" s="348">
        <v>16.523700000000002</v>
      </c>
      <c r="Y29" s="374"/>
      <c r="Z29" s="346" t="s">
        <v>430</v>
      </c>
      <c r="AA29" s="346">
        <v>15</v>
      </c>
      <c r="AB29" s="346">
        <v>14</v>
      </c>
      <c r="AC29" s="346">
        <v>14</v>
      </c>
      <c r="AD29" s="346">
        <v>13</v>
      </c>
      <c r="AE29" s="346">
        <v>10</v>
      </c>
      <c r="AF29" s="346">
        <v>6</v>
      </c>
      <c r="AG29" s="346">
        <v>12</v>
      </c>
      <c r="AH29" s="346">
        <v>8</v>
      </c>
      <c r="AI29" s="346">
        <v>8</v>
      </c>
      <c r="AJ29" s="346">
        <v>15</v>
      </c>
      <c r="AK29" s="346">
        <v>14</v>
      </c>
      <c r="AL29" s="346">
        <v>13</v>
      </c>
      <c r="AM29" s="346">
        <v>9</v>
      </c>
      <c r="AN29" s="346">
        <v>15</v>
      </c>
      <c r="AO29" s="373"/>
      <c r="AP29" s="348">
        <v>16.32</v>
      </c>
      <c r="AQ29" s="348">
        <v>17.3</v>
      </c>
      <c r="AR29" s="348">
        <v>13.81</v>
      </c>
      <c r="AS29" s="348">
        <v>9.5399999999999991</v>
      </c>
      <c r="AT29" s="348">
        <v>5.54</v>
      </c>
      <c r="AU29" s="351"/>
      <c r="AV29" s="346">
        <v>8</v>
      </c>
      <c r="AW29" s="346">
        <v>9</v>
      </c>
      <c r="AX29" s="346">
        <v>11</v>
      </c>
      <c r="AY29" s="346">
        <v>9</v>
      </c>
      <c r="AZ29" s="346">
        <v>13</v>
      </c>
      <c r="BA29" s="362"/>
      <c r="BB29" s="348">
        <v>11.279654981179</v>
      </c>
      <c r="BC29" s="375">
        <v>0.87823346786190004</v>
      </c>
      <c r="BD29" s="375">
        <v>6.3891661226339103E-2</v>
      </c>
      <c r="BE29" s="375">
        <v>0.26575667019576399</v>
      </c>
      <c r="BF29" s="373"/>
      <c r="BG29" s="348">
        <v>44.043999999999997</v>
      </c>
      <c r="BH29" s="348">
        <v>36.359900000000003</v>
      </c>
      <c r="BI29" s="348">
        <v>17.552900000000001</v>
      </c>
      <c r="BJ29" s="348">
        <v>2.0432000000000001</v>
      </c>
      <c r="BK29" s="373"/>
      <c r="BL29" s="372" t="s">
        <v>1237</v>
      </c>
      <c r="BM29" s="372" t="s">
        <v>1238</v>
      </c>
      <c r="BN29" s="372" t="s">
        <v>1239</v>
      </c>
      <c r="BO29" s="372" t="s">
        <v>1240</v>
      </c>
      <c r="BP29" s="372" t="s">
        <v>1241</v>
      </c>
      <c r="BQ29" s="373"/>
      <c r="BR29" s="354" t="s">
        <v>702</v>
      </c>
    </row>
    <row r="30" spans="1:70" s="428" customFormat="1" x14ac:dyDescent="0.25">
      <c r="A30" s="345" t="s">
        <v>1321</v>
      </c>
      <c r="B30" s="373"/>
      <c r="C30" s="719">
        <v>41275</v>
      </c>
      <c r="D30" s="373"/>
      <c r="E30" s="346">
        <v>33181.300000000003</v>
      </c>
      <c r="F30" s="373"/>
      <c r="G30" s="347">
        <v>1196.92</v>
      </c>
      <c r="H30" s="374"/>
      <c r="I30" s="348">
        <v>0.56710000000000005</v>
      </c>
      <c r="J30" s="348">
        <v>-0.45579999999999998</v>
      </c>
      <c r="K30" s="348">
        <v>2.5182000000000002</v>
      </c>
      <c r="L30" s="348">
        <v>7.4531000000000001</v>
      </c>
      <c r="M30" s="348">
        <v>2.6412</v>
      </c>
      <c r="N30" s="350">
        <v>6.7068000000000003</v>
      </c>
      <c r="O30" s="348">
        <v>6.1298000000000004</v>
      </c>
      <c r="P30" s="348">
        <v>18.229600000000001</v>
      </c>
      <c r="Q30" s="348">
        <v>18.7637</v>
      </c>
      <c r="R30" s="348">
        <v>16.019300000000001</v>
      </c>
      <c r="S30" s="348">
        <v>5.3616999999999999</v>
      </c>
      <c r="T30" s="348">
        <v>15.8706</v>
      </c>
      <c r="U30" s="348">
        <v>1.3823000000000001</v>
      </c>
      <c r="V30" s="348">
        <v>6.9776999999999996</v>
      </c>
      <c r="W30" s="348">
        <v>0.94030000000000002</v>
      </c>
      <c r="X30" s="348">
        <v>16.2042</v>
      </c>
      <c r="Y30" s="374"/>
      <c r="Z30" s="346">
        <v>8</v>
      </c>
      <c r="AA30" s="346">
        <v>9</v>
      </c>
      <c r="AB30" s="346">
        <v>5</v>
      </c>
      <c r="AC30" s="346">
        <v>6</v>
      </c>
      <c r="AD30" s="346">
        <v>11</v>
      </c>
      <c r="AE30" s="346">
        <v>7</v>
      </c>
      <c r="AF30" s="346">
        <v>4</v>
      </c>
      <c r="AG30" s="346">
        <v>4</v>
      </c>
      <c r="AH30" s="346">
        <v>3</v>
      </c>
      <c r="AI30" s="346">
        <v>4</v>
      </c>
      <c r="AJ30" s="346">
        <v>2</v>
      </c>
      <c r="AK30" s="346">
        <v>12</v>
      </c>
      <c r="AL30" s="346">
        <v>10</v>
      </c>
      <c r="AM30" s="346">
        <v>8</v>
      </c>
      <c r="AN30" s="346">
        <v>9</v>
      </c>
      <c r="AO30" s="373"/>
      <c r="AP30" s="348">
        <v>17.989999999999998</v>
      </c>
      <c r="AQ30" s="348">
        <v>20.12</v>
      </c>
      <c r="AR30" s="348">
        <v>16.52</v>
      </c>
      <c r="AS30" s="348">
        <v>11.27</v>
      </c>
      <c r="AT30" s="348">
        <v>9.08</v>
      </c>
      <c r="AU30" s="351"/>
      <c r="AV30" s="346">
        <v>3</v>
      </c>
      <c r="AW30" s="346">
        <v>3</v>
      </c>
      <c r="AX30" s="346">
        <v>4</v>
      </c>
      <c r="AY30" s="346">
        <v>6</v>
      </c>
      <c r="AZ30" s="346">
        <v>7</v>
      </c>
      <c r="BA30" s="362"/>
      <c r="BB30" s="348">
        <v>11.7954788614683</v>
      </c>
      <c r="BC30" s="375">
        <v>0.89238380257052397</v>
      </c>
      <c r="BD30" s="375">
        <v>8.4586158843405104E-2</v>
      </c>
      <c r="BE30" s="375">
        <v>0.53403802986605298</v>
      </c>
      <c r="BF30" s="373"/>
      <c r="BG30" s="348">
        <v>46.171500000000002</v>
      </c>
      <c r="BH30" s="348">
        <v>43.251600000000003</v>
      </c>
      <c r="BI30" s="348">
        <v>7.9325799999999997</v>
      </c>
      <c r="BJ30" s="348">
        <v>2.64432</v>
      </c>
      <c r="BK30" s="373"/>
      <c r="BL30" s="372" t="s">
        <v>1243</v>
      </c>
      <c r="BM30" s="372" t="s">
        <v>1244</v>
      </c>
      <c r="BN30" s="372" t="s">
        <v>1245</v>
      </c>
      <c r="BO30" s="372" t="s">
        <v>1246</v>
      </c>
      <c r="BP30" s="372" t="s">
        <v>1247</v>
      </c>
      <c r="BQ30" s="373"/>
      <c r="BR30" s="354" t="s">
        <v>1248</v>
      </c>
    </row>
    <row r="31" spans="1:70" s="428" customFormat="1" ht="11" x14ac:dyDescent="0.3">
      <c r="A31" s="841" t="s">
        <v>1322</v>
      </c>
      <c r="B31" s="842"/>
      <c r="C31" s="843">
        <v>41275</v>
      </c>
      <c r="D31" s="842"/>
      <c r="E31" s="844">
        <v>32226.6</v>
      </c>
      <c r="F31" s="842"/>
      <c r="G31" s="845">
        <v>413.68700000000001</v>
      </c>
      <c r="H31" s="847"/>
      <c r="I31" s="846">
        <v>0.36899999999999999</v>
      </c>
      <c r="J31" s="846">
        <v>-0.38</v>
      </c>
      <c r="K31" s="846">
        <v>0.245</v>
      </c>
      <c r="L31" s="846">
        <v>6.1639999999999997</v>
      </c>
      <c r="M31" s="846">
        <v>0.34589999999999999</v>
      </c>
      <c r="N31" s="848">
        <v>5.27</v>
      </c>
      <c r="O31" s="846">
        <v>3.6046</v>
      </c>
      <c r="P31" s="846">
        <v>16.117899999999999</v>
      </c>
      <c r="Q31" s="846">
        <v>15.3788</v>
      </c>
      <c r="R31" s="846">
        <v>15.8771</v>
      </c>
      <c r="S31" s="846">
        <v>2.4921000000000002</v>
      </c>
      <c r="T31" s="846">
        <v>14.545199999999999</v>
      </c>
      <c r="U31" s="846">
        <v>1.7903</v>
      </c>
      <c r="V31" s="846">
        <v>6.1626000000000003</v>
      </c>
      <c r="W31" s="846">
        <v>0.4582</v>
      </c>
      <c r="X31" s="846">
        <v>16.626300000000001</v>
      </c>
      <c r="Y31" s="847"/>
      <c r="Z31" s="844">
        <v>13</v>
      </c>
      <c r="AA31" s="844">
        <v>7</v>
      </c>
      <c r="AB31" s="844">
        <v>13</v>
      </c>
      <c r="AC31" s="844">
        <v>9</v>
      </c>
      <c r="AD31" s="844">
        <v>12</v>
      </c>
      <c r="AE31" s="844">
        <v>9</v>
      </c>
      <c r="AF31" s="844">
        <v>11</v>
      </c>
      <c r="AG31" s="844">
        <v>8</v>
      </c>
      <c r="AH31" s="844">
        <v>6</v>
      </c>
      <c r="AI31" s="844">
        <v>6</v>
      </c>
      <c r="AJ31" s="844">
        <v>12</v>
      </c>
      <c r="AK31" s="844">
        <v>13</v>
      </c>
      <c r="AL31" s="844">
        <v>9</v>
      </c>
      <c r="AM31" s="844">
        <v>10</v>
      </c>
      <c r="AN31" s="844">
        <v>12</v>
      </c>
      <c r="AO31" s="842"/>
      <c r="AP31" s="846">
        <v>16.690000000000001</v>
      </c>
      <c r="AQ31" s="846">
        <v>17.45</v>
      </c>
      <c r="AR31" s="846">
        <v>14.59</v>
      </c>
      <c r="AS31" s="846">
        <v>9.35</v>
      </c>
      <c r="AT31" s="846">
        <v>6.52</v>
      </c>
      <c r="AU31" s="849"/>
      <c r="AV31" s="844">
        <v>5</v>
      </c>
      <c r="AW31" s="844">
        <v>8</v>
      </c>
      <c r="AX31" s="844">
        <v>9</v>
      </c>
      <c r="AY31" s="844">
        <v>11</v>
      </c>
      <c r="AZ31" s="844">
        <v>12</v>
      </c>
      <c r="BA31" s="851"/>
      <c r="BB31" s="846">
        <v>12.7538803664968</v>
      </c>
      <c r="BC31" s="852">
        <v>0.95784435656036504</v>
      </c>
      <c r="BD31" s="852">
        <v>6.5173069376291207E-2</v>
      </c>
      <c r="BE31" s="852">
        <v>0.33349901009334398</v>
      </c>
      <c r="BF31" s="842"/>
      <c r="BG31" s="846">
        <v>52.652900000000002</v>
      </c>
      <c r="BH31" s="846">
        <v>38.287399999999998</v>
      </c>
      <c r="BI31" s="846">
        <v>6.70024</v>
      </c>
      <c r="BJ31" s="846">
        <v>2.3594599999999999</v>
      </c>
      <c r="BK31" s="842"/>
      <c r="BL31" s="855" t="s">
        <v>1250</v>
      </c>
      <c r="BM31" s="855" t="s">
        <v>1251</v>
      </c>
      <c r="BN31" s="855" t="s">
        <v>1252</v>
      </c>
      <c r="BO31" s="855" t="s">
        <v>1253</v>
      </c>
      <c r="BP31" s="855" t="s">
        <v>1254</v>
      </c>
      <c r="BQ31" s="842"/>
      <c r="BR31" s="856" t="s">
        <v>443</v>
      </c>
    </row>
    <row r="32" spans="1:70" s="428" customFormat="1" x14ac:dyDescent="0.25">
      <c r="A32" s="345" t="s">
        <v>1323</v>
      </c>
      <c r="B32" s="373"/>
      <c r="C32" s="719">
        <v>41275</v>
      </c>
      <c r="D32" s="373"/>
      <c r="E32" s="346">
        <v>30190.6</v>
      </c>
      <c r="F32" s="373"/>
      <c r="G32" s="347">
        <v>373.46</v>
      </c>
      <c r="H32" s="374"/>
      <c r="I32" s="348">
        <v>0.48459999999999998</v>
      </c>
      <c r="J32" s="348">
        <v>-0.56340000000000001</v>
      </c>
      <c r="K32" s="348">
        <v>1.4641</v>
      </c>
      <c r="L32" s="348">
        <v>6.4028</v>
      </c>
      <c r="M32" s="348">
        <v>2.9306000000000001</v>
      </c>
      <c r="N32" s="350">
        <v>4.1459000000000001</v>
      </c>
      <c r="O32" s="348">
        <v>2.6741000000000001</v>
      </c>
      <c r="P32" s="348">
        <v>15.5687</v>
      </c>
      <c r="Q32" s="348">
        <v>16.776700000000002</v>
      </c>
      <c r="R32" s="348">
        <v>14.9931</v>
      </c>
      <c r="S32" s="348">
        <v>3.2704</v>
      </c>
      <c r="T32" s="348">
        <v>17.977799999999998</v>
      </c>
      <c r="U32" s="348">
        <v>1.3536999999999999</v>
      </c>
      <c r="V32" s="348">
        <v>5.5255000000000001</v>
      </c>
      <c r="W32" s="348">
        <v>0.62350000000000005</v>
      </c>
      <c r="X32" s="348">
        <v>13.431800000000001</v>
      </c>
      <c r="Y32" s="374"/>
      <c r="Z32" s="346">
        <v>11</v>
      </c>
      <c r="AA32" s="346">
        <v>12</v>
      </c>
      <c r="AB32" s="346">
        <v>9</v>
      </c>
      <c r="AC32" s="346">
        <v>8</v>
      </c>
      <c r="AD32" s="346">
        <v>9</v>
      </c>
      <c r="AE32" s="346">
        <v>12</v>
      </c>
      <c r="AF32" s="346">
        <v>13</v>
      </c>
      <c r="AG32" s="346">
        <v>10</v>
      </c>
      <c r="AH32" s="346">
        <v>5</v>
      </c>
      <c r="AI32" s="346">
        <v>9</v>
      </c>
      <c r="AJ32" s="346">
        <v>6</v>
      </c>
      <c r="AK32" s="346">
        <v>7</v>
      </c>
      <c r="AL32" s="346">
        <v>11</v>
      </c>
      <c r="AM32" s="346">
        <v>11</v>
      </c>
      <c r="AN32" s="346">
        <v>10</v>
      </c>
      <c r="AO32" s="373"/>
      <c r="AP32" s="348">
        <v>17</v>
      </c>
      <c r="AQ32" s="348">
        <v>18.72</v>
      </c>
      <c r="AR32" s="348">
        <v>14.8</v>
      </c>
      <c r="AS32" s="348">
        <v>8.6199999999999992</v>
      </c>
      <c r="AT32" s="348">
        <v>8.16</v>
      </c>
      <c r="AU32" s="351"/>
      <c r="AV32" s="346">
        <v>4</v>
      </c>
      <c r="AW32" s="346">
        <v>4</v>
      </c>
      <c r="AX32" s="346">
        <v>8</v>
      </c>
      <c r="AY32" s="346">
        <v>13</v>
      </c>
      <c r="AZ32" s="346">
        <v>10</v>
      </c>
      <c r="BA32" s="362"/>
      <c r="BB32" s="348">
        <v>13.165742497222</v>
      </c>
      <c r="BC32" s="375">
        <v>1.04961870879495</v>
      </c>
      <c r="BD32" s="375">
        <v>6.3335965750233994E-2</v>
      </c>
      <c r="BE32" s="375">
        <v>0.28846714448324001</v>
      </c>
      <c r="BF32" s="373"/>
      <c r="BG32" s="348">
        <v>44.136000000000003</v>
      </c>
      <c r="BH32" s="348">
        <v>39.274500000000003</v>
      </c>
      <c r="BI32" s="348">
        <v>15.518000000000001</v>
      </c>
      <c r="BJ32" s="348">
        <v>1.0714999999999999</v>
      </c>
      <c r="BK32" s="373"/>
      <c r="BL32" s="372" t="s">
        <v>1256</v>
      </c>
      <c r="BM32" s="372" t="s">
        <v>1257</v>
      </c>
      <c r="BN32" s="372" t="s">
        <v>1258</v>
      </c>
      <c r="BO32" s="372" t="s">
        <v>1107</v>
      </c>
      <c r="BP32" s="372" t="s">
        <v>1259</v>
      </c>
      <c r="BQ32" s="373"/>
      <c r="BR32" s="354" t="s">
        <v>519</v>
      </c>
    </row>
    <row r="33" spans="1:70" s="428" customFormat="1" x14ac:dyDescent="0.25">
      <c r="A33" s="345" t="s">
        <v>1324</v>
      </c>
      <c r="B33" s="373"/>
      <c r="C33" s="719">
        <v>41276</v>
      </c>
      <c r="D33" s="373"/>
      <c r="E33" s="346">
        <v>26240.2</v>
      </c>
      <c r="F33" s="373"/>
      <c r="G33" s="347">
        <v>303.89999999999998</v>
      </c>
      <c r="H33" s="374"/>
      <c r="I33" s="348">
        <v>0.74919999999999998</v>
      </c>
      <c r="J33" s="348">
        <v>0.33679999999999999</v>
      </c>
      <c r="K33" s="348">
        <v>2.7660999999999998</v>
      </c>
      <c r="L33" s="348">
        <v>7.9074999999999998</v>
      </c>
      <c r="M33" s="348">
        <v>6.7777000000000003</v>
      </c>
      <c r="N33" s="350">
        <v>1.7375</v>
      </c>
      <c r="O33" s="348">
        <v>3.1143000000000001</v>
      </c>
      <c r="P33" s="348">
        <v>15.1074</v>
      </c>
      <c r="Q33" s="348">
        <v>12.834899999999999</v>
      </c>
      <c r="R33" s="348">
        <v>15.766</v>
      </c>
      <c r="S33" s="348">
        <v>5.2140000000000004</v>
      </c>
      <c r="T33" s="348">
        <v>20.118600000000001</v>
      </c>
      <c r="U33" s="348">
        <v>4.3040000000000003</v>
      </c>
      <c r="V33" s="348">
        <v>4.7895000000000003</v>
      </c>
      <c r="W33" s="348">
        <v>1.5844</v>
      </c>
      <c r="X33" s="348">
        <v>19.152200000000001</v>
      </c>
      <c r="Y33" s="374"/>
      <c r="Z33" s="346">
        <v>4</v>
      </c>
      <c r="AA33" s="346">
        <v>2</v>
      </c>
      <c r="AB33" s="346">
        <v>4</v>
      </c>
      <c r="AC33" s="346">
        <v>5</v>
      </c>
      <c r="AD33" s="346">
        <v>4</v>
      </c>
      <c r="AE33" s="346">
        <v>14</v>
      </c>
      <c r="AF33" s="346">
        <v>12</v>
      </c>
      <c r="AG33" s="346">
        <v>11</v>
      </c>
      <c r="AH33" s="346">
        <v>12</v>
      </c>
      <c r="AI33" s="346">
        <v>7</v>
      </c>
      <c r="AJ33" s="346">
        <v>4</v>
      </c>
      <c r="AK33" s="346">
        <v>5</v>
      </c>
      <c r="AL33" s="346">
        <v>6</v>
      </c>
      <c r="AM33" s="346">
        <v>13</v>
      </c>
      <c r="AN33" s="346">
        <v>4</v>
      </c>
      <c r="AO33" s="373"/>
      <c r="AP33" s="348">
        <v>15.6</v>
      </c>
      <c r="AQ33" s="348">
        <v>15.88</v>
      </c>
      <c r="AR33" s="348">
        <v>12.77</v>
      </c>
      <c r="AS33" s="348">
        <v>9.0500000000000007</v>
      </c>
      <c r="AT33" s="348">
        <v>11.4</v>
      </c>
      <c r="AU33" s="351"/>
      <c r="AV33" s="346">
        <v>10</v>
      </c>
      <c r="AW33" s="346">
        <v>12</v>
      </c>
      <c r="AX33" s="346">
        <v>13</v>
      </c>
      <c r="AY33" s="346">
        <v>12</v>
      </c>
      <c r="AZ33" s="346">
        <v>6</v>
      </c>
      <c r="BA33" s="362"/>
      <c r="BB33" s="348">
        <v>13.3796321101883</v>
      </c>
      <c r="BC33" s="375">
        <v>1.015430789889</v>
      </c>
      <c r="BD33" s="375">
        <v>5.5245656401445499E-2</v>
      </c>
      <c r="BE33" s="375">
        <v>0.21153325043583199</v>
      </c>
      <c r="BF33" s="373"/>
      <c r="BG33" s="348">
        <v>46.1569</v>
      </c>
      <c r="BH33" s="348">
        <v>39.804600000000001</v>
      </c>
      <c r="BI33" s="348">
        <v>10.939500000000001</v>
      </c>
      <c r="BJ33" s="348">
        <v>3.0990000000000002</v>
      </c>
      <c r="BK33" s="373"/>
      <c r="BL33" s="372" t="s">
        <v>1261</v>
      </c>
      <c r="BM33" s="372" t="s">
        <v>1262</v>
      </c>
      <c r="BN33" s="372" t="s">
        <v>1263</v>
      </c>
      <c r="BO33" s="372" t="s">
        <v>1264</v>
      </c>
      <c r="BP33" s="372" t="s">
        <v>1265</v>
      </c>
      <c r="BQ33" s="373"/>
      <c r="BR33" s="354" t="s">
        <v>519</v>
      </c>
    </row>
    <row r="34" spans="1:70" s="428" customFormat="1" x14ac:dyDescent="0.25">
      <c r="A34" s="345" t="s">
        <v>1325</v>
      </c>
      <c r="B34" s="373"/>
      <c r="C34" s="719">
        <v>41275</v>
      </c>
      <c r="D34" s="373"/>
      <c r="E34" s="346">
        <v>20593.099999999999</v>
      </c>
      <c r="F34" s="373"/>
      <c r="G34" s="347">
        <v>167.505</v>
      </c>
      <c r="H34" s="374"/>
      <c r="I34" s="348">
        <v>0.68769999999999998</v>
      </c>
      <c r="J34" s="348">
        <v>-0.2109</v>
      </c>
      <c r="K34" s="348">
        <v>1.5133000000000001</v>
      </c>
      <c r="L34" s="348">
        <v>3.0844</v>
      </c>
      <c r="M34" s="348">
        <v>3.5297999999999998</v>
      </c>
      <c r="N34" s="350">
        <v>6.4550999999999998</v>
      </c>
      <c r="O34" s="348">
        <v>4.3987999999999996</v>
      </c>
      <c r="P34" s="348">
        <v>20.101400000000002</v>
      </c>
      <c r="Q34" s="348">
        <v>18.4086</v>
      </c>
      <c r="R34" s="348">
        <v>16.5367</v>
      </c>
      <c r="S34" s="348">
        <v>2.5424000000000002</v>
      </c>
      <c r="T34" s="348">
        <v>16.1858</v>
      </c>
      <c r="U34" s="348">
        <v>2.2930999999999999</v>
      </c>
      <c r="V34" s="348">
        <v>7.6109</v>
      </c>
      <c r="W34" s="348">
        <v>1.3535999999999999</v>
      </c>
      <c r="X34" s="348">
        <v>15.7407</v>
      </c>
      <c r="Y34" s="374"/>
      <c r="Z34" s="346">
        <v>5</v>
      </c>
      <c r="AA34" s="346">
        <v>6</v>
      </c>
      <c r="AB34" s="346">
        <v>8</v>
      </c>
      <c r="AC34" s="346">
        <v>15</v>
      </c>
      <c r="AD34" s="346">
        <v>7</v>
      </c>
      <c r="AE34" s="346">
        <v>8</v>
      </c>
      <c r="AF34" s="346">
        <v>7</v>
      </c>
      <c r="AG34" s="346">
        <v>3</v>
      </c>
      <c r="AH34" s="346">
        <v>4</v>
      </c>
      <c r="AI34" s="346">
        <v>3</v>
      </c>
      <c r="AJ34" s="346">
        <v>11</v>
      </c>
      <c r="AK34" s="346">
        <v>11</v>
      </c>
      <c r="AL34" s="346">
        <v>7</v>
      </c>
      <c r="AM34" s="346">
        <v>7</v>
      </c>
      <c r="AN34" s="346">
        <v>6</v>
      </c>
      <c r="AO34" s="373"/>
      <c r="AP34" s="348">
        <v>18.13</v>
      </c>
      <c r="AQ34" s="348">
        <v>20.48</v>
      </c>
      <c r="AR34" s="348">
        <v>18.04</v>
      </c>
      <c r="AS34" s="348">
        <v>11.61</v>
      </c>
      <c r="AT34" s="348">
        <v>8.19</v>
      </c>
      <c r="AU34" s="351"/>
      <c r="AV34" s="346">
        <v>2</v>
      </c>
      <c r="AW34" s="346">
        <v>2</v>
      </c>
      <c r="AX34" s="346">
        <v>3</v>
      </c>
      <c r="AY34" s="346">
        <v>5</v>
      </c>
      <c r="AZ34" s="346">
        <v>9</v>
      </c>
      <c r="BA34" s="362"/>
      <c r="BB34" s="348">
        <v>12.989889323410001</v>
      </c>
      <c r="BC34" s="375">
        <v>0.99047130731060995</v>
      </c>
      <c r="BD34" s="375">
        <v>8.8675247102996804E-2</v>
      </c>
      <c r="BE34" s="375">
        <v>0.63721766508297095</v>
      </c>
      <c r="BF34" s="373"/>
      <c r="BG34" s="348">
        <v>39.352699999999999</v>
      </c>
      <c r="BH34" s="348">
        <v>36.230400000000003</v>
      </c>
      <c r="BI34" s="348">
        <v>19.471499999999999</v>
      </c>
      <c r="BJ34" s="348">
        <v>4.9454000000000002</v>
      </c>
      <c r="BK34" s="373"/>
      <c r="BL34" s="372" t="s">
        <v>1267</v>
      </c>
      <c r="BM34" s="372" t="s">
        <v>1268</v>
      </c>
      <c r="BN34" s="372" t="s">
        <v>1269</v>
      </c>
      <c r="BO34" s="372" t="s">
        <v>1270</v>
      </c>
      <c r="BP34" s="372" t="s">
        <v>1271</v>
      </c>
      <c r="BQ34" s="373"/>
      <c r="BR34" s="354" t="s">
        <v>443</v>
      </c>
    </row>
    <row r="35" spans="1:70" s="428" customFormat="1" x14ac:dyDescent="0.25">
      <c r="A35" s="345" t="s">
        <v>1326</v>
      </c>
      <c r="B35" s="373"/>
      <c r="C35" s="719">
        <v>43755</v>
      </c>
      <c r="D35" s="373"/>
      <c r="E35" s="346">
        <v>19280.2</v>
      </c>
      <c r="F35" s="373"/>
      <c r="G35" s="347">
        <v>40.882599999999996</v>
      </c>
      <c r="H35" s="374"/>
      <c r="I35" s="348">
        <v>1.2201</v>
      </c>
      <c r="J35" s="348">
        <v>-0.1804</v>
      </c>
      <c r="K35" s="348">
        <v>3.5369000000000002</v>
      </c>
      <c r="L35" s="348">
        <v>8.5366</v>
      </c>
      <c r="M35" s="348">
        <v>14.663500000000001</v>
      </c>
      <c r="N35" s="350">
        <v>12.107900000000001</v>
      </c>
      <c r="O35" s="348">
        <v>9.4672999999999998</v>
      </c>
      <c r="P35" s="348">
        <v>24.213799999999999</v>
      </c>
      <c r="Q35" s="348">
        <v>20.157900000000001</v>
      </c>
      <c r="R35" s="348" t="s">
        <v>430</v>
      </c>
      <c r="S35" s="348">
        <v>3.3401000000000001</v>
      </c>
      <c r="T35" s="348">
        <v>26.038499999999999</v>
      </c>
      <c r="U35" s="348">
        <v>11.9565</v>
      </c>
      <c r="V35" s="348">
        <v>10.2403</v>
      </c>
      <c r="W35" s="348">
        <v>4.7431000000000001</v>
      </c>
      <c r="X35" s="348">
        <v>22.834499999999998</v>
      </c>
      <c r="Y35" s="374"/>
      <c r="Z35" s="346">
        <v>1</v>
      </c>
      <c r="AA35" s="346">
        <v>5</v>
      </c>
      <c r="AB35" s="346">
        <v>3</v>
      </c>
      <c r="AC35" s="346">
        <v>4</v>
      </c>
      <c r="AD35" s="346">
        <v>1</v>
      </c>
      <c r="AE35" s="346">
        <v>2</v>
      </c>
      <c r="AF35" s="346">
        <v>2</v>
      </c>
      <c r="AG35" s="346">
        <v>2</v>
      </c>
      <c r="AH35" s="346">
        <v>1</v>
      </c>
      <c r="AI35" s="346" t="s">
        <v>430</v>
      </c>
      <c r="AJ35" s="346">
        <v>5</v>
      </c>
      <c r="AK35" s="346">
        <v>2</v>
      </c>
      <c r="AL35" s="346">
        <v>1</v>
      </c>
      <c r="AM35" s="346">
        <v>3</v>
      </c>
      <c r="AN35" s="346">
        <v>1</v>
      </c>
      <c r="AO35" s="373"/>
      <c r="AP35" s="348" t="s">
        <v>430</v>
      </c>
      <c r="AQ35" s="348" t="s">
        <v>430</v>
      </c>
      <c r="AR35" s="348">
        <v>21.93</v>
      </c>
      <c r="AS35" s="348">
        <v>16.8</v>
      </c>
      <c r="AT35" s="348">
        <v>20.63</v>
      </c>
      <c r="AU35" s="351"/>
      <c r="AV35" s="346" t="s">
        <v>430</v>
      </c>
      <c r="AW35" s="346" t="s">
        <v>430</v>
      </c>
      <c r="AX35" s="346">
        <v>1</v>
      </c>
      <c r="AY35" s="346">
        <v>2</v>
      </c>
      <c r="AZ35" s="346">
        <v>3</v>
      </c>
      <c r="BA35" s="362"/>
      <c r="BB35" s="348">
        <v>19.102393767223699</v>
      </c>
      <c r="BC35" s="375">
        <v>1.33286462991199</v>
      </c>
      <c r="BD35" s="375">
        <v>7.8034733047522606E-2</v>
      </c>
      <c r="BE35" s="375">
        <v>0.79807343110373496</v>
      </c>
      <c r="BF35" s="373"/>
      <c r="BG35" s="348">
        <v>35.442300000000003</v>
      </c>
      <c r="BH35" s="348">
        <v>35.485700000000001</v>
      </c>
      <c r="BI35" s="348">
        <v>28.461400000000001</v>
      </c>
      <c r="BJ35" s="348">
        <v>0.61060000000000003</v>
      </c>
      <c r="BK35" s="373"/>
      <c r="BL35" s="372" t="s">
        <v>1273</v>
      </c>
      <c r="BM35" s="372" t="s">
        <v>1274</v>
      </c>
      <c r="BN35" s="372" t="s">
        <v>1275</v>
      </c>
      <c r="BO35" s="372" t="s">
        <v>1276</v>
      </c>
      <c r="BP35" s="372" t="s">
        <v>1277</v>
      </c>
      <c r="BQ35" s="373"/>
      <c r="BR35" s="354" t="s">
        <v>443</v>
      </c>
    </row>
    <row r="36" spans="1:70" s="428" customFormat="1" x14ac:dyDescent="0.25">
      <c r="A36" s="345" t="s">
        <v>1327</v>
      </c>
      <c r="B36" s="373"/>
      <c r="C36" s="719">
        <v>41275</v>
      </c>
      <c r="D36" s="373"/>
      <c r="E36" s="346">
        <v>18244</v>
      </c>
      <c r="F36" s="373"/>
      <c r="G36" s="347">
        <v>707.18499999999995</v>
      </c>
      <c r="H36" s="374"/>
      <c r="I36" s="348">
        <v>0.52070000000000005</v>
      </c>
      <c r="J36" s="348">
        <v>-0.1588</v>
      </c>
      <c r="K36" s="348">
        <v>0.28449999999999998</v>
      </c>
      <c r="L36" s="348">
        <v>4.6299000000000001</v>
      </c>
      <c r="M36" s="348">
        <v>-1.3013999999999999</v>
      </c>
      <c r="N36" s="350">
        <v>2.8708999999999998</v>
      </c>
      <c r="O36" s="348">
        <v>1.6462000000000001</v>
      </c>
      <c r="P36" s="348">
        <v>15.9687</v>
      </c>
      <c r="Q36" s="348">
        <v>13.8774</v>
      </c>
      <c r="R36" s="348">
        <v>14.851800000000001</v>
      </c>
      <c r="S36" s="348">
        <v>1.5042</v>
      </c>
      <c r="T36" s="348">
        <v>12.532</v>
      </c>
      <c r="U36" s="348">
        <v>-2.1995</v>
      </c>
      <c r="V36" s="348">
        <v>3.8999000000000001</v>
      </c>
      <c r="W36" s="348">
        <v>0.23569999999999999</v>
      </c>
      <c r="X36" s="348">
        <v>16.167400000000001</v>
      </c>
      <c r="Y36" s="374"/>
      <c r="Z36" s="346">
        <v>9</v>
      </c>
      <c r="AA36" s="346">
        <v>4</v>
      </c>
      <c r="AB36" s="346">
        <v>12</v>
      </c>
      <c r="AC36" s="346">
        <v>13</v>
      </c>
      <c r="AD36" s="346">
        <v>15</v>
      </c>
      <c r="AE36" s="346">
        <v>13</v>
      </c>
      <c r="AF36" s="346">
        <v>14</v>
      </c>
      <c r="AG36" s="346">
        <v>9</v>
      </c>
      <c r="AH36" s="346">
        <v>11</v>
      </c>
      <c r="AI36" s="346">
        <v>10</v>
      </c>
      <c r="AJ36" s="346">
        <v>13</v>
      </c>
      <c r="AK36" s="346">
        <v>15</v>
      </c>
      <c r="AL36" s="346">
        <v>14</v>
      </c>
      <c r="AM36" s="346">
        <v>14</v>
      </c>
      <c r="AN36" s="346">
        <v>13</v>
      </c>
      <c r="AO36" s="373"/>
      <c r="AP36" s="348">
        <v>15.76</v>
      </c>
      <c r="AQ36" s="348">
        <v>16.66</v>
      </c>
      <c r="AR36" s="348">
        <v>13.91</v>
      </c>
      <c r="AS36" s="348">
        <v>7.77</v>
      </c>
      <c r="AT36" s="348">
        <v>2.79</v>
      </c>
      <c r="AU36" s="351"/>
      <c r="AV36" s="346">
        <v>9</v>
      </c>
      <c r="AW36" s="346">
        <v>10</v>
      </c>
      <c r="AX36" s="346">
        <v>10</v>
      </c>
      <c r="AY36" s="346">
        <v>14</v>
      </c>
      <c r="AZ36" s="346">
        <v>14</v>
      </c>
      <c r="BA36" s="362"/>
      <c r="BB36" s="348">
        <v>12.924906040292299</v>
      </c>
      <c r="BC36" s="375">
        <v>0.99915687969017997</v>
      </c>
      <c r="BD36" s="375">
        <v>6.7211344454039701E-2</v>
      </c>
      <c r="BE36" s="375">
        <v>0.34952317567131103</v>
      </c>
      <c r="BF36" s="373"/>
      <c r="BG36" s="348">
        <v>55.301299999999998</v>
      </c>
      <c r="BH36" s="348">
        <v>38.187100000000001</v>
      </c>
      <c r="BI36" s="348">
        <v>5.0123300000000004</v>
      </c>
      <c r="BJ36" s="348">
        <v>1.4992700000000001</v>
      </c>
      <c r="BK36" s="373"/>
      <c r="BL36" s="372" t="s">
        <v>1279</v>
      </c>
      <c r="BM36" s="372" t="s">
        <v>1280</v>
      </c>
      <c r="BN36" s="372" t="s">
        <v>1281</v>
      </c>
      <c r="BO36" s="372" t="s">
        <v>1282</v>
      </c>
      <c r="BP36" s="372" t="s">
        <v>1283</v>
      </c>
      <c r="BQ36" s="373"/>
      <c r="BR36" s="354" t="s">
        <v>733</v>
      </c>
    </row>
    <row r="37" spans="1:70" s="428" customFormat="1" x14ac:dyDescent="0.25">
      <c r="A37" s="345" t="s">
        <v>1328</v>
      </c>
      <c r="B37" s="373"/>
      <c r="C37" s="719">
        <v>43395</v>
      </c>
      <c r="D37" s="373"/>
      <c r="E37" s="346">
        <v>17166.400000000001</v>
      </c>
      <c r="F37" s="373"/>
      <c r="G37" s="347">
        <v>39.200000000000003</v>
      </c>
      <c r="H37" s="374"/>
      <c r="I37" s="348" t="s">
        <v>430</v>
      </c>
      <c r="J37" s="348">
        <v>-0.73440000000000005</v>
      </c>
      <c r="K37" s="348">
        <v>2.1364999999999998</v>
      </c>
      <c r="L37" s="348">
        <v>6.7828999999999997</v>
      </c>
      <c r="M37" s="348">
        <v>6.4638999999999998</v>
      </c>
      <c r="N37" s="350">
        <v>8.2810000000000006</v>
      </c>
      <c r="O37" s="348">
        <v>5.5968999999999998</v>
      </c>
      <c r="P37" s="348">
        <v>17.764900000000001</v>
      </c>
      <c r="Q37" s="348">
        <v>14.010400000000001</v>
      </c>
      <c r="R37" s="348" t="s">
        <v>430</v>
      </c>
      <c r="S37" s="348">
        <v>2.9952999999999999</v>
      </c>
      <c r="T37" s="348">
        <v>19.585100000000001</v>
      </c>
      <c r="U37" s="348">
        <v>6.2042999999999999</v>
      </c>
      <c r="V37" s="348">
        <v>9.8039000000000005</v>
      </c>
      <c r="W37" s="348">
        <v>1.423</v>
      </c>
      <c r="X37" s="348">
        <v>19.061</v>
      </c>
      <c r="Y37" s="374"/>
      <c r="Z37" s="346" t="s">
        <v>430</v>
      </c>
      <c r="AA37" s="346">
        <v>14</v>
      </c>
      <c r="AB37" s="346">
        <v>7</v>
      </c>
      <c r="AC37" s="346">
        <v>7</v>
      </c>
      <c r="AD37" s="346">
        <v>5</v>
      </c>
      <c r="AE37" s="346">
        <v>3</v>
      </c>
      <c r="AF37" s="346">
        <v>5</v>
      </c>
      <c r="AG37" s="346">
        <v>5</v>
      </c>
      <c r="AH37" s="346">
        <v>10</v>
      </c>
      <c r="AI37" s="346" t="s">
        <v>430</v>
      </c>
      <c r="AJ37" s="346">
        <v>9</v>
      </c>
      <c r="AK37" s="346">
        <v>6</v>
      </c>
      <c r="AL37" s="346">
        <v>5</v>
      </c>
      <c r="AM37" s="346">
        <v>5</v>
      </c>
      <c r="AN37" s="346">
        <v>5</v>
      </c>
      <c r="AO37" s="373"/>
      <c r="AP37" s="348" t="s">
        <v>430</v>
      </c>
      <c r="AQ37" s="348">
        <v>17.88</v>
      </c>
      <c r="AR37" s="348">
        <v>15.1</v>
      </c>
      <c r="AS37" s="348">
        <v>11.82</v>
      </c>
      <c r="AT37" s="348">
        <v>14.18</v>
      </c>
      <c r="AU37" s="351"/>
      <c r="AV37" s="346" t="s">
        <v>430</v>
      </c>
      <c r="AW37" s="346">
        <v>5</v>
      </c>
      <c r="AX37" s="346">
        <v>6</v>
      </c>
      <c r="AY37" s="346">
        <v>4</v>
      </c>
      <c r="AZ37" s="346">
        <v>5</v>
      </c>
      <c r="BA37" s="362"/>
      <c r="BB37" s="348">
        <v>11.643666429374001</v>
      </c>
      <c r="BC37" s="375">
        <v>0.89003004543138498</v>
      </c>
      <c r="BD37" s="375">
        <v>7.7047467747088497E-2</v>
      </c>
      <c r="BE37" s="375">
        <v>0.43608523860338799</v>
      </c>
      <c r="BF37" s="373"/>
      <c r="BG37" s="348">
        <v>46.3795</v>
      </c>
      <c r="BH37" s="348">
        <v>36.474499999999999</v>
      </c>
      <c r="BI37" s="348">
        <v>6.1990999999999996</v>
      </c>
      <c r="BJ37" s="348">
        <v>10.946899999999999</v>
      </c>
      <c r="BK37" s="373"/>
      <c r="BL37" s="372" t="s">
        <v>465</v>
      </c>
      <c r="BM37" s="372" t="s">
        <v>1285</v>
      </c>
      <c r="BN37" s="372" t="s">
        <v>1286</v>
      </c>
      <c r="BO37" s="372" t="s">
        <v>1287</v>
      </c>
      <c r="BP37" s="372" t="s">
        <v>1288</v>
      </c>
      <c r="BQ37" s="373"/>
      <c r="BR37" s="354" t="s">
        <v>555</v>
      </c>
    </row>
    <row r="38" spans="1:70" s="428" customFormat="1" x14ac:dyDescent="0.25">
      <c r="A38" s="345" t="s">
        <v>1329</v>
      </c>
      <c r="B38" s="373"/>
      <c r="C38" s="719">
        <v>41275</v>
      </c>
      <c r="D38" s="373"/>
      <c r="E38" s="346">
        <v>12009.5</v>
      </c>
      <c r="F38" s="373"/>
      <c r="G38" s="347">
        <v>132.96</v>
      </c>
      <c r="H38" s="374"/>
      <c r="I38" s="348">
        <v>0.78069999999999995</v>
      </c>
      <c r="J38" s="348">
        <v>-0.5907</v>
      </c>
      <c r="K38" s="348">
        <v>1.0410999999999999</v>
      </c>
      <c r="L38" s="348">
        <v>11.8627</v>
      </c>
      <c r="M38" s="348">
        <v>12.487299999999999</v>
      </c>
      <c r="N38" s="350">
        <v>8.2384000000000004</v>
      </c>
      <c r="O38" s="348">
        <v>11.4779</v>
      </c>
      <c r="P38" s="348">
        <v>24.823599999999999</v>
      </c>
      <c r="Q38" s="348">
        <v>19.017199999999999</v>
      </c>
      <c r="R38" s="348">
        <v>17.5626</v>
      </c>
      <c r="S38" s="348">
        <v>2.6480000000000001</v>
      </c>
      <c r="T38" s="348">
        <v>28.563099999999999</v>
      </c>
      <c r="U38" s="348">
        <v>11.059100000000001</v>
      </c>
      <c r="V38" s="348">
        <v>12.984400000000001</v>
      </c>
      <c r="W38" s="348">
        <v>1.1640999999999999</v>
      </c>
      <c r="X38" s="348">
        <v>18.090699999999998</v>
      </c>
      <c r="Y38" s="374"/>
      <c r="Z38" s="346">
        <v>3</v>
      </c>
      <c r="AA38" s="346">
        <v>13</v>
      </c>
      <c r="AB38" s="346">
        <v>11</v>
      </c>
      <c r="AC38" s="346">
        <v>2</v>
      </c>
      <c r="AD38" s="346">
        <v>2</v>
      </c>
      <c r="AE38" s="346">
        <v>4</v>
      </c>
      <c r="AF38" s="346">
        <v>1</v>
      </c>
      <c r="AG38" s="346">
        <v>1</v>
      </c>
      <c r="AH38" s="346">
        <v>2</v>
      </c>
      <c r="AI38" s="346">
        <v>1</v>
      </c>
      <c r="AJ38" s="346">
        <v>10</v>
      </c>
      <c r="AK38" s="346">
        <v>1</v>
      </c>
      <c r="AL38" s="346">
        <v>2</v>
      </c>
      <c r="AM38" s="346">
        <v>2</v>
      </c>
      <c r="AN38" s="346">
        <v>7</v>
      </c>
      <c r="AO38" s="373"/>
      <c r="AP38" s="348">
        <v>19.18</v>
      </c>
      <c r="AQ38" s="348">
        <v>21.44</v>
      </c>
      <c r="AR38" s="348">
        <v>21.16</v>
      </c>
      <c r="AS38" s="348">
        <v>17.850000000000001</v>
      </c>
      <c r="AT38" s="348">
        <v>22.11</v>
      </c>
      <c r="AU38" s="351"/>
      <c r="AV38" s="346">
        <v>1</v>
      </c>
      <c r="AW38" s="346">
        <v>1</v>
      </c>
      <c r="AX38" s="346">
        <v>2</v>
      </c>
      <c r="AY38" s="346">
        <v>1</v>
      </c>
      <c r="AZ38" s="346">
        <v>2</v>
      </c>
      <c r="BA38" s="362"/>
      <c r="BB38" s="348">
        <v>16.122249846453499</v>
      </c>
      <c r="BC38" s="375">
        <v>1.18673068302611</v>
      </c>
      <c r="BD38" s="375">
        <v>9.1577535330682899E-2</v>
      </c>
      <c r="BE38" s="375">
        <v>0.85979256289782502</v>
      </c>
      <c r="BF38" s="373"/>
      <c r="BG38" s="348">
        <v>38.124299999999998</v>
      </c>
      <c r="BH38" s="348">
        <v>35.9298</v>
      </c>
      <c r="BI38" s="348">
        <v>23.052199999999999</v>
      </c>
      <c r="BJ38" s="348">
        <v>2.8936999999999999</v>
      </c>
      <c r="BK38" s="373"/>
      <c r="BL38" s="372" t="s">
        <v>1290</v>
      </c>
      <c r="BM38" s="372" t="s">
        <v>1291</v>
      </c>
      <c r="BN38" s="372" t="s">
        <v>1292</v>
      </c>
      <c r="BO38" s="372" t="s">
        <v>1293</v>
      </c>
      <c r="BP38" s="372" t="s">
        <v>1294</v>
      </c>
      <c r="BQ38" s="373"/>
      <c r="BR38" s="354" t="s">
        <v>519</v>
      </c>
    </row>
    <row r="39" spans="1:70" s="428" customFormat="1" x14ac:dyDescent="0.25">
      <c r="A39" s="345" t="s">
        <v>1330</v>
      </c>
      <c r="B39" s="373"/>
      <c r="C39" s="719">
        <v>41275</v>
      </c>
      <c r="D39" s="373"/>
      <c r="E39" s="346">
        <v>7768.23</v>
      </c>
      <c r="F39" s="373"/>
      <c r="G39" s="347">
        <v>579.24639999999999</v>
      </c>
      <c r="H39" s="374"/>
      <c r="I39" s="348">
        <v>0.58789999999999998</v>
      </c>
      <c r="J39" s="348">
        <v>-0.55079999999999996</v>
      </c>
      <c r="K39" s="348">
        <v>-0.60040000000000004</v>
      </c>
      <c r="L39" s="348">
        <v>5.6029</v>
      </c>
      <c r="M39" s="348">
        <v>-0.35649999999999998</v>
      </c>
      <c r="N39" s="350">
        <v>-3.3235000000000001</v>
      </c>
      <c r="O39" s="348">
        <v>-1.6467000000000001</v>
      </c>
      <c r="P39" s="348">
        <v>8.7681000000000004</v>
      </c>
      <c r="Q39" s="348">
        <v>11.068199999999999</v>
      </c>
      <c r="R39" s="348">
        <v>12.9733</v>
      </c>
      <c r="S39" s="348">
        <v>1.3842000000000001</v>
      </c>
      <c r="T39" s="348">
        <v>16.522300000000001</v>
      </c>
      <c r="U39" s="348">
        <v>-3.7206000000000001</v>
      </c>
      <c r="V39" s="348">
        <v>-0.41560000000000002</v>
      </c>
      <c r="W39" s="348">
        <v>-0.27529999999999999</v>
      </c>
      <c r="X39" s="348">
        <v>14.739800000000001</v>
      </c>
      <c r="Y39" s="374"/>
      <c r="Z39" s="346">
        <v>7</v>
      </c>
      <c r="AA39" s="346">
        <v>11</v>
      </c>
      <c r="AB39" s="346">
        <v>15</v>
      </c>
      <c r="AC39" s="346">
        <v>11</v>
      </c>
      <c r="AD39" s="346">
        <v>14</v>
      </c>
      <c r="AE39" s="346">
        <v>15</v>
      </c>
      <c r="AF39" s="346">
        <v>15</v>
      </c>
      <c r="AG39" s="346">
        <v>15</v>
      </c>
      <c r="AH39" s="346">
        <v>14</v>
      </c>
      <c r="AI39" s="346">
        <v>12</v>
      </c>
      <c r="AJ39" s="346">
        <v>14</v>
      </c>
      <c r="AK39" s="346">
        <v>9</v>
      </c>
      <c r="AL39" s="346">
        <v>15</v>
      </c>
      <c r="AM39" s="346">
        <v>15</v>
      </c>
      <c r="AN39" s="346">
        <v>14</v>
      </c>
      <c r="AO39" s="373"/>
      <c r="AP39" s="348">
        <v>13.27</v>
      </c>
      <c r="AQ39" s="348">
        <v>12.77</v>
      </c>
      <c r="AR39" s="348">
        <v>8.89</v>
      </c>
      <c r="AS39" s="348">
        <v>2.93</v>
      </c>
      <c r="AT39" s="348">
        <v>1.53</v>
      </c>
      <c r="AU39" s="351"/>
      <c r="AV39" s="346">
        <v>12</v>
      </c>
      <c r="AW39" s="346">
        <v>14</v>
      </c>
      <c r="AX39" s="346">
        <v>15</v>
      </c>
      <c r="AY39" s="346">
        <v>15</v>
      </c>
      <c r="AZ39" s="346">
        <v>15</v>
      </c>
      <c r="BA39" s="362"/>
      <c r="BB39" s="348">
        <v>12.542225612646901</v>
      </c>
      <c r="BC39" s="375">
        <v>0.96243062718927597</v>
      </c>
      <c r="BD39" s="375">
        <v>2.5132367512440999E-2</v>
      </c>
      <c r="BE39" s="375">
        <v>-0.18487779241612401</v>
      </c>
      <c r="BF39" s="373"/>
      <c r="BG39" s="348">
        <v>38.572699999999998</v>
      </c>
      <c r="BH39" s="348">
        <v>37.5152</v>
      </c>
      <c r="BI39" s="348">
        <v>18.456199999999999</v>
      </c>
      <c r="BJ39" s="348">
        <v>5.4558999999999997</v>
      </c>
      <c r="BK39" s="373"/>
      <c r="BL39" s="372" t="s">
        <v>1296</v>
      </c>
      <c r="BM39" s="372" t="s">
        <v>1297</v>
      </c>
      <c r="BN39" s="372" t="s">
        <v>1298</v>
      </c>
      <c r="BO39" s="372" t="s">
        <v>1299</v>
      </c>
      <c r="BP39" s="372" t="s">
        <v>1300</v>
      </c>
      <c r="BQ39" s="373"/>
      <c r="BR39" s="354" t="s">
        <v>526</v>
      </c>
    </row>
    <row r="40" spans="1:70" s="428" customFormat="1" x14ac:dyDescent="0.25">
      <c r="A40" s="345" t="s">
        <v>1331</v>
      </c>
      <c r="B40" s="373"/>
      <c r="C40" s="719">
        <v>41275</v>
      </c>
      <c r="D40" s="373"/>
      <c r="E40" s="346">
        <v>7824.81</v>
      </c>
      <c r="F40" s="373"/>
      <c r="G40" s="347">
        <v>1650.1436000000001</v>
      </c>
      <c r="H40" s="374"/>
      <c r="I40" s="348">
        <v>0.4859</v>
      </c>
      <c r="J40" s="348">
        <v>-0.45090000000000002</v>
      </c>
      <c r="K40" s="348">
        <v>2.254</v>
      </c>
      <c r="L40" s="348">
        <v>5.3196000000000003</v>
      </c>
      <c r="M40" s="348">
        <v>2.7940999999999998</v>
      </c>
      <c r="N40" s="350">
        <v>4.3543000000000003</v>
      </c>
      <c r="O40" s="348">
        <v>4.2032999999999996</v>
      </c>
      <c r="P40" s="348">
        <v>17.546900000000001</v>
      </c>
      <c r="Q40" s="348">
        <v>15.253399999999999</v>
      </c>
      <c r="R40" s="348">
        <v>13.3878</v>
      </c>
      <c r="S40" s="348">
        <v>3.2360000000000002</v>
      </c>
      <c r="T40" s="348">
        <v>16.3674</v>
      </c>
      <c r="U40" s="348">
        <v>1.9064000000000001</v>
      </c>
      <c r="V40" s="348">
        <v>5.3620000000000001</v>
      </c>
      <c r="W40" s="348">
        <v>1.0619000000000001</v>
      </c>
      <c r="X40" s="348">
        <v>14.2014</v>
      </c>
      <c r="Y40" s="374"/>
      <c r="Z40" s="346">
        <v>10</v>
      </c>
      <c r="AA40" s="346">
        <v>8</v>
      </c>
      <c r="AB40" s="346">
        <v>6</v>
      </c>
      <c r="AC40" s="346">
        <v>12</v>
      </c>
      <c r="AD40" s="346">
        <v>10</v>
      </c>
      <c r="AE40" s="346">
        <v>11</v>
      </c>
      <c r="AF40" s="346">
        <v>8</v>
      </c>
      <c r="AG40" s="346">
        <v>6</v>
      </c>
      <c r="AH40" s="346">
        <v>7</v>
      </c>
      <c r="AI40" s="346">
        <v>11</v>
      </c>
      <c r="AJ40" s="346">
        <v>7</v>
      </c>
      <c r="AK40" s="346">
        <v>10</v>
      </c>
      <c r="AL40" s="346">
        <v>8</v>
      </c>
      <c r="AM40" s="346">
        <v>12</v>
      </c>
      <c r="AN40" s="346">
        <v>8</v>
      </c>
      <c r="AO40" s="373"/>
      <c r="AP40" s="348">
        <v>15.52</v>
      </c>
      <c r="AQ40" s="348">
        <v>17.690000000000001</v>
      </c>
      <c r="AR40" s="348">
        <v>15.06</v>
      </c>
      <c r="AS40" s="348">
        <v>9.73</v>
      </c>
      <c r="AT40" s="348">
        <v>7.62</v>
      </c>
      <c r="AU40" s="351"/>
      <c r="AV40" s="346">
        <v>11</v>
      </c>
      <c r="AW40" s="346">
        <v>6</v>
      </c>
      <c r="AX40" s="346">
        <v>7</v>
      </c>
      <c r="AY40" s="346">
        <v>8</v>
      </c>
      <c r="AZ40" s="346">
        <v>11</v>
      </c>
      <c r="BA40" s="362"/>
      <c r="BB40" s="348">
        <v>12.524550046768001</v>
      </c>
      <c r="BC40" s="375">
        <v>0.97725724343153197</v>
      </c>
      <c r="BD40" s="375">
        <v>7.5478966771890393E-2</v>
      </c>
      <c r="BE40" s="375">
        <v>0.43754234520174401</v>
      </c>
      <c r="BF40" s="373"/>
      <c r="BG40" s="348">
        <v>58.635300000000001</v>
      </c>
      <c r="BH40" s="348">
        <v>38.071899999999999</v>
      </c>
      <c r="BI40" s="348" t="s">
        <v>430</v>
      </c>
      <c r="BJ40" s="348">
        <v>3.2928000000000002</v>
      </c>
      <c r="BK40" s="373"/>
      <c r="BL40" s="372" t="s">
        <v>1302</v>
      </c>
      <c r="BM40" s="372" t="s">
        <v>1303</v>
      </c>
      <c r="BN40" s="372" t="s">
        <v>1304</v>
      </c>
      <c r="BO40" s="372" t="s">
        <v>1305</v>
      </c>
      <c r="BP40" s="372" t="s">
        <v>1306</v>
      </c>
      <c r="BQ40" s="373"/>
      <c r="BR40" s="354" t="s">
        <v>436</v>
      </c>
    </row>
    <row r="41" spans="1:70" s="428" customFormat="1" x14ac:dyDescent="0.25">
      <c r="A41" s="345" t="s">
        <v>1332</v>
      </c>
      <c r="B41" s="373"/>
      <c r="C41" s="719">
        <v>41276</v>
      </c>
      <c r="D41" s="373"/>
      <c r="E41" s="346">
        <v>7483.49</v>
      </c>
      <c r="F41" s="373"/>
      <c r="G41" s="347">
        <v>108.864</v>
      </c>
      <c r="H41" s="374"/>
      <c r="I41" s="348">
        <v>0.78390000000000004</v>
      </c>
      <c r="J41" s="348">
        <v>0.49180000000000001</v>
      </c>
      <c r="K41" s="348">
        <v>5.7236000000000002</v>
      </c>
      <c r="L41" s="348">
        <v>14.5152</v>
      </c>
      <c r="M41" s="348">
        <v>9.8629999999999995</v>
      </c>
      <c r="N41" s="350">
        <v>12.612299999999999</v>
      </c>
      <c r="O41" s="348">
        <v>6.8278999999999996</v>
      </c>
      <c r="P41" s="348">
        <v>17.5458</v>
      </c>
      <c r="Q41" s="348">
        <v>14.486599999999999</v>
      </c>
      <c r="R41" s="348">
        <v>15.917999999999999</v>
      </c>
      <c r="S41" s="348">
        <v>7.7473999999999998</v>
      </c>
      <c r="T41" s="348">
        <v>25.578099999999999</v>
      </c>
      <c r="U41" s="348">
        <v>9.1668000000000003</v>
      </c>
      <c r="V41" s="348">
        <v>14.420500000000001</v>
      </c>
      <c r="W41" s="348">
        <v>4.2092000000000001</v>
      </c>
      <c r="X41" s="348">
        <v>15.4367</v>
      </c>
      <c r="Y41" s="374"/>
      <c r="Z41" s="346">
        <v>2</v>
      </c>
      <c r="AA41" s="346">
        <v>1</v>
      </c>
      <c r="AB41" s="346">
        <v>1</v>
      </c>
      <c r="AC41" s="346">
        <v>1</v>
      </c>
      <c r="AD41" s="346">
        <v>3</v>
      </c>
      <c r="AE41" s="346">
        <v>1</v>
      </c>
      <c r="AF41" s="346">
        <v>3</v>
      </c>
      <c r="AG41" s="346">
        <v>7</v>
      </c>
      <c r="AH41" s="346">
        <v>9</v>
      </c>
      <c r="AI41" s="346">
        <v>5</v>
      </c>
      <c r="AJ41" s="346">
        <v>1</v>
      </c>
      <c r="AK41" s="346">
        <v>3</v>
      </c>
      <c r="AL41" s="346">
        <v>3</v>
      </c>
      <c r="AM41" s="346">
        <v>1</v>
      </c>
      <c r="AN41" s="346">
        <v>2</v>
      </c>
      <c r="AO41" s="373"/>
      <c r="AP41" s="348">
        <v>16.36</v>
      </c>
      <c r="AQ41" s="348">
        <v>17.579999999999998</v>
      </c>
      <c r="AR41" s="348">
        <v>15.62</v>
      </c>
      <c r="AS41" s="348">
        <v>13.79</v>
      </c>
      <c r="AT41" s="348">
        <v>23.56</v>
      </c>
      <c r="AU41" s="351"/>
      <c r="AV41" s="346">
        <v>7</v>
      </c>
      <c r="AW41" s="346">
        <v>7</v>
      </c>
      <c r="AX41" s="346">
        <v>5</v>
      </c>
      <c r="AY41" s="346">
        <v>3</v>
      </c>
      <c r="AZ41" s="346">
        <v>1</v>
      </c>
      <c r="BA41" s="362"/>
      <c r="BB41" s="348">
        <v>13.3738181755671</v>
      </c>
      <c r="BC41" s="375">
        <v>1.0163274394491699</v>
      </c>
      <c r="BD41" s="375">
        <v>6.8146003216380202E-2</v>
      </c>
      <c r="BE41" s="375">
        <v>0.38327303573472399</v>
      </c>
      <c r="BF41" s="373"/>
      <c r="BG41" s="348">
        <v>37.514800000000001</v>
      </c>
      <c r="BH41" s="348">
        <v>37.640900000000002</v>
      </c>
      <c r="BI41" s="348">
        <v>24.128799999999998</v>
      </c>
      <c r="BJ41" s="348">
        <v>0.71550000000000002</v>
      </c>
      <c r="BK41" s="373"/>
      <c r="BL41" s="372" t="s">
        <v>1308</v>
      </c>
      <c r="BM41" s="372" t="s">
        <v>1309</v>
      </c>
      <c r="BN41" s="372" t="s">
        <v>1310</v>
      </c>
      <c r="BO41" s="372" t="s">
        <v>1311</v>
      </c>
      <c r="BP41" s="372" t="s">
        <v>1312</v>
      </c>
      <c r="BQ41" s="373"/>
      <c r="BR41" s="354" t="s">
        <v>443</v>
      </c>
    </row>
    <row r="42" spans="1:70" s="428" customFormat="1" x14ac:dyDescent="0.25">
      <c r="A42" s="345" t="s">
        <v>1333</v>
      </c>
      <c r="B42" s="373"/>
      <c r="C42" s="719">
        <v>41275</v>
      </c>
      <c r="D42" s="373"/>
      <c r="E42" s="346">
        <v>5954.24</v>
      </c>
      <c r="F42" s="373"/>
      <c r="G42" s="347">
        <v>1091.29</v>
      </c>
      <c r="H42" s="374"/>
      <c r="I42" s="348">
        <v>0.45660000000000001</v>
      </c>
      <c r="J42" s="348">
        <v>-4.3999999999999997E-2</v>
      </c>
      <c r="K42" s="348">
        <v>3.9136000000000002</v>
      </c>
      <c r="L42" s="348">
        <v>9.0885999999999996</v>
      </c>
      <c r="M42" s="348">
        <v>5.7247000000000003</v>
      </c>
      <c r="N42" s="350">
        <v>8.2253000000000007</v>
      </c>
      <c r="O42" s="348">
        <v>4.0819999999999999</v>
      </c>
      <c r="P42" s="348">
        <v>13.933999999999999</v>
      </c>
      <c r="Q42" s="348">
        <v>10.163</v>
      </c>
      <c r="R42" s="348">
        <v>12.004799999999999</v>
      </c>
      <c r="S42" s="348">
        <v>5.2474999999999996</v>
      </c>
      <c r="T42" s="348">
        <v>20.273499999999999</v>
      </c>
      <c r="U42" s="348">
        <v>6.8697999999999997</v>
      </c>
      <c r="V42" s="348">
        <v>10.2079</v>
      </c>
      <c r="W42" s="348">
        <v>2.8151000000000002</v>
      </c>
      <c r="X42" s="348">
        <v>14.915900000000001</v>
      </c>
      <c r="Y42" s="374"/>
      <c r="Z42" s="346">
        <v>12</v>
      </c>
      <c r="AA42" s="346">
        <v>3</v>
      </c>
      <c r="AB42" s="346">
        <v>2</v>
      </c>
      <c r="AC42" s="346">
        <v>3</v>
      </c>
      <c r="AD42" s="346">
        <v>6</v>
      </c>
      <c r="AE42" s="346">
        <v>5</v>
      </c>
      <c r="AF42" s="346">
        <v>9</v>
      </c>
      <c r="AG42" s="346">
        <v>14</v>
      </c>
      <c r="AH42" s="346">
        <v>15</v>
      </c>
      <c r="AI42" s="346">
        <v>13</v>
      </c>
      <c r="AJ42" s="346">
        <v>3</v>
      </c>
      <c r="AK42" s="346">
        <v>4</v>
      </c>
      <c r="AL42" s="346">
        <v>4</v>
      </c>
      <c r="AM42" s="346">
        <v>4</v>
      </c>
      <c r="AN42" s="346">
        <v>3</v>
      </c>
      <c r="AO42" s="373"/>
      <c r="AP42" s="348">
        <v>12.96</v>
      </c>
      <c r="AQ42" s="348">
        <v>13.97</v>
      </c>
      <c r="AR42" s="348">
        <v>12.09</v>
      </c>
      <c r="AS42" s="348">
        <v>10.29</v>
      </c>
      <c r="AT42" s="348">
        <v>15.38</v>
      </c>
      <c r="AU42" s="351"/>
      <c r="AV42" s="346">
        <v>13</v>
      </c>
      <c r="AW42" s="346">
        <v>13</v>
      </c>
      <c r="AX42" s="346">
        <v>14</v>
      </c>
      <c r="AY42" s="346">
        <v>7</v>
      </c>
      <c r="AZ42" s="346">
        <v>4</v>
      </c>
      <c r="BA42" s="362"/>
      <c r="BB42" s="348">
        <v>13.3618637564674</v>
      </c>
      <c r="BC42" s="375">
        <v>1.0501883713692099</v>
      </c>
      <c r="BD42" s="375">
        <v>5.1372634545478801E-2</v>
      </c>
      <c r="BE42" s="375">
        <v>0.140740266858216</v>
      </c>
      <c r="BF42" s="373"/>
      <c r="BG42" s="348">
        <v>40.548200000000001</v>
      </c>
      <c r="BH42" s="348">
        <v>39.627200000000002</v>
      </c>
      <c r="BI42" s="348">
        <v>17.044599999999999</v>
      </c>
      <c r="BJ42" s="348">
        <v>2.78</v>
      </c>
      <c r="BK42" s="373"/>
      <c r="BL42" s="372" t="s">
        <v>1314</v>
      </c>
      <c r="BM42" s="372" t="s">
        <v>1315</v>
      </c>
      <c r="BN42" s="372" t="s">
        <v>1316</v>
      </c>
      <c r="BO42" s="372" t="s">
        <v>1317</v>
      </c>
      <c r="BP42" s="372" t="s">
        <v>1318</v>
      </c>
      <c r="BQ42" s="373"/>
      <c r="BR42" s="354" t="s">
        <v>476</v>
      </c>
    </row>
    <row r="43" spans="1:70" x14ac:dyDescent="0.25">
      <c r="A43" s="36" t="s">
        <v>93</v>
      </c>
      <c r="B43" s="43"/>
      <c r="C43" s="720"/>
      <c r="D43" s="43"/>
      <c r="E43" s="51"/>
      <c r="F43" s="43"/>
      <c r="G43" s="55"/>
      <c r="H43" s="66"/>
      <c r="I43" s="59">
        <v>0.64229999999999998</v>
      </c>
      <c r="J43" s="59">
        <v>-0.37640000000000001</v>
      </c>
      <c r="K43" s="59">
        <v>1.8609</v>
      </c>
      <c r="L43" s="59">
        <v>7.1284999999999998</v>
      </c>
      <c r="M43" s="59">
        <v>4.6582999999999997</v>
      </c>
      <c r="N43" s="70">
        <v>5.9779</v>
      </c>
      <c r="O43" s="59">
        <v>4.6901000000000002</v>
      </c>
      <c r="P43" s="59">
        <v>17.011500000000002</v>
      </c>
      <c r="Q43" s="59">
        <v>15.2098</v>
      </c>
      <c r="R43" s="59">
        <v>15.215999999999999</v>
      </c>
      <c r="S43" s="59">
        <v>3.4247999999999998</v>
      </c>
      <c r="T43" s="59">
        <v>18.709299999999999</v>
      </c>
      <c r="U43" s="59">
        <v>3.6185</v>
      </c>
      <c r="V43" s="59">
        <v>7.4722</v>
      </c>
      <c r="W43" s="59">
        <v>1.3288</v>
      </c>
      <c r="X43" s="59">
        <v>16.915800000000001</v>
      </c>
      <c r="Y43" s="66"/>
      <c r="Z43" s="51">
        <v>13</v>
      </c>
      <c r="AA43" s="51">
        <v>15</v>
      </c>
      <c r="AB43" s="51">
        <v>15</v>
      </c>
      <c r="AC43" s="51">
        <v>15</v>
      </c>
      <c r="AD43" s="51">
        <v>15</v>
      </c>
      <c r="AE43" s="51">
        <v>15</v>
      </c>
      <c r="AF43" s="51">
        <v>15</v>
      </c>
      <c r="AG43" s="51">
        <v>15</v>
      </c>
      <c r="AH43" s="51">
        <v>15</v>
      </c>
      <c r="AI43" s="51">
        <v>13</v>
      </c>
      <c r="AJ43" s="51">
        <v>15</v>
      </c>
      <c r="AK43" s="51">
        <v>15</v>
      </c>
      <c r="AL43" s="51">
        <v>15</v>
      </c>
      <c r="AM43" s="51">
        <v>15</v>
      </c>
      <c r="AN43" s="51">
        <v>15</v>
      </c>
      <c r="AO43" s="43"/>
      <c r="AP43" s="59">
        <v>16.251538461538502</v>
      </c>
      <c r="AQ43" s="59">
        <v>17.4428571428571</v>
      </c>
      <c r="AR43" s="59">
        <v>15.1566666666667</v>
      </c>
      <c r="AS43" s="59">
        <v>10.657999999999999</v>
      </c>
      <c r="AT43" s="59">
        <v>11.0293333333333</v>
      </c>
      <c r="AU43" s="78"/>
      <c r="AV43" s="51">
        <v>13</v>
      </c>
      <c r="AW43" s="51">
        <v>14</v>
      </c>
      <c r="AX43" s="51">
        <v>15</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1.2201</v>
      </c>
      <c r="J44" s="60">
        <v>0.49180000000000001</v>
      </c>
      <c r="K44" s="60">
        <v>5.7236000000000002</v>
      </c>
      <c r="L44" s="60">
        <v>14.5152</v>
      </c>
      <c r="M44" s="60">
        <v>14.663500000000001</v>
      </c>
      <c r="N44" s="71">
        <v>12.612299999999999</v>
      </c>
      <c r="O44" s="60">
        <v>11.4779</v>
      </c>
      <c r="P44" s="60">
        <v>24.823599999999999</v>
      </c>
      <c r="Q44" s="60">
        <v>20.157900000000001</v>
      </c>
      <c r="R44" s="60">
        <v>17.5626</v>
      </c>
      <c r="S44" s="60">
        <v>7.7473999999999998</v>
      </c>
      <c r="T44" s="60">
        <v>28.563099999999999</v>
      </c>
      <c r="U44" s="60">
        <v>11.9565</v>
      </c>
      <c r="V44" s="60">
        <v>14.420500000000001</v>
      </c>
      <c r="W44" s="60">
        <v>4.7431000000000001</v>
      </c>
      <c r="X44" s="60">
        <v>22.834499999999998</v>
      </c>
      <c r="Y44" s="67"/>
      <c r="Z44" s="52"/>
      <c r="AA44" s="52"/>
      <c r="AB44" s="52"/>
      <c r="AC44" s="52"/>
      <c r="AD44" s="52"/>
      <c r="AE44" s="52"/>
      <c r="AF44" s="52"/>
      <c r="AG44" s="52"/>
      <c r="AH44" s="52"/>
      <c r="AI44" s="52"/>
      <c r="AJ44" s="52"/>
      <c r="AK44" s="52"/>
      <c r="AL44" s="52"/>
      <c r="AM44" s="52"/>
      <c r="AN44" s="52"/>
      <c r="AO44" s="44"/>
      <c r="AP44" s="60">
        <v>19.18</v>
      </c>
      <c r="AQ44" s="60">
        <v>21.44</v>
      </c>
      <c r="AR44" s="60">
        <v>21.93</v>
      </c>
      <c r="AS44" s="60">
        <v>17.850000000000001</v>
      </c>
      <c r="AT44" s="60">
        <v>23.56</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0.36899999999999999</v>
      </c>
      <c r="J45" s="60">
        <v>-1.6082000000000001</v>
      </c>
      <c r="K45" s="60">
        <v>-0.60040000000000004</v>
      </c>
      <c r="L45" s="60">
        <v>3.0844</v>
      </c>
      <c r="M45" s="60">
        <v>-1.3013999999999999</v>
      </c>
      <c r="N45" s="71">
        <v>-3.3235000000000001</v>
      </c>
      <c r="O45" s="60">
        <v>-1.6467000000000001</v>
      </c>
      <c r="P45" s="60">
        <v>8.7681000000000004</v>
      </c>
      <c r="Q45" s="60">
        <v>10.163</v>
      </c>
      <c r="R45" s="60">
        <v>12.004799999999999</v>
      </c>
      <c r="S45" s="60">
        <v>1.3728</v>
      </c>
      <c r="T45" s="60">
        <v>12.532</v>
      </c>
      <c r="U45" s="60">
        <v>-3.7206000000000001</v>
      </c>
      <c r="V45" s="60">
        <v>-0.41560000000000002</v>
      </c>
      <c r="W45" s="60">
        <v>-0.9073</v>
      </c>
      <c r="X45" s="60">
        <v>13.431800000000001</v>
      </c>
      <c r="Y45" s="67"/>
      <c r="Z45" s="52"/>
      <c r="AA45" s="52"/>
      <c r="AB45" s="52"/>
      <c r="AC45" s="52"/>
      <c r="AD45" s="52"/>
      <c r="AE45" s="52"/>
      <c r="AF45" s="52"/>
      <c r="AG45" s="52"/>
      <c r="AH45" s="52"/>
      <c r="AI45" s="52"/>
      <c r="AJ45" s="52"/>
      <c r="AK45" s="52"/>
      <c r="AL45" s="52"/>
      <c r="AM45" s="52"/>
      <c r="AN45" s="52"/>
      <c r="AO45" s="44"/>
      <c r="AP45" s="60">
        <v>12.96</v>
      </c>
      <c r="AQ45" s="60">
        <v>12.77</v>
      </c>
      <c r="AR45" s="60">
        <v>8.89</v>
      </c>
      <c r="AS45" s="60">
        <v>2.93</v>
      </c>
      <c r="AT45" s="60">
        <v>1.53</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0.58789999999999998</v>
      </c>
      <c r="J46" s="61">
        <v>-0.45090000000000002</v>
      </c>
      <c r="K46" s="61">
        <v>1.5133000000000001</v>
      </c>
      <c r="L46" s="61">
        <v>6.4028</v>
      </c>
      <c r="M46" s="61">
        <v>3.1307</v>
      </c>
      <c r="N46" s="72">
        <v>6.4550999999999998</v>
      </c>
      <c r="O46" s="61">
        <v>4.2032999999999996</v>
      </c>
      <c r="P46" s="61">
        <v>16.117899999999999</v>
      </c>
      <c r="Q46" s="61">
        <v>15.222099999999999</v>
      </c>
      <c r="R46" s="61">
        <v>15.766</v>
      </c>
      <c r="S46" s="61">
        <v>3.0154999999999998</v>
      </c>
      <c r="T46" s="61">
        <v>17.536300000000001</v>
      </c>
      <c r="U46" s="61">
        <v>1.9064000000000001</v>
      </c>
      <c r="V46" s="61">
        <v>6.9776999999999996</v>
      </c>
      <c r="W46" s="61">
        <v>1.0619000000000001</v>
      </c>
      <c r="X46" s="61">
        <v>16.2042</v>
      </c>
      <c r="Y46" s="68"/>
      <c r="Z46" s="53"/>
      <c r="AA46" s="53"/>
      <c r="AB46" s="53"/>
      <c r="AC46" s="53"/>
      <c r="AD46" s="53"/>
      <c r="AE46" s="53"/>
      <c r="AF46" s="53"/>
      <c r="AG46" s="53"/>
      <c r="AH46" s="53"/>
      <c r="AI46" s="53"/>
      <c r="AJ46" s="53"/>
      <c r="AK46" s="53"/>
      <c r="AL46" s="53"/>
      <c r="AM46" s="53"/>
      <c r="AN46" s="53"/>
      <c r="AO46" s="45"/>
      <c r="AP46" s="61">
        <v>16.36</v>
      </c>
      <c r="AQ46" s="61">
        <v>17.52</v>
      </c>
      <c r="AR46" s="61">
        <v>14.8</v>
      </c>
      <c r="AS46" s="61">
        <v>9.73</v>
      </c>
      <c r="AT46" s="61">
        <v>8.75</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116</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428" customFormat="1" x14ac:dyDescent="0.25">
      <c r="A48" s="481" t="s">
        <v>1334</v>
      </c>
      <c r="B48" s="402"/>
      <c r="C48" s="724">
        <v>33987</v>
      </c>
      <c r="D48" s="402"/>
      <c r="E48" s="403">
        <v>6487.94</v>
      </c>
      <c r="F48" s="402"/>
      <c r="G48" s="404">
        <v>187.62530000000001</v>
      </c>
      <c r="H48" s="406"/>
      <c r="I48" s="405">
        <v>0.57069999999999999</v>
      </c>
      <c r="J48" s="405">
        <v>-0.36370000000000002</v>
      </c>
      <c r="K48" s="405">
        <v>0.9556</v>
      </c>
      <c r="L48" s="405">
        <v>3.9527999999999999</v>
      </c>
      <c r="M48" s="405">
        <v>1.4529000000000001</v>
      </c>
      <c r="N48" s="407">
        <v>4.4717000000000002</v>
      </c>
      <c r="O48" s="405">
        <v>2.5922999999999998</v>
      </c>
      <c r="P48" s="405">
        <v>16.450399999999998</v>
      </c>
      <c r="Q48" s="405">
        <v>15.032500000000001</v>
      </c>
      <c r="R48" s="405">
        <v>13.7103</v>
      </c>
      <c r="S48" s="405">
        <v>2.4177</v>
      </c>
      <c r="T48" s="405">
        <v>14.082700000000001</v>
      </c>
      <c r="U48" s="405">
        <v>-0.27539999999999998</v>
      </c>
      <c r="V48" s="405">
        <v>6.9749999999999996</v>
      </c>
      <c r="W48" s="405">
        <v>1.0286</v>
      </c>
      <c r="X48" s="405">
        <v>12.706300000000001</v>
      </c>
      <c r="Y48" s="406"/>
      <c r="Z48" s="403">
        <v>10</v>
      </c>
      <c r="AA48" s="403">
        <v>15</v>
      </c>
      <c r="AB48" s="403">
        <v>15</v>
      </c>
      <c r="AC48" s="403">
        <v>17</v>
      </c>
      <c r="AD48" s="403">
        <v>17</v>
      </c>
      <c r="AE48" s="403">
        <v>11</v>
      </c>
      <c r="AF48" s="403">
        <v>6</v>
      </c>
      <c r="AG48" s="403">
        <v>2</v>
      </c>
      <c r="AH48" s="403">
        <v>3</v>
      </c>
      <c r="AI48" s="403">
        <v>3</v>
      </c>
      <c r="AJ48" s="403">
        <v>15</v>
      </c>
      <c r="AK48" s="403">
        <v>17</v>
      </c>
      <c r="AL48" s="403">
        <v>16</v>
      </c>
      <c r="AM48" s="403">
        <v>12</v>
      </c>
      <c r="AN48" s="403">
        <v>16</v>
      </c>
      <c r="AO48" s="402"/>
      <c r="AP48" s="405">
        <v>15.85</v>
      </c>
      <c r="AQ48" s="405">
        <v>17.98</v>
      </c>
      <c r="AR48" s="405">
        <v>14.79</v>
      </c>
      <c r="AS48" s="405">
        <v>9.0299999999999994</v>
      </c>
      <c r="AT48" s="405">
        <v>6.04</v>
      </c>
      <c r="AU48" s="408"/>
      <c r="AV48" s="403">
        <v>2</v>
      </c>
      <c r="AW48" s="403">
        <v>1</v>
      </c>
      <c r="AX48" s="403">
        <v>2</v>
      </c>
      <c r="AY48" s="403">
        <v>4</v>
      </c>
      <c r="AZ48" s="403">
        <v>17</v>
      </c>
      <c r="BA48" s="409"/>
      <c r="BB48" s="405">
        <v>12.006717885296901</v>
      </c>
      <c r="BC48" s="410">
        <v>0.93386666975172505</v>
      </c>
      <c r="BD48" s="410">
        <v>7.2486545798350899E-2</v>
      </c>
      <c r="BE48" s="410">
        <v>0.38507415738253398</v>
      </c>
      <c r="BF48" s="402"/>
      <c r="BG48" s="405">
        <v>47.361899999999999</v>
      </c>
      <c r="BH48" s="405">
        <v>34.510599999999997</v>
      </c>
      <c r="BI48" s="405">
        <v>13.5464</v>
      </c>
      <c r="BJ48" s="405">
        <v>4.5811000000000002</v>
      </c>
      <c r="BK48" s="402"/>
      <c r="BL48" s="401" t="s">
        <v>1335</v>
      </c>
      <c r="BM48" s="401" t="s">
        <v>1336</v>
      </c>
      <c r="BN48" s="401" t="s">
        <v>1337</v>
      </c>
      <c r="BO48" s="401" t="s">
        <v>523</v>
      </c>
      <c r="BP48" s="401" t="s">
        <v>1338</v>
      </c>
      <c r="BQ48" s="402"/>
      <c r="BR48" s="411" t="s">
        <v>519</v>
      </c>
    </row>
    <row r="49" spans="1:70" s="428" customFormat="1" x14ac:dyDescent="0.25">
      <c r="A49" s="345" t="s">
        <v>1339</v>
      </c>
      <c r="B49" s="373"/>
      <c r="C49" s="719">
        <v>43552</v>
      </c>
      <c r="D49" s="373"/>
      <c r="E49" s="346">
        <v>5733.58</v>
      </c>
      <c r="F49" s="373"/>
      <c r="G49" s="347">
        <v>30.1585</v>
      </c>
      <c r="H49" s="374"/>
      <c r="I49" s="348">
        <v>0.68640000000000001</v>
      </c>
      <c r="J49" s="348">
        <v>-1.3899999999999999E-2</v>
      </c>
      <c r="K49" s="348">
        <v>2.7193000000000001</v>
      </c>
      <c r="L49" s="348">
        <v>6.9541000000000004</v>
      </c>
      <c r="M49" s="348">
        <v>9.8629999999999995</v>
      </c>
      <c r="N49" s="350">
        <v>11.625400000000001</v>
      </c>
      <c r="O49" s="348">
        <v>5.1334999999999997</v>
      </c>
      <c r="P49" s="348">
        <v>18.9267</v>
      </c>
      <c r="Q49" s="348">
        <v>15.176500000000001</v>
      </c>
      <c r="R49" s="348" t="s">
        <v>430</v>
      </c>
      <c r="S49" s="348">
        <v>2.3068</v>
      </c>
      <c r="T49" s="348">
        <v>23.1205</v>
      </c>
      <c r="U49" s="348">
        <v>10.520899999999999</v>
      </c>
      <c r="V49" s="348">
        <v>12.838699999999999</v>
      </c>
      <c r="W49" s="348">
        <v>2.7347000000000001</v>
      </c>
      <c r="X49" s="348">
        <v>16.081</v>
      </c>
      <c r="Y49" s="374"/>
      <c r="Z49" s="346">
        <v>6</v>
      </c>
      <c r="AA49" s="346">
        <v>6</v>
      </c>
      <c r="AB49" s="346">
        <v>4</v>
      </c>
      <c r="AC49" s="346">
        <v>9</v>
      </c>
      <c r="AD49" s="346">
        <v>2</v>
      </c>
      <c r="AE49" s="346">
        <v>1</v>
      </c>
      <c r="AF49" s="346">
        <v>2</v>
      </c>
      <c r="AG49" s="346">
        <v>1</v>
      </c>
      <c r="AH49" s="346">
        <v>2</v>
      </c>
      <c r="AI49" s="346" t="s">
        <v>430</v>
      </c>
      <c r="AJ49" s="346">
        <v>16</v>
      </c>
      <c r="AK49" s="346">
        <v>2</v>
      </c>
      <c r="AL49" s="346">
        <v>1</v>
      </c>
      <c r="AM49" s="346">
        <v>2</v>
      </c>
      <c r="AN49" s="346">
        <v>1</v>
      </c>
      <c r="AO49" s="373"/>
      <c r="AP49" s="348" t="s">
        <v>430</v>
      </c>
      <c r="AQ49" s="348">
        <v>17.96</v>
      </c>
      <c r="AR49" s="348">
        <v>16.53</v>
      </c>
      <c r="AS49" s="348">
        <v>13.38</v>
      </c>
      <c r="AT49" s="348">
        <v>18.78</v>
      </c>
      <c r="AU49" s="351"/>
      <c r="AV49" s="346" t="s">
        <v>430</v>
      </c>
      <c r="AW49" s="346">
        <v>2</v>
      </c>
      <c r="AX49" s="346">
        <v>1</v>
      </c>
      <c r="AY49" s="346">
        <v>1</v>
      </c>
      <c r="AZ49" s="346">
        <v>2</v>
      </c>
      <c r="BA49" s="362"/>
      <c r="BB49" s="348">
        <v>16.1032452583954</v>
      </c>
      <c r="BC49" s="375">
        <v>1.12398204624597</v>
      </c>
      <c r="BD49" s="375">
        <v>6.5748102368428193E-2</v>
      </c>
      <c r="BE49" s="375">
        <v>0.47471962329557299</v>
      </c>
      <c r="BF49" s="373"/>
      <c r="BG49" s="348">
        <v>46.2988</v>
      </c>
      <c r="BH49" s="348">
        <v>37.305300000000003</v>
      </c>
      <c r="BI49" s="348">
        <v>15.5825</v>
      </c>
      <c r="BJ49" s="348">
        <v>0.81340000000000001</v>
      </c>
      <c r="BK49" s="373"/>
      <c r="BL49" s="372" t="s">
        <v>1340</v>
      </c>
      <c r="BM49" s="372" t="s">
        <v>1341</v>
      </c>
      <c r="BN49" s="372" t="s">
        <v>1342</v>
      </c>
      <c r="BO49" s="372" t="s">
        <v>1343</v>
      </c>
      <c r="BP49" s="372" t="s">
        <v>1344</v>
      </c>
      <c r="BQ49" s="373"/>
      <c r="BR49" s="354" t="s">
        <v>443</v>
      </c>
    </row>
    <row r="50" spans="1:70" s="428" customFormat="1" x14ac:dyDescent="0.25">
      <c r="A50" s="345" t="s">
        <v>1345</v>
      </c>
      <c r="B50" s="373"/>
      <c r="C50" s="719">
        <v>39247</v>
      </c>
      <c r="D50" s="373"/>
      <c r="E50" s="346">
        <v>4869.46</v>
      </c>
      <c r="F50" s="373"/>
      <c r="G50" s="347">
        <v>91.897999999999996</v>
      </c>
      <c r="H50" s="374"/>
      <c r="I50" s="348">
        <v>0.65610000000000002</v>
      </c>
      <c r="J50" s="348">
        <v>-0.1575</v>
      </c>
      <c r="K50" s="348">
        <v>2.1997</v>
      </c>
      <c r="L50" s="348">
        <v>5.7770000000000001</v>
      </c>
      <c r="M50" s="348">
        <v>3.9394</v>
      </c>
      <c r="N50" s="350">
        <v>5.9562999999999997</v>
      </c>
      <c r="O50" s="348">
        <v>3.3206000000000002</v>
      </c>
      <c r="P50" s="348">
        <v>15.146100000000001</v>
      </c>
      <c r="Q50" s="348">
        <v>13.4445</v>
      </c>
      <c r="R50" s="348">
        <v>14.2195</v>
      </c>
      <c r="S50" s="348">
        <v>3.5167000000000002</v>
      </c>
      <c r="T50" s="348">
        <v>16.534600000000001</v>
      </c>
      <c r="U50" s="348">
        <v>1.8339000000000001</v>
      </c>
      <c r="V50" s="348">
        <v>8.2401</v>
      </c>
      <c r="W50" s="348">
        <v>1.8339000000000001</v>
      </c>
      <c r="X50" s="348">
        <v>12.248200000000001</v>
      </c>
      <c r="Y50" s="374"/>
      <c r="Z50" s="346">
        <v>7</v>
      </c>
      <c r="AA50" s="346">
        <v>13</v>
      </c>
      <c r="AB50" s="346">
        <v>9</v>
      </c>
      <c r="AC50" s="346">
        <v>12</v>
      </c>
      <c r="AD50" s="346">
        <v>12</v>
      </c>
      <c r="AE50" s="346">
        <v>9</v>
      </c>
      <c r="AF50" s="346">
        <v>5</v>
      </c>
      <c r="AG50" s="346">
        <v>4</v>
      </c>
      <c r="AH50" s="346">
        <v>5</v>
      </c>
      <c r="AI50" s="346">
        <v>2</v>
      </c>
      <c r="AJ50" s="346">
        <v>9</v>
      </c>
      <c r="AK50" s="346">
        <v>13</v>
      </c>
      <c r="AL50" s="346">
        <v>13</v>
      </c>
      <c r="AM50" s="346">
        <v>7</v>
      </c>
      <c r="AN50" s="346">
        <v>8</v>
      </c>
      <c r="AO50" s="373"/>
      <c r="AP50" s="348">
        <v>15.29</v>
      </c>
      <c r="AQ50" s="348">
        <v>15.97</v>
      </c>
      <c r="AR50" s="348">
        <v>13.28</v>
      </c>
      <c r="AS50" s="348">
        <v>9.17</v>
      </c>
      <c r="AT50" s="348">
        <v>9.41</v>
      </c>
      <c r="AU50" s="351"/>
      <c r="AV50" s="346">
        <v>3</v>
      </c>
      <c r="AW50" s="346">
        <v>4</v>
      </c>
      <c r="AX50" s="346">
        <v>4</v>
      </c>
      <c r="AY50" s="346">
        <v>3</v>
      </c>
      <c r="AZ50" s="346">
        <v>11</v>
      </c>
      <c r="BA50" s="362"/>
      <c r="BB50" s="348">
        <v>12.640356561424101</v>
      </c>
      <c r="BC50" s="375">
        <v>1.0012828112450101</v>
      </c>
      <c r="BD50" s="375">
        <v>6.0758826924144999E-2</v>
      </c>
      <c r="BE50" s="375">
        <v>0.24773143391300201</v>
      </c>
      <c r="BF50" s="373"/>
      <c r="BG50" s="348">
        <v>48.9343</v>
      </c>
      <c r="BH50" s="348">
        <v>35.645600000000002</v>
      </c>
      <c r="BI50" s="348">
        <v>13.854900000000001</v>
      </c>
      <c r="BJ50" s="348">
        <v>1.5651999999999999</v>
      </c>
      <c r="BK50" s="373"/>
      <c r="BL50" s="372" t="s">
        <v>1346</v>
      </c>
      <c r="BM50" s="372" t="s">
        <v>1347</v>
      </c>
      <c r="BN50" s="372" t="s">
        <v>1348</v>
      </c>
      <c r="BO50" s="372" t="s">
        <v>1349</v>
      </c>
      <c r="BP50" s="372" t="s">
        <v>1350</v>
      </c>
      <c r="BQ50" s="373"/>
      <c r="BR50" s="354" t="s">
        <v>476</v>
      </c>
    </row>
    <row r="51" spans="1:70" s="428" customFormat="1" x14ac:dyDescent="0.25">
      <c r="A51" s="345" t="s">
        <v>1351</v>
      </c>
      <c r="B51" s="373"/>
      <c r="C51" s="719">
        <v>38413</v>
      </c>
      <c r="D51" s="373"/>
      <c r="E51" s="346">
        <v>3605.72</v>
      </c>
      <c r="F51" s="373"/>
      <c r="G51" s="347">
        <v>195.7227</v>
      </c>
      <c r="H51" s="374"/>
      <c r="I51" s="348">
        <v>0.5595</v>
      </c>
      <c r="J51" s="348">
        <v>-5.62E-2</v>
      </c>
      <c r="K51" s="348">
        <v>2.3393000000000002</v>
      </c>
      <c r="L51" s="348">
        <v>7.2175000000000002</v>
      </c>
      <c r="M51" s="348">
        <v>3.8140000000000001</v>
      </c>
      <c r="N51" s="350">
        <v>0.4511</v>
      </c>
      <c r="O51" s="348">
        <v>2.5133000000000001</v>
      </c>
      <c r="P51" s="348">
        <v>13.3718</v>
      </c>
      <c r="Q51" s="348">
        <v>11.19</v>
      </c>
      <c r="R51" s="348">
        <v>11.360099999999999</v>
      </c>
      <c r="S51" s="348">
        <v>5.2601000000000004</v>
      </c>
      <c r="T51" s="348">
        <v>16.5275</v>
      </c>
      <c r="U51" s="348">
        <v>-0.14879999999999999</v>
      </c>
      <c r="V51" s="348">
        <v>4.1551999999999998</v>
      </c>
      <c r="W51" s="348">
        <v>1.5025999999999999</v>
      </c>
      <c r="X51" s="348">
        <v>14.848699999999999</v>
      </c>
      <c r="Y51" s="374"/>
      <c r="Z51" s="346">
        <v>11</v>
      </c>
      <c r="AA51" s="346">
        <v>11</v>
      </c>
      <c r="AB51" s="346">
        <v>8</v>
      </c>
      <c r="AC51" s="346">
        <v>6</v>
      </c>
      <c r="AD51" s="346">
        <v>13</v>
      </c>
      <c r="AE51" s="346">
        <v>17</v>
      </c>
      <c r="AF51" s="346">
        <v>7</v>
      </c>
      <c r="AG51" s="346">
        <v>9</v>
      </c>
      <c r="AH51" s="346">
        <v>10</v>
      </c>
      <c r="AI51" s="346">
        <v>7</v>
      </c>
      <c r="AJ51" s="346">
        <v>2</v>
      </c>
      <c r="AK51" s="346">
        <v>14</v>
      </c>
      <c r="AL51" s="346">
        <v>15</v>
      </c>
      <c r="AM51" s="346">
        <v>17</v>
      </c>
      <c r="AN51" s="346">
        <v>12</v>
      </c>
      <c r="AO51" s="373"/>
      <c r="AP51" s="348">
        <v>12.88</v>
      </c>
      <c r="AQ51" s="348">
        <v>14.28</v>
      </c>
      <c r="AR51" s="348">
        <v>11.33</v>
      </c>
      <c r="AS51" s="348">
        <v>7.8</v>
      </c>
      <c r="AT51" s="348">
        <v>7.14</v>
      </c>
      <c r="AU51" s="351"/>
      <c r="AV51" s="346">
        <v>6</v>
      </c>
      <c r="AW51" s="346">
        <v>6</v>
      </c>
      <c r="AX51" s="346">
        <v>10</v>
      </c>
      <c r="AY51" s="346">
        <v>7</v>
      </c>
      <c r="AZ51" s="346">
        <v>15</v>
      </c>
      <c r="BA51" s="362"/>
      <c r="BB51" s="348">
        <v>12.287694023544001</v>
      </c>
      <c r="BC51" s="375">
        <v>0.95391581605240805</v>
      </c>
      <c r="BD51" s="375">
        <v>5.0116573837731701E-2</v>
      </c>
      <c r="BE51" s="375">
        <v>0.19143086452995101</v>
      </c>
      <c r="BF51" s="373"/>
      <c r="BG51" s="348">
        <v>46.53</v>
      </c>
      <c r="BH51" s="348">
        <v>37.008899999999997</v>
      </c>
      <c r="BI51" s="348">
        <v>11.0662</v>
      </c>
      <c r="BJ51" s="348">
        <v>5.3948999999999998</v>
      </c>
      <c r="BK51" s="373"/>
      <c r="BL51" s="372" t="s">
        <v>1352</v>
      </c>
      <c r="BM51" s="372" t="s">
        <v>1118</v>
      </c>
      <c r="BN51" s="372" t="s">
        <v>1353</v>
      </c>
      <c r="BO51" s="372" t="s">
        <v>1354</v>
      </c>
      <c r="BP51" s="372" t="s">
        <v>1355</v>
      </c>
      <c r="BQ51" s="373"/>
      <c r="BR51" s="354" t="s">
        <v>519</v>
      </c>
    </row>
    <row r="52" spans="1:70" s="428" customFormat="1" x14ac:dyDescent="0.25">
      <c r="A52" s="345" t="s">
        <v>1356</v>
      </c>
      <c r="B52" s="373"/>
      <c r="C52" s="719">
        <v>39063</v>
      </c>
      <c r="D52" s="373"/>
      <c r="E52" s="346">
        <v>3520.58</v>
      </c>
      <c r="F52" s="373"/>
      <c r="G52" s="347">
        <v>125.58499999999999</v>
      </c>
      <c r="H52" s="374"/>
      <c r="I52" s="348">
        <v>0.18640000000000001</v>
      </c>
      <c r="J52" s="348">
        <v>-0.67800000000000005</v>
      </c>
      <c r="K52" s="348">
        <v>-0.19450000000000001</v>
      </c>
      <c r="L52" s="348">
        <v>4.6193</v>
      </c>
      <c r="M52" s="348">
        <v>16.3962</v>
      </c>
      <c r="N52" s="350">
        <v>10.907500000000001</v>
      </c>
      <c r="O52" s="348">
        <v>-1.5470999999999999</v>
      </c>
      <c r="P52" s="348">
        <v>15.771100000000001</v>
      </c>
      <c r="Q52" s="348">
        <v>16.449300000000001</v>
      </c>
      <c r="R52" s="348">
        <v>15.281000000000001</v>
      </c>
      <c r="S52" s="348">
        <v>1.4058999999999999</v>
      </c>
      <c r="T52" s="348">
        <v>26.8323</v>
      </c>
      <c r="U52" s="348">
        <v>9.7462999999999997</v>
      </c>
      <c r="V52" s="348">
        <v>13.417299999999999</v>
      </c>
      <c r="W52" s="348">
        <v>0.14610000000000001</v>
      </c>
      <c r="X52" s="348">
        <v>13.7051</v>
      </c>
      <c r="Y52" s="374"/>
      <c r="Z52" s="346">
        <v>20</v>
      </c>
      <c r="AA52" s="346">
        <v>20</v>
      </c>
      <c r="AB52" s="346">
        <v>19</v>
      </c>
      <c r="AC52" s="346">
        <v>15</v>
      </c>
      <c r="AD52" s="346">
        <v>1</v>
      </c>
      <c r="AE52" s="346">
        <v>2</v>
      </c>
      <c r="AF52" s="346">
        <v>14</v>
      </c>
      <c r="AG52" s="346">
        <v>3</v>
      </c>
      <c r="AH52" s="346">
        <v>1</v>
      </c>
      <c r="AI52" s="346">
        <v>1</v>
      </c>
      <c r="AJ52" s="346">
        <v>18</v>
      </c>
      <c r="AK52" s="346">
        <v>1</v>
      </c>
      <c r="AL52" s="346">
        <v>2</v>
      </c>
      <c r="AM52" s="346">
        <v>1</v>
      </c>
      <c r="AN52" s="346">
        <v>19</v>
      </c>
      <c r="AO52" s="373"/>
      <c r="AP52" s="348">
        <v>16.59</v>
      </c>
      <c r="AQ52" s="348">
        <v>17.62</v>
      </c>
      <c r="AR52" s="348">
        <v>13.86</v>
      </c>
      <c r="AS52" s="348">
        <v>8.44</v>
      </c>
      <c r="AT52" s="348">
        <v>20.54</v>
      </c>
      <c r="AU52" s="351"/>
      <c r="AV52" s="346">
        <v>1</v>
      </c>
      <c r="AW52" s="346">
        <v>3</v>
      </c>
      <c r="AX52" s="346">
        <v>3</v>
      </c>
      <c r="AY52" s="346">
        <v>5</v>
      </c>
      <c r="AZ52" s="346">
        <v>1</v>
      </c>
      <c r="BA52" s="362"/>
      <c r="BB52" s="348">
        <v>15.795013748372</v>
      </c>
      <c r="BC52" s="375">
        <v>1.04009151662999</v>
      </c>
      <c r="BD52" s="375">
        <v>5.5321950530986999E-2</v>
      </c>
      <c r="BE52" s="375">
        <v>0.33336357201641698</v>
      </c>
      <c r="BF52" s="373"/>
      <c r="BG52" s="348">
        <v>38.173499999999997</v>
      </c>
      <c r="BH52" s="348">
        <v>33.124400000000001</v>
      </c>
      <c r="BI52" s="348">
        <v>5.2297799999999999</v>
      </c>
      <c r="BJ52" s="348">
        <v>23.47232</v>
      </c>
      <c r="BK52" s="373"/>
      <c r="BL52" s="372" t="s">
        <v>1357</v>
      </c>
      <c r="BM52" s="372" t="s">
        <v>1358</v>
      </c>
      <c r="BN52" s="372" t="s">
        <v>1359</v>
      </c>
      <c r="BO52" s="372" t="s">
        <v>1360</v>
      </c>
      <c r="BP52" s="372" t="s">
        <v>1361</v>
      </c>
      <c r="BQ52" s="373"/>
      <c r="BR52" s="354" t="s">
        <v>548</v>
      </c>
    </row>
    <row r="53" spans="1:70" s="428" customFormat="1" x14ac:dyDescent="0.25">
      <c r="A53" s="345" t="s">
        <v>1362</v>
      </c>
      <c r="B53" s="373"/>
      <c r="C53" s="719">
        <v>42060</v>
      </c>
      <c r="D53" s="373"/>
      <c r="E53" s="346">
        <v>3154.42</v>
      </c>
      <c r="F53" s="373"/>
      <c r="G53" s="347">
        <v>39.753</v>
      </c>
      <c r="H53" s="374"/>
      <c r="I53" s="348">
        <v>0.61660000000000004</v>
      </c>
      <c r="J53" s="348">
        <v>-0.40839999999999999</v>
      </c>
      <c r="K53" s="348">
        <v>1.7739</v>
      </c>
      <c r="L53" s="348">
        <v>7.7843</v>
      </c>
      <c r="M53" s="348">
        <v>3.5337000000000001</v>
      </c>
      <c r="N53" s="350">
        <v>3.0411999999999999</v>
      </c>
      <c r="O53" s="348">
        <v>0.58720000000000006</v>
      </c>
      <c r="P53" s="348">
        <v>14.917999999999999</v>
      </c>
      <c r="Q53" s="348">
        <v>12.0852</v>
      </c>
      <c r="R53" s="348">
        <v>13.675700000000001</v>
      </c>
      <c r="S53" s="348">
        <v>3.0548999999999999</v>
      </c>
      <c r="T53" s="348">
        <v>17.204599999999999</v>
      </c>
      <c r="U53" s="348">
        <v>1.8864000000000001</v>
      </c>
      <c r="V53" s="348">
        <v>4.9942000000000002</v>
      </c>
      <c r="W53" s="348">
        <v>1.403</v>
      </c>
      <c r="X53" s="348">
        <v>12.762</v>
      </c>
      <c r="Y53" s="374"/>
      <c r="Z53" s="346">
        <v>8</v>
      </c>
      <c r="AA53" s="346">
        <v>16</v>
      </c>
      <c r="AB53" s="346">
        <v>12</v>
      </c>
      <c r="AC53" s="346">
        <v>3</v>
      </c>
      <c r="AD53" s="346">
        <v>14</v>
      </c>
      <c r="AE53" s="346">
        <v>14</v>
      </c>
      <c r="AF53" s="346">
        <v>13</v>
      </c>
      <c r="AG53" s="346">
        <v>6</v>
      </c>
      <c r="AH53" s="346">
        <v>9</v>
      </c>
      <c r="AI53" s="346">
        <v>4</v>
      </c>
      <c r="AJ53" s="346">
        <v>12</v>
      </c>
      <c r="AK53" s="346">
        <v>12</v>
      </c>
      <c r="AL53" s="346">
        <v>12</v>
      </c>
      <c r="AM53" s="346">
        <v>16</v>
      </c>
      <c r="AN53" s="346">
        <v>14</v>
      </c>
      <c r="AO53" s="373"/>
      <c r="AP53" s="348">
        <v>13.72</v>
      </c>
      <c r="AQ53" s="348">
        <v>14.25</v>
      </c>
      <c r="AR53" s="348">
        <v>11.76</v>
      </c>
      <c r="AS53" s="348">
        <v>7.61</v>
      </c>
      <c r="AT53" s="348">
        <v>8.8000000000000007</v>
      </c>
      <c r="AU53" s="351"/>
      <c r="AV53" s="346">
        <v>5</v>
      </c>
      <c r="AW53" s="346">
        <v>7</v>
      </c>
      <c r="AX53" s="346">
        <v>9</v>
      </c>
      <c r="AY53" s="346">
        <v>8</v>
      </c>
      <c r="AZ53" s="346">
        <v>13</v>
      </c>
      <c r="BA53" s="362"/>
      <c r="BB53" s="348">
        <v>13.645860248953401</v>
      </c>
      <c r="BC53" s="375">
        <v>1.01925079929441</v>
      </c>
      <c r="BD53" s="375">
        <v>5.5882270290055998E-2</v>
      </c>
      <c r="BE53" s="375">
        <v>0.23294340778837899</v>
      </c>
      <c r="BF53" s="373"/>
      <c r="BG53" s="348">
        <v>37.047699999999999</v>
      </c>
      <c r="BH53" s="348">
        <v>45.341299999999997</v>
      </c>
      <c r="BI53" s="348">
        <v>16.434699999999999</v>
      </c>
      <c r="BJ53" s="348">
        <v>1.1762999999999999</v>
      </c>
      <c r="BK53" s="373"/>
      <c r="BL53" s="372" t="s">
        <v>1363</v>
      </c>
      <c r="BM53" s="372" t="s">
        <v>1364</v>
      </c>
      <c r="BN53" s="372" t="s">
        <v>1365</v>
      </c>
      <c r="BO53" s="372" t="s">
        <v>1366</v>
      </c>
      <c r="BP53" s="372" t="s">
        <v>1367</v>
      </c>
      <c r="BQ53" s="373"/>
      <c r="BR53" s="354" t="s">
        <v>476</v>
      </c>
    </row>
    <row r="54" spans="1:70" s="428" customFormat="1" x14ac:dyDescent="0.25">
      <c r="A54" s="345" t="s">
        <v>1368</v>
      </c>
      <c r="B54" s="373"/>
      <c r="C54" s="719">
        <v>43829</v>
      </c>
      <c r="D54" s="373"/>
      <c r="E54" s="346">
        <v>2886.93</v>
      </c>
      <c r="F54" s="373"/>
      <c r="G54" s="347">
        <v>28.408100000000001</v>
      </c>
      <c r="H54" s="374"/>
      <c r="I54" s="348">
        <v>0.54259999999999997</v>
      </c>
      <c r="J54" s="348">
        <v>-1.6899999999999998E-2</v>
      </c>
      <c r="K54" s="348">
        <v>2.9581</v>
      </c>
      <c r="L54" s="348">
        <v>7.7104999999999997</v>
      </c>
      <c r="M54" s="348">
        <v>5.1372999999999998</v>
      </c>
      <c r="N54" s="350">
        <v>6.1571999999999996</v>
      </c>
      <c r="O54" s="348">
        <v>1.2999000000000001</v>
      </c>
      <c r="P54" s="348">
        <v>13.3284</v>
      </c>
      <c r="Q54" s="348">
        <v>13.279</v>
      </c>
      <c r="R54" s="348" t="s">
        <v>430</v>
      </c>
      <c r="S54" s="348">
        <v>5.4608999999999996</v>
      </c>
      <c r="T54" s="348">
        <v>18.462299999999999</v>
      </c>
      <c r="U54" s="348">
        <v>4.1185</v>
      </c>
      <c r="V54" s="348">
        <v>8.5837000000000003</v>
      </c>
      <c r="W54" s="348">
        <v>2.6244999999999998</v>
      </c>
      <c r="X54" s="348">
        <v>17.017299999999999</v>
      </c>
      <c r="Y54" s="374"/>
      <c r="Z54" s="346">
        <v>12</v>
      </c>
      <c r="AA54" s="346">
        <v>9</v>
      </c>
      <c r="AB54" s="346">
        <v>2</v>
      </c>
      <c r="AC54" s="346">
        <v>4</v>
      </c>
      <c r="AD54" s="346">
        <v>8</v>
      </c>
      <c r="AE54" s="346">
        <v>6</v>
      </c>
      <c r="AF54" s="346">
        <v>10</v>
      </c>
      <c r="AG54" s="346">
        <v>10</v>
      </c>
      <c r="AH54" s="346">
        <v>6</v>
      </c>
      <c r="AI54" s="346" t="s">
        <v>430</v>
      </c>
      <c r="AJ54" s="346">
        <v>1</v>
      </c>
      <c r="AK54" s="346">
        <v>9</v>
      </c>
      <c r="AL54" s="346">
        <v>6</v>
      </c>
      <c r="AM54" s="346">
        <v>6</v>
      </c>
      <c r="AN54" s="346">
        <v>2</v>
      </c>
      <c r="AO54" s="373"/>
      <c r="AP54" s="348" t="s">
        <v>430</v>
      </c>
      <c r="AQ54" s="348" t="s">
        <v>430</v>
      </c>
      <c r="AR54" s="348">
        <v>11.91</v>
      </c>
      <c r="AS54" s="348">
        <v>7.44</v>
      </c>
      <c r="AT54" s="348">
        <v>11.94</v>
      </c>
      <c r="AU54" s="351"/>
      <c r="AV54" s="346" t="s">
        <v>430</v>
      </c>
      <c r="AW54" s="346" t="s">
        <v>430</v>
      </c>
      <c r="AX54" s="346">
        <v>8</v>
      </c>
      <c r="AY54" s="346">
        <v>9</v>
      </c>
      <c r="AZ54" s="346">
        <v>7</v>
      </c>
      <c r="BA54" s="362"/>
      <c r="BB54" s="348">
        <v>12.9725011902883</v>
      </c>
      <c r="BC54" s="375">
        <v>0.96538793362670805</v>
      </c>
      <c r="BD54" s="375">
        <v>4.95577700349897E-2</v>
      </c>
      <c r="BE54" s="375">
        <v>0.14125795335215399</v>
      </c>
      <c r="BF54" s="373"/>
      <c r="BG54" s="348">
        <v>47.422400000000003</v>
      </c>
      <c r="BH54" s="348">
        <v>37.774700000000003</v>
      </c>
      <c r="BI54" s="348">
        <v>11.838100000000001</v>
      </c>
      <c r="BJ54" s="348">
        <v>2.9647999999999999</v>
      </c>
      <c r="BK54" s="373"/>
      <c r="BL54" s="372" t="s">
        <v>1369</v>
      </c>
      <c r="BM54" s="372" t="s">
        <v>1370</v>
      </c>
      <c r="BN54" s="372" t="s">
        <v>1371</v>
      </c>
      <c r="BO54" s="372" t="s">
        <v>1372</v>
      </c>
      <c r="BP54" s="372" t="s">
        <v>1373</v>
      </c>
      <c r="BQ54" s="373"/>
      <c r="BR54" s="354" t="s">
        <v>476</v>
      </c>
    </row>
    <row r="55" spans="1:70" s="428" customFormat="1" x14ac:dyDescent="0.25">
      <c r="A55" s="345" t="s">
        <v>1374</v>
      </c>
      <c r="B55" s="373"/>
      <c r="C55" s="719">
        <v>45349</v>
      </c>
      <c r="D55" s="373"/>
      <c r="E55" s="346">
        <v>2457.0300000000002</v>
      </c>
      <c r="F55" s="373"/>
      <c r="G55" s="347">
        <v>12.532999999999999</v>
      </c>
      <c r="H55" s="374"/>
      <c r="I55" s="348">
        <v>0.43269999999999997</v>
      </c>
      <c r="J55" s="348">
        <v>-0.23089999999999999</v>
      </c>
      <c r="K55" s="348">
        <v>1.5146999999999999</v>
      </c>
      <c r="L55" s="348">
        <v>5.9962999999999997</v>
      </c>
      <c r="M55" s="348">
        <v>1.944</v>
      </c>
      <c r="N55" s="350">
        <v>2.9996999999999998</v>
      </c>
      <c r="O55" s="348">
        <v>1.8113999999999999</v>
      </c>
      <c r="P55" s="348" t="s">
        <v>430</v>
      </c>
      <c r="Q55" s="348" t="s">
        <v>430</v>
      </c>
      <c r="R55" s="348" t="s">
        <v>430</v>
      </c>
      <c r="S55" s="348">
        <v>2.7042999999999999</v>
      </c>
      <c r="T55" s="348">
        <v>15.394500000000001</v>
      </c>
      <c r="U55" s="348">
        <v>-0.27850000000000003</v>
      </c>
      <c r="V55" s="348">
        <v>5.8529999999999998</v>
      </c>
      <c r="W55" s="348">
        <v>0.97489999999999999</v>
      </c>
      <c r="X55" s="348">
        <v>9.5335000000000001</v>
      </c>
      <c r="Y55" s="374"/>
      <c r="Z55" s="346">
        <v>19</v>
      </c>
      <c r="AA55" s="346">
        <v>14</v>
      </c>
      <c r="AB55" s="346">
        <v>14</v>
      </c>
      <c r="AC55" s="346">
        <v>11</v>
      </c>
      <c r="AD55" s="346">
        <v>16</v>
      </c>
      <c r="AE55" s="346">
        <v>15</v>
      </c>
      <c r="AF55" s="346">
        <v>8</v>
      </c>
      <c r="AG55" s="346" t="s">
        <v>430</v>
      </c>
      <c r="AH55" s="346" t="s">
        <v>430</v>
      </c>
      <c r="AI55" s="346" t="s">
        <v>430</v>
      </c>
      <c r="AJ55" s="346">
        <v>13</v>
      </c>
      <c r="AK55" s="346">
        <v>15</v>
      </c>
      <c r="AL55" s="346">
        <v>17</v>
      </c>
      <c r="AM55" s="346">
        <v>14</v>
      </c>
      <c r="AN55" s="346">
        <v>18</v>
      </c>
      <c r="AO55" s="373"/>
      <c r="AP55" s="348" t="s">
        <v>430</v>
      </c>
      <c r="AQ55" s="348" t="s">
        <v>430</v>
      </c>
      <c r="AR55" s="348" t="s">
        <v>430</v>
      </c>
      <c r="AS55" s="348" t="s">
        <v>430</v>
      </c>
      <c r="AT55" s="348">
        <v>6.5</v>
      </c>
      <c r="AU55" s="351"/>
      <c r="AV55" s="346" t="s">
        <v>430</v>
      </c>
      <c r="AW55" s="346" t="s">
        <v>430</v>
      </c>
      <c r="AX55" s="346" t="s">
        <v>430</v>
      </c>
      <c r="AY55" s="346" t="s">
        <v>430</v>
      </c>
      <c r="AZ55" s="346">
        <v>16</v>
      </c>
      <c r="BA55" s="362"/>
      <c r="BB55" s="348">
        <v>12.379131804291999</v>
      </c>
      <c r="BC55" s="375">
        <v>0.95988160810349299</v>
      </c>
      <c r="BD55" s="375">
        <v>3.5837008187325201E-2</v>
      </c>
      <c r="BE55" s="375">
        <v>0.12232524607324601</v>
      </c>
      <c r="BF55" s="373"/>
      <c r="BG55" s="348">
        <v>41.977200000000003</v>
      </c>
      <c r="BH55" s="348">
        <v>36.331600000000002</v>
      </c>
      <c r="BI55" s="348">
        <v>18.859300000000001</v>
      </c>
      <c r="BJ55" s="348">
        <v>2.8319000000000001</v>
      </c>
      <c r="BK55" s="373"/>
      <c r="BL55" s="372" t="s">
        <v>563</v>
      </c>
      <c r="BM55" s="372" t="s">
        <v>1375</v>
      </c>
      <c r="BN55" s="372" t="s">
        <v>1376</v>
      </c>
      <c r="BO55" s="372" t="s">
        <v>1377</v>
      </c>
      <c r="BP55" s="372" t="s">
        <v>1378</v>
      </c>
      <c r="BQ55" s="373"/>
      <c r="BR55" s="354" t="s">
        <v>604</v>
      </c>
    </row>
    <row r="56" spans="1:70" s="428" customFormat="1" x14ac:dyDescent="0.25">
      <c r="A56" s="345" t="s">
        <v>1379</v>
      </c>
      <c r="B56" s="373"/>
      <c r="C56" s="719">
        <v>45282</v>
      </c>
      <c r="D56" s="373"/>
      <c r="E56" s="346">
        <v>2494.3000000000002</v>
      </c>
      <c r="F56" s="373"/>
      <c r="G56" s="347">
        <v>14.125</v>
      </c>
      <c r="H56" s="374"/>
      <c r="I56" s="348">
        <v>0.51949999999999996</v>
      </c>
      <c r="J56" s="348">
        <v>-1.4200000000000001E-2</v>
      </c>
      <c r="K56" s="348">
        <v>1.9708000000000001</v>
      </c>
      <c r="L56" s="348">
        <v>7.0237999999999996</v>
      </c>
      <c r="M56" s="348">
        <v>5.6470000000000002</v>
      </c>
      <c r="N56" s="350">
        <v>7.1536999999999997</v>
      </c>
      <c r="O56" s="348">
        <v>6.0346000000000002</v>
      </c>
      <c r="P56" s="348" t="s">
        <v>430</v>
      </c>
      <c r="Q56" s="348" t="s">
        <v>430</v>
      </c>
      <c r="R56" s="348" t="s">
        <v>430</v>
      </c>
      <c r="S56" s="348">
        <v>4.6140999999999996</v>
      </c>
      <c r="T56" s="348">
        <v>18.408899999999999</v>
      </c>
      <c r="U56" s="348">
        <v>4.0286</v>
      </c>
      <c r="V56" s="348">
        <v>9.2674000000000003</v>
      </c>
      <c r="W56" s="348">
        <v>1.2544999999999999</v>
      </c>
      <c r="X56" s="348">
        <v>13.847300000000001</v>
      </c>
      <c r="Y56" s="374"/>
      <c r="Z56" s="346">
        <v>13</v>
      </c>
      <c r="AA56" s="346">
        <v>7</v>
      </c>
      <c r="AB56" s="346">
        <v>11</v>
      </c>
      <c r="AC56" s="346">
        <v>8</v>
      </c>
      <c r="AD56" s="346">
        <v>6</v>
      </c>
      <c r="AE56" s="346">
        <v>3</v>
      </c>
      <c r="AF56" s="346">
        <v>1</v>
      </c>
      <c r="AG56" s="346" t="s">
        <v>430</v>
      </c>
      <c r="AH56" s="346" t="s">
        <v>430</v>
      </c>
      <c r="AI56" s="346" t="s">
        <v>430</v>
      </c>
      <c r="AJ56" s="346">
        <v>5</v>
      </c>
      <c r="AK56" s="346">
        <v>10</v>
      </c>
      <c r="AL56" s="346">
        <v>7</v>
      </c>
      <c r="AM56" s="346">
        <v>4</v>
      </c>
      <c r="AN56" s="346">
        <v>15</v>
      </c>
      <c r="AO56" s="373"/>
      <c r="AP56" s="348" t="s">
        <v>430</v>
      </c>
      <c r="AQ56" s="348" t="s">
        <v>430</v>
      </c>
      <c r="AR56" s="348" t="s">
        <v>430</v>
      </c>
      <c r="AS56" s="348" t="s">
        <v>430</v>
      </c>
      <c r="AT56" s="348">
        <v>11.96</v>
      </c>
      <c r="AU56" s="351"/>
      <c r="AV56" s="346" t="s">
        <v>430</v>
      </c>
      <c r="AW56" s="346" t="s">
        <v>430</v>
      </c>
      <c r="AX56" s="346" t="s">
        <v>430</v>
      </c>
      <c r="AY56" s="346" t="s">
        <v>430</v>
      </c>
      <c r="AZ56" s="346">
        <v>5</v>
      </c>
      <c r="BA56" s="362"/>
      <c r="BB56" s="348">
        <v>12.268376415776</v>
      </c>
      <c r="BC56" s="375">
        <v>1.0094725657027801</v>
      </c>
      <c r="BD56" s="375">
        <v>5.2825300180351302E-2</v>
      </c>
      <c r="BE56" s="375">
        <v>0.493011536282633</v>
      </c>
      <c r="BF56" s="373"/>
      <c r="BG56" s="348">
        <v>46.456699999999998</v>
      </c>
      <c r="BH56" s="348">
        <v>38.6111</v>
      </c>
      <c r="BI56" s="348">
        <v>2.7027199999999998</v>
      </c>
      <c r="BJ56" s="348">
        <v>12.229480000000001</v>
      </c>
      <c r="BK56" s="373"/>
      <c r="BL56" s="372" t="s">
        <v>1380</v>
      </c>
      <c r="BM56" s="372" t="s">
        <v>1381</v>
      </c>
      <c r="BN56" s="372" t="s">
        <v>1107</v>
      </c>
      <c r="BO56" s="372" t="s">
        <v>1382</v>
      </c>
      <c r="BP56" s="372" t="s">
        <v>1383</v>
      </c>
      <c r="BQ56" s="373"/>
      <c r="BR56" s="354" t="s">
        <v>555</v>
      </c>
    </row>
    <row r="57" spans="1:70" s="428" customFormat="1" x14ac:dyDescent="0.25">
      <c r="A57" s="345" t="s">
        <v>1384</v>
      </c>
      <c r="B57" s="373"/>
      <c r="C57" s="719">
        <v>44078</v>
      </c>
      <c r="D57" s="373"/>
      <c r="E57" s="346">
        <v>1857.68</v>
      </c>
      <c r="F57" s="373"/>
      <c r="G57" s="347">
        <v>28.0579</v>
      </c>
      <c r="H57" s="374"/>
      <c r="I57" s="348">
        <v>0.47089999999999999</v>
      </c>
      <c r="J57" s="348">
        <v>-0.4103</v>
      </c>
      <c r="K57" s="348">
        <v>2.1677</v>
      </c>
      <c r="L57" s="348">
        <v>5.3632</v>
      </c>
      <c r="M57" s="348">
        <v>3.1840000000000002</v>
      </c>
      <c r="N57" s="350">
        <v>4.4196999999999997</v>
      </c>
      <c r="O57" s="348">
        <v>0.68089999999999995</v>
      </c>
      <c r="P57" s="348">
        <v>14.9481</v>
      </c>
      <c r="Q57" s="348">
        <v>13.5779</v>
      </c>
      <c r="R57" s="348" t="s">
        <v>430</v>
      </c>
      <c r="S57" s="348">
        <v>4.0857999999999999</v>
      </c>
      <c r="T57" s="348">
        <v>17.247399999999999</v>
      </c>
      <c r="U57" s="348">
        <v>1.1657</v>
      </c>
      <c r="V57" s="348">
        <v>7.4269999999999996</v>
      </c>
      <c r="W57" s="348">
        <v>1.8321000000000001</v>
      </c>
      <c r="X57" s="348">
        <v>18.893000000000001</v>
      </c>
      <c r="Y57" s="374"/>
      <c r="Z57" s="346">
        <v>15</v>
      </c>
      <c r="AA57" s="346">
        <v>17</v>
      </c>
      <c r="AB57" s="346">
        <v>10</v>
      </c>
      <c r="AC57" s="346">
        <v>14</v>
      </c>
      <c r="AD57" s="346">
        <v>15</v>
      </c>
      <c r="AE57" s="346">
        <v>12</v>
      </c>
      <c r="AF57" s="346">
        <v>12</v>
      </c>
      <c r="AG57" s="346">
        <v>5</v>
      </c>
      <c r="AH57" s="346">
        <v>4</v>
      </c>
      <c r="AI57" s="346" t="s">
        <v>430</v>
      </c>
      <c r="AJ57" s="346">
        <v>7</v>
      </c>
      <c r="AK57" s="346">
        <v>11</v>
      </c>
      <c r="AL57" s="346">
        <v>14</v>
      </c>
      <c r="AM57" s="346">
        <v>11</v>
      </c>
      <c r="AN57" s="346">
        <v>9</v>
      </c>
      <c r="AO57" s="373"/>
      <c r="AP57" s="348" t="s">
        <v>430</v>
      </c>
      <c r="AQ57" s="348" t="s">
        <v>430</v>
      </c>
      <c r="AR57" s="348">
        <v>12.45</v>
      </c>
      <c r="AS57" s="348">
        <v>7.43</v>
      </c>
      <c r="AT57" s="348">
        <v>8.56</v>
      </c>
      <c r="AU57" s="351"/>
      <c r="AV57" s="346" t="s">
        <v>430</v>
      </c>
      <c r="AW57" s="346" t="s">
        <v>430</v>
      </c>
      <c r="AX57" s="346">
        <v>6</v>
      </c>
      <c r="AY57" s="346">
        <v>10</v>
      </c>
      <c r="AZ57" s="346">
        <v>14</v>
      </c>
      <c r="BA57" s="362"/>
      <c r="BB57" s="348">
        <v>13.337592189207699</v>
      </c>
      <c r="BC57" s="375">
        <v>1.0434746842503</v>
      </c>
      <c r="BD57" s="375">
        <v>5.4996628362500799E-2</v>
      </c>
      <c r="BE57" s="375">
        <v>0.37738483381058102</v>
      </c>
      <c r="BF57" s="373"/>
      <c r="BG57" s="348">
        <v>48.427500000000002</v>
      </c>
      <c r="BH57" s="348">
        <v>39.713299999999997</v>
      </c>
      <c r="BI57" s="348">
        <v>7.8994600000000004</v>
      </c>
      <c r="BJ57" s="348">
        <v>3.95974</v>
      </c>
      <c r="BK57" s="373"/>
      <c r="BL57" s="372" t="s">
        <v>1385</v>
      </c>
      <c r="BM57" s="372" t="s">
        <v>1386</v>
      </c>
      <c r="BN57" s="372" t="s">
        <v>1387</v>
      </c>
      <c r="BO57" s="372" t="s">
        <v>1388</v>
      </c>
      <c r="BP57" s="372" t="s">
        <v>1389</v>
      </c>
      <c r="BQ57" s="373"/>
      <c r="BR57" s="354" t="s">
        <v>443</v>
      </c>
    </row>
    <row r="58" spans="1:70" s="428" customFormat="1" x14ac:dyDescent="0.25">
      <c r="A58" s="345" t="s">
        <v>1390</v>
      </c>
      <c r="B58" s="373"/>
      <c r="C58" s="719">
        <v>45595</v>
      </c>
      <c r="D58" s="373"/>
      <c r="E58" s="346">
        <v>1447.56</v>
      </c>
      <c r="F58" s="373"/>
      <c r="G58" s="347">
        <v>11.46</v>
      </c>
      <c r="H58" s="374"/>
      <c r="I58" s="348">
        <v>0.79159999999999997</v>
      </c>
      <c r="J58" s="348">
        <v>0.3503</v>
      </c>
      <c r="K58" s="348">
        <v>0.79159999999999997</v>
      </c>
      <c r="L58" s="348">
        <v>5.7195999999999998</v>
      </c>
      <c r="M58" s="348">
        <v>4.9451000000000001</v>
      </c>
      <c r="N58" s="350">
        <v>6.0129999999999999</v>
      </c>
      <c r="O58" s="348" t="s">
        <v>430</v>
      </c>
      <c r="P58" s="348" t="s">
        <v>430</v>
      </c>
      <c r="Q58" s="348" t="s">
        <v>430</v>
      </c>
      <c r="R58" s="348" t="s">
        <v>430</v>
      </c>
      <c r="S58" s="348">
        <v>2.5045000000000002</v>
      </c>
      <c r="T58" s="348">
        <v>20.3782</v>
      </c>
      <c r="U58" s="348">
        <v>3.5230000000000001</v>
      </c>
      <c r="V58" s="348">
        <v>7.6055999999999999</v>
      </c>
      <c r="W58" s="348">
        <v>2.2302</v>
      </c>
      <c r="X58" s="348">
        <v>7.8402000000000003</v>
      </c>
      <c r="Y58" s="374"/>
      <c r="Z58" s="346">
        <v>1</v>
      </c>
      <c r="AA58" s="346">
        <v>1</v>
      </c>
      <c r="AB58" s="346">
        <v>17</v>
      </c>
      <c r="AC58" s="346">
        <v>13</v>
      </c>
      <c r="AD58" s="346">
        <v>9</v>
      </c>
      <c r="AE58" s="346">
        <v>7</v>
      </c>
      <c r="AF58" s="346" t="s">
        <v>430</v>
      </c>
      <c r="AG58" s="346" t="s">
        <v>430</v>
      </c>
      <c r="AH58" s="346" t="s">
        <v>430</v>
      </c>
      <c r="AI58" s="346" t="s">
        <v>430</v>
      </c>
      <c r="AJ58" s="346">
        <v>14</v>
      </c>
      <c r="AK58" s="346">
        <v>6</v>
      </c>
      <c r="AL58" s="346">
        <v>9</v>
      </c>
      <c r="AM58" s="346">
        <v>10</v>
      </c>
      <c r="AN58" s="346">
        <v>5</v>
      </c>
      <c r="AO58" s="373"/>
      <c r="AP58" s="348" t="s">
        <v>430</v>
      </c>
      <c r="AQ58" s="348" t="s">
        <v>430</v>
      </c>
      <c r="AR58" s="348" t="s">
        <v>430</v>
      </c>
      <c r="AS58" s="348" t="s">
        <v>430</v>
      </c>
      <c r="AT58" s="348">
        <v>10.63</v>
      </c>
      <c r="AU58" s="351"/>
      <c r="AV58" s="346" t="s">
        <v>430</v>
      </c>
      <c r="AW58" s="346" t="s">
        <v>430</v>
      </c>
      <c r="AX58" s="346" t="s">
        <v>430</v>
      </c>
      <c r="AY58" s="346" t="s">
        <v>430</v>
      </c>
      <c r="AZ58" s="346">
        <v>9</v>
      </c>
      <c r="BA58" s="362"/>
      <c r="BB58" s="348">
        <v>14.249102516417301</v>
      </c>
      <c r="BC58" s="375">
        <v>1.1555065875897099</v>
      </c>
      <c r="BD58" s="375">
        <v>2.6266122560438698E-2</v>
      </c>
      <c r="BE58" s="375">
        <v>0.219623708233707</v>
      </c>
      <c r="BF58" s="373"/>
      <c r="BG58" s="348">
        <v>59.395699999999998</v>
      </c>
      <c r="BH58" s="348">
        <v>37.091099999999997</v>
      </c>
      <c r="BI58" s="348">
        <v>2.7870499999999998</v>
      </c>
      <c r="BJ58" s="348">
        <v>0.72614999999999996</v>
      </c>
      <c r="BK58" s="373"/>
      <c r="BL58" s="372" t="s">
        <v>1391</v>
      </c>
      <c r="BM58" s="372" t="s">
        <v>1392</v>
      </c>
      <c r="BN58" s="372" t="s">
        <v>1393</v>
      </c>
      <c r="BO58" s="372" t="s">
        <v>1394</v>
      </c>
      <c r="BP58" s="372" t="s">
        <v>1395</v>
      </c>
      <c r="BQ58" s="373"/>
      <c r="BR58" s="354" t="s">
        <v>476</v>
      </c>
    </row>
    <row r="59" spans="1:70" s="428" customFormat="1" x14ac:dyDescent="0.25">
      <c r="A59" s="345" t="s">
        <v>1396</v>
      </c>
      <c r="B59" s="373"/>
      <c r="C59" s="719">
        <v>43805</v>
      </c>
      <c r="D59" s="373"/>
      <c r="E59" s="346">
        <v>1007.91</v>
      </c>
      <c r="F59" s="373"/>
      <c r="G59" s="347">
        <v>27.59</v>
      </c>
      <c r="H59" s="374"/>
      <c r="I59" s="348">
        <v>0.43680000000000002</v>
      </c>
      <c r="J59" s="348">
        <v>3.6299999999999999E-2</v>
      </c>
      <c r="K59" s="348">
        <v>2.9094000000000002</v>
      </c>
      <c r="L59" s="348">
        <v>8.6647999999999996</v>
      </c>
      <c r="M59" s="348">
        <v>6.0746000000000002</v>
      </c>
      <c r="N59" s="350">
        <v>6.4428999999999998</v>
      </c>
      <c r="O59" s="348">
        <v>3.8952</v>
      </c>
      <c r="P59" s="348">
        <v>13.5802</v>
      </c>
      <c r="Q59" s="348">
        <v>12.567</v>
      </c>
      <c r="R59" s="348" t="s">
        <v>430</v>
      </c>
      <c r="S59" s="348">
        <v>4.5868000000000002</v>
      </c>
      <c r="T59" s="348">
        <v>19.956499999999998</v>
      </c>
      <c r="U59" s="348">
        <v>5.5873999999999997</v>
      </c>
      <c r="V59" s="348">
        <v>8.6219999999999999</v>
      </c>
      <c r="W59" s="348">
        <v>2.6032000000000002</v>
      </c>
      <c r="X59" s="348">
        <v>16.329499999999999</v>
      </c>
      <c r="Y59" s="374"/>
      <c r="Z59" s="346">
        <v>18</v>
      </c>
      <c r="AA59" s="346">
        <v>4</v>
      </c>
      <c r="AB59" s="346">
        <v>3</v>
      </c>
      <c r="AC59" s="346">
        <v>1</v>
      </c>
      <c r="AD59" s="346">
        <v>5</v>
      </c>
      <c r="AE59" s="346">
        <v>5</v>
      </c>
      <c r="AF59" s="346">
        <v>4</v>
      </c>
      <c r="AG59" s="346">
        <v>8</v>
      </c>
      <c r="AH59" s="346">
        <v>7</v>
      </c>
      <c r="AI59" s="346" t="s">
        <v>430</v>
      </c>
      <c r="AJ59" s="346">
        <v>6</v>
      </c>
      <c r="AK59" s="346">
        <v>7</v>
      </c>
      <c r="AL59" s="346">
        <v>3</v>
      </c>
      <c r="AM59" s="346">
        <v>5</v>
      </c>
      <c r="AN59" s="346">
        <v>3</v>
      </c>
      <c r="AO59" s="373"/>
      <c r="AP59" s="348" t="s">
        <v>430</v>
      </c>
      <c r="AQ59" s="348" t="s">
        <v>430</v>
      </c>
      <c r="AR59" s="348">
        <v>12.51</v>
      </c>
      <c r="AS59" s="348">
        <v>9.7200000000000006</v>
      </c>
      <c r="AT59" s="348">
        <v>14.02</v>
      </c>
      <c r="AU59" s="351"/>
      <c r="AV59" s="346" t="s">
        <v>430</v>
      </c>
      <c r="AW59" s="346" t="s">
        <v>430</v>
      </c>
      <c r="AX59" s="346">
        <v>5</v>
      </c>
      <c r="AY59" s="346">
        <v>2</v>
      </c>
      <c r="AZ59" s="346">
        <v>3</v>
      </c>
      <c r="BA59" s="362"/>
      <c r="BB59" s="348">
        <v>12.8115155672507</v>
      </c>
      <c r="BC59" s="375">
        <v>0.98306720471285503</v>
      </c>
      <c r="BD59" s="375">
        <v>5.1688724621306997E-2</v>
      </c>
      <c r="BE59" s="375">
        <v>0.151394204133041</v>
      </c>
      <c r="BF59" s="373"/>
      <c r="BG59" s="348">
        <v>46.319499999999998</v>
      </c>
      <c r="BH59" s="348">
        <v>38.311999999999998</v>
      </c>
      <c r="BI59" s="348">
        <v>12.5471</v>
      </c>
      <c r="BJ59" s="348">
        <v>2.8214000000000001</v>
      </c>
      <c r="BK59" s="373"/>
      <c r="BL59" s="372" t="s">
        <v>1397</v>
      </c>
      <c r="BM59" s="372" t="s">
        <v>1398</v>
      </c>
      <c r="BN59" s="372" t="s">
        <v>1399</v>
      </c>
      <c r="BO59" s="372" t="s">
        <v>1400</v>
      </c>
      <c r="BP59" s="372" t="s">
        <v>1401</v>
      </c>
      <c r="BQ59" s="373"/>
      <c r="BR59" s="354" t="s">
        <v>548</v>
      </c>
    </row>
    <row r="60" spans="1:70" s="428" customFormat="1" x14ac:dyDescent="0.25">
      <c r="A60" s="345" t="s">
        <v>1402</v>
      </c>
      <c r="B60" s="373"/>
      <c r="C60" s="719">
        <v>45334</v>
      </c>
      <c r="D60" s="373"/>
      <c r="E60" s="346">
        <v>834.89499999999998</v>
      </c>
      <c r="F60" s="373"/>
      <c r="G60" s="347">
        <v>12.91</v>
      </c>
      <c r="H60" s="374"/>
      <c r="I60" s="348">
        <v>0.46689999999999998</v>
      </c>
      <c r="J60" s="348">
        <v>-7.7399999999999997E-2</v>
      </c>
      <c r="K60" s="348">
        <v>2.3791000000000002</v>
      </c>
      <c r="L60" s="348">
        <v>7.5833000000000004</v>
      </c>
      <c r="M60" s="348">
        <v>4.7039999999999997</v>
      </c>
      <c r="N60" s="350">
        <v>1.7336</v>
      </c>
      <c r="O60" s="348">
        <v>3.8957000000000002</v>
      </c>
      <c r="P60" s="348" t="s">
        <v>430</v>
      </c>
      <c r="Q60" s="348" t="s">
        <v>430</v>
      </c>
      <c r="R60" s="348" t="s">
        <v>430</v>
      </c>
      <c r="S60" s="348">
        <v>4.9592999999999998</v>
      </c>
      <c r="T60" s="348">
        <v>18.549099999999999</v>
      </c>
      <c r="U60" s="348">
        <v>3.0327000000000002</v>
      </c>
      <c r="V60" s="348">
        <v>5.0448000000000004</v>
      </c>
      <c r="W60" s="348">
        <v>1.6535</v>
      </c>
      <c r="X60" s="348">
        <v>10.6646</v>
      </c>
      <c r="Y60" s="374"/>
      <c r="Z60" s="346">
        <v>16</v>
      </c>
      <c r="AA60" s="346">
        <v>12</v>
      </c>
      <c r="AB60" s="346">
        <v>7</v>
      </c>
      <c r="AC60" s="346">
        <v>5</v>
      </c>
      <c r="AD60" s="346">
        <v>10</v>
      </c>
      <c r="AE60" s="346">
        <v>16</v>
      </c>
      <c r="AF60" s="346">
        <v>3</v>
      </c>
      <c r="AG60" s="346" t="s">
        <v>430</v>
      </c>
      <c r="AH60" s="346" t="s">
        <v>430</v>
      </c>
      <c r="AI60" s="346" t="s">
        <v>430</v>
      </c>
      <c r="AJ60" s="346">
        <v>3</v>
      </c>
      <c r="AK60" s="346">
        <v>8</v>
      </c>
      <c r="AL60" s="346">
        <v>10</v>
      </c>
      <c r="AM60" s="346">
        <v>15</v>
      </c>
      <c r="AN60" s="346">
        <v>11</v>
      </c>
      <c r="AO60" s="373"/>
      <c r="AP60" s="348" t="s">
        <v>430</v>
      </c>
      <c r="AQ60" s="348" t="s">
        <v>430</v>
      </c>
      <c r="AR60" s="348" t="s">
        <v>430</v>
      </c>
      <c r="AS60" s="348" t="s">
        <v>430</v>
      </c>
      <c r="AT60" s="348">
        <v>9.77</v>
      </c>
      <c r="AU60" s="351"/>
      <c r="AV60" s="346" t="s">
        <v>430</v>
      </c>
      <c r="AW60" s="346" t="s">
        <v>430</v>
      </c>
      <c r="AX60" s="346" t="s">
        <v>430</v>
      </c>
      <c r="AY60" s="346" t="s">
        <v>430</v>
      </c>
      <c r="AZ60" s="346">
        <v>10</v>
      </c>
      <c r="BA60" s="362"/>
      <c r="BB60" s="348">
        <v>12.6064040466314</v>
      </c>
      <c r="BC60" s="375">
        <v>0.96500822656534302</v>
      </c>
      <c r="BD60" s="375">
        <v>3.2062509562201198E-2</v>
      </c>
      <c r="BE60" s="375">
        <v>0.23842056009089499</v>
      </c>
      <c r="BF60" s="373"/>
      <c r="BG60" s="348">
        <v>52.109200000000001</v>
      </c>
      <c r="BH60" s="348">
        <v>40.4146</v>
      </c>
      <c r="BI60" s="348">
        <v>3.3742399999999999</v>
      </c>
      <c r="BJ60" s="348">
        <v>4.1019600000000001</v>
      </c>
      <c r="BK60" s="373"/>
      <c r="BL60" s="372" t="s">
        <v>1403</v>
      </c>
      <c r="BM60" s="372" t="s">
        <v>1404</v>
      </c>
      <c r="BN60" s="372" t="s">
        <v>1405</v>
      </c>
      <c r="BO60" s="372" t="s">
        <v>1406</v>
      </c>
      <c r="BP60" s="372" t="s">
        <v>1407</v>
      </c>
      <c r="BQ60" s="373"/>
      <c r="BR60" s="354" t="s">
        <v>611</v>
      </c>
    </row>
    <row r="61" spans="1:70" s="428" customFormat="1" x14ac:dyDescent="0.25">
      <c r="A61" s="345" t="s">
        <v>1408</v>
      </c>
      <c r="B61" s="373"/>
      <c r="C61" s="719">
        <v>45546</v>
      </c>
      <c r="D61" s="373"/>
      <c r="E61" s="346">
        <v>728.53</v>
      </c>
      <c r="F61" s="373"/>
      <c r="G61" s="347">
        <v>10.019299999999999</v>
      </c>
      <c r="H61" s="374"/>
      <c r="I61" s="348">
        <v>0.7026</v>
      </c>
      <c r="J61" s="348">
        <v>-4.3900000000000002E-2</v>
      </c>
      <c r="K61" s="348">
        <v>1.7415</v>
      </c>
      <c r="L61" s="348">
        <v>7.2042000000000002</v>
      </c>
      <c r="M61" s="348">
        <v>7.1708999999999996</v>
      </c>
      <c r="N61" s="350">
        <v>4.2407000000000004</v>
      </c>
      <c r="O61" s="348" t="s">
        <v>430</v>
      </c>
      <c r="P61" s="348" t="s">
        <v>430</v>
      </c>
      <c r="Q61" s="348" t="s">
        <v>430</v>
      </c>
      <c r="R61" s="348" t="s">
        <v>430</v>
      </c>
      <c r="S61" s="348">
        <v>3.1886000000000001</v>
      </c>
      <c r="T61" s="348">
        <v>22.5063</v>
      </c>
      <c r="U61" s="348">
        <v>4.1376999999999997</v>
      </c>
      <c r="V61" s="348">
        <v>6.1355000000000004</v>
      </c>
      <c r="W61" s="348">
        <v>1.4448000000000001</v>
      </c>
      <c r="X61" s="348">
        <v>9.9500000000000005E-2</v>
      </c>
      <c r="Y61" s="374"/>
      <c r="Z61" s="346">
        <v>3</v>
      </c>
      <c r="AA61" s="346">
        <v>10</v>
      </c>
      <c r="AB61" s="346">
        <v>13</v>
      </c>
      <c r="AC61" s="346">
        <v>7</v>
      </c>
      <c r="AD61" s="346">
        <v>3</v>
      </c>
      <c r="AE61" s="346">
        <v>13</v>
      </c>
      <c r="AF61" s="346" t="s">
        <v>430</v>
      </c>
      <c r="AG61" s="346" t="s">
        <v>430</v>
      </c>
      <c r="AH61" s="346" t="s">
        <v>430</v>
      </c>
      <c r="AI61" s="346" t="s">
        <v>430</v>
      </c>
      <c r="AJ61" s="346">
        <v>11</v>
      </c>
      <c r="AK61" s="346">
        <v>3</v>
      </c>
      <c r="AL61" s="346">
        <v>5</v>
      </c>
      <c r="AM61" s="346">
        <v>13</v>
      </c>
      <c r="AN61" s="346">
        <v>13</v>
      </c>
      <c r="AO61" s="373"/>
      <c r="AP61" s="348" t="s">
        <v>430</v>
      </c>
      <c r="AQ61" s="348" t="s">
        <v>430</v>
      </c>
      <c r="AR61" s="348" t="s">
        <v>430</v>
      </c>
      <c r="AS61" s="348" t="s">
        <v>430</v>
      </c>
      <c r="AT61" s="348">
        <v>11.96</v>
      </c>
      <c r="AU61" s="351"/>
      <c r="AV61" s="346" t="s">
        <v>430</v>
      </c>
      <c r="AW61" s="346" t="s">
        <v>430</v>
      </c>
      <c r="AX61" s="346" t="s">
        <v>430</v>
      </c>
      <c r="AY61" s="346" t="s">
        <v>430</v>
      </c>
      <c r="AZ61" s="346">
        <v>5</v>
      </c>
      <c r="BA61" s="362"/>
      <c r="BB61" s="348">
        <v>14.2612903971295</v>
      </c>
      <c r="BC61" s="375">
        <v>1.09641334146435</v>
      </c>
      <c r="BD61" s="375">
        <v>-2.9453247267209801E-2</v>
      </c>
      <c r="BE61" s="375">
        <v>-7.6494819096209393E-2</v>
      </c>
      <c r="BF61" s="373"/>
      <c r="BG61" s="348">
        <v>35.3581</v>
      </c>
      <c r="BH61" s="348">
        <v>41.178400000000003</v>
      </c>
      <c r="BI61" s="348">
        <v>21.955400000000001</v>
      </c>
      <c r="BJ61" s="348">
        <v>1.5081</v>
      </c>
      <c r="BK61" s="373"/>
      <c r="BL61" s="372" t="s">
        <v>1409</v>
      </c>
      <c r="BM61" s="372" t="s">
        <v>1410</v>
      </c>
      <c r="BN61" s="372" t="s">
        <v>1411</v>
      </c>
      <c r="BO61" s="372" t="s">
        <v>1412</v>
      </c>
      <c r="BP61" s="372" t="s">
        <v>1413</v>
      </c>
      <c r="BQ61" s="373"/>
      <c r="BR61" s="354" t="s">
        <v>611</v>
      </c>
    </row>
    <row r="62" spans="1:70" s="428" customFormat="1" x14ac:dyDescent="0.25">
      <c r="A62" s="345" t="s">
        <v>1414</v>
      </c>
      <c r="B62" s="373"/>
      <c r="C62" s="719">
        <v>39742</v>
      </c>
      <c r="D62" s="373"/>
      <c r="E62" s="346">
        <v>521.82000000000005</v>
      </c>
      <c r="F62" s="373"/>
      <c r="G62" s="347">
        <v>93.75</v>
      </c>
      <c r="H62" s="374"/>
      <c r="I62" s="348">
        <v>0.50390000000000001</v>
      </c>
      <c r="J62" s="348">
        <v>-0.55159999999999998</v>
      </c>
      <c r="K62" s="348">
        <v>0.83899999999999997</v>
      </c>
      <c r="L62" s="348">
        <v>4.3869999999999996</v>
      </c>
      <c r="M62" s="348">
        <v>4.2477</v>
      </c>
      <c r="N62" s="350">
        <v>6.9961000000000002</v>
      </c>
      <c r="O62" s="348">
        <v>0.86439999999999995</v>
      </c>
      <c r="P62" s="348">
        <v>14.5389</v>
      </c>
      <c r="Q62" s="348">
        <v>12.3483</v>
      </c>
      <c r="R62" s="348">
        <v>12.399900000000001</v>
      </c>
      <c r="S62" s="348">
        <v>2.0019999999999998</v>
      </c>
      <c r="T62" s="348">
        <v>14.2875</v>
      </c>
      <c r="U62" s="348">
        <v>1.9242999999999999</v>
      </c>
      <c r="V62" s="348">
        <v>9.4699000000000009</v>
      </c>
      <c r="W62" s="348">
        <v>1.0127999999999999</v>
      </c>
      <c r="X62" s="348">
        <v>13.3651</v>
      </c>
      <c r="Y62" s="374"/>
      <c r="Z62" s="346">
        <v>14</v>
      </c>
      <c r="AA62" s="346">
        <v>19</v>
      </c>
      <c r="AB62" s="346">
        <v>16</v>
      </c>
      <c r="AC62" s="346">
        <v>16</v>
      </c>
      <c r="AD62" s="346">
        <v>11</v>
      </c>
      <c r="AE62" s="346">
        <v>4</v>
      </c>
      <c r="AF62" s="346">
        <v>11</v>
      </c>
      <c r="AG62" s="346">
        <v>7</v>
      </c>
      <c r="AH62" s="346">
        <v>8</v>
      </c>
      <c r="AI62" s="346">
        <v>5</v>
      </c>
      <c r="AJ62" s="346">
        <v>17</v>
      </c>
      <c r="AK62" s="346">
        <v>16</v>
      </c>
      <c r="AL62" s="346">
        <v>11</v>
      </c>
      <c r="AM62" s="346">
        <v>3</v>
      </c>
      <c r="AN62" s="346">
        <v>17</v>
      </c>
      <c r="AO62" s="373"/>
      <c r="AP62" s="348">
        <v>13.77</v>
      </c>
      <c r="AQ62" s="348">
        <v>14.97</v>
      </c>
      <c r="AR62" s="348">
        <v>12.4</v>
      </c>
      <c r="AS62" s="348">
        <v>8.17</v>
      </c>
      <c r="AT62" s="348">
        <v>9.08</v>
      </c>
      <c r="AU62" s="351"/>
      <c r="AV62" s="346">
        <v>4</v>
      </c>
      <c r="AW62" s="346">
        <v>5</v>
      </c>
      <c r="AX62" s="346">
        <v>7</v>
      </c>
      <c r="AY62" s="346">
        <v>6</v>
      </c>
      <c r="AZ62" s="346">
        <v>12</v>
      </c>
      <c r="BA62" s="362"/>
      <c r="BB62" s="348">
        <v>12.404891046441399</v>
      </c>
      <c r="BC62" s="375">
        <v>0.96658747849988502</v>
      </c>
      <c r="BD62" s="375">
        <v>5.8428106421410303E-2</v>
      </c>
      <c r="BE62" s="375">
        <v>0.39489811994814</v>
      </c>
      <c r="BF62" s="373"/>
      <c r="BG62" s="348">
        <v>42.966000000000001</v>
      </c>
      <c r="BH62" s="348">
        <v>37.368099999999998</v>
      </c>
      <c r="BI62" s="348">
        <v>15.3376</v>
      </c>
      <c r="BJ62" s="348">
        <v>4.3282999999999996</v>
      </c>
      <c r="BK62" s="373"/>
      <c r="BL62" s="372" t="s">
        <v>1415</v>
      </c>
      <c r="BM62" s="372" t="s">
        <v>1416</v>
      </c>
      <c r="BN62" s="372" t="s">
        <v>1417</v>
      </c>
      <c r="BO62" s="372" t="s">
        <v>1418</v>
      </c>
      <c r="BP62" s="372" t="s">
        <v>1419</v>
      </c>
      <c r="BQ62" s="373"/>
      <c r="BR62" s="354" t="s">
        <v>476</v>
      </c>
    </row>
    <row r="63" spans="1:70" s="428" customFormat="1" x14ac:dyDescent="0.25">
      <c r="A63" s="345" t="s">
        <v>1420</v>
      </c>
      <c r="B63" s="373"/>
      <c r="C63" s="719">
        <v>45863</v>
      </c>
      <c r="D63" s="373"/>
      <c r="E63" s="346">
        <v>457.82400000000001</v>
      </c>
      <c r="F63" s="373"/>
      <c r="G63" s="347">
        <v>10.8322</v>
      </c>
      <c r="H63" s="374"/>
      <c r="I63" s="348">
        <v>0.69720000000000004</v>
      </c>
      <c r="J63" s="348">
        <v>-1.4800000000000001E-2</v>
      </c>
      <c r="K63" s="348">
        <v>3.0059</v>
      </c>
      <c r="L63" s="348">
        <v>8.4466999999999999</v>
      </c>
      <c r="M63" s="348">
        <v>6.5751999999999997</v>
      </c>
      <c r="N63" s="350">
        <v>5.9881000000000002</v>
      </c>
      <c r="O63" s="348" t="s">
        <v>430</v>
      </c>
      <c r="P63" s="348" t="s">
        <v>430</v>
      </c>
      <c r="Q63" s="348" t="s">
        <v>430</v>
      </c>
      <c r="R63" s="348" t="s">
        <v>430</v>
      </c>
      <c r="S63" s="348">
        <v>4.9082999999999997</v>
      </c>
      <c r="T63" s="348">
        <v>20.9086</v>
      </c>
      <c r="U63" s="348">
        <v>4.2560000000000002</v>
      </c>
      <c r="V63" s="348">
        <v>8.2126999999999999</v>
      </c>
      <c r="W63" s="348">
        <v>2.0499999999999998</v>
      </c>
      <c r="X63" s="348">
        <v>7.7477</v>
      </c>
      <c r="Y63" s="374"/>
      <c r="Z63" s="346">
        <v>5</v>
      </c>
      <c r="AA63" s="346">
        <v>8</v>
      </c>
      <c r="AB63" s="346">
        <v>1</v>
      </c>
      <c r="AC63" s="346">
        <v>2</v>
      </c>
      <c r="AD63" s="346">
        <v>4</v>
      </c>
      <c r="AE63" s="346">
        <v>8</v>
      </c>
      <c r="AF63" s="346" t="s">
        <v>430</v>
      </c>
      <c r="AG63" s="346" t="s">
        <v>430</v>
      </c>
      <c r="AH63" s="346" t="s">
        <v>430</v>
      </c>
      <c r="AI63" s="346" t="s">
        <v>430</v>
      </c>
      <c r="AJ63" s="346">
        <v>4</v>
      </c>
      <c r="AK63" s="346">
        <v>4</v>
      </c>
      <c r="AL63" s="346">
        <v>4</v>
      </c>
      <c r="AM63" s="346">
        <v>8</v>
      </c>
      <c r="AN63" s="346">
        <v>7</v>
      </c>
      <c r="AO63" s="373"/>
      <c r="AP63" s="348" t="s">
        <v>430</v>
      </c>
      <c r="AQ63" s="348" t="s">
        <v>430</v>
      </c>
      <c r="AR63" s="348" t="s">
        <v>430</v>
      </c>
      <c r="AS63" s="348" t="s">
        <v>430</v>
      </c>
      <c r="AT63" s="348">
        <v>12.71</v>
      </c>
      <c r="AU63" s="351"/>
      <c r="AV63" s="346" t="s">
        <v>430</v>
      </c>
      <c r="AW63" s="346" t="s">
        <v>430</v>
      </c>
      <c r="AX63" s="346" t="s">
        <v>430</v>
      </c>
      <c r="AY63" s="346" t="s">
        <v>430</v>
      </c>
      <c r="AZ63" s="346">
        <v>4</v>
      </c>
      <c r="BA63" s="362"/>
      <c r="BB63" s="348">
        <v>14.307791562708299</v>
      </c>
      <c r="BC63" s="375">
        <v>1.05743507962979</v>
      </c>
      <c r="BD63" s="375">
        <v>8.3315152806289396E-3</v>
      </c>
      <c r="BE63" s="375">
        <v>0.13293750493078799</v>
      </c>
      <c r="BF63" s="373"/>
      <c r="BG63" s="348">
        <v>43.210900000000002</v>
      </c>
      <c r="BH63" s="348">
        <v>42.250900000000001</v>
      </c>
      <c r="BI63" s="348">
        <v>13.3147</v>
      </c>
      <c r="BJ63" s="348">
        <v>1.2235</v>
      </c>
      <c r="BK63" s="373"/>
      <c r="BL63" s="372" t="s">
        <v>1421</v>
      </c>
      <c r="BM63" s="372" t="s">
        <v>1422</v>
      </c>
      <c r="BN63" s="372" t="s">
        <v>1423</v>
      </c>
      <c r="BO63" s="372" t="s">
        <v>1424</v>
      </c>
      <c r="BP63" s="372" t="s">
        <v>1425</v>
      </c>
      <c r="BQ63" s="373"/>
      <c r="BR63" s="354" t="s">
        <v>604</v>
      </c>
    </row>
    <row r="64" spans="1:70" s="428" customFormat="1" x14ac:dyDescent="0.25">
      <c r="A64" s="345" t="s">
        <v>1426</v>
      </c>
      <c r="B64" s="373"/>
      <c r="C64" s="719">
        <v>42345</v>
      </c>
      <c r="D64" s="373"/>
      <c r="E64" s="346">
        <v>314.63</v>
      </c>
      <c r="F64" s="373"/>
      <c r="G64" s="347">
        <v>37.278500000000001</v>
      </c>
      <c r="H64" s="374"/>
      <c r="I64" s="348">
        <v>0.4486</v>
      </c>
      <c r="J64" s="348">
        <v>-5.4000000000000003E-3</v>
      </c>
      <c r="K64" s="348">
        <v>2.4929000000000001</v>
      </c>
      <c r="L64" s="348">
        <v>6.9104999999999999</v>
      </c>
      <c r="M64" s="348">
        <v>5.1867999999999999</v>
      </c>
      <c r="N64" s="350">
        <v>5.5247000000000002</v>
      </c>
      <c r="O64" s="348">
        <v>1.7218</v>
      </c>
      <c r="P64" s="348">
        <v>10.3371</v>
      </c>
      <c r="Q64" s="348">
        <v>11.105</v>
      </c>
      <c r="R64" s="348">
        <v>12.096399999999999</v>
      </c>
      <c r="S64" s="348">
        <v>3.3102999999999998</v>
      </c>
      <c r="T64" s="348">
        <v>20.889299999999999</v>
      </c>
      <c r="U64" s="348">
        <v>3.8736999999999999</v>
      </c>
      <c r="V64" s="348">
        <v>7.8681999999999999</v>
      </c>
      <c r="W64" s="348">
        <v>1.7337</v>
      </c>
      <c r="X64" s="348">
        <v>13.0732</v>
      </c>
      <c r="Y64" s="374"/>
      <c r="Z64" s="346">
        <v>17</v>
      </c>
      <c r="AA64" s="346">
        <v>5</v>
      </c>
      <c r="AB64" s="346">
        <v>6</v>
      </c>
      <c r="AC64" s="346">
        <v>10</v>
      </c>
      <c r="AD64" s="346">
        <v>7</v>
      </c>
      <c r="AE64" s="346">
        <v>10</v>
      </c>
      <c r="AF64" s="346">
        <v>9</v>
      </c>
      <c r="AG64" s="346">
        <v>11</v>
      </c>
      <c r="AH64" s="346">
        <v>11</v>
      </c>
      <c r="AI64" s="346">
        <v>6</v>
      </c>
      <c r="AJ64" s="346">
        <v>10</v>
      </c>
      <c r="AK64" s="346">
        <v>5</v>
      </c>
      <c r="AL64" s="346">
        <v>8</v>
      </c>
      <c r="AM64" s="346">
        <v>9</v>
      </c>
      <c r="AN64" s="346">
        <v>10</v>
      </c>
      <c r="AO64" s="373"/>
      <c r="AP64" s="348">
        <v>12.59</v>
      </c>
      <c r="AQ64" s="348">
        <v>13.23</v>
      </c>
      <c r="AR64" s="348">
        <v>10.08</v>
      </c>
      <c r="AS64" s="348">
        <v>7.43</v>
      </c>
      <c r="AT64" s="348">
        <v>11.67</v>
      </c>
      <c r="AU64" s="351"/>
      <c r="AV64" s="346">
        <v>7</v>
      </c>
      <c r="AW64" s="346">
        <v>8</v>
      </c>
      <c r="AX64" s="346">
        <v>11</v>
      </c>
      <c r="AY64" s="346">
        <v>10</v>
      </c>
      <c r="AZ64" s="346">
        <v>8</v>
      </c>
      <c r="BA64" s="362"/>
      <c r="BB64" s="348">
        <v>13.153824564685699</v>
      </c>
      <c r="BC64" s="375">
        <v>1.0065356622030199</v>
      </c>
      <c r="BD64" s="375">
        <v>2.9160237719466801E-2</v>
      </c>
      <c r="BE64" s="375">
        <v>-0.13944261281744</v>
      </c>
      <c r="BF64" s="373"/>
      <c r="BG64" s="348">
        <v>40.015300000000003</v>
      </c>
      <c r="BH64" s="348">
        <v>36.990299999999998</v>
      </c>
      <c r="BI64" s="348">
        <v>17.803899999999999</v>
      </c>
      <c r="BJ64" s="348">
        <v>5.1905000000000001</v>
      </c>
      <c r="BK64" s="373"/>
      <c r="BL64" s="372" t="s">
        <v>1427</v>
      </c>
      <c r="BM64" s="372" t="s">
        <v>1428</v>
      </c>
      <c r="BN64" s="372" t="s">
        <v>1429</v>
      </c>
      <c r="BO64" s="372" t="s">
        <v>1430</v>
      </c>
      <c r="BP64" s="372" t="s">
        <v>1431</v>
      </c>
      <c r="BQ64" s="373"/>
      <c r="BR64" s="354" t="s">
        <v>555</v>
      </c>
    </row>
    <row r="65" spans="1:70" s="428" customFormat="1" x14ac:dyDescent="0.25">
      <c r="A65" s="345" t="s">
        <v>1432</v>
      </c>
      <c r="B65" s="373"/>
      <c r="C65" s="719">
        <v>46227</v>
      </c>
      <c r="D65" s="373"/>
      <c r="E65" s="346">
        <v>331.75</v>
      </c>
      <c r="F65" s="373"/>
      <c r="G65" s="347">
        <v>10.28</v>
      </c>
      <c r="H65" s="374"/>
      <c r="I65" s="348">
        <v>0.7843</v>
      </c>
      <c r="J65" s="348">
        <v>0.19489999999999999</v>
      </c>
      <c r="K65" s="348" t="s">
        <v>430</v>
      </c>
      <c r="L65" s="348" t="s">
        <v>430</v>
      </c>
      <c r="M65" s="348" t="s">
        <v>430</v>
      </c>
      <c r="N65" s="350" t="s">
        <v>430</v>
      </c>
      <c r="O65" s="348" t="s">
        <v>430</v>
      </c>
      <c r="P65" s="348" t="s">
        <v>430</v>
      </c>
      <c r="Q65" s="348" t="s">
        <v>430</v>
      </c>
      <c r="R65" s="348" t="s">
        <v>430</v>
      </c>
      <c r="S65" s="348" t="s">
        <v>430</v>
      </c>
      <c r="T65" s="348" t="s">
        <v>430</v>
      </c>
      <c r="U65" s="348" t="s">
        <v>430</v>
      </c>
      <c r="V65" s="348" t="s">
        <v>430</v>
      </c>
      <c r="W65" s="348">
        <v>2.0853999999999999</v>
      </c>
      <c r="X65" s="348">
        <v>2.8</v>
      </c>
      <c r="Y65" s="374"/>
      <c r="Z65" s="346">
        <v>2</v>
      </c>
      <c r="AA65" s="346">
        <v>2</v>
      </c>
      <c r="AB65" s="346" t="s">
        <v>430</v>
      </c>
      <c r="AC65" s="346" t="s">
        <v>430</v>
      </c>
      <c r="AD65" s="346" t="s">
        <v>430</v>
      </c>
      <c r="AE65" s="346" t="s">
        <v>430</v>
      </c>
      <c r="AF65" s="346" t="s">
        <v>430</v>
      </c>
      <c r="AG65" s="346" t="s">
        <v>430</v>
      </c>
      <c r="AH65" s="346" t="s">
        <v>430</v>
      </c>
      <c r="AI65" s="346" t="s">
        <v>430</v>
      </c>
      <c r="AJ65" s="346" t="s">
        <v>430</v>
      </c>
      <c r="AK65" s="346" t="s">
        <v>430</v>
      </c>
      <c r="AL65" s="346" t="s">
        <v>430</v>
      </c>
      <c r="AM65" s="346" t="s">
        <v>430</v>
      </c>
      <c r="AN65" s="346">
        <v>6</v>
      </c>
      <c r="AO65" s="373"/>
      <c r="AP65" s="348" t="s">
        <v>430</v>
      </c>
      <c r="AQ65" s="348" t="s">
        <v>430</v>
      </c>
      <c r="AR65" s="348" t="s">
        <v>430</v>
      </c>
      <c r="AS65" s="348" t="s">
        <v>430</v>
      </c>
      <c r="AT65" s="348" t="s">
        <v>430</v>
      </c>
      <c r="AU65" s="351"/>
      <c r="AV65" s="346" t="s">
        <v>430</v>
      </c>
      <c r="AW65" s="346" t="s">
        <v>430</v>
      </c>
      <c r="AX65" s="346" t="s">
        <v>430</v>
      </c>
      <c r="AY65" s="346" t="s">
        <v>430</v>
      </c>
      <c r="AZ65" s="346" t="s">
        <v>430</v>
      </c>
      <c r="BA65" s="362"/>
      <c r="BB65" s="348" t="s">
        <v>430</v>
      </c>
      <c r="BC65" s="375">
        <v>0</v>
      </c>
      <c r="BD65" s="375">
        <v>0</v>
      </c>
      <c r="BE65" s="375" t="s">
        <v>430</v>
      </c>
      <c r="BF65" s="373"/>
      <c r="BG65" s="348">
        <v>24.763100000000001</v>
      </c>
      <c r="BH65" s="348">
        <v>21.450900000000001</v>
      </c>
      <c r="BI65" s="348">
        <v>10.659800000000001</v>
      </c>
      <c r="BJ65" s="348">
        <v>43.126199999999997</v>
      </c>
      <c r="BK65" s="373"/>
      <c r="BL65" s="372" t="s">
        <v>1433</v>
      </c>
      <c r="BM65" s="372" t="s">
        <v>1434</v>
      </c>
      <c r="BN65" s="372" t="s">
        <v>1435</v>
      </c>
      <c r="BO65" s="372" t="s">
        <v>1436</v>
      </c>
      <c r="BP65" s="372" t="s">
        <v>1437</v>
      </c>
      <c r="BQ65" s="373"/>
      <c r="BR65" s="354" t="s">
        <v>604</v>
      </c>
    </row>
    <row r="66" spans="1:70" s="428" customFormat="1" x14ac:dyDescent="0.25">
      <c r="A66" s="345" t="s">
        <v>1438</v>
      </c>
      <c r="B66" s="373"/>
      <c r="C66" s="719">
        <v>46183</v>
      </c>
      <c r="D66" s="373"/>
      <c r="E66" s="346">
        <v>108.268</v>
      </c>
      <c r="F66" s="373"/>
      <c r="G66" s="347">
        <v>10.4991</v>
      </c>
      <c r="H66" s="374"/>
      <c r="I66" s="348">
        <v>0.70209999999999995</v>
      </c>
      <c r="J66" s="348">
        <v>-0.43719999999999998</v>
      </c>
      <c r="K66" s="348">
        <v>2.5512999999999999</v>
      </c>
      <c r="L66" s="348" t="s">
        <v>430</v>
      </c>
      <c r="M66" s="348" t="s">
        <v>430</v>
      </c>
      <c r="N66" s="350" t="s">
        <v>430</v>
      </c>
      <c r="O66" s="348" t="s">
        <v>430</v>
      </c>
      <c r="P66" s="348" t="s">
        <v>430</v>
      </c>
      <c r="Q66" s="348" t="s">
        <v>430</v>
      </c>
      <c r="R66" s="348" t="s">
        <v>430</v>
      </c>
      <c r="S66" s="348">
        <v>3.7635000000000001</v>
      </c>
      <c r="T66" s="348" t="s">
        <v>430</v>
      </c>
      <c r="U66" s="348" t="s">
        <v>430</v>
      </c>
      <c r="V66" s="348" t="s">
        <v>430</v>
      </c>
      <c r="W66" s="348">
        <v>2.2338</v>
      </c>
      <c r="X66" s="348">
        <v>4.9909999999999997</v>
      </c>
      <c r="Y66" s="374"/>
      <c r="Z66" s="346">
        <v>4</v>
      </c>
      <c r="AA66" s="346">
        <v>18</v>
      </c>
      <c r="AB66" s="346">
        <v>5</v>
      </c>
      <c r="AC66" s="346" t="s">
        <v>430</v>
      </c>
      <c r="AD66" s="346" t="s">
        <v>430</v>
      </c>
      <c r="AE66" s="346" t="s">
        <v>430</v>
      </c>
      <c r="AF66" s="346" t="s">
        <v>430</v>
      </c>
      <c r="AG66" s="346" t="s">
        <v>430</v>
      </c>
      <c r="AH66" s="346" t="s">
        <v>430</v>
      </c>
      <c r="AI66" s="346" t="s">
        <v>430</v>
      </c>
      <c r="AJ66" s="346">
        <v>8</v>
      </c>
      <c r="AK66" s="346" t="s">
        <v>430</v>
      </c>
      <c r="AL66" s="346" t="s">
        <v>430</v>
      </c>
      <c r="AM66" s="346" t="s">
        <v>430</v>
      </c>
      <c r="AN66" s="346">
        <v>4</v>
      </c>
      <c r="AO66" s="373"/>
      <c r="AP66" s="348" t="s">
        <v>430</v>
      </c>
      <c r="AQ66" s="348" t="s">
        <v>430</v>
      </c>
      <c r="AR66" s="348" t="s">
        <v>430</v>
      </c>
      <c r="AS66" s="348" t="s">
        <v>430</v>
      </c>
      <c r="AT66" s="348" t="s">
        <v>430</v>
      </c>
      <c r="AU66" s="351"/>
      <c r="AV66" s="346" t="s">
        <v>430</v>
      </c>
      <c r="AW66" s="346" t="s">
        <v>430</v>
      </c>
      <c r="AX66" s="346" t="s">
        <v>430</v>
      </c>
      <c r="AY66" s="346" t="s">
        <v>430</v>
      </c>
      <c r="AZ66" s="346" t="s">
        <v>430</v>
      </c>
      <c r="BA66" s="362"/>
      <c r="BB66" s="348">
        <v>4.5115735016199103</v>
      </c>
      <c r="BC66" s="375">
        <v>6.4713099418589399</v>
      </c>
      <c r="BD66" s="375">
        <v>0.26422161859391402</v>
      </c>
      <c r="BE66" s="375">
        <v>-1.6127664686879399</v>
      </c>
      <c r="BF66" s="373"/>
      <c r="BG66" s="348">
        <v>38.365699999999997</v>
      </c>
      <c r="BH66" s="348">
        <v>36.289400000000001</v>
      </c>
      <c r="BI66" s="348">
        <v>23.265799999999999</v>
      </c>
      <c r="BJ66" s="348">
        <v>2.0790999999999999</v>
      </c>
      <c r="BK66" s="373"/>
      <c r="BL66" s="372" t="s">
        <v>1439</v>
      </c>
      <c r="BM66" s="372" t="s">
        <v>1440</v>
      </c>
      <c r="BN66" s="372" t="s">
        <v>1441</v>
      </c>
      <c r="BO66" s="372" t="s">
        <v>1442</v>
      </c>
      <c r="BP66" s="372" t="s">
        <v>1443</v>
      </c>
      <c r="BQ66" s="373"/>
      <c r="BR66" s="354" t="s">
        <v>1444</v>
      </c>
    </row>
    <row r="67" spans="1:70" s="428" customFormat="1" x14ac:dyDescent="0.25">
      <c r="A67" s="345" t="s">
        <v>1445</v>
      </c>
      <c r="B67" s="373"/>
      <c r="C67" s="719">
        <v>45833</v>
      </c>
      <c r="D67" s="373"/>
      <c r="E67" s="346">
        <v>98.68</v>
      </c>
      <c r="F67" s="373"/>
      <c r="G67" s="347">
        <v>8.84</v>
      </c>
      <c r="H67" s="374"/>
      <c r="I67" s="348">
        <v>0.1133</v>
      </c>
      <c r="J67" s="348">
        <v>-1.5589999999999999</v>
      </c>
      <c r="K67" s="348">
        <v>0.1133</v>
      </c>
      <c r="L67" s="348">
        <v>-2.3203999999999998</v>
      </c>
      <c r="M67" s="348">
        <v>-4.1215000000000002</v>
      </c>
      <c r="N67" s="350">
        <v>-8.1081000000000003</v>
      </c>
      <c r="O67" s="348" t="s">
        <v>430</v>
      </c>
      <c r="P67" s="348" t="s">
        <v>430</v>
      </c>
      <c r="Q67" s="348" t="s">
        <v>430</v>
      </c>
      <c r="R67" s="348" t="s">
        <v>430</v>
      </c>
      <c r="S67" s="348">
        <v>-1.8868</v>
      </c>
      <c r="T67" s="348">
        <v>3.2709999999999999</v>
      </c>
      <c r="U67" s="348">
        <v>-4.1215000000000002</v>
      </c>
      <c r="V67" s="348">
        <v>-4.6386000000000003</v>
      </c>
      <c r="W67" s="348">
        <v>0</v>
      </c>
      <c r="X67" s="348">
        <v>-10.138199999999999</v>
      </c>
      <c r="Y67" s="374"/>
      <c r="Z67" s="346">
        <v>21</v>
      </c>
      <c r="AA67" s="346">
        <v>21</v>
      </c>
      <c r="AB67" s="346">
        <v>18</v>
      </c>
      <c r="AC67" s="346">
        <v>18</v>
      </c>
      <c r="AD67" s="346">
        <v>18</v>
      </c>
      <c r="AE67" s="346">
        <v>18</v>
      </c>
      <c r="AF67" s="346" t="s">
        <v>430</v>
      </c>
      <c r="AG67" s="346" t="s">
        <v>430</v>
      </c>
      <c r="AH67" s="346" t="s">
        <v>430</v>
      </c>
      <c r="AI67" s="346" t="s">
        <v>430</v>
      </c>
      <c r="AJ67" s="346">
        <v>19</v>
      </c>
      <c r="AK67" s="346">
        <v>18</v>
      </c>
      <c r="AL67" s="346">
        <v>18</v>
      </c>
      <c r="AM67" s="346">
        <v>18</v>
      </c>
      <c r="AN67" s="346">
        <v>20</v>
      </c>
      <c r="AO67" s="373"/>
      <c r="AP67" s="348" t="s">
        <v>430</v>
      </c>
      <c r="AQ67" s="348" t="s">
        <v>430</v>
      </c>
      <c r="AR67" s="348" t="s">
        <v>430</v>
      </c>
      <c r="AS67" s="348" t="s">
        <v>430</v>
      </c>
      <c r="AT67" s="348">
        <v>-5.83</v>
      </c>
      <c r="AU67" s="351"/>
      <c r="AV67" s="346" t="s">
        <v>430</v>
      </c>
      <c r="AW67" s="346" t="s">
        <v>430</v>
      </c>
      <c r="AX67" s="346" t="s">
        <v>430</v>
      </c>
      <c r="AY67" s="346" t="s">
        <v>430</v>
      </c>
      <c r="AZ67" s="346">
        <v>18</v>
      </c>
      <c r="BA67" s="362"/>
      <c r="BB67" s="348">
        <v>10.4764166722145</v>
      </c>
      <c r="BC67" s="375">
        <v>0.70758458906546795</v>
      </c>
      <c r="BD67" s="375">
        <v>-0.110093918155848</v>
      </c>
      <c r="BE67" s="375">
        <v>-1.09987381571016</v>
      </c>
      <c r="BF67" s="373"/>
      <c r="BG67" s="348">
        <v>44.177300000000002</v>
      </c>
      <c r="BH67" s="348">
        <v>35.863799999999998</v>
      </c>
      <c r="BI67" s="348">
        <v>0.39987200000000001</v>
      </c>
      <c r="BJ67" s="348">
        <v>19.559028000000001</v>
      </c>
      <c r="BK67" s="373"/>
      <c r="BL67" s="372" t="s">
        <v>1446</v>
      </c>
      <c r="BM67" s="372" t="s">
        <v>1357</v>
      </c>
      <c r="BN67" s="372" t="s">
        <v>1447</v>
      </c>
      <c r="BO67" s="372" t="s">
        <v>1448</v>
      </c>
      <c r="BP67" s="372" t="s">
        <v>1449</v>
      </c>
      <c r="BQ67" s="373"/>
      <c r="BR67" s="354" t="s">
        <v>463</v>
      </c>
    </row>
    <row r="68" spans="1:70" s="428" customFormat="1" x14ac:dyDescent="0.25">
      <c r="A68" s="345" t="s">
        <v>1450</v>
      </c>
      <c r="B68" s="373"/>
      <c r="C68" s="719">
        <v>46238</v>
      </c>
      <c r="D68" s="373"/>
      <c r="E68" s="346">
        <v>405.07799999999997</v>
      </c>
      <c r="F68" s="373"/>
      <c r="G68" s="347">
        <v>10.057</v>
      </c>
      <c r="H68" s="374"/>
      <c r="I68" s="348">
        <v>0.58009999999999995</v>
      </c>
      <c r="J68" s="348">
        <v>3.9800000000000002E-2</v>
      </c>
      <c r="K68" s="348" t="s">
        <v>430</v>
      </c>
      <c r="L68" s="348" t="s">
        <v>430</v>
      </c>
      <c r="M68" s="348" t="s">
        <v>430</v>
      </c>
      <c r="N68" s="350" t="s">
        <v>430</v>
      </c>
      <c r="O68" s="348" t="s">
        <v>430</v>
      </c>
      <c r="P68" s="348" t="s">
        <v>430</v>
      </c>
      <c r="Q68" s="348" t="s">
        <v>430</v>
      </c>
      <c r="R68" s="348" t="s">
        <v>430</v>
      </c>
      <c r="S68" s="348" t="s">
        <v>430</v>
      </c>
      <c r="T68" s="348" t="s">
        <v>430</v>
      </c>
      <c r="U68" s="348" t="s">
        <v>430</v>
      </c>
      <c r="V68" s="348" t="s">
        <v>430</v>
      </c>
      <c r="W68" s="348" t="s">
        <v>430</v>
      </c>
      <c r="X68" s="348">
        <v>0.56999999999999995</v>
      </c>
      <c r="Y68" s="374"/>
      <c r="Z68" s="346">
        <v>9</v>
      </c>
      <c r="AA68" s="346">
        <v>3</v>
      </c>
      <c r="AB68" s="346" t="s">
        <v>430</v>
      </c>
      <c r="AC68" s="346" t="s">
        <v>430</v>
      </c>
      <c r="AD68" s="346" t="s">
        <v>430</v>
      </c>
      <c r="AE68" s="346" t="s">
        <v>430</v>
      </c>
      <c r="AF68" s="346" t="s">
        <v>430</v>
      </c>
      <c r="AG68" s="346" t="s">
        <v>430</v>
      </c>
      <c r="AH68" s="346" t="s">
        <v>430</v>
      </c>
      <c r="AI68" s="346" t="s">
        <v>430</v>
      </c>
      <c r="AJ68" s="346" t="s">
        <v>430</v>
      </c>
      <c r="AK68" s="346" t="s">
        <v>430</v>
      </c>
      <c r="AL68" s="346" t="s">
        <v>430</v>
      </c>
      <c r="AM68" s="346" t="s">
        <v>430</v>
      </c>
      <c r="AN68" s="346" t="s">
        <v>430</v>
      </c>
      <c r="AO68" s="373"/>
      <c r="AP68" s="348" t="s">
        <v>430</v>
      </c>
      <c r="AQ68" s="348" t="s">
        <v>430</v>
      </c>
      <c r="AR68" s="348" t="s">
        <v>430</v>
      </c>
      <c r="AS68" s="348" t="s">
        <v>430</v>
      </c>
      <c r="AT68" s="348" t="s">
        <v>430</v>
      </c>
      <c r="AU68" s="351"/>
      <c r="AV68" s="346" t="s">
        <v>430</v>
      </c>
      <c r="AW68" s="346" t="s">
        <v>430</v>
      </c>
      <c r="AX68" s="346" t="s">
        <v>430</v>
      </c>
      <c r="AY68" s="346" t="s">
        <v>430</v>
      </c>
      <c r="AZ68" s="346" t="s">
        <v>430</v>
      </c>
      <c r="BA68" s="362"/>
      <c r="BB68" s="348" t="s">
        <v>430</v>
      </c>
      <c r="BC68" s="375">
        <v>0</v>
      </c>
      <c r="BD68" s="375">
        <v>0</v>
      </c>
      <c r="BE68" s="375" t="s">
        <v>430</v>
      </c>
      <c r="BF68" s="373"/>
      <c r="BG68" s="348" t="s">
        <v>430</v>
      </c>
      <c r="BH68" s="348" t="s">
        <v>430</v>
      </c>
      <c r="BI68" s="348" t="s">
        <v>430</v>
      </c>
      <c r="BJ68" s="348" t="s">
        <v>430</v>
      </c>
      <c r="BK68" s="373"/>
      <c r="BL68" s="372" t="s">
        <v>430</v>
      </c>
      <c r="BM68" s="372" t="s">
        <v>430</v>
      </c>
      <c r="BN68" s="372" t="s">
        <v>430</v>
      </c>
      <c r="BO68" s="372" t="s">
        <v>430</v>
      </c>
      <c r="BP68" s="372" t="s">
        <v>430</v>
      </c>
      <c r="BQ68" s="373"/>
      <c r="BR68" s="354" t="s">
        <v>604</v>
      </c>
    </row>
    <row r="69" spans="1:70" x14ac:dyDescent="0.25">
      <c r="A69" s="36" t="s">
        <v>93</v>
      </c>
      <c r="B69" s="43"/>
      <c r="C69" s="720"/>
      <c r="D69" s="43"/>
      <c r="E69" s="51"/>
      <c r="F69" s="43"/>
      <c r="G69" s="55"/>
      <c r="H69" s="66"/>
      <c r="I69" s="59">
        <v>0.54610000000000003</v>
      </c>
      <c r="J69" s="59">
        <v>-0.2104</v>
      </c>
      <c r="K69" s="59">
        <v>1.8541000000000001</v>
      </c>
      <c r="L69" s="59">
        <v>6.0552999999999999</v>
      </c>
      <c r="M69" s="59">
        <v>4.9829999999999997</v>
      </c>
      <c r="N69" s="70">
        <v>4.7786</v>
      </c>
      <c r="O69" s="59">
        <v>2.3431000000000002</v>
      </c>
      <c r="P69" s="59">
        <v>14.6652</v>
      </c>
      <c r="Q69" s="59">
        <v>13.2959</v>
      </c>
      <c r="R69" s="59">
        <v>13.249000000000001</v>
      </c>
      <c r="S69" s="59">
        <v>3.2717999999999998</v>
      </c>
      <c r="T69" s="59">
        <v>18.031199999999998</v>
      </c>
      <c r="U69" s="59">
        <v>3.0451000000000001</v>
      </c>
      <c r="V69" s="59">
        <v>7.2262000000000004</v>
      </c>
      <c r="W69" s="59">
        <v>1.6191</v>
      </c>
      <c r="X69" s="59">
        <v>9.9517000000000007</v>
      </c>
      <c r="Y69" s="66"/>
      <c r="Z69" s="51">
        <v>21</v>
      </c>
      <c r="AA69" s="51">
        <v>21</v>
      </c>
      <c r="AB69" s="51">
        <v>19</v>
      </c>
      <c r="AC69" s="51">
        <v>18</v>
      </c>
      <c r="AD69" s="51">
        <v>18</v>
      </c>
      <c r="AE69" s="51">
        <v>18</v>
      </c>
      <c r="AF69" s="51">
        <v>14</v>
      </c>
      <c r="AG69" s="51">
        <v>11</v>
      </c>
      <c r="AH69" s="51">
        <v>11</v>
      </c>
      <c r="AI69" s="51">
        <v>7</v>
      </c>
      <c r="AJ69" s="51">
        <v>19</v>
      </c>
      <c r="AK69" s="51">
        <v>18</v>
      </c>
      <c r="AL69" s="51">
        <v>18</v>
      </c>
      <c r="AM69" s="51">
        <v>18</v>
      </c>
      <c r="AN69" s="51">
        <v>20</v>
      </c>
      <c r="AO69" s="43"/>
      <c r="AP69" s="59">
        <v>14.384285714285699</v>
      </c>
      <c r="AQ69" s="59">
        <v>15.782500000000001</v>
      </c>
      <c r="AR69" s="59">
        <v>12.8090909090909</v>
      </c>
      <c r="AS69" s="59">
        <v>8.6927272727272697</v>
      </c>
      <c r="AT69" s="59">
        <v>10.2044444444444</v>
      </c>
      <c r="AU69" s="78"/>
      <c r="AV69" s="51">
        <v>7</v>
      </c>
      <c r="AW69" s="51">
        <v>8</v>
      </c>
      <c r="AX69" s="51">
        <v>11</v>
      </c>
      <c r="AY69" s="51">
        <v>10</v>
      </c>
      <c r="AZ69" s="51">
        <v>18</v>
      </c>
      <c r="BA69" s="258"/>
      <c r="BB69" s="59"/>
      <c r="BC69" s="276"/>
      <c r="BD69" s="276"/>
      <c r="BE69" s="276"/>
      <c r="BF69" s="43"/>
      <c r="BG69" s="59"/>
      <c r="BH69" s="59"/>
      <c r="BI69" s="59"/>
      <c r="BJ69" s="59"/>
      <c r="BK69" s="43"/>
      <c r="BL69" s="84"/>
      <c r="BM69" s="84"/>
      <c r="BN69" s="84"/>
      <c r="BO69" s="84"/>
      <c r="BP69" s="84"/>
      <c r="BQ69" s="43"/>
      <c r="BR69" s="88"/>
    </row>
    <row r="70" spans="1:70" x14ac:dyDescent="0.25">
      <c r="A70" s="37" t="s">
        <v>94</v>
      </c>
      <c r="B70" s="44"/>
      <c r="C70" s="721"/>
      <c r="D70" s="44"/>
      <c r="E70" s="52"/>
      <c r="F70" s="44"/>
      <c r="G70" s="56"/>
      <c r="H70" s="67"/>
      <c r="I70" s="60">
        <v>0.79159999999999997</v>
      </c>
      <c r="J70" s="60">
        <v>0.3503</v>
      </c>
      <c r="K70" s="60">
        <v>3.0059</v>
      </c>
      <c r="L70" s="60">
        <v>8.6647999999999996</v>
      </c>
      <c r="M70" s="60">
        <v>16.3962</v>
      </c>
      <c r="N70" s="71">
        <v>11.625400000000001</v>
      </c>
      <c r="O70" s="60">
        <v>6.0346000000000002</v>
      </c>
      <c r="P70" s="60">
        <v>18.9267</v>
      </c>
      <c r="Q70" s="60">
        <v>16.449300000000001</v>
      </c>
      <c r="R70" s="60">
        <v>15.281000000000001</v>
      </c>
      <c r="S70" s="60">
        <v>5.4608999999999996</v>
      </c>
      <c r="T70" s="60">
        <v>26.8323</v>
      </c>
      <c r="U70" s="60">
        <v>10.520899999999999</v>
      </c>
      <c r="V70" s="60">
        <v>13.417299999999999</v>
      </c>
      <c r="W70" s="60">
        <v>2.7347000000000001</v>
      </c>
      <c r="X70" s="60">
        <v>18.893000000000001</v>
      </c>
      <c r="Y70" s="67"/>
      <c r="Z70" s="52"/>
      <c r="AA70" s="52"/>
      <c r="AB70" s="52"/>
      <c r="AC70" s="52"/>
      <c r="AD70" s="52"/>
      <c r="AE70" s="52"/>
      <c r="AF70" s="52"/>
      <c r="AG70" s="52"/>
      <c r="AH70" s="52"/>
      <c r="AI70" s="52"/>
      <c r="AJ70" s="52"/>
      <c r="AK70" s="52"/>
      <c r="AL70" s="52"/>
      <c r="AM70" s="52"/>
      <c r="AN70" s="52"/>
      <c r="AO70" s="44"/>
      <c r="AP70" s="60">
        <v>16.59</v>
      </c>
      <c r="AQ70" s="60">
        <v>17.98</v>
      </c>
      <c r="AR70" s="60">
        <v>16.53</v>
      </c>
      <c r="AS70" s="60">
        <v>13.38</v>
      </c>
      <c r="AT70" s="60">
        <v>20.54</v>
      </c>
      <c r="AU70" s="79"/>
      <c r="AV70" s="52"/>
      <c r="AW70" s="52"/>
      <c r="AX70" s="52"/>
      <c r="AY70" s="52"/>
      <c r="AZ70" s="52"/>
      <c r="BA70" s="259"/>
      <c r="BB70" s="60"/>
      <c r="BC70" s="277"/>
      <c r="BD70" s="277"/>
      <c r="BE70" s="277"/>
      <c r="BF70" s="44"/>
      <c r="BG70" s="60"/>
      <c r="BH70" s="60"/>
      <c r="BI70" s="60"/>
      <c r="BJ70" s="60"/>
      <c r="BK70" s="44"/>
      <c r="BL70" s="85"/>
      <c r="BM70" s="85"/>
      <c r="BN70" s="85"/>
      <c r="BO70" s="85"/>
      <c r="BP70" s="85"/>
      <c r="BQ70" s="44"/>
      <c r="BR70" s="89"/>
    </row>
    <row r="71" spans="1:70" x14ac:dyDescent="0.25">
      <c r="A71" s="37" t="s">
        <v>95</v>
      </c>
      <c r="B71" s="44"/>
      <c r="C71" s="721"/>
      <c r="D71" s="44"/>
      <c r="E71" s="52"/>
      <c r="F71" s="44"/>
      <c r="G71" s="56"/>
      <c r="H71" s="67"/>
      <c r="I71" s="60">
        <v>0.1133</v>
      </c>
      <c r="J71" s="60">
        <v>-1.5589999999999999</v>
      </c>
      <c r="K71" s="60">
        <v>-0.19450000000000001</v>
      </c>
      <c r="L71" s="60">
        <v>-2.3203999999999998</v>
      </c>
      <c r="M71" s="60">
        <v>-4.1215000000000002</v>
      </c>
      <c r="N71" s="71">
        <v>-8.1081000000000003</v>
      </c>
      <c r="O71" s="60">
        <v>-1.5470999999999999</v>
      </c>
      <c r="P71" s="60">
        <v>10.3371</v>
      </c>
      <c r="Q71" s="60">
        <v>11.105</v>
      </c>
      <c r="R71" s="60">
        <v>11.360099999999999</v>
      </c>
      <c r="S71" s="60">
        <v>-1.8868</v>
      </c>
      <c r="T71" s="60">
        <v>3.2709999999999999</v>
      </c>
      <c r="U71" s="60">
        <v>-4.1215000000000002</v>
      </c>
      <c r="V71" s="60">
        <v>-4.6386000000000003</v>
      </c>
      <c r="W71" s="60">
        <v>0</v>
      </c>
      <c r="X71" s="60">
        <v>-10.138199999999999</v>
      </c>
      <c r="Y71" s="67"/>
      <c r="Z71" s="52"/>
      <c r="AA71" s="52"/>
      <c r="AB71" s="52"/>
      <c r="AC71" s="52"/>
      <c r="AD71" s="52"/>
      <c r="AE71" s="52"/>
      <c r="AF71" s="52"/>
      <c r="AG71" s="52"/>
      <c r="AH71" s="52"/>
      <c r="AI71" s="52"/>
      <c r="AJ71" s="52"/>
      <c r="AK71" s="52"/>
      <c r="AL71" s="52"/>
      <c r="AM71" s="52"/>
      <c r="AN71" s="52"/>
      <c r="AO71" s="44"/>
      <c r="AP71" s="60">
        <v>12.59</v>
      </c>
      <c r="AQ71" s="60">
        <v>13.23</v>
      </c>
      <c r="AR71" s="60">
        <v>10.08</v>
      </c>
      <c r="AS71" s="60">
        <v>7.43</v>
      </c>
      <c r="AT71" s="60">
        <v>-5.83</v>
      </c>
      <c r="AU71" s="79"/>
      <c r="AV71" s="52"/>
      <c r="AW71" s="52"/>
      <c r="AX71" s="52"/>
      <c r="AY71" s="52"/>
      <c r="AZ71" s="52"/>
      <c r="BA71" s="259"/>
      <c r="BB71" s="60"/>
      <c r="BC71" s="277"/>
      <c r="BD71" s="277"/>
      <c r="BE71" s="277"/>
      <c r="BF71" s="44"/>
      <c r="BG71" s="60"/>
      <c r="BH71" s="60"/>
      <c r="BI71" s="60"/>
      <c r="BJ71" s="60"/>
      <c r="BK71" s="44"/>
      <c r="BL71" s="85"/>
      <c r="BM71" s="85"/>
      <c r="BN71" s="85"/>
      <c r="BO71" s="85"/>
      <c r="BP71" s="85"/>
      <c r="BQ71" s="44"/>
      <c r="BR71" s="89"/>
    </row>
    <row r="72" spans="1:70" x14ac:dyDescent="0.25">
      <c r="A72" s="38" t="s">
        <v>96</v>
      </c>
      <c r="B72" s="45"/>
      <c r="C72" s="722"/>
      <c r="D72" s="45"/>
      <c r="E72" s="53"/>
      <c r="F72" s="45"/>
      <c r="G72" s="57"/>
      <c r="H72" s="68"/>
      <c r="I72" s="61">
        <v>0.5595</v>
      </c>
      <c r="J72" s="61">
        <v>-5.62E-2</v>
      </c>
      <c r="K72" s="61">
        <v>2.1677</v>
      </c>
      <c r="L72" s="61">
        <v>6.9322999999999997</v>
      </c>
      <c r="M72" s="61">
        <v>4.8245500000000003</v>
      </c>
      <c r="N72" s="72">
        <v>5.7404999999999999</v>
      </c>
      <c r="O72" s="61">
        <v>2.16235</v>
      </c>
      <c r="P72" s="61">
        <v>14.917999999999999</v>
      </c>
      <c r="Q72" s="61">
        <v>13.279</v>
      </c>
      <c r="R72" s="61">
        <v>13.675700000000001</v>
      </c>
      <c r="S72" s="61">
        <v>3.1886000000000001</v>
      </c>
      <c r="T72" s="61">
        <v>17.247399999999999</v>
      </c>
      <c r="U72" s="61">
        <v>1.9242999999999999</v>
      </c>
      <c r="V72" s="61">
        <v>7.4269999999999996</v>
      </c>
      <c r="W72" s="61">
        <v>1.6535</v>
      </c>
      <c r="X72" s="61">
        <v>12.706300000000001</v>
      </c>
      <c r="Y72" s="68"/>
      <c r="Z72" s="53"/>
      <c r="AA72" s="53"/>
      <c r="AB72" s="53"/>
      <c r="AC72" s="53"/>
      <c r="AD72" s="53"/>
      <c r="AE72" s="53"/>
      <c r="AF72" s="53"/>
      <c r="AG72" s="53"/>
      <c r="AH72" s="53"/>
      <c r="AI72" s="53"/>
      <c r="AJ72" s="53"/>
      <c r="AK72" s="53"/>
      <c r="AL72" s="53"/>
      <c r="AM72" s="53"/>
      <c r="AN72" s="53"/>
      <c r="AO72" s="45"/>
      <c r="AP72" s="61">
        <v>13.77</v>
      </c>
      <c r="AQ72" s="61">
        <v>15.47</v>
      </c>
      <c r="AR72" s="61">
        <v>12.45</v>
      </c>
      <c r="AS72" s="61">
        <v>8.17</v>
      </c>
      <c r="AT72" s="61">
        <v>10.199999999999999</v>
      </c>
      <c r="AU72" s="80"/>
      <c r="AV72" s="53"/>
      <c r="AW72" s="53"/>
      <c r="AX72" s="53"/>
      <c r="AY72" s="53"/>
      <c r="AZ72" s="53"/>
      <c r="BA72" s="262"/>
      <c r="BB72" s="61"/>
      <c r="BC72" s="279"/>
      <c r="BD72" s="279"/>
      <c r="BE72" s="279"/>
      <c r="BF72" s="45"/>
      <c r="BG72" s="61"/>
      <c r="BH72" s="61"/>
      <c r="BI72" s="61"/>
      <c r="BJ72" s="61"/>
      <c r="BK72" s="45"/>
      <c r="BL72" s="86"/>
      <c r="BM72" s="86"/>
      <c r="BN72" s="86"/>
      <c r="BO72" s="86"/>
      <c r="BP72" s="86"/>
      <c r="BQ72" s="45"/>
      <c r="BR72" s="90"/>
    </row>
    <row r="73" spans="1:70" ht="14.5" x14ac:dyDescent="0.25">
      <c r="A73" s="39" t="s">
        <v>117</v>
      </c>
      <c r="B73" s="46"/>
      <c r="C73" s="723"/>
      <c r="D73" s="46"/>
      <c r="E73" s="54"/>
      <c r="F73" s="46"/>
      <c r="G73" s="58"/>
      <c r="H73" s="69"/>
      <c r="I73" s="62"/>
      <c r="J73" s="62"/>
      <c r="K73" s="62"/>
      <c r="L73" s="62"/>
      <c r="M73" s="62"/>
      <c r="N73" s="73"/>
      <c r="O73" s="62"/>
      <c r="P73" s="62"/>
      <c r="Q73" s="62"/>
      <c r="R73" s="62"/>
      <c r="S73" s="62"/>
      <c r="T73" s="62"/>
      <c r="U73" s="62"/>
      <c r="V73" s="62"/>
      <c r="W73" s="62"/>
      <c r="X73" s="62"/>
      <c r="Y73" s="69"/>
      <c r="Z73" s="54"/>
      <c r="AA73" s="54"/>
      <c r="AB73" s="54"/>
      <c r="AC73" s="54"/>
      <c r="AD73" s="54"/>
      <c r="AE73" s="54"/>
      <c r="AF73" s="54"/>
      <c r="AG73" s="54"/>
      <c r="AH73" s="54"/>
      <c r="AI73" s="54"/>
      <c r="AJ73" s="54"/>
      <c r="AK73" s="54"/>
      <c r="AL73" s="54"/>
      <c r="AM73" s="54"/>
      <c r="AN73" s="54"/>
      <c r="AO73" s="46"/>
      <c r="AP73" s="62"/>
      <c r="AQ73" s="62"/>
      <c r="AR73" s="62"/>
      <c r="AS73" s="62"/>
      <c r="AT73" s="62"/>
      <c r="AU73" s="81"/>
      <c r="AV73" s="54"/>
      <c r="AW73" s="54"/>
      <c r="AX73" s="54"/>
      <c r="AY73" s="54"/>
      <c r="AZ73" s="54"/>
      <c r="BA73" s="263"/>
      <c r="BB73" s="62"/>
      <c r="BC73" s="245"/>
      <c r="BD73" s="245"/>
      <c r="BE73" s="245"/>
      <c r="BF73" s="46"/>
      <c r="BG73" s="62"/>
      <c r="BH73" s="62"/>
      <c r="BI73" s="62"/>
      <c r="BJ73" s="62"/>
      <c r="BK73" s="46"/>
      <c r="BL73" s="87"/>
      <c r="BM73" s="87"/>
      <c r="BN73" s="87"/>
      <c r="BO73" s="87"/>
      <c r="BP73" s="87"/>
      <c r="BQ73" s="46"/>
      <c r="BR73" s="91"/>
    </row>
    <row r="74" spans="1:70" s="428" customFormat="1" x14ac:dyDescent="0.25">
      <c r="A74" s="481" t="s">
        <v>1451</v>
      </c>
      <c r="B74" s="402"/>
      <c r="C74" s="724">
        <v>41275</v>
      </c>
      <c r="D74" s="402"/>
      <c r="E74" s="403">
        <v>6487.94</v>
      </c>
      <c r="F74" s="402"/>
      <c r="G74" s="404">
        <v>202.99270000000001</v>
      </c>
      <c r="H74" s="406"/>
      <c r="I74" s="405">
        <v>0.57299999999999995</v>
      </c>
      <c r="J74" s="405">
        <v>-0.34710000000000002</v>
      </c>
      <c r="K74" s="405">
        <v>1.0302</v>
      </c>
      <c r="L74" s="405">
        <v>4.1809000000000003</v>
      </c>
      <c r="M74" s="405">
        <v>1.9012</v>
      </c>
      <c r="N74" s="407">
        <v>5.4279000000000002</v>
      </c>
      <c r="O74" s="405">
        <v>3.5243000000000002</v>
      </c>
      <c r="P74" s="405">
        <v>17.4834</v>
      </c>
      <c r="Q74" s="405">
        <v>15.9399</v>
      </c>
      <c r="R74" s="405">
        <v>14.456300000000001</v>
      </c>
      <c r="S74" s="405">
        <v>2.5423</v>
      </c>
      <c r="T74" s="405">
        <v>14.4693</v>
      </c>
      <c r="U74" s="405">
        <v>0.29970000000000002</v>
      </c>
      <c r="V74" s="405">
        <v>7.8436000000000003</v>
      </c>
      <c r="W74" s="405">
        <v>1.0768</v>
      </c>
      <c r="X74" s="405">
        <v>14.6487</v>
      </c>
      <c r="Y74" s="406"/>
      <c r="Z74" s="403">
        <v>10</v>
      </c>
      <c r="AA74" s="403">
        <v>15</v>
      </c>
      <c r="AB74" s="403">
        <v>15</v>
      </c>
      <c r="AC74" s="403">
        <v>17</v>
      </c>
      <c r="AD74" s="403">
        <v>17</v>
      </c>
      <c r="AE74" s="403">
        <v>13</v>
      </c>
      <c r="AF74" s="403">
        <v>7</v>
      </c>
      <c r="AG74" s="403">
        <v>2</v>
      </c>
      <c r="AH74" s="403">
        <v>3</v>
      </c>
      <c r="AI74" s="403">
        <v>4</v>
      </c>
      <c r="AJ74" s="403">
        <v>15</v>
      </c>
      <c r="AK74" s="403">
        <v>17</v>
      </c>
      <c r="AL74" s="403">
        <v>16</v>
      </c>
      <c r="AM74" s="403">
        <v>12</v>
      </c>
      <c r="AN74" s="403">
        <v>17</v>
      </c>
      <c r="AO74" s="402"/>
      <c r="AP74" s="405">
        <v>16.670000000000002</v>
      </c>
      <c r="AQ74" s="405">
        <v>18.93</v>
      </c>
      <c r="AR74" s="405">
        <v>15.79</v>
      </c>
      <c r="AS74" s="405">
        <v>10.029999999999999</v>
      </c>
      <c r="AT74" s="405">
        <v>6.99</v>
      </c>
      <c r="AU74" s="408"/>
      <c r="AV74" s="403">
        <v>3</v>
      </c>
      <c r="AW74" s="403">
        <v>3</v>
      </c>
      <c r="AX74" s="403">
        <v>2</v>
      </c>
      <c r="AY74" s="403">
        <v>4</v>
      </c>
      <c r="AZ74" s="403">
        <v>17</v>
      </c>
      <c r="BA74" s="409"/>
      <c r="BB74" s="405">
        <v>12.016629786423101</v>
      </c>
      <c r="BC74" s="410">
        <v>0.934911555964973</v>
      </c>
      <c r="BD74" s="410">
        <v>7.8588841470197998E-2</v>
      </c>
      <c r="BE74" s="410">
        <v>0.45857872599873001</v>
      </c>
      <c r="BF74" s="402"/>
      <c r="BG74" s="405">
        <v>47.361899999999999</v>
      </c>
      <c r="BH74" s="405">
        <v>34.510599999999997</v>
      </c>
      <c r="BI74" s="405">
        <v>13.5464</v>
      </c>
      <c r="BJ74" s="405">
        <v>4.5811000000000002</v>
      </c>
      <c r="BK74" s="402"/>
      <c r="BL74" s="401" t="s">
        <v>1335</v>
      </c>
      <c r="BM74" s="401" t="s">
        <v>1336</v>
      </c>
      <c r="BN74" s="401" t="s">
        <v>1337</v>
      </c>
      <c r="BO74" s="401" t="s">
        <v>523</v>
      </c>
      <c r="BP74" s="401" t="s">
        <v>1338</v>
      </c>
      <c r="BQ74" s="402"/>
      <c r="BR74" s="411" t="s">
        <v>519</v>
      </c>
    </row>
    <row r="75" spans="1:70" s="428" customFormat="1" x14ac:dyDescent="0.25">
      <c r="A75" s="345" t="s">
        <v>1452</v>
      </c>
      <c r="B75" s="373"/>
      <c r="C75" s="719">
        <v>43552</v>
      </c>
      <c r="D75" s="373"/>
      <c r="E75" s="346">
        <v>5733.58</v>
      </c>
      <c r="F75" s="373"/>
      <c r="G75" s="347">
        <v>33.349899999999998</v>
      </c>
      <c r="H75" s="374"/>
      <c r="I75" s="348">
        <v>0.68930000000000002</v>
      </c>
      <c r="J75" s="348">
        <v>7.1999999999999998E-3</v>
      </c>
      <c r="K75" s="348">
        <v>2.8149999999999999</v>
      </c>
      <c r="L75" s="348">
        <v>7.2503000000000002</v>
      </c>
      <c r="M75" s="348">
        <v>10.464499999999999</v>
      </c>
      <c r="N75" s="350">
        <v>12.8523</v>
      </c>
      <c r="O75" s="348">
        <v>6.2680999999999996</v>
      </c>
      <c r="P75" s="348">
        <v>20.183800000000002</v>
      </c>
      <c r="Q75" s="348">
        <v>16.590299999999999</v>
      </c>
      <c r="R75" s="348" t="s">
        <v>430</v>
      </c>
      <c r="S75" s="348">
        <v>2.4636999999999998</v>
      </c>
      <c r="T75" s="348">
        <v>23.651</v>
      </c>
      <c r="U75" s="348">
        <v>11.2966</v>
      </c>
      <c r="V75" s="348">
        <v>13.9404</v>
      </c>
      <c r="W75" s="348">
        <v>2.7966000000000002</v>
      </c>
      <c r="X75" s="348">
        <v>17.6691</v>
      </c>
      <c r="Y75" s="374"/>
      <c r="Z75" s="346">
        <v>6</v>
      </c>
      <c r="AA75" s="346">
        <v>9</v>
      </c>
      <c r="AB75" s="346">
        <v>4</v>
      </c>
      <c r="AC75" s="346">
        <v>10</v>
      </c>
      <c r="AD75" s="346">
        <v>2</v>
      </c>
      <c r="AE75" s="346">
        <v>1</v>
      </c>
      <c r="AF75" s="346">
        <v>2</v>
      </c>
      <c r="AG75" s="346">
        <v>1</v>
      </c>
      <c r="AH75" s="346">
        <v>2</v>
      </c>
      <c r="AI75" s="346" t="s">
        <v>430</v>
      </c>
      <c r="AJ75" s="346">
        <v>16</v>
      </c>
      <c r="AK75" s="346">
        <v>2</v>
      </c>
      <c r="AL75" s="346">
        <v>1</v>
      </c>
      <c r="AM75" s="346">
        <v>2</v>
      </c>
      <c r="AN75" s="346">
        <v>1</v>
      </c>
      <c r="AO75" s="373"/>
      <c r="AP75" s="348" t="s">
        <v>430</v>
      </c>
      <c r="AQ75" s="348">
        <v>19.440000000000001</v>
      </c>
      <c r="AR75" s="348">
        <v>17.84</v>
      </c>
      <c r="AS75" s="348">
        <v>14.6</v>
      </c>
      <c r="AT75" s="348">
        <v>20.07</v>
      </c>
      <c r="AU75" s="351"/>
      <c r="AV75" s="346" t="s">
        <v>430</v>
      </c>
      <c r="AW75" s="346">
        <v>1</v>
      </c>
      <c r="AX75" s="346">
        <v>1</v>
      </c>
      <c r="AY75" s="346">
        <v>1</v>
      </c>
      <c r="AZ75" s="346">
        <v>2</v>
      </c>
      <c r="BA75" s="362"/>
      <c r="BB75" s="348">
        <v>16.1157732114197</v>
      </c>
      <c r="BC75" s="375">
        <v>1.12512874014783</v>
      </c>
      <c r="BD75" s="375">
        <v>7.1221482230977406E-2</v>
      </c>
      <c r="BE75" s="375">
        <v>0.56315522137767804</v>
      </c>
      <c r="BF75" s="373"/>
      <c r="BG75" s="348">
        <v>46.2988</v>
      </c>
      <c r="BH75" s="348">
        <v>37.305300000000003</v>
      </c>
      <c r="BI75" s="348">
        <v>15.5825</v>
      </c>
      <c r="BJ75" s="348">
        <v>0.81340000000000001</v>
      </c>
      <c r="BK75" s="373"/>
      <c r="BL75" s="372" t="s">
        <v>1340</v>
      </c>
      <c r="BM75" s="372" t="s">
        <v>1341</v>
      </c>
      <c r="BN75" s="372" t="s">
        <v>1342</v>
      </c>
      <c r="BO75" s="372" t="s">
        <v>1343</v>
      </c>
      <c r="BP75" s="372" t="s">
        <v>1344</v>
      </c>
      <c r="BQ75" s="373"/>
      <c r="BR75" s="354" t="s">
        <v>443</v>
      </c>
    </row>
    <row r="76" spans="1:70" s="428" customFormat="1" x14ac:dyDescent="0.25">
      <c r="A76" s="345" t="s">
        <v>1453</v>
      </c>
      <c r="B76" s="373"/>
      <c r="C76" s="719">
        <v>41275</v>
      </c>
      <c r="D76" s="373"/>
      <c r="E76" s="346">
        <v>4869.46</v>
      </c>
      <c r="F76" s="373"/>
      <c r="G76" s="347">
        <v>109.759</v>
      </c>
      <c r="H76" s="374"/>
      <c r="I76" s="348">
        <v>0.65849999999999997</v>
      </c>
      <c r="J76" s="348">
        <v>-0.1328</v>
      </c>
      <c r="K76" s="348">
        <v>2.3155000000000001</v>
      </c>
      <c r="L76" s="348">
        <v>6.1355000000000004</v>
      </c>
      <c r="M76" s="348">
        <v>4.6440000000000001</v>
      </c>
      <c r="N76" s="350">
        <v>7.4394</v>
      </c>
      <c r="O76" s="348">
        <v>4.7801</v>
      </c>
      <c r="P76" s="348">
        <v>16.796700000000001</v>
      </c>
      <c r="Q76" s="348">
        <v>15.165800000000001</v>
      </c>
      <c r="R76" s="348">
        <v>15.7941</v>
      </c>
      <c r="S76" s="348">
        <v>3.7096</v>
      </c>
      <c r="T76" s="348">
        <v>17.147500000000001</v>
      </c>
      <c r="U76" s="348">
        <v>2.7273000000000001</v>
      </c>
      <c r="V76" s="348">
        <v>9.5803999999999991</v>
      </c>
      <c r="W76" s="348">
        <v>1.9079999999999999</v>
      </c>
      <c r="X76" s="348">
        <v>16.120100000000001</v>
      </c>
      <c r="Y76" s="374"/>
      <c r="Z76" s="346">
        <v>7</v>
      </c>
      <c r="AA76" s="346">
        <v>13</v>
      </c>
      <c r="AB76" s="346">
        <v>9</v>
      </c>
      <c r="AC76" s="346">
        <v>12</v>
      </c>
      <c r="AD76" s="346">
        <v>12</v>
      </c>
      <c r="AE76" s="346">
        <v>9</v>
      </c>
      <c r="AF76" s="346">
        <v>5</v>
      </c>
      <c r="AG76" s="346">
        <v>4</v>
      </c>
      <c r="AH76" s="346">
        <v>5</v>
      </c>
      <c r="AI76" s="346">
        <v>2</v>
      </c>
      <c r="AJ76" s="346">
        <v>9</v>
      </c>
      <c r="AK76" s="346">
        <v>13</v>
      </c>
      <c r="AL76" s="346">
        <v>12</v>
      </c>
      <c r="AM76" s="346">
        <v>9</v>
      </c>
      <c r="AN76" s="346">
        <v>8</v>
      </c>
      <c r="AO76" s="373"/>
      <c r="AP76" s="348">
        <v>17.010000000000002</v>
      </c>
      <c r="AQ76" s="348">
        <v>17.77</v>
      </c>
      <c r="AR76" s="348">
        <v>14.97</v>
      </c>
      <c r="AS76" s="348">
        <v>10.73</v>
      </c>
      <c r="AT76" s="348">
        <v>10.9</v>
      </c>
      <c r="AU76" s="351"/>
      <c r="AV76" s="346">
        <v>2</v>
      </c>
      <c r="AW76" s="346">
        <v>4</v>
      </c>
      <c r="AX76" s="346">
        <v>4</v>
      </c>
      <c r="AY76" s="346">
        <v>3</v>
      </c>
      <c r="AZ76" s="346">
        <v>11</v>
      </c>
      <c r="BA76" s="362"/>
      <c r="BB76" s="348">
        <v>12.6635703240088</v>
      </c>
      <c r="BC76" s="375">
        <v>1.0031416398331201</v>
      </c>
      <c r="BD76" s="375">
        <v>7.0162941829670297E-2</v>
      </c>
      <c r="BE76" s="375">
        <v>0.367265669684813</v>
      </c>
      <c r="BF76" s="373"/>
      <c r="BG76" s="348">
        <v>48.9343</v>
      </c>
      <c r="BH76" s="348">
        <v>35.645600000000002</v>
      </c>
      <c r="BI76" s="348">
        <v>13.854900000000001</v>
      </c>
      <c r="BJ76" s="348">
        <v>1.5651999999999999</v>
      </c>
      <c r="BK76" s="373"/>
      <c r="BL76" s="372" t="s">
        <v>1346</v>
      </c>
      <c r="BM76" s="372" t="s">
        <v>1347</v>
      </c>
      <c r="BN76" s="372" t="s">
        <v>1348</v>
      </c>
      <c r="BO76" s="372" t="s">
        <v>1349</v>
      </c>
      <c r="BP76" s="372" t="s">
        <v>1350</v>
      </c>
      <c r="BQ76" s="373"/>
      <c r="BR76" s="354" t="s">
        <v>476</v>
      </c>
    </row>
    <row r="77" spans="1:70" s="428" customFormat="1" x14ac:dyDescent="0.25">
      <c r="A77" s="345" t="s">
        <v>1454</v>
      </c>
      <c r="B77" s="373"/>
      <c r="C77" s="719">
        <v>41275</v>
      </c>
      <c r="D77" s="373"/>
      <c r="E77" s="346">
        <v>3605.72</v>
      </c>
      <c r="F77" s="373"/>
      <c r="G77" s="347">
        <v>216.63040000000001</v>
      </c>
      <c r="H77" s="374"/>
      <c r="I77" s="348">
        <v>0.56130000000000002</v>
      </c>
      <c r="J77" s="348">
        <v>-4.36E-2</v>
      </c>
      <c r="K77" s="348">
        <v>2.3965000000000001</v>
      </c>
      <c r="L77" s="348">
        <v>7.3989000000000003</v>
      </c>
      <c r="M77" s="348">
        <v>4.1539000000000001</v>
      </c>
      <c r="N77" s="350">
        <v>1.141</v>
      </c>
      <c r="O77" s="348">
        <v>3.2326000000000001</v>
      </c>
      <c r="P77" s="348">
        <v>14.171900000000001</v>
      </c>
      <c r="Q77" s="348">
        <v>11.9992</v>
      </c>
      <c r="R77" s="348">
        <v>12.215</v>
      </c>
      <c r="S77" s="348">
        <v>5.3578000000000001</v>
      </c>
      <c r="T77" s="348">
        <v>16.825199999999999</v>
      </c>
      <c r="U77" s="348">
        <v>0.27489999999999998</v>
      </c>
      <c r="V77" s="348">
        <v>4.7854999999999999</v>
      </c>
      <c r="W77" s="348">
        <v>1.5391999999999999</v>
      </c>
      <c r="X77" s="348">
        <v>14.1342</v>
      </c>
      <c r="Y77" s="374"/>
      <c r="Z77" s="346">
        <v>11</v>
      </c>
      <c r="AA77" s="346">
        <v>11</v>
      </c>
      <c r="AB77" s="346">
        <v>8</v>
      </c>
      <c r="AC77" s="346">
        <v>9</v>
      </c>
      <c r="AD77" s="346">
        <v>14</v>
      </c>
      <c r="AE77" s="346">
        <v>17</v>
      </c>
      <c r="AF77" s="346">
        <v>9</v>
      </c>
      <c r="AG77" s="346">
        <v>10</v>
      </c>
      <c r="AH77" s="346">
        <v>10</v>
      </c>
      <c r="AI77" s="346">
        <v>7</v>
      </c>
      <c r="AJ77" s="346">
        <v>2</v>
      </c>
      <c r="AK77" s="346">
        <v>14</v>
      </c>
      <c r="AL77" s="346">
        <v>17</v>
      </c>
      <c r="AM77" s="346">
        <v>17</v>
      </c>
      <c r="AN77" s="346">
        <v>12</v>
      </c>
      <c r="AO77" s="373"/>
      <c r="AP77" s="348">
        <v>13.73</v>
      </c>
      <c r="AQ77" s="348">
        <v>15.15</v>
      </c>
      <c r="AR77" s="348">
        <v>12.15</v>
      </c>
      <c r="AS77" s="348">
        <v>8.57</v>
      </c>
      <c r="AT77" s="348">
        <v>7.84</v>
      </c>
      <c r="AU77" s="351"/>
      <c r="AV77" s="346">
        <v>7</v>
      </c>
      <c r="AW77" s="346">
        <v>8</v>
      </c>
      <c r="AX77" s="346">
        <v>11</v>
      </c>
      <c r="AY77" s="346">
        <v>11</v>
      </c>
      <c r="AZ77" s="346">
        <v>16</v>
      </c>
      <c r="BA77" s="362"/>
      <c r="BB77" s="348">
        <v>12.297652821404199</v>
      </c>
      <c r="BC77" s="375">
        <v>0.95470656721115299</v>
      </c>
      <c r="BD77" s="375">
        <v>5.4945225778770902E-2</v>
      </c>
      <c r="BE77" s="375">
        <v>0.25095925435821997</v>
      </c>
      <c r="BF77" s="373"/>
      <c r="BG77" s="348">
        <v>46.53</v>
      </c>
      <c r="BH77" s="348">
        <v>37.008899999999997</v>
      </c>
      <c r="BI77" s="348">
        <v>11.0662</v>
      </c>
      <c r="BJ77" s="348">
        <v>5.3948999999999998</v>
      </c>
      <c r="BK77" s="373"/>
      <c r="BL77" s="372" t="s">
        <v>1352</v>
      </c>
      <c r="BM77" s="372" t="s">
        <v>1118</v>
      </c>
      <c r="BN77" s="372" t="s">
        <v>1353</v>
      </c>
      <c r="BO77" s="372" t="s">
        <v>1354</v>
      </c>
      <c r="BP77" s="372" t="s">
        <v>1355</v>
      </c>
      <c r="BQ77" s="373"/>
      <c r="BR77" s="354" t="s">
        <v>519</v>
      </c>
    </row>
    <row r="78" spans="1:70" s="428" customFormat="1" x14ac:dyDescent="0.25">
      <c r="A78" s="345" t="s">
        <v>1455</v>
      </c>
      <c r="B78" s="373"/>
      <c r="C78" s="719">
        <v>41281</v>
      </c>
      <c r="D78" s="373"/>
      <c r="E78" s="346">
        <v>3520.58</v>
      </c>
      <c r="F78" s="373"/>
      <c r="G78" s="347">
        <v>139.3253</v>
      </c>
      <c r="H78" s="374"/>
      <c r="I78" s="348">
        <v>0.18970000000000001</v>
      </c>
      <c r="J78" s="348">
        <v>-0.65490000000000004</v>
      </c>
      <c r="K78" s="348">
        <v>-9.1600000000000001E-2</v>
      </c>
      <c r="L78" s="348">
        <v>4.9424000000000001</v>
      </c>
      <c r="M78" s="348">
        <v>17.1005</v>
      </c>
      <c r="N78" s="350">
        <v>12.2804</v>
      </c>
      <c r="O78" s="348">
        <v>-0.31459999999999999</v>
      </c>
      <c r="P78" s="348">
        <v>17.245799999999999</v>
      </c>
      <c r="Q78" s="348">
        <v>18.169</v>
      </c>
      <c r="R78" s="348">
        <v>16.356100000000001</v>
      </c>
      <c r="S78" s="348">
        <v>1.5787</v>
      </c>
      <c r="T78" s="348">
        <v>27.438099999999999</v>
      </c>
      <c r="U78" s="348">
        <v>10.593500000000001</v>
      </c>
      <c r="V78" s="348">
        <v>14.6669</v>
      </c>
      <c r="W78" s="348">
        <v>0.21249999999999999</v>
      </c>
      <c r="X78" s="348">
        <v>18.046700000000001</v>
      </c>
      <c r="Y78" s="374"/>
      <c r="Z78" s="346">
        <v>20</v>
      </c>
      <c r="AA78" s="346">
        <v>20</v>
      </c>
      <c r="AB78" s="346">
        <v>19</v>
      </c>
      <c r="AC78" s="346">
        <v>15</v>
      </c>
      <c r="AD78" s="346">
        <v>1</v>
      </c>
      <c r="AE78" s="346">
        <v>2</v>
      </c>
      <c r="AF78" s="346">
        <v>14</v>
      </c>
      <c r="AG78" s="346">
        <v>3</v>
      </c>
      <c r="AH78" s="346">
        <v>1</v>
      </c>
      <c r="AI78" s="346">
        <v>1</v>
      </c>
      <c r="AJ78" s="346">
        <v>18</v>
      </c>
      <c r="AK78" s="346">
        <v>1</v>
      </c>
      <c r="AL78" s="346">
        <v>2</v>
      </c>
      <c r="AM78" s="346">
        <v>1</v>
      </c>
      <c r="AN78" s="346">
        <v>20</v>
      </c>
      <c r="AO78" s="373"/>
      <c r="AP78" s="348">
        <v>17.98</v>
      </c>
      <c r="AQ78" s="348">
        <v>19.309999999999999</v>
      </c>
      <c r="AR78" s="348">
        <v>15.44</v>
      </c>
      <c r="AS78" s="348">
        <v>9.7799999999999994</v>
      </c>
      <c r="AT78" s="348">
        <v>22</v>
      </c>
      <c r="AU78" s="351"/>
      <c r="AV78" s="346">
        <v>1</v>
      </c>
      <c r="AW78" s="346">
        <v>2</v>
      </c>
      <c r="AX78" s="346">
        <v>3</v>
      </c>
      <c r="AY78" s="346">
        <v>5</v>
      </c>
      <c r="AZ78" s="346">
        <v>1</v>
      </c>
      <c r="BA78" s="362"/>
      <c r="BB78" s="348">
        <v>15.815866343510599</v>
      </c>
      <c r="BC78" s="375">
        <v>1.0419750904335701</v>
      </c>
      <c r="BD78" s="375">
        <v>6.2093208210989098E-2</v>
      </c>
      <c r="BE78" s="375">
        <v>0.440631751054049</v>
      </c>
      <c r="BF78" s="373"/>
      <c r="BG78" s="348">
        <v>38.173499999999997</v>
      </c>
      <c r="BH78" s="348">
        <v>33.124400000000001</v>
      </c>
      <c r="BI78" s="348">
        <v>5.2297799999999999</v>
      </c>
      <c r="BJ78" s="348">
        <v>23.47232</v>
      </c>
      <c r="BK78" s="373"/>
      <c r="BL78" s="372" t="s">
        <v>1357</v>
      </c>
      <c r="BM78" s="372" t="s">
        <v>1358</v>
      </c>
      <c r="BN78" s="372" t="s">
        <v>1359</v>
      </c>
      <c r="BO78" s="372" t="s">
        <v>1360</v>
      </c>
      <c r="BP78" s="372" t="s">
        <v>1361</v>
      </c>
      <c r="BQ78" s="373"/>
      <c r="BR78" s="354" t="s">
        <v>548</v>
      </c>
    </row>
    <row r="79" spans="1:70" s="428" customFormat="1" x14ac:dyDescent="0.25">
      <c r="A79" s="345" t="s">
        <v>1456</v>
      </c>
      <c r="B79" s="373"/>
      <c r="C79" s="719">
        <v>42060</v>
      </c>
      <c r="D79" s="373"/>
      <c r="E79" s="346">
        <v>3154.42</v>
      </c>
      <c r="F79" s="373"/>
      <c r="G79" s="347">
        <v>46.381399999999999</v>
      </c>
      <c r="H79" s="374"/>
      <c r="I79" s="348">
        <v>0.62</v>
      </c>
      <c r="J79" s="348">
        <v>-0.3851</v>
      </c>
      <c r="K79" s="348">
        <v>1.8794</v>
      </c>
      <c r="L79" s="348">
        <v>8.1179000000000006</v>
      </c>
      <c r="M79" s="348">
        <v>4.1614000000000004</v>
      </c>
      <c r="N79" s="350">
        <v>4.3579999999999997</v>
      </c>
      <c r="O79" s="348">
        <v>1.8966000000000001</v>
      </c>
      <c r="P79" s="348">
        <v>16.422999999999998</v>
      </c>
      <c r="Q79" s="348">
        <v>13.6066</v>
      </c>
      <c r="R79" s="348">
        <v>15.3089</v>
      </c>
      <c r="S79" s="348">
        <v>3.2309999999999999</v>
      </c>
      <c r="T79" s="348">
        <v>17.7653</v>
      </c>
      <c r="U79" s="348">
        <v>2.6909999999999998</v>
      </c>
      <c r="V79" s="348">
        <v>6.1776999999999997</v>
      </c>
      <c r="W79" s="348">
        <v>1.4710000000000001</v>
      </c>
      <c r="X79" s="348">
        <v>14.285500000000001</v>
      </c>
      <c r="Y79" s="374"/>
      <c r="Z79" s="346">
        <v>8</v>
      </c>
      <c r="AA79" s="346">
        <v>16</v>
      </c>
      <c r="AB79" s="346">
        <v>12</v>
      </c>
      <c r="AC79" s="346">
        <v>3</v>
      </c>
      <c r="AD79" s="346">
        <v>13</v>
      </c>
      <c r="AE79" s="346">
        <v>15</v>
      </c>
      <c r="AF79" s="346">
        <v>13</v>
      </c>
      <c r="AG79" s="346">
        <v>5</v>
      </c>
      <c r="AH79" s="346">
        <v>8</v>
      </c>
      <c r="AI79" s="346">
        <v>3</v>
      </c>
      <c r="AJ79" s="346">
        <v>12</v>
      </c>
      <c r="AK79" s="346">
        <v>12</v>
      </c>
      <c r="AL79" s="346">
        <v>13</v>
      </c>
      <c r="AM79" s="346">
        <v>16</v>
      </c>
      <c r="AN79" s="346">
        <v>14</v>
      </c>
      <c r="AO79" s="373"/>
      <c r="AP79" s="348">
        <v>15.32</v>
      </c>
      <c r="AQ79" s="348">
        <v>15.87</v>
      </c>
      <c r="AR79" s="348">
        <v>13.26</v>
      </c>
      <c r="AS79" s="348">
        <v>9.0399999999999991</v>
      </c>
      <c r="AT79" s="348">
        <v>10.14</v>
      </c>
      <c r="AU79" s="351"/>
      <c r="AV79" s="346">
        <v>4</v>
      </c>
      <c r="AW79" s="346">
        <v>6</v>
      </c>
      <c r="AX79" s="346">
        <v>9</v>
      </c>
      <c r="AY79" s="346">
        <v>8</v>
      </c>
      <c r="AZ79" s="346">
        <v>13</v>
      </c>
      <c r="BA79" s="362"/>
      <c r="BB79" s="348">
        <v>13.6613648375639</v>
      </c>
      <c r="BC79" s="375">
        <v>1.0206460446014001</v>
      </c>
      <c r="BD79" s="375">
        <v>6.3852215835298196E-2</v>
      </c>
      <c r="BE79" s="375">
        <v>0.341965182511688</v>
      </c>
      <c r="BF79" s="373"/>
      <c r="BG79" s="348">
        <v>37.047699999999999</v>
      </c>
      <c r="BH79" s="348">
        <v>45.341299999999997</v>
      </c>
      <c r="BI79" s="348">
        <v>16.434699999999999</v>
      </c>
      <c r="BJ79" s="348">
        <v>1.1762999999999999</v>
      </c>
      <c r="BK79" s="373"/>
      <c r="BL79" s="372" t="s">
        <v>1363</v>
      </c>
      <c r="BM79" s="372" t="s">
        <v>1364</v>
      </c>
      <c r="BN79" s="372" t="s">
        <v>1365</v>
      </c>
      <c r="BO79" s="372" t="s">
        <v>1366</v>
      </c>
      <c r="BP79" s="372" t="s">
        <v>1367</v>
      </c>
      <c r="BQ79" s="373"/>
      <c r="BR79" s="354" t="s">
        <v>476</v>
      </c>
    </row>
    <row r="80" spans="1:70" s="428" customFormat="1" x14ac:dyDescent="0.25">
      <c r="A80" s="345" t="s">
        <v>1457</v>
      </c>
      <c r="B80" s="373"/>
      <c r="C80" s="719">
        <v>43829</v>
      </c>
      <c r="D80" s="373"/>
      <c r="E80" s="346">
        <v>2886.93</v>
      </c>
      <c r="F80" s="373"/>
      <c r="G80" s="347">
        <v>31.796800000000001</v>
      </c>
      <c r="H80" s="374"/>
      <c r="I80" s="348">
        <v>0.54669999999999996</v>
      </c>
      <c r="J80" s="348">
        <v>9.4000000000000004E-3</v>
      </c>
      <c r="K80" s="348">
        <v>3.0771000000000002</v>
      </c>
      <c r="L80" s="348">
        <v>8.0899000000000001</v>
      </c>
      <c r="M80" s="348">
        <v>5.8711000000000002</v>
      </c>
      <c r="N80" s="350">
        <v>7.6864999999999997</v>
      </c>
      <c r="O80" s="348">
        <v>2.7898999999999998</v>
      </c>
      <c r="P80" s="348">
        <v>15.0451</v>
      </c>
      <c r="Q80" s="348">
        <v>15.1671</v>
      </c>
      <c r="R80" s="348" t="s">
        <v>430</v>
      </c>
      <c r="S80" s="348">
        <v>5.6635</v>
      </c>
      <c r="T80" s="348">
        <v>19.113700000000001</v>
      </c>
      <c r="U80" s="348">
        <v>5.0571000000000002</v>
      </c>
      <c r="V80" s="348">
        <v>9.9675999999999991</v>
      </c>
      <c r="W80" s="348">
        <v>2.7008999999999999</v>
      </c>
      <c r="X80" s="348">
        <v>19.018999999999998</v>
      </c>
      <c r="Y80" s="374"/>
      <c r="Z80" s="346">
        <v>12</v>
      </c>
      <c r="AA80" s="346">
        <v>8</v>
      </c>
      <c r="AB80" s="346">
        <v>2</v>
      </c>
      <c r="AC80" s="346">
        <v>4</v>
      </c>
      <c r="AD80" s="346">
        <v>8</v>
      </c>
      <c r="AE80" s="346">
        <v>7</v>
      </c>
      <c r="AF80" s="346">
        <v>10</v>
      </c>
      <c r="AG80" s="346">
        <v>9</v>
      </c>
      <c r="AH80" s="346">
        <v>4</v>
      </c>
      <c r="AI80" s="346" t="s">
        <v>430</v>
      </c>
      <c r="AJ80" s="346">
        <v>1</v>
      </c>
      <c r="AK80" s="346">
        <v>9</v>
      </c>
      <c r="AL80" s="346">
        <v>7</v>
      </c>
      <c r="AM80" s="346">
        <v>5</v>
      </c>
      <c r="AN80" s="346">
        <v>2</v>
      </c>
      <c r="AO80" s="373"/>
      <c r="AP80" s="348" t="s">
        <v>430</v>
      </c>
      <c r="AQ80" s="348" t="s">
        <v>430</v>
      </c>
      <c r="AR80" s="348">
        <v>13.69</v>
      </c>
      <c r="AS80" s="348">
        <v>9.02</v>
      </c>
      <c r="AT80" s="348">
        <v>13.51</v>
      </c>
      <c r="AU80" s="351"/>
      <c r="AV80" s="346" t="s">
        <v>430</v>
      </c>
      <c r="AW80" s="346" t="s">
        <v>430</v>
      </c>
      <c r="AX80" s="346">
        <v>8</v>
      </c>
      <c r="AY80" s="346">
        <v>9</v>
      </c>
      <c r="AZ80" s="346">
        <v>8</v>
      </c>
      <c r="BA80" s="362"/>
      <c r="BB80" s="348">
        <v>12.999545354261199</v>
      </c>
      <c r="BC80" s="375">
        <v>0.96762225606651997</v>
      </c>
      <c r="BD80" s="375">
        <v>5.9241944288950903E-2</v>
      </c>
      <c r="BE80" s="375">
        <v>0.26732707626576602</v>
      </c>
      <c r="BF80" s="373"/>
      <c r="BG80" s="348">
        <v>47.422400000000003</v>
      </c>
      <c r="BH80" s="348">
        <v>37.774700000000003</v>
      </c>
      <c r="BI80" s="348">
        <v>11.838100000000001</v>
      </c>
      <c r="BJ80" s="348">
        <v>2.9647999999999999</v>
      </c>
      <c r="BK80" s="373"/>
      <c r="BL80" s="372" t="s">
        <v>1369</v>
      </c>
      <c r="BM80" s="372" t="s">
        <v>1370</v>
      </c>
      <c r="BN80" s="372" t="s">
        <v>1371</v>
      </c>
      <c r="BO80" s="372" t="s">
        <v>1372</v>
      </c>
      <c r="BP80" s="372" t="s">
        <v>1373</v>
      </c>
      <c r="BQ80" s="373"/>
      <c r="BR80" s="354" t="s">
        <v>476</v>
      </c>
    </row>
    <row r="81" spans="1:70" s="428" customFormat="1" x14ac:dyDescent="0.25">
      <c r="A81" s="345" t="s">
        <v>1458</v>
      </c>
      <c r="B81" s="373"/>
      <c r="C81" s="719">
        <v>45349</v>
      </c>
      <c r="D81" s="373"/>
      <c r="E81" s="346">
        <v>2457.0300000000002</v>
      </c>
      <c r="F81" s="373"/>
      <c r="G81" s="347">
        <v>12.993</v>
      </c>
      <c r="H81" s="374"/>
      <c r="I81" s="348">
        <v>0.44059999999999999</v>
      </c>
      <c r="J81" s="348">
        <v>-0.2074</v>
      </c>
      <c r="K81" s="348">
        <v>1.6349</v>
      </c>
      <c r="L81" s="348">
        <v>6.3692000000000002</v>
      </c>
      <c r="M81" s="348">
        <v>2.6627999999999998</v>
      </c>
      <c r="N81" s="350">
        <v>4.4537000000000004</v>
      </c>
      <c r="O81" s="348">
        <v>3.2665999999999999</v>
      </c>
      <c r="P81" s="348" t="s">
        <v>430</v>
      </c>
      <c r="Q81" s="348" t="s">
        <v>430</v>
      </c>
      <c r="R81" s="348" t="s">
        <v>430</v>
      </c>
      <c r="S81" s="348">
        <v>2.9066999999999998</v>
      </c>
      <c r="T81" s="348">
        <v>16.029599999999999</v>
      </c>
      <c r="U81" s="348">
        <v>0.61950000000000005</v>
      </c>
      <c r="V81" s="348">
        <v>7.1764000000000001</v>
      </c>
      <c r="W81" s="348">
        <v>1.0499000000000001</v>
      </c>
      <c r="X81" s="348">
        <v>11.137499999999999</v>
      </c>
      <c r="Y81" s="374"/>
      <c r="Z81" s="346">
        <v>18</v>
      </c>
      <c r="AA81" s="346">
        <v>14</v>
      </c>
      <c r="AB81" s="346">
        <v>14</v>
      </c>
      <c r="AC81" s="346">
        <v>11</v>
      </c>
      <c r="AD81" s="346">
        <v>16</v>
      </c>
      <c r="AE81" s="346">
        <v>14</v>
      </c>
      <c r="AF81" s="346">
        <v>8</v>
      </c>
      <c r="AG81" s="346" t="s">
        <v>430</v>
      </c>
      <c r="AH81" s="346" t="s">
        <v>430</v>
      </c>
      <c r="AI81" s="346" t="s">
        <v>430</v>
      </c>
      <c r="AJ81" s="346">
        <v>13</v>
      </c>
      <c r="AK81" s="346">
        <v>15</v>
      </c>
      <c r="AL81" s="346">
        <v>15</v>
      </c>
      <c r="AM81" s="346">
        <v>14</v>
      </c>
      <c r="AN81" s="346">
        <v>18</v>
      </c>
      <c r="AO81" s="373"/>
      <c r="AP81" s="348" t="s">
        <v>430</v>
      </c>
      <c r="AQ81" s="348" t="s">
        <v>430</v>
      </c>
      <c r="AR81" s="348" t="s">
        <v>430</v>
      </c>
      <c r="AS81" s="348" t="s">
        <v>430</v>
      </c>
      <c r="AT81" s="348">
        <v>7.99</v>
      </c>
      <c r="AU81" s="351"/>
      <c r="AV81" s="346" t="s">
        <v>430</v>
      </c>
      <c r="AW81" s="346" t="s">
        <v>430</v>
      </c>
      <c r="AX81" s="346" t="s">
        <v>430</v>
      </c>
      <c r="AY81" s="346" t="s">
        <v>430</v>
      </c>
      <c r="AZ81" s="346">
        <v>15</v>
      </c>
      <c r="BA81" s="362"/>
      <c r="BB81" s="348">
        <v>12.4024772728641</v>
      </c>
      <c r="BC81" s="375">
        <v>0.96180703947258495</v>
      </c>
      <c r="BD81" s="375">
        <v>4.5580395501998897E-2</v>
      </c>
      <c r="BE81" s="375">
        <v>0.243359508620896</v>
      </c>
      <c r="BF81" s="373"/>
      <c r="BG81" s="348">
        <v>41.977200000000003</v>
      </c>
      <c r="BH81" s="348">
        <v>36.331600000000002</v>
      </c>
      <c r="BI81" s="348">
        <v>18.859300000000001</v>
      </c>
      <c r="BJ81" s="348">
        <v>2.8319000000000001</v>
      </c>
      <c r="BK81" s="373"/>
      <c r="BL81" s="372" t="s">
        <v>563</v>
      </c>
      <c r="BM81" s="372" t="s">
        <v>1375</v>
      </c>
      <c r="BN81" s="372" t="s">
        <v>1376</v>
      </c>
      <c r="BO81" s="372" t="s">
        <v>1377</v>
      </c>
      <c r="BP81" s="372" t="s">
        <v>1378</v>
      </c>
      <c r="BQ81" s="373"/>
      <c r="BR81" s="354" t="s">
        <v>604</v>
      </c>
    </row>
    <row r="82" spans="1:70" s="428" customFormat="1" x14ac:dyDescent="0.25">
      <c r="A82" s="345" t="s">
        <v>1459</v>
      </c>
      <c r="B82" s="373"/>
      <c r="C82" s="719">
        <v>45282</v>
      </c>
      <c r="D82" s="373"/>
      <c r="E82" s="346">
        <v>2494.3000000000002</v>
      </c>
      <c r="F82" s="373"/>
      <c r="G82" s="347">
        <v>14.731</v>
      </c>
      <c r="H82" s="374"/>
      <c r="I82" s="348">
        <v>0.52549999999999997</v>
      </c>
      <c r="J82" s="348">
        <v>1.3599999999999999E-2</v>
      </c>
      <c r="K82" s="348">
        <v>2.093</v>
      </c>
      <c r="L82" s="348">
        <v>7.4157999999999999</v>
      </c>
      <c r="M82" s="348">
        <v>6.4147999999999996</v>
      </c>
      <c r="N82" s="350">
        <v>8.7239000000000004</v>
      </c>
      <c r="O82" s="348">
        <v>7.6615000000000002</v>
      </c>
      <c r="P82" s="348" t="s">
        <v>430</v>
      </c>
      <c r="Q82" s="348" t="s">
        <v>430</v>
      </c>
      <c r="R82" s="348" t="s">
        <v>430</v>
      </c>
      <c r="S82" s="348">
        <v>4.8320999999999996</v>
      </c>
      <c r="T82" s="348">
        <v>19.086500000000001</v>
      </c>
      <c r="U82" s="348">
        <v>4.9964000000000004</v>
      </c>
      <c r="V82" s="348">
        <v>10.6845</v>
      </c>
      <c r="W82" s="348">
        <v>1.3345</v>
      </c>
      <c r="X82" s="348">
        <v>15.657500000000001</v>
      </c>
      <c r="Y82" s="374"/>
      <c r="Z82" s="346">
        <v>13</v>
      </c>
      <c r="AA82" s="346">
        <v>7</v>
      </c>
      <c r="AB82" s="346">
        <v>11</v>
      </c>
      <c r="AC82" s="346">
        <v>8</v>
      </c>
      <c r="AD82" s="346">
        <v>6</v>
      </c>
      <c r="AE82" s="346">
        <v>3</v>
      </c>
      <c r="AF82" s="346">
        <v>1</v>
      </c>
      <c r="AG82" s="346" t="s">
        <v>430</v>
      </c>
      <c r="AH82" s="346" t="s">
        <v>430</v>
      </c>
      <c r="AI82" s="346" t="s">
        <v>430</v>
      </c>
      <c r="AJ82" s="346">
        <v>5</v>
      </c>
      <c r="AK82" s="346">
        <v>10</v>
      </c>
      <c r="AL82" s="346">
        <v>8</v>
      </c>
      <c r="AM82" s="346">
        <v>4</v>
      </c>
      <c r="AN82" s="346">
        <v>15</v>
      </c>
      <c r="AO82" s="373"/>
      <c r="AP82" s="348" t="s">
        <v>430</v>
      </c>
      <c r="AQ82" s="348" t="s">
        <v>430</v>
      </c>
      <c r="AR82" s="348" t="s">
        <v>430</v>
      </c>
      <c r="AS82" s="348" t="s">
        <v>430</v>
      </c>
      <c r="AT82" s="348">
        <v>13.58</v>
      </c>
      <c r="AU82" s="351"/>
      <c r="AV82" s="346" t="s">
        <v>430</v>
      </c>
      <c r="AW82" s="346" t="s">
        <v>430</v>
      </c>
      <c r="AX82" s="346" t="s">
        <v>430</v>
      </c>
      <c r="AY82" s="346" t="s">
        <v>430</v>
      </c>
      <c r="AZ82" s="346">
        <v>7</v>
      </c>
      <c r="BA82" s="362"/>
      <c r="BB82" s="348">
        <v>12.2996074744125</v>
      </c>
      <c r="BC82" s="375">
        <v>1.01199665413201</v>
      </c>
      <c r="BD82" s="375">
        <v>6.34609673700883E-2</v>
      </c>
      <c r="BE82" s="375">
        <v>0.62508812264259195</v>
      </c>
      <c r="BF82" s="373"/>
      <c r="BG82" s="348">
        <v>46.456699999999998</v>
      </c>
      <c r="BH82" s="348">
        <v>38.6111</v>
      </c>
      <c r="BI82" s="348">
        <v>2.7027199999999998</v>
      </c>
      <c r="BJ82" s="348">
        <v>12.229480000000001</v>
      </c>
      <c r="BK82" s="373"/>
      <c r="BL82" s="372" t="s">
        <v>1380</v>
      </c>
      <c r="BM82" s="372" t="s">
        <v>1381</v>
      </c>
      <c r="BN82" s="372" t="s">
        <v>1107</v>
      </c>
      <c r="BO82" s="372" t="s">
        <v>1382</v>
      </c>
      <c r="BP82" s="372" t="s">
        <v>1383</v>
      </c>
      <c r="BQ82" s="373"/>
      <c r="BR82" s="354" t="s">
        <v>555</v>
      </c>
    </row>
    <row r="83" spans="1:70" s="428" customFormat="1" x14ac:dyDescent="0.25">
      <c r="A83" s="345" t="s">
        <v>1460</v>
      </c>
      <c r="B83" s="373"/>
      <c r="C83" s="719">
        <v>44078</v>
      </c>
      <c r="D83" s="373"/>
      <c r="E83" s="346">
        <v>1857.68</v>
      </c>
      <c r="F83" s="373"/>
      <c r="G83" s="347">
        <v>30.5625</v>
      </c>
      <c r="H83" s="374"/>
      <c r="I83" s="348">
        <v>0.47439999999999999</v>
      </c>
      <c r="J83" s="348">
        <v>-0.3866</v>
      </c>
      <c r="K83" s="348">
        <v>2.2766000000000002</v>
      </c>
      <c r="L83" s="348">
        <v>5.6981000000000002</v>
      </c>
      <c r="M83" s="348">
        <v>3.8300999999999998</v>
      </c>
      <c r="N83" s="350">
        <v>5.7431000000000001</v>
      </c>
      <c r="O83" s="348">
        <v>1.9669000000000001</v>
      </c>
      <c r="P83" s="348">
        <v>16.418700000000001</v>
      </c>
      <c r="Q83" s="348">
        <v>15.120200000000001</v>
      </c>
      <c r="R83" s="348" t="s">
        <v>430</v>
      </c>
      <c r="S83" s="348">
        <v>4.2690000000000001</v>
      </c>
      <c r="T83" s="348">
        <v>17.824100000000001</v>
      </c>
      <c r="U83" s="348">
        <v>1.9762999999999999</v>
      </c>
      <c r="V83" s="348">
        <v>8.6334</v>
      </c>
      <c r="W83" s="348">
        <v>1.9017999999999999</v>
      </c>
      <c r="X83" s="348">
        <v>20.610499999999998</v>
      </c>
      <c r="Y83" s="374"/>
      <c r="Z83" s="346">
        <v>15</v>
      </c>
      <c r="AA83" s="346">
        <v>17</v>
      </c>
      <c r="AB83" s="346">
        <v>10</v>
      </c>
      <c r="AC83" s="346">
        <v>14</v>
      </c>
      <c r="AD83" s="346">
        <v>15</v>
      </c>
      <c r="AE83" s="346">
        <v>12</v>
      </c>
      <c r="AF83" s="346">
        <v>12</v>
      </c>
      <c r="AG83" s="346">
        <v>6</v>
      </c>
      <c r="AH83" s="346">
        <v>6</v>
      </c>
      <c r="AI83" s="346" t="s">
        <v>430</v>
      </c>
      <c r="AJ83" s="346">
        <v>7</v>
      </c>
      <c r="AK83" s="346">
        <v>11</v>
      </c>
      <c r="AL83" s="346">
        <v>14</v>
      </c>
      <c r="AM83" s="346">
        <v>11</v>
      </c>
      <c r="AN83" s="346">
        <v>9</v>
      </c>
      <c r="AO83" s="373"/>
      <c r="AP83" s="348" t="s">
        <v>430</v>
      </c>
      <c r="AQ83" s="348" t="s">
        <v>430</v>
      </c>
      <c r="AR83" s="348">
        <v>13.96</v>
      </c>
      <c r="AS83" s="348">
        <v>8.82</v>
      </c>
      <c r="AT83" s="348">
        <v>9.91</v>
      </c>
      <c r="AU83" s="351"/>
      <c r="AV83" s="346" t="s">
        <v>430</v>
      </c>
      <c r="AW83" s="346" t="s">
        <v>430</v>
      </c>
      <c r="AX83" s="346">
        <v>6</v>
      </c>
      <c r="AY83" s="346">
        <v>10</v>
      </c>
      <c r="AZ83" s="346">
        <v>14</v>
      </c>
      <c r="BA83" s="362"/>
      <c r="BB83" s="348">
        <v>13.3557246919842</v>
      </c>
      <c r="BC83" s="375">
        <v>1.0451628537555899</v>
      </c>
      <c r="BD83" s="375">
        <v>6.2970076134514205E-2</v>
      </c>
      <c r="BE83" s="375">
        <v>0.48429706159464098</v>
      </c>
      <c r="BF83" s="373"/>
      <c r="BG83" s="348">
        <v>48.427500000000002</v>
      </c>
      <c r="BH83" s="348">
        <v>39.713299999999997</v>
      </c>
      <c r="BI83" s="348">
        <v>7.8994600000000004</v>
      </c>
      <c r="BJ83" s="348">
        <v>3.95974</v>
      </c>
      <c r="BK83" s="373"/>
      <c r="BL83" s="372" t="s">
        <v>1385</v>
      </c>
      <c r="BM83" s="372" t="s">
        <v>1386</v>
      </c>
      <c r="BN83" s="372" t="s">
        <v>1387</v>
      </c>
      <c r="BO83" s="372" t="s">
        <v>1388</v>
      </c>
      <c r="BP83" s="372" t="s">
        <v>1389</v>
      </c>
      <c r="BQ83" s="373"/>
      <c r="BR83" s="354" t="s">
        <v>443</v>
      </c>
    </row>
    <row r="84" spans="1:70" s="428" customFormat="1" x14ac:dyDescent="0.25">
      <c r="A84" s="345" t="s">
        <v>1461</v>
      </c>
      <c r="B84" s="373"/>
      <c r="C84" s="719">
        <v>45595</v>
      </c>
      <c r="D84" s="373"/>
      <c r="E84" s="346">
        <v>1447.56</v>
      </c>
      <c r="F84" s="373"/>
      <c r="G84" s="347">
        <v>11.79</v>
      </c>
      <c r="H84" s="374"/>
      <c r="I84" s="348">
        <v>0.76919999999999999</v>
      </c>
      <c r="J84" s="348">
        <v>0.34039999999999998</v>
      </c>
      <c r="K84" s="348">
        <v>0.76919999999999999</v>
      </c>
      <c r="L84" s="348">
        <v>6.1205999999999996</v>
      </c>
      <c r="M84" s="348">
        <v>5.6452</v>
      </c>
      <c r="N84" s="350">
        <v>7.6711999999999998</v>
      </c>
      <c r="O84" s="348" t="s">
        <v>430</v>
      </c>
      <c r="P84" s="348" t="s">
        <v>430</v>
      </c>
      <c r="Q84" s="348" t="s">
        <v>430</v>
      </c>
      <c r="R84" s="348" t="s">
        <v>430</v>
      </c>
      <c r="S84" s="348">
        <v>2.6110000000000002</v>
      </c>
      <c r="T84" s="348">
        <v>21.0472</v>
      </c>
      <c r="U84" s="348">
        <v>4.5213000000000001</v>
      </c>
      <c r="V84" s="348">
        <v>9.0656999999999996</v>
      </c>
      <c r="W84" s="348">
        <v>2.2549999999999999</v>
      </c>
      <c r="X84" s="348">
        <v>9.5492000000000008</v>
      </c>
      <c r="Y84" s="374"/>
      <c r="Z84" s="346">
        <v>2</v>
      </c>
      <c r="AA84" s="346">
        <v>1</v>
      </c>
      <c r="AB84" s="346">
        <v>17</v>
      </c>
      <c r="AC84" s="346">
        <v>13</v>
      </c>
      <c r="AD84" s="346">
        <v>9</v>
      </c>
      <c r="AE84" s="346">
        <v>8</v>
      </c>
      <c r="AF84" s="346" t="s">
        <v>430</v>
      </c>
      <c r="AG84" s="346" t="s">
        <v>430</v>
      </c>
      <c r="AH84" s="346" t="s">
        <v>430</v>
      </c>
      <c r="AI84" s="346" t="s">
        <v>430</v>
      </c>
      <c r="AJ84" s="346">
        <v>14</v>
      </c>
      <c r="AK84" s="346">
        <v>6</v>
      </c>
      <c r="AL84" s="346">
        <v>9</v>
      </c>
      <c r="AM84" s="346">
        <v>10</v>
      </c>
      <c r="AN84" s="346">
        <v>6</v>
      </c>
      <c r="AO84" s="373"/>
      <c r="AP84" s="348" t="s">
        <v>430</v>
      </c>
      <c r="AQ84" s="348" t="s">
        <v>430</v>
      </c>
      <c r="AR84" s="348" t="s">
        <v>430</v>
      </c>
      <c r="AS84" s="348" t="s">
        <v>430</v>
      </c>
      <c r="AT84" s="348">
        <v>12.23</v>
      </c>
      <c r="AU84" s="351"/>
      <c r="AV84" s="346" t="s">
        <v>430</v>
      </c>
      <c r="AW84" s="346" t="s">
        <v>430</v>
      </c>
      <c r="AX84" s="346" t="s">
        <v>430</v>
      </c>
      <c r="AY84" s="346" t="s">
        <v>430</v>
      </c>
      <c r="AZ84" s="346">
        <v>9</v>
      </c>
      <c r="BA84" s="362"/>
      <c r="BB84" s="348">
        <v>14.3688506128599</v>
      </c>
      <c r="BC84" s="375">
        <v>1.1670361051853799</v>
      </c>
      <c r="BD84" s="375">
        <v>3.5278933564057299E-2</v>
      </c>
      <c r="BE84" s="375">
        <v>0.35072973087992598</v>
      </c>
      <c r="BF84" s="373"/>
      <c r="BG84" s="348">
        <v>59.395699999999998</v>
      </c>
      <c r="BH84" s="348">
        <v>37.091099999999997</v>
      </c>
      <c r="BI84" s="348">
        <v>2.7870499999999998</v>
      </c>
      <c r="BJ84" s="348">
        <v>0.72614999999999996</v>
      </c>
      <c r="BK84" s="373"/>
      <c r="BL84" s="372" t="s">
        <v>1391</v>
      </c>
      <c r="BM84" s="372" t="s">
        <v>1392</v>
      </c>
      <c r="BN84" s="372" t="s">
        <v>1393</v>
      </c>
      <c r="BO84" s="372" t="s">
        <v>1394</v>
      </c>
      <c r="BP84" s="372" t="s">
        <v>1395</v>
      </c>
      <c r="BQ84" s="373"/>
      <c r="BR84" s="354" t="s">
        <v>476</v>
      </c>
    </row>
    <row r="85" spans="1:70" s="428" customFormat="1" x14ac:dyDescent="0.25">
      <c r="A85" s="345" t="s">
        <v>1462</v>
      </c>
      <c r="B85" s="373"/>
      <c r="C85" s="719">
        <v>43805</v>
      </c>
      <c r="D85" s="373"/>
      <c r="E85" s="346">
        <v>1007.91</v>
      </c>
      <c r="F85" s="373"/>
      <c r="G85" s="347">
        <v>29.97</v>
      </c>
      <c r="H85" s="374"/>
      <c r="I85" s="348">
        <v>0.40200000000000002</v>
      </c>
      <c r="J85" s="348">
        <v>6.6799999999999998E-2</v>
      </c>
      <c r="K85" s="348">
        <v>2.9897</v>
      </c>
      <c r="L85" s="348">
        <v>9.0214999999999996</v>
      </c>
      <c r="M85" s="348">
        <v>6.7308000000000003</v>
      </c>
      <c r="N85" s="350">
        <v>7.8057999999999996</v>
      </c>
      <c r="O85" s="348">
        <v>5.2786</v>
      </c>
      <c r="P85" s="348">
        <v>15.1229</v>
      </c>
      <c r="Q85" s="348">
        <v>14.0585</v>
      </c>
      <c r="R85" s="348" t="s">
        <v>430</v>
      </c>
      <c r="S85" s="348">
        <v>4.7535999999999996</v>
      </c>
      <c r="T85" s="348">
        <v>20.506599999999999</v>
      </c>
      <c r="U85" s="348">
        <v>6.4276</v>
      </c>
      <c r="V85" s="348">
        <v>9.8606999999999996</v>
      </c>
      <c r="W85" s="348">
        <v>2.6720999999999999</v>
      </c>
      <c r="X85" s="348">
        <v>17.773</v>
      </c>
      <c r="Y85" s="374"/>
      <c r="Z85" s="346">
        <v>19</v>
      </c>
      <c r="AA85" s="346">
        <v>4</v>
      </c>
      <c r="AB85" s="346">
        <v>3</v>
      </c>
      <c r="AC85" s="346">
        <v>1</v>
      </c>
      <c r="AD85" s="346">
        <v>5</v>
      </c>
      <c r="AE85" s="346">
        <v>6</v>
      </c>
      <c r="AF85" s="346">
        <v>4</v>
      </c>
      <c r="AG85" s="346">
        <v>8</v>
      </c>
      <c r="AH85" s="346">
        <v>7</v>
      </c>
      <c r="AI85" s="346" t="s">
        <v>430</v>
      </c>
      <c r="AJ85" s="346">
        <v>6</v>
      </c>
      <c r="AK85" s="346">
        <v>7</v>
      </c>
      <c r="AL85" s="346">
        <v>3</v>
      </c>
      <c r="AM85" s="346">
        <v>6</v>
      </c>
      <c r="AN85" s="346">
        <v>3</v>
      </c>
      <c r="AO85" s="373"/>
      <c r="AP85" s="348" t="s">
        <v>430</v>
      </c>
      <c r="AQ85" s="348" t="s">
        <v>430</v>
      </c>
      <c r="AR85" s="348">
        <v>14.03</v>
      </c>
      <c r="AS85" s="348">
        <v>11.17</v>
      </c>
      <c r="AT85" s="348">
        <v>15.42</v>
      </c>
      <c r="AU85" s="351"/>
      <c r="AV85" s="346" t="s">
        <v>430</v>
      </c>
      <c r="AW85" s="346" t="s">
        <v>430</v>
      </c>
      <c r="AX85" s="346">
        <v>5</v>
      </c>
      <c r="AY85" s="346">
        <v>2</v>
      </c>
      <c r="AZ85" s="346">
        <v>3</v>
      </c>
      <c r="BA85" s="362"/>
      <c r="BB85" s="348">
        <v>12.8494436958748</v>
      </c>
      <c r="BC85" s="375">
        <v>0.98593468430929798</v>
      </c>
      <c r="BD85" s="375">
        <v>6.0407487676215101E-2</v>
      </c>
      <c r="BE85" s="375">
        <v>0.26389592961797598</v>
      </c>
      <c r="BF85" s="373"/>
      <c r="BG85" s="348">
        <v>46.319499999999998</v>
      </c>
      <c r="BH85" s="348">
        <v>38.311999999999998</v>
      </c>
      <c r="BI85" s="348">
        <v>12.5471</v>
      </c>
      <c r="BJ85" s="348">
        <v>2.8214000000000001</v>
      </c>
      <c r="BK85" s="373"/>
      <c r="BL85" s="372" t="s">
        <v>1397</v>
      </c>
      <c r="BM85" s="372" t="s">
        <v>1398</v>
      </c>
      <c r="BN85" s="372" t="s">
        <v>1399</v>
      </c>
      <c r="BO85" s="372" t="s">
        <v>1400</v>
      </c>
      <c r="BP85" s="372" t="s">
        <v>1401</v>
      </c>
      <c r="BQ85" s="373"/>
      <c r="BR85" s="354" t="s">
        <v>548</v>
      </c>
    </row>
    <row r="86" spans="1:70" s="428" customFormat="1" x14ac:dyDescent="0.25">
      <c r="A86" s="345" t="s">
        <v>1463</v>
      </c>
      <c r="B86" s="373"/>
      <c r="C86" s="719">
        <v>45334</v>
      </c>
      <c r="D86" s="373"/>
      <c r="E86" s="346">
        <v>834.89499999999998</v>
      </c>
      <c r="F86" s="373"/>
      <c r="G86" s="347">
        <v>13.48</v>
      </c>
      <c r="H86" s="374"/>
      <c r="I86" s="348">
        <v>0.4471</v>
      </c>
      <c r="J86" s="348">
        <v>-7.4099999999999999E-2</v>
      </c>
      <c r="K86" s="348">
        <v>2.5095000000000001</v>
      </c>
      <c r="L86" s="348">
        <v>8.0128000000000004</v>
      </c>
      <c r="M86" s="348">
        <v>5.5598999999999998</v>
      </c>
      <c r="N86" s="350">
        <v>3.4535999999999998</v>
      </c>
      <c r="O86" s="348">
        <v>5.6795999999999998</v>
      </c>
      <c r="P86" s="348" t="s">
        <v>430</v>
      </c>
      <c r="Q86" s="348" t="s">
        <v>430</v>
      </c>
      <c r="R86" s="348" t="s">
        <v>430</v>
      </c>
      <c r="S86" s="348">
        <v>5.2302999999999997</v>
      </c>
      <c r="T86" s="348">
        <v>19.292000000000002</v>
      </c>
      <c r="U86" s="348">
        <v>4.1730999999999998</v>
      </c>
      <c r="V86" s="348">
        <v>6.5613000000000001</v>
      </c>
      <c r="W86" s="348">
        <v>1.7358</v>
      </c>
      <c r="X86" s="348">
        <v>12.5779</v>
      </c>
      <c r="Y86" s="374"/>
      <c r="Z86" s="346">
        <v>17</v>
      </c>
      <c r="AA86" s="346">
        <v>12</v>
      </c>
      <c r="AB86" s="346">
        <v>7</v>
      </c>
      <c r="AC86" s="346">
        <v>5</v>
      </c>
      <c r="AD86" s="346">
        <v>10</v>
      </c>
      <c r="AE86" s="346">
        <v>16</v>
      </c>
      <c r="AF86" s="346">
        <v>3</v>
      </c>
      <c r="AG86" s="346" t="s">
        <v>430</v>
      </c>
      <c r="AH86" s="346" t="s">
        <v>430</v>
      </c>
      <c r="AI86" s="346" t="s">
        <v>430</v>
      </c>
      <c r="AJ86" s="346">
        <v>3</v>
      </c>
      <c r="AK86" s="346">
        <v>8</v>
      </c>
      <c r="AL86" s="346">
        <v>10</v>
      </c>
      <c r="AM86" s="346">
        <v>15</v>
      </c>
      <c r="AN86" s="346">
        <v>11</v>
      </c>
      <c r="AO86" s="373"/>
      <c r="AP86" s="348" t="s">
        <v>430</v>
      </c>
      <c r="AQ86" s="348" t="s">
        <v>430</v>
      </c>
      <c r="AR86" s="348" t="s">
        <v>430</v>
      </c>
      <c r="AS86" s="348" t="s">
        <v>430</v>
      </c>
      <c r="AT86" s="348">
        <v>11.53</v>
      </c>
      <c r="AU86" s="351"/>
      <c r="AV86" s="346" t="s">
        <v>430</v>
      </c>
      <c r="AW86" s="346" t="s">
        <v>430</v>
      </c>
      <c r="AX86" s="346" t="s">
        <v>430</v>
      </c>
      <c r="AY86" s="346" t="s">
        <v>430</v>
      </c>
      <c r="AZ86" s="346">
        <v>10</v>
      </c>
      <c r="BA86" s="362"/>
      <c r="BB86" s="348">
        <v>12.6401351808719</v>
      </c>
      <c r="BC86" s="375">
        <v>0.96631040080595898</v>
      </c>
      <c r="BD86" s="375">
        <v>4.3228421223714598E-2</v>
      </c>
      <c r="BE86" s="375">
        <v>0.380417005811165</v>
      </c>
      <c r="BF86" s="373"/>
      <c r="BG86" s="348">
        <v>52.109200000000001</v>
      </c>
      <c r="BH86" s="348">
        <v>40.4146</v>
      </c>
      <c r="BI86" s="348">
        <v>3.3742399999999999</v>
      </c>
      <c r="BJ86" s="348">
        <v>4.1019600000000001</v>
      </c>
      <c r="BK86" s="373"/>
      <c r="BL86" s="372" t="s">
        <v>1403</v>
      </c>
      <c r="BM86" s="372" t="s">
        <v>1404</v>
      </c>
      <c r="BN86" s="372" t="s">
        <v>1405</v>
      </c>
      <c r="BO86" s="372" t="s">
        <v>1406</v>
      </c>
      <c r="BP86" s="372" t="s">
        <v>1407</v>
      </c>
      <c r="BQ86" s="373"/>
      <c r="BR86" s="354" t="s">
        <v>611</v>
      </c>
    </row>
    <row r="87" spans="1:70" s="428" customFormat="1" x14ac:dyDescent="0.25">
      <c r="A87" s="345" t="s">
        <v>1464</v>
      </c>
      <c r="B87" s="373"/>
      <c r="C87" s="719">
        <v>45546</v>
      </c>
      <c r="D87" s="373"/>
      <c r="E87" s="346">
        <v>728.53</v>
      </c>
      <c r="F87" s="373"/>
      <c r="G87" s="347">
        <v>10.3513</v>
      </c>
      <c r="H87" s="374"/>
      <c r="I87" s="348">
        <v>0.70630000000000004</v>
      </c>
      <c r="J87" s="348">
        <v>-1.35E-2</v>
      </c>
      <c r="K87" s="348">
        <v>1.8769</v>
      </c>
      <c r="L87" s="348">
        <v>7.6298000000000004</v>
      </c>
      <c r="M87" s="348">
        <v>8.0297000000000001</v>
      </c>
      <c r="N87" s="350">
        <v>5.9508999999999999</v>
      </c>
      <c r="O87" s="348" t="s">
        <v>430</v>
      </c>
      <c r="P87" s="348" t="s">
        <v>430</v>
      </c>
      <c r="Q87" s="348" t="s">
        <v>430</v>
      </c>
      <c r="R87" s="348" t="s">
        <v>430</v>
      </c>
      <c r="S87" s="348">
        <v>3.4148000000000001</v>
      </c>
      <c r="T87" s="348">
        <v>23.2532</v>
      </c>
      <c r="U87" s="348">
        <v>5.2313999999999998</v>
      </c>
      <c r="V87" s="348">
        <v>7.6891999999999996</v>
      </c>
      <c r="W87" s="348">
        <v>1.5321</v>
      </c>
      <c r="X87" s="348">
        <v>1.7959000000000001</v>
      </c>
      <c r="Y87" s="374"/>
      <c r="Z87" s="346">
        <v>4</v>
      </c>
      <c r="AA87" s="346">
        <v>10</v>
      </c>
      <c r="AB87" s="346">
        <v>13</v>
      </c>
      <c r="AC87" s="346">
        <v>6</v>
      </c>
      <c r="AD87" s="346">
        <v>3</v>
      </c>
      <c r="AE87" s="346">
        <v>11</v>
      </c>
      <c r="AF87" s="346" t="s">
        <v>430</v>
      </c>
      <c r="AG87" s="346" t="s">
        <v>430</v>
      </c>
      <c r="AH87" s="346" t="s">
        <v>430</v>
      </c>
      <c r="AI87" s="346" t="s">
        <v>430</v>
      </c>
      <c r="AJ87" s="346">
        <v>11</v>
      </c>
      <c r="AK87" s="346">
        <v>3</v>
      </c>
      <c r="AL87" s="346">
        <v>5</v>
      </c>
      <c r="AM87" s="346">
        <v>13</v>
      </c>
      <c r="AN87" s="346">
        <v>13</v>
      </c>
      <c r="AO87" s="373"/>
      <c r="AP87" s="348" t="s">
        <v>430</v>
      </c>
      <c r="AQ87" s="348" t="s">
        <v>430</v>
      </c>
      <c r="AR87" s="348" t="s">
        <v>430</v>
      </c>
      <c r="AS87" s="348" t="s">
        <v>430</v>
      </c>
      <c r="AT87" s="348">
        <v>13.75</v>
      </c>
      <c r="AU87" s="351"/>
      <c r="AV87" s="346" t="s">
        <v>430</v>
      </c>
      <c r="AW87" s="346" t="s">
        <v>430</v>
      </c>
      <c r="AX87" s="346" t="s">
        <v>430</v>
      </c>
      <c r="AY87" s="346" t="s">
        <v>430</v>
      </c>
      <c r="AZ87" s="346">
        <v>5</v>
      </c>
      <c r="BA87" s="362"/>
      <c r="BB87" s="348">
        <v>14.274911180268001</v>
      </c>
      <c r="BC87" s="375">
        <v>1.0974026551149401</v>
      </c>
      <c r="BD87" s="375">
        <v>-1.9648433682934102E-2</v>
      </c>
      <c r="BE87" s="375">
        <v>6.3376835898658598E-2</v>
      </c>
      <c r="BF87" s="373"/>
      <c r="BG87" s="348">
        <v>35.3581</v>
      </c>
      <c r="BH87" s="348">
        <v>41.178400000000003</v>
      </c>
      <c r="BI87" s="348">
        <v>21.955400000000001</v>
      </c>
      <c r="BJ87" s="348">
        <v>1.5081</v>
      </c>
      <c r="BK87" s="373"/>
      <c r="BL87" s="372" t="s">
        <v>1409</v>
      </c>
      <c r="BM87" s="372" t="s">
        <v>1410</v>
      </c>
      <c r="BN87" s="372" t="s">
        <v>1411</v>
      </c>
      <c r="BO87" s="372" t="s">
        <v>1412</v>
      </c>
      <c r="BP87" s="372" t="s">
        <v>1413</v>
      </c>
      <c r="BQ87" s="373"/>
      <c r="BR87" s="354" t="s">
        <v>611</v>
      </c>
    </row>
    <row r="88" spans="1:70" s="428" customFormat="1" x14ac:dyDescent="0.25">
      <c r="A88" s="345" t="s">
        <v>1465</v>
      </c>
      <c r="B88" s="373"/>
      <c r="C88" s="719">
        <v>41276</v>
      </c>
      <c r="D88" s="373"/>
      <c r="E88" s="346">
        <v>521.82000000000005</v>
      </c>
      <c r="F88" s="373"/>
      <c r="G88" s="347">
        <v>109.25</v>
      </c>
      <c r="H88" s="374"/>
      <c r="I88" s="348">
        <v>0.51519999999999999</v>
      </c>
      <c r="J88" s="348">
        <v>-0.51900000000000002</v>
      </c>
      <c r="K88" s="348">
        <v>0.96109999999999995</v>
      </c>
      <c r="L88" s="348">
        <v>4.7458999999999998</v>
      </c>
      <c r="M88" s="348">
        <v>4.9169</v>
      </c>
      <c r="N88" s="350">
        <v>8.4797999999999991</v>
      </c>
      <c r="O88" s="348">
        <v>2.1644000000000001</v>
      </c>
      <c r="P88" s="348">
        <v>15.9155</v>
      </c>
      <c r="Q88" s="348">
        <v>13.6066</v>
      </c>
      <c r="R88" s="348">
        <v>13.6904</v>
      </c>
      <c r="S88" s="348">
        <v>2.1983000000000001</v>
      </c>
      <c r="T88" s="348">
        <v>14.879099999999999</v>
      </c>
      <c r="U88" s="348">
        <v>2.7751999999999999</v>
      </c>
      <c r="V88" s="348">
        <v>10.8125</v>
      </c>
      <c r="W88" s="348">
        <v>1.0919000000000001</v>
      </c>
      <c r="X88" s="348">
        <v>13.8889</v>
      </c>
      <c r="Y88" s="374"/>
      <c r="Z88" s="346">
        <v>14</v>
      </c>
      <c r="AA88" s="346">
        <v>19</v>
      </c>
      <c r="AB88" s="346">
        <v>16</v>
      </c>
      <c r="AC88" s="346">
        <v>16</v>
      </c>
      <c r="AD88" s="346">
        <v>11</v>
      </c>
      <c r="AE88" s="346">
        <v>4</v>
      </c>
      <c r="AF88" s="346">
        <v>11</v>
      </c>
      <c r="AG88" s="346">
        <v>7</v>
      </c>
      <c r="AH88" s="346">
        <v>8</v>
      </c>
      <c r="AI88" s="346">
        <v>6</v>
      </c>
      <c r="AJ88" s="346">
        <v>17</v>
      </c>
      <c r="AK88" s="346">
        <v>16</v>
      </c>
      <c r="AL88" s="346">
        <v>11</v>
      </c>
      <c r="AM88" s="346">
        <v>3</v>
      </c>
      <c r="AN88" s="346">
        <v>16</v>
      </c>
      <c r="AO88" s="373"/>
      <c r="AP88" s="348">
        <v>15.06</v>
      </c>
      <c r="AQ88" s="348">
        <v>16.32</v>
      </c>
      <c r="AR88" s="348">
        <v>13.76</v>
      </c>
      <c r="AS88" s="348">
        <v>9.57</v>
      </c>
      <c r="AT88" s="348">
        <v>10.54</v>
      </c>
      <c r="AU88" s="351"/>
      <c r="AV88" s="346">
        <v>5</v>
      </c>
      <c r="AW88" s="346">
        <v>5</v>
      </c>
      <c r="AX88" s="346">
        <v>7</v>
      </c>
      <c r="AY88" s="346">
        <v>6</v>
      </c>
      <c r="AZ88" s="346">
        <v>12</v>
      </c>
      <c r="BA88" s="362"/>
      <c r="BB88" s="348">
        <v>12.415338643079901</v>
      </c>
      <c r="BC88" s="375">
        <v>0.96782010517415795</v>
      </c>
      <c r="BD88" s="375">
        <v>6.64421133066736E-2</v>
      </c>
      <c r="BE88" s="375">
        <v>0.49458446728949401</v>
      </c>
      <c r="BF88" s="373"/>
      <c r="BG88" s="348">
        <v>42.966000000000001</v>
      </c>
      <c r="BH88" s="348">
        <v>37.368099999999998</v>
      </c>
      <c r="BI88" s="348">
        <v>15.3376</v>
      </c>
      <c r="BJ88" s="348">
        <v>4.3282999999999996</v>
      </c>
      <c r="BK88" s="373"/>
      <c r="BL88" s="372" t="s">
        <v>1415</v>
      </c>
      <c r="BM88" s="372" t="s">
        <v>1416</v>
      </c>
      <c r="BN88" s="372" t="s">
        <v>1417</v>
      </c>
      <c r="BO88" s="372" t="s">
        <v>1418</v>
      </c>
      <c r="BP88" s="372" t="s">
        <v>1419</v>
      </c>
      <c r="BQ88" s="373"/>
      <c r="BR88" s="354" t="s">
        <v>476</v>
      </c>
    </row>
    <row r="89" spans="1:70" s="428" customFormat="1" x14ac:dyDescent="0.25">
      <c r="A89" s="345" t="s">
        <v>1466</v>
      </c>
      <c r="B89" s="373"/>
      <c r="C89" s="719">
        <v>45863</v>
      </c>
      <c r="D89" s="373"/>
      <c r="E89" s="346">
        <v>457.82400000000001</v>
      </c>
      <c r="F89" s="373"/>
      <c r="G89" s="347">
        <v>11.0327</v>
      </c>
      <c r="H89" s="374"/>
      <c r="I89" s="348">
        <v>0.70279999999999998</v>
      </c>
      <c r="J89" s="348">
        <v>1.72E-2</v>
      </c>
      <c r="K89" s="348">
        <v>3.1497999999999999</v>
      </c>
      <c r="L89" s="348">
        <v>8.8971999999999998</v>
      </c>
      <c r="M89" s="348">
        <v>7.4558</v>
      </c>
      <c r="N89" s="350">
        <v>7.8095999999999997</v>
      </c>
      <c r="O89" s="348" t="s">
        <v>430</v>
      </c>
      <c r="P89" s="348" t="s">
        <v>430</v>
      </c>
      <c r="Q89" s="348" t="s">
        <v>430</v>
      </c>
      <c r="R89" s="348" t="s">
        <v>430</v>
      </c>
      <c r="S89" s="348">
        <v>5.1504000000000003</v>
      </c>
      <c r="T89" s="348">
        <v>21.685099999999998</v>
      </c>
      <c r="U89" s="348">
        <v>5.3743999999999996</v>
      </c>
      <c r="V89" s="348">
        <v>9.8567999999999998</v>
      </c>
      <c r="W89" s="348">
        <v>2.1423000000000001</v>
      </c>
      <c r="X89" s="348">
        <v>9.6082999999999998</v>
      </c>
      <c r="Y89" s="374"/>
      <c r="Z89" s="346">
        <v>5</v>
      </c>
      <c r="AA89" s="346">
        <v>6</v>
      </c>
      <c r="AB89" s="346">
        <v>1</v>
      </c>
      <c r="AC89" s="346">
        <v>2</v>
      </c>
      <c r="AD89" s="346">
        <v>4</v>
      </c>
      <c r="AE89" s="346">
        <v>5</v>
      </c>
      <c r="AF89" s="346" t="s">
        <v>430</v>
      </c>
      <c r="AG89" s="346" t="s">
        <v>430</v>
      </c>
      <c r="AH89" s="346" t="s">
        <v>430</v>
      </c>
      <c r="AI89" s="346" t="s">
        <v>430</v>
      </c>
      <c r="AJ89" s="346">
        <v>4</v>
      </c>
      <c r="AK89" s="346">
        <v>5</v>
      </c>
      <c r="AL89" s="346">
        <v>4</v>
      </c>
      <c r="AM89" s="346">
        <v>7</v>
      </c>
      <c r="AN89" s="346">
        <v>7</v>
      </c>
      <c r="AO89" s="373"/>
      <c r="AP89" s="348" t="s">
        <v>430</v>
      </c>
      <c r="AQ89" s="348" t="s">
        <v>430</v>
      </c>
      <c r="AR89" s="348" t="s">
        <v>430</v>
      </c>
      <c r="AS89" s="348" t="s">
        <v>430</v>
      </c>
      <c r="AT89" s="348">
        <v>14.58</v>
      </c>
      <c r="AU89" s="351"/>
      <c r="AV89" s="346" t="s">
        <v>430</v>
      </c>
      <c r="AW89" s="346" t="s">
        <v>430</v>
      </c>
      <c r="AX89" s="346" t="s">
        <v>430</v>
      </c>
      <c r="AY89" s="346" t="s">
        <v>430</v>
      </c>
      <c r="AZ89" s="346">
        <v>4</v>
      </c>
      <c r="BA89" s="362"/>
      <c r="BB89" s="348">
        <v>14.331402998051299</v>
      </c>
      <c r="BC89" s="375">
        <v>1.05940350011278</v>
      </c>
      <c r="BD89" s="375">
        <v>1.8291879319543E-2</v>
      </c>
      <c r="BE89" s="375">
        <v>0.275905777050864</v>
      </c>
      <c r="BF89" s="373"/>
      <c r="BG89" s="348">
        <v>43.210900000000002</v>
      </c>
      <c r="BH89" s="348">
        <v>42.250900000000001</v>
      </c>
      <c r="BI89" s="348">
        <v>13.3147</v>
      </c>
      <c r="BJ89" s="348">
        <v>1.2235</v>
      </c>
      <c r="BK89" s="373"/>
      <c r="BL89" s="372" t="s">
        <v>1421</v>
      </c>
      <c r="BM89" s="372" t="s">
        <v>1422</v>
      </c>
      <c r="BN89" s="372" t="s">
        <v>1423</v>
      </c>
      <c r="BO89" s="372" t="s">
        <v>1424</v>
      </c>
      <c r="BP89" s="372" t="s">
        <v>1425</v>
      </c>
      <c r="BQ89" s="373"/>
      <c r="BR89" s="354" t="s">
        <v>604</v>
      </c>
    </row>
    <row r="90" spans="1:70" s="428" customFormat="1" x14ac:dyDescent="0.25">
      <c r="A90" s="345" t="s">
        <v>1467</v>
      </c>
      <c r="B90" s="373"/>
      <c r="C90" s="719">
        <v>42345</v>
      </c>
      <c r="D90" s="373"/>
      <c r="E90" s="346">
        <v>314.63</v>
      </c>
      <c r="F90" s="373"/>
      <c r="G90" s="347">
        <v>45.462499999999999</v>
      </c>
      <c r="H90" s="374"/>
      <c r="I90" s="348">
        <v>0.4541</v>
      </c>
      <c r="J90" s="348">
        <v>3.1E-2</v>
      </c>
      <c r="K90" s="348">
        <v>2.6579999999999999</v>
      </c>
      <c r="L90" s="348">
        <v>7.4218000000000002</v>
      </c>
      <c r="M90" s="348">
        <v>6.1608000000000001</v>
      </c>
      <c r="N90" s="350">
        <v>7.4393000000000002</v>
      </c>
      <c r="O90" s="348">
        <v>3.6156000000000001</v>
      </c>
      <c r="P90" s="348">
        <v>12.414300000000001</v>
      </c>
      <c r="Q90" s="348">
        <v>13.230499999999999</v>
      </c>
      <c r="R90" s="348">
        <v>14.1983</v>
      </c>
      <c r="S90" s="348">
        <v>3.5840000000000001</v>
      </c>
      <c r="T90" s="348">
        <v>21.782499999999999</v>
      </c>
      <c r="U90" s="348">
        <v>5.0907999999999998</v>
      </c>
      <c r="V90" s="348">
        <v>9.6107999999999993</v>
      </c>
      <c r="W90" s="348">
        <v>1.8392999999999999</v>
      </c>
      <c r="X90" s="348">
        <v>15.1882</v>
      </c>
      <c r="Y90" s="374"/>
      <c r="Z90" s="346">
        <v>16</v>
      </c>
      <c r="AA90" s="346">
        <v>5</v>
      </c>
      <c r="AB90" s="346">
        <v>6</v>
      </c>
      <c r="AC90" s="346">
        <v>7</v>
      </c>
      <c r="AD90" s="346">
        <v>7</v>
      </c>
      <c r="AE90" s="346">
        <v>10</v>
      </c>
      <c r="AF90" s="346">
        <v>6</v>
      </c>
      <c r="AG90" s="346">
        <v>11</v>
      </c>
      <c r="AH90" s="346">
        <v>9</v>
      </c>
      <c r="AI90" s="346">
        <v>5</v>
      </c>
      <c r="AJ90" s="346">
        <v>10</v>
      </c>
      <c r="AK90" s="346">
        <v>4</v>
      </c>
      <c r="AL90" s="346">
        <v>6</v>
      </c>
      <c r="AM90" s="346">
        <v>8</v>
      </c>
      <c r="AN90" s="346">
        <v>10</v>
      </c>
      <c r="AO90" s="373"/>
      <c r="AP90" s="348">
        <v>14.74</v>
      </c>
      <c r="AQ90" s="348">
        <v>15.49</v>
      </c>
      <c r="AR90" s="348">
        <v>12.17</v>
      </c>
      <c r="AS90" s="348">
        <v>9.43</v>
      </c>
      <c r="AT90" s="348">
        <v>13.71</v>
      </c>
      <c r="AU90" s="351"/>
      <c r="AV90" s="346">
        <v>6</v>
      </c>
      <c r="AW90" s="346">
        <v>7</v>
      </c>
      <c r="AX90" s="346">
        <v>10</v>
      </c>
      <c r="AY90" s="346">
        <v>7</v>
      </c>
      <c r="AZ90" s="346">
        <v>6</v>
      </c>
      <c r="BA90" s="362"/>
      <c r="BB90" s="348">
        <v>13.1881616662579</v>
      </c>
      <c r="BC90" s="375">
        <v>1.00926376614269</v>
      </c>
      <c r="BD90" s="375">
        <v>4.0951144511185297E-2</v>
      </c>
      <c r="BE90" s="375">
        <v>1.5641485819892598E-2</v>
      </c>
      <c r="BF90" s="373"/>
      <c r="BG90" s="348">
        <v>40.015300000000003</v>
      </c>
      <c r="BH90" s="348">
        <v>36.990299999999998</v>
      </c>
      <c r="BI90" s="348">
        <v>17.803899999999999</v>
      </c>
      <c r="BJ90" s="348">
        <v>5.1905000000000001</v>
      </c>
      <c r="BK90" s="373"/>
      <c r="BL90" s="372" t="s">
        <v>1427</v>
      </c>
      <c r="BM90" s="372" t="s">
        <v>1428</v>
      </c>
      <c r="BN90" s="372" t="s">
        <v>1429</v>
      </c>
      <c r="BO90" s="372" t="s">
        <v>1430</v>
      </c>
      <c r="BP90" s="372" t="s">
        <v>1431</v>
      </c>
      <c r="BQ90" s="373"/>
      <c r="BR90" s="354" t="s">
        <v>555</v>
      </c>
    </row>
    <row r="91" spans="1:70" s="428" customFormat="1" x14ac:dyDescent="0.25">
      <c r="A91" s="345" t="s">
        <v>1468</v>
      </c>
      <c r="B91" s="373"/>
      <c r="C91" s="719">
        <v>46227</v>
      </c>
      <c r="D91" s="373"/>
      <c r="E91" s="346">
        <v>331.75</v>
      </c>
      <c r="F91" s="373"/>
      <c r="G91" s="347">
        <v>10.3</v>
      </c>
      <c r="H91" s="374"/>
      <c r="I91" s="348">
        <v>0.88149999999999995</v>
      </c>
      <c r="J91" s="348">
        <v>0.29210000000000003</v>
      </c>
      <c r="K91" s="348" t="s">
        <v>430</v>
      </c>
      <c r="L91" s="348" t="s">
        <v>430</v>
      </c>
      <c r="M91" s="348" t="s">
        <v>430</v>
      </c>
      <c r="N91" s="350" t="s">
        <v>430</v>
      </c>
      <c r="O91" s="348" t="s">
        <v>430</v>
      </c>
      <c r="P91" s="348" t="s">
        <v>430</v>
      </c>
      <c r="Q91" s="348" t="s">
        <v>430</v>
      </c>
      <c r="R91" s="348" t="s">
        <v>430</v>
      </c>
      <c r="S91" s="348" t="s">
        <v>430</v>
      </c>
      <c r="T91" s="348" t="s">
        <v>430</v>
      </c>
      <c r="U91" s="348" t="s">
        <v>430</v>
      </c>
      <c r="V91" s="348" t="s">
        <v>430</v>
      </c>
      <c r="W91" s="348">
        <v>2.2839999999999998</v>
      </c>
      <c r="X91" s="348">
        <v>3</v>
      </c>
      <c r="Y91" s="374"/>
      <c r="Z91" s="346">
        <v>1</v>
      </c>
      <c r="AA91" s="346">
        <v>2</v>
      </c>
      <c r="AB91" s="346" t="s">
        <v>430</v>
      </c>
      <c r="AC91" s="346" t="s">
        <v>430</v>
      </c>
      <c r="AD91" s="346" t="s">
        <v>430</v>
      </c>
      <c r="AE91" s="346" t="s">
        <v>430</v>
      </c>
      <c r="AF91" s="346" t="s">
        <v>430</v>
      </c>
      <c r="AG91" s="346" t="s">
        <v>430</v>
      </c>
      <c r="AH91" s="346" t="s">
        <v>430</v>
      </c>
      <c r="AI91" s="346" t="s">
        <v>430</v>
      </c>
      <c r="AJ91" s="346" t="s">
        <v>430</v>
      </c>
      <c r="AK91" s="346" t="s">
        <v>430</v>
      </c>
      <c r="AL91" s="346" t="s">
        <v>430</v>
      </c>
      <c r="AM91" s="346" t="s">
        <v>430</v>
      </c>
      <c r="AN91" s="346">
        <v>5</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t="s">
        <v>430</v>
      </c>
      <c r="BC91" s="375">
        <v>0</v>
      </c>
      <c r="BD91" s="375">
        <v>0</v>
      </c>
      <c r="BE91" s="375" t="s">
        <v>430</v>
      </c>
      <c r="BF91" s="373"/>
      <c r="BG91" s="348">
        <v>24.763100000000001</v>
      </c>
      <c r="BH91" s="348">
        <v>21.450900000000001</v>
      </c>
      <c r="BI91" s="348">
        <v>10.659800000000001</v>
      </c>
      <c r="BJ91" s="348">
        <v>43.126199999999997</v>
      </c>
      <c r="BK91" s="373"/>
      <c r="BL91" s="372" t="s">
        <v>1433</v>
      </c>
      <c r="BM91" s="372" t="s">
        <v>1434</v>
      </c>
      <c r="BN91" s="372" t="s">
        <v>1435</v>
      </c>
      <c r="BO91" s="372" t="s">
        <v>1436</v>
      </c>
      <c r="BP91" s="372" t="s">
        <v>1437</v>
      </c>
      <c r="BQ91" s="373"/>
      <c r="BR91" s="354" t="s">
        <v>604</v>
      </c>
    </row>
    <row r="92" spans="1:70" s="428" customFormat="1" x14ac:dyDescent="0.25">
      <c r="A92" s="345" t="s">
        <v>1469</v>
      </c>
      <c r="B92" s="373"/>
      <c r="C92" s="719">
        <v>46183</v>
      </c>
      <c r="D92" s="373"/>
      <c r="E92" s="346">
        <v>108.268</v>
      </c>
      <c r="F92" s="373"/>
      <c r="G92" s="347">
        <v>10.541</v>
      </c>
      <c r="H92" s="374"/>
      <c r="I92" s="348">
        <v>0.70789999999999997</v>
      </c>
      <c r="J92" s="348">
        <v>-0.3987</v>
      </c>
      <c r="K92" s="348">
        <v>2.7288000000000001</v>
      </c>
      <c r="L92" s="348" t="s">
        <v>430</v>
      </c>
      <c r="M92" s="348" t="s">
        <v>430</v>
      </c>
      <c r="N92" s="350" t="s">
        <v>430</v>
      </c>
      <c r="O92" s="348" t="s">
        <v>430</v>
      </c>
      <c r="P92" s="348" t="s">
        <v>430</v>
      </c>
      <c r="Q92" s="348" t="s">
        <v>430</v>
      </c>
      <c r="R92" s="348" t="s">
        <v>430</v>
      </c>
      <c r="S92" s="348">
        <v>4.0572999999999997</v>
      </c>
      <c r="T92" s="348" t="s">
        <v>430</v>
      </c>
      <c r="U92" s="348" t="s">
        <v>430</v>
      </c>
      <c r="V92" s="348" t="s">
        <v>430</v>
      </c>
      <c r="W92" s="348">
        <v>2.3477999999999999</v>
      </c>
      <c r="X92" s="348">
        <v>5.41</v>
      </c>
      <c r="Y92" s="374"/>
      <c r="Z92" s="346">
        <v>3</v>
      </c>
      <c r="AA92" s="346">
        <v>18</v>
      </c>
      <c r="AB92" s="346">
        <v>5</v>
      </c>
      <c r="AC92" s="346" t="s">
        <v>430</v>
      </c>
      <c r="AD92" s="346" t="s">
        <v>430</v>
      </c>
      <c r="AE92" s="346" t="s">
        <v>430</v>
      </c>
      <c r="AF92" s="346" t="s">
        <v>430</v>
      </c>
      <c r="AG92" s="346" t="s">
        <v>430</v>
      </c>
      <c r="AH92" s="346" t="s">
        <v>430</v>
      </c>
      <c r="AI92" s="346" t="s">
        <v>430</v>
      </c>
      <c r="AJ92" s="346">
        <v>8</v>
      </c>
      <c r="AK92" s="346" t="s">
        <v>430</v>
      </c>
      <c r="AL92" s="346" t="s">
        <v>430</v>
      </c>
      <c r="AM92" s="346" t="s">
        <v>430</v>
      </c>
      <c r="AN92" s="346">
        <v>4</v>
      </c>
      <c r="AO92" s="373"/>
      <c r="AP92" s="348" t="s">
        <v>430</v>
      </c>
      <c r="AQ92" s="348" t="s">
        <v>430</v>
      </c>
      <c r="AR92" s="348" t="s">
        <v>430</v>
      </c>
      <c r="AS92" s="348" t="s">
        <v>430</v>
      </c>
      <c r="AT92" s="348" t="s">
        <v>430</v>
      </c>
      <c r="AU92" s="351"/>
      <c r="AV92" s="346" t="s">
        <v>430</v>
      </c>
      <c r="AW92" s="346" t="s">
        <v>430</v>
      </c>
      <c r="AX92" s="346" t="s">
        <v>430</v>
      </c>
      <c r="AY92" s="346" t="s">
        <v>430</v>
      </c>
      <c r="AZ92" s="346" t="s">
        <v>430</v>
      </c>
      <c r="BA92" s="362"/>
      <c r="BB92" s="348">
        <v>4.5258763738874999</v>
      </c>
      <c r="BC92" s="375">
        <v>6.4918256930639702</v>
      </c>
      <c r="BD92" s="375">
        <v>0.30195923379355499</v>
      </c>
      <c r="BE92" s="375">
        <v>-1.44708358069861</v>
      </c>
      <c r="BF92" s="373"/>
      <c r="BG92" s="348">
        <v>38.365699999999997</v>
      </c>
      <c r="BH92" s="348">
        <v>36.289400000000001</v>
      </c>
      <c r="BI92" s="348">
        <v>23.265799999999999</v>
      </c>
      <c r="BJ92" s="348">
        <v>2.0790999999999999</v>
      </c>
      <c r="BK92" s="373"/>
      <c r="BL92" s="372" t="s">
        <v>1439</v>
      </c>
      <c r="BM92" s="372" t="s">
        <v>1440</v>
      </c>
      <c r="BN92" s="372" t="s">
        <v>1441</v>
      </c>
      <c r="BO92" s="372" t="s">
        <v>1442</v>
      </c>
      <c r="BP92" s="372" t="s">
        <v>1443</v>
      </c>
      <c r="BQ92" s="373"/>
      <c r="BR92" s="354" t="s">
        <v>1444</v>
      </c>
    </row>
    <row r="93" spans="1:70" s="428" customFormat="1" x14ac:dyDescent="0.25">
      <c r="A93" s="345" t="s">
        <v>1470</v>
      </c>
      <c r="B93" s="373"/>
      <c r="C93" s="719">
        <v>45833</v>
      </c>
      <c r="D93" s="373"/>
      <c r="E93" s="346">
        <v>98.68</v>
      </c>
      <c r="F93" s="373"/>
      <c r="G93" s="347">
        <v>9.01</v>
      </c>
      <c r="H93" s="374"/>
      <c r="I93" s="348">
        <v>0.1111</v>
      </c>
      <c r="J93" s="348">
        <v>-1.4222999999999999</v>
      </c>
      <c r="K93" s="348">
        <v>0.33410000000000001</v>
      </c>
      <c r="L93" s="348">
        <v>-1.8519000000000001</v>
      </c>
      <c r="M93" s="348">
        <v>-3.3262</v>
      </c>
      <c r="N93" s="350">
        <v>-6.6321000000000003</v>
      </c>
      <c r="O93" s="348" t="s">
        <v>430</v>
      </c>
      <c r="P93" s="348" t="s">
        <v>430</v>
      </c>
      <c r="Q93" s="348" t="s">
        <v>430</v>
      </c>
      <c r="R93" s="348" t="s">
        <v>430</v>
      </c>
      <c r="S93" s="348">
        <v>-1.6375999999999999</v>
      </c>
      <c r="T93" s="348">
        <v>3.9216000000000002</v>
      </c>
      <c r="U93" s="348">
        <v>-3.1183000000000001</v>
      </c>
      <c r="V93" s="348">
        <v>-3.2223000000000002</v>
      </c>
      <c r="W93" s="348">
        <v>0.2225</v>
      </c>
      <c r="X93" s="348">
        <v>-8.6418999999999997</v>
      </c>
      <c r="Y93" s="374"/>
      <c r="Z93" s="346">
        <v>21</v>
      </c>
      <c r="AA93" s="346">
        <v>21</v>
      </c>
      <c r="AB93" s="346">
        <v>18</v>
      </c>
      <c r="AC93" s="346">
        <v>18</v>
      </c>
      <c r="AD93" s="346">
        <v>18</v>
      </c>
      <c r="AE93" s="346">
        <v>18</v>
      </c>
      <c r="AF93" s="346" t="s">
        <v>430</v>
      </c>
      <c r="AG93" s="346" t="s">
        <v>430</v>
      </c>
      <c r="AH93" s="346" t="s">
        <v>430</v>
      </c>
      <c r="AI93" s="346" t="s">
        <v>430</v>
      </c>
      <c r="AJ93" s="346">
        <v>19</v>
      </c>
      <c r="AK93" s="346">
        <v>18</v>
      </c>
      <c r="AL93" s="346">
        <v>18</v>
      </c>
      <c r="AM93" s="346">
        <v>18</v>
      </c>
      <c r="AN93" s="346">
        <v>19</v>
      </c>
      <c r="AO93" s="373"/>
      <c r="AP93" s="348" t="s">
        <v>430</v>
      </c>
      <c r="AQ93" s="348" t="s">
        <v>430</v>
      </c>
      <c r="AR93" s="348" t="s">
        <v>430</v>
      </c>
      <c r="AS93" s="348" t="s">
        <v>430</v>
      </c>
      <c r="AT93" s="348">
        <v>-4.24</v>
      </c>
      <c r="AU93" s="351"/>
      <c r="AV93" s="346" t="s">
        <v>430</v>
      </c>
      <c r="AW93" s="346" t="s">
        <v>430</v>
      </c>
      <c r="AX93" s="346" t="s">
        <v>430</v>
      </c>
      <c r="AY93" s="346" t="s">
        <v>430</v>
      </c>
      <c r="AZ93" s="346">
        <v>18</v>
      </c>
      <c r="BA93" s="362"/>
      <c r="BB93" s="348">
        <v>10.461622509782</v>
      </c>
      <c r="BC93" s="375">
        <v>0.70519195064186502</v>
      </c>
      <c r="BD93" s="375">
        <v>-9.7104097650959106E-2</v>
      </c>
      <c r="BE93" s="375">
        <v>-0.96253142952266701</v>
      </c>
      <c r="BF93" s="373"/>
      <c r="BG93" s="348">
        <v>44.177300000000002</v>
      </c>
      <c r="BH93" s="348">
        <v>35.863799999999998</v>
      </c>
      <c r="BI93" s="348">
        <v>0.39987200000000001</v>
      </c>
      <c r="BJ93" s="348">
        <v>19.559028000000001</v>
      </c>
      <c r="BK93" s="373"/>
      <c r="BL93" s="372" t="s">
        <v>1446</v>
      </c>
      <c r="BM93" s="372" t="s">
        <v>1357</v>
      </c>
      <c r="BN93" s="372" t="s">
        <v>1447</v>
      </c>
      <c r="BO93" s="372" t="s">
        <v>1448</v>
      </c>
      <c r="BP93" s="372" t="s">
        <v>1449</v>
      </c>
      <c r="BQ93" s="373"/>
      <c r="BR93" s="354" t="s">
        <v>463</v>
      </c>
    </row>
    <row r="94" spans="1:70" s="428" customFormat="1" x14ac:dyDescent="0.25">
      <c r="A94" s="345" t="s">
        <v>1471</v>
      </c>
      <c r="B94" s="373"/>
      <c r="C94" s="719">
        <v>46238</v>
      </c>
      <c r="D94" s="373"/>
      <c r="E94" s="346">
        <v>405.07799999999997</v>
      </c>
      <c r="F94" s="373"/>
      <c r="G94" s="347">
        <v>10.065</v>
      </c>
      <c r="H94" s="374"/>
      <c r="I94" s="348">
        <v>0.58960000000000001</v>
      </c>
      <c r="J94" s="348">
        <v>6.9599999999999995E-2</v>
      </c>
      <c r="K94" s="348" t="s">
        <v>430</v>
      </c>
      <c r="L94" s="348" t="s">
        <v>430</v>
      </c>
      <c r="M94" s="348" t="s">
        <v>430</v>
      </c>
      <c r="N94" s="350" t="s">
        <v>430</v>
      </c>
      <c r="O94" s="348" t="s">
        <v>430</v>
      </c>
      <c r="P94" s="348" t="s">
        <v>430</v>
      </c>
      <c r="Q94" s="348" t="s">
        <v>430</v>
      </c>
      <c r="R94" s="348" t="s">
        <v>430</v>
      </c>
      <c r="S94" s="348" t="s">
        <v>430</v>
      </c>
      <c r="T94" s="348" t="s">
        <v>430</v>
      </c>
      <c r="U94" s="348" t="s">
        <v>430</v>
      </c>
      <c r="V94" s="348" t="s">
        <v>430</v>
      </c>
      <c r="W94" s="348" t="s">
        <v>430</v>
      </c>
      <c r="X94" s="348">
        <v>0.65</v>
      </c>
      <c r="Y94" s="374"/>
      <c r="Z94" s="346">
        <v>9</v>
      </c>
      <c r="AA94" s="346">
        <v>3</v>
      </c>
      <c r="AB94" s="346" t="s">
        <v>430</v>
      </c>
      <c r="AC94" s="346" t="s">
        <v>430</v>
      </c>
      <c r="AD94" s="346" t="s">
        <v>430</v>
      </c>
      <c r="AE94" s="346" t="s">
        <v>430</v>
      </c>
      <c r="AF94" s="346" t="s">
        <v>430</v>
      </c>
      <c r="AG94" s="346" t="s">
        <v>430</v>
      </c>
      <c r="AH94" s="346" t="s">
        <v>430</v>
      </c>
      <c r="AI94" s="346" t="s">
        <v>430</v>
      </c>
      <c r="AJ94" s="346" t="s">
        <v>430</v>
      </c>
      <c r="AK94" s="346" t="s">
        <v>430</v>
      </c>
      <c r="AL94" s="346" t="s">
        <v>430</v>
      </c>
      <c r="AM94" s="346" t="s">
        <v>430</v>
      </c>
      <c r="AN94" s="346" t="s">
        <v>430</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62"/>
      <c r="BB94" s="348" t="s">
        <v>430</v>
      </c>
      <c r="BC94" s="375">
        <v>0</v>
      </c>
      <c r="BD94" s="375">
        <v>0</v>
      </c>
      <c r="BE94" s="375" t="s">
        <v>430</v>
      </c>
      <c r="BF94" s="373"/>
      <c r="BG94" s="348" t="s">
        <v>430</v>
      </c>
      <c r="BH94" s="348" t="s">
        <v>430</v>
      </c>
      <c r="BI94" s="348" t="s">
        <v>430</v>
      </c>
      <c r="BJ94" s="348" t="s">
        <v>430</v>
      </c>
      <c r="BK94" s="373"/>
      <c r="BL94" s="372" t="s">
        <v>430</v>
      </c>
      <c r="BM94" s="372" t="s">
        <v>430</v>
      </c>
      <c r="BN94" s="372" t="s">
        <v>430</v>
      </c>
      <c r="BO94" s="372" t="s">
        <v>430</v>
      </c>
      <c r="BP94" s="372" t="s">
        <v>430</v>
      </c>
      <c r="BQ94" s="373"/>
      <c r="BR94" s="354" t="s">
        <v>604</v>
      </c>
    </row>
    <row r="95" spans="1:70" x14ac:dyDescent="0.25">
      <c r="A95" s="36" t="s">
        <v>93</v>
      </c>
      <c r="B95" s="43"/>
      <c r="C95" s="720"/>
      <c r="D95" s="43"/>
      <c r="E95" s="51"/>
      <c r="F95" s="43"/>
      <c r="G95" s="55"/>
      <c r="H95" s="66"/>
      <c r="I95" s="59">
        <v>0.55079999999999996</v>
      </c>
      <c r="J95" s="59">
        <v>-0.17799999999999999</v>
      </c>
      <c r="K95" s="59">
        <v>1.9685999999999999</v>
      </c>
      <c r="L95" s="59">
        <v>6.4219999999999997</v>
      </c>
      <c r="M95" s="59">
        <v>5.6875999999999998</v>
      </c>
      <c r="N95" s="70">
        <v>6.2268999999999997</v>
      </c>
      <c r="O95" s="59">
        <v>3.7006999999999999</v>
      </c>
      <c r="P95" s="59">
        <v>16.111000000000001</v>
      </c>
      <c r="Q95" s="59">
        <v>14.7867</v>
      </c>
      <c r="R95" s="59">
        <v>14.574199999999999</v>
      </c>
      <c r="S95" s="59">
        <v>3.4693000000000001</v>
      </c>
      <c r="T95" s="59">
        <v>18.651</v>
      </c>
      <c r="U95" s="59">
        <v>3.9449000000000001</v>
      </c>
      <c r="V95" s="59">
        <v>8.5383999999999993</v>
      </c>
      <c r="W95" s="59">
        <v>1.7057</v>
      </c>
      <c r="X95" s="59">
        <v>11.5299</v>
      </c>
      <c r="Y95" s="66"/>
      <c r="Z95" s="51">
        <v>21</v>
      </c>
      <c r="AA95" s="51">
        <v>21</v>
      </c>
      <c r="AB95" s="51">
        <v>19</v>
      </c>
      <c r="AC95" s="51">
        <v>18</v>
      </c>
      <c r="AD95" s="51">
        <v>18</v>
      </c>
      <c r="AE95" s="51">
        <v>18</v>
      </c>
      <c r="AF95" s="51">
        <v>14</v>
      </c>
      <c r="AG95" s="51">
        <v>11</v>
      </c>
      <c r="AH95" s="51">
        <v>10</v>
      </c>
      <c r="AI95" s="51">
        <v>7</v>
      </c>
      <c r="AJ95" s="51">
        <v>19</v>
      </c>
      <c r="AK95" s="51">
        <v>18</v>
      </c>
      <c r="AL95" s="51">
        <v>18</v>
      </c>
      <c r="AM95" s="51">
        <v>18</v>
      </c>
      <c r="AN95" s="51">
        <v>20</v>
      </c>
      <c r="AO95" s="43"/>
      <c r="AP95" s="59">
        <v>15.7871428571429</v>
      </c>
      <c r="AQ95" s="59">
        <v>17.285</v>
      </c>
      <c r="AR95" s="59">
        <v>14.2781818181818</v>
      </c>
      <c r="AS95" s="59">
        <v>10.0690909090909</v>
      </c>
      <c r="AT95" s="59">
        <v>11.6916666666667</v>
      </c>
      <c r="AU95" s="78"/>
      <c r="AV95" s="51">
        <v>7</v>
      </c>
      <c r="AW95" s="51">
        <v>8</v>
      </c>
      <c r="AX95" s="51">
        <v>11</v>
      </c>
      <c r="AY95" s="51">
        <v>11</v>
      </c>
      <c r="AZ95" s="51">
        <v>18</v>
      </c>
      <c r="BA95" s="258"/>
      <c r="BB95" s="59"/>
      <c r="BC95" s="276"/>
      <c r="BD95" s="276"/>
      <c r="BE95" s="276"/>
      <c r="BF95" s="43"/>
      <c r="BG95" s="59"/>
      <c r="BH95" s="59"/>
      <c r="BI95" s="59"/>
      <c r="BJ95" s="59"/>
      <c r="BK95" s="43"/>
      <c r="BL95" s="84"/>
      <c r="BM95" s="84"/>
      <c r="BN95" s="84"/>
      <c r="BO95" s="84"/>
      <c r="BP95" s="84"/>
      <c r="BQ95" s="43"/>
      <c r="BR95" s="88"/>
    </row>
    <row r="96" spans="1:70" x14ac:dyDescent="0.25">
      <c r="A96" s="37" t="s">
        <v>94</v>
      </c>
      <c r="B96" s="44"/>
      <c r="C96" s="721"/>
      <c r="D96" s="44"/>
      <c r="E96" s="52"/>
      <c r="F96" s="44"/>
      <c r="G96" s="56"/>
      <c r="H96" s="67"/>
      <c r="I96" s="60">
        <v>0.88149999999999995</v>
      </c>
      <c r="J96" s="60">
        <v>0.34039999999999998</v>
      </c>
      <c r="K96" s="60">
        <v>3.1497999999999999</v>
      </c>
      <c r="L96" s="60">
        <v>9.0214999999999996</v>
      </c>
      <c r="M96" s="60">
        <v>17.1005</v>
      </c>
      <c r="N96" s="71">
        <v>12.8523</v>
      </c>
      <c r="O96" s="60">
        <v>7.6615000000000002</v>
      </c>
      <c r="P96" s="60">
        <v>20.183800000000002</v>
      </c>
      <c r="Q96" s="60">
        <v>18.169</v>
      </c>
      <c r="R96" s="60">
        <v>16.356100000000001</v>
      </c>
      <c r="S96" s="60">
        <v>5.6635</v>
      </c>
      <c r="T96" s="60">
        <v>27.438099999999999</v>
      </c>
      <c r="U96" s="60">
        <v>11.2966</v>
      </c>
      <c r="V96" s="60">
        <v>14.6669</v>
      </c>
      <c r="W96" s="60">
        <v>2.7966000000000002</v>
      </c>
      <c r="X96" s="60">
        <v>20.610499999999998</v>
      </c>
      <c r="Y96" s="67"/>
      <c r="Z96" s="52"/>
      <c r="AA96" s="52"/>
      <c r="AB96" s="52"/>
      <c r="AC96" s="52"/>
      <c r="AD96" s="52"/>
      <c r="AE96" s="52"/>
      <c r="AF96" s="52"/>
      <c r="AG96" s="52"/>
      <c r="AH96" s="52"/>
      <c r="AI96" s="52"/>
      <c r="AJ96" s="52"/>
      <c r="AK96" s="52"/>
      <c r="AL96" s="52"/>
      <c r="AM96" s="52"/>
      <c r="AN96" s="52"/>
      <c r="AO96" s="44"/>
      <c r="AP96" s="60">
        <v>17.98</v>
      </c>
      <c r="AQ96" s="60">
        <v>19.440000000000001</v>
      </c>
      <c r="AR96" s="60">
        <v>17.84</v>
      </c>
      <c r="AS96" s="60">
        <v>14.6</v>
      </c>
      <c r="AT96" s="60">
        <v>22</v>
      </c>
      <c r="AU96" s="79"/>
      <c r="AV96" s="52"/>
      <c r="AW96" s="52"/>
      <c r="AX96" s="52"/>
      <c r="AY96" s="52"/>
      <c r="AZ96" s="52"/>
      <c r="BA96" s="259"/>
      <c r="BB96" s="60"/>
      <c r="BC96" s="277"/>
      <c r="BD96" s="277"/>
      <c r="BE96" s="277"/>
      <c r="BF96" s="44"/>
      <c r="BG96" s="60"/>
      <c r="BH96" s="60"/>
      <c r="BI96" s="60"/>
      <c r="BJ96" s="60"/>
      <c r="BK96" s="44"/>
      <c r="BL96" s="85"/>
      <c r="BM96" s="85"/>
      <c r="BN96" s="85"/>
      <c r="BO96" s="85"/>
      <c r="BP96" s="85"/>
      <c r="BQ96" s="44"/>
      <c r="BR96" s="89"/>
    </row>
    <row r="97" spans="1:70" x14ac:dyDescent="0.25">
      <c r="A97" s="37" t="s">
        <v>95</v>
      </c>
      <c r="B97" s="44"/>
      <c r="C97" s="721"/>
      <c r="D97" s="44"/>
      <c r="E97" s="52"/>
      <c r="F97" s="44"/>
      <c r="G97" s="56"/>
      <c r="H97" s="67"/>
      <c r="I97" s="60">
        <v>0.1111</v>
      </c>
      <c r="J97" s="60">
        <v>-1.4222999999999999</v>
      </c>
      <c r="K97" s="60">
        <v>-9.1600000000000001E-2</v>
      </c>
      <c r="L97" s="60">
        <v>-1.8519000000000001</v>
      </c>
      <c r="M97" s="60">
        <v>-3.3262</v>
      </c>
      <c r="N97" s="71">
        <v>-6.6321000000000003</v>
      </c>
      <c r="O97" s="60">
        <v>-0.31459999999999999</v>
      </c>
      <c r="P97" s="60">
        <v>12.414300000000001</v>
      </c>
      <c r="Q97" s="60">
        <v>11.9992</v>
      </c>
      <c r="R97" s="60">
        <v>12.215</v>
      </c>
      <c r="S97" s="60">
        <v>-1.6375999999999999</v>
      </c>
      <c r="T97" s="60">
        <v>3.9216000000000002</v>
      </c>
      <c r="U97" s="60">
        <v>-3.1183000000000001</v>
      </c>
      <c r="V97" s="60">
        <v>-3.2223000000000002</v>
      </c>
      <c r="W97" s="60">
        <v>0.21249999999999999</v>
      </c>
      <c r="X97" s="60">
        <v>-8.6418999999999997</v>
      </c>
      <c r="Y97" s="67"/>
      <c r="Z97" s="52"/>
      <c r="AA97" s="52"/>
      <c r="AB97" s="52"/>
      <c r="AC97" s="52"/>
      <c r="AD97" s="52"/>
      <c r="AE97" s="52"/>
      <c r="AF97" s="52"/>
      <c r="AG97" s="52"/>
      <c r="AH97" s="52"/>
      <c r="AI97" s="52"/>
      <c r="AJ97" s="52"/>
      <c r="AK97" s="52"/>
      <c r="AL97" s="52"/>
      <c r="AM97" s="52"/>
      <c r="AN97" s="52"/>
      <c r="AO97" s="44"/>
      <c r="AP97" s="60">
        <v>13.73</v>
      </c>
      <c r="AQ97" s="60">
        <v>15.15</v>
      </c>
      <c r="AR97" s="60">
        <v>12.15</v>
      </c>
      <c r="AS97" s="60">
        <v>8.57</v>
      </c>
      <c r="AT97" s="60">
        <v>-4.24</v>
      </c>
      <c r="AU97" s="79"/>
      <c r="AV97" s="52"/>
      <c r="AW97" s="52"/>
      <c r="AX97" s="52"/>
      <c r="AY97" s="52"/>
      <c r="AZ97" s="52"/>
      <c r="BA97" s="259"/>
      <c r="BB97" s="60"/>
      <c r="BC97" s="277"/>
      <c r="BD97" s="277"/>
      <c r="BE97" s="277"/>
      <c r="BF97" s="44"/>
      <c r="BG97" s="60"/>
      <c r="BH97" s="60"/>
      <c r="BI97" s="60"/>
      <c r="BJ97" s="60"/>
      <c r="BK97" s="44"/>
      <c r="BL97" s="85"/>
      <c r="BM97" s="85"/>
      <c r="BN97" s="85"/>
      <c r="BO97" s="85"/>
      <c r="BP97" s="85"/>
      <c r="BQ97" s="44"/>
      <c r="BR97" s="89"/>
    </row>
    <row r="98" spans="1:70" x14ac:dyDescent="0.25">
      <c r="A98" s="38" t="s">
        <v>96</v>
      </c>
      <c r="B98" s="45"/>
      <c r="C98" s="722"/>
      <c r="D98" s="45"/>
      <c r="E98" s="53"/>
      <c r="F98" s="45"/>
      <c r="G98" s="57"/>
      <c r="H98" s="68"/>
      <c r="I98" s="61">
        <v>0.56130000000000002</v>
      </c>
      <c r="J98" s="61">
        <v>-4.36E-2</v>
      </c>
      <c r="K98" s="61">
        <v>2.2766000000000002</v>
      </c>
      <c r="L98" s="61">
        <v>7.3246000000000002</v>
      </c>
      <c r="M98" s="61">
        <v>5.6025499999999999</v>
      </c>
      <c r="N98" s="72">
        <v>7.4393500000000001</v>
      </c>
      <c r="O98" s="61">
        <v>3.3954499999999999</v>
      </c>
      <c r="P98" s="61">
        <v>16.418700000000001</v>
      </c>
      <c r="Q98" s="61">
        <v>15.120200000000001</v>
      </c>
      <c r="R98" s="61">
        <v>14.456300000000001</v>
      </c>
      <c r="S98" s="61">
        <v>3.4148000000000001</v>
      </c>
      <c r="T98" s="61">
        <v>17.824100000000001</v>
      </c>
      <c r="U98" s="61">
        <v>2.7751999999999999</v>
      </c>
      <c r="V98" s="61">
        <v>8.6334</v>
      </c>
      <c r="W98" s="61">
        <v>1.7358</v>
      </c>
      <c r="X98" s="61">
        <v>14.1342</v>
      </c>
      <c r="Y98" s="68"/>
      <c r="Z98" s="53"/>
      <c r="AA98" s="53"/>
      <c r="AB98" s="53"/>
      <c r="AC98" s="53"/>
      <c r="AD98" s="53"/>
      <c r="AE98" s="53"/>
      <c r="AF98" s="53"/>
      <c r="AG98" s="53"/>
      <c r="AH98" s="53"/>
      <c r="AI98" s="53"/>
      <c r="AJ98" s="53"/>
      <c r="AK98" s="53"/>
      <c r="AL98" s="53"/>
      <c r="AM98" s="53"/>
      <c r="AN98" s="53"/>
      <c r="AO98" s="45"/>
      <c r="AP98" s="61">
        <v>15.32</v>
      </c>
      <c r="AQ98" s="61">
        <v>17.05</v>
      </c>
      <c r="AR98" s="61">
        <v>13.96</v>
      </c>
      <c r="AS98" s="61">
        <v>9.57</v>
      </c>
      <c r="AT98" s="61">
        <v>11.88</v>
      </c>
      <c r="AU98" s="80"/>
      <c r="AV98" s="53"/>
      <c r="AW98" s="53"/>
      <c r="AX98" s="53"/>
      <c r="AY98" s="53"/>
      <c r="AZ98" s="53"/>
      <c r="BA98" s="262"/>
      <c r="BB98" s="61"/>
      <c r="BC98" s="279"/>
      <c r="BD98" s="279"/>
      <c r="BE98" s="279"/>
      <c r="BF98" s="45"/>
      <c r="BG98" s="61"/>
      <c r="BH98" s="61"/>
      <c r="BI98" s="61"/>
      <c r="BJ98" s="61"/>
      <c r="BK98" s="45"/>
      <c r="BL98" s="86"/>
      <c r="BM98" s="86"/>
      <c r="BN98" s="86"/>
      <c r="BO98" s="86"/>
      <c r="BP98" s="86"/>
      <c r="BQ98" s="45"/>
      <c r="BR98" s="90"/>
    </row>
    <row r="99" spans="1:70" ht="14.5" x14ac:dyDescent="0.25">
      <c r="A99" s="39" t="s">
        <v>91</v>
      </c>
      <c r="B99" s="69"/>
      <c r="C99" s="726"/>
      <c r="D99" s="69"/>
      <c r="E99" s="40"/>
      <c r="F99" s="69"/>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45"/>
      <c r="BC99" s="245"/>
      <c r="BD99" s="245"/>
      <c r="BE99" s="245"/>
      <c r="BF99" s="40"/>
      <c r="BG99" s="245"/>
      <c r="BH99" s="245"/>
      <c r="BI99" s="245"/>
      <c r="BJ99" s="245"/>
      <c r="BK99" s="40"/>
      <c r="BL99" s="40"/>
      <c r="BM99" s="41"/>
      <c r="BQ99" s="69"/>
      <c r="BR99" s="66"/>
    </row>
    <row r="100" spans="1:70" s="428" customFormat="1" x14ac:dyDescent="0.25">
      <c r="A100" s="481" t="s">
        <v>1227</v>
      </c>
      <c r="B100" s="406"/>
      <c r="C100" s="730"/>
      <c r="D100" s="406"/>
      <c r="E100" s="401"/>
      <c r="F100" s="406"/>
      <c r="G100" s="401"/>
      <c r="H100" s="406"/>
      <c r="I100" s="405">
        <v>0.65059999999999996</v>
      </c>
      <c r="J100" s="405">
        <v>-0.59960000000000002</v>
      </c>
      <c r="K100" s="405">
        <v>0.92779999999999996</v>
      </c>
      <c r="L100" s="405">
        <v>4.3605999999999998</v>
      </c>
      <c r="M100" s="405">
        <v>-0.37709999999999999</v>
      </c>
      <c r="N100" s="407">
        <v>1.7776000000000001</v>
      </c>
      <c r="O100" s="405">
        <v>1.0580000000000001</v>
      </c>
      <c r="P100" s="405">
        <v>12.275700000000001</v>
      </c>
      <c r="Q100" s="405">
        <v>11.559699999999999</v>
      </c>
      <c r="R100" s="405">
        <v>13.3751</v>
      </c>
      <c r="S100" s="405">
        <v>2.5914000000000001</v>
      </c>
      <c r="T100" s="405">
        <v>13.6739</v>
      </c>
      <c r="U100" s="405">
        <v>-2.0264000000000002</v>
      </c>
      <c r="V100" s="405">
        <v>3.4005000000000001</v>
      </c>
      <c r="W100" s="405">
        <v>0.19389999999999999</v>
      </c>
      <c r="X100" s="405" t="s">
        <v>428</v>
      </c>
      <c r="Y100" s="406"/>
      <c r="Z100" s="403"/>
      <c r="AA100" s="403"/>
      <c r="AB100" s="403"/>
      <c r="AC100" s="403"/>
      <c r="AD100" s="403"/>
      <c r="AE100" s="403"/>
      <c r="AF100" s="403"/>
      <c r="AG100" s="403"/>
      <c r="AH100" s="403"/>
      <c r="AI100" s="403"/>
      <c r="AJ100" s="403"/>
      <c r="AK100" s="403"/>
      <c r="AL100" s="403"/>
      <c r="AM100" s="403"/>
      <c r="AN100" s="403"/>
      <c r="AO100" s="406"/>
      <c r="AP100" s="405">
        <v>13.56</v>
      </c>
      <c r="AQ100" s="405">
        <v>13.64</v>
      </c>
      <c r="AR100" s="405">
        <v>10.42</v>
      </c>
      <c r="AS100" s="405">
        <v>6.02</v>
      </c>
      <c r="AT100" s="405">
        <v>2.83</v>
      </c>
      <c r="AU100" s="406"/>
      <c r="AV100" s="426"/>
      <c r="AW100" s="426"/>
      <c r="AX100" s="426"/>
      <c r="AY100" s="426"/>
      <c r="AZ100" s="426"/>
      <c r="BA100" s="406"/>
      <c r="BB100" s="410"/>
      <c r="BC100" s="410"/>
      <c r="BD100" s="410"/>
      <c r="BE100" s="410"/>
      <c r="BF100" s="401"/>
      <c r="BG100" s="410"/>
      <c r="BH100" s="410"/>
      <c r="BI100" s="410"/>
      <c r="BJ100" s="410"/>
      <c r="BK100" s="401"/>
      <c r="BL100" s="401"/>
      <c r="BM100" s="427"/>
      <c r="BQ100" s="406"/>
      <c r="BR100" s="374"/>
    </row>
    <row r="101" spans="1:70" s="428" customFormat="1" x14ac:dyDescent="0.25">
      <c r="A101" s="345" t="s">
        <v>426</v>
      </c>
      <c r="B101" s="374"/>
      <c r="C101" s="731"/>
      <c r="D101" s="374"/>
      <c r="E101" s="372"/>
      <c r="F101" s="374"/>
      <c r="G101" s="372"/>
      <c r="H101" s="374"/>
      <c r="I101" s="348">
        <v>0.63759999999999994</v>
      </c>
      <c r="J101" s="348">
        <v>-0.6714</v>
      </c>
      <c r="K101" s="348">
        <v>0.1716</v>
      </c>
      <c r="L101" s="348">
        <v>3.1406999999999998</v>
      </c>
      <c r="M101" s="348">
        <v>-4.4798</v>
      </c>
      <c r="N101" s="350">
        <v>-2.214</v>
      </c>
      <c r="O101" s="348">
        <v>0.20130000000000001</v>
      </c>
      <c r="P101" s="348">
        <v>9.1110000000000007</v>
      </c>
      <c r="Q101" s="348">
        <v>9.3389000000000006</v>
      </c>
      <c r="R101" s="348">
        <v>12.170299999999999</v>
      </c>
      <c r="S101" s="348">
        <v>1.8345</v>
      </c>
      <c r="T101" s="348">
        <v>9.3701000000000008</v>
      </c>
      <c r="U101" s="348">
        <v>-6.4183000000000003</v>
      </c>
      <c r="V101" s="348">
        <v>-0.49659999999999999</v>
      </c>
      <c r="W101" s="348">
        <v>-0.51819999999999999</v>
      </c>
      <c r="X101" s="348" t="s">
        <v>428</v>
      </c>
      <c r="Y101" s="374"/>
      <c r="Z101" s="346"/>
      <c r="AA101" s="346"/>
      <c r="AB101" s="346"/>
      <c r="AC101" s="346"/>
      <c r="AD101" s="346"/>
      <c r="AE101" s="346"/>
      <c r="AF101" s="346"/>
      <c r="AG101" s="346"/>
      <c r="AH101" s="346"/>
      <c r="AI101" s="346"/>
      <c r="AJ101" s="346"/>
      <c r="AK101" s="346"/>
      <c r="AL101" s="346"/>
      <c r="AM101" s="346"/>
      <c r="AN101" s="346"/>
      <c r="AO101" s="374"/>
      <c r="AP101" s="348">
        <v>11.78</v>
      </c>
      <c r="AQ101" s="348">
        <v>11.12</v>
      </c>
      <c r="AR101" s="348">
        <v>7.73</v>
      </c>
      <c r="AS101" s="348">
        <v>3.34</v>
      </c>
      <c r="AT101" s="348">
        <v>-3.42</v>
      </c>
      <c r="AU101" s="374"/>
      <c r="AV101" s="429"/>
      <c r="AW101" s="429"/>
      <c r="AX101" s="429"/>
      <c r="AY101" s="429"/>
      <c r="AZ101" s="429"/>
      <c r="BA101" s="374"/>
      <c r="BB101" s="375"/>
      <c r="BC101" s="375"/>
      <c r="BD101" s="375"/>
      <c r="BE101" s="375"/>
      <c r="BF101" s="372"/>
      <c r="BG101" s="375"/>
      <c r="BH101" s="375"/>
      <c r="BI101" s="375"/>
      <c r="BJ101" s="375"/>
      <c r="BK101" s="372"/>
      <c r="BL101" s="372"/>
      <c r="BM101" s="430"/>
      <c r="BQ101" s="374"/>
      <c r="BR101" s="374"/>
    </row>
    <row r="102" spans="1:70" s="428" customFormat="1" x14ac:dyDescent="0.25">
      <c r="A102" s="345" t="s">
        <v>1228</v>
      </c>
      <c r="B102" s="374"/>
      <c r="C102" s="731"/>
      <c r="D102" s="374"/>
      <c r="E102" s="372"/>
      <c r="F102" s="374"/>
      <c r="G102" s="372"/>
      <c r="H102" s="374"/>
      <c r="I102" s="348">
        <v>0.47389999999999999</v>
      </c>
      <c r="J102" s="348">
        <v>-0.65949999999999998</v>
      </c>
      <c r="K102" s="348">
        <v>0.8659</v>
      </c>
      <c r="L102" s="348">
        <v>3.6926999999999999</v>
      </c>
      <c r="M102" s="348">
        <v>1.7275</v>
      </c>
      <c r="N102" s="350">
        <v>3.6032000000000002</v>
      </c>
      <c r="O102" s="348">
        <v>1.8047</v>
      </c>
      <c r="P102" s="348">
        <v>13.944900000000001</v>
      </c>
      <c r="Q102" s="348">
        <v>13.392300000000001</v>
      </c>
      <c r="R102" s="348">
        <v>13.951599999999999</v>
      </c>
      <c r="S102" s="348">
        <v>2.3071999999999999</v>
      </c>
      <c r="T102" s="348">
        <v>15.657500000000001</v>
      </c>
      <c r="U102" s="348">
        <v>9.1999999999999998E-3</v>
      </c>
      <c r="V102" s="348">
        <v>5.7065999999999999</v>
      </c>
      <c r="W102" s="348">
        <v>0.35510000000000003</v>
      </c>
      <c r="X102" s="348" t="s">
        <v>428</v>
      </c>
      <c r="Y102" s="374"/>
      <c r="Z102" s="346"/>
      <c r="AA102" s="346"/>
      <c r="AB102" s="346"/>
      <c r="AC102" s="346"/>
      <c r="AD102" s="346"/>
      <c r="AE102" s="346"/>
      <c r="AF102" s="346"/>
      <c r="AG102" s="346"/>
      <c r="AH102" s="346"/>
      <c r="AI102" s="346"/>
      <c r="AJ102" s="346"/>
      <c r="AK102" s="346"/>
      <c r="AL102" s="346"/>
      <c r="AM102" s="346"/>
      <c r="AN102" s="346"/>
      <c r="AO102" s="374"/>
      <c r="AP102" s="348">
        <v>14.76</v>
      </c>
      <c r="AQ102" s="348">
        <v>15.67</v>
      </c>
      <c r="AR102" s="348">
        <v>12.32</v>
      </c>
      <c r="AS102" s="348">
        <v>7.27</v>
      </c>
      <c r="AT102" s="348">
        <v>5.39</v>
      </c>
      <c r="AU102" s="374"/>
      <c r="AV102" s="429"/>
      <c r="AW102" s="429"/>
      <c r="AX102" s="429"/>
      <c r="AY102" s="429"/>
      <c r="AZ102" s="429"/>
      <c r="BA102" s="374"/>
      <c r="BB102" s="375"/>
      <c r="BC102" s="375"/>
      <c r="BD102" s="375"/>
      <c r="BE102" s="375"/>
      <c r="BF102" s="372"/>
      <c r="BG102" s="375"/>
      <c r="BH102" s="375"/>
      <c r="BI102" s="375"/>
      <c r="BJ102" s="375"/>
      <c r="BK102" s="372"/>
      <c r="BL102" s="372"/>
      <c r="BM102" s="430"/>
      <c r="BQ102" s="374"/>
      <c r="BR102" s="374"/>
    </row>
    <row r="103" spans="1:70" s="428" customFormat="1" x14ac:dyDescent="0.25">
      <c r="A103" s="495" t="s">
        <v>1229</v>
      </c>
      <c r="B103" s="417"/>
      <c r="C103" s="732"/>
      <c r="D103" s="417"/>
      <c r="E103" s="431"/>
      <c r="F103" s="417"/>
      <c r="G103" s="431"/>
      <c r="H103" s="432"/>
      <c r="I103" s="433">
        <v>0.47399999999999998</v>
      </c>
      <c r="J103" s="433">
        <v>-0.64929999999999999</v>
      </c>
      <c r="K103" s="433">
        <v>1.0194000000000001</v>
      </c>
      <c r="L103" s="433">
        <v>4.1672000000000002</v>
      </c>
      <c r="M103" s="433">
        <v>2.2679999999999998</v>
      </c>
      <c r="N103" s="434">
        <v>4.4688999999999997</v>
      </c>
      <c r="O103" s="433">
        <v>2.6692999999999998</v>
      </c>
      <c r="P103" s="433">
        <v>14.900499999999999</v>
      </c>
      <c r="Q103" s="433">
        <v>14.4254</v>
      </c>
      <c r="R103" s="433">
        <v>15.0738</v>
      </c>
      <c r="S103" s="433">
        <v>2.5451999999999999</v>
      </c>
      <c r="T103" s="433">
        <v>16.2468</v>
      </c>
      <c r="U103" s="433">
        <v>0.67730000000000001</v>
      </c>
      <c r="V103" s="433">
        <v>6.5373000000000001</v>
      </c>
      <c r="W103" s="433">
        <v>0.42859999999999998</v>
      </c>
      <c r="X103" s="433" t="s">
        <v>430</v>
      </c>
      <c r="Y103" s="432"/>
      <c r="Z103" s="435"/>
      <c r="AA103" s="435"/>
      <c r="AB103" s="435"/>
      <c r="AC103" s="435"/>
      <c r="AD103" s="435"/>
      <c r="AE103" s="435"/>
      <c r="AF103" s="435"/>
      <c r="AG103" s="435"/>
      <c r="AH103" s="435"/>
      <c r="AI103" s="435"/>
      <c r="AJ103" s="435"/>
      <c r="AK103" s="435"/>
      <c r="AL103" s="435"/>
      <c r="AM103" s="435"/>
      <c r="AN103" s="435"/>
      <c r="AO103" s="432"/>
      <c r="AP103" s="433">
        <v>15.86</v>
      </c>
      <c r="AQ103" s="433">
        <v>16.78</v>
      </c>
      <c r="AR103" s="433">
        <v>13.35</v>
      </c>
      <c r="AS103" s="433">
        <v>8.27</v>
      </c>
      <c r="AT103" s="433">
        <v>6.53</v>
      </c>
      <c r="AU103" s="432"/>
      <c r="AV103" s="436"/>
      <c r="AW103" s="436"/>
      <c r="AX103" s="436"/>
      <c r="AY103" s="436"/>
      <c r="AZ103" s="436"/>
      <c r="BA103" s="417"/>
      <c r="BB103" s="437"/>
      <c r="BC103" s="437"/>
      <c r="BD103" s="437"/>
      <c r="BE103" s="437"/>
      <c r="BF103" s="431"/>
      <c r="BG103" s="437"/>
      <c r="BH103" s="437"/>
      <c r="BI103" s="437"/>
      <c r="BJ103" s="437"/>
      <c r="BK103" s="431"/>
      <c r="BL103" s="431"/>
      <c r="BM103" s="438"/>
      <c r="BQ103" s="417"/>
      <c r="BR103" s="417"/>
    </row>
    <row r="107" spans="1:70" hidden="1" x14ac:dyDescent="0.25">
      <c r="A107" s="488" t="s">
        <v>179</v>
      </c>
    </row>
    <row r="108" spans="1:70" x14ac:dyDescent="0.25">
      <c r="A108" s="488" t="s">
        <v>10489</v>
      </c>
    </row>
    <row r="109" spans="1:70" x14ac:dyDescent="0.25">
      <c r="A10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A3BB7-854F-4096-A1EC-C648D172C5F8}">
  <sheetPr codeName="Sheet10"/>
  <dimension ref="A1:BR105"/>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7" width="7" style="282"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8.1796875" style="21" customWidth="1"/>
    <col min="71" max="16384" width="8.90625" style="21"/>
  </cols>
  <sheetData>
    <row r="1" spans="1:70" ht="33" customHeight="1" x14ac:dyDescent="0.25">
      <c r="A1" s="488" t="s">
        <v>43</v>
      </c>
    </row>
    <row r="3" spans="1:70" ht="20.5" x14ac:dyDescent="0.45">
      <c r="A3" s="23" t="s">
        <v>118</v>
      </c>
    </row>
    <row r="4" spans="1:70" x14ac:dyDescent="0.25">
      <c r="A4" s="488" t="s">
        <v>425</v>
      </c>
    </row>
    <row r="5" spans="1:70" ht="33" x14ac:dyDescent="0.25">
      <c r="A5" s="1072" t="s">
        <v>119</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97"/>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692" t="s">
        <v>72</v>
      </c>
      <c r="BC6" s="691" t="s">
        <v>73</v>
      </c>
      <c r="BD6" s="691" t="s">
        <v>74</v>
      </c>
      <c r="BE6" s="327" t="s">
        <v>75</v>
      </c>
      <c r="BF6" s="1100"/>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120</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65"/>
      <c r="BG7" s="237"/>
      <c r="BH7" s="237"/>
      <c r="BI7" s="237"/>
      <c r="BJ7" s="237"/>
      <c r="BK7" s="42"/>
      <c r="BL7" s="30"/>
      <c r="BM7" s="30"/>
      <c r="BN7" s="30"/>
      <c r="BO7" s="30"/>
      <c r="BP7" s="30"/>
      <c r="BQ7" s="42"/>
      <c r="BR7" s="31"/>
    </row>
    <row r="8" spans="1:70" s="336" customFormat="1" x14ac:dyDescent="0.25">
      <c r="A8" s="328" t="s">
        <v>1475</v>
      </c>
      <c r="B8" s="662"/>
      <c r="C8" s="717">
        <v>39258</v>
      </c>
      <c r="D8" s="662"/>
      <c r="E8" s="329">
        <v>107022</v>
      </c>
      <c r="F8" s="662"/>
      <c r="G8" s="330">
        <v>213.26599999999999</v>
      </c>
      <c r="H8" s="332"/>
      <c r="I8" s="331">
        <v>0.37940000000000002</v>
      </c>
      <c r="J8" s="331">
        <v>-0.28749999999999998</v>
      </c>
      <c r="K8" s="331">
        <v>2.9236</v>
      </c>
      <c r="L8" s="331">
        <v>7.1242000000000001</v>
      </c>
      <c r="M8" s="331">
        <v>5.1950000000000003</v>
      </c>
      <c r="N8" s="333">
        <v>9.3789999999999996</v>
      </c>
      <c r="O8" s="331">
        <v>6.9078999999999997</v>
      </c>
      <c r="P8" s="331">
        <v>19.498000000000001</v>
      </c>
      <c r="Q8" s="331">
        <v>20.619599999999998</v>
      </c>
      <c r="R8" s="331">
        <v>16.964200000000002</v>
      </c>
      <c r="S8" s="331">
        <v>4.1779999999999999</v>
      </c>
      <c r="T8" s="331">
        <v>18.298400000000001</v>
      </c>
      <c r="U8" s="331">
        <v>4.8041999999999998</v>
      </c>
      <c r="V8" s="331">
        <v>11.0419</v>
      </c>
      <c r="W8" s="331">
        <v>1.226</v>
      </c>
      <c r="X8" s="331">
        <v>17.3096</v>
      </c>
      <c r="Y8" s="332"/>
      <c r="Z8" s="329">
        <v>12</v>
      </c>
      <c r="AA8" s="329">
        <v>13</v>
      </c>
      <c r="AB8" s="329">
        <v>5</v>
      </c>
      <c r="AC8" s="329">
        <v>7</v>
      </c>
      <c r="AD8" s="329">
        <v>16</v>
      </c>
      <c r="AE8" s="329">
        <v>5</v>
      </c>
      <c r="AF8" s="329">
        <v>4</v>
      </c>
      <c r="AG8" s="329">
        <v>8</v>
      </c>
      <c r="AH8" s="329">
        <v>2</v>
      </c>
      <c r="AI8" s="329">
        <v>4</v>
      </c>
      <c r="AJ8" s="329">
        <v>6</v>
      </c>
      <c r="AK8" s="329">
        <v>16</v>
      </c>
      <c r="AL8" s="329">
        <v>15</v>
      </c>
      <c r="AM8" s="329">
        <v>9</v>
      </c>
      <c r="AN8" s="329">
        <v>13</v>
      </c>
      <c r="AO8" s="662"/>
      <c r="AP8" s="331">
        <v>19.63</v>
      </c>
      <c r="AQ8" s="331">
        <v>22.64</v>
      </c>
      <c r="AR8" s="331">
        <v>19.399999999999999</v>
      </c>
      <c r="AS8" s="331">
        <v>12.88</v>
      </c>
      <c r="AT8" s="331">
        <v>13.73</v>
      </c>
      <c r="AU8" s="334"/>
      <c r="AV8" s="329">
        <v>5</v>
      </c>
      <c r="AW8" s="329">
        <v>3</v>
      </c>
      <c r="AX8" s="329">
        <v>4</v>
      </c>
      <c r="AY8" s="329">
        <v>9</v>
      </c>
      <c r="AZ8" s="329">
        <v>13</v>
      </c>
      <c r="BA8" s="360"/>
      <c r="BB8" s="331">
        <v>13.334941249565601</v>
      </c>
      <c r="BC8" s="367">
        <v>0.889335721001969</v>
      </c>
      <c r="BD8" s="367">
        <v>8.5125724792487104E-2</v>
      </c>
      <c r="BE8" s="367">
        <v>0.44010053996827297</v>
      </c>
      <c r="BF8" s="332"/>
      <c r="BG8" s="331">
        <v>10.3927</v>
      </c>
      <c r="BH8" s="331">
        <v>65.113</v>
      </c>
      <c r="BI8" s="331">
        <v>17.561299999999999</v>
      </c>
      <c r="BJ8" s="331">
        <v>6.9329999999999998</v>
      </c>
      <c r="BK8" s="662"/>
      <c r="BL8" s="664" t="s">
        <v>1476</v>
      </c>
      <c r="BM8" s="664" t="s">
        <v>1477</v>
      </c>
      <c r="BN8" s="664" t="s">
        <v>1478</v>
      </c>
      <c r="BO8" s="664" t="s">
        <v>1479</v>
      </c>
      <c r="BP8" s="664" t="s">
        <v>1480</v>
      </c>
      <c r="BQ8" s="662"/>
      <c r="BR8" s="335" t="s">
        <v>519</v>
      </c>
    </row>
    <row r="9" spans="1:70" s="336" customFormat="1" ht="11" x14ac:dyDescent="0.3">
      <c r="A9" s="841" t="s">
        <v>1481</v>
      </c>
      <c r="B9" s="857"/>
      <c r="C9" s="843">
        <v>39171</v>
      </c>
      <c r="D9" s="857"/>
      <c r="E9" s="844">
        <v>70718.399999999994</v>
      </c>
      <c r="F9" s="857"/>
      <c r="G9" s="845">
        <v>147.69999999999999</v>
      </c>
      <c r="H9" s="858"/>
      <c r="I9" s="846">
        <v>0.19739999999999999</v>
      </c>
      <c r="J9" s="846">
        <v>-2.9100000000000001E-2</v>
      </c>
      <c r="K9" s="846">
        <v>0.50629999999999997</v>
      </c>
      <c r="L9" s="846">
        <v>6.4366000000000003</v>
      </c>
      <c r="M9" s="846">
        <v>8.4411000000000005</v>
      </c>
      <c r="N9" s="848">
        <v>7.1609999999999996</v>
      </c>
      <c r="O9" s="846">
        <v>6.1524999999999999</v>
      </c>
      <c r="P9" s="846">
        <v>18.732900000000001</v>
      </c>
      <c r="Q9" s="846">
        <v>17.2942</v>
      </c>
      <c r="R9" s="846">
        <v>16.9133</v>
      </c>
      <c r="S9" s="846">
        <v>2.6871</v>
      </c>
      <c r="T9" s="846">
        <v>21.090399999999999</v>
      </c>
      <c r="U9" s="846">
        <v>8.1354000000000006</v>
      </c>
      <c r="V9" s="846">
        <v>9.1212999999999997</v>
      </c>
      <c r="W9" s="846">
        <v>1.2163999999999999</v>
      </c>
      <c r="X9" s="846">
        <v>14.8842</v>
      </c>
      <c r="Y9" s="858"/>
      <c r="Z9" s="844">
        <v>17</v>
      </c>
      <c r="AA9" s="844">
        <v>7</v>
      </c>
      <c r="AB9" s="844">
        <v>16</v>
      </c>
      <c r="AC9" s="844">
        <v>10</v>
      </c>
      <c r="AD9" s="844">
        <v>8</v>
      </c>
      <c r="AE9" s="844">
        <v>11</v>
      </c>
      <c r="AF9" s="844">
        <v>8</v>
      </c>
      <c r="AG9" s="844">
        <v>9</v>
      </c>
      <c r="AH9" s="844">
        <v>9</v>
      </c>
      <c r="AI9" s="844">
        <v>5</v>
      </c>
      <c r="AJ9" s="844">
        <v>14</v>
      </c>
      <c r="AK9" s="844">
        <v>6</v>
      </c>
      <c r="AL9" s="844">
        <v>6</v>
      </c>
      <c r="AM9" s="844">
        <v>11</v>
      </c>
      <c r="AN9" s="844">
        <v>14</v>
      </c>
      <c r="AO9" s="857"/>
      <c r="AP9" s="846">
        <v>18.850000000000001</v>
      </c>
      <c r="AQ9" s="846">
        <v>20.64</v>
      </c>
      <c r="AR9" s="846">
        <v>17.329999999999998</v>
      </c>
      <c r="AS9" s="846">
        <v>13.36</v>
      </c>
      <c r="AT9" s="846">
        <v>15.22</v>
      </c>
      <c r="AU9" s="849"/>
      <c r="AV9" s="844">
        <v>7</v>
      </c>
      <c r="AW9" s="844">
        <v>9</v>
      </c>
      <c r="AX9" s="844">
        <v>9</v>
      </c>
      <c r="AY9" s="844">
        <v>6</v>
      </c>
      <c r="AZ9" s="844">
        <v>8</v>
      </c>
      <c r="BA9" s="851"/>
      <c r="BB9" s="846">
        <v>14.7568379885432</v>
      </c>
      <c r="BC9" s="852">
        <v>0.94330794778117599</v>
      </c>
      <c r="BD9" s="852">
        <v>7.5755737208505106E-2</v>
      </c>
      <c r="BE9" s="852">
        <v>0.380688017775206</v>
      </c>
      <c r="BF9" s="858"/>
      <c r="BG9" s="846">
        <v>15.6723</v>
      </c>
      <c r="BH9" s="846">
        <v>67.572100000000006</v>
      </c>
      <c r="BI9" s="846">
        <v>14.5166</v>
      </c>
      <c r="BJ9" s="846">
        <v>2.2389999999999999</v>
      </c>
      <c r="BK9" s="857"/>
      <c r="BL9" s="859" t="s">
        <v>1482</v>
      </c>
      <c r="BM9" s="859" t="s">
        <v>1483</v>
      </c>
      <c r="BN9" s="859" t="s">
        <v>1484</v>
      </c>
      <c r="BO9" s="859" t="s">
        <v>1485</v>
      </c>
      <c r="BP9" s="859" t="s">
        <v>1486</v>
      </c>
      <c r="BQ9" s="857"/>
      <c r="BR9" s="856" t="s">
        <v>443</v>
      </c>
    </row>
    <row r="10" spans="1:70" s="355" customFormat="1" x14ac:dyDescent="0.25">
      <c r="A10" s="345" t="s">
        <v>1487</v>
      </c>
      <c r="B10" s="668"/>
      <c r="C10" s="719">
        <v>34980</v>
      </c>
      <c r="D10" s="668"/>
      <c r="E10" s="346">
        <v>51826.1</v>
      </c>
      <c r="F10" s="668"/>
      <c r="G10" s="347">
        <v>4572.5630000000001</v>
      </c>
      <c r="H10" s="349"/>
      <c r="I10" s="348">
        <v>0.36749999999999999</v>
      </c>
      <c r="J10" s="348">
        <v>-0.57140000000000002</v>
      </c>
      <c r="K10" s="348">
        <v>1.6275999999999999</v>
      </c>
      <c r="L10" s="348">
        <v>4.5004999999999997</v>
      </c>
      <c r="M10" s="348">
        <v>6.1464999999999996</v>
      </c>
      <c r="N10" s="350">
        <v>8.7834000000000003</v>
      </c>
      <c r="O10" s="348">
        <v>6.4611999999999998</v>
      </c>
      <c r="P10" s="348">
        <v>20.719200000000001</v>
      </c>
      <c r="Q10" s="348">
        <v>19.493500000000001</v>
      </c>
      <c r="R10" s="348">
        <v>17.862500000000001</v>
      </c>
      <c r="S10" s="348">
        <v>2.5329000000000002</v>
      </c>
      <c r="T10" s="348">
        <v>19.8812</v>
      </c>
      <c r="U10" s="348">
        <v>8.2405000000000008</v>
      </c>
      <c r="V10" s="348">
        <v>11.716100000000001</v>
      </c>
      <c r="W10" s="348">
        <v>1.2593000000000001</v>
      </c>
      <c r="X10" s="348">
        <v>21.933700000000002</v>
      </c>
      <c r="Y10" s="349"/>
      <c r="Z10" s="346">
        <v>13</v>
      </c>
      <c r="AA10" s="346">
        <v>16</v>
      </c>
      <c r="AB10" s="346">
        <v>13</v>
      </c>
      <c r="AC10" s="346">
        <v>15</v>
      </c>
      <c r="AD10" s="346">
        <v>13</v>
      </c>
      <c r="AE10" s="346">
        <v>7</v>
      </c>
      <c r="AF10" s="346">
        <v>6</v>
      </c>
      <c r="AG10" s="346">
        <v>7</v>
      </c>
      <c r="AH10" s="346">
        <v>4</v>
      </c>
      <c r="AI10" s="346">
        <v>3</v>
      </c>
      <c r="AJ10" s="346">
        <v>16</v>
      </c>
      <c r="AK10" s="346">
        <v>14</v>
      </c>
      <c r="AL10" s="346">
        <v>5</v>
      </c>
      <c r="AM10" s="346">
        <v>8</v>
      </c>
      <c r="AN10" s="346">
        <v>11</v>
      </c>
      <c r="AO10" s="668"/>
      <c r="AP10" s="348">
        <v>20.25</v>
      </c>
      <c r="AQ10" s="348">
        <v>22.61</v>
      </c>
      <c r="AR10" s="348">
        <v>19.21</v>
      </c>
      <c r="AS10" s="348">
        <v>13.19</v>
      </c>
      <c r="AT10" s="348">
        <v>14.32</v>
      </c>
      <c r="AU10" s="351"/>
      <c r="AV10" s="346">
        <v>3</v>
      </c>
      <c r="AW10" s="346">
        <v>4</v>
      </c>
      <c r="AX10" s="346">
        <v>6</v>
      </c>
      <c r="AY10" s="346">
        <v>8</v>
      </c>
      <c r="AZ10" s="346">
        <v>12</v>
      </c>
      <c r="BA10" s="362"/>
      <c r="BB10" s="348">
        <v>14.8881005839889</v>
      </c>
      <c r="BC10" s="375">
        <v>0.99528404634884404</v>
      </c>
      <c r="BD10" s="375">
        <v>8.4064558524692107E-2</v>
      </c>
      <c r="BE10" s="375">
        <v>0.47371339783508598</v>
      </c>
      <c r="BF10" s="349"/>
      <c r="BG10" s="348">
        <v>21.926200000000001</v>
      </c>
      <c r="BH10" s="348">
        <v>65.716999999999999</v>
      </c>
      <c r="BI10" s="348">
        <v>11.234500000000001</v>
      </c>
      <c r="BJ10" s="348">
        <v>1.1223000000000001</v>
      </c>
      <c r="BK10" s="668"/>
      <c r="BL10" s="353" t="s">
        <v>1488</v>
      </c>
      <c r="BM10" s="353" t="s">
        <v>1489</v>
      </c>
      <c r="BN10" s="353" t="s">
        <v>1490</v>
      </c>
      <c r="BO10" s="353" t="s">
        <v>1491</v>
      </c>
      <c r="BP10" s="353" t="s">
        <v>1492</v>
      </c>
      <c r="BQ10" s="668"/>
      <c r="BR10" s="354" t="s">
        <v>463</v>
      </c>
    </row>
    <row r="11" spans="1:70" s="355" customFormat="1" x14ac:dyDescent="0.25">
      <c r="A11" s="345" t="s">
        <v>1493</v>
      </c>
      <c r="B11" s="668"/>
      <c r="C11" s="719">
        <v>41694</v>
      </c>
      <c r="D11" s="668"/>
      <c r="E11" s="346">
        <v>41675.199999999997</v>
      </c>
      <c r="F11" s="668"/>
      <c r="G11" s="347">
        <v>105.26179999999999</v>
      </c>
      <c r="H11" s="349"/>
      <c r="I11" s="348">
        <v>1.2847</v>
      </c>
      <c r="J11" s="348">
        <v>0.22989999999999999</v>
      </c>
      <c r="K11" s="348">
        <v>6.3057999999999996</v>
      </c>
      <c r="L11" s="348">
        <v>14.136699999999999</v>
      </c>
      <c r="M11" s="348">
        <v>14.8498</v>
      </c>
      <c r="N11" s="350">
        <v>1.0438000000000001</v>
      </c>
      <c r="O11" s="348">
        <v>2.4177</v>
      </c>
      <c r="P11" s="348">
        <v>21.3843</v>
      </c>
      <c r="Q11" s="348">
        <v>22.750800000000002</v>
      </c>
      <c r="R11" s="348">
        <v>16.750499999999999</v>
      </c>
      <c r="S11" s="348">
        <v>11.953200000000001</v>
      </c>
      <c r="T11" s="348">
        <v>30.442699999999999</v>
      </c>
      <c r="U11" s="348">
        <v>6.4382000000000001</v>
      </c>
      <c r="V11" s="348">
        <v>6.6089000000000002</v>
      </c>
      <c r="W11" s="348">
        <v>4.9962999999999997</v>
      </c>
      <c r="X11" s="348">
        <v>20.7331</v>
      </c>
      <c r="Y11" s="349"/>
      <c r="Z11" s="346">
        <v>1</v>
      </c>
      <c r="AA11" s="346">
        <v>4</v>
      </c>
      <c r="AB11" s="346">
        <v>1</v>
      </c>
      <c r="AC11" s="346">
        <v>1</v>
      </c>
      <c r="AD11" s="346">
        <v>2</v>
      </c>
      <c r="AE11" s="346">
        <v>16</v>
      </c>
      <c r="AF11" s="346">
        <v>15</v>
      </c>
      <c r="AG11" s="346">
        <v>5</v>
      </c>
      <c r="AH11" s="346">
        <v>1</v>
      </c>
      <c r="AI11" s="346">
        <v>7</v>
      </c>
      <c r="AJ11" s="346">
        <v>1</v>
      </c>
      <c r="AK11" s="346">
        <v>1</v>
      </c>
      <c r="AL11" s="346">
        <v>9</v>
      </c>
      <c r="AM11" s="346">
        <v>16</v>
      </c>
      <c r="AN11" s="346">
        <v>1</v>
      </c>
      <c r="AO11" s="668"/>
      <c r="AP11" s="348">
        <v>20.28</v>
      </c>
      <c r="AQ11" s="348">
        <v>23.28</v>
      </c>
      <c r="AR11" s="348">
        <v>18.86</v>
      </c>
      <c r="AS11" s="348">
        <v>10.98</v>
      </c>
      <c r="AT11" s="348">
        <v>19.36</v>
      </c>
      <c r="AU11" s="351"/>
      <c r="AV11" s="346">
        <v>2</v>
      </c>
      <c r="AW11" s="346">
        <v>1</v>
      </c>
      <c r="AX11" s="346">
        <v>7</v>
      </c>
      <c r="AY11" s="346">
        <v>12</v>
      </c>
      <c r="AZ11" s="346">
        <v>5</v>
      </c>
      <c r="BA11" s="362"/>
      <c r="BB11" s="348">
        <v>17.449062557353201</v>
      </c>
      <c r="BC11" s="375">
        <v>1.03211429710297</v>
      </c>
      <c r="BD11" s="375">
        <v>7.2422314434327298E-2</v>
      </c>
      <c r="BE11" s="375">
        <v>0.45706920121487099</v>
      </c>
      <c r="BF11" s="349"/>
      <c r="BG11" s="348">
        <v>25.641400000000001</v>
      </c>
      <c r="BH11" s="348">
        <v>66.969099999999997</v>
      </c>
      <c r="BI11" s="348">
        <v>3.2595100000000001</v>
      </c>
      <c r="BJ11" s="348">
        <v>4.1299900000000003</v>
      </c>
      <c r="BK11" s="668"/>
      <c r="BL11" s="353" t="s">
        <v>1494</v>
      </c>
      <c r="BM11" s="353" t="s">
        <v>1495</v>
      </c>
      <c r="BN11" s="353" t="s">
        <v>1496</v>
      </c>
      <c r="BO11" s="353" t="s">
        <v>1497</v>
      </c>
      <c r="BP11" s="353" t="s">
        <v>1498</v>
      </c>
      <c r="BQ11" s="668"/>
      <c r="BR11" s="354" t="s">
        <v>443</v>
      </c>
    </row>
    <row r="12" spans="1:70" s="355" customFormat="1" x14ac:dyDescent="0.25">
      <c r="A12" s="345" t="s">
        <v>1499</v>
      </c>
      <c r="B12" s="668"/>
      <c r="C12" s="719">
        <v>40592</v>
      </c>
      <c r="D12" s="668"/>
      <c r="E12" s="346">
        <v>35114.699999999997</v>
      </c>
      <c r="F12" s="668"/>
      <c r="G12" s="347">
        <v>123.13</v>
      </c>
      <c r="H12" s="349"/>
      <c r="I12" s="348">
        <v>0.33410000000000001</v>
      </c>
      <c r="J12" s="348">
        <v>0.1464</v>
      </c>
      <c r="K12" s="348">
        <v>2.0809000000000002</v>
      </c>
      <c r="L12" s="348">
        <v>5.8818000000000001</v>
      </c>
      <c r="M12" s="348">
        <v>8.7049000000000003</v>
      </c>
      <c r="N12" s="350">
        <v>7.1906999999999996</v>
      </c>
      <c r="O12" s="348">
        <v>5.1378000000000004</v>
      </c>
      <c r="P12" s="348">
        <v>17.531400000000001</v>
      </c>
      <c r="Q12" s="348">
        <v>13.807399999999999</v>
      </c>
      <c r="R12" s="348">
        <v>16.540600000000001</v>
      </c>
      <c r="S12" s="348">
        <v>3.3142999999999998</v>
      </c>
      <c r="T12" s="348">
        <v>19.974699999999999</v>
      </c>
      <c r="U12" s="348">
        <v>8.8585999999999991</v>
      </c>
      <c r="V12" s="348">
        <v>10.3711</v>
      </c>
      <c r="W12" s="348">
        <v>1.8191999999999999</v>
      </c>
      <c r="X12" s="348">
        <v>17.568300000000001</v>
      </c>
      <c r="Y12" s="349"/>
      <c r="Z12" s="346">
        <v>14</v>
      </c>
      <c r="AA12" s="346">
        <v>5</v>
      </c>
      <c r="AB12" s="346">
        <v>12</v>
      </c>
      <c r="AC12" s="346">
        <v>12</v>
      </c>
      <c r="AD12" s="346">
        <v>7</v>
      </c>
      <c r="AE12" s="346">
        <v>10</v>
      </c>
      <c r="AF12" s="346">
        <v>11</v>
      </c>
      <c r="AG12" s="346">
        <v>12</v>
      </c>
      <c r="AH12" s="346">
        <v>14</v>
      </c>
      <c r="AI12" s="346">
        <v>8</v>
      </c>
      <c r="AJ12" s="346">
        <v>10</v>
      </c>
      <c r="AK12" s="346">
        <v>13</v>
      </c>
      <c r="AL12" s="346">
        <v>4</v>
      </c>
      <c r="AM12" s="346">
        <v>10</v>
      </c>
      <c r="AN12" s="346">
        <v>9</v>
      </c>
      <c r="AO12" s="668"/>
      <c r="AP12" s="348">
        <v>17.36</v>
      </c>
      <c r="AQ12" s="348">
        <v>17.350000000000001</v>
      </c>
      <c r="AR12" s="348">
        <v>15.14</v>
      </c>
      <c r="AS12" s="348">
        <v>12.24</v>
      </c>
      <c r="AT12" s="348">
        <v>15.97</v>
      </c>
      <c r="AU12" s="351"/>
      <c r="AV12" s="346">
        <v>9</v>
      </c>
      <c r="AW12" s="346">
        <v>14</v>
      </c>
      <c r="AX12" s="346">
        <v>13</v>
      </c>
      <c r="AY12" s="346">
        <v>11</v>
      </c>
      <c r="AZ12" s="346">
        <v>7</v>
      </c>
      <c r="BA12" s="362"/>
      <c r="BB12" s="348">
        <v>13.889885117853099</v>
      </c>
      <c r="BC12" s="375">
        <v>0.90195656031932403</v>
      </c>
      <c r="BD12" s="375">
        <v>6.9188959245413795E-2</v>
      </c>
      <c r="BE12" s="375">
        <v>0.297188238416975</v>
      </c>
      <c r="BF12" s="349"/>
      <c r="BG12" s="348">
        <v>18.781199999999998</v>
      </c>
      <c r="BH12" s="348">
        <v>66.847300000000004</v>
      </c>
      <c r="BI12" s="348">
        <v>3.3401299999999998</v>
      </c>
      <c r="BJ12" s="348">
        <v>11.031370000000001</v>
      </c>
      <c r="BK12" s="668"/>
      <c r="BL12" s="353" t="s">
        <v>1500</v>
      </c>
      <c r="BM12" s="353" t="s">
        <v>1501</v>
      </c>
      <c r="BN12" s="353" t="s">
        <v>1502</v>
      </c>
      <c r="BO12" s="353" t="s">
        <v>1503</v>
      </c>
      <c r="BP12" s="353" t="s">
        <v>1504</v>
      </c>
      <c r="BQ12" s="668"/>
      <c r="BR12" s="354" t="s">
        <v>476</v>
      </c>
    </row>
    <row r="13" spans="1:70" s="355" customFormat="1" x14ac:dyDescent="0.25">
      <c r="A13" s="345" t="s">
        <v>1505</v>
      </c>
      <c r="B13" s="668"/>
      <c r="C13" s="719">
        <v>38440</v>
      </c>
      <c r="D13" s="668"/>
      <c r="E13" s="346">
        <v>24358.9</v>
      </c>
      <c r="F13" s="668"/>
      <c r="G13" s="347">
        <v>243.09729999999999</v>
      </c>
      <c r="H13" s="349"/>
      <c r="I13" s="348">
        <v>0.2646</v>
      </c>
      <c r="J13" s="348">
        <v>-0.63380000000000003</v>
      </c>
      <c r="K13" s="348">
        <v>-0.61129999999999995</v>
      </c>
      <c r="L13" s="348">
        <v>3.5973999999999999</v>
      </c>
      <c r="M13" s="348">
        <v>3.6837</v>
      </c>
      <c r="N13" s="350">
        <v>5.4321999999999999</v>
      </c>
      <c r="O13" s="348">
        <v>0.86309999999999998</v>
      </c>
      <c r="P13" s="348">
        <v>12.7883</v>
      </c>
      <c r="Q13" s="348">
        <v>14.6989</v>
      </c>
      <c r="R13" s="348">
        <v>13.3856</v>
      </c>
      <c r="S13" s="348">
        <v>0.95669999999999999</v>
      </c>
      <c r="T13" s="348">
        <v>17.139099999999999</v>
      </c>
      <c r="U13" s="348">
        <v>2.9940000000000002</v>
      </c>
      <c r="V13" s="348">
        <v>8.1555</v>
      </c>
      <c r="W13" s="348">
        <v>0.1108</v>
      </c>
      <c r="X13" s="348">
        <v>16.073</v>
      </c>
      <c r="Y13" s="349"/>
      <c r="Z13" s="346">
        <v>15</v>
      </c>
      <c r="AA13" s="346">
        <v>17</v>
      </c>
      <c r="AB13" s="346">
        <v>17</v>
      </c>
      <c r="AC13" s="346">
        <v>16</v>
      </c>
      <c r="AD13" s="346">
        <v>17</v>
      </c>
      <c r="AE13" s="346">
        <v>14</v>
      </c>
      <c r="AF13" s="346">
        <v>17</v>
      </c>
      <c r="AG13" s="346">
        <v>16</v>
      </c>
      <c r="AH13" s="346">
        <v>13</v>
      </c>
      <c r="AI13" s="346">
        <v>15</v>
      </c>
      <c r="AJ13" s="346">
        <v>17</v>
      </c>
      <c r="AK13" s="346">
        <v>17</v>
      </c>
      <c r="AL13" s="346">
        <v>16</v>
      </c>
      <c r="AM13" s="346">
        <v>14</v>
      </c>
      <c r="AN13" s="346">
        <v>17</v>
      </c>
      <c r="AO13" s="668"/>
      <c r="AP13" s="348">
        <v>15.95</v>
      </c>
      <c r="AQ13" s="348">
        <v>17.36</v>
      </c>
      <c r="AR13" s="348">
        <v>11.9</v>
      </c>
      <c r="AS13" s="348">
        <v>6.56</v>
      </c>
      <c r="AT13" s="348">
        <v>8.91</v>
      </c>
      <c r="AU13" s="351"/>
      <c r="AV13" s="346">
        <v>12</v>
      </c>
      <c r="AW13" s="346">
        <v>13</v>
      </c>
      <c r="AX13" s="346">
        <v>16</v>
      </c>
      <c r="AY13" s="346">
        <v>17</v>
      </c>
      <c r="AZ13" s="346">
        <v>17</v>
      </c>
      <c r="BA13" s="362"/>
      <c r="BB13" s="348">
        <v>13.538051953155399</v>
      </c>
      <c r="BC13" s="375">
        <v>0.88873420460930996</v>
      </c>
      <c r="BD13" s="375">
        <v>4.2996298505750999E-2</v>
      </c>
      <c r="BE13" s="375">
        <v>-0.112489770560197</v>
      </c>
      <c r="BF13" s="349"/>
      <c r="BG13" s="348">
        <v>13.995200000000001</v>
      </c>
      <c r="BH13" s="348">
        <v>66.742199999999997</v>
      </c>
      <c r="BI13" s="348">
        <v>14.539199999999999</v>
      </c>
      <c r="BJ13" s="348">
        <v>4.7233999999999998</v>
      </c>
      <c r="BK13" s="668"/>
      <c r="BL13" s="353" t="s">
        <v>1506</v>
      </c>
      <c r="BM13" s="353" t="s">
        <v>1507</v>
      </c>
      <c r="BN13" s="353" t="s">
        <v>1508</v>
      </c>
      <c r="BO13" s="353" t="s">
        <v>1509</v>
      </c>
      <c r="BP13" s="353" t="s">
        <v>1510</v>
      </c>
      <c r="BQ13" s="668"/>
      <c r="BR13" s="354" t="s">
        <v>450</v>
      </c>
    </row>
    <row r="14" spans="1:70" s="355" customFormat="1" x14ac:dyDescent="0.25">
      <c r="A14" s="345" t="s">
        <v>1511</v>
      </c>
      <c r="B14" s="668"/>
      <c r="C14" s="719">
        <v>39035</v>
      </c>
      <c r="D14" s="668"/>
      <c r="E14" s="346">
        <v>20834.8</v>
      </c>
      <c r="F14" s="668"/>
      <c r="G14" s="347">
        <v>158.27500000000001</v>
      </c>
      <c r="H14" s="349"/>
      <c r="I14" s="348">
        <v>0.54249999999999998</v>
      </c>
      <c r="J14" s="348">
        <v>0.2591</v>
      </c>
      <c r="K14" s="348">
        <v>2.5116999999999998</v>
      </c>
      <c r="L14" s="348">
        <v>5.8758999999999997</v>
      </c>
      <c r="M14" s="348">
        <v>5.7309000000000001</v>
      </c>
      <c r="N14" s="350">
        <v>6.5659999999999998</v>
      </c>
      <c r="O14" s="348">
        <v>3.3142999999999998</v>
      </c>
      <c r="P14" s="348">
        <v>15.9686</v>
      </c>
      <c r="Q14" s="348">
        <v>12.6952</v>
      </c>
      <c r="R14" s="348">
        <v>13.8393</v>
      </c>
      <c r="S14" s="348">
        <v>3.6909999999999998</v>
      </c>
      <c r="T14" s="348">
        <v>18.9894</v>
      </c>
      <c r="U14" s="348">
        <v>6.1394000000000002</v>
      </c>
      <c r="V14" s="348">
        <v>8.6979000000000006</v>
      </c>
      <c r="W14" s="348">
        <v>2.1280999999999999</v>
      </c>
      <c r="X14" s="348">
        <v>14.9856</v>
      </c>
      <c r="Y14" s="349"/>
      <c r="Z14" s="346">
        <v>6</v>
      </c>
      <c r="AA14" s="346">
        <v>3</v>
      </c>
      <c r="AB14" s="346">
        <v>7</v>
      </c>
      <c r="AC14" s="346">
        <v>13</v>
      </c>
      <c r="AD14" s="346">
        <v>14</v>
      </c>
      <c r="AE14" s="346">
        <v>12</v>
      </c>
      <c r="AF14" s="346">
        <v>12</v>
      </c>
      <c r="AG14" s="346">
        <v>14</v>
      </c>
      <c r="AH14" s="346">
        <v>16</v>
      </c>
      <c r="AI14" s="346">
        <v>13</v>
      </c>
      <c r="AJ14" s="346">
        <v>9</v>
      </c>
      <c r="AK14" s="346">
        <v>15</v>
      </c>
      <c r="AL14" s="346">
        <v>11</v>
      </c>
      <c r="AM14" s="346">
        <v>13</v>
      </c>
      <c r="AN14" s="346">
        <v>6</v>
      </c>
      <c r="AO14" s="668"/>
      <c r="AP14" s="348">
        <v>14.8</v>
      </c>
      <c r="AQ14" s="348">
        <v>15.84</v>
      </c>
      <c r="AR14" s="348">
        <v>14.45</v>
      </c>
      <c r="AS14" s="348">
        <v>10.63</v>
      </c>
      <c r="AT14" s="348">
        <v>12.99</v>
      </c>
      <c r="AU14" s="351"/>
      <c r="AV14" s="346">
        <v>16</v>
      </c>
      <c r="AW14" s="346">
        <v>17</v>
      </c>
      <c r="AX14" s="346">
        <v>14</v>
      </c>
      <c r="AY14" s="346">
        <v>13</v>
      </c>
      <c r="AZ14" s="346">
        <v>14</v>
      </c>
      <c r="BA14" s="362"/>
      <c r="BB14" s="348">
        <v>15.2303437565959</v>
      </c>
      <c r="BC14" s="375">
        <v>1.0095313303454301</v>
      </c>
      <c r="BD14" s="375">
        <v>6.3211067655912695E-2</v>
      </c>
      <c r="BE14" s="375">
        <v>0.173743349413535</v>
      </c>
      <c r="BF14" s="349"/>
      <c r="BG14" s="348">
        <v>18.2485</v>
      </c>
      <c r="BH14" s="348">
        <v>66.020300000000006</v>
      </c>
      <c r="BI14" s="348">
        <v>11.4377</v>
      </c>
      <c r="BJ14" s="348">
        <v>4.2934999999999999</v>
      </c>
      <c r="BK14" s="668"/>
      <c r="BL14" s="353" t="s">
        <v>1512</v>
      </c>
      <c r="BM14" s="353" t="s">
        <v>1513</v>
      </c>
      <c r="BN14" s="353" t="s">
        <v>1514</v>
      </c>
      <c r="BO14" s="353" t="s">
        <v>1515</v>
      </c>
      <c r="BP14" s="353" t="s">
        <v>1516</v>
      </c>
      <c r="BQ14" s="668"/>
      <c r="BR14" s="354" t="s">
        <v>1517</v>
      </c>
    </row>
    <row r="15" spans="1:70" s="355" customFormat="1" x14ac:dyDescent="0.25">
      <c r="A15" s="345" t="s">
        <v>1518</v>
      </c>
      <c r="B15" s="668"/>
      <c r="C15" s="719">
        <v>43675</v>
      </c>
      <c r="D15" s="668"/>
      <c r="E15" s="346">
        <v>20445.599999999999</v>
      </c>
      <c r="F15" s="668"/>
      <c r="G15" s="347">
        <v>40.673000000000002</v>
      </c>
      <c r="H15" s="349"/>
      <c r="I15" s="348">
        <v>0.58609999999999995</v>
      </c>
      <c r="J15" s="348">
        <v>-0.31619999999999998</v>
      </c>
      <c r="K15" s="348">
        <v>1.5911</v>
      </c>
      <c r="L15" s="348">
        <v>7.1384999999999996</v>
      </c>
      <c r="M15" s="348">
        <v>9.4772999999999996</v>
      </c>
      <c r="N15" s="350">
        <v>11.588800000000001</v>
      </c>
      <c r="O15" s="348">
        <v>5.9164000000000003</v>
      </c>
      <c r="P15" s="348">
        <v>17.460999999999999</v>
      </c>
      <c r="Q15" s="348">
        <v>16.151599999999998</v>
      </c>
      <c r="R15" s="348" t="s">
        <v>430</v>
      </c>
      <c r="S15" s="348">
        <v>4.4370000000000003</v>
      </c>
      <c r="T15" s="348">
        <v>23.727699999999999</v>
      </c>
      <c r="U15" s="348">
        <v>6.6273</v>
      </c>
      <c r="V15" s="348">
        <v>12.4993</v>
      </c>
      <c r="W15" s="348">
        <v>1.1539999999999999</v>
      </c>
      <c r="X15" s="348">
        <v>21.964600000000001</v>
      </c>
      <c r="Y15" s="349"/>
      <c r="Z15" s="346">
        <v>4</v>
      </c>
      <c r="AA15" s="346">
        <v>14</v>
      </c>
      <c r="AB15" s="346">
        <v>14</v>
      </c>
      <c r="AC15" s="346">
        <v>6</v>
      </c>
      <c r="AD15" s="346">
        <v>5</v>
      </c>
      <c r="AE15" s="346">
        <v>3</v>
      </c>
      <c r="AF15" s="346">
        <v>9</v>
      </c>
      <c r="AG15" s="346">
        <v>13</v>
      </c>
      <c r="AH15" s="346">
        <v>10</v>
      </c>
      <c r="AI15" s="346" t="s">
        <v>430</v>
      </c>
      <c r="AJ15" s="346">
        <v>5</v>
      </c>
      <c r="AK15" s="346">
        <v>5</v>
      </c>
      <c r="AL15" s="346">
        <v>8</v>
      </c>
      <c r="AM15" s="346">
        <v>5</v>
      </c>
      <c r="AN15" s="346">
        <v>16</v>
      </c>
      <c r="AO15" s="668"/>
      <c r="AP15" s="348" t="s">
        <v>430</v>
      </c>
      <c r="AQ15" s="348">
        <v>20.2</v>
      </c>
      <c r="AR15" s="348">
        <v>16.66</v>
      </c>
      <c r="AS15" s="348">
        <v>13.31</v>
      </c>
      <c r="AT15" s="348">
        <v>17.59</v>
      </c>
      <c r="AU15" s="351"/>
      <c r="AV15" s="346" t="s">
        <v>430</v>
      </c>
      <c r="AW15" s="346">
        <v>10</v>
      </c>
      <c r="AX15" s="346">
        <v>10</v>
      </c>
      <c r="AY15" s="346">
        <v>7</v>
      </c>
      <c r="AZ15" s="346">
        <v>6</v>
      </c>
      <c r="BA15" s="362"/>
      <c r="BB15" s="348">
        <v>14.6562521702821</v>
      </c>
      <c r="BC15" s="375">
        <v>0.98168746089550896</v>
      </c>
      <c r="BD15" s="375">
        <v>7.0416530449648698E-2</v>
      </c>
      <c r="BE15" s="375">
        <v>0.264820414416644</v>
      </c>
      <c r="BF15" s="349"/>
      <c r="BG15" s="348">
        <v>12.3462</v>
      </c>
      <c r="BH15" s="348">
        <v>69.8048</v>
      </c>
      <c r="BI15" s="348">
        <v>15.5268</v>
      </c>
      <c r="BJ15" s="348">
        <v>2.3222</v>
      </c>
      <c r="BK15" s="668"/>
      <c r="BL15" s="353" t="s">
        <v>1519</v>
      </c>
      <c r="BM15" s="353" t="s">
        <v>1520</v>
      </c>
      <c r="BN15" s="353" t="s">
        <v>1521</v>
      </c>
      <c r="BO15" s="353" t="s">
        <v>1522</v>
      </c>
      <c r="BP15" s="353" t="s">
        <v>1523</v>
      </c>
      <c r="BQ15" s="668"/>
      <c r="BR15" s="354" t="s">
        <v>443</v>
      </c>
    </row>
    <row r="16" spans="1:70" s="355" customFormat="1" x14ac:dyDescent="0.25">
      <c r="A16" s="345" t="s">
        <v>1524</v>
      </c>
      <c r="B16" s="668"/>
      <c r="C16" s="719">
        <v>39442</v>
      </c>
      <c r="D16" s="668"/>
      <c r="E16" s="346">
        <v>19425.599999999999</v>
      </c>
      <c r="F16" s="668"/>
      <c r="G16" s="347">
        <v>110.60599999999999</v>
      </c>
      <c r="H16" s="349"/>
      <c r="I16" s="348">
        <v>0.4879</v>
      </c>
      <c r="J16" s="348">
        <v>9.1399999999999995E-2</v>
      </c>
      <c r="K16" s="348">
        <v>2.2585999999999999</v>
      </c>
      <c r="L16" s="348">
        <v>4.9203999999999999</v>
      </c>
      <c r="M16" s="348">
        <v>7.1805000000000003</v>
      </c>
      <c r="N16" s="350">
        <v>8.5521999999999991</v>
      </c>
      <c r="O16" s="348">
        <v>6.7613000000000003</v>
      </c>
      <c r="P16" s="348">
        <v>22.264600000000002</v>
      </c>
      <c r="Q16" s="348">
        <v>19.071100000000001</v>
      </c>
      <c r="R16" s="348">
        <v>17.917200000000001</v>
      </c>
      <c r="S16" s="348">
        <v>3.2023000000000001</v>
      </c>
      <c r="T16" s="348">
        <v>20.153400000000001</v>
      </c>
      <c r="U16" s="348">
        <v>5.7954999999999997</v>
      </c>
      <c r="V16" s="348">
        <v>11.9369</v>
      </c>
      <c r="W16" s="348">
        <v>1.7627999999999999</v>
      </c>
      <c r="X16" s="348">
        <v>13.7438</v>
      </c>
      <c r="Y16" s="349"/>
      <c r="Z16" s="346">
        <v>8</v>
      </c>
      <c r="AA16" s="346">
        <v>6</v>
      </c>
      <c r="AB16" s="346">
        <v>9</v>
      </c>
      <c r="AC16" s="346">
        <v>14</v>
      </c>
      <c r="AD16" s="346">
        <v>10</v>
      </c>
      <c r="AE16" s="346">
        <v>9</v>
      </c>
      <c r="AF16" s="346">
        <v>5</v>
      </c>
      <c r="AG16" s="346">
        <v>4</v>
      </c>
      <c r="AH16" s="346">
        <v>6</v>
      </c>
      <c r="AI16" s="346">
        <v>2</v>
      </c>
      <c r="AJ16" s="346">
        <v>12</v>
      </c>
      <c r="AK16" s="346">
        <v>11</v>
      </c>
      <c r="AL16" s="346">
        <v>13</v>
      </c>
      <c r="AM16" s="346">
        <v>6</v>
      </c>
      <c r="AN16" s="346">
        <v>10</v>
      </c>
      <c r="AO16" s="668"/>
      <c r="AP16" s="348">
        <v>20.190000000000001</v>
      </c>
      <c r="AQ16" s="348">
        <v>22.59</v>
      </c>
      <c r="AR16" s="348">
        <v>19.34</v>
      </c>
      <c r="AS16" s="348">
        <v>14.18</v>
      </c>
      <c r="AT16" s="348">
        <v>14.52</v>
      </c>
      <c r="AU16" s="351"/>
      <c r="AV16" s="346">
        <v>4</v>
      </c>
      <c r="AW16" s="346">
        <v>5</v>
      </c>
      <c r="AX16" s="346">
        <v>5</v>
      </c>
      <c r="AY16" s="346">
        <v>4</v>
      </c>
      <c r="AZ16" s="346">
        <v>11</v>
      </c>
      <c r="BA16" s="362"/>
      <c r="BB16" s="348">
        <v>15.1908536035748</v>
      </c>
      <c r="BC16" s="375">
        <v>1.0144150376604899</v>
      </c>
      <c r="BD16" s="375">
        <v>8.7711800442217505E-2</v>
      </c>
      <c r="BE16" s="375">
        <v>0.53961739687683596</v>
      </c>
      <c r="BF16" s="349"/>
      <c r="BG16" s="348">
        <v>18.193100000000001</v>
      </c>
      <c r="BH16" s="348">
        <v>66.633099999999999</v>
      </c>
      <c r="BI16" s="348">
        <v>11.9138</v>
      </c>
      <c r="BJ16" s="348">
        <v>3.26</v>
      </c>
      <c r="BK16" s="668"/>
      <c r="BL16" s="353" t="s">
        <v>1525</v>
      </c>
      <c r="BM16" s="353" t="s">
        <v>1526</v>
      </c>
      <c r="BN16" s="353" t="s">
        <v>1527</v>
      </c>
      <c r="BO16" s="353" t="s">
        <v>1528</v>
      </c>
      <c r="BP16" s="353" t="s">
        <v>1529</v>
      </c>
      <c r="BQ16" s="668"/>
      <c r="BR16" s="354" t="s">
        <v>476</v>
      </c>
    </row>
    <row r="17" spans="1:70" s="355" customFormat="1" x14ac:dyDescent="0.25">
      <c r="A17" s="345" t="s">
        <v>1530</v>
      </c>
      <c r="B17" s="668"/>
      <c r="C17" s="719">
        <v>38208</v>
      </c>
      <c r="D17" s="668"/>
      <c r="E17" s="346">
        <v>16451.400000000001</v>
      </c>
      <c r="F17" s="668"/>
      <c r="G17" s="347">
        <v>474.15809999999999</v>
      </c>
      <c r="H17" s="349"/>
      <c r="I17" s="348">
        <v>0.79390000000000005</v>
      </c>
      <c r="J17" s="348">
        <v>0.3407</v>
      </c>
      <c r="K17" s="348">
        <v>4.2478999999999996</v>
      </c>
      <c r="L17" s="348">
        <v>8.8956999999999997</v>
      </c>
      <c r="M17" s="348">
        <v>17.627300000000002</v>
      </c>
      <c r="N17" s="350">
        <v>20.1419</v>
      </c>
      <c r="O17" s="348">
        <v>10.507300000000001</v>
      </c>
      <c r="P17" s="348">
        <v>25.093699999999998</v>
      </c>
      <c r="Q17" s="348">
        <v>19.122699999999998</v>
      </c>
      <c r="R17" s="348">
        <v>16.9026</v>
      </c>
      <c r="S17" s="348">
        <v>2.8166000000000002</v>
      </c>
      <c r="T17" s="348">
        <v>30.213000000000001</v>
      </c>
      <c r="U17" s="348">
        <v>17.8018</v>
      </c>
      <c r="V17" s="348">
        <v>22.3917</v>
      </c>
      <c r="W17" s="348">
        <v>4.3144</v>
      </c>
      <c r="X17" s="348">
        <v>19.131599999999999</v>
      </c>
      <c r="Y17" s="349"/>
      <c r="Z17" s="346">
        <v>2</v>
      </c>
      <c r="AA17" s="346">
        <v>2</v>
      </c>
      <c r="AB17" s="346">
        <v>2</v>
      </c>
      <c r="AC17" s="346">
        <v>3</v>
      </c>
      <c r="AD17" s="346">
        <v>1</v>
      </c>
      <c r="AE17" s="346">
        <v>1</v>
      </c>
      <c r="AF17" s="346">
        <v>2</v>
      </c>
      <c r="AG17" s="346">
        <v>1</v>
      </c>
      <c r="AH17" s="346">
        <v>5</v>
      </c>
      <c r="AI17" s="346">
        <v>6</v>
      </c>
      <c r="AJ17" s="346">
        <v>13</v>
      </c>
      <c r="AK17" s="346">
        <v>2</v>
      </c>
      <c r="AL17" s="346">
        <v>1</v>
      </c>
      <c r="AM17" s="346">
        <v>1</v>
      </c>
      <c r="AN17" s="346">
        <v>2</v>
      </c>
      <c r="AO17" s="668"/>
      <c r="AP17" s="348">
        <v>18.78</v>
      </c>
      <c r="AQ17" s="348">
        <v>22.38</v>
      </c>
      <c r="AR17" s="348">
        <v>22.25</v>
      </c>
      <c r="AS17" s="348">
        <v>19.649999999999999</v>
      </c>
      <c r="AT17" s="348">
        <v>31.51</v>
      </c>
      <c r="AU17" s="351"/>
      <c r="AV17" s="346">
        <v>8</v>
      </c>
      <c r="AW17" s="346">
        <v>6</v>
      </c>
      <c r="AX17" s="346">
        <v>1</v>
      </c>
      <c r="AY17" s="346">
        <v>1</v>
      </c>
      <c r="AZ17" s="346">
        <v>1</v>
      </c>
      <c r="BA17" s="362"/>
      <c r="BB17" s="348">
        <v>17.366309977129301</v>
      </c>
      <c r="BC17" s="375">
        <v>1.1228250454939399</v>
      </c>
      <c r="BD17" s="375">
        <v>9.1077893613193198E-2</v>
      </c>
      <c r="BE17" s="375">
        <v>0.70416111526949698</v>
      </c>
      <c r="BF17" s="349"/>
      <c r="BG17" s="348">
        <v>9.7241999999999997</v>
      </c>
      <c r="BH17" s="348">
        <v>67.335599999999999</v>
      </c>
      <c r="BI17" s="348">
        <v>21.726199999999999</v>
      </c>
      <c r="BJ17" s="348">
        <v>1.214</v>
      </c>
      <c r="BK17" s="668"/>
      <c r="BL17" s="353" t="s">
        <v>1531</v>
      </c>
      <c r="BM17" s="353" t="s">
        <v>1532</v>
      </c>
      <c r="BN17" s="353" t="s">
        <v>1533</v>
      </c>
      <c r="BO17" s="353" t="s">
        <v>1534</v>
      </c>
      <c r="BP17" s="353" t="s">
        <v>1535</v>
      </c>
      <c r="BQ17" s="668"/>
      <c r="BR17" s="354" t="s">
        <v>519</v>
      </c>
    </row>
    <row r="18" spans="1:70" s="355" customFormat="1" x14ac:dyDescent="0.25">
      <c r="A18" s="345" t="s">
        <v>1536</v>
      </c>
      <c r="B18" s="668"/>
      <c r="C18" s="719">
        <v>39191</v>
      </c>
      <c r="D18" s="668"/>
      <c r="E18" s="346">
        <v>15329.2</v>
      </c>
      <c r="F18" s="668"/>
      <c r="G18" s="347">
        <v>200.16</v>
      </c>
      <c r="H18" s="349"/>
      <c r="I18" s="348">
        <v>0.65369999999999995</v>
      </c>
      <c r="J18" s="348">
        <v>-3.5000000000000003E-2</v>
      </c>
      <c r="K18" s="348">
        <v>1.0195000000000001</v>
      </c>
      <c r="L18" s="348">
        <v>10.032400000000001</v>
      </c>
      <c r="M18" s="348">
        <v>11.323700000000001</v>
      </c>
      <c r="N18" s="350">
        <v>8.7058</v>
      </c>
      <c r="O18" s="348">
        <v>11.9847</v>
      </c>
      <c r="P18" s="348">
        <v>24.6221</v>
      </c>
      <c r="Q18" s="348">
        <v>20.3611</v>
      </c>
      <c r="R18" s="348">
        <v>18.155899999999999</v>
      </c>
      <c r="S18" s="348">
        <v>2.5935000000000001</v>
      </c>
      <c r="T18" s="348">
        <v>27.930499999999999</v>
      </c>
      <c r="U18" s="348">
        <v>9.1146999999999991</v>
      </c>
      <c r="V18" s="348">
        <v>12.9826</v>
      </c>
      <c r="W18" s="348">
        <v>1.2341</v>
      </c>
      <c r="X18" s="348">
        <v>16.748799999999999</v>
      </c>
      <c r="Y18" s="349"/>
      <c r="Z18" s="346">
        <v>3</v>
      </c>
      <c r="AA18" s="346">
        <v>8</v>
      </c>
      <c r="AB18" s="346">
        <v>15</v>
      </c>
      <c r="AC18" s="346">
        <v>2</v>
      </c>
      <c r="AD18" s="346">
        <v>3</v>
      </c>
      <c r="AE18" s="346">
        <v>8</v>
      </c>
      <c r="AF18" s="346">
        <v>1</v>
      </c>
      <c r="AG18" s="346">
        <v>2</v>
      </c>
      <c r="AH18" s="346">
        <v>3</v>
      </c>
      <c r="AI18" s="346">
        <v>1</v>
      </c>
      <c r="AJ18" s="346">
        <v>15</v>
      </c>
      <c r="AK18" s="346">
        <v>3</v>
      </c>
      <c r="AL18" s="346">
        <v>3</v>
      </c>
      <c r="AM18" s="346">
        <v>4</v>
      </c>
      <c r="AN18" s="346">
        <v>12</v>
      </c>
      <c r="AO18" s="668"/>
      <c r="AP18" s="348">
        <v>20.6</v>
      </c>
      <c r="AQ18" s="348">
        <v>23.17</v>
      </c>
      <c r="AR18" s="348">
        <v>21.75</v>
      </c>
      <c r="AS18" s="348">
        <v>18.25</v>
      </c>
      <c r="AT18" s="348">
        <v>20.36</v>
      </c>
      <c r="AU18" s="351"/>
      <c r="AV18" s="346">
        <v>1</v>
      </c>
      <c r="AW18" s="346">
        <v>2</v>
      </c>
      <c r="AX18" s="346">
        <v>2</v>
      </c>
      <c r="AY18" s="346">
        <v>2</v>
      </c>
      <c r="AZ18" s="346">
        <v>2</v>
      </c>
      <c r="BA18" s="362"/>
      <c r="BB18" s="348">
        <v>17.199544266017799</v>
      </c>
      <c r="BC18" s="375">
        <v>1.1258006873114901</v>
      </c>
      <c r="BD18" s="375">
        <v>8.6366695288940698E-2</v>
      </c>
      <c r="BE18" s="375">
        <v>0.65688045434118802</v>
      </c>
      <c r="BF18" s="349"/>
      <c r="BG18" s="348">
        <v>16.465499999999999</v>
      </c>
      <c r="BH18" s="348">
        <v>60.860500000000002</v>
      </c>
      <c r="BI18" s="348">
        <v>19.1555</v>
      </c>
      <c r="BJ18" s="348">
        <v>3.5185</v>
      </c>
      <c r="BK18" s="668"/>
      <c r="BL18" s="353" t="s">
        <v>1537</v>
      </c>
      <c r="BM18" s="353" t="s">
        <v>1538</v>
      </c>
      <c r="BN18" s="353" t="s">
        <v>1539</v>
      </c>
      <c r="BO18" s="353" t="s">
        <v>1540</v>
      </c>
      <c r="BP18" s="353" t="s">
        <v>871</v>
      </c>
      <c r="BQ18" s="668"/>
      <c r="BR18" s="354" t="s">
        <v>519</v>
      </c>
    </row>
    <row r="19" spans="1:70" s="355" customFormat="1" x14ac:dyDescent="0.25">
      <c r="A19" s="345" t="s">
        <v>1541</v>
      </c>
      <c r="B19" s="668"/>
      <c r="C19" s="719">
        <v>37467</v>
      </c>
      <c r="D19" s="668"/>
      <c r="E19" s="346">
        <v>14726.8</v>
      </c>
      <c r="F19" s="668"/>
      <c r="G19" s="347">
        <v>1526.8181999999999</v>
      </c>
      <c r="H19" s="349"/>
      <c r="I19" s="348">
        <v>0.25779999999999997</v>
      </c>
      <c r="J19" s="348">
        <v>-0.38329999999999997</v>
      </c>
      <c r="K19" s="348">
        <v>2.2305000000000001</v>
      </c>
      <c r="L19" s="348">
        <v>6.5609000000000002</v>
      </c>
      <c r="M19" s="348">
        <v>7.1161000000000003</v>
      </c>
      <c r="N19" s="350">
        <v>8.9595000000000002</v>
      </c>
      <c r="O19" s="348">
        <v>6.1891999999999996</v>
      </c>
      <c r="P19" s="348">
        <v>20.841999999999999</v>
      </c>
      <c r="Q19" s="348">
        <v>18.245200000000001</v>
      </c>
      <c r="R19" s="348">
        <v>14.357200000000001</v>
      </c>
      <c r="S19" s="348">
        <v>4.1456999999999997</v>
      </c>
      <c r="T19" s="348">
        <v>20.4024</v>
      </c>
      <c r="U19" s="348">
        <v>6.3080999999999996</v>
      </c>
      <c r="V19" s="348">
        <v>11.7293</v>
      </c>
      <c r="W19" s="348">
        <v>1.1551</v>
      </c>
      <c r="X19" s="348">
        <v>23.2286</v>
      </c>
      <c r="Y19" s="349"/>
      <c r="Z19" s="346">
        <v>16</v>
      </c>
      <c r="AA19" s="346">
        <v>15</v>
      </c>
      <c r="AB19" s="346">
        <v>10</v>
      </c>
      <c r="AC19" s="346">
        <v>9</v>
      </c>
      <c r="AD19" s="346">
        <v>11</v>
      </c>
      <c r="AE19" s="346">
        <v>6</v>
      </c>
      <c r="AF19" s="346">
        <v>7</v>
      </c>
      <c r="AG19" s="346">
        <v>6</v>
      </c>
      <c r="AH19" s="346">
        <v>8</v>
      </c>
      <c r="AI19" s="346">
        <v>11</v>
      </c>
      <c r="AJ19" s="346">
        <v>7</v>
      </c>
      <c r="AK19" s="346">
        <v>10</v>
      </c>
      <c r="AL19" s="346">
        <v>10</v>
      </c>
      <c r="AM19" s="346">
        <v>7</v>
      </c>
      <c r="AN19" s="346">
        <v>15</v>
      </c>
      <c r="AO19" s="668"/>
      <c r="AP19" s="348">
        <v>17.2</v>
      </c>
      <c r="AQ19" s="348">
        <v>20.66</v>
      </c>
      <c r="AR19" s="348">
        <v>18.7</v>
      </c>
      <c r="AS19" s="348">
        <v>13.5</v>
      </c>
      <c r="AT19" s="348">
        <v>15.16</v>
      </c>
      <c r="AU19" s="351"/>
      <c r="AV19" s="346">
        <v>10</v>
      </c>
      <c r="AW19" s="346">
        <v>8</v>
      </c>
      <c r="AX19" s="346">
        <v>8</v>
      </c>
      <c r="AY19" s="346">
        <v>5</v>
      </c>
      <c r="AZ19" s="346">
        <v>9</v>
      </c>
      <c r="BA19" s="362"/>
      <c r="BB19" s="348">
        <v>14.434066546424299</v>
      </c>
      <c r="BC19" s="375">
        <v>0.96013477681195203</v>
      </c>
      <c r="BD19" s="375">
        <v>8.5353895637934593E-2</v>
      </c>
      <c r="BE19" s="375">
        <v>0.481625949696947</v>
      </c>
      <c r="BF19" s="349"/>
      <c r="BG19" s="348">
        <v>14.126099999999999</v>
      </c>
      <c r="BH19" s="348">
        <v>66.677800000000005</v>
      </c>
      <c r="BI19" s="348">
        <v>14.939399999999999</v>
      </c>
      <c r="BJ19" s="348">
        <v>4.2567000000000004</v>
      </c>
      <c r="BK19" s="668"/>
      <c r="BL19" s="353" t="s">
        <v>1542</v>
      </c>
      <c r="BM19" s="353" t="s">
        <v>1543</v>
      </c>
      <c r="BN19" s="353" t="s">
        <v>1544</v>
      </c>
      <c r="BO19" s="353" t="s">
        <v>1545</v>
      </c>
      <c r="BP19" s="353" t="s">
        <v>1522</v>
      </c>
      <c r="BQ19" s="668"/>
      <c r="BR19" s="354" t="s">
        <v>443</v>
      </c>
    </row>
    <row r="20" spans="1:70" s="355" customFormat="1" x14ac:dyDescent="0.25">
      <c r="A20" s="345" t="s">
        <v>1546</v>
      </c>
      <c r="B20" s="668"/>
      <c r="C20" s="719">
        <v>34304</v>
      </c>
      <c r="D20" s="668"/>
      <c r="E20" s="346">
        <v>13081.5</v>
      </c>
      <c r="F20" s="668"/>
      <c r="G20" s="347">
        <v>2888.3820000000001</v>
      </c>
      <c r="H20" s="349"/>
      <c r="I20" s="348">
        <v>0.44330000000000003</v>
      </c>
      <c r="J20" s="348">
        <v>-7.7799999999999994E-2</v>
      </c>
      <c r="K20" s="348">
        <v>2.3393999999999999</v>
      </c>
      <c r="L20" s="348">
        <v>8.0465999999999998</v>
      </c>
      <c r="M20" s="348">
        <v>5.6859999999999999</v>
      </c>
      <c r="N20" s="350">
        <v>4.2781000000000002</v>
      </c>
      <c r="O20" s="348">
        <v>3.1657999999999999</v>
      </c>
      <c r="P20" s="348">
        <v>17.9694</v>
      </c>
      <c r="Q20" s="348">
        <v>15.2326</v>
      </c>
      <c r="R20" s="348">
        <v>13.904</v>
      </c>
      <c r="S20" s="348">
        <v>5.2175000000000002</v>
      </c>
      <c r="T20" s="348">
        <v>20.735700000000001</v>
      </c>
      <c r="U20" s="348">
        <v>2.9192999999999998</v>
      </c>
      <c r="V20" s="348">
        <v>8.0635999999999992</v>
      </c>
      <c r="W20" s="348">
        <v>2.0629</v>
      </c>
      <c r="X20" s="348">
        <v>18.8935</v>
      </c>
      <c r="Y20" s="349"/>
      <c r="Z20" s="346">
        <v>10</v>
      </c>
      <c r="AA20" s="346">
        <v>10</v>
      </c>
      <c r="AB20" s="346">
        <v>8</v>
      </c>
      <c r="AC20" s="346">
        <v>5</v>
      </c>
      <c r="AD20" s="346">
        <v>15</v>
      </c>
      <c r="AE20" s="346">
        <v>15</v>
      </c>
      <c r="AF20" s="346">
        <v>13</v>
      </c>
      <c r="AG20" s="346">
        <v>10</v>
      </c>
      <c r="AH20" s="346">
        <v>12</v>
      </c>
      <c r="AI20" s="346">
        <v>12</v>
      </c>
      <c r="AJ20" s="346">
        <v>2</v>
      </c>
      <c r="AK20" s="346">
        <v>8</v>
      </c>
      <c r="AL20" s="346">
        <v>17</v>
      </c>
      <c r="AM20" s="346">
        <v>15</v>
      </c>
      <c r="AN20" s="346">
        <v>7</v>
      </c>
      <c r="AO20" s="668"/>
      <c r="AP20" s="348">
        <v>15.93</v>
      </c>
      <c r="AQ20" s="348">
        <v>17.989999999999998</v>
      </c>
      <c r="AR20" s="348">
        <v>15.77</v>
      </c>
      <c r="AS20" s="348">
        <v>10.199999999999999</v>
      </c>
      <c r="AT20" s="348">
        <v>12.31</v>
      </c>
      <c r="AU20" s="351"/>
      <c r="AV20" s="346">
        <v>13</v>
      </c>
      <c r="AW20" s="346">
        <v>12</v>
      </c>
      <c r="AX20" s="346">
        <v>12</v>
      </c>
      <c r="AY20" s="346">
        <v>14</v>
      </c>
      <c r="AZ20" s="346">
        <v>15</v>
      </c>
      <c r="BA20" s="362"/>
      <c r="BB20" s="348">
        <v>14.7426193849829</v>
      </c>
      <c r="BC20" s="375">
        <v>0.97565088735963701</v>
      </c>
      <c r="BD20" s="375">
        <v>6.9558837978434304E-2</v>
      </c>
      <c r="BE20" s="375">
        <v>0.31584311078875899</v>
      </c>
      <c r="BF20" s="349"/>
      <c r="BG20" s="348">
        <v>11.1389</v>
      </c>
      <c r="BH20" s="348">
        <v>67.053899999999999</v>
      </c>
      <c r="BI20" s="348">
        <v>18.5745</v>
      </c>
      <c r="BJ20" s="348">
        <v>3.2326999999999999</v>
      </c>
      <c r="BK20" s="668"/>
      <c r="BL20" s="353" t="s">
        <v>1547</v>
      </c>
      <c r="BM20" s="353" t="s">
        <v>1548</v>
      </c>
      <c r="BN20" s="353" t="s">
        <v>1549</v>
      </c>
      <c r="BO20" s="353" t="s">
        <v>1550</v>
      </c>
      <c r="BP20" s="353" t="s">
        <v>1551</v>
      </c>
      <c r="BQ20" s="668"/>
      <c r="BR20" s="354" t="s">
        <v>519</v>
      </c>
    </row>
    <row r="21" spans="1:70" s="355" customFormat="1" x14ac:dyDescent="0.25">
      <c r="A21" s="345" t="s">
        <v>1552</v>
      </c>
      <c r="B21" s="668"/>
      <c r="C21" s="719">
        <v>38084</v>
      </c>
      <c r="D21" s="668"/>
      <c r="E21" s="346">
        <v>12653.3</v>
      </c>
      <c r="F21" s="668"/>
      <c r="G21" s="347">
        <v>321.40499999999997</v>
      </c>
      <c r="H21" s="349"/>
      <c r="I21" s="348">
        <v>0.56479999999999997</v>
      </c>
      <c r="J21" s="348">
        <v>-0.18079999999999999</v>
      </c>
      <c r="K21" s="348">
        <v>3.8441000000000001</v>
      </c>
      <c r="L21" s="348">
        <v>6.8949999999999996</v>
      </c>
      <c r="M21" s="348">
        <v>7.8498999999999999</v>
      </c>
      <c r="N21" s="350">
        <v>5.5887000000000002</v>
      </c>
      <c r="O21" s="348">
        <v>1.4618</v>
      </c>
      <c r="P21" s="348">
        <v>13.767099999999999</v>
      </c>
      <c r="Q21" s="348">
        <v>13.365399999999999</v>
      </c>
      <c r="R21" s="348">
        <v>13.6419</v>
      </c>
      <c r="S21" s="348">
        <v>4.9664999999999999</v>
      </c>
      <c r="T21" s="348">
        <v>20.700800000000001</v>
      </c>
      <c r="U21" s="348">
        <v>5.8605999999999998</v>
      </c>
      <c r="V21" s="348">
        <v>9.0830000000000002</v>
      </c>
      <c r="W21" s="348">
        <v>2.8138000000000001</v>
      </c>
      <c r="X21" s="348">
        <v>17.2514</v>
      </c>
      <c r="Y21" s="349"/>
      <c r="Z21" s="346">
        <v>5</v>
      </c>
      <c r="AA21" s="346">
        <v>12</v>
      </c>
      <c r="AB21" s="346">
        <v>3</v>
      </c>
      <c r="AC21" s="346">
        <v>8</v>
      </c>
      <c r="AD21" s="346">
        <v>9</v>
      </c>
      <c r="AE21" s="346">
        <v>13</v>
      </c>
      <c r="AF21" s="346">
        <v>16</v>
      </c>
      <c r="AG21" s="346">
        <v>15</v>
      </c>
      <c r="AH21" s="346">
        <v>15</v>
      </c>
      <c r="AI21" s="346">
        <v>14</v>
      </c>
      <c r="AJ21" s="346">
        <v>3</v>
      </c>
      <c r="AK21" s="346">
        <v>9</v>
      </c>
      <c r="AL21" s="346">
        <v>12</v>
      </c>
      <c r="AM21" s="346">
        <v>12</v>
      </c>
      <c r="AN21" s="346">
        <v>5</v>
      </c>
      <c r="AO21" s="668"/>
      <c r="AP21" s="348">
        <v>15.58</v>
      </c>
      <c r="AQ21" s="348">
        <v>16.829999999999998</v>
      </c>
      <c r="AR21" s="348">
        <v>13.05</v>
      </c>
      <c r="AS21" s="348">
        <v>9.18</v>
      </c>
      <c r="AT21" s="348">
        <v>14.61</v>
      </c>
      <c r="AU21" s="351"/>
      <c r="AV21" s="346">
        <v>15</v>
      </c>
      <c r="AW21" s="346">
        <v>15</v>
      </c>
      <c r="AX21" s="346">
        <v>15</v>
      </c>
      <c r="AY21" s="346">
        <v>15</v>
      </c>
      <c r="AZ21" s="346">
        <v>10</v>
      </c>
      <c r="BA21" s="362"/>
      <c r="BB21" s="348">
        <v>14.5816145139872</v>
      </c>
      <c r="BC21" s="375">
        <v>0.97372370800456698</v>
      </c>
      <c r="BD21" s="375">
        <v>4.9577239875856202E-2</v>
      </c>
      <c r="BE21" s="375">
        <v>-3.8081869555649399E-2</v>
      </c>
      <c r="BF21" s="349"/>
      <c r="BG21" s="348">
        <v>12.414099999999999</v>
      </c>
      <c r="BH21" s="348">
        <v>65.211100000000002</v>
      </c>
      <c r="BI21" s="348">
        <v>20.029900000000001</v>
      </c>
      <c r="BJ21" s="348">
        <v>2.3449</v>
      </c>
      <c r="BK21" s="668"/>
      <c r="BL21" s="353" t="s">
        <v>1553</v>
      </c>
      <c r="BM21" s="353" t="s">
        <v>1554</v>
      </c>
      <c r="BN21" s="353" t="s">
        <v>1555</v>
      </c>
      <c r="BO21" s="353" t="s">
        <v>1556</v>
      </c>
      <c r="BP21" s="353" t="s">
        <v>1557</v>
      </c>
      <c r="BQ21" s="668"/>
      <c r="BR21" s="354" t="s">
        <v>519</v>
      </c>
    </row>
    <row r="22" spans="1:70" s="355" customFormat="1" x14ac:dyDescent="0.25">
      <c r="A22" s="345" t="s">
        <v>1558</v>
      </c>
      <c r="B22" s="668"/>
      <c r="C22" s="719">
        <v>41610</v>
      </c>
      <c r="D22" s="668"/>
      <c r="E22" s="346">
        <v>11173</v>
      </c>
      <c r="F22" s="668"/>
      <c r="G22" s="347">
        <v>67.14</v>
      </c>
      <c r="H22" s="349"/>
      <c r="I22" s="348">
        <v>0.47889999999999999</v>
      </c>
      <c r="J22" s="348">
        <v>-8.9300000000000004E-2</v>
      </c>
      <c r="K22" s="348">
        <v>2.0830000000000002</v>
      </c>
      <c r="L22" s="348">
        <v>6.1334</v>
      </c>
      <c r="M22" s="348">
        <v>6.8937999999999997</v>
      </c>
      <c r="N22" s="350">
        <v>1.0232000000000001</v>
      </c>
      <c r="O22" s="348">
        <v>2.9073000000000002</v>
      </c>
      <c r="P22" s="348">
        <v>12.4674</v>
      </c>
      <c r="Q22" s="348">
        <v>11.333299999999999</v>
      </c>
      <c r="R22" s="348">
        <v>15.116400000000001</v>
      </c>
      <c r="S22" s="348">
        <v>3.8033000000000001</v>
      </c>
      <c r="T22" s="348">
        <v>20.042899999999999</v>
      </c>
      <c r="U22" s="348">
        <v>5.0704000000000002</v>
      </c>
      <c r="V22" s="348">
        <v>5.0046999999999997</v>
      </c>
      <c r="W22" s="348">
        <v>1.9435</v>
      </c>
      <c r="X22" s="348">
        <v>16.144200000000001</v>
      </c>
      <c r="Y22" s="349"/>
      <c r="Z22" s="346">
        <v>9</v>
      </c>
      <c r="AA22" s="346">
        <v>11</v>
      </c>
      <c r="AB22" s="346">
        <v>11</v>
      </c>
      <c r="AC22" s="346">
        <v>11</v>
      </c>
      <c r="AD22" s="346">
        <v>12</v>
      </c>
      <c r="AE22" s="346">
        <v>17</v>
      </c>
      <c r="AF22" s="346">
        <v>14</v>
      </c>
      <c r="AG22" s="346">
        <v>17</v>
      </c>
      <c r="AH22" s="346">
        <v>17</v>
      </c>
      <c r="AI22" s="346">
        <v>10</v>
      </c>
      <c r="AJ22" s="346">
        <v>8</v>
      </c>
      <c r="AK22" s="346">
        <v>12</v>
      </c>
      <c r="AL22" s="346">
        <v>14</v>
      </c>
      <c r="AM22" s="346">
        <v>17</v>
      </c>
      <c r="AN22" s="346">
        <v>8</v>
      </c>
      <c r="AO22" s="668"/>
      <c r="AP22" s="348">
        <v>16.7</v>
      </c>
      <c r="AQ22" s="348">
        <v>16.739999999999998</v>
      </c>
      <c r="AR22" s="348">
        <v>10.71</v>
      </c>
      <c r="AS22" s="348">
        <v>8.09</v>
      </c>
      <c r="AT22" s="348">
        <v>11.29</v>
      </c>
      <c r="AU22" s="351"/>
      <c r="AV22" s="346">
        <v>11</v>
      </c>
      <c r="AW22" s="346">
        <v>16</v>
      </c>
      <c r="AX22" s="346">
        <v>17</v>
      </c>
      <c r="AY22" s="346">
        <v>16</v>
      </c>
      <c r="AZ22" s="346">
        <v>16</v>
      </c>
      <c r="BA22" s="362"/>
      <c r="BB22" s="348">
        <v>13.7839784960311</v>
      </c>
      <c r="BC22" s="375">
        <v>0.90071659560252304</v>
      </c>
      <c r="BD22" s="375">
        <v>4.1386832474548399E-2</v>
      </c>
      <c r="BE22" s="375">
        <v>-0.13346532923212601</v>
      </c>
      <c r="BF22" s="349"/>
      <c r="BG22" s="348">
        <v>20.673999999999999</v>
      </c>
      <c r="BH22" s="348">
        <v>66.704599999999999</v>
      </c>
      <c r="BI22" s="348">
        <v>10.3636</v>
      </c>
      <c r="BJ22" s="348">
        <v>2.2578</v>
      </c>
      <c r="BK22" s="668"/>
      <c r="BL22" s="353" t="s">
        <v>1559</v>
      </c>
      <c r="BM22" s="353" t="s">
        <v>1560</v>
      </c>
      <c r="BN22" s="353" t="s">
        <v>1561</v>
      </c>
      <c r="BO22" s="353" t="s">
        <v>717</v>
      </c>
      <c r="BP22" s="353" t="s">
        <v>1562</v>
      </c>
      <c r="BQ22" s="668"/>
      <c r="BR22" s="354" t="s">
        <v>611</v>
      </c>
    </row>
    <row r="23" spans="1:70" s="355" customFormat="1" x14ac:dyDescent="0.25">
      <c r="A23" s="345" t="s">
        <v>1563</v>
      </c>
      <c r="B23" s="668"/>
      <c r="C23" s="719">
        <v>38288</v>
      </c>
      <c r="D23" s="668"/>
      <c r="E23" s="346">
        <v>8203.4699999999993</v>
      </c>
      <c r="F23" s="668"/>
      <c r="G23" s="347">
        <v>347.96</v>
      </c>
      <c r="H23" s="349"/>
      <c r="I23" s="348">
        <v>0.52</v>
      </c>
      <c r="J23" s="348">
        <v>-6.6100000000000006E-2</v>
      </c>
      <c r="K23" s="348">
        <v>2.895</v>
      </c>
      <c r="L23" s="348">
        <v>3.2277</v>
      </c>
      <c r="M23" s="348">
        <v>8.8020999999999994</v>
      </c>
      <c r="N23" s="350">
        <v>15.786</v>
      </c>
      <c r="O23" s="348">
        <v>10.002000000000001</v>
      </c>
      <c r="P23" s="348">
        <v>23.3813</v>
      </c>
      <c r="Q23" s="348">
        <v>18.491299999999999</v>
      </c>
      <c r="R23" s="348">
        <v>16.4602</v>
      </c>
      <c r="S23" s="348">
        <v>3.2307999999999999</v>
      </c>
      <c r="T23" s="348">
        <v>20.848800000000001</v>
      </c>
      <c r="U23" s="348">
        <v>10.365399999999999</v>
      </c>
      <c r="V23" s="348">
        <v>18.972899999999999</v>
      </c>
      <c r="W23" s="348">
        <v>2.8403</v>
      </c>
      <c r="X23" s="348">
        <v>17.661000000000001</v>
      </c>
      <c r="Y23" s="349"/>
      <c r="Z23" s="346">
        <v>7</v>
      </c>
      <c r="AA23" s="346">
        <v>9</v>
      </c>
      <c r="AB23" s="346">
        <v>6</v>
      </c>
      <c r="AC23" s="346">
        <v>17</v>
      </c>
      <c r="AD23" s="346">
        <v>6</v>
      </c>
      <c r="AE23" s="346">
        <v>2</v>
      </c>
      <c r="AF23" s="346">
        <v>3</v>
      </c>
      <c r="AG23" s="346">
        <v>3</v>
      </c>
      <c r="AH23" s="346">
        <v>7</v>
      </c>
      <c r="AI23" s="346">
        <v>9</v>
      </c>
      <c r="AJ23" s="346">
        <v>11</v>
      </c>
      <c r="AK23" s="346">
        <v>7</v>
      </c>
      <c r="AL23" s="346">
        <v>2</v>
      </c>
      <c r="AM23" s="346">
        <v>2</v>
      </c>
      <c r="AN23" s="346">
        <v>4</v>
      </c>
      <c r="AO23" s="668"/>
      <c r="AP23" s="348">
        <v>18.88</v>
      </c>
      <c r="AQ23" s="348">
        <v>22.15</v>
      </c>
      <c r="AR23" s="348">
        <v>20</v>
      </c>
      <c r="AS23" s="348">
        <v>17.13</v>
      </c>
      <c r="AT23" s="348">
        <v>19.670000000000002</v>
      </c>
      <c r="AU23" s="351"/>
      <c r="AV23" s="346">
        <v>6</v>
      </c>
      <c r="AW23" s="346">
        <v>7</v>
      </c>
      <c r="AX23" s="346">
        <v>3</v>
      </c>
      <c r="AY23" s="346">
        <v>3</v>
      </c>
      <c r="AZ23" s="346">
        <v>3</v>
      </c>
      <c r="BA23" s="362"/>
      <c r="BB23" s="348">
        <v>15.854861326562601</v>
      </c>
      <c r="BC23" s="375">
        <v>1.0177594239691501</v>
      </c>
      <c r="BD23" s="375">
        <v>8.9331369436251098E-2</v>
      </c>
      <c r="BE23" s="375">
        <v>0.62092300036013204</v>
      </c>
      <c r="BF23" s="349"/>
      <c r="BG23" s="348">
        <v>21.926100000000002</v>
      </c>
      <c r="BH23" s="348">
        <v>66.715699999999998</v>
      </c>
      <c r="BI23" s="348">
        <v>9.3048599999999997</v>
      </c>
      <c r="BJ23" s="348">
        <v>2.0533399999999999</v>
      </c>
      <c r="BK23" s="668"/>
      <c r="BL23" s="353" t="s">
        <v>1564</v>
      </c>
      <c r="BM23" s="353" t="s">
        <v>1565</v>
      </c>
      <c r="BN23" s="353" t="s">
        <v>1566</v>
      </c>
      <c r="BO23" s="353" t="s">
        <v>1567</v>
      </c>
      <c r="BP23" s="353" t="s">
        <v>1568</v>
      </c>
      <c r="BQ23" s="668"/>
      <c r="BR23" s="354" t="s">
        <v>519</v>
      </c>
    </row>
    <row r="24" spans="1:70" s="355" customFormat="1" x14ac:dyDescent="0.25">
      <c r="A24" s="345" t="s">
        <v>1569</v>
      </c>
      <c r="B24" s="668"/>
      <c r="C24" s="719">
        <v>37532</v>
      </c>
      <c r="D24" s="668"/>
      <c r="E24" s="346">
        <v>6937.3</v>
      </c>
      <c r="F24" s="668"/>
      <c r="G24" s="347">
        <v>869.42</v>
      </c>
      <c r="H24" s="349"/>
      <c r="I24" s="348">
        <v>0.43440000000000001</v>
      </c>
      <c r="J24" s="348">
        <v>0.4274</v>
      </c>
      <c r="K24" s="348">
        <v>3.2368999999999999</v>
      </c>
      <c r="L24" s="348">
        <v>8.8447999999999993</v>
      </c>
      <c r="M24" s="348">
        <v>10.097799999999999</v>
      </c>
      <c r="N24" s="350">
        <v>9.9404000000000003</v>
      </c>
      <c r="O24" s="348">
        <v>5.2633000000000001</v>
      </c>
      <c r="P24" s="348">
        <v>17.819900000000001</v>
      </c>
      <c r="Q24" s="348">
        <v>15.387499999999999</v>
      </c>
      <c r="R24" s="348">
        <v>13.282</v>
      </c>
      <c r="S24" s="348">
        <v>4.6295999999999999</v>
      </c>
      <c r="T24" s="348">
        <v>24.774999999999999</v>
      </c>
      <c r="U24" s="348">
        <v>8.1140000000000008</v>
      </c>
      <c r="V24" s="348">
        <v>13.2102</v>
      </c>
      <c r="W24" s="348">
        <v>3.3927999999999998</v>
      </c>
      <c r="X24" s="348">
        <v>20.546099999999999</v>
      </c>
      <c r="Y24" s="349"/>
      <c r="Z24" s="346">
        <v>11</v>
      </c>
      <c r="AA24" s="346">
        <v>1</v>
      </c>
      <c r="AB24" s="346">
        <v>4</v>
      </c>
      <c r="AC24" s="346">
        <v>4</v>
      </c>
      <c r="AD24" s="346">
        <v>4</v>
      </c>
      <c r="AE24" s="346">
        <v>4</v>
      </c>
      <c r="AF24" s="346">
        <v>10</v>
      </c>
      <c r="AG24" s="346">
        <v>11</v>
      </c>
      <c r="AH24" s="346">
        <v>11</v>
      </c>
      <c r="AI24" s="346">
        <v>16</v>
      </c>
      <c r="AJ24" s="346">
        <v>4</v>
      </c>
      <c r="AK24" s="346">
        <v>4</v>
      </c>
      <c r="AL24" s="346">
        <v>7</v>
      </c>
      <c r="AM24" s="346">
        <v>3</v>
      </c>
      <c r="AN24" s="346">
        <v>3</v>
      </c>
      <c r="AO24" s="668"/>
      <c r="AP24" s="348">
        <v>15.84</v>
      </c>
      <c r="AQ24" s="348">
        <v>18.760000000000002</v>
      </c>
      <c r="AR24" s="348">
        <v>15.87</v>
      </c>
      <c r="AS24" s="348">
        <v>12.43</v>
      </c>
      <c r="AT24" s="348">
        <v>19.41</v>
      </c>
      <c r="AU24" s="351"/>
      <c r="AV24" s="346">
        <v>14</v>
      </c>
      <c r="AW24" s="346">
        <v>11</v>
      </c>
      <c r="AX24" s="346">
        <v>11</v>
      </c>
      <c r="AY24" s="346">
        <v>10</v>
      </c>
      <c r="AZ24" s="346">
        <v>4</v>
      </c>
      <c r="BA24" s="362"/>
      <c r="BB24" s="348">
        <v>15.5012108797756</v>
      </c>
      <c r="BC24" s="375">
        <v>1.0547421192759401</v>
      </c>
      <c r="BD24" s="375">
        <v>6.6737288433237202E-2</v>
      </c>
      <c r="BE24" s="375">
        <v>0.210192077932461</v>
      </c>
      <c r="BF24" s="349"/>
      <c r="BG24" s="348">
        <v>7.2453799999999999</v>
      </c>
      <c r="BH24" s="348">
        <v>64.613799999999998</v>
      </c>
      <c r="BI24" s="348">
        <v>23.993600000000001</v>
      </c>
      <c r="BJ24" s="348">
        <v>4.1472199999999999</v>
      </c>
      <c r="BK24" s="668"/>
      <c r="BL24" s="353" t="s">
        <v>545</v>
      </c>
      <c r="BM24" s="353" t="s">
        <v>1570</v>
      </c>
      <c r="BN24" s="353" t="s">
        <v>1405</v>
      </c>
      <c r="BO24" s="353" t="s">
        <v>1571</v>
      </c>
      <c r="BP24" s="353" t="s">
        <v>1572</v>
      </c>
      <c r="BQ24" s="668"/>
      <c r="BR24" s="354" t="s">
        <v>476</v>
      </c>
    </row>
    <row r="25" spans="1:70" x14ac:dyDescent="0.25">
      <c r="A25" s="36" t="s">
        <v>93</v>
      </c>
      <c r="B25" s="43"/>
      <c r="C25" s="720"/>
      <c r="D25" s="43"/>
      <c r="E25" s="51"/>
      <c r="F25" s="43"/>
      <c r="G25" s="55"/>
      <c r="H25" s="66"/>
      <c r="I25" s="59">
        <v>0.50539999999999996</v>
      </c>
      <c r="J25" s="59">
        <v>-6.9099999999999995E-2</v>
      </c>
      <c r="K25" s="59">
        <v>2.4171</v>
      </c>
      <c r="L25" s="59">
        <v>6.9558</v>
      </c>
      <c r="M25" s="59">
        <v>8.5180000000000007</v>
      </c>
      <c r="N25" s="70">
        <v>8.2423999999999999</v>
      </c>
      <c r="O25" s="59">
        <v>5.6125999999999996</v>
      </c>
      <c r="P25" s="59">
        <v>18.959499999999998</v>
      </c>
      <c r="Q25" s="59">
        <v>16.9483</v>
      </c>
      <c r="R25" s="59">
        <v>15.749599999999999</v>
      </c>
      <c r="S25" s="59">
        <v>4.0209000000000001</v>
      </c>
      <c r="T25" s="59">
        <v>22.0792</v>
      </c>
      <c r="U25" s="59">
        <v>7.2698</v>
      </c>
      <c r="V25" s="59">
        <v>11.2698</v>
      </c>
      <c r="W25" s="59">
        <v>2.0840999999999998</v>
      </c>
      <c r="X25" s="59">
        <v>18.1648</v>
      </c>
      <c r="Y25" s="66"/>
      <c r="Z25" s="51">
        <v>17</v>
      </c>
      <c r="AA25" s="51">
        <v>17</v>
      </c>
      <c r="AB25" s="51">
        <v>17</v>
      </c>
      <c r="AC25" s="51">
        <v>17</v>
      </c>
      <c r="AD25" s="51">
        <v>17</v>
      </c>
      <c r="AE25" s="51">
        <v>17</v>
      </c>
      <c r="AF25" s="51">
        <v>17</v>
      </c>
      <c r="AG25" s="51">
        <v>17</v>
      </c>
      <c r="AH25" s="51">
        <v>17</v>
      </c>
      <c r="AI25" s="51">
        <v>16</v>
      </c>
      <c r="AJ25" s="51">
        <v>17</v>
      </c>
      <c r="AK25" s="51">
        <v>17</v>
      </c>
      <c r="AL25" s="51">
        <v>17</v>
      </c>
      <c r="AM25" s="51">
        <v>17</v>
      </c>
      <c r="AN25" s="51">
        <v>17</v>
      </c>
      <c r="AO25" s="43"/>
      <c r="AP25" s="59">
        <v>17.92625</v>
      </c>
      <c r="AQ25" s="59">
        <v>20.07</v>
      </c>
      <c r="AR25" s="59">
        <v>17.081764705882399</v>
      </c>
      <c r="AS25" s="59">
        <v>12.691764705882401</v>
      </c>
      <c r="AT25" s="59">
        <v>16.29</v>
      </c>
      <c r="AU25" s="78"/>
      <c r="AV25" s="51">
        <v>16</v>
      </c>
      <c r="AW25" s="51">
        <v>17</v>
      </c>
      <c r="AX25" s="51">
        <v>17</v>
      </c>
      <c r="AY25" s="51">
        <v>17</v>
      </c>
      <c r="AZ25" s="51">
        <v>17</v>
      </c>
      <c r="BA25" s="258"/>
      <c r="BB25" s="59"/>
      <c r="BC25" s="286"/>
      <c r="BD25" s="286"/>
      <c r="BE25" s="286"/>
      <c r="BF25" s="66"/>
      <c r="BG25" s="59"/>
      <c r="BH25" s="59"/>
      <c r="BI25" s="59"/>
      <c r="BJ25" s="59"/>
      <c r="BK25" s="43"/>
      <c r="BL25" s="84"/>
      <c r="BM25" s="84"/>
      <c r="BN25" s="84"/>
      <c r="BO25" s="84"/>
      <c r="BP25" s="84"/>
      <c r="BQ25" s="43"/>
      <c r="BR25" s="88"/>
    </row>
    <row r="26" spans="1:70" x14ac:dyDescent="0.25">
      <c r="A26" s="37" t="s">
        <v>94</v>
      </c>
      <c r="B26" s="44"/>
      <c r="C26" s="721"/>
      <c r="D26" s="44"/>
      <c r="E26" s="52"/>
      <c r="F26" s="44"/>
      <c r="G26" s="56"/>
      <c r="H26" s="67"/>
      <c r="I26" s="60">
        <v>1.2847</v>
      </c>
      <c r="J26" s="60">
        <v>0.4274</v>
      </c>
      <c r="K26" s="60">
        <v>6.3057999999999996</v>
      </c>
      <c r="L26" s="60">
        <v>14.136699999999999</v>
      </c>
      <c r="M26" s="60">
        <v>17.627300000000002</v>
      </c>
      <c r="N26" s="71">
        <v>20.1419</v>
      </c>
      <c r="O26" s="60">
        <v>11.9847</v>
      </c>
      <c r="P26" s="60">
        <v>25.093699999999998</v>
      </c>
      <c r="Q26" s="60">
        <v>22.750800000000002</v>
      </c>
      <c r="R26" s="60">
        <v>18.155899999999999</v>
      </c>
      <c r="S26" s="60">
        <v>11.953200000000001</v>
      </c>
      <c r="T26" s="60">
        <v>30.442699999999999</v>
      </c>
      <c r="U26" s="60">
        <v>17.8018</v>
      </c>
      <c r="V26" s="60">
        <v>22.3917</v>
      </c>
      <c r="W26" s="60">
        <v>4.9962999999999997</v>
      </c>
      <c r="X26" s="60">
        <v>23.2286</v>
      </c>
      <c r="Y26" s="67"/>
      <c r="Z26" s="52"/>
      <c r="AA26" s="52"/>
      <c r="AB26" s="52"/>
      <c r="AC26" s="52"/>
      <c r="AD26" s="52"/>
      <c r="AE26" s="52"/>
      <c r="AF26" s="52"/>
      <c r="AG26" s="52"/>
      <c r="AH26" s="52"/>
      <c r="AI26" s="52"/>
      <c r="AJ26" s="52"/>
      <c r="AK26" s="52"/>
      <c r="AL26" s="52"/>
      <c r="AM26" s="52"/>
      <c r="AN26" s="52"/>
      <c r="AO26" s="44"/>
      <c r="AP26" s="60">
        <v>20.6</v>
      </c>
      <c r="AQ26" s="60">
        <v>23.28</v>
      </c>
      <c r="AR26" s="60">
        <v>22.25</v>
      </c>
      <c r="AS26" s="60">
        <v>19.649999999999999</v>
      </c>
      <c r="AT26" s="60">
        <v>31.51</v>
      </c>
      <c r="AU26" s="79"/>
      <c r="AV26" s="52"/>
      <c r="AW26" s="52"/>
      <c r="AX26" s="52"/>
      <c r="AY26" s="52"/>
      <c r="AZ26" s="52"/>
      <c r="BA26" s="259"/>
      <c r="BB26" s="60"/>
      <c r="BC26" s="288"/>
      <c r="BD26" s="288"/>
      <c r="BE26" s="288"/>
      <c r="BF26" s="67"/>
      <c r="BG26" s="60"/>
      <c r="BH26" s="60"/>
      <c r="BI26" s="60"/>
      <c r="BJ26" s="60"/>
      <c r="BK26" s="44"/>
      <c r="BL26" s="85"/>
      <c r="BM26" s="85"/>
      <c r="BN26" s="85"/>
      <c r="BO26" s="85"/>
      <c r="BP26" s="85"/>
      <c r="BQ26" s="44"/>
      <c r="BR26" s="89"/>
    </row>
    <row r="27" spans="1:70" x14ac:dyDescent="0.25">
      <c r="A27" s="37" t="s">
        <v>95</v>
      </c>
      <c r="B27" s="44"/>
      <c r="C27" s="721"/>
      <c r="D27" s="44"/>
      <c r="E27" s="52"/>
      <c r="F27" s="44"/>
      <c r="G27" s="56"/>
      <c r="H27" s="67"/>
      <c r="I27" s="60">
        <v>0.19739999999999999</v>
      </c>
      <c r="J27" s="60">
        <v>-0.63380000000000003</v>
      </c>
      <c r="K27" s="60">
        <v>-0.61129999999999995</v>
      </c>
      <c r="L27" s="60">
        <v>3.2277</v>
      </c>
      <c r="M27" s="60">
        <v>3.6837</v>
      </c>
      <c r="N27" s="71">
        <v>1.0232000000000001</v>
      </c>
      <c r="O27" s="60">
        <v>0.86309999999999998</v>
      </c>
      <c r="P27" s="60">
        <v>12.4674</v>
      </c>
      <c r="Q27" s="60">
        <v>11.333299999999999</v>
      </c>
      <c r="R27" s="60">
        <v>13.282</v>
      </c>
      <c r="S27" s="60">
        <v>0.95669999999999999</v>
      </c>
      <c r="T27" s="60">
        <v>17.139099999999999</v>
      </c>
      <c r="U27" s="60">
        <v>2.9192999999999998</v>
      </c>
      <c r="V27" s="60">
        <v>5.0046999999999997</v>
      </c>
      <c r="W27" s="60">
        <v>0.1108</v>
      </c>
      <c r="X27" s="60">
        <v>13.7438</v>
      </c>
      <c r="Y27" s="67"/>
      <c r="Z27" s="52"/>
      <c r="AA27" s="52"/>
      <c r="AB27" s="52"/>
      <c r="AC27" s="52"/>
      <c r="AD27" s="52"/>
      <c r="AE27" s="52"/>
      <c r="AF27" s="52"/>
      <c r="AG27" s="52"/>
      <c r="AH27" s="52"/>
      <c r="AI27" s="52"/>
      <c r="AJ27" s="52"/>
      <c r="AK27" s="52"/>
      <c r="AL27" s="52"/>
      <c r="AM27" s="52"/>
      <c r="AN27" s="52"/>
      <c r="AO27" s="44"/>
      <c r="AP27" s="60">
        <v>14.8</v>
      </c>
      <c r="AQ27" s="60">
        <v>15.84</v>
      </c>
      <c r="AR27" s="60">
        <v>10.71</v>
      </c>
      <c r="AS27" s="60">
        <v>6.56</v>
      </c>
      <c r="AT27" s="60">
        <v>8.91</v>
      </c>
      <c r="AU27" s="79"/>
      <c r="AV27" s="52"/>
      <c r="AW27" s="52"/>
      <c r="AX27" s="52"/>
      <c r="AY27" s="52"/>
      <c r="AZ27" s="52"/>
      <c r="BA27" s="259"/>
      <c r="BB27" s="60"/>
      <c r="BC27" s="288"/>
      <c r="BD27" s="288"/>
      <c r="BE27" s="288"/>
      <c r="BF27" s="67"/>
      <c r="BG27" s="60"/>
      <c r="BH27" s="60"/>
      <c r="BI27" s="60"/>
      <c r="BJ27" s="60"/>
      <c r="BK27" s="44"/>
      <c r="BL27" s="85"/>
      <c r="BM27" s="85"/>
      <c r="BN27" s="85"/>
      <c r="BO27" s="85"/>
      <c r="BP27" s="85"/>
      <c r="BQ27" s="44"/>
      <c r="BR27" s="89"/>
    </row>
    <row r="28" spans="1:70" x14ac:dyDescent="0.25">
      <c r="A28" s="38" t="s">
        <v>96</v>
      </c>
      <c r="B28" s="45"/>
      <c r="C28" s="722"/>
      <c r="D28" s="45"/>
      <c r="E28" s="53"/>
      <c r="F28" s="45"/>
      <c r="G28" s="57"/>
      <c r="H28" s="68"/>
      <c r="I28" s="61">
        <v>0.47889999999999999</v>
      </c>
      <c r="J28" s="61">
        <v>-6.6100000000000006E-2</v>
      </c>
      <c r="K28" s="61">
        <v>2.2585999999999999</v>
      </c>
      <c r="L28" s="61">
        <v>6.5609000000000002</v>
      </c>
      <c r="M28" s="61">
        <v>7.8498999999999999</v>
      </c>
      <c r="N28" s="72">
        <v>8.5521999999999991</v>
      </c>
      <c r="O28" s="61">
        <v>5.9164000000000003</v>
      </c>
      <c r="P28" s="61">
        <v>18.732900000000001</v>
      </c>
      <c r="Q28" s="61">
        <v>17.2942</v>
      </c>
      <c r="R28" s="61">
        <v>16.500399999999999</v>
      </c>
      <c r="S28" s="61">
        <v>3.6909999999999998</v>
      </c>
      <c r="T28" s="61">
        <v>20.700800000000001</v>
      </c>
      <c r="U28" s="61">
        <v>6.4382000000000001</v>
      </c>
      <c r="V28" s="61">
        <v>11.0419</v>
      </c>
      <c r="W28" s="61">
        <v>1.8191999999999999</v>
      </c>
      <c r="X28" s="61">
        <v>17.568300000000001</v>
      </c>
      <c r="Y28" s="68"/>
      <c r="Z28" s="53"/>
      <c r="AA28" s="53"/>
      <c r="AB28" s="53"/>
      <c r="AC28" s="53"/>
      <c r="AD28" s="53"/>
      <c r="AE28" s="53"/>
      <c r="AF28" s="53"/>
      <c r="AG28" s="53"/>
      <c r="AH28" s="53"/>
      <c r="AI28" s="53"/>
      <c r="AJ28" s="53"/>
      <c r="AK28" s="53"/>
      <c r="AL28" s="53"/>
      <c r="AM28" s="53"/>
      <c r="AN28" s="53"/>
      <c r="AO28" s="45"/>
      <c r="AP28" s="61">
        <v>18.07</v>
      </c>
      <c r="AQ28" s="61">
        <v>20.64</v>
      </c>
      <c r="AR28" s="61">
        <v>17.329999999999998</v>
      </c>
      <c r="AS28" s="61">
        <v>12.88</v>
      </c>
      <c r="AT28" s="61">
        <v>15.16</v>
      </c>
      <c r="AU28" s="80"/>
      <c r="AV28" s="53"/>
      <c r="AW28" s="53"/>
      <c r="AX28" s="53"/>
      <c r="AY28" s="53"/>
      <c r="AZ28" s="53"/>
      <c r="BA28" s="262"/>
      <c r="BB28" s="61"/>
      <c r="BC28" s="291"/>
      <c r="BD28" s="291"/>
      <c r="BE28" s="291"/>
      <c r="BF28" s="68"/>
      <c r="BG28" s="61"/>
      <c r="BH28" s="61"/>
      <c r="BI28" s="61"/>
      <c r="BJ28" s="61"/>
      <c r="BK28" s="45"/>
      <c r="BL28" s="86"/>
      <c r="BM28" s="86"/>
      <c r="BN28" s="86"/>
      <c r="BO28" s="86"/>
      <c r="BP28" s="86"/>
      <c r="BQ28" s="45"/>
      <c r="BR28" s="90"/>
    </row>
    <row r="29" spans="1:70" ht="14.5" x14ac:dyDescent="0.25">
      <c r="A29" s="39" t="s">
        <v>121</v>
      </c>
      <c r="B29" s="46"/>
      <c r="C29" s="723"/>
      <c r="D29" s="46"/>
      <c r="E29" s="54"/>
      <c r="F29" s="46"/>
      <c r="G29" s="58"/>
      <c r="H29" s="69"/>
      <c r="I29" s="62"/>
      <c r="J29" s="62"/>
      <c r="K29" s="62"/>
      <c r="L29" s="62"/>
      <c r="M29" s="62"/>
      <c r="N29" s="73"/>
      <c r="O29" s="62"/>
      <c r="P29" s="62"/>
      <c r="Q29" s="62"/>
      <c r="R29" s="62"/>
      <c r="S29" s="62"/>
      <c r="T29" s="62"/>
      <c r="U29" s="62"/>
      <c r="V29" s="62"/>
      <c r="W29" s="62"/>
      <c r="X29" s="62"/>
      <c r="Y29" s="69"/>
      <c r="Z29" s="54"/>
      <c r="AA29" s="54"/>
      <c r="AB29" s="54"/>
      <c r="AC29" s="54"/>
      <c r="AD29" s="54"/>
      <c r="AE29" s="54"/>
      <c r="AF29" s="54"/>
      <c r="AG29" s="54"/>
      <c r="AH29" s="54"/>
      <c r="AI29" s="54"/>
      <c r="AJ29" s="54"/>
      <c r="AK29" s="54"/>
      <c r="AL29" s="54"/>
      <c r="AM29" s="54"/>
      <c r="AN29" s="54"/>
      <c r="AO29" s="46"/>
      <c r="AP29" s="62"/>
      <c r="AQ29" s="62"/>
      <c r="AR29" s="62"/>
      <c r="AS29" s="62"/>
      <c r="AT29" s="62"/>
      <c r="AU29" s="81"/>
      <c r="AV29" s="54"/>
      <c r="AW29" s="54"/>
      <c r="AX29" s="54"/>
      <c r="AY29" s="54"/>
      <c r="AZ29" s="54"/>
      <c r="BA29" s="263"/>
      <c r="BB29" s="62"/>
      <c r="BC29" s="293"/>
      <c r="BD29" s="293"/>
      <c r="BE29" s="293"/>
      <c r="BF29" s="69"/>
      <c r="BG29" s="62"/>
      <c r="BH29" s="62"/>
      <c r="BI29" s="62"/>
      <c r="BJ29" s="62"/>
      <c r="BK29" s="46"/>
      <c r="BL29" s="87"/>
      <c r="BM29" s="87"/>
      <c r="BN29" s="87"/>
      <c r="BO29" s="87"/>
      <c r="BP29" s="87"/>
      <c r="BQ29" s="46"/>
      <c r="BR29" s="91"/>
    </row>
    <row r="30" spans="1:70" s="336" customFormat="1" x14ac:dyDescent="0.25">
      <c r="A30" s="328" t="s">
        <v>1573</v>
      </c>
      <c r="B30" s="662"/>
      <c r="C30" s="717">
        <v>41275</v>
      </c>
      <c r="D30" s="662"/>
      <c r="E30" s="329">
        <v>107022</v>
      </c>
      <c r="F30" s="662"/>
      <c r="G30" s="330">
        <v>236.42400000000001</v>
      </c>
      <c r="H30" s="332"/>
      <c r="I30" s="331">
        <v>0.38129999999999997</v>
      </c>
      <c r="J30" s="331">
        <v>-0.2767</v>
      </c>
      <c r="K30" s="331">
        <v>2.9725999999999999</v>
      </c>
      <c r="L30" s="331">
        <v>7.2747999999999999</v>
      </c>
      <c r="M30" s="331">
        <v>5.4965000000000002</v>
      </c>
      <c r="N30" s="333">
        <v>10.0481</v>
      </c>
      <c r="O30" s="331">
        <v>7.5697999999999999</v>
      </c>
      <c r="P30" s="331">
        <v>20.256799999999998</v>
      </c>
      <c r="Q30" s="331">
        <v>21.417400000000001</v>
      </c>
      <c r="R30" s="331">
        <v>17.854600000000001</v>
      </c>
      <c r="S30" s="331">
        <v>4.2595000000000001</v>
      </c>
      <c r="T30" s="331">
        <v>18.557600000000001</v>
      </c>
      <c r="U30" s="331">
        <v>5.1966000000000001</v>
      </c>
      <c r="V30" s="331">
        <v>11.6403</v>
      </c>
      <c r="W30" s="331">
        <v>1.2575000000000001</v>
      </c>
      <c r="X30" s="331">
        <v>20.394400000000001</v>
      </c>
      <c r="Y30" s="332"/>
      <c r="Z30" s="329">
        <v>12</v>
      </c>
      <c r="AA30" s="329">
        <v>13</v>
      </c>
      <c r="AB30" s="329">
        <v>5</v>
      </c>
      <c r="AC30" s="329">
        <v>7</v>
      </c>
      <c r="AD30" s="329">
        <v>16</v>
      </c>
      <c r="AE30" s="329">
        <v>5</v>
      </c>
      <c r="AF30" s="329">
        <v>5</v>
      </c>
      <c r="AG30" s="329">
        <v>8</v>
      </c>
      <c r="AH30" s="329">
        <v>3</v>
      </c>
      <c r="AI30" s="329">
        <v>8</v>
      </c>
      <c r="AJ30" s="329">
        <v>7</v>
      </c>
      <c r="AK30" s="329">
        <v>16</v>
      </c>
      <c r="AL30" s="329">
        <v>15</v>
      </c>
      <c r="AM30" s="329">
        <v>9</v>
      </c>
      <c r="AN30" s="329">
        <v>14</v>
      </c>
      <c r="AO30" s="662"/>
      <c r="AP30" s="331">
        <v>20.45</v>
      </c>
      <c r="AQ30" s="331">
        <v>23.48</v>
      </c>
      <c r="AR30" s="331">
        <v>20.2</v>
      </c>
      <c r="AS30" s="331">
        <v>13.59</v>
      </c>
      <c r="AT30" s="331">
        <v>14.39</v>
      </c>
      <c r="AU30" s="334"/>
      <c r="AV30" s="329">
        <v>5</v>
      </c>
      <c r="AW30" s="329">
        <v>6</v>
      </c>
      <c r="AX30" s="329">
        <v>5</v>
      </c>
      <c r="AY30" s="329">
        <v>9</v>
      </c>
      <c r="AZ30" s="329">
        <v>13</v>
      </c>
      <c r="BA30" s="360"/>
      <c r="BB30" s="331">
        <v>13.346307575234199</v>
      </c>
      <c r="BC30" s="367">
        <v>0.89006431834356503</v>
      </c>
      <c r="BD30" s="367">
        <v>8.9081956312741697E-2</v>
      </c>
      <c r="BE30" s="367">
        <v>0.49329976587796498</v>
      </c>
      <c r="BF30" s="332"/>
      <c r="BG30" s="331">
        <v>10.3927</v>
      </c>
      <c r="BH30" s="331">
        <v>65.113</v>
      </c>
      <c r="BI30" s="331">
        <v>17.561299999999999</v>
      </c>
      <c r="BJ30" s="331">
        <v>6.9329999999999998</v>
      </c>
      <c r="BK30" s="662"/>
      <c r="BL30" s="664" t="s">
        <v>1476</v>
      </c>
      <c r="BM30" s="664" t="s">
        <v>1477</v>
      </c>
      <c r="BN30" s="664" t="s">
        <v>1478</v>
      </c>
      <c r="BO30" s="664" t="s">
        <v>1479</v>
      </c>
      <c r="BP30" s="664" t="s">
        <v>1480</v>
      </c>
      <c r="BQ30" s="662"/>
      <c r="BR30" s="335" t="s">
        <v>519</v>
      </c>
    </row>
    <row r="31" spans="1:70" s="355" customFormat="1" ht="11" x14ac:dyDescent="0.3">
      <c r="A31" s="841" t="s">
        <v>1574</v>
      </c>
      <c r="B31" s="857"/>
      <c r="C31" s="843">
        <v>41275</v>
      </c>
      <c r="D31" s="857"/>
      <c r="E31" s="844">
        <v>70718.399999999994</v>
      </c>
      <c r="F31" s="857"/>
      <c r="G31" s="845">
        <v>172.846</v>
      </c>
      <c r="H31" s="858"/>
      <c r="I31" s="846">
        <v>0.2</v>
      </c>
      <c r="J31" s="846">
        <v>-1.0999999999999999E-2</v>
      </c>
      <c r="K31" s="846">
        <v>0.59009999999999996</v>
      </c>
      <c r="L31" s="846">
        <v>6.7016</v>
      </c>
      <c r="M31" s="846">
        <v>8.9755000000000003</v>
      </c>
      <c r="N31" s="848">
        <v>8.2411999999999992</v>
      </c>
      <c r="O31" s="846">
        <v>7.2390999999999996</v>
      </c>
      <c r="P31" s="846">
        <v>19.983599999999999</v>
      </c>
      <c r="Q31" s="846">
        <v>18.613</v>
      </c>
      <c r="R31" s="846">
        <v>18.321100000000001</v>
      </c>
      <c r="S31" s="846">
        <v>2.8275999999999999</v>
      </c>
      <c r="T31" s="846">
        <v>21.5565</v>
      </c>
      <c r="U31" s="846">
        <v>8.8217999999999996</v>
      </c>
      <c r="V31" s="846">
        <v>10.0944</v>
      </c>
      <c r="W31" s="846">
        <v>1.2707999999999999</v>
      </c>
      <c r="X31" s="846">
        <v>20.285699999999999</v>
      </c>
      <c r="Y31" s="858"/>
      <c r="Z31" s="844">
        <v>17</v>
      </c>
      <c r="AA31" s="844">
        <v>7</v>
      </c>
      <c r="AB31" s="844">
        <v>16</v>
      </c>
      <c r="AC31" s="844">
        <v>10</v>
      </c>
      <c r="AD31" s="844">
        <v>8</v>
      </c>
      <c r="AE31" s="844">
        <v>11</v>
      </c>
      <c r="AF31" s="844">
        <v>7</v>
      </c>
      <c r="AG31" s="844">
        <v>9</v>
      </c>
      <c r="AH31" s="844">
        <v>9</v>
      </c>
      <c r="AI31" s="844">
        <v>4</v>
      </c>
      <c r="AJ31" s="844">
        <v>14</v>
      </c>
      <c r="AK31" s="844">
        <v>6</v>
      </c>
      <c r="AL31" s="844">
        <v>5</v>
      </c>
      <c r="AM31" s="844">
        <v>11</v>
      </c>
      <c r="AN31" s="844">
        <v>13</v>
      </c>
      <c r="AO31" s="857"/>
      <c r="AP31" s="846">
        <v>20.21</v>
      </c>
      <c r="AQ31" s="846">
        <v>22.05</v>
      </c>
      <c r="AR31" s="846">
        <v>18.61</v>
      </c>
      <c r="AS31" s="846">
        <v>14.53</v>
      </c>
      <c r="AT31" s="846">
        <v>16.350000000000001</v>
      </c>
      <c r="AU31" s="849"/>
      <c r="AV31" s="844">
        <v>6</v>
      </c>
      <c r="AW31" s="844">
        <v>8</v>
      </c>
      <c r="AX31" s="844">
        <v>9</v>
      </c>
      <c r="AY31" s="844">
        <v>6</v>
      </c>
      <c r="AZ31" s="844">
        <v>8</v>
      </c>
      <c r="BA31" s="851"/>
      <c r="BB31" s="846">
        <v>14.775567286925799</v>
      </c>
      <c r="BC31" s="852">
        <v>0.94463133086562101</v>
      </c>
      <c r="BD31" s="852">
        <v>8.1694176638146501E-2</v>
      </c>
      <c r="BE31" s="852">
        <v>0.46881641223343601</v>
      </c>
      <c r="BF31" s="858"/>
      <c r="BG31" s="846">
        <v>15.6723</v>
      </c>
      <c r="BH31" s="846">
        <v>67.572100000000006</v>
      </c>
      <c r="BI31" s="846">
        <v>14.5166</v>
      </c>
      <c r="BJ31" s="846">
        <v>2.2389999999999999</v>
      </c>
      <c r="BK31" s="857"/>
      <c r="BL31" s="859" t="s">
        <v>1482</v>
      </c>
      <c r="BM31" s="859" t="s">
        <v>1483</v>
      </c>
      <c r="BN31" s="859" t="s">
        <v>1484</v>
      </c>
      <c r="BO31" s="859" t="s">
        <v>1485</v>
      </c>
      <c r="BP31" s="859" t="s">
        <v>1486</v>
      </c>
      <c r="BQ31" s="857"/>
      <c r="BR31" s="856" t="s">
        <v>443</v>
      </c>
    </row>
    <row r="32" spans="1:70" s="355" customFormat="1" x14ac:dyDescent="0.25">
      <c r="A32" s="345" t="s">
        <v>1575</v>
      </c>
      <c r="B32" s="668"/>
      <c r="C32" s="719">
        <v>41275</v>
      </c>
      <c r="D32" s="668"/>
      <c r="E32" s="346">
        <v>51826.1</v>
      </c>
      <c r="F32" s="668"/>
      <c r="G32" s="347">
        <v>5051.9831999999997</v>
      </c>
      <c r="H32" s="349"/>
      <c r="I32" s="348">
        <v>0.36959999999999998</v>
      </c>
      <c r="J32" s="348">
        <v>-0.55700000000000005</v>
      </c>
      <c r="K32" s="348">
        <v>1.6930000000000001</v>
      </c>
      <c r="L32" s="348">
        <v>4.6962999999999999</v>
      </c>
      <c r="M32" s="348">
        <v>6.5419999999999998</v>
      </c>
      <c r="N32" s="350">
        <v>9.6335999999999995</v>
      </c>
      <c r="O32" s="348">
        <v>7.3155999999999999</v>
      </c>
      <c r="P32" s="348">
        <v>21.689599999999999</v>
      </c>
      <c r="Q32" s="348">
        <v>20.447399999999998</v>
      </c>
      <c r="R32" s="348">
        <v>18.748899999999999</v>
      </c>
      <c r="S32" s="348">
        <v>2.6404999999999998</v>
      </c>
      <c r="T32" s="348">
        <v>20.229500000000002</v>
      </c>
      <c r="U32" s="348">
        <v>8.7653999999999996</v>
      </c>
      <c r="V32" s="348">
        <v>12.4846</v>
      </c>
      <c r="W32" s="348">
        <v>1.3012999999999999</v>
      </c>
      <c r="X32" s="348">
        <v>18.459900000000001</v>
      </c>
      <c r="Y32" s="349"/>
      <c r="Z32" s="346">
        <v>13</v>
      </c>
      <c r="AA32" s="346">
        <v>16</v>
      </c>
      <c r="AB32" s="346">
        <v>13</v>
      </c>
      <c r="AC32" s="346">
        <v>15</v>
      </c>
      <c r="AD32" s="346">
        <v>13</v>
      </c>
      <c r="AE32" s="346">
        <v>9</v>
      </c>
      <c r="AF32" s="346">
        <v>6</v>
      </c>
      <c r="AG32" s="346">
        <v>7</v>
      </c>
      <c r="AH32" s="346">
        <v>5</v>
      </c>
      <c r="AI32" s="346">
        <v>3</v>
      </c>
      <c r="AJ32" s="346">
        <v>16</v>
      </c>
      <c r="AK32" s="346">
        <v>14</v>
      </c>
      <c r="AL32" s="346">
        <v>6</v>
      </c>
      <c r="AM32" s="346">
        <v>8</v>
      </c>
      <c r="AN32" s="346">
        <v>11</v>
      </c>
      <c r="AO32" s="668"/>
      <c r="AP32" s="348">
        <v>21.16</v>
      </c>
      <c r="AQ32" s="348">
        <v>23.61</v>
      </c>
      <c r="AR32" s="348">
        <v>20.18</v>
      </c>
      <c r="AS32" s="348">
        <v>14.1</v>
      </c>
      <c r="AT32" s="348">
        <v>15.18</v>
      </c>
      <c r="AU32" s="351"/>
      <c r="AV32" s="346">
        <v>4</v>
      </c>
      <c r="AW32" s="346">
        <v>5</v>
      </c>
      <c r="AX32" s="346">
        <v>6</v>
      </c>
      <c r="AY32" s="346">
        <v>8</v>
      </c>
      <c r="AZ32" s="346">
        <v>12</v>
      </c>
      <c r="BA32" s="362"/>
      <c r="BB32" s="348">
        <v>14.9002945282366</v>
      </c>
      <c r="BC32" s="375">
        <v>0.99612246599637799</v>
      </c>
      <c r="BD32" s="375">
        <v>8.8543591588472206E-2</v>
      </c>
      <c r="BE32" s="375">
        <v>0.54082213486459496</v>
      </c>
      <c r="BF32" s="349"/>
      <c r="BG32" s="348">
        <v>21.926200000000001</v>
      </c>
      <c r="BH32" s="348">
        <v>65.716999999999999</v>
      </c>
      <c r="BI32" s="348">
        <v>11.234500000000001</v>
      </c>
      <c r="BJ32" s="348">
        <v>1.1223000000000001</v>
      </c>
      <c r="BK32" s="668"/>
      <c r="BL32" s="353" t="s">
        <v>1488</v>
      </c>
      <c r="BM32" s="353" t="s">
        <v>1489</v>
      </c>
      <c r="BN32" s="353" t="s">
        <v>1490</v>
      </c>
      <c r="BO32" s="353" t="s">
        <v>1491</v>
      </c>
      <c r="BP32" s="353" t="s">
        <v>1492</v>
      </c>
      <c r="BQ32" s="668"/>
      <c r="BR32" s="354" t="s">
        <v>463</v>
      </c>
    </row>
    <row r="33" spans="1:70" s="355" customFormat="1" x14ac:dyDescent="0.25">
      <c r="A33" s="345" t="s">
        <v>1576</v>
      </c>
      <c r="B33" s="668"/>
      <c r="C33" s="719">
        <v>41694</v>
      </c>
      <c r="D33" s="668"/>
      <c r="E33" s="346">
        <v>41675.199999999997</v>
      </c>
      <c r="F33" s="668"/>
      <c r="G33" s="347">
        <v>121.6223</v>
      </c>
      <c r="H33" s="349"/>
      <c r="I33" s="348">
        <v>1.2867999999999999</v>
      </c>
      <c r="J33" s="348">
        <v>0.2442</v>
      </c>
      <c r="K33" s="348">
        <v>6.3735999999999997</v>
      </c>
      <c r="L33" s="348">
        <v>14.3583</v>
      </c>
      <c r="M33" s="348">
        <v>15.289899999999999</v>
      </c>
      <c r="N33" s="350">
        <v>1.8543000000000001</v>
      </c>
      <c r="O33" s="348">
        <v>3.3193999999999999</v>
      </c>
      <c r="P33" s="348">
        <v>22.548200000000001</v>
      </c>
      <c r="Q33" s="348">
        <v>24.0212</v>
      </c>
      <c r="R33" s="348">
        <v>18.091100000000001</v>
      </c>
      <c r="S33" s="348">
        <v>12.0715</v>
      </c>
      <c r="T33" s="348">
        <v>30.837399999999999</v>
      </c>
      <c r="U33" s="348">
        <v>6.9649000000000001</v>
      </c>
      <c r="V33" s="348">
        <v>7.3615000000000004</v>
      </c>
      <c r="W33" s="348">
        <v>5.0393999999999997</v>
      </c>
      <c r="X33" s="348">
        <v>22.1374</v>
      </c>
      <c r="Y33" s="349"/>
      <c r="Z33" s="346">
        <v>1</v>
      </c>
      <c r="AA33" s="346">
        <v>4</v>
      </c>
      <c r="AB33" s="346">
        <v>1</v>
      </c>
      <c r="AC33" s="346">
        <v>1</v>
      </c>
      <c r="AD33" s="346">
        <v>2</v>
      </c>
      <c r="AE33" s="346">
        <v>17</v>
      </c>
      <c r="AF33" s="346">
        <v>15</v>
      </c>
      <c r="AG33" s="346">
        <v>5</v>
      </c>
      <c r="AH33" s="346">
        <v>1</v>
      </c>
      <c r="AI33" s="346">
        <v>6</v>
      </c>
      <c r="AJ33" s="346">
        <v>1</v>
      </c>
      <c r="AK33" s="346">
        <v>1</v>
      </c>
      <c r="AL33" s="346">
        <v>9</v>
      </c>
      <c r="AM33" s="346">
        <v>16</v>
      </c>
      <c r="AN33" s="346">
        <v>1</v>
      </c>
      <c r="AO33" s="668"/>
      <c r="AP33" s="348">
        <v>21.56</v>
      </c>
      <c r="AQ33" s="348">
        <v>24.62</v>
      </c>
      <c r="AR33" s="348">
        <v>20.07</v>
      </c>
      <c r="AS33" s="348">
        <v>11.98</v>
      </c>
      <c r="AT33" s="348">
        <v>20.25</v>
      </c>
      <c r="AU33" s="351"/>
      <c r="AV33" s="346">
        <v>3</v>
      </c>
      <c r="AW33" s="346">
        <v>2</v>
      </c>
      <c r="AX33" s="346">
        <v>7</v>
      </c>
      <c r="AY33" s="346">
        <v>12</v>
      </c>
      <c r="AZ33" s="346">
        <v>5</v>
      </c>
      <c r="BA33" s="362"/>
      <c r="BB33" s="348">
        <v>17.480954419643801</v>
      </c>
      <c r="BC33" s="375">
        <v>1.0336820226532399</v>
      </c>
      <c r="BD33" s="375">
        <v>7.6960202689706894E-2</v>
      </c>
      <c r="BE33" s="375">
        <v>0.53748027081115402</v>
      </c>
      <c r="BF33" s="349"/>
      <c r="BG33" s="348">
        <v>25.641400000000001</v>
      </c>
      <c r="BH33" s="348">
        <v>66.969099999999997</v>
      </c>
      <c r="BI33" s="348">
        <v>3.2595100000000001</v>
      </c>
      <c r="BJ33" s="348">
        <v>4.1299900000000003</v>
      </c>
      <c r="BK33" s="668"/>
      <c r="BL33" s="353" t="s">
        <v>1494</v>
      </c>
      <c r="BM33" s="353" t="s">
        <v>1495</v>
      </c>
      <c r="BN33" s="353" t="s">
        <v>1496</v>
      </c>
      <c r="BO33" s="353" t="s">
        <v>1497</v>
      </c>
      <c r="BP33" s="353" t="s">
        <v>1498</v>
      </c>
      <c r="BQ33" s="668"/>
      <c r="BR33" s="354" t="s">
        <v>443</v>
      </c>
    </row>
    <row r="34" spans="1:70" s="355" customFormat="1" x14ac:dyDescent="0.25">
      <c r="A34" s="345" t="s">
        <v>1577</v>
      </c>
      <c r="B34" s="668"/>
      <c r="C34" s="719">
        <v>41275</v>
      </c>
      <c r="D34" s="668"/>
      <c r="E34" s="346">
        <v>35114.699999999997</v>
      </c>
      <c r="F34" s="668"/>
      <c r="G34" s="347">
        <v>144.68</v>
      </c>
      <c r="H34" s="349"/>
      <c r="I34" s="348">
        <v>0.33979999999999999</v>
      </c>
      <c r="J34" s="348">
        <v>0.16619999999999999</v>
      </c>
      <c r="K34" s="348">
        <v>2.1606999999999998</v>
      </c>
      <c r="L34" s="348">
        <v>6.1247999999999996</v>
      </c>
      <c r="M34" s="348">
        <v>9.2337000000000007</v>
      </c>
      <c r="N34" s="350">
        <v>8.2690999999999999</v>
      </c>
      <c r="O34" s="348">
        <v>6.2083000000000004</v>
      </c>
      <c r="P34" s="348">
        <v>18.744</v>
      </c>
      <c r="Q34" s="348">
        <v>15.0717</v>
      </c>
      <c r="R34" s="348">
        <v>17.9131</v>
      </c>
      <c r="S34" s="348">
        <v>3.4462999999999999</v>
      </c>
      <c r="T34" s="348">
        <v>20.426200000000001</v>
      </c>
      <c r="U34" s="348">
        <v>9.548</v>
      </c>
      <c r="V34" s="348">
        <v>11.3523</v>
      </c>
      <c r="W34" s="348">
        <v>1.873</v>
      </c>
      <c r="X34" s="348">
        <v>18.8687</v>
      </c>
      <c r="Y34" s="349"/>
      <c r="Z34" s="346">
        <v>14</v>
      </c>
      <c r="AA34" s="346">
        <v>5</v>
      </c>
      <c r="AB34" s="346">
        <v>12</v>
      </c>
      <c r="AC34" s="346">
        <v>12</v>
      </c>
      <c r="AD34" s="346">
        <v>6</v>
      </c>
      <c r="AE34" s="346">
        <v>10</v>
      </c>
      <c r="AF34" s="346">
        <v>10</v>
      </c>
      <c r="AG34" s="346">
        <v>12</v>
      </c>
      <c r="AH34" s="346">
        <v>14</v>
      </c>
      <c r="AI34" s="346">
        <v>7</v>
      </c>
      <c r="AJ34" s="346">
        <v>10</v>
      </c>
      <c r="AK34" s="346">
        <v>13</v>
      </c>
      <c r="AL34" s="346">
        <v>4</v>
      </c>
      <c r="AM34" s="346">
        <v>10</v>
      </c>
      <c r="AN34" s="346">
        <v>9</v>
      </c>
      <c r="AO34" s="668"/>
      <c r="AP34" s="348">
        <v>18.73</v>
      </c>
      <c r="AQ34" s="348">
        <v>18.7</v>
      </c>
      <c r="AR34" s="348">
        <v>16.36</v>
      </c>
      <c r="AS34" s="348">
        <v>13.39</v>
      </c>
      <c r="AT34" s="348">
        <v>17.09</v>
      </c>
      <c r="AU34" s="351"/>
      <c r="AV34" s="346">
        <v>9</v>
      </c>
      <c r="AW34" s="346">
        <v>13</v>
      </c>
      <c r="AX34" s="346">
        <v>13</v>
      </c>
      <c r="AY34" s="346">
        <v>10</v>
      </c>
      <c r="AZ34" s="346">
        <v>7</v>
      </c>
      <c r="BA34" s="362"/>
      <c r="BB34" s="348">
        <v>13.907618188930901</v>
      </c>
      <c r="BC34" s="375">
        <v>0.90305032409378305</v>
      </c>
      <c r="BD34" s="375">
        <v>7.5360956899266598E-2</v>
      </c>
      <c r="BE34" s="375">
        <v>0.38344794974949198</v>
      </c>
      <c r="BF34" s="349"/>
      <c r="BG34" s="348">
        <v>18.781199999999998</v>
      </c>
      <c r="BH34" s="348">
        <v>66.847300000000004</v>
      </c>
      <c r="BI34" s="348">
        <v>3.3401299999999998</v>
      </c>
      <c r="BJ34" s="348">
        <v>11.031370000000001</v>
      </c>
      <c r="BK34" s="668"/>
      <c r="BL34" s="353" t="s">
        <v>1500</v>
      </c>
      <c r="BM34" s="353" t="s">
        <v>1501</v>
      </c>
      <c r="BN34" s="353" t="s">
        <v>1502</v>
      </c>
      <c r="BO34" s="353" t="s">
        <v>1503</v>
      </c>
      <c r="BP34" s="353" t="s">
        <v>1504</v>
      </c>
      <c r="BQ34" s="668"/>
      <c r="BR34" s="354" t="s">
        <v>476</v>
      </c>
    </row>
    <row r="35" spans="1:70" s="355" customFormat="1" x14ac:dyDescent="0.25">
      <c r="A35" s="345" t="s">
        <v>1578</v>
      </c>
      <c r="B35" s="668"/>
      <c r="C35" s="719">
        <v>41275</v>
      </c>
      <c r="D35" s="668"/>
      <c r="E35" s="346">
        <v>24358.9</v>
      </c>
      <c r="F35" s="668"/>
      <c r="G35" s="347">
        <v>274.88249999999999</v>
      </c>
      <c r="H35" s="349"/>
      <c r="I35" s="348">
        <v>0.26690000000000003</v>
      </c>
      <c r="J35" s="348">
        <v>-0.61829999999999996</v>
      </c>
      <c r="K35" s="348">
        <v>-0.54279999999999995</v>
      </c>
      <c r="L35" s="348">
        <v>3.8039999999999998</v>
      </c>
      <c r="M35" s="348">
        <v>4.0922999999999998</v>
      </c>
      <c r="N35" s="350">
        <v>6.2843</v>
      </c>
      <c r="O35" s="348">
        <v>1.6993</v>
      </c>
      <c r="P35" s="348">
        <v>13.7439</v>
      </c>
      <c r="Q35" s="348">
        <v>15.69</v>
      </c>
      <c r="R35" s="348">
        <v>14.440099999999999</v>
      </c>
      <c r="S35" s="348">
        <v>1.0705</v>
      </c>
      <c r="T35" s="348">
        <v>17.498999999999999</v>
      </c>
      <c r="U35" s="348">
        <v>3.5184000000000002</v>
      </c>
      <c r="V35" s="348">
        <v>8.9293999999999993</v>
      </c>
      <c r="W35" s="348">
        <v>0.15540000000000001</v>
      </c>
      <c r="X35" s="348">
        <v>18.280899999999999</v>
      </c>
      <c r="Y35" s="349"/>
      <c r="Z35" s="346">
        <v>15</v>
      </c>
      <c r="AA35" s="346">
        <v>17</v>
      </c>
      <c r="AB35" s="346">
        <v>17</v>
      </c>
      <c r="AC35" s="346">
        <v>16</v>
      </c>
      <c r="AD35" s="346">
        <v>17</v>
      </c>
      <c r="AE35" s="346">
        <v>14</v>
      </c>
      <c r="AF35" s="346">
        <v>17</v>
      </c>
      <c r="AG35" s="346">
        <v>17</v>
      </c>
      <c r="AH35" s="346">
        <v>13</v>
      </c>
      <c r="AI35" s="346">
        <v>15</v>
      </c>
      <c r="AJ35" s="346">
        <v>17</v>
      </c>
      <c r="AK35" s="346">
        <v>17</v>
      </c>
      <c r="AL35" s="346">
        <v>16</v>
      </c>
      <c r="AM35" s="346">
        <v>14</v>
      </c>
      <c r="AN35" s="346">
        <v>17</v>
      </c>
      <c r="AO35" s="668"/>
      <c r="AP35" s="348">
        <v>16.97</v>
      </c>
      <c r="AQ35" s="348">
        <v>18.43</v>
      </c>
      <c r="AR35" s="348">
        <v>12.88</v>
      </c>
      <c r="AS35" s="348">
        <v>7.45</v>
      </c>
      <c r="AT35" s="348">
        <v>9.77</v>
      </c>
      <c r="AU35" s="351"/>
      <c r="AV35" s="346">
        <v>12</v>
      </c>
      <c r="AW35" s="346">
        <v>15</v>
      </c>
      <c r="AX35" s="346">
        <v>16</v>
      </c>
      <c r="AY35" s="346">
        <v>17</v>
      </c>
      <c r="AZ35" s="346">
        <v>17</v>
      </c>
      <c r="BA35" s="362"/>
      <c r="BB35" s="348">
        <v>13.551674158978299</v>
      </c>
      <c r="BC35" s="375">
        <v>0.88971428035877298</v>
      </c>
      <c r="BD35" s="375">
        <v>4.8220117462254103E-2</v>
      </c>
      <c r="BE35" s="375">
        <v>-4.1878536174021902E-2</v>
      </c>
      <c r="BF35" s="349"/>
      <c r="BG35" s="348">
        <v>13.995200000000001</v>
      </c>
      <c r="BH35" s="348">
        <v>66.742199999999997</v>
      </c>
      <c r="BI35" s="348">
        <v>14.539199999999999</v>
      </c>
      <c r="BJ35" s="348">
        <v>4.7233999999999998</v>
      </c>
      <c r="BK35" s="668"/>
      <c r="BL35" s="353" t="s">
        <v>1506</v>
      </c>
      <c r="BM35" s="353" t="s">
        <v>1507</v>
      </c>
      <c r="BN35" s="353" t="s">
        <v>1508</v>
      </c>
      <c r="BO35" s="353" t="s">
        <v>1509</v>
      </c>
      <c r="BP35" s="353" t="s">
        <v>1510</v>
      </c>
      <c r="BQ35" s="668"/>
      <c r="BR35" s="354" t="s">
        <v>450</v>
      </c>
    </row>
    <row r="36" spans="1:70" s="355" customFormat="1" x14ac:dyDescent="0.25">
      <c r="A36" s="345" t="s">
        <v>1579</v>
      </c>
      <c r="B36" s="668"/>
      <c r="C36" s="719">
        <v>41275</v>
      </c>
      <c r="D36" s="668"/>
      <c r="E36" s="346">
        <v>20834.8</v>
      </c>
      <c r="F36" s="668"/>
      <c r="G36" s="347">
        <v>177.78899999999999</v>
      </c>
      <c r="H36" s="349"/>
      <c r="I36" s="348">
        <v>0.54520000000000002</v>
      </c>
      <c r="J36" s="348">
        <v>0.27689999999999998</v>
      </c>
      <c r="K36" s="348">
        <v>2.5903</v>
      </c>
      <c r="L36" s="348">
        <v>6.1204999999999998</v>
      </c>
      <c r="M36" s="348">
        <v>6.2180999999999997</v>
      </c>
      <c r="N36" s="350">
        <v>7.5728999999999997</v>
      </c>
      <c r="O36" s="348">
        <v>4.2870999999999997</v>
      </c>
      <c r="P36" s="348">
        <v>17.055900000000001</v>
      </c>
      <c r="Q36" s="348">
        <v>13.775399999999999</v>
      </c>
      <c r="R36" s="348">
        <v>14.8985</v>
      </c>
      <c r="S36" s="348">
        <v>3.8226</v>
      </c>
      <c r="T36" s="348">
        <v>19.418500000000002</v>
      </c>
      <c r="U36" s="348">
        <v>6.7667000000000002</v>
      </c>
      <c r="V36" s="348">
        <v>9.6061999999999994</v>
      </c>
      <c r="W36" s="348">
        <v>2.1787999999999998</v>
      </c>
      <c r="X36" s="348">
        <v>17.199300000000001</v>
      </c>
      <c r="Y36" s="349"/>
      <c r="Z36" s="346">
        <v>6</v>
      </c>
      <c r="AA36" s="346">
        <v>3</v>
      </c>
      <c r="AB36" s="346">
        <v>7</v>
      </c>
      <c r="AC36" s="346">
        <v>13</v>
      </c>
      <c r="AD36" s="346">
        <v>14</v>
      </c>
      <c r="AE36" s="346">
        <v>12</v>
      </c>
      <c r="AF36" s="346">
        <v>12</v>
      </c>
      <c r="AG36" s="346">
        <v>14</v>
      </c>
      <c r="AH36" s="346">
        <v>16</v>
      </c>
      <c r="AI36" s="346">
        <v>13</v>
      </c>
      <c r="AJ36" s="346">
        <v>9</v>
      </c>
      <c r="AK36" s="346">
        <v>15</v>
      </c>
      <c r="AL36" s="346">
        <v>11</v>
      </c>
      <c r="AM36" s="346">
        <v>13</v>
      </c>
      <c r="AN36" s="346">
        <v>6</v>
      </c>
      <c r="AO36" s="668"/>
      <c r="AP36" s="348">
        <v>15.87</v>
      </c>
      <c r="AQ36" s="348">
        <v>16.97</v>
      </c>
      <c r="AR36" s="348">
        <v>15.55</v>
      </c>
      <c r="AS36" s="348">
        <v>11.68</v>
      </c>
      <c r="AT36" s="348">
        <v>14.03</v>
      </c>
      <c r="AU36" s="351"/>
      <c r="AV36" s="346">
        <v>16</v>
      </c>
      <c r="AW36" s="346">
        <v>17</v>
      </c>
      <c r="AX36" s="346">
        <v>14</v>
      </c>
      <c r="AY36" s="346">
        <v>13</v>
      </c>
      <c r="AZ36" s="346">
        <v>14</v>
      </c>
      <c r="BA36" s="362"/>
      <c r="BB36" s="348">
        <v>15.2455412417613</v>
      </c>
      <c r="BC36" s="375">
        <v>1.0106832586754699</v>
      </c>
      <c r="BD36" s="375">
        <v>6.8333081797713996E-2</v>
      </c>
      <c r="BE36" s="375">
        <v>0.25189160549599299</v>
      </c>
      <c r="BF36" s="349"/>
      <c r="BG36" s="348">
        <v>18.2485</v>
      </c>
      <c r="BH36" s="348">
        <v>66.020300000000006</v>
      </c>
      <c r="BI36" s="348">
        <v>11.4377</v>
      </c>
      <c r="BJ36" s="348">
        <v>4.2934999999999999</v>
      </c>
      <c r="BK36" s="668"/>
      <c r="BL36" s="353" t="s">
        <v>1512</v>
      </c>
      <c r="BM36" s="353" t="s">
        <v>1513</v>
      </c>
      <c r="BN36" s="353" t="s">
        <v>1514</v>
      </c>
      <c r="BO36" s="353" t="s">
        <v>1515</v>
      </c>
      <c r="BP36" s="353" t="s">
        <v>1516</v>
      </c>
      <c r="BQ36" s="668"/>
      <c r="BR36" s="354" t="s">
        <v>1517</v>
      </c>
    </row>
    <row r="37" spans="1:70" s="355" customFormat="1" x14ac:dyDescent="0.25">
      <c r="A37" s="345" t="s">
        <v>1580</v>
      </c>
      <c r="B37" s="668"/>
      <c r="C37" s="719">
        <v>43675</v>
      </c>
      <c r="D37" s="668"/>
      <c r="E37" s="346">
        <v>20445.599999999999</v>
      </c>
      <c r="F37" s="668"/>
      <c r="G37" s="347">
        <v>44.512999999999998</v>
      </c>
      <c r="H37" s="349"/>
      <c r="I37" s="348">
        <v>0.58750000000000002</v>
      </c>
      <c r="J37" s="348">
        <v>-0.29570000000000002</v>
      </c>
      <c r="K37" s="348">
        <v>1.6836</v>
      </c>
      <c r="L37" s="348">
        <v>7.4284999999999997</v>
      </c>
      <c r="M37" s="348">
        <v>10.063499999999999</v>
      </c>
      <c r="N37" s="350">
        <v>12.805400000000001</v>
      </c>
      <c r="O37" s="348">
        <v>7.0666000000000002</v>
      </c>
      <c r="P37" s="348">
        <v>18.741599999999998</v>
      </c>
      <c r="Q37" s="348">
        <v>17.486699999999999</v>
      </c>
      <c r="R37" s="348" t="s">
        <v>430</v>
      </c>
      <c r="S37" s="348">
        <v>4.5913000000000004</v>
      </c>
      <c r="T37" s="348">
        <v>24.247800000000002</v>
      </c>
      <c r="U37" s="348">
        <v>7.3611000000000004</v>
      </c>
      <c r="V37" s="348">
        <v>13.5854</v>
      </c>
      <c r="W37" s="348">
        <v>1.2141999999999999</v>
      </c>
      <c r="X37" s="348">
        <v>23.5318</v>
      </c>
      <c r="Y37" s="349"/>
      <c r="Z37" s="346">
        <v>4</v>
      </c>
      <c r="AA37" s="346">
        <v>14</v>
      </c>
      <c r="AB37" s="346">
        <v>14</v>
      </c>
      <c r="AC37" s="346">
        <v>6</v>
      </c>
      <c r="AD37" s="346">
        <v>5</v>
      </c>
      <c r="AE37" s="346">
        <v>3</v>
      </c>
      <c r="AF37" s="346">
        <v>9</v>
      </c>
      <c r="AG37" s="346">
        <v>13</v>
      </c>
      <c r="AH37" s="346">
        <v>10</v>
      </c>
      <c r="AI37" s="346" t="s">
        <v>430</v>
      </c>
      <c r="AJ37" s="346">
        <v>5</v>
      </c>
      <c r="AK37" s="346">
        <v>5</v>
      </c>
      <c r="AL37" s="346">
        <v>8</v>
      </c>
      <c r="AM37" s="346">
        <v>5</v>
      </c>
      <c r="AN37" s="346">
        <v>15</v>
      </c>
      <c r="AO37" s="668"/>
      <c r="AP37" s="348" t="s">
        <v>430</v>
      </c>
      <c r="AQ37" s="348">
        <v>21.67</v>
      </c>
      <c r="AR37" s="348">
        <v>17.97</v>
      </c>
      <c r="AS37" s="348">
        <v>14.54</v>
      </c>
      <c r="AT37" s="348">
        <v>18.850000000000001</v>
      </c>
      <c r="AU37" s="351"/>
      <c r="AV37" s="346" t="s">
        <v>430</v>
      </c>
      <c r="AW37" s="346">
        <v>10</v>
      </c>
      <c r="AX37" s="346">
        <v>10</v>
      </c>
      <c r="AY37" s="346">
        <v>5</v>
      </c>
      <c r="AZ37" s="346">
        <v>6</v>
      </c>
      <c r="BA37" s="362"/>
      <c r="BB37" s="348">
        <v>14.672852843214599</v>
      </c>
      <c r="BC37" s="375">
        <v>0.98293991756125798</v>
      </c>
      <c r="BD37" s="375">
        <v>7.6598448255554799E-2</v>
      </c>
      <c r="BE37" s="375">
        <v>0.35571690914182502</v>
      </c>
      <c r="BF37" s="349"/>
      <c r="BG37" s="348">
        <v>12.3462</v>
      </c>
      <c r="BH37" s="348">
        <v>69.8048</v>
      </c>
      <c r="BI37" s="348">
        <v>15.5268</v>
      </c>
      <c r="BJ37" s="348">
        <v>2.3222</v>
      </c>
      <c r="BK37" s="668"/>
      <c r="BL37" s="353" t="s">
        <v>1519</v>
      </c>
      <c r="BM37" s="353" t="s">
        <v>1520</v>
      </c>
      <c r="BN37" s="353" t="s">
        <v>1521</v>
      </c>
      <c r="BO37" s="353" t="s">
        <v>1522</v>
      </c>
      <c r="BP37" s="353" t="s">
        <v>1523</v>
      </c>
      <c r="BQ37" s="668"/>
      <c r="BR37" s="354" t="s">
        <v>443</v>
      </c>
    </row>
    <row r="38" spans="1:70" s="355" customFormat="1" x14ac:dyDescent="0.25">
      <c r="A38" s="345" t="s">
        <v>1581</v>
      </c>
      <c r="B38" s="668"/>
      <c r="C38" s="719">
        <v>41275</v>
      </c>
      <c r="D38" s="668"/>
      <c r="E38" s="346">
        <v>19425.599999999999</v>
      </c>
      <c r="F38" s="668"/>
      <c r="G38" s="347">
        <v>130.88399999999999</v>
      </c>
      <c r="H38" s="349"/>
      <c r="I38" s="348">
        <v>0.4914</v>
      </c>
      <c r="J38" s="348">
        <v>0.114</v>
      </c>
      <c r="K38" s="348">
        <v>2.3611</v>
      </c>
      <c r="L38" s="348">
        <v>5.2324999999999999</v>
      </c>
      <c r="M38" s="348">
        <v>7.8166000000000002</v>
      </c>
      <c r="N38" s="350">
        <v>9.8987999999999996</v>
      </c>
      <c r="O38" s="348">
        <v>8.1369000000000007</v>
      </c>
      <c r="P38" s="348">
        <v>23.882200000000001</v>
      </c>
      <c r="Q38" s="348">
        <v>20.7484</v>
      </c>
      <c r="R38" s="348">
        <v>19.480799999999999</v>
      </c>
      <c r="S38" s="348">
        <v>3.3715999999999999</v>
      </c>
      <c r="T38" s="348">
        <v>20.709399999999999</v>
      </c>
      <c r="U38" s="348">
        <v>6.61</v>
      </c>
      <c r="V38" s="348">
        <v>13.1608</v>
      </c>
      <c r="W38" s="348">
        <v>1.8283</v>
      </c>
      <c r="X38" s="348">
        <v>21.503900000000002</v>
      </c>
      <c r="Y38" s="349"/>
      <c r="Z38" s="346">
        <v>9</v>
      </c>
      <c r="AA38" s="346">
        <v>6</v>
      </c>
      <c r="AB38" s="346">
        <v>9</v>
      </c>
      <c r="AC38" s="346">
        <v>14</v>
      </c>
      <c r="AD38" s="346">
        <v>10</v>
      </c>
      <c r="AE38" s="346">
        <v>7</v>
      </c>
      <c r="AF38" s="346">
        <v>4</v>
      </c>
      <c r="AG38" s="346">
        <v>4</v>
      </c>
      <c r="AH38" s="346">
        <v>4</v>
      </c>
      <c r="AI38" s="346">
        <v>2</v>
      </c>
      <c r="AJ38" s="346">
        <v>11</v>
      </c>
      <c r="AK38" s="346">
        <v>11</v>
      </c>
      <c r="AL38" s="346">
        <v>12</v>
      </c>
      <c r="AM38" s="346">
        <v>6</v>
      </c>
      <c r="AN38" s="346">
        <v>10</v>
      </c>
      <c r="AO38" s="668"/>
      <c r="AP38" s="348">
        <v>21.85</v>
      </c>
      <c r="AQ38" s="348">
        <v>24.36</v>
      </c>
      <c r="AR38" s="348">
        <v>20.98</v>
      </c>
      <c r="AS38" s="348">
        <v>15.68</v>
      </c>
      <c r="AT38" s="348">
        <v>15.9</v>
      </c>
      <c r="AU38" s="351"/>
      <c r="AV38" s="346">
        <v>2</v>
      </c>
      <c r="AW38" s="346">
        <v>3</v>
      </c>
      <c r="AX38" s="346">
        <v>4</v>
      </c>
      <c r="AY38" s="346">
        <v>4</v>
      </c>
      <c r="AZ38" s="346">
        <v>10</v>
      </c>
      <c r="BA38" s="362"/>
      <c r="BB38" s="348">
        <v>15.2176430874124</v>
      </c>
      <c r="BC38" s="375">
        <v>1.01612455248197</v>
      </c>
      <c r="BD38" s="375">
        <v>9.4920890231726299E-2</v>
      </c>
      <c r="BE38" s="375">
        <v>0.65033646238321496</v>
      </c>
      <c r="BF38" s="349"/>
      <c r="BG38" s="348">
        <v>18.193100000000001</v>
      </c>
      <c r="BH38" s="348">
        <v>66.633099999999999</v>
      </c>
      <c r="BI38" s="348">
        <v>11.9138</v>
      </c>
      <c r="BJ38" s="348">
        <v>3.26</v>
      </c>
      <c r="BK38" s="668"/>
      <c r="BL38" s="353" t="s">
        <v>1525</v>
      </c>
      <c r="BM38" s="353" t="s">
        <v>1526</v>
      </c>
      <c r="BN38" s="353" t="s">
        <v>1527</v>
      </c>
      <c r="BO38" s="353" t="s">
        <v>1528</v>
      </c>
      <c r="BP38" s="353" t="s">
        <v>1529</v>
      </c>
      <c r="BQ38" s="668"/>
      <c r="BR38" s="354" t="s">
        <v>476</v>
      </c>
    </row>
    <row r="39" spans="1:70" s="355" customFormat="1" x14ac:dyDescent="0.25">
      <c r="A39" s="345" t="s">
        <v>1582</v>
      </c>
      <c r="B39" s="668"/>
      <c r="C39" s="719">
        <v>41275</v>
      </c>
      <c r="D39" s="668"/>
      <c r="E39" s="346">
        <v>16451.400000000001</v>
      </c>
      <c r="F39" s="668"/>
      <c r="G39" s="347">
        <v>542.10599999999999</v>
      </c>
      <c r="H39" s="349"/>
      <c r="I39" s="348">
        <v>0.79679999999999995</v>
      </c>
      <c r="J39" s="348">
        <v>0.36109999999999998</v>
      </c>
      <c r="K39" s="348">
        <v>4.3419999999999996</v>
      </c>
      <c r="L39" s="348">
        <v>9.1875999999999998</v>
      </c>
      <c r="M39" s="348">
        <v>18.248899999999999</v>
      </c>
      <c r="N39" s="350">
        <v>21.427600000000002</v>
      </c>
      <c r="O39" s="348">
        <v>11.6777</v>
      </c>
      <c r="P39" s="348">
        <v>26.426300000000001</v>
      </c>
      <c r="Q39" s="348">
        <v>20.416399999999999</v>
      </c>
      <c r="R39" s="348">
        <v>18.144200000000001</v>
      </c>
      <c r="S39" s="348">
        <v>2.9693000000000001</v>
      </c>
      <c r="T39" s="348">
        <v>30.755800000000001</v>
      </c>
      <c r="U39" s="348">
        <v>18.6008</v>
      </c>
      <c r="V39" s="348">
        <v>23.5533</v>
      </c>
      <c r="W39" s="348">
        <v>4.3750999999999998</v>
      </c>
      <c r="X39" s="348">
        <v>20.442599999999999</v>
      </c>
      <c r="Y39" s="349"/>
      <c r="Z39" s="346">
        <v>2</v>
      </c>
      <c r="AA39" s="346">
        <v>2</v>
      </c>
      <c r="AB39" s="346">
        <v>2</v>
      </c>
      <c r="AC39" s="346">
        <v>3</v>
      </c>
      <c r="AD39" s="346">
        <v>1</v>
      </c>
      <c r="AE39" s="346">
        <v>1</v>
      </c>
      <c r="AF39" s="346">
        <v>2</v>
      </c>
      <c r="AG39" s="346">
        <v>1</v>
      </c>
      <c r="AH39" s="346">
        <v>6</v>
      </c>
      <c r="AI39" s="346">
        <v>5</v>
      </c>
      <c r="AJ39" s="346">
        <v>13</v>
      </c>
      <c r="AK39" s="346">
        <v>2</v>
      </c>
      <c r="AL39" s="346">
        <v>1</v>
      </c>
      <c r="AM39" s="346">
        <v>1</v>
      </c>
      <c r="AN39" s="346">
        <v>2</v>
      </c>
      <c r="AO39" s="668"/>
      <c r="AP39" s="348">
        <v>20.02</v>
      </c>
      <c r="AQ39" s="348">
        <v>23.72</v>
      </c>
      <c r="AR39" s="348">
        <v>23.56</v>
      </c>
      <c r="AS39" s="348">
        <v>20.91</v>
      </c>
      <c r="AT39" s="348">
        <v>32.89</v>
      </c>
      <c r="AU39" s="351"/>
      <c r="AV39" s="346">
        <v>7</v>
      </c>
      <c r="AW39" s="346">
        <v>4</v>
      </c>
      <c r="AX39" s="346">
        <v>1</v>
      </c>
      <c r="AY39" s="346">
        <v>1</v>
      </c>
      <c r="AZ39" s="346">
        <v>1</v>
      </c>
      <c r="BA39" s="362"/>
      <c r="BB39" s="348">
        <v>17.3861962896504</v>
      </c>
      <c r="BC39" s="375">
        <v>1.12424723780737</v>
      </c>
      <c r="BD39" s="375">
        <v>9.6170692571604099E-2</v>
      </c>
      <c r="BE39" s="375">
        <v>0.79340522959979498</v>
      </c>
      <c r="BF39" s="349"/>
      <c r="BG39" s="348">
        <v>9.7241999999999997</v>
      </c>
      <c r="BH39" s="348">
        <v>67.335599999999999</v>
      </c>
      <c r="BI39" s="348">
        <v>21.726199999999999</v>
      </c>
      <c r="BJ39" s="348">
        <v>1.214</v>
      </c>
      <c r="BK39" s="668"/>
      <c r="BL39" s="353" t="s">
        <v>1531</v>
      </c>
      <c r="BM39" s="353" t="s">
        <v>1532</v>
      </c>
      <c r="BN39" s="353" t="s">
        <v>1533</v>
      </c>
      <c r="BO39" s="353" t="s">
        <v>1534</v>
      </c>
      <c r="BP39" s="353" t="s">
        <v>1535</v>
      </c>
      <c r="BQ39" s="668"/>
      <c r="BR39" s="354" t="s">
        <v>519</v>
      </c>
    </row>
    <row r="40" spans="1:70" s="355" customFormat="1" x14ac:dyDescent="0.25">
      <c r="A40" s="345" t="s">
        <v>1583</v>
      </c>
      <c r="B40" s="668"/>
      <c r="C40" s="719">
        <v>41275</v>
      </c>
      <c r="D40" s="668"/>
      <c r="E40" s="346">
        <v>15329.2</v>
      </c>
      <c r="F40" s="668"/>
      <c r="G40" s="347">
        <v>243.64</v>
      </c>
      <c r="H40" s="349"/>
      <c r="I40" s="348">
        <v>0.65690000000000004</v>
      </c>
      <c r="J40" s="348">
        <v>-1.23E-2</v>
      </c>
      <c r="K40" s="348">
        <v>1.1164000000000001</v>
      </c>
      <c r="L40" s="348">
        <v>10.344200000000001</v>
      </c>
      <c r="M40" s="348">
        <v>11.9566</v>
      </c>
      <c r="N40" s="350">
        <v>9.9806000000000008</v>
      </c>
      <c r="O40" s="348">
        <v>13.3169</v>
      </c>
      <c r="P40" s="348">
        <v>26.143599999999999</v>
      </c>
      <c r="Q40" s="348">
        <v>21.915600000000001</v>
      </c>
      <c r="R40" s="348">
        <v>19.875699999999998</v>
      </c>
      <c r="S40" s="348">
        <v>2.7583000000000002</v>
      </c>
      <c r="T40" s="348">
        <v>28.502099999999999</v>
      </c>
      <c r="U40" s="348">
        <v>9.9161000000000001</v>
      </c>
      <c r="V40" s="348">
        <v>14.154500000000001</v>
      </c>
      <c r="W40" s="348">
        <v>1.2971999999999999</v>
      </c>
      <c r="X40" s="348">
        <v>21.219200000000001</v>
      </c>
      <c r="Y40" s="349"/>
      <c r="Z40" s="346">
        <v>3</v>
      </c>
      <c r="AA40" s="346">
        <v>8</v>
      </c>
      <c r="AB40" s="346">
        <v>15</v>
      </c>
      <c r="AC40" s="346">
        <v>2</v>
      </c>
      <c r="AD40" s="346">
        <v>3</v>
      </c>
      <c r="AE40" s="346">
        <v>6</v>
      </c>
      <c r="AF40" s="346">
        <v>1</v>
      </c>
      <c r="AG40" s="346">
        <v>2</v>
      </c>
      <c r="AH40" s="346">
        <v>2</v>
      </c>
      <c r="AI40" s="346">
        <v>1</v>
      </c>
      <c r="AJ40" s="346">
        <v>15</v>
      </c>
      <c r="AK40" s="346">
        <v>3</v>
      </c>
      <c r="AL40" s="346">
        <v>3</v>
      </c>
      <c r="AM40" s="346">
        <v>3</v>
      </c>
      <c r="AN40" s="346">
        <v>12</v>
      </c>
      <c r="AO40" s="668"/>
      <c r="AP40" s="348">
        <v>22.2</v>
      </c>
      <c r="AQ40" s="348">
        <v>24.79</v>
      </c>
      <c r="AR40" s="348">
        <v>23.27</v>
      </c>
      <c r="AS40" s="348">
        <v>19.68</v>
      </c>
      <c r="AT40" s="348">
        <v>21.73</v>
      </c>
      <c r="AU40" s="351"/>
      <c r="AV40" s="346">
        <v>1</v>
      </c>
      <c r="AW40" s="346">
        <v>1</v>
      </c>
      <c r="AX40" s="346">
        <v>2</v>
      </c>
      <c r="AY40" s="346">
        <v>2</v>
      </c>
      <c r="AZ40" s="346">
        <v>2</v>
      </c>
      <c r="BA40" s="362"/>
      <c r="BB40" s="348">
        <v>17.2236251468467</v>
      </c>
      <c r="BC40" s="375">
        <v>1.1275171850568599</v>
      </c>
      <c r="BD40" s="375">
        <v>9.2262902835388405E-2</v>
      </c>
      <c r="BE40" s="375">
        <v>0.75925096965609595</v>
      </c>
      <c r="BF40" s="349"/>
      <c r="BG40" s="348">
        <v>16.465499999999999</v>
      </c>
      <c r="BH40" s="348">
        <v>60.860500000000002</v>
      </c>
      <c r="BI40" s="348">
        <v>19.1555</v>
      </c>
      <c r="BJ40" s="348">
        <v>3.5185</v>
      </c>
      <c r="BK40" s="668"/>
      <c r="BL40" s="353" t="s">
        <v>1537</v>
      </c>
      <c r="BM40" s="353" t="s">
        <v>1538</v>
      </c>
      <c r="BN40" s="353" t="s">
        <v>1539</v>
      </c>
      <c r="BO40" s="353" t="s">
        <v>1540</v>
      </c>
      <c r="BP40" s="353" t="s">
        <v>871</v>
      </c>
      <c r="BQ40" s="668"/>
      <c r="BR40" s="354" t="s">
        <v>519</v>
      </c>
    </row>
    <row r="41" spans="1:70" s="355" customFormat="1" x14ac:dyDescent="0.25">
      <c r="A41" s="345" t="s">
        <v>1584</v>
      </c>
      <c r="B41" s="668"/>
      <c r="C41" s="719">
        <v>41275</v>
      </c>
      <c r="D41" s="668"/>
      <c r="E41" s="346">
        <v>14726.8</v>
      </c>
      <c r="F41" s="668"/>
      <c r="G41" s="347">
        <v>1682.2946999999999</v>
      </c>
      <c r="H41" s="349"/>
      <c r="I41" s="348">
        <v>0.26</v>
      </c>
      <c r="J41" s="348">
        <v>-0.3679</v>
      </c>
      <c r="K41" s="348">
        <v>2.3003999999999998</v>
      </c>
      <c r="L41" s="348">
        <v>6.7793999999999999</v>
      </c>
      <c r="M41" s="348">
        <v>7.5572999999999997</v>
      </c>
      <c r="N41" s="350">
        <v>9.8705999999999996</v>
      </c>
      <c r="O41" s="348">
        <v>7.0773000000000001</v>
      </c>
      <c r="P41" s="348">
        <v>21.8537</v>
      </c>
      <c r="Q41" s="348">
        <v>19.2529</v>
      </c>
      <c r="R41" s="348">
        <v>15.266500000000001</v>
      </c>
      <c r="S41" s="348">
        <v>4.2634999999999996</v>
      </c>
      <c r="T41" s="348">
        <v>20.785900000000002</v>
      </c>
      <c r="U41" s="348">
        <v>6.8757999999999999</v>
      </c>
      <c r="V41" s="348">
        <v>12.559799999999999</v>
      </c>
      <c r="W41" s="348">
        <v>1.1998</v>
      </c>
      <c r="X41" s="348">
        <v>18.1069</v>
      </c>
      <c r="Y41" s="349"/>
      <c r="Z41" s="346">
        <v>16</v>
      </c>
      <c r="AA41" s="346">
        <v>15</v>
      </c>
      <c r="AB41" s="346">
        <v>10</v>
      </c>
      <c r="AC41" s="346">
        <v>9</v>
      </c>
      <c r="AD41" s="346">
        <v>11</v>
      </c>
      <c r="AE41" s="346">
        <v>8</v>
      </c>
      <c r="AF41" s="346">
        <v>8</v>
      </c>
      <c r="AG41" s="346">
        <v>6</v>
      </c>
      <c r="AH41" s="346">
        <v>8</v>
      </c>
      <c r="AI41" s="346">
        <v>11</v>
      </c>
      <c r="AJ41" s="346">
        <v>6</v>
      </c>
      <c r="AK41" s="346">
        <v>10</v>
      </c>
      <c r="AL41" s="346">
        <v>10</v>
      </c>
      <c r="AM41" s="346">
        <v>7</v>
      </c>
      <c r="AN41" s="346">
        <v>16</v>
      </c>
      <c r="AO41" s="668"/>
      <c r="AP41" s="348">
        <v>18.14</v>
      </c>
      <c r="AQ41" s="348">
        <v>21.7</v>
      </c>
      <c r="AR41" s="348">
        <v>19.72</v>
      </c>
      <c r="AS41" s="348">
        <v>14.46</v>
      </c>
      <c r="AT41" s="348">
        <v>16.100000000000001</v>
      </c>
      <c r="AU41" s="351"/>
      <c r="AV41" s="346">
        <v>11</v>
      </c>
      <c r="AW41" s="346">
        <v>9</v>
      </c>
      <c r="AX41" s="346">
        <v>8</v>
      </c>
      <c r="AY41" s="346">
        <v>7</v>
      </c>
      <c r="AZ41" s="346">
        <v>9</v>
      </c>
      <c r="BA41" s="362"/>
      <c r="BB41" s="348">
        <v>14.445918665620701</v>
      </c>
      <c r="BC41" s="375">
        <v>0.96097168489253204</v>
      </c>
      <c r="BD41" s="375">
        <v>9.01843516741615E-2</v>
      </c>
      <c r="BE41" s="375">
        <v>0.55176387723751696</v>
      </c>
      <c r="BF41" s="349"/>
      <c r="BG41" s="348">
        <v>14.126099999999999</v>
      </c>
      <c r="BH41" s="348">
        <v>66.677800000000005</v>
      </c>
      <c r="BI41" s="348">
        <v>14.939399999999999</v>
      </c>
      <c r="BJ41" s="348">
        <v>4.2567000000000004</v>
      </c>
      <c r="BK41" s="668"/>
      <c r="BL41" s="353" t="s">
        <v>1542</v>
      </c>
      <c r="BM41" s="353" t="s">
        <v>1543</v>
      </c>
      <c r="BN41" s="353" t="s">
        <v>1544</v>
      </c>
      <c r="BO41" s="353" t="s">
        <v>1545</v>
      </c>
      <c r="BP41" s="353" t="s">
        <v>1522</v>
      </c>
      <c r="BQ41" s="668"/>
      <c r="BR41" s="354" t="s">
        <v>443</v>
      </c>
    </row>
    <row r="42" spans="1:70" s="355" customFormat="1" x14ac:dyDescent="0.25">
      <c r="A42" s="345" t="s">
        <v>1585</v>
      </c>
      <c r="B42" s="668"/>
      <c r="C42" s="719">
        <v>41275</v>
      </c>
      <c r="D42" s="668"/>
      <c r="E42" s="346">
        <v>13081.5</v>
      </c>
      <c r="F42" s="668"/>
      <c r="G42" s="347">
        <v>3274.5491000000002</v>
      </c>
      <c r="H42" s="349"/>
      <c r="I42" s="348">
        <v>0.44529999999999997</v>
      </c>
      <c r="J42" s="348">
        <v>-6.3299999999999995E-2</v>
      </c>
      <c r="K42" s="348">
        <v>2.4049999999999998</v>
      </c>
      <c r="L42" s="348">
        <v>8.2535000000000007</v>
      </c>
      <c r="M42" s="348">
        <v>6.0812999999999997</v>
      </c>
      <c r="N42" s="350">
        <v>5.0884999999999998</v>
      </c>
      <c r="O42" s="348">
        <v>3.9765999999999999</v>
      </c>
      <c r="P42" s="348">
        <v>18.909199999999998</v>
      </c>
      <c r="Q42" s="348">
        <v>16.168399999999998</v>
      </c>
      <c r="R42" s="348">
        <v>14.9017</v>
      </c>
      <c r="S42" s="348">
        <v>5.3289</v>
      </c>
      <c r="T42" s="348">
        <v>21.089500000000001</v>
      </c>
      <c r="U42" s="348">
        <v>3.4157000000000002</v>
      </c>
      <c r="V42" s="348">
        <v>8.8041</v>
      </c>
      <c r="W42" s="348">
        <v>2.1051000000000002</v>
      </c>
      <c r="X42" s="348">
        <v>18.2378</v>
      </c>
      <c r="Y42" s="349"/>
      <c r="Z42" s="346">
        <v>10</v>
      </c>
      <c r="AA42" s="346">
        <v>10</v>
      </c>
      <c r="AB42" s="346">
        <v>8</v>
      </c>
      <c r="AC42" s="346">
        <v>5</v>
      </c>
      <c r="AD42" s="346">
        <v>15</v>
      </c>
      <c r="AE42" s="346">
        <v>15</v>
      </c>
      <c r="AF42" s="346">
        <v>14</v>
      </c>
      <c r="AG42" s="346">
        <v>10</v>
      </c>
      <c r="AH42" s="346">
        <v>12</v>
      </c>
      <c r="AI42" s="346">
        <v>12</v>
      </c>
      <c r="AJ42" s="346">
        <v>2</v>
      </c>
      <c r="AK42" s="346">
        <v>8</v>
      </c>
      <c r="AL42" s="346">
        <v>17</v>
      </c>
      <c r="AM42" s="346">
        <v>15</v>
      </c>
      <c r="AN42" s="346">
        <v>7</v>
      </c>
      <c r="AO42" s="668"/>
      <c r="AP42" s="348">
        <v>16.89</v>
      </c>
      <c r="AQ42" s="348">
        <v>18.97</v>
      </c>
      <c r="AR42" s="348">
        <v>16.72</v>
      </c>
      <c r="AS42" s="348">
        <v>11.07</v>
      </c>
      <c r="AT42" s="348">
        <v>13.15</v>
      </c>
      <c r="AU42" s="351"/>
      <c r="AV42" s="346">
        <v>13</v>
      </c>
      <c r="AW42" s="346">
        <v>12</v>
      </c>
      <c r="AX42" s="346">
        <v>12</v>
      </c>
      <c r="AY42" s="346">
        <v>14</v>
      </c>
      <c r="AZ42" s="346">
        <v>15</v>
      </c>
      <c r="BA42" s="362"/>
      <c r="BB42" s="348">
        <v>14.756159318238</v>
      </c>
      <c r="BC42" s="375">
        <v>0.97664686231467301</v>
      </c>
      <c r="BD42" s="375">
        <v>7.4079266866031002E-2</v>
      </c>
      <c r="BE42" s="375">
        <v>0.38276468266038399</v>
      </c>
      <c r="BF42" s="349"/>
      <c r="BG42" s="348">
        <v>11.1389</v>
      </c>
      <c r="BH42" s="348">
        <v>67.053899999999999</v>
      </c>
      <c r="BI42" s="348">
        <v>18.5745</v>
      </c>
      <c r="BJ42" s="348">
        <v>3.2326999999999999</v>
      </c>
      <c r="BK42" s="668"/>
      <c r="BL42" s="353" t="s">
        <v>1547</v>
      </c>
      <c r="BM42" s="353" t="s">
        <v>1548</v>
      </c>
      <c r="BN42" s="353" t="s">
        <v>1549</v>
      </c>
      <c r="BO42" s="353" t="s">
        <v>1550</v>
      </c>
      <c r="BP42" s="353" t="s">
        <v>1551</v>
      </c>
      <c r="BQ42" s="668"/>
      <c r="BR42" s="354" t="s">
        <v>519</v>
      </c>
    </row>
    <row r="43" spans="1:70" s="355" customFormat="1" x14ac:dyDescent="0.25">
      <c r="A43" s="345" t="s">
        <v>1586</v>
      </c>
      <c r="B43" s="668"/>
      <c r="C43" s="719">
        <v>41275</v>
      </c>
      <c r="D43" s="668"/>
      <c r="E43" s="346">
        <v>12653.3</v>
      </c>
      <c r="F43" s="668"/>
      <c r="G43" s="347">
        <v>361.3252</v>
      </c>
      <c r="H43" s="349"/>
      <c r="I43" s="348">
        <v>0.56699999999999995</v>
      </c>
      <c r="J43" s="348">
        <v>-0.1653</v>
      </c>
      <c r="K43" s="348">
        <v>3.9152999999999998</v>
      </c>
      <c r="L43" s="348">
        <v>7.1127000000000002</v>
      </c>
      <c r="M43" s="348">
        <v>8.2861999999999991</v>
      </c>
      <c r="N43" s="350">
        <v>6.4664999999999999</v>
      </c>
      <c r="O43" s="348">
        <v>2.3235000000000001</v>
      </c>
      <c r="P43" s="348">
        <v>14.77</v>
      </c>
      <c r="Q43" s="348">
        <v>14.407</v>
      </c>
      <c r="R43" s="348">
        <v>14.677899999999999</v>
      </c>
      <c r="S43" s="348">
        <v>5.085</v>
      </c>
      <c r="T43" s="348">
        <v>21.080400000000001</v>
      </c>
      <c r="U43" s="348">
        <v>6.4143999999999997</v>
      </c>
      <c r="V43" s="348">
        <v>9.8861000000000008</v>
      </c>
      <c r="W43" s="348">
        <v>2.8593000000000002</v>
      </c>
      <c r="X43" s="348">
        <v>18.3384</v>
      </c>
      <c r="Y43" s="349"/>
      <c r="Z43" s="346">
        <v>5</v>
      </c>
      <c r="AA43" s="346">
        <v>12</v>
      </c>
      <c r="AB43" s="346">
        <v>3</v>
      </c>
      <c r="AC43" s="346">
        <v>8</v>
      </c>
      <c r="AD43" s="346">
        <v>9</v>
      </c>
      <c r="AE43" s="346">
        <v>13</v>
      </c>
      <c r="AF43" s="346">
        <v>16</v>
      </c>
      <c r="AG43" s="346">
        <v>15</v>
      </c>
      <c r="AH43" s="346">
        <v>15</v>
      </c>
      <c r="AI43" s="346">
        <v>14</v>
      </c>
      <c r="AJ43" s="346">
        <v>3</v>
      </c>
      <c r="AK43" s="346">
        <v>9</v>
      </c>
      <c r="AL43" s="346">
        <v>13</v>
      </c>
      <c r="AM43" s="346">
        <v>12</v>
      </c>
      <c r="AN43" s="346">
        <v>5</v>
      </c>
      <c r="AO43" s="668"/>
      <c r="AP43" s="348">
        <v>16.62</v>
      </c>
      <c r="AQ43" s="348">
        <v>17.940000000000001</v>
      </c>
      <c r="AR43" s="348">
        <v>14.06</v>
      </c>
      <c r="AS43" s="348">
        <v>10.11</v>
      </c>
      <c r="AT43" s="348">
        <v>15.54</v>
      </c>
      <c r="AU43" s="351"/>
      <c r="AV43" s="346">
        <v>15</v>
      </c>
      <c r="AW43" s="346">
        <v>16</v>
      </c>
      <c r="AX43" s="346">
        <v>15</v>
      </c>
      <c r="AY43" s="346">
        <v>15</v>
      </c>
      <c r="AZ43" s="346">
        <v>11</v>
      </c>
      <c r="BA43" s="362"/>
      <c r="BB43" s="348">
        <v>14.600484345397</v>
      </c>
      <c r="BC43" s="375">
        <v>0.97502862125945</v>
      </c>
      <c r="BD43" s="375">
        <v>5.4590608153304E-2</v>
      </c>
      <c r="BE43" s="375">
        <v>3.5031415732621397E-2</v>
      </c>
      <c r="BF43" s="349"/>
      <c r="BG43" s="348">
        <v>12.414099999999999</v>
      </c>
      <c r="BH43" s="348">
        <v>65.211100000000002</v>
      </c>
      <c r="BI43" s="348">
        <v>20.029900000000001</v>
      </c>
      <c r="BJ43" s="348">
        <v>2.3449</v>
      </c>
      <c r="BK43" s="668"/>
      <c r="BL43" s="353" t="s">
        <v>1553</v>
      </c>
      <c r="BM43" s="353" t="s">
        <v>1554</v>
      </c>
      <c r="BN43" s="353" t="s">
        <v>1555</v>
      </c>
      <c r="BO43" s="353" t="s">
        <v>1556</v>
      </c>
      <c r="BP43" s="353" t="s">
        <v>1557</v>
      </c>
      <c r="BQ43" s="668"/>
      <c r="BR43" s="354" t="s">
        <v>519</v>
      </c>
    </row>
    <row r="44" spans="1:70" s="355" customFormat="1" x14ac:dyDescent="0.25">
      <c r="A44" s="345" t="s">
        <v>1587</v>
      </c>
      <c r="B44" s="668"/>
      <c r="C44" s="719">
        <v>41610</v>
      </c>
      <c r="D44" s="668"/>
      <c r="E44" s="346">
        <v>11173</v>
      </c>
      <c r="F44" s="668"/>
      <c r="G44" s="347">
        <v>78.790000000000006</v>
      </c>
      <c r="H44" s="349"/>
      <c r="I44" s="348">
        <v>0.49740000000000001</v>
      </c>
      <c r="J44" s="348">
        <v>-6.3399999999999998E-2</v>
      </c>
      <c r="K44" s="348">
        <v>2.1920000000000002</v>
      </c>
      <c r="L44" s="348">
        <v>6.4585999999999997</v>
      </c>
      <c r="M44" s="348">
        <v>7.5338000000000003</v>
      </c>
      <c r="N44" s="350">
        <v>2.2583000000000002</v>
      </c>
      <c r="O44" s="348">
        <v>4.1759000000000004</v>
      </c>
      <c r="P44" s="348">
        <v>13.874599999999999</v>
      </c>
      <c r="Q44" s="348">
        <v>12.8735</v>
      </c>
      <c r="R44" s="348">
        <v>16.830100000000002</v>
      </c>
      <c r="S44" s="348">
        <v>3.972</v>
      </c>
      <c r="T44" s="348">
        <v>20.584599999999998</v>
      </c>
      <c r="U44" s="348">
        <v>5.8720999999999997</v>
      </c>
      <c r="V44" s="348">
        <v>6.1430999999999996</v>
      </c>
      <c r="W44" s="348">
        <v>2.0198999999999998</v>
      </c>
      <c r="X44" s="348">
        <v>17.614000000000001</v>
      </c>
      <c r="Y44" s="349"/>
      <c r="Z44" s="346">
        <v>8</v>
      </c>
      <c r="AA44" s="346">
        <v>11</v>
      </c>
      <c r="AB44" s="346">
        <v>11</v>
      </c>
      <c r="AC44" s="346">
        <v>11</v>
      </c>
      <c r="AD44" s="346">
        <v>12</v>
      </c>
      <c r="AE44" s="346">
        <v>16</v>
      </c>
      <c r="AF44" s="346">
        <v>13</v>
      </c>
      <c r="AG44" s="346">
        <v>16</v>
      </c>
      <c r="AH44" s="346">
        <v>17</v>
      </c>
      <c r="AI44" s="346">
        <v>10</v>
      </c>
      <c r="AJ44" s="346">
        <v>8</v>
      </c>
      <c r="AK44" s="346">
        <v>12</v>
      </c>
      <c r="AL44" s="346">
        <v>14</v>
      </c>
      <c r="AM44" s="346">
        <v>17</v>
      </c>
      <c r="AN44" s="346">
        <v>8</v>
      </c>
      <c r="AO44" s="668"/>
      <c r="AP44" s="348">
        <v>18.440000000000001</v>
      </c>
      <c r="AQ44" s="348">
        <v>18.5</v>
      </c>
      <c r="AR44" s="348">
        <v>12.15</v>
      </c>
      <c r="AS44" s="348">
        <v>9.43</v>
      </c>
      <c r="AT44" s="348">
        <v>12.62</v>
      </c>
      <c r="AU44" s="351"/>
      <c r="AV44" s="346">
        <v>10</v>
      </c>
      <c r="AW44" s="346">
        <v>14</v>
      </c>
      <c r="AX44" s="346">
        <v>17</v>
      </c>
      <c r="AY44" s="346">
        <v>16</v>
      </c>
      <c r="AZ44" s="346">
        <v>16</v>
      </c>
      <c r="BA44" s="362"/>
      <c r="BB44" s="348">
        <v>13.802515479157799</v>
      </c>
      <c r="BC44" s="375">
        <v>0.90220553855268404</v>
      </c>
      <c r="BD44" s="375">
        <v>4.8910149034740003E-2</v>
      </c>
      <c r="BE44" s="375">
        <v>-3.0021108305038E-2</v>
      </c>
      <c r="BF44" s="349"/>
      <c r="BG44" s="348">
        <v>20.673999999999999</v>
      </c>
      <c r="BH44" s="348">
        <v>66.704599999999999</v>
      </c>
      <c r="BI44" s="348">
        <v>10.3636</v>
      </c>
      <c r="BJ44" s="348">
        <v>2.2578</v>
      </c>
      <c r="BK44" s="668"/>
      <c r="BL44" s="353" t="s">
        <v>1559</v>
      </c>
      <c r="BM44" s="353" t="s">
        <v>1560</v>
      </c>
      <c r="BN44" s="353" t="s">
        <v>1561</v>
      </c>
      <c r="BO44" s="353" t="s">
        <v>717</v>
      </c>
      <c r="BP44" s="353" t="s">
        <v>1562</v>
      </c>
      <c r="BQ44" s="668"/>
      <c r="BR44" s="354" t="s">
        <v>611</v>
      </c>
    </row>
    <row r="45" spans="1:70" s="355" customFormat="1" x14ac:dyDescent="0.25">
      <c r="A45" s="345" t="s">
        <v>1588</v>
      </c>
      <c r="B45" s="668"/>
      <c r="C45" s="719">
        <v>41275</v>
      </c>
      <c r="D45" s="668"/>
      <c r="E45" s="346">
        <v>8203.4699999999993</v>
      </c>
      <c r="F45" s="668"/>
      <c r="G45" s="347">
        <v>393.27</v>
      </c>
      <c r="H45" s="349"/>
      <c r="I45" s="348">
        <v>0.52139999999999997</v>
      </c>
      <c r="J45" s="348">
        <v>-5.0799999999999998E-2</v>
      </c>
      <c r="K45" s="348">
        <v>2.9582999999999999</v>
      </c>
      <c r="L45" s="348">
        <v>3.4186000000000001</v>
      </c>
      <c r="M45" s="348">
        <v>9.2173999999999996</v>
      </c>
      <c r="N45" s="350">
        <v>16.711200000000002</v>
      </c>
      <c r="O45" s="348">
        <v>10.8779</v>
      </c>
      <c r="P45" s="348">
        <v>24.393000000000001</v>
      </c>
      <c r="Q45" s="348">
        <v>19.5151</v>
      </c>
      <c r="R45" s="348">
        <v>17.5595</v>
      </c>
      <c r="S45" s="348">
        <v>3.3344</v>
      </c>
      <c r="T45" s="348">
        <v>21.203800000000001</v>
      </c>
      <c r="U45" s="348">
        <v>10.9146</v>
      </c>
      <c r="V45" s="348">
        <v>19.811699999999998</v>
      </c>
      <c r="W45" s="348">
        <v>2.8801999999999999</v>
      </c>
      <c r="X45" s="348">
        <v>19.6297</v>
      </c>
      <c r="Y45" s="349"/>
      <c r="Z45" s="346">
        <v>7</v>
      </c>
      <c r="AA45" s="346">
        <v>9</v>
      </c>
      <c r="AB45" s="346">
        <v>6</v>
      </c>
      <c r="AC45" s="346">
        <v>17</v>
      </c>
      <c r="AD45" s="346">
        <v>7</v>
      </c>
      <c r="AE45" s="346">
        <v>2</v>
      </c>
      <c r="AF45" s="346">
        <v>3</v>
      </c>
      <c r="AG45" s="346">
        <v>3</v>
      </c>
      <c r="AH45" s="346">
        <v>7</v>
      </c>
      <c r="AI45" s="346">
        <v>9</v>
      </c>
      <c r="AJ45" s="346">
        <v>12</v>
      </c>
      <c r="AK45" s="346">
        <v>7</v>
      </c>
      <c r="AL45" s="346">
        <v>2</v>
      </c>
      <c r="AM45" s="346">
        <v>2</v>
      </c>
      <c r="AN45" s="346">
        <v>4</v>
      </c>
      <c r="AO45" s="668"/>
      <c r="AP45" s="348">
        <v>19.91</v>
      </c>
      <c r="AQ45" s="348">
        <v>23.22</v>
      </c>
      <c r="AR45" s="348">
        <v>21</v>
      </c>
      <c r="AS45" s="348">
        <v>18.07</v>
      </c>
      <c r="AT45" s="348">
        <v>20.6</v>
      </c>
      <c r="AU45" s="351"/>
      <c r="AV45" s="346">
        <v>8</v>
      </c>
      <c r="AW45" s="346">
        <v>7</v>
      </c>
      <c r="AX45" s="346">
        <v>3</v>
      </c>
      <c r="AY45" s="346">
        <v>3</v>
      </c>
      <c r="AZ45" s="346">
        <v>3</v>
      </c>
      <c r="BA45" s="362"/>
      <c r="BB45" s="348">
        <v>15.8725011697378</v>
      </c>
      <c r="BC45" s="375">
        <v>1.01876474391506</v>
      </c>
      <c r="BD45" s="375">
        <v>9.36149540027051E-2</v>
      </c>
      <c r="BE45" s="375">
        <v>0.68970430114874204</v>
      </c>
      <c r="BF45" s="349"/>
      <c r="BG45" s="348">
        <v>21.926100000000002</v>
      </c>
      <c r="BH45" s="348">
        <v>66.715699999999998</v>
      </c>
      <c r="BI45" s="348">
        <v>9.3048599999999997</v>
      </c>
      <c r="BJ45" s="348">
        <v>2.0533399999999999</v>
      </c>
      <c r="BK45" s="668"/>
      <c r="BL45" s="353" t="s">
        <v>1564</v>
      </c>
      <c r="BM45" s="353" t="s">
        <v>1565</v>
      </c>
      <c r="BN45" s="353" t="s">
        <v>1566</v>
      </c>
      <c r="BO45" s="353" t="s">
        <v>1567</v>
      </c>
      <c r="BP45" s="353" t="s">
        <v>1568</v>
      </c>
      <c r="BQ45" s="668"/>
      <c r="BR45" s="354" t="s">
        <v>519</v>
      </c>
    </row>
    <row r="46" spans="1:70" s="355" customFormat="1" x14ac:dyDescent="0.25">
      <c r="A46" s="345" t="s">
        <v>1589</v>
      </c>
      <c r="B46" s="668"/>
      <c r="C46" s="719">
        <v>41275</v>
      </c>
      <c r="D46" s="668"/>
      <c r="E46" s="346">
        <v>6937.3</v>
      </c>
      <c r="F46" s="668"/>
      <c r="G46" s="347">
        <v>977.27</v>
      </c>
      <c r="H46" s="349"/>
      <c r="I46" s="348">
        <v>0.43580000000000002</v>
      </c>
      <c r="J46" s="348">
        <v>0.44090000000000001</v>
      </c>
      <c r="K46" s="348">
        <v>3.3054999999999999</v>
      </c>
      <c r="L46" s="348">
        <v>9.0630000000000006</v>
      </c>
      <c r="M46" s="348">
        <v>10.538399999999999</v>
      </c>
      <c r="N46" s="350">
        <v>10.8544</v>
      </c>
      <c r="O46" s="348">
        <v>6.1353</v>
      </c>
      <c r="P46" s="348">
        <v>18.805900000000001</v>
      </c>
      <c r="Q46" s="348">
        <v>16.3797</v>
      </c>
      <c r="R46" s="348">
        <v>14.2926</v>
      </c>
      <c r="S46" s="348">
        <v>4.7438000000000002</v>
      </c>
      <c r="T46" s="348">
        <v>25.161100000000001</v>
      </c>
      <c r="U46" s="348">
        <v>8.6748999999999992</v>
      </c>
      <c r="V46" s="348">
        <v>14.043200000000001</v>
      </c>
      <c r="W46" s="348">
        <v>3.4367000000000001</v>
      </c>
      <c r="X46" s="348">
        <v>16.623799999999999</v>
      </c>
      <c r="Y46" s="349"/>
      <c r="Z46" s="346">
        <v>11</v>
      </c>
      <c r="AA46" s="346">
        <v>1</v>
      </c>
      <c r="AB46" s="346">
        <v>4</v>
      </c>
      <c r="AC46" s="346">
        <v>4</v>
      </c>
      <c r="AD46" s="346">
        <v>4</v>
      </c>
      <c r="AE46" s="346">
        <v>4</v>
      </c>
      <c r="AF46" s="346">
        <v>11</v>
      </c>
      <c r="AG46" s="346">
        <v>11</v>
      </c>
      <c r="AH46" s="346">
        <v>11</v>
      </c>
      <c r="AI46" s="346">
        <v>16</v>
      </c>
      <c r="AJ46" s="346">
        <v>4</v>
      </c>
      <c r="AK46" s="346">
        <v>4</v>
      </c>
      <c r="AL46" s="346">
        <v>7</v>
      </c>
      <c r="AM46" s="346">
        <v>4</v>
      </c>
      <c r="AN46" s="346">
        <v>3</v>
      </c>
      <c r="AO46" s="668"/>
      <c r="AP46" s="348">
        <v>16.829999999999998</v>
      </c>
      <c r="AQ46" s="348">
        <v>19.809999999999999</v>
      </c>
      <c r="AR46" s="348">
        <v>16.86</v>
      </c>
      <c r="AS46" s="348">
        <v>13.36</v>
      </c>
      <c r="AT46" s="348">
        <v>20.37</v>
      </c>
      <c r="AU46" s="351"/>
      <c r="AV46" s="346">
        <v>14</v>
      </c>
      <c r="AW46" s="346">
        <v>11</v>
      </c>
      <c r="AX46" s="346">
        <v>11</v>
      </c>
      <c r="AY46" s="346">
        <v>11</v>
      </c>
      <c r="AZ46" s="346">
        <v>4</v>
      </c>
      <c r="BA46" s="362"/>
      <c r="BB46" s="348">
        <v>15.5159443295789</v>
      </c>
      <c r="BC46" s="375">
        <v>1.0558064845014701</v>
      </c>
      <c r="BD46" s="375">
        <v>7.1236961739700205E-2</v>
      </c>
      <c r="BE46" s="375">
        <v>0.28016019145876803</v>
      </c>
      <c r="BF46" s="349"/>
      <c r="BG46" s="348">
        <v>7.2453799999999999</v>
      </c>
      <c r="BH46" s="348">
        <v>64.613799999999998</v>
      </c>
      <c r="BI46" s="348">
        <v>23.993600000000001</v>
      </c>
      <c r="BJ46" s="348">
        <v>4.1472199999999999</v>
      </c>
      <c r="BK46" s="668"/>
      <c r="BL46" s="353" t="s">
        <v>545</v>
      </c>
      <c r="BM46" s="353" t="s">
        <v>1570</v>
      </c>
      <c r="BN46" s="353" t="s">
        <v>1405</v>
      </c>
      <c r="BO46" s="353" t="s">
        <v>1571</v>
      </c>
      <c r="BP46" s="353" t="s">
        <v>1572</v>
      </c>
      <c r="BQ46" s="668"/>
      <c r="BR46" s="354" t="s">
        <v>476</v>
      </c>
    </row>
    <row r="47" spans="1:70" x14ac:dyDescent="0.25">
      <c r="A47" s="36" t="s">
        <v>93</v>
      </c>
      <c r="B47" s="43"/>
      <c r="C47" s="720"/>
      <c r="D47" s="43"/>
      <c r="E47" s="51"/>
      <c r="F47" s="43"/>
      <c r="G47" s="55"/>
      <c r="H47" s="66"/>
      <c r="I47" s="59">
        <v>0.50880000000000003</v>
      </c>
      <c r="J47" s="59">
        <v>-5.1700000000000003E-2</v>
      </c>
      <c r="K47" s="59">
        <v>2.4950999999999999</v>
      </c>
      <c r="L47" s="59">
        <v>7.1976000000000004</v>
      </c>
      <c r="M47" s="59">
        <v>9.0086999999999993</v>
      </c>
      <c r="N47" s="70">
        <v>9.2508999999999997</v>
      </c>
      <c r="O47" s="59">
        <v>6.6120000000000001</v>
      </c>
      <c r="P47" s="59">
        <v>20.107199999999999</v>
      </c>
      <c r="Q47" s="59">
        <v>18.1294</v>
      </c>
      <c r="R47" s="59">
        <v>16.956</v>
      </c>
      <c r="S47" s="59">
        <v>4.1504000000000003</v>
      </c>
      <c r="T47" s="59">
        <v>22.508500000000002</v>
      </c>
      <c r="U47" s="59">
        <v>7.8963000000000001</v>
      </c>
      <c r="V47" s="59">
        <v>12.186500000000001</v>
      </c>
      <c r="W47" s="59">
        <v>2.1347999999999998</v>
      </c>
      <c r="X47" s="59">
        <v>19.463200000000001</v>
      </c>
      <c r="Y47" s="66"/>
      <c r="Z47" s="51">
        <v>17</v>
      </c>
      <c r="AA47" s="51">
        <v>17</v>
      </c>
      <c r="AB47" s="51">
        <v>17</v>
      </c>
      <c r="AC47" s="51">
        <v>17</v>
      </c>
      <c r="AD47" s="51">
        <v>17</v>
      </c>
      <c r="AE47" s="51">
        <v>17</v>
      </c>
      <c r="AF47" s="51">
        <v>17</v>
      </c>
      <c r="AG47" s="51">
        <v>17</v>
      </c>
      <c r="AH47" s="51">
        <v>17</v>
      </c>
      <c r="AI47" s="51">
        <v>16</v>
      </c>
      <c r="AJ47" s="51">
        <v>17</v>
      </c>
      <c r="AK47" s="51">
        <v>17</v>
      </c>
      <c r="AL47" s="51">
        <v>17</v>
      </c>
      <c r="AM47" s="51">
        <v>17</v>
      </c>
      <c r="AN47" s="51">
        <v>17</v>
      </c>
      <c r="AO47" s="43"/>
      <c r="AP47" s="59">
        <v>19.115625000000001</v>
      </c>
      <c r="AQ47" s="59">
        <v>21.3258823529412</v>
      </c>
      <c r="AR47" s="59">
        <v>18.243529411764701</v>
      </c>
      <c r="AS47" s="59">
        <v>13.7664705882353</v>
      </c>
      <c r="AT47" s="59">
        <v>17.341764705882401</v>
      </c>
      <c r="AU47" s="78"/>
      <c r="AV47" s="51">
        <v>16</v>
      </c>
      <c r="AW47" s="51">
        <v>17</v>
      </c>
      <c r="AX47" s="51">
        <v>17</v>
      </c>
      <c r="AY47" s="51">
        <v>17</v>
      </c>
      <c r="AZ47" s="51">
        <v>17</v>
      </c>
      <c r="BA47" s="258"/>
      <c r="BB47" s="59"/>
      <c r="BC47" s="286"/>
      <c r="BD47" s="286"/>
      <c r="BE47" s="286"/>
      <c r="BF47" s="66"/>
      <c r="BG47" s="59"/>
      <c r="BH47" s="59"/>
      <c r="BI47" s="59"/>
      <c r="BJ47" s="59"/>
      <c r="BK47" s="43"/>
      <c r="BL47" s="84"/>
      <c r="BM47" s="84"/>
      <c r="BN47" s="84"/>
      <c r="BO47" s="84"/>
      <c r="BP47" s="84"/>
      <c r="BQ47" s="43"/>
      <c r="BR47" s="88"/>
    </row>
    <row r="48" spans="1:70" x14ac:dyDescent="0.25">
      <c r="A48" s="37" t="s">
        <v>94</v>
      </c>
      <c r="B48" s="44"/>
      <c r="C48" s="721"/>
      <c r="D48" s="44"/>
      <c r="E48" s="52"/>
      <c r="F48" s="44"/>
      <c r="G48" s="56"/>
      <c r="H48" s="67"/>
      <c r="I48" s="60">
        <v>1.2867999999999999</v>
      </c>
      <c r="J48" s="60">
        <v>0.44090000000000001</v>
      </c>
      <c r="K48" s="60">
        <v>6.3735999999999997</v>
      </c>
      <c r="L48" s="60">
        <v>14.3583</v>
      </c>
      <c r="M48" s="60">
        <v>18.248899999999999</v>
      </c>
      <c r="N48" s="71">
        <v>21.427600000000002</v>
      </c>
      <c r="O48" s="60">
        <v>13.3169</v>
      </c>
      <c r="P48" s="60">
        <v>26.426300000000001</v>
      </c>
      <c r="Q48" s="60">
        <v>24.0212</v>
      </c>
      <c r="R48" s="60">
        <v>19.875699999999998</v>
      </c>
      <c r="S48" s="60">
        <v>12.0715</v>
      </c>
      <c r="T48" s="60">
        <v>30.837399999999999</v>
      </c>
      <c r="U48" s="60">
        <v>18.6008</v>
      </c>
      <c r="V48" s="60">
        <v>23.5533</v>
      </c>
      <c r="W48" s="60">
        <v>5.0393999999999997</v>
      </c>
      <c r="X48" s="60">
        <v>23.5318</v>
      </c>
      <c r="Y48" s="67"/>
      <c r="Z48" s="52"/>
      <c r="AA48" s="52"/>
      <c r="AB48" s="52"/>
      <c r="AC48" s="52"/>
      <c r="AD48" s="52"/>
      <c r="AE48" s="52"/>
      <c r="AF48" s="52"/>
      <c r="AG48" s="52"/>
      <c r="AH48" s="52"/>
      <c r="AI48" s="52"/>
      <c r="AJ48" s="52"/>
      <c r="AK48" s="52"/>
      <c r="AL48" s="52"/>
      <c r="AM48" s="52"/>
      <c r="AN48" s="52"/>
      <c r="AO48" s="44"/>
      <c r="AP48" s="60">
        <v>22.2</v>
      </c>
      <c r="AQ48" s="60">
        <v>24.79</v>
      </c>
      <c r="AR48" s="60">
        <v>23.56</v>
      </c>
      <c r="AS48" s="60">
        <v>20.91</v>
      </c>
      <c r="AT48" s="60">
        <v>32.89</v>
      </c>
      <c r="AU48" s="79"/>
      <c r="AV48" s="52"/>
      <c r="AW48" s="52"/>
      <c r="AX48" s="52"/>
      <c r="AY48" s="52"/>
      <c r="AZ48" s="52"/>
      <c r="BA48" s="259"/>
      <c r="BB48" s="60"/>
      <c r="BC48" s="288"/>
      <c r="BD48" s="288"/>
      <c r="BE48" s="288"/>
      <c r="BF48" s="67"/>
      <c r="BG48" s="60"/>
      <c r="BH48" s="60"/>
      <c r="BI48" s="60"/>
      <c r="BJ48" s="60"/>
      <c r="BK48" s="44"/>
      <c r="BL48" s="85"/>
      <c r="BM48" s="85"/>
      <c r="BN48" s="85"/>
      <c r="BO48" s="85"/>
      <c r="BP48" s="85"/>
      <c r="BQ48" s="44"/>
      <c r="BR48" s="89"/>
    </row>
    <row r="49" spans="1:70" x14ac:dyDescent="0.25">
      <c r="A49" s="37" t="s">
        <v>95</v>
      </c>
      <c r="B49" s="44"/>
      <c r="C49" s="721"/>
      <c r="D49" s="44"/>
      <c r="E49" s="52"/>
      <c r="F49" s="44"/>
      <c r="G49" s="56"/>
      <c r="H49" s="67"/>
      <c r="I49" s="60">
        <v>0.2</v>
      </c>
      <c r="J49" s="60">
        <v>-0.61829999999999996</v>
      </c>
      <c r="K49" s="60">
        <v>-0.54279999999999995</v>
      </c>
      <c r="L49" s="60">
        <v>3.4186000000000001</v>
      </c>
      <c r="M49" s="60">
        <v>4.0922999999999998</v>
      </c>
      <c r="N49" s="71">
        <v>1.8543000000000001</v>
      </c>
      <c r="O49" s="60">
        <v>1.6993</v>
      </c>
      <c r="P49" s="60">
        <v>13.7439</v>
      </c>
      <c r="Q49" s="60">
        <v>12.8735</v>
      </c>
      <c r="R49" s="60">
        <v>14.2926</v>
      </c>
      <c r="S49" s="60">
        <v>1.0705</v>
      </c>
      <c r="T49" s="60">
        <v>17.498999999999999</v>
      </c>
      <c r="U49" s="60">
        <v>3.4157000000000002</v>
      </c>
      <c r="V49" s="60">
        <v>6.1430999999999996</v>
      </c>
      <c r="W49" s="60">
        <v>0.15540000000000001</v>
      </c>
      <c r="X49" s="60">
        <v>16.623799999999999</v>
      </c>
      <c r="Y49" s="67"/>
      <c r="Z49" s="52"/>
      <c r="AA49" s="52"/>
      <c r="AB49" s="52"/>
      <c r="AC49" s="52"/>
      <c r="AD49" s="52"/>
      <c r="AE49" s="52"/>
      <c r="AF49" s="52"/>
      <c r="AG49" s="52"/>
      <c r="AH49" s="52"/>
      <c r="AI49" s="52"/>
      <c r="AJ49" s="52"/>
      <c r="AK49" s="52"/>
      <c r="AL49" s="52"/>
      <c r="AM49" s="52"/>
      <c r="AN49" s="52"/>
      <c r="AO49" s="44"/>
      <c r="AP49" s="60">
        <v>15.87</v>
      </c>
      <c r="AQ49" s="60">
        <v>16.97</v>
      </c>
      <c r="AR49" s="60">
        <v>12.15</v>
      </c>
      <c r="AS49" s="60">
        <v>7.45</v>
      </c>
      <c r="AT49" s="60">
        <v>9.77</v>
      </c>
      <c r="AU49" s="79"/>
      <c r="AV49" s="52"/>
      <c r="AW49" s="52"/>
      <c r="AX49" s="52"/>
      <c r="AY49" s="52"/>
      <c r="AZ49" s="52"/>
      <c r="BA49" s="259"/>
      <c r="BB49" s="60"/>
      <c r="BC49" s="288"/>
      <c r="BD49" s="288"/>
      <c r="BE49" s="288"/>
      <c r="BF49" s="67"/>
      <c r="BG49" s="60"/>
      <c r="BH49" s="60"/>
      <c r="BI49" s="60"/>
      <c r="BJ49" s="60"/>
      <c r="BK49" s="44"/>
      <c r="BL49" s="85"/>
      <c r="BM49" s="85"/>
      <c r="BN49" s="85"/>
      <c r="BO49" s="85"/>
      <c r="BP49" s="85"/>
      <c r="BQ49" s="44"/>
      <c r="BR49" s="89"/>
    </row>
    <row r="50" spans="1:70" x14ac:dyDescent="0.25">
      <c r="A50" s="38" t="s">
        <v>96</v>
      </c>
      <c r="B50" s="45"/>
      <c r="C50" s="722"/>
      <c r="D50" s="45"/>
      <c r="E50" s="53"/>
      <c r="F50" s="45"/>
      <c r="G50" s="57"/>
      <c r="H50" s="68"/>
      <c r="I50" s="61">
        <v>0.4914</v>
      </c>
      <c r="J50" s="61">
        <v>-5.0799999999999998E-2</v>
      </c>
      <c r="K50" s="61">
        <v>2.3611</v>
      </c>
      <c r="L50" s="61">
        <v>6.7793999999999999</v>
      </c>
      <c r="M50" s="61">
        <v>8.2861999999999991</v>
      </c>
      <c r="N50" s="72">
        <v>9.6335999999999995</v>
      </c>
      <c r="O50" s="61">
        <v>7.0666000000000002</v>
      </c>
      <c r="P50" s="61">
        <v>19.983599999999999</v>
      </c>
      <c r="Q50" s="61">
        <v>18.613</v>
      </c>
      <c r="R50" s="61">
        <v>17.707100000000001</v>
      </c>
      <c r="S50" s="61">
        <v>3.8226</v>
      </c>
      <c r="T50" s="61">
        <v>21.080400000000001</v>
      </c>
      <c r="U50" s="61">
        <v>6.9649000000000001</v>
      </c>
      <c r="V50" s="61">
        <v>11.6403</v>
      </c>
      <c r="W50" s="61">
        <v>1.873</v>
      </c>
      <c r="X50" s="61">
        <v>18.8687</v>
      </c>
      <c r="Y50" s="68"/>
      <c r="Z50" s="53"/>
      <c r="AA50" s="53"/>
      <c r="AB50" s="53"/>
      <c r="AC50" s="53"/>
      <c r="AD50" s="53"/>
      <c r="AE50" s="53"/>
      <c r="AF50" s="53"/>
      <c r="AG50" s="53"/>
      <c r="AH50" s="53"/>
      <c r="AI50" s="53"/>
      <c r="AJ50" s="53"/>
      <c r="AK50" s="53"/>
      <c r="AL50" s="53"/>
      <c r="AM50" s="53"/>
      <c r="AN50" s="53"/>
      <c r="AO50" s="45"/>
      <c r="AP50" s="61">
        <v>19.32</v>
      </c>
      <c r="AQ50" s="61">
        <v>21.7</v>
      </c>
      <c r="AR50" s="61">
        <v>18.61</v>
      </c>
      <c r="AS50" s="61">
        <v>13.59</v>
      </c>
      <c r="AT50" s="61">
        <v>16.100000000000001</v>
      </c>
      <c r="AU50" s="80"/>
      <c r="AV50" s="53"/>
      <c r="AW50" s="53"/>
      <c r="AX50" s="53"/>
      <c r="AY50" s="53"/>
      <c r="AZ50" s="53"/>
      <c r="BA50" s="262"/>
      <c r="BB50" s="61"/>
      <c r="BC50" s="291"/>
      <c r="BD50" s="291"/>
      <c r="BE50" s="291"/>
      <c r="BF50" s="68"/>
      <c r="BG50" s="61"/>
      <c r="BH50" s="61"/>
      <c r="BI50" s="61"/>
      <c r="BJ50" s="61"/>
      <c r="BK50" s="45"/>
      <c r="BL50" s="86"/>
      <c r="BM50" s="86"/>
      <c r="BN50" s="86"/>
      <c r="BO50" s="86"/>
      <c r="BP50" s="86"/>
      <c r="BQ50" s="45"/>
      <c r="BR50" s="90"/>
    </row>
    <row r="51" spans="1:70" ht="14.5" x14ac:dyDescent="0.25">
      <c r="A51" s="39" t="s">
        <v>122</v>
      </c>
      <c r="B51" s="46"/>
      <c r="C51" s="723"/>
      <c r="D51" s="46"/>
      <c r="E51" s="54"/>
      <c r="F51" s="46"/>
      <c r="G51" s="58"/>
      <c r="H51" s="69"/>
      <c r="I51" s="62"/>
      <c r="J51" s="62"/>
      <c r="K51" s="62"/>
      <c r="L51" s="62"/>
      <c r="M51" s="62"/>
      <c r="N51" s="73"/>
      <c r="O51" s="62"/>
      <c r="P51" s="62"/>
      <c r="Q51" s="62"/>
      <c r="R51" s="62"/>
      <c r="S51" s="62"/>
      <c r="T51" s="62"/>
      <c r="U51" s="62"/>
      <c r="V51" s="62"/>
      <c r="W51" s="62"/>
      <c r="X51" s="62"/>
      <c r="Y51" s="69"/>
      <c r="Z51" s="54"/>
      <c r="AA51" s="54"/>
      <c r="AB51" s="54"/>
      <c r="AC51" s="54"/>
      <c r="AD51" s="54"/>
      <c r="AE51" s="54"/>
      <c r="AF51" s="54"/>
      <c r="AG51" s="54"/>
      <c r="AH51" s="54"/>
      <c r="AI51" s="54"/>
      <c r="AJ51" s="54"/>
      <c r="AK51" s="54"/>
      <c r="AL51" s="54"/>
      <c r="AM51" s="54"/>
      <c r="AN51" s="54"/>
      <c r="AO51" s="46"/>
      <c r="AP51" s="62"/>
      <c r="AQ51" s="62"/>
      <c r="AR51" s="62"/>
      <c r="AS51" s="62"/>
      <c r="AT51" s="62"/>
      <c r="AU51" s="81"/>
      <c r="AV51" s="54"/>
      <c r="AW51" s="54"/>
      <c r="AX51" s="54"/>
      <c r="AY51" s="54"/>
      <c r="AZ51" s="54"/>
      <c r="BA51" s="263"/>
      <c r="BB51" s="62"/>
      <c r="BC51" s="293"/>
      <c r="BD51" s="293"/>
      <c r="BE51" s="293"/>
      <c r="BF51" s="69"/>
      <c r="BG51" s="62"/>
      <c r="BH51" s="62"/>
      <c r="BI51" s="62"/>
      <c r="BJ51" s="62"/>
      <c r="BK51" s="46"/>
      <c r="BL51" s="87"/>
      <c r="BM51" s="87"/>
      <c r="BN51" s="87"/>
      <c r="BO51" s="87"/>
      <c r="BP51" s="87"/>
      <c r="BQ51" s="46"/>
      <c r="BR51" s="91"/>
    </row>
    <row r="52" spans="1:70" s="107" customFormat="1" x14ac:dyDescent="0.25">
      <c r="A52" s="126" t="s">
        <v>1590</v>
      </c>
      <c r="B52" s="127"/>
      <c r="C52" s="733">
        <v>36959</v>
      </c>
      <c r="D52" s="127"/>
      <c r="E52" s="128">
        <v>8053.92</v>
      </c>
      <c r="F52" s="127"/>
      <c r="G52" s="129">
        <v>221.1823</v>
      </c>
      <c r="H52" s="131"/>
      <c r="I52" s="130">
        <v>9.2899999999999996E-2</v>
      </c>
      <c r="J52" s="130">
        <v>-0.72550000000000003</v>
      </c>
      <c r="K52" s="130">
        <v>-1.7346999999999999</v>
      </c>
      <c r="L52" s="130">
        <v>2.2763</v>
      </c>
      <c r="M52" s="130">
        <v>12.795199999999999</v>
      </c>
      <c r="N52" s="132">
        <v>4.4913999999999996</v>
      </c>
      <c r="O52" s="130">
        <v>-5.0137999999999998</v>
      </c>
      <c r="P52" s="130">
        <v>12.5314</v>
      </c>
      <c r="Q52" s="130">
        <v>16.182099999999998</v>
      </c>
      <c r="R52" s="130">
        <v>16.8247</v>
      </c>
      <c r="S52" s="130">
        <v>-0.1459</v>
      </c>
      <c r="T52" s="130">
        <v>17.6922</v>
      </c>
      <c r="U52" s="130">
        <v>5.8616999999999999</v>
      </c>
      <c r="V52" s="130">
        <v>8.3340999999999994</v>
      </c>
      <c r="W52" s="130">
        <v>-0.55369999999999997</v>
      </c>
      <c r="X52" s="130">
        <v>12.9292</v>
      </c>
      <c r="Y52" s="131"/>
      <c r="Z52" s="128">
        <v>16</v>
      </c>
      <c r="AA52" s="128">
        <v>16</v>
      </c>
      <c r="AB52" s="128">
        <v>16</v>
      </c>
      <c r="AC52" s="128">
        <v>15</v>
      </c>
      <c r="AD52" s="128">
        <v>5</v>
      </c>
      <c r="AE52" s="128">
        <v>13</v>
      </c>
      <c r="AF52" s="128">
        <v>12</v>
      </c>
      <c r="AG52" s="128">
        <v>11</v>
      </c>
      <c r="AH52" s="128">
        <v>2</v>
      </c>
      <c r="AI52" s="128">
        <v>1</v>
      </c>
      <c r="AJ52" s="128">
        <v>15</v>
      </c>
      <c r="AK52" s="128">
        <v>15</v>
      </c>
      <c r="AL52" s="128">
        <v>13</v>
      </c>
      <c r="AM52" s="128">
        <v>12</v>
      </c>
      <c r="AN52" s="128">
        <v>16</v>
      </c>
      <c r="AO52" s="127"/>
      <c r="AP52" s="130">
        <v>18.54</v>
      </c>
      <c r="AQ52" s="130">
        <v>18.8</v>
      </c>
      <c r="AR52" s="130">
        <v>11.87</v>
      </c>
      <c r="AS52" s="130">
        <v>3.94</v>
      </c>
      <c r="AT52" s="130">
        <v>12.1</v>
      </c>
      <c r="AU52" s="133"/>
      <c r="AV52" s="128">
        <v>1</v>
      </c>
      <c r="AW52" s="128">
        <v>3</v>
      </c>
      <c r="AX52" s="128">
        <v>8</v>
      </c>
      <c r="AY52" s="128">
        <v>12</v>
      </c>
      <c r="AZ52" s="128">
        <v>13</v>
      </c>
      <c r="BA52" s="264"/>
      <c r="BB52" s="130">
        <v>15.524886132962999</v>
      </c>
      <c r="BC52" s="295">
        <v>0.839003197242007</v>
      </c>
      <c r="BD52" s="295">
        <v>4.5167713935824E-2</v>
      </c>
      <c r="BE52" s="295">
        <v>4.5514189488671503E-2</v>
      </c>
      <c r="BF52" s="131"/>
      <c r="BG52" s="130">
        <v>19.080400000000001</v>
      </c>
      <c r="BH52" s="130">
        <v>54.969299999999997</v>
      </c>
      <c r="BI52" s="130">
        <v>7.3158300000000001</v>
      </c>
      <c r="BJ52" s="130">
        <v>18.63447</v>
      </c>
      <c r="BK52" s="127"/>
      <c r="BL52" s="136" t="s">
        <v>1591</v>
      </c>
      <c r="BM52" s="136" t="s">
        <v>1592</v>
      </c>
      <c r="BN52" s="136" t="s">
        <v>1593</v>
      </c>
      <c r="BO52" s="136" t="s">
        <v>1594</v>
      </c>
      <c r="BP52" s="136" t="s">
        <v>1595</v>
      </c>
      <c r="BQ52" s="127"/>
      <c r="BR52" s="137" t="s">
        <v>611</v>
      </c>
    </row>
    <row r="53" spans="1:70" s="107" customFormat="1" x14ac:dyDescent="0.25">
      <c r="A53" s="108" t="s">
        <v>1596</v>
      </c>
      <c r="B53" s="109"/>
      <c r="C53" s="734">
        <v>44811</v>
      </c>
      <c r="D53" s="109"/>
      <c r="E53" s="110">
        <v>7225.35</v>
      </c>
      <c r="F53" s="109"/>
      <c r="G53" s="111">
        <v>22.379000000000001</v>
      </c>
      <c r="H53" s="113"/>
      <c r="I53" s="112">
        <v>0.62050000000000005</v>
      </c>
      <c r="J53" s="112">
        <v>0.4849</v>
      </c>
      <c r="K53" s="112">
        <v>2.7927</v>
      </c>
      <c r="L53" s="112">
        <v>8.8526000000000007</v>
      </c>
      <c r="M53" s="112">
        <v>14.622999999999999</v>
      </c>
      <c r="N53" s="114">
        <v>15.1006</v>
      </c>
      <c r="O53" s="112">
        <v>11.086600000000001</v>
      </c>
      <c r="P53" s="112">
        <v>22.757999999999999</v>
      </c>
      <c r="Q53" s="112" t="s">
        <v>430</v>
      </c>
      <c r="R53" s="112" t="s">
        <v>430</v>
      </c>
      <c r="S53" s="112">
        <v>5.5214999999999996</v>
      </c>
      <c r="T53" s="112">
        <v>25.9299</v>
      </c>
      <c r="U53" s="112">
        <v>11.571400000000001</v>
      </c>
      <c r="V53" s="112">
        <v>17.5306</v>
      </c>
      <c r="W53" s="112">
        <v>2.7172000000000001</v>
      </c>
      <c r="X53" s="112">
        <v>22.6</v>
      </c>
      <c r="Y53" s="113"/>
      <c r="Z53" s="110">
        <v>6</v>
      </c>
      <c r="AA53" s="110">
        <v>3</v>
      </c>
      <c r="AB53" s="110">
        <v>7</v>
      </c>
      <c r="AC53" s="110">
        <v>6</v>
      </c>
      <c r="AD53" s="110">
        <v>3</v>
      </c>
      <c r="AE53" s="110">
        <v>1</v>
      </c>
      <c r="AF53" s="110">
        <v>1</v>
      </c>
      <c r="AG53" s="110">
        <v>1</v>
      </c>
      <c r="AH53" s="110" t="s">
        <v>430</v>
      </c>
      <c r="AI53" s="110" t="s">
        <v>430</v>
      </c>
      <c r="AJ53" s="110">
        <v>3</v>
      </c>
      <c r="AK53" s="110">
        <v>5</v>
      </c>
      <c r="AL53" s="110">
        <v>3</v>
      </c>
      <c r="AM53" s="110">
        <v>1</v>
      </c>
      <c r="AN53" s="110">
        <v>8</v>
      </c>
      <c r="AO53" s="109"/>
      <c r="AP53" s="112" t="s">
        <v>430</v>
      </c>
      <c r="AQ53" s="112" t="s">
        <v>430</v>
      </c>
      <c r="AR53" s="112" t="s">
        <v>430</v>
      </c>
      <c r="AS53" s="112">
        <v>17.850000000000001</v>
      </c>
      <c r="AT53" s="112">
        <v>24.26</v>
      </c>
      <c r="AU53" s="115"/>
      <c r="AV53" s="110" t="s">
        <v>430</v>
      </c>
      <c r="AW53" s="110" t="s">
        <v>430</v>
      </c>
      <c r="AX53" s="110" t="s">
        <v>430</v>
      </c>
      <c r="AY53" s="110">
        <v>1</v>
      </c>
      <c r="AZ53" s="110">
        <v>2</v>
      </c>
      <c r="BA53" s="260"/>
      <c r="BB53" s="112">
        <v>14.432948295643399</v>
      </c>
      <c r="BC53" s="290">
        <v>0.97433518162789301</v>
      </c>
      <c r="BD53" s="290">
        <v>9.4475139517734105E-2</v>
      </c>
      <c r="BE53" s="290">
        <v>0.64644580777891603</v>
      </c>
      <c r="BF53" s="113"/>
      <c r="BG53" s="112">
        <v>5.3422900000000002</v>
      </c>
      <c r="BH53" s="112">
        <v>62.800400000000003</v>
      </c>
      <c r="BI53" s="112">
        <v>18.587499999999999</v>
      </c>
      <c r="BJ53" s="112">
        <v>13.26981</v>
      </c>
      <c r="BK53" s="109"/>
      <c r="BL53" s="118" t="s">
        <v>1597</v>
      </c>
      <c r="BM53" s="118" t="s">
        <v>1598</v>
      </c>
      <c r="BN53" s="118" t="s">
        <v>546</v>
      </c>
      <c r="BO53" s="118" t="s">
        <v>1599</v>
      </c>
      <c r="BP53" s="118" t="s">
        <v>1600</v>
      </c>
      <c r="BQ53" s="109"/>
      <c r="BR53" s="119" t="s">
        <v>555</v>
      </c>
    </row>
    <row r="54" spans="1:70" s="107" customFormat="1" x14ac:dyDescent="0.25">
      <c r="A54" s="108" t="s">
        <v>1601</v>
      </c>
      <c r="B54" s="109"/>
      <c r="C54" s="734">
        <v>34516</v>
      </c>
      <c r="D54" s="109"/>
      <c r="E54" s="110">
        <v>6153.02</v>
      </c>
      <c r="F54" s="109"/>
      <c r="G54" s="111">
        <v>468.70760000000001</v>
      </c>
      <c r="H54" s="113"/>
      <c r="I54" s="112">
        <v>0.48249999999999998</v>
      </c>
      <c r="J54" s="112">
        <v>-0.38600000000000001</v>
      </c>
      <c r="K54" s="112">
        <v>0.55640000000000001</v>
      </c>
      <c r="L54" s="112">
        <v>5.0868000000000002</v>
      </c>
      <c r="M54" s="112">
        <v>4.8109000000000002</v>
      </c>
      <c r="N54" s="114">
        <v>8.5309000000000008</v>
      </c>
      <c r="O54" s="112">
        <v>3.1301999999999999</v>
      </c>
      <c r="P54" s="112">
        <v>16.076499999999999</v>
      </c>
      <c r="Q54" s="112">
        <v>15.4679</v>
      </c>
      <c r="R54" s="112">
        <v>15.6792</v>
      </c>
      <c r="S54" s="112">
        <v>3.5811000000000002</v>
      </c>
      <c r="T54" s="112">
        <v>18.101500000000001</v>
      </c>
      <c r="U54" s="112">
        <v>3.8934000000000002</v>
      </c>
      <c r="V54" s="112">
        <v>10.327299999999999</v>
      </c>
      <c r="W54" s="112">
        <v>1.3926000000000001</v>
      </c>
      <c r="X54" s="112">
        <v>12.7088</v>
      </c>
      <c r="Y54" s="113"/>
      <c r="Z54" s="110">
        <v>11</v>
      </c>
      <c r="AA54" s="110">
        <v>14</v>
      </c>
      <c r="AB54" s="110">
        <v>15</v>
      </c>
      <c r="AC54" s="110">
        <v>12</v>
      </c>
      <c r="AD54" s="110">
        <v>14</v>
      </c>
      <c r="AE54" s="110">
        <v>10</v>
      </c>
      <c r="AF54" s="110">
        <v>8</v>
      </c>
      <c r="AG54" s="110">
        <v>10</v>
      </c>
      <c r="AH54" s="110">
        <v>5</v>
      </c>
      <c r="AI54" s="110">
        <v>2</v>
      </c>
      <c r="AJ54" s="110">
        <v>11</v>
      </c>
      <c r="AK54" s="110">
        <v>14</v>
      </c>
      <c r="AL54" s="110">
        <v>14</v>
      </c>
      <c r="AM54" s="110">
        <v>10</v>
      </c>
      <c r="AN54" s="110">
        <v>13</v>
      </c>
      <c r="AO54" s="109"/>
      <c r="AP54" s="112">
        <v>17.239999999999998</v>
      </c>
      <c r="AQ54" s="112">
        <v>18.57</v>
      </c>
      <c r="AR54" s="112">
        <v>15.58</v>
      </c>
      <c r="AS54" s="112">
        <v>10.28</v>
      </c>
      <c r="AT54" s="112">
        <v>11.93</v>
      </c>
      <c r="AU54" s="115"/>
      <c r="AV54" s="110">
        <v>3</v>
      </c>
      <c r="AW54" s="110">
        <v>4</v>
      </c>
      <c r="AX54" s="110">
        <v>5</v>
      </c>
      <c r="AY54" s="110">
        <v>10</v>
      </c>
      <c r="AZ54" s="110">
        <v>14</v>
      </c>
      <c r="BA54" s="260"/>
      <c r="BB54" s="112">
        <v>13.7211425547421</v>
      </c>
      <c r="BC54" s="290">
        <v>0.88511036011914701</v>
      </c>
      <c r="BD54" s="290">
        <v>7.1094567510189693E-2</v>
      </c>
      <c r="BE54" s="290">
        <v>0.283754959404936</v>
      </c>
      <c r="BF54" s="113"/>
      <c r="BG54" s="112">
        <v>19.3766</v>
      </c>
      <c r="BH54" s="112">
        <v>70.188100000000006</v>
      </c>
      <c r="BI54" s="112">
        <v>8.7989300000000004</v>
      </c>
      <c r="BJ54" s="112">
        <v>1.6363700000000001</v>
      </c>
      <c r="BK54" s="109"/>
      <c r="BL54" s="118" t="s">
        <v>1602</v>
      </c>
      <c r="BM54" s="118" t="s">
        <v>1603</v>
      </c>
      <c r="BN54" s="118" t="s">
        <v>1604</v>
      </c>
      <c r="BO54" s="118" t="s">
        <v>1605</v>
      </c>
      <c r="BP54" s="118" t="s">
        <v>1606</v>
      </c>
      <c r="BQ54" s="109"/>
      <c r="BR54" s="119" t="s">
        <v>526</v>
      </c>
    </row>
    <row r="55" spans="1:70" s="107" customFormat="1" x14ac:dyDescent="0.25">
      <c r="A55" s="108" t="s">
        <v>1607</v>
      </c>
      <c r="B55" s="109"/>
      <c r="C55" s="734">
        <v>43130</v>
      </c>
      <c r="D55" s="109"/>
      <c r="E55" s="110">
        <v>5361.04</v>
      </c>
      <c r="F55" s="109"/>
      <c r="G55" s="111">
        <v>37.275700000000001</v>
      </c>
      <c r="H55" s="113"/>
      <c r="I55" s="112">
        <v>0.50690000000000002</v>
      </c>
      <c r="J55" s="112">
        <v>-0.36170000000000002</v>
      </c>
      <c r="K55" s="112">
        <v>2.0329999999999999</v>
      </c>
      <c r="L55" s="112">
        <v>6.7324999999999999</v>
      </c>
      <c r="M55" s="112">
        <v>9.4560999999999993</v>
      </c>
      <c r="N55" s="114">
        <v>12.914199999999999</v>
      </c>
      <c r="O55" s="112">
        <v>4.5313999999999997</v>
      </c>
      <c r="P55" s="112">
        <v>20.5976</v>
      </c>
      <c r="Q55" s="112">
        <v>18.672000000000001</v>
      </c>
      <c r="R55" s="112" t="s">
        <v>430</v>
      </c>
      <c r="S55" s="112">
        <v>2.2088999999999999</v>
      </c>
      <c r="T55" s="112">
        <v>21.026599999999998</v>
      </c>
      <c r="U55" s="112">
        <v>10.2691</v>
      </c>
      <c r="V55" s="112">
        <v>15.292899999999999</v>
      </c>
      <c r="W55" s="112">
        <v>2.1833999999999998</v>
      </c>
      <c r="X55" s="112">
        <v>16.6175</v>
      </c>
      <c r="Y55" s="113"/>
      <c r="Z55" s="110">
        <v>10</v>
      </c>
      <c r="AA55" s="110">
        <v>13</v>
      </c>
      <c r="AB55" s="110">
        <v>12</v>
      </c>
      <c r="AC55" s="110">
        <v>11</v>
      </c>
      <c r="AD55" s="110">
        <v>11</v>
      </c>
      <c r="AE55" s="110">
        <v>3</v>
      </c>
      <c r="AF55" s="110">
        <v>5</v>
      </c>
      <c r="AG55" s="110">
        <v>3</v>
      </c>
      <c r="AH55" s="110">
        <v>1</v>
      </c>
      <c r="AI55" s="110" t="s">
        <v>430</v>
      </c>
      <c r="AJ55" s="110">
        <v>14</v>
      </c>
      <c r="AK55" s="110">
        <v>11</v>
      </c>
      <c r="AL55" s="110">
        <v>4</v>
      </c>
      <c r="AM55" s="110">
        <v>2</v>
      </c>
      <c r="AN55" s="110">
        <v>11</v>
      </c>
      <c r="AO55" s="109"/>
      <c r="AP55" s="112" t="s">
        <v>430</v>
      </c>
      <c r="AQ55" s="112">
        <v>21.61</v>
      </c>
      <c r="AR55" s="112">
        <v>18.73</v>
      </c>
      <c r="AS55" s="112">
        <v>13.15</v>
      </c>
      <c r="AT55" s="112">
        <v>19.13</v>
      </c>
      <c r="AU55" s="115"/>
      <c r="AV55" s="110" t="s">
        <v>430</v>
      </c>
      <c r="AW55" s="110">
        <v>1</v>
      </c>
      <c r="AX55" s="110">
        <v>1</v>
      </c>
      <c r="AY55" s="110">
        <v>5</v>
      </c>
      <c r="AZ55" s="110">
        <v>7</v>
      </c>
      <c r="BA55" s="260"/>
      <c r="BB55" s="112">
        <v>14.831792982820801</v>
      </c>
      <c r="BC55" s="290">
        <v>0.96084890625871899</v>
      </c>
      <c r="BD55" s="290">
        <v>8.3094389646061695E-2</v>
      </c>
      <c r="BE55" s="290">
        <v>0.481502808967468</v>
      </c>
      <c r="BF55" s="113"/>
      <c r="BG55" s="112">
        <v>5.80314</v>
      </c>
      <c r="BH55" s="112">
        <v>77.209800000000001</v>
      </c>
      <c r="BI55" s="112">
        <v>14.317500000000001</v>
      </c>
      <c r="BJ55" s="112">
        <v>2.6695600000000002</v>
      </c>
      <c r="BK55" s="109"/>
      <c r="BL55" s="118" t="s">
        <v>1608</v>
      </c>
      <c r="BM55" s="118" t="s">
        <v>1609</v>
      </c>
      <c r="BN55" s="118" t="s">
        <v>1610</v>
      </c>
      <c r="BO55" s="118" t="s">
        <v>729</v>
      </c>
      <c r="BP55" s="118" t="s">
        <v>1611</v>
      </c>
      <c r="BQ55" s="109"/>
      <c r="BR55" s="119" t="s">
        <v>476</v>
      </c>
    </row>
    <row r="56" spans="1:70" s="107" customFormat="1" x14ac:dyDescent="0.25">
      <c r="A56" s="108" t="s">
        <v>1612</v>
      </c>
      <c r="B56" s="109"/>
      <c r="C56" s="734">
        <v>44897</v>
      </c>
      <c r="D56" s="109"/>
      <c r="E56" s="110">
        <v>5126.6499999999996</v>
      </c>
      <c r="F56" s="109"/>
      <c r="G56" s="111">
        <v>18.71</v>
      </c>
      <c r="H56" s="113"/>
      <c r="I56" s="112">
        <v>0.64549999999999996</v>
      </c>
      <c r="J56" s="112">
        <v>0.26800000000000002</v>
      </c>
      <c r="K56" s="112">
        <v>2.1288</v>
      </c>
      <c r="L56" s="112">
        <v>7.0979000000000001</v>
      </c>
      <c r="M56" s="112">
        <v>9.9295000000000009</v>
      </c>
      <c r="N56" s="114">
        <v>6.5490000000000004</v>
      </c>
      <c r="O56" s="112">
        <v>4.9089</v>
      </c>
      <c r="P56" s="112">
        <v>17.9724</v>
      </c>
      <c r="Q56" s="112" t="s">
        <v>430</v>
      </c>
      <c r="R56" s="112" t="s">
        <v>430</v>
      </c>
      <c r="S56" s="112">
        <v>3.714</v>
      </c>
      <c r="T56" s="112">
        <v>22.6081</v>
      </c>
      <c r="U56" s="112">
        <v>8.1502999999999997</v>
      </c>
      <c r="V56" s="112">
        <v>10.3184</v>
      </c>
      <c r="W56" s="112">
        <v>2.4643999999999999</v>
      </c>
      <c r="X56" s="112">
        <v>18.3535</v>
      </c>
      <c r="Y56" s="113"/>
      <c r="Z56" s="110">
        <v>4</v>
      </c>
      <c r="AA56" s="110">
        <v>6</v>
      </c>
      <c r="AB56" s="110">
        <v>11</v>
      </c>
      <c r="AC56" s="110">
        <v>9</v>
      </c>
      <c r="AD56" s="110">
        <v>10</v>
      </c>
      <c r="AE56" s="110">
        <v>11</v>
      </c>
      <c r="AF56" s="110">
        <v>4</v>
      </c>
      <c r="AG56" s="110">
        <v>8</v>
      </c>
      <c r="AH56" s="110" t="s">
        <v>430</v>
      </c>
      <c r="AI56" s="110" t="s">
        <v>430</v>
      </c>
      <c r="AJ56" s="110">
        <v>9</v>
      </c>
      <c r="AK56" s="110">
        <v>10</v>
      </c>
      <c r="AL56" s="110">
        <v>9</v>
      </c>
      <c r="AM56" s="110">
        <v>11</v>
      </c>
      <c r="AN56" s="110">
        <v>9</v>
      </c>
      <c r="AO56" s="109"/>
      <c r="AP56" s="112" t="s">
        <v>430</v>
      </c>
      <c r="AQ56" s="112" t="s">
        <v>430</v>
      </c>
      <c r="AR56" s="112" t="s">
        <v>430</v>
      </c>
      <c r="AS56" s="112">
        <v>12.7</v>
      </c>
      <c r="AT56" s="112">
        <v>16.3</v>
      </c>
      <c r="AU56" s="115"/>
      <c r="AV56" s="110" t="s">
        <v>430</v>
      </c>
      <c r="AW56" s="110" t="s">
        <v>430</v>
      </c>
      <c r="AX56" s="110" t="s">
        <v>430</v>
      </c>
      <c r="AY56" s="110">
        <v>7</v>
      </c>
      <c r="AZ56" s="110">
        <v>10</v>
      </c>
      <c r="BA56" s="260"/>
      <c r="BB56" s="112">
        <v>14.524427350326899</v>
      </c>
      <c r="BC56" s="290">
        <v>0.98512779288286201</v>
      </c>
      <c r="BD56" s="290">
        <v>7.0995861186351095E-2</v>
      </c>
      <c r="BE56" s="290">
        <v>0.30612188879100299</v>
      </c>
      <c r="BF56" s="113"/>
      <c r="BG56" s="112">
        <v>19.6554</v>
      </c>
      <c r="BH56" s="112">
        <v>69.314300000000003</v>
      </c>
      <c r="BI56" s="112">
        <v>7.1335199999999999</v>
      </c>
      <c r="BJ56" s="112">
        <v>3.8967800000000001</v>
      </c>
      <c r="BK56" s="109"/>
      <c r="BL56" s="118" t="s">
        <v>1613</v>
      </c>
      <c r="BM56" s="118" t="s">
        <v>432</v>
      </c>
      <c r="BN56" s="118" t="s">
        <v>1614</v>
      </c>
      <c r="BO56" s="118" t="s">
        <v>1615</v>
      </c>
      <c r="BP56" s="118" t="s">
        <v>573</v>
      </c>
      <c r="BQ56" s="109"/>
      <c r="BR56" s="119" t="s">
        <v>443</v>
      </c>
    </row>
    <row r="57" spans="1:70" s="107" customFormat="1" x14ac:dyDescent="0.25">
      <c r="A57" s="108" t="s">
        <v>1616</v>
      </c>
      <c r="B57" s="109"/>
      <c r="C57" s="734">
        <v>38839</v>
      </c>
      <c r="D57" s="109"/>
      <c r="E57" s="110">
        <v>2635.11</v>
      </c>
      <c r="F57" s="109"/>
      <c r="G57" s="111">
        <v>113.0352</v>
      </c>
      <c r="H57" s="113"/>
      <c r="I57" s="112">
        <v>-1.23E-2</v>
      </c>
      <c r="J57" s="112">
        <v>-0.56279999999999997</v>
      </c>
      <c r="K57" s="112">
        <v>1.0710999999999999</v>
      </c>
      <c r="L57" s="112">
        <v>3.8357000000000001</v>
      </c>
      <c r="M57" s="112">
        <v>7.4581</v>
      </c>
      <c r="N57" s="114">
        <v>11.3973</v>
      </c>
      <c r="O57" s="112">
        <v>4.3021000000000003</v>
      </c>
      <c r="P57" s="112">
        <v>17.8322</v>
      </c>
      <c r="Q57" s="112">
        <v>15.417400000000001</v>
      </c>
      <c r="R57" s="112">
        <v>14.8089</v>
      </c>
      <c r="S57" s="112">
        <v>2.3130000000000002</v>
      </c>
      <c r="T57" s="112">
        <v>18.282599999999999</v>
      </c>
      <c r="U57" s="112">
        <v>7.8514999999999997</v>
      </c>
      <c r="V57" s="112">
        <v>13.2523</v>
      </c>
      <c r="W57" s="112">
        <v>1.3134999999999999</v>
      </c>
      <c r="X57" s="112">
        <v>12.6793</v>
      </c>
      <c r="Y57" s="113"/>
      <c r="Z57" s="110">
        <v>17</v>
      </c>
      <c r="AA57" s="110">
        <v>15</v>
      </c>
      <c r="AB57" s="110">
        <v>14</v>
      </c>
      <c r="AC57" s="110">
        <v>14</v>
      </c>
      <c r="AD57" s="110">
        <v>13</v>
      </c>
      <c r="AE57" s="110">
        <v>5</v>
      </c>
      <c r="AF57" s="110">
        <v>6</v>
      </c>
      <c r="AG57" s="110">
        <v>9</v>
      </c>
      <c r="AH57" s="110">
        <v>6</v>
      </c>
      <c r="AI57" s="110">
        <v>3</v>
      </c>
      <c r="AJ57" s="110">
        <v>13</v>
      </c>
      <c r="AK57" s="110">
        <v>13</v>
      </c>
      <c r="AL57" s="110">
        <v>10</v>
      </c>
      <c r="AM57" s="110">
        <v>7</v>
      </c>
      <c r="AN57" s="110">
        <v>14</v>
      </c>
      <c r="AO57" s="109"/>
      <c r="AP57" s="112">
        <v>17.36</v>
      </c>
      <c r="AQ57" s="112">
        <v>19.21</v>
      </c>
      <c r="AR57" s="112">
        <v>16.23</v>
      </c>
      <c r="AS57" s="112">
        <v>12.13</v>
      </c>
      <c r="AT57" s="112">
        <v>15.47</v>
      </c>
      <c r="AU57" s="115"/>
      <c r="AV57" s="110">
        <v>2</v>
      </c>
      <c r="AW57" s="110">
        <v>2</v>
      </c>
      <c r="AX57" s="110">
        <v>4</v>
      </c>
      <c r="AY57" s="110">
        <v>8</v>
      </c>
      <c r="AZ57" s="110">
        <v>11</v>
      </c>
      <c r="BA57" s="260"/>
      <c r="BB57" s="112">
        <v>13.473738083809801</v>
      </c>
      <c r="BC57" s="290">
        <v>0.88695814200617695</v>
      </c>
      <c r="BD57" s="290">
        <v>7.7185340550608605E-2</v>
      </c>
      <c r="BE57" s="290">
        <v>0.34678722206608797</v>
      </c>
      <c r="BF57" s="113"/>
      <c r="BG57" s="112">
        <v>12.2925</v>
      </c>
      <c r="BH57" s="112">
        <v>69.473799999999997</v>
      </c>
      <c r="BI57" s="112">
        <v>15.3536</v>
      </c>
      <c r="BJ57" s="112">
        <v>2.8801000000000001</v>
      </c>
      <c r="BK57" s="109"/>
      <c r="BL57" s="118" t="s">
        <v>1617</v>
      </c>
      <c r="BM57" s="118" t="s">
        <v>1618</v>
      </c>
      <c r="BN57" s="118" t="s">
        <v>1619</v>
      </c>
      <c r="BO57" s="118" t="s">
        <v>996</v>
      </c>
      <c r="BP57" s="118" t="s">
        <v>1620</v>
      </c>
      <c r="BQ57" s="109"/>
      <c r="BR57" s="119" t="s">
        <v>1517</v>
      </c>
    </row>
    <row r="58" spans="1:70" s="107" customFormat="1" x14ac:dyDescent="0.25">
      <c r="A58" s="108" t="s">
        <v>1621</v>
      </c>
      <c r="B58" s="109"/>
      <c r="C58" s="734">
        <v>44791</v>
      </c>
      <c r="D58" s="109"/>
      <c r="E58" s="110">
        <v>2511.65</v>
      </c>
      <c r="F58" s="109"/>
      <c r="G58" s="111">
        <v>19.376999999999999</v>
      </c>
      <c r="H58" s="113"/>
      <c r="I58" s="112">
        <v>0.57089999999999996</v>
      </c>
      <c r="J58" s="112">
        <v>0.1033</v>
      </c>
      <c r="K58" s="112">
        <v>4.0208000000000004</v>
      </c>
      <c r="L58" s="112">
        <v>8.9146000000000001</v>
      </c>
      <c r="M58" s="112">
        <v>12.959099999999999</v>
      </c>
      <c r="N58" s="114">
        <v>9.8904999999999994</v>
      </c>
      <c r="O58" s="112">
        <v>4.9955999999999996</v>
      </c>
      <c r="P58" s="112">
        <v>18.6173</v>
      </c>
      <c r="Q58" s="112" t="s">
        <v>430</v>
      </c>
      <c r="R58" s="112" t="s">
        <v>430</v>
      </c>
      <c r="S58" s="112">
        <v>4.5597000000000003</v>
      </c>
      <c r="T58" s="112">
        <v>25.117799999999999</v>
      </c>
      <c r="U58" s="112">
        <v>11.9411</v>
      </c>
      <c r="V58" s="112">
        <v>12.748699999999999</v>
      </c>
      <c r="W58" s="112">
        <v>3.5482999999999998</v>
      </c>
      <c r="X58" s="112">
        <v>17.9436</v>
      </c>
      <c r="Y58" s="113"/>
      <c r="Z58" s="110">
        <v>7</v>
      </c>
      <c r="AA58" s="110">
        <v>9</v>
      </c>
      <c r="AB58" s="110">
        <v>2</v>
      </c>
      <c r="AC58" s="110">
        <v>5</v>
      </c>
      <c r="AD58" s="110">
        <v>4</v>
      </c>
      <c r="AE58" s="110">
        <v>8</v>
      </c>
      <c r="AF58" s="110">
        <v>3</v>
      </c>
      <c r="AG58" s="110">
        <v>5</v>
      </c>
      <c r="AH58" s="110" t="s">
        <v>430</v>
      </c>
      <c r="AI58" s="110" t="s">
        <v>430</v>
      </c>
      <c r="AJ58" s="110">
        <v>5</v>
      </c>
      <c r="AK58" s="110">
        <v>7</v>
      </c>
      <c r="AL58" s="110">
        <v>2</v>
      </c>
      <c r="AM58" s="110">
        <v>8</v>
      </c>
      <c r="AN58" s="110">
        <v>6</v>
      </c>
      <c r="AO58" s="109"/>
      <c r="AP58" s="112" t="s">
        <v>430</v>
      </c>
      <c r="AQ58" s="112" t="s">
        <v>430</v>
      </c>
      <c r="AR58" s="112" t="s">
        <v>430</v>
      </c>
      <c r="AS58" s="112">
        <v>13.52</v>
      </c>
      <c r="AT58" s="112">
        <v>22.15</v>
      </c>
      <c r="AU58" s="115"/>
      <c r="AV58" s="110" t="s">
        <v>430</v>
      </c>
      <c r="AW58" s="110" t="s">
        <v>430</v>
      </c>
      <c r="AX58" s="110" t="s">
        <v>430</v>
      </c>
      <c r="AY58" s="110">
        <v>4</v>
      </c>
      <c r="AZ58" s="110">
        <v>4</v>
      </c>
      <c r="BA58" s="260"/>
      <c r="BB58" s="112">
        <v>15.9839903952195</v>
      </c>
      <c r="BC58" s="290">
        <v>1.0392562619191399</v>
      </c>
      <c r="BD58" s="290">
        <v>6.9294043136510705E-2</v>
      </c>
      <c r="BE58" s="290">
        <v>0.34270452185262701</v>
      </c>
      <c r="BF58" s="113"/>
      <c r="BG58" s="112">
        <v>18.064499999999999</v>
      </c>
      <c r="BH58" s="112">
        <v>65.1053</v>
      </c>
      <c r="BI58" s="112">
        <v>13.8779</v>
      </c>
      <c r="BJ58" s="112">
        <v>2.9523000000000001</v>
      </c>
      <c r="BK58" s="109"/>
      <c r="BL58" s="118" t="s">
        <v>1622</v>
      </c>
      <c r="BM58" s="118" t="s">
        <v>1623</v>
      </c>
      <c r="BN58" s="118" t="s">
        <v>1624</v>
      </c>
      <c r="BO58" s="118" t="s">
        <v>1625</v>
      </c>
      <c r="BP58" s="118" t="s">
        <v>1626</v>
      </c>
      <c r="BQ58" s="109"/>
      <c r="BR58" s="119" t="s">
        <v>443</v>
      </c>
    </row>
    <row r="59" spans="1:70" s="107" customFormat="1" x14ac:dyDescent="0.25">
      <c r="A59" s="108" t="s">
        <v>1627</v>
      </c>
      <c r="B59" s="109"/>
      <c r="C59" s="734">
        <v>45729</v>
      </c>
      <c r="D59" s="109"/>
      <c r="E59" s="110">
        <v>2124.0300000000002</v>
      </c>
      <c r="F59" s="109"/>
      <c r="G59" s="111">
        <v>14</v>
      </c>
      <c r="H59" s="113"/>
      <c r="I59" s="112">
        <v>0.79190000000000005</v>
      </c>
      <c r="J59" s="112">
        <v>0.71940000000000004</v>
      </c>
      <c r="K59" s="112">
        <v>2.4140000000000001</v>
      </c>
      <c r="L59" s="112">
        <v>9.6318999999999999</v>
      </c>
      <c r="M59" s="112">
        <v>15.2263</v>
      </c>
      <c r="N59" s="114">
        <v>13.268599999999999</v>
      </c>
      <c r="O59" s="112" t="s">
        <v>430</v>
      </c>
      <c r="P59" s="112" t="s">
        <v>430</v>
      </c>
      <c r="Q59" s="112" t="s">
        <v>430</v>
      </c>
      <c r="R59" s="112" t="s">
        <v>430</v>
      </c>
      <c r="S59" s="112">
        <v>3.6269</v>
      </c>
      <c r="T59" s="112">
        <v>29.032299999999999</v>
      </c>
      <c r="U59" s="112">
        <v>10.1495</v>
      </c>
      <c r="V59" s="112">
        <v>13.9138</v>
      </c>
      <c r="W59" s="112">
        <v>3.7806000000000002</v>
      </c>
      <c r="X59" s="112">
        <v>26.355399999999999</v>
      </c>
      <c r="Y59" s="113"/>
      <c r="Z59" s="110">
        <v>1</v>
      </c>
      <c r="AA59" s="110">
        <v>1</v>
      </c>
      <c r="AB59" s="110">
        <v>10</v>
      </c>
      <c r="AC59" s="110">
        <v>3</v>
      </c>
      <c r="AD59" s="110">
        <v>1</v>
      </c>
      <c r="AE59" s="110">
        <v>2</v>
      </c>
      <c r="AF59" s="110" t="s">
        <v>430</v>
      </c>
      <c r="AG59" s="110" t="s">
        <v>430</v>
      </c>
      <c r="AH59" s="110" t="s">
        <v>430</v>
      </c>
      <c r="AI59" s="110" t="s">
        <v>430</v>
      </c>
      <c r="AJ59" s="110">
        <v>10</v>
      </c>
      <c r="AK59" s="110">
        <v>2</v>
      </c>
      <c r="AL59" s="110">
        <v>5</v>
      </c>
      <c r="AM59" s="110">
        <v>4</v>
      </c>
      <c r="AN59" s="110">
        <v>2</v>
      </c>
      <c r="AO59" s="109"/>
      <c r="AP59" s="112" t="s">
        <v>430</v>
      </c>
      <c r="AQ59" s="112" t="s">
        <v>430</v>
      </c>
      <c r="AR59" s="112" t="s">
        <v>430</v>
      </c>
      <c r="AS59" s="112" t="s">
        <v>430</v>
      </c>
      <c r="AT59" s="112">
        <v>23.8</v>
      </c>
      <c r="AU59" s="115"/>
      <c r="AV59" s="110" t="s">
        <v>430</v>
      </c>
      <c r="AW59" s="110" t="s">
        <v>430</v>
      </c>
      <c r="AX59" s="110" t="s">
        <v>430</v>
      </c>
      <c r="AY59" s="110" t="s">
        <v>430</v>
      </c>
      <c r="AZ59" s="110">
        <v>3</v>
      </c>
      <c r="BA59" s="260"/>
      <c r="BB59" s="112">
        <v>14.3876469283279</v>
      </c>
      <c r="BC59" s="290">
        <v>1.03217542289715</v>
      </c>
      <c r="BD59" s="290">
        <v>0.106604288223974</v>
      </c>
      <c r="BE59" s="290">
        <v>0.58333897706744198</v>
      </c>
      <c r="BF59" s="113"/>
      <c r="BG59" s="112">
        <v>4.6385300000000003</v>
      </c>
      <c r="BH59" s="112">
        <v>65.397499999999994</v>
      </c>
      <c r="BI59" s="112">
        <v>28.8977</v>
      </c>
      <c r="BJ59" s="112">
        <v>1.0662700000000001</v>
      </c>
      <c r="BK59" s="109"/>
      <c r="BL59" s="118" t="s">
        <v>1628</v>
      </c>
      <c r="BM59" s="118" t="s">
        <v>1629</v>
      </c>
      <c r="BN59" s="118" t="s">
        <v>1630</v>
      </c>
      <c r="BO59" s="118" t="s">
        <v>1631</v>
      </c>
      <c r="BP59" s="118" t="s">
        <v>1632</v>
      </c>
      <c r="BQ59" s="109"/>
      <c r="BR59" s="119" t="s">
        <v>476</v>
      </c>
    </row>
    <row r="60" spans="1:70" s="107" customFormat="1" x14ac:dyDescent="0.25">
      <c r="A60" s="108" t="s">
        <v>1633</v>
      </c>
      <c r="B60" s="109"/>
      <c r="C60" s="734">
        <v>43913</v>
      </c>
      <c r="D60" s="109"/>
      <c r="E60" s="110">
        <v>1973.82</v>
      </c>
      <c r="F60" s="109"/>
      <c r="G60" s="111">
        <v>53.49</v>
      </c>
      <c r="H60" s="113"/>
      <c r="I60" s="112">
        <v>0.50729999999999997</v>
      </c>
      <c r="J60" s="112">
        <v>0.33760000000000001</v>
      </c>
      <c r="K60" s="112">
        <v>2.9247999999999998</v>
      </c>
      <c r="L60" s="112">
        <v>8.2355</v>
      </c>
      <c r="M60" s="112">
        <v>10.197800000000001</v>
      </c>
      <c r="N60" s="114">
        <v>10.7453</v>
      </c>
      <c r="O60" s="112">
        <v>6.1740000000000004</v>
      </c>
      <c r="P60" s="112">
        <v>18.05</v>
      </c>
      <c r="Q60" s="112">
        <v>16.0885</v>
      </c>
      <c r="R60" s="112" t="s">
        <v>430</v>
      </c>
      <c r="S60" s="112">
        <v>4.3910999999999998</v>
      </c>
      <c r="T60" s="112">
        <v>22.880800000000001</v>
      </c>
      <c r="U60" s="112">
        <v>9.9938000000000002</v>
      </c>
      <c r="V60" s="112">
        <v>13.518700000000001</v>
      </c>
      <c r="W60" s="112">
        <v>3.6225999999999998</v>
      </c>
      <c r="X60" s="112">
        <v>29.882200000000001</v>
      </c>
      <c r="Y60" s="113"/>
      <c r="Z60" s="110">
        <v>9</v>
      </c>
      <c r="AA60" s="110">
        <v>5</v>
      </c>
      <c r="AB60" s="110">
        <v>6</v>
      </c>
      <c r="AC60" s="110">
        <v>8</v>
      </c>
      <c r="AD60" s="110">
        <v>9</v>
      </c>
      <c r="AE60" s="110">
        <v>7</v>
      </c>
      <c r="AF60" s="110">
        <v>2</v>
      </c>
      <c r="AG60" s="110">
        <v>6</v>
      </c>
      <c r="AH60" s="110">
        <v>4</v>
      </c>
      <c r="AI60" s="110" t="s">
        <v>430</v>
      </c>
      <c r="AJ60" s="110">
        <v>6</v>
      </c>
      <c r="AK60" s="110">
        <v>9</v>
      </c>
      <c r="AL60" s="110">
        <v>6</v>
      </c>
      <c r="AM60" s="110">
        <v>6</v>
      </c>
      <c r="AN60" s="110">
        <v>3</v>
      </c>
      <c r="AO60" s="109"/>
      <c r="AP60" s="112" t="s">
        <v>430</v>
      </c>
      <c r="AQ60" s="112" t="s">
        <v>430</v>
      </c>
      <c r="AR60" s="112">
        <v>16.72</v>
      </c>
      <c r="AS60" s="112">
        <v>13.83</v>
      </c>
      <c r="AT60" s="112">
        <v>19.989999999999998</v>
      </c>
      <c r="AU60" s="115"/>
      <c r="AV60" s="110" t="s">
        <v>430</v>
      </c>
      <c r="AW60" s="110" t="s">
        <v>430</v>
      </c>
      <c r="AX60" s="110">
        <v>3</v>
      </c>
      <c r="AY60" s="110">
        <v>3</v>
      </c>
      <c r="AZ60" s="110">
        <v>5</v>
      </c>
      <c r="BA60" s="260"/>
      <c r="BB60" s="112">
        <v>14.4637459130845</v>
      </c>
      <c r="BC60" s="290">
        <v>0.98201382114872204</v>
      </c>
      <c r="BD60" s="290">
        <v>7.0727343957234595E-2</v>
      </c>
      <c r="BE60" s="290">
        <v>0.30022187069161999</v>
      </c>
      <c r="BF60" s="113"/>
      <c r="BG60" s="112">
        <v>14.998799999999999</v>
      </c>
      <c r="BH60" s="112">
        <v>67.910499999999999</v>
      </c>
      <c r="BI60" s="112">
        <v>15.273099999999999</v>
      </c>
      <c r="BJ60" s="112">
        <v>1.8176000000000001</v>
      </c>
      <c r="BK60" s="109"/>
      <c r="BL60" s="118" t="s">
        <v>1634</v>
      </c>
      <c r="BM60" s="118" t="s">
        <v>1635</v>
      </c>
      <c r="BN60" s="118" t="s">
        <v>1636</v>
      </c>
      <c r="BO60" s="118" t="s">
        <v>1637</v>
      </c>
      <c r="BP60" s="118" t="s">
        <v>1638</v>
      </c>
      <c r="BQ60" s="109"/>
      <c r="BR60" s="119" t="s">
        <v>548</v>
      </c>
    </row>
    <row r="61" spans="1:70" s="107" customFormat="1" x14ac:dyDescent="0.25">
      <c r="A61" s="108" t="s">
        <v>1639</v>
      </c>
      <c r="B61" s="109"/>
      <c r="C61" s="734">
        <v>44260</v>
      </c>
      <c r="D61" s="109"/>
      <c r="E61" s="110">
        <v>1519.75</v>
      </c>
      <c r="F61" s="109"/>
      <c r="G61" s="111">
        <v>23.6478</v>
      </c>
      <c r="H61" s="113"/>
      <c r="I61" s="112">
        <v>0.19189999999999999</v>
      </c>
      <c r="J61" s="112">
        <v>-0.19409999999999999</v>
      </c>
      <c r="K61" s="112">
        <v>2.5272000000000001</v>
      </c>
      <c r="L61" s="112">
        <v>6.9615</v>
      </c>
      <c r="M61" s="112">
        <v>9.1974999999999998</v>
      </c>
      <c r="N61" s="114">
        <v>11.978300000000001</v>
      </c>
      <c r="O61" s="112">
        <v>2.8845000000000001</v>
      </c>
      <c r="P61" s="112">
        <v>21.2423</v>
      </c>
      <c r="Q61" s="112">
        <v>16.148399999999999</v>
      </c>
      <c r="R61" s="112" t="s">
        <v>430</v>
      </c>
      <c r="S61" s="112">
        <v>3.9211999999999998</v>
      </c>
      <c r="T61" s="112">
        <v>23.1496</v>
      </c>
      <c r="U61" s="112">
        <v>6.4420000000000002</v>
      </c>
      <c r="V61" s="112">
        <v>14.6227</v>
      </c>
      <c r="W61" s="112">
        <v>2.3235999999999999</v>
      </c>
      <c r="X61" s="112">
        <v>17.063700000000001</v>
      </c>
      <c r="Y61" s="113"/>
      <c r="Z61" s="110">
        <v>15</v>
      </c>
      <c r="AA61" s="110">
        <v>12</v>
      </c>
      <c r="AB61" s="110">
        <v>9</v>
      </c>
      <c r="AC61" s="110">
        <v>10</v>
      </c>
      <c r="AD61" s="110">
        <v>12</v>
      </c>
      <c r="AE61" s="110">
        <v>4</v>
      </c>
      <c r="AF61" s="110">
        <v>9</v>
      </c>
      <c r="AG61" s="110">
        <v>2</v>
      </c>
      <c r="AH61" s="110">
        <v>3</v>
      </c>
      <c r="AI61" s="110" t="s">
        <v>430</v>
      </c>
      <c r="AJ61" s="110">
        <v>8</v>
      </c>
      <c r="AK61" s="110">
        <v>8</v>
      </c>
      <c r="AL61" s="110">
        <v>12</v>
      </c>
      <c r="AM61" s="110">
        <v>3</v>
      </c>
      <c r="AN61" s="110">
        <v>10</v>
      </c>
      <c r="AO61" s="109"/>
      <c r="AP61" s="112" t="s">
        <v>430</v>
      </c>
      <c r="AQ61" s="112" t="s">
        <v>430</v>
      </c>
      <c r="AR61" s="112">
        <v>18.149999999999999</v>
      </c>
      <c r="AS61" s="112">
        <v>12.71</v>
      </c>
      <c r="AT61" s="112">
        <v>18.079999999999998</v>
      </c>
      <c r="AU61" s="115"/>
      <c r="AV61" s="110" t="s">
        <v>430</v>
      </c>
      <c r="AW61" s="110" t="s">
        <v>430</v>
      </c>
      <c r="AX61" s="110">
        <v>2</v>
      </c>
      <c r="AY61" s="110">
        <v>6</v>
      </c>
      <c r="AZ61" s="110">
        <v>8</v>
      </c>
      <c r="BA61" s="260"/>
      <c r="BB61" s="112">
        <v>15.3631300460248</v>
      </c>
      <c r="BC61" s="290">
        <v>0.97508801197335904</v>
      </c>
      <c r="BD61" s="290">
        <v>8.2932759169146802E-2</v>
      </c>
      <c r="BE61" s="290">
        <v>0.51204244432063295</v>
      </c>
      <c r="BF61" s="113"/>
      <c r="BG61" s="112">
        <v>18.2971</v>
      </c>
      <c r="BH61" s="112">
        <v>65.827600000000004</v>
      </c>
      <c r="BI61" s="112">
        <v>12.467499999999999</v>
      </c>
      <c r="BJ61" s="112">
        <v>3.4077999999999999</v>
      </c>
      <c r="BK61" s="109"/>
      <c r="BL61" s="118" t="s">
        <v>1640</v>
      </c>
      <c r="BM61" s="118" t="s">
        <v>1641</v>
      </c>
      <c r="BN61" s="118" t="s">
        <v>1642</v>
      </c>
      <c r="BO61" s="118" t="s">
        <v>1643</v>
      </c>
      <c r="BP61" s="118" t="s">
        <v>1644</v>
      </c>
      <c r="BQ61" s="109"/>
      <c r="BR61" s="119" t="s">
        <v>611</v>
      </c>
    </row>
    <row r="62" spans="1:70" s="107" customFormat="1" x14ac:dyDescent="0.25">
      <c r="A62" s="108" t="s">
        <v>1645</v>
      </c>
      <c r="B62" s="109"/>
      <c r="C62" s="734">
        <v>44886</v>
      </c>
      <c r="D62" s="109"/>
      <c r="E62" s="110">
        <v>1345.49</v>
      </c>
      <c r="F62" s="109"/>
      <c r="G62" s="111">
        <v>21.5611</v>
      </c>
      <c r="H62" s="113"/>
      <c r="I62" s="112">
        <v>0.63759999999999994</v>
      </c>
      <c r="J62" s="112">
        <v>0.13469999999999999</v>
      </c>
      <c r="K62" s="112">
        <v>3.1404999999999998</v>
      </c>
      <c r="L62" s="112">
        <v>9.3711000000000002</v>
      </c>
      <c r="M62" s="112">
        <v>15.1264</v>
      </c>
      <c r="N62" s="114">
        <v>10.9681</v>
      </c>
      <c r="O62" s="112">
        <v>4.1745999999999999</v>
      </c>
      <c r="P62" s="112">
        <v>19.7151</v>
      </c>
      <c r="Q62" s="112" t="s">
        <v>430</v>
      </c>
      <c r="R62" s="112" t="s">
        <v>430</v>
      </c>
      <c r="S62" s="112">
        <v>3.9365000000000001</v>
      </c>
      <c r="T62" s="112">
        <v>29.0535</v>
      </c>
      <c r="U62" s="112">
        <v>13.480700000000001</v>
      </c>
      <c r="V62" s="112">
        <v>13.9003</v>
      </c>
      <c r="W62" s="112">
        <v>3.5526</v>
      </c>
      <c r="X62" s="112">
        <v>22.751799999999999</v>
      </c>
      <c r="Y62" s="113"/>
      <c r="Z62" s="110">
        <v>5</v>
      </c>
      <c r="AA62" s="110">
        <v>8</v>
      </c>
      <c r="AB62" s="110">
        <v>4</v>
      </c>
      <c r="AC62" s="110">
        <v>4</v>
      </c>
      <c r="AD62" s="110">
        <v>2</v>
      </c>
      <c r="AE62" s="110">
        <v>6</v>
      </c>
      <c r="AF62" s="110">
        <v>7</v>
      </c>
      <c r="AG62" s="110">
        <v>4</v>
      </c>
      <c r="AH62" s="110" t="s">
        <v>430</v>
      </c>
      <c r="AI62" s="110" t="s">
        <v>430</v>
      </c>
      <c r="AJ62" s="110">
        <v>7</v>
      </c>
      <c r="AK62" s="110">
        <v>1</v>
      </c>
      <c r="AL62" s="110">
        <v>1</v>
      </c>
      <c r="AM62" s="110">
        <v>5</v>
      </c>
      <c r="AN62" s="110">
        <v>5</v>
      </c>
      <c r="AO62" s="109"/>
      <c r="AP62" s="112" t="s">
        <v>430</v>
      </c>
      <c r="AQ62" s="112" t="s">
        <v>430</v>
      </c>
      <c r="AR62" s="112" t="s">
        <v>430</v>
      </c>
      <c r="AS62" s="112">
        <v>13.91</v>
      </c>
      <c r="AT62" s="112">
        <v>25.4</v>
      </c>
      <c r="AU62" s="115"/>
      <c r="AV62" s="110" t="s">
        <v>430</v>
      </c>
      <c r="AW62" s="110" t="s">
        <v>430</v>
      </c>
      <c r="AX62" s="110" t="s">
        <v>430</v>
      </c>
      <c r="AY62" s="110">
        <v>2</v>
      </c>
      <c r="AZ62" s="110">
        <v>1</v>
      </c>
      <c r="BA62" s="260"/>
      <c r="BB62" s="112">
        <v>16.390457104294899</v>
      </c>
      <c r="BC62" s="290">
        <v>0.99874268743184702</v>
      </c>
      <c r="BD62" s="290">
        <v>7.8429752090835095E-2</v>
      </c>
      <c r="BE62" s="290">
        <v>0.50494823712206005</v>
      </c>
      <c r="BF62" s="113"/>
      <c r="BG62" s="112">
        <v>5.07836</v>
      </c>
      <c r="BH62" s="112">
        <v>69.258200000000002</v>
      </c>
      <c r="BI62" s="112">
        <v>28.198599999999999</v>
      </c>
      <c r="BJ62" s="112">
        <v>-2.5351599999999999</v>
      </c>
      <c r="BK62" s="109"/>
      <c r="BL62" s="118" t="s">
        <v>1646</v>
      </c>
      <c r="BM62" s="118" t="s">
        <v>1647</v>
      </c>
      <c r="BN62" s="118" t="s">
        <v>1648</v>
      </c>
      <c r="BO62" s="118" t="s">
        <v>1649</v>
      </c>
      <c r="BP62" s="118" t="s">
        <v>1650</v>
      </c>
      <c r="BQ62" s="109"/>
      <c r="BR62" s="119" t="s">
        <v>604</v>
      </c>
    </row>
    <row r="63" spans="1:70" s="107" customFormat="1" x14ac:dyDescent="0.25">
      <c r="A63" s="108" t="s">
        <v>1651</v>
      </c>
      <c r="B63" s="109"/>
      <c r="C63" s="734">
        <v>45891</v>
      </c>
      <c r="D63" s="109"/>
      <c r="E63" s="110">
        <v>754.95</v>
      </c>
      <c r="F63" s="109"/>
      <c r="G63" s="111">
        <v>10.6</v>
      </c>
      <c r="H63" s="113"/>
      <c r="I63" s="112">
        <v>0.56930000000000003</v>
      </c>
      <c r="J63" s="112">
        <v>0.37880000000000003</v>
      </c>
      <c r="K63" s="112">
        <v>2.7132000000000001</v>
      </c>
      <c r="L63" s="112">
        <v>4.1257000000000001</v>
      </c>
      <c r="M63" s="112">
        <v>10.6472</v>
      </c>
      <c r="N63" s="114" t="s">
        <v>430</v>
      </c>
      <c r="O63" s="112" t="s">
        <v>430</v>
      </c>
      <c r="P63" s="112" t="s">
        <v>430</v>
      </c>
      <c r="Q63" s="112" t="s">
        <v>430</v>
      </c>
      <c r="R63" s="112" t="s">
        <v>430</v>
      </c>
      <c r="S63" s="112">
        <v>3.4146000000000001</v>
      </c>
      <c r="T63" s="112">
        <v>19.369399999999999</v>
      </c>
      <c r="U63" s="112">
        <v>8.1632999999999996</v>
      </c>
      <c r="V63" s="112">
        <v>7.7236000000000002</v>
      </c>
      <c r="W63" s="112">
        <v>3.3138000000000001</v>
      </c>
      <c r="X63" s="112">
        <v>6</v>
      </c>
      <c r="Y63" s="113"/>
      <c r="Z63" s="110">
        <v>8</v>
      </c>
      <c r="AA63" s="110">
        <v>4</v>
      </c>
      <c r="AB63" s="110">
        <v>8</v>
      </c>
      <c r="AC63" s="110">
        <v>13</v>
      </c>
      <c r="AD63" s="110">
        <v>7</v>
      </c>
      <c r="AE63" s="110" t="s">
        <v>430</v>
      </c>
      <c r="AF63" s="110" t="s">
        <v>430</v>
      </c>
      <c r="AG63" s="110" t="s">
        <v>430</v>
      </c>
      <c r="AH63" s="110" t="s">
        <v>430</v>
      </c>
      <c r="AI63" s="110" t="s">
        <v>430</v>
      </c>
      <c r="AJ63" s="110">
        <v>12</v>
      </c>
      <c r="AK63" s="110">
        <v>12</v>
      </c>
      <c r="AL63" s="110">
        <v>8</v>
      </c>
      <c r="AM63" s="110">
        <v>13</v>
      </c>
      <c r="AN63" s="110">
        <v>7</v>
      </c>
      <c r="AO63" s="109"/>
      <c r="AP63" s="112" t="s">
        <v>430</v>
      </c>
      <c r="AQ63" s="112" t="s">
        <v>430</v>
      </c>
      <c r="AR63" s="112" t="s">
        <v>430</v>
      </c>
      <c r="AS63" s="112" t="s">
        <v>430</v>
      </c>
      <c r="AT63" s="112">
        <v>14.59</v>
      </c>
      <c r="AU63" s="115"/>
      <c r="AV63" s="110" t="s">
        <v>430</v>
      </c>
      <c r="AW63" s="110" t="s">
        <v>430</v>
      </c>
      <c r="AX63" s="110" t="s">
        <v>430</v>
      </c>
      <c r="AY63" s="110" t="s">
        <v>430</v>
      </c>
      <c r="AZ63" s="110">
        <v>12</v>
      </c>
      <c r="BA63" s="260"/>
      <c r="BB63" s="112">
        <v>13.9355769103146</v>
      </c>
      <c r="BC63" s="290">
        <v>0.87578665362969899</v>
      </c>
      <c r="BD63" s="290">
        <v>1.55808323561002E-3</v>
      </c>
      <c r="BE63" s="290">
        <v>-0.22756690156107601</v>
      </c>
      <c r="BF63" s="113"/>
      <c r="BG63" s="112">
        <v>7.5761399999999997</v>
      </c>
      <c r="BH63" s="112">
        <v>69.824600000000004</v>
      </c>
      <c r="BI63" s="112">
        <v>19.330500000000001</v>
      </c>
      <c r="BJ63" s="112">
        <v>3.2687599999999999</v>
      </c>
      <c r="BK63" s="109"/>
      <c r="BL63" s="118" t="s">
        <v>1652</v>
      </c>
      <c r="BM63" s="118" t="s">
        <v>1653</v>
      </c>
      <c r="BN63" s="118" t="s">
        <v>1654</v>
      </c>
      <c r="BO63" s="118" t="s">
        <v>1655</v>
      </c>
      <c r="BP63" s="118" t="s">
        <v>1656</v>
      </c>
      <c r="BQ63" s="109"/>
      <c r="BR63" s="119" t="s">
        <v>476</v>
      </c>
    </row>
    <row r="64" spans="1:70" s="107" customFormat="1" x14ac:dyDescent="0.25">
      <c r="A64" s="108" t="s">
        <v>1657</v>
      </c>
      <c r="B64" s="109"/>
      <c r="C64" s="734">
        <v>46101</v>
      </c>
      <c r="D64" s="109"/>
      <c r="E64" s="110">
        <v>527.48</v>
      </c>
      <c r="F64" s="109"/>
      <c r="G64" s="111">
        <v>12.4</v>
      </c>
      <c r="H64" s="113"/>
      <c r="I64" s="112">
        <v>0.64939999999999998</v>
      </c>
      <c r="J64" s="112">
        <v>0.64939999999999998</v>
      </c>
      <c r="K64" s="112">
        <v>5.0846999999999998</v>
      </c>
      <c r="L64" s="112">
        <v>11.7117</v>
      </c>
      <c r="M64" s="112" t="s">
        <v>430</v>
      </c>
      <c r="N64" s="114" t="s">
        <v>430</v>
      </c>
      <c r="O64" s="112" t="s">
        <v>430</v>
      </c>
      <c r="P64" s="112" t="s">
        <v>430</v>
      </c>
      <c r="Q64" s="112" t="s">
        <v>430</v>
      </c>
      <c r="R64" s="112" t="s">
        <v>430</v>
      </c>
      <c r="S64" s="112">
        <v>6.6208</v>
      </c>
      <c r="T64" s="112">
        <v>26.5306</v>
      </c>
      <c r="U64" s="112" t="s">
        <v>430</v>
      </c>
      <c r="V64" s="112" t="s">
        <v>430</v>
      </c>
      <c r="W64" s="112">
        <v>4.5530999999999997</v>
      </c>
      <c r="X64" s="112">
        <v>24</v>
      </c>
      <c r="Y64" s="113"/>
      <c r="Z64" s="110">
        <v>3</v>
      </c>
      <c r="AA64" s="110">
        <v>2</v>
      </c>
      <c r="AB64" s="110">
        <v>1</v>
      </c>
      <c r="AC64" s="110">
        <v>1</v>
      </c>
      <c r="AD64" s="110" t="s">
        <v>430</v>
      </c>
      <c r="AE64" s="110" t="s">
        <v>430</v>
      </c>
      <c r="AF64" s="110" t="s">
        <v>430</v>
      </c>
      <c r="AG64" s="110" t="s">
        <v>430</v>
      </c>
      <c r="AH64" s="110" t="s">
        <v>430</v>
      </c>
      <c r="AI64" s="110" t="s">
        <v>430</v>
      </c>
      <c r="AJ64" s="110">
        <v>2</v>
      </c>
      <c r="AK64" s="110">
        <v>3</v>
      </c>
      <c r="AL64" s="110" t="s">
        <v>430</v>
      </c>
      <c r="AM64" s="110" t="s">
        <v>430</v>
      </c>
      <c r="AN64" s="110">
        <v>1</v>
      </c>
      <c r="AO64" s="109"/>
      <c r="AP64" s="112" t="s">
        <v>430</v>
      </c>
      <c r="AQ64" s="112" t="s">
        <v>430</v>
      </c>
      <c r="AR64" s="112" t="s">
        <v>430</v>
      </c>
      <c r="AS64" s="112" t="s">
        <v>430</v>
      </c>
      <c r="AT64" s="112" t="s">
        <v>430</v>
      </c>
      <c r="AU64" s="115"/>
      <c r="AV64" s="110" t="s">
        <v>430</v>
      </c>
      <c r="AW64" s="110" t="s">
        <v>430</v>
      </c>
      <c r="AX64" s="110" t="s">
        <v>430</v>
      </c>
      <c r="AY64" s="110" t="s">
        <v>430</v>
      </c>
      <c r="AZ64" s="110" t="s">
        <v>430</v>
      </c>
      <c r="BA64" s="260"/>
      <c r="BB64" s="112">
        <v>5.9167529036048503</v>
      </c>
      <c r="BC64" s="290">
        <v>0.44306260088661398</v>
      </c>
      <c r="BD64" s="290">
        <v>0.669694186221513</v>
      </c>
      <c r="BE64" s="290">
        <v>2.8072378551901802</v>
      </c>
      <c r="BF64" s="113"/>
      <c r="BG64" s="112">
        <v>4.9650600000000003</v>
      </c>
      <c r="BH64" s="112">
        <v>67.444800000000001</v>
      </c>
      <c r="BI64" s="112">
        <v>24.195699999999999</v>
      </c>
      <c r="BJ64" s="112">
        <v>3.3944399999999999</v>
      </c>
      <c r="BK64" s="109"/>
      <c r="BL64" s="118" t="s">
        <v>1658</v>
      </c>
      <c r="BM64" s="118" t="s">
        <v>1659</v>
      </c>
      <c r="BN64" s="118" t="s">
        <v>1660</v>
      </c>
      <c r="BO64" s="118" t="s">
        <v>1661</v>
      </c>
      <c r="BP64" s="118" t="s">
        <v>1662</v>
      </c>
      <c r="BQ64" s="109"/>
      <c r="BR64" s="119" t="s">
        <v>604</v>
      </c>
    </row>
    <row r="65" spans="1:70" s="107" customFormat="1" x14ac:dyDescent="0.25">
      <c r="A65" s="108" t="s">
        <v>1663</v>
      </c>
      <c r="B65" s="109"/>
      <c r="C65" s="734">
        <v>42760</v>
      </c>
      <c r="D65" s="109"/>
      <c r="E65" s="110">
        <v>390.721</v>
      </c>
      <c r="F65" s="109"/>
      <c r="G65" s="111">
        <v>31.629899999999999</v>
      </c>
      <c r="H65" s="113"/>
      <c r="I65" s="112">
        <v>0.2072</v>
      </c>
      <c r="J65" s="112">
        <v>0.26279999999999998</v>
      </c>
      <c r="K65" s="112">
        <v>3.6958000000000002</v>
      </c>
      <c r="L65" s="112">
        <v>8.5219000000000005</v>
      </c>
      <c r="M65" s="112">
        <v>11.458399999999999</v>
      </c>
      <c r="N65" s="114">
        <v>8.6243999999999996</v>
      </c>
      <c r="O65" s="112">
        <v>2.5472000000000001</v>
      </c>
      <c r="P65" s="112">
        <v>17.9893</v>
      </c>
      <c r="Q65" s="112">
        <v>14.127700000000001</v>
      </c>
      <c r="R65" s="112" t="s">
        <v>430</v>
      </c>
      <c r="S65" s="112">
        <v>4.7478999999999996</v>
      </c>
      <c r="T65" s="112">
        <v>26.0472</v>
      </c>
      <c r="U65" s="112">
        <v>8.2844999999999995</v>
      </c>
      <c r="V65" s="112">
        <v>11.176</v>
      </c>
      <c r="W65" s="112">
        <v>3.5922000000000001</v>
      </c>
      <c r="X65" s="112">
        <v>12.7827</v>
      </c>
      <c r="Y65" s="113"/>
      <c r="Z65" s="110">
        <v>14</v>
      </c>
      <c r="AA65" s="110">
        <v>7</v>
      </c>
      <c r="AB65" s="110">
        <v>3</v>
      </c>
      <c r="AC65" s="110">
        <v>7</v>
      </c>
      <c r="AD65" s="110">
        <v>6</v>
      </c>
      <c r="AE65" s="110">
        <v>9</v>
      </c>
      <c r="AF65" s="110">
        <v>10</v>
      </c>
      <c r="AG65" s="110">
        <v>7</v>
      </c>
      <c r="AH65" s="110">
        <v>7</v>
      </c>
      <c r="AI65" s="110" t="s">
        <v>430</v>
      </c>
      <c r="AJ65" s="110">
        <v>4</v>
      </c>
      <c r="AK65" s="110">
        <v>4</v>
      </c>
      <c r="AL65" s="110">
        <v>7</v>
      </c>
      <c r="AM65" s="110">
        <v>9</v>
      </c>
      <c r="AN65" s="110">
        <v>4</v>
      </c>
      <c r="AO65" s="109"/>
      <c r="AP65" s="112" t="s">
        <v>430</v>
      </c>
      <c r="AQ65" s="112">
        <v>17.52</v>
      </c>
      <c r="AR65" s="112">
        <v>15.54</v>
      </c>
      <c r="AS65" s="112">
        <v>11.38</v>
      </c>
      <c r="AT65" s="112">
        <v>19.329999999999998</v>
      </c>
      <c r="AU65" s="115"/>
      <c r="AV65" s="110" t="s">
        <v>430</v>
      </c>
      <c r="AW65" s="110">
        <v>5</v>
      </c>
      <c r="AX65" s="110">
        <v>6</v>
      </c>
      <c r="AY65" s="110">
        <v>9</v>
      </c>
      <c r="AZ65" s="110">
        <v>6</v>
      </c>
      <c r="BA65" s="260"/>
      <c r="BB65" s="112">
        <v>15.892828737315099</v>
      </c>
      <c r="BC65" s="290">
        <v>1.0287565402968999</v>
      </c>
      <c r="BD65" s="290">
        <v>6.5884814119343202E-2</v>
      </c>
      <c r="BE65" s="290">
        <v>0.243087974004009</v>
      </c>
      <c r="BF65" s="113"/>
      <c r="BG65" s="112">
        <v>12.168900000000001</v>
      </c>
      <c r="BH65" s="112">
        <v>64.768699999999995</v>
      </c>
      <c r="BI65" s="112">
        <v>18.784199999999998</v>
      </c>
      <c r="BJ65" s="112">
        <v>4.2782</v>
      </c>
      <c r="BK65" s="109"/>
      <c r="BL65" s="118" t="s">
        <v>1664</v>
      </c>
      <c r="BM65" s="118" t="s">
        <v>1665</v>
      </c>
      <c r="BN65" s="118" t="s">
        <v>1666</v>
      </c>
      <c r="BO65" s="118" t="s">
        <v>1667</v>
      </c>
      <c r="BP65" s="118" t="s">
        <v>1417</v>
      </c>
      <c r="BQ65" s="109"/>
      <c r="BR65" s="119" t="s">
        <v>436</v>
      </c>
    </row>
    <row r="66" spans="1:70" s="107" customFormat="1" x14ac:dyDescent="0.25">
      <c r="A66" s="108" t="s">
        <v>1668</v>
      </c>
      <c r="B66" s="109"/>
      <c r="C66" s="734">
        <v>35067</v>
      </c>
      <c r="D66" s="109"/>
      <c r="E66" s="110">
        <v>137.65</v>
      </c>
      <c r="F66" s="109"/>
      <c r="G66" s="111">
        <v>128.34</v>
      </c>
      <c r="H66" s="113"/>
      <c r="I66" s="112">
        <v>0.21079999999999999</v>
      </c>
      <c r="J66" s="112">
        <v>-1.5599999999999999E-2</v>
      </c>
      <c r="K66" s="112">
        <v>3.0594999999999999</v>
      </c>
      <c r="L66" s="112">
        <v>10.3241</v>
      </c>
      <c r="M66" s="112">
        <v>10.552199999999999</v>
      </c>
      <c r="N66" s="114">
        <v>4.5709999999999997</v>
      </c>
      <c r="O66" s="112">
        <v>-0.32569999999999999</v>
      </c>
      <c r="P66" s="112">
        <v>11.685499999999999</v>
      </c>
      <c r="Q66" s="112">
        <v>13.494400000000001</v>
      </c>
      <c r="R66" s="112">
        <v>14.1198</v>
      </c>
      <c r="S66" s="112">
        <v>9.5799000000000003</v>
      </c>
      <c r="T66" s="112">
        <v>25.332000000000001</v>
      </c>
      <c r="U66" s="112">
        <v>6.7897999999999996</v>
      </c>
      <c r="V66" s="112">
        <v>7.3076999999999996</v>
      </c>
      <c r="W66" s="112">
        <v>1.5106999999999999</v>
      </c>
      <c r="X66" s="112">
        <v>9.8843999999999994</v>
      </c>
      <c r="Y66" s="113"/>
      <c r="Z66" s="110">
        <v>13</v>
      </c>
      <c r="AA66" s="110">
        <v>10</v>
      </c>
      <c r="AB66" s="110">
        <v>5</v>
      </c>
      <c r="AC66" s="110">
        <v>2</v>
      </c>
      <c r="AD66" s="110">
        <v>8</v>
      </c>
      <c r="AE66" s="110">
        <v>12</v>
      </c>
      <c r="AF66" s="110">
        <v>11</v>
      </c>
      <c r="AG66" s="110">
        <v>12</v>
      </c>
      <c r="AH66" s="110">
        <v>8</v>
      </c>
      <c r="AI66" s="110">
        <v>4</v>
      </c>
      <c r="AJ66" s="110">
        <v>1</v>
      </c>
      <c r="AK66" s="110">
        <v>6</v>
      </c>
      <c r="AL66" s="110">
        <v>11</v>
      </c>
      <c r="AM66" s="110">
        <v>14</v>
      </c>
      <c r="AN66" s="110">
        <v>12</v>
      </c>
      <c r="AO66" s="109"/>
      <c r="AP66" s="112">
        <v>14.93</v>
      </c>
      <c r="AQ66" s="112">
        <v>15.58</v>
      </c>
      <c r="AR66" s="112">
        <v>12.47</v>
      </c>
      <c r="AS66" s="112">
        <v>7.38</v>
      </c>
      <c r="AT66" s="112">
        <v>17.11</v>
      </c>
      <c r="AU66" s="115"/>
      <c r="AV66" s="110">
        <v>4</v>
      </c>
      <c r="AW66" s="110">
        <v>6</v>
      </c>
      <c r="AX66" s="110">
        <v>7</v>
      </c>
      <c r="AY66" s="110">
        <v>11</v>
      </c>
      <c r="AZ66" s="110">
        <v>9</v>
      </c>
      <c r="BA66" s="260"/>
      <c r="BB66" s="112">
        <v>14.606771490137101</v>
      </c>
      <c r="BC66" s="290">
        <v>0.89620517294101898</v>
      </c>
      <c r="BD66" s="290">
        <v>4.31072250628486E-2</v>
      </c>
      <c r="BE66" s="290">
        <v>-7.0757322344529E-2</v>
      </c>
      <c r="BF66" s="113"/>
      <c r="BG66" s="112">
        <v>2.1107999999999998</v>
      </c>
      <c r="BH66" s="112">
        <v>66.831999999999994</v>
      </c>
      <c r="BI66" s="112">
        <v>24.530999999999999</v>
      </c>
      <c r="BJ66" s="112">
        <v>6.5262000000000002</v>
      </c>
      <c r="BK66" s="109"/>
      <c r="BL66" s="118" t="s">
        <v>1669</v>
      </c>
      <c r="BM66" s="118" t="s">
        <v>1670</v>
      </c>
      <c r="BN66" s="118" t="s">
        <v>1671</v>
      </c>
      <c r="BO66" s="118" t="s">
        <v>1672</v>
      </c>
      <c r="BP66" s="118" t="s">
        <v>1673</v>
      </c>
      <c r="BQ66" s="109"/>
      <c r="BR66" s="119" t="s">
        <v>910</v>
      </c>
    </row>
    <row r="67" spans="1:70" s="107" customFormat="1" x14ac:dyDescent="0.25">
      <c r="A67" s="108" t="s">
        <v>1674</v>
      </c>
      <c r="B67" s="109"/>
      <c r="C67" s="734">
        <v>46063</v>
      </c>
      <c r="D67" s="109"/>
      <c r="E67" s="110">
        <v>78.959999999999994</v>
      </c>
      <c r="F67" s="109"/>
      <c r="G67" s="111">
        <v>10</v>
      </c>
      <c r="H67" s="113"/>
      <c r="I67" s="112">
        <v>0.3009</v>
      </c>
      <c r="J67" s="112">
        <v>-1.2833000000000001</v>
      </c>
      <c r="K67" s="112">
        <v>1.2145999999999999</v>
      </c>
      <c r="L67" s="112">
        <v>1.4198999999999999</v>
      </c>
      <c r="M67" s="112">
        <v>0.80649999999999999</v>
      </c>
      <c r="N67" s="114" t="s">
        <v>430</v>
      </c>
      <c r="O67" s="112" t="s">
        <v>430</v>
      </c>
      <c r="P67" s="112" t="s">
        <v>430</v>
      </c>
      <c r="Q67" s="112" t="s">
        <v>430</v>
      </c>
      <c r="R67" s="112" t="s">
        <v>430</v>
      </c>
      <c r="S67" s="112">
        <v>-0.39839999999999998</v>
      </c>
      <c r="T67" s="112">
        <v>13.250299999999999</v>
      </c>
      <c r="U67" s="112" t="s">
        <v>430</v>
      </c>
      <c r="V67" s="112" t="s">
        <v>430</v>
      </c>
      <c r="W67" s="112">
        <v>1.0101</v>
      </c>
      <c r="X67" s="112">
        <v>2.145</v>
      </c>
      <c r="Y67" s="113"/>
      <c r="Z67" s="110">
        <v>12</v>
      </c>
      <c r="AA67" s="110">
        <v>17</v>
      </c>
      <c r="AB67" s="110">
        <v>13</v>
      </c>
      <c r="AC67" s="110">
        <v>16</v>
      </c>
      <c r="AD67" s="110">
        <v>15</v>
      </c>
      <c r="AE67" s="110" t="s">
        <v>430</v>
      </c>
      <c r="AF67" s="110" t="s">
        <v>430</v>
      </c>
      <c r="AG67" s="110" t="s">
        <v>430</v>
      </c>
      <c r="AH67" s="110" t="s">
        <v>430</v>
      </c>
      <c r="AI67" s="110" t="s">
        <v>430</v>
      </c>
      <c r="AJ67" s="110">
        <v>16</v>
      </c>
      <c r="AK67" s="110">
        <v>16</v>
      </c>
      <c r="AL67" s="110" t="s">
        <v>430</v>
      </c>
      <c r="AM67" s="110" t="s">
        <v>430</v>
      </c>
      <c r="AN67" s="110">
        <v>15</v>
      </c>
      <c r="AO67" s="109"/>
      <c r="AP67" s="112" t="s">
        <v>430</v>
      </c>
      <c r="AQ67" s="112" t="s">
        <v>430</v>
      </c>
      <c r="AR67" s="112" t="s">
        <v>430</v>
      </c>
      <c r="AS67" s="112" t="s">
        <v>430</v>
      </c>
      <c r="AT67" s="112" t="s">
        <v>430</v>
      </c>
      <c r="AU67" s="115"/>
      <c r="AV67" s="110" t="s">
        <v>430</v>
      </c>
      <c r="AW67" s="110" t="s">
        <v>430</v>
      </c>
      <c r="AX67" s="110" t="s">
        <v>430</v>
      </c>
      <c r="AY67" s="110" t="s">
        <v>430</v>
      </c>
      <c r="AZ67" s="110" t="s">
        <v>430</v>
      </c>
      <c r="BA67" s="260"/>
      <c r="BB67" s="112">
        <v>17.485363465776299</v>
      </c>
      <c r="BC67" s="290">
        <v>0.92109269466588095</v>
      </c>
      <c r="BD67" s="290">
        <v>-1.1715886008367499E-2</v>
      </c>
      <c r="BE67" s="290">
        <v>-0.95373476591711104</v>
      </c>
      <c r="BF67" s="113"/>
      <c r="BG67" s="112">
        <v>22.3721</v>
      </c>
      <c r="BH67" s="112">
        <v>75.401799999999994</v>
      </c>
      <c r="BI67" s="112">
        <v>1.5556300000000001</v>
      </c>
      <c r="BJ67" s="112">
        <v>0.67047000000000001</v>
      </c>
      <c r="BK67" s="109"/>
      <c r="BL67" s="118" t="s">
        <v>1302</v>
      </c>
      <c r="BM67" s="118" t="s">
        <v>1675</v>
      </c>
      <c r="BN67" s="118" t="s">
        <v>1676</v>
      </c>
      <c r="BO67" s="118" t="s">
        <v>1677</v>
      </c>
      <c r="BP67" s="118" t="s">
        <v>1678</v>
      </c>
      <c r="BQ67" s="109"/>
      <c r="BR67" s="119" t="s">
        <v>463</v>
      </c>
    </row>
    <row r="68" spans="1:70" s="107" customFormat="1" x14ac:dyDescent="0.25">
      <c r="A68" s="108" t="s">
        <v>1679</v>
      </c>
      <c r="B68" s="109"/>
      <c r="C68" s="734">
        <v>46238</v>
      </c>
      <c r="D68" s="109"/>
      <c r="E68" s="110">
        <v>164.089</v>
      </c>
      <c r="F68" s="109"/>
      <c r="G68" s="111">
        <v>9.9757999999999996</v>
      </c>
      <c r="H68" s="113"/>
      <c r="I68" s="112">
        <v>0.7046</v>
      </c>
      <c r="J68" s="112">
        <v>-2.1000000000000001E-2</v>
      </c>
      <c r="K68" s="112" t="s">
        <v>430</v>
      </c>
      <c r="L68" s="112" t="s">
        <v>430</v>
      </c>
      <c r="M68" s="112" t="s">
        <v>430</v>
      </c>
      <c r="N68" s="114" t="s">
        <v>430</v>
      </c>
      <c r="O68" s="112" t="s">
        <v>430</v>
      </c>
      <c r="P68" s="112" t="s">
        <v>430</v>
      </c>
      <c r="Q68" s="112" t="s">
        <v>430</v>
      </c>
      <c r="R68" s="112" t="s">
        <v>430</v>
      </c>
      <c r="S68" s="112" t="s">
        <v>430</v>
      </c>
      <c r="T68" s="112" t="s">
        <v>430</v>
      </c>
      <c r="U68" s="112" t="s">
        <v>430</v>
      </c>
      <c r="V68" s="112" t="s">
        <v>430</v>
      </c>
      <c r="W68" s="112" t="s">
        <v>430</v>
      </c>
      <c r="X68" s="112">
        <v>-0.24199999999999999</v>
      </c>
      <c r="Y68" s="113"/>
      <c r="Z68" s="110">
        <v>2</v>
      </c>
      <c r="AA68" s="110">
        <v>11</v>
      </c>
      <c r="AB68" s="110" t="s">
        <v>430</v>
      </c>
      <c r="AC68" s="110" t="s">
        <v>430</v>
      </c>
      <c r="AD68" s="110" t="s">
        <v>430</v>
      </c>
      <c r="AE68" s="110" t="s">
        <v>430</v>
      </c>
      <c r="AF68" s="110" t="s">
        <v>430</v>
      </c>
      <c r="AG68" s="110" t="s">
        <v>430</v>
      </c>
      <c r="AH68" s="110" t="s">
        <v>430</v>
      </c>
      <c r="AI68" s="110" t="s">
        <v>430</v>
      </c>
      <c r="AJ68" s="110" t="s">
        <v>430</v>
      </c>
      <c r="AK68" s="110" t="s">
        <v>430</v>
      </c>
      <c r="AL68" s="110" t="s">
        <v>430</v>
      </c>
      <c r="AM68" s="110" t="s">
        <v>430</v>
      </c>
      <c r="AN68" s="110" t="s">
        <v>430</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t="s">
        <v>430</v>
      </c>
      <c r="BC68" s="290">
        <v>0</v>
      </c>
      <c r="BD68" s="290">
        <v>0</v>
      </c>
      <c r="BE68" s="290" t="s">
        <v>430</v>
      </c>
      <c r="BF68" s="113"/>
      <c r="BG68" s="112" t="s">
        <v>430</v>
      </c>
      <c r="BH68" s="112" t="s">
        <v>430</v>
      </c>
      <c r="BI68" s="112" t="s">
        <v>430</v>
      </c>
      <c r="BJ68" s="112" t="s">
        <v>430</v>
      </c>
      <c r="BK68" s="109"/>
      <c r="BL68" s="118" t="s">
        <v>430</v>
      </c>
      <c r="BM68" s="118" t="s">
        <v>430</v>
      </c>
      <c r="BN68" s="118" t="s">
        <v>430</v>
      </c>
      <c r="BO68" s="118" t="s">
        <v>430</v>
      </c>
      <c r="BP68" s="118" t="s">
        <v>430</v>
      </c>
      <c r="BQ68" s="109"/>
      <c r="BR68" s="119" t="s">
        <v>604</v>
      </c>
    </row>
    <row r="69" spans="1:70" x14ac:dyDescent="0.25">
      <c r="A69" s="36" t="s">
        <v>93</v>
      </c>
      <c r="B69" s="43"/>
      <c r="C69" s="720"/>
      <c r="D69" s="43"/>
      <c r="E69" s="51"/>
      <c r="F69" s="43"/>
      <c r="G69" s="55"/>
      <c r="H69" s="66"/>
      <c r="I69" s="59">
        <v>0.4516</v>
      </c>
      <c r="J69" s="59">
        <v>-1.24E-2</v>
      </c>
      <c r="K69" s="59">
        <v>2.3527</v>
      </c>
      <c r="L69" s="59">
        <v>7.0686999999999998</v>
      </c>
      <c r="M69" s="59">
        <v>10.349600000000001</v>
      </c>
      <c r="N69" s="70">
        <v>9.9253999999999998</v>
      </c>
      <c r="O69" s="59">
        <v>3.6162999999999998</v>
      </c>
      <c r="P69" s="59">
        <v>17.9223</v>
      </c>
      <c r="Q69" s="59">
        <v>15.6998</v>
      </c>
      <c r="R69" s="59">
        <v>15.3582</v>
      </c>
      <c r="S69" s="59">
        <v>3.8496000000000001</v>
      </c>
      <c r="T69" s="59">
        <v>22.712800000000001</v>
      </c>
      <c r="U69" s="59">
        <v>8.7744</v>
      </c>
      <c r="V69" s="59">
        <v>12.140499999999999</v>
      </c>
      <c r="W69" s="59">
        <v>2.5203000000000002</v>
      </c>
      <c r="X69" s="59">
        <v>15.5562</v>
      </c>
      <c r="Y69" s="66"/>
      <c r="Z69" s="51">
        <v>17</v>
      </c>
      <c r="AA69" s="51">
        <v>17</v>
      </c>
      <c r="AB69" s="51">
        <v>16</v>
      </c>
      <c r="AC69" s="51">
        <v>16</v>
      </c>
      <c r="AD69" s="51">
        <v>15</v>
      </c>
      <c r="AE69" s="51">
        <v>13</v>
      </c>
      <c r="AF69" s="51">
        <v>12</v>
      </c>
      <c r="AG69" s="51">
        <v>12</v>
      </c>
      <c r="AH69" s="51">
        <v>8</v>
      </c>
      <c r="AI69" s="51">
        <v>4</v>
      </c>
      <c r="AJ69" s="51">
        <v>16</v>
      </c>
      <c r="AK69" s="51">
        <v>16</v>
      </c>
      <c r="AL69" s="51">
        <v>14</v>
      </c>
      <c r="AM69" s="51">
        <v>14</v>
      </c>
      <c r="AN69" s="51">
        <v>16</v>
      </c>
      <c r="AO69" s="43"/>
      <c r="AP69" s="59">
        <v>17.017499999999998</v>
      </c>
      <c r="AQ69" s="59">
        <v>18.5483333333333</v>
      </c>
      <c r="AR69" s="59">
        <v>15.661250000000001</v>
      </c>
      <c r="AS69" s="59">
        <v>11.8983333333333</v>
      </c>
      <c r="AT69" s="59">
        <v>18.5457142857143</v>
      </c>
      <c r="AU69" s="78"/>
      <c r="AV69" s="51">
        <v>4</v>
      </c>
      <c r="AW69" s="51">
        <v>6</v>
      </c>
      <c r="AX69" s="51">
        <v>8</v>
      </c>
      <c r="AY69" s="51">
        <v>12</v>
      </c>
      <c r="AZ69" s="51">
        <v>14</v>
      </c>
      <c r="BA69" s="258"/>
      <c r="BB69" s="59"/>
      <c r="BC69" s="286"/>
      <c r="BD69" s="286"/>
      <c r="BE69" s="286"/>
      <c r="BF69" s="66"/>
      <c r="BG69" s="59"/>
      <c r="BH69" s="59"/>
      <c r="BI69" s="59"/>
      <c r="BJ69" s="59"/>
      <c r="BK69" s="43"/>
      <c r="BL69" s="84"/>
      <c r="BM69" s="84"/>
      <c r="BN69" s="84"/>
      <c r="BO69" s="84"/>
      <c r="BP69" s="84"/>
      <c r="BQ69" s="43"/>
      <c r="BR69" s="88"/>
    </row>
    <row r="70" spans="1:70" x14ac:dyDescent="0.25">
      <c r="A70" s="37" t="s">
        <v>94</v>
      </c>
      <c r="B70" s="44"/>
      <c r="C70" s="721"/>
      <c r="D70" s="44"/>
      <c r="E70" s="52"/>
      <c r="F70" s="44"/>
      <c r="G70" s="56"/>
      <c r="H70" s="67"/>
      <c r="I70" s="60">
        <v>0.79190000000000005</v>
      </c>
      <c r="J70" s="60">
        <v>0.71940000000000004</v>
      </c>
      <c r="K70" s="60">
        <v>5.0846999999999998</v>
      </c>
      <c r="L70" s="60">
        <v>11.7117</v>
      </c>
      <c r="M70" s="60">
        <v>15.2263</v>
      </c>
      <c r="N70" s="71">
        <v>15.1006</v>
      </c>
      <c r="O70" s="60">
        <v>11.086600000000001</v>
      </c>
      <c r="P70" s="60">
        <v>22.757999999999999</v>
      </c>
      <c r="Q70" s="60">
        <v>18.672000000000001</v>
      </c>
      <c r="R70" s="60">
        <v>16.8247</v>
      </c>
      <c r="S70" s="60">
        <v>9.5799000000000003</v>
      </c>
      <c r="T70" s="60">
        <v>29.0535</v>
      </c>
      <c r="U70" s="60">
        <v>13.480700000000001</v>
      </c>
      <c r="V70" s="60">
        <v>17.5306</v>
      </c>
      <c r="W70" s="60">
        <v>4.5530999999999997</v>
      </c>
      <c r="X70" s="60">
        <v>29.882200000000001</v>
      </c>
      <c r="Y70" s="67"/>
      <c r="Z70" s="52"/>
      <c r="AA70" s="52"/>
      <c r="AB70" s="52"/>
      <c r="AC70" s="52"/>
      <c r="AD70" s="52"/>
      <c r="AE70" s="52"/>
      <c r="AF70" s="52"/>
      <c r="AG70" s="52"/>
      <c r="AH70" s="52"/>
      <c r="AI70" s="52"/>
      <c r="AJ70" s="52"/>
      <c r="AK70" s="52"/>
      <c r="AL70" s="52"/>
      <c r="AM70" s="52"/>
      <c r="AN70" s="52"/>
      <c r="AO70" s="44"/>
      <c r="AP70" s="60">
        <v>18.54</v>
      </c>
      <c r="AQ70" s="60">
        <v>21.61</v>
      </c>
      <c r="AR70" s="60">
        <v>18.73</v>
      </c>
      <c r="AS70" s="60">
        <v>17.850000000000001</v>
      </c>
      <c r="AT70" s="60">
        <v>25.4</v>
      </c>
      <c r="AU70" s="79"/>
      <c r="AV70" s="52"/>
      <c r="AW70" s="52"/>
      <c r="AX70" s="52"/>
      <c r="AY70" s="52"/>
      <c r="AZ70" s="52"/>
      <c r="BA70" s="259"/>
      <c r="BB70" s="60"/>
      <c r="BC70" s="288"/>
      <c r="BD70" s="288"/>
      <c r="BE70" s="288"/>
      <c r="BF70" s="67"/>
      <c r="BG70" s="60"/>
      <c r="BH70" s="60"/>
      <c r="BI70" s="60"/>
      <c r="BJ70" s="60"/>
      <c r="BK70" s="44"/>
      <c r="BL70" s="85"/>
      <c r="BM70" s="85"/>
      <c r="BN70" s="85"/>
      <c r="BO70" s="85"/>
      <c r="BP70" s="85"/>
      <c r="BQ70" s="44"/>
      <c r="BR70" s="89"/>
    </row>
    <row r="71" spans="1:70" x14ac:dyDescent="0.25">
      <c r="A71" s="37" t="s">
        <v>95</v>
      </c>
      <c r="B71" s="44"/>
      <c r="C71" s="721"/>
      <c r="D71" s="44"/>
      <c r="E71" s="52"/>
      <c r="F71" s="44"/>
      <c r="G71" s="56"/>
      <c r="H71" s="67"/>
      <c r="I71" s="60">
        <v>-1.23E-2</v>
      </c>
      <c r="J71" s="60">
        <v>-1.2833000000000001</v>
      </c>
      <c r="K71" s="60">
        <v>-1.7346999999999999</v>
      </c>
      <c r="L71" s="60">
        <v>1.4198999999999999</v>
      </c>
      <c r="M71" s="60">
        <v>0.80649999999999999</v>
      </c>
      <c r="N71" s="71">
        <v>4.4913999999999996</v>
      </c>
      <c r="O71" s="60">
        <v>-5.0137999999999998</v>
      </c>
      <c r="P71" s="60">
        <v>11.685499999999999</v>
      </c>
      <c r="Q71" s="60">
        <v>13.494400000000001</v>
      </c>
      <c r="R71" s="60">
        <v>14.1198</v>
      </c>
      <c r="S71" s="60">
        <v>-0.39839999999999998</v>
      </c>
      <c r="T71" s="60">
        <v>13.250299999999999</v>
      </c>
      <c r="U71" s="60">
        <v>3.8934000000000002</v>
      </c>
      <c r="V71" s="60">
        <v>7.3076999999999996</v>
      </c>
      <c r="W71" s="60">
        <v>-0.55369999999999997</v>
      </c>
      <c r="X71" s="60">
        <v>-0.24199999999999999</v>
      </c>
      <c r="Y71" s="67"/>
      <c r="Z71" s="52"/>
      <c r="AA71" s="52"/>
      <c r="AB71" s="52"/>
      <c r="AC71" s="52"/>
      <c r="AD71" s="52"/>
      <c r="AE71" s="52"/>
      <c r="AF71" s="52"/>
      <c r="AG71" s="52"/>
      <c r="AH71" s="52"/>
      <c r="AI71" s="52"/>
      <c r="AJ71" s="52"/>
      <c r="AK71" s="52"/>
      <c r="AL71" s="52"/>
      <c r="AM71" s="52"/>
      <c r="AN71" s="52"/>
      <c r="AO71" s="44"/>
      <c r="AP71" s="60">
        <v>14.93</v>
      </c>
      <c r="AQ71" s="60">
        <v>15.58</v>
      </c>
      <c r="AR71" s="60">
        <v>11.87</v>
      </c>
      <c r="AS71" s="60">
        <v>3.94</v>
      </c>
      <c r="AT71" s="60">
        <v>11.93</v>
      </c>
      <c r="AU71" s="79"/>
      <c r="AV71" s="52"/>
      <c r="AW71" s="52"/>
      <c r="AX71" s="52"/>
      <c r="AY71" s="52"/>
      <c r="AZ71" s="52"/>
      <c r="BA71" s="259"/>
      <c r="BB71" s="60"/>
      <c r="BC71" s="288"/>
      <c r="BD71" s="288"/>
      <c r="BE71" s="288"/>
      <c r="BF71" s="67"/>
      <c r="BG71" s="60"/>
      <c r="BH71" s="60"/>
      <c r="BI71" s="60"/>
      <c r="BJ71" s="60"/>
      <c r="BK71" s="44"/>
      <c r="BL71" s="85"/>
      <c r="BM71" s="85"/>
      <c r="BN71" s="85"/>
      <c r="BO71" s="85"/>
      <c r="BP71" s="85"/>
      <c r="BQ71" s="44"/>
      <c r="BR71" s="89"/>
    </row>
    <row r="72" spans="1:70" x14ac:dyDescent="0.25">
      <c r="A72" s="38" t="s">
        <v>96</v>
      </c>
      <c r="B72" s="45"/>
      <c r="C72" s="722"/>
      <c r="D72" s="45"/>
      <c r="E72" s="53"/>
      <c r="F72" s="45"/>
      <c r="G72" s="57"/>
      <c r="H72" s="68"/>
      <c r="I72" s="61">
        <v>0.50729999999999997</v>
      </c>
      <c r="J72" s="61">
        <v>0.1033</v>
      </c>
      <c r="K72" s="61">
        <v>2.6202000000000001</v>
      </c>
      <c r="L72" s="61">
        <v>7.6666999999999996</v>
      </c>
      <c r="M72" s="61">
        <v>10.552199999999999</v>
      </c>
      <c r="N72" s="72">
        <v>10.7453</v>
      </c>
      <c r="O72" s="61">
        <v>4.2383499999999996</v>
      </c>
      <c r="P72" s="61">
        <v>18.019600000000001</v>
      </c>
      <c r="Q72" s="61">
        <v>15.7782</v>
      </c>
      <c r="R72" s="61">
        <v>15.2441</v>
      </c>
      <c r="S72" s="61">
        <v>3.714</v>
      </c>
      <c r="T72" s="61">
        <v>22.880800000000001</v>
      </c>
      <c r="U72" s="61">
        <v>8.1502999999999997</v>
      </c>
      <c r="V72" s="61">
        <v>11.176</v>
      </c>
      <c r="W72" s="61">
        <v>2.4643999999999999</v>
      </c>
      <c r="X72" s="61">
        <v>16.6175</v>
      </c>
      <c r="Y72" s="68"/>
      <c r="Z72" s="53"/>
      <c r="AA72" s="53"/>
      <c r="AB72" s="53"/>
      <c r="AC72" s="53"/>
      <c r="AD72" s="53"/>
      <c r="AE72" s="53"/>
      <c r="AF72" s="53"/>
      <c r="AG72" s="53"/>
      <c r="AH72" s="53"/>
      <c r="AI72" s="53"/>
      <c r="AJ72" s="53"/>
      <c r="AK72" s="53"/>
      <c r="AL72" s="53"/>
      <c r="AM72" s="53"/>
      <c r="AN72" s="53"/>
      <c r="AO72" s="45"/>
      <c r="AP72" s="61">
        <v>17.3</v>
      </c>
      <c r="AQ72" s="61">
        <v>18.690000000000001</v>
      </c>
      <c r="AR72" s="61">
        <v>15.9</v>
      </c>
      <c r="AS72" s="61">
        <v>12.7</v>
      </c>
      <c r="AT72" s="61">
        <v>18.600000000000001</v>
      </c>
      <c r="AU72" s="80"/>
      <c r="AV72" s="53"/>
      <c r="AW72" s="53"/>
      <c r="AX72" s="53"/>
      <c r="AY72" s="53"/>
      <c r="AZ72" s="53"/>
      <c r="BA72" s="262"/>
      <c r="BB72" s="61"/>
      <c r="BC72" s="291"/>
      <c r="BD72" s="291"/>
      <c r="BE72" s="291"/>
      <c r="BF72" s="68"/>
      <c r="BG72" s="61"/>
      <c r="BH72" s="61"/>
      <c r="BI72" s="61"/>
      <c r="BJ72" s="61"/>
      <c r="BK72" s="45"/>
      <c r="BL72" s="86"/>
      <c r="BM72" s="86"/>
      <c r="BN72" s="86"/>
      <c r="BO72" s="86"/>
      <c r="BP72" s="86"/>
      <c r="BQ72" s="45"/>
      <c r="BR72" s="90"/>
    </row>
    <row r="73" spans="1:70" ht="14.5" x14ac:dyDescent="0.25">
      <c r="A73" s="39" t="s">
        <v>123</v>
      </c>
      <c r="B73" s="46"/>
      <c r="C73" s="723"/>
      <c r="D73" s="46"/>
      <c r="E73" s="54"/>
      <c r="F73" s="46"/>
      <c r="G73" s="58"/>
      <c r="H73" s="69"/>
      <c r="I73" s="62"/>
      <c r="J73" s="62"/>
      <c r="K73" s="62"/>
      <c r="L73" s="62"/>
      <c r="M73" s="62"/>
      <c r="N73" s="73"/>
      <c r="O73" s="62"/>
      <c r="P73" s="62"/>
      <c r="Q73" s="62"/>
      <c r="R73" s="62"/>
      <c r="S73" s="62"/>
      <c r="T73" s="62"/>
      <c r="U73" s="62"/>
      <c r="V73" s="62"/>
      <c r="W73" s="62"/>
      <c r="X73" s="62"/>
      <c r="Y73" s="69"/>
      <c r="Z73" s="54"/>
      <c r="AA73" s="54"/>
      <c r="AB73" s="54"/>
      <c r="AC73" s="54"/>
      <c r="AD73" s="54"/>
      <c r="AE73" s="54"/>
      <c r="AF73" s="54"/>
      <c r="AG73" s="54"/>
      <c r="AH73" s="54"/>
      <c r="AI73" s="54"/>
      <c r="AJ73" s="54"/>
      <c r="AK73" s="54"/>
      <c r="AL73" s="54"/>
      <c r="AM73" s="54"/>
      <c r="AN73" s="54"/>
      <c r="AO73" s="46"/>
      <c r="AP73" s="62"/>
      <c r="AQ73" s="62"/>
      <c r="AR73" s="62"/>
      <c r="AS73" s="62"/>
      <c r="AT73" s="62"/>
      <c r="AU73" s="81"/>
      <c r="AV73" s="54"/>
      <c r="AW73" s="54"/>
      <c r="AX73" s="54"/>
      <c r="AY73" s="54"/>
      <c r="AZ73" s="54"/>
      <c r="BA73" s="263"/>
      <c r="BB73" s="62"/>
      <c r="BC73" s="293"/>
      <c r="BD73" s="293"/>
      <c r="BE73" s="293"/>
      <c r="BF73" s="69"/>
      <c r="BG73" s="62"/>
      <c r="BH73" s="62"/>
      <c r="BI73" s="62"/>
      <c r="BJ73" s="62"/>
      <c r="BK73" s="46"/>
      <c r="BL73" s="87"/>
      <c r="BM73" s="87"/>
      <c r="BN73" s="87"/>
      <c r="BO73" s="87"/>
      <c r="BP73" s="87"/>
      <c r="BQ73" s="46"/>
      <c r="BR73" s="91"/>
    </row>
    <row r="74" spans="1:70" s="107" customFormat="1" x14ac:dyDescent="0.25">
      <c r="A74" s="126" t="s">
        <v>1680</v>
      </c>
      <c r="B74" s="127"/>
      <c r="C74" s="733">
        <v>41281</v>
      </c>
      <c r="D74" s="127"/>
      <c r="E74" s="128">
        <v>8053.92</v>
      </c>
      <c r="F74" s="127"/>
      <c r="G74" s="129">
        <v>250.95330000000001</v>
      </c>
      <c r="H74" s="131"/>
      <c r="I74" s="130">
        <v>9.5600000000000004E-2</v>
      </c>
      <c r="J74" s="130">
        <v>-0.70599999999999996</v>
      </c>
      <c r="K74" s="130">
        <v>-1.6485000000000001</v>
      </c>
      <c r="L74" s="130">
        <v>2.5472000000000001</v>
      </c>
      <c r="M74" s="130">
        <v>13.3787</v>
      </c>
      <c r="N74" s="132">
        <v>5.5811999999999999</v>
      </c>
      <c r="O74" s="130">
        <v>-3.9782999999999999</v>
      </c>
      <c r="P74" s="130">
        <v>13.7658</v>
      </c>
      <c r="Q74" s="130">
        <v>17.901299999999999</v>
      </c>
      <c r="R74" s="130">
        <v>18.244900000000001</v>
      </c>
      <c r="S74" s="130">
        <v>-2.9999999999999997E-4</v>
      </c>
      <c r="T74" s="130">
        <v>18.1751</v>
      </c>
      <c r="U74" s="130">
        <v>6.5590999999999999</v>
      </c>
      <c r="V74" s="130">
        <v>9.3344000000000005</v>
      </c>
      <c r="W74" s="130">
        <v>-0.49780000000000002</v>
      </c>
      <c r="X74" s="130">
        <v>16.698899999999998</v>
      </c>
      <c r="Y74" s="131"/>
      <c r="Z74" s="128">
        <v>16</v>
      </c>
      <c r="AA74" s="128">
        <v>16</v>
      </c>
      <c r="AB74" s="128">
        <v>16</v>
      </c>
      <c r="AC74" s="128">
        <v>15</v>
      </c>
      <c r="AD74" s="128">
        <v>5</v>
      </c>
      <c r="AE74" s="128">
        <v>12</v>
      </c>
      <c r="AF74" s="128">
        <v>12</v>
      </c>
      <c r="AG74" s="128">
        <v>11</v>
      </c>
      <c r="AH74" s="128">
        <v>3</v>
      </c>
      <c r="AI74" s="128">
        <v>1</v>
      </c>
      <c r="AJ74" s="128">
        <v>15</v>
      </c>
      <c r="AK74" s="128">
        <v>15</v>
      </c>
      <c r="AL74" s="128">
        <v>13</v>
      </c>
      <c r="AM74" s="128">
        <v>12</v>
      </c>
      <c r="AN74" s="128">
        <v>16</v>
      </c>
      <c r="AO74" s="127"/>
      <c r="AP74" s="130">
        <v>20.260000000000002</v>
      </c>
      <c r="AQ74" s="130">
        <v>20.69</v>
      </c>
      <c r="AR74" s="130">
        <v>13.34</v>
      </c>
      <c r="AS74" s="130">
        <v>5.0599999999999996</v>
      </c>
      <c r="AT74" s="130">
        <v>13.26</v>
      </c>
      <c r="AU74" s="133"/>
      <c r="AV74" s="128">
        <v>1</v>
      </c>
      <c r="AW74" s="128">
        <v>3</v>
      </c>
      <c r="AX74" s="128">
        <v>7</v>
      </c>
      <c r="AY74" s="128">
        <v>12</v>
      </c>
      <c r="AZ74" s="128">
        <v>14</v>
      </c>
      <c r="BA74" s="264"/>
      <c r="BB74" s="130">
        <v>15.5369991623649</v>
      </c>
      <c r="BC74" s="295">
        <v>0.84015580104524801</v>
      </c>
      <c r="BD74" s="295">
        <v>5.1097277124369102E-2</v>
      </c>
      <c r="BE74" s="295">
        <v>0.13728812670377</v>
      </c>
      <c r="BF74" s="131"/>
      <c r="BG74" s="130">
        <v>19.080400000000001</v>
      </c>
      <c r="BH74" s="130">
        <v>54.969299999999997</v>
      </c>
      <c r="BI74" s="130">
        <v>7.3158300000000001</v>
      </c>
      <c r="BJ74" s="130">
        <v>18.63447</v>
      </c>
      <c r="BK74" s="127"/>
      <c r="BL74" s="136" t="s">
        <v>1591</v>
      </c>
      <c r="BM74" s="136" t="s">
        <v>1592</v>
      </c>
      <c r="BN74" s="136" t="s">
        <v>1593</v>
      </c>
      <c r="BO74" s="136" t="s">
        <v>1594</v>
      </c>
      <c r="BP74" s="136" t="s">
        <v>1595</v>
      </c>
      <c r="BQ74" s="127"/>
      <c r="BR74" s="137" t="s">
        <v>611</v>
      </c>
    </row>
    <row r="75" spans="1:70" s="107" customFormat="1" x14ac:dyDescent="0.25">
      <c r="A75" s="108" t="s">
        <v>1681</v>
      </c>
      <c r="B75" s="109"/>
      <c r="C75" s="734">
        <v>44811</v>
      </c>
      <c r="D75" s="109"/>
      <c r="E75" s="110">
        <v>7225.35</v>
      </c>
      <c r="F75" s="109"/>
      <c r="G75" s="111">
        <v>23.777999999999999</v>
      </c>
      <c r="H75" s="113"/>
      <c r="I75" s="112">
        <v>0.61780000000000002</v>
      </c>
      <c r="J75" s="112">
        <v>0.50719999999999998</v>
      </c>
      <c r="K75" s="112">
        <v>2.9039000000000001</v>
      </c>
      <c r="L75" s="112">
        <v>9.1936</v>
      </c>
      <c r="M75" s="112">
        <v>15.3432</v>
      </c>
      <c r="N75" s="114">
        <v>16.610299999999999</v>
      </c>
      <c r="O75" s="112">
        <v>12.6396</v>
      </c>
      <c r="P75" s="112">
        <v>24.558700000000002</v>
      </c>
      <c r="Q75" s="112" t="s">
        <v>430</v>
      </c>
      <c r="R75" s="112" t="s">
        <v>430</v>
      </c>
      <c r="S75" s="112">
        <v>5.7081999999999997</v>
      </c>
      <c r="T75" s="112">
        <v>26.552800000000001</v>
      </c>
      <c r="U75" s="112">
        <v>12.4787</v>
      </c>
      <c r="V75" s="112">
        <v>18.8841</v>
      </c>
      <c r="W75" s="112">
        <v>2.7881999999999998</v>
      </c>
      <c r="X75" s="112">
        <v>24.495000000000001</v>
      </c>
      <c r="Y75" s="113"/>
      <c r="Z75" s="110">
        <v>5</v>
      </c>
      <c r="AA75" s="110">
        <v>3</v>
      </c>
      <c r="AB75" s="110">
        <v>7</v>
      </c>
      <c r="AC75" s="110">
        <v>6</v>
      </c>
      <c r="AD75" s="110">
        <v>3</v>
      </c>
      <c r="AE75" s="110">
        <v>1</v>
      </c>
      <c r="AF75" s="110">
        <v>1</v>
      </c>
      <c r="AG75" s="110">
        <v>1</v>
      </c>
      <c r="AH75" s="110" t="s">
        <v>430</v>
      </c>
      <c r="AI75" s="110" t="s">
        <v>430</v>
      </c>
      <c r="AJ75" s="110">
        <v>3</v>
      </c>
      <c r="AK75" s="110">
        <v>5</v>
      </c>
      <c r="AL75" s="110">
        <v>3</v>
      </c>
      <c r="AM75" s="110">
        <v>1</v>
      </c>
      <c r="AN75" s="110">
        <v>8</v>
      </c>
      <c r="AO75" s="109"/>
      <c r="AP75" s="112" t="s">
        <v>430</v>
      </c>
      <c r="AQ75" s="112" t="s">
        <v>430</v>
      </c>
      <c r="AR75" s="112" t="s">
        <v>430</v>
      </c>
      <c r="AS75" s="112">
        <v>19.5</v>
      </c>
      <c r="AT75" s="112">
        <v>25.83</v>
      </c>
      <c r="AU75" s="115"/>
      <c r="AV75" s="110" t="s">
        <v>430</v>
      </c>
      <c r="AW75" s="110" t="s">
        <v>430</v>
      </c>
      <c r="AX75" s="110" t="s">
        <v>430</v>
      </c>
      <c r="AY75" s="110">
        <v>1</v>
      </c>
      <c r="AZ75" s="110">
        <v>2</v>
      </c>
      <c r="BA75" s="260"/>
      <c r="BB75" s="112">
        <v>14.4625434404464</v>
      </c>
      <c r="BC75" s="290">
        <v>0.97637027773691698</v>
      </c>
      <c r="BD75" s="290">
        <v>0.102895071458594</v>
      </c>
      <c r="BE75" s="290">
        <v>0.76951761748299496</v>
      </c>
      <c r="BF75" s="113"/>
      <c r="BG75" s="112">
        <v>5.3422900000000002</v>
      </c>
      <c r="BH75" s="112">
        <v>62.800400000000003</v>
      </c>
      <c r="BI75" s="112">
        <v>18.587499999999999</v>
      </c>
      <c r="BJ75" s="112">
        <v>13.26981</v>
      </c>
      <c r="BK75" s="109"/>
      <c r="BL75" s="118" t="s">
        <v>1597</v>
      </c>
      <c r="BM75" s="118" t="s">
        <v>1598</v>
      </c>
      <c r="BN75" s="118" t="s">
        <v>546</v>
      </c>
      <c r="BO75" s="118" t="s">
        <v>1599</v>
      </c>
      <c r="BP75" s="118" t="s">
        <v>1600</v>
      </c>
      <c r="BQ75" s="109"/>
      <c r="BR75" s="119" t="s">
        <v>555</v>
      </c>
    </row>
    <row r="76" spans="1:70" s="107" customFormat="1" x14ac:dyDescent="0.25">
      <c r="A76" s="108" t="s">
        <v>1682</v>
      </c>
      <c r="B76" s="109"/>
      <c r="C76" s="734">
        <v>41275</v>
      </c>
      <c r="D76" s="109"/>
      <c r="E76" s="110">
        <v>6153.02</v>
      </c>
      <c r="F76" s="109"/>
      <c r="G76" s="111">
        <v>539.96550000000002</v>
      </c>
      <c r="H76" s="113"/>
      <c r="I76" s="112">
        <v>0.48580000000000001</v>
      </c>
      <c r="J76" s="112">
        <v>-0.36309999999999998</v>
      </c>
      <c r="K76" s="112">
        <v>0.65869999999999995</v>
      </c>
      <c r="L76" s="112">
        <v>5.4050000000000002</v>
      </c>
      <c r="M76" s="112">
        <v>5.4344000000000001</v>
      </c>
      <c r="N76" s="114">
        <v>9.8439999999999994</v>
      </c>
      <c r="O76" s="112">
        <v>4.3928000000000003</v>
      </c>
      <c r="P76" s="112">
        <v>17.472899999999999</v>
      </c>
      <c r="Q76" s="112">
        <v>16.88</v>
      </c>
      <c r="R76" s="112">
        <v>17.001999999999999</v>
      </c>
      <c r="S76" s="112">
        <v>3.7547000000000001</v>
      </c>
      <c r="T76" s="112">
        <v>18.653600000000001</v>
      </c>
      <c r="U76" s="112">
        <v>4.6855000000000002</v>
      </c>
      <c r="V76" s="112">
        <v>11.510199999999999</v>
      </c>
      <c r="W76" s="112">
        <v>1.4591000000000001</v>
      </c>
      <c r="X76" s="112">
        <v>19.180700000000002</v>
      </c>
      <c r="Y76" s="113"/>
      <c r="Z76" s="110">
        <v>11</v>
      </c>
      <c r="AA76" s="110">
        <v>14</v>
      </c>
      <c r="AB76" s="110">
        <v>15</v>
      </c>
      <c r="AC76" s="110">
        <v>12</v>
      </c>
      <c r="AD76" s="110">
        <v>14</v>
      </c>
      <c r="AE76" s="110">
        <v>9</v>
      </c>
      <c r="AF76" s="110">
        <v>9</v>
      </c>
      <c r="AG76" s="110">
        <v>10</v>
      </c>
      <c r="AH76" s="110">
        <v>6</v>
      </c>
      <c r="AI76" s="110">
        <v>2</v>
      </c>
      <c r="AJ76" s="110">
        <v>11</v>
      </c>
      <c r="AK76" s="110">
        <v>14</v>
      </c>
      <c r="AL76" s="110">
        <v>14</v>
      </c>
      <c r="AM76" s="110">
        <v>11</v>
      </c>
      <c r="AN76" s="110">
        <v>13</v>
      </c>
      <c r="AO76" s="109"/>
      <c r="AP76" s="112">
        <v>18.66</v>
      </c>
      <c r="AQ76" s="112">
        <v>20.07</v>
      </c>
      <c r="AR76" s="112">
        <v>17.010000000000002</v>
      </c>
      <c r="AS76" s="112">
        <v>11.63</v>
      </c>
      <c r="AT76" s="112">
        <v>13.27</v>
      </c>
      <c r="AU76" s="115"/>
      <c r="AV76" s="110">
        <v>3</v>
      </c>
      <c r="AW76" s="110">
        <v>4</v>
      </c>
      <c r="AX76" s="110">
        <v>5</v>
      </c>
      <c r="AY76" s="110">
        <v>10</v>
      </c>
      <c r="AZ76" s="110">
        <v>13</v>
      </c>
      <c r="BA76" s="260"/>
      <c r="BB76" s="112">
        <v>13.7326391343849</v>
      </c>
      <c r="BC76" s="290">
        <v>0.88622947195937996</v>
      </c>
      <c r="BD76" s="290">
        <v>7.8387135549183307E-2</v>
      </c>
      <c r="BE76" s="290">
        <v>0.38384388518337897</v>
      </c>
      <c r="BF76" s="113"/>
      <c r="BG76" s="112">
        <v>19.3766</v>
      </c>
      <c r="BH76" s="112">
        <v>70.188100000000006</v>
      </c>
      <c r="BI76" s="112">
        <v>8.7989300000000004</v>
      </c>
      <c r="BJ76" s="112">
        <v>1.6363700000000001</v>
      </c>
      <c r="BK76" s="109"/>
      <c r="BL76" s="118" t="s">
        <v>1602</v>
      </c>
      <c r="BM76" s="118" t="s">
        <v>1603</v>
      </c>
      <c r="BN76" s="118" t="s">
        <v>1604</v>
      </c>
      <c r="BO76" s="118" t="s">
        <v>1605</v>
      </c>
      <c r="BP76" s="118" t="s">
        <v>1606</v>
      </c>
      <c r="BQ76" s="109"/>
      <c r="BR76" s="119" t="s">
        <v>526</v>
      </c>
    </row>
    <row r="77" spans="1:70" s="107" customFormat="1" x14ac:dyDescent="0.25">
      <c r="A77" s="108" t="s">
        <v>1683</v>
      </c>
      <c r="B77" s="109"/>
      <c r="C77" s="734">
        <v>43130</v>
      </c>
      <c r="D77" s="109"/>
      <c r="E77" s="110">
        <v>5361.04</v>
      </c>
      <c r="F77" s="109"/>
      <c r="G77" s="111">
        <v>42.816099999999999</v>
      </c>
      <c r="H77" s="113"/>
      <c r="I77" s="112">
        <v>0.51060000000000005</v>
      </c>
      <c r="J77" s="112">
        <v>-0.33729999999999999</v>
      </c>
      <c r="K77" s="112">
        <v>2.1436999999999999</v>
      </c>
      <c r="L77" s="112">
        <v>7.0876000000000001</v>
      </c>
      <c r="M77" s="112">
        <v>10.1829</v>
      </c>
      <c r="N77" s="114">
        <v>14.462</v>
      </c>
      <c r="O77" s="112">
        <v>5.9936999999999996</v>
      </c>
      <c r="P77" s="112">
        <v>22.3276</v>
      </c>
      <c r="Q77" s="112">
        <v>20.493099999999998</v>
      </c>
      <c r="R77" s="112" t="s">
        <v>430</v>
      </c>
      <c r="S77" s="112">
        <v>2.3938999999999999</v>
      </c>
      <c r="T77" s="112">
        <v>21.656700000000001</v>
      </c>
      <c r="U77" s="112">
        <v>11.214700000000001</v>
      </c>
      <c r="V77" s="112">
        <v>16.690200000000001</v>
      </c>
      <c r="W77" s="112">
        <v>2.2547000000000001</v>
      </c>
      <c r="X77" s="112">
        <v>18.521000000000001</v>
      </c>
      <c r="Y77" s="113"/>
      <c r="Z77" s="110">
        <v>10</v>
      </c>
      <c r="AA77" s="110">
        <v>13</v>
      </c>
      <c r="AB77" s="110">
        <v>12</v>
      </c>
      <c r="AC77" s="110">
        <v>11</v>
      </c>
      <c r="AD77" s="110">
        <v>11</v>
      </c>
      <c r="AE77" s="110">
        <v>3</v>
      </c>
      <c r="AF77" s="110">
        <v>5</v>
      </c>
      <c r="AG77" s="110">
        <v>3</v>
      </c>
      <c r="AH77" s="110">
        <v>1</v>
      </c>
      <c r="AI77" s="110" t="s">
        <v>430</v>
      </c>
      <c r="AJ77" s="110">
        <v>14</v>
      </c>
      <c r="AK77" s="110">
        <v>11</v>
      </c>
      <c r="AL77" s="110">
        <v>4</v>
      </c>
      <c r="AM77" s="110">
        <v>2</v>
      </c>
      <c r="AN77" s="110">
        <v>11</v>
      </c>
      <c r="AO77" s="109"/>
      <c r="AP77" s="112" t="s">
        <v>430</v>
      </c>
      <c r="AQ77" s="112">
        <v>23.52</v>
      </c>
      <c r="AR77" s="112">
        <v>20.51</v>
      </c>
      <c r="AS77" s="112">
        <v>14.74</v>
      </c>
      <c r="AT77" s="112">
        <v>20.73</v>
      </c>
      <c r="AU77" s="115"/>
      <c r="AV77" s="110" t="s">
        <v>430</v>
      </c>
      <c r="AW77" s="110">
        <v>1</v>
      </c>
      <c r="AX77" s="110">
        <v>1</v>
      </c>
      <c r="AY77" s="110">
        <v>5</v>
      </c>
      <c r="AZ77" s="110">
        <v>6</v>
      </c>
      <c r="BA77" s="260"/>
      <c r="BB77" s="112">
        <v>14.8583423124931</v>
      </c>
      <c r="BC77" s="290">
        <v>0.96271456077426698</v>
      </c>
      <c r="BD77" s="290">
        <v>9.1101438927488995E-2</v>
      </c>
      <c r="BE77" s="290">
        <v>0.60122231623142997</v>
      </c>
      <c r="BF77" s="113"/>
      <c r="BG77" s="112">
        <v>5.80314</v>
      </c>
      <c r="BH77" s="112">
        <v>77.209800000000001</v>
      </c>
      <c r="BI77" s="112">
        <v>14.317500000000001</v>
      </c>
      <c r="BJ77" s="112">
        <v>2.6695600000000002</v>
      </c>
      <c r="BK77" s="109"/>
      <c r="BL77" s="118" t="s">
        <v>1608</v>
      </c>
      <c r="BM77" s="118" t="s">
        <v>1609</v>
      </c>
      <c r="BN77" s="118" t="s">
        <v>1610</v>
      </c>
      <c r="BO77" s="118" t="s">
        <v>729</v>
      </c>
      <c r="BP77" s="118" t="s">
        <v>1611</v>
      </c>
      <c r="BQ77" s="109"/>
      <c r="BR77" s="119" t="s">
        <v>476</v>
      </c>
    </row>
    <row r="78" spans="1:70" s="107" customFormat="1" x14ac:dyDescent="0.25">
      <c r="A78" s="108" t="s">
        <v>1684</v>
      </c>
      <c r="B78" s="109"/>
      <c r="C78" s="734">
        <v>44897</v>
      </c>
      <c r="D78" s="109"/>
      <c r="E78" s="110">
        <v>5126.6499999999996</v>
      </c>
      <c r="F78" s="109"/>
      <c r="G78" s="111">
        <v>19.690000000000001</v>
      </c>
      <c r="H78" s="113"/>
      <c r="I78" s="112">
        <v>0.61319999999999997</v>
      </c>
      <c r="J78" s="112">
        <v>0.30570000000000003</v>
      </c>
      <c r="K78" s="112">
        <v>2.1796000000000002</v>
      </c>
      <c r="L78" s="112">
        <v>7.4195000000000002</v>
      </c>
      <c r="M78" s="112">
        <v>10.555899999999999</v>
      </c>
      <c r="N78" s="114">
        <v>7.8312999999999997</v>
      </c>
      <c r="O78" s="112">
        <v>6.2854999999999999</v>
      </c>
      <c r="P78" s="112">
        <v>19.539400000000001</v>
      </c>
      <c r="Q78" s="112" t="s">
        <v>430</v>
      </c>
      <c r="R78" s="112" t="s">
        <v>430</v>
      </c>
      <c r="S78" s="112">
        <v>3.9049999999999998</v>
      </c>
      <c r="T78" s="112">
        <v>23.139500000000002</v>
      </c>
      <c r="U78" s="112">
        <v>8.9650999999999996</v>
      </c>
      <c r="V78" s="112">
        <v>11.5581</v>
      </c>
      <c r="W78" s="112">
        <v>2.5520999999999998</v>
      </c>
      <c r="X78" s="112">
        <v>19.989999999999998</v>
      </c>
      <c r="Y78" s="113"/>
      <c r="Z78" s="110">
        <v>6</v>
      </c>
      <c r="AA78" s="110">
        <v>6</v>
      </c>
      <c r="AB78" s="110">
        <v>11</v>
      </c>
      <c r="AC78" s="110">
        <v>9</v>
      </c>
      <c r="AD78" s="110">
        <v>10</v>
      </c>
      <c r="AE78" s="110">
        <v>11</v>
      </c>
      <c r="AF78" s="110">
        <v>4</v>
      </c>
      <c r="AG78" s="110">
        <v>8</v>
      </c>
      <c r="AH78" s="110" t="s">
        <v>430</v>
      </c>
      <c r="AI78" s="110" t="s">
        <v>430</v>
      </c>
      <c r="AJ78" s="110">
        <v>9</v>
      </c>
      <c r="AK78" s="110">
        <v>10</v>
      </c>
      <c r="AL78" s="110">
        <v>8</v>
      </c>
      <c r="AM78" s="110">
        <v>10</v>
      </c>
      <c r="AN78" s="110">
        <v>9</v>
      </c>
      <c r="AO78" s="109"/>
      <c r="AP78" s="112" t="s">
        <v>430</v>
      </c>
      <c r="AQ78" s="112" t="s">
        <v>430</v>
      </c>
      <c r="AR78" s="112" t="s">
        <v>430</v>
      </c>
      <c r="AS78" s="112">
        <v>14.17</v>
      </c>
      <c r="AT78" s="112">
        <v>17.690000000000001</v>
      </c>
      <c r="AU78" s="115"/>
      <c r="AV78" s="110" t="s">
        <v>430</v>
      </c>
      <c r="AW78" s="110" t="s">
        <v>430</v>
      </c>
      <c r="AX78" s="110" t="s">
        <v>430</v>
      </c>
      <c r="AY78" s="110">
        <v>7</v>
      </c>
      <c r="AZ78" s="110">
        <v>9</v>
      </c>
      <c r="BA78" s="260"/>
      <c r="BB78" s="112">
        <v>14.5246302876317</v>
      </c>
      <c r="BC78" s="290">
        <v>0.98600874045490805</v>
      </c>
      <c r="BD78" s="290">
        <v>7.8784318028819605E-2</v>
      </c>
      <c r="BE78" s="290">
        <v>0.4186123767696</v>
      </c>
      <c r="BF78" s="113"/>
      <c r="BG78" s="112">
        <v>19.6554</v>
      </c>
      <c r="BH78" s="112">
        <v>69.314300000000003</v>
      </c>
      <c r="BI78" s="112">
        <v>7.1335199999999999</v>
      </c>
      <c r="BJ78" s="112">
        <v>3.8967800000000001</v>
      </c>
      <c r="BK78" s="109"/>
      <c r="BL78" s="118" t="s">
        <v>1613</v>
      </c>
      <c r="BM78" s="118" t="s">
        <v>432</v>
      </c>
      <c r="BN78" s="118" t="s">
        <v>1614</v>
      </c>
      <c r="BO78" s="118" t="s">
        <v>1615</v>
      </c>
      <c r="BP78" s="118" t="s">
        <v>573</v>
      </c>
      <c r="BQ78" s="109"/>
      <c r="BR78" s="119" t="s">
        <v>443</v>
      </c>
    </row>
    <row r="79" spans="1:70" s="107" customFormat="1" x14ac:dyDescent="0.25">
      <c r="A79" s="108" t="s">
        <v>1685</v>
      </c>
      <c r="B79" s="109"/>
      <c r="C79" s="734">
        <v>41276</v>
      </c>
      <c r="D79" s="109"/>
      <c r="E79" s="110">
        <v>2635.11</v>
      </c>
      <c r="F79" s="109"/>
      <c r="G79" s="111">
        <v>136.66589999999999</v>
      </c>
      <c r="H79" s="113"/>
      <c r="I79" s="112">
        <v>-8.3000000000000001E-3</v>
      </c>
      <c r="J79" s="112">
        <v>-0.53559999999999997</v>
      </c>
      <c r="K79" s="112">
        <v>1.1944999999999999</v>
      </c>
      <c r="L79" s="112">
        <v>4.2133000000000003</v>
      </c>
      <c r="M79" s="112">
        <v>8.2285000000000004</v>
      </c>
      <c r="N79" s="114">
        <v>13.0101</v>
      </c>
      <c r="O79" s="112">
        <v>5.8127000000000004</v>
      </c>
      <c r="P79" s="112">
        <v>19.546600000000002</v>
      </c>
      <c r="Q79" s="112">
        <v>17.141999999999999</v>
      </c>
      <c r="R79" s="112">
        <v>16.545400000000001</v>
      </c>
      <c r="S79" s="112">
        <v>2.5188999999999999</v>
      </c>
      <c r="T79" s="112">
        <v>18.947600000000001</v>
      </c>
      <c r="U79" s="112">
        <v>8.8434000000000008</v>
      </c>
      <c r="V79" s="112">
        <v>14.7067</v>
      </c>
      <c r="W79" s="112">
        <v>1.3932</v>
      </c>
      <c r="X79" s="112">
        <v>19.192299999999999</v>
      </c>
      <c r="Y79" s="113"/>
      <c r="Z79" s="110">
        <v>17</v>
      </c>
      <c r="AA79" s="110">
        <v>15</v>
      </c>
      <c r="AB79" s="110">
        <v>14</v>
      </c>
      <c r="AC79" s="110">
        <v>14</v>
      </c>
      <c r="AD79" s="110">
        <v>13</v>
      </c>
      <c r="AE79" s="110">
        <v>5</v>
      </c>
      <c r="AF79" s="110">
        <v>7</v>
      </c>
      <c r="AG79" s="110">
        <v>7</v>
      </c>
      <c r="AH79" s="110">
        <v>5</v>
      </c>
      <c r="AI79" s="110">
        <v>3</v>
      </c>
      <c r="AJ79" s="110">
        <v>13</v>
      </c>
      <c r="AK79" s="110">
        <v>13</v>
      </c>
      <c r="AL79" s="110">
        <v>10</v>
      </c>
      <c r="AM79" s="110">
        <v>7</v>
      </c>
      <c r="AN79" s="110">
        <v>14</v>
      </c>
      <c r="AO79" s="109"/>
      <c r="AP79" s="112">
        <v>19.09</v>
      </c>
      <c r="AQ79" s="112">
        <v>21.04</v>
      </c>
      <c r="AR79" s="112">
        <v>17.97</v>
      </c>
      <c r="AS79" s="112">
        <v>13.76</v>
      </c>
      <c r="AT79" s="112">
        <v>17.13</v>
      </c>
      <c r="AU79" s="115"/>
      <c r="AV79" s="110">
        <v>2</v>
      </c>
      <c r="AW79" s="110">
        <v>2</v>
      </c>
      <c r="AX79" s="110">
        <v>4</v>
      </c>
      <c r="AY79" s="110">
        <v>8</v>
      </c>
      <c r="AZ79" s="110">
        <v>11</v>
      </c>
      <c r="BA79" s="260"/>
      <c r="BB79" s="112">
        <v>13.4963325700865</v>
      </c>
      <c r="BC79" s="290">
        <v>0.88856971767838899</v>
      </c>
      <c r="BD79" s="290">
        <v>8.6132407922407006E-2</v>
      </c>
      <c r="BE79" s="290">
        <v>0.46802428096848098</v>
      </c>
      <c r="BF79" s="113"/>
      <c r="BG79" s="112">
        <v>12.2925</v>
      </c>
      <c r="BH79" s="112">
        <v>69.473799999999997</v>
      </c>
      <c r="BI79" s="112">
        <v>15.3536</v>
      </c>
      <c r="BJ79" s="112">
        <v>2.8801000000000001</v>
      </c>
      <c r="BK79" s="109"/>
      <c r="BL79" s="118" t="s">
        <v>1617</v>
      </c>
      <c r="BM79" s="118" t="s">
        <v>1618</v>
      </c>
      <c r="BN79" s="118" t="s">
        <v>1619</v>
      </c>
      <c r="BO79" s="118" t="s">
        <v>996</v>
      </c>
      <c r="BP79" s="118" t="s">
        <v>1620</v>
      </c>
      <c r="BQ79" s="109"/>
      <c r="BR79" s="119" t="s">
        <v>1517</v>
      </c>
    </row>
    <row r="80" spans="1:70" s="107" customFormat="1" x14ac:dyDescent="0.25">
      <c r="A80" s="108" t="s">
        <v>1686</v>
      </c>
      <c r="B80" s="109"/>
      <c r="C80" s="734">
        <v>44791</v>
      </c>
      <c r="D80" s="109"/>
      <c r="E80" s="110">
        <v>2511.65</v>
      </c>
      <c r="F80" s="109"/>
      <c r="G80" s="111">
        <v>20.616</v>
      </c>
      <c r="H80" s="113"/>
      <c r="I80" s="112">
        <v>0.57569999999999999</v>
      </c>
      <c r="J80" s="112">
        <v>0.13109999999999999</v>
      </c>
      <c r="K80" s="112">
        <v>4.1475</v>
      </c>
      <c r="L80" s="112">
        <v>9.3048999999999999</v>
      </c>
      <c r="M80" s="112">
        <v>13.756</v>
      </c>
      <c r="N80" s="114">
        <v>11.4619</v>
      </c>
      <c r="O80" s="112">
        <v>6.5243000000000002</v>
      </c>
      <c r="P80" s="112">
        <v>20.403500000000001</v>
      </c>
      <c r="Q80" s="112" t="s">
        <v>430</v>
      </c>
      <c r="R80" s="112" t="s">
        <v>430</v>
      </c>
      <c r="S80" s="112">
        <v>4.7667000000000002</v>
      </c>
      <c r="T80" s="112">
        <v>25.814699999999998</v>
      </c>
      <c r="U80" s="112">
        <v>12.952</v>
      </c>
      <c r="V80" s="112">
        <v>14.178100000000001</v>
      </c>
      <c r="W80" s="112">
        <v>3.6343999999999999</v>
      </c>
      <c r="X80" s="112">
        <v>19.781600000000001</v>
      </c>
      <c r="Y80" s="113"/>
      <c r="Z80" s="110">
        <v>7</v>
      </c>
      <c r="AA80" s="110">
        <v>9</v>
      </c>
      <c r="AB80" s="110">
        <v>2</v>
      </c>
      <c r="AC80" s="110">
        <v>5</v>
      </c>
      <c r="AD80" s="110">
        <v>4</v>
      </c>
      <c r="AE80" s="110">
        <v>8</v>
      </c>
      <c r="AF80" s="110">
        <v>3</v>
      </c>
      <c r="AG80" s="110">
        <v>5</v>
      </c>
      <c r="AH80" s="110" t="s">
        <v>430</v>
      </c>
      <c r="AI80" s="110" t="s">
        <v>430</v>
      </c>
      <c r="AJ80" s="110">
        <v>5</v>
      </c>
      <c r="AK80" s="110">
        <v>6</v>
      </c>
      <c r="AL80" s="110">
        <v>2</v>
      </c>
      <c r="AM80" s="110">
        <v>8</v>
      </c>
      <c r="AN80" s="110">
        <v>6</v>
      </c>
      <c r="AO80" s="109"/>
      <c r="AP80" s="112" t="s">
        <v>430</v>
      </c>
      <c r="AQ80" s="112" t="s">
        <v>430</v>
      </c>
      <c r="AR80" s="112" t="s">
        <v>430</v>
      </c>
      <c r="AS80" s="112">
        <v>15.18</v>
      </c>
      <c r="AT80" s="112">
        <v>23.86</v>
      </c>
      <c r="AU80" s="115"/>
      <c r="AV80" s="110" t="s">
        <v>430</v>
      </c>
      <c r="AW80" s="110" t="s">
        <v>430</v>
      </c>
      <c r="AX80" s="110" t="s">
        <v>430</v>
      </c>
      <c r="AY80" s="110">
        <v>4</v>
      </c>
      <c r="AZ80" s="110">
        <v>4</v>
      </c>
      <c r="BA80" s="260"/>
      <c r="BB80" s="112">
        <v>16.0129469512806</v>
      </c>
      <c r="BC80" s="290">
        <v>1.04117704296868</v>
      </c>
      <c r="BD80" s="290">
        <v>7.7099018623942694E-2</v>
      </c>
      <c r="BE80" s="290">
        <v>0.46827800562779998</v>
      </c>
      <c r="BF80" s="113"/>
      <c r="BG80" s="112">
        <v>18.064499999999999</v>
      </c>
      <c r="BH80" s="112">
        <v>65.1053</v>
      </c>
      <c r="BI80" s="112">
        <v>13.8779</v>
      </c>
      <c r="BJ80" s="112">
        <v>2.9523000000000001</v>
      </c>
      <c r="BK80" s="109"/>
      <c r="BL80" s="118" t="s">
        <v>1622</v>
      </c>
      <c r="BM80" s="118" t="s">
        <v>1623</v>
      </c>
      <c r="BN80" s="118" t="s">
        <v>1624</v>
      </c>
      <c r="BO80" s="118" t="s">
        <v>1625</v>
      </c>
      <c r="BP80" s="118" t="s">
        <v>1626</v>
      </c>
      <c r="BQ80" s="109"/>
      <c r="BR80" s="119" t="s">
        <v>443</v>
      </c>
    </row>
    <row r="81" spans="1:70" s="107" customFormat="1" x14ac:dyDescent="0.25">
      <c r="A81" s="108" t="s">
        <v>1687</v>
      </c>
      <c r="B81" s="109"/>
      <c r="C81" s="734">
        <v>45729</v>
      </c>
      <c r="D81" s="109"/>
      <c r="E81" s="110">
        <v>2124.0300000000002</v>
      </c>
      <c r="F81" s="109"/>
      <c r="G81" s="111">
        <v>14.31</v>
      </c>
      <c r="H81" s="113"/>
      <c r="I81" s="112">
        <v>0.77459999999999996</v>
      </c>
      <c r="J81" s="112">
        <v>0.77459999999999996</v>
      </c>
      <c r="K81" s="112">
        <v>2.5806</v>
      </c>
      <c r="L81" s="112">
        <v>9.9923000000000002</v>
      </c>
      <c r="M81" s="112">
        <v>16.058399999999999</v>
      </c>
      <c r="N81" s="114">
        <v>15.0322</v>
      </c>
      <c r="O81" s="112" t="s">
        <v>430</v>
      </c>
      <c r="P81" s="112" t="s">
        <v>430</v>
      </c>
      <c r="Q81" s="112" t="s">
        <v>430</v>
      </c>
      <c r="R81" s="112" t="s">
        <v>430</v>
      </c>
      <c r="S81" s="112">
        <v>3.8462000000000001</v>
      </c>
      <c r="T81" s="112">
        <v>29.854800000000001</v>
      </c>
      <c r="U81" s="112">
        <v>11.188800000000001</v>
      </c>
      <c r="V81" s="112">
        <v>15.4964</v>
      </c>
      <c r="W81" s="112">
        <v>3.8462000000000001</v>
      </c>
      <c r="X81" s="112">
        <v>28.2941</v>
      </c>
      <c r="Y81" s="113"/>
      <c r="Z81" s="110">
        <v>1</v>
      </c>
      <c r="AA81" s="110">
        <v>1</v>
      </c>
      <c r="AB81" s="110">
        <v>10</v>
      </c>
      <c r="AC81" s="110">
        <v>3</v>
      </c>
      <c r="AD81" s="110">
        <v>1</v>
      </c>
      <c r="AE81" s="110">
        <v>2</v>
      </c>
      <c r="AF81" s="110" t="s">
        <v>430</v>
      </c>
      <c r="AG81" s="110" t="s">
        <v>430</v>
      </c>
      <c r="AH81" s="110" t="s">
        <v>430</v>
      </c>
      <c r="AI81" s="110" t="s">
        <v>430</v>
      </c>
      <c r="AJ81" s="110">
        <v>10</v>
      </c>
      <c r="AK81" s="110">
        <v>1</v>
      </c>
      <c r="AL81" s="110">
        <v>5</v>
      </c>
      <c r="AM81" s="110">
        <v>4</v>
      </c>
      <c r="AN81" s="110">
        <v>2</v>
      </c>
      <c r="AO81" s="109"/>
      <c r="AP81" s="112" t="s">
        <v>430</v>
      </c>
      <c r="AQ81" s="112" t="s">
        <v>430</v>
      </c>
      <c r="AR81" s="112" t="s">
        <v>430</v>
      </c>
      <c r="AS81" s="112" t="s">
        <v>430</v>
      </c>
      <c r="AT81" s="112">
        <v>25.61</v>
      </c>
      <c r="AU81" s="115"/>
      <c r="AV81" s="110" t="s">
        <v>430</v>
      </c>
      <c r="AW81" s="110" t="s">
        <v>430</v>
      </c>
      <c r="AX81" s="110" t="s">
        <v>430</v>
      </c>
      <c r="AY81" s="110" t="s">
        <v>430</v>
      </c>
      <c r="AZ81" s="110">
        <v>3</v>
      </c>
      <c r="BA81" s="260"/>
      <c r="BB81" s="112">
        <v>14.381126425322099</v>
      </c>
      <c r="BC81" s="290">
        <v>1.0329685564240501</v>
      </c>
      <c r="BD81" s="290">
        <v>0.115775737117462</v>
      </c>
      <c r="BE81" s="290">
        <v>0.71380929776429602</v>
      </c>
      <c r="BF81" s="113"/>
      <c r="BG81" s="112">
        <v>4.6385300000000003</v>
      </c>
      <c r="BH81" s="112">
        <v>65.397499999999994</v>
      </c>
      <c r="BI81" s="112">
        <v>28.8977</v>
      </c>
      <c r="BJ81" s="112">
        <v>1.0662700000000001</v>
      </c>
      <c r="BK81" s="109"/>
      <c r="BL81" s="118" t="s">
        <v>1628</v>
      </c>
      <c r="BM81" s="118" t="s">
        <v>1629</v>
      </c>
      <c r="BN81" s="118" t="s">
        <v>1630</v>
      </c>
      <c r="BO81" s="118" t="s">
        <v>1631</v>
      </c>
      <c r="BP81" s="118" t="s">
        <v>1632</v>
      </c>
      <c r="BQ81" s="109"/>
      <c r="BR81" s="119" t="s">
        <v>476</v>
      </c>
    </row>
    <row r="82" spans="1:70" s="107" customFormat="1" x14ac:dyDescent="0.25">
      <c r="A82" s="108" t="s">
        <v>1688</v>
      </c>
      <c r="B82" s="109"/>
      <c r="C82" s="734">
        <v>43913</v>
      </c>
      <c r="D82" s="109"/>
      <c r="E82" s="110">
        <v>1973.82</v>
      </c>
      <c r="F82" s="109"/>
      <c r="G82" s="111">
        <v>58.4</v>
      </c>
      <c r="H82" s="113"/>
      <c r="I82" s="112">
        <v>0.51639999999999997</v>
      </c>
      <c r="J82" s="112">
        <v>0.3609</v>
      </c>
      <c r="K82" s="112">
        <v>3.0346000000000002</v>
      </c>
      <c r="L82" s="112">
        <v>8.5703999999999994</v>
      </c>
      <c r="M82" s="112">
        <v>10.9001</v>
      </c>
      <c r="N82" s="114">
        <v>12.221399999999999</v>
      </c>
      <c r="O82" s="112">
        <v>7.6230000000000002</v>
      </c>
      <c r="P82" s="112">
        <v>19.724299999999999</v>
      </c>
      <c r="Q82" s="112">
        <v>17.757100000000001</v>
      </c>
      <c r="R82" s="112" t="s">
        <v>430</v>
      </c>
      <c r="S82" s="112">
        <v>4.5658000000000003</v>
      </c>
      <c r="T82" s="112">
        <v>23.493300000000001</v>
      </c>
      <c r="U82" s="112">
        <v>10.9001</v>
      </c>
      <c r="V82" s="112">
        <v>14.824999999999999</v>
      </c>
      <c r="W82" s="112">
        <v>3.6932</v>
      </c>
      <c r="X82" s="112">
        <v>31.672899999999998</v>
      </c>
      <c r="Y82" s="113"/>
      <c r="Z82" s="110">
        <v>9</v>
      </c>
      <c r="AA82" s="110">
        <v>5</v>
      </c>
      <c r="AB82" s="110">
        <v>6</v>
      </c>
      <c r="AC82" s="110">
        <v>8</v>
      </c>
      <c r="AD82" s="110">
        <v>8</v>
      </c>
      <c r="AE82" s="110">
        <v>7</v>
      </c>
      <c r="AF82" s="110">
        <v>2</v>
      </c>
      <c r="AG82" s="110">
        <v>6</v>
      </c>
      <c r="AH82" s="110">
        <v>4</v>
      </c>
      <c r="AI82" s="110" t="s">
        <v>430</v>
      </c>
      <c r="AJ82" s="110">
        <v>6</v>
      </c>
      <c r="AK82" s="110">
        <v>9</v>
      </c>
      <c r="AL82" s="110">
        <v>6</v>
      </c>
      <c r="AM82" s="110">
        <v>6</v>
      </c>
      <c r="AN82" s="110">
        <v>3</v>
      </c>
      <c r="AO82" s="109"/>
      <c r="AP82" s="112" t="s">
        <v>430</v>
      </c>
      <c r="AQ82" s="112" t="s">
        <v>430</v>
      </c>
      <c r="AR82" s="112">
        <v>18.39</v>
      </c>
      <c r="AS82" s="112">
        <v>15.39</v>
      </c>
      <c r="AT82" s="112">
        <v>21.52</v>
      </c>
      <c r="AU82" s="115"/>
      <c r="AV82" s="110" t="s">
        <v>430</v>
      </c>
      <c r="AW82" s="110" t="s">
        <v>430</v>
      </c>
      <c r="AX82" s="110">
        <v>3</v>
      </c>
      <c r="AY82" s="110">
        <v>3</v>
      </c>
      <c r="AZ82" s="110">
        <v>5</v>
      </c>
      <c r="BA82" s="260"/>
      <c r="BB82" s="112">
        <v>14.502552094066999</v>
      </c>
      <c r="BC82" s="290">
        <v>0.98486418461428504</v>
      </c>
      <c r="BD82" s="290">
        <v>7.8773711738768598E-2</v>
      </c>
      <c r="BE82" s="290">
        <v>0.41756153417685399</v>
      </c>
      <c r="BF82" s="113"/>
      <c r="BG82" s="112">
        <v>14.998799999999999</v>
      </c>
      <c r="BH82" s="112">
        <v>67.910499999999999</v>
      </c>
      <c r="BI82" s="112">
        <v>15.273099999999999</v>
      </c>
      <c r="BJ82" s="112">
        <v>1.8176000000000001</v>
      </c>
      <c r="BK82" s="109"/>
      <c r="BL82" s="118" t="s">
        <v>1634</v>
      </c>
      <c r="BM82" s="118" t="s">
        <v>1635</v>
      </c>
      <c r="BN82" s="118" t="s">
        <v>1636</v>
      </c>
      <c r="BO82" s="118" t="s">
        <v>1637</v>
      </c>
      <c r="BP82" s="118" t="s">
        <v>1638</v>
      </c>
      <c r="BQ82" s="109"/>
      <c r="BR82" s="119" t="s">
        <v>548</v>
      </c>
    </row>
    <row r="83" spans="1:70" s="107" customFormat="1" x14ac:dyDescent="0.25">
      <c r="A83" s="108" t="s">
        <v>1689</v>
      </c>
      <c r="B83" s="109"/>
      <c r="C83" s="734">
        <v>44260</v>
      </c>
      <c r="D83" s="109"/>
      <c r="E83" s="110">
        <v>1519.75</v>
      </c>
      <c r="F83" s="109"/>
      <c r="G83" s="111">
        <v>26.280100000000001</v>
      </c>
      <c r="H83" s="113"/>
      <c r="I83" s="112">
        <v>0.19639999999999999</v>
      </c>
      <c r="J83" s="112">
        <v>-0.16489999999999999</v>
      </c>
      <c r="K83" s="112">
        <v>2.6585999999999999</v>
      </c>
      <c r="L83" s="112">
        <v>7.3696000000000002</v>
      </c>
      <c r="M83" s="112">
        <v>10.0451</v>
      </c>
      <c r="N83" s="114">
        <v>13.763199999999999</v>
      </c>
      <c r="O83" s="112">
        <v>4.6048</v>
      </c>
      <c r="P83" s="112">
        <v>23.324200000000001</v>
      </c>
      <c r="Q83" s="112">
        <v>18.3688</v>
      </c>
      <c r="R83" s="112" t="s">
        <v>430</v>
      </c>
      <c r="S83" s="112">
        <v>4.1402000000000001</v>
      </c>
      <c r="T83" s="112">
        <v>23.876799999999999</v>
      </c>
      <c r="U83" s="112">
        <v>7.5237999999999996</v>
      </c>
      <c r="V83" s="112">
        <v>16.2471</v>
      </c>
      <c r="W83" s="112">
        <v>2.4077999999999999</v>
      </c>
      <c r="X83" s="112">
        <v>19.347200000000001</v>
      </c>
      <c r="Y83" s="113"/>
      <c r="Z83" s="110">
        <v>15</v>
      </c>
      <c r="AA83" s="110">
        <v>12</v>
      </c>
      <c r="AB83" s="110">
        <v>9</v>
      </c>
      <c r="AC83" s="110">
        <v>10</v>
      </c>
      <c r="AD83" s="110">
        <v>12</v>
      </c>
      <c r="AE83" s="110">
        <v>4</v>
      </c>
      <c r="AF83" s="110">
        <v>8</v>
      </c>
      <c r="AG83" s="110">
        <v>2</v>
      </c>
      <c r="AH83" s="110">
        <v>2</v>
      </c>
      <c r="AI83" s="110" t="s">
        <v>430</v>
      </c>
      <c r="AJ83" s="110">
        <v>8</v>
      </c>
      <c r="AK83" s="110">
        <v>8</v>
      </c>
      <c r="AL83" s="110">
        <v>11</v>
      </c>
      <c r="AM83" s="110">
        <v>3</v>
      </c>
      <c r="AN83" s="110">
        <v>10</v>
      </c>
      <c r="AO83" s="109"/>
      <c r="AP83" s="112" t="s">
        <v>430</v>
      </c>
      <c r="AQ83" s="112" t="s">
        <v>430</v>
      </c>
      <c r="AR83" s="112">
        <v>20.29</v>
      </c>
      <c r="AS83" s="112">
        <v>14.6</v>
      </c>
      <c r="AT83" s="112">
        <v>19.920000000000002</v>
      </c>
      <c r="AU83" s="115"/>
      <c r="AV83" s="110" t="s">
        <v>430</v>
      </c>
      <c r="AW83" s="110" t="s">
        <v>430</v>
      </c>
      <c r="AX83" s="110">
        <v>2</v>
      </c>
      <c r="AY83" s="110">
        <v>6</v>
      </c>
      <c r="AZ83" s="110">
        <v>8</v>
      </c>
      <c r="BA83" s="260"/>
      <c r="BB83" s="112">
        <v>15.387958995510401</v>
      </c>
      <c r="BC83" s="290">
        <v>0.97681439487214405</v>
      </c>
      <c r="BD83" s="290">
        <v>9.2226940056950493E-2</v>
      </c>
      <c r="BE83" s="290">
        <v>0.65577082527738495</v>
      </c>
      <c r="BF83" s="113"/>
      <c r="BG83" s="112">
        <v>18.2971</v>
      </c>
      <c r="BH83" s="112">
        <v>65.827600000000004</v>
      </c>
      <c r="BI83" s="112">
        <v>12.467499999999999</v>
      </c>
      <c r="BJ83" s="112">
        <v>3.4077999999999999</v>
      </c>
      <c r="BK83" s="109"/>
      <c r="BL83" s="118" t="s">
        <v>1640</v>
      </c>
      <c r="BM83" s="118" t="s">
        <v>1641</v>
      </c>
      <c r="BN83" s="118" t="s">
        <v>1642</v>
      </c>
      <c r="BO83" s="118" t="s">
        <v>1643</v>
      </c>
      <c r="BP83" s="118" t="s">
        <v>1644</v>
      </c>
      <c r="BQ83" s="109"/>
      <c r="BR83" s="119" t="s">
        <v>611</v>
      </c>
    </row>
    <row r="84" spans="1:70" s="107" customFormat="1" x14ac:dyDescent="0.25">
      <c r="A84" s="108" t="s">
        <v>1690</v>
      </c>
      <c r="B84" s="109"/>
      <c r="C84" s="734">
        <v>44886</v>
      </c>
      <c r="D84" s="109"/>
      <c r="E84" s="110">
        <v>1345.49</v>
      </c>
      <c r="F84" s="109"/>
      <c r="G84" s="111">
        <v>22.996200000000002</v>
      </c>
      <c r="H84" s="113"/>
      <c r="I84" s="112">
        <v>0.64159999999999995</v>
      </c>
      <c r="J84" s="112">
        <v>0.1638</v>
      </c>
      <c r="K84" s="112">
        <v>3.2728999999999999</v>
      </c>
      <c r="L84" s="112">
        <v>9.7890999999999995</v>
      </c>
      <c r="M84" s="112">
        <v>15.9819</v>
      </c>
      <c r="N84" s="114">
        <v>12.661300000000001</v>
      </c>
      <c r="O84" s="112">
        <v>5.8144</v>
      </c>
      <c r="P84" s="112">
        <v>21.714500000000001</v>
      </c>
      <c r="Q84" s="112" t="s">
        <v>430</v>
      </c>
      <c r="R84" s="112" t="s">
        <v>430</v>
      </c>
      <c r="S84" s="112">
        <v>4.1565000000000003</v>
      </c>
      <c r="T84" s="112">
        <v>29.809100000000001</v>
      </c>
      <c r="U84" s="112">
        <v>14.5657</v>
      </c>
      <c r="V84" s="112">
        <v>15.436400000000001</v>
      </c>
      <c r="W84" s="112">
        <v>3.6387999999999998</v>
      </c>
      <c r="X84" s="112">
        <v>24.880500000000001</v>
      </c>
      <c r="Y84" s="113"/>
      <c r="Z84" s="110">
        <v>4</v>
      </c>
      <c r="AA84" s="110">
        <v>8</v>
      </c>
      <c r="AB84" s="110">
        <v>4</v>
      </c>
      <c r="AC84" s="110">
        <v>4</v>
      </c>
      <c r="AD84" s="110">
        <v>2</v>
      </c>
      <c r="AE84" s="110">
        <v>6</v>
      </c>
      <c r="AF84" s="110">
        <v>6</v>
      </c>
      <c r="AG84" s="110">
        <v>4</v>
      </c>
      <c r="AH84" s="110" t="s">
        <v>430</v>
      </c>
      <c r="AI84" s="110" t="s">
        <v>430</v>
      </c>
      <c r="AJ84" s="110">
        <v>7</v>
      </c>
      <c r="AK84" s="110">
        <v>2</v>
      </c>
      <c r="AL84" s="110">
        <v>1</v>
      </c>
      <c r="AM84" s="110">
        <v>5</v>
      </c>
      <c r="AN84" s="110">
        <v>5</v>
      </c>
      <c r="AO84" s="109"/>
      <c r="AP84" s="112" t="s">
        <v>430</v>
      </c>
      <c r="AQ84" s="112" t="s">
        <v>430</v>
      </c>
      <c r="AR84" s="112" t="s">
        <v>430</v>
      </c>
      <c r="AS84" s="112">
        <v>15.72</v>
      </c>
      <c r="AT84" s="112">
        <v>27.25</v>
      </c>
      <c r="AU84" s="115"/>
      <c r="AV84" s="110" t="s">
        <v>430</v>
      </c>
      <c r="AW84" s="110" t="s">
        <v>430</v>
      </c>
      <c r="AX84" s="110" t="s">
        <v>430</v>
      </c>
      <c r="AY84" s="110">
        <v>2</v>
      </c>
      <c r="AZ84" s="110">
        <v>1</v>
      </c>
      <c r="BA84" s="260"/>
      <c r="BB84" s="112">
        <v>16.426521090667901</v>
      </c>
      <c r="BC84" s="290">
        <v>1.00127441780578</v>
      </c>
      <c r="BD84" s="290">
        <v>8.6866906807600106E-2</v>
      </c>
      <c r="BE84" s="290">
        <v>0.64439119346404805</v>
      </c>
      <c r="BF84" s="113"/>
      <c r="BG84" s="112">
        <v>5.07836</v>
      </c>
      <c r="BH84" s="112">
        <v>69.258200000000002</v>
      </c>
      <c r="BI84" s="112">
        <v>28.198599999999999</v>
      </c>
      <c r="BJ84" s="112">
        <v>-2.5351599999999999</v>
      </c>
      <c r="BK84" s="109"/>
      <c r="BL84" s="118" t="s">
        <v>1646</v>
      </c>
      <c r="BM84" s="118" t="s">
        <v>1647</v>
      </c>
      <c r="BN84" s="118" t="s">
        <v>1648</v>
      </c>
      <c r="BO84" s="118" t="s">
        <v>1649</v>
      </c>
      <c r="BP84" s="118" t="s">
        <v>1650</v>
      </c>
      <c r="BQ84" s="109"/>
      <c r="BR84" s="119" t="s">
        <v>604</v>
      </c>
    </row>
    <row r="85" spans="1:70" s="107" customFormat="1" x14ac:dyDescent="0.25">
      <c r="A85" s="108" t="s">
        <v>1691</v>
      </c>
      <c r="B85" s="109"/>
      <c r="C85" s="734">
        <v>45891</v>
      </c>
      <c r="D85" s="109"/>
      <c r="E85" s="110">
        <v>754.95</v>
      </c>
      <c r="F85" s="109"/>
      <c r="G85" s="111">
        <v>10.72</v>
      </c>
      <c r="H85" s="113"/>
      <c r="I85" s="112">
        <v>0.56289999999999996</v>
      </c>
      <c r="J85" s="112">
        <v>0.3745</v>
      </c>
      <c r="K85" s="112">
        <v>2.7804000000000002</v>
      </c>
      <c r="L85" s="112">
        <v>4.4833999999999996</v>
      </c>
      <c r="M85" s="112">
        <v>11.3188</v>
      </c>
      <c r="N85" s="114" t="s">
        <v>430</v>
      </c>
      <c r="O85" s="112" t="s">
        <v>430</v>
      </c>
      <c r="P85" s="112" t="s">
        <v>430</v>
      </c>
      <c r="Q85" s="112" t="s">
        <v>430</v>
      </c>
      <c r="R85" s="112" t="s">
        <v>430</v>
      </c>
      <c r="S85" s="112">
        <v>3.5749</v>
      </c>
      <c r="T85" s="112">
        <v>19.910499999999999</v>
      </c>
      <c r="U85" s="112">
        <v>8.9430999999999994</v>
      </c>
      <c r="V85" s="112">
        <v>8.7220999999999993</v>
      </c>
      <c r="W85" s="112">
        <v>3.3751000000000002</v>
      </c>
      <c r="X85" s="112">
        <v>7.2</v>
      </c>
      <c r="Y85" s="113"/>
      <c r="Z85" s="110">
        <v>8</v>
      </c>
      <c r="AA85" s="110">
        <v>4</v>
      </c>
      <c r="AB85" s="110">
        <v>8</v>
      </c>
      <c r="AC85" s="110">
        <v>13</v>
      </c>
      <c r="AD85" s="110">
        <v>7</v>
      </c>
      <c r="AE85" s="110" t="s">
        <v>430</v>
      </c>
      <c r="AF85" s="110" t="s">
        <v>430</v>
      </c>
      <c r="AG85" s="110" t="s">
        <v>430</v>
      </c>
      <c r="AH85" s="110" t="s">
        <v>430</v>
      </c>
      <c r="AI85" s="110" t="s">
        <v>430</v>
      </c>
      <c r="AJ85" s="110">
        <v>12</v>
      </c>
      <c r="AK85" s="110">
        <v>12</v>
      </c>
      <c r="AL85" s="110">
        <v>9</v>
      </c>
      <c r="AM85" s="110">
        <v>13</v>
      </c>
      <c r="AN85" s="110">
        <v>7</v>
      </c>
      <c r="AO85" s="109"/>
      <c r="AP85" s="112" t="s">
        <v>430</v>
      </c>
      <c r="AQ85" s="112" t="s">
        <v>430</v>
      </c>
      <c r="AR85" s="112" t="s">
        <v>430</v>
      </c>
      <c r="AS85" s="112" t="s">
        <v>430</v>
      </c>
      <c r="AT85" s="112">
        <v>15.89</v>
      </c>
      <c r="AU85" s="115"/>
      <c r="AV85" s="110" t="s">
        <v>430</v>
      </c>
      <c r="AW85" s="110" t="s">
        <v>430</v>
      </c>
      <c r="AX85" s="110" t="s">
        <v>430</v>
      </c>
      <c r="AY85" s="110" t="s">
        <v>430</v>
      </c>
      <c r="AZ85" s="110">
        <v>12</v>
      </c>
      <c r="BA85" s="260"/>
      <c r="BB85" s="112">
        <v>13.990518943490899</v>
      </c>
      <c r="BC85" s="290">
        <v>0.87869256960300501</v>
      </c>
      <c r="BD85" s="290">
        <v>8.2902576688534992E-3</v>
      </c>
      <c r="BE85" s="290">
        <v>-0.13412180927231199</v>
      </c>
      <c r="BF85" s="113"/>
      <c r="BG85" s="112">
        <v>7.5761399999999997</v>
      </c>
      <c r="BH85" s="112">
        <v>69.824600000000004</v>
      </c>
      <c r="BI85" s="112">
        <v>19.330500000000001</v>
      </c>
      <c r="BJ85" s="112">
        <v>3.2687599999999999</v>
      </c>
      <c r="BK85" s="109"/>
      <c r="BL85" s="118" t="s">
        <v>1652</v>
      </c>
      <c r="BM85" s="118" t="s">
        <v>1653</v>
      </c>
      <c r="BN85" s="118" t="s">
        <v>1654</v>
      </c>
      <c r="BO85" s="118" t="s">
        <v>1655</v>
      </c>
      <c r="BP85" s="118" t="s">
        <v>1656</v>
      </c>
      <c r="BQ85" s="109"/>
      <c r="BR85" s="119" t="s">
        <v>476</v>
      </c>
    </row>
    <row r="86" spans="1:70" s="107" customFormat="1" x14ac:dyDescent="0.25">
      <c r="A86" s="108" t="s">
        <v>1692</v>
      </c>
      <c r="B86" s="109"/>
      <c r="C86" s="734">
        <v>46101</v>
      </c>
      <c r="D86" s="109"/>
      <c r="E86" s="110">
        <v>527.48</v>
      </c>
      <c r="F86" s="109"/>
      <c r="G86" s="111">
        <v>12.5</v>
      </c>
      <c r="H86" s="113"/>
      <c r="I86" s="112">
        <v>0.64410000000000001</v>
      </c>
      <c r="J86" s="112">
        <v>0.72519999999999996</v>
      </c>
      <c r="K86" s="112">
        <v>5.2188999999999997</v>
      </c>
      <c r="L86" s="112">
        <v>12.208299999999999</v>
      </c>
      <c r="M86" s="112" t="s">
        <v>430</v>
      </c>
      <c r="N86" s="114" t="s">
        <v>430</v>
      </c>
      <c r="O86" s="112" t="s">
        <v>430</v>
      </c>
      <c r="P86" s="112" t="s">
        <v>430</v>
      </c>
      <c r="Q86" s="112" t="s">
        <v>430</v>
      </c>
      <c r="R86" s="112" t="s">
        <v>430</v>
      </c>
      <c r="S86" s="112">
        <v>6.9290000000000003</v>
      </c>
      <c r="T86" s="112">
        <v>27.550999999999998</v>
      </c>
      <c r="U86" s="112" t="s">
        <v>430</v>
      </c>
      <c r="V86" s="112" t="s">
        <v>430</v>
      </c>
      <c r="W86" s="112">
        <v>4.7778999999999998</v>
      </c>
      <c r="X86" s="112">
        <v>25</v>
      </c>
      <c r="Y86" s="113"/>
      <c r="Z86" s="110">
        <v>3</v>
      </c>
      <c r="AA86" s="110">
        <v>2</v>
      </c>
      <c r="AB86" s="110">
        <v>1</v>
      </c>
      <c r="AC86" s="110">
        <v>1</v>
      </c>
      <c r="AD86" s="110" t="s">
        <v>430</v>
      </c>
      <c r="AE86" s="110" t="s">
        <v>430</v>
      </c>
      <c r="AF86" s="110" t="s">
        <v>430</v>
      </c>
      <c r="AG86" s="110" t="s">
        <v>430</v>
      </c>
      <c r="AH86" s="110" t="s">
        <v>430</v>
      </c>
      <c r="AI86" s="110" t="s">
        <v>430</v>
      </c>
      <c r="AJ86" s="110">
        <v>2</v>
      </c>
      <c r="AK86" s="110">
        <v>3</v>
      </c>
      <c r="AL86" s="110" t="s">
        <v>430</v>
      </c>
      <c r="AM86" s="110" t="s">
        <v>430</v>
      </c>
      <c r="AN86" s="110">
        <v>1</v>
      </c>
      <c r="AO86" s="109"/>
      <c r="AP86" s="112" t="s">
        <v>430</v>
      </c>
      <c r="AQ86" s="112" t="s">
        <v>430</v>
      </c>
      <c r="AR86" s="112" t="s">
        <v>430</v>
      </c>
      <c r="AS86" s="112" t="s">
        <v>430</v>
      </c>
      <c r="AT86" s="112" t="s">
        <v>430</v>
      </c>
      <c r="AU86" s="115"/>
      <c r="AV86" s="110" t="s">
        <v>430</v>
      </c>
      <c r="AW86" s="110" t="s">
        <v>430</v>
      </c>
      <c r="AX86" s="110" t="s">
        <v>430</v>
      </c>
      <c r="AY86" s="110" t="s">
        <v>430</v>
      </c>
      <c r="AZ86" s="110" t="s">
        <v>430</v>
      </c>
      <c r="BA86" s="260"/>
      <c r="BB86" s="112">
        <v>5.9525857191594103</v>
      </c>
      <c r="BC86" s="290">
        <v>0.44872579828854797</v>
      </c>
      <c r="BD86" s="290">
        <v>0.69387800684652601</v>
      </c>
      <c r="BE86" s="290">
        <v>2.9604257491901</v>
      </c>
      <c r="BF86" s="113"/>
      <c r="BG86" s="112">
        <v>4.9650600000000003</v>
      </c>
      <c r="BH86" s="112">
        <v>67.444800000000001</v>
      </c>
      <c r="BI86" s="112">
        <v>24.195699999999999</v>
      </c>
      <c r="BJ86" s="112">
        <v>3.3944399999999999</v>
      </c>
      <c r="BK86" s="109"/>
      <c r="BL86" s="118" t="s">
        <v>1658</v>
      </c>
      <c r="BM86" s="118" t="s">
        <v>1659</v>
      </c>
      <c r="BN86" s="118" t="s">
        <v>1660</v>
      </c>
      <c r="BO86" s="118" t="s">
        <v>1661</v>
      </c>
      <c r="BP86" s="118" t="s">
        <v>1662</v>
      </c>
      <c r="BQ86" s="109"/>
      <c r="BR86" s="119" t="s">
        <v>604</v>
      </c>
    </row>
    <row r="87" spans="1:70" s="107" customFormat="1" x14ac:dyDescent="0.25">
      <c r="A87" s="108" t="s">
        <v>1693</v>
      </c>
      <c r="B87" s="109"/>
      <c r="C87" s="734">
        <v>42760</v>
      </c>
      <c r="D87" s="109"/>
      <c r="E87" s="110">
        <v>390.721</v>
      </c>
      <c r="F87" s="109"/>
      <c r="G87" s="111">
        <v>35.783099999999997</v>
      </c>
      <c r="H87" s="113"/>
      <c r="I87" s="112">
        <v>0.21</v>
      </c>
      <c r="J87" s="112">
        <v>0.28360000000000002</v>
      </c>
      <c r="K87" s="112">
        <v>3.7909999999999999</v>
      </c>
      <c r="L87" s="112">
        <v>8.8240999999999996</v>
      </c>
      <c r="M87" s="112">
        <v>12.065899999999999</v>
      </c>
      <c r="N87" s="114">
        <v>9.8015000000000008</v>
      </c>
      <c r="O87" s="112">
        <v>3.6615000000000002</v>
      </c>
      <c r="P87" s="112">
        <v>19.2133</v>
      </c>
      <c r="Q87" s="112">
        <v>15.239000000000001</v>
      </c>
      <c r="R87" s="112" t="s">
        <v>430</v>
      </c>
      <c r="S87" s="112">
        <v>4.9081000000000001</v>
      </c>
      <c r="T87" s="112">
        <v>26.590599999999998</v>
      </c>
      <c r="U87" s="112">
        <v>9.0359999999999996</v>
      </c>
      <c r="V87" s="112">
        <v>12.247299999999999</v>
      </c>
      <c r="W87" s="112">
        <v>3.6536</v>
      </c>
      <c r="X87" s="112">
        <v>14.245699999999999</v>
      </c>
      <c r="Y87" s="113"/>
      <c r="Z87" s="110">
        <v>13</v>
      </c>
      <c r="AA87" s="110">
        <v>7</v>
      </c>
      <c r="AB87" s="110">
        <v>3</v>
      </c>
      <c r="AC87" s="110">
        <v>7</v>
      </c>
      <c r="AD87" s="110">
        <v>6</v>
      </c>
      <c r="AE87" s="110">
        <v>10</v>
      </c>
      <c r="AF87" s="110">
        <v>10</v>
      </c>
      <c r="AG87" s="110">
        <v>9</v>
      </c>
      <c r="AH87" s="110">
        <v>7</v>
      </c>
      <c r="AI87" s="110" t="s">
        <v>430</v>
      </c>
      <c r="AJ87" s="110">
        <v>4</v>
      </c>
      <c r="AK87" s="110">
        <v>4</v>
      </c>
      <c r="AL87" s="110">
        <v>7</v>
      </c>
      <c r="AM87" s="110">
        <v>9</v>
      </c>
      <c r="AN87" s="110">
        <v>4</v>
      </c>
      <c r="AO87" s="109"/>
      <c r="AP87" s="112" t="s">
        <v>430</v>
      </c>
      <c r="AQ87" s="112">
        <v>18.690000000000001</v>
      </c>
      <c r="AR87" s="112">
        <v>16.73</v>
      </c>
      <c r="AS87" s="112">
        <v>12.58</v>
      </c>
      <c r="AT87" s="112">
        <v>20.61</v>
      </c>
      <c r="AU87" s="115"/>
      <c r="AV87" s="110" t="s">
        <v>430</v>
      </c>
      <c r="AW87" s="110">
        <v>5</v>
      </c>
      <c r="AX87" s="110">
        <v>6</v>
      </c>
      <c r="AY87" s="110">
        <v>9</v>
      </c>
      <c r="AZ87" s="110">
        <v>7</v>
      </c>
      <c r="BA87" s="260"/>
      <c r="BB87" s="112">
        <v>15.90492701502</v>
      </c>
      <c r="BC87" s="290">
        <v>1.0297755672190001</v>
      </c>
      <c r="BD87" s="290">
        <v>7.1313090955595695E-2</v>
      </c>
      <c r="BE87" s="290">
        <v>0.32942500961278298</v>
      </c>
      <c r="BF87" s="113"/>
      <c r="BG87" s="112">
        <v>12.168900000000001</v>
      </c>
      <c r="BH87" s="112">
        <v>64.768699999999995</v>
      </c>
      <c r="BI87" s="112">
        <v>18.784199999999998</v>
      </c>
      <c r="BJ87" s="112">
        <v>4.2782</v>
      </c>
      <c r="BK87" s="109"/>
      <c r="BL87" s="118" t="s">
        <v>1664</v>
      </c>
      <c r="BM87" s="118" t="s">
        <v>1665</v>
      </c>
      <c r="BN87" s="118" t="s">
        <v>1666</v>
      </c>
      <c r="BO87" s="118" t="s">
        <v>1667</v>
      </c>
      <c r="BP87" s="118" t="s">
        <v>1417</v>
      </c>
      <c r="BQ87" s="109"/>
      <c r="BR87" s="119" t="s">
        <v>436</v>
      </c>
    </row>
    <row r="88" spans="1:70" s="107" customFormat="1" x14ac:dyDescent="0.25">
      <c r="A88" s="108" t="s">
        <v>1694</v>
      </c>
      <c r="B88" s="109"/>
      <c r="C88" s="734">
        <v>41275</v>
      </c>
      <c r="D88" s="109"/>
      <c r="E88" s="110">
        <v>137.65</v>
      </c>
      <c r="F88" s="109"/>
      <c r="G88" s="111">
        <v>136.16</v>
      </c>
      <c r="H88" s="113"/>
      <c r="I88" s="112">
        <v>0.20610000000000001</v>
      </c>
      <c r="J88" s="112">
        <v>-7.3000000000000001E-3</v>
      </c>
      <c r="K88" s="112">
        <v>3.089</v>
      </c>
      <c r="L88" s="112">
        <v>10.438800000000001</v>
      </c>
      <c r="M88" s="112">
        <v>10.8073</v>
      </c>
      <c r="N88" s="114">
        <v>5.0697999999999999</v>
      </c>
      <c r="O88" s="112">
        <v>0.114</v>
      </c>
      <c r="P88" s="112">
        <v>12.1526</v>
      </c>
      <c r="Q88" s="112">
        <v>13.936199999999999</v>
      </c>
      <c r="R88" s="112">
        <v>14.577299999999999</v>
      </c>
      <c r="S88" s="112">
        <v>9.6385000000000005</v>
      </c>
      <c r="T88" s="112">
        <v>25.550899999999999</v>
      </c>
      <c r="U88" s="112">
        <v>7.1197999999999997</v>
      </c>
      <c r="V88" s="112">
        <v>7.7641</v>
      </c>
      <c r="W88" s="112">
        <v>1.5362</v>
      </c>
      <c r="X88" s="112">
        <v>16.128399999999999</v>
      </c>
      <c r="Y88" s="113"/>
      <c r="Z88" s="110">
        <v>14</v>
      </c>
      <c r="AA88" s="110">
        <v>10</v>
      </c>
      <c r="AB88" s="110">
        <v>5</v>
      </c>
      <c r="AC88" s="110">
        <v>2</v>
      </c>
      <c r="AD88" s="110">
        <v>9</v>
      </c>
      <c r="AE88" s="110">
        <v>13</v>
      </c>
      <c r="AF88" s="110">
        <v>11</v>
      </c>
      <c r="AG88" s="110">
        <v>12</v>
      </c>
      <c r="AH88" s="110">
        <v>8</v>
      </c>
      <c r="AI88" s="110">
        <v>4</v>
      </c>
      <c r="AJ88" s="110">
        <v>1</v>
      </c>
      <c r="AK88" s="110">
        <v>7</v>
      </c>
      <c r="AL88" s="110">
        <v>12</v>
      </c>
      <c r="AM88" s="110">
        <v>14</v>
      </c>
      <c r="AN88" s="110">
        <v>12</v>
      </c>
      <c r="AO88" s="109"/>
      <c r="AP88" s="112">
        <v>15.39</v>
      </c>
      <c r="AQ88" s="112">
        <v>16.059999999999999</v>
      </c>
      <c r="AR88" s="112">
        <v>12.95</v>
      </c>
      <c r="AS88" s="112">
        <v>7.85</v>
      </c>
      <c r="AT88" s="112">
        <v>17.64</v>
      </c>
      <c r="AU88" s="115"/>
      <c r="AV88" s="110">
        <v>4</v>
      </c>
      <c r="AW88" s="110">
        <v>6</v>
      </c>
      <c r="AX88" s="110">
        <v>8</v>
      </c>
      <c r="AY88" s="110">
        <v>11</v>
      </c>
      <c r="AZ88" s="110">
        <v>10</v>
      </c>
      <c r="BA88" s="260"/>
      <c r="BB88" s="112">
        <v>14.6085726067869</v>
      </c>
      <c r="BC88" s="290">
        <v>0.896378408079199</v>
      </c>
      <c r="BD88" s="290">
        <v>4.5494914063386099E-2</v>
      </c>
      <c r="BE88" s="290">
        <v>-3.5934342207105202E-2</v>
      </c>
      <c r="BF88" s="113"/>
      <c r="BG88" s="112">
        <v>2.1107999999999998</v>
      </c>
      <c r="BH88" s="112">
        <v>66.831999999999994</v>
      </c>
      <c r="BI88" s="112">
        <v>24.530999999999999</v>
      </c>
      <c r="BJ88" s="112">
        <v>6.5262000000000002</v>
      </c>
      <c r="BK88" s="109"/>
      <c r="BL88" s="118" t="s">
        <v>1669</v>
      </c>
      <c r="BM88" s="118" t="s">
        <v>1670</v>
      </c>
      <c r="BN88" s="118" t="s">
        <v>1671</v>
      </c>
      <c r="BO88" s="118" t="s">
        <v>1672</v>
      </c>
      <c r="BP88" s="118" t="s">
        <v>1673</v>
      </c>
      <c r="BQ88" s="109"/>
      <c r="BR88" s="119" t="s">
        <v>910</v>
      </c>
    </row>
    <row r="89" spans="1:70" s="107" customFormat="1" x14ac:dyDescent="0.25">
      <c r="A89" s="108" t="s">
        <v>1695</v>
      </c>
      <c r="B89" s="109"/>
      <c r="C89" s="734">
        <v>46063</v>
      </c>
      <c r="D89" s="109"/>
      <c r="E89" s="110">
        <v>78.959999999999994</v>
      </c>
      <c r="F89" s="109"/>
      <c r="G89" s="111">
        <v>10.08</v>
      </c>
      <c r="H89" s="113"/>
      <c r="I89" s="112">
        <v>0.29849999999999999</v>
      </c>
      <c r="J89" s="112">
        <v>-1.2733000000000001</v>
      </c>
      <c r="K89" s="112">
        <v>1.3065</v>
      </c>
      <c r="L89" s="112">
        <v>1.8182</v>
      </c>
      <c r="M89" s="112">
        <v>1.5105999999999999</v>
      </c>
      <c r="N89" s="114" t="s">
        <v>430</v>
      </c>
      <c r="O89" s="112" t="s">
        <v>430</v>
      </c>
      <c r="P89" s="112" t="s">
        <v>430</v>
      </c>
      <c r="Q89" s="112" t="s">
        <v>430</v>
      </c>
      <c r="R89" s="112" t="s">
        <v>430</v>
      </c>
      <c r="S89" s="112">
        <v>-0.19800000000000001</v>
      </c>
      <c r="T89" s="112">
        <v>14.027100000000001</v>
      </c>
      <c r="U89" s="112" t="s">
        <v>430</v>
      </c>
      <c r="V89" s="112" t="s">
        <v>430</v>
      </c>
      <c r="W89" s="112">
        <v>1.1032999999999999</v>
      </c>
      <c r="X89" s="112">
        <v>2.9622000000000002</v>
      </c>
      <c r="Y89" s="113"/>
      <c r="Z89" s="110">
        <v>12</v>
      </c>
      <c r="AA89" s="110">
        <v>17</v>
      </c>
      <c r="AB89" s="110">
        <v>13</v>
      </c>
      <c r="AC89" s="110">
        <v>16</v>
      </c>
      <c r="AD89" s="110">
        <v>15</v>
      </c>
      <c r="AE89" s="110" t="s">
        <v>430</v>
      </c>
      <c r="AF89" s="110" t="s">
        <v>430</v>
      </c>
      <c r="AG89" s="110" t="s">
        <v>430</v>
      </c>
      <c r="AH89" s="110" t="s">
        <v>430</v>
      </c>
      <c r="AI89" s="110" t="s">
        <v>430</v>
      </c>
      <c r="AJ89" s="110">
        <v>16</v>
      </c>
      <c r="AK89" s="110">
        <v>16</v>
      </c>
      <c r="AL89" s="110" t="s">
        <v>430</v>
      </c>
      <c r="AM89" s="110" t="s">
        <v>430</v>
      </c>
      <c r="AN89" s="110">
        <v>15</v>
      </c>
      <c r="AO89" s="109"/>
      <c r="AP89" s="112" t="s">
        <v>430</v>
      </c>
      <c r="AQ89" s="112" t="s">
        <v>430</v>
      </c>
      <c r="AR89" s="112" t="s">
        <v>430</v>
      </c>
      <c r="AS89" s="112" t="s">
        <v>430</v>
      </c>
      <c r="AT89" s="112" t="s">
        <v>430</v>
      </c>
      <c r="AU89" s="115"/>
      <c r="AV89" s="110" t="s">
        <v>430</v>
      </c>
      <c r="AW89" s="110" t="s">
        <v>430</v>
      </c>
      <c r="AX89" s="110" t="s">
        <v>430</v>
      </c>
      <c r="AY89" s="110" t="s">
        <v>430</v>
      </c>
      <c r="AZ89" s="110" t="s">
        <v>430</v>
      </c>
      <c r="BA89" s="260"/>
      <c r="BB89" s="112">
        <v>17.7195802096495</v>
      </c>
      <c r="BC89" s="290">
        <v>0.93361458871025305</v>
      </c>
      <c r="BD89" s="290">
        <v>-4.8466306056434904E-3</v>
      </c>
      <c r="BE89" s="290">
        <v>-0.84493920656504895</v>
      </c>
      <c r="BF89" s="113"/>
      <c r="BG89" s="112">
        <v>22.3721</v>
      </c>
      <c r="BH89" s="112">
        <v>75.401799999999994</v>
      </c>
      <c r="BI89" s="112">
        <v>1.5556300000000001</v>
      </c>
      <c r="BJ89" s="112">
        <v>0.67047000000000001</v>
      </c>
      <c r="BK89" s="109"/>
      <c r="BL89" s="118" t="s">
        <v>1302</v>
      </c>
      <c r="BM89" s="118" t="s">
        <v>1675</v>
      </c>
      <c r="BN89" s="118" t="s">
        <v>1676</v>
      </c>
      <c r="BO89" s="118" t="s">
        <v>1677</v>
      </c>
      <c r="BP89" s="118" t="s">
        <v>1678</v>
      </c>
      <c r="BQ89" s="109"/>
      <c r="BR89" s="119" t="s">
        <v>463</v>
      </c>
    </row>
    <row r="90" spans="1:70" s="107" customFormat="1" x14ac:dyDescent="0.25">
      <c r="A90" s="108" t="s">
        <v>1696</v>
      </c>
      <c r="B90" s="109"/>
      <c r="C90" s="734">
        <v>46238</v>
      </c>
      <c r="D90" s="109"/>
      <c r="E90" s="110">
        <v>164.089</v>
      </c>
      <c r="F90" s="109"/>
      <c r="G90" s="111">
        <v>9.9814000000000007</v>
      </c>
      <c r="H90" s="113"/>
      <c r="I90" s="112">
        <v>0.68089999999999995</v>
      </c>
      <c r="J90" s="112">
        <v>-0.02</v>
      </c>
      <c r="K90" s="112" t="s">
        <v>430</v>
      </c>
      <c r="L90" s="112" t="s">
        <v>430</v>
      </c>
      <c r="M90" s="112" t="s">
        <v>430</v>
      </c>
      <c r="N90" s="114" t="s">
        <v>430</v>
      </c>
      <c r="O90" s="112" t="s">
        <v>430</v>
      </c>
      <c r="P90" s="112" t="s">
        <v>430</v>
      </c>
      <c r="Q90" s="112" t="s">
        <v>430</v>
      </c>
      <c r="R90" s="112" t="s">
        <v>430</v>
      </c>
      <c r="S90" s="112" t="s">
        <v>430</v>
      </c>
      <c r="T90" s="112" t="s">
        <v>430</v>
      </c>
      <c r="U90" s="112" t="s">
        <v>430</v>
      </c>
      <c r="V90" s="112" t="s">
        <v>430</v>
      </c>
      <c r="W90" s="112" t="s">
        <v>430</v>
      </c>
      <c r="X90" s="112">
        <v>-0.186</v>
      </c>
      <c r="Y90" s="113"/>
      <c r="Z90" s="110">
        <v>2</v>
      </c>
      <c r="AA90" s="110">
        <v>11</v>
      </c>
      <c r="AB90" s="110" t="s">
        <v>430</v>
      </c>
      <c r="AC90" s="110" t="s">
        <v>430</v>
      </c>
      <c r="AD90" s="110" t="s">
        <v>430</v>
      </c>
      <c r="AE90" s="110" t="s">
        <v>430</v>
      </c>
      <c r="AF90" s="110" t="s">
        <v>430</v>
      </c>
      <c r="AG90" s="110" t="s">
        <v>430</v>
      </c>
      <c r="AH90" s="110" t="s">
        <v>430</v>
      </c>
      <c r="AI90" s="110" t="s">
        <v>430</v>
      </c>
      <c r="AJ90" s="110" t="s">
        <v>430</v>
      </c>
      <c r="AK90" s="110" t="s">
        <v>430</v>
      </c>
      <c r="AL90" s="110" t="s">
        <v>430</v>
      </c>
      <c r="AM90" s="110" t="s">
        <v>430</v>
      </c>
      <c r="AN90" s="110" t="s">
        <v>430</v>
      </c>
      <c r="AO90" s="109"/>
      <c r="AP90" s="112" t="s">
        <v>430</v>
      </c>
      <c r="AQ90" s="112" t="s">
        <v>430</v>
      </c>
      <c r="AR90" s="112" t="s">
        <v>430</v>
      </c>
      <c r="AS90" s="112" t="s">
        <v>430</v>
      </c>
      <c r="AT90" s="112" t="s">
        <v>430</v>
      </c>
      <c r="AU90" s="115"/>
      <c r="AV90" s="110" t="s">
        <v>430</v>
      </c>
      <c r="AW90" s="110" t="s">
        <v>430</v>
      </c>
      <c r="AX90" s="110" t="s">
        <v>430</v>
      </c>
      <c r="AY90" s="110" t="s">
        <v>430</v>
      </c>
      <c r="AZ90" s="110" t="s">
        <v>430</v>
      </c>
      <c r="BA90" s="260"/>
      <c r="BB90" s="112" t="s">
        <v>430</v>
      </c>
      <c r="BC90" s="290">
        <v>0</v>
      </c>
      <c r="BD90" s="290">
        <v>0</v>
      </c>
      <c r="BE90" s="290" t="s">
        <v>430</v>
      </c>
      <c r="BF90" s="113"/>
      <c r="BG90" s="112" t="s">
        <v>430</v>
      </c>
      <c r="BH90" s="112" t="s">
        <v>430</v>
      </c>
      <c r="BI90" s="112" t="s">
        <v>430</v>
      </c>
      <c r="BJ90" s="112" t="s">
        <v>430</v>
      </c>
      <c r="BK90" s="109"/>
      <c r="BL90" s="118" t="s">
        <v>430</v>
      </c>
      <c r="BM90" s="118" t="s">
        <v>430</v>
      </c>
      <c r="BN90" s="118" t="s">
        <v>430</v>
      </c>
      <c r="BO90" s="118" t="s">
        <v>430</v>
      </c>
      <c r="BP90" s="118" t="s">
        <v>430</v>
      </c>
      <c r="BQ90" s="109"/>
      <c r="BR90" s="119" t="s">
        <v>604</v>
      </c>
    </row>
    <row r="91" spans="1:70" x14ac:dyDescent="0.25">
      <c r="A91" s="36" t="s">
        <v>93</v>
      </c>
      <c r="B91" s="43"/>
      <c r="C91" s="720"/>
      <c r="D91" s="43"/>
      <c r="E91" s="51"/>
      <c r="F91" s="43"/>
      <c r="G91" s="55"/>
      <c r="H91" s="66"/>
      <c r="I91" s="59">
        <v>0.44829999999999998</v>
      </c>
      <c r="J91" s="59">
        <v>1.29E-2</v>
      </c>
      <c r="K91" s="59">
        <v>2.4569999999999999</v>
      </c>
      <c r="L91" s="59">
        <v>7.4165999999999999</v>
      </c>
      <c r="M91" s="59">
        <v>11.037800000000001</v>
      </c>
      <c r="N91" s="70">
        <v>11.3346</v>
      </c>
      <c r="O91" s="59">
        <v>4.9573</v>
      </c>
      <c r="P91" s="59">
        <v>19.4786</v>
      </c>
      <c r="Q91" s="59">
        <v>17.214700000000001</v>
      </c>
      <c r="R91" s="59">
        <v>16.592400000000001</v>
      </c>
      <c r="S91" s="59">
        <v>4.0380000000000003</v>
      </c>
      <c r="T91" s="59">
        <v>23.350300000000001</v>
      </c>
      <c r="U91" s="59">
        <v>9.6410999999999998</v>
      </c>
      <c r="V91" s="59">
        <v>13.4</v>
      </c>
      <c r="W91" s="59">
        <v>2.601</v>
      </c>
      <c r="X91" s="59">
        <v>18.082599999999999</v>
      </c>
      <c r="Y91" s="66"/>
      <c r="Z91" s="51">
        <v>17</v>
      </c>
      <c r="AA91" s="51">
        <v>17</v>
      </c>
      <c r="AB91" s="51">
        <v>16</v>
      </c>
      <c r="AC91" s="51">
        <v>16</v>
      </c>
      <c r="AD91" s="51">
        <v>15</v>
      </c>
      <c r="AE91" s="51">
        <v>13</v>
      </c>
      <c r="AF91" s="51">
        <v>12</v>
      </c>
      <c r="AG91" s="51">
        <v>12</v>
      </c>
      <c r="AH91" s="51">
        <v>8</v>
      </c>
      <c r="AI91" s="51">
        <v>4</v>
      </c>
      <c r="AJ91" s="51">
        <v>16</v>
      </c>
      <c r="AK91" s="51">
        <v>16</v>
      </c>
      <c r="AL91" s="51">
        <v>14</v>
      </c>
      <c r="AM91" s="51">
        <v>14</v>
      </c>
      <c r="AN91" s="51">
        <v>16</v>
      </c>
      <c r="AO91" s="43"/>
      <c r="AP91" s="59">
        <v>18.350000000000001</v>
      </c>
      <c r="AQ91" s="59">
        <v>20.011666666666699</v>
      </c>
      <c r="AR91" s="59">
        <v>17.14875</v>
      </c>
      <c r="AS91" s="59">
        <v>13.348333333333301</v>
      </c>
      <c r="AT91" s="59">
        <v>20.015000000000001</v>
      </c>
      <c r="AU91" s="78"/>
      <c r="AV91" s="51">
        <v>4</v>
      </c>
      <c r="AW91" s="51">
        <v>6</v>
      </c>
      <c r="AX91" s="51">
        <v>8</v>
      </c>
      <c r="AY91" s="51">
        <v>12</v>
      </c>
      <c r="AZ91" s="51">
        <v>14</v>
      </c>
      <c r="BA91" s="258"/>
      <c r="BB91" s="59"/>
      <c r="BC91" s="286"/>
      <c r="BD91" s="286"/>
      <c r="BE91" s="286"/>
      <c r="BF91" s="66"/>
      <c r="BG91" s="59"/>
      <c r="BH91" s="59"/>
      <c r="BI91" s="59"/>
      <c r="BJ91" s="59"/>
      <c r="BK91" s="43"/>
      <c r="BL91" s="84"/>
      <c r="BM91" s="84"/>
      <c r="BN91" s="84"/>
      <c r="BO91" s="84"/>
      <c r="BP91" s="84"/>
      <c r="BQ91" s="43"/>
      <c r="BR91" s="88"/>
    </row>
    <row r="92" spans="1:70" x14ac:dyDescent="0.25">
      <c r="A92" s="37" t="s">
        <v>94</v>
      </c>
      <c r="B92" s="44"/>
      <c r="C92" s="721"/>
      <c r="D92" s="44"/>
      <c r="E92" s="52"/>
      <c r="F92" s="44"/>
      <c r="G92" s="56"/>
      <c r="H92" s="67"/>
      <c r="I92" s="60">
        <v>0.77459999999999996</v>
      </c>
      <c r="J92" s="60">
        <v>0.77459999999999996</v>
      </c>
      <c r="K92" s="60">
        <v>5.2188999999999997</v>
      </c>
      <c r="L92" s="60">
        <v>12.208299999999999</v>
      </c>
      <c r="M92" s="60">
        <v>16.058399999999999</v>
      </c>
      <c r="N92" s="71">
        <v>16.610299999999999</v>
      </c>
      <c r="O92" s="60">
        <v>12.6396</v>
      </c>
      <c r="P92" s="60">
        <v>24.558700000000002</v>
      </c>
      <c r="Q92" s="60">
        <v>20.493099999999998</v>
      </c>
      <c r="R92" s="60">
        <v>18.244900000000001</v>
      </c>
      <c r="S92" s="60">
        <v>9.6385000000000005</v>
      </c>
      <c r="T92" s="60">
        <v>29.854800000000001</v>
      </c>
      <c r="U92" s="60">
        <v>14.5657</v>
      </c>
      <c r="V92" s="60">
        <v>18.8841</v>
      </c>
      <c r="W92" s="60">
        <v>4.7778999999999998</v>
      </c>
      <c r="X92" s="60">
        <v>31.672899999999998</v>
      </c>
      <c r="Y92" s="67"/>
      <c r="Z92" s="52"/>
      <c r="AA92" s="52"/>
      <c r="AB92" s="52"/>
      <c r="AC92" s="52"/>
      <c r="AD92" s="52"/>
      <c r="AE92" s="52"/>
      <c r="AF92" s="52"/>
      <c r="AG92" s="52"/>
      <c r="AH92" s="52"/>
      <c r="AI92" s="52"/>
      <c r="AJ92" s="52"/>
      <c r="AK92" s="52"/>
      <c r="AL92" s="52"/>
      <c r="AM92" s="52"/>
      <c r="AN92" s="52"/>
      <c r="AO92" s="44"/>
      <c r="AP92" s="60">
        <v>20.260000000000002</v>
      </c>
      <c r="AQ92" s="60">
        <v>23.52</v>
      </c>
      <c r="AR92" s="60">
        <v>20.51</v>
      </c>
      <c r="AS92" s="60">
        <v>19.5</v>
      </c>
      <c r="AT92" s="60">
        <v>27.25</v>
      </c>
      <c r="AU92" s="79"/>
      <c r="AV92" s="52"/>
      <c r="AW92" s="52"/>
      <c r="AX92" s="52"/>
      <c r="AY92" s="52"/>
      <c r="AZ92" s="52"/>
      <c r="BA92" s="259"/>
      <c r="BB92" s="60"/>
      <c r="BC92" s="288"/>
      <c r="BD92" s="288"/>
      <c r="BE92" s="288"/>
      <c r="BF92" s="67"/>
      <c r="BG92" s="60"/>
      <c r="BH92" s="60"/>
      <c r="BI92" s="60"/>
      <c r="BJ92" s="60"/>
      <c r="BK92" s="44"/>
      <c r="BL92" s="85"/>
      <c r="BM92" s="85"/>
      <c r="BN92" s="85"/>
      <c r="BO92" s="85"/>
      <c r="BP92" s="85"/>
      <c r="BQ92" s="44"/>
      <c r="BR92" s="89"/>
    </row>
    <row r="93" spans="1:70" x14ac:dyDescent="0.25">
      <c r="A93" s="37" t="s">
        <v>95</v>
      </c>
      <c r="B93" s="44"/>
      <c r="C93" s="721"/>
      <c r="D93" s="44"/>
      <c r="E93" s="52"/>
      <c r="F93" s="44"/>
      <c r="G93" s="56"/>
      <c r="H93" s="67"/>
      <c r="I93" s="60">
        <v>-8.3000000000000001E-3</v>
      </c>
      <c r="J93" s="60">
        <v>-1.2733000000000001</v>
      </c>
      <c r="K93" s="60">
        <v>-1.6485000000000001</v>
      </c>
      <c r="L93" s="60">
        <v>1.8182</v>
      </c>
      <c r="M93" s="60">
        <v>1.5105999999999999</v>
      </c>
      <c r="N93" s="71">
        <v>5.0697999999999999</v>
      </c>
      <c r="O93" s="60">
        <v>-3.9782999999999999</v>
      </c>
      <c r="P93" s="60">
        <v>12.1526</v>
      </c>
      <c r="Q93" s="60">
        <v>13.936199999999999</v>
      </c>
      <c r="R93" s="60">
        <v>14.577299999999999</v>
      </c>
      <c r="S93" s="60">
        <v>-0.19800000000000001</v>
      </c>
      <c r="T93" s="60">
        <v>14.027100000000001</v>
      </c>
      <c r="U93" s="60">
        <v>4.6855000000000002</v>
      </c>
      <c r="V93" s="60">
        <v>7.7641</v>
      </c>
      <c r="W93" s="60">
        <v>-0.49780000000000002</v>
      </c>
      <c r="X93" s="60">
        <v>-0.186</v>
      </c>
      <c r="Y93" s="67"/>
      <c r="Z93" s="52"/>
      <c r="AA93" s="52"/>
      <c r="AB93" s="52"/>
      <c r="AC93" s="52"/>
      <c r="AD93" s="52"/>
      <c r="AE93" s="52"/>
      <c r="AF93" s="52"/>
      <c r="AG93" s="52"/>
      <c r="AH93" s="52"/>
      <c r="AI93" s="52"/>
      <c r="AJ93" s="52"/>
      <c r="AK93" s="52"/>
      <c r="AL93" s="52"/>
      <c r="AM93" s="52"/>
      <c r="AN93" s="52"/>
      <c r="AO93" s="44"/>
      <c r="AP93" s="60">
        <v>15.39</v>
      </c>
      <c r="AQ93" s="60">
        <v>16.059999999999999</v>
      </c>
      <c r="AR93" s="60">
        <v>12.95</v>
      </c>
      <c r="AS93" s="60">
        <v>5.0599999999999996</v>
      </c>
      <c r="AT93" s="60">
        <v>13.26</v>
      </c>
      <c r="AU93" s="79"/>
      <c r="AV93" s="52"/>
      <c r="AW93" s="52"/>
      <c r="AX93" s="52"/>
      <c r="AY93" s="52"/>
      <c r="AZ93" s="52"/>
      <c r="BA93" s="259"/>
      <c r="BB93" s="60"/>
      <c r="BC93" s="288"/>
      <c r="BD93" s="288"/>
      <c r="BE93" s="288"/>
      <c r="BF93" s="67"/>
      <c r="BG93" s="60"/>
      <c r="BH93" s="60"/>
      <c r="BI93" s="60"/>
      <c r="BJ93" s="60"/>
      <c r="BK93" s="44"/>
      <c r="BL93" s="85"/>
      <c r="BM93" s="85"/>
      <c r="BN93" s="85"/>
      <c r="BO93" s="85"/>
      <c r="BP93" s="85"/>
      <c r="BQ93" s="44"/>
      <c r="BR93" s="89"/>
    </row>
    <row r="94" spans="1:70" x14ac:dyDescent="0.25">
      <c r="A94" s="38" t="s">
        <v>96</v>
      </c>
      <c r="B94" s="45"/>
      <c r="C94" s="722"/>
      <c r="D94" s="45"/>
      <c r="E94" s="53"/>
      <c r="F94" s="45"/>
      <c r="G94" s="57"/>
      <c r="H94" s="68"/>
      <c r="I94" s="61">
        <v>0.51639999999999997</v>
      </c>
      <c r="J94" s="61">
        <v>0.13109999999999999</v>
      </c>
      <c r="K94" s="61">
        <v>2.7195</v>
      </c>
      <c r="L94" s="61">
        <v>7.9949500000000002</v>
      </c>
      <c r="M94" s="61">
        <v>10.9001</v>
      </c>
      <c r="N94" s="72">
        <v>12.221399999999999</v>
      </c>
      <c r="O94" s="61">
        <v>5.8135500000000002</v>
      </c>
      <c r="P94" s="61">
        <v>19.635400000000001</v>
      </c>
      <c r="Q94" s="61">
        <v>17.4496</v>
      </c>
      <c r="R94" s="61">
        <v>16.773700000000002</v>
      </c>
      <c r="S94" s="61">
        <v>3.9049999999999998</v>
      </c>
      <c r="T94" s="61">
        <v>23.493300000000001</v>
      </c>
      <c r="U94" s="61">
        <v>8.9430999999999994</v>
      </c>
      <c r="V94" s="61">
        <v>12.247299999999999</v>
      </c>
      <c r="W94" s="61">
        <v>2.5520999999999998</v>
      </c>
      <c r="X94" s="61">
        <v>19.192299999999999</v>
      </c>
      <c r="Y94" s="68"/>
      <c r="Z94" s="53"/>
      <c r="AA94" s="53"/>
      <c r="AB94" s="53"/>
      <c r="AC94" s="53"/>
      <c r="AD94" s="53"/>
      <c r="AE94" s="53"/>
      <c r="AF94" s="53"/>
      <c r="AG94" s="53"/>
      <c r="AH94" s="53"/>
      <c r="AI94" s="53"/>
      <c r="AJ94" s="53"/>
      <c r="AK94" s="53"/>
      <c r="AL94" s="53"/>
      <c r="AM94" s="53"/>
      <c r="AN94" s="53"/>
      <c r="AO94" s="45"/>
      <c r="AP94" s="61">
        <v>18.88</v>
      </c>
      <c r="AQ94" s="61">
        <v>20.38</v>
      </c>
      <c r="AR94" s="61">
        <v>17.489999999999998</v>
      </c>
      <c r="AS94" s="61">
        <v>14.38</v>
      </c>
      <c r="AT94" s="61">
        <v>20.260000000000002</v>
      </c>
      <c r="AU94" s="80"/>
      <c r="AV94" s="53"/>
      <c r="AW94" s="53"/>
      <c r="AX94" s="53"/>
      <c r="AY94" s="53"/>
      <c r="AZ94" s="53"/>
      <c r="BA94" s="262"/>
      <c r="BB94" s="61"/>
      <c r="BC94" s="291"/>
      <c r="BD94" s="291"/>
      <c r="BE94" s="291"/>
      <c r="BF94" s="68"/>
      <c r="BG94" s="61"/>
      <c r="BH94" s="61"/>
      <c r="BI94" s="61"/>
      <c r="BJ94" s="61"/>
      <c r="BK94" s="45"/>
      <c r="BL94" s="86"/>
      <c r="BM94" s="86"/>
      <c r="BN94" s="86"/>
      <c r="BO94" s="86"/>
      <c r="BP94" s="86"/>
      <c r="BQ94" s="45"/>
      <c r="BR94" s="90"/>
    </row>
    <row r="95" spans="1:70" ht="14.5" x14ac:dyDescent="0.25">
      <c r="A95" s="39" t="s">
        <v>91</v>
      </c>
      <c r="B95" s="40"/>
      <c r="C95" s="726"/>
      <c r="D95" s="40"/>
      <c r="E95" s="40"/>
      <c r="F95" s="40"/>
      <c r="G95" s="40"/>
      <c r="H95" s="69"/>
      <c r="I95" s="62"/>
      <c r="J95" s="62"/>
      <c r="K95" s="62"/>
      <c r="L95" s="62"/>
      <c r="M95" s="62"/>
      <c r="N95" s="73"/>
      <c r="O95" s="62"/>
      <c r="P95" s="62"/>
      <c r="Q95" s="62"/>
      <c r="R95" s="62"/>
      <c r="S95" s="62"/>
      <c r="T95" s="62"/>
      <c r="U95" s="62"/>
      <c r="V95" s="62"/>
      <c r="W95" s="62"/>
      <c r="X95" s="62"/>
      <c r="Y95" s="69"/>
      <c r="Z95" s="54"/>
      <c r="AA95" s="54"/>
      <c r="AB95" s="54"/>
      <c r="AC95" s="54"/>
      <c r="AD95" s="54"/>
      <c r="AE95" s="54"/>
      <c r="AF95" s="54"/>
      <c r="AG95" s="54"/>
      <c r="AH95" s="54"/>
      <c r="AI95" s="54"/>
      <c r="AJ95" s="54"/>
      <c r="AK95" s="54"/>
      <c r="AL95" s="54"/>
      <c r="AM95" s="54"/>
      <c r="AN95" s="54"/>
      <c r="AO95" s="69"/>
      <c r="AP95" s="245"/>
      <c r="AQ95" s="245"/>
      <c r="AR95" s="245"/>
      <c r="AS95" s="245"/>
      <c r="AT95" s="245"/>
      <c r="AU95" s="69"/>
      <c r="AV95" s="247"/>
      <c r="AW95" s="247"/>
      <c r="AX95" s="247"/>
      <c r="AY95" s="247"/>
      <c r="AZ95" s="247"/>
      <c r="BA95" s="69"/>
      <c r="BB95" s="293"/>
      <c r="BC95" s="293"/>
      <c r="BD95" s="293"/>
      <c r="BE95" s="293"/>
      <c r="BF95" s="69"/>
      <c r="BG95" s="245"/>
      <c r="BH95" s="245"/>
      <c r="BI95" s="245"/>
      <c r="BJ95" s="245"/>
      <c r="BK95" s="40"/>
      <c r="BL95" s="40"/>
      <c r="BM95" s="41"/>
    </row>
    <row r="96" spans="1:70" s="107" customFormat="1" x14ac:dyDescent="0.25">
      <c r="A96" s="126" t="s">
        <v>1472</v>
      </c>
      <c r="B96" s="135"/>
      <c r="C96" s="727"/>
      <c r="D96" s="135"/>
      <c r="E96" s="135"/>
      <c r="F96" s="135"/>
      <c r="G96" s="135"/>
      <c r="H96" s="131"/>
      <c r="I96" s="130">
        <v>0.53410000000000002</v>
      </c>
      <c r="J96" s="130">
        <v>-0.2918</v>
      </c>
      <c r="K96" s="130">
        <v>1.6528</v>
      </c>
      <c r="L96" s="130">
        <v>6.0172999999999996</v>
      </c>
      <c r="M96" s="130">
        <v>7.6539000000000001</v>
      </c>
      <c r="N96" s="132">
        <v>8.4221000000000004</v>
      </c>
      <c r="O96" s="130">
        <v>3.0760999999999998</v>
      </c>
      <c r="P96" s="130">
        <v>18.2776</v>
      </c>
      <c r="Q96" s="130">
        <v>17.743300000000001</v>
      </c>
      <c r="R96" s="130">
        <v>17.219799999999999</v>
      </c>
      <c r="S96" s="130">
        <v>3.7764000000000002</v>
      </c>
      <c r="T96" s="130">
        <v>21.2486</v>
      </c>
      <c r="U96" s="130">
        <v>5.5678999999999998</v>
      </c>
      <c r="V96" s="130">
        <v>10.3919</v>
      </c>
      <c r="W96" s="130">
        <v>1.4786999999999999</v>
      </c>
      <c r="X96" s="130" t="s">
        <v>428</v>
      </c>
      <c r="Y96" s="131"/>
      <c r="Z96" s="128"/>
      <c r="AA96" s="128"/>
      <c r="AB96" s="128"/>
      <c r="AC96" s="128"/>
      <c r="AD96" s="128"/>
      <c r="AE96" s="128"/>
      <c r="AF96" s="128"/>
      <c r="AG96" s="128"/>
      <c r="AH96" s="128"/>
      <c r="AI96" s="128"/>
      <c r="AJ96" s="128"/>
      <c r="AK96" s="128"/>
      <c r="AL96" s="128"/>
      <c r="AM96" s="128"/>
      <c r="AN96" s="128"/>
      <c r="AO96" s="131"/>
      <c r="AP96" s="130">
        <v>18.98</v>
      </c>
      <c r="AQ96" s="130">
        <v>21.06</v>
      </c>
      <c r="AR96" s="130">
        <v>17.170000000000002</v>
      </c>
      <c r="AS96" s="130">
        <v>11.1</v>
      </c>
      <c r="AT96" s="130">
        <v>14.19</v>
      </c>
      <c r="AU96" s="131"/>
      <c r="AV96" s="248"/>
      <c r="AW96" s="248"/>
      <c r="AX96" s="248"/>
      <c r="AY96" s="248"/>
      <c r="AZ96" s="248"/>
      <c r="BA96" s="131"/>
      <c r="BB96" s="295"/>
      <c r="BC96" s="295"/>
      <c r="BD96" s="295"/>
      <c r="BE96" s="295"/>
      <c r="BF96" s="131"/>
      <c r="BG96" s="324"/>
      <c r="BH96" s="324"/>
      <c r="BI96" s="324"/>
      <c r="BJ96" s="324"/>
      <c r="BK96" s="135"/>
      <c r="BL96" s="135"/>
      <c r="BM96" s="138"/>
    </row>
    <row r="97" spans="1:65" s="107" customFormat="1" x14ac:dyDescent="0.25">
      <c r="A97" s="108" t="s">
        <v>426</v>
      </c>
      <c r="B97" s="117"/>
      <c r="C97" s="728"/>
      <c r="D97" s="117"/>
      <c r="E97" s="117"/>
      <c r="F97" s="117"/>
      <c r="G97" s="117"/>
      <c r="H97" s="113"/>
      <c r="I97" s="112">
        <v>0.63759999999999994</v>
      </c>
      <c r="J97" s="112">
        <v>-0.6714</v>
      </c>
      <c r="K97" s="112">
        <v>0.1716</v>
      </c>
      <c r="L97" s="112">
        <v>3.1406999999999998</v>
      </c>
      <c r="M97" s="112">
        <v>-4.4798</v>
      </c>
      <c r="N97" s="114">
        <v>-2.214</v>
      </c>
      <c r="O97" s="112">
        <v>0.20130000000000001</v>
      </c>
      <c r="P97" s="112">
        <v>9.1110000000000007</v>
      </c>
      <c r="Q97" s="112">
        <v>9.3389000000000006</v>
      </c>
      <c r="R97" s="112">
        <v>12.170299999999999</v>
      </c>
      <c r="S97" s="112">
        <v>1.8345</v>
      </c>
      <c r="T97" s="112">
        <v>9.3701000000000008</v>
      </c>
      <c r="U97" s="112">
        <v>-6.4183000000000003</v>
      </c>
      <c r="V97" s="112">
        <v>-0.49659999999999999</v>
      </c>
      <c r="W97" s="112">
        <v>-0.51819999999999999</v>
      </c>
      <c r="X97" s="112" t="s">
        <v>428</v>
      </c>
      <c r="Y97" s="113"/>
      <c r="Z97" s="110"/>
      <c r="AA97" s="110"/>
      <c r="AB97" s="110"/>
      <c r="AC97" s="110"/>
      <c r="AD97" s="110"/>
      <c r="AE97" s="110"/>
      <c r="AF97" s="110"/>
      <c r="AG97" s="110"/>
      <c r="AH97" s="110"/>
      <c r="AI97" s="110"/>
      <c r="AJ97" s="110"/>
      <c r="AK97" s="110"/>
      <c r="AL97" s="110"/>
      <c r="AM97" s="110"/>
      <c r="AN97" s="110"/>
      <c r="AO97" s="113"/>
      <c r="AP97" s="112">
        <v>11.78</v>
      </c>
      <c r="AQ97" s="112">
        <v>11.12</v>
      </c>
      <c r="AR97" s="112">
        <v>7.73</v>
      </c>
      <c r="AS97" s="112">
        <v>3.34</v>
      </c>
      <c r="AT97" s="112">
        <v>-3.42</v>
      </c>
      <c r="AU97" s="113"/>
      <c r="AV97" s="249"/>
      <c r="AW97" s="249"/>
      <c r="AX97" s="249"/>
      <c r="AY97" s="249"/>
      <c r="AZ97" s="249"/>
      <c r="BA97" s="113"/>
      <c r="BB97" s="290"/>
      <c r="BC97" s="290"/>
      <c r="BD97" s="290"/>
      <c r="BE97" s="290"/>
      <c r="BF97" s="113"/>
      <c r="BG97" s="278"/>
      <c r="BH97" s="278"/>
      <c r="BI97" s="278"/>
      <c r="BJ97" s="278"/>
      <c r="BK97" s="117"/>
      <c r="BL97" s="117"/>
      <c r="BM97" s="139"/>
    </row>
    <row r="98" spans="1:65" s="107" customFormat="1" x14ac:dyDescent="0.25">
      <c r="A98" s="108" t="s">
        <v>1473</v>
      </c>
      <c r="B98" s="117"/>
      <c r="C98" s="728"/>
      <c r="D98" s="117"/>
      <c r="E98" s="117"/>
      <c r="F98" s="117"/>
      <c r="G98" s="117"/>
      <c r="H98" s="113"/>
      <c r="I98" s="112">
        <v>0.35699999999999998</v>
      </c>
      <c r="J98" s="112">
        <v>-0.63959999999999995</v>
      </c>
      <c r="K98" s="112">
        <v>1.3116000000000001</v>
      </c>
      <c r="L98" s="112">
        <v>4.1474000000000002</v>
      </c>
      <c r="M98" s="112">
        <v>6.7095000000000002</v>
      </c>
      <c r="N98" s="114">
        <v>8.4517000000000007</v>
      </c>
      <c r="O98" s="112">
        <v>4.2297000000000002</v>
      </c>
      <c r="P98" s="112">
        <v>18.061699999999998</v>
      </c>
      <c r="Q98" s="112">
        <v>17.912700000000001</v>
      </c>
      <c r="R98" s="112">
        <v>16.6785</v>
      </c>
      <c r="S98" s="112">
        <v>2.6983999999999999</v>
      </c>
      <c r="T98" s="112">
        <v>20.3691</v>
      </c>
      <c r="U98" s="112">
        <v>4.9912999999999998</v>
      </c>
      <c r="V98" s="112">
        <v>11.170400000000001</v>
      </c>
      <c r="W98" s="112">
        <v>1.0820000000000001</v>
      </c>
      <c r="X98" s="112" t="s">
        <v>428</v>
      </c>
      <c r="Y98" s="113"/>
      <c r="Z98" s="110"/>
      <c r="AA98" s="110"/>
      <c r="AB98" s="110"/>
      <c r="AC98" s="110"/>
      <c r="AD98" s="110"/>
      <c r="AE98" s="110"/>
      <c r="AF98" s="110"/>
      <c r="AG98" s="110"/>
      <c r="AH98" s="110"/>
      <c r="AI98" s="110"/>
      <c r="AJ98" s="110"/>
      <c r="AK98" s="110"/>
      <c r="AL98" s="110"/>
      <c r="AM98" s="110"/>
      <c r="AN98" s="110"/>
      <c r="AO98" s="113"/>
      <c r="AP98" s="112">
        <v>18.440000000000001</v>
      </c>
      <c r="AQ98" s="112">
        <v>20.69</v>
      </c>
      <c r="AR98" s="112">
        <v>17.02</v>
      </c>
      <c r="AS98" s="112">
        <v>11.04</v>
      </c>
      <c r="AT98" s="112">
        <v>12.72</v>
      </c>
      <c r="AU98" s="113"/>
      <c r="AV98" s="249"/>
      <c r="AW98" s="249"/>
      <c r="AX98" s="249"/>
      <c r="AY98" s="249"/>
      <c r="AZ98" s="249"/>
      <c r="BA98" s="113"/>
      <c r="BB98" s="290"/>
      <c r="BC98" s="290"/>
      <c r="BD98" s="290"/>
      <c r="BE98" s="290"/>
      <c r="BF98" s="113"/>
      <c r="BG98" s="278"/>
      <c r="BH98" s="278"/>
      <c r="BI98" s="278"/>
      <c r="BJ98" s="278"/>
      <c r="BK98" s="117"/>
      <c r="BL98" s="117"/>
      <c r="BM98" s="139"/>
    </row>
    <row r="99" spans="1:65" s="107" customFormat="1" x14ac:dyDescent="0.25">
      <c r="A99" s="489" t="s">
        <v>1474</v>
      </c>
      <c r="B99" s="140"/>
      <c r="C99" s="729"/>
      <c r="D99" s="140"/>
      <c r="E99" s="140"/>
      <c r="F99" s="140"/>
      <c r="G99" s="140"/>
      <c r="H99" s="141"/>
      <c r="I99" s="142">
        <v>0.35699999999999998</v>
      </c>
      <c r="J99" s="142">
        <v>-0.62619999999999998</v>
      </c>
      <c r="K99" s="142">
        <v>1.4109</v>
      </c>
      <c r="L99" s="142">
        <v>4.4377000000000004</v>
      </c>
      <c r="M99" s="142">
        <v>7.0362</v>
      </c>
      <c r="N99" s="143">
        <v>9.1282999999999994</v>
      </c>
      <c r="O99" s="142">
        <v>4.8456999999999999</v>
      </c>
      <c r="P99" s="142">
        <v>18.744700000000002</v>
      </c>
      <c r="Q99" s="142">
        <v>18.7333</v>
      </c>
      <c r="R99" s="142">
        <v>17.591200000000001</v>
      </c>
      <c r="S99" s="142">
        <v>2.8744999999999998</v>
      </c>
      <c r="T99" s="142">
        <v>20.7316</v>
      </c>
      <c r="U99" s="142">
        <v>5.48</v>
      </c>
      <c r="V99" s="142">
        <v>11.793799999999999</v>
      </c>
      <c r="W99" s="142">
        <v>1.127</v>
      </c>
      <c r="X99" s="142">
        <v>15.8188</v>
      </c>
      <c r="Y99" s="141"/>
      <c r="Z99" s="144"/>
      <c r="AA99" s="144"/>
      <c r="AB99" s="144"/>
      <c r="AC99" s="144"/>
      <c r="AD99" s="144"/>
      <c r="AE99" s="144"/>
      <c r="AF99" s="144"/>
      <c r="AG99" s="144"/>
      <c r="AH99" s="144"/>
      <c r="AI99" s="144"/>
      <c r="AJ99" s="144"/>
      <c r="AK99" s="144"/>
      <c r="AL99" s="144"/>
      <c r="AM99" s="144"/>
      <c r="AN99" s="144"/>
      <c r="AO99" s="141"/>
      <c r="AP99" s="142">
        <v>19.32</v>
      </c>
      <c r="AQ99" s="142">
        <v>21.57</v>
      </c>
      <c r="AR99" s="142">
        <v>17.79</v>
      </c>
      <c r="AS99" s="142">
        <v>11.75</v>
      </c>
      <c r="AT99" s="142">
        <v>13.53</v>
      </c>
      <c r="AU99" s="141"/>
      <c r="AV99" s="250"/>
      <c r="AW99" s="250"/>
      <c r="AX99" s="250"/>
      <c r="AY99" s="250"/>
      <c r="AZ99" s="250"/>
      <c r="BA99" s="122"/>
      <c r="BB99" s="296"/>
      <c r="BC99" s="296"/>
      <c r="BD99" s="296"/>
      <c r="BE99" s="296"/>
      <c r="BF99" s="122"/>
      <c r="BG99" s="325"/>
      <c r="BH99" s="325"/>
      <c r="BI99" s="325"/>
      <c r="BJ99" s="325"/>
      <c r="BK99" s="140"/>
      <c r="BL99" s="140"/>
      <c r="BM99" s="145"/>
    </row>
    <row r="103" spans="1:65" hidden="1" x14ac:dyDescent="0.25">
      <c r="A103" s="488" t="s">
        <v>179</v>
      </c>
    </row>
    <row r="104" spans="1:65" x14ac:dyDescent="0.25">
      <c r="A104" s="488" t="s">
        <v>10489</v>
      </c>
    </row>
    <row r="105" spans="1:65" x14ac:dyDescent="0.25">
      <c r="A105"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A2FD5-C7D9-4B0B-A4B6-47AB0B325E51}">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17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6.1796875" style="282" bestFit="1" customWidth="1"/>
    <col min="57" max="57" width="7.81640625" style="282" bestFit="1" customWidth="1"/>
    <col min="58" max="58" width="1.1796875" style="21" customWidth="1"/>
    <col min="59" max="62" width="7.6328125" style="235" customWidth="1"/>
    <col min="63" max="63" width="1.6328125" style="21" customWidth="1"/>
    <col min="64" max="68" width="15.6328125" style="21" customWidth="1"/>
    <col min="69" max="69" width="1.1796875" style="21" customWidth="1"/>
    <col min="70" max="70" width="29.36328125" style="21" customWidth="1"/>
    <col min="71" max="16384" width="8.90625" style="21"/>
  </cols>
  <sheetData>
    <row r="1" spans="1:70" ht="33" customHeight="1" x14ac:dyDescent="0.25">
      <c r="A1" s="22" t="s">
        <v>43</v>
      </c>
    </row>
    <row r="3" spans="1:70" ht="20.5" x14ac:dyDescent="0.45">
      <c r="A3" s="23" t="s">
        <v>124</v>
      </c>
    </row>
    <row r="4" spans="1:70" x14ac:dyDescent="0.25">
      <c r="A4" s="21" t="s">
        <v>425</v>
      </c>
    </row>
    <row r="5" spans="1:70" ht="33" x14ac:dyDescent="0.25">
      <c r="A5" s="1072" t="s">
        <v>125</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73"/>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692" t="s">
        <v>72</v>
      </c>
      <c r="BC6" s="691" t="s">
        <v>73</v>
      </c>
      <c r="BD6" s="691" t="s">
        <v>74</v>
      </c>
      <c r="BE6" s="327" t="s">
        <v>75</v>
      </c>
      <c r="BF6" s="1074"/>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126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42"/>
      <c r="BG7" s="237"/>
      <c r="BH7" s="237"/>
      <c r="BI7" s="237"/>
      <c r="BJ7" s="237"/>
      <c r="BK7" s="42"/>
      <c r="BL7" s="30"/>
      <c r="BM7" s="30"/>
      <c r="BN7" s="30"/>
      <c r="BO7" s="30"/>
      <c r="BP7" s="30"/>
      <c r="BQ7" s="42"/>
      <c r="BR7" s="31"/>
    </row>
    <row r="8" spans="1:70" x14ac:dyDescent="0.25">
      <c r="A8" s="32" t="s">
        <v>1700</v>
      </c>
      <c r="B8" s="43"/>
      <c r="C8" s="720">
        <v>40437</v>
      </c>
      <c r="D8" s="43"/>
      <c r="E8" s="51">
        <v>81815.899999999994</v>
      </c>
      <c r="F8" s="43"/>
      <c r="G8" s="55">
        <v>186.23500000000001</v>
      </c>
      <c r="H8" s="66"/>
      <c r="I8" s="59">
        <v>0.62009999999999998</v>
      </c>
      <c r="J8" s="59">
        <v>0.46460000000000001</v>
      </c>
      <c r="K8" s="59">
        <v>3.2252999999999998</v>
      </c>
      <c r="L8" s="59">
        <v>8.4376999999999995</v>
      </c>
      <c r="M8" s="59">
        <v>14.340400000000001</v>
      </c>
      <c r="N8" s="70">
        <v>9.8176000000000005</v>
      </c>
      <c r="O8" s="59">
        <v>2.6873999999999998</v>
      </c>
      <c r="P8" s="59">
        <v>17.066199999999998</v>
      </c>
      <c r="Q8" s="59">
        <v>20.091100000000001</v>
      </c>
      <c r="R8" s="59">
        <v>20.6313</v>
      </c>
      <c r="S8" s="59">
        <v>3.2679999999999998</v>
      </c>
      <c r="T8" s="59">
        <v>27.0076</v>
      </c>
      <c r="U8" s="59">
        <v>11.9681</v>
      </c>
      <c r="V8" s="59">
        <v>12.335800000000001</v>
      </c>
      <c r="W8" s="59">
        <v>3.5085999999999999</v>
      </c>
      <c r="X8" s="59">
        <v>20.141400000000001</v>
      </c>
      <c r="Y8" s="66"/>
      <c r="Z8" s="51">
        <v>11</v>
      </c>
      <c r="AA8" s="51">
        <v>7</v>
      </c>
      <c r="AB8" s="51">
        <v>8</v>
      </c>
      <c r="AC8" s="51">
        <v>13</v>
      </c>
      <c r="AD8" s="51">
        <v>8</v>
      </c>
      <c r="AE8" s="51">
        <v>9</v>
      </c>
      <c r="AF8" s="51">
        <v>9</v>
      </c>
      <c r="AG8" s="51">
        <v>4</v>
      </c>
      <c r="AH8" s="51">
        <v>1</v>
      </c>
      <c r="AI8" s="51">
        <v>1</v>
      </c>
      <c r="AJ8" s="51">
        <v>15</v>
      </c>
      <c r="AK8" s="51">
        <v>9</v>
      </c>
      <c r="AL8" s="51">
        <v>7</v>
      </c>
      <c r="AM8" s="51">
        <v>8</v>
      </c>
      <c r="AN8" s="51">
        <v>7</v>
      </c>
      <c r="AO8" s="43"/>
      <c r="AP8" s="59">
        <v>21.74</v>
      </c>
      <c r="AQ8" s="59">
        <v>24.28</v>
      </c>
      <c r="AR8" s="59">
        <v>17.809999999999999</v>
      </c>
      <c r="AS8" s="59">
        <v>11.28</v>
      </c>
      <c r="AT8" s="59">
        <v>22.8</v>
      </c>
      <c r="AU8" s="78"/>
      <c r="AV8" s="51">
        <v>1</v>
      </c>
      <c r="AW8" s="51">
        <v>2</v>
      </c>
      <c r="AX8" s="51">
        <v>4</v>
      </c>
      <c r="AY8" s="51">
        <v>8</v>
      </c>
      <c r="AZ8" s="51">
        <v>10</v>
      </c>
      <c r="BA8" s="258"/>
      <c r="BB8" s="59">
        <v>16.372443688066699</v>
      </c>
      <c r="BC8" s="286">
        <v>0.85094346700141799</v>
      </c>
      <c r="BD8" s="286">
        <v>6.1677144594584697E-2</v>
      </c>
      <c r="BE8" s="286">
        <v>0.31637791349870298</v>
      </c>
      <c r="BF8" s="43"/>
      <c r="BG8" s="59">
        <v>14.5039</v>
      </c>
      <c r="BH8" s="59">
        <v>13.222300000000001</v>
      </c>
      <c r="BI8" s="59">
        <v>69.449200000000005</v>
      </c>
      <c r="BJ8" s="59">
        <v>2.8246000000000002</v>
      </c>
      <c r="BK8" s="43"/>
      <c r="BL8" s="84" t="s">
        <v>1701</v>
      </c>
      <c r="BM8" s="84" t="s">
        <v>1702</v>
      </c>
      <c r="BN8" s="84" t="s">
        <v>1703</v>
      </c>
      <c r="BO8" s="84" t="s">
        <v>1704</v>
      </c>
      <c r="BP8" s="84" t="s">
        <v>1705</v>
      </c>
      <c r="BQ8" s="43"/>
      <c r="BR8" s="88" t="s">
        <v>443</v>
      </c>
    </row>
    <row r="9" spans="1:70" x14ac:dyDescent="0.25">
      <c r="A9" s="35" t="s">
        <v>1706</v>
      </c>
      <c r="B9" s="44"/>
      <c r="C9" s="721">
        <v>39541</v>
      </c>
      <c r="D9" s="44"/>
      <c r="E9" s="52">
        <v>41999.5</v>
      </c>
      <c r="F9" s="44"/>
      <c r="G9" s="56">
        <v>140.55500000000001</v>
      </c>
      <c r="H9" s="67"/>
      <c r="I9" s="60">
        <v>-5.7599999999999998E-2</v>
      </c>
      <c r="J9" s="60">
        <v>-0.87239999999999995</v>
      </c>
      <c r="K9" s="60">
        <v>0.18890000000000001</v>
      </c>
      <c r="L9" s="60">
        <v>6.4214000000000002</v>
      </c>
      <c r="M9" s="60">
        <v>4.6894</v>
      </c>
      <c r="N9" s="71">
        <v>-1.4968999999999999</v>
      </c>
      <c r="O9" s="60">
        <v>0.4037</v>
      </c>
      <c r="P9" s="60">
        <v>11.8507</v>
      </c>
      <c r="Q9" s="60">
        <v>15.783099999999999</v>
      </c>
      <c r="R9" s="60">
        <v>16.700800000000001</v>
      </c>
      <c r="S9" s="60">
        <v>2.7118000000000002</v>
      </c>
      <c r="T9" s="60">
        <v>18.751100000000001</v>
      </c>
      <c r="U9" s="60">
        <v>1.607</v>
      </c>
      <c r="V9" s="60">
        <v>0.63649999999999995</v>
      </c>
      <c r="W9" s="60">
        <v>0.27610000000000001</v>
      </c>
      <c r="X9" s="60">
        <v>15.454499999999999</v>
      </c>
      <c r="Y9" s="67"/>
      <c r="Z9" s="52">
        <v>16</v>
      </c>
      <c r="AA9" s="52">
        <v>16</v>
      </c>
      <c r="AB9" s="52">
        <v>16</v>
      </c>
      <c r="AC9" s="52">
        <v>16</v>
      </c>
      <c r="AD9" s="52">
        <v>16</v>
      </c>
      <c r="AE9" s="52">
        <v>15</v>
      </c>
      <c r="AF9" s="52">
        <v>14</v>
      </c>
      <c r="AG9" s="52">
        <v>15</v>
      </c>
      <c r="AH9" s="52">
        <v>10</v>
      </c>
      <c r="AI9" s="52">
        <v>5</v>
      </c>
      <c r="AJ9" s="52">
        <v>16</v>
      </c>
      <c r="AK9" s="52">
        <v>16</v>
      </c>
      <c r="AL9" s="52">
        <v>16</v>
      </c>
      <c r="AM9" s="52">
        <v>15</v>
      </c>
      <c r="AN9" s="52">
        <v>16</v>
      </c>
      <c r="AO9" s="44"/>
      <c r="AP9" s="60">
        <v>17.48</v>
      </c>
      <c r="AQ9" s="60">
        <v>19.52</v>
      </c>
      <c r="AR9" s="60">
        <v>13.41</v>
      </c>
      <c r="AS9" s="60">
        <v>5.94</v>
      </c>
      <c r="AT9" s="60">
        <v>6.52</v>
      </c>
      <c r="AU9" s="79"/>
      <c r="AV9" s="52">
        <v>8</v>
      </c>
      <c r="AW9" s="52">
        <v>9</v>
      </c>
      <c r="AX9" s="52">
        <v>10</v>
      </c>
      <c r="AY9" s="52">
        <v>14</v>
      </c>
      <c r="AZ9" s="52">
        <v>16</v>
      </c>
      <c r="BA9" s="259"/>
      <c r="BB9" s="60">
        <v>15.020620438104499</v>
      </c>
      <c r="BC9" s="288">
        <v>0.79126734867469495</v>
      </c>
      <c r="BD9" s="288">
        <v>4.1515654405119999E-2</v>
      </c>
      <c r="BE9" s="288">
        <v>9.6015184297356407E-2</v>
      </c>
      <c r="BF9" s="44"/>
      <c r="BG9" s="60">
        <v>6.7722899999999999</v>
      </c>
      <c r="BH9" s="60">
        <v>10.761799999999999</v>
      </c>
      <c r="BI9" s="60">
        <v>72.501900000000006</v>
      </c>
      <c r="BJ9" s="60">
        <v>9.96401</v>
      </c>
      <c r="BK9" s="44"/>
      <c r="BL9" s="85" t="s">
        <v>1707</v>
      </c>
      <c r="BM9" s="85" t="s">
        <v>1708</v>
      </c>
      <c r="BN9" s="85" t="s">
        <v>1709</v>
      </c>
      <c r="BO9" s="85" t="s">
        <v>1710</v>
      </c>
      <c r="BP9" s="85" t="s">
        <v>1711</v>
      </c>
      <c r="BQ9" s="44"/>
      <c r="BR9" s="89" t="s">
        <v>519</v>
      </c>
    </row>
    <row r="10" spans="1:70" s="107" customFormat="1" x14ac:dyDescent="0.25">
      <c r="A10" s="108" t="s">
        <v>1712</v>
      </c>
      <c r="B10" s="109"/>
      <c r="C10" s="734">
        <v>40065</v>
      </c>
      <c r="D10" s="109"/>
      <c r="E10" s="110">
        <v>41762.199999999997</v>
      </c>
      <c r="F10" s="109"/>
      <c r="G10" s="111">
        <v>186.45670000000001</v>
      </c>
      <c r="H10" s="113"/>
      <c r="I10" s="112">
        <v>0.92410000000000003</v>
      </c>
      <c r="J10" s="112">
        <v>0.39479999999999998</v>
      </c>
      <c r="K10" s="112">
        <v>2.71</v>
      </c>
      <c r="L10" s="112">
        <v>13.1523</v>
      </c>
      <c r="M10" s="112">
        <v>15.1409</v>
      </c>
      <c r="N10" s="114">
        <v>7.3856000000000002</v>
      </c>
      <c r="O10" s="112">
        <v>1.7961</v>
      </c>
      <c r="P10" s="112">
        <v>12.9108</v>
      </c>
      <c r="Q10" s="112">
        <v>15.1653</v>
      </c>
      <c r="R10" s="112">
        <v>18.0777</v>
      </c>
      <c r="S10" s="112">
        <v>3.9603000000000002</v>
      </c>
      <c r="T10" s="112">
        <v>26.707699999999999</v>
      </c>
      <c r="U10" s="112">
        <v>10.5281</v>
      </c>
      <c r="V10" s="112">
        <v>10.238200000000001</v>
      </c>
      <c r="W10" s="112">
        <v>5.0720999999999998</v>
      </c>
      <c r="X10" s="112">
        <v>18.831900000000001</v>
      </c>
      <c r="Y10" s="113"/>
      <c r="Z10" s="110">
        <v>3</v>
      </c>
      <c r="AA10" s="110">
        <v>9</v>
      </c>
      <c r="AB10" s="110">
        <v>11</v>
      </c>
      <c r="AC10" s="110">
        <v>4</v>
      </c>
      <c r="AD10" s="110">
        <v>6</v>
      </c>
      <c r="AE10" s="110">
        <v>10</v>
      </c>
      <c r="AF10" s="110">
        <v>11</v>
      </c>
      <c r="AG10" s="110">
        <v>12</v>
      </c>
      <c r="AH10" s="110">
        <v>11</v>
      </c>
      <c r="AI10" s="110">
        <v>3</v>
      </c>
      <c r="AJ10" s="110">
        <v>12</v>
      </c>
      <c r="AK10" s="110">
        <v>11</v>
      </c>
      <c r="AL10" s="110">
        <v>11</v>
      </c>
      <c r="AM10" s="110">
        <v>11</v>
      </c>
      <c r="AN10" s="110">
        <v>2</v>
      </c>
      <c r="AO10" s="109"/>
      <c r="AP10" s="112">
        <v>17.559999999999999</v>
      </c>
      <c r="AQ10" s="112">
        <v>17.89</v>
      </c>
      <c r="AR10" s="112">
        <v>13.06</v>
      </c>
      <c r="AS10" s="112">
        <v>9.4499999999999993</v>
      </c>
      <c r="AT10" s="112">
        <v>23.71</v>
      </c>
      <c r="AU10" s="115"/>
      <c r="AV10" s="110">
        <v>6</v>
      </c>
      <c r="AW10" s="110">
        <v>14</v>
      </c>
      <c r="AX10" s="110">
        <v>12</v>
      </c>
      <c r="AY10" s="110">
        <v>9</v>
      </c>
      <c r="AZ10" s="110">
        <v>8</v>
      </c>
      <c r="BA10" s="260"/>
      <c r="BB10" s="112">
        <v>15.4054983750628</v>
      </c>
      <c r="BC10" s="290">
        <v>0.81412990477485803</v>
      </c>
      <c r="BD10" s="290">
        <v>4.4582999840572797E-2</v>
      </c>
      <c r="BE10" s="290">
        <v>0.14400407162342399</v>
      </c>
      <c r="BF10" s="109"/>
      <c r="BG10" s="112">
        <v>1.01502</v>
      </c>
      <c r="BH10" s="112">
        <v>5.03491</v>
      </c>
      <c r="BI10" s="112">
        <v>83.837000000000003</v>
      </c>
      <c r="BJ10" s="112">
        <v>10.11307</v>
      </c>
      <c r="BK10" s="109"/>
      <c r="BL10" s="118" t="s">
        <v>1713</v>
      </c>
      <c r="BM10" s="118" t="s">
        <v>1714</v>
      </c>
      <c r="BN10" s="118" t="s">
        <v>1715</v>
      </c>
      <c r="BO10" s="118" t="s">
        <v>1716</v>
      </c>
      <c r="BP10" s="118" t="s">
        <v>1717</v>
      </c>
      <c r="BQ10" s="109"/>
      <c r="BR10" s="119" t="s">
        <v>519</v>
      </c>
    </row>
    <row r="11" spans="1:70" s="107" customFormat="1" x14ac:dyDescent="0.25">
      <c r="A11" s="108" t="s">
        <v>1718</v>
      </c>
      <c r="B11" s="109"/>
      <c r="C11" s="734">
        <v>43886</v>
      </c>
      <c r="D11" s="109"/>
      <c r="E11" s="110">
        <v>32799.800000000003</v>
      </c>
      <c r="F11" s="109"/>
      <c r="G11" s="111">
        <v>51.429000000000002</v>
      </c>
      <c r="H11" s="113"/>
      <c r="I11" s="112">
        <v>0.68520000000000003</v>
      </c>
      <c r="J11" s="112">
        <v>-0.24249999999999999</v>
      </c>
      <c r="K11" s="112">
        <v>1.8657999999999999</v>
      </c>
      <c r="L11" s="112">
        <v>8.0532000000000004</v>
      </c>
      <c r="M11" s="112">
        <v>13.068</v>
      </c>
      <c r="N11" s="114">
        <v>11.025</v>
      </c>
      <c r="O11" s="112">
        <v>6.3567999999999998</v>
      </c>
      <c r="P11" s="112">
        <v>25.393599999999999</v>
      </c>
      <c r="Q11" s="112">
        <v>19.1675</v>
      </c>
      <c r="R11" s="112" t="s">
        <v>430</v>
      </c>
      <c r="S11" s="112">
        <v>4.0251999999999999</v>
      </c>
      <c r="T11" s="112">
        <v>26.784800000000001</v>
      </c>
      <c r="U11" s="112">
        <v>10.900499999999999</v>
      </c>
      <c r="V11" s="112">
        <v>11.7925</v>
      </c>
      <c r="W11" s="112">
        <v>1.7609999999999999</v>
      </c>
      <c r="X11" s="112">
        <v>28.7136</v>
      </c>
      <c r="Y11" s="113"/>
      <c r="Z11" s="110">
        <v>8</v>
      </c>
      <c r="AA11" s="110">
        <v>15</v>
      </c>
      <c r="AB11" s="110">
        <v>15</v>
      </c>
      <c r="AC11" s="110">
        <v>15</v>
      </c>
      <c r="AD11" s="110">
        <v>12</v>
      </c>
      <c r="AE11" s="110">
        <v>6</v>
      </c>
      <c r="AF11" s="110">
        <v>6</v>
      </c>
      <c r="AG11" s="110">
        <v>1</v>
      </c>
      <c r="AH11" s="110">
        <v>3</v>
      </c>
      <c r="AI11" s="110" t="s">
        <v>430</v>
      </c>
      <c r="AJ11" s="110">
        <v>11</v>
      </c>
      <c r="AK11" s="110">
        <v>10</v>
      </c>
      <c r="AL11" s="110">
        <v>9</v>
      </c>
      <c r="AM11" s="110">
        <v>9</v>
      </c>
      <c r="AN11" s="110">
        <v>15</v>
      </c>
      <c r="AO11" s="109"/>
      <c r="AP11" s="112" t="s">
        <v>430</v>
      </c>
      <c r="AQ11" s="112" t="s">
        <v>430</v>
      </c>
      <c r="AR11" s="112">
        <v>22.1</v>
      </c>
      <c r="AS11" s="112">
        <v>15.59</v>
      </c>
      <c r="AT11" s="112">
        <v>20.91</v>
      </c>
      <c r="AU11" s="115"/>
      <c r="AV11" s="110" t="s">
        <v>430</v>
      </c>
      <c r="AW11" s="110" t="s">
        <v>430</v>
      </c>
      <c r="AX11" s="110">
        <v>1</v>
      </c>
      <c r="AY11" s="110">
        <v>3</v>
      </c>
      <c r="AZ11" s="110">
        <v>11</v>
      </c>
      <c r="BA11" s="260"/>
      <c r="BB11" s="112">
        <v>17.665100698185501</v>
      </c>
      <c r="BC11" s="290">
        <v>0.92347308973490905</v>
      </c>
      <c r="BD11" s="290">
        <v>9.3076959966769499E-2</v>
      </c>
      <c r="BE11" s="290">
        <v>1.0284902909551099</v>
      </c>
      <c r="BF11" s="109"/>
      <c r="BG11" s="112">
        <v>6.3289299999999997</v>
      </c>
      <c r="BH11" s="112">
        <v>12.1189</v>
      </c>
      <c r="BI11" s="112">
        <v>72.702600000000004</v>
      </c>
      <c r="BJ11" s="112">
        <v>8.8495699999999999</v>
      </c>
      <c r="BK11" s="109"/>
      <c r="BL11" s="118" t="s">
        <v>1719</v>
      </c>
      <c r="BM11" s="118" t="s">
        <v>1720</v>
      </c>
      <c r="BN11" s="118" t="s">
        <v>1721</v>
      </c>
      <c r="BO11" s="118" t="s">
        <v>1722</v>
      </c>
      <c r="BP11" s="118" t="s">
        <v>1723</v>
      </c>
      <c r="BQ11" s="109"/>
      <c r="BR11" s="119" t="s">
        <v>443</v>
      </c>
    </row>
    <row r="12" spans="1:70" s="107" customFormat="1" x14ac:dyDescent="0.25">
      <c r="A12" s="108" t="s">
        <v>1724</v>
      </c>
      <c r="B12" s="109"/>
      <c r="C12" s="734">
        <v>41607</v>
      </c>
      <c r="D12" s="109"/>
      <c r="E12" s="110">
        <v>31285.599999999999</v>
      </c>
      <c r="F12" s="109"/>
      <c r="G12" s="111">
        <v>118.11</v>
      </c>
      <c r="H12" s="113"/>
      <c r="I12" s="112">
        <v>0.6391</v>
      </c>
      <c r="J12" s="112">
        <v>1.0955999999999999</v>
      </c>
      <c r="K12" s="112">
        <v>3.8056000000000001</v>
      </c>
      <c r="L12" s="112">
        <v>11.361499999999999</v>
      </c>
      <c r="M12" s="112">
        <v>14.7813</v>
      </c>
      <c r="N12" s="114">
        <v>10.6935</v>
      </c>
      <c r="O12" s="112">
        <v>6.6295000000000002</v>
      </c>
      <c r="P12" s="112">
        <v>16.831099999999999</v>
      </c>
      <c r="Q12" s="112">
        <v>16.8521</v>
      </c>
      <c r="R12" s="112">
        <v>18.3596</v>
      </c>
      <c r="S12" s="112">
        <v>5.5307000000000004</v>
      </c>
      <c r="T12" s="112">
        <v>27.068300000000001</v>
      </c>
      <c r="U12" s="112">
        <v>12.732699999999999</v>
      </c>
      <c r="V12" s="112">
        <v>13.3276</v>
      </c>
      <c r="W12" s="112">
        <v>3.76</v>
      </c>
      <c r="X12" s="112">
        <v>21.401199999999999</v>
      </c>
      <c r="Y12" s="113"/>
      <c r="Z12" s="110">
        <v>10</v>
      </c>
      <c r="AA12" s="110">
        <v>2</v>
      </c>
      <c r="AB12" s="110">
        <v>6</v>
      </c>
      <c r="AC12" s="110">
        <v>8</v>
      </c>
      <c r="AD12" s="110">
        <v>7</v>
      </c>
      <c r="AE12" s="110">
        <v>7</v>
      </c>
      <c r="AF12" s="110">
        <v>4</v>
      </c>
      <c r="AG12" s="110">
        <v>5</v>
      </c>
      <c r="AH12" s="110">
        <v>8</v>
      </c>
      <c r="AI12" s="110">
        <v>2</v>
      </c>
      <c r="AJ12" s="110">
        <v>4</v>
      </c>
      <c r="AK12" s="110">
        <v>8</v>
      </c>
      <c r="AL12" s="110">
        <v>6</v>
      </c>
      <c r="AM12" s="110">
        <v>6</v>
      </c>
      <c r="AN12" s="110">
        <v>5</v>
      </c>
      <c r="AO12" s="109"/>
      <c r="AP12" s="112">
        <v>19.78</v>
      </c>
      <c r="AQ12" s="112">
        <v>20.239999999999998</v>
      </c>
      <c r="AR12" s="112">
        <v>16.170000000000002</v>
      </c>
      <c r="AS12" s="112">
        <v>13.02</v>
      </c>
      <c r="AT12" s="112">
        <v>25.52</v>
      </c>
      <c r="AU12" s="115"/>
      <c r="AV12" s="110">
        <v>2</v>
      </c>
      <c r="AW12" s="110">
        <v>8</v>
      </c>
      <c r="AX12" s="110">
        <v>8</v>
      </c>
      <c r="AY12" s="110">
        <v>5</v>
      </c>
      <c r="AZ12" s="110">
        <v>6</v>
      </c>
      <c r="BA12" s="260"/>
      <c r="BB12" s="112">
        <v>15.064938801773399</v>
      </c>
      <c r="BC12" s="290">
        <v>0.78921740530613405</v>
      </c>
      <c r="BD12" s="290">
        <v>6.2022187433819799E-2</v>
      </c>
      <c r="BE12" s="290">
        <v>0.29123291508139298</v>
      </c>
      <c r="BF12" s="109"/>
      <c r="BG12" s="112">
        <v>6.8902700000000001</v>
      </c>
      <c r="BH12" s="112">
        <v>10.3775</v>
      </c>
      <c r="BI12" s="112">
        <v>74.257499999999993</v>
      </c>
      <c r="BJ12" s="112">
        <v>8.4747299999999992</v>
      </c>
      <c r="BK12" s="109"/>
      <c r="BL12" s="118" t="s">
        <v>1725</v>
      </c>
      <c r="BM12" s="118" t="s">
        <v>1726</v>
      </c>
      <c r="BN12" s="118" t="s">
        <v>1727</v>
      </c>
      <c r="BO12" s="118" t="s">
        <v>1728</v>
      </c>
      <c r="BP12" s="118" t="s">
        <v>1729</v>
      </c>
      <c r="BQ12" s="109"/>
      <c r="BR12" s="119" t="s">
        <v>1517</v>
      </c>
    </row>
    <row r="13" spans="1:70" s="107" customFormat="1" x14ac:dyDescent="0.25">
      <c r="A13" s="108" t="s">
        <v>1730</v>
      </c>
      <c r="B13" s="109"/>
      <c r="C13" s="734">
        <v>39247</v>
      </c>
      <c r="D13" s="109"/>
      <c r="E13" s="110">
        <v>21169.3</v>
      </c>
      <c r="F13" s="109"/>
      <c r="G13" s="111">
        <v>231.47399999999999</v>
      </c>
      <c r="H13" s="113"/>
      <c r="I13" s="112">
        <v>0.58309999999999995</v>
      </c>
      <c r="J13" s="112">
        <v>1.1289</v>
      </c>
      <c r="K13" s="112">
        <v>4.42</v>
      </c>
      <c r="L13" s="112">
        <v>14.7035</v>
      </c>
      <c r="M13" s="112">
        <v>18.9284</v>
      </c>
      <c r="N13" s="114">
        <v>17.529299999999999</v>
      </c>
      <c r="O13" s="112">
        <v>8.1767000000000003</v>
      </c>
      <c r="P13" s="112">
        <v>18.552399999999999</v>
      </c>
      <c r="Q13" s="112">
        <v>18.679400000000001</v>
      </c>
      <c r="R13" s="112">
        <v>16.5017</v>
      </c>
      <c r="S13" s="112">
        <v>6.1978</v>
      </c>
      <c r="T13" s="112">
        <v>32.293500000000002</v>
      </c>
      <c r="U13" s="112">
        <v>18.3399</v>
      </c>
      <c r="V13" s="112">
        <v>20.459599999999998</v>
      </c>
      <c r="W13" s="112">
        <v>5.0064000000000002</v>
      </c>
      <c r="X13" s="112">
        <v>17.781700000000001</v>
      </c>
      <c r="Y13" s="113"/>
      <c r="Z13" s="110">
        <v>12</v>
      </c>
      <c r="AA13" s="110">
        <v>1</v>
      </c>
      <c r="AB13" s="110">
        <v>3</v>
      </c>
      <c r="AC13" s="110">
        <v>3</v>
      </c>
      <c r="AD13" s="110">
        <v>3</v>
      </c>
      <c r="AE13" s="110">
        <v>3</v>
      </c>
      <c r="AF13" s="110">
        <v>3</v>
      </c>
      <c r="AG13" s="110">
        <v>3</v>
      </c>
      <c r="AH13" s="110">
        <v>4</v>
      </c>
      <c r="AI13" s="110">
        <v>6</v>
      </c>
      <c r="AJ13" s="110">
        <v>2</v>
      </c>
      <c r="AK13" s="110">
        <v>3</v>
      </c>
      <c r="AL13" s="110">
        <v>3</v>
      </c>
      <c r="AM13" s="110">
        <v>3</v>
      </c>
      <c r="AN13" s="110">
        <v>3</v>
      </c>
      <c r="AO13" s="109"/>
      <c r="AP13" s="112">
        <v>19.73</v>
      </c>
      <c r="AQ13" s="112">
        <v>23.02</v>
      </c>
      <c r="AR13" s="112">
        <v>19.02</v>
      </c>
      <c r="AS13" s="112">
        <v>16.809999999999999</v>
      </c>
      <c r="AT13" s="112">
        <v>35.72</v>
      </c>
      <c r="AU13" s="115"/>
      <c r="AV13" s="110">
        <v>3</v>
      </c>
      <c r="AW13" s="110">
        <v>3</v>
      </c>
      <c r="AX13" s="110">
        <v>3</v>
      </c>
      <c r="AY13" s="110">
        <v>2</v>
      </c>
      <c r="AZ13" s="110">
        <v>2</v>
      </c>
      <c r="BA13" s="260"/>
      <c r="BB13" s="112">
        <v>17.114114678989001</v>
      </c>
      <c r="BC13" s="290">
        <v>0.90450251262180903</v>
      </c>
      <c r="BD13" s="290">
        <v>6.5511099001374806E-2</v>
      </c>
      <c r="BE13" s="290">
        <v>0.51808947060539301</v>
      </c>
      <c r="BF13" s="109"/>
      <c r="BG13" s="112" t="s">
        <v>430</v>
      </c>
      <c r="BH13" s="112">
        <v>5.7198500000000001</v>
      </c>
      <c r="BI13" s="112">
        <v>80.256699999999995</v>
      </c>
      <c r="BJ13" s="112">
        <v>14.02345</v>
      </c>
      <c r="BK13" s="109"/>
      <c r="BL13" s="118" t="s">
        <v>1731</v>
      </c>
      <c r="BM13" s="118" t="s">
        <v>1732</v>
      </c>
      <c r="BN13" s="118" t="s">
        <v>1733</v>
      </c>
      <c r="BO13" s="118" t="s">
        <v>1734</v>
      </c>
      <c r="BP13" s="118" t="s">
        <v>1735</v>
      </c>
      <c r="BQ13" s="109"/>
      <c r="BR13" s="119" t="s">
        <v>1517</v>
      </c>
    </row>
    <row r="14" spans="1:70" s="107" customFormat="1" ht="11" x14ac:dyDescent="0.3">
      <c r="A14" s="841" t="s">
        <v>1736</v>
      </c>
      <c r="B14" s="857"/>
      <c r="C14" s="843">
        <v>38407</v>
      </c>
      <c r="D14" s="857"/>
      <c r="E14" s="844">
        <v>19577.8</v>
      </c>
      <c r="F14" s="857"/>
      <c r="G14" s="845">
        <v>278.15699999999998</v>
      </c>
      <c r="H14" s="858"/>
      <c r="I14" s="846">
        <v>0.77239999999999998</v>
      </c>
      <c r="J14" s="846">
        <v>0.66879999999999995</v>
      </c>
      <c r="K14" s="846">
        <v>3.2682000000000002</v>
      </c>
      <c r="L14" s="846">
        <v>10.1167</v>
      </c>
      <c r="M14" s="846">
        <v>13.6151</v>
      </c>
      <c r="N14" s="848">
        <v>5.9318999999999997</v>
      </c>
      <c r="O14" s="846">
        <v>0.75309999999999999</v>
      </c>
      <c r="P14" s="846">
        <v>13.07</v>
      </c>
      <c r="Q14" s="846">
        <v>13.629200000000001</v>
      </c>
      <c r="R14" s="846">
        <v>16.1907</v>
      </c>
      <c r="S14" s="846">
        <v>4.7609000000000004</v>
      </c>
      <c r="T14" s="846">
        <v>27.537600000000001</v>
      </c>
      <c r="U14" s="846">
        <v>11.3706</v>
      </c>
      <c r="V14" s="846">
        <v>9.5494000000000003</v>
      </c>
      <c r="W14" s="846">
        <v>3.4956999999999998</v>
      </c>
      <c r="X14" s="846">
        <v>16.729500000000002</v>
      </c>
      <c r="Y14" s="858"/>
      <c r="Z14" s="844">
        <v>5</v>
      </c>
      <c r="AA14" s="844">
        <v>5</v>
      </c>
      <c r="AB14" s="844">
        <v>7</v>
      </c>
      <c r="AC14" s="844">
        <v>9</v>
      </c>
      <c r="AD14" s="844">
        <v>10</v>
      </c>
      <c r="AE14" s="844">
        <v>13</v>
      </c>
      <c r="AF14" s="844">
        <v>13</v>
      </c>
      <c r="AG14" s="844">
        <v>11</v>
      </c>
      <c r="AH14" s="844">
        <v>15</v>
      </c>
      <c r="AI14" s="844">
        <v>7</v>
      </c>
      <c r="AJ14" s="844">
        <v>7</v>
      </c>
      <c r="AK14" s="844">
        <v>7</v>
      </c>
      <c r="AL14" s="844">
        <v>8</v>
      </c>
      <c r="AM14" s="844">
        <v>12</v>
      </c>
      <c r="AN14" s="844">
        <v>8</v>
      </c>
      <c r="AO14" s="857"/>
      <c r="AP14" s="846">
        <v>18</v>
      </c>
      <c r="AQ14" s="846">
        <v>18.91</v>
      </c>
      <c r="AR14" s="846">
        <v>12.65</v>
      </c>
      <c r="AS14" s="846">
        <v>8.99</v>
      </c>
      <c r="AT14" s="846">
        <v>22.83</v>
      </c>
      <c r="AU14" s="849"/>
      <c r="AV14" s="844">
        <v>5</v>
      </c>
      <c r="AW14" s="844">
        <v>13</v>
      </c>
      <c r="AX14" s="844">
        <v>14</v>
      </c>
      <c r="AY14" s="844">
        <v>11</v>
      </c>
      <c r="AZ14" s="844">
        <v>9</v>
      </c>
      <c r="BA14" s="851"/>
      <c r="BB14" s="846">
        <v>16.3569473836111</v>
      </c>
      <c r="BC14" s="852">
        <v>0.83971858659763199</v>
      </c>
      <c r="BD14" s="852">
        <v>4.4051519878846902E-2</v>
      </c>
      <c r="BE14" s="852">
        <v>3.6267803287292302E-2</v>
      </c>
      <c r="BF14" s="857"/>
      <c r="BG14" s="846">
        <v>7.2130200000000002</v>
      </c>
      <c r="BH14" s="846">
        <v>18.0443</v>
      </c>
      <c r="BI14" s="846">
        <v>73.514700000000005</v>
      </c>
      <c r="BJ14" s="846">
        <v>1.2279800000000001</v>
      </c>
      <c r="BK14" s="857"/>
      <c r="BL14" s="859" t="s">
        <v>1737</v>
      </c>
      <c r="BM14" s="859" t="s">
        <v>1738</v>
      </c>
      <c r="BN14" s="859" t="s">
        <v>1739</v>
      </c>
      <c r="BO14" s="859" t="s">
        <v>1740</v>
      </c>
      <c r="BP14" s="859" t="s">
        <v>1741</v>
      </c>
      <c r="BQ14" s="857"/>
      <c r="BR14" s="856" t="s">
        <v>443</v>
      </c>
    </row>
    <row r="15" spans="1:70" s="107" customFormat="1" x14ac:dyDescent="0.25">
      <c r="A15" s="108" t="s">
        <v>1742</v>
      </c>
      <c r="B15" s="109"/>
      <c r="C15" s="734">
        <v>41771</v>
      </c>
      <c r="D15" s="109"/>
      <c r="E15" s="110">
        <v>18669.2</v>
      </c>
      <c r="F15" s="109"/>
      <c r="G15" s="111">
        <v>90.832400000000007</v>
      </c>
      <c r="H15" s="113"/>
      <c r="I15" s="112">
        <v>0.52259999999999995</v>
      </c>
      <c r="J15" s="112">
        <v>0.97570000000000001</v>
      </c>
      <c r="K15" s="112">
        <v>4.5770999999999997</v>
      </c>
      <c r="L15" s="112">
        <v>11.4535</v>
      </c>
      <c r="M15" s="112">
        <v>19.055399999999999</v>
      </c>
      <c r="N15" s="114">
        <v>12.2377</v>
      </c>
      <c r="O15" s="112">
        <v>2.8344</v>
      </c>
      <c r="P15" s="112">
        <v>15.824299999999999</v>
      </c>
      <c r="Q15" s="112">
        <v>18.43</v>
      </c>
      <c r="R15" s="112">
        <v>17.8872</v>
      </c>
      <c r="S15" s="112">
        <v>4.8204000000000002</v>
      </c>
      <c r="T15" s="112">
        <v>33.694400000000002</v>
      </c>
      <c r="U15" s="112">
        <v>15.915800000000001</v>
      </c>
      <c r="V15" s="112">
        <v>15.1715</v>
      </c>
      <c r="W15" s="112">
        <v>5.4161999999999999</v>
      </c>
      <c r="X15" s="112">
        <v>19.679200000000002</v>
      </c>
      <c r="Y15" s="113"/>
      <c r="Z15" s="110">
        <v>14</v>
      </c>
      <c r="AA15" s="110">
        <v>3</v>
      </c>
      <c r="AB15" s="110">
        <v>2</v>
      </c>
      <c r="AC15" s="110">
        <v>7</v>
      </c>
      <c r="AD15" s="110">
        <v>2</v>
      </c>
      <c r="AE15" s="110">
        <v>5</v>
      </c>
      <c r="AF15" s="110">
        <v>8</v>
      </c>
      <c r="AG15" s="110">
        <v>8</v>
      </c>
      <c r="AH15" s="110">
        <v>5</v>
      </c>
      <c r="AI15" s="110">
        <v>4</v>
      </c>
      <c r="AJ15" s="110">
        <v>6</v>
      </c>
      <c r="AK15" s="110">
        <v>2</v>
      </c>
      <c r="AL15" s="110">
        <v>5</v>
      </c>
      <c r="AM15" s="110">
        <v>5</v>
      </c>
      <c r="AN15" s="110">
        <v>1</v>
      </c>
      <c r="AO15" s="109"/>
      <c r="AP15" s="112">
        <v>19.02</v>
      </c>
      <c r="AQ15" s="112">
        <v>22.14</v>
      </c>
      <c r="AR15" s="112">
        <v>16.34</v>
      </c>
      <c r="AS15" s="112">
        <v>11.36</v>
      </c>
      <c r="AT15" s="112">
        <v>31.03</v>
      </c>
      <c r="AU15" s="115"/>
      <c r="AV15" s="110">
        <v>4</v>
      </c>
      <c r="AW15" s="110">
        <v>4</v>
      </c>
      <c r="AX15" s="110">
        <v>7</v>
      </c>
      <c r="AY15" s="110">
        <v>7</v>
      </c>
      <c r="AZ15" s="110">
        <v>5</v>
      </c>
      <c r="BA15" s="260"/>
      <c r="BB15" s="112">
        <v>19.611930289434</v>
      </c>
      <c r="BC15" s="290">
        <v>1.0313943543782</v>
      </c>
      <c r="BD15" s="290">
        <v>5.0240181077388701E-2</v>
      </c>
      <c r="BE15" s="290">
        <v>0.144831145671836</v>
      </c>
      <c r="BF15" s="109"/>
      <c r="BG15" s="112">
        <v>2.7377500000000001</v>
      </c>
      <c r="BH15" s="112">
        <v>22.212700000000002</v>
      </c>
      <c r="BI15" s="112">
        <v>72.739400000000003</v>
      </c>
      <c r="BJ15" s="112">
        <v>2.3101500000000001</v>
      </c>
      <c r="BK15" s="109"/>
      <c r="BL15" s="118" t="s">
        <v>1743</v>
      </c>
      <c r="BM15" s="118" t="s">
        <v>1744</v>
      </c>
      <c r="BN15" s="118" t="s">
        <v>1745</v>
      </c>
      <c r="BO15" s="118" t="s">
        <v>1666</v>
      </c>
      <c r="BP15" s="118" t="s">
        <v>835</v>
      </c>
      <c r="BQ15" s="109"/>
      <c r="BR15" s="119" t="s">
        <v>519</v>
      </c>
    </row>
    <row r="16" spans="1:70" s="107" customFormat="1" x14ac:dyDescent="0.25">
      <c r="A16" s="108" t="s">
        <v>1746</v>
      </c>
      <c r="B16" s="109"/>
      <c r="C16" s="734">
        <v>43403</v>
      </c>
      <c r="D16" s="109"/>
      <c r="E16" s="110">
        <v>15186.7</v>
      </c>
      <c r="F16" s="109"/>
      <c r="G16" s="111">
        <v>48.4</v>
      </c>
      <c r="H16" s="113"/>
      <c r="I16" s="112">
        <v>0.98060000000000003</v>
      </c>
      <c r="J16" s="112">
        <v>0.10340000000000001</v>
      </c>
      <c r="K16" s="112">
        <v>2.9786999999999999</v>
      </c>
      <c r="L16" s="112">
        <v>14.827999999999999</v>
      </c>
      <c r="M16" s="112">
        <v>17.333300000000001</v>
      </c>
      <c r="N16" s="114">
        <v>14.393800000000001</v>
      </c>
      <c r="O16" s="112">
        <v>9.8353999999999999</v>
      </c>
      <c r="P16" s="112">
        <v>23.420400000000001</v>
      </c>
      <c r="Q16" s="112">
        <v>20.038499999999999</v>
      </c>
      <c r="R16" s="112" t="s">
        <v>430</v>
      </c>
      <c r="S16" s="112">
        <v>4.1307999999999998</v>
      </c>
      <c r="T16" s="112">
        <v>31.844200000000001</v>
      </c>
      <c r="U16" s="112">
        <v>15.9559</v>
      </c>
      <c r="V16" s="112">
        <v>18.308499999999999</v>
      </c>
      <c r="W16" s="112">
        <v>2.7601</v>
      </c>
      <c r="X16" s="112">
        <v>22.370699999999999</v>
      </c>
      <c r="Y16" s="113"/>
      <c r="Z16" s="110">
        <v>2</v>
      </c>
      <c r="AA16" s="110">
        <v>13</v>
      </c>
      <c r="AB16" s="110">
        <v>10</v>
      </c>
      <c r="AC16" s="110">
        <v>2</v>
      </c>
      <c r="AD16" s="110">
        <v>5</v>
      </c>
      <c r="AE16" s="110">
        <v>4</v>
      </c>
      <c r="AF16" s="110">
        <v>2</v>
      </c>
      <c r="AG16" s="110">
        <v>2</v>
      </c>
      <c r="AH16" s="110">
        <v>2</v>
      </c>
      <c r="AI16" s="110" t="s">
        <v>430</v>
      </c>
      <c r="AJ16" s="110">
        <v>9</v>
      </c>
      <c r="AK16" s="110">
        <v>5</v>
      </c>
      <c r="AL16" s="110">
        <v>4</v>
      </c>
      <c r="AM16" s="110">
        <v>4</v>
      </c>
      <c r="AN16" s="110">
        <v>12</v>
      </c>
      <c r="AO16" s="109"/>
      <c r="AP16" s="112" t="s">
        <v>430</v>
      </c>
      <c r="AQ16" s="112">
        <v>24.58</v>
      </c>
      <c r="AR16" s="112">
        <v>21.42</v>
      </c>
      <c r="AS16" s="112">
        <v>17.510000000000002</v>
      </c>
      <c r="AT16" s="112">
        <v>31.05</v>
      </c>
      <c r="AU16" s="115"/>
      <c r="AV16" s="110" t="s">
        <v>430</v>
      </c>
      <c r="AW16" s="110">
        <v>1</v>
      </c>
      <c r="AX16" s="110">
        <v>2</v>
      </c>
      <c r="AY16" s="110">
        <v>1</v>
      </c>
      <c r="AZ16" s="110">
        <v>4</v>
      </c>
      <c r="BA16" s="260"/>
      <c r="BB16" s="112">
        <v>17.988650587213201</v>
      </c>
      <c r="BC16" s="290">
        <v>0.933680775713434</v>
      </c>
      <c r="BD16" s="290">
        <v>7.8609340689583904E-2</v>
      </c>
      <c r="BE16" s="290">
        <v>0.79154643163723604</v>
      </c>
      <c r="BF16" s="109"/>
      <c r="BG16" s="112">
        <v>13.672800000000001</v>
      </c>
      <c r="BH16" s="112">
        <v>14.970700000000001</v>
      </c>
      <c r="BI16" s="112">
        <v>65.501900000000006</v>
      </c>
      <c r="BJ16" s="112">
        <v>5.8545999999999996</v>
      </c>
      <c r="BK16" s="109"/>
      <c r="BL16" s="118" t="s">
        <v>1747</v>
      </c>
      <c r="BM16" s="118" t="s">
        <v>1748</v>
      </c>
      <c r="BN16" s="118" t="s">
        <v>1749</v>
      </c>
      <c r="BO16" s="118" t="s">
        <v>505</v>
      </c>
      <c r="BP16" s="118" t="s">
        <v>1750</v>
      </c>
      <c r="BQ16" s="109"/>
      <c r="BR16" s="119" t="s">
        <v>519</v>
      </c>
    </row>
    <row r="17" spans="1:70" s="107" customFormat="1" x14ac:dyDescent="0.25">
      <c r="A17" s="108" t="s">
        <v>1751</v>
      </c>
      <c r="B17" s="109"/>
      <c r="C17" s="734">
        <v>38730</v>
      </c>
      <c r="D17" s="109"/>
      <c r="E17" s="110">
        <v>14792.2</v>
      </c>
      <c r="F17" s="109"/>
      <c r="G17" s="111">
        <v>181.7516</v>
      </c>
      <c r="H17" s="113"/>
      <c r="I17" s="112">
        <v>0.72409999999999997</v>
      </c>
      <c r="J17" s="112">
        <v>0.13819999999999999</v>
      </c>
      <c r="K17" s="112">
        <v>1.9165000000000001</v>
      </c>
      <c r="L17" s="112">
        <v>8.0589999999999993</v>
      </c>
      <c r="M17" s="112">
        <v>11.911899999999999</v>
      </c>
      <c r="N17" s="114">
        <v>6.7713000000000001</v>
      </c>
      <c r="O17" s="112">
        <v>-0.47620000000000001</v>
      </c>
      <c r="P17" s="112">
        <v>14.966799999999999</v>
      </c>
      <c r="Q17" s="112">
        <v>17.622800000000002</v>
      </c>
      <c r="R17" s="112">
        <v>14.5641</v>
      </c>
      <c r="S17" s="112">
        <v>3.6139999999999999</v>
      </c>
      <c r="T17" s="112">
        <v>25.468299999999999</v>
      </c>
      <c r="U17" s="112">
        <v>10.4886</v>
      </c>
      <c r="V17" s="112">
        <v>10.304399999999999</v>
      </c>
      <c r="W17" s="112">
        <v>2.8952</v>
      </c>
      <c r="X17" s="112">
        <v>15.106299999999999</v>
      </c>
      <c r="Y17" s="113"/>
      <c r="Z17" s="110">
        <v>7</v>
      </c>
      <c r="AA17" s="110">
        <v>12</v>
      </c>
      <c r="AB17" s="110">
        <v>14</v>
      </c>
      <c r="AC17" s="110">
        <v>14</v>
      </c>
      <c r="AD17" s="110">
        <v>13</v>
      </c>
      <c r="AE17" s="110">
        <v>12</v>
      </c>
      <c r="AF17" s="110">
        <v>15</v>
      </c>
      <c r="AG17" s="110">
        <v>9</v>
      </c>
      <c r="AH17" s="110">
        <v>7</v>
      </c>
      <c r="AI17" s="110">
        <v>9</v>
      </c>
      <c r="AJ17" s="110">
        <v>13</v>
      </c>
      <c r="AK17" s="110">
        <v>13</v>
      </c>
      <c r="AL17" s="110">
        <v>12</v>
      </c>
      <c r="AM17" s="110">
        <v>10</v>
      </c>
      <c r="AN17" s="110">
        <v>11</v>
      </c>
      <c r="AO17" s="109"/>
      <c r="AP17" s="112">
        <v>17.39</v>
      </c>
      <c r="AQ17" s="112">
        <v>20.57</v>
      </c>
      <c r="AR17" s="112">
        <v>15.39</v>
      </c>
      <c r="AS17" s="112">
        <v>8.09</v>
      </c>
      <c r="AT17" s="112">
        <v>18.73</v>
      </c>
      <c r="AU17" s="115"/>
      <c r="AV17" s="110">
        <v>9</v>
      </c>
      <c r="AW17" s="110">
        <v>6</v>
      </c>
      <c r="AX17" s="110">
        <v>9</v>
      </c>
      <c r="AY17" s="110">
        <v>13</v>
      </c>
      <c r="AZ17" s="110">
        <v>13</v>
      </c>
      <c r="BA17" s="260"/>
      <c r="BB17" s="112">
        <v>17.196198429212998</v>
      </c>
      <c r="BC17" s="290">
        <v>0.89210241824408598</v>
      </c>
      <c r="BD17" s="290">
        <v>5.1144013164161901E-2</v>
      </c>
      <c r="BE17" s="290">
        <v>0.204382528750222</v>
      </c>
      <c r="BF17" s="109"/>
      <c r="BG17" s="112">
        <v>10.1135</v>
      </c>
      <c r="BH17" s="112">
        <v>5.1626099999999999</v>
      </c>
      <c r="BI17" s="112">
        <v>80.339799999999997</v>
      </c>
      <c r="BJ17" s="112">
        <v>4.3840899999999996</v>
      </c>
      <c r="BK17" s="109"/>
      <c r="BL17" s="118" t="s">
        <v>1752</v>
      </c>
      <c r="BM17" s="118" t="s">
        <v>1753</v>
      </c>
      <c r="BN17" s="118" t="s">
        <v>1754</v>
      </c>
      <c r="BO17" s="118" t="s">
        <v>1704</v>
      </c>
      <c r="BP17" s="118" t="s">
        <v>1755</v>
      </c>
      <c r="BQ17" s="109"/>
      <c r="BR17" s="119" t="s">
        <v>519</v>
      </c>
    </row>
    <row r="18" spans="1:70" s="107" customFormat="1" x14ac:dyDescent="0.25">
      <c r="A18" s="108" t="s">
        <v>1756</v>
      </c>
      <c r="B18" s="109"/>
      <c r="C18" s="734">
        <v>43511</v>
      </c>
      <c r="D18" s="109"/>
      <c r="E18" s="110">
        <v>14513.2</v>
      </c>
      <c r="F18" s="109"/>
      <c r="G18" s="111">
        <v>41.61</v>
      </c>
      <c r="H18" s="113"/>
      <c r="I18" s="112">
        <v>0.77500000000000002</v>
      </c>
      <c r="J18" s="112">
        <v>0.28920000000000001</v>
      </c>
      <c r="K18" s="112">
        <v>2.6394000000000002</v>
      </c>
      <c r="L18" s="112">
        <v>8.9551999999999996</v>
      </c>
      <c r="M18" s="112">
        <v>10.841799999999999</v>
      </c>
      <c r="N18" s="114">
        <v>7.3529</v>
      </c>
      <c r="O18" s="112">
        <v>1.1863999999999999</v>
      </c>
      <c r="P18" s="112">
        <v>14.0884</v>
      </c>
      <c r="Q18" s="112">
        <v>16.3462</v>
      </c>
      <c r="R18" s="112" t="s">
        <v>430</v>
      </c>
      <c r="S18" s="112">
        <v>4.5739999999999998</v>
      </c>
      <c r="T18" s="112">
        <v>24.023800000000001</v>
      </c>
      <c r="U18" s="112">
        <v>8.2466000000000008</v>
      </c>
      <c r="V18" s="112">
        <v>9.1838999999999995</v>
      </c>
      <c r="W18" s="112">
        <v>2.7153999999999998</v>
      </c>
      <c r="X18" s="112">
        <v>20.891100000000002</v>
      </c>
      <c r="Y18" s="113"/>
      <c r="Z18" s="110">
        <v>4</v>
      </c>
      <c r="AA18" s="110">
        <v>11</v>
      </c>
      <c r="AB18" s="110">
        <v>12</v>
      </c>
      <c r="AC18" s="110">
        <v>11</v>
      </c>
      <c r="AD18" s="110">
        <v>14</v>
      </c>
      <c r="AE18" s="110">
        <v>11</v>
      </c>
      <c r="AF18" s="110">
        <v>12</v>
      </c>
      <c r="AG18" s="110">
        <v>10</v>
      </c>
      <c r="AH18" s="110">
        <v>9</v>
      </c>
      <c r="AI18" s="110" t="s">
        <v>430</v>
      </c>
      <c r="AJ18" s="110">
        <v>8</v>
      </c>
      <c r="AK18" s="110">
        <v>14</v>
      </c>
      <c r="AL18" s="110">
        <v>13</v>
      </c>
      <c r="AM18" s="110">
        <v>13</v>
      </c>
      <c r="AN18" s="110">
        <v>13</v>
      </c>
      <c r="AO18" s="109"/>
      <c r="AP18" s="112" t="s">
        <v>430</v>
      </c>
      <c r="AQ18" s="112">
        <v>20.260000000000002</v>
      </c>
      <c r="AR18" s="112">
        <v>13.23</v>
      </c>
      <c r="AS18" s="112">
        <v>9.07</v>
      </c>
      <c r="AT18" s="112">
        <v>18.940000000000001</v>
      </c>
      <c r="AU18" s="115"/>
      <c r="AV18" s="110" t="s">
        <v>430</v>
      </c>
      <c r="AW18" s="110">
        <v>7</v>
      </c>
      <c r="AX18" s="110">
        <v>11</v>
      </c>
      <c r="AY18" s="110">
        <v>10</v>
      </c>
      <c r="AZ18" s="110">
        <v>12</v>
      </c>
      <c r="BA18" s="260"/>
      <c r="BB18" s="112">
        <v>16.456033066591399</v>
      </c>
      <c r="BC18" s="290">
        <v>0.86559829378420805</v>
      </c>
      <c r="BD18" s="290">
        <v>4.4729944268426698E-2</v>
      </c>
      <c r="BE18" s="290">
        <v>3.0707666610987502E-2</v>
      </c>
      <c r="BF18" s="109"/>
      <c r="BG18" s="112">
        <v>9.2814700000000006</v>
      </c>
      <c r="BH18" s="112">
        <v>14.759499999999999</v>
      </c>
      <c r="BI18" s="112">
        <v>72.460099999999997</v>
      </c>
      <c r="BJ18" s="112">
        <v>3.4989300000000001</v>
      </c>
      <c r="BK18" s="109"/>
      <c r="BL18" s="118" t="s">
        <v>1757</v>
      </c>
      <c r="BM18" s="118" t="s">
        <v>1758</v>
      </c>
      <c r="BN18" s="118" t="s">
        <v>1759</v>
      </c>
      <c r="BO18" s="118" t="s">
        <v>1760</v>
      </c>
      <c r="BP18" s="118" t="s">
        <v>1761</v>
      </c>
      <c r="BQ18" s="109"/>
      <c r="BR18" s="119" t="s">
        <v>519</v>
      </c>
    </row>
    <row r="19" spans="1:70" s="107" customFormat="1" x14ac:dyDescent="0.25">
      <c r="A19" s="108" t="s">
        <v>1762</v>
      </c>
      <c r="B19" s="109"/>
      <c r="C19" s="734">
        <v>43416</v>
      </c>
      <c r="D19" s="109"/>
      <c r="E19" s="110">
        <v>12978.9</v>
      </c>
      <c r="F19" s="109"/>
      <c r="G19" s="111">
        <v>39.351300000000002</v>
      </c>
      <c r="H19" s="113"/>
      <c r="I19" s="112">
        <v>1.1842999999999999</v>
      </c>
      <c r="J19" s="112">
        <v>0.77780000000000005</v>
      </c>
      <c r="K19" s="112">
        <v>2.0463</v>
      </c>
      <c r="L19" s="112">
        <v>12.9473</v>
      </c>
      <c r="M19" s="112">
        <v>13.275700000000001</v>
      </c>
      <c r="N19" s="114">
        <v>-2.0729000000000002</v>
      </c>
      <c r="O19" s="112">
        <v>-2.4110999999999998</v>
      </c>
      <c r="P19" s="112">
        <v>12.105</v>
      </c>
      <c r="Q19" s="112">
        <v>14.552899999999999</v>
      </c>
      <c r="R19" s="112" t="s">
        <v>430</v>
      </c>
      <c r="S19" s="112">
        <v>4.1223999999999998</v>
      </c>
      <c r="T19" s="112">
        <v>30.026299999999999</v>
      </c>
      <c r="U19" s="112">
        <v>7.0041000000000002</v>
      </c>
      <c r="V19" s="112">
        <v>-0.1978</v>
      </c>
      <c r="W19" s="112">
        <v>3.1013000000000002</v>
      </c>
      <c r="X19" s="112">
        <v>19.2666</v>
      </c>
      <c r="Y19" s="113"/>
      <c r="Z19" s="110">
        <v>1</v>
      </c>
      <c r="AA19" s="110">
        <v>4</v>
      </c>
      <c r="AB19" s="110">
        <v>13</v>
      </c>
      <c r="AC19" s="110">
        <v>5</v>
      </c>
      <c r="AD19" s="110">
        <v>11</v>
      </c>
      <c r="AE19" s="110">
        <v>16</v>
      </c>
      <c r="AF19" s="110">
        <v>16</v>
      </c>
      <c r="AG19" s="110">
        <v>14</v>
      </c>
      <c r="AH19" s="110">
        <v>14</v>
      </c>
      <c r="AI19" s="110" t="s">
        <v>430</v>
      </c>
      <c r="AJ19" s="110">
        <v>10</v>
      </c>
      <c r="AK19" s="110">
        <v>6</v>
      </c>
      <c r="AL19" s="110">
        <v>15</v>
      </c>
      <c r="AM19" s="110">
        <v>16</v>
      </c>
      <c r="AN19" s="110">
        <v>10</v>
      </c>
      <c r="AO19" s="109"/>
      <c r="AP19" s="112" t="s">
        <v>430</v>
      </c>
      <c r="AQ19" s="112">
        <v>18.920000000000002</v>
      </c>
      <c r="AR19" s="112">
        <v>12.31</v>
      </c>
      <c r="AS19" s="112">
        <v>5.41</v>
      </c>
      <c r="AT19" s="112">
        <v>17.13</v>
      </c>
      <c r="AU19" s="115"/>
      <c r="AV19" s="110" t="s">
        <v>430</v>
      </c>
      <c r="AW19" s="110">
        <v>12</v>
      </c>
      <c r="AX19" s="110">
        <v>15</v>
      </c>
      <c r="AY19" s="110">
        <v>15</v>
      </c>
      <c r="AZ19" s="110">
        <v>14</v>
      </c>
      <c r="BA19" s="260"/>
      <c r="BB19" s="112">
        <v>18.1356740707432</v>
      </c>
      <c r="BC19" s="290">
        <v>0.94292879266595098</v>
      </c>
      <c r="BD19" s="290">
        <v>3.6135026584252397E-2</v>
      </c>
      <c r="BE19" s="290">
        <v>-0.113052773677923</v>
      </c>
      <c r="BF19" s="109"/>
      <c r="BG19" s="112" t="s">
        <v>430</v>
      </c>
      <c r="BH19" s="112">
        <v>8.0863399999999999</v>
      </c>
      <c r="BI19" s="112">
        <v>84.835999999999999</v>
      </c>
      <c r="BJ19" s="112">
        <v>7.0776599999999998</v>
      </c>
      <c r="BK19" s="109"/>
      <c r="BL19" s="118" t="s">
        <v>1763</v>
      </c>
      <c r="BM19" s="118" t="s">
        <v>1764</v>
      </c>
      <c r="BN19" s="118" t="s">
        <v>1765</v>
      </c>
      <c r="BO19" s="118" t="s">
        <v>1766</v>
      </c>
      <c r="BP19" s="118" t="s">
        <v>1767</v>
      </c>
      <c r="BQ19" s="109"/>
      <c r="BR19" s="119" t="s">
        <v>526</v>
      </c>
    </row>
    <row r="20" spans="1:70" s="107" customFormat="1" x14ac:dyDescent="0.25">
      <c r="A20" s="108" t="s">
        <v>1768</v>
      </c>
      <c r="B20" s="109"/>
      <c r="C20" s="734">
        <v>39373</v>
      </c>
      <c r="D20" s="109"/>
      <c r="E20" s="110">
        <v>9795.81</v>
      </c>
      <c r="F20" s="109"/>
      <c r="G20" s="111">
        <v>92.14</v>
      </c>
      <c r="H20" s="113"/>
      <c r="I20" s="112">
        <v>0.28299999999999997</v>
      </c>
      <c r="J20" s="112">
        <v>0.3594</v>
      </c>
      <c r="K20" s="112">
        <v>3.9251</v>
      </c>
      <c r="L20" s="112">
        <v>8.7583000000000002</v>
      </c>
      <c r="M20" s="112">
        <v>9.2742000000000004</v>
      </c>
      <c r="N20" s="114">
        <v>4.0425000000000004</v>
      </c>
      <c r="O20" s="112">
        <v>1.8805000000000001</v>
      </c>
      <c r="P20" s="112">
        <v>12.7033</v>
      </c>
      <c r="Q20" s="112">
        <v>14.9811</v>
      </c>
      <c r="R20" s="112">
        <v>15.3489</v>
      </c>
      <c r="S20" s="112">
        <v>3.4350999999999998</v>
      </c>
      <c r="T20" s="112">
        <v>23.760899999999999</v>
      </c>
      <c r="U20" s="112">
        <v>7.2393000000000001</v>
      </c>
      <c r="V20" s="112">
        <v>6.4340999999999999</v>
      </c>
      <c r="W20" s="112">
        <v>2.5829</v>
      </c>
      <c r="X20" s="112">
        <v>12.5016</v>
      </c>
      <c r="Y20" s="113"/>
      <c r="Z20" s="110">
        <v>15</v>
      </c>
      <c r="AA20" s="110">
        <v>10</v>
      </c>
      <c r="AB20" s="110">
        <v>5</v>
      </c>
      <c r="AC20" s="110">
        <v>12</v>
      </c>
      <c r="AD20" s="110">
        <v>15</v>
      </c>
      <c r="AE20" s="110">
        <v>14</v>
      </c>
      <c r="AF20" s="110">
        <v>10</v>
      </c>
      <c r="AG20" s="110">
        <v>13</v>
      </c>
      <c r="AH20" s="110">
        <v>12</v>
      </c>
      <c r="AI20" s="110">
        <v>8</v>
      </c>
      <c r="AJ20" s="110">
        <v>14</v>
      </c>
      <c r="AK20" s="110">
        <v>15</v>
      </c>
      <c r="AL20" s="110">
        <v>14</v>
      </c>
      <c r="AM20" s="110">
        <v>14</v>
      </c>
      <c r="AN20" s="110">
        <v>14</v>
      </c>
      <c r="AO20" s="109"/>
      <c r="AP20" s="112">
        <v>17.489999999999998</v>
      </c>
      <c r="AQ20" s="112">
        <v>19.05</v>
      </c>
      <c r="AR20" s="112">
        <v>13.06</v>
      </c>
      <c r="AS20" s="112">
        <v>8.17</v>
      </c>
      <c r="AT20" s="112">
        <v>16.329999999999998</v>
      </c>
      <c r="AU20" s="115"/>
      <c r="AV20" s="110">
        <v>7</v>
      </c>
      <c r="AW20" s="110">
        <v>11</v>
      </c>
      <c r="AX20" s="110">
        <v>12</v>
      </c>
      <c r="AY20" s="110">
        <v>12</v>
      </c>
      <c r="AZ20" s="110">
        <v>15</v>
      </c>
      <c r="BA20" s="260"/>
      <c r="BB20" s="112">
        <v>14.8814571444706</v>
      </c>
      <c r="BC20" s="290">
        <v>0.75065149867591296</v>
      </c>
      <c r="BD20" s="290">
        <v>4.3770663760701503E-2</v>
      </c>
      <c r="BE20" s="290">
        <v>3.9670791747641897E-2</v>
      </c>
      <c r="BF20" s="109"/>
      <c r="BG20" s="112">
        <v>5.8541600000000003</v>
      </c>
      <c r="BH20" s="112">
        <v>2.8899599999999999</v>
      </c>
      <c r="BI20" s="112">
        <v>87.6982</v>
      </c>
      <c r="BJ20" s="112">
        <v>3.55768</v>
      </c>
      <c r="BK20" s="109"/>
      <c r="BL20" s="118" t="s">
        <v>1769</v>
      </c>
      <c r="BM20" s="118" t="s">
        <v>1770</v>
      </c>
      <c r="BN20" s="118" t="s">
        <v>1771</v>
      </c>
      <c r="BO20" s="118" t="s">
        <v>1772</v>
      </c>
      <c r="BP20" s="118" t="s">
        <v>1773</v>
      </c>
      <c r="BQ20" s="109"/>
      <c r="BR20" s="119" t="s">
        <v>519</v>
      </c>
    </row>
    <row r="21" spans="1:70" s="107" customFormat="1" x14ac:dyDescent="0.25">
      <c r="A21" s="108" t="s">
        <v>1774</v>
      </c>
      <c r="B21" s="109"/>
      <c r="C21" s="734">
        <v>45286</v>
      </c>
      <c r="D21" s="109"/>
      <c r="E21" s="110">
        <v>7929.82</v>
      </c>
      <c r="F21" s="109"/>
      <c r="G21" s="111">
        <v>17.040500000000002</v>
      </c>
      <c r="H21" s="113"/>
      <c r="I21" s="112">
        <v>0.52559999999999996</v>
      </c>
      <c r="J21" s="112">
        <v>0.4214</v>
      </c>
      <c r="K21" s="112">
        <v>3.9847000000000001</v>
      </c>
      <c r="L21" s="112">
        <v>17.879200000000001</v>
      </c>
      <c r="M21" s="112">
        <v>26.205400000000001</v>
      </c>
      <c r="N21" s="114">
        <v>22.9757</v>
      </c>
      <c r="O21" s="112">
        <v>13.213200000000001</v>
      </c>
      <c r="P21" s="112" t="s">
        <v>430</v>
      </c>
      <c r="Q21" s="112" t="s">
        <v>430</v>
      </c>
      <c r="R21" s="112" t="s">
        <v>430</v>
      </c>
      <c r="S21" s="112">
        <v>6.4393000000000002</v>
      </c>
      <c r="T21" s="112">
        <v>39.920499999999997</v>
      </c>
      <c r="U21" s="112">
        <v>22.2593</v>
      </c>
      <c r="V21" s="112">
        <v>24.1919</v>
      </c>
      <c r="W21" s="112">
        <v>3.4388000000000001</v>
      </c>
      <c r="X21" s="112">
        <v>22.259899999999998</v>
      </c>
      <c r="Y21" s="113"/>
      <c r="Z21" s="110">
        <v>13</v>
      </c>
      <c r="AA21" s="110">
        <v>8</v>
      </c>
      <c r="AB21" s="110">
        <v>4</v>
      </c>
      <c r="AC21" s="110">
        <v>1</v>
      </c>
      <c r="AD21" s="110">
        <v>1</v>
      </c>
      <c r="AE21" s="110">
        <v>1</v>
      </c>
      <c r="AF21" s="110">
        <v>1</v>
      </c>
      <c r="AG21" s="110" t="s">
        <v>430</v>
      </c>
      <c r="AH21" s="110" t="s">
        <v>430</v>
      </c>
      <c r="AI21" s="110" t="s">
        <v>430</v>
      </c>
      <c r="AJ21" s="110">
        <v>1</v>
      </c>
      <c r="AK21" s="110">
        <v>1</v>
      </c>
      <c r="AL21" s="110">
        <v>1</v>
      </c>
      <c r="AM21" s="110">
        <v>1</v>
      </c>
      <c r="AN21" s="110">
        <v>9</v>
      </c>
      <c r="AO21" s="109"/>
      <c r="AP21" s="112" t="s">
        <v>430</v>
      </c>
      <c r="AQ21" s="112" t="s">
        <v>430</v>
      </c>
      <c r="AR21" s="112" t="s">
        <v>430</v>
      </c>
      <c r="AS21" s="112" t="s">
        <v>430</v>
      </c>
      <c r="AT21" s="112">
        <v>43.58</v>
      </c>
      <c r="AU21" s="115"/>
      <c r="AV21" s="110" t="s">
        <v>430</v>
      </c>
      <c r="AW21" s="110" t="s">
        <v>430</v>
      </c>
      <c r="AX21" s="110" t="s">
        <v>430</v>
      </c>
      <c r="AY21" s="110" t="s">
        <v>430</v>
      </c>
      <c r="AZ21" s="110">
        <v>1</v>
      </c>
      <c r="BA21" s="260"/>
      <c r="BB21" s="112">
        <v>19.973724593739401</v>
      </c>
      <c r="BC21" s="290">
        <v>0.98185992077083095</v>
      </c>
      <c r="BD21" s="290">
        <v>7.0098735675582793E-2</v>
      </c>
      <c r="BE21" s="290">
        <v>1.0517644111218301</v>
      </c>
      <c r="BF21" s="109"/>
      <c r="BG21" s="112">
        <v>1.47533</v>
      </c>
      <c r="BH21" s="112">
        <v>8.17</v>
      </c>
      <c r="BI21" s="112">
        <v>85.728099999999998</v>
      </c>
      <c r="BJ21" s="112">
        <v>4.6265700000000001</v>
      </c>
      <c r="BK21" s="109"/>
      <c r="BL21" s="118" t="s">
        <v>1775</v>
      </c>
      <c r="BM21" s="118" t="s">
        <v>1776</v>
      </c>
      <c r="BN21" s="118" t="s">
        <v>1777</v>
      </c>
      <c r="BO21" s="118" t="s">
        <v>1778</v>
      </c>
      <c r="BP21" s="118" t="s">
        <v>1779</v>
      </c>
      <c r="BQ21" s="109"/>
      <c r="BR21" s="119" t="s">
        <v>443</v>
      </c>
    </row>
    <row r="22" spans="1:70" s="107" customFormat="1" x14ac:dyDescent="0.25">
      <c r="A22" s="108" t="s">
        <v>1780</v>
      </c>
      <c r="B22" s="109"/>
      <c r="C22" s="734">
        <v>43503</v>
      </c>
      <c r="D22" s="109"/>
      <c r="E22" s="110">
        <v>7103.13</v>
      </c>
      <c r="F22" s="109"/>
      <c r="G22" s="111">
        <v>48.658999999999999</v>
      </c>
      <c r="H22" s="113"/>
      <c r="I22" s="112">
        <v>0.65569999999999995</v>
      </c>
      <c r="J22" s="112">
        <v>0.65369999999999995</v>
      </c>
      <c r="K22" s="112">
        <v>3.0322</v>
      </c>
      <c r="L22" s="112">
        <v>9.6639999999999997</v>
      </c>
      <c r="M22" s="112">
        <v>13.8116</v>
      </c>
      <c r="N22" s="114">
        <v>10.473100000000001</v>
      </c>
      <c r="O22" s="112">
        <v>4.9383999999999997</v>
      </c>
      <c r="P22" s="112">
        <v>16.659800000000001</v>
      </c>
      <c r="Q22" s="112">
        <v>17.817399999999999</v>
      </c>
      <c r="R22" s="112" t="s">
        <v>430</v>
      </c>
      <c r="S22" s="112">
        <v>4.8776000000000002</v>
      </c>
      <c r="T22" s="112">
        <v>26.7029</v>
      </c>
      <c r="U22" s="112">
        <v>10.699299999999999</v>
      </c>
      <c r="V22" s="112">
        <v>12.924099999999999</v>
      </c>
      <c r="W22" s="112">
        <v>3.5386000000000002</v>
      </c>
      <c r="X22" s="112">
        <v>23.359400000000001</v>
      </c>
      <c r="Y22" s="113"/>
      <c r="Z22" s="110">
        <v>9</v>
      </c>
      <c r="AA22" s="110">
        <v>6</v>
      </c>
      <c r="AB22" s="110">
        <v>9</v>
      </c>
      <c r="AC22" s="110">
        <v>10</v>
      </c>
      <c r="AD22" s="110">
        <v>9</v>
      </c>
      <c r="AE22" s="110">
        <v>8</v>
      </c>
      <c r="AF22" s="110">
        <v>7</v>
      </c>
      <c r="AG22" s="110">
        <v>6</v>
      </c>
      <c r="AH22" s="110">
        <v>6</v>
      </c>
      <c r="AI22" s="110" t="s">
        <v>430</v>
      </c>
      <c r="AJ22" s="110">
        <v>5</v>
      </c>
      <c r="AK22" s="110">
        <v>12</v>
      </c>
      <c r="AL22" s="110">
        <v>10</v>
      </c>
      <c r="AM22" s="110">
        <v>7</v>
      </c>
      <c r="AN22" s="110">
        <v>6</v>
      </c>
      <c r="AO22" s="109"/>
      <c r="AP22" s="112" t="s">
        <v>430</v>
      </c>
      <c r="AQ22" s="112">
        <v>22.06</v>
      </c>
      <c r="AR22" s="112">
        <v>16.68</v>
      </c>
      <c r="AS22" s="112">
        <v>12.19</v>
      </c>
      <c r="AT22" s="112">
        <v>23.84</v>
      </c>
      <c r="AU22" s="115"/>
      <c r="AV22" s="110" t="s">
        <v>430</v>
      </c>
      <c r="AW22" s="110">
        <v>5</v>
      </c>
      <c r="AX22" s="110">
        <v>6</v>
      </c>
      <c r="AY22" s="110">
        <v>6</v>
      </c>
      <c r="AZ22" s="110">
        <v>7</v>
      </c>
      <c r="BA22" s="260"/>
      <c r="BB22" s="112">
        <v>15.7747116663224</v>
      </c>
      <c r="BC22" s="290">
        <v>0.82808346715713699</v>
      </c>
      <c r="BD22" s="290">
        <v>6.1902278636583298E-2</v>
      </c>
      <c r="BE22" s="290">
        <v>0.301691381936532</v>
      </c>
      <c r="BF22" s="109"/>
      <c r="BG22" s="112">
        <v>5.69855</v>
      </c>
      <c r="BH22" s="112">
        <v>23.1737</v>
      </c>
      <c r="BI22" s="112">
        <v>67.959500000000006</v>
      </c>
      <c r="BJ22" s="112">
        <v>3.16825</v>
      </c>
      <c r="BK22" s="109"/>
      <c r="BL22" s="118" t="s">
        <v>1781</v>
      </c>
      <c r="BM22" s="118" t="s">
        <v>1782</v>
      </c>
      <c r="BN22" s="118" t="s">
        <v>1783</v>
      </c>
      <c r="BO22" s="118" t="s">
        <v>1784</v>
      </c>
      <c r="BP22" s="118" t="s">
        <v>1785</v>
      </c>
      <c r="BQ22" s="109"/>
      <c r="BR22" s="119" t="s">
        <v>476</v>
      </c>
    </row>
    <row r="23" spans="1:70" s="107" customFormat="1" x14ac:dyDescent="0.25">
      <c r="A23" s="108" t="s">
        <v>1786</v>
      </c>
      <c r="B23" s="109"/>
      <c r="C23" s="734">
        <v>39233</v>
      </c>
      <c r="D23" s="109"/>
      <c r="E23" s="110">
        <v>6099</v>
      </c>
      <c r="F23" s="109"/>
      <c r="G23" s="111">
        <v>100.709</v>
      </c>
      <c r="H23" s="113"/>
      <c r="I23" s="112">
        <v>0.77210000000000001</v>
      </c>
      <c r="J23" s="112">
        <v>4.4999999999999998E-2</v>
      </c>
      <c r="K23" s="112">
        <v>4.8295000000000003</v>
      </c>
      <c r="L23" s="112">
        <v>11.6463</v>
      </c>
      <c r="M23" s="112">
        <v>18.578600000000002</v>
      </c>
      <c r="N23" s="114">
        <v>17.714200000000002</v>
      </c>
      <c r="O23" s="112">
        <v>6.5448000000000004</v>
      </c>
      <c r="P23" s="112">
        <v>16.4908</v>
      </c>
      <c r="Q23" s="112">
        <v>14.7623</v>
      </c>
      <c r="R23" s="112">
        <v>12.7943</v>
      </c>
      <c r="S23" s="112">
        <v>5.7099000000000002</v>
      </c>
      <c r="T23" s="112">
        <v>32.126199999999997</v>
      </c>
      <c r="U23" s="112">
        <v>18.884</v>
      </c>
      <c r="V23" s="112">
        <v>21.092400000000001</v>
      </c>
      <c r="W23" s="112">
        <v>4.2305999999999999</v>
      </c>
      <c r="X23" s="112">
        <v>12.7578</v>
      </c>
      <c r="Y23" s="113"/>
      <c r="Z23" s="110">
        <v>6</v>
      </c>
      <c r="AA23" s="110">
        <v>14</v>
      </c>
      <c r="AB23" s="110">
        <v>1</v>
      </c>
      <c r="AC23" s="110">
        <v>6</v>
      </c>
      <c r="AD23" s="110">
        <v>4</v>
      </c>
      <c r="AE23" s="110">
        <v>2</v>
      </c>
      <c r="AF23" s="110">
        <v>5</v>
      </c>
      <c r="AG23" s="110">
        <v>7</v>
      </c>
      <c r="AH23" s="110">
        <v>13</v>
      </c>
      <c r="AI23" s="110">
        <v>10</v>
      </c>
      <c r="AJ23" s="110">
        <v>3</v>
      </c>
      <c r="AK23" s="110">
        <v>4</v>
      </c>
      <c r="AL23" s="110">
        <v>2</v>
      </c>
      <c r="AM23" s="110">
        <v>2</v>
      </c>
      <c r="AN23" s="110">
        <v>4</v>
      </c>
      <c r="AO23" s="109"/>
      <c r="AP23" s="112">
        <v>15.59</v>
      </c>
      <c r="AQ23" s="112">
        <v>19.440000000000001</v>
      </c>
      <c r="AR23" s="112">
        <v>16.84</v>
      </c>
      <c r="AS23" s="112">
        <v>14.92</v>
      </c>
      <c r="AT23" s="112">
        <v>34.35</v>
      </c>
      <c r="AU23" s="115"/>
      <c r="AV23" s="110">
        <v>10</v>
      </c>
      <c r="AW23" s="110">
        <v>10</v>
      </c>
      <c r="AX23" s="110">
        <v>5</v>
      </c>
      <c r="AY23" s="110">
        <v>4</v>
      </c>
      <c r="AZ23" s="110">
        <v>3</v>
      </c>
      <c r="BA23" s="260"/>
      <c r="BB23" s="112">
        <v>17.118508200380401</v>
      </c>
      <c r="BC23" s="290">
        <v>0.89711514479526699</v>
      </c>
      <c r="BD23" s="290">
        <v>5.8184608683268198E-2</v>
      </c>
      <c r="BE23" s="290">
        <v>0.39788422110467803</v>
      </c>
      <c r="BF23" s="109"/>
      <c r="BG23" s="112">
        <v>2.0382099999999999</v>
      </c>
      <c r="BH23" s="112">
        <v>12.7323</v>
      </c>
      <c r="BI23" s="112">
        <v>80.518699999999995</v>
      </c>
      <c r="BJ23" s="112">
        <v>4.7107900000000003</v>
      </c>
      <c r="BK23" s="109"/>
      <c r="BL23" s="118" t="s">
        <v>1787</v>
      </c>
      <c r="BM23" s="118" t="s">
        <v>1788</v>
      </c>
      <c r="BN23" s="118" t="s">
        <v>1789</v>
      </c>
      <c r="BO23" s="118" t="s">
        <v>1790</v>
      </c>
      <c r="BP23" s="118" t="s">
        <v>1791</v>
      </c>
      <c r="BQ23" s="109"/>
      <c r="BR23" s="119" t="s">
        <v>476</v>
      </c>
    </row>
    <row r="24" spans="1:70" x14ac:dyDescent="0.25">
      <c r="A24" s="36" t="s">
        <v>93</v>
      </c>
      <c r="B24" s="43"/>
      <c r="C24" s="720"/>
      <c r="D24" s="43"/>
      <c r="E24" s="51"/>
      <c r="F24" s="43"/>
      <c r="G24" s="55"/>
      <c r="H24" s="66"/>
      <c r="I24" s="59">
        <v>0.66180000000000005</v>
      </c>
      <c r="J24" s="59">
        <v>0.40010000000000001</v>
      </c>
      <c r="K24" s="59">
        <v>3.0882999999999998</v>
      </c>
      <c r="L24" s="59">
        <v>11.0273</v>
      </c>
      <c r="M24" s="59">
        <v>14.6782</v>
      </c>
      <c r="N24" s="70">
        <v>9.6734000000000009</v>
      </c>
      <c r="O24" s="59">
        <v>4.0217999999999998</v>
      </c>
      <c r="P24" s="59">
        <v>16.128900000000002</v>
      </c>
      <c r="Q24" s="59">
        <v>16.927900000000001</v>
      </c>
      <c r="R24" s="59">
        <v>16.7056</v>
      </c>
      <c r="S24" s="59">
        <v>4.5110999999999999</v>
      </c>
      <c r="T24" s="59">
        <v>28.357399999999998</v>
      </c>
      <c r="U24" s="59">
        <v>12.133699999999999</v>
      </c>
      <c r="V24" s="59">
        <v>12.234500000000001</v>
      </c>
      <c r="W24" s="59">
        <v>3.3473999999999999</v>
      </c>
      <c r="X24" s="59">
        <v>19.2029</v>
      </c>
      <c r="Y24" s="66"/>
      <c r="Z24" s="51">
        <v>16</v>
      </c>
      <c r="AA24" s="51">
        <v>16</v>
      </c>
      <c r="AB24" s="51">
        <v>16</v>
      </c>
      <c r="AC24" s="51">
        <v>16</v>
      </c>
      <c r="AD24" s="51">
        <v>16</v>
      </c>
      <c r="AE24" s="51">
        <v>16</v>
      </c>
      <c r="AF24" s="51">
        <v>16</v>
      </c>
      <c r="AG24" s="51">
        <v>15</v>
      </c>
      <c r="AH24" s="51">
        <v>15</v>
      </c>
      <c r="AI24" s="51">
        <v>10</v>
      </c>
      <c r="AJ24" s="51">
        <v>16</v>
      </c>
      <c r="AK24" s="51">
        <v>16</v>
      </c>
      <c r="AL24" s="51">
        <v>16</v>
      </c>
      <c r="AM24" s="51">
        <v>16</v>
      </c>
      <c r="AN24" s="51">
        <v>16</v>
      </c>
      <c r="AO24" s="43"/>
      <c r="AP24" s="59">
        <v>18.378</v>
      </c>
      <c r="AQ24" s="59">
        <v>20.777142857142898</v>
      </c>
      <c r="AR24" s="59">
        <v>15.965999999999999</v>
      </c>
      <c r="AS24" s="59">
        <v>11.186666666666699</v>
      </c>
      <c r="AT24" s="59">
        <v>24.561875000000001</v>
      </c>
      <c r="AU24" s="78"/>
      <c r="AV24" s="51">
        <v>10</v>
      </c>
      <c r="AW24" s="51">
        <v>14</v>
      </c>
      <c r="AX24" s="51">
        <v>15</v>
      </c>
      <c r="AY24" s="51">
        <v>15</v>
      </c>
      <c r="AZ24" s="51">
        <v>16</v>
      </c>
      <c r="BA24" s="258"/>
      <c r="BB24" s="59"/>
      <c r="BC24" s="286"/>
      <c r="BD24" s="286"/>
      <c r="BE24" s="28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1.1842999999999999</v>
      </c>
      <c r="J25" s="60">
        <v>1.1289</v>
      </c>
      <c r="K25" s="60">
        <v>4.8295000000000003</v>
      </c>
      <c r="L25" s="60">
        <v>17.879200000000001</v>
      </c>
      <c r="M25" s="60">
        <v>26.205400000000001</v>
      </c>
      <c r="N25" s="71">
        <v>22.9757</v>
      </c>
      <c r="O25" s="60">
        <v>13.213200000000001</v>
      </c>
      <c r="P25" s="60">
        <v>25.393599999999999</v>
      </c>
      <c r="Q25" s="60">
        <v>20.091100000000001</v>
      </c>
      <c r="R25" s="60">
        <v>20.6313</v>
      </c>
      <c r="S25" s="60">
        <v>6.4393000000000002</v>
      </c>
      <c r="T25" s="60">
        <v>39.920499999999997</v>
      </c>
      <c r="U25" s="60">
        <v>22.2593</v>
      </c>
      <c r="V25" s="60">
        <v>24.1919</v>
      </c>
      <c r="W25" s="60">
        <v>5.4161999999999999</v>
      </c>
      <c r="X25" s="60">
        <v>28.7136</v>
      </c>
      <c r="Y25" s="67"/>
      <c r="Z25" s="52"/>
      <c r="AA25" s="52"/>
      <c r="AB25" s="52"/>
      <c r="AC25" s="52"/>
      <c r="AD25" s="52"/>
      <c r="AE25" s="52"/>
      <c r="AF25" s="52"/>
      <c r="AG25" s="52"/>
      <c r="AH25" s="52"/>
      <c r="AI25" s="52"/>
      <c r="AJ25" s="52"/>
      <c r="AK25" s="52"/>
      <c r="AL25" s="52"/>
      <c r="AM25" s="52"/>
      <c r="AN25" s="52"/>
      <c r="AO25" s="44"/>
      <c r="AP25" s="60">
        <v>21.74</v>
      </c>
      <c r="AQ25" s="60">
        <v>24.58</v>
      </c>
      <c r="AR25" s="60">
        <v>22.1</v>
      </c>
      <c r="AS25" s="60">
        <v>17.510000000000002</v>
      </c>
      <c r="AT25" s="60">
        <v>43.58</v>
      </c>
      <c r="AU25" s="79"/>
      <c r="AV25" s="52"/>
      <c r="AW25" s="52"/>
      <c r="AX25" s="52"/>
      <c r="AY25" s="52"/>
      <c r="AZ25" s="52"/>
      <c r="BA25" s="259"/>
      <c r="BB25" s="60"/>
      <c r="BC25" s="288"/>
      <c r="BD25" s="288"/>
      <c r="BE25" s="288"/>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-5.7599999999999998E-2</v>
      </c>
      <c r="J26" s="60">
        <v>-0.87239999999999995</v>
      </c>
      <c r="K26" s="60">
        <v>0.18890000000000001</v>
      </c>
      <c r="L26" s="60">
        <v>6.4214000000000002</v>
      </c>
      <c r="M26" s="60">
        <v>4.6894</v>
      </c>
      <c r="N26" s="71">
        <v>-2.0729000000000002</v>
      </c>
      <c r="O26" s="60">
        <v>-2.4110999999999998</v>
      </c>
      <c r="P26" s="60">
        <v>11.8507</v>
      </c>
      <c r="Q26" s="60">
        <v>13.629200000000001</v>
      </c>
      <c r="R26" s="60">
        <v>12.7943</v>
      </c>
      <c r="S26" s="60">
        <v>2.7118000000000002</v>
      </c>
      <c r="T26" s="60">
        <v>18.751100000000001</v>
      </c>
      <c r="U26" s="60">
        <v>1.607</v>
      </c>
      <c r="V26" s="60">
        <v>-0.1978</v>
      </c>
      <c r="W26" s="60">
        <v>0.27610000000000001</v>
      </c>
      <c r="X26" s="60">
        <v>12.5016</v>
      </c>
      <c r="Y26" s="67"/>
      <c r="Z26" s="52"/>
      <c r="AA26" s="52"/>
      <c r="AB26" s="52"/>
      <c r="AC26" s="52"/>
      <c r="AD26" s="52"/>
      <c r="AE26" s="52"/>
      <c r="AF26" s="52"/>
      <c r="AG26" s="52"/>
      <c r="AH26" s="52"/>
      <c r="AI26" s="52"/>
      <c r="AJ26" s="52"/>
      <c r="AK26" s="52"/>
      <c r="AL26" s="52"/>
      <c r="AM26" s="52"/>
      <c r="AN26" s="52"/>
      <c r="AO26" s="44"/>
      <c r="AP26" s="60">
        <v>15.59</v>
      </c>
      <c r="AQ26" s="60">
        <v>17.89</v>
      </c>
      <c r="AR26" s="60">
        <v>12.31</v>
      </c>
      <c r="AS26" s="60">
        <v>5.41</v>
      </c>
      <c r="AT26" s="60">
        <v>6.52</v>
      </c>
      <c r="AU26" s="79"/>
      <c r="AV26" s="52"/>
      <c r="AW26" s="52"/>
      <c r="AX26" s="52"/>
      <c r="AY26" s="52"/>
      <c r="AZ26" s="52"/>
      <c r="BA26" s="259"/>
      <c r="BB26" s="60"/>
      <c r="BC26" s="288"/>
      <c r="BD26" s="288"/>
      <c r="BE26" s="288"/>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0.67044999999999999</v>
      </c>
      <c r="J27" s="61">
        <v>0.40810000000000002</v>
      </c>
      <c r="K27" s="61">
        <v>3.1287500000000001</v>
      </c>
      <c r="L27" s="61">
        <v>10.739100000000001</v>
      </c>
      <c r="M27" s="61">
        <v>14.076000000000001</v>
      </c>
      <c r="N27" s="72">
        <v>10.1454</v>
      </c>
      <c r="O27" s="61">
        <v>2.7608999999999999</v>
      </c>
      <c r="P27" s="61">
        <v>15.824299999999999</v>
      </c>
      <c r="Q27" s="61">
        <v>16.8521</v>
      </c>
      <c r="R27" s="61">
        <v>16.601299999999998</v>
      </c>
      <c r="S27" s="61">
        <v>4.3524000000000003</v>
      </c>
      <c r="T27" s="61">
        <v>27.0379</v>
      </c>
      <c r="U27" s="61">
        <v>11.1356</v>
      </c>
      <c r="V27" s="61">
        <v>12.0641</v>
      </c>
      <c r="W27" s="61">
        <v>3.4672000000000001</v>
      </c>
      <c r="X27" s="61">
        <v>19.472899999999999</v>
      </c>
      <c r="Y27" s="68"/>
      <c r="Z27" s="53"/>
      <c r="AA27" s="53"/>
      <c r="AB27" s="53"/>
      <c r="AC27" s="53"/>
      <c r="AD27" s="53"/>
      <c r="AE27" s="53"/>
      <c r="AF27" s="53"/>
      <c r="AG27" s="53"/>
      <c r="AH27" s="53"/>
      <c r="AI27" s="53"/>
      <c r="AJ27" s="53"/>
      <c r="AK27" s="53"/>
      <c r="AL27" s="53"/>
      <c r="AM27" s="53"/>
      <c r="AN27" s="53"/>
      <c r="AO27" s="45"/>
      <c r="AP27" s="61">
        <v>17.78</v>
      </c>
      <c r="AQ27" s="61">
        <v>20.25</v>
      </c>
      <c r="AR27" s="61">
        <v>16.170000000000002</v>
      </c>
      <c r="AS27" s="61">
        <v>11.28</v>
      </c>
      <c r="AT27" s="61">
        <v>23.27</v>
      </c>
      <c r="AU27" s="80"/>
      <c r="AV27" s="53"/>
      <c r="AW27" s="53"/>
      <c r="AX27" s="53"/>
      <c r="AY27" s="53"/>
      <c r="AZ27" s="53"/>
      <c r="BA27" s="262"/>
      <c r="BB27" s="61"/>
      <c r="BC27" s="291"/>
      <c r="BD27" s="291"/>
      <c r="BE27" s="291"/>
      <c r="BF27" s="45"/>
      <c r="BG27" s="61"/>
      <c r="BH27" s="61"/>
      <c r="BI27" s="61"/>
      <c r="BJ27" s="61"/>
      <c r="BK27" s="45"/>
      <c r="BL27" s="86"/>
      <c r="BM27" s="86"/>
      <c r="BN27" s="86"/>
      <c r="BO27" s="86"/>
      <c r="BP27" s="86"/>
      <c r="BQ27" s="45"/>
      <c r="BR27" s="90"/>
    </row>
    <row r="28" spans="1:70" ht="14.5" x14ac:dyDescent="0.25">
      <c r="A28" s="39" t="s">
        <v>127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93"/>
      <c r="BD28" s="293"/>
      <c r="BE28" s="293"/>
      <c r="BF28" s="46"/>
      <c r="BG28" s="62"/>
      <c r="BH28" s="62"/>
      <c r="BI28" s="62"/>
      <c r="BJ28" s="62"/>
      <c r="BK28" s="46"/>
      <c r="BL28" s="87"/>
      <c r="BM28" s="87"/>
      <c r="BN28" s="87"/>
      <c r="BO28" s="87"/>
      <c r="BP28" s="87"/>
      <c r="BQ28" s="46"/>
      <c r="BR28" s="91"/>
    </row>
    <row r="29" spans="1:70" x14ac:dyDescent="0.25">
      <c r="A29" s="32" t="s">
        <v>1792</v>
      </c>
      <c r="B29" s="43"/>
      <c r="C29" s="720">
        <v>41275</v>
      </c>
      <c r="D29" s="43"/>
      <c r="E29" s="51">
        <v>81815.899999999994</v>
      </c>
      <c r="F29" s="43"/>
      <c r="G29" s="55">
        <v>210.36760000000001</v>
      </c>
      <c r="H29" s="66"/>
      <c r="I29" s="59">
        <v>0.62209999999999999</v>
      </c>
      <c r="J29" s="59">
        <v>0.4783</v>
      </c>
      <c r="K29" s="59">
        <v>3.2879</v>
      </c>
      <c r="L29" s="59">
        <v>8.6306999999999992</v>
      </c>
      <c r="M29" s="59">
        <v>14.7455</v>
      </c>
      <c r="N29" s="70">
        <v>10.6289</v>
      </c>
      <c r="O29" s="59">
        <v>3.4563000000000001</v>
      </c>
      <c r="P29" s="59">
        <v>17.9651</v>
      </c>
      <c r="Q29" s="59">
        <v>21.0747</v>
      </c>
      <c r="R29" s="59">
        <v>21.748899999999999</v>
      </c>
      <c r="S29" s="59">
        <v>3.3706</v>
      </c>
      <c r="T29" s="59">
        <v>27.3581</v>
      </c>
      <c r="U29" s="59">
        <v>12.4832</v>
      </c>
      <c r="V29" s="59">
        <v>13.068899999999999</v>
      </c>
      <c r="W29" s="59">
        <v>3.5491000000000001</v>
      </c>
      <c r="X29" s="59">
        <v>24.236899999999999</v>
      </c>
      <c r="Y29" s="66"/>
      <c r="Z29" s="51">
        <v>11</v>
      </c>
      <c r="AA29" s="51">
        <v>7</v>
      </c>
      <c r="AB29" s="51">
        <v>8</v>
      </c>
      <c r="AC29" s="51">
        <v>13</v>
      </c>
      <c r="AD29" s="51">
        <v>8</v>
      </c>
      <c r="AE29" s="51">
        <v>9</v>
      </c>
      <c r="AF29" s="51">
        <v>9</v>
      </c>
      <c r="AG29" s="51">
        <v>6</v>
      </c>
      <c r="AH29" s="51">
        <v>2</v>
      </c>
      <c r="AI29" s="51">
        <v>1</v>
      </c>
      <c r="AJ29" s="51">
        <v>15</v>
      </c>
      <c r="AK29" s="51">
        <v>10</v>
      </c>
      <c r="AL29" s="51">
        <v>7</v>
      </c>
      <c r="AM29" s="51">
        <v>8</v>
      </c>
      <c r="AN29" s="51">
        <v>8</v>
      </c>
      <c r="AO29" s="43"/>
      <c r="AP29" s="59">
        <v>22.77</v>
      </c>
      <c r="AQ29" s="59">
        <v>25.35</v>
      </c>
      <c r="AR29" s="59">
        <v>18.760000000000002</v>
      </c>
      <c r="AS29" s="59">
        <v>12.11</v>
      </c>
      <c r="AT29" s="59">
        <v>23.67</v>
      </c>
      <c r="AU29" s="78"/>
      <c r="AV29" s="51">
        <v>1</v>
      </c>
      <c r="AW29" s="51">
        <v>2</v>
      </c>
      <c r="AX29" s="51">
        <v>4</v>
      </c>
      <c r="AY29" s="51">
        <v>8</v>
      </c>
      <c r="AZ29" s="51">
        <v>10</v>
      </c>
      <c r="BA29" s="258"/>
      <c r="BB29" s="59">
        <v>16.385811316537598</v>
      </c>
      <c r="BC29" s="286">
        <v>0.851673525542056</v>
      </c>
      <c r="BD29" s="286">
        <v>6.5590684207745498E-2</v>
      </c>
      <c r="BE29" s="286">
        <v>0.380733992920883</v>
      </c>
      <c r="BF29" s="43"/>
      <c r="BG29" s="59">
        <v>14.5039</v>
      </c>
      <c r="BH29" s="59">
        <v>13.222300000000001</v>
      </c>
      <c r="BI29" s="59">
        <v>69.449200000000005</v>
      </c>
      <c r="BJ29" s="59">
        <v>2.8246000000000002</v>
      </c>
      <c r="BK29" s="43"/>
      <c r="BL29" s="84" t="s">
        <v>1701</v>
      </c>
      <c r="BM29" s="84" t="s">
        <v>1702</v>
      </c>
      <c r="BN29" s="84" t="s">
        <v>1703</v>
      </c>
      <c r="BO29" s="84" t="s">
        <v>1704</v>
      </c>
      <c r="BP29" s="84" t="s">
        <v>1705</v>
      </c>
      <c r="BQ29" s="43"/>
      <c r="BR29" s="88" t="s">
        <v>443</v>
      </c>
    </row>
    <row r="30" spans="1:70" s="107" customFormat="1" x14ac:dyDescent="0.25">
      <c r="A30" s="108" t="s">
        <v>1793</v>
      </c>
      <c r="B30" s="109"/>
      <c r="C30" s="734">
        <v>41275</v>
      </c>
      <c r="D30" s="109"/>
      <c r="E30" s="110">
        <v>41999.5</v>
      </c>
      <c r="F30" s="109"/>
      <c r="G30" s="111">
        <v>161.26599999999999</v>
      </c>
      <c r="H30" s="113"/>
      <c r="I30" s="112">
        <v>-5.5199999999999999E-2</v>
      </c>
      <c r="J30" s="112">
        <v>-0.85699999999999998</v>
      </c>
      <c r="K30" s="112">
        <v>0.25609999999999999</v>
      </c>
      <c r="L30" s="112">
        <v>6.6348000000000003</v>
      </c>
      <c r="M30" s="112">
        <v>5.1064999999999996</v>
      </c>
      <c r="N30" s="114">
        <v>-0.67079999999999995</v>
      </c>
      <c r="O30" s="112">
        <v>1.2483</v>
      </c>
      <c r="P30" s="112">
        <v>12.8247</v>
      </c>
      <c r="Q30" s="112">
        <v>16.8415</v>
      </c>
      <c r="R30" s="112">
        <v>17.9207</v>
      </c>
      <c r="S30" s="112">
        <v>2.8258999999999999</v>
      </c>
      <c r="T30" s="112">
        <v>19.118400000000001</v>
      </c>
      <c r="U30" s="112">
        <v>2.1356000000000002</v>
      </c>
      <c r="V30" s="112">
        <v>1.3824000000000001</v>
      </c>
      <c r="W30" s="112">
        <v>0.31969999999999998</v>
      </c>
      <c r="X30" s="112">
        <v>18.506</v>
      </c>
      <c r="Y30" s="113"/>
      <c r="Z30" s="110">
        <v>16</v>
      </c>
      <c r="AA30" s="110">
        <v>16</v>
      </c>
      <c r="AB30" s="110">
        <v>16</v>
      </c>
      <c r="AC30" s="110">
        <v>16</v>
      </c>
      <c r="AD30" s="110">
        <v>16</v>
      </c>
      <c r="AE30" s="110">
        <v>15</v>
      </c>
      <c r="AF30" s="110">
        <v>14</v>
      </c>
      <c r="AG30" s="110">
        <v>15</v>
      </c>
      <c r="AH30" s="110">
        <v>10</v>
      </c>
      <c r="AI30" s="110">
        <v>5</v>
      </c>
      <c r="AJ30" s="110">
        <v>16</v>
      </c>
      <c r="AK30" s="110">
        <v>16</v>
      </c>
      <c r="AL30" s="110">
        <v>16</v>
      </c>
      <c r="AM30" s="110">
        <v>15</v>
      </c>
      <c r="AN30" s="110">
        <v>16</v>
      </c>
      <c r="AO30" s="109"/>
      <c r="AP30" s="112">
        <v>18.62</v>
      </c>
      <c r="AQ30" s="112">
        <v>20.68</v>
      </c>
      <c r="AR30" s="112">
        <v>14.45</v>
      </c>
      <c r="AS30" s="112">
        <v>6.85</v>
      </c>
      <c r="AT30" s="112">
        <v>7.38</v>
      </c>
      <c r="AU30" s="115"/>
      <c r="AV30" s="110">
        <v>8</v>
      </c>
      <c r="AW30" s="110">
        <v>11</v>
      </c>
      <c r="AX30" s="110">
        <v>11</v>
      </c>
      <c r="AY30" s="110">
        <v>14</v>
      </c>
      <c r="AZ30" s="110">
        <v>16</v>
      </c>
      <c r="BA30" s="260"/>
      <c r="BB30" s="112">
        <v>15.036330080668399</v>
      </c>
      <c r="BC30" s="290">
        <v>0.79199195688594604</v>
      </c>
      <c r="BD30" s="290">
        <v>4.6345184618257901E-2</v>
      </c>
      <c r="BE30" s="290">
        <v>0.16880265993347901</v>
      </c>
      <c r="BF30" s="109"/>
      <c r="BG30" s="112">
        <v>6.7722899999999999</v>
      </c>
      <c r="BH30" s="112">
        <v>10.761799999999999</v>
      </c>
      <c r="BI30" s="112">
        <v>72.501900000000006</v>
      </c>
      <c r="BJ30" s="112">
        <v>9.96401</v>
      </c>
      <c r="BK30" s="109"/>
      <c r="BL30" s="118" t="s">
        <v>1707</v>
      </c>
      <c r="BM30" s="118" t="s">
        <v>1708</v>
      </c>
      <c r="BN30" s="118" t="s">
        <v>1709</v>
      </c>
      <c r="BO30" s="118" t="s">
        <v>1710</v>
      </c>
      <c r="BP30" s="118" t="s">
        <v>1711</v>
      </c>
      <c r="BQ30" s="109"/>
      <c r="BR30" s="119" t="s">
        <v>519</v>
      </c>
    </row>
    <row r="31" spans="1:70" s="107" customFormat="1" x14ac:dyDescent="0.25">
      <c r="A31" s="108" t="s">
        <v>1794</v>
      </c>
      <c r="B31" s="109"/>
      <c r="C31" s="734">
        <v>41276</v>
      </c>
      <c r="D31" s="109"/>
      <c r="E31" s="110">
        <v>41762.199999999997</v>
      </c>
      <c r="F31" s="109"/>
      <c r="G31" s="111">
        <v>215.2749</v>
      </c>
      <c r="H31" s="113"/>
      <c r="I31" s="112">
        <v>0.9264</v>
      </c>
      <c r="J31" s="112">
        <v>0.41089999999999999</v>
      </c>
      <c r="K31" s="112">
        <v>2.7827000000000002</v>
      </c>
      <c r="L31" s="112">
        <v>13.3825</v>
      </c>
      <c r="M31" s="112">
        <v>15.6007</v>
      </c>
      <c r="N31" s="114">
        <v>8.2612000000000005</v>
      </c>
      <c r="O31" s="112">
        <v>2.6564000000000001</v>
      </c>
      <c r="P31" s="112">
        <v>13.908899999999999</v>
      </c>
      <c r="Q31" s="112">
        <v>16.2593</v>
      </c>
      <c r="R31" s="112">
        <v>19.3157</v>
      </c>
      <c r="S31" s="112">
        <v>4.0801999999999996</v>
      </c>
      <c r="T31" s="112">
        <v>27.102900000000002</v>
      </c>
      <c r="U31" s="112">
        <v>11.0968</v>
      </c>
      <c r="V31" s="112">
        <v>11.033899999999999</v>
      </c>
      <c r="W31" s="112">
        <v>5.12</v>
      </c>
      <c r="X31" s="112">
        <v>22.943000000000001</v>
      </c>
      <c r="Y31" s="113"/>
      <c r="Z31" s="110">
        <v>3</v>
      </c>
      <c r="AA31" s="110">
        <v>9</v>
      </c>
      <c r="AB31" s="110">
        <v>11</v>
      </c>
      <c r="AC31" s="110">
        <v>4</v>
      </c>
      <c r="AD31" s="110">
        <v>6</v>
      </c>
      <c r="AE31" s="110">
        <v>11</v>
      </c>
      <c r="AF31" s="110">
        <v>11</v>
      </c>
      <c r="AG31" s="110">
        <v>12</v>
      </c>
      <c r="AH31" s="110">
        <v>13</v>
      </c>
      <c r="AI31" s="110">
        <v>3</v>
      </c>
      <c r="AJ31" s="110">
        <v>12</v>
      </c>
      <c r="AK31" s="110">
        <v>12</v>
      </c>
      <c r="AL31" s="110">
        <v>11</v>
      </c>
      <c r="AM31" s="110">
        <v>11</v>
      </c>
      <c r="AN31" s="110">
        <v>2</v>
      </c>
      <c r="AO31" s="109"/>
      <c r="AP31" s="112">
        <v>18.760000000000002</v>
      </c>
      <c r="AQ31" s="112">
        <v>19.079999999999998</v>
      </c>
      <c r="AR31" s="112">
        <v>14.1</v>
      </c>
      <c r="AS31" s="112">
        <v>10.37</v>
      </c>
      <c r="AT31" s="112">
        <v>24.68</v>
      </c>
      <c r="AU31" s="115"/>
      <c r="AV31" s="110">
        <v>7</v>
      </c>
      <c r="AW31" s="110">
        <v>14</v>
      </c>
      <c r="AX31" s="110">
        <v>13</v>
      </c>
      <c r="AY31" s="110">
        <v>10</v>
      </c>
      <c r="AZ31" s="110">
        <v>8</v>
      </c>
      <c r="BA31" s="260"/>
      <c r="BB31" s="112">
        <v>15.419743108527801</v>
      </c>
      <c r="BC31" s="290">
        <v>0.814987105956684</v>
      </c>
      <c r="BD31" s="290">
        <v>4.9372302460029098E-2</v>
      </c>
      <c r="BE31" s="290">
        <v>0.217917423698372</v>
      </c>
      <c r="BF31" s="109"/>
      <c r="BG31" s="112">
        <v>1.01502</v>
      </c>
      <c r="BH31" s="112">
        <v>5.03491</v>
      </c>
      <c r="BI31" s="112">
        <v>83.837000000000003</v>
      </c>
      <c r="BJ31" s="112">
        <v>10.11307</v>
      </c>
      <c r="BK31" s="109"/>
      <c r="BL31" s="118" t="s">
        <v>1713</v>
      </c>
      <c r="BM31" s="118" t="s">
        <v>1714</v>
      </c>
      <c r="BN31" s="118" t="s">
        <v>1715</v>
      </c>
      <c r="BO31" s="118" t="s">
        <v>1716</v>
      </c>
      <c r="BP31" s="118" t="s">
        <v>1717</v>
      </c>
      <c r="BQ31" s="109"/>
      <c r="BR31" s="119" t="s">
        <v>519</v>
      </c>
    </row>
    <row r="32" spans="1:70" s="107" customFormat="1" x14ac:dyDescent="0.25">
      <c r="A32" s="108" t="s">
        <v>1795</v>
      </c>
      <c r="B32" s="109"/>
      <c r="C32" s="734">
        <v>43886</v>
      </c>
      <c r="D32" s="109"/>
      <c r="E32" s="110">
        <v>32799.800000000003</v>
      </c>
      <c r="F32" s="109"/>
      <c r="G32" s="111">
        <v>56.856999999999999</v>
      </c>
      <c r="H32" s="113"/>
      <c r="I32" s="112">
        <v>0.68889999999999996</v>
      </c>
      <c r="J32" s="112">
        <v>-0.22109999999999999</v>
      </c>
      <c r="K32" s="112">
        <v>1.9674</v>
      </c>
      <c r="L32" s="112">
        <v>8.3899000000000008</v>
      </c>
      <c r="M32" s="112">
        <v>13.745799999999999</v>
      </c>
      <c r="N32" s="114">
        <v>12.372299999999999</v>
      </c>
      <c r="O32" s="112">
        <v>7.6985000000000001</v>
      </c>
      <c r="P32" s="112">
        <v>27.068000000000001</v>
      </c>
      <c r="Q32" s="112">
        <v>20.889199999999999</v>
      </c>
      <c r="R32" s="112" t="s">
        <v>430</v>
      </c>
      <c r="S32" s="112">
        <v>4.1947999999999999</v>
      </c>
      <c r="T32" s="112">
        <v>27.390699999999999</v>
      </c>
      <c r="U32" s="112">
        <v>11.745100000000001</v>
      </c>
      <c r="V32" s="112">
        <v>12.9886</v>
      </c>
      <c r="W32" s="112">
        <v>1.8249</v>
      </c>
      <c r="X32" s="112">
        <v>30.719799999999999</v>
      </c>
      <c r="Y32" s="113"/>
      <c r="Z32" s="110">
        <v>8</v>
      </c>
      <c r="AA32" s="110">
        <v>15</v>
      </c>
      <c r="AB32" s="110">
        <v>15</v>
      </c>
      <c r="AC32" s="110">
        <v>14</v>
      </c>
      <c r="AD32" s="110">
        <v>12</v>
      </c>
      <c r="AE32" s="110">
        <v>6</v>
      </c>
      <c r="AF32" s="110">
        <v>5</v>
      </c>
      <c r="AG32" s="110">
        <v>1</v>
      </c>
      <c r="AH32" s="110">
        <v>3</v>
      </c>
      <c r="AI32" s="110" t="s">
        <v>430</v>
      </c>
      <c r="AJ32" s="110">
        <v>11</v>
      </c>
      <c r="AK32" s="110">
        <v>9</v>
      </c>
      <c r="AL32" s="110">
        <v>9</v>
      </c>
      <c r="AM32" s="110">
        <v>9</v>
      </c>
      <c r="AN32" s="110">
        <v>15</v>
      </c>
      <c r="AO32" s="109"/>
      <c r="AP32" s="112" t="s">
        <v>430</v>
      </c>
      <c r="AQ32" s="112" t="s">
        <v>430</v>
      </c>
      <c r="AR32" s="112">
        <v>23.79</v>
      </c>
      <c r="AS32" s="112">
        <v>17.09</v>
      </c>
      <c r="AT32" s="112">
        <v>22.35</v>
      </c>
      <c r="AU32" s="115"/>
      <c r="AV32" s="110" t="s">
        <v>430</v>
      </c>
      <c r="AW32" s="110" t="s">
        <v>430</v>
      </c>
      <c r="AX32" s="110">
        <v>1</v>
      </c>
      <c r="AY32" s="110">
        <v>3</v>
      </c>
      <c r="AZ32" s="110">
        <v>11</v>
      </c>
      <c r="BA32" s="260"/>
      <c r="BB32" s="112">
        <v>17.6985385218183</v>
      </c>
      <c r="BC32" s="290">
        <v>0.92499851778241604</v>
      </c>
      <c r="BD32" s="290">
        <v>9.93087651489339E-2</v>
      </c>
      <c r="BE32" s="290">
        <v>1.1408793503269701</v>
      </c>
      <c r="BF32" s="109"/>
      <c r="BG32" s="112">
        <v>6.3289299999999997</v>
      </c>
      <c r="BH32" s="112">
        <v>12.1189</v>
      </c>
      <c r="BI32" s="112">
        <v>72.702600000000004</v>
      </c>
      <c r="BJ32" s="112">
        <v>8.8495699999999999</v>
      </c>
      <c r="BK32" s="109"/>
      <c r="BL32" s="118" t="s">
        <v>1719</v>
      </c>
      <c r="BM32" s="118" t="s">
        <v>1720</v>
      </c>
      <c r="BN32" s="118" t="s">
        <v>1721</v>
      </c>
      <c r="BO32" s="118" t="s">
        <v>1722</v>
      </c>
      <c r="BP32" s="118" t="s">
        <v>1723</v>
      </c>
      <c r="BQ32" s="109"/>
      <c r="BR32" s="119" t="s">
        <v>443</v>
      </c>
    </row>
    <row r="33" spans="1:70" s="107" customFormat="1" ht="11" x14ac:dyDescent="0.3">
      <c r="A33" s="96" t="s">
        <v>1796</v>
      </c>
      <c r="B33" s="97"/>
      <c r="C33" s="736">
        <v>41607</v>
      </c>
      <c r="D33" s="97"/>
      <c r="E33" s="98">
        <v>31285.599999999999</v>
      </c>
      <c r="F33" s="97"/>
      <c r="G33" s="99">
        <v>137.97999999999999</v>
      </c>
      <c r="H33" s="101"/>
      <c r="I33" s="100">
        <v>0.64190000000000003</v>
      </c>
      <c r="J33" s="100">
        <v>1.1065</v>
      </c>
      <c r="K33" s="100">
        <v>3.8849999999999998</v>
      </c>
      <c r="L33" s="100">
        <v>11.625299999999999</v>
      </c>
      <c r="M33" s="100">
        <v>15.348599999999999</v>
      </c>
      <c r="N33" s="102">
        <v>11.815200000000001</v>
      </c>
      <c r="O33" s="100">
        <v>7.7342000000000004</v>
      </c>
      <c r="P33" s="100">
        <v>18.063099999999999</v>
      </c>
      <c r="Q33" s="100">
        <v>18.242100000000001</v>
      </c>
      <c r="R33" s="100">
        <v>19.8508</v>
      </c>
      <c r="S33" s="100">
        <v>5.6669999999999998</v>
      </c>
      <c r="T33" s="100">
        <v>27.546700000000001</v>
      </c>
      <c r="U33" s="100">
        <v>13.442399999999999</v>
      </c>
      <c r="V33" s="100">
        <v>14.344900000000001</v>
      </c>
      <c r="W33" s="100">
        <v>3.8068</v>
      </c>
      <c r="X33" s="100">
        <v>22.893000000000001</v>
      </c>
      <c r="Y33" s="101"/>
      <c r="Z33" s="98">
        <v>10</v>
      </c>
      <c r="AA33" s="98">
        <v>2</v>
      </c>
      <c r="AB33" s="98">
        <v>6</v>
      </c>
      <c r="AC33" s="98">
        <v>8</v>
      </c>
      <c r="AD33" s="98">
        <v>7</v>
      </c>
      <c r="AE33" s="98">
        <v>8</v>
      </c>
      <c r="AF33" s="98">
        <v>4</v>
      </c>
      <c r="AG33" s="98">
        <v>5</v>
      </c>
      <c r="AH33" s="98">
        <v>8</v>
      </c>
      <c r="AI33" s="98">
        <v>2</v>
      </c>
      <c r="AJ33" s="98">
        <v>4</v>
      </c>
      <c r="AK33" s="98">
        <v>8</v>
      </c>
      <c r="AL33" s="98">
        <v>6</v>
      </c>
      <c r="AM33" s="98">
        <v>6</v>
      </c>
      <c r="AN33" s="98">
        <v>5</v>
      </c>
      <c r="AO33" s="97"/>
      <c r="AP33" s="100">
        <v>21.29</v>
      </c>
      <c r="AQ33" s="100">
        <v>21.76</v>
      </c>
      <c r="AR33" s="100">
        <v>17.45</v>
      </c>
      <c r="AS33" s="100">
        <v>14.18</v>
      </c>
      <c r="AT33" s="100">
        <v>26.74</v>
      </c>
      <c r="AU33" s="103"/>
      <c r="AV33" s="98">
        <v>2</v>
      </c>
      <c r="AW33" s="98">
        <v>7</v>
      </c>
      <c r="AX33" s="98">
        <v>8</v>
      </c>
      <c r="AY33" s="98">
        <v>5</v>
      </c>
      <c r="AZ33" s="98">
        <v>6</v>
      </c>
      <c r="BA33" s="261"/>
      <c r="BB33" s="100">
        <v>15.085643885281</v>
      </c>
      <c r="BC33" s="737">
        <v>0.79039058429966602</v>
      </c>
      <c r="BD33" s="737">
        <v>6.7848169798663802E-2</v>
      </c>
      <c r="BE33" s="737">
        <v>0.37944976983143103</v>
      </c>
      <c r="BF33" s="97"/>
      <c r="BG33" s="100">
        <v>6.8902700000000001</v>
      </c>
      <c r="BH33" s="100">
        <v>10.3775</v>
      </c>
      <c r="BI33" s="100">
        <v>74.257499999999993</v>
      </c>
      <c r="BJ33" s="100">
        <v>8.4747299999999992</v>
      </c>
      <c r="BK33" s="97"/>
      <c r="BL33" s="105" t="s">
        <v>1725</v>
      </c>
      <c r="BM33" s="105" t="s">
        <v>1726</v>
      </c>
      <c r="BN33" s="105" t="s">
        <v>1727</v>
      </c>
      <c r="BO33" s="105" t="s">
        <v>1728</v>
      </c>
      <c r="BP33" s="105" t="s">
        <v>1729</v>
      </c>
      <c r="BQ33" s="97"/>
      <c r="BR33" s="106" t="s">
        <v>1517</v>
      </c>
    </row>
    <row r="34" spans="1:70" s="107" customFormat="1" x14ac:dyDescent="0.25">
      <c r="A34" s="108" t="s">
        <v>1797</v>
      </c>
      <c r="B34" s="109"/>
      <c r="C34" s="734">
        <v>41275</v>
      </c>
      <c r="D34" s="109"/>
      <c r="E34" s="110">
        <v>21169.3</v>
      </c>
      <c r="F34" s="109"/>
      <c r="G34" s="111">
        <v>256.83999999999997</v>
      </c>
      <c r="H34" s="113"/>
      <c r="I34" s="112">
        <v>0.58550000000000002</v>
      </c>
      <c r="J34" s="112">
        <v>1.1459999999999999</v>
      </c>
      <c r="K34" s="112">
        <v>4.4973999999999998</v>
      </c>
      <c r="L34" s="112">
        <v>14.9579</v>
      </c>
      <c r="M34" s="112">
        <v>19.455500000000001</v>
      </c>
      <c r="N34" s="114">
        <v>18.593900000000001</v>
      </c>
      <c r="O34" s="112">
        <v>9.1478000000000002</v>
      </c>
      <c r="P34" s="112">
        <v>19.6098</v>
      </c>
      <c r="Q34" s="112">
        <v>19.738499999999998</v>
      </c>
      <c r="R34" s="112">
        <v>17.426500000000001</v>
      </c>
      <c r="S34" s="112">
        <v>6.3273000000000001</v>
      </c>
      <c r="T34" s="112">
        <v>32.750300000000003</v>
      </c>
      <c r="U34" s="112">
        <v>19.013200000000001</v>
      </c>
      <c r="V34" s="112">
        <v>21.4253</v>
      </c>
      <c r="W34" s="112">
        <v>5.0572999999999997</v>
      </c>
      <c r="X34" s="112">
        <v>21.704699999999999</v>
      </c>
      <c r="Y34" s="113"/>
      <c r="Z34" s="110">
        <v>12</v>
      </c>
      <c r="AA34" s="110">
        <v>1</v>
      </c>
      <c r="AB34" s="110">
        <v>3</v>
      </c>
      <c r="AC34" s="110">
        <v>3</v>
      </c>
      <c r="AD34" s="110">
        <v>3</v>
      </c>
      <c r="AE34" s="110">
        <v>3</v>
      </c>
      <c r="AF34" s="110">
        <v>3</v>
      </c>
      <c r="AG34" s="110">
        <v>3</v>
      </c>
      <c r="AH34" s="110">
        <v>4</v>
      </c>
      <c r="AI34" s="110">
        <v>7</v>
      </c>
      <c r="AJ34" s="110">
        <v>2</v>
      </c>
      <c r="AK34" s="110">
        <v>3</v>
      </c>
      <c r="AL34" s="110">
        <v>3</v>
      </c>
      <c r="AM34" s="110">
        <v>3</v>
      </c>
      <c r="AN34" s="110">
        <v>3</v>
      </c>
      <c r="AO34" s="109"/>
      <c r="AP34" s="112">
        <v>20.73</v>
      </c>
      <c r="AQ34" s="112">
        <v>24.15</v>
      </c>
      <c r="AR34" s="112">
        <v>20.079999999999998</v>
      </c>
      <c r="AS34" s="112">
        <v>17.829999999999998</v>
      </c>
      <c r="AT34" s="112">
        <v>36.909999999999997</v>
      </c>
      <c r="AU34" s="115"/>
      <c r="AV34" s="110">
        <v>3</v>
      </c>
      <c r="AW34" s="110">
        <v>3</v>
      </c>
      <c r="AX34" s="110">
        <v>3</v>
      </c>
      <c r="AY34" s="110">
        <v>2</v>
      </c>
      <c r="AZ34" s="110">
        <v>2</v>
      </c>
      <c r="BA34" s="260"/>
      <c r="BB34" s="112">
        <v>17.126515230816199</v>
      </c>
      <c r="BC34" s="290">
        <v>0.90513835694076905</v>
      </c>
      <c r="BD34" s="290">
        <v>6.9855089575149507E-2</v>
      </c>
      <c r="BE34" s="290">
        <v>0.59287531735644905</v>
      </c>
      <c r="BF34" s="109"/>
      <c r="BG34" s="112" t="s">
        <v>430</v>
      </c>
      <c r="BH34" s="112">
        <v>5.7198500000000001</v>
      </c>
      <c r="BI34" s="112">
        <v>80.256699999999995</v>
      </c>
      <c r="BJ34" s="112">
        <v>14.02345</v>
      </c>
      <c r="BK34" s="109"/>
      <c r="BL34" s="118" t="s">
        <v>1731</v>
      </c>
      <c r="BM34" s="118" t="s">
        <v>1732</v>
      </c>
      <c r="BN34" s="118" t="s">
        <v>1733</v>
      </c>
      <c r="BO34" s="118" t="s">
        <v>1734</v>
      </c>
      <c r="BP34" s="118" t="s">
        <v>1735</v>
      </c>
      <c r="BQ34" s="109"/>
      <c r="BR34" s="119" t="s">
        <v>1517</v>
      </c>
    </row>
    <row r="35" spans="1:70" s="107" customFormat="1" ht="11" x14ac:dyDescent="0.3">
      <c r="A35" s="841" t="s">
        <v>1798</v>
      </c>
      <c r="B35" s="857"/>
      <c r="C35" s="843">
        <v>41275</v>
      </c>
      <c r="D35" s="857"/>
      <c r="E35" s="844">
        <v>19577.8</v>
      </c>
      <c r="F35" s="857"/>
      <c r="G35" s="845">
        <v>330.34100000000001</v>
      </c>
      <c r="H35" s="858"/>
      <c r="I35" s="846">
        <v>0.7752</v>
      </c>
      <c r="J35" s="846">
        <v>0.68979999999999997</v>
      </c>
      <c r="K35" s="846">
        <v>3.3637000000000001</v>
      </c>
      <c r="L35" s="846">
        <v>10.4206</v>
      </c>
      <c r="M35" s="846">
        <v>14.237299999999999</v>
      </c>
      <c r="N35" s="848">
        <v>7.1124000000000001</v>
      </c>
      <c r="O35" s="846">
        <v>1.8856999999999999</v>
      </c>
      <c r="P35" s="846">
        <v>14.375400000000001</v>
      </c>
      <c r="Q35" s="846">
        <v>15.0366</v>
      </c>
      <c r="R35" s="846">
        <v>17.732800000000001</v>
      </c>
      <c r="S35" s="846">
        <v>4.9204999999999997</v>
      </c>
      <c r="T35" s="846">
        <v>28.081299999999999</v>
      </c>
      <c r="U35" s="846">
        <v>12.154500000000001</v>
      </c>
      <c r="V35" s="846">
        <v>10.630699999999999</v>
      </c>
      <c r="W35" s="846">
        <v>3.5573999999999999</v>
      </c>
      <c r="X35" s="846">
        <v>19.104600000000001</v>
      </c>
      <c r="Y35" s="858"/>
      <c r="Z35" s="844">
        <v>5</v>
      </c>
      <c r="AA35" s="844">
        <v>5</v>
      </c>
      <c r="AB35" s="844">
        <v>7</v>
      </c>
      <c r="AC35" s="844">
        <v>9</v>
      </c>
      <c r="AD35" s="844">
        <v>10</v>
      </c>
      <c r="AE35" s="844">
        <v>13</v>
      </c>
      <c r="AF35" s="844">
        <v>13</v>
      </c>
      <c r="AG35" s="844">
        <v>11</v>
      </c>
      <c r="AH35" s="844">
        <v>15</v>
      </c>
      <c r="AI35" s="844">
        <v>6</v>
      </c>
      <c r="AJ35" s="844">
        <v>7</v>
      </c>
      <c r="AK35" s="844">
        <v>7</v>
      </c>
      <c r="AL35" s="844">
        <v>8</v>
      </c>
      <c r="AM35" s="844">
        <v>12</v>
      </c>
      <c r="AN35" s="844">
        <v>7</v>
      </c>
      <c r="AO35" s="857"/>
      <c r="AP35" s="846">
        <v>19.510000000000002</v>
      </c>
      <c r="AQ35" s="846">
        <v>20.49</v>
      </c>
      <c r="AR35" s="846">
        <v>13.99</v>
      </c>
      <c r="AS35" s="846">
        <v>10.210000000000001</v>
      </c>
      <c r="AT35" s="846">
        <v>24.16</v>
      </c>
      <c r="AU35" s="849"/>
      <c r="AV35" s="844">
        <v>5</v>
      </c>
      <c r="AW35" s="844">
        <v>13</v>
      </c>
      <c r="AX35" s="844">
        <v>14</v>
      </c>
      <c r="AY35" s="844">
        <v>11</v>
      </c>
      <c r="AZ35" s="844">
        <v>9</v>
      </c>
      <c r="BA35" s="851"/>
      <c r="BB35" s="846">
        <v>16.3762285782215</v>
      </c>
      <c r="BC35" s="852">
        <v>0.84080858077165999</v>
      </c>
      <c r="BD35" s="852">
        <v>4.9936275674039701E-2</v>
      </c>
      <c r="BE35" s="852">
        <v>0.13259904689242899</v>
      </c>
      <c r="BF35" s="857"/>
      <c r="BG35" s="846">
        <v>7.2130200000000002</v>
      </c>
      <c r="BH35" s="846">
        <v>18.0443</v>
      </c>
      <c r="BI35" s="846">
        <v>73.514700000000005</v>
      </c>
      <c r="BJ35" s="846">
        <v>1.2279800000000001</v>
      </c>
      <c r="BK35" s="857"/>
      <c r="BL35" s="859" t="s">
        <v>1737</v>
      </c>
      <c r="BM35" s="859" t="s">
        <v>1738</v>
      </c>
      <c r="BN35" s="859" t="s">
        <v>1739</v>
      </c>
      <c r="BO35" s="859" t="s">
        <v>1740</v>
      </c>
      <c r="BP35" s="859" t="s">
        <v>1741</v>
      </c>
      <c r="BQ35" s="857"/>
      <c r="BR35" s="856" t="s">
        <v>443</v>
      </c>
    </row>
    <row r="36" spans="1:70" s="107" customFormat="1" x14ac:dyDescent="0.25">
      <c r="A36" s="108" t="s">
        <v>1799</v>
      </c>
      <c r="B36" s="109"/>
      <c r="C36" s="734">
        <v>41771</v>
      </c>
      <c r="D36" s="109"/>
      <c r="E36" s="110">
        <v>18669.2</v>
      </c>
      <c r="F36" s="109"/>
      <c r="G36" s="111">
        <v>102.0517</v>
      </c>
      <c r="H36" s="113"/>
      <c r="I36" s="112">
        <v>0.52539999999999998</v>
      </c>
      <c r="J36" s="112">
        <v>0.99560000000000004</v>
      </c>
      <c r="K36" s="112">
        <v>4.6681999999999997</v>
      </c>
      <c r="L36" s="112">
        <v>11.742000000000001</v>
      </c>
      <c r="M36" s="112">
        <v>19.654299999999999</v>
      </c>
      <c r="N36" s="114">
        <v>13.384499999999999</v>
      </c>
      <c r="O36" s="112">
        <v>3.8887999999999998</v>
      </c>
      <c r="P36" s="112">
        <v>17.009699999999999</v>
      </c>
      <c r="Q36" s="112">
        <v>19.662199999999999</v>
      </c>
      <c r="R36" s="112">
        <v>19.0853</v>
      </c>
      <c r="S36" s="112">
        <v>4.9706999999999999</v>
      </c>
      <c r="T36" s="112">
        <v>34.232500000000002</v>
      </c>
      <c r="U36" s="112">
        <v>16.661799999999999</v>
      </c>
      <c r="V36" s="112">
        <v>16.213699999999999</v>
      </c>
      <c r="W36" s="112">
        <v>5.4753999999999996</v>
      </c>
      <c r="X36" s="112">
        <v>20.819400000000002</v>
      </c>
      <c r="Y36" s="113"/>
      <c r="Z36" s="110">
        <v>14</v>
      </c>
      <c r="AA36" s="110">
        <v>3</v>
      </c>
      <c r="AB36" s="110">
        <v>2</v>
      </c>
      <c r="AC36" s="110">
        <v>7</v>
      </c>
      <c r="AD36" s="110">
        <v>2</v>
      </c>
      <c r="AE36" s="110">
        <v>5</v>
      </c>
      <c r="AF36" s="110">
        <v>8</v>
      </c>
      <c r="AG36" s="110">
        <v>8</v>
      </c>
      <c r="AH36" s="110">
        <v>5</v>
      </c>
      <c r="AI36" s="110">
        <v>4</v>
      </c>
      <c r="AJ36" s="110">
        <v>6</v>
      </c>
      <c r="AK36" s="110">
        <v>2</v>
      </c>
      <c r="AL36" s="110">
        <v>5</v>
      </c>
      <c r="AM36" s="110">
        <v>5</v>
      </c>
      <c r="AN36" s="110">
        <v>1</v>
      </c>
      <c r="AO36" s="109"/>
      <c r="AP36" s="112">
        <v>20.239999999999998</v>
      </c>
      <c r="AQ36" s="112">
        <v>23.48</v>
      </c>
      <c r="AR36" s="112">
        <v>17.55</v>
      </c>
      <c r="AS36" s="112">
        <v>12.48</v>
      </c>
      <c r="AT36" s="112">
        <v>32.33</v>
      </c>
      <c r="AU36" s="115"/>
      <c r="AV36" s="110">
        <v>4</v>
      </c>
      <c r="AW36" s="110">
        <v>5</v>
      </c>
      <c r="AX36" s="110">
        <v>7</v>
      </c>
      <c r="AY36" s="110">
        <v>7</v>
      </c>
      <c r="AZ36" s="110">
        <v>5</v>
      </c>
      <c r="BA36" s="260"/>
      <c r="BB36" s="112">
        <v>19.631218357047299</v>
      </c>
      <c r="BC36" s="290">
        <v>1.03245535803356</v>
      </c>
      <c r="BD36" s="290">
        <v>5.4585096958030398E-2</v>
      </c>
      <c r="BE36" s="290">
        <v>0.230231569889146</v>
      </c>
      <c r="BF36" s="109"/>
      <c r="BG36" s="112">
        <v>2.7377500000000001</v>
      </c>
      <c r="BH36" s="112">
        <v>22.212700000000002</v>
      </c>
      <c r="BI36" s="112">
        <v>72.739400000000003</v>
      </c>
      <c r="BJ36" s="112">
        <v>2.3101500000000001</v>
      </c>
      <c r="BK36" s="109"/>
      <c r="BL36" s="118" t="s">
        <v>1743</v>
      </c>
      <c r="BM36" s="118" t="s">
        <v>1744</v>
      </c>
      <c r="BN36" s="118" t="s">
        <v>1745</v>
      </c>
      <c r="BO36" s="118" t="s">
        <v>1666</v>
      </c>
      <c r="BP36" s="118" t="s">
        <v>835</v>
      </c>
      <c r="BQ36" s="109"/>
      <c r="BR36" s="119" t="s">
        <v>519</v>
      </c>
    </row>
    <row r="37" spans="1:70" s="107" customFormat="1" x14ac:dyDescent="0.25">
      <c r="A37" s="108" t="s">
        <v>1800</v>
      </c>
      <c r="B37" s="109"/>
      <c r="C37" s="734">
        <v>43403</v>
      </c>
      <c r="D37" s="109"/>
      <c r="E37" s="110">
        <v>15186.7</v>
      </c>
      <c r="F37" s="109"/>
      <c r="G37" s="111">
        <v>54.38</v>
      </c>
      <c r="H37" s="113"/>
      <c r="I37" s="112">
        <v>0.98419999999999996</v>
      </c>
      <c r="J37" s="112">
        <v>0.12889999999999999</v>
      </c>
      <c r="K37" s="112">
        <v>3.09</v>
      </c>
      <c r="L37" s="112">
        <v>15.1631</v>
      </c>
      <c r="M37" s="112">
        <v>18.037800000000001</v>
      </c>
      <c r="N37" s="114">
        <v>15.874700000000001</v>
      </c>
      <c r="O37" s="112">
        <v>11.298</v>
      </c>
      <c r="P37" s="112">
        <v>25.107199999999999</v>
      </c>
      <c r="Q37" s="112">
        <v>21.746400000000001</v>
      </c>
      <c r="R37" s="112" t="s">
        <v>430</v>
      </c>
      <c r="S37" s="112">
        <v>4.3160999999999996</v>
      </c>
      <c r="T37" s="112">
        <v>32.4726</v>
      </c>
      <c r="U37" s="112">
        <v>16.896000000000001</v>
      </c>
      <c r="V37" s="112">
        <v>19.648</v>
      </c>
      <c r="W37" s="112">
        <v>2.8365999999999998</v>
      </c>
      <c r="X37" s="112">
        <v>24.209499999999998</v>
      </c>
      <c r="Y37" s="113"/>
      <c r="Z37" s="110">
        <v>2</v>
      </c>
      <c r="AA37" s="110">
        <v>13</v>
      </c>
      <c r="AB37" s="110">
        <v>10</v>
      </c>
      <c r="AC37" s="110">
        <v>2</v>
      </c>
      <c r="AD37" s="110">
        <v>5</v>
      </c>
      <c r="AE37" s="110">
        <v>4</v>
      </c>
      <c r="AF37" s="110">
        <v>2</v>
      </c>
      <c r="AG37" s="110">
        <v>2</v>
      </c>
      <c r="AH37" s="110">
        <v>1</v>
      </c>
      <c r="AI37" s="110" t="s">
        <v>430</v>
      </c>
      <c r="AJ37" s="110">
        <v>9</v>
      </c>
      <c r="AK37" s="110">
        <v>5</v>
      </c>
      <c r="AL37" s="110">
        <v>4</v>
      </c>
      <c r="AM37" s="110">
        <v>4</v>
      </c>
      <c r="AN37" s="110">
        <v>12</v>
      </c>
      <c r="AO37" s="109"/>
      <c r="AP37" s="112" t="s">
        <v>430</v>
      </c>
      <c r="AQ37" s="112">
        <v>26.42</v>
      </c>
      <c r="AR37" s="112">
        <v>23.1</v>
      </c>
      <c r="AS37" s="112">
        <v>19.059999999999999</v>
      </c>
      <c r="AT37" s="112">
        <v>32.65</v>
      </c>
      <c r="AU37" s="115"/>
      <c r="AV37" s="110" t="s">
        <v>430</v>
      </c>
      <c r="AW37" s="110">
        <v>1</v>
      </c>
      <c r="AX37" s="110">
        <v>2</v>
      </c>
      <c r="AY37" s="110">
        <v>1</v>
      </c>
      <c r="AZ37" s="110">
        <v>4</v>
      </c>
      <c r="BA37" s="260"/>
      <c r="BB37" s="112">
        <v>18.021828365529899</v>
      </c>
      <c r="BC37" s="290">
        <v>0.93527609436363501</v>
      </c>
      <c r="BD37" s="290">
        <v>8.4868493796408595E-2</v>
      </c>
      <c r="BE37" s="290">
        <v>0.90589222284404602</v>
      </c>
      <c r="BF37" s="109"/>
      <c r="BG37" s="112">
        <v>13.672800000000001</v>
      </c>
      <c r="BH37" s="112">
        <v>14.970700000000001</v>
      </c>
      <c r="BI37" s="112">
        <v>65.501900000000006</v>
      </c>
      <c r="BJ37" s="112">
        <v>5.8545999999999996</v>
      </c>
      <c r="BK37" s="109"/>
      <c r="BL37" s="118" t="s">
        <v>1747</v>
      </c>
      <c r="BM37" s="118" t="s">
        <v>1748</v>
      </c>
      <c r="BN37" s="118" t="s">
        <v>1749</v>
      </c>
      <c r="BO37" s="118" t="s">
        <v>505</v>
      </c>
      <c r="BP37" s="118" t="s">
        <v>1750</v>
      </c>
      <c r="BQ37" s="109"/>
      <c r="BR37" s="119" t="s">
        <v>519</v>
      </c>
    </row>
    <row r="38" spans="1:70" s="107" customFormat="1" x14ac:dyDescent="0.25">
      <c r="A38" s="108" t="s">
        <v>1801</v>
      </c>
      <c r="B38" s="109"/>
      <c r="C38" s="734">
        <v>41275</v>
      </c>
      <c r="D38" s="109"/>
      <c r="E38" s="110">
        <v>14792.2</v>
      </c>
      <c r="F38" s="109"/>
      <c r="G38" s="111">
        <v>207.54150000000001</v>
      </c>
      <c r="H38" s="113"/>
      <c r="I38" s="112">
        <v>0.72629999999999995</v>
      </c>
      <c r="J38" s="112">
        <v>0.1535</v>
      </c>
      <c r="K38" s="112">
        <v>1.9852000000000001</v>
      </c>
      <c r="L38" s="112">
        <v>8.2763000000000009</v>
      </c>
      <c r="M38" s="112">
        <v>12.3528</v>
      </c>
      <c r="N38" s="114">
        <v>7.6391</v>
      </c>
      <c r="O38" s="112">
        <v>0.34210000000000002</v>
      </c>
      <c r="P38" s="112">
        <v>15.9152</v>
      </c>
      <c r="Q38" s="112">
        <v>18.607099999999999</v>
      </c>
      <c r="R38" s="112">
        <v>15.6561</v>
      </c>
      <c r="S38" s="112">
        <v>3.7292999999999998</v>
      </c>
      <c r="T38" s="112">
        <v>25.856300000000001</v>
      </c>
      <c r="U38" s="112">
        <v>11.0482</v>
      </c>
      <c r="V38" s="112">
        <v>11.0959</v>
      </c>
      <c r="W38" s="112">
        <v>2.94</v>
      </c>
      <c r="X38" s="112">
        <v>20.0289</v>
      </c>
      <c r="Y38" s="113"/>
      <c r="Z38" s="110">
        <v>7</v>
      </c>
      <c r="AA38" s="110">
        <v>12</v>
      </c>
      <c r="AB38" s="110">
        <v>14</v>
      </c>
      <c r="AC38" s="110">
        <v>15</v>
      </c>
      <c r="AD38" s="110">
        <v>13</v>
      </c>
      <c r="AE38" s="110">
        <v>12</v>
      </c>
      <c r="AF38" s="110">
        <v>15</v>
      </c>
      <c r="AG38" s="110">
        <v>9</v>
      </c>
      <c r="AH38" s="110">
        <v>7</v>
      </c>
      <c r="AI38" s="110">
        <v>9</v>
      </c>
      <c r="AJ38" s="110">
        <v>13</v>
      </c>
      <c r="AK38" s="110">
        <v>13</v>
      </c>
      <c r="AL38" s="110">
        <v>12</v>
      </c>
      <c r="AM38" s="110">
        <v>10</v>
      </c>
      <c r="AN38" s="110">
        <v>11</v>
      </c>
      <c r="AO38" s="109"/>
      <c r="AP38" s="112">
        <v>18.399999999999999</v>
      </c>
      <c r="AQ38" s="112">
        <v>21.63</v>
      </c>
      <c r="AR38" s="112">
        <v>16.38</v>
      </c>
      <c r="AS38" s="112">
        <v>8.98</v>
      </c>
      <c r="AT38" s="112">
        <v>19.66</v>
      </c>
      <c r="AU38" s="115"/>
      <c r="AV38" s="110">
        <v>9</v>
      </c>
      <c r="AW38" s="110">
        <v>8</v>
      </c>
      <c r="AX38" s="110">
        <v>9</v>
      </c>
      <c r="AY38" s="110">
        <v>13</v>
      </c>
      <c r="AZ38" s="110">
        <v>13</v>
      </c>
      <c r="BA38" s="260"/>
      <c r="BB38" s="112">
        <v>17.208756823785802</v>
      </c>
      <c r="BC38" s="290">
        <v>0.89277045983650705</v>
      </c>
      <c r="BD38" s="290">
        <v>5.5159963849762003E-2</v>
      </c>
      <c r="BE38" s="290">
        <v>0.27362879256532502</v>
      </c>
      <c r="BF38" s="109"/>
      <c r="BG38" s="112">
        <v>10.1135</v>
      </c>
      <c r="BH38" s="112">
        <v>5.1626099999999999</v>
      </c>
      <c r="BI38" s="112">
        <v>80.339799999999997</v>
      </c>
      <c r="BJ38" s="112">
        <v>4.3840899999999996</v>
      </c>
      <c r="BK38" s="109"/>
      <c r="BL38" s="118" t="s">
        <v>1752</v>
      </c>
      <c r="BM38" s="118" t="s">
        <v>1753</v>
      </c>
      <c r="BN38" s="118" t="s">
        <v>1754</v>
      </c>
      <c r="BO38" s="118" t="s">
        <v>1704</v>
      </c>
      <c r="BP38" s="118" t="s">
        <v>1755</v>
      </c>
      <c r="BQ38" s="109"/>
      <c r="BR38" s="119" t="s">
        <v>519</v>
      </c>
    </row>
    <row r="39" spans="1:70" s="107" customFormat="1" x14ac:dyDescent="0.25">
      <c r="A39" s="108" t="s">
        <v>1802</v>
      </c>
      <c r="B39" s="109"/>
      <c r="C39" s="734">
        <v>43511</v>
      </c>
      <c r="D39" s="109"/>
      <c r="E39" s="110">
        <v>14513.2</v>
      </c>
      <c r="F39" s="109"/>
      <c r="G39" s="111">
        <v>46.57</v>
      </c>
      <c r="H39" s="113"/>
      <c r="I39" s="112">
        <v>0.77910000000000001</v>
      </c>
      <c r="J39" s="112">
        <v>0.3231</v>
      </c>
      <c r="K39" s="112">
        <v>2.7355</v>
      </c>
      <c r="L39" s="112">
        <v>9.2935999999999996</v>
      </c>
      <c r="M39" s="112">
        <v>11.5182</v>
      </c>
      <c r="N39" s="114">
        <v>8.6306999999999992</v>
      </c>
      <c r="O39" s="112">
        <v>2.4144999999999999</v>
      </c>
      <c r="P39" s="112">
        <v>15.485799999999999</v>
      </c>
      <c r="Q39" s="112">
        <v>17.9617</v>
      </c>
      <c r="R39" s="112" t="s">
        <v>430</v>
      </c>
      <c r="S39" s="112">
        <v>4.7458</v>
      </c>
      <c r="T39" s="112">
        <v>24.6187</v>
      </c>
      <c r="U39" s="112">
        <v>9.0888000000000009</v>
      </c>
      <c r="V39" s="112">
        <v>10.355499999999999</v>
      </c>
      <c r="W39" s="112">
        <v>2.8035000000000001</v>
      </c>
      <c r="X39" s="112">
        <v>22.7163</v>
      </c>
      <c r="Y39" s="113"/>
      <c r="Z39" s="110">
        <v>4</v>
      </c>
      <c r="AA39" s="110">
        <v>11</v>
      </c>
      <c r="AB39" s="110">
        <v>12</v>
      </c>
      <c r="AC39" s="110">
        <v>11</v>
      </c>
      <c r="AD39" s="110">
        <v>14</v>
      </c>
      <c r="AE39" s="110">
        <v>10</v>
      </c>
      <c r="AF39" s="110">
        <v>12</v>
      </c>
      <c r="AG39" s="110">
        <v>10</v>
      </c>
      <c r="AH39" s="110">
        <v>9</v>
      </c>
      <c r="AI39" s="110" t="s">
        <v>430</v>
      </c>
      <c r="AJ39" s="110">
        <v>8</v>
      </c>
      <c r="AK39" s="110">
        <v>14</v>
      </c>
      <c r="AL39" s="110">
        <v>13</v>
      </c>
      <c r="AM39" s="110">
        <v>13</v>
      </c>
      <c r="AN39" s="110">
        <v>13</v>
      </c>
      <c r="AO39" s="109"/>
      <c r="AP39" s="112" t="s">
        <v>430</v>
      </c>
      <c r="AQ39" s="112">
        <v>22.06</v>
      </c>
      <c r="AR39" s="112">
        <v>14.7</v>
      </c>
      <c r="AS39" s="112">
        <v>10.39</v>
      </c>
      <c r="AT39" s="112">
        <v>20.350000000000001</v>
      </c>
      <c r="AU39" s="115"/>
      <c r="AV39" s="110" t="s">
        <v>430</v>
      </c>
      <c r="AW39" s="110">
        <v>6</v>
      </c>
      <c r="AX39" s="110">
        <v>10</v>
      </c>
      <c r="AY39" s="110">
        <v>9</v>
      </c>
      <c r="AZ39" s="110">
        <v>12</v>
      </c>
      <c r="BA39" s="260"/>
      <c r="BB39" s="112">
        <v>16.470383645006901</v>
      </c>
      <c r="BC39" s="290">
        <v>0.86653782492140397</v>
      </c>
      <c r="BD39" s="290">
        <v>5.0963279178515897E-2</v>
      </c>
      <c r="BE39" s="290">
        <v>0.13324936742718499</v>
      </c>
      <c r="BF39" s="109"/>
      <c r="BG39" s="112">
        <v>9.2814700000000006</v>
      </c>
      <c r="BH39" s="112">
        <v>14.759499999999999</v>
      </c>
      <c r="BI39" s="112">
        <v>72.460099999999997</v>
      </c>
      <c r="BJ39" s="112">
        <v>3.4989300000000001</v>
      </c>
      <c r="BK39" s="109"/>
      <c r="BL39" s="118" t="s">
        <v>1757</v>
      </c>
      <c r="BM39" s="118" t="s">
        <v>1758</v>
      </c>
      <c r="BN39" s="118" t="s">
        <v>1759</v>
      </c>
      <c r="BO39" s="118" t="s">
        <v>1760</v>
      </c>
      <c r="BP39" s="118" t="s">
        <v>1761</v>
      </c>
      <c r="BQ39" s="109"/>
      <c r="BR39" s="119" t="s">
        <v>519</v>
      </c>
    </row>
    <row r="40" spans="1:70" s="107" customFormat="1" x14ac:dyDescent="0.25">
      <c r="A40" s="108" t="s">
        <v>1803</v>
      </c>
      <c r="B40" s="109"/>
      <c r="C40" s="734">
        <v>43416</v>
      </c>
      <c r="D40" s="109"/>
      <c r="E40" s="110">
        <v>12978.9</v>
      </c>
      <c r="F40" s="109"/>
      <c r="G40" s="111">
        <v>44.8172</v>
      </c>
      <c r="H40" s="113"/>
      <c r="I40" s="112">
        <v>1.1878</v>
      </c>
      <c r="J40" s="112">
        <v>0.80179999999999996</v>
      </c>
      <c r="K40" s="112">
        <v>2.1543999999999999</v>
      </c>
      <c r="L40" s="112">
        <v>13.302899999999999</v>
      </c>
      <c r="M40" s="112">
        <v>13.9824</v>
      </c>
      <c r="N40" s="114">
        <v>-0.79969999999999997</v>
      </c>
      <c r="O40" s="112">
        <v>-1.1092</v>
      </c>
      <c r="P40" s="112">
        <v>13.642200000000001</v>
      </c>
      <c r="Q40" s="112">
        <v>16.336500000000001</v>
      </c>
      <c r="R40" s="112" t="s">
        <v>430</v>
      </c>
      <c r="S40" s="112">
        <v>4.3041999999999998</v>
      </c>
      <c r="T40" s="112">
        <v>30.6586</v>
      </c>
      <c r="U40" s="112">
        <v>7.8669000000000002</v>
      </c>
      <c r="V40" s="112">
        <v>0.94810000000000005</v>
      </c>
      <c r="W40" s="112">
        <v>3.1720000000000002</v>
      </c>
      <c r="X40" s="112">
        <v>21.278400000000001</v>
      </c>
      <c r="Y40" s="113"/>
      <c r="Z40" s="110">
        <v>1</v>
      </c>
      <c r="AA40" s="110">
        <v>4</v>
      </c>
      <c r="AB40" s="110">
        <v>13</v>
      </c>
      <c r="AC40" s="110">
        <v>5</v>
      </c>
      <c r="AD40" s="110">
        <v>11</v>
      </c>
      <c r="AE40" s="110">
        <v>16</v>
      </c>
      <c r="AF40" s="110">
        <v>16</v>
      </c>
      <c r="AG40" s="110">
        <v>14</v>
      </c>
      <c r="AH40" s="110">
        <v>11</v>
      </c>
      <c r="AI40" s="110" t="s">
        <v>430</v>
      </c>
      <c r="AJ40" s="110">
        <v>10</v>
      </c>
      <c r="AK40" s="110">
        <v>6</v>
      </c>
      <c r="AL40" s="110">
        <v>15</v>
      </c>
      <c r="AM40" s="110">
        <v>16</v>
      </c>
      <c r="AN40" s="110">
        <v>10</v>
      </c>
      <c r="AO40" s="109"/>
      <c r="AP40" s="112" t="s">
        <v>430</v>
      </c>
      <c r="AQ40" s="112">
        <v>20.89</v>
      </c>
      <c r="AR40" s="112">
        <v>13.99</v>
      </c>
      <c r="AS40" s="112">
        <v>6.82</v>
      </c>
      <c r="AT40" s="112">
        <v>18.57</v>
      </c>
      <c r="AU40" s="115"/>
      <c r="AV40" s="110" t="s">
        <v>430</v>
      </c>
      <c r="AW40" s="110">
        <v>9</v>
      </c>
      <c r="AX40" s="110">
        <v>14</v>
      </c>
      <c r="AY40" s="110">
        <v>15</v>
      </c>
      <c r="AZ40" s="110">
        <v>14</v>
      </c>
      <c r="BA40" s="260"/>
      <c r="BB40" s="112">
        <v>18.159865711407001</v>
      </c>
      <c r="BC40" s="290">
        <v>0.94426203312302104</v>
      </c>
      <c r="BD40" s="290">
        <v>4.2430217315992197E-2</v>
      </c>
      <c r="BE40" s="290">
        <v>1.0547622321642699E-3</v>
      </c>
      <c r="BF40" s="109"/>
      <c r="BG40" s="112" t="s">
        <v>430</v>
      </c>
      <c r="BH40" s="112">
        <v>8.0863399999999999</v>
      </c>
      <c r="BI40" s="112">
        <v>84.835999999999999</v>
      </c>
      <c r="BJ40" s="112">
        <v>7.0776599999999998</v>
      </c>
      <c r="BK40" s="109"/>
      <c r="BL40" s="118" t="s">
        <v>1763</v>
      </c>
      <c r="BM40" s="118" t="s">
        <v>1764</v>
      </c>
      <c r="BN40" s="118" t="s">
        <v>1765</v>
      </c>
      <c r="BO40" s="118" t="s">
        <v>1766</v>
      </c>
      <c r="BP40" s="118" t="s">
        <v>1767</v>
      </c>
      <c r="BQ40" s="109"/>
      <c r="BR40" s="119" t="s">
        <v>526</v>
      </c>
    </row>
    <row r="41" spans="1:70" s="107" customFormat="1" x14ac:dyDescent="0.25">
      <c r="A41" s="108" t="s">
        <v>1804</v>
      </c>
      <c r="B41" s="109"/>
      <c r="C41" s="734">
        <v>41276</v>
      </c>
      <c r="D41" s="109"/>
      <c r="E41" s="110">
        <v>9795.81</v>
      </c>
      <c r="F41" s="109"/>
      <c r="G41" s="111">
        <v>104.58</v>
      </c>
      <c r="H41" s="113"/>
      <c r="I41" s="112">
        <v>0.28770000000000001</v>
      </c>
      <c r="J41" s="112">
        <v>0.38400000000000001</v>
      </c>
      <c r="K41" s="112">
        <v>4.008</v>
      </c>
      <c r="L41" s="112">
        <v>9.0169999999999995</v>
      </c>
      <c r="M41" s="112">
        <v>9.8068000000000008</v>
      </c>
      <c r="N41" s="114">
        <v>5.0949999999999998</v>
      </c>
      <c r="O41" s="112">
        <v>2.9251999999999998</v>
      </c>
      <c r="P41" s="112">
        <v>13.8994</v>
      </c>
      <c r="Q41" s="112">
        <v>16.301300000000001</v>
      </c>
      <c r="R41" s="112">
        <v>16.5825</v>
      </c>
      <c r="S41" s="112">
        <v>3.5752999999999999</v>
      </c>
      <c r="T41" s="112">
        <v>24.233799999999999</v>
      </c>
      <c r="U41" s="112">
        <v>7.9146000000000001</v>
      </c>
      <c r="V41" s="112">
        <v>7.3716999999999997</v>
      </c>
      <c r="W41" s="112">
        <v>2.6400999999999999</v>
      </c>
      <c r="X41" s="112">
        <v>16.999099999999999</v>
      </c>
      <c r="Y41" s="113"/>
      <c r="Z41" s="110">
        <v>15</v>
      </c>
      <c r="AA41" s="110">
        <v>10</v>
      </c>
      <c r="AB41" s="110">
        <v>5</v>
      </c>
      <c r="AC41" s="110">
        <v>12</v>
      </c>
      <c r="AD41" s="110">
        <v>15</v>
      </c>
      <c r="AE41" s="110">
        <v>14</v>
      </c>
      <c r="AF41" s="110">
        <v>10</v>
      </c>
      <c r="AG41" s="110">
        <v>13</v>
      </c>
      <c r="AH41" s="110">
        <v>12</v>
      </c>
      <c r="AI41" s="110">
        <v>8</v>
      </c>
      <c r="AJ41" s="110">
        <v>14</v>
      </c>
      <c r="AK41" s="110">
        <v>15</v>
      </c>
      <c r="AL41" s="110">
        <v>14</v>
      </c>
      <c r="AM41" s="110">
        <v>14</v>
      </c>
      <c r="AN41" s="110">
        <v>14</v>
      </c>
      <c r="AO41" s="109"/>
      <c r="AP41" s="112">
        <v>18.86</v>
      </c>
      <c r="AQ41" s="112">
        <v>20.52</v>
      </c>
      <c r="AR41" s="112">
        <v>14.31</v>
      </c>
      <c r="AS41" s="112">
        <v>9.2799999999999994</v>
      </c>
      <c r="AT41" s="112">
        <v>17.46</v>
      </c>
      <c r="AU41" s="115"/>
      <c r="AV41" s="110">
        <v>6</v>
      </c>
      <c r="AW41" s="110">
        <v>12</v>
      </c>
      <c r="AX41" s="110">
        <v>12</v>
      </c>
      <c r="AY41" s="110">
        <v>12</v>
      </c>
      <c r="AZ41" s="110">
        <v>15</v>
      </c>
      <c r="BA41" s="260"/>
      <c r="BB41" s="112">
        <v>14.9056315271215</v>
      </c>
      <c r="BC41" s="290">
        <v>0.75192898975959499</v>
      </c>
      <c r="BD41" s="290">
        <v>4.9690743104625401E-2</v>
      </c>
      <c r="BE41" s="290">
        <v>0.12793042360989801</v>
      </c>
      <c r="BF41" s="109"/>
      <c r="BG41" s="112">
        <v>5.8541600000000003</v>
      </c>
      <c r="BH41" s="112">
        <v>2.8899599999999999</v>
      </c>
      <c r="BI41" s="112">
        <v>87.6982</v>
      </c>
      <c r="BJ41" s="112">
        <v>3.55768</v>
      </c>
      <c r="BK41" s="109"/>
      <c r="BL41" s="118" t="s">
        <v>1769</v>
      </c>
      <c r="BM41" s="118" t="s">
        <v>1770</v>
      </c>
      <c r="BN41" s="118" t="s">
        <v>1771</v>
      </c>
      <c r="BO41" s="118" t="s">
        <v>1772</v>
      </c>
      <c r="BP41" s="118" t="s">
        <v>1773</v>
      </c>
      <c r="BQ41" s="109"/>
      <c r="BR41" s="119" t="s">
        <v>519</v>
      </c>
    </row>
    <row r="42" spans="1:70" s="107" customFormat="1" x14ac:dyDescent="0.25">
      <c r="A42" s="108" t="s">
        <v>1805</v>
      </c>
      <c r="B42" s="109"/>
      <c r="C42" s="734">
        <v>45286</v>
      </c>
      <c r="D42" s="109"/>
      <c r="E42" s="110">
        <v>7929.82</v>
      </c>
      <c r="F42" s="109"/>
      <c r="G42" s="111">
        <v>17.648</v>
      </c>
      <c r="H42" s="113"/>
      <c r="I42" s="112">
        <v>0.52859999999999996</v>
      </c>
      <c r="J42" s="112">
        <v>0.44340000000000002</v>
      </c>
      <c r="K42" s="112">
        <v>4.0842000000000001</v>
      </c>
      <c r="L42" s="112">
        <v>18.220800000000001</v>
      </c>
      <c r="M42" s="112">
        <v>26.915600000000001</v>
      </c>
      <c r="N42" s="114">
        <v>24.399100000000001</v>
      </c>
      <c r="O42" s="112">
        <v>14.660299999999999</v>
      </c>
      <c r="P42" s="112" t="s">
        <v>430</v>
      </c>
      <c r="Q42" s="112" t="s">
        <v>430</v>
      </c>
      <c r="R42" s="112" t="s">
        <v>430</v>
      </c>
      <c r="S42" s="112">
        <v>6.6079999999999997</v>
      </c>
      <c r="T42" s="112">
        <v>40.551000000000002</v>
      </c>
      <c r="U42" s="112">
        <v>23.140499999999999</v>
      </c>
      <c r="V42" s="112">
        <v>25.457599999999999</v>
      </c>
      <c r="W42" s="112">
        <v>3.5024999999999999</v>
      </c>
      <c r="X42" s="112">
        <v>23.8855</v>
      </c>
      <c r="Y42" s="113"/>
      <c r="Z42" s="110">
        <v>13</v>
      </c>
      <c r="AA42" s="110">
        <v>8</v>
      </c>
      <c r="AB42" s="110">
        <v>4</v>
      </c>
      <c r="AC42" s="110">
        <v>1</v>
      </c>
      <c r="AD42" s="110">
        <v>1</v>
      </c>
      <c r="AE42" s="110">
        <v>1</v>
      </c>
      <c r="AF42" s="110">
        <v>1</v>
      </c>
      <c r="AG42" s="110" t="s">
        <v>430</v>
      </c>
      <c r="AH42" s="110" t="s">
        <v>430</v>
      </c>
      <c r="AI42" s="110" t="s">
        <v>430</v>
      </c>
      <c r="AJ42" s="110">
        <v>1</v>
      </c>
      <c r="AK42" s="110">
        <v>1</v>
      </c>
      <c r="AL42" s="110">
        <v>1</v>
      </c>
      <c r="AM42" s="110">
        <v>1</v>
      </c>
      <c r="AN42" s="110">
        <v>9</v>
      </c>
      <c r="AO42" s="109"/>
      <c r="AP42" s="112" t="s">
        <v>430</v>
      </c>
      <c r="AQ42" s="112" t="s">
        <v>430</v>
      </c>
      <c r="AR42" s="112" t="s">
        <v>430</v>
      </c>
      <c r="AS42" s="112" t="s">
        <v>430</v>
      </c>
      <c r="AT42" s="112">
        <v>45.17</v>
      </c>
      <c r="AU42" s="115"/>
      <c r="AV42" s="110" t="s">
        <v>430</v>
      </c>
      <c r="AW42" s="110" t="s">
        <v>430</v>
      </c>
      <c r="AX42" s="110" t="s">
        <v>430</v>
      </c>
      <c r="AY42" s="110" t="s">
        <v>430</v>
      </c>
      <c r="AZ42" s="110">
        <v>1</v>
      </c>
      <c r="BA42" s="260"/>
      <c r="BB42" s="112">
        <v>19.999254396355301</v>
      </c>
      <c r="BC42" s="290">
        <v>0.98304957327253595</v>
      </c>
      <c r="BD42" s="290">
        <v>7.5604304272654299E-2</v>
      </c>
      <c r="BE42" s="290">
        <v>1.16323919078069</v>
      </c>
      <c r="BF42" s="109"/>
      <c r="BG42" s="112">
        <v>1.47533</v>
      </c>
      <c r="BH42" s="112">
        <v>8.17</v>
      </c>
      <c r="BI42" s="112">
        <v>85.728099999999998</v>
      </c>
      <c r="BJ42" s="112">
        <v>4.6265700000000001</v>
      </c>
      <c r="BK42" s="109"/>
      <c r="BL42" s="118" t="s">
        <v>1775</v>
      </c>
      <c r="BM42" s="118" t="s">
        <v>1776</v>
      </c>
      <c r="BN42" s="118" t="s">
        <v>1777</v>
      </c>
      <c r="BO42" s="118" t="s">
        <v>1778</v>
      </c>
      <c r="BP42" s="118" t="s">
        <v>1779</v>
      </c>
      <c r="BQ42" s="109"/>
      <c r="BR42" s="119" t="s">
        <v>443</v>
      </c>
    </row>
    <row r="43" spans="1:70" s="107" customFormat="1" x14ac:dyDescent="0.25">
      <c r="A43" s="108" t="s">
        <v>1806</v>
      </c>
      <c r="B43" s="109"/>
      <c r="C43" s="734">
        <v>43503</v>
      </c>
      <c r="D43" s="109"/>
      <c r="E43" s="110">
        <v>7103.13</v>
      </c>
      <c r="F43" s="109"/>
      <c r="G43" s="111">
        <v>54.591999999999999</v>
      </c>
      <c r="H43" s="113"/>
      <c r="I43" s="112">
        <v>0.66010000000000002</v>
      </c>
      <c r="J43" s="112">
        <v>0.67869999999999997</v>
      </c>
      <c r="K43" s="112">
        <v>3.1438999999999999</v>
      </c>
      <c r="L43" s="112">
        <v>10.022399999999999</v>
      </c>
      <c r="M43" s="112">
        <v>14.5543</v>
      </c>
      <c r="N43" s="114">
        <v>11.969799999999999</v>
      </c>
      <c r="O43" s="112">
        <v>6.4044999999999996</v>
      </c>
      <c r="P43" s="112">
        <v>18.327200000000001</v>
      </c>
      <c r="Q43" s="112">
        <v>19.6126</v>
      </c>
      <c r="R43" s="112" t="s">
        <v>430</v>
      </c>
      <c r="S43" s="112">
        <v>5.0654000000000003</v>
      </c>
      <c r="T43" s="112">
        <v>27.3461</v>
      </c>
      <c r="U43" s="112">
        <v>11.6355</v>
      </c>
      <c r="V43" s="112">
        <v>14.278499999999999</v>
      </c>
      <c r="W43" s="112">
        <v>3.6118000000000001</v>
      </c>
      <c r="X43" s="112">
        <v>25.256900000000002</v>
      </c>
      <c r="Y43" s="113"/>
      <c r="Z43" s="110">
        <v>9</v>
      </c>
      <c r="AA43" s="110">
        <v>6</v>
      </c>
      <c r="AB43" s="110">
        <v>9</v>
      </c>
      <c r="AC43" s="110">
        <v>10</v>
      </c>
      <c r="AD43" s="110">
        <v>9</v>
      </c>
      <c r="AE43" s="110">
        <v>7</v>
      </c>
      <c r="AF43" s="110">
        <v>7</v>
      </c>
      <c r="AG43" s="110">
        <v>4</v>
      </c>
      <c r="AH43" s="110">
        <v>6</v>
      </c>
      <c r="AI43" s="110" t="s">
        <v>430</v>
      </c>
      <c r="AJ43" s="110">
        <v>5</v>
      </c>
      <c r="AK43" s="110">
        <v>11</v>
      </c>
      <c r="AL43" s="110">
        <v>10</v>
      </c>
      <c r="AM43" s="110">
        <v>7</v>
      </c>
      <c r="AN43" s="110">
        <v>6</v>
      </c>
      <c r="AO43" s="109"/>
      <c r="AP43" s="112" t="s">
        <v>430</v>
      </c>
      <c r="AQ43" s="112">
        <v>24</v>
      </c>
      <c r="AR43" s="112">
        <v>18.41</v>
      </c>
      <c r="AS43" s="112">
        <v>13.74</v>
      </c>
      <c r="AT43" s="112">
        <v>25.46</v>
      </c>
      <c r="AU43" s="115"/>
      <c r="AV43" s="110" t="s">
        <v>430</v>
      </c>
      <c r="AW43" s="110">
        <v>4</v>
      </c>
      <c r="AX43" s="110">
        <v>5</v>
      </c>
      <c r="AY43" s="110">
        <v>6</v>
      </c>
      <c r="AZ43" s="110">
        <v>7</v>
      </c>
      <c r="BA43" s="260"/>
      <c r="BB43" s="112">
        <v>15.7953624577063</v>
      </c>
      <c r="BC43" s="290">
        <v>0.82917003118376298</v>
      </c>
      <c r="BD43" s="290">
        <v>6.9447259542420897E-2</v>
      </c>
      <c r="BE43" s="290">
        <v>0.42125998797365299</v>
      </c>
      <c r="BF43" s="109"/>
      <c r="BG43" s="112">
        <v>5.69855</v>
      </c>
      <c r="BH43" s="112">
        <v>23.1737</v>
      </c>
      <c r="BI43" s="112">
        <v>67.959500000000006</v>
      </c>
      <c r="BJ43" s="112">
        <v>3.16825</v>
      </c>
      <c r="BK43" s="109"/>
      <c r="BL43" s="118" t="s">
        <v>1781</v>
      </c>
      <c r="BM43" s="118" t="s">
        <v>1782</v>
      </c>
      <c r="BN43" s="118" t="s">
        <v>1783</v>
      </c>
      <c r="BO43" s="118" t="s">
        <v>1784</v>
      </c>
      <c r="BP43" s="118" t="s">
        <v>1785</v>
      </c>
      <c r="BQ43" s="109"/>
      <c r="BR43" s="119" t="s">
        <v>476</v>
      </c>
    </row>
    <row r="44" spans="1:70" s="107" customFormat="1" x14ac:dyDescent="0.25">
      <c r="A44" s="108" t="s">
        <v>1807</v>
      </c>
      <c r="B44" s="109"/>
      <c r="C44" s="734">
        <v>41275</v>
      </c>
      <c r="D44" s="109"/>
      <c r="E44" s="110">
        <v>6099</v>
      </c>
      <c r="F44" s="109"/>
      <c r="G44" s="111">
        <v>115.5934</v>
      </c>
      <c r="H44" s="113"/>
      <c r="I44" s="112">
        <v>0.77470000000000006</v>
      </c>
      <c r="J44" s="112">
        <v>6.2799999999999995E-2</v>
      </c>
      <c r="K44" s="112">
        <v>4.9118000000000004</v>
      </c>
      <c r="L44" s="112">
        <v>11.906599999999999</v>
      </c>
      <c r="M44" s="112">
        <v>19.131399999999999</v>
      </c>
      <c r="N44" s="114">
        <v>18.860399999999998</v>
      </c>
      <c r="O44" s="112">
        <v>7.5734000000000004</v>
      </c>
      <c r="P44" s="112">
        <v>17.668800000000001</v>
      </c>
      <c r="Q44" s="112">
        <v>15.940099999999999</v>
      </c>
      <c r="R44" s="112">
        <v>14.0181</v>
      </c>
      <c r="S44" s="112">
        <v>5.8464999999999998</v>
      </c>
      <c r="T44" s="112">
        <v>32.601799999999997</v>
      </c>
      <c r="U44" s="112">
        <v>19.6036</v>
      </c>
      <c r="V44" s="112">
        <v>22.1325</v>
      </c>
      <c r="W44" s="112">
        <v>4.2832999999999997</v>
      </c>
      <c r="X44" s="112">
        <v>17.1966</v>
      </c>
      <c r="Y44" s="113"/>
      <c r="Z44" s="110">
        <v>6</v>
      </c>
      <c r="AA44" s="110">
        <v>14</v>
      </c>
      <c r="AB44" s="110">
        <v>1</v>
      </c>
      <c r="AC44" s="110">
        <v>6</v>
      </c>
      <c r="AD44" s="110">
        <v>4</v>
      </c>
      <c r="AE44" s="110">
        <v>2</v>
      </c>
      <c r="AF44" s="110">
        <v>6</v>
      </c>
      <c r="AG44" s="110">
        <v>7</v>
      </c>
      <c r="AH44" s="110">
        <v>14</v>
      </c>
      <c r="AI44" s="110">
        <v>10</v>
      </c>
      <c r="AJ44" s="110">
        <v>3</v>
      </c>
      <c r="AK44" s="110">
        <v>4</v>
      </c>
      <c r="AL44" s="110">
        <v>2</v>
      </c>
      <c r="AM44" s="110">
        <v>2</v>
      </c>
      <c r="AN44" s="110">
        <v>4</v>
      </c>
      <c r="AO44" s="109"/>
      <c r="AP44" s="112">
        <v>16.760000000000002</v>
      </c>
      <c r="AQ44" s="112">
        <v>20.7</v>
      </c>
      <c r="AR44" s="112">
        <v>18.02</v>
      </c>
      <c r="AS44" s="112">
        <v>16.02</v>
      </c>
      <c r="AT44" s="112">
        <v>35.6</v>
      </c>
      <c r="AU44" s="115"/>
      <c r="AV44" s="110">
        <v>10</v>
      </c>
      <c r="AW44" s="110">
        <v>10</v>
      </c>
      <c r="AX44" s="110">
        <v>6</v>
      </c>
      <c r="AY44" s="110">
        <v>4</v>
      </c>
      <c r="AZ44" s="110">
        <v>3</v>
      </c>
      <c r="BA44" s="260"/>
      <c r="BB44" s="112">
        <v>17.135910946183699</v>
      </c>
      <c r="BC44" s="290">
        <v>0.898133354626932</v>
      </c>
      <c r="BD44" s="290">
        <v>6.31076291913652E-2</v>
      </c>
      <c r="BE44" s="290">
        <v>0.48257834498577101</v>
      </c>
      <c r="BF44" s="109"/>
      <c r="BG44" s="112">
        <v>2.0382099999999999</v>
      </c>
      <c r="BH44" s="112">
        <v>12.7323</v>
      </c>
      <c r="BI44" s="112">
        <v>80.518699999999995</v>
      </c>
      <c r="BJ44" s="112">
        <v>4.7107900000000003</v>
      </c>
      <c r="BK44" s="109"/>
      <c r="BL44" s="118" t="s">
        <v>1787</v>
      </c>
      <c r="BM44" s="118" t="s">
        <v>1788</v>
      </c>
      <c r="BN44" s="118" t="s">
        <v>1789</v>
      </c>
      <c r="BO44" s="118" t="s">
        <v>1790</v>
      </c>
      <c r="BP44" s="118" t="s">
        <v>1791</v>
      </c>
      <c r="BQ44" s="109"/>
      <c r="BR44" s="119" t="s">
        <v>476</v>
      </c>
    </row>
    <row r="45" spans="1:70" x14ac:dyDescent="0.25">
      <c r="A45" s="36" t="s">
        <v>93</v>
      </c>
      <c r="B45" s="43"/>
      <c r="C45" s="720"/>
      <c r="D45" s="43"/>
      <c r="E45" s="51"/>
      <c r="F45" s="43"/>
      <c r="G45" s="55"/>
      <c r="H45" s="66"/>
      <c r="I45" s="59">
        <v>0.66490000000000005</v>
      </c>
      <c r="J45" s="59">
        <v>0.42030000000000001</v>
      </c>
      <c r="K45" s="59">
        <v>3.1762999999999999</v>
      </c>
      <c r="L45" s="59">
        <v>11.3117</v>
      </c>
      <c r="M45" s="59">
        <v>15.2621</v>
      </c>
      <c r="N45" s="70">
        <v>10.822900000000001</v>
      </c>
      <c r="O45" s="59">
        <v>5.1391</v>
      </c>
      <c r="P45" s="59">
        <v>17.391400000000001</v>
      </c>
      <c r="Q45" s="59">
        <v>18.283300000000001</v>
      </c>
      <c r="R45" s="59">
        <v>17.933700000000002</v>
      </c>
      <c r="S45" s="59">
        <v>4.6592000000000002</v>
      </c>
      <c r="T45" s="59">
        <v>28.87</v>
      </c>
      <c r="U45" s="59">
        <v>12.8704</v>
      </c>
      <c r="V45" s="59">
        <v>13.2735</v>
      </c>
      <c r="W45" s="59">
        <v>3.4062999999999999</v>
      </c>
      <c r="X45" s="59">
        <v>22.031199999999998</v>
      </c>
      <c r="Y45" s="66"/>
      <c r="Z45" s="51">
        <v>16</v>
      </c>
      <c r="AA45" s="51">
        <v>16</v>
      </c>
      <c r="AB45" s="51">
        <v>16</v>
      </c>
      <c r="AC45" s="51">
        <v>16</v>
      </c>
      <c r="AD45" s="51">
        <v>16</v>
      </c>
      <c r="AE45" s="51">
        <v>16</v>
      </c>
      <c r="AF45" s="51">
        <v>16</v>
      </c>
      <c r="AG45" s="51">
        <v>15</v>
      </c>
      <c r="AH45" s="51">
        <v>15</v>
      </c>
      <c r="AI45" s="51">
        <v>10</v>
      </c>
      <c r="AJ45" s="51">
        <v>16</v>
      </c>
      <c r="AK45" s="51">
        <v>16</v>
      </c>
      <c r="AL45" s="51">
        <v>16</v>
      </c>
      <c r="AM45" s="51">
        <v>16</v>
      </c>
      <c r="AN45" s="51">
        <v>16</v>
      </c>
      <c r="AO45" s="43"/>
      <c r="AP45" s="59">
        <v>19.594000000000001</v>
      </c>
      <c r="AQ45" s="59">
        <v>22.229285714285702</v>
      </c>
      <c r="AR45" s="59">
        <v>17.271999999999998</v>
      </c>
      <c r="AS45" s="59">
        <v>12.360666666666701</v>
      </c>
      <c r="AT45" s="59">
        <v>25.821249999999999</v>
      </c>
      <c r="AU45" s="78"/>
      <c r="AV45" s="51">
        <v>10</v>
      </c>
      <c r="AW45" s="51">
        <v>14</v>
      </c>
      <c r="AX45" s="51">
        <v>14</v>
      </c>
      <c r="AY45" s="51">
        <v>15</v>
      </c>
      <c r="AZ45" s="51">
        <v>16</v>
      </c>
      <c r="BA45" s="258"/>
      <c r="BB45" s="59"/>
      <c r="BC45" s="286"/>
      <c r="BD45" s="286"/>
      <c r="BE45" s="28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1.1878</v>
      </c>
      <c r="J46" s="60">
        <v>1.1459999999999999</v>
      </c>
      <c r="K46" s="60">
        <v>4.9118000000000004</v>
      </c>
      <c r="L46" s="60">
        <v>18.220800000000001</v>
      </c>
      <c r="M46" s="60">
        <v>26.915600000000001</v>
      </c>
      <c r="N46" s="71">
        <v>24.399100000000001</v>
      </c>
      <c r="O46" s="60">
        <v>14.660299999999999</v>
      </c>
      <c r="P46" s="60">
        <v>27.068000000000001</v>
      </c>
      <c r="Q46" s="60">
        <v>21.746400000000001</v>
      </c>
      <c r="R46" s="60">
        <v>21.748899999999999</v>
      </c>
      <c r="S46" s="60">
        <v>6.6079999999999997</v>
      </c>
      <c r="T46" s="60">
        <v>40.551000000000002</v>
      </c>
      <c r="U46" s="60">
        <v>23.140499999999999</v>
      </c>
      <c r="V46" s="60">
        <v>25.457599999999999</v>
      </c>
      <c r="W46" s="60">
        <v>5.4753999999999996</v>
      </c>
      <c r="X46" s="60">
        <v>30.719799999999999</v>
      </c>
      <c r="Y46" s="67"/>
      <c r="Z46" s="52"/>
      <c r="AA46" s="52"/>
      <c r="AB46" s="52"/>
      <c r="AC46" s="52"/>
      <c r="AD46" s="52"/>
      <c r="AE46" s="52"/>
      <c r="AF46" s="52"/>
      <c r="AG46" s="52"/>
      <c r="AH46" s="52"/>
      <c r="AI46" s="52"/>
      <c r="AJ46" s="52"/>
      <c r="AK46" s="52"/>
      <c r="AL46" s="52"/>
      <c r="AM46" s="52"/>
      <c r="AN46" s="52"/>
      <c r="AO46" s="44"/>
      <c r="AP46" s="60">
        <v>22.77</v>
      </c>
      <c r="AQ46" s="60">
        <v>26.42</v>
      </c>
      <c r="AR46" s="60">
        <v>23.79</v>
      </c>
      <c r="AS46" s="60">
        <v>19.059999999999999</v>
      </c>
      <c r="AT46" s="60">
        <v>45.17</v>
      </c>
      <c r="AU46" s="79"/>
      <c r="AV46" s="52"/>
      <c r="AW46" s="52"/>
      <c r="AX46" s="52"/>
      <c r="AY46" s="52"/>
      <c r="AZ46" s="52"/>
      <c r="BA46" s="259"/>
      <c r="BB46" s="60"/>
      <c r="BC46" s="288"/>
      <c r="BD46" s="288"/>
      <c r="BE46" s="288"/>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-5.5199999999999999E-2</v>
      </c>
      <c r="J47" s="60">
        <v>-0.85699999999999998</v>
      </c>
      <c r="K47" s="60">
        <v>0.25609999999999999</v>
      </c>
      <c r="L47" s="60">
        <v>6.6348000000000003</v>
      </c>
      <c r="M47" s="60">
        <v>5.1064999999999996</v>
      </c>
      <c r="N47" s="71">
        <v>-0.79969999999999997</v>
      </c>
      <c r="O47" s="60">
        <v>-1.1092</v>
      </c>
      <c r="P47" s="60">
        <v>12.8247</v>
      </c>
      <c r="Q47" s="60">
        <v>15.0366</v>
      </c>
      <c r="R47" s="60">
        <v>14.0181</v>
      </c>
      <c r="S47" s="60">
        <v>2.8258999999999999</v>
      </c>
      <c r="T47" s="60">
        <v>19.118400000000001</v>
      </c>
      <c r="U47" s="60">
        <v>2.1356000000000002</v>
      </c>
      <c r="V47" s="60">
        <v>0.94810000000000005</v>
      </c>
      <c r="W47" s="60">
        <v>0.31969999999999998</v>
      </c>
      <c r="X47" s="60">
        <v>16.999099999999999</v>
      </c>
      <c r="Y47" s="67"/>
      <c r="Z47" s="52"/>
      <c r="AA47" s="52"/>
      <c r="AB47" s="52"/>
      <c r="AC47" s="52"/>
      <c r="AD47" s="52"/>
      <c r="AE47" s="52"/>
      <c r="AF47" s="52"/>
      <c r="AG47" s="52"/>
      <c r="AH47" s="52"/>
      <c r="AI47" s="52"/>
      <c r="AJ47" s="52"/>
      <c r="AK47" s="52"/>
      <c r="AL47" s="52"/>
      <c r="AM47" s="52"/>
      <c r="AN47" s="52"/>
      <c r="AO47" s="44"/>
      <c r="AP47" s="60">
        <v>16.760000000000002</v>
      </c>
      <c r="AQ47" s="60">
        <v>19.079999999999998</v>
      </c>
      <c r="AR47" s="60">
        <v>13.99</v>
      </c>
      <c r="AS47" s="60">
        <v>6.82</v>
      </c>
      <c r="AT47" s="60">
        <v>7.38</v>
      </c>
      <c r="AU47" s="79"/>
      <c r="AV47" s="52"/>
      <c r="AW47" s="52"/>
      <c r="AX47" s="52"/>
      <c r="AY47" s="52"/>
      <c r="AZ47" s="52"/>
      <c r="BA47" s="259"/>
      <c r="BB47" s="60"/>
      <c r="BC47" s="288"/>
      <c r="BD47" s="288"/>
      <c r="BE47" s="288"/>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0.67449999999999999</v>
      </c>
      <c r="J48" s="61">
        <v>0.42714999999999997</v>
      </c>
      <c r="K48" s="61">
        <v>3.2159</v>
      </c>
      <c r="L48" s="61">
        <v>11.023</v>
      </c>
      <c r="M48" s="61">
        <v>14.649900000000001</v>
      </c>
      <c r="N48" s="72">
        <v>11.222</v>
      </c>
      <c r="O48" s="61">
        <v>3.6725500000000002</v>
      </c>
      <c r="P48" s="61">
        <v>17.009699999999999</v>
      </c>
      <c r="Q48" s="61">
        <v>18.242100000000001</v>
      </c>
      <c r="R48" s="61">
        <v>17.826799999999999</v>
      </c>
      <c r="S48" s="61">
        <v>4.5309999999999997</v>
      </c>
      <c r="T48" s="61">
        <v>27.468699999999998</v>
      </c>
      <c r="U48" s="61">
        <v>11.9498</v>
      </c>
      <c r="V48" s="61">
        <v>13.028700000000001</v>
      </c>
      <c r="W48" s="61">
        <v>3.5257999999999998</v>
      </c>
      <c r="X48" s="61">
        <v>22.2105</v>
      </c>
      <c r="Y48" s="68"/>
      <c r="Z48" s="53"/>
      <c r="AA48" s="53"/>
      <c r="AB48" s="53"/>
      <c r="AC48" s="53"/>
      <c r="AD48" s="53"/>
      <c r="AE48" s="53"/>
      <c r="AF48" s="53"/>
      <c r="AG48" s="53"/>
      <c r="AH48" s="53"/>
      <c r="AI48" s="53"/>
      <c r="AJ48" s="53"/>
      <c r="AK48" s="53"/>
      <c r="AL48" s="53"/>
      <c r="AM48" s="53"/>
      <c r="AN48" s="53"/>
      <c r="AO48" s="45"/>
      <c r="AP48" s="61">
        <v>19.190000000000001</v>
      </c>
      <c r="AQ48" s="61">
        <v>21.7</v>
      </c>
      <c r="AR48" s="61">
        <v>17.45</v>
      </c>
      <c r="AS48" s="61">
        <v>12.11</v>
      </c>
      <c r="AT48" s="61">
        <v>24.42</v>
      </c>
      <c r="AU48" s="80"/>
      <c r="AV48" s="53"/>
      <c r="AW48" s="53"/>
      <c r="AX48" s="53"/>
      <c r="AY48" s="53"/>
      <c r="AZ48" s="53"/>
      <c r="BA48" s="262"/>
      <c r="BB48" s="61"/>
      <c r="BC48" s="291"/>
      <c r="BD48" s="291"/>
      <c r="BE48" s="291"/>
      <c r="BF48" s="45"/>
      <c r="BG48" s="61"/>
      <c r="BH48" s="61"/>
      <c r="BI48" s="61"/>
      <c r="BJ48" s="61"/>
      <c r="BK48" s="45"/>
      <c r="BL48" s="86"/>
      <c r="BM48" s="86"/>
      <c r="BN48" s="86"/>
      <c r="BO48" s="86"/>
      <c r="BP48" s="86"/>
      <c r="BQ48" s="45"/>
      <c r="BR48" s="90"/>
    </row>
    <row r="49" spans="1:70" ht="14.5" x14ac:dyDescent="0.25">
      <c r="A49" s="39" t="s">
        <v>128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93"/>
      <c r="BD49" s="293"/>
      <c r="BE49" s="293"/>
      <c r="BF49" s="46"/>
      <c r="BG49" s="62"/>
      <c r="BH49" s="62"/>
      <c r="BI49" s="62"/>
      <c r="BJ49" s="62"/>
      <c r="BK49" s="46"/>
      <c r="BL49" s="87"/>
      <c r="BM49" s="87"/>
      <c r="BN49" s="87"/>
      <c r="BO49" s="87"/>
      <c r="BP49" s="87"/>
      <c r="BQ49" s="46"/>
      <c r="BR49" s="91"/>
    </row>
    <row r="50" spans="1:70" s="107" customFormat="1" x14ac:dyDescent="0.25">
      <c r="A50" s="126" t="s">
        <v>1808</v>
      </c>
      <c r="B50" s="127"/>
      <c r="C50" s="733">
        <v>35390</v>
      </c>
      <c r="D50" s="127"/>
      <c r="E50" s="128">
        <v>34922.199999999997</v>
      </c>
      <c r="F50" s="127"/>
      <c r="G50" s="129">
        <v>286.71789999999999</v>
      </c>
      <c r="H50" s="131"/>
      <c r="I50" s="130">
        <v>0.28239999999999998</v>
      </c>
      <c r="J50" s="130">
        <v>5.4399999999999997E-2</v>
      </c>
      <c r="K50" s="130">
        <v>-6.5299999999999997E-2</v>
      </c>
      <c r="L50" s="130">
        <v>9.7446999999999999</v>
      </c>
      <c r="M50" s="130">
        <v>19.927700000000002</v>
      </c>
      <c r="N50" s="132">
        <v>12.3803</v>
      </c>
      <c r="O50" s="130">
        <v>1.8741000000000001</v>
      </c>
      <c r="P50" s="130">
        <v>17.833400000000001</v>
      </c>
      <c r="Q50" s="130">
        <v>19.782599999999999</v>
      </c>
      <c r="R50" s="130">
        <v>19.7699</v>
      </c>
      <c r="S50" s="130">
        <v>1.5871999999999999</v>
      </c>
      <c r="T50" s="130">
        <v>30.608000000000001</v>
      </c>
      <c r="U50" s="130">
        <v>12.9924</v>
      </c>
      <c r="V50" s="130">
        <v>14.5299</v>
      </c>
      <c r="W50" s="130">
        <v>1.726</v>
      </c>
      <c r="X50" s="130">
        <v>12.3743</v>
      </c>
      <c r="Y50" s="131"/>
      <c r="Z50" s="128">
        <v>18</v>
      </c>
      <c r="AA50" s="128">
        <v>18</v>
      </c>
      <c r="AB50" s="128">
        <v>20</v>
      </c>
      <c r="AC50" s="128">
        <v>17</v>
      </c>
      <c r="AD50" s="128">
        <v>10</v>
      </c>
      <c r="AE50" s="128">
        <v>11</v>
      </c>
      <c r="AF50" s="128">
        <v>11</v>
      </c>
      <c r="AG50" s="128">
        <v>7</v>
      </c>
      <c r="AH50" s="128">
        <v>2</v>
      </c>
      <c r="AI50" s="128">
        <v>1</v>
      </c>
      <c r="AJ50" s="128">
        <v>20</v>
      </c>
      <c r="AK50" s="128">
        <v>12</v>
      </c>
      <c r="AL50" s="128">
        <v>13</v>
      </c>
      <c r="AM50" s="128">
        <v>11</v>
      </c>
      <c r="AN50" s="128">
        <v>19</v>
      </c>
      <c r="AO50" s="127"/>
      <c r="AP50" s="130">
        <v>24.55</v>
      </c>
      <c r="AQ50" s="130">
        <v>27.94</v>
      </c>
      <c r="AR50" s="130">
        <v>18.12</v>
      </c>
      <c r="AS50" s="130">
        <v>11.58</v>
      </c>
      <c r="AT50" s="130">
        <v>26.53</v>
      </c>
      <c r="AU50" s="133"/>
      <c r="AV50" s="128">
        <v>1</v>
      </c>
      <c r="AW50" s="128">
        <v>1</v>
      </c>
      <c r="AX50" s="128">
        <v>5</v>
      </c>
      <c r="AY50" s="128">
        <v>8</v>
      </c>
      <c r="AZ50" s="128">
        <v>11</v>
      </c>
      <c r="BA50" s="264"/>
      <c r="BB50" s="130">
        <v>17.450105612457101</v>
      </c>
      <c r="BC50" s="295">
        <v>0.84402583600743797</v>
      </c>
      <c r="BD50" s="295">
        <v>6.3279867675693102E-2</v>
      </c>
      <c r="BE50" s="295">
        <v>0.41644983822098902</v>
      </c>
      <c r="BF50" s="127"/>
      <c r="BG50" s="130">
        <v>14.587999999999999</v>
      </c>
      <c r="BH50" s="130">
        <v>8.8127300000000002</v>
      </c>
      <c r="BI50" s="130">
        <v>65.062600000000003</v>
      </c>
      <c r="BJ50" s="130">
        <v>11.536670000000001</v>
      </c>
      <c r="BK50" s="127"/>
      <c r="BL50" s="136" t="s">
        <v>1809</v>
      </c>
      <c r="BM50" s="136" t="s">
        <v>1810</v>
      </c>
      <c r="BN50" s="136" t="s">
        <v>1811</v>
      </c>
      <c r="BO50" s="136" t="s">
        <v>1812</v>
      </c>
      <c r="BP50" s="136" t="s">
        <v>1813</v>
      </c>
      <c r="BQ50" s="127"/>
      <c r="BR50" s="137" t="s">
        <v>519</v>
      </c>
    </row>
    <row r="51" spans="1:70" s="107" customFormat="1" x14ac:dyDescent="0.25">
      <c r="A51" s="108" t="s">
        <v>1814</v>
      </c>
      <c r="B51" s="109"/>
      <c r="C51" s="734">
        <v>44187</v>
      </c>
      <c r="D51" s="109"/>
      <c r="E51" s="110">
        <v>5408.93</v>
      </c>
      <c r="F51" s="109"/>
      <c r="G51" s="111">
        <v>27.8721</v>
      </c>
      <c r="H51" s="113"/>
      <c r="I51" s="112">
        <v>0.30370000000000003</v>
      </c>
      <c r="J51" s="112">
        <v>0.1434</v>
      </c>
      <c r="K51" s="112">
        <v>1.3948</v>
      </c>
      <c r="L51" s="112">
        <v>7.5751999999999997</v>
      </c>
      <c r="M51" s="112">
        <v>14.1639</v>
      </c>
      <c r="N51" s="114">
        <v>6.6801000000000004</v>
      </c>
      <c r="O51" s="112">
        <v>3.7595000000000001</v>
      </c>
      <c r="P51" s="112">
        <v>15.547599999999999</v>
      </c>
      <c r="Q51" s="112">
        <v>15.8552</v>
      </c>
      <c r="R51" s="112" t="s">
        <v>430</v>
      </c>
      <c r="S51" s="112">
        <v>3.1273</v>
      </c>
      <c r="T51" s="112">
        <v>26.496400000000001</v>
      </c>
      <c r="U51" s="112">
        <v>10.019399999999999</v>
      </c>
      <c r="V51" s="112">
        <v>10.537800000000001</v>
      </c>
      <c r="W51" s="112">
        <v>2.7315999999999998</v>
      </c>
      <c r="X51" s="112">
        <v>19.842300000000002</v>
      </c>
      <c r="Y51" s="113"/>
      <c r="Z51" s="110">
        <v>16</v>
      </c>
      <c r="AA51" s="110">
        <v>17</v>
      </c>
      <c r="AB51" s="110">
        <v>19</v>
      </c>
      <c r="AC51" s="110">
        <v>19</v>
      </c>
      <c r="AD51" s="110">
        <v>15</v>
      </c>
      <c r="AE51" s="110">
        <v>15</v>
      </c>
      <c r="AF51" s="110">
        <v>9</v>
      </c>
      <c r="AG51" s="110">
        <v>9</v>
      </c>
      <c r="AH51" s="110">
        <v>7</v>
      </c>
      <c r="AI51" s="110" t="s">
        <v>430</v>
      </c>
      <c r="AJ51" s="110">
        <v>18</v>
      </c>
      <c r="AK51" s="110">
        <v>16</v>
      </c>
      <c r="AL51" s="110">
        <v>15</v>
      </c>
      <c r="AM51" s="110">
        <v>15</v>
      </c>
      <c r="AN51" s="110">
        <v>15</v>
      </c>
      <c r="AO51" s="109"/>
      <c r="AP51" s="112" t="s">
        <v>430</v>
      </c>
      <c r="AQ51" s="112" t="s">
        <v>430</v>
      </c>
      <c r="AR51" s="112">
        <v>14.61</v>
      </c>
      <c r="AS51" s="112">
        <v>10.82</v>
      </c>
      <c r="AT51" s="112">
        <v>19.91</v>
      </c>
      <c r="AU51" s="115"/>
      <c r="AV51" s="110" t="s">
        <v>430</v>
      </c>
      <c r="AW51" s="110" t="s">
        <v>430</v>
      </c>
      <c r="AX51" s="110">
        <v>8</v>
      </c>
      <c r="AY51" s="110">
        <v>9</v>
      </c>
      <c r="AZ51" s="110">
        <v>14</v>
      </c>
      <c r="BA51" s="260"/>
      <c r="BB51" s="112">
        <v>16.764765562304401</v>
      </c>
      <c r="BC51" s="290">
        <v>0.88136988597658705</v>
      </c>
      <c r="BD51" s="290">
        <v>5.1945289194075303E-2</v>
      </c>
      <c r="BE51" s="290">
        <v>0.15262866391016899</v>
      </c>
      <c r="BF51" s="109"/>
      <c r="BG51" s="112" t="s">
        <v>430</v>
      </c>
      <c r="BH51" s="112">
        <v>17.768899999999999</v>
      </c>
      <c r="BI51" s="112">
        <v>78.309299999999993</v>
      </c>
      <c r="BJ51" s="112">
        <v>3.9218000000000002</v>
      </c>
      <c r="BK51" s="109"/>
      <c r="BL51" s="118" t="s">
        <v>1815</v>
      </c>
      <c r="BM51" s="118" t="s">
        <v>1816</v>
      </c>
      <c r="BN51" s="118" t="s">
        <v>1817</v>
      </c>
      <c r="BO51" s="118" t="s">
        <v>1818</v>
      </c>
      <c r="BP51" s="118" t="s">
        <v>1819</v>
      </c>
      <c r="BQ51" s="109"/>
      <c r="BR51" s="119" t="s">
        <v>443</v>
      </c>
    </row>
    <row r="52" spans="1:70" s="107" customFormat="1" x14ac:dyDescent="0.25">
      <c r="A52" s="108" t="s">
        <v>1820</v>
      </c>
      <c r="B52" s="109"/>
      <c r="C52" s="734">
        <v>45688</v>
      </c>
      <c r="D52" s="109"/>
      <c r="E52" s="110">
        <v>5481.36</v>
      </c>
      <c r="F52" s="109"/>
      <c r="G52" s="111">
        <v>12.565</v>
      </c>
      <c r="H52" s="113"/>
      <c r="I52" s="112">
        <v>0.98860000000000003</v>
      </c>
      <c r="J52" s="112">
        <v>0.53610000000000002</v>
      </c>
      <c r="K52" s="112">
        <v>3.7829000000000002</v>
      </c>
      <c r="L52" s="112">
        <v>9.0806000000000004</v>
      </c>
      <c r="M52" s="112">
        <v>11.1259</v>
      </c>
      <c r="N52" s="114">
        <v>9.8147000000000002</v>
      </c>
      <c r="O52" s="112" t="s">
        <v>430</v>
      </c>
      <c r="P52" s="112" t="s">
        <v>430</v>
      </c>
      <c r="Q52" s="112" t="s">
        <v>430</v>
      </c>
      <c r="R52" s="112" t="s">
        <v>430</v>
      </c>
      <c r="S52" s="112">
        <v>4.0494000000000003</v>
      </c>
      <c r="T52" s="112">
        <v>23.634799999999998</v>
      </c>
      <c r="U52" s="112">
        <v>8.5342000000000002</v>
      </c>
      <c r="V52" s="112">
        <v>11.303000000000001</v>
      </c>
      <c r="W52" s="112">
        <v>2.7307999999999999</v>
      </c>
      <c r="X52" s="112">
        <v>15.8637</v>
      </c>
      <c r="Y52" s="113"/>
      <c r="Z52" s="110">
        <v>3</v>
      </c>
      <c r="AA52" s="110">
        <v>12</v>
      </c>
      <c r="AB52" s="110">
        <v>12</v>
      </c>
      <c r="AC52" s="110">
        <v>18</v>
      </c>
      <c r="AD52" s="110">
        <v>17</v>
      </c>
      <c r="AE52" s="110">
        <v>12</v>
      </c>
      <c r="AF52" s="110" t="s">
        <v>430</v>
      </c>
      <c r="AG52" s="110" t="s">
        <v>430</v>
      </c>
      <c r="AH52" s="110" t="s">
        <v>430</v>
      </c>
      <c r="AI52" s="110" t="s">
        <v>430</v>
      </c>
      <c r="AJ52" s="110">
        <v>15</v>
      </c>
      <c r="AK52" s="110">
        <v>18</v>
      </c>
      <c r="AL52" s="110">
        <v>17</v>
      </c>
      <c r="AM52" s="110">
        <v>13</v>
      </c>
      <c r="AN52" s="110">
        <v>16</v>
      </c>
      <c r="AO52" s="109"/>
      <c r="AP52" s="112" t="s">
        <v>430</v>
      </c>
      <c r="AQ52" s="112" t="s">
        <v>430</v>
      </c>
      <c r="AR52" s="112" t="s">
        <v>430</v>
      </c>
      <c r="AS52" s="112" t="s">
        <v>430</v>
      </c>
      <c r="AT52" s="112">
        <v>19.57</v>
      </c>
      <c r="AU52" s="115"/>
      <c r="AV52" s="110" t="s">
        <v>430</v>
      </c>
      <c r="AW52" s="110" t="s">
        <v>430</v>
      </c>
      <c r="AX52" s="110" t="s">
        <v>430</v>
      </c>
      <c r="AY52" s="110" t="s">
        <v>430</v>
      </c>
      <c r="AZ52" s="110">
        <v>15</v>
      </c>
      <c r="BA52" s="260"/>
      <c r="BB52" s="112">
        <v>14.373584628521501</v>
      </c>
      <c r="BC52" s="290">
        <v>0.85887588357886502</v>
      </c>
      <c r="BD52" s="290">
        <v>8.0910858672663594E-2</v>
      </c>
      <c r="BE52" s="290">
        <v>0.37717134057127999</v>
      </c>
      <c r="BF52" s="109"/>
      <c r="BG52" s="112">
        <v>6.32918</v>
      </c>
      <c r="BH52" s="112">
        <v>16.28</v>
      </c>
      <c r="BI52" s="112">
        <v>76.926199999999994</v>
      </c>
      <c r="BJ52" s="112">
        <v>0.46461999999999998</v>
      </c>
      <c r="BK52" s="109"/>
      <c r="BL52" s="118" t="s">
        <v>1821</v>
      </c>
      <c r="BM52" s="118" t="s">
        <v>1822</v>
      </c>
      <c r="BN52" s="118" t="s">
        <v>1823</v>
      </c>
      <c r="BO52" s="118" t="s">
        <v>1824</v>
      </c>
      <c r="BP52" s="118" t="s">
        <v>1825</v>
      </c>
      <c r="BQ52" s="109"/>
      <c r="BR52" s="119" t="s">
        <v>443</v>
      </c>
    </row>
    <row r="53" spans="1:70" s="107" customFormat="1" x14ac:dyDescent="0.25">
      <c r="A53" s="108" t="s">
        <v>1826</v>
      </c>
      <c r="B53" s="109"/>
      <c r="C53" s="734">
        <v>44907</v>
      </c>
      <c r="D53" s="109"/>
      <c r="E53" s="110">
        <v>5245.83</v>
      </c>
      <c r="F53" s="109"/>
      <c r="G53" s="111">
        <v>22.302</v>
      </c>
      <c r="H53" s="113"/>
      <c r="I53" s="112">
        <v>0.99170000000000003</v>
      </c>
      <c r="J53" s="112">
        <v>0.69850000000000001</v>
      </c>
      <c r="K53" s="112">
        <v>3.7071000000000001</v>
      </c>
      <c r="L53" s="112">
        <v>13.327199999999999</v>
      </c>
      <c r="M53" s="112">
        <v>19.7532</v>
      </c>
      <c r="N53" s="114">
        <v>15.2713</v>
      </c>
      <c r="O53" s="112">
        <v>4.5461</v>
      </c>
      <c r="P53" s="112">
        <v>20.721599999999999</v>
      </c>
      <c r="Q53" s="112" t="s">
        <v>430</v>
      </c>
      <c r="R53" s="112" t="s">
        <v>430</v>
      </c>
      <c r="S53" s="112">
        <v>4.9679000000000002</v>
      </c>
      <c r="T53" s="112">
        <v>30.046900000000001</v>
      </c>
      <c r="U53" s="112">
        <v>14.8735</v>
      </c>
      <c r="V53" s="112">
        <v>17.476600000000001</v>
      </c>
      <c r="W53" s="112">
        <v>3.3039999999999998</v>
      </c>
      <c r="X53" s="112">
        <v>24.277200000000001</v>
      </c>
      <c r="Y53" s="113"/>
      <c r="Z53" s="110">
        <v>2</v>
      </c>
      <c r="AA53" s="110">
        <v>10</v>
      </c>
      <c r="AB53" s="110">
        <v>13</v>
      </c>
      <c r="AC53" s="110">
        <v>10</v>
      </c>
      <c r="AD53" s="110">
        <v>11</v>
      </c>
      <c r="AE53" s="110">
        <v>9</v>
      </c>
      <c r="AF53" s="110">
        <v>8</v>
      </c>
      <c r="AG53" s="110">
        <v>3</v>
      </c>
      <c r="AH53" s="110" t="s">
        <v>430</v>
      </c>
      <c r="AI53" s="110" t="s">
        <v>430</v>
      </c>
      <c r="AJ53" s="110">
        <v>9</v>
      </c>
      <c r="AK53" s="110">
        <v>13</v>
      </c>
      <c r="AL53" s="110">
        <v>11</v>
      </c>
      <c r="AM53" s="110">
        <v>8</v>
      </c>
      <c r="AN53" s="110">
        <v>14</v>
      </c>
      <c r="AO53" s="109"/>
      <c r="AP53" s="112" t="s">
        <v>430</v>
      </c>
      <c r="AQ53" s="112" t="s">
        <v>430</v>
      </c>
      <c r="AR53" s="112" t="s">
        <v>430</v>
      </c>
      <c r="AS53" s="112">
        <v>14.63</v>
      </c>
      <c r="AT53" s="112">
        <v>30.75</v>
      </c>
      <c r="AU53" s="115"/>
      <c r="AV53" s="110" t="s">
        <v>430</v>
      </c>
      <c r="AW53" s="110" t="s">
        <v>430</v>
      </c>
      <c r="AX53" s="110" t="s">
        <v>430</v>
      </c>
      <c r="AY53" s="110">
        <v>6</v>
      </c>
      <c r="AZ53" s="110">
        <v>9</v>
      </c>
      <c r="BA53" s="260"/>
      <c r="BB53" s="112">
        <v>17.438686327687101</v>
      </c>
      <c r="BC53" s="290">
        <v>0.89776701732789699</v>
      </c>
      <c r="BD53" s="290">
        <v>7.6139090512857693E-2</v>
      </c>
      <c r="BE53" s="290">
        <v>0.72918160242671703</v>
      </c>
      <c r="BF53" s="109"/>
      <c r="BG53" s="112">
        <v>9.6923399999999997</v>
      </c>
      <c r="BH53" s="112">
        <v>21.000900000000001</v>
      </c>
      <c r="BI53" s="112">
        <v>64.226100000000002</v>
      </c>
      <c r="BJ53" s="112">
        <v>5.08066</v>
      </c>
      <c r="BK53" s="109"/>
      <c r="BL53" s="118" t="s">
        <v>1827</v>
      </c>
      <c r="BM53" s="118" t="s">
        <v>1828</v>
      </c>
      <c r="BN53" s="118" t="s">
        <v>1829</v>
      </c>
      <c r="BO53" s="118" t="s">
        <v>1830</v>
      </c>
      <c r="BP53" s="118" t="s">
        <v>1831</v>
      </c>
      <c r="BQ53" s="109"/>
      <c r="BR53" s="119" t="s">
        <v>476</v>
      </c>
    </row>
    <row r="54" spans="1:70" s="107" customFormat="1" x14ac:dyDescent="0.25">
      <c r="A54" s="108" t="s">
        <v>1832</v>
      </c>
      <c r="B54" s="109"/>
      <c r="C54" s="734">
        <v>38398</v>
      </c>
      <c r="D54" s="109"/>
      <c r="E54" s="110">
        <v>4103.7700000000004</v>
      </c>
      <c r="F54" s="109"/>
      <c r="G54" s="111">
        <v>300.78680000000003</v>
      </c>
      <c r="H54" s="113"/>
      <c r="I54" s="112">
        <v>1.1399999999999999</v>
      </c>
      <c r="J54" s="112">
        <v>1.0470999999999999</v>
      </c>
      <c r="K54" s="112">
        <v>4.4560000000000004</v>
      </c>
      <c r="L54" s="112">
        <v>10.1752</v>
      </c>
      <c r="M54" s="112">
        <v>17.920200000000001</v>
      </c>
      <c r="N54" s="114">
        <v>17.056100000000001</v>
      </c>
      <c r="O54" s="112">
        <v>8.1036000000000001</v>
      </c>
      <c r="P54" s="112">
        <v>18.401700000000002</v>
      </c>
      <c r="Q54" s="112">
        <v>17.576000000000001</v>
      </c>
      <c r="R54" s="112">
        <v>14.574400000000001</v>
      </c>
      <c r="S54" s="112">
        <v>5.1254999999999997</v>
      </c>
      <c r="T54" s="112">
        <v>32.835900000000002</v>
      </c>
      <c r="U54" s="112">
        <v>15.8597</v>
      </c>
      <c r="V54" s="112">
        <v>18.1678</v>
      </c>
      <c r="W54" s="112">
        <v>4.9284999999999997</v>
      </c>
      <c r="X54" s="112">
        <v>17.133700000000001</v>
      </c>
      <c r="Y54" s="113"/>
      <c r="Z54" s="110">
        <v>1</v>
      </c>
      <c r="AA54" s="110">
        <v>7</v>
      </c>
      <c r="AB54" s="110">
        <v>9</v>
      </c>
      <c r="AC54" s="110">
        <v>15</v>
      </c>
      <c r="AD54" s="110">
        <v>13</v>
      </c>
      <c r="AE54" s="110">
        <v>7</v>
      </c>
      <c r="AF54" s="110">
        <v>4</v>
      </c>
      <c r="AG54" s="110">
        <v>6</v>
      </c>
      <c r="AH54" s="110">
        <v>6</v>
      </c>
      <c r="AI54" s="110">
        <v>3</v>
      </c>
      <c r="AJ54" s="110">
        <v>8</v>
      </c>
      <c r="AK54" s="110">
        <v>10</v>
      </c>
      <c r="AL54" s="110">
        <v>10</v>
      </c>
      <c r="AM54" s="110">
        <v>7</v>
      </c>
      <c r="AN54" s="110">
        <v>6</v>
      </c>
      <c r="AO54" s="109"/>
      <c r="AP54" s="112">
        <v>18.149999999999999</v>
      </c>
      <c r="AQ54" s="112">
        <v>22.13</v>
      </c>
      <c r="AR54" s="112">
        <v>18.23</v>
      </c>
      <c r="AS54" s="112">
        <v>15.16</v>
      </c>
      <c r="AT54" s="112">
        <v>30.65</v>
      </c>
      <c r="AU54" s="115"/>
      <c r="AV54" s="110">
        <v>3</v>
      </c>
      <c r="AW54" s="110">
        <v>4</v>
      </c>
      <c r="AX54" s="110">
        <v>4</v>
      </c>
      <c r="AY54" s="110">
        <v>5</v>
      </c>
      <c r="AZ54" s="110">
        <v>10</v>
      </c>
      <c r="BA54" s="260"/>
      <c r="BB54" s="112">
        <v>17.1412646485899</v>
      </c>
      <c r="BC54" s="290">
        <v>0.90861001565575295</v>
      </c>
      <c r="BD54" s="290">
        <v>6.4918741564954099E-2</v>
      </c>
      <c r="BE54" s="290">
        <v>0.372369614097533</v>
      </c>
      <c r="BF54" s="109"/>
      <c r="BG54" s="112">
        <v>9.3321199999999997</v>
      </c>
      <c r="BH54" s="112">
        <v>4.8356599999999998</v>
      </c>
      <c r="BI54" s="112">
        <v>80.590999999999994</v>
      </c>
      <c r="BJ54" s="112">
        <v>5.2412200000000002</v>
      </c>
      <c r="BK54" s="109"/>
      <c r="BL54" s="118" t="s">
        <v>1833</v>
      </c>
      <c r="BM54" s="118" t="s">
        <v>1834</v>
      </c>
      <c r="BN54" s="118" t="s">
        <v>1835</v>
      </c>
      <c r="BO54" s="118" t="s">
        <v>1836</v>
      </c>
      <c r="BP54" s="118" t="s">
        <v>1766</v>
      </c>
      <c r="BQ54" s="109"/>
      <c r="BR54" s="119" t="s">
        <v>443</v>
      </c>
    </row>
    <row r="55" spans="1:70" s="107" customFormat="1" x14ac:dyDescent="0.25">
      <c r="A55" s="108" t="s">
        <v>1837</v>
      </c>
      <c r="B55" s="109"/>
      <c r="C55" s="734">
        <v>43878</v>
      </c>
      <c r="D55" s="109"/>
      <c r="E55" s="110">
        <v>3511.37</v>
      </c>
      <c r="F55" s="109"/>
      <c r="G55" s="111">
        <v>34.130299999999998</v>
      </c>
      <c r="H55" s="113"/>
      <c r="I55" s="112">
        <v>0.82030000000000003</v>
      </c>
      <c r="J55" s="112">
        <v>1.0567</v>
      </c>
      <c r="K55" s="112">
        <v>4.0129999999999999</v>
      </c>
      <c r="L55" s="112">
        <v>15.321400000000001</v>
      </c>
      <c r="M55" s="112">
        <v>24.899100000000001</v>
      </c>
      <c r="N55" s="114">
        <v>19.3492</v>
      </c>
      <c r="O55" s="112">
        <v>9.7810000000000006</v>
      </c>
      <c r="P55" s="112">
        <v>25.028600000000001</v>
      </c>
      <c r="Q55" s="112">
        <v>18.564299999999999</v>
      </c>
      <c r="R55" s="112" t="s">
        <v>430</v>
      </c>
      <c r="S55" s="112">
        <v>6.0250000000000004</v>
      </c>
      <c r="T55" s="112">
        <v>37.115699999999997</v>
      </c>
      <c r="U55" s="112">
        <v>21.6675</v>
      </c>
      <c r="V55" s="112">
        <v>22.6936</v>
      </c>
      <c r="W55" s="112">
        <v>4.8407999999999998</v>
      </c>
      <c r="X55" s="112">
        <v>20.753799999999998</v>
      </c>
      <c r="Y55" s="113"/>
      <c r="Z55" s="110">
        <v>4</v>
      </c>
      <c r="AA55" s="110">
        <v>6</v>
      </c>
      <c r="AB55" s="110">
        <v>10</v>
      </c>
      <c r="AC55" s="110">
        <v>3</v>
      </c>
      <c r="AD55" s="110">
        <v>3</v>
      </c>
      <c r="AE55" s="110">
        <v>4</v>
      </c>
      <c r="AF55" s="110">
        <v>2</v>
      </c>
      <c r="AG55" s="110">
        <v>1</v>
      </c>
      <c r="AH55" s="110">
        <v>4</v>
      </c>
      <c r="AI55" s="110" t="s">
        <v>430</v>
      </c>
      <c r="AJ55" s="110">
        <v>6</v>
      </c>
      <c r="AK55" s="110">
        <v>5</v>
      </c>
      <c r="AL55" s="110">
        <v>4</v>
      </c>
      <c r="AM55" s="110">
        <v>4</v>
      </c>
      <c r="AN55" s="110">
        <v>9</v>
      </c>
      <c r="AO55" s="109"/>
      <c r="AP55" s="112" t="s">
        <v>430</v>
      </c>
      <c r="AQ55" s="112" t="s">
        <v>430</v>
      </c>
      <c r="AR55" s="112">
        <v>22.75</v>
      </c>
      <c r="AS55" s="112">
        <v>19.100000000000001</v>
      </c>
      <c r="AT55" s="112">
        <v>41.22</v>
      </c>
      <c r="AU55" s="115"/>
      <c r="AV55" s="110" t="s">
        <v>430</v>
      </c>
      <c r="AW55" s="110" t="s">
        <v>430</v>
      </c>
      <c r="AX55" s="110">
        <v>1</v>
      </c>
      <c r="AY55" s="110">
        <v>2</v>
      </c>
      <c r="AZ55" s="110">
        <v>3</v>
      </c>
      <c r="BA55" s="260"/>
      <c r="BB55" s="112">
        <v>17.246372633901199</v>
      </c>
      <c r="BC55" s="290">
        <v>0.89486984755775201</v>
      </c>
      <c r="BD55" s="290">
        <v>9.0298040458839698E-2</v>
      </c>
      <c r="BE55" s="290">
        <v>0.82809070153127295</v>
      </c>
      <c r="BF55" s="109"/>
      <c r="BG55" s="112">
        <v>8.9067500000000006</v>
      </c>
      <c r="BH55" s="112">
        <v>23.542999999999999</v>
      </c>
      <c r="BI55" s="112">
        <v>63.199199999999998</v>
      </c>
      <c r="BJ55" s="112">
        <v>4.3510499999999999</v>
      </c>
      <c r="BK55" s="109"/>
      <c r="BL55" s="118" t="s">
        <v>1838</v>
      </c>
      <c r="BM55" s="118" t="s">
        <v>1839</v>
      </c>
      <c r="BN55" s="118" t="s">
        <v>1840</v>
      </c>
      <c r="BO55" s="118" t="s">
        <v>1835</v>
      </c>
      <c r="BP55" s="118" t="s">
        <v>1841</v>
      </c>
      <c r="BQ55" s="109"/>
      <c r="BR55" s="119" t="s">
        <v>611</v>
      </c>
    </row>
    <row r="56" spans="1:70" s="107" customFormat="1" x14ac:dyDescent="0.25">
      <c r="A56" s="108" t="s">
        <v>1842</v>
      </c>
      <c r="B56" s="109"/>
      <c r="C56" s="734">
        <v>45600</v>
      </c>
      <c r="D56" s="109"/>
      <c r="E56" s="110">
        <v>3217.47</v>
      </c>
      <c r="F56" s="109"/>
      <c r="G56" s="111">
        <v>13.45</v>
      </c>
      <c r="H56" s="113"/>
      <c r="I56" s="112">
        <v>0.4481</v>
      </c>
      <c r="J56" s="112">
        <v>1.2039</v>
      </c>
      <c r="K56" s="112">
        <v>4.6692999999999998</v>
      </c>
      <c r="L56" s="112">
        <v>15.252800000000001</v>
      </c>
      <c r="M56" s="112">
        <v>28.217300000000002</v>
      </c>
      <c r="N56" s="114">
        <v>30.5825</v>
      </c>
      <c r="O56" s="112" t="s">
        <v>430</v>
      </c>
      <c r="P56" s="112" t="s">
        <v>430</v>
      </c>
      <c r="Q56" s="112" t="s">
        <v>430</v>
      </c>
      <c r="R56" s="112" t="s">
        <v>430</v>
      </c>
      <c r="S56" s="112">
        <v>5.7389999999999999</v>
      </c>
      <c r="T56" s="112">
        <v>38.659799999999997</v>
      </c>
      <c r="U56" s="112">
        <v>25.8185</v>
      </c>
      <c r="V56" s="112">
        <v>31.3477</v>
      </c>
      <c r="W56" s="112">
        <v>4.9961000000000002</v>
      </c>
      <c r="X56" s="112">
        <v>17.988700000000001</v>
      </c>
      <c r="Y56" s="113"/>
      <c r="Z56" s="110">
        <v>13</v>
      </c>
      <c r="AA56" s="110">
        <v>3</v>
      </c>
      <c r="AB56" s="110">
        <v>7</v>
      </c>
      <c r="AC56" s="110">
        <v>4</v>
      </c>
      <c r="AD56" s="110">
        <v>2</v>
      </c>
      <c r="AE56" s="110">
        <v>1</v>
      </c>
      <c r="AF56" s="110" t="s">
        <v>430</v>
      </c>
      <c r="AG56" s="110" t="s">
        <v>430</v>
      </c>
      <c r="AH56" s="110" t="s">
        <v>430</v>
      </c>
      <c r="AI56" s="110" t="s">
        <v>430</v>
      </c>
      <c r="AJ56" s="110">
        <v>7</v>
      </c>
      <c r="AK56" s="110">
        <v>3</v>
      </c>
      <c r="AL56" s="110">
        <v>2</v>
      </c>
      <c r="AM56" s="110">
        <v>1</v>
      </c>
      <c r="AN56" s="110">
        <v>5</v>
      </c>
      <c r="AO56" s="109"/>
      <c r="AP56" s="112" t="s">
        <v>430</v>
      </c>
      <c r="AQ56" s="112" t="s">
        <v>430</v>
      </c>
      <c r="AR56" s="112" t="s">
        <v>430</v>
      </c>
      <c r="AS56" s="112" t="s">
        <v>430</v>
      </c>
      <c r="AT56" s="112">
        <v>48.76</v>
      </c>
      <c r="AU56" s="115"/>
      <c r="AV56" s="110" t="s">
        <v>430</v>
      </c>
      <c r="AW56" s="110" t="s">
        <v>430</v>
      </c>
      <c r="AX56" s="110" t="s">
        <v>430</v>
      </c>
      <c r="AY56" s="110" t="s">
        <v>430</v>
      </c>
      <c r="AZ56" s="110">
        <v>2</v>
      </c>
      <c r="BA56" s="260"/>
      <c r="BB56" s="112">
        <v>19.280683377284198</v>
      </c>
      <c r="BC56" s="290">
        <v>0.94912585041276898</v>
      </c>
      <c r="BD56" s="290">
        <v>6.38573603182747E-2</v>
      </c>
      <c r="BE56" s="290">
        <v>1.08949086314474</v>
      </c>
      <c r="BF56" s="109"/>
      <c r="BG56" s="112">
        <v>2.39588</v>
      </c>
      <c r="BH56" s="112">
        <v>21.904</v>
      </c>
      <c r="BI56" s="112">
        <v>71.896500000000003</v>
      </c>
      <c r="BJ56" s="112">
        <v>3.80362</v>
      </c>
      <c r="BK56" s="109"/>
      <c r="BL56" s="118" t="s">
        <v>1843</v>
      </c>
      <c r="BM56" s="118" t="s">
        <v>1844</v>
      </c>
      <c r="BN56" s="118" t="s">
        <v>1845</v>
      </c>
      <c r="BO56" s="118" t="s">
        <v>1846</v>
      </c>
      <c r="BP56" s="118" t="s">
        <v>1847</v>
      </c>
      <c r="BQ56" s="109"/>
      <c r="BR56" s="119" t="s">
        <v>604</v>
      </c>
    </row>
    <row r="57" spans="1:70" s="107" customFormat="1" x14ac:dyDescent="0.25">
      <c r="A57" s="108" t="s">
        <v>1848</v>
      </c>
      <c r="B57" s="109"/>
      <c r="C57" s="734">
        <v>43453</v>
      </c>
      <c r="D57" s="109"/>
      <c r="E57" s="110">
        <v>3136.98</v>
      </c>
      <c r="F57" s="109"/>
      <c r="G57" s="111">
        <v>57.96</v>
      </c>
      <c r="H57" s="113"/>
      <c r="I57" s="112">
        <v>0.71240000000000003</v>
      </c>
      <c r="J57" s="112">
        <v>0.60750000000000004</v>
      </c>
      <c r="K57" s="112">
        <v>4.8860000000000001</v>
      </c>
      <c r="L57" s="112">
        <v>18.020800000000001</v>
      </c>
      <c r="M57" s="112">
        <v>31.7273</v>
      </c>
      <c r="N57" s="114">
        <v>26.1097</v>
      </c>
      <c r="O57" s="112">
        <v>9.4086999999999996</v>
      </c>
      <c r="P57" s="112">
        <v>22.5352</v>
      </c>
      <c r="Q57" s="112">
        <v>20.063099999999999</v>
      </c>
      <c r="R57" s="112" t="s">
        <v>430</v>
      </c>
      <c r="S57" s="112">
        <v>6.8978000000000002</v>
      </c>
      <c r="T57" s="112">
        <v>43.500900000000001</v>
      </c>
      <c r="U57" s="112">
        <v>29.202000000000002</v>
      </c>
      <c r="V57" s="112">
        <v>27.552800000000001</v>
      </c>
      <c r="W57" s="112">
        <v>5</v>
      </c>
      <c r="X57" s="112">
        <v>25.731400000000001</v>
      </c>
      <c r="Y57" s="113"/>
      <c r="Z57" s="110">
        <v>7</v>
      </c>
      <c r="AA57" s="110">
        <v>11</v>
      </c>
      <c r="AB57" s="110">
        <v>6</v>
      </c>
      <c r="AC57" s="110">
        <v>1</v>
      </c>
      <c r="AD57" s="110">
        <v>1</v>
      </c>
      <c r="AE57" s="110">
        <v>2</v>
      </c>
      <c r="AF57" s="110">
        <v>3</v>
      </c>
      <c r="AG57" s="110">
        <v>2</v>
      </c>
      <c r="AH57" s="110">
        <v>1</v>
      </c>
      <c r="AI57" s="110" t="s">
        <v>430</v>
      </c>
      <c r="AJ57" s="110">
        <v>4</v>
      </c>
      <c r="AK57" s="110">
        <v>1</v>
      </c>
      <c r="AL57" s="110">
        <v>1</v>
      </c>
      <c r="AM57" s="110">
        <v>2</v>
      </c>
      <c r="AN57" s="110">
        <v>4</v>
      </c>
      <c r="AO57" s="109"/>
      <c r="AP57" s="112" t="s">
        <v>430</v>
      </c>
      <c r="AQ57" s="112">
        <v>25.82</v>
      </c>
      <c r="AR57" s="112">
        <v>21.34</v>
      </c>
      <c r="AS57" s="112">
        <v>19.989999999999998</v>
      </c>
      <c r="AT57" s="112">
        <v>52.02</v>
      </c>
      <c r="AU57" s="115"/>
      <c r="AV57" s="110" t="s">
        <v>430</v>
      </c>
      <c r="AW57" s="110">
        <v>2</v>
      </c>
      <c r="AX57" s="110">
        <v>2</v>
      </c>
      <c r="AY57" s="110">
        <v>1</v>
      </c>
      <c r="AZ57" s="110">
        <v>1</v>
      </c>
      <c r="BA57" s="260"/>
      <c r="BB57" s="112">
        <v>19.2366421860212</v>
      </c>
      <c r="BC57" s="290">
        <v>0.98790028332311497</v>
      </c>
      <c r="BD57" s="290">
        <v>7.3296716133174095E-2</v>
      </c>
      <c r="BE57" s="290">
        <v>0.60494992155488003</v>
      </c>
      <c r="BF57" s="109"/>
      <c r="BG57" s="112">
        <v>2.7984</v>
      </c>
      <c r="BH57" s="112">
        <v>8.0919000000000008</v>
      </c>
      <c r="BI57" s="112">
        <v>77.140299999999996</v>
      </c>
      <c r="BJ57" s="112">
        <v>11.9694</v>
      </c>
      <c r="BK57" s="109"/>
      <c r="BL57" s="118" t="s">
        <v>1849</v>
      </c>
      <c r="BM57" s="118" t="s">
        <v>1850</v>
      </c>
      <c r="BN57" s="118" t="s">
        <v>1851</v>
      </c>
      <c r="BO57" s="118" t="s">
        <v>714</v>
      </c>
      <c r="BP57" s="118" t="s">
        <v>1127</v>
      </c>
      <c r="BQ57" s="109"/>
      <c r="BR57" s="119" t="s">
        <v>476</v>
      </c>
    </row>
    <row r="58" spans="1:70" s="107" customFormat="1" x14ac:dyDescent="0.25">
      <c r="A58" s="108" t="s">
        <v>1852</v>
      </c>
      <c r="B58" s="109"/>
      <c r="C58" s="734">
        <v>41800</v>
      </c>
      <c r="D58" s="109"/>
      <c r="E58" s="110">
        <v>2585.81</v>
      </c>
      <c r="F58" s="109"/>
      <c r="G58" s="111">
        <v>60.2</v>
      </c>
      <c r="H58" s="113"/>
      <c r="I58" s="112">
        <v>0.33329999999999999</v>
      </c>
      <c r="J58" s="112">
        <v>0.92200000000000004</v>
      </c>
      <c r="K58" s="112">
        <v>5.1528</v>
      </c>
      <c r="L58" s="112">
        <v>13.1366</v>
      </c>
      <c r="M58" s="112">
        <v>21.395399999999999</v>
      </c>
      <c r="N58" s="114">
        <v>21.961099999999998</v>
      </c>
      <c r="O58" s="112">
        <v>9.9802</v>
      </c>
      <c r="P58" s="112">
        <v>18.6282</v>
      </c>
      <c r="Q58" s="112">
        <v>17.8856</v>
      </c>
      <c r="R58" s="112">
        <v>16.424900000000001</v>
      </c>
      <c r="S58" s="112">
        <v>6.5110000000000001</v>
      </c>
      <c r="T58" s="112">
        <v>32.921199999999999</v>
      </c>
      <c r="U58" s="112">
        <v>23.411200000000001</v>
      </c>
      <c r="V58" s="112">
        <v>24.560300000000002</v>
      </c>
      <c r="W58" s="112">
        <v>4.8597999999999999</v>
      </c>
      <c r="X58" s="112">
        <v>15.8476</v>
      </c>
      <c r="Y58" s="113"/>
      <c r="Z58" s="110">
        <v>15</v>
      </c>
      <c r="AA58" s="110">
        <v>8</v>
      </c>
      <c r="AB58" s="110">
        <v>5</v>
      </c>
      <c r="AC58" s="110">
        <v>11</v>
      </c>
      <c r="AD58" s="110">
        <v>8</v>
      </c>
      <c r="AE58" s="110">
        <v>3</v>
      </c>
      <c r="AF58" s="110">
        <v>1</v>
      </c>
      <c r="AG58" s="110">
        <v>5</v>
      </c>
      <c r="AH58" s="110">
        <v>5</v>
      </c>
      <c r="AI58" s="110">
        <v>2</v>
      </c>
      <c r="AJ58" s="110">
        <v>5</v>
      </c>
      <c r="AK58" s="110">
        <v>9</v>
      </c>
      <c r="AL58" s="110">
        <v>3</v>
      </c>
      <c r="AM58" s="110">
        <v>3</v>
      </c>
      <c r="AN58" s="110">
        <v>8</v>
      </c>
      <c r="AO58" s="109"/>
      <c r="AP58" s="112">
        <v>20.059999999999999</v>
      </c>
      <c r="AQ58" s="112">
        <v>22.84</v>
      </c>
      <c r="AR58" s="112">
        <v>19.25</v>
      </c>
      <c r="AS58" s="112">
        <v>18.239999999999998</v>
      </c>
      <c r="AT58" s="112">
        <v>40.43</v>
      </c>
      <c r="AU58" s="115"/>
      <c r="AV58" s="110">
        <v>2</v>
      </c>
      <c r="AW58" s="110">
        <v>3</v>
      </c>
      <c r="AX58" s="110">
        <v>3</v>
      </c>
      <c r="AY58" s="110">
        <v>3</v>
      </c>
      <c r="AZ58" s="110">
        <v>4</v>
      </c>
      <c r="BA58" s="260"/>
      <c r="BB58" s="112">
        <v>18.203056036417699</v>
      </c>
      <c r="BC58" s="290">
        <v>0.932833571906307</v>
      </c>
      <c r="BD58" s="290">
        <v>6.4022168842343893E-2</v>
      </c>
      <c r="BE58" s="290">
        <v>0.54343446730033895</v>
      </c>
      <c r="BF58" s="109"/>
      <c r="BG58" s="112">
        <v>4.4004700000000003</v>
      </c>
      <c r="BH58" s="112">
        <v>16.433499999999999</v>
      </c>
      <c r="BI58" s="112">
        <v>77.836500000000001</v>
      </c>
      <c r="BJ58" s="112">
        <v>1.3295300000000001</v>
      </c>
      <c r="BK58" s="109"/>
      <c r="BL58" s="118" t="s">
        <v>1853</v>
      </c>
      <c r="BM58" s="118" t="s">
        <v>1854</v>
      </c>
      <c r="BN58" s="118" t="s">
        <v>1855</v>
      </c>
      <c r="BO58" s="118" t="s">
        <v>1856</v>
      </c>
      <c r="BP58" s="118" t="s">
        <v>1857</v>
      </c>
      <c r="BQ58" s="109"/>
      <c r="BR58" s="119" t="s">
        <v>548</v>
      </c>
    </row>
    <row r="59" spans="1:70" s="107" customFormat="1" x14ac:dyDescent="0.25">
      <c r="A59" s="108" t="s">
        <v>1858</v>
      </c>
      <c r="B59" s="109"/>
      <c r="C59" s="734">
        <v>45856</v>
      </c>
      <c r="D59" s="109"/>
      <c r="E59" s="110">
        <v>2566.0300000000002</v>
      </c>
      <c r="F59" s="109"/>
      <c r="G59" s="111">
        <v>11.212</v>
      </c>
      <c r="H59" s="113"/>
      <c r="I59" s="112">
        <v>0.61919999999999997</v>
      </c>
      <c r="J59" s="112">
        <v>1.1821999999999999</v>
      </c>
      <c r="K59" s="112">
        <v>3.8340000000000001</v>
      </c>
      <c r="L59" s="112">
        <v>13.4588</v>
      </c>
      <c r="M59" s="112">
        <v>19.467199999999998</v>
      </c>
      <c r="N59" s="114">
        <v>16.889099999999999</v>
      </c>
      <c r="O59" s="112" t="s">
        <v>430</v>
      </c>
      <c r="P59" s="112" t="s">
        <v>430</v>
      </c>
      <c r="Q59" s="112" t="s">
        <v>430</v>
      </c>
      <c r="R59" s="112" t="s">
        <v>430</v>
      </c>
      <c r="S59" s="112">
        <v>4.8634000000000004</v>
      </c>
      <c r="T59" s="112">
        <v>33.555700000000002</v>
      </c>
      <c r="U59" s="112">
        <v>16.998899999999999</v>
      </c>
      <c r="V59" s="112">
        <v>18.846699999999998</v>
      </c>
      <c r="W59" s="112">
        <v>4.3851000000000004</v>
      </c>
      <c r="X59" s="112">
        <v>11.061500000000001</v>
      </c>
      <c r="Y59" s="113"/>
      <c r="Z59" s="110">
        <v>8</v>
      </c>
      <c r="AA59" s="110">
        <v>4</v>
      </c>
      <c r="AB59" s="110">
        <v>11</v>
      </c>
      <c r="AC59" s="110">
        <v>9</v>
      </c>
      <c r="AD59" s="110">
        <v>12</v>
      </c>
      <c r="AE59" s="110">
        <v>8</v>
      </c>
      <c r="AF59" s="110" t="s">
        <v>430</v>
      </c>
      <c r="AG59" s="110" t="s">
        <v>430</v>
      </c>
      <c r="AH59" s="110" t="s">
        <v>430</v>
      </c>
      <c r="AI59" s="110" t="s">
        <v>430</v>
      </c>
      <c r="AJ59" s="110">
        <v>10</v>
      </c>
      <c r="AK59" s="110">
        <v>8</v>
      </c>
      <c r="AL59" s="110">
        <v>7</v>
      </c>
      <c r="AM59" s="110">
        <v>5</v>
      </c>
      <c r="AN59" s="110">
        <v>10</v>
      </c>
      <c r="AO59" s="109"/>
      <c r="AP59" s="112" t="s">
        <v>430</v>
      </c>
      <c r="AQ59" s="112" t="s">
        <v>430</v>
      </c>
      <c r="AR59" s="112" t="s">
        <v>430</v>
      </c>
      <c r="AS59" s="112" t="s">
        <v>430</v>
      </c>
      <c r="AT59" s="112">
        <v>33.58</v>
      </c>
      <c r="AU59" s="115"/>
      <c r="AV59" s="110" t="s">
        <v>430</v>
      </c>
      <c r="AW59" s="110" t="s">
        <v>430</v>
      </c>
      <c r="AX59" s="110" t="s">
        <v>430</v>
      </c>
      <c r="AY59" s="110" t="s">
        <v>430</v>
      </c>
      <c r="AZ59" s="110">
        <v>7</v>
      </c>
      <c r="BA59" s="260"/>
      <c r="BB59" s="112">
        <v>18.903029123180801</v>
      </c>
      <c r="BC59" s="290">
        <v>1.0559106620721701</v>
      </c>
      <c r="BD59" s="290">
        <v>3.0273965226237601E-2</v>
      </c>
      <c r="BE59" s="290">
        <v>0.78735476486327005</v>
      </c>
      <c r="BF59" s="109"/>
      <c r="BG59" s="112" t="s">
        <v>430</v>
      </c>
      <c r="BH59" s="112">
        <v>10.804600000000001</v>
      </c>
      <c r="BI59" s="112">
        <v>86.694800000000001</v>
      </c>
      <c r="BJ59" s="112">
        <v>2.5005999999999999</v>
      </c>
      <c r="BK59" s="109"/>
      <c r="BL59" s="118" t="s">
        <v>1859</v>
      </c>
      <c r="BM59" s="118" t="s">
        <v>1860</v>
      </c>
      <c r="BN59" s="118" t="s">
        <v>1861</v>
      </c>
      <c r="BO59" s="118" t="s">
        <v>1662</v>
      </c>
      <c r="BP59" s="118" t="s">
        <v>1862</v>
      </c>
      <c r="BQ59" s="109"/>
      <c r="BR59" s="119" t="s">
        <v>604</v>
      </c>
    </row>
    <row r="60" spans="1:70" s="107" customFormat="1" x14ac:dyDescent="0.25">
      <c r="A60" s="108" t="s">
        <v>1863</v>
      </c>
      <c r="B60" s="109"/>
      <c r="C60" s="734">
        <v>46098</v>
      </c>
      <c r="D60" s="109"/>
      <c r="E60" s="110">
        <v>2523.86</v>
      </c>
      <c r="F60" s="109"/>
      <c r="G60" s="111">
        <v>12.529</v>
      </c>
      <c r="H60" s="113"/>
      <c r="I60" s="112">
        <v>0.56989999999999996</v>
      </c>
      <c r="J60" s="112">
        <v>0.224</v>
      </c>
      <c r="K60" s="112">
        <v>2.0442999999999998</v>
      </c>
      <c r="L60" s="112">
        <v>14.2219</v>
      </c>
      <c r="M60" s="112" t="s">
        <v>430</v>
      </c>
      <c r="N60" s="114" t="s">
        <v>430</v>
      </c>
      <c r="O60" s="112" t="s">
        <v>430</v>
      </c>
      <c r="P60" s="112" t="s">
        <v>430</v>
      </c>
      <c r="Q60" s="112" t="s">
        <v>430</v>
      </c>
      <c r="R60" s="112" t="s">
        <v>430</v>
      </c>
      <c r="S60" s="112">
        <v>4.0960000000000001</v>
      </c>
      <c r="T60" s="112">
        <v>27.133400000000002</v>
      </c>
      <c r="U60" s="112" t="s">
        <v>430</v>
      </c>
      <c r="V60" s="112" t="s">
        <v>430</v>
      </c>
      <c r="W60" s="112">
        <v>2.1025</v>
      </c>
      <c r="X60" s="112">
        <v>25.29</v>
      </c>
      <c r="Y60" s="113"/>
      <c r="Z60" s="110">
        <v>10</v>
      </c>
      <c r="AA60" s="110">
        <v>15</v>
      </c>
      <c r="AB60" s="110">
        <v>17</v>
      </c>
      <c r="AC60" s="110">
        <v>7</v>
      </c>
      <c r="AD60" s="110" t="s">
        <v>430</v>
      </c>
      <c r="AE60" s="110" t="s">
        <v>430</v>
      </c>
      <c r="AF60" s="110" t="s">
        <v>430</v>
      </c>
      <c r="AG60" s="110" t="s">
        <v>430</v>
      </c>
      <c r="AH60" s="110" t="s">
        <v>430</v>
      </c>
      <c r="AI60" s="110" t="s">
        <v>430</v>
      </c>
      <c r="AJ60" s="110">
        <v>14</v>
      </c>
      <c r="AK60" s="110">
        <v>15</v>
      </c>
      <c r="AL60" s="110" t="s">
        <v>430</v>
      </c>
      <c r="AM60" s="110" t="s">
        <v>430</v>
      </c>
      <c r="AN60" s="110">
        <v>17</v>
      </c>
      <c r="AO60" s="109"/>
      <c r="AP60" s="112" t="s">
        <v>430</v>
      </c>
      <c r="AQ60" s="112" t="s">
        <v>430</v>
      </c>
      <c r="AR60" s="112" t="s">
        <v>430</v>
      </c>
      <c r="AS60" s="112" t="s">
        <v>430</v>
      </c>
      <c r="AT60" s="112" t="s">
        <v>430</v>
      </c>
      <c r="AU60" s="115"/>
      <c r="AV60" s="110" t="s">
        <v>430</v>
      </c>
      <c r="AW60" s="110" t="s">
        <v>430</v>
      </c>
      <c r="AX60" s="110" t="s">
        <v>430</v>
      </c>
      <c r="AY60" s="110" t="s">
        <v>430</v>
      </c>
      <c r="AZ60" s="110" t="s">
        <v>430</v>
      </c>
      <c r="BA60" s="260"/>
      <c r="BB60" s="112">
        <v>13.0665093659359</v>
      </c>
      <c r="BC60" s="290">
        <v>0.858495190299013</v>
      </c>
      <c r="BD60" s="290">
        <v>0.325770940873507</v>
      </c>
      <c r="BE60" s="290">
        <v>0.75704993508964202</v>
      </c>
      <c r="BF60" s="109"/>
      <c r="BG60" s="112">
        <v>5.8394199999999996</v>
      </c>
      <c r="BH60" s="112">
        <v>2.86795</v>
      </c>
      <c r="BI60" s="112">
        <v>76.375100000000003</v>
      </c>
      <c r="BJ60" s="112">
        <v>14.917529999999999</v>
      </c>
      <c r="BK60" s="109"/>
      <c r="BL60" s="118" t="s">
        <v>1864</v>
      </c>
      <c r="BM60" s="118" t="s">
        <v>1865</v>
      </c>
      <c r="BN60" s="118" t="s">
        <v>1866</v>
      </c>
      <c r="BO60" s="118" t="s">
        <v>1867</v>
      </c>
      <c r="BP60" s="118" t="s">
        <v>1868</v>
      </c>
      <c r="BQ60" s="109"/>
      <c r="BR60" s="119" t="s">
        <v>476</v>
      </c>
    </row>
    <row r="61" spans="1:70" s="107" customFormat="1" x14ac:dyDescent="0.25">
      <c r="A61" s="108" t="s">
        <v>1869</v>
      </c>
      <c r="B61" s="109"/>
      <c r="C61" s="734">
        <v>44406</v>
      </c>
      <c r="D61" s="109"/>
      <c r="E61" s="110">
        <v>1764.79</v>
      </c>
      <c r="F61" s="109"/>
      <c r="G61" s="111">
        <v>18.690000000000001</v>
      </c>
      <c r="H61" s="113"/>
      <c r="I61" s="112">
        <v>0.59199999999999997</v>
      </c>
      <c r="J61" s="112">
        <v>1.4107000000000001</v>
      </c>
      <c r="K61" s="112">
        <v>6.3745000000000003</v>
      </c>
      <c r="L61" s="112">
        <v>13.9634</v>
      </c>
      <c r="M61" s="112">
        <v>20.192900000000002</v>
      </c>
      <c r="N61" s="114">
        <v>13.479100000000001</v>
      </c>
      <c r="O61" s="112">
        <v>7.8106</v>
      </c>
      <c r="P61" s="112">
        <v>16.9148</v>
      </c>
      <c r="Q61" s="112">
        <v>13.705299999999999</v>
      </c>
      <c r="R61" s="112" t="s">
        <v>430</v>
      </c>
      <c r="S61" s="112">
        <v>7.3521000000000001</v>
      </c>
      <c r="T61" s="112">
        <v>31.712499999999999</v>
      </c>
      <c r="U61" s="112">
        <v>16.9587</v>
      </c>
      <c r="V61" s="112">
        <v>16.8125</v>
      </c>
      <c r="W61" s="112">
        <v>5.8323999999999998</v>
      </c>
      <c r="X61" s="112">
        <v>13.1477</v>
      </c>
      <c r="Y61" s="113"/>
      <c r="Z61" s="110">
        <v>9</v>
      </c>
      <c r="AA61" s="110">
        <v>2</v>
      </c>
      <c r="AB61" s="110">
        <v>2</v>
      </c>
      <c r="AC61" s="110">
        <v>8</v>
      </c>
      <c r="AD61" s="110">
        <v>9</v>
      </c>
      <c r="AE61" s="110">
        <v>10</v>
      </c>
      <c r="AF61" s="110">
        <v>5</v>
      </c>
      <c r="AG61" s="110">
        <v>8</v>
      </c>
      <c r="AH61" s="110">
        <v>8</v>
      </c>
      <c r="AI61" s="110" t="s">
        <v>430</v>
      </c>
      <c r="AJ61" s="110">
        <v>3</v>
      </c>
      <c r="AK61" s="110">
        <v>11</v>
      </c>
      <c r="AL61" s="110">
        <v>8</v>
      </c>
      <c r="AM61" s="110">
        <v>10</v>
      </c>
      <c r="AN61" s="110">
        <v>1</v>
      </c>
      <c r="AO61" s="109"/>
      <c r="AP61" s="112" t="s">
        <v>430</v>
      </c>
      <c r="AQ61" s="112" t="s">
        <v>430</v>
      </c>
      <c r="AR61" s="112">
        <v>15.01</v>
      </c>
      <c r="AS61" s="112">
        <v>15.37</v>
      </c>
      <c r="AT61" s="112">
        <v>33.340000000000003</v>
      </c>
      <c r="AU61" s="115"/>
      <c r="AV61" s="110" t="s">
        <v>430</v>
      </c>
      <c r="AW61" s="110" t="s">
        <v>430</v>
      </c>
      <c r="AX61" s="110">
        <v>7</v>
      </c>
      <c r="AY61" s="110">
        <v>4</v>
      </c>
      <c r="AZ61" s="110">
        <v>8</v>
      </c>
      <c r="BA61" s="260"/>
      <c r="BB61" s="112">
        <v>15.793285362952901</v>
      </c>
      <c r="BC61" s="290">
        <v>0.81843985737831904</v>
      </c>
      <c r="BD61" s="290">
        <v>5.8276908865297898E-2</v>
      </c>
      <c r="BE61" s="290">
        <v>0.25344314444382499</v>
      </c>
      <c r="BF61" s="109"/>
      <c r="BG61" s="112">
        <v>8.4538600000000006</v>
      </c>
      <c r="BH61" s="112">
        <v>19.973199999999999</v>
      </c>
      <c r="BI61" s="112">
        <v>68.834199999999996</v>
      </c>
      <c r="BJ61" s="112">
        <v>2.73874</v>
      </c>
      <c r="BK61" s="109"/>
      <c r="BL61" s="118" t="s">
        <v>1870</v>
      </c>
      <c r="BM61" s="118" t="s">
        <v>1871</v>
      </c>
      <c r="BN61" s="118" t="s">
        <v>1872</v>
      </c>
      <c r="BO61" s="118" t="s">
        <v>933</v>
      </c>
      <c r="BP61" s="118" t="s">
        <v>1873</v>
      </c>
      <c r="BQ61" s="109"/>
      <c r="BR61" s="119" t="s">
        <v>611</v>
      </c>
    </row>
    <row r="62" spans="1:70" s="107" customFormat="1" x14ac:dyDescent="0.25">
      <c r="A62" s="108" t="s">
        <v>1874</v>
      </c>
      <c r="B62" s="109"/>
      <c r="C62" s="734">
        <v>45988</v>
      </c>
      <c r="D62" s="109"/>
      <c r="E62" s="110">
        <v>1644.84</v>
      </c>
      <c r="F62" s="109"/>
      <c r="G62" s="111">
        <v>11.48</v>
      </c>
      <c r="H62" s="113"/>
      <c r="I62" s="112">
        <v>0.52539999999999998</v>
      </c>
      <c r="J62" s="112">
        <v>0.34970000000000001</v>
      </c>
      <c r="K62" s="112">
        <v>4.649</v>
      </c>
      <c r="L62" s="112">
        <v>14.228899999999999</v>
      </c>
      <c r="M62" s="112">
        <v>22.7807</v>
      </c>
      <c r="N62" s="114" t="s">
        <v>430</v>
      </c>
      <c r="O62" s="112" t="s">
        <v>430</v>
      </c>
      <c r="P62" s="112" t="s">
        <v>430</v>
      </c>
      <c r="Q62" s="112" t="s">
        <v>430</v>
      </c>
      <c r="R62" s="112" t="s">
        <v>430</v>
      </c>
      <c r="S62" s="112">
        <v>4.4585999999999997</v>
      </c>
      <c r="T62" s="112">
        <v>36.829599999999999</v>
      </c>
      <c r="U62" s="112">
        <v>16.904299999999999</v>
      </c>
      <c r="V62" s="112" t="s">
        <v>430</v>
      </c>
      <c r="W62" s="112">
        <v>4.3635999999999999</v>
      </c>
      <c r="X62" s="112">
        <v>14.8</v>
      </c>
      <c r="Y62" s="113"/>
      <c r="Z62" s="110">
        <v>11</v>
      </c>
      <c r="AA62" s="110">
        <v>14</v>
      </c>
      <c r="AB62" s="110">
        <v>8</v>
      </c>
      <c r="AC62" s="110">
        <v>6</v>
      </c>
      <c r="AD62" s="110">
        <v>6</v>
      </c>
      <c r="AE62" s="110" t="s">
        <v>430</v>
      </c>
      <c r="AF62" s="110" t="s">
        <v>430</v>
      </c>
      <c r="AG62" s="110" t="s">
        <v>430</v>
      </c>
      <c r="AH62" s="110" t="s">
        <v>430</v>
      </c>
      <c r="AI62" s="110" t="s">
        <v>430</v>
      </c>
      <c r="AJ62" s="110">
        <v>13</v>
      </c>
      <c r="AK62" s="110">
        <v>6</v>
      </c>
      <c r="AL62" s="110">
        <v>9</v>
      </c>
      <c r="AM62" s="110" t="s">
        <v>430</v>
      </c>
      <c r="AN62" s="110">
        <v>11</v>
      </c>
      <c r="AO62" s="109"/>
      <c r="AP62" s="112" t="s">
        <v>430</v>
      </c>
      <c r="AQ62" s="112" t="s">
        <v>430</v>
      </c>
      <c r="AR62" s="112" t="s">
        <v>430</v>
      </c>
      <c r="AS62" s="112" t="s">
        <v>430</v>
      </c>
      <c r="AT62" s="112" t="s">
        <v>430</v>
      </c>
      <c r="AU62" s="115"/>
      <c r="AV62" s="110" t="s">
        <v>430</v>
      </c>
      <c r="AW62" s="110" t="s">
        <v>430</v>
      </c>
      <c r="AX62" s="110" t="s">
        <v>430</v>
      </c>
      <c r="AY62" s="110" t="s">
        <v>430</v>
      </c>
      <c r="AZ62" s="110" t="s">
        <v>430</v>
      </c>
      <c r="BA62" s="260"/>
      <c r="BB62" s="112">
        <v>23.6449649948086</v>
      </c>
      <c r="BC62" s="290">
        <v>1.13675481361683</v>
      </c>
      <c r="BD62" s="290">
        <v>7.4710676901140693E-2</v>
      </c>
      <c r="BE62" s="290">
        <v>0.45832121909245399</v>
      </c>
      <c r="BF62" s="109"/>
      <c r="BG62" s="112">
        <v>3.8778299999999999</v>
      </c>
      <c r="BH62" s="112">
        <v>17.950900000000001</v>
      </c>
      <c r="BI62" s="112">
        <v>77.238600000000005</v>
      </c>
      <c r="BJ62" s="112">
        <v>0.93267</v>
      </c>
      <c r="BK62" s="109"/>
      <c r="BL62" s="118" t="s">
        <v>1875</v>
      </c>
      <c r="BM62" s="118" t="s">
        <v>1876</v>
      </c>
      <c r="BN62" s="118" t="s">
        <v>1877</v>
      </c>
      <c r="BO62" s="118" t="s">
        <v>1878</v>
      </c>
      <c r="BP62" s="118" t="s">
        <v>1879</v>
      </c>
      <c r="BQ62" s="109"/>
      <c r="BR62" s="119" t="s">
        <v>476</v>
      </c>
    </row>
    <row r="63" spans="1:70" s="107" customFormat="1" x14ac:dyDescent="0.25">
      <c r="A63" s="108" t="s">
        <v>1880</v>
      </c>
      <c r="B63" s="109"/>
      <c r="C63" s="734">
        <v>45229</v>
      </c>
      <c r="D63" s="109"/>
      <c r="E63" s="110">
        <v>1301.2</v>
      </c>
      <c r="F63" s="109"/>
      <c r="G63" s="111">
        <v>14.208</v>
      </c>
      <c r="H63" s="113"/>
      <c r="I63" s="112">
        <v>0.29509999999999997</v>
      </c>
      <c r="J63" s="112">
        <v>-7.8799999999999995E-2</v>
      </c>
      <c r="K63" s="112">
        <v>2.0813999999999999</v>
      </c>
      <c r="L63" s="112">
        <v>6.5114999999999998</v>
      </c>
      <c r="M63" s="112">
        <v>13.0985</v>
      </c>
      <c r="N63" s="114">
        <v>9.7074999999999996</v>
      </c>
      <c r="O63" s="112">
        <v>1.6019000000000001</v>
      </c>
      <c r="P63" s="112" t="s">
        <v>430</v>
      </c>
      <c r="Q63" s="112" t="s">
        <v>430</v>
      </c>
      <c r="R63" s="112" t="s">
        <v>430</v>
      </c>
      <c r="S63" s="112">
        <v>3.9272999999999998</v>
      </c>
      <c r="T63" s="112">
        <v>22.831099999999999</v>
      </c>
      <c r="U63" s="112">
        <v>10.358499999999999</v>
      </c>
      <c r="V63" s="112">
        <v>11.3253</v>
      </c>
      <c r="W63" s="112">
        <v>1.3301000000000001</v>
      </c>
      <c r="X63" s="112">
        <v>13.3226</v>
      </c>
      <c r="Y63" s="113"/>
      <c r="Z63" s="110">
        <v>17</v>
      </c>
      <c r="AA63" s="110">
        <v>19</v>
      </c>
      <c r="AB63" s="110">
        <v>16</v>
      </c>
      <c r="AC63" s="110">
        <v>20</v>
      </c>
      <c r="AD63" s="110">
        <v>16</v>
      </c>
      <c r="AE63" s="110">
        <v>13</v>
      </c>
      <c r="AF63" s="110">
        <v>12</v>
      </c>
      <c r="AG63" s="110" t="s">
        <v>430</v>
      </c>
      <c r="AH63" s="110" t="s">
        <v>430</v>
      </c>
      <c r="AI63" s="110" t="s">
        <v>430</v>
      </c>
      <c r="AJ63" s="110">
        <v>16</v>
      </c>
      <c r="AK63" s="110">
        <v>19</v>
      </c>
      <c r="AL63" s="110">
        <v>14</v>
      </c>
      <c r="AM63" s="110">
        <v>12</v>
      </c>
      <c r="AN63" s="110">
        <v>20</v>
      </c>
      <c r="AO63" s="109"/>
      <c r="AP63" s="112" t="s">
        <v>430</v>
      </c>
      <c r="AQ63" s="112" t="s">
        <v>430</v>
      </c>
      <c r="AR63" s="112" t="s">
        <v>430</v>
      </c>
      <c r="AS63" s="112" t="s">
        <v>430</v>
      </c>
      <c r="AT63" s="112">
        <v>20.350000000000001</v>
      </c>
      <c r="AU63" s="115"/>
      <c r="AV63" s="110" t="s">
        <v>430</v>
      </c>
      <c r="AW63" s="110" t="s">
        <v>430</v>
      </c>
      <c r="AX63" s="110" t="s">
        <v>430</v>
      </c>
      <c r="AY63" s="110" t="s">
        <v>430</v>
      </c>
      <c r="AZ63" s="110">
        <v>12</v>
      </c>
      <c r="BA63" s="260"/>
      <c r="BB63" s="112">
        <v>17.451943298943501</v>
      </c>
      <c r="BC63" s="290">
        <v>0.87069883048496499</v>
      </c>
      <c r="BD63" s="290">
        <v>3.7218311554538003E-2</v>
      </c>
      <c r="BE63" s="290">
        <v>0.26627660524180202</v>
      </c>
      <c r="BF63" s="109"/>
      <c r="BG63" s="112">
        <v>6.2309299999999999</v>
      </c>
      <c r="BH63" s="112">
        <v>14.395099999999999</v>
      </c>
      <c r="BI63" s="112">
        <v>73.271900000000002</v>
      </c>
      <c r="BJ63" s="112">
        <v>6.1020700000000003</v>
      </c>
      <c r="BK63" s="109"/>
      <c r="BL63" s="118" t="s">
        <v>1881</v>
      </c>
      <c r="BM63" s="118" t="s">
        <v>1882</v>
      </c>
      <c r="BN63" s="118" t="s">
        <v>1883</v>
      </c>
      <c r="BO63" s="118" t="s">
        <v>1884</v>
      </c>
      <c r="BP63" s="118" t="s">
        <v>1885</v>
      </c>
      <c r="BQ63" s="109"/>
      <c r="BR63" s="119" t="s">
        <v>443</v>
      </c>
    </row>
    <row r="64" spans="1:70" s="107" customFormat="1" x14ac:dyDescent="0.25">
      <c r="A64" s="108" t="s">
        <v>1886</v>
      </c>
      <c r="B64" s="109"/>
      <c r="C64" s="734">
        <v>45461</v>
      </c>
      <c r="D64" s="109"/>
      <c r="E64" s="110">
        <v>919.03200000000004</v>
      </c>
      <c r="F64" s="109"/>
      <c r="G64" s="111">
        <v>11.6334</v>
      </c>
      <c r="H64" s="113"/>
      <c r="I64" s="112">
        <v>0.50370000000000004</v>
      </c>
      <c r="J64" s="112">
        <v>0.79279999999999995</v>
      </c>
      <c r="K64" s="112">
        <v>1.7242999999999999</v>
      </c>
      <c r="L64" s="112">
        <v>14.889799999999999</v>
      </c>
      <c r="M64" s="112">
        <v>23.8584</v>
      </c>
      <c r="N64" s="114">
        <v>17.2285</v>
      </c>
      <c r="O64" s="112">
        <v>5.1722999999999999</v>
      </c>
      <c r="P64" s="112" t="s">
        <v>430</v>
      </c>
      <c r="Q64" s="112" t="s">
        <v>430</v>
      </c>
      <c r="R64" s="112" t="s">
        <v>430</v>
      </c>
      <c r="S64" s="112">
        <v>3.6798999999999999</v>
      </c>
      <c r="T64" s="112">
        <v>41.535899999999998</v>
      </c>
      <c r="U64" s="112">
        <v>20.229399999999998</v>
      </c>
      <c r="V64" s="112">
        <v>18.503799999999998</v>
      </c>
      <c r="W64" s="112">
        <v>3.7492000000000001</v>
      </c>
      <c r="X64" s="112">
        <v>7.2119999999999997</v>
      </c>
      <c r="Y64" s="113"/>
      <c r="Z64" s="110">
        <v>12</v>
      </c>
      <c r="AA64" s="110">
        <v>9</v>
      </c>
      <c r="AB64" s="110">
        <v>18</v>
      </c>
      <c r="AC64" s="110">
        <v>5</v>
      </c>
      <c r="AD64" s="110">
        <v>5</v>
      </c>
      <c r="AE64" s="110">
        <v>6</v>
      </c>
      <c r="AF64" s="110">
        <v>7</v>
      </c>
      <c r="AG64" s="110" t="s">
        <v>430</v>
      </c>
      <c r="AH64" s="110" t="s">
        <v>430</v>
      </c>
      <c r="AI64" s="110" t="s">
        <v>430</v>
      </c>
      <c r="AJ64" s="110">
        <v>17</v>
      </c>
      <c r="AK64" s="110">
        <v>2</v>
      </c>
      <c r="AL64" s="110">
        <v>5</v>
      </c>
      <c r="AM64" s="110">
        <v>6</v>
      </c>
      <c r="AN64" s="110">
        <v>13</v>
      </c>
      <c r="AO64" s="109"/>
      <c r="AP64" s="112" t="s">
        <v>430</v>
      </c>
      <c r="AQ64" s="112" t="s">
        <v>430</v>
      </c>
      <c r="AR64" s="112" t="s">
        <v>430</v>
      </c>
      <c r="AS64" s="112" t="s">
        <v>430</v>
      </c>
      <c r="AT64" s="112">
        <v>37.82</v>
      </c>
      <c r="AU64" s="115"/>
      <c r="AV64" s="110" t="s">
        <v>430</v>
      </c>
      <c r="AW64" s="110" t="s">
        <v>430</v>
      </c>
      <c r="AX64" s="110" t="s">
        <v>430</v>
      </c>
      <c r="AY64" s="110" t="s">
        <v>430</v>
      </c>
      <c r="AZ64" s="110">
        <v>5</v>
      </c>
      <c r="BA64" s="260"/>
      <c r="BB64" s="112">
        <v>19.365211192571</v>
      </c>
      <c r="BC64" s="290">
        <v>1.0101777257851901</v>
      </c>
      <c r="BD64" s="290">
        <v>1.49008063778014E-2</v>
      </c>
      <c r="BE64" s="290">
        <v>0.267438503201952</v>
      </c>
      <c r="BF64" s="109"/>
      <c r="BG64" s="112" t="s">
        <v>430</v>
      </c>
      <c r="BH64" s="112">
        <v>3.3126899999999999</v>
      </c>
      <c r="BI64" s="112">
        <v>94.295699999999997</v>
      </c>
      <c r="BJ64" s="112">
        <v>2.39161</v>
      </c>
      <c r="BK64" s="109"/>
      <c r="BL64" s="118" t="s">
        <v>1887</v>
      </c>
      <c r="BM64" s="118" t="s">
        <v>1888</v>
      </c>
      <c r="BN64" s="118" t="s">
        <v>1889</v>
      </c>
      <c r="BO64" s="118" t="s">
        <v>1890</v>
      </c>
      <c r="BP64" s="118" t="s">
        <v>1891</v>
      </c>
      <c r="BQ64" s="109"/>
      <c r="BR64" s="119" t="s">
        <v>604</v>
      </c>
    </row>
    <row r="65" spans="1:70" s="107" customFormat="1" x14ac:dyDescent="0.25">
      <c r="A65" s="108" t="s">
        <v>1892</v>
      </c>
      <c r="B65" s="109"/>
      <c r="C65" s="734">
        <v>42907</v>
      </c>
      <c r="D65" s="109"/>
      <c r="E65" s="110">
        <v>804.54499999999996</v>
      </c>
      <c r="F65" s="109"/>
      <c r="G65" s="111">
        <v>35.109099999999998</v>
      </c>
      <c r="H65" s="113"/>
      <c r="I65" s="112">
        <v>0.73250000000000004</v>
      </c>
      <c r="J65" s="112">
        <v>1.1393</v>
      </c>
      <c r="K65" s="112">
        <v>5.3315000000000001</v>
      </c>
      <c r="L65" s="112">
        <v>12.8355</v>
      </c>
      <c r="M65" s="112">
        <v>22.5303</v>
      </c>
      <c r="N65" s="114">
        <v>17.609400000000001</v>
      </c>
      <c r="O65" s="112">
        <v>3.6231</v>
      </c>
      <c r="P65" s="112">
        <v>19.2377</v>
      </c>
      <c r="Q65" s="112">
        <v>18.735600000000002</v>
      </c>
      <c r="R65" s="112" t="s">
        <v>430</v>
      </c>
      <c r="S65" s="112">
        <v>4.6128</v>
      </c>
      <c r="T65" s="112">
        <v>35.4131</v>
      </c>
      <c r="U65" s="112">
        <v>19.2423</v>
      </c>
      <c r="V65" s="112">
        <v>16.9087</v>
      </c>
      <c r="W65" s="112">
        <v>5.1492000000000004</v>
      </c>
      <c r="X65" s="112">
        <v>14.677899999999999</v>
      </c>
      <c r="Y65" s="113"/>
      <c r="Z65" s="110">
        <v>6</v>
      </c>
      <c r="AA65" s="110">
        <v>5</v>
      </c>
      <c r="AB65" s="110">
        <v>4</v>
      </c>
      <c r="AC65" s="110">
        <v>12</v>
      </c>
      <c r="AD65" s="110">
        <v>7</v>
      </c>
      <c r="AE65" s="110">
        <v>5</v>
      </c>
      <c r="AF65" s="110">
        <v>10</v>
      </c>
      <c r="AG65" s="110">
        <v>4</v>
      </c>
      <c r="AH65" s="110">
        <v>3</v>
      </c>
      <c r="AI65" s="110" t="s">
        <v>430</v>
      </c>
      <c r="AJ65" s="110">
        <v>12</v>
      </c>
      <c r="AK65" s="110">
        <v>7</v>
      </c>
      <c r="AL65" s="110">
        <v>6</v>
      </c>
      <c r="AM65" s="110">
        <v>9</v>
      </c>
      <c r="AN65" s="110">
        <v>3</v>
      </c>
      <c r="AO65" s="109"/>
      <c r="AP65" s="112" t="s">
        <v>430</v>
      </c>
      <c r="AQ65" s="112">
        <v>21.72</v>
      </c>
      <c r="AR65" s="112">
        <v>17.3</v>
      </c>
      <c r="AS65" s="112">
        <v>14.25</v>
      </c>
      <c r="AT65" s="112">
        <v>36</v>
      </c>
      <c r="AU65" s="115"/>
      <c r="AV65" s="110" t="s">
        <v>430</v>
      </c>
      <c r="AW65" s="110">
        <v>5</v>
      </c>
      <c r="AX65" s="110">
        <v>6</v>
      </c>
      <c r="AY65" s="110">
        <v>7</v>
      </c>
      <c r="AZ65" s="110">
        <v>6</v>
      </c>
      <c r="BA65" s="260"/>
      <c r="BB65" s="112">
        <v>19.922952404668401</v>
      </c>
      <c r="BC65" s="290">
        <v>0.99845979423992104</v>
      </c>
      <c r="BD65" s="290">
        <v>5.6294562607032597E-2</v>
      </c>
      <c r="BE65" s="290">
        <v>0.30791624244642402</v>
      </c>
      <c r="BF65" s="109"/>
      <c r="BG65" s="112">
        <v>1.82867</v>
      </c>
      <c r="BH65" s="112">
        <v>5.1055999999999999</v>
      </c>
      <c r="BI65" s="112">
        <v>88.0959</v>
      </c>
      <c r="BJ65" s="112">
        <v>4.96983</v>
      </c>
      <c r="BK65" s="109"/>
      <c r="BL65" s="118" t="s">
        <v>1893</v>
      </c>
      <c r="BM65" s="118" t="s">
        <v>1894</v>
      </c>
      <c r="BN65" s="118" t="s">
        <v>1895</v>
      </c>
      <c r="BO65" s="118" t="s">
        <v>1896</v>
      </c>
      <c r="BP65" s="118" t="s">
        <v>1897</v>
      </c>
      <c r="BQ65" s="109"/>
      <c r="BR65" s="119" t="s">
        <v>436</v>
      </c>
    </row>
    <row r="66" spans="1:70" s="107" customFormat="1" x14ac:dyDescent="0.25">
      <c r="A66" s="108" t="s">
        <v>1898</v>
      </c>
      <c r="B66" s="109"/>
      <c r="C66" s="734">
        <v>46051</v>
      </c>
      <c r="D66" s="109"/>
      <c r="E66" s="110">
        <v>675.55899999999997</v>
      </c>
      <c r="F66" s="109"/>
      <c r="G66" s="111">
        <v>12.628399999999999</v>
      </c>
      <c r="H66" s="113"/>
      <c r="I66" s="112">
        <v>0.35120000000000001</v>
      </c>
      <c r="J66" s="112">
        <v>1.6207</v>
      </c>
      <c r="K66" s="112">
        <v>6.1075999999999997</v>
      </c>
      <c r="L66" s="112">
        <v>16.939399999999999</v>
      </c>
      <c r="M66" s="112">
        <v>24.438600000000001</v>
      </c>
      <c r="N66" s="114" t="s">
        <v>430</v>
      </c>
      <c r="O66" s="112" t="s">
        <v>430</v>
      </c>
      <c r="P66" s="112" t="s">
        <v>430</v>
      </c>
      <c r="Q66" s="112" t="s">
        <v>430</v>
      </c>
      <c r="R66" s="112" t="s">
        <v>430</v>
      </c>
      <c r="S66" s="112">
        <v>8.2431000000000001</v>
      </c>
      <c r="T66" s="112">
        <v>37.184699999999999</v>
      </c>
      <c r="U66" s="112" t="s">
        <v>430</v>
      </c>
      <c r="V66" s="112" t="s">
        <v>430</v>
      </c>
      <c r="W66" s="112">
        <v>5.1814</v>
      </c>
      <c r="X66" s="112">
        <v>26.283999999999999</v>
      </c>
      <c r="Y66" s="113"/>
      <c r="Z66" s="110">
        <v>14</v>
      </c>
      <c r="AA66" s="110">
        <v>1</v>
      </c>
      <c r="AB66" s="110">
        <v>3</v>
      </c>
      <c r="AC66" s="110">
        <v>2</v>
      </c>
      <c r="AD66" s="110">
        <v>4</v>
      </c>
      <c r="AE66" s="110" t="s">
        <v>430</v>
      </c>
      <c r="AF66" s="110" t="s">
        <v>430</v>
      </c>
      <c r="AG66" s="110" t="s">
        <v>430</v>
      </c>
      <c r="AH66" s="110" t="s">
        <v>430</v>
      </c>
      <c r="AI66" s="110" t="s">
        <v>430</v>
      </c>
      <c r="AJ66" s="110">
        <v>2</v>
      </c>
      <c r="AK66" s="110">
        <v>4</v>
      </c>
      <c r="AL66" s="110" t="s">
        <v>430</v>
      </c>
      <c r="AM66" s="110" t="s">
        <v>430</v>
      </c>
      <c r="AN66" s="110">
        <v>2</v>
      </c>
      <c r="AO66" s="109"/>
      <c r="AP66" s="112" t="s">
        <v>430</v>
      </c>
      <c r="AQ66" s="112" t="s">
        <v>430</v>
      </c>
      <c r="AR66" s="112" t="s">
        <v>430</v>
      </c>
      <c r="AS66" s="112" t="s">
        <v>430</v>
      </c>
      <c r="AT66" s="112" t="s">
        <v>430</v>
      </c>
      <c r="AU66" s="115"/>
      <c r="AV66" s="110" t="s">
        <v>430</v>
      </c>
      <c r="AW66" s="110" t="s">
        <v>430</v>
      </c>
      <c r="AX66" s="110" t="s">
        <v>430</v>
      </c>
      <c r="AY66" s="110" t="s">
        <v>430</v>
      </c>
      <c r="AZ66" s="110" t="s">
        <v>430</v>
      </c>
      <c r="BA66" s="260"/>
      <c r="BB66" s="112">
        <v>21.561160094491001</v>
      </c>
      <c r="BC66" s="290">
        <v>0.99919255048636402</v>
      </c>
      <c r="BD66" s="290">
        <v>0.158745933345115</v>
      </c>
      <c r="BE66" s="290">
        <v>1.3194588581517099</v>
      </c>
      <c r="BF66" s="109"/>
      <c r="BG66" s="112" t="s">
        <v>430</v>
      </c>
      <c r="BH66" s="112">
        <v>7.66845</v>
      </c>
      <c r="BI66" s="112">
        <v>68.432299999999998</v>
      </c>
      <c r="BJ66" s="112">
        <v>23.899249999999999</v>
      </c>
      <c r="BK66" s="109"/>
      <c r="BL66" s="118" t="s">
        <v>1899</v>
      </c>
      <c r="BM66" s="118" t="s">
        <v>1900</v>
      </c>
      <c r="BN66" s="118" t="s">
        <v>1363</v>
      </c>
      <c r="BO66" s="118" t="s">
        <v>1901</v>
      </c>
      <c r="BP66" s="118" t="s">
        <v>1902</v>
      </c>
      <c r="BQ66" s="109"/>
      <c r="BR66" s="119" t="s">
        <v>443</v>
      </c>
    </row>
    <row r="67" spans="1:70" s="107" customFormat="1" x14ac:dyDescent="0.25">
      <c r="A67" s="108" t="s">
        <v>1903</v>
      </c>
      <c r="B67" s="109"/>
      <c r="C67" s="734">
        <v>45233</v>
      </c>
      <c r="D67" s="109"/>
      <c r="E67" s="110">
        <v>262</v>
      </c>
      <c r="F67" s="109"/>
      <c r="G67" s="111">
        <v>13.72</v>
      </c>
      <c r="H67" s="113"/>
      <c r="I67" s="112">
        <v>0.80820000000000003</v>
      </c>
      <c r="J67" s="112">
        <v>0.14599999999999999</v>
      </c>
      <c r="K67" s="112">
        <v>2.8485999999999998</v>
      </c>
      <c r="L67" s="112">
        <v>9.9359000000000002</v>
      </c>
      <c r="M67" s="112">
        <v>10.734500000000001</v>
      </c>
      <c r="N67" s="114">
        <v>8.7163000000000004</v>
      </c>
      <c r="O67" s="112">
        <v>5.7007000000000003</v>
      </c>
      <c r="P67" s="112" t="s">
        <v>430</v>
      </c>
      <c r="Q67" s="112" t="s">
        <v>430</v>
      </c>
      <c r="R67" s="112" t="s">
        <v>430</v>
      </c>
      <c r="S67" s="112">
        <v>2.5411000000000001</v>
      </c>
      <c r="T67" s="112">
        <v>25.7562</v>
      </c>
      <c r="U67" s="112">
        <v>8.8025000000000002</v>
      </c>
      <c r="V67" s="112">
        <v>11.273300000000001</v>
      </c>
      <c r="W67" s="112">
        <v>2.0074000000000001</v>
      </c>
      <c r="X67" s="112">
        <v>11.9704</v>
      </c>
      <c r="Y67" s="113"/>
      <c r="Z67" s="110">
        <v>5</v>
      </c>
      <c r="AA67" s="110">
        <v>16</v>
      </c>
      <c r="AB67" s="110">
        <v>15</v>
      </c>
      <c r="AC67" s="110">
        <v>16</v>
      </c>
      <c r="AD67" s="110">
        <v>18</v>
      </c>
      <c r="AE67" s="110">
        <v>14</v>
      </c>
      <c r="AF67" s="110">
        <v>6</v>
      </c>
      <c r="AG67" s="110" t="s">
        <v>430</v>
      </c>
      <c r="AH67" s="110" t="s">
        <v>430</v>
      </c>
      <c r="AI67" s="110" t="s">
        <v>430</v>
      </c>
      <c r="AJ67" s="110">
        <v>19</v>
      </c>
      <c r="AK67" s="110">
        <v>17</v>
      </c>
      <c r="AL67" s="110">
        <v>16</v>
      </c>
      <c r="AM67" s="110">
        <v>14</v>
      </c>
      <c r="AN67" s="110">
        <v>18</v>
      </c>
      <c r="AO67" s="109"/>
      <c r="AP67" s="112" t="s">
        <v>430</v>
      </c>
      <c r="AQ67" s="112" t="s">
        <v>430</v>
      </c>
      <c r="AR67" s="112" t="s">
        <v>430</v>
      </c>
      <c r="AS67" s="112" t="s">
        <v>430</v>
      </c>
      <c r="AT67" s="112">
        <v>20.14</v>
      </c>
      <c r="AU67" s="115"/>
      <c r="AV67" s="110" t="s">
        <v>430</v>
      </c>
      <c r="AW67" s="110" t="s">
        <v>430</v>
      </c>
      <c r="AX67" s="110" t="s">
        <v>430</v>
      </c>
      <c r="AY67" s="110" t="s">
        <v>430</v>
      </c>
      <c r="AZ67" s="110">
        <v>13</v>
      </c>
      <c r="BA67" s="260"/>
      <c r="BB67" s="112">
        <v>13.8456951777453</v>
      </c>
      <c r="BC67" s="290">
        <v>0.69125702357966301</v>
      </c>
      <c r="BD67" s="290">
        <v>4.1217160218501997E-2</v>
      </c>
      <c r="BE67" s="290">
        <v>0.32682656603751797</v>
      </c>
      <c r="BF67" s="109"/>
      <c r="BG67" s="112">
        <v>6.2460399999999998</v>
      </c>
      <c r="BH67" s="112">
        <v>4.2311300000000003</v>
      </c>
      <c r="BI67" s="112">
        <v>83.367699999999999</v>
      </c>
      <c r="BJ67" s="112">
        <v>6.1551299999999998</v>
      </c>
      <c r="BK67" s="109"/>
      <c r="BL67" s="118" t="s">
        <v>893</v>
      </c>
      <c r="BM67" s="118" t="s">
        <v>1904</v>
      </c>
      <c r="BN67" s="118" t="s">
        <v>1905</v>
      </c>
      <c r="BO67" s="118" t="s">
        <v>1906</v>
      </c>
      <c r="BP67" s="118" t="s">
        <v>1907</v>
      </c>
      <c r="BQ67" s="109"/>
      <c r="BR67" s="119" t="s">
        <v>604</v>
      </c>
    </row>
    <row r="68" spans="1:70" s="107" customFormat="1" x14ac:dyDescent="0.25">
      <c r="A68" s="108" t="s">
        <v>1908</v>
      </c>
      <c r="B68" s="109"/>
      <c r="C68" s="734">
        <v>45995</v>
      </c>
      <c r="D68" s="109"/>
      <c r="E68" s="110">
        <v>186.63</v>
      </c>
      <c r="F68" s="109"/>
      <c r="G68" s="111">
        <v>11.51</v>
      </c>
      <c r="H68" s="113"/>
      <c r="I68" s="112">
        <v>0.26129999999999998</v>
      </c>
      <c r="J68" s="112">
        <v>-0.51859999999999995</v>
      </c>
      <c r="K68" s="112">
        <v>7.9737</v>
      </c>
      <c r="L68" s="112">
        <v>12.622299999999999</v>
      </c>
      <c r="M68" s="112">
        <v>17.8096</v>
      </c>
      <c r="N68" s="114" t="s">
        <v>430</v>
      </c>
      <c r="O68" s="112" t="s">
        <v>430</v>
      </c>
      <c r="P68" s="112" t="s">
        <v>430</v>
      </c>
      <c r="Q68" s="112" t="s">
        <v>430</v>
      </c>
      <c r="R68" s="112" t="s">
        <v>430</v>
      </c>
      <c r="S68" s="112">
        <v>8.3803999999999998</v>
      </c>
      <c r="T68" s="112">
        <v>27.463999999999999</v>
      </c>
      <c r="U68" s="112">
        <v>14.8703</v>
      </c>
      <c r="V68" s="112" t="s">
        <v>430</v>
      </c>
      <c r="W68" s="112">
        <v>4.9225000000000003</v>
      </c>
      <c r="X68" s="112">
        <v>15.1</v>
      </c>
      <c r="Y68" s="113"/>
      <c r="Z68" s="110">
        <v>19</v>
      </c>
      <c r="AA68" s="110">
        <v>20</v>
      </c>
      <c r="AB68" s="110">
        <v>1</v>
      </c>
      <c r="AC68" s="110">
        <v>13</v>
      </c>
      <c r="AD68" s="110">
        <v>14</v>
      </c>
      <c r="AE68" s="110" t="s">
        <v>430</v>
      </c>
      <c r="AF68" s="110" t="s">
        <v>430</v>
      </c>
      <c r="AG68" s="110" t="s">
        <v>430</v>
      </c>
      <c r="AH68" s="110" t="s">
        <v>430</v>
      </c>
      <c r="AI68" s="110" t="s">
        <v>430</v>
      </c>
      <c r="AJ68" s="110">
        <v>1</v>
      </c>
      <c r="AK68" s="110">
        <v>14</v>
      </c>
      <c r="AL68" s="110">
        <v>12</v>
      </c>
      <c r="AM68" s="110" t="s">
        <v>430</v>
      </c>
      <c r="AN68" s="110">
        <v>7</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v>19.870559233275799</v>
      </c>
      <c r="BC68" s="290">
        <v>0.89103112286271602</v>
      </c>
      <c r="BD68" s="290">
        <v>7.9086360055572402E-2</v>
      </c>
      <c r="BE68" s="290">
        <v>0.54606596887951997</v>
      </c>
      <c r="BF68" s="109"/>
      <c r="BG68" s="112" t="s">
        <v>430</v>
      </c>
      <c r="BH68" s="112">
        <v>5.3393600000000001</v>
      </c>
      <c r="BI68" s="112">
        <v>70.722099999999998</v>
      </c>
      <c r="BJ68" s="112">
        <v>23.93854</v>
      </c>
      <c r="BK68" s="109"/>
      <c r="BL68" s="118" t="s">
        <v>1909</v>
      </c>
      <c r="BM68" s="118" t="s">
        <v>1910</v>
      </c>
      <c r="BN68" s="118" t="s">
        <v>1911</v>
      </c>
      <c r="BO68" s="118" t="s">
        <v>1912</v>
      </c>
      <c r="BP68" s="118" t="s">
        <v>1913</v>
      </c>
      <c r="BQ68" s="109"/>
      <c r="BR68" s="119" t="s">
        <v>463</v>
      </c>
    </row>
    <row r="69" spans="1:70" s="107" customFormat="1" x14ac:dyDescent="0.25">
      <c r="A69" s="108" t="s">
        <v>1914</v>
      </c>
      <c r="B69" s="109"/>
      <c r="C69" s="734">
        <v>46106</v>
      </c>
      <c r="D69" s="109"/>
      <c r="E69" s="110">
        <v>121.86</v>
      </c>
      <c r="F69" s="109"/>
      <c r="G69" s="111">
        <v>11.806800000000001</v>
      </c>
      <c r="H69" s="113"/>
      <c r="I69" s="112">
        <v>7.5399999999999995E-2</v>
      </c>
      <c r="J69" s="112">
        <v>0.35189999999999999</v>
      </c>
      <c r="K69" s="112">
        <v>3.5792999999999999</v>
      </c>
      <c r="L69" s="112">
        <v>10.4048</v>
      </c>
      <c r="M69" s="112" t="s">
        <v>430</v>
      </c>
      <c r="N69" s="114" t="s">
        <v>430</v>
      </c>
      <c r="O69" s="112" t="s">
        <v>430</v>
      </c>
      <c r="P69" s="112" t="s">
        <v>430</v>
      </c>
      <c r="Q69" s="112" t="s">
        <v>430</v>
      </c>
      <c r="R69" s="112" t="s">
        <v>430</v>
      </c>
      <c r="S69" s="112">
        <v>4.6414999999999997</v>
      </c>
      <c r="T69" s="112">
        <v>19.6752</v>
      </c>
      <c r="U69" s="112" t="s">
        <v>430</v>
      </c>
      <c r="V69" s="112" t="s">
        <v>430</v>
      </c>
      <c r="W69" s="112">
        <v>3.7568000000000001</v>
      </c>
      <c r="X69" s="112">
        <v>18.068000000000001</v>
      </c>
      <c r="Y69" s="113"/>
      <c r="Z69" s="110">
        <v>20</v>
      </c>
      <c r="AA69" s="110">
        <v>13</v>
      </c>
      <c r="AB69" s="110">
        <v>14</v>
      </c>
      <c r="AC69" s="110">
        <v>14</v>
      </c>
      <c r="AD69" s="110" t="s">
        <v>430</v>
      </c>
      <c r="AE69" s="110" t="s">
        <v>430</v>
      </c>
      <c r="AF69" s="110" t="s">
        <v>430</v>
      </c>
      <c r="AG69" s="110" t="s">
        <v>430</v>
      </c>
      <c r="AH69" s="110" t="s">
        <v>430</v>
      </c>
      <c r="AI69" s="110" t="s">
        <v>430</v>
      </c>
      <c r="AJ69" s="110">
        <v>11</v>
      </c>
      <c r="AK69" s="110">
        <v>20</v>
      </c>
      <c r="AL69" s="110" t="s">
        <v>430</v>
      </c>
      <c r="AM69" s="110" t="s">
        <v>430</v>
      </c>
      <c r="AN69" s="110">
        <v>12</v>
      </c>
      <c r="AO69" s="109"/>
      <c r="AP69" s="112" t="s">
        <v>430</v>
      </c>
      <c r="AQ69" s="112" t="s">
        <v>430</v>
      </c>
      <c r="AR69" s="112" t="s">
        <v>430</v>
      </c>
      <c r="AS69" s="112" t="s">
        <v>430</v>
      </c>
      <c r="AT69" s="112" t="s">
        <v>430</v>
      </c>
      <c r="AU69" s="115"/>
      <c r="AV69" s="110" t="s">
        <v>430</v>
      </c>
      <c r="AW69" s="110" t="s">
        <v>430</v>
      </c>
      <c r="AX69" s="110" t="s">
        <v>430</v>
      </c>
      <c r="AY69" s="110" t="s">
        <v>430</v>
      </c>
      <c r="AZ69" s="110" t="s">
        <v>430</v>
      </c>
      <c r="BA69" s="260"/>
      <c r="BB69" s="112">
        <v>8.9724946875536808</v>
      </c>
      <c r="BC69" s="290">
        <v>0.97320604571043201</v>
      </c>
      <c r="BD69" s="290">
        <v>0.24009465666128699</v>
      </c>
      <c r="BE69" s="290">
        <v>-0.29830416575301899</v>
      </c>
      <c r="BF69" s="109"/>
      <c r="BG69" s="112">
        <v>15.0083</v>
      </c>
      <c r="BH69" s="112">
        <v>9.1347500000000004</v>
      </c>
      <c r="BI69" s="112">
        <v>71.632300000000001</v>
      </c>
      <c r="BJ69" s="112">
        <v>4.2246499999999996</v>
      </c>
      <c r="BK69" s="109"/>
      <c r="BL69" s="118" t="s">
        <v>1915</v>
      </c>
      <c r="BM69" s="118" t="s">
        <v>1916</v>
      </c>
      <c r="BN69" s="118" t="s">
        <v>629</v>
      </c>
      <c r="BO69" s="118" t="s">
        <v>1917</v>
      </c>
      <c r="BP69" s="118" t="s">
        <v>1918</v>
      </c>
      <c r="BQ69" s="109"/>
      <c r="BR69" s="119" t="s">
        <v>443</v>
      </c>
    </row>
    <row r="70" spans="1:70" x14ac:dyDescent="0.25">
      <c r="A70" s="36" t="s">
        <v>93</v>
      </c>
      <c r="B70" s="43"/>
      <c r="C70" s="720"/>
      <c r="D70" s="43"/>
      <c r="E70" s="51"/>
      <c r="F70" s="43"/>
      <c r="G70" s="55"/>
      <c r="H70" s="66"/>
      <c r="I70" s="59">
        <v>0.56769999999999998</v>
      </c>
      <c r="J70" s="59">
        <v>0.64449999999999996</v>
      </c>
      <c r="K70" s="59">
        <v>3.9272</v>
      </c>
      <c r="L70" s="59">
        <v>12.5823</v>
      </c>
      <c r="M70" s="59">
        <v>20.224499999999999</v>
      </c>
      <c r="N70" s="70">
        <v>16.189</v>
      </c>
      <c r="O70" s="59">
        <v>5.9467999999999996</v>
      </c>
      <c r="P70" s="59">
        <v>19.427600000000002</v>
      </c>
      <c r="Q70" s="59">
        <v>17.771000000000001</v>
      </c>
      <c r="R70" s="59">
        <v>16.923100000000002</v>
      </c>
      <c r="S70" s="59">
        <v>5.0412999999999997</v>
      </c>
      <c r="T70" s="59">
        <v>31.7455</v>
      </c>
      <c r="U70" s="59">
        <v>16.8673</v>
      </c>
      <c r="V70" s="59">
        <v>18.122699999999998</v>
      </c>
      <c r="W70" s="59">
        <v>3.8948999999999998</v>
      </c>
      <c r="X70" s="59">
        <v>17.037299999999998</v>
      </c>
      <c r="Y70" s="66"/>
      <c r="Z70" s="51">
        <v>20</v>
      </c>
      <c r="AA70" s="51">
        <v>20</v>
      </c>
      <c r="AB70" s="51">
        <v>20</v>
      </c>
      <c r="AC70" s="51">
        <v>20</v>
      </c>
      <c r="AD70" s="51">
        <v>18</v>
      </c>
      <c r="AE70" s="51">
        <v>15</v>
      </c>
      <c r="AF70" s="51">
        <v>12</v>
      </c>
      <c r="AG70" s="51">
        <v>9</v>
      </c>
      <c r="AH70" s="51">
        <v>8</v>
      </c>
      <c r="AI70" s="51">
        <v>3</v>
      </c>
      <c r="AJ70" s="51">
        <v>20</v>
      </c>
      <c r="AK70" s="51">
        <v>20</v>
      </c>
      <c r="AL70" s="51">
        <v>17</v>
      </c>
      <c r="AM70" s="51">
        <v>15</v>
      </c>
      <c r="AN70" s="51">
        <v>20</v>
      </c>
      <c r="AO70" s="43"/>
      <c r="AP70" s="59">
        <v>20.92</v>
      </c>
      <c r="AQ70" s="59">
        <v>24.09</v>
      </c>
      <c r="AR70" s="59">
        <v>18.326250000000002</v>
      </c>
      <c r="AS70" s="59">
        <v>15.46</v>
      </c>
      <c r="AT70" s="59">
        <v>32.738</v>
      </c>
      <c r="AU70" s="78"/>
      <c r="AV70" s="51">
        <v>3</v>
      </c>
      <c r="AW70" s="51">
        <v>5</v>
      </c>
      <c r="AX70" s="51">
        <v>8</v>
      </c>
      <c r="AY70" s="51">
        <v>9</v>
      </c>
      <c r="AZ70" s="51">
        <v>15</v>
      </c>
      <c r="BA70" s="258"/>
      <c r="BB70" s="59"/>
      <c r="BC70" s="286"/>
      <c r="BD70" s="286"/>
      <c r="BE70" s="286"/>
      <c r="BF70" s="43"/>
      <c r="BG70" s="59"/>
      <c r="BH70" s="59"/>
      <c r="BI70" s="59"/>
      <c r="BJ70" s="59"/>
      <c r="BK70" s="43"/>
      <c r="BL70" s="84"/>
      <c r="BM70" s="84"/>
      <c r="BN70" s="84"/>
      <c r="BO70" s="84"/>
      <c r="BP70" s="84"/>
      <c r="BQ70" s="43"/>
      <c r="BR70" s="88"/>
    </row>
    <row r="71" spans="1:70" x14ac:dyDescent="0.25">
      <c r="A71" s="37" t="s">
        <v>94</v>
      </c>
      <c r="B71" s="44"/>
      <c r="C71" s="721"/>
      <c r="D71" s="44"/>
      <c r="E71" s="52"/>
      <c r="F71" s="44"/>
      <c r="G71" s="56"/>
      <c r="H71" s="67"/>
      <c r="I71" s="60">
        <v>1.1399999999999999</v>
      </c>
      <c r="J71" s="60">
        <v>1.6207</v>
      </c>
      <c r="K71" s="60">
        <v>7.9737</v>
      </c>
      <c r="L71" s="60">
        <v>18.020800000000001</v>
      </c>
      <c r="M71" s="60">
        <v>31.7273</v>
      </c>
      <c r="N71" s="71">
        <v>30.5825</v>
      </c>
      <c r="O71" s="60">
        <v>9.9802</v>
      </c>
      <c r="P71" s="60">
        <v>25.028600000000001</v>
      </c>
      <c r="Q71" s="60">
        <v>20.063099999999999</v>
      </c>
      <c r="R71" s="60">
        <v>19.7699</v>
      </c>
      <c r="S71" s="60">
        <v>8.3803999999999998</v>
      </c>
      <c r="T71" s="60">
        <v>43.500900000000001</v>
      </c>
      <c r="U71" s="60">
        <v>29.202000000000002</v>
      </c>
      <c r="V71" s="60">
        <v>31.3477</v>
      </c>
      <c r="W71" s="60">
        <v>5.8323999999999998</v>
      </c>
      <c r="X71" s="60">
        <v>26.283999999999999</v>
      </c>
      <c r="Y71" s="67"/>
      <c r="Z71" s="52"/>
      <c r="AA71" s="52"/>
      <c r="AB71" s="52"/>
      <c r="AC71" s="52"/>
      <c r="AD71" s="52"/>
      <c r="AE71" s="52"/>
      <c r="AF71" s="52"/>
      <c r="AG71" s="52"/>
      <c r="AH71" s="52"/>
      <c r="AI71" s="52"/>
      <c r="AJ71" s="52"/>
      <c r="AK71" s="52"/>
      <c r="AL71" s="52"/>
      <c r="AM71" s="52"/>
      <c r="AN71" s="52"/>
      <c r="AO71" s="44"/>
      <c r="AP71" s="60">
        <v>24.55</v>
      </c>
      <c r="AQ71" s="60">
        <v>27.94</v>
      </c>
      <c r="AR71" s="60">
        <v>22.75</v>
      </c>
      <c r="AS71" s="60">
        <v>19.989999999999998</v>
      </c>
      <c r="AT71" s="60">
        <v>52.02</v>
      </c>
      <c r="AU71" s="79"/>
      <c r="AV71" s="52"/>
      <c r="AW71" s="52"/>
      <c r="AX71" s="52"/>
      <c r="AY71" s="52"/>
      <c r="AZ71" s="52"/>
      <c r="BA71" s="259"/>
      <c r="BB71" s="60"/>
      <c r="BC71" s="288"/>
      <c r="BD71" s="288"/>
      <c r="BE71" s="288"/>
      <c r="BF71" s="44"/>
      <c r="BG71" s="60"/>
      <c r="BH71" s="60"/>
      <c r="BI71" s="60"/>
      <c r="BJ71" s="60"/>
      <c r="BK71" s="44"/>
      <c r="BL71" s="85"/>
      <c r="BM71" s="85"/>
      <c r="BN71" s="85"/>
      <c r="BO71" s="85"/>
      <c r="BP71" s="85"/>
      <c r="BQ71" s="44"/>
      <c r="BR71" s="89"/>
    </row>
    <row r="72" spans="1:70" x14ac:dyDescent="0.25">
      <c r="A72" s="37" t="s">
        <v>95</v>
      </c>
      <c r="B72" s="44"/>
      <c r="C72" s="721"/>
      <c r="D72" s="44"/>
      <c r="E72" s="52"/>
      <c r="F72" s="44"/>
      <c r="G72" s="56"/>
      <c r="H72" s="67"/>
      <c r="I72" s="60">
        <v>7.5399999999999995E-2</v>
      </c>
      <c r="J72" s="60">
        <v>-0.51859999999999995</v>
      </c>
      <c r="K72" s="60">
        <v>-6.5299999999999997E-2</v>
      </c>
      <c r="L72" s="60">
        <v>6.5114999999999998</v>
      </c>
      <c r="M72" s="60">
        <v>10.734500000000001</v>
      </c>
      <c r="N72" s="71">
        <v>6.6801000000000004</v>
      </c>
      <c r="O72" s="60">
        <v>1.6019000000000001</v>
      </c>
      <c r="P72" s="60">
        <v>15.547599999999999</v>
      </c>
      <c r="Q72" s="60">
        <v>13.705299999999999</v>
      </c>
      <c r="R72" s="60">
        <v>14.574400000000001</v>
      </c>
      <c r="S72" s="60">
        <v>1.5871999999999999</v>
      </c>
      <c r="T72" s="60">
        <v>19.6752</v>
      </c>
      <c r="U72" s="60">
        <v>8.5342000000000002</v>
      </c>
      <c r="V72" s="60">
        <v>10.537800000000001</v>
      </c>
      <c r="W72" s="60">
        <v>1.3301000000000001</v>
      </c>
      <c r="X72" s="60">
        <v>7.2119999999999997</v>
      </c>
      <c r="Y72" s="67"/>
      <c r="Z72" s="52"/>
      <c r="AA72" s="52"/>
      <c r="AB72" s="52"/>
      <c r="AC72" s="52"/>
      <c r="AD72" s="52"/>
      <c r="AE72" s="52"/>
      <c r="AF72" s="52"/>
      <c r="AG72" s="52"/>
      <c r="AH72" s="52"/>
      <c r="AI72" s="52"/>
      <c r="AJ72" s="52"/>
      <c r="AK72" s="52"/>
      <c r="AL72" s="52"/>
      <c r="AM72" s="52"/>
      <c r="AN72" s="52"/>
      <c r="AO72" s="44"/>
      <c r="AP72" s="60">
        <v>18.149999999999999</v>
      </c>
      <c r="AQ72" s="60">
        <v>21.72</v>
      </c>
      <c r="AR72" s="60">
        <v>14.61</v>
      </c>
      <c r="AS72" s="60">
        <v>10.82</v>
      </c>
      <c r="AT72" s="60">
        <v>19.57</v>
      </c>
      <c r="AU72" s="79"/>
      <c r="AV72" s="52"/>
      <c r="AW72" s="52"/>
      <c r="AX72" s="52"/>
      <c r="AY72" s="52"/>
      <c r="AZ72" s="52"/>
      <c r="BA72" s="259"/>
      <c r="BB72" s="60"/>
      <c r="BC72" s="288"/>
      <c r="BD72" s="288"/>
      <c r="BE72" s="288"/>
      <c r="BF72" s="44"/>
      <c r="BG72" s="60"/>
      <c r="BH72" s="60"/>
      <c r="BI72" s="60"/>
      <c r="BJ72" s="60"/>
      <c r="BK72" s="44"/>
      <c r="BL72" s="85"/>
      <c r="BM72" s="85"/>
      <c r="BN72" s="85"/>
      <c r="BO72" s="85"/>
      <c r="BP72" s="85"/>
      <c r="BQ72" s="44"/>
      <c r="BR72" s="89"/>
    </row>
    <row r="73" spans="1:70" x14ac:dyDescent="0.25">
      <c r="A73" s="38" t="s">
        <v>96</v>
      </c>
      <c r="B73" s="45"/>
      <c r="C73" s="722"/>
      <c r="D73" s="45"/>
      <c r="E73" s="53"/>
      <c r="F73" s="45"/>
      <c r="G73" s="57"/>
      <c r="H73" s="68"/>
      <c r="I73" s="61">
        <v>0.54764999999999997</v>
      </c>
      <c r="J73" s="61">
        <v>0.65300000000000002</v>
      </c>
      <c r="K73" s="61">
        <v>3.9235000000000002</v>
      </c>
      <c r="L73" s="61">
        <v>13.2319</v>
      </c>
      <c r="M73" s="61">
        <v>20.060300000000002</v>
      </c>
      <c r="N73" s="72">
        <v>16.889099999999999</v>
      </c>
      <c r="O73" s="61">
        <v>5.4364999999999997</v>
      </c>
      <c r="P73" s="61">
        <v>18.6282</v>
      </c>
      <c r="Q73" s="61">
        <v>18.225000000000001</v>
      </c>
      <c r="R73" s="61">
        <v>16.424900000000001</v>
      </c>
      <c r="S73" s="61">
        <v>4.7525000000000004</v>
      </c>
      <c r="T73" s="61">
        <v>32.2742</v>
      </c>
      <c r="U73" s="61">
        <v>15.3666</v>
      </c>
      <c r="V73" s="61">
        <v>15.671200000000001</v>
      </c>
      <c r="W73" s="61">
        <v>4.3743999999999996</v>
      </c>
      <c r="X73" s="61">
        <v>15.855700000000001</v>
      </c>
      <c r="Y73" s="68"/>
      <c r="Z73" s="53"/>
      <c r="AA73" s="53"/>
      <c r="AB73" s="53"/>
      <c r="AC73" s="53"/>
      <c r="AD73" s="53"/>
      <c r="AE73" s="53"/>
      <c r="AF73" s="53"/>
      <c r="AG73" s="53"/>
      <c r="AH73" s="53"/>
      <c r="AI73" s="53"/>
      <c r="AJ73" s="53"/>
      <c r="AK73" s="53"/>
      <c r="AL73" s="53"/>
      <c r="AM73" s="53"/>
      <c r="AN73" s="53"/>
      <c r="AO73" s="45"/>
      <c r="AP73" s="61">
        <v>20.059999999999999</v>
      </c>
      <c r="AQ73" s="61">
        <v>22.84</v>
      </c>
      <c r="AR73" s="61">
        <v>18.18</v>
      </c>
      <c r="AS73" s="61">
        <v>15.16</v>
      </c>
      <c r="AT73" s="61">
        <v>33.340000000000003</v>
      </c>
      <c r="AU73" s="80"/>
      <c r="AV73" s="53"/>
      <c r="AW73" s="53"/>
      <c r="AX73" s="53"/>
      <c r="AY73" s="53"/>
      <c r="AZ73" s="53"/>
      <c r="BA73" s="262"/>
      <c r="BB73" s="61"/>
      <c r="BC73" s="291"/>
      <c r="BD73" s="291"/>
      <c r="BE73" s="291"/>
      <c r="BF73" s="45"/>
      <c r="BG73" s="61"/>
      <c r="BH73" s="61"/>
      <c r="BI73" s="61"/>
      <c r="BJ73" s="61"/>
      <c r="BK73" s="45"/>
      <c r="BL73" s="86"/>
      <c r="BM73" s="86"/>
      <c r="BN73" s="86"/>
      <c r="BO73" s="86"/>
      <c r="BP73" s="86"/>
      <c r="BQ73" s="45"/>
      <c r="BR73" s="90"/>
    </row>
    <row r="74" spans="1:70" ht="14.5" x14ac:dyDescent="0.25">
      <c r="A74" s="39" t="s">
        <v>129</v>
      </c>
      <c r="B74" s="46"/>
      <c r="C74" s="723"/>
      <c r="D74" s="46"/>
      <c r="E74" s="54"/>
      <c r="F74" s="46"/>
      <c r="G74" s="58"/>
      <c r="H74" s="69"/>
      <c r="I74" s="62"/>
      <c r="J74" s="62"/>
      <c r="K74" s="62"/>
      <c r="L74" s="62"/>
      <c r="M74" s="62"/>
      <c r="N74" s="73"/>
      <c r="O74" s="62"/>
      <c r="P74" s="62"/>
      <c r="Q74" s="62"/>
      <c r="R74" s="62"/>
      <c r="S74" s="62"/>
      <c r="T74" s="62"/>
      <c r="U74" s="62"/>
      <c r="V74" s="62"/>
      <c r="W74" s="62"/>
      <c r="X74" s="62"/>
      <c r="Y74" s="69"/>
      <c r="Z74" s="54"/>
      <c r="AA74" s="54"/>
      <c r="AB74" s="54"/>
      <c r="AC74" s="54"/>
      <c r="AD74" s="54"/>
      <c r="AE74" s="54"/>
      <c r="AF74" s="54"/>
      <c r="AG74" s="54"/>
      <c r="AH74" s="54"/>
      <c r="AI74" s="54"/>
      <c r="AJ74" s="54"/>
      <c r="AK74" s="54"/>
      <c r="AL74" s="54"/>
      <c r="AM74" s="54"/>
      <c r="AN74" s="54"/>
      <c r="AO74" s="46"/>
      <c r="AP74" s="62"/>
      <c r="AQ74" s="62"/>
      <c r="AR74" s="62"/>
      <c r="AS74" s="62"/>
      <c r="AT74" s="62"/>
      <c r="AU74" s="81"/>
      <c r="AV74" s="54"/>
      <c r="AW74" s="54"/>
      <c r="AX74" s="54"/>
      <c r="AY74" s="54"/>
      <c r="AZ74" s="54"/>
      <c r="BA74" s="263"/>
      <c r="BB74" s="62"/>
      <c r="BC74" s="293"/>
      <c r="BD74" s="293"/>
      <c r="BE74" s="293"/>
      <c r="BF74" s="46"/>
      <c r="BG74" s="62"/>
      <c r="BH74" s="62"/>
      <c r="BI74" s="62"/>
      <c r="BJ74" s="62"/>
      <c r="BK74" s="46"/>
      <c r="BL74" s="87"/>
      <c r="BM74" s="87"/>
      <c r="BN74" s="87"/>
      <c r="BO74" s="87"/>
      <c r="BP74" s="87"/>
      <c r="BQ74" s="46"/>
      <c r="BR74" s="91"/>
    </row>
    <row r="75" spans="1:70" s="107" customFormat="1" x14ac:dyDescent="0.25">
      <c r="A75" s="126" t="s">
        <v>1919</v>
      </c>
      <c r="B75" s="127"/>
      <c r="C75" s="733">
        <v>41281</v>
      </c>
      <c r="D75" s="127"/>
      <c r="E75" s="128">
        <v>34922.199999999997</v>
      </c>
      <c r="F75" s="127"/>
      <c r="G75" s="129">
        <v>314.43040000000002</v>
      </c>
      <c r="H75" s="131"/>
      <c r="I75" s="130">
        <v>0.28460000000000002</v>
      </c>
      <c r="J75" s="130">
        <v>7.0199999999999999E-2</v>
      </c>
      <c r="K75" s="130">
        <v>5.8999999999999999E-3</v>
      </c>
      <c r="L75" s="130">
        <v>9.9845000000000006</v>
      </c>
      <c r="M75" s="130">
        <v>20.441099999999999</v>
      </c>
      <c r="N75" s="132">
        <v>13.3489</v>
      </c>
      <c r="O75" s="130">
        <v>2.794</v>
      </c>
      <c r="P75" s="130">
        <v>18.915299999999998</v>
      </c>
      <c r="Q75" s="130">
        <v>21.163499999999999</v>
      </c>
      <c r="R75" s="130">
        <v>20.7761</v>
      </c>
      <c r="S75" s="130">
        <v>1.7085999999999999</v>
      </c>
      <c r="T75" s="130">
        <v>31.051300000000001</v>
      </c>
      <c r="U75" s="130">
        <v>13.608599999999999</v>
      </c>
      <c r="V75" s="130">
        <v>15.4038</v>
      </c>
      <c r="W75" s="130">
        <v>1.7721</v>
      </c>
      <c r="X75" s="130">
        <v>17.706800000000001</v>
      </c>
      <c r="Y75" s="131"/>
      <c r="Z75" s="128">
        <v>18</v>
      </c>
      <c r="AA75" s="128">
        <v>18</v>
      </c>
      <c r="AB75" s="128">
        <v>20</v>
      </c>
      <c r="AC75" s="128">
        <v>17</v>
      </c>
      <c r="AD75" s="128">
        <v>11</v>
      </c>
      <c r="AE75" s="128">
        <v>11</v>
      </c>
      <c r="AF75" s="128">
        <v>12</v>
      </c>
      <c r="AG75" s="128">
        <v>7</v>
      </c>
      <c r="AH75" s="128">
        <v>2</v>
      </c>
      <c r="AI75" s="128">
        <v>1</v>
      </c>
      <c r="AJ75" s="128">
        <v>20</v>
      </c>
      <c r="AK75" s="128">
        <v>12</v>
      </c>
      <c r="AL75" s="128">
        <v>13</v>
      </c>
      <c r="AM75" s="128">
        <v>11</v>
      </c>
      <c r="AN75" s="128">
        <v>19</v>
      </c>
      <c r="AO75" s="127"/>
      <c r="AP75" s="130">
        <v>25.81</v>
      </c>
      <c r="AQ75" s="130">
        <v>29.52</v>
      </c>
      <c r="AR75" s="130">
        <v>19.329999999999998</v>
      </c>
      <c r="AS75" s="130">
        <v>12.57</v>
      </c>
      <c r="AT75" s="130">
        <v>27.6</v>
      </c>
      <c r="AU75" s="133"/>
      <c r="AV75" s="128">
        <v>1</v>
      </c>
      <c r="AW75" s="128">
        <v>1</v>
      </c>
      <c r="AX75" s="128">
        <v>5</v>
      </c>
      <c r="AY75" s="128">
        <v>8</v>
      </c>
      <c r="AZ75" s="128">
        <v>11</v>
      </c>
      <c r="BA75" s="264"/>
      <c r="BB75" s="130">
        <v>17.4654962732915</v>
      </c>
      <c r="BC75" s="295">
        <v>0.84493781640058496</v>
      </c>
      <c r="BD75" s="295">
        <v>6.7690650016471995E-2</v>
      </c>
      <c r="BE75" s="295">
        <v>0.49371709352529602</v>
      </c>
      <c r="BF75" s="127"/>
      <c r="BG75" s="130">
        <v>14.587999999999999</v>
      </c>
      <c r="BH75" s="130">
        <v>8.8127300000000002</v>
      </c>
      <c r="BI75" s="130">
        <v>65.062600000000003</v>
      </c>
      <c r="BJ75" s="130">
        <v>11.536670000000001</v>
      </c>
      <c r="BK75" s="127"/>
      <c r="BL75" s="136" t="s">
        <v>1809</v>
      </c>
      <c r="BM75" s="136" t="s">
        <v>1810</v>
      </c>
      <c r="BN75" s="136" t="s">
        <v>1811</v>
      </c>
      <c r="BO75" s="136" t="s">
        <v>1812</v>
      </c>
      <c r="BP75" s="136" t="s">
        <v>1813</v>
      </c>
      <c r="BQ75" s="127"/>
      <c r="BR75" s="137" t="s">
        <v>519</v>
      </c>
    </row>
    <row r="76" spans="1:70" s="107" customFormat="1" x14ac:dyDescent="0.25">
      <c r="A76" s="108" t="s">
        <v>1920</v>
      </c>
      <c r="B76" s="109"/>
      <c r="C76" s="734">
        <v>44187</v>
      </c>
      <c r="D76" s="109"/>
      <c r="E76" s="110">
        <v>5408.93</v>
      </c>
      <c r="F76" s="109"/>
      <c r="G76" s="111">
        <v>30.360499999999998</v>
      </c>
      <c r="H76" s="113"/>
      <c r="I76" s="112">
        <v>0.30690000000000001</v>
      </c>
      <c r="J76" s="112">
        <v>0.1653</v>
      </c>
      <c r="K76" s="112">
        <v>1.4923</v>
      </c>
      <c r="L76" s="112">
        <v>7.8832000000000004</v>
      </c>
      <c r="M76" s="112">
        <v>14.8171</v>
      </c>
      <c r="N76" s="114">
        <v>7.9511000000000003</v>
      </c>
      <c r="O76" s="112">
        <v>4.9946000000000002</v>
      </c>
      <c r="P76" s="112">
        <v>16.9999</v>
      </c>
      <c r="Q76" s="112">
        <v>17.5428</v>
      </c>
      <c r="R76" s="112" t="s">
        <v>430</v>
      </c>
      <c r="S76" s="112">
        <v>3.2909000000000002</v>
      </c>
      <c r="T76" s="112">
        <v>27.055800000000001</v>
      </c>
      <c r="U76" s="112">
        <v>10.8375</v>
      </c>
      <c r="V76" s="112">
        <v>11.7012</v>
      </c>
      <c r="W76" s="112">
        <v>2.7957000000000001</v>
      </c>
      <c r="X76" s="112">
        <v>21.665700000000001</v>
      </c>
      <c r="Y76" s="113"/>
      <c r="Z76" s="110">
        <v>16</v>
      </c>
      <c r="AA76" s="110">
        <v>16</v>
      </c>
      <c r="AB76" s="110">
        <v>19</v>
      </c>
      <c r="AC76" s="110">
        <v>19</v>
      </c>
      <c r="AD76" s="110">
        <v>15</v>
      </c>
      <c r="AE76" s="110">
        <v>15</v>
      </c>
      <c r="AF76" s="110">
        <v>10</v>
      </c>
      <c r="AG76" s="110">
        <v>9</v>
      </c>
      <c r="AH76" s="110">
        <v>7</v>
      </c>
      <c r="AI76" s="110" t="s">
        <v>430</v>
      </c>
      <c r="AJ76" s="110">
        <v>18</v>
      </c>
      <c r="AK76" s="110">
        <v>16</v>
      </c>
      <c r="AL76" s="110">
        <v>15</v>
      </c>
      <c r="AM76" s="110">
        <v>15</v>
      </c>
      <c r="AN76" s="110">
        <v>16</v>
      </c>
      <c r="AO76" s="109"/>
      <c r="AP76" s="112" t="s">
        <v>430</v>
      </c>
      <c r="AQ76" s="112" t="s">
        <v>430</v>
      </c>
      <c r="AR76" s="112">
        <v>16.13</v>
      </c>
      <c r="AS76" s="112">
        <v>12.16</v>
      </c>
      <c r="AT76" s="112">
        <v>21.28</v>
      </c>
      <c r="AU76" s="115"/>
      <c r="AV76" s="110" t="s">
        <v>430</v>
      </c>
      <c r="AW76" s="110" t="s">
        <v>430</v>
      </c>
      <c r="AX76" s="110">
        <v>8</v>
      </c>
      <c r="AY76" s="110">
        <v>9</v>
      </c>
      <c r="AZ76" s="110">
        <v>15</v>
      </c>
      <c r="BA76" s="260"/>
      <c r="BB76" s="112">
        <v>16.791671297113801</v>
      </c>
      <c r="BC76" s="290">
        <v>0.88284406511879299</v>
      </c>
      <c r="BD76" s="290">
        <v>5.8172918326301601E-2</v>
      </c>
      <c r="BE76" s="290">
        <v>0.25739729353705998</v>
      </c>
      <c r="BF76" s="109"/>
      <c r="BG76" s="112" t="s">
        <v>430</v>
      </c>
      <c r="BH76" s="112">
        <v>17.768899999999999</v>
      </c>
      <c r="BI76" s="112">
        <v>78.309299999999993</v>
      </c>
      <c r="BJ76" s="112">
        <v>3.9218000000000002</v>
      </c>
      <c r="BK76" s="109"/>
      <c r="BL76" s="118" t="s">
        <v>1815</v>
      </c>
      <c r="BM76" s="118" t="s">
        <v>1816</v>
      </c>
      <c r="BN76" s="118" t="s">
        <v>1817</v>
      </c>
      <c r="BO76" s="118" t="s">
        <v>1818</v>
      </c>
      <c r="BP76" s="118" t="s">
        <v>1819</v>
      </c>
      <c r="BQ76" s="109"/>
      <c r="BR76" s="119" t="s">
        <v>443</v>
      </c>
    </row>
    <row r="77" spans="1:70" s="107" customFormat="1" x14ac:dyDescent="0.25">
      <c r="A77" s="108" t="s">
        <v>1921</v>
      </c>
      <c r="B77" s="109"/>
      <c r="C77" s="734">
        <v>45688</v>
      </c>
      <c r="D77" s="109"/>
      <c r="E77" s="110">
        <v>5481.36</v>
      </c>
      <c r="F77" s="109"/>
      <c r="G77" s="111">
        <v>12.877000000000001</v>
      </c>
      <c r="H77" s="113"/>
      <c r="I77" s="112">
        <v>0.99609999999999999</v>
      </c>
      <c r="J77" s="112">
        <v>0.56230000000000002</v>
      </c>
      <c r="K77" s="112">
        <v>3.9138000000000002</v>
      </c>
      <c r="L77" s="112">
        <v>9.4983000000000004</v>
      </c>
      <c r="M77" s="112">
        <v>11.9739</v>
      </c>
      <c r="N77" s="114">
        <v>11.5181</v>
      </c>
      <c r="O77" s="112" t="s">
        <v>430</v>
      </c>
      <c r="P77" s="112" t="s">
        <v>430</v>
      </c>
      <c r="Q77" s="112" t="s">
        <v>430</v>
      </c>
      <c r="R77" s="112" t="s">
        <v>430</v>
      </c>
      <c r="S77" s="112">
        <v>4.2671999999999999</v>
      </c>
      <c r="T77" s="112">
        <v>24.3674</v>
      </c>
      <c r="U77" s="112">
        <v>9.5914999999999999</v>
      </c>
      <c r="V77" s="112">
        <v>12.827500000000001</v>
      </c>
      <c r="W77" s="112">
        <v>2.8186</v>
      </c>
      <c r="X77" s="112">
        <v>17.710999999999999</v>
      </c>
      <c r="Y77" s="113"/>
      <c r="Z77" s="110">
        <v>2</v>
      </c>
      <c r="AA77" s="110">
        <v>12</v>
      </c>
      <c r="AB77" s="110">
        <v>12</v>
      </c>
      <c r="AC77" s="110">
        <v>18</v>
      </c>
      <c r="AD77" s="110">
        <v>17</v>
      </c>
      <c r="AE77" s="110">
        <v>12</v>
      </c>
      <c r="AF77" s="110" t="s">
        <v>430</v>
      </c>
      <c r="AG77" s="110" t="s">
        <v>430</v>
      </c>
      <c r="AH77" s="110" t="s">
        <v>430</v>
      </c>
      <c r="AI77" s="110" t="s">
        <v>430</v>
      </c>
      <c r="AJ77" s="110">
        <v>15</v>
      </c>
      <c r="AK77" s="110">
        <v>18</v>
      </c>
      <c r="AL77" s="110">
        <v>17</v>
      </c>
      <c r="AM77" s="110">
        <v>12</v>
      </c>
      <c r="AN77" s="110">
        <v>15</v>
      </c>
      <c r="AO77" s="109"/>
      <c r="AP77" s="112" t="s">
        <v>430</v>
      </c>
      <c r="AQ77" s="112" t="s">
        <v>430</v>
      </c>
      <c r="AR77" s="112" t="s">
        <v>430</v>
      </c>
      <c r="AS77" s="112" t="s">
        <v>430</v>
      </c>
      <c r="AT77" s="112">
        <v>21.37</v>
      </c>
      <c r="AU77" s="115"/>
      <c r="AV77" s="110" t="s">
        <v>430</v>
      </c>
      <c r="AW77" s="110" t="s">
        <v>430</v>
      </c>
      <c r="AX77" s="110" t="s">
        <v>430</v>
      </c>
      <c r="AY77" s="110" t="s">
        <v>430</v>
      </c>
      <c r="AZ77" s="110">
        <v>14</v>
      </c>
      <c r="BA77" s="260"/>
      <c r="BB77" s="112">
        <v>14.3920939606161</v>
      </c>
      <c r="BC77" s="290">
        <v>0.85995841113133697</v>
      </c>
      <c r="BD77" s="290">
        <v>9.0023184564541101E-2</v>
      </c>
      <c r="BE77" s="290">
        <v>0.50882396453659595</v>
      </c>
      <c r="BF77" s="109"/>
      <c r="BG77" s="112">
        <v>6.32918</v>
      </c>
      <c r="BH77" s="112">
        <v>16.28</v>
      </c>
      <c r="BI77" s="112">
        <v>76.926199999999994</v>
      </c>
      <c r="BJ77" s="112">
        <v>0.46461999999999998</v>
      </c>
      <c r="BK77" s="109"/>
      <c r="BL77" s="118" t="s">
        <v>1821</v>
      </c>
      <c r="BM77" s="118" t="s">
        <v>1822</v>
      </c>
      <c r="BN77" s="118" t="s">
        <v>1823</v>
      </c>
      <c r="BO77" s="118" t="s">
        <v>1824</v>
      </c>
      <c r="BP77" s="118" t="s">
        <v>1825</v>
      </c>
      <c r="BQ77" s="109"/>
      <c r="BR77" s="119" t="s">
        <v>443</v>
      </c>
    </row>
    <row r="78" spans="1:70" s="107" customFormat="1" x14ac:dyDescent="0.25">
      <c r="A78" s="108" t="s">
        <v>1922</v>
      </c>
      <c r="B78" s="109"/>
      <c r="C78" s="734">
        <v>44907</v>
      </c>
      <c r="D78" s="109"/>
      <c r="E78" s="110">
        <v>5245.83</v>
      </c>
      <c r="F78" s="109"/>
      <c r="G78" s="111">
        <v>23.620200000000001</v>
      </c>
      <c r="H78" s="113"/>
      <c r="I78" s="112">
        <v>0.99450000000000005</v>
      </c>
      <c r="J78" s="112">
        <v>0.72319999999999995</v>
      </c>
      <c r="K78" s="112">
        <v>3.82</v>
      </c>
      <c r="L78" s="112">
        <v>13.7035</v>
      </c>
      <c r="M78" s="112">
        <v>20.548100000000002</v>
      </c>
      <c r="N78" s="114">
        <v>16.8628</v>
      </c>
      <c r="O78" s="112">
        <v>6.0286999999999997</v>
      </c>
      <c r="P78" s="112">
        <v>22.5307</v>
      </c>
      <c r="Q78" s="112" t="s">
        <v>430</v>
      </c>
      <c r="R78" s="112" t="s">
        <v>430</v>
      </c>
      <c r="S78" s="112">
        <v>5.1581000000000001</v>
      </c>
      <c r="T78" s="112">
        <v>30.725100000000001</v>
      </c>
      <c r="U78" s="112">
        <v>15.862500000000001</v>
      </c>
      <c r="V78" s="112">
        <v>18.910799999999998</v>
      </c>
      <c r="W78" s="112">
        <v>3.3765999999999998</v>
      </c>
      <c r="X78" s="112">
        <v>26.226199999999999</v>
      </c>
      <c r="Y78" s="113"/>
      <c r="Z78" s="110">
        <v>3</v>
      </c>
      <c r="AA78" s="110">
        <v>10</v>
      </c>
      <c r="AB78" s="110">
        <v>13</v>
      </c>
      <c r="AC78" s="110">
        <v>10</v>
      </c>
      <c r="AD78" s="110">
        <v>10</v>
      </c>
      <c r="AE78" s="110">
        <v>9</v>
      </c>
      <c r="AF78" s="110">
        <v>8</v>
      </c>
      <c r="AG78" s="110">
        <v>3</v>
      </c>
      <c r="AH78" s="110" t="s">
        <v>430</v>
      </c>
      <c r="AI78" s="110" t="s">
        <v>430</v>
      </c>
      <c r="AJ78" s="110">
        <v>9</v>
      </c>
      <c r="AK78" s="110">
        <v>13</v>
      </c>
      <c r="AL78" s="110">
        <v>12</v>
      </c>
      <c r="AM78" s="110">
        <v>8</v>
      </c>
      <c r="AN78" s="110">
        <v>14</v>
      </c>
      <c r="AO78" s="109"/>
      <c r="AP78" s="112" t="s">
        <v>430</v>
      </c>
      <c r="AQ78" s="112" t="s">
        <v>430</v>
      </c>
      <c r="AR78" s="112" t="s">
        <v>430</v>
      </c>
      <c r="AS78" s="112">
        <v>16.25</v>
      </c>
      <c r="AT78" s="112">
        <v>32.479999999999997</v>
      </c>
      <c r="AU78" s="115"/>
      <c r="AV78" s="110" t="s">
        <v>430</v>
      </c>
      <c r="AW78" s="110" t="s">
        <v>430</v>
      </c>
      <c r="AX78" s="110" t="s">
        <v>430</v>
      </c>
      <c r="AY78" s="110">
        <v>6</v>
      </c>
      <c r="AZ78" s="110">
        <v>9</v>
      </c>
      <c r="BA78" s="260"/>
      <c r="BB78" s="112">
        <v>17.470126102845999</v>
      </c>
      <c r="BC78" s="290">
        <v>0.89943830097692201</v>
      </c>
      <c r="BD78" s="290">
        <v>8.3278448445598494E-2</v>
      </c>
      <c r="BE78" s="290">
        <v>0.85518655712463798</v>
      </c>
      <c r="BF78" s="109"/>
      <c r="BG78" s="112">
        <v>9.6923399999999997</v>
      </c>
      <c r="BH78" s="112">
        <v>21.000900000000001</v>
      </c>
      <c r="BI78" s="112">
        <v>64.226100000000002</v>
      </c>
      <c r="BJ78" s="112">
        <v>5.08066</v>
      </c>
      <c r="BK78" s="109"/>
      <c r="BL78" s="118" t="s">
        <v>1827</v>
      </c>
      <c r="BM78" s="118" t="s">
        <v>1828</v>
      </c>
      <c r="BN78" s="118" t="s">
        <v>1829</v>
      </c>
      <c r="BO78" s="118" t="s">
        <v>1830</v>
      </c>
      <c r="BP78" s="118" t="s">
        <v>1831</v>
      </c>
      <c r="BQ78" s="109"/>
      <c r="BR78" s="119" t="s">
        <v>476</v>
      </c>
    </row>
    <row r="79" spans="1:70" s="107" customFormat="1" x14ac:dyDescent="0.25">
      <c r="A79" s="108" t="s">
        <v>1923</v>
      </c>
      <c r="B79" s="109"/>
      <c r="C79" s="734">
        <v>41275</v>
      </c>
      <c r="D79" s="109"/>
      <c r="E79" s="110">
        <v>4103.7700000000004</v>
      </c>
      <c r="F79" s="109"/>
      <c r="G79" s="111">
        <v>336.9203</v>
      </c>
      <c r="H79" s="113"/>
      <c r="I79" s="112">
        <v>1.1429</v>
      </c>
      <c r="J79" s="112">
        <v>1.0671999999999999</v>
      </c>
      <c r="K79" s="112">
        <v>4.5479000000000003</v>
      </c>
      <c r="L79" s="112">
        <v>10.4689</v>
      </c>
      <c r="M79" s="112">
        <v>18.548300000000001</v>
      </c>
      <c r="N79" s="114">
        <v>18.327999999999999</v>
      </c>
      <c r="O79" s="112">
        <v>9.2782999999999998</v>
      </c>
      <c r="P79" s="112">
        <v>19.699100000000001</v>
      </c>
      <c r="Q79" s="112">
        <v>18.890599999999999</v>
      </c>
      <c r="R79" s="112">
        <v>15.685600000000001</v>
      </c>
      <c r="S79" s="112">
        <v>5.2803000000000004</v>
      </c>
      <c r="T79" s="112">
        <v>33.385199999999998</v>
      </c>
      <c r="U79" s="112">
        <v>16.657699999999998</v>
      </c>
      <c r="V79" s="112">
        <v>19.306999999999999</v>
      </c>
      <c r="W79" s="112">
        <v>4.9881000000000002</v>
      </c>
      <c r="X79" s="112">
        <v>18.176400000000001</v>
      </c>
      <c r="Y79" s="113"/>
      <c r="Z79" s="110">
        <v>1</v>
      </c>
      <c r="AA79" s="110">
        <v>7</v>
      </c>
      <c r="AB79" s="110">
        <v>9</v>
      </c>
      <c r="AC79" s="110">
        <v>15</v>
      </c>
      <c r="AD79" s="110">
        <v>14</v>
      </c>
      <c r="AE79" s="110">
        <v>8</v>
      </c>
      <c r="AF79" s="110">
        <v>5</v>
      </c>
      <c r="AG79" s="110">
        <v>6</v>
      </c>
      <c r="AH79" s="110">
        <v>6</v>
      </c>
      <c r="AI79" s="110">
        <v>3</v>
      </c>
      <c r="AJ79" s="110">
        <v>8</v>
      </c>
      <c r="AK79" s="110">
        <v>10</v>
      </c>
      <c r="AL79" s="110">
        <v>10</v>
      </c>
      <c r="AM79" s="110">
        <v>7</v>
      </c>
      <c r="AN79" s="110">
        <v>6</v>
      </c>
      <c r="AO79" s="109"/>
      <c r="AP79" s="112">
        <v>19.350000000000001</v>
      </c>
      <c r="AQ79" s="112">
        <v>23.52</v>
      </c>
      <c r="AR79" s="112">
        <v>19.54</v>
      </c>
      <c r="AS79" s="112">
        <v>16.39</v>
      </c>
      <c r="AT79" s="112">
        <v>32.03</v>
      </c>
      <c r="AU79" s="115"/>
      <c r="AV79" s="110">
        <v>3</v>
      </c>
      <c r="AW79" s="110">
        <v>4</v>
      </c>
      <c r="AX79" s="110">
        <v>4</v>
      </c>
      <c r="AY79" s="110">
        <v>5</v>
      </c>
      <c r="AZ79" s="110">
        <v>10</v>
      </c>
      <c r="BA79" s="260"/>
      <c r="BB79" s="112">
        <v>17.158130725029402</v>
      </c>
      <c r="BC79" s="290">
        <v>0.90951664021092005</v>
      </c>
      <c r="BD79" s="290">
        <v>7.0244062217552E-2</v>
      </c>
      <c r="BE79" s="290">
        <v>0.46409828468674102</v>
      </c>
      <c r="BF79" s="109"/>
      <c r="BG79" s="112">
        <v>9.3321199999999997</v>
      </c>
      <c r="BH79" s="112">
        <v>4.8356599999999998</v>
      </c>
      <c r="BI79" s="112">
        <v>80.590999999999994</v>
      </c>
      <c r="BJ79" s="112">
        <v>5.2412200000000002</v>
      </c>
      <c r="BK79" s="109"/>
      <c r="BL79" s="118" t="s">
        <v>1833</v>
      </c>
      <c r="BM79" s="118" t="s">
        <v>1834</v>
      </c>
      <c r="BN79" s="118" t="s">
        <v>1835</v>
      </c>
      <c r="BO79" s="118" t="s">
        <v>1836</v>
      </c>
      <c r="BP79" s="118" t="s">
        <v>1766</v>
      </c>
      <c r="BQ79" s="109"/>
      <c r="BR79" s="119" t="s">
        <v>443</v>
      </c>
    </row>
    <row r="80" spans="1:70" s="107" customFormat="1" x14ac:dyDescent="0.25">
      <c r="A80" s="108" t="s">
        <v>1924</v>
      </c>
      <c r="B80" s="109"/>
      <c r="C80" s="734">
        <v>43878</v>
      </c>
      <c r="D80" s="109"/>
      <c r="E80" s="110">
        <v>3511.37</v>
      </c>
      <c r="F80" s="109"/>
      <c r="G80" s="111">
        <v>38.495899999999999</v>
      </c>
      <c r="H80" s="113"/>
      <c r="I80" s="112">
        <v>0.82399999999999995</v>
      </c>
      <c r="J80" s="112">
        <v>1.0829</v>
      </c>
      <c r="K80" s="112">
        <v>4.1318999999999999</v>
      </c>
      <c r="L80" s="112">
        <v>15.716200000000001</v>
      </c>
      <c r="M80" s="112">
        <v>25.7592</v>
      </c>
      <c r="N80" s="114">
        <v>21.1355</v>
      </c>
      <c r="O80" s="112">
        <v>11.417</v>
      </c>
      <c r="P80" s="112">
        <v>27.007899999999999</v>
      </c>
      <c r="Q80" s="112">
        <v>20.645399999999999</v>
      </c>
      <c r="R80" s="112" t="s">
        <v>430</v>
      </c>
      <c r="S80" s="112">
        <v>6.2248999999999999</v>
      </c>
      <c r="T80" s="112">
        <v>37.841299999999997</v>
      </c>
      <c r="U80" s="112">
        <v>22.7575</v>
      </c>
      <c r="V80" s="112">
        <v>24.2974</v>
      </c>
      <c r="W80" s="112">
        <v>4.9180000000000001</v>
      </c>
      <c r="X80" s="112">
        <v>23.007400000000001</v>
      </c>
      <c r="Y80" s="113"/>
      <c r="Z80" s="110">
        <v>4</v>
      </c>
      <c r="AA80" s="110">
        <v>6</v>
      </c>
      <c r="AB80" s="110">
        <v>10</v>
      </c>
      <c r="AC80" s="110">
        <v>3</v>
      </c>
      <c r="AD80" s="110">
        <v>3</v>
      </c>
      <c r="AE80" s="110">
        <v>4</v>
      </c>
      <c r="AF80" s="110">
        <v>1</v>
      </c>
      <c r="AG80" s="110">
        <v>1</v>
      </c>
      <c r="AH80" s="110">
        <v>3</v>
      </c>
      <c r="AI80" s="110" t="s">
        <v>430</v>
      </c>
      <c r="AJ80" s="110">
        <v>6</v>
      </c>
      <c r="AK80" s="110">
        <v>5</v>
      </c>
      <c r="AL80" s="110">
        <v>4</v>
      </c>
      <c r="AM80" s="110">
        <v>4</v>
      </c>
      <c r="AN80" s="110">
        <v>9</v>
      </c>
      <c r="AO80" s="109"/>
      <c r="AP80" s="112" t="s">
        <v>430</v>
      </c>
      <c r="AQ80" s="112" t="s">
        <v>430</v>
      </c>
      <c r="AR80" s="112">
        <v>24.74</v>
      </c>
      <c r="AS80" s="112">
        <v>20.87</v>
      </c>
      <c r="AT80" s="112">
        <v>43.17</v>
      </c>
      <c r="AU80" s="115"/>
      <c r="AV80" s="110" t="s">
        <v>430</v>
      </c>
      <c r="AW80" s="110" t="s">
        <v>430</v>
      </c>
      <c r="AX80" s="110">
        <v>1</v>
      </c>
      <c r="AY80" s="110">
        <v>2</v>
      </c>
      <c r="AZ80" s="110">
        <v>3</v>
      </c>
      <c r="BA80" s="260"/>
      <c r="BB80" s="112">
        <v>17.274271875105601</v>
      </c>
      <c r="BC80" s="290">
        <v>0.89626680871218201</v>
      </c>
      <c r="BD80" s="290">
        <v>9.7924284594240699E-2</v>
      </c>
      <c r="BE80" s="290">
        <v>0.96120938940425804</v>
      </c>
      <c r="BF80" s="109"/>
      <c r="BG80" s="112">
        <v>8.9067500000000006</v>
      </c>
      <c r="BH80" s="112">
        <v>23.542999999999999</v>
      </c>
      <c r="BI80" s="112">
        <v>63.199199999999998</v>
      </c>
      <c r="BJ80" s="112">
        <v>4.3510499999999999</v>
      </c>
      <c r="BK80" s="109"/>
      <c r="BL80" s="118" t="s">
        <v>1838</v>
      </c>
      <c r="BM80" s="118" t="s">
        <v>1839</v>
      </c>
      <c r="BN80" s="118" t="s">
        <v>1840</v>
      </c>
      <c r="BO80" s="118" t="s">
        <v>1835</v>
      </c>
      <c r="BP80" s="118" t="s">
        <v>1841</v>
      </c>
      <c r="BQ80" s="109"/>
      <c r="BR80" s="119" t="s">
        <v>611</v>
      </c>
    </row>
    <row r="81" spans="1:70" s="107" customFormat="1" x14ac:dyDescent="0.25">
      <c r="A81" s="108" t="s">
        <v>1925</v>
      </c>
      <c r="B81" s="109"/>
      <c r="C81" s="734">
        <v>45600</v>
      </c>
      <c r="D81" s="109"/>
      <c r="E81" s="110">
        <v>3217.47</v>
      </c>
      <c r="F81" s="109"/>
      <c r="G81" s="111">
        <v>13.86</v>
      </c>
      <c r="H81" s="113"/>
      <c r="I81" s="112">
        <v>0.50760000000000005</v>
      </c>
      <c r="J81" s="112">
        <v>1.2418</v>
      </c>
      <c r="K81" s="112">
        <v>4.8411</v>
      </c>
      <c r="L81" s="112">
        <v>15.6928</v>
      </c>
      <c r="M81" s="112">
        <v>29.170500000000001</v>
      </c>
      <c r="N81" s="114">
        <v>32.758600000000001</v>
      </c>
      <c r="O81" s="112" t="s">
        <v>430</v>
      </c>
      <c r="P81" s="112" t="s">
        <v>430</v>
      </c>
      <c r="Q81" s="112" t="s">
        <v>430</v>
      </c>
      <c r="R81" s="112" t="s">
        <v>430</v>
      </c>
      <c r="S81" s="112">
        <v>5.9633000000000003</v>
      </c>
      <c r="T81" s="112">
        <v>39.576999999999998</v>
      </c>
      <c r="U81" s="112">
        <v>27.039400000000001</v>
      </c>
      <c r="V81" s="112">
        <v>33.269199999999998</v>
      </c>
      <c r="W81" s="112">
        <v>5.0796000000000001</v>
      </c>
      <c r="X81" s="112">
        <v>19.982700000000001</v>
      </c>
      <c r="Y81" s="113"/>
      <c r="Z81" s="110">
        <v>12</v>
      </c>
      <c r="AA81" s="110">
        <v>3</v>
      </c>
      <c r="AB81" s="110">
        <v>7</v>
      </c>
      <c r="AC81" s="110">
        <v>4</v>
      </c>
      <c r="AD81" s="110">
        <v>2</v>
      </c>
      <c r="AE81" s="110">
        <v>1</v>
      </c>
      <c r="AF81" s="110" t="s">
        <v>430</v>
      </c>
      <c r="AG81" s="110" t="s">
        <v>430</v>
      </c>
      <c r="AH81" s="110" t="s">
        <v>430</v>
      </c>
      <c r="AI81" s="110" t="s">
        <v>430</v>
      </c>
      <c r="AJ81" s="110">
        <v>7</v>
      </c>
      <c r="AK81" s="110">
        <v>3</v>
      </c>
      <c r="AL81" s="110">
        <v>2</v>
      </c>
      <c r="AM81" s="110">
        <v>1</v>
      </c>
      <c r="AN81" s="110">
        <v>4</v>
      </c>
      <c r="AO81" s="109"/>
      <c r="AP81" s="112" t="s">
        <v>430</v>
      </c>
      <c r="AQ81" s="112" t="s">
        <v>430</v>
      </c>
      <c r="AR81" s="112" t="s">
        <v>430</v>
      </c>
      <c r="AS81" s="112" t="s">
        <v>430</v>
      </c>
      <c r="AT81" s="112">
        <v>51.11</v>
      </c>
      <c r="AU81" s="115"/>
      <c r="AV81" s="110" t="s">
        <v>430</v>
      </c>
      <c r="AW81" s="110" t="s">
        <v>430</v>
      </c>
      <c r="AX81" s="110" t="s">
        <v>430</v>
      </c>
      <c r="AY81" s="110" t="s">
        <v>430</v>
      </c>
      <c r="AZ81" s="110">
        <v>2</v>
      </c>
      <c r="BA81" s="260"/>
      <c r="BB81" s="112">
        <v>19.344583086135501</v>
      </c>
      <c r="BC81" s="290">
        <v>0.95250935851323904</v>
      </c>
      <c r="BD81" s="290">
        <v>7.0939186731804896E-2</v>
      </c>
      <c r="BE81" s="290">
        <v>1.2300610867202</v>
      </c>
      <c r="BF81" s="109"/>
      <c r="BG81" s="112">
        <v>2.39588</v>
      </c>
      <c r="BH81" s="112">
        <v>21.904</v>
      </c>
      <c r="BI81" s="112">
        <v>71.896500000000003</v>
      </c>
      <c r="BJ81" s="112">
        <v>3.80362</v>
      </c>
      <c r="BK81" s="109"/>
      <c r="BL81" s="118" t="s">
        <v>1843</v>
      </c>
      <c r="BM81" s="118" t="s">
        <v>1844</v>
      </c>
      <c r="BN81" s="118" t="s">
        <v>1845</v>
      </c>
      <c r="BO81" s="118" t="s">
        <v>1846</v>
      </c>
      <c r="BP81" s="118" t="s">
        <v>1847</v>
      </c>
      <c r="BQ81" s="109"/>
      <c r="BR81" s="119" t="s">
        <v>604</v>
      </c>
    </row>
    <row r="82" spans="1:70" s="107" customFormat="1" x14ac:dyDescent="0.25">
      <c r="A82" s="108" t="s">
        <v>1926</v>
      </c>
      <c r="B82" s="109"/>
      <c r="C82" s="734">
        <v>43453</v>
      </c>
      <c r="D82" s="109"/>
      <c r="E82" s="110">
        <v>3136.98</v>
      </c>
      <c r="F82" s="109"/>
      <c r="G82" s="111">
        <v>65.66</v>
      </c>
      <c r="H82" s="113"/>
      <c r="I82" s="112">
        <v>0.69010000000000005</v>
      </c>
      <c r="J82" s="112">
        <v>0.62839999999999996</v>
      </c>
      <c r="K82" s="112">
        <v>5.0056000000000003</v>
      </c>
      <c r="L82" s="112">
        <v>18.4557</v>
      </c>
      <c r="M82" s="112">
        <v>32.673299999999998</v>
      </c>
      <c r="N82" s="114">
        <v>27.892499999999998</v>
      </c>
      <c r="O82" s="112">
        <v>11.0116</v>
      </c>
      <c r="P82" s="112">
        <v>24.3339</v>
      </c>
      <c r="Q82" s="112">
        <v>21.900700000000001</v>
      </c>
      <c r="R82" s="112" t="s">
        <v>430</v>
      </c>
      <c r="S82" s="112">
        <v>7.1125999999999996</v>
      </c>
      <c r="T82" s="112">
        <v>44.307699999999997</v>
      </c>
      <c r="U82" s="112">
        <v>30.4071</v>
      </c>
      <c r="V82" s="112">
        <v>29.175699999999999</v>
      </c>
      <c r="W82" s="112">
        <v>5.0728</v>
      </c>
      <c r="X82" s="112">
        <v>27.791799999999999</v>
      </c>
      <c r="Y82" s="113"/>
      <c r="Z82" s="110">
        <v>7</v>
      </c>
      <c r="AA82" s="110">
        <v>11</v>
      </c>
      <c r="AB82" s="110">
        <v>6</v>
      </c>
      <c r="AC82" s="110">
        <v>1</v>
      </c>
      <c r="AD82" s="110">
        <v>1</v>
      </c>
      <c r="AE82" s="110">
        <v>2</v>
      </c>
      <c r="AF82" s="110">
        <v>3</v>
      </c>
      <c r="AG82" s="110">
        <v>2</v>
      </c>
      <c r="AH82" s="110">
        <v>1</v>
      </c>
      <c r="AI82" s="110" t="s">
        <v>430</v>
      </c>
      <c r="AJ82" s="110">
        <v>4</v>
      </c>
      <c r="AK82" s="110">
        <v>1</v>
      </c>
      <c r="AL82" s="110">
        <v>1</v>
      </c>
      <c r="AM82" s="110">
        <v>2</v>
      </c>
      <c r="AN82" s="110">
        <v>5</v>
      </c>
      <c r="AO82" s="109"/>
      <c r="AP82" s="112" t="s">
        <v>430</v>
      </c>
      <c r="AQ82" s="112">
        <v>27.85</v>
      </c>
      <c r="AR82" s="112">
        <v>23.13</v>
      </c>
      <c r="AS82" s="112">
        <v>21.68</v>
      </c>
      <c r="AT82" s="112">
        <v>54.14</v>
      </c>
      <c r="AU82" s="115"/>
      <c r="AV82" s="110" t="s">
        <v>430</v>
      </c>
      <c r="AW82" s="110">
        <v>2</v>
      </c>
      <c r="AX82" s="110">
        <v>2</v>
      </c>
      <c r="AY82" s="110">
        <v>1</v>
      </c>
      <c r="AZ82" s="110">
        <v>1</v>
      </c>
      <c r="BA82" s="260"/>
      <c r="BB82" s="112">
        <v>19.252854601449499</v>
      </c>
      <c r="BC82" s="290">
        <v>0.98888415384109796</v>
      </c>
      <c r="BD82" s="290">
        <v>7.9675814648403107E-2</v>
      </c>
      <c r="BE82" s="290">
        <v>0.72815234561484998</v>
      </c>
      <c r="BF82" s="109"/>
      <c r="BG82" s="112">
        <v>2.7984</v>
      </c>
      <c r="BH82" s="112">
        <v>8.0919000000000008</v>
      </c>
      <c r="BI82" s="112">
        <v>77.140299999999996</v>
      </c>
      <c r="BJ82" s="112">
        <v>11.9694</v>
      </c>
      <c r="BK82" s="109"/>
      <c r="BL82" s="118" t="s">
        <v>1849</v>
      </c>
      <c r="BM82" s="118" t="s">
        <v>1850</v>
      </c>
      <c r="BN82" s="118" t="s">
        <v>1851</v>
      </c>
      <c r="BO82" s="118" t="s">
        <v>714</v>
      </c>
      <c r="BP82" s="118" t="s">
        <v>1127</v>
      </c>
      <c r="BQ82" s="109"/>
      <c r="BR82" s="119" t="s">
        <v>476</v>
      </c>
    </row>
    <row r="83" spans="1:70" s="107" customFormat="1" x14ac:dyDescent="0.25">
      <c r="A83" s="108" t="s">
        <v>1927</v>
      </c>
      <c r="B83" s="109"/>
      <c r="C83" s="734">
        <v>41800</v>
      </c>
      <c r="D83" s="109"/>
      <c r="E83" s="110">
        <v>2585.81</v>
      </c>
      <c r="F83" s="109"/>
      <c r="G83" s="111">
        <v>67.290000000000006</v>
      </c>
      <c r="H83" s="113"/>
      <c r="I83" s="112">
        <v>0.34300000000000003</v>
      </c>
      <c r="J83" s="112">
        <v>0.94510000000000005</v>
      </c>
      <c r="K83" s="112">
        <v>5.2557</v>
      </c>
      <c r="L83" s="112">
        <v>13.454700000000001</v>
      </c>
      <c r="M83" s="112">
        <v>22.056999999999999</v>
      </c>
      <c r="N83" s="114">
        <v>23.332100000000001</v>
      </c>
      <c r="O83" s="112">
        <v>11.2386</v>
      </c>
      <c r="P83" s="112">
        <v>20.023299999999999</v>
      </c>
      <c r="Q83" s="112">
        <v>19.173300000000001</v>
      </c>
      <c r="R83" s="112">
        <v>17.505800000000001</v>
      </c>
      <c r="S83" s="112">
        <v>6.6741000000000001</v>
      </c>
      <c r="T83" s="112">
        <v>33.511899999999997</v>
      </c>
      <c r="U83" s="112">
        <v>24.288900000000002</v>
      </c>
      <c r="V83" s="112">
        <v>25.799199999999999</v>
      </c>
      <c r="W83" s="112">
        <v>4.9275000000000002</v>
      </c>
      <c r="X83" s="112">
        <v>16.909400000000002</v>
      </c>
      <c r="Y83" s="113"/>
      <c r="Z83" s="110">
        <v>15</v>
      </c>
      <c r="AA83" s="110">
        <v>8</v>
      </c>
      <c r="AB83" s="110">
        <v>5</v>
      </c>
      <c r="AC83" s="110">
        <v>11</v>
      </c>
      <c r="AD83" s="110">
        <v>8</v>
      </c>
      <c r="AE83" s="110">
        <v>3</v>
      </c>
      <c r="AF83" s="110">
        <v>2</v>
      </c>
      <c r="AG83" s="110">
        <v>5</v>
      </c>
      <c r="AH83" s="110">
        <v>5</v>
      </c>
      <c r="AI83" s="110">
        <v>2</v>
      </c>
      <c r="AJ83" s="110">
        <v>5</v>
      </c>
      <c r="AK83" s="110">
        <v>9</v>
      </c>
      <c r="AL83" s="110">
        <v>3</v>
      </c>
      <c r="AM83" s="110">
        <v>3</v>
      </c>
      <c r="AN83" s="110">
        <v>8</v>
      </c>
      <c r="AO83" s="109"/>
      <c r="AP83" s="112">
        <v>21.21</v>
      </c>
      <c r="AQ83" s="112">
        <v>24.19</v>
      </c>
      <c r="AR83" s="112">
        <v>20.6</v>
      </c>
      <c r="AS83" s="112">
        <v>19.559999999999999</v>
      </c>
      <c r="AT83" s="112">
        <v>41.97</v>
      </c>
      <c r="AU83" s="115"/>
      <c r="AV83" s="110">
        <v>2</v>
      </c>
      <c r="AW83" s="110">
        <v>3</v>
      </c>
      <c r="AX83" s="110">
        <v>3</v>
      </c>
      <c r="AY83" s="110">
        <v>3</v>
      </c>
      <c r="AZ83" s="110">
        <v>4</v>
      </c>
      <c r="BA83" s="260"/>
      <c r="BB83" s="112">
        <v>18.231827680165601</v>
      </c>
      <c r="BC83" s="290">
        <v>0.934321080733297</v>
      </c>
      <c r="BD83" s="290">
        <v>6.9393422905839899E-2</v>
      </c>
      <c r="BE83" s="290">
        <v>0.64221247572342099</v>
      </c>
      <c r="BF83" s="109"/>
      <c r="BG83" s="112">
        <v>4.4004700000000003</v>
      </c>
      <c r="BH83" s="112">
        <v>16.433499999999999</v>
      </c>
      <c r="BI83" s="112">
        <v>77.836500000000001</v>
      </c>
      <c r="BJ83" s="112">
        <v>1.3295300000000001</v>
      </c>
      <c r="BK83" s="109"/>
      <c r="BL83" s="118" t="s">
        <v>1853</v>
      </c>
      <c r="BM83" s="118" t="s">
        <v>1854</v>
      </c>
      <c r="BN83" s="118" t="s">
        <v>1855</v>
      </c>
      <c r="BO83" s="118" t="s">
        <v>1856</v>
      </c>
      <c r="BP83" s="118" t="s">
        <v>1857</v>
      </c>
      <c r="BQ83" s="109"/>
      <c r="BR83" s="119" t="s">
        <v>548</v>
      </c>
    </row>
    <row r="84" spans="1:70" s="107" customFormat="1" x14ac:dyDescent="0.25">
      <c r="A84" s="108" t="s">
        <v>1928</v>
      </c>
      <c r="B84" s="109"/>
      <c r="C84" s="734">
        <v>45856</v>
      </c>
      <c r="D84" s="109"/>
      <c r="E84" s="110">
        <v>2566.0300000000002</v>
      </c>
      <c r="F84" s="109"/>
      <c r="G84" s="111">
        <v>11.401</v>
      </c>
      <c r="H84" s="113"/>
      <c r="I84" s="112">
        <v>0.62670000000000003</v>
      </c>
      <c r="J84" s="112">
        <v>1.2162999999999999</v>
      </c>
      <c r="K84" s="112">
        <v>3.9668000000000001</v>
      </c>
      <c r="L84" s="112">
        <v>13.8734</v>
      </c>
      <c r="M84" s="112">
        <v>20.3399</v>
      </c>
      <c r="N84" s="114">
        <v>18.6739</v>
      </c>
      <c r="O84" s="112" t="s">
        <v>430</v>
      </c>
      <c r="P84" s="112" t="s">
        <v>430</v>
      </c>
      <c r="Q84" s="112" t="s">
        <v>430</v>
      </c>
      <c r="R84" s="112" t="s">
        <v>430</v>
      </c>
      <c r="S84" s="112">
        <v>5.0782999999999996</v>
      </c>
      <c r="T84" s="112">
        <v>34.319000000000003</v>
      </c>
      <c r="U84" s="112">
        <v>18.0961</v>
      </c>
      <c r="V84" s="112">
        <v>20.441600000000001</v>
      </c>
      <c r="W84" s="112">
        <v>4.4717000000000002</v>
      </c>
      <c r="X84" s="112">
        <v>12.7773</v>
      </c>
      <c r="Y84" s="113"/>
      <c r="Z84" s="110">
        <v>8</v>
      </c>
      <c r="AA84" s="110">
        <v>4</v>
      </c>
      <c r="AB84" s="110">
        <v>11</v>
      </c>
      <c r="AC84" s="110">
        <v>9</v>
      </c>
      <c r="AD84" s="110">
        <v>12</v>
      </c>
      <c r="AE84" s="110">
        <v>7</v>
      </c>
      <c r="AF84" s="110" t="s">
        <v>430</v>
      </c>
      <c r="AG84" s="110" t="s">
        <v>430</v>
      </c>
      <c r="AH84" s="110" t="s">
        <v>430</v>
      </c>
      <c r="AI84" s="110" t="s">
        <v>430</v>
      </c>
      <c r="AJ84" s="110">
        <v>10</v>
      </c>
      <c r="AK84" s="110">
        <v>8</v>
      </c>
      <c r="AL84" s="110">
        <v>8</v>
      </c>
      <c r="AM84" s="110">
        <v>5</v>
      </c>
      <c r="AN84" s="110">
        <v>10</v>
      </c>
      <c r="AO84" s="109"/>
      <c r="AP84" s="112" t="s">
        <v>430</v>
      </c>
      <c r="AQ84" s="112" t="s">
        <v>430</v>
      </c>
      <c r="AR84" s="112" t="s">
        <v>430</v>
      </c>
      <c r="AS84" s="112" t="s">
        <v>430</v>
      </c>
      <c r="AT84" s="112">
        <v>35.520000000000003</v>
      </c>
      <c r="AU84" s="115"/>
      <c r="AV84" s="110" t="s">
        <v>430</v>
      </c>
      <c r="AW84" s="110" t="s">
        <v>430</v>
      </c>
      <c r="AX84" s="110" t="s">
        <v>430</v>
      </c>
      <c r="AY84" s="110" t="s">
        <v>430</v>
      </c>
      <c r="AZ84" s="110">
        <v>7</v>
      </c>
      <c r="BA84" s="260"/>
      <c r="BB84" s="112">
        <v>18.923122479506699</v>
      </c>
      <c r="BC84" s="290">
        <v>1.05700343655032</v>
      </c>
      <c r="BD84" s="290">
        <v>3.71076324349928E-2</v>
      </c>
      <c r="BE84" s="290">
        <v>0.91749998615170103</v>
      </c>
      <c r="BF84" s="109"/>
      <c r="BG84" s="112" t="s">
        <v>430</v>
      </c>
      <c r="BH84" s="112">
        <v>10.804600000000001</v>
      </c>
      <c r="BI84" s="112">
        <v>86.694800000000001</v>
      </c>
      <c r="BJ84" s="112">
        <v>2.5005999999999999</v>
      </c>
      <c r="BK84" s="109"/>
      <c r="BL84" s="118" t="s">
        <v>1859</v>
      </c>
      <c r="BM84" s="118" t="s">
        <v>1860</v>
      </c>
      <c r="BN84" s="118" t="s">
        <v>1861</v>
      </c>
      <c r="BO84" s="118" t="s">
        <v>1662</v>
      </c>
      <c r="BP84" s="118" t="s">
        <v>1862</v>
      </c>
      <c r="BQ84" s="109"/>
      <c r="BR84" s="119" t="s">
        <v>604</v>
      </c>
    </row>
    <row r="85" spans="1:70" s="107" customFormat="1" x14ac:dyDescent="0.25">
      <c r="A85" s="108" t="s">
        <v>1929</v>
      </c>
      <c r="B85" s="109"/>
      <c r="C85" s="734">
        <v>46098</v>
      </c>
      <c r="D85" s="109"/>
      <c r="E85" s="110">
        <v>2523.86</v>
      </c>
      <c r="F85" s="109"/>
      <c r="G85" s="111">
        <v>12.602</v>
      </c>
      <c r="H85" s="113"/>
      <c r="I85" s="112">
        <v>0.5746</v>
      </c>
      <c r="J85" s="112">
        <v>0.24660000000000001</v>
      </c>
      <c r="K85" s="112">
        <v>2.1646000000000001</v>
      </c>
      <c r="L85" s="112">
        <v>14.6053</v>
      </c>
      <c r="M85" s="112" t="s">
        <v>430</v>
      </c>
      <c r="N85" s="114" t="s">
        <v>430</v>
      </c>
      <c r="O85" s="112" t="s">
        <v>430</v>
      </c>
      <c r="P85" s="112" t="s">
        <v>430</v>
      </c>
      <c r="Q85" s="112" t="s">
        <v>430</v>
      </c>
      <c r="R85" s="112" t="s">
        <v>430</v>
      </c>
      <c r="S85" s="112">
        <v>4.2953000000000001</v>
      </c>
      <c r="T85" s="112">
        <v>27.8093</v>
      </c>
      <c r="U85" s="112" t="s">
        <v>430</v>
      </c>
      <c r="V85" s="112" t="s">
        <v>430</v>
      </c>
      <c r="W85" s="112">
        <v>2.1810999999999998</v>
      </c>
      <c r="X85" s="112">
        <v>26.02</v>
      </c>
      <c r="Y85" s="113"/>
      <c r="Z85" s="110">
        <v>9</v>
      </c>
      <c r="AA85" s="110">
        <v>15</v>
      </c>
      <c r="AB85" s="110">
        <v>17</v>
      </c>
      <c r="AC85" s="110">
        <v>7</v>
      </c>
      <c r="AD85" s="110" t="s">
        <v>430</v>
      </c>
      <c r="AE85" s="110" t="s">
        <v>430</v>
      </c>
      <c r="AF85" s="110" t="s">
        <v>430</v>
      </c>
      <c r="AG85" s="110" t="s">
        <v>430</v>
      </c>
      <c r="AH85" s="110" t="s">
        <v>430</v>
      </c>
      <c r="AI85" s="110" t="s">
        <v>430</v>
      </c>
      <c r="AJ85" s="110">
        <v>14</v>
      </c>
      <c r="AK85" s="110">
        <v>15</v>
      </c>
      <c r="AL85" s="110" t="s">
        <v>430</v>
      </c>
      <c r="AM85" s="110" t="s">
        <v>430</v>
      </c>
      <c r="AN85" s="110">
        <v>17</v>
      </c>
      <c r="AO85" s="109"/>
      <c r="AP85" s="112" t="s">
        <v>430</v>
      </c>
      <c r="AQ85" s="112" t="s">
        <v>430</v>
      </c>
      <c r="AR85" s="112" t="s">
        <v>430</v>
      </c>
      <c r="AS85" s="112" t="s">
        <v>430</v>
      </c>
      <c r="AT85" s="112" t="s">
        <v>430</v>
      </c>
      <c r="AU85" s="115"/>
      <c r="AV85" s="110" t="s">
        <v>430</v>
      </c>
      <c r="AW85" s="110" t="s">
        <v>430</v>
      </c>
      <c r="AX85" s="110" t="s">
        <v>430</v>
      </c>
      <c r="AY85" s="110" t="s">
        <v>430</v>
      </c>
      <c r="AZ85" s="110" t="s">
        <v>430</v>
      </c>
      <c r="BA85" s="260"/>
      <c r="BB85" s="112">
        <v>13.074954459653</v>
      </c>
      <c r="BC85" s="290">
        <v>0.85958830601379899</v>
      </c>
      <c r="BD85" s="290">
        <v>0.33470558062575101</v>
      </c>
      <c r="BE85" s="290">
        <v>0.87216504392364502</v>
      </c>
      <c r="BF85" s="109"/>
      <c r="BG85" s="112">
        <v>5.8394199999999996</v>
      </c>
      <c r="BH85" s="112">
        <v>2.86795</v>
      </c>
      <c r="BI85" s="112">
        <v>76.375100000000003</v>
      </c>
      <c r="BJ85" s="112">
        <v>14.917529999999999</v>
      </c>
      <c r="BK85" s="109"/>
      <c r="BL85" s="118" t="s">
        <v>1864</v>
      </c>
      <c r="BM85" s="118" t="s">
        <v>1865</v>
      </c>
      <c r="BN85" s="118" t="s">
        <v>1866</v>
      </c>
      <c r="BO85" s="118" t="s">
        <v>1867</v>
      </c>
      <c r="BP85" s="118" t="s">
        <v>1868</v>
      </c>
      <c r="BQ85" s="109"/>
      <c r="BR85" s="119" t="s">
        <v>476</v>
      </c>
    </row>
    <row r="86" spans="1:70" s="107" customFormat="1" x14ac:dyDescent="0.25">
      <c r="A86" s="108" t="s">
        <v>1930</v>
      </c>
      <c r="B86" s="109"/>
      <c r="C86" s="734">
        <v>44406</v>
      </c>
      <c r="D86" s="109"/>
      <c r="E86" s="110">
        <v>1764.79</v>
      </c>
      <c r="F86" s="109"/>
      <c r="G86" s="111">
        <v>20.32</v>
      </c>
      <c r="H86" s="113"/>
      <c r="I86" s="112">
        <v>0.54430000000000001</v>
      </c>
      <c r="J86" s="112">
        <v>1.3972</v>
      </c>
      <c r="K86" s="112">
        <v>6.4989999999999997</v>
      </c>
      <c r="L86" s="112">
        <v>14.35</v>
      </c>
      <c r="M86" s="112">
        <v>21.0244</v>
      </c>
      <c r="N86" s="114">
        <v>15.1927</v>
      </c>
      <c r="O86" s="112">
        <v>9.4260999999999999</v>
      </c>
      <c r="P86" s="112">
        <v>18.676500000000001</v>
      </c>
      <c r="Q86" s="112">
        <v>15.5748</v>
      </c>
      <c r="R86" s="112" t="s">
        <v>430</v>
      </c>
      <c r="S86" s="112">
        <v>7.5701000000000001</v>
      </c>
      <c r="T86" s="112">
        <v>32.377899999999997</v>
      </c>
      <c r="U86" s="112">
        <v>18.070900000000002</v>
      </c>
      <c r="V86" s="112">
        <v>18.346</v>
      </c>
      <c r="W86" s="112">
        <v>5.8884999999999996</v>
      </c>
      <c r="X86" s="112">
        <v>15.0319</v>
      </c>
      <c r="Y86" s="113"/>
      <c r="Z86" s="110">
        <v>10</v>
      </c>
      <c r="AA86" s="110">
        <v>2</v>
      </c>
      <c r="AB86" s="110">
        <v>2</v>
      </c>
      <c r="AC86" s="110">
        <v>8</v>
      </c>
      <c r="AD86" s="110">
        <v>9</v>
      </c>
      <c r="AE86" s="110">
        <v>10</v>
      </c>
      <c r="AF86" s="110">
        <v>4</v>
      </c>
      <c r="AG86" s="110">
        <v>8</v>
      </c>
      <c r="AH86" s="110">
        <v>8</v>
      </c>
      <c r="AI86" s="110" t="s">
        <v>430</v>
      </c>
      <c r="AJ86" s="110">
        <v>3</v>
      </c>
      <c r="AK86" s="110">
        <v>11</v>
      </c>
      <c r="AL86" s="110">
        <v>9</v>
      </c>
      <c r="AM86" s="110">
        <v>9</v>
      </c>
      <c r="AN86" s="110">
        <v>1</v>
      </c>
      <c r="AO86" s="109"/>
      <c r="AP86" s="112" t="s">
        <v>430</v>
      </c>
      <c r="AQ86" s="112" t="s">
        <v>430</v>
      </c>
      <c r="AR86" s="112">
        <v>16.79</v>
      </c>
      <c r="AS86" s="112">
        <v>17.079999999999998</v>
      </c>
      <c r="AT86" s="112">
        <v>35.22</v>
      </c>
      <c r="AU86" s="115"/>
      <c r="AV86" s="110" t="s">
        <v>430</v>
      </c>
      <c r="AW86" s="110" t="s">
        <v>430</v>
      </c>
      <c r="AX86" s="110">
        <v>7</v>
      </c>
      <c r="AY86" s="110">
        <v>4</v>
      </c>
      <c r="AZ86" s="110">
        <v>8</v>
      </c>
      <c r="BA86" s="260"/>
      <c r="BB86" s="112">
        <v>15.8146167143067</v>
      </c>
      <c r="BC86" s="290">
        <v>0.818770307568641</v>
      </c>
      <c r="BD86" s="290">
        <v>6.6315377054937202E-2</v>
      </c>
      <c r="BE86" s="290">
        <v>0.38154228158710002</v>
      </c>
      <c r="BF86" s="109"/>
      <c r="BG86" s="112">
        <v>8.4538600000000006</v>
      </c>
      <c r="BH86" s="112">
        <v>19.973199999999999</v>
      </c>
      <c r="BI86" s="112">
        <v>68.834199999999996</v>
      </c>
      <c r="BJ86" s="112">
        <v>2.73874</v>
      </c>
      <c r="BK86" s="109"/>
      <c r="BL86" s="118" t="s">
        <v>1870</v>
      </c>
      <c r="BM86" s="118" t="s">
        <v>1871</v>
      </c>
      <c r="BN86" s="118" t="s">
        <v>1872</v>
      </c>
      <c r="BO86" s="118" t="s">
        <v>933</v>
      </c>
      <c r="BP86" s="118" t="s">
        <v>1873</v>
      </c>
      <c r="BQ86" s="109"/>
      <c r="BR86" s="119" t="s">
        <v>611</v>
      </c>
    </row>
    <row r="87" spans="1:70" s="107" customFormat="1" x14ac:dyDescent="0.25">
      <c r="A87" s="108" t="s">
        <v>1931</v>
      </c>
      <c r="B87" s="109"/>
      <c r="C87" s="734">
        <v>45988</v>
      </c>
      <c r="D87" s="109"/>
      <c r="E87" s="110">
        <v>1644.84</v>
      </c>
      <c r="F87" s="109"/>
      <c r="G87" s="111">
        <v>11.61</v>
      </c>
      <c r="H87" s="113"/>
      <c r="I87" s="112">
        <v>0.51949999999999996</v>
      </c>
      <c r="J87" s="112">
        <v>0.4325</v>
      </c>
      <c r="K87" s="112">
        <v>4.7834000000000003</v>
      </c>
      <c r="L87" s="112">
        <v>14.610099999999999</v>
      </c>
      <c r="M87" s="112">
        <v>23.642199999999999</v>
      </c>
      <c r="N87" s="114" t="s">
        <v>430</v>
      </c>
      <c r="O87" s="112" t="s">
        <v>430</v>
      </c>
      <c r="P87" s="112" t="s">
        <v>430</v>
      </c>
      <c r="Q87" s="112" t="s">
        <v>430</v>
      </c>
      <c r="R87" s="112" t="s">
        <v>430</v>
      </c>
      <c r="S87" s="112">
        <v>4.6889000000000003</v>
      </c>
      <c r="T87" s="112">
        <v>37.559199999999997</v>
      </c>
      <c r="U87" s="112">
        <v>18.107800000000001</v>
      </c>
      <c r="V87" s="112" t="s">
        <v>430</v>
      </c>
      <c r="W87" s="112">
        <v>4.4065000000000003</v>
      </c>
      <c r="X87" s="112">
        <v>16.100000000000001</v>
      </c>
      <c r="Y87" s="113"/>
      <c r="Z87" s="110">
        <v>11</v>
      </c>
      <c r="AA87" s="110">
        <v>13</v>
      </c>
      <c r="AB87" s="110">
        <v>8</v>
      </c>
      <c r="AC87" s="110">
        <v>6</v>
      </c>
      <c r="AD87" s="110">
        <v>6</v>
      </c>
      <c r="AE87" s="110" t="s">
        <v>430</v>
      </c>
      <c r="AF87" s="110" t="s">
        <v>430</v>
      </c>
      <c r="AG87" s="110" t="s">
        <v>430</v>
      </c>
      <c r="AH87" s="110" t="s">
        <v>430</v>
      </c>
      <c r="AI87" s="110" t="s">
        <v>430</v>
      </c>
      <c r="AJ87" s="110">
        <v>13</v>
      </c>
      <c r="AK87" s="110">
        <v>6</v>
      </c>
      <c r="AL87" s="110">
        <v>7</v>
      </c>
      <c r="AM87" s="110" t="s">
        <v>430</v>
      </c>
      <c r="AN87" s="110">
        <v>11</v>
      </c>
      <c r="AO87" s="109"/>
      <c r="AP87" s="112" t="s">
        <v>430</v>
      </c>
      <c r="AQ87" s="112" t="s">
        <v>430</v>
      </c>
      <c r="AR87" s="112" t="s">
        <v>430</v>
      </c>
      <c r="AS87" s="112" t="s">
        <v>430</v>
      </c>
      <c r="AT87" s="112" t="s">
        <v>430</v>
      </c>
      <c r="AU87" s="115"/>
      <c r="AV87" s="110" t="s">
        <v>430</v>
      </c>
      <c r="AW87" s="110" t="s">
        <v>430</v>
      </c>
      <c r="AX87" s="110" t="s">
        <v>430</v>
      </c>
      <c r="AY87" s="110" t="s">
        <v>430</v>
      </c>
      <c r="AZ87" s="110" t="s">
        <v>430</v>
      </c>
      <c r="BA87" s="260"/>
      <c r="BB87" s="112">
        <v>23.624287088583301</v>
      </c>
      <c r="BC87" s="290">
        <v>1.1341788169886999</v>
      </c>
      <c r="BD87" s="290">
        <v>8.0283726041832607E-2</v>
      </c>
      <c r="BE87" s="290">
        <v>0.59140020255897296</v>
      </c>
      <c r="BF87" s="109"/>
      <c r="BG87" s="112">
        <v>3.8778299999999999</v>
      </c>
      <c r="BH87" s="112">
        <v>17.950900000000001</v>
      </c>
      <c r="BI87" s="112">
        <v>77.238600000000005</v>
      </c>
      <c r="BJ87" s="112">
        <v>0.93267</v>
      </c>
      <c r="BK87" s="109"/>
      <c r="BL87" s="118" t="s">
        <v>1875</v>
      </c>
      <c r="BM87" s="118" t="s">
        <v>1876</v>
      </c>
      <c r="BN87" s="118" t="s">
        <v>1877</v>
      </c>
      <c r="BO87" s="118" t="s">
        <v>1878</v>
      </c>
      <c r="BP87" s="118" t="s">
        <v>1879</v>
      </c>
      <c r="BQ87" s="109"/>
      <c r="BR87" s="119" t="s">
        <v>476</v>
      </c>
    </row>
    <row r="88" spans="1:70" s="107" customFormat="1" x14ac:dyDescent="0.25">
      <c r="A88" s="108" t="s">
        <v>1932</v>
      </c>
      <c r="B88" s="109"/>
      <c r="C88" s="734">
        <v>45229</v>
      </c>
      <c r="D88" s="109"/>
      <c r="E88" s="110">
        <v>1301.2</v>
      </c>
      <c r="F88" s="109"/>
      <c r="G88" s="111">
        <v>14.7743</v>
      </c>
      <c r="H88" s="113"/>
      <c r="I88" s="112">
        <v>0.29870000000000002</v>
      </c>
      <c r="J88" s="112">
        <v>-5.4800000000000001E-2</v>
      </c>
      <c r="K88" s="112">
        <v>2.1898</v>
      </c>
      <c r="L88" s="112">
        <v>6.8479999999999999</v>
      </c>
      <c r="M88" s="112">
        <v>13.798999999999999</v>
      </c>
      <c r="N88" s="114">
        <v>11.1</v>
      </c>
      <c r="O88" s="112">
        <v>2.88</v>
      </c>
      <c r="P88" s="112" t="s">
        <v>430</v>
      </c>
      <c r="Q88" s="112" t="s">
        <v>430</v>
      </c>
      <c r="R88" s="112" t="s">
        <v>430</v>
      </c>
      <c r="S88" s="112">
        <v>4.1089000000000002</v>
      </c>
      <c r="T88" s="112">
        <v>23.4298</v>
      </c>
      <c r="U88" s="112">
        <v>11.233000000000001</v>
      </c>
      <c r="V88" s="112">
        <v>12.5627</v>
      </c>
      <c r="W88" s="112">
        <v>1.3994</v>
      </c>
      <c r="X88" s="112">
        <v>14.9108</v>
      </c>
      <c r="Y88" s="113"/>
      <c r="Z88" s="110">
        <v>17</v>
      </c>
      <c r="AA88" s="110">
        <v>19</v>
      </c>
      <c r="AB88" s="110">
        <v>16</v>
      </c>
      <c r="AC88" s="110">
        <v>20</v>
      </c>
      <c r="AD88" s="110">
        <v>16</v>
      </c>
      <c r="AE88" s="110">
        <v>13</v>
      </c>
      <c r="AF88" s="110">
        <v>11</v>
      </c>
      <c r="AG88" s="110" t="s">
        <v>430</v>
      </c>
      <c r="AH88" s="110" t="s">
        <v>430</v>
      </c>
      <c r="AI88" s="110" t="s">
        <v>430</v>
      </c>
      <c r="AJ88" s="110">
        <v>16</v>
      </c>
      <c r="AK88" s="110">
        <v>19</v>
      </c>
      <c r="AL88" s="110">
        <v>14</v>
      </c>
      <c r="AM88" s="110">
        <v>14</v>
      </c>
      <c r="AN88" s="110">
        <v>20</v>
      </c>
      <c r="AO88" s="109"/>
      <c r="AP88" s="112" t="s">
        <v>430</v>
      </c>
      <c r="AQ88" s="112" t="s">
        <v>430</v>
      </c>
      <c r="AR88" s="112" t="s">
        <v>430</v>
      </c>
      <c r="AS88" s="112" t="s">
        <v>430</v>
      </c>
      <c r="AT88" s="112">
        <v>21.83</v>
      </c>
      <c r="AU88" s="115"/>
      <c r="AV88" s="110" t="s">
        <v>430</v>
      </c>
      <c r="AW88" s="110" t="s">
        <v>430</v>
      </c>
      <c r="AX88" s="110" t="s">
        <v>430</v>
      </c>
      <c r="AY88" s="110" t="s">
        <v>430</v>
      </c>
      <c r="AZ88" s="110">
        <v>12</v>
      </c>
      <c r="BA88" s="260"/>
      <c r="BB88" s="112">
        <v>17.498036664775199</v>
      </c>
      <c r="BC88" s="290">
        <v>0.872797972333754</v>
      </c>
      <c r="BD88" s="290">
        <v>4.3780593563900801E-2</v>
      </c>
      <c r="BE88" s="290">
        <v>0.38189519502310498</v>
      </c>
      <c r="BF88" s="109"/>
      <c r="BG88" s="112">
        <v>6.2309299999999999</v>
      </c>
      <c r="BH88" s="112">
        <v>14.395099999999999</v>
      </c>
      <c r="BI88" s="112">
        <v>73.271900000000002</v>
      </c>
      <c r="BJ88" s="112">
        <v>6.1020700000000003</v>
      </c>
      <c r="BK88" s="109"/>
      <c r="BL88" s="118" t="s">
        <v>1881</v>
      </c>
      <c r="BM88" s="118" t="s">
        <v>1882</v>
      </c>
      <c r="BN88" s="118" t="s">
        <v>1883</v>
      </c>
      <c r="BO88" s="118" t="s">
        <v>1884</v>
      </c>
      <c r="BP88" s="118" t="s">
        <v>1885</v>
      </c>
      <c r="BQ88" s="109"/>
      <c r="BR88" s="119" t="s">
        <v>443</v>
      </c>
    </row>
    <row r="89" spans="1:70" s="107" customFormat="1" x14ac:dyDescent="0.25">
      <c r="A89" s="108" t="s">
        <v>1933</v>
      </c>
      <c r="B89" s="109"/>
      <c r="C89" s="734">
        <v>45461</v>
      </c>
      <c r="D89" s="109"/>
      <c r="E89" s="110">
        <v>919.03200000000004</v>
      </c>
      <c r="F89" s="109"/>
      <c r="G89" s="111">
        <v>12.0617</v>
      </c>
      <c r="H89" s="113"/>
      <c r="I89" s="112">
        <v>0.50749999999999995</v>
      </c>
      <c r="J89" s="112">
        <v>0.82340000000000002</v>
      </c>
      <c r="K89" s="112">
        <v>1.8587</v>
      </c>
      <c r="L89" s="112">
        <v>15.3391</v>
      </c>
      <c r="M89" s="112">
        <v>24.814499999999999</v>
      </c>
      <c r="N89" s="114">
        <v>19.131399999999999</v>
      </c>
      <c r="O89" s="112">
        <v>6.9217000000000004</v>
      </c>
      <c r="P89" s="112" t="s">
        <v>430</v>
      </c>
      <c r="Q89" s="112" t="s">
        <v>430</v>
      </c>
      <c r="R89" s="112" t="s">
        <v>430</v>
      </c>
      <c r="S89" s="112">
        <v>3.9039999999999999</v>
      </c>
      <c r="T89" s="112">
        <v>42.388100000000001</v>
      </c>
      <c r="U89" s="112">
        <v>21.436699999999998</v>
      </c>
      <c r="V89" s="112">
        <v>20.2011</v>
      </c>
      <c r="W89" s="112">
        <v>3.8378000000000001</v>
      </c>
      <c r="X89" s="112">
        <v>9.0109999999999992</v>
      </c>
      <c r="Y89" s="113"/>
      <c r="Z89" s="110">
        <v>13</v>
      </c>
      <c r="AA89" s="110">
        <v>9</v>
      </c>
      <c r="AB89" s="110">
        <v>18</v>
      </c>
      <c r="AC89" s="110">
        <v>5</v>
      </c>
      <c r="AD89" s="110">
        <v>5</v>
      </c>
      <c r="AE89" s="110">
        <v>6</v>
      </c>
      <c r="AF89" s="110">
        <v>7</v>
      </c>
      <c r="AG89" s="110" t="s">
        <v>430</v>
      </c>
      <c r="AH89" s="110" t="s">
        <v>430</v>
      </c>
      <c r="AI89" s="110" t="s">
        <v>430</v>
      </c>
      <c r="AJ89" s="110">
        <v>17</v>
      </c>
      <c r="AK89" s="110">
        <v>2</v>
      </c>
      <c r="AL89" s="110">
        <v>5</v>
      </c>
      <c r="AM89" s="110">
        <v>6</v>
      </c>
      <c r="AN89" s="110">
        <v>13</v>
      </c>
      <c r="AO89" s="109"/>
      <c r="AP89" s="112" t="s">
        <v>430</v>
      </c>
      <c r="AQ89" s="112" t="s">
        <v>430</v>
      </c>
      <c r="AR89" s="112" t="s">
        <v>430</v>
      </c>
      <c r="AS89" s="112" t="s">
        <v>430</v>
      </c>
      <c r="AT89" s="112">
        <v>39.94</v>
      </c>
      <c r="AU89" s="115"/>
      <c r="AV89" s="110" t="s">
        <v>430</v>
      </c>
      <c r="AW89" s="110" t="s">
        <v>430</v>
      </c>
      <c r="AX89" s="110" t="s">
        <v>430</v>
      </c>
      <c r="AY89" s="110" t="s">
        <v>430</v>
      </c>
      <c r="AZ89" s="110">
        <v>5</v>
      </c>
      <c r="BA89" s="260"/>
      <c r="BB89" s="112">
        <v>19.386841145300998</v>
      </c>
      <c r="BC89" s="290">
        <v>1.0113588161899301</v>
      </c>
      <c r="BD89" s="290">
        <v>2.2110707579075101E-2</v>
      </c>
      <c r="BE89" s="290">
        <v>0.40751332434499798</v>
      </c>
      <c r="BF89" s="109"/>
      <c r="BG89" s="112" t="s">
        <v>430</v>
      </c>
      <c r="BH89" s="112">
        <v>3.3126899999999999</v>
      </c>
      <c r="BI89" s="112">
        <v>94.295699999999997</v>
      </c>
      <c r="BJ89" s="112">
        <v>2.39161</v>
      </c>
      <c r="BK89" s="109"/>
      <c r="BL89" s="118" t="s">
        <v>1887</v>
      </c>
      <c r="BM89" s="118" t="s">
        <v>1888</v>
      </c>
      <c r="BN89" s="118" t="s">
        <v>1889</v>
      </c>
      <c r="BO89" s="118" t="s">
        <v>1890</v>
      </c>
      <c r="BP89" s="118" t="s">
        <v>1891</v>
      </c>
      <c r="BQ89" s="109"/>
      <c r="BR89" s="119" t="s">
        <v>604</v>
      </c>
    </row>
    <row r="90" spans="1:70" s="107" customFormat="1" x14ac:dyDescent="0.25">
      <c r="A90" s="108" t="s">
        <v>1934</v>
      </c>
      <c r="B90" s="109"/>
      <c r="C90" s="734">
        <v>42907</v>
      </c>
      <c r="D90" s="109"/>
      <c r="E90" s="110">
        <v>804.54499999999996</v>
      </c>
      <c r="F90" s="109"/>
      <c r="G90" s="111">
        <v>39.8827</v>
      </c>
      <c r="H90" s="113"/>
      <c r="I90" s="112">
        <v>0.73629999999999995</v>
      </c>
      <c r="J90" s="112">
        <v>1.1653</v>
      </c>
      <c r="K90" s="112">
        <v>5.4505999999999997</v>
      </c>
      <c r="L90" s="112">
        <v>13.2163</v>
      </c>
      <c r="M90" s="112">
        <v>23.348700000000001</v>
      </c>
      <c r="N90" s="114">
        <v>19.206900000000001</v>
      </c>
      <c r="O90" s="112">
        <v>5.0213000000000001</v>
      </c>
      <c r="P90" s="112">
        <v>20.692900000000002</v>
      </c>
      <c r="Q90" s="112">
        <v>20.0749</v>
      </c>
      <c r="R90" s="112" t="s">
        <v>430</v>
      </c>
      <c r="S90" s="112">
        <v>4.8083</v>
      </c>
      <c r="T90" s="112">
        <v>36.119799999999998</v>
      </c>
      <c r="U90" s="112">
        <v>20.266300000000001</v>
      </c>
      <c r="V90" s="112">
        <v>18.316400000000002</v>
      </c>
      <c r="W90" s="112">
        <v>5.2260999999999997</v>
      </c>
      <c r="X90" s="112">
        <v>16.283300000000001</v>
      </c>
      <c r="Y90" s="113"/>
      <c r="Z90" s="110">
        <v>6</v>
      </c>
      <c r="AA90" s="110">
        <v>5</v>
      </c>
      <c r="AB90" s="110">
        <v>4</v>
      </c>
      <c r="AC90" s="110">
        <v>12</v>
      </c>
      <c r="AD90" s="110">
        <v>7</v>
      </c>
      <c r="AE90" s="110">
        <v>5</v>
      </c>
      <c r="AF90" s="110">
        <v>9</v>
      </c>
      <c r="AG90" s="110">
        <v>4</v>
      </c>
      <c r="AH90" s="110">
        <v>4</v>
      </c>
      <c r="AI90" s="110" t="s">
        <v>430</v>
      </c>
      <c r="AJ90" s="110">
        <v>12</v>
      </c>
      <c r="AK90" s="110">
        <v>7</v>
      </c>
      <c r="AL90" s="110">
        <v>6</v>
      </c>
      <c r="AM90" s="110">
        <v>10</v>
      </c>
      <c r="AN90" s="110">
        <v>3</v>
      </c>
      <c r="AO90" s="109"/>
      <c r="AP90" s="112" t="s">
        <v>430</v>
      </c>
      <c r="AQ90" s="112">
        <v>23.15</v>
      </c>
      <c r="AR90" s="112">
        <v>18.72</v>
      </c>
      <c r="AS90" s="112">
        <v>15.73</v>
      </c>
      <c r="AT90" s="112">
        <v>37.79</v>
      </c>
      <c r="AU90" s="115"/>
      <c r="AV90" s="110" t="s">
        <v>430</v>
      </c>
      <c r="AW90" s="110">
        <v>5</v>
      </c>
      <c r="AX90" s="110">
        <v>6</v>
      </c>
      <c r="AY90" s="110">
        <v>7</v>
      </c>
      <c r="AZ90" s="110">
        <v>6</v>
      </c>
      <c r="BA90" s="260"/>
      <c r="BB90" s="112">
        <v>19.927173704061602</v>
      </c>
      <c r="BC90" s="290">
        <v>0.99871815959224397</v>
      </c>
      <c r="BD90" s="290">
        <v>6.1392965786334901E-2</v>
      </c>
      <c r="BE90" s="290">
        <v>0.40954010436384197</v>
      </c>
      <c r="BF90" s="109"/>
      <c r="BG90" s="112">
        <v>1.82867</v>
      </c>
      <c r="BH90" s="112">
        <v>5.1055999999999999</v>
      </c>
      <c r="BI90" s="112">
        <v>88.0959</v>
      </c>
      <c r="BJ90" s="112">
        <v>4.96983</v>
      </c>
      <c r="BK90" s="109"/>
      <c r="BL90" s="118" t="s">
        <v>1893</v>
      </c>
      <c r="BM90" s="118" t="s">
        <v>1894</v>
      </c>
      <c r="BN90" s="118" t="s">
        <v>1895</v>
      </c>
      <c r="BO90" s="118" t="s">
        <v>1896</v>
      </c>
      <c r="BP90" s="118" t="s">
        <v>1897</v>
      </c>
      <c r="BQ90" s="109"/>
      <c r="BR90" s="119" t="s">
        <v>436</v>
      </c>
    </row>
    <row r="91" spans="1:70" s="107" customFormat="1" x14ac:dyDescent="0.25">
      <c r="A91" s="108" t="s">
        <v>1935</v>
      </c>
      <c r="B91" s="109"/>
      <c r="C91" s="734">
        <v>46051</v>
      </c>
      <c r="D91" s="109"/>
      <c r="E91" s="110">
        <v>675.55899999999997</v>
      </c>
      <c r="F91" s="109"/>
      <c r="G91" s="111">
        <v>12.7553</v>
      </c>
      <c r="H91" s="113"/>
      <c r="I91" s="112">
        <v>0.35560000000000003</v>
      </c>
      <c r="J91" s="112">
        <v>1.6553</v>
      </c>
      <c r="K91" s="112">
        <v>6.2675999999999998</v>
      </c>
      <c r="L91" s="112">
        <v>17.4651</v>
      </c>
      <c r="M91" s="112">
        <v>25.546800000000001</v>
      </c>
      <c r="N91" s="114" t="s">
        <v>430</v>
      </c>
      <c r="O91" s="112" t="s">
        <v>430</v>
      </c>
      <c r="P91" s="112" t="s">
        <v>430</v>
      </c>
      <c r="Q91" s="112" t="s">
        <v>430</v>
      </c>
      <c r="R91" s="112" t="s">
        <v>430</v>
      </c>
      <c r="S91" s="112">
        <v>8.5132999999999992</v>
      </c>
      <c r="T91" s="112">
        <v>38.140099999999997</v>
      </c>
      <c r="U91" s="112" t="s">
        <v>430</v>
      </c>
      <c r="V91" s="112" t="s">
        <v>430</v>
      </c>
      <c r="W91" s="112">
        <v>5.2834000000000003</v>
      </c>
      <c r="X91" s="112">
        <v>27.553000000000001</v>
      </c>
      <c r="Y91" s="113"/>
      <c r="Z91" s="110">
        <v>14</v>
      </c>
      <c r="AA91" s="110">
        <v>1</v>
      </c>
      <c r="AB91" s="110">
        <v>3</v>
      </c>
      <c r="AC91" s="110">
        <v>2</v>
      </c>
      <c r="AD91" s="110">
        <v>4</v>
      </c>
      <c r="AE91" s="110" t="s">
        <v>430</v>
      </c>
      <c r="AF91" s="110" t="s">
        <v>430</v>
      </c>
      <c r="AG91" s="110" t="s">
        <v>430</v>
      </c>
      <c r="AH91" s="110" t="s">
        <v>430</v>
      </c>
      <c r="AI91" s="110" t="s">
        <v>430</v>
      </c>
      <c r="AJ91" s="110">
        <v>1</v>
      </c>
      <c r="AK91" s="110">
        <v>4</v>
      </c>
      <c r="AL91" s="110" t="s">
        <v>430</v>
      </c>
      <c r="AM91" s="110" t="s">
        <v>430</v>
      </c>
      <c r="AN91" s="110">
        <v>2</v>
      </c>
      <c r="AO91" s="109"/>
      <c r="AP91" s="112" t="s">
        <v>430</v>
      </c>
      <c r="AQ91" s="112" t="s">
        <v>430</v>
      </c>
      <c r="AR91" s="112" t="s">
        <v>430</v>
      </c>
      <c r="AS91" s="112" t="s">
        <v>430</v>
      </c>
      <c r="AT91" s="112" t="s">
        <v>430</v>
      </c>
      <c r="AU91" s="115"/>
      <c r="AV91" s="110" t="s">
        <v>430</v>
      </c>
      <c r="AW91" s="110" t="s">
        <v>430</v>
      </c>
      <c r="AX91" s="110" t="s">
        <v>430</v>
      </c>
      <c r="AY91" s="110" t="s">
        <v>430</v>
      </c>
      <c r="AZ91" s="110" t="s">
        <v>430</v>
      </c>
      <c r="BA91" s="260"/>
      <c r="BB91" s="112">
        <v>21.606359360950801</v>
      </c>
      <c r="BC91" s="290">
        <v>1.0012822829591199</v>
      </c>
      <c r="BD91" s="290">
        <v>0.165531944150695</v>
      </c>
      <c r="BE91" s="290">
        <v>1.4688561856778199</v>
      </c>
      <c r="BF91" s="109"/>
      <c r="BG91" s="112" t="s">
        <v>430</v>
      </c>
      <c r="BH91" s="112">
        <v>7.66845</v>
      </c>
      <c r="BI91" s="112">
        <v>68.432299999999998</v>
      </c>
      <c r="BJ91" s="112">
        <v>23.899249999999999</v>
      </c>
      <c r="BK91" s="109"/>
      <c r="BL91" s="118" t="s">
        <v>1899</v>
      </c>
      <c r="BM91" s="118" t="s">
        <v>1900</v>
      </c>
      <c r="BN91" s="118" t="s">
        <v>1363</v>
      </c>
      <c r="BO91" s="118" t="s">
        <v>1901</v>
      </c>
      <c r="BP91" s="118" t="s">
        <v>1902</v>
      </c>
      <c r="BQ91" s="109"/>
      <c r="BR91" s="119" t="s">
        <v>443</v>
      </c>
    </row>
    <row r="92" spans="1:70" s="107" customFormat="1" x14ac:dyDescent="0.25">
      <c r="A92" s="108" t="s">
        <v>1936</v>
      </c>
      <c r="B92" s="109"/>
      <c r="C92" s="734">
        <v>45233</v>
      </c>
      <c r="D92" s="109"/>
      <c r="E92" s="110">
        <v>262</v>
      </c>
      <c r="F92" s="109"/>
      <c r="G92" s="111">
        <v>14.3</v>
      </c>
      <c r="H92" s="113"/>
      <c r="I92" s="112">
        <v>0.7752</v>
      </c>
      <c r="J92" s="112">
        <v>0.1401</v>
      </c>
      <c r="K92" s="112">
        <v>2.9518</v>
      </c>
      <c r="L92" s="112">
        <v>10.339499999999999</v>
      </c>
      <c r="M92" s="112">
        <v>11.4575</v>
      </c>
      <c r="N92" s="114">
        <v>10.2544</v>
      </c>
      <c r="O92" s="112">
        <v>7.2587000000000002</v>
      </c>
      <c r="P92" s="112" t="s">
        <v>430</v>
      </c>
      <c r="Q92" s="112" t="s">
        <v>430</v>
      </c>
      <c r="R92" s="112" t="s">
        <v>430</v>
      </c>
      <c r="S92" s="112">
        <v>2.7299000000000002</v>
      </c>
      <c r="T92" s="112">
        <v>26.5487</v>
      </c>
      <c r="U92" s="112">
        <v>9.8309999999999995</v>
      </c>
      <c r="V92" s="112">
        <v>12.687200000000001</v>
      </c>
      <c r="W92" s="112">
        <v>1.9971000000000001</v>
      </c>
      <c r="X92" s="112">
        <v>13.6401</v>
      </c>
      <c r="Y92" s="113"/>
      <c r="Z92" s="110">
        <v>5</v>
      </c>
      <c r="AA92" s="110">
        <v>17</v>
      </c>
      <c r="AB92" s="110">
        <v>15</v>
      </c>
      <c r="AC92" s="110">
        <v>16</v>
      </c>
      <c r="AD92" s="110">
        <v>18</v>
      </c>
      <c r="AE92" s="110">
        <v>14</v>
      </c>
      <c r="AF92" s="110">
        <v>6</v>
      </c>
      <c r="AG92" s="110" t="s">
        <v>430</v>
      </c>
      <c r="AH92" s="110" t="s">
        <v>430</v>
      </c>
      <c r="AI92" s="110" t="s">
        <v>430</v>
      </c>
      <c r="AJ92" s="110">
        <v>19</v>
      </c>
      <c r="AK92" s="110">
        <v>17</v>
      </c>
      <c r="AL92" s="110">
        <v>16</v>
      </c>
      <c r="AM92" s="110">
        <v>13</v>
      </c>
      <c r="AN92" s="110">
        <v>18</v>
      </c>
      <c r="AO92" s="109"/>
      <c r="AP92" s="112" t="s">
        <v>430</v>
      </c>
      <c r="AQ92" s="112" t="s">
        <v>430</v>
      </c>
      <c r="AR92" s="112" t="s">
        <v>430</v>
      </c>
      <c r="AS92" s="112" t="s">
        <v>430</v>
      </c>
      <c r="AT92" s="112">
        <v>21.8</v>
      </c>
      <c r="AU92" s="115"/>
      <c r="AV92" s="110" t="s">
        <v>430</v>
      </c>
      <c r="AW92" s="110" t="s">
        <v>430</v>
      </c>
      <c r="AX92" s="110" t="s">
        <v>430</v>
      </c>
      <c r="AY92" s="110" t="s">
        <v>430</v>
      </c>
      <c r="AZ92" s="110">
        <v>13</v>
      </c>
      <c r="BA92" s="260"/>
      <c r="BB92" s="112">
        <v>13.8689723436317</v>
      </c>
      <c r="BC92" s="290">
        <v>0.69195362373371105</v>
      </c>
      <c r="BD92" s="290">
        <v>5.0079365305016901E-2</v>
      </c>
      <c r="BE92" s="290">
        <v>0.45044992340345402</v>
      </c>
      <c r="BF92" s="109"/>
      <c r="BG92" s="112">
        <v>6.2460399999999998</v>
      </c>
      <c r="BH92" s="112">
        <v>4.2311300000000003</v>
      </c>
      <c r="BI92" s="112">
        <v>83.367699999999999</v>
      </c>
      <c r="BJ92" s="112">
        <v>6.1551299999999998</v>
      </c>
      <c r="BK92" s="109"/>
      <c r="BL92" s="118" t="s">
        <v>893</v>
      </c>
      <c r="BM92" s="118" t="s">
        <v>1904</v>
      </c>
      <c r="BN92" s="118" t="s">
        <v>1905</v>
      </c>
      <c r="BO92" s="118" t="s">
        <v>1906</v>
      </c>
      <c r="BP92" s="118" t="s">
        <v>1907</v>
      </c>
      <c r="BQ92" s="109"/>
      <c r="BR92" s="119" t="s">
        <v>604</v>
      </c>
    </row>
    <row r="93" spans="1:70" s="107" customFormat="1" x14ac:dyDescent="0.25">
      <c r="A93" s="108" t="s">
        <v>1937</v>
      </c>
      <c r="B93" s="109"/>
      <c r="C93" s="734">
        <v>45995</v>
      </c>
      <c r="D93" s="109"/>
      <c r="E93" s="110">
        <v>186.63</v>
      </c>
      <c r="F93" s="109"/>
      <c r="G93" s="111">
        <v>11.63</v>
      </c>
      <c r="H93" s="113"/>
      <c r="I93" s="112">
        <v>0.2586</v>
      </c>
      <c r="J93" s="112">
        <v>-0.59830000000000005</v>
      </c>
      <c r="K93" s="112">
        <v>7.9851000000000001</v>
      </c>
      <c r="L93" s="112">
        <v>12.912599999999999</v>
      </c>
      <c r="M93" s="112">
        <v>18.673500000000001</v>
      </c>
      <c r="N93" s="114" t="s">
        <v>430</v>
      </c>
      <c r="O93" s="112" t="s">
        <v>430</v>
      </c>
      <c r="P93" s="112" t="s">
        <v>430</v>
      </c>
      <c r="Q93" s="112" t="s">
        <v>430</v>
      </c>
      <c r="R93" s="112" t="s">
        <v>430</v>
      </c>
      <c r="S93" s="112">
        <v>8.4887999999999995</v>
      </c>
      <c r="T93" s="112">
        <v>28.224900000000002</v>
      </c>
      <c r="U93" s="112">
        <v>15.9521</v>
      </c>
      <c r="V93" s="112" t="s">
        <v>430</v>
      </c>
      <c r="W93" s="112">
        <v>4.9638999999999998</v>
      </c>
      <c r="X93" s="112">
        <v>16.3</v>
      </c>
      <c r="Y93" s="113"/>
      <c r="Z93" s="110">
        <v>19</v>
      </c>
      <c r="AA93" s="110">
        <v>20</v>
      </c>
      <c r="AB93" s="110">
        <v>1</v>
      </c>
      <c r="AC93" s="110">
        <v>13</v>
      </c>
      <c r="AD93" s="110">
        <v>13</v>
      </c>
      <c r="AE93" s="110" t="s">
        <v>430</v>
      </c>
      <c r="AF93" s="110" t="s">
        <v>430</v>
      </c>
      <c r="AG93" s="110" t="s">
        <v>430</v>
      </c>
      <c r="AH93" s="110" t="s">
        <v>430</v>
      </c>
      <c r="AI93" s="110" t="s">
        <v>430</v>
      </c>
      <c r="AJ93" s="110">
        <v>2</v>
      </c>
      <c r="AK93" s="110">
        <v>14</v>
      </c>
      <c r="AL93" s="110">
        <v>11</v>
      </c>
      <c r="AM93" s="110" t="s">
        <v>430</v>
      </c>
      <c r="AN93" s="110">
        <v>7</v>
      </c>
      <c r="AO93" s="109"/>
      <c r="AP93" s="112" t="s">
        <v>430</v>
      </c>
      <c r="AQ93" s="112" t="s">
        <v>430</v>
      </c>
      <c r="AR93" s="112" t="s">
        <v>430</v>
      </c>
      <c r="AS93" s="112" t="s">
        <v>430</v>
      </c>
      <c r="AT93" s="112" t="s">
        <v>430</v>
      </c>
      <c r="AU93" s="115"/>
      <c r="AV93" s="110" t="s">
        <v>430</v>
      </c>
      <c r="AW93" s="110" t="s">
        <v>430</v>
      </c>
      <c r="AX93" s="110" t="s">
        <v>430</v>
      </c>
      <c r="AY93" s="110" t="s">
        <v>430</v>
      </c>
      <c r="AZ93" s="110" t="s">
        <v>430</v>
      </c>
      <c r="BA93" s="260"/>
      <c r="BB93" s="112">
        <v>19.828327524181699</v>
      </c>
      <c r="BC93" s="290">
        <v>0.89236662991704296</v>
      </c>
      <c r="BD93" s="290">
        <v>8.52349876233785E-2</v>
      </c>
      <c r="BE93" s="290">
        <v>0.66310607805335298</v>
      </c>
      <c r="BF93" s="109"/>
      <c r="BG93" s="112" t="s">
        <v>430</v>
      </c>
      <c r="BH93" s="112">
        <v>5.3393600000000001</v>
      </c>
      <c r="BI93" s="112">
        <v>70.722099999999998</v>
      </c>
      <c r="BJ93" s="112">
        <v>23.93854</v>
      </c>
      <c r="BK93" s="109"/>
      <c r="BL93" s="118" t="s">
        <v>1909</v>
      </c>
      <c r="BM93" s="118" t="s">
        <v>1910</v>
      </c>
      <c r="BN93" s="118" t="s">
        <v>1911</v>
      </c>
      <c r="BO93" s="118" t="s">
        <v>1912</v>
      </c>
      <c r="BP93" s="118" t="s">
        <v>1913</v>
      </c>
      <c r="BQ93" s="109"/>
      <c r="BR93" s="119" t="s">
        <v>463</v>
      </c>
    </row>
    <row r="94" spans="1:70" s="107" customFormat="1" x14ac:dyDescent="0.25">
      <c r="A94" s="108" t="s">
        <v>1938</v>
      </c>
      <c r="B94" s="109"/>
      <c r="C94" s="734">
        <v>46106</v>
      </c>
      <c r="D94" s="109"/>
      <c r="E94" s="110">
        <v>121.86</v>
      </c>
      <c r="F94" s="109"/>
      <c r="G94" s="111">
        <v>11.8972</v>
      </c>
      <c r="H94" s="113"/>
      <c r="I94" s="112">
        <v>8.0799999999999997E-2</v>
      </c>
      <c r="J94" s="112">
        <v>0.38900000000000001</v>
      </c>
      <c r="K94" s="112">
        <v>3.7317</v>
      </c>
      <c r="L94" s="112">
        <v>10.923400000000001</v>
      </c>
      <c r="M94" s="112" t="s">
        <v>430</v>
      </c>
      <c r="N94" s="114" t="s">
        <v>430</v>
      </c>
      <c r="O94" s="112" t="s">
        <v>430</v>
      </c>
      <c r="P94" s="112" t="s">
        <v>430</v>
      </c>
      <c r="Q94" s="112" t="s">
        <v>430</v>
      </c>
      <c r="R94" s="112" t="s">
        <v>430</v>
      </c>
      <c r="S94" s="112">
        <v>4.9053000000000004</v>
      </c>
      <c r="T94" s="112">
        <v>20.5488</v>
      </c>
      <c r="U94" s="112" t="s">
        <v>430</v>
      </c>
      <c r="V94" s="112" t="s">
        <v>430</v>
      </c>
      <c r="W94" s="112">
        <v>3.8675999999999999</v>
      </c>
      <c r="X94" s="112">
        <v>18.972000000000001</v>
      </c>
      <c r="Y94" s="113"/>
      <c r="Z94" s="110">
        <v>20</v>
      </c>
      <c r="AA94" s="110">
        <v>14</v>
      </c>
      <c r="AB94" s="110">
        <v>14</v>
      </c>
      <c r="AC94" s="110">
        <v>14</v>
      </c>
      <c r="AD94" s="110" t="s">
        <v>430</v>
      </c>
      <c r="AE94" s="110" t="s">
        <v>430</v>
      </c>
      <c r="AF94" s="110" t="s">
        <v>430</v>
      </c>
      <c r="AG94" s="110" t="s">
        <v>430</v>
      </c>
      <c r="AH94" s="110" t="s">
        <v>430</v>
      </c>
      <c r="AI94" s="110" t="s">
        <v>430</v>
      </c>
      <c r="AJ94" s="110">
        <v>11</v>
      </c>
      <c r="AK94" s="110">
        <v>20</v>
      </c>
      <c r="AL94" s="110" t="s">
        <v>430</v>
      </c>
      <c r="AM94" s="110" t="s">
        <v>430</v>
      </c>
      <c r="AN94" s="110">
        <v>12</v>
      </c>
      <c r="AO94" s="109"/>
      <c r="AP94" s="112" t="s">
        <v>430</v>
      </c>
      <c r="AQ94" s="112" t="s">
        <v>430</v>
      </c>
      <c r="AR94" s="112" t="s">
        <v>430</v>
      </c>
      <c r="AS94" s="112" t="s">
        <v>430</v>
      </c>
      <c r="AT94" s="112" t="s">
        <v>430</v>
      </c>
      <c r="AU94" s="115"/>
      <c r="AV94" s="110" t="s">
        <v>430</v>
      </c>
      <c r="AW94" s="110" t="s">
        <v>430</v>
      </c>
      <c r="AX94" s="110" t="s">
        <v>430</v>
      </c>
      <c r="AY94" s="110" t="s">
        <v>430</v>
      </c>
      <c r="AZ94" s="110" t="s">
        <v>430</v>
      </c>
      <c r="BA94" s="260"/>
      <c r="BB94" s="112">
        <v>8.9834934426118505</v>
      </c>
      <c r="BC94" s="290">
        <v>0.97566456342514296</v>
      </c>
      <c r="BD94" s="290">
        <v>0.25755094158066599</v>
      </c>
      <c r="BE94" s="290">
        <v>-0.145040651285954</v>
      </c>
      <c r="BF94" s="109"/>
      <c r="BG94" s="112">
        <v>15.0083</v>
      </c>
      <c r="BH94" s="112">
        <v>9.1347500000000004</v>
      </c>
      <c r="BI94" s="112">
        <v>71.632300000000001</v>
      </c>
      <c r="BJ94" s="112">
        <v>4.2246499999999996</v>
      </c>
      <c r="BK94" s="109"/>
      <c r="BL94" s="118" t="s">
        <v>1915</v>
      </c>
      <c r="BM94" s="118" t="s">
        <v>1916</v>
      </c>
      <c r="BN94" s="118" t="s">
        <v>629</v>
      </c>
      <c r="BO94" s="118" t="s">
        <v>1917</v>
      </c>
      <c r="BP94" s="118" t="s">
        <v>1918</v>
      </c>
      <c r="BQ94" s="109"/>
      <c r="BR94" s="119" t="s">
        <v>443</v>
      </c>
    </row>
    <row r="95" spans="1:70" x14ac:dyDescent="0.25">
      <c r="A95" s="36" t="s">
        <v>93</v>
      </c>
      <c r="B95" s="43"/>
      <c r="C95" s="720"/>
      <c r="D95" s="43"/>
      <c r="E95" s="51"/>
      <c r="F95" s="43"/>
      <c r="G95" s="55"/>
      <c r="H95" s="66"/>
      <c r="I95" s="59">
        <v>0.56840000000000002</v>
      </c>
      <c r="J95" s="59">
        <v>0.66500000000000004</v>
      </c>
      <c r="K95" s="59">
        <v>4.0431999999999997</v>
      </c>
      <c r="L95" s="59">
        <v>12.967000000000001</v>
      </c>
      <c r="M95" s="59">
        <v>21.035299999999999</v>
      </c>
      <c r="N95" s="70">
        <v>17.7791</v>
      </c>
      <c r="O95" s="59">
        <v>7.3559000000000001</v>
      </c>
      <c r="P95" s="59">
        <v>20.986599999999999</v>
      </c>
      <c r="Q95" s="59">
        <v>19.370799999999999</v>
      </c>
      <c r="R95" s="59">
        <v>17.9892</v>
      </c>
      <c r="S95" s="59">
        <v>5.2385999999999999</v>
      </c>
      <c r="T95" s="59">
        <v>32.464399999999998</v>
      </c>
      <c r="U95" s="59">
        <v>17.885000000000002</v>
      </c>
      <c r="V95" s="59">
        <v>19.549800000000001</v>
      </c>
      <c r="W95" s="59">
        <v>3.9636</v>
      </c>
      <c r="X95" s="59">
        <v>18.788799999999998</v>
      </c>
      <c r="Y95" s="66"/>
      <c r="Z95" s="51">
        <v>20</v>
      </c>
      <c r="AA95" s="51">
        <v>20</v>
      </c>
      <c r="AB95" s="51">
        <v>20</v>
      </c>
      <c r="AC95" s="51">
        <v>20</v>
      </c>
      <c r="AD95" s="51">
        <v>18</v>
      </c>
      <c r="AE95" s="51">
        <v>15</v>
      </c>
      <c r="AF95" s="51">
        <v>12</v>
      </c>
      <c r="AG95" s="51">
        <v>9</v>
      </c>
      <c r="AH95" s="51">
        <v>8</v>
      </c>
      <c r="AI95" s="51">
        <v>3</v>
      </c>
      <c r="AJ95" s="51">
        <v>20</v>
      </c>
      <c r="AK95" s="51">
        <v>20</v>
      </c>
      <c r="AL95" s="51">
        <v>17</v>
      </c>
      <c r="AM95" s="51">
        <v>15</v>
      </c>
      <c r="AN95" s="51">
        <v>20</v>
      </c>
      <c r="AO95" s="43"/>
      <c r="AP95" s="59">
        <v>22.123333333333299</v>
      </c>
      <c r="AQ95" s="59">
        <v>25.646000000000001</v>
      </c>
      <c r="AR95" s="59">
        <v>19.872499999999999</v>
      </c>
      <c r="AS95" s="59">
        <v>16.921111111111099</v>
      </c>
      <c r="AT95" s="59">
        <v>34.483333333333299</v>
      </c>
      <c r="AU95" s="78"/>
      <c r="AV95" s="51">
        <v>3</v>
      </c>
      <c r="AW95" s="51">
        <v>5</v>
      </c>
      <c r="AX95" s="51">
        <v>8</v>
      </c>
      <c r="AY95" s="51">
        <v>9</v>
      </c>
      <c r="AZ95" s="51">
        <v>15</v>
      </c>
      <c r="BA95" s="258"/>
      <c r="BB95" s="59"/>
      <c r="BC95" s="286"/>
      <c r="BD95" s="286"/>
      <c r="BE95" s="286"/>
      <c r="BF95" s="43"/>
      <c r="BG95" s="59"/>
      <c r="BH95" s="59"/>
      <c r="BI95" s="59"/>
      <c r="BJ95" s="59"/>
      <c r="BK95" s="43"/>
      <c r="BL95" s="84"/>
      <c r="BM95" s="84"/>
      <c r="BN95" s="84"/>
      <c r="BO95" s="84"/>
      <c r="BP95" s="84"/>
      <c r="BQ95" s="43"/>
      <c r="BR95" s="88"/>
    </row>
    <row r="96" spans="1:70" x14ac:dyDescent="0.25">
      <c r="A96" s="37" t="s">
        <v>94</v>
      </c>
      <c r="B96" s="44"/>
      <c r="C96" s="721"/>
      <c r="D96" s="44"/>
      <c r="E96" s="52"/>
      <c r="F96" s="44"/>
      <c r="G96" s="56"/>
      <c r="H96" s="67"/>
      <c r="I96" s="60">
        <v>1.1429</v>
      </c>
      <c r="J96" s="60">
        <v>1.6553</v>
      </c>
      <c r="K96" s="60">
        <v>7.9851000000000001</v>
      </c>
      <c r="L96" s="60">
        <v>18.4557</v>
      </c>
      <c r="M96" s="60">
        <v>32.673299999999998</v>
      </c>
      <c r="N96" s="71">
        <v>32.758600000000001</v>
      </c>
      <c r="O96" s="60">
        <v>11.417</v>
      </c>
      <c r="P96" s="60">
        <v>27.007899999999999</v>
      </c>
      <c r="Q96" s="60">
        <v>21.900700000000001</v>
      </c>
      <c r="R96" s="60">
        <v>20.7761</v>
      </c>
      <c r="S96" s="60">
        <v>8.5132999999999992</v>
      </c>
      <c r="T96" s="60">
        <v>44.307699999999997</v>
      </c>
      <c r="U96" s="60">
        <v>30.4071</v>
      </c>
      <c r="V96" s="60">
        <v>33.269199999999998</v>
      </c>
      <c r="W96" s="60">
        <v>5.8884999999999996</v>
      </c>
      <c r="X96" s="60">
        <v>27.791799999999999</v>
      </c>
      <c r="Y96" s="67"/>
      <c r="Z96" s="52"/>
      <c r="AA96" s="52"/>
      <c r="AB96" s="52"/>
      <c r="AC96" s="52"/>
      <c r="AD96" s="52"/>
      <c r="AE96" s="52"/>
      <c r="AF96" s="52"/>
      <c r="AG96" s="52"/>
      <c r="AH96" s="52"/>
      <c r="AI96" s="52"/>
      <c r="AJ96" s="52"/>
      <c r="AK96" s="52"/>
      <c r="AL96" s="52"/>
      <c r="AM96" s="52"/>
      <c r="AN96" s="52"/>
      <c r="AO96" s="44"/>
      <c r="AP96" s="60">
        <v>25.81</v>
      </c>
      <c r="AQ96" s="60">
        <v>29.52</v>
      </c>
      <c r="AR96" s="60">
        <v>24.74</v>
      </c>
      <c r="AS96" s="60">
        <v>21.68</v>
      </c>
      <c r="AT96" s="60">
        <v>54.14</v>
      </c>
      <c r="AU96" s="79"/>
      <c r="AV96" s="52"/>
      <c r="AW96" s="52"/>
      <c r="AX96" s="52"/>
      <c r="AY96" s="52"/>
      <c r="AZ96" s="52"/>
      <c r="BA96" s="259"/>
      <c r="BB96" s="60"/>
      <c r="BC96" s="288"/>
      <c r="BD96" s="288"/>
      <c r="BE96" s="288"/>
      <c r="BF96" s="44"/>
      <c r="BG96" s="60"/>
      <c r="BH96" s="60"/>
      <c r="BI96" s="60"/>
      <c r="BJ96" s="60"/>
      <c r="BK96" s="44"/>
      <c r="BL96" s="85"/>
      <c r="BM96" s="85"/>
      <c r="BN96" s="85"/>
      <c r="BO96" s="85"/>
      <c r="BP96" s="85"/>
      <c r="BQ96" s="44"/>
      <c r="BR96" s="89"/>
    </row>
    <row r="97" spans="1:70" x14ac:dyDescent="0.25">
      <c r="A97" s="37" t="s">
        <v>95</v>
      </c>
      <c r="B97" s="44"/>
      <c r="C97" s="721"/>
      <c r="D97" s="44"/>
      <c r="E97" s="52"/>
      <c r="F97" s="44"/>
      <c r="G97" s="56"/>
      <c r="H97" s="67"/>
      <c r="I97" s="60">
        <v>8.0799999999999997E-2</v>
      </c>
      <c r="J97" s="60">
        <v>-0.59830000000000005</v>
      </c>
      <c r="K97" s="60">
        <v>5.8999999999999999E-3</v>
      </c>
      <c r="L97" s="60">
        <v>6.8479999999999999</v>
      </c>
      <c r="M97" s="60">
        <v>11.4575</v>
      </c>
      <c r="N97" s="71">
        <v>7.9511000000000003</v>
      </c>
      <c r="O97" s="60">
        <v>2.794</v>
      </c>
      <c r="P97" s="60">
        <v>16.9999</v>
      </c>
      <c r="Q97" s="60">
        <v>15.5748</v>
      </c>
      <c r="R97" s="60">
        <v>15.685600000000001</v>
      </c>
      <c r="S97" s="60">
        <v>1.7085999999999999</v>
      </c>
      <c r="T97" s="60">
        <v>20.5488</v>
      </c>
      <c r="U97" s="60">
        <v>9.5914999999999999</v>
      </c>
      <c r="V97" s="60">
        <v>11.7012</v>
      </c>
      <c r="W97" s="60">
        <v>1.3994</v>
      </c>
      <c r="X97" s="60">
        <v>9.0109999999999992</v>
      </c>
      <c r="Y97" s="67"/>
      <c r="Z97" s="52"/>
      <c r="AA97" s="52"/>
      <c r="AB97" s="52"/>
      <c r="AC97" s="52"/>
      <c r="AD97" s="52"/>
      <c r="AE97" s="52"/>
      <c r="AF97" s="52"/>
      <c r="AG97" s="52"/>
      <c r="AH97" s="52"/>
      <c r="AI97" s="52"/>
      <c r="AJ97" s="52"/>
      <c r="AK97" s="52"/>
      <c r="AL97" s="52"/>
      <c r="AM97" s="52"/>
      <c r="AN97" s="52"/>
      <c r="AO97" s="44"/>
      <c r="AP97" s="60">
        <v>19.350000000000001</v>
      </c>
      <c r="AQ97" s="60">
        <v>23.15</v>
      </c>
      <c r="AR97" s="60">
        <v>16.13</v>
      </c>
      <c r="AS97" s="60">
        <v>12.16</v>
      </c>
      <c r="AT97" s="60">
        <v>21.28</v>
      </c>
      <c r="AU97" s="79"/>
      <c r="AV97" s="52"/>
      <c r="AW97" s="52"/>
      <c r="AX97" s="52"/>
      <c r="AY97" s="52"/>
      <c r="AZ97" s="52"/>
      <c r="BA97" s="259"/>
      <c r="BB97" s="60"/>
      <c r="BC97" s="288"/>
      <c r="BD97" s="288"/>
      <c r="BE97" s="288"/>
      <c r="BF97" s="44"/>
      <c r="BG97" s="60"/>
      <c r="BH97" s="60"/>
      <c r="BI97" s="60"/>
      <c r="BJ97" s="60"/>
      <c r="BK97" s="44"/>
      <c r="BL97" s="85"/>
      <c r="BM97" s="85"/>
      <c r="BN97" s="85"/>
      <c r="BO97" s="85"/>
      <c r="BP97" s="85"/>
      <c r="BQ97" s="44"/>
      <c r="BR97" s="89"/>
    </row>
    <row r="98" spans="1:70" x14ac:dyDescent="0.25">
      <c r="A98" s="38" t="s">
        <v>96</v>
      </c>
      <c r="B98" s="45"/>
      <c r="C98" s="722"/>
      <c r="D98" s="45"/>
      <c r="E98" s="53"/>
      <c r="F98" s="45"/>
      <c r="G98" s="57"/>
      <c r="H98" s="68"/>
      <c r="I98" s="61">
        <v>0.53190000000000004</v>
      </c>
      <c r="J98" s="61">
        <v>0.67579999999999996</v>
      </c>
      <c r="K98" s="61">
        <v>4.0493499999999996</v>
      </c>
      <c r="L98" s="61">
        <v>13.5791</v>
      </c>
      <c r="M98" s="61">
        <v>20.786300000000001</v>
      </c>
      <c r="N98" s="72">
        <v>18.327999999999999</v>
      </c>
      <c r="O98" s="61">
        <v>7.0902000000000003</v>
      </c>
      <c r="P98" s="61">
        <v>20.023299999999999</v>
      </c>
      <c r="Q98" s="61">
        <v>19.624099999999999</v>
      </c>
      <c r="R98" s="61">
        <v>17.505800000000001</v>
      </c>
      <c r="S98" s="61">
        <v>4.9917999999999996</v>
      </c>
      <c r="T98" s="61">
        <v>32.881500000000003</v>
      </c>
      <c r="U98" s="61">
        <v>16.3049</v>
      </c>
      <c r="V98" s="61">
        <v>16.860099999999999</v>
      </c>
      <c r="W98" s="61">
        <v>4.4390999999999998</v>
      </c>
      <c r="X98" s="61">
        <v>17.7089</v>
      </c>
      <c r="Y98" s="68"/>
      <c r="Z98" s="53"/>
      <c r="AA98" s="53"/>
      <c r="AB98" s="53"/>
      <c r="AC98" s="53"/>
      <c r="AD98" s="53"/>
      <c r="AE98" s="53"/>
      <c r="AF98" s="53"/>
      <c r="AG98" s="53"/>
      <c r="AH98" s="53"/>
      <c r="AI98" s="53"/>
      <c r="AJ98" s="53"/>
      <c r="AK98" s="53"/>
      <c r="AL98" s="53"/>
      <c r="AM98" s="53"/>
      <c r="AN98" s="53"/>
      <c r="AO98" s="45"/>
      <c r="AP98" s="61">
        <v>21.21</v>
      </c>
      <c r="AQ98" s="61">
        <v>24.19</v>
      </c>
      <c r="AR98" s="61">
        <v>19.43</v>
      </c>
      <c r="AS98" s="61">
        <v>16.39</v>
      </c>
      <c r="AT98" s="61">
        <v>35.22</v>
      </c>
      <c r="AU98" s="80"/>
      <c r="AV98" s="53"/>
      <c r="AW98" s="53"/>
      <c r="AX98" s="53"/>
      <c r="AY98" s="53"/>
      <c r="AZ98" s="53"/>
      <c r="BA98" s="262"/>
      <c r="BB98" s="61"/>
      <c r="BC98" s="291"/>
      <c r="BD98" s="291"/>
      <c r="BE98" s="291"/>
      <c r="BF98" s="45"/>
      <c r="BG98" s="61"/>
      <c r="BH98" s="61"/>
      <c r="BI98" s="61"/>
      <c r="BJ98" s="61"/>
      <c r="BK98" s="45"/>
      <c r="BL98" s="86"/>
      <c r="BM98" s="86"/>
      <c r="BN98" s="86"/>
      <c r="BO98" s="86"/>
      <c r="BP98" s="86"/>
      <c r="BQ98" s="45"/>
      <c r="BR98" s="90"/>
    </row>
    <row r="99" spans="1:70" ht="14.5" x14ac:dyDescent="0.25">
      <c r="A99" s="39" t="s">
        <v>91</v>
      </c>
      <c r="B99" s="40"/>
      <c r="C99" s="726"/>
      <c r="D99" s="40"/>
      <c r="E99" s="40"/>
      <c r="F99" s="40"/>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93"/>
      <c r="BC99" s="293"/>
      <c r="BD99" s="293"/>
      <c r="BE99" s="293"/>
      <c r="BF99" s="40"/>
      <c r="BG99" s="245"/>
      <c r="BH99" s="245"/>
      <c r="BI99" s="245"/>
      <c r="BJ99" s="245"/>
      <c r="BK99" s="40"/>
      <c r="BL99" s="40"/>
      <c r="BM99" s="41"/>
    </row>
    <row r="100" spans="1:70" s="107" customFormat="1" x14ac:dyDescent="0.25">
      <c r="A100" s="135" t="s">
        <v>1697</v>
      </c>
      <c r="B100" s="135"/>
      <c r="C100" s="727"/>
      <c r="D100" s="135"/>
      <c r="E100" s="135"/>
      <c r="F100" s="135"/>
      <c r="G100" s="135"/>
      <c r="H100" s="131"/>
      <c r="I100" s="130">
        <v>0.4829</v>
      </c>
      <c r="J100" s="130">
        <v>-0.34889999999999999</v>
      </c>
      <c r="K100" s="130">
        <v>1.7023999999999999</v>
      </c>
      <c r="L100" s="130">
        <v>8.8072999999999997</v>
      </c>
      <c r="M100" s="130">
        <v>14.367100000000001</v>
      </c>
      <c r="N100" s="132">
        <v>6.3234000000000004</v>
      </c>
      <c r="O100" s="130">
        <v>1.0620000000000001</v>
      </c>
      <c r="P100" s="130">
        <v>16.081199999999999</v>
      </c>
      <c r="Q100" s="130">
        <v>16.6188</v>
      </c>
      <c r="R100" s="130">
        <v>15.119400000000001</v>
      </c>
      <c r="S100" s="130">
        <v>2.9091999999999998</v>
      </c>
      <c r="T100" s="130">
        <v>28.2639</v>
      </c>
      <c r="U100" s="130">
        <v>8.7304999999999993</v>
      </c>
      <c r="V100" s="130">
        <v>8.5190000000000001</v>
      </c>
      <c r="W100" s="130">
        <v>2.3683999999999998</v>
      </c>
      <c r="X100" s="130" t="s">
        <v>428</v>
      </c>
      <c r="Y100" s="131"/>
      <c r="Z100" s="128"/>
      <c r="AA100" s="128"/>
      <c r="AB100" s="128"/>
      <c r="AC100" s="128"/>
      <c r="AD100" s="128"/>
      <c r="AE100" s="128"/>
      <c r="AF100" s="128"/>
      <c r="AG100" s="128"/>
      <c r="AH100" s="128"/>
      <c r="AI100" s="128"/>
      <c r="AJ100" s="128"/>
      <c r="AK100" s="128"/>
      <c r="AL100" s="128"/>
      <c r="AM100" s="128"/>
      <c r="AN100" s="128"/>
      <c r="AO100" s="131"/>
      <c r="AP100" s="130">
        <v>17.38</v>
      </c>
      <c r="AQ100" s="130">
        <v>20.59</v>
      </c>
      <c r="AR100" s="130">
        <v>15.53</v>
      </c>
      <c r="AS100" s="130">
        <v>9.15</v>
      </c>
      <c r="AT100" s="130">
        <v>19.79</v>
      </c>
      <c r="AU100" s="131"/>
      <c r="AV100" s="248"/>
      <c r="AW100" s="248"/>
      <c r="AX100" s="248"/>
      <c r="AY100" s="248"/>
      <c r="AZ100" s="248"/>
      <c r="BA100" s="131"/>
      <c r="BB100" s="295"/>
      <c r="BC100" s="295"/>
      <c r="BD100" s="295"/>
      <c r="BE100" s="295"/>
      <c r="BF100" s="135"/>
      <c r="BG100" s="324"/>
      <c r="BH100" s="324"/>
      <c r="BI100" s="324"/>
      <c r="BJ100" s="324"/>
      <c r="BK100" s="135"/>
      <c r="BL100" s="135"/>
      <c r="BM100" s="138"/>
    </row>
    <row r="101" spans="1:70" s="107" customFormat="1" x14ac:dyDescent="0.25">
      <c r="A101" s="117" t="s">
        <v>426</v>
      </c>
      <c r="B101" s="117"/>
      <c r="C101" s="728"/>
      <c r="D101" s="117"/>
      <c r="E101" s="117"/>
      <c r="F101" s="117"/>
      <c r="G101" s="117"/>
      <c r="H101" s="113"/>
      <c r="I101" s="112">
        <v>0.63759999999999994</v>
      </c>
      <c r="J101" s="112">
        <v>-0.6714</v>
      </c>
      <c r="K101" s="112">
        <v>0.1716</v>
      </c>
      <c r="L101" s="112">
        <v>3.1406999999999998</v>
      </c>
      <c r="M101" s="112">
        <v>-4.4798</v>
      </c>
      <c r="N101" s="114">
        <v>-2.214</v>
      </c>
      <c r="O101" s="112">
        <v>0.20130000000000001</v>
      </c>
      <c r="P101" s="112">
        <v>9.1110000000000007</v>
      </c>
      <c r="Q101" s="112">
        <v>9.3389000000000006</v>
      </c>
      <c r="R101" s="112">
        <v>12.170299999999999</v>
      </c>
      <c r="S101" s="112">
        <v>1.8345</v>
      </c>
      <c r="T101" s="112">
        <v>9.3701000000000008</v>
      </c>
      <c r="U101" s="112">
        <v>-6.4183000000000003</v>
      </c>
      <c r="V101" s="112">
        <v>-0.49659999999999999</v>
      </c>
      <c r="W101" s="112">
        <v>-0.51819999999999999</v>
      </c>
      <c r="X101" s="112" t="s">
        <v>428</v>
      </c>
      <c r="Y101" s="113"/>
      <c r="Z101" s="110"/>
      <c r="AA101" s="110"/>
      <c r="AB101" s="110"/>
      <c r="AC101" s="110"/>
      <c r="AD101" s="110"/>
      <c r="AE101" s="110"/>
      <c r="AF101" s="110"/>
      <c r="AG101" s="110"/>
      <c r="AH101" s="110"/>
      <c r="AI101" s="110"/>
      <c r="AJ101" s="110"/>
      <c r="AK101" s="110"/>
      <c r="AL101" s="110"/>
      <c r="AM101" s="110"/>
      <c r="AN101" s="110"/>
      <c r="AO101" s="113"/>
      <c r="AP101" s="112">
        <v>11.78</v>
      </c>
      <c r="AQ101" s="112">
        <v>11.12</v>
      </c>
      <c r="AR101" s="112">
        <v>7.73</v>
      </c>
      <c r="AS101" s="112">
        <v>3.34</v>
      </c>
      <c r="AT101" s="112">
        <v>-3.42</v>
      </c>
      <c r="AU101" s="113"/>
      <c r="AV101" s="249"/>
      <c r="AW101" s="249"/>
      <c r="AX101" s="249"/>
      <c r="AY101" s="249"/>
      <c r="AZ101" s="249"/>
      <c r="BA101" s="113"/>
      <c r="BB101" s="290"/>
      <c r="BC101" s="290"/>
      <c r="BD101" s="290"/>
      <c r="BE101" s="290"/>
      <c r="BF101" s="117"/>
      <c r="BG101" s="278"/>
      <c r="BH101" s="278"/>
      <c r="BI101" s="278"/>
      <c r="BJ101" s="278"/>
      <c r="BK101" s="117"/>
      <c r="BL101" s="117"/>
      <c r="BM101" s="139"/>
    </row>
    <row r="102" spans="1:70" s="107" customFormat="1" x14ac:dyDescent="0.25">
      <c r="A102" s="117" t="s">
        <v>1698</v>
      </c>
      <c r="B102" s="117"/>
      <c r="C102" s="728"/>
      <c r="D102" s="117"/>
      <c r="E102" s="117"/>
      <c r="F102" s="117"/>
      <c r="G102" s="117"/>
      <c r="H102" s="113"/>
      <c r="I102" s="112">
        <v>0.5847</v>
      </c>
      <c r="J102" s="112">
        <v>-0.14860000000000001</v>
      </c>
      <c r="K102" s="112">
        <v>1.746</v>
      </c>
      <c r="L102" s="112">
        <v>9.9565000000000001</v>
      </c>
      <c r="M102" s="112">
        <v>14.912100000000001</v>
      </c>
      <c r="N102" s="114">
        <v>7.4664000000000001</v>
      </c>
      <c r="O102" s="112">
        <v>1.6946000000000001</v>
      </c>
      <c r="P102" s="112">
        <v>17.332699999999999</v>
      </c>
      <c r="Q102" s="112">
        <v>16.563400000000001</v>
      </c>
      <c r="R102" s="112">
        <v>14.254</v>
      </c>
      <c r="S102" s="112">
        <v>3.4891999999999999</v>
      </c>
      <c r="T102" s="112">
        <v>28.345600000000001</v>
      </c>
      <c r="U102" s="112">
        <v>9.9123000000000001</v>
      </c>
      <c r="V102" s="112">
        <v>9.8597000000000001</v>
      </c>
      <c r="W102" s="112">
        <v>2.3365</v>
      </c>
      <c r="X102" s="112" t="s">
        <v>428</v>
      </c>
      <c r="Y102" s="113"/>
      <c r="Z102" s="110"/>
      <c r="AA102" s="110"/>
      <c r="AB102" s="110"/>
      <c r="AC102" s="110"/>
      <c r="AD102" s="110"/>
      <c r="AE102" s="110"/>
      <c r="AF102" s="110"/>
      <c r="AG102" s="110"/>
      <c r="AH102" s="110"/>
      <c r="AI102" s="110"/>
      <c r="AJ102" s="110"/>
      <c r="AK102" s="110"/>
      <c r="AL102" s="110"/>
      <c r="AM102" s="110"/>
      <c r="AN102" s="110"/>
      <c r="AO102" s="113"/>
      <c r="AP102" s="112">
        <v>17.170000000000002</v>
      </c>
      <c r="AQ102" s="112">
        <v>20.71</v>
      </c>
      <c r="AR102" s="112">
        <v>15.96</v>
      </c>
      <c r="AS102" s="112">
        <v>9.83</v>
      </c>
      <c r="AT102" s="112">
        <v>21.65</v>
      </c>
      <c r="AU102" s="113"/>
      <c r="AV102" s="249"/>
      <c r="AW102" s="249"/>
      <c r="AX102" s="249"/>
      <c r="AY102" s="249"/>
      <c r="AZ102" s="249"/>
      <c r="BA102" s="113"/>
      <c r="BB102" s="290"/>
      <c r="BC102" s="290"/>
      <c r="BD102" s="290"/>
      <c r="BE102" s="290"/>
      <c r="BF102" s="117"/>
      <c r="BG102" s="278"/>
      <c r="BH102" s="278"/>
      <c r="BI102" s="278"/>
      <c r="BJ102" s="278"/>
      <c r="BK102" s="117"/>
      <c r="BL102" s="117"/>
      <c r="BM102" s="139"/>
    </row>
    <row r="103" spans="1:70" s="107" customFormat="1" x14ac:dyDescent="0.25">
      <c r="A103" s="140" t="s">
        <v>1699</v>
      </c>
      <c r="B103" s="140"/>
      <c r="C103" s="729"/>
      <c r="D103" s="140"/>
      <c r="E103" s="140"/>
      <c r="F103" s="140"/>
      <c r="G103" s="140"/>
      <c r="H103" s="141"/>
      <c r="I103" s="142">
        <v>0.58540000000000003</v>
      </c>
      <c r="J103" s="142">
        <v>-0.1206</v>
      </c>
      <c r="K103" s="142">
        <v>1.9049</v>
      </c>
      <c r="L103" s="142">
        <v>10.274800000000001</v>
      </c>
      <c r="M103" s="142">
        <v>15.3018</v>
      </c>
      <c r="N103" s="143">
        <v>8.0965000000000007</v>
      </c>
      <c r="O103" s="142">
        <v>2.2921</v>
      </c>
      <c r="P103" s="142">
        <v>18.0532</v>
      </c>
      <c r="Q103" s="142">
        <v>17.4191</v>
      </c>
      <c r="R103" s="142">
        <v>15.204599999999999</v>
      </c>
      <c r="S103" s="142">
        <v>3.7246999999999999</v>
      </c>
      <c r="T103" s="142">
        <v>28.767399999999999</v>
      </c>
      <c r="U103" s="142">
        <v>10.3781</v>
      </c>
      <c r="V103" s="142">
        <v>10.4194</v>
      </c>
      <c r="W103" s="142">
        <v>2.4142999999999999</v>
      </c>
      <c r="X103" s="142" t="s">
        <v>430</v>
      </c>
      <c r="Y103" s="141"/>
      <c r="Z103" s="144"/>
      <c r="AA103" s="144"/>
      <c r="AB103" s="144"/>
      <c r="AC103" s="144"/>
      <c r="AD103" s="144"/>
      <c r="AE103" s="144"/>
      <c r="AF103" s="144"/>
      <c r="AG103" s="144"/>
      <c r="AH103" s="144"/>
      <c r="AI103" s="144"/>
      <c r="AJ103" s="144"/>
      <c r="AK103" s="144"/>
      <c r="AL103" s="144"/>
      <c r="AM103" s="144"/>
      <c r="AN103" s="144"/>
      <c r="AO103" s="141"/>
      <c r="AP103" s="142">
        <v>18.07</v>
      </c>
      <c r="AQ103" s="142">
        <v>21.63</v>
      </c>
      <c r="AR103" s="142">
        <v>16.75</v>
      </c>
      <c r="AS103" s="142">
        <v>10.52</v>
      </c>
      <c r="AT103" s="142">
        <v>22.52</v>
      </c>
      <c r="AU103" s="141"/>
      <c r="AV103" s="250"/>
      <c r="AW103" s="250"/>
      <c r="AX103" s="250"/>
      <c r="AY103" s="250"/>
      <c r="AZ103" s="250"/>
      <c r="BA103" s="122"/>
      <c r="BB103" s="296"/>
      <c r="BC103" s="296"/>
      <c r="BD103" s="296"/>
      <c r="BE103" s="296"/>
      <c r="BF103" s="140"/>
      <c r="BG103" s="325"/>
      <c r="BH103" s="325"/>
      <c r="BI103" s="325"/>
      <c r="BJ103" s="325"/>
      <c r="BK103" s="140"/>
      <c r="BL103" s="140"/>
      <c r="BM103" s="145"/>
    </row>
    <row r="107" spans="1:70" hidden="1" x14ac:dyDescent="0.25">
      <c r="A107" s="22" t="s">
        <v>179</v>
      </c>
    </row>
    <row r="108" spans="1:70" x14ac:dyDescent="0.25">
      <c r="A108" s="22" t="s">
        <v>10489</v>
      </c>
    </row>
    <row r="109" spans="1:70" x14ac:dyDescent="0.25">
      <c r="A109"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B5372-A258-4B80-9C36-65B1C89C9A63}">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90625" defaultRowHeight="10.5" x14ac:dyDescent="0.25"/>
  <cols>
    <col min="1" max="1" width="64.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22" t="s">
        <v>43</v>
      </c>
    </row>
    <row r="3" spans="1:70" ht="20.5" x14ac:dyDescent="0.45">
      <c r="A3" s="23" t="s">
        <v>130</v>
      </c>
    </row>
    <row r="4" spans="1:70" x14ac:dyDescent="0.25">
      <c r="A4" s="21" t="s">
        <v>425</v>
      </c>
    </row>
    <row r="5" spans="1:70" ht="33" x14ac:dyDescent="0.25">
      <c r="A5" s="1072" t="s">
        <v>131</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73"/>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074"/>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132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1939</v>
      </c>
      <c r="B8" s="662"/>
      <c r="C8" s="717">
        <v>44999</v>
      </c>
      <c r="D8" s="662"/>
      <c r="E8" s="329">
        <v>8519.64</v>
      </c>
      <c r="F8" s="662"/>
      <c r="G8" s="330">
        <v>15.857200000000001</v>
      </c>
      <c r="H8" s="332"/>
      <c r="I8" s="331">
        <v>0.42809999999999998</v>
      </c>
      <c r="J8" s="331">
        <v>-0.67400000000000004</v>
      </c>
      <c r="K8" s="331">
        <v>2.0123000000000002</v>
      </c>
      <c r="L8" s="331">
        <v>6.2274000000000003</v>
      </c>
      <c r="M8" s="331">
        <v>1.3771</v>
      </c>
      <c r="N8" s="333">
        <v>5.6097999999999999</v>
      </c>
      <c r="O8" s="331">
        <v>0.2828</v>
      </c>
      <c r="P8" s="331">
        <v>12.2715</v>
      </c>
      <c r="Q8" s="331" t="s">
        <v>430</v>
      </c>
      <c r="R8" s="331" t="s">
        <v>430</v>
      </c>
      <c r="S8" s="331">
        <v>3.8338999999999999</v>
      </c>
      <c r="T8" s="331">
        <v>14.2902</v>
      </c>
      <c r="U8" s="331">
        <v>1.5004</v>
      </c>
      <c r="V8" s="331">
        <v>6.1257000000000001</v>
      </c>
      <c r="W8" s="331">
        <v>0.47839999999999999</v>
      </c>
      <c r="X8" s="331">
        <v>14.3492</v>
      </c>
      <c r="Y8" s="332"/>
      <c r="Z8" s="329">
        <v>3</v>
      </c>
      <c r="AA8" s="329">
        <v>4</v>
      </c>
      <c r="AB8" s="329">
        <v>3</v>
      </c>
      <c r="AC8" s="329">
        <v>2</v>
      </c>
      <c r="AD8" s="329">
        <v>3</v>
      </c>
      <c r="AE8" s="329">
        <v>3</v>
      </c>
      <c r="AF8" s="329">
        <v>4</v>
      </c>
      <c r="AG8" s="329">
        <v>8</v>
      </c>
      <c r="AH8" s="329" t="s">
        <v>430</v>
      </c>
      <c r="AI8" s="329" t="s">
        <v>430</v>
      </c>
      <c r="AJ8" s="329">
        <v>2</v>
      </c>
      <c r="AK8" s="329">
        <v>4</v>
      </c>
      <c r="AL8" s="329">
        <v>3</v>
      </c>
      <c r="AM8" s="329">
        <v>3</v>
      </c>
      <c r="AN8" s="329">
        <v>5</v>
      </c>
      <c r="AO8" s="662"/>
      <c r="AP8" s="331" t="s">
        <v>430</v>
      </c>
      <c r="AQ8" s="331" t="s">
        <v>430</v>
      </c>
      <c r="AR8" s="331" t="s">
        <v>430</v>
      </c>
      <c r="AS8" s="331">
        <v>6.69</v>
      </c>
      <c r="AT8" s="331">
        <v>7.96</v>
      </c>
      <c r="AU8" s="334"/>
      <c r="AV8" s="329" t="s">
        <v>430</v>
      </c>
      <c r="AW8" s="329" t="s">
        <v>430</v>
      </c>
      <c r="AX8" s="329" t="s">
        <v>430</v>
      </c>
      <c r="AY8" s="329">
        <v>3</v>
      </c>
      <c r="AZ8" s="329">
        <v>3</v>
      </c>
      <c r="BA8" s="360"/>
      <c r="BB8" s="331">
        <v>11.1234524749621</v>
      </c>
      <c r="BC8" s="663">
        <v>0.88133466301410202</v>
      </c>
      <c r="BD8" s="663">
        <v>4.5304369557939199E-2</v>
      </c>
      <c r="BE8" s="663">
        <v>0.15705012876198199</v>
      </c>
      <c r="BF8" s="662"/>
      <c r="BG8" s="331">
        <v>61.3247</v>
      </c>
      <c r="BH8" s="331">
        <v>15.626200000000001</v>
      </c>
      <c r="BI8" s="331">
        <v>15.0806</v>
      </c>
      <c r="BJ8" s="331">
        <v>7.9684999999999997</v>
      </c>
      <c r="BK8" s="662"/>
      <c r="BL8" s="664" t="s">
        <v>1940</v>
      </c>
      <c r="BM8" s="664" t="s">
        <v>1941</v>
      </c>
      <c r="BN8" s="664" t="s">
        <v>1942</v>
      </c>
      <c r="BO8" s="664" t="s">
        <v>1943</v>
      </c>
      <c r="BP8" s="664" t="s">
        <v>1944</v>
      </c>
      <c r="BQ8" s="662"/>
      <c r="BR8" s="335" t="s">
        <v>463</v>
      </c>
    </row>
    <row r="9" spans="1:70" s="336" customFormat="1" x14ac:dyDescent="0.25">
      <c r="A9" s="337" t="s">
        <v>1945</v>
      </c>
      <c r="B9" s="665"/>
      <c r="C9" s="718">
        <v>41775</v>
      </c>
      <c r="D9" s="665"/>
      <c r="E9" s="338">
        <v>6695.95</v>
      </c>
      <c r="F9" s="665"/>
      <c r="G9" s="339">
        <v>53.09</v>
      </c>
      <c r="H9" s="341"/>
      <c r="I9" s="340">
        <v>0.39710000000000001</v>
      </c>
      <c r="J9" s="340">
        <v>-1.0622</v>
      </c>
      <c r="K9" s="340">
        <v>-0.84050000000000002</v>
      </c>
      <c r="L9" s="340">
        <v>1.7050000000000001</v>
      </c>
      <c r="M9" s="340">
        <v>-3.1558000000000002</v>
      </c>
      <c r="N9" s="342">
        <v>0.35920000000000002</v>
      </c>
      <c r="O9" s="340">
        <v>1.2081999999999999</v>
      </c>
      <c r="P9" s="340">
        <v>16.585999999999999</v>
      </c>
      <c r="Q9" s="340">
        <v>17.276900000000001</v>
      </c>
      <c r="R9" s="340">
        <v>14.6959</v>
      </c>
      <c r="S9" s="340">
        <v>0.13200000000000001</v>
      </c>
      <c r="T9" s="340">
        <v>9.0144000000000002</v>
      </c>
      <c r="U9" s="340">
        <v>-3.2088000000000001</v>
      </c>
      <c r="V9" s="340">
        <v>1.0468</v>
      </c>
      <c r="W9" s="340">
        <v>-1.1727000000000001</v>
      </c>
      <c r="X9" s="340">
        <v>14.573</v>
      </c>
      <c r="Y9" s="341"/>
      <c r="Z9" s="338">
        <v>5</v>
      </c>
      <c r="AA9" s="338">
        <v>8</v>
      </c>
      <c r="AB9" s="338">
        <v>11</v>
      </c>
      <c r="AC9" s="338">
        <v>8</v>
      </c>
      <c r="AD9" s="338">
        <v>9</v>
      </c>
      <c r="AE9" s="338">
        <v>7</v>
      </c>
      <c r="AF9" s="338">
        <v>3</v>
      </c>
      <c r="AG9" s="338">
        <v>2</v>
      </c>
      <c r="AH9" s="338">
        <v>1</v>
      </c>
      <c r="AI9" s="338">
        <v>1</v>
      </c>
      <c r="AJ9" s="338">
        <v>11</v>
      </c>
      <c r="AK9" s="338">
        <v>9</v>
      </c>
      <c r="AL9" s="338">
        <v>9</v>
      </c>
      <c r="AM9" s="338">
        <v>8</v>
      </c>
      <c r="AN9" s="338">
        <v>11</v>
      </c>
      <c r="AO9" s="665"/>
      <c r="AP9" s="340">
        <v>16.52</v>
      </c>
      <c r="AQ9" s="340">
        <v>19.09</v>
      </c>
      <c r="AR9" s="340">
        <v>14.31</v>
      </c>
      <c r="AS9" s="340">
        <v>6.47</v>
      </c>
      <c r="AT9" s="340">
        <v>-1.53</v>
      </c>
      <c r="AU9" s="343"/>
      <c r="AV9" s="338">
        <v>1</v>
      </c>
      <c r="AW9" s="338">
        <v>1</v>
      </c>
      <c r="AX9" s="338">
        <v>2</v>
      </c>
      <c r="AY9" s="338">
        <v>4</v>
      </c>
      <c r="AZ9" s="338">
        <v>8</v>
      </c>
      <c r="BA9" s="361"/>
      <c r="BB9" s="340">
        <v>11.876424397746</v>
      </c>
      <c r="BC9" s="666">
        <v>0.89702506977069296</v>
      </c>
      <c r="BD9" s="666">
        <v>7.5307139596564293E-2</v>
      </c>
      <c r="BE9" s="666">
        <v>0.54131297663100297</v>
      </c>
      <c r="BF9" s="665"/>
      <c r="BG9" s="340">
        <v>73.969499999999996</v>
      </c>
      <c r="BH9" s="340">
        <v>10.754300000000001</v>
      </c>
      <c r="BI9" s="340">
        <v>9.3392800000000005</v>
      </c>
      <c r="BJ9" s="340">
        <v>5.9369199999999998</v>
      </c>
      <c r="BK9" s="665"/>
      <c r="BL9" s="667" t="s">
        <v>1946</v>
      </c>
      <c r="BM9" s="667" t="s">
        <v>1947</v>
      </c>
      <c r="BN9" s="667" t="s">
        <v>1948</v>
      </c>
      <c r="BO9" s="667" t="s">
        <v>1949</v>
      </c>
      <c r="BP9" s="667" t="s">
        <v>1950</v>
      </c>
      <c r="BQ9" s="665"/>
      <c r="BR9" s="344" t="s">
        <v>463</v>
      </c>
    </row>
    <row r="10" spans="1:70" s="355" customFormat="1" x14ac:dyDescent="0.25">
      <c r="A10" s="345" t="s">
        <v>1951</v>
      </c>
      <c r="B10" s="668"/>
      <c r="C10" s="719">
        <v>44183</v>
      </c>
      <c r="D10" s="668"/>
      <c r="E10" s="346">
        <v>5576.13</v>
      </c>
      <c r="F10" s="668"/>
      <c r="G10" s="347">
        <v>25.097999999999999</v>
      </c>
      <c r="H10" s="349"/>
      <c r="I10" s="348">
        <v>0.48849999999999999</v>
      </c>
      <c r="J10" s="348">
        <v>-0.68459999999999999</v>
      </c>
      <c r="K10" s="348">
        <v>1.2383999999999999</v>
      </c>
      <c r="L10" s="348">
        <v>4.5445000000000002</v>
      </c>
      <c r="M10" s="348">
        <v>0.90049999999999997</v>
      </c>
      <c r="N10" s="350">
        <v>1.1935</v>
      </c>
      <c r="O10" s="348">
        <v>-1.3086</v>
      </c>
      <c r="P10" s="348">
        <v>12.3139</v>
      </c>
      <c r="Q10" s="348">
        <v>14.236599999999999</v>
      </c>
      <c r="R10" s="348" t="s">
        <v>430</v>
      </c>
      <c r="S10" s="348">
        <v>2.5371000000000001</v>
      </c>
      <c r="T10" s="348">
        <v>14.3573</v>
      </c>
      <c r="U10" s="348">
        <v>-0.70420000000000005</v>
      </c>
      <c r="V10" s="348">
        <v>2.4157000000000002</v>
      </c>
      <c r="W10" s="348">
        <v>0.29970000000000002</v>
      </c>
      <c r="X10" s="348">
        <v>17.607199999999999</v>
      </c>
      <c r="Y10" s="349"/>
      <c r="Z10" s="346">
        <v>2</v>
      </c>
      <c r="AA10" s="346">
        <v>5</v>
      </c>
      <c r="AB10" s="346">
        <v>6</v>
      </c>
      <c r="AC10" s="346">
        <v>5</v>
      </c>
      <c r="AD10" s="346">
        <v>5</v>
      </c>
      <c r="AE10" s="346">
        <v>6</v>
      </c>
      <c r="AF10" s="346">
        <v>5</v>
      </c>
      <c r="AG10" s="346">
        <v>7</v>
      </c>
      <c r="AH10" s="346">
        <v>4</v>
      </c>
      <c r="AI10" s="346" t="s">
        <v>430</v>
      </c>
      <c r="AJ10" s="346">
        <v>6</v>
      </c>
      <c r="AK10" s="346">
        <v>3</v>
      </c>
      <c r="AL10" s="346">
        <v>6</v>
      </c>
      <c r="AM10" s="346">
        <v>6</v>
      </c>
      <c r="AN10" s="346">
        <v>6</v>
      </c>
      <c r="AO10" s="668"/>
      <c r="AP10" s="348" t="s">
        <v>430</v>
      </c>
      <c r="AQ10" s="348" t="s">
        <v>430</v>
      </c>
      <c r="AR10" s="348">
        <v>11.46</v>
      </c>
      <c r="AS10" s="348">
        <v>4.8</v>
      </c>
      <c r="AT10" s="348">
        <v>3.7</v>
      </c>
      <c r="AU10" s="351"/>
      <c r="AV10" s="346" t="s">
        <v>430</v>
      </c>
      <c r="AW10" s="346" t="s">
        <v>430</v>
      </c>
      <c r="AX10" s="346">
        <v>6</v>
      </c>
      <c r="AY10" s="346">
        <v>7</v>
      </c>
      <c r="AZ10" s="346">
        <v>6</v>
      </c>
      <c r="BA10" s="362"/>
      <c r="BB10" s="348">
        <v>12.7499705218199</v>
      </c>
      <c r="BC10" s="363">
        <v>1.03005653129896</v>
      </c>
      <c r="BD10" s="363">
        <v>4.6133636019279403E-2</v>
      </c>
      <c r="BE10" s="363">
        <v>0.18277511253154499</v>
      </c>
      <c r="BF10" s="668"/>
      <c r="BG10" s="348">
        <v>63.724600000000002</v>
      </c>
      <c r="BH10" s="348">
        <v>12.456099999999999</v>
      </c>
      <c r="BI10" s="348">
        <v>22.1083</v>
      </c>
      <c r="BJ10" s="348">
        <v>1.7110000000000001</v>
      </c>
      <c r="BK10" s="668"/>
      <c r="BL10" s="353" t="s">
        <v>1952</v>
      </c>
      <c r="BM10" s="353" t="s">
        <v>1953</v>
      </c>
      <c r="BN10" s="353" t="s">
        <v>1027</v>
      </c>
      <c r="BO10" s="353" t="s">
        <v>1954</v>
      </c>
      <c r="BP10" s="353" t="s">
        <v>1955</v>
      </c>
      <c r="BQ10" s="668"/>
      <c r="BR10" s="354" t="s">
        <v>443</v>
      </c>
    </row>
    <row r="11" spans="1:70" s="355" customFormat="1" x14ac:dyDescent="0.25">
      <c r="A11" s="345" t="s">
        <v>1956</v>
      </c>
      <c r="B11" s="668"/>
      <c r="C11" s="719">
        <v>38475</v>
      </c>
      <c r="D11" s="668"/>
      <c r="E11" s="346">
        <v>3789.35</v>
      </c>
      <c r="F11" s="668"/>
      <c r="G11" s="347">
        <v>177.83580000000001</v>
      </c>
      <c r="H11" s="349"/>
      <c r="I11" s="348">
        <v>0.29899999999999999</v>
      </c>
      <c r="J11" s="348">
        <v>-0.84940000000000004</v>
      </c>
      <c r="K11" s="348">
        <v>0.61839999999999995</v>
      </c>
      <c r="L11" s="348">
        <v>2.4784000000000002</v>
      </c>
      <c r="M11" s="348">
        <v>-2.1920999999999999</v>
      </c>
      <c r="N11" s="350">
        <v>0.20469999999999999</v>
      </c>
      <c r="O11" s="348">
        <v>-1.4101999999999999</v>
      </c>
      <c r="P11" s="348">
        <v>14.4438</v>
      </c>
      <c r="Q11" s="348">
        <v>11.7849</v>
      </c>
      <c r="R11" s="348">
        <v>13.411</v>
      </c>
      <c r="S11" s="348">
        <v>1.7952999999999999</v>
      </c>
      <c r="T11" s="348">
        <v>9.2751999999999999</v>
      </c>
      <c r="U11" s="348">
        <v>-2.5767000000000002</v>
      </c>
      <c r="V11" s="348">
        <v>1.9681</v>
      </c>
      <c r="W11" s="348">
        <v>-0.2031</v>
      </c>
      <c r="X11" s="348">
        <v>14.4596</v>
      </c>
      <c r="Y11" s="349"/>
      <c r="Z11" s="346">
        <v>9</v>
      </c>
      <c r="AA11" s="346">
        <v>7</v>
      </c>
      <c r="AB11" s="346">
        <v>7</v>
      </c>
      <c r="AC11" s="346">
        <v>7</v>
      </c>
      <c r="AD11" s="346">
        <v>8</v>
      </c>
      <c r="AE11" s="346">
        <v>8</v>
      </c>
      <c r="AF11" s="346">
        <v>6</v>
      </c>
      <c r="AG11" s="346">
        <v>4</v>
      </c>
      <c r="AH11" s="346">
        <v>7</v>
      </c>
      <c r="AI11" s="346">
        <v>3</v>
      </c>
      <c r="AJ11" s="346">
        <v>8</v>
      </c>
      <c r="AK11" s="346">
        <v>8</v>
      </c>
      <c r="AL11" s="346">
        <v>7</v>
      </c>
      <c r="AM11" s="346">
        <v>7</v>
      </c>
      <c r="AN11" s="346">
        <v>7</v>
      </c>
      <c r="AO11" s="668"/>
      <c r="AP11" s="348">
        <v>14.15</v>
      </c>
      <c r="AQ11" s="348">
        <v>14.84</v>
      </c>
      <c r="AR11" s="348">
        <v>11.81</v>
      </c>
      <c r="AS11" s="348">
        <v>5.82</v>
      </c>
      <c r="AT11" s="348">
        <v>0.18</v>
      </c>
      <c r="AU11" s="351"/>
      <c r="AV11" s="346">
        <v>4</v>
      </c>
      <c r="AW11" s="346">
        <v>5</v>
      </c>
      <c r="AX11" s="346">
        <v>5</v>
      </c>
      <c r="AY11" s="346">
        <v>5</v>
      </c>
      <c r="AZ11" s="346">
        <v>7</v>
      </c>
      <c r="BA11" s="362"/>
      <c r="BB11" s="348">
        <v>11.996748275908301</v>
      </c>
      <c r="BC11" s="363">
        <v>0.92377433852937496</v>
      </c>
      <c r="BD11" s="363">
        <v>6.0300956416819602E-2</v>
      </c>
      <c r="BE11" s="363">
        <v>0.35982038372051101</v>
      </c>
      <c r="BF11" s="668"/>
      <c r="BG11" s="348">
        <v>63.141199999999998</v>
      </c>
      <c r="BH11" s="348">
        <v>11.743600000000001</v>
      </c>
      <c r="BI11" s="348">
        <v>16.235199999999999</v>
      </c>
      <c r="BJ11" s="348">
        <v>8.8800000000000008</v>
      </c>
      <c r="BK11" s="668"/>
      <c r="BL11" s="353" t="s">
        <v>1957</v>
      </c>
      <c r="BM11" s="353" t="s">
        <v>1958</v>
      </c>
      <c r="BN11" s="353" t="s">
        <v>1959</v>
      </c>
      <c r="BO11" s="353" t="s">
        <v>1960</v>
      </c>
      <c r="BP11" s="353" t="s">
        <v>1961</v>
      </c>
      <c r="BQ11" s="668"/>
      <c r="BR11" s="354" t="s">
        <v>519</v>
      </c>
    </row>
    <row r="12" spans="1:70" s="355" customFormat="1" x14ac:dyDescent="0.25">
      <c r="A12" s="345" t="s">
        <v>1962</v>
      </c>
      <c r="B12" s="668"/>
      <c r="C12" s="719">
        <v>38855</v>
      </c>
      <c r="D12" s="668"/>
      <c r="E12" s="346">
        <v>2291.61</v>
      </c>
      <c r="F12" s="668"/>
      <c r="G12" s="347">
        <v>136.18219999999999</v>
      </c>
      <c r="H12" s="349"/>
      <c r="I12" s="348" t="s">
        <v>430</v>
      </c>
      <c r="J12" s="348">
        <v>-1.9196</v>
      </c>
      <c r="K12" s="348">
        <v>0.36940000000000001</v>
      </c>
      <c r="L12" s="348">
        <v>0.61099999999999999</v>
      </c>
      <c r="M12" s="348">
        <v>-3.5566</v>
      </c>
      <c r="N12" s="350">
        <v>-0.46539999999999998</v>
      </c>
      <c r="O12" s="348">
        <v>-3.9607000000000001</v>
      </c>
      <c r="P12" s="348">
        <v>12.4186</v>
      </c>
      <c r="Q12" s="348">
        <v>12.8439</v>
      </c>
      <c r="R12" s="348">
        <v>14.0608</v>
      </c>
      <c r="S12" s="348">
        <v>0.67920000000000003</v>
      </c>
      <c r="T12" s="348">
        <v>7.335</v>
      </c>
      <c r="U12" s="348">
        <v>-2.8824000000000001</v>
      </c>
      <c r="V12" s="348">
        <v>5.7000000000000002E-3</v>
      </c>
      <c r="W12" s="348">
        <v>-0.21479999999999999</v>
      </c>
      <c r="X12" s="348">
        <v>13.7509</v>
      </c>
      <c r="Y12" s="349"/>
      <c r="Z12" s="346" t="s">
        <v>430</v>
      </c>
      <c r="AA12" s="346">
        <v>11</v>
      </c>
      <c r="AB12" s="346">
        <v>8</v>
      </c>
      <c r="AC12" s="346">
        <v>10</v>
      </c>
      <c r="AD12" s="346">
        <v>10</v>
      </c>
      <c r="AE12" s="346">
        <v>9</v>
      </c>
      <c r="AF12" s="346">
        <v>9</v>
      </c>
      <c r="AG12" s="346">
        <v>6</v>
      </c>
      <c r="AH12" s="346">
        <v>6</v>
      </c>
      <c r="AI12" s="346">
        <v>2</v>
      </c>
      <c r="AJ12" s="346">
        <v>10</v>
      </c>
      <c r="AK12" s="346">
        <v>10</v>
      </c>
      <c r="AL12" s="346">
        <v>8</v>
      </c>
      <c r="AM12" s="346">
        <v>9</v>
      </c>
      <c r="AN12" s="346">
        <v>8</v>
      </c>
      <c r="AO12" s="668"/>
      <c r="AP12" s="348">
        <v>14.59</v>
      </c>
      <c r="AQ12" s="348">
        <v>15.08</v>
      </c>
      <c r="AR12" s="348">
        <v>9.6999999999999993</v>
      </c>
      <c r="AS12" s="348">
        <v>2.71</v>
      </c>
      <c r="AT12" s="348">
        <v>-1.92</v>
      </c>
      <c r="AU12" s="351"/>
      <c r="AV12" s="346">
        <v>2</v>
      </c>
      <c r="AW12" s="346">
        <v>4</v>
      </c>
      <c r="AX12" s="346">
        <v>7</v>
      </c>
      <c r="AY12" s="346">
        <v>8</v>
      </c>
      <c r="AZ12" s="346">
        <v>9</v>
      </c>
      <c r="BA12" s="362"/>
      <c r="BB12" s="348">
        <v>12.285680064257001</v>
      </c>
      <c r="BC12" s="363">
        <v>0.84856723599810002</v>
      </c>
      <c r="BD12" s="363">
        <v>4.54753223765475E-2</v>
      </c>
      <c r="BE12" s="363">
        <v>0.29604143921249898</v>
      </c>
      <c r="BF12" s="668"/>
      <c r="BG12" s="348">
        <v>57.241500000000002</v>
      </c>
      <c r="BH12" s="348">
        <v>9.9103399999999997</v>
      </c>
      <c r="BI12" s="348">
        <v>10.2014</v>
      </c>
      <c r="BJ12" s="348">
        <v>22.64676</v>
      </c>
      <c r="BK12" s="668"/>
      <c r="BL12" s="353" t="s">
        <v>1963</v>
      </c>
      <c r="BM12" s="353" t="s">
        <v>1964</v>
      </c>
      <c r="BN12" s="353" t="s">
        <v>1965</v>
      </c>
      <c r="BO12" s="353" t="s">
        <v>1966</v>
      </c>
      <c r="BP12" s="353" t="s">
        <v>1967</v>
      </c>
      <c r="BQ12" s="668"/>
      <c r="BR12" s="354" t="s">
        <v>519</v>
      </c>
    </row>
    <row r="13" spans="1:70" s="355" customFormat="1" x14ac:dyDescent="0.25">
      <c r="A13" s="345" t="s">
        <v>1968</v>
      </c>
      <c r="B13" s="668"/>
      <c r="C13" s="719">
        <v>37678</v>
      </c>
      <c r="D13" s="668"/>
      <c r="E13" s="346">
        <v>1470.89</v>
      </c>
      <c r="F13" s="668"/>
      <c r="G13" s="347">
        <v>460.47</v>
      </c>
      <c r="H13" s="349"/>
      <c r="I13" s="348" t="s">
        <v>430</v>
      </c>
      <c r="J13" s="348">
        <v>-1.1655</v>
      </c>
      <c r="K13" s="348">
        <v>1.6513</v>
      </c>
      <c r="L13" s="348">
        <v>1.1000000000000001</v>
      </c>
      <c r="M13" s="348">
        <v>7.17E-2</v>
      </c>
      <c r="N13" s="350">
        <v>4.3680000000000003</v>
      </c>
      <c r="O13" s="348">
        <v>-1.9775</v>
      </c>
      <c r="P13" s="348">
        <v>14.360200000000001</v>
      </c>
      <c r="Q13" s="348">
        <v>14.2682</v>
      </c>
      <c r="R13" s="348">
        <v>12.287100000000001</v>
      </c>
      <c r="S13" s="348">
        <v>3.2073999999999998</v>
      </c>
      <c r="T13" s="348">
        <v>11.415699999999999</v>
      </c>
      <c r="U13" s="348">
        <v>-0.1236</v>
      </c>
      <c r="V13" s="348">
        <v>5.9428000000000001</v>
      </c>
      <c r="W13" s="348">
        <v>1.2757000000000001</v>
      </c>
      <c r="X13" s="348">
        <v>17.705100000000002</v>
      </c>
      <c r="Y13" s="349"/>
      <c r="Z13" s="346" t="s">
        <v>430</v>
      </c>
      <c r="AA13" s="346">
        <v>9</v>
      </c>
      <c r="AB13" s="346">
        <v>5</v>
      </c>
      <c r="AC13" s="346">
        <v>9</v>
      </c>
      <c r="AD13" s="346">
        <v>6</v>
      </c>
      <c r="AE13" s="346">
        <v>4</v>
      </c>
      <c r="AF13" s="346">
        <v>7</v>
      </c>
      <c r="AG13" s="346">
        <v>5</v>
      </c>
      <c r="AH13" s="346">
        <v>3</v>
      </c>
      <c r="AI13" s="346">
        <v>5</v>
      </c>
      <c r="AJ13" s="346">
        <v>5</v>
      </c>
      <c r="AK13" s="346">
        <v>6</v>
      </c>
      <c r="AL13" s="346">
        <v>5</v>
      </c>
      <c r="AM13" s="346">
        <v>4</v>
      </c>
      <c r="AN13" s="346">
        <v>3</v>
      </c>
      <c r="AO13" s="668"/>
      <c r="AP13" s="348">
        <v>14.25</v>
      </c>
      <c r="AQ13" s="348">
        <v>16.03</v>
      </c>
      <c r="AR13" s="348">
        <v>12.52</v>
      </c>
      <c r="AS13" s="348">
        <v>5.36</v>
      </c>
      <c r="AT13" s="348">
        <v>3.78</v>
      </c>
      <c r="AU13" s="351"/>
      <c r="AV13" s="346">
        <v>3</v>
      </c>
      <c r="AW13" s="346">
        <v>3</v>
      </c>
      <c r="AX13" s="346">
        <v>4</v>
      </c>
      <c r="AY13" s="346">
        <v>6</v>
      </c>
      <c r="AZ13" s="346">
        <v>5</v>
      </c>
      <c r="BA13" s="362"/>
      <c r="BB13" s="348">
        <v>13.3769514856986</v>
      </c>
      <c r="BC13" s="363">
        <v>0.96632018427783894</v>
      </c>
      <c r="BD13" s="363">
        <v>5.3167923803361397E-2</v>
      </c>
      <c r="BE13" s="363">
        <v>0.333466532398147</v>
      </c>
      <c r="BF13" s="668"/>
      <c r="BG13" s="348">
        <v>52.0366</v>
      </c>
      <c r="BH13" s="348">
        <v>15.806800000000001</v>
      </c>
      <c r="BI13" s="348">
        <v>26.160499999999999</v>
      </c>
      <c r="BJ13" s="348">
        <v>5.9961000000000002</v>
      </c>
      <c r="BK13" s="668"/>
      <c r="BL13" s="353" t="s">
        <v>1969</v>
      </c>
      <c r="BM13" s="353" t="s">
        <v>1970</v>
      </c>
      <c r="BN13" s="353" t="s">
        <v>1971</v>
      </c>
      <c r="BO13" s="353" t="s">
        <v>1972</v>
      </c>
      <c r="BP13" s="353" t="s">
        <v>1973</v>
      </c>
      <c r="BQ13" s="668"/>
      <c r="BR13" s="354" t="s">
        <v>476</v>
      </c>
    </row>
    <row r="14" spans="1:70" s="355" customFormat="1" x14ac:dyDescent="0.25">
      <c r="A14" s="345" t="s">
        <v>1974</v>
      </c>
      <c r="B14" s="668"/>
      <c r="C14" s="719">
        <v>44336</v>
      </c>
      <c r="D14" s="668"/>
      <c r="E14" s="346">
        <v>1150.81</v>
      </c>
      <c r="F14" s="668"/>
      <c r="G14" s="347">
        <v>20.133099999999999</v>
      </c>
      <c r="H14" s="349"/>
      <c r="I14" s="348">
        <v>0.54179999999999995</v>
      </c>
      <c r="J14" s="348">
        <v>3.0000000000000001E-3</v>
      </c>
      <c r="K14" s="348">
        <v>2.8269000000000002</v>
      </c>
      <c r="L14" s="348">
        <v>6.2012</v>
      </c>
      <c r="M14" s="348">
        <v>7.3571</v>
      </c>
      <c r="N14" s="350">
        <v>12.811999999999999</v>
      </c>
      <c r="O14" s="348">
        <v>4.593</v>
      </c>
      <c r="P14" s="348">
        <v>15.415699999999999</v>
      </c>
      <c r="Q14" s="348">
        <v>13.8233</v>
      </c>
      <c r="R14" s="348" t="s">
        <v>430</v>
      </c>
      <c r="S14" s="348">
        <v>3.3309000000000002</v>
      </c>
      <c r="T14" s="348">
        <v>20.5914</v>
      </c>
      <c r="U14" s="348">
        <v>6.6410999999999998</v>
      </c>
      <c r="V14" s="348">
        <v>13.4521</v>
      </c>
      <c r="W14" s="348">
        <v>2.306</v>
      </c>
      <c r="X14" s="348">
        <v>14.244400000000001</v>
      </c>
      <c r="Y14" s="349"/>
      <c r="Z14" s="346">
        <v>1</v>
      </c>
      <c r="AA14" s="346">
        <v>1</v>
      </c>
      <c r="AB14" s="346">
        <v>1</v>
      </c>
      <c r="AC14" s="346">
        <v>3</v>
      </c>
      <c r="AD14" s="346">
        <v>2</v>
      </c>
      <c r="AE14" s="346">
        <v>1</v>
      </c>
      <c r="AF14" s="346">
        <v>1</v>
      </c>
      <c r="AG14" s="346">
        <v>3</v>
      </c>
      <c r="AH14" s="346">
        <v>5</v>
      </c>
      <c r="AI14" s="346" t="s">
        <v>430</v>
      </c>
      <c r="AJ14" s="346">
        <v>3</v>
      </c>
      <c r="AK14" s="346">
        <v>2</v>
      </c>
      <c r="AL14" s="346">
        <v>1</v>
      </c>
      <c r="AM14" s="346">
        <v>1</v>
      </c>
      <c r="AN14" s="346">
        <v>1</v>
      </c>
      <c r="AO14" s="668"/>
      <c r="AP14" s="348" t="s">
        <v>430</v>
      </c>
      <c r="AQ14" s="348" t="s">
        <v>430</v>
      </c>
      <c r="AR14" s="348">
        <v>14.29</v>
      </c>
      <c r="AS14" s="348">
        <v>11.06</v>
      </c>
      <c r="AT14" s="348">
        <v>15.8</v>
      </c>
      <c r="AU14" s="351"/>
      <c r="AV14" s="346" t="s">
        <v>430</v>
      </c>
      <c r="AW14" s="346" t="s">
        <v>430</v>
      </c>
      <c r="AX14" s="346">
        <v>3</v>
      </c>
      <c r="AY14" s="346">
        <v>2</v>
      </c>
      <c r="AZ14" s="346">
        <v>2</v>
      </c>
      <c r="BA14" s="362"/>
      <c r="BB14" s="348">
        <v>13.6164300834961</v>
      </c>
      <c r="BC14" s="363">
        <v>1.08497118139589</v>
      </c>
      <c r="BD14" s="363">
        <v>5.74334915772646E-2</v>
      </c>
      <c r="BE14" s="363">
        <v>0.35499748213927101</v>
      </c>
      <c r="BF14" s="668"/>
      <c r="BG14" s="348">
        <v>55.439</v>
      </c>
      <c r="BH14" s="348">
        <v>19.979500000000002</v>
      </c>
      <c r="BI14" s="348">
        <v>20.966100000000001</v>
      </c>
      <c r="BJ14" s="348">
        <v>3.6154000000000002</v>
      </c>
      <c r="BK14" s="668"/>
      <c r="BL14" s="353" t="s">
        <v>1975</v>
      </c>
      <c r="BM14" s="353" t="s">
        <v>1976</v>
      </c>
      <c r="BN14" s="353" t="s">
        <v>1977</v>
      </c>
      <c r="BO14" s="353" t="s">
        <v>1978</v>
      </c>
      <c r="BP14" s="353" t="s">
        <v>1979</v>
      </c>
      <c r="BQ14" s="668"/>
      <c r="BR14" s="354" t="s">
        <v>1980</v>
      </c>
    </row>
    <row r="15" spans="1:70" s="355" customFormat="1" x14ac:dyDescent="0.25">
      <c r="A15" s="345" t="s">
        <v>1981</v>
      </c>
      <c r="B15" s="668"/>
      <c r="C15" s="719">
        <v>38275</v>
      </c>
      <c r="D15" s="668"/>
      <c r="E15" s="346">
        <v>816.35</v>
      </c>
      <c r="F15" s="668"/>
      <c r="G15" s="347">
        <v>131.78319999999999</v>
      </c>
      <c r="H15" s="349"/>
      <c r="I15" s="348">
        <v>0.37390000000000001</v>
      </c>
      <c r="J15" s="348">
        <v>-1.2123999999999999</v>
      </c>
      <c r="K15" s="348">
        <v>-0.10100000000000001</v>
      </c>
      <c r="L15" s="348">
        <v>0.54020000000000001</v>
      </c>
      <c r="M15" s="348">
        <v>-4.9081000000000001</v>
      </c>
      <c r="N15" s="350">
        <v>-2.0524</v>
      </c>
      <c r="O15" s="348">
        <v>-3.6705000000000001</v>
      </c>
      <c r="P15" s="348">
        <v>10.539099999999999</v>
      </c>
      <c r="Q15" s="348">
        <v>9.8543000000000003</v>
      </c>
      <c r="R15" s="348">
        <v>12.9457</v>
      </c>
      <c r="S15" s="348">
        <v>1.6435999999999999</v>
      </c>
      <c r="T15" s="348">
        <v>5.5990000000000002</v>
      </c>
      <c r="U15" s="348">
        <v>-5.8183999999999996</v>
      </c>
      <c r="V15" s="348">
        <v>-1.4926999999999999</v>
      </c>
      <c r="W15" s="348">
        <v>-0.47689999999999999</v>
      </c>
      <c r="X15" s="348">
        <v>12.519600000000001</v>
      </c>
      <c r="Y15" s="349"/>
      <c r="Z15" s="346">
        <v>6</v>
      </c>
      <c r="AA15" s="346">
        <v>10</v>
      </c>
      <c r="AB15" s="346">
        <v>10</v>
      </c>
      <c r="AC15" s="346">
        <v>11</v>
      </c>
      <c r="AD15" s="346">
        <v>11</v>
      </c>
      <c r="AE15" s="346">
        <v>10</v>
      </c>
      <c r="AF15" s="346">
        <v>8</v>
      </c>
      <c r="AG15" s="346">
        <v>9</v>
      </c>
      <c r="AH15" s="346">
        <v>8</v>
      </c>
      <c r="AI15" s="346">
        <v>4</v>
      </c>
      <c r="AJ15" s="346">
        <v>9</v>
      </c>
      <c r="AK15" s="346">
        <v>11</v>
      </c>
      <c r="AL15" s="346">
        <v>10</v>
      </c>
      <c r="AM15" s="346">
        <v>10</v>
      </c>
      <c r="AN15" s="346">
        <v>9</v>
      </c>
      <c r="AO15" s="668"/>
      <c r="AP15" s="348">
        <v>12.42</v>
      </c>
      <c r="AQ15" s="348">
        <v>12.08</v>
      </c>
      <c r="AR15" s="348">
        <v>8.27</v>
      </c>
      <c r="AS15" s="348">
        <v>1.52</v>
      </c>
      <c r="AT15" s="348">
        <v>-4.8</v>
      </c>
      <c r="AU15" s="351"/>
      <c r="AV15" s="346">
        <v>5</v>
      </c>
      <c r="AW15" s="346">
        <v>6</v>
      </c>
      <c r="AX15" s="346">
        <v>8</v>
      </c>
      <c r="AY15" s="346">
        <v>9</v>
      </c>
      <c r="AZ15" s="346">
        <v>10</v>
      </c>
      <c r="BA15" s="362"/>
      <c r="BB15" s="348">
        <v>11.6840016614794</v>
      </c>
      <c r="BC15" s="363">
        <v>0.91129347799525595</v>
      </c>
      <c r="BD15" s="363">
        <v>3.4914731669325301E-2</v>
      </c>
      <c r="BE15" s="363">
        <v>4.9261203630707198E-2</v>
      </c>
      <c r="BF15" s="668"/>
      <c r="BG15" s="348">
        <v>69.528400000000005</v>
      </c>
      <c r="BH15" s="348">
        <v>11.170999999999999</v>
      </c>
      <c r="BI15" s="348">
        <v>9.8588500000000003</v>
      </c>
      <c r="BJ15" s="348">
        <v>9.4417500000000008</v>
      </c>
      <c r="BK15" s="668"/>
      <c r="BL15" s="353" t="s">
        <v>1982</v>
      </c>
      <c r="BM15" s="353" t="s">
        <v>1983</v>
      </c>
      <c r="BN15" s="353" t="s">
        <v>1984</v>
      </c>
      <c r="BO15" s="353" t="s">
        <v>1985</v>
      </c>
      <c r="BP15" s="353" t="s">
        <v>1986</v>
      </c>
      <c r="BQ15" s="668"/>
      <c r="BR15" s="354" t="s">
        <v>443</v>
      </c>
    </row>
    <row r="16" spans="1:70" s="355" customFormat="1" x14ac:dyDescent="0.25">
      <c r="A16" s="345" t="s">
        <v>1987</v>
      </c>
      <c r="B16" s="668"/>
      <c r="C16" s="719">
        <v>43455</v>
      </c>
      <c r="D16" s="668"/>
      <c r="E16" s="346">
        <v>753.43799999999999</v>
      </c>
      <c r="F16" s="668"/>
      <c r="G16" s="347">
        <v>33.066899999999997</v>
      </c>
      <c r="H16" s="349"/>
      <c r="I16" s="348">
        <v>0.34499999999999997</v>
      </c>
      <c r="J16" s="348">
        <v>-1.5100000000000001E-2</v>
      </c>
      <c r="K16" s="348">
        <v>2.6320000000000001</v>
      </c>
      <c r="L16" s="348">
        <v>7.8263999999999996</v>
      </c>
      <c r="M16" s="348">
        <v>8.4349000000000007</v>
      </c>
      <c r="N16" s="350">
        <v>8.3630999999999993</v>
      </c>
      <c r="O16" s="348">
        <v>2.9268000000000001</v>
      </c>
      <c r="P16" s="348">
        <v>19.7242</v>
      </c>
      <c r="Q16" s="348">
        <v>15.805300000000001</v>
      </c>
      <c r="R16" s="348" t="s">
        <v>430</v>
      </c>
      <c r="S16" s="348">
        <v>3.2547000000000001</v>
      </c>
      <c r="T16" s="348">
        <v>24.236899999999999</v>
      </c>
      <c r="U16" s="348">
        <v>6.6181999999999999</v>
      </c>
      <c r="V16" s="348">
        <v>9.6022999999999996</v>
      </c>
      <c r="W16" s="348">
        <v>2.2713999999999999</v>
      </c>
      <c r="X16" s="348">
        <v>16.877500000000001</v>
      </c>
      <c r="Y16" s="349"/>
      <c r="Z16" s="346">
        <v>8</v>
      </c>
      <c r="AA16" s="346">
        <v>2</v>
      </c>
      <c r="AB16" s="346">
        <v>2</v>
      </c>
      <c r="AC16" s="346">
        <v>1</v>
      </c>
      <c r="AD16" s="346">
        <v>1</v>
      </c>
      <c r="AE16" s="346">
        <v>2</v>
      </c>
      <c r="AF16" s="346">
        <v>2</v>
      </c>
      <c r="AG16" s="346">
        <v>1</v>
      </c>
      <c r="AH16" s="346">
        <v>2</v>
      </c>
      <c r="AI16" s="346" t="s">
        <v>430</v>
      </c>
      <c r="AJ16" s="346">
        <v>4</v>
      </c>
      <c r="AK16" s="346">
        <v>1</v>
      </c>
      <c r="AL16" s="346">
        <v>2</v>
      </c>
      <c r="AM16" s="346">
        <v>2</v>
      </c>
      <c r="AN16" s="346">
        <v>2</v>
      </c>
      <c r="AO16" s="668"/>
      <c r="AP16" s="348" t="s">
        <v>430</v>
      </c>
      <c r="AQ16" s="348">
        <v>17.8</v>
      </c>
      <c r="AR16" s="348">
        <v>16.149999999999999</v>
      </c>
      <c r="AS16" s="348">
        <v>11.59</v>
      </c>
      <c r="AT16" s="348">
        <v>16.23</v>
      </c>
      <c r="AU16" s="351"/>
      <c r="AV16" s="346" t="s">
        <v>430</v>
      </c>
      <c r="AW16" s="346">
        <v>2</v>
      </c>
      <c r="AX16" s="346">
        <v>1</v>
      </c>
      <c r="AY16" s="346">
        <v>1</v>
      </c>
      <c r="AZ16" s="346">
        <v>1</v>
      </c>
      <c r="BA16" s="362"/>
      <c r="BB16" s="348">
        <v>15.442516887602901</v>
      </c>
      <c r="BC16" s="363">
        <v>1.20237593294658</v>
      </c>
      <c r="BD16" s="363">
        <v>7.1575850735953503E-2</v>
      </c>
      <c r="BE16" s="363">
        <v>0.63205945957945797</v>
      </c>
      <c r="BF16" s="668"/>
      <c r="BG16" s="348">
        <v>44.8919</v>
      </c>
      <c r="BH16" s="348">
        <v>18.120699999999999</v>
      </c>
      <c r="BI16" s="348">
        <v>32.558399999999999</v>
      </c>
      <c r="BJ16" s="348">
        <v>4.4290000000000003</v>
      </c>
      <c r="BK16" s="668"/>
      <c r="BL16" s="353" t="s">
        <v>1988</v>
      </c>
      <c r="BM16" s="353" t="s">
        <v>1989</v>
      </c>
      <c r="BN16" s="353" t="s">
        <v>1990</v>
      </c>
      <c r="BO16" s="353" t="s">
        <v>756</v>
      </c>
      <c r="BP16" s="353" t="s">
        <v>1991</v>
      </c>
      <c r="BQ16" s="668"/>
      <c r="BR16" s="354" t="s">
        <v>436</v>
      </c>
    </row>
    <row r="17" spans="1:70" s="355" customFormat="1" x14ac:dyDescent="0.25">
      <c r="A17" s="345" t="s">
        <v>1992</v>
      </c>
      <c r="B17" s="668"/>
      <c r="C17" s="719">
        <v>45546</v>
      </c>
      <c r="D17" s="668"/>
      <c r="E17" s="346">
        <v>587.5</v>
      </c>
      <c r="F17" s="668"/>
      <c r="G17" s="347">
        <v>9.8714999999999993</v>
      </c>
      <c r="H17" s="349"/>
      <c r="I17" s="348">
        <v>0.40789999999999998</v>
      </c>
      <c r="J17" s="348">
        <v>-0.28489999999999999</v>
      </c>
      <c r="K17" s="348">
        <v>1.9824999999999999</v>
      </c>
      <c r="L17" s="348">
        <v>4.5654000000000003</v>
      </c>
      <c r="M17" s="348">
        <v>1.27</v>
      </c>
      <c r="N17" s="350">
        <v>3.8591000000000002</v>
      </c>
      <c r="O17" s="348" t="s">
        <v>430</v>
      </c>
      <c r="P17" s="348" t="s">
        <v>430</v>
      </c>
      <c r="Q17" s="348" t="s">
        <v>430</v>
      </c>
      <c r="R17" s="348" t="s">
        <v>430</v>
      </c>
      <c r="S17" s="348">
        <v>4.2111000000000001</v>
      </c>
      <c r="T17" s="348">
        <v>12.9178</v>
      </c>
      <c r="U17" s="348">
        <v>-5.3699999999999998E-2</v>
      </c>
      <c r="V17" s="348">
        <v>5.0885999999999996</v>
      </c>
      <c r="W17" s="348">
        <v>0.76249999999999996</v>
      </c>
      <c r="X17" s="348">
        <v>-0.66449999999999998</v>
      </c>
      <c r="Y17" s="349"/>
      <c r="Z17" s="346">
        <v>4</v>
      </c>
      <c r="AA17" s="346">
        <v>3</v>
      </c>
      <c r="AB17" s="346">
        <v>4</v>
      </c>
      <c r="AC17" s="346">
        <v>4</v>
      </c>
      <c r="AD17" s="346">
        <v>4</v>
      </c>
      <c r="AE17" s="346">
        <v>5</v>
      </c>
      <c r="AF17" s="346" t="s">
        <v>430</v>
      </c>
      <c r="AG17" s="346" t="s">
        <v>430</v>
      </c>
      <c r="AH17" s="346" t="s">
        <v>430</v>
      </c>
      <c r="AI17" s="346" t="s">
        <v>430</v>
      </c>
      <c r="AJ17" s="346">
        <v>1</v>
      </c>
      <c r="AK17" s="346">
        <v>5</v>
      </c>
      <c r="AL17" s="346">
        <v>4</v>
      </c>
      <c r="AM17" s="346">
        <v>5</v>
      </c>
      <c r="AN17" s="346">
        <v>4</v>
      </c>
      <c r="AO17" s="668"/>
      <c r="AP17" s="348" t="s">
        <v>430</v>
      </c>
      <c r="AQ17" s="348" t="s">
        <v>430</v>
      </c>
      <c r="AR17" s="348" t="s">
        <v>430</v>
      </c>
      <c r="AS17" s="348" t="s">
        <v>430</v>
      </c>
      <c r="AT17" s="348">
        <v>6.04</v>
      </c>
      <c r="AU17" s="351"/>
      <c r="AV17" s="346" t="s">
        <v>430</v>
      </c>
      <c r="AW17" s="346" t="s">
        <v>430</v>
      </c>
      <c r="AX17" s="346" t="s">
        <v>430</v>
      </c>
      <c r="AY17" s="346" t="s">
        <v>430</v>
      </c>
      <c r="AZ17" s="346">
        <v>4</v>
      </c>
      <c r="BA17" s="362"/>
      <c r="BB17" s="348">
        <v>10.746197835246599</v>
      </c>
      <c r="BC17" s="363">
        <v>0.86366959494069995</v>
      </c>
      <c r="BD17" s="363">
        <v>-4.8115506160357598E-2</v>
      </c>
      <c r="BE17" s="363">
        <v>-0.147280719497213</v>
      </c>
      <c r="BF17" s="668"/>
      <c r="BG17" s="348">
        <v>64.994200000000006</v>
      </c>
      <c r="BH17" s="348">
        <v>29.571400000000001</v>
      </c>
      <c r="BI17" s="348">
        <v>1.6856899999999999</v>
      </c>
      <c r="BJ17" s="348">
        <v>3.74871</v>
      </c>
      <c r="BK17" s="668"/>
      <c r="BL17" s="353" t="s">
        <v>1993</v>
      </c>
      <c r="BM17" s="353" t="s">
        <v>1994</v>
      </c>
      <c r="BN17" s="353" t="s">
        <v>1995</v>
      </c>
      <c r="BO17" s="353" t="s">
        <v>1996</v>
      </c>
      <c r="BP17" s="353" t="s">
        <v>1997</v>
      </c>
      <c r="BQ17" s="668"/>
      <c r="BR17" s="354" t="s">
        <v>443</v>
      </c>
    </row>
    <row r="18" spans="1:70" s="355" customFormat="1" ht="11" x14ac:dyDescent="0.3">
      <c r="A18" s="841" t="s">
        <v>1998</v>
      </c>
      <c r="B18" s="857"/>
      <c r="C18" s="843">
        <v>46049</v>
      </c>
      <c r="D18" s="857"/>
      <c r="E18" s="844">
        <v>239.54</v>
      </c>
      <c r="F18" s="857"/>
      <c r="G18" s="845">
        <v>9.7940000000000005</v>
      </c>
      <c r="H18" s="858"/>
      <c r="I18" s="846">
        <v>0.36890000000000001</v>
      </c>
      <c r="J18" s="846">
        <v>-0.6895</v>
      </c>
      <c r="K18" s="846">
        <v>0.35859999999999997</v>
      </c>
      <c r="L18" s="846">
        <v>3.4213</v>
      </c>
      <c r="M18" s="846">
        <v>-2.1284999999999998</v>
      </c>
      <c r="N18" s="848" t="s">
        <v>430</v>
      </c>
      <c r="O18" s="846" t="s">
        <v>430</v>
      </c>
      <c r="P18" s="846" t="s">
        <v>430</v>
      </c>
      <c r="Q18" s="846" t="s">
        <v>430</v>
      </c>
      <c r="R18" s="846" t="s">
        <v>430</v>
      </c>
      <c r="S18" s="846">
        <v>1.7981</v>
      </c>
      <c r="T18" s="846">
        <v>10.754300000000001</v>
      </c>
      <c r="U18" s="846" t="s">
        <v>430</v>
      </c>
      <c r="V18" s="846" t="s">
        <v>430</v>
      </c>
      <c r="W18" s="846">
        <v>-0.5887</v>
      </c>
      <c r="X18" s="846">
        <v>-2.06</v>
      </c>
      <c r="Y18" s="858"/>
      <c r="Z18" s="844">
        <v>7</v>
      </c>
      <c r="AA18" s="844">
        <v>6</v>
      </c>
      <c r="AB18" s="844">
        <v>9</v>
      </c>
      <c r="AC18" s="844">
        <v>6</v>
      </c>
      <c r="AD18" s="844">
        <v>7</v>
      </c>
      <c r="AE18" s="844" t="s">
        <v>430</v>
      </c>
      <c r="AF18" s="844" t="s">
        <v>430</v>
      </c>
      <c r="AG18" s="844" t="s">
        <v>430</v>
      </c>
      <c r="AH18" s="844" t="s">
        <v>430</v>
      </c>
      <c r="AI18" s="844" t="s">
        <v>430</v>
      </c>
      <c r="AJ18" s="844">
        <v>7</v>
      </c>
      <c r="AK18" s="844">
        <v>7</v>
      </c>
      <c r="AL18" s="844" t="s">
        <v>430</v>
      </c>
      <c r="AM18" s="844" t="s">
        <v>430</v>
      </c>
      <c r="AN18" s="844">
        <v>10</v>
      </c>
      <c r="AO18" s="857"/>
      <c r="AP18" s="846" t="s">
        <v>430</v>
      </c>
      <c r="AQ18" s="846" t="s">
        <v>430</v>
      </c>
      <c r="AR18" s="846" t="s">
        <v>430</v>
      </c>
      <c r="AS18" s="846" t="s">
        <v>430</v>
      </c>
      <c r="AT18" s="846" t="s">
        <v>430</v>
      </c>
      <c r="AU18" s="849"/>
      <c r="AV18" s="844" t="s">
        <v>430</v>
      </c>
      <c r="AW18" s="844" t="s">
        <v>430</v>
      </c>
      <c r="AX18" s="844" t="s">
        <v>430</v>
      </c>
      <c r="AY18" s="844" t="s">
        <v>430</v>
      </c>
      <c r="AZ18" s="844" t="s">
        <v>430</v>
      </c>
      <c r="BA18" s="851"/>
      <c r="BB18" s="846">
        <v>16.436923499382399</v>
      </c>
      <c r="BC18" s="860">
        <v>0.884694357105553</v>
      </c>
      <c r="BD18" s="860">
        <v>-4.3047064392747303E-2</v>
      </c>
      <c r="BE18" s="860">
        <v>-0.58615629441462003</v>
      </c>
      <c r="BF18" s="857"/>
      <c r="BG18" s="846">
        <v>76.302899999999994</v>
      </c>
      <c r="BH18" s="846">
        <v>19.938199999999998</v>
      </c>
      <c r="BI18" s="846">
        <v>1.29874</v>
      </c>
      <c r="BJ18" s="846">
        <v>2.4601600000000001</v>
      </c>
      <c r="BK18" s="857"/>
      <c r="BL18" s="859" t="s">
        <v>1999</v>
      </c>
      <c r="BM18" s="859" t="s">
        <v>2000</v>
      </c>
      <c r="BN18" s="859" t="s">
        <v>2001</v>
      </c>
      <c r="BO18" s="859" t="s">
        <v>2002</v>
      </c>
      <c r="BP18" s="859" t="s">
        <v>2003</v>
      </c>
      <c r="BQ18" s="857"/>
      <c r="BR18" s="856" t="s">
        <v>443</v>
      </c>
    </row>
    <row r="19" spans="1:70" x14ac:dyDescent="0.25">
      <c r="A19" s="36" t="s">
        <v>93</v>
      </c>
      <c r="B19" s="43"/>
      <c r="C19" s="720"/>
      <c r="D19" s="43"/>
      <c r="E19" s="51"/>
      <c r="F19" s="43"/>
      <c r="G19" s="55"/>
      <c r="H19" s="66"/>
      <c r="I19" s="59">
        <v>0.40560000000000002</v>
      </c>
      <c r="J19" s="59">
        <v>-0.77769999999999995</v>
      </c>
      <c r="K19" s="59">
        <v>1.1589</v>
      </c>
      <c r="L19" s="59">
        <v>3.5655000000000001</v>
      </c>
      <c r="M19" s="59">
        <v>0.3155</v>
      </c>
      <c r="N19" s="70">
        <v>3.4251999999999998</v>
      </c>
      <c r="O19" s="59">
        <v>-0.36849999999999999</v>
      </c>
      <c r="P19" s="59">
        <v>14.2303</v>
      </c>
      <c r="Q19" s="59">
        <v>13.736700000000001</v>
      </c>
      <c r="R19" s="59">
        <v>13.4801</v>
      </c>
      <c r="S19" s="59">
        <v>2.4020999999999999</v>
      </c>
      <c r="T19" s="59">
        <v>12.7079</v>
      </c>
      <c r="U19" s="59">
        <v>-6.08E-2</v>
      </c>
      <c r="V19" s="59">
        <v>4.4154999999999998</v>
      </c>
      <c r="W19" s="59">
        <v>0.43070000000000003</v>
      </c>
      <c r="X19" s="59">
        <v>12.123799999999999</v>
      </c>
      <c r="Y19" s="66"/>
      <c r="Z19" s="51">
        <v>9</v>
      </c>
      <c r="AA19" s="51">
        <v>11</v>
      </c>
      <c r="AB19" s="51">
        <v>11</v>
      </c>
      <c r="AC19" s="51">
        <v>11</v>
      </c>
      <c r="AD19" s="51">
        <v>11</v>
      </c>
      <c r="AE19" s="51">
        <v>10</v>
      </c>
      <c r="AF19" s="51">
        <v>9</v>
      </c>
      <c r="AG19" s="51">
        <v>9</v>
      </c>
      <c r="AH19" s="51">
        <v>8</v>
      </c>
      <c r="AI19" s="51">
        <v>5</v>
      </c>
      <c r="AJ19" s="51">
        <v>11</v>
      </c>
      <c r="AK19" s="51">
        <v>11</v>
      </c>
      <c r="AL19" s="51">
        <v>10</v>
      </c>
      <c r="AM19" s="51">
        <v>10</v>
      </c>
      <c r="AN19" s="51">
        <v>11</v>
      </c>
      <c r="AO19" s="43"/>
      <c r="AP19" s="59">
        <v>14.385999999999999</v>
      </c>
      <c r="AQ19" s="59">
        <v>15.82</v>
      </c>
      <c r="AR19" s="59">
        <v>12.313750000000001</v>
      </c>
      <c r="AS19" s="59">
        <v>6.2244444444444502</v>
      </c>
      <c r="AT19" s="59">
        <v>4.5439999999999996</v>
      </c>
      <c r="AU19" s="78"/>
      <c r="AV19" s="51">
        <v>5</v>
      </c>
      <c r="AW19" s="51">
        <v>6</v>
      </c>
      <c r="AX19" s="51">
        <v>8</v>
      </c>
      <c r="AY19" s="51">
        <v>9</v>
      </c>
      <c r="AZ19" s="51">
        <v>10</v>
      </c>
      <c r="BA19" s="258"/>
      <c r="BB19" s="59"/>
      <c r="BC19" s="276"/>
      <c r="BD19" s="276"/>
      <c r="BE19" s="276"/>
      <c r="BF19" s="43"/>
      <c r="BG19" s="59"/>
      <c r="BH19" s="59"/>
      <c r="BI19" s="59"/>
      <c r="BJ19" s="59"/>
      <c r="BK19" s="43"/>
      <c r="BL19" s="84"/>
      <c r="BM19" s="84"/>
      <c r="BN19" s="84"/>
      <c r="BO19" s="84"/>
      <c r="BP19" s="84"/>
      <c r="BQ19" s="43"/>
      <c r="BR19" s="88"/>
    </row>
    <row r="20" spans="1:70" x14ac:dyDescent="0.25">
      <c r="A20" s="37" t="s">
        <v>94</v>
      </c>
      <c r="B20" s="44"/>
      <c r="C20" s="721"/>
      <c r="D20" s="44"/>
      <c r="E20" s="52"/>
      <c r="F20" s="44"/>
      <c r="G20" s="56"/>
      <c r="H20" s="67"/>
      <c r="I20" s="60">
        <v>0.54179999999999995</v>
      </c>
      <c r="J20" s="60">
        <v>3.0000000000000001E-3</v>
      </c>
      <c r="K20" s="60">
        <v>2.8269000000000002</v>
      </c>
      <c r="L20" s="60">
        <v>7.8263999999999996</v>
      </c>
      <c r="M20" s="60">
        <v>8.4349000000000007</v>
      </c>
      <c r="N20" s="71">
        <v>12.811999999999999</v>
      </c>
      <c r="O20" s="60">
        <v>4.593</v>
      </c>
      <c r="P20" s="60">
        <v>19.7242</v>
      </c>
      <c r="Q20" s="60">
        <v>17.276900000000001</v>
      </c>
      <c r="R20" s="60">
        <v>14.6959</v>
      </c>
      <c r="S20" s="60">
        <v>4.2111000000000001</v>
      </c>
      <c r="T20" s="60">
        <v>24.236899999999999</v>
      </c>
      <c r="U20" s="60">
        <v>6.6410999999999998</v>
      </c>
      <c r="V20" s="60">
        <v>13.4521</v>
      </c>
      <c r="W20" s="60">
        <v>2.306</v>
      </c>
      <c r="X20" s="60">
        <v>17.705100000000002</v>
      </c>
      <c r="Y20" s="67"/>
      <c r="Z20" s="52"/>
      <c r="AA20" s="52"/>
      <c r="AB20" s="52"/>
      <c r="AC20" s="52"/>
      <c r="AD20" s="52"/>
      <c r="AE20" s="52"/>
      <c r="AF20" s="52"/>
      <c r="AG20" s="52"/>
      <c r="AH20" s="52"/>
      <c r="AI20" s="52"/>
      <c r="AJ20" s="52"/>
      <c r="AK20" s="52"/>
      <c r="AL20" s="52"/>
      <c r="AM20" s="52"/>
      <c r="AN20" s="52"/>
      <c r="AO20" s="44"/>
      <c r="AP20" s="60">
        <v>16.52</v>
      </c>
      <c r="AQ20" s="60">
        <v>19.09</v>
      </c>
      <c r="AR20" s="60">
        <v>16.149999999999999</v>
      </c>
      <c r="AS20" s="60">
        <v>11.59</v>
      </c>
      <c r="AT20" s="60">
        <v>16.23</v>
      </c>
      <c r="AU20" s="79"/>
      <c r="AV20" s="52"/>
      <c r="AW20" s="52"/>
      <c r="AX20" s="52"/>
      <c r="AY20" s="52"/>
      <c r="AZ20" s="52"/>
      <c r="BA20" s="259"/>
      <c r="BB20" s="60"/>
      <c r="BC20" s="277"/>
      <c r="BD20" s="277"/>
      <c r="BE20" s="277"/>
      <c r="BF20" s="44"/>
      <c r="BG20" s="60"/>
      <c r="BH20" s="60"/>
      <c r="BI20" s="60"/>
      <c r="BJ20" s="60"/>
      <c r="BK20" s="44"/>
      <c r="BL20" s="85"/>
      <c r="BM20" s="85"/>
      <c r="BN20" s="85"/>
      <c r="BO20" s="85"/>
      <c r="BP20" s="85"/>
      <c r="BQ20" s="44"/>
      <c r="BR20" s="89"/>
    </row>
    <row r="21" spans="1:70" x14ac:dyDescent="0.25">
      <c r="A21" s="37" t="s">
        <v>95</v>
      </c>
      <c r="B21" s="44"/>
      <c r="C21" s="721"/>
      <c r="D21" s="44"/>
      <c r="E21" s="52"/>
      <c r="F21" s="44"/>
      <c r="G21" s="56"/>
      <c r="H21" s="67"/>
      <c r="I21" s="60">
        <v>0.29899999999999999</v>
      </c>
      <c r="J21" s="60">
        <v>-1.9196</v>
      </c>
      <c r="K21" s="60">
        <v>-0.84050000000000002</v>
      </c>
      <c r="L21" s="60">
        <v>0.54020000000000001</v>
      </c>
      <c r="M21" s="60">
        <v>-4.9081000000000001</v>
      </c>
      <c r="N21" s="71">
        <v>-2.0524</v>
      </c>
      <c r="O21" s="60">
        <v>-3.9607000000000001</v>
      </c>
      <c r="P21" s="60">
        <v>10.539099999999999</v>
      </c>
      <c r="Q21" s="60">
        <v>9.8543000000000003</v>
      </c>
      <c r="R21" s="60">
        <v>12.287100000000001</v>
      </c>
      <c r="S21" s="60">
        <v>0.13200000000000001</v>
      </c>
      <c r="T21" s="60">
        <v>5.5990000000000002</v>
      </c>
      <c r="U21" s="60">
        <v>-5.8183999999999996</v>
      </c>
      <c r="V21" s="60">
        <v>-1.4926999999999999</v>
      </c>
      <c r="W21" s="60">
        <v>-1.1727000000000001</v>
      </c>
      <c r="X21" s="60">
        <v>-2.06</v>
      </c>
      <c r="Y21" s="67"/>
      <c r="Z21" s="52"/>
      <c r="AA21" s="52"/>
      <c r="AB21" s="52"/>
      <c r="AC21" s="52"/>
      <c r="AD21" s="52"/>
      <c r="AE21" s="52"/>
      <c r="AF21" s="52"/>
      <c r="AG21" s="52"/>
      <c r="AH21" s="52"/>
      <c r="AI21" s="52"/>
      <c r="AJ21" s="52"/>
      <c r="AK21" s="52"/>
      <c r="AL21" s="52"/>
      <c r="AM21" s="52"/>
      <c r="AN21" s="52"/>
      <c r="AO21" s="44"/>
      <c r="AP21" s="60">
        <v>12.42</v>
      </c>
      <c r="AQ21" s="60">
        <v>12.08</v>
      </c>
      <c r="AR21" s="60">
        <v>8.27</v>
      </c>
      <c r="AS21" s="60">
        <v>1.52</v>
      </c>
      <c r="AT21" s="60">
        <v>-4.8</v>
      </c>
      <c r="AU21" s="79"/>
      <c r="AV21" s="52"/>
      <c r="AW21" s="52"/>
      <c r="AX21" s="52"/>
      <c r="AY21" s="52"/>
      <c r="AZ21" s="52"/>
      <c r="BA21" s="259"/>
      <c r="BB21" s="60"/>
      <c r="BC21" s="277"/>
      <c r="BD21" s="277"/>
      <c r="BE21" s="277"/>
      <c r="BF21" s="44"/>
      <c r="BG21" s="60"/>
      <c r="BH21" s="60"/>
      <c r="BI21" s="60"/>
      <c r="BJ21" s="60"/>
      <c r="BK21" s="44"/>
      <c r="BL21" s="85"/>
      <c r="BM21" s="85"/>
      <c r="BN21" s="85"/>
      <c r="BO21" s="85"/>
      <c r="BP21" s="85"/>
      <c r="BQ21" s="44"/>
      <c r="BR21" s="89"/>
    </row>
    <row r="22" spans="1:70" x14ac:dyDescent="0.25">
      <c r="A22" s="38" t="s">
        <v>96</v>
      </c>
      <c r="B22" s="45"/>
      <c r="C22" s="722"/>
      <c r="D22" s="45"/>
      <c r="E22" s="53"/>
      <c r="F22" s="45"/>
      <c r="G22" s="57"/>
      <c r="H22" s="68"/>
      <c r="I22" s="61">
        <v>0.39710000000000001</v>
      </c>
      <c r="J22" s="61">
        <v>-0.6895</v>
      </c>
      <c r="K22" s="61">
        <v>1.2383999999999999</v>
      </c>
      <c r="L22" s="61">
        <v>3.4213</v>
      </c>
      <c r="M22" s="61">
        <v>7.17E-2</v>
      </c>
      <c r="N22" s="72">
        <v>2.5263</v>
      </c>
      <c r="O22" s="61">
        <v>-1.3086</v>
      </c>
      <c r="P22" s="61">
        <v>14.360200000000001</v>
      </c>
      <c r="Q22" s="61">
        <v>14.0299</v>
      </c>
      <c r="R22" s="61">
        <v>13.411</v>
      </c>
      <c r="S22" s="61">
        <v>2.5371000000000001</v>
      </c>
      <c r="T22" s="61">
        <v>11.415699999999999</v>
      </c>
      <c r="U22" s="61">
        <v>-0.70420000000000005</v>
      </c>
      <c r="V22" s="61">
        <v>2.4157000000000002</v>
      </c>
      <c r="W22" s="61">
        <v>0.29970000000000002</v>
      </c>
      <c r="X22" s="61">
        <v>14.3492</v>
      </c>
      <c r="Y22" s="68"/>
      <c r="Z22" s="53"/>
      <c r="AA22" s="53"/>
      <c r="AB22" s="53"/>
      <c r="AC22" s="53"/>
      <c r="AD22" s="53"/>
      <c r="AE22" s="53"/>
      <c r="AF22" s="53"/>
      <c r="AG22" s="53"/>
      <c r="AH22" s="53"/>
      <c r="AI22" s="53"/>
      <c r="AJ22" s="53"/>
      <c r="AK22" s="53"/>
      <c r="AL22" s="53"/>
      <c r="AM22" s="53"/>
      <c r="AN22" s="53"/>
      <c r="AO22" s="45"/>
      <c r="AP22" s="61">
        <v>14.25</v>
      </c>
      <c r="AQ22" s="61">
        <v>15.56</v>
      </c>
      <c r="AR22" s="61">
        <v>12.16</v>
      </c>
      <c r="AS22" s="61">
        <v>5.82</v>
      </c>
      <c r="AT22" s="61">
        <v>3.74</v>
      </c>
      <c r="AU22" s="80"/>
      <c r="AV22" s="53"/>
      <c r="AW22" s="53"/>
      <c r="AX22" s="53"/>
      <c r="AY22" s="53"/>
      <c r="AZ22" s="53"/>
      <c r="BA22" s="262"/>
      <c r="BB22" s="61"/>
      <c r="BC22" s="279"/>
      <c r="BD22" s="279"/>
      <c r="BE22" s="279"/>
      <c r="BF22" s="45"/>
      <c r="BG22" s="61"/>
      <c r="BH22" s="61"/>
      <c r="BI22" s="61"/>
      <c r="BJ22" s="61"/>
      <c r="BK22" s="45"/>
      <c r="BL22" s="86"/>
      <c r="BM22" s="86"/>
      <c r="BN22" s="86"/>
      <c r="BO22" s="86"/>
      <c r="BP22" s="86"/>
      <c r="BQ22" s="45"/>
      <c r="BR22" s="90"/>
    </row>
    <row r="23" spans="1:70" ht="14.5" x14ac:dyDescent="0.25">
      <c r="A23" s="39" t="s">
        <v>133</v>
      </c>
      <c r="B23" s="46"/>
      <c r="C23" s="723"/>
      <c r="D23" s="46"/>
      <c r="E23" s="54"/>
      <c r="F23" s="46"/>
      <c r="G23" s="58"/>
      <c r="H23" s="69"/>
      <c r="I23" s="62"/>
      <c r="J23" s="62"/>
      <c r="K23" s="62"/>
      <c r="L23" s="62"/>
      <c r="M23" s="62"/>
      <c r="N23" s="73"/>
      <c r="O23" s="62"/>
      <c r="P23" s="62"/>
      <c r="Q23" s="62"/>
      <c r="R23" s="62"/>
      <c r="S23" s="62"/>
      <c r="T23" s="62"/>
      <c r="U23" s="62"/>
      <c r="V23" s="62"/>
      <c r="W23" s="62"/>
      <c r="X23" s="62"/>
      <c r="Y23" s="69"/>
      <c r="Z23" s="54"/>
      <c r="AA23" s="54"/>
      <c r="AB23" s="54"/>
      <c r="AC23" s="54"/>
      <c r="AD23" s="54"/>
      <c r="AE23" s="54"/>
      <c r="AF23" s="54"/>
      <c r="AG23" s="54"/>
      <c r="AH23" s="54"/>
      <c r="AI23" s="54"/>
      <c r="AJ23" s="54"/>
      <c r="AK23" s="54"/>
      <c r="AL23" s="54"/>
      <c r="AM23" s="54"/>
      <c r="AN23" s="54"/>
      <c r="AO23" s="46"/>
      <c r="AP23" s="62"/>
      <c r="AQ23" s="62"/>
      <c r="AR23" s="62"/>
      <c r="AS23" s="62"/>
      <c r="AT23" s="62"/>
      <c r="AU23" s="81"/>
      <c r="AV23" s="54"/>
      <c r="AW23" s="54"/>
      <c r="AX23" s="54"/>
      <c r="AY23" s="54"/>
      <c r="AZ23" s="54"/>
      <c r="BA23" s="263"/>
      <c r="BB23" s="62"/>
      <c r="BC23" s="245"/>
      <c r="BD23" s="245"/>
      <c r="BE23" s="245"/>
      <c r="BF23" s="46"/>
      <c r="BG23" s="62"/>
      <c r="BH23" s="62"/>
      <c r="BI23" s="62"/>
      <c r="BJ23" s="62"/>
      <c r="BK23" s="46"/>
      <c r="BL23" s="87"/>
      <c r="BM23" s="87"/>
      <c r="BN23" s="87"/>
      <c r="BO23" s="87"/>
      <c r="BP23" s="87"/>
      <c r="BQ23" s="46"/>
      <c r="BR23" s="91"/>
    </row>
    <row r="24" spans="1:70" s="336" customFormat="1" x14ac:dyDescent="0.25">
      <c r="A24" s="328" t="s">
        <v>2004</v>
      </c>
      <c r="B24" s="662"/>
      <c r="C24" s="717">
        <v>44999</v>
      </c>
      <c r="D24" s="662"/>
      <c r="E24" s="329">
        <v>8519.64</v>
      </c>
      <c r="F24" s="662"/>
      <c r="G24" s="330">
        <v>16.420100000000001</v>
      </c>
      <c r="H24" s="332"/>
      <c r="I24" s="331">
        <v>0.43059999999999998</v>
      </c>
      <c r="J24" s="331">
        <v>-0.65700000000000003</v>
      </c>
      <c r="K24" s="331">
        <v>2.0922000000000001</v>
      </c>
      <c r="L24" s="331">
        <v>6.4753999999999996</v>
      </c>
      <c r="M24" s="331">
        <v>1.8509</v>
      </c>
      <c r="N24" s="333">
        <v>6.6192000000000002</v>
      </c>
      <c r="O24" s="331">
        <v>1.2609999999999999</v>
      </c>
      <c r="P24" s="331">
        <v>13.3987</v>
      </c>
      <c r="Q24" s="331" t="s">
        <v>430</v>
      </c>
      <c r="R24" s="331" t="s">
        <v>430</v>
      </c>
      <c r="S24" s="331">
        <v>3.9674999999999998</v>
      </c>
      <c r="T24" s="331">
        <v>14.7056</v>
      </c>
      <c r="U24" s="331">
        <v>2.1118999999999999</v>
      </c>
      <c r="V24" s="331">
        <v>7.0236000000000001</v>
      </c>
      <c r="W24" s="331">
        <v>0.52900000000000003</v>
      </c>
      <c r="X24" s="331">
        <v>15.5152</v>
      </c>
      <c r="Y24" s="332"/>
      <c r="Z24" s="329">
        <v>3</v>
      </c>
      <c r="AA24" s="329">
        <v>4</v>
      </c>
      <c r="AB24" s="329">
        <v>3</v>
      </c>
      <c r="AC24" s="329">
        <v>3</v>
      </c>
      <c r="AD24" s="329">
        <v>4</v>
      </c>
      <c r="AE24" s="329">
        <v>3</v>
      </c>
      <c r="AF24" s="329">
        <v>4</v>
      </c>
      <c r="AG24" s="329">
        <v>7</v>
      </c>
      <c r="AH24" s="329" t="s">
        <v>430</v>
      </c>
      <c r="AI24" s="329" t="s">
        <v>430</v>
      </c>
      <c r="AJ24" s="329">
        <v>2</v>
      </c>
      <c r="AK24" s="329">
        <v>4</v>
      </c>
      <c r="AL24" s="329">
        <v>3</v>
      </c>
      <c r="AM24" s="329">
        <v>3</v>
      </c>
      <c r="AN24" s="329">
        <v>5</v>
      </c>
      <c r="AO24" s="662"/>
      <c r="AP24" s="331" t="s">
        <v>430</v>
      </c>
      <c r="AQ24" s="331" t="s">
        <v>430</v>
      </c>
      <c r="AR24" s="331" t="s">
        <v>430</v>
      </c>
      <c r="AS24" s="331">
        <v>7.74</v>
      </c>
      <c r="AT24" s="331">
        <v>8.9600000000000009</v>
      </c>
      <c r="AU24" s="334"/>
      <c r="AV24" s="329" t="s">
        <v>430</v>
      </c>
      <c r="AW24" s="329" t="s">
        <v>430</v>
      </c>
      <c r="AX24" s="329" t="s">
        <v>430</v>
      </c>
      <c r="AY24" s="329">
        <v>4</v>
      </c>
      <c r="AZ24" s="329">
        <v>3</v>
      </c>
      <c r="BA24" s="360"/>
      <c r="BB24" s="331">
        <v>11.1411681372575</v>
      </c>
      <c r="BC24" s="663">
        <v>0.88264473178013902</v>
      </c>
      <c r="BD24" s="663">
        <v>5.2816526702966202E-2</v>
      </c>
      <c r="BE24" s="663">
        <v>0.241031292075986</v>
      </c>
      <c r="BF24" s="662"/>
      <c r="BG24" s="331">
        <v>61.3247</v>
      </c>
      <c r="BH24" s="331">
        <v>15.626200000000001</v>
      </c>
      <c r="BI24" s="331">
        <v>15.0806</v>
      </c>
      <c r="BJ24" s="331">
        <v>7.9684999999999997</v>
      </c>
      <c r="BK24" s="662"/>
      <c r="BL24" s="664" t="s">
        <v>1940</v>
      </c>
      <c r="BM24" s="664" t="s">
        <v>1941</v>
      </c>
      <c r="BN24" s="664" t="s">
        <v>1942</v>
      </c>
      <c r="BO24" s="664" t="s">
        <v>1943</v>
      </c>
      <c r="BP24" s="664" t="s">
        <v>1944</v>
      </c>
      <c r="BQ24" s="662"/>
      <c r="BR24" s="335" t="s">
        <v>463</v>
      </c>
    </row>
    <row r="25" spans="1:70" s="355" customFormat="1" x14ac:dyDescent="0.25">
      <c r="A25" s="345" t="s">
        <v>2005</v>
      </c>
      <c r="B25" s="668"/>
      <c r="C25" s="719">
        <v>41775</v>
      </c>
      <c r="D25" s="668"/>
      <c r="E25" s="346">
        <v>6695.95</v>
      </c>
      <c r="F25" s="668"/>
      <c r="G25" s="347">
        <v>60.01</v>
      </c>
      <c r="H25" s="349"/>
      <c r="I25" s="348">
        <v>0.40150000000000002</v>
      </c>
      <c r="J25" s="348">
        <v>-1.0226</v>
      </c>
      <c r="K25" s="348">
        <v>-0.72789999999999999</v>
      </c>
      <c r="L25" s="348">
        <v>2.0230999999999999</v>
      </c>
      <c r="M25" s="348">
        <v>-2.5811999999999999</v>
      </c>
      <c r="N25" s="350">
        <v>1.6085</v>
      </c>
      <c r="O25" s="348">
        <v>2.4716</v>
      </c>
      <c r="P25" s="348">
        <v>18.069199999999999</v>
      </c>
      <c r="Q25" s="348">
        <v>18.863399999999999</v>
      </c>
      <c r="R25" s="348">
        <v>15.9207</v>
      </c>
      <c r="S25" s="348">
        <v>0.3009</v>
      </c>
      <c r="T25" s="348">
        <v>9.5472999999999999</v>
      </c>
      <c r="U25" s="348">
        <v>-2.4544999999999999</v>
      </c>
      <c r="V25" s="348">
        <v>2.1621000000000001</v>
      </c>
      <c r="W25" s="348">
        <v>-1.1042000000000001</v>
      </c>
      <c r="X25" s="348">
        <v>15.7227</v>
      </c>
      <c r="Y25" s="349"/>
      <c r="Z25" s="346">
        <v>5</v>
      </c>
      <c r="AA25" s="346">
        <v>8</v>
      </c>
      <c r="AB25" s="346">
        <v>11</v>
      </c>
      <c r="AC25" s="346">
        <v>8</v>
      </c>
      <c r="AD25" s="346">
        <v>9</v>
      </c>
      <c r="AE25" s="346">
        <v>7</v>
      </c>
      <c r="AF25" s="346">
        <v>3</v>
      </c>
      <c r="AG25" s="346">
        <v>2</v>
      </c>
      <c r="AH25" s="346">
        <v>1</v>
      </c>
      <c r="AI25" s="346">
        <v>1</v>
      </c>
      <c r="AJ25" s="346">
        <v>11</v>
      </c>
      <c r="AK25" s="346">
        <v>8</v>
      </c>
      <c r="AL25" s="346">
        <v>9</v>
      </c>
      <c r="AM25" s="346">
        <v>8</v>
      </c>
      <c r="AN25" s="346">
        <v>11</v>
      </c>
      <c r="AO25" s="668"/>
      <c r="AP25" s="348">
        <v>17.899999999999999</v>
      </c>
      <c r="AQ25" s="348">
        <v>20.71</v>
      </c>
      <c r="AR25" s="348">
        <v>15.88</v>
      </c>
      <c r="AS25" s="348">
        <v>7.85</v>
      </c>
      <c r="AT25" s="348">
        <v>-0.32</v>
      </c>
      <c r="AU25" s="351"/>
      <c r="AV25" s="346">
        <v>1</v>
      </c>
      <c r="AW25" s="346">
        <v>1</v>
      </c>
      <c r="AX25" s="346">
        <v>3</v>
      </c>
      <c r="AY25" s="346">
        <v>3</v>
      </c>
      <c r="AZ25" s="346">
        <v>8</v>
      </c>
      <c r="BA25" s="362"/>
      <c r="BB25" s="348">
        <v>11.9027381536192</v>
      </c>
      <c r="BC25" s="363">
        <v>0.89855539898946901</v>
      </c>
      <c r="BD25" s="363">
        <v>8.4168667958649607E-2</v>
      </c>
      <c r="BE25" s="363">
        <v>0.64816870872699905</v>
      </c>
      <c r="BF25" s="668"/>
      <c r="BG25" s="348">
        <v>73.969499999999996</v>
      </c>
      <c r="BH25" s="348">
        <v>10.754300000000001</v>
      </c>
      <c r="BI25" s="348">
        <v>9.3392800000000005</v>
      </c>
      <c r="BJ25" s="348">
        <v>5.9369199999999998</v>
      </c>
      <c r="BK25" s="668"/>
      <c r="BL25" s="353" t="s">
        <v>1946</v>
      </c>
      <c r="BM25" s="353" t="s">
        <v>1947</v>
      </c>
      <c r="BN25" s="353" t="s">
        <v>1948</v>
      </c>
      <c r="BO25" s="353" t="s">
        <v>1949</v>
      </c>
      <c r="BP25" s="353" t="s">
        <v>1950</v>
      </c>
      <c r="BQ25" s="668"/>
      <c r="BR25" s="354" t="s">
        <v>463</v>
      </c>
    </row>
    <row r="26" spans="1:70" s="355" customFormat="1" x14ac:dyDescent="0.25">
      <c r="A26" s="345" t="s">
        <v>2006</v>
      </c>
      <c r="B26" s="668"/>
      <c r="C26" s="719">
        <v>44183</v>
      </c>
      <c r="D26" s="668"/>
      <c r="E26" s="346">
        <v>5576.13</v>
      </c>
      <c r="F26" s="668"/>
      <c r="G26" s="347">
        <v>27.111000000000001</v>
      </c>
      <c r="H26" s="349"/>
      <c r="I26" s="348">
        <v>0.49299999999999999</v>
      </c>
      <c r="J26" s="348">
        <v>-0.66679999999999995</v>
      </c>
      <c r="K26" s="348">
        <v>1.3268</v>
      </c>
      <c r="L26" s="348">
        <v>4.8132999999999999</v>
      </c>
      <c r="M26" s="348">
        <v>1.4254</v>
      </c>
      <c r="N26" s="350">
        <v>2.2978999999999998</v>
      </c>
      <c r="O26" s="348">
        <v>-0.22239999999999999</v>
      </c>
      <c r="P26" s="348">
        <v>13.6343</v>
      </c>
      <c r="Q26" s="348">
        <v>15.7494</v>
      </c>
      <c r="R26" s="348" t="s">
        <v>430</v>
      </c>
      <c r="S26" s="348">
        <v>2.6815000000000002</v>
      </c>
      <c r="T26" s="348">
        <v>14.8187</v>
      </c>
      <c r="U26" s="348">
        <v>-3.32E-2</v>
      </c>
      <c r="V26" s="348">
        <v>3.4020999999999999</v>
      </c>
      <c r="W26" s="348">
        <v>0.35909999999999997</v>
      </c>
      <c r="X26" s="348">
        <v>19.217199999999998</v>
      </c>
      <c r="Y26" s="349"/>
      <c r="Z26" s="346">
        <v>2</v>
      </c>
      <c r="AA26" s="346">
        <v>6</v>
      </c>
      <c r="AB26" s="346">
        <v>6</v>
      </c>
      <c r="AC26" s="346">
        <v>5</v>
      </c>
      <c r="AD26" s="346">
        <v>5</v>
      </c>
      <c r="AE26" s="346">
        <v>6</v>
      </c>
      <c r="AF26" s="346">
        <v>5</v>
      </c>
      <c r="AG26" s="346">
        <v>6</v>
      </c>
      <c r="AH26" s="346">
        <v>4</v>
      </c>
      <c r="AI26" s="346" t="s">
        <v>430</v>
      </c>
      <c r="AJ26" s="346">
        <v>6</v>
      </c>
      <c r="AK26" s="346">
        <v>3</v>
      </c>
      <c r="AL26" s="346">
        <v>6</v>
      </c>
      <c r="AM26" s="346">
        <v>6</v>
      </c>
      <c r="AN26" s="346">
        <v>6</v>
      </c>
      <c r="AO26" s="668"/>
      <c r="AP26" s="348" t="s">
        <v>430</v>
      </c>
      <c r="AQ26" s="348" t="s">
        <v>430</v>
      </c>
      <c r="AR26" s="348">
        <v>12.87</v>
      </c>
      <c r="AS26" s="348">
        <v>5.98</v>
      </c>
      <c r="AT26" s="348">
        <v>4.8</v>
      </c>
      <c r="AU26" s="351"/>
      <c r="AV26" s="346" t="s">
        <v>430</v>
      </c>
      <c r="AW26" s="346" t="s">
        <v>430</v>
      </c>
      <c r="AX26" s="346">
        <v>5</v>
      </c>
      <c r="AY26" s="346">
        <v>7</v>
      </c>
      <c r="AZ26" s="346">
        <v>5</v>
      </c>
      <c r="BA26" s="362"/>
      <c r="BB26" s="348">
        <v>12.778512613461899</v>
      </c>
      <c r="BC26" s="363">
        <v>1.03204909672695</v>
      </c>
      <c r="BD26" s="363">
        <v>5.3790729614345598E-2</v>
      </c>
      <c r="BE26" s="363">
        <v>0.281153861873219</v>
      </c>
      <c r="BF26" s="668"/>
      <c r="BG26" s="348">
        <v>63.724600000000002</v>
      </c>
      <c r="BH26" s="348">
        <v>12.456099999999999</v>
      </c>
      <c r="BI26" s="348">
        <v>22.1083</v>
      </c>
      <c r="BJ26" s="348">
        <v>1.7110000000000001</v>
      </c>
      <c r="BK26" s="668"/>
      <c r="BL26" s="353" t="s">
        <v>1952</v>
      </c>
      <c r="BM26" s="353" t="s">
        <v>1953</v>
      </c>
      <c r="BN26" s="353" t="s">
        <v>1027</v>
      </c>
      <c r="BO26" s="353" t="s">
        <v>1954</v>
      </c>
      <c r="BP26" s="353" t="s">
        <v>1955</v>
      </c>
      <c r="BQ26" s="668"/>
      <c r="BR26" s="354" t="s">
        <v>443</v>
      </c>
    </row>
    <row r="27" spans="1:70" s="355" customFormat="1" x14ac:dyDescent="0.25">
      <c r="A27" s="345" t="s">
        <v>2007</v>
      </c>
      <c r="B27" s="668"/>
      <c r="C27" s="719">
        <v>41275</v>
      </c>
      <c r="D27" s="668"/>
      <c r="E27" s="346">
        <v>3789.35</v>
      </c>
      <c r="F27" s="668"/>
      <c r="G27" s="347">
        <v>193.07939999999999</v>
      </c>
      <c r="H27" s="349"/>
      <c r="I27" s="348">
        <v>0.30049999999999999</v>
      </c>
      <c r="J27" s="348">
        <v>-0.83930000000000005</v>
      </c>
      <c r="K27" s="348">
        <v>0.66369999999999996</v>
      </c>
      <c r="L27" s="348">
        <v>2.6156000000000001</v>
      </c>
      <c r="M27" s="348">
        <v>-1.9303999999999999</v>
      </c>
      <c r="N27" s="350">
        <v>0.747</v>
      </c>
      <c r="O27" s="348">
        <v>-0.84419999999999995</v>
      </c>
      <c r="P27" s="348">
        <v>15.1066</v>
      </c>
      <c r="Q27" s="348">
        <v>12.4495</v>
      </c>
      <c r="R27" s="348">
        <v>14.0913</v>
      </c>
      <c r="S27" s="348">
        <v>1.8707</v>
      </c>
      <c r="T27" s="348">
        <v>9.5010999999999992</v>
      </c>
      <c r="U27" s="348">
        <v>-2.2393000000000001</v>
      </c>
      <c r="V27" s="348">
        <v>2.4590000000000001</v>
      </c>
      <c r="W27" s="348">
        <v>-0.1741</v>
      </c>
      <c r="X27" s="348">
        <v>13.3842</v>
      </c>
      <c r="Y27" s="349"/>
      <c r="Z27" s="346">
        <v>9</v>
      </c>
      <c r="AA27" s="346">
        <v>7</v>
      </c>
      <c r="AB27" s="346">
        <v>7</v>
      </c>
      <c r="AC27" s="346">
        <v>7</v>
      </c>
      <c r="AD27" s="346">
        <v>8</v>
      </c>
      <c r="AE27" s="346">
        <v>8</v>
      </c>
      <c r="AF27" s="346">
        <v>6</v>
      </c>
      <c r="AG27" s="346">
        <v>5</v>
      </c>
      <c r="AH27" s="346">
        <v>7</v>
      </c>
      <c r="AI27" s="346">
        <v>3</v>
      </c>
      <c r="AJ27" s="346">
        <v>8</v>
      </c>
      <c r="AK27" s="346">
        <v>9</v>
      </c>
      <c r="AL27" s="346">
        <v>7</v>
      </c>
      <c r="AM27" s="346">
        <v>7</v>
      </c>
      <c r="AN27" s="346">
        <v>7</v>
      </c>
      <c r="AO27" s="668"/>
      <c r="AP27" s="348">
        <v>14.82</v>
      </c>
      <c r="AQ27" s="348">
        <v>15.54</v>
      </c>
      <c r="AR27" s="348">
        <v>12.48</v>
      </c>
      <c r="AS27" s="348">
        <v>6.44</v>
      </c>
      <c r="AT27" s="348">
        <v>0.72</v>
      </c>
      <c r="AU27" s="351"/>
      <c r="AV27" s="346">
        <v>4</v>
      </c>
      <c r="AW27" s="346">
        <v>5</v>
      </c>
      <c r="AX27" s="346">
        <v>6</v>
      </c>
      <c r="AY27" s="346">
        <v>5</v>
      </c>
      <c r="AZ27" s="346">
        <v>7</v>
      </c>
      <c r="BA27" s="362"/>
      <c r="BB27" s="348">
        <v>12.0055976894247</v>
      </c>
      <c r="BC27" s="363">
        <v>0.924427732939198</v>
      </c>
      <c r="BD27" s="363">
        <v>6.4326542120514002E-2</v>
      </c>
      <c r="BE27" s="363">
        <v>0.40842640001910602</v>
      </c>
      <c r="BF27" s="668"/>
      <c r="BG27" s="348">
        <v>63.141199999999998</v>
      </c>
      <c r="BH27" s="348">
        <v>11.743600000000001</v>
      </c>
      <c r="BI27" s="348">
        <v>16.235199999999999</v>
      </c>
      <c r="BJ27" s="348">
        <v>8.8800000000000008</v>
      </c>
      <c r="BK27" s="668"/>
      <c r="BL27" s="353" t="s">
        <v>1957</v>
      </c>
      <c r="BM27" s="353" t="s">
        <v>1958</v>
      </c>
      <c r="BN27" s="353" t="s">
        <v>1959</v>
      </c>
      <c r="BO27" s="353" t="s">
        <v>1960</v>
      </c>
      <c r="BP27" s="353" t="s">
        <v>1961</v>
      </c>
      <c r="BQ27" s="668"/>
      <c r="BR27" s="354" t="s">
        <v>519</v>
      </c>
    </row>
    <row r="28" spans="1:70" s="355" customFormat="1" x14ac:dyDescent="0.25">
      <c r="A28" s="345" t="s">
        <v>2008</v>
      </c>
      <c r="B28" s="668"/>
      <c r="C28" s="719">
        <v>41275</v>
      </c>
      <c r="D28" s="668"/>
      <c r="E28" s="346">
        <v>2291.61</v>
      </c>
      <c r="F28" s="668"/>
      <c r="G28" s="347">
        <v>150.37530000000001</v>
      </c>
      <c r="H28" s="349"/>
      <c r="I28" s="348" t="s">
        <v>430</v>
      </c>
      <c r="J28" s="348">
        <v>-1.9071</v>
      </c>
      <c r="K28" s="348">
        <v>0.43309999999999998</v>
      </c>
      <c r="L28" s="348">
        <v>0.80800000000000005</v>
      </c>
      <c r="M28" s="348">
        <v>-3.1863999999999999</v>
      </c>
      <c r="N28" s="350">
        <v>0.34470000000000001</v>
      </c>
      <c r="O28" s="348">
        <v>-3.1606999999999998</v>
      </c>
      <c r="P28" s="348">
        <v>13.3428</v>
      </c>
      <c r="Q28" s="348">
        <v>13.747400000000001</v>
      </c>
      <c r="R28" s="348">
        <v>14.962</v>
      </c>
      <c r="S28" s="348">
        <v>0.78659999999999997</v>
      </c>
      <c r="T28" s="348">
        <v>7.6528999999999998</v>
      </c>
      <c r="U28" s="348">
        <v>-2.3959999999999999</v>
      </c>
      <c r="V28" s="348">
        <v>0.72109999999999996</v>
      </c>
      <c r="W28" s="348">
        <v>-0.17469999999999999</v>
      </c>
      <c r="X28" s="348">
        <v>14.6242</v>
      </c>
      <c r="Y28" s="349"/>
      <c r="Z28" s="346" t="s">
        <v>430</v>
      </c>
      <c r="AA28" s="346">
        <v>11</v>
      </c>
      <c r="AB28" s="346">
        <v>9</v>
      </c>
      <c r="AC28" s="346">
        <v>11</v>
      </c>
      <c r="AD28" s="346">
        <v>10</v>
      </c>
      <c r="AE28" s="346">
        <v>9</v>
      </c>
      <c r="AF28" s="346">
        <v>9</v>
      </c>
      <c r="AG28" s="346">
        <v>8</v>
      </c>
      <c r="AH28" s="346">
        <v>6</v>
      </c>
      <c r="AI28" s="346">
        <v>2</v>
      </c>
      <c r="AJ28" s="346">
        <v>10</v>
      </c>
      <c r="AK28" s="346">
        <v>10</v>
      </c>
      <c r="AL28" s="346">
        <v>8</v>
      </c>
      <c r="AM28" s="346">
        <v>9</v>
      </c>
      <c r="AN28" s="346">
        <v>8</v>
      </c>
      <c r="AO28" s="668"/>
      <c r="AP28" s="348">
        <v>15.53</v>
      </c>
      <c r="AQ28" s="348">
        <v>16.079999999999998</v>
      </c>
      <c r="AR28" s="348">
        <v>10.64</v>
      </c>
      <c r="AS28" s="348">
        <v>3.58</v>
      </c>
      <c r="AT28" s="348">
        <v>-1.1399999999999999</v>
      </c>
      <c r="AU28" s="351"/>
      <c r="AV28" s="346">
        <v>2</v>
      </c>
      <c r="AW28" s="346">
        <v>4</v>
      </c>
      <c r="AX28" s="346">
        <v>7</v>
      </c>
      <c r="AY28" s="346">
        <v>8</v>
      </c>
      <c r="AZ28" s="346">
        <v>9</v>
      </c>
      <c r="BA28" s="362"/>
      <c r="BB28" s="348">
        <v>12.2920263689343</v>
      </c>
      <c r="BC28" s="363">
        <v>0.84912157218490503</v>
      </c>
      <c r="BD28" s="363">
        <v>5.1090420204481901E-2</v>
      </c>
      <c r="BE28" s="363">
        <v>0.36517938843548298</v>
      </c>
      <c r="BF28" s="668"/>
      <c r="BG28" s="348">
        <v>57.241500000000002</v>
      </c>
      <c r="BH28" s="348">
        <v>9.9103399999999997</v>
      </c>
      <c r="BI28" s="348">
        <v>10.2014</v>
      </c>
      <c r="BJ28" s="348">
        <v>22.64676</v>
      </c>
      <c r="BK28" s="668"/>
      <c r="BL28" s="353" t="s">
        <v>1963</v>
      </c>
      <c r="BM28" s="353" t="s">
        <v>1964</v>
      </c>
      <c r="BN28" s="353" t="s">
        <v>1965</v>
      </c>
      <c r="BO28" s="353" t="s">
        <v>1966</v>
      </c>
      <c r="BP28" s="353" t="s">
        <v>1967</v>
      </c>
      <c r="BQ28" s="668"/>
      <c r="BR28" s="354" t="s">
        <v>519</v>
      </c>
    </row>
    <row r="29" spans="1:70" s="355" customFormat="1" x14ac:dyDescent="0.25">
      <c r="A29" s="345" t="s">
        <v>2009</v>
      </c>
      <c r="B29" s="668"/>
      <c r="C29" s="719">
        <v>41275</v>
      </c>
      <c r="D29" s="668"/>
      <c r="E29" s="346">
        <v>1470.89</v>
      </c>
      <c r="F29" s="668"/>
      <c r="G29" s="347">
        <v>510.28</v>
      </c>
      <c r="H29" s="349"/>
      <c r="I29" s="348" t="s">
        <v>430</v>
      </c>
      <c r="J29" s="348">
        <v>-1.1545000000000001</v>
      </c>
      <c r="K29" s="348">
        <v>1.7162999999999999</v>
      </c>
      <c r="L29" s="348">
        <v>1.3003</v>
      </c>
      <c r="M29" s="348">
        <v>0.47849999999999998</v>
      </c>
      <c r="N29" s="350">
        <v>5.2358000000000002</v>
      </c>
      <c r="O29" s="348">
        <v>-1.1721999999999999</v>
      </c>
      <c r="P29" s="348">
        <v>15.289099999999999</v>
      </c>
      <c r="Q29" s="348">
        <v>15.162000000000001</v>
      </c>
      <c r="R29" s="348">
        <v>13.1295</v>
      </c>
      <c r="S29" s="348">
        <v>3.3165</v>
      </c>
      <c r="T29" s="348">
        <v>11.768700000000001</v>
      </c>
      <c r="U29" s="348">
        <v>0.40139999999999998</v>
      </c>
      <c r="V29" s="348">
        <v>6.7286000000000001</v>
      </c>
      <c r="W29" s="348">
        <v>1.3164</v>
      </c>
      <c r="X29" s="348">
        <v>13.0771</v>
      </c>
      <c r="Y29" s="349"/>
      <c r="Z29" s="346" t="s">
        <v>430</v>
      </c>
      <c r="AA29" s="346">
        <v>9</v>
      </c>
      <c r="AB29" s="346">
        <v>5</v>
      </c>
      <c r="AC29" s="346">
        <v>9</v>
      </c>
      <c r="AD29" s="346">
        <v>6</v>
      </c>
      <c r="AE29" s="346">
        <v>5</v>
      </c>
      <c r="AF29" s="346">
        <v>7</v>
      </c>
      <c r="AG29" s="346">
        <v>4</v>
      </c>
      <c r="AH29" s="346">
        <v>5</v>
      </c>
      <c r="AI29" s="346">
        <v>5</v>
      </c>
      <c r="AJ29" s="346">
        <v>5</v>
      </c>
      <c r="AK29" s="346">
        <v>6</v>
      </c>
      <c r="AL29" s="346">
        <v>5</v>
      </c>
      <c r="AM29" s="346">
        <v>4</v>
      </c>
      <c r="AN29" s="346">
        <v>3</v>
      </c>
      <c r="AO29" s="668"/>
      <c r="AP29" s="348">
        <v>15.11</v>
      </c>
      <c r="AQ29" s="348">
        <v>16.97</v>
      </c>
      <c r="AR29" s="348">
        <v>13.46</v>
      </c>
      <c r="AS29" s="348">
        <v>6.23</v>
      </c>
      <c r="AT29" s="348">
        <v>4.63</v>
      </c>
      <c r="AU29" s="351"/>
      <c r="AV29" s="346">
        <v>3</v>
      </c>
      <c r="AW29" s="346">
        <v>3</v>
      </c>
      <c r="AX29" s="346">
        <v>4</v>
      </c>
      <c r="AY29" s="346">
        <v>6</v>
      </c>
      <c r="AZ29" s="346">
        <v>6</v>
      </c>
      <c r="BA29" s="362"/>
      <c r="BB29" s="348">
        <v>13.389426144242501</v>
      </c>
      <c r="BC29" s="363">
        <v>0.96711476614793201</v>
      </c>
      <c r="BD29" s="363">
        <v>5.8213669242676902E-2</v>
      </c>
      <c r="BE29" s="363">
        <v>0.40137879849980801</v>
      </c>
      <c r="BF29" s="668"/>
      <c r="BG29" s="348">
        <v>52.0366</v>
      </c>
      <c r="BH29" s="348">
        <v>15.806800000000001</v>
      </c>
      <c r="BI29" s="348">
        <v>26.160499999999999</v>
      </c>
      <c r="BJ29" s="348">
        <v>5.9961000000000002</v>
      </c>
      <c r="BK29" s="668"/>
      <c r="BL29" s="353" t="s">
        <v>1969</v>
      </c>
      <c r="BM29" s="353" t="s">
        <v>1970</v>
      </c>
      <c r="BN29" s="353" t="s">
        <v>1971</v>
      </c>
      <c r="BO29" s="353" t="s">
        <v>1972</v>
      </c>
      <c r="BP29" s="353" t="s">
        <v>1973</v>
      </c>
      <c r="BQ29" s="668"/>
      <c r="BR29" s="354" t="s">
        <v>476</v>
      </c>
    </row>
    <row r="30" spans="1:70" s="355" customFormat="1" x14ac:dyDescent="0.25">
      <c r="A30" s="345" t="s">
        <v>2010</v>
      </c>
      <c r="B30" s="668"/>
      <c r="C30" s="719">
        <v>44336</v>
      </c>
      <c r="D30" s="668"/>
      <c r="E30" s="346">
        <v>1150.81</v>
      </c>
      <c r="F30" s="668"/>
      <c r="G30" s="347">
        <v>22.049800000000001</v>
      </c>
      <c r="H30" s="349"/>
      <c r="I30" s="348">
        <v>0.54579999999999995</v>
      </c>
      <c r="J30" s="348">
        <v>3.3099999999999997E-2</v>
      </c>
      <c r="K30" s="348">
        <v>2.9638</v>
      </c>
      <c r="L30" s="348">
        <v>6.6222000000000003</v>
      </c>
      <c r="M30" s="348">
        <v>8.1954999999999991</v>
      </c>
      <c r="N30" s="350">
        <v>14.6236</v>
      </c>
      <c r="O30" s="348">
        <v>6.2789000000000001</v>
      </c>
      <c r="P30" s="348">
        <v>17.324200000000001</v>
      </c>
      <c r="Q30" s="348">
        <v>15.8066</v>
      </c>
      <c r="R30" s="348" t="s">
        <v>430</v>
      </c>
      <c r="S30" s="348">
        <v>3.5575999999999999</v>
      </c>
      <c r="T30" s="348">
        <v>21.330100000000002</v>
      </c>
      <c r="U30" s="348">
        <v>7.7118000000000002</v>
      </c>
      <c r="V30" s="348">
        <v>15.0632</v>
      </c>
      <c r="W30" s="348">
        <v>2.3938999999999999</v>
      </c>
      <c r="X30" s="348">
        <v>16.238700000000001</v>
      </c>
      <c r="Y30" s="349"/>
      <c r="Z30" s="346">
        <v>1</v>
      </c>
      <c r="AA30" s="346">
        <v>1</v>
      </c>
      <c r="AB30" s="346">
        <v>1</v>
      </c>
      <c r="AC30" s="346">
        <v>2</v>
      </c>
      <c r="AD30" s="346">
        <v>2</v>
      </c>
      <c r="AE30" s="346">
        <v>1</v>
      </c>
      <c r="AF30" s="346">
        <v>1</v>
      </c>
      <c r="AG30" s="346">
        <v>3</v>
      </c>
      <c r="AH30" s="346">
        <v>3</v>
      </c>
      <c r="AI30" s="346" t="s">
        <v>430</v>
      </c>
      <c r="AJ30" s="346">
        <v>3</v>
      </c>
      <c r="AK30" s="346">
        <v>2</v>
      </c>
      <c r="AL30" s="346">
        <v>1</v>
      </c>
      <c r="AM30" s="346">
        <v>1</v>
      </c>
      <c r="AN30" s="346">
        <v>1</v>
      </c>
      <c r="AO30" s="668"/>
      <c r="AP30" s="348" t="s">
        <v>430</v>
      </c>
      <c r="AQ30" s="348" t="s">
        <v>430</v>
      </c>
      <c r="AR30" s="348">
        <v>16.23</v>
      </c>
      <c r="AS30" s="348">
        <v>12.85</v>
      </c>
      <c r="AT30" s="348">
        <v>17.62</v>
      </c>
      <c r="AU30" s="351"/>
      <c r="AV30" s="346" t="s">
        <v>430</v>
      </c>
      <c r="AW30" s="346" t="s">
        <v>430</v>
      </c>
      <c r="AX30" s="346">
        <v>2</v>
      </c>
      <c r="AY30" s="346">
        <v>2</v>
      </c>
      <c r="AZ30" s="346">
        <v>2</v>
      </c>
      <c r="BA30" s="362"/>
      <c r="BB30" s="348">
        <v>13.649492570945799</v>
      </c>
      <c r="BC30" s="363">
        <v>1.0879166383240899</v>
      </c>
      <c r="BD30" s="363">
        <v>6.7477048958987706E-2</v>
      </c>
      <c r="BE30" s="363">
        <v>0.49282651444395897</v>
      </c>
      <c r="BF30" s="668"/>
      <c r="BG30" s="348">
        <v>55.439</v>
      </c>
      <c r="BH30" s="348">
        <v>19.979500000000002</v>
      </c>
      <c r="BI30" s="348">
        <v>20.966100000000001</v>
      </c>
      <c r="BJ30" s="348">
        <v>3.6154000000000002</v>
      </c>
      <c r="BK30" s="668"/>
      <c r="BL30" s="353" t="s">
        <v>1975</v>
      </c>
      <c r="BM30" s="353" t="s">
        <v>1976</v>
      </c>
      <c r="BN30" s="353" t="s">
        <v>1977</v>
      </c>
      <c r="BO30" s="353" t="s">
        <v>1978</v>
      </c>
      <c r="BP30" s="353" t="s">
        <v>1979</v>
      </c>
      <c r="BQ30" s="668"/>
      <c r="BR30" s="354" t="s">
        <v>1980</v>
      </c>
    </row>
    <row r="31" spans="1:70" s="355" customFormat="1" x14ac:dyDescent="0.25">
      <c r="A31" s="345" t="s">
        <v>2011</v>
      </c>
      <c r="B31" s="668"/>
      <c r="C31" s="719">
        <v>41275</v>
      </c>
      <c r="D31" s="668"/>
      <c r="E31" s="346">
        <v>816.35</v>
      </c>
      <c r="F31" s="668"/>
      <c r="G31" s="347">
        <v>145.7028</v>
      </c>
      <c r="H31" s="349"/>
      <c r="I31" s="348">
        <v>0.37709999999999999</v>
      </c>
      <c r="J31" s="348">
        <v>-1.1904999999999999</v>
      </c>
      <c r="K31" s="348">
        <v>-3.0000000000000001E-3</v>
      </c>
      <c r="L31" s="348">
        <v>0.83360000000000001</v>
      </c>
      <c r="M31" s="348">
        <v>-4.3564999999999996</v>
      </c>
      <c r="N31" s="350">
        <v>-0.87219999999999998</v>
      </c>
      <c r="O31" s="348">
        <v>-2.4965000000000002</v>
      </c>
      <c r="P31" s="348">
        <v>11.917299999999999</v>
      </c>
      <c r="Q31" s="348">
        <v>11.083</v>
      </c>
      <c r="R31" s="348">
        <v>13.8588</v>
      </c>
      <c r="S31" s="348">
        <v>1.8079000000000001</v>
      </c>
      <c r="T31" s="348">
        <v>6.0747999999999998</v>
      </c>
      <c r="U31" s="348">
        <v>-5.1070000000000002</v>
      </c>
      <c r="V31" s="348">
        <v>-0.44240000000000002</v>
      </c>
      <c r="W31" s="348">
        <v>-0.41389999999999999</v>
      </c>
      <c r="X31" s="348">
        <v>13.3215</v>
      </c>
      <c r="Y31" s="349"/>
      <c r="Z31" s="346">
        <v>6</v>
      </c>
      <c r="AA31" s="346">
        <v>10</v>
      </c>
      <c r="AB31" s="346">
        <v>10</v>
      </c>
      <c r="AC31" s="346">
        <v>10</v>
      </c>
      <c r="AD31" s="346">
        <v>11</v>
      </c>
      <c r="AE31" s="346">
        <v>10</v>
      </c>
      <c r="AF31" s="346">
        <v>8</v>
      </c>
      <c r="AG31" s="346">
        <v>9</v>
      </c>
      <c r="AH31" s="346">
        <v>8</v>
      </c>
      <c r="AI31" s="346">
        <v>4</v>
      </c>
      <c r="AJ31" s="346">
        <v>9</v>
      </c>
      <c r="AK31" s="346">
        <v>11</v>
      </c>
      <c r="AL31" s="346">
        <v>10</v>
      </c>
      <c r="AM31" s="346">
        <v>10</v>
      </c>
      <c r="AN31" s="346">
        <v>9</v>
      </c>
      <c r="AO31" s="668"/>
      <c r="AP31" s="348">
        <v>13.53</v>
      </c>
      <c r="AQ31" s="348">
        <v>13.36</v>
      </c>
      <c r="AR31" s="348">
        <v>9.64</v>
      </c>
      <c r="AS31" s="348">
        <v>2.8</v>
      </c>
      <c r="AT31" s="348">
        <v>-3.67</v>
      </c>
      <c r="AU31" s="351"/>
      <c r="AV31" s="346">
        <v>5</v>
      </c>
      <c r="AW31" s="346">
        <v>6</v>
      </c>
      <c r="AX31" s="346">
        <v>8</v>
      </c>
      <c r="AY31" s="346">
        <v>9</v>
      </c>
      <c r="AZ31" s="346">
        <v>10</v>
      </c>
      <c r="BA31" s="362"/>
      <c r="BB31" s="348">
        <v>11.7041664521252</v>
      </c>
      <c r="BC31" s="363">
        <v>0.91279832278072903</v>
      </c>
      <c r="BD31" s="363">
        <v>4.3733943178328002E-2</v>
      </c>
      <c r="BE31" s="363">
        <v>0.15259446863960599</v>
      </c>
      <c r="BF31" s="668"/>
      <c r="BG31" s="348">
        <v>69.528400000000005</v>
      </c>
      <c r="BH31" s="348">
        <v>11.170999999999999</v>
      </c>
      <c r="BI31" s="348">
        <v>9.8588500000000003</v>
      </c>
      <c r="BJ31" s="348">
        <v>9.4417500000000008</v>
      </c>
      <c r="BK31" s="668"/>
      <c r="BL31" s="353" t="s">
        <v>1982</v>
      </c>
      <c r="BM31" s="353" t="s">
        <v>1983</v>
      </c>
      <c r="BN31" s="353" t="s">
        <v>1984</v>
      </c>
      <c r="BO31" s="353" t="s">
        <v>1985</v>
      </c>
      <c r="BP31" s="353" t="s">
        <v>1986</v>
      </c>
      <c r="BQ31" s="668"/>
      <c r="BR31" s="354" t="s">
        <v>443</v>
      </c>
    </row>
    <row r="32" spans="1:70" s="355" customFormat="1" x14ac:dyDescent="0.25">
      <c r="A32" s="345" t="s">
        <v>2012</v>
      </c>
      <c r="B32" s="668"/>
      <c r="C32" s="719">
        <v>43455</v>
      </c>
      <c r="D32" s="668"/>
      <c r="E32" s="346">
        <v>753.43799999999999</v>
      </c>
      <c r="F32" s="668"/>
      <c r="G32" s="347">
        <v>36.478700000000003</v>
      </c>
      <c r="H32" s="349"/>
      <c r="I32" s="348">
        <v>0.34939999999999999</v>
      </c>
      <c r="J32" s="348">
        <v>1.34E-2</v>
      </c>
      <c r="K32" s="348">
        <v>2.7612000000000001</v>
      </c>
      <c r="L32" s="348">
        <v>8.2322000000000006</v>
      </c>
      <c r="M32" s="348">
        <v>9.2484000000000002</v>
      </c>
      <c r="N32" s="350">
        <v>10.0526</v>
      </c>
      <c r="O32" s="348">
        <v>4.5529999999999999</v>
      </c>
      <c r="P32" s="348">
        <v>21.411799999999999</v>
      </c>
      <c r="Q32" s="348">
        <v>17.2422</v>
      </c>
      <c r="R32" s="348" t="s">
        <v>430</v>
      </c>
      <c r="S32" s="348">
        <v>3.4691999999999998</v>
      </c>
      <c r="T32" s="348">
        <v>24.96</v>
      </c>
      <c r="U32" s="348">
        <v>7.6543999999999999</v>
      </c>
      <c r="V32" s="348">
        <v>11.1126</v>
      </c>
      <c r="W32" s="348">
        <v>2.3544</v>
      </c>
      <c r="X32" s="348">
        <v>18.383700000000001</v>
      </c>
      <c r="Y32" s="349"/>
      <c r="Z32" s="346">
        <v>8</v>
      </c>
      <c r="AA32" s="346">
        <v>2</v>
      </c>
      <c r="AB32" s="346">
        <v>2</v>
      </c>
      <c r="AC32" s="346">
        <v>1</v>
      </c>
      <c r="AD32" s="346">
        <v>1</v>
      </c>
      <c r="AE32" s="346">
        <v>2</v>
      </c>
      <c r="AF32" s="346">
        <v>2</v>
      </c>
      <c r="AG32" s="346">
        <v>1</v>
      </c>
      <c r="AH32" s="346">
        <v>2</v>
      </c>
      <c r="AI32" s="346" t="s">
        <v>430</v>
      </c>
      <c r="AJ32" s="346">
        <v>4</v>
      </c>
      <c r="AK32" s="346">
        <v>1</v>
      </c>
      <c r="AL32" s="346">
        <v>2</v>
      </c>
      <c r="AM32" s="346">
        <v>2</v>
      </c>
      <c r="AN32" s="346">
        <v>2</v>
      </c>
      <c r="AO32" s="668"/>
      <c r="AP32" s="348" t="s">
        <v>430</v>
      </c>
      <c r="AQ32" s="348">
        <v>19.32</v>
      </c>
      <c r="AR32" s="348">
        <v>17.760000000000002</v>
      </c>
      <c r="AS32" s="348">
        <v>13.31</v>
      </c>
      <c r="AT32" s="348">
        <v>17.98</v>
      </c>
      <c r="AU32" s="351"/>
      <c r="AV32" s="346" t="s">
        <v>430</v>
      </c>
      <c r="AW32" s="346">
        <v>2</v>
      </c>
      <c r="AX32" s="346">
        <v>1</v>
      </c>
      <c r="AY32" s="346">
        <v>1</v>
      </c>
      <c r="AZ32" s="346">
        <v>1</v>
      </c>
      <c r="BA32" s="362"/>
      <c r="BB32" s="348">
        <v>15.4346055270672</v>
      </c>
      <c r="BC32" s="363">
        <v>1.20283176388908</v>
      </c>
      <c r="BD32" s="363">
        <v>7.9241125833724599E-2</v>
      </c>
      <c r="BE32" s="363">
        <v>0.74962428081759802</v>
      </c>
      <c r="BF32" s="668"/>
      <c r="BG32" s="348">
        <v>44.8919</v>
      </c>
      <c r="BH32" s="348">
        <v>18.120699999999999</v>
      </c>
      <c r="BI32" s="348">
        <v>32.558399999999999</v>
      </c>
      <c r="BJ32" s="348">
        <v>4.4290000000000003</v>
      </c>
      <c r="BK32" s="668"/>
      <c r="BL32" s="353" t="s">
        <v>1988</v>
      </c>
      <c r="BM32" s="353" t="s">
        <v>1989</v>
      </c>
      <c r="BN32" s="353" t="s">
        <v>1990</v>
      </c>
      <c r="BO32" s="353" t="s">
        <v>756</v>
      </c>
      <c r="BP32" s="353" t="s">
        <v>1991</v>
      </c>
      <c r="BQ32" s="668"/>
      <c r="BR32" s="354" t="s">
        <v>436</v>
      </c>
    </row>
    <row r="33" spans="1:70" s="355" customFormat="1" x14ac:dyDescent="0.25">
      <c r="A33" s="345" t="s">
        <v>2013</v>
      </c>
      <c r="B33" s="668"/>
      <c r="C33" s="719">
        <v>45546</v>
      </c>
      <c r="D33" s="668"/>
      <c r="E33" s="346">
        <v>587.5</v>
      </c>
      <c r="F33" s="668"/>
      <c r="G33" s="347">
        <v>10.1652</v>
      </c>
      <c r="H33" s="349"/>
      <c r="I33" s="348">
        <v>0.41089999999999999</v>
      </c>
      <c r="J33" s="348">
        <v>-0.26200000000000001</v>
      </c>
      <c r="K33" s="348">
        <v>2.0878999999999999</v>
      </c>
      <c r="L33" s="348">
        <v>4.8878000000000004</v>
      </c>
      <c r="M33" s="348">
        <v>1.8843000000000001</v>
      </c>
      <c r="N33" s="350">
        <v>5.2712000000000003</v>
      </c>
      <c r="O33" s="348" t="s">
        <v>430</v>
      </c>
      <c r="P33" s="348" t="s">
        <v>430</v>
      </c>
      <c r="Q33" s="348" t="s">
        <v>430</v>
      </c>
      <c r="R33" s="348" t="s">
        <v>430</v>
      </c>
      <c r="S33" s="348">
        <v>4.3879999999999999</v>
      </c>
      <c r="T33" s="348">
        <v>13.4572</v>
      </c>
      <c r="U33" s="348">
        <v>0.72330000000000005</v>
      </c>
      <c r="V33" s="348">
        <v>6.3193999999999999</v>
      </c>
      <c r="W33" s="348">
        <v>0.82920000000000005</v>
      </c>
      <c r="X33" s="348">
        <v>0.84830000000000005</v>
      </c>
      <c r="Y33" s="349"/>
      <c r="Z33" s="346">
        <v>4</v>
      </c>
      <c r="AA33" s="346">
        <v>3</v>
      </c>
      <c r="AB33" s="346">
        <v>4</v>
      </c>
      <c r="AC33" s="346">
        <v>4</v>
      </c>
      <c r="AD33" s="346">
        <v>3</v>
      </c>
      <c r="AE33" s="346">
        <v>4</v>
      </c>
      <c r="AF33" s="346" t="s">
        <v>430</v>
      </c>
      <c r="AG33" s="346" t="s">
        <v>430</v>
      </c>
      <c r="AH33" s="346" t="s">
        <v>430</v>
      </c>
      <c r="AI33" s="346" t="s">
        <v>430</v>
      </c>
      <c r="AJ33" s="346">
        <v>1</v>
      </c>
      <c r="AK33" s="346">
        <v>5</v>
      </c>
      <c r="AL33" s="346">
        <v>4</v>
      </c>
      <c r="AM33" s="346">
        <v>5</v>
      </c>
      <c r="AN33" s="346">
        <v>4</v>
      </c>
      <c r="AO33" s="668"/>
      <c r="AP33" s="348" t="s">
        <v>430</v>
      </c>
      <c r="AQ33" s="348" t="s">
        <v>430</v>
      </c>
      <c r="AR33" s="348" t="s">
        <v>430</v>
      </c>
      <c r="AS33" s="348" t="s">
        <v>430</v>
      </c>
      <c r="AT33" s="348">
        <v>7.36</v>
      </c>
      <c r="AU33" s="351"/>
      <c r="AV33" s="346" t="s">
        <v>430</v>
      </c>
      <c r="AW33" s="346" t="s">
        <v>430</v>
      </c>
      <c r="AX33" s="346" t="s">
        <v>430</v>
      </c>
      <c r="AY33" s="346" t="s">
        <v>430</v>
      </c>
      <c r="AZ33" s="346">
        <v>4</v>
      </c>
      <c r="BA33" s="362"/>
      <c r="BB33" s="348">
        <v>10.7567567230692</v>
      </c>
      <c r="BC33" s="363">
        <v>0.86479848042360796</v>
      </c>
      <c r="BD33" s="363">
        <v>-3.6408200696426599E-2</v>
      </c>
      <c r="BE33" s="363">
        <v>-2.1372799407504601E-2</v>
      </c>
      <c r="BF33" s="668"/>
      <c r="BG33" s="348">
        <v>64.994200000000006</v>
      </c>
      <c r="BH33" s="348">
        <v>29.571400000000001</v>
      </c>
      <c r="BI33" s="348">
        <v>1.6856899999999999</v>
      </c>
      <c r="BJ33" s="348">
        <v>3.74871</v>
      </c>
      <c r="BK33" s="668"/>
      <c r="BL33" s="353" t="s">
        <v>1993</v>
      </c>
      <c r="BM33" s="353" t="s">
        <v>1994</v>
      </c>
      <c r="BN33" s="353" t="s">
        <v>1995</v>
      </c>
      <c r="BO33" s="353" t="s">
        <v>1996</v>
      </c>
      <c r="BP33" s="353" t="s">
        <v>1997</v>
      </c>
      <c r="BQ33" s="668"/>
      <c r="BR33" s="354" t="s">
        <v>443</v>
      </c>
    </row>
    <row r="34" spans="1:70" s="355" customFormat="1" ht="11" x14ac:dyDescent="0.3">
      <c r="A34" s="841" t="s">
        <v>2014</v>
      </c>
      <c r="B34" s="857"/>
      <c r="C34" s="843">
        <v>46049</v>
      </c>
      <c r="D34" s="857"/>
      <c r="E34" s="844">
        <v>239.54</v>
      </c>
      <c r="F34" s="857"/>
      <c r="G34" s="845">
        <v>9.8759999999999994</v>
      </c>
      <c r="H34" s="858"/>
      <c r="I34" s="846">
        <v>0.3659</v>
      </c>
      <c r="J34" s="846">
        <v>-0.66390000000000005</v>
      </c>
      <c r="K34" s="846">
        <v>0.47820000000000001</v>
      </c>
      <c r="L34" s="846">
        <v>3.794</v>
      </c>
      <c r="M34" s="846">
        <v>-1.4174</v>
      </c>
      <c r="N34" s="848" t="s">
        <v>430</v>
      </c>
      <c r="O34" s="846" t="s">
        <v>430</v>
      </c>
      <c r="P34" s="846" t="s">
        <v>430</v>
      </c>
      <c r="Q34" s="846" t="s">
        <v>430</v>
      </c>
      <c r="R34" s="846" t="s">
        <v>430</v>
      </c>
      <c r="S34" s="846">
        <v>1.9932000000000001</v>
      </c>
      <c r="T34" s="846">
        <v>11.379300000000001</v>
      </c>
      <c r="U34" s="846" t="s">
        <v>430</v>
      </c>
      <c r="V34" s="846" t="s">
        <v>430</v>
      </c>
      <c r="W34" s="846">
        <v>-0.51380000000000003</v>
      </c>
      <c r="X34" s="846">
        <v>-1.24</v>
      </c>
      <c r="Y34" s="858"/>
      <c r="Z34" s="844">
        <v>7</v>
      </c>
      <c r="AA34" s="844">
        <v>5</v>
      </c>
      <c r="AB34" s="844">
        <v>8</v>
      </c>
      <c r="AC34" s="844">
        <v>6</v>
      </c>
      <c r="AD34" s="844">
        <v>7</v>
      </c>
      <c r="AE34" s="844" t="s">
        <v>430</v>
      </c>
      <c r="AF34" s="844" t="s">
        <v>430</v>
      </c>
      <c r="AG34" s="844" t="s">
        <v>430</v>
      </c>
      <c r="AH34" s="844" t="s">
        <v>430</v>
      </c>
      <c r="AI34" s="844" t="s">
        <v>430</v>
      </c>
      <c r="AJ34" s="844">
        <v>7</v>
      </c>
      <c r="AK34" s="844">
        <v>7</v>
      </c>
      <c r="AL34" s="844" t="s">
        <v>430</v>
      </c>
      <c r="AM34" s="844" t="s">
        <v>430</v>
      </c>
      <c r="AN34" s="844">
        <v>10</v>
      </c>
      <c r="AO34" s="857"/>
      <c r="AP34" s="846" t="s">
        <v>430</v>
      </c>
      <c r="AQ34" s="846" t="s">
        <v>430</v>
      </c>
      <c r="AR34" s="846" t="s">
        <v>430</v>
      </c>
      <c r="AS34" s="846" t="s">
        <v>430</v>
      </c>
      <c r="AT34" s="846" t="s">
        <v>430</v>
      </c>
      <c r="AU34" s="849"/>
      <c r="AV34" s="844" t="s">
        <v>430</v>
      </c>
      <c r="AW34" s="844" t="s">
        <v>430</v>
      </c>
      <c r="AX34" s="844" t="s">
        <v>430</v>
      </c>
      <c r="AY34" s="844" t="s">
        <v>430</v>
      </c>
      <c r="AZ34" s="844" t="s">
        <v>430</v>
      </c>
      <c r="BA34" s="851"/>
      <c r="BB34" s="846">
        <v>16.459500629643699</v>
      </c>
      <c r="BC34" s="860">
        <v>0.88596944363594399</v>
      </c>
      <c r="BD34" s="860">
        <v>-3.5670874827301399E-2</v>
      </c>
      <c r="BE34" s="860">
        <v>-0.465544798974733</v>
      </c>
      <c r="BF34" s="857"/>
      <c r="BG34" s="846">
        <v>76.302899999999994</v>
      </c>
      <c r="BH34" s="846">
        <v>19.938199999999998</v>
      </c>
      <c r="BI34" s="846">
        <v>1.29874</v>
      </c>
      <c r="BJ34" s="846">
        <v>2.4601600000000001</v>
      </c>
      <c r="BK34" s="857"/>
      <c r="BL34" s="859" t="s">
        <v>1999</v>
      </c>
      <c r="BM34" s="859" t="s">
        <v>2000</v>
      </c>
      <c r="BN34" s="859" t="s">
        <v>2001</v>
      </c>
      <c r="BO34" s="859" t="s">
        <v>2002</v>
      </c>
      <c r="BP34" s="859" t="s">
        <v>2003</v>
      </c>
      <c r="BQ34" s="857"/>
      <c r="BR34" s="856" t="s">
        <v>443</v>
      </c>
    </row>
    <row r="35" spans="1:70" x14ac:dyDescent="0.25">
      <c r="A35" s="36" t="s">
        <v>93</v>
      </c>
      <c r="B35" s="43"/>
      <c r="C35" s="720"/>
      <c r="D35" s="43"/>
      <c r="E35" s="51"/>
      <c r="F35" s="43"/>
      <c r="G35" s="55"/>
      <c r="H35" s="66"/>
      <c r="I35" s="59">
        <v>0.4083</v>
      </c>
      <c r="J35" s="59">
        <v>-0.75609999999999999</v>
      </c>
      <c r="K35" s="59">
        <v>1.2538</v>
      </c>
      <c r="L35" s="59">
        <v>3.855</v>
      </c>
      <c r="M35" s="59">
        <v>0.87370000000000003</v>
      </c>
      <c r="N35" s="70">
        <v>4.5928000000000004</v>
      </c>
      <c r="O35" s="59">
        <v>0.7409</v>
      </c>
      <c r="P35" s="59">
        <v>15.4993</v>
      </c>
      <c r="Q35" s="59">
        <v>15.0129</v>
      </c>
      <c r="R35" s="59">
        <v>14.3925</v>
      </c>
      <c r="S35" s="59">
        <v>2.5581</v>
      </c>
      <c r="T35" s="59">
        <v>13.1996</v>
      </c>
      <c r="U35" s="59">
        <v>0.63729999999999998</v>
      </c>
      <c r="V35" s="59">
        <v>5.4549000000000003</v>
      </c>
      <c r="W35" s="59">
        <v>0.49099999999999999</v>
      </c>
      <c r="X35" s="59">
        <v>12.6448</v>
      </c>
      <c r="Y35" s="66"/>
      <c r="Z35" s="51">
        <v>9</v>
      </c>
      <c r="AA35" s="51">
        <v>11</v>
      </c>
      <c r="AB35" s="51">
        <v>11</v>
      </c>
      <c r="AC35" s="51">
        <v>11</v>
      </c>
      <c r="AD35" s="51">
        <v>11</v>
      </c>
      <c r="AE35" s="51">
        <v>10</v>
      </c>
      <c r="AF35" s="51">
        <v>9</v>
      </c>
      <c r="AG35" s="51">
        <v>9</v>
      </c>
      <c r="AH35" s="51">
        <v>8</v>
      </c>
      <c r="AI35" s="51">
        <v>5</v>
      </c>
      <c r="AJ35" s="51">
        <v>11</v>
      </c>
      <c r="AK35" s="51">
        <v>11</v>
      </c>
      <c r="AL35" s="51">
        <v>10</v>
      </c>
      <c r="AM35" s="51">
        <v>10</v>
      </c>
      <c r="AN35" s="51">
        <v>11</v>
      </c>
      <c r="AO35" s="43"/>
      <c r="AP35" s="59">
        <v>15.378</v>
      </c>
      <c r="AQ35" s="59">
        <v>16.996666666666702</v>
      </c>
      <c r="AR35" s="59">
        <v>13.62</v>
      </c>
      <c r="AS35" s="59">
        <v>7.42</v>
      </c>
      <c r="AT35" s="59">
        <v>5.694</v>
      </c>
      <c r="AU35" s="78"/>
      <c r="AV35" s="51">
        <v>5</v>
      </c>
      <c r="AW35" s="51">
        <v>6</v>
      </c>
      <c r="AX35" s="51">
        <v>8</v>
      </c>
      <c r="AY35" s="51">
        <v>9</v>
      </c>
      <c r="AZ35" s="51">
        <v>10</v>
      </c>
      <c r="BA35" s="258"/>
      <c r="BB35" s="59"/>
      <c r="BC35" s="276"/>
      <c r="BD35" s="276"/>
      <c r="BE35" s="276"/>
      <c r="BF35" s="43"/>
      <c r="BG35" s="59"/>
      <c r="BH35" s="59"/>
      <c r="BI35" s="59"/>
      <c r="BJ35" s="59"/>
      <c r="BK35" s="43"/>
      <c r="BL35" s="84"/>
      <c r="BM35" s="84"/>
      <c r="BN35" s="84"/>
      <c r="BO35" s="84"/>
      <c r="BP35" s="84"/>
      <c r="BQ35" s="43"/>
      <c r="BR35" s="88"/>
    </row>
    <row r="36" spans="1:70" x14ac:dyDescent="0.25">
      <c r="A36" s="37" t="s">
        <v>94</v>
      </c>
      <c r="B36" s="44"/>
      <c r="C36" s="721"/>
      <c r="D36" s="44"/>
      <c r="E36" s="52"/>
      <c r="F36" s="44"/>
      <c r="G36" s="56"/>
      <c r="H36" s="67"/>
      <c r="I36" s="60">
        <v>0.54579999999999995</v>
      </c>
      <c r="J36" s="60">
        <v>3.3099999999999997E-2</v>
      </c>
      <c r="K36" s="60">
        <v>2.9638</v>
      </c>
      <c r="L36" s="60">
        <v>8.2322000000000006</v>
      </c>
      <c r="M36" s="60">
        <v>9.2484000000000002</v>
      </c>
      <c r="N36" s="71">
        <v>14.6236</v>
      </c>
      <c r="O36" s="60">
        <v>6.2789000000000001</v>
      </c>
      <c r="P36" s="60">
        <v>21.411799999999999</v>
      </c>
      <c r="Q36" s="60">
        <v>18.863399999999999</v>
      </c>
      <c r="R36" s="60">
        <v>15.9207</v>
      </c>
      <c r="S36" s="60">
        <v>4.3879999999999999</v>
      </c>
      <c r="T36" s="60">
        <v>24.96</v>
      </c>
      <c r="U36" s="60">
        <v>7.7118000000000002</v>
      </c>
      <c r="V36" s="60">
        <v>15.0632</v>
      </c>
      <c r="W36" s="60">
        <v>2.3938999999999999</v>
      </c>
      <c r="X36" s="60">
        <v>19.217199999999998</v>
      </c>
      <c r="Y36" s="67"/>
      <c r="Z36" s="52"/>
      <c r="AA36" s="52"/>
      <c r="AB36" s="52"/>
      <c r="AC36" s="52"/>
      <c r="AD36" s="52"/>
      <c r="AE36" s="52"/>
      <c r="AF36" s="52"/>
      <c r="AG36" s="52"/>
      <c r="AH36" s="52"/>
      <c r="AI36" s="52"/>
      <c r="AJ36" s="52"/>
      <c r="AK36" s="52"/>
      <c r="AL36" s="52"/>
      <c r="AM36" s="52"/>
      <c r="AN36" s="52"/>
      <c r="AO36" s="44"/>
      <c r="AP36" s="60">
        <v>17.899999999999999</v>
      </c>
      <c r="AQ36" s="60">
        <v>20.71</v>
      </c>
      <c r="AR36" s="60">
        <v>17.760000000000002</v>
      </c>
      <c r="AS36" s="60">
        <v>13.31</v>
      </c>
      <c r="AT36" s="60">
        <v>17.98</v>
      </c>
      <c r="AU36" s="79"/>
      <c r="AV36" s="52"/>
      <c r="AW36" s="52"/>
      <c r="AX36" s="52"/>
      <c r="AY36" s="52"/>
      <c r="AZ36" s="52"/>
      <c r="BA36" s="259"/>
      <c r="BB36" s="60"/>
      <c r="BC36" s="277"/>
      <c r="BD36" s="277"/>
      <c r="BE36" s="277"/>
      <c r="BF36" s="44"/>
      <c r="BG36" s="60"/>
      <c r="BH36" s="60"/>
      <c r="BI36" s="60"/>
      <c r="BJ36" s="60"/>
      <c r="BK36" s="44"/>
      <c r="BL36" s="85"/>
      <c r="BM36" s="85"/>
      <c r="BN36" s="85"/>
      <c r="BO36" s="85"/>
      <c r="BP36" s="85"/>
      <c r="BQ36" s="44"/>
      <c r="BR36" s="89"/>
    </row>
    <row r="37" spans="1:70" x14ac:dyDescent="0.25">
      <c r="A37" s="37" t="s">
        <v>95</v>
      </c>
      <c r="B37" s="44"/>
      <c r="C37" s="721"/>
      <c r="D37" s="44"/>
      <c r="E37" s="52"/>
      <c r="F37" s="44"/>
      <c r="G37" s="56"/>
      <c r="H37" s="67"/>
      <c r="I37" s="60">
        <v>0.30049999999999999</v>
      </c>
      <c r="J37" s="60">
        <v>-1.9071</v>
      </c>
      <c r="K37" s="60">
        <v>-0.72789999999999999</v>
      </c>
      <c r="L37" s="60">
        <v>0.80800000000000005</v>
      </c>
      <c r="M37" s="60">
        <v>-4.3564999999999996</v>
      </c>
      <c r="N37" s="71">
        <v>-0.87219999999999998</v>
      </c>
      <c r="O37" s="60">
        <v>-3.1606999999999998</v>
      </c>
      <c r="P37" s="60">
        <v>11.917299999999999</v>
      </c>
      <c r="Q37" s="60">
        <v>11.083</v>
      </c>
      <c r="R37" s="60">
        <v>13.1295</v>
      </c>
      <c r="S37" s="60">
        <v>0.3009</v>
      </c>
      <c r="T37" s="60">
        <v>6.0747999999999998</v>
      </c>
      <c r="U37" s="60">
        <v>-5.1070000000000002</v>
      </c>
      <c r="V37" s="60">
        <v>-0.44240000000000002</v>
      </c>
      <c r="W37" s="60">
        <v>-1.1042000000000001</v>
      </c>
      <c r="X37" s="60">
        <v>-1.24</v>
      </c>
      <c r="Y37" s="67"/>
      <c r="Z37" s="52"/>
      <c r="AA37" s="52"/>
      <c r="AB37" s="52"/>
      <c r="AC37" s="52"/>
      <c r="AD37" s="52"/>
      <c r="AE37" s="52"/>
      <c r="AF37" s="52"/>
      <c r="AG37" s="52"/>
      <c r="AH37" s="52"/>
      <c r="AI37" s="52"/>
      <c r="AJ37" s="52"/>
      <c r="AK37" s="52"/>
      <c r="AL37" s="52"/>
      <c r="AM37" s="52"/>
      <c r="AN37" s="52"/>
      <c r="AO37" s="44"/>
      <c r="AP37" s="60">
        <v>13.53</v>
      </c>
      <c r="AQ37" s="60">
        <v>13.36</v>
      </c>
      <c r="AR37" s="60">
        <v>9.64</v>
      </c>
      <c r="AS37" s="60">
        <v>2.8</v>
      </c>
      <c r="AT37" s="60">
        <v>-3.67</v>
      </c>
      <c r="AU37" s="79"/>
      <c r="AV37" s="52"/>
      <c r="AW37" s="52"/>
      <c r="AX37" s="52"/>
      <c r="AY37" s="52"/>
      <c r="AZ37" s="52"/>
      <c r="BA37" s="259"/>
      <c r="BB37" s="60"/>
      <c r="BC37" s="277"/>
      <c r="BD37" s="277"/>
      <c r="BE37" s="277"/>
      <c r="BF37" s="44"/>
      <c r="BG37" s="60"/>
      <c r="BH37" s="60"/>
      <c r="BI37" s="60"/>
      <c r="BJ37" s="60"/>
      <c r="BK37" s="44"/>
      <c r="BL37" s="85"/>
      <c r="BM37" s="85"/>
      <c r="BN37" s="85"/>
      <c r="BO37" s="85"/>
      <c r="BP37" s="85"/>
      <c r="BQ37" s="44"/>
      <c r="BR37" s="89"/>
    </row>
    <row r="38" spans="1:70" x14ac:dyDescent="0.25">
      <c r="A38" s="38" t="s">
        <v>96</v>
      </c>
      <c r="B38" s="45"/>
      <c r="C38" s="722"/>
      <c r="D38" s="45"/>
      <c r="E38" s="53"/>
      <c r="F38" s="45"/>
      <c r="G38" s="57"/>
      <c r="H38" s="68"/>
      <c r="I38" s="61">
        <v>0.40150000000000002</v>
      </c>
      <c r="J38" s="61">
        <v>-0.66679999999999995</v>
      </c>
      <c r="K38" s="61">
        <v>1.3268</v>
      </c>
      <c r="L38" s="61">
        <v>3.794</v>
      </c>
      <c r="M38" s="61">
        <v>0.47849999999999998</v>
      </c>
      <c r="N38" s="72">
        <v>3.7668499999999998</v>
      </c>
      <c r="O38" s="61">
        <v>-0.22239999999999999</v>
      </c>
      <c r="P38" s="61">
        <v>15.1066</v>
      </c>
      <c r="Q38" s="61">
        <v>15.4557</v>
      </c>
      <c r="R38" s="61">
        <v>14.0913</v>
      </c>
      <c r="S38" s="61">
        <v>2.6815000000000002</v>
      </c>
      <c r="T38" s="61">
        <v>11.768700000000001</v>
      </c>
      <c r="U38" s="61">
        <v>-3.32E-2</v>
      </c>
      <c r="V38" s="61">
        <v>3.4020999999999999</v>
      </c>
      <c r="W38" s="61">
        <v>0.35909999999999997</v>
      </c>
      <c r="X38" s="61">
        <v>14.6242</v>
      </c>
      <c r="Y38" s="68"/>
      <c r="Z38" s="53"/>
      <c r="AA38" s="53"/>
      <c r="AB38" s="53"/>
      <c r="AC38" s="53"/>
      <c r="AD38" s="53"/>
      <c r="AE38" s="53"/>
      <c r="AF38" s="53"/>
      <c r="AG38" s="53"/>
      <c r="AH38" s="53"/>
      <c r="AI38" s="53"/>
      <c r="AJ38" s="53"/>
      <c r="AK38" s="53"/>
      <c r="AL38" s="53"/>
      <c r="AM38" s="53"/>
      <c r="AN38" s="53"/>
      <c r="AO38" s="45"/>
      <c r="AP38" s="61">
        <v>15.11</v>
      </c>
      <c r="AQ38" s="61">
        <v>16.52</v>
      </c>
      <c r="AR38" s="61">
        <v>13.16</v>
      </c>
      <c r="AS38" s="61">
        <v>6.44</v>
      </c>
      <c r="AT38" s="61">
        <v>4.72</v>
      </c>
      <c r="AU38" s="80"/>
      <c r="AV38" s="53"/>
      <c r="AW38" s="53"/>
      <c r="AX38" s="53"/>
      <c r="AY38" s="53"/>
      <c r="AZ38" s="53"/>
      <c r="BA38" s="262"/>
      <c r="BB38" s="61"/>
      <c r="BC38" s="279"/>
      <c r="BD38" s="279"/>
      <c r="BE38" s="279"/>
      <c r="BF38" s="45"/>
      <c r="BG38" s="61"/>
      <c r="BH38" s="61"/>
      <c r="BI38" s="61"/>
      <c r="BJ38" s="61"/>
      <c r="BK38" s="45"/>
      <c r="BL38" s="86"/>
      <c r="BM38" s="86"/>
      <c r="BN38" s="86"/>
      <c r="BO38" s="86"/>
      <c r="BP38" s="86"/>
      <c r="BQ38" s="45"/>
      <c r="BR38" s="90"/>
    </row>
    <row r="39" spans="1:70" ht="14.5" x14ac:dyDescent="0.25">
      <c r="A39" s="39" t="s">
        <v>91</v>
      </c>
      <c r="B39" s="40"/>
      <c r="C39" s="726"/>
      <c r="D39" s="40"/>
      <c r="E39" s="40"/>
      <c r="F39" s="40"/>
      <c r="G39" s="40"/>
      <c r="H39" s="69"/>
      <c r="I39" s="62"/>
      <c r="J39" s="62"/>
      <c r="K39" s="62"/>
      <c r="L39" s="62"/>
      <c r="M39" s="62"/>
      <c r="N39" s="73"/>
      <c r="O39" s="62"/>
      <c r="P39" s="62"/>
      <c r="Q39" s="62"/>
      <c r="R39" s="62"/>
      <c r="S39" s="62"/>
      <c r="T39" s="62"/>
      <c r="U39" s="62"/>
      <c r="V39" s="62"/>
      <c r="W39" s="62"/>
      <c r="X39" s="62"/>
      <c r="Y39" s="69"/>
      <c r="Z39" s="54"/>
      <c r="AA39" s="54"/>
      <c r="AB39" s="54"/>
      <c r="AC39" s="54"/>
      <c r="AD39" s="54"/>
      <c r="AE39" s="54"/>
      <c r="AF39" s="54"/>
      <c r="AG39" s="54"/>
      <c r="AH39" s="54"/>
      <c r="AI39" s="54"/>
      <c r="AJ39" s="54"/>
      <c r="AK39" s="54"/>
      <c r="AL39" s="54"/>
      <c r="AM39" s="54"/>
      <c r="AN39" s="54"/>
      <c r="AO39" s="69"/>
      <c r="AP39" s="245"/>
      <c r="AQ39" s="245"/>
      <c r="AR39" s="245"/>
      <c r="AS39" s="245"/>
      <c r="AT39" s="245"/>
      <c r="AU39" s="69"/>
      <c r="AV39" s="247"/>
      <c r="AW39" s="247"/>
      <c r="AX39" s="247"/>
      <c r="AY39" s="247"/>
      <c r="AZ39" s="247"/>
      <c r="BA39" s="69"/>
      <c r="BB39" s="245"/>
      <c r="BC39" s="245"/>
      <c r="BD39" s="245"/>
      <c r="BE39" s="245"/>
      <c r="BF39" s="40"/>
      <c r="BG39" s="245"/>
      <c r="BH39" s="245"/>
      <c r="BI39" s="245"/>
      <c r="BJ39" s="245"/>
      <c r="BK39" s="40"/>
      <c r="BL39" s="40"/>
      <c r="BM39" s="41"/>
    </row>
    <row r="40" spans="1:70" s="107" customFormat="1" x14ac:dyDescent="0.25">
      <c r="A40" s="135" t="s">
        <v>426</v>
      </c>
      <c r="B40" s="135"/>
      <c r="C40" s="727"/>
      <c r="D40" s="135"/>
      <c r="E40" s="135"/>
      <c r="F40" s="135"/>
      <c r="G40" s="135"/>
      <c r="H40" s="131"/>
      <c r="I40" s="130">
        <v>0.63759999999999994</v>
      </c>
      <c r="J40" s="130">
        <v>-0.6714</v>
      </c>
      <c r="K40" s="130">
        <v>0.1716</v>
      </c>
      <c r="L40" s="130">
        <v>3.1406999999999998</v>
      </c>
      <c r="M40" s="130">
        <v>-4.4798</v>
      </c>
      <c r="N40" s="132">
        <v>-2.214</v>
      </c>
      <c r="O40" s="130">
        <v>0.20130000000000001</v>
      </c>
      <c r="P40" s="130">
        <v>9.1110000000000007</v>
      </c>
      <c r="Q40" s="130">
        <v>9.3389000000000006</v>
      </c>
      <c r="R40" s="130">
        <v>12.170299999999999</v>
      </c>
      <c r="S40" s="130">
        <v>1.8345</v>
      </c>
      <c r="T40" s="130">
        <v>9.3701000000000008</v>
      </c>
      <c r="U40" s="130">
        <v>-6.4183000000000003</v>
      </c>
      <c r="V40" s="130">
        <v>-0.49659999999999999</v>
      </c>
      <c r="W40" s="130">
        <v>-0.51819999999999999</v>
      </c>
      <c r="X40" s="130" t="s">
        <v>428</v>
      </c>
      <c r="Y40" s="131"/>
      <c r="Z40" s="128"/>
      <c r="AA40" s="128"/>
      <c r="AB40" s="128"/>
      <c r="AC40" s="128"/>
      <c r="AD40" s="128"/>
      <c r="AE40" s="128"/>
      <c r="AF40" s="128"/>
      <c r="AG40" s="128"/>
      <c r="AH40" s="128"/>
      <c r="AI40" s="128"/>
      <c r="AJ40" s="128"/>
      <c r="AK40" s="128"/>
      <c r="AL40" s="128"/>
      <c r="AM40" s="128"/>
      <c r="AN40" s="128"/>
      <c r="AO40" s="131"/>
      <c r="AP40" s="130">
        <v>11.78</v>
      </c>
      <c r="AQ40" s="130">
        <v>11.12</v>
      </c>
      <c r="AR40" s="130">
        <v>7.73</v>
      </c>
      <c r="AS40" s="130">
        <v>3.34</v>
      </c>
      <c r="AT40" s="130">
        <v>-3.42</v>
      </c>
      <c r="AU40" s="131"/>
      <c r="AV40" s="248"/>
      <c r="AW40" s="248"/>
      <c r="AX40" s="248"/>
      <c r="AY40" s="248"/>
      <c r="AZ40" s="248"/>
      <c r="BA40" s="131"/>
      <c r="BB40" s="324"/>
      <c r="BC40" s="324"/>
      <c r="BD40" s="324"/>
      <c r="BE40" s="324"/>
      <c r="BF40" s="135"/>
      <c r="BG40" s="324"/>
      <c r="BH40" s="324"/>
      <c r="BI40" s="324"/>
      <c r="BJ40" s="324"/>
      <c r="BK40" s="135"/>
      <c r="BL40" s="135"/>
      <c r="BM40" s="138"/>
    </row>
    <row r="41" spans="1:70" s="107" customFormat="1" x14ac:dyDescent="0.25">
      <c r="A41" s="117" t="s">
        <v>665</v>
      </c>
      <c r="B41" s="117"/>
      <c r="C41" s="728"/>
      <c r="D41" s="117"/>
      <c r="E41" s="117"/>
      <c r="F41" s="117"/>
      <c r="G41" s="117"/>
      <c r="H41" s="113"/>
      <c r="I41" s="112">
        <v>0.54200000000000004</v>
      </c>
      <c r="J41" s="112">
        <v>-0.61350000000000005</v>
      </c>
      <c r="K41" s="112">
        <v>0.74939999999999996</v>
      </c>
      <c r="L41" s="112">
        <v>4.1402999999999999</v>
      </c>
      <c r="M41" s="112">
        <v>0.50419999999999998</v>
      </c>
      <c r="N41" s="114">
        <v>1.5979000000000001</v>
      </c>
      <c r="O41" s="112">
        <v>0.49830000000000002</v>
      </c>
      <c r="P41" s="112">
        <v>11.917199999999999</v>
      </c>
      <c r="Q41" s="112">
        <v>11.0093</v>
      </c>
      <c r="R41" s="112">
        <v>12.248200000000001</v>
      </c>
      <c r="S41" s="112">
        <v>2.2496</v>
      </c>
      <c r="T41" s="112">
        <v>14.5406</v>
      </c>
      <c r="U41" s="112">
        <v>-1.5022</v>
      </c>
      <c r="V41" s="112">
        <v>3.4258999999999999</v>
      </c>
      <c r="W41" s="112">
        <v>0.22270000000000001</v>
      </c>
      <c r="X41" s="112" t="s">
        <v>428</v>
      </c>
      <c r="Y41" s="113"/>
      <c r="Z41" s="110"/>
      <c r="AA41" s="110"/>
      <c r="AB41" s="110"/>
      <c r="AC41" s="110"/>
      <c r="AD41" s="110"/>
      <c r="AE41" s="110"/>
      <c r="AF41" s="110"/>
      <c r="AG41" s="110"/>
      <c r="AH41" s="110"/>
      <c r="AI41" s="110"/>
      <c r="AJ41" s="110"/>
      <c r="AK41" s="110"/>
      <c r="AL41" s="110"/>
      <c r="AM41" s="110"/>
      <c r="AN41" s="110"/>
      <c r="AO41" s="113"/>
      <c r="AP41" s="112">
        <v>12.68</v>
      </c>
      <c r="AQ41" s="112">
        <v>13.09</v>
      </c>
      <c r="AR41" s="112">
        <v>9.98</v>
      </c>
      <c r="AS41" s="112">
        <v>5.52</v>
      </c>
      <c r="AT41" s="112">
        <v>3.36</v>
      </c>
      <c r="AU41" s="113"/>
      <c r="AV41" s="249"/>
      <c r="AW41" s="249"/>
      <c r="AX41" s="249"/>
      <c r="AY41" s="249"/>
      <c r="AZ41" s="249"/>
      <c r="BA41" s="113"/>
      <c r="BB41" s="278"/>
      <c r="BC41" s="278"/>
      <c r="BD41" s="278"/>
      <c r="BE41" s="278"/>
      <c r="BF41" s="117"/>
      <c r="BG41" s="278"/>
      <c r="BH41" s="278"/>
      <c r="BI41" s="278"/>
      <c r="BJ41" s="278"/>
      <c r="BK41" s="117"/>
      <c r="BL41" s="117"/>
      <c r="BM41" s="139"/>
    </row>
    <row r="42" spans="1:70" s="107" customFormat="1" x14ac:dyDescent="0.25">
      <c r="A42" s="140" t="s">
        <v>666</v>
      </c>
      <c r="B42" s="140"/>
      <c r="C42" s="729"/>
      <c r="D42" s="140"/>
      <c r="E42" s="140"/>
      <c r="F42" s="140"/>
      <c r="G42" s="140"/>
      <c r="H42" s="141"/>
      <c r="I42" s="142">
        <v>0.5423</v>
      </c>
      <c r="J42" s="142">
        <v>-0.60260000000000002</v>
      </c>
      <c r="K42" s="142">
        <v>0.92910000000000004</v>
      </c>
      <c r="L42" s="142">
        <v>4.6936</v>
      </c>
      <c r="M42" s="142">
        <v>1.1344000000000001</v>
      </c>
      <c r="N42" s="143">
        <v>2.5310000000000001</v>
      </c>
      <c r="O42" s="142">
        <v>1.4629000000000001</v>
      </c>
      <c r="P42" s="142">
        <v>12.991199999999999</v>
      </c>
      <c r="Q42" s="142">
        <v>12.1379</v>
      </c>
      <c r="R42" s="142">
        <v>13.4756</v>
      </c>
      <c r="S42" s="142">
        <v>2.5167999999999999</v>
      </c>
      <c r="T42" s="142">
        <v>15.225099999999999</v>
      </c>
      <c r="U42" s="142">
        <v>-0.76659999999999995</v>
      </c>
      <c r="V42" s="142">
        <v>4.3287000000000004</v>
      </c>
      <c r="W42" s="142">
        <v>0.31009999999999999</v>
      </c>
      <c r="X42" s="142">
        <v>3.7660999999999998</v>
      </c>
      <c r="Y42" s="141"/>
      <c r="Z42" s="144"/>
      <c r="AA42" s="144"/>
      <c r="AB42" s="144"/>
      <c r="AC42" s="144"/>
      <c r="AD42" s="144"/>
      <c r="AE42" s="144"/>
      <c r="AF42" s="144"/>
      <c r="AG42" s="144"/>
      <c r="AH42" s="144"/>
      <c r="AI42" s="144"/>
      <c r="AJ42" s="144"/>
      <c r="AK42" s="144"/>
      <c r="AL42" s="144"/>
      <c r="AM42" s="144"/>
      <c r="AN42" s="144"/>
      <c r="AO42" s="141"/>
      <c r="AP42" s="142">
        <v>13.89</v>
      </c>
      <c r="AQ42" s="142">
        <v>14.3</v>
      </c>
      <c r="AR42" s="142">
        <v>11.13</v>
      </c>
      <c r="AS42" s="142">
        <v>6.64</v>
      </c>
      <c r="AT42" s="142">
        <v>4.63</v>
      </c>
      <c r="AU42" s="141"/>
      <c r="AV42" s="250"/>
      <c r="AW42" s="250"/>
      <c r="AX42" s="250"/>
      <c r="AY42" s="250"/>
      <c r="AZ42" s="250"/>
      <c r="BA42" s="122"/>
      <c r="BB42" s="325"/>
      <c r="BC42" s="325"/>
      <c r="BD42" s="325"/>
      <c r="BE42" s="325"/>
      <c r="BF42" s="140"/>
      <c r="BG42" s="325"/>
      <c r="BH42" s="325"/>
      <c r="BI42" s="325"/>
      <c r="BJ42" s="325"/>
      <c r="BK42" s="140"/>
      <c r="BL42" s="140"/>
      <c r="BM42" s="145"/>
    </row>
    <row r="46" spans="1:70" hidden="1" x14ac:dyDescent="0.25">
      <c r="A46" s="22" t="s">
        <v>179</v>
      </c>
    </row>
    <row r="47" spans="1:70" x14ac:dyDescent="0.25">
      <c r="A47" s="22" t="s">
        <v>10489</v>
      </c>
    </row>
    <row r="48" spans="1:70" x14ac:dyDescent="0.25">
      <c r="A48"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598DE-458E-4A7B-B420-0D26B6F73846}">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488" t="s">
        <v>43</v>
      </c>
    </row>
    <row r="3" spans="1:70" ht="20.5" x14ac:dyDescent="0.45">
      <c r="A3" s="23" t="s">
        <v>134</v>
      </c>
    </row>
    <row r="4" spans="1:70" x14ac:dyDescent="0.25">
      <c r="A4" s="488" t="s">
        <v>425</v>
      </c>
    </row>
    <row r="5" spans="1:70" ht="33" x14ac:dyDescent="0.25">
      <c r="A5" s="1072" t="s">
        <v>135</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73"/>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074"/>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136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2015</v>
      </c>
      <c r="B8" s="365"/>
      <c r="C8" s="717">
        <v>38247</v>
      </c>
      <c r="D8" s="365"/>
      <c r="E8" s="329">
        <v>50471.7</v>
      </c>
      <c r="F8" s="365"/>
      <c r="G8" s="330">
        <v>399.43849999999998</v>
      </c>
      <c r="H8" s="366"/>
      <c r="I8" s="331" t="s">
        <v>430</v>
      </c>
      <c r="J8" s="331">
        <v>-0.44529999999999997</v>
      </c>
      <c r="K8" s="331">
        <v>0.57040000000000002</v>
      </c>
      <c r="L8" s="331">
        <v>4.1772999999999998</v>
      </c>
      <c r="M8" s="331">
        <v>6.3543000000000003</v>
      </c>
      <c r="N8" s="333">
        <v>13.751099999999999</v>
      </c>
      <c r="O8" s="331">
        <v>10.353999999999999</v>
      </c>
      <c r="P8" s="331">
        <v>16.190200000000001</v>
      </c>
      <c r="Q8" s="331">
        <v>12.793200000000001</v>
      </c>
      <c r="R8" s="331">
        <v>14.4697</v>
      </c>
      <c r="S8" s="331">
        <v>3.8048999999999999</v>
      </c>
      <c r="T8" s="331">
        <v>18.722899999999999</v>
      </c>
      <c r="U8" s="331">
        <v>4.8133999999999997</v>
      </c>
      <c r="V8" s="331">
        <v>13.029400000000001</v>
      </c>
      <c r="W8" s="331">
        <v>-0.35020000000000001</v>
      </c>
      <c r="X8" s="331">
        <v>18.307300000000001</v>
      </c>
      <c r="Y8" s="366"/>
      <c r="Z8" s="329" t="s">
        <v>430</v>
      </c>
      <c r="AA8" s="329">
        <v>16</v>
      </c>
      <c r="AB8" s="329">
        <v>14</v>
      </c>
      <c r="AC8" s="329">
        <v>14</v>
      </c>
      <c r="AD8" s="329">
        <v>4</v>
      </c>
      <c r="AE8" s="329">
        <v>2</v>
      </c>
      <c r="AF8" s="329">
        <v>1</v>
      </c>
      <c r="AG8" s="329">
        <v>4</v>
      </c>
      <c r="AH8" s="329">
        <v>6</v>
      </c>
      <c r="AI8" s="329">
        <v>2</v>
      </c>
      <c r="AJ8" s="329">
        <v>8</v>
      </c>
      <c r="AK8" s="329">
        <v>6</v>
      </c>
      <c r="AL8" s="329">
        <v>4</v>
      </c>
      <c r="AM8" s="329">
        <v>2</v>
      </c>
      <c r="AN8" s="329">
        <v>17</v>
      </c>
      <c r="AO8" s="365"/>
      <c r="AP8" s="331">
        <v>15.17</v>
      </c>
      <c r="AQ8" s="331">
        <v>15.69</v>
      </c>
      <c r="AR8" s="331">
        <v>14.25</v>
      </c>
      <c r="AS8" s="331">
        <v>13.54</v>
      </c>
      <c r="AT8" s="331">
        <v>13.34</v>
      </c>
      <c r="AU8" s="334"/>
      <c r="AV8" s="329">
        <v>4</v>
      </c>
      <c r="AW8" s="329">
        <v>3</v>
      </c>
      <c r="AX8" s="329">
        <v>4</v>
      </c>
      <c r="AY8" s="329">
        <v>1</v>
      </c>
      <c r="AZ8" s="329">
        <v>4</v>
      </c>
      <c r="BA8" s="360"/>
      <c r="BB8" s="331">
        <v>9.2987305204087303</v>
      </c>
      <c r="BC8" s="367">
        <v>0.67120986103272895</v>
      </c>
      <c r="BD8" s="367">
        <v>8.4382495613339895E-2</v>
      </c>
      <c r="BE8" s="367">
        <v>0.54244050879846295</v>
      </c>
      <c r="BF8" s="365"/>
      <c r="BG8" s="331">
        <v>64.364000000000004</v>
      </c>
      <c r="BH8" s="331">
        <v>14.0244</v>
      </c>
      <c r="BI8" s="331">
        <v>3.8172700000000002</v>
      </c>
      <c r="BJ8" s="331">
        <v>17.794329999999999</v>
      </c>
      <c r="BK8" s="365"/>
      <c r="BL8" s="364" t="s">
        <v>2016</v>
      </c>
      <c r="BM8" s="364" t="s">
        <v>2017</v>
      </c>
      <c r="BN8" s="364" t="s">
        <v>2018</v>
      </c>
      <c r="BO8" s="364" t="s">
        <v>2019</v>
      </c>
      <c r="BP8" s="364" t="s">
        <v>2020</v>
      </c>
      <c r="BQ8" s="365"/>
      <c r="BR8" s="335" t="s">
        <v>450</v>
      </c>
    </row>
    <row r="9" spans="1:70" s="336" customFormat="1" x14ac:dyDescent="0.25">
      <c r="A9" s="337" t="s">
        <v>2021</v>
      </c>
      <c r="B9" s="369"/>
      <c r="C9" s="718">
        <v>38247</v>
      </c>
      <c r="D9" s="369"/>
      <c r="E9" s="338">
        <v>27874.6</v>
      </c>
      <c r="F9" s="369"/>
      <c r="G9" s="339">
        <v>235.59</v>
      </c>
      <c r="H9" s="370"/>
      <c r="I9" s="340">
        <v>0.51539999999999997</v>
      </c>
      <c r="J9" s="340">
        <v>-0.249</v>
      </c>
      <c r="K9" s="340">
        <v>1.1233</v>
      </c>
      <c r="L9" s="340">
        <v>7.3890000000000002</v>
      </c>
      <c r="M9" s="340">
        <v>-1.9894000000000001</v>
      </c>
      <c r="N9" s="342">
        <v>1.1567000000000001</v>
      </c>
      <c r="O9" s="340">
        <v>5.2443</v>
      </c>
      <c r="P9" s="340">
        <v>16.190300000000001</v>
      </c>
      <c r="Q9" s="340">
        <v>18.7211</v>
      </c>
      <c r="R9" s="340">
        <v>13.8657</v>
      </c>
      <c r="S9" s="340">
        <v>2.7109000000000001</v>
      </c>
      <c r="T9" s="340">
        <v>12.9657</v>
      </c>
      <c r="U9" s="340">
        <v>-1.3207</v>
      </c>
      <c r="V9" s="340">
        <v>1.8436999999999999</v>
      </c>
      <c r="W9" s="340">
        <v>0.3493</v>
      </c>
      <c r="X9" s="340">
        <v>15.4915</v>
      </c>
      <c r="Y9" s="370"/>
      <c r="Z9" s="338">
        <v>15</v>
      </c>
      <c r="AA9" s="338">
        <v>10</v>
      </c>
      <c r="AB9" s="338">
        <v>12</v>
      </c>
      <c r="AC9" s="338">
        <v>9</v>
      </c>
      <c r="AD9" s="338">
        <v>15</v>
      </c>
      <c r="AE9" s="338">
        <v>14</v>
      </c>
      <c r="AF9" s="338">
        <v>4</v>
      </c>
      <c r="AG9" s="338">
        <v>3</v>
      </c>
      <c r="AH9" s="338">
        <v>1</v>
      </c>
      <c r="AI9" s="338">
        <v>4</v>
      </c>
      <c r="AJ9" s="338">
        <v>13</v>
      </c>
      <c r="AK9" s="338">
        <v>15</v>
      </c>
      <c r="AL9" s="338">
        <v>12</v>
      </c>
      <c r="AM9" s="338">
        <v>14</v>
      </c>
      <c r="AN9" s="338">
        <v>14</v>
      </c>
      <c r="AO9" s="369"/>
      <c r="AP9" s="340">
        <v>16.14</v>
      </c>
      <c r="AQ9" s="340">
        <v>18.850000000000001</v>
      </c>
      <c r="AR9" s="340">
        <v>15.02</v>
      </c>
      <c r="AS9" s="340">
        <v>8.6300000000000008</v>
      </c>
      <c r="AT9" s="340">
        <v>3.04</v>
      </c>
      <c r="AU9" s="343"/>
      <c r="AV9" s="338">
        <v>2</v>
      </c>
      <c r="AW9" s="338">
        <v>1</v>
      </c>
      <c r="AX9" s="338">
        <v>3</v>
      </c>
      <c r="AY9" s="338">
        <v>6</v>
      </c>
      <c r="AZ9" s="338">
        <v>15</v>
      </c>
      <c r="BA9" s="361"/>
      <c r="BB9" s="340">
        <v>11.5701051169733</v>
      </c>
      <c r="BC9" s="371">
        <v>0.88717651030387501</v>
      </c>
      <c r="BD9" s="371">
        <v>7.3258070557150903E-2</v>
      </c>
      <c r="BE9" s="371">
        <v>0.49841336923826401</v>
      </c>
      <c r="BF9" s="369"/>
      <c r="BG9" s="340">
        <v>75.925200000000004</v>
      </c>
      <c r="BH9" s="340">
        <v>10.124700000000001</v>
      </c>
      <c r="BI9" s="340">
        <v>7.2613399999999997</v>
      </c>
      <c r="BJ9" s="340">
        <v>6.6887600000000003</v>
      </c>
      <c r="BK9" s="369"/>
      <c r="BL9" s="368" t="s">
        <v>2022</v>
      </c>
      <c r="BM9" s="368" t="s">
        <v>2023</v>
      </c>
      <c r="BN9" s="368" t="s">
        <v>2024</v>
      </c>
      <c r="BO9" s="368" t="s">
        <v>2025</v>
      </c>
      <c r="BP9" s="368" t="s">
        <v>2026</v>
      </c>
      <c r="BQ9" s="369"/>
      <c r="BR9" s="344" t="s">
        <v>519</v>
      </c>
    </row>
    <row r="10" spans="1:70" s="355" customFormat="1" x14ac:dyDescent="0.25">
      <c r="A10" s="345" t="s">
        <v>2027</v>
      </c>
      <c r="B10" s="373"/>
      <c r="C10" s="719">
        <v>39961</v>
      </c>
      <c r="D10" s="373"/>
      <c r="E10" s="346">
        <v>17792.8</v>
      </c>
      <c r="F10" s="373"/>
      <c r="G10" s="347">
        <v>96.19</v>
      </c>
      <c r="H10" s="374"/>
      <c r="I10" s="348">
        <v>0.7964</v>
      </c>
      <c r="J10" s="348">
        <v>-0.22819999999999999</v>
      </c>
      <c r="K10" s="348">
        <v>0.50149999999999995</v>
      </c>
      <c r="L10" s="348">
        <v>7.1993999999999998</v>
      </c>
      <c r="M10" s="348">
        <v>0.3024</v>
      </c>
      <c r="N10" s="350">
        <v>3.2746</v>
      </c>
      <c r="O10" s="348">
        <v>4.9021999999999997</v>
      </c>
      <c r="P10" s="348">
        <v>17.636299999999999</v>
      </c>
      <c r="Q10" s="348">
        <v>16.0044</v>
      </c>
      <c r="R10" s="348">
        <v>14.453099999999999</v>
      </c>
      <c r="S10" s="348">
        <v>3.2635999999999998</v>
      </c>
      <c r="T10" s="348">
        <v>16.031400000000001</v>
      </c>
      <c r="U10" s="348">
        <v>-1.7064999999999999</v>
      </c>
      <c r="V10" s="348">
        <v>4.8734999999999999</v>
      </c>
      <c r="W10" s="348">
        <v>0.29189999999999999</v>
      </c>
      <c r="X10" s="348">
        <v>14.030900000000001</v>
      </c>
      <c r="Y10" s="374"/>
      <c r="Z10" s="346">
        <v>4</v>
      </c>
      <c r="AA10" s="346">
        <v>9</v>
      </c>
      <c r="AB10" s="346">
        <v>16</v>
      </c>
      <c r="AC10" s="346">
        <v>10</v>
      </c>
      <c r="AD10" s="346">
        <v>13</v>
      </c>
      <c r="AE10" s="346">
        <v>8</v>
      </c>
      <c r="AF10" s="346">
        <v>5</v>
      </c>
      <c r="AG10" s="346">
        <v>2</v>
      </c>
      <c r="AH10" s="346">
        <v>2</v>
      </c>
      <c r="AI10" s="346">
        <v>3</v>
      </c>
      <c r="AJ10" s="346">
        <v>11</v>
      </c>
      <c r="AK10" s="346">
        <v>10</v>
      </c>
      <c r="AL10" s="346">
        <v>13</v>
      </c>
      <c r="AM10" s="346">
        <v>8</v>
      </c>
      <c r="AN10" s="346">
        <v>15</v>
      </c>
      <c r="AO10" s="373"/>
      <c r="AP10" s="348">
        <v>16.64</v>
      </c>
      <c r="AQ10" s="348">
        <v>18.420000000000002</v>
      </c>
      <c r="AR10" s="348">
        <v>15.64</v>
      </c>
      <c r="AS10" s="348">
        <v>10.57</v>
      </c>
      <c r="AT10" s="348">
        <v>5</v>
      </c>
      <c r="AU10" s="351"/>
      <c r="AV10" s="346">
        <v>1</v>
      </c>
      <c r="AW10" s="346">
        <v>2</v>
      </c>
      <c r="AX10" s="346">
        <v>2</v>
      </c>
      <c r="AY10" s="346">
        <v>4</v>
      </c>
      <c r="AZ10" s="346">
        <v>12</v>
      </c>
      <c r="BA10" s="362"/>
      <c r="BB10" s="348">
        <v>12.6802813872633</v>
      </c>
      <c r="BC10" s="375">
        <v>0.98159076843009896</v>
      </c>
      <c r="BD10" s="375">
        <v>7.4241394665381794E-2</v>
      </c>
      <c r="BE10" s="375">
        <v>0.58144196474135401</v>
      </c>
      <c r="BF10" s="373"/>
      <c r="BG10" s="348">
        <v>63.627400000000002</v>
      </c>
      <c r="BH10" s="348">
        <v>30.1462</v>
      </c>
      <c r="BI10" s="348">
        <v>2.5986799999999999</v>
      </c>
      <c r="BJ10" s="348">
        <v>3.6277200000000001</v>
      </c>
      <c r="BK10" s="373"/>
      <c r="BL10" s="372" t="s">
        <v>2028</v>
      </c>
      <c r="BM10" s="372" t="s">
        <v>2029</v>
      </c>
      <c r="BN10" s="372" t="s">
        <v>2030</v>
      </c>
      <c r="BO10" s="372" t="s">
        <v>1599</v>
      </c>
      <c r="BP10" s="372" t="s">
        <v>2031</v>
      </c>
      <c r="BQ10" s="373"/>
      <c r="BR10" s="354" t="s">
        <v>519</v>
      </c>
    </row>
    <row r="11" spans="1:70" s="355" customFormat="1" x14ac:dyDescent="0.25">
      <c r="A11" s="345" t="s">
        <v>2032</v>
      </c>
      <c r="B11" s="373"/>
      <c r="C11" s="719">
        <v>39289</v>
      </c>
      <c r="D11" s="373"/>
      <c r="E11" s="346">
        <v>11498</v>
      </c>
      <c r="F11" s="373"/>
      <c r="G11" s="347">
        <v>102.89749999999999</v>
      </c>
      <c r="H11" s="374"/>
      <c r="I11" s="348">
        <v>0.67530000000000001</v>
      </c>
      <c r="J11" s="348">
        <v>-7.3400000000000007E-2</v>
      </c>
      <c r="K11" s="348">
        <v>1.0607</v>
      </c>
      <c r="L11" s="348">
        <v>3.4049</v>
      </c>
      <c r="M11" s="348">
        <v>-4.5808999999999997</v>
      </c>
      <c r="N11" s="350">
        <v>-6.0842000000000001</v>
      </c>
      <c r="O11" s="348">
        <v>-2.4586000000000001</v>
      </c>
      <c r="P11" s="348">
        <v>9.7187999999999999</v>
      </c>
      <c r="Q11" s="348">
        <v>11.462</v>
      </c>
      <c r="R11" s="348">
        <v>12.443199999999999</v>
      </c>
      <c r="S11" s="348">
        <v>2.4988000000000001</v>
      </c>
      <c r="T11" s="348">
        <v>9.5525000000000002</v>
      </c>
      <c r="U11" s="348">
        <v>-6.8392999999999997</v>
      </c>
      <c r="V11" s="348">
        <v>-3.94</v>
      </c>
      <c r="W11" s="348">
        <v>0.91710000000000003</v>
      </c>
      <c r="X11" s="348">
        <v>12.9939</v>
      </c>
      <c r="Y11" s="374"/>
      <c r="Z11" s="346">
        <v>9</v>
      </c>
      <c r="AA11" s="346">
        <v>7</v>
      </c>
      <c r="AB11" s="346">
        <v>13</v>
      </c>
      <c r="AC11" s="346">
        <v>15</v>
      </c>
      <c r="AD11" s="346">
        <v>17</v>
      </c>
      <c r="AE11" s="346">
        <v>17</v>
      </c>
      <c r="AF11" s="346">
        <v>17</v>
      </c>
      <c r="AG11" s="346">
        <v>15</v>
      </c>
      <c r="AH11" s="346">
        <v>12</v>
      </c>
      <c r="AI11" s="346">
        <v>6</v>
      </c>
      <c r="AJ11" s="346">
        <v>14</v>
      </c>
      <c r="AK11" s="346">
        <v>16</v>
      </c>
      <c r="AL11" s="346">
        <v>17</v>
      </c>
      <c r="AM11" s="346">
        <v>17</v>
      </c>
      <c r="AN11" s="346">
        <v>9</v>
      </c>
      <c r="AO11" s="373"/>
      <c r="AP11" s="348">
        <v>12.87</v>
      </c>
      <c r="AQ11" s="348">
        <v>12.99</v>
      </c>
      <c r="AR11" s="348">
        <v>8.34</v>
      </c>
      <c r="AS11" s="348">
        <v>1.95</v>
      </c>
      <c r="AT11" s="348">
        <v>-4.54</v>
      </c>
      <c r="AU11" s="351"/>
      <c r="AV11" s="346">
        <v>7</v>
      </c>
      <c r="AW11" s="346">
        <v>10</v>
      </c>
      <c r="AX11" s="346">
        <v>14</v>
      </c>
      <c r="AY11" s="346">
        <v>16</v>
      </c>
      <c r="AZ11" s="346">
        <v>17</v>
      </c>
      <c r="BA11" s="362"/>
      <c r="BB11" s="348">
        <v>11.7055651962838</v>
      </c>
      <c r="BC11" s="375">
        <v>0.90995920247109596</v>
      </c>
      <c r="BD11" s="375">
        <v>2.9012564398245601E-2</v>
      </c>
      <c r="BE11" s="375">
        <v>5.8076071524048797E-2</v>
      </c>
      <c r="BF11" s="373"/>
      <c r="BG11" s="348">
        <v>72.729299999999995</v>
      </c>
      <c r="BH11" s="348">
        <v>13.127599999999999</v>
      </c>
      <c r="BI11" s="348">
        <v>6.4819199999999997</v>
      </c>
      <c r="BJ11" s="348">
        <v>7.6611799999999999</v>
      </c>
      <c r="BK11" s="373"/>
      <c r="BL11" s="372" t="s">
        <v>2033</v>
      </c>
      <c r="BM11" s="372" t="s">
        <v>2034</v>
      </c>
      <c r="BN11" s="372" t="s">
        <v>2035</v>
      </c>
      <c r="BO11" s="372" t="s">
        <v>2036</v>
      </c>
      <c r="BP11" s="372" t="s">
        <v>2037</v>
      </c>
      <c r="BQ11" s="373"/>
      <c r="BR11" s="354" t="s">
        <v>519</v>
      </c>
    </row>
    <row r="12" spans="1:70" s="355" customFormat="1" x14ac:dyDescent="0.25">
      <c r="A12" s="345" t="s">
        <v>2038</v>
      </c>
      <c r="B12" s="373"/>
      <c r="C12" s="719">
        <v>41089</v>
      </c>
      <c r="D12" s="373"/>
      <c r="E12" s="346">
        <v>11449.3</v>
      </c>
      <c r="F12" s="373"/>
      <c r="G12" s="347">
        <v>57.08</v>
      </c>
      <c r="H12" s="374"/>
      <c r="I12" s="348">
        <v>0.59919999999999995</v>
      </c>
      <c r="J12" s="348">
        <v>-0.1749</v>
      </c>
      <c r="K12" s="348">
        <v>5.1196999999999999</v>
      </c>
      <c r="L12" s="348">
        <v>11.8339</v>
      </c>
      <c r="M12" s="348">
        <v>7.4345999999999997</v>
      </c>
      <c r="N12" s="350">
        <v>2.5695999999999999</v>
      </c>
      <c r="O12" s="348">
        <v>2.9266999999999999</v>
      </c>
      <c r="P12" s="348">
        <v>11.8086</v>
      </c>
      <c r="Q12" s="348">
        <v>5.6832000000000003</v>
      </c>
      <c r="R12" s="348">
        <v>11.357100000000001</v>
      </c>
      <c r="S12" s="348">
        <v>6.3536000000000001</v>
      </c>
      <c r="T12" s="348">
        <v>21.602</v>
      </c>
      <c r="U12" s="348">
        <v>4.9071999999999996</v>
      </c>
      <c r="V12" s="348">
        <v>5.3914</v>
      </c>
      <c r="W12" s="348">
        <v>2.2572999999999999</v>
      </c>
      <c r="X12" s="348">
        <v>13.0991</v>
      </c>
      <c r="Y12" s="374"/>
      <c r="Z12" s="346">
        <v>13</v>
      </c>
      <c r="AA12" s="346">
        <v>8</v>
      </c>
      <c r="AB12" s="346">
        <v>2</v>
      </c>
      <c r="AC12" s="346">
        <v>2</v>
      </c>
      <c r="AD12" s="346">
        <v>3</v>
      </c>
      <c r="AE12" s="346">
        <v>9</v>
      </c>
      <c r="AF12" s="346">
        <v>10</v>
      </c>
      <c r="AG12" s="346">
        <v>12</v>
      </c>
      <c r="AH12" s="346">
        <v>15</v>
      </c>
      <c r="AI12" s="346">
        <v>10</v>
      </c>
      <c r="AJ12" s="346">
        <v>2</v>
      </c>
      <c r="AK12" s="346">
        <v>4</v>
      </c>
      <c r="AL12" s="346">
        <v>3</v>
      </c>
      <c r="AM12" s="346">
        <v>7</v>
      </c>
      <c r="AN12" s="346">
        <v>4</v>
      </c>
      <c r="AO12" s="373"/>
      <c r="AP12" s="348">
        <v>10.130000000000001</v>
      </c>
      <c r="AQ12" s="348">
        <v>9.41</v>
      </c>
      <c r="AR12" s="348">
        <v>8.32</v>
      </c>
      <c r="AS12" s="348">
        <v>7.63</v>
      </c>
      <c r="AT12" s="348">
        <v>14.05</v>
      </c>
      <c r="AU12" s="351"/>
      <c r="AV12" s="346">
        <v>10</v>
      </c>
      <c r="AW12" s="346">
        <v>12</v>
      </c>
      <c r="AX12" s="346">
        <v>15</v>
      </c>
      <c r="AY12" s="346">
        <v>8</v>
      </c>
      <c r="AZ12" s="346">
        <v>3</v>
      </c>
      <c r="BA12" s="362"/>
      <c r="BB12" s="348">
        <v>12.83111534208</v>
      </c>
      <c r="BC12" s="375">
        <v>0.98339377561368302</v>
      </c>
      <c r="BD12" s="375">
        <v>3.0541580771204401E-2</v>
      </c>
      <c r="BE12" s="375">
        <v>4.8214897240339604E-3</v>
      </c>
      <c r="BF12" s="373"/>
      <c r="BG12" s="348">
        <v>80.022300000000001</v>
      </c>
      <c r="BH12" s="348">
        <v>12.2074</v>
      </c>
      <c r="BI12" s="348">
        <v>1.4255199999999999</v>
      </c>
      <c r="BJ12" s="348">
        <v>6.3447800000000001</v>
      </c>
      <c r="BK12" s="373"/>
      <c r="BL12" s="372" t="s">
        <v>2039</v>
      </c>
      <c r="BM12" s="372" t="s">
        <v>2040</v>
      </c>
      <c r="BN12" s="372" t="s">
        <v>2041</v>
      </c>
      <c r="BO12" s="372" t="s">
        <v>2042</v>
      </c>
      <c r="BP12" s="372" t="s">
        <v>2043</v>
      </c>
      <c r="BQ12" s="373"/>
      <c r="BR12" s="354" t="s">
        <v>1517</v>
      </c>
    </row>
    <row r="13" spans="1:70" s="355" customFormat="1" x14ac:dyDescent="0.25">
      <c r="A13" s="345" t="s">
        <v>2044</v>
      </c>
      <c r="B13" s="373"/>
      <c r="C13" s="719">
        <v>39077</v>
      </c>
      <c r="D13" s="373"/>
      <c r="E13" s="346">
        <v>8629.6200000000008</v>
      </c>
      <c r="F13" s="373"/>
      <c r="G13" s="347">
        <v>124.6212</v>
      </c>
      <c r="H13" s="374"/>
      <c r="I13" s="348">
        <v>0.73140000000000005</v>
      </c>
      <c r="J13" s="348">
        <v>-0.25559999999999999</v>
      </c>
      <c r="K13" s="348">
        <v>1.8681000000000001</v>
      </c>
      <c r="L13" s="348">
        <v>4.9550000000000001</v>
      </c>
      <c r="M13" s="348">
        <v>1.9160999999999999</v>
      </c>
      <c r="N13" s="350">
        <v>2.3054999999999999</v>
      </c>
      <c r="O13" s="348">
        <v>1.8426</v>
      </c>
      <c r="P13" s="348">
        <v>11.2913</v>
      </c>
      <c r="Q13" s="348">
        <v>11.8653</v>
      </c>
      <c r="R13" s="348">
        <v>12.6995</v>
      </c>
      <c r="S13" s="348">
        <v>2.2742</v>
      </c>
      <c r="T13" s="348">
        <v>16.255199999999999</v>
      </c>
      <c r="U13" s="348">
        <v>0.18410000000000001</v>
      </c>
      <c r="V13" s="348">
        <v>4.6437999999999997</v>
      </c>
      <c r="W13" s="348">
        <v>2.1137000000000001</v>
      </c>
      <c r="X13" s="348">
        <v>13.689</v>
      </c>
      <c r="Y13" s="374"/>
      <c r="Z13" s="346">
        <v>6</v>
      </c>
      <c r="AA13" s="346">
        <v>12</v>
      </c>
      <c r="AB13" s="346">
        <v>8</v>
      </c>
      <c r="AC13" s="346">
        <v>13</v>
      </c>
      <c r="AD13" s="346">
        <v>9</v>
      </c>
      <c r="AE13" s="346">
        <v>10</v>
      </c>
      <c r="AF13" s="346">
        <v>13</v>
      </c>
      <c r="AG13" s="346">
        <v>14</v>
      </c>
      <c r="AH13" s="346">
        <v>10</v>
      </c>
      <c r="AI13" s="346">
        <v>5</v>
      </c>
      <c r="AJ13" s="346">
        <v>15</v>
      </c>
      <c r="AK13" s="346">
        <v>9</v>
      </c>
      <c r="AL13" s="346">
        <v>9</v>
      </c>
      <c r="AM13" s="346">
        <v>10</v>
      </c>
      <c r="AN13" s="346">
        <v>5</v>
      </c>
      <c r="AO13" s="373"/>
      <c r="AP13" s="348">
        <v>13.56</v>
      </c>
      <c r="AQ13" s="348">
        <v>14.4</v>
      </c>
      <c r="AR13" s="348">
        <v>10.47</v>
      </c>
      <c r="AS13" s="348">
        <v>6.63</v>
      </c>
      <c r="AT13" s="348">
        <v>5.47</v>
      </c>
      <c r="AU13" s="351"/>
      <c r="AV13" s="346">
        <v>5</v>
      </c>
      <c r="AW13" s="346">
        <v>6</v>
      </c>
      <c r="AX13" s="346">
        <v>12</v>
      </c>
      <c r="AY13" s="346">
        <v>12</v>
      </c>
      <c r="AZ13" s="346">
        <v>11</v>
      </c>
      <c r="BA13" s="362"/>
      <c r="BB13" s="348">
        <v>12.007773155335601</v>
      </c>
      <c r="BC13" s="375">
        <v>0.94360812737827704</v>
      </c>
      <c r="BD13" s="375">
        <v>4.2423895560724602E-2</v>
      </c>
      <c r="BE13" s="375">
        <v>0.16338534388002199</v>
      </c>
      <c r="BF13" s="373"/>
      <c r="BG13" s="348">
        <v>67.279600000000002</v>
      </c>
      <c r="BH13" s="348">
        <v>15.5877</v>
      </c>
      <c r="BI13" s="348">
        <v>13.0961</v>
      </c>
      <c r="BJ13" s="348">
        <v>4.0366</v>
      </c>
      <c r="BK13" s="373"/>
      <c r="BL13" s="372" t="s">
        <v>2045</v>
      </c>
      <c r="BM13" s="372" t="s">
        <v>2046</v>
      </c>
      <c r="BN13" s="372" t="s">
        <v>2047</v>
      </c>
      <c r="BO13" s="372" t="s">
        <v>2048</v>
      </c>
      <c r="BP13" s="372" t="s">
        <v>737</v>
      </c>
      <c r="BQ13" s="373"/>
      <c r="BR13" s="354" t="s">
        <v>436</v>
      </c>
    </row>
    <row r="14" spans="1:70" s="355" customFormat="1" x14ac:dyDescent="0.25">
      <c r="A14" s="345" t="s">
        <v>2049</v>
      </c>
      <c r="B14" s="373"/>
      <c r="C14" s="719">
        <v>38649</v>
      </c>
      <c r="D14" s="373"/>
      <c r="E14" s="346">
        <v>7993.06</v>
      </c>
      <c r="F14" s="373"/>
      <c r="G14" s="347">
        <v>149.48159999999999</v>
      </c>
      <c r="H14" s="374"/>
      <c r="I14" s="348">
        <v>0.80489999999999995</v>
      </c>
      <c r="J14" s="348">
        <v>-0.25159999999999999</v>
      </c>
      <c r="K14" s="348">
        <v>1.7971999999999999</v>
      </c>
      <c r="L14" s="348">
        <v>6.5555000000000003</v>
      </c>
      <c r="M14" s="348">
        <v>0.77869999999999995</v>
      </c>
      <c r="N14" s="350">
        <v>6.0228999999999999</v>
      </c>
      <c r="O14" s="348">
        <v>4.2214</v>
      </c>
      <c r="P14" s="348">
        <v>14.009499999999999</v>
      </c>
      <c r="Q14" s="348">
        <v>11.576499999999999</v>
      </c>
      <c r="R14" s="348">
        <v>12.1828</v>
      </c>
      <c r="S14" s="348">
        <v>4.3448000000000002</v>
      </c>
      <c r="T14" s="348">
        <v>15.091100000000001</v>
      </c>
      <c r="U14" s="348">
        <v>0.2077</v>
      </c>
      <c r="V14" s="348">
        <v>8.1883999999999997</v>
      </c>
      <c r="W14" s="348">
        <v>0.44719999999999999</v>
      </c>
      <c r="X14" s="348">
        <v>13.8607</v>
      </c>
      <c r="Y14" s="374"/>
      <c r="Z14" s="346">
        <v>2</v>
      </c>
      <c r="AA14" s="346">
        <v>11</v>
      </c>
      <c r="AB14" s="346">
        <v>9</v>
      </c>
      <c r="AC14" s="346">
        <v>12</v>
      </c>
      <c r="AD14" s="346">
        <v>12</v>
      </c>
      <c r="AE14" s="346">
        <v>4</v>
      </c>
      <c r="AF14" s="346">
        <v>7</v>
      </c>
      <c r="AG14" s="346">
        <v>9</v>
      </c>
      <c r="AH14" s="346">
        <v>11</v>
      </c>
      <c r="AI14" s="346">
        <v>8</v>
      </c>
      <c r="AJ14" s="346">
        <v>6</v>
      </c>
      <c r="AK14" s="346">
        <v>13</v>
      </c>
      <c r="AL14" s="346">
        <v>8</v>
      </c>
      <c r="AM14" s="346">
        <v>5</v>
      </c>
      <c r="AN14" s="346">
        <v>13</v>
      </c>
      <c r="AO14" s="373"/>
      <c r="AP14" s="348">
        <v>13.1</v>
      </c>
      <c r="AQ14" s="348">
        <v>13.89</v>
      </c>
      <c r="AR14" s="348">
        <v>11.9</v>
      </c>
      <c r="AS14" s="348">
        <v>8.68</v>
      </c>
      <c r="AT14" s="348">
        <v>7.14</v>
      </c>
      <c r="AU14" s="351"/>
      <c r="AV14" s="346">
        <v>6</v>
      </c>
      <c r="AW14" s="346">
        <v>7</v>
      </c>
      <c r="AX14" s="346">
        <v>8</v>
      </c>
      <c r="AY14" s="346">
        <v>5</v>
      </c>
      <c r="AZ14" s="346">
        <v>9</v>
      </c>
      <c r="BA14" s="362"/>
      <c r="BB14" s="348">
        <v>11.9961501616652</v>
      </c>
      <c r="BC14" s="375">
        <v>0.95855864183726003</v>
      </c>
      <c r="BD14" s="375">
        <v>5.4708792700563502E-2</v>
      </c>
      <c r="BE14" s="375">
        <v>0.279008876122111</v>
      </c>
      <c r="BF14" s="373"/>
      <c r="BG14" s="348">
        <v>72.897800000000004</v>
      </c>
      <c r="BH14" s="348">
        <v>21.200099999999999</v>
      </c>
      <c r="BI14" s="348">
        <v>1.2086300000000001</v>
      </c>
      <c r="BJ14" s="348">
        <v>4.6934699999999996</v>
      </c>
      <c r="BK14" s="373"/>
      <c r="BL14" s="372" t="s">
        <v>2050</v>
      </c>
      <c r="BM14" s="372" t="s">
        <v>2051</v>
      </c>
      <c r="BN14" s="372" t="s">
        <v>2052</v>
      </c>
      <c r="BO14" s="372" t="s">
        <v>564</v>
      </c>
      <c r="BP14" s="372" t="s">
        <v>2053</v>
      </c>
      <c r="BQ14" s="373"/>
      <c r="BR14" s="354" t="s">
        <v>476</v>
      </c>
    </row>
    <row r="15" spans="1:70" s="355" customFormat="1" x14ac:dyDescent="0.25">
      <c r="A15" s="345" t="s">
        <v>2054</v>
      </c>
      <c r="B15" s="373"/>
      <c r="C15" s="719">
        <v>41942</v>
      </c>
      <c r="D15" s="373"/>
      <c r="E15" s="346">
        <v>6699.36</v>
      </c>
      <c r="F15" s="373"/>
      <c r="G15" s="347">
        <v>49.2149</v>
      </c>
      <c r="H15" s="374"/>
      <c r="I15" s="348">
        <v>0.79790000000000005</v>
      </c>
      <c r="J15" s="348">
        <v>-0.2681</v>
      </c>
      <c r="K15" s="348">
        <v>2.0167000000000002</v>
      </c>
      <c r="L15" s="348">
        <v>8.1644000000000005</v>
      </c>
      <c r="M15" s="348">
        <v>4.6180000000000003</v>
      </c>
      <c r="N15" s="350">
        <v>5.6538000000000004</v>
      </c>
      <c r="O15" s="348">
        <v>0.82320000000000004</v>
      </c>
      <c r="P15" s="348">
        <v>12.882199999999999</v>
      </c>
      <c r="Q15" s="348">
        <v>11.9643</v>
      </c>
      <c r="R15" s="348">
        <v>14.7689</v>
      </c>
      <c r="S15" s="348">
        <v>3.782</v>
      </c>
      <c r="T15" s="348">
        <v>19.010000000000002</v>
      </c>
      <c r="U15" s="348">
        <v>3.6257999999999999</v>
      </c>
      <c r="V15" s="348">
        <v>7.0594000000000001</v>
      </c>
      <c r="W15" s="348">
        <v>1.1871</v>
      </c>
      <c r="X15" s="348">
        <v>14.441700000000001</v>
      </c>
      <c r="Y15" s="374"/>
      <c r="Z15" s="346">
        <v>3</v>
      </c>
      <c r="AA15" s="346">
        <v>13</v>
      </c>
      <c r="AB15" s="346">
        <v>7</v>
      </c>
      <c r="AC15" s="346">
        <v>5</v>
      </c>
      <c r="AD15" s="346">
        <v>6</v>
      </c>
      <c r="AE15" s="346">
        <v>5</v>
      </c>
      <c r="AF15" s="346">
        <v>14</v>
      </c>
      <c r="AG15" s="346">
        <v>11</v>
      </c>
      <c r="AH15" s="346">
        <v>9</v>
      </c>
      <c r="AI15" s="346">
        <v>1</v>
      </c>
      <c r="AJ15" s="346">
        <v>9</v>
      </c>
      <c r="AK15" s="346">
        <v>5</v>
      </c>
      <c r="AL15" s="346">
        <v>5</v>
      </c>
      <c r="AM15" s="346">
        <v>6</v>
      </c>
      <c r="AN15" s="346">
        <v>7</v>
      </c>
      <c r="AO15" s="373"/>
      <c r="AP15" s="348">
        <v>15.36</v>
      </c>
      <c r="AQ15" s="348">
        <v>14.72</v>
      </c>
      <c r="AR15" s="348">
        <v>11.45</v>
      </c>
      <c r="AS15" s="348">
        <v>7.33</v>
      </c>
      <c r="AT15" s="348">
        <v>11.59</v>
      </c>
      <c r="AU15" s="351"/>
      <c r="AV15" s="346">
        <v>3</v>
      </c>
      <c r="AW15" s="346">
        <v>5</v>
      </c>
      <c r="AX15" s="346">
        <v>10</v>
      </c>
      <c r="AY15" s="346">
        <v>10</v>
      </c>
      <c r="AZ15" s="346">
        <v>5</v>
      </c>
      <c r="BA15" s="362"/>
      <c r="BB15" s="348">
        <v>12.1876041673976</v>
      </c>
      <c r="BC15" s="375">
        <v>0.98021116269734099</v>
      </c>
      <c r="BD15" s="375">
        <v>4.6072276142480502E-2</v>
      </c>
      <c r="BE15" s="375">
        <v>0.202056770662214</v>
      </c>
      <c r="BF15" s="373"/>
      <c r="BG15" s="348">
        <v>65.304400000000001</v>
      </c>
      <c r="BH15" s="348">
        <v>13.337199999999999</v>
      </c>
      <c r="BI15" s="348">
        <v>18.569900000000001</v>
      </c>
      <c r="BJ15" s="348">
        <v>2.7885</v>
      </c>
      <c r="BK15" s="373"/>
      <c r="BL15" s="372" t="s">
        <v>2055</v>
      </c>
      <c r="BM15" s="372" t="s">
        <v>2056</v>
      </c>
      <c r="BN15" s="372" t="s">
        <v>2057</v>
      </c>
      <c r="BO15" s="372" t="s">
        <v>1102</v>
      </c>
      <c r="BP15" s="372" t="s">
        <v>2058</v>
      </c>
      <c r="BQ15" s="373"/>
      <c r="BR15" s="354" t="s">
        <v>555</v>
      </c>
    </row>
    <row r="16" spans="1:70" s="355" customFormat="1" x14ac:dyDescent="0.25">
      <c r="A16" s="345" t="s">
        <v>2059</v>
      </c>
      <c r="B16" s="373"/>
      <c r="C16" s="719">
        <v>43599</v>
      </c>
      <c r="D16" s="373"/>
      <c r="E16" s="346">
        <v>6715.99</v>
      </c>
      <c r="F16" s="373"/>
      <c r="G16" s="347">
        <v>25.492999999999999</v>
      </c>
      <c r="H16" s="374"/>
      <c r="I16" s="348">
        <v>0.65539999999999998</v>
      </c>
      <c r="J16" s="348">
        <v>0.3306</v>
      </c>
      <c r="K16" s="348">
        <v>3.8496000000000001</v>
      </c>
      <c r="L16" s="348">
        <v>10.0639</v>
      </c>
      <c r="M16" s="348">
        <v>4.7887000000000004</v>
      </c>
      <c r="N16" s="350">
        <v>-1.7648999999999999</v>
      </c>
      <c r="O16" s="348">
        <v>1.8527</v>
      </c>
      <c r="P16" s="348">
        <v>8.0503999999999998</v>
      </c>
      <c r="Q16" s="348">
        <v>7.0397999999999996</v>
      </c>
      <c r="R16" s="348" t="s">
        <v>430</v>
      </c>
      <c r="S16" s="348">
        <v>6.3315999999999999</v>
      </c>
      <c r="T16" s="348">
        <v>22.2334</v>
      </c>
      <c r="U16" s="348">
        <v>-1.9952000000000001</v>
      </c>
      <c r="V16" s="348">
        <v>0.5998</v>
      </c>
      <c r="W16" s="348">
        <v>3.3778999999999999</v>
      </c>
      <c r="X16" s="348">
        <v>13.7295</v>
      </c>
      <c r="Y16" s="374"/>
      <c r="Z16" s="346">
        <v>10</v>
      </c>
      <c r="AA16" s="346">
        <v>2</v>
      </c>
      <c r="AB16" s="346">
        <v>4</v>
      </c>
      <c r="AC16" s="346">
        <v>4</v>
      </c>
      <c r="AD16" s="346">
        <v>5</v>
      </c>
      <c r="AE16" s="346">
        <v>16</v>
      </c>
      <c r="AF16" s="346">
        <v>12</v>
      </c>
      <c r="AG16" s="346">
        <v>16</v>
      </c>
      <c r="AH16" s="346">
        <v>14</v>
      </c>
      <c r="AI16" s="346" t="s">
        <v>430</v>
      </c>
      <c r="AJ16" s="346">
        <v>3</v>
      </c>
      <c r="AK16" s="346">
        <v>3</v>
      </c>
      <c r="AL16" s="346">
        <v>16</v>
      </c>
      <c r="AM16" s="346">
        <v>16</v>
      </c>
      <c r="AN16" s="346">
        <v>1</v>
      </c>
      <c r="AO16" s="373"/>
      <c r="AP16" s="348" t="s">
        <v>430</v>
      </c>
      <c r="AQ16" s="348">
        <v>10.31</v>
      </c>
      <c r="AR16" s="348">
        <v>6.96</v>
      </c>
      <c r="AS16" s="348">
        <v>4.97</v>
      </c>
      <c r="AT16" s="348">
        <v>8.1199999999999992</v>
      </c>
      <c r="AU16" s="351"/>
      <c r="AV16" s="346" t="s">
        <v>430</v>
      </c>
      <c r="AW16" s="346">
        <v>11</v>
      </c>
      <c r="AX16" s="346">
        <v>16</v>
      </c>
      <c r="AY16" s="346">
        <v>15</v>
      </c>
      <c r="AZ16" s="346">
        <v>7</v>
      </c>
      <c r="BA16" s="362"/>
      <c r="BB16" s="348">
        <v>13.0781003050281</v>
      </c>
      <c r="BC16" s="375">
        <v>0.99968574662169796</v>
      </c>
      <c r="BD16" s="375">
        <v>1.6666193006962999E-2</v>
      </c>
      <c r="BE16" s="375">
        <v>-0.17551138652373299</v>
      </c>
      <c r="BF16" s="373"/>
      <c r="BG16" s="348">
        <v>48.000799999999998</v>
      </c>
      <c r="BH16" s="348">
        <v>17.116</v>
      </c>
      <c r="BI16" s="348">
        <v>22.611599999999999</v>
      </c>
      <c r="BJ16" s="348">
        <v>12.271599999999999</v>
      </c>
      <c r="BK16" s="373"/>
      <c r="BL16" s="372" t="s">
        <v>2060</v>
      </c>
      <c r="BM16" s="372" t="s">
        <v>2061</v>
      </c>
      <c r="BN16" s="372" t="s">
        <v>2062</v>
      </c>
      <c r="BO16" s="372" t="s">
        <v>2063</v>
      </c>
      <c r="BP16" s="372" t="s">
        <v>1132</v>
      </c>
      <c r="BQ16" s="373"/>
      <c r="BR16" s="354" t="s">
        <v>443</v>
      </c>
    </row>
    <row r="17" spans="1:70" s="355" customFormat="1" x14ac:dyDescent="0.25">
      <c r="A17" s="345" t="s">
        <v>2064</v>
      </c>
      <c r="B17" s="373"/>
      <c r="C17" s="719">
        <v>44103</v>
      </c>
      <c r="D17" s="373"/>
      <c r="E17" s="346">
        <v>6258.74</v>
      </c>
      <c r="F17" s="373"/>
      <c r="G17" s="347">
        <v>29.96</v>
      </c>
      <c r="H17" s="374"/>
      <c r="I17" s="348">
        <v>1.2161999999999999</v>
      </c>
      <c r="J17" s="348">
        <v>0.67200000000000004</v>
      </c>
      <c r="K17" s="348">
        <v>3.9556</v>
      </c>
      <c r="L17" s="348">
        <v>14.657500000000001</v>
      </c>
      <c r="M17" s="348">
        <v>15.675700000000001</v>
      </c>
      <c r="N17" s="350">
        <v>4.6820000000000004</v>
      </c>
      <c r="O17" s="348">
        <v>4.8738999999999999</v>
      </c>
      <c r="P17" s="348">
        <v>22.128900000000002</v>
      </c>
      <c r="Q17" s="348">
        <v>15.6751</v>
      </c>
      <c r="R17" s="348" t="s">
        <v>430</v>
      </c>
      <c r="S17" s="348">
        <v>6.6951999999999998</v>
      </c>
      <c r="T17" s="348">
        <v>30.944099999999999</v>
      </c>
      <c r="U17" s="348">
        <v>11.874499999999999</v>
      </c>
      <c r="V17" s="348">
        <v>9.0246999999999993</v>
      </c>
      <c r="W17" s="348">
        <v>2.9906999999999999</v>
      </c>
      <c r="X17" s="348">
        <v>20.465800000000002</v>
      </c>
      <c r="Y17" s="374"/>
      <c r="Z17" s="346">
        <v>1</v>
      </c>
      <c r="AA17" s="346">
        <v>1</v>
      </c>
      <c r="AB17" s="346">
        <v>3</v>
      </c>
      <c r="AC17" s="346">
        <v>1</v>
      </c>
      <c r="AD17" s="346">
        <v>1</v>
      </c>
      <c r="AE17" s="346">
        <v>6</v>
      </c>
      <c r="AF17" s="346">
        <v>6</v>
      </c>
      <c r="AG17" s="346">
        <v>1</v>
      </c>
      <c r="AH17" s="346">
        <v>3</v>
      </c>
      <c r="AI17" s="346" t="s">
        <v>430</v>
      </c>
      <c r="AJ17" s="346">
        <v>1</v>
      </c>
      <c r="AK17" s="346">
        <v>1</v>
      </c>
      <c r="AL17" s="346">
        <v>1</v>
      </c>
      <c r="AM17" s="346">
        <v>4</v>
      </c>
      <c r="AN17" s="346">
        <v>3</v>
      </c>
      <c r="AO17" s="373"/>
      <c r="AP17" s="348" t="s">
        <v>430</v>
      </c>
      <c r="AQ17" s="348" t="s">
        <v>430</v>
      </c>
      <c r="AR17" s="348">
        <v>17.25</v>
      </c>
      <c r="AS17" s="348">
        <v>12.82</v>
      </c>
      <c r="AT17" s="348">
        <v>24.73</v>
      </c>
      <c r="AU17" s="351"/>
      <c r="AV17" s="346" t="s">
        <v>430</v>
      </c>
      <c r="AW17" s="346" t="s">
        <v>430</v>
      </c>
      <c r="AX17" s="346">
        <v>1</v>
      </c>
      <c r="AY17" s="346">
        <v>2</v>
      </c>
      <c r="AZ17" s="346">
        <v>2</v>
      </c>
      <c r="BA17" s="362"/>
      <c r="BB17" s="348">
        <v>16.222862232877102</v>
      </c>
      <c r="BC17" s="375">
        <v>1.2062757224204801</v>
      </c>
      <c r="BD17" s="375">
        <v>7.9837136955182506E-2</v>
      </c>
      <c r="BE17" s="375">
        <v>0.85283269325440203</v>
      </c>
      <c r="BF17" s="373"/>
      <c r="BG17" s="348">
        <v>49.236499999999999</v>
      </c>
      <c r="BH17" s="348">
        <v>23.8095</v>
      </c>
      <c r="BI17" s="348">
        <v>22.111799999999999</v>
      </c>
      <c r="BJ17" s="348">
        <v>4.8422000000000001</v>
      </c>
      <c r="BK17" s="373"/>
      <c r="BL17" s="372" t="s">
        <v>2065</v>
      </c>
      <c r="BM17" s="372" t="s">
        <v>2066</v>
      </c>
      <c r="BN17" s="372" t="s">
        <v>1942</v>
      </c>
      <c r="BO17" s="372" t="s">
        <v>2067</v>
      </c>
      <c r="BP17" s="372" t="s">
        <v>2068</v>
      </c>
      <c r="BQ17" s="373"/>
      <c r="BR17" s="354" t="s">
        <v>443</v>
      </c>
    </row>
    <row r="18" spans="1:70" s="355" customFormat="1" ht="11" x14ac:dyDescent="0.3">
      <c r="A18" s="841" t="s">
        <v>2069</v>
      </c>
      <c r="B18" s="842"/>
      <c r="C18" s="843">
        <v>43662</v>
      </c>
      <c r="D18" s="842"/>
      <c r="E18" s="844">
        <v>4514.03</v>
      </c>
      <c r="F18" s="842"/>
      <c r="G18" s="845">
        <v>27.898</v>
      </c>
      <c r="H18" s="847"/>
      <c r="I18" s="846">
        <v>0.68940000000000001</v>
      </c>
      <c r="J18" s="846">
        <v>-0.4496</v>
      </c>
      <c r="K18" s="846">
        <v>1.6728000000000001</v>
      </c>
      <c r="L18" s="846">
        <v>8.1150000000000002</v>
      </c>
      <c r="M18" s="846">
        <v>2.7664</v>
      </c>
      <c r="N18" s="848">
        <v>8.6327999999999996</v>
      </c>
      <c r="O18" s="846">
        <v>5.7916999999999996</v>
      </c>
      <c r="P18" s="846">
        <v>15.599399999999999</v>
      </c>
      <c r="Q18" s="846">
        <v>12.823</v>
      </c>
      <c r="R18" s="846" t="s">
        <v>430</v>
      </c>
      <c r="S18" s="846">
        <v>3.4447000000000001</v>
      </c>
      <c r="T18" s="846">
        <v>17.405899999999999</v>
      </c>
      <c r="U18" s="846">
        <v>3.1960000000000002</v>
      </c>
      <c r="V18" s="846">
        <v>9.9644999999999992</v>
      </c>
      <c r="W18" s="846">
        <v>1.0541</v>
      </c>
      <c r="X18" s="846">
        <v>15.5433</v>
      </c>
      <c r="Y18" s="847"/>
      <c r="Z18" s="844">
        <v>8</v>
      </c>
      <c r="AA18" s="844">
        <v>17</v>
      </c>
      <c r="AB18" s="844">
        <v>10</v>
      </c>
      <c r="AC18" s="844">
        <v>6</v>
      </c>
      <c r="AD18" s="844">
        <v>7</v>
      </c>
      <c r="AE18" s="844">
        <v>3</v>
      </c>
      <c r="AF18" s="844">
        <v>3</v>
      </c>
      <c r="AG18" s="844">
        <v>5</v>
      </c>
      <c r="AH18" s="844">
        <v>5</v>
      </c>
      <c r="AI18" s="844" t="s">
        <v>430</v>
      </c>
      <c r="AJ18" s="844">
        <v>10</v>
      </c>
      <c r="AK18" s="844">
        <v>7</v>
      </c>
      <c r="AL18" s="844">
        <v>6</v>
      </c>
      <c r="AM18" s="844">
        <v>3</v>
      </c>
      <c r="AN18" s="844">
        <v>8</v>
      </c>
      <c r="AO18" s="842"/>
      <c r="AP18" s="846" t="s">
        <v>430</v>
      </c>
      <c r="AQ18" s="846">
        <v>15.33</v>
      </c>
      <c r="AR18" s="846">
        <v>13.48</v>
      </c>
      <c r="AS18" s="846">
        <v>11.46</v>
      </c>
      <c r="AT18" s="846">
        <v>10.84</v>
      </c>
      <c r="AU18" s="849"/>
      <c r="AV18" s="844" t="s">
        <v>430</v>
      </c>
      <c r="AW18" s="844">
        <v>4</v>
      </c>
      <c r="AX18" s="844">
        <v>5</v>
      </c>
      <c r="AY18" s="844">
        <v>3</v>
      </c>
      <c r="AZ18" s="844">
        <v>6</v>
      </c>
      <c r="BA18" s="851"/>
      <c r="BB18" s="846">
        <v>12.179945219733501</v>
      </c>
      <c r="BC18" s="852">
        <v>0.970093962111229</v>
      </c>
      <c r="BD18" s="852">
        <v>6.2556162742372301E-2</v>
      </c>
      <c r="BE18" s="852">
        <v>0.38010434909422097</v>
      </c>
      <c r="BF18" s="842"/>
      <c r="BG18" s="846">
        <v>62.791400000000003</v>
      </c>
      <c r="BH18" s="846">
        <v>27.346299999999999</v>
      </c>
      <c r="BI18" s="846">
        <v>5.61944</v>
      </c>
      <c r="BJ18" s="846">
        <v>4.2428600000000003</v>
      </c>
      <c r="BK18" s="842"/>
      <c r="BL18" s="855" t="s">
        <v>2070</v>
      </c>
      <c r="BM18" s="855" t="s">
        <v>1978</v>
      </c>
      <c r="BN18" s="855" t="s">
        <v>2071</v>
      </c>
      <c r="BO18" s="855" t="s">
        <v>2072</v>
      </c>
      <c r="BP18" s="855" t="s">
        <v>2073</v>
      </c>
      <c r="BQ18" s="842"/>
      <c r="BR18" s="856" t="s">
        <v>443</v>
      </c>
    </row>
    <row r="19" spans="1:70" s="355" customFormat="1" x14ac:dyDescent="0.25">
      <c r="A19" s="345" t="s">
        <v>2074</v>
      </c>
      <c r="B19" s="373"/>
      <c r="C19" s="719">
        <v>45315</v>
      </c>
      <c r="D19" s="373"/>
      <c r="E19" s="346">
        <v>4264.87</v>
      </c>
      <c r="F19" s="373"/>
      <c r="G19" s="347">
        <v>13.87</v>
      </c>
      <c r="H19" s="374"/>
      <c r="I19" s="348">
        <v>0.72619999999999996</v>
      </c>
      <c r="J19" s="348">
        <v>-0.43070000000000003</v>
      </c>
      <c r="K19" s="348">
        <v>6.0397999999999996</v>
      </c>
      <c r="L19" s="348">
        <v>10.0794</v>
      </c>
      <c r="M19" s="348">
        <v>12.581200000000001</v>
      </c>
      <c r="N19" s="350">
        <v>19.775500000000001</v>
      </c>
      <c r="O19" s="348">
        <v>6.8</v>
      </c>
      <c r="P19" s="348" t="s">
        <v>430</v>
      </c>
      <c r="Q19" s="348" t="s">
        <v>430</v>
      </c>
      <c r="R19" s="348" t="s">
        <v>430</v>
      </c>
      <c r="S19" s="348">
        <v>5.4752999999999998</v>
      </c>
      <c r="T19" s="348">
        <v>24.954999999999998</v>
      </c>
      <c r="U19" s="348">
        <v>10.3421</v>
      </c>
      <c r="V19" s="348">
        <v>20.086600000000001</v>
      </c>
      <c r="W19" s="348">
        <v>3.3532000000000002</v>
      </c>
      <c r="X19" s="348">
        <v>13.5604</v>
      </c>
      <c r="Y19" s="374"/>
      <c r="Z19" s="346">
        <v>7</v>
      </c>
      <c r="AA19" s="346">
        <v>15</v>
      </c>
      <c r="AB19" s="346">
        <v>1</v>
      </c>
      <c r="AC19" s="346">
        <v>3</v>
      </c>
      <c r="AD19" s="346">
        <v>2</v>
      </c>
      <c r="AE19" s="346">
        <v>1</v>
      </c>
      <c r="AF19" s="346">
        <v>2</v>
      </c>
      <c r="AG19" s="346" t="s">
        <v>430</v>
      </c>
      <c r="AH19" s="346" t="s">
        <v>430</v>
      </c>
      <c r="AI19" s="346" t="s">
        <v>430</v>
      </c>
      <c r="AJ19" s="346">
        <v>4</v>
      </c>
      <c r="AK19" s="346">
        <v>2</v>
      </c>
      <c r="AL19" s="346">
        <v>2</v>
      </c>
      <c r="AM19" s="346">
        <v>1</v>
      </c>
      <c r="AN19" s="346">
        <v>2</v>
      </c>
      <c r="AO19" s="373"/>
      <c r="AP19" s="348" t="s">
        <v>430</v>
      </c>
      <c r="AQ19" s="348" t="s">
        <v>430</v>
      </c>
      <c r="AR19" s="348" t="s">
        <v>430</v>
      </c>
      <c r="AS19" s="348" t="s">
        <v>430</v>
      </c>
      <c r="AT19" s="348">
        <v>26.2</v>
      </c>
      <c r="AU19" s="351"/>
      <c r="AV19" s="346" t="s">
        <v>430</v>
      </c>
      <c r="AW19" s="346" t="s">
        <v>430</v>
      </c>
      <c r="AX19" s="346" t="s">
        <v>430</v>
      </c>
      <c r="AY19" s="346" t="s">
        <v>430</v>
      </c>
      <c r="AZ19" s="346">
        <v>1</v>
      </c>
      <c r="BA19" s="362"/>
      <c r="BB19" s="348">
        <v>15.1583662529588</v>
      </c>
      <c r="BC19" s="375">
        <v>1.0928412393381399</v>
      </c>
      <c r="BD19" s="375">
        <v>4.6377268704856103E-2</v>
      </c>
      <c r="BE19" s="375">
        <v>0.63592738754597899</v>
      </c>
      <c r="BF19" s="373"/>
      <c r="BG19" s="348">
        <v>42.8979</v>
      </c>
      <c r="BH19" s="348">
        <v>14.7881</v>
      </c>
      <c r="BI19" s="348">
        <v>34.047800000000002</v>
      </c>
      <c r="BJ19" s="348">
        <v>8.2661999999999995</v>
      </c>
      <c r="BK19" s="373"/>
      <c r="BL19" s="372" t="s">
        <v>2075</v>
      </c>
      <c r="BM19" s="372" t="s">
        <v>2076</v>
      </c>
      <c r="BN19" s="372" t="s">
        <v>2077</v>
      </c>
      <c r="BO19" s="372" t="s">
        <v>2078</v>
      </c>
      <c r="BP19" s="372" t="s">
        <v>2079</v>
      </c>
      <c r="BQ19" s="373"/>
      <c r="BR19" s="354" t="s">
        <v>443</v>
      </c>
    </row>
    <row r="20" spans="1:70" s="355" customFormat="1" x14ac:dyDescent="0.25">
      <c r="A20" s="345" t="s">
        <v>2080</v>
      </c>
      <c r="B20" s="373"/>
      <c r="C20" s="719">
        <v>44333</v>
      </c>
      <c r="D20" s="373"/>
      <c r="E20" s="346">
        <v>2877.97</v>
      </c>
      <c r="F20" s="373"/>
      <c r="G20" s="347">
        <v>20.09</v>
      </c>
      <c r="H20" s="374"/>
      <c r="I20" s="348">
        <v>0.65129999999999999</v>
      </c>
      <c r="J20" s="348">
        <v>4.9799999999999997E-2</v>
      </c>
      <c r="K20" s="348">
        <v>2.3433999999999999</v>
      </c>
      <c r="L20" s="348">
        <v>6.6348000000000003</v>
      </c>
      <c r="M20" s="348">
        <v>-0.29780000000000001</v>
      </c>
      <c r="N20" s="350">
        <v>-0.93689999999999996</v>
      </c>
      <c r="O20" s="348">
        <v>3.0184000000000002</v>
      </c>
      <c r="P20" s="348">
        <v>13.4064</v>
      </c>
      <c r="Q20" s="348">
        <v>12.1302</v>
      </c>
      <c r="R20" s="348" t="s">
        <v>430</v>
      </c>
      <c r="S20" s="348">
        <v>4.0393999999999997</v>
      </c>
      <c r="T20" s="348">
        <v>14.2776</v>
      </c>
      <c r="U20" s="348">
        <v>-1.8084</v>
      </c>
      <c r="V20" s="348">
        <v>0.90410000000000001</v>
      </c>
      <c r="W20" s="348">
        <v>0.55059999999999998</v>
      </c>
      <c r="X20" s="348">
        <v>14.174099999999999</v>
      </c>
      <c r="Y20" s="374"/>
      <c r="Z20" s="346">
        <v>11</v>
      </c>
      <c r="AA20" s="346">
        <v>6</v>
      </c>
      <c r="AB20" s="346">
        <v>6</v>
      </c>
      <c r="AC20" s="346">
        <v>11</v>
      </c>
      <c r="AD20" s="346">
        <v>14</v>
      </c>
      <c r="AE20" s="346">
        <v>15</v>
      </c>
      <c r="AF20" s="346">
        <v>9</v>
      </c>
      <c r="AG20" s="346">
        <v>10</v>
      </c>
      <c r="AH20" s="346">
        <v>7</v>
      </c>
      <c r="AI20" s="346" t="s">
        <v>430</v>
      </c>
      <c r="AJ20" s="346">
        <v>7</v>
      </c>
      <c r="AK20" s="346">
        <v>14</v>
      </c>
      <c r="AL20" s="346">
        <v>14</v>
      </c>
      <c r="AM20" s="346">
        <v>15</v>
      </c>
      <c r="AN20" s="346">
        <v>12</v>
      </c>
      <c r="AO20" s="373"/>
      <c r="AP20" s="348" t="s">
        <v>430</v>
      </c>
      <c r="AQ20" s="348" t="s">
        <v>430</v>
      </c>
      <c r="AR20" s="348">
        <v>11.38</v>
      </c>
      <c r="AS20" s="348">
        <v>6.95</v>
      </c>
      <c r="AT20" s="348">
        <v>3.25</v>
      </c>
      <c r="AU20" s="351"/>
      <c r="AV20" s="346" t="s">
        <v>430</v>
      </c>
      <c r="AW20" s="346" t="s">
        <v>430</v>
      </c>
      <c r="AX20" s="346">
        <v>11</v>
      </c>
      <c r="AY20" s="346">
        <v>11</v>
      </c>
      <c r="AZ20" s="346">
        <v>14</v>
      </c>
      <c r="BA20" s="362"/>
      <c r="BB20" s="348">
        <v>12.6801325193764</v>
      </c>
      <c r="BC20" s="375">
        <v>1.01489078538665</v>
      </c>
      <c r="BD20" s="375">
        <v>4.8166577166212601E-2</v>
      </c>
      <c r="BE20" s="375">
        <v>0.238587299682156</v>
      </c>
      <c r="BF20" s="373"/>
      <c r="BG20" s="348">
        <v>71.227900000000005</v>
      </c>
      <c r="BH20" s="348">
        <v>17.207899999999999</v>
      </c>
      <c r="BI20" s="348">
        <v>6.2476099999999999</v>
      </c>
      <c r="BJ20" s="348">
        <v>5.3165899999999997</v>
      </c>
      <c r="BK20" s="373"/>
      <c r="BL20" s="372" t="s">
        <v>2081</v>
      </c>
      <c r="BM20" s="372" t="s">
        <v>2082</v>
      </c>
      <c r="BN20" s="372" t="s">
        <v>2083</v>
      </c>
      <c r="BO20" s="372" t="s">
        <v>2084</v>
      </c>
      <c r="BP20" s="372" t="s">
        <v>2085</v>
      </c>
      <c r="BQ20" s="373"/>
      <c r="BR20" s="354" t="s">
        <v>443</v>
      </c>
    </row>
    <row r="21" spans="1:70" s="355" customFormat="1" x14ac:dyDescent="0.25">
      <c r="A21" s="345" t="s">
        <v>2086</v>
      </c>
      <c r="B21" s="373"/>
      <c r="C21" s="719">
        <v>40339</v>
      </c>
      <c r="D21" s="373"/>
      <c r="E21" s="346">
        <v>2660.05</v>
      </c>
      <c r="F21" s="373"/>
      <c r="G21" s="347">
        <v>56.198999999999998</v>
      </c>
      <c r="H21" s="374"/>
      <c r="I21" s="348">
        <v>0.55830000000000002</v>
      </c>
      <c r="J21" s="348">
        <v>6.2300000000000001E-2</v>
      </c>
      <c r="K21" s="348">
        <v>1.3452999999999999</v>
      </c>
      <c r="L21" s="348">
        <v>8.0189000000000004</v>
      </c>
      <c r="M21" s="348">
        <v>1.4551000000000001</v>
      </c>
      <c r="N21" s="350">
        <v>4.6069000000000004</v>
      </c>
      <c r="O21" s="348">
        <v>2.4167999999999998</v>
      </c>
      <c r="P21" s="348">
        <v>14.4373</v>
      </c>
      <c r="Q21" s="348">
        <v>10.7875</v>
      </c>
      <c r="R21" s="348">
        <v>11.381399999999999</v>
      </c>
      <c r="S21" s="348">
        <v>2.7479</v>
      </c>
      <c r="T21" s="348">
        <v>16.784400000000002</v>
      </c>
      <c r="U21" s="348">
        <v>0.12470000000000001</v>
      </c>
      <c r="V21" s="348">
        <v>4.7862999999999998</v>
      </c>
      <c r="W21" s="348">
        <v>0.66810000000000003</v>
      </c>
      <c r="X21" s="348">
        <v>11.2407</v>
      </c>
      <c r="Y21" s="374"/>
      <c r="Z21" s="346">
        <v>14</v>
      </c>
      <c r="AA21" s="346">
        <v>5</v>
      </c>
      <c r="AB21" s="346">
        <v>11</v>
      </c>
      <c r="AC21" s="346">
        <v>7</v>
      </c>
      <c r="AD21" s="346">
        <v>11</v>
      </c>
      <c r="AE21" s="346">
        <v>7</v>
      </c>
      <c r="AF21" s="346">
        <v>11</v>
      </c>
      <c r="AG21" s="346">
        <v>7</v>
      </c>
      <c r="AH21" s="346">
        <v>13</v>
      </c>
      <c r="AI21" s="346">
        <v>9</v>
      </c>
      <c r="AJ21" s="346">
        <v>12</v>
      </c>
      <c r="AK21" s="346">
        <v>8</v>
      </c>
      <c r="AL21" s="346">
        <v>10</v>
      </c>
      <c r="AM21" s="346">
        <v>9</v>
      </c>
      <c r="AN21" s="346">
        <v>11</v>
      </c>
      <c r="AO21" s="373"/>
      <c r="AP21" s="348">
        <v>12.6</v>
      </c>
      <c r="AQ21" s="348">
        <v>13.53</v>
      </c>
      <c r="AR21" s="348">
        <v>12.28</v>
      </c>
      <c r="AS21" s="348">
        <v>7.82</v>
      </c>
      <c r="AT21" s="348">
        <v>7.15</v>
      </c>
      <c r="AU21" s="351"/>
      <c r="AV21" s="346">
        <v>8</v>
      </c>
      <c r="AW21" s="346">
        <v>8</v>
      </c>
      <c r="AX21" s="346">
        <v>6</v>
      </c>
      <c r="AY21" s="346">
        <v>7</v>
      </c>
      <c r="AZ21" s="346">
        <v>8</v>
      </c>
      <c r="BA21" s="362"/>
      <c r="BB21" s="348">
        <v>13.9476971871575</v>
      </c>
      <c r="BC21" s="375">
        <v>1.0739815471998599</v>
      </c>
      <c r="BD21" s="375">
        <v>5.35614082426253E-2</v>
      </c>
      <c r="BE21" s="375">
        <v>0.32434215217652501</v>
      </c>
      <c r="BF21" s="373"/>
      <c r="BG21" s="348">
        <v>58.436100000000003</v>
      </c>
      <c r="BH21" s="348">
        <v>17.751200000000001</v>
      </c>
      <c r="BI21" s="348">
        <v>14.58</v>
      </c>
      <c r="BJ21" s="348">
        <v>9.2326999999999995</v>
      </c>
      <c r="BK21" s="373"/>
      <c r="BL21" s="372" t="s">
        <v>2087</v>
      </c>
      <c r="BM21" s="372" t="s">
        <v>2088</v>
      </c>
      <c r="BN21" s="372" t="s">
        <v>2089</v>
      </c>
      <c r="BO21" s="372" t="s">
        <v>2090</v>
      </c>
      <c r="BP21" s="372" t="s">
        <v>2091</v>
      </c>
      <c r="BQ21" s="373"/>
      <c r="BR21" s="354" t="s">
        <v>463</v>
      </c>
    </row>
    <row r="22" spans="1:70" s="355" customFormat="1" x14ac:dyDescent="0.25">
      <c r="A22" s="345" t="s">
        <v>2092</v>
      </c>
      <c r="B22" s="373"/>
      <c r="C22" s="719">
        <v>44433</v>
      </c>
      <c r="D22" s="373"/>
      <c r="E22" s="346">
        <v>2491</v>
      </c>
      <c r="F22" s="373"/>
      <c r="G22" s="347">
        <v>15.779500000000001</v>
      </c>
      <c r="H22" s="374"/>
      <c r="I22" s="348">
        <v>0.76119999999999999</v>
      </c>
      <c r="J22" s="348">
        <v>0.16309999999999999</v>
      </c>
      <c r="K22" s="348">
        <v>3.0606</v>
      </c>
      <c r="L22" s="348">
        <v>7.9294000000000002</v>
      </c>
      <c r="M22" s="348">
        <v>1.6851</v>
      </c>
      <c r="N22" s="350">
        <v>1.4348000000000001</v>
      </c>
      <c r="O22" s="348">
        <v>-5.8599999999999999E-2</v>
      </c>
      <c r="P22" s="348">
        <v>11.3733</v>
      </c>
      <c r="Q22" s="348" t="s">
        <v>430</v>
      </c>
      <c r="R22" s="348" t="s">
        <v>430</v>
      </c>
      <c r="S22" s="348">
        <v>5.2337999999999996</v>
      </c>
      <c r="T22" s="348">
        <v>15.9899</v>
      </c>
      <c r="U22" s="348">
        <v>-0.24779999999999999</v>
      </c>
      <c r="V22" s="348">
        <v>2.7927</v>
      </c>
      <c r="W22" s="348">
        <v>1.9071</v>
      </c>
      <c r="X22" s="348">
        <v>9.5734999999999992</v>
      </c>
      <c r="Y22" s="374"/>
      <c r="Z22" s="346">
        <v>5</v>
      </c>
      <c r="AA22" s="346">
        <v>4</v>
      </c>
      <c r="AB22" s="346">
        <v>5</v>
      </c>
      <c r="AC22" s="346">
        <v>8</v>
      </c>
      <c r="AD22" s="346">
        <v>10</v>
      </c>
      <c r="AE22" s="346">
        <v>12</v>
      </c>
      <c r="AF22" s="346">
        <v>15</v>
      </c>
      <c r="AG22" s="346">
        <v>13</v>
      </c>
      <c r="AH22" s="346" t="s">
        <v>430</v>
      </c>
      <c r="AI22" s="346" t="s">
        <v>430</v>
      </c>
      <c r="AJ22" s="346">
        <v>5</v>
      </c>
      <c r="AK22" s="346">
        <v>11</v>
      </c>
      <c r="AL22" s="346">
        <v>11</v>
      </c>
      <c r="AM22" s="346">
        <v>12</v>
      </c>
      <c r="AN22" s="346">
        <v>6</v>
      </c>
      <c r="AO22" s="373"/>
      <c r="AP22" s="348" t="s">
        <v>430</v>
      </c>
      <c r="AQ22" s="348" t="s">
        <v>430</v>
      </c>
      <c r="AR22" s="348">
        <v>9.92</v>
      </c>
      <c r="AS22" s="348">
        <v>5.61</v>
      </c>
      <c r="AT22" s="348">
        <v>6.56</v>
      </c>
      <c r="AU22" s="351"/>
      <c r="AV22" s="346" t="s">
        <v>430</v>
      </c>
      <c r="AW22" s="346" t="s">
        <v>430</v>
      </c>
      <c r="AX22" s="346">
        <v>13</v>
      </c>
      <c r="AY22" s="346">
        <v>13</v>
      </c>
      <c r="AZ22" s="346">
        <v>10</v>
      </c>
      <c r="BA22" s="362"/>
      <c r="BB22" s="348">
        <v>12.6269096538516</v>
      </c>
      <c r="BC22" s="375">
        <v>1.0016990781575299</v>
      </c>
      <c r="BD22" s="375">
        <v>3.7377206345651497E-2</v>
      </c>
      <c r="BE22" s="375">
        <v>7.76926355734677E-2</v>
      </c>
      <c r="BF22" s="373"/>
      <c r="BG22" s="348">
        <v>76.293700000000001</v>
      </c>
      <c r="BH22" s="348">
        <v>18.844100000000001</v>
      </c>
      <c r="BI22" s="348">
        <v>1.84582</v>
      </c>
      <c r="BJ22" s="348">
        <v>3.0163799999999998</v>
      </c>
      <c r="BK22" s="373"/>
      <c r="BL22" s="372" t="s">
        <v>2093</v>
      </c>
      <c r="BM22" s="372" t="s">
        <v>2094</v>
      </c>
      <c r="BN22" s="372" t="s">
        <v>2095</v>
      </c>
      <c r="BO22" s="372" t="s">
        <v>2096</v>
      </c>
      <c r="BP22" s="372" t="s">
        <v>2097</v>
      </c>
      <c r="BQ22" s="373"/>
      <c r="BR22" s="354" t="s">
        <v>443</v>
      </c>
    </row>
    <row r="23" spans="1:70" s="355" customFormat="1" x14ac:dyDescent="0.25">
      <c r="A23" s="345" t="s">
        <v>2098</v>
      </c>
      <c r="B23" s="373"/>
      <c r="C23" s="719">
        <v>44152</v>
      </c>
      <c r="D23" s="373"/>
      <c r="E23" s="346">
        <v>2124.36</v>
      </c>
      <c r="F23" s="373"/>
      <c r="G23" s="347">
        <v>26.782499999999999</v>
      </c>
      <c r="H23" s="374"/>
      <c r="I23" s="348">
        <v>0.3654</v>
      </c>
      <c r="J23" s="348">
        <v>-0.36570000000000003</v>
      </c>
      <c r="K23" s="348">
        <v>-0.6462</v>
      </c>
      <c r="L23" s="348">
        <v>1.0206999999999999</v>
      </c>
      <c r="M23" s="348">
        <v>-2.8997000000000002</v>
      </c>
      <c r="N23" s="350">
        <v>1.5042</v>
      </c>
      <c r="O23" s="348">
        <v>-0.94399999999999995</v>
      </c>
      <c r="P23" s="348">
        <v>14.0243</v>
      </c>
      <c r="Q23" s="348">
        <v>13.5528</v>
      </c>
      <c r="R23" s="348" t="s">
        <v>430</v>
      </c>
      <c r="S23" s="348">
        <v>-3.0000000000000001E-3</v>
      </c>
      <c r="T23" s="348">
        <v>9.1029999999999998</v>
      </c>
      <c r="U23" s="348">
        <v>-1.8596999999999999</v>
      </c>
      <c r="V23" s="348">
        <v>2.7437</v>
      </c>
      <c r="W23" s="348">
        <v>-0.151</v>
      </c>
      <c r="X23" s="348">
        <v>18.6571</v>
      </c>
      <c r="Y23" s="374"/>
      <c r="Z23" s="346">
        <v>16</v>
      </c>
      <c r="AA23" s="346">
        <v>14</v>
      </c>
      <c r="AB23" s="346">
        <v>17</v>
      </c>
      <c r="AC23" s="346">
        <v>17</v>
      </c>
      <c r="AD23" s="346">
        <v>16</v>
      </c>
      <c r="AE23" s="346">
        <v>11</v>
      </c>
      <c r="AF23" s="346">
        <v>16</v>
      </c>
      <c r="AG23" s="346">
        <v>8</v>
      </c>
      <c r="AH23" s="346">
        <v>4</v>
      </c>
      <c r="AI23" s="346" t="s">
        <v>430</v>
      </c>
      <c r="AJ23" s="346">
        <v>17</v>
      </c>
      <c r="AK23" s="346">
        <v>17</v>
      </c>
      <c r="AL23" s="346">
        <v>15</v>
      </c>
      <c r="AM23" s="346">
        <v>13</v>
      </c>
      <c r="AN23" s="346">
        <v>16</v>
      </c>
      <c r="AO23" s="373"/>
      <c r="AP23" s="348" t="s">
        <v>430</v>
      </c>
      <c r="AQ23" s="348" t="s">
        <v>430</v>
      </c>
      <c r="AR23" s="348">
        <v>11.86</v>
      </c>
      <c r="AS23" s="348">
        <v>5.21</v>
      </c>
      <c r="AT23" s="348">
        <v>-0.04</v>
      </c>
      <c r="AU23" s="351"/>
      <c r="AV23" s="346" t="s">
        <v>430</v>
      </c>
      <c r="AW23" s="346" t="s">
        <v>430</v>
      </c>
      <c r="AX23" s="346">
        <v>9</v>
      </c>
      <c r="AY23" s="346">
        <v>14</v>
      </c>
      <c r="AZ23" s="346">
        <v>16</v>
      </c>
      <c r="BA23" s="362"/>
      <c r="BB23" s="348">
        <v>11.9382674568475</v>
      </c>
      <c r="BC23" s="375">
        <v>0.90173965638692</v>
      </c>
      <c r="BD23" s="375">
        <v>5.8150598043219301E-2</v>
      </c>
      <c r="BE23" s="375">
        <v>0.339295170633648</v>
      </c>
      <c r="BF23" s="373"/>
      <c r="BG23" s="348">
        <v>85.907499999999999</v>
      </c>
      <c r="BH23" s="348">
        <v>8.0000800000000005</v>
      </c>
      <c r="BI23" s="348">
        <v>3.8730099999999998</v>
      </c>
      <c r="BJ23" s="348">
        <v>2.2194099999999999</v>
      </c>
      <c r="BK23" s="373"/>
      <c r="BL23" s="372" t="s">
        <v>2099</v>
      </c>
      <c r="BM23" s="372" t="s">
        <v>2100</v>
      </c>
      <c r="BN23" s="372" t="s">
        <v>2101</v>
      </c>
      <c r="BO23" s="372" t="s">
        <v>2102</v>
      </c>
      <c r="BP23" s="372" t="s">
        <v>2103</v>
      </c>
      <c r="BQ23" s="373"/>
      <c r="BR23" s="354" t="s">
        <v>476</v>
      </c>
    </row>
    <row r="24" spans="1:70" s="355" customFormat="1" x14ac:dyDescent="0.25">
      <c r="A24" s="345" t="s">
        <v>2104</v>
      </c>
      <c r="B24" s="373"/>
      <c r="C24" s="719">
        <v>38792</v>
      </c>
      <c r="D24" s="373"/>
      <c r="E24" s="346">
        <v>2084.6999999999998</v>
      </c>
      <c r="F24" s="373"/>
      <c r="G24" s="347">
        <v>88.932000000000002</v>
      </c>
      <c r="H24" s="374"/>
      <c r="I24" s="348">
        <v>0.64170000000000005</v>
      </c>
      <c r="J24" s="348">
        <v>0.19719999999999999</v>
      </c>
      <c r="K24" s="348">
        <v>0.5222</v>
      </c>
      <c r="L24" s="348">
        <v>2.6619999999999999</v>
      </c>
      <c r="M24" s="348">
        <v>2.2795000000000001</v>
      </c>
      <c r="N24" s="350">
        <v>1.2755000000000001</v>
      </c>
      <c r="O24" s="348">
        <v>3.4725999999999999</v>
      </c>
      <c r="P24" s="348">
        <v>14.901400000000001</v>
      </c>
      <c r="Q24" s="348">
        <v>12.123200000000001</v>
      </c>
      <c r="R24" s="348">
        <v>12.327199999999999</v>
      </c>
      <c r="S24" s="348">
        <v>1.7225999999999999</v>
      </c>
      <c r="T24" s="348">
        <v>15.223800000000001</v>
      </c>
      <c r="U24" s="348">
        <v>1.2201</v>
      </c>
      <c r="V24" s="348">
        <v>3.3408000000000002</v>
      </c>
      <c r="W24" s="348">
        <v>0.7329</v>
      </c>
      <c r="X24" s="348">
        <v>11.2814</v>
      </c>
      <c r="Y24" s="374"/>
      <c r="Z24" s="346">
        <v>12</v>
      </c>
      <c r="AA24" s="346">
        <v>3</v>
      </c>
      <c r="AB24" s="346">
        <v>15</v>
      </c>
      <c r="AC24" s="346">
        <v>16</v>
      </c>
      <c r="AD24" s="346">
        <v>8</v>
      </c>
      <c r="AE24" s="346">
        <v>13</v>
      </c>
      <c r="AF24" s="346">
        <v>8</v>
      </c>
      <c r="AG24" s="346">
        <v>6</v>
      </c>
      <c r="AH24" s="346">
        <v>8</v>
      </c>
      <c r="AI24" s="346">
        <v>7</v>
      </c>
      <c r="AJ24" s="346">
        <v>16</v>
      </c>
      <c r="AK24" s="346">
        <v>12</v>
      </c>
      <c r="AL24" s="346">
        <v>7</v>
      </c>
      <c r="AM24" s="346">
        <v>11</v>
      </c>
      <c r="AN24" s="346">
        <v>10</v>
      </c>
      <c r="AO24" s="373"/>
      <c r="AP24" s="348">
        <v>12.46</v>
      </c>
      <c r="AQ24" s="348">
        <v>13.5</v>
      </c>
      <c r="AR24" s="348">
        <v>12.05</v>
      </c>
      <c r="AS24" s="348">
        <v>7.63</v>
      </c>
      <c r="AT24" s="348">
        <v>4.46</v>
      </c>
      <c r="AU24" s="351"/>
      <c r="AV24" s="346">
        <v>9</v>
      </c>
      <c r="AW24" s="346">
        <v>9</v>
      </c>
      <c r="AX24" s="346">
        <v>7</v>
      </c>
      <c r="AY24" s="346">
        <v>8</v>
      </c>
      <c r="AZ24" s="346">
        <v>13</v>
      </c>
      <c r="BA24" s="362"/>
      <c r="BB24" s="348">
        <v>13.938368663324599</v>
      </c>
      <c r="BC24" s="375">
        <v>1.07176782255922</v>
      </c>
      <c r="BD24" s="375">
        <v>4.9906255175538899E-2</v>
      </c>
      <c r="BE24" s="375">
        <v>0.30258308493654401</v>
      </c>
      <c r="BF24" s="373"/>
      <c r="BG24" s="348">
        <v>40.228299999999997</v>
      </c>
      <c r="BH24" s="348">
        <v>13.6715</v>
      </c>
      <c r="BI24" s="348">
        <v>42.3626</v>
      </c>
      <c r="BJ24" s="348">
        <v>3.7376</v>
      </c>
      <c r="BK24" s="373"/>
      <c r="BL24" s="372" t="s">
        <v>2105</v>
      </c>
      <c r="BM24" s="372" t="s">
        <v>1646</v>
      </c>
      <c r="BN24" s="372" t="s">
        <v>2106</v>
      </c>
      <c r="BO24" s="372" t="s">
        <v>2107</v>
      </c>
      <c r="BP24" s="372" t="s">
        <v>2108</v>
      </c>
      <c r="BQ24" s="373"/>
      <c r="BR24" s="354" t="s">
        <v>443</v>
      </c>
    </row>
    <row r="25" spans="1:70" x14ac:dyDescent="0.25">
      <c r="A25" s="505" t="s">
        <v>93</v>
      </c>
      <c r="B25" s="365"/>
      <c r="C25" s="717"/>
      <c r="D25" s="365"/>
      <c r="E25" s="329"/>
      <c r="F25" s="365"/>
      <c r="G25" s="330"/>
      <c r="H25" s="366"/>
      <c r="I25" s="331">
        <v>0.69910000000000005</v>
      </c>
      <c r="J25" s="331">
        <v>-0.10100000000000001</v>
      </c>
      <c r="K25" s="331">
        <v>2.1295000000000002</v>
      </c>
      <c r="L25" s="331">
        <v>7.2271000000000001</v>
      </c>
      <c r="M25" s="331">
        <v>3.1099000000000001</v>
      </c>
      <c r="N25" s="333">
        <v>3.9918</v>
      </c>
      <c r="O25" s="331">
        <v>3.24</v>
      </c>
      <c r="P25" s="331">
        <v>13.978</v>
      </c>
      <c r="Q25" s="331">
        <v>12.280099999999999</v>
      </c>
      <c r="R25" s="331">
        <v>12.994899999999999</v>
      </c>
      <c r="S25" s="331">
        <v>3.8071000000000002</v>
      </c>
      <c r="T25" s="331">
        <v>17.420500000000001</v>
      </c>
      <c r="U25" s="331">
        <v>1.454</v>
      </c>
      <c r="V25" s="331">
        <v>5.6078000000000001</v>
      </c>
      <c r="W25" s="331">
        <v>1.2763</v>
      </c>
      <c r="X25" s="331">
        <v>14.3612</v>
      </c>
      <c r="Y25" s="366"/>
      <c r="Z25" s="329">
        <v>16</v>
      </c>
      <c r="AA25" s="329">
        <v>17</v>
      </c>
      <c r="AB25" s="329">
        <v>17</v>
      </c>
      <c r="AC25" s="329">
        <v>17</v>
      </c>
      <c r="AD25" s="329">
        <v>17</v>
      </c>
      <c r="AE25" s="329">
        <v>17</v>
      </c>
      <c r="AF25" s="329">
        <v>17</v>
      </c>
      <c r="AG25" s="329">
        <v>16</v>
      </c>
      <c r="AH25" s="329">
        <v>15</v>
      </c>
      <c r="AI25" s="329">
        <v>10</v>
      </c>
      <c r="AJ25" s="329">
        <v>17</v>
      </c>
      <c r="AK25" s="329">
        <v>17</v>
      </c>
      <c r="AL25" s="329">
        <v>17</v>
      </c>
      <c r="AM25" s="329">
        <v>17</v>
      </c>
      <c r="AN25" s="329">
        <v>17</v>
      </c>
      <c r="AO25" s="365"/>
      <c r="AP25" s="331">
        <v>13.803000000000001</v>
      </c>
      <c r="AQ25" s="331">
        <v>14.2533333333333</v>
      </c>
      <c r="AR25" s="331">
        <v>11.910625</v>
      </c>
      <c r="AS25" s="331">
        <v>7.9643750000000004</v>
      </c>
      <c r="AT25" s="331">
        <v>8.6094117647058805</v>
      </c>
      <c r="AU25" s="334"/>
      <c r="AV25" s="329">
        <v>10</v>
      </c>
      <c r="AW25" s="329">
        <v>12</v>
      </c>
      <c r="AX25" s="329">
        <v>16</v>
      </c>
      <c r="AY25" s="329">
        <v>16</v>
      </c>
      <c r="AZ25" s="329">
        <v>17</v>
      </c>
      <c r="BA25" s="360"/>
      <c r="BB25" s="331"/>
      <c r="BC25" s="367"/>
      <c r="BD25" s="367"/>
      <c r="BE25" s="367"/>
      <c r="BF25" s="365"/>
      <c r="BG25" s="331"/>
      <c r="BH25" s="331"/>
      <c r="BI25" s="331"/>
      <c r="BJ25" s="331"/>
      <c r="BK25" s="365"/>
      <c r="BL25" s="364"/>
      <c r="BM25" s="364"/>
      <c r="BN25" s="364"/>
      <c r="BO25" s="364"/>
      <c r="BP25" s="364"/>
      <c r="BQ25" s="365"/>
      <c r="BR25" s="335"/>
    </row>
    <row r="26" spans="1:70" x14ac:dyDescent="0.25">
      <c r="A26" s="506" t="s">
        <v>94</v>
      </c>
      <c r="B26" s="369"/>
      <c r="C26" s="718"/>
      <c r="D26" s="369"/>
      <c r="E26" s="338"/>
      <c r="F26" s="369"/>
      <c r="G26" s="339"/>
      <c r="H26" s="370"/>
      <c r="I26" s="340">
        <v>1.2161999999999999</v>
      </c>
      <c r="J26" s="340">
        <v>0.67200000000000004</v>
      </c>
      <c r="K26" s="340">
        <v>6.0397999999999996</v>
      </c>
      <c r="L26" s="340">
        <v>14.657500000000001</v>
      </c>
      <c r="M26" s="340">
        <v>15.675700000000001</v>
      </c>
      <c r="N26" s="342">
        <v>19.775500000000001</v>
      </c>
      <c r="O26" s="340">
        <v>10.353999999999999</v>
      </c>
      <c r="P26" s="340">
        <v>22.128900000000002</v>
      </c>
      <c r="Q26" s="340">
        <v>18.7211</v>
      </c>
      <c r="R26" s="340">
        <v>14.7689</v>
      </c>
      <c r="S26" s="340">
        <v>6.6951999999999998</v>
      </c>
      <c r="T26" s="340">
        <v>30.944099999999999</v>
      </c>
      <c r="U26" s="340">
        <v>11.874499999999999</v>
      </c>
      <c r="V26" s="340">
        <v>20.086600000000001</v>
      </c>
      <c r="W26" s="340">
        <v>3.3778999999999999</v>
      </c>
      <c r="X26" s="340">
        <v>20.465800000000002</v>
      </c>
      <c r="Y26" s="370"/>
      <c r="Z26" s="338"/>
      <c r="AA26" s="338"/>
      <c r="AB26" s="338"/>
      <c r="AC26" s="338"/>
      <c r="AD26" s="338"/>
      <c r="AE26" s="338"/>
      <c r="AF26" s="338"/>
      <c r="AG26" s="338"/>
      <c r="AH26" s="338"/>
      <c r="AI26" s="338"/>
      <c r="AJ26" s="338"/>
      <c r="AK26" s="338"/>
      <c r="AL26" s="338"/>
      <c r="AM26" s="338"/>
      <c r="AN26" s="338"/>
      <c r="AO26" s="369"/>
      <c r="AP26" s="340">
        <v>16.64</v>
      </c>
      <c r="AQ26" s="340">
        <v>18.850000000000001</v>
      </c>
      <c r="AR26" s="340">
        <v>17.25</v>
      </c>
      <c r="AS26" s="340">
        <v>13.54</v>
      </c>
      <c r="AT26" s="340">
        <v>26.2</v>
      </c>
      <c r="AU26" s="343"/>
      <c r="AV26" s="338"/>
      <c r="AW26" s="338"/>
      <c r="AX26" s="338"/>
      <c r="AY26" s="338"/>
      <c r="AZ26" s="338"/>
      <c r="BA26" s="361"/>
      <c r="BB26" s="340"/>
      <c r="BC26" s="371"/>
      <c r="BD26" s="371"/>
      <c r="BE26" s="371"/>
      <c r="BF26" s="369"/>
      <c r="BG26" s="340"/>
      <c r="BH26" s="340"/>
      <c r="BI26" s="340"/>
      <c r="BJ26" s="340"/>
      <c r="BK26" s="369"/>
      <c r="BL26" s="368"/>
      <c r="BM26" s="368"/>
      <c r="BN26" s="368"/>
      <c r="BO26" s="368"/>
      <c r="BP26" s="368"/>
      <c r="BQ26" s="369"/>
      <c r="BR26" s="344"/>
    </row>
    <row r="27" spans="1:70" x14ac:dyDescent="0.25">
      <c r="A27" s="506" t="s">
        <v>95</v>
      </c>
      <c r="B27" s="369"/>
      <c r="C27" s="718"/>
      <c r="D27" s="369"/>
      <c r="E27" s="338"/>
      <c r="F27" s="369"/>
      <c r="G27" s="339"/>
      <c r="H27" s="370"/>
      <c r="I27" s="340">
        <v>0.3654</v>
      </c>
      <c r="J27" s="340">
        <v>-0.4496</v>
      </c>
      <c r="K27" s="340">
        <v>-0.6462</v>
      </c>
      <c r="L27" s="340">
        <v>1.0206999999999999</v>
      </c>
      <c r="M27" s="340">
        <v>-4.5808999999999997</v>
      </c>
      <c r="N27" s="342">
        <v>-6.0842000000000001</v>
      </c>
      <c r="O27" s="340">
        <v>-2.4586000000000001</v>
      </c>
      <c r="P27" s="340">
        <v>8.0503999999999998</v>
      </c>
      <c r="Q27" s="340">
        <v>5.6832000000000003</v>
      </c>
      <c r="R27" s="340">
        <v>11.357100000000001</v>
      </c>
      <c r="S27" s="340">
        <v>-3.0000000000000001E-3</v>
      </c>
      <c r="T27" s="340">
        <v>9.1029999999999998</v>
      </c>
      <c r="U27" s="340">
        <v>-6.8392999999999997</v>
      </c>
      <c r="V27" s="340">
        <v>-3.94</v>
      </c>
      <c r="W27" s="340">
        <v>-0.35020000000000001</v>
      </c>
      <c r="X27" s="340">
        <v>9.5734999999999992</v>
      </c>
      <c r="Y27" s="370"/>
      <c r="Z27" s="338"/>
      <c r="AA27" s="338"/>
      <c r="AB27" s="338"/>
      <c r="AC27" s="338"/>
      <c r="AD27" s="338"/>
      <c r="AE27" s="338"/>
      <c r="AF27" s="338"/>
      <c r="AG27" s="338"/>
      <c r="AH27" s="338"/>
      <c r="AI27" s="338"/>
      <c r="AJ27" s="338"/>
      <c r="AK27" s="338"/>
      <c r="AL27" s="338"/>
      <c r="AM27" s="338"/>
      <c r="AN27" s="338"/>
      <c r="AO27" s="369"/>
      <c r="AP27" s="340">
        <v>10.130000000000001</v>
      </c>
      <c r="AQ27" s="340">
        <v>9.41</v>
      </c>
      <c r="AR27" s="340">
        <v>6.96</v>
      </c>
      <c r="AS27" s="340">
        <v>1.95</v>
      </c>
      <c r="AT27" s="340">
        <v>-4.54</v>
      </c>
      <c r="AU27" s="343"/>
      <c r="AV27" s="338"/>
      <c r="AW27" s="338"/>
      <c r="AX27" s="338"/>
      <c r="AY27" s="338"/>
      <c r="AZ27" s="338"/>
      <c r="BA27" s="361"/>
      <c r="BB27" s="340"/>
      <c r="BC27" s="371"/>
      <c r="BD27" s="371"/>
      <c r="BE27" s="371"/>
      <c r="BF27" s="369"/>
      <c r="BG27" s="340"/>
      <c r="BH27" s="340"/>
      <c r="BI27" s="340"/>
      <c r="BJ27" s="340"/>
      <c r="BK27" s="369"/>
      <c r="BL27" s="368"/>
      <c r="BM27" s="368"/>
      <c r="BN27" s="368"/>
      <c r="BO27" s="368"/>
      <c r="BP27" s="368"/>
      <c r="BQ27" s="369"/>
      <c r="BR27" s="344"/>
    </row>
    <row r="28" spans="1:70" x14ac:dyDescent="0.25">
      <c r="A28" s="507" t="s">
        <v>96</v>
      </c>
      <c r="B28" s="376"/>
      <c r="C28" s="738"/>
      <c r="D28" s="376"/>
      <c r="E28" s="377"/>
      <c r="F28" s="376"/>
      <c r="G28" s="378"/>
      <c r="H28" s="380"/>
      <c r="I28" s="379">
        <v>0.68235000000000001</v>
      </c>
      <c r="J28" s="379">
        <v>-0.22819999999999999</v>
      </c>
      <c r="K28" s="379">
        <v>1.7971999999999999</v>
      </c>
      <c r="L28" s="379">
        <v>7.3890000000000002</v>
      </c>
      <c r="M28" s="379">
        <v>1.9160999999999999</v>
      </c>
      <c r="N28" s="381">
        <v>2.5695999999999999</v>
      </c>
      <c r="O28" s="379">
        <v>3.0184000000000002</v>
      </c>
      <c r="P28" s="379">
        <v>14.0169</v>
      </c>
      <c r="Q28" s="379">
        <v>12.123200000000001</v>
      </c>
      <c r="R28" s="379">
        <v>12.571300000000001</v>
      </c>
      <c r="S28" s="379">
        <v>3.782</v>
      </c>
      <c r="T28" s="379">
        <v>16.255199999999999</v>
      </c>
      <c r="U28" s="379">
        <v>0.18410000000000001</v>
      </c>
      <c r="V28" s="379">
        <v>4.7862999999999998</v>
      </c>
      <c r="W28" s="379">
        <v>0.91710000000000003</v>
      </c>
      <c r="X28" s="379">
        <v>13.8607</v>
      </c>
      <c r="Y28" s="380"/>
      <c r="Z28" s="377"/>
      <c r="AA28" s="377"/>
      <c r="AB28" s="377"/>
      <c r="AC28" s="377"/>
      <c r="AD28" s="377"/>
      <c r="AE28" s="377"/>
      <c r="AF28" s="377"/>
      <c r="AG28" s="377"/>
      <c r="AH28" s="377"/>
      <c r="AI28" s="377"/>
      <c r="AJ28" s="377"/>
      <c r="AK28" s="377"/>
      <c r="AL28" s="377"/>
      <c r="AM28" s="377"/>
      <c r="AN28" s="377"/>
      <c r="AO28" s="376"/>
      <c r="AP28" s="379">
        <v>13.33</v>
      </c>
      <c r="AQ28" s="379">
        <v>14.14</v>
      </c>
      <c r="AR28" s="379">
        <v>11.88</v>
      </c>
      <c r="AS28" s="379">
        <v>7.63</v>
      </c>
      <c r="AT28" s="379">
        <v>7.14</v>
      </c>
      <c r="AU28" s="382"/>
      <c r="AV28" s="377"/>
      <c r="AW28" s="377"/>
      <c r="AX28" s="377"/>
      <c r="AY28" s="377"/>
      <c r="AZ28" s="377"/>
      <c r="BA28" s="383"/>
      <c r="BB28" s="379"/>
      <c r="BC28" s="384"/>
      <c r="BD28" s="384"/>
      <c r="BE28" s="384"/>
      <c r="BF28" s="376"/>
      <c r="BG28" s="379"/>
      <c r="BH28" s="379"/>
      <c r="BI28" s="379"/>
      <c r="BJ28" s="379"/>
      <c r="BK28" s="376"/>
      <c r="BL28" s="385"/>
      <c r="BM28" s="385"/>
      <c r="BN28" s="385"/>
      <c r="BO28" s="385"/>
      <c r="BP28" s="385"/>
      <c r="BQ28" s="376"/>
      <c r="BR28" s="386"/>
    </row>
    <row r="29" spans="1:70" ht="14.5" x14ac:dyDescent="0.25">
      <c r="A29" s="29" t="s">
        <v>137</v>
      </c>
      <c r="B29" s="387"/>
      <c r="C29" s="739"/>
      <c r="D29" s="387"/>
      <c r="E29" s="388"/>
      <c r="F29" s="387"/>
      <c r="G29" s="389"/>
      <c r="H29" s="391"/>
      <c r="I29" s="390"/>
      <c r="J29" s="390"/>
      <c r="K29" s="390"/>
      <c r="L29" s="390"/>
      <c r="M29" s="390"/>
      <c r="N29" s="392"/>
      <c r="O29" s="390"/>
      <c r="P29" s="390"/>
      <c r="Q29" s="390"/>
      <c r="R29" s="390"/>
      <c r="S29" s="390"/>
      <c r="T29" s="390"/>
      <c r="U29" s="390"/>
      <c r="V29" s="390"/>
      <c r="W29" s="390"/>
      <c r="X29" s="390"/>
      <c r="Y29" s="391"/>
      <c r="Z29" s="388"/>
      <c r="AA29" s="388"/>
      <c r="AB29" s="388"/>
      <c r="AC29" s="388"/>
      <c r="AD29" s="388"/>
      <c r="AE29" s="388"/>
      <c r="AF29" s="388"/>
      <c r="AG29" s="388"/>
      <c r="AH29" s="388"/>
      <c r="AI29" s="388"/>
      <c r="AJ29" s="388"/>
      <c r="AK29" s="388"/>
      <c r="AL29" s="388"/>
      <c r="AM29" s="388"/>
      <c r="AN29" s="388"/>
      <c r="AO29" s="387"/>
      <c r="AP29" s="390"/>
      <c r="AQ29" s="390"/>
      <c r="AR29" s="390"/>
      <c r="AS29" s="390"/>
      <c r="AT29" s="390"/>
      <c r="AU29" s="393"/>
      <c r="AV29" s="388"/>
      <c r="AW29" s="388"/>
      <c r="AX29" s="388"/>
      <c r="AY29" s="388"/>
      <c r="AZ29" s="388"/>
      <c r="BA29" s="394"/>
      <c r="BB29" s="390"/>
      <c r="BC29" s="395"/>
      <c r="BD29" s="395"/>
      <c r="BE29" s="395"/>
      <c r="BF29" s="387"/>
      <c r="BG29" s="390"/>
      <c r="BH29" s="390"/>
      <c r="BI29" s="390"/>
      <c r="BJ29" s="390"/>
      <c r="BK29" s="387"/>
      <c r="BL29" s="396"/>
      <c r="BM29" s="396"/>
      <c r="BN29" s="396"/>
      <c r="BO29" s="396"/>
      <c r="BP29" s="396"/>
      <c r="BQ29" s="387"/>
      <c r="BR29" s="397"/>
    </row>
    <row r="30" spans="1:70" x14ac:dyDescent="0.25">
      <c r="A30" s="328" t="s">
        <v>2109</v>
      </c>
      <c r="B30" s="365"/>
      <c r="C30" s="717">
        <v>41275</v>
      </c>
      <c r="D30" s="365"/>
      <c r="E30" s="329">
        <v>50471.7</v>
      </c>
      <c r="F30" s="365"/>
      <c r="G30" s="330">
        <v>452.2226</v>
      </c>
      <c r="H30" s="366"/>
      <c r="I30" s="331" t="s">
        <v>430</v>
      </c>
      <c r="J30" s="331">
        <v>-0.43219999999999997</v>
      </c>
      <c r="K30" s="331">
        <v>0.63670000000000004</v>
      </c>
      <c r="L30" s="331">
        <v>4.3727</v>
      </c>
      <c r="M30" s="331">
        <v>6.7503000000000002</v>
      </c>
      <c r="N30" s="333">
        <v>14.6287</v>
      </c>
      <c r="O30" s="331">
        <v>11.2264</v>
      </c>
      <c r="P30" s="331">
        <v>17.135300000000001</v>
      </c>
      <c r="Q30" s="331">
        <v>13.7933</v>
      </c>
      <c r="R30" s="331">
        <v>15.544499999999999</v>
      </c>
      <c r="S30" s="331">
        <v>3.9169999999999998</v>
      </c>
      <c r="T30" s="331">
        <v>19.064</v>
      </c>
      <c r="U30" s="331">
        <v>5.32</v>
      </c>
      <c r="V30" s="331">
        <v>13.799200000000001</v>
      </c>
      <c r="W30" s="331">
        <v>-0.3085</v>
      </c>
      <c r="X30" s="331">
        <v>15.758599999999999</v>
      </c>
      <c r="Y30" s="366"/>
      <c r="Z30" s="329" t="s">
        <v>430</v>
      </c>
      <c r="AA30" s="329">
        <v>17</v>
      </c>
      <c r="AB30" s="329">
        <v>14</v>
      </c>
      <c r="AC30" s="329">
        <v>14</v>
      </c>
      <c r="AD30" s="329">
        <v>4</v>
      </c>
      <c r="AE30" s="329">
        <v>2</v>
      </c>
      <c r="AF30" s="329">
        <v>1</v>
      </c>
      <c r="AG30" s="329">
        <v>5</v>
      </c>
      <c r="AH30" s="329">
        <v>7</v>
      </c>
      <c r="AI30" s="329">
        <v>3</v>
      </c>
      <c r="AJ30" s="329">
        <v>9</v>
      </c>
      <c r="AK30" s="329">
        <v>6</v>
      </c>
      <c r="AL30" s="329">
        <v>4</v>
      </c>
      <c r="AM30" s="329">
        <v>2</v>
      </c>
      <c r="AN30" s="329">
        <v>17</v>
      </c>
      <c r="AO30" s="365"/>
      <c r="AP30" s="331">
        <v>16.23</v>
      </c>
      <c r="AQ30" s="331">
        <v>16.73</v>
      </c>
      <c r="AR30" s="331">
        <v>15.2</v>
      </c>
      <c r="AS30" s="331">
        <v>14.44</v>
      </c>
      <c r="AT30" s="331">
        <v>14.2</v>
      </c>
      <c r="AU30" s="334"/>
      <c r="AV30" s="329">
        <v>4</v>
      </c>
      <c r="AW30" s="329">
        <v>4</v>
      </c>
      <c r="AX30" s="329">
        <v>4</v>
      </c>
      <c r="AY30" s="329">
        <v>1</v>
      </c>
      <c r="AZ30" s="329">
        <v>4</v>
      </c>
      <c r="BA30" s="360"/>
      <c r="BB30" s="331">
        <v>9.3068176315961395</v>
      </c>
      <c r="BC30" s="367">
        <v>0.67207061788633504</v>
      </c>
      <c r="BD30" s="367">
        <v>9.1683188879915806E-2</v>
      </c>
      <c r="BE30" s="367">
        <v>0.61075853163974303</v>
      </c>
      <c r="BF30" s="365"/>
      <c r="BG30" s="331">
        <v>64.364000000000004</v>
      </c>
      <c r="BH30" s="331">
        <v>14.0244</v>
      </c>
      <c r="BI30" s="331">
        <v>3.8172700000000002</v>
      </c>
      <c r="BJ30" s="331">
        <v>17.794329999999999</v>
      </c>
      <c r="BK30" s="365"/>
      <c r="BL30" s="364" t="s">
        <v>2016</v>
      </c>
      <c r="BM30" s="364" t="s">
        <v>2017</v>
      </c>
      <c r="BN30" s="364" t="s">
        <v>2018</v>
      </c>
      <c r="BO30" s="364" t="s">
        <v>2019</v>
      </c>
      <c r="BP30" s="364" t="s">
        <v>2020</v>
      </c>
      <c r="BQ30" s="365"/>
      <c r="BR30" s="335" t="s">
        <v>450</v>
      </c>
    </row>
    <row r="31" spans="1:70" s="107" customFormat="1" x14ac:dyDescent="0.25">
      <c r="A31" s="345" t="s">
        <v>2110</v>
      </c>
      <c r="B31" s="373"/>
      <c r="C31" s="719">
        <v>41275</v>
      </c>
      <c r="D31" s="373"/>
      <c r="E31" s="346">
        <v>27874.6</v>
      </c>
      <c r="F31" s="373"/>
      <c r="G31" s="347">
        <v>269.96499999999997</v>
      </c>
      <c r="H31" s="374"/>
      <c r="I31" s="348">
        <v>0.51749999999999996</v>
      </c>
      <c r="J31" s="348">
        <v>-0.2321</v>
      </c>
      <c r="K31" s="348">
        <v>1.1999</v>
      </c>
      <c r="L31" s="348">
        <v>7.6317000000000004</v>
      </c>
      <c r="M31" s="348">
        <v>-1.538</v>
      </c>
      <c r="N31" s="350">
        <v>2.1391</v>
      </c>
      <c r="O31" s="348">
        <v>6.3066000000000004</v>
      </c>
      <c r="P31" s="348">
        <v>17.449300000000001</v>
      </c>
      <c r="Q31" s="348">
        <v>20.14</v>
      </c>
      <c r="R31" s="348">
        <v>15.14</v>
      </c>
      <c r="S31" s="348">
        <v>2.8395000000000001</v>
      </c>
      <c r="T31" s="348">
        <v>13.367800000000001</v>
      </c>
      <c r="U31" s="348">
        <v>-0.73060000000000003</v>
      </c>
      <c r="V31" s="348">
        <v>2.7119</v>
      </c>
      <c r="W31" s="348">
        <v>0.39829999999999999</v>
      </c>
      <c r="X31" s="348">
        <v>14.9611</v>
      </c>
      <c r="Y31" s="374"/>
      <c r="Z31" s="346">
        <v>15</v>
      </c>
      <c r="AA31" s="346">
        <v>10</v>
      </c>
      <c r="AB31" s="346">
        <v>12</v>
      </c>
      <c r="AC31" s="346">
        <v>9</v>
      </c>
      <c r="AD31" s="346">
        <v>15</v>
      </c>
      <c r="AE31" s="346">
        <v>14</v>
      </c>
      <c r="AF31" s="346">
        <v>4</v>
      </c>
      <c r="AG31" s="346">
        <v>3</v>
      </c>
      <c r="AH31" s="346">
        <v>1</v>
      </c>
      <c r="AI31" s="346">
        <v>4</v>
      </c>
      <c r="AJ31" s="346">
        <v>13</v>
      </c>
      <c r="AK31" s="346">
        <v>15</v>
      </c>
      <c r="AL31" s="346">
        <v>12</v>
      </c>
      <c r="AM31" s="346">
        <v>14</v>
      </c>
      <c r="AN31" s="346">
        <v>14</v>
      </c>
      <c r="AO31" s="373"/>
      <c r="AP31" s="348">
        <v>17.43</v>
      </c>
      <c r="AQ31" s="348">
        <v>20.28</v>
      </c>
      <c r="AR31" s="348">
        <v>16.36</v>
      </c>
      <c r="AS31" s="348">
        <v>9.76</v>
      </c>
      <c r="AT31" s="348">
        <v>3.99</v>
      </c>
      <c r="AU31" s="351"/>
      <c r="AV31" s="346">
        <v>2</v>
      </c>
      <c r="AW31" s="346">
        <v>1</v>
      </c>
      <c r="AX31" s="346">
        <v>3</v>
      </c>
      <c r="AY31" s="346">
        <v>5</v>
      </c>
      <c r="AZ31" s="346">
        <v>15</v>
      </c>
      <c r="BA31" s="362"/>
      <c r="BB31" s="348">
        <v>11.5965304449931</v>
      </c>
      <c r="BC31" s="375">
        <v>0.88897602428469502</v>
      </c>
      <c r="BD31" s="375">
        <v>8.0996147131001603E-2</v>
      </c>
      <c r="BE31" s="375">
        <v>0.589375794657651</v>
      </c>
      <c r="BF31" s="373"/>
      <c r="BG31" s="348">
        <v>75.925200000000004</v>
      </c>
      <c r="BH31" s="348">
        <v>10.124700000000001</v>
      </c>
      <c r="BI31" s="348">
        <v>7.2613399999999997</v>
      </c>
      <c r="BJ31" s="348">
        <v>6.6887600000000003</v>
      </c>
      <c r="BK31" s="373"/>
      <c r="BL31" s="372" t="s">
        <v>2022</v>
      </c>
      <c r="BM31" s="372" t="s">
        <v>2023</v>
      </c>
      <c r="BN31" s="372" t="s">
        <v>2024</v>
      </c>
      <c r="BO31" s="372" t="s">
        <v>2025</v>
      </c>
      <c r="BP31" s="372" t="s">
        <v>2026</v>
      </c>
      <c r="BQ31" s="373"/>
      <c r="BR31" s="354" t="s">
        <v>519</v>
      </c>
    </row>
    <row r="32" spans="1:70" s="107" customFormat="1" x14ac:dyDescent="0.25">
      <c r="A32" s="345" t="s">
        <v>2111</v>
      </c>
      <c r="B32" s="373"/>
      <c r="C32" s="719">
        <v>41284</v>
      </c>
      <c r="D32" s="373"/>
      <c r="E32" s="346">
        <v>17792.8</v>
      </c>
      <c r="F32" s="373"/>
      <c r="G32" s="347">
        <v>111.56</v>
      </c>
      <c r="H32" s="374"/>
      <c r="I32" s="348">
        <v>0.80420000000000003</v>
      </c>
      <c r="J32" s="348">
        <v>-0.2147</v>
      </c>
      <c r="K32" s="348">
        <v>0.58609999999999995</v>
      </c>
      <c r="L32" s="348">
        <v>7.4656000000000002</v>
      </c>
      <c r="M32" s="348">
        <v>0.83150000000000002</v>
      </c>
      <c r="N32" s="350">
        <v>4.3982999999999999</v>
      </c>
      <c r="O32" s="348">
        <v>6.0736999999999997</v>
      </c>
      <c r="P32" s="348">
        <v>18.9862</v>
      </c>
      <c r="Q32" s="348">
        <v>17.405100000000001</v>
      </c>
      <c r="R32" s="348">
        <v>15.7811</v>
      </c>
      <c r="S32" s="348">
        <v>3.4016000000000002</v>
      </c>
      <c r="T32" s="348">
        <v>16.511700000000001</v>
      </c>
      <c r="U32" s="348">
        <v>-1.0379</v>
      </c>
      <c r="V32" s="348">
        <v>5.8845999999999998</v>
      </c>
      <c r="W32" s="348">
        <v>0.34179999999999999</v>
      </c>
      <c r="X32" s="348">
        <v>15.680899999999999</v>
      </c>
      <c r="Y32" s="374"/>
      <c r="Z32" s="346">
        <v>3</v>
      </c>
      <c r="AA32" s="346">
        <v>9</v>
      </c>
      <c r="AB32" s="346">
        <v>16</v>
      </c>
      <c r="AC32" s="346">
        <v>10</v>
      </c>
      <c r="AD32" s="346">
        <v>13</v>
      </c>
      <c r="AE32" s="346">
        <v>8</v>
      </c>
      <c r="AF32" s="346">
        <v>6</v>
      </c>
      <c r="AG32" s="346">
        <v>2</v>
      </c>
      <c r="AH32" s="346">
        <v>2</v>
      </c>
      <c r="AI32" s="346">
        <v>2</v>
      </c>
      <c r="AJ32" s="346">
        <v>11</v>
      </c>
      <c r="AK32" s="346">
        <v>11</v>
      </c>
      <c r="AL32" s="346">
        <v>15</v>
      </c>
      <c r="AM32" s="346">
        <v>8</v>
      </c>
      <c r="AN32" s="346">
        <v>15</v>
      </c>
      <c r="AO32" s="373"/>
      <c r="AP32" s="348">
        <v>17.989999999999998</v>
      </c>
      <c r="AQ32" s="348">
        <v>19.88</v>
      </c>
      <c r="AR32" s="348">
        <v>17.03</v>
      </c>
      <c r="AS32" s="348">
        <v>11.84</v>
      </c>
      <c r="AT32" s="348">
        <v>6.1</v>
      </c>
      <c r="AU32" s="351"/>
      <c r="AV32" s="346">
        <v>1</v>
      </c>
      <c r="AW32" s="346">
        <v>2</v>
      </c>
      <c r="AX32" s="346">
        <v>2</v>
      </c>
      <c r="AY32" s="346">
        <v>4</v>
      </c>
      <c r="AZ32" s="346">
        <v>12</v>
      </c>
      <c r="BA32" s="362"/>
      <c r="BB32" s="348">
        <v>12.6962333467575</v>
      </c>
      <c r="BC32" s="375">
        <v>0.983177627632008</v>
      </c>
      <c r="BD32" s="375">
        <v>8.1730521982539703E-2</v>
      </c>
      <c r="BE32" s="375">
        <v>0.67712805023995104</v>
      </c>
      <c r="BF32" s="373"/>
      <c r="BG32" s="348">
        <v>63.627400000000002</v>
      </c>
      <c r="BH32" s="348">
        <v>30.1462</v>
      </c>
      <c r="BI32" s="348">
        <v>2.5986799999999999</v>
      </c>
      <c r="BJ32" s="348">
        <v>3.6277200000000001</v>
      </c>
      <c r="BK32" s="373"/>
      <c r="BL32" s="372" t="s">
        <v>2028</v>
      </c>
      <c r="BM32" s="372" t="s">
        <v>2029</v>
      </c>
      <c r="BN32" s="372" t="s">
        <v>2030</v>
      </c>
      <c r="BO32" s="372" t="s">
        <v>1599</v>
      </c>
      <c r="BP32" s="372" t="s">
        <v>2031</v>
      </c>
      <c r="BQ32" s="373"/>
      <c r="BR32" s="354" t="s">
        <v>519</v>
      </c>
    </row>
    <row r="33" spans="1:70" s="107" customFormat="1" x14ac:dyDescent="0.25">
      <c r="A33" s="345" t="s">
        <v>2112</v>
      </c>
      <c r="B33" s="373"/>
      <c r="C33" s="719">
        <v>41275</v>
      </c>
      <c r="D33" s="373"/>
      <c r="E33" s="346">
        <v>11498</v>
      </c>
      <c r="F33" s="373"/>
      <c r="G33" s="347">
        <v>116.88939999999999</v>
      </c>
      <c r="H33" s="374"/>
      <c r="I33" s="348">
        <v>0.6774</v>
      </c>
      <c r="J33" s="348">
        <v>-5.91E-2</v>
      </c>
      <c r="K33" s="348">
        <v>1.1248</v>
      </c>
      <c r="L33" s="348">
        <v>3.6002999999999998</v>
      </c>
      <c r="M33" s="348">
        <v>-4.2247000000000003</v>
      </c>
      <c r="N33" s="350">
        <v>-5.3536999999999999</v>
      </c>
      <c r="O33" s="348">
        <v>-1.6873</v>
      </c>
      <c r="P33" s="348">
        <v>10.5909</v>
      </c>
      <c r="Q33" s="348">
        <v>12.358000000000001</v>
      </c>
      <c r="R33" s="348">
        <v>13.460599999999999</v>
      </c>
      <c r="S33" s="348">
        <v>2.6057999999999999</v>
      </c>
      <c r="T33" s="348">
        <v>9.8722999999999992</v>
      </c>
      <c r="U33" s="348">
        <v>-6.3902000000000001</v>
      </c>
      <c r="V33" s="348">
        <v>-3.2810999999999999</v>
      </c>
      <c r="W33" s="348">
        <v>0.95830000000000004</v>
      </c>
      <c r="X33" s="348">
        <v>16.463200000000001</v>
      </c>
      <c r="Y33" s="374"/>
      <c r="Z33" s="346">
        <v>10</v>
      </c>
      <c r="AA33" s="346">
        <v>7</v>
      </c>
      <c r="AB33" s="346">
        <v>13</v>
      </c>
      <c r="AC33" s="346">
        <v>15</v>
      </c>
      <c r="AD33" s="346">
        <v>17</v>
      </c>
      <c r="AE33" s="346">
        <v>17</v>
      </c>
      <c r="AF33" s="346">
        <v>17</v>
      </c>
      <c r="AG33" s="346">
        <v>15</v>
      </c>
      <c r="AH33" s="346">
        <v>12</v>
      </c>
      <c r="AI33" s="346">
        <v>7</v>
      </c>
      <c r="AJ33" s="346">
        <v>14</v>
      </c>
      <c r="AK33" s="346">
        <v>16</v>
      </c>
      <c r="AL33" s="346">
        <v>17</v>
      </c>
      <c r="AM33" s="346">
        <v>17</v>
      </c>
      <c r="AN33" s="346">
        <v>9</v>
      </c>
      <c r="AO33" s="373"/>
      <c r="AP33" s="348">
        <v>13.84</v>
      </c>
      <c r="AQ33" s="348">
        <v>13.96</v>
      </c>
      <c r="AR33" s="348">
        <v>9.24</v>
      </c>
      <c r="AS33" s="348">
        <v>2.78</v>
      </c>
      <c r="AT33" s="348">
        <v>-3.82</v>
      </c>
      <c r="AU33" s="351"/>
      <c r="AV33" s="346">
        <v>8</v>
      </c>
      <c r="AW33" s="346">
        <v>10</v>
      </c>
      <c r="AX33" s="346">
        <v>15</v>
      </c>
      <c r="AY33" s="346">
        <v>16</v>
      </c>
      <c r="AZ33" s="346">
        <v>17</v>
      </c>
      <c r="BA33" s="362"/>
      <c r="BB33" s="348">
        <v>11.716154900349499</v>
      </c>
      <c r="BC33" s="375">
        <v>0.91070962627679797</v>
      </c>
      <c r="BD33" s="375">
        <v>3.4699526668844599E-2</v>
      </c>
      <c r="BE33" s="375">
        <v>0.12478046315399501</v>
      </c>
      <c r="BF33" s="373"/>
      <c r="BG33" s="348">
        <v>72.729299999999995</v>
      </c>
      <c r="BH33" s="348">
        <v>13.127599999999999</v>
      </c>
      <c r="BI33" s="348">
        <v>6.4819199999999997</v>
      </c>
      <c r="BJ33" s="348">
        <v>7.6611799999999999</v>
      </c>
      <c r="BK33" s="373"/>
      <c r="BL33" s="372" t="s">
        <v>2033</v>
      </c>
      <c r="BM33" s="372" t="s">
        <v>2034</v>
      </c>
      <c r="BN33" s="372" t="s">
        <v>2035</v>
      </c>
      <c r="BO33" s="372" t="s">
        <v>2036</v>
      </c>
      <c r="BP33" s="372" t="s">
        <v>2037</v>
      </c>
      <c r="BQ33" s="373"/>
      <c r="BR33" s="354" t="s">
        <v>519</v>
      </c>
    </row>
    <row r="34" spans="1:70" s="107" customFormat="1" x14ac:dyDescent="0.25">
      <c r="A34" s="345" t="s">
        <v>2113</v>
      </c>
      <c r="B34" s="373"/>
      <c r="C34" s="719">
        <v>41275</v>
      </c>
      <c r="D34" s="373"/>
      <c r="E34" s="346">
        <v>11449.3</v>
      </c>
      <c r="F34" s="373"/>
      <c r="G34" s="347">
        <v>66.52</v>
      </c>
      <c r="H34" s="374"/>
      <c r="I34" s="348">
        <v>0.5897</v>
      </c>
      <c r="J34" s="348">
        <v>-0.1651</v>
      </c>
      <c r="K34" s="348">
        <v>5.1866000000000003</v>
      </c>
      <c r="L34" s="348">
        <v>12.0809</v>
      </c>
      <c r="M34" s="348">
        <v>7.8994</v>
      </c>
      <c r="N34" s="350">
        <v>3.5009000000000001</v>
      </c>
      <c r="O34" s="348">
        <v>3.8662000000000001</v>
      </c>
      <c r="P34" s="348">
        <v>12.841699999999999</v>
      </c>
      <c r="Q34" s="348">
        <v>6.7176999999999998</v>
      </c>
      <c r="R34" s="348">
        <v>12.579800000000001</v>
      </c>
      <c r="S34" s="348">
        <v>6.4831000000000003</v>
      </c>
      <c r="T34" s="348">
        <v>22.010300000000001</v>
      </c>
      <c r="U34" s="348">
        <v>5.5035999999999996</v>
      </c>
      <c r="V34" s="348">
        <v>6.2450000000000001</v>
      </c>
      <c r="W34" s="348">
        <v>2.2913000000000001</v>
      </c>
      <c r="X34" s="348">
        <v>13.616</v>
      </c>
      <c r="Y34" s="374"/>
      <c r="Z34" s="346">
        <v>13</v>
      </c>
      <c r="AA34" s="346">
        <v>8</v>
      </c>
      <c r="AB34" s="346">
        <v>2</v>
      </c>
      <c r="AC34" s="346">
        <v>2</v>
      </c>
      <c r="AD34" s="346">
        <v>3</v>
      </c>
      <c r="AE34" s="346">
        <v>9</v>
      </c>
      <c r="AF34" s="346">
        <v>10</v>
      </c>
      <c r="AG34" s="346">
        <v>13</v>
      </c>
      <c r="AH34" s="346">
        <v>15</v>
      </c>
      <c r="AI34" s="346">
        <v>9</v>
      </c>
      <c r="AJ34" s="346">
        <v>3</v>
      </c>
      <c r="AK34" s="346">
        <v>4</v>
      </c>
      <c r="AL34" s="346">
        <v>3</v>
      </c>
      <c r="AM34" s="346">
        <v>7</v>
      </c>
      <c r="AN34" s="346">
        <v>4</v>
      </c>
      <c r="AO34" s="373"/>
      <c r="AP34" s="348">
        <v>11.29</v>
      </c>
      <c r="AQ34" s="348">
        <v>10.49</v>
      </c>
      <c r="AR34" s="348">
        <v>9.32</v>
      </c>
      <c r="AS34" s="348">
        <v>8.61</v>
      </c>
      <c r="AT34" s="348">
        <v>15.03</v>
      </c>
      <c r="AU34" s="351"/>
      <c r="AV34" s="346">
        <v>10</v>
      </c>
      <c r="AW34" s="346">
        <v>12</v>
      </c>
      <c r="AX34" s="346">
        <v>14</v>
      </c>
      <c r="AY34" s="346">
        <v>9</v>
      </c>
      <c r="AZ34" s="346">
        <v>3</v>
      </c>
      <c r="BA34" s="362"/>
      <c r="BB34" s="348">
        <v>12.8513263018994</v>
      </c>
      <c r="BC34" s="375">
        <v>0.984982865176393</v>
      </c>
      <c r="BD34" s="375">
        <v>3.6545551604374699E-2</v>
      </c>
      <c r="BE34" s="375">
        <v>8.1972291436357897E-2</v>
      </c>
      <c r="BF34" s="373"/>
      <c r="BG34" s="348">
        <v>80.022300000000001</v>
      </c>
      <c r="BH34" s="348">
        <v>12.2074</v>
      </c>
      <c r="BI34" s="348">
        <v>1.4255199999999999</v>
      </c>
      <c r="BJ34" s="348">
        <v>6.3447800000000001</v>
      </c>
      <c r="BK34" s="373"/>
      <c r="BL34" s="372" t="s">
        <v>2039</v>
      </c>
      <c r="BM34" s="372" t="s">
        <v>2040</v>
      </c>
      <c r="BN34" s="372" t="s">
        <v>2041</v>
      </c>
      <c r="BO34" s="372" t="s">
        <v>2042</v>
      </c>
      <c r="BP34" s="372" t="s">
        <v>2043</v>
      </c>
      <c r="BQ34" s="373"/>
      <c r="BR34" s="354" t="s">
        <v>1517</v>
      </c>
    </row>
    <row r="35" spans="1:70" s="107" customFormat="1" x14ac:dyDescent="0.25">
      <c r="A35" s="345" t="s">
        <v>2114</v>
      </c>
      <c r="B35" s="373"/>
      <c r="C35" s="719">
        <v>41275</v>
      </c>
      <c r="D35" s="373"/>
      <c r="E35" s="346">
        <v>8629.6200000000008</v>
      </c>
      <c r="F35" s="373"/>
      <c r="G35" s="347">
        <v>138.13890000000001</v>
      </c>
      <c r="H35" s="374"/>
      <c r="I35" s="348">
        <v>0.73319999999999996</v>
      </c>
      <c r="J35" s="348">
        <v>-0.2429</v>
      </c>
      <c r="K35" s="348">
        <v>1.925</v>
      </c>
      <c r="L35" s="348">
        <v>5.1276000000000002</v>
      </c>
      <c r="M35" s="348">
        <v>2.2501000000000002</v>
      </c>
      <c r="N35" s="350">
        <v>3.0036</v>
      </c>
      <c r="O35" s="348">
        <v>2.5436000000000001</v>
      </c>
      <c r="P35" s="348">
        <v>12.058</v>
      </c>
      <c r="Q35" s="348">
        <v>12.640599999999999</v>
      </c>
      <c r="R35" s="348">
        <v>13.552899999999999</v>
      </c>
      <c r="S35" s="348">
        <v>2.3679000000000001</v>
      </c>
      <c r="T35" s="348">
        <v>16.5474</v>
      </c>
      <c r="U35" s="348">
        <v>0.61060000000000003</v>
      </c>
      <c r="V35" s="348">
        <v>5.2747999999999999</v>
      </c>
      <c r="W35" s="348">
        <v>2.1505000000000001</v>
      </c>
      <c r="X35" s="348">
        <v>16.513400000000001</v>
      </c>
      <c r="Y35" s="374"/>
      <c r="Z35" s="346">
        <v>6</v>
      </c>
      <c r="AA35" s="346">
        <v>12</v>
      </c>
      <c r="AB35" s="346">
        <v>8</v>
      </c>
      <c r="AC35" s="346">
        <v>13</v>
      </c>
      <c r="AD35" s="346">
        <v>10</v>
      </c>
      <c r="AE35" s="346">
        <v>11</v>
      </c>
      <c r="AF35" s="346">
        <v>13</v>
      </c>
      <c r="AG35" s="346">
        <v>14</v>
      </c>
      <c r="AH35" s="346">
        <v>10</v>
      </c>
      <c r="AI35" s="346">
        <v>6</v>
      </c>
      <c r="AJ35" s="346">
        <v>15</v>
      </c>
      <c r="AK35" s="346">
        <v>10</v>
      </c>
      <c r="AL35" s="346">
        <v>10</v>
      </c>
      <c r="AM35" s="346">
        <v>10</v>
      </c>
      <c r="AN35" s="346">
        <v>5</v>
      </c>
      <c r="AO35" s="373"/>
      <c r="AP35" s="348">
        <v>14.37</v>
      </c>
      <c r="AQ35" s="348">
        <v>15.23</v>
      </c>
      <c r="AR35" s="348">
        <v>11.24</v>
      </c>
      <c r="AS35" s="348">
        <v>7.36</v>
      </c>
      <c r="AT35" s="348">
        <v>6.17</v>
      </c>
      <c r="AU35" s="351"/>
      <c r="AV35" s="346">
        <v>5</v>
      </c>
      <c r="AW35" s="346">
        <v>6</v>
      </c>
      <c r="AX35" s="346">
        <v>13</v>
      </c>
      <c r="AY35" s="346">
        <v>12</v>
      </c>
      <c r="AZ35" s="346">
        <v>11</v>
      </c>
      <c r="BA35" s="362"/>
      <c r="BB35" s="348">
        <v>12.0148381300351</v>
      </c>
      <c r="BC35" s="375">
        <v>0.94425734306587294</v>
      </c>
      <c r="BD35" s="375">
        <v>4.7216827455694402E-2</v>
      </c>
      <c r="BE35" s="375">
        <v>0.22103329419416601</v>
      </c>
      <c r="BF35" s="373"/>
      <c r="BG35" s="348">
        <v>67.279600000000002</v>
      </c>
      <c r="BH35" s="348">
        <v>15.5877</v>
      </c>
      <c r="BI35" s="348">
        <v>13.0961</v>
      </c>
      <c r="BJ35" s="348">
        <v>4.0366</v>
      </c>
      <c r="BK35" s="373"/>
      <c r="BL35" s="372" t="s">
        <v>2045</v>
      </c>
      <c r="BM35" s="372" t="s">
        <v>2046</v>
      </c>
      <c r="BN35" s="372" t="s">
        <v>2047</v>
      </c>
      <c r="BO35" s="372" t="s">
        <v>2048</v>
      </c>
      <c r="BP35" s="372" t="s">
        <v>737</v>
      </c>
      <c r="BQ35" s="373"/>
      <c r="BR35" s="354" t="s">
        <v>436</v>
      </c>
    </row>
    <row r="36" spans="1:70" s="107" customFormat="1" x14ac:dyDescent="0.25">
      <c r="A36" s="345" t="s">
        <v>2115</v>
      </c>
      <c r="B36" s="373"/>
      <c r="C36" s="719">
        <v>41275</v>
      </c>
      <c r="D36" s="373"/>
      <c r="E36" s="346">
        <v>7993.06</v>
      </c>
      <c r="F36" s="373"/>
      <c r="G36" s="347">
        <v>170.08179999999999</v>
      </c>
      <c r="H36" s="374"/>
      <c r="I36" s="348">
        <v>0.80740000000000001</v>
      </c>
      <c r="J36" s="348">
        <v>-0.2346</v>
      </c>
      <c r="K36" s="348">
        <v>1.8741000000000001</v>
      </c>
      <c r="L36" s="348">
        <v>6.7953000000000001</v>
      </c>
      <c r="M36" s="348">
        <v>1.2301</v>
      </c>
      <c r="N36" s="350">
        <v>7.0011999999999999</v>
      </c>
      <c r="O36" s="348">
        <v>5.1858000000000004</v>
      </c>
      <c r="P36" s="348">
        <v>15.0779</v>
      </c>
      <c r="Q36" s="348">
        <v>12.633699999999999</v>
      </c>
      <c r="R36" s="348">
        <v>13.286899999999999</v>
      </c>
      <c r="S36" s="348">
        <v>4.4744000000000002</v>
      </c>
      <c r="T36" s="348">
        <v>15.491899999999999</v>
      </c>
      <c r="U36" s="348">
        <v>0.78749999999999998</v>
      </c>
      <c r="V36" s="348">
        <v>9.0715000000000003</v>
      </c>
      <c r="W36" s="348">
        <v>0.49609999999999999</v>
      </c>
      <c r="X36" s="348">
        <v>14.6882</v>
      </c>
      <c r="Y36" s="374"/>
      <c r="Z36" s="346">
        <v>2</v>
      </c>
      <c r="AA36" s="346">
        <v>11</v>
      </c>
      <c r="AB36" s="346">
        <v>9</v>
      </c>
      <c r="AC36" s="346">
        <v>12</v>
      </c>
      <c r="AD36" s="346">
        <v>12</v>
      </c>
      <c r="AE36" s="346">
        <v>4</v>
      </c>
      <c r="AF36" s="346">
        <v>7</v>
      </c>
      <c r="AG36" s="346">
        <v>9</v>
      </c>
      <c r="AH36" s="346">
        <v>11</v>
      </c>
      <c r="AI36" s="346">
        <v>8</v>
      </c>
      <c r="AJ36" s="346">
        <v>6</v>
      </c>
      <c r="AK36" s="346">
        <v>13</v>
      </c>
      <c r="AL36" s="346">
        <v>9</v>
      </c>
      <c r="AM36" s="346">
        <v>5</v>
      </c>
      <c r="AN36" s="346">
        <v>13</v>
      </c>
      <c r="AO36" s="373"/>
      <c r="AP36" s="348">
        <v>14.17</v>
      </c>
      <c r="AQ36" s="348">
        <v>14.99</v>
      </c>
      <c r="AR36" s="348">
        <v>12.97</v>
      </c>
      <c r="AS36" s="348">
        <v>9.6999999999999993</v>
      </c>
      <c r="AT36" s="348">
        <v>8.1</v>
      </c>
      <c r="AU36" s="351"/>
      <c r="AV36" s="346">
        <v>6</v>
      </c>
      <c r="AW36" s="346">
        <v>8</v>
      </c>
      <c r="AX36" s="346">
        <v>10</v>
      </c>
      <c r="AY36" s="346">
        <v>6</v>
      </c>
      <c r="AZ36" s="346">
        <v>9</v>
      </c>
      <c r="BA36" s="362"/>
      <c r="BB36" s="348">
        <v>12.0109305648127</v>
      </c>
      <c r="BC36" s="375">
        <v>0.95967357679381904</v>
      </c>
      <c r="BD36" s="375">
        <v>6.1209757927944197E-2</v>
      </c>
      <c r="BE36" s="375">
        <v>0.35746130078530602</v>
      </c>
      <c r="BF36" s="373"/>
      <c r="BG36" s="348">
        <v>72.897800000000004</v>
      </c>
      <c r="BH36" s="348">
        <v>21.200099999999999</v>
      </c>
      <c r="BI36" s="348">
        <v>1.2086300000000001</v>
      </c>
      <c r="BJ36" s="348">
        <v>4.6934699999999996</v>
      </c>
      <c r="BK36" s="373"/>
      <c r="BL36" s="372" t="s">
        <v>2050</v>
      </c>
      <c r="BM36" s="372" t="s">
        <v>2051</v>
      </c>
      <c r="BN36" s="372" t="s">
        <v>2052</v>
      </c>
      <c r="BO36" s="372" t="s">
        <v>564</v>
      </c>
      <c r="BP36" s="372" t="s">
        <v>2053</v>
      </c>
      <c r="BQ36" s="373"/>
      <c r="BR36" s="354" t="s">
        <v>476</v>
      </c>
    </row>
    <row r="37" spans="1:70" s="107" customFormat="1" x14ac:dyDescent="0.25">
      <c r="A37" s="345" t="s">
        <v>2116</v>
      </c>
      <c r="B37" s="373"/>
      <c r="C37" s="719">
        <v>41942</v>
      </c>
      <c r="D37" s="373"/>
      <c r="E37" s="346">
        <v>6699.36</v>
      </c>
      <c r="F37" s="373"/>
      <c r="G37" s="347">
        <v>56.388800000000003</v>
      </c>
      <c r="H37" s="374"/>
      <c r="I37" s="348">
        <v>0.80069999999999997</v>
      </c>
      <c r="J37" s="348">
        <v>-0.25</v>
      </c>
      <c r="K37" s="348">
        <v>2.0987</v>
      </c>
      <c r="L37" s="348">
        <v>8.4206000000000003</v>
      </c>
      <c r="M37" s="348">
        <v>5.1134000000000004</v>
      </c>
      <c r="N37" s="350">
        <v>6.6811999999999996</v>
      </c>
      <c r="O37" s="348">
        <v>1.8201000000000001</v>
      </c>
      <c r="P37" s="348">
        <v>13.9864</v>
      </c>
      <c r="Q37" s="348">
        <v>13.0932</v>
      </c>
      <c r="R37" s="348">
        <v>16.12</v>
      </c>
      <c r="S37" s="348">
        <v>3.9190999999999998</v>
      </c>
      <c r="T37" s="348">
        <v>19.446999999999999</v>
      </c>
      <c r="U37" s="348">
        <v>4.26</v>
      </c>
      <c r="V37" s="348">
        <v>7.9814999999999996</v>
      </c>
      <c r="W37" s="348">
        <v>1.2395</v>
      </c>
      <c r="X37" s="348">
        <v>15.7675</v>
      </c>
      <c r="Y37" s="374"/>
      <c r="Z37" s="346">
        <v>4</v>
      </c>
      <c r="AA37" s="346">
        <v>13</v>
      </c>
      <c r="AB37" s="346">
        <v>7</v>
      </c>
      <c r="AC37" s="346">
        <v>6</v>
      </c>
      <c r="AD37" s="346">
        <v>6</v>
      </c>
      <c r="AE37" s="346">
        <v>5</v>
      </c>
      <c r="AF37" s="346">
        <v>14</v>
      </c>
      <c r="AG37" s="346">
        <v>11</v>
      </c>
      <c r="AH37" s="346">
        <v>9</v>
      </c>
      <c r="AI37" s="346">
        <v>1</v>
      </c>
      <c r="AJ37" s="346">
        <v>8</v>
      </c>
      <c r="AK37" s="346">
        <v>5</v>
      </c>
      <c r="AL37" s="346">
        <v>5</v>
      </c>
      <c r="AM37" s="346">
        <v>6</v>
      </c>
      <c r="AN37" s="346">
        <v>7</v>
      </c>
      <c r="AO37" s="373"/>
      <c r="AP37" s="348">
        <v>16.670000000000002</v>
      </c>
      <c r="AQ37" s="348">
        <v>15.95</v>
      </c>
      <c r="AR37" s="348">
        <v>12.57</v>
      </c>
      <c r="AS37" s="348">
        <v>8.3800000000000008</v>
      </c>
      <c r="AT37" s="348">
        <v>12.65</v>
      </c>
      <c r="AU37" s="351"/>
      <c r="AV37" s="346">
        <v>3</v>
      </c>
      <c r="AW37" s="346">
        <v>5</v>
      </c>
      <c r="AX37" s="346">
        <v>11</v>
      </c>
      <c r="AY37" s="346">
        <v>11</v>
      </c>
      <c r="AZ37" s="346">
        <v>5</v>
      </c>
      <c r="BA37" s="362"/>
      <c r="BB37" s="348">
        <v>12.200356193643</v>
      </c>
      <c r="BC37" s="375">
        <v>0.98133172094296905</v>
      </c>
      <c r="BD37" s="375">
        <v>5.2758053728384199E-2</v>
      </c>
      <c r="BE37" s="375">
        <v>0.28380223284913703</v>
      </c>
      <c r="BF37" s="373"/>
      <c r="BG37" s="348">
        <v>65.304400000000001</v>
      </c>
      <c r="BH37" s="348">
        <v>13.337199999999999</v>
      </c>
      <c r="BI37" s="348">
        <v>18.569900000000001</v>
      </c>
      <c r="BJ37" s="348">
        <v>2.7885</v>
      </c>
      <c r="BK37" s="373"/>
      <c r="BL37" s="372" t="s">
        <v>2055</v>
      </c>
      <c r="BM37" s="372" t="s">
        <v>2056</v>
      </c>
      <c r="BN37" s="372" t="s">
        <v>2057</v>
      </c>
      <c r="BO37" s="372" t="s">
        <v>1102</v>
      </c>
      <c r="BP37" s="372" t="s">
        <v>2058</v>
      </c>
      <c r="BQ37" s="373"/>
      <c r="BR37" s="354" t="s">
        <v>555</v>
      </c>
    </row>
    <row r="38" spans="1:70" s="107" customFormat="1" x14ac:dyDescent="0.25">
      <c r="A38" s="345" t="s">
        <v>2117</v>
      </c>
      <c r="B38" s="373"/>
      <c r="C38" s="719">
        <v>43599</v>
      </c>
      <c r="D38" s="373"/>
      <c r="E38" s="346">
        <v>6715.99</v>
      </c>
      <c r="F38" s="373"/>
      <c r="G38" s="347">
        <v>28.094999999999999</v>
      </c>
      <c r="H38" s="374"/>
      <c r="I38" s="348">
        <v>0.65920000000000001</v>
      </c>
      <c r="J38" s="348">
        <v>0.35360000000000003</v>
      </c>
      <c r="K38" s="348">
        <v>3.9554999999999998</v>
      </c>
      <c r="L38" s="348">
        <v>10.392899999999999</v>
      </c>
      <c r="M38" s="348">
        <v>5.4024000000000001</v>
      </c>
      <c r="N38" s="350">
        <v>-0.59440000000000004</v>
      </c>
      <c r="O38" s="348">
        <v>3.0608</v>
      </c>
      <c r="P38" s="348">
        <v>9.3298000000000005</v>
      </c>
      <c r="Q38" s="348">
        <v>8.3466000000000005</v>
      </c>
      <c r="R38" s="348" t="s">
        <v>430</v>
      </c>
      <c r="S38" s="348">
        <v>6.5052000000000003</v>
      </c>
      <c r="T38" s="348">
        <v>22.798200000000001</v>
      </c>
      <c r="U38" s="348">
        <v>-1.2546999999999999</v>
      </c>
      <c r="V38" s="348">
        <v>1.6646000000000001</v>
      </c>
      <c r="W38" s="348">
        <v>3.4464000000000001</v>
      </c>
      <c r="X38" s="348">
        <v>15.2593</v>
      </c>
      <c r="Y38" s="374"/>
      <c r="Z38" s="346">
        <v>11</v>
      </c>
      <c r="AA38" s="346">
        <v>2</v>
      </c>
      <c r="AB38" s="346">
        <v>4</v>
      </c>
      <c r="AC38" s="346">
        <v>3</v>
      </c>
      <c r="AD38" s="346">
        <v>5</v>
      </c>
      <c r="AE38" s="346">
        <v>16</v>
      </c>
      <c r="AF38" s="346">
        <v>12</v>
      </c>
      <c r="AG38" s="346">
        <v>16</v>
      </c>
      <c r="AH38" s="346">
        <v>14</v>
      </c>
      <c r="AI38" s="346" t="s">
        <v>430</v>
      </c>
      <c r="AJ38" s="346">
        <v>2</v>
      </c>
      <c r="AK38" s="346">
        <v>3</v>
      </c>
      <c r="AL38" s="346">
        <v>16</v>
      </c>
      <c r="AM38" s="346">
        <v>16</v>
      </c>
      <c r="AN38" s="346">
        <v>1</v>
      </c>
      <c r="AO38" s="373"/>
      <c r="AP38" s="348" t="s">
        <v>430</v>
      </c>
      <c r="AQ38" s="348">
        <v>11.74</v>
      </c>
      <c r="AR38" s="348">
        <v>8.25</v>
      </c>
      <c r="AS38" s="348">
        <v>6.22</v>
      </c>
      <c r="AT38" s="348">
        <v>9.3699999999999992</v>
      </c>
      <c r="AU38" s="351"/>
      <c r="AV38" s="346" t="s">
        <v>430</v>
      </c>
      <c r="AW38" s="346">
        <v>11</v>
      </c>
      <c r="AX38" s="346">
        <v>16</v>
      </c>
      <c r="AY38" s="346">
        <v>15</v>
      </c>
      <c r="AZ38" s="346">
        <v>7</v>
      </c>
      <c r="BA38" s="362"/>
      <c r="BB38" s="348">
        <v>13.096000515809401</v>
      </c>
      <c r="BC38" s="375">
        <v>1.00116938189918</v>
      </c>
      <c r="BD38" s="375">
        <v>2.4199219765754499E-2</v>
      </c>
      <c r="BE38" s="375">
        <v>-7.71444905574067E-2</v>
      </c>
      <c r="BF38" s="373"/>
      <c r="BG38" s="348">
        <v>48.000799999999998</v>
      </c>
      <c r="BH38" s="348">
        <v>17.116</v>
      </c>
      <c r="BI38" s="348">
        <v>22.611599999999999</v>
      </c>
      <c r="BJ38" s="348">
        <v>12.271599999999999</v>
      </c>
      <c r="BK38" s="373"/>
      <c r="BL38" s="372" t="s">
        <v>2060</v>
      </c>
      <c r="BM38" s="372" t="s">
        <v>2061</v>
      </c>
      <c r="BN38" s="372" t="s">
        <v>2062</v>
      </c>
      <c r="BO38" s="372" t="s">
        <v>2063</v>
      </c>
      <c r="BP38" s="372" t="s">
        <v>1132</v>
      </c>
      <c r="BQ38" s="373"/>
      <c r="BR38" s="354" t="s">
        <v>443</v>
      </c>
    </row>
    <row r="39" spans="1:70" s="107" customFormat="1" x14ac:dyDescent="0.25">
      <c r="A39" s="345" t="s">
        <v>2118</v>
      </c>
      <c r="B39" s="373"/>
      <c r="C39" s="719">
        <v>44103</v>
      </c>
      <c r="D39" s="373"/>
      <c r="E39" s="346">
        <v>6258.74</v>
      </c>
      <c r="F39" s="373"/>
      <c r="G39" s="347">
        <v>32.68</v>
      </c>
      <c r="H39" s="374"/>
      <c r="I39" s="348">
        <v>1.2078</v>
      </c>
      <c r="J39" s="348">
        <v>0.67779999999999996</v>
      </c>
      <c r="K39" s="348">
        <v>4.0763999999999996</v>
      </c>
      <c r="L39" s="348">
        <v>14.9894</v>
      </c>
      <c r="M39" s="348">
        <v>16.423200000000001</v>
      </c>
      <c r="N39" s="350">
        <v>6.0006000000000004</v>
      </c>
      <c r="O39" s="348">
        <v>6.2286999999999999</v>
      </c>
      <c r="P39" s="348">
        <v>23.736000000000001</v>
      </c>
      <c r="Q39" s="348">
        <v>17.3154</v>
      </c>
      <c r="R39" s="348" t="s">
        <v>430</v>
      </c>
      <c r="S39" s="348">
        <v>6.8672000000000004</v>
      </c>
      <c r="T39" s="348">
        <v>31.562000000000001</v>
      </c>
      <c r="U39" s="348">
        <v>12.7674</v>
      </c>
      <c r="V39" s="348">
        <v>10.256399999999999</v>
      </c>
      <c r="W39" s="348">
        <v>3.0590000000000002</v>
      </c>
      <c r="X39" s="348">
        <v>22.255299999999998</v>
      </c>
      <c r="Y39" s="374"/>
      <c r="Z39" s="346">
        <v>1</v>
      </c>
      <c r="AA39" s="346">
        <v>1</v>
      </c>
      <c r="AB39" s="346">
        <v>3</v>
      </c>
      <c r="AC39" s="346">
        <v>1</v>
      </c>
      <c r="AD39" s="346">
        <v>1</v>
      </c>
      <c r="AE39" s="346">
        <v>6</v>
      </c>
      <c r="AF39" s="346">
        <v>5</v>
      </c>
      <c r="AG39" s="346">
        <v>1</v>
      </c>
      <c r="AH39" s="346">
        <v>3</v>
      </c>
      <c r="AI39" s="346" t="s">
        <v>430</v>
      </c>
      <c r="AJ39" s="346">
        <v>1</v>
      </c>
      <c r="AK39" s="346">
        <v>1</v>
      </c>
      <c r="AL39" s="346">
        <v>1</v>
      </c>
      <c r="AM39" s="346">
        <v>4</v>
      </c>
      <c r="AN39" s="346">
        <v>3</v>
      </c>
      <c r="AO39" s="373"/>
      <c r="AP39" s="348" t="s">
        <v>430</v>
      </c>
      <c r="AQ39" s="348" t="s">
        <v>430</v>
      </c>
      <c r="AR39" s="348">
        <v>18.850000000000001</v>
      </c>
      <c r="AS39" s="348">
        <v>14.29</v>
      </c>
      <c r="AT39" s="348">
        <v>26.24</v>
      </c>
      <c r="AU39" s="351"/>
      <c r="AV39" s="346" t="s">
        <v>430</v>
      </c>
      <c r="AW39" s="346" t="s">
        <v>430</v>
      </c>
      <c r="AX39" s="346">
        <v>1</v>
      </c>
      <c r="AY39" s="346">
        <v>2</v>
      </c>
      <c r="AZ39" s="346">
        <v>2</v>
      </c>
      <c r="BA39" s="362"/>
      <c r="BB39" s="348">
        <v>16.223649171488301</v>
      </c>
      <c r="BC39" s="375">
        <v>1.2047352359496299</v>
      </c>
      <c r="BD39" s="375">
        <v>8.6597591242081606E-2</v>
      </c>
      <c r="BE39" s="375">
        <v>0.96313967159935898</v>
      </c>
      <c r="BF39" s="373"/>
      <c r="BG39" s="348">
        <v>49.236499999999999</v>
      </c>
      <c r="BH39" s="348">
        <v>23.8095</v>
      </c>
      <c r="BI39" s="348">
        <v>22.111799999999999</v>
      </c>
      <c r="BJ39" s="348">
        <v>4.8422000000000001</v>
      </c>
      <c r="BK39" s="373"/>
      <c r="BL39" s="372" t="s">
        <v>2065</v>
      </c>
      <c r="BM39" s="372" t="s">
        <v>2066</v>
      </c>
      <c r="BN39" s="372" t="s">
        <v>1942</v>
      </c>
      <c r="BO39" s="372" t="s">
        <v>2067</v>
      </c>
      <c r="BP39" s="372" t="s">
        <v>2068</v>
      </c>
      <c r="BQ39" s="373"/>
      <c r="BR39" s="354" t="s">
        <v>443</v>
      </c>
    </row>
    <row r="40" spans="1:70" s="107" customFormat="1" ht="11" x14ac:dyDescent="0.3">
      <c r="A40" s="841" t="s">
        <v>2119</v>
      </c>
      <c r="B40" s="842"/>
      <c r="C40" s="843">
        <v>43662</v>
      </c>
      <c r="D40" s="842"/>
      <c r="E40" s="844">
        <v>4514.03</v>
      </c>
      <c r="F40" s="842"/>
      <c r="G40" s="845">
        <v>31.108000000000001</v>
      </c>
      <c r="H40" s="847"/>
      <c r="I40" s="846">
        <v>0.68940000000000001</v>
      </c>
      <c r="J40" s="846">
        <v>-0.4289</v>
      </c>
      <c r="K40" s="846">
        <v>1.7831999999999999</v>
      </c>
      <c r="L40" s="846">
        <v>8.4733999999999998</v>
      </c>
      <c r="M40" s="846">
        <v>3.4416000000000002</v>
      </c>
      <c r="N40" s="848">
        <v>10.085599999999999</v>
      </c>
      <c r="O40" s="846">
        <v>7.2210999999999999</v>
      </c>
      <c r="P40" s="846">
        <v>17.178699999999999</v>
      </c>
      <c r="Q40" s="846">
        <v>14.463800000000001</v>
      </c>
      <c r="R40" s="846" t="s">
        <v>430</v>
      </c>
      <c r="S40" s="846">
        <v>3.6312000000000002</v>
      </c>
      <c r="T40" s="846">
        <v>18.0077</v>
      </c>
      <c r="U40" s="846">
        <v>4.0679999999999996</v>
      </c>
      <c r="V40" s="846">
        <v>11.2669</v>
      </c>
      <c r="W40" s="846">
        <v>1.1248</v>
      </c>
      <c r="X40" s="846">
        <v>17.329000000000001</v>
      </c>
      <c r="Y40" s="847"/>
      <c r="Z40" s="844">
        <v>9</v>
      </c>
      <c r="AA40" s="844">
        <v>16</v>
      </c>
      <c r="AB40" s="844">
        <v>10</v>
      </c>
      <c r="AC40" s="844">
        <v>5</v>
      </c>
      <c r="AD40" s="844">
        <v>7</v>
      </c>
      <c r="AE40" s="844">
        <v>3</v>
      </c>
      <c r="AF40" s="844">
        <v>3</v>
      </c>
      <c r="AG40" s="844">
        <v>4</v>
      </c>
      <c r="AH40" s="844">
        <v>5</v>
      </c>
      <c r="AI40" s="844" t="s">
        <v>430</v>
      </c>
      <c r="AJ40" s="844">
        <v>10</v>
      </c>
      <c r="AK40" s="844">
        <v>7</v>
      </c>
      <c r="AL40" s="844">
        <v>6</v>
      </c>
      <c r="AM40" s="844">
        <v>3</v>
      </c>
      <c r="AN40" s="844">
        <v>8</v>
      </c>
      <c r="AO40" s="842"/>
      <c r="AP40" s="846" t="s">
        <v>430</v>
      </c>
      <c r="AQ40" s="846">
        <v>17.05</v>
      </c>
      <c r="AR40" s="846">
        <v>15.07</v>
      </c>
      <c r="AS40" s="846">
        <v>12.97</v>
      </c>
      <c r="AT40" s="846">
        <v>12.3</v>
      </c>
      <c r="AU40" s="849"/>
      <c r="AV40" s="844" t="s">
        <v>430</v>
      </c>
      <c r="AW40" s="844">
        <v>3</v>
      </c>
      <c r="AX40" s="844">
        <v>5</v>
      </c>
      <c r="AY40" s="844">
        <v>3</v>
      </c>
      <c r="AZ40" s="844">
        <v>6</v>
      </c>
      <c r="BA40" s="851"/>
      <c r="BB40" s="846">
        <v>12.200383460625501</v>
      </c>
      <c r="BC40" s="852">
        <v>0.97185019669830197</v>
      </c>
      <c r="BD40" s="852">
        <v>7.1866928408497802E-2</v>
      </c>
      <c r="BE40" s="852">
        <v>0.494286549405897</v>
      </c>
      <c r="BF40" s="842"/>
      <c r="BG40" s="846">
        <v>62.791400000000003</v>
      </c>
      <c r="BH40" s="846">
        <v>27.346299999999999</v>
      </c>
      <c r="BI40" s="846">
        <v>5.61944</v>
      </c>
      <c r="BJ40" s="846">
        <v>4.2428600000000003</v>
      </c>
      <c r="BK40" s="842"/>
      <c r="BL40" s="855" t="s">
        <v>2070</v>
      </c>
      <c r="BM40" s="855" t="s">
        <v>1978</v>
      </c>
      <c r="BN40" s="855" t="s">
        <v>2071</v>
      </c>
      <c r="BO40" s="855" t="s">
        <v>2072</v>
      </c>
      <c r="BP40" s="855" t="s">
        <v>2073</v>
      </c>
      <c r="BQ40" s="842"/>
      <c r="BR40" s="856" t="s">
        <v>443</v>
      </c>
    </row>
    <row r="41" spans="1:70" s="107" customFormat="1" x14ac:dyDescent="0.25">
      <c r="A41" s="345" t="s">
        <v>2120</v>
      </c>
      <c r="B41" s="373"/>
      <c r="C41" s="719">
        <v>45315</v>
      </c>
      <c r="D41" s="373"/>
      <c r="E41" s="346">
        <v>4264.87</v>
      </c>
      <c r="F41" s="373"/>
      <c r="G41" s="347">
        <v>14.25</v>
      </c>
      <c r="H41" s="374"/>
      <c r="I41" s="348">
        <v>0.70669999999999999</v>
      </c>
      <c r="J41" s="348">
        <v>-0.41930000000000001</v>
      </c>
      <c r="K41" s="348">
        <v>6.1056999999999997</v>
      </c>
      <c r="L41" s="348">
        <v>10.3796</v>
      </c>
      <c r="M41" s="348">
        <v>13.1851</v>
      </c>
      <c r="N41" s="350">
        <v>20.967700000000001</v>
      </c>
      <c r="O41" s="348">
        <v>7.9428999999999998</v>
      </c>
      <c r="P41" s="348" t="s">
        <v>430</v>
      </c>
      <c r="Q41" s="348" t="s">
        <v>430</v>
      </c>
      <c r="R41" s="348" t="s">
        <v>430</v>
      </c>
      <c r="S41" s="348">
        <v>5.6337999999999999</v>
      </c>
      <c r="T41" s="348">
        <v>25.440100000000001</v>
      </c>
      <c r="U41" s="348">
        <v>11.0678</v>
      </c>
      <c r="V41" s="348">
        <v>21.173500000000001</v>
      </c>
      <c r="W41" s="348">
        <v>3.4106999999999998</v>
      </c>
      <c r="X41" s="348">
        <v>14.7597</v>
      </c>
      <c r="Y41" s="374"/>
      <c r="Z41" s="346">
        <v>7</v>
      </c>
      <c r="AA41" s="346">
        <v>15</v>
      </c>
      <c r="AB41" s="346">
        <v>1</v>
      </c>
      <c r="AC41" s="346">
        <v>4</v>
      </c>
      <c r="AD41" s="346">
        <v>2</v>
      </c>
      <c r="AE41" s="346">
        <v>1</v>
      </c>
      <c r="AF41" s="346">
        <v>2</v>
      </c>
      <c r="AG41" s="346" t="s">
        <v>430</v>
      </c>
      <c r="AH41" s="346" t="s">
        <v>430</v>
      </c>
      <c r="AI41" s="346" t="s">
        <v>430</v>
      </c>
      <c r="AJ41" s="346">
        <v>4</v>
      </c>
      <c r="AK41" s="346">
        <v>2</v>
      </c>
      <c r="AL41" s="346">
        <v>2</v>
      </c>
      <c r="AM41" s="346">
        <v>1</v>
      </c>
      <c r="AN41" s="346">
        <v>2</v>
      </c>
      <c r="AO41" s="373"/>
      <c r="AP41" s="348" t="s">
        <v>430</v>
      </c>
      <c r="AQ41" s="348" t="s">
        <v>430</v>
      </c>
      <c r="AR41" s="348" t="s">
        <v>430</v>
      </c>
      <c r="AS41" s="348" t="s">
        <v>430</v>
      </c>
      <c r="AT41" s="348">
        <v>27.53</v>
      </c>
      <c r="AU41" s="351"/>
      <c r="AV41" s="346" t="s">
        <v>430</v>
      </c>
      <c r="AW41" s="346" t="s">
        <v>430</v>
      </c>
      <c r="AX41" s="346" t="s">
        <v>430</v>
      </c>
      <c r="AY41" s="346" t="s">
        <v>430</v>
      </c>
      <c r="AZ41" s="346">
        <v>1</v>
      </c>
      <c r="BA41" s="362"/>
      <c r="BB41" s="348">
        <v>15.157959662413299</v>
      </c>
      <c r="BC41" s="375">
        <v>1.0948217074900699</v>
      </c>
      <c r="BD41" s="375">
        <v>5.2161681680066498E-2</v>
      </c>
      <c r="BE41" s="375">
        <v>0.72346687267398402</v>
      </c>
      <c r="BF41" s="373"/>
      <c r="BG41" s="348">
        <v>42.8979</v>
      </c>
      <c r="BH41" s="348">
        <v>14.7881</v>
      </c>
      <c r="BI41" s="348">
        <v>34.047800000000002</v>
      </c>
      <c r="BJ41" s="348">
        <v>8.2661999999999995</v>
      </c>
      <c r="BK41" s="373"/>
      <c r="BL41" s="372" t="s">
        <v>2075</v>
      </c>
      <c r="BM41" s="372" t="s">
        <v>2076</v>
      </c>
      <c r="BN41" s="372" t="s">
        <v>2077</v>
      </c>
      <c r="BO41" s="372" t="s">
        <v>2078</v>
      </c>
      <c r="BP41" s="372" t="s">
        <v>2079</v>
      </c>
      <c r="BQ41" s="373"/>
      <c r="BR41" s="354" t="s">
        <v>443</v>
      </c>
    </row>
    <row r="42" spans="1:70" s="107" customFormat="1" x14ac:dyDescent="0.25">
      <c r="A42" s="345" t="s">
        <v>2121</v>
      </c>
      <c r="B42" s="373"/>
      <c r="C42" s="719">
        <v>44333</v>
      </c>
      <c r="D42" s="373"/>
      <c r="E42" s="346">
        <v>2877.97</v>
      </c>
      <c r="F42" s="373"/>
      <c r="G42" s="347">
        <v>21.79</v>
      </c>
      <c r="H42" s="374"/>
      <c r="I42" s="348">
        <v>0.69320000000000004</v>
      </c>
      <c r="J42" s="348">
        <v>9.1899999999999996E-2</v>
      </c>
      <c r="K42" s="348">
        <v>2.4929000000000001</v>
      </c>
      <c r="L42" s="348">
        <v>7.0236000000000001</v>
      </c>
      <c r="M42" s="348">
        <v>0.41470000000000001</v>
      </c>
      <c r="N42" s="350">
        <v>0.50739999999999996</v>
      </c>
      <c r="O42" s="348">
        <v>4.5098000000000003</v>
      </c>
      <c r="P42" s="348">
        <v>15.0557</v>
      </c>
      <c r="Q42" s="348">
        <v>13.865500000000001</v>
      </c>
      <c r="R42" s="348" t="s">
        <v>430</v>
      </c>
      <c r="S42" s="348">
        <v>4.2584</v>
      </c>
      <c r="T42" s="348">
        <v>14.9262</v>
      </c>
      <c r="U42" s="348">
        <v>-0.90949999999999998</v>
      </c>
      <c r="V42" s="348">
        <v>2.2044999999999999</v>
      </c>
      <c r="W42" s="348">
        <v>0.64670000000000005</v>
      </c>
      <c r="X42" s="348">
        <v>15.95</v>
      </c>
      <c r="Y42" s="374"/>
      <c r="Z42" s="346">
        <v>8</v>
      </c>
      <c r="AA42" s="346">
        <v>5</v>
      </c>
      <c r="AB42" s="346">
        <v>6</v>
      </c>
      <c r="AC42" s="346">
        <v>11</v>
      </c>
      <c r="AD42" s="346">
        <v>14</v>
      </c>
      <c r="AE42" s="346">
        <v>15</v>
      </c>
      <c r="AF42" s="346">
        <v>9</v>
      </c>
      <c r="AG42" s="346">
        <v>10</v>
      </c>
      <c r="AH42" s="346">
        <v>6</v>
      </c>
      <c r="AI42" s="346" t="s">
        <v>430</v>
      </c>
      <c r="AJ42" s="346">
        <v>7</v>
      </c>
      <c r="AK42" s="346">
        <v>14</v>
      </c>
      <c r="AL42" s="346">
        <v>13</v>
      </c>
      <c r="AM42" s="346">
        <v>15</v>
      </c>
      <c r="AN42" s="346">
        <v>12</v>
      </c>
      <c r="AO42" s="373"/>
      <c r="AP42" s="348" t="s">
        <v>430</v>
      </c>
      <c r="AQ42" s="348" t="s">
        <v>430</v>
      </c>
      <c r="AR42" s="348">
        <v>13.07</v>
      </c>
      <c r="AS42" s="348">
        <v>8.5299999999999994</v>
      </c>
      <c r="AT42" s="348">
        <v>4.71</v>
      </c>
      <c r="AU42" s="351"/>
      <c r="AV42" s="346" t="s">
        <v>430</v>
      </c>
      <c r="AW42" s="346" t="s">
        <v>430</v>
      </c>
      <c r="AX42" s="346">
        <v>9</v>
      </c>
      <c r="AY42" s="346">
        <v>10</v>
      </c>
      <c r="AZ42" s="346">
        <v>14</v>
      </c>
      <c r="BA42" s="362"/>
      <c r="BB42" s="348">
        <v>12.6837729676541</v>
      </c>
      <c r="BC42" s="375">
        <v>1.01576851478658</v>
      </c>
      <c r="BD42" s="375">
        <v>5.7760056362809203E-2</v>
      </c>
      <c r="BE42" s="375">
        <v>0.36012228697661702</v>
      </c>
      <c r="BF42" s="373"/>
      <c r="BG42" s="348">
        <v>71.227900000000005</v>
      </c>
      <c r="BH42" s="348">
        <v>17.207899999999999</v>
      </c>
      <c r="BI42" s="348">
        <v>6.2476099999999999</v>
      </c>
      <c r="BJ42" s="348">
        <v>5.3165899999999997</v>
      </c>
      <c r="BK42" s="373"/>
      <c r="BL42" s="372" t="s">
        <v>2081</v>
      </c>
      <c r="BM42" s="372" t="s">
        <v>2082</v>
      </c>
      <c r="BN42" s="372" t="s">
        <v>2083</v>
      </c>
      <c r="BO42" s="372" t="s">
        <v>2084</v>
      </c>
      <c r="BP42" s="372" t="s">
        <v>2085</v>
      </c>
      <c r="BQ42" s="373"/>
      <c r="BR42" s="354" t="s">
        <v>443</v>
      </c>
    </row>
    <row r="43" spans="1:70" s="107" customFormat="1" x14ac:dyDescent="0.25">
      <c r="A43" s="345" t="s">
        <v>2122</v>
      </c>
      <c r="B43" s="373"/>
      <c r="C43" s="719">
        <v>41275</v>
      </c>
      <c r="D43" s="373"/>
      <c r="E43" s="346">
        <v>2660.05</v>
      </c>
      <c r="F43" s="373"/>
      <c r="G43" s="347">
        <v>63.488</v>
      </c>
      <c r="H43" s="374"/>
      <c r="I43" s="348">
        <v>0.56230000000000002</v>
      </c>
      <c r="J43" s="348">
        <v>8.3599999999999994E-2</v>
      </c>
      <c r="K43" s="348">
        <v>1.4331</v>
      </c>
      <c r="L43" s="348">
        <v>8.3025000000000002</v>
      </c>
      <c r="M43" s="348">
        <v>1.9871000000000001</v>
      </c>
      <c r="N43" s="350">
        <v>5.7287999999999997</v>
      </c>
      <c r="O43" s="348">
        <v>3.5085000000000002</v>
      </c>
      <c r="P43" s="348">
        <v>15.650399999999999</v>
      </c>
      <c r="Q43" s="348">
        <v>11.966799999999999</v>
      </c>
      <c r="R43" s="348">
        <v>12.4971</v>
      </c>
      <c r="S43" s="348">
        <v>2.8946000000000001</v>
      </c>
      <c r="T43" s="348">
        <v>17.264199999999999</v>
      </c>
      <c r="U43" s="348">
        <v>0.79700000000000004</v>
      </c>
      <c r="V43" s="348">
        <v>5.7816000000000001</v>
      </c>
      <c r="W43" s="348">
        <v>0.72499999999999998</v>
      </c>
      <c r="X43" s="348">
        <v>13.5268</v>
      </c>
      <c r="Y43" s="374"/>
      <c r="Z43" s="346">
        <v>14</v>
      </c>
      <c r="AA43" s="346">
        <v>6</v>
      </c>
      <c r="AB43" s="346">
        <v>11</v>
      </c>
      <c r="AC43" s="346">
        <v>7</v>
      </c>
      <c r="AD43" s="346">
        <v>11</v>
      </c>
      <c r="AE43" s="346">
        <v>7</v>
      </c>
      <c r="AF43" s="346">
        <v>11</v>
      </c>
      <c r="AG43" s="346">
        <v>8</v>
      </c>
      <c r="AH43" s="346">
        <v>13</v>
      </c>
      <c r="AI43" s="346">
        <v>10</v>
      </c>
      <c r="AJ43" s="346">
        <v>12</v>
      </c>
      <c r="AK43" s="346">
        <v>8</v>
      </c>
      <c r="AL43" s="346">
        <v>8</v>
      </c>
      <c r="AM43" s="346">
        <v>9</v>
      </c>
      <c r="AN43" s="346">
        <v>11</v>
      </c>
      <c r="AO43" s="373"/>
      <c r="AP43" s="348">
        <v>13.77</v>
      </c>
      <c r="AQ43" s="348">
        <v>14.76</v>
      </c>
      <c r="AR43" s="348">
        <v>13.5</v>
      </c>
      <c r="AS43" s="348">
        <v>8.99</v>
      </c>
      <c r="AT43" s="348">
        <v>8.27</v>
      </c>
      <c r="AU43" s="351"/>
      <c r="AV43" s="346">
        <v>9</v>
      </c>
      <c r="AW43" s="346">
        <v>9</v>
      </c>
      <c r="AX43" s="346">
        <v>8</v>
      </c>
      <c r="AY43" s="346">
        <v>8</v>
      </c>
      <c r="AZ43" s="346">
        <v>8</v>
      </c>
      <c r="BA43" s="362"/>
      <c r="BB43" s="348">
        <v>13.963479528233799</v>
      </c>
      <c r="BC43" s="375">
        <v>1.0754605078361701</v>
      </c>
      <c r="BD43" s="375">
        <v>5.9884006904367702E-2</v>
      </c>
      <c r="BE43" s="375">
        <v>0.41289083877402799</v>
      </c>
      <c r="BF43" s="373"/>
      <c r="BG43" s="348">
        <v>58.436100000000003</v>
      </c>
      <c r="BH43" s="348">
        <v>17.751200000000001</v>
      </c>
      <c r="BI43" s="348">
        <v>14.58</v>
      </c>
      <c r="BJ43" s="348">
        <v>9.2326999999999995</v>
      </c>
      <c r="BK43" s="373"/>
      <c r="BL43" s="372" t="s">
        <v>2087</v>
      </c>
      <c r="BM43" s="372" t="s">
        <v>2088</v>
      </c>
      <c r="BN43" s="372" t="s">
        <v>2089</v>
      </c>
      <c r="BO43" s="372" t="s">
        <v>2090</v>
      </c>
      <c r="BP43" s="372" t="s">
        <v>2091</v>
      </c>
      <c r="BQ43" s="373"/>
      <c r="BR43" s="354" t="s">
        <v>463</v>
      </c>
    </row>
    <row r="44" spans="1:70" s="107" customFormat="1" x14ac:dyDescent="0.25">
      <c r="A44" s="345" t="s">
        <v>2123</v>
      </c>
      <c r="B44" s="373"/>
      <c r="C44" s="719">
        <v>44433</v>
      </c>
      <c r="D44" s="373"/>
      <c r="E44" s="346">
        <v>2491</v>
      </c>
      <c r="F44" s="373"/>
      <c r="G44" s="347">
        <v>16.9925</v>
      </c>
      <c r="H44" s="374"/>
      <c r="I44" s="348">
        <v>0.76500000000000001</v>
      </c>
      <c r="J44" s="348">
        <v>0.18690000000000001</v>
      </c>
      <c r="K44" s="348">
        <v>3.1692999999999998</v>
      </c>
      <c r="L44" s="348">
        <v>8.2676999999999996</v>
      </c>
      <c r="M44" s="348">
        <v>2.3237999999999999</v>
      </c>
      <c r="N44" s="350">
        <v>2.7625000000000002</v>
      </c>
      <c r="O44" s="348">
        <v>1.2479</v>
      </c>
      <c r="P44" s="348">
        <v>12.8628</v>
      </c>
      <c r="Q44" s="348" t="s">
        <v>430</v>
      </c>
      <c r="R44" s="348" t="s">
        <v>430</v>
      </c>
      <c r="S44" s="348">
        <v>5.4165000000000001</v>
      </c>
      <c r="T44" s="348">
        <v>16.551400000000001</v>
      </c>
      <c r="U44" s="348">
        <v>0.56699999999999995</v>
      </c>
      <c r="V44" s="348">
        <v>3.9830999999999999</v>
      </c>
      <c r="W44" s="348">
        <v>1.9767999999999999</v>
      </c>
      <c r="X44" s="348">
        <v>11.212199999999999</v>
      </c>
      <c r="Y44" s="374"/>
      <c r="Z44" s="346">
        <v>5</v>
      </c>
      <c r="AA44" s="346">
        <v>4</v>
      </c>
      <c r="AB44" s="346">
        <v>5</v>
      </c>
      <c r="AC44" s="346">
        <v>8</v>
      </c>
      <c r="AD44" s="346">
        <v>9</v>
      </c>
      <c r="AE44" s="346">
        <v>12</v>
      </c>
      <c r="AF44" s="346">
        <v>15</v>
      </c>
      <c r="AG44" s="346">
        <v>12</v>
      </c>
      <c r="AH44" s="346" t="s">
        <v>430</v>
      </c>
      <c r="AI44" s="346" t="s">
        <v>430</v>
      </c>
      <c r="AJ44" s="346">
        <v>5</v>
      </c>
      <c r="AK44" s="346">
        <v>9</v>
      </c>
      <c r="AL44" s="346">
        <v>11</v>
      </c>
      <c r="AM44" s="346">
        <v>13</v>
      </c>
      <c r="AN44" s="346">
        <v>6</v>
      </c>
      <c r="AO44" s="373"/>
      <c r="AP44" s="348" t="s">
        <v>430</v>
      </c>
      <c r="AQ44" s="348" t="s">
        <v>430</v>
      </c>
      <c r="AR44" s="348">
        <v>11.48</v>
      </c>
      <c r="AS44" s="348">
        <v>7.01</v>
      </c>
      <c r="AT44" s="348">
        <v>7.9</v>
      </c>
      <c r="AU44" s="351"/>
      <c r="AV44" s="346" t="s">
        <v>430</v>
      </c>
      <c r="AW44" s="346" t="s">
        <v>430</v>
      </c>
      <c r="AX44" s="346">
        <v>12</v>
      </c>
      <c r="AY44" s="346">
        <v>13</v>
      </c>
      <c r="AZ44" s="346">
        <v>10</v>
      </c>
      <c r="BA44" s="362"/>
      <c r="BB44" s="348">
        <v>12.6501850638265</v>
      </c>
      <c r="BC44" s="375">
        <v>1.0035176601765801</v>
      </c>
      <c r="BD44" s="375">
        <v>4.6203606947064602E-2</v>
      </c>
      <c r="BE44" s="375">
        <v>0.189502417603861</v>
      </c>
      <c r="BF44" s="373"/>
      <c r="BG44" s="348">
        <v>76.293700000000001</v>
      </c>
      <c r="BH44" s="348">
        <v>18.844100000000001</v>
      </c>
      <c r="BI44" s="348">
        <v>1.84582</v>
      </c>
      <c r="BJ44" s="348">
        <v>3.0163799999999998</v>
      </c>
      <c r="BK44" s="373"/>
      <c r="BL44" s="372" t="s">
        <v>2093</v>
      </c>
      <c r="BM44" s="372" t="s">
        <v>2094</v>
      </c>
      <c r="BN44" s="372" t="s">
        <v>2095</v>
      </c>
      <c r="BO44" s="372" t="s">
        <v>2096</v>
      </c>
      <c r="BP44" s="372" t="s">
        <v>2097</v>
      </c>
      <c r="BQ44" s="373"/>
      <c r="BR44" s="354" t="s">
        <v>443</v>
      </c>
    </row>
    <row r="45" spans="1:70" s="107" customFormat="1" x14ac:dyDescent="0.25">
      <c r="A45" s="345" t="s">
        <v>2124</v>
      </c>
      <c r="B45" s="373"/>
      <c r="C45" s="719">
        <v>44152</v>
      </c>
      <c r="D45" s="373"/>
      <c r="E45" s="346">
        <v>2124.36</v>
      </c>
      <c r="F45" s="373"/>
      <c r="G45" s="347">
        <v>29.745200000000001</v>
      </c>
      <c r="H45" s="374"/>
      <c r="I45" s="348">
        <v>0.36909999999999998</v>
      </c>
      <c r="J45" s="348">
        <v>-0.33839999999999998</v>
      </c>
      <c r="K45" s="348">
        <v>-0.52600000000000002</v>
      </c>
      <c r="L45" s="348">
        <v>1.399</v>
      </c>
      <c r="M45" s="348">
        <v>-2.1774</v>
      </c>
      <c r="N45" s="350">
        <v>3.0726</v>
      </c>
      <c r="O45" s="348">
        <v>0.61599999999999999</v>
      </c>
      <c r="P45" s="348">
        <v>15.863300000000001</v>
      </c>
      <c r="Q45" s="348">
        <v>15.5883</v>
      </c>
      <c r="R45" s="348" t="s">
        <v>430</v>
      </c>
      <c r="S45" s="348">
        <v>0.19980000000000001</v>
      </c>
      <c r="T45" s="348">
        <v>9.7434999999999992</v>
      </c>
      <c r="U45" s="348">
        <v>-0.91469999999999996</v>
      </c>
      <c r="V45" s="348">
        <v>4.1462000000000003</v>
      </c>
      <c r="W45" s="348">
        <v>-7.3599999999999999E-2</v>
      </c>
      <c r="X45" s="348">
        <v>20.838699999999999</v>
      </c>
      <c r="Y45" s="374"/>
      <c r="Z45" s="346">
        <v>16</v>
      </c>
      <c r="AA45" s="346">
        <v>14</v>
      </c>
      <c r="AB45" s="346">
        <v>17</v>
      </c>
      <c r="AC45" s="346">
        <v>17</v>
      </c>
      <c r="AD45" s="346">
        <v>16</v>
      </c>
      <c r="AE45" s="346">
        <v>10</v>
      </c>
      <c r="AF45" s="346">
        <v>16</v>
      </c>
      <c r="AG45" s="346">
        <v>7</v>
      </c>
      <c r="AH45" s="346">
        <v>4</v>
      </c>
      <c r="AI45" s="346" t="s">
        <v>430</v>
      </c>
      <c r="AJ45" s="346">
        <v>17</v>
      </c>
      <c r="AK45" s="346">
        <v>17</v>
      </c>
      <c r="AL45" s="346">
        <v>14</v>
      </c>
      <c r="AM45" s="346">
        <v>12</v>
      </c>
      <c r="AN45" s="346">
        <v>16</v>
      </c>
      <c r="AO45" s="373"/>
      <c r="AP45" s="348" t="s">
        <v>430</v>
      </c>
      <c r="AQ45" s="348" t="s">
        <v>430</v>
      </c>
      <c r="AR45" s="348">
        <v>13.8</v>
      </c>
      <c r="AS45" s="348">
        <v>6.92</v>
      </c>
      <c r="AT45" s="348">
        <v>1.47</v>
      </c>
      <c r="AU45" s="351"/>
      <c r="AV45" s="346" t="s">
        <v>430</v>
      </c>
      <c r="AW45" s="346" t="s">
        <v>430</v>
      </c>
      <c r="AX45" s="346">
        <v>6</v>
      </c>
      <c r="AY45" s="346">
        <v>14</v>
      </c>
      <c r="AZ45" s="346">
        <v>16</v>
      </c>
      <c r="BA45" s="362"/>
      <c r="BB45" s="348">
        <v>11.9669311335229</v>
      </c>
      <c r="BC45" s="375">
        <v>0.90405427207940203</v>
      </c>
      <c r="BD45" s="375">
        <v>6.9329472668777897E-2</v>
      </c>
      <c r="BE45" s="375">
        <v>0.47382777706771601</v>
      </c>
      <c r="BF45" s="373"/>
      <c r="BG45" s="348">
        <v>85.907499999999999</v>
      </c>
      <c r="BH45" s="348">
        <v>8.0000800000000005</v>
      </c>
      <c r="BI45" s="348">
        <v>3.8730099999999998</v>
      </c>
      <c r="BJ45" s="348">
        <v>2.2194099999999999</v>
      </c>
      <c r="BK45" s="373"/>
      <c r="BL45" s="372" t="s">
        <v>2099</v>
      </c>
      <c r="BM45" s="372" t="s">
        <v>2100</v>
      </c>
      <c r="BN45" s="372" t="s">
        <v>2101</v>
      </c>
      <c r="BO45" s="372" t="s">
        <v>2102</v>
      </c>
      <c r="BP45" s="372" t="s">
        <v>2103</v>
      </c>
      <c r="BQ45" s="373"/>
      <c r="BR45" s="354" t="s">
        <v>476</v>
      </c>
    </row>
    <row r="46" spans="1:70" s="107" customFormat="1" x14ac:dyDescent="0.25">
      <c r="A46" s="345" t="s">
        <v>2125</v>
      </c>
      <c r="B46" s="373"/>
      <c r="C46" s="719">
        <v>41275</v>
      </c>
      <c r="D46" s="373"/>
      <c r="E46" s="346">
        <v>2084.6999999999998</v>
      </c>
      <c r="F46" s="373"/>
      <c r="G46" s="347">
        <v>106.188</v>
      </c>
      <c r="H46" s="374"/>
      <c r="I46" s="348">
        <v>0.64549999999999996</v>
      </c>
      <c r="J46" s="348">
        <v>0.2218</v>
      </c>
      <c r="K46" s="348">
        <v>0.62919999999999998</v>
      </c>
      <c r="L46" s="348">
        <v>2.9902000000000002</v>
      </c>
      <c r="M46" s="348">
        <v>2.9293</v>
      </c>
      <c r="N46" s="350">
        <v>2.5802999999999998</v>
      </c>
      <c r="O46" s="348">
        <v>4.8025000000000002</v>
      </c>
      <c r="P46" s="348">
        <v>16.3932</v>
      </c>
      <c r="Q46" s="348">
        <v>13.5915</v>
      </c>
      <c r="R46" s="348">
        <v>13.8973</v>
      </c>
      <c r="S46" s="348">
        <v>1.9019999999999999</v>
      </c>
      <c r="T46" s="348">
        <v>15.7956</v>
      </c>
      <c r="U46" s="348">
        <v>2.0459999999999998</v>
      </c>
      <c r="V46" s="348">
        <v>4.5218999999999996</v>
      </c>
      <c r="W46" s="348">
        <v>0.80210000000000004</v>
      </c>
      <c r="X46" s="348">
        <v>13.026999999999999</v>
      </c>
      <c r="Y46" s="374"/>
      <c r="Z46" s="346">
        <v>12</v>
      </c>
      <c r="AA46" s="346">
        <v>3</v>
      </c>
      <c r="AB46" s="346">
        <v>15</v>
      </c>
      <c r="AC46" s="346">
        <v>16</v>
      </c>
      <c r="AD46" s="346">
        <v>8</v>
      </c>
      <c r="AE46" s="346">
        <v>13</v>
      </c>
      <c r="AF46" s="346">
        <v>8</v>
      </c>
      <c r="AG46" s="346">
        <v>6</v>
      </c>
      <c r="AH46" s="346">
        <v>8</v>
      </c>
      <c r="AI46" s="346">
        <v>5</v>
      </c>
      <c r="AJ46" s="346">
        <v>16</v>
      </c>
      <c r="AK46" s="346">
        <v>12</v>
      </c>
      <c r="AL46" s="346">
        <v>7</v>
      </c>
      <c r="AM46" s="346">
        <v>11</v>
      </c>
      <c r="AN46" s="346">
        <v>10</v>
      </c>
      <c r="AO46" s="373"/>
      <c r="AP46" s="348">
        <v>13.97</v>
      </c>
      <c r="AQ46" s="348">
        <v>15.03</v>
      </c>
      <c r="AR46" s="348">
        <v>13.54</v>
      </c>
      <c r="AS46" s="348">
        <v>9.0500000000000007</v>
      </c>
      <c r="AT46" s="348">
        <v>5.79</v>
      </c>
      <c r="AU46" s="351"/>
      <c r="AV46" s="346">
        <v>7</v>
      </c>
      <c r="AW46" s="346">
        <v>7</v>
      </c>
      <c r="AX46" s="346">
        <v>7</v>
      </c>
      <c r="AY46" s="346">
        <v>7</v>
      </c>
      <c r="AZ46" s="346">
        <v>13</v>
      </c>
      <c r="BA46" s="362"/>
      <c r="BB46" s="348">
        <v>13.9619938817132</v>
      </c>
      <c r="BC46" s="375">
        <v>1.0736189008755901</v>
      </c>
      <c r="BD46" s="375">
        <v>5.7623310903042901E-2</v>
      </c>
      <c r="BE46" s="375">
        <v>0.41082880579318098</v>
      </c>
      <c r="BF46" s="373"/>
      <c r="BG46" s="348">
        <v>40.228299999999997</v>
      </c>
      <c r="BH46" s="348">
        <v>13.6715</v>
      </c>
      <c r="BI46" s="348">
        <v>42.3626</v>
      </c>
      <c r="BJ46" s="348">
        <v>3.7376</v>
      </c>
      <c r="BK46" s="373"/>
      <c r="BL46" s="372" t="s">
        <v>2105</v>
      </c>
      <c r="BM46" s="372" t="s">
        <v>1646</v>
      </c>
      <c r="BN46" s="372" t="s">
        <v>2106</v>
      </c>
      <c r="BO46" s="372" t="s">
        <v>2107</v>
      </c>
      <c r="BP46" s="372" t="s">
        <v>2108</v>
      </c>
      <c r="BQ46" s="373"/>
      <c r="BR46" s="354" t="s">
        <v>443</v>
      </c>
    </row>
    <row r="47" spans="1:70" x14ac:dyDescent="0.25">
      <c r="A47" s="505" t="s">
        <v>93</v>
      </c>
      <c r="B47" s="365"/>
      <c r="C47" s="717"/>
      <c r="D47" s="365"/>
      <c r="E47" s="329"/>
      <c r="F47" s="365"/>
      <c r="G47" s="330"/>
      <c r="H47" s="366"/>
      <c r="I47" s="331">
        <v>0.70179999999999998</v>
      </c>
      <c r="J47" s="331">
        <v>-8.2500000000000004E-2</v>
      </c>
      <c r="K47" s="331">
        <v>2.2206999999999999</v>
      </c>
      <c r="L47" s="331">
        <v>7.5125000000000002</v>
      </c>
      <c r="M47" s="331">
        <v>3.6613000000000002</v>
      </c>
      <c r="N47" s="333">
        <v>5.1241000000000003</v>
      </c>
      <c r="O47" s="331">
        <v>4.3807999999999998</v>
      </c>
      <c r="P47" s="331">
        <v>15.2622</v>
      </c>
      <c r="Q47" s="331">
        <v>13.5946</v>
      </c>
      <c r="R47" s="331">
        <v>14.186</v>
      </c>
      <c r="S47" s="331">
        <v>3.9598</v>
      </c>
      <c r="T47" s="331">
        <v>17.905999999999999</v>
      </c>
      <c r="U47" s="331">
        <v>2.1503999999999999</v>
      </c>
      <c r="V47" s="331">
        <v>6.6285999999999996</v>
      </c>
      <c r="W47" s="331">
        <v>1.3344</v>
      </c>
      <c r="X47" s="331">
        <v>15.7416</v>
      </c>
      <c r="Y47" s="366"/>
      <c r="Z47" s="329">
        <v>16</v>
      </c>
      <c r="AA47" s="329">
        <v>17</v>
      </c>
      <c r="AB47" s="329">
        <v>17</v>
      </c>
      <c r="AC47" s="329">
        <v>17</v>
      </c>
      <c r="AD47" s="329">
        <v>17</v>
      </c>
      <c r="AE47" s="329">
        <v>17</v>
      </c>
      <c r="AF47" s="329">
        <v>17</v>
      </c>
      <c r="AG47" s="329">
        <v>16</v>
      </c>
      <c r="AH47" s="329">
        <v>15</v>
      </c>
      <c r="AI47" s="329">
        <v>10</v>
      </c>
      <c r="AJ47" s="329">
        <v>17</v>
      </c>
      <c r="AK47" s="329">
        <v>17</v>
      </c>
      <c r="AL47" s="329">
        <v>17</v>
      </c>
      <c r="AM47" s="329">
        <v>17</v>
      </c>
      <c r="AN47" s="329">
        <v>17</v>
      </c>
      <c r="AO47" s="365"/>
      <c r="AP47" s="331">
        <v>14.973000000000001</v>
      </c>
      <c r="AQ47" s="331">
        <v>15.5075</v>
      </c>
      <c r="AR47" s="331">
        <v>13.218125000000001</v>
      </c>
      <c r="AS47" s="331">
        <v>9.1781249999999996</v>
      </c>
      <c r="AT47" s="331">
        <v>9.7647058823529402</v>
      </c>
      <c r="AU47" s="334"/>
      <c r="AV47" s="329">
        <v>10</v>
      </c>
      <c r="AW47" s="329">
        <v>12</v>
      </c>
      <c r="AX47" s="329">
        <v>16</v>
      </c>
      <c r="AY47" s="329">
        <v>16</v>
      </c>
      <c r="AZ47" s="329">
        <v>17</v>
      </c>
      <c r="BA47" s="360"/>
      <c r="BB47" s="331"/>
      <c r="BC47" s="367"/>
      <c r="BD47" s="367"/>
      <c r="BE47" s="367"/>
      <c r="BF47" s="365"/>
      <c r="BG47" s="331"/>
      <c r="BH47" s="331"/>
      <c r="BI47" s="331"/>
      <c r="BJ47" s="331"/>
      <c r="BK47" s="365"/>
      <c r="BL47" s="364"/>
      <c r="BM47" s="364"/>
      <c r="BN47" s="364"/>
      <c r="BO47" s="364"/>
      <c r="BP47" s="364"/>
      <c r="BQ47" s="365"/>
      <c r="BR47" s="335"/>
    </row>
    <row r="48" spans="1:70" x14ac:dyDescent="0.25">
      <c r="A48" s="506" t="s">
        <v>94</v>
      </c>
      <c r="B48" s="369"/>
      <c r="C48" s="718"/>
      <c r="D48" s="369"/>
      <c r="E48" s="338"/>
      <c r="F48" s="369"/>
      <c r="G48" s="339"/>
      <c r="H48" s="370"/>
      <c r="I48" s="340">
        <v>1.2078</v>
      </c>
      <c r="J48" s="340">
        <v>0.67779999999999996</v>
      </c>
      <c r="K48" s="340">
        <v>6.1056999999999997</v>
      </c>
      <c r="L48" s="340">
        <v>14.9894</v>
      </c>
      <c r="M48" s="340">
        <v>16.423200000000001</v>
      </c>
      <c r="N48" s="342">
        <v>20.967700000000001</v>
      </c>
      <c r="O48" s="340">
        <v>11.2264</v>
      </c>
      <c r="P48" s="340">
        <v>23.736000000000001</v>
      </c>
      <c r="Q48" s="340">
        <v>20.14</v>
      </c>
      <c r="R48" s="340">
        <v>16.12</v>
      </c>
      <c r="S48" s="340">
        <v>6.8672000000000004</v>
      </c>
      <c r="T48" s="340">
        <v>31.562000000000001</v>
      </c>
      <c r="U48" s="340">
        <v>12.7674</v>
      </c>
      <c r="V48" s="340">
        <v>21.173500000000001</v>
      </c>
      <c r="W48" s="340">
        <v>3.4464000000000001</v>
      </c>
      <c r="X48" s="340">
        <v>22.255299999999998</v>
      </c>
      <c r="Y48" s="370"/>
      <c r="Z48" s="338"/>
      <c r="AA48" s="338"/>
      <c r="AB48" s="338"/>
      <c r="AC48" s="338"/>
      <c r="AD48" s="338"/>
      <c r="AE48" s="338"/>
      <c r="AF48" s="338"/>
      <c r="AG48" s="338"/>
      <c r="AH48" s="338"/>
      <c r="AI48" s="338"/>
      <c r="AJ48" s="338"/>
      <c r="AK48" s="338"/>
      <c r="AL48" s="338"/>
      <c r="AM48" s="338"/>
      <c r="AN48" s="338"/>
      <c r="AO48" s="369"/>
      <c r="AP48" s="340">
        <v>17.989999999999998</v>
      </c>
      <c r="AQ48" s="340">
        <v>20.28</v>
      </c>
      <c r="AR48" s="340">
        <v>18.850000000000001</v>
      </c>
      <c r="AS48" s="340">
        <v>14.44</v>
      </c>
      <c r="AT48" s="340">
        <v>27.53</v>
      </c>
      <c r="AU48" s="343"/>
      <c r="AV48" s="338"/>
      <c r="AW48" s="338"/>
      <c r="AX48" s="338"/>
      <c r="AY48" s="338"/>
      <c r="AZ48" s="338"/>
      <c r="BA48" s="361"/>
      <c r="BB48" s="340"/>
      <c r="BC48" s="371"/>
      <c r="BD48" s="371"/>
      <c r="BE48" s="371"/>
      <c r="BF48" s="369"/>
      <c r="BG48" s="340"/>
      <c r="BH48" s="340"/>
      <c r="BI48" s="340"/>
      <c r="BJ48" s="340"/>
      <c r="BK48" s="369"/>
      <c r="BL48" s="368"/>
      <c r="BM48" s="368"/>
      <c r="BN48" s="368"/>
      <c r="BO48" s="368"/>
      <c r="BP48" s="368"/>
      <c r="BQ48" s="369"/>
      <c r="BR48" s="344"/>
    </row>
    <row r="49" spans="1:70" x14ac:dyDescent="0.25">
      <c r="A49" s="506" t="s">
        <v>95</v>
      </c>
      <c r="B49" s="369"/>
      <c r="C49" s="718"/>
      <c r="D49" s="369"/>
      <c r="E49" s="338"/>
      <c r="F49" s="369"/>
      <c r="G49" s="339"/>
      <c r="H49" s="370"/>
      <c r="I49" s="340">
        <v>0.36909999999999998</v>
      </c>
      <c r="J49" s="340">
        <v>-0.43219999999999997</v>
      </c>
      <c r="K49" s="340">
        <v>-0.52600000000000002</v>
      </c>
      <c r="L49" s="340">
        <v>1.399</v>
      </c>
      <c r="M49" s="340">
        <v>-4.2247000000000003</v>
      </c>
      <c r="N49" s="342">
        <v>-5.3536999999999999</v>
      </c>
      <c r="O49" s="340">
        <v>-1.6873</v>
      </c>
      <c r="P49" s="340">
        <v>9.3298000000000005</v>
      </c>
      <c r="Q49" s="340">
        <v>6.7176999999999998</v>
      </c>
      <c r="R49" s="340">
        <v>12.4971</v>
      </c>
      <c r="S49" s="340">
        <v>0.19980000000000001</v>
      </c>
      <c r="T49" s="340">
        <v>9.7434999999999992</v>
      </c>
      <c r="U49" s="340">
        <v>-6.3902000000000001</v>
      </c>
      <c r="V49" s="340">
        <v>-3.2810999999999999</v>
      </c>
      <c r="W49" s="340">
        <v>-0.3085</v>
      </c>
      <c r="X49" s="340">
        <v>11.212199999999999</v>
      </c>
      <c r="Y49" s="370"/>
      <c r="Z49" s="338"/>
      <c r="AA49" s="338"/>
      <c r="AB49" s="338"/>
      <c r="AC49" s="338"/>
      <c r="AD49" s="338"/>
      <c r="AE49" s="338"/>
      <c r="AF49" s="338"/>
      <c r="AG49" s="338"/>
      <c r="AH49" s="338"/>
      <c r="AI49" s="338"/>
      <c r="AJ49" s="338"/>
      <c r="AK49" s="338"/>
      <c r="AL49" s="338"/>
      <c r="AM49" s="338"/>
      <c r="AN49" s="338"/>
      <c r="AO49" s="369"/>
      <c r="AP49" s="340">
        <v>11.29</v>
      </c>
      <c r="AQ49" s="340">
        <v>10.49</v>
      </c>
      <c r="AR49" s="340">
        <v>8.25</v>
      </c>
      <c r="AS49" s="340">
        <v>2.78</v>
      </c>
      <c r="AT49" s="340">
        <v>-3.82</v>
      </c>
      <c r="AU49" s="343"/>
      <c r="AV49" s="338"/>
      <c r="AW49" s="338"/>
      <c r="AX49" s="338"/>
      <c r="AY49" s="338"/>
      <c r="AZ49" s="338"/>
      <c r="BA49" s="361"/>
      <c r="BB49" s="340"/>
      <c r="BC49" s="371"/>
      <c r="BD49" s="371"/>
      <c r="BE49" s="371"/>
      <c r="BF49" s="369"/>
      <c r="BG49" s="340"/>
      <c r="BH49" s="340"/>
      <c r="BI49" s="340"/>
      <c r="BJ49" s="340"/>
      <c r="BK49" s="369"/>
      <c r="BL49" s="368"/>
      <c r="BM49" s="368"/>
      <c r="BN49" s="368"/>
      <c r="BO49" s="368"/>
      <c r="BP49" s="368"/>
      <c r="BQ49" s="369"/>
      <c r="BR49" s="344"/>
    </row>
    <row r="50" spans="1:70" x14ac:dyDescent="0.25">
      <c r="A50" s="507" t="s">
        <v>96</v>
      </c>
      <c r="B50" s="376"/>
      <c r="C50" s="738"/>
      <c r="D50" s="376"/>
      <c r="E50" s="377"/>
      <c r="F50" s="376"/>
      <c r="G50" s="378"/>
      <c r="H50" s="380"/>
      <c r="I50" s="379">
        <v>0.69130000000000003</v>
      </c>
      <c r="J50" s="379">
        <v>-0.2147</v>
      </c>
      <c r="K50" s="379">
        <v>1.8741000000000001</v>
      </c>
      <c r="L50" s="379">
        <v>7.6317000000000004</v>
      </c>
      <c r="M50" s="379">
        <v>2.3237999999999999</v>
      </c>
      <c r="N50" s="381">
        <v>3.5009000000000001</v>
      </c>
      <c r="O50" s="379">
        <v>4.5098000000000003</v>
      </c>
      <c r="P50" s="379">
        <v>15.364100000000001</v>
      </c>
      <c r="Q50" s="379">
        <v>13.5915</v>
      </c>
      <c r="R50" s="379">
        <v>13.725099999999999</v>
      </c>
      <c r="S50" s="379">
        <v>3.9169999999999998</v>
      </c>
      <c r="T50" s="379">
        <v>16.551400000000001</v>
      </c>
      <c r="U50" s="379">
        <v>0.78749999999999998</v>
      </c>
      <c r="V50" s="379">
        <v>5.7816000000000001</v>
      </c>
      <c r="W50" s="379">
        <v>0.95830000000000004</v>
      </c>
      <c r="X50" s="379">
        <v>15.680899999999999</v>
      </c>
      <c r="Y50" s="380"/>
      <c r="Z50" s="377"/>
      <c r="AA50" s="377"/>
      <c r="AB50" s="377"/>
      <c r="AC50" s="377"/>
      <c r="AD50" s="377"/>
      <c r="AE50" s="377"/>
      <c r="AF50" s="377"/>
      <c r="AG50" s="377"/>
      <c r="AH50" s="377"/>
      <c r="AI50" s="377"/>
      <c r="AJ50" s="377"/>
      <c r="AK50" s="377"/>
      <c r="AL50" s="377"/>
      <c r="AM50" s="377"/>
      <c r="AN50" s="377"/>
      <c r="AO50" s="376"/>
      <c r="AP50" s="379">
        <v>14.27</v>
      </c>
      <c r="AQ50" s="379">
        <v>15.13</v>
      </c>
      <c r="AR50" s="379">
        <v>13.28</v>
      </c>
      <c r="AS50" s="379">
        <v>8.8000000000000007</v>
      </c>
      <c r="AT50" s="379">
        <v>8.1</v>
      </c>
      <c r="AU50" s="382"/>
      <c r="AV50" s="377"/>
      <c r="AW50" s="377"/>
      <c r="AX50" s="377"/>
      <c r="AY50" s="377"/>
      <c r="AZ50" s="377"/>
      <c r="BA50" s="383"/>
      <c r="BB50" s="379"/>
      <c r="BC50" s="384"/>
      <c r="BD50" s="384"/>
      <c r="BE50" s="384"/>
      <c r="BF50" s="376"/>
      <c r="BG50" s="379"/>
      <c r="BH50" s="379"/>
      <c r="BI50" s="379"/>
      <c r="BJ50" s="379"/>
      <c r="BK50" s="376"/>
      <c r="BL50" s="385"/>
      <c r="BM50" s="385"/>
      <c r="BN50" s="385"/>
      <c r="BO50" s="385"/>
      <c r="BP50" s="385"/>
      <c r="BQ50" s="376"/>
      <c r="BR50" s="386"/>
    </row>
    <row r="51" spans="1:70" ht="14.5" x14ac:dyDescent="0.25">
      <c r="A51" s="29" t="s">
        <v>138</v>
      </c>
      <c r="B51" s="387"/>
      <c r="C51" s="739"/>
      <c r="D51" s="387"/>
      <c r="E51" s="388"/>
      <c r="F51" s="387"/>
      <c r="G51" s="389"/>
      <c r="H51" s="391"/>
      <c r="I51" s="390"/>
      <c r="J51" s="390"/>
      <c r="K51" s="390"/>
      <c r="L51" s="390"/>
      <c r="M51" s="390"/>
      <c r="N51" s="392"/>
      <c r="O51" s="390"/>
      <c r="P51" s="390"/>
      <c r="Q51" s="390"/>
      <c r="R51" s="390"/>
      <c r="S51" s="390"/>
      <c r="T51" s="390"/>
      <c r="U51" s="390"/>
      <c r="V51" s="390"/>
      <c r="W51" s="390"/>
      <c r="X51" s="390"/>
      <c r="Y51" s="391"/>
      <c r="Z51" s="388"/>
      <c r="AA51" s="388"/>
      <c r="AB51" s="388"/>
      <c r="AC51" s="388"/>
      <c r="AD51" s="388"/>
      <c r="AE51" s="388"/>
      <c r="AF51" s="388"/>
      <c r="AG51" s="388"/>
      <c r="AH51" s="388"/>
      <c r="AI51" s="388"/>
      <c r="AJ51" s="388"/>
      <c r="AK51" s="388"/>
      <c r="AL51" s="388"/>
      <c r="AM51" s="388"/>
      <c r="AN51" s="388"/>
      <c r="AO51" s="387"/>
      <c r="AP51" s="390"/>
      <c r="AQ51" s="390"/>
      <c r="AR51" s="390"/>
      <c r="AS51" s="390"/>
      <c r="AT51" s="390"/>
      <c r="AU51" s="393"/>
      <c r="AV51" s="388"/>
      <c r="AW51" s="388"/>
      <c r="AX51" s="388"/>
      <c r="AY51" s="388"/>
      <c r="AZ51" s="388"/>
      <c r="BA51" s="394"/>
      <c r="BB51" s="390"/>
      <c r="BC51" s="395"/>
      <c r="BD51" s="395"/>
      <c r="BE51" s="395"/>
      <c r="BF51" s="387"/>
      <c r="BG51" s="390"/>
      <c r="BH51" s="390"/>
      <c r="BI51" s="390"/>
      <c r="BJ51" s="390"/>
      <c r="BK51" s="387"/>
      <c r="BL51" s="396"/>
      <c r="BM51" s="396"/>
      <c r="BN51" s="396"/>
      <c r="BO51" s="396"/>
      <c r="BP51" s="396"/>
      <c r="BQ51" s="387"/>
      <c r="BR51" s="397"/>
    </row>
    <row r="52" spans="1:70" s="107" customFormat="1" x14ac:dyDescent="0.25">
      <c r="A52" s="481" t="s">
        <v>2126</v>
      </c>
      <c r="B52" s="402"/>
      <c r="C52" s="724">
        <v>43804</v>
      </c>
      <c r="D52" s="402"/>
      <c r="E52" s="403">
        <v>1760.72</v>
      </c>
      <c r="F52" s="402"/>
      <c r="G52" s="404">
        <v>23.096399999999999</v>
      </c>
      <c r="H52" s="406"/>
      <c r="I52" s="405">
        <v>0.379</v>
      </c>
      <c r="J52" s="405">
        <v>-0.59909999999999997</v>
      </c>
      <c r="K52" s="405">
        <v>-0.26690000000000003</v>
      </c>
      <c r="L52" s="405">
        <v>1.929</v>
      </c>
      <c r="M52" s="405">
        <v>-1.6509</v>
      </c>
      <c r="N52" s="407">
        <v>-2.1065</v>
      </c>
      <c r="O52" s="405">
        <v>-2.0617999999999999</v>
      </c>
      <c r="P52" s="405">
        <v>10.2981</v>
      </c>
      <c r="Q52" s="405">
        <v>10.1662</v>
      </c>
      <c r="R52" s="405" t="s">
        <v>430</v>
      </c>
      <c r="S52" s="405">
        <v>1.3110999999999999</v>
      </c>
      <c r="T52" s="405">
        <v>12.1647</v>
      </c>
      <c r="U52" s="405">
        <v>-2.7622</v>
      </c>
      <c r="V52" s="405">
        <v>0.2339</v>
      </c>
      <c r="W52" s="405">
        <v>-0.96730000000000005</v>
      </c>
      <c r="X52" s="405">
        <v>13.2819</v>
      </c>
      <c r="Y52" s="406"/>
      <c r="Z52" s="403">
        <v>9</v>
      </c>
      <c r="AA52" s="403">
        <v>10</v>
      </c>
      <c r="AB52" s="403">
        <v>10</v>
      </c>
      <c r="AC52" s="403">
        <v>11</v>
      </c>
      <c r="AD52" s="403">
        <v>11</v>
      </c>
      <c r="AE52" s="403">
        <v>11</v>
      </c>
      <c r="AF52" s="403">
        <v>10</v>
      </c>
      <c r="AG52" s="403">
        <v>9</v>
      </c>
      <c r="AH52" s="403">
        <v>7</v>
      </c>
      <c r="AI52" s="403" t="s">
        <v>430</v>
      </c>
      <c r="AJ52" s="403">
        <v>11</v>
      </c>
      <c r="AK52" s="403">
        <v>11</v>
      </c>
      <c r="AL52" s="403">
        <v>10</v>
      </c>
      <c r="AM52" s="403">
        <v>11</v>
      </c>
      <c r="AN52" s="403">
        <v>11</v>
      </c>
      <c r="AO52" s="402"/>
      <c r="AP52" s="405" t="s">
        <v>430</v>
      </c>
      <c r="AQ52" s="405" t="s">
        <v>430</v>
      </c>
      <c r="AR52" s="405">
        <v>8.75</v>
      </c>
      <c r="AS52" s="405">
        <v>3.22</v>
      </c>
      <c r="AT52" s="405">
        <v>-0.43</v>
      </c>
      <c r="AU52" s="408"/>
      <c r="AV52" s="403" t="s">
        <v>430</v>
      </c>
      <c r="AW52" s="403" t="s">
        <v>430</v>
      </c>
      <c r="AX52" s="403">
        <v>8</v>
      </c>
      <c r="AY52" s="403">
        <v>10</v>
      </c>
      <c r="AZ52" s="403">
        <v>11</v>
      </c>
      <c r="BA52" s="409"/>
      <c r="BB52" s="405">
        <v>11.7702360869831</v>
      </c>
      <c r="BC52" s="410">
        <v>0.93337535839599495</v>
      </c>
      <c r="BD52" s="410">
        <v>3.55557418785893E-2</v>
      </c>
      <c r="BE52" s="410">
        <v>5.1125530225148902E-2</v>
      </c>
      <c r="BF52" s="402"/>
      <c r="BG52" s="405">
        <v>71.700400000000002</v>
      </c>
      <c r="BH52" s="405">
        <v>12.0055</v>
      </c>
      <c r="BI52" s="405">
        <v>9.9024699999999992</v>
      </c>
      <c r="BJ52" s="405">
        <v>6.3916300000000001</v>
      </c>
      <c r="BK52" s="402"/>
      <c r="BL52" s="401" t="s">
        <v>2127</v>
      </c>
      <c r="BM52" s="401" t="s">
        <v>2128</v>
      </c>
      <c r="BN52" s="401" t="s">
        <v>2129</v>
      </c>
      <c r="BO52" s="401" t="s">
        <v>2130</v>
      </c>
      <c r="BP52" s="401" t="s">
        <v>2131</v>
      </c>
      <c r="BQ52" s="402"/>
      <c r="BR52" s="411" t="s">
        <v>526</v>
      </c>
    </row>
    <row r="53" spans="1:70" s="107" customFormat="1" x14ac:dyDescent="0.25">
      <c r="A53" s="345" t="s">
        <v>2132</v>
      </c>
      <c r="B53" s="373"/>
      <c r="C53" s="719">
        <v>44034</v>
      </c>
      <c r="D53" s="373"/>
      <c r="E53" s="346">
        <v>1824.37</v>
      </c>
      <c r="F53" s="373"/>
      <c r="G53" s="347">
        <v>27.777999999999999</v>
      </c>
      <c r="H53" s="374"/>
      <c r="I53" s="348">
        <v>0.79649999999999999</v>
      </c>
      <c r="J53" s="348">
        <v>0.88290000000000002</v>
      </c>
      <c r="K53" s="348">
        <v>5.1117999999999997</v>
      </c>
      <c r="L53" s="348">
        <v>8.7098999999999993</v>
      </c>
      <c r="M53" s="348">
        <v>8.2667000000000002</v>
      </c>
      <c r="N53" s="350">
        <v>9.3681999999999999</v>
      </c>
      <c r="O53" s="348">
        <v>5.8125</v>
      </c>
      <c r="P53" s="348">
        <v>15.7477</v>
      </c>
      <c r="Q53" s="348">
        <v>13.1412</v>
      </c>
      <c r="R53" s="348" t="s">
        <v>430</v>
      </c>
      <c r="S53" s="348">
        <v>6.8141999999999996</v>
      </c>
      <c r="T53" s="348">
        <v>22.869599999999998</v>
      </c>
      <c r="U53" s="348">
        <v>6.9672000000000001</v>
      </c>
      <c r="V53" s="348">
        <v>12.4015</v>
      </c>
      <c r="W53" s="348">
        <v>3.6616</v>
      </c>
      <c r="X53" s="348">
        <v>18.290800000000001</v>
      </c>
      <c r="Y53" s="374"/>
      <c r="Z53" s="346">
        <v>2</v>
      </c>
      <c r="AA53" s="346">
        <v>2</v>
      </c>
      <c r="AB53" s="346">
        <v>2</v>
      </c>
      <c r="AC53" s="346">
        <v>5</v>
      </c>
      <c r="AD53" s="346">
        <v>4</v>
      </c>
      <c r="AE53" s="346">
        <v>3</v>
      </c>
      <c r="AF53" s="346">
        <v>2</v>
      </c>
      <c r="AG53" s="346">
        <v>2</v>
      </c>
      <c r="AH53" s="346">
        <v>3</v>
      </c>
      <c r="AI53" s="346" t="s">
        <v>430</v>
      </c>
      <c r="AJ53" s="346">
        <v>2</v>
      </c>
      <c r="AK53" s="346">
        <v>4</v>
      </c>
      <c r="AL53" s="346">
        <v>4</v>
      </c>
      <c r="AM53" s="346">
        <v>2</v>
      </c>
      <c r="AN53" s="346">
        <v>2</v>
      </c>
      <c r="AO53" s="373"/>
      <c r="AP53" s="348" t="s">
        <v>430</v>
      </c>
      <c r="AQ53" s="348" t="s">
        <v>430</v>
      </c>
      <c r="AR53" s="348">
        <v>13.98</v>
      </c>
      <c r="AS53" s="348">
        <v>11.57</v>
      </c>
      <c r="AT53" s="348">
        <v>18.54</v>
      </c>
      <c r="AU53" s="351"/>
      <c r="AV53" s="346" t="s">
        <v>430</v>
      </c>
      <c r="AW53" s="346" t="s">
        <v>430</v>
      </c>
      <c r="AX53" s="346">
        <v>1</v>
      </c>
      <c r="AY53" s="346">
        <v>3</v>
      </c>
      <c r="AZ53" s="346">
        <v>2</v>
      </c>
      <c r="BA53" s="362"/>
      <c r="BB53" s="348">
        <v>13.684746326974199</v>
      </c>
      <c r="BC53" s="375">
        <v>1.0436512559117199</v>
      </c>
      <c r="BD53" s="375">
        <v>5.7637387880493003E-2</v>
      </c>
      <c r="BE53" s="375">
        <v>0.37797479950614499</v>
      </c>
      <c r="BF53" s="373"/>
      <c r="BG53" s="348">
        <v>48.711300000000001</v>
      </c>
      <c r="BH53" s="348">
        <v>28.7349</v>
      </c>
      <c r="BI53" s="348">
        <v>14.064299999999999</v>
      </c>
      <c r="BJ53" s="348">
        <v>8.4894999999999996</v>
      </c>
      <c r="BK53" s="373"/>
      <c r="BL53" s="372" t="s">
        <v>821</v>
      </c>
      <c r="BM53" s="372" t="s">
        <v>2133</v>
      </c>
      <c r="BN53" s="372" t="s">
        <v>2134</v>
      </c>
      <c r="BO53" s="372" t="s">
        <v>2135</v>
      </c>
      <c r="BP53" s="372" t="s">
        <v>777</v>
      </c>
      <c r="BQ53" s="373"/>
      <c r="BR53" s="354" t="s">
        <v>443</v>
      </c>
    </row>
    <row r="54" spans="1:70" s="107" customFormat="1" x14ac:dyDescent="0.25">
      <c r="A54" s="345" t="s">
        <v>2136</v>
      </c>
      <c r="B54" s="373"/>
      <c r="C54" s="719">
        <v>41407</v>
      </c>
      <c r="D54" s="373"/>
      <c r="E54" s="346">
        <v>1782.12</v>
      </c>
      <c r="F54" s="373"/>
      <c r="G54" s="347">
        <v>53.313800000000001</v>
      </c>
      <c r="H54" s="374"/>
      <c r="I54" s="348">
        <v>0.63139999999999996</v>
      </c>
      <c r="J54" s="348">
        <v>0.57899999999999996</v>
      </c>
      <c r="K54" s="348">
        <v>7.5819000000000001</v>
      </c>
      <c r="L54" s="348">
        <v>18.1404</v>
      </c>
      <c r="M54" s="348">
        <v>24.1982</v>
      </c>
      <c r="N54" s="350">
        <v>23.953900000000001</v>
      </c>
      <c r="O54" s="348">
        <v>5.2213000000000003</v>
      </c>
      <c r="P54" s="348">
        <v>14.226599999999999</v>
      </c>
      <c r="Q54" s="348">
        <v>10.446999999999999</v>
      </c>
      <c r="R54" s="348">
        <v>12.2363</v>
      </c>
      <c r="S54" s="348">
        <v>9.5298999999999996</v>
      </c>
      <c r="T54" s="348">
        <v>34.832000000000001</v>
      </c>
      <c r="U54" s="348">
        <v>20.8996</v>
      </c>
      <c r="V54" s="348">
        <v>27.4133</v>
      </c>
      <c r="W54" s="348">
        <v>5.9371</v>
      </c>
      <c r="X54" s="348">
        <v>13.4316</v>
      </c>
      <c r="Y54" s="374"/>
      <c r="Z54" s="346">
        <v>5</v>
      </c>
      <c r="AA54" s="346">
        <v>3</v>
      </c>
      <c r="AB54" s="346">
        <v>1</v>
      </c>
      <c r="AC54" s="346">
        <v>1</v>
      </c>
      <c r="AD54" s="346">
        <v>1</v>
      </c>
      <c r="AE54" s="346">
        <v>1</v>
      </c>
      <c r="AF54" s="346">
        <v>4</v>
      </c>
      <c r="AG54" s="346">
        <v>3</v>
      </c>
      <c r="AH54" s="346">
        <v>6</v>
      </c>
      <c r="AI54" s="346">
        <v>3</v>
      </c>
      <c r="AJ54" s="346">
        <v>1</v>
      </c>
      <c r="AK54" s="346">
        <v>1</v>
      </c>
      <c r="AL54" s="346">
        <v>1</v>
      </c>
      <c r="AM54" s="346">
        <v>1</v>
      </c>
      <c r="AN54" s="346">
        <v>1</v>
      </c>
      <c r="AO54" s="373"/>
      <c r="AP54" s="348">
        <v>12.8</v>
      </c>
      <c r="AQ54" s="348">
        <v>13.75</v>
      </c>
      <c r="AR54" s="348">
        <v>13.95</v>
      </c>
      <c r="AS54" s="348">
        <v>15.59</v>
      </c>
      <c r="AT54" s="348">
        <v>42.82</v>
      </c>
      <c r="AU54" s="351"/>
      <c r="AV54" s="346">
        <v>3</v>
      </c>
      <c r="AW54" s="346">
        <v>4</v>
      </c>
      <c r="AX54" s="346">
        <v>2</v>
      </c>
      <c r="AY54" s="346">
        <v>1</v>
      </c>
      <c r="AZ54" s="346">
        <v>1</v>
      </c>
      <c r="BA54" s="362"/>
      <c r="BB54" s="348">
        <v>16.270542513845001</v>
      </c>
      <c r="BC54" s="375">
        <v>1.07247676318901</v>
      </c>
      <c r="BD54" s="375">
        <v>4.53100285209364E-2</v>
      </c>
      <c r="BE54" s="375">
        <v>0.31509487324690599</v>
      </c>
      <c r="BF54" s="373"/>
      <c r="BG54" s="348">
        <v>32.823599999999999</v>
      </c>
      <c r="BH54" s="348">
        <v>25.889399999999998</v>
      </c>
      <c r="BI54" s="348">
        <v>30.209599999999998</v>
      </c>
      <c r="BJ54" s="348">
        <v>11.077400000000001</v>
      </c>
      <c r="BK54" s="373"/>
      <c r="BL54" s="372" t="s">
        <v>2137</v>
      </c>
      <c r="BM54" s="372" t="s">
        <v>2138</v>
      </c>
      <c r="BN54" s="372" t="s">
        <v>2139</v>
      </c>
      <c r="BO54" s="372" t="s">
        <v>2140</v>
      </c>
      <c r="BP54" s="372" t="s">
        <v>2141</v>
      </c>
      <c r="BQ54" s="373"/>
      <c r="BR54" s="354" t="s">
        <v>443</v>
      </c>
    </row>
    <row r="55" spans="1:70" s="107" customFormat="1" x14ac:dyDescent="0.25">
      <c r="A55" s="345" t="s">
        <v>2142</v>
      </c>
      <c r="B55" s="373"/>
      <c r="C55" s="719">
        <v>38667</v>
      </c>
      <c r="D55" s="373"/>
      <c r="E55" s="346">
        <v>1094.8599999999999</v>
      </c>
      <c r="F55" s="373"/>
      <c r="G55" s="347">
        <v>169.8168</v>
      </c>
      <c r="H55" s="374"/>
      <c r="I55" s="348">
        <v>0.41060000000000002</v>
      </c>
      <c r="J55" s="348">
        <v>1.0001</v>
      </c>
      <c r="K55" s="348">
        <v>4.6155999999999997</v>
      </c>
      <c r="L55" s="348">
        <v>10.4861</v>
      </c>
      <c r="M55" s="348">
        <v>5.9851000000000001</v>
      </c>
      <c r="N55" s="350">
        <v>5.1379000000000001</v>
      </c>
      <c r="O55" s="348">
        <v>1.6353</v>
      </c>
      <c r="P55" s="348">
        <v>11.5093</v>
      </c>
      <c r="Q55" s="348">
        <v>10.497999999999999</v>
      </c>
      <c r="R55" s="348">
        <v>12.8599</v>
      </c>
      <c r="S55" s="348">
        <v>5.4904000000000002</v>
      </c>
      <c r="T55" s="348">
        <v>19.437799999999999</v>
      </c>
      <c r="U55" s="348">
        <v>3.794</v>
      </c>
      <c r="V55" s="348">
        <v>7.8064999999999998</v>
      </c>
      <c r="W55" s="348">
        <v>3.1888000000000001</v>
      </c>
      <c r="X55" s="348">
        <v>14.5968</v>
      </c>
      <c r="Y55" s="374"/>
      <c r="Z55" s="346">
        <v>8</v>
      </c>
      <c r="AA55" s="346">
        <v>1</v>
      </c>
      <c r="AB55" s="346">
        <v>3</v>
      </c>
      <c r="AC55" s="346">
        <v>4</v>
      </c>
      <c r="AD55" s="346">
        <v>7</v>
      </c>
      <c r="AE55" s="346">
        <v>7</v>
      </c>
      <c r="AF55" s="346">
        <v>5</v>
      </c>
      <c r="AG55" s="346">
        <v>8</v>
      </c>
      <c r="AH55" s="346">
        <v>5</v>
      </c>
      <c r="AI55" s="346">
        <v>2</v>
      </c>
      <c r="AJ55" s="346">
        <v>4</v>
      </c>
      <c r="AK55" s="346">
        <v>8</v>
      </c>
      <c r="AL55" s="346">
        <v>7</v>
      </c>
      <c r="AM55" s="346">
        <v>6</v>
      </c>
      <c r="AN55" s="346">
        <v>3</v>
      </c>
      <c r="AO55" s="373"/>
      <c r="AP55" s="348">
        <v>13.41</v>
      </c>
      <c r="AQ55" s="348">
        <v>13.32</v>
      </c>
      <c r="AR55" s="348">
        <v>10.63</v>
      </c>
      <c r="AS55" s="348">
        <v>7.73</v>
      </c>
      <c r="AT55" s="348">
        <v>14.12</v>
      </c>
      <c r="AU55" s="351"/>
      <c r="AV55" s="346">
        <v>2</v>
      </c>
      <c r="AW55" s="346">
        <v>5</v>
      </c>
      <c r="AX55" s="346">
        <v>6</v>
      </c>
      <c r="AY55" s="346">
        <v>6</v>
      </c>
      <c r="AZ55" s="346">
        <v>6</v>
      </c>
      <c r="BA55" s="362"/>
      <c r="BB55" s="348">
        <v>11.2611516035143</v>
      </c>
      <c r="BC55" s="375">
        <v>0.89197677646886797</v>
      </c>
      <c r="BD55" s="375">
        <v>4.1217823028304401E-2</v>
      </c>
      <c r="BE55" s="375">
        <v>0.113080574697926</v>
      </c>
      <c r="BF55" s="373"/>
      <c r="BG55" s="348">
        <v>64.9773</v>
      </c>
      <c r="BH55" s="348">
        <v>6.7224700000000004</v>
      </c>
      <c r="BI55" s="348">
        <v>25.057400000000001</v>
      </c>
      <c r="BJ55" s="348">
        <v>3.2428300000000001</v>
      </c>
      <c r="BK55" s="373"/>
      <c r="BL55" s="372" t="s">
        <v>2143</v>
      </c>
      <c r="BM55" s="372" t="s">
        <v>2144</v>
      </c>
      <c r="BN55" s="372" t="s">
        <v>813</v>
      </c>
      <c r="BO55" s="372" t="s">
        <v>2145</v>
      </c>
      <c r="BP55" s="372" t="s">
        <v>2146</v>
      </c>
      <c r="BQ55" s="373"/>
      <c r="BR55" s="354" t="s">
        <v>2147</v>
      </c>
    </row>
    <row r="56" spans="1:70" s="107" customFormat="1" x14ac:dyDescent="0.25">
      <c r="A56" s="345" t="s">
        <v>2148</v>
      </c>
      <c r="B56" s="373"/>
      <c r="C56" s="719">
        <v>44774</v>
      </c>
      <c r="D56" s="373"/>
      <c r="E56" s="346">
        <v>1046.19</v>
      </c>
      <c r="F56" s="373"/>
      <c r="G56" s="347">
        <v>17.036999999999999</v>
      </c>
      <c r="H56" s="374"/>
      <c r="I56" s="348">
        <v>0.65580000000000005</v>
      </c>
      <c r="J56" s="348">
        <v>-0.2225</v>
      </c>
      <c r="K56" s="348">
        <v>2.9053</v>
      </c>
      <c r="L56" s="348">
        <v>5.2770999999999999</v>
      </c>
      <c r="M56" s="348">
        <v>0.2412</v>
      </c>
      <c r="N56" s="350">
        <v>3.2984</v>
      </c>
      <c r="O56" s="348">
        <v>1.3534999999999999</v>
      </c>
      <c r="P56" s="348">
        <v>13.7148</v>
      </c>
      <c r="Q56" s="348" t="s">
        <v>430</v>
      </c>
      <c r="R56" s="348" t="s">
        <v>430</v>
      </c>
      <c r="S56" s="348">
        <v>3.2483</v>
      </c>
      <c r="T56" s="348">
        <v>15.0838</v>
      </c>
      <c r="U56" s="348">
        <v>0.51329999999999998</v>
      </c>
      <c r="V56" s="348">
        <v>5.8330000000000002</v>
      </c>
      <c r="W56" s="348">
        <v>1.5861000000000001</v>
      </c>
      <c r="X56" s="348">
        <v>14.0425</v>
      </c>
      <c r="Y56" s="374"/>
      <c r="Z56" s="346">
        <v>4</v>
      </c>
      <c r="AA56" s="346">
        <v>5</v>
      </c>
      <c r="AB56" s="346">
        <v>6</v>
      </c>
      <c r="AC56" s="346">
        <v>8</v>
      </c>
      <c r="AD56" s="346">
        <v>9</v>
      </c>
      <c r="AE56" s="346">
        <v>9</v>
      </c>
      <c r="AF56" s="346">
        <v>6</v>
      </c>
      <c r="AG56" s="346">
        <v>4</v>
      </c>
      <c r="AH56" s="346" t="s">
        <v>430</v>
      </c>
      <c r="AI56" s="346" t="s">
        <v>430</v>
      </c>
      <c r="AJ56" s="346">
        <v>8</v>
      </c>
      <c r="AK56" s="346">
        <v>9</v>
      </c>
      <c r="AL56" s="346">
        <v>9</v>
      </c>
      <c r="AM56" s="346">
        <v>8</v>
      </c>
      <c r="AN56" s="346">
        <v>9</v>
      </c>
      <c r="AO56" s="373"/>
      <c r="AP56" s="348" t="s">
        <v>430</v>
      </c>
      <c r="AQ56" s="348" t="s">
        <v>430</v>
      </c>
      <c r="AR56" s="348" t="s">
        <v>430</v>
      </c>
      <c r="AS56" s="348">
        <v>7.29</v>
      </c>
      <c r="AT56" s="348">
        <v>6.45</v>
      </c>
      <c r="AU56" s="351"/>
      <c r="AV56" s="346" t="s">
        <v>430</v>
      </c>
      <c r="AW56" s="346" t="s">
        <v>430</v>
      </c>
      <c r="AX56" s="346" t="s">
        <v>430</v>
      </c>
      <c r="AY56" s="346">
        <v>8</v>
      </c>
      <c r="AZ56" s="346">
        <v>9</v>
      </c>
      <c r="BA56" s="362"/>
      <c r="BB56" s="348">
        <v>12.9936836489303</v>
      </c>
      <c r="BC56" s="375">
        <v>1.03944568013671</v>
      </c>
      <c r="BD56" s="375">
        <v>4.76488692829019E-2</v>
      </c>
      <c r="BE56" s="375">
        <v>0.21001140403542101</v>
      </c>
      <c r="BF56" s="373"/>
      <c r="BG56" s="348">
        <v>63.053600000000003</v>
      </c>
      <c r="BH56" s="348">
        <v>35.864699999999999</v>
      </c>
      <c r="BI56" s="348" t="s">
        <v>430</v>
      </c>
      <c r="BJ56" s="348">
        <v>1.0817000000000001</v>
      </c>
      <c r="BK56" s="373"/>
      <c r="BL56" s="372" t="s">
        <v>2149</v>
      </c>
      <c r="BM56" s="372" t="s">
        <v>2150</v>
      </c>
      <c r="BN56" s="372" t="s">
        <v>2151</v>
      </c>
      <c r="BO56" s="372" t="s">
        <v>2003</v>
      </c>
      <c r="BP56" s="372" t="s">
        <v>2152</v>
      </c>
      <c r="BQ56" s="373"/>
      <c r="BR56" s="354" t="s">
        <v>476</v>
      </c>
    </row>
    <row r="57" spans="1:70" s="107" customFormat="1" x14ac:dyDescent="0.25">
      <c r="A57" s="345" t="s">
        <v>2153</v>
      </c>
      <c r="B57" s="373"/>
      <c r="C57" s="719">
        <v>39685</v>
      </c>
      <c r="D57" s="373"/>
      <c r="E57" s="346">
        <v>852.64200000000005</v>
      </c>
      <c r="F57" s="373"/>
      <c r="G57" s="347">
        <v>93.112799999999993</v>
      </c>
      <c r="H57" s="374"/>
      <c r="I57" s="348">
        <v>-1.1599999999999999E-2</v>
      </c>
      <c r="J57" s="348">
        <v>-0.54259999999999997</v>
      </c>
      <c r="K57" s="348">
        <v>-0.67749999999999999</v>
      </c>
      <c r="L57" s="348">
        <v>7.0248999999999997</v>
      </c>
      <c r="M57" s="348">
        <v>10.0304</v>
      </c>
      <c r="N57" s="350">
        <v>9.3379999999999992</v>
      </c>
      <c r="O57" s="348">
        <v>0.1605</v>
      </c>
      <c r="P57" s="348">
        <v>13.3368</v>
      </c>
      <c r="Q57" s="348">
        <v>13.1433</v>
      </c>
      <c r="R57" s="348">
        <v>13.8108</v>
      </c>
      <c r="S57" s="348">
        <v>2.2151000000000001</v>
      </c>
      <c r="T57" s="348">
        <v>28.908899999999999</v>
      </c>
      <c r="U57" s="348">
        <v>8.4192</v>
      </c>
      <c r="V57" s="348">
        <v>10.621700000000001</v>
      </c>
      <c r="W57" s="348">
        <v>0.2712</v>
      </c>
      <c r="X57" s="348">
        <v>13.1989</v>
      </c>
      <c r="Y57" s="374"/>
      <c r="Z57" s="346">
        <v>10</v>
      </c>
      <c r="AA57" s="346">
        <v>9</v>
      </c>
      <c r="AB57" s="346">
        <v>11</v>
      </c>
      <c r="AC57" s="346">
        <v>6</v>
      </c>
      <c r="AD57" s="346">
        <v>2</v>
      </c>
      <c r="AE57" s="346">
        <v>4</v>
      </c>
      <c r="AF57" s="346">
        <v>8</v>
      </c>
      <c r="AG57" s="346">
        <v>6</v>
      </c>
      <c r="AH57" s="346">
        <v>2</v>
      </c>
      <c r="AI57" s="346">
        <v>1</v>
      </c>
      <c r="AJ57" s="346">
        <v>10</v>
      </c>
      <c r="AK57" s="346">
        <v>2</v>
      </c>
      <c r="AL57" s="346">
        <v>3</v>
      </c>
      <c r="AM57" s="346">
        <v>5</v>
      </c>
      <c r="AN57" s="346">
        <v>10</v>
      </c>
      <c r="AO57" s="373"/>
      <c r="AP57" s="348">
        <v>14.81</v>
      </c>
      <c r="AQ57" s="348">
        <v>15.61</v>
      </c>
      <c r="AR57" s="348">
        <v>12.22</v>
      </c>
      <c r="AS57" s="348">
        <v>8.2100000000000009</v>
      </c>
      <c r="AT57" s="348">
        <v>18.29</v>
      </c>
      <c r="AU57" s="351"/>
      <c r="AV57" s="346">
        <v>1</v>
      </c>
      <c r="AW57" s="346">
        <v>1</v>
      </c>
      <c r="AX57" s="346">
        <v>4</v>
      </c>
      <c r="AY57" s="346">
        <v>5</v>
      </c>
      <c r="AZ57" s="346">
        <v>3</v>
      </c>
      <c r="BA57" s="362"/>
      <c r="BB57" s="348">
        <v>14.6847931858258</v>
      </c>
      <c r="BC57" s="375">
        <v>1.0688402239839301</v>
      </c>
      <c r="BD57" s="375">
        <v>4.5227036133185197E-2</v>
      </c>
      <c r="BE57" s="375">
        <v>0.24345713163736099</v>
      </c>
      <c r="BF57" s="373"/>
      <c r="BG57" s="348">
        <v>54.026400000000002</v>
      </c>
      <c r="BH57" s="348">
        <v>1.94032</v>
      </c>
      <c r="BI57" s="348">
        <v>13.748100000000001</v>
      </c>
      <c r="BJ57" s="348">
        <v>30.28518</v>
      </c>
      <c r="BK57" s="373"/>
      <c r="BL57" s="372" t="s">
        <v>2154</v>
      </c>
      <c r="BM57" s="372" t="s">
        <v>2155</v>
      </c>
      <c r="BN57" s="372" t="s">
        <v>2156</v>
      </c>
      <c r="BO57" s="372" t="s">
        <v>2157</v>
      </c>
      <c r="BP57" s="372" t="s">
        <v>2158</v>
      </c>
      <c r="BQ57" s="373"/>
      <c r="BR57" s="354" t="s">
        <v>548</v>
      </c>
    </row>
    <row r="58" spans="1:70" s="107" customFormat="1" x14ac:dyDescent="0.25">
      <c r="A58" s="345" t="s">
        <v>2159</v>
      </c>
      <c r="B58" s="373"/>
      <c r="C58" s="719">
        <v>43014</v>
      </c>
      <c r="D58" s="373"/>
      <c r="E58" s="346">
        <v>655.32000000000005</v>
      </c>
      <c r="F58" s="373"/>
      <c r="G58" s="347">
        <v>21.5002</v>
      </c>
      <c r="H58" s="374"/>
      <c r="I58" s="348">
        <v>0.50860000000000005</v>
      </c>
      <c r="J58" s="348">
        <v>-0.52739999999999998</v>
      </c>
      <c r="K58" s="348">
        <v>2.1737000000000002</v>
      </c>
      <c r="L58" s="348">
        <v>3.5186000000000002</v>
      </c>
      <c r="M58" s="348">
        <v>-0.63680000000000003</v>
      </c>
      <c r="N58" s="350">
        <v>-1.2043999999999999</v>
      </c>
      <c r="O58" s="348">
        <v>-3.4188000000000001</v>
      </c>
      <c r="P58" s="348">
        <v>9.5962999999999994</v>
      </c>
      <c r="Q58" s="348">
        <v>9.6207999999999991</v>
      </c>
      <c r="R58" s="348" t="s">
        <v>430</v>
      </c>
      <c r="S58" s="348">
        <v>3.4161000000000001</v>
      </c>
      <c r="T58" s="348">
        <v>13.857100000000001</v>
      </c>
      <c r="U58" s="348">
        <v>-4.1321000000000003</v>
      </c>
      <c r="V58" s="348">
        <v>1.7524999999999999</v>
      </c>
      <c r="W58" s="348">
        <v>1.6476</v>
      </c>
      <c r="X58" s="348">
        <v>9.0061999999999998</v>
      </c>
      <c r="Y58" s="374"/>
      <c r="Z58" s="346">
        <v>6</v>
      </c>
      <c r="AA58" s="346">
        <v>8</v>
      </c>
      <c r="AB58" s="346">
        <v>7</v>
      </c>
      <c r="AC58" s="346">
        <v>10</v>
      </c>
      <c r="AD58" s="346">
        <v>10</v>
      </c>
      <c r="AE58" s="346">
        <v>10</v>
      </c>
      <c r="AF58" s="346">
        <v>11</v>
      </c>
      <c r="AG58" s="346">
        <v>11</v>
      </c>
      <c r="AH58" s="346">
        <v>8</v>
      </c>
      <c r="AI58" s="346" t="s">
        <v>430</v>
      </c>
      <c r="AJ58" s="346">
        <v>7</v>
      </c>
      <c r="AK58" s="346">
        <v>10</v>
      </c>
      <c r="AL58" s="346">
        <v>11</v>
      </c>
      <c r="AM58" s="346">
        <v>10</v>
      </c>
      <c r="AN58" s="346">
        <v>8</v>
      </c>
      <c r="AO58" s="373"/>
      <c r="AP58" s="348" t="s">
        <v>430</v>
      </c>
      <c r="AQ58" s="348">
        <v>10.71</v>
      </c>
      <c r="AR58" s="348">
        <v>7.8</v>
      </c>
      <c r="AS58" s="348">
        <v>2.69</v>
      </c>
      <c r="AT58" s="348">
        <v>1.34</v>
      </c>
      <c r="AU58" s="351"/>
      <c r="AV58" s="346" t="s">
        <v>430</v>
      </c>
      <c r="AW58" s="346">
        <v>7</v>
      </c>
      <c r="AX58" s="346">
        <v>9</v>
      </c>
      <c r="AY58" s="346">
        <v>11</v>
      </c>
      <c r="AZ58" s="346">
        <v>10</v>
      </c>
      <c r="BA58" s="362"/>
      <c r="BB58" s="348">
        <v>13.7676998691921</v>
      </c>
      <c r="BC58" s="375">
        <v>1.0753337182939899</v>
      </c>
      <c r="BD58" s="375">
        <v>2.5082632351345599E-2</v>
      </c>
      <c r="BE58" s="375">
        <v>-7.7918207549828297E-2</v>
      </c>
      <c r="BF58" s="373"/>
      <c r="BG58" s="348">
        <v>68.588800000000006</v>
      </c>
      <c r="BH58" s="348">
        <v>17.6067</v>
      </c>
      <c r="BI58" s="348">
        <v>6.3205200000000001</v>
      </c>
      <c r="BJ58" s="348">
        <v>7.4839799999999999</v>
      </c>
      <c r="BK58" s="373"/>
      <c r="BL58" s="372" t="s">
        <v>2160</v>
      </c>
      <c r="BM58" s="372" t="s">
        <v>2161</v>
      </c>
      <c r="BN58" s="372" t="s">
        <v>2162</v>
      </c>
      <c r="BO58" s="372" t="s">
        <v>2163</v>
      </c>
      <c r="BP58" s="372" t="s">
        <v>2164</v>
      </c>
      <c r="BQ58" s="373"/>
      <c r="BR58" s="354" t="s">
        <v>1517</v>
      </c>
    </row>
    <row r="59" spans="1:70" s="107" customFormat="1" x14ac:dyDescent="0.25">
      <c r="A59" s="345" t="s">
        <v>2165</v>
      </c>
      <c r="B59" s="373"/>
      <c r="C59" s="719">
        <v>45097</v>
      </c>
      <c r="D59" s="373"/>
      <c r="E59" s="346">
        <v>623.42999999999995</v>
      </c>
      <c r="F59" s="373"/>
      <c r="G59" s="347">
        <v>16.6906</v>
      </c>
      <c r="H59" s="374"/>
      <c r="I59" s="348">
        <v>0.78320000000000001</v>
      </c>
      <c r="J59" s="348">
        <v>-0.25280000000000002</v>
      </c>
      <c r="K59" s="348">
        <v>1.9821</v>
      </c>
      <c r="L59" s="348">
        <v>4.7877999999999998</v>
      </c>
      <c r="M59" s="348">
        <v>6.0750999999999999</v>
      </c>
      <c r="N59" s="350">
        <v>9.8109000000000002</v>
      </c>
      <c r="O59" s="348">
        <v>5.9397000000000002</v>
      </c>
      <c r="P59" s="348">
        <v>18.543199999999999</v>
      </c>
      <c r="Q59" s="348" t="s">
        <v>430</v>
      </c>
      <c r="R59" s="348" t="s">
        <v>430</v>
      </c>
      <c r="S59" s="348">
        <v>2.895</v>
      </c>
      <c r="T59" s="348">
        <v>20.0944</v>
      </c>
      <c r="U59" s="348">
        <v>5.0635000000000003</v>
      </c>
      <c r="V59" s="348">
        <v>10.9895</v>
      </c>
      <c r="W59" s="348">
        <v>1.9074</v>
      </c>
      <c r="X59" s="348">
        <v>17.539400000000001</v>
      </c>
      <c r="Y59" s="374"/>
      <c r="Z59" s="346">
        <v>3</v>
      </c>
      <c r="AA59" s="346">
        <v>6</v>
      </c>
      <c r="AB59" s="346">
        <v>8</v>
      </c>
      <c r="AC59" s="346">
        <v>9</v>
      </c>
      <c r="AD59" s="346">
        <v>6</v>
      </c>
      <c r="AE59" s="346">
        <v>2</v>
      </c>
      <c r="AF59" s="346">
        <v>1</v>
      </c>
      <c r="AG59" s="346">
        <v>1</v>
      </c>
      <c r="AH59" s="346" t="s">
        <v>430</v>
      </c>
      <c r="AI59" s="346" t="s">
        <v>430</v>
      </c>
      <c r="AJ59" s="346">
        <v>9</v>
      </c>
      <c r="AK59" s="346">
        <v>7</v>
      </c>
      <c r="AL59" s="346">
        <v>5</v>
      </c>
      <c r="AM59" s="346">
        <v>3</v>
      </c>
      <c r="AN59" s="346">
        <v>6</v>
      </c>
      <c r="AO59" s="373"/>
      <c r="AP59" s="348" t="s">
        <v>430</v>
      </c>
      <c r="AQ59" s="348" t="s">
        <v>430</v>
      </c>
      <c r="AR59" s="348" t="s">
        <v>430</v>
      </c>
      <c r="AS59" s="348">
        <v>12.07</v>
      </c>
      <c r="AT59" s="348">
        <v>13.35</v>
      </c>
      <c r="AU59" s="351"/>
      <c r="AV59" s="346" t="s">
        <v>430</v>
      </c>
      <c r="AW59" s="346" t="s">
        <v>430</v>
      </c>
      <c r="AX59" s="346" t="s">
        <v>430</v>
      </c>
      <c r="AY59" s="346">
        <v>2</v>
      </c>
      <c r="AZ59" s="346">
        <v>7</v>
      </c>
      <c r="BA59" s="362"/>
      <c r="BB59" s="348">
        <v>12.902640111152699</v>
      </c>
      <c r="BC59" s="375">
        <v>0.99941457263937705</v>
      </c>
      <c r="BD59" s="375">
        <v>7.4386669139134706E-2</v>
      </c>
      <c r="BE59" s="375">
        <v>0.56641762392336603</v>
      </c>
      <c r="BF59" s="373"/>
      <c r="BG59" s="348">
        <v>56.137799999999999</v>
      </c>
      <c r="BH59" s="348">
        <v>18.680499999999999</v>
      </c>
      <c r="BI59" s="348">
        <v>18.3125</v>
      </c>
      <c r="BJ59" s="348">
        <v>6.8692000000000002</v>
      </c>
      <c r="BK59" s="373"/>
      <c r="BL59" s="372" t="s">
        <v>2166</v>
      </c>
      <c r="BM59" s="372" t="s">
        <v>2167</v>
      </c>
      <c r="BN59" s="372" t="s">
        <v>2168</v>
      </c>
      <c r="BO59" s="372" t="s">
        <v>2169</v>
      </c>
      <c r="BP59" s="372" t="s">
        <v>2170</v>
      </c>
      <c r="BQ59" s="373"/>
      <c r="BR59" s="354" t="s">
        <v>611</v>
      </c>
    </row>
    <row r="60" spans="1:70" s="107" customFormat="1" x14ac:dyDescent="0.25">
      <c r="A60" s="345" t="s">
        <v>2171</v>
      </c>
      <c r="B60" s="373"/>
      <c r="C60" s="719">
        <v>43682</v>
      </c>
      <c r="D60" s="373"/>
      <c r="E60" s="346">
        <v>455.17099999999999</v>
      </c>
      <c r="F60" s="373"/>
      <c r="G60" s="347">
        <v>28.03</v>
      </c>
      <c r="H60" s="374"/>
      <c r="I60" s="348">
        <v>0.46589999999999998</v>
      </c>
      <c r="J60" s="348">
        <v>-0.42630000000000001</v>
      </c>
      <c r="K60" s="348">
        <v>1.6685000000000001</v>
      </c>
      <c r="L60" s="348">
        <v>6.9439000000000002</v>
      </c>
      <c r="M60" s="348">
        <v>8.4751999999999992</v>
      </c>
      <c r="N60" s="350">
        <v>8.8966999999999992</v>
      </c>
      <c r="O60" s="348">
        <v>5.5076000000000001</v>
      </c>
      <c r="P60" s="348">
        <v>12.4</v>
      </c>
      <c r="Q60" s="348">
        <v>10.6036</v>
      </c>
      <c r="R60" s="348" t="s">
        <v>430</v>
      </c>
      <c r="S60" s="348">
        <v>3.4699</v>
      </c>
      <c r="T60" s="348">
        <v>20.248799999999999</v>
      </c>
      <c r="U60" s="348">
        <v>11.7624</v>
      </c>
      <c r="V60" s="348">
        <v>10.7905</v>
      </c>
      <c r="W60" s="348">
        <v>1.8902000000000001</v>
      </c>
      <c r="X60" s="348">
        <v>15.7507</v>
      </c>
      <c r="Y60" s="374"/>
      <c r="Z60" s="346">
        <v>7</v>
      </c>
      <c r="AA60" s="346">
        <v>7</v>
      </c>
      <c r="AB60" s="346">
        <v>9</v>
      </c>
      <c r="AC60" s="346">
        <v>7</v>
      </c>
      <c r="AD60" s="346">
        <v>3</v>
      </c>
      <c r="AE60" s="346">
        <v>5</v>
      </c>
      <c r="AF60" s="346">
        <v>3</v>
      </c>
      <c r="AG60" s="346">
        <v>7</v>
      </c>
      <c r="AH60" s="346">
        <v>4</v>
      </c>
      <c r="AI60" s="346" t="s">
        <v>430</v>
      </c>
      <c r="AJ60" s="346">
        <v>6</v>
      </c>
      <c r="AK60" s="346">
        <v>6</v>
      </c>
      <c r="AL60" s="346">
        <v>2</v>
      </c>
      <c r="AM60" s="346">
        <v>4</v>
      </c>
      <c r="AN60" s="346">
        <v>7</v>
      </c>
      <c r="AO60" s="373"/>
      <c r="AP60" s="348" t="s">
        <v>430</v>
      </c>
      <c r="AQ60" s="348">
        <v>13.76</v>
      </c>
      <c r="AR60" s="348">
        <v>11.45</v>
      </c>
      <c r="AS60" s="348">
        <v>10.07</v>
      </c>
      <c r="AT60" s="348">
        <v>17.440000000000001</v>
      </c>
      <c r="AU60" s="351"/>
      <c r="AV60" s="346" t="s">
        <v>430</v>
      </c>
      <c r="AW60" s="346">
        <v>3</v>
      </c>
      <c r="AX60" s="346">
        <v>5</v>
      </c>
      <c r="AY60" s="346">
        <v>4</v>
      </c>
      <c r="AZ60" s="346">
        <v>4</v>
      </c>
      <c r="BA60" s="362"/>
      <c r="BB60" s="348">
        <v>11.9683622161988</v>
      </c>
      <c r="BC60" s="375">
        <v>0.90120105502707504</v>
      </c>
      <c r="BD60" s="375">
        <v>4.3190561194499197E-2</v>
      </c>
      <c r="BE60" s="375">
        <v>0.18644023631207499</v>
      </c>
      <c r="BF60" s="373"/>
      <c r="BG60" s="348">
        <v>60.122700000000002</v>
      </c>
      <c r="BH60" s="348">
        <v>15.727600000000001</v>
      </c>
      <c r="BI60" s="348">
        <v>22.976400000000002</v>
      </c>
      <c r="BJ60" s="348">
        <v>1.1733</v>
      </c>
      <c r="BK60" s="373"/>
      <c r="BL60" s="372" t="s">
        <v>2172</v>
      </c>
      <c r="BM60" s="372" t="s">
        <v>2173</v>
      </c>
      <c r="BN60" s="372" t="s">
        <v>2174</v>
      </c>
      <c r="BO60" s="372" t="s">
        <v>2175</v>
      </c>
      <c r="BP60" s="372" t="s">
        <v>2176</v>
      </c>
      <c r="BQ60" s="373"/>
      <c r="BR60" s="354" t="s">
        <v>548</v>
      </c>
    </row>
    <row r="61" spans="1:70" s="107" customFormat="1" x14ac:dyDescent="0.25">
      <c r="A61" s="345" t="s">
        <v>2177</v>
      </c>
      <c r="B61" s="373"/>
      <c r="C61" s="719">
        <v>39512</v>
      </c>
      <c r="D61" s="373"/>
      <c r="E61" s="346">
        <v>293.51</v>
      </c>
      <c r="F61" s="373"/>
      <c r="G61" s="347">
        <v>20.8825</v>
      </c>
      <c r="H61" s="374"/>
      <c r="I61" s="348">
        <v>1.0328999999999999</v>
      </c>
      <c r="J61" s="348">
        <v>-0.14249999999999999</v>
      </c>
      <c r="K61" s="348">
        <v>4.0519999999999996</v>
      </c>
      <c r="L61" s="348">
        <v>10.609400000000001</v>
      </c>
      <c r="M61" s="348">
        <v>5.2958999999999996</v>
      </c>
      <c r="N61" s="350">
        <v>5.9611000000000001</v>
      </c>
      <c r="O61" s="348">
        <v>-2.3900000000000001E-2</v>
      </c>
      <c r="P61" s="348">
        <v>13.486599999999999</v>
      </c>
      <c r="Q61" s="348">
        <v>14.039400000000001</v>
      </c>
      <c r="R61" s="348">
        <v>11.599399999999999</v>
      </c>
      <c r="S61" s="348">
        <v>5.4943</v>
      </c>
      <c r="T61" s="348">
        <v>23.0822</v>
      </c>
      <c r="U61" s="348">
        <v>3.9990999999999999</v>
      </c>
      <c r="V61" s="348">
        <v>5.7176</v>
      </c>
      <c r="W61" s="348">
        <v>2.9521000000000002</v>
      </c>
      <c r="X61" s="348">
        <v>4.0669000000000004</v>
      </c>
      <c r="Y61" s="374"/>
      <c r="Z61" s="346">
        <v>1</v>
      </c>
      <c r="AA61" s="346">
        <v>4</v>
      </c>
      <c r="AB61" s="346">
        <v>4</v>
      </c>
      <c r="AC61" s="346">
        <v>3</v>
      </c>
      <c r="AD61" s="346">
        <v>8</v>
      </c>
      <c r="AE61" s="346">
        <v>6</v>
      </c>
      <c r="AF61" s="346">
        <v>9</v>
      </c>
      <c r="AG61" s="346">
        <v>5</v>
      </c>
      <c r="AH61" s="346">
        <v>1</v>
      </c>
      <c r="AI61" s="346">
        <v>4</v>
      </c>
      <c r="AJ61" s="346">
        <v>3</v>
      </c>
      <c r="AK61" s="346">
        <v>3</v>
      </c>
      <c r="AL61" s="346">
        <v>6</v>
      </c>
      <c r="AM61" s="346">
        <v>9</v>
      </c>
      <c r="AN61" s="346">
        <v>4</v>
      </c>
      <c r="AO61" s="373"/>
      <c r="AP61" s="348">
        <v>12.79</v>
      </c>
      <c r="AQ61" s="348">
        <v>14.36</v>
      </c>
      <c r="AR61" s="348">
        <v>12.94</v>
      </c>
      <c r="AS61" s="348">
        <v>7.43</v>
      </c>
      <c r="AT61" s="348">
        <v>13.15</v>
      </c>
      <c r="AU61" s="351"/>
      <c r="AV61" s="346">
        <v>4</v>
      </c>
      <c r="AW61" s="346">
        <v>2</v>
      </c>
      <c r="AX61" s="346">
        <v>3</v>
      </c>
      <c r="AY61" s="346">
        <v>7</v>
      </c>
      <c r="AZ61" s="346">
        <v>8</v>
      </c>
      <c r="BA61" s="362"/>
      <c r="BB61" s="348">
        <v>14.5740146411369</v>
      </c>
      <c r="BC61" s="375">
        <v>1.0173040345936299</v>
      </c>
      <c r="BD61" s="375">
        <v>5.1730692494815197E-2</v>
      </c>
      <c r="BE61" s="375">
        <v>0.38086762378730599</v>
      </c>
      <c r="BF61" s="373"/>
      <c r="BG61" s="348">
        <v>46.802100000000003</v>
      </c>
      <c r="BH61" s="348">
        <v>26.9786</v>
      </c>
      <c r="BI61" s="348">
        <v>25.146899999999999</v>
      </c>
      <c r="BJ61" s="348">
        <v>1.0724</v>
      </c>
      <c r="BK61" s="373"/>
      <c r="BL61" s="372" t="s">
        <v>2178</v>
      </c>
      <c r="BM61" s="372" t="s">
        <v>2179</v>
      </c>
      <c r="BN61" s="372" t="s">
        <v>2180</v>
      </c>
      <c r="BO61" s="372" t="s">
        <v>2181</v>
      </c>
      <c r="BP61" s="372" t="s">
        <v>2096</v>
      </c>
      <c r="BQ61" s="373"/>
      <c r="BR61" s="354" t="s">
        <v>463</v>
      </c>
    </row>
    <row r="62" spans="1:70" s="107" customFormat="1" x14ac:dyDescent="0.25">
      <c r="A62" s="345" t="s">
        <v>2182</v>
      </c>
      <c r="B62" s="373"/>
      <c r="C62" s="719">
        <v>43056</v>
      </c>
      <c r="D62" s="373"/>
      <c r="E62" s="346">
        <v>176.73599999999999</v>
      </c>
      <c r="F62" s="373"/>
      <c r="G62" s="347">
        <v>22.350999999999999</v>
      </c>
      <c r="H62" s="374"/>
      <c r="I62" s="348">
        <v>-0.16300000000000001</v>
      </c>
      <c r="J62" s="348">
        <v>-1.1228</v>
      </c>
      <c r="K62" s="348">
        <v>3.2416999999999998</v>
      </c>
      <c r="L62" s="348">
        <v>12.283899999999999</v>
      </c>
      <c r="M62" s="348">
        <v>7.5022000000000002</v>
      </c>
      <c r="N62" s="350">
        <v>4.7493999999999996</v>
      </c>
      <c r="O62" s="348">
        <v>0.90790000000000004</v>
      </c>
      <c r="P62" s="348">
        <v>10.217700000000001</v>
      </c>
      <c r="Q62" s="348">
        <v>9.5222999999999995</v>
      </c>
      <c r="R62" s="348" t="s">
        <v>430</v>
      </c>
      <c r="S62" s="348">
        <v>3.8494999999999999</v>
      </c>
      <c r="T62" s="348">
        <v>21.229700000000001</v>
      </c>
      <c r="U62" s="348">
        <v>3.5573999999999999</v>
      </c>
      <c r="V62" s="348">
        <v>6.6623999999999999</v>
      </c>
      <c r="W62" s="348">
        <v>1.9741</v>
      </c>
      <c r="X62" s="348">
        <v>9.6141000000000005</v>
      </c>
      <c r="Y62" s="374"/>
      <c r="Z62" s="346">
        <v>11</v>
      </c>
      <c r="AA62" s="346">
        <v>11</v>
      </c>
      <c r="AB62" s="346">
        <v>5</v>
      </c>
      <c r="AC62" s="346">
        <v>2</v>
      </c>
      <c r="AD62" s="346">
        <v>5</v>
      </c>
      <c r="AE62" s="346">
        <v>8</v>
      </c>
      <c r="AF62" s="346">
        <v>7</v>
      </c>
      <c r="AG62" s="346">
        <v>10</v>
      </c>
      <c r="AH62" s="346">
        <v>9</v>
      </c>
      <c r="AI62" s="346" t="s">
        <v>430</v>
      </c>
      <c r="AJ62" s="346">
        <v>5</v>
      </c>
      <c r="AK62" s="346">
        <v>5</v>
      </c>
      <c r="AL62" s="346">
        <v>8</v>
      </c>
      <c r="AM62" s="346">
        <v>7</v>
      </c>
      <c r="AN62" s="346">
        <v>5</v>
      </c>
      <c r="AO62" s="373"/>
      <c r="AP62" s="348" t="s">
        <v>430</v>
      </c>
      <c r="AQ62" s="348">
        <v>11.64</v>
      </c>
      <c r="AR62" s="348">
        <v>9.2100000000000009</v>
      </c>
      <c r="AS62" s="348">
        <v>7.29</v>
      </c>
      <c r="AT62" s="348">
        <v>14.22</v>
      </c>
      <c r="AU62" s="351"/>
      <c r="AV62" s="346" t="s">
        <v>430</v>
      </c>
      <c r="AW62" s="346">
        <v>6</v>
      </c>
      <c r="AX62" s="346">
        <v>7</v>
      </c>
      <c r="AY62" s="346">
        <v>8</v>
      </c>
      <c r="AZ62" s="346">
        <v>5</v>
      </c>
      <c r="BA62" s="362"/>
      <c r="BB62" s="348">
        <v>13.011458988211</v>
      </c>
      <c r="BC62" s="375">
        <v>0.97225725834744503</v>
      </c>
      <c r="BD62" s="375">
        <v>2.7747003655154E-2</v>
      </c>
      <c r="BE62" s="375">
        <v>-2.16487535436387E-2</v>
      </c>
      <c r="BF62" s="373"/>
      <c r="BG62" s="348">
        <v>41.8033</v>
      </c>
      <c r="BH62" s="348">
        <v>25.767499999999998</v>
      </c>
      <c r="BI62" s="348">
        <v>20.979800000000001</v>
      </c>
      <c r="BJ62" s="348">
        <v>11.449400000000001</v>
      </c>
      <c r="BK62" s="373"/>
      <c r="BL62" s="372" t="s">
        <v>2183</v>
      </c>
      <c r="BM62" s="372" t="s">
        <v>2184</v>
      </c>
      <c r="BN62" s="372" t="s">
        <v>2185</v>
      </c>
      <c r="BO62" s="372" t="s">
        <v>2186</v>
      </c>
      <c r="BP62" s="372" t="s">
        <v>2187</v>
      </c>
      <c r="BQ62" s="373"/>
      <c r="BR62" s="354" t="s">
        <v>436</v>
      </c>
    </row>
    <row r="63" spans="1:70" x14ac:dyDescent="0.25">
      <c r="A63" s="505" t="s">
        <v>93</v>
      </c>
      <c r="B63" s="365"/>
      <c r="C63" s="717"/>
      <c r="D63" s="365"/>
      <c r="E63" s="329"/>
      <c r="F63" s="365"/>
      <c r="G63" s="330"/>
      <c r="H63" s="366"/>
      <c r="I63" s="331">
        <v>0.499</v>
      </c>
      <c r="J63" s="331">
        <v>-0.1249</v>
      </c>
      <c r="K63" s="331">
        <v>2.9443999999999999</v>
      </c>
      <c r="L63" s="331">
        <v>8.1555</v>
      </c>
      <c r="M63" s="331">
        <v>6.7074999999999996</v>
      </c>
      <c r="N63" s="333">
        <v>7.0185000000000004</v>
      </c>
      <c r="O63" s="331">
        <v>1.9121999999999999</v>
      </c>
      <c r="P63" s="331">
        <v>13.007</v>
      </c>
      <c r="Q63" s="331">
        <v>11.2424</v>
      </c>
      <c r="R63" s="331">
        <v>12.6266</v>
      </c>
      <c r="S63" s="331">
        <v>4.3394000000000004</v>
      </c>
      <c r="T63" s="331">
        <v>21.073599999999999</v>
      </c>
      <c r="U63" s="331">
        <v>5.2801</v>
      </c>
      <c r="V63" s="331">
        <v>9.1111000000000004</v>
      </c>
      <c r="W63" s="331">
        <v>2.1863000000000001</v>
      </c>
      <c r="X63" s="331">
        <v>12.983599999999999</v>
      </c>
      <c r="Y63" s="366"/>
      <c r="Z63" s="329">
        <v>11</v>
      </c>
      <c r="AA63" s="329">
        <v>11</v>
      </c>
      <c r="AB63" s="329">
        <v>11</v>
      </c>
      <c r="AC63" s="329">
        <v>11</v>
      </c>
      <c r="AD63" s="329">
        <v>11</v>
      </c>
      <c r="AE63" s="329">
        <v>11</v>
      </c>
      <c r="AF63" s="329">
        <v>11</v>
      </c>
      <c r="AG63" s="329">
        <v>11</v>
      </c>
      <c r="AH63" s="329">
        <v>9</v>
      </c>
      <c r="AI63" s="329">
        <v>4</v>
      </c>
      <c r="AJ63" s="329">
        <v>11</v>
      </c>
      <c r="AK63" s="329">
        <v>11</v>
      </c>
      <c r="AL63" s="329">
        <v>11</v>
      </c>
      <c r="AM63" s="329">
        <v>11</v>
      </c>
      <c r="AN63" s="329">
        <v>11</v>
      </c>
      <c r="AO63" s="365"/>
      <c r="AP63" s="331">
        <v>13.452500000000001</v>
      </c>
      <c r="AQ63" s="331">
        <v>13.3071428571429</v>
      </c>
      <c r="AR63" s="331">
        <v>11.2144444444444</v>
      </c>
      <c r="AS63" s="331">
        <v>8.4690909090909106</v>
      </c>
      <c r="AT63" s="331">
        <v>14.480909090909099</v>
      </c>
      <c r="AU63" s="334"/>
      <c r="AV63" s="329">
        <v>4</v>
      </c>
      <c r="AW63" s="329">
        <v>7</v>
      </c>
      <c r="AX63" s="329">
        <v>9</v>
      </c>
      <c r="AY63" s="329">
        <v>11</v>
      </c>
      <c r="AZ63" s="329">
        <v>11</v>
      </c>
      <c r="BA63" s="360"/>
      <c r="BB63" s="331"/>
      <c r="BC63" s="367"/>
      <c r="BD63" s="367"/>
      <c r="BE63" s="367"/>
      <c r="BF63" s="365"/>
      <c r="BG63" s="331"/>
      <c r="BH63" s="331"/>
      <c r="BI63" s="331"/>
      <c r="BJ63" s="331"/>
      <c r="BK63" s="365"/>
      <c r="BL63" s="364"/>
      <c r="BM63" s="364"/>
      <c r="BN63" s="364"/>
      <c r="BO63" s="364"/>
      <c r="BP63" s="364"/>
      <c r="BQ63" s="365"/>
      <c r="BR63" s="335"/>
    </row>
    <row r="64" spans="1:70" x14ac:dyDescent="0.25">
      <c r="A64" s="506" t="s">
        <v>94</v>
      </c>
      <c r="B64" s="369"/>
      <c r="C64" s="718"/>
      <c r="D64" s="369"/>
      <c r="E64" s="338"/>
      <c r="F64" s="369"/>
      <c r="G64" s="339"/>
      <c r="H64" s="370"/>
      <c r="I64" s="340">
        <v>1.0328999999999999</v>
      </c>
      <c r="J64" s="340">
        <v>1.0001</v>
      </c>
      <c r="K64" s="340">
        <v>7.5819000000000001</v>
      </c>
      <c r="L64" s="340">
        <v>18.1404</v>
      </c>
      <c r="M64" s="340">
        <v>24.1982</v>
      </c>
      <c r="N64" s="342">
        <v>23.953900000000001</v>
      </c>
      <c r="O64" s="340">
        <v>5.9397000000000002</v>
      </c>
      <c r="P64" s="340">
        <v>18.543199999999999</v>
      </c>
      <c r="Q64" s="340">
        <v>14.039400000000001</v>
      </c>
      <c r="R64" s="340">
        <v>13.8108</v>
      </c>
      <c r="S64" s="340">
        <v>9.5298999999999996</v>
      </c>
      <c r="T64" s="340">
        <v>34.832000000000001</v>
      </c>
      <c r="U64" s="340">
        <v>20.8996</v>
      </c>
      <c r="V64" s="340">
        <v>27.4133</v>
      </c>
      <c r="W64" s="340">
        <v>5.9371</v>
      </c>
      <c r="X64" s="340">
        <v>18.290800000000001</v>
      </c>
      <c r="Y64" s="370"/>
      <c r="Z64" s="338"/>
      <c r="AA64" s="338"/>
      <c r="AB64" s="338"/>
      <c r="AC64" s="338"/>
      <c r="AD64" s="338"/>
      <c r="AE64" s="338"/>
      <c r="AF64" s="338"/>
      <c r="AG64" s="338"/>
      <c r="AH64" s="338"/>
      <c r="AI64" s="338"/>
      <c r="AJ64" s="338"/>
      <c r="AK64" s="338"/>
      <c r="AL64" s="338"/>
      <c r="AM64" s="338"/>
      <c r="AN64" s="338"/>
      <c r="AO64" s="369"/>
      <c r="AP64" s="340">
        <v>14.81</v>
      </c>
      <c r="AQ64" s="340">
        <v>15.61</v>
      </c>
      <c r="AR64" s="340">
        <v>13.98</v>
      </c>
      <c r="AS64" s="340">
        <v>15.59</v>
      </c>
      <c r="AT64" s="340">
        <v>42.82</v>
      </c>
      <c r="AU64" s="343"/>
      <c r="AV64" s="338"/>
      <c r="AW64" s="338"/>
      <c r="AX64" s="338"/>
      <c r="AY64" s="338"/>
      <c r="AZ64" s="338"/>
      <c r="BA64" s="361"/>
      <c r="BB64" s="340"/>
      <c r="BC64" s="371"/>
      <c r="BD64" s="371"/>
      <c r="BE64" s="371"/>
      <c r="BF64" s="369"/>
      <c r="BG64" s="340"/>
      <c r="BH64" s="340"/>
      <c r="BI64" s="340"/>
      <c r="BJ64" s="340"/>
      <c r="BK64" s="369"/>
      <c r="BL64" s="368"/>
      <c r="BM64" s="368"/>
      <c r="BN64" s="368"/>
      <c r="BO64" s="368"/>
      <c r="BP64" s="368"/>
      <c r="BQ64" s="369"/>
      <c r="BR64" s="344"/>
    </row>
    <row r="65" spans="1:70" x14ac:dyDescent="0.25">
      <c r="A65" s="506" t="s">
        <v>95</v>
      </c>
      <c r="B65" s="369"/>
      <c r="C65" s="718"/>
      <c r="D65" s="369"/>
      <c r="E65" s="338"/>
      <c r="F65" s="369"/>
      <c r="G65" s="339"/>
      <c r="H65" s="370"/>
      <c r="I65" s="340">
        <v>-0.16300000000000001</v>
      </c>
      <c r="J65" s="340">
        <v>-1.1228</v>
      </c>
      <c r="K65" s="340">
        <v>-0.67749999999999999</v>
      </c>
      <c r="L65" s="340">
        <v>1.929</v>
      </c>
      <c r="M65" s="340">
        <v>-1.6509</v>
      </c>
      <c r="N65" s="342">
        <v>-2.1065</v>
      </c>
      <c r="O65" s="340">
        <v>-3.4188000000000001</v>
      </c>
      <c r="P65" s="340">
        <v>9.5962999999999994</v>
      </c>
      <c r="Q65" s="340">
        <v>9.5222999999999995</v>
      </c>
      <c r="R65" s="340">
        <v>11.599399999999999</v>
      </c>
      <c r="S65" s="340">
        <v>1.3110999999999999</v>
      </c>
      <c r="T65" s="340">
        <v>12.1647</v>
      </c>
      <c r="U65" s="340">
        <v>-4.1321000000000003</v>
      </c>
      <c r="V65" s="340">
        <v>0.2339</v>
      </c>
      <c r="W65" s="340">
        <v>-0.96730000000000005</v>
      </c>
      <c r="X65" s="340">
        <v>4.0669000000000004</v>
      </c>
      <c r="Y65" s="370"/>
      <c r="Z65" s="338"/>
      <c r="AA65" s="338"/>
      <c r="AB65" s="338"/>
      <c r="AC65" s="338"/>
      <c r="AD65" s="338"/>
      <c r="AE65" s="338"/>
      <c r="AF65" s="338"/>
      <c r="AG65" s="338"/>
      <c r="AH65" s="338"/>
      <c r="AI65" s="338"/>
      <c r="AJ65" s="338"/>
      <c r="AK65" s="338"/>
      <c r="AL65" s="338"/>
      <c r="AM65" s="338"/>
      <c r="AN65" s="338"/>
      <c r="AO65" s="369"/>
      <c r="AP65" s="340">
        <v>12.79</v>
      </c>
      <c r="AQ65" s="340">
        <v>10.71</v>
      </c>
      <c r="AR65" s="340">
        <v>7.8</v>
      </c>
      <c r="AS65" s="340">
        <v>2.69</v>
      </c>
      <c r="AT65" s="340">
        <v>-0.43</v>
      </c>
      <c r="AU65" s="343"/>
      <c r="AV65" s="338"/>
      <c r="AW65" s="338"/>
      <c r="AX65" s="338"/>
      <c r="AY65" s="338"/>
      <c r="AZ65" s="338"/>
      <c r="BA65" s="361"/>
      <c r="BB65" s="340"/>
      <c r="BC65" s="371"/>
      <c r="BD65" s="371"/>
      <c r="BE65" s="371"/>
      <c r="BF65" s="369"/>
      <c r="BG65" s="340"/>
      <c r="BH65" s="340"/>
      <c r="BI65" s="340"/>
      <c r="BJ65" s="340"/>
      <c r="BK65" s="369"/>
      <c r="BL65" s="368"/>
      <c r="BM65" s="368"/>
      <c r="BN65" s="368"/>
      <c r="BO65" s="368"/>
      <c r="BP65" s="368"/>
      <c r="BQ65" s="369"/>
      <c r="BR65" s="344"/>
    </row>
    <row r="66" spans="1:70" x14ac:dyDescent="0.25">
      <c r="A66" s="507" t="s">
        <v>96</v>
      </c>
      <c r="B66" s="376"/>
      <c r="C66" s="738"/>
      <c r="D66" s="376"/>
      <c r="E66" s="377"/>
      <c r="F66" s="376"/>
      <c r="G66" s="378"/>
      <c r="H66" s="380"/>
      <c r="I66" s="379">
        <v>0.50860000000000005</v>
      </c>
      <c r="J66" s="379">
        <v>-0.25280000000000002</v>
      </c>
      <c r="K66" s="379">
        <v>2.9053</v>
      </c>
      <c r="L66" s="379">
        <v>7.0248999999999997</v>
      </c>
      <c r="M66" s="379">
        <v>6.0750999999999999</v>
      </c>
      <c r="N66" s="381">
        <v>5.9611000000000001</v>
      </c>
      <c r="O66" s="379">
        <v>1.3534999999999999</v>
      </c>
      <c r="P66" s="379">
        <v>13.3368</v>
      </c>
      <c r="Q66" s="379">
        <v>10.497999999999999</v>
      </c>
      <c r="R66" s="379">
        <v>12.5481</v>
      </c>
      <c r="S66" s="379">
        <v>3.4699</v>
      </c>
      <c r="T66" s="379">
        <v>20.248799999999999</v>
      </c>
      <c r="U66" s="379">
        <v>3.9990999999999999</v>
      </c>
      <c r="V66" s="379">
        <v>7.8064999999999998</v>
      </c>
      <c r="W66" s="379">
        <v>1.9074</v>
      </c>
      <c r="X66" s="379">
        <v>13.4316</v>
      </c>
      <c r="Y66" s="380"/>
      <c r="Z66" s="377"/>
      <c r="AA66" s="377"/>
      <c r="AB66" s="377"/>
      <c r="AC66" s="377"/>
      <c r="AD66" s="377"/>
      <c r="AE66" s="377"/>
      <c r="AF66" s="377"/>
      <c r="AG66" s="377"/>
      <c r="AH66" s="377"/>
      <c r="AI66" s="377"/>
      <c r="AJ66" s="377"/>
      <c r="AK66" s="377"/>
      <c r="AL66" s="377"/>
      <c r="AM66" s="377"/>
      <c r="AN66" s="377"/>
      <c r="AO66" s="376"/>
      <c r="AP66" s="379">
        <v>13.1</v>
      </c>
      <c r="AQ66" s="379">
        <v>13.75</v>
      </c>
      <c r="AR66" s="379">
        <v>11.45</v>
      </c>
      <c r="AS66" s="379">
        <v>7.73</v>
      </c>
      <c r="AT66" s="379">
        <v>14.12</v>
      </c>
      <c r="AU66" s="382"/>
      <c r="AV66" s="377"/>
      <c r="AW66" s="377"/>
      <c r="AX66" s="377"/>
      <c r="AY66" s="377"/>
      <c r="AZ66" s="377"/>
      <c r="BA66" s="383"/>
      <c r="BB66" s="379"/>
      <c r="BC66" s="384"/>
      <c r="BD66" s="384"/>
      <c r="BE66" s="384"/>
      <c r="BF66" s="376"/>
      <c r="BG66" s="379"/>
      <c r="BH66" s="379"/>
      <c r="BI66" s="379"/>
      <c r="BJ66" s="379"/>
      <c r="BK66" s="376"/>
      <c r="BL66" s="385"/>
      <c r="BM66" s="385"/>
      <c r="BN66" s="385"/>
      <c r="BO66" s="385"/>
      <c r="BP66" s="385"/>
      <c r="BQ66" s="376"/>
      <c r="BR66" s="386"/>
    </row>
    <row r="67" spans="1:70" ht="14.5" x14ac:dyDescent="0.25">
      <c r="A67" s="29" t="s">
        <v>139</v>
      </c>
      <c r="B67" s="387"/>
      <c r="C67" s="739"/>
      <c r="D67" s="387"/>
      <c r="E67" s="388"/>
      <c r="F67" s="387"/>
      <c r="G67" s="389"/>
      <c r="H67" s="391"/>
      <c r="I67" s="390"/>
      <c r="J67" s="390"/>
      <c r="K67" s="390"/>
      <c r="L67" s="390"/>
      <c r="M67" s="390"/>
      <c r="N67" s="392"/>
      <c r="O67" s="390"/>
      <c r="P67" s="390"/>
      <c r="Q67" s="390"/>
      <c r="R67" s="390"/>
      <c r="S67" s="390"/>
      <c r="T67" s="390"/>
      <c r="U67" s="390"/>
      <c r="V67" s="390"/>
      <c r="W67" s="390"/>
      <c r="X67" s="390"/>
      <c r="Y67" s="391"/>
      <c r="Z67" s="388"/>
      <c r="AA67" s="388"/>
      <c r="AB67" s="388"/>
      <c r="AC67" s="388"/>
      <c r="AD67" s="388"/>
      <c r="AE67" s="388"/>
      <c r="AF67" s="388"/>
      <c r="AG67" s="388"/>
      <c r="AH67" s="388"/>
      <c r="AI67" s="388"/>
      <c r="AJ67" s="388"/>
      <c r="AK67" s="388"/>
      <c r="AL67" s="388"/>
      <c r="AM67" s="388"/>
      <c r="AN67" s="388"/>
      <c r="AO67" s="387"/>
      <c r="AP67" s="390"/>
      <c r="AQ67" s="390"/>
      <c r="AR67" s="390"/>
      <c r="AS67" s="390"/>
      <c r="AT67" s="390"/>
      <c r="AU67" s="393"/>
      <c r="AV67" s="388"/>
      <c r="AW67" s="388"/>
      <c r="AX67" s="388"/>
      <c r="AY67" s="388"/>
      <c r="AZ67" s="388"/>
      <c r="BA67" s="394"/>
      <c r="BB67" s="390"/>
      <c r="BC67" s="395"/>
      <c r="BD67" s="395"/>
      <c r="BE67" s="395"/>
      <c r="BF67" s="387"/>
      <c r="BG67" s="390"/>
      <c r="BH67" s="390"/>
      <c r="BI67" s="390"/>
      <c r="BJ67" s="390"/>
      <c r="BK67" s="387"/>
      <c r="BL67" s="396"/>
      <c r="BM67" s="396"/>
      <c r="BN67" s="396"/>
      <c r="BO67" s="396"/>
      <c r="BP67" s="396"/>
      <c r="BQ67" s="387"/>
      <c r="BR67" s="397"/>
    </row>
    <row r="68" spans="1:70" s="107" customFormat="1" x14ac:dyDescent="0.25">
      <c r="A68" s="481" t="s">
        <v>2188</v>
      </c>
      <c r="B68" s="402"/>
      <c r="C68" s="724">
        <v>43804</v>
      </c>
      <c r="D68" s="402"/>
      <c r="E68" s="403">
        <v>1760.72</v>
      </c>
      <c r="F68" s="402"/>
      <c r="G68" s="404">
        <v>25.762899999999998</v>
      </c>
      <c r="H68" s="406"/>
      <c r="I68" s="405">
        <v>0.38219999999999998</v>
      </c>
      <c r="J68" s="405">
        <v>-0.57310000000000005</v>
      </c>
      <c r="K68" s="405">
        <v>-0.15040000000000001</v>
      </c>
      <c r="L68" s="405">
        <v>2.2837000000000001</v>
      </c>
      <c r="M68" s="405">
        <v>-0.97740000000000005</v>
      </c>
      <c r="N68" s="407">
        <v>-0.73819999999999997</v>
      </c>
      <c r="O68" s="405">
        <v>-0.67700000000000005</v>
      </c>
      <c r="P68" s="405">
        <v>11.8843</v>
      </c>
      <c r="Q68" s="405">
        <v>11.8666</v>
      </c>
      <c r="R68" s="405" t="s">
        <v>430</v>
      </c>
      <c r="S68" s="405">
        <v>1.5066999999999999</v>
      </c>
      <c r="T68" s="405">
        <v>12.7677</v>
      </c>
      <c r="U68" s="405">
        <v>-1.9078999999999999</v>
      </c>
      <c r="V68" s="405">
        <v>1.4739</v>
      </c>
      <c r="W68" s="405">
        <v>-0.89249999999999996</v>
      </c>
      <c r="X68" s="405">
        <v>15.141</v>
      </c>
      <c r="Y68" s="406"/>
      <c r="Z68" s="403">
        <v>9</v>
      </c>
      <c r="AA68" s="403">
        <v>10</v>
      </c>
      <c r="AB68" s="403">
        <v>10</v>
      </c>
      <c r="AC68" s="403">
        <v>11</v>
      </c>
      <c r="AD68" s="403">
        <v>11</v>
      </c>
      <c r="AE68" s="403">
        <v>11</v>
      </c>
      <c r="AF68" s="403">
        <v>10</v>
      </c>
      <c r="AG68" s="403">
        <v>9</v>
      </c>
      <c r="AH68" s="403">
        <v>4</v>
      </c>
      <c r="AI68" s="403" t="s">
        <v>430</v>
      </c>
      <c r="AJ68" s="403">
        <v>11</v>
      </c>
      <c r="AK68" s="403">
        <v>11</v>
      </c>
      <c r="AL68" s="403">
        <v>10</v>
      </c>
      <c r="AM68" s="403">
        <v>11</v>
      </c>
      <c r="AN68" s="403">
        <v>11</v>
      </c>
      <c r="AO68" s="402"/>
      <c r="AP68" s="405" t="s">
        <v>430</v>
      </c>
      <c r="AQ68" s="405" t="s">
        <v>430</v>
      </c>
      <c r="AR68" s="405">
        <v>10.41</v>
      </c>
      <c r="AS68" s="405">
        <v>4.71</v>
      </c>
      <c r="AT68" s="405">
        <v>0.94</v>
      </c>
      <c r="AU68" s="408"/>
      <c r="AV68" s="403" t="s">
        <v>430</v>
      </c>
      <c r="AW68" s="403" t="s">
        <v>430</v>
      </c>
      <c r="AX68" s="403">
        <v>7</v>
      </c>
      <c r="AY68" s="403">
        <v>10</v>
      </c>
      <c r="AZ68" s="403">
        <v>11</v>
      </c>
      <c r="BA68" s="409"/>
      <c r="BB68" s="405">
        <v>11.793251962768601</v>
      </c>
      <c r="BC68" s="410">
        <v>0.93522722051523999</v>
      </c>
      <c r="BD68" s="410">
        <v>4.5701169722594102E-2</v>
      </c>
      <c r="BE68" s="410">
        <v>0.17086257581685299</v>
      </c>
      <c r="BF68" s="402"/>
      <c r="BG68" s="405">
        <v>71.700400000000002</v>
      </c>
      <c r="BH68" s="405">
        <v>12.0055</v>
      </c>
      <c r="BI68" s="405">
        <v>9.9024699999999992</v>
      </c>
      <c r="BJ68" s="405">
        <v>6.3916300000000001</v>
      </c>
      <c r="BK68" s="402"/>
      <c r="BL68" s="401" t="s">
        <v>2127</v>
      </c>
      <c r="BM68" s="401" t="s">
        <v>2128</v>
      </c>
      <c r="BN68" s="401" t="s">
        <v>2129</v>
      </c>
      <c r="BO68" s="401" t="s">
        <v>2130</v>
      </c>
      <c r="BP68" s="401" t="s">
        <v>2131</v>
      </c>
      <c r="BQ68" s="402"/>
      <c r="BR68" s="411" t="s">
        <v>526</v>
      </c>
    </row>
    <row r="69" spans="1:70" s="107" customFormat="1" x14ac:dyDescent="0.25">
      <c r="A69" s="345" t="s">
        <v>2189</v>
      </c>
      <c r="B69" s="373"/>
      <c r="C69" s="719">
        <v>44034</v>
      </c>
      <c r="D69" s="373"/>
      <c r="E69" s="346">
        <v>1824.37</v>
      </c>
      <c r="F69" s="373"/>
      <c r="G69" s="347">
        <v>30.174800000000001</v>
      </c>
      <c r="H69" s="374"/>
      <c r="I69" s="348">
        <v>0.79969999999999997</v>
      </c>
      <c r="J69" s="348">
        <v>0.90590000000000004</v>
      </c>
      <c r="K69" s="348">
        <v>5.2171000000000003</v>
      </c>
      <c r="L69" s="348">
        <v>9.0338999999999992</v>
      </c>
      <c r="M69" s="348">
        <v>8.8962000000000003</v>
      </c>
      <c r="N69" s="350">
        <v>10.632899999999999</v>
      </c>
      <c r="O69" s="348">
        <v>7.0444000000000004</v>
      </c>
      <c r="P69" s="348">
        <v>17.107199999999999</v>
      </c>
      <c r="Q69" s="348">
        <v>14.622</v>
      </c>
      <c r="R69" s="348" t="s">
        <v>430</v>
      </c>
      <c r="S69" s="348">
        <v>6.9907000000000004</v>
      </c>
      <c r="T69" s="348">
        <v>23.4391</v>
      </c>
      <c r="U69" s="348">
        <v>7.7591000000000001</v>
      </c>
      <c r="V69" s="348">
        <v>13.556900000000001</v>
      </c>
      <c r="W69" s="348">
        <v>3.7288000000000001</v>
      </c>
      <c r="X69" s="348">
        <v>19.9114</v>
      </c>
      <c r="Y69" s="374"/>
      <c r="Z69" s="346">
        <v>2</v>
      </c>
      <c r="AA69" s="346">
        <v>2</v>
      </c>
      <c r="AB69" s="346">
        <v>2</v>
      </c>
      <c r="AC69" s="346">
        <v>5</v>
      </c>
      <c r="AD69" s="346">
        <v>4</v>
      </c>
      <c r="AE69" s="346">
        <v>4</v>
      </c>
      <c r="AF69" s="346">
        <v>2</v>
      </c>
      <c r="AG69" s="346">
        <v>2</v>
      </c>
      <c r="AH69" s="346">
        <v>3</v>
      </c>
      <c r="AI69" s="346" t="s">
        <v>430</v>
      </c>
      <c r="AJ69" s="346">
        <v>2</v>
      </c>
      <c r="AK69" s="346">
        <v>4</v>
      </c>
      <c r="AL69" s="346">
        <v>4</v>
      </c>
      <c r="AM69" s="346">
        <v>2</v>
      </c>
      <c r="AN69" s="346">
        <v>2</v>
      </c>
      <c r="AO69" s="373"/>
      <c r="AP69" s="348" t="s">
        <v>430</v>
      </c>
      <c r="AQ69" s="348" t="s">
        <v>430</v>
      </c>
      <c r="AR69" s="348">
        <v>15.37</v>
      </c>
      <c r="AS69" s="348">
        <v>12.86</v>
      </c>
      <c r="AT69" s="348">
        <v>19.89</v>
      </c>
      <c r="AU69" s="351"/>
      <c r="AV69" s="346" t="s">
        <v>430</v>
      </c>
      <c r="AW69" s="346" t="s">
        <v>430</v>
      </c>
      <c r="AX69" s="346">
        <v>1</v>
      </c>
      <c r="AY69" s="346">
        <v>3</v>
      </c>
      <c r="AZ69" s="346">
        <v>3</v>
      </c>
      <c r="BA69" s="362"/>
      <c r="BB69" s="348">
        <v>13.701895342145599</v>
      </c>
      <c r="BC69" s="375">
        <v>1.0452399605099401</v>
      </c>
      <c r="BD69" s="375">
        <v>6.4776196768619607E-2</v>
      </c>
      <c r="BE69" s="375">
        <v>0.47615312648536701</v>
      </c>
      <c r="BF69" s="373"/>
      <c r="BG69" s="348">
        <v>48.711300000000001</v>
      </c>
      <c r="BH69" s="348">
        <v>28.7349</v>
      </c>
      <c r="BI69" s="348">
        <v>14.064299999999999</v>
      </c>
      <c r="BJ69" s="348">
        <v>8.4894999999999996</v>
      </c>
      <c r="BK69" s="373"/>
      <c r="BL69" s="372" t="s">
        <v>821</v>
      </c>
      <c r="BM69" s="372" t="s">
        <v>2133</v>
      </c>
      <c r="BN69" s="372" t="s">
        <v>2134</v>
      </c>
      <c r="BO69" s="372" t="s">
        <v>2135</v>
      </c>
      <c r="BP69" s="372" t="s">
        <v>777</v>
      </c>
      <c r="BQ69" s="373"/>
      <c r="BR69" s="354" t="s">
        <v>443</v>
      </c>
    </row>
    <row r="70" spans="1:70" s="107" customFormat="1" x14ac:dyDescent="0.25">
      <c r="A70" s="345" t="s">
        <v>2190</v>
      </c>
      <c r="B70" s="373"/>
      <c r="C70" s="719">
        <v>41407</v>
      </c>
      <c r="D70" s="373"/>
      <c r="E70" s="346">
        <v>1782.12</v>
      </c>
      <c r="F70" s="373"/>
      <c r="G70" s="347">
        <v>63.090400000000002</v>
      </c>
      <c r="H70" s="374"/>
      <c r="I70" s="348">
        <v>0.63439999999999996</v>
      </c>
      <c r="J70" s="348">
        <v>0.6</v>
      </c>
      <c r="K70" s="348">
        <v>7.6825000000000001</v>
      </c>
      <c r="L70" s="348">
        <v>18.4709</v>
      </c>
      <c r="M70" s="348">
        <v>24.8932</v>
      </c>
      <c r="N70" s="350">
        <v>25.3599</v>
      </c>
      <c r="O70" s="348">
        <v>6.4242999999999997</v>
      </c>
      <c r="P70" s="348">
        <v>15.5352</v>
      </c>
      <c r="Q70" s="348">
        <v>11.726100000000001</v>
      </c>
      <c r="R70" s="348">
        <v>13.609</v>
      </c>
      <c r="S70" s="348">
        <v>9.6983999999999995</v>
      </c>
      <c r="T70" s="348">
        <v>35.416800000000002</v>
      </c>
      <c r="U70" s="348">
        <v>21.770499999999998</v>
      </c>
      <c r="V70" s="348">
        <v>28.695799999999998</v>
      </c>
      <c r="W70" s="348">
        <v>6.0010000000000003</v>
      </c>
      <c r="X70" s="348">
        <v>14.879</v>
      </c>
      <c r="Y70" s="374"/>
      <c r="Z70" s="346">
        <v>5</v>
      </c>
      <c r="AA70" s="346">
        <v>3</v>
      </c>
      <c r="AB70" s="346">
        <v>1</v>
      </c>
      <c r="AC70" s="346">
        <v>1</v>
      </c>
      <c r="AD70" s="346">
        <v>1</v>
      </c>
      <c r="AE70" s="346">
        <v>1</v>
      </c>
      <c r="AF70" s="346">
        <v>4</v>
      </c>
      <c r="AG70" s="346">
        <v>3</v>
      </c>
      <c r="AH70" s="346">
        <v>5</v>
      </c>
      <c r="AI70" s="346">
        <v>3</v>
      </c>
      <c r="AJ70" s="346">
        <v>1</v>
      </c>
      <c r="AK70" s="346">
        <v>1</v>
      </c>
      <c r="AL70" s="346">
        <v>1</v>
      </c>
      <c r="AM70" s="346">
        <v>1</v>
      </c>
      <c r="AN70" s="346">
        <v>1</v>
      </c>
      <c r="AO70" s="373"/>
      <c r="AP70" s="348">
        <v>14.11</v>
      </c>
      <c r="AQ70" s="348">
        <v>15.06</v>
      </c>
      <c r="AR70" s="348">
        <v>15.22</v>
      </c>
      <c r="AS70" s="348">
        <v>16.850000000000001</v>
      </c>
      <c r="AT70" s="348">
        <v>44.38</v>
      </c>
      <c r="AU70" s="351"/>
      <c r="AV70" s="346">
        <v>4</v>
      </c>
      <c r="AW70" s="346">
        <v>3</v>
      </c>
      <c r="AX70" s="346">
        <v>2</v>
      </c>
      <c r="AY70" s="346">
        <v>1</v>
      </c>
      <c r="AZ70" s="346">
        <v>1</v>
      </c>
      <c r="BA70" s="362"/>
      <c r="BB70" s="348">
        <v>16.2865914312966</v>
      </c>
      <c r="BC70" s="375">
        <v>1.0737506390637399</v>
      </c>
      <c r="BD70" s="375">
        <v>5.1172668658073101E-2</v>
      </c>
      <c r="BE70" s="375">
        <v>0.41080308077418998</v>
      </c>
      <c r="BF70" s="373"/>
      <c r="BG70" s="348">
        <v>32.823599999999999</v>
      </c>
      <c r="BH70" s="348">
        <v>25.889399999999998</v>
      </c>
      <c r="BI70" s="348">
        <v>30.209599999999998</v>
      </c>
      <c r="BJ70" s="348">
        <v>11.077400000000001</v>
      </c>
      <c r="BK70" s="373"/>
      <c r="BL70" s="372" t="s">
        <v>2137</v>
      </c>
      <c r="BM70" s="372" t="s">
        <v>2138</v>
      </c>
      <c r="BN70" s="372" t="s">
        <v>2139</v>
      </c>
      <c r="BO70" s="372" t="s">
        <v>2140</v>
      </c>
      <c r="BP70" s="372" t="s">
        <v>2141</v>
      </c>
      <c r="BQ70" s="373"/>
      <c r="BR70" s="354" t="s">
        <v>443</v>
      </c>
    </row>
    <row r="71" spans="1:70" s="107" customFormat="1" x14ac:dyDescent="0.25">
      <c r="A71" s="345" t="s">
        <v>2191</v>
      </c>
      <c r="B71" s="373"/>
      <c r="C71" s="719">
        <v>41275</v>
      </c>
      <c r="D71" s="373"/>
      <c r="E71" s="346">
        <v>1094.8599999999999</v>
      </c>
      <c r="F71" s="373"/>
      <c r="G71" s="347">
        <v>190.08850000000001</v>
      </c>
      <c r="H71" s="374"/>
      <c r="I71" s="348">
        <v>0.41339999999999999</v>
      </c>
      <c r="J71" s="348">
        <v>1.0192000000000001</v>
      </c>
      <c r="K71" s="348">
        <v>4.7031000000000001</v>
      </c>
      <c r="L71" s="348">
        <v>10.754099999999999</v>
      </c>
      <c r="M71" s="348">
        <v>6.5042999999999997</v>
      </c>
      <c r="N71" s="350">
        <v>6.1830999999999996</v>
      </c>
      <c r="O71" s="348">
        <v>2.6364000000000001</v>
      </c>
      <c r="P71" s="348">
        <v>12.63</v>
      </c>
      <c r="Q71" s="348">
        <v>11.633599999999999</v>
      </c>
      <c r="R71" s="348">
        <v>13.876200000000001</v>
      </c>
      <c r="S71" s="348">
        <v>5.6336000000000004</v>
      </c>
      <c r="T71" s="348">
        <v>19.889600000000002</v>
      </c>
      <c r="U71" s="348">
        <v>4.4542000000000002</v>
      </c>
      <c r="V71" s="348">
        <v>8.7597000000000005</v>
      </c>
      <c r="W71" s="348">
        <v>3.2444999999999999</v>
      </c>
      <c r="X71" s="348">
        <v>14.2159</v>
      </c>
      <c r="Y71" s="374"/>
      <c r="Z71" s="346">
        <v>8</v>
      </c>
      <c r="AA71" s="346">
        <v>1</v>
      </c>
      <c r="AB71" s="346">
        <v>3</v>
      </c>
      <c r="AC71" s="346">
        <v>4</v>
      </c>
      <c r="AD71" s="346">
        <v>7</v>
      </c>
      <c r="AE71" s="346">
        <v>7</v>
      </c>
      <c r="AF71" s="346">
        <v>6</v>
      </c>
      <c r="AG71" s="346">
        <v>8</v>
      </c>
      <c r="AH71" s="346">
        <v>7</v>
      </c>
      <c r="AI71" s="346">
        <v>2</v>
      </c>
      <c r="AJ71" s="346">
        <v>4</v>
      </c>
      <c r="AK71" s="346">
        <v>8</v>
      </c>
      <c r="AL71" s="346">
        <v>7</v>
      </c>
      <c r="AM71" s="346">
        <v>6</v>
      </c>
      <c r="AN71" s="346">
        <v>3</v>
      </c>
      <c r="AO71" s="373"/>
      <c r="AP71" s="348">
        <v>14.5</v>
      </c>
      <c r="AQ71" s="348">
        <v>14.5</v>
      </c>
      <c r="AR71" s="348">
        <v>11.77</v>
      </c>
      <c r="AS71" s="348">
        <v>8.8000000000000007</v>
      </c>
      <c r="AT71" s="348">
        <v>15.22</v>
      </c>
      <c r="AU71" s="351"/>
      <c r="AV71" s="346">
        <v>2</v>
      </c>
      <c r="AW71" s="346">
        <v>5</v>
      </c>
      <c r="AX71" s="346">
        <v>6</v>
      </c>
      <c r="AY71" s="346">
        <v>8</v>
      </c>
      <c r="AZ71" s="346">
        <v>7</v>
      </c>
      <c r="BA71" s="362"/>
      <c r="BB71" s="348">
        <v>11.276607350339599</v>
      </c>
      <c r="BC71" s="375">
        <v>0.89312197936724103</v>
      </c>
      <c r="BD71" s="375">
        <v>4.86410496518071E-2</v>
      </c>
      <c r="BE71" s="375">
        <v>0.19697569016446001</v>
      </c>
      <c r="BF71" s="373"/>
      <c r="BG71" s="348">
        <v>64.9773</v>
      </c>
      <c r="BH71" s="348">
        <v>6.7224700000000004</v>
      </c>
      <c r="BI71" s="348">
        <v>25.057400000000001</v>
      </c>
      <c r="BJ71" s="348">
        <v>3.2428300000000001</v>
      </c>
      <c r="BK71" s="373"/>
      <c r="BL71" s="372" t="s">
        <v>2143</v>
      </c>
      <c r="BM71" s="372" t="s">
        <v>2144</v>
      </c>
      <c r="BN71" s="372" t="s">
        <v>813</v>
      </c>
      <c r="BO71" s="372" t="s">
        <v>2145</v>
      </c>
      <c r="BP71" s="372" t="s">
        <v>2146</v>
      </c>
      <c r="BQ71" s="373"/>
      <c r="BR71" s="354" t="s">
        <v>2147</v>
      </c>
    </row>
    <row r="72" spans="1:70" s="107" customFormat="1" x14ac:dyDescent="0.25">
      <c r="A72" s="345" t="s">
        <v>2192</v>
      </c>
      <c r="B72" s="373"/>
      <c r="C72" s="719">
        <v>44774</v>
      </c>
      <c r="D72" s="373"/>
      <c r="E72" s="346">
        <v>1046.19</v>
      </c>
      <c r="F72" s="373"/>
      <c r="G72" s="347">
        <v>18.190999999999999</v>
      </c>
      <c r="H72" s="374"/>
      <c r="I72" s="348">
        <v>0.65849999999999997</v>
      </c>
      <c r="J72" s="348">
        <v>-0.18659999999999999</v>
      </c>
      <c r="K72" s="348">
        <v>3.036</v>
      </c>
      <c r="L72" s="348">
        <v>5.6695000000000002</v>
      </c>
      <c r="M72" s="348">
        <v>0.99380000000000002</v>
      </c>
      <c r="N72" s="350">
        <v>4.8895999999999997</v>
      </c>
      <c r="O72" s="348">
        <v>2.9363000000000001</v>
      </c>
      <c r="P72" s="348">
        <v>15.517099999999999</v>
      </c>
      <c r="Q72" s="348" t="s">
        <v>430</v>
      </c>
      <c r="R72" s="348" t="s">
        <v>430</v>
      </c>
      <c r="S72" s="348">
        <v>3.4638</v>
      </c>
      <c r="T72" s="348">
        <v>15.755599999999999</v>
      </c>
      <c r="U72" s="348">
        <v>1.4896</v>
      </c>
      <c r="V72" s="348">
        <v>7.2771999999999997</v>
      </c>
      <c r="W72" s="348">
        <v>1.6711</v>
      </c>
      <c r="X72" s="348">
        <v>15.9008</v>
      </c>
      <c r="Y72" s="374"/>
      <c r="Z72" s="346">
        <v>4</v>
      </c>
      <c r="AA72" s="346">
        <v>5</v>
      </c>
      <c r="AB72" s="346">
        <v>6</v>
      </c>
      <c r="AC72" s="346">
        <v>8</v>
      </c>
      <c r="AD72" s="346">
        <v>9</v>
      </c>
      <c r="AE72" s="346">
        <v>9</v>
      </c>
      <c r="AF72" s="346">
        <v>5</v>
      </c>
      <c r="AG72" s="346">
        <v>4</v>
      </c>
      <c r="AH72" s="346" t="s">
        <v>430</v>
      </c>
      <c r="AI72" s="346" t="s">
        <v>430</v>
      </c>
      <c r="AJ72" s="346">
        <v>8</v>
      </c>
      <c r="AK72" s="346">
        <v>9</v>
      </c>
      <c r="AL72" s="346">
        <v>9</v>
      </c>
      <c r="AM72" s="346">
        <v>8</v>
      </c>
      <c r="AN72" s="346">
        <v>9</v>
      </c>
      <c r="AO72" s="373"/>
      <c r="AP72" s="348" t="s">
        <v>430</v>
      </c>
      <c r="AQ72" s="348" t="s">
        <v>430</v>
      </c>
      <c r="AR72" s="348" t="s">
        <v>430</v>
      </c>
      <c r="AS72" s="348">
        <v>8.99</v>
      </c>
      <c r="AT72" s="348">
        <v>8.0399999999999991</v>
      </c>
      <c r="AU72" s="351"/>
      <c r="AV72" s="346" t="s">
        <v>430</v>
      </c>
      <c r="AW72" s="346" t="s">
        <v>430</v>
      </c>
      <c r="AX72" s="346" t="s">
        <v>430</v>
      </c>
      <c r="AY72" s="346">
        <v>7</v>
      </c>
      <c r="AZ72" s="346">
        <v>9</v>
      </c>
      <c r="BA72" s="362"/>
      <c r="BB72" s="348">
        <v>13.0216686530422</v>
      </c>
      <c r="BC72" s="375">
        <v>1.04160292435608</v>
      </c>
      <c r="BD72" s="375">
        <v>5.7751144166662001E-2</v>
      </c>
      <c r="BE72" s="375">
        <v>0.34204424868969802</v>
      </c>
      <c r="BF72" s="373"/>
      <c r="BG72" s="348">
        <v>63.053600000000003</v>
      </c>
      <c r="BH72" s="348">
        <v>35.864699999999999</v>
      </c>
      <c r="BI72" s="348" t="s">
        <v>430</v>
      </c>
      <c r="BJ72" s="348">
        <v>1.0817000000000001</v>
      </c>
      <c r="BK72" s="373"/>
      <c r="BL72" s="372" t="s">
        <v>2149</v>
      </c>
      <c r="BM72" s="372" t="s">
        <v>2150</v>
      </c>
      <c r="BN72" s="372" t="s">
        <v>2151</v>
      </c>
      <c r="BO72" s="372" t="s">
        <v>2003</v>
      </c>
      <c r="BP72" s="372" t="s">
        <v>2152</v>
      </c>
      <c r="BQ72" s="373"/>
      <c r="BR72" s="354" t="s">
        <v>476</v>
      </c>
    </row>
    <row r="73" spans="1:70" s="107" customFormat="1" x14ac:dyDescent="0.25">
      <c r="A73" s="345" t="s">
        <v>2193</v>
      </c>
      <c r="B73" s="373"/>
      <c r="C73" s="719">
        <v>41281</v>
      </c>
      <c r="D73" s="373"/>
      <c r="E73" s="346">
        <v>852.64200000000005</v>
      </c>
      <c r="F73" s="373"/>
      <c r="G73" s="347">
        <v>104.9644</v>
      </c>
      <c r="H73" s="374"/>
      <c r="I73" s="348">
        <v>-7.6E-3</v>
      </c>
      <c r="J73" s="348">
        <v>-0.51459999999999995</v>
      </c>
      <c r="K73" s="348">
        <v>-0.55249999999999999</v>
      </c>
      <c r="L73" s="348">
        <v>7.4294000000000002</v>
      </c>
      <c r="M73" s="348">
        <v>10.8476</v>
      </c>
      <c r="N73" s="350">
        <v>10.961</v>
      </c>
      <c r="O73" s="348">
        <v>1.6613</v>
      </c>
      <c r="P73" s="348">
        <v>15.0543</v>
      </c>
      <c r="Q73" s="348">
        <v>15.043100000000001</v>
      </c>
      <c r="R73" s="348">
        <v>15.303100000000001</v>
      </c>
      <c r="S73" s="348">
        <v>2.4281000000000001</v>
      </c>
      <c r="T73" s="348">
        <v>29.6633</v>
      </c>
      <c r="U73" s="348">
        <v>9.4457000000000004</v>
      </c>
      <c r="V73" s="348">
        <v>12.079499999999999</v>
      </c>
      <c r="W73" s="348">
        <v>0.35220000000000001</v>
      </c>
      <c r="X73" s="348">
        <v>16.8293</v>
      </c>
      <c r="Y73" s="374"/>
      <c r="Z73" s="346">
        <v>10</v>
      </c>
      <c r="AA73" s="346">
        <v>9</v>
      </c>
      <c r="AB73" s="346">
        <v>11</v>
      </c>
      <c r="AC73" s="346">
        <v>6</v>
      </c>
      <c r="AD73" s="346">
        <v>2</v>
      </c>
      <c r="AE73" s="346">
        <v>3</v>
      </c>
      <c r="AF73" s="346">
        <v>8</v>
      </c>
      <c r="AG73" s="346">
        <v>6</v>
      </c>
      <c r="AH73" s="346">
        <v>2</v>
      </c>
      <c r="AI73" s="346">
        <v>1</v>
      </c>
      <c r="AJ73" s="346">
        <v>10</v>
      </c>
      <c r="AK73" s="346">
        <v>2</v>
      </c>
      <c r="AL73" s="346">
        <v>3</v>
      </c>
      <c r="AM73" s="346">
        <v>4</v>
      </c>
      <c r="AN73" s="346">
        <v>10</v>
      </c>
      <c r="AO73" s="373"/>
      <c r="AP73" s="348">
        <v>16.61</v>
      </c>
      <c r="AQ73" s="348">
        <v>17.62</v>
      </c>
      <c r="AR73" s="348">
        <v>14</v>
      </c>
      <c r="AS73" s="348">
        <v>9.82</v>
      </c>
      <c r="AT73" s="348">
        <v>20.03</v>
      </c>
      <c r="AU73" s="351"/>
      <c r="AV73" s="346">
        <v>1</v>
      </c>
      <c r="AW73" s="346">
        <v>1</v>
      </c>
      <c r="AX73" s="346">
        <v>4</v>
      </c>
      <c r="AY73" s="346">
        <v>5</v>
      </c>
      <c r="AZ73" s="346">
        <v>2</v>
      </c>
      <c r="BA73" s="362"/>
      <c r="BB73" s="348">
        <v>14.7103171925135</v>
      </c>
      <c r="BC73" s="375">
        <v>1.0708265099840599</v>
      </c>
      <c r="BD73" s="375">
        <v>5.3825552492461598E-2</v>
      </c>
      <c r="BE73" s="375">
        <v>0.370316613193026</v>
      </c>
      <c r="BF73" s="373"/>
      <c r="BG73" s="348">
        <v>54.026400000000002</v>
      </c>
      <c r="BH73" s="348">
        <v>1.94032</v>
      </c>
      <c r="BI73" s="348">
        <v>13.748100000000001</v>
      </c>
      <c r="BJ73" s="348">
        <v>30.28518</v>
      </c>
      <c r="BK73" s="373"/>
      <c r="BL73" s="372" t="s">
        <v>2154</v>
      </c>
      <c r="BM73" s="372" t="s">
        <v>2155</v>
      </c>
      <c r="BN73" s="372" t="s">
        <v>2156</v>
      </c>
      <c r="BO73" s="372" t="s">
        <v>2157</v>
      </c>
      <c r="BP73" s="372" t="s">
        <v>2158</v>
      </c>
      <c r="BQ73" s="373"/>
      <c r="BR73" s="354" t="s">
        <v>548</v>
      </c>
    </row>
    <row r="74" spans="1:70" s="107" customFormat="1" x14ac:dyDescent="0.25">
      <c r="A74" s="345" t="s">
        <v>2194</v>
      </c>
      <c r="B74" s="373"/>
      <c r="C74" s="719">
        <v>43014</v>
      </c>
      <c r="D74" s="373"/>
      <c r="E74" s="346">
        <v>655.32000000000005</v>
      </c>
      <c r="F74" s="373"/>
      <c r="G74" s="347">
        <v>24.830100000000002</v>
      </c>
      <c r="H74" s="374"/>
      <c r="I74" s="348">
        <v>0.51329999999999998</v>
      </c>
      <c r="J74" s="348">
        <v>-0.49409999999999998</v>
      </c>
      <c r="K74" s="348">
        <v>2.3292999999999999</v>
      </c>
      <c r="L74" s="348">
        <v>3.9895</v>
      </c>
      <c r="M74" s="348">
        <v>0.25600000000000001</v>
      </c>
      <c r="N74" s="350">
        <v>0.59430000000000005</v>
      </c>
      <c r="O74" s="348">
        <v>-1.6579999999999999</v>
      </c>
      <c r="P74" s="348">
        <v>11.59</v>
      </c>
      <c r="Q74" s="348">
        <v>11.586399999999999</v>
      </c>
      <c r="R74" s="348" t="s">
        <v>430</v>
      </c>
      <c r="S74" s="348">
        <v>3.6760000000000002</v>
      </c>
      <c r="T74" s="348">
        <v>14.6585</v>
      </c>
      <c r="U74" s="348">
        <v>-3.0255999999999998</v>
      </c>
      <c r="V74" s="348">
        <v>3.3959000000000001</v>
      </c>
      <c r="W74" s="348">
        <v>1.7468999999999999</v>
      </c>
      <c r="X74" s="348">
        <v>10.7888</v>
      </c>
      <c r="Y74" s="374"/>
      <c r="Z74" s="346">
        <v>6</v>
      </c>
      <c r="AA74" s="346">
        <v>8</v>
      </c>
      <c r="AB74" s="346">
        <v>7</v>
      </c>
      <c r="AC74" s="346">
        <v>10</v>
      </c>
      <c r="AD74" s="346">
        <v>10</v>
      </c>
      <c r="AE74" s="346">
        <v>10</v>
      </c>
      <c r="AF74" s="346">
        <v>11</v>
      </c>
      <c r="AG74" s="346">
        <v>10</v>
      </c>
      <c r="AH74" s="346">
        <v>8</v>
      </c>
      <c r="AI74" s="346" t="s">
        <v>430</v>
      </c>
      <c r="AJ74" s="346">
        <v>6</v>
      </c>
      <c r="AK74" s="346">
        <v>10</v>
      </c>
      <c r="AL74" s="346">
        <v>11</v>
      </c>
      <c r="AM74" s="346">
        <v>10</v>
      </c>
      <c r="AN74" s="346">
        <v>8</v>
      </c>
      <c r="AO74" s="373"/>
      <c r="AP74" s="348" t="s">
        <v>430</v>
      </c>
      <c r="AQ74" s="348">
        <v>12.76</v>
      </c>
      <c r="AR74" s="348">
        <v>9.82</v>
      </c>
      <c r="AS74" s="348">
        <v>4.58</v>
      </c>
      <c r="AT74" s="348">
        <v>3.16</v>
      </c>
      <c r="AU74" s="351"/>
      <c r="AV74" s="346" t="s">
        <v>430</v>
      </c>
      <c r="AW74" s="346">
        <v>6</v>
      </c>
      <c r="AX74" s="346">
        <v>9</v>
      </c>
      <c r="AY74" s="346">
        <v>11</v>
      </c>
      <c r="AZ74" s="346">
        <v>10</v>
      </c>
      <c r="BA74" s="362"/>
      <c r="BB74" s="348">
        <v>13.7907786940485</v>
      </c>
      <c r="BC74" s="375">
        <v>1.07732816548081</v>
      </c>
      <c r="BD74" s="375">
        <v>3.6137560789735297E-2</v>
      </c>
      <c r="BE74" s="375">
        <v>7.4331732834095707E-2</v>
      </c>
      <c r="BF74" s="373"/>
      <c r="BG74" s="348">
        <v>68.588800000000006</v>
      </c>
      <c r="BH74" s="348">
        <v>17.6067</v>
      </c>
      <c r="BI74" s="348">
        <v>6.3205200000000001</v>
      </c>
      <c r="BJ74" s="348">
        <v>7.4839799999999999</v>
      </c>
      <c r="BK74" s="373"/>
      <c r="BL74" s="372" t="s">
        <v>2160</v>
      </c>
      <c r="BM74" s="372" t="s">
        <v>2161</v>
      </c>
      <c r="BN74" s="372" t="s">
        <v>2162</v>
      </c>
      <c r="BO74" s="372" t="s">
        <v>2163</v>
      </c>
      <c r="BP74" s="372" t="s">
        <v>2164</v>
      </c>
      <c r="BQ74" s="373"/>
      <c r="BR74" s="354" t="s">
        <v>1517</v>
      </c>
    </row>
    <row r="75" spans="1:70" s="107" customFormat="1" x14ac:dyDescent="0.25">
      <c r="A75" s="345" t="s">
        <v>2195</v>
      </c>
      <c r="B75" s="373"/>
      <c r="C75" s="719">
        <v>45097</v>
      </c>
      <c r="D75" s="373"/>
      <c r="E75" s="346">
        <v>623.42999999999995</v>
      </c>
      <c r="F75" s="373"/>
      <c r="G75" s="347">
        <v>17.692499999999999</v>
      </c>
      <c r="H75" s="374"/>
      <c r="I75" s="348">
        <v>0.7873</v>
      </c>
      <c r="J75" s="348">
        <v>-0.22109999999999999</v>
      </c>
      <c r="K75" s="348">
        <v>2.1271</v>
      </c>
      <c r="L75" s="348">
        <v>5.2328999999999999</v>
      </c>
      <c r="M75" s="348">
        <v>6.9730999999999996</v>
      </c>
      <c r="N75" s="350">
        <v>11.82</v>
      </c>
      <c r="O75" s="348">
        <v>7.8445999999999998</v>
      </c>
      <c r="P75" s="348">
        <v>20.7286</v>
      </c>
      <c r="Q75" s="348" t="s">
        <v>430</v>
      </c>
      <c r="R75" s="348" t="s">
        <v>430</v>
      </c>
      <c r="S75" s="348">
        <v>3.1368</v>
      </c>
      <c r="T75" s="348">
        <v>20.881799999999998</v>
      </c>
      <c r="U75" s="348">
        <v>6.2134</v>
      </c>
      <c r="V75" s="348">
        <v>12.7643</v>
      </c>
      <c r="W75" s="348">
        <v>2.0011000000000001</v>
      </c>
      <c r="X75" s="348">
        <v>19.721</v>
      </c>
      <c r="Y75" s="374"/>
      <c r="Z75" s="346">
        <v>3</v>
      </c>
      <c r="AA75" s="346">
        <v>6</v>
      </c>
      <c r="AB75" s="346">
        <v>8</v>
      </c>
      <c r="AC75" s="346">
        <v>9</v>
      </c>
      <c r="AD75" s="346">
        <v>6</v>
      </c>
      <c r="AE75" s="346">
        <v>2</v>
      </c>
      <c r="AF75" s="346">
        <v>1</v>
      </c>
      <c r="AG75" s="346">
        <v>1</v>
      </c>
      <c r="AH75" s="346" t="s">
        <v>430</v>
      </c>
      <c r="AI75" s="346" t="s">
        <v>430</v>
      </c>
      <c r="AJ75" s="346">
        <v>9</v>
      </c>
      <c r="AK75" s="346">
        <v>6</v>
      </c>
      <c r="AL75" s="346">
        <v>5</v>
      </c>
      <c r="AM75" s="346">
        <v>3</v>
      </c>
      <c r="AN75" s="346">
        <v>6</v>
      </c>
      <c r="AO75" s="373"/>
      <c r="AP75" s="348" t="s">
        <v>430</v>
      </c>
      <c r="AQ75" s="348" t="s">
        <v>430</v>
      </c>
      <c r="AR75" s="348" t="s">
        <v>430</v>
      </c>
      <c r="AS75" s="348">
        <v>14.12</v>
      </c>
      <c r="AT75" s="348">
        <v>15.31</v>
      </c>
      <c r="AU75" s="351"/>
      <c r="AV75" s="346" t="s">
        <v>430</v>
      </c>
      <c r="AW75" s="346" t="s">
        <v>430</v>
      </c>
      <c r="AX75" s="346" t="s">
        <v>430</v>
      </c>
      <c r="AY75" s="346">
        <v>2</v>
      </c>
      <c r="AZ75" s="346">
        <v>6</v>
      </c>
      <c r="BA75" s="362"/>
      <c r="BB75" s="348">
        <v>12.929018554769399</v>
      </c>
      <c r="BC75" s="375">
        <v>1.0017651804754399</v>
      </c>
      <c r="BD75" s="375">
        <v>8.6235598443173106E-2</v>
      </c>
      <c r="BE75" s="375">
        <v>0.72064966259843999</v>
      </c>
      <c r="BF75" s="373"/>
      <c r="BG75" s="348">
        <v>56.137799999999999</v>
      </c>
      <c r="BH75" s="348">
        <v>18.680499999999999</v>
      </c>
      <c r="BI75" s="348">
        <v>18.3125</v>
      </c>
      <c r="BJ75" s="348">
        <v>6.8692000000000002</v>
      </c>
      <c r="BK75" s="373"/>
      <c r="BL75" s="372" t="s">
        <v>2166</v>
      </c>
      <c r="BM75" s="372" t="s">
        <v>2167</v>
      </c>
      <c r="BN75" s="372" t="s">
        <v>2168</v>
      </c>
      <c r="BO75" s="372" t="s">
        <v>2169</v>
      </c>
      <c r="BP75" s="372" t="s">
        <v>2170</v>
      </c>
      <c r="BQ75" s="373"/>
      <c r="BR75" s="354" t="s">
        <v>611</v>
      </c>
    </row>
    <row r="76" spans="1:70" s="107" customFormat="1" x14ac:dyDescent="0.25">
      <c r="A76" s="345" t="s">
        <v>2196</v>
      </c>
      <c r="B76" s="373"/>
      <c r="C76" s="719">
        <v>43682</v>
      </c>
      <c r="D76" s="373"/>
      <c r="E76" s="346">
        <v>455.17099999999999</v>
      </c>
      <c r="F76" s="373"/>
      <c r="G76" s="347">
        <v>29.98</v>
      </c>
      <c r="H76" s="374"/>
      <c r="I76" s="348">
        <v>0.46920000000000001</v>
      </c>
      <c r="J76" s="348">
        <v>-0.43180000000000002</v>
      </c>
      <c r="K76" s="348">
        <v>1.7305999999999999</v>
      </c>
      <c r="L76" s="348">
        <v>7.1863000000000001</v>
      </c>
      <c r="M76" s="348">
        <v>8.9390000000000001</v>
      </c>
      <c r="N76" s="350">
        <v>9.9376999999999995</v>
      </c>
      <c r="O76" s="348">
        <v>6.5648</v>
      </c>
      <c r="P76" s="348">
        <v>13.5238</v>
      </c>
      <c r="Q76" s="348">
        <v>11.694699999999999</v>
      </c>
      <c r="R76" s="348" t="s">
        <v>430</v>
      </c>
      <c r="S76" s="348">
        <v>3.5935999999999999</v>
      </c>
      <c r="T76" s="348">
        <v>20.692399999999999</v>
      </c>
      <c r="U76" s="348">
        <v>12.4109</v>
      </c>
      <c r="V76" s="348">
        <v>11.740600000000001</v>
      </c>
      <c r="W76" s="348">
        <v>1.9380999999999999</v>
      </c>
      <c r="X76" s="348">
        <v>16.860700000000001</v>
      </c>
      <c r="Y76" s="374"/>
      <c r="Z76" s="346">
        <v>7</v>
      </c>
      <c r="AA76" s="346">
        <v>7</v>
      </c>
      <c r="AB76" s="346">
        <v>9</v>
      </c>
      <c r="AC76" s="346">
        <v>7</v>
      </c>
      <c r="AD76" s="346">
        <v>3</v>
      </c>
      <c r="AE76" s="346">
        <v>5</v>
      </c>
      <c r="AF76" s="346">
        <v>3</v>
      </c>
      <c r="AG76" s="346">
        <v>7</v>
      </c>
      <c r="AH76" s="346">
        <v>6</v>
      </c>
      <c r="AI76" s="346" t="s">
        <v>430</v>
      </c>
      <c r="AJ76" s="346">
        <v>7</v>
      </c>
      <c r="AK76" s="346">
        <v>7</v>
      </c>
      <c r="AL76" s="346">
        <v>2</v>
      </c>
      <c r="AM76" s="346">
        <v>5</v>
      </c>
      <c r="AN76" s="346">
        <v>7</v>
      </c>
      <c r="AO76" s="373"/>
      <c r="AP76" s="348" t="s">
        <v>430</v>
      </c>
      <c r="AQ76" s="348">
        <v>14.9</v>
      </c>
      <c r="AR76" s="348">
        <v>12.57</v>
      </c>
      <c r="AS76" s="348">
        <v>11.15</v>
      </c>
      <c r="AT76" s="348">
        <v>18.52</v>
      </c>
      <c r="AU76" s="351"/>
      <c r="AV76" s="346" t="s">
        <v>430</v>
      </c>
      <c r="AW76" s="346">
        <v>4</v>
      </c>
      <c r="AX76" s="346">
        <v>5</v>
      </c>
      <c r="AY76" s="346">
        <v>4</v>
      </c>
      <c r="AZ76" s="346">
        <v>4</v>
      </c>
      <c r="BA76" s="362"/>
      <c r="BB76" s="348">
        <v>11.9800400722335</v>
      </c>
      <c r="BC76" s="375">
        <v>0.90138926195068503</v>
      </c>
      <c r="BD76" s="375">
        <v>5.0123641840509901E-2</v>
      </c>
      <c r="BE76" s="375">
        <v>0.26993417594358499</v>
      </c>
      <c r="BF76" s="373"/>
      <c r="BG76" s="348">
        <v>60.122700000000002</v>
      </c>
      <c r="BH76" s="348">
        <v>15.727600000000001</v>
      </c>
      <c r="BI76" s="348">
        <v>22.976400000000002</v>
      </c>
      <c r="BJ76" s="348">
        <v>1.1733</v>
      </c>
      <c r="BK76" s="373"/>
      <c r="BL76" s="372" t="s">
        <v>2172</v>
      </c>
      <c r="BM76" s="372" t="s">
        <v>2173</v>
      </c>
      <c r="BN76" s="372" t="s">
        <v>2174</v>
      </c>
      <c r="BO76" s="372" t="s">
        <v>2175</v>
      </c>
      <c r="BP76" s="372" t="s">
        <v>2176</v>
      </c>
      <c r="BQ76" s="373"/>
      <c r="BR76" s="354" t="s">
        <v>548</v>
      </c>
    </row>
    <row r="77" spans="1:70" s="107" customFormat="1" x14ac:dyDescent="0.25">
      <c r="A77" s="345" t="s">
        <v>2197</v>
      </c>
      <c r="B77" s="373"/>
      <c r="C77" s="719">
        <v>41275</v>
      </c>
      <c r="D77" s="373"/>
      <c r="E77" s="346">
        <v>293.51</v>
      </c>
      <c r="F77" s="373"/>
      <c r="G77" s="347">
        <v>24.801400000000001</v>
      </c>
      <c r="H77" s="374"/>
      <c r="I77" s="348">
        <v>1.0371999999999999</v>
      </c>
      <c r="J77" s="348">
        <v>-0.112</v>
      </c>
      <c r="K77" s="348">
        <v>4.1931000000000003</v>
      </c>
      <c r="L77" s="348">
        <v>11.053699999999999</v>
      </c>
      <c r="M77" s="348">
        <v>6.1235999999999997</v>
      </c>
      <c r="N77" s="350">
        <v>7.6776999999999997</v>
      </c>
      <c r="O77" s="348">
        <v>1.593</v>
      </c>
      <c r="P77" s="348">
        <v>15.1714</v>
      </c>
      <c r="Q77" s="348">
        <v>15.463699999999999</v>
      </c>
      <c r="R77" s="348">
        <v>13.0418</v>
      </c>
      <c r="S77" s="348">
        <v>5.7290999999999999</v>
      </c>
      <c r="T77" s="348">
        <v>23.841699999999999</v>
      </c>
      <c r="U77" s="348">
        <v>5.0541999999999998</v>
      </c>
      <c r="V77" s="348">
        <v>7.2325999999999997</v>
      </c>
      <c r="W77" s="348">
        <v>3.0421</v>
      </c>
      <c r="X77" s="348">
        <v>14.555</v>
      </c>
      <c r="Y77" s="374"/>
      <c r="Z77" s="346">
        <v>1</v>
      </c>
      <c r="AA77" s="346">
        <v>4</v>
      </c>
      <c r="AB77" s="346">
        <v>4</v>
      </c>
      <c r="AC77" s="346">
        <v>3</v>
      </c>
      <c r="AD77" s="346">
        <v>8</v>
      </c>
      <c r="AE77" s="346">
        <v>6</v>
      </c>
      <c r="AF77" s="346">
        <v>9</v>
      </c>
      <c r="AG77" s="346">
        <v>5</v>
      </c>
      <c r="AH77" s="346">
        <v>1</v>
      </c>
      <c r="AI77" s="346">
        <v>4</v>
      </c>
      <c r="AJ77" s="346">
        <v>3</v>
      </c>
      <c r="AK77" s="346">
        <v>3</v>
      </c>
      <c r="AL77" s="346">
        <v>6</v>
      </c>
      <c r="AM77" s="346">
        <v>9</v>
      </c>
      <c r="AN77" s="346">
        <v>4</v>
      </c>
      <c r="AO77" s="373"/>
      <c r="AP77" s="348">
        <v>14.25</v>
      </c>
      <c r="AQ77" s="348">
        <v>15.89</v>
      </c>
      <c r="AR77" s="348">
        <v>14.55</v>
      </c>
      <c r="AS77" s="348">
        <v>9.14</v>
      </c>
      <c r="AT77" s="348">
        <v>14.92</v>
      </c>
      <c r="AU77" s="351"/>
      <c r="AV77" s="346">
        <v>3</v>
      </c>
      <c r="AW77" s="346">
        <v>2</v>
      </c>
      <c r="AX77" s="346">
        <v>3</v>
      </c>
      <c r="AY77" s="346">
        <v>6</v>
      </c>
      <c r="AZ77" s="346">
        <v>8</v>
      </c>
      <c r="BA77" s="362"/>
      <c r="BB77" s="348">
        <v>14.5733008674364</v>
      </c>
      <c r="BC77" s="375">
        <v>1.0178134092615301</v>
      </c>
      <c r="BD77" s="375">
        <v>6.01723479553525E-2</v>
      </c>
      <c r="BE77" s="375">
        <v>0.50366669149843901</v>
      </c>
      <c r="BF77" s="373"/>
      <c r="BG77" s="348">
        <v>46.802100000000003</v>
      </c>
      <c r="BH77" s="348">
        <v>26.9786</v>
      </c>
      <c r="BI77" s="348">
        <v>25.146899999999999</v>
      </c>
      <c r="BJ77" s="348">
        <v>1.0724</v>
      </c>
      <c r="BK77" s="373"/>
      <c r="BL77" s="372" t="s">
        <v>2178</v>
      </c>
      <c r="BM77" s="372" t="s">
        <v>2179</v>
      </c>
      <c r="BN77" s="372" t="s">
        <v>2180</v>
      </c>
      <c r="BO77" s="372" t="s">
        <v>2181</v>
      </c>
      <c r="BP77" s="372" t="s">
        <v>2096</v>
      </c>
      <c r="BQ77" s="373"/>
      <c r="BR77" s="354" t="s">
        <v>463</v>
      </c>
    </row>
    <row r="78" spans="1:70" s="107" customFormat="1" x14ac:dyDescent="0.25">
      <c r="A78" s="345" t="s">
        <v>2198</v>
      </c>
      <c r="B78" s="373"/>
      <c r="C78" s="719">
        <v>43056</v>
      </c>
      <c r="D78" s="373"/>
      <c r="E78" s="346">
        <v>176.73599999999999</v>
      </c>
      <c r="F78" s="373"/>
      <c r="G78" s="347">
        <v>24.855499999999999</v>
      </c>
      <c r="H78" s="374"/>
      <c r="I78" s="348">
        <v>-0.15989999999999999</v>
      </c>
      <c r="J78" s="348">
        <v>-1.101</v>
      </c>
      <c r="K78" s="348">
        <v>3.3424</v>
      </c>
      <c r="L78" s="348">
        <v>12.617100000000001</v>
      </c>
      <c r="M78" s="348">
        <v>8.1963000000000008</v>
      </c>
      <c r="N78" s="350">
        <v>5.9534000000000002</v>
      </c>
      <c r="O78" s="348">
        <v>1.9548000000000001</v>
      </c>
      <c r="P78" s="348">
        <v>11.3241</v>
      </c>
      <c r="Q78" s="348">
        <v>10.577999999999999</v>
      </c>
      <c r="R78" s="348" t="s">
        <v>430</v>
      </c>
      <c r="S78" s="348">
        <v>4.0183999999999997</v>
      </c>
      <c r="T78" s="348">
        <v>21.787600000000001</v>
      </c>
      <c r="U78" s="348">
        <v>4.3914999999999997</v>
      </c>
      <c r="V78" s="348">
        <v>7.7755000000000001</v>
      </c>
      <c r="W78" s="348">
        <v>2.0383</v>
      </c>
      <c r="X78" s="348">
        <v>10.951000000000001</v>
      </c>
      <c r="Y78" s="374"/>
      <c r="Z78" s="346">
        <v>11</v>
      </c>
      <c r="AA78" s="346">
        <v>11</v>
      </c>
      <c r="AB78" s="346">
        <v>5</v>
      </c>
      <c r="AC78" s="346">
        <v>2</v>
      </c>
      <c r="AD78" s="346">
        <v>5</v>
      </c>
      <c r="AE78" s="346">
        <v>8</v>
      </c>
      <c r="AF78" s="346">
        <v>7</v>
      </c>
      <c r="AG78" s="346">
        <v>11</v>
      </c>
      <c r="AH78" s="346">
        <v>9</v>
      </c>
      <c r="AI78" s="346" t="s">
        <v>430</v>
      </c>
      <c r="AJ78" s="346">
        <v>5</v>
      </c>
      <c r="AK78" s="346">
        <v>5</v>
      </c>
      <c r="AL78" s="346">
        <v>8</v>
      </c>
      <c r="AM78" s="346">
        <v>7</v>
      </c>
      <c r="AN78" s="346">
        <v>5</v>
      </c>
      <c r="AO78" s="373"/>
      <c r="AP78" s="348" t="s">
        <v>430</v>
      </c>
      <c r="AQ78" s="348">
        <v>12.75</v>
      </c>
      <c r="AR78" s="348">
        <v>10.31</v>
      </c>
      <c r="AS78" s="348">
        <v>8.43</v>
      </c>
      <c r="AT78" s="348">
        <v>15.58</v>
      </c>
      <c r="AU78" s="351"/>
      <c r="AV78" s="346" t="s">
        <v>430</v>
      </c>
      <c r="AW78" s="346">
        <v>7</v>
      </c>
      <c r="AX78" s="346">
        <v>8</v>
      </c>
      <c r="AY78" s="346">
        <v>9</v>
      </c>
      <c r="AZ78" s="346">
        <v>5</v>
      </c>
      <c r="BA78" s="362"/>
      <c r="BB78" s="348">
        <v>13.0197278546937</v>
      </c>
      <c r="BC78" s="375">
        <v>0.97265012321825295</v>
      </c>
      <c r="BD78" s="375">
        <v>3.4218648564011099E-2</v>
      </c>
      <c r="BE78" s="375">
        <v>6.2685107689575706E-2</v>
      </c>
      <c r="BF78" s="373"/>
      <c r="BG78" s="348">
        <v>41.8033</v>
      </c>
      <c r="BH78" s="348">
        <v>25.767499999999998</v>
      </c>
      <c r="BI78" s="348">
        <v>20.979800000000001</v>
      </c>
      <c r="BJ78" s="348">
        <v>11.449400000000001</v>
      </c>
      <c r="BK78" s="373"/>
      <c r="BL78" s="372" t="s">
        <v>2183</v>
      </c>
      <c r="BM78" s="372" t="s">
        <v>2184</v>
      </c>
      <c r="BN78" s="372" t="s">
        <v>2185</v>
      </c>
      <c r="BO78" s="372" t="s">
        <v>2186</v>
      </c>
      <c r="BP78" s="372" t="s">
        <v>2187</v>
      </c>
      <c r="BQ78" s="373"/>
      <c r="BR78" s="354" t="s">
        <v>436</v>
      </c>
    </row>
    <row r="79" spans="1:70" x14ac:dyDescent="0.25">
      <c r="A79" s="505" t="s">
        <v>93</v>
      </c>
      <c r="B79" s="365"/>
      <c r="C79" s="717"/>
      <c r="D79" s="365"/>
      <c r="E79" s="329"/>
      <c r="F79" s="365"/>
      <c r="G79" s="330"/>
      <c r="H79" s="366"/>
      <c r="I79" s="331">
        <v>0.50249999999999995</v>
      </c>
      <c r="J79" s="331">
        <v>-0.1008</v>
      </c>
      <c r="K79" s="331">
        <v>3.0598000000000001</v>
      </c>
      <c r="L79" s="331">
        <v>8.5200999999999993</v>
      </c>
      <c r="M79" s="331">
        <v>7.4222999999999999</v>
      </c>
      <c r="N79" s="333">
        <v>8.4792000000000005</v>
      </c>
      <c r="O79" s="331">
        <v>3.3022999999999998</v>
      </c>
      <c r="P79" s="331">
        <v>14.551500000000001</v>
      </c>
      <c r="Q79" s="331">
        <v>12.6905</v>
      </c>
      <c r="R79" s="331">
        <v>13.9575</v>
      </c>
      <c r="S79" s="331">
        <v>4.5340999999999996</v>
      </c>
      <c r="T79" s="331">
        <v>21.708500000000001</v>
      </c>
      <c r="U79" s="331">
        <v>6.1868999999999996</v>
      </c>
      <c r="V79" s="331">
        <v>10.432</v>
      </c>
      <c r="W79" s="331">
        <v>2.2610000000000001</v>
      </c>
      <c r="X79" s="331">
        <v>15.4322</v>
      </c>
      <c r="Y79" s="366"/>
      <c r="Z79" s="329">
        <v>11</v>
      </c>
      <c r="AA79" s="329">
        <v>11</v>
      </c>
      <c r="AB79" s="329">
        <v>11</v>
      </c>
      <c r="AC79" s="329">
        <v>11</v>
      </c>
      <c r="AD79" s="329">
        <v>11</v>
      </c>
      <c r="AE79" s="329">
        <v>11</v>
      </c>
      <c r="AF79" s="329">
        <v>11</v>
      </c>
      <c r="AG79" s="329">
        <v>11</v>
      </c>
      <c r="AH79" s="329">
        <v>9</v>
      </c>
      <c r="AI79" s="329">
        <v>4</v>
      </c>
      <c r="AJ79" s="329">
        <v>11</v>
      </c>
      <c r="AK79" s="329">
        <v>11</v>
      </c>
      <c r="AL79" s="329">
        <v>11</v>
      </c>
      <c r="AM79" s="329">
        <v>11</v>
      </c>
      <c r="AN79" s="329">
        <v>11</v>
      </c>
      <c r="AO79" s="365"/>
      <c r="AP79" s="331">
        <v>14.8675</v>
      </c>
      <c r="AQ79" s="331">
        <v>14.7828571428571</v>
      </c>
      <c r="AR79" s="331">
        <v>12.668888888888899</v>
      </c>
      <c r="AS79" s="331">
        <v>9.9499999999999993</v>
      </c>
      <c r="AT79" s="331">
        <v>15.999090909090899</v>
      </c>
      <c r="AU79" s="334"/>
      <c r="AV79" s="329">
        <v>4</v>
      </c>
      <c r="AW79" s="329">
        <v>7</v>
      </c>
      <c r="AX79" s="329">
        <v>9</v>
      </c>
      <c r="AY79" s="329">
        <v>11</v>
      </c>
      <c r="AZ79" s="329">
        <v>11</v>
      </c>
      <c r="BA79" s="360"/>
      <c r="BB79" s="331"/>
      <c r="BC79" s="367"/>
      <c r="BD79" s="367"/>
      <c r="BE79" s="367"/>
      <c r="BF79" s="365"/>
      <c r="BG79" s="331"/>
      <c r="BH79" s="331"/>
      <c r="BI79" s="331"/>
      <c r="BJ79" s="331"/>
      <c r="BK79" s="365"/>
      <c r="BL79" s="364"/>
      <c r="BM79" s="364"/>
      <c r="BN79" s="364"/>
      <c r="BO79" s="364"/>
      <c r="BP79" s="364"/>
      <c r="BQ79" s="365"/>
      <c r="BR79" s="335"/>
    </row>
    <row r="80" spans="1:70" x14ac:dyDescent="0.25">
      <c r="A80" s="506" t="s">
        <v>94</v>
      </c>
      <c r="B80" s="369"/>
      <c r="C80" s="718"/>
      <c r="D80" s="369"/>
      <c r="E80" s="338"/>
      <c r="F80" s="369"/>
      <c r="G80" s="339"/>
      <c r="H80" s="370"/>
      <c r="I80" s="340">
        <v>1.0371999999999999</v>
      </c>
      <c r="J80" s="340">
        <v>1.0192000000000001</v>
      </c>
      <c r="K80" s="340">
        <v>7.6825000000000001</v>
      </c>
      <c r="L80" s="340">
        <v>18.4709</v>
      </c>
      <c r="M80" s="340">
        <v>24.8932</v>
      </c>
      <c r="N80" s="342">
        <v>25.3599</v>
      </c>
      <c r="O80" s="340">
        <v>7.8445999999999998</v>
      </c>
      <c r="P80" s="340">
        <v>20.7286</v>
      </c>
      <c r="Q80" s="340">
        <v>15.463699999999999</v>
      </c>
      <c r="R80" s="340">
        <v>15.303100000000001</v>
      </c>
      <c r="S80" s="340">
        <v>9.6983999999999995</v>
      </c>
      <c r="T80" s="340">
        <v>35.416800000000002</v>
      </c>
      <c r="U80" s="340">
        <v>21.770499999999998</v>
      </c>
      <c r="V80" s="340">
        <v>28.695799999999998</v>
      </c>
      <c r="W80" s="340">
        <v>6.0010000000000003</v>
      </c>
      <c r="X80" s="340">
        <v>19.9114</v>
      </c>
      <c r="Y80" s="370"/>
      <c r="Z80" s="338"/>
      <c r="AA80" s="338"/>
      <c r="AB80" s="338"/>
      <c r="AC80" s="338"/>
      <c r="AD80" s="338"/>
      <c r="AE80" s="338"/>
      <c r="AF80" s="338"/>
      <c r="AG80" s="338"/>
      <c r="AH80" s="338"/>
      <c r="AI80" s="338"/>
      <c r="AJ80" s="338"/>
      <c r="AK80" s="338"/>
      <c r="AL80" s="338"/>
      <c r="AM80" s="338"/>
      <c r="AN80" s="338"/>
      <c r="AO80" s="369"/>
      <c r="AP80" s="340">
        <v>16.61</v>
      </c>
      <c r="AQ80" s="340">
        <v>17.62</v>
      </c>
      <c r="AR80" s="340">
        <v>15.37</v>
      </c>
      <c r="AS80" s="340">
        <v>16.850000000000001</v>
      </c>
      <c r="AT80" s="340">
        <v>44.38</v>
      </c>
      <c r="AU80" s="343"/>
      <c r="AV80" s="338"/>
      <c r="AW80" s="338"/>
      <c r="AX80" s="338"/>
      <c r="AY80" s="338"/>
      <c r="AZ80" s="338"/>
      <c r="BA80" s="361"/>
      <c r="BB80" s="340"/>
      <c r="BC80" s="371"/>
      <c r="BD80" s="371"/>
      <c r="BE80" s="371"/>
      <c r="BF80" s="369"/>
      <c r="BG80" s="340"/>
      <c r="BH80" s="340"/>
      <c r="BI80" s="340"/>
      <c r="BJ80" s="340"/>
      <c r="BK80" s="369"/>
      <c r="BL80" s="368"/>
      <c r="BM80" s="368"/>
      <c r="BN80" s="368"/>
      <c r="BO80" s="368"/>
      <c r="BP80" s="368"/>
      <c r="BQ80" s="369"/>
      <c r="BR80" s="344"/>
    </row>
    <row r="81" spans="1:70" x14ac:dyDescent="0.25">
      <c r="A81" s="506" t="s">
        <v>95</v>
      </c>
      <c r="B81" s="369"/>
      <c r="C81" s="718"/>
      <c r="D81" s="369"/>
      <c r="E81" s="338"/>
      <c r="F81" s="369"/>
      <c r="G81" s="339"/>
      <c r="H81" s="370"/>
      <c r="I81" s="340">
        <v>-0.15989999999999999</v>
      </c>
      <c r="J81" s="340">
        <v>-1.101</v>
      </c>
      <c r="K81" s="340">
        <v>-0.55249999999999999</v>
      </c>
      <c r="L81" s="340">
        <v>2.2837000000000001</v>
      </c>
      <c r="M81" s="340">
        <v>-0.97740000000000005</v>
      </c>
      <c r="N81" s="342">
        <v>-0.73819999999999997</v>
      </c>
      <c r="O81" s="340">
        <v>-1.6579999999999999</v>
      </c>
      <c r="P81" s="340">
        <v>11.3241</v>
      </c>
      <c r="Q81" s="340">
        <v>10.577999999999999</v>
      </c>
      <c r="R81" s="340">
        <v>13.0418</v>
      </c>
      <c r="S81" s="340">
        <v>1.5066999999999999</v>
      </c>
      <c r="T81" s="340">
        <v>12.7677</v>
      </c>
      <c r="U81" s="340">
        <v>-3.0255999999999998</v>
      </c>
      <c r="V81" s="340">
        <v>1.4739</v>
      </c>
      <c r="W81" s="340">
        <v>-0.89249999999999996</v>
      </c>
      <c r="X81" s="340">
        <v>10.7888</v>
      </c>
      <c r="Y81" s="370"/>
      <c r="Z81" s="338"/>
      <c r="AA81" s="338"/>
      <c r="AB81" s="338"/>
      <c r="AC81" s="338"/>
      <c r="AD81" s="338"/>
      <c r="AE81" s="338"/>
      <c r="AF81" s="338"/>
      <c r="AG81" s="338"/>
      <c r="AH81" s="338"/>
      <c r="AI81" s="338"/>
      <c r="AJ81" s="338"/>
      <c r="AK81" s="338"/>
      <c r="AL81" s="338"/>
      <c r="AM81" s="338"/>
      <c r="AN81" s="338"/>
      <c r="AO81" s="369"/>
      <c r="AP81" s="340">
        <v>14.11</v>
      </c>
      <c r="AQ81" s="340">
        <v>12.75</v>
      </c>
      <c r="AR81" s="340">
        <v>9.82</v>
      </c>
      <c r="AS81" s="340">
        <v>4.58</v>
      </c>
      <c r="AT81" s="340">
        <v>0.94</v>
      </c>
      <c r="AU81" s="343"/>
      <c r="AV81" s="338"/>
      <c r="AW81" s="338"/>
      <c r="AX81" s="338"/>
      <c r="AY81" s="338"/>
      <c r="AZ81" s="338"/>
      <c r="BA81" s="361"/>
      <c r="BB81" s="340"/>
      <c r="BC81" s="371"/>
      <c r="BD81" s="371"/>
      <c r="BE81" s="371"/>
      <c r="BF81" s="369"/>
      <c r="BG81" s="340"/>
      <c r="BH81" s="340"/>
      <c r="BI81" s="340"/>
      <c r="BJ81" s="340"/>
      <c r="BK81" s="369"/>
      <c r="BL81" s="368"/>
      <c r="BM81" s="368"/>
      <c r="BN81" s="368"/>
      <c r="BO81" s="368"/>
      <c r="BP81" s="368"/>
      <c r="BQ81" s="369"/>
      <c r="BR81" s="344"/>
    </row>
    <row r="82" spans="1:70" x14ac:dyDescent="0.25">
      <c r="A82" s="507" t="s">
        <v>96</v>
      </c>
      <c r="B82" s="376"/>
      <c r="C82" s="738"/>
      <c r="D82" s="391"/>
      <c r="E82" s="377"/>
      <c r="F82" s="376"/>
      <c r="G82" s="378"/>
      <c r="H82" s="380"/>
      <c r="I82" s="379">
        <v>0.51329999999999998</v>
      </c>
      <c r="J82" s="379">
        <v>-0.22109999999999999</v>
      </c>
      <c r="K82" s="379">
        <v>3.036</v>
      </c>
      <c r="L82" s="379">
        <v>7.4294000000000002</v>
      </c>
      <c r="M82" s="379">
        <v>6.9730999999999996</v>
      </c>
      <c r="N82" s="381">
        <v>7.6776999999999997</v>
      </c>
      <c r="O82" s="379">
        <v>2.6364000000000001</v>
      </c>
      <c r="P82" s="379">
        <v>15.0543</v>
      </c>
      <c r="Q82" s="379">
        <v>11.726100000000001</v>
      </c>
      <c r="R82" s="379">
        <v>13.742599999999999</v>
      </c>
      <c r="S82" s="379">
        <v>3.6760000000000002</v>
      </c>
      <c r="T82" s="379">
        <v>20.881799999999998</v>
      </c>
      <c r="U82" s="379">
        <v>5.0541999999999998</v>
      </c>
      <c r="V82" s="379">
        <v>8.7597000000000005</v>
      </c>
      <c r="W82" s="379">
        <v>2.0011000000000001</v>
      </c>
      <c r="X82" s="379">
        <v>15.141</v>
      </c>
      <c r="Y82" s="380"/>
      <c r="Z82" s="377"/>
      <c r="AA82" s="377"/>
      <c r="AB82" s="377"/>
      <c r="AC82" s="377"/>
      <c r="AD82" s="377"/>
      <c r="AE82" s="377"/>
      <c r="AF82" s="377"/>
      <c r="AG82" s="377"/>
      <c r="AH82" s="377"/>
      <c r="AI82" s="377"/>
      <c r="AJ82" s="377"/>
      <c r="AK82" s="377"/>
      <c r="AL82" s="377"/>
      <c r="AM82" s="377"/>
      <c r="AN82" s="377"/>
      <c r="AO82" s="376"/>
      <c r="AP82" s="379">
        <v>14.38</v>
      </c>
      <c r="AQ82" s="379">
        <v>14.9</v>
      </c>
      <c r="AR82" s="379">
        <v>12.57</v>
      </c>
      <c r="AS82" s="379">
        <v>9.14</v>
      </c>
      <c r="AT82" s="379">
        <v>15.31</v>
      </c>
      <c r="AU82" s="382"/>
      <c r="AV82" s="377"/>
      <c r="AW82" s="377"/>
      <c r="AX82" s="377"/>
      <c r="AY82" s="377"/>
      <c r="AZ82" s="377"/>
      <c r="BA82" s="383"/>
      <c r="BB82" s="379"/>
      <c r="BC82" s="384"/>
      <c r="BD82" s="384"/>
      <c r="BE82" s="384"/>
      <c r="BF82" s="376"/>
      <c r="BG82" s="379"/>
      <c r="BH82" s="379"/>
      <c r="BI82" s="379"/>
      <c r="BJ82" s="379"/>
      <c r="BK82" s="376"/>
      <c r="BL82" s="385"/>
      <c r="BM82" s="385"/>
      <c r="BN82" s="385"/>
      <c r="BO82" s="385"/>
      <c r="BP82" s="385"/>
      <c r="BQ82" s="376"/>
      <c r="BR82" s="386"/>
    </row>
    <row r="83" spans="1:70" ht="14.5" x14ac:dyDescent="0.25">
      <c r="A83" s="29" t="s">
        <v>91</v>
      </c>
      <c r="B83" s="391"/>
      <c r="C83" s="740"/>
      <c r="D83" s="391"/>
      <c r="E83" s="396"/>
      <c r="F83" s="391"/>
      <c r="G83" s="396"/>
      <c r="H83" s="391"/>
      <c r="I83" s="390"/>
      <c r="J83" s="390"/>
      <c r="K83" s="390"/>
      <c r="L83" s="390"/>
      <c r="M83" s="390"/>
      <c r="N83" s="392"/>
      <c r="O83" s="390"/>
      <c r="P83" s="390"/>
      <c r="Q83" s="390"/>
      <c r="R83" s="390"/>
      <c r="S83" s="390"/>
      <c r="T83" s="390"/>
      <c r="U83" s="390"/>
      <c r="V83" s="390"/>
      <c r="W83" s="390"/>
      <c r="X83" s="390"/>
      <c r="Y83" s="391"/>
      <c r="Z83" s="388"/>
      <c r="AA83" s="388"/>
      <c r="AB83" s="388"/>
      <c r="AC83" s="388"/>
      <c r="AD83" s="388"/>
      <c r="AE83" s="388"/>
      <c r="AF83" s="388"/>
      <c r="AG83" s="388"/>
      <c r="AH83" s="388"/>
      <c r="AI83" s="388"/>
      <c r="AJ83" s="388"/>
      <c r="AK83" s="388"/>
      <c r="AL83" s="388"/>
      <c r="AM83" s="388"/>
      <c r="AN83" s="388"/>
      <c r="AO83" s="391"/>
      <c r="AP83" s="395"/>
      <c r="AQ83" s="395"/>
      <c r="AR83" s="395"/>
      <c r="AS83" s="395"/>
      <c r="AT83" s="395"/>
      <c r="AU83" s="391"/>
      <c r="AV83" s="423"/>
      <c r="AW83" s="423"/>
      <c r="AX83" s="423"/>
      <c r="AY83" s="423"/>
      <c r="AZ83" s="423"/>
      <c r="BA83" s="391"/>
      <c r="BB83" s="395"/>
      <c r="BC83" s="395"/>
      <c r="BD83" s="395"/>
      <c r="BE83" s="395"/>
      <c r="BF83" s="396"/>
      <c r="BG83" s="395"/>
      <c r="BH83" s="395"/>
      <c r="BI83" s="395"/>
      <c r="BJ83" s="395"/>
      <c r="BK83" s="396"/>
      <c r="BL83" s="396"/>
      <c r="BM83" s="424"/>
      <c r="BN83" s="425"/>
      <c r="BO83" s="425"/>
      <c r="BP83" s="425"/>
      <c r="BQ83" s="425"/>
      <c r="BR83" s="425"/>
    </row>
    <row r="84" spans="1:70" s="107" customFormat="1" x14ac:dyDescent="0.25">
      <c r="A84" s="481" t="s">
        <v>664</v>
      </c>
      <c r="B84" s="406"/>
      <c r="C84" s="730"/>
      <c r="D84" s="406"/>
      <c r="E84" s="401"/>
      <c r="F84" s="406"/>
      <c r="G84" s="401"/>
      <c r="H84" s="406"/>
      <c r="I84" s="405">
        <v>0.63249999999999995</v>
      </c>
      <c r="J84" s="405">
        <v>-0.57269999999999999</v>
      </c>
      <c r="K84" s="405">
        <v>1.0105</v>
      </c>
      <c r="L84" s="405">
        <v>4.8113999999999999</v>
      </c>
      <c r="M84" s="405">
        <v>0.98009999999999997</v>
      </c>
      <c r="N84" s="407">
        <v>2.2940999999999998</v>
      </c>
      <c r="O84" s="405">
        <v>1.0998000000000001</v>
      </c>
      <c r="P84" s="405">
        <v>12.6304</v>
      </c>
      <c r="Q84" s="405">
        <v>11.9779</v>
      </c>
      <c r="R84" s="405">
        <v>13.514900000000001</v>
      </c>
      <c r="S84" s="405">
        <v>2.6257999999999999</v>
      </c>
      <c r="T84" s="405">
        <v>15.0406</v>
      </c>
      <c r="U84" s="405">
        <v>-1.0009999999999999</v>
      </c>
      <c r="V84" s="405">
        <v>3.9714999999999998</v>
      </c>
      <c r="W84" s="405">
        <v>0.42280000000000001</v>
      </c>
      <c r="X84" s="405" t="s">
        <v>428</v>
      </c>
      <c r="Y84" s="406"/>
      <c r="Z84" s="403"/>
      <c r="AA84" s="403"/>
      <c r="AB84" s="403"/>
      <c r="AC84" s="403"/>
      <c r="AD84" s="403"/>
      <c r="AE84" s="403"/>
      <c r="AF84" s="403"/>
      <c r="AG84" s="403"/>
      <c r="AH84" s="403"/>
      <c r="AI84" s="403"/>
      <c r="AJ84" s="403"/>
      <c r="AK84" s="403"/>
      <c r="AL84" s="403"/>
      <c r="AM84" s="403"/>
      <c r="AN84" s="403"/>
      <c r="AO84" s="406"/>
      <c r="AP84" s="405">
        <v>13.85</v>
      </c>
      <c r="AQ84" s="405">
        <v>14.16</v>
      </c>
      <c r="AR84" s="405">
        <v>10.86</v>
      </c>
      <c r="AS84" s="405">
        <v>6.35</v>
      </c>
      <c r="AT84" s="405">
        <v>4.43</v>
      </c>
      <c r="AU84" s="406"/>
      <c r="AV84" s="426"/>
      <c r="AW84" s="426"/>
      <c r="AX84" s="426"/>
      <c r="AY84" s="426"/>
      <c r="AZ84" s="426"/>
      <c r="BA84" s="406"/>
      <c r="BB84" s="410"/>
      <c r="BC84" s="410"/>
      <c r="BD84" s="410"/>
      <c r="BE84" s="410"/>
      <c r="BF84" s="401"/>
      <c r="BG84" s="410"/>
      <c r="BH84" s="410"/>
      <c r="BI84" s="410"/>
      <c r="BJ84" s="410"/>
      <c r="BK84" s="401"/>
      <c r="BL84" s="401"/>
      <c r="BM84" s="427"/>
      <c r="BN84" s="428"/>
      <c r="BO84" s="428"/>
      <c r="BP84" s="428"/>
      <c r="BQ84" s="428"/>
      <c r="BR84" s="428"/>
    </row>
    <row r="85" spans="1:70" s="107" customFormat="1" x14ac:dyDescent="0.25">
      <c r="A85" s="345" t="s">
        <v>426</v>
      </c>
      <c r="B85" s="374"/>
      <c r="C85" s="731"/>
      <c r="D85" s="374"/>
      <c r="E85" s="372"/>
      <c r="F85" s="374"/>
      <c r="G85" s="372"/>
      <c r="H85" s="374"/>
      <c r="I85" s="348">
        <v>0.63759999999999994</v>
      </c>
      <c r="J85" s="348">
        <v>-0.6714</v>
      </c>
      <c r="K85" s="348">
        <v>0.1716</v>
      </c>
      <c r="L85" s="348">
        <v>3.1406999999999998</v>
      </c>
      <c r="M85" s="348">
        <v>-4.4798</v>
      </c>
      <c r="N85" s="350">
        <v>-2.214</v>
      </c>
      <c r="O85" s="348">
        <v>0.20130000000000001</v>
      </c>
      <c r="P85" s="348">
        <v>9.1110000000000007</v>
      </c>
      <c r="Q85" s="348">
        <v>9.3389000000000006</v>
      </c>
      <c r="R85" s="348">
        <v>12.170299999999999</v>
      </c>
      <c r="S85" s="348">
        <v>1.8345</v>
      </c>
      <c r="T85" s="348">
        <v>9.3701000000000008</v>
      </c>
      <c r="U85" s="348">
        <v>-6.4183000000000003</v>
      </c>
      <c r="V85" s="348">
        <v>-0.49659999999999999</v>
      </c>
      <c r="W85" s="348">
        <v>-0.51819999999999999</v>
      </c>
      <c r="X85" s="348" t="s">
        <v>428</v>
      </c>
      <c r="Y85" s="374"/>
      <c r="Z85" s="346"/>
      <c r="AA85" s="346"/>
      <c r="AB85" s="346"/>
      <c r="AC85" s="346"/>
      <c r="AD85" s="346"/>
      <c r="AE85" s="346"/>
      <c r="AF85" s="346"/>
      <c r="AG85" s="346"/>
      <c r="AH85" s="346"/>
      <c r="AI85" s="346"/>
      <c r="AJ85" s="346"/>
      <c r="AK85" s="346"/>
      <c r="AL85" s="346"/>
      <c r="AM85" s="346"/>
      <c r="AN85" s="346"/>
      <c r="AO85" s="374"/>
      <c r="AP85" s="348">
        <v>11.78</v>
      </c>
      <c r="AQ85" s="348">
        <v>11.12</v>
      </c>
      <c r="AR85" s="348">
        <v>7.73</v>
      </c>
      <c r="AS85" s="348">
        <v>3.34</v>
      </c>
      <c r="AT85" s="348">
        <v>-3.42</v>
      </c>
      <c r="AU85" s="374"/>
      <c r="AV85" s="429"/>
      <c r="AW85" s="429"/>
      <c r="AX85" s="429"/>
      <c r="AY85" s="429"/>
      <c r="AZ85" s="429"/>
      <c r="BA85" s="374"/>
      <c r="BB85" s="375"/>
      <c r="BC85" s="375"/>
      <c r="BD85" s="375"/>
      <c r="BE85" s="375"/>
      <c r="BF85" s="372"/>
      <c r="BG85" s="375"/>
      <c r="BH85" s="375"/>
      <c r="BI85" s="375"/>
      <c r="BJ85" s="375"/>
      <c r="BK85" s="372"/>
      <c r="BL85" s="372"/>
      <c r="BM85" s="430"/>
      <c r="BN85" s="428"/>
      <c r="BO85" s="428"/>
      <c r="BP85" s="428"/>
      <c r="BQ85" s="428"/>
      <c r="BR85" s="428"/>
    </row>
    <row r="86" spans="1:70" s="107" customFormat="1" x14ac:dyDescent="0.25">
      <c r="A86" s="345" t="s">
        <v>665</v>
      </c>
      <c r="B86" s="374"/>
      <c r="C86" s="731"/>
      <c r="D86" s="374"/>
      <c r="E86" s="372"/>
      <c r="F86" s="374"/>
      <c r="G86" s="372"/>
      <c r="H86" s="374"/>
      <c r="I86" s="348">
        <v>0.54200000000000004</v>
      </c>
      <c r="J86" s="348">
        <v>-0.61350000000000005</v>
      </c>
      <c r="K86" s="348">
        <v>0.74939999999999996</v>
      </c>
      <c r="L86" s="348">
        <v>4.1402999999999999</v>
      </c>
      <c r="M86" s="348">
        <v>0.50419999999999998</v>
      </c>
      <c r="N86" s="350">
        <v>1.5979000000000001</v>
      </c>
      <c r="O86" s="348">
        <v>0.49830000000000002</v>
      </c>
      <c r="P86" s="348">
        <v>11.917199999999999</v>
      </c>
      <c r="Q86" s="348">
        <v>11.0093</v>
      </c>
      <c r="R86" s="348">
        <v>12.248200000000001</v>
      </c>
      <c r="S86" s="348">
        <v>2.2496</v>
      </c>
      <c r="T86" s="348">
        <v>14.5406</v>
      </c>
      <c r="U86" s="348">
        <v>-1.5022</v>
      </c>
      <c r="V86" s="348">
        <v>3.4258999999999999</v>
      </c>
      <c r="W86" s="348">
        <v>0.22270000000000001</v>
      </c>
      <c r="X86" s="348" t="s">
        <v>428</v>
      </c>
      <c r="Y86" s="374"/>
      <c r="Z86" s="346"/>
      <c r="AA86" s="346"/>
      <c r="AB86" s="346"/>
      <c r="AC86" s="346"/>
      <c r="AD86" s="346"/>
      <c r="AE86" s="346"/>
      <c r="AF86" s="346"/>
      <c r="AG86" s="346"/>
      <c r="AH86" s="346"/>
      <c r="AI86" s="346"/>
      <c r="AJ86" s="346"/>
      <c r="AK86" s="346"/>
      <c r="AL86" s="346"/>
      <c r="AM86" s="346"/>
      <c r="AN86" s="346"/>
      <c r="AO86" s="374"/>
      <c r="AP86" s="348">
        <v>12.68</v>
      </c>
      <c r="AQ86" s="348">
        <v>13.09</v>
      </c>
      <c r="AR86" s="348">
        <v>9.98</v>
      </c>
      <c r="AS86" s="348">
        <v>5.52</v>
      </c>
      <c r="AT86" s="348">
        <v>3.36</v>
      </c>
      <c r="AU86" s="374"/>
      <c r="AV86" s="429"/>
      <c r="AW86" s="429"/>
      <c r="AX86" s="429"/>
      <c r="AY86" s="429"/>
      <c r="AZ86" s="429"/>
      <c r="BA86" s="374"/>
      <c r="BB86" s="375"/>
      <c r="BC86" s="375"/>
      <c r="BD86" s="375"/>
      <c r="BE86" s="375"/>
      <c r="BF86" s="372"/>
      <c r="BG86" s="375"/>
      <c r="BH86" s="375"/>
      <c r="BI86" s="375"/>
      <c r="BJ86" s="375"/>
      <c r="BK86" s="372"/>
      <c r="BL86" s="372"/>
      <c r="BM86" s="430"/>
      <c r="BN86" s="428"/>
      <c r="BO86" s="428"/>
      <c r="BP86" s="428"/>
      <c r="BQ86" s="428"/>
      <c r="BR86" s="428"/>
    </row>
    <row r="87" spans="1:70" s="107" customFormat="1" x14ac:dyDescent="0.25">
      <c r="A87" s="495" t="s">
        <v>666</v>
      </c>
      <c r="B87" s="417"/>
      <c r="C87" s="732"/>
      <c r="D87" s="417"/>
      <c r="E87" s="431"/>
      <c r="F87" s="417"/>
      <c r="G87" s="431"/>
      <c r="H87" s="432"/>
      <c r="I87" s="433">
        <v>0.5423</v>
      </c>
      <c r="J87" s="433">
        <v>-0.60260000000000002</v>
      </c>
      <c r="K87" s="433">
        <v>0.92910000000000004</v>
      </c>
      <c r="L87" s="433">
        <v>4.6936</v>
      </c>
      <c r="M87" s="433">
        <v>1.1344000000000001</v>
      </c>
      <c r="N87" s="434">
        <v>2.5310000000000001</v>
      </c>
      <c r="O87" s="433">
        <v>1.4629000000000001</v>
      </c>
      <c r="P87" s="433">
        <v>12.991199999999999</v>
      </c>
      <c r="Q87" s="433">
        <v>12.1379</v>
      </c>
      <c r="R87" s="433">
        <v>13.4756</v>
      </c>
      <c r="S87" s="433">
        <v>2.5167999999999999</v>
      </c>
      <c r="T87" s="433">
        <v>15.225099999999999</v>
      </c>
      <c r="U87" s="433">
        <v>-0.76659999999999995</v>
      </c>
      <c r="V87" s="433">
        <v>4.3287000000000004</v>
      </c>
      <c r="W87" s="433">
        <v>0.31009999999999999</v>
      </c>
      <c r="X87" s="433">
        <v>14.762600000000001</v>
      </c>
      <c r="Y87" s="432"/>
      <c r="Z87" s="435"/>
      <c r="AA87" s="435"/>
      <c r="AB87" s="435"/>
      <c r="AC87" s="435"/>
      <c r="AD87" s="435"/>
      <c r="AE87" s="435"/>
      <c r="AF87" s="435"/>
      <c r="AG87" s="435"/>
      <c r="AH87" s="435"/>
      <c r="AI87" s="435"/>
      <c r="AJ87" s="435"/>
      <c r="AK87" s="435"/>
      <c r="AL87" s="435"/>
      <c r="AM87" s="435"/>
      <c r="AN87" s="435"/>
      <c r="AO87" s="432"/>
      <c r="AP87" s="433">
        <v>13.89</v>
      </c>
      <c r="AQ87" s="433">
        <v>14.3</v>
      </c>
      <c r="AR87" s="433">
        <v>11.13</v>
      </c>
      <c r="AS87" s="433">
        <v>6.64</v>
      </c>
      <c r="AT87" s="433">
        <v>4.63</v>
      </c>
      <c r="AU87" s="432"/>
      <c r="AV87" s="436"/>
      <c r="AW87" s="436"/>
      <c r="AX87" s="436"/>
      <c r="AY87" s="436"/>
      <c r="AZ87" s="436"/>
      <c r="BA87" s="417"/>
      <c r="BB87" s="437"/>
      <c r="BC87" s="437"/>
      <c r="BD87" s="437"/>
      <c r="BE87" s="437"/>
      <c r="BF87" s="431"/>
      <c r="BG87" s="437"/>
      <c r="BH87" s="437"/>
      <c r="BI87" s="437"/>
      <c r="BJ87" s="437"/>
      <c r="BK87" s="431"/>
      <c r="BL87" s="431"/>
      <c r="BM87" s="438"/>
      <c r="BN87" s="428"/>
      <c r="BO87" s="428"/>
      <c r="BP87" s="428"/>
      <c r="BQ87" s="428"/>
      <c r="BR87" s="428"/>
    </row>
    <row r="91" spans="1:70" hidden="1" x14ac:dyDescent="0.25">
      <c r="A91" s="488" t="s">
        <v>179</v>
      </c>
    </row>
    <row r="92" spans="1:70" x14ac:dyDescent="0.25">
      <c r="A92" s="488" t="s">
        <v>10489</v>
      </c>
    </row>
    <row r="93" spans="1:70" x14ac:dyDescent="0.25">
      <c r="A9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F0C1E-0A2A-41DF-94DF-38E8F5A18A20}">
  <sheetPr codeName="Sheet14"/>
  <dimension ref="A1:BR9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81640625" style="21" customWidth="1"/>
    <col min="64" max="68" width="15.6328125" style="21" customWidth="1"/>
    <col min="69" max="69" width="1.1796875" style="21" customWidth="1"/>
    <col min="70" max="70" width="37.453125" style="21" customWidth="1"/>
    <col min="71" max="16384" width="8.90625" style="21"/>
  </cols>
  <sheetData>
    <row r="1" spans="1:70" ht="33" customHeight="1" x14ac:dyDescent="0.25">
      <c r="A1" s="488" t="s">
        <v>43</v>
      </c>
    </row>
    <row r="3" spans="1:70" ht="20.5" x14ac:dyDescent="0.45">
      <c r="A3" s="23" t="s">
        <v>140</v>
      </c>
    </row>
    <row r="4" spans="1:70" x14ac:dyDescent="0.25">
      <c r="A4" s="488" t="s">
        <v>425</v>
      </c>
    </row>
    <row r="5" spans="1:70" ht="33" x14ac:dyDescent="0.25">
      <c r="A5" s="1072" t="s">
        <v>141</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97"/>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100"/>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142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2199</v>
      </c>
      <c r="B8" s="365"/>
      <c r="C8" s="717">
        <v>38215</v>
      </c>
      <c r="D8" s="365"/>
      <c r="E8" s="329">
        <v>60131.8</v>
      </c>
      <c r="F8" s="365"/>
      <c r="G8" s="330">
        <v>462.97</v>
      </c>
      <c r="H8" s="366"/>
      <c r="I8" s="331">
        <v>0.68510000000000004</v>
      </c>
      <c r="J8" s="331">
        <v>-0.83960000000000001</v>
      </c>
      <c r="K8" s="331">
        <v>-0.3251</v>
      </c>
      <c r="L8" s="331">
        <v>1.1557999999999999</v>
      </c>
      <c r="M8" s="331">
        <v>-5.3037000000000001</v>
      </c>
      <c r="N8" s="333">
        <v>-2.1101999999999999</v>
      </c>
      <c r="O8" s="331">
        <v>0.89749999999999996</v>
      </c>
      <c r="P8" s="331">
        <v>13.5024</v>
      </c>
      <c r="Q8" s="331">
        <v>15.9093</v>
      </c>
      <c r="R8" s="331">
        <v>14.016299999999999</v>
      </c>
      <c r="S8" s="331">
        <v>0.97270000000000001</v>
      </c>
      <c r="T8" s="331">
        <v>6.1395</v>
      </c>
      <c r="U8" s="331">
        <v>-7.1571999999999996</v>
      </c>
      <c r="V8" s="331">
        <v>-0.86719999999999997</v>
      </c>
      <c r="W8" s="331">
        <v>-0.70140000000000002</v>
      </c>
      <c r="X8" s="331">
        <v>19.020600000000002</v>
      </c>
      <c r="Y8" s="366"/>
      <c r="Z8" s="329">
        <v>8</v>
      </c>
      <c r="AA8" s="329">
        <v>14</v>
      </c>
      <c r="AB8" s="329">
        <v>13</v>
      </c>
      <c r="AC8" s="329">
        <v>15</v>
      </c>
      <c r="AD8" s="329">
        <v>14</v>
      </c>
      <c r="AE8" s="329">
        <v>13</v>
      </c>
      <c r="AF8" s="329">
        <v>8</v>
      </c>
      <c r="AG8" s="329">
        <v>11</v>
      </c>
      <c r="AH8" s="329">
        <v>3</v>
      </c>
      <c r="AI8" s="329">
        <v>7</v>
      </c>
      <c r="AJ8" s="329">
        <v>14</v>
      </c>
      <c r="AK8" s="329">
        <v>15</v>
      </c>
      <c r="AL8" s="329">
        <v>15</v>
      </c>
      <c r="AM8" s="329">
        <v>13</v>
      </c>
      <c r="AN8" s="329">
        <v>13</v>
      </c>
      <c r="AO8" s="365"/>
      <c r="AP8" s="331">
        <v>15.99</v>
      </c>
      <c r="AQ8" s="331">
        <v>17.149999999999999</v>
      </c>
      <c r="AR8" s="331">
        <v>12.29</v>
      </c>
      <c r="AS8" s="331">
        <v>4.93</v>
      </c>
      <c r="AT8" s="331">
        <v>-5.0999999999999996</v>
      </c>
      <c r="AU8" s="334"/>
      <c r="AV8" s="329">
        <v>3</v>
      </c>
      <c r="AW8" s="329">
        <v>6</v>
      </c>
      <c r="AX8" s="329">
        <v>8</v>
      </c>
      <c r="AY8" s="329">
        <v>11</v>
      </c>
      <c r="AZ8" s="329">
        <v>15</v>
      </c>
      <c r="BA8" s="360"/>
      <c r="BB8" s="331">
        <v>10.3938397868379</v>
      </c>
      <c r="BC8" s="367">
        <v>0.78031397435986105</v>
      </c>
      <c r="BD8" s="367">
        <v>6.3756739894965497E-2</v>
      </c>
      <c r="BE8" s="367">
        <v>0.35554792905468102</v>
      </c>
      <c r="BF8" s="366"/>
      <c r="BG8" s="331">
        <v>79.796800000000005</v>
      </c>
      <c r="BH8" s="331">
        <v>6.2949599999999997</v>
      </c>
      <c r="BI8" s="331">
        <v>7.1467000000000001</v>
      </c>
      <c r="BJ8" s="331">
        <v>6.7615400000000001</v>
      </c>
      <c r="BK8" s="365"/>
      <c r="BL8" s="364" t="s">
        <v>2200</v>
      </c>
      <c r="BM8" s="364" t="s">
        <v>2201</v>
      </c>
      <c r="BN8" s="364" t="s">
        <v>2202</v>
      </c>
      <c r="BO8" s="364" t="s">
        <v>2203</v>
      </c>
      <c r="BP8" s="364" t="s">
        <v>2204</v>
      </c>
      <c r="BQ8" s="365"/>
      <c r="BR8" s="335" t="s">
        <v>733</v>
      </c>
    </row>
    <row r="9" spans="1:70" x14ac:dyDescent="0.25">
      <c r="A9" s="337" t="s">
        <v>2205</v>
      </c>
      <c r="B9" s="369"/>
      <c r="C9" s="718">
        <v>36346</v>
      </c>
      <c r="D9" s="369"/>
      <c r="E9" s="338">
        <v>47648.5</v>
      </c>
      <c r="F9" s="369"/>
      <c r="G9" s="339">
        <v>377.23</v>
      </c>
      <c r="H9" s="370"/>
      <c r="I9" s="340" t="s">
        <v>430</v>
      </c>
      <c r="J9" s="340">
        <v>-1.1677999999999999</v>
      </c>
      <c r="K9" s="340">
        <v>-0.43630000000000002</v>
      </c>
      <c r="L9" s="340">
        <v>1.7495000000000001</v>
      </c>
      <c r="M9" s="340">
        <v>-3.7235</v>
      </c>
      <c r="N9" s="342">
        <v>-1.1056999999999999</v>
      </c>
      <c r="O9" s="340">
        <v>-2.0198999999999998</v>
      </c>
      <c r="P9" s="340">
        <v>12.277699999999999</v>
      </c>
      <c r="Q9" s="340">
        <v>16.450199999999999</v>
      </c>
      <c r="R9" s="340">
        <v>14.6907</v>
      </c>
      <c r="S9" s="340">
        <v>1.4186000000000001</v>
      </c>
      <c r="T9" s="340">
        <v>8.7256999999999998</v>
      </c>
      <c r="U9" s="340">
        <v>-5.4379</v>
      </c>
      <c r="V9" s="340">
        <v>0.51619999999999999</v>
      </c>
      <c r="W9" s="340">
        <v>-0.86570000000000003</v>
      </c>
      <c r="X9" s="340">
        <v>18.2881</v>
      </c>
      <c r="Y9" s="370"/>
      <c r="Z9" s="338" t="s">
        <v>430</v>
      </c>
      <c r="AA9" s="338">
        <v>15</v>
      </c>
      <c r="AB9" s="338">
        <v>14</v>
      </c>
      <c r="AC9" s="338">
        <v>13</v>
      </c>
      <c r="AD9" s="338">
        <v>12</v>
      </c>
      <c r="AE9" s="338">
        <v>12</v>
      </c>
      <c r="AF9" s="338">
        <v>14</v>
      </c>
      <c r="AG9" s="338">
        <v>12</v>
      </c>
      <c r="AH9" s="338">
        <v>2</v>
      </c>
      <c r="AI9" s="338">
        <v>4</v>
      </c>
      <c r="AJ9" s="338">
        <v>11</v>
      </c>
      <c r="AK9" s="338">
        <v>13</v>
      </c>
      <c r="AL9" s="338">
        <v>12</v>
      </c>
      <c r="AM9" s="338">
        <v>12</v>
      </c>
      <c r="AN9" s="338">
        <v>14</v>
      </c>
      <c r="AO9" s="369"/>
      <c r="AP9" s="340">
        <v>16.989999999999998</v>
      </c>
      <c r="AQ9" s="340">
        <v>18.420000000000002</v>
      </c>
      <c r="AR9" s="340">
        <v>11.68</v>
      </c>
      <c r="AS9" s="340">
        <v>3.36</v>
      </c>
      <c r="AT9" s="340">
        <v>-2.35</v>
      </c>
      <c r="AU9" s="343"/>
      <c r="AV9" s="338">
        <v>1</v>
      </c>
      <c r="AW9" s="338">
        <v>2</v>
      </c>
      <c r="AX9" s="338">
        <v>10</v>
      </c>
      <c r="AY9" s="338">
        <v>13</v>
      </c>
      <c r="AZ9" s="338">
        <v>12</v>
      </c>
      <c r="BA9" s="361"/>
      <c r="BB9" s="340">
        <v>11.402411007783099</v>
      </c>
      <c r="BC9" s="371">
        <v>0.881944259808355</v>
      </c>
      <c r="BD9" s="371">
        <v>4.8839874370410298E-2</v>
      </c>
      <c r="BE9" s="371">
        <v>0.23863813586362301</v>
      </c>
      <c r="BF9" s="370"/>
      <c r="BG9" s="340">
        <v>48.552</v>
      </c>
      <c r="BH9" s="340">
        <v>23.485499999999998</v>
      </c>
      <c r="BI9" s="340">
        <v>12.9512</v>
      </c>
      <c r="BJ9" s="340">
        <v>15.0113</v>
      </c>
      <c r="BK9" s="369"/>
      <c r="BL9" s="368" t="s">
        <v>2206</v>
      </c>
      <c r="BM9" s="368" t="s">
        <v>2207</v>
      </c>
      <c r="BN9" s="368" t="s">
        <v>2208</v>
      </c>
      <c r="BO9" s="368" t="s">
        <v>1053</v>
      </c>
      <c r="BP9" s="368" t="s">
        <v>2209</v>
      </c>
      <c r="BQ9" s="369"/>
      <c r="BR9" s="344" t="s">
        <v>450</v>
      </c>
    </row>
    <row r="10" spans="1:70" s="107" customFormat="1" x14ac:dyDescent="0.25">
      <c r="A10" s="345" t="s">
        <v>2210</v>
      </c>
      <c r="B10" s="373"/>
      <c r="C10" s="719">
        <v>39183</v>
      </c>
      <c r="D10" s="373"/>
      <c r="E10" s="346">
        <v>20323.2</v>
      </c>
      <c r="F10" s="373"/>
      <c r="G10" s="347">
        <v>137.34</v>
      </c>
      <c r="H10" s="374"/>
      <c r="I10" s="348">
        <v>0.79259999999999997</v>
      </c>
      <c r="J10" s="348">
        <v>-0.13089999999999999</v>
      </c>
      <c r="K10" s="348">
        <v>2.6534</v>
      </c>
      <c r="L10" s="348">
        <v>7.4059999999999997</v>
      </c>
      <c r="M10" s="348">
        <v>2.9843999999999999</v>
      </c>
      <c r="N10" s="350">
        <v>1.0373000000000001</v>
      </c>
      <c r="O10" s="348">
        <v>1.7141</v>
      </c>
      <c r="P10" s="348">
        <v>15.8864</v>
      </c>
      <c r="Q10" s="348">
        <v>13.870799999999999</v>
      </c>
      <c r="R10" s="348">
        <v>14.878500000000001</v>
      </c>
      <c r="S10" s="348">
        <v>4.1401000000000003</v>
      </c>
      <c r="T10" s="348">
        <v>17.847899999999999</v>
      </c>
      <c r="U10" s="348">
        <v>-0.63670000000000004</v>
      </c>
      <c r="V10" s="348">
        <v>3.7467999999999999</v>
      </c>
      <c r="W10" s="348">
        <v>1.7786</v>
      </c>
      <c r="X10" s="348">
        <v>14.480700000000001</v>
      </c>
      <c r="Y10" s="374"/>
      <c r="Z10" s="346">
        <v>3</v>
      </c>
      <c r="AA10" s="346">
        <v>5</v>
      </c>
      <c r="AB10" s="346">
        <v>2</v>
      </c>
      <c r="AC10" s="346">
        <v>3</v>
      </c>
      <c r="AD10" s="346">
        <v>4</v>
      </c>
      <c r="AE10" s="346">
        <v>8</v>
      </c>
      <c r="AF10" s="346">
        <v>6</v>
      </c>
      <c r="AG10" s="346">
        <v>7</v>
      </c>
      <c r="AH10" s="346">
        <v>10</v>
      </c>
      <c r="AI10" s="346">
        <v>3</v>
      </c>
      <c r="AJ10" s="346">
        <v>4</v>
      </c>
      <c r="AK10" s="346">
        <v>4</v>
      </c>
      <c r="AL10" s="346">
        <v>6</v>
      </c>
      <c r="AM10" s="346">
        <v>8</v>
      </c>
      <c r="AN10" s="346">
        <v>4</v>
      </c>
      <c r="AO10" s="373"/>
      <c r="AP10" s="348">
        <v>15.21</v>
      </c>
      <c r="AQ10" s="348">
        <v>15.87</v>
      </c>
      <c r="AR10" s="348">
        <v>13.24</v>
      </c>
      <c r="AS10" s="348">
        <v>7.86</v>
      </c>
      <c r="AT10" s="348">
        <v>7.02</v>
      </c>
      <c r="AU10" s="351"/>
      <c r="AV10" s="346">
        <v>6</v>
      </c>
      <c r="AW10" s="346">
        <v>9</v>
      </c>
      <c r="AX10" s="346">
        <v>6</v>
      </c>
      <c r="AY10" s="346">
        <v>6</v>
      </c>
      <c r="AZ10" s="346">
        <v>5</v>
      </c>
      <c r="BA10" s="362"/>
      <c r="BB10" s="348">
        <v>13.7360185518283</v>
      </c>
      <c r="BC10" s="375">
        <v>1.10317598246788</v>
      </c>
      <c r="BD10" s="375">
        <v>5.9254676020639101E-2</v>
      </c>
      <c r="BE10" s="375">
        <v>0.40937692337350001</v>
      </c>
      <c r="BF10" s="374"/>
      <c r="BG10" s="348">
        <v>56.748600000000003</v>
      </c>
      <c r="BH10" s="348">
        <v>21.3428</v>
      </c>
      <c r="BI10" s="348">
        <v>19.4986</v>
      </c>
      <c r="BJ10" s="348">
        <v>2.41</v>
      </c>
      <c r="BK10" s="373"/>
      <c r="BL10" s="372" t="s">
        <v>2211</v>
      </c>
      <c r="BM10" s="372" t="s">
        <v>2212</v>
      </c>
      <c r="BN10" s="372" t="s">
        <v>2213</v>
      </c>
      <c r="BO10" s="372" t="s">
        <v>2214</v>
      </c>
      <c r="BP10" s="372" t="s">
        <v>2215</v>
      </c>
      <c r="BQ10" s="373"/>
      <c r="BR10" s="354" t="s">
        <v>519</v>
      </c>
    </row>
    <row r="11" spans="1:70" s="107" customFormat="1" x14ac:dyDescent="0.25">
      <c r="A11" s="345" t="s">
        <v>2216</v>
      </c>
      <c r="B11" s="373"/>
      <c r="C11" s="719">
        <v>40186</v>
      </c>
      <c r="D11" s="373"/>
      <c r="E11" s="346">
        <v>15267</v>
      </c>
      <c r="F11" s="373"/>
      <c r="G11" s="347">
        <v>115.9888</v>
      </c>
      <c r="H11" s="374"/>
      <c r="I11" s="348">
        <v>0.72130000000000005</v>
      </c>
      <c r="J11" s="348">
        <v>0.27229999999999999</v>
      </c>
      <c r="K11" s="348">
        <v>1.6817</v>
      </c>
      <c r="L11" s="348">
        <v>4.7366000000000001</v>
      </c>
      <c r="M11" s="348">
        <v>1.6175999999999999</v>
      </c>
      <c r="N11" s="350">
        <v>4.4008000000000003</v>
      </c>
      <c r="O11" s="348">
        <v>3.5042</v>
      </c>
      <c r="P11" s="348">
        <v>17.694099999999999</v>
      </c>
      <c r="Q11" s="348">
        <v>16.925899999999999</v>
      </c>
      <c r="R11" s="348">
        <v>15.2966</v>
      </c>
      <c r="S11" s="348">
        <v>2.3788</v>
      </c>
      <c r="T11" s="348">
        <v>13.9442</v>
      </c>
      <c r="U11" s="348">
        <v>0.91410000000000002</v>
      </c>
      <c r="V11" s="348">
        <v>6.9583000000000004</v>
      </c>
      <c r="W11" s="348">
        <v>2.2014</v>
      </c>
      <c r="X11" s="348">
        <v>15.8848</v>
      </c>
      <c r="Y11" s="374"/>
      <c r="Z11" s="346">
        <v>6</v>
      </c>
      <c r="AA11" s="346">
        <v>1</v>
      </c>
      <c r="AB11" s="346">
        <v>4</v>
      </c>
      <c r="AC11" s="346">
        <v>6</v>
      </c>
      <c r="AD11" s="346">
        <v>6</v>
      </c>
      <c r="AE11" s="346">
        <v>5</v>
      </c>
      <c r="AF11" s="346">
        <v>4</v>
      </c>
      <c r="AG11" s="346">
        <v>2</v>
      </c>
      <c r="AH11" s="346">
        <v>1</v>
      </c>
      <c r="AI11" s="346">
        <v>1</v>
      </c>
      <c r="AJ11" s="346">
        <v>7</v>
      </c>
      <c r="AK11" s="346">
        <v>6</v>
      </c>
      <c r="AL11" s="346">
        <v>5</v>
      </c>
      <c r="AM11" s="346">
        <v>5</v>
      </c>
      <c r="AN11" s="346">
        <v>2</v>
      </c>
      <c r="AO11" s="373"/>
      <c r="AP11" s="348">
        <v>16.82</v>
      </c>
      <c r="AQ11" s="348">
        <v>19.11</v>
      </c>
      <c r="AR11" s="348">
        <v>15.99</v>
      </c>
      <c r="AS11" s="348">
        <v>9.35</v>
      </c>
      <c r="AT11" s="348">
        <v>6.97</v>
      </c>
      <c r="AU11" s="351"/>
      <c r="AV11" s="346">
        <v>2</v>
      </c>
      <c r="AW11" s="346">
        <v>1</v>
      </c>
      <c r="AX11" s="346">
        <v>1</v>
      </c>
      <c r="AY11" s="346">
        <v>5</v>
      </c>
      <c r="AZ11" s="346">
        <v>6</v>
      </c>
      <c r="BA11" s="362"/>
      <c r="BB11" s="348">
        <v>13.701920055634501</v>
      </c>
      <c r="BC11" s="375">
        <v>1.0469093270685299</v>
      </c>
      <c r="BD11" s="375">
        <v>7.2878992399559805E-2</v>
      </c>
      <c r="BE11" s="375">
        <v>0.58652152725747397</v>
      </c>
      <c r="BF11" s="374"/>
      <c r="BG11" s="348">
        <v>44.737000000000002</v>
      </c>
      <c r="BH11" s="348">
        <v>18.0458</v>
      </c>
      <c r="BI11" s="348">
        <v>34.714599999999997</v>
      </c>
      <c r="BJ11" s="348">
        <v>2.5026000000000002</v>
      </c>
      <c r="BK11" s="373"/>
      <c r="BL11" s="372" t="s">
        <v>2217</v>
      </c>
      <c r="BM11" s="372" t="s">
        <v>2218</v>
      </c>
      <c r="BN11" s="372" t="s">
        <v>2219</v>
      </c>
      <c r="BO11" s="372" t="s">
        <v>2220</v>
      </c>
      <c r="BP11" s="372" t="s">
        <v>2221</v>
      </c>
      <c r="BQ11" s="373"/>
      <c r="BR11" s="354" t="s">
        <v>519</v>
      </c>
    </row>
    <row r="12" spans="1:70" s="107" customFormat="1" x14ac:dyDescent="0.25">
      <c r="A12" s="345" t="s">
        <v>2222</v>
      </c>
      <c r="B12" s="373"/>
      <c r="C12" s="719">
        <v>39514</v>
      </c>
      <c r="D12" s="373"/>
      <c r="E12" s="346">
        <v>10087.1</v>
      </c>
      <c r="F12" s="373"/>
      <c r="G12" s="347">
        <v>148.36199999999999</v>
      </c>
      <c r="H12" s="374"/>
      <c r="I12" s="348">
        <v>0.54149999999999998</v>
      </c>
      <c r="J12" s="348">
        <v>-0.74060000000000004</v>
      </c>
      <c r="K12" s="348">
        <v>1.3976999999999999</v>
      </c>
      <c r="L12" s="348">
        <v>3.6589999999999998</v>
      </c>
      <c r="M12" s="348">
        <v>-1.0986</v>
      </c>
      <c r="N12" s="350">
        <v>0.72640000000000005</v>
      </c>
      <c r="O12" s="348">
        <v>-1.2042999999999999</v>
      </c>
      <c r="P12" s="348">
        <v>11.061299999999999</v>
      </c>
      <c r="Q12" s="348">
        <v>13.571999999999999</v>
      </c>
      <c r="R12" s="348">
        <v>14.498900000000001</v>
      </c>
      <c r="S12" s="348">
        <v>1.5954999999999999</v>
      </c>
      <c r="T12" s="348">
        <v>12.172800000000001</v>
      </c>
      <c r="U12" s="348">
        <v>-2.9824999999999999</v>
      </c>
      <c r="V12" s="348">
        <v>2.2374999999999998</v>
      </c>
      <c r="W12" s="348">
        <v>0.3483</v>
      </c>
      <c r="X12" s="348">
        <v>15.7263</v>
      </c>
      <c r="Y12" s="374"/>
      <c r="Z12" s="346">
        <v>12</v>
      </c>
      <c r="AA12" s="346">
        <v>12</v>
      </c>
      <c r="AB12" s="346">
        <v>7</v>
      </c>
      <c r="AC12" s="346">
        <v>9</v>
      </c>
      <c r="AD12" s="346">
        <v>9</v>
      </c>
      <c r="AE12" s="346">
        <v>10</v>
      </c>
      <c r="AF12" s="346">
        <v>12</v>
      </c>
      <c r="AG12" s="346">
        <v>13</v>
      </c>
      <c r="AH12" s="346">
        <v>11</v>
      </c>
      <c r="AI12" s="346">
        <v>6</v>
      </c>
      <c r="AJ12" s="346">
        <v>10</v>
      </c>
      <c r="AK12" s="346">
        <v>9</v>
      </c>
      <c r="AL12" s="346">
        <v>10</v>
      </c>
      <c r="AM12" s="346">
        <v>9</v>
      </c>
      <c r="AN12" s="346">
        <v>8</v>
      </c>
      <c r="AO12" s="373"/>
      <c r="AP12" s="348">
        <v>15.11</v>
      </c>
      <c r="AQ12" s="348">
        <v>16.78</v>
      </c>
      <c r="AR12" s="348">
        <v>10.53</v>
      </c>
      <c r="AS12" s="348">
        <v>4.1900000000000004</v>
      </c>
      <c r="AT12" s="348">
        <v>1.73</v>
      </c>
      <c r="AU12" s="351"/>
      <c r="AV12" s="346">
        <v>7</v>
      </c>
      <c r="AW12" s="346">
        <v>7</v>
      </c>
      <c r="AX12" s="346">
        <v>12</v>
      </c>
      <c r="AY12" s="346">
        <v>12</v>
      </c>
      <c r="AZ12" s="346">
        <v>9</v>
      </c>
      <c r="BA12" s="362"/>
      <c r="BB12" s="348">
        <v>11.510531988152101</v>
      </c>
      <c r="BC12" s="375">
        <v>0.91191190226533203</v>
      </c>
      <c r="BD12" s="375">
        <v>4.0712069287228203E-2</v>
      </c>
      <c r="BE12" s="375">
        <v>0.134209749462808</v>
      </c>
      <c r="BF12" s="374"/>
      <c r="BG12" s="348">
        <v>59.6798</v>
      </c>
      <c r="BH12" s="348">
        <v>18.738800000000001</v>
      </c>
      <c r="BI12" s="348">
        <v>15.756600000000001</v>
      </c>
      <c r="BJ12" s="348">
        <v>5.8247999999999998</v>
      </c>
      <c r="BK12" s="373"/>
      <c r="BL12" s="372" t="s">
        <v>2223</v>
      </c>
      <c r="BM12" s="372" t="s">
        <v>2224</v>
      </c>
      <c r="BN12" s="372" t="s">
        <v>2225</v>
      </c>
      <c r="BO12" s="372" t="s">
        <v>2226</v>
      </c>
      <c r="BP12" s="372" t="s">
        <v>2227</v>
      </c>
      <c r="BQ12" s="373"/>
      <c r="BR12" s="354" t="s">
        <v>443</v>
      </c>
    </row>
    <row r="13" spans="1:70" s="107" customFormat="1" x14ac:dyDescent="0.25">
      <c r="A13" s="345" t="s">
        <v>2228</v>
      </c>
      <c r="B13" s="373"/>
      <c r="C13" s="719">
        <v>38553</v>
      </c>
      <c r="D13" s="373"/>
      <c r="E13" s="346">
        <v>9587.14</v>
      </c>
      <c r="F13" s="373"/>
      <c r="G13" s="347">
        <v>167.62540000000001</v>
      </c>
      <c r="H13" s="374"/>
      <c r="I13" s="348">
        <v>0.68069999999999997</v>
      </c>
      <c r="J13" s="348">
        <v>-0.3992</v>
      </c>
      <c r="K13" s="348">
        <v>0.30030000000000001</v>
      </c>
      <c r="L13" s="348">
        <v>4.5213999999999999</v>
      </c>
      <c r="M13" s="348">
        <v>-1.7774000000000001</v>
      </c>
      <c r="N13" s="350">
        <v>-1.0097</v>
      </c>
      <c r="O13" s="348">
        <v>4.3900000000000002E-2</v>
      </c>
      <c r="P13" s="348">
        <v>13.8505</v>
      </c>
      <c r="Q13" s="348">
        <v>12.072100000000001</v>
      </c>
      <c r="R13" s="348">
        <v>12.9298</v>
      </c>
      <c r="S13" s="348">
        <v>2.7660999999999998</v>
      </c>
      <c r="T13" s="348">
        <v>12.2384</v>
      </c>
      <c r="U13" s="348">
        <v>-4.0031999999999996</v>
      </c>
      <c r="V13" s="348">
        <v>0.95630000000000004</v>
      </c>
      <c r="W13" s="348">
        <v>0.1285</v>
      </c>
      <c r="X13" s="348">
        <v>14.2956</v>
      </c>
      <c r="Y13" s="374"/>
      <c r="Z13" s="346">
        <v>9</v>
      </c>
      <c r="AA13" s="346">
        <v>7</v>
      </c>
      <c r="AB13" s="346">
        <v>9</v>
      </c>
      <c r="AC13" s="346">
        <v>8</v>
      </c>
      <c r="AD13" s="346">
        <v>11</v>
      </c>
      <c r="AE13" s="346">
        <v>11</v>
      </c>
      <c r="AF13" s="346">
        <v>10</v>
      </c>
      <c r="AG13" s="346">
        <v>10</v>
      </c>
      <c r="AH13" s="346">
        <v>13</v>
      </c>
      <c r="AI13" s="346">
        <v>11</v>
      </c>
      <c r="AJ13" s="346">
        <v>6</v>
      </c>
      <c r="AK13" s="346">
        <v>8</v>
      </c>
      <c r="AL13" s="346">
        <v>11</v>
      </c>
      <c r="AM13" s="346">
        <v>11</v>
      </c>
      <c r="AN13" s="346">
        <v>9</v>
      </c>
      <c r="AO13" s="373"/>
      <c r="AP13" s="348">
        <v>14.04</v>
      </c>
      <c r="AQ13" s="348">
        <v>14.43</v>
      </c>
      <c r="AR13" s="348">
        <v>11.3</v>
      </c>
      <c r="AS13" s="348">
        <v>5.75</v>
      </c>
      <c r="AT13" s="348">
        <v>0.2</v>
      </c>
      <c r="AU13" s="351"/>
      <c r="AV13" s="346">
        <v>11</v>
      </c>
      <c r="AW13" s="346">
        <v>12</v>
      </c>
      <c r="AX13" s="346">
        <v>11</v>
      </c>
      <c r="AY13" s="346">
        <v>8</v>
      </c>
      <c r="AZ13" s="346">
        <v>11</v>
      </c>
      <c r="BA13" s="362"/>
      <c r="BB13" s="348">
        <v>12.1173084297711</v>
      </c>
      <c r="BC13" s="375">
        <v>0.969362251280388</v>
      </c>
      <c r="BD13" s="375">
        <v>5.4671305107468697E-2</v>
      </c>
      <c r="BE13" s="375">
        <v>0.280930779329298</v>
      </c>
      <c r="BF13" s="374"/>
      <c r="BG13" s="348">
        <v>63.6736</v>
      </c>
      <c r="BH13" s="348">
        <v>20.332999999999998</v>
      </c>
      <c r="BI13" s="348">
        <v>15.254099999999999</v>
      </c>
      <c r="BJ13" s="348">
        <v>0.73929999999999996</v>
      </c>
      <c r="BK13" s="373"/>
      <c r="BL13" s="372" t="s">
        <v>2229</v>
      </c>
      <c r="BM13" s="372" t="s">
        <v>2230</v>
      </c>
      <c r="BN13" s="372" t="s">
        <v>2231</v>
      </c>
      <c r="BO13" s="372" t="s">
        <v>2232</v>
      </c>
      <c r="BP13" s="372" t="s">
        <v>2233</v>
      </c>
      <c r="BQ13" s="373"/>
      <c r="BR13" s="354" t="s">
        <v>519</v>
      </c>
    </row>
    <row r="14" spans="1:70" s="107" customFormat="1" x14ac:dyDescent="0.25">
      <c r="A14" s="345" t="s">
        <v>2234</v>
      </c>
      <c r="B14" s="373"/>
      <c r="C14" s="719">
        <v>38511</v>
      </c>
      <c r="D14" s="373"/>
      <c r="E14" s="346">
        <v>9012.0300000000007</v>
      </c>
      <c r="F14" s="373"/>
      <c r="G14" s="347">
        <v>226.36760000000001</v>
      </c>
      <c r="H14" s="374"/>
      <c r="I14" s="348">
        <v>0.81240000000000001</v>
      </c>
      <c r="J14" s="348">
        <v>-0.44979999999999998</v>
      </c>
      <c r="K14" s="348">
        <v>8.1699999999999995E-2</v>
      </c>
      <c r="L14" s="348">
        <v>2.9765000000000001</v>
      </c>
      <c r="M14" s="348">
        <v>-1.7629999999999999</v>
      </c>
      <c r="N14" s="350">
        <v>0.92549999999999999</v>
      </c>
      <c r="O14" s="348">
        <v>0.18559999999999999</v>
      </c>
      <c r="P14" s="348">
        <v>15.786199999999999</v>
      </c>
      <c r="Q14" s="348">
        <v>14.9963</v>
      </c>
      <c r="R14" s="348">
        <v>14.6592</v>
      </c>
      <c r="S14" s="348">
        <v>1.3363</v>
      </c>
      <c r="T14" s="348">
        <v>12.569699999999999</v>
      </c>
      <c r="U14" s="348">
        <v>-2.3212000000000002</v>
      </c>
      <c r="V14" s="348">
        <v>1.4251</v>
      </c>
      <c r="W14" s="348">
        <v>-0.1173</v>
      </c>
      <c r="X14" s="348">
        <v>15.841699999999999</v>
      </c>
      <c r="Y14" s="374"/>
      <c r="Z14" s="346">
        <v>2</v>
      </c>
      <c r="AA14" s="346">
        <v>9</v>
      </c>
      <c r="AB14" s="346">
        <v>11</v>
      </c>
      <c r="AC14" s="346">
        <v>11</v>
      </c>
      <c r="AD14" s="346">
        <v>10</v>
      </c>
      <c r="AE14" s="346">
        <v>9</v>
      </c>
      <c r="AF14" s="346">
        <v>9</v>
      </c>
      <c r="AG14" s="346">
        <v>8</v>
      </c>
      <c r="AH14" s="346">
        <v>5</v>
      </c>
      <c r="AI14" s="346">
        <v>5</v>
      </c>
      <c r="AJ14" s="346">
        <v>12</v>
      </c>
      <c r="AK14" s="346">
        <v>7</v>
      </c>
      <c r="AL14" s="346">
        <v>8</v>
      </c>
      <c r="AM14" s="346">
        <v>10</v>
      </c>
      <c r="AN14" s="346">
        <v>11</v>
      </c>
      <c r="AO14" s="373"/>
      <c r="AP14" s="348">
        <v>15.98</v>
      </c>
      <c r="AQ14" s="348">
        <v>17.170000000000002</v>
      </c>
      <c r="AR14" s="348">
        <v>13.24</v>
      </c>
      <c r="AS14" s="348">
        <v>5.7</v>
      </c>
      <c r="AT14" s="348">
        <v>0.23</v>
      </c>
      <c r="AU14" s="351"/>
      <c r="AV14" s="346">
        <v>4</v>
      </c>
      <c r="AW14" s="346">
        <v>5</v>
      </c>
      <c r="AX14" s="346">
        <v>6</v>
      </c>
      <c r="AY14" s="346">
        <v>9</v>
      </c>
      <c r="AZ14" s="346">
        <v>10</v>
      </c>
      <c r="BA14" s="362"/>
      <c r="BB14" s="348">
        <v>13.699680345549799</v>
      </c>
      <c r="BC14" s="375">
        <v>1.08419629241717</v>
      </c>
      <c r="BD14" s="375">
        <v>6.0307467337223003E-2</v>
      </c>
      <c r="BE14" s="375">
        <v>0.39945637874356998</v>
      </c>
      <c r="BF14" s="374"/>
      <c r="BG14" s="348">
        <v>58.82</v>
      </c>
      <c r="BH14" s="348">
        <v>18.448499999999999</v>
      </c>
      <c r="BI14" s="348">
        <v>20.429500000000001</v>
      </c>
      <c r="BJ14" s="348">
        <v>2.302</v>
      </c>
      <c r="BK14" s="373"/>
      <c r="BL14" s="372" t="s">
        <v>2235</v>
      </c>
      <c r="BM14" s="372" t="s">
        <v>2236</v>
      </c>
      <c r="BN14" s="372" t="s">
        <v>942</v>
      </c>
      <c r="BO14" s="372" t="s">
        <v>2237</v>
      </c>
      <c r="BP14" s="372" t="s">
        <v>2238</v>
      </c>
      <c r="BQ14" s="373"/>
      <c r="BR14" s="354" t="s">
        <v>436</v>
      </c>
    </row>
    <row r="15" spans="1:70" s="107" customFormat="1" x14ac:dyDescent="0.25">
      <c r="A15" s="345" t="s">
        <v>2239</v>
      </c>
      <c r="B15" s="373"/>
      <c r="C15" s="719">
        <v>38167</v>
      </c>
      <c r="D15" s="373"/>
      <c r="E15" s="346">
        <v>8509.7800000000007</v>
      </c>
      <c r="F15" s="373"/>
      <c r="G15" s="347">
        <v>355.03440000000001</v>
      </c>
      <c r="H15" s="374"/>
      <c r="I15" s="348">
        <v>1.1368</v>
      </c>
      <c r="J15" s="348">
        <v>-5.0000000000000001E-4</v>
      </c>
      <c r="K15" s="348">
        <v>1.4064000000000001</v>
      </c>
      <c r="L15" s="348">
        <v>4.7282000000000002</v>
      </c>
      <c r="M15" s="348">
        <v>-2.53E-2</v>
      </c>
      <c r="N15" s="350">
        <v>2.8163</v>
      </c>
      <c r="O15" s="348">
        <v>-1.4686999999999999</v>
      </c>
      <c r="P15" s="348">
        <v>13.9062</v>
      </c>
      <c r="Q15" s="348">
        <v>14.095700000000001</v>
      </c>
      <c r="R15" s="348">
        <v>13.2759</v>
      </c>
      <c r="S15" s="348">
        <v>3.2452000000000001</v>
      </c>
      <c r="T15" s="348">
        <v>11.8392</v>
      </c>
      <c r="U15" s="348">
        <v>-2.4457</v>
      </c>
      <c r="V15" s="348">
        <v>4.0774999999999997</v>
      </c>
      <c r="W15" s="348">
        <v>1.3612</v>
      </c>
      <c r="X15" s="348">
        <v>17.4817</v>
      </c>
      <c r="Y15" s="374"/>
      <c r="Z15" s="346">
        <v>1</v>
      </c>
      <c r="AA15" s="346">
        <v>4</v>
      </c>
      <c r="AB15" s="346">
        <v>6</v>
      </c>
      <c r="AC15" s="346">
        <v>7</v>
      </c>
      <c r="AD15" s="346">
        <v>7</v>
      </c>
      <c r="AE15" s="346">
        <v>6</v>
      </c>
      <c r="AF15" s="346">
        <v>13</v>
      </c>
      <c r="AG15" s="346">
        <v>9</v>
      </c>
      <c r="AH15" s="346">
        <v>8</v>
      </c>
      <c r="AI15" s="346">
        <v>9</v>
      </c>
      <c r="AJ15" s="346">
        <v>5</v>
      </c>
      <c r="AK15" s="346">
        <v>10</v>
      </c>
      <c r="AL15" s="346">
        <v>9</v>
      </c>
      <c r="AM15" s="346">
        <v>6</v>
      </c>
      <c r="AN15" s="346">
        <v>6</v>
      </c>
      <c r="AO15" s="373"/>
      <c r="AP15" s="348">
        <v>13.73</v>
      </c>
      <c r="AQ15" s="348">
        <v>15.02</v>
      </c>
      <c r="AR15" s="348">
        <v>12.19</v>
      </c>
      <c r="AS15" s="348">
        <v>5.42</v>
      </c>
      <c r="AT15" s="348">
        <v>2.7</v>
      </c>
      <c r="AU15" s="351"/>
      <c r="AV15" s="346">
        <v>12</v>
      </c>
      <c r="AW15" s="346">
        <v>11</v>
      </c>
      <c r="AX15" s="346">
        <v>9</v>
      </c>
      <c r="AY15" s="346">
        <v>10</v>
      </c>
      <c r="AZ15" s="346">
        <v>8</v>
      </c>
      <c r="BA15" s="362"/>
      <c r="BB15" s="348">
        <v>13.3118301779944</v>
      </c>
      <c r="BC15" s="375">
        <v>1.04217602934859</v>
      </c>
      <c r="BD15" s="375">
        <v>4.9152717323039101E-2</v>
      </c>
      <c r="BE15" s="375">
        <v>0.244115038277012</v>
      </c>
      <c r="BF15" s="374"/>
      <c r="BG15" s="348">
        <v>65.810199999999995</v>
      </c>
      <c r="BH15" s="348">
        <v>23.871600000000001</v>
      </c>
      <c r="BI15" s="348">
        <v>8.2578800000000001</v>
      </c>
      <c r="BJ15" s="348">
        <v>2.0603199999999999</v>
      </c>
      <c r="BK15" s="373"/>
      <c r="BL15" s="372" t="s">
        <v>465</v>
      </c>
      <c r="BM15" s="372" t="s">
        <v>2240</v>
      </c>
      <c r="BN15" s="372" t="s">
        <v>2241</v>
      </c>
      <c r="BO15" s="372" t="s">
        <v>2242</v>
      </c>
      <c r="BP15" s="372" t="s">
        <v>2243</v>
      </c>
      <c r="BQ15" s="373"/>
      <c r="BR15" s="354" t="s">
        <v>526</v>
      </c>
    </row>
    <row r="16" spans="1:70" s="107" customFormat="1" x14ac:dyDescent="0.25">
      <c r="A16" s="345" t="s">
        <v>2244</v>
      </c>
      <c r="B16" s="373"/>
      <c r="C16" s="719">
        <v>34366</v>
      </c>
      <c r="D16" s="373"/>
      <c r="E16" s="346">
        <v>8121.08</v>
      </c>
      <c r="F16" s="373"/>
      <c r="G16" s="347">
        <v>800.69200000000001</v>
      </c>
      <c r="H16" s="374"/>
      <c r="I16" s="348">
        <v>0.65280000000000005</v>
      </c>
      <c r="J16" s="348">
        <v>-0.25969999999999999</v>
      </c>
      <c r="K16" s="348">
        <v>2.5528</v>
      </c>
      <c r="L16" s="348">
        <v>8.7547999999999995</v>
      </c>
      <c r="M16" s="348">
        <v>4.3731</v>
      </c>
      <c r="N16" s="350">
        <v>7.9324000000000003</v>
      </c>
      <c r="O16" s="348">
        <v>4.9642999999999997</v>
      </c>
      <c r="P16" s="348">
        <v>17.214400000000001</v>
      </c>
      <c r="Q16" s="348">
        <v>14.8248</v>
      </c>
      <c r="R16" s="348">
        <v>13.8035</v>
      </c>
      <c r="S16" s="348">
        <v>4.6189999999999998</v>
      </c>
      <c r="T16" s="348">
        <v>19.2684</v>
      </c>
      <c r="U16" s="348">
        <v>3.8109999999999999</v>
      </c>
      <c r="V16" s="348">
        <v>9.6130999999999993</v>
      </c>
      <c r="W16" s="348">
        <v>1.5364</v>
      </c>
      <c r="X16" s="348">
        <v>14.404400000000001</v>
      </c>
      <c r="Y16" s="374"/>
      <c r="Z16" s="346">
        <v>10</v>
      </c>
      <c r="AA16" s="346">
        <v>6</v>
      </c>
      <c r="AB16" s="346">
        <v>3</v>
      </c>
      <c r="AC16" s="346">
        <v>2</v>
      </c>
      <c r="AD16" s="346">
        <v>3</v>
      </c>
      <c r="AE16" s="346">
        <v>4</v>
      </c>
      <c r="AF16" s="346">
        <v>3</v>
      </c>
      <c r="AG16" s="346">
        <v>3</v>
      </c>
      <c r="AH16" s="346">
        <v>6</v>
      </c>
      <c r="AI16" s="346">
        <v>8</v>
      </c>
      <c r="AJ16" s="346">
        <v>2</v>
      </c>
      <c r="AK16" s="346">
        <v>2</v>
      </c>
      <c r="AL16" s="346">
        <v>3</v>
      </c>
      <c r="AM16" s="346">
        <v>3</v>
      </c>
      <c r="AN16" s="346">
        <v>5</v>
      </c>
      <c r="AO16" s="373"/>
      <c r="AP16" s="348">
        <v>15.03</v>
      </c>
      <c r="AQ16" s="348">
        <v>17.18</v>
      </c>
      <c r="AR16" s="348">
        <v>14.8</v>
      </c>
      <c r="AS16" s="348">
        <v>10.94</v>
      </c>
      <c r="AT16" s="348">
        <v>12.38</v>
      </c>
      <c r="AU16" s="351"/>
      <c r="AV16" s="346">
        <v>8</v>
      </c>
      <c r="AW16" s="346">
        <v>4</v>
      </c>
      <c r="AX16" s="346">
        <v>3</v>
      </c>
      <c r="AY16" s="346">
        <v>3</v>
      </c>
      <c r="AZ16" s="346">
        <v>3</v>
      </c>
      <c r="BA16" s="362"/>
      <c r="BB16" s="348">
        <v>13.340207599287</v>
      </c>
      <c r="BC16" s="375">
        <v>1.0905119499815901</v>
      </c>
      <c r="BD16" s="375">
        <v>6.7516479191373102E-2</v>
      </c>
      <c r="BE16" s="375">
        <v>0.47146137730230903</v>
      </c>
      <c r="BF16" s="374"/>
      <c r="BG16" s="348">
        <v>59.685200000000002</v>
      </c>
      <c r="BH16" s="348">
        <v>22.559899999999999</v>
      </c>
      <c r="BI16" s="348">
        <v>17.336500000000001</v>
      </c>
      <c r="BJ16" s="348">
        <v>0.41839999999999999</v>
      </c>
      <c r="BK16" s="373"/>
      <c r="BL16" s="372" t="s">
        <v>2245</v>
      </c>
      <c r="BM16" s="372" t="s">
        <v>2246</v>
      </c>
      <c r="BN16" s="372" t="s">
        <v>1528</v>
      </c>
      <c r="BO16" s="372" t="s">
        <v>2247</v>
      </c>
      <c r="BP16" s="372" t="s">
        <v>2248</v>
      </c>
      <c r="BQ16" s="373"/>
      <c r="BR16" s="354" t="s">
        <v>519</v>
      </c>
    </row>
    <row r="17" spans="1:70" s="107" customFormat="1" x14ac:dyDescent="0.25">
      <c r="A17" s="345" t="s">
        <v>2249</v>
      </c>
      <c r="B17" s="373"/>
      <c r="C17" s="719">
        <v>39534</v>
      </c>
      <c r="D17" s="373"/>
      <c r="E17" s="346">
        <v>6836.96</v>
      </c>
      <c r="F17" s="373"/>
      <c r="G17" s="347">
        <v>138.4402</v>
      </c>
      <c r="H17" s="374"/>
      <c r="I17" s="348">
        <v>0.6966</v>
      </c>
      <c r="J17" s="348">
        <v>8.2900000000000001E-2</v>
      </c>
      <c r="K17" s="348">
        <v>1.5972999999999999</v>
      </c>
      <c r="L17" s="348">
        <v>6.5270000000000001</v>
      </c>
      <c r="M17" s="348">
        <v>8.5411999999999999</v>
      </c>
      <c r="N17" s="350">
        <v>12.976000000000001</v>
      </c>
      <c r="O17" s="348">
        <v>2.5903999999999998</v>
      </c>
      <c r="P17" s="348">
        <v>16.4053</v>
      </c>
      <c r="Q17" s="348">
        <v>15.272600000000001</v>
      </c>
      <c r="R17" s="348">
        <v>11.6934</v>
      </c>
      <c r="S17" s="348">
        <v>4.2122999999999999</v>
      </c>
      <c r="T17" s="348">
        <v>21.5168</v>
      </c>
      <c r="U17" s="348">
        <v>6.9443000000000001</v>
      </c>
      <c r="V17" s="348">
        <v>14.2774</v>
      </c>
      <c r="W17" s="348">
        <v>2.1052</v>
      </c>
      <c r="X17" s="348">
        <v>15.3422</v>
      </c>
      <c r="Y17" s="374"/>
      <c r="Z17" s="346">
        <v>7</v>
      </c>
      <c r="AA17" s="346">
        <v>3</v>
      </c>
      <c r="AB17" s="346">
        <v>5</v>
      </c>
      <c r="AC17" s="346">
        <v>4</v>
      </c>
      <c r="AD17" s="346">
        <v>1</v>
      </c>
      <c r="AE17" s="346">
        <v>1</v>
      </c>
      <c r="AF17" s="346">
        <v>5</v>
      </c>
      <c r="AG17" s="346">
        <v>5</v>
      </c>
      <c r="AH17" s="346">
        <v>4</v>
      </c>
      <c r="AI17" s="346">
        <v>12</v>
      </c>
      <c r="AJ17" s="346">
        <v>3</v>
      </c>
      <c r="AK17" s="346">
        <v>1</v>
      </c>
      <c r="AL17" s="346">
        <v>1</v>
      </c>
      <c r="AM17" s="346">
        <v>1</v>
      </c>
      <c r="AN17" s="346">
        <v>3</v>
      </c>
      <c r="AO17" s="373"/>
      <c r="AP17" s="348">
        <v>14.31</v>
      </c>
      <c r="AQ17" s="348">
        <v>17.88</v>
      </c>
      <c r="AR17" s="348">
        <v>15.46</v>
      </c>
      <c r="AS17" s="348">
        <v>10.23</v>
      </c>
      <c r="AT17" s="348">
        <v>17.21</v>
      </c>
      <c r="AU17" s="351"/>
      <c r="AV17" s="346">
        <v>9</v>
      </c>
      <c r="AW17" s="346">
        <v>3</v>
      </c>
      <c r="AX17" s="346">
        <v>2</v>
      </c>
      <c r="AY17" s="346">
        <v>4</v>
      </c>
      <c r="AZ17" s="346">
        <v>1</v>
      </c>
      <c r="BA17" s="362"/>
      <c r="BB17" s="348">
        <v>14.0133201356371</v>
      </c>
      <c r="BC17" s="375">
        <v>1.0391302038553301</v>
      </c>
      <c r="BD17" s="375">
        <v>6.5083750663073897E-2</v>
      </c>
      <c r="BE17" s="375">
        <v>0.50304067460100799</v>
      </c>
      <c r="BF17" s="374"/>
      <c r="BG17" s="348">
        <v>54.035899999999998</v>
      </c>
      <c r="BH17" s="348">
        <v>13.7224</v>
      </c>
      <c r="BI17" s="348">
        <v>29.285499999999999</v>
      </c>
      <c r="BJ17" s="348">
        <v>2.9561999999999999</v>
      </c>
      <c r="BK17" s="373"/>
      <c r="BL17" s="372" t="s">
        <v>2250</v>
      </c>
      <c r="BM17" s="372" t="s">
        <v>2251</v>
      </c>
      <c r="BN17" s="372" t="s">
        <v>2252</v>
      </c>
      <c r="BO17" s="372" t="s">
        <v>2253</v>
      </c>
      <c r="BP17" s="372" t="s">
        <v>2254</v>
      </c>
      <c r="BQ17" s="373"/>
      <c r="BR17" s="354" t="s">
        <v>476</v>
      </c>
    </row>
    <row r="18" spans="1:70" s="107" customFormat="1" ht="11" x14ac:dyDescent="0.3">
      <c r="A18" s="841" t="s">
        <v>2255</v>
      </c>
      <c r="B18" s="842"/>
      <c r="C18" s="843">
        <v>38560</v>
      </c>
      <c r="D18" s="842"/>
      <c r="E18" s="844">
        <v>5502.44</v>
      </c>
      <c r="F18" s="842"/>
      <c r="G18" s="845">
        <v>155.28700000000001</v>
      </c>
      <c r="H18" s="847"/>
      <c r="I18" s="846">
        <v>0.43980000000000002</v>
      </c>
      <c r="J18" s="846">
        <v>-0.41239999999999999</v>
      </c>
      <c r="K18" s="846">
        <v>0.50349999999999995</v>
      </c>
      <c r="L18" s="846">
        <v>5.7849000000000004</v>
      </c>
      <c r="M18" s="846">
        <v>-0.30370000000000003</v>
      </c>
      <c r="N18" s="848">
        <v>2.6433</v>
      </c>
      <c r="O18" s="846">
        <v>1.5243</v>
      </c>
      <c r="P18" s="846">
        <v>16.314699999999998</v>
      </c>
      <c r="Q18" s="846">
        <v>14.7043</v>
      </c>
      <c r="R18" s="846">
        <v>15.2121</v>
      </c>
      <c r="S18" s="846">
        <v>2.3355000000000001</v>
      </c>
      <c r="T18" s="846">
        <v>13.9445</v>
      </c>
      <c r="U18" s="846">
        <v>-1.0488999999999999</v>
      </c>
      <c r="V18" s="846">
        <v>3.7494999999999998</v>
      </c>
      <c r="W18" s="846">
        <v>0.58819999999999995</v>
      </c>
      <c r="X18" s="846">
        <v>13.8956</v>
      </c>
      <c r="Y18" s="847"/>
      <c r="Z18" s="844">
        <v>13</v>
      </c>
      <c r="AA18" s="844">
        <v>8</v>
      </c>
      <c r="AB18" s="844">
        <v>8</v>
      </c>
      <c r="AC18" s="844">
        <v>5</v>
      </c>
      <c r="AD18" s="844">
        <v>8</v>
      </c>
      <c r="AE18" s="844">
        <v>7</v>
      </c>
      <c r="AF18" s="844">
        <v>7</v>
      </c>
      <c r="AG18" s="844">
        <v>6</v>
      </c>
      <c r="AH18" s="844">
        <v>7</v>
      </c>
      <c r="AI18" s="844">
        <v>2</v>
      </c>
      <c r="AJ18" s="844">
        <v>8</v>
      </c>
      <c r="AK18" s="844">
        <v>5</v>
      </c>
      <c r="AL18" s="844">
        <v>7</v>
      </c>
      <c r="AM18" s="844">
        <v>7</v>
      </c>
      <c r="AN18" s="844">
        <v>7</v>
      </c>
      <c r="AO18" s="842"/>
      <c r="AP18" s="846">
        <v>15.85</v>
      </c>
      <c r="AQ18" s="846">
        <v>16.62</v>
      </c>
      <c r="AR18" s="846">
        <v>13.84</v>
      </c>
      <c r="AS18" s="846">
        <v>7.65</v>
      </c>
      <c r="AT18" s="846">
        <v>4.4000000000000004</v>
      </c>
      <c r="AU18" s="849"/>
      <c r="AV18" s="844">
        <v>5</v>
      </c>
      <c r="AW18" s="844">
        <v>8</v>
      </c>
      <c r="AX18" s="844">
        <v>5</v>
      </c>
      <c r="AY18" s="844">
        <v>7</v>
      </c>
      <c r="AZ18" s="844">
        <v>7</v>
      </c>
      <c r="BA18" s="851"/>
      <c r="BB18" s="846">
        <v>12.9792642804032</v>
      </c>
      <c r="BC18" s="852">
        <v>1.0303853785582699</v>
      </c>
      <c r="BD18" s="852">
        <v>6.4086416454166906E-2</v>
      </c>
      <c r="BE18" s="852">
        <v>0.42623771579703301</v>
      </c>
      <c r="BF18" s="847"/>
      <c r="BG18" s="846">
        <v>54.413699999999999</v>
      </c>
      <c r="BH18" s="846">
        <v>29.980899999999998</v>
      </c>
      <c r="BI18" s="846">
        <v>13.087300000000001</v>
      </c>
      <c r="BJ18" s="846">
        <v>2.5181</v>
      </c>
      <c r="BK18" s="842"/>
      <c r="BL18" s="855" t="s">
        <v>2256</v>
      </c>
      <c r="BM18" s="855" t="s">
        <v>2257</v>
      </c>
      <c r="BN18" s="855" t="s">
        <v>2258</v>
      </c>
      <c r="BO18" s="855" t="s">
        <v>2259</v>
      </c>
      <c r="BP18" s="855" t="s">
        <v>2260</v>
      </c>
      <c r="BQ18" s="842"/>
      <c r="BR18" s="856" t="s">
        <v>476</v>
      </c>
    </row>
    <row r="19" spans="1:70" s="107" customFormat="1" x14ac:dyDescent="0.25">
      <c r="A19" s="345" t="s">
        <v>2261</v>
      </c>
      <c r="B19" s="373"/>
      <c r="C19" s="719">
        <v>44175</v>
      </c>
      <c r="D19" s="373"/>
      <c r="E19" s="346">
        <v>2198.7399999999998</v>
      </c>
      <c r="F19" s="373"/>
      <c r="G19" s="347">
        <v>23.817</v>
      </c>
      <c r="H19" s="374"/>
      <c r="I19" s="348" t="s">
        <v>430</v>
      </c>
      <c r="J19" s="348">
        <v>-0.76249999999999996</v>
      </c>
      <c r="K19" s="348">
        <v>-0.19689999999999999</v>
      </c>
      <c r="L19" s="348">
        <v>2.0524</v>
      </c>
      <c r="M19" s="348">
        <v>2.6949000000000001</v>
      </c>
      <c r="N19" s="350">
        <v>10.9839</v>
      </c>
      <c r="O19" s="348">
        <v>7.2728000000000002</v>
      </c>
      <c r="P19" s="348">
        <v>17.0153</v>
      </c>
      <c r="Q19" s="348">
        <v>13.110300000000001</v>
      </c>
      <c r="R19" s="348" t="s">
        <v>430</v>
      </c>
      <c r="S19" s="348">
        <v>1.6084000000000001</v>
      </c>
      <c r="T19" s="348">
        <v>10.663500000000001</v>
      </c>
      <c r="U19" s="348">
        <v>3.35</v>
      </c>
      <c r="V19" s="348">
        <v>8.2836999999999996</v>
      </c>
      <c r="W19" s="348">
        <v>-0.88229999999999997</v>
      </c>
      <c r="X19" s="348">
        <v>16.466200000000001</v>
      </c>
      <c r="Y19" s="374"/>
      <c r="Z19" s="346" t="s">
        <v>430</v>
      </c>
      <c r="AA19" s="346">
        <v>13</v>
      </c>
      <c r="AB19" s="346">
        <v>12</v>
      </c>
      <c r="AC19" s="346">
        <v>12</v>
      </c>
      <c r="AD19" s="346">
        <v>5</v>
      </c>
      <c r="AE19" s="346">
        <v>2</v>
      </c>
      <c r="AF19" s="346">
        <v>1</v>
      </c>
      <c r="AG19" s="346">
        <v>4</v>
      </c>
      <c r="AH19" s="346">
        <v>12</v>
      </c>
      <c r="AI19" s="346" t="s">
        <v>430</v>
      </c>
      <c r="AJ19" s="346">
        <v>9</v>
      </c>
      <c r="AK19" s="346">
        <v>11</v>
      </c>
      <c r="AL19" s="346">
        <v>4</v>
      </c>
      <c r="AM19" s="346">
        <v>4</v>
      </c>
      <c r="AN19" s="346">
        <v>15</v>
      </c>
      <c r="AO19" s="373"/>
      <c r="AP19" s="348" t="s">
        <v>430</v>
      </c>
      <c r="AQ19" s="348" t="s">
        <v>430</v>
      </c>
      <c r="AR19" s="348">
        <v>14.79</v>
      </c>
      <c r="AS19" s="348">
        <v>11.7</v>
      </c>
      <c r="AT19" s="348">
        <v>8.41</v>
      </c>
      <c r="AU19" s="351"/>
      <c r="AV19" s="346" t="s">
        <v>430</v>
      </c>
      <c r="AW19" s="346" t="s">
        <v>430</v>
      </c>
      <c r="AX19" s="346">
        <v>4</v>
      </c>
      <c r="AY19" s="346">
        <v>2</v>
      </c>
      <c r="AZ19" s="346">
        <v>4</v>
      </c>
      <c r="BA19" s="362"/>
      <c r="BB19" s="348">
        <v>9.3887402940293008</v>
      </c>
      <c r="BC19" s="375">
        <v>0.65334176369554597</v>
      </c>
      <c r="BD19" s="375">
        <v>9.2950970115079495E-2</v>
      </c>
      <c r="BE19" s="375">
        <v>0.59381362951209804</v>
      </c>
      <c r="BF19" s="374"/>
      <c r="BG19" s="348">
        <v>60.218499999999999</v>
      </c>
      <c r="BH19" s="348">
        <v>8.9189799999999995</v>
      </c>
      <c r="BI19" s="348">
        <v>2.71122</v>
      </c>
      <c r="BJ19" s="348">
        <v>28.151299999999999</v>
      </c>
      <c r="BK19" s="373"/>
      <c r="BL19" s="372" t="s">
        <v>2262</v>
      </c>
      <c r="BM19" s="372" t="s">
        <v>2263</v>
      </c>
      <c r="BN19" s="372" t="s">
        <v>2264</v>
      </c>
      <c r="BO19" s="372" t="s">
        <v>2265</v>
      </c>
      <c r="BP19" s="372" t="s">
        <v>2266</v>
      </c>
      <c r="BQ19" s="373"/>
      <c r="BR19" s="354" t="s">
        <v>436</v>
      </c>
    </row>
    <row r="20" spans="1:70" s="107" customFormat="1" x14ac:dyDescent="0.25">
      <c r="A20" s="345" t="s">
        <v>2267</v>
      </c>
      <c r="B20" s="373"/>
      <c r="C20" s="719">
        <v>35318</v>
      </c>
      <c r="D20" s="373"/>
      <c r="E20" s="346">
        <v>1943.41</v>
      </c>
      <c r="F20" s="373"/>
      <c r="G20" s="347">
        <v>694.76049999999998</v>
      </c>
      <c r="H20" s="374"/>
      <c r="I20" s="348">
        <v>0.78210000000000002</v>
      </c>
      <c r="J20" s="348">
        <v>-0.68149999999999999</v>
      </c>
      <c r="K20" s="348">
        <v>-0.85160000000000002</v>
      </c>
      <c r="L20" s="348">
        <v>1.3407</v>
      </c>
      <c r="M20" s="348">
        <v>-5.3932000000000002</v>
      </c>
      <c r="N20" s="350">
        <v>-2.7286999999999999</v>
      </c>
      <c r="O20" s="348">
        <v>-3.8010999999999999</v>
      </c>
      <c r="P20" s="348">
        <v>10.6183</v>
      </c>
      <c r="Q20" s="348">
        <v>13.985200000000001</v>
      </c>
      <c r="R20" s="348">
        <v>13.065300000000001</v>
      </c>
      <c r="S20" s="348">
        <v>-0.57579999999999998</v>
      </c>
      <c r="T20" s="348">
        <v>7.4831000000000003</v>
      </c>
      <c r="U20" s="348">
        <v>-6.4625000000000004</v>
      </c>
      <c r="V20" s="348">
        <v>-0.95840000000000003</v>
      </c>
      <c r="W20" s="348">
        <v>-0.34710000000000002</v>
      </c>
      <c r="X20" s="348">
        <v>15.648099999999999</v>
      </c>
      <c r="Y20" s="374"/>
      <c r="Z20" s="346">
        <v>4</v>
      </c>
      <c r="AA20" s="346">
        <v>11</v>
      </c>
      <c r="AB20" s="346">
        <v>15</v>
      </c>
      <c r="AC20" s="346">
        <v>14</v>
      </c>
      <c r="AD20" s="346">
        <v>15</v>
      </c>
      <c r="AE20" s="346">
        <v>14</v>
      </c>
      <c r="AF20" s="346">
        <v>15</v>
      </c>
      <c r="AG20" s="346">
        <v>14</v>
      </c>
      <c r="AH20" s="346">
        <v>9</v>
      </c>
      <c r="AI20" s="346">
        <v>10</v>
      </c>
      <c r="AJ20" s="346">
        <v>15</v>
      </c>
      <c r="AK20" s="346">
        <v>14</v>
      </c>
      <c r="AL20" s="346">
        <v>13</v>
      </c>
      <c r="AM20" s="346">
        <v>14</v>
      </c>
      <c r="AN20" s="346">
        <v>12</v>
      </c>
      <c r="AO20" s="373"/>
      <c r="AP20" s="348">
        <v>14.08</v>
      </c>
      <c r="AQ20" s="348">
        <v>15.64</v>
      </c>
      <c r="AR20" s="348">
        <v>9.7899999999999991</v>
      </c>
      <c r="AS20" s="348">
        <v>1.94</v>
      </c>
      <c r="AT20" s="348">
        <v>-4.82</v>
      </c>
      <c r="AU20" s="351"/>
      <c r="AV20" s="346">
        <v>10</v>
      </c>
      <c r="AW20" s="346">
        <v>10</v>
      </c>
      <c r="AX20" s="346">
        <v>13</v>
      </c>
      <c r="AY20" s="346">
        <v>15</v>
      </c>
      <c r="AZ20" s="346">
        <v>14</v>
      </c>
      <c r="BA20" s="362"/>
      <c r="BB20" s="348">
        <v>12.471468387227601</v>
      </c>
      <c r="BC20" s="375">
        <v>0.96644865597819096</v>
      </c>
      <c r="BD20" s="375">
        <v>3.7323538572802899E-2</v>
      </c>
      <c r="BE20" s="375">
        <v>0.16646965970583</v>
      </c>
      <c r="BF20" s="374"/>
      <c r="BG20" s="348">
        <v>56.704599999999999</v>
      </c>
      <c r="BH20" s="348">
        <v>14.6212</v>
      </c>
      <c r="BI20" s="348">
        <v>21.786300000000001</v>
      </c>
      <c r="BJ20" s="348">
        <v>6.8879000000000001</v>
      </c>
      <c r="BK20" s="373"/>
      <c r="BL20" s="372" t="s">
        <v>2268</v>
      </c>
      <c r="BM20" s="372" t="s">
        <v>2269</v>
      </c>
      <c r="BN20" s="372" t="s">
        <v>2270</v>
      </c>
      <c r="BO20" s="372" t="s">
        <v>2271</v>
      </c>
      <c r="BP20" s="372" t="s">
        <v>2272</v>
      </c>
      <c r="BQ20" s="373"/>
      <c r="BR20" s="354" t="s">
        <v>519</v>
      </c>
    </row>
    <row r="21" spans="1:70" s="107" customFormat="1" x14ac:dyDescent="0.25">
      <c r="A21" s="345" t="s">
        <v>2273</v>
      </c>
      <c r="B21" s="373"/>
      <c r="C21" s="719">
        <v>44461</v>
      </c>
      <c r="D21" s="373"/>
      <c r="E21" s="346">
        <v>1837.12</v>
      </c>
      <c r="F21" s="373"/>
      <c r="G21" s="347">
        <v>20.36</v>
      </c>
      <c r="H21" s="374"/>
      <c r="I21" s="348">
        <v>0.64259999999999995</v>
      </c>
      <c r="J21" s="348">
        <v>9.8299999999999998E-2</v>
      </c>
      <c r="K21" s="348">
        <v>3.6132</v>
      </c>
      <c r="L21" s="348">
        <v>8.7606999999999999</v>
      </c>
      <c r="M21" s="348">
        <v>5.383</v>
      </c>
      <c r="N21" s="350">
        <v>10.1732</v>
      </c>
      <c r="O21" s="348">
        <v>4.9917999999999996</v>
      </c>
      <c r="P21" s="348">
        <v>18.819199999999999</v>
      </c>
      <c r="Q21" s="348" t="s">
        <v>430</v>
      </c>
      <c r="R21" s="348" t="s">
        <v>430</v>
      </c>
      <c r="S21" s="348">
        <v>5.7662000000000004</v>
      </c>
      <c r="T21" s="348">
        <v>18.648</v>
      </c>
      <c r="U21" s="348">
        <v>5.4375999999999998</v>
      </c>
      <c r="V21" s="348">
        <v>10.712300000000001</v>
      </c>
      <c r="W21" s="348">
        <v>2.4144999999999999</v>
      </c>
      <c r="X21" s="348">
        <v>15.573399999999999</v>
      </c>
      <c r="Y21" s="374"/>
      <c r="Z21" s="346">
        <v>11</v>
      </c>
      <c r="AA21" s="346">
        <v>2</v>
      </c>
      <c r="AB21" s="346">
        <v>1</v>
      </c>
      <c r="AC21" s="346">
        <v>1</v>
      </c>
      <c r="AD21" s="346">
        <v>2</v>
      </c>
      <c r="AE21" s="346">
        <v>3</v>
      </c>
      <c r="AF21" s="346">
        <v>2</v>
      </c>
      <c r="AG21" s="346">
        <v>1</v>
      </c>
      <c r="AH21" s="346" t="s">
        <v>430</v>
      </c>
      <c r="AI21" s="346" t="s">
        <v>430</v>
      </c>
      <c r="AJ21" s="346">
        <v>1</v>
      </c>
      <c r="AK21" s="346">
        <v>3</v>
      </c>
      <c r="AL21" s="346">
        <v>2</v>
      </c>
      <c r="AM21" s="346">
        <v>2</v>
      </c>
      <c r="AN21" s="346">
        <v>1</v>
      </c>
      <c r="AO21" s="373"/>
      <c r="AP21" s="348" t="s">
        <v>430</v>
      </c>
      <c r="AQ21" s="348" t="s">
        <v>430</v>
      </c>
      <c r="AR21" s="348" t="s">
        <v>430</v>
      </c>
      <c r="AS21" s="348">
        <v>12.28</v>
      </c>
      <c r="AT21" s="348">
        <v>15.05</v>
      </c>
      <c r="AU21" s="351"/>
      <c r="AV21" s="346" t="s">
        <v>430</v>
      </c>
      <c r="AW21" s="346" t="s">
        <v>430</v>
      </c>
      <c r="AX21" s="346" t="s">
        <v>430</v>
      </c>
      <c r="AY21" s="346">
        <v>1</v>
      </c>
      <c r="AZ21" s="346">
        <v>2</v>
      </c>
      <c r="BA21" s="362"/>
      <c r="BB21" s="348">
        <v>12.708778540851799</v>
      </c>
      <c r="BC21" s="375">
        <v>1.0033680945799199</v>
      </c>
      <c r="BD21" s="375">
        <v>8.1936299987612704E-2</v>
      </c>
      <c r="BE21" s="375">
        <v>0.64638739870956197</v>
      </c>
      <c r="BF21" s="374"/>
      <c r="BG21" s="348">
        <v>63.3994</v>
      </c>
      <c r="BH21" s="348">
        <v>16.183800000000002</v>
      </c>
      <c r="BI21" s="348">
        <v>17.7773</v>
      </c>
      <c r="BJ21" s="348">
        <v>2.6395</v>
      </c>
      <c r="BK21" s="373"/>
      <c r="BL21" s="372" t="s">
        <v>2274</v>
      </c>
      <c r="BM21" s="372" t="s">
        <v>2275</v>
      </c>
      <c r="BN21" s="372" t="s">
        <v>2276</v>
      </c>
      <c r="BO21" s="372" t="s">
        <v>2277</v>
      </c>
      <c r="BP21" s="372" t="s">
        <v>2278</v>
      </c>
      <c r="BQ21" s="373"/>
      <c r="BR21" s="354" t="s">
        <v>436</v>
      </c>
    </row>
    <row r="22" spans="1:70" s="107" customFormat="1" x14ac:dyDescent="0.25">
      <c r="A22" s="345" t="s">
        <v>2279</v>
      </c>
      <c r="B22" s="373"/>
      <c r="C22" s="719">
        <v>36486</v>
      </c>
      <c r="D22" s="373"/>
      <c r="E22" s="346">
        <v>1285.58</v>
      </c>
      <c r="F22" s="373"/>
      <c r="G22" s="347">
        <v>213.09899999999999</v>
      </c>
      <c r="H22" s="374"/>
      <c r="I22" s="348">
        <v>0.77180000000000004</v>
      </c>
      <c r="J22" s="348">
        <v>-0.58309999999999995</v>
      </c>
      <c r="K22" s="348">
        <v>0.21560000000000001</v>
      </c>
      <c r="L22" s="348">
        <v>3.1960999999999999</v>
      </c>
      <c r="M22" s="348">
        <v>-5.0503999999999998</v>
      </c>
      <c r="N22" s="350">
        <v>-4.8815</v>
      </c>
      <c r="O22" s="348">
        <v>-0.80940000000000001</v>
      </c>
      <c r="P22" s="348">
        <v>7.7611999999999997</v>
      </c>
      <c r="Q22" s="348">
        <v>9.0233000000000008</v>
      </c>
      <c r="R22" s="348">
        <v>9.9564000000000004</v>
      </c>
      <c r="S22" s="348">
        <v>0.99229999999999996</v>
      </c>
      <c r="T22" s="348">
        <v>9.6440999999999999</v>
      </c>
      <c r="U22" s="348">
        <v>-6.6390000000000002</v>
      </c>
      <c r="V22" s="348">
        <v>-1.9444999999999999</v>
      </c>
      <c r="W22" s="348">
        <v>8.7900000000000006E-2</v>
      </c>
      <c r="X22" s="348">
        <v>15.0596</v>
      </c>
      <c r="Y22" s="374"/>
      <c r="Z22" s="346">
        <v>5</v>
      </c>
      <c r="AA22" s="346">
        <v>10</v>
      </c>
      <c r="AB22" s="346">
        <v>10</v>
      </c>
      <c r="AC22" s="346">
        <v>10</v>
      </c>
      <c r="AD22" s="346">
        <v>13</v>
      </c>
      <c r="AE22" s="346">
        <v>15</v>
      </c>
      <c r="AF22" s="346">
        <v>11</v>
      </c>
      <c r="AG22" s="346">
        <v>15</v>
      </c>
      <c r="AH22" s="346">
        <v>14</v>
      </c>
      <c r="AI22" s="346">
        <v>13</v>
      </c>
      <c r="AJ22" s="346">
        <v>13</v>
      </c>
      <c r="AK22" s="346">
        <v>12</v>
      </c>
      <c r="AL22" s="346">
        <v>14</v>
      </c>
      <c r="AM22" s="346">
        <v>15</v>
      </c>
      <c r="AN22" s="346">
        <v>10</v>
      </c>
      <c r="AO22" s="373"/>
      <c r="AP22" s="348">
        <v>10.23</v>
      </c>
      <c r="AQ22" s="348">
        <v>10.65</v>
      </c>
      <c r="AR22" s="348">
        <v>6.99</v>
      </c>
      <c r="AS22" s="348">
        <v>2.14</v>
      </c>
      <c r="AT22" s="348">
        <v>-4.2300000000000004</v>
      </c>
      <c r="AU22" s="351"/>
      <c r="AV22" s="346">
        <v>13</v>
      </c>
      <c r="AW22" s="346">
        <v>13</v>
      </c>
      <c r="AX22" s="346">
        <v>14</v>
      </c>
      <c r="AY22" s="346">
        <v>14</v>
      </c>
      <c r="AZ22" s="346">
        <v>13</v>
      </c>
      <c r="BA22" s="362"/>
      <c r="BB22" s="348">
        <v>11.374942346147501</v>
      </c>
      <c r="BC22" s="375">
        <v>0.91515803448308797</v>
      </c>
      <c r="BD22" s="375">
        <v>1.4647150254038401E-2</v>
      </c>
      <c r="BE22" s="375">
        <v>-0.19359316821745701</v>
      </c>
      <c r="BF22" s="374"/>
      <c r="BG22" s="348">
        <v>60.988900000000001</v>
      </c>
      <c r="BH22" s="348">
        <v>13.3193</v>
      </c>
      <c r="BI22" s="348">
        <v>25.026800000000001</v>
      </c>
      <c r="BJ22" s="348">
        <v>0.66500000000000004</v>
      </c>
      <c r="BK22" s="373"/>
      <c r="BL22" s="372" t="s">
        <v>2280</v>
      </c>
      <c r="BM22" s="372" t="s">
        <v>2281</v>
      </c>
      <c r="BN22" s="372" t="s">
        <v>2282</v>
      </c>
      <c r="BO22" s="372" t="s">
        <v>2283</v>
      </c>
      <c r="BP22" s="372" t="s">
        <v>2284</v>
      </c>
      <c r="BQ22" s="373"/>
      <c r="BR22" s="354" t="s">
        <v>555</v>
      </c>
    </row>
    <row r="23" spans="1:70" x14ac:dyDescent="0.25">
      <c r="A23" s="36" t="s">
        <v>93</v>
      </c>
      <c r="B23" s="43"/>
      <c r="C23" s="720"/>
      <c r="D23" s="43"/>
      <c r="E23" s="51"/>
      <c r="F23" s="43"/>
      <c r="G23" s="55"/>
      <c r="H23" s="66"/>
      <c r="I23" s="59">
        <v>0.71970000000000001</v>
      </c>
      <c r="J23" s="59">
        <v>-0.39829999999999999</v>
      </c>
      <c r="K23" s="59">
        <v>0.94620000000000004</v>
      </c>
      <c r="L23" s="59">
        <v>4.49</v>
      </c>
      <c r="M23" s="59">
        <v>7.6999999999999999E-2</v>
      </c>
      <c r="N23" s="70">
        <v>2.8519999999999999</v>
      </c>
      <c r="O23" s="59">
        <v>1.2257</v>
      </c>
      <c r="P23" s="59">
        <v>14.540900000000001</v>
      </c>
      <c r="Q23" s="59">
        <v>14.200900000000001</v>
      </c>
      <c r="R23" s="59">
        <v>13.6905</v>
      </c>
      <c r="S23" s="59">
        <v>2.4540999999999999</v>
      </c>
      <c r="T23" s="59">
        <v>13.1097</v>
      </c>
      <c r="U23" s="59">
        <v>-1.2452000000000001</v>
      </c>
      <c r="V23" s="59">
        <v>4.1856</v>
      </c>
      <c r="W23" s="59">
        <v>0.64239999999999997</v>
      </c>
      <c r="X23" s="59">
        <v>15.827299999999999</v>
      </c>
      <c r="Y23" s="66"/>
      <c r="Z23" s="51">
        <v>13</v>
      </c>
      <c r="AA23" s="51">
        <v>15</v>
      </c>
      <c r="AB23" s="51">
        <v>15</v>
      </c>
      <c r="AC23" s="51">
        <v>15</v>
      </c>
      <c r="AD23" s="51">
        <v>15</v>
      </c>
      <c r="AE23" s="51">
        <v>15</v>
      </c>
      <c r="AF23" s="51">
        <v>15</v>
      </c>
      <c r="AG23" s="51">
        <v>15</v>
      </c>
      <c r="AH23" s="51">
        <v>14</v>
      </c>
      <c r="AI23" s="51">
        <v>13</v>
      </c>
      <c r="AJ23" s="51">
        <v>15</v>
      </c>
      <c r="AK23" s="51">
        <v>15</v>
      </c>
      <c r="AL23" s="51">
        <v>15</v>
      </c>
      <c r="AM23" s="51">
        <v>15</v>
      </c>
      <c r="AN23" s="51">
        <v>15</v>
      </c>
      <c r="AO23" s="43"/>
      <c r="AP23" s="59">
        <v>14.874615384615399</v>
      </c>
      <c r="AQ23" s="59">
        <v>16.301538461538499</v>
      </c>
      <c r="AR23" s="59">
        <v>12.580714285714301</v>
      </c>
      <c r="AS23" s="59">
        <v>6.8959999999999999</v>
      </c>
      <c r="AT23" s="59">
        <v>3.9866666666666699</v>
      </c>
      <c r="AU23" s="78"/>
      <c r="AV23" s="51">
        <v>13</v>
      </c>
      <c r="AW23" s="51">
        <v>13</v>
      </c>
      <c r="AX23" s="51">
        <v>14</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1.1368</v>
      </c>
      <c r="J24" s="60">
        <v>0.27229999999999999</v>
      </c>
      <c r="K24" s="60">
        <v>3.6132</v>
      </c>
      <c r="L24" s="60">
        <v>8.7606999999999999</v>
      </c>
      <c r="M24" s="60">
        <v>8.5411999999999999</v>
      </c>
      <c r="N24" s="71">
        <v>12.976000000000001</v>
      </c>
      <c r="O24" s="60">
        <v>7.2728000000000002</v>
      </c>
      <c r="P24" s="60">
        <v>18.819199999999999</v>
      </c>
      <c r="Q24" s="60">
        <v>16.925899999999999</v>
      </c>
      <c r="R24" s="60">
        <v>15.2966</v>
      </c>
      <c r="S24" s="60">
        <v>5.7662000000000004</v>
      </c>
      <c r="T24" s="60">
        <v>21.5168</v>
      </c>
      <c r="U24" s="60">
        <v>6.9443000000000001</v>
      </c>
      <c r="V24" s="60">
        <v>14.2774</v>
      </c>
      <c r="W24" s="60">
        <v>2.4144999999999999</v>
      </c>
      <c r="X24" s="60">
        <v>19.020600000000002</v>
      </c>
      <c r="Y24" s="67"/>
      <c r="Z24" s="52"/>
      <c r="AA24" s="52"/>
      <c r="AB24" s="52"/>
      <c r="AC24" s="52"/>
      <c r="AD24" s="52"/>
      <c r="AE24" s="52"/>
      <c r="AF24" s="52"/>
      <c r="AG24" s="52"/>
      <c r="AH24" s="52"/>
      <c r="AI24" s="52"/>
      <c r="AJ24" s="52"/>
      <c r="AK24" s="52"/>
      <c r="AL24" s="52"/>
      <c r="AM24" s="52"/>
      <c r="AN24" s="52"/>
      <c r="AO24" s="44"/>
      <c r="AP24" s="60">
        <v>16.989999999999998</v>
      </c>
      <c r="AQ24" s="60">
        <v>19.11</v>
      </c>
      <c r="AR24" s="60">
        <v>15.99</v>
      </c>
      <c r="AS24" s="60">
        <v>12.28</v>
      </c>
      <c r="AT24" s="60">
        <v>17.21</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0.43980000000000002</v>
      </c>
      <c r="J25" s="60">
        <v>-1.1677999999999999</v>
      </c>
      <c r="K25" s="60">
        <v>-0.85160000000000002</v>
      </c>
      <c r="L25" s="60">
        <v>1.1557999999999999</v>
      </c>
      <c r="M25" s="60">
        <v>-5.3932000000000002</v>
      </c>
      <c r="N25" s="71">
        <v>-4.8815</v>
      </c>
      <c r="O25" s="60">
        <v>-3.8010999999999999</v>
      </c>
      <c r="P25" s="60">
        <v>7.7611999999999997</v>
      </c>
      <c r="Q25" s="60">
        <v>9.0233000000000008</v>
      </c>
      <c r="R25" s="60">
        <v>9.9564000000000004</v>
      </c>
      <c r="S25" s="60">
        <v>-0.57579999999999998</v>
      </c>
      <c r="T25" s="60">
        <v>6.1395</v>
      </c>
      <c r="U25" s="60">
        <v>-7.1571999999999996</v>
      </c>
      <c r="V25" s="60">
        <v>-1.9444999999999999</v>
      </c>
      <c r="W25" s="60">
        <v>-0.88229999999999997</v>
      </c>
      <c r="X25" s="60">
        <v>13.8956</v>
      </c>
      <c r="Y25" s="67"/>
      <c r="Z25" s="52"/>
      <c r="AA25" s="52"/>
      <c r="AB25" s="52"/>
      <c r="AC25" s="52"/>
      <c r="AD25" s="52"/>
      <c r="AE25" s="52"/>
      <c r="AF25" s="52"/>
      <c r="AG25" s="52"/>
      <c r="AH25" s="52"/>
      <c r="AI25" s="52"/>
      <c r="AJ25" s="52"/>
      <c r="AK25" s="52"/>
      <c r="AL25" s="52"/>
      <c r="AM25" s="52"/>
      <c r="AN25" s="52"/>
      <c r="AO25" s="44"/>
      <c r="AP25" s="60">
        <v>10.23</v>
      </c>
      <c r="AQ25" s="60">
        <v>10.65</v>
      </c>
      <c r="AR25" s="60">
        <v>6.99</v>
      </c>
      <c r="AS25" s="60">
        <v>1.94</v>
      </c>
      <c r="AT25" s="60">
        <v>-5.0999999999999996</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0.6966</v>
      </c>
      <c r="J26" s="61">
        <v>-0.41239999999999999</v>
      </c>
      <c r="K26" s="61">
        <v>0.50349999999999995</v>
      </c>
      <c r="L26" s="61">
        <v>4.5213999999999999</v>
      </c>
      <c r="M26" s="61">
        <v>-0.30370000000000003</v>
      </c>
      <c r="N26" s="72">
        <v>1.0373000000000001</v>
      </c>
      <c r="O26" s="61">
        <v>0.89749999999999996</v>
      </c>
      <c r="P26" s="61">
        <v>15.786199999999999</v>
      </c>
      <c r="Q26" s="61">
        <v>14.4</v>
      </c>
      <c r="R26" s="61">
        <v>14.016299999999999</v>
      </c>
      <c r="S26" s="61">
        <v>2.3355000000000001</v>
      </c>
      <c r="T26" s="61">
        <v>12.2384</v>
      </c>
      <c r="U26" s="61">
        <v>-2.3212000000000002</v>
      </c>
      <c r="V26" s="61">
        <v>3.7467999999999999</v>
      </c>
      <c r="W26" s="61">
        <v>0.3483</v>
      </c>
      <c r="X26" s="61">
        <v>15.648099999999999</v>
      </c>
      <c r="Y26" s="68"/>
      <c r="Z26" s="53"/>
      <c r="AA26" s="53"/>
      <c r="AB26" s="53"/>
      <c r="AC26" s="53"/>
      <c r="AD26" s="53"/>
      <c r="AE26" s="53"/>
      <c r="AF26" s="53"/>
      <c r="AG26" s="53"/>
      <c r="AH26" s="53"/>
      <c r="AI26" s="53"/>
      <c r="AJ26" s="53"/>
      <c r="AK26" s="53"/>
      <c r="AL26" s="53"/>
      <c r="AM26" s="53"/>
      <c r="AN26" s="53"/>
      <c r="AO26" s="45"/>
      <c r="AP26" s="61">
        <v>15.11</v>
      </c>
      <c r="AQ26" s="61">
        <v>16.78</v>
      </c>
      <c r="AR26" s="61">
        <v>12.76</v>
      </c>
      <c r="AS26" s="61">
        <v>5.75</v>
      </c>
      <c r="AT26" s="61">
        <v>2.7</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2285</v>
      </c>
      <c r="B28" s="365"/>
      <c r="C28" s="717">
        <v>41275</v>
      </c>
      <c r="D28" s="365"/>
      <c r="E28" s="329">
        <v>60131.8</v>
      </c>
      <c r="F28" s="365"/>
      <c r="G28" s="330">
        <v>511.49</v>
      </c>
      <c r="H28" s="366"/>
      <c r="I28" s="331">
        <v>0.68700000000000006</v>
      </c>
      <c r="J28" s="331">
        <v>-0.83169999999999999</v>
      </c>
      <c r="K28" s="331">
        <v>-0.28660000000000002</v>
      </c>
      <c r="L28" s="331">
        <v>1.2710999999999999</v>
      </c>
      <c r="M28" s="331">
        <v>-5.0845000000000002</v>
      </c>
      <c r="N28" s="333">
        <v>-1.6252</v>
      </c>
      <c r="O28" s="331">
        <v>1.4106000000000001</v>
      </c>
      <c r="P28" s="331">
        <v>14.0968</v>
      </c>
      <c r="Q28" s="331">
        <v>16.527999999999999</v>
      </c>
      <c r="R28" s="331">
        <v>14.7738</v>
      </c>
      <c r="S28" s="331">
        <v>1.0370999999999999</v>
      </c>
      <c r="T28" s="331">
        <v>6.3277999999999999</v>
      </c>
      <c r="U28" s="331">
        <v>-6.8731</v>
      </c>
      <c r="V28" s="331">
        <v>-0.43409999999999999</v>
      </c>
      <c r="W28" s="331">
        <v>-0.67579999999999996</v>
      </c>
      <c r="X28" s="331">
        <v>17.296199999999999</v>
      </c>
      <c r="Y28" s="366"/>
      <c r="Z28" s="329">
        <v>8</v>
      </c>
      <c r="AA28" s="329">
        <v>14</v>
      </c>
      <c r="AB28" s="329">
        <v>13</v>
      </c>
      <c r="AC28" s="329">
        <v>15</v>
      </c>
      <c r="AD28" s="329">
        <v>15</v>
      </c>
      <c r="AE28" s="329">
        <v>14</v>
      </c>
      <c r="AF28" s="329">
        <v>8</v>
      </c>
      <c r="AG28" s="329">
        <v>11</v>
      </c>
      <c r="AH28" s="329">
        <v>3</v>
      </c>
      <c r="AI28" s="329">
        <v>8</v>
      </c>
      <c r="AJ28" s="329">
        <v>14</v>
      </c>
      <c r="AK28" s="329">
        <v>15</v>
      </c>
      <c r="AL28" s="329">
        <v>15</v>
      </c>
      <c r="AM28" s="329">
        <v>14</v>
      </c>
      <c r="AN28" s="329">
        <v>13</v>
      </c>
      <c r="AO28" s="365"/>
      <c r="AP28" s="331">
        <v>16.649999999999999</v>
      </c>
      <c r="AQ28" s="331">
        <v>17.809999999999999</v>
      </c>
      <c r="AR28" s="331">
        <v>12.9</v>
      </c>
      <c r="AS28" s="331">
        <v>5.48</v>
      </c>
      <c r="AT28" s="331">
        <v>-4.6500000000000004</v>
      </c>
      <c r="AU28" s="334"/>
      <c r="AV28" s="329">
        <v>5</v>
      </c>
      <c r="AW28" s="329">
        <v>8</v>
      </c>
      <c r="AX28" s="329">
        <v>9</v>
      </c>
      <c r="AY28" s="329">
        <v>11</v>
      </c>
      <c r="AZ28" s="329">
        <v>15</v>
      </c>
      <c r="BA28" s="360"/>
      <c r="BB28" s="331">
        <v>10.402914674983901</v>
      </c>
      <c r="BC28" s="367">
        <v>0.78094658752002599</v>
      </c>
      <c r="BD28" s="367">
        <v>6.7939823019963E-2</v>
      </c>
      <c r="BE28" s="367">
        <v>0.39939377638454998</v>
      </c>
      <c r="BF28" s="366"/>
      <c r="BG28" s="331">
        <v>79.796800000000005</v>
      </c>
      <c r="BH28" s="331">
        <v>6.2949599999999997</v>
      </c>
      <c r="BI28" s="331">
        <v>7.1467000000000001</v>
      </c>
      <c r="BJ28" s="331">
        <v>6.7615400000000001</v>
      </c>
      <c r="BK28" s="365"/>
      <c r="BL28" s="364" t="s">
        <v>2200</v>
      </c>
      <c r="BM28" s="364" t="s">
        <v>2201</v>
      </c>
      <c r="BN28" s="364" t="s">
        <v>2202</v>
      </c>
      <c r="BO28" s="364" t="s">
        <v>2203</v>
      </c>
      <c r="BP28" s="364" t="s">
        <v>2204</v>
      </c>
      <c r="BQ28" s="365"/>
      <c r="BR28" s="335" t="s">
        <v>733</v>
      </c>
    </row>
    <row r="29" spans="1:70" s="107" customFormat="1" x14ac:dyDescent="0.25">
      <c r="A29" s="345" t="s">
        <v>2286</v>
      </c>
      <c r="B29" s="373"/>
      <c r="C29" s="719">
        <v>41275</v>
      </c>
      <c r="D29" s="373"/>
      <c r="E29" s="346">
        <v>47648.5</v>
      </c>
      <c r="F29" s="373"/>
      <c r="G29" s="347">
        <v>415.48349999999999</v>
      </c>
      <c r="H29" s="374"/>
      <c r="I29" s="348" t="s">
        <v>430</v>
      </c>
      <c r="J29" s="348">
        <v>-1.1553</v>
      </c>
      <c r="K29" s="348">
        <v>-0.37330000000000002</v>
      </c>
      <c r="L29" s="348">
        <v>1.9406000000000001</v>
      </c>
      <c r="M29" s="348">
        <v>-3.3635999999999999</v>
      </c>
      <c r="N29" s="350">
        <v>-0.33850000000000002</v>
      </c>
      <c r="O29" s="348">
        <v>-1.2031000000000001</v>
      </c>
      <c r="P29" s="348">
        <v>13.2598</v>
      </c>
      <c r="Q29" s="348">
        <v>17.4453</v>
      </c>
      <c r="R29" s="348">
        <v>15.548999999999999</v>
      </c>
      <c r="S29" s="348">
        <v>1.5249999999999999</v>
      </c>
      <c r="T29" s="348">
        <v>9.0419999999999998</v>
      </c>
      <c r="U29" s="348">
        <v>-4.9787999999999997</v>
      </c>
      <c r="V29" s="348">
        <v>1.1999</v>
      </c>
      <c r="W29" s="348">
        <v>-0.82599999999999996</v>
      </c>
      <c r="X29" s="348">
        <v>15.373799999999999</v>
      </c>
      <c r="Y29" s="374"/>
      <c r="Z29" s="346" t="s">
        <v>430</v>
      </c>
      <c r="AA29" s="346">
        <v>15</v>
      </c>
      <c r="AB29" s="346">
        <v>14</v>
      </c>
      <c r="AC29" s="346">
        <v>13</v>
      </c>
      <c r="AD29" s="346">
        <v>12</v>
      </c>
      <c r="AE29" s="346">
        <v>11</v>
      </c>
      <c r="AF29" s="346">
        <v>14</v>
      </c>
      <c r="AG29" s="346">
        <v>12</v>
      </c>
      <c r="AH29" s="346">
        <v>2</v>
      </c>
      <c r="AI29" s="346">
        <v>5</v>
      </c>
      <c r="AJ29" s="346">
        <v>11</v>
      </c>
      <c r="AK29" s="346">
        <v>13</v>
      </c>
      <c r="AL29" s="346">
        <v>12</v>
      </c>
      <c r="AM29" s="346">
        <v>12</v>
      </c>
      <c r="AN29" s="346">
        <v>14</v>
      </c>
      <c r="AO29" s="373"/>
      <c r="AP29" s="348">
        <v>17.920000000000002</v>
      </c>
      <c r="AQ29" s="348">
        <v>19.48</v>
      </c>
      <c r="AR29" s="348">
        <v>12.7</v>
      </c>
      <c r="AS29" s="348">
        <v>4.24</v>
      </c>
      <c r="AT29" s="348">
        <v>-1.61</v>
      </c>
      <c r="AU29" s="351"/>
      <c r="AV29" s="346">
        <v>1</v>
      </c>
      <c r="AW29" s="346">
        <v>2</v>
      </c>
      <c r="AX29" s="346">
        <v>10</v>
      </c>
      <c r="AY29" s="346">
        <v>13</v>
      </c>
      <c r="AZ29" s="346">
        <v>12</v>
      </c>
      <c r="BA29" s="362"/>
      <c r="BB29" s="348">
        <v>11.420751867063499</v>
      </c>
      <c r="BC29" s="375">
        <v>0.88315110393958696</v>
      </c>
      <c r="BD29" s="375">
        <v>5.52076502751516E-2</v>
      </c>
      <c r="BE29" s="375">
        <v>0.31182319368168598</v>
      </c>
      <c r="BF29" s="374"/>
      <c r="BG29" s="348">
        <v>48.552</v>
      </c>
      <c r="BH29" s="348">
        <v>23.485499999999998</v>
      </c>
      <c r="BI29" s="348">
        <v>12.9512</v>
      </c>
      <c r="BJ29" s="348">
        <v>15.0113</v>
      </c>
      <c r="BK29" s="373"/>
      <c r="BL29" s="372" t="s">
        <v>2206</v>
      </c>
      <c r="BM29" s="372" t="s">
        <v>2207</v>
      </c>
      <c r="BN29" s="372" t="s">
        <v>2208</v>
      </c>
      <c r="BO29" s="372" t="s">
        <v>1053</v>
      </c>
      <c r="BP29" s="372" t="s">
        <v>2209</v>
      </c>
      <c r="BQ29" s="373"/>
      <c r="BR29" s="354" t="s">
        <v>450</v>
      </c>
    </row>
    <row r="30" spans="1:70" s="107" customFormat="1" x14ac:dyDescent="0.25">
      <c r="A30" s="345" t="s">
        <v>2287</v>
      </c>
      <c r="B30" s="373"/>
      <c r="C30" s="719">
        <v>41275</v>
      </c>
      <c r="D30" s="373"/>
      <c r="E30" s="346">
        <v>20323.2</v>
      </c>
      <c r="F30" s="373"/>
      <c r="G30" s="347">
        <v>162.91</v>
      </c>
      <c r="H30" s="374"/>
      <c r="I30" s="348">
        <v>0.79820000000000002</v>
      </c>
      <c r="J30" s="348">
        <v>-0.1104</v>
      </c>
      <c r="K30" s="348">
        <v>2.7498999999999998</v>
      </c>
      <c r="L30" s="348">
        <v>7.6948999999999996</v>
      </c>
      <c r="M30" s="348">
        <v>3.5467</v>
      </c>
      <c r="N30" s="350">
        <v>2.1636000000000002</v>
      </c>
      <c r="O30" s="348">
        <v>2.8422000000000001</v>
      </c>
      <c r="P30" s="348">
        <v>17.190100000000001</v>
      </c>
      <c r="Q30" s="348">
        <v>15.192299999999999</v>
      </c>
      <c r="R30" s="348">
        <v>16.333300000000001</v>
      </c>
      <c r="S30" s="348">
        <v>4.3025000000000002</v>
      </c>
      <c r="T30" s="348">
        <v>18.350899999999999</v>
      </c>
      <c r="U30" s="348">
        <v>6.1400000000000003E-2</v>
      </c>
      <c r="V30" s="348">
        <v>4.7652999999999999</v>
      </c>
      <c r="W30" s="348">
        <v>1.8378000000000001</v>
      </c>
      <c r="X30" s="348">
        <v>17.778300000000002</v>
      </c>
      <c r="Y30" s="374"/>
      <c r="Z30" s="346">
        <v>3</v>
      </c>
      <c r="AA30" s="346">
        <v>5</v>
      </c>
      <c r="AB30" s="346">
        <v>2</v>
      </c>
      <c r="AC30" s="346">
        <v>3</v>
      </c>
      <c r="AD30" s="346">
        <v>4</v>
      </c>
      <c r="AE30" s="346">
        <v>8</v>
      </c>
      <c r="AF30" s="346">
        <v>6</v>
      </c>
      <c r="AG30" s="346">
        <v>7</v>
      </c>
      <c r="AH30" s="346">
        <v>10</v>
      </c>
      <c r="AI30" s="346">
        <v>3</v>
      </c>
      <c r="AJ30" s="346">
        <v>4</v>
      </c>
      <c r="AK30" s="346">
        <v>4</v>
      </c>
      <c r="AL30" s="346">
        <v>6</v>
      </c>
      <c r="AM30" s="346">
        <v>8</v>
      </c>
      <c r="AN30" s="346">
        <v>4</v>
      </c>
      <c r="AO30" s="373"/>
      <c r="AP30" s="348">
        <v>16.59</v>
      </c>
      <c r="AQ30" s="348">
        <v>17.27</v>
      </c>
      <c r="AR30" s="348">
        <v>14.56</v>
      </c>
      <c r="AS30" s="348">
        <v>9.09</v>
      </c>
      <c r="AT30" s="348">
        <v>8.18</v>
      </c>
      <c r="AU30" s="351"/>
      <c r="AV30" s="346">
        <v>6</v>
      </c>
      <c r="AW30" s="346">
        <v>9</v>
      </c>
      <c r="AX30" s="346">
        <v>6</v>
      </c>
      <c r="AY30" s="346">
        <v>6</v>
      </c>
      <c r="AZ30" s="346">
        <v>5</v>
      </c>
      <c r="BA30" s="362"/>
      <c r="BB30" s="348">
        <v>13.751201085658799</v>
      </c>
      <c r="BC30" s="375">
        <v>1.10442085853349</v>
      </c>
      <c r="BD30" s="375">
        <v>6.6068010976665398E-2</v>
      </c>
      <c r="BE30" s="375">
        <v>0.50351158920264505</v>
      </c>
      <c r="BF30" s="374"/>
      <c r="BG30" s="348">
        <v>56.748600000000003</v>
      </c>
      <c r="BH30" s="348">
        <v>21.3428</v>
      </c>
      <c r="BI30" s="348">
        <v>19.4986</v>
      </c>
      <c r="BJ30" s="348">
        <v>2.41</v>
      </c>
      <c r="BK30" s="373"/>
      <c r="BL30" s="372" t="s">
        <v>2211</v>
      </c>
      <c r="BM30" s="372" t="s">
        <v>2212</v>
      </c>
      <c r="BN30" s="372" t="s">
        <v>2213</v>
      </c>
      <c r="BO30" s="372" t="s">
        <v>2214</v>
      </c>
      <c r="BP30" s="372" t="s">
        <v>2215</v>
      </c>
      <c r="BQ30" s="373"/>
      <c r="BR30" s="354" t="s">
        <v>519</v>
      </c>
    </row>
    <row r="31" spans="1:70" s="107" customFormat="1" x14ac:dyDescent="0.25">
      <c r="A31" s="345" t="s">
        <v>2288</v>
      </c>
      <c r="B31" s="373"/>
      <c r="C31" s="719">
        <v>41275</v>
      </c>
      <c r="D31" s="373"/>
      <c r="E31" s="346">
        <v>15267</v>
      </c>
      <c r="F31" s="373"/>
      <c r="G31" s="347">
        <v>130.8398</v>
      </c>
      <c r="H31" s="374"/>
      <c r="I31" s="348">
        <v>0.72389999999999999</v>
      </c>
      <c r="J31" s="348">
        <v>0.2908</v>
      </c>
      <c r="K31" s="348">
        <v>1.7652000000000001</v>
      </c>
      <c r="L31" s="348">
        <v>4.9923000000000002</v>
      </c>
      <c r="M31" s="348">
        <v>2.1103999999999998</v>
      </c>
      <c r="N31" s="350">
        <v>5.4151999999999996</v>
      </c>
      <c r="O31" s="348">
        <v>4.4965999999999999</v>
      </c>
      <c r="P31" s="348">
        <v>18.825900000000001</v>
      </c>
      <c r="Q31" s="348">
        <v>18.0547</v>
      </c>
      <c r="R31" s="348">
        <v>16.383700000000001</v>
      </c>
      <c r="S31" s="348">
        <v>2.5171999999999999</v>
      </c>
      <c r="T31" s="348">
        <v>14.3771</v>
      </c>
      <c r="U31" s="348">
        <v>1.5408999999999999</v>
      </c>
      <c r="V31" s="348">
        <v>7.8819999999999997</v>
      </c>
      <c r="W31" s="348">
        <v>2.2555000000000001</v>
      </c>
      <c r="X31" s="348">
        <v>18.9404</v>
      </c>
      <c r="Y31" s="374"/>
      <c r="Z31" s="346">
        <v>6</v>
      </c>
      <c r="AA31" s="346">
        <v>1</v>
      </c>
      <c r="AB31" s="346">
        <v>4</v>
      </c>
      <c r="AC31" s="346">
        <v>6</v>
      </c>
      <c r="AD31" s="346">
        <v>6</v>
      </c>
      <c r="AE31" s="346">
        <v>5</v>
      </c>
      <c r="AF31" s="346">
        <v>4</v>
      </c>
      <c r="AG31" s="346">
        <v>2</v>
      </c>
      <c r="AH31" s="346">
        <v>1</v>
      </c>
      <c r="AI31" s="346">
        <v>2</v>
      </c>
      <c r="AJ31" s="346">
        <v>7</v>
      </c>
      <c r="AK31" s="346">
        <v>6</v>
      </c>
      <c r="AL31" s="346">
        <v>5</v>
      </c>
      <c r="AM31" s="346">
        <v>5</v>
      </c>
      <c r="AN31" s="346">
        <v>2</v>
      </c>
      <c r="AO31" s="373"/>
      <c r="AP31" s="348">
        <v>17.920000000000002</v>
      </c>
      <c r="AQ31" s="348">
        <v>20.309999999999999</v>
      </c>
      <c r="AR31" s="348">
        <v>17.14</v>
      </c>
      <c r="AS31" s="348">
        <v>10.42</v>
      </c>
      <c r="AT31" s="348">
        <v>8</v>
      </c>
      <c r="AU31" s="351"/>
      <c r="AV31" s="346">
        <v>1</v>
      </c>
      <c r="AW31" s="346">
        <v>1</v>
      </c>
      <c r="AX31" s="346">
        <v>1</v>
      </c>
      <c r="AY31" s="346">
        <v>5</v>
      </c>
      <c r="AZ31" s="346">
        <v>6</v>
      </c>
      <c r="BA31" s="362"/>
      <c r="BB31" s="348">
        <v>13.716649572520099</v>
      </c>
      <c r="BC31" s="375">
        <v>1.0481298646188699</v>
      </c>
      <c r="BD31" s="375">
        <v>7.8714293780820593E-2</v>
      </c>
      <c r="BE31" s="375">
        <v>0.66715538361715399</v>
      </c>
      <c r="BF31" s="374"/>
      <c r="BG31" s="348">
        <v>44.737000000000002</v>
      </c>
      <c r="BH31" s="348">
        <v>18.0458</v>
      </c>
      <c r="BI31" s="348">
        <v>34.714599999999997</v>
      </c>
      <c r="BJ31" s="348">
        <v>2.5026000000000002</v>
      </c>
      <c r="BK31" s="373"/>
      <c r="BL31" s="372" t="s">
        <v>2217</v>
      </c>
      <c r="BM31" s="372" t="s">
        <v>2218</v>
      </c>
      <c r="BN31" s="372" t="s">
        <v>2219</v>
      </c>
      <c r="BO31" s="372" t="s">
        <v>2220</v>
      </c>
      <c r="BP31" s="372" t="s">
        <v>2221</v>
      </c>
      <c r="BQ31" s="373"/>
      <c r="BR31" s="354" t="s">
        <v>519</v>
      </c>
    </row>
    <row r="32" spans="1:70" s="107" customFormat="1" x14ac:dyDescent="0.25">
      <c r="A32" s="345" t="s">
        <v>2289</v>
      </c>
      <c r="B32" s="373"/>
      <c r="C32" s="719">
        <v>41275</v>
      </c>
      <c r="D32" s="373"/>
      <c r="E32" s="346">
        <v>10087.1</v>
      </c>
      <c r="F32" s="373"/>
      <c r="G32" s="347">
        <v>170.179</v>
      </c>
      <c r="H32" s="374"/>
      <c r="I32" s="348">
        <v>0.54469999999999996</v>
      </c>
      <c r="J32" s="348">
        <v>-0.72050000000000003</v>
      </c>
      <c r="K32" s="348">
        <v>1.4879</v>
      </c>
      <c r="L32" s="348">
        <v>3.9325000000000001</v>
      </c>
      <c r="M32" s="348">
        <v>-0.58240000000000003</v>
      </c>
      <c r="N32" s="350">
        <v>1.7939000000000001</v>
      </c>
      <c r="O32" s="348">
        <v>-0.1542</v>
      </c>
      <c r="P32" s="348">
        <v>12.254099999999999</v>
      </c>
      <c r="Q32" s="348">
        <v>14.798999999999999</v>
      </c>
      <c r="R32" s="348">
        <v>15.7445</v>
      </c>
      <c r="S32" s="348">
        <v>1.744</v>
      </c>
      <c r="T32" s="348">
        <v>12.6334</v>
      </c>
      <c r="U32" s="348">
        <v>-2.3317999999999999</v>
      </c>
      <c r="V32" s="348">
        <v>3.1981999999999999</v>
      </c>
      <c r="W32" s="348">
        <v>0.40589999999999998</v>
      </c>
      <c r="X32" s="348">
        <v>16.2226</v>
      </c>
      <c r="Y32" s="374"/>
      <c r="Z32" s="346">
        <v>12</v>
      </c>
      <c r="AA32" s="346">
        <v>12</v>
      </c>
      <c r="AB32" s="346">
        <v>7</v>
      </c>
      <c r="AC32" s="346">
        <v>9</v>
      </c>
      <c r="AD32" s="346">
        <v>9</v>
      </c>
      <c r="AE32" s="346">
        <v>9</v>
      </c>
      <c r="AF32" s="346">
        <v>11</v>
      </c>
      <c r="AG32" s="346">
        <v>13</v>
      </c>
      <c r="AH32" s="346">
        <v>11</v>
      </c>
      <c r="AI32" s="346">
        <v>4</v>
      </c>
      <c r="AJ32" s="346">
        <v>9</v>
      </c>
      <c r="AK32" s="346">
        <v>8</v>
      </c>
      <c r="AL32" s="346">
        <v>10</v>
      </c>
      <c r="AM32" s="346">
        <v>9</v>
      </c>
      <c r="AN32" s="346">
        <v>8</v>
      </c>
      <c r="AO32" s="373"/>
      <c r="AP32" s="348">
        <v>16.36</v>
      </c>
      <c r="AQ32" s="348">
        <v>18.12</v>
      </c>
      <c r="AR32" s="348">
        <v>11.76</v>
      </c>
      <c r="AS32" s="348">
        <v>5.32</v>
      </c>
      <c r="AT32" s="348">
        <v>2.8</v>
      </c>
      <c r="AU32" s="351"/>
      <c r="AV32" s="346">
        <v>7</v>
      </c>
      <c r="AW32" s="346">
        <v>6</v>
      </c>
      <c r="AX32" s="346">
        <v>12</v>
      </c>
      <c r="AY32" s="346">
        <v>12</v>
      </c>
      <c r="AZ32" s="346">
        <v>9</v>
      </c>
      <c r="BA32" s="362"/>
      <c r="BB32" s="348">
        <v>11.5267698719528</v>
      </c>
      <c r="BC32" s="375">
        <v>0.91331217335816095</v>
      </c>
      <c r="BD32" s="375">
        <v>4.84617187475294E-2</v>
      </c>
      <c r="BE32" s="375">
        <v>0.223685758877115</v>
      </c>
      <c r="BF32" s="374"/>
      <c r="BG32" s="348">
        <v>59.6798</v>
      </c>
      <c r="BH32" s="348">
        <v>18.738800000000001</v>
      </c>
      <c r="BI32" s="348">
        <v>15.756600000000001</v>
      </c>
      <c r="BJ32" s="348">
        <v>5.8247999999999998</v>
      </c>
      <c r="BK32" s="373"/>
      <c r="BL32" s="372" t="s">
        <v>2223</v>
      </c>
      <c r="BM32" s="372" t="s">
        <v>2224</v>
      </c>
      <c r="BN32" s="372" t="s">
        <v>2225</v>
      </c>
      <c r="BO32" s="372" t="s">
        <v>2226</v>
      </c>
      <c r="BP32" s="372" t="s">
        <v>2227</v>
      </c>
      <c r="BQ32" s="373"/>
      <c r="BR32" s="354" t="s">
        <v>443</v>
      </c>
    </row>
    <row r="33" spans="1:70" s="107" customFormat="1" x14ac:dyDescent="0.25">
      <c r="A33" s="345" t="s">
        <v>2290</v>
      </c>
      <c r="B33" s="373"/>
      <c r="C33" s="719">
        <v>41275</v>
      </c>
      <c r="D33" s="373"/>
      <c r="E33" s="346">
        <v>9587.14</v>
      </c>
      <c r="F33" s="373"/>
      <c r="G33" s="347">
        <v>184.7516</v>
      </c>
      <c r="H33" s="374"/>
      <c r="I33" s="348">
        <v>0.68240000000000001</v>
      </c>
      <c r="J33" s="348">
        <v>-0.38729999999999998</v>
      </c>
      <c r="K33" s="348">
        <v>0.35339999999999999</v>
      </c>
      <c r="L33" s="348">
        <v>4.6859000000000002</v>
      </c>
      <c r="M33" s="348">
        <v>-1.4724999999999999</v>
      </c>
      <c r="N33" s="350">
        <v>-0.38619999999999999</v>
      </c>
      <c r="O33" s="348">
        <v>0.70540000000000003</v>
      </c>
      <c r="P33" s="348">
        <v>14.622400000000001</v>
      </c>
      <c r="Q33" s="348">
        <v>12.8566</v>
      </c>
      <c r="R33" s="348">
        <v>13.724500000000001</v>
      </c>
      <c r="S33" s="348">
        <v>2.8557000000000001</v>
      </c>
      <c r="T33" s="348">
        <v>12.511100000000001</v>
      </c>
      <c r="U33" s="348">
        <v>-3.6204000000000001</v>
      </c>
      <c r="V33" s="348">
        <v>1.5192000000000001</v>
      </c>
      <c r="W33" s="348">
        <v>0.1628</v>
      </c>
      <c r="X33" s="348">
        <v>13.6248</v>
      </c>
      <c r="Y33" s="374"/>
      <c r="Z33" s="346">
        <v>9</v>
      </c>
      <c r="AA33" s="346">
        <v>7</v>
      </c>
      <c r="AB33" s="346">
        <v>9</v>
      </c>
      <c r="AC33" s="346">
        <v>8</v>
      </c>
      <c r="AD33" s="346">
        <v>11</v>
      </c>
      <c r="AE33" s="346">
        <v>12</v>
      </c>
      <c r="AF33" s="346">
        <v>10</v>
      </c>
      <c r="AG33" s="346">
        <v>10</v>
      </c>
      <c r="AH33" s="346">
        <v>13</v>
      </c>
      <c r="AI33" s="346">
        <v>11</v>
      </c>
      <c r="AJ33" s="346">
        <v>6</v>
      </c>
      <c r="AK33" s="346">
        <v>9</v>
      </c>
      <c r="AL33" s="346">
        <v>11</v>
      </c>
      <c r="AM33" s="346">
        <v>11</v>
      </c>
      <c r="AN33" s="346">
        <v>9</v>
      </c>
      <c r="AO33" s="373"/>
      <c r="AP33" s="348">
        <v>14.84</v>
      </c>
      <c r="AQ33" s="348">
        <v>15.25</v>
      </c>
      <c r="AR33" s="348">
        <v>12.08</v>
      </c>
      <c r="AS33" s="348">
        <v>6.47</v>
      </c>
      <c r="AT33" s="348">
        <v>0.83</v>
      </c>
      <c r="AU33" s="351"/>
      <c r="AV33" s="346">
        <v>12</v>
      </c>
      <c r="AW33" s="346">
        <v>12</v>
      </c>
      <c r="AX33" s="346">
        <v>11</v>
      </c>
      <c r="AY33" s="346">
        <v>10</v>
      </c>
      <c r="AZ33" s="346">
        <v>11</v>
      </c>
      <c r="BA33" s="362"/>
      <c r="BB33" s="348">
        <v>12.130905539624701</v>
      </c>
      <c r="BC33" s="375">
        <v>0.97038120183532905</v>
      </c>
      <c r="BD33" s="375">
        <v>5.93186973773559E-2</v>
      </c>
      <c r="BE33" s="375">
        <v>0.33765017159690802</v>
      </c>
      <c r="BF33" s="374"/>
      <c r="BG33" s="348">
        <v>63.6736</v>
      </c>
      <c r="BH33" s="348">
        <v>20.332999999999998</v>
      </c>
      <c r="BI33" s="348">
        <v>15.254099999999999</v>
      </c>
      <c r="BJ33" s="348">
        <v>0.73929999999999996</v>
      </c>
      <c r="BK33" s="373"/>
      <c r="BL33" s="372" t="s">
        <v>2229</v>
      </c>
      <c r="BM33" s="372" t="s">
        <v>2230</v>
      </c>
      <c r="BN33" s="372" t="s">
        <v>2231</v>
      </c>
      <c r="BO33" s="372" t="s">
        <v>2232</v>
      </c>
      <c r="BP33" s="372" t="s">
        <v>2233</v>
      </c>
      <c r="BQ33" s="373"/>
      <c r="BR33" s="354" t="s">
        <v>519</v>
      </c>
    </row>
    <row r="34" spans="1:70" s="107" customFormat="1" x14ac:dyDescent="0.25">
      <c r="A34" s="345" t="s">
        <v>2291</v>
      </c>
      <c r="B34" s="373"/>
      <c r="C34" s="719">
        <v>41275</v>
      </c>
      <c r="D34" s="373"/>
      <c r="E34" s="346">
        <v>9012.0300000000007</v>
      </c>
      <c r="F34" s="373"/>
      <c r="G34" s="347">
        <v>249.81100000000001</v>
      </c>
      <c r="H34" s="374"/>
      <c r="I34" s="348">
        <v>0.81430000000000002</v>
      </c>
      <c r="J34" s="348">
        <v>-0.436</v>
      </c>
      <c r="K34" s="348">
        <v>0.14330000000000001</v>
      </c>
      <c r="L34" s="348">
        <v>3.1610999999999998</v>
      </c>
      <c r="M34" s="348">
        <v>-1.4134</v>
      </c>
      <c r="N34" s="350">
        <v>1.6644000000000001</v>
      </c>
      <c r="O34" s="348">
        <v>0.91379999999999995</v>
      </c>
      <c r="P34" s="348">
        <v>16.620999999999999</v>
      </c>
      <c r="Q34" s="348">
        <v>15.821</v>
      </c>
      <c r="R34" s="348">
        <v>15.474600000000001</v>
      </c>
      <c r="S34" s="348">
        <v>1.4379999999999999</v>
      </c>
      <c r="T34" s="348">
        <v>12.879899999999999</v>
      </c>
      <c r="U34" s="348">
        <v>-1.8712</v>
      </c>
      <c r="V34" s="348">
        <v>2.0825999999999998</v>
      </c>
      <c r="W34" s="348">
        <v>-7.7600000000000002E-2</v>
      </c>
      <c r="X34" s="348">
        <v>15.747199999999999</v>
      </c>
      <c r="Y34" s="374"/>
      <c r="Z34" s="346">
        <v>2</v>
      </c>
      <c r="AA34" s="346">
        <v>9</v>
      </c>
      <c r="AB34" s="346">
        <v>11</v>
      </c>
      <c r="AC34" s="346">
        <v>11</v>
      </c>
      <c r="AD34" s="346">
        <v>10</v>
      </c>
      <c r="AE34" s="346">
        <v>10</v>
      </c>
      <c r="AF34" s="346">
        <v>9</v>
      </c>
      <c r="AG34" s="346">
        <v>8</v>
      </c>
      <c r="AH34" s="346">
        <v>7</v>
      </c>
      <c r="AI34" s="346">
        <v>6</v>
      </c>
      <c r="AJ34" s="346">
        <v>12</v>
      </c>
      <c r="AK34" s="346">
        <v>7</v>
      </c>
      <c r="AL34" s="346">
        <v>9</v>
      </c>
      <c r="AM34" s="346">
        <v>10</v>
      </c>
      <c r="AN34" s="346">
        <v>11</v>
      </c>
      <c r="AO34" s="373"/>
      <c r="AP34" s="348">
        <v>16.8</v>
      </c>
      <c r="AQ34" s="348">
        <v>18.04</v>
      </c>
      <c r="AR34" s="348">
        <v>14.1</v>
      </c>
      <c r="AS34" s="348">
        <v>6.49</v>
      </c>
      <c r="AT34" s="348">
        <v>0.95</v>
      </c>
      <c r="AU34" s="351"/>
      <c r="AV34" s="346">
        <v>4</v>
      </c>
      <c r="AW34" s="346">
        <v>7</v>
      </c>
      <c r="AX34" s="346">
        <v>7</v>
      </c>
      <c r="AY34" s="346">
        <v>8</v>
      </c>
      <c r="AZ34" s="346">
        <v>10</v>
      </c>
      <c r="BA34" s="362"/>
      <c r="BB34" s="348">
        <v>13.709115380862199</v>
      </c>
      <c r="BC34" s="375">
        <v>1.0850564681486401</v>
      </c>
      <c r="BD34" s="375">
        <v>6.4697890092596702E-2</v>
      </c>
      <c r="BE34" s="375">
        <v>0.45987563117538099</v>
      </c>
      <c r="BF34" s="374"/>
      <c r="BG34" s="348">
        <v>58.82</v>
      </c>
      <c r="BH34" s="348">
        <v>18.448499999999999</v>
      </c>
      <c r="BI34" s="348">
        <v>20.429500000000001</v>
      </c>
      <c r="BJ34" s="348">
        <v>2.302</v>
      </c>
      <c r="BK34" s="373"/>
      <c r="BL34" s="372" t="s">
        <v>2235</v>
      </c>
      <c r="BM34" s="372" t="s">
        <v>2236</v>
      </c>
      <c r="BN34" s="372" t="s">
        <v>942</v>
      </c>
      <c r="BO34" s="372" t="s">
        <v>2237</v>
      </c>
      <c r="BP34" s="372" t="s">
        <v>2238</v>
      </c>
      <c r="BQ34" s="373"/>
      <c r="BR34" s="354" t="s">
        <v>436</v>
      </c>
    </row>
    <row r="35" spans="1:70" s="107" customFormat="1" x14ac:dyDescent="0.25">
      <c r="A35" s="345" t="s">
        <v>2292</v>
      </c>
      <c r="B35" s="373"/>
      <c r="C35" s="719">
        <v>41275</v>
      </c>
      <c r="D35" s="373"/>
      <c r="E35" s="346">
        <v>8509.7800000000007</v>
      </c>
      <c r="F35" s="373"/>
      <c r="G35" s="347">
        <v>404.08640000000003</v>
      </c>
      <c r="H35" s="374"/>
      <c r="I35" s="348">
        <v>1.1394</v>
      </c>
      <c r="J35" s="348">
        <v>1.8200000000000001E-2</v>
      </c>
      <c r="K35" s="348">
        <v>1.4902</v>
      </c>
      <c r="L35" s="348">
        <v>4.9848999999999997</v>
      </c>
      <c r="M35" s="348">
        <v>0.4577</v>
      </c>
      <c r="N35" s="350">
        <v>3.8231999999999999</v>
      </c>
      <c r="O35" s="348">
        <v>-0.50049999999999994</v>
      </c>
      <c r="P35" s="348">
        <v>15.0245</v>
      </c>
      <c r="Q35" s="348">
        <v>15.2339</v>
      </c>
      <c r="R35" s="348">
        <v>14.507999999999999</v>
      </c>
      <c r="S35" s="348">
        <v>3.3854000000000002</v>
      </c>
      <c r="T35" s="348">
        <v>12.2623</v>
      </c>
      <c r="U35" s="348">
        <v>-1.8405</v>
      </c>
      <c r="V35" s="348">
        <v>4.9813999999999998</v>
      </c>
      <c r="W35" s="348">
        <v>1.4151</v>
      </c>
      <c r="X35" s="348">
        <v>16.430099999999999</v>
      </c>
      <c r="Y35" s="374"/>
      <c r="Z35" s="346">
        <v>1</v>
      </c>
      <c r="AA35" s="346">
        <v>4</v>
      </c>
      <c r="AB35" s="346">
        <v>6</v>
      </c>
      <c r="AC35" s="346">
        <v>7</v>
      </c>
      <c r="AD35" s="346">
        <v>7</v>
      </c>
      <c r="AE35" s="346">
        <v>7</v>
      </c>
      <c r="AF35" s="346">
        <v>13</v>
      </c>
      <c r="AG35" s="346">
        <v>9</v>
      </c>
      <c r="AH35" s="346">
        <v>9</v>
      </c>
      <c r="AI35" s="346">
        <v>9</v>
      </c>
      <c r="AJ35" s="346">
        <v>5</v>
      </c>
      <c r="AK35" s="346">
        <v>10</v>
      </c>
      <c r="AL35" s="346">
        <v>8</v>
      </c>
      <c r="AM35" s="346">
        <v>6</v>
      </c>
      <c r="AN35" s="346">
        <v>6</v>
      </c>
      <c r="AO35" s="373"/>
      <c r="AP35" s="348">
        <v>14.95</v>
      </c>
      <c r="AQ35" s="348">
        <v>16.23</v>
      </c>
      <c r="AR35" s="348">
        <v>13.34</v>
      </c>
      <c r="AS35" s="348">
        <v>6.48</v>
      </c>
      <c r="AT35" s="348">
        <v>3.69</v>
      </c>
      <c r="AU35" s="351"/>
      <c r="AV35" s="346">
        <v>11</v>
      </c>
      <c r="AW35" s="346">
        <v>11</v>
      </c>
      <c r="AX35" s="346">
        <v>8</v>
      </c>
      <c r="AY35" s="346">
        <v>9</v>
      </c>
      <c r="AZ35" s="346">
        <v>8</v>
      </c>
      <c r="BA35" s="362"/>
      <c r="BB35" s="348">
        <v>13.3254461602254</v>
      </c>
      <c r="BC35" s="375">
        <v>1.0434182618069101</v>
      </c>
      <c r="BD35" s="375">
        <v>5.5289691041060997E-2</v>
      </c>
      <c r="BE35" s="375">
        <v>0.32607327442717798</v>
      </c>
      <c r="BF35" s="374"/>
      <c r="BG35" s="348">
        <v>65.810199999999995</v>
      </c>
      <c r="BH35" s="348">
        <v>23.871600000000001</v>
      </c>
      <c r="BI35" s="348">
        <v>8.2578800000000001</v>
      </c>
      <c r="BJ35" s="348">
        <v>2.0603199999999999</v>
      </c>
      <c r="BK35" s="373"/>
      <c r="BL35" s="372" t="s">
        <v>465</v>
      </c>
      <c r="BM35" s="372" t="s">
        <v>2240</v>
      </c>
      <c r="BN35" s="372" t="s">
        <v>2241</v>
      </c>
      <c r="BO35" s="372" t="s">
        <v>2242</v>
      </c>
      <c r="BP35" s="372" t="s">
        <v>2243</v>
      </c>
      <c r="BQ35" s="373"/>
      <c r="BR35" s="354" t="s">
        <v>526</v>
      </c>
    </row>
    <row r="36" spans="1:70" s="107" customFormat="1" x14ac:dyDescent="0.25">
      <c r="A36" s="345" t="s">
        <v>2293</v>
      </c>
      <c r="B36" s="373"/>
      <c r="C36" s="719">
        <v>41275</v>
      </c>
      <c r="D36" s="373"/>
      <c r="E36" s="346">
        <v>8121.08</v>
      </c>
      <c r="F36" s="373"/>
      <c r="G36" s="347">
        <v>902.31600000000003</v>
      </c>
      <c r="H36" s="374"/>
      <c r="I36" s="348">
        <v>0.65500000000000003</v>
      </c>
      <c r="J36" s="348">
        <v>-0.245</v>
      </c>
      <c r="K36" s="348">
        <v>2.62</v>
      </c>
      <c r="L36" s="348">
        <v>8.9662000000000006</v>
      </c>
      <c r="M36" s="348">
        <v>4.7850000000000001</v>
      </c>
      <c r="N36" s="350">
        <v>8.8211999999999993</v>
      </c>
      <c r="O36" s="348">
        <v>5.8331999999999997</v>
      </c>
      <c r="P36" s="348">
        <v>18.192399999999999</v>
      </c>
      <c r="Q36" s="348">
        <v>15.824400000000001</v>
      </c>
      <c r="R36" s="348">
        <v>14.9063</v>
      </c>
      <c r="S36" s="348">
        <v>4.7317999999999998</v>
      </c>
      <c r="T36" s="348">
        <v>19.6355</v>
      </c>
      <c r="U36" s="348">
        <v>4.3444000000000003</v>
      </c>
      <c r="V36" s="348">
        <v>10.4123</v>
      </c>
      <c r="W36" s="348">
        <v>1.5793999999999999</v>
      </c>
      <c r="X36" s="348">
        <v>16.1022</v>
      </c>
      <c r="Y36" s="374"/>
      <c r="Z36" s="346">
        <v>10</v>
      </c>
      <c r="AA36" s="346">
        <v>6</v>
      </c>
      <c r="AB36" s="346">
        <v>3</v>
      </c>
      <c r="AC36" s="346">
        <v>2</v>
      </c>
      <c r="AD36" s="346">
        <v>3</v>
      </c>
      <c r="AE36" s="346">
        <v>4</v>
      </c>
      <c r="AF36" s="346">
        <v>3</v>
      </c>
      <c r="AG36" s="346">
        <v>3</v>
      </c>
      <c r="AH36" s="346">
        <v>6</v>
      </c>
      <c r="AI36" s="346">
        <v>7</v>
      </c>
      <c r="AJ36" s="346">
        <v>2</v>
      </c>
      <c r="AK36" s="346">
        <v>2</v>
      </c>
      <c r="AL36" s="346">
        <v>3</v>
      </c>
      <c r="AM36" s="346">
        <v>3</v>
      </c>
      <c r="AN36" s="346">
        <v>5</v>
      </c>
      <c r="AO36" s="373"/>
      <c r="AP36" s="348">
        <v>16.059999999999999</v>
      </c>
      <c r="AQ36" s="348">
        <v>18.23</v>
      </c>
      <c r="AR36" s="348">
        <v>15.79</v>
      </c>
      <c r="AS36" s="348">
        <v>11.86</v>
      </c>
      <c r="AT36" s="348">
        <v>13.27</v>
      </c>
      <c r="AU36" s="351"/>
      <c r="AV36" s="346">
        <v>8</v>
      </c>
      <c r="AW36" s="346">
        <v>4</v>
      </c>
      <c r="AX36" s="346">
        <v>3</v>
      </c>
      <c r="AY36" s="346">
        <v>3</v>
      </c>
      <c r="AZ36" s="346">
        <v>3</v>
      </c>
      <c r="BA36" s="362"/>
      <c r="BB36" s="348">
        <v>13.3513583068892</v>
      </c>
      <c r="BC36" s="375">
        <v>1.09142334551579</v>
      </c>
      <c r="BD36" s="375">
        <v>7.2731421719613304E-2</v>
      </c>
      <c r="BE36" s="375">
        <v>0.54148207731622899</v>
      </c>
      <c r="BF36" s="374"/>
      <c r="BG36" s="348">
        <v>59.685200000000002</v>
      </c>
      <c r="BH36" s="348">
        <v>22.559899999999999</v>
      </c>
      <c r="BI36" s="348">
        <v>17.336500000000001</v>
      </c>
      <c r="BJ36" s="348">
        <v>0.41839999999999999</v>
      </c>
      <c r="BK36" s="373"/>
      <c r="BL36" s="372" t="s">
        <v>2245</v>
      </c>
      <c r="BM36" s="372" t="s">
        <v>2246</v>
      </c>
      <c r="BN36" s="372" t="s">
        <v>1528</v>
      </c>
      <c r="BO36" s="372" t="s">
        <v>2247</v>
      </c>
      <c r="BP36" s="372" t="s">
        <v>2248</v>
      </c>
      <c r="BQ36" s="373"/>
      <c r="BR36" s="354" t="s">
        <v>519</v>
      </c>
    </row>
    <row r="37" spans="1:70" s="107" customFormat="1" x14ac:dyDescent="0.25">
      <c r="A37" s="345" t="s">
        <v>2294</v>
      </c>
      <c r="B37" s="373"/>
      <c r="C37" s="719">
        <v>41275</v>
      </c>
      <c r="D37" s="373"/>
      <c r="E37" s="346">
        <v>6836.96</v>
      </c>
      <c r="F37" s="373"/>
      <c r="G37" s="347">
        <v>157.28149999999999</v>
      </c>
      <c r="H37" s="374"/>
      <c r="I37" s="348">
        <v>0.69879999999999998</v>
      </c>
      <c r="J37" s="348">
        <v>9.8299999999999998E-2</v>
      </c>
      <c r="K37" s="348">
        <v>1.6660999999999999</v>
      </c>
      <c r="L37" s="348">
        <v>6.742</v>
      </c>
      <c r="M37" s="348">
        <v>8.9786000000000001</v>
      </c>
      <c r="N37" s="350">
        <v>13.9229</v>
      </c>
      <c r="O37" s="348">
        <v>3.4481999999999999</v>
      </c>
      <c r="P37" s="348">
        <v>17.394500000000001</v>
      </c>
      <c r="Q37" s="348">
        <v>16.278500000000001</v>
      </c>
      <c r="R37" s="348">
        <v>12.8057</v>
      </c>
      <c r="S37" s="348">
        <v>4.3284000000000002</v>
      </c>
      <c r="T37" s="348">
        <v>21.895700000000001</v>
      </c>
      <c r="U37" s="348">
        <v>7.5029000000000003</v>
      </c>
      <c r="V37" s="348">
        <v>15.1233</v>
      </c>
      <c r="W37" s="348">
        <v>2.1497000000000002</v>
      </c>
      <c r="X37" s="348">
        <v>17.0166</v>
      </c>
      <c r="Y37" s="374"/>
      <c r="Z37" s="346">
        <v>7</v>
      </c>
      <c r="AA37" s="346">
        <v>3</v>
      </c>
      <c r="AB37" s="346">
        <v>5</v>
      </c>
      <c r="AC37" s="346">
        <v>4</v>
      </c>
      <c r="AD37" s="346">
        <v>1</v>
      </c>
      <c r="AE37" s="346">
        <v>1</v>
      </c>
      <c r="AF37" s="346">
        <v>5</v>
      </c>
      <c r="AG37" s="346">
        <v>6</v>
      </c>
      <c r="AH37" s="346">
        <v>4</v>
      </c>
      <c r="AI37" s="346">
        <v>12</v>
      </c>
      <c r="AJ37" s="346">
        <v>3</v>
      </c>
      <c r="AK37" s="346">
        <v>1</v>
      </c>
      <c r="AL37" s="346">
        <v>1</v>
      </c>
      <c r="AM37" s="346">
        <v>1</v>
      </c>
      <c r="AN37" s="346">
        <v>3</v>
      </c>
      <c r="AO37" s="373"/>
      <c r="AP37" s="348">
        <v>15.34</v>
      </c>
      <c r="AQ37" s="348">
        <v>18.95</v>
      </c>
      <c r="AR37" s="348">
        <v>16.47</v>
      </c>
      <c r="AS37" s="348">
        <v>11.16</v>
      </c>
      <c r="AT37" s="348">
        <v>18.16</v>
      </c>
      <c r="AU37" s="351"/>
      <c r="AV37" s="346">
        <v>9</v>
      </c>
      <c r="AW37" s="346">
        <v>3</v>
      </c>
      <c r="AX37" s="346">
        <v>2</v>
      </c>
      <c r="AY37" s="346">
        <v>4</v>
      </c>
      <c r="AZ37" s="346">
        <v>1</v>
      </c>
      <c r="BA37" s="362"/>
      <c r="BB37" s="348">
        <v>14.0267096436468</v>
      </c>
      <c r="BC37" s="375">
        <v>1.0401958810927601</v>
      </c>
      <c r="BD37" s="375">
        <v>7.0138505047826594E-2</v>
      </c>
      <c r="BE37" s="375">
        <v>0.57439423847901205</v>
      </c>
      <c r="BF37" s="374"/>
      <c r="BG37" s="348">
        <v>54.035899999999998</v>
      </c>
      <c r="BH37" s="348">
        <v>13.7224</v>
      </c>
      <c r="BI37" s="348">
        <v>29.285499999999999</v>
      </c>
      <c r="BJ37" s="348">
        <v>2.9561999999999999</v>
      </c>
      <c r="BK37" s="373"/>
      <c r="BL37" s="372" t="s">
        <v>2250</v>
      </c>
      <c r="BM37" s="372" t="s">
        <v>2251</v>
      </c>
      <c r="BN37" s="372" t="s">
        <v>2252</v>
      </c>
      <c r="BO37" s="372" t="s">
        <v>2253</v>
      </c>
      <c r="BP37" s="372" t="s">
        <v>2254</v>
      </c>
      <c r="BQ37" s="373"/>
      <c r="BR37" s="354" t="s">
        <v>476</v>
      </c>
    </row>
    <row r="38" spans="1:70" s="107" customFormat="1" ht="11" x14ac:dyDescent="0.3">
      <c r="A38" s="841" t="s">
        <v>2295</v>
      </c>
      <c r="B38" s="842"/>
      <c r="C38" s="843">
        <v>41275</v>
      </c>
      <c r="D38" s="842"/>
      <c r="E38" s="844">
        <v>5502.44</v>
      </c>
      <c r="F38" s="842"/>
      <c r="G38" s="845">
        <v>185.67099999999999</v>
      </c>
      <c r="H38" s="847"/>
      <c r="I38" s="846">
        <v>0.44309999999999999</v>
      </c>
      <c r="J38" s="846">
        <v>-0.38840000000000002</v>
      </c>
      <c r="K38" s="846">
        <v>0.60799999999999998</v>
      </c>
      <c r="L38" s="846">
        <v>6.1165000000000003</v>
      </c>
      <c r="M38" s="846">
        <v>0.31719999999999998</v>
      </c>
      <c r="N38" s="848">
        <v>3.9462999999999999</v>
      </c>
      <c r="O38" s="846">
        <v>2.8332000000000002</v>
      </c>
      <c r="P38" s="846">
        <v>17.8352</v>
      </c>
      <c r="Q38" s="846">
        <v>16.240400000000001</v>
      </c>
      <c r="R38" s="846">
        <v>16.809799999999999</v>
      </c>
      <c r="S38" s="846">
        <v>2.5116000000000001</v>
      </c>
      <c r="T38" s="846">
        <v>14.4993</v>
      </c>
      <c r="U38" s="846">
        <v>-0.25729999999999997</v>
      </c>
      <c r="V38" s="846">
        <v>4.9149000000000003</v>
      </c>
      <c r="W38" s="846">
        <v>0.65600000000000003</v>
      </c>
      <c r="X38" s="846">
        <v>16.383700000000001</v>
      </c>
      <c r="Y38" s="847"/>
      <c r="Z38" s="844">
        <v>13</v>
      </c>
      <c r="AA38" s="844">
        <v>8</v>
      </c>
      <c r="AB38" s="844">
        <v>8</v>
      </c>
      <c r="AC38" s="844">
        <v>5</v>
      </c>
      <c r="AD38" s="844">
        <v>8</v>
      </c>
      <c r="AE38" s="844">
        <v>6</v>
      </c>
      <c r="AF38" s="844">
        <v>7</v>
      </c>
      <c r="AG38" s="844">
        <v>5</v>
      </c>
      <c r="AH38" s="844">
        <v>5</v>
      </c>
      <c r="AI38" s="844">
        <v>1</v>
      </c>
      <c r="AJ38" s="844">
        <v>8</v>
      </c>
      <c r="AK38" s="844">
        <v>5</v>
      </c>
      <c r="AL38" s="844">
        <v>7</v>
      </c>
      <c r="AM38" s="844">
        <v>7</v>
      </c>
      <c r="AN38" s="844">
        <v>7</v>
      </c>
      <c r="AO38" s="842"/>
      <c r="AP38" s="846">
        <v>17.420000000000002</v>
      </c>
      <c r="AQ38" s="846">
        <v>18.23</v>
      </c>
      <c r="AR38" s="846">
        <v>15.39</v>
      </c>
      <c r="AS38" s="846">
        <v>9.07</v>
      </c>
      <c r="AT38" s="846">
        <v>5.7</v>
      </c>
      <c r="AU38" s="849"/>
      <c r="AV38" s="844">
        <v>3</v>
      </c>
      <c r="AW38" s="844">
        <v>4</v>
      </c>
      <c r="AX38" s="844">
        <v>5</v>
      </c>
      <c r="AY38" s="844">
        <v>7</v>
      </c>
      <c r="AZ38" s="844">
        <v>7</v>
      </c>
      <c r="BA38" s="851"/>
      <c r="BB38" s="846">
        <v>12.999968324298701</v>
      </c>
      <c r="BC38" s="852">
        <v>1.0320977101087101</v>
      </c>
      <c r="BD38" s="852">
        <v>7.2446173245240206E-2</v>
      </c>
      <c r="BE38" s="852">
        <v>0.53556716832186102</v>
      </c>
      <c r="BF38" s="847"/>
      <c r="BG38" s="846">
        <v>54.413699999999999</v>
      </c>
      <c r="BH38" s="846">
        <v>29.980899999999998</v>
      </c>
      <c r="BI38" s="846">
        <v>13.087300000000001</v>
      </c>
      <c r="BJ38" s="846">
        <v>2.5181</v>
      </c>
      <c r="BK38" s="842"/>
      <c r="BL38" s="855" t="s">
        <v>2256</v>
      </c>
      <c r="BM38" s="855" t="s">
        <v>2257</v>
      </c>
      <c r="BN38" s="855" t="s">
        <v>2258</v>
      </c>
      <c r="BO38" s="855" t="s">
        <v>2259</v>
      </c>
      <c r="BP38" s="855" t="s">
        <v>2260</v>
      </c>
      <c r="BQ38" s="842"/>
      <c r="BR38" s="856" t="s">
        <v>476</v>
      </c>
    </row>
    <row r="39" spans="1:70" s="107" customFormat="1" x14ac:dyDescent="0.25">
      <c r="A39" s="345" t="s">
        <v>2296</v>
      </c>
      <c r="B39" s="373"/>
      <c r="C39" s="719">
        <v>44175</v>
      </c>
      <c r="D39" s="373"/>
      <c r="E39" s="346">
        <v>2198.7399999999998</v>
      </c>
      <c r="F39" s="373"/>
      <c r="G39" s="347">
        <v>24.893000000000001</v>
      </c>
      <c r="H39" s="374"/>
      <c r="I39" s="348" t="s">
        <v>430</v>
      </c>
      <c r="J39" s="348">
        <v>-0.74960000000000004</v>
      </c>
      <c r="K39" s="348">
        <v>-0.12839999999999999</v>
      </c>
      <c r="L39" s="348">
        <v>2.2635999999999998</v>
      </c>
      <c r="M39" s="348">
        <v>3.1193</v>
      </c>
      <c r="N39" s="350">
        <v>11.908099999999999</v>
      </c>
      <c r="O39" s="348">
        <v>8.1377000000000006</v>
      </c>
      <c r="P39" s="348">
        <v>17.945399999999999</v>
      </c>
      <c r="Q39" s="348">
        <v>13.9941</v>
      </c>
      <c r="R39" s="348" t="s">
        <v>430</v>
      </c>
      <c r="S39" s="348">
        <v>1.7244999999999999</v>
      </c>
      <c r="T39" s="348">
        <v>11.0204</v>
      </c>
      <c r="U39" s="348">
        <v>3.8982999999999999</v>
      </c>
      <c r="V39" s="348">
        <v>9.0840999999999994</v>
      </c>
      <c r="W39" s="348">
        <v>-0.84050000000000002</v>
      </c>
      <c r="X39" s="348">
        <v>17.373699999999999</v>
      </c>
      <c r="Y39" s="374"/>
      <c r="Z39" s="346" t="s">
        <v>430</v>
      </c>
      <c r="AA39" s="346">
        <v>13</v>
      </c>
      <c r="AB39" s="346">
        <v>12</v>
      </c>
      <c r="AC39" s="346">
        <v>12</v>
      </c>
      <c r="AD39" s="346">
        <v>5</v>
      </c>
      <c r="AE39" s="346">
        <v>2</v>
      </c>
      <c r="AF39" s="346">
        <v>1</v>
      </c>
      <c r="AG39" s="346">
        <v>4</v>
      </c>
      <c r="AH39" s="346">
        <v>12</v>
      </c>
      <c r="AI39" s="346" t="s">
        <v>430</v>
      </c>
      <c r="AJ39" s="346">
        <v>10</v>
      </c>
      <c r="AK39" s="346">
        <v>11</v>
      </c>
      <c r="AL39" s="346">
        <v>4</v>
      </c>
      <c r="AM39" s="346">
        <v>4</v>
      </c>
      <c r="AN39" s="346">
        <v>15</v>
      </c>
      <c r="AO39" s="373"/>
      <c r="AP39" s="348" t="s">
        <v>430</v>
      </c>
      <c r="AQ39" s="348" t="s">
        <v>430</v>
      </c>
      <c r="AR39" s="348">
        <v>15.71</v>
      </c>
      <c r="AS39" s="348">
        <v>12.61</v>
      </c>
      <c r="AT39" s="348">
        <v>9.31</v>
      </c>
      <c r="AU39" s="351"/>
      <c r="AV39" s="346" t="s">
        <v>430</v>
      </c>
      <c r="AW39" s="346" t="s">
        <v>430</v>
      </c>
      <c r="AX39" s="346">
        <v>4</v>
      </c>
      <c r="AY39" s="346">
        <v>2</v>
      </c>
      <c r="AZ39" s="346">
        <v>4</v>
      </c>
      <c r="BA39" s="362"/>
      <c r="BB39" s="348">
        <v>9.39539785115584</v>
      </c>
      <c r="BC39" s="375">
        <v>0.65377177530457098</v>
      </c>
      <c r="BD39" s="375">
        <v>0.10000015063326601</v>
      </c>
      <c r="BE39" s="375">
        <v>0.66047876097147995</v>
      </c>
      <c r="BF39" s="374"/>
      <c r="BG39" s="348">
        <v>60.218499999999999</v>
      </c>
      <c r="BH39" s="348">
        <v>8.9189799999999995</v>
      </c>
      <c r="BI39" s="348">
        <v>2.71122</v>
      </c>
      <c r="BJ39" s="348">
        <v>28.151299999999999</v>
      </c>
      <c r="BK39" s="373"/>
      <c r="BL39" s="372" t="s">
        <v>2262</v>
      </c>
      <c r="BM39" s="372" t="s">
        <v>2263</v>
      </c>
      <c r="BN39" s="372" t="s">
        <v>2264</v>
      </c>
      <c r="BO39" s="372" t="s">
        <v>2265</v>
      </c>
      <c r="BP39" s="372" t="s">
        <v>2266</v>
      </c>
      <c r="BQ39" s="373"/>
      <c r="BR39" s="354" t="s">
        <v>436</v>
      </c>
    </row>
    <row r="40" spans="1:70" s="107" customFormat="1" x14ac:dyDescent="0.25">
      <c r="A40" s="345" t="s">
        <v>2297</v>
      </c>
      <c r="B40" s="373"/>
      <c r="C40" s="719">
        <v>41275</v>
      </c>
      <c r="D40" s="373"/>
      <c r="E40" s="346">
        <v>1943.41</v>
      </c>
      <c r="F40" s="373"/>
      <c r="G40" s="347">
        <v>784.60569999999996</v>
      </c>
      <c r="H40" s="374"/>
      <c r="I40" s="348">
        <v>0.78520000000000001</v>
      </c>
      <c r="J40" s="348">
        <v>-0.6603</v>
      </c>
      <c r="K40" s="348">
        <v>-0.75770000000000004</v>
      </c>
      <c r="L40" s="348">
        <v>1.627</v>
      </c>
      <c r="M40" s="348">
        <v>-4.8643000000000001</v>
      </c>
      <c r="N40" s="350">
        <v>-1.6134999999999999</v>
      </c>
      <c r="O40" s="348">
        <v>-2.6751</v>
      </c>
      <c r="P40" s="348">
        <v>11.914199999999999</v>
      </c>
      <c r="Q40" s="348">
        <v>15.279500000000001</v>
      </c>
      <c r="R40" s="348">
        <v>14.180999999999999</v>
      </c>
      <c r="S40" s="348">
        <v>-0.42049999999999998</v>
      </c>
      <c r="T40" s="348">
        <v>7.9551999999999996</v>
      </c>
      <c r="U40" s="348">
        <v>-5.7907000000000002</v>
      </c>
      <c r="V40" s="348">
        <v>4.5100000000000001E-2</v>
      </c>
      <c r="W40" s="348">
        <v>-0.2863</v>
      </c>
      <c r="X40" s="348">
        <v>14.352499999999999</v>
      </c>
      <c r="Y40" s="374"/>
      <c r="Z40" s="346">
        <v>4</v>
      </c>
      <c r="AA40" s="346">
        <v>11</v>
      </c>
      <c r="AB40" s="346">
        <v>15</v>
      </c>
      <c r="AC40" s="346">
        <v>14</v>
      </c>
      <c r="AD40" s="346">
        <v>14</v>
      </c>
      <c r="AE40" s="346">
        <v>13</v>
      </c>
      <c r="AF40" s="346">
        <v>15</v>
      </c>
      <c r="AG40" s="346">
        <v>14</v>
      </c>
      <c r="AH40" s="346">
        <v>8</v>
      </c>
      <c r="AI40" s="346">
        <v>10</v>
      </c>
      <c r="AJ40" s="346">
        <v>15</v>
      </c>
      <c r="AK40" s="346">
        <v>14</v>
      </c>
      <c r="AL40" s="346">
        <v>13</v>
      </c>
      <c r="AM40" s="346">
        <v>13</v>
      </c>
      <c r="AN40" s="346">
        <v>12</v>
      </c>
      <c r="AO40" s="373"/>
      <c r="AP40" s="348">
        <v>15.3</v>
      </c>
      <c r="AQ40" s="348">
        <v>17.03</v>
      </c>
      <c r="AR40" s="348">
        <v>11.14</v>
      </c>
      <c r="AS40" s="348">
        <v>3.16</v>
      </c>
      <c r="AT40" s="348">
        <v>-3.74</v>
      </c>
      <c r="AU40" s="351"/>
      <c r="AV40" s="346">
        <v>10</v>
      </c>
      <c r="AW40" s="346">
        <v>10</v>
      </c>
      <c r="AX40" s="346">
        <v>13</v>
      </c>
      <c r="AY40" s="346">
        <v>14</v>
      </c>
      <c r="AZ40" s="346">
        <v>14</v>
      </c>
      <c r="BA40" s="362"/>
      <c r="BB40" s="348">
        <v>12.4880898126136</v>
      </c>
      <c r="BC40" s="375">
        <v>0.96775920568683005</v>
      </c>
      <c r="BD40" s="375">
        <v>4.5168318742188601E-2</v>
      </c>
      <c r="BE40" s="375">
        <v>0.26465087829302097</v>
      </c>
      <c r="BF40" s="374"/>
      <c r="BG40" s="348">
        <v>56.704599999999999</v>
      </c>
      <c r="BH40" s="348">
        <v>14.6212</v>
      </c>
      <c r="BI40" s="348">
        <v>21.786300000000001</v>
      </c>
      <c r="BJ40" s="348">
        <v>6.8879000000000001</v>
      </c>
      <c r="BK40" s="373"/>
      <c r="BL40" s="372" t="s">
        <v>2268</v>
      </c>
      <c r="BM40" s="372" t="s">
        <v>2269</v>
      </c>
      <c r="BN40" s="372" t="s">
        <v>2270</v>
      </c>
      <c r="BO40" s="372" t="s">
        <v>2271</v>
      </c>
      <c r="BP40" s="372" t="s">
        <v>2272</v>
      </c>
      <c r="BQ40" s="373"/>
      <c r="BR40" s="354" t="s">
        <v>519</v>
      </c>
    </row>
    <row r="41" spans="1:70" s="107" customFormat="1" x14ac:dyDescent="0.25">
      <c r="A41" s="345" t="s">
        <v>2298</v>
      </c>
      <c r="B41" s="373"/>
      <c r="C41" s="719">
        <v>44461</v>
      </c>
      <c r="D41" s="373"/>
      <c r="E41" s="346">
        <v>1837.12</v>
      </c>
      <c r="F41" s="373"/>
      <c r="G41" s="347">
        <v>21.81</v>
      </c>
      <c r="H41" s="374"/>
      <c r="I41" s="348">
        <v>0.64610000000000001</v>
      </c>
      <c r="J41" s="348">
        <v>0.13769999999999999</v>
      </c>
      <c r="K41" s="348">
        <v>3.7583000000000002</v>
      </c>
      <c r="L41" s="348">
        <v>9.1045999999999996</v>
      </c>
      <c r="M41" s="348">
        <v>6.1314000000000002</v>
      </c>
      <c r="N41" s="350">
        <v>11.7316</v>
      </c>
      <c r="O41" s="348">
        <v>6.4695</v>
      </c>
      <c r="P41" s="348">
        <v>20.486999999999998</v>
      </c>
      <c r="Q41" s="348" t="s">
        <v>430</v>
      </c>
      <c r="R41" s="348" t="s">
        <v>430</v>
      </c>
      <c r="S41" s="348">
        <v>5.9252000000000002</v>
      </c>
      <c r="T41" s="348">
        <v>19.310700000000001</v>
      </c>
      <c r="U41" s="348">
        <v>6.3902000000000001</v>
      </c>
      <c r="V41" s="348">
        <v>12.0761</v>
      </c>
      <c r="W41" s="348">
        <v>2.4906000000000001</v>
      </c>
      <c r="X41" s="348">
        <v>17.203299999999999</v>
      </c>
      <c r="Y41" s="374"/>
      <c r="Z41" s="346">
        <v>11</v>
      </c>
      <c r="AA41" s="346">
        <v>2</v>
      </c>
      <c r="AB41" s="346">
        <v>1</v>
      </c>
      <c r="AC41" s="346">
        <v>1</v>
      </c>
      <c r="AD41" s="346">
        <v>2</v>
      </c>
      <c r="AE41" s="346">
        <v>3</v>
      </c>
      <c r="AF41" s="346">
        <v>2</v>
      </c>
      <c r="AG41" s="346">
        <v>1</v>
      </c>
      <c r="AH41" s="346" t="s">
        <v>430</v>
      </c>
      <c r="AI41" s="346" t="s">
        <v>430</v>
      </c>
      <c r="AJ41" s="346">
        <v>1</v>
      </c>
      <c r="AK41" s="346">
        <v>3</v>
      </c>
      <c r="AL41" s="346">
        <v>2</v>
      </c>
      <c r="AM41" s="346">
        <v>2</v>
      </c>
      <c r="AN41" s="346">
        <v>1</v>
      </c>
      <c r="AO41" s="373"/>
      <c r="AP41" s="348" t="s">
        <v>430</v>
      </c>
      <c r="AQ41" s="348" t="s">
        <v>430</v>
      </c>
      <c r="AR41" s="348" t="s">
        <v>430</v>
      </c>
      <c r="AS41" s="348">
        <v>13.87</v>
      </c>
      <c r="AT41" s="348">
        <v>16.61</v>
      </c>
      <c r="AU41" s="351"/>
      <c r="AV41" s="346" t="s">
        <v>430</v>
      </c>
      <c r="AW41" s="346" t="s">
        <v>430</v>
      </c>
      <c r="AX41" s="346" t="s">
        <v>430</v>
      </c>
      <c r="AY41" s="346">
        <v>1</v>
      </c>
      <c r="AZ41" s="346">
        <v>2</v>
      </c>
      <c r="BA41" s="362"/>
      <c r="BB41" s="348">
        <v>12.749049333572</v>
      </c>
      <c r="BC41" s="375">
        <v>1.00684156592117</v>
      </c>
      <c r="BD41" s="375">
        <v>9.1052490354785201E-2</v>
      </c>
      <c r="BE41" s="375">
        <v>0.76454265052556702</v>
      </c>
      <c r="BF41" s="374"/>
      <c r="BG41" s="348">
        <v>63.3994</v>
      </c>
      <c r="BH41" s="348">
        <v>16.183800000000002</v>
      </c>
      <c r="BI41" s="348">
        <v>17.7773</v>
      </c>
      <c r="BJ41" s="348">
        <v>2.6395</v>
      </c>
      <c r="BK41" s="373"/>
      <c r="BL41" s="372" t="s">
        <v>2274</v>
      </c>
      <c r="BM41" s="372" t="s">
        <v>2275</v>
      </c>
      <c r="BN41" s="372" t="s">
        <v>2276</v>
      </c>
      <c r="BO41" s="372" t="s">
        <v>2277</v>
      </c>
      <c r="BP41" s="372" t="s">
        <v>2278</v>
      </c>
      <c r="BQ41" s="373"/>
      <c r="BR41" s="354" t="s">
        <v>436</v>
      </c>
    </row>
    <row r="42" spans="1:70" s="107" customFormat="1" x14ac:dyDescent="0.25">
      <c r="A42" s="345" t="s">
        <v>2299</v>
      </c>
      <c r="B42" s="373"/>
      <c r="C42" s="719">
        <v>41276</v>
      </c>
      <c r="D42" s="373"/>
      <c r="E42" s="346">
        <v>1285.58</v>
      </c>
      <c r="F42" s="373"/>
      <c r="G42" s="347">
        <v>227.0556</v>
      </c>
      <c r="H42" s="374"/>
      <c r="I42" s="348">
        <v>0.7732</v>
      </c>
      <c r="J42" s="348">
        <v>-0.57320000000000004</v>
      </c>
      <c r="K42" s="348">
        <v>0.25990000000000002</v>
      </c>
      <c r="L42" s="348">
        <v>3.3315000000000001</v>
      </c>
      <c r="M42" s="348">
        <v>-4.7980999999999998</v>
      </c>
      <c r="N42" s="350">
        <v>-4.3673999999999999</v>
      </c>
      <c r="O42" s="348">
        <v>-0.27929999999999999</v>
      </c>
      <c r="P42" s="348">
        <v>8.3508999999999993</v>
      </c>
      <c r="Q42" s="348">
        <v>9.6285000000000007</v>
      </c>
      <c r="R42" s="348">
        <v>10.475099999999999</v>
      </c>
      <c r="S42" s="348">
        <v>1.0657000000000001</v>
      </c>
      <c r="T42" s="348">
        <v>9.8660999999999994</v>
      </c>
      <c r="U42" s="348">
        <v>-6.3137999999999996</v>
      </c>
      <c r="V42" s="348">
        <v>-1.4722</v>
      </c>
      <c r="W42" s="348">
        <v>0.1164</v>
      </c>
      <c r="X42" s="348">
        <v>11.9506</v>
      </c>
      <c r="Y42" s="374"/>
      <c r="Z42" s="346">
        <v>5</v>
      </c>
      <c r="AA42" s="346">
        <v>10</v>
      </c>
      <c r="AB42" s="346">
        <v>10</v>
      </c>
      <c r="AC42" s="346">
        <v>10</v>
      </c>
      <c r="AD42" s="346">
        <v>13</v>
      </c>
      <c r="AE42" s="346">
        <v>15</v>
      </c>
      <c r="AF42" s="346">
        <v>12</v>
      </c>
      <c r="AG42" s="346">
        <v>15</v>
      </c>
      <c r="AH42" s="346">
        <v>14</v>
      </c>
      <c r="AI42" s="346">
        <v>13</v>
      </c>
      <c r="AJ42" s="346">
        <v>13</v>
      </c>
      <c r="AK42" s="346">
        <v>12</v>
      </c>
      <c r="AL42" s="346">
        <v>14</v>
      </c>
      <c r="AM42" s="346">
        <v>15</v>
      </c>
      <c r="AN42" s="346">
        <v>10</v>
      </c>
      <c r="AO42" s="373"/>
      <c r="AP42" s="348">
        <v>10.78</v>
      </c>
      <c r="AQ42" s="348">
        <v>11.26</v>
      </c>
      <c r="AR42" s="348">
        <v>7.6</v>
      </c>
      <c r="AS42" s="348">
        <v>2.7</v>
      </c>
      <c r="AT42" s="348">
        <v>-3.72</v>
      </c>
      <c r="AU42" s="351"/>
      <c r="AV42" s="346">
        <v>13</v>
      </c>
      <c r="AW42" s="346">
        <v>13</v>
      </c>
      <c r="AX42" s="346">
        <v>14</v>
      </c>
      <c r="AY42" s="346">
        <v>15</v>
      </c>
      <c r="AZ42" s="346">
        <v>13</v>
      </c>
      <c r="BA42" s="362"/>
      <c r="BB42" s="348">
        <v>11.3820162101511</v>
      </c>
      <c r="BC42" s="375">
        <v>0.91575860968309097</v>
      </c>
      <c r="BD42" s="375">
        <v>1.8672071495590602E-2</v>
      </c>
      <c r="BE42" s="375">
        <v>-0.147914222181491</v>
      </c>
      <c r="BF42" s="374"/>
      <c r="BG42" s="348">
        <v>60.988900000000001</v>
      </c>
      <c r="BH42" s="348">
        <v>13.3193</v>
      </c>
      <c r="BI42" s="348">
        <v>25.026800000000001</v>
      </c>
      <c r="BJ42" s="348">
        <v>0.66500000000000004</v>
      </c>
      <c r="BK42" s="373"/>
      <c r="BL42" s="372" t="s">
        <v>2280</v>
      </c>
      <c r="BM42" s="372" t="s">
        <v>2281</v>
      </c>
      <c r="BN42" s="372" t="s">
        <v>2282</v>
      </c>
      <c r="BO42" s="372" t="s">
        <v>2283</v>
      </c>
      <c r="BP42" s="372" t="s">
        <v>2284</v>
      </c>
      <c r="BQ42" s="373"/>
      <c r="BR42" s="354" t="s">
        <v>555</v>
      </c>
    </row>
    <row r="43" spans="1:70" x14ac:dyDescent="0.25">
      <c r="A43" s="36" t="s">
        <v>93</v>
      </c>
      <c r="B43" s="43"/>
      <c r="C43" s="720"/>
      <c r="D43" s="43"/>
      <c r="E43" s="51"/>
      <c r="F43" s="43"/>
      <c r="G43" s="55"/>
      <c r="H43" s="66"/>
      <c r="I43" s="59">
        <v>0.72240000000000004</v>
      </c>
      <c r="J43" s="59">
        <v>-0.38080000000000003</v>
      </c>
      <c r="K43" s="59">
        <v>1.0237000000000001</v>
      </c>
      <c r="L43" s="59">
        <v>4.7210000000000001</v>
      </c>
      <c r="M43" s="59">
        <v>0.52449999999999997</v>
      </c>
      <c r="N43" s="70">
        <v>3.7906</v>
      </c>
      <c r="O43" s="59">
        <v>2.1518999999999999</v>
      </c>
      <c r="P43" s="59">
        <v>15.600899999999999</v>
      </c>
      <c r="Q43" s="59">
        <v>15.226900000000001</v>
      </c>
      <c r="R43" s="59">
        <v>14.7438</v>
      </c>
      <c r="S43" s="59">
        <v>2.5781000000000001</v>
      </c>
      <c r="T43" s="59">
        <v>13.5045</v>
      </c>
      <c r="U43" s="59">
        <v>-0.67600000000000005</v>
      </c>
      <c r="V43" s="59">
        <v>5.0251999999999999</v>
      </c>
      <c r="W43" s="59">
        <v>0.69089999999999996</v>
      </c>
      <c r="X43" s="59">
        <v>16.119700000000002</v>
      </c>
      <c r="Y43" s="66"/>
      <c r="Z43" s="51">
        <v>13</v>
      </c>
      <c r="AA43" s="51">
        <v>15</v>
      </c>
      <c r="AB43" s="51">
        <v>15</v>
      </c>
      <c r="AC43" s="51">
        <v>15</v>
      </c>
      <c r="AD43" s="51">
        <v>15</v>
      </c>
      <c r="AE43" s="51">
        <v>15</v>
      </c>
      <c r="AF43" s="51">
        <v>15</v>
      </c>
      <c r="AG43" s="51">
        <v>15</v>
      </c>
      <c r="AH43" s="51">
        <v>14</v>
      </c>
      <c r="AI43" s="51">
        <v>13</v>
      </c>
      <c r="AJ43" s="51">
        <v>15</v>
      </c>
      <c r="AK43" s="51">
        <v>15</v>
      </c>
      <c r="AL43" s="51">
        <v>15</v>
      </c>
      <c r="AM43" s="51">
        <v>15</v>
      </c>
      <c r="AN43" s="51">
        <v>15</v>
      </c>
      <c r="AO43" s="43"/>
      <c r="AP43" s="59">
        <v>15.917692307692301</v>
      </c>
      <c r="AQ43" s="59">
        <v>17.4007692307692</v>
      </c>
      <c r="AR43" s="59">
        <v>13.62</v>
      </c>
      <c r="AS43" s="59">
        <v>7.8946666666666703</v>
      </c>
      <c r="AT43" s="59">
        <v>4.9186666666666703</v>
      </c>
      <c r="AU43" s="78"/>
      <c r="AV43" s="51">
        <v>13</v>
      </c>
      <c r="AW43" s="51">
        <v>13</v>
      </c>
      <c r="AX43" s="51">
        <v>14</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1.1394</v>
      </c>
      <c r="J44" s="60">
        <v>0.2908</v>
      </c>
      <c r="K44" s="60">
        <v>3.7583000000000002</v>
      </c>
      <c r="L44" s="60">
        <v>9.1045999999999996</v>
      </c>
      <c r="M44" s="60">
        <v>8.9786000000000001</v>
      </c>
      <c r="N44" s="71">
        <v>13.9229</v>
      </c>
      <c r="O44" s="60">
        <v>8.1377000000000006</v>
      </c>
      <c r="P44" s="60">
        <v>20.486999999999998</v>
      </c>
      <c r="Q44" s="60">
        <v>18.0547</v>
      </c>
      <c r="R44" s="60">
        <v>16.809799999999999</v>
      </c>
      <c r="S44" s="60">
        <v>5.9252000000000002</v>
      </c>
      <c r="T44" s="60">
        <v>21.895700000000001</v>
      </c>
      <c r="U44" s="60">
        <v>7.5029000000000003</v>
      </c>
      <c r="V44" s="60">
        <v>15.1233</v>
      </c>
      <c r="W44" s="60">
        <v>2.4906000000000001</v>
      </c>
      <c r="X44" s="60">
        <v>18.9404</v>
      </c>
      <c r="Y44" s="67"/>
      <c r="Z44" s="52"/>
      <c r="AA44" s="52"/>
      <c r="AB44" s="52"/>
      <c r="AC44" s="52"/>
      <c r="AD44" s="52"/>
      <c r="AE44" s="52"/>
      <c r="AF44" s="52"/>
      <c r="AG44" s="52"/>
      <c r="AH44" s="52"/>
      <c r="AI44" s="52"/>
      <c r="AJ44" s="52"/>
      <c r="AK44" s="52"/>
      <c r="AL44" s="52"/>
      <c r="AM44" s="52"/>
      <c r="AN44" s="52"/>
      <c r="AO44" s="44"/>
      <c r="AP44" s="60">
        <v>17.920000000000002</v>
      </c>
      <c r="AQ44" s="60">
        <v>20.309999999999999</v>
      </c>
      <c r="AR44" s="60">
        <v>17.14</v>
      </c>
      <c r="AS44" s="60">
        <v>13.87</v>
      </c>
      <c r="AT44" s="60">
        <v>18.16</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0.44309999999999999</v>
      </c>
      <c r="J45" s="60">
        <v>-1.1553</v>
      </c>
      <c r="K45" s="60">
        <v>-0.75770000000000004</v>
      </c>
      <c r="L45" s="60">
        <v>1.2710999999999999</v>
      </c>
      <c r="M45" s="60">
        <v>-5.0845000000000002</v>
      </c>
      <c r="N45" s="71">
        <v>-4.3673999999999999</v>
      </c>
      <c r="O45" s="60">
        <v>-2.6751</v>
      </c>
      <c r="P45" s="60">
        <v>8.3508999999999993</v>
      </c>
      <c r="Q45" s="60">
        <v>9.6285000000000007</v>
      </c>
      <c r="R45" s="60">
        <v>10.475099999999999</v>
      </c>
      <c r="S45" s="60">
        <v>-0.42049999999999998</v>
      </c>
      <c r="T45" s="60">
        <v>6.3277999999999999</v>
      </c>
      <c r="U45" s="60">
        <v>-6.8731</v>
      </c>
      <c r="V45" s="60">
        <v>-1.4722</v>
      </c>
      <c r="W45" s="60">
        <v>-0.84050000000000002</v>
      </c>
      <c r="X45" s="60">
        <v>11.9506</v>
      </c>
      <c r="Y45" s="67"/>
      <c r="Z45" s="52"/>
      <c r="AA45" s="52"/>
      <c r="AB45" s="52"/>
      <c r="AC45" s="52"/>
      <c r="AD45" s="52"/>
      <c r="AE45" s="52"/>
      <c r="AF45" s="52"/>
      <c r="AG45" s="52"/>
      <c r="AH45" s="52"/>
      <c r="AI45" s="52"/>
      <c r="AJ45" s="52"/>
      <c r="AK45" s="52"/>
      <c r="AL45" s="52"/>
      <c r="AM45" s="52"/>
      <c r="AN45" s="52"/>
      <c r="AO45" s="44"/>
      <c r="AP45" s="60">
        <v>10.78</v>
      </c>
      <c r="AQ45" s="60">
        <v>11.26</v>
      </c>
      <c r="AR45" s="60">
        <v>7.6</v>
      </c>
      <c r="AS45" s="60">
        <v>2.7</v>
      </c>
      <c r="AT45" s="60">
        <v>-4.6500000000000004</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0.69879999999999998</v>
      </c>
      <c r="J46" s="61">
        <v>-0.38840000000000002</v>
      </c>
      <c r="K46" s="61">
        <v>0.60799999999999998</v>
      </c>
      <c r="L46" s="61">
        <v>4.6859000000000002</v>
      </c>
      <c r="M46" s="61">
        <v>0.31719999999999998</v>
      </c>
      <c r="N46" s="72">
        <v>2.1636000000000002</v>
      </c>
      <c r="O46" s="61">
        <v>1.4106000000000001</v>
      </c>
      <c r="P46" s="61">
        <v>16.620999999999999</v>
      </c>
      <c r="Q46" s="61">
        <v>15.5503</v>
      </c>
      <c r="R46" s="61">
        <v>14.9063</v>
      </c>
      <c r="S46" s="61">
        <v>2.5116000000000001</v>
      </c>
      <c r="T46" s="61">
        <v>12.6334</v>
      </c>
      <c r="U46" s="61">
        <v>-1.8405</v>
      </c>
      <c r="V46" s="61">
        <v>4.7652999999999999</v>
      </c>
      <c r="W46" s="61">
        <v>0.40589999999999998</v>
      </c>
      <c r="X46" s="61">
        <v>16.383700000000001</v>
      </c>
      <c r="Y46" s="68"/>
      <c r="Z46" s="53"/>
      <c r="AA46" s="53"/>
      <c r="AB46" s="53"/>
      <c r="AC46" s="53"/>
      <c r="AD46" s="53"/>
      <c r="AE46" s="53"/>
      <c r="AF46" s="53"/>
      <c r="AG46" s="53"/>
      <c r="AH46" s="53"/>
      <c r="AI46" s="53"/>
      <c r="AJ46" s="53"/>
      <c r="AK46" s="53"/>
      <c r="AL46" s="53"/>
      <c r="AM46" s="53"/>
      <c r="AN46" s="53"/>
      <c r="AO46" s="45"/>
      <c r="AP46" s="61">
        <v>16.36</v>
      </c>
      <c r="AQ46" s="61">
        <v>18.04</v>
      </c>
      <c r="AR46" s="61">
        <v>13.72</v>
      </c>
      <c r="AS46" s="61">
        <v>6.49</v>
      </c>
      <c r="AT46" s="61">
        <v>3.69</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144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2300</v>
      </c>
      <c r="B48" s="402"/>
      <c r="C48" s="724">
        <v>44530</v>
      </c>
      <c r="D48" s="402"/>
      <c r="E48" s="403">
        <v>1945.94</v>
      </c>
      <c r="F48" s="402"/>
      <c r="G48" s="404">
        <v>22.2364</v>
      </c>
      <c r="H48" s="406"/>
      <c r="I48" s="405">
        <v>0.58260000000000001</v>
      </c>
      <c r="J48" s="405">
        <v>-0.65629999999999999</v>
      </c>
      <c r="K48" s="405">
        <v>-3.3776000000000002</v>
      </c>
      <c r="L48" s="405">
        <v>2.6938</v>
      </c>
      <c r="M48" s="405">
        <v>14.559799999999999</v>
      </c>
      <c r="N48" s="407">
        <v>15.2736</v>
      </c>
      <c r="O48" s="405">
        <v>1.0716000000000001</v>
      </c>
      <c r="P48" s="405">
        <v>20.2742</v>
      </c>
      <c r="Q48" s="405" t="s">
        <v>430</v>
      </c>
      <c r="R48" s="405" t="s">
        <v>430</v>
      </c>
      <c r="S48" s="405">
        <v>-3.0181</v>
      </c>
      <c r="T48" s="405">
        <v>25.060600000000001</v>
      </c>
      <c r="U48" s="405">
        <v>12.482900000000001</v>
      </c>
      <c r="V48" s="405">
        <v>16.431899999999999</v>
      </c>
      <c r="W48" s="405">
        <v>-0.13789999999999999</v>
      </c>
      <c r="X48" s="405">
        <v>18.434799999999999</v>
      </c>
      <c r="Y48" s="406"/>
      <c r="Z48" s="403">
        <v>7</v>
      </c>
      <c r="AA48" s="403">
        <v>8</v>
      </c>
      <c r="AB48" s="403">
        <v>11</v>
      </c>
      <c r="AC48" s="403">
        <v>8</v>
      </c>
      <c r="AD48" s="403">
        <v>2</v>
      </c>
      <c r="AE48" s="403">
        <v>2</v>
      </c>
      <c r="AF48" s="403">
        <v>4</v>
      </c>
      <c r="AG48" s="403">
        <v>1</v>
      </c>
      <c r="AH48" s="403" t="s">
        <v>430</v>
      </c>
      <c r="AI48" s="403" t="s">
        <v>430</v>
      </c>
      <c r="AJ48" s="403">
        <v>11</v>
      </c>
      <c r="AK48" s="403">
        <v>2</v>
      </c>
      <c r="AL48" s="403">
        <v>2</v>
      </c>
      <c r="AM48" s="403">
        <v>2</v>
      </c>
      <c r="AN48" s="403">
        <v>9</v>
      </c>
      <c r="AO48" s="402"/>
      <c r="AP48" s="405" t="s">
        <v>430</v>
      </c>
      <c r="AQ48" s="405" t="s">
        <v>430</v>
      </c>
      <c r="AR48" s="405" t="s">
        <v>430</v>
      </c>
      <c r="AS48" s="405">
        <v>11.86</v>
      </c>
      <c r="AT48" s="405">
        <v>19.489999999999998</v>
      </c>
      <c r="AU48" s="408"/>
      <c r="AV48" s="403" t="s">
        <v>430</v>
      </c>
      <c r="AW48" s="403" t="s">
        <v>430</v>
      </c>
      <c r="AX48" s="403" t="s">
        <v>430</v>
      </c>
      <c r="AY48" s="403">
        <v>2</v>
      </c>
      <c r="AZ48" s="403">
        <v>2</v>
      </c>
      <c r="BA48" s="409"/>
      <c r="BB48" s="405">
        <v>17.257445048467201</v>
      </c>
      <c r="BC48" s="410">
        <v>1.0948390096865199</v>
      </c>
      <c r="BD48" s="410">
        <v>7.0134815525180097E-2</v>
      </c>
      <c r="BE48" s="410">
        <v>0.77942213475761002</v>
      </c>
      <c r="BF48" s="406"/>
      <c r="BG48" s="405">
        <v>40.893500000000003</v>
      </c>
      <c r="BH48" s="405">
        <v>13.0784</v>
      </c>
      <c r="BI48" s="405">
        <v>23.736899999999999</v>
      </c>
      <c r="BJ48" s="405">
        <v>22.2912</v>
      </c>
      <c r="BK48" s="402"/>
      <c r="BL48" s="401" t="s">
        <v>2301</v>
      </c>
      <c r="BM48" s="401" t="s">
        <v>2302</v>
      </c>
      <c r="BN48" s="401" t="s">
        <v>2303</v>
      </c>
      <c r="BO48" s="401" t="s">
        <v>2304</v>
      </c>
      <c r="BP48" s="401" t="s">
        <v>2305</v>
      </c>
      <c r="BQ48" s="402"/>
      <c r="BR48" s="411" t="s">
        <v>548</v>
      </c>
    </row>
    <row r="49" spans="1:70" s="107" customFormat="1" x14ac:dyDescent="0.25">
      <c r="A49" s="345" t="s">
        <v>2306</v>
      </c>
      <c r="B49" s="373"/>
      <c r="C49" s="719">
        <v>44442</v>
      </c>
      <c r="D49" s="373"/>
      <c r="E49" s="346">
        <v>1300.31</v>
      </c>
      <c r="F49" s="373"/>
      <c r="G49" s="347">
        <v>18.28</v>
      </c>
      <c r="H49" s="374"/>
      <c r="I49" s="348">
        <v>0.66080000000000005</v>
      </c>
      <c r="J49" s="348">
        <v>-0.1638</v>
      </c>
      <c r="K49" s="348">
        <v>1.6685000000000001</v>
      </c>
      <c r="L49" s="348">
        <v>4.2784000000000004</v>
      </c>
      <c r="M49" s="348">
        <v>0.21929999999999999</v>
      </c>
      <c r="N49" s="350">
        <v>0.43959999999999999</v>
      </c>
      <c r="O49" s="348">
        <v>-0.29949999999999999</v>
      </c>
      <c r="P49" s="348">
        <v>11.969200000000001</v>
      </c>
      <c r="Q49" s="348" t="s">
        <v>430</v>
      </c>
      <c r="R49" s="348" t="s">
        <v>430</v>
      </c>
      <c r="S49" s="348">
        <v>2.9279000000000002</v>
      </c>
      <c r="T49" s="348">
        <v>13.7523</v>
      </c>
      <c r="U49" s="348">
        <v>-1.7732000000000001</v>
      </c>
      <c r="V49" s="348">
        <v>2.5813999999999999</v>
      </c>
      <c r="W49" s="348">
        <v>1.8384</v>
      </c>
      <c r="X49" s="348">
        <v>12.9201</v>
      </c>
      <c r="Y49" s="374"/>
      <c r="Z49" s="346">
        <v>5</v>
      </c>
      <c r="AA49" s="346">
        <v>3</v>
      </c>
      <c r="AB49" s="346">
        <v>3</v>
      </c>
      <c r="AC49" s="346">
        <v>7</v>
      </c>
      <c r="AD49" s="346">
        <v>8</v>
      </c>
      <c r="AE49" s="346">
        <v>9</v>
      </c>
      <c r="AF49" s="346">
        <v>5</v>
      </c>
      <c r="AG49" s="346">
        <v>7</v>
      </c>
      <c r="AH49" s="346" t="s">
        <v>430</v>
      </c>
      <c r="AI49" s="346" t="s">
        <v>430</v>
      </c>
      <c r="AJ49" s="346">
        <v>3</v>
      </c>
      <c r="AK49" s="346">
        <v>8</v>
      </c>
      <c r="AL49" s="346">
        <v>8</v>
      </c>
      <c r="AM49" s="346">
        <v>8</v>
      </c>
      <c r="AN49" s="346">
        <v>3</v>
      </c>
      <c r="AO49" s="373"/>
      <c r="AP49" s="348" t="s">
        <v>430</v>
      </c>
      <c r="AQ49" s="348" t="s">
        <v>430</v>
      </c>
      <c r="AR49" s="348">
        <v>11.16</v>
      </c>
      <c r="AS49" s="348">
        <v>4.8</v>
      </c>
      <c r="AT49" s="348">
        <v>3.24</v>
      </c>
      <c r="AU49" s="351"/>
      <c r="AV49" s="346" t="s">
        <v>430</v>
      </c>
      <c r="AW49" s="346" t="s">
        <v>430</v>
      </c>
      <c r="AX49" s="346">
        <v>5</v>
      </c>
      <c r="AY49" s="346">
        <v>6</v>
      </c>
      <c r="AZ49" s="346">
        <v>8</v>
      </c>
      <c r="BA49" s="362"/>
      <c r="BB49" s="348">
        <v>12.379475646097999</v>
      </c>
      <c r="BC49" s="375">
        <v>1.01279748729754</v>
      </c>
      <c r="BD49" s="375">
        <v>3.9947158901402602E-2</v>
      </c>
      <c r="BE49" s="375">
        <v>0.12312123370922901</v>
      </c>
      <c r="BF49" s="374"/>
      <c r="BG49" s="348">
        <v>68.209500000000006</v>
      </c>
      <c r="BH49" s="348">
        <v>8.6616400000000002</v>
      </c>
      <c r="BI49" s="348">
        <v>19.1524</v>
      </c>
      <c r="BJ49" s="348">
        <v>3.9764599999999999</v>
      </c>
      <c r="BK49" s="373"/>
      <c r="BL49" s="372" t="s">
        <v>2307</v>
      </c>
      <c r="BM49" s="372" t="s">
        <v>2308</v>
      </c>
      <c r="BN49" s="372" t="s">
        <v>1120</v>
      </c>
      <c r="BO49" s="372" t="s">
        <v>2309</v>
      </c>
      <c r="BP49" s="372" t="s">
        <v>2310</v>
      </c>
      <c r="BQ49" s="373"/>
      <c r="BR49" s="354" t="s">
        <v>443</v>
      </c>
    </row>
    <row r="50" spans="1:70" s="107" customFormat="1" x14ac:dyDescent="0.25">
      <c r="A50" s="345" t="s">
        <v>2311</v>
      </c>
      <c r="B50" s="373"/>
      <c r="C50" s="719">
        <v>42826</v>
      </c>
      <c r="D50" s="373"/>
      <c r="E50" s="346">
        <v>1114.8599999999999</v>
      </c>
      <c r="F50" s="373"/>
      <c r="G50" s="347">
        <v>119.46</v>
      </c>
      <c r="H50" s="374"/>
      <c r="I50" s="348">
        <v>0.75060000000000004</v>
      </c>
      <c r="J50" s="348">
        <v>-1.2889999999999999</v>
      </c>
      <c r="K50" s="348">
        <v>-0.42509999999999998</v>
      </c>
      <c r="L50" s="348">
        <v>2.4967999999999999</v>
      </c>
      <c r="M50" s="348">
        <v>-3.7000999999999999</v>
      </c>
      <c r="N50" s="350">
        <v>-5.2957000000000001</v>
      </c>
      <c r="O50" s="348">
        <v>-2.1981000000000002</v>
      </c>
      <c r="P50" s="348">
        <v>10.740500000000001</v>
      </c>
      <c r="Q50" s="348">
        <v>10.123699999999999</v>
      </c>
      <c r="R50" s="348" t="s">
        <v>430</v>
      </c>
      <c r="S50" s="348">
        <v>1.9631000000000001</v>
      </c>
      <c r="T50" s="348">
        <v>10.0304</v>
      </c>
      <c r="U50" s="348">
        <v>-6.4745999999999997</v>
      </c>
      <c r="V50" s="348">
        <v>-2.8148</v>
      </c>
      <c r="W50" s="348">
        <v>-1.2401</v>
      </c>
      <c r="X50" s="348">
        <v>10.0809</v>
      </c>
      <c r="Y50" s="374"/>
      <c r="Z50" s="346">
        <v>4</v>
      </c>
      <c r="AA50" s="346">
        <v>10</v>
      </c>
      <c r="AB50" s="346">
        <v>9</v>
      </c>
      <c r="AC50" s="346">
        <v>9</v>
      </c>
      <c r="AD50" s="346">
        <v>10</v>
      </c>
      <c r="AE50" s="346">
        <v>10</v>
      </c>
      <c r="AF50" s="346">
        <v>7</v>
      </c>
      <c r="AG50" s="346">
        <v>8</v>
      </c>
      <c r="AH50" s="346">
        <v>6</v>
      </c>
      <c r="AI50" s="346" t="s">
        <v>430</v>
      </c>
      <c r="AJ50" s="346">
        <v>6</v>
      </c>
      <c r="AK50" s="346">
        <v>10</v>
      </c>
      <c r="AL50" s="346">
        <v>10</v>
      </c>
      <c r="AM50" s="346">
        <v>10</v>
      </c>
      <c r="AN50" s="346">
        <v>11</v>
      </c>
      <c r="AO50" s="373"/>
      <c r="AP50" s="348" t="s">
        <v>430</v>
      </c>
      <c r="AQ50" s="348">
        <v>12.04</v>
      </c>
      <c r="AR50" s="348">
        <v>8.6999999999999993</v>
      </c>
      <c r="AS50" s="348">
        <v>2.0099999999999998</v>
      </c>
      <c r="AT50" s="348">
        <v>-4.26</v>
      </c>
      <c r="AU50" s="351"/>
      <c r="AV50" s="346" t="s">
        <v>430</v>
      </c>
      <c r="AW50" s="346">
        <v>5</v>
      </c>
      <c r="AX50" s="346">
        <v>7</v>
      </c>
      <c r="AY50" s="346">
        <v>9</v>
      </c>
      <c r="AZ50" s="346">
        <v>10</v>
      </c>
      <c r="BA50" s="362"/>
      <c r="BB50" s="348">
        <v>11.0241639951448</v>
      </c>
      <c r="BC50" s="375">
        <v>0.859448812327957</v>
      </c>
      <c r="BD50" s="375">
        <v>3.7791382420068999E-2</v>
      </c>
      <c r="BE50" s="375">
        <v>0.101449345990016</v>
      </c>
      <c r="BF50" s="374"/>
      <c r="BG50" s="348">
        <v>51.734699999999997</v>
      </c>
      <c r="BH50" s="348">
        <v>18.666399999999999</v>
      </c>
      <c r="BI50" s="348">
        <v>21.017499999999998</v>
      </c>
      <c r="BJ50" s="348">
        <v>8.5814000000000004</v>
      </c>
      <c r="BK50" s="373"/>
      <c r="BL50" s="372" t="s">
        <v>2312</v>
      </c>
      <c r="BM50" s="372" t="s">
        <v>2313</v>
      </c>
      <c r="BN50" s="372" t="s">
        <v>2314</v>
      </c>
      <c r="BO50" s="372" t="s">
        <v>2315</v>
      </c>
      <c r="BP50" s="372" t="s">
        <v>2278</v>
      </c>
      <c r="BQ50" s="373"/>
      <c r="BR50" s="354" t="s">
        <v>2316</v>
      </c>
    </row>
    <row r="51" spans="1:70" s="107" customFormat="1" x14ac:dyDescent="0.25">
      <c r="A51" s="345" t="s">
        <v>2317</v>
      </c>
      <c r="B51" s="373"/>
      <c r="C51" s="719">
        <v>45085</v>
      </c>
      <c r="D51" s="373"/>
      <c r="E51" s="346">
        <v>991.79</v>
      </c>
      <c r="F51" s="373"/>
      <c r="G51" s="347">
        <v>13.7904</v>
      </c>
      <c r="H51" s="374"/>
      <c r="I51" s="348">
        <v>0.38069999999999998</v>
      </c>
      <c r="J51" s="348">
        <v>-1.103</v>
      </c>
      <c r="K51" s="348">
        <v>0.48459999999999998</v>
      </c>
      <c r="L51" s="348">
        <v>1.133</v>
      </c>
      <c r="M51" s="348">
        <v>-1.2255</v>
      </c>
      <c r="N51" s="350">
        <v>0.81289999999999996</v>
      </c>
      <c r="O51" s="348">
        <v>-4.3472999999999997</v>
      </c>
      <c r="P51" s="348">
        <v>9.6097000000000001</v>
      </c>
      <c r="Q51" s="348" t="s">
        <v>430</v>
      </c>
      <c r="R51" s="348" t="s">
        <v>430</v>
      </c>
      <c r="S51" s="348">
        <v>1.4268000000000001</v>
      </c>
      <c r="T51" s="348">
        <v>10.2729</v>
      </c>
      <c r="U51" s="348">
        <v>-2.9569000000000001</v>
      </c>
      <c r="V51" s="348">
        <v>1.6586000000000001</v>
      </c>
      <c r="W51" s="348">
        <v>0.1009</v>
      </c>
      <c r="X51" s="348">
        <v>10.5555</v>
      </c>
      <c r="Y51" s="374"/>
      <c r="Z51" s="346">
        <v>9</v>
      </c>
      <c r="AA51" s="346">
        <v>9</v>
      </c>
      <c r="AB51" s="346">
        <v>7</v>
      </c>
      <c r="AC51" s="346">
        <v>10</v>
      </c>
      <c r="AD51" s="346">
        <v>9</v>
      </c>
      <c r="AE51" s="346">
        <v>8</v>
      </c>
      <c r="AF51" s="346">
        <v>8</v>
      </c>
      <c r="AG51" s="346">
        <v>9</v>
      </c>
      <c r="AH51" s="346" t="s">
        <v>430</v>
      </c>
      <c r="AI51" s="346" t="s">
        <v>430</v>
      </c>
      <c r="AJ51" s="346">
        <v>8</v>
      </c>
      <c r="AK51" s="346">
        <v>9</v>
      </c>
      <c r="AL51" s="346">
        <v>9</v>
      </c>
      <c r="AM51" s="346">
        <v>9</v>
      </c>
      <c r="AN51" s="346">
        <v>8</v>
      </c>
      <c r="AO51" s="373"/>
      <c r="AP51" s="348" t="s">
        <v>430</v>
      </c>
      <c r="AQ51" s="348" t="s">
        <v>430</v>
      </c>
      <c r="AR51" s="348" t="s">
        <v>430</v>
      </c>
      <c r="AS51" s="348">
        <v>2.0499999999999998</v>
      </c>
      <c r="AT51" s="348">
        <v>0.13</v>
      </c>
      <c r="AU51" s="351"/>
      <c r="AV51" s="346" t="s">
        <v>430</v>
      </c>
      <c r="AW51" s="346" t="s">
        <v>430</v>
      </c>
      <c r="AX51" s="346" t="s">
        <v>430</v>
      </c>
      <c r="AY51" s="346">
        <v>8</v>
      </c>
      <c r="AZ51" s="346">
        <v>9</v>
      </c>
      <c r="BA51" s="362"/>
      <c r="BB51" s="348">
        <v>12.151418191624201</v>
      </c>
      <c r="BC51" s="375">
        <v>0.91286297783938197</v>
      </c>
      <c r="BD51" s="375">
        <v>2.8382579237547001E-2</v>
      </c>
      <c r="BE51" s="375">
        <v>-1.4411740306309199E-2</v>
      </c>
      <c r="BF51" s="374"/>
      <c r="BG51" s="348">
        <v>67.132199999999997</v>
      </c>
      <c r="BH51" s="348">
        <v>19.8796</v>
      </c>
      <c r="BI51" s="348">
        <v>10.0861</v>
      </c>
      <c r="BJ51" s="348">
        <v>2.9020999999999999</v>
      </c>
      <c r="BK51" s="373"/>
      <c r="BL51" s="372" t="s">
        <v>2318</v>
      </c>
      <c r="BM51" s="372" t="s">
        <v>2319</v>
      </c>
      <c r="BN51" s="372" t="s">
        <v>2320</v>
      </c>
      <c r="BO51" s="372" t="s">
        <v>2321</v>
      </c>
      <c r="BP51" s="372" t="s">
        <v>2322</v>
      </c>
      <c r="BQ51" s="373"/>
      <c r="BR51" s="354" t="s">
        <v>443</v>
      </c>
    </row>
    <row r="52" spans="1:70" s="107" customFormat="1" x14ac:dyDescent="0.25">
      <c r="A52" s="345" t="s">
        <v>2323</v>
      </c>
      <c r="B52" s="373"/>
      <c r="C52" s="719">
        <v>45719</v>
      </c>
      <c r="D52" s="373"/>
      <c r="E52" s="346">
        <v>998.88</v>
      </c>
      <c r="F52" s="373"/>
      <c r="G52" s="347">
        <v>12.7333</v>
      </c>
      <c r="H52" s="374"/>
      <c r="I52" s="348">
        <v>0.83709999999999996</v>
      </c>
      <c r="J52" s="348">
        <v>-0.16619999999999999</v>
      </c>
      <c r="K52" s="348">
        <v>0.69830000000000003</v>
      </c>
      <c r="L52" s="348">
        <v>5.9660000000000002</v>
      </c>
      <c r="M52" s="348">
        <v>5.4325999999999999</v>
      </c>
      <c r="N52" s="350">
        <v>12.4611</v>
      </c>
      <c r="O52" s="348" t="s">
        <v>430</v>
      </c>
      <c r="P52" s="348" t="s">
        <v>430</v>
      </c>
      <c r="Q52" s="348" t="s">
        <v>430</v>
      </c>
      <c r="R52" s="348" t="s">
        <v>430</v>
      </c>
      <c r="S52" s="348">
        <v>2.2648000000000001</v>
      </c>
      <c r="T52" s="348">
        <v>17.522200000000002</v>
      </c>
      <c r="U52" s="348">
        <v>6.1426999999999996</v>
      </c>
      <c r="V52" s="348">
        <v>13.647600000000001</v>
      </c>
      <c r="W52" s="348">
        <v>1.1294</v>
      </c>
      <c r="X52" s="348">
        <v>17.9221</v>
      </c>
      <c r="Y52" s="374"/>
      <c r="Z52" s="346">
        <v>3</v>
      </c>
      <c r="AA52" s="346">
        <v>4</v>
      </c>
      <c r="AB52" s="346">
        <v>5</v>
      </c>
      <c r="AC52" s="346">
        <v>3</v>
      </c>
      <c r="AD52" s="346">
        <v>3</v>
      </c>
      <c r="AE52" s="346">
        <v>3</v>
      </c>
      <c r="AF52" s="346" t="s">
        <v>430</v>
      </c>
      <c r="AG52" s="346" t="s">
        <v>430</v>
      </c>
      <c r="AH52" s="346" t="s">
        <v>430</v>
      </c>
      <c r="AI52" s="346" t="s">
        <v>430</v>
      </c>
      <c r="AJ52" s="346">
        <v>4</v>
      </c>
      <c r="AK52" s="346">
        <v>5</v>
      </c>
      <c r="AL52" s="346">
        <v>3</v>
      </c>
      <c r="AM52" s="346">
        <v>3</v>
      </c>
      <c r="AN52" s="346">
        <v>5</v>
      </c>
      <c r="AO52" s="373"/>
      <c r="AP52" s="348" t="s">
        <v>430</v>
      </c>
      <c r="AQ52" s="348" t="s">
        <v>430</v>
      </c>
      <c r="AR52" s="348" t="s">
        <v>430</v>
      </c>
      <c r="AS52" s="348" t="s">
        <v>430</v>
      </c>
      <c r="AT52" s="348">
        <v>14.21</v>
      </c>
      <c r="AU52" s="351"/>
      <c r="AV52" s="346" t="s">
        <v>430</v>
      </c>
      <c r="AW52" s="346" t="s">
        <v>430</v>
      </c>
      <c r="AX52" s="346" t="s">
        <v>430</v>
      </c>
      <c r="AY52" s="346" t="s">
        <v>430</v>
      </c>
      <c r="AZ52" s="346">
        <v>3</v>
      </c>
      <c r="BA52" s="362"/>
      <c r="BB52" s="348">
        <v>11.4938838794793</v>
      </c>
      <c r="BC52" s="375">
        <v>0.91859061298726796</v>
      </c>
      <c r="BD52" s="375">
        <v>7.2359966028393702E-2</v>
      </c>
      <c r="BE52" s="375">
        <v>0.51075286851551804</v>
      </c>
      <c r="BF52" s="374"/>
      <c r="BG52" s="348">
        <v>45.644500000000001</v>
      </c>
      <c r="BH52" s="348">
        <v>26.3063</v>
      </c>
      <c r="BI52" s="348">
        <v>25.008299999999998</v>
      </c>
      <c r="BJ52" s="348">
        <v>3.0409000000000002</v>
      </c>
      <c r="BK52" s="373"/>
      <c r="BL52" s="372" t="s">
        <v>2324</v>
      </c>
      <c r="BM52" s="372" t="s">
        <v>2325</v>
      </c>
      <c r="BN52" s="372" t="s">
        <v>2326</v>
      </c>
      <c r="BO52" s="372" t="s">
        <v>2327</v>
      </c>
      <c r="BP52" s="372" t="s">
        <v>2328</v>
      </c>
      <c r="BQ52" s="373"/>
      <c r="BR52" s="354" t="s">
        <v>611</v>
      </c>
    </row>
    <row r="53" spans="1:70" s="107" customFormat="1" x14ac:dyDescent="0.25">
      <c r="A53" s="345" t="s">
        <v>2329</v>
      </c>
      <c r="B53" s="373"/>
      <c r="C53" s="719">
        <v>35583</v>
      </c>
      <c r="D53" s="373"/>
      <c r="E53" s="346">
        <v>820.31</v>
      </c>
      <c r="F53" s="373"/>
      <c r="G53" s="347">
        <v>98.061499999999995</v>
      </c>
      <c r="H53" s="374"/>
      <c r="I53" s="348">
        <v>1.0085</v>
      </c>
      <c r="J53" s="348">
        <v>0.58309999999999995</v>
      </c>
      <c r="K53" s="348">
        <v>4.2206000000000001</v>
      </c>
      <c r="L53" s="348">
        <v>8.9696999999999996</v>
      </c>
      <c r="M53" s="348">
        <v>4.6100000000000003</v>
      </c>
      <c r="N53" s="350">
        <v>1.2144999999999999</v>
      </c>
      <c r="O53" s="348">
        <v>-4.7074999999999996</v>
      </c>
      <c r="P53" s="348">
        <v>13.4825</v>
      </c>
      <c r="Q53" s="348">
        <v>15.6958</v>
      </c>
      <c r="R53" s="348">
        <v>14.598599999999999</v>
      </c>
      <c r="S53" s="348">
        <v>3.5451000000000001</v>
      </c>
      <c r="T53" s="348">
        <v>22.089600000000001</v>
      </c>
      <c r="U53" s="348">
        <v>1.798</v>
      </c>
      <c r="V53" s="348">
        <v>2.7080000000000002</v>
      </c>
      <c r="W53" s="348">
        <v>3.6133999999999999</v>
      </c>
      <c r="X53" s="348">
        <v>16.124700000000001</v>
      </c>
      <c r="Y53" s="374"/>
      <c r="Z53" s="346">
        <v>1</v>
      </c>
      <c r="AA53" s="346">
        <v>1</v>
      </c>
      <c r="AB53" s="346">
        <v>2</v>
      </c>
      <c r="AC53" s="346">
        <v>2</v>
      </c>
      <c r="AD53" s="346">
        <v>4</v>
      </c>
      <c r="AE53" s="346">
        <v>7</v>
      </c>
      <c r="AF53" s="346">
        <v>9</v>
      </c>
      <c r="AG53" s="346">
        <v>4</v>
      </c>
      <c r="AH53" s="346">
        <v>1</v>
      </c>
      <c r="AI53" s="346">
        <v>1</v>
      </c>
      <c r="AJ53" s="346">
        <v>2</v>
      </c>
      <c r="AK53" s="346">
        <v>3</v>
      </c>
      <c r="AL53" s="346">
        <v>4</v>
      </c>
      <c r="AM53" s="346">
        <v>7</v>
      </c>
      <c r="AN53" s="346">
        <v>1</v>
      </c>
      <c r="AO53" s="373"/>
      <c r="AP53" s="348">
        <v>15.8</v>
      </c>
      <c r="AQ53" s="348">
        <v>17.05</v>
      </c>
      <c r="AR53" s="348">
        <v>13.44</v>
      </c>
      <c r="AS53" s="348">
        <v>4.57</v>
      </c>
      <c r="AT53" s="348">
        <v>10.08</v>
      </c>
      <c r="AU53" s="351"/>
      <c r="AV53" s="346">
        <v>1</v>
      </c>
      <c r="AW53" s="346">
        <v>2</v>
      </c>
      <c r="AX53" s="346">
        <v>2</v>
      </c>
      <c r="AY53" s="346">
        <v>7</v>
      </c>
      <c r="AZ53" s="346">
        <v>4</v>
      </c>
      <c r="BA53" s="362"/>
      <c r="BB53" s="348">
        <v>16.989694464882099</v>
      </c>
      <c r="BC53" s="375">
        <v>1.18897221100984</v>
      </c>
      <c r="BD53" s="375">
        <v>4.7371856598811601E-2</v>
      </c>
      <c r="BE53" s="375">
        <v>0.36882457150637399</v>
      </c>
      <c r="BF53" s="374"/>
      <c r="BG53" s="348">
        <v>37.854999999999997</v>
      </c>
      <c r="BH53" s="348">
        <v>9.8463999999999992</v>
      </c>
      <c r="BI53" s="348">
        <v>51.1922</v>
      </c>
      <c r="BJ53" s="348">
        <v>1.1064000000000001</v>
      </c>
      <c r="BK53" s="373"/>
      <c r="BL53" s="372" t="s">
        <v>2330</v>
      </c>
      <c r="BM53" s="372" t="s">
        <v>2331</v>
      </c>
      <c r="BN53" s="372" t="s">
        <v>2332</v>
      </c>
      <c r="BO53" s="372" t="s">
        <v>2333</v>
      </c>
      <c r="BP53" s="372" t="s">
        <v>2334</v>
      </c>
      <c r="BQ53" s="373"/>
      <c r="BR53" s="354" t="s">
        <v>463</v>
      </c>
    </row>
    <row r="54" spans="1:70" s="107" customFormat="1" x14ac:dyDescent="0.25">
      <c r="A54" s="345" t="s">
        <v>2335</v>
      </c>
      <c r="B54" s="373"/>
      <c r="C54" s="719">
        <v>43439</v>
      </c>
      <c r="D54" s="373"/>
      <c r="E54" s="346">
        <v>396.74400000000003</v>
      </c>
      <c r="F54" s="373"/>
      <c r="G54" s="347">
        <v>29.19</v>
      </c>
      <c r="H54" s="374"/>
      <c r="I54" s="348">
        <v>0.6552</v>
      </c>
      <c r="J54" s="348">
        <v>-0.2051</v>
      </c>
      <c r="K54" s="348">
        <v>0.51649999999999996</v>
      </c>
      <c r="L54" s="348">
        <v>5.6843000000000004</v>
      </c>
      <c r="M54" s="348">
        <v>0.58579999999999999</v>
      </c>
      <c r="N54" s="350">
        <v>3.4005999999999998</v>
      </c>
      <c r="O54" s="348">
        <v>1.9573</v>
      </c>
      <c r="P54" s="348">
        <v>13.317399999999999</v>
      </c>
      <c r="Q54" s="348">
        <v>13.400499999999999</v>
      </c>
      <c r="R54" s="348" t="s">
        <v>430</v>
      </c>
      <c r="S54" s="348">
        <v>1.2838000000000001</v>
      </c>
      <c r="T54" s="348">
        <v>13.7568</v>
      </c>
      <c r="U54" s="348">
        <v>0.2404</v>
      </c>
      <c r="V54" s="348">
        <v>4.8868</v>
      </c>
      <c r="W54" s="348">
        <v>0.68989999999999996</v>
      </c>
      <c r="X54" s="348">
        <v>14.9009</v>
      </c>
      <c r="Y54" s="374"/>
      <c r="Z54" s="346">
        <v>6</v>
      </c>
      <c r="AA54" s="346">
        <v>5</v>
      </c>
      <c r="AB54" s="346">
        <v>6</v>
      </c>
      <c r="AC54" s="346">
        <v>4</v>
      </c>
      <c r="AD54" s="346">
        <v>7</v>
      </c>
      <c r="AE54" s="346">
        <v>5</v>
      </c>
      <c r="AF54" s="346">
        <v>3</v>
      </c>
      <c r="AG54" s="346">
        <v>6</v>
      </c>
      <c r="AH54" s="346">
        <v>3</v>
      </c>
      <c r="AI54" s="346" t="s">
        <v>430</v>
      </c>
      <c r="AJ54" s="346">
        <v>9</v>
      </c>
      <c r="AK54" s="346">
        <v>7</v>
      </c>
      <c r="AL54" s="346">
        <v>6</v>
      </c>
      <c r="AM54" s="346">
        <v>5</v>
      </c>
      <c r="AN54" s="346">
        <v>6</v>
      </c>
      <c r="AO54" s="373"/>
      <c r="AP54" s="348" t="s">
        <v>430</v>
      </c>
      <c r="AQ54" s="348">
        <v>15.37</v>
      </c>
      <c r="AR54" s="348">
        <v>12.27</v>
      </c>
      <c r="AS54" s="348">
        <v>6.98</v>
      </c>
      <c r="AT54" s="348">
        <v>5.1100000000000003</v>
      </c>
      <c r="AU54" s="351"/>
      <c r="AV54" s="346" t="s">
        <v>430</v>
      </c>
      <c r="AW54" s="346">
        <v>3</v>
      </c>
      <c r="AX54" s="346">
        <v>3</v>
      </c>
      <c r="AY54" s="346">
        <v>3</v>
      </c>
      <c r="AZ54" s="346">
        <v>7</v>
      </c>
      <c r="BA54" s="362"/>
      <c r="BB54" s="348">
        <v>12.5896882055335</v>
      </c>
      <c r="BC54" s="375">
        <v>0.99366756663997602</v>
      </c>
      <c r="BD54" s="375">
        <v>5.3743785293833897E-2</v>
      </c>
      <c r="BE54" s="375">
        <v>0.31222899885028998</v>
      </c>
      <c r="BF54" s="374"/>
      <c r="BG54" s="348">
        <v>56.535299999999999</v>
      </c>
      <c r="BH54" s="348">
        <v>16.502800000000001</v>
      </c>
      <c r="BI54" s="348">
        <v>25.934799999999999</v>
      </c>
      <c r="BJ54" s="348">
        <v>1.0270999999999999</v>
      </c>
      <c r="BK54" s="373"/>
      <c r="BL54" s="372" t="s">
        <v>2336</v>
      </c>
      <c r="BM54" s="372" t="s">
        <v>2337</v>
      </c>
      <c r="BN54" s="372" t="s">
        <v>2338</v>
      </c>
      <c r="BO54" s="372" t="s">
        <v>2339</v>
      </c>
      <c r="BP54" s="372" t="s">
        <v>2340</v>
      </c>
      <c r="BQ54" s="373"/>
      <c r="BR54" s="354" t="s">
        <v>548</v>
      </c>
    </row>
    <row r="55" spans="1:70" s="107" customFormat="1" x14ac:dyDescent="0.25">
      <c r="A55" s="345" t="s">
        <v>2341</v>
      </c>
      <c r="B55" s="373"/>
      <c r="C55" s="719">
        <v>46171</v>
      </c>
      <c r="D55" s="373"/>
      <c r="E55" s="346">
        <v>384.6</v>
      </c>
      <c r="F55" s="373"/>
      <c r="G55" s="347">
        <v>10.432499999999999</v>
      </c>
      <c r="H55" s="374"/>
      <c r="I55" s="348">
        <v>0.54549999999999998</v>
      </c>
      <c r="J55" s="348">
        <v>-1.3708</v>
      </c>
      <c r="K55" s="348">
        <v>-1.2849999999999999</v>
      </c>
      <c r="L55" s="348" t="s">
        <v>430</v>
      </c>
      <c r="M55" s="348" t="s">
        <v>430</v>
      </c>
      <c r="N55" s="350" t="s">
        <v>430</v>
      </c>
      <c r="O55" s="348" t="s">
        <v>430</v>
      </c>
      <c r="P55" s="348" t="s">
        <v>430</v>
      </c>
      <c r="Q55" s="348" t="s">
        <v>430</v>
      </c>
      <c r="R55" s="348" t="s">
        <v>430</v>
      </c>
      <c r="S55" s="348">
        <v>1.2481</v>
      </c>
      <c r="T55" s="348" t="s">
        <v>430</v>
      </c>
      <c r="U55" s="348" t="s">
        <v>430</v>
      </c>
      <c r="V55" s="348" t="s">
        <v>430</v>
      </c>
      <c r="W55" s="348">
        <v>-0.4</v>
      </c>
      <c r="X55" s="348">
        <v>4.3250000000000002</v>
      </c>
      <c r="Y55" s="374"/>
      <c r="Z55" s="346">
        <v>8</v>
      </c>
      <c r="AA55" s="346">
        <v>11</v>
      </c>
      <c r="AB55" s="346">
        <v>10</v>
      </c>
      <c r="AC55" s="346" t="s">
        <v>430</v>
      </c>
      <c r="AD55" s="346" t="s">
        <v>430</v>
      </c>
      <c r="AE55" s="346" t="s">
        <v>430</v>
      </c>
      <c r="AF55" s="346" t="s">
        <v>430</v>
      </c>
      <c r="AG55" s="346" t="s">
        <v>430</v>
      </c>
      <c r="AH55" s="346" t="s">
        <v>430</v>
      </c>
      <c r="AI55" s="346" t="s">
        <v>430</v>
      </c>
      <c r="AJ55" s="346">
        <v>10</v>
      </c>
      <c r="AK55" s="346" t="s">
        <v>430</v>
      </c>
      <c r="AL55" s="346" t="s">
        <v>430</v>
      </c>
      <c r="AM55" s="346" t="s">
        <v>430</v>
      </c>
      <c r="AN55" s="346">
        <v>10</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62"/>
      <c r="BB55" s="348">
        <v>9.1917317327208892</v>
      </c>
      <c r="BC55" s="375">
        <v>136.81714317480001</v>
      </c>
      <c r="BD55" s="375">
        <v>1.4548580473403299E-2</v>
      </c>
      <c r="BE55" s="375">
        <v>-68.013535182018003</v>
      </c>
      <c r="BF55" s="374"/>
      <c r="BG55" s="348">
        <v>41.863999999999997</v>
      </c>
      <c r="BH55" s="348">
        <v>17.970300000000002</v>
      </c>
      <c r="BI55" s="348">
        <v>31.587</v>
      </c>
      <c r="BJ55" s="348">
        <v>8.5786999999999995</v>
      </c>
      <c r="BK55" s="373"/>
      <c r="BL55" s="372" t="s">
        <v>2342</v>
      </c>
      <c r="BM55" s="372" t="s">
        <v>2343</v>
      </c>
      <c r="BN55" s="372" t="s">
        <v>2344</v>
      </c>
      <c r="BO55" s="372" t="s">
        <v>2345</v>
      </c>
      <c r="BP55" s="372" t="s">
        <v>2346</v>
      </c>
      <c r="BQ55" s="373"/>
      <c r="BR55" s="354" t="s">
        <v>443</v>
      </c>
    </row>
    <row r="56" spans="1:70" s="107" customFormat="1" x14ac:dyDescent="0.25">
      <c r="A56" s="345" t="s">
        <v>2347</v>
      </c>
      <c r="B56" s="373"/>
      <c r="C56" s="719">
        <v>44361</v>
      </c>
      <c r="D56" s="373"/>
      <c r="E56" s="346">
        <v>362.4</v>
      </c>
      <c r="F56" s="373"/>
      <c r="G56" s="347">
        <v>17.3066</v>
      </c>
      <c r="H56" s="374"/>
      <c r="I56" s="348">
        <v>0.95369999999999999</v>
      </c>
      <c r="J56" s="348">
        <v>0.223</v>
      </c>
      <c r="K56" s="348">
        <v>1.1059000000000001</v>
      </c>
      <c r="L56" s="348">
        <v>4.4328000000000003</v>
      </c>
      <c r="M56" s="348">
        <v>1.6737</v>
      </c>
      <c r="N56" s="350">
        <v>6.3026</v>
      </c>
      <c r="O56" s="348">
        <v>-0.99129999999999996</v>
      </c>
      <c r="P56" s="348">
        <v>13.4236</v>
      </c>
      <c r="Q56" s="348">
        <v>12.3508</v>
      </c>
      <c r="R56" s="348" t="s">
        <v>430</v>
      </c>
      <c r="S56" s="348">
        <v>1.8443000000000001</v>
      </c>
      <c r="T56" s="348">
        <v>17.6983</v>
      </c>
      <c r="U56" s="348">
        <v>-0.2082</v>
      </c>
      <c r="V56" s="348">
        <v>6.5231000000000003</v>
      </c>
      <c r="W56" s="348">
        <v>1.8976</v>
      </c>
      <c r="X56" s="348">
        <v>11.1555</v>
      </c>
      <c r="Y56" s="374"/>
      <c r="Z56" s="346">
        <v>2</v>
      </c>
      <c r="AA56" s="346">
        <v>2</v>
      </c>
      <c r="AB56" s="346">
        <v>4</v>
      </c>
      <c r="AC56" s="346">
        <v>6</v>
      </c>
      <c r="AD56" s="346">
        <v>6</v>
      </c>
      <c r="AE56" s="346">
        <v>4</v>
      </c>
      <c r="AF56" s="346">
        <v>6</v>
      </c>
      <c r="AG56" s="346">
        <v>5</v>
      </c>
      <c r="AH56" s="346">
        <v>4</v>
      </c>
      <c r="AI56" s="346" t="s">
        <v>430</v>
      </c>
      <c r="AJ56" s="346">
        <v>7</v>
      </c>
      <c r="AK56" s="346">
        <v>4</v>
      </c>
      <c r="AL56" s="346">
        <v>7</v>
      </c>
      <c r="AM56" s="346">
        <v>4</v>
      </c>
      <c r="AN56" s="346">
        <v>2</v>
      </c>
      <c r="AO56" s="373"/>
      <c r="AP56" s="348" t="s">
        <v>430</v>
      </c>
      <c r="AQ56" s="348" t="s">
        <v>430</v>
      </c>
      <c r="AR56" s="348">
        <v>12.21</v>
      </c>
      <c r="AS56" s="348">
        <v>6.23</v>
      </c>
      <c r="AT56" s="348">
        <v>6.75</v>
      </c>
      <c r="AU56" s="351"/>
      <c r="AV56" s="346" t="s">
        <v>430</v>
      </c>
      <c r="AW56" s="346" t="s">
        <v>430</v>
      </c>
      <c r="AX56" s="346">
        <v>4</v>
      </c>
      <c r="AY56" s="346">
        <v>5</v>
      </c>
      <c r="AZ56" s="346">
        <v>5</v>
      </c>
      <c r="BA56" s="362"/>
      <c r="BB56" s="348">
        <v>14.029854560113201</v>
      </c>
      <c r="BC56" s="375">
        <v>1.0598661592418199</v>
      </c>
      <c r="BD56" s="375">
        <v>4.6972102433617997E-2</v>
      </c>
      <c r="BE56" s="375">
        <v>0.241851392071319</v>
      </c>
      <c r="BF56" s="374"/>
      <c r="BG56" s="348">
        <v>42.989600000000003</v>
      </c>
      <c r="BH56" s="348">
        <v>13.3879</v>
      </c>
      <c r="BI56" s="348">
        <v>40.308700000000002</v>
      </c>
      <c r="BJ56" s="348">
        <v>3.3138000000000001</v>
      </c>
      <c r="BK56" s="373"/>
      <c r="BL56" s="372" t="s">
        <v>1129</v>
      </c>
      <c r="BM56" s="372" t="s">
        <v>2348</v>
      </c>
      <c r="BN56" s="372" t="s">
        <v>2349</v>
      </c>
      <c r="BO56" s="372" t="s">
        <v>2350</v>
      </c>
      <c r="BP56" s="372" t="s">
        <v>2351</v>
      </c>
      <c r="BQ56" s="373"/>
      <c r="BR56" s="354" t="s">
        <v>611</v>
      </c>
    </row>
    <row r="57" spans="1:70" s="107" customFormat="1" x14ac:dyDescent="0.25">
      <c r="A57" s="345" t="s">
        <v>2352</v>
      </c>
      <c r="B57" s="373"/>
      <c r="C57" s="719">
        <v>43332</v>
      </c>
      <c r="D57" s="373"/>
      <c r="E57" s="346">
        <v>283.00299999999999</v>
      </c>
      <c r="F57" s="373"/>
      <c r="G57" s="347">
        <v>29.027899999999999</v>
      </c>
      <c r="H57" s="374"/>
      <c r="I57" s="348">
        <v>-2.93E-2</v>
      </c>
      <c r="J57" s="348">
        <v>-0.62509999999999999</v>
      </c>
      <c r="K57" s="348">
        <v>4.6246999999999998</v>
      </c>
      <c r="L57" s="348">
        <v>12.487299999999999</v>
      </c>
      <c r="M57" s="348">
        <v>16.0044</v>
      </c>
      <c r="N57" s="350">
        <v>22.5349</v>
      </c>
      <c r="O57" s="348">
        <v>6.8074000000000003</v>
      </c>
      <c r="P57" s="348">
        <v>17.785699999999999</v>
      </c>
      <c r="Q57" s="348">
        <v>14.5068</v>
      </c>
      <c r="R57" s="348" t="s">
        <v>430</v>
      </c>
      <c r="S57" s="348">
        <v>5.0358000000000001</v>
      </c>
      <c r="T57" s="348">
        <v>28.6356</v>
      </c>
      <c r="U57" s="348">
        <v>18.737100000000002</v>
      </c>
      <c r="V57" s="348">
        <v>22.9038</v>
      </c>
      <c r="W57" s="348">
        <v>1.7234</v>
      </c>
      <c r="X57" s="348">
        <v>14.2385</v>
      </c>
      <c r="Y57" s="374"/>
      <c r="Z57" s="346">
        <v>12</v>
      </c>
      <c r="AA57" s="346">
        <v>7</v>
      </c>
      <c r="AB57" s="346">
        <v>1</v>
      </c>
      <c r="AC57" s="346">
        <v>1</v>
      </c>
      <c r="AD57" s="346">
        <v>1</v>
      </c>
      <c r="AE57" s="346">
        <v>1</v>
      </c>
      <c r="AF57" s="346">
        <v>1</v>
      </c>
      <c r="AG57" s="346">
        <v>2</v>
      </c>
      <c r="AH57" s="346">
        <v>2</v>
      </c>
      <c r="AI57" s="346" t="s">
        <v>430</v>
      </c>
      <c r="AJ57" s="346">
        <v>1</v>
      </c>
      <c r="AK57" s="346">
        <v>1</v>
      </c>
      <c r="AL57" s="346">
        <v>1</v>
      </c>
      <c r="AM57" s="346">
        <v>1</v>
      </c>
      <c r="AN57" s="346">
        <v>4</v>
      </c>
      <c r="AO57" s="373"/>
      <c r="AP57" s="348" t="s">
        <v>430</v>
      </c>
      <c r="AQ57" s="348">
        <v>17.3</v>
      </c>
      <c r="AR57" s="348">
        <v>16.149999999999999</v>
      </c>
      <c r="AS57" s="348">
        <v>15.63</v>
      </c>
      <c r="AT57" s="348">
        <v>33.54</v>
      </c>
      <c r="AU57" s="351"/>
      <c r="AV57" s="346" t="s">
        <v>430</v>
      </c>
      <c r="AW57" s="346">
        <v>1</v>
      </c>
      <c r="AX57" s="346">
        <v>1</v>
      </c>
      <c r="AY57" s="346">
        <v>1</v>
      </c>
      <c r="AZ57" s="346">
        <v>1</v>
      </c>
      <c r="BA57" s="362"/>
      <c r="BB57" s="348">
        <v>16.064119548713698</v>
      </c>
      <c r="BC57" s="375">
        <v>1.16095202994527</v>
      </c>
      <c r="BD57" s="375">
        <v>6.1322005470184002E-2</v>
      </c>
      <c r="BE57" s="375">
        <v>0.52813653573230501</v>
      </c>
      <c r="BF57" s="374"/>
      <c r="BG57" s="348">
        <v>38.641500000000001</v>
      </c>
      <c r="BH57" s="348">
        <v>16.1768</v>
      </c>
      <c r="BI57" s="348">
        <v>32.835299999999997</v>
      </c>
      <c r="BJ57" s="348">
        <v>12.346399999999999</v>
      </c>
      <c r="BK57" s="373"/>
      <c r="BL57" s="372" t="s">
        <v>2353</v>
      </c>
      <c r="BM57" s="372" t="s">
        <v>2354</v>
      </c>
      <c r="BN57" s="372" t="s">
        <v>2355</v>
      </c>
      <c r="BO57" s="372" t="s">
        <v>2356</v>
      </c>
      <c r="BP57" s="372" t="s">
        <v>1735</v>
      </c>
      <c r="BQ57" s="373"/>
      <c r="BR57" s="354" t="s">
        <v>436</v>
      </c>
    </row>
    <row r="58" spans="1:70" s="107" customFormat="1" x14ac:dyDescent="0.25">
      <c r="A58" s="345" t="s">
        <v>2357</v>
      </c>
      <c r="B58" s="373"/>
      <c r="C58" s="719">
        <v>42255</v>
      </c>
      <c r="D58" s="373"/>
      <c r="E58" s="346">
        <v>74.462599999999995</v>
      </c>
      <c r="F58" s="373"/>
      <c r="G58" s="347">
        <v>27.65</v>
      </c>
      <c r="H58" s="374"/>
      <c r="I58" s="348">
        <v>0.37030000000000002</v>
      </c>
      <c r="J58" s="348">
        <v>-0.2392</v>
      </c>
      <c r="K58" s="348">
        <v>0.17349999999999999</v>
      </c>
      <c r="L58" s="348">
        <v>5.3398000000000003</v>
      </c>
      <c r="M58" s="348">
        <v>2.2926000000000002</v>
      </c>
      <c r="N58" s="350">
        <v>1.8757999999999999</v>
      </c>
      <c r="O58" s="348">
        <v>2.738</v>
      </c>
      <c r="P58" s="348">
        <v>13.902699999999999</v>
      </c>
      <c r="Q58" s="348">
        <v>11.5397</v>
      </c>
      <c r="R58" s="348">
        <v>9.6715</v>
      </c>
      <c r="S58" s="348">
        <v>2.2450000000000001</v>
      </c>
      <c r="T58" s="348">
        <v>16.586500000000001</v>
      </c>
      <c r="U58" s="348">
        <v>0.3896</v>
      </c>
      <c r="V58" s="348">
        <v>2.9419</v>
      </c>
      <c r="W58" s="348">
        <v>0.1376</v>
      </c>
      <c r="X58" s="348">
        <v>9.7272999999999996</v>
      </c>
      <c r="Y58" s="374"/>
      <c r="Z58" s="346">
        <v>10</v>
      </c>
      <c r="AA58" s="346">
        <v>6</v>
      </c>
      <c r="AB58" s="346">
        <v>8</v>
      </c>
      <c r="AC58" s="346">
        <v>5</v>
      </c>
      <c r="AD58" s="346">
        <v>5</v>
      </c>
      <c r="AE58" s="346">
        <v>6</v>
      </c>
      <c r="AF58" s="346">
        <v>2</v>
      </c>
      <c r="AG58" s="346">
        <v>3</v>
      </c>
      <c r="AH58" s="346">
        <v>5</v>
      </c>
      <c r="AI58" s="346">
        <v>2</v>
      </c>
      <c r="AJ58" s="346">
        <v>5</v>
      </c>
      <c r="AK58" s="346">
        <v>6</v>
      </c>
      <c r="AL58" s="346">
        <v>5</v>
      </c>
      <c r="AM58" s="346">
        <v>6</v>
      </c>
      <c r="AN58" s="346">
        <v>7</v>
      </c>
      <c r="AO58" s="373"/>
      <c r="AP58" s="348">
        <v>11.43</v>
      </c>
      <c r="AQ58" s="348">
        <v>13.39</v>
      </c>
      <c r="AR58" s="348">
        <v>11.09</v>
      </c>
      <c r="AS58" s="348">
        <v>6.69</v>
      </c>
      <c r="AT58" s="348">
        <v>5.54</v>
      </c>
      <c r="AU58" s="351"/>
      <c r="AV58" s="346">
        <v>2</v>
      </c>
      <c r="AW58" s="346">
        <v>4</v>
      </c>
      <c r="AX58" s="346">
        <v>6</v>
      </c>
      <c r="AY58" s="346">
        <v>4</v>
      </c>
      <c r="AZ58" s="346">
        <v>6</v>
      </c>
      <c r="BA58" s="362"/>
      <c r="BB58" s="348">
        <v>12.150500967985</v>
      </c>
      <c r="BC58" s="375">
        <v>0.98565607708140801</v>
      </c>
      <c r="BD58" s="375">
        <v>5.3503514296541203E-2</v>
      </c>
      <c r="BE58" s="375">
        <v>0.26214301080232399</v>
      </c>
      <c r="BF58" s="374"/>
      <c r="BG58" s="348">
        <v>49.9771</v>
      </c>
      <c r="BH58" s="348">
        <v>6.8764799999999999</v>
      </c>
      <c r="BI58" s="348">
        <v>32.295099999999998</v>
      </c>
      <c r="BJ58" s="348">
        <v>10.851319999999999</v>
      </c>
      <c r="BK58" s="373"/>
      <c r="BL58" s="372" t="s">
        <v>2358</v>
      </c>
      <c r="BM58" s="372" t="s">
        <v>2359</v>
      </c>
      <c r="BN58" s="372" t="s">
        <v>2360</v>
      </c>
      <c r="BO58" s="372" t="s">
        <v>2361</v>
      </c>
      <c r="BP58" s="372" t="s">
        <v>2362</v>
      </c>
      <c r="BQ58" s="373"/>
      <c r="BR58" s="354" t="s">
        <v>519</v>
      </c>
    </row>
    <row r="59" spans="1:70" s="107" customFormat="1" x14ac:dyDescent="0.25">
      <c r="A59" s="345" t="s">
        <v>2363</v>
      </c>
      <c r="B59" s="373"/>
      <c r="C59" s="719">
        <v>46233</v>
      </c>
      <c r="D59" s="373"/>
      <c r="E59" s="346">
        <v>199.82</v>
      </c>
      <c r="F59" s="373"/>
      <c r="G59" s="347">
        <v>9.85</v>
      </c>
      <c r="H59" s="374"/>
      <c r="I59" s="348">
        <v>0.30549999999999999</v>
      </c>
      <c r="J59" s="348">
        <v>-1.4014</v>
      </c>
      <c r="K59" s="348" t="s">
        <v>430</v>
      </c>
      <c r="L59" s="348" t="s">
        <v>430</v>
      </c>
      <c r="M59" s="348" t="s">
        <v>430</v>
      </c>
      <c r="N59" s="350" t="s">
        <v>430</v>
      </c>
      <c r="O59" s="348" t="s">
        <v>430</v>
      </c>
      <c r="P59" s="348" t="s">
        <v>430</v>
      </c>
      <c r="Q59" s="348" t="s">
        <v>430</v>
      </c>
      <c r="R59" s="348" t="s">
        <v>430</v>
      </c>
      <c r="S59" s="348" t="s">
        <v>430</v>
      </c>
      <c r="T59" s="348" t="s">
        <v>430</v>
      </c>
      <c r="U59" s="348" t="s">
        <v>430</v>
      </c>
      <c r="V59" s="348" t="s">
        <v>430</v>
      </c>
      <c r="W59" s="348">
        <v>-1.5</v>
      </c>
      <c r="X59" s="348">
        <v>-1.5</v>
      </c>
      <c r="Y59" s="374"/>
      <c r="Z59" s="346">
        <v>11</v>
      </c>
      <c r="AA59" s="346">
        <v>12</v>
      </c>
      <c r="AB59" s="346" t="s">
        <v>430</v>
      </c>
      <c r="AC59" s="346" t="s">
        <v>430</v>
      </c>
      <c r="AD59" s="346" t="s">
        <v>430</v>
      </c>
      <c r="AE59" s="346" t="s">
        <v>430</v>
      </c>
      <c r="AF59" s="346" t="s">
        <v>430</v>
      </c>
      <c r="AG59" s="346" t="s">
        <v>430</v>
      </c>
      <c r="AH59" s="346" t="s">
        <v>430</v>
      </c>
      <c r="AI59" s="346" t="s">
        <v>430</v>
      </c>
      <c r="AJ59" s="346" t="s">
        <v>430</v>
      </c>
      <c r="AK59" s="346" t="s">
        <v>430</v>
      </c>
      <c r="AL59" s="346" t="s">
        <v>430</v>
      </c>
      <c r="AM59" s="346" t="s">
        <v>430</v>
      </c>
      <c r="AN59" s="346">
        <v>12</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t="s">
        <v>430</v>
      </c>
      <c r="BC59" s="375">
        <v>0</v>
      </c>
      <c r="BD59" s="375">
        <v>0</v>
      </c>
      <c r="BE59" s="375" t="s">
        <v>430</v>
      </c>
      <c r="BF59" s="374"/>
      <c r="BG59" s="348" t="s">
        <v>430</v>
      </c>
      <c r="BH59" s="348" t="s">
        <v>430</v>
      </c>
      <c r="BI59" s="348" t="s">
        <v>430</v>
      </c>
      <c r="BJ59" s="348" t="s">
        <v>430</v>
      </c>
      <c r="BK59" s="373"/>
      <c r="BL59" s="372" t="s">
        <v>430</v>
      </c>
      <c r="BM59" s="372" t="s">
        <v>430</v>
      </c>
      <c r="BN59" s="372" t="s">
        <v>430</v>
      </c>
      <c r="BO59" s="372" t="s">
        <v>430</v>
      </c>
      <c r="BP59" s="372" t="s">
        <v>430</v>
      </c>
      <c r="BQ59" s="373"/>
      <c r="BR59" s="354" t="s">
        <v>555</v>
      </c>
    </row>
    <row r="60" spans="1:70" x14ac:dyDescent="0.25">
      <c r="A60" s="36" t="s">
        <v>93</v>
      </c>
      <c r="B60" s="43"/>
      <c r="C60" s="720"/>
      <c r="D60" s="43"/>
      <c r="E60" s="51"/>
      <c r="F60" s="43"/>
      <c r="G60" s="55"/>
      <c r="H60" s="66"/>
      <c r="I60" s="59">
        <v>0.58509999999999995</v>
      </c>
      <c r="J60" s="59">
        <v>-0.53449999999999998</v>
      </c>
      <c r="K60" s="59">
        <v>0.7641</v>
      </c>
      <c r="L60" s="59">
        <v>5.3482000000000003</v>
      </c>
      <c r="M60" s="59">
        <v>4.0453000000000001</v>
      </c>
      <c r="N60" s="70">
        <v>5.9020000000000001</v>
      </c>
      <c r="O60" s="59">
        <v>3.3999999999999998E-3</v>
      </c>
      <c r="P60" s="59">
        <v>13.8339</v>
      </c>
      <c r="Q60" s="59">
        <v>12.936199999999999</v>
      </c>
      <c r="R60" s="59">
        <v>12.1351</v>
      </c>
      <c r="S60" s="59">
        <v>1.8878999999999999</v>
      </c>
      <c r="T60" s="59">
        <v>17.540500000000002</v>
      </c>
      <c r="U60" s="59">
        <v>2.8378000000000001</v>
      </c>
      <c r="V60" s="59">
        <v>7.1467999999999998</v>
      </c>
      <c r="W60" s="59">
        <v>0.65439999999999998</v>
      </c>
      <c r="X60" s="59">
        <v>11.5738</v>
      </c>
      <c r="Y60" s="66"/>
      <c r="Z60" s="51">
        <v>12</v>
      </c>
      <c r="AA60" s="51">
        <v>12</v>
      </c>
      <c r="AB60" s="51">
        <v>11</v>
      </c>
      <c r="AC60" s="51">
        <v>10</v>
      </c>
      <c r="AD60" s="51">
        <v>10</v>
      </c>
      <c r="AE60" s="51">
        <v>10</v>
      </c>
      <c r="AF60" s="51">
        <v>9</v>
      </c>
      <c r="AG60" s="51">
        <v>9</v>
      </c>
      <c r="AH60" s="51">
        <v>6</v>
      </c>
      <c r="AI60" s="51">
        <v>2</v>
      </c>
      <c r="AJ60" s="51">
        <v>11</v>
      </c>
      <c r="AK60" s="51">
        <v>10</v>
      </c>
      <c r="AL60" s="51">
        <v>10</v>
      </c>
      <c r="AM60" s="51">
        <v>10</v>
      </c>
      <c r="AN60" s="51">
        <v>12</v>
      </c>
      <c r="AO60" s="43"/>
      <c r="AP60" s="59">
        <v>13.615</v>
      </c>
      <c r="AQ60" s="59">
        <v>15.03</v>
      </c>
      <c r="AR60" s="59">
        <v>12.1457142857143</v>
      </c>
      <c r="AS60" s="59">
        <v>6.7577777777777799</v>
      </c>
      <c r="AT60" s="59">
        <v>9.3829999999999991</v>
      </c>
      <c r="AU60" s="78"/>
      <c r="AV60" s="51">
        <v>2</v>
      </c>
      <c r="AW60" s="51">
        <v>5</v>
      </c>
      <c r="AX60" s="51">
        <v>7</v>
      </c>
      <c r="AY60" s="51">
        <v>9</v>
      </c>
      <c r="AZ60" s="51">
        <v>10</v>
      </c>
      <c r="BA60" s="258"/>
      <c r="BB60" s="59"/>
      <c r="BC60" s="276"/>
      <c r="BD60" s="276"/>
      <c r="BE60" s="276"/>
      <c r="BF60" s="66"/>
      <c r="BG60" s="59"/>
      <c r="BH60" s="59"/>
      <c r="BI60" s="59"/>
      <c r="BJ60" s="59"/>
      <c r="BK60" s="43"/>
      <c r="BL60" s="84"/>
      <c r="BM60" s="84"/>
      <c r="BN60" s="84"/>
      <c r="BO60" s="84"/>
      <c r="BP60" s="84"/>
      <c r="BQ60" s="43"/>
      <c r="BR60" s="88"/>
    </row>
    <row r="61" spans="1:70" x14ac:dyDescent="0.25">
      <c r="A61" s="37" t="s">
        <v>94</v>
      </c>
      <c r="B61" s="44"/>
      <c r="C61" s="721"/>
      <c r="D61" s="44"/>
      <c r="E61" s="52"/>
      <c r="F61" s="44"/>
      <c r="G61" s="56"/>
      <c r="H61" s="67"/>
      <c r="I61" s="60">
        <v>1.0085</v>
      </c>
      <c r="J61" s="60">
        <v>0.58309999999999995</v>
      </c>
      <c r="K61" s="60">
        <v>4.6246999999999998</v>
      </c>
      <c r="L61" s="60">
        <v>12.487299999999999</v>
      </c>
      <c r="M61" s="60">
        <v>16.0044</v>
      </c>
      <c r="N61" s="71">
        <v>22.5349</v>
      </c>
      <c r="O61" s="60">
        <v>6.8074000000000003</v>
      </c>
      <c r="P61" s="60">
        <v>20.2742</v>
      </c>
      <c r="Q61" s="60">
        <v>15.6958</v>
      </c>
      <c r="R61" s="60">
        <v>14.598599999999999</v>
      </c>
      <c r="S61" s="60">
        <v>5.0358000000000001</v>
      </c>
      <c r="T61" s="60">
        <v>28.6356</v>
      </c>
      <c r="U61" s="60">
        <v>18.737100000000002</v>
      </c>
      <c r="V61" s="60">
        <v>22.9038</v>
      </c>
      <c r="W61" s="60">
        <v>3.6133999999999999</v>
      </c>
      <c r="X61" s="60">
        <v>18.434799999999999</v>
      </c>
      <c r="Y61" s="67"/>
      <c r="Z61" s="52"/>
      <c r="AA61" s="52"/>
      <c r="AB61" s="52"/>
      <c r="AC61" s="52"/>
      <c r="AD61" s="52"/>
      <c r="AE61" s="52"/>
      <c r="AF61" s="52"/>
      <c r="AG61" s="52"/>
      <c r="AH61" s="52"/>
      <c r="AI61" s="52"/>
      <c r="AJ61" s="52"/>
      <c r="AK61" s="52"/>
      <c r="AL61" s="52"/>
      <c r="AM61" s="52"/>
      <c r="AN61" s="52"/>
      <c r="AO61" s="44"/>
      <c r="AP61" s="60">
        <v>15.8</v>
      </c>
      <c r="AQ61" s="60">
        <v>17.3</v>
      </c>
      <c r="AR61" s="60">
        <v>16.149999999999999</v>
      </c>
      <c r="AS61" s="60">
        <v>15.63</v>
      </c>
      <c r="AT61" s="60">
        <v>33.54</v>
      </c>
      <c r="AU61" s="79"/>
      <c r="AV61" s="52"/>
      <c r="AW61" s="52"/>
      <c r="AX61" s="52"/>
      <c r="AY61" s="52"/>
      <c r="AZ61" s="52"/>
      <c r="BA61" s="259"/>
      <c r="BB61" s="60"/>
      <c r="BC61" s="277"/>
      <c r="BD61" s="277"/>
      <c r="BE61" s="277"/>
      <c r="BF61" s="67"/>
      <c r="BG61" s="60"/>
      <c r="BH61" s="60"/>
      <c r="BI61" s="60"/>
      <c r="BJ61" s="60"/>
      <c r="BK61" s="44"/>
      <c r="BL61" s="85"/>
      <c r="BM61" s="85"/>
      <c r="BN61" s="85"/>
      <c r="BO61" s="85"/>
      <c r="BP61" s="85"/>
      <c r="BQ61" s="44"/>
      <c r="BR61" s="89"/>
    </row>
    <row r="62" spans="1:70" x14ac:dyDescent="0.25">
      <c r="A62" s="37" t="s">
        <v>95</v>
      </c>
      <c r="B62" s="44"/>
      <c r="C62" s="721"/>
      <c r="D62" s="44"/>
      <c r="E62" s="52"/>
      <c r="F62" s="44"/>
      <c r="G62" s="56"/>
      <c r="H62" s="67"/>
      <c r="I62" s="60">
        <v>-2.93E-2</v>
      </c>
      <c r="J62" s="60">
        <v>-1.4014</v>
      </c>
      <c r="K62" s="60">
        <v>-3.3776000000000002</v>
      </c>
      <c r="L62" s="60">
        <v>1.133</v>
      </c>
      <c r="M62" s="60">
        <v>-3.7000999999999999</v>
      </c>
      <c r="N62" s="71">
        <v>-5.2957000000000001</v>
      </c>
      <c r="O62" s="60">
        <v>-4.7074999999999996</v>
      </c>
      <c r="P62" s="60">
        <v>9.6097000000000001</v>
      </c>
      <c r="Q62" s="60">
        <v>10.123699999999999</v>
      </c>
      <c r="R62" s="60">
        <v>9.6715</v>
      </c>
      <c r="S62" s="60">
        <v>-3.0181</v>
      </c>
      <c r="T62" s="60">
        <v>10.0304</v>
      </c>
      <c r="U62" s="60">
        <v>-6.4745999999999997</v>
      </c>
      <c r="V62" s="60">
        <v>-2.8148</v>
      </c>
      <c r="W62" s="60">
        <v>-1.5</v>
      </c>
      <c r="X62" s="60">
        <v>-1.5</v>
      </c>
      <c r="Y62" s="67"/>
      <c r="Z62" s="52"/>
      <c r="AA62" s="52"/>
      <c r="AB62" s="52"/>
      <c r="AC62" s="52"/>
      <c r="AD62" s="52"/>
      <c r="AE62" s="52"/>
      <c r="AF62" s="52"/>
      <c r="AG62" s="52"/>
      <c r="AH62" s="52"/>
      <c r="AI62" s="52"/>
      <c r="AJ62" s="52"/>
      <c r="AK62" s="52"/>
      <c r="AL62" s="52"/>
      <c r="AM62" s="52"/>
      <c r="AN62" s="52"/>
      <c r="AO62" s="44"/>
      <c r="AP62" s="60">
        <v>11.43</v>
      </c>
      <c r="AQ62" s="60">
        <v>12.04</v>
      </c>
      <c r="AR62" s="60">
        <v>8.6999999999999993</v>
      </c>
      <c r="AS62" s="60">
        <v>2.0099999999999998</v>
      </c>
      <c r="AT62" s="60">
        <v>-4.26</v>
      </c>
      <c r="AU62" s="79"/>
      <c r="AV62" s="52"/>
      <c r="AW62" s="52"/>
      <c r="AX62" s="52"/>
      <c r="AY62" s="52"/>
      <c r="AZ62" s="52"/>
      <c r="BA62" s="259"/>
      <c r="BB62" s="60"/>
      <c r="BC62" s="277"/>
      <c r="BD62" s="277"/>
      <c r="BE62" s="277"/>
      <c r="BF62" s="67"/>
      <c r="BG62" s="60"/>
      <c r="BH62" s="60"/>
      <c r="BI62" s="60"/>
      <c r="BJ62" s="60"/>
      <c r="BK62" s="44"/>
      <c r="BL62" s="85"/>
      <c r="BM62" s="85"/>
      <c r="BN62" s="85"/>
      <c r="BO62" s="85"/>
      <c r="BP62" s="85"/>
      <c r="BQ62" s="44"/>
      <c r="BR62" s="89"/>
    </row>
    <row r="63" spans="1:70" x14ac:dyDescent="0.25">
      <c r="A63" s="38" t="s">
        <v>96</v>
      </c>
      <c r="B63" s="45"/>
      <c r="C63" s="722"/>
      <c r="D63" s="45"/>
      <c r="E63" s="53"/>
      <c r="F63" s="45"/>
      <c r="G63" s="57"/>
      <c r="H63" s="68"/>
      <c r="I63" s="61">
        <v>0.61890000000000001</v>
      </c>
      <c r="J63" s="61">
        <v>-0.43214999999999998</v>
      </c>
      <c r="K63" s="61">
        <v>0.51649999999999996</v>
      </c>
      <c r="L63" s="61">
        <v>4.8863000000000003</v>
      </c>
      <c r="M63" s="61">
        <v>1.98315</v>
      </c>
      <c r="N63" s="72">
        <v>2.6381999999999999</v>
      </c>
      <c r="O63" s="61">
        <v>-0.29949999999999999</v>
      </c>
      <c r="P63" s="61">
        <v>13.4236</v>
      </c>
      <c r="Q63" s="61">
        <v>12.8757</v>
      </c>
      <c r="R63" s="61">
        <v>12.1351</v>
      </c>
      <c r="S63" s="61">
        <v>1.9036999999999999</v>
      </c>
      <c r="T63" s="61">
        <v>15.1717</v>
      </c>
      <c r="U63" s="61">
        <v>1.61E-2</v>
      </c>
      <c r="V63" s="61">
        <v>2.8250000000000002</v>
      </c>
      <c r="W63" s="61">
        <v>0.4138</v>
      </c>
      <c r="X63" s="61">
        <v>12.037800000000001</v>
      </c>
      <c r="Y63" s="68"/>
      <c r="Z63" s="53"/>
      <c r="AA63" s="53"/>
      <c r="AB63" s="53"/>
      <c r="AC63" s="53"/>
      <c r="AD63" s="53"/>
      <c r="AE63" s="53"/>
      <c r="AF63" s="53"/>
      <c r="AG63" s="53"/>
      <c r="AH63" s="53"/>
      <c r="AI63" s="53"/>
      <c r="AJ63" s="53"/>
      <c r="AK63" s="53"/>
      <c r="AL63" s="53"/>
      <c r="AM63" s="53"/>
      <c r="AN63" s="53"/>
      <c r="AO63" s="45"/>
      <c r="AP63" s="61">
        <v>13.62</v>
      </c>
      <c r="AQ63" s="61">
        <v>15.37</v>
      </c>
      <c r="AR63" s="61">
        <v>12.21</v>
      </c>
      <c r="AS63" s="61">
        <v>6.23</v>
      </c>
      <c r="AT63" s="61">
        <v>6.14</v>
      </c>
      <c r="AU63" s="80"/>
      <c r="AV63" s="53"/>
      <c r="AW63" s="53"/>
      <c r="AX63" s="53"/>
      <c r="AY63" s="53"/>
      <c r="AZ63" s="53"/>
      <c r="BA63" s="262"/>
      <c r="BB63" s="61"/>
      <c r="BC63" s="279"/>
      <c r="BD63" s="279"/>
      <c r="BE63" s="279"/>
      <c r="BF63" s="68"/>
      <c r="BG63" s="61"/>
      <c r="BH63" s="61"/>
      <c r="BI63" s="61"/>
      <c r="BJ63" s="61"/>
      <c r="BK63" s="45"/>
      <c r="BL63" s="86"/>
      <c r="BM63" s="86"/>
      <c r="BN63" s="86"/>
      <c r="BO63" s="86"/>
      <c r="BP63" s="86"/>
      <c r="BQ63" s="45"/>
      <c r="BR63" s="90"/>
    </row>
    <row r="64" spans="1:70" ht="14.5" x14ac:dyDescent="0.25">
      <c r="A64" s="39" t="s">
        <v>145</v>
      </c>
      <c r="B64" s="46"/>
      <c r="C64" s="723"/>
      <c r="D64" s="46"/>
      <c r="E64" s="54"/>
      <c r="F64" s="46"/>
      <c r="G64" s="58"/>
      <c r="H64" s="69"/>
      <c r="I64" s="62"/>
      <c r="J64" s="62"/>
      <c r="K64" s="62"/>
      <c r="L64" s="62"/>
      <c r="M64" s="62"/>
      <c r="N64" s="73"/>
      <c r="O64" s="62"/>
      <c r="P64" s="62"/>
      <c r="Q64" s="62"/>
      <c r="R64" s="62"/>
      <c r="S64" s="62"/>
      <c r="T64" s="62"/>
      <c r="U64" s="62"/>
      <c r="V64" s="62"/>
      <c r="W64" s="62"/>
      <c r="X64" s="62"/>
      <c r="Y64" s="69"/>
      <c r="Z64" s="54"/>
      <c r="AA64" s="54"/>
      <c r="AB64" s="54"/>
      <c r="AC64" s="54"/>
      <c r="AD64" s="54"/>
      <c r="AE64" s="54"/>
      <c r="AF64" s="54"/>
      <c r="AG64" s="54"/>
      <c r="AH64" s="54"/>
      <c r="AI64" s="54"/>
      <c r="AJ64" s="54"/>
      <c r="AK64" s="54"/>
      <c r="AL64" s="54"/>
      <c r="AM64" s="54"/>
      <c r="AN64" s="54"/>
      <c r="AO64" s="46"/>
      <c r="AP64" s="62"/>
      <c r="AQ64" s="62"/>
      <c r="AR64" s="62"/>
      <c r="AS64" s="62"/>
      <c r="AT64" s="62"/>
      <c r="AU64" s="81"/>
      <c r="AV64" s="54"/>
      <c r="AW64" s="54"/>
      <c r="AX64" s="54"/>
      <c r="AY64" s="54"/>
      <c r="AZ64" s="54"/>
      <c r="BA64" s="263"/>
      <c r="BB64" s="62"/>
      <c r="BC64" s="245"/>
      <c r="BD64" s="245"/>
      <c r="BE64" s="245"/>
      <c r="BF64" s="69"/>
      <c r="BG64" s="62"/>
      <c r="BH64" s="62"/>
      <c r="BI64" s="62"/>
      <c r="BJ64" s="62"/>
      <c r="BK64" s="46"/>
      <c r="BL64" s="87"/>
      <c r="BM64" s="87"/>
      <c r="BN64" s="87"/>
      <c r="BO64" s="87"/>
      <c r="BP64" s="87"/>
      <c r="BQ64" s="46"/>
      <c r="BR64" s="91"/>
    </row>
    <row r="65" spans="1:70" s="355" customFormat="1" x14ac:dyDescent="0.25">
      <c r="A65" s="481" t="s">
        <v>2364</v>
      </c>
      <c r="B65" s="402"/>
      <c r="C65" s="724">
        <v>44530</v>
      </c>
      <c r="D65" s="402"/>
      <c r="E65" s="403">
        <v>1945.94</v>
      </c>
      <c r="F65" s="402"/>
      <c r="G65" s="404">
        <v>24.022200000000002</v>
      </c>
      <c r="H65" s="406"/>
      <c r="I65" s="405">
        <v>0.58709999999999996</v>
      </c>
      <c r="J65" s="405">
        <v>-0.62709999999999999</v>
      </c>
      <c r="K65" s="405">
        <v>-3.2505999999999999</v>
      </c>
      <c r="L65" s="405">
        <v>3.0996000000000001</v>
      </c>
      <c r="M65" s="405">
        <v>15.4458</v>
      </c>
      <c r="N65" s="407">
        <v>17.060400000000001</v>
      </c>
      <c r="O65" s="405">
        <v>2.6657999999999999</v>
      </c>
      <c r="P65" s="405">
        <v>22.116299999999999</v>
      </c>
      <c r="Q65" s="405" t="s">
        <v>430</v>
      </c>
      <c r="R65" s="405" t="s">
        <v>430</v>
      </c>
      <c r="S65" s="405">
        <v>-2.8067000000000002</v>
      </c>
      <c r="T65" s="405">
        <v>25.8247</v>
      </c>
      <c r="U65" s="405">
        <v>13.5914</v>
      </c>
      <c r="V65" s="405">
        <v>18.0319</v>
      </c>
      <c r="W65" s="405">
        <v>-5.3699999999999998E-2</v>
      </c>
      <c r="X65" s="405">
        <v>20.387699999999999</v>
      </c>
      <c r="Y65" s="406"/>
      <c r="Z65" s="403">
        <v>7</v>
      </c>
      <c r="AA65" s="403">
        <v>8</v>
      </c>
      <c r="AB65" s="403">
        <v>11</v>
      </c>
      <c r="AC65" s="403">
        <v>8</v>
      </c>
      <c r="AD65" s="403">
        <v>2</v>
      </c>
      <c r="AE65" s="403">
        <v>2</v>
      </c>
      <c r="AF65" s="403">
        <v>4</v>
      </c>
      <c r="AG65" s="403">
        <v>1</v>
      </c>
      <c r="AH65" s="403" t="s">
        <v>430</v>
      </c>
      <c r="AI65" s="403" t="s">
        <v>430</v>
      </c>
      <c r="AJ65" s="403">
        <v>11</v>
      </c>
      <c r="AK65" s="403">
        <v>2</v>
      </c>
      <c r="AL65" s="403">
        <v>2</v>
      </c>
      <c r="AM65" s="403">
        <v>2</v>
      </c>
      <c r="AN65" s="403">
        <v>9</v>
      </c>
      <c r="AO65" s="402"/>
      <c r="AP65" s="405" t="s">
        <v>430</v>
      </c>
      <c r="AQ65" s="405" t="s">
        <v>430</v>
      </c>
      <c r="AR65" s="405" t="s">
        <v>430</v>
      </c>
      <c r="AS65" s="405">
        <v>13.6</v>
      </c>
      <c r="AT65" s="405">
        <v>21.35</v>
      </c>
      <c r="AU65" s="408"/>
      <c r="AV65" s="403" t="s">
        <v>430</v>
      </c>
      <c r="AW65" s="403" t="s">
        <v>430</v>
      </c>
      <c r="AX65" s="403" t="s">
        <v>430</v>
      </c>
      <c r="AY65" s="403">
        <v>2</v>
      </c>
      <c r="AZ65" s="403">
        <v>2</v>
      </c>
      <c r="BA65" s="409"/>
      <c r="BB65" s="405">
        <v>17.270762073887798</v>
      </c>
      <c r="BC65" s="410">
        <v>1.0964824794601999</v>
      </c>
      <c r="BD65" s="410">
        <v>7.75600196718957E-2</v>
      </c>
      <c r="BE65" s="410">
        <v>0.907948190913338</v>
      </c>
      <c r="BF65" s="406"/>
      <c r="BG65" s="405">
        <v>40.893500000000003</v>
      </c>
      <c r="BH65" s="405">
        <v>13.0784</v>
      </c>
      <c r="BI65" s="405">
        <v>23.736899999999999</v>
      </c>
      <c r="BJ65" s="405">
        <v>22.2912</v>
      </c>
      <c r="BK65" s="402"/>
      <c r="BL65" s="401" t="s">
        <v>2301</v>
      </c>
      <c r="BM65" s="401" t="s">
        <v>2302</v>
      </c>
      <c r="BN65" s="401" t="s">
        <v>2303</v>
      </c>
      <c r="BO65" s="401" t="s">
        <v>2304</v>
      </c>
      <c r="BP65" s="401" t="s">
        <v>2305</v>
      </c>
      <c r="BQ65" s="402"/>
      <c r="BR65" s="411" t="s">
        <v>548</v>
      </c>
    </row>
    <row r="66" spans="1:70" s="355" customFormat="1" x14ac:dyDescent="0.25">
      <c r="A66" s="345" t="s">
        <v>2365</v>
      </c>
      <c r="B66" s="373"/>
      <c r="C66" s="719">
        <v>44442</v>
      </c>
      <c r="D66" s="373"/>
      <c r="E66" s="346">
        <v>1300.31</v>
      </c>
      <c r="F66" s="373"/>
      <c r="G66" s="347">
        <v>19.739999999999998</v>
      </c>
      <c r="H66" s="374"/>
      <c r="I66" s="348">
        <v>0.61160000000000003</v>
      </c>
      <c r="J66" s="348">
        <v>-0.20219999999999999</v>
      </c>
      <c r="K66" s="348">
        <v>1.7525999999999999</v>
      </c>
      <c r="L66" s="348">
        <v>4.6105</v>
      </c>
      <c r="M66" s="348">
        <v>0.92020000000000002</v>
      </c>
      <c r="N66" s="350">
        <v>1.8575999999999999</v>
      </c>
      <c r="O66" s="348">
        <v>1.1335</v>
      </c>
      <c r="P66" s="348">
        <v>13.6311</v>
      </c>
      <c r="Q66" s="348" t="s">
        <v>430</v>
      </c>
      <c r="R66" s="348" t="s">
        <v>430</v>
      </c>
      <c r="S66" s="348">
        <v>3.1347999999999998</v>
      </c>
      <c r="T66" s="348">
        <v>14.302300000000001</v>
      </c>
      <c r="U66" s="348">
        <v>-0.90359999999999996</v>
      </c>
      <c r="V66" s="348">
        <v>3.8401000000000001</v>
      </c>
      <c r="W66" s="348">
        <v>1.8575999999999999</v>
      </c>
      <c r="X66" s="348">
        <v>14.6815</v>
      </c>
      <c r="Y66" s="374"/>
      <c r="Z66" s="346">
        <v>6</v>
      </c>
      <c r="AA66" s="346">
        <v>5</v>
      </c>
      <c r="AB66" s="346">
        <v>3</v>
      </c>
      <c r="AC66" s="346">
        <v>7</v>
      </c>
      <c r="AD66" s="346">
        <v>8</v>
      </c>
      <c r="AE66" s="346">
        <v>9</v>
      </c>
      <c r="AF66" s="346">
        <v>5</v>
      </c>
      <c r="AG66" s="346">
        <v>7</v>
      </c>
      <c r="AH66" s="346" t="s">
        <v>430</v>
      </c>
      <c r="AI66" s="346" t="s">
        <v>430</v>
      </c>
      <c r="AJ66" s="346">
        <v>3</v>
      </c>
      <c r="AK66" s="346">
        <v>8</v>
      </c>
      <c r="AL66" s="346">
        <v>8</v>
      </c>
      <c r="AM66" s="346">
        <v>7</v>
      </c>
      <c r="AN66" s="346">
        <v>3</v>
      </c>
      <c r="AO66" s="373"/>
      <c r="AP66" s="348" t="s">
        <v>430</v>
      </c>
      <c r="AQ66" s="348" t="s">
        <v>430</v>
      </c>
      <c r="AR66" s="348">
        <v>12.89</v>
      </c>
      <c r="AS66" s="348">
        <v>6.35</v>
      </c>
      <c r="AT66" s="348">
        <v>4.6500000000000004</v>
      </c>
      <c r="AU66" s="351"/>
      <c r="AV66" s="346" t="s">
        <v>430</v>
      </c>
      <c r="AW66" s="346" t="s">
        <v>430</v>
      </c>
      <c r="AX66" s="346">
        <v>5</v>
      </c>
      <c r="AY66" s="346">
        <v>6</v>
      </c>
      <c r="AZ66" s="346">
        <v>8</v>
      </c>
      <c r="BA66" s="362"/>
      <c r="BB66" s="348">
        <v>12.4020340356478</v>
      </c>
      <c r="BC66" s="375">
        <v>1.01362431603062</v>
      </c>
      <c r="BD66" s="375">
        <v>4.9914754210262202E-2</v>
      </c>
      <c r="BE66" s="375">
        <v>0.24733762663494399</v>
      </c>
      <c r="BF66" s="374"/>
      <c r="BG66" s="348">
        <v>68.209500000000006</v>
      </c>
      <c r="BH66" s="348">
        <v>8.6616400000000002</v>
      </c>
      <c r="BI66" s="348">
        <v>19.1524</v>
      </c>
      <c r="BJ66" s="348">
        <v>3.9764599999999999</v>
      </c>
      <c r="BK66" s="373"/>
      <c r="BL66" s="372" t="s">
        <v>2307</v>
      </c>
      <c r="BM66" s="372" t="s">
        <v>2308</v>
      </c>
      <c r="BN66" s="372" t="s">
        <v>1120</v>
      </c>
      <c r="BO66" s="372" t="s">
        <v>2309</v>
      </c>
      <c r="BP66" s="372" t="s">
        <v>2310</v>
      </c>
      <c r="BQ66" s="373"/>
      <c r="BR66" s="354" t="s">
        <v>443</v>
      </c>
    </row>
    <row r="67" spans="1:70" s="355" customFormat="1" x14ac:dyDescent="0.25">
      <c r="A67" s="345" t="s">
        <v>2366</v>
      </c>
      <c r="B67" s="373"/>
      <c r="C67" s="719">
        <v>38789</v>
      </c>
      <c r="D67" s="373"/>
      <c r="E67" s="346">
        <v>1114.8599999999999</v>
      </c>
      <c r="F67" s="373"/>
      <c r="G67" s="347">
        <v>126.12</v>
      </c>
      <c r="H67" s="374"/>
      <c r="I67" s="348">
        <v>0.7429</v>
      </c>
      <c r="J67" s="348">
        <v>-1.2759</v>
      </c>
      <c r="K67" s="348">
        <v>-0.34770000000000001</v>
      </c>
      <c r="L67" s="348">
        <v>2.7538</v>
      </c>
      <c r="M67" s="348">
        <v>-3.2153999999999998</v>
      </c>
      <c r="N67" s="350">
        <v>-4.3167999999999997</v>
      </c>
      <c r="O67" s="348">
        <v>-1.2450000000000001</v>
      </c>
      <c r="P67" s="348">
        <v>11.791600000000001</v>
      </c>
      <c r="Q67" s="348">
        <v>10.9777</v>
      </c>
      <c r="R67" s="348">
        <v>10.7506</v>
      </c>
      <c r="S67" s="348">
        <v>2.1049000000000002</v>
      </c>
      <c r="T67" s="348">
        <v>10.4572</v>
      </c>
      <c r="U67" s="348">
        <v>-5.8665000000000003</v>
      </c>
      <c r="V67" s="348">
        <v>-1.9360999999999999</v>
      </c>
      <c r="W67" s="348">
        <v>-1.1831</v>
      </c>
      <c r="X67" s="348">
        <v>13.1938</v>
      </c>
      <c r="Y67" s="374"/>
      <c r="Z67" s="346">
        <v>4</v>
      </c>
      <c r="AA67" s="346">
        <v>10</v>
      </c>
      <c r="AB67" s="346">
        <v>9</v>
      </c>
      <c r="AC67" s="346">
        <v>9</v>
      </c>
      <c r="AD67" s="346">
        <v>10</v>
      </c>
      <c r="AE67" s="346">
        <v>10</v>
      </c>
      <c r="AF67" s="346">
        <v>7</v>
      </c>
      <c r="AG67" s="346">
        <v>8</v>
      </c>
      <c r="AH67" s="346">
        <v>6</v>
      </c>
      <c r="AI67" s="346">
        <v>3</v>
      </c>
      <c r="AJ67" s="346">
        <v>6</v>
      </c>
      <c r="AK67" s="346">
        <v>10</v>
      </c>
      <c r="AL67" s="346">
        <v>10</v>
      </c>
      <c r="AM67" s="346">
        <v>10</v>
      </c>
      <c r="AN67" s="346">
        <v>11</v>
      </c>
      <c r="AO67" s="373"/>
      <c r="AP67" s="348">
        <v>11.9</v>
      </c>
      <c r="AQ67" s="348">
        <v>12.97</v>
      </c>
      <c r="AR67" s="348">
        <v>9.7100000000000009</v>
      </c>
      <c r="AS67" s="348">
        <v>3.04</v>
      </c>
      <c r="AT67" s="348">
        <v>-3.29</v>
      </c>
      <c r="AU67" s="351"/>
      <c r="AV67" s="346">
        <v>3</v>
      </c>
      <c r="AW67" s="346">
        <v>5</v>
      </c>
      <c r="AX67" s="346">
        <v>7</v>
      </c>
      <c r="AY67" s="346">
        <v>9</v>
      </c>
      <c r="AZ67" s="346">
        <v>10</v>
      </c>
      <c r="BA67" s="362"/>
      <c r="BB67" s="348">
        <v>11.037899692415699</v>
      </c>
      <c r="BC67" s="375">
        <v>0.86060363483536795</v>
      </c>
      <c r="BD67" s="375">
        <v>4.4925639247766901E-2</v>
      </c>
      <c r="BE67" s="375">
        <v>0.18029216248485799</v>
      </c>
      <c r="BF67" s="374"/>
      <c r="BG67" s="348">
        <v>51.734699999999997</v>
      </c>
      <c r="BH67" s="348">
        <v>18.666399999999999</v>
      </c>
      <c r="BI67" s="348">
        <v>21.017499999999998</v>
      </c>
      <c r="BJ67" s="348">
        <v>8.5814000000000004</v>
      </c>
      <c r="BK67" s="373"/>
      <c r="BL67" s="372" t="s">
        <v>2312</v>
      </c>
      <c r="BM67" s="372" t="s">
        <v>2313</v>
      </c>
      <c r="BN67" s="372" t="s">
        <v>2314</v>
      </c>
      <c r="BO67" s="372" t="s">
        <v>2315</v>
      </c>
      <c r="BP67" s="372" t="s">
        <v>2278</v>
      </c>
      <c r="BQ67" s="373"/>
      <c r="BR67" s="354" t="s">
        <v>2316</v>
      </c>
    </row>
    <row r="68" spans="1:70" s="355" customFormat="1" x14ac:dyDescent="0.25">
      <c r="A68" s="345" t="s">
        <v>2367</v>
      </c>
      <c r="B68" s="373"/>
      <c r="C68" s="719">
        <v>45085</v>
      </c>
      <c r="D68" s="373"/>
      <c r="E68" s="346">
        <v>991.79</v>
      </c>
      <c r="F68" s="373"/>
      <c r="G68" s="347">
        <v>14.368399999999999</v>
      </c>
      <c r="H68" s="374"/>
      <c r="I68" s="348">
        <v>0.3836</v>
      </c>
      <c r="J68" s="348">
        <v>-1.0829</v>
      </c>
      <c r="K68" s="348">
        <v>0.57540000000000002</v>
      </c>
      <c r="L68" s="348">
        <v>1.4058999999999999</v>
      </c>
      <c r="M68" s="348">
        <v>-0.70079999999999998</v>
      </c>
      <c r="N68" s="350">
        <v>1.9043000000000001</v>
      </c>
      <c r="O68" s="348">
        <v>-3.3129</v>
      </c>
      <c r="P68" s="348">
        <v>10.984299999999999</v>
      </c>
      <c r="Q68" s="348" t="s">
        <v>430</v>
      </c>
      <c r="R68" s="348" t="s">
        <v>430</v>
      </c>
      <c r="S68" s="348">
        <v>1.5786</v>
      </c>
      <c r="T68" s="348">
        <v>10.734</v>
      </c>
      <c r="U68" s="348">
        <v>-2.2963</v>
      </c>
      <c r="V68" s="348">
        <v>2.6322000000000001</v>
      </c>
      <c r="W68" s="348">
        <v>0.15959999999999999</v>
      </c>
      <c r="X68" s="348">
        <v>11.981999999999999</v>
      </c>
      <c r="Y68" s="374"/>
      <c r="Z68" s="346">
        <v>9</v>
      </c>
      <c r="AA68" s="346">
        <v>9</v>
      </c>
      <c r="AB68" s="346">
        <v>7</v>
      </c>
      <c r="AC68" s="346">
        <v>10</v>
      </c>
      <c r="AD68" s="346">
        <v>9</v>
      </c>
      <c r="AE68" s="346">
        <v>8</v>
      </c>
      <c r="AF68" s="346">
        <v>8</v>
      </c>
      <c r="AG68" s="346">
        <v>9</v>
      </c>
      <c r="AH68" s="346" t="s">
        <v>430</v>
      </c>
      <c r="AI68" s="346" t="s">
        <v>430</v>
      </c>
      <c r="AJ68" s="346">
        <v>8</v>
      </c>
      <c r="AK68" s="346">
        <v>9</v>
      </c>
      <c r="AL68" s="346">
        <v>9</v>
      </c>
      <c r="AM68" s="346">
        <v>9</v>
      </c>
      <c r="AN68" s="346">
        <v>8</v>
      </c>
      <c r="AO68" s="373"/>
      <c r="AP68" s="348" t="s">
        <v>430</v>
      </c>
      <c r="AQ68" s="348" t="s">
        <v>430</v>
      </c>
      <c r="AR68" s="348" t="s">
        <v>430</v>
      </c>
      <c r="AS68" s="348">
        <v>3.23</v>
      </c>
      <c r="AT68" s="348">
        <v>1.2</v>
      </c>
      <c r="AU68" s="351"/>
      <c r="AV68" s="346" t="s">
        <v>430</v>
      </c>
      <c r="AW68" s="346" t="s">
        <v>430</v>
      </c>
      <c r="AX68" s="346" t="s">
        <v>430</v>
      </c>
      <c r="AY68" s="346">
        <v>8</v>
      </c>
      <c r="AZ68" s="346">
        <v>9</v>
      </c>
      <c r="BA68" s="362"/>
      <c r="BB68" s="348">
        <v>12.202067990485901</v>
      </c>
      <c r="BC68" s="375">
        <v>0.91596290090090204</v>
      </c>
      <c r="BD68" s="375">
        <v>3.6968962300335098E-2</v>
      </c>
      <c r="BE68" s="375">
        <v>9.0577340449670501E-2</v>
      </c>
      <c r="BF68" s="374"/>
      <c r="BG68" s="348">
        <v>67.132199999999997</v>
      </c>
      <c r="BH68" s="348">
        <v>19.8796</v>
      </c>
      <c r="BI68" s="348">
        <v>10.0861</v>
      </c>
      <c r="BJ68" s="348">
        <v>2.9020999999999999</v>
      </c>
      <c r="BK68" s="373"/>
      <c r="BL68" s="372" t="s">
        <v>2318</v>
      </c>
      <c r="BM68" s="372" t="s">
        <v>2319</v>
      </c>
      <c r="BN68" s="372" t="s">
        <v>2320</v>
      </c>
      <c r="BO68" s="372" t="s">
        <v>2321</v>
      </c>
      <c r="BP68" s="372" t="s">
        <v>2322</v>
      </c>
      <c r="BQ68" s="373"/>
      <c r="BR68" s="354" t="s">
        <v>443</v>
      </c>
    </row>
    <row r="69" spans="1:70" s="355" customFormat="1" x14ac:dyDescent="0.25">
      <c r="A69" s="345" t="s">
        <v>2368</v>
      </c>
      <c r="B69" s="373"/>
      <c r="C69" s="719">
        <v>45719</v>
      </c>
      <c r="D69" s="373"/>
      <c r="E69" s="346">
        <v>998.88</v>
      </c>
      <c r="F69" s="373"/>
      <c r="G69" s="347">
        <v>13.0679</v>
      </c>
      <c r="H69" s="374"/>
      <c r="I69" s="348">
        <v>0.84189999999999998</v>
      </c>
      <c r="J69" s="348">
        <v>-0.1376</v>
      </c>
      <c r="K69" s="348">
        <v>0.82869999999999999</v>
      </c>
      <c r="L69" s="348">
        <v>6.4108999999999998</v>
      </c>
      <c r="M69" s="348">
        <v>6.3251999999999997</v>
      </c>
      <c r="N69" s="350">
        <v>14.446999999999999</v>
      </c>
      <c r="O69" s="348" t="s">
        <v>430</v>
      </c>
      <c r="P69" s="348" t="s">
        <v>430</v>
      </c>
      <c r="Q69" s="348" t="s">
        <v>430</v>
      </c>
      <c r="R69" s="348" t="s">
        <v>430</v>
      </c>
      <c r="S69" s="348">
        <v>2.4901</v>
      </c>
      <c r="T69" s="348">
        <v>18.302199999999999</v>
      </c>
      <c r="U69" s="348">
        <v>7.3083</v>
      </c>
      <c r="V69" s="348">
        <v>15.4194</v>
      </c>
      <c r="W69" s="348">
        <v>1.2129000000000001</v>
      </c>
      <c r="X69" s="348">
        <v>20.0275</v>
      </c>
      <c r="Y69" s="374"/>
      <c r="Z69" s="346">
        <v>3</v>
      </c>
      <c r="AA69" s="346">
        <v>3</v>
      </c>
      <c r="AB69" s="346">
        <v>5</v>
      </c>
      <c r="AC69" s="346">
        <v>3</v>
      </c>
      <c r="AD69" s="346">
        <v>3</v>
      </c>
      <c r="AE69" s="346">
        <v>3</v>
      </c>
      <c r="AF69" s="346" t="s">
        <v>430</v>
      </c>
      <c r="AG69" s="346" t="s">
        <v>430</v>
      </c>
      <c r="AH69" s="346" t="s">
        <v>430</v>
      </c>
      <c r="AI69" s="346" t="s">
        <v>430</v>
      </c>
      <c r="AJ69" s="346">
        <v>4</v>
      </c>
      <c r="AK69" s="346">
        <v>5</v>
      </c>
      <c r="AL69" s="346">
        <v>3</v>
      </c>
      <c r="AM69" s="346">
        <v>3</v>
      </c>
      <c r="AN69" s="346">
        <v>5</v>
      </c>
      <c r="AO69" s="373"/>
      <c r="AP69" s="348" t="s">
        <v>430</v>
      </c>
      <c r="AQ69" s="348" t="s">
        <v>430</v>
      </c>
      <c r="AR69" s="348" t="s">
        <v>430</v>
      </c>
      <c r="AS69" s="348" t="s">
        <v>430</v>
      </c>
      <c r="AT69" s="348">
        <v>16.18</v>
      </c>
      <c r="AU69" s="351"/>
      <c r="AV69" s="346" t="s">
        <v>430</v>
      </c>
      <c r="AW69" s="346" t="s">
        <v>430</v>
      </c>
      <c r="AX69" s="346" t="s">
        <v>430</v>
      </c>
      <c r="AY69" s="346" t="s">
        <v>430</v>
      </c>
      <c r="AZ69" s="346">
        <v>3</v>
      </c>
      <c r="BA69" s="362"/>
      <c r="BB69" s="348">
        <v>11.5189208424255</v>
      </c>
      <c r="BC69" s="375">
        <v>0.92087623111668304</v>
      </c>
      <c r="BD69" s="375">
        <v>8.5159190797419196E-2</v>
      </c>
      <c r="BE69" s="375">
        <v>0.65919923260771995</v>
      </c>
      <c r="BF69" s="374"/>
      <c r="BG69" s="348">
        <v>45.644500000000001</v>
      </c>
      <c r="BH69" s="348">
        <v>26.3063</v>
      </c>
      <c r="BI69" s="348">
        <v>25.008299999999998</v>
      </c>
      <c r="BJ69" s="348">
        <v>3.0409000000000002</v>
      </c>
      <c r="BK69" s="373"/>
      <c r="BL69" s="372" t="s">
        <v>2324</v>
      </c>
      <c r="BM69" s="372" t="s">
        <v>2325</v>
      </c>
      <c r="BN69" s="372" t="s">
        <v>2326</v>
      </c>
      <c r="BO69" s="372" t="s">
        <v>2327</v>
      </c>
      <c r="BP69" s="372" t="s">
        <v>2328</v>
      </c>
      <c r="BQ69" s="373"/>
      <c r="BR69" s="354" t="s">
        <v>611</v>
      </c>
    </row>
    <row r="70" spans="1:70" s="355" customFormat="1" x14ac:dyDescent="0.25">
      <c r="A70" s="345" t="s">
        <v>2369</v>
      </c>
      <c r="B70" s="373"/>
      <c r="C70" s="719">
        <v>41275</v>
      </c>
      <c r="D70" s="373"/>
      <c r="E70" s="346">
        <v>820.31</v>
      </c>
      <c r="F70" s="373"/>
      <c r="G70" s="347">
        <v>111.56140000000001</v>
      </c>
      <c r="H70" s="374"/>
      <c r="I70" s="348">
        <v>1.0117</v>
      </c>
      <c r="J70" s="348">
        <v>0.60560000000000003</v>
      </c>
      <c r="K70" s="348">
        <v>4.3232999999999997</v>
      </c>
      <c r="L70" s="348">
        <v>9.2887000000000004</v>
      </c>
      <c r="M70" s="348">
        <v>5.2104999999999997</v>
      </c>
      <c r="N70" s="350">
        <v>2.4317000000000002</v>
      </c>
      <c r="O70" s="348">
        <v>-3.5226000000000002</v>
      </c>
      <c r="P70" s="348">
        <v>14.8452</v>
      </c>
      <c r="Q70" s="348">
        <v>16.840199999999999</v>
      </c>
      <c r="R70" s="348">
        <v>15.627599999999999</v>
      </c>
      <c r="S70" s="348">
        <v>3.7132000000000001</v>
      </c>
      <c r="T70" s="348">
        <v>22.639600000000002</v>
      </c>
      <c r="U70" s="348">
        <v>2.556</v>
      </c>
      <c r="V70" s="348">
        <v>3.7970000000000002</v>
      </c>
      <c r="W70" s="348">
        <v>3.6793</v>
      </c>
      <c r="X70" s="348">
        <v>16.1433</v>
      </c>
      <c r="Y70" s="374"/>
      <c r="Z70" s="346">
        <v>1</v>
      </c>
      <c r="AA70" s="346">
        <v>1</v>
      </c>
      <c r="AB70" s="346">
        <v>2</v>
      </c>
      <c r="AC70" s="346">
        <v>2</v>
      </c>
      <c r="AD70" s="346">
        <v>4</v>
      </c>
      <c r="AE70" s="346">
        <v>7</v>
      </c>
      <c r="AF70" s="346">
        <v>9</v>
      </c>
      <c r="AG70" s="346">
        <v>5</v>
      </c>
      <c r="AH70" s="346">
        <v>1</v>
      </c>
      <c r="AI70" s="346">
        <v>1</v>
      </c>
      <c r="AJ70" s="346">
        <v>2</v>
      </c>
      <c r="AK70" s="346">
        <v>3</v>
      </c>
      <c r="AL70" s="346">
        <v>4</v>
      </c>
      <c r="AM70" s="346">
        <v>8</v>
      </c>
      <c r="AN70" s="346">
        <v>1</v>
      </c>
      <c r="AO70" s="373"/>
      <c r="AP70" s="348">
        <v>16.850000000000001</v>
      </c>
      <c r="AQ70" s="348">
        <v>18.27</v>
      </c>
      <c r="AR70" s="348">
        <v>14.75</v>
      </c>
      <c r="AS70" s="348">
        <v>5.88</v>
      </c>
      <c r="AT70" s="348">
        <v>11.35</v>
      </c>
      <c r="AU70" s="351"/>
      <c r="AV70" s="346">
        <v>1</v>
      </c>
      <c r="AW70" s="346">
        <v>2</v>
      </c>
      <c r="AX70" s="346">
        <v>2</v>
      </c>
      <c r="AY70" s="346">
        <v>7</v>
      </c>
      <c r="AZ70" s="346">
        <v>4</v>
      </c>
      <c r="BA70" s="362"/>
      <c r="BB70" s="348">
        <v>16.9960999688758</v>
      </c>
      <c r="BC70" s="375">
        <v>1.19020495536334</v>
      </c>
      <c r="BD70" s="375">
        <v>5.3219242669922E-2</v>
      </c>
      <c r="BE70" s="375">
        <v>0.46805870983408598</v>
      </c>
      <c r="BF70" s="374"/>
      <c r="BG70" s="348">
        <v>37.854999999999997</v>
      </c>
      <c r="BH70" s="348">
        <v>9.8463999999999992</v>
      </c>
      <c r="BI70" s="348">
        <v>51.1922</v>
      </c>
      <c r="BJ70" s="348">
        <v>1.1064000000000001</v>
      </c>
      <c r="BK70" s="373"/>
      <c r="BL70" s="372" t="s">
        <v>2330</v>
      </c>
      <c r="BM70" s="372" t="s">
        <v>2331</v>
      </c>
      <c r="BN70" s="372" t="s">
        <v>2332</v>
      </c>
      <c r="BO70" s="372" t="s">
        <v>2333</v>
      </c>
      <c r="BP70" s="372" t="s">
        <v>2334</v>
      </c>
      <c r="BQ70" s="373"/>
      <c r="BR70" s="354" t="s">
        <v>463</v>
      </c>
    </row>
    <row r="71" spans="1:70" s="355" customFormat="1" x14ac:dyDescent="0.25">
      <c r="A71" s="345" t="s">
        <v>2370</v>
      </c>
      <c r="B71" s="373"/>
      <c r="C71" s="719">
        <v>43439</v>
      </c>
      <c r="D71" s="373"/>
      <c r="E71" s="346">
        <v>396.74400000000003</v>
      </c>
      <c r="F71" s="373"/>
      <c r="G71" s="347">
        <v>31.39</v>
      </c>
      <c r="H71" s="374"/>
      <c r="I71" s="348">
        <v>0.67349999999999999</v>
      </c>
      <c r="J71" s="348">
        <v>-0.1908</v>
      </c>
      <c r="K71" s="348">
        <v>0.64119999999999999</v>
      </c>
      <c r="L71" s="348">
        <v>6.0114999999999998</v>
      </c>
      <c r="M71" s="348">
        <v>1.1928000000000001</v>
      </c>
      <c r="N71" s="350">
        <v>4.6333000000000002</v>
      </c>
      <c r="O71" s="348">
        <v>3.1886000000000001</v>
      </c>
      <c r="P71" s="348">
        <v>14.605399999999999</v>
      </c>
      <c r="Q71" s="348">
        <v>14.563599999999999</v>
      </c>
      <c r="R71" s="348" t="s">
        <v>430</v>
      </c>
      <c r="S71" s="348">
        <v>1.4543999999999999</v>
      </c>
      <c r="T71" s="348">
        <v>14.3117</v>
      </c>
      <c r="U71" s="348">
        <v>0.99739999999999995</v>
      </c>
      <c r="V71" s="348">
        <v>5.9756999999999998</v>
      </c>
      <c r="W71" s="348">
        <v>0.77049999999999996</v>
      </c>
      <c r="X71" s="348">
        <v>15.9886</v>
      </c>
      <c r="Y71" s="374"/>
      <c r="Z71" s="346">
        <v>5</v>
      </c>
      <c r="AA71" s="346">
        <v>4</v>
      </c>
      <c r="AB71" s="346">
        <v>6</v>
      </c>
      <c r="AC71" s="346">
        <v>4</v>
      </c>
      <c r="AD71" s="346">
        <v>7</v>
      </c>
      <c r="AE71" s="346">
        <v>5</v>
      </c>
      <c r="AF71" s="346">
        <v>3</v>
      </c>
      <c r="AG71" s="346">
        <v>6</v>
      </c>
      <c r="AH71" s="346">
        <v>4</v>
      </c>
      <c r="AI71" s="346" t="s">
        <v>430</v>
      </c>
      <c r="AJ71" s="346">
        <v>10</v>
      </c>
      <c r="AK71" s="346">
        <v>7</v>
      </c>
      <c r="AL71" s="346">
        <v>6</v>
      </c>
      <c r="AM71" s="346">
        <v>5</v>
      </c>
      <c r="AN71" s="346">
        <v>6</v>
      </c>
      <c r="AO71" s="373"/>
      <c r="AP71" s="348" t="s">
        <v>430</v>
      </c>
      <c r="AQ71" s="348">
        <v>16.61</v>
      </c>
      <c r="AR71" s="348">
        <v>13.56</v>
      </c>
      <c r="AS71" s="348">
        <v>8.27</v>
      </c>
      <c r="AT71" s="348">
        <v>6.36</v>
      </c>
      <c r="AU71" s="351"/>
      <c r="AV71" s="346" t="s">
        <v>430</v>
      </c>
      <c r="AW71" s="346">
        <v>3</v>
      </c>
      <c r="AX71" s="346">
        <v>4</v>
      </c>
      <c r="AY71" s="346">
        <v>3</v>
      </c>
      <c r="AZ71" s="346">
        <v>7</v>
      </c>
      <c r="BA71" s="362"/>
      <c r="BB71" s="348">
        <v>12.579715264464999</v>
      </c>
      <c r="BC71" s="375">
        <v>0.99288057114878903</v>
      </c>
      <c r="BD71" s="375">
        <v>6.1367409957508501E-2</v>
      </c>
      <c r="BE71" s="375">
        <v>0.40788464244427503</v>
      </c>
      <c r="BF71" s="374"/>
      <c r="BG71" s="348">
        <v>56.535299999999999</v>
      </c>
      <c r="BH71" s="348">
        <v>16.502800000000001</v>
      </c>
      <c r="BI71" s="348">
        <v>25.934799999999999</v>
      </c>
      <c r="BJ71" s="348">
        <v>1.0270999999999999</v>
      </c>
      <c r="BK71" s="373"/>
      <c r="BL71" s="372" t="s">
        <v>2336</v>
      </c>
      <c r="BM71" s="372" t="s">
        <v>2337</v>
      </c>
      <c r="BN71" s="372" t="s">
        <v>2338</v>
      </c>
      <c r="BO71" s="372" t="s">
        <v>2339</v>
      </c>
      <c r="BP71" s="372" t="s">
        <v>2340</v>
      </c>
      <c r="BQ71" s="373"/>
      <c r="BR71" s="354" t="s">
        <v>548</v>
      </c>
    </row>
    <row r="72" spans="1:70" s="355" customFormat="1" x14ac:dyDescent="0.25">
      <c r="A72" s="345" t="s">
        <v>2371</v>
      </c>
      <c r="B72" s="373"/>
      <c r="C72" s="719">
        <v>46171</v>
      </c>
      <c r="D72" s="373"/>
      <c r="E72" s="346">
        <v>384.6</v>
      </c>
      <c r="F72" s="373"/>
      <c r="G72" s="347">
        <v>10.4716</v>
      </c>
      <c r="H72" s="374"/>
      <c r="I72" s="348">
        <v>0.54920000000000002</v>
      </c>
      <c r="J72" s="348">
        <v>-1.3379000000000001</v>
      </c>
      <c r="K72" s="348">
        <v>-1.1395</v>
      </c>
      <c r="L72" s="348" t="s">
        <v>430</v>
      </c>
      <c r="M72" s="348" t="s">
        <v>430</v>
      </c>
      <c r="N72" s="350" t="s">
        <v>430</v>
      </c>
      <c r="O72" s="348" t="s">
        <v>430</v>
      </c>
      <c r="P72" s="348" t="s">
        <v>430</v>
      </c>
      <c r="Q72" s="348" t="s">
        <v>430</v>
      </c>
      <c r="R72" s="348" t="s">
        <v>430</v>
      </c>
      <c r="S72" s="348">
        <v>1.4905999999999999</v>
      </c>
      <c r="T72" s="348" t="s">
        <v>430</v>
      </c>
      <c r="U72" s="348" t="s">
        <v>430</v>
      </c>
      <c r="V72" s="348" t="s">
        <v>430</v>
      </c>
      <c r="W72" s="348">
        <v>-0.30470000000000003</v>
      </c>
      <c r="X72" s="348">
        <v>4.7160000000000002</v>
      </c>
      <c r="Y72" s="374"/>
      <c r="Z72" s="346">
        <v>8</v>
      </c>
      <c r="AA72" s="346">
        <v>11</v>
      </c>
      <c r="AB72" s="346">
        <v>10</v>
      </c>
      <c r="AC72" s="346" t="s">
        <v>430</v>
      </c>
      <c r="AD72" s="346" t="s">
        <v>430</v>
      </c>
      <c r="AE72" s="346" t="s">
        <v>430</v>
      </c>
      <c r="AF72" s="346" t="s">
        <v>430</v>
      </c>
      <c r="AG72" s="346" t="s">
        <v>430</v>
      </c>
      <c r="AH72" s="346" t="s">
        <v>430</v>
      </c>
      <c r="AI72" s="346" t="s">
        <v>430</v>
      </c>
      <c r="AJ72" s="346">
        <v>9</v>
      </c>
      <c r="AK72" s="346" t="s">
        <v>430</v>
      </c>
      <c r="AL72" s="346" t="s">
        <v>430</v>
      </c>
      <c r="AM72" s="346" t="s">
        <v>430</v>
      </c>
      <c r="AN72" s="346">
        <v>10</v>
      </c>
      <c r="AO72" s="373"/>
      <c r="AP72" s="348" t="s">
        <v>430</v>
      </c>
      <c r="AQ72" s="348" t="s">
        <v>430</v>
      </c>
      <c r="AR72" s="348" t="s">
        <v>430</v>
      </c>
      <c r="AS72" s="348" t="s">
        <v>430</v>
      </c>
      <c r="AT72" s="348" t="s">
        <v>430</v>
      </c>
      <c r="AU72" s="351"/>
      <c r="AV72" s="346" t="s">
        <v>430</v>
      </c>
      <c r="AW72" s="346" t="s">
        <v>430</v>
      </c>
      <c r="AX72" s="346" t="s">
        <v>430</v>
      </c>
      <c r="AY72" s="346" t="s">
        <v>430</v>
      </c>
      <c r="AZ72" s="346" t="s">
        <v>430</v>
      </c>
      <c r="BA72" s="362"/>
      <c r="BB72" s="348">
        <v>9.1884517623084392</v>
      </c>
      <c r="BC72" s="375">
        <v>136.768321451693</v>
      </c>
      <c r="BD72" s="375">
        <v>3.0313007425904901E-2</v>
      </c>
      <c r="BE72" s="375">
        <v>-67.8444146083351</v>
      </c>
      <c r="BF72" s="374"/>
      <c r="BG72" s="348">
        <v>41.863999999999997</v>
      </c>
      <c r="BH72" s="348">
        <v>17.970300000000002</v>
      </c>
      <c r="BI72" s="348">
        <v>31.587</v>
      </c>
      <c r="BJ72" s="348">
        <v>8.5786999999999995</v>
      </c>
      <c r="BK72" s="373"/>
      <c r="BL72" s="372" t="s">
        <v>2342</v>
      </c>
      <c r="BM72" s="372" t="s">
        <v>2343</v>
      </c>
      <c r="BN72" s="372" t="s">
        <v>2344</v>
      </c>
      <c r="BO72" s="372" t="s">
        <v>2345</v>
      </c>
      <c r="BP72" s="372" t="s">
        <v>2346</v>
      </c>
      <c r="BQ72" s="373"/>
      <c r="BR72" s="354" t="s">
        <v>443</v>
      </c>
    </row>
    <row r="73" spans="1:70" s="355" customFormat="1" x14ac:dyDescent="0.25">
      <c r="A73" s="345" t="s">
        <v>2372</v>
      </c>
      <c r="B73" s="373"/>
      <c r="C73" s="719">
        <v>44361</v>
      </c>
      <c r="D73" s="373"/>
      <c r="E73" s="346">
        <v>362.4</v>
      </c>
      <c r="F73" s="373"/>
      <c r="G73" s="347">
        <v>19.167899999999999</v>
      </c>
      <c r="H73" s="374"/>
      <c r="I73" s="348">
        <v>0.95860000000000001</v>
      </c>
      <c r="J73" s="348">
        <v>0.25580000000000003</v>
      </c>
      <c r="K73" s="348">
        <v>1.2519</v>
      </c>
      <c r="L73" s="348">
        <v>4.8802000000000003</v>
      </c>
      <c r="M73" s="348">
        <v>2.5432999999999999</v>
      </c>
      <c r="N73" s="350">
        <v>8.1905000000000001</v>
      </c>
      <c r="O73" s="348">
        <v>0.79690000000000005</v>
      </c>
      <c r="P73" s="348">
        <v>15.505599999999999</v>
      </c>
      <c r="Q73" s="348">
        <v>14.5702</v>
      </c>
      <c r="R73" s="348" t="s">
        <v>430</v>
      </c>
      <c r="S73" s="348">
        <v>2.0861999999999998</v>
      </c>
      <c r="T73" s="348">
        <v>18.476900000000001</v>
      </c>
      <c r="U73" s="348">
        <v>0.89859999999999995</v>
      </c>
      <c r="V73" s="348">
        <v>8.1929999999999996</v>
      </c>
      <c r="W73" s="348">
        <v>1.9922</v>
      </c>
      <c r="X73" s="348">
        <v>13.3665</v>
      </c>
      <c r="Y73" s="374"/>
      <c r="Z73" s="346">
        <v>2</v>
      </c>
      <c r="AA73" s="346">
        <v>2</v>
      </c>
      <c r="AB73" s="346">
        <v>4</v>
      </c>
      <c r="AC73" s="346">
        <v>6</v>
      </c>
      <c r="AD73" s="346">
        <v>6</v>
      </c>
      <c r="AE73" s="346">
        <v>4</v>
      </c>
      <c r="AF73" s="346">
        <v>6</v>
      </c>
      <c r="AG73" s="346">
        <v>3</v>
      </c>
      <c r="AH73" s="346">
        <v>3</v>
      </c>
      <c r="AI73" s="346" t="s">
        <v>430</v>
      </c>
      <c r="AJ73" s="346">
        <v>7</v>
      </c>
      <c r="AK73" s="346">
        <v>4</v>
      </c>
      <c r="AL73" s="346">
        <v>7</v>
      </c>
      <c r="AM73" s="346">
        <v>4</v>
      </c>
      <c r="AN73" s="346">
        <v>2</v>
      </c>
      <c r="AO73" s="373"/>
      <c r="AP73" s="348" t="s">
        <v>430</v>
      </c>
      <c r="AQ73" s="348" t="s">
        <v>430</v>
      </c>
      <c r="AR73" s="348">
        <v>14.37</v>
      </c>
      <c r="AS73" s="348">
        <v>8.16</v>
      </c>
      <c r="AT73" s="348">
        <v>8.6</v>
      </c>
      <c r="AU73" s="351"/>
      <c r="AV73" s="346" t="s">
        <v>430</v>
      </c>
      <c r="AW73" s="346" t="s">
        <v>430</v>
      </c>
      <c r="AX73" s="346">
        <v>3</v>
      </c>
      <c r="AY73" s="346">
        <v>5</v>
      </c>
      <c r="AZ73" s="346">
        <v>5</v>
      </c>
      <c r="BA73" s="362"/>
      <c r="BB73" s="348">
        <v>14.0556511673849</v>
      </c>
      <c r="BC73" s="375">
        <v>1.06228308523031</v>
      </c>
      <c r="BD73" s="375">
        <v>5.7824603834208101E-2</v>
      </c>
      <c r="BE73" s="375">
        <v>0.394650791581662</v>
      </c>
      <c r="BF73" s="374"/>
      <c r="BG73" s="348">
        <v>42.989600000000003</v>
      </c>
      <c r="BH73" s="348">
        <v>13.3879</v>
      </c>
      <c r="BI73" s="348">
        <v>40.308700000000002</v>
      </c>
      <c r="BJ73" s="348">
        <v>3.3138000000000001</v>
      </c>
      <c r="BK73" s="373"/>
      <c r="BL73" s="372" t="s">
        <v>1129</v>
      </c>
      <c r="BM73" s="372" t="s">
        <v>2348</v>
      </c>
      <c r="BN73" s="372" t="s">
        <v>2349</v>
      </c>
      <c r="BO73" s="372" t="s">
        <v>2350</v>
      </c>
      <c r="BP73" s="372" t="s">
        <v>2351</v>
      </c>
      <c r="BQ73" s="373"/>
      <c r="BR73" s="354" t="s">
        <v>611</v>
      </c>
    </row>
    <row r="74" spans="1:70" s="355" customFormat="1" x14ac:dyDescent="0.25">
      <c r="A74" s="345" t="s">
        <v>2373</v>
      </c>
      <c r="B74" s="373"/>
      <c r="C74" s="719">
        <v>43332</v>
      </c>
      <c r="D74" s="373"/>
      <c r="E74" s="346">
        <v>283.00299999999999</v>
      </c>
      <c r="F74" s="373"/>
      <c r="G74" s="347">
        <v>31.655799999999999</v>
      </c>
      <c r="H74" s="374"/>
      <c r="I74" s="348">
        <v>-2.53E-2</v>
      </c>
      <c r="J74" s="348">
        <v>-0.59789999999999999</v>
      </c>
      <c r="K74" s="348">
        <v>4.7522000000000002</v>
      </c>
      <c r="L74" s="348">
        <v>12.901199999999999</v>
      </c>
      <c r="M74" s="348">
        <v>16.7818</v>
      </c>
      <c r="N74" s="350">
        <v>24.0533</v>
      </c>
      <c r="O74" s="348">
        <v>8.1334</v>
      </c>
      <c r="P74" s="348">
        <v>19.101800000000001</v>
      </c>
      <c r="Q74" s="348">
        <v>15.672800000000001</v>
      </c>
      <c r="R74" s="348" t="s">
        <v>430</v>
      </c>
      <c r="S74" s="348">
        <v>5.2484999999999999</v>
      </c>
      <c r="T74" s="348">
        <v>29.340900000000001</v>
      </c>
      <c r="U74" s="348">
        <v>19.721499999999999</v>
      </c>
      <c r="V74" s="348">
        <v>24.272500000000001</v>
      </c>
      <c r="W74" s="348">
        <v>1.8035000000000001</v>
      </c>
      <c r="X74" s="348">
        <v>15.4819</v>
      </c>
      <c r="Y74" s="374"/>
      <c r="Z74" s="346">
        <v>12</v>
      </c>
      <c r="AA74" s="346">
        <v>7</v>
      </c>
      <c r="AB74" s="346">
        <v>1</v>
      </c>
      <c r="AC74" s="346">
        <v>1</v>
      </c>
      <c r="AD74" s="346">
        <v>1</v>
      </c>
      <c r="AE74" s="346">
        <v>1</v>
      </c>
      <c r="AF74" s="346">
        <v>1</v>
      </c>
      <c r="AG74" s="346">
        <v>2</v>
      </c>
      <c r="AH74" s="346">
        <v>2</v>
      </c>
      <c r="AI74" s="346" t="s">
        <v>430</v>
      </c>
      <c r="AJ74" s="346">
        <v>1</v>
      </c>
      <c r="AK74" s="346">
        <v>1</v>
      </c>
      <c r="AL74" s="346">
        <v>1</v>
      </c>
      <c r="AM74" s="346">
        <v>1</v>
      </c>
      <c r="AN74" s="346">
        <v>4</v>
      </c>
      <c r="AO74" s="373"/>
      <c r="AP74" s="348" t="s">
        <v>430</v>
      </c>
      <c r="AQ74" s="348">
        <v>18.5</v>
      </c>
      <c r="AR74" s="348">
        <v>17.420000000000002</v>
      </c>
      <c r="AS74" s="348">
        <v>17.010000000000002</v>
      </c>
      <c r="AT74" s="348">
        <v>35.270000000000003</v>
      </c>
      <c r="AU74" s="351"/>
      <c r="AV74" s="346" t="s">
        <v>430</v>
      </c>
      <c r="AW74" s="346">
        <v>1</v>
      </c>
      <c r="AX74" s="346">
        <v>1</v>
      </c>
      <c r="AY74" s="346">
        <v>1</v>
      </c>
      <c r="AZ74" s="346">
        <v>1</v>
      </c>
      <c r="BA74" s="362"/>
      <c r="BB74" s="348">
        <v>16.069209780055399</v>
      </c>
      <c r="BC74" s="375">
        <v>1.1615015029012501</v>
      </c>
      <c r="BD74" s="375">
        <v>6.7225795741715E-2</v>
      </c>
      <c r="BE74" s="375">
        <v>0.62310165226943903</v>
      </c>
      <c r="BF74" s="374"/>
      <c r="BG74" s="348">
        <v>38.641500000000001</v>
      </c>
      <c r="BH74" s="348">
        <v>16.1768</v>
      </c>
      <c r="BI74" s="348">
        <v>32.835299999999997</v>
      </c>
      <c r="BJ74" s="348">
        <v>12.346399999999999</v>
      </c>
      <c r="BK74" s="373"/>
      <c r="BL74" s="372" t="s">
        <v>2353</v>
      </c>
      <c r="BM74" s="372" t="s">
        <v>2354</v>
      </c>
      <c r="BN74" s="372" t="s">
        <v>2355</v>
      </c>
      <c r="BO74" s="372" t="s">
        <v>2356</v>
      </c>
      <c r="BP74" s="372" t="s">
        <v>1735</v>
      </c>
      <c r="BQ74" s="373"/>
      <c r="BR74" s="354" t="s">
        <v>436</v>
      </c>
    </row>
    <row r="75" spans="1:70" s="355" customFormat="1" x14ac:dyDescent="0.25">
      <c r="A75" s="345" t="s">
        <v>2374</v>
      </c>
      <c r="B75" s="373"/>
      <c r="C75" s="719">
        <v>42255</v>
      </c>
      <c r="D75" s="373"/>
      <c r="E75" s="346">
        <v>74.462599999999995</v>
      </c>
      <c r="F75" s="373"/>
      <c r="G75" s="347">
        <v>33.4711</v>
      </c>
      <c r="H75" s="374"/>
      <c r="I75" s="348">
        <v>0.37369999999999998</v>
      </c>
      <c r="J75" s="348">
        <v>-0.21229999999999999</v>
      </c>
      <c r="K75" s="348">
        <v>0.29430000000000001</v>
      </c>
      <c r="L75" s="348">
        <v>5.7178000000000004</v>
      </c>
      <c r="M75" s="348">
        <v>3.0158999999999998</v>
      </c>
      <c r="N75" s="350">
        <v>3.3237000000000001</v>
      </c>
      <c r="O75" s="348">
        <v>4.1913999999999998</v>
      </c>
      <c r="P75" s="348">
        <v>15.4514</v>
      </c>
      <c r="Q75" s="348">
        <v>13.227600000000001</v>
      </c>
      <c r="R75" s="348">
        <v>11.542299999999999</v>
      </c>
      <c r="S75" s="348">
        <v>2.4474</v>
      </c>
      <c r="T75" s="348">
        <v>17.233899999999998</v>
      </c>
      <c r="U75" s="348">
        <v>1.2977000000000001</v>
      </c>
      <c r="V75" s="348">
        <v>4.2411000000000003</v>
      </c>
      <c r="W75" s="348">
        <v>0.21529999999999999</v>
      </c>
      <c r="X75" s="348">
        <v>11.6576</v>
      </c>
      <c r="Y75" s="374"/>
      <c r="Z75" s="346">
        <v>10</v>
      </c>
      <c r="AA75" s="346">
        <v>6</v>
      </c>
      <c r="AB75" s="346">
        <v>8</v>
      </c>
      <c r="AC75" s="346">
        <v>5</v>
      </c>
      <c r="AD75" s="346">
        <v>5</v>
      </c>
      <c r="AE75" s="346">
        <v>6</v>
      </c>
      <c r="AF75" s="346">
        <v>2</v>
      </c>
      <c r="AG75" s="346">
        <v>4</v>
      </c>
      <c r="AH75" s="346">
        <v>5</v>
      </c>
      <c r="AI75" s="346">
        <v>2</v>
      </c>
      <c r="AJ75" s="346">
        <v>5</v>
      </c>
      <c r="AK75" s="346">
        <v>6</v>
      </c>
      <c r="AL75" s="346">
        <v>5</v>
      </c>
      <c r="AM75" s="346">
        <v>6</v>
      </c>
      <c r="AN75" s="346">
        <v>7</v>
      </c>
      <c r="AO75" s="373"/>
      <c r="AP75" s="348">
        <v>13.19</v>
      </c>
      <c r="AQ75" s="348">
        <v>15.22</v>
      </c>
      <c r="AR75" s="348">
        <v>12.71</v>
      </c>
      <c r="AS75" s="348">
        <v>8.1999999999999993</v>
      </c>
      <c r="AT75" s="348">
        <v>7.03</v>
      </c>
      <c r="AU75" s="351"/>
      <c r="AV75" s="346">
        <v>2</v>
      </c>
      <c r="AW75" s="346">
        <v>4</v>
      </c>
      <c r="AX75" s="346">
        <v>6</v>
      </c>
      <c r="AY75" s="346">
        <v>4</v>
      </c>
      <c r="AZ75" s="346">
        <v>6</v>
      </c>
      <c r="BA75" s="362"/>
      <c r="BB75" s="348">
        <v>12.1612226873337</v>
      </c>
      <c r="BC75" s="375">
        <v>0.98692111773769697</v>
      </c>
      <c r="BD75" s="375">
        <v>6.2797160544859898E-2</v>
      </c>
      <c r="BE75" s="375">
        <v>0.37524084558485998</v>
      </c>
      <c r="BF75" s="374"/>
      <c r="BG75" s="348">
        <v>49.9771</v>
      </c>
      <c r="BH75" s="348">
        <v>6.8764799999999999</v>
      </c>
      <c r="BI75" s="348">
        <v>32.295099999999998</v>
      </c>
      <c r="BJ75" s="348">
        <v>10.851319999999999</v>
      </c>
      <c r="BK75" s="373"/>
      <c r="BL75" s="372" t="s">
        <v>2358</v>
      </c>
      <c r="BM75" s="372" t="s">
        <v>2359</v>
      </c>
      <c r="BN75" s="372" t="s">
        <v>2360</v>
      </c>
      <c r="BO75" s="372" t="s">
        <v>2361</v>
      </c>
      <c r="BP75" s="372" t="s">
        <v>2362</v>
      </c>
      <c r="BQ75" s="373"/>
      <c r="BR75" s="354" t="s">
        <v>519</v>
      </c>
    </row>
    <row r="76" spans="1:70" s="355" customFormat="1" x14ac:dyDescent="0.25">
      <c r="A76" s="345" t="s">
        <v>2375</v>
      </c>
      <c r="B76" s="373"/>
      <c r="C76" s="719">
        <v>46233</v>
      </c>
      <c r="D76" s="373"/>
      <c r="E76" s="346">
        <v>199.82</v>
      </c>
      <c r="F76" s="373"/>
      <c r="G76" s="347">
        <v>9.86</v>
      </c>
      <c r="H76" s="374"/>
      <c r="I76" s="348">
        <v>0.30520000000000003</v>
      </c>
      <c r="J76" s="348">
        <v>-1.4</v>
      </c>
      <c r="K76" s="348" t="s">
        <v>430</v>
      </c>
      <c r="L76" s="348" t="s">
        <v>430</v>
      </c>
      <c r="M76" s="348" t="s">
        <v>430</v>
      </c>
      <c r="N76" s="350" t="s">
        <v>430</v>
      </c>
      <c r="O76" s="348" t="s">
        <v>430</v>
      </c>
      <c r="P76" s="348" t="s">
        <v>430</v>
      </c>
      <c r="Q76" s="348" t="s">
        <v>430</v>
      </c>
      <c r="R76" s="348" t="s">
        <v>430</v>
      </c>
      <c r="S76" s="348" t="s">
        <v>430</v>
      </c>
      <c r="T76" s="348" t="s">
        <v>430</v>
      </c>
      <c r="U76" s="348" t="s">
        <v>430</v>
      </c>
      <c r="V76" s="348" t="s">
        <v>430</v>
      </c>
      <c r="W76" s="348">
        <v>-1.4</v>
      </c>
      <c r="X76" s="348">
        <v>-1.4</v>
      </c>
      <c r="Y76" s="374"/>
      <c r="Z76" s="346">
        <v>11</v>
      </c>
      <c r="AA76" s="346">
        <v>12</v>
      </c>
      <c r="AB76" s="346" t="s">
        <v>430</v>
      </c>
      <c r="AC76" s="346" t="s">
        <v>430</v>
      </c>
      <c r="AD76" s="346" t="s">
        <v>430</v>
      </c>
      <c r="AE76" s="346" t="s">
        <v>430</v>
      </c>
      <c r="AF76" s="346" t="s">
        <v>430</v>
      </c>
      <c r="AG76" s="346" t="s">
        <v>430</v>
      </c>
      <c r="AH76" s="346" t="s">
        <v>430</v>
      </c>
      <c r="AI76" s="346" t="s">
        <v>430</v>
      </c>
      <c r="AJ76" s="346" t="s">
        <v>430</v>
      </c>
      <c r="AK76" s="346" t="s">
        <v>430</v>
      </c>
      <c r="AL76" s="346" t="s">
        <v>430</v>
      </c>
      <c r="AM76" s="346" t="s">
        <v>430</v>
      </c>
      <c r="AN76" s="346">
        <v>12</v>
      </c>
      <c r="AO76" s="373"/>
      <c r="AP76" s="348" t="s">
        <v>430</v>
      </c>
      <c r="AQ76" s="348" t="s">
        <v>430</v>
      </c>
      <c r="AR76" s="348" t="s">
        <v>430</v>
      </c>
      <c r="AS76" s="348" t="s">
        <v>430</v>
      </c>
      <c r="AT76" s="348" t="s">
        <v>430</v>
      </c>
      <c r="AU76" s="351"/>
      <c r="AV76" s="346" t="s">
        <v>430</v>
      </c>
      <c r="AW76" s="346" t="s">
        <v>430</v>
      </c>
      <c r="AX76" s="346" t="s">
        <v>430</v>
      </c>
      <c r="AY76" s="346" t="s">
        <v>430</v>
      </c>
      <c r="AZ76" s="346" t="s">
        <v>430</v>
      </c>
      <c r="BA76" s="362"/>
      <c r="BB76" s="348" t="s">
        <v>430</v>
      </c>
      <c r="BC76" s="375">
        <v>0</v>
      </c>
      <c r="BD76" s="375">
        <v>0</v>
      </c>
      <c r="BE76" s="375" t="s">
        <v>430</v>
      </c>
      <c r="BF76" s="374"/>
      <c r="BG76" s="348" t="s">
        <v>430</v>
      </c>
      <c r="BH76" s="348" t="s">
        <v>430</v>
      </c>
      <c r="BI76" s="348" t="s">
        <v>430</v>
      </c>
      <c r="BJ76" s="348" t="s">
        <v>430</v>
      </c>
      <c r="BK76" s="373"/>
      <c r="BL76" s="372" t="s">
        <v>430</v>
      </c>
      <c r="BM76" s="372" t="s">
        <v>430</v>
      </c>
      <c r="BN76" s="372" t="s">
        <v>430</v>
      </c>
      <c r="BO76" s="372" t="s">
        <v>430</v>
      </c>
      <c r="BP76" s="372" t="s">
        <v>430</v>
      </c>
      <c r="BQ76" s="373"/>
      <c r="BR76" s="354" t="s">
        <v>555</v>
      </c>
    </row>
    <row r="77" spans="1:70" x14ac:dyDescent="0.25">
      <c r="A77" s="36" t="s">
        <v>93</v>
      </c>
      <c r="B77" s="43"/>
      <c r="C77" s="720"/>
      <c r="D77" s="43"/>
      <c r="E77" s="51"/>
      <c r="F77" s="43"/>
      <c r="G77" s="55"/>
      <c r="H77" s="66"/>
      <c r="I77" s="59">
        <v>0.58450000000000002</v>
      </c>
      <c r="J77" s="59">
        <v>-0.51690000000000003</v>
      </c>
      <c r="K77" s="59">
        <v>0.88019999999999998</v>
      </c>
      <c r="L77" s="59">
        <v>5.7080000000000002</v>
      </c>
      <c r="M77" s="59">
        <v>4.7519</v>
      </c>
      <c r="N77" s="70">
        <v>7.3585000000000003</v>
      </c>
      <c r="O77" s="59">
        <v>1.3366</v>
      </c>
      <c r="P77" s="59">
        <v>15.337</v>
      </c>
      <c r="Q77" s="59">
        <v>14.3087</v>
      </c>
      <c r="R77" s="59">
        <v>12.6402</v>
      </c>
      <c r="S77" s="59">
        <v>2.0855999999999999</v>
      </c>
      <c r="T77" s="59">
        <v>18.162299999999998</v>
      </c>
      <c r="U77" s="59">
        <v>3.7303999999999999</v>
      </c>
      <c r="V77" s="59">
        <v>8.4466999999999999</v>
      </c>
      <c r="W77" s="59">
        <v>0.72909999999999997</v>
      </c>
      <c r="X77" s="59">
        <v>13.0189</v>
      </c>
      <c r="Y77" s="66"/>
      <c r="Z77" s="51">
        <v>12</v>
      </c>
      <c r="AA77" s="51">
        <v>12</v>
      </c>
      <c r="AB77" s="51">
        <v>11</v>
      </c>
      <c r="AC77" s="51">
        <v>10</v>
      </c>
      <c r="AD77" s="51">
        <v>10</v>
      </c>
      <c r="AE77" s="51">
        <v>10</v>
      </c>
      <c r="AF77" s="51">
        <v>9</v>
      </c>
      <c r="AG77" s="51">
        <v>9</v>
      </c>
      <c r="AH77" s="51">
        <v>6</v>
      </c>
      <c r="AI77" s="51">
        <v>3</v>
      </c>
      <c r="AJ77" s="51">
        <v>11</v>
      </c>
      <c r="AK77" s="51">
        <v>10</v>
      </c>
      <c r="AL77" s="51">
        <v>10</v>
      </c>
      <c r="AM77" s="51">
        <v>10</v>
      </c>
      <c r="AN77" s="51">
        <v>12</v>
      </c>
      <c r="AO77" s="43"/>
      <c r="AP77" s="59">
        <v>13.98</v>
      </c>
      <c r="AQ77" s="59">
        <v>16.314</v>
      </c>
      <c r="AR77" s="59">
        <v>13.63</v>
      </c>
      <c r="AS77" s="59">
        <v>8.1933333333333405</v>
      </c>
      <c r="AT77" s="59">
        <v>10.87</v>
      </c>
      <c r="AU77" s="78"/>
      <c r="AV77" s="51">
        <v>3</v>
      </c>
      <c r="AW77" s="51">
        <v>5</v>
      </c>
      <c r="AX77" s="51">
        <v>7</v>
      </c>
      <c r="AY77" s="51">
        <v>9</v>
      </c>
      <c r="AZ77" s="51">
        <v>10</v>
      </c>
      <c r="BA77" s="258"/>
      <c r="BB77" s="59"/>
      <c r="BC77" s="276"/>
      <c r="BD77" s="276"/>
      <c r="BE77" s="276"/>
      <c r="BF77" s="66"/>
      <c r="BG77" s="59"/>
      <c r="BH77" s="59"/>
      <c r="BI77" s="59"/>
      <c r="BJ77" s="59"/>
      <c r="BK77" s="43"/>
      <c r="BL77" s="84"/>
      <c r="BM77" s="84"/>
      <c r="BN77" s="84"/>
      <c r="BO77" s="84"/>
      <c r="BP77" s="84"/>
      <c r="BQ77" s="43"/>
      <c r="BR77" s="88"/>
    </row>
    <row r="78" spans="1:70" x14ac:dyDescent="0.25">
      <c r="A78" s="37" t="s">
        <v>94</v>
      </c>
      <c r="B78" s="44"/>
      <c r="C78" s="721"/>
      <c r="D78" s="44"/>
      <c r="E78" s="52"/>
      <c r="F78" s="44"/>
      <c r="G78" s="56"/>
      <c r="H78" s="67"/>
      <c r="I78" s="60">
        <v>1.0117</v>
      </c>
      <c r="J78" s="60">
        <v>0.60560000000000003</v>
      </c>
      <c r="K78" s="60">
        <v>4.7522000000000002</v>
      </c>
      <c r="L78" s="60">
        <v>12.901199999999999</v>
      </c>
      <c r="M78" s="60">
        <v>16.7818</v>
      </c>
      <c r="N78" s="71">
        <v>24.0533</v>
      </c>
      <c r="O78" s="60">
        <v>8.1334</v>
      </c>
      <c r="P78" s="60">
        <v>22.116299999999999</v>
      </c>
      <c r="Q78" s="60">
        <v>16.840199999999999</v>
      </c>
      <c r="R78" s="60">
        <v>15.627599999999999</v>
      </c>
      <c r="S78" s="60">
        <v>5.2484999999999999</v>
      </c>
      <c r="T78" s="60">
        <v>29.340900000000001</v>
      </c>
      <c r="U78" s="60">
        <v>19.721499999999999</v>
      </c>
      <c r="V78" s="60">
        <v>24.272500000000001</v>
      </c>
      <c r="W78" s="60">
        <v>3.6793</v>
      </c>
      <c r="X78" s="60">
        <v>20.387699999999999</v>
      </c>
      <c r="Y78" s="67"/>
      <c r="Z78" s="52"/>
      <c r="AA78" s="52"/>
      <c r="AB78" s="52"/>
      <c r="AC78" s="52"/>
      <c r="AD78" s="52"/>
      <c r="AE78" s="52"/>
      <c r="AF78" s="52"/>
      <c r="AG78" s="52"/>
      <c r="AH78" s="52"/>
      <c r="AI78" s="52"/>
      <c r="AJ78" s="52"/>
      <c r="AK78" s="52"/>
      <c r="AL78" s="52"/>
      <c r="AM78" s="52"/>
      <c r="AN78" s="52"/>
      <c r="AO78" s="44"/>
      <c r="AP78" s="60">
        <v>16.850000000000001</v>
      </c>
      <c r="AQ78" s="60">
        <v>18.5</v>
      </c>
      <c r="AR78" s="60">
        <v>17.420000000000002</v>
      </c>
      <c r="AS78" s="60">
        <v>17.010000000000002</v>
      </c>
      <c r="AT78" s="60">
        <v>35.270000000000003</v>
      </c>
      <c r="AU78" s="79"/>
      <c r="AV78" s="52"/>
      <c r="AW78" s="52"/>
      <c r="AX78" s="52"/>
      <c r="AY78" s="52"/>
      <c r="AZ78" s="52"/>
      <c r="BA78" s="259"/>
      <c r="BB78" s="60"/>
      <c r="BC78" s="277"/>
      <c r="BD78" s="277"/>
      <c r="BE78" s="277"/>
      <c r="BF78" s="67"/>
      <c r="BG78" s="60"/>
      <c r="BH78" s="60"/>
      <c r="BI78" s="60"/>
      <c r="BJ78" s="60"/>
      <c r="BK78" s="44"/>
      <c r="BL78" s="85"/>
      <c r="BM78" s="85"/>
      <c r="BN78" s="85"/>
      <c r="BO78" s="85"/>
      <c r="BP78" s="85"/>
      <c r="BQ78" s="44"/>
      <c r="BR78" s="89"/>
    </row>
    <row r="79" spans="1:70" x14ac:dyDescent="0.25">
      <c r="A79" s="37" t="s">
        <v>95</v>
      </c>
      <c r="B79" s="44"/>
      <c r="C79" s="721"/>
      <c r="D79" s="44"/>
      <c r="E79" s="52"/>
      <c r="F79" s="44"/>
      <c r="G79" s="56"/>
      <c r="H79" s="67"/>
      <c r="I79" s="60">
        <v>-2.53E-2</v>
      </c>
      <c r="J79" s="60">
        <v>-1.4</v>
      </c>
      <c r="K79" s="60">
        <v>-3.2505999999999999</v>
      </c>
      <c r="L79" s="60">
        <v>1.4058999999999999</v>
      </c>
      <c r="M79" s="60">
        <v>-3.2153999999999998</v>
      </c>
      <c r="N79" s="71">
        <v>-4.3167999999999997</v>
      </c>
      <c r="O79" s="60">
        <v>-3.5226000000000002</v>
      </c>
      <c r="P79" s="60">
        <v>10.984299999999999</v>
      </c>
      <c r="Q79" s="60">
        <v>10.9777</v>
      </c>
      <c r="R79" s="60">
        <v>10.7506</v>
      </c>
      <c r="S79" s="60">
        <v>-2.8067000000000002</v>
      </c>
      <c r="T79" s="60">
        <v>10.4572</v>
      </c>
      <c r="U79" s="60">
        <v>-5.8665000000000003</v>
      </c>
      <c r="V79" s="60">
        <v>-1.9360999999999999</v>
      </c>
      <c r="W79" s="60">
        <v>-1.4</v>
      </c>
      <c r="X79" s="60">
        <v>-1.4</v>
      </c>
      <c r="Y79" s="67"/>
      <c r="Z79" s="52"/>
      <c r="AA79" s="52"/>
      <c r="AB79" s="52"/>
      <c r="AC79" s="52"/>
      <c r="AD79" s="52"/>
      <c r="AE79" s="52"/>
      <c r="AF79" s="52"/>
      <c r="AG79" s="52"/>
      <c r="AH79" s="52"/>
      <c r="AI79" s="52"/>
      <c r="AJ79" s="52"/>
      <c r="AK79" s="52"/>
      <c r="AL79" s="52"/>
      <c r="AM79" s="52"/>
      <c r="AN79" s="52"/>
      <c r="AO79" s="44"/>
      <c r="AP79" s="60">
        <v>11.9</v>
      </c>
      <c r="AQ79" s="60">
        <v>12.97</v>
      </c>
      <c r="AR79" s="60">
        <v>9.7100000000000009</v>
      </c>
      <c r="AS79" s="60">
        <v>3.04</v>
      </c>
      <c r="AT79" s="60">
        <v>-3.29</v>
      </c>
      <c r="AU79" s="79"/>
      <c r="AV79" s="52"/>
      <c r="AW79" s="52"/>
      <c r="AX79" s="52"/>
      <c r="AY79" s="52"/>
      <c r="AZ79" s="52"/>
      <c r="BA79" s="259"/>
      <c r="BB79" s="60"/>
      <c r="BC79" s="277"/>
      <c r="BD79" s="277"/>
      <c r="BE79" s="277"/>
      <c r="BF79" s="67"/>
      <c r="BG79" s="60"/>
      <c r="BH79" s="60"/>
      <c r="BI79" s="60"/>
      <c r="BJ79" s="60"/>
      <c r="BK79" s="44"/>
      <c r="BL79" s="85"/>
      <c r="BM79" s="85"/>
      <c r="BN79" s="85"/>
      <c r="BO79" s="85"/>
      <c r="BP79" s="85"/>
      <c r="BQ79" s="44"/>
      <c r="BR79" s="89"/>
    </row>
    <row r="80" spans="1:70" x14ac:dyDescent="0.25">
      <c r="A80" s="38" t="s">
        <v>96</v>
      </c>
      <c r="B80" s="45"/>
      <c r="C80" s="722"/>
      <c r="D80" s="45"/>
      <c r="E80" s="53"/>
      <c r="F80" s="45"/>
      <c r="G80" s="57"/>
      <c r="H80" s="68"/>
      <c r="I80" s="61">
        <v>0.59935000000000005</v>
      </c>
      <c r="J80" s="61">
        <v>-0.40510000000000002</v>
      </c>
      <c r="K80" s="61">
        <v>0.64119999999999999</v>
      </c>
      <c r="L80" s="61">
        <v>5.2990000000000004</v>
      </c>
      <c r="M80" s="61">
        <v>2.7795999999999998</v>
      </c>
      <c r="N80" s="72">
        <v>3.9784999999999999</v>
      </c>
      <c r="O80" s="61">
        <v>1.1335</v>
      </c>
      <c r="P80" s="61">
        <v>14.8452</v>
      </c>
      <c r="Q80" s="61">
        <v>14.5669</v>
      </c>
      <c r="R80" s="61">
        <v>11.542299999999999</v>
      </c>
      <c r="S80" s="61">
        <v>2.0954999999999999</v>
      </c>
      <c r="T80" s="61">
        <v>15.7728</v>
      </c>
      <c r="U80" s="61">
        <v>0.94799999999999995</v>
      </c>
      <c r="V80" s="61">
        <v>4.0406000000000004</v>
      </c>
      <c r="W80" s="61">
        <v>0.4929</v>
      </c>
      <c r="X80" s="61">
        <v>14.023999999999999</v>
      </c>
      <c r="Y80" s="68"/>
      <c r="Z80" s="53"/>
      <c r="AA80" s="53"/>
      <c r="AB80" s="53"/>
      <c r="AC80" s="53"/>
      <c r="AD80" s="53"/>
      <c r="AE80" s="53"/>
      <c r="AF80" s="53"/>
      <c r="AG80" s="53"/>
      <c r="AH80" s="53"/>
      <c r="AI80" s="53"/>
      <c r="AJ80" s="53"/>
      <c r="AK80" s="53"/>
      <c r="AL80" s="53"/>
      <c r="AM80" s="53"/>
      <c r="AN80" s="53"/>
      <c r="AO80" s="45"/>
      <c r="AP80" s="61">
        <v>13.19</v>
      </c>
      <c r="AQ80" s="61">
        <v>16.61</v>
      </c>
      <c r="AR80" s="61">
        <v>13.56</v>
      </c>
      <c r="AS80" s="61">
        <v>8.16</v>
      </c>
      <c r="AT80" s="61">
        <v>7.82</v>
      </c>
      <c r="AU80" s="80"/>
      <c r="AV80" s="53"/>
      <c r="AW80" s="53"/>
      <c r="AX80" s="53"/>
      <c r="AY80" s="53"/>
      <c r="AZ80" s="53"/>
      <c r="BA80" s="262"/>
      <c r="BB80" s="61"/>
      <c r="BC80" s="279"/>
      <c r="BD80" s="279"/>
      <c r="BE80" s="279"/>
      <c r="BF80" s="68"/>
      <c r="BG80" s="61"/>
      <c r="BH80" s="61"/>
      <c r="BI80" s="61"/>
      <c r="BJ80" s="61"/>
      <c r="BK80" s="45"/>
      <c r="BL80" s="86"/>
      <c r="BM80" s="86"/>
      <c r="BN80" s="86"/>
      <c r="BO80" s="86"/>
      <c r="BP80" s="86"/>
      <c r="BQ80" s="45"/>
      <c r="BR80" s="90"/>
    </row>
    <row r="81" spans="1:70" ht="14.5" x14ac:dyDescent="0.25">
      <c r="A81" s="39" t="s">
        <v>91</v>
      </c>
      <c r="B81" s="69"/>
      <c r="C81" s="726"/>
      <c r="D81" s="69"/>
      <c r="E81" s="40"/>
      <c r="F81" s="69"/>
      <c r="G81" s="40"/>
      <c r="H81" s="69"/>
      <c r="I81" s="62"/>
      <c r="J81" s="62"/>
      <c r="K81" s="62"/>
      <c r="L81" s="62"/>
      <c r="M81" s="62"/>
      <c r="N81" s="73"/>
      <c r="O81" s="62"/>
      <c r="P81" s="62"/>
      <c r="Q81" s="62"/>
      <c r="R81" s="62"/>
      <c r="S81" s="62"/>
      <c r="T81" s="62"/>
      <c r="U81" s="62"/>
      <c r="V81" s="62"/>
      <c r="W81" s="62"/>
      <c r="X81" s="62"/>
      <c r="Y81" s="69"/>
      <c r="Z81" s="54"/>
      <c r="AA81" s="54"/>
      <c r="AB81" s="54"/>
      <c r="AC81" s="54"/>
      <c r="AD81" s="54"/>
      <c r="AE81" s="54"/>
      <c r="AF81" s="54"/>
      <c r="AG81" s="54"/>
      <c r="AH81" s="54"/>
      <c r="AI81" s="54"/>
      <c r="AJ81" s="54"/>
      <c r="AK81" s="54"/>
      <c r="AL81" s="54"/>
      <c r="AM81" s="54"/>
      <c r="AN81" s="54"/>
      <c r="AO81" s="69"/>
      <c r="AP81" s="245"/>
      <c r="AQ81" s="245"/>
      <c r="AR81" s="245"/>
      <c r="AS81" s="245"/>
      <c r="AT81" s="245"/>
      <c r="AU81" s="69"/>
      <c r="AV81" s="247"/>
      <c r="AW81" s="247"/>
      <c r="AX81" s="247"/>
      <c r="AY81" s="247"/>
      <c r="AZ81" s="247"/>
      <c r="BA81" s="69"/>
      <c r="BB81" s="245"/>
      <c r="BC81" s="245"/>
      <c r="BD81" s="245"/>
      <c r="BE81" s="245"/>
      <c r="BF81" s="69"/>
      <c r="BG81" s="245"/>
      <c r="BH81" s="245"/>
      <c r="BI81" s="245"/>
      <c r="BJ81" s="245"/>
      <c r="BK81" s="40"/>
      <c r="BL81" s="40"/>
      <c r="BM81" s="41"/>
    </row>
    <row r="82" spans="1:70" s="107" customFormat="1" x14ac:dyDescent="0.25">
      <c r="A82" s="481" t="s">
        <v>664</v>
      </c>
      <c r="B82" s="406"/>
      <c r="C82" s="730"/>
      <c r="D82" s="406"/>
      <c r="E82" s="401"/>
      <c r="F82" s="406"/>
      <c r="G82" s="401"/>
      <c r="H82" s="406"/>
      <c r="I82" s="405">
        <v>0.63249999999999995</v>
      </c>
      <c r="J82" s="405">
        <v>-0.57269999999999999</v>
      </c>
      <c r="K82" s="405">
        <v>1.0105</v>
      </c>
      <c r="L82" s="405">
        <v>4.8113999999999999</v>
      </c>
      <c r="M82" s="405">
        <v>0.98009999999999997</v>
      </c>
      <c r="N82" s="407">
        <v>2.2940999999999998</v>
      </c>
      <c r="O82" s="405">
        <v>1.0998000000000001</v>
      </c>
      <c r="P82" s="405">
        <v>12.6304</v>
      </c>
      <c r="Q82" s="405">
        <v>11.9779</v>
      </c>
      <c r="R82" s="405">
        <v>13.514900000000001</v>
      </c>
      <c r="S82" s="405">
        <v>2.6257999999999999</v>
      </c>
      <c r="T82" s="405">
        <v>15.0406</v>
      </c>
      <c r="U82" s="405">
        <v>-1.0009999999999999</v>
      </c>
      <c r="V82" s="405">
        <v>3.9714999999999998</v>
      </c>
      <c r="W82" s="405">
        <v>0.42280000000000001</v>
      </c>
      <c r="X82" s="405" t="s">
        <v>428</v>
      </c>
      <c r="Y82" s="406"/>
      <c r="Z82" s="403"/>
      <c r="AA82" s="403"/>
      <c r="AB82" s="403"/>
      <c r="AC82" s="403"/>
      <c r="AD82" s="403"/>
      <c r="AE82" s="403"/>
      <c r="AF82" s="403"/>
      <c r="AG82" s="403"/>
      <c r="AH82" s="403"/>
      <c r="AI82" s="403"/>
      <c r="AJ82" s="403"/>
      <c r="AK82" s="403"/>
      <c r="AL82" s="403"/>
      <c r="AM82" s="403"/>
      <c r="AN82" s="403"/>
      <c r="AO82" s="406"/>
      <c r="AP82" s="405">
        <v>13.85</v>
      </c>
      <c r="AQ82" s="405">
        <v>14.16</v>
      </c>
      <c r="AR82" s="405">
        <v>10.86</v>
      </c>
      <c r="AS82" s="405">
        <v>6.35</v>
      </c>
      <c r="AT82" s="405">
        <v>4.43</v>
      </c>
      <c r="AU82" s="406"/>
      <c r="AV82" s="426"/>
      <c r="AW82" s="426"/>
      <c r="AX82" s="426"/>
      <c r="AY82" s="426"/>
      <c r="AZ82" s="426"/>
      <c r="BA82" s="406"/>
      <c r="BB82" s="410"/>
      <c r="BC82" s="410"/>
      <c r="BD82" s="410"/>
      <c r="BE82" s="410"/>
      <c r="BF82" s="406"/>
      <c r="BG82" s="410"/>
      <c r="BH82" s="410"/>
      <c r="BI82" s="410"/>
      <c r="BJ82" s="410"/>
      <c r="BK82" s="401"/>
      <c r="BL82" s="401"/>
      <c r="BM82" s="427"/>
      <c r="BN82" s="428"/>
      <c r="BO82" s="428"/>
      <c r="BP82" s="428"/>
      <c r="BQ82" s="428"/>
      <c r="BR82" s="428"/>
    </row>
    <row r="83" spans="1:70" s="107" customFormat="1" x14ac:dyDescent="0.25">
      <c r="A83" s="345" t="s">
        <v>426</v>
      </c>
      <c r="B83" s="374"/>
      <c r="C83" s="731"/>
      <c r="D83" s="374"/>
      <c r="E83" s="372"/>
      <c r="F83" s="374"/>
      <c r="G83" s="372"/>
      <c r="H83" s="374"/>
      <c r="I83" s="348">
        <v>0.63759999999999994</v>
      </c>
      <c r="J83" s="348">
        <v>-0.6714</v>
      </c>
      <c r="K83" s="348">
        <v>0.1716</v>
      </c>
      <c r="L83" s="348">
        <v>3.1406999999999998</v>
      </c>
      <c r="M83" s="348">
        <v>-4.4798</v>
      </c>
      <c r="N83" s="350">
        <v>-2.214</v>
      </c>
      <c r="O83" s="348">
        <v>0.20130000000000001</v>
      </c>
      <c r="P83" s="348">
        <v>9.1110000000000007</v>
      </c>
      <c r="Q83" s="348">
        <v>9.3389000000000006</v>
      </c>
      <c r="R83" s="348">
        <v>12.170299999999999</v>
      </c>
      <c r="S83" s="348">
        <v>1.8345</v>
      </c>
      <c r="T83" s="348">
        <v>9.3701000000000008</v>
      </c>
      <c r="U83" s="348">
        <v>-6.4183000000000003</v>
      </c>
      <c r="V83" s="348">
        <v>-0.49659999999999999</v>
      </c>
      <c r="W83" s="348">
        <v>-0.51819999999999999</v>
      </c>
      <c r="X83" s="348" t="s">
        <v>428</v>
      </c>
      <c r="Y83" s="374"/>
      <c r="Z83" s="346"/>
      <c r="AA83" s="346"/>
      <c r="AB83" s="346"/>
      <c r="AC83" s="346"/>
      <c r="AD83" s="346"/>
      <c r="AE83" s="346"/>
      <c r="AF83" s="346"/>
      <c r="AG83" s="346"/>
      <c r="AH83" s="346"/>
      <c r="AI83" s="346"/>
      <c r="AJ83" s="346"/>
      <c r="AK83" s="346"/>
      <c r="AL83" s="346"/>
      <c r="AM83" s="346"/>
      <c r="AN83" s="346"/>
      <c r="AO83" s="374"/>
      <c r="AP83" s="348">
        <v>11.78</v>
      </c>
      <c r="AQ83" s="348">
        <v>11.12</v>
      </c>
      <c r="AR83" s="348">
        <v>7.73</v>
      </c>
      <c r="AS83" s="348">
        <v>3.34</v>
      </c>
      <c r="AT83" s="348">
        <v>-3.42</v>
      </c>
      <c r="AU83" s="374"/>
      <c r="AV83" s="429"/>
      <c r="AW83" s="429"/>
      <c r="AX83" s="429"/>
      <c r="AY83" s="429"/>
      <c r="AZ83" s="429"/>
      <c r="BA83" s="374"/>
      <c r="BB83" s="375"/>
      <c r="BC83" s="375"/>
      <c r="BD83" s="375"/>
      <c r="BE83" s="375"/>
      <c r="BF83" s="374"/>
      <c r="BG83" s="375"/>
      <c r="BH83" s="375"/>
      <c r="BI83" s="375"/>
      <c r="BJ83" s="375"/>
      <c r="BK83" s="372"/>
      <c r="BL83" s="372"/>
      <c r="BM83" s="430"/>
      <c r="BN83" s="428"/>
      <c r="BO83" s="428"/>
      <c r="BP83" s="428"/>
      <c r="BQ83" s="428"/>
      <c r="BR83" s="428"/>
    </row>
    <row r="84" spans="1:70" s="107" customFormat="1" x14ac:dyDescent="0.25">
      <c r="A84" s="345" t="s">
        <v>665</v>
      </c>
      <c r="B84" s="374"/>
      <c r="C84" s="731"/>
      <c r="D84" s="374"/>
      <c r="E84" s="372"/>
      <c r="F84" s="374"/>
      <c r="G84" s="372"/>
      <c r="H84" s="374"/>
      <c r="I84" s="348">
        <v>0.54200000000000004</v>
      </c>
      <c r="J84" s="348">
        <v>-0.61350000000000005</v>
      </c>
      <c r="K84" s="348">
        <v>0.74939999999999996</v>
      </c>
      <c r="L84" s="348">
        <v>4.1402999999999999</v>
      </c>
      <c r="M84" s="348">
        <v>0.50419999999999998</v>
      </c>
      <c r="N84" s="350">
        <v>1.5979000000000001</v>
      </c>
      <c r="O84" s="348">
        <v>0.49830000000000002</v>
      </c>
      <c r="P84" s="348">
        <v>11.917199999999999</v>
      </c>
      <c r="Q84" s="348">
        <v>11.0093</v>
      </c>
      <c r="R84" s="348">
        <v>12.248200000000001</v>
      </c>
      <c r="S84" s="348">
        <v>2.2496</v>
      </c>
      <c r="T84" s="348">
        <v>14.5406</v>
      </c>
      <c r="U84" s="348">
        <v>-1.5022</v>
      </c>
      <c r="V84" s="348">
        <v>3.4258999999999999</v>
      </c>
      <c r="W84" s="348">
        <v>0.22270000000000001</v>
      </c>
      <c r="X84" s="348" t="s">
        <v>428</v>
      </c>
      <c r="Y84" s="374"/>
      <c r="Z84" s="346"/>
      <c r="AA84" s="346"/>
      <c r="AB84" s="346"/>
      <c r="AC84" s="346"/>
      <c r="AD84" s="346"/>
      <c r="AE84" s="346"/>
      <c r="AF84" s="346"/>
      <c r="AG84" s="346"/>
      <c r="AH84" s="346"/>
      <c r="AI84" s="346"/>
      <c r="AJ84" s="346"/>
      <c r="AK84" s="346"/>
      <c r="AL84" s="346"/>
      <c r="AM84" s="346"/>
      <c r="AN84" s="346"/>
      <c r="AO84" s="374"/>
      <c r="AP84" s="348">
        <v>12.68</v>
      </c>
      <c r="AQ84" s="348">
        <v>13.09</v>
      </c>
      <c r="AR84" s="348">
        <v>9.98</v>
      </c>
      <c r="AS84" s="348">
        <v>5.52</v>
      </c>
      <c r="AT84" s="348">
        <v>3.36</v>
      </c>
      <c r="AU84" s="374"/>
      <c r="AV84" s="429"/>
      <c r="AW84" s="429"/>
      <c r="AX84" s="429"/>
      <c r="AY84" s="429"/>
      <c r="AZ84" s="429"/>
      <c r="BA84" s="374"/>
      <c r="BB84" s="375"/>
      <c r="BC84" s="375"/>
      <c r="BD84" s="375"/>
      <c r="BE84" s="375"/>
      <c r="BF84" s="374"/>
      <c r="BG84" s="375"/>
      <c r="BH84" s="375"/>
      <c r="BI84" s="375"/>
      <c r="BJ84" s="375"/>
      <c r="BK84" s="372"/>
      <c r="BL84" s="372"/>
      <c r="BM84" s="430"/>
      <c r="BN84" s="428"/>
      <c r="BO84" s="428"/>
      <c r="BP84" s="428"/>
      <c r="BQ84" s="428"/>
      <c r="BR84" s="428"/>
    </row>
    <row r="85" spans="1:70" s="107" customFormat="1" x14ac:dyDescent="0.25">
      <c r="A85" s="495" t="s">
        <v>666</v>
      </c>
      <c r="B85" s="417"/>
      <c r="C85" s="732"/>
      <c r="D85" s="417"/>
      <c r="E85" s="431"/>
      <c r="F85" s="417"/>
      <c r="G85" s="431"/>
      <c r="H85" s="432"/>
      <c r="I85" s="433">
        <v>0.5423</v>
      </c>
      <c r="J85" s="433">
        <v>-0.60260000000000002</v>
      </c>
      <c r="K85" s="433">
        <v>0.92910000000000004</v>
      </c>
      <c r="L85" s="433">
        <v>4.6936</v>
      </c>
      <c r="M85" s="433">
        <v>1.1344000000000001</v>
      </c>
      <c r="N85" s="434">
        <v>2.5310000000000001</v>
      </c>
      <c r="O85" s="433">
        <v>1.4629000000000001</v>
      </c>
      <c r="P85" s="433">
        <v>12.991199999999999</v>
      </c>
      <c r="Q85" s="433">
        <v>12.1379</v>
      </c>
      <c r="R85" s="433">
        <v>13.4756</v>
      </c>
      <c r="S85" s="433">
        <v>2.5167999999999999</v>
      </c>
      <c r="T85" s="433">
        <v>15.225099999999999</v>
      </c>
      <c r="U85" s="433">
        <v>-0.76659999999999995</v>
      </c>
      <c r="V85" s="433">
        <v>4.3287000000000004</v>
      </c>
      <c r="W85" s="433">
        <v>0.31009999999999999</v>
      </c>
      <c r="X85" s="433">
        <v>13.6258</v>
      </c>
      <c r="Y85" s="432"/>
      <c r="Z85" s="435"/>
      <c r="AA85" s="435"/>
      <c r="AB85" s="435"/>
      <c r="AC85" s="435"/>
      <c r="AD85" s="435"/>
      <c r="AE85" s="435"/>
      <c r="AF85" s="435"/>
      <c r="AG85" s="435"/>
      <c r="AH85" s="435"/>
      <c r="AI85" s="435"/>
      <c r="AJ85" s="435"/>
      <c r="AK85" s="435"/>
      <c r="AL85" s="435"/>
      <c r="AM85" s="435"/>
      <c r="AN85" s="435"/>
      <c r="AO85" s="432"/>
      <c r="AP85" s="433">
        <v>13.89</v>
      </c>
      <c r="AQ85" s="433">
        <v>14.3</v>
      </c>
      <c r="AR85" s="433">
        <v>11.13</v>
      </c>
      <c r="AS85" s="433">
        <v>6.64</v>
      </c>
      <c r="AT85" s="433">
        <v>4.63</v>
      </c>
      <c r="AU85" s="432"/>
      <c r="AV85" s="436"/>
      <c r="AW85" s="436"/>
      <c r="AX85" s="436"/>
      <c r="AY85" s="436"/>
      <c r="AZ85" s="436"/>
      <c r="BA85" s="417"/>
      <c r="BB85" s="437"/>
      <c r="BC85" s="437"/>
      <c r="BD85" s="437"/>
      <c r="BE85" s="437"/>
      <c r="BF85" s="417"/>
      <c r="BG85" s="437"/>
      <c r="BH85" s="437"/>
      <c r="BI85" s="437"/>
      <c r="BJ85" s="437"/>
      <c r="BK85" s="431"/>
      <c r="BL85" s="431"/>
      <c r="BM85" s="438"/>
      <c r="BN85" s="428"/>
      <c r="BO85" s="428"/>
      <c r="BP85" s="428"/>
      <c r="BQ85" s="428"/>
      <c r="BR85" s="428"/>
    </row>
    <row r="89" spans="1:70" hidden="1" x14ac:dyDescent="0.25">
      <c r="A89" s="488" t="s">
        <v>179</v>
      </c>
    </row>
    <row r="90" spans="1:70" x14ac:dyDescent="0.25">
      <c r="A90" s="488" t="s">
        <v>10489</v>
      </c>
    </row>
    <row r="91" spans="1:70" x14ac:dyDescent="0.25">
      <c r="A91"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369F4-192C-4CAF-92CD-9B4A5C411F60}">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73.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81640625"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3.54296875" style="21" customWidth="1"/>
    <col min="71" max="16384" width="8.90625" style="21"/>
  </cols>
  <sheetData>
    <row r="1" spans="1:70" ht="33" customHeight="1" x14ac:dyDescent="0.25">
      <c r="A1" s="488" t="s">
        <v>43</v>
      </c>
    </row>
    <row r="3" spans="1:70" ht="20.5" x14ac:dyDescent="0.45">
      <c r="A3" s="23" t="s">
        <v>146</v>
      </c>
    </row>
    <row r="4" spans="1:70" x14ac:dyDescent="0.25">
      <c r="A4" s="488" t="s">
        <v>425</v>
      </c>
    </row>
    <row r="5" spans="1:70" ht="33" x14ac:dyDescent="0.25">
      <c r="A5" s="1072" t="s">
        <v>147</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97"/>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100"/>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148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2378</v>
      </c>
      <c r="B8" s="365"/>
      <c r="C8" s="717">
        <v>38595</v>
      </c>
      <c r="D8" s="365"/>
      <c r="E8" s="329">
        <v>8542.42</v>
      </c>
      <c r="F8" s="365"/>
      <c r="G8" s="330">
        <v>203.71</v>
      </c>
      <c r="H8" s="366"/>
      <c r="I8" s="331">
        <v>0.60750000000000004</v>
      </c>
      <c r="J8" s="331">
        <v>-0.74060000000000004</v>
      </c>
      <c r="K8" s="331">
        <v>-0.29370000000000002</v>
      </c>
      <c r="L8" s="331">
        <v>4.0026999999999999</v>
      </c>
      <c r="M8" s="331">
        <v>3.1442999999999999</v>
      </c>
      <c r="N8" s="333">
        <v>4.6706000000000003</v>
      </c>
      <c r="O8" s="331">
        <v>3.4742999999999999</v>
      </c>
      <c r="P8" s="331">
        <v>19.463000000000001</v>
      </c>
      <c r="Q8" s="331">
        <v>23.417999999999999</v>
      </c>
      <c r="R8" s="331">
        <v>17.1068</v>
      </c>
      <c r="S8" s="331">
        <v>-0.17150000000000001</v>
      </c>
      <c r="T8" s="331">
        <v>15.8233</v>
      </c>
      <c r="U8" s="331">
        <v>2.9826999999999999</v>
      </c>
      <c r="V8" s="331">
        <v>5.3364000000000003</v>
      </c>
      <c r="W8" s="331">
        <v>0.59260000000000002</v>
      </c>
      <c r="X8" s="331">
        <v>15.446999999999999</v>
      </c>
      <c r="Y8" s="366"/>
      <c r="Z8" s="329">
        <v>1</v>
      </c>
      <c r="AA8" s="329">
        <v>10</v>
      </c>
      <c r="AB8" s="329">
        <v>9</v>
      </c>
      <c r="AC8" s="329">
        <v>6</v>
      </c>
      <c r="AD8" s="329">
        <v>10</v>
      </c>
      <c r="AE8" s="329">
        <v>10</v>
      </c>
      <c r="AF8" s="329">
        <v>4</v>
      </c>
      <c r="AG8" s="329">
        <v>5</v>
      </c>
      <c r="AH8" s="329">
        <v>1</v>
      </c>
      <c r="AI8" s="329">
        <v>2</v>
      </c>
      <c r="AJ8" s="329">
        <v>8</v>
      </c>
      <c r="AK8" s="329">
        <v>11</v>
      </c>
      <c r="AL8" s="329">
        <v>10</v>
      </c>
      <c r="AM8" s="329">
        <v>12</v>
      </c>
      <c r="AN8" s="329">
        <v>9</v>
      </c>
      <c r="AO8" s="365"/>
      <c r="AP8" s="331">
        <v>20.440000000000001</v>
      </c>
      <c r="AQ8" s="331">
        <v>24.27</v>
      </c>
      <c r="AR8" s="331">
        <v>18.97</v>
      </c>
      <c r="AS8" s="331">
        <v>9.5399999999999991</v>
      </c>
      <c r="AT8" s="331">
        <v>7.5</v>
      </c>
      <c r="AU8" s="334"/>
      <c r="AV8" s="329">
        <v>2</v>
      </c>
      <c r="AW8" s="329">
        <v>2</v>
      </c>
      <c r="AX8" s="329">
        <v>5</v>
      </c>
      <c r="AY8" s="329">
        <v>9</v>
      </c>
      <c r="AZ8" s="329">
        <v>10</v>
      </c>
      <c r="BA8" s="360"/>
      <c r="BB8" s="331">
        <v>15.1221864530315</v>
      </c>
      <c r="BC8" s="367">
        <v>0</v>
      </c>
      <c r="BD8" s="367">
        <v>7.6645765942883706E-2</v>
      </c>
      <c r="BE8" s="367" t="s">
        <v>430</v>
      </c>
      <c r="BF8" s="366"/>
      <c r="BG8" s="331">
        <v>39.860799999999998</v>
      </c>
      <c r="BH8" s="331">
        <v>20.307700000000001</v>
      </c>
      <c r="BI8" s="331">
        <v>34.430100000000003</v>
      </c>
      <c r="BJ8" s="331">
        <v>5.4013999999999998</v>
      </c>
      <c r="BK8" s="365"/>
      <c r="BL8" s="364" t="s">
        <v>2379</v>
      </c>
      <c r="BM8" s="364" t="s">
        <v>2380</v>
      </c>
      <c r="BN8" s="364" t="s">
        <v>2381</v>
      </c>
      <c r="BO8" s="364" t="s">
        <v>2382</v>
      </c>
      <c r="BP8" s="364" t="s">
        <v>2383</v>
      </c>
      <c r="BQ8" s="365"/>
      <c r="BR8" s="335" t="s">
        <v>2384</v>
      </c>
    </row>
    <row r="9" spans="1:70" x14ac:dyDescent="0.25">
      <c r="A9" s="337" t="s">
        <v>2385</v>
      </c>
      <c r="B9" s="369"/>
      <c r="C9" s="718">
        <v>38115</v>
      </c>
      <c r="D9" s="369"/>
      <c r="E9" s="338">
        <v>8170.82</v>
      </c>
      <c r="F9" s="369"/>
      <c r="G9" s="339">
        <v>386.15789999999998</v>
      </c>
      <c r="H9" s="370"/>
      <c r="I9" s="340">
        <v>0.37340000000000001</v>
      </c>
      <c r="J9" s="340">
        <v>-0.47260000000000002</v>
      </c>
      <c r="K9" s="340">
        <v>1.1765000000000001</v>
      </c>
      <c r="L9" s="340">
        <v>2.6997</v>
      </c>
      <c r="M9" s="340">
        <v>9.4573999999999998</v>
      </c>
      <c r="N9" s="342">
        <v>12.140499999999999</v>
      </c>
      <c r="O9" s="340">
        <v>2.3571</v>
      </c>
      <c r="P9" s="340">
        <v>21.3428</v>
      </c>
      <c r="Q9" s="340">
        <v>22.541</v>
      </c>
      <c r="R9" s="340">
        <v>17.092700000000001</v>
      </c>
      <c r="S9" s="340">
        <v>0.50309999999999999</v>
      </c>
      <c r="T9" s="340">
        <v>19.2347</v>
      </c>
      <c r="U9" s="340">
        <v>11.7087</v>
      </c>
      <c r="V9" s="340">
        <v>12.148099999999999</v>
      </c>
      <c r="W9" s="340">
        <v>1.3309</v>
      </c>
      <c r="X9" s="340">
        <v>17.803899999999999</v>
      </c>
      <c r="Y9" s="370"/>
      <c r="Z9" s="338">
        <v>6</v>
      </c>
      <c r="AA9" s="338">
        <v>5</v>
      </c>
      <c r="AB9" s="338">
        <v>6</v>
      </c>
      <c r="AC9" s="338">
        <v>10</v>
      </c>
      <c r="AD9" s="338">
        <v>5</v>
      </c>
      <c r="AE9" s="338">
        <v>4</v>
      </c>
      <c r="AF9" s="338">
        <v>6</v>
      </c>
      <c r="AG9" s="338">
        <v>4</v>
      </c>
      <c r="AH9" s="338">
        <v>3</v>
      </c>
      <c r="AI9" s="338">
        <v>3</v>
      </c>
      <c r="AJ9" s="338">
        <v>7</v>
      </c>
      <c r="AK9" s="338">
        <v>8</v>
      </c>
      <c r="AL9" s="338">
        <v>5</v>
      </c>
      <c r="AM9" s="338">
        <v>4</v>
      </c>
      <c r="AN9" s="338">
        <v>6</v>
      </c>
      <c r="AO9" s="369"/>
      <c r="AP9" s="340">
        <v>19.84</v>
      </c>
      <c r="AQ9" s="340">
        <v>23.96</v>
      </c>
      <c r="AR9" s="340">
        <v>20.57</v>
      </c>
      <c r="AS9" s="340">
        <v>11.64</v>
      </c>
      <c r="AT9" s="340">
        <v>16.54</v>
      </c>
      <c r="AU9" s="343"/>
      <c r="AV9" s="338">
        <v>4</v>
      </c>
      <c r="AW9" s="338">
        <v>4</v>
      </c>
      <c r="AX9" s="338">
        <v>3</v>
      </c>
      <c r="AY9" s="338">
        <v>4</v>
      </c>
      <c r="AZ9" s="338">
        <v>5</v>
      </c>
      <c r="BA9" s="361"/>
      <c r="BB9" s="340">
        <v>16.996358696601099</v>
      </c>
      <c r="BC9" s="371">
        <v>1.0772735439673899</v>
      </c>
      <c r="BD9" s="371">
        <v>7.5891859237553705E-2</v>
      </c>
      <c r="BE9" s="371">
        <v>0.58743937203505503</v>
      </c>
      <c r="BF9" s="370"/>
      <c r="BG9" s="340">
        <v>50.531500000000001</v>
      </c>
      <c r="BH9" s="340">
        <v>21.444400000000002</v>
      </c>
      <c r="BI9" s="340">
        <v>26.6416</v>
      </c>
      <c r="BJ9" s="340">
        <v>1.3825000000000001</v>
      </c>
      <c r="BK9" s="369"/>
      <c r="BL9" s="368" t="s">
        <v>2386</v>
      </c>
      <c r="BM9" s="368" t="s">
        <v>2387</v>
      </c>
      <c r="BN9" s="368" t="s">
        <v>2388</v>
      </c>
      <c r="BO9" s="368" t="s">
        <v>2389</v>
      </c>
      <c r="BP9" s="368" t="s">
        <v>2390</v>
      </c>
      <c r="BQ9" s="369"/>
      <c r="BR9" s="344" t="s">
        <v>463</v>
      </c>
    </row>
    <row r="10" spans="1:70" s="107" customFormat="1" x14ac:dyDescent="0.25">
      <c r="A10" s="345" t="s">
        <v>2391</v>
      </c>
      <c r="B10" s="373"/>
      <c r="C10" s="719">
        <v>38149</v>
      </c>
      <c r="D10" s="373"/>
      <c r="E10" s="346">
        <v>6426.18</v>
      </c>
      <c r="F10" s="373"/>
      <c r="G10" s="347">
        <v>364.68</v>
      </c>
      <c r="H10" s="374"/>
      <c r="I10" s="348">
        <v>0.53790000000000004</v>
      </c>
      <c r="J10" s="348">
        <v>-3.6700000000000003E-2</v>
      </c>
      <c r="K10" s="348">
        <v>0.79459999999999997</v>
      </c>
      <c r="L10" s="348">
        <v>4.5835999999999997</v>
      </c>
      <c r="M10" s="348">
        <v>12.1975</v>
      </c>
      <c r="N10" s="350">
        <v>15.854900000000001</v>
      </c>
      <c r="O10" s="348">
        <v>4.1132999999999997</v>
      </c>
      <c r="P10" s="348">
        <v>21.598500000000001</v>
      </c>
      <c r="Q10" s="348">
        <v>22.401599999999998</v>
      </c>
      <c r="R10" s="348">
        <v>17.0486</v>
      </c>
      <c r="S10" s="348">
        <v>0.85899999999999999</v>
      </c>
      <c r="T10" s="348">
        <v>22.360199999999999</v>
      </c>
      <c r="U10" s="348">
        <v>16.177900000000001</v>
      </c>
      <c r="V10" s="348">
        <v>17.4194</v>
      </c>
      <c r="W10" s="348">
        <v>1.4301999999999999</v>
      </c>
      <c r="X10" s="348">
        <v>17.581499999999998</v>
      </c>
      <c r="Y10" s="374"/>
      <c r="Z10" s="346">
        <v>3</v>
      </c>
      <c r="AA10" s="346">
        <v>3</v>
      </c>
      <c r="AB10" s="346">
        <v>7</v>
      </c>
      <c r="AC10" s="346">
        <v>5</v>
      </c>
      <c r="AD10" s="346">
        <v>3</v>
      </c>
      <c r="AE10" s="346">
        <v>1</v>
      </c>
      <c r="AF10" s="346">
        <v>2</v>
      </c>
      <c r="AG10" s="346">
        <v>2</v>
      </c>
      <c r="AH10" s="346">
        <v>4</v>
      </c>
      <c r="AI10" s="346">
        <v>4</v>
      </c>
      <c r="AJ10" s="346">
        <v>4</v>
      </c>
      <c r="AK10" s="346">
        <v>4</v>
      </c>
      <c r="AL10" s="346">
        <v>1</v>
      </c>
      <c r="AM10" s="346">
        <v>1</v>
      </c>
      <c r="AN10" s="346">
        <v>5</v>
      </c>
      <c r="AO10" s="373"/>
      <c r="AP10" s="348">
        <v>20.61</v>
      </c>
      <c r="AQ10" s="348">
        <v>24.81</v>
      </c>
      <c r="AR10" s="348">
        <v>21.59</v>
      </c>
      <c r="AS10" s="348">
        <v>14.71</v>
      </c>
      <c r="AT10" s="348">
        <v>23.61</v>
      </c>
      <c r="AU10" s="351"/>
      <c r="AV10" s="346">
        <v>1</v>
      </c>
      <c r="AW10" s="346">
        <v>1</v>
      </c>
      <c r="AX10" s="346">
        <v>2</v>
      </c>
      <c r="AY10" s="346">
        <v>2</v>
      </c>
      <c r="AZ10" s="346">
        <v>2</v>
      </c>
      <c r="BA10" s="362"/>
      <c r="BB10" s="348">
        <v>17.0965465955199</v>
      </c>
      <c r="BC10" s="375">
        <v>0</v>
      </c>
      <c r="BD10" s="375">
        <v>8.1896070736221405E-2</v>
      </c>
      <c r="BE10" s="375" t="s">
        <v>430</v>
      </c>
      <c r="BF10" s="374"/>
      <c r="BG10" s="348">
        <v>48.750700000000002</v>
      </c>
      <c r="BH10" s="348">
        <v>10.3742</v>
      </c>
      <c r="BI10" s="348">
        <v>25.604700000000001</v>
      </c>
      <c r="BJ10" s="348">
        <v>15.2704</v>
      </c>
      <c r="BK10" s="373"/>
      <c r="BL10" s="372" t="s">
        <v>2392</v>
      </c>
      <c r="BM10" s="372" t="s">
        <v>2393</v>
      </c>
      <c r="BN10" s="372" t="s">
        <v>2394</v>
      </c>
      <c r="BO10" s="372" t="s">
        <v>2395</v>
      </c>
      <c r="BP10" s="372" t="s">
        <v>2396</v>
      </c>
      <c r="BQ10" s="373"/>
      <c r="BR10" s="354" t="s">
        <v>1517</v>
      </c>
    </row>
    <row r="11" spans="1:70" s="107" customFormat="1" x14ac:dyDescent="0.25">
      <c r="A11" s="345" t="s">
        <v>2397</v>
      </c>
      <c r="B11" s="373"/>
      <c r="C11" s="719">
        <v>39269</v>
      </c>
      <c r="D11" s="373"/>
      <c r="E11" s="346">
        <v>4883.6099999999997</v>
      </c>
      <c r="F11" s="373"/>
      <c r="G11" s="347">
        <v>50.690899999999999</v>
      </c>
      <c r="H11" s="374"/>
      <c r="I11" s="348">
        <v>0.30890000000000001</v>
      </c>
      <c r="J11" s="348">
        <v>-1.2806999999999999</v>
      </c>
      <c r="K11" s="348">
        <v>-1.9766999999999999</v>
      </c>
      <c r="L11" s="348">
        <v>0.1452</v>
      </c>
      <c r="M11" s="348">
        <v>2.6699000000000002</v>
      </c>
      <c r="N11" s="350">
        <v>4.3010000000000002</v>
      </c>
      <c r="O11" s="348">
        <v>-2.4201000000000001</v>
      </c>
      <c r="P11" s="348">
        <v>15.0337</v>
      </c>
      <c r="Q11" s="348">
        <v>17.622699999999998</v>
      </c>
      <c r="R11" s="348">
        <v>14.518599999999999</v>
      </c>
      <c r="S11" s="348">
        <v>-0.87490000000000001</v>
      </c>
      <c r="T11" s="348">
        <v>16.826499999999999</v>
      </c>
      <c r="U11" s="348">
        <v>2.7892000000000001</v>
      </c>
      <c r="V11" s="348">
        <v>5.8414999999999999</v>
      </c>
      <c r="W11" s="348">
        <v>-1.1196999999999999</v>
      </c>
      <c r="X11" s="348">
        <v>8.8519000000000005</v>
      </c>
      <c r="Y11" s="374"/>
      <c r="Z11" s="346">
        <v>9</v>
      </c>
      <c r="AA11" s="346">
        <v>15</v>
      </c>
      <c r="AB11" s="346">
        <v>14</v>
      </c>
      <c r="AC11" s="346">
        <v>14</v>
      </c>
      <c r="AD11" s="346">
        <v>11</v>
      </c>
      <c r="AE11" s="346">
        <v>11</v>
      </c>
      <c r="AF11" s="346">
        <v>13</v>
      </c>
      <c r="AG11" s="346">
        <v>14</v>
      </c>
      <c r="AH11" s="346">
        <v>11</v>
      </c>
      <c r="AI11" s="346">
        <v>11</v>
      </c>
      <c r="AJ11" s="346">
        <v>9</v>
      </c>
      <c r="AK11" s="346">
        <v>10</v>
      </c>
      <c r="AL11" s="346">
        <v>11</v>
      </c>
      <c r="AM11" s="346">
        <v>10</v>
      </c>
      <c r="AN11" s="346">
        <v>15</v>
      </c>
      <c r="AO11" s="373"/>
      <c r="AP11" s="348">
        <v>16.89</v>
      </c>
      <c r="AQ11" s="348">
        <v>18.63</v>
      </c>
      <c r="AR11" s="348">
        <v>14.21</v>
      </c>
      <c r="AS11" s="348">
        <v>5.2</v>
      </c>
      <c r="AT11" s="348">
        <v>5.66</v>
      </c>
      <c r="AU11" s="351"/>
      <c r="AV11" s="346">
        <v>10</v>
      </c>
      <c r="AW11" s="346">
        <v>14</v>
      </c>
      <c r="AX11" s="346">
        <v>13</v>
      </c>
      <c r="AY11" s="346">
        <v>13</v>
      </c>
      <c r="AZ11" s="346">
        <v>12</v>
      </c>
      <c r="BA11" s="362"/>
      <c r="BB11" s="348">
        <v>15.178103834682201</v>
      </c>
      <c r="BC11" s="375">
        <v>0.95977557485976095</v>
      </c>
      <c r="BD11" s="375">
        <v>5.6786157316583201E-2</v>
      </c>
      <c r="BE11" s="375">
        <v>0.23607590845274201</v>
      </c>
      <c r="BF11" s="374"/>
      <c r="BG11" s="348">
        <v>58.517499999999998</v>
      </c>
      <c r="BH11" s="348">
        <v>10.866099999999999</v>
      </c>
      <c r="BI11" s="348">
        <v>22.384</v>
      </c>
      <c r="BJ11" s="348">
        <v>8.2324000000000002</v>
      </c>
      <c r="BK11" s="373"/>
      <c r="BL11" s="372" t="s">
        <v>2398</v>
      </c>
      <c r="BM11" s="372" t="s">
        <v>2399</v>
      </c>
      <c r="BN11" s="372" t="s">
        <v>2400</v>
      </c>
      <c r="BO11" s="372" t="s">
        <v>2401</v>
      </c>
      <c r="BP11" s="372" t="s">
        <v>2402</v>
      </c>
      <c r="BQ11" s="373"/>
      <c r="BR11" s="354" t="s">
        <v>526</v>
      </c>
    </row>
    <row r="12" spans="1:70" s="107" customFormat="1" x14ac:dyDescent="0.25">
      <c r="A12" s="345" t="s">
        <v>2403</v>
      </c>
      <c r="B12" s="373"/>
      <c r="C12" s="719">
        <v>40060</v>
      </c>
      <c r="D12" s="373"/>
      <c r="E12" s="346">
        <v>3181.62</v>
      </c>
      <c r="F12" s="373"/>
      <c r="G12" s="347">
        <v>143.6867</v>
      </c>
      <c r="H12" s="374"/>
      <c r="I12" s="348">
        <v>0.1404</v>
      </c>
      <c r="J12" s="348">
        <v>-0.82620000000000005</v>
      </c>
      <c r="K12" s="348">
        <v>-1.2674000000000001</v>
      </c>
      <c r="L12" s="348">
        <v>-6.0199999999999997E-2</v>
      </c>
      <c r="M12" s="348">
        <v>-3.8576999999999999</v>
      </c>
      <c r="N12" s="350">
        <v>1.2356</v>
      </c>
      <c r="O12" s="348">
        <v>-0.28520000000000001</v>
      </c>
      <c r="P12" s="348">
        <v>18.420000000000002</v>
      </c>
      <c r="Q12" s="348">
        <v>20.004000000000001</v>
      </c>
      <c r="R12" s="348">
        <v>16.0504</v>
      </c>
      <c r="S12" s="348">
        <v>-2.702</v>
      </c>
      <c r="T12" s="348">
        <v>8.3415999999999997</v>
      </c>
      <c r="U12" s="348">
        <v>0.24829999999999999</v>
      </c>
      <c r="V12" s="348">
        <v>2.5181</v>
      </c>
      <c r="W12" s="348">
        <v>-0.49</v>
      </c>
      <c r="X12" s="348">
        <v>17.004999999999999</v>
      </c>
      <c r="Y12" s="374"/>
      <c r="Z12" s="346">
        <v>12</v>
      </c>
      <c r="AA12" s="346">
        <v>11</v>
      </c>
      <c r="AB12" s="346">
        <v>12</v>
      </c>
      <c r="AC12" s="346">
        <v>15</v>
      </c>
      <c r="AD12" s="346">
        <v>15</v>
      </c>
      <c r="AE12" s="346">
        <v>13</v>
      </c>
      <c r="AF12" s="346">
        <v>11</v>
      </c>
      <c r="AG12" s="346">
        <v>7</v>
      </c>
      <c r="AH12" s="346">
        <v>7</v>
      </c>
      <c r="AI12" s="346">
        <v>6</v>
      </c>
      <c r="AJ12" s="346">
        <v>15</v>
      </c>
      <c r="AK12" s="346">
        <v>15</v>
      </c>
      <c r="AL12" s="346">
        <v>14</v>
      </c>
      <c r="AM12" s="346">
        <v>13</v>
      </c>
      <c r="AN12" s="346">
        <v>14</v>
      </c>
      <c r="AO12" s="373"/>
      <c r="AP12" s="348">
        <v>18.399999999999999</v>
      </c>
      <c r="AQ12" s="348">
        <v>21.19</v>
      </c>
      <c r="AR12" s="348">
        <v>16.8</v>
      </c>
      <c r="AS12" s="348">
        <v>6.44</v>
      </c>
      <c r="AT12" s="348">
        <v>-0.64</v>
      </c>
      <c r="AU12" s="351"/>
      <c r="AV12" s="346">
        <v>6</v>
      </c>
      <c r="AW12" s="346">
        <v>7</v>
      </c>
      <c r="AX12" s="346">
        <v>8</v>
      </c>
      <c r="AY12" s="346">
        <v>11</v>
      </c>
      <c r="AZ12" s="346">
        <v>15</v>
      </c>
      <c r="BA12" s="362"/>
      <c r="BB12" s="348">
        <v>15.9843194200532</v>
      </c>
      <c r="BC12" s="375">
        <v>0</v>
      </c>
      <c r="BD12" s="375">
        <v>6.9591028488599799E-2</v>
      </c>
      <c r="BE12" s="375" t="s">
        <v>430</v>
      </c>
      <c r="BF12" s="374"/>
      <c r="BG12" s="348">
        <v>58.740200000000002</v>
      </c>
      <c r="BH12" s="348">
        <v>14.4663</v>
      </c>
      <c r="BI12" s="348">
        <v>21.660399999999999</v>
      </c>
      <c r="BJ12" s="348">
        <v>5.1330999999999998</v>
      </c>
      <c r="BK12" s="373"/>
      <c r="BL12" s="372" t="s">
        <v>2404</v>
      </c>
      <c r="BM12" s="372" t="s">
        <v>2405</v>
      </c>
      <c r="BN12" s="372" t="s">
        <v>2406</v>
      </c>
      <c r="BO12" s="372" t="s">
        <v>2407</v>
      </c>
      <c r="BP12" s="372" t="s">
        <v>2408</v>
      </c>
      <c r="BQ12" s="373"/>
      <c r="BR12" s="354" t="s">
        <v>519</v>
      </c>
    </row>
    <row r="13" spans="1:70" s="107" customFormat="1" ht="11" x14ac:dyDescent="0.3">
      <c r="A13" s="841" t="s">
        <v>2409</v>
      </c>
      <c r="B13" s="842"/>
      <c r="C13" s="843">
        <v>39503</v>
      </c>
      <c r="D13" s="842"/>
      <c r="E13" s="844">
        <v>2492.75</v>
      </c>
      <c r="F13" s="842"/>
      <c r="G13" s="845">
        <v>70.59</v>
      </c>
      <c r="H13" s="847"/>
      <c r="I13" s="846">
        <v>0.49259999999999998</v>
      </c>
      <c r="J13" s="846">
        <v>-0.65439999999999998</v>
      </c>
      <c r="K13" s="846">
        <v>1.8806</v>
      </c>
      <c r="L13" s="846">
        <v>7.4249000000000001</v>
      </c>
      <c r="M13" s="846">
        <v>6.2255000000000003</v>
      </c>
      <c r="N13" s="848">
        <v>8.2270000000000003</v>
      </c>
      <c r="O13" s="846">
        <v>1.2977000000000001</v>
      </c>
      <c r="P13" s="846">
        <v>16.519300000000001</v>
      </c>
      <c r="Q13" s="846">
        <v>19.311</v>
      </c>
      <c r="R13" s="846">
        <v>15.0792</v>
      </c>
      <c r="S13" s="846">
        <v>1.7763</v>
      </c>
      <c r="T13" s="846">
        <v>21.443100000000001</v>
      </c>
      <c r="U13" s="846">
        <v>7.9984999999999999</v>
      </c>
      <c r="V13" s="846">
        <v>10.276199999999999</v>
      </c>
      <c r="W13" s="846">
        <v>2.2643</v>
      </c>
      <c r="X13" s="846">
        <v>11.144600000000001</v>
      </c>
      <c r="Y13" s="847"/>
      <c r="Z13" s="844">
        <v>4</v>
      </c>
      <c r="AA13" s="844">
        <v>8</v>
      </c>
      <c r="AB13" s="844">
        <v>4</v>
      </c>
      <c r="AC13" s="844">
        <v>2</v>
      </c>
      <c r="AD13" s="844">
        <v>8</v>
      </c>
      <c r="AE13" s="844">
        <v>6</v>
      </c>
      <c r="AF13" s="844">
        <v>8</v>
      </c>
      <c r="AG13" s="844">
        <v>11</v>
      </c>
      <c r="AH13" s="844">
        <v>10</v>
      </c>
      <c r="AI13" s="844">
        <v>9</v>
      </c>
      <c r="AJ13" s="844">
        <v>2</v>
      </c>
      <c r="AK13" s="844">
        <v>5</v>
      </c>
      <c r="AL13" s="844">
        <v>8</v>
      </c>
      <c r="AM13" s="844">
        <v>7</v>
      </c>
      <c r="AN13" s="844">
        <v>2</v>
      </c>
      <c r="AO13" s="842"/>
      <c r="AP13" s="846">
        <v>18</v>
      </c>
      <c r="AQ13" s="846">
        <v>21.1</v>
      </c>
      <c r="AR13" s="846">
        <v>16.45</v>
      </c>
      <c r="AS13" s="846">
        <v>9.76</v>
      </c>
      <c r="AT13" s="846">
        <v>15.28</v>
      </c>
      <c r="AU13" s="849"/>
      <c r="AV13" s="844">
        <v>8</v>
      </c>
      <c r="AW13" s="844">
        <v>8</v>
      </c>
      <c r="AX13" s="844">
        <v>9</v>
      </c>
      <c r="AY13" s="844">
        <v>8</v>
      </c>
      <c r="AZ13" s="844">
        <v>7</v>
      </c>
      <c r="BA13" s="851"/>
      <c r="BB13" s="846">
        <v>18.266690147861901</v>
      </c>
      <c r="BC13" s="852">
        <v>1.07741873793439</v>
      </c>
      <c r="BD13" s="852">
        <v>5.2009459431848599E-2</v>
      </c>
      <c r="BE13" s="852">
        <v>0.24750011545077899</v>
      </c>
      <c r="BF13" s="847"/>
      <c r="BG13" s="846">
        <v>50.039700000000003</v>
      </c>
      <c r="BH13" s="846">
        <v>12.4801</v>
      </c>
      <c r="BI13" s="846">
        <v>35.4572</v>
      </c>
      <c r="BJ13" s="846">
        <v>2.0230000000000001</v>
      </c>
      <c r="BK13" s="842"/>
      <c r="BL13" s="855" t="s">
        <v>2410</v>
      </c>
      <c r="BM13" s="855" t="s">
        <v>2411</v>
      </c>
      <c r="BN13" s="855" t="s">
        <v>2412</v>
      </c>
      <c r="BO13" s="855" t="s">
        <v>2413</v>
      </c>
      <c r="BP13" s="855" t="s">
        <v>2414</v>
      </c>
      <c r="BQ13" s="842"/>
      <c r="BR13" s="856" t="s">
        <v>611</v>
      </c>
    </row>
    <row r="14" spans="1:70" s="107" customFormat="1" x14ac:dyDescent="0.25">
      <c r="A14" s="345" t="s">
        <v>2415</v>
      </c>
      <c r="B14" s="373"/>
      <c r="C14" s="719">
        <v>39517</v>
      </c>
      <c r="D14" s="373"/>
      <c r="E14" s="346">
        <v>2352.69</v>
      </c>
      <c r="F14" s="373"/>
      <c r="G14" s="347">
        <v>46.921999999999997</v>
      </c>
      <c r="H14" s="374"/>
      <c r="I14" s="348">
        <v>0.23280000000000001</v>
      </c>
      <c r="J14" s="348">
        <v>-1.0084</v>
      </c>
      <c r="K14" s="348">
        <v>-1.2522</v>
      </c>
      <c r="L14" s="348">
        <v>1.5826</v>
      </c>
      <c r="M14" s="348">
        <v>-1.4347000000000001</v>
      </c>
      <c r="N14" s="350">
        <v>-1.7689999999999999</v>
      </c>
      <c r="O14" s="348">
        <v>-1.8445</v>
      </c>
      <c r="P14" s="348">
        <v>15.69</v>
      </c>
      <c r="Q14" s="348">
        <v>20.4758</v>
      </c>
      <c r="R14" s="348">
        <v>11.1584</v>
      </c>
      <c r="S14" s="348">
        <v>-2.2927</v>
      </c>
      <c r="T14" s="348">
        <v>11.9696</v>
      </c>
      <c r="U14" s="348">
        <v>-1.2105999999999999</v>
      </c>
      <c r="V14" s="348">
        <v>-0.71309999999999996</v>
      </c>
      <c r="W14" s="348">
        <v>5.33E-2</v>
      </c>
      <c r="X14" s="348">
        <v>8.7362000000000002</v>
      </c>
      <c r="Y14" s="374"/>
      <c r="Z14" s="346">
        <v>10</v>
      </c>
      <c r="AA14" s="346">
        <v>13</v>
      </c>
      <c r="AB14" s="346">
        <v>11</v>
      </c>
      <c r="AC14" s="346">
        <v>12</v>
      </c>
      <c r="AD14" s="346">
        <v>14</v>
      </c>
      <c r="AE14" s="346">
        <v>15</v>
      </c>
      <c r="AF14" s="346">
        <v>12</v>
      </c>
      <c r="AG14" s="346">
        <v>12</v>
      </c>
      <c r="AH14" s="346">
        <v>5</v>
      </c>
      <c r="AI14" s="346">
        <v>15</v>
      </c>
      <c r="AJ14" s="346">
        <v>14</v>
      </c>
      <c r="AK14" s="346">
        <v>14</v>
      </c>
      <c r="AL14" s="346">
        <v>15</v>
      </c>
      <c r="AM14" s="346">
        <v>15</v>
      </c>
      <c r="AN14" s="346">
        <v>11</v>
      </c>
      <c r="AO14" s="373"/>
      <c r="AP14" s="348">
        <v>15.72</v>
      </c>
      <c r="AQ14" s="348">
        <v>20.79</v>
      </c>
      <c r="AR14" s="348">
        <v>16.350000000000001</v>
      </c>
      <c r="AS14" s="348">
        <v>4.49</v>
      </c>
      <c r="AT14" s="348">
        <v>-0.59</v>
      </c>
      <c r="AU14" s="351"/>
      <c r="AV14" s="346">
        <v>14</v>
      </c>
      <c r="AW14" s="346">
        <v>9</v>
      </c>
      <c r="AX14" s="346">
        <v>10</v>
      </c>
      <c r="AY14" s="346">
        <v>15</v>
      </c>
      <c r="AZ14" s="346">
        <v>14</v>
      </c>
      <c r="BA14" s="362"/>
      <c r="BB14" s="348">
        <v>15.5942267356975</v>
      </c>
      <c r="BC14" s="375">
        <v>0</v>
      </c>
      <c r="BD14" s="375">
        <v>6.2160301010759499E-2</v>
      </c>
      <c r="BE14" s="375" t="s">
        <v>430</v>
      </c>
      <c r="BF14" s="374"/>
      <c r="BG14" s="348">
        <v>51.334200000000003</v>
      </c>
      <c r="BH14" s="348">
        <v>9.4822799999999994</v>
      </c>
      <c r="BI14" s="348">
        <v>36.037999999999997</v>
      </c>
      <c r="BJ14" s="348">
        <v>3.1455199999999999</v>
      </c>
      <c r="BK14" s="373"/>
      <c r="BL14" s="372" t="s">
        <v>2416</v>
      </c>
      <c r="BM14" s="372" t="s">
        <v>2417</v>
      </c>
      <c r="BN14" s="372" t="s">
        <v>2418</v>
      </c>
      <c r="BO14" s="372" t="s">
        <v>1441</v>
      </c>
      <c r="BP14" s="372" t="s">
        <v>2419</v>
      </c>
      <c r="BQ14" s="373"/>
      <c r="BR14" s="354" t="s">
        <v>463</v>
      </c>
    </row>
    <row r="15" spans="1:70" s="107" customFormat="1" x14ac:dyDescent="0.25">
      <c r="A15" s="345" t="s">
        <v>2420</v>
      </c>
      <c r="B15" s="373"/>
      <c r="C15" s="719">
        <v>39352</v>
      </c>
      <c r="D15" s="373"/>
      <c r="E15" s="346">
        <v>2448.98</v>
      </c>
      <c r="F15" s="373"/>
      <c r="G15" s="347">
        <v>51.0398</v>
      </c>
      <c r="H15" s="374"/>
      <c r="I15" s="348">
        <v>0.45639999999999997</v>
      </c>
      <c r="J15" s="348">
        <v>-0.26790000000000003</v>
      </c>
      <c r="K15" s="348">
        <v>4.1378000000000004</v>
      </c>
      <c r="L15" s="348">
        <v>3.5840999999999998</v>
      </c>
      <c r="M15" s="348">
        <v>8.2518999999999991</v>
      </c>
      <c r="N15" s="350">
        <v>10.5844</v>
      </c>
      <c r="O15" s="348">
        <v>0.87250000000000005</v>
      </c>
      <c r="P15" s="348">
        <v>17.058499999999999</v>
      </c>
      <c r="Q15" s="348">
        <v>19.711400000000001</v>
      </c>
      <c r="R15" s="348">
        <v>15.3635</v>
      </c>
      <c r="S15" s="348">
        <v>0.89249999999999996</v>
      </c>
      <c r="T15" s="348">
        <v>20.693100000000001</v>
      </c>
      <c r="U15" s="348">
        <v>10.712300000000001</v>
      </c>
      <c r="V15" s="348">
        <v>10.8965</v>
      </c>
      <c r="W15" s="348">
        <v>4.3635000000000002</v>
      </c>
      <c r="X15" s="348">
        <v>9.0024999999999995</v>
      </c>
      <c r="Y15" s="374"/>
      <c r="Z15" s="346">
        <v>5</v>
      </c>
      <c r="AA15" s="346">
        <v>4</v>
      </c>
      <c r="AB15" s="346">
        <v>1</v>
      </c>
      <c r="AC15" s="346">
        <v>7</v>
      </c>
      <c r="AD15" s="346">
        <v>6</v>
      </c>
      <c r="AE15" s="346">
        <v>5</v>
      </c>
      <c r="AF15" s="346">
        <v>9</v>
      </c>
      <c r="AG15" s="346">
        <v>9</v>
      </c>
      <c r="AH15" s="346">
        <v>8</v>
      </c>
      <c r="AI15" s="346">
        <v>7</v>
      </c>
      <c r="AJ15" s="346">
        <v>3</v>
      </c>
      <c r="AK15" s="346">
        <v>6</v>
      </c>
      <c r="AL15" s="346">
        <v>6</v>
      </c>
      <c r="AM15" s="346">
        <v>5</v>
      </c>
      <c r="AN15" s="346">
        <v>1</v>
      </c>
      <c r="AO15" s="373"/>
      <c r="AP15" s="348">
        <v>17.239999999999998</v>
      </c>
      <c r="AQ15" s="348">
        <v>20.72</v>
      </c>
      <c r="AR15" s="348">
        <v>17.079999999999998</v>
      </c>
      <c r="AS15" s="348">
        <v>9.98</v>
      </c>
      <c r="AT15" s="348">
        <v>16.3</v>
      </c>
      <c r="AU15" s="351"/>
      <c r="AV15" s="346">
        <v>9</v>
      </c>
      <c r="AW15" s="346">
        <v>10</v>
      </c>
      <c r="AX15" s="346">
        <v>7</v>
      </c>
      <c r="AY15" s="346">
        <v>6</v>
      </c>
      <c r="AZ15" s="346">
        <v>6</v>
      </c>
      <c r="BA15" s="362"/>
      <c r="BB15" s="348">
        <v>18.2530200517716</v>
      </c>
      <c r="BC15" s="375">
        <v>1.03609288049278</v>
      </c>
      <c r="BD15" s="375">
        <v>5.7458394662706802E-2</v>
      </c>
      <c r="BE15" s="375">
        <v>0.37319556167933399</v>
      </c>
      <c r="BF15" s="374"/>
      <c r="BG15" s="348">
        <v>55.701999999999998</v>
      </c>
      <c r="BH15" s="348">
        <v>10.043200000000001</v>
      </c>
      <c r="BI15" s="348">
        <v>29.913399999999999</v>
      </c>
      <c r="BJ15" s="348">
        <v>4.3414000000000001</v>
      </c>
      <c r="BK15" s="373"/>
      <c r="BL15" s="372" t="s">
        <v>2421</v>
      </c>
      <c r="BM15" s="372" t="s">
        <v>2422</v>
      </c>
      <c r="BN15" s="372" t="s">
        <v>2423</v>
      </c>
      <c r="BO15" s="372" t="s">
        <v>2424</v>
      </c>
      <c r="BP15" s="372" t="s">
        <v>2425</v>
      </c>
      <c r="BQ15" s="373"/>
      <c r="BR15" s="354" t="s">
        <v>2426</v>
      </c>
    </row>
    <row r="16" spans="1:70" s="107" customFormat="1" x14ac:dyDescent="0.25">
      <c r="A16" s="345" t="s">
        <v>2427</v>
      </c>
      <c r="B16" s="373"/>
      <c r="C16" s="719">
        <v>38055</v>
      </c>
      <c r="D16" s="373"/>
      <c r="E16" s="346">
        <v>2151.42</v>
      </c>
      <c r="F16" s="373"/>
      <c r="G16" s="347">
        <v>146.50319999999999</v>
      </c>
      <c r="H16" s="374"/>
      <c r="I16" s="348">
        <v>0.60089999999999999</v>
      </c>
      <c r="J16" s="348">
        <v>3.9E-2</v>
      </c>
      <c r="K16" s="348">
        <v>0.62429999999999997</v>
      </c>
      <c r="L16" s="348">
        <v>2.4567999999999999</v>
      </c>
      <c r="M16" s="348">
        <v>0.95820000000000005</v>
      </c>
      <c r="N16" s="350">
        <v>4.1927000000000003</v>
      </c>
      <c r="O16" s="348">
        <v>-0.18129999999999999</v>
      </c>
      <c r="P16" s="348">
        <v>15.4954</v>
      </c>
      <c r="Q16" s="348">
        <v>15.070600000000001</v>
      </c>
      <c r="R16" s="348">
        <v>12.503</v>
      </c>
      <c r="S16" s="348">
        <v>0.69479999999999997</v>
      </c>
      <c r="T16" s="348">
        <v>14.5913</v>
      </c>
      <c r="U16" s="348">
        <v>2.3351000000000002</v>
      </c>
      <c r="V16" s="348">
        <v>5.5618999999999996</v>
      </c>
      <c r="W16" s="348">
        <v>0.61360000000000003</v>
      </c>
      <c r="X16" s="348">
        <v>13.149900000000001</v>
      </c>
      <c r="Y16" s="374"/>
      <c r="Z16" s="346">
        <v>2</v>
      </c>
      <c r="AA16" s="346">
        <v>2</v>
      </c>
      <c r="AB16" s="346">
        <v>8</v>
      </c>
      <c r="AC16" s="346">
        <v>11</v>
      </c>
      <c r="AD16" s="346">
        <v>13</v>
      </c>
      <c r="AE16" s="346">
        <v>12</v>
      </c>
      <c r="AF16" s="346">
        <v>10</v>
      </c>
      <c r="AG16" s="346">
        <v>13</v>
      </c>
      <c r="AH16" s="346">
        <v>15</v>
      </c>
      <c r="AI16" s="346">
        <v>14</v>
      </c>
      <c r="AJ16" s="346">
        <v>5</v>
      </c>
      <c r="AK16" s="346">
        <v>12</v>
      </c>
      <c r="AL16" s="346">
        <v>12</v>
      </c>
      <c r="AM16" s="346">
        <v>11</v>
      </c>
      <c r="AN16" s="346">
        <v>8</v>
      </c>
      <c r="AO16" s="373"/>
      <c r="AP16" s="348">
        <v>14.6</v>
      </c>
      <c r="AQ16" s="348">
        <v>16.72</v>
      </c>
      <c r="AR16" s="348">
        <v>13.48</v>
      </c>
      <c r="AS16" s="348">
        <v>6.57</v>
      </c>
      <c r="AT16" s="348">
        <v>5.74</v>
      </c>
      <c r="AU16" s="351"/>
      <c r="AV16" s="346">
        <v>15</v>
      </c>
      <c r="AW16" s="346">
        <v>15</v>
      </c>
      <c r="AX16" s="346">
        <v>15</v>
      </c>
      <c r="AY16" s="346">
        <v>10</v>
      </c>
      <c r="AZ16" s="346">
        <v>11</v>
      </c>
      <c r="BA16" s="362"/>
      <c r="BB16" s="348">
        <v>14.890082677902001</v>
      </c>
      <c r="BC16" s="375">
        <v>0.98180561516779696</v>
      </c>
      <c r="BD16" s="375">
        <v>5.6192213759036498E-2</v>
      </c>
      <c r="BE16" s="375">
        <v>0.196511539413012</v>
      </c>
      <c r="BF16" s="374"/>
      <c r="BG16" s="348">
        <v>66.621300000000005</v>
      </c>
      <c r="BH16" s="348">
        <v>7.7505300000000004</v>
      </c>
      <c r="BI16" s="348">
        <v>21.1934</v>
      </c>
      <c r="BJ16" s="348">
        <v>4.4347700000000003</v>
      </c>
      <c r="BK16" s="373"/>
      <c r="BL16" s="372" t="s">
        <v>2428</v>
      </c>
      <c r="BM16" s="372" t="s">
        <v>2429</v>
      </c>
      <c r="BN16" s="372" t="s">
        <v>2430</v>
      </c>
      <c r="BO16" s="372" t="s">
        <v>2431</v>
      </c>
      <c r="BP16" s="372" t="s">
        <v>2432</v>
      </c>
      <c r="BQ16" s="373"/>
      <c r="BR16" s="354" t="s">
        <v>463</v>
      </c>
    </row>
    <row r="17" spans="1:70" s="107" customFormat="1" x14ac:dyDescent="0.25">
      <c r="A17" s="345" t="s">
        <v>2433</v>
      </c>
      <c r="B17" s="373"/>
      <c r="C17" s="719">
        <v>38352</v>
      </c>
      <c r="D17" s="373"/>
      <c r="E17" s="346">
        <v>2055.13</v>
      </c>
      <c r="F17" s="373"/>
      <c r="G17" s="347">
        <v>180.57589999999999</v>
      </c>
      <c r="H17" s="374"/>
      <c r="I17" s="348">
        <v>-3.44E-2</v>
      </c>
      <c r="J17" s="348">
        <v>-0.94430000000000003</v>
      </c>
      <c r="K17" s="348">
        <v>-2.2345000000000002</v>
      </c>
      <c r="L17" s="348">
        <v>3.3260000000000001</v>
      </c>
      <c r="M17" s="348">
        <v>7.3882000000000003</v>
      </c>
      <c r="N17" s="350">
        <v>5.9973000000000001</v>
      </c>
      <c r="O17" s="348">
        <v>-3.8180999999999998</v>
      </c>
      <c r="P17" s="348">
        <v>14.02</v>
      </c>
      <c r="Q17" s="348">
        <v>17.273299999999999</v>
      </c>
      <c r="R17" s="348">
        <v>14.2753</v>
      </c>
      <c r="S17" s="348">
        <v>-1.4570000000000001</v>
      </c>
      <c r="T17" s="348">
        <v>19.618099999999998</v>
      </c>
      <c r="U17" s="348">
        <v>8.6463999999999999</v>
      </c>
      <c r="V17" s="348">
        <v>7.234</v>
      </c>
      <c r="W17" s="348">
        <v>-0.39019999999999999</v>
      </c>
      <c r="X17" s="348">
        <v>14.3</v>
      </c>
      <c r="Y17" s="374"/>
      <c r="Z17" s="346">
        <v>14</v>
      </c>
      <c r="AA17" s="346">
        <v>12</v>
      </c>
      <c r="AB17" s="346">
        <v>15</v>
      </c>
      <c r="AC17" s="346">
        <v>8</v>
      </c>
      <c r="AD17" s="346">
        <v>7</v>
      </c>
      <c r="AE17" s="346">
        <v>9</v>
      </c>
      <c r="AF17" s="346">
        <v>14</v>
      </c>
      <c r="AG17" s="346">
        <v>15</v>
      </c>
      <c r="AH17" s="346">
        <v>13</v>
      </c>
      <c r="AI17" s="346">
        <v>13</v>
      </c>
      <c r="AJ17" s="346">
        <v>11</v>
      </c>
      <c r="AK17" s="346">
        <v>7</v>
      </c>
      <c r="AL17" s="346">
        <v>7</v>
      </c>
      <c r="AM17" s="346">
        <v>9</v>
      </c>
      <c r="AN17" s="346">
        <v>13</v>
      </c>
      <c r="AO17" s="373"/>
      <c r="AP17" s="348">
        <v>16.670000000000002</v>
      </c>
      <c r="AQ17" s="348">
        <v>18.78</v>
      </c>
      <c r="AR17" s="348">
        <v>13.7</v>
      </c>
      <c r="AS17" s="348">
        <v>5.81</v>
      </c>
      <c r="AT17" s="348">
        <v>12.01</v>
      </c>
      <c r="AU17" s="351"/>
      <c r="AV17" s="346">
        <v>12</v>
      </c>
      <c r="AW17" s="346">
        <v>13</v>
      </c>
      <c r="AX17" s="346">
        <v>14</v>
      </c>
      <c r="AY17" s="346">
        <v>12</v>
      </c>
      <c r="AZ17" s="346">
        <v>8</v>
      </c>
      <c r="BA17" s="362"/>
      <c r="BB17" s="348">
        <v>17.999573073891</v>
      </c>
      <c r="BC17" s="375">
        <v>0</v>
      </c>
      <c r="BD17" s="375">
        <v>4.59789755070657E-2</v>
      </c>
      <c r="BE17" s="375" t="s">
        <v>430</v>
      </c>
      <c r="BF17" s="374"/>
      <c r="BG17" s="348">
        <v>44.2301</v>
      </c>
      <c r="BH17" s="348">
        <v>13.2719</v>
      </c>
      <c r="BI17" s="348">
        <v>36.195500000000003</v>
      </c>
      <c r="BJ17" s="348">
        <v>6.3025000000000002</v>
      </c>
      <c r="BK17" s="373"/>
      <c r="BL17" s="372" t="s">
        <v>2434</v>
      </c>
      <c r="BM17" s="372" t="s">
        <v>2435</v>
      </c>
      <c r="BN17" s="372" t="s">
        <v>2436</v>
      </c>
      <c r="BO17" s="372" t="s">
        <v>2437</v>
      </c>
      <c r="BP17" s="372" t="s">
        <v>2438</v>
      </c>
      <c r="BQ17" s="373"/>
      <c r="BR17" s="354" t="s">
        <v>2439</v>
      </c>
    </row>
    <row r="18" spans="1:70" s="107" customFormat="1" x14ac:dyDescent="0.25">
      <c r="A18" s="345" t="s">
        <v>2440</v>
      </c>
      <c r="B18" s="373"/>
      <c r="C18" s="719">
        <v>39407</v>
      </c>
      <c r="D18" s="373"/>
      <c r="E18" s="346">
        <v>1562.9</v>
      </c>
      <c r="F18" s="373"/>
      <c r="G18" s="347">
        <v>68.91</v>
      </c>
      <c r="H18" s="374"/>
      <c r="I18" s="348">
        <v>-0.2316</v>
      </c>
      <c r="J18" s="348">
        <v>-0.56279999999999997</v>
      </c>
      <c r="K18" s="348">
        <v>1.3232999999999999</v>
      </c>
      <c r="L18" s="348">
        <v>6.6387999999999998</v>
      </c>
      <c r="M18" s="348">
        <v>13.9573</v>
      </c>
      <c r="N18" s="350">
        <v>7.3364000000000003</v>
      </c>
      <c r="O18" s="348">
        <v>1.7577</v>
      </c>
      <c r="P18" s="348">
        <v>21.424499999999998</v>
      </c>
      <c r="Q18" s="348">
        <v>20.008299999999998</v>
      </c>
      <c r="R18" s="348">
        <v>17.439599999999999</v>
      </c>
      <c r="S18" s="348">
        <v>-0.87739999999999996</v>
      </c>
      <c r="T18" s="348">
        <v>28.587399999999999</v>
      </c>
      <c r="U18" s="348">
        <v>14.278600000000001</v>
      </c>
      <c r="V18" s="348">
        <v>10.539</v>
      </c>
      <c r="W18" s="348">
        <v>1.1894</v>
      </c>
      <c r="X18" s="348">
        <v>10.8376</v>
      </c>
      <c r="Y18" s="374"/>
      <c r="Z18" s="346">
        <v>15</v>
      </c>
      <c r="AA18" s="346">
        <v>6</v>
      </c>
      <c r="AB18" s="346">
        <v>5</v>
      </c>
      <c r="AC18" s="346">
        <v>3</v>
      </c>
      <c r="AD18" s="346">
        <v>1</v>
      </c>
      <c r="AE18" s="346">
        <v>7</v>
      </c>
      <c r="AF18" s="346">
        <v>7</v>
      </c>
      <c r="AG18" s="346">
        <v>3</v>
      </c>
      <c r="AH18" s="346">
        <v>6</v>
      </c>
      <c r="AI18" s="346">
        <v>1</v>
      </c>
      <c r="AJ18" s="346">
        <v>10</v>
      </c>
      <c r="AK18" s="346">
        <v>1</v>
      </c>
      <c r="AL18" s="346">
        <v>3</v>
      </c>
      <c r="AM18" s="346">
        <v>6</v>
      </c>
      <c r="AN18" s="346">
        <v>7</v>
      </c>
      <c r="AO18" s="373"/>
      <c r="AP18" s="348">
        <v>19.809999999999999</v>
      </c>
      <c r="AQ18" s="348">
        <v>22.13</v>
      </c>
      <c r="AR18" s="348">
        <v>18.579999999999998</v>
      </c>
      <c r="AS18" s="348">
        <v>11.4</v>
      </c>
      <c r="AT18" s="348">
        <v>21.11</v>
      </c>
      <c r="AU18" s="351"/>
      <c r="AV18" s="346">
        <v>5</v>
      </c>
      <c r="AW18" s="346">
        <v>5</v>
      </c>
      <c r="AX18" s="346">
        <v>6</v>
      </c>
      <c r="AY18" s="346">
        <v>5</v>
      </c>
      <c r="AZ18" s="346">
        <v>3</v>
      </c>
      <c r="BA18" s="362"/>
      <c r="BB18" s="348">
        <v>19.780512800066099</v>
      </c>
      <c r="BC18" s="375">
        <v>0</v>
      </c>
      <c r="BD18" s="375">
        <v>6.6730232986178806E-2</v>
      </c>
      <c r="BE18" s="375" t="s">
        <v>430</v>
      </c>
      <c r="BF18" s="374"/>
      <c r="BG18" s="348">
        <v>23.755600000000001</v>
      </c>
      <c r="BH18" s="348">
        <v>13.602399999999999</v>
      </c>
      <c r="BI18" s="348">
        <v>56.314799999999998</v>
      </c>
      <c r="BJ18" s="348">
        <v>6.3272000000000004</v>
      </c>
      <c r="BK18" s="373"/>
      <c r="BL18" s="372" t="s">
        <v>2441</v>
      </c>
      <c r="BM18" s="372" t="s">
        <v>2442</v>
      </c>
      <c r="BN18" s="372" t="s">
        <v>2443</v>
      </c>
      <c r="BO18" s="372" t="s">
        <v>2444</v>
      </c>
      <c r="BP18" s="372" t="s">
        <v>2445</v>
      </c>
      <c r="BQ18" s="373"/>
      <c r="BR18" s="354" t="s">
        <v>443</v>
      </c>
    </row>
    <row r="19" spans="1:70" s="107" customFormat="1" x14ac:dyDescent="0.25">
      <c r="A19" s="345" t="s">
        <v>2446</v>
      </c>
      <c r="B19" s="373"/>
      <c r="C19" s="719">
        <v>40610</v>
      </c>
      <c r="D19" s="373"/>
      <c r="E19" s="346">
        <v>1489.45</v>
      </c>
      <c r="F19" s="373"/>
      <c r="G19" s="347">
        <v>49.27</v>
      </c>
      <c r="H19" s="374"/>
      <c r="I19" s="348">
        <v>0.20949999999999999</v>
      </c>
      <c r="J19" s="348">
        <v>-1.2704</v>
      </c>
      <c r="K19" s="348">
        <v>-1.9229000000000001</v>
      </c>
      <c r="L19" s="348">
        <v>3.1659999999999999</v>
      </c>
      <c r="M19" s="348">
        <v>3.8311999999999999</v>
      </c>
      <c r="N19" s="350">
        <v>-1.5073000000000001</v>
      </c>
      <c r="O19" s="348">
        <v>-6.1047000000000002</v>
      </c>
      <c r="P19" s="348">
        <v>16.851099999999999</v>
      </c>
      <c r="Q19" s="348">
        <v>16.8475</v>
      </c>
      <c r="R19" s="348">
        <v>15.1533</v>
      </c>
      <c r="S19" s="348">
        <v>-2.2711000000000001</v>
      </c>
      <c r="T19" s="348">
        <v>18.909099999999999</v>
      </c>
      <c r="U19" s="348">
        <v>2.2008000000000001</v>
      </c>
      <c r="V19" s="348">
        <v>0.40350000000000003</v>
      </c>
      <c r="W19" s="348">
        <v>-0.32169999999999999</v>
      </c>
      <c r="X19" s="348">
        <v>10.863799999999999</v>
      </c>
      <c r="Y19" s="374"/>
      <c r="Z19" s="346">
        <v>11</v>
      </c>
      <c r="AA19" s="346">
        <v>14</v>
      </c>
      <c r="AB19" s="346">
        <v>13</v>
      </c>
      <c r="AC19" s="346">
        <v>9</v>
      </c>
      <c r="AD19" s="346">
        <v>9</v>
      </c>
      <c r="AE19" s="346">
        <v>14</v>
      </c>
      <c r="AF19" s="346">
        <v>15</v>
      </c>
      <c r="AG19" s="346">
        <v>10</v>
      </c>
      <c r="AH19" s="346">
        <v>14</v>
      </c>
      <c r="AI19" s="346">
        <v>8</v>
      </c>
      <c r="AJ19" s="346">
        <v>13</v>
      </c>
      <c r="AK19" s="346">
        <v>9</v>
      </c>
      <c r="AL19" s="346">
        <v>13</v>
      </c>
      <c r="AM19" s="346">
        <v>14</v>
      </c>
      <c r="AN19" s="346">
        <v>12</v>
      </c>
      <c r="AO19" s="373"/>
      <c r="AP19" s="348">
        <v>16.87</v>
      </c>
      <c r="AQ19" s="348">
        <v>20.329999999999998</v>
      </c>
      <c r="AR19" s="348">
        <v>15.12</v>
      </c>
      <c r="AS19" s="348">
        <v>4.5999999999999996</v>
      </c>
      <c r="AT19" s="348">
        <v>4.25</v>
      </c>
      <c r="AU19" s="351"/>
      <c r="AV19" s="346">
        <v>11</v>
      </c>
      <c r="AW19" s="346">
        <v>11</v>
      </c>
      <c r="AX19" s="346">
        <v>12</v>
      </c>
      <c r="AY19" s="346">
        <v>14</v>
      </c>
      <c r="AZ19" s="346">
        <v>13</v>
      </c>
      <c r="BA19" s="362"/>
      <c r="BB19" s="348">
        <v>18.4276488189882</v>
      </c>
      <c r="BC19" s="375">
        <v>0</v>
      </c>
      <c r="BD19" s="375">
        <v>5.6146231565540501E-2</v>
      </c>
      <c r="BE19" s="375" t="s">
        <v>430</v>
      </c>
      <c r="BF19" s="374"/>
      <c r="BG19" s="348">
        <v>47.944299999999998</v>
      </c>
      <c r="BH19" s="348">
        <v>10.548500000000001</v>
      </c>
      <c r="BI19" s="348">
        <v>39.492899999999999</v>
      </c>
      <c r="BJ19" s="348">
        <v>2.0143</v>
      </c>
      <c r="BK19" s="373"/>
      <c r="BL19" s="372" t="s">
        <v>2447</v>
      </c>
      <c r="BM19" s="372" t="s">
        <v>2448</v>
      </c>
      <c r="BN19" s="372" t="s">
        <v>2449</v>
      </c>
      <c r="BO19" s="372" t="s">
        <v>1605</v>
      </c>
      <c r="BP19" s="372" t="s">
        <v>2450</v>
      </c>
      <c r="BQ19" s="373"/>
      <c r="BR19" s="354" t="s">
        <v>526</v>
      </c>
    </row>
    <row r="20" spans="1:70" s="107" customFormat="1" x14ac:dyDescent="0.25">
      <c r="A20" s="345" t="s">
        <v>2451</v>
      </c>
      <c r="B20" s="373"/>
      <c r="C20" s="719">
        <v>38793</v>
      </c>
      <c r="D20" s="373"/>
      <c r="E20" s="346">
        <v>1251.3900000000001</v>
      </c>
      <c r="F20" s="373"/>
      <c r="G20" s="347">
        <v>109.26</v>
      </c>
      <c r="H20" s="374"/>
      <c r="I20" s="348">
        <v>0.33979999999999999</v>
      </c>
      <c r="J20" s="348">
        <v>6.4100000000000004E-2</v>
      </c>
      <c r="K20" s="348">
        <v>2.3993000000000002</v>
      </c>
      <c r="L20" s="348">
        <v>8.4251000000000005</v>
      </c>
      <c r="M20" s="348">
        <v>12.419</v>
      </c>
      <c r="N20" s="350">
        <v>14.564299999999999</v>
      </c>
      <c r="O20" s="348">
        <v>5.2615999999999996</v>
      </c>
      <c r="P20" s="348">
        <v>18.898700000000002</v>
      </c>
      <c r="Q20" s="348">
        <v>19.4221</v>
      </c>
      <c r="R20" s="348">
        <v>14.646699999999999</v>
      </c>
      <c r="S20" s="348">
        <v>2.0263</v>
      </c>
      <c r="T20" s="348">
        <v>25.730699999999999</v>
      </c>
      <c r="U20" s="348">
        <v>15.241</v>
      </c>
      <c r="V20" s="348">
        <v>15.925700000000001</v>
      </c>
      <c r="W20" s="348">
        <v>1.9978</v>
      </c>
      <c r="X20" s="348">
        <v>12.4094</v>
      </c>
      <c r="Y20" s="374"/>
      <c r="Z20" s="346">
        <v>7</v>
      </c>
      <c r="AA20" s="346">
        <v>1</v>
      </c>
      <c r="AB20" s="346">
        <v>2</v>
      </c>
      <c r="AC20" s="346">
        <v>1</v>
      </c>
      <c r="AD20" s="346">
        <v>2</v>
      </c>
      <c r="AE20" s="346">
        <v>2</v>
      </c>
      <c r="AF20" s="346">
        <v>1</v>
      </c>
      <c r="AG20" s="346">
        <v>6</v>
      </c>
      <c r="AH20" s="346">
        <v>9</v>
      </c>
      <c r="AI20" s="346">
        <v>10</v>
      </c>
      <c r="AJ20" s="346">
        <v>1</v>
      </c>
      <c r="AK20" s="346">
        <v>2</v>
      </c>
      <c r="AL20" s="346">
        <v>2</v>
      </c>
      <c r="AM20" s="346">
        <v>2</v>
      </c>
      <c r="AN20" s="346">
        <v>3</v>
      </c>
      <c r="AO20" s="373"/>
      <c r="AP20" s="348">
        <v>18.010000000000002</v>
      </c>
      <c r="AQ20" s="348">
        <v>22.13</v>
      </c>
      <c r="AR20" s="348">
        <v>19.11</v>
      </c>
      <c r="AS20" s="348">
        <v>13.77</v>
      </c>
      <c r="AT20" s="348">
        <v>24.9</v>
      </c>
      <c r="AU20" s="351"/>
      <c r="AV20" s="346">
        <v>7</v>
      </c>
      <c r="AW20" s="346">
        <v>5</v>
      </c>
      <c r="AX20" s="346">
        <v>4</v>
      </c>
      <c r="AY20" s="346">
        <v>3</v>
      </c>
      <c r="AZ20" s="346">
        <v>1</v>
      </c>
      <c r="BA20" s="362"/>
      <c r="BB20" s="348">
        <v>16.294664870263599</v>
      </c>
      <c r="BC20" s="375">
        <v>0.98222445507036504</v>
      </c>
      <c r="BD20" s="375">
        <v>6.8700727978372705E-2</v>
      </c>
      <c r="BE20" s="375">
        <v>0.47898706111711697</v>
      </c>
      <c r="BF20" s="374"/>
      <c r="BG20" s="348">
        <v>45.571199999999997</v>
      </c>
      <c r="BH20" s="348">
        <v>13.3407</v>
      </c>
      <c r="BI20" s="348">
        <v>33.608199999999997</v>
      </c>
      <c r="BJ20" s="348">
        <v>7.4798999999999998</v>
      </c>
      <c r="BK20" s="373"/>
      <c r="BL20" s="372" t="s">
        <v>2452</v>
      </c>
      <c r="BM20" s="372" t="s">
        <v>2453</v>
      </c>
      <c r="BN20" s="372" t="s">
        <v>2454</v>
      </c>
      <c r="BO20" s="372" t="s">
        <v>2455</v>
      </c>
      <c r="BP20" s="372" t="s">
        <v>2456</v>
      </c>
      <c r="BQ20" s="373"/>
      <c r="BR20" s="354" t="s">
        <v>463</v>
      </c>
    </row>
    <row r="21" spans="1:70" s="107" customFormat="1" x14ac:dyDescent="0.25">
      <c r="A21" s="345" t="s">
        <v>2457</v>
      </c>
      <c r="B21" s="373"/>
      <c r="C21" s="719">
        <v>39531</v>
      </c>
      <c r="D21" s="373"/>
      <c r="E21" s="346">
        <v>1178.1600000000001</v>
      </c>
      <c r="F21" s="373"/>
      <c r="G21" s="347">
        <v>55.3917</v>
      </c>
      <c r="H21" s="374"/>
      <c r="I21" s="348">
        <v>8.6699999999999999E-2</v>
      </c>
      <c r="J21" s="348">
        <v>-0.59030000000000005</v>
      </c>
      <c r="K21" s="348">
        <v>1.8819999999999999</v>
      </c>
      <c r="L21" s="348">
        <v>6.2535999999999996</v>
      </c>
      <c r="M21" s="348">
        <v>9.8391999999999999</v>
      </c>
      <c r="N21" s="350">
        <v>13.635899999999999</v>
      </c>
      <c r="O21" s="348">
        <v>3.5794999999999999</v>
      </c>
      <c r="P21" s="348">
        <v>25.044</v>
      </c>
      <c r="Q21" s="348">
        <v>22.693200000000001</v>
      </c>
      <c r="R21" s="348">
        <v>16.602699999999999</v>
      </c>
      <c r="S21" s="348">
        <v>0.64319999999999999</v>
      </c>
      <c r="T21" s="348">
        <v>22.5852</v>
      </c>
      <c r="U21" s="348">
        <v>12.3147</v>
      </c>
      <c r="V21" s="348">
        <v>12.920500000000001</v>
      </c>
      <c r="W21" s="348">
        <v>1.5127999999999999</v>
      </c>
      <c r="X21" s="348">
        <v>9.7393999999999998</v>
      </c>
      <c r="Y21" s="374"/>
      <c r="Z21" s="346">
        <v>13</v>
      </c>
      <c r="AA21" s="346">
        <v>7</v>
      </c>
      <c r="AB21" s="346">
        <v>3</v>
      </c>
      <c r="AC21" s="346">
        <v>4</v>
      </c>
      <c r="AD21" s="346">
        <v>4</v>
      </c>
      <c r="AE21" s="346">
        <v>3</v>
      </c>
      <c r="AF21" s="346">
        <v>3</v>
      </c>
      <c r="AG21" s="346">
        <v>1</v>
      </c>
      <c r="AH21" s="346">
        <v>2</v>
      </c>
      <c r="AI21" s="346">
        <v>5</v>
      </c>
      <c r="AJ21" s="346">
        <v>6</v>
      </c>
      <c r="AK21" s="346">
        <v>3</v>
      </c>
      <c r="AL21" s="346">
        <v>4</v>
      </c>
      <c r="AM21" s="346">
        <v>3</v>
      </c>
      <c r="AN21" s="346">
        <v>4</v>
      </c>
      <c r="AO21" s="373"/>
      <c r="AP21" s="348">
        <v>20.22</v>
      </c>
      <c r="AQ21" s="348">
        <v>24.1</v>
      </c>
      <c r="AR21" s="348">
        <v>22.03</v>
      </c>
      <c r="AS21" s="348">
        <v>15.37</v>
      </c>
      <c r="AT21" s="348">
        <v>20.09</v>
      </c>
      <c r="AU21" s="351"/>
      <c r="AV21" s="346">
        <v>3</v>
      </c>
      <c r="AW21" s="346">
        <v>3</v>
      </c>
      <c r="AX21" s="346">
        <v>1</v>
      </c>
      <c r="AY21" s="346">
        <v>1</v>
      </c>
      <c r="AZ21" s="346">
        <v>4</v>
      </c>
      <c r="BA21" s="362"/>
      <c r="BB21" s="348">
        <v>19.7456009246355</v>
      </c>
      <c r="BC21" s="375">
        <v>1.0188695856813601</v>
      </c>
      <c r="BD21" s="375">
        <v>8.1519575546038406E-2</v>
      </c>
      <c r="BE21" s="375">
        <v>0.94528994210637396</v>
      </c>
      <c r="BF21" s="374"/>
      <c r="BG21" s="348">
        <v>43.0458</v>
      </c>
      <c r="BH21" s="348">
        <v>16.4346</v>
      </c>
      <c r="BI21" s="348">
        <v>29.620899999999999</v>
      </c>
      <c r="BJ21" s="348">
        <v>10.8987</v>
      </c>
      <c r="BK21" s="373"/>
      <c r="BL21" s="372" t="s">
        <v>2458</v>
      </c>
      <c r="BM21" s="372" t="s">
        <v>2459</v>
      </c>
      <c r="BN21" s="372" t="s">
        <v>2460</v>
      </c>
      <c r="BO21" s="372" t="s">
        <v>2461</v>
      </c>
      <c r="BP21" s="372" t="s">
        <v>1810</v>
      </c>
      <c r="BQ21" s="373"/>
      <c r="BR21" s="354" t="s">
        <v>476</v>
      </c>
    </row>
    <row r="22" spans="1:70" s="107" customFormat="1" x14ac:dyDescent="0.25">
      <c r="A22" s="345" t="s">
        <v>2462</v>
      </c>
      <c r="B22" s="373"/>
      <c r="C22" s="719">
        <v>38624</v>
      </c>
      <c r="D22" s="373"/>
      <c r="E22" s="346">
        <v>976.25</v>
      </c>
      <c r="F22" s="373"/>
      <c r="G22" s="347">
        <v>102.0913</v>
      </c>
      <c r="H22" s="374"/>
      <c r="I22" s="348">
        <v>0.33210000000000001</v>
      </c>
      <c r="J22" s="348">
        <v>-0.71619999999999995</v>
      </c>
      <c r="K22" s="348">
        <v>-0.45760000000000001</v>
      </c>
      <c r="L22" s="348">
        <v>0.71140000000000003</v>
      </c>
      <c r="M22" s="348">
        <v>2.4641000000000002</v>
      </c>
      <c r="N22" s="350">
        <v>7.0220000000000002</v>
      </c>
      <c r="O22" s="348">
        <v>2.9735</v>
      </c>
      <c r="P22" s="348">
        <v>17.9955</v>
      </c>
      <c r="Q22" s="348">
        <v>17.574100000000001</v>
      </c>
      <c r="R22" s="348">
        <v>14.3856</v>
      </c>
      <c r="S22" s="348">
        <v>-1.5063</v>
      </c>
      <c r="T22" s="348">
        <v>13.2355</v>
      </c>
      <c r="U22" s="348">
        <v>5.4748000000000001</v>
      </c>
      <c r="V22" s="348">
        <v>8.5723000000000003</v>
      </c>
      <c r="W22" s="348">
        <v>0.33560000000000001</v>
      </c>
      <c r="X22" s="348">
        <v>11.755100000000001</v>
      </c>
      <c r="Y22" s="374"/>
      <c r="Z22" s="346">
        <v>8</v>
      </c>
      <c r="AA22" s="346">
        <v>9</v>
      </c>
      <c r="AB22" s="346">
        <v>10</v>
      </c>
      <c r="AC22" s="346">
        <v>13</v>
      </c>
      <c r="AD22" s="346">
        <v>12</v>
      </c>
      <c r="AE22" s="346">
        <v>8</v>
      </c>
      <c r="AF22" s="346">
        <v>5</v>
      </c>
      <c r="AG22" s="346">
        <v>8</v>
      </c>
      <c r="AH22" s="346">
        <v>12</v>
      </c>
      <c r="AI22" s="346">
        <v>12</v>
      </c>
      <c r="AJ22" s="346">
        <v>12</v>
      </c>
      <c r="AK22" s="346">
        <v>13</v>
      </c>
      <c r="AL22" s="346">
        <v>9</v>
      </c>
      <c r="AM22" s="346">
        <v>8</v>
      </c>
      <c r="AN22" s="346">
        <v>10</v>
      </c>
      <c r="AO22" s="373"/>
      <c r="AP22" s="348">
        <v>16.61</v>
      </c>
      <c r="AQ22" s="348">
        <v>19.440000000000001</v>
      </c>
      <c r="AR22" s="348">
        <v>15.96</v>
      </c>
      <c r="AS22" s="348">
        <v>9.82</v>
      </c>
      <c r="AT22" s="348">
        <v>7.88</v>
      </c>
      <c r="AU22" s="351"/>
      <c r="AV22" s="346">
        <v>13</v>
      </c>
      <c r="AW22" s="346">
        <v>12</v>
      </c>
      <c r="AX22" s="346">
        <v>11</v>
      </c>
      <c r="AY22" s="346">
        <v>7</v>
      </c>
      <c r="AZ22" s="346">
        <v>9</v>
      </c>
      <c r="BA22" s="362"/>
      <c r="BB22" s="348">
        <v>15.492449788590999</v>
      </c>
      <c r="BC22" s="375">
        <v>1.01206303354808</v>
      </c>
      <c r="BD22" s="375">
        <v>6.6903174668955706E-2</v>
      </c>
      <c r="BE22" s="375">
        <v>0.37656928353531</v>
      </c>
      <c r="BF22" s="374"/>
      <c r="BG22" s="348">
        <v>61.409599999999998</v>
      </c>
      <c r="BH22" s="348">
        <v>15.098100000000001</v>
      </c>
      <c r="BI22" s="348">
        <v>20.4818</v>
      </c>
      <c r="BJ22" s="348">
        <v>3.0105</v>
      </c>
      <c r="BK22" s="373"/>
      <c r="BL22" s="372" t="s">
        <v>2463</v>
      </c>
      <c r="BM22" s="372" t="s">
        <v>2464</v>
      </c>
      <c r="BN22" s="372" t="s">
        <v>2465</v>
      </c>
      <c r="BO22" s="372" t="s">
        <v>2466</v>
      </c>
      <c r="BP22" s="372" t="s">
        <v>2467</v>
      </c>
      <c r="BQ22" s="373"/>
      <c r="BR22" s="354" t="s">
        <v>526</v>
      </c>
    </row>
    <row r="23" spans="1:70" x14ac:dyDescent="0.25">
      <c r="A23" s="36" t="s">
        <v>93</v>
      </c>
      <c r="B23" s="43"/>
      <c r="C23" s="720"/>
      <c r="D23" s="43"/>
      <c r="E23" s="51"/>
      <c r="F23" s="43"/>
      <c r="G23" s="55"/>
      <c r="H23" s="66"/>
      <c r="I23" s="59">
        <v>0.2969</v>
      </c>
      <c r="J23" s="59">
        <v>-0.6179</v>
      </c>
      <c r="K23" s="59">
        <v>0.32090000000000002</v>
      </c>
      <c r="L23" s="59">
        <v>3.6627000000000001</v>
      </c>
      <c r="M23" s="59">
        <v>5.8341000000000003</v>
      </c>
      <c r="N23" s="70">
        <v>7.0991</v>
      </c>
      <c r="O23" s="59">
        <v>0.73560000000000003</v>
      </c>
      <c r="P23" s="59">
        <v>18.323699999999999</v>
      </c>
      <c r="Q23" s="59">
        <v>19.625</v>
      </c>
      <c r="R23" s="59">
        <v>15.228300000000001</v>
      </c>
      <c r="S23" s="59">
        <v>-0.31719999999999998</v>
      </c>
      <c r="T23" s="59">
        <v>18.6633</v>
      </c>
      <c r="U23" s="59">
        <v>7.4599000000000002</v>
      </c>
      <c r="V23" s="59">
        <v>8.3253000000000004</v>
      </c>
      <c r="W23" s="59">
        <v>0.89080000000000004</v>
      </c>
      <c r="X23" s="59">
        <v>12.575200000000001</v>
      </c>
      <c r="Y23" s="66"/>
      <c r="Z23" s="51">
        <v>15</v>
      </c>
      <c r="AA23" s="51">
        <v>15</v>
      </c>
      <c r="AB23" s="51">
        <v>15</v>
      </c>
      <c r="AC23" s="51">
        <v>15</v>
      </c>
      <c r="AD23" s="51">
        <v>15</v>
      </c>
      <c r="AE23" s="51">
        <v>15</v>
      </c>
      <c r="AF23" s="51">
        <v>15</v>
      </c>
      <c r="AG23" s="51">
        <v>15</v>
      </c>
      <c r="AH23" s="51">
        <v>15</v>
      </c>
      <c r="AI23" s="51">
        <v>15</v>
      </c>
      <c r="AJ23" s="51">
        <v>15</v>
      </c>
      <c r="AK23" s="51">
        <v>15</v>
      </c>
      <c r="AL23" s="51">
        <v>15</v>
      </c>
      <c r="AM23" s="51">
        <v>15</v>
      </c>
      <c r="AN23" s="51">
        <v>15</v>
      </c>
      <c r="AO23" s="43"/>
      <c r="AP23" s="59">
        <v>17.995333333333299</v>
      </c>
      <c r="AQ23" s="59">
        <v>21.273333333333301</v>
      </c>
      <c r="AR23" s="59">
        <v>17.3333333333333</v>
      </c>
      <c r="AS23" s="59">
        <v>9.2733333333333299</v>
      </c>
      <c r="AT23" s="59">
        <v>11.976000000000001</v>
      </c>
      <c r="AU23" s="78"/>
      <c r="AV23" s="51">
        <v>15</v>
      </c>
      <c r="AW23" s="51">
        <v>15</v>
      </c>
      <c r="AX23" s="51">
        <v>15</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0.60750000000000004</v>
      </c>
      <c r="J24" s="60">
        <v>6.4100000000000004E-2</v>
      </c>
      <c r="K24" s="60">
        <v>4.1378000000000004</v>
      </c>
      <c r="L24" s="60">
        <v>8.4251000000000005</v>
      </c>
      <c r="M24" s="60">
        <v>13.9573</v>
      </c>
      <c r="N24" s="71">
        <v>15.854900000000001</v>
      </c>
      <c r="O24" s="60">
        <v>5.2615999999999996</v>
      </c>
      <c r="P24" s="60">
        <v>25.044</v>
      </c>
      <c r="Q24" s="60">
        <v>23.417999999999999</v>
      </c>
      <c r="R24" s="60">
        <v>17.439599999999999</v>
      </c>
      <c r="S24" s="60">
        <v>2.0263</v>
      </c>
      <c r="T24" s="60">
        <v>28.587399999999999</v>
      </c>
      <c r="U24" s="60">
        <v>16.177900000000001</v>
      </c>
      <c r="V24" s="60">
        <v>17.4194</v>
      </c>
      <c r="W24" s="60">
        <v>4.3635000000000002</v>
      </c>
      <c r="X24" s="60">
        <v>17.803899999999999</v>
      </c>
      <c r="Y24" s="67"/>
      <c r="Z24" s="52"/>
      <c r="AA24" s="52"/>
      <c r="AB24" s="52"/>
      <c r="AC24" s="52"/>
      <c r="AD24" s="52"/>
      <c r="AE24" s="52"/>
      <c r="AF24" s="52"/>
      <c r="AG24" s="52"/>
      <c r="AH24" s="52"/>
      <c r="AI24" s="52"/>
      <c r="AJ24" s="52"/>
      <c r="AK24" s="52"/>
      <c r="AL24" s="52"/>
      <c r="AM24" s="52"/>
      <c r="AN24" s="52"/>
      <c r="AO24" s="44"/>
      <c r="AP24" s="60">
        <v>20.61</v>
      </c>
      <c r="AQ24" s="60">
        <v>24.81</v>
      </c>
      <c r="AR24" s="60">
        <v>22.03</v>
      </c>
      <c r="AS24" s="60">
        <v>15.37</v>
      </c>
      <c r="AT24" s="60">
        <v>24.9</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-0.2316</v>
      </c>
      <c r="J25" s="60">
        <v>-1.2806999999999999</v>
      </c>
      <c r="K25" s="60">
        <v>-2.2345000000000002</v>
      </c>
      <c r="L25" s="60">
        <v>-6.0199999999999997E-2</v>
      </c>
      <c r="M25" s="60">
        <v>-3.8576999999999999</v>
      </c>
      <c r="N25" s="71">
        <v>-1.7689999999999999</v>
      </c>
      <c r="O25" s="60">
        <v>-6.1047000000000002</v>
      </c>
      <c r="P25" s="60">
        <v>14.02</v>
      </c>
      <c r="Q25" s="60">
        <v>15.070600000000001</v>
      </c>
      <c r="R25" s="60">
        <v>11.1584</v>
      </c>
      <c r="S25" s="60">
        <v>-2.702</v>
      </c>
      <c r="T25" s="60">
        <v>8.3415999999999997</v>
      </c>
      <c r="U25" s="60">
        <v>-1.2105999999999999</v>
      </c>
      <c r="V25" s="60">
        <v>-0.71309999999999996</v>
      </c>
      <c r="W25" s="60">
        <v>-1.1196999999999999</v>
      </c>
      <c r="X25" s="60">
        <v>8.7362000000000002</v>
      </c>
      <c r="Y25" s="67"/>
      <c r="Z25" s="52"/>
      <c r="AA25" s="52"/>
      <c r="AB25" s="52"/>
      <c r="AC25" s="52"/>
      <c r="AD25" s="52"/>
      <c r="AE25" s="52"/>
      <c r="AF25" s="52"/>
      <c r="AG25" s="52"/>
      <c r="AH25" s="52"/>
      <c r="AI25" s="52"/>
      <c r="AJ25" s="52"/>
      <c r="AK25" s="52"/>
      <c r="AL25" s="52"/>
      <c r="AM25" s="52"/>
      <c r="AN25" s="52"/>
      <c r="AO25" s="44"/>
      <c r="AP25" s="60">
        <v>14.6</v>
      </c>
      <c r="AQ25" s="60">
        <v>16.72</v>
      </c>
      <c r="AR25" s="60">
        <v>13.48</v>
      </c>
      <c r="AS25" s="60">
        <v>4.49</v>
      </c>
      <c r="AT25" s="60">
        <v>-0.64</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0.33210000000000001</v>
      </c>
      <c r="J26" s="61">
        <v>-0.65439999999999998</v>
      </c>
      <c r="K26" s="61">
        <v>0.62429999999999997</v>
      </c>
      <c r="L26" s="61">
        <v>3.3260000000000001</v>
      </c>
      <c r="M26" s="61">
        <v>6.2255000000000003</v>
      </c>
      <c r="N26" s="72">
        <v>7.0220000000000002</v>
      </c>
      <c r="O26" s="61">
        <v>1.2977000000000001</v>
      </c>
      <c r="P26" s="61">
        <v>17.9955</v>
      </c>
      <c r="Q26" s="61">
        <v>19.711400000000001</v>
      </c>
      <c r="R26" s="61">
        <v>15.1533</v>
      </c>
      <c r="S26" s="61">
        <v>-0.17150000000000001</v>
      </c>
      <c r="T26" s="61">
        <v>19.2347</v>
      </c>
      <c r="U26" s="61">
        <v>7.9984999999999999</v>
      </c>
      <c r="V26" s="61">
        <v>8.5723000000000003</v>
      </c>
      <c r="W26" s="61">
        <v>0.61360000000000003</v>
      </c>
      <c r="X26" s="61">
        <v>11.755100000000001</v>
      </c>
      <c r="Y26" s="68"/>
      <c r="Z26" s="53"/>
      <c r="AA26" s="53"/>
      <c r="AB26" s="53"/>
      <c r="AC26" s="53"/>
      <c r="AD26" s="53"/>
      <c r="AE26" s="53"/>
      <c r="AF26" s="53"/>
      <c r="AG26" s="53"/>
      <c r="AH26" s="53"/>
      <c r="AI26" s="53"/>
      <c r="AJ26" s="53"/>
      <c r="AK26" s="53"/>
      <c r="AL26" s="53"/>
      <c r="AM26" s="53"/>
      <c r="AN26" s="53"/>
      <c r="AO26" s="45"/>
      <c r="AP26" s="61">
        <v>18</v>
      </c>
      <c r="AQ26" s="61">
        <v>21.1</v>
      </c>
      <c r="AR26" s="61">
        <v>16.8</v>
      </c>
      <c r="AS26" s="61">
        <v>9.76</v>
      </c>
      <c r="AT26" s="61">
        <v>12.01</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2468</v>
      </c>
      <c r="B28" s="365"/>
      <c r="C28" s="717">
        <v>41275</v>
      </c>
      <c r="D28" s="365"/>
      <c r="E28" s="329">
        <v>8542.42</v>
      </c>
      <c r="F28" s="365"/>
      <c r="G28" s="330">
        <v>222.63</v>
      </c>
      <c r="H28" s="366"/>
      <c r="I28" s="331">
        <v>0.60550000000000004</v>
      </c>
      <c r="J28" s="331">
        <v>-0.73129999999999995</v>
      </c>
      <c r="K28" s="331">
        <v>-0.24199999999999999</v>
      </c>
      <c r="L28" s="331">
        <v>4.1593</v>
      </c>
      <c r="M28" s="331">
        <v>3.4718</v>
      </c>
      <c r="N28" s="333">
        <v>5.3819999999999997</v>
      </c>
      <c r="O28" s="331">
        <v>4.1833999999999998</v>
      </c>
      <c r="P28" s="331">
        <v>20.3035</v>
      </c>
      <c r="Q28" s="331">
        <v>24.222000000000001</v>
      </c>
      <c r="R28" s="331">
        <v>17.883700000000001</v>
      </c>
      <c r="S28" s="331">
        <v>-8.5300000000000001E-2</v>
      </c>
      <c r="T28" s="331">
        <v>16.104299999999999</v>
      </c>
      <c r="U28" s="331">
        <v>3.4142000000000001</v>
      </c>
      <c r="V28" s="331">
        <v>5.9638</v>
      </c>
      <c r="W28" s="331">
        <v>0.62829999999999997</v>
      </c>
      <c r="X28" s="331">
        <v>16.423999999999999</v>
      </c>
      <c r="Y28" s="366"/>
      <c r="Z28" s="329">
        <v>1</v>
      </c>
      <c r="AA28" s="329">
        <v>10</v>
      </c>
      <c r="AB28" s="329">
        <v>9</v>
      </c>
      <c r="AC28" s="329">
        <v>6</v>
      </c>
      <c r="AD28" s="329">
        <v>10</v>
      </c>
      <c r="AE28" s="329">
        <v>10</v>
      </c>
      <c r="AF28" s="329">
        <v>4</v>
      </c>
      <c r="AG28" s="329">
        <v>5</v>
      </c>
      <c r="AH28" s="329">
        <v>2</v>
      </c>
      <c r="AI28" s="329">
        <v>5</v>
      </c>
      <c r="AJ28" s="329">
        <v>8</v>
      </c>
      <c r="AK28" s="329">
        <v>11</v>
      </c>
      <c r="AL28" s="329">
        <v>10</v>
      </c>
      <c r="AM28" s="329">
        <v>11</v>
      </c>
      <c r="AN28" s="329">
        <v>9</v>
      </c>
      <c r="AO28" s="365"/>
      <c r="AP28" s="331">
        <v>21.19</v>
      </c>
      <c r="AQ28" s="331">
        <v>25.11</v>
      </c>
      <c r="AR28" s="331">
        <v>19.809999999999999</v>
      </c>
      <c r="AS28" s="331">
        <v>10.32</v>
      </c>
      <c r="AT28" s="331">
        <v>8.1999999999999993</v>
      </c>
      <c r="AU28" s="334"/>
      <c r="AV28" s="329">
        <v>4</v>
      </c>
      <c r="AW28" s="329">
        <v>3</v>
      </c>
      <c r="AX28" s="329">
        <v>6</v>
      </c>
      <c r="AY28" s="329">
        <v>9</v>
      </c>
      <c r="AZ28" s="329">
        <v>10</v>
      </c>
      <c r="BA28" s="360"/>
      <c r="BB28" s="331">
        <v>15.1340492179698</v>
      </c>
      <c r="BC28" s="367">
        <v>0</v>
      </c>
      <c r="BD28" s="367">
        <v>8.0487024166961602E-2</v>
      </c>
      <c r="BE28" s="367" t="s">
        <v>430</v>
      </c>
      <c r="BF28" s="366"/>
      <c r="BG28" s="331">
        <v>39.860799999999998</v>
      </c>
      <c r="BH28" s="331">
        <v>20.307700000000001</v>
      </c>
      <c r="BI28" s="331">
        <v>34.430100000000003</v>
      </c>
      <c r="BJ28" s="331">
        <v>5.4013999999999998</v>
      </c>
      <c r="BK28" s="365"/>
      <c r="BL28" s="364" t="s">
        <v>2379</v>
      </c>
      <c r="BM28" s="364" t="s">
        <v>2380</v>
      </c>
      <c r="BN28" s="364" t="s">
        <v>2381</v>
      </c>
      <c r="BO28" s="364" t="s">
        <v>2382</v>
      </c>
      <c r="BP28" s="364" t="s">
        <v>2383</v>
      </c>
      <c r="BQ28" s="365"/>
      <c r="BR28" s="335" t="s">
        <v>2384</v>
      </c>
    </row>
    <row r="29" spans="1:70" s="107" customFormat="1" x14ac:dyDescent="0.25">
      <c r="A29" s="345" t="s">
        <v>2469</v>
      </c>
      <c r="B29" s="373"/>
      <c r="C29" s="719">
        <v>41275</v>
      </c>
      <c r="D29" s="373"/>
      <c r="E29" s="346">
        <v>8170.82</v>
      </c>
      <c r="F29" s="373"/>
      <c r="G29" s="347">
        <v>421.98059999999998</v>
      </c>
      <c r="H29" s="374"/>
      <c r="I29" s="348">
        <v>0.37580000000000002</v>
      </c>
      <c r="J29" s="348">
        <v>-0.45650000000000002</v>
      </c>
      <c r="K29" s="348">
        <v>1.2483</v>
      </c>
      <c r="L29" s="348">
        <v>2.9142000000000001</v>
      </c>
      <c r="M29" s="348">
        <v>9.9138000000000002</v>
      </c>
      <c r="N29" s="350">
        <v>13.1083</v>
      </c>
      <c r="O29" s="348">
        <v>3.2477999999999998</v>
      </c>
      <c r="P29" s="348">
        <v>22.351299999999998</v>
      </c>
      <c r="Q29" s="348">
        <v>23.4602</v>
      </c>
      <c r="R29" s="348">
        <v>17.889099999999999</v>
      </c>
      <c r="S29" s="348">
        <v>0.61980000000000002</v>
      </c>
      <c r="T29" s="348">
        <v>19.6221</v>
      </c>
      <c r="U29" s="348">
        <v>12.3125</v>
      </c>
      <c r="V29" s="348">
        <v>13.004200000000001</v>
      </c>
      <c r="W29" s="348">
        <v>1.3774999999999999</v>
      </c>
      <c r="X29" s="348">
        <v>15.5036</v>
      </c>
      <c r="Y29" s="374"/>
      <c r="Z29" s="346">
        <v>6</v>
      </c>
      <c r="AA29" s="346">
        <v>5</v>
      </c>
      <c r="AB29" s="346">
        <v>6</v>
      </c>
      <c r="AC29" s="346">
        <v>10</v>
      </c>
      <c r="AD29" s="346">
        <v>5</v>
      </c>
      <c r="AE29" s="346">
        <v>4</v>
      </c>
      <c r="AF29" s="346">
        <v>6</v>
      </c>
      <c r="AG29" s="346">
        <v>4</v>
      </c>
      <c r="AH29" s="346">
        <v>4</v>
      </c>
      <c r="AI29" s="346">
        <v>4</v>
      </c>
      <c r="AJ29" s="346">
        <v>7</v>
      </c>
      <c r="AK29" s="346">
        <v>8</v>
      </c>
      <c r="AL29" s="346">
        <v>5</v>
      </c>
      <c r="AM29" s="346">
        <v>4</v>
      </c>
      <c r="AN29" s="346">
        <v>6</v>
      </c>
      <c r="AO29" s="373"/>
      <c r="AP29" s="348">
        <v>20.66</v>
      </c>
      <c r="AQ29" s="348">
        <v>24.92</v>
      </c>
      <c r="AR29" s="348">
        <v>21.57</v>
      </c>
      <c r="AS29" s="348">
        <v>12.6</v>
      </c>
      <c r="AT29" s="348">
        <v>17.52</v>
      </c>
      <c r="AU29" s="351"/>
      <c r="AV29" s="346">
        <v>5</v>
      </c>
      <c r="AW29" s="346">
        <v>4</v>
      </c>
      <c r="AX29" s="346">
        <v>3</v>
      </c>
      <c r="AY29" s="346">
        <v>5</v>
      </c>
      <c r="AZ29" s="346">
        <v>5</v>
      </c>
      <c r="BA29" s="362"/>
      <c r="BB29" s="348">
        <v>16.999489580557601</v>
      </c>
      <c r="BC29" s="375">
        <v>1.07757192210612</v>
      </c>
      <c r="BD29" s="375">
        <v>7.9982292051673398E-2</v>
      </c>
      <c r="BE29" s="375">
        <v>0.65701769049796699</v>
      </c>
      <c r="BF29" s="374"/>
      <c r="BG29" s="348">
        <v>50.531500000000001</v>
      </c>
      <c r="BH29" s="348">
        <v>21.444400000000002</v>
      </c>
      <c r="BI29" s="348">
        <v>26.6416</v>
      </c>
      <c r="BJ29" s="348">
        <v>1.3825000000000001</v>
      </c>
      <c r="BK29" s="373"/>
      <c r="BL29" s="372" t="s">
        <v>2386</v>
      </c>
      <c r="BM29" s="372" t="s">
        <v>2387</v>
      </c>
      <c r="BN29" s="372" t="s">
        <v>2388</v>
      </c>
      <c r="BO29" s="372" t="s">
        <v>2389</v>
      </c>
      <c r="BP29" s="372" t="s">
        <v>2390</v>
      </c>
      <c r="BQ29" s="373"/>
      <c r="BR29" s="354" t="s">
        <v>463</v>
      </c>
    </row>
    <row r="30" spans="1:70" s="107" customFormat="1" x14ac:dyDescent="0.25">
      <c r="A30" s="345" t="s">
        <v>2470</v>
      </c>
      <c r="B30" s="373"/>
      <c r="C30" s="719">
        <v>41275</v>
      </c>
      <c r="D30" s="373"/>
      <c r="E30" s="346">
        <v>6426.18</v>
      </c>
      <c r="F30" s="373"/>
      <c r="G30" s="347">
        <v>401.09199999999998</v>
      </c>
      <c r="H30" s="374"/>
      <c r="I30" s="348">
        <v>0.54039999999999999</v>
      </c>
      <c r="J30" s="348">
        <v>-1.8200000000000001E-2</v>
      </c>
      <c r="K30" s="348">
        <v>0.87729999999999997</v>
      </c>
      <c r="L30" s="348">
        <v>4.8390000000000004</v>
      </c>
      <c r="M30" s="348">
        <v>12.753399999999999</v>
      </c>
      <c r="N30" s="350">
        <v>17.098299999999998</v>
      </c>
      <c r="O30" s="348">
        <v>5.2163000000000004</v>
      </c>
      <c r="P30" s="348">
        <v>22.822600000000001</v>
      </c>
      <c r="Q30" s="348">
        <v>23.550699999999999</v>
      </c>
      <c r="R30" s="348">
        <v>17.950500000000002</v>
      </c>
      <c r="S30" s="348">
        <v>0.99490000000000001</v>
      </c>
      <c r="T30" s="348">
        <v>22.827100000000002</v>
      </c>
      <c r="U30" s="348">
        <v>16.934699999999999</v>
      </c>
      <c r="V30" s="348">
        <v>18.5306</v>
      </c>
      <c r="W30" s="348">
        <v>1.4842</v>
      </c>
      <c r="X30" s="348">
        <v>17.062000000000001</v>
      </c>
      <c r="Y30" s="374"/>
      <c r="Z30" s="346">
        <v>3</v>
      </c>
      <c r="AA30" s="346">
        <v>3</v>
      </c>
      <c r="AB30" s="346">
        <v>7</v>
      </c>
      <c r="AC30" s="346">
        <v>5</v>
      </c>
      <c r="AD30" s="346">
        <v>3</v>
      </c>
      <c r="AE30" s="346">
        <v>1</v>
      </c>
      <c r="AF30" s="346">
        <v>2</v>
      </c>
      <c r="AG30" s="346">
        <v>3</v>
      </c>
      <c r="AH30" s="346">
        <v>3</v>
      </c>
      <c r="AI30" s="346">
        <v>3</v>
      </c>
      <c r="AJ30" s="346">
        <v>4</v>
      </c>
      <c r="AK30" s="346">
        <v>4</v>
      </c>
      <c r="AL30" s="346">
        <v>1</v>
      </c>
      <c r="AM30" s="346">
        <v>1</v>
      </c>
      <c r="AN30" s="346">
        <v>5</v>
      </c>
      <c r="AO30" s="373"/>
      <c r="AP30" s="348">
        <v>21.59</v>
      </c>
      <c r="AQ30" s="348">
        <v>25.99</v>
      </c>
      <c r="AR30" s="348">
        <v>22.82</v>
      </c>
      <c r="AS30" s="348">
        <v>15.91</v>
      </c>
      <c r="AT30" s="348">
        <v>24.88</v>
      </c>
      <c r="AU30" s="351"/>
      <c r="AV30" s="346">
        <v>2</v>
      </c>
      <c r="AW30" s="346">
        <v>1</v>
      </c>
      <c r="AX30" s="346">
        <v>2</v>
      </c>
      <c r="AY30" s="346">
        <v>2</v>
      </c>
      <c r="AZ30" s="346">
        <v>2</v>
      </c>
      <c r="BA30" s="362"/>
      <c r="BB30" s="348">
        <v>17.0985969597745</v>
      </c>
      <c r="BC30" s="375">
        <v>0</v>
      </c>
      <c r="BD30" s="375">
        <v>8.6838083666955598E-2</v>
      </c>
      <c r="BE30" s="375" t="s">
        <v>430</v>
      </c>
      <c r="BF30" s="374"/>
      <c r="BG30" s="348">
        <v>48.750700000000002</v>
      </c>
      <c r="BH30" s="348">
        <v>10.3742</v>
      </c>
      <c r="BI30" s="348">
        <v>25.604700000000001</v>
      </c>
      <c r="BJ30" s="348">
        <v>15.2704</v>
      </c>
      <c r="BK30" s="373"/>
      <c r="BL30" s="372" t="s">
        <v>2392</v>
      </c>
      <c r="BM30" s="372" t="s">
        <v>2393</v>
      </c>
      <c r="BN30" s="372" t="s">
        <v>2394</v>
      </c>
      <c r="BO30" s="372" t="s">
        <v>2395</v>
      </c>
      <c r="BP30" s="372" t="s">
        <v>2396</v>
      </c>
      <c r="BQ30" s="373"/>
      <c r="BR30" s="354" t="s">
        <v>1517</v>
      </c>
    </row>
    <row r="31" spans="1:70" s="107" customFormat="1" x14ac:dyDescent="0.25">
      <c r="A31" s="345" t="s">
        <v>2471</v>
      </c>
      <c r="B31" s="373"/>
      <c r="C31" s="719">
        <v>41276</v>
      </c>
      <c r="D31" s="373"/>
      <c r="E31" s="346">
        <v>4883.6099999999997</v>
      </c>
      <c r="F31" s="373"/>
      <c r="G31" s="347">
        <v>55.256500000000003</v>
      </c>
      <c r="H31" s="374"/>
      <c r="I31" s="348">
        <v>0.31130000000000002</v>
      </c>
      <c r="J31" s="348">
        <v>-1.2644</v>
      </c>
      <c r="K31" s="348">
        <v>-1.9056999999999999</v>
      </c>
      <c r="L31" s="348">
        <v>0.3614</v>
      </c>
      <c r="M31" s="348">
        <v>3.1124000000000001</v>
      </c>
      <c r="N31" s="350">
        <v>5.2061999999999999</v>
      </c>
      <c r="O31" s="348">
        <v>-1.53</v>
      </c>
      <c r="P31" s="348">
        <v>15.9636</v>
      </c>
      <c r="Q31" s="348">
        <v>18.420100000000001</v>
      </c>
      <c r="R31" s="348">
        <v>15.2903</v>
      </c>
      <c r="S31" s="348">
        <v>-0.75670000000000004</v>
      </c>
      <c r="T31" s="348">
        <v>17.218399999999999</v>
      </c>
      <c r="U31" s="348">
        <v>3.3589000000000002</v>
      </c>
      <c r="V31" s="348">
        <v>6.6534000000000004</v>
      </c>
      <c r="W31" s="348">
        <v>-1.0732999999999999</v>
      </c>
      <c r="X31" s="348">
        <v>14.5746</v>
      </c>
      <c r="Y31" s="374"/>
      <c r="Z31" s="346">
        <v>9</v>
      </c>
      <c r="AA31" s="346">
        <v>15</v>
      </c>
      <c r="AB31" s="346">
        <v>14</v>
      </c>
      <c r="AC31" s="346">
        <v>14</v>
      </c>
      <c r="AD31" s="346">
        <v>11</v>
      </c>
      <c r="AE31" s="346">
        <v>11</v>
      </c>
      <c r="AF31" s="346">
        <v>13</v>
      </c>
      <c r="AG31" s="346">
        <v>13</v>
      </c>
      <c r="AH31" s="346">
        <v>11</v>
      </c>
      <c r="AI31" s="346">
        <v>11</v>
      </c>
      <c r="AJ31" s="346">
        <v>10</v>
      </c>
      <c r="AK31" s="346">
        <v>10</v>
      </c>
      <c r="AL31" s="346">
        <v>11</v>
      </c>
      <c r="AM31" s="346">
        <v>10</v>
      </c>
      <c r="AN31" s="346">
        <v>15</v>
      </c>
      <c r="AO31" s="373"/>
      <c r="AP31" s="348">
        <v>17.68</v>
      </c>
      <c r="AQ31" s="348">
        <v>19.5</v>
      </c>
      <c r="AR31" s="348">
        <v>15.12</v>
      </c>
      <c r="AS31" s="348">
        <v>6.13</v>
      </c>
      <c r="AT31" s="348">
        <v>6.57</v>
      </c>
      <c r="AU31" s="351"/>
      <c r="AV31" s="346">
        <v>11</v>
      </c>
      <c r="AW31" s="346">
        <v>14</v>
      </c>
      <c r="AX31" s="346">
        <v>13</v>
      </c>
      <c r="AY31" s="346">
        <v>13</v>
      </c>
      <c r="AZ31" s="346">
        <v>11</v>
      </c>
      <c r="BA31" s="362"/>
      <c r="BB31" s="348">
        <v>15.1645391547899</v>
      </c>
      <c r="BC31" s="375">
        <v>0.95922825672235601</v>
      </c>
      <c r="BD31" s="375">
        <v>6.12592980411465E-2</v>
      </c>
      <c r="BE31" s="375">
        <v>0.30349562377611</v>
      </c>
      <c r="BF31" s="374"/>
      <c r="BG31" s="348">
        <v>58.517499999999998</v>
      </c>
      <c r="BH31" s="348">
        <v>10.866099999999999</v>
      </c>
      <c r="BI31" s="348">
        <v>22.384</v>
      </c>
      <c r="BJ31" s="348">
        <v>8.2324000000000002</v>
      </c>
      <c r="BK31" s="373"/>
      <c r="BL31" s="372" t="s">
        <v>2398</v>
      </c>
      <c r="BM31" s="372" t="s">
        <v>2399</v>
      </c>
      <c r="BN31" s="372" t="s">
        <v>2400</v>
      </c>
      <c r="BO31" s="372" t="s">
        <v>2401</v>
      </c>
      <c r="BP31" s="372" t="s">
        <v>2402</v>
      </c>
      <c r="BQ31" s="373"/>
      <c r="BR31" s="354" t="s">
        <v>526</v>
      </c>
    </row>
    <row r="32" spans="1:70" s="107" customFormat="1" x14ac:dyDescent="0.25">
      <c r="A32" s="345" t="s">
        <v>2472</v>
      </c>
      <c r="B32" s="373"/>
      <c r="C32" s="719">
        <v>41275</v>
      </c>
      <c r="D32" s="373"/>
      <c r="E32" s="346">
        <v>3181.62</v>
      </c>
      <c r="F32" s="373"/>
      <c r="G32" s="347">
        <v>167.02930000000001</v>
      </c>
      <c r="H32" s="374"/>
      <c r="I32" s="348">
        <v>0.1431</v>
      </c>
      <c r="J32" s="348">
        <v>-0.80789999999999995</v>
      </c>
      <c r="K32" s="348">
        <v>-1.1866000000000001</v>
      </c>
      <c r="L32" s="348">
        <v>0.1835</v>
      </c>
      <c r="M32" s="348">
        <v>-3.3929999999999998</v>
      </c>
      <c r="N32" s="350">
        <v>2.2416</v>
      </c>
      <c r="O32" s="348">
        <v>0.73580000000000001</v>
      </c>
      <c r="P32" s="348">
        <v>19.6313</v>
      </c>
      <c r="Q32" s="348">
        <v>21.242000000000001</v>
      </c>
      <c r="R32" s="348">
        <v>17.342500000000001</v>
      </c>
      <c r="S32" s="348">
        <v>-2.5707</v>
      </c>
      <c r="T32" s="348">
        <v>8.7509999999999994</v>
      </c>
      <c r="U32" s="348">
        <v>0.87239999999999995</v>
      </c>
      <c r="V32" s="348">
        <v>3.4167000000000001</v>
      </c>
      <c r="W32" s="348">
        <v>-0.4375</v>
      </c>
      <c r="X32" s="348">
        <v>20.182300000000001</v>
      </c>
      <c r="Y32" s="374"/>
      <c r="Z32" s="346">
        <v>12</v>
      </c>
      <c r="AA32" s="346">
        <v>11</v>
      </c>
      <c r="AB32" s="346">
        <v>12</v>
      </c>
      <c r="AC32" s="346">
        <v>15</v>
      </c>
      <c r="AD32" s="346">
        <v>15</v>
      </c>
      <c r="AE32" s="346">
        <v>13</v>
      </c>
      <c r="AF32" s="346">
        <v>10</v>
      </c>
      <c r="AG32" s="346">
        <v>7</v>
      </c>
      <c r="AH32" s="346">
        <v>7</v>
      </c>
      <c r="AI32" s="346">
        <v>6</v>
      </c>
      <c r="AJ32" s="346">
        <v>15</v>
      </c>
      <c r="AK32" s="346">
        <v>15</v>
      </c>
      <c r="AL32" s="346">
        <v>14</v>
      </c>
      <c r="AM32" s="346">
        <v>13</v>
      </c>
      <c r="AN32" s="346">
        <v>14</v>
      </c>
      <c r="AO32" s="373"/>
      <c r="AP32" s="348">
        <v>19.64</v>
      </c>
      <c r="AQ32" s="348">
        <v>22.51</v>
      </c>
      <c r="AR32" s="348">
        <v>18.07</v>
      </c>
      <c r="AS32" s="348">
        <v>7.55</v>
      </c>
      <c r="AT32" s="348">
        <v>0.34</v>
      </c>
      <c r="AU32" s="351"/>
      <c r="AV32" s="346">
        <v>6</v>
      </c>
      <c r="AW32" s="346">
        <v>8</v>
      </c>
      <c r="AX32" s="346">
        <v>9</v>
      </c>
      <c r="AY32" s="346">
        <v>10</v>
      </c>
      <c r="AZ32" s="346">
        <v>14</v>
      </c>
      <c r="BA32" s="362"/>
      <c r="BB32" s="348">
        <v>15.998467599132301</v>
      </c>
      <c r="BC32" s="375">
        <v>0</v>
      </c>
      <c r="BD32" s="375">
        <v>7.4945345708361602E-2</v>
      </c>
      <c r="BE32" s="375" t="s">
        <v>430</v>
      </c>
      <c r="BF32" s="374"/>
      <c r="BG32" s="348">
        <v>58.740200000000002</v>
      </c>
      <c r="BH32" s="348">
        <v>14.4663</v>
      </c>
      <c r="BI32" s="348">
        <v>21.660399999999999</v>
      </c>
      <c r="BJ32" s="348">
        <v>5.1330999999999998</v>
      </c>
      <c r="BK32" s="373"/>
      <c r="BL32" s="372" t="s">
        <v>2404</v>
      </c>
      <c r="BM32" s="372" t="s">
        <v>2405</v>
      </c>
      <c r="BN32" s="372" t="s">
        <v>2406</v>
      </c>
      <c r="BO32" s="372" t="s">
        <v>2407</v>
      </c>
      <c r="BP32" s="372" t="s">
        <v>2408</v>
      </c>
      <c r="BQ32" s="373"/>
      <c r="BR32" s="354" t="s">
        <v>519</v>
      </c>
    </row>
    <row r="33" spans="1:70" s="107" customFormat="1" ht="11" x14ac:dyDescent="0.3">
      <c r="A33" s="841" t="s">
        <v>2473</v>
      </c>
      <c r="B33" s="842"/>
      <c r="C33" s="843">
        <v>41275</v>
      </c>
      <c r="D33" s="842"/>
      <c r="E33" s="844">
        <v>2492.75</v>
      </c>
      <c r="F33" s="842"/>
      <c r="G33" s="845">
        <v>84.506</v>
      </c>
      <c r="H33" s="847"/>
      <c r="I33" s="846">
        <v>0.49709999999999999</v>
      </c>
      <c r="J33" s="846">
        <v>-0.63029999999999997</v>
      </c>
      <c r="K33" s="846">
        <v>1.9925999999999999</v>
      </c>
      <c r="L33" s="846">
        <v>7.7759</v>
      </c>
      <c r="M33" s="846">
        <v>6.9154999999999998</v>
      </c>
      <c r="N33" s="848">
        <v>9.6625999999999994</v>
      </c>
      <c r="O33" s="846">
        <v>2.6551999999999998</v>
      </c>
      <c r="P33" s="846">
        <v>18.107900000000001</v>
      </c>
      <c r="Q33" s="846">
        <v>20.971599999999999</v>
      </c>
      <c r="R33" s="846">
        <v>16.7044</v>
      </c>
      <c r="S33" s="846">
        <v>1.9581999999999999</v>
      </c>
      <c r="T33" s="846">
        <v>22.056799999999999</v>
      </c>
      <c r="U33" s="846">
        <v>8.9009</v>
      </c>
      <c r="V33" s="846">
        <v>11.5723</v>
      </c>
      <c r="W33" s="846">
        <v>2.3359999999999999</v>
      </c>
      <c r="X33" s="846">
        <v>17.840699999999998</v>
      </c>
      <c r="Y33" s="847"/>
      <c r="Z33" s="844">
        <v>4</v>
      </c>
      <c r="AA33" s="844">
        <v>8</v>
      </c>
      <c r="AB33" s="844">
        <v>4</v>
      </c>
      <c r="AC33" s="844">
        <v>2</v>
      </c>
      <c r="AD33" s="844">
        <v>8</v>
      </c>
      <c r="AE33" s="844">
        <v>6</v>
      </c>
      <c r="AF33" s="844">
        <v>8</v>
      </c>
      <c r="AG33" s="844">
        <v>11</v>
      </c>
      <c r="AH33" s="844">
        <v>9</v>
      </c>
      <c r="AI33" s="844">
        <v>7</v>
      </c>
      <c r="AJ33" s="844">
        <v>2</v>
      </c>
      <c r="AK33" s="844">
        <v>5</v>
      </c>
      <c r="AL33" s="844">
        <v>8</v>
      </c>
      <c r="AM33" s="844">
        <v>7</v>
      </c>
      <c r="AN33" s="844">
        <v>2</v>
      </c>
      <c r="AO33" s="842"/>
      <c r="AP33" s="846">
        <v>19.579999999999998</v>
      </c>
      <c r="AQ33" s="846">
        <v>22.83</v>
      </c>
      <c r="AR33" s="846">
        <v>18.11</v>
      </c>
      <c r="AS33" s="846">
        <v>11.24</v>
      </c>
      <c r="AT33" s="846">
        <v>16.78</v>
      </c>
      <c r="AU33" s="849"/>
      <c r="AV33" s="844">
        <v>7</v>
      </c>
      <c r="AW33" s="844">
        <v>7</v>
      </c>
      <c r="AX33" s="844">
        <v>8</v>
      </c>
      <c r="AY33" s="844">
        <v>6</v>
      </c>
      <c r="AZ33" s="844">
        <v>7</v>
      </c>
      <c r="BA33" s="851"/>
      <c r="BB33" s="846">
        <v>18.290638169976301</v>
      </c>
      <c r="BC33" s="852">
        <v>1.07903780494422</v>
      </c>
      <c r="BD33" s="852">
        <v>5.8220689661341203E-2</v>
      </c>
      <c r="BE33" s="852">
        <v>0.36129727666830802</v>
      </c>
      <c r="BF33" s="847"/>
      <c r="BG33" s="846">
        <v>50.039700000000003</v>
      </c>
      <c r="BH33" s="846">
        <v>12.4801</v>
      </c>
      <c r="BI33" s="846">
        <v>35.4572</v>
      </c>
      <c r="BJ33" s="846">
        <v>2.0230000000000001</v>
      </c>
      <c r="BK33" s="842"/>
      <c r="BL33" s="855" t="s">
        <v>2410</v>
      </c>
      <c r="BM33" s="855" t="s">
        <v>2411</v>
      </c>
      <c r="BN33" s="855" t="s">
        <v>2412</v>
      </c>
      <c r="BO33" s="855" t="s">
        <v>2413</v>
      </c>
      <c r="BP33" s="855" t="s">
        <v>2414</v>
      </c>
      <c r="BQ33" s="842"/>
      <c r="BR33" s="856" t="s">
        <v>611</v>
      </c>
    </row>
    <row r="34" spans="1:70" s="107" customFormat="1" x14ac:dyDescent="0.25">
      <c r="A34" s="345" t="s">
        <v>2474</v>
      </c>
      <c r="B34" s="373"/>
      <c r="C34" s="719">
        <v>41275</v>
      </c>
      <c r="D34" s="373"/>
      <c r="E34" s="346">
        <v>2352.69</v>
      </c>
      <c r="F34" s="373"/>
      <c r="G34" s="347">
        <v>52.381</v>
      </c>
      <c r="H34" s="374"/>
      <c r="I34" s="348">
        <v>0.2354</v>
      </c>
      <c r="J34" s="348">
        <v>-0.99229999999999996</v>
      </c>
      <c r="K34" s="348">
        <v>-1.181</v>
      </c>
      <c r="L34" s="348">
        <v>1.8056000000000001</v>
      </c>
      <c r="M34" s="348">
        <v>-0.99980000000000002</v>
      </c>
      <c r="N34" s="350">
        <v>-0.87050000000000005</v>
      </c>
      <c r="O34" s="348">
        <v>-0.91700000000000004</v>
      </c>
      <c r="P34" s="348">
        <v>16.752199999999998</v>
      </c>
      <c r="Q34" s="348">
        <v>21.4895</v>
      </c>
      <c r="R34" s="348">
        <v>12.052300000000001</v>
      </c>
      <c r="S34" s="348">
        <v>-2.1739000000000002</v>
      </c>
      <c r="T34" s="348">
        <v>12.352499999999999</v>
      </c>
      <c r="U34" s="348">
        <v>-0.64490000000000003</v>
      </c>
      <c r="V34" s="348">
        <v>8.7900000000000006E-2</v>
      </c>
      <c r="W34" s="348">
        <v>0.1013</v>
      </c>
      <c r="X34" s="348">
        <v>12.0082</v>
      </c>
      <c r="Y34" s="374"/>
      <c r="Z34" s="346">
        <v>10</v>
      </c>
      <c r="AA34" s="346">
        <v>13</v>
      </c>
      <c r="AB34" s="346">
        <v>11</v>
      </c>
      <c r="AC34" s="346">
        <v>12</v>
      </c>
      <c r="AD34" s="346">
        <v>14</v>
      </c>
      <c r="AE34" s="346">
        <v>15</v>
      </c>
      <c r="AF34" s="346">
        <v>12</v>
      </c>
      <c r="AG34" s="346">
        <v>12</v>
      </c>
      <c r="AH34" s="346">
        <v>6</v>
      </c>
      <c r="AI34" s="346">
        <v>15</v>
      </c>
      <c r="AJ34" s="346">
        <v>14</v>
      </c>
      <c r="AK34" s="346">
        <v>14</v>
      </c>
      <c r="AL34" s="346">
        <v>15</v>
      </c>
      <c r="AM34" s="346">
        <v>15</v>
      </c>
      <c r="AN34" s="346">
        <v>11</v>
      </c>
      <c r="AO34" s="373"/>
      <c r="AP34" s="348">
        <v>16.63</v>
      </c>
      <c r="AQ34" s="348">
        <v>21.85</v>
      </c>
      <c r="AR34" s="348">
        <v>17.45</v>
      </c>
      <c r="AS34" s="348">
        <v>5.49</v>
      </c>
      <c r="AT34" s="348">
        <v>0.3</v>
      </c>
      <c r="AU34" s="351"/>
      <c r="AV34" s="346">
        <v>14</v>
      </c>
      <c r="AW34" s="346">
        <v>11</v>
      </c>
      <c r="AX34" s="346">
        <v>10</v>
      </c>
      <c r="AY34" s="346">
        <v>15</v>
      </c>
      <c r="AZ34" s="346">
        <v>15</v>
      </c>
      <c r="BA34" s="362"/>
      <c r="BB34" s="348">
        <v>15.6037142537701</v>
      </c>
      <c r="BC34" s="375">
        <v>0</v>
      </c>
      <c r="BD34" s="375">
        <v>6.7047367454946105E-2</v>
      </c>
      <c r="BE34" s="375" t="s">
        <v>430</v>
      </c>
      <c r="BF34" s="374"/>
      <c r="BG34" s="348">
        <v>51.334200000000003</v>
      </c>
      <c r="BH34" s="348">
        <v>9.4822799999999994</v>
      </c>
      <c r="BI34" s="348">
        <v>36.037999999999997</v>
      </c>
      <c r="BJ34" s="348">
        <v>3.1455199999999999</v>
      </c>
      <c r="BK34" s="373"/>
      <c r="BL34" s="372" t="s">
        <v>2416</v>
      </c>
      <c r="BM34" s="372" t="s">
        <v>2417</v>
      </c>
      <c r="BN34" s="372" t="s">
        <v>2418</v>
      </c>
      <c r="BO34" s="372" t="s">
        <v>1441</v>
      </c>
      <c r="BP34" s="372" t="s">
        <v>2419</v>
      </c>
      <c r="BQ34" s="373"/>
      <c r="BR34" s="354" t="s">
        <v>463</v>
      </c>
    </row>
    <row r="35" spans="1:70" s="107" customFormat="1" x14ac:dyDescent="0.25">
      <c r="A35" s="345" t="s">
        <v>2475</v>
      </c>
      <c r="B35" s="373"/>
      <c r="C35" s="719">
        <v>41275</v>
      </c>
      <c r="D35" s="373"/>
      <c r="E35" s="346">
        <v>2448.98</v>
      </c>
      <c r="F35" s="373"/>
      <c r="G35" s="347">
        <v>58.032899999999998</v>
      </c>
      <c r="H35" s="374"/>
      <c r="I35" s="348">
        <v>0.45939999999999998</v>
      </c>
      <c r="J35" s="348">
        <v>-0.248</v>
      </c>
      <c r="K35" s="348">
        <v>4.2297000000000002</v>
      </c>
      <c r="L35" s="348">
        <v>3.8557000000000001</v>
      </c>
      <c r="M35" s="348">
        <v>8.8143999999999991</v>
      </c>
      <c r="N35" s="350">
        <v>11.7324</v>
      </c>
      <c r="O35" s="348">
        <v>1.921</v>
      </c>
      <c r="P35" s="348">
        <v>18.276299999999999</v>
      </c>
      <c r="Q35" s="348">
        <v>20.991900000000001</v>
      </c>
      <c r="R35" s="348">
        <v>16.5794</v>
      </c>
      <c r="S35" s="348">
        <v>1.0390999999999999</v>
      </c>
      <c r="T35" s="348">
        <v>21.185099999999998</v>
      </c>
      <c r="U35" s="348">
        <v>11.4541</v>
      </c>
      <c r="V35" s="348">
        <v>11.9222</v>
      </c>
      <c r="W35" s="348">
        <v>4.4229000000000003</v>
      </c>
      <c r="X35" s="348">
        <v>17.186199999999999</v>
      </c>
      <c r="Y35" s="374"/>
      <c r="Z35" s="346">
        <v>5</v>
      </c>
      <c r="AA35" s="346">
        <v>4</v>
      </c>
      <c r="AB35" s="346">
        <v>1</v>
      </c>
      <c r="AC35" s="346">
        <v>7</v>
      </c>
      <c r="AD35" s="346">
        <v>6</v>
      </c>
      <c r="AE35" s="346">
        <v>5</v>
      </c>
      <c r="AF35" s="346">
        <v>9</v>
      </c>
      <c r="AG35" s="346">
        <v>10</v>
      </c>
      <c r="AH35" s="346">
        <v>8</v>
      </c>
      <c r="AI35" s="346">
        <v>9</v>
      </c>
      <c r="AJ35" s="346">
        <v>3</v>
      </c>
      <c r="AK35" s="346">
        <v>6</v>
      </c>
      <c r="AL35" s="346">
        <v>6</v>
      </c>
      <c r="AM35" s="346">
        <v>5</v>
      </c>
      <c r="AN35" s="346">
        <v>1</v>
      </c>
      <c r="AO35" s="373"/>
      <c r="AP35" s="348">
        <v>18.45</v>
      </c>
      <c r="AQ35" s="348">
        <v>22.06</v>
      </c>
      <c r="AR35" s="348">
        <v>18.34</v>
      </c>
      <c r="AS35" s="348">
        <v>11.13</v>
      </c>
      <c r="AT35" s="348">
        <v>17.5</v>
      </c>
      <c r="AU35" s="351"/>
      <c r="AV35" s="346">
        <v>9</v>
      </c>
      <c r="AW35" s="346">
        <v>9</v>
      </c>
      <c r="AX35" s="346">
        <v>7</v>
      </c>
      <c r="AY35" s="346">
        <v>7</v>
      </c>
      <c r="AZ35" s="346">
        <v>6</v>
      </c>
      <c r="BA35" s="362"/>
      <c r="BB35" s="348">
        <v>18.270111727618101</v>
      </c>
      <c r="BC35" s="375">
        <v>1.03715421248082</v>
      </c>
      <c r="BD35" s="375">
        <v>6.2205237363401299E-2</v>
      </c>
      <c r="BE35" s="375">
        <v>0.46021091737568898</v>
      </c>
      <c r="BF35" s="374"/>
      <c r="BG35" s="348">
        <v>55.701999999999998</v>
      </c>
      <c r="BH35" s="348">
        <v>10.043200000000001</v>
      </c>
      <c r="BI35" s="348">
        <v>29.913399999999999</v>
      </c>
      <c r="BJ35" s="348">
        <v>4.3414000000000001</v>
      </c>
      <c r="BK35" s="373"/>
      <c r="BL35" s="372" t="s">
        <v>2421</v>
      </c>
      <c r="BM35" s="372" t="s">
        <v>2422</v>
      </c>
      <c r="BN35" s="372" t="s">
        <v>2423</v>
      </c>
      <c r="BO35" s="372" t="s">
        <v>2424</v>
      </c>
      <c r="BP35" s="372" t="s">
        <v>2425</v>
      </c>
      <c r="BQ35" s="373"/>
      <c r="BR35" s="354" t="s">
        <v>2426</v>
      </c>
    </row>
    <row r="36" spans="1:70" s="107" customFormat="1" x14ac:dyDescent="0.25">
      <c r="A36" s="345" t="s">
        <v>2476</v>
      </c>
      <c r="B36" s="373"/>
      <c r="C36" s="719">
        <v>41275</v>
      </c>
      <c r="D36" s="373"/>
      <c r="E36" s="346">
        <v>2151.42</v>
      </c>
      <c r="F36" s="373"/>
      <c r="G36" s="347">
        <v>154.3664</v>
      </c>
      <c r="H36" s="374"/>
      <c r="I36" s="348">
        <v>0.60170000000000001</v>
      </c>
      <c r="J36" s="348">
        <v>4.4400000000000002E-2</v>
      </c>
      <c r="K36" s="348">
        <v>0.64859999999999995</v>
      </c>
      <c r="L36" s="348">
        <v>2.5305</v>
      </c>
      <c r="M36" s="348">
        <v>1.0994999999999999</v>
      </c>
      <c r="N36" s="350">
        <v>4.4885999999999999</v>
      </c>
      <c r="O36" s="348">
        <v>0.14000000000000001</v>
      </c>
      <c r="P36" s="348">
        <v>15.862500000000001</v>
      </c>
      <c r="Q36" s="348">
        <v>15.455</v>
      </c>
      <c r="R36" s="348">
        <v>12.917899999999999</v>
      </c>
      <c r="S36" s="348">
        <v>0.73499999999999999</v>
      </c>
      <c r="T36" s="348">
        <v>14.7186</v>
      </c>
      <c r="U36" s="348">
        <v>2.5169999999999999</v>
      </c>
      <c r="V36" s="348">
        <v>5.8259999999999996</v>
      </c>
      <c r="W36" s="348">
        <v>0.62929999999999997</v>
      </c>
      <c r="X36" s="348">
        <v>12.6556</v>
      </c>
      <c r="Y36" s="374"/>
      <c r="Z36" s="346">
        <v>2</v>
      </c>
      <c r="AA36" s="346">
        <v>2</v>
      </c>
      <c r="AB36" s="346">
        <v>8</v>
      </c>
      <c r="AC36" s="346">
        <v>11</v>
      </c>
      <c r="AD36" s="346">
        <v>13</v>
      </c>
      <c r="AE36" s="346">
        <v>12</v>
      </c>
      <c r="AF36" s="346">
        <v>11</v>
      </c>
      <c r="AG36" s="346">
        <v>14</v>
      </c>
      <c r="AH36" s="346">
        <v>15</v>
      </c>
      <c r="AI36" s="346">
        <v>14</v>
      </c>
      <c r="AJ36" s="346">
        <v>6</v>
      </c>
      <c r="AK36" s="346">
        <v>12</v>
      </c>
      <c r="AL36" s="346">
        <v>13</v>
      </c>
      <c r="AM36" s="346">
        <v>12</v>
      </c>
      <c r="AN36" s="346">
        <v>8</v>
      </c>
      <c r="AO36" s="373"/>
      <c r="AP36" s="348">
        <v>14.99</v>
      </c>
      <c r="AQ36" s="348">
        <v>17.11</v>
      </c>
      <c r="AR36" s="348">
        <v>13.87</v>
      </c>
      <c r="AS36" s="348">
        <v>6.91</v>
      </c>
      <c r="AT36" s="348">
        <v>6.04</v>
      </c>
      <c r="AU36" s="351"/>
      <c r="AV36" s="346">
        <v>15</v>
      </c>
      <c r="AW36" s="346">
        <v>15</v>
      </c>
      <c r="AX36" s="346">
        <v>15</v>
      </c>
      <c r="AY36" s="346">
        <v>11</v>
      </c>
      <c r="AZ36" s="346">
        <v>12</v>
      </c>
      <c r="BA36" s="362"/>
      <c r="BB36" s="348">
        <v>14.8925618431737</v>
      </c>
      <c r="BC36" s="375">
        <v>0.98203053783407501</v>
      </c>
      <c r="BD36" s="375">
        <v>5.7986735920723197E-2</v>
      </c>
      <c r="BE36" s="375">
        <v>0.223229218625112</v>
      </c>
      <c r="BF36" s="374"/>
      <c r="BG36" s="348">
        <v>66.621300000000005</v>
      </c>
      <c r="BH36" s="348">
        <v>7.7505300000000004</v>
      </c>
      <c r="BI36" s="348">
        <v>21.1934</v>
      </c>
      <c r="BJ36" s="348">
        <v>4.4347700000000003</v>
      </c>
      <c r="BK36" s="373"/>
      <c r="BL36" s="372" t="s">
        <v>2428</v>
      </c>
      <c r="BM36" s="372" t="s">
        <v>2429</v>
      </c>
      <c r="BN36" s="372" t="s">
        <v>2430</v>
      </c>
      <c r="BO36" s="372" t="s">
        <v>2431</v>
      </c>
      <c r="BP36" s="372" t="s">
        <v>2432</v>
      </c>
      <c r="BQ36" s="373"/>
      <c r="BR36" s="354" t="s">
        <v>463</v>
      </c>
    </row>
    <row r="37" spans="1:70" s="107" customFormat="1" x14ac:dyDescent="0.25">
      <c r="A37" s="345" t="s">
        <v>2477</v>
      </c>
      <c r="B37" s="373"/>
      <c r="C37" s="719">
        <v>41275</v>
      </c>
      <c r="D37" s="373"/>
      <c r="E37" s="346">
        <v>2055.13</v>
      </c>
      <c r="F37" s="373"/>
      <c r="G37" s="347">
        <v>198.2921</v>
      </c>
      <c r="H37" s="374"/>
      <c r="I37" s="348">
        <v>-3.2000000000000001E-2</v>
      </c>
      <c r="J37" s="348">
        <v>-0.92720000000000002</v>
      </c>
      <c r="K37" s="348">
        <v>-2.1594000000000002</v>
      </c>
      <c r="L37" s="348">
        <v>3.5621</v>
      </c>
      <c r="M37" s="348">
        <v>7.8703000000000003</v>
      </c>
      <c r="N37" s="350">
        <v>6.9912999999999998</v>
      </c>
      <c r="O37" s="348">
        <v>-2.8982000000000001</v>
      </c>
      <c r="P37" s="348">
        <v>15.0792</v>
      </c>
      <c r="Q37" s="348">
        <v>18.349299999999999</v>
      </c>
      <c r="R37" s="348">
        <v>15.1431</v>
      </c>
      <c r="S37" s="348">
        <v>-1.3320000000000001</v>
      </c>
      <c r="T37" s="348">
        <v>20.0349</v>
      </c>
      <c r="U37" s="348">
        <v>9.2775999999999996</v>
      </c>
      <c r="V37" s="348">
        <v>8.1234999999999999</v>
      </c>
      <c r="W37" s="348">
        <v>-0.34089999999999998</v>
      </c>
      <c r="X37" s="348">
        <v>14.887</v>
      </c>
      <c r="Y37" s="374"/>
      <c r="Z37" s="346">
        <v>14</v>
      </c>
      <c r="AA37" s="346">
        <v>12</v>
      </c>
      <c r="AB37" s="346">
        <v>15</v>
      </c>
      <c r="AC37" s="346">
        <v>8</v>
      </c>
      <c r="AD37" s="346">
        <v>7</v>
      </c>
      <c r="AE37" s="346">
        <v>9</v>
      </c>
      <c r="AF37" s="346">
        <v>14</v>
      </c>
      <c r="AG37" s="346">
        <v>15</v>
      </c>
      <c r="AH37" s="346">
        <v>12</v>
      </c>
      <c r="AI37" s="346">
        <v>12</v>
      </c>
      <c r="AJ37" s="346">
        <v>11</v>
      </c>
      <c r="AK37" s="346">
        <v>7</v>
      </c>
      <c r="AL37" s="346">
        <v>7</v>
      </c>
      <c r="AM37" s="346">
        <v>9</v>
      </c>
      <c r="AN37" s="346">
        <v>13</v>
      </c>
      <c r="AO37" s="373"/>
      <c r="AP37" s="348">
        <v>17.649999999999999</v>
      </c>
      <c r="AQ37" s="348">
        <v>19.91</v>
      </c>
      <c r="AR37" s="348">
        <v>14.8</v>
      </c>
      <c r="AS37" s="348">
        <v>6.81</v>
      </c>
      <c r="AT37" s="348">
        <v>13.04</v>
      </c>
      <c r="AU37" s="351"/>
      <c r="AV37" s="346">
        <v>12</v>
      </c>
      <c r="AW37" s="346">
        <v>13</v>
      </c>
      <c r="AX37" s="346">
        <v>14</v>
      </c>
      <c r="AY37" s="346">
        <v>12</v>
      </c>
      <c r="AZ37" s="346">
        <v>8</v>
      </c>
      <c r="BA37" s="362"/>
      <c r="BB37" s="348">
        <v>18.008964824330899</v>
      </c>
      <c r="BC37" s="375">
        <v>0</v>
      </c>
      <c r="BD37" s="375">
        <v>5.0278165292423703E-2</v>
      </c>
      <c r="BE37" s="375" t="s">
        <v>430</v>
      </c>
      <c r="BF37" s="374"/>
      <c r="BG37" s="348">
        <v>44.2301</v>
      </c>
      <c r="BH37" s="348">
        <v>13.2719</v>
      </c>
      <c r="BI37" s="348">
        <v>36.195500000000003</v>
      </c>
      <c r="BJ37" s="348">
        <v>6.3025000000000002</v>
      </c>
      <c r="BK37" s="373"/>
      <c r="BL37" s="372" t="s">
        <v>2434</v>
      </c>
      <c r="BM37" s="372" t="s">
        <v>2435</v>
      </c>
      <c r="BN37" s="372" t="s">
        <v>2436</v>
      </c>
      <c r="BO37" s="372" t="s">
        <v>2437</v>
      </c>
      <c r="BP37" s="372" t="s">
        <v>2438</v>
      </c>
      <c r="BQ37" s="373"/>
      <c r="BR37" s="354" t="s">
        <v>2439</v>
      </c>
    </row>
    <row r="38" spans="1:70" s="107" customFormat="1" x14ac:dyDescent="0.25">
      <c r="A38" s="345" t="s">
        <v>2478</v>
      </c>
      <c r="B38" s="373"/>
      <c r="C38" s="719">
        <v>41275</v>
      </c>
      <c r="D38" s="373"/>
      <c r="E38" s="346">
        <v>1562.9</v>
      </c>
      <c r="F38" s="373"/>
      <c r="G38" s="347">
        <v>83.95</v>
      </c>
      <c r="H38" s="374"/>
      <c r="I38" s="348">
        <v>-0.214</v>
      </c>
      <c r="J38" s="348">
        <v>-0.53320000000000001</v>
      </c>
      <c r="K38" s="348">
        <v>1.4379</v>
      </c>
      <c r="L38" s="348">
        <v>6.9699</v>
      </c>
      <c r="M38" s="348">
        <v>14.654500000000001</v>
      </c>
      <c r="N38" s="350">
        <v>8.7012999999999998</v>
      </c>
      <c r="O38" s="348">
        <v>3.0722999999999998</v>
      </c>
      <c r="P38" s="348">
        <v>23.042400000000001</v>
      </c>
      <c r="Q38" s="348">
        <v>21.660799999999998</v>
      </c>
      <c r="R38" s="348">
        <v>19.1798</v>
      </c>
      <c r="S38" s="348">
        <v>-0.69789999999999996</v>
      </c>
      <c r="T38" s="348">
        <v>29.2135</v>
      </c>
      <c r="U38" s="348">
        <v>15.173500000000001</v>
      </c>
      <c r="V38" s="348">
        <v>11.769399999999999</v>
      </c>
      <c r="W38" s="348">
        <v>1.2665999999999999</v>
      </c>
      <c r="X38" s="348">
        <v>19.151800000000001</v>
      </c>
      <c r="Y38" s="374"/>
      <c r="Z38" s="346">
        <v>15</v>
      </c>
      <c r="AA38" s="346">
        <v>6</v>
      </c>
      <c r="AB38" s="346">
        <v>5</v>
      </c>
      <c r="AC38" s="346">
        <v>3</v>
      </c>
      <c r="AD38" s="346">
        <v>1</v>
      </c>
      <c r="AE38" s="346">
        <v>7</v>
      </c>
      <c r="AF38" s="346">
        <v>7</v>
      </c>
      <c r="AG38" s="346">
        <v>2</v>
      </c>
      <c r="AH38" s="346">
        <v>5</v>
      </c>
      <c r="AI38" s="346">
        <v>1</v>
      </c>
      <c r="AJ38" s="346">
        <v>9</v>
      </c>
      <c r="AK38" s="346">
        <v>1</v>
      </c>
      <c r="AL38" s="346">
        <v>3</v>
      </c>
      <c r="AM38" s="346">
        <v>6</v>
      </c>
      <c r="AN38" s="346">
        <v>7</v>
      </c>
      <c r="AO38" s="373"/>
      <c r="AP38" s="348">
        <v>21.46</v>
      </c>
      <c r="AQ38" s="348">
        <v>23.85</v>
      </c>
      <c r="AR38" s="348">
        <v>20.22</v>
      </c>
      <c r="AS38" s="348">
        <v>12.84</v>
      </c>
      <c r="AT38" s="348">
        <v>22.61</v>
      </c>
      <c r="AU38" s="351"/>
      <c r="AV38" s="346">
        <v>3</v>
      </c>
      <c r="AW38" s="346">
        <v>5</v>
      </c>
      <c r="AX38" s="346">
        <v>4</v>
      </c>
      <c r="AY38" s="346">
        <v>4</v>
      </c>
      <c r="AZ38" s="346">
        <v>3</v>
      </c>
      <c r="BA38" s="362"/>
      <c r="BB38" s="348">
        <v>19.8045828243336</v>
      </c>
      <c r="BC38" s="375">
        <v>0</v>
      </c>
      <c r="BD38" s="375">
        <v>7.2336144740700201E-2</v>
      </c>
      <c r="BE38" s="375" t="s">
        <v>430</v>
      </c>
      <c r="BF38" s="374"/>
      <c r="BG38" s="348">
        <v>23.755600000000001</v>
      </c>
      <c r="BH38" s="348">
        <v>13.602399999999999</v>
      </c>
      <c r="BI38" s="348">
        <v>56.314799999999998</v>
      </c>
      <c r="BJ38" s="348">
        <v>6.3272000000000004</v>
      </c>
      <c r="BK38" s="373"/>
      <c r="BL38" s="372" t="s">
        <v>2441</v>
      </c>
      <c r="BM38" s="372" t="s">
        <v>2442</v>
      </c>
      <c r="BN38" s="372" t="s">
        <v>2443</v>
      </c>
      <c r="BO38" s="372" t="s">
        <v>2444</v>
      </c>
      <c r="BP38" s="372" t="s">
        <v>2445</v>
      </c>
      <c r="BQ38" s="373"/>
      <c r="BR38" s="354" t="s">
        <v>443</v>
      </c>
    </row>
    <row r="39" spans="1:70" s="107" customFormat="1" x14ac:dyDescent="0.25">
      <c r="A39" s="345" t="s">
        <v>2479</v>
      </c>
      <c r="B39" s="373"/>
      <c r="C39" s="719">
        <v>41275</v>
      </c>
      <c r="D39" s="373"/>
      <c r="E39" s="346">
        <v>1489.45</v>
      </c>
      <c r="F39" s="373"/>
      <c r="G39" s="347">
        <v>58.354999999999997</v>
      </c>
      <c r="H39" s="374"/>
      <c r="I39" s="348">
        <v>0.21290000000000001</v>
      </c>
      <c r="J39" s="348">
        <v>-1.2488999999999999</v>
      </c>
      <c r="K39" s="348">
        <v>-1.8221000000000001</v>
      </c>
      <c r="L39" s="348">
        <v>3.4847000000000001</v>
      </c>
      <c r="M39" s="348">
        <v>4.4683999999999999</v>
      </c>
      <c r="N39" s="350">
        <v>-0.28370000000000001</v>
      </c>
      <c r="O39" s="348">
        <v>-4.9314</v>
      </c>
      <c r="P39" s="348">
        <v>18.2927</v>
      </c>
      <c r="Q39" s="348">
        <v>18.303899999999999</v>
      </c>
      <c r="R39" s="348">
        <v>16.627199999999998</v>
      </c>
      <c r="S39" s="348">
        <v>-2.1036999999999999</v>
      </c>
      <c r="T39" s="348">
        <v>19.484400000000001</v>
      </c>
      <c r="U39" s="348">
        <v>3.0043000000000002</v>
      </c>
      <c r="V39" s="348">
        <v>1.5099</v>
      </c>
      <c r="W39" s="348">
        <v>-0.25640000000000002</v>
      </c>
      <c r="X39" s="348">
        <v>14.795400000000001</v>
      </c>
      <c r="Y39" s="374"/>
      <c r="Z39" s="346">
        <v>11</v>
      </c>
      <c r="AA39" s="346">
        <v>14</v>
      </c>
      <c r="AB39" s="346">
        <v>13</v>
      </c>
      <c r="AC39" s="346">
        <v>9</v>
      </c>
      <c r="AD39" s="346">
        <v>9</v>
      </c>
      <c r="AE39" s="346">
        <v>14</v>
      </c>
      <c r="AF39" s="346">
        <v>15</v>
      </c>
      <c r="AG39" s="346">
        <v>9</v>
      </c>
      <c r="AH39" s="346">
        <v>13</v>
      </c>
      <c r="AI39" s="346">
        <v>8</v>
      </c>
      <c r="AJ39" s="346">
        <v>13</v>
      </c>
      <c r="AK39" s="346">
        <v>9</v>
      </c>
      <c r="AL39" s="346">
        <v>12</v>
      </c>
      <c r="AM39" s="346">
        <v>14</v>
      </c>
      <c r="AN39" s="346">
        <v>12</v>
      </c>
      <c r="AO39" s="373"/>
      <c r="AP39" s="348">
        <v>18.27</v>
      </c>
      <c r="AQ39" s="348">
        <v>21.9</v>
      </c>
      <c r="AR39" s="348">
        <v>16.63</v>
      </c>
      <c r="AS39" s="348">
        <v>5.94</v>
      </c>
      <c r="AT39" s="348">
        <v>5.53</v>
      </c>
      <c r="AU39" s="351"/>
      <c r="AV39" s="346">
        <v>10</v>
      </c>
      <c r="AW39" s="346">
        <v>10</v>
      </c>
      <c r="AX39" s="346">
        <v>12</v>
      </c>
      <c r="AY39" s="346">
        <v>14</v>
      </c>
      <c r="AZ39" s="346">
        <v>13</v>
      </c>
      <c r="BA39" s="362"/>
      <c r="BB39" s="348">
        <v>18.4427335935187</v>
      </c>
      <c r="BC39" s="375">
        <v>0</v>
      </c>
      <c r="BD39" s="375">
        <v>6.1736324991375498E-2</v>
      </c>
      <c r="BE39" s="375" t="s">
        <v>430</v>
      </c>
      <c r="BF39" s="374"/>
      <c r="BG39" s="348">
        <v>47.944299999999998</v>
      </c>
      <c r="BH39" s="348">
        <v>10.548500000000001</v>
      </c>
      <c r="BI39" s="348">
        <v>39.492899999999999</v>
      </c>
      <c r="BJ39" s="348">
        <v>2.0143</v>
      </c>
      <c r="BK39" s="373"/>
      <c r="BL39" s="372" t="s">
        <v>2447</v>
      </c>
      <c r="BM39" s="372" t="s">
        <v>2448</v>
      </c>
      <c r="BN39" s="372" t="s">
        <v>2449</v>
      </c>
      <c r="BO39" s="372" t="s">
        <v>1605</v>
      </c>
      <c r="BP39" s="372" t="s">
        <v>2450</v>
      </c>
      <c r="BQ39" s="373"/>
      <c r="BR39" s="354" t="s">
        <v>526</v>
      </c>
    </row>
    <row r="40" spans="1:70" s="107" customFormat="1" x14ac:dyDescent="0.25">
      <c r="A40" s="345" t="s">
        <v>2480</v>
      </c>
      <c r="B40" s="373"/>
      <c r="C40" s="719">
        <v>41275</v>
      </c>
      <c r="D40" s="373"/>
      <c r="E40" s="346">
        <v>1251.3900000000001</v>
      </c>
      <c r="F40" s="373"/>
      <c r="G40" s="347">
        <v>121.66</v>
      </c>
      <c r="H40" s="374"/>
      <c r="I40" s="348">
        <v>0.34639999999999999</v>
      </c>
      <c r="J40" s="348">
        <v>7.3999999999999996E-2</v>
      </c>
      <c r="K40" s="348">
        <v>2.4678</v>
      </c>
      <c r="L40" s="348">
        <v>8.6443999999999992</v>
      </c>
      <c r="M40" s="348">
        <v>12.898999999999999</v>
      </c>
      <c r="N40" s="350">
        <v>15.580500000000001</v>
      </c>
      <c r="O40" s="348">
        <v>6.1997999999999998</v>
      </c>
      <c r="P40" s="348">
        <v>19.960100000000001</v>
      </c>
      <c r="Q40" s="348">
        <v>20.4558</v>
      </c>
      <c r="R40" s="348">
        <v>15.5893</v>
      </c>
      <c r="S40" s="348">
        <v>2.1408999999999998</v>
      </c>
      <c r="T40" s="348">
        <v>26.164100000000001</v>
      </c>
      <c r="U40" s="348">
        <v>15.8887</v>
      </c>
      <c r="V40" s="348">
        <v>16.8459</v>
      </c>
      <c r="W40" s="348">
        <v>2.0466000000000002</v>
      </c>
      <c r="X40" s="348">
        <v>15.9339</v>
      </c>
      <c r="Y40" s="374"/>
      <c r="Z40" s="346">
        <v>7</v>
      </c>
      <c r="AA40" s="346">
        <v>1</v>
      </c>
      <c r="AB40" s="346">
        <v>2</v>
      </c>
      <c r="AC40" s="346">
        <v>1</v>
      </c>
      <c r="AD40" s="346">
        <v>2</v>
      </c>
      <c r="AE40" s="346">
        <v>2</v>
      </c>
      <c r="AF40" s="346">
        <v>1</v>
      </c>
      <c r="AG40" s="346">
        <v>6</v>
      </c>
      <c r="AH40" s="346">
        <v>10</v>
      </c>
      <c r="AI40" s="346">
        <v>10</v>
      </c>
      <c r="AJ40" s="346">
        <v>1</v>
      </c>
      <c r="AK40" s="346">
        <v>2</v>
      </c>
      <c r="AL40" s="346">
        <v>2</v>
      </c>
      <c r="AM40" s="346">
        <v>2</v>
      </c>
      <c r="AN40" s="346">
        <v>3</v>
      </c>
      <c r="AO40" s="373"/>
      <c r="AP40" s="348">
        <v>18.96</v>
      </c>
      <c r="AQ40" s="348">
        <v>23.21</v>
      </c>
      <c r="AR40" s="348">
        <v>20.18</v>
      </c>
      <c r="AS40" s="348">
        <v>14.77</v>
      </c>
      <c r="AT40" s="348">
        <v>25.98</v>
      </c>
      <c r="AU40" s="351"/>
      <c r="AV40" s="346">
        <v>8</v>
      </c>
      <c r="AW40" s="346">
        <v>6</v>
      </c>
      <c r="AX40" s="346">
        <v>5</v>
      </c>
      <c r="AY40" s="346">
        <v>3</v>
      </c>
      <c r="AZ40" s="346">
        <v>1</v>
      </c>
      <c r="BA40" s="362"/>
      <c r="BB40" s="348">
        <v>16.306587408551401</v>
      </c>
      <c r="BC40" s="375">
        <v>0.98313777585815698</v>
      </c>
      <c r="BD40" s="375">
        <v>7.3272080403088399E-2</v>
      </c>
      <c r="BE40" s="375">
        <v>0.55375376704322898</v>
      </c>
      <c r="BF40" s="374"/>
      <c r="BG40" s="348">
        <v>45.571199999999997</v>
      </c>
      <c r="BH40" s="348">
        <v>13.3407</v>
      </c>
      <c r="BI40" s="348">
        <v>33.608199999999997</v>
      </c>
      <c r="BJ40" s="348">
        <v>7.4798999999999998</v>
      </c>
      <c r="BK40" s="373"/>
      <c r="BL40" s="372" t="s">
        <v>2452</v>
      </c>
      <c r="BM40" s="372" t="s">
        <v>2453</v>
      </c>
      <c r="BN40" s="372" t="s">
        <v>2454</v>
      </c>
      <c r="BO40" s="372" t="s">
        <v>2455</v>
      </c>
      <c r="BP40" s="372" t="s">
        <v>2456</v>
      </c>
      <c r="BQ40" s="373"/>
      <c r="BR40" s="354" t="s">
        <v>463</v>
      </c>
    </row>
    <row r="41" spans="1:70" s="107" customFormat="1" x14ac:dyDescent="0.25">
      <c r="A41" s="345" t="s">
        <v>2481</v>
      </c>
      <c r="B41" s="373"/>
      <c r="C41" s="719">
        <v>41275</v>
      </c>
      <c r="D41" s="373"/>
      <c r="E41" s="346">
        <v>1178.1600000000001</v>
      </c>
      <c r="F41" s="373"/>
      <c r="G41" s="347">
        <v>64.255600000000001</v>
      </c>
      <c r="H41" s="374"/>
      <c r="I41" s="348">
        <v>9.0300000000000005E-2</v>
      </c>
      <c r="J41" s="348">
        <v>-0.56469999999999998</v>
      </c>
      <c r="K41" s="348">
        <v>1.9984</v>
      </c>
      <c r="L41" s="348">
        <v>6.6150000000000002</v>
      </c>
      <c r="M41" s="348">
        <v>10.565</v>
      </c>
      <c r="N41" s="350">
        <v>15.1761</v>
      </c>
      <c r="O41" s="348">
        <v>5.0621</v>
      </c>
      <c r="P41" s="348">
        <v>26.684899999999999</v>
      </c>
      <c r="Q41" s="348">
        <v>24.223099999999999</v>
      </c>
      <c r="R41" s="348">
        <v>17.9695</v>
      </c>
      <c r="S41" s="348">
        <v>0.83260000000000001</v>
      </c>
      <c r="T41" s="348">
        <v>23.229600000000001</v>
      </c>
      <c r="U41" s="348">
        <v>13.2638</v>
      </c>
      <c r="V41" s="348">
        <v>14.273</v>
      </c>
      <c r="W41" s="348">
        <v>1.5875999999999999</v>
      </c>
      <c r="X41" s="348">
        <v>16.058900000000001</v>
      </c>
      <c r="Y41" s="374"/>
      <c r="Z41" s="346">
        <v>13</v>
      </c>
      <c r="AA41" s="346">
        <v>7</v>
      </c>
      <c r="AB41" s="346">
        <v>3</v>
      </c>
      <c r="AC41" s="346">
        <v>4</v>
      </c>
      <c r="AD41" s="346">
        <v>4</v>
      </c>
      <c r="AE41" s="346">
        <v>3</v>
      </c>
      <c r="AF41" s="346">
        <v>3</v>
      </c>
      <c r="AG41" s="346">
        <v>1</v>
      </c>
      <c r="AH41" s="346">
        <v>1</v>
      </c>
      <c r="AI41" s="346">
        <v>2</v>
      </c>
      <c r="AJ41" s="346">
        <v>5</v>
      </c>
      <c r="AK41" s="346">
        <v>3</v>
      </c>
      <c r="AL41" s="346">
        <v>4</v>
      </c>
      <c r="AM41" s="346">
        <v>3</v>
      </c>
      <c r="AN41" s="346">
        <v>4</v>
      </c>
      <c r="AO41" s="373"/>
      <c r="AP41" s="348">
        <v>21.62</v>
      </c>
      <c r="AQ41" s="348">
        <v>25.69</v>
      </c>
      <c r="AR41" s="348">
        <v>23.64</v>
      </c>
      <c r="AS41" s="348">
        <v>16.98</v>
      </c>
      <c r="AT41" s="348">
        <v>21.69</v>
      </c>
      <c r="AU41" s="351"/>
      <c r="AV41" s="346">
        <v>1</v>
      </c>
      <c r="AW41" s="346">
        <v>2</v>
      </c>
      <c r="AX41" s="346">
        <v>1</v>
      </c>
      <c r="AY41" s="346">
        <v>1</v>
      </c>
      <c r="AZ41" s="346">
        <v>4</v>
      </c>
      <c r="BA41" s="362"/>
      <c r="BB41" s="348">
        <v>19.743108482895501</v>
      </c>
      <c r="BC41" s="375">
        <v>1.0193171506706</v>
      </c>
      <c r="BD41" s="375">
        <v>8.7108947396936601E-2</v>
      </c>
      <c r="BE41" s="375">
        <v>1.05514649534621</v>
      </c>
      <c r="BF41" s="374"/>
      <c r="BG41" s="348">
        <v>43.0458</v>
      </c>
      <c r="BH41" s="348">
        <v>16.4346</v>
      </c>
      <c r="BI41" s="348">
        <v>29.620899999999999</v>
      </c>
      <c r="BJ41" s="348">
        <v>10.8987</v>
      </c>
      <c r="BK41" s="373"/>
      <c r="BL41" s="372" t="s">
        <v>2458</v>
      </c>
      <c r="BM41" s="372" t="s">
        <v>2459</v>
      </c>
      <c r="BN41" s="372" t="s">
        <v>2460</v>
      </c>
      <c r="BO41" s="372" t="s">
        <v>2461</v>
      </c>
      <c r="BP41" s="372" t="s">
        <v>1810</v>
      </c>
      <c r="BQ41" s="373"/>
      <c r="BR41" s="354" t="s">
        <v>476</v>
      </c>
    </row>
    <row r="42" spans="1:70" s="107" customFormat="1" x14ac:dyDescent="0.25">
      <c r="A42" s="345" t="s">
        <v>2482</v>
      </c>
      <c r="B42" s="373"/>
      <c r="C42" s="719">
        <v>41276</v>
      </c>
      <c r="D42" s="373"/>
      <c r="E42" s="346">
        <v>976.25</v>
      </c>
      <c r="F42" s="373"/>
      <c r="G42" s="347">
        <v>109.7958</v>
      </c>
      <c r="H42" s="374"/>
      <c r="I42" s="348">
        <v>0.33350000000000002</v>
      </c>
      <c r="J42" s="348">
        <v>-0.70640000000000003</v>
      </c>
      <c r="K42" s="348">
        <v>-0.41320000000000001</v>
      </c>
      <c r="L42" s="348">
        <v>0.85040000000000004</v>
      </c>
      <c r="M42" s="348">
        <v>2.7671999999999999</v>
      </c>
      <c r="N42" s="350">
        <v>7.6628999999999996</v>
      </c>
      <c r="O42" s="348">
        <v>3.5609999999999999</v>
      </c>
      <c r="P42" s="348">
        <v>18.670400000000001</v>
      </c>
      <c r="Q42" s="348">
        <v>18.234000000000002</v>
      </c>
      <c r="R42" s="348">
        <v>15.047700000000001</v>
      </c>
      <c r="S42" s="348">
        <v>-1.4321999999999999</v>
      </c>
      <c r="T42" s="348">
        <v>13.478300000000001</v>
      </c>
      <c r="U42" s="348">
        <v>5.8992000000000004</v>
      </c>
      <c r="V42" s="348">
        <v>9.1585999999999999</v>
      </c>
      <c r="W42" s="348">
        <v>0.36449999999999999</v>
      </c>
      <c r="X42" s="348">
        <v>13.9384</v>
      </c>
      <c r="Y42" s="374"/>
      <c r="Z42" s="346">
        <v>8</v>
      </c>
      <c r="AA42" s="346">
        <v>9</v>
      </c>
      <c r="AB42" s="346">
        <v>10</v>
      </c>
      <c r="AC42" s="346">
        <v>13</v>
      </c>
      <c r="AD42" s="346">
        <v>12</v>
      </c>
      <c r="AE42" s="346">
        <v>8</v>
      </c>
      <c r="AF42" s="346">
        <v>5</v>
      </c>
      <c r="AG42" s="346">
        <v>8</v>
      </c>
      <c r="AH42" s="346">
        <v>14</v>
      </c>
      <c r="AI42" s="346">
        <v>13</v>
      </c>
      <c r="AJ42" s="346">
        <v>12</v>
      </c>
      <c r="AK42" s="346">
        <v>13</v>
      </c>
      <c r="AL42" s="346">
        <v>9</v>
      </c>
      <c r="AM42" s="346">
        <v>8</v>
      </c>
      <c r="AN42" s="346">
        <v>10</v>
      </c>
      <c r="AO42" s="373"/>
      <c r="AP42" s="348">
        <v>17.239999999999998</v>
      </c>
      <c r="AQ42" s="348">
        <v>20.13</v>
      </c>
      <c r="AR42" s="348">
        <v>16.64</v>
      </c>
      <c r="AS42" s="348">
        <v>10.47</v>
      </c>
      <c r="AT42" s="348">
        <v>8.5299999999999994</v>
      </c>
      <c r="AU42" s="351"/>
      <c r="AV42" s="346">
        <v>13</v>
      </c>
      <c r="AW42" s="346">
        <v>12</v>
      </c>
      <c r="AX42" s="346">
        <v>11</v>
      </c>
      <c r="AY42" s="346">
        <v>8</v>
      </c>
      <c r="AZ42" s="346">
        <v>9</v>
      </c>
      <c r="BA42" s="362"/>
      <c r="BB42" s="348">
        <v>15.497935798782899</v>
      </c>
      <c r="BC42" s="375">
        <v>1.01221705586933</v>
      </c>
      <c r="BD42" s="375">
        <v>6.9990052582197898E-2</v>
      </c>
      <c r="BE42" s="375">
        <v>0.42467611911362801</v>
      </c>
      <c r="BF42" s="374"/>
      <c r="BG42" s="348">
        <v>61.409599999999998</v>
      </c>
      <c r="BH42" s="348">
        <v>15.098100000000001</v>
      </c>
      <c r="BI42" s="348">
        <v>20.4818</v>
      </c>
      <c r="BJ42" s="348">
        <v>3.0105</v>
      </c>
      <c r="BK42" s="373"/>
      <c r="BL42" s="372" t="s">
        <v>2463</v>
      </c>
      <c r="BM42" s="372" t="s">
        <v>2464</v>
      </c>
      <c r="BN42" s="372" t="s">
        <v>2465</v>
      </c>
      <c r="BO42" s="372" t="s">
        <v>2466</v>
      </c>
      <c r="BP42" s="372" t="s">
        <v>2467</v>
      </c>
      <c r="BQ42" s="373"/>
      <c r="BR42" s="354" t="s">
        <v>526</v>
      </c>
    </row>
    <row r="43" spans="1:70" x14ac:dyDescent="0.25">
      <c r="A43" s="36" t="s">
        <v>93</v>
      </c>
      <c r="B43" s="43"/>
      <c r="C43" s="720"/>
      <c r="D43" s="43"/>
      <c r="E43" s="51"/>
      <c r="F43" s="43"/>
      <c r="G43" s="55"/>
      <c r="H43" s="66"/>
      <c r="I43" s="59">
        <v>0.30049999999999999</v>
      </c>
      <c r="J43" s="59">
        <v>-0.60070000000000001</v>
      </c>
      <c r="K43" s="59">
        <v>0.39939999999999998</v>
      </c>
      <c r="L43" s="59">
        <v>3.9034</v>
      </c>
      <c r="M43" s="59">
        <v>6.3274999999999997</v>
      </c>
      <c r="N43" s="70">
        <v>8.1251999999999995</v>
      </c>
      <c r="O43" s="59">
        <v>1.7144999999999999</v>
      </c>
      <c r="P43" s="59">
        <v>19.453399999999998</v>
      </c>
      <c r="Q43" s="59">
        <v>20.735299999999999</v>
      </c>
      <c r="R43" s="59">
        <v>16.277799999999999</v>
      </c>
      <c r="S43" s="59">
        <v>-0.1888</v>
      </c>
      <c r="T43" s="59">
        <v>19.096</v>
      </c>
      <c r="U43" s="59">
        <v>8.1084999999999994</v>
      </c>
      <c r="V43" s="59">
        <v>9.2438000000000002</v>
      </c>
      <c r="W43" s="59">
        <v>0.94240000000000002</v>
      </c>
      <c r="X43" s="59">
        <v>15.8802</v>
      </c>
      <c r="Y43" s="66"/>
      <c r="Z43" s="51">
        <v>15</v>
      </c>
      <c r="AA43" s="51">
        <v>15</v>
      </c>
      <c r="AB43" s="51">
        <v>15</v>
      </c>
      <c r="AC43" s="51">
        <v>15</v>
      </c>
      <c r="AD43" s="51">
        <v>15</v>
      </c>
      <c r="AE43" s="51">
        <v>15</v>
      </c>
      <c r="AF43" s="51">
        <v>15</v>
      </c>
      <c r="AG43" s="51">
        <v>15</v>
      </c>
      <c r="AH43" s="51">
        <v>15</v>
      </c>
      <c r="AI43" s="51">
        <v>15</v>
      </c>
      <c r="AJ43" s="51">
        <v>15</v>
      </c>
      <c r="AK43" s="51">
        <v>15</v>
      </c>
      <c r="AL43" s="51">
        <v>15</v>
      </c>
      <c r="AM43" s="51">
        <v>15</v>
      </c>
      <c r="AN43" s="51">
        <v>15</v>
      </c>
      <c r="AO43" s="43"/>
      <c r="AP43" s="59">
        <v>19.040666666666699</v>
      </c>
      <c r="AQ43" s="59">
        <v>22.437999999999999</v>
      </c>
      <c r="AR43" s="59">
        <v>18.484666666666701</v>
      </c>
      <c r="AS43" s="59">
        <v>10.3393333333333</v>
      </c>
      <c r="AT43" s="59">
        <v>13.034000000000001</v>
      </c>
      <c r="AU43" s="78"/>
      <c r="AV43" s="51">
        <v>15</v>
      </c>
      <c r="AW43" s="51">
        <v>15</v>
      </c>
      <c r="AX43" s="51">
        <v>15</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0.60550000000000004</v>
      </c>
      <c r="J44" s="60">
        <v>7.3999999999999996E-2</v>
      </c>
      <c r="K44" s="60">
        <v>4.2297000000000002</v>
      </c>
      <c r="L44" s="60">
        <v>8.6443999999999992</v>
      </c>
      <c r="M44" s="60">
        <v>14.654500000000001</v>
      </c>
      <c r="N44" s="71">
        <v>17.098299999999998</v>
      </c>
      <c r="O44" s="60">
        <v>6.1997999999999998</v>
      </c>
      <c r="P44" s="60">
        <v>26.684899999999999</v>
      </c>
      <c r="Q44" s="60">
        <v>24.223099999999999</v>
      </c>
      <c r="R44" s="60">
        <v>19.1798</v>
      </c>
      <c r="S44" s="60">
        <v>2.1408999999999998</v>
      </c>
      <c r="T44" s="60">
        <v>29.2135</v>
      </c>
      <c r="U44" s="60">
        <v>16.934699999999999</v>
      </c>
      <c r="V44" s="60">
        <v>18.5306</v>
      </c>
      <c r="W44" s="60">
        <v>4.4229000000000003</v>
      </c>
      <c r="X44" s="60">
        <v>20.182300000000001</v>
      </c>
      <c r="Y44" s="67"/>
      <c r="Z44" s="52"/>
      <c r="AA44" s="52"/>
      <c r="AB44" s="52"/>
      <c r="AC44" s="52"/>
      <c r="AD44" s="52"/>
      <c r="AE44" s="52"/>
      <c r="AF44" s="52"/>
      <c r="AG44" s="52"/>
      <c r="AH44" s="52"/>
      <c r="AI44" s="52"/>
      <c r="AJ44" s="52"/>
      <c r="AK44" s="52"/>
      <c r="AL44" s="52"/>
      <c r="AM44" s="52"/>
      <c r="AN44" s="52"/>
      <c r="AO44" s="44"/>
      <c r="AP44" s="60">
        <v>21.62</v>
      </c>
      <c r="AQ44" s="60">
        <v>25.99</v>
      </c>
      <c r="AR44" s="60">
        <v>23.64</v>
      </c>
      <c r="AS44" s="60">
        <v>16.98</v>
      </c>
      <c r="AT44" s="60">
        <v>25.98</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-0.214</v>
      </c>
      <c r="J45" s="60">
        <v>-1.2644</v>
      </c>
      <c r="K45" s="60">
        <v>-2.1594000000000002</v>
      </c>
      <c r="L45" s="60">
        <v>0.1835</v>
      </c>
      <c r="M45" s="60">
        <v>-3.3929999999999998</v>
      </c>
      <c r="N45" s="71">
        <v>-0.87050000000000005</v>
      </c>
      <c r="O45" s="60">
        <v>-4.9314</v>
      </c>
      <c r="P45" s="60">
        <v>15.0792</v>
      </c>
      <c r="Q45" s="60">
        <v>15.455</v>
      </c>
      <c r="R45" s="60">
        <v>12.052300000000001</v>
      </c>
      <c r="S45" s="60">
        <v>-2.5707</v>
      </c>
      <c r="T45" s="60">
        <v>8.7509999999999994</v>
      </c>
      <c r="U45" s="60">
        <v>-0.64490000000000003</v>
      </c>
      <c r="V45" s="60">
        <v>8.7900000000000006E-2</v>
      </c>
      <c r="W45" s="60">
        <v>-1.0732999999999999</v>
      </c>
      <c r="X45" s="60">
        <v>12.0082</v>
      </c>
      <c r="Y45" s="67"/>
      <c r="Z45" s="52"/>
      <c r="AA45" s="52"/>
      <c r="AB45" s="52"/>
      <c r="AC45" s="52"/>
      <c r="AD45" s="52"/>
      <c r="AE45" s="52"/>
      <c r="AF45" s="52"/>
      <c r="AG45" s="52"/>
      <c r="AH45" s="52"/>
      <c r="AI45" s="52"/>
      <c r="AJ45" s="52"/>
      <c r="AK45" s="52"/>
      <c r="AL45" s="52"/>
      <c r="AM45" s="52"/>
      <c r="AN45" s="52"/>
      <c r="AO45" s="44"/>
      <c r="AP45" s="60">
        <v>14.99</v>
      </c>
      <c r="AQ45" s="60">
        <v>17.11</v>
      </c>
      <c r="AR45" s="60">
        <v>13.87</v>
      </c>
      <c r="AS45" s="60">
        <v>5.49</v>
      </c>
      <c r="AT45" s="60">
        <v>0.3</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0.33350000000000002</v>
      </c>
      <c r="J46" s="61">
        <v>-0.63029999999999997</v>
      </c>
      <c r="K46" s="61">
        <v>0.64859999999999995</v>
      </c>
      <c r="L46" s="61">
        <v>3.5621</v>
      </c>
      <c r="M46" s="61">
        <v>6.9154999999999998</v>
      </c>
      <c r="N46" s="72">
        <v>7.6628999999999996</v>
      </c>
      <c r="O46" s="61">
        <v>2.6551999999999998</v>
      </c>
      <c r="P46" s="61">
        <v>18.670400000000001</v>
      </c>
      <c r="Q46" s="61">
        <v>20.991900000000001</v>
      </c>
      <c r="R46" s="61">
        <v>16.627199999999998</v>
      </c>
      <c r="S46" s="61">
        <v>-8.5300000000000001E-2</v>
      </c>
      <c r="T46" s="61">
        <v>19.6221</v>
      </c>
      <c r="U46" s="61">
        <v>8.9009</v>
      </c>
      <c r="V46" s="61">
        <v>9.1585999999999999</v>
      </c>
      <c r="W46" s="61">
        <v>0.62929999999999997</v>
      </c>
      <c r="X46" s="61">
        <v>15.9339</v>
      </c>
      <c r="Y46" s="68"/>
      <c r="Z46" s="53"/>
      <c r="AA46" s="53"/>
      <c r="AB46" s="53"/>
      <c r="AC46" s="53"/>
      <c r="AD46" s="53"/>
      <c r="AE46" s="53"/>
      <c r="AF46" s="53"/>
      <c r="AG46" s="53"/>
      <c r="AH46" s="53"/>
      <c r="AI46" s="53"/>
      <c r="AJ46" s="53"/>
      <c r="AK46" s="53"/>
      <c r="AL46" s="53"/>
      <c r="AM46" s="53"/>
      <c r="AN46" s="53"/>
      <c r="AO46" s="45"/>
      <c r="AP46" s="61">
        <v>18.96</v>
      </c>
      <c r="AQ46" s="61">
        <v>22.51</v>
      </c>
      <c r="AR46" s="61">
        <v>18.11</v>
      </c>
      <c r="AS46" s="61">
        <v>10.47</v>
      </c>
      <c r="AT46" s="61">
        <v>13.04</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150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2483</v>
      </c>
      <c r="B48" s="402"/>
      <c r="C48" s="724">
        <v>39346</v>
      </c>
      <c r="D48" s="402"/>
      <c r="E48" s="403">
        <v>3164.24</v>
      </c>
      <c r="F48" s="402"/>
      <c r="G48" s="404">
        <v>41.5261</v>
      </c>
      <c r="H48" s="406"/>
      <c r="I48" s="405">
        <v>0.24279999999999999</v>
      </c>
      <c r="J48" s="405">
        <v>0.2646</v>
      </c>
      <c r="K48" s="405">
        <v>-1.5810999999999999</v>
      </c>
      <c r="L48" s="405">
        <v>5.3194999999999997</v>
      </c>
      <c r="M48" s="405">
        <v>13.0242</v>
      </c>
      <c r="N48" s="407">
        <v>11.735300000000001</v>
      </c>
      <c r="O48" s="405">
        <v>-0.95940000000000003</v>
      </c>
      <c r="P48" s="405">
        <v>18.5487</v>
      </c>
      <c r="Q48" s="405">
        <v>19.475300000000001</v>
      </c>
      <c r="R48" s="405">
        <v>19.743200000000002</v>
      </c>
      <c r="S48" s="405">
        <v>-0.46639999999999998</v>
      </c>
      <c r="T48" s="405">
        <v>30.675599999999999</v>
      </c>
      <c r="U48" s="405">
        <v>10.064399999999999</v>
      </c>
      <c r="V48" s="405">
        <v>11.1007</v>
      </c>
      <c r="W48" s="405">
        <v>1.0623</v>
      </c>
      <c r="X48" s="405">
        <v>7.8128000000000002</v>
      </c>
      <c r="Y48" s="406"/>
      <c r="Z48" s="403">
        <v>5</v>
      </c>
      <c r="AA48" s="403">
        <v>2</v>
      </c>
      <c r="AB48" s="403">
        <v>5</v>
      </c>
      <c r="AC48" s="403">
        <v>3</v>
      </c>
      <c r="AD48" s="403">
        <v>2</v>
      </c>
      <c r="AE48" s="403">
        <v>2</v>
      </c>
      <c r="AF48" s="403">
        <v>3</v>
      </c>
      <c r="AG48" s="403">
        <v>3</v>
      </c>
      <c r="AH48" s="403">
        <v>3</v>
      </c>
      <c r="AI48" s="403">
        <v>1</v>
      </c>
      <c r="AJ48" s="403">
        <v>3</v>
      </c>
      <c r="AK48" s="403">
        <v>1</v>
      </c>
      <c r="AL48" s="403">
        <v>3</v>
      </c>
      <c r="AM48" s="403">
        <v>2</v>
      </c>
      <c r="AN48" s="403">
        <v>3</v>
      </c>
      <c r="AO48" s="402"/>
      <c r="AP48" s="405">
        <v>21.82</v>
      </c>
      <c r="AQ48" s="405">
        <v>23.51</v>
      </c>
      <c r="AR48" s="405">
        <v>15.14</v>
      </c>
      <c r="AS48" s="405">
        <v>8.94</v>
      </c>
      <c r="AT48" s="405">
        <v>18.52</v>
      </c>
      <c r="AU48" s="408"/>
      <c r="AV48" s="403">
        <v>1</v>
      </c>
      <c r="AW48" s="403">
        <v>2</v>
      </c>
      <c r="AX48" s="403">
        <v>3</v>
      </c>
      <c r="AY48" s="403">
        <v>3</v>
      </c>
      <c r="AZ48" s="403">
        <v>2</v>
      </c>
      <c r="BA48" s="409"/>
      <c r="BB48" s="405">
        <v>20.2080210770919</v>
      </c>
      <c r="BC48" s="410">
        <v>1.23861503460755</v>
      </c>
      <c r="BD48" s="410">
        <v>5.5059323651899902E-2</v>
      </c>
      <c r="BE48" s="410">
        <v>0.304989915092784</v>
      </c>
      <c r="BF48" s="406"/>
      <c r="BG48" s="405">
        <v>51.199199999999998</v>
      </c>
      <c r="BH48" s="405">
        <v>5.8592199999999997</v>
      </c>
      <c r="BI48" s="405">
        <v>29.147099999999998</v>
      </c>
      <c r="BJ48" s="405">
        <v>13.79448</v>
      </c>
      <c r="BK48" s="402"/>
      <c r="BL48" s="401" t="s">
        <v>2484</v>
      </c>
      <c r="BM48" s="401" t="s">
        <v>2485</v>
      </c>
      <c r="BN48" s="401" t="s">
        <v>2486</v>
      </c>
      <c r="BO48" s="401" t="s">
        <v>2487</v>
      </c>
      <c r="BP48" s="401" t="s">
        <v>2488</v>
      </c>
      <c r="BQ48" s="402"/>
      <c r="BR48" s="411" t="s">
        <v>611</v>
      </c>
    </row>
    <row r="49" spans="1:70" s="107" customFormat="1" x14ac:dyDescent="0.25">
      <c r="A49" s="345" t="s">
        <v>2489</v>
      </c>
      <c r="B49" s="373"/>
      <c r="C49" s="719">
        <v>38688</v>
      </c>
      <c r="D49" s="373"/>
      <c r="E49" s="346">
        <v>992.32100000000003</v>
      </c>
      <c r="F49" s="373"/>
      <c r="G49" s="347">
        <v>169.21</v>
      </c>
      <c r="H49" s="374"/>
      <c r="I49" s="348">
        <v>0.3261</v>
      </c>
      <c r="J49" s="348">
        <v>-0.91349999999999998</v>
      </c>
      <c r="K49" s="348">
        <v>-0.1946</v>
      </c>
      <c r="L49" s="348">
        <v>0.5706</v>
      </c>
      <c r="M49" s="348">
        <v>2.7945000000000002</v>
      </c>
      <c r="N49" s="350">
        <v>5.2628000000000004</v>
      </c>
      <c r="O49" s="348">
        <v>1.8965000000000001</v>
      </c>
      <c r="P49" s="348">
        <v>20.871700000000001</v>
      </c>
      <c r="Q49" s="348">
        <v>20.5139</v>
      </c>
      <c r="R49" s="348">
        <v>15.4003</v>
      </c>
      <c r="S49" s="348">
        <v>-0.84960000000000002</v>
      </c>
      <c r="T49" s="348">
        <v>11.704499999999999</v>
      </c>
      <c r="U49" s="348">
        <v>7.2511000000000001</v>
      </c>
      <c r="V49" s="348">
        <v>5.5913000000000004</v>
      </c>
      <c r="W49" s="348">
        <v>0.52280000000000004</v>
      </c>
      <c r="X49" s="348">
        <v>14.6204</v>
      </c>
      <c r="Y49" s="374"/>
      <c r="Z49" s="346">
        <v>4</v>
      </c>
      <c r="AA49" s="346">
        <v>6</v>
      </c>
      <c r="AB49" s="346">
        <v>3</v>
      </c>
      <c r="AC49" s="346">
        <v>4</v>
      </c>
      <c r="AD49" s="346">
        <v>5</v>
      </c>
      <c r="AE49" s="346">
        <v>4</v>
      </c>
      <c r="AF49" s="346">
        <v>2</v>
      </c>
      <c r="AG49" s="346">
        <v>2</v>
      </c>
      <c r="AH49" s="346">
        <v>2</v>
      </c>
      <c r="AI49" s="346">
        <v>3</v>
      </c>
      <c r="AJ49" s="346">
        <v>4</v>
      </c>
      <c r="AK49" s="346">
        <v>4</v>
      </c>
      <c r="AL49" s="346">
        <v>4</v>
      </c>
      <c r="AM49" s="346">
        <v>4</v>
      </c>
      <c r="AN49" s="346">
        <v>4</v>
      </c>
      <c r="AO49" s="373"/>
      <c r="AP49" s="348">
        <v>18.760000000000002</v>
      </c>
      <c r="AQ49" s="348">
        <v>22.1</v>
      </c>
      <c r="AR49" s="348">
        <v>18.100000000000001</v>
      </c>
      <c r="AS49" s="348">
        <v>10.59</v>
      </c>
      <c r="AT49" s="348">
        <v>6.86</v>
      </c>
      <c r="AU49" s="351"/>
      <c r="AV49" s="346">
        <v>3</v>
      </c>
      <c r="AW49" s="346">
        <v>3</v>
      </c>
      <c r="AX49" s="346">
        <v>2</v>
      </c>
      <c r="AY49" s="346">
        <v>2</v>
      </c>
      <c r="AZ49" s="346">
        <v>3</v>
      </c>
      <c r="BA49" s="362"/>
      <c r="BB49" s="348">
        <v>17.5546807137071</v>
      </c>
      <c r="BC49" s="375">
        <v>0</v>
      </c>
      <c r="BD49" s="375">
        <v>6.9958341480349004E-2</v>
      </c>
      <c r="BE49" s="375" t="s">
        <v>430</v>
      </c>
      <c r="BF49" s="374"/>
      <c r="BG49" s="348">
        <v>66.711200000000005</v>
      </c>
      <c r="BH49" s="348">
        <v>17.9711</v>
      </c>
      <c r="BI49" s="348">
        <v>10.697900000000001</v>
      </c>
      <c r="BJ49" s="348">
        <v>4.6197999999999997</v>
      </c>
      <c r="BK49" s="373"/>
      <c r="BL49" s="372" t="s">
        <v>2490</v>
      </c>
      <c r="BM49" s="372" t="s">
        <v>2491</v>
      </c>
      <c r="BN49" s="372" t="s">
        <v>2492</v>
      </c>
      <c r="BO49" s="372" t="s">
        <v>2493</v>
      </c>
      <c r="BP49" s="372" t="s">
        <v>2494</v>
      </c>
      <c r="BQ49" s="373"/>
      <c r="BR49" s="354" t="s">
        <v>519</v>
      </c>
    </row>
    <row r="50" spans="1:70" s="107" customFormat="1" x14ac:dyDescent="0.25">
      <c r="A50" s="345" t="s">
        <v>2495</v>
      </c>
      <c r="B50" s="373"/>
      <c r="C50" s="719">
        <v>40242</v>
      </c>
      <c r="D50" s="373"/>
      <c r="E50" s="346">
        <v>934.43</v>
      </c>
      <c r="F50" s="373"/>
      <c r="G50" s="347">
        <v>67.45</v>
      </c>
      <c r="H50" s="374"/>
      <c r="I50" s="348">
        <v>0.50660000000000005</v>
      </c>
      <c r="J50" s="348">
        <v>-4.4499999999999998E-2</v>
      </c>
      <c r="K50" s="348">
        <v>0.74680000000000002</v>
      </c>
      <c r="L50" s="348">
        <v>7.6444000000000001</v>
      </c>
      <c r="M50" s="348">
        <v>13.533099999999999</v>
      </c>
      <c r="N50" s="350">
        <v>20.017800000000001</v>
      </c>
      <c r="O50" s="348">
        <v>7.2766000000000002</v>
      </c>
      <c r="P50" s="348">
        <v>23.209700000000002</v>
      </c>
      <c r="Q50" s="348">
        <v>21.066500000000001</v>
      </c>
      <c r="R50" s="348">
        <v>18.212599999999998</v>
      </c>
      <c r="S50" s="348">
        <v>3.0872999999999999</v>
      </c>
      <c r="T50" s="348">
        <v>22.324999999999999</v>
      </c>
      <c r="U50" s="348">
        <v>13.3995</v>
      </c>
      <c r="V50" s="348">
        <v>19.7621</v>
      </c>
      <c r="W50" s="348">
        <v>1.2763</v>
      </c>
      <c r="X50" s="348">
        <v>12.286899999999999</v>
      </c>
      <c r="Y50" s="374"/>
      <c r="Z50" s="346">
        <v>2</v>
      </c>
      <c r="AA50" s="346">
        <v>3</v>
      </c>
      <c r="AB50" s="346">
        <v>2</v>
      </c>
      <c r="AC50" s="346">
        <v>1</v>
      </c>
      <c r="AD50" s="346">
        <v>1</v>
      </c>
      <c r="AE50" s="346">
        <v>1</v>
      </c>
      <c r="AF50" s="346">
        <v>1</v>
      </c>
      <c r="AG50" s="346">
        <v>1</v>
      </c>
      <c r="AH50" s="346">
        <v>1</v>
      </c>
      <c r="AI50" s="346">
        <v>2</v>
      </c>
      <c r="AJ50" s="346">
        <v>2</v>
      </c>
      <c r="AK50" s="346">
        <v>3</v>
      </c>
      <c r="AL50" s="346">
        <v>2</v>
      </c>
      <c r="AM50" s="346">
        <v>1</v>
      </c>
      <c r="AN50" s="346">
        <v>2</v>
      </c>
      <c r="AO50" s="373"/>
      <c r="AP50" s="348">
        <v>20.84</v>
      </c>
      <c r="AQ50" s="348">
        <v>24.18</v>
      </c>
      <c r="AR50" s="348">
        <v>21.4</v>
      </c>
      <c r="AS50" s="348">
        <v>16.95</v>
      </c>
      <c r="AT50" s="348">
        <v>25.45</v>
      </c>
      <c r="AU50" s="351"/>
      <c r="AV50" s="346">
        <v>2</v>
      </c>
      <c r="AW50" s="346">
        <v>1</v>
      </c>
      <c r="AX50" s="346">
        <v>1</v>
      </c>
      <c r="AY50" s="346">
        <v>1</v>
      </c>
      <c r="AZ50" s="346">
        <v>1</v>
      </c>
      <c r="BA50" s="362"/>
      <c r="BB50" s="348">
        <v>14.932042154916299</v>
      </c>
      <c r="BC50" s="375">
        <v>0</v>
      </c>
      <c r="BD50" s="375">
        <v>9.4327848986072299E-2</v>
      </c>
      <c r="BE50" s="375" t="s">
        <v>430</v>
      </c>
      <c r="BF50" s="374"/>
      <c r="BG50" s="348">
        <v>35.148600000000002</v>
      </c>
      <c r="BH50" s="348">
        <v>27.7514</v>
      </c>
      <c r="BI50" s="348">
        <v>30.634499999999999</v>
      </c>
      <c r="BJ50" s="348">
        <v>6.4654999999999996</v>
      </c>
      <c r="BK50" s="373"/>
      <c r="BL50" s="372" t="s">
        <v>2496</v>
      </c>
      <c r="BM50" s="372" t="s">
        <v>2497</v>
      </c>
      <c r="BN50" s="372" t="s">
        <v>2498</v>
      </c>
      <c r="BO50" s="372" t="s">
        <v>2499</v>
      </c>
      <c r="BP50" s="372" t="s">
        <v>2500</v>
      </c>
      <c r="BQ50" s="373"/>
      <c r="BR50" s="354" t="s">
        <v>476</v>
      </c>
    </row>
    <row r="51" spans="1:70" s="107" customFormat="1" x14ac:dyDescent="0.25">
      <c r="A51" s="345" t="s">
        <v>2501</v>
      </c>
      <c r="B51" s="373"/>
      <c r="C51" s="719">
        <v>45996</v>
      </c>
      <c r="D51" s="373"/>
      <c r="E51" s="346">
        <v>485.50900000000001</v>
      </c>
      <c r="F51" s="373"/>
      <c r="G51" s="347">
        <v>11.433999999999999</v>
      </c>
      <c r="H51" s="374"/>
      <c r="I51" s="348">
        <v>0.45689999999999997</v>
      </c>
      <c r="J51" s="348">
        <v>0.62480000000000002</v>
      </c>
      <c r="K51" s="348">
        <v>2.9441000000000002</v>
      </c>
      <c r="L51" s="348">
        <v>7.3817000000000004</v>
      </c>
      <c r="M51" s="348">
        <v>10.4841</v>
      </c>
      <c r="N51" s="350" t="s">
        <v>430</v>
      </c>
      <c r="O51" s="348" t="s">
        <v>430</v>
      </c>
      <c r="P51" s="348" t="s">
        <v>430</v>
      </c>
      <c r="Q51" s="348" t="s">
        <v>430</v>
      </c>
      <c r="R51" s="348" t="s">
        <v>430</v>
      </c>
      <c r="S51" s="348">
        <v>3.6627000000000001</v>
      </c>
      <c r="T51" s="348">
        <v>25.071100000000001</v>
      </c>
      <c r="U51" s="348">
        <v>13.714600000000001</v>
      </c>
      <c r="V51" s="348" t="s">
        <v>430</v>
      </c>
      <c r="W51" s="348">
        <v>2.5194999999999999</v>
      </c>
      <c r="X51" s="348">
        <v>14.34</v>
      </c>
      <c r="Y51" s="374"/>
      <c r="Z51" s="346">
        <v>3</v>
      </c>
      <c r="AA51" s="346">
        <v>1</v>
      </c>
      <c r="AB51" s="346">
        <v>1</v>
      </c>
      <c r="AC51" s="346">
        <v>2</v>
      </c>
      <c r="AD51" s="346">
        <v>3</v>
      </c>
      <c r="AE51" s="346" t="s">
        <v>430</v>
      </c>
      <c r="AF51" s="346" t="s">
        <v>430</v>
      </c>
      <c r="AG51" s="346" t="s">
        <v>430</v>
      </c>
      <c r="AH51" s="346" t="s">
        <v>430</v>
      </c>
      <c r="AI51" s="346" t="s">
        <v>430</v>
      </c>
      <c r="AJ51" s="346">
        <v>1</v>
      </c>
      <c r="AK51" s="346">
        <v>2</v>
      </c>
      <c r="AL51" s="346">
        <v>1</v>
      </c>
      <c r="AM51" s="346" t="s">
        <v>430</v>
      </c>
      <c r="AN51" s="346">
        <v>1</v>
      </c>
      <c r="AO51" s="373"/>
      <c r="AP51" s="348" t="s">
        <v>430</v>
      </c>
      <c r="AQ51" s="348" t="s">
        <v>430</v>
      </c>
      <c r="AR51" s="348" t="s">
        <v>430</v>
      </c>
      <c r="AS51" s="348" t="s">
        <v>430</v>
      </c>
      <c r="AT51" s="348" t="s">
        <v>430</v>
      </c>
      <c r="AU51" s="351"/>
      <c r="AV51" s="346" t="s">
        <v>430</v>
      </c>
      <c r="AW51" s="346" t="s">
        <v>430</v>
      </c>
      <c r="AX51" s="346" t="s">
        <v>430</v>
      </c>
      <c r="AY51" s="346" t="s">
        <v>430</v>
      </c>
      <c r="AZ51" s="346" t="s">
        <v>430</v>
      </c>
      <c r="BA51" s="362"/>
      <c r="BB51" s="348">
        <v>20.1452310409048</v>
      </c>
      <c r="BC51" s="375">
        <v>0</v>
      </c>
      <c r="BD51" s="375">
        <v>7.2488757833716805E-2</v>
      </c>
      <c r="BE51" s="375" t="s">
        <v>430</v>
      </c>
      <c r="BF51" s="374"/>
      <c r="BG51" s="348">
        <v>51.539299999999997</v>
      </c>
      <c r="BH51" s="348">
        <v>15.9399</v>
      </c>
      <c r="BI51" s="348">
        <v>29.279800000000002</v>
      </c>
      <c r="BJ51" s="348">
        <v>3.2410000000000001</v>
      </c>
      <c r="BK51" s="373"/>
      <c r="BL51" s="372" t="s">
        <v>2502</v>
      </c>
      <c r="BM51" s="372" t="s">
        <v>2503</v>
      </c>
      <c r="BN51" s="372" t="s">
        <v>2504</v>
      </c>
      <c r="BO51" s="372" t="s">
        <v>2505</v>
      </c>
      <c r="BP51" s="372" t="s">
        <v>2506</v>
      </c>
      <c r="BQ51" s="373"/>
      <c r="BR51" s="354" t="s">
        <v>463</v>
      </c>
    </row>
    <row r="52" spans="1:70" s="107" customFormat="1" x14ac:dyDescent="0.25">
      <c r="A52" s="345" t="s">
        <v>2507</v>
      </c>
      <c r="B52" s="373"/>
      <c r="C52" s="719">
        <v>45790</v>
      </c>
      <c r="D52" s="373"/>
      <c r="E52" s="346">
        <v>149.59</v>
      </c>
      <c r="F52" s="373"/>
      <c r="G52" s="347">
        <v>12.6198</v>
      </c>
      <c r="H52" s="374"/>
      <c r="I52" s="348">
        <v>0.2263</v>
      </c>
      <c r="J52" s="348">
        <v>-0.81810000000000005</v>
      </c>
      <c r="K52" s="348">
        <v>-1.5294000000000001</v>
      </c>
      <c r="L52" s="348">
        <v>-0.49909999999999999</v>
      </c>
      <c r="M52" s="348">
        <v>4.0438999999999998</v>
      </c>
      <c r="N52" s="350">
        <v>6.9638</v>
      </c>
      <c r="O52" s="348" t="s">
        <v>430</v>
      </c>
      <c r="P52" s="348" t="s">
        <v>430</v>
      </c>
      <c r="Q52" s="348" t="s">
        <v>430</v>
      </c>
      <c r="R52" s="348" t="s">
        <v>430</v>
      </c>
      <c r="S52" s="348">
        <v>-2.6656</v>
      </c>
      <c r="T52" s="348">
        <v>10.9931</v>
      </c>
      <c r="U52" s="348">
        <v>3.8666999999999998</v>
      </c>
      <c r="V52" s="348">
        <v>7.2</v>
      </c>
      <c r="W52" s="348">
        <v>2.5399999999999999E-2</v>
      </c>
      <c r="X52" s="348">
        <v>20.085799999999999</v>
      </c>
      <c r="Y52" s="374"/>
      <c r="Z52" s="346">
        <v>6</v>
      </c>
      <c r="AA52" s="346">
        <v>4</v>
      </c>
      <c r="AB52" s="346">
        <v>4</v>
      </c>
      <c r="AC52" s="346">
        <v>5</v>
      </c>
      <c r="AD52" s="346">
        <v>4</v>
      </c>
      <c r="AE52" s="346">
        <v>3</v>
      </c>
      <c r="AF52" s="346" t="s">
        <v>430</v>
      </c>
      <c r="AG52" s="346" t="s">
        <v>430</v>
      </c>
      <c r="AH52" s="346" t="s">
        <v>430</v>
      </c>
      <c r="AI52" s="346" t="s">
        <v>430</v>
      </c>
      <c r="AJ52" s="346">
        <v>6</v>
      </c>
      <c r="AK52" s="346">
        <v>5</v>
      </c>
      <c r="AL52" s="346">
        <v>5</v>
      </c>
      <c r="AM52" s="346">
        <v>3</v>
      </c>
      <c r="AN52" s="346">
        <v>5</v>
      </c>
      <c r="AO52" s="373"/>
      <c r="AP52" s="348" t="s">
        <v>430</v>
      </c>
      <c r="AQ52" s="348" t="s">
        <v>430</v>
      </c>
      <c r="AR52" s="348" t="s">
        <v>430</v>
      </c>
      <c r="AS52" s="348" t="s">
        <v>430</v>
      </c>
      <c r="AT52" s="348">
        <v>4.7699999999999996</v>
      </c>
      <c r="AU52" s="351"/>
      <c r="AV52" s="346" t="s">
        <v>430</v>
      </c>
      <c r="AW52" s="346" t="s">
        <v>430</v>
      </c>
      <c r="AX52" s="346" t="s">
        <v>430</v>
      </c>
      <c r="AY52" s="346" t="s">
        <v>430</v>
      </c>
      <c r="AZ52" s="346">
        <v>4</v>
      </c>
      <c r="BA52" s="362"/>
      <c r="BB52" s="348">
        <v>13.8536090669073</v>
      </c>
      <c r="BC52" s="375">
        <v>0.83631591977708797</v>
      </c>
      <c r="BD52" s="375">
        <v>6.1806455317993898E-2</v>
      </c>
      <c r="BE52" s="375">
        <v>0.84797354382885304</v>
      </c>
      <c r="BF52" s="374"/>
      <c r="BG52" s="348">
        <v>56.737699999999997</v>
      </c>
      <c r="BH52" s="348">
        <v>16.978899999999999</v>
      </c>
      <c r="BI52" s="348">
        <v>21.106100000000001</v>
      </c>
      <c r="BJ52" s="348">
        <v>5.1772999999999998</v>
      </c>
      <c r="BK52" s="373"/>
      <c r="BL52" s="372" t="s">
        <v>2508</v>
      </c>
      <c r="BM52" s="372" t="s">
        <v>2509</v>
      </c>
      <c r="BN52" s="372" t="s">
        <v>2510</v>
      </c>
      <c r="BO52" s="372" t="s">
        <v>2511</v>
      </c>
      <c r="BP52" s="372" t="s">
        <v>2512</v>
      </c>
      <c r="BQ52" s="373"/>
      <c r="BR52" s="354" t="s">
        <v>476</v>
      </c>
    </row>
    <row r="53" spans="1:70" s="107" customFormat="1" x14ac:dyDescent="0.25">
      <c r="A53" s="345" t="s">
        <v>2513</v>
      </c>
      <c r="B53" s="373"/>
      <c r="C53" s="719">
        <v>39146</v>
      </c>
      <c r="D53" s="373"/>
      <c r="E53" s="346">
        <v>8.6990999999999996</v>
      </c>
      <c r="F53" s="373"/>
      <c r="G53" s="347">
        <v>63.48</v>
      </c>
      <c r="H53" s="374"/>
      <c r="I53" s="348">
        <v>0.52259999999999995</v>
      </c>
      <c r="J53" s="348">
        <v>-0.87450000000000006</v>
      </c>
      <c r="K53" s="348">
        <v>-1.6880999999999999</v>
      </c>
      <c r="L53" s="348">
        <v>-2.1728999999999998</v>
      </c>
      <c r="M53" s="348">
        <v>-2.9803000000000002</v>
      </c>
      <c r="N53" s="350">
        <v>-5.7461000000000002</v>
      </c>
      <c r="O53" s="348">
        <v>-5.0890000000000004</v>
      </c>
      <c r="P53" s="348">
        <v>10.9414</v>
      </c>
      <c r="Q53" s="348">
        <v>11.8323</v>
      </c>
      <c r="R53" s="348">
        <v>12.6038</v>
      </c>
      <c r="S53" s="348">
        <v>-2.2332000000000001</v>
      </c>
      <c r="T53" s="348">
        <v>9.5237999999999996</v>
      </c>
      <c r="U53" s="348">
        <v>-5.8997999999999999</v>
      </c>
      <c r="V53" s="348">
        <v>-5.3525999999999998</v>
      </c>
      <c r="W53" s="348">
        <v>-1.4592000000000001</v>
      </c>
      <c r="X53" s="348">
        <v>9.9551999999999996</v>
      </c>
      <c r="Y53" s="374"/>
      <c r="Z53" s="346">
        <v>1</v>
      </c>
      <c r="AA53" s="346">
        <v>5</v>
      </c>
      <c r="AB53" s="346">
        <v>6</v>
      </c>
      <c r="AC53" s="346">
        <v>6</v>
      </c>
      <c r="AD53" s="346">
        <v>6</v>
      </c>
      <c r="AE53" s="346">
        <v>5</v>
      </c>
      <c r="AF53" s="346">
        <v>4</v>
      </c>
      <c r="AG53" s="346">
        <v>4</v>
      </c>
      <c r="AH53" s="346">
        <v>4</v>
      </c>
      <c r="AI53" s="346">
        <v>4</v>
      </c>
      <c r="AJ53" s="346">
        <v>5</v>
      </c>
      <c r="AK53" s="346">
        <v>6</v>
      </c>
      <c r="AL53" s="346">
        <v>6</v>
      </c>
      <c r="AM53" s="346">
        <v>5</v>
      </c>
      <c r="AN53" s="346">
        <v>6</v>
      </c>
      <c r="AO53" s="373"/>
      <c r="AP53" s="348">
        <v>12.87</v>
      </c>
      <c r="AQ53" s="348">
        <v>13.35</v>
      </c>
      <c r="AR53" s="348">
        <v>9.0500000000000007</v>
      </c>
      <c r="AS53" s="348">
        <v>0.26</v>
      </c>
      <c r="AT53" s="348">
        <v>-6.57</v>
      </c>
      <c r="AU53" s="351"/>
      <c r="AV53" s="346">
        <v>4</v>
      </c>
      <c r="AW53" s="346">
        <v>4</v>
      </c>
      <c r="AX53" s="346">
        <v>4</v>
      </c>
      <c r="AY53" s="346">
        <v>4</v>
      </c>
      <c r="AZ53" s="346">
        <v>5</v>
      </c>
      <c r="BA53" s="362"/>
      <c r="BB53" s="348">
        <v>15.6261950555702</v>
      </c>
      <c r="BC53" s="375">
        <v>0.96238766523564301</v>
      </c>
      <c r="BD53" s="375">
        <v>3.5860456135742499E-2</v>
      </c>
      <c r="BE53" s="375">
        <v>-6.7171038301823804E-2</v>
      </c>
      <c r="BF53" s="374"/>
      <c r="BG53" s="348">
        <v>57.545099999999998</v>
      </c>
      <c r="BH53" s="348">
        <v>8.4869199999999996</v>
      </c>
      <c r="BI53" s="348">
        <v>28.642099999999999</v>
      </c>
      <c r="BJ53" s="348">
        <v>5.3258799999999997</v>
      </c>
      <c r="BK53" s="373"/>
      <c r="BL53" s="372" t="s">
        <v>2514</v>
      </c>
      <c r="BM53" s="372" t="s">
        <v>2515</v>
      </c>
      <c r="BN53" s="372" t="s">
        <v>2516</v>
      </c>
      <c r="BO53" s="372" t="s">
        <v>2517</v>
      </c>
      <c r="BP53" s="372" t="s">
        <v>2518</v>
      </c>
      <c r="BQ53" s="373"/>
      <c r="BR53" s="354" t="s">
        <v>443</v>
      </c>
    </row>
    <row r="54" spans="1:70" x14ac:dyDescent="0.25">
      <c r="A54" s="36" t="s">
        <v>93</v>
      </c>
      <c r="B54" s="43"/>
      <c r="C54" s="720"/>
      <c r="D54" s="43"/>
      <c r="E54" s="51"/>
      <c r="F54" s="43"/>
      <c r="G54" s="55"/>
      <c r="H54" s="66"/>
      <c r="I54" s="59">
        <v>0.38019999999999998</v>
      </c>
      <c r="J54" s="59">
        <v>-0.29349999999999998</v>
      </c>
      <c r="K54" s="59">
        <v>-0.21709999999999999</v>
      </c>
      <c r="L54" s="59">
        <v>3.0407000000000002</v>
      </c>
      <c r="M54" s="59">
        <v>6.8166000000000002</v>
      </c>
      <c r="N54" s="70">
        <v>7.6467000000000001</v>
      </c>
      <c r="O54" s="59">
        <v>0.78120000000000001</v>
      </c>
      <c r="P54" s="59">
        <v>18.392900000000001</v>
      </c>
      <c r="Q54" s="59">
        <v>18.222000000000001</v>
      </c>
      <c r="R54" s="59">
        <v>16.489999999999998</v>
      </c>
      <c r="S54" s="59">
        <v>8.9200000000000002E-2</v>
      </c>
      <c r="T54" s="59">
        <v>18.382200000000001</v>
      </c>
      <c r="U54" s="59">
        <v>7.0660999999999996</v>
      </c>
      <c r="V54" s="59">
        <v>7.6603000000000003</v>
      </c>
      <c r="W54" s="59">
        <v>0.65780000000000005</v>
      </c>
      <c r="X54" s="59">
        <v>13.1835</v>
      </c>
      <c r="Y54" s="66"/>
      <c r="Z54" s="51">
        <v>6</v>
      </c>
      <c r="AA54" s="51">
        <v>6</v>
      </c>
      <c r="AB54" s="51">
        <v>6</v>
      </c>
      <c r="AC54" s="51">
        <v>6</v>
      </c>
      <c r="AD54" s="51">
        <v>6</v>
      </c>
      <c r="AE54" s="51">
        <v>5</v>
      </c>
      <c r="AF54" s="51">
        <v>4</v>
      </c>
      <c r="AG54" s="51">
        <v>4</v>
      </c>
      <c r="AH54" s="51">
        <v>4</v>
      </c>
      <c r="AI54" s="51">
        <v>4</v>
      </c>
      <c r="AJ54" s="51">
        <v>6</v>
      </c>
      <c r="AK54" s="51">
        <v>6</v>
      </c>
      <c r="AL54" s="51">
        <v>6</v>
      </c>
      <c r="AM54" s="51">
        <v>5</v>
      </c>
      <c r="AN54" s="51">
        <v>6</v>
      </c>
      <c r="AO54" s="43"/>
      <c r="AP54" s="59">
        <v>18.572500000000002</v>
      </c>
      <c r="AQ54" s="59">
        <v>20.785</v>
      </c>
      <c r="AR54" s="59">
        <v>15.922499999999999</v>
      </c>
      <c r="AS54" s="59">
        <v>9.1850000000000005</v>
      </c>
      <c r="AT54" s="59">
        <v>9.8059999999999992</v>
      </c>
      <c r="AU54" s="78"/>
      <c r="AV54" s="51">
        <v>4</v>
      </c>
      <c r="AW54" s="51">
        <v>4</v>
      </c>
      <c r="AX54" s="51">
        <v>4</v>
      </c>
      <c r="AY54" s="51">
        <v>4</v>
      </c>
      <c r="AZ54" s="51">
        <v>5</v>
      </c>
      <c r="BA54" s="258"/>
      <c r="BB54" s="59"/>
      <c r="BC54" s="276"/>
      <c r="BD54" s="276"/>
      <c r="BE54" s="276"/>
      <c r="BF54" s="66"/>
      <c r="BG54" s="59"/>
      <c r="BH54" s="59"/>
      <c r="BI54" s="59"/>
      <c r="BJ54" s="59"/>
      <c r="BK54" s="43"/>
      <c r="BL54" s="84"/>
      <c r="BM54" s="84"/>
      <c r="BN54" s="84"/>
      <c r="BO54" s="84"/>
      <c r="BP54" s="84"/>
      <c r="BQ54" s="43"/>
      <c r="BR54" s="88"/>
    </row>
    <row r="55" spans="1:70" x14ac:dyDescent="0.25">
      <c r="A55" s="37" t="s">
        <v>94</v>
      </c>
      <c r="B55" s="44"/>
      <c r="C55" s="721"/>
      <c r="D55" s="44"/>
      <c r="E55" s="52"/>
      <c r="F55" s="44"/>
      <c r="G55" s="56"/>
      <c r="H55" s="67"/>
      <c r="I55" s="60">
        <v>0.52259999999999995</v>
      </c>
      <c r="J55" s="60">
        <v>0.62480000000000002</v>
      </c>
      <c r="K55" s="60">
        <v>2.9441000000000002</v>
      </c>
      <c r="L55" s="60">
        <v>7.6444000000000001</v>
      </c>
      <c r="M55" s="60">
        <v>13.533099999999999</v>
      </c>
      <c r="N55" s="71">
        <v>20.017800000000001</v>
      </c>
      <c r="O55" s="60">
        <v>7.2766000000000002</v>
      </c>
      <c r="P55" s="60">
        <v>23.209700000000002</v>
      </c>
      <c r="Q55" s="60">
        <v>21.066500000000001</v>
      </c>
      <c r="R55" s="60">
        <v>19.743200000000002</v>
      </c>
      <c r="S55" s="60">
        <v>3.6627000000000001</v>
      </c>
      <c r="T55" s="60">
        <v>30.675599999999999</v>
      </c>
      <c r="U55" s="60">
        <v>13.714600000000001</v>
      </c>
      <c r="V55" s="60">
        <v>19.7621</v>
      </c>
      <c r="W55" s="60">
        <v>2.5194999999999999</v>
      </c>
      <c r="X55" s="60">
        <v>20.085799999999999</v>
      </c>
      <c r="Y55" s="67"/>
      <c r="Z55" s="52"/>
      <c r="AA55" s="52"/>
      <c r="AB55" s="52"/>
      <c r="AC55" s="52"/>
      <c r="AD55" s="52"/>
      <c r="AE55" s="52"/>
      <c r="AF55" s="52"/>
      <c r="AG55" s="52"/>
      <c r="AH55" s="52"/>
      <c r="AI55" s="52"/>
      <c r="AJ55" s="52"/>
      <c r="AK55" s="52"/>
      <c r="AL55" s="52"/>
      <c r="AM55" s="52"/>
      <c r="AN55" s="52"/>
      <c r="AO55" s="44"/>
      <c r="AP55" s="60">
        <v>21.82</v>
      </c>
      <c r="AQ55" s="60">
        <v>24.18</v>
      </c>
      <c r="AR55" s="60">
        <v>21.4</v>
      </c>
      <c r="AS55" s="60">
        <v>16.95</v>
      </c>
      <c r="AT55" s="60">
        <v>25.45</v>
      </c>
      <c r="AU55" s="79"/>
      <c r="AV55" s="52"/>
      <c r="AW55" s="52"/>
      <c r="AX55" s="52"/>
      <c r="AY55" s="52"/>
      <c r="AZ55" s="52"/>
      <c r="BA55" s="259"/>
      <c r="BB55" s="60"/>
      <c r="BC55" s="277"/>
      <c r="BD55" s="277"/>
      <c r="BE55" s="277"/>
      <c r="BF55" s="67"/>
      <c r="BG55" s="60"/>
      <c r="BH55" s="60"/>
      <c r="BI55" s="60"/>
      <c r="BJ55" s="60"/>
      <c r="BK55" s="44"/>
      <c r="BL55" s="85"/>
      <c r="BM55" s="85"/>
      <c r="BN55" s="85"/>
      <c r="BO55" s="85"/>
      <c r="BP55" s="85"/>
      <c r="BQ55" s="44"/>
      <c r="BR55" s="89"/>
    </row>
    <row r="56" spans="1:70" x14ac:dyDescent="0.25">
      <c r="A56" s="37" t="s">
        <v>95</v>
      </c>
      <c r="B56" s="44"/>
      <c r="C56" s="721"/>
      <c r="D56" s="44"/>
      <c r="E56" s="52"/>
      <c r="F56" s="44"/>
      <c r="G56" s="56"/>
      <c r="H56" s="67"/>
      <c r="I56" s="60">
        <v>0.2263</v>
      </c>
      <c r="J56" s="60">
        <v>-0.91349999999999998</v>
      </c>
      <c r="K56" s="60">
        <v>-1.6880999999999999</v>
      </c>
      <c r="L56" s="60">
        <v>-2.1728999999999998</v>
      </c>
      <c r="M56" s="60">
        <v>-2.9803000000000002</v>
      </c>
      <c r="N56" s="71">
        <v>-5.7461000000000002</v>
      </c>
      <c r="O56" s="60">
        <v>-5.0890000000000004</v>
      </c>
      <c r="P56" s="60">
        <v>10.9414</v>
      </c>
      <c r="Q56" s="60">
        <v>11.8323</v>
      </c>
      <c r="R56" s="60">
        <v>12.6038</v>
      </c>
      <c r="S56" s="60">
        <v>-2.6656</v>
      </c>
      <c r="T56" s="60">
        <v>9.5237999999999996</v>
      </c>
      <c r="U56" s="60">
        <v>-5.8997999999999999</v>
      </c>
      <c r="V56" s="60">
        <v>-5.3525999999999998</v>
      </c>
      <c r="W56" s="60">
        <v>-1.4592000000000001</v>
      </c>
      <c r="X56" s="60">
        <v>7.8128000000000002</v>
      </c>
      <c r="Y56" s="67"/>
      <c r="Z56" s="52"/>
      <c r="AA56" s="52"/>
      <c r="AB56" s="52"/>
      <c r="AC56" s="52"/>
      <c r="AD56" s="52"/>
      <c r="AE56" s="52"/>
      <c r="AF56" s="52"/>
      <c r="AG56" s="52"/>
      <c r="AH56" s="52"/>
      <c r="AI56" s="52"/>
      <c r="AJ56" s="52"/>
      <c r="AK56" s="52"/>
      <c r="AL56" s="52"/>
      <c r="AM56" s="52"/>
      <c r="AN56" s="52"/>
      <c r="AO56" s="44"/>
      <c r="AP56" s="60">
        <v>12.87</v>
      </c>
      <c r="AQ56" s="60">
        <v>13.35</v>
      </c>
      <c r="AR56" s="60">
        <v>9.0500000000000007</v>
      </c>
      <c r="AS56" s="60">
        <v>0.26</v>
      </c>
      <c r="AT56" s="60">
        <v>-6.57</v>
      </c>
      <c r="AU56" s="79"/>
      <c r="AV56" s="52"/>
      <c r="AW56" s="52"/>
      <c r="AX56" s="52"/>
      <c r="AY56" s="52"/>
      <c r="AZ56" s="52"/>
      <c r="BA56" s="259"/>
      <c r="BB56" s="60"/>
      <c r="BC56" s="277"/>
      <c r="BD56" s="277"/>
      <c r="BE56" s="277"/>
      <c r="BF56" s="67"/>
      <c r="BG56" s="60"/>
      <c r="BH56" s="60"/>
      <c r="BI56" s="60"/>
      <c r="BJ56" s="60"/>
      <c r="BK56" s="44"/>
      <c r="BL56" s="85"/>
      <c r="BM56" s="85"/>
      <c r="BN56" s="85"/>
      <c r="BO56" s="85"/>
      <c r="BP56" s="85"/>
      <c r="BQ56" s="44"/>
      <c r="BR56" s="89"/>
    </row>
    <row r="57" spans="1:70" x14ac:dyDescent="0.25">
      <c r="A57" s="38" t="s">
        <v>96</v>
      </c>
      <c r="B57" s="45"/>
      <c r="C57" s="722"/>
      <c r="D57" s="45"/>
      <c r="E57" s="53"/>
      <c r="F57" s="45"/>
      <c r="G57" s="57"/>
      <c r="H57" s="68"/>
      <c r="I57" s="61">
        <v>0.39150000000000001</v>
      </c>
      <c r="J57" s="61">
        <v>-0.43130000000000002</v>
      </c>
      <c r="K57" s="61">
        <v>-0.86199999999999999</v>
      </c>
      <c r="L57" s="61">
        <v>2.9450500000000002</v>
      </c>
      <c r="M57" s="61">
        <v>7.2640000000000002</v>
      </c>
      <c r="N57" s="72">
        <v>6.9638</v>
      </c>
      <c r="O57" s="61">
        <v>0.46855000000000002</v>
      </c>
      <c r="P57" s="61">
        <v>19.7102</v>
      </c>
      <c r="Q57" s="61">
        <v>19.994599999999998</v>
      </c>
      <c r="R57" s="61">
        <v>16.8064</v>
      </c>
      <c r="S57" s="61">
        <v>-0.65800000000000003</v>
      </c>
      <c r="T57" s="61">
        <v>17.014800000000001</v>
      </c>
      <c r="U57" s="61">
        <v>8.6577000000000002</v>
      </c>
      <c r="V57" s="61">
        <v>6.3956</v>
      </c>
      <c r="W57" s="61">
        <v>0.79249999999999998</v>
      </c>
      <c r="X57" s="61">
        <v>13.313499999999999</v>
      </c>
      <c r="Y57" s="68"/>
      <c r="Z57" s="53"/>
      <c r="AA57" s="53"/>
      <c r="AB57" s="53"/>
      <c r="AC57" s="53"/>
      <c r="AD57" s="53"/>
      <c r="AE57" s="53"/>
      <c r="AF57" s="53"/>
      <c r="AG57" s="53"/>
      <c r="AH57" s="53"/>
      <c r="AI57" s="53"/>
      <c r="AJ57" s="53"/>
      <c r="AK57" s="53"/>
      <c r="AL57" s="53"/>
      <c r="AM57" s="53"/>
      <c r="AN57" s="53"/>
      <c r="AO57" s="45"/>
      <c r="AP57" s="61">
        <v>19.8</v>
      </c>
      <c r="AQ57" s="61">
        <v>22.8</v>
      </c>
      <c r="AR57" s="61">
        <v>16.62</v>
      </c>
      <c r="AS57" s="61">
        <v>9.76</v>
      </c>
      <c r="AT57" s="61">
        <v>6.86</v>
      </c>
      <c r="AU57" s="80"/>
      <c r="AV57" s="53"/>
      <c r="AW57" s="53"/>
      <c r="AX57" s="53"/>
      <c r="AY57" s="53"/>
      <c r="AZ57" s="53"/>
      <c r="BA57" s="262"/>
      <c r="BB57" s="61"/>
      <c r="BC57" s="279"/>
      <c r="BD57" s="279"/>
      <c r="BE57" s="279"/>
      <c r="BF57" s="68"/>
      <c r="BG57" s="61"/>
      <c r="BH57" s="61"/>
      <c r="BI57" s="61"/>
      <c r="BJ57" s="61"/>
      <c r="BK57" s="45"/>
      <c r="BL57" s="86"/>
      <c r="BM57" s="86"/>
      <c r="BN57" s="86"/>
      <c r="BO57" s="86"/>
      <c r="BP57" s="86"/>
      <c r="BQ57" s="45"/>
      <c r="BR57" s="90"/>
    </row>
    <row r="58" spans="1:70" ht="14.5" x14ac:dyDescent="0.25">
      <c r="A58" s="39" t="s">
        <v>151</v>
      </c>
      <c r="B58" s="46"/>
      <c r="C58" s="723"/>
      <c r="D58" s="46"/>
      <c r="E58" s="54"/>
      <c r="F58" s="46"/>
      <c r="G58" s="58"/>
      <c r="H58" s="69"/>
      <c r="I58" s="62"/>
      <c r="J58" s="62"/>
      <c r="K58" s="62"/>
      <c r="L58" s="62"/>
      <c r="M58" s="62"/>
      <c r="N58" s="73"/>
      <c r="O58" s="62"/>
      <c r="P58" s="62"/>
      <c r="Q58" s="62"/>
      <c r="R58" s="62"/>
      <c r="S58" s="62"/>
      <c r="T58" s="62"/>
      <c r="U58" s="62"/>
      <c r="V58" s="62"/>
      <c r="W58" s="62"/>
      <c r="X58" s="62"/>
      <c r="Y58" s="69"/>
      <c r="Z58" s="54"/>
      <c r="AA58" s="54"/>
      <c r="AB58" s="54"/>
      <c r="AC58" s="54"/>
      <c r="AD58" s="54"/>
      <c r="AE58" s="54"/>
      <c r="AF58" s="54"/>
      <c r="AG58" s="54"/>
      <c r="AH58" s="54"/>
      <c r="AI58" s="54"/>
      <c r="AJ58" s="54"/>
      <c r="AK58" s="54"/>
      <c r="AL58" s="54"/>
      <c r="AM58" s="54"/>
      <c r="AN58" s="54"/>
      <c r="AO58" s="46"/>
      <c r="AP58" s="62"/>
      <c r="AQ58" s="62"/>
      <c r="AR58" s="62"/>
      <c r="AS58" s="62"/>
      <c r="AT58" s="62"/>
      <c r="AU58" s="81"/>
      <c r="AV58" s="54"/>
      <c r="AW58" s="54"/>
      <c r="AX58" s="54"/>
      <c r="AY58" s="54"/>
      <c r="AZ58" s="54"/>
      <c r="BA58" s="263"/>
      <c r="BB58" s="62"/>
      <c r="BC58" s="245"/>
      <c r="BD58" s="245"/>
      <c r="BE58" s="245"/>
      <c r="BF58" s="69"/>
      <c r="BG58" s="62"/>
      <c r="BH58" s="62"/>
      <c r="BI58" s="62"/>
      <c r="BJ58" s="62"/>
      <c r="BK58" s="46"/>
      <c r="BL58" s="87"/>
      <c r="BM58" s="87"/>
      <c r="BN58" s="87"/>
      <c r="BO58" s="87"/>
      <c r="BP58" s="87"/>
      <c r="BQ58" s="46"/>
      <c r="BR58" s="91"/>
    </row>
    <row r="59" spans="1:70" s="107" customFormat="1" x14ac:dyDescent="0.25">
      <c r="A59" s="481" t="s">
        <v>2519</v>
      </c>
      <c r="B59" s="402"/>
      <c r="C59" s="724">
        <v>41281</v>
      </c>
      <c r="D59" s="402"/>
      <c r="E59" s="403">
        <v>3164.24</v>
      </c>
      <c r="F59" s="402"/>
      <c r="G59" s="404">
        <v>46.174399999999999</v>
      </c>
      <c r="H59" s="406"/>
      <c r="I59" s="405">
        <v>0.2462</v>
      </c>
      <c r="J59" s="405">
        <v>0.28760000000000002</v>
      </c>
      <c r="K59" s="405">
        <v>-1.4810000000000001</v>
      </c>
      <c r="L59" s="405">
        <v>5.6402000000000001</v>
      </c>
      <c r="M59" s="405">
        <v>13.6936</v>
      </c>
      <c r="N59" s="407">
        <v>13.0938</v>
      </c>
      <c r="O59" s="405">
        <v>0.25169999999999998</v>
      </c>
      <c r="P59" s="405">
        <v>20.034099999999999</v>
      </c>
      <c r="Q59" s="405">
        <v>21.200299999999999</v>
      </c>
      <c r="R59" s="405">
        <v>20.996300000000002</v>
      </c>
      <c r="S59" s="405">
        <v>-0.30009999999999998</v>
      </c>
      <c r="T59" s="405">
        <v>31.288399999999999</v>
      </c>
      <c r="U59" s="405">
        <v>10.8994</v>
      </c>
      <c r="V59" s="405">
        <v>12.293200000000001</v>
      </c>
      <c r="W59" s="405">
        <v>1.1284000000000001</v>
      </c>
      <c r="X59" s="405">
        <v>17.2623</v>
      </c>
      <c r="Y59" s="406"/>
      <c r="Z59" s="403">
        <v>5</v>
      </c>
      <c r="AA59" s="403">
        <v>2</v>
      </c>
      <c r="AB59" s="403">
        <v>5</v>
      </c>
      <c r="AC59" s="403">
        <v>3</v>
      </c>
      <c r="AD59" s="403">
        <v>2</v>
      </c>
      <c r="AE59" s="403">
        <v>2</v>
      </c>
      <c r="AF59" s="403">
        <v>3</v>
      </c>
      <c r="AG59" s="403">
        <v>3</v>
      </c>
      <c r="AH59" s="403">
        <v>3</v>
      </c>
      <c r="AI59" s="403">
        <v>1</v>
      </c>
      <c r="AJ59" s="403">
        <v>3</v>
      </c>
      <c r="AK59" s="403">
        <v>1</v>
      </c>
      <c r="AL59" s="403">
        <v>3</v>
      </c>
      <c r="AM59" s="403">
        <v>2</v>
      </c>
      <c r="AN59" s="403">
        <v>3</v>
      </c>
      <c r="AO59" s="402"/>
      <c r="AP59" s="405">
        <v>23.3</v>
      </c>
      <c r="AQ59" s="405">
        <v>25.19</v>
      </c>
      <c r="AR59" s="405">
        <v>16.71</v>
      </c>
      <c r="AS59" s="405">
        <v>10.27</v>
      </c>
      <c r="AT59" s="405">
        <v>19.93</v>
      </c>
      <c r="AU59" s="408"/>
      <c r="AV59" s="403">
        <v>1</v>
      </c>
      <c r="AW59" s="403">
        <v>2</v>
      </c>
      <c r="AX59" s="403">
        <v>3</v>
      </c>
      <c r="AY59" s="403">
        <v>3</v>
      </c>
      <c r="AZ59" s="403">
        <v>2</v>
      </c>
      <c r="BA59" s="409"/>
      <c r="BB59" s="405">
        <v>20.232671879520201</v>
      </c>
      <c r="BC59" s="410">
        <v>1.2403008644089599</v>
      </c>
      <c r="BD59" s="410">
        <v>6.02476105493263E-2</v>
      </c>
      <c r="BE59" s="410">
        <v>0.41022081755136203</v>
      </c>
      <c r="BF59" s="406"/>
      <c r="BG59" s="405">
        <v>51.199199999999998</v>
      </c>
      <c r="BH59" s="405">
        <v>5.8592199999999997</v>
      </c>
      <c r="BI59" s="405">
        <v>29.147099999999998</v>
      </c>
      <c r="BJ59" s="405">
        <v>13.79448</v>
      </c>
      <c r="BK59" s="402"/>
      <c r="BL59" s="401" t="s">
        <v>2484</v>
      </c>
      <c r="BM59" s="401" t="s">
        <v>2485</v>
      </c>
      <c r="BN59" s="401" t="s">
        <v>2486</v>
      </c>
      <c r="BO59" s="401" t="s">
        <v>2487</v>
      </c>
      <c r="BP59" s="401" t="s">
        <v>2488</v>
      </c>
      <c r="BQ59" s="402"/>
      <c r="BR59" s="411" t="s">
        <v>611</v>
      </c>
    </row>
    <row r="60" spans="1:70" s="107" customFormat="1" x14ac:dyDescent="0.25">
      <c r="A60" s="345" t="s">
        <v>2520</v>
      </c>
      <c r="B60" s="373"/>
      <c r="C60" s="719">
        <v>41276</v>
      </c>
      <c r="D60" s="373"/>
      <c r="E60" s="346">
        <v>992.32100000000003</v>
      </c>
      <c r="F60" s="373"/>
      <c r="G60" s="347">
        <v>192.89</v>
      </c>
      <c r="H60" s="374"/>
      <c r="I60" s="348">
        <v>0.33810000000000001</v>
      </c>
      <c r="J60" s="348">
        <v>-0.88380000000000003</v>
      </c>
      <c r="K60" s="348">
        <v>-8.2900000000000001E-2</v>
      </c>
      <c r="L60" s="348">
        <v>0.89439999999999997</v>
      </c>
      <c r="M60" s="348">
        <v>3.4373999999999998</v>
      </c>
      <c r="N60" s="350">
        <v>6.6162000000000001</v>
      </c>
      <c r="O60" s="348">
        <v>3.2038000000000002</v>
      </c>
      <c r="P60" s="348">
        <v>22.432300000000001</v>
      </c>
      <c r="Q60" s="348">
        <v>22.020600000000002</v>
      </c>
      <c r="R60" s="348">
        <v>16.657499999999999</v>
      </c>
      <c r="S60" s="348">
        <v>-0.67459999999999998</v>
      </c>
      <c r="T60" s="348">
        <v>12.2563</v>
      </c>
      <c r="U60" s="348">
        <v>8.1160999999999994</v>
      </c>
      <c r="V60" s="348">
        <v>6.7933000000000003</v>
      </c>
      <c r="W60" s="348">
        <v>0.59450000000000003</v>
      </c>
      <c r="X60" s="348">
        <v>16.863199999999999</v>
      </c>
      <c r="Y60" s="374"/>
      <c r="Z60" s="346">
        <v>4</v>
      </c>
      <c r="AA60" s="346">
        <v>6</v>
      </c>
      <c r="AB60" s="346">
        <v>3</v>
      </c>
      <c r="AC60" s="346">
        <v>4</v>
      </c>
      <c r="AD60" s="346">
        <v>5</v>
      </c>
      <c r="AE60" s="346">
        <v>4</v>
      </c>
      <c r="AF60" s="346">
        <v>2</v>
      </c>
      <c r="AG60" s="346">
        <v>2</v>
      </c>
      <c r="AH60" s="346">
        <v>2</v>
      </c>
      <c r="AI60" s="346">
        <v>3</v>
      </c>
      <c r="AJ60" s="346">
        <v>4</v>
      </c>
      <c r="AK60" s="346">
        <v>4</v>
      </c>
      <c r="AL60" s="346">
        <v>4</v>
      </c>
      <c r="AM60" s="346">
        <v>4</v>
      </c>
      <c r="AN60" s="346">
        <v>4</v>
      </c>
      <c r="AO60" s="373"/>
      <c r="AP60" s="348">
        <v>20.100000000000001</v>
      </c>
      <c r="AQ60" s="348">
        <v>23.65</v>
      </c>
      <c r="AR60" s="348">
        <v>19.66</v>
      </c>
      <c r="AS60" s="348">
        <v>12.05</v>
      </c>
      <c r="AT60" s="348">
        <v>8.23</v>
      </c>
      <c r="AU60" s="351"/>
      <c r="AV60" s="346">
        <v>3</v>
      </c>
      <c r="AW60" s="346">
        <v>3</v>
      </c>
      <c r="AX60" s="346">
        <v>2</v>
      </c>
      <c r="AY60" s="346">
        <v>2</v>
      </c>
      <c r="AZ60" s="346">
        <v>3</v>
      </c>
      <c r="BA60" s="362"/>
      <c r="BB60" s="348">
        <v>17.573129430569502</v>
      </c>
      <c r="BC60" s="375">
        <v>0</v>
      </c>
      <c r="BD60" s="375">
        <v>7.60801389838454E-2</v>
      </c>
      <c r="BE60" s="375" t="s">
        <v>430</v>
      </c>
      <c r="BF60" s="374"/>
      <c r="BG60" s="348">
        <v>66.711200000000005</v>
      </c>
      <c r="BH60" s="348">
        <v>17.9711</v>
      </c>
      <c r="BI60" s="348">
        <v>10.697900000000001</v>
      </c>
      <c r="BJ60" s="348">
        <v>4.6197999999999997</v>
      </c>
      <c r="BK60" s="373"/>
      <c r="BL60" s="372" t="s">
        <v>2490</v>
      </c>
      <c r="BM60" s="372" t="s">
        <v>2491</v>
      </c>
      <c r="BN60" s="372" t="s">
        <v>2492</v>
      </c>
      <c r="BO60" s="372" t="s">
        <v>2493</v>
      </c>
      <c r="BP60" s="372" t="s">
        <v>2494</v>
      </c>
      <c r="BQ60" s="373"/>
      <c r="BR60" s="354" t="s">
        <v>519</v>
      </c>
    </row>
    <row r="61" spans="1:70" s="107" customFormat="1" x14ac:dyDescent="0.25">
      <c r="A61" s="345" t="s">
        <v>2521</v>
      </c>
      <c r="B61" s="373"/>
      <c r="C61" s="719">
        <v>41276</v>
      </c>
      <c r="D61" s="373"/>
      <c r="E61" s="346">
        <v>934.43</v>
      </c>
      <c r="F61" s="373"/>
      <c r="G61" s="347">
        <v>80.319999999999993</v>
      </c>
      <c r="H61" s="374"/>
      <c r="I61" s="348">
        <v>0.52569999999999995</v>
      </c>
      <c r="J61" s="348">
        <v>-1.24E-2</v>
      </c>
      <c r="K61" s="348">
        <v>0.89180000000000004</v>
      </c>
      <c r="L61" s="348">
        <v>8.0876999999999999</v>
      </c>
      <c r="M61" s="348">
        <v>14.448600000000001</v>
      </c>
      <c r="N61" s="350">
        <v>21.9742</v>
      </c>
      <c r="O61" s="348">
        <v>8.9787999999999997</v>
      </c>
      <c r="P61" s="348">
        <v>25.079599999999999</v>
      </c>
      <c r="Q61" s="348">
        <v>22.7972</v>
      </c>
      <c r="R61" s="348">
        <v>19.818899999999999</v>
      </c>
      <c r="S61" s="348">
        <v>3.3188</v>
      </c>
      <c r="T61" s="348">
        <v>23.095800000000001</v>
      </c>
      <c r="U61" s="348">
        <v>14.5792</v>
      </c>
      <c r="V61" s="348">
        <v>21.476099999999999</v>
      </c>
      <c r="W61" s="348">
        <v>1.3756999999999999</v>
      </c>
      <c r="X61" s="348">
        <v>17.840699999999998</v>
      </c>
      <c r="Y61" s="374"/>
      <c r="Z61" s="346">
        <v>2</v>
      </c>
      <c r="AA61" s="346">
        <v>3</v>
      </c>
      <c r="AB61" s="346">
        <v>2</v>
      </c>
      <c r="AC61" s="346">
        <v>1</v>
      </c>
      <c r="AD61" s="346">
        <v>1</v>
      </c>
      <c r="AE61" s="346">
        <v>1</v>
      </c>
      <c r="AF61" s="346">
        <v>1</v>
      </c>
      <c r="AG61" s="346">
        <v>1</v>
      </c>
      <c r="AH61" s="346">
        <v>1</v>
      </c>
      <c r="AI61" s="346">
        <v>2</v>
      </c>
      <c r="AJ61" s="346">
        <v>2</v>
      </c>
      <c r="AK61" s="346">
        <v>3</v>
      </c>
      <c r="AL61" s="346">
        <v>2</v>
      </c>
      <c r="AM61" s="346">
        <v>1</v>
      </c>
      <c r="AN61" s="346">
        <v>2</v>
      </c>
      <c r="AO61" s="373"/>
      <c r="AP61" s="348">
        <v>22.47</v>
      </c>
      <c r="AQ61" s="348">
        <v>26</v>
      </c>
      <c r="AR61" s="348">
        <v>23.23</v>
      </c>
      <c r="AS61" s="348">
        <v>18.79</v>
      </c>
      <c r="AT61" s="348">
        <v>27.48</v>
      </c>
      <c r="AU61" s="351"/>
      <c r="AV61" s="346">
        <v>2</v>
      </c>
      <c r="AW61" s="346">
        <v>1</v>
      </c>
      <c r="AX61" s="346">
        <v>1</v>
      </c>
      <c r="AY61" s="346">
        <v>1</v>
      </c>
      <c r="AZ61" s="346">
        <v>1</v>
      </c>
      <c r="BA61" s="362"/>
      <c r="BB61" s="348">
        <v>14.9399677002414</v>
      </c>
      <c r="BC61" s="375">
        <v>0</v>
      </c>
      <c r="BD61" s="375">
        <v>0.10278797623352701</v>
      </c>
      <c r="BE61" s="375" t="s">
        <v>430</v>
      </c>
      <c r="BF61" s="374"/>
      <c r="BG61" s="348">
        <v>35.148600000000002</v>
      </c>
      <c r="BH61" s="348">
        <v>27.7514</v>
      </c>
      <c r="BI61" s="348">
        <v>30.634499999999999</v>
      </c>
      <c r="BJ61" s="348">
        <v>6.4654999999999996</v>
      </c>
      <c r="BK61" s="373"/>
      <c r="BL61" s="372" t="s">
        <v>2496</v>
      </c>
      <c r="BM61" s="372" t="s">
        <v>2497</v>
      </c>
      <c r="BN61" s="372" t="s">
        <v>2498</v>
      </c>
      <c r="BO61" s="372" t="s">
        <v>2499</v>
      </c>
      <c r="BP61" s="372" t="s">
        <v>2500</v>
      </c>
      <c r="BQ61" s="373"/>
      <c r="BR61" s="354" t="s">
        <v>476</v>
      </c>
    </row>
    <row r="62" spans="1:70" s="107" customFormat="1" x14ac:dyDescent="0.25">
      <c r="A62" s="345" t="s">
        <v>2522</v>
      </c>
      <c r="B62" s="373"/>
      <c r="C62" s="719">
        <v>45996</v>
      </c>
      <c r="D62" s="373"/>
      <c r="E62" s="346">
        <v>485.50900000000001</v>
      </c>
      <c r="F62" s="373"/>
      <c r="G62" s="347">
        <v>11.567</v>
      </c>
      <c r="H62" s="374"/>
      <c r="I62" s="348">
        <v>0.46899999999999997</v>
      </c>
      <c r="J62" s="348">
        <v>0.66139999999999999</v>
      </c>
      <c r="K62" s="348">
        <v>3.1111</v>
      </c>
      <c r="L62" s="348">
        <v>7.8307000000000002</v>
      </c>
      <c r="M62" s="348">
        <v>11.349600000000001</v>
      </c>
      <c r="N62" s="350" t="s">
        <v>430</v>
      </c>
      <c r="O62" s="348" t="s">
        <v>430</v>
      </c>
      <c r="P62" s="348" t="s">
        <v>430</v>
      </c>
      <c r="Q62" s="348" t="s">
        <v>430</v>
      </c>
      <c r="R62" s="348" t="s">
        <v>430</v>
      </c>
      <c r="S62" s="348">
        <v>3.9262999999999999</v>
      </c>
      <c r="T62" s="348">
        <v>25.824000000000002</v>
      </c>
      <c r="U62" s="348">
        <v>14.8888</v>
      </c>
      <c r="V62" s="348" t="s">
        <v>430</v>
      </c>
      <c r="W62" s="348">
        <v>2.6261999999999999</v>
      </c>
      <c r="X62" s="348">
        <v>15.67</v>
      </c>
      <c r="Y62" s="374"/>
      <c r="Z62" s="346">
        <v>3</v>
      </c>
      <c r="AA62" s="346">
        <v>1</v>
      </c>
      <c r="AB62" s="346">
        <v>1</v>
      </c>
      <c r="AC62" s="346">
        <v>2</v>
      </c>
      <c r="AD62" s="346">
        <v>3</v>
      </c>
      <c r="AE62" s="346" t="s">
        <v>430</v>
      </c>
      <c r="AF62" s="346" t="s">
        <v>430</v>
      </c>
      <c r="AG62" s="346" t="s">
        <v>430</v>
      </c>
      <c r="AH62" s="346" t="s">
        <v>430</v>
      </c>
      <c r="AI62" s="346" t="s">
        <v>430</v>
      </c>
      <c r="AJ62" s="346">
        <v>1</v>
      </c>
      <c r="AK62" s="346">
        <v>2</v>
      </c>
      <c r="AL62" s="346">
        <v>1</v>
      </c>
      <c r="AM62" s="346" t="s">
        <v>430</v>
      </c>
      <c r="AN62" s="346">
        <v>1</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20.157601917749702</v>
      </c>
      <c r="BC62" s="375">
        <v>0</v>
      </c>
      <c r="BD62" s="375">
        <v>7.9301709956671296E-2</v>
      </c>
      <c r="BE62" s="375" t="s">
        <v>430</v>
      </c>
      <c r="BF62" s="374"/>
      <c r="BG62" s="348">
        <v>51.539299999999997</v>
      </c>
      <c r="BH62" s="348">
        <v>15.9399</v>
      </c>
      <c r="BI62" s="348">
        <v>29.279800000000002</v>
      </c>
      <c r="BJ62" s="348">
        <v>3.2410000000000001</v>
      </c>
      <c r="BK62" s="373"/>
      <c r="BL62" s="372" t="s">
        <v>2502</v>
      </c>
      <c r="BM62" s="372" t="s">
        <v>2503</v>
      </c>
      <c r="BN62" s="372" t="s">
        <v>2504</v>
      </c>
      <c r="BO62" s="372" t="s">
        <v>2505</v>
      </c>
      <c r="BP62" s="372" t="s">
        <v>2506</v>
      </c>
      <c r="BQ62" s="373"/>
      <c r="BR62" s="354" t="s">
        <v>463</v>
      </c>
    </row>
    <row r="63" spans="1:70" s="107" customFormat="1" x14ac:dyDescent="0.25">
      <c r="A63" s="345" t="s">
        <v>2523</v>
      </c>
      <c r="B63" s="373"/>
      <c r="C63" s="719">
        <v>45790</v>
      </c>
      <c r="D63" s="373"/>
      <c r="E63" s="346">
        <v>149.59</v>
      </c>
      <c r="F63" s="373"/>
      <c r="G63" s="347">
        <v>12.7529</v>
      </c>
      <c r="H63" s="374"/>
      <c r="I63" s="348">
        <v>0.2303</v>
      </c>
      <c r="J63" s="348">
        <v>-0.78959999999999997</v>
      </c>
      <c r="K63" s="348">
        <v>-1.4063000000000001</v>
      </c>
      <c r="L63" s="348">
        <v>-0.13</v>
      </c>
      <c r="M63" s="348">
        <v>4.8112000000000004</v>
      </c>
      <c r="N63" s="350">
        <v>8.0625999999999998</v>
      </c>
      <c r="O63" s="348" t="s">
        <v>430</v>
      </c>
      <c r="P63" s="348" t="s">
        <v>430</v>
      </c>
      <c r="Q63" s="348" t="s">
        <v>430</v>
      </c>
      <c r="R63" s="348" t="s">
        <v>430</v>
      </c>
      <c r="S63" s="348">
        <v>-2.4641999999999999</v>
      </c>
      <c r="T63" s="348">
        <v>11.6257</v>
      </c>
      <c r="U63" s="348">
        <v>4.8076999999999996</v>
      </c>
      <c r="V63" s="348">
        <v>8.2882999999999996</v>
      </c>
      <c r="W63" s="348">
        <v>0.106</v>
      </c>
      <c r="X63" s="348">
        <v>21.081</v>
      </c>
      <c r="Y63" s="374"/>
      <c r="Z63" s="346">
        <v>6</v>
      </c>
      <c r="AA63" s="346">
        <v>4</v>
      </c>
      <c r="AB63" s="346">
        <v>4</v>
      </c>
      <c r="AC63" s="346">
        <v>5</v>
      </c>
      <c r="AD63" s="346">
        <v>4</v>
      </c>
      <c r="AE63" s="346">
        <v>3</v>
      </c>
      <c r="AF63" s="346" t="s">
        <v>430</v>
      </c>
      <c r="AG63" s="346" t="s">
        <v>430</v>
      </c>
      <c r="AH63" s="346" t="s">
        <v>430</v>
      </c>
      <c r="AI63" s="346" t="s">
        <v>430</v>
      </c>
      <c r="AJ63" s="346">
        <v>6</v>
      </c>
      <c r="AK63" s="346">
        <v>5</v>
      </c>
      <c r="AL63" s="346">
        <v>5</v>
      </c>
      <c r="AM63" s="346">
        <v>3</v>
      </c>
      <c r="AN63" s="346">
        <v>5</v>
      </c>
      <c r="AO63" s="373"/>
      <c r="AP63" s="348" t="s">
        <v>430</v>
      </c>
      <c r="AQ63" s="348" t="s">
        <v>430</v>
      </c>
      <c r="AR63" s="348" t="s">
        <v>430</v>
      </c>
      <c r="AS63" s="348" t="s">
        <v>430</v>
      </c>
      <c r="AT63" s="348">
        <v>6.19</v>
      </c>
      <c r="AU63" s="351"/>
      <c r="AV63" s="346" t="s">
        <v>430</v>
      </c>
      <c r="AW63" s="346" t="s">
        <v>430</v>
      </c>
      <c r="AX63" s="346" t="s">
        <v>430</v>
      </c>
      <c r="AY63" s="346" t="s">
        <v>430</v>
      </c>
      <c r="AZ63" s="346">
        <v>4</v>
      </c>
      <c r="BA63" s="362"/>
      <c r="BB63" s="348">
        <v>13.8333040532255</v>
      </c>
      <c r="BC63" s="375">
        <v>0.83585177019809598</v>
      </c>
      <c r="BD63" s="375">
        <v>6.6987288422779595E-2</v>
      </c>
      <c r="BE63" s="375">
        <v>0.91839119169251004</v>
      </c>
      <c r="BF63" s="374"/>
      <c r="BG63" s="348">
        <v>56.737699999999997</v>
      </c>
      <c r="BH63" s="348">
        <v>16.978899999999999</v>
      </c>
      <c r="BI63" s="348">
        <v>21.106100000000001</v>
      </c>
      <c r="BJ63" s="348">
        <v>5.1772999999999998</v>
      </c>
      <c r="BK63" s="373"/>
      <c r="BL63" s="372" t="s">
        <v>2508</v>
      </c>
      <c r="BM63" s="372" t="s">
        <v>2509</v>
      </c>
      <c r="BN63" s="372" t="s">
        <v>2510</v>
      </c>
      <c r="BO63" s="372" t="s">
        <v>2511</v>
      </c>
      <c r="BP63" s="372" t="s">
        <v>2512</v>
      </c>
      <c r="BQ63" s="373"/>
      <c r="BR63" s="354" t="s">
        <v>476</v>
      </c>
    </row>
    <row r="64" spans="1:70" s="107" customFormat="1" x14ac:dyDescent="0.25">
      <c r="A64" s="345" t="s">
        <v>2524</v>
      </c>
      <c r="B64" s="373"/>
      <c r="C64" s="719">
        <v>41275</v>
      </c>
      <c r="D64" s="373"/>
      <c r="E64" s="346">
        <v>8.6990999999999996</v>
      </c>
      <c r="F64" s="373"/>
      <c r="G64" s="347">
        <v>68.53</v>
      </c>
      <c r="H64" s="374"/>
      <c r="I64" s="348">
        <v>0.52810000000000001</v>
      </c>
      <c r="J64" s="348">
        <v>-0.8679</v>
      </c>
      <c r="K64" s="348">
        <v>-1.6504000000000001</v>
      </c>
      <c r="L64" s="348">
        <v>-2.044</v>
      </c>
      <c r="M64" s="348">
        <v>-2.7391000000000001</v>
      </c>
      <c r="N64" s="350">
        <v>-5.2144000000000004</v>
      </c>
      <c r="O64" s="348">
        <v>-4.6012000000000004</v>
      </c>
      <c r="P64" s="348">
        <v>11.487399999999999</v>
      </c>
      <c r="Q64" s="348">
        <v>12.3568</v>
      </c>
      <c r="R64" s="348">
        <v>13.139699999999999</v>
      </c>
      <c r="S64" s="348">
        <v>-2.1558999999999999</v>
      </c>
      <c r="T64" s="348">
        <v>9.7357999999999993</v>
      </c>
      <c r="U64" s="348">
        <v>-5.5670000000000002</v>
      </c>
      <c r="V64" s="348">
        <v>-4.8723000000000001</v>
      </c>
      <c r="W64" s="348">
        <v>-1.4240999999999999</v>
      </c>
      <c r="X64" s="348">
        <v>13.0753</v>
      </c>
      <c r="Y64" s="374"/>
      <c r="Z64" s="346">
        <v>1</v>
      </c>
      <c r="AA64" s="346">
        <v>5</v>
      </c>
      <c r="AB64" s="346">
        <v>6</v>
      </c>
      <c r="AC64" s="346">
        <v>6</v>
      </c>
      <c r="AD64" s="346">
        <v>6</v>
      </c>
      <c r="AE64" s="346">
        <v>5</v>
      </c>
      <c r="AF64" s="346">
        <v>4</v>
      </c>
      <c r="AG64" s="346">
        <v>4</v>
      </c>
      <c r="AH64" s="346">
        <v>4</v>
      </c>
      <c r="AI64" s="346">
        <v>4</v>
      </c>
      <c r="AJ64" s="346">
        <v>5</v>
      </c>
      <c r="AK64" s="346">
        <v>6</v>
      </c>
      <c r="AL64" s="346">
        <v>6</v>
      </c>
      <c r="AM64" s="346">
        <v>5</v>
      </c>
      <c r="AN64" s="346">
        <v>6</v>
      </c>
      <c r="AO64" s="373"/>
      <c r="AP64" s="348">
        <v>13.4</v>
      </c>
      <c r="AQ64" s="348">
        <v>13.92</v>
      </c>
      <c r="AR64" s="348">
        <v>9.6199999999999992</v>
      </c>
      <c r="AS64" s="348">
        <v>0.79</v>
      </c>
      <c r="AT64" s="348">
        <v>-6.06</v>
      </c>
      <c r="AU64" s="351"/>
      <c r="AV64" s="346">
        <v>4</v>
      </c>
      <c r="AW64" s="346">
        <v>4</v>
      </c>
      <c r="AX64" s="346">
        <v>4</v>
      </c>
      <c r="AY64" s="346">
        <v>4</v>
      </c>
      <c r="AZ64" s="346">
        <v>5</v>
      </c>
      <c r="BA64" s="362"/>
      <c r="BB64" s="348">
        <v>15.6170317505072</v>
      </c>
      <c r="BC64" s="375">
        <v>0.96200714479070604</v>
      </c>
      <c r="BD64" s="375">
        <v>3.8475944952811897E-2</v>
      </c>
      <c r="BE64" s="375">
        <v>-2.64053449281135E-2</v>
      </c>
      <c r="BF64" s="374"/>
      <c r="BG64" s="348">
        <v>57.545099999999998</v>
      </c>
      <c r="BH64" s="348">
        <v>8.4869199999999996</v>
      </c>
      <c r="BI64" s="348">
        <v>28.642099999999999</v>
      </c>
      <c r="BJ64" s="348">
        <v>5.3258799999999997</v>
      </c>
      <c r="BK64" s="373"/>
      <c r="BL64" s="372" t="s">
        <v>2514</v>
      </c>
      <c r="BM64" s="372" t="s">
        <v>2515</v>
      </c>
      <c r="BN64" s="372" t="s">
        <v>2516</v>
      </c>
      <c r="BO64" s="372" t="s">
        <v>2517</v>
      </c>
      <c r="BP64" s="372" t="s">
        <v>2518</v>
      </c>
      <c r="BQ64" s="373"/>
      <c r="BR64" s="354" t="s">
        <v>443</v>
      </c>
    </row>
    <row r="65" spans="1:70" x14ac:dyDescent="0.25">
      <c r="A65" s="36" t="s">
        <v>93</v>
      </c>
      <c r="B65" s="43"/>
      <c r="C65" s="720"/>
      <c r="D65" s="43"/>
      <c r="E65" s="51"/>
      <c r="F65" s="43"/>
      <c r="G65" s="55"/>
      <c r="H65" s="66"/>
      <c r="I65" s="59">
        <v>0.3896</v>
      </c>
      <c r="J65" s="59">
        <v>-0.26750000000000002</v>
      </c>
      <c r="K65" s="59">
        <v>-0.10299999999999999</v>
      </c>
      <c r="L65" s="59">
        <v>3.3797999999999999</v>
      </c>
      <c r="M65" s="59">
        <v>7.5002000000000004</v>
      </c>
      <c r="N65" s="70">
        <v>8.9064999999999994</v>
      </c>
      <c r="O65" s="59">
        <v>1.9582999999999999</v>
      </c>
      <c r="P65" s="59">
        <v>19.758400000000002</v>
      </c>
      <c r="Q65" s="59">
        <v>19.593699999999998</v>
      </c>
      <c r="R65" s="59">
        <v>17.653099999999998</v>
      </c>
      <c r="S65" s="59">
        <v>0.27500000000000002</v>
      </c>
      <c r="T65" s="59">
        <v>18.971</v>
      </c>
      <c r="U65" s="59">
        <v>7.9539999999999997</v>
      </c>
      <c r="V65" s="59">
        <v>8.7957000000000001</v>
      </c>
      <c r="W65" s="59">
        <v>0.73450000000000004</v>
      </c>
      <c r="X65" s="59">
        <v>16.965399999999999</v>
      </c>
      <c r="Y65" s="66"/>
      <c r="Z65" s="51">
        <v>6</v>
      </c>
      <c r="AA65" s="51">
        <v>6</v>
      </c>
      <c r="AB65" s="51">
        <v>6</v>
      </c>
      <c r="AC65" s="51">
        <v>6</v>
      </c>
      <c r="AD65" s="51">
        <v>6</v>
      </c>
      <c r="AE65" s="51">
        <v>5</v>
      </c>
      <c r="AF65" s="51">
        <v>4</v>
      </c>
      <c r="AG65" s="51">
        <v>4</v>
      </c>
      <c r="AH65" s="51">
        <v>4</v>
      </c>
      <c r="AI65" s="51">
        <v>4</v>
      </c>
      <c r="AJ65" s="51">
        <v>6</v>
      </c>
      <c r="AK65" s="51">
        <v>6</v>
      </c>
      <c r="AL65" s="51">
        <v>6</v>
      </c>
      <c r="AM65" s="51">
        <v>5</v>
      </c>
      <c r="AN65" s="51">
        <v>6</v>
      </c>
      <c r="AO65" s="43"/>
      <c r="AP65" s="59">
        <v>19.817499999999999</v>
      </c>
      <c r="AQ65" s="59">
        <v>22.19</v>
      </c>
      <c r="AR65" s="59">
        <v>17.305</v>
      </c>
      <c r="AS65" s="59">
        <v>10.475</v>
      </c>
      <c r="AT65" s="59">
        <v>11.154</v>
      </c>
      <c r="AU65" s="78"/>
      <c r="AV65" s="51">
        <v>4</v>
      </c>
      <c r="AW65" s="51">
        <v>4</v>
      </c>
      <c r="AX65" s="51">
        <v>4</v>
      </c>
      <c r="AY65" s="51">
        <v>4</v>
      </c>
      <c r="AZ65" s="51">
        <v>5</v>
      </c>
      <c r="BA65" s="258"/>
      <c r="BB65" s="59"/>
      <c r="BC65" s="276"/>
      <c r="BD65" s="276"/>
      <c r="BE65" s="276"/>
      <c r="BF65" s="66"/>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0.52810000000000001</v>
      </c>
      <c r="J66" s="60">
        <v>0.66139999999999999</v>
      </c>
      <c r="K66" s="60">
        <v>3.1111</v>
      </c>
      <c r="L66" s="60">
        <v>8.0876999999999999</v>
      </c>
      <c r="M66" s="60">
        <v>14.448600000000001</v>
      </c>
      <c r="N66" s="71">
        <v>21.9742</v>
      </c>
      <c r="O66" s="60">
        <v>8.9787999999999997</v>
      </c>
      <c r="P66" s="60">
        <v>25.079599999999999</v>
      </c>
      <c r="Q66" s="60">
        <v>22.7972</v>
      </c>
      <c r="R66" s="60">
        <v>20.996300000000002</v>
      </c>
      <c r="S66" s="60">
        <v>3.9262999999999999</v>
      </c>
      <c r="T66" s="60">
        <v>31.288399999999999</v>
      </c>
      <c r="U66" s="60">
        <v>14.8888</v>
      </c>
      <c r="V66" s="60">
        <v>21.476099999999999</v>
      </c>
      <c r="W66" s="60">
        <v>2.6261999999999999</v>
      </c>
      <c r="X66" s="60">
        <v>21.081</v>
      </c>
      <c r="Y66" s="67"/>
      <c r="Z66" s="52"/>
      <c r="AA66" s="52"/>
      <c r="AB66" s="52"/>
      <c r="AC66" s="52"/>
      <c r="AD66" s="52"/>
      <c r="AE66" s="52"/>
      <c r="AF66" s="52"/>
      <c r="AG66" s="52"/>
      <c r="AH66" s="52"/>
      <c r="AI66" s="52"/>
      <c r="AJ66" s="52"/>
      <c r="AK66" s="52"/>
      <c r="AL66" s="52"/>
      <c r="AM66" s="52"/>
      <c r="AN66" s="52"/>
      <c r="AO66" s="44"/>
      <c r="AP66" s="60">
        <v>23.3</v>
      </c>
      <c r="AQ66" s="60">
        <v>26</v>
      </c>
      <c r="AR66" s="60">
        <v>23.23</v>
      </c>
      <c r="AS66" s="60">
        <v>18.79</v>
      </c>
      <c r="AT66" s="60">
        <v>27.48</v>
      </c>
      <c r="AU66" s="79"/>
      <c r="AV66" s="52"/>
      <c r="AW66" s="52"/>
      <c r="AX66" s="52"/>
      <c r="AY66" s="52"/>
      <c r="AZ66" s="52"/>
      <c r="BA66" s="259"/>
      <c r="BB66" s="60"/>
      <c r="BC66" s="277"/>
      <c r="BD66" s="277"/>
      <c r="BE66" s="277"/>
      <c r="BF66" s="67"/>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0.2303</v>
      </c>
      <c r="J67" s="60">
        <v>-0.88380000000000003</v>
      </c>
      <c r="K67" s="60">
        <v>-1.6504000000000001</v>
      </c>
      <c r="L67" s="60">
        <v>-2.044</v>
      </c>
      <c r="M67" s="60">
        <v>-2.7391000000000001</v>
      </c>
      <c r="N67" s="71">
        <v>-5.2144000000000004</v>
      </c>
      <c r="O67" s="60">
        <v>-4.6012000000000004</v>
      </c>
      <c r="P67" s="60">
        <v>11.487399999999999</v>
      </c>
      <c r="Q67" s="60">
        <v>12.3568</v>
      </c>
      <c r="R67" s="60">
        <v>13.139699999999999</v>
      </c>
      <c r="S67" s="60">
        <v>-2.4641999999999999</v>
      </c>
      <c r="T67" s="60">
        <v>9.7357999999999993</v>
      </c>
      <c r="U67" s="60">
        <v>-5.5670000000000002</v>
      </c>
      <c r="V67" s="60">
        <v>-4.8723000000000001</v>
      </c>
      <c r="W67" s="60">
        <v>-1.4240999999999999</v>
      </c>
      <c r="X67" s="60">
        <v>13.0753</v>
      </c>
      <c r="Y67" s="67"/>
      <c r="Z67" s="52"/>
      <c r="AA67" s="52"/>
      <c r="AB67" s="52"/>
      <c r="AC67" s="52"/>
      <c r="AD67" s="52"/>
      <c r="AE67" s="52"/>
      <c r="AF67" s="52"/>
      <c r="AG67" s="52"/>
      <c r="AH67" s="52"/>
      <c r="AI67" s="52"/>
      <c r="AJ67" s="52"/>
      <c r="AK67" s="52"/>
      <c r="AL67" s="52"/>
      <c r="AM67" s="52"/>
      <c r="AN67" s="52"/>
      <c r="AO67" s="44"/>
      <c r="AP67" s="60">
        <v>13.4</v>
      </c>
      <c r="AQ67" s="60">
        <v>13.92</v>
      </c>
      <c r="AR67" s="60">
        <v>9.6199999999999992</v>
      </c>
      <c r="AS67" s="60">
        <v>0.79</v>
      </c>
      <c r="AT67" s="60">
        <v>-6.06</v>
      </c>
      <c r="AU67" s="79"/>
      <c r="AV67" s="52"/>
      <c r="AW67" s="52"/>
      <c r="AX67" s="52"/>
      <c r="AY67" s="52"/>
      <c r="AZ67" s="52"/>
      <c r="BA67" s="259"/>
      <c r="BB67" s="60"/>
      <c r="BC67" s="277"/>
      <c r="BD67" s="277"/>
      <c r="BE67" s="277"/>
      <c r="BF67" s="67"/>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0.40355000000000002</v>
      </c>
      <c r="J68" s="61">
        <v>-0.40100000000000002</v>
      </c>
      <c r="K68" s="61">
        <v>-0.74460000000000004</v>
      </c>
      <c r="L68" s="61">
        <v>3.2673000000000001</v>
      </c>
      <c r="M68" s="61">
        <v>8.0803999999999991</v>
      </c>
      <c r="N68" s="72">
        <v>8.0625999999999998</v>
      </c>
      <c r="O68" s="61">
        <v>1.7277499999999999</v>
      </c>
      <c r="P68" s="61">
        <v>21.2332</v>
      </c>
      <c r="Q68" s="61">
        <v>21.610499999999998</v>
      </c>
      <c r="R68" s="61">
        <v>18.238199999999999</v>
      </c>
      <c r="S68" s="61">
        <v>-0.48730000000000001</v>
      </c>
      <c r="T68" s="61">
        <v>17.675999999999998</v>
      </c>
      <c r="U68" s="61">
        <v>9.5077999999999996</v>
      </c>
      <c r="V68" s="61">
        <v>7.5407999999999999</v>
      </c>
      <c r="W68" s="61">
        <v>0.86140000000000005</v>
      </c>
      <c r="X68" s="61">
        <v>17.062799999999999</v>
      </c>
      <c r="Y68" s="68"/>
      <c r="Z68" s="53"/>
      <c r="AA68" s="53"/>
      <c r="AB68" s="53"/>
      <c r="AC68" s="53"/>
      <c r="AD68" s="53"/>
      <c r="AE68" s="53"/>
      <c r="AF68" s="53"/>
      <c r="AG68" s="53"/>
      <c r="AH68" s="53"/>
      <c r="AI68" s="53"/>
      <c r="AJ68" s="53"/>
      <c r="AK68" s="53"/>
      <c r="AL68" s="53"/>
      <c r="AM68" s="53"/>
      <c r="AN68" s="53"/>
      <c r="AO68" s="45"/>
      <c r="AP68" s="61">
        <v>21.28</v>
      </c>
      <c r="AQ68" s="61">
        <v>24.42</v>
      </c>
      <c r="AR68" s="61">
        <v>18.190000000000001</v>
      </c>
      <c r="AS68" s="61">
        <v>11.16</v>
      </c>
      <c r="AT68" s="61">
        <v>8.23</v>
      </c>
      <c r="AU68" s="80"/>
      <c r="AV68" s="53"/>
      <c r="AW68" s="53"/>
      <c r="AX68" s="53"/>
      <c r="AY68" s="53"/>
      <c r="AZ68" s="53"/>
      <c r="BA68" s="262"/>
      <c r="BB68" s="61"/>
      <c r="BC68" s="279"/>
      <c r="BD68" s="279"/>
      <c r="BE68" s="279"/>
      <c r="BF68" s="68"/>
      <c r="BG68" s="61"/>
      <c r="BH68" s="61"/>
      <c r="BI68" s="61"/>
      <c r="BJ68" s="61"/>
      <c r="BK68" s="45"/>
      <c r="BL68" s="86"/>
      <c r="BM68" s="86"/>
      <c r="BN68" s="86"/>
      <c r="BO68" s="86"/>
      <c r="BP68" s="86"/>
      <c r="BQ68" s="45"/>
      <c r="BR68" s="90"/>
    </row>
    <row r="69" spans="1:70" ht="14.5" x14ac:dyDescent="0.25">
      <c r="A69" s="39" t="s">
        <v>91</v>
      </c>
      <c r="B69" s="40"/>
      <c r="C69" s="726"/>
      <c r="D69" s="40"/>
      <c r="E69" s="40"/>
      <c r="F69" s="40"/>
      <c r="G69" s="40"/>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69"/>
      <c r="AP69" s="245"/>
      <c r="AQ69" s="245"/>
      <c r="AR69" s="245"/>
      <c r="AS69" s="245"/>
      <c r="AT69" s="245"/>
      <c r="AU69" s="69"/>
      <c r="AV69" s="247"/>
      <c r="AW69" s="247"/>
      <c r="AX69" s="247"/>
      <c r="AY69" s="247"/>
      <c r="AZ69" s="247"/>
      <c r="BA69" s="69"/>
      <c r="BB69" s="245"/>
      <c r="BC69" s="245"/>
      <c r="BD69" s="245"/>
      <c r="BE69" s="245"/>
      <c r="BF69" s="69"/>
      <c r="BG69" s="245"/>
      <c r="BH69" s="245"/>
      <c r="BI69" s="245"/>
      <c r="BJ69" s="245"/>
      <c r="BK69" s="40"/>
      <c r="BL69" s="40"/>
      <c r="BM69" s="41"/>
    </row>
    <row r="70" spans="1:70" s="107" customFormat="1" x14ac:dyDescent="0.25">
      <c r="A70" s="481" t="s">
        <v>2376</v>
      </c>
      <c r="B70" s="401"/>
      <c r="C70" s="730"/>
      <c r="D70" s="401"/>
      <c r="E70" s="401"/>
      <c r="F70" s="401"/>
      <c r="G70" s="401"/>
      <c r="H70" s="406"/>
      <c r="I70" s="405" t="s">
        <v>430</v>
      </c>
      <c r="J70" s="405" t="s">
        <v>430</v>
      </c>
      <c r="K70" s="405" t="s">
        <v>430</v>
      </c>
      <c r="L70" s="405" t="s">
        <v>430</v>
      </c>
      <c r="M70" s="405" t="s">
        <v>430</v>
      </c>
      <c r="N70" s="407" t="s">
        <v>430</v>
      </c>
      <c r="O70" s="405" t="s">
        <v>430</v>
      </c>
      <c r="P70" s="405" t="s">
        <v>430</v>
      </c>
      <c r="Q70" s="405" t="s">
        <v>430</v>
      </c>
      <c r="R70" s="405" t="s">
        <v>430</v>
      </c>
      <c r="S70" s="405" t="s">
        <v>430</v>
      </c>
      <c r="T70" s="405" t="s">
        <v>430</v>
      </c>
      <c r="U70" s="405" t="s">
        <v>430</v>
      </c>
      <c r="V70" s="405" t="s">
        <v>430</v>
      </c>
      <c r="W70" s="405" t="s">
        <v>430</v>
      </c>
      <c r="X70" s="405" t="s">
        <v>428</v>
      </c>
      <c r="Y70" s="406"/>
      <c r="Z70" s="403"/>
      <c r="AA70" s="403"/>
      <c r="AB70" s="403"/>
      <c r="AC70" s="403"/>
      <c r="AD70" s="403"/>
      <c r="AE70" s="403"/>
      <c r="AF70" s="403"/>
      <c r="AG70" s="403"/>
      <c r="AH70" s="403"/>
      <c r="AI70" s="403"/>
      <c r="AJ70" s="403"/>
      <c r="AK70" s="403"/>
      <c r="AL70" s="403"/>
      <c r="AM70" s="403"/>
      <c r="AN70" s="403"/>
      <c r="AO70" s="406"/>
      <c r="AP70" s="405" t="s">
        <v>430</v>
      </c>
      <c r="AQ70" s="405" t="s">
        <v>430</v>
      </c>
      <c r="AR70" s="405" t="s">
        <v>430</v>
      </c>
      <c r="AS70" s="405" t="s">
        <v>430</v>
      </c>
      <c r="AT70" s="405" t="s">
        <v>430</v>
      </c>
      <c r="AU70" s="406"/>
      <c r="AV70" s="426"/>
      <c r="AW70" s="426"/>
      <c r="AX70" s="426"/>
      <c r="AY70" s="426"/>
      <c r="AZ70" s="426"/>
      <c r="BA70" s="406"/>
      <c r="BB70" s="410"/>
      <c r="BC70" s="410"/>
      <c r="BD70" s="410"/>
      <c r="BE70" s="410"/>
      <c r="BF70" s="406"/>
      <c r="BG70" s="410"/>
      <c r="BH70" s="410"/>
      <c r="BI70" s="410"/>
      <c r="BJ70" s="410"/>
      <c r="BK70" s="401"/>
      <c r="BL70" s="401"/>
      <c r="BM70" s="427"/>
      <c r="BN70" s="428"/>
      <c r="BO70" s="428"/>
      <c r="BP70" s="428"/>
      <c r="BQ70" s="428"/>
      <c r="BR70" s="428"/>
    </row>
    <row r="71" spans="1:70" s="107" customFormat="1" x14ac:dyDescent="0.25">
      <c r="A71" s="345" t="s">
        <v>426</v>
      </c>
      <c r="B71" s="372"/>
      <c r="C71" s="731"/>
      <c r="D71" s="372"/>
      <c r="E71" s="372"/>
      <c r="F71" s="372"/>
      <c r="G71" s="372"/>
      <c r="H71" s="374"/>
      <c r="I71" s="348">
        <v>0.63759999999999994</v>
      </c>
      <c r="J71" s="348">
        <v>-0.6714</v>
      </c>
      <c r="K71" s="348">
        <v>0.1716</v>
      </c>
      <c r="L71" s="348">
        <v>3.1406999999999998</v>
      </c>
      <c r="M71" s="348">
        <v>-4.4798</v>
      </c>
      <c r="N71" s="350">
        <v>-2.214</v>
      </c>
      <c r="O71" s="348">
        <v>0.20130000000000001</v>
      </c>
      <c r="P71" s="348">
        <v>9.1110000000000007</v>
      </c>
      <c r="Q71" s="348">
        <v>9.3389000000000006</v>
      </c>
      <c r="R71" s="348">
        <v>12.170299999999999</v>
      </c>
      <c r="S71" s="348">
        <v>1.8345</v>
      </c>
      <c r="T71" s="348">
        <v>9.3701000000000008</v>
      </c>
      <c r="U71" s="348">
        <v>-6.4183000000000003</v>
      </c>
      <c r="V71" s="348">
        <v>-0.49659999999999999</v>
      </c>
      <c r="W71" s="348">
        <v>-0.51819999999999999</v>
      </c>
      <c r="X71" s="348" t="s">
        <v>428</v>
      </c>
      <c r="Y71" s="374"/>
      <c r="Z71" s="346"/>
      <c r="AA71" s="346"/>
      <c r="AB71" s="346"/>
      <c r="AC71" s="346"/>
      <c r="AD71" s="346"/>
      <c r="AE71" s="346"/>
      <c r="AF71" s="346"/>
      <c r="AG71" s="346"/>
      <c r="AH71" s="346"/>
      <c r="AI71" s="346"/>
      <c r="AJ71" s="346"/>
      <c r="AK71" s="346"/>
      <c r="AL71" s="346"/>
      <c r="AM71" s="346"/>
      <c r="AN71" s="346"/>
      <c r="AO71" s="374"/>
      <c r="AP71" s="348">
        <v>11.78</v>
      </c>
      <c r="AQ71" s="348">
        <v>11.12</v>
      </c>
      <c r="AR71" s="348">
        <v>7.73</v>
      </c>
      <c r="AS71" s="348">
        <v>3.34</v>
      </c>
      <c r="AT71" s="348">
        <v>-3.42</v>
      </c>
      <c r="AU71" s="374"/>
      <c r="AV71" s="429"/>
      <c r="AW71" s="429"/>
      <c r="AX71" s="429"/>
      <c r="AY71" s="429"/>
      <c r="AZ71" s="429"/>
      <c r="BA71" s="374"/>
      <c r="BB71" s="375"/>
      <c r="BC71" s="375"/>
      <c r="BD71" s="375"/>
      <c r="BE71" s="375"/>
      <c r="BF71" s="374"/>
      <c r="BG71" s="375"/>
      <c r="BH71" s="375"/>
      <c r="BI71" s="375"/>
      <c r="BJ71" s="375"/>
      <c r="BK71" s="372"/>
      <c r="BL71" s="372"/>
      <c r="BM71" s="430"/>
      <c r="BN71" s="428"/>
      <c r="BO71" s="428"/>
      <c r="BP71" s="428"/>
      <c r="BQ71" s="428"/>
      <c r="BR71" s="428"/>
    </row>
    <row r="72" spans="1:70" s="107" customFormat="1" x14ac:dyDescent="0.25">
      <c r="A72" s="495" t="s">
        <v>2377</v>
      </c>
      <c r="B72" s="431"/>
      <c r="C72" s="732"/>
      <c r="D72" s="431"/>
      <c r="E72" s="431"/>
      <c r="F72" s="431"/>
      <c r="G72" s="431"/>
      <c r="H72" s="432"/>
      <c r="I72" s="433">
        <v>0.47020000000000001</v>
      </c>
      <c r="J72" s="433">
        <v>-0.4521</v>
      </c>
      <c r="K72" s="433">
        <v>-0.74719999999999998</v>
      </c>
      <c r="L72" s="433">
        <v>0.47110000000000002</v>
      </c>
      <c r="M72" s="433">
        <v>-2.3906000000000001</v>
      </c>
      <c r="N72" s="434">
        <v>2.9169</v>
      </c>
      <c r="O72" s="433">
        <v>1.6526000000000001</v>
      </c>
      <c r="P72" s="433">
        <v>17.029199999999999</v>
      </c>
      <c r="Q72" s="433">
        <v>16.960899999999999</v>
      </c>
      <c r="R72" s="433">
        <v>13.756</v>
      </c>
      <c r="S72" s="433">
        <v>-0.1804</v>
      </c>
      <c r="T72" s="433">
        <v>9.7948000000000004</v>
      </c>
      <c r="U72" s="433">
        <v>-2.1415999999999999</v>
      </c>
      <c r="V72" s="433">
        <v>4.5955000000000004</v>
      </c>
      <c r="W72" s="433">
        <v>-0.59799999999999998</v>
      </c>
      <c r="X72" s="433">
        <v>5.0095000000000001</v>
      </c>
      <c r="Y72" s="432"/>
      <c r="Z72" s="435"/>
      <c r="AA72" s="435"/>
      <c r="AB72" s="435"/>
      <c r="AC72" s="435"/>
      <c r="AD72" s="435"/>
      <c r="AE72" s="435"/>
      <c r="AF72" s="435"/>
      <c r="AG72" s="435"/>
      <c r="AH72" s="435"/>
      <c r="AI72" s="435"/>
      <c r="AJ72" s="435"/>
      <c r="AK72" s="435"/>
      <c r="AL72" s="435"/>
      <c r="AM72" s="435"/>
      <c r="AN72" s="435"/>
      <c r="AO72" s="432"/>
      <c r="AP72" s="433">
        <v>16.100000000000001</v>
      </c>
      <c r="AQ72" s="433">
        <v>17.79</v>
      </c>
      <c r="AR72" s="433">
        <v>14.5</v>
      </c>
      <c r="AS72" s="433">
        <v>7.32</v>
      </c>
      <c r="AT72" s="433">
        <v>0.8</v>
      </c>
      <c r="AU72" s="432"/>
      <c r="AV72" s="436"/>
      <c r="AW72" s="436"/>
      <c r="AX72" s="436"/>
      <c r="AY72" s="436"/>
      <c r="AZ72" s="436"/>
      <c r="BA72" s="417"/>
      <c r="BB72" s="437"/>
      <c r="BC72" s="437"/>
      <c r="BD72" s="437"/>
      <c r="BE72" s="437"/>
      <c r="BF72" s="417"/>
      <c r="BG72" s="437"/>
      <c r="BH72" s="437"/>
      <c r="BI72" s="437"/>
      <c r="BJ72" s="437"/>
      <c r="BK72" s="431"/>
      <c r="BL72" s="431"/>
      <c r="BM72" s="438"/>
      <c r="BN72" s="428"/>
      <c r="BO72" s="428"/>
      <c r="BP72" s="428"/>
      <c r="BQ72" s="428"/>
      <c r="BR72" s="428"/>
    </row>
    <row r="76" spans="1:70" hidden="1" x14ac:dyDescent="0.25">
      <c r="A76" s="488" t="s">
        <v>179</v>
      </c>
    </row>
    <row r="77" spans="1:70" x14ac:dyDescent="0.25">
      <c r="A77" s="488" t="s">
        <v>10489</v>
      </c>
    </row>
    <row r="78" spans="1:70" x14ac:dyDescent="0.25">
      <c r="A78"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3F68B-F7E5-4EFD-AAE7-3F5312179BFB}">
  <sheetPr codeName="Sheet16"/>
  <dimension ref="A1:BR854"/>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C7" sqref="C7"/>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 style="21" customWidth="1"/>
    <col min="64" max="68" width="15.6328125" style="21" customWidth="1"/>
    <col min="69" max="69" width="1.1796875" style="21" customWidth="1"/>
    <col min="70" max="70" width="40" style="21" customWidth="1"/>
    <col min="71" max="16384" width="8.90625" style="21"/>
  </cols>
  <sheetData>
    <row r="1" spans="1:70" ht="33" customHeight="1" x14ac:dyDescent="0.25">
      <c r="A1" s="488" t="s">
        <v>43</v>
      </c>
    </row>
    <row r="3" spans="1:70" ht="20.5" x14ac:dyDescent="0.45">
      <c r="A3" s="23" t="s">
        <v>152</v>
      </c>
    </row>
    <row r="4" spans="1:70" x14ac:dyDescent="0.25">
      <c r="A4" s="488" t="s">
        <v>425</v>
      </c>
    </row>
    <row r="5" spans="1:70" ht="33" x14ac:dyDescent="0.25">
      <c r="A5" s="1072" t="s">
        <v>153</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97"/>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100"/>
      <c r="BG6" s="326" t="s">
        <v>77</v>
      </c>
      <c r="BH6" s="303" t="s">
        <v>78</v>
      </c>
      <c r="BI6" s="303" t="s">
        <v>79</v>
      </c>
      <c r="BJ6" s="327" t="s">
        <v>80</v>
      </c>
      <c r="BK6" s="1074"/>
      <c r="BL6" s="83" t="s">
        <v>82</v>
      </c>
      <c r="BM6" s="28" t="s">
        <v>83</v>
      </c>
      <c r="BN6" s="28" t="s">
        <v>84</v>
      </c>
      <c r="BO6" s="28" t="s">
        <v>85</v>
      </c>
      <c r="BP6" s="82" t="s">
        <v>86</v>
      </c>
      <c r="BQ6" s="1074"/>
      <c r="BR6" s="1104"/>
    </row>
    <row r="7" spans="1:70" ht="14.5" customHeight="1" x14ac:dyDescent="0.25">
      <c r="A7" s="883" t="s">
        <v>2567</v>
      </c>
      <c r="B7" s="42"/>
      <c r="C7" s="874"/>
      <c r="D7" s="42"/>
      <c r="E7" s="875"/>
      <c r="F7" s="42"/>
      <c r="G7" s="876"/>
      <c r="H7" s="65"/>
      <c r="I7" s="877"/>
      <c r="J7" s="877"/>
      <c r="K7" s="877"/>
      <c r="L7" s="877"/>
      <c r="M7" s="877"/>
      <c r="N7" s="878"/>
      <c r="O7" s="877"/>
      <c r="P7" s="877"/>
      <c r="Q7" s="877"/>
      <c r="R7" s="877"/>
      <c r="S7" s="877"/>
      <c r="T7" s="877"/>
      <c r="U7" s="877"/>
      <c r="V7" s="877"/>
      <c r="W7" s="877"/>
      <c r="X7" s="877"/>
      <c r="Y7" s="65"/>
      <c r="Z7" s="875"/>
      <c r="AA7" s="875"/>
      <c r="AB7" s="875"/>
      <c r="AC7" s="875"/>
      <c r="AD7" s="875"/>
      <c r="AE7" s="875"/>
      <c r="AF7" s="875"/>
      <c r="AG7" s="875"/>
      <c r="AH7" s="875"/>
      <c r="AI7" s="875"/>
      <c r="AJ7" s="875"/>
      <c r="AK7" s="875"/>
      <c r="AL7" s="875"/>
      <c r="AM7" s="875"/>
      <c r="AN7" s="875"/>
      <c r="AO7" s="42"/>
      <c r="AP7" s="877"/>
      <c r="AQ7" s="877"/>
      <c r="AR7" s="877"/>
      <c r="AS7" s="877"/>
      <c r="AT7" s="877"/>
      <c r="AU7" s="879"/>
      <c r="AV7" s="875"/>
      <c r="AW7" s="875"/>
      <c r="AX7" s="875"/>
      <c r="AY7" s="875"/>
      <c r="AZ7" s="875"/>
      <c r="BA7" s="880"/>
      <c r="BB7" s="877"/>
      <c r="BC7" s="237"/>
      <c r="BD7" s="237"/>
      <c r="BE7" s="237"/>
      <c r="BF7" s="65"/>
      <c r="BG7" s="877"/>
      <c r="BH7" s="877"/>
      <c r="BI7" s="877"/>
      <c r="BJ7" s="877"/>
      <c r="BK7" s="42"/>
      <c r="BL7" s="881"/>
      <c r="BM7" s="881"/>
      <c r="BN7" s="881"/>
      <c r="BO7" s="881"/>
      <c r="BP7" s="881"/>
      <c r="BQ7" s="42"/>
      <c r="BR7" s="882"/>
    </row>
    <row r="8" spans="1:70" s="428" customFormat="1" x14ac:dyDescent="0.25">
      <c r="A8" s="481" t="s">
        <v>2568</v>
      </c>
      <c r="B8" s="402"/>
      <c r="C8" s="724">
        <v>39682</v>
      </c>
      <c r="D8" s="402"/>
      <c r="E8" s="403">
        <v>11134.3</v>
      </c>
      <c r="F8" s="402"/>
      <c r="G8" s="404">
        <v>131</v>
      </c>
      <c r="H8" s="406"/>
      <c r="I8" s="405">
        <v>0.98670000000000002</v>
      </c>
      <c r="J8" s="405">
        <v>0.1452</v>
      </c>
      <c r="K8" s="405">
        <v>-1.4666999999999999</v>
      </c>
      <c r="L8" s="405">
        <v>3.8199000000000001</v>
      </c>
      <c r="M8" s="405">
        <v>-5.3742000000000001</v>
      </c>
      <c r="N8" s="407">
        <v>-2.4862000000000002</v>
      </c>
      <c r="O8" s="405">
        <v>4.4263000000000003</v>
      </c>
      <c r="P8" s="405">
        <v>10.387600000000001</v>
      </c>
      <c r="Q8" s="405">
        <v>10.054</v>
      </c>
      <c r="R8" s="405">
        <v>11.3467</v>
      </c>
      <c r="S8" s="405">
        <v>-0.77259999999999995</v>
      </c>
      <c r="T8" s="405">
        <v>12.2921</v>
      </c>
      <c r="U8" s="405">
        <v>-5.5446999999999997</v>
      </c>
      <c r="V8" s="405">
        <v>-0.42570000000000002</v>
      </c>
      <c r="W8" s="405">
        <v>0.12230000000000001</v>
      </c>
      <c r="X8" s="405">
        <v>15.3591</v>
      </c>
      <c r="Y8" s="406"/>
      <c r="Z8" s="403">
        <v>6</v>
      </c>
      <c r="AA8" s="403">
        <v>10</v>
      </c>
      <c r="AB8" s="403">
        <v>26</v>
      </c>
      <c r="AC8" s="403">
        <v>25</v>
      </c>
      <c r="AD8" s="403">
        <v>26</v>
      </c>
      <c r="AE8" s="403">
        <v>23</v>
      </c>
      <c r="AF8" s="403">
        <v>20</v>
      </c>
      <c r="AG8" s="403">
        <v>15</v>
      </c>
      <c r="AH8" s="403">
        <v>13</v>
      </c>
      <c r="AI8" s="403">
        <v>9</v>
      </c>
      <c r="AJ8" s="403">
        <v>26</v>
      </c>
      <c r="AK8" s="403">
        <v>25</v>
      </c>
      <c r="AL8" s="403">
        <v>24</v>
      </c>
      <c r="AM8" s="403">
        <v>23</v>
      </c>
      <c r="AN8" s="403">
        <v>20</v>
      </c>
      <c r="AO8" s="402"/>
      <c r="AP8" s="405">
        <v>11.06</v>
      </c>
      <c r="AQ8" s="405">
        <v>12</v>
      </c>
      <c r="AR8" s="405">
        <v>9.41</v>
      </c>
      <c r="AS8" s="405">
        <v>5.39</v>
      </c>
      <c r="AT8" s="405">
        <v>-3.59</v>
      </c>
      <c r="AU8" s="408"/>
      <c r="AV8" s="403">
        <v>9</v>
      </c>
      <c r="AW8" s="403">
        <v>9</v>
      </c>
      <c r="AX8" s="403">
        <v>12</v>
      </c>
      <c r="AY8" s="403">
        <v>16</v>
      </c>
      <c r="AZ8" s="403">
        <v>23</v>
      </c>
      <c r="BA8" s="409"/>
      <c r="BB8" s="405">
        <v>13.0985212994275</v>
      </c>
      <c r="BC8" s="410">
        <v>0.88755117516328197</v>
      </c>
      <c r="BD8" s="410">
        <v>2.5698970149795799E-2</v>
      </c>
      <c r="BE8" s="410">
        <v>-6.7810802144697105E-2</v>
      </c>
      <c r="BF8" s="406"/>
      <c r="BG8" s="405">
        <v>63.013500000000001</v>
      </c>
      <c r="BH8" s="405">
        <v>11.571099999999999</v>
      </c>
      <c r="BI8" s="405">
        <v>20.0701</v>
      </c>
      <c r="BJ8" s="405">
        <v>5.3452999999999999</v>
      </c>
      <c r="BK8" s="402"/>
      <c r="BL8" s="401" t="s">
        <v>2569</v>
      </c>
      <c r="BM8" s="401" t="s">
        <v>2570</v>
      </c>
      <c r="BN8" s="401" t="s">
        <v>2571</v>
      </c>
      <c r="BO8" s="401" t="s">
        <v>2572</v>
      </c>
      <c r="BP8" s="401" t="s">
        <v>2573</v>
      </c>
      <c r="BQ8" s="402"/>
      <c r="BR8" s="411" t="s">
        <v>2384</v>
      </c>
    </row>
    <row r="9" spans="1:70" s="428" customFormat="1" x14ac:dyDescent="0.25">
      <c r="A9" s="345" t="s">
        <v>2574</v>
      </c>
      <c r="B9" s="373"/>
      <c r="C9" s="719">
        <v>42061</v>
      </c>
      <c r="D9" s="373"/>
      <c r="E9" s="346">
        <v>10746.7</v>
      </c>
      <c r="F9" s="373"/>
      <c r="G9" s="347">
        <v>43.636099999999999</v>
      </c>
      <c r="H9" s="374"/>
      <c r="I9" s="348">
        <v>0.97540000000000004</v>
      </c>
      <c r="J9" s="348">
        <v>-0.16819999999999999</v>
      </c>
      <c r="K9" s="348">
        <v>-1.3431999999999999</v>
      </c>
      <c r="L9" s="348">
        <v>3.36</v>
      </c>
      <c r="M9" s="348">
        <v>-6.1962000000000002</v>
      </c>
      <c r="N9" s="350">
        <v>2.1341000000000001</v>
      </c>
      <c r="O9" s="348">
        <v>8.3840000000000003</v>
      </c>
      <c r="P9" s="348">
        <v>16.315000000000001</v>
      </c>
      <c r="Q9" s="348">
        <v>12.9335</v>
      </c>
      <c r="R9" s="348">
        <v>14.012700000000001</v>
      </c>
      <c r="S9" s="348">
        <v>-0.91239999999999999</v>
      </c>
      <c r="T9" s="348">
        <v>10.7498</v>
      </c>
      <c r="U9" s="348">
        <v>-4.7609000000000004</v>
      </c>
      <c r="V9" s="348">
        <v>2.8370000000000002</v>
      </c>
      <c r="W9" s="348">
        <v>-0.75419999999999998</v>
      </c>
      <c r="X9" s="348">
        <v>13.6838</v>
      </c>
      <c r="Y9" s="374"/>
      <c r="Z9" s="346">
        <v>9</v>
      </c>
      <c r="AA9" s="346">
        <v>20</v>
      </c>
      <c r="AB9" s="346">
        <v>25</v>
      </c>
      <c r="AC9" s="346">
        <v>27</v>
      </c>
      <c r="AD9" s="346">
        <v>27</v>
      </c>
      <c r="AE9" s="346">
        <v>20</v>
      </c>
      <c r="AF9" s="346">
        <v>9</v>
      </c>
      <c r="AG9" s="346">
        <v>3</v>
      </c>
      <c r="AH9" s="346">
        <v>4</v>
      </c>
      <c r="AI9" s="346">
        <v>2</v>
      </c>
      <c r="AJ9" s="346">
        <v>27</v>
      </c>
      <c r="AK9" s="346">
        <v>28</v>
      </c>
      <c r="AL9" s="346">
        <v>23</v>
      </c>
      <c r="AM9" s="346">
        <v>21</v>
      </c>
      <c r="AN9" s="346">
        <v>25</v>
      </c>
      <c r="AO9" s="373"/>
      <c r="AP9" s="348">
        <v>14</v>
      </c>
      <c r="AQ9" s="348">
        <v>14.59</v>
      </c>
      <c r="AR9" s="348">
        <v>13.33</v>
      </c>
      <c r="AS9" s="348">
        <v>9.56</v>
      </c>
      <c r="AT9" s="348">
        <v>-2.61</v>
      </c>
      <c r="AU9" s="351"/>
      <c r="AV9" s="346">
        <v>3</v>
      </c>
      <c r="AW9" s="346">
        <v>4</v>
      </c>
      <c r="AX9" s="346">
        <v>2</v>
      </c>
      <c r="AY9" s="346">
        <v>8</v>
      </c>
      <c r="AZ9" s="346">
        <v>21</v>
      </c>
      <c r="BA9" s="362"/>
      <c r="BB9" s="348">
        <v>13.6885544169763</v>
      </c>
      <c r="BC9" s="375">
        <v>0.92307458458974301</v>
      </c>
      <c r="BD9" s="375">
        <v>5.3075471756286498E-2</v>
      </c>
      <c r="BE9" s="375">
        <v>0.30591026672986399</v>
      </c>
      <c r="BF9" s="374"/>
      <c r="BG9" s="348">
        <v>65.306100000000001</v>
      </c>
      <c r="BH9" s="348">
        <v>7.6359700000000004</v>
      </c>
      <c r="BI9" s="348">
        <v>17.872699999999998</v>
      </c>
      <c r="BJ9" s="348">
        <v>9.1852300000000007</v>
      </c>
      <c r="BK9" s="373"/>
      <c r="BL9" s="372" t="s">
        <v>2575</v>
      </c>
      <c r="BM9" s="372" t="s">
        <v>2576</v>
      </c>
      <c r="BN9" s="372" t="s">
        <v>2577</v>
      </c>
      <c r="BO9" s="372" t="s">
        <v>2578</v>
      </c>
      <c r="BP9" s="372" t="s">
        <v>2579</v>
      </c>
      <c r="BQ9" s="373"/>
      <c r="BR9" s="354" t="s">
        <v>526</v>
      </c>
    </row>
    <row r="10" spans="1:70" s="428" customFormat="1" x14ac:dyDescent="0.25">
      <c r="A10" s="345" t="s">
        <v>2580</v>
      </c>
      <c r="B10" s="373"/>
      <c r="C10" s="719">
        <v>37767</v>
      </c>
      <c r="D10" s="373"/>
      <c r="E10" s="346">
        <v>7778.44</v>
      </c>
      <c r="F10" s="373"/>
      <c r="G10" s="347">
        <v>648.1789</v>
      </c>
      <c r="H10" s="374"/>
      <c r="I10" s="348">
        <v>0.92579999999999996</v>
      </c>
      <c r="J10" s="348">
        <v>0.14069999999999999</v>
      </c>
      <c r="K10" s="348">
        <v>-0.38900000000000001</v>
      </c>
      <c r="L10" s="348">
        <v>4.9762000000000004</v>
      </c>
      <c r="M10" s="348">
        <v>-3.4998999999999998</v>
      </c>
      <c r="N10" s="350">
        <v>3.6484000000000001</v>
      </c>
      <c r="O10" s="348">
        <v>6.8826999999999998</v>
      </c>
      <c r="P10" s="348">
        <v>13.1708</v>
      </c>
      <c r="Q10" s="348">
        <v>13.9773</v>
      </c>
      <c r="R10" s="348">
        <v>12.6831</v>
      </c>
      <c r="S10" s="348">
        <v>0.32990000000000003</v>
      </c>
      <c r="T10" s="348">
        <v>14.912599999999999</v>
      </c>
      <c r="U10" s="348">
        <v>-1.8439000000000001</v>
      </c>
      <c r="V10" s="348">
        <v>5.2221000000000002</v>
      </c>
      <c r="W10" s="348">
        <v>0.87970000000000004</v>
      </c>
      <c r="X10" s="348">
        <v>19.6508</v>
      </c>
      <c r="Y10" s="374"/>
      <c r="Z10" s="346">
        <v>13</v>
      </c>
      <c r="AA10" s="346">
        <v>11</v>
      </c>
      <c r="AB10" s="346">
        <v>17</v>
      </c>
      <c r="AC10" s="346">
        <v>23</v>
      </c>
      <c r="AD10" s="346">
        <v>22</v>
      </c>
      <c r="AE10" s="346">
        <v>18</v>
      </c>
      <c r="AF10" s="346">
        <v>16</v>
      </c>
      <c r="AG10" s="346">
        <v>9</v>
      </c>
      <c r="AH10" s="346">
        <v>2</v>
      </c>
      <c r="AI10" s="346">
        <v>5</v>
      </c>
      <c r="AJ10" s="346">
        <v>18</v>
      </c>
      <c r="AK10" s="346">
        <v>19</v>
      </c>
      <c r="AL10" s="346">
        <v>20</v>
      </c>
      <c r="AM10" s="346">
        <v>18</v>
      </c>
      <c r="AN10" s="346">
        <v>11</v>
      </c>
      <c r="AO10" s="373"/>
      <c r="AP10" s="348">
        <v>13.51</v>
      </c>
      <c r="AQ10" s="348">
        <v>15.82</v>
      </c>
      <c r="AR10" s="348">
        <v>12.8</v>
      </c>
      <c r="AS10" s="348">
        <v>8.3800000000000008</v>
      </c>
      <c r="AT10" s="348">
        <v>1.78</v>
      </c>
      <c r="AU10" s="351"/>
      <c r="AV10" s="346">
        <v>4</v>
      </c>
      <c r="AW10" s="346">
        <v>2</v>
      </c>
      <c r="AX10" s="346">
        <v>5</v>
      </c>
      <c r="AY10" s="346">
        <v>14</v>
      </c>
      <c r="AZ10" s="346">
        <v>20</v>
      </c>
      <c r="BA10" s="362"/>
      <c r="BB10" s="348">
        <v>13.3411147242119</v>
      </c>
      <c r="BC10" s="375">
        <v>0.89339858108928005</v>
      </c>
      <c r="BD10" s="375">
        <v>4.2817750860010703E-2</v>
      </c>
      <c r="BE10" s="375">
        <v>0.164142736443497</v>
      </c>
      <c r="BF10" s="374"/>
      <c r="BG10" s="348">
        <v>59.548400000000001</v>
      </c>
      <c r="BH10" s="348">
        <v>20.404299999999999</v>
      </c>
      <c r="BI10" s="348">
        <v>18.385300000000001</v>
      </c>
      <c r="BJ10" s="348">
        <v>1.6619999999999999</v>
      </c>
      <c r="BK10" s="373"/>
      <c r="BL10" s="372" t="s">
        <v>2581</v>
      </c>
      <c r="BM10" s="372" t="s">
        <v>2582</v>
      </c>
      <c r="BN10" s="372" t="s">
        <v>2583</v>
      </c>
      <c r="BO10" s="372" t="s">
        <v>2584</v>
      </c>
      <c r="BP10" s="372" t="s">
        <v>2585</v>
      </c>
      <c r="BQ10" s="373"/>
      <c r="BR10" s="354" t="s">
        <v>463</v>
      </c>
    </row>
    <row r="11" spans="1:70" s="428" customFormat="1" x14ac:dyDescent="0.25">
      <c r="A11" s="345" t="s">
        <v>2586</v>
      </c>
      <c r="B11" s="373"/>
      <c r="C11" s="719">
        <v>44377</v>
      </c>
      <c r="D11" s="373"/>
      <c r="E11" s="346">
        <v>4635.71</v>
      </c>
      <c r="F11" s="373"/>
      <c r="G11" s="347">
        <v>18.055</v>
      </c>
      <c r="H11" s="374"/>
      <c r="I11" s="348">
        <v>0.99</v>
      </c>
      <c r="J11" s="348">
        <v>3.8800000000000001E-2</v>
      </c>
      <c r="K11" s="348">
        <v>-0.73670000000000002</v>
      </c>
      <c r="L11" s="348">
        <v>6.7396000000000003</v>
      </c>
      <c r="M11" s="348">
        <v>-2.0771999999999999</v>
      </c>
      <c r="N11" s="350">
        <v>6.7710999999999997</v>
      </c>
      <c r="O11" s="348">
        <v>8.3056999999999999</v>
      </c>
      <c r="P11" s="348">
        <v>12.875400000000001</v>
      </c>
      <c r="Q11" s="348">
        <v>12.352399999999999</v>
      </c>
      <c r="R11" s="348" t="s">
        <v>430</v>
      </c>
      <c r="S11" s="348">
        <v>0.54010000000000002</v>
      </c>
      <c r="T11" s="348">
        <v>17.202200000000001</v>
      </c>
      <c r="U11" s="348">
        <v>-0.15479999999999999</v>
      </c>
      <c r="V11" s="348">
        <v>8.7782</v>
      </c>
      <c r="W11" s="348">
        <v>0.2777</v>
      </c>
      <c r="X11" s="348">
        <v>12.1754</v>
      </c>
      <c r="Y11" s="374"/>
      <c r="Z11" s="346">
        <v>5</v>
      </c>
      <c r="AA11" s="346">
        <v>15</v>
      </c>
      <c r="AB11" s="346">
        <v>22</v>
      </c>
      <c r="AC11" s="346">
        <v>13</v>
      </c>
      <c r="AD11" s="346">
        <v>16</v>
      </c>
      <c r="AE11" s="346">
        <v>9</v>
      </c>
      <c r="AF11" s="346">
        <v>10</v>
      </c>
      <c r="AG11" s="346">
        <v>11</v>
      </c>
      <c r="AH11" s="346">
        <v>7</v>
      </c>
      <c r="AI11" s="346" t="s">
        <v>430</v>
      </c>
      <c r="AJ11" s="346">
        <v>16</v>
      </c>
      <c r="AK11" s="346">
        <v>11</v>
      </c>
      <c r="AL11" s="346">
        <v>11</v>
      </c>
      <c r="AM11" s="346">
        <v>9</v>
      </c>
      <c r="AN11" s="346">
        <v>19</v>
      </c>
      <c r="AO11" s="373"/>
      <c r="AP11" s="348" t="s">
        <v>430</v>
      </c>
      <c r="AQ11" s="348" t="s">
        <v>430</v>
      </c>
      <c r="AR11" s="348">
        <v>12.69</v>
      </c>
      <c r="AS11" s="348">
        <v>9.7200000000000006</v>
      </c>
      <c r="AT11" s="348">
        <v>5.53</v>
      </c>
      <c r="AU11" s="351"/>
      <c r="AV11" s="346" t="s">
        <v>430</v>
      </c>
      <c r="AW11" s="346" t="s">
        <v>430</v>
      </c>
      <c r="AX11" s="346">
        <v>7</v>
      </c>
      <c r="AY11" s="346">
        <v>6</v>
      </c>
      <c r="AZ11" s="346">
        <v>11</v>
      </c>
      <c r="BA11" s="362"/>
      <c r="BB11" s="348">
        <v>14.8250737749033</v>
      </c>
      <c r="BC11" s="375">
        <v>0.98269591645715204</v>
      </c>
      <c r="BD11" s="375">
        <v>3.7640601119554397E-2</v>
      </c>
      <c r="BE11" s="375">
        <v>0.110240895798296</v>
      </c>
      <c r="BF11" s="374"/>
      <c r="BG11" s="348">
        <v>68.643500000000003</v>
      </c>
      <c r="BH11" s="348">
        <v>11.895300000000001</v>
      </c>
      <c r="BI11" s="348">
        <v>18.5383</v>
      </c>
      <c r="BJ11" s="348">
        <v>0.92290000000000005</v>
      </c>
      <c r="BK11" s="373"/>
      <c r="BL11" s="372" t="s">
        <v>2587</v>
      </c>
      <c r="BM11" s="372" t="s">
        <v>2588</v>
      </c>
      <c r="BN11" s="372" t="s">
        <v>2589</v>
      </c>
      <c r="BO11" s="372" t="s">
        <v>1678</v>
      </c>
      <c r="BP11" s="372" t="s">
        <v>2590</v>
      </c>
      <c r="BQ11" s="373"/>
      <c r="BR11" s="354" t="s">
        <v>463</v>
      </c>
    </row>
    <row r="12" spans="1:70" s="428" customFormat="1" x14ac:dyDescent="0.25">
      <c r="A12" s="345" t="s">
        <v>2591</v>
      </c>
      <c r="B12" s="373"/>
      <c r="C12" s="719">
        <v>41622</v>
      </c>
      <c r="D12" s="373"/>
      <c r="E12" s="346">
        <v>3631.85</v>
      </c>
      <c r="F12" s="373"/>
      <c r="G12" s="347">
        <v>63.69</v>
      </c>
      <c r="H12" s="374"/>
      <c r="I12" s="348">
        <v>0.80720000000000003</v>
      </c>
      <c r="J12" s="348">
        <v>0.20449999999999999</v>
      </c>
      <c r="K12" s="348">
        <v>-6.2799999999999995E-2</v>
      </c>
      <c r="L12" s="348">
        <v>6.5406000000000004</v>
      </c>
      <c r="M12" s="348">
        <v>-1.7584</v>
      </c>
      <c r="N12" s="350">
        <v>5.4645000000000001</v>
      </c>
      <c r="O12" s="348">
        <v>7.0667</v>
      </c>
      <c r="P12" s="348">
        <v>11.439299999999999</v>
      </c>
      <c r="Q12" s="348">
        <v>11.5459</v>
      </c>
      <c r="R12" s="348">
        <v>11.3789</v>
      </c>
      <c r="S12" s="348">
        <v>0.17299999999999999</v>
      </c>
      <c r="T12" s="348">
        <v>16.541599999999999</v>
      </c>
      <c r="U12" s="348">
        <v>-1.1485000000000001</v>
      </c>
      <c r="V12" s="348">
        <v>6.6477000000000004</v>
      </c>
      <c r="W12" s="348">
        <v>0.74339999999999995</v>
      </c>
      <c r="X12" s="348">
        <v>15.7072</v>
      </c>
      <c r="Y12" s="374"/>
      <c r="Z12" s="346">
        <v>19</v>
      </c>
      <c r="AA12" s="346">
        <v>9</v>
      </c>
      <c r="AB12" s="346">
        <v>13</v>
      </c>
      <c r="AC12" s="346">
        <v>16</v>
      </c>
      <c r="AD12" s="346">
        <v>12</v>
      </c>
      <c r="AE12" s="346">
        <v>12</v>
      </c>
      <c r="AF12" s="346">
        <v>14</v>
      </c>
      <c r="AG12" s="346">
        <v>14</v>
      </c>
      <c r="AH12" s="346">
        <v>10</v>
      </c>
      <c r="AI12" s="346">
        <v>7</v>
      </c>
      <c r="AJ12" s="346">
        <v>20</v>
      </c>
      <c r="AK12" s="346">
        <v>15</v>
      </c>
      <c r="AL12" s="346">
        <v>14</v>
      </c>
      <c r="AM12" s="346">
        <v>14</v>
      </c>
      <c r="AN12" s="346">
        <v>13</v>
      </c>
      <c r="AO12" s="373"/>
      <c r="AP12" s="348">
        <v>12.23</v>
      </c>
      <c r="AQ12" s="348">
        <v>13.74</v>
      </c>
      <c r="AR12" s="348">
        <v>11.71</v>
      </c>
      <c r="AS12" s="348">
        <v>8.52</v>
      </c>
      <c r="AT12" s="348">
        <v>4.25</v>
      </c>
      <c r="AU12" s="351"/>
      <c r="AV12" s="346">
        <v>7</v>
      </c>
      <c r="AW12" s="346">
        <v>7</v>
      </c>
      <c r="AX12" s="346">
        <v>10</v>
      </c>
      <c r="AY12" s="346">
        <v>12</v>
      </c>
      <c r="AZ12" s="346">
        <v>15</v>
      </c>
      <c r="BA12" s="362"/>
      <c r="BB12" s="348">
        <v>14.1045079457397</v>
      </c>
      <c r="BC12" s="375">
        <v>0.94254789091289903</v>
      </c>
      <c r="BD12" s="375">
        <v>3.4009678588472002E-2</v>
      </c>
      <c r="BE12" s="375">
        <v>5.02001886578008E-2</v>
      </c>
      <c r="BF12" s="374"/>
      <c r="BG12" s="348">
        <v>64.798199999999994</v>
      </c>
      <c r="BH12" s="348">
        <v>11.794</v>
      </c>
      <c r="BI12" s="348">
        <v>20.713699999999999</v>
      </c>
      <c r="BJ12" s="348">
        <v>2.6941000000000002</v>
      </c>
      <c r="BK12" s="373"/>
      <c r="BL12" s="372" t="s">
        <v>2592</v>
      </c>
      <c r="BM12" s="372" t="s">
        <v>2593</v>
      </c>
      <c r="BN12" s="372" t="s">
        <v>2594</v>
      </c>
      <c r="BO12" s="372" t="s">
        <v>2595</v>
      </c>
      <c r="BP12" s="372" t="s">
        <v>2596</v>
      </c>
      <c r="BQ12" s="373"/>
      <c r="BR12" s="354" t="s">
        <v>463</v>
      </c>
    </row>
    <row r="13" spans="1:70" s="428" customFormat="1" x14ac:dyDescent="0.25">
      <c r="A13" s="345" t="s">
        <v>2597</v>
      </c>
      <c r="B13" s="373"/>
      <c r="C13" s="719">
        <v>42366</v>
      </c>
      <c r="D13" s="373"/>
      <c r="E13" s="346">
        <v>3209.71</v>
      </c>
      <c r="F13" s="373"/>
      <c r="G13" s="347">
        <v>44.593400000000003</v>
      </c>
      <c r="H13" s="374"/>
      <c r="I13" s="348">
        <v>0.96150000000000002</v>
      </c>
      <c r="J13" s="348">
        <v>0.26979999999999998</v>
      </c>
      <c r="K13" s="348">
        <v>0.59870000000000001</v>
      </c>
      <c r="L13" s="348">
        <v>6.0639000000000003</v>
      </c>
      <c r="M13" s="348">
        <v>-2.7465999999999999</v>
      </c>
      <c r="N13" s="350">
        <v>4.4572000000000003</v>
      </c>
      <c r="O13" s="348">
        <v>8.1225000000000005</v>
      </c>
      <c r="P13" s="348">
        <v>11.965299999999999</v>
      </c>
      <c r="Q13" s="348">
        <v>12.2309</v>
      </c>
      <c r="R13" s="348">
        <v>13.330399999999999</v>
      </c>
      <c r="S13" s="348">
        <v>1.6687000000000001</v>
      </c>
      <c r="T13" s="348">
        <v>15.459300000000001</v>
      </c>
      <c r="U13" s="348">
        <v>-1.4049</v>
      </c>
      <c r="V13" s="348">
        <v>5.9776999999999996</v>
      </c>
      <c r="W13" s="348">
        <v>1.9003000000000001</v>
      </c>
      <c r="X13" s="348">
        <v>15.067500000000001</v>
      </c>
      <c r="Y13" s="374"/>
      <c r="Z13" s="346">
        <v>12</v>
      </c>
      <c r="AA13" s="346">
        <v>5</v>
      </c>
      <c r="AB13" s="346">
        <v>8</v>
      </c>
      <c r="AC13" s="346">
        <v>19</v>
      </c>
      <c r="AD13" s="346">
        <v>19</v>
      </c>
      <c r="AE13" s="346">
        <v>16</v>
      </c>
      <c r="AF13" s="346">
        <v>11</v>
      </c>
      <c r="AG13" s="346">
        <v>13</v>
      </c>
      <c r="AH13" s="346">
        <v>8</v>
      </c>
      <c r="AI13" s="346">
        <v>3</v>
      </c>
      <c r="AJ13" s="346">
        <v>8</v>
      </c>
      <c r="AK13" s="346">
        <v>17</v>
      </c>
      <c r="AL13" s="346">
        <v>16</v>
      </c>
      <c r="AM13" s="346">
        <v>17</v>
      </c>
      <c r="AN13" s="346">
        <v>5</v>
      </c>
      <c r="AO13" s="373"/>
      <c r="AP13" s="348">
        <v>13.11</v>
      </c>
      <c r="AQ13" s="348">
        <v>13.79</v>
      </c>
      <c r="AR13" s="348">
        <v>12.51</v>
      </c>
      <c r="AS13" s="348">
        <v>8.93</v>
      </c>
      <c r="AT13" s="348">
        <v>3.37</v>
      </c>
      <c r="AU13" s="351"/>
      <c r="AV13" s="346">
        <v>5</v>
      </c>
      <c r="AW13" s="346">
        <v>5</v>
      </c>
      <c r="AX13" s="346">
        <v>8</v>
      </c>
      <c r="AY13" s="346">
        <v>10</v>
      </c>
      <c r="AZ13" s="346">
        <v>17</v>
      </c>
      <c r="BA13" s="362"/>
      <c r="BB13" s="348">
        <v>13.9411608071381</v>
      </c>
      <c r="BC13" s="375">
        <v>0.90561885554408705</v>
      </c>
      <c r="BD13" s="375">
        <v>3.7755832534026097E-2</v>
      </c>
      <c r="BE13" s="375">
        <v>0.113697945903765</v>
      </c>
      <c r="BF13" s="374"/>
      <c r="BG13" s="348">
        <v>57.701700000000002</v>
      </c>
      <c r="BH13" s="348">
        <v>16.239799999999999</v>
      </c>
      <c r="BI13" s="348">
        <v>22.751899999999999</v>
      </c>
      <c r="BJ13" s="348">
        <v>3.3066</v>
      </c>
      <c r="BK13" s="373"/>
      <c r="BL13" s="372" t="s">
        <v>2598</v>
      </c>
      <c r="BM13" s="372" t="s">
        <v>2599</v>
      </c>
      <c r="BN13" s="372" t="s">
        <v>2600</v>
      </c>
      <c r="BO13" s="372" t="s">
        <v>2601</v>
      </c>
      <c r="BP13" s="372" t="s">
        <v>2602</v>
      </c>
      <c r="BQ13" s="373"/>
      <c r="BR13" s="354" t="s">
        <v>2439</v>
      </c>
    </row>
    <row r="14" spans="1:70" s="428" customFormat="1" x14ac:dyDescent="0.25">
      <c r="A14" s="345" t="s">
        <v>2603</v>
      </c>
      <c r="B14" s="373"/>
      <c r="C14" s="719">
        <v>44176</v>
      </c>
      <c r="D14" s="373"/>
      <c r="E14" s="346">
        <v>2301.94</v>
      </c>
      <c r="F14" s="373"/>
      <c r="G14" s="347">
        <v>21.614999999999998</v>
      </c>
      <c r="H14" s="374"/>
      <c r="I14" s="348">
        <v>0.96689999999999998</v>
      </c>
      <c r="J14" s="348">
        <v>0.20860000000000001</v>
      </c>
      <c r="K14" s="348">
        <v>-0.41010000000000002</v>
      </c>
      <c r="L14" s="348">
        <v>6.0702999999999996</v>
      </c>
      <c r="M14" s="348">
        <v>-3.7665000000000002</v>
      </c>
      <c r="N14" s="350">
        <v>5.6710000000000003</v>
      </c>
      <c r="O14" s="348">
        <v>8.4143000000000008</v>
      </c>
      <c r="P14" s="348">
        <v>13.0458</v>
      </c>
      <c r="Q14" s="348">
        <v>12.6959</v>
      </c>
      <c r="R14" s="348" t="s">
        <v>430</v>
      </c>
      <c r="S14" s="348">
        <v>0.46479999999999999</v>
      </c>
      <c r="T14" s="348">
        <v>13.536099999999999</v>
      </c>
      <c r="U14" s="348">
        <v>-1.6874</v>
      </c>
      <c r="V14" s="348">
        <v>7.0366999999999997</v>
      </c>
      <c r="W14" s="348">
        <v>0.54890000000000005</v>
      </c>
      <c r="X14" s="348">
        <v>14.4985</v>
      </c>
      <c r="Y14" s="374"/>
      <c r="Z14" s="346">
        <v>11</v>
      </c>
      <c r="AA14" s="346">
        <v>8</v>
      </c>
      <c r="AB14" s="346">
        <v>19</v>
      </c>
      <c r="AC14" s="346">
        <v>18</v>
      </c>
      <c r="AD14" s="346">
        <v>23</v>
      </c>
      <c r="AE14" s="346">
        <v>11</v>
      </c>
      <c r="AF14" s="346">
        <v>8</v>
      </c>
      <c r="AG14" s="346">
        <v>10</v>
      </c>
      <c r="AH14" s="346">
        <v>6</v>
      </c>
      <c r="AI14" s="346" t="s">
        <v>430</v>
      </c>
      <c r="AJ14" s="346">
        <v>17</v>
      </c>
      <c r="AK14" s="346">
        <v>22</v>
      </c>
      <c r="AL14" s="346">
        <v>17</v>
      </c>
      <c r="AM14" s="346">
        <v>12</v>
      </c>
      <c r="AN14" s="346">
        <v>16</v>
      </c>
      <c r="AO14" s="373"/>
      <c r="AP14" s="348" t="s">
        <v>430</v>
      </c>
      <c r="AQ14" s="348" t="s">
        <v>430</v>
      </c>
      <c r="AR14" s="348">
        <v>12.77</v>
      </c>
      <c r="AS14" s="348">
        <v>9.68</v>
      </c>
      <c r="AT14" s="348">
        <v>2.89</v>
      </c>
      <c r="AU14" s="351"/>
      <c r="AV14" s="346" t="s">
        <v>430</v>
      </c>
      <c r="AW14" s="346" t="s">
        <v>430</v>
      </c>
      <c r="AX14" s="346">
        <v>6</v>
      </c>
      <c r="AY14" s="346">
        <v>7</v>
      </c>
      <c r="AZ14" s="346">
        <v>19</v>
      </c>
      <c r="BA14" s="362"/>
      <c r="BB14" s="348">
        <v>14.0341380422022</v>
      </c>
      <c r="BC14" s="375">
        <v>0.934790304253589</v>
      </c>
      <c r="BD14" s="375">
        <v>4.1580803226850198E-2</v>
      </c>
      <c r="BE14" s="375">
        <v>0.15759602876763501</v>
      </c>
      <c r="BF14" s="374"/>
      <c r="BG14" s="348">
        <v>60.781199999999998</v>
      </c>
      <c r="BH14" s="348">
        <v>17.167400000000001</v>
      </c>
      <c r="BI14" s="348">
        <v>20.232800000000001</v>
      </c>
      <c r="BJ14" s="348">
        <v>1.8186</v>
      </c>
      <c r="BK14" s="373"/>
      <c r="BL14" s="372" t="s">
        <v>2604</v>
      </c>
      <c r="BM14" s="372" t="s">
        <v>2605</v>
      </c>
      <c r="BN14" s="372" t="s">
        <v>2606</v>
      </c>
      <c r="BO14" s="372" t="s">
        <v>2607</v>
      </c>
      <c r="BP14" s="372" t="s">
        <v>2608</v>
      </c>
      <c r="BQ14" s="373"/>
      <c r="BR14" s="354" t="s">
        <v>463</v>
      </c>
    </row>
    <row r="15" spans="1:70" s="428" customFormat="1" x14ac:dyDescent="0.25">
      <c r="A15" s="345" t="s">
        <v>2609</v>
      </c>
      <c r="B15" s="373"/>
      <c r="C15" s="719">
        <v>45268</v>
      </c>
      <c r="D15" s="373"/>
      <c r="E15" s="346">
        <v>2129.36</v>
      </c>
      <c r="F15" s="373"/>
      <c r="G15" s="347">
        <v>15.16</v>
      </c>
      <c r="H15" s="374"/>
      <c r="I15" s="348">
        <v>0.83809999999999996</v>
      </c>
      <c r="J15" s="348">
        <v>0.28439999999999999</v>
      </c>
      <c r="K15" s="348">
        <v>2.1631999999999998</v>
      </c>
      <c r="L15" s="348">
        <v>8.6193000000000008</v>
      </c>
      <c r="M15" s="348">
        <v>3.9851999999999999</v>
      </c>
      <c r="N15" s="350">
        <v>15.0489</v>
      </c>
      <c r="O15" s="348">
        <v>16.6037</v>
      </c>
      <c r="P15" s="348" t="s">
        <v>430</v>
      </c>
      <c r="Q15" s="348" t="s">
        <v>430</v>
      </c>
      <c r="R15" s="348" t="s">
        <v>430</v>
      </c>
      <c r="S15" s="348">
        <v>3.2698</v>
      </c>
      <c r="T15" s="348">
        <v>21.076599999999999</v>
      </c>
      <c r="U15" s="348">
        <v>6.5728999999999997</v>
      </c>
      <c r="V15" s="348">
        <v>14.8398</v>
      </c>
      <c r="W15" s="348">
        <v>2.0463</v>
      </c>
      <c r="X15" s="348">
        <v>16.651900000000001</v>
      </c>
      <c r="Y15" s="374"/>
      <c r="Z15" s="346">
        <v>16</v>
      </c>
      <c r="AA15" s="346">
        <v>4</v>
      </c>
      <c r="AB15" s="346">
        <v>2</v>
      </c>
      <c r="AC15" s="346">
        <v>3</v>
      </c>
      <c r="AD15" s="346">
        <v>4</v>
      </c>
      <c r="AE15" s="346">
        <v>2</v>
      </c>
      <c r="AF15" s="346">
        <v>1</v>
      </c>
      <c r="AG15" s="346" t="s">
        <v>430</v>
      </c>
      <c r="AH15" s="346" t="s">
        <v>430</v>
      </c>
      <c r="AI15" s="346" t="s">
        <v>430</v>
      </c>
      <c r="AJ15" s="346">
        <v>4</v>
      </c>
      <c r="AK15" s="346">
        <v>4</v>
      </c>
      <c r="AL15" s="346">
        <v>2</v>
      </c>
      <c r="AM15" s="346">
        <v>1</v>
      </c>
      <c r="AN15" s="346">
        <v>3</v>
      </c>
      <c r="AO15" s="373"/>
      <c r="AP15" s="348" t="s">
        <v>430</v>
      </c>
      <c r="AQ15" s="348" t="s">
        <v>430</v>
      </c>
      <c r="AR15" s="348" t="s">
        <v>430</v>
      </c>
      <c r="AS15" s="348" t="s">
        <v>430</v>
      </c>
      <c r="AT15" s="348">
        <v>16.09</v>
      </c>
      <c r="AU15" s="351"/>
      <c r="AV15" s="346" t="s">
        <v>430</v>
      </c>
      <c r="AW15" s="346" t="s">
        <v>430</v>
      </c>
      <c r="AX15" s="346" t="s">
        <v>430</v>
      </c>
      <c r="AY15" s="346" t="s">
        <v>430</v>
      </c>
      <c r="AZ15" s="346">
        <v>2</v>
      </c>
      <c r="BA15" s="362"/>
      <c r="BB15" s="348">
        <v>14.4398036938231</v>
      </c>
      <c r="BC15" s="375">
        <v>0.95298696339146005</v>
      </c>
      <c r="BD15" s="375">
        <v>6.4810296322016403E-2</v>
      </c>
      <c r="BE15" s="375">
        <v>0.47867678944077202</v>
      </c>
      <c r="BF15" s="374"/>
      <c r="BG15" s="348">
        <v>55.361199999999997</v>
      </c>
      <c r="BH15" s="348">
        <v>19.0623</v>
      </c>
      <c r="BI15" s="348">
        <v>24.3933</v>
      </c>
      <c r="BJ15" s="348">
        <v>1.1832</v>
      </c>
      <c r="BK15" s="373"/>
      <c r="BL15" s="372" t="s">
        <v>2610</v>
      </c>
      <c r="BM15" s="372" t="s">
        <v>2611</v>
      </c>
      <c r="BN15" s="372" t="s">
        <v>2612</v>
      </c>
      <c r="BO15" s="372" t="s">
        <v>2613</v>
      </c>
      <c r="BP15" s="372" t="s">
        <v>2614</v>
      </c>
      <c r="BQ15" s="373"/>
      <c r="BR15" s="354" t="s">
        <v>526</v>
      </c>
    </row>
    <row r="16" spans="1:70" s="428" customFormat="1" x14ac:dyDescent="0.25">
      <c r="A16" s="345" t="s">
        <v>2615</v>
      </c>
      <c r="B16" s="373"/>
      <c r="C16" s="719">
        <v>39643</v>
      </c>
      <c r="D16" s="373"/>
      <c r="E16" s="346">
        <v>1857.91</v>
      </c>
      <c r="F16" s="373"/>
      <c r="G16" s="347">
        <v>148.08000000000001</v>
      </c>
      <c r="H16" s="374"/>
      <c r="I16" s="348">
        <v>0.7621</v>
      </c>
      <c r="J16" s="348">
        <v>0.20979999999999999</v>
      </c>
      <c r="K16" s="348">
        <v>0.27089999999999997</v>
      </c>
      <c r="L16" s="348">
        <v>5.1406000000000001</v>
      </c>
      <c r="M16" s="348">
        <v>0.67310000000000003</v>
      </c>
      <c r="N16" s="350">
        <v>7.3042999999999996</v>
      </c>
      <c r="O16" s="348">
        <v>9.2483000000000004</v>
      </c>
      <c r="P16" s="348">
        <v>18.881900000000002</v>
      </c>
      <c r="Q16" s="348">
        <v>14.483499999999999</v>
      </c>
      <c r="R16" s="348">
        <v>14.283799999999999</v>
      </c>
      <c r="S16" s="348">
        <v>0.29799999999999999</v>
      </c>
      <c r="T16" s="348">
        <v>16.479199999999999</v>
      </c>
      <c r="U16" s="348">
        <v>1.6544000000000001</v>
      </c>
      <c r="V16" s="348">
        <v>10.7803</v>
      </c>
      <c r="W16" s="348">
        <v>0.44769999999999999</v>
      </c>
      <c r="X16" s="348">
        <v>16.0444</v>
      </c>
      <c r="Y16" s="374"/>
      <c r="Z16" s="346">
        <v>22</v>
      </c>
      <c r="AA16" s="346">
        <v>7</v>
      </c>
      <c r="AB16" s="346">
        <v>11</v>
      </c>
      <c r="AC16" s="346">
        <v>22</v>
      </c>
      <c r="AD16" s="346">
        <v>6</v>
      </c>
      <c r="AE16" s="346">
        <v>8</v>
      </c>
      <c r="AF16" s="346">
        <v>6</v>
      </c>
      <c r="AG16" s="346">
        <v>2</v>
      </c>
      <c r="AH16" s="346">
        <v>1</v>
      </c>
      <c r="AI16" s="346">
        <v>1</v>
      </c>
      <c r="AJ16" s="346">
        <v>19</v>
      </c>
      <c r="AK16" s="346">
        <v>16</v>
      </c>
      <c r="AL16" s="346">
        <v>6</v>
      </c>
      <c r="AM16" s="346">
        <v>5</v>
      </c>
      <c r="AN16" s="346">
        <v>17</v>
      </c>
      <c r="AO16" s="373"/>
      <c r="AP16" s="348">
        <v>14.9</v>
      </c>
      <c r="AQ16" s="348">
        <v>16.52</v>
      </c>
      <c r="AR16" s="348">
        <v>15.76</v>
      </c>
      <c r="AS16" s="348">
        <v>12.07</v>
      </c>
      <c r="AT16" s="348">
        <v>7.44</v>
      </c>
      <c r="AU16" s="351"/>
      <c r="AV16" s="346">
        <v>1</v>
      </c>
      <c r="AW16" s="346">
        <v>1</v>
      </c>
      <c r="AX16" s="346">
        <v>1</v>
      </c>
      <c r="AY16" s="346">
        <v>2</v>
      </c>
      <c r="AZ16" s="346">
        <v>6</v>
      </c>
      <c r="BA16" s="362"/>
      <c r="BB16" s="348">
        <v>13.899030929048401</v>
      </c>
      <c r="BC16" s="375">
        <v>0.85586904224466998</v>
      </c>
      <c r="BD16" s="375">
        <v>6.5453091597701504E-2</v>
      </c>
      <c r="BE16" s="375">
        <v>0.51974179152213995</v>
      </c>
      <c r="BF16" s="374"/>
      <c r="BG16" s="348">
        <v>57.764099999999999</v>
      </c>
      <c r="BH16" s="348">
        <v>16.2819</v>
      </c>
      <c r="BI16" s="348">
        <v>24.759699999999999</v>
      </c>
      <c r="BJ16" s="348">
        <v>1.1942999999999999</v>
      </c>
      <c r="BK16" s="373"/>
      <c r="BL16" s="372" t="s">
        <v>2616</v>
      </c>
      <c r="BM16" s="372" t="s">
        <v>2617</v>
      </c>
      <c r="BN16" s="372" t="s">
        <v>2618</v>
      </c>
      <c r="BO16" s="372" t="s">
        <v>2619</v>
      </c>
      <c r="BP16" s="372" t="s">
        <v>2620</v>
      </c>
      <c r="BQ16" s="373"/>
      <c r="BR16" s="354" t="s">
        <v>519</v>
      </c>
    </row>
    <row r="17" spans="1:70" s="428" customFormat="1" x14ac:dyDescent="0.25">
      <c r="A17" s="345" t="s">
        <v>2621</v>
      </c>
      <c r="B17" s="373"/>
      <c r="C17" s="719">
        <v>39609</v>
      </c>
      <c r="D17" s="373"/>
      <c r="E17" s="346">
        <v>1687.87</v>
      </c>
      <c r="F17" s="373"/>
      <c r="G17" s="347">
        <v>109.35899999999999</v>
      </c>
      <c r="H17" s="374"/>
      <c r="I17" s="348">
        <v>0.91449999999999998</v>
      </c>
      <c r="J17" s="348">
        <v>-0.25269999999999998</v>
      </c>
      <c r="K17" s="348">
        <v>-0.38829999999999998</v>
      </c>
      <c r="L17" s="348">
        <v>6.4410999999999996</v>
      </c>
      <c r="M17" s="348">
        <v>-1.9730000000000001</v>
      </c>
      <c r="N17" s="350">
        <v>8.0695999999999994</v>
      </c>
      <c r="O17" s="348">
        <v>5.4673999999999996</v>
      </c>
      <c r="P17" s="348">
        <v>13.590400000000001</v>
      </c>
      <c r="Q17" s="348">
        <v>13.831799999999999</v>
      </c>
      <c r="R17" s="348">
        <v>13.1677</v>
      </c>
      <c r="S17" s="348">
        <v>0.81779999999999997</v>
      </c>
      <c r="T17" s="348">
        <v>17.109300000000001</v>
      </c>
      <c r="U17" s="348">
        <v>-0.54720000000000002</v>
      </c>
      <c r="V17" s="348">
        <v>9.1943000000000001</v>
      </c>
      <c r="W17" s="348">
        <v>1.3512</v>
      </c>
      <c r="X17" s="348">
        <v>14.041499999999999</v>
      </c>
      <c r="Y17" s="374"/>
      <c r="Z17" s="346">
        <v>14</v>
      </c>
      <c r="AA17" s="346">
        <v>24</v>
      </c>
      <c r="AB17" s="346">
        <v>16</v>
      </c>
      <c r="AC17" s="346">
        <v>17</v>
      </c>
      <c r="AD17" s="346">
        <v>15</v>
      </c>
      <c r="AE17" s="346">
        <v>7</v>
      </c>
      <c r="AF17" s="346">
        <v>19</v>
      </c>
      <c r="AG17" s="346">
        <v>7</v>
      </c>
      <c r="AH17" s="346">
        <v>3</v>
      </c>
      <c r="AI17" s="346">
        <v>4</v>
      </c>
      <c r="AJ17" s="346">
        <v>15</v>
      </c>
      <c r="AK17" s="346">
        <v>12</v>
      </c>
      <c r="AL17" s="346">
        <v>13</v>
      </c>
      <c r="AM17" s="346">
        <v>8</v>
      </c>
      <c r="AN17" s="346">
        <v>10</v>
      </c>
      <c r="AO17" s="373"/>
      <c r="AP17" s="348">
        <v>14.15</v>
      </c>
      <c r="AQ17" s="348">
        <v>15.25</v>
      </c>
      <c r="AR17" s="348">
        <v>13.29</v>
      </c>
      <c r="AS17" s="348">
        <v>8.42</v>
      </c>
      <c r="AT17" s="348">
        <v>5.36</v>
      </c>
      <c r="AU17" s="351"/>
      <c r="AV17" s="346">
        <v>2</v>
      </c>
      <c r="AW17" s="346">
        <v>3</v>
      </c>
      <c r="AX17" s="346">
        <v>3</v>
      </c>
      <c r="AY17" s="346">
        <v>13</v>
      </c>
      <c r="AZ17" s="346">
        <v>12</v>
      </c>
      <c r="BA17" s="362"/>
      <c r="BB17" s="348">
        <v>14.298569895827001</v>
      </c>
      <c r="BC17" s="375">
        <v>0.91077130827922204</v>
      </c>
      <c r="BD17" s="375">
        <v>4.4654082781915398E-2</v>
      </c>
      <c r="BE17" s="375">
        <v>0.22347952537589899</v>
      </c>
      <c r="BF17" s="374"/>
      <c r="BG17" s="348">
        <v>58.446599999999997</v>
      </c>
      <c r="BH17" s="348">
        <v>7.6172899999999997</v>
      </c>
      <c r="BI17" s="348">
        <v>30.7623</v>
      </c>
      <c r="BJ17" s="348">
        <v>3.17381</v>
      </c>
      <c r="BK17" s="373"/>
      <c r="BL17" s="372" t="s">
        <v>2622</v>
      </c>
      <c r="BM17" s="372" t="s">
        <v>2623</v>
      </c>
      <c r="BN17" s="372" t="s">
        <v>2624</v>
      </c>
      <c r="BO17" s="372" t="s">
        <v>2625</v>
      </c>
      <c r="BP17" s="372" t="s">
        <v>2626</v>
      </c>
      <c r="BQ17" s="373"/>
      <c r="BR17" s="354" t="s">
        <v>526</v>
      </c>
    </row>
    <row r="18" spans="1:70" s="428" customFormat="1" ht="11" x14ac:dyDescent="0.3">
      <c r="A18" s="841" t="s">
        <v>2627</v>
      </c>
      <c r="B18" s="842"/>
      <c r="C18" s="843">
        <v>44984</v>
      </c>
      <c r="D18" s="842"/>
      <c r="E18" s="844">
        <v>1549.76</v>
      </c>
      <c r="F18" s="842"/>
      <c r="G18" s="845">
        <v>16.338000000000001</v>
      </c>
      <c r="H18" s="847"/>
      <c r="I18" s="846">
        <v>0.622</v>
      </c>
      <c r="J18" s="846">
        <v>-0.48730000000000001</v>
      </c>
      <c r="K18" s="846">
        <v>-1.1914</v>
      </c>
      <c r="L18" s="846">
        <v>6.9100999999999999</v>
      </c>
      <c r="M18" s="846">
        <v>-1.8208</v>
      </c>
      <c r="N18" s="848">
        <v>6.7005999999999997</v>
      </c>
      <c r="O18" s="846">
        <v>7.6859999999999999</v>
      </c>
      <c r="P18" s="846">
        <v>13.2692</v>
      </c>
      <c r="Q18" s="846" t="s">
        <v>430</v>
      </c>
      <c r="R18" s="846" t="s">
        <v>430</v>
      </c>
      <c r="S18" s="846">
        <v>2.4500000000000001E-2</v>
      </c>
      <c r="T18" s="846">
        <v>16.883700000000001</v>
      </c>
      <c r="U18" s="846">
        <v>1.1014999999999999</v>
      </c>
      <c r="V18" s="846">
        <v>7.9840999999999998</v>
      </c>
      <c r="W18" s="846">
        <v>-0.47510000000000002</v>
      </c>
      <c r="X18" s="846">
        <v>15.1526</v>
      </c>
      <c r="Y18" s="847"/>
      <c r="Z18" s="844">
        <v>27</v>
      </c>
      <c r="AA18" s="844">
        <v>28</v>
      </c>
      <c r="AB18" s="844">
        <v>24</v>
      </c>
      <c r="AC18" s="844">
        <v>10</v>
      </c>
      <c r="AD18" s="844">
        <v>13</v>
      </c>
      <c r="AE18" s="844">
        <v>10</v>
      </c>
      <c r="AF18" s="844">
        <v>13</v>
      </c>
      <c r="AG18" s="844">
        <v>8</v>
      </c>
      <c r="AH18" s="844" t="s">
        <v>430</v>
      </c>
      <c r="AI18" s="844" t="s">
        <v>430</v>
      </c>
      <c r="AJ18" s="844">
        <v>21</v>
      </c>
      <c r="AK18" s="844">
        <v>14</v>
      </c>
      <c r="AL18" s="844">
        <v>7</v>
      </c>
      <c r="AM18" s="844">
        <v>10</v>
      </c>
      <c r="AN18" s="844">
        <v>24</v>
      </c>
      <c r="AO18" s="842"/>
      <c r="AP18" s="846" t="s">
        <v>430</v>
      </c>
      <c r="AQ18" s="846" t="s">
        <v>430</v>
      </c>
      <c r="AR18" s="846" t="s">
        <v>430</v>
      </c>
      <c r="AS18" s="846">
        <v>9.76</v>
      </c>
      <c r="AT18" s="846">
        <v>6</v>
      </c>
      <c r="AU18" s="849"/>
      <c r="AV18" s="844" t="s">
        <v>430</v>
      </c>
      <c r="AW18" s="844" t="s">
        <v>430</v>
      </c>
      <c r="AX18" s="844" t="s">
        <v>430</v>
      </c>
      <c r="AY18" s="844">
        <v>5</v>
      </c>
      <c r="AZ18" s="844">
        <v>10</v>
      </c>
      <c r="BA18" s="851"/>
      <c r="BB18" s="846">
        <v>14.4289589561229</v>
      </c>
      <c r="BC18" s="852">
        <v>0.97986552331862997</v>
      </c>
      <c r="BD18" s="852">
        <v>3.8229415340846E-2</v>
      </c>
      <c r="BE18" s="852">
        <v>0.10511659376407299</v>
      </c>
      <c r="BF18" s="847"/>
      <c r="BG18" s="846">
        <v>68.174700000000001</v>
      </c>
      <c r="BH18" s="846">
        <v>12.974</v>
      </c>
      <c r="BI18" s="846">
        <v>15.9437</v>
      </c>
      <c r="BJ18" s="846">
        <v>2.9076</v>
      </c>
      <c r="BK18" s="842"/>
      <c r="BL18" s="855" t="s">
        <v>2628</v>
      </c>
      <c r="BM18" s="855" t="s">
        <v>2629</v>
      </c>
      <c r="BN18" s="855" t="s">
        <v>2630</v>
      </c>
      <c r="BO18" s="855" t="s">
        <v>2631</v>
      </c>
      <c r="BP18" s="855" t="s">
        <v>2632</v>
      </c>
      <c r="BQ18" s="842"/>
      <c r="BR18" s="856" t="s">
        <v>526</v>
      </c>
    </row>
    <row r="19" spans="1:70" s="428" customFormat="1" x14ac:dyDescent="0.25">
      <c r="A19" s="345" t="s">
        <v>2633</v>
      </c>
      <c r="B19" s="373"/>
      <c r="C19" s="719">
        <v>38055</v>
      </c>
      <c r="D19" s="373"/>
      <c r="E19" s="346">
        <v>1430.88</v>
      </c>
      <c r="F19" s="373"/>
      <c r="G19" s="347">
        <v>198.0129</v>
      </c>
      <c r="H19" s="374"/>
      <c r="I19" s="348">
        <v>0.96960000000000002</v>
      </c>
      <c r="J19" s="348">
        <v>0.10440000000000001</v>
      </c>
      <c r="K19" s="348">
        <v>0.19350000000000001</v>
      </c>
      <c r="L19" s="348">
        <v>6.9573</v>
      </c>
      <c r="M19" s="348">
        <v>-3.1381999999999999</v>
      </c>
      <c r="N19" s="350">
        <v>5.0781000000000001</v>
      </c>
      <c r="O19" s="348">
        <v>7.9951999999999996</v>
      </c>
      <c r="P19" s="348">
        <v>13.735099999999999</v>
      </c>
      <c r="Q19" s="348">
        <v>12.1557</v>
      </c>
      <c r="R19" s="348">
        <v>10.1691</v>
      </c>
      <c r="S19" s="348">
        <v>0.88990000000000002</v>
      </c>
      <c r="T19" s="348">
        <v>15.1866</v>
      </c>
      <c r="U19" s="348">
        <v>-0.16869999999999999</v>
      </c>
      <c r="V19" s="348">
        <v>6.3608000000000002</v>
      </c>
      <c r="W19" s="348">
        <v>0.36680000000000001</v>
      </c>
      <c r="X19" s="348">
        <v>14.2157</v>
      </c>
      <c r="Y19" s="374"/>
      <c r="Z19" s="346">
        <v>10</v>
      </c>
      <c r="AA19" s="346">
        <v>13</v>
      </c>
      <c r="AB19" s="346">
        <v>12</v>
      </c>
      <c r="AC19" s="346">
        <v>9</v>
      </c>
      <c r="AD19" s="346">
        <v>20</v>
      </c>
      <c r="AE19" s="346">
        <v>13</v>
      </c>
      <c r="AF19" s="346">
        <v>12</v>
      </c>
      <c r="AG19" s="346">
        <v>6</v>
      </c>
      <c r="AH19" s="346">
        <v>9</v>
      </c>
      <c r="AI19" s="346">
        <v>10</v>
      </c>
      <c r="AJ19" s="346">
        <v>14</v>
      </c>
      <c r="AK19" s="346">
        <v>18</v>
      </c>
      <c r="AL19" s="346">
        <v>12</v>
      </c>
      <c r="AM19" s="346">
        <v>15</v>
      </c>
      <c r="AN19" s="346">
        <v>18</v>
      </c>
      <c r="AO19" s="373"/>
      <c r="AP19" s="348">
        <v>11.4</v>
      </c>
      <c r="AQ19" s="348">
        <v>13.75</v>
      </c>
      <c r="AR19" s="348">
        <v>12.24</v>
      </c>
      <c r="AS19" s="348">
        <v>9.32</v>
      </c>
      <c r="AT19" s="348">
        <v>4.3899999999999997</v>
      </c>
      <c r="AU19" s="351"/>
      <c r="AV19" s="346">
        <v>8</v>
      </c>
      <c r="AW19" s="346">
        <v>6</v>
      </c>
      <c r="AX19" s="346">
        <v>9</v>
      </c>
      <c r="AY19" s="346">
        <v>9</v>
      </c>
      <c r="AZ19" s="346">
        <v>13</v>
      </c>
      <c r="BA19" s="362"/>
      <c r="BB19" s="348">
        <v>14.6743007525375</v>
      </c>
      <c r="BC19" s="375">
        <v>1.0057409834426301</v>
      </c>
      <c r="BD19" s="375">
        <v>3.8477888213835701E-2</v>
      </c>
      <c r="BE19" s="375">
        <v>0.106351395011322</v>
      </c>
      <c r="BF19" s="374"/>
      <c r="BG19" s="348">
        <v>78.930700000000002</v>
      </c>
      <c r="BH19" s="348">
        <v>8.41662</v>
      </c>
      <c r="BI19" s="348">
        <v>9.0771300000000004</v>
      </c>
      <c r="BJ19" s="348">
        <v>3.5755499999999998</v>
      </c>
      <c r="BK19" s="373"/>
      <c r="BL19" s="372" t="s">
        <v>2634</v>
      </c>
      <c r="BM19" s="372" t="s">
        <v>2635</v>
      </c>
      <c r="BN19" s="372" t="s">
        <v>2636</v>
      </c>
      <c r="BO19" s="372" t="s">
        <v>2637</v>
      </c>
      <c r="BP19" s="372" t="s">
        <v>2638</v>
      </c>
      <c r="BQ19" s="373"/>
      <c r="BR19" s="354" t="s">
        <v>463</v>
      </c>
    </row>
    <row r="20" spans="1:70" s="428" customFormat="1" x14ac:dyDescent="0.25">
      <c r="A20" s="345" t="s">
        <v>2639</v>
      </c>
      <c r="B20" s="373"/>
      <c r="C20" s="719">
        <v>45135</v>
      </c>
      <c r="D20" s="373"/>
      <c r="E20" s="346">
        <v>1113.6500000000001</v>
      </c>
      <c r="F20" s="373"/>
      <c r="G20" s="347">
        <v>15.122</v>
      </c>
      <c r="H20" s="374"/>
      <c r="I20" s="348">
        <v>0.98160000000000003</v>
      </c>
      <c r="J20" s="348">
        <v>5.2900000000000003E-2</v>
      </c>
      <c r="K20" s="348">
        <v>-8.5900000000000004E-2</v>
      </c>
      <c r="L20" s="348">
        <v>7.2102000000000004</v>
      </c>
      <c r="M20" s="348">
        <v>-1.0016</v>
      </c>
      <c r="N20" s="350">
        <v>2.8706999999999998</v>
      </c>
      <c r="O20" s="348">
        <v>6.2192999999999996</v>
      </c>
      <c r="P20" s="348">
        <v>15.597200000000001</v>
      </c>
      <c r="Q20" s="348" t="s">
        <v>430</v>
      </c>
      <c r="R20" s="348" t="s">
        <v>430</v>
      </c>
      <c r="S20" s="348">
        <v>1.4559</v>
      </c>
      <c r="T20" s="348">
        <v>17.8644</v>
      </c>
      <c r="U20" s="348">
        <v>-1.6902999999999999</v>
      </c>
      <c r="V20" s="348">
        <v>4.7519999999999998</v>
      </c>
      <c r="W20" s="348">
        <v>0.64559999999999995</v>
      </c>
      <c r="X20" s="348">
        <v>14.4421</v>
      </c>
      <c r="Y20" s="374"/>
      <c r="Z20" s="346">
        <v>7</v>
      </c>
      <c r="AA20" s="346">
        <v>14</v>
      </c>
      <c r="AB20" s="346">
        <v>14</v>
      </c>
      <c r="AC20" s="346">
        <v>7</v>
      </c>
      <c r="AD20" s="346">
        <v>10</v>
      </c>
      <c r="AE20" s="346">
        <v>19</v>
      </c>
      <c r="AF20" s="346">
        <v>17</v>
      </c>
      <c r="AG20" s="346">
        <v>4</v>
      </c>
      <c r="AH20" s="346" t="s">
        <v>430</v>
      </c>
      <c r="AI20" s="346" t="s">
        <v>430</v>
      </c>
      <c r="AJ20" s="346">
        <v>12</v>
      </c>
      <c r="AK20" s="346">
        <v>8</v>
      </c>
      <c r="AL20" s="346">
        <v>18</v>
      </c>
      <c r="AM20" s="346">
        <v>19</v>
      </c>
      <c r="AN20" s="346">
        <v>14</v>
      </c>
      <c r="AO20" s="373"/>
      <c r="AP20" s="348" t="s">
        <v>430</v>
      </c>
      <c r="AQ20" s="348" t="s">
        <v>430</v>
      </c>
      <c r="AR20" s="348" t="s">
        <v>430</v>
      </c>
      <c r="AS20" s="348">
        <v>8.58</v>
      </c>
      <c r="AT20" s="348">
        <v>4.3099999999999996</v>
      </c>
      <c r="AU20" s="351"/>
      <c r="AV20" s="346" t="s">
        <v>430</v>
      </c>
      <c r="AW20" s="346" t="s">
        <v>430</v>
      </c>
      <c r="AX20" s="346" t="s">
        <v>430</v>
      </c>
      <c r="AY20" s="346">
        <v>11</v>
      </c>
      <c r="AZ20" s="346">
        <v>14</v>
      </c>
      <c r="BA20" s="362"/>
      <c r="BB20" s="348">
        <v>14.751250090106801</v>
      </c>
      <c r="BC20" s="375">
        <v>0.94957410562196498</v>
      </c>
      <c r="BD20" s="375">
        <v>5.8402955718579501E-2</v>
      </c>
      <c r="BE20" s="375">
        <v>0.25922987309590001</v>
      </c>
      <c r="BF20" s="374"/>
      <c r="BG20" s="348">
        <v>56.964599999999997</v>
      </c>
      <c r="BH20" s="348">
        <v>18.451499999999999</v>
      </c>
      <c r="BI20" s="348">
        <v>21.991700000000002</v>
      </c>
      <c r="BJ20" s="348">
        <v>2.5922000000000001</v>
      </c>
      <c r="BK20" s="373"/>
      <c r="BL20" s="372" t="s">
        <v>2640</v>
      </c>
      <c r="BM20" s="372" t="s">
        <v>2641</v>
      </c>
      <c r="BN20" s="372" t="s">
        <v>2642</v>
      </c>
      <c r="BO20" s="372" t="s">
        <v>2643</v>
      </c>
      <c r="BP20" s="372" t="s">
        <v>2644</v>
      </c>
      <c r="BQ20" s="373"/>
      <c r="BR20" s="354" t="s">
        <v>526</v>
      </c>
    </row>
    <row r="21" spans="1:70" s="428" customFormat="1" x14ac:dyDescent="0.25">
      <c r="A21" s="345" t="s">
        <v>2645</v>
      </c>
      <c r="B21" s="373"/>
      <c r="C21" s="719">
        <v>45715</v>
      </c>
      <c r="D21" s="373"/>
      <c r="E21" s="346">
        <v>945.44</v>
      </c>
      <c r="F21" s="373"/>
      <c r="G21" s="347">
        <v>12.764799999999999</v>
      </c>
      <c r="H21" s="374"/>
      <c r="I21" s="348">
        <v>1.1096999999999999</v>
      </c>
      <c r="J21" s="348">
        <v>0.88360000000000005</v>
      </c>
      <c r="K21" s="348">
        <v>1.3939999999999999</v>
      </c>
      <c r="L21" s="348">
        <v>6.5456000000000003</v>
      </c>
      <c r="M21" s="348">
        <v>2.9468999999999999</v>
      </c>
      <c r="N21" s="350">
        <v>11.3323</v>
      </c>
      <c r="O21" s="348" t="s">
        <v>430</v>
      </c>
      <c r="P21" s="348" t="s">
        <v>430</v>
      </c>
      <c r="Q21" s="348" t="s">
        <v>430</v>
      </c>
      <c r="R21" s="348" t="s">
        <v>430</v>
      </c>
      <c r="S21" s="348">
        <v>1.6549</v>
      </c>
      <c r="T21" s="348">
        <v>19.831399999999999</v>
      </c>
      <c r="U21" s="348">
        <v>4.7058999999999997</v>
      </c>
      <c r="V21" s="348">
        <v>13.1631</v>
      </c>
      <c r="W21" s="348">
        <v>2.4009999999999998</v>
      </c>
      <c r="X21" s="348">
        <v>17.975200000000001</v>
      </c>
      <c r="Y21" s="374"/>
      <c r="Z21" s="346">
        <v>3</v>
      </c>
      <c r="AA21" s="346">
        <v>1</v>
      </c>
      <c r="AB21" s="346">
        <v>5</v>
      </c>
      <c r="AC21" s="346">
        <v>15</v>
      </c>
      <c r="AD21" s="346">
        <v>5</v>
      </c>
      <c r="AE21" s="346">
        <v>4</v>
      </c>
      <c r="AF21" s="346" t="s">
        <v>430</v>
      </c>
      <c r="AG21" s="346" t="s">
        <v>430</v>
      </c>
      <c r="AH21" s="346" t="s">
        <v>430</v>
      </c>
      <c r="AI21" s="346" t="s">
        <v>430</v>
      </c>
      <c r="AJ21" s="346">
        <v>9</v>
      </c>
      <c r="AK21" s="346">
        <v>5</v>
      </c>
      <c r="AL21" s="346">
        <v>4</v>
      </c>
      <c r="AM21" s="346">
        <v>4</v>
      </c>
      <c r="AN21" s="346">
        <v>1</v>
      </c>
      <c r="AO21" s="373"/>
      <c r="AP21" s="348" t="s">
        <v>430</v>
      </c>
      <c r="AQ21" s="348" t="s">
        <v>430</v>
      </c>
      <c r="AR21" s="348" t="s">
        <v>430</v>
      </c>
      <c r="AS21" s="348" t="s">
        <v>430</v>
      </c>
      <c r="AT21" s="348">
        <v>12.63</v>
      </c>
      <c r="AU21" s="351"/>
      <c r="AV21" s="346" t="s">
        <v>430</v>
      </c>
      <c r="AW21" s="346" t="s">
        <v>430</v>
      </c>
      <c r="AX21" s="346" t="s">
        <v>430</v>
      </c>
      <c r="AY21" s="346" t="s">
        <v>430</v>
      </c>
      <c r="AZ21" s="346">
        <v>4</v>
      </c>
      <c r="BA21" s="362"/>
      <c r="BB21" s="348">
        <v>14.5351172254309</v>
      </c>
      <c r="BC21" s="375">
        <v>0.88417494840299904</v>
      </c>
      <c r="BD21" s="375">
        <v>6.14097551851027E-2</v>
      </c>
      <c r="BE21" s="375">
        <v>0.53004849396989495</v>
      </c>
      <c r="BF21" s="374"/>
      <c r="BG21" s="348">
        <v>52.632899999999999</v>
      </c>
      <c r="BH21" s="348">
        <v>23.064699999999998</v>
      </c>
      <c r="BI21" s="348">
        <v>21.2118</v>
      </c>
      <c r="BJ21" s="348">
        <v>3.0905999999999998</v>
      </c>
      <c r="BK21" s="373"/>
      <c r="BL21" s="372" t="s">
        <v>2646</v>
      </c>
      <c r="BM21" s="372" t="s">
        <v>2647</v>
      </c>
      <c r="BN21" s="372" t="s">
        <v>2648</v>
      </c>
      <c r="BO21" s="372" t="s">
        <v>2649</v>
      </c>
      <c r="BP21" s="372" t="s">
        <v>2650</v>
      </c>
      <c r="BQ21" s="373"/>
      <c r="BR21" s="354" t="s">
        <v>476</v>
      </c>
    </row>
    <row r="22" spans="1:70" s="428" customFormat="1" x14ac:dyDescent="0.25">
      <c r="A22" s="345" t="s">
        <v>2651</v>
      </c>
      <c r="B22" s="373"/>
      <c r="C22" s="719">
        <v>45097</v>
      </c>
      <c r="D22" s="373"/>
      <c r="E22" s="346">
        <v>884.45399999999995</v>
      </c>
      <c r="F22" s="373"/>
      <c r="G22" s="347">
        <v>20.345099999999999</v>
      </c>
      <c r="H22" s="374"/>
      <c r="I22" s="348">
        <v>0.73580000000000001</v>
      </c>
      <c r="J22" s="348">
        <v>1.52E-2</v>
      </c>
      <c r="K22" s="348">
        <v>-2.9081999999999999</v>
      </c>
      <c r="L22" s="348">
        <v>6.9893999999999998</v>
      </c>
      <c r="M22" s="348">
        <v>6.6360999999999999</v>
      </c>
      <c r="N22" s="350">
        <v>15.203099999999999</v>
      </c>
      <c r="O22" s="348">
        <v>9.5947999999999993</v>
      </c>
      <c r="P22" s="348">
        <v>21.856400000000001</v>
      </c>
      <c r="Q22" s="348" t="s">
        <v>430</v>
      </c>
      <c r="R22" s="348" t="s">
        <v>430</v>
      </c>
      <c r="S22" s="348">
        <v>-0.32290000000000002</v>
      </c>
      <c r="T22" s="348">
        <v>21.542400000000001</v>
      </c>
      <c r="U22" s="348">
        <v>5.0357000000000003</v>
      </c>
      <c r="V22" s="348">
        <v>14.3902</v>
      </c>
      <c r="W22" s="348">
        <v>-1.4164000000000001</v>
      </c>
      <c r="X22" s="348">
        <v>25.115200000000002</v>
      </c>
      <c r="Y22" s="374"/>
      <c r="Z22" s="346">
        <v>24</v>
      </c>
      <c r="AA22" s="346">
        <v>16</v>
      </c>
      <c r="AB22" s="346">
        <v>28</v>
      </c>
      <c r="AC22" s="346">
        <v>8</v>
      </c>
      <c r="AD22" s="346">
        <v>3</v>
      </c>
      <c r="AE22" s="346">
        <v>1</v>
      </c>
      <c r="AF22" s="346">
        <v>3</v>
      </c>
      <c r="AG22" s="346">
        <v>1</v>
      </c>
      <c r="AH22" s="346" t="s">
        <v>430</v>
      </c>
      <c r="AI22" s="346" t="s">
        <v>430</v>
      </c>
      <c r="AJ22" s="346">
        <v>22</v>
      </c>
      <c r="AK22" s="346">
        <v>3</v>
      </c>
      <c r="AL22" s="346">
        <v>3</v>
      </c>
      <c r="AM22" s="346">
        <v>3</v>
      </c>
      <c r="AN22" s="346">
        <v>28</v>
      </c>
      <c r="AO22" s="373"/>
      <c r="AP22" s="348" t="s">
        <v>430</v>
      </c>
      <c r="AQ22" s="348" t="s">
        <v>430</v>
      </c>
      <c r="AR22" s="348" t="s">
        <v>430</v>
      </c>
      <c r="AS22" s="348">
        <v>15.89</v>
      </c>
      <c r="AT22" s="348">
        <v>15.21</v>
      </c>
      <c r="AU22" s="351"/>
      <c r="AV22" s="346" t="s">
        <v>430</v>
      </c>
      <c r="AW22" s="346" t="s">
        <v>430</v>
      </c>
      <c r="AX22" s="346" t="s">
        <v>430</v>
      </c>
      <c r="AY22" s="346">
        <v>1</v>
      </c>
      <c r="AZ22" s="346">
        <v>3</v>
      </c>
      <c r="BA22" s="362"/>
      <c r="BB22" s="348">
        <v>16.795237169197701</v>
      </c>
      <c r="BC22" s="375">
        <v>0.68667172422531297</v>
      </c>
      <c r="BD22" s="375">
        <v>8.4710090499716298E-2</v>
      </c>
      <c r="BE22" s="375">
        <v>1.1098312333011999</v>
      </c>
      <c r="BF22" s="374"/>
      <c r="BG22" s="348">
        <v>19.550699999999999</v>
      </c>
      <c r="BH22" s="348">
        <v>23.846900000000002</v>
      </c>
      <c r="BI22" s="348">
        <v>37.294899999999998</v>
      </c>
      <c r="BJ22" s="348">
        <v>19.307500000000001</v>
      </c>
      <c r="BK22" s="373"/>
      <c r="BL22" s="372" t="s">
        <v>2652</v>
      </c>
      <c r="BM22" s="372" t="s">
        <v>2653</v>
      </c>
      <c r="BN22" s="372" t="s">
        <v>2654</v>
      </c>
      <c r="BO22" s="372" t="s">
        <v>2655</v>
      </c>
      <c r="BP22" s="372" t="s">
        <v>2656</v>
      </c>
      <c r="BQ22" s="373"/>
      <c r="BR22" s="354" t="s">
        <v>548</v>
      </c>
    </row>
    <row r="23" spans="1:70" s="428" customFormat="1" x14ac:dyDescent="0.25">
      <c r="A23" s="345" t="s">
        <v>2657</v>
      </c>
      <c r="B23" s="373"/>
      <c r="C23" s="719">
        <v>45328</v>
      </c>
      <c r="D23" s="373"/>
      <c r="E23" s="346">
        <v>653.04</v>
      </c>
      <c r="F23" s="373"/>
      <c r="G23" s="347">
        <v>13.117000000000001</v>
      </c>
      <c r="H23" s="374"/>
      <c r="I23" s="348">
        <v>0.76049999999999995</v>
      </c>
      <c r="J23" s="348">
        <v>-0.18260000000000001</v>
      </c>
      <c r="K23" s="348">
        <v>-0.25850000000000001</v>
      </c>
      <c r="L23" s="348">
        <v>6.6683000000000003</v>
      </c>
      <c r="M23" s="348">
        <v>-0.50819999999999999</v>
      </c>
      <c r="N23" s="350">
        <v>4.6180000000000003</v>
      </c>
      <c r="O23" s="348">
        <v>9.1202000000000005</v>
      </c>
      <c r="P23" s="348" t="s">
        <v>430</v>
      </c>
      <c r="Q23" s="348" t="s">
        <v>430</v>
      </c>
      <c r="R23" s="348" t="s">
        <v>430</v>
      </c>
      <c r="S23" s="348">
        <v>1.5405</v>
      </c>
      <c r="T23" s="348">
        <v>17.958600000000001</v>
      </c>
      <c r="U23" s="348">
        <v>0.72950000000000004</v>
      </c>
      <c r="V23" s="348">
        <v>6.8769</v>
      </c>
      <c r="W23" s="348">
        <v>0.10680000000000001</v>
      </c>
      <c r="X23" s="348">
        <v>11.287599999999999</v>
      </c>
      <c r="Y23" s="374"/>
      <c r="Z23" s="346">
        <v>23</v>
      </c>
      <c r="AA23" s="346">
        <v>21</v>
      </c>
      <c r="AB23" s="346">
        <v>15</v>
      </c>
      <c r="AC23" s="346">
        <v>14</v>
      </c>
      <c r="AD23" s="346">
        <v>9</v>
      </c>
      <c r="AE23" s="346">
        <v>15</v>
      </c>
      <c r="AF23" s="346">
        <v>7</v>
      </c>
      <c r="AG23" s="346" t="s">
        <v>430</v>
      </c>
      <c r="AH23" s="346" t="s">
        <v>430</v>
      </c>
      <c r="AI23" s="346" t="s">
        <v>430</v>
      </c>
      <c r="AJ23" s="346">
        <v>11</v>
      </c>
      <c r="AK23" s="346">
        <v>7</v>
      </c>
      <c r="AL23" s="346">
        <v>9</v>
      </c>
      <c r="AM23" s="346">
        <v>13</v>
      </c>
      <c r="AN23" s="346">
        <v>21</v>
      </c>
      <c r="AO23" s="373"/>
      <c r="AP23" s="348" t="s">
        <v>430</v>
      </c>
      <c r="AQ23" s="348" t="s">
        <v>430</v>
      </c>
      <c r="AR23" s="348" t="s">
        <v>430</v>
      </c>
      <c r="AS23" s="348" t="s">
        <v>430</v>
      </c>
      <c r="AT23" s="348">
        <v>6.32</v>
      </c>
      <c r="AU23" s="351"/>
      <c r="AV23" s="346" t="s">
        <v>430</v>
      </c>
      <c r="AW23" s="346" t="s">
        <v>430</v>
      </c>
      <c r="AX23" s="346" t="s">
        <v>430</v>
      </c>
      <c r="AY23" s="346" t="s">
        <v>430</v>
      </c>
      <c r="AZ23" s="346">
        <v>8</v>
      </c>
      <c r="BA23" s="362"/>
      <c r="BB23" s="348">
        <v>13.961232081311699</v>
      </c>
      <c r="BC23" s="375">
        <v>0.93366899513939505</v>
      </c>
      <c r="BD23" s="375">
        <v>4.0699617272845399E-2</v>
      </c>
      <c r="BE23" s="375">
        <v>0.13200112997462701</v>
      </c>
      <c r="BF23" s="374"/>
      <c r="BG23" s="348">
        <v>54.765099999999997</v>
      </c>
      <c r="BH23" s="348">
        <v>9.2217199999999995</v>
      </c>
      <c r="BI23" s="348">
        <v>26.967300000000002</v>
      </c>
      <c r="BJ23" s="348">
        <v>9.0458800000000004</v>
      </c>
      <c r="BK23" s="373"/>
      <c r="BL23" s="372" t="s">
        <v>2658</v>
      </c>
      <c r="BM23" s="372" t="s">
        <v>2659</v>
      </c>
      <c r="BN23" s="372" t="s">
        <v>2660</v>
      </c>
      <c r="BO23" s="372" t="s">
        <v>2661</v>
      </c>
      <c r="BP23" s="372" t="s">
        <v>2662</v>
      </c>
      <c r="BQ23" s="373"/>
      <c r="BR23" s="354" t="s">
        <v>555</v>
      </c>
    </row>
    <row r="24" spans="1:70" s="428" customFormat="1" x14ac:dyDescent="0.25">
      <c r="A24" s="345" t="s">
        <v>2663</v>
      </c>
      <c r="B24" s="373"/>
      <c r="C24" s="719">
        <v>46101</v>
      </c>
      <c r="D24" s="373"/>
      <c r="E24" s="346">
        <v>642.87900000000002</v>
      </c>
      <c r="F24" s="373"/>
      <c r="G24" s="347">
        <v>11.09</v>
      </c>
      <c r="H24" s="374"/>
      <c r="I24" s="348">
        <v>0.81820000000000004</v>
      </c>
      <c r="J24" s="348">
        <v>0</v>
      </c>
      <c r="K24" s="348">
        <v>1.8365</v>
      </c>
      <c r="L24" s="348">
        <v>7.3571999999999997</v>
      </c>
      <c r="M24" s="348" t="s">
        <v>430</v>
      </c>
      <c r="N24" s="350" t="s">
        <v>430</v>
      </c>
      <c r="O24" s="348" t="s">
        <v>430</v>
      </c>
      <c r="P24" s="348" t="s">
        <v>430</v>
      </c>
      <c r="Q24" s="348" t="s">
        <v>430</v>
      </c>
      <c r="R24" s="348" t="s">
        <v>430</v>
      </c>
      <c r="S24" s="348">
        <v>2.3062999999999998</v>
      </c>
      <c r="T24" s="348">
        <v>13.3947</v>
      </c>
      <c r="U24" s="348" t="s">
        <v>430</v>
      </c>
      <c r="V24" s="348" t="s">
        <v>430</v>
      </c>
      <c r="W24" s="348">
        <v>1.3711</v>
      </c>
      <c r="X24" s="348">
        <v>10.9</v>
      </c>
      <c r="Y24" s="374"/>
      <c r="Z24" s="346">
        <v>17</v>
      </c>
      <c r="AA24" s="346">
        <v>17</v>
      </c>
      <c r="AB24" s="346">
        <v>3</v>
      </c>
      <c r="AC24" s="346">
        <v>6</v>
      </c>
      <c r="AD24" s="346" t="s">
        <v>430</v>
      </c>
      <c r="AE24" s="346" t="s">
        <v>430</v>
      </c>
      <c r="AF24" s="346" t="s">
        <v>430</v>
      </c>
      <c r="AG24" s="346" t="s">
        <v>430</v>
      </c>
      <c r="AH24" s="346" t="s">
        <v>430</v>
      </c>
      <c r="AI24" s="346" t="s">
        <v>430</v>
      </c>
      <c r="AJ24" s="346">
        <v>5</v>
      </c>
      <c r="AK24" s="346">
        <v>23</v>
      </c>
      <c r="AL24" s="346" t="s">
        <v>430</v>
      </c>
      <c r="AM24" s="346" t="s">
        <v>430</v>
      </c>
      <c r="AN24" s="346">
        <v>9</v>
      </c>
      <c r="AO24" s="373"/>
      <c r="AP24" s="348" t="s">
        <v>430</v>
      </c>
      <c r="AQ24" s="348" t="s">
        <v>430</v>
      </c>
      <c r="AR24" s="348" t="s">
        <v>430</v>
      </c>
      <c r="AS24" s="348" t="s">
        <v>430</v>
      </c>
      <c r="AT24" s="348" t="s">
        <v>430</v>
      </c>
      <c r="AU24" s="351"/>
      <c r="AV24" s="346" t="s">
        <v>430</v>
      </c>
      <c r="AW24" s="346" t="s">
        <v>430</v>
      </c>
      <c r="AX24" s="346" t="s">
        <v>430</v>
      </c>
      <c r="AY24" s="346" t="s">
        <v>430</v>
      </c>
      <c r="AZ24" s="346" t="s">
        <v>430</v>
      </c>
      <c r="BA24" s="362"/>
      <c r="BB24" s="348">
        <v>11.7557309344706</v>
      </c>
      <c r="BC24" s="375">
        <v>0.696675354714544</v>
      </c>
      <c r="BD24" s="375">
        <v>0.14382896826224201</v>
      </c>
      <c r="BE24" s="375">
        <v>1.0486804903335101</v>
      </c>
      <c r="BF24" s="374"/>
      <c r="BG24" s="348">
        <v>64.399900000000002</v>
      </c>
      <c r="BH24" s="348">
        <v>15.4849</v>
      </c>
      <c r="BI24" s="348">
        <v>16.935500000000001</v>
      </c>
      <c r="BJ24" s="348">
        <v>3.1797</v>
      </c>
      <c r="BK24" s="373"/>
      <c r="BL24" s="372" t="s">
        <v>2664</v>
      </c>
      <c r="BM24" s="372" t="s">
        <v>2665</v>
      </c>
      <c r="BN24" s="372" t="s">
        <v>2666</v>
      </c>
      <c r="BO24" s="372" t="s">
        <v>2667</v>
      </c>
      <c r="BP24" s="372" t="s">
        <v>2668</v>
      </c>
      <c r="BQ24" s="373"/>
      <c r="BR24" s="354" t="s">
        <v>443</v>
      </c>
    </row>
    <row r="25" spans="1:70" s="428" customFormat="1" x14ac:dyDescent="0.25">
      <c r="A25" s="345" t="s">
        <v>2669</v>
      </c>
      <c r="B25" s="373"/>
      <c r="C25" s="719">
        <v>45992</v>
      </c>
      <c r="D25" s="373"/>
      <c r="E25" s="346">
        <v>495.42399999999998</v>
      </c>
      <c r="F25" s="373"/>
      <c r="G25" s="347">
        <v>9.92</v>
      </c>
      <c r="H25" s="374"/>
      <c r="I25" s="348">
        <v>0.66979999999999995</v>
      </c>
      <c r="J25" s="348">
        <v>-0.46160000000000001</v>
      </c>
      <c r="K25" s="348">
        <v>-0.93869999999999998</v>
      </c>
      <c r="L25" s="348">
        <v>5.7794999999999996</v>
      </c>
      <c r="M25" s="348">
        <v>-2.4102000000000001</v>
      </c>
      <c r="N25" s="350" t="s">
        <v>430</v>
      </c>
      <c r="O25" s="348" t="s">
        <v>430</v>
      </c>
      <c r="P25" s="348" t="s">
        <v>430</v>
      </c>
      <c r="Q25" s="348" t="s">
        <v>430</v>
      </c>
      <c r="R25" s="348" t="s">
        <v>430</v>
      </c>
      <c r="S25" s="348">
        <v>-0.49149999999999999</v>
      </c>
      <c r="T25" s="348">
        <v>14.708600000000001</v>
      </c>
      <c r="U25" s="348">
        <v>-1.3426</v>
      </c>
      <c r="V25" s="348" t="s">
        <v>430</v>
      </c>
      <c r="W25" s="348">
        <v>-0.8</v>
      </c>
      <c r="X25" s="348">
        <v>-0.8</v>
      </c>
      <c r="Y25" s="374"/>
      <c r="Z25" s="346">
        <v>25</v>
      </c>
      <c r="AA25" s="346">
        <v>27</v>
      </c>
      <c r="AB25" s="346">
        <v>23</v>
      </c>
      <c r="AC25" s="346">
        <v>20</v>
      </c>
      <c r="AD25" s="346">
        <v>17</v>
      </c>
      <c r="AE25" s="346" t="s">
        <v>430</v>
      </c>
      <c r="AF25" s="346" t="s">
        <v>430</v>
      </c>
      <c r="AG25" s="346" t="s">
        <v>430</v>
      </c>
      <c r="AH25" s="346" t="s">
        <v>430</v>
      </c>
      <c r="AI25" s="346" t="s">
        <v>430</v>
      </c>
      <c r="AJ25" s="346">
        <v>24</v>
      </c>
      <c r="AK25" s="346">
        <v>20</v>
      </c>
      <c r="AL25" s="346">
        <v>15</v>
      </c>
      <c r="AM25" s="346" t="s">
        <v>430</v>
      </c>
      <c r="AN25" s="346">
        <v>26</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62"/>
      <c r="BB25" s="348">
        <v>19.634757470047202</v>
      </c>
      <c r="BC25" s="375">
        <v>0.91596341142110105</v>
      </c>
      <c r="BD25" s="375">
        <v>-1.8958856755141799E-2</v>
      </c>
      <c r="BE25" s="375">
        <v>0.28771605030569902</v>
      </c>
      <c r="BF25" s="374"/>
      <c r="BG25" s="348">
        <v>63.5685</v>
      </c>
      <c r="BH25" s="348">
        <v>9.5822900000000004</v>
      </c>
      <c r="BI25" s="348">
        <v>23.784300000000002</v>
      </c>
      <c r="BJ25" s="348">
        <v>3.0649099999999998</v>
      </c>
      <c r="BK25" s="373"/>
      <c r="BL25" s="372" t="s">
        <v>2670</v>
      </c>
      <c r="BM25" s="372" t="s">
        <v>2671</v>
      </c>
      <c r="BN25" s="372" t="s">
        <v>2672</v>
      </c>
      <c r="BO25" s="372" t="s">
        <v>2673</v>
      </c>
      <c r="BP25" s="372" t="s">
        <v>2674</v>
      </c>
      <c r="BQ25" s="373"/>
      <c r="BR25" s="354" t="s">
        <v>476</v>
      </c>
    </row>
    <row r="26" spans="1:70" s="428" customFormat="1" x14ac:dyDescent="0.25">
      <c r="A26" s="345" t="s">
        <v>2675</v>
      </c>
      <c r="B26" s="373"/>
      <c r="C26" s="719">
        <v>45856</v>
      </c>
      <c r="D26" s="373"/>
      <c r="E26" s="346">
        <v>467.45</v>
      </c>
      <c r="F26" s="373"/>
      <c r="G26" s="347">
        <v>10.911300000000001</v>
      </c>
      <c r="H26" s="374"/>
      <c r="I26" s="348">
        <v>1.0736000000000001</v>
      </c>
      <c r="J26" s="348">
        <v>0.29870000000000002</v>
      </c>
      <c r="K26" s="348">
        <v>1.3101</v>
      </c>
      <c r="L26" s="348">
        <v>7.7159000000000004</v>
      </c>
      <c r="M26" s="348">
        <v>-0.46250000000000002</v>
      </c>
      <c r="N26" s="350">
        <v>10.1373</v>
      </c>
      <c r="O26" s="348" t="s">
        <v>430</v>
      </c>
      <c r="P26" s="348" t="s">
        <v>430</v>
      </c>
      <c r="Q26" s="348" t="s">
        <v>430</v>
      </c>
      <c r="R26" s="348" t="s">
        <v>430</v>
      </c>
      <c r="S26" s="348">
        <v>2.0367999999999999</v>
      </c>
      <c r="T26" s="348">
        <v>17.459700000000002</v>
      </c>
      <c r="U26" s="348">
        <v>2.4988000000000001</v>
      </c>
      <c r="V26" s="348">
        <v>10.720700000000001</v>
      </c>
      <c r="W26" s="348">
        <v>1.6621999999999999</v>
      </c>
      <c r="X26" s="348">
        <v>8.3268000000000004</v>
      </c>
      <c r="Y26" s="374"/>
      <c r="Z26" s="346">
        <v>4</v>
      </c>
      <c r="AA26" s="346">
        <v>3</v>
      </c>
      <c r="AB26" s="346">
        <v>7</v>
      </c>
      <c r="AC26" s="346">
        <v>5</v>
      </c>
      <c r="AD26" s="346">
        <v>8</v>
      </c>
      <c r="AE26" s="346">
        <v>5</v>
      </c>
      <c r="AF26" s="346" t="s">
        <v>430</v>
      </c>
      <c r="AG26" s="346" t="s">
        <v>430</v>
      </c>
      <c r="AH26" s="346" t="s">
        <v>430</v>
      </c>
      <c r="AI26" s="346" t="s">
        <v>430</v>
      </c>
      <c r="AJ26" s="346">
        <v>7</v>
      </c>
      <c r="AK26" s="346">
        <v>10</v>
      </c>
      <c r="AL26" s="346">
        <v>5</v>
      </c>
      <c r="AM26" s="346">
        <v>6</v>
      </c>
      <c r="AN26" s="346">
        <v>7</v>
      </c>
      <c r="AO26" s="373"/>
      <c r="AP26" s="348" t="s">
        <v>430</v>
      </c>
      <c r="AQ26" s="348" t="s">
        <v>430</v>
      </c>
      <c r="AR26" s="348" t="s">
        <v>430</v>
      </c>
      <c r="AS26" s="348" t="s">
        <v>430</v>
      </c>
      <c r="AT26" s="348">
        <v>9.2200000000000006</v>
      </c>
      <c r="AU26" s="351"/>
      <c r="AV26" s="346" t="s">
        <v>430</v>
      </c>
      <c r="AW26" s="346" t="s">
        <v>430</v>
      </c>
      <c r="AX26" s="346" t="s">
        <v>430</v>
      </c>
      <c r="AY26" s="346" t="s">
        <v>430</v>
      </c>
      <c r="AZ26" s="346">
        <v>5</v>
      </c>
      <c r="BA26" s="362"/>
      <c r="BB26" s="348">
        <v>16.156073672681799</v>
      </c>
      <c r="BC26" s="375">
        <v>0.94868369365605598</v>
      </c>
      <c r="BD26" s="375">
        <v>2.0451849527399601E-2</v>
      </c>
      <c r="BE26" s="375">
        <v>0.65937025782330705</v>
      </c>
      <c r="BF26" s="374"/>
      <c r="BG26" s="348">
        <v>61.01</v>
      </c>
      <c r="BH26" s="348">
        <v>21.896799999999999</v>
      </c>
      <c r="BI26" s="348">
        <v>13.87</v>
      </c>
      <c r="BJ26" s="348">
        <v>3.2231999999999998</v>
      </c>
      <c r="BK26" s="373"/>
      <c r="BL26" s="372" t="s">
        <v>2676</v>
      </c>
      <c r="BM26" s="372" t="s">
        <v>2677</v>
      </c>
      <c r="BN26" s="372" t="s">
        <v>2678</v>
      </c>
      <c r="BO26" s="372" t="s">
        <v>2679</v>
      </c>
      <c r="BP26" s="372" t="s">
        <v>2680</v>
      </c>
      <c r="BQ26" s="373"/>
      <c r="BR26" s="354" t="s">
        <v>611</v>
      </c>
    </row>
    <row r="27" spans="1:70" s="428" customFormat="1" x14ac:dyDescent="0.25">
      <c r="A27" s="345" t="s">
        <v>2681</v>
      </c>
      <c r="B27" s="373"/>
      <c r="C27" s="719">
        <v>41082</v>
      </c>
      <c r="D27" s="373"/>
      <c r="E27" s="346">
        <v>445.35</v>
      </c>
      <c r="F27" s="373"/>
      <c r="G27" s="347">
        <v>50.338700000000003</v>
      </c>
      <c r="H27" s="374"/>
      <c r="I27" s="348">
        <v>0.78480000000000005</v>
      </c>
      <c r="J27" s="348">
        <v>-8.1000000000000003E-2</v>
      </c>
      <c r="K27" s="348">
        <v>1.4206000000000001</v>
      </c>
      <c r="L27" s="348">
        <v>8.2629999999999999</v>
      </c>
      <c r="M27" s="348">
        <v>-1.1668000000000001</v>
      </c>
      <c r="N27" s="350">
        <v>4.9535999999999998</v>
      </c>
      <c r="O27" s="348">
        <v>9.3425999999999991</v>
      </c>
      <c r="P27" s="348">
        <v>14.975199999999999</v>
      </c>
      <c r="Q27" s="348">
        <v>12.780200000000001</v>
      </c>
      <c r="R27" s="348">
        <v>11.372</v>
      </c>
      <c r="S27" s="348">
        <v>3.3974000000000002</v>
      </c>
      <c r="T27" s="348">
        <v>17.513000000000002</v>
      </c>
      <c r="U27" s="348">
        <v>0.73319999999999996</v>
      </c>
      <c r="V27" s="348">
        <v>7.5517000000000003</v>
      </c>
      <c r="W27" s="348">
        <v>1.5611999999999999</v>
      </c>
      <c r="X27" s="348">
        <v>12.0817</v>
      </c>
      <c r="Y27" s="374"/>
      <c r="Z27" s="346">
        <v>20</v>
      </c>
      <c r="AA27" s="346">
        <v>19</v>
      </c>
      <c r="AB27" s="346">
        <v>4</v>
      </c>
      <c r="AC27" s="346">
        <v>4</v>
      </c>
      <c r="AD27" s="346">
        <v>11</v>
      </c>
      <c r="AE27" s="346">
        <v>14</v>
      </c>
      <c r="AF27" s="346">
        <v>4</v>
      </c>
      <c r="AG27" s="346">
        <v>5</v>
      </c>
      <c r="AH27" s="346">
        <v>5</v>
      </c>
      <c r="AI27" s="346">
        <v>8</v>
      </c>
      <c r="AJ27" s="346">
        <v>3</v>
      </c>
      <c r="AK27" s="346">
        <v>9</v>
      </c>
      <c r="AL27" s="346">
        <v>8</v>
      </c>
      <c r="AM27" s="346">
        <v>11</v>
      </c>
      <c r="AN27" s="346">
        <v>8</v>
      </c>
      <c r="AO27" s="373"/>
      <c r="AP27" s="348">
        <v>12.25</v>
      </c>
      <c r="AQ27" s="348">
        <v>13.62</v>
      </c>
      <c r="AR27" s="348">
        <v>12.9</v>
      </c>
      <c r="AS27" s="348">
        <v>10.199999999999999</v>
      </c>
      <c r="AT27" s="348">
        <v>7.09</v>
      </c>
      <c r="AU27" s="351"/>
      <c r="AV27" s="346">
        <v>6</v>
      </c>
      <c r="AW27" s="346">
        <v>8</v>
      </c>
      <c r="AX27" s="346">
        <v>4</v>
      </c>
      <c r="AY27" s="346">
        <v>3</v>
      </c>
      <c r="AZ27" s="346">
        <v>7</v>
      </c>
      <c r="BA27" s="362"/>
      <c r="BB27" s="348">
        <v>14.588775744453599</v>
      </c>
      <c r="BC27" s="375">
        <v>0.96723549068441494</v>
      </c>
      <c r="BD27" s="375">
        <v>4.5342945728896501E-2</v>
      </c>
      <c r="BE27" s="375">
        <v>0.22075910656016701</v>
      </c>
      <c r="BF27" s="374"/>
      <c r="BG27" s="348">
        <v>58.378900000000002</v>
      </c>
      <c r="BH27" s="348">
        <v>20.260999999999999</v>
      </c>
      <c r="BI27" s="348">
        <v>16.5932</v>
      </c>
      <c r="BJ27" s="348">
        <v>4.7668999999999997</v>
      </c>
      <c r="BK27" s="373"/>
      <c r="BL27" s="372" t="s">
        <v>2682</v>
      </c>
      <c r="BM27" s="372" t="s">
        <v>2683</v>
      </c>
      <c r="BN27" s="372" t="s">
        <v>2684</v>
      </c>
      <c r="BO27" s="372" t="s">
        <v>2685</v>
      </c>
      <c r="BP27" s="372" t="s">
        <v>2686</v>
      </c>
      <c r="BQ27" s="373"/>
      <c r="BR27" s="354" t="s">
        <v>463</v>
      </c>
    </row>
    <row r="28" spans="1:70" s="428" customFormat="1" x14ac:dyDescent="0.25">
      <c r="A28" s="345" t="s">
        <v>2687</v>
      </c>
      <c r="B28" s="373"/>
      <c r="C28" s="719">
        <v>44536</v>
      </c>
      <c r="D28" s="373"/>
      <c r="E28" s="346">
        <v>382.9</v>
      </c>
      <c r="F28" s="373"/>
      <c r="G28" s="347">
        <v>16.187100000000001</v>
      </c>
      <c r="H28" s="374"/>
      <c r="I28" s="348">
        <v>0.97750000000000004</v>
      </c>
      <c r="J28" s="348">
        <v>-0.23669999999999999</v>
      </c>
      <c r="K28" s="348">
        <v>-0.39689999999999998</v>
      </c>
      <c r="L28" s="348">
        <v>6.7820999999999998</v>
      </c>
      <c r="M28" s="348">
        <v>-1.8488</v>
      </c>
      <c r="N28" s="350">
        <v>8.1807999999999996</v>
      </c>
      <c r="O28" s="348">
        <v>9.3079000000000001</v>
      </c>
      <c r="P28" s="348">
        <v>12.030799999999999</v>
      </c>
      <c r="Q28" s="348" t="s">
        <v>430</v>
      </c>
      <c r="R28" s="348" t="s">
        <v>430</v>
      </c>
      <c r="S28" s="348">
        <v>1.2686999999999999</v>
      </c>
      <c r="T28" s="348">
        <v>17.1035</v>
      </c>
      <c r="U28" s="348">
        <v>9.4600000000000004E-2</v>
      </c>
      <c r="V28" s="348">
        <v>9.4944000000000006</v>
      </c>
      <c r="W28" s="348">
        <v>8.2199999999999995E-2</v>
      </c>
      <c r="X28" s="348">
        <v>10.7744</v>
      </c>
      <c r="Y28" s="374"/>
      <c r="Z28" s="346">
        <v>8</v>
      </c>
      <c r="AA28" s="346">
        <v>23</v>
      </c>
      <c r="AB28" s="346">
        <v>18</v>
      </c>
      <c r="AC28" s="346">
        <v>12</v>
      </c>
      <c r="AD28" s="346">
        <v>14</v>
      </c>
      <c r="AE28" s="346">
        <v>6</v>
      </c>
      <c r="AF28" s="346">
        <v>5</v>
      </c>
      <c r="AG28" s="346">
        <v>12</v>
      </c>
      <c r="AH28" s="346" t="s">
        <v>430</v>
      </c>
      <c r="AI28" s="346" t="s">
        <v>430</v>
      </c>
      <c r="AJ28" s="346">
        <v>13</v>
      </c>
      <c r="AK28" s="346">
        <v>13</v>
      </c>
      <c r="AL28" s="346">
        <v>10</v>
      </c>
      <c r="AM28" s="346">
        <v>7</v>
      </c>
      <c r="AN28" s="346">
        <v>22</v>
      </c>
      <c r="AO28" s="373"/>
      <c r="AP28" s="348" t="s">
        <v>430</v>
      </c>
      <c r="AQ28" s="348" t="s">
        <v>430</v>
      </c>
      <c r="AR28" s="348" t="s">
        <v>430</v>
      </c>
      <c r="AS28" s="348">
        <v>10.16</v>
      </c>
      <c r="AT28" s="348">
        <v>6.04</v>
      </c>
      <c r="AU28" s="351"/>
      <c r="AV28" s="346" t="s">
        <v>430</v>
      </c>
      <c r="AW28" s="346" t="s">
        <v>430</v>
      </c>
      <c r="AX28" s="346" t="s">
        <v>430</v>
      </c>
      <c r="AY28" s="346">
        <v>4</v>
      </c>
      <c r="AZ28" s="346">
        <v>9</v>
      </c>
      <c r="BA28" s="362"/>
      <c r="BB28" s="348">
        <v>13.515586233823599</v>
      </c>
      <c r="BC28" s="375">
        <v>0.92164497746769303</v>
      </c>
      <c r="BD28" s="375">
        <v>3.1753187277515998E-2</v>
      </c>
      <c r="BE28" s="375">
        <v>9.1981514860646797E-3</v>
      </c>
      <c r="BF28" s="374"/>
      <c r="BG28" s="348">
        <v>59.954500000000003</v>
      </c>
      <c r="BH28" s="348">
        <v>11.4617</v>
      </c>
      <c r="BI28" s="348">
        <v>25.2043</v>
      </c>
      <c r="BJ28" s="348">
        <v>3.3795000000000002</v>
      </c>
      <c r="BK28" s="373"/>
      <c r="BL28" s="372" t="s">
        <v>2688</v>
      </c>
      <c r="BM28" s="372" t="s">
        <v>2689</v>
      </c>
      <c r="BN28" s="372" t="s">
        <v>2690</v>
      </c>
      <c r="BO28" s="372" t="s">
        <v>2691</v>
      </c>
      <c r="BP28" s="372" t="s">
        <v>2692</v>
      </c>
      <c r="BQ28" s="373"/>
      <c r="BR28" s="354" t="s">
        <v>611</v>
      </c>
    </row>
    <row r="29" spans="1:70" s="428" customFormat="1" x14ac:dyDescent="0.25">
      <c r="A29" s="345" t="s">
        <v>2693</v>
      </c>
      <c r="B29" s="373"/>
      <c r="C29" s="719">
        <v>46069</v>
      </c>
      <c r="D29" s="373"/>
      <c r="E29" s="888">
        <v>282.35000000000002</v>
      </c>
      <c r="F29" s="373"/>
      <c r="G29" s="347">
        <v>9.5479000000000003</v>
      </c>
      <c r="H29" s="374"/>
      <c r="I29" s="348">
        <v>0.66210000000000002</v>
      </c>
      <c r="J29" s="348">
        <v>-0.27050000000000002</v>
      </c>
      <c r="K29" s="348">
        <v>-0.53129999999999999</v>
      </c>
      <c r="L29" s="348">
        <v>4.1131000000000002</v>
      </c>
      <c r="M29" s="348">
        <v>-4.1952999999999996</v>
      </c>
      <c r="N29" s="350" t="s">
        <v>430</v>
      </c>
      <c r="O29" s="348" t="s">
        <v>430</v>
      </c>
      <c r="P29" s="348" t="s">
        <v>430</v>
      </c>
      <c r="Q29" s="348" t="s">
        <v>430</v>
      </c>
      <c r="R29" s="348" t="s">
        <v>430</v>
      </c>
      <c r="S29" s="348">
        <v>-0.36420000000000002</v>
      </c>
      <c r="T29" s="348">
        <v>12.83</v>
      </c>
      <c r="U29" s="348" t="s">
        <v>430</v>
      </c>
      <c r="V29" s="348" t="s">
        <v>430</v>
      </c>
      <c r="W29" s="348">
        <v>1.26E-2</v>
      </c>
      <c r="X29" s="348">
        <v>-4.5209999999999999</v>
      </c>
      <c r="Y29" s="374"/>
      <c r="Z29" s="346">
        <v>26</v>
      </c>
      <c r="AA29" s="346">
        <v>25</v>
      </c>
      <c r="AB29" s="346">
        <v>20</v>
      </c>
      <c r="AC29" s="346">
        <v>24</v>
      </c>
      <c r="AD29" s="346">
        <v>24</v>
      </c>
      <c r="AE29" s="346" t="s">
        <v>430</v>
      </c>
      <c r="AF29" s="346" t="s">
        <v>430</v>
      </c>
      <c r="AG29" s="346" t="s">
        <v>430</v>
      </c>
      <c r="AH29" s="346" t="s">
        <v>430</v>
      </c>
      <c r="AI29" s="346" t="s">
        <v>430</v>
      </c>
      <c r="AJ29" s="346">
        <v>23</v>
      </c>
      <c r="AK29" s="346">
        <v>24</v>
      </c>
      <c r="AL29" s="346" t="s">
        <v>430</v>
      </c>
      <c r="AM29" s="346" t="s">
        <v>430</v>
      </c>
      <c r="AN29" s="346">
        <v>23</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62"/>
      <c r="BB29" s="348">
        <v>22.5320217842396</v>
      </c>
      <c r="BC29" s="375">
        <v>0.93201715388791195</v>
      </c>
      <c r="BD29" s="375">
        <v>-4.34104009349962E-2</v>
      </c>
      <c r="BE29" s="375">
        <v>0.260741970708188</v>
      </c>
      <c r="BF29" s="374"/>
      <c r="BG29" s="348">
        <v>73.494600000000005</v>
      </c>
      <c r="BH29" s="348">
        <v>8.5494199999999996</v>
      </c>
      <c r="BI29" s="348">
        <v>14.4671</v>
      </c>
      <c r="BJ29" s="348">
        <v>3.48888</v>
      </c>
      <c r="BK29" s="373"/>
      <c r="BL29" s="372" t="s">
        <v>2694</v>
      </c>
      <c r="BM29" s="372" t="s">
        <v>2695</v>
      </c>
      <c r="BN29" s="372" t="s">
        <v>2696</v>
      </c>
      <c r="BO29" s="372" t="s">
        <v>2697</v>
      </c>
      <c r="BP29" s="372" t="s">
        <v>2698</v>
      </c>
      <c r="BQ29" s="373"/>
      <c r="BR29" s="354" t="s">
        <v>476</v>
      </c>
    </row>
    <row r="30" spans="1:70" s="428" customFormat="1" x14ac:dyDescent="0.25">
      <c r="A30" s="345" t="s">
        <v>2699</v>
      </c>
      <c r="B30" s="373"/>
      <c r="C30" s="719">
        <v>46052</v>
      </c>
      <c r="D30" s="373"/>
      <c r="E30" s="346">
        <v>271.36</v>
      </c>
      <c r="F30" s="373"/>
      <c r="G30" s="347">
        <v>9.84</v>
      </c>
      <c r="H30" s="374"/>
      <c r="I30" s="348">
        <v>0.61350000000000005</v>
      </c>
      <c r="J30" s="348">
        <v>-0.20280000000000001</v>
      </c>
      <c r="K30" s="348">
        <v>-0.60609999999999997</v>
      </c>
      <c r="L30" s="348">
        <v>3.6880999999999999</v>
      </c>
      <c r="M30" s="348">
        <v>-3.3399000000000001</v>
      </c>
      <c r="N30" s="350" t="s">
        <v>430</v>
      </c>
      <c r="O30" s="348" t="s">
        <v>430</v>
      </c>
      <c r="P30" s="348" t="s">
        <v>430</v>
      </c>
      <c r="Q30" s="348" t="s">
        <v>430</v>
      </c>
      <c r="R30" s="348" t="s">
        <v>430</v>
      </c>
      <c r="S30" s="348">
        <v>-0.60609999999999997</v>
      </c>
      <c r="T30" s="348">
        <v>11.818199999999999</v>
      </c>
      <c r="U30" s="348" t="s">
        <v>430</v>
      </c>
      <c r="V30" s="348" t="s">
        <v>430</v>
      </c>
      <c r="W30" s="348">
        <v>0.61350000000000005</v>
      </c>
      <c r="X30" s="348">
        <v>-1.6</v>
      </c>
      <c r="Y30" s="374"/>
      <c r="Z30" s="346">
        <v>28</v>
      </c>
      <c r="AA30" s="346">
        <v>22</v>
      </c>
      <c r="AB30" s="346">
        <v>21</v>
      </c>
      <c r="AC30" s="346">
        <v>26</v>
      </c>
      <c r="AD30" s="346">
        <v>21</v>
      </c>
      <c r="AE30" s="346" t="s">
        <v>430</v>
      </c>
      <c r="AF30" s="346" t="s">
        <v>430</v>
      </c>
      <c r="AG30" s="346" t="s">
        <v>430</v>
      </c>
      <c r="AH30" s="346" t="s">
        <v>430</v>
      </c>
      <c r="AI30" s="346" t="s">
        <v>430</v>
      </c>
      <c r="AJ30" s="346">
        <v>25</v>
      </c>
      <c r="AK30" s="346">
        <v>26</v>
      </c>
      <c r="AL30" s="346" t="s">
        <v>430</v>
      </c>
      <c r="AM30" s="346" t="s">
        <v>430</v>
      </c>
      <c r="AN30" s="346">
        <v>15</v>
      </c>
      <c r="AO30" s="373"/>
      <c r="AP30" s="348" t="s">
        <v>430</v>
      </c>
      <c r="AQ30" s="348" t="s">
        <v>430</v>
      </c>
      <c r="AR30" s="348" t="s">
        <v>430</v>
      </c>
      <c r="AS30" s="348" t="s">
        <v>430</v>
      </c>
      <c r="AT30" s="348" t="s">
        <v>430</v>
      </c>
      <c r="AU30" s="351"/>
      <c r="AV30" s="346" t="s">
        <v>430</v>
      </c>
      <c r="AW30" s="346" t="s">
        <v>430</v>
      </c>
      <c r="AX30" s="346" t="s">
        <v>430</v>
      </c>
      <c r="AY30" s="346" t="s">
        <v>430</v>
      </c>
      <c r="AZ30" s="346" t="s">
        <v>430</v>
      </c>
      <c r="BA30" s="362"/>
      <c r="BB30" s="348">
        <v>21.653047913070399</v>
      </c>
      <c r="BC30" s="375">
        <v>0.88926385203865799</v>
      </c>
      <c r="BD30" s="375">
        <v>-3.9100291269796403E-2</v>
      </c>
      <c r="BE30" s="375">
        <v>0.33539657685393198</v>
      </c>
      <c r="BF30" s="374"/>
      <c r="BG30" s="348">
        <v>67.265299999999996</v>
      </c>
      <c r="BH30" s="348">
        <v>12.064399999999999</v>
      </c>
      <c r="BI30" s="348">
        <v>16.828199999999999</v>
      </c>
      <c r="BJ30" s="348">
        <v>3.8420999999999998</v>
      </c>
      <c r="BK30" s="373"/>
      <c r="BL30" s="372" t="s">
        <v>2700</v>
      </c>
      <c r="BM30" s="372" t="s">
        <v>2701</v>
      </c>
      <c r="BN30" s="372" t="s">
        <v>2702</v>
      </c>
      <c r="BO30" s="372" t="s">
        <v>2703</v>
      </c>
      <c r="BP30" s="372" t="s">
        <v>2704</v>
      </c>
      <c r="BQ30" s="373"/>
      <c r="BR30" s="354" t="s">
        <v>476</v>
      </c>
    </row>
    <row r="31" spans="1:70" s="428" customFormat="1" x14ac:dyDescent="0.25">
      <c r="A31" s="345" t="s">
        <v>2705</v>
      </c>
      <c r="B31" s="373"/>
      <c r="C31" s="719">
        <v>42090</v>
      </c>
      <c r="D31" s="373"/>
      <c r="E31" s="346">
        <v>269.88</v>
      </c>
      <c r="F31" s="373"/>
      <c r="G31" s="347">
        <v>21.823499999999999</v>
      </c>
      <c r="H31" s="374"/>
      <c r="I31" s="348">
        <v>0.81259999999999999</v>
      </c>
      <c r="J31" s="348">
        <v>0.1193</v>
      </c>
      <c r="K31" s="348">
        <v>0.47099999999999997</v>
      </c>
      <c r="L31" s="348">
        <v>6.8276000000000003</v>
      </c>
      <c r="M31" s="348">
        <v>-2.44</v>
      </c>
      <c r="N31" s="350">
        <v>4.0022000000000002</v>
      </c>
      <c r="O31" s="348">
        <v>5.4782000000000002</v>
      </c>
      <c r="P31" s="348">
        <v>8.3604000000000003</v>
      </c>
      <c r="Q31" s="348">
        <v>10.580299999999999</v>
      </c>
      <c r="R31" s="348">
        <v>8.1095000000000006</v>
      </c>
      <c r="S31" s="348">
        <v>1.5689</v>
      </c>
      <c r="T31" s="348">
        <v>14.6168</v>
      </c>
      <c r="U31" s="348">
        <v>-2.1139000000000001</v>
      </c>
      <c r="V31" s="348">
        <v>6.1056999999999997</v>
      </c>
      <c r="W31" s="348">
        <v>0.79110000000000003</v>
      </c>
      <c r="X31" s="348">
        <v>7.0800999999999998</v>
      </c>
      <c r="Y31" s="374"/>
      <c r="Z31" s="346">
        <v>18</v>
      </c>
      <c r="AA31" s="346">
        <v>12</v>
      </c>
      <c r="AB31" s="346">
        <v>10</v>
      </c>
      <c r="AC31" s="346">
        <v>11</v>
      </c>
      <c r="AD31" s="346">
        <v>18</v>
      </c>
      <c r="AE31" s="346">
        <v>17</v>
      </c>
      <c r="AF31" s="346">
        <v>18</v>
      </c>
      <c r="AG31" s="346">
        <v>17</v>
      </c>
      <c r="AH31" s="346">
        <v>11</v>
      </c>
      <c r="AI31" s="346">
        <v>11</v>
      </c>
      <c r="AJ31" s="346">
        <v>10</v>
      </c>
      <c r="AK31" s="346">
        <v>21</v>
      </c>
      <c r="AL31" s="346">
        <v>21</v>
      </c>
      <c r="AM31" s="346">
        <v>16</v>
      </c>
      <c r="AN31" s="346">
        <v>12</v>
      </c>
      <c r="AO31" s="373"/>
      <c r="AP31" s="348">
        <v>9.74</v>
      </c>
      <c r="AQ31" s="348">
        <v>11.32</v>
      </c>
      <c r="AR31" s="348">
        <v>9.5299999999999994</v>
      </c>
      <c r="AS31" s="348">
        <v>6.62</v>
      </c>
      <c r="AT31" s="348">
        <v>3.04</v>
      </c>
      <c r="AU31" s="351"/>
      <c r="AV31" s="346">
        <v>11</v>
      </c>
      <c r="AW31" s="346">
        <v>10</v>
      </c>
      <c r="AX31" s="346">
        <v>11</v>
      </c>
      <c r="AY31" s="346">
        <v>15</v>
      </c>
      <c r="AZ31" s="346">
        <v>18</v>
      </c>
      <c r="BA31" s="362"/>
      <c r="BB31" s="348">
        <v>14.0481937049215</v>
      </c>
      <c r="BC31" s="375">
        <v>0.90470865681564205</v>
      </c>
      <c r="BD31" s="375">
        <v>1.56210787210704E-2</v>
      </c>
      <c r="BE31" s="375">
        <v>-0.19279949801535101</v>
      </c>
      <c r="BF31" s="374"/>
      <c r="BG31" s="348">
        <v>47.994500000000002</v>
      </c>
      <c r="BH31" s="348">
        <v>29.657499999999999</v>
      </c>
      <c r="BI31" s="348">
        <v>20.321200000000001</v>
      </c>
      <c r="BJ31" s="348">
        <v>2.0268000000000002</v>
      </c>
      <c r="BK31" s="373"/>
      <c r="BL31" s="372" t="s">
        <v>2706</v>
      </c>
      <c r="BM31" s="372" t="s">
        <v>2707</v>
      </c>
      <c r="BN31" s="372" t="s">
        <v>2708</v>
      </c>
      <c r="BO31" s="372" t="s">
        <v>2063</v>
      </c>
      <c r="BP31" s="372" t="s">
        <v>2709</v>
      </c>
      <c r="BQ31" s="373"/>
      <c r="BR31" s="354" t="s">
        <v>476</v>
      </c>
    </row>
    <row r="32" spans="1:70" s="428" customFormat="1" x14ac:dyDescent="0.25">
      <c r="A32" s="345" t="s">
        <v>2710</v>
      </c>
      <c r="B32" s="373"/>
      <c r="C32" s="719">
        <v>45467</v>
      </c>
      <c r="D32" s="373"/>
      <c r="E32" s="346">
        <v>205.29499999999999</v>
      </c>
      <c r="F32" s="373"/>
      <c r="G32" s="347">
        <v>11.72</v>
      </c>
      <c r="H32" s="374"/>
      <c r="I32" s="348">
        <v>1.1216999999999999</v>
      </c>
      <c r="J32" s="348">
        <v>0.25659999999999999</v>
      </c>
      <c r="K32" s="348">
        <v>0.51459999999999995</v>
      </c>
      <c r="L32" s="348">
        <v>5.7762000000000002</v>
      </c>
      <c r="M32" s="348">
        <v>0</v>
      </c>
      <c r="N32" s="350">
        <v>1.3841000000000001</v>
      </c>
      <c r="O32" s="348">
        <v>6.9306000000000001</v>
      </c>
      <c r="P32" s="348" t="s">
        <v>430</v>
      </c>
      <c r="Q32" s="348" t="s">
        <v>430</v>
      </c>
      <c r="R32" s="348" t="s">
        <v>430</v>
      </c>
      <c r="S32" s="348">
        <v>2.0905999999999998</v>
      </c>
      <c r="T32" s="348">
        <v>18.264399999999998</v>
      </c>
      <c r="U32" s="348">
        <v>-1.8425</v>
      </c>
      <c r="V32" s="348">
        <v>3.9007000000000001</v>
      </c>
      <c r="W32" s="348">
        <v>2.2688000000000001</v>
      </c>
      <c r="X32" s="348">
        <v>7.6384999999999996</v>
      </c>
      <c r="Y32" s="374"/>
      <c r="Z32" s="346">
        <v>2</v>
      </c>
      <c r="AA32" s="346">
        <v>6</v>
      </c>
      <c r="AB32" s="346">
        <v>9</v>
      </c>
      <c r="AC32" s="346">
        <v>21</v>
      </c>
      <c r="AD32" s="346">
        <v>7</v>
      </c>
      <c r="AE32" s="346">
        <v>21</v>
      </c>
      <c r="AF32" s="346">
        <v>15</v>
      </c>
      <c r="AG32" s="346" t="s">
        <v>430</v>
      </c>
      <c r="AH32" s="346" t="s">
        <v>430</v>
      </c>
      <c r="AI32" s="346" t="s">
        <v>430</v>
      </c>
      <c r="AJ32" s="346">
        <v>6</v>
      </c>
      <c r="AK32" s="346">
        <v>6</v>
      </c>
      <c r="AL32" s="346">
        <v>19</v>
      </c>
      <c r="AM32" s="346">
        <v>20</v>
      </c>
      <c r="AN32" s="346">
        <v>2</v>
      </c>
      <c r="AO32" s="373"/>
      <c r="AP32" s="348" t="s">
        <v>430</v>
      </c>
      <c r="AQ32" s="348" t="s">
        <v>430</v>
      </c>
      <c r="AR32" s="348" t="s">
        <v>430</v>
      </c>
      <c r="AS32" s="348" t="s">
        <v>430</v>
      </c>
      <c r="AT32" s="348">
        <v>3.75</v>
      </c>
      <c r="AU32" s="351"/>
      <c r="AV32" s="346" t="s">
        <v>430</v>
      </c>
      <c r="AW32" s="346" t="s">
        <v>430</v>
      </c>
      <c r="AX32" s="346" t="s">
        <v>430</v>
      </c>
      <c r="AY32" s="346" t="s">
        <v>430</v>
      </c>
      <c r="AZ32" s="346">
        <v>16</v>
      </c>
      <c r="BA32" s="362"/>
      <c r="BB32" s="348">
        <v>14.336155570155199</v>
      </c>
      <c r="BC32" s="375">
        <v>0.85267241697384999</v>
      </c>
      <c r="BD32" s="375">
        <v>1.4406376125506E-2</v>
      </c>
      <c r="BE32" s="375">
        <v>8.2362771492161799E-2</v>
      </c>
      <c r="BF32" s="374"/>
      <c r="BG32" s="348">
        <v>66.786600000000007</v>
      </c>
      <c r="BH32" s="348">
        <v>19.050999999999998</v>
      </c>
      <c r="BI32" s="348">
        <v>12.670400000000001</v>
      </c>
      <c r="BJ32" s="348">
        <v>1.492</v>
      </c>
      <c r="BK32" s="373"/>
      <c r="BL32" s="372" t="s">
        <v>2711</v>
      </c>
      <c r="BM32" s="372" t="s">
        <v>2712</v>
      </c>
      <c r="BN32" s="372" t="s">
        <v>2713</v>
      </c>
      <c r="BO32" s="372" t="s">
        <v>2714</v>
      </c>
      <c r="BP32" s="372" t="s">
        <v>2715</v>
      </c>
      <c r="BQ32" s="373"/>
      <c r="BR32" s="354" t="s">
        <v>476</v>
      </c>
    </row>
    <row r="33" spans="1:70" s="428" customFormat="1" x14ac:dyDescent="0.25">
      <c r="A33" s="345" t="s">
        <v>2716</v>
      </c>
      <c r="B33" s="373"/>
      <c r="C33" s="719">
        <v>46069</v>
      </c>
      <c r="D33" s="373"/>
      <c r="E33" s="346">
        <v>209.63</v>
      </c>
      <c r="F33" s="373"/>
      <c r="G33" s="347">
        <v>10.8223</v>
      </c>
      <c r="H33" s="374"/>
      <c r="I33" s="348">
        <v>0.87619999999999998</v>
      </c>
      <c r="J33" s="348">
        <v>-0.40679999999999999</v>
      </c>
      <c r="K33" s="348">
        <v>2.4626000000000001</v>
      </c>
      <c r="L33" s="348">
        <v>11.065200000000001</v>
      </c>
      <c r="M33" s="348">
        <v>8.2338000000000005</v>
      </c>
      <c r="N33" s="350" t="s">
        <v>430</v>
      </c>
      <c r="O33" s="348" t="s">
        <v>430</v>
      </c>
      <c r="P33" s="348" t="s">
        <v>430</v>
      </c>
      <c r="Q33" s="348" t="s">
        <v>430</v>
      </c>
      <c r="R33" s="348" t="s">
        <v>430</v>
      </c>
      <c r="S33" s="348">
        <v>4.3395000000000001</v>
      </c>
      <c r="T33" s="348">
        <v>22.3246</v>
      </c>
      <c r="U33" s="348" t="s">
        <v>430</v>
      </c>
      <c r="V33" s="348" t="s">
        <v>430</v>
      </c>
      <c r="W33" s="348">
        <v>2.0413000000000001</v>
      </c>
      <c r="X33" s="348">
        <v>8.2230000000000008</v>
      </c>
      <c r="Y33" s="374"/>
      <c r="Z33" s="346">
        <v>15</v>
      </c>
      <c r="AA33" s="346">
        <v>26</v>
      </c>
      <c r="AB33" s="346">
        <v>1</v>
      </c>
      <c r="AC33" s="346">
        <v>1</v>
      </c>
      <c r="AD33" s="346">
        <v>1</v>
      </c>
      <c r="AE33" s="346" t="s">
        <v>430</v>
      </c>
      <c r="AF33" s="346" t="s">
        <v>430</v>
      </c>
      <c r="AG33" s="346" t="s">
        <v>430</v>
      </c>
      <c r="AH33" s="346" t="s">
        <v>430</v>
      </c>
      <c r="AI33" s="346" t="s">
        <v>430</v>
      </c>
      <c r="AJ33" s="346">
        <v>1</v>
      </c>
      <c r="AK33" s="346">
        <v>2</v>
      </c>
      <c r="AL33" s="346" t="s">
        <v>430</v>
      </c>
      <c r="AM33" s="346" t="s">
        <v>430</v>
      </c>
      <c r="AN33" s="346">
        <v>4</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62"/>
      <c r="BB33" s="348">
        <v>19.9269582939726</v>
      </c>
      <c r="BC33" s="375">
        <v>0.81797865057543995</v>
      </c>
      <c r="BD33" s="375">
        <v>5.1162209504321002E-2</v>
      </c>
      <c r="BE33" s="375">
        <v>2.1067897743053998</v>
      </c>
      <c r="BF33" s="374"/>
      <c r="BG33" s="348">
        <v>54.284199999999998</v>
      </c>
      <c r="BH33" s="348">
        <v>25.898299999999999</v>
      </c>
      <c r="BI33" s="348">
        <v>17.7363</v>
      </c>
      <c r="BJ33" s="348">
        <v>2.0811999999999999</v>
      </c>
      <c r="BK33" s="373"/>
      <c r="BL33" s="372" t="s">
        <v>2717</v>
      </c>
      <c r="BM33" s="372" t="s">
        <v>2718</v>
      </c>
      <c r="BN33" s="372" t="s">
        <v>2719</v>
      </c>
      <c r="BO33" s="372" t="s">
        <v>2720</v>
      </c>
      <c r="BP33" s="372" t="s">
        <v>2721</v>
      </c>
      <c r="BQ33" s="373"/>
      <c r="BR33" s="354" t="s">
        <v>476</v>
      </c>
    </row>
    <row r="34" spans="1:70" s="428" customFormat="1" x14ac:dyDescent="0.25">
      <c r="A34" s="345" t="s">
        <v>2722</v>
      </c>
      <c r="B34" s="373"/>
      <c r="C34" s="719">
        <v>45328</v>
      </c>
      <c r="D34" s="373"/>
      <c r="E34" s="346">
        <v>86.675299999999993</v>
      </c>
      <c r="F34" s="373"/>
      <c r="G34" s="347">
        <v>13.0762</v>
      </c>
      <c r="H34" s="374"/>
      <c r="I34" s="348">
        <v>1.1816</v>
      </c>
      <c r="J34" s="348">
        <v>0.6845</v>
      </c>
      <c r="K34" s="348">
        <v>1.3164</v>
      </c>
      <c r="L34" s="348">
        <v>8.7002000000000006</v>
      </c>
      <c r="M34" s="348">
        <v>7.2796000000000003</v>
      </c>
      <c r="N34" s="350">
        <v>12.2295</v>
      </c>
      <c r="O34" s="348">
        <v>10.318300000000001</v>
      </c>
      <c r="P34" s="348" t="s">
        <v>430</v>
      </c>
      <c r="Q34" s="348" t="s">
        <v>430</v>
      </c>
      <c r="R34" s="348" t="s">
        <v>430</v>
      </c>
      <c r="S34" s="348">
        <v>3.6757</v>
      </c>
      <c r="T34" s="348">
        <v>24.319800000000001</v>
      </c>
      <c r="U34" s="348">
        <v>9.2971000000000004</v>
      </c>
      <c r="V34" s="348">
        <v>14.6462</v>
      </c>
      <c r="W34" s="348">
        <v>1.6763999999999999</v>
      </c>
      <c r="X34" s="348">
        <v>11.151</v>
      </c>
      <c r="Y34" s="374"/>
      <c r="Z34" s="346">
        <v>1</v>
      </c>
      <c r="AA34" s="346">
        <v>2</v>
      </c>
      <c r="AB34" s="346">
        <v>6</v>
      </c>
      <c r="AC34" s="346">
        <v>2</v>
      </c>
      <c r="AD34" s="346">
        <v>2</v>
      </c>
      <c r="AE34" s="346">
        <v>3</v>
      </c>
      <c r="AF34" s="346">
        <v>2</v>
      </c>
      <c r="AG34" s="346" t="s">
        <v>430</v>
      </c>
      <c r="AH34" s="346" t="s">
        <v>430</v>
      </c>
      <c r="AI34" s="346" t="s">
        <v>430</v>
      </c>
      <c r="AJ34" s="346">
        <v>2</v>
      </c>
      <c r="AK34" s="346">
        <v>1</v>
      </c>
      <c r="AL34" s="346">
        <v>1</v>
      </c>
      <c r="AM34" s="346">
        <v>2</v>
      </c>
      <c r="AN34" s="346">
        <v>6</v>
      </c>
      <c r="AO34" s="373"/>
      <c r="AP34" s="348" t="s">
        <v>430</v>
      </c>
      <c r="AQ34" s="348" t="s">
        <v>430</v>
      </c>
      <c r="AR34" s="348" t="s">
        <v>430</v>
      </c>
      <c r="AS34" s="348" t="s">
        <v>430</v>
      </c>
      <c r="AT34" s="348">
        <v>18.440000000000001</v>
      </c>
      <c r="AU34" s="351"/>
      <c r="AV34" s="346" t="s">
        <v>430</v>
      </c>
      <c r="AW34" s="346" t="s">
        <v>430</v>
      </c>
      <c r="AX34" s="346" t="s">
        <v>430</v>
      </c>
      <c r="AY34" s="346" t="s">
        <v>430</v>
      </c>
      <c r="AZ34" s="346">
        <v>1</v>
      </c>
      <c r="BA34" s="362"/>
      <c r="BB34" s="348">
        <v>14.116577141106699</v>
      </c>
      <c r="BC34" s="375">
        <v>0.877492982447731</v>
      </c>
      <c r="BD34" s="375">
        <v>3.6510542686909203E-2</v>
      </c>
      <c r="BE34" s="375">
        <v>0.10543398503380801</v>
      </c>
      <c r="BF34" s="374"/>
      <c r="BG34" s="348">
        <v>32.161099999999998</v>
      </c>
      <c r="BH34" s="348">
        <v>24.0992</v>
      </c>
      <c r="BI34" s="348">
        <v>38.942599999999999</v>
      </c>
      <c r="BJ34" s="348">
        <v>4.7971000000000004</v>
      </c>
      <c r="BK34" s="373"/>
      <c r="BL34" s="372" t="s">
        <v>2723</v>
      </c>
      <c r="BM34" s="372" t="s">
        <v>2724</v>
      </c>
      <c r="BN34" s="372" t="s">
        <v>2725</v>
      </c>
      <c r="BO34" s="372" t="s">
        <v>2726</v>
      </c>
      <c r="BP34" s="372" t="s">
        <v>2727</v>
      </c>
      <c r="BQ34" s="373"/>
      <c r="BR34" s="354" t="s">
        <v>2728</v>
      </c>
    </row>
    <row r="35" spans="1:70" s="428" customFormat="1" x14ac:dyDescent="0.25">
      <c r="A35" s="345" t="s">
        <v>2729</v>
      </c>
      <c r="B35" s="373"/>
      <c r="C35" s="719">
        <v>41051</v>
      </c>
      <c r="D35" s="373"/>
      <c r="E35" s="346">
        <v>10.918900000000001</v>
      </c>
      <c r="F35" s="373"/>
      <c r="G35" s="347">
        <v>53.04</v>
      </c>
      <c r="H35" s="374"/>
      <c r="I35" s="348">
        <v>0.77900000000000003</v>
      </c>
      <c r="J35" s="348">
        <v>-1.89E-2</v>
      </c>
      <c r="K35" s="348">
        <v>-1.8505</v>
      </c>
      <c r="L35" s="348">
        <v>3.1305000000000001</v>
      </c>
      <c r="M35" s="348">
        <v>-4.6386000000000003</v>
      </c>
      <c r="N35" s="350">
        <v>-1.431</v>
      </c>
      <c r="O35" s="348">
        <v>2.8</v>
      </c>
      <c r="P35" s="348">
        <v>9.0510999999999999</v>
      </c>
      <c r="Q35" s="348">
        <v>10.2049</v>
      </c>
      <c r="R35" s="348">
        <v>11.383900000000001</v>
      </c>
      <c r="S35" s="348">
        <v>-1.3209</v>
      </c>
      <c r="T35" s="348">
        <v>11.008800000000001</v>
      </c>
      <c r="U35" s="348">
        <v>-3.5286</v>
      </c>
      <c r="V35" s="348">
        <v>7.5499999999999998E-2</v>
      </c>
      <c r="W35" s="348">
        <v>-0.91539999999999999</v>
      </c>
      <c r="X35" s="348">
        <v>12.4171</v>
      </c>
      <c r="Y35" s="374"/>
      <c r="Z35" s="346">
        <v>21</v>
      </c>
      <c r="AA35" s="346">
        <v>18</v>
      </c>
      <c r="AB35" s="346">
        <v>27</v>
      </c>
      <c r="AC35" s="346">
        <v>28</v>
      </c>
      <c r="AD35" s="346">
        <v>25</v>
      </c>
      <c r="AE35" s="346">
        <v>22</v>
      </c>
      <c r="AF35" s="346">
        <v>21</v>
      </c>
      <c r="AG35" s="346">
        <v>16</v>
      </c>
      <c r="AH35" s="346">
        <v>12</v>
      </c>
      <c r="AI35" s="346">
        <v>6</v>
      </c>
      <c r="AJ35" s="346">
        <v>28</v>
      </c>
      <c r="AK35" s="346">
        <v>27</v>
      </c>
      <c r="AL35" s="346">
        <v>22</v>
      </c>
      <c r="AM35" s="346">
        <v>22</v>
      </c>
      <c r="AN35" s="346">
        <v>27</v>
      </c>
      <c r="AO35" s="373"/>
      <c r="AP35" s="348">
        <v>10.96</v>
      </c>
      <c r="AQ35" s="348">
        <v>10.77</v>
      </c>
      <c r="AR35" s="348">
        <v>8.3699999999999992</v>
      </c>
      <c r="AS35" s="348">
        <v>4.04</v>
      </c>
      <c r="AT35" s="348">
        <v>-3.26</v>
      </c>
      <c r="AU35" s="351"/>
      <c r="AV35" s="346">
        <v>10</v>
      </c>
      <c r="AW35" s="346">
        <v>11</v>
      </c>
      <c r="AX35" s="346">
        <v>13</v>
      </c>
      <c r="AY35" s="346">
        <v>17</v>
      </c>
      <c r="AZ35" s="346">
        <v>22</v>
      </c>
      <c r="BA35" s="362"/>
      <c r="BB35" s="348">
        <v>13.234506108704901</v>
      </c>
      <c r="BC35" s="375">
        <v>0.85700140021125604</v>
      </c>
      <c r="BD35" s="375">
        <v>1.5285480735793E-2</v>
      </c>
      <c r="BE35" s="375">
        <v>-9.8933113022226599E-2</v>
      </c>
      <c r="BF35" s="374"/>
      <c r="BG35" s="348">
        <v>73.198800000000006</v>
      </c>
      <c r="BH35" s="348">
        <v>7.2688600000000001</v>
      </c>
      <c r="BI35" s="348">
        <v>17.632999999999999</v>
      </c>
      <c r="BJ35" s="348">
        <v>1.89934</v>
      </c>
      <c r="BK35" s="373"/>
      <c r="BL35" s="372" t="s">
        <v>2730</v>
      </c>
      <c r="BM35" s="372" t="s">
        <v>2731</v>
      </c>
      <c r="BN35" s="372" t="s">
        <v>2732</v>
      </c>
      <c r="BO35" s="372" t="s">
        <v>2733</v>
      </c>
      <c r="BP35" s="372" t="s">
        <v>2734</v>
      </c>
      <c r="BQ35" s="373"/>
      <c r="BR35" s="354" t="s">
        <v>443</v>
      </c>
    </row>
    <row r="36" spans="1:70" s="428" customFormat="1" x14ac:dyDescent="0.25">
      <c r="A36" s="884" t="s">
        <v>93</v>
      </c>
      <c r="B36" s="402"/>
      <c r="C36" s="724"/>
      <c r="D36" s="402"/>
      <c r="E36" s="403"/>
      <c r="F36" s="402"/>
      <c r="G36" s="404"/>
      <c r="H36" s="406"/>
      <c r="I36" s="405">
        <v>0.88139999999999996</v>
      </c>
      <c r="J36" s="405">
        <v>4.1000000000000002E-2</v>
      </c>
      <c r="K36" s="405">
        <v>1.3899999999999999E-2</v>
      </c>
      <c r="L36" s="405">
        <v>6.3661000000000003</v>
      </c>
      <c r="M36" s="405">
        <v>-0.91139999999999999</v>
      </c>
      <c r="N36" s="407">
        <v>6.1452999999999998</v>
      </c>
      <c r="O36" s="405">
        <v>7.9863999999999997</v>
      </c>
      <c r="P36" s="405">
        <v>13.5616</v>
      </c>
      <c r="Q36" s="405">
        <v>12.2943</v>
      </c>
      <c r="R36" s="405">
        <v>11.9307</v>
      </c>
      <c r="S36" s="405">
        <v>1.0365</v>
      </c>
      <c r="T36" s="405">
        <v>16.428100000000001</v>
      </c>
      <c r="U36" s="405">
        <v>0.19350000000000001</v>
      </c>
      <c r="V36" s="405">
        <v>7.6917</v>
      </c>
      <c r="W36" s="405">
        <v>0.69850000000000001</v>
      </c>
      <c r="X36" s="405">
        <v>11.883599999999999</v>
      </c>
      <c r="Y36" s="406"/>
      <c r="Z36" s="403">
        <v>28</v>
      </c>
      <c r="AA36" s="403">
        <v>28</v>
      </c>
      <c r="AB36" s="403">
        <v>28</v>
      </c>
      <c r="AC36" s="403">
        <v>28</v>
      </c>
      <c r="AD36" s="403">
        <v>27</v>
      </c>
      <c r="AE36" s="403">
        <v>23</v>
      </c>
      <c r="AF36" s="403">
        <v>21</v>
      </c>
      <c r="AG36" s="403">
        <v>17</v>
      </c>
      <c r="AH36" s="403">
        <v>13</v>
      </c>
      <c r="AI36" s="403">
        <v>11</v>
      </c>
      <c r="AJ36" s="403">
        <v>28</v>
      </c>
      <c r="AK36" s="403">
        <v>28</v>
      </c>
      <c r="AL36" s="403">
        <v>24</v>
      </c>
      <c r="AM36" s="403">
        <v>23</v>
      </c>
      <c r="AN36" s="403">
        <v>28</v>
      </c>
      <c r="AO36" s="402"/>
      <c r="AP36" s="405">
        <v>12.482727272727301</v>
      </c>
      <c r="AQ36" s="405">
        <v>13.742727272727301</v>
      </c>
      <c r="AR36" s="405">
        <v>12.100769230769201</v>
      </c>
      <c r="AS36" s="405">
        <v>9.1317647058823503</v>
      </c>
      <c r="AT36" s="405">
        <v>5.8126086956521803</v>
      </c>
      <c r="AU36" s="408"/>
      <c r="AV36" s="403">
        <v>11</v>
      </c>
      <c r="AW36" s="403">
        <v>11</v>
      </c>
      <c r="AX36" s="403">
        <v>13</v>
      </c>
      <c r="AY36" s="403">
        <v>17</v>
      </c>
      <c r="AZ36" s="403">
        <v>23</v>
      </c>
      <c r="BA36" s="409"/>
      <c r="BB36" s="405"/>
      <c r="BC36" s="410"/>
      <c r="BD36" s="410"/>
      <c r="BE36" s="410"/>
      <c r="BF36" s="406"/>
      <c r="BG36" s="405"/>
      <c r="BH36" s="405"/>
      <c r="BI36" s="405"/>
      <c r="BJ36" s="405"/>
      <c r="BK36" s="402"/>
      <c r="BL36" s="401"/>
      <c r="BM36" s="401"/>
      <c r="BN36" s="401"/>
      <c r="BO36" s="401"/>
      <c r="BP36" s="401"/>
      <c r="BQ36" s="402"/>
      <c r="BR36" s="411"/>
    </row>
    <row r="37" spans="1:70" s="428" customFormat="1" x14ac:dyDescent="0.25">
      <c r="A37" s="885" t="s">
        <v>94</v>
      </c>
      <c r="B37" s="373"/>
      <c r="C37" s="719"/>
      <c r="D37" s="373"/>
      <c r="E37" s="346"/>
      <c r="F37" s="373"/>
      <c r="G37" s="347"/>
      <c r="H37" s="374"/>
      <c r="I37" s="348">
        <v>1.1816</v>
      </c>
      <c r="J37" s="348">
        <v>0.88360000000000005</v>
      </c>
      <c r="K37" s="348">
        <v>2.4626000000000001</v>
      </c>
      <c r="L37" s="348">
        <v>11.065200000000001</v>
      </c>
      <c r="M37" s="348">
        <v>8.2338000000000005</v>
      </c>
      <c r="N37" s="350">
        <v>15.203099999999999</v>
      </c>
      <c r="O37" s="348">
        <v>16.6037</v>
      </c>
      <c r="P37" s="348">
        <v>21.856400000000001</v>
      </c>
      <c r="Q37" s="348">
        <v>14.483499999999999</v>
      </c>
      <c r="R37" s="348">
        <v>14.283799999999999</v>
      </c>
      <c r="S37" s="348">
        <v>4.3395000000000001</v>
      </c>
      <c r="T37" s="348">
        <v>24.319800000000001</v>
      </c>
      <c r="U37" s="348">
        <v>9.2971000000000004</v>
      </c>
      <c r="V37" s="348">
        <v>14.8398</v>
      </c>
      <c r="W37" s="348">
        <v>2.4009999999999998</v>
      </c>
      <c r="X37" s="348">
        <v>25.115200000000002</v>
      </c>
      <c r="Y37" s="374"/>
      <c r="Z37" s="346"/>
      <c r="AA37" s="346"/>
      <c r="AB37" s="346"/>
      <c r="AC37" s="346"/>
      <c r="AD37" s="346"/>
      <c r="AE37" s="346"/>
      <c r="AF37" s="346"/>
      <c r="AG37" s="346"/>
      <c r="AH37" s="346"/>
      <c r="AI37" s="346"/>
      <c r="AJ37" s="346"/>
      <c r="AK37" s="346"/>
      <c r="AL37" s="346"/>
      <c r="AM37" s="346"/>
      <c r="AN37" s="346"/>
      <c r="AO37" s="373"/>
      <c r="AP37" s="348">
        <v>14.9</v>
      </c>
      <c r="AQ37" s="348">
        <v>16.52</v>
      </c>
      <c r="AR37" s="348">
        <v>15.76</v>
      </c>
      <c r="AS37" s="348">
        <v>15.89</v>
      </c>
      <c r="AT37" s="348">
        <v>18.440000000000001</v>
      </c>
      <c r="AU37" s="351"/>
      <c r="AV37" s="346"/>
      <c r="AW37" s="346"/>
      <c r="AX37" s="346"/>
      <c r="AY37" s="346"/>
      <c r="AZ37" s="346"/>
      <c r="BA37" s="362"/>
      <c r="BB37" s="348"/>
      <c r="BC37" s="375"/>
      <c r="BD37" s="375"/>
      <c r="BE37" s="375"/>
      <c r="BF37" s="374"/>
      <c r="BG37" s="348"/>
      <c r="BH37" s="348"/>
      <c r="BI37" s="348"/>
      <c r="BJ37" s="348"/>
      <c r="BK37" s="373"/>
      <c r="BL37" s="372"/>
      <c r="BM37" s="372"/>
      <c r="BN37" s="372"/>
      <c r="BO37" s="372"/>
      <c r="BP37" s="372"/>
      <c r="BQ37" s="373"/>
      <c r="BR37" s="354"/>
    </row>
    <row r="38" spans="1:70" s="428" customFormat="1" x14ac:dyDescent="0.25">
      <c r="A38" s="885" t="s">
        <v>95</v>
      </c>
      <c r="B38" s="373"/>
      <c r="C38" s="719"/>
      <c r="D38" s="373"/>
      <c r="E38" s="346"/>
      <c r="F38" s="373"/>
      <c r="G38" s="347"/>
      <c r="H38" s="374"/>
      <c r="I38" s="348">
        <v>0.61350000000000005</v>
      </c>
      <c r="J38" s="348">
        <v>-0.48730000000000001</v>
      </c>
      <c r="K38" s="348">
        <v>-2.9081999999999999</v>
      </c>
      <c r="L38" s="348">
        <v>3.1305000000000001</v>
      </c>
      <c r="M38" s="348">
        <v>-6.1962000000000002</v>
      </c>
      <c r="N38" s="350">
        <v>-2.4862000000000002</v>
      </c>
      <c r="O38" s="348">
        <v>2.8</v>
      </c>
      <c r="P38" s="348">
        <v>8.3604000000000003</v>
      </c>
      <c r="Q38" s="348">
        <v>10.054</v>
      </c>
      <c r="R38" s="348">
        <v>8.1095000000000006</v>
      </c>
      <c r="S38" s="348">
        <v>-1.3209</v>
      </c>
      <c r="T38" s="348">
        <v>10.7498</v>
      </c>
      <c r="U38" s="348">
        <v>-5.5446999999999997</v>
      </c>
      <c r="V38" s="348">
        <v>-0.42570000000000002</v>
      </c>
      <c r="W38" s="348">
        <v>-1.4164000000000001</v>
      </c>
      <c r="X38" s="348">
        <v>-4.5209999999999999</v>
      </c>
      <c r="Y38" s="374"/>
      <c r="Z38" s="346"/>
      <c r="AA38" s="346"/>
      <c r="AB38" s="346"/>
      <c r="AC38" s="346"/>
      <c r="AD38" s="346"/>
      <c r="AE38" s="346"/>
      <c r="AF38" s="346"/>
      <c r="AG38" s="346"/>
      <c r="AH38" s="346"/>
      <c r="AI38" s="346"/>
      <c r="AJ38" s="346"/>
      <c r="AK38" s="346"/>
      <c r="AL38" s="346"/>
      <c r="AM38" s="346"/>
      <c r="AN38" s="346"/>
      <c r="AO38" s="373"/>
      <c r="AP38" s="348">
        <v>9.74</v>
      </c>
      <c r="AQ38" s="348">
        <v>10.77</v>
      </c>
      <c r="AR38" s="348">
        <v>8.3699999999999992</v>
      </c>
      <c r="AS38" s="348">
        <v>4.04</v>
      </c>
      <c r="AT38" s="348">
        <v>-3.59</v>
      </c>
      <c r="AU38" s="351"/>
      <c r="AV38" s="346"/>
      <c r="AW38" s="346"/>
      <c r="AX38" s="346"/>
      <c r="AY38" s="346"/>
      <c r="AZ38" s="346"/>
      <c r="BA38" s="362"/>
      <c r="BB38" s="348"/>
      <c r="BC38" s="375"/>
      <c r="BD38" s="375"/>
      <c r="BE38" s="375"/>
      <c r="BF38" s="374"/>
      <c r="BG38" s="348"/>
      <c r="BH38" s="348"/>
      <c r="BI38" s="348"/>
      <c r="BJ38" s="348"/>
      <c r="BK38" s="373"/>
      <c r="BL38" s="372"/>
      <c r="BM38" s="372"/>
      <c r="BN38" s="372"/>
      <c r="BO38" s="372"/>
      <c r="BP38" s="372"/>
      <c r="BQ38" s="373"/>
      <c r="BR38" s="354"/>
    </row>
    <row r="39" spans="1:70" s="428" customFormat="1" x14ac:dyDescent="0.25">
      <c r="A39" s="886" t="s">
        <v>96</v>
      </c>
      <c r="B39" s="413"/>
      <c r="C39" s="725"/>
      <c r="D39" s="413"/>
      <c r="E39" s="414"/>
      <c r="F39" s="413"/>
      <c r="G39" s="415"/>
      <c r="H39" s="417"/>
      <c r="I39" s="416">
        <v>0.89534999999999998</v>
      </c>
      <c r="J39" s="416">
        <v>4.5850000000000002E-2</v>
      </c>
      <c r="K39" s="416">
        <v>-0.17219999999999999</v>
      </c>
      <c r="L39" s="416">
        <v>6.6069500000000003</v>
      </c>
      <c r="M39" s="416">
        <v>-1.8488</v>
      </c>
      <c r="N39" s="418">
        <v>5.4645000000000001</v>
      </c>
      <c r="O39" s="416">
        <v>8.1225000000000005</v>
      </c>
      <c r="P39" s="416">
        <v>13.1708</v>
      </c>
      <c r="Q39" s="416">
        <v>12.352399999999999</v>
      </c>
      <c r="R39" s="416">
        <v>11.383900000000001</v>
      </c>
      <c r="S39" s="416">
        <v>0.85389999999999999</v>
      </c>
      <c r="T39" s="416">
        <v>16.712700000000002</v>
      </c>
      <c r="U39" s="416">
        <v>-1.2456</v>
      </c>
      <c r="V39" s="416">
        <v>6.5042999999999997</v>
      </c>
      <c r="W39" s="416">
        <v>0.62949999999999995</v>
      </c>
      <c r="X39" s="416">
        <v>13.0505</v>
      </c>
      <c r="Y39" s="417"/>
      <c r="Z39" s="414"/>
      <c r="AA39" s="414"/>
      <c r="AB39" s="414"/>
      <c r="AC39" s="414"/>
      <c r="AD39" s="414"/>
      <c r="AE39" s="414"/>
      <c r="AF39" s="414"/>
      <c r="AG39" s="414"/>
      <c r="AH39" s="414"/>
      <c r="AI39" s="414"/>
      <c r="AJ39" s="414"/>
      <c r="AK39" s="414"/>
      <c r="AL39" s="414"/>
      <c r="AM39" s="414"/>
      <c r="AN39" s="414"/>
      <c r="AO39" s="413"/>
      <c r="AP39" s="416">
        <v>12.25</v>
      </c>
      <c r="AQ39" s="416">
        <v>13.75</v>
      </c>
      <c r="AR39" s="416">
        <v>12.69</v>
      </c>
      <c r="AS39" s="416">
        <v>9.32</v>
      </c>
      <c r="AT39" s="416">
        <v>5.36</v>
      </c>
      <c r="AU39" s="419"/>
      <c r="AV39" s="414"/>
      <c r="AW39" s="414"/>
      <c r="AX39" s="414"/>
      <c r="AY39" s="414"/>
      <c r="AZ39" s="414"/>
      <c r="BA39" s="420"/>
      <c r="BB39" s="416"/>
      <c r="BC39" s="421"/>
      <c r="BD39" s="421"/>
      <c r="BE39" s="421"/>
      <c r="BF39" s="417"/>
      <c r="BG39" s="416"/>
      <c r="BH39" s="416"/>
      <c r="BI39" s="416"/>
      <c r="BJ39" s="416"/>
      <c r="BK39" s="413"/>
      <c r="BL39" s="412"/>
      <c r="BM39" s="412"/>
      <c r="BN39" s="412"/>
      <c r="BO39" s="412"/>
      <c r="BP39" s="412"/>
      <c r="BQ39" s="413"/>
      <c r="BR39" s="422"/>
    </row>
    <row r="40" spans="1:70" s="428" customFormat="1" ht="14.5" customHeight="1" x14ac:dyDescent="0.35">
      <c r="A40" s="873" t="s">
        <v>2735</v>
      </c>
      <c r="B40" s="861"/>
      <c r="C40" s="862"/>
      <c r="D40" s="861"/>
      <c r="E40" s="863"/>
      <c r="F40" s="861"/>
      <c r="G40" s="864"/>
      <c r="H40" s="866"/>
      <c r="I40" s="865"/>
      <c r="J40" s="865"/>
      <c r="K40" s="865"/>
      <c r="L40" s="865"/>
      <c r="M40" s="865"/>
      <c r="N40" s="867"/>
      <c r="O40" s="865"/>
      <c r="P40" s="865"/>
      <c r="Q40" s="865"/>
      <c r="R40" s="865"/>
      <c r="S40" s="865"/>
      <c r="T40" s="865"/>
      <c r="U40" s="865"/>
      <c r="V40" s="865"/>
      <c r="W40" s="865"/>
      <c r="X40" s="865"/>
      <c r="Y40" s="866"/>
      <c r="Z40" s="863"/>
      <c r="AA40" s="863"/>
      <c r="AB40" s="863"/>
      <c r="AC40" s="863"/>
      <c r="AD40" s="863"/>
      <c r="AE40" s="863"/>
      <c r="AF40" s="863"/>
      <c r="AG40" s="863"/>
      <c r="AH40" s="863"/>
      <c r="AI40" s="863"/>
      <c r="AJ40" s="863"/>
      <c r="AK40" s="863"/>
      <c r="AL40" s="863"/>
      <c r="AM40" s="863"/>
      <c r="AN40" s="863"/>
      <c r="AO40" s="861"/>
      <c r="AP40" s="865"/>
      <c r="AQ40" s="865"/>
      <c r="AR40" s="865"/>
      <c r="AS40" s="865"/>
      <c r="AT40" s="865"/>
      <c r="AU40" s="868"/>
      <c r="AV40" s="863"/>
      <c r="AW40" s="863"/>
      <c r="AX40" s="863"/>
      <c r="AY40" s="863"/>
      <c r="AZ40" s="863"/>
      <c r="BA40" s="869"/>
      <c r="BB40" s="865"/>
      <c r="BC40" s="870"/>
      <c r="BD40" s="870"/>
      <c r="BE40" s="870"/>
      <c r="BF40" s="866"/>
      <c r="BG40" s="865"/>
      <c r="BH40" s="865"/>
      <c r="BI40" s="865"/>
      <c r="BJ40" s="865"/>
      <c r="BK40" s="861"/>
      <c r="BL40" s="871"/>
      <c r="BM40" s="871"/>
      <c r="BN40" s="871"/>
      <c r="BO40" s="871"/>
      <c r="BP40" s="871"/>
      <c r="BQ40" s="861"/>
      <c r="BR40" s="872"/>
    </row>
    <row r="41" spans="1:70" s="428" customFormat="1" x14ac:dyDescent="0.25">
      <c r="A41" s="345" t="s">
        <v>2736</v>
      </c>
      <c r="B41" s="373"/>
      <c r="C41" s="719">
        <v>38569</v>
      </c>
      <c r="D41" s="373"/>
      <c r="E41" s="346">
        <v>6129.24</v>
      </c>
      <c r="F41" s="373"/>
      <c r="G41" s="347">
        <v>211.69</v>
      </c>
      <c r="H41" s="374"/>
      <c r="I41" s="348">
        <v>0.76160000000000005</v>
      </c>
      <c r="J41" s="348">
        <v>-7.0800000000000002E-2</v>
      </c>
      <c r="K41" s="348">
        <v>2.9721000000000002</v>
      </c>
      <c r="L41" s="348">
        <v>6.8277999999999999</v>
      </c>
      <c r="M41" s="348">
        <v>0.4365</v>
      </c>
      <c r="N41" s="350">
        <v>-4.3899999999999997</v>
      </c>
      <c r="O41" s="348">
        <v>-1.2334000000000001</v>
      </c>
      <c r="P41" s="348">
        <v>10.1225</v>
      </c>
      <c r="Q41" s="348">
        <v>10.594900000000001</v>
      </c>
      <c r="R41" s="348">
        <v>13.0016</v>
      </c>
      <c r="S41" s="348">
        <v>4.4402999999999997</v>
      </c>
      <c r="T41" s="348">
        <v>14.9739</v>
      </c>
      <c r="U41" s="348">
        <v>-3.5009000000000001</v>
      </c>
      <c r="V41" s="348">
        <v>-2.2578</v>
      </c>
      <c r="W41" s="348">
        <v>0.82399999999999995</v>
      </c>
      <c r="X41" s="348">
        <v>15.601699999999999</v>
      </c>
      <c r="Y41" s="374"/>
      <c r="Z41" s="346">
        <v>10</v>
      </c>
      <c r="AA41" s="346">
        <v>13</v>
      </c>
      <c r="AB41" s="346">
        <v>15</v>
      </c>
      <c r="AC41" s="346">
        <v>21</v>
      </c>
      <c r="AD41" s="346">
        <v>23</v>
      </c>
      <c r="AE41" s="346">
        <v>18</v>
      </c>
      <c r="AF41" s="346">
        <v>9</v>
      </c>
      <c r="AG41" s="346">
        <v>10</v>
      </c>
      <c r="AH41" s="346">
        <v>10</v>
      </c>
      <c r="AI41" s="346">
        <v>4</v>
      </c>
      <c r="AJ41" s="346">
        <v>20</v>
      </c>
      <c r="AK41" s="346">
        <v>23</v>
      </c>
      <c r="AL41" s="346">
        <v>22</v>
      </c>
      <c r="AM41" s="346">
        <v>18</v>
      </c>
      <c r="AN41" s="346">
        <v>18</v>
      </c>
      <c r="AO41" s="373"/>
      <c r="AP41" s="348">
        <v>12.84</v>
      </c>
      <c r="AQ41" s="348">
        <v>12.33</v>
      </c>
      <c r="AR41" s="348">
        <v>8.94</v>
      </c>
      <c r="AS41" s="348">
        <v>3.97</v>
      </c>
      <c r="AT41" s="348">
        <v>2.2999999999999998</v>
      </c>
      <c r="AU41" s="351"/>
      <c r="AV41" s="346">
        <v>6</v>
      </c>
      <c r="AW41" s="346">
        <v>10</v>
      </c>
      <c r="AX41" s="346">
        <v>10</v>
      </c>
      <c r="AY41" s="346">
        <v>11</v>
      </c>
      <c r="AZ41" s="346">
        <v>18</v>
      </c>
      <c r="BA41" s="362"/>
      <c r="BB41" s="348">
        <v>13.1659856498273</v>
      </c>
      <c r="BC41" s="375">
        <v>0.95646027897339803</v>
      </c>
      <c r="BD41" s="375">
        <v>2.8036907822261498E-2</v>
      </c>
      <c r="BE41" s="375">
        <v>-7.3741828323573302E-2</v>
      </c>
      <c r="BF41" s="374"/>
      <c r="BG41" s="348">
        <v>68.369</v>
      </c>
      <c r="BH41" s="348">
        <v>18.356000000000002</v>
      </c>
      <c r="BI41" s="348">
        <v>12.188000000000001</v>
      </c>
      <c r="BJ41" s="348">
        <v>1.087</v>
      </c>
      <c r="BK41" s="373"/>
      <c r="BL41" s="372" t="s">
        <v>2737</v>
      </c>
      <c r="BM41" s="372" t="s">
        <v>2738</v>
      </c>
      <c r="BN41" s="372" t="s">
        <v>2739</v>
      </c>
      <c r="BO41" s="372" t="s">
        <v>2740</v>
      </c>
      <c r="BP41" s="372" t="s">
        <v>2741</v>
      </c>
      <c r="BQ41" s="373"/>
      <c r="BR41" s="354" t="s">
        <v>463</v>
      </c>
    </row>
    <row r="42" spans="1:70" s="428" customFormat="1" x14ac:dyDescent="0.25">
      <c r="A42" s="345" t="s">
        <v>2742</v>
      </c>
      <c r="B42" s="373"/>
      <c r="C42" s="719">
        <v>40631</v>
      </c>
      <c r="D42" s="373"/>
      <c r="E42" s="346">
        <v>4765.54</v>
      </c>
      <c r="F42" s="373"/>
      <c r="G42" s="347">
        <v>95.644999999999996</v>
      </c>
      <c r="H42" s="374"/>
      <c r="I42" s="348">
        <v>0.87649999999999995</v>
      </c>
      <c r="J42" s="348">
        <v>0.1424</v>
      </c>
      <c r="K42" s="348">
        <v>4.8830999999999998</v>
      </c>
      <c r="L42" s="348">
        <v>10.475199999999999</v>
      </c>
      <c r="M42" s="348">
        <v>6.0153999999999996</v>
      </c>
      <c r="N42" s="350">
        <v>-0.65539999999999998</v>
      </c>
      <c r="O42" s="348">
        <v>-0.13669999999999999</v>
      </c>
      <c r="P42" s="348">
        <v>12.163</v>
      </c>
      <c r="Q42" s="348">
        <v>13.217499999999999</v>
      </c>
      <c r="R42" s="348">
        <v>14.8009</v>
      </c>
      <c r="S42" s="348">
        <v>5.8944999999999999</v>
      </c>
      <c r="T42" s="348">
        <v>20.3218</v>
      </c>
      <c r="U42" s="348">
        <v>0.63339999999999996</v>
      </c>
      <c r="V42" s="348">
        <v>0.94889999999999997</v>
      </c>
      <c r="W42" s="348">
        <v>1.6365000000000001</v>
      </c>
      <c r="X42" s="348">
        <v>15.786199999999999</v>
      </c>
      <c r="Y42" s="374"/>
      <c r="Z42" s="346">
        <v>4</v>
      </c>
      <c r="AA42" s="346">
        <v>10</v>
      </c>
      <c r="AB42" s="346">
        <v>4</v>
      </c>
      <c r="AC42" s="346">
        <v>5</v>
      </c>
      <c r="AD42" s="346">
        <v>12</v>
      </c>
      <c r="AE42" s="346">
        <v>8</v>
      </c>
      <c r="AF42" s="346">
        <v>7</v>
      </c>
      <c r="AG42" s="346">
        <v>3</v>
      </c>
      <c r="AH42" s="346">
        <v>4</v>
      </c>
      <c r="AI42" s="346">
        <v>2</v>
      </c>
      <c r="AJ42" s="346">
        <v>11</v>
      </c>
      <c r="AK42" s="346">
        <v>10</v>
      </c>
      <c r="AL42" s="346">
        <v>10</v>
      </c>
      <c r="AM42" s="346">
        <v>9</v>
      </c>
      <c r="AN42" s="346">
        <v>10</v>
      </c>
      <c r="AO42" s="373"/>
      <c r="AP42" s="348">
        <v>14.66</v>
      </c>
      <c r="AQ42" s="348">
        <v>14.75</v>
      </c>
      <c r="AR42" s="348">
        <v>11.72</v>
      </c>
      <c r="AS42" s="348">
        <v>6.74</v>
      </c>
      <c r="AT42" s="348">
        <v>10.16</v>
      </c>
      <c r="AU42" s="351"/>
      <c r="AV42" s="346">
        <v>3</v>
      </c>
      <c r="AW42" s="346">
        <v>3</v>
      </c>
      <c r="AX42" s="346">
        <v>2</v>
      </c>
      <c r="AY42" s="346">
        <v>4</v>
      </c>
      <c r="AZ42" s="346">
        <v>8</v>
      </c>
      <c r="BA42" s="362"/>
      <c r="BB42" s="348">
        <v>14.5871519470957</v>
      </c>
      <c r="BC42" s="375">
        <v>1.0377000225106801</v>
      </c>
      <c r="BD42" s="375">
        <v>3.5936051845802099E-2</v>
      </c>
      <c r="BE42" s="375">
        <v>4.3712384301673603E-2</v>
      </c>
      <c r="BF42" s="374"/>
      <c r="BG42" s="348">
        <v>66.197999999999993</v>
      </c>
      <c r="BH42" s="348">
        <v>9.7680600000000002</v>
      </c>
      <c r="BI42" s="348">
        <v>23.1218</v>
      </c>
      <c r="BJ42" s="348">
        <v>0.91213999999999995</v>
      </c>
      <c r="BK42" s="373"/>
      <c r="BL42" s="372" t="s">
        <v>2743</v>
      </c>
      <c r="BM42" s="372" t="s">
        <v>2744</v>
      </c>
      <c r="BN42" s="372" t="s">
        <v>2745</v>
      </c>
      <c r="BO42" s="372" t="s">
        <v>2746</v>
      </c>
      <c r="BP42" s="372" t="s">
        <v>2747</v>
      </c>
      <c r="BQ42" s="373"/>
      <c r="BR42" s="354" t="s">
        <v>463</v>
      </c>
    </row>
    <row r="43" spans="1:70" s="428" customFormat="1" x14ac:dyDescent="0.25">
      <c r="A43" s="345" t="s">
        <v>2748</v>
      </c>
      <c r="B43" s="373"/>
      <c r="C43" s="719">
        <v>43567</v>
      </c>
      <c r="D43" s="373"/>
      <c r="E43" s="346">
        <v>3275</v>
      </c>
      <c r="F43" s="373"/>
      <c r="G43" s="347">
        <v>25.66</v>
      </c>
      <c r="H43" s="374"/>
      <c r="I43" s="348">
        <v>0.54859999999999998</v>
      </c>
      <c r="J43" s="348">
        <v>-0.23330000000000001</v>
      </c>
      <c r="K43" s="348">
        <v>4.1395999999999997</v>
      </c>
      <c r="L43" s="348">
        <v>8.2243999999999993</v>
      </c>
      <c r="M43" s="348">
        <v>4.9489000000000001</v>
      </c>
      <c r="N43" s="350">
        <v>-1.0793999999999999</v>
      </c>
      <c r="O43" s="348">
        <v>-0.1555</v>
      </c>
      <c r="P43" s="348">
        <v>11.730499999999999</v>
      </c>
      <c r="Q43" s="348">
        <v>14.418900000000001</v>
      </c>
      <c r="R43" s="348" t="s">
        <v>430</v>
      </c>
      <c r="S43" s="348">
        <v>4.8631000000000002</v>
      </c>
      <c r="T43" s="348">
        <v>18.631499999999999</v>
      </c>
      <c r="U43" s="348">
        <v>0.31269999999999998</v>
      </c>
      <c r="V43" s="348">
        <v>0.39119999999999999</v>
      </c>
      <c r="W43" s="348">
        <v>1.1431</v>
      </c>
      <c r="X43" s="348">
        <v>13.6562</v>
      </c>
      <c r="Y43" s="374"/>
      <c r="Z43" s="346">
        <v>19</v>
      </c>
      <c r="AA43" s="346">
        <v>18</v>
      </c>
      <c r="AB43" s="346">
        <v>8</v>
      </c>
      <c r="AC43" s="346">
        <v>15</v>
      </c>
      <c r="AD43" s="346">
        <v>16</v>
      </c>
      <c r="AE43" s="346">
        <v>10</v>
      </c>
      <c r="AF43" s="346">
        <v>8</v>
      </c>
      <c r="AG43" s="346">
        <v>5</v>
      </c>
      <c r="AH43" s="346">
        <v>2</v>
      </c>
      <c r="AI43" s="346" t="s">
        <v>430</v>
      </c>
      <c r="AJ43" s="346">
        <v>18</v>
      </c>
      <c r="AK43" s="346">
        <v>16</v>
      </c>
      <c r="AL43" s="346">
        <v>11</v>
      </c>
      <c r="AM43" s="346">
        <v>10</v>
      </c>
      <c r="AN43" s="346">
        <v>17</v>
      </c>
      <c r="AO43" s="373"/>
      <c r="AP43" s="348" t="s">
        <v>430</v>
      </c>
      <c r="AQ43" s="348">
        <v>13.97</v>
      </c>
      <c r="AR43" s="348">
        <v>11.3</v>
      </c>
      <c r="AS43" s="348">
        <v>5.61</v>
      </c>
      <c r="AT43" s="348">
        <v>8.19</v>
      </c>
      <c r="AU43" s="351"/>
      <c r="AV43" s="346" t="s">
        <v>430</v>
      </c>
      <c r="AW43" s="346">
        <v>4</v>
      </c>
      <c r="AX43" s="346">
        <v>3</v>
      </c>
      <c r="AY43" s="346">
        <v>7</v>
      </c>
      <c r="AZ43" s="346">
        <v>11</v>
      </c>
      <c r="BA43" s="362"/>
      <c r="BB43" s="348">
        <v>12.4992016804035</v>
      </c>
      <c r="BC43" s="375">
        <v>0.87214052602915504</v>
      </c>
      <c r="BD43" s="375">
        <v>4.33744013839076E-2</v>
      </c>
      <c r="BE43" s="375">
        <v>0.138313100894421</v>
      </c>
      <c r="BF43" s="374"/>
      <c r="BG43" s="348">
        <v>61.3247</v>
      </c>
      <c r="BH43" s="348">
        <v>12.9923</v>
      </c>
      <c r="BI43" s="348">
        <v>20.7239</v>
      </c>
      <c r="BJ43" s="348">
        <v>4.9591000000000003</v>
      </c>
      <c r="BK43" s="373"/>
      <c r="BL43" s="372" t="s">
        <v>2749</v>
      </c>
      <c r="BM43" s="372" t="s">
        <v>2750</v>
      </c>
      <c r="BN43" s="372" t="s">
        <v>2751</v>
      </c>
      <c r="BO43" s="372" t="s">
        <v>2752</v>
      </c>
      <c r="BP43" s="372" t="s">
        <v>2753</v>
      </c>
      <c r="BQ43" s="373"/>
      <c r="BR43" s="354" t="s">
        <v>476</v>
      </c>
    </row>
    <row r="44" spans="1:70" s="428" customFormat="1" x14ac:dyDescent="0.25">
      <c r="A44" s="345" t="s">
        <v>2754</v>
      </c>
      <c r="B44" s="373"/>
      <c r="C44" s="719">
        <v>41275</v>
      </c>
      <c r="D44" s="373"/>
      <c r="E44" s="346">
        <v>2890.6</v>
      </c>
      <c r="F44" s="373"/>
      <c r="G44" s="347">
        <v>290.78089999999997</v>
      </c>
      <c r="H44" s="374"/>
      <c r="I44" s="348">
        <v>0.69350000000000001</v>
      </c>
      <c r="J44" s="348">
        <v>-1.0358000000000001</v>
      </c>
      <c r="K44" s="348">
        <v>1.3591</v>
      </c>
      <c r="L44" s="348">
        <v>2.9238</v>
      </c>
      <c r="M44" s="348">
        <v>-0.4224</v>
      </c>
      <c r="N44" s="350">
        <v>-7.5614999999999997</v>
      </c>
      <c r="O44" s="348">
        <v>-6.0834999999999999</v>
      </c>
      <c r="P44" s="348">
        <v>7.0570000000000004</v>
      </c>
      <c r="Q44" s="348">
        <v>13.135899999999999</v>
      </c>
      <c r="R44" s="348">
        <v>12.9194</v>
      </c>
      <c r="S44" s="348">
        <v>2.6652999999999998</v>
      </c>
      <c r="T44" s="348">
        <v>11.5084</v>
      </c>
      <c r="U44" s="348">
        <v>-4.9953000000000003</v>
      </c>
      <c r="V44" s="348">
        <v>-5.0000999999999998</v>
      </c>
      <c r="W44" s="348">
        <v>-0.69269999999999998</v>
      </c>
      <c r="X44" s="348">
        <v>13.702999999999999</v>
      </c>
      <c r="Y44" s="374"/>
      <c r="Z44" s="346">
        <v>15</v>
      </c>
      <c r="AA44" s="346">
        <v>24</v>
      </c>
      <c r="AB44" s="346">
        <v>22</v>
      </c>
      <c r="AC44" s="346">
        <v>24</v>
      </c>
      <c r="AD44" s="346">
        <v>24</v>
      </c>
      <c r="AE44" s="346">
        <v>19</v>
      </c>
      <c r="AF44" s="346">
        <v>13</v>
      </c>
      <c r="AG44" s="346">
        <v>11</v>
      </c>
      <c r="AH44" s="346">
        <v>5</v>
      </c>
      <c r="AI44" s="346">
        <v>5</v>
      </c>
      <c r="AJ44" s="346">
        <v>23</v>
      </c>
      <c r="AK44" s="346">
        <v>24</v>
      </c>
      <c r="AL44" s="346">
        <v>23</v>
      </c>
      <c r="AM44" s="346">
        <v>19</v>
      </c>
      <c r="AN44" s="346">
        <v>24</v>
      </c>
      <c r="AO44" s="373"/>
      <c r="AP44" s="348">
        <v>12.87</v>
      </c>
      <c r="AQ44" s="348">
        <v>12.84</v>
      </c>
      <c r="AR44" s="348">
        <v>7.17</v>
      </c>
      <c r="AS44" s="348">
        <v>-0.45</v>
      </c>
      <c r="AT44" s="348">
        <v>-2.54</v>
      </c>
      <c r="AU44" s="351"/>
      <c r="AV44" s="346">
        <v>5</v>
      </c>
      <c r="AW44" s="346">
        <v>7</v>
      </c>
      <c r="AX44" s="346">
        <v>11</v>
      </c>
      <c r="AY44" s="346">
        <v>12</v>
      </c>
      <c r="AZ44" s="346">
        <v>19</v>
      </c>
      <c r="BA44" s="362"/>
      <c r="BB44" s="348">
        <v>13.9845458935648</v>
      </c>
      <c r="BC44" s="375">
        <v>0.91100934462584104</v>
      </c>
      <c r="BD44" s="375">
        <v>1.39024534554187E-2</v>
      </c>
      <c r="BE44" s="375">
        <v>-0.227410446063219</v>
      </c>
      <c r="BF44" s="374"/>
      <c r="BG44" s="348">
        <v>50.821100000000001</v>
      </c>
      <c r="BH44" s="348">
        <v>21.647500000000001</v>
      </c>
      <c r="BI44" s="348">
        <v>25.728400000000001</v>
      </c>
      <c r="BJ44" s="348">
        <v>1.8029999999999999</v>
      </c>
      <c r="BK44" s="373"/>
      <c r="BL44" s="372" t="s">
        <v>2755</v>
      </c>
      <c r="BM44" s="372" t="s">
        <v>2756</v>
      </c>
      <c r="BN44" s="372" t="s">
        <v>2757</v>
      </c>
      <c r="BO44" s="372" t="s">
        <v>2758</v>
      </c>
      <c r="BP44" s="372" t="s">
        <v>2759</v>
      </c>
      <c r="BQ44" s="373"/>
      <c r="BR44" s="354" t="s">
        <v>702</v>
      </c>
    </row>
    <row r="45" spans="1:70" s="428" customFormat="1" x14ac:dyDescent="0.25">
      <c r="A45" s="345" t="s">
        <v>2760</v>
      </c>
      <c r="B45" s="373"/>
      <c r="C45" s="719">
        <v>42366</v>
      </c>
      <c r="D45" s="373"/>
      <c r="E45" s="346">
        <v>2871.17</v>
      </c>
      <c r="F45" s="373"/>
      <c r="G45" s="347">
        <v>48.585500000000003</v>
      </c>
      <c r="H45" s="374"/>
      <c r="I45" s="348">
        <v>0.78180000000000005</v>
      </c>
      <c r="J45" s="348">
        <v>-0.12809999999999999</v>
      </c>
      <c r="K45" s="348">
        <v>4.4275000000000002</v>
      </c>
      <c r="L45" s="348">
        <v>10.303000000000001</v>
      </c>
      <c r="M45" s="348">
        <v>13.972899999999999</v>
      </c>
      <c r="N45" s="350">
        <v>5.9034000000000004</v>
      </c>
      <c r="O45" s="348">
        <v>3.7825000000000002</v>
      </c>
      <c r="P45" s="348">
        <v>15.642099999999999</v>
      </c>
      <c r="Q45" s="348">
        <v>14.426</v>
      </c>
      <c r="R45" s="348">
        <v>15.9247</v>
      </c>
      <c r="S45" s="348">
        <v>6.4394999999999998</v>
      </c>
      <c r="T45" s="348">
        <v>26.668900000000001</v>
      </c>
      <c r="U45" s="348">
        <v>7.0387000000000004</v>
      </c>
      <c r="V45" s="348">
        <v>9.0992999999999995</v>
      </c>
      <c r="W45" s="348">
        <v>2.4859</v>
      </c>
      <c r="X45" s="348">
        <v>15.997400000000001</v>
      </c>
      <c r="Y45" s="374"/>
      <c r="Z45" s="346">
        <v>9</v>
      </c>
      <c r="AA45" s="346">
        <v>15</v>
      </c>
      <c r="AB45" s="346">
        <v>6</v>
      </c>
      <c r="AC45" s="346">
        <v>6</v>
      </c>
      <c r="AD45" s="346">
        <v>3</v>
      </c>
      <c r="AE45" s="346">
        <v>1</v>
      </c>
      <c r="AF45" s="346">
        <v>2</v>
      </c>
      <c r="AG45" s="346">
        <v>1</v>
      </c>
      <c r="AH45" s="346">
        <v>1</v>
      </c>
      <c r="AI45" s="346">
        <v>1</v>
      </c>
      <c r="AJ45" s="346">
        <v>7</v>
      </c>
      <c r="AK45" s="346">
        <v>3</v>
      </c>
      <c r="AL45" s="346">
        <v>3</v>
      </c>
      <c r="AM45" s="346">
        <v>1</v>
      </c>
      <c r="AN45" s="346">
        <v>4</v>
      </c>
      <c r="AO45" s="373"/>
      <c r="AP45" s="348">
        <v>15.27</v>
      </c>
      <c r="AQ45" s="348">
        <v>16.3</v>
      </c>
      <c r="AR45" s="348">
        <v>14.64</v>
      </c>
      <c r="AS45" s="348">
        <v>11.03</v>
      </c>
      <c r="AT45" s="348">
        <v>19.82</v>
      </c>
      <c r="AU45" s="351"/>
      <c r="AV45" s="346">
        <v>1</v>
      </c>
      <c r="AW45" s="346">
        <v>1</v>
      </c>
      <c r="AX45" s="346">
        <v>1</v>
      </c>
      <c r="AY45" s="346">
        <v>2</v>
      </c>
      <c r="AZ45" s="346">
        <v>1</v>
      </c>
      <c r="BA45" s="362"/>
      <c r="BB45" s="348">
        <v>13.9222478396916</v>
      </c>
      <c r="BC45" s="375">
        <v>0.93320151101614102</v>
      </c>
      <c r="BD45" s="375">
        <v>5.9423868133908403E-2</v>
      </c>
      <c r="BE45" s="375">
        <v>0.39520810770020298</v>
      </c>
      <c r="BF45" s="374"/>
      <c r="BG45" s="348">
        <v>52.330599999999997</v>
      </c>
      <c r="BH45" s="348">
        <v>17.318999999999999</v>
      </c>
      <c r="BI45" s="348">
        <v>24.054099999999998</v>
      </c>
      <c r="BJ45" s="348">
        <v>6.2962999999999996</v>
      </c>
      <c r="BK45" s="373"/>
      <c r="BL45" s="372" t="s">
        <v>2761</v>
      </c>
      <c r="BM45" s="372" t="s">
        <v>2762</v>
      </c>
      <c r="BN45" s="372" t="s">
        <v>2763</v>
      </c>
      <c r="BO45" s="372" t="s">
        <v>2764</v>
      </c>
      <c r="BP45" s="372" t="s">
        <v>2765</v>
      </c>
      <c r="BQ45" s="373"/>
      <c r="BR45" s="354" t="s">
        <v>2439</v>
      </c>
    </row>
    <row r="46" spans="1:70" s="428" customFormat="1" x14ac:dyDescent="0.25">
      <c r="A46" s="345" t="s">
        <v>2766</v>
      </c>
      <c r="B46" s="373"/>
      <c r="C46" s="719">
        <v>45547</v>
      </c>
      <c r="D46" s="373"/>
      <c r="E46" s="346">
        <v>2692.94</v>
      </c>
      <c r="F46" s="373"/>
      <c r="G46" s="347">
        <v>9.51</v>
      </c>
      <c r="H46" s="374"/>
      <c r="I46" s="348">
        <v>0.63490000000000002</v>
      </c>
      <c r="J46" s="348">
        <v>-0.52300000000000002</v>
      </c>
      <c r="K46" s="348">
        <v>3.3696000000000002</v>
      </c>
      <c r="L46" s="348">
        <v>8.3143999999999991</v>
      </c>
      <c r="M46" s="348">
        <v>2.8108</v>
      </c>
      <c r="N46" s="350">
        <v>-3.2553000000000001</v>
      </c>
      <c r="O46" s="348" t="s">
        <v>430</v>
      </c>
      <c r="P46" s="348" t="s">
        <v>430</v>
      </c>
      <c r="Q46" s="348" t="s">
        <v>430</v>
      </c>
      <c r="R46" s="348" t="s">
        <v>430</v>
      </c>
      <c r="S46" s="348">
        <v>5.1990999999999996</v>
      </c>
      <c r="T46" s="348">
        <v>17.407399999999999</v>
      </c>
      <c r="U46" s="348">
        <v>-1.3485</v>
      </c>
      <c r="V46" s="348">
        <v>-0.83420000000000005</v>
      </c>
      <c r="W46" s="348">
        <v>0.63490000000000002</v>
      </c>
      <c r="X46" s="348">
        <v>-2.5604</v>
      </c>
      <c r="Y46" s="374"/>
      <c r="Z46" s="346">
        <v>18</v>
      </c>
      <c r="AA46" s="346">
        <v>22</v>
      </c>
      <c r="AB46" s="346">
        <v>14</v>
      </c>
      <c r="AC46" s="346">
        <v>14</v>
      </c>
      <c r="AD46" s="346">
        <v>20</v>
      </c>
      <c r="AE46" s="346">
        <v>15</v>
      </c>
      <c r="AF46" s="346" t="s">
        <v>430</v>
      </c>
      <c r="AG46" s="346" t="s">
        <v>430</v>
      </c>
      <c r="AH46" s="346" t="s">
        <v>430</v>
      </c>
      <c r="AI46" s="346" t="s">
        <v>430</v>
      </c>
      <c r="AJ46" s="346">
        <v>15</v>
      </c>
      <c r="AK46" s="346">
        <v>18</v>
      </c>
      <c r="AL46" s="346">
        <v>19</v>
      </c>
      <c r="AM46" s="346">
        <v>15</v>
      </c>
      <c r="AN46" s="346">
        <v>21</v>
      </c>
      <c r="AO46" s="373"/>
      <c r="AP46" s="348" t="s">
        <v>430</v>
      </c>
      <c r="AQ46" s="348" t="s">
        <v>430</v>
      </c>
      <c r="AR46" s="348" t="s">
        <v>430</v>
      </c>
      <c r="AS46" s="348" t="s">
        <v>430</v>
      </c>
      <c r="AT46" s="348">
        <v>5.58</v>
      </c>
      <c r="AU46" s="351"/>
      <c r="AV46" s="346" t="s">
        <v>430</v>
      </c>
      <c r="AW46" s="346" t="s">
        <v>430</v>
      </c>
      <c r="AX46" s="346" t="s">
        <v>430</v>
      </c>
      <c r="AY46" s="346" t="s">
        <v>430</v>
      </c>
      <c r="AZ46" s="346">
        <v>15</v>
      </c>
      <c r="BA46" s="362"/>
      <c r="BB46" s="348">
        <v>13.1964343006318</v>
      </c>
      <c r="BC46" s="375">
        <v>0.92260041511239299</v>
      </c>
      <c r="BD46" s="375">
        <v>-5.2105355109032997E-2</v>
      </c>
      <c r="BE46" s="375">
        <v>-0.17730511631110499</v>
      </c>
      <c r="BF46" s="374"/>
      <c r="BG46" s="348">
        <v>76.143000000000001</v>
      </c>
      <c r="BH46" s="348">
        <v>11.914099999999999</v>
      </c>
      <c r="BI46" s="348">
        <v>10.7502</v>
      </c>
      <c r="BJ46" s="348">
        <v>1.1927000000000001</v>
      </c>
      <c r="BK46" s="373"/>
      <c r="BL46" s="372" t="s">
        <v>2744</v>
      </c>
      <c r="BM46" s="372" t="s">
        <v>2767</v>
      </c>
      <c r="BN46" s="372" t="s">
        <v>2768</v>
      </c>
      <c r="BO46" s="372" t="s">
        <v>2769</v>
      </c>
      <c r="BP46" s="372" t="s">
        <v>2770</v>
      </c>
      <c r="BQ46" s="373"/>
      <c r="BR46" s="354" t="s">
        <v>476</v>
      </c>
    </row>
    <row r="47" spans="1:70" s="428" customFormat="1" x14ac:dyDescent="0.25">
      <c r="A47" s="345" t="s">
        <v>2771</v>
      </c>
      <c r="B47" s="373"/>
      <c r="C47" s="719">
        <v>38260</v>
      </c>
      <c r="D47" s="373"/>
      <c r="E47" s="346">
        <v>2481.4899999999998</v>
      </c>
      <c r="F47" s="373"/>
      <c r="G47" s="347">
        <v>198.2568</v>
      </c>
      <c r="H47" s="374"/>
      <c r="I47" s="348">
        <v>0.82269999999999999</v>
      </c>
      <c r="J47" s="348">
        <v>-0.57030000000000003</v>
      </c>
      <c r="K47" s="348">
        <v>4.1395999999999997</v>
      </c>
      <c r="L47" s="348">
        <v>8.9977</v>
      </c>
      <c r="M47" s="348">
        <v>5.5025000000000004</v>
      </c>
      <c r="N47" s="350">
        <v>-3.3714</v>
      </c>
      <c r="O47" s="348">
        <v>-1.8976999999999999</v>
      </c>
      <c r="P47" s="348">
        <v>11.015700000000001</v>
      </c>
      <c r="Q47" s="348">
        <v>13.2903</v>
      </c>
      <c r="R47" s="348">
        <v>12.694100000000001</v>
      </c>
      <c r="S47" s="348">
        <v>6.0951000000000004</v>
      </c>
      <c r="T47" s="348">
        <v>19.7089</v>
      </c>
      <c r="U47" s="348">
        <v>-0.47270000000000001</v>
      </c>
      <c r="V47" s="348">
        <v>-1.0801000000000001</v>
      </c>
      <c r="W47" s="348">
        <v>0.47989999999999999</v>
      </c>
      <c r="X47" s="348">
        <v>14.6121</v>
      </c>
      <c r="Y47" s="374"/>
      <c r="Z47" s="346">
        <v>5</v>
      </c>
      <c r="AA47" s="346">
        <v>23</v>
      </c>
      <c r="AB47" s="346">
        <v>8</v>
      </c>
      <c r="AC47" s="346">
        <v>12</v>
      </c>
      <c r="AD47" s="346">
        <v>14</v>
      </c>
      <c r="AE47" s="346">
        <v>17</v>
      </c>
      <c r="AF47" s="346">
        <v>10</v>
      </c>
      <c r="AG47" s="346">
        <v>8</v>
      </c>
      <c r="AH47" s="346">
        <v>3</v>
      </c>
      <c r="AI47" s="346">
        <v>6</v>
      </c>
      <c r="AJ47" s="346">
        <v>9</v>
      </c>
      <c r="AK47" s="346">
        <v>13</v>
      </c>
      <c r="AL47" s="346">
        <v>16</v>
      </c>
      <c r="AM47" s="346">
        <v>16</v>
      </c>
      <c r="AN47" s="346">
        <v>23</v>
      </c>
      <c r="AO47" s="373"/>
      <c r="AP47" s="348">
        <v>14.67</v>
      </c>
      <c r="AQ47" s="348">
        <v>15.06</v>
      </c>
      <c r="AR47" s="348">
        <v>10.76</v>
      </c>
      <c r="AS47" s="348">
        <v>4.9000000000000004</v>
      </c>
      <c r="AT47" s="348">
        <v>8.06</v>
      </c>
      <c r="AU47" s="351"/>
      <c r="AV47" s="346">
        <v>2</v>
      </c>
      <c r="AW47" s="346">
        <v>2</v>
      </c>
      <c r="AX47" s="346">
        <v>5</v>
      </c>
      <c r="AY47" s="346">
        <v>8</v>
      </c>
      <c r="AZ47" s="346">
        <v>12</v>
      </c>
      <c r="BA47" s="362"/>
      <c r="BB47" s="348">
        <v>13.4086395793151</v>
      </c>
      <c r="BC47" s="375">
        <v>0.93460851986872995</v>
      </c>
      <c r="BD47" s="375">
        <v>3.7417838275833303E-2</v>
      </c>
      <c r="BE47" s="375">
        <v>6.8965099749073902E-2</v>
      </c>
      <c r="BF47" s="374"/>
      <c r="BG47" s="348">
        <v>65.931700000000006</v>
      </c>
      <c r="BH47" s="348">
        <v>17.994399999999999</v>
      </c>
      <c r="BI47" s="348">
        <v>15.215299999999999</v>
      </c>
      <c r="BJ47" s="348">
        <v>0.85860000000000003</v>
      </c>
      <c r="BK47" s="373"/>
      <c r="BL47" s="372" t="s">
        <v>2772</v>
      </c>
      <c r="BM47" s="372" t="s">
        <v>2773</v>
      </c>
      <c r="BN47" s="372" t="s">
        <v>2774</v>
      </c>
      <c r="BO47" s="372" t="s">
        <v>2775</v>
      </c>
      <c r="BP47" s="372" t="s">
        <v>2776</v>
      </c>
      <c r="BQ47" s="373"/>
      <c r="BR47" s="354" t="s">
        <v>463</v>
      </c>
    </row>
    <row r="48" spans="1:70" s="428" customFormat="1" x14ac:dyDescent="0.25">
      <c r="A48" s="345" t="s">
        <v>2777</v>
      </c>
      <c r="B48" s="373"/>
      <c r="C48" s="719">
        <v>40070</v>
      </c>
      <c r="D48" s="373"/>
      <c r="E48" s="346">
        <v>2010.81</v>
      </c>
      <c r="F48" s="373"/>
      <c r="G48" s="347">
        <v>110.39</v>
      </c>
      <c r="H48" s="374"/>
      <c r="I48" s="348">
        <v>0.78520000000000001</v>
      </c>
      <c r="J48" s="348">
        <v>0.29070000000000001</v>
      </c>
      <c r="K48" s="348">
        <v>3.5651000000000002</v>
      </c>
      <c r="L48" s="348">
        <v>8.0243000000000002</v>
      </c>
      <c r="M48" s="348">
        <v>2.8222999999999998</v>
      </c>
      <c r="N48" s="350">
        <v>-1.5605</v>
      </c>
      <c r="O48" s="348">
        <v>0.32769999999999999</v>
      </c>
      <c r="P48" s="348">
        <v>12.1142</v>
      </c>
      <c r="Q48" s="348">
        <v>12.2189</v>
      </c>
      <c r="R48" s="348">
        <v>14.464</v>
      </c>
      <c r="S48" s="348">
        <v>5.4143999999999997</v>
      </c>
      <c r="T48" s="348">
        <v>19.340499999999999</v>
      </c>
      <c r="U48" s="348">
        <v>-0.86209999999999998</v>
      </c>
      <c r="V48" s="348">
        <v>1.1638999999999999</v>
      </c>
      <c r="W48" s="348">
        <v>1.6762999999999999</v>
      </c>
      <c r="X48" s="348">
        <v>15.2278</v>
      </c>
      <c r="Y48" s="374"/>
      <c r="Z48" s="346">
        <v>8</v>
      </c>
      <c r="AA48" s="346">
        <v>8</v>
      </c>
      <c r="AB48" s="346">
        <v>12</v>
      </c>
      <c r="AC48" s="346">
        <v>17</v>
      </c>
      <c r="AD48" s="346">
        <v>19</v>
      </c>
      <c r="AE48" s="346">
        <v>11</v>
      </c>
      <c r="AF48" s="346">
        <v>5</v>
      </c>
      <c r="AG48" s="346">
        <v>4</v>
      </c>
      <c r="AH48" s="346">
        <v>7</v>
      </c>
      <c r="AI48" s="346">
        <v>3</v>
      </c>
      <c r="AJ48" s="346">
        <v>13</v>
      </c>
      <c r="AK48" s="346">
        <v>14</v>
      </c>
      <c r="AL48" s="346">
        <v>17</v>
      </c>
      <c r="AM48" s="346">
        <v>8</v>
      </c>
      <c r="AN48" s="346">
        <v>9</v>
      </c>
      <c r="AO48" s="373"/>
      <c r="AP48" s="348">
        <v>14.41</v>
      </c>
      <c r="AQ48" s="348">
        <v>13.91</v>
      </c>
      <c r="AR48" s="348">
        <v>10.7</v>
      </c>
      <c r="AS48" s="348">
        <v>5.75</v>
      </c>
      <c r="AT48" s="348">
        <v>6.99</v>
      </c>
      <c r="AU48" s="351"/>
      <c r="AV48" s="346">
        <v>4</v>
      </c>
      <c r="AW48" s="346">
        <v>5</v>
      </c>
      <c r="AX48" s="346">
        <v>6</v>
      </c>
      <c r="AY48" s="346">
        <v>6</v>
      </c>
      <c r="AZ48" s="346">
        <v>13</v>
      </c>
      <c r="BA48" s="362"/>
      <c r="BB48" s="348">
        <v>13.478205247448001</v>
      </c>
      <c r="BC48" s="375">
        <v>0.97135771161099704</v>
      </c>
      <c r="BD48" s="375">
        <v>3.72140068777123E-2</v>
      </c>
      <c r="BE48" s="375">
        <v>5.18046237001746E-2</v>
      </c>
      <c r="BF48" s="374"/>
      <c r="BG48" s="348">
        <v>63.5687</v>
      </c>
      <c r="BH48" s="348">
        <v>16.8504</v>
      </c>
      <c r="BI48" s="348">
        <v>15.0136</v>
      </c>
      <c r="BJ48" s="348">
        <v>4.5673000000000004</v>
      </c>
      <c r="BK48" s="373"/>
      <c r="BL48" s="372" t="s">
        <v>2778</v>
      </c>
      <c r="BM48" s="372" t="s">
        <v>2779</v>
      </c>
      <c r="BN48" s="372" t="s">
        <v>895</v>
      </c>
      <c r="BO48" s="372" t="s">
        <v>2780</v>
      </c>
      <c r="BP48" s="372" t="s">
        <v>2781</v>
      </c>
      <c r="BQ48" s="373"/>
      <c r="BR48" s="354" t="s">
        <v>519</v>
      </c>
    </row>
    <row r="49" spans="1:70" s="428" customFormat="1" x14ac:dyDescent="0.25">
      <c r="A49" s="345" t="s">
        <v>2782</v>
      </c>
      <c r="B49" s="373"/>
      <c r="C49" s="719">
        <v>45169</v>
      </c>
      <c r="D49" s="373"/>
      <c r="E49" s="346">
        <v>1805.35</v>
      </c>
      <c r="F49" s="373"/>
      <c r="G49" s="347">
        <v>15.6213</v>
      </c>
      <c r="H49" s="374"/>
      <c r="I49" s="348">
        <v>0.7208</v>
      </c>
      <c r="J49" s="348">
        <v>0.9597</v>
      </c>
      <c r="K49" s="348">
        <v>5.2039</v>
      </c>
      <c r="L49" s="348">
        <v>12.1463</v>
      </c>
      <c r="M49" s="348">
        <v>11.3842</v>
      </c>
      <c r="N49" s="350">
        <v>3.7766999999999999</v>
      </c>
      <c r="O49" s="348">
        <v>5.2647000000000004</v>
      </c>
      <c r="P49" s="348" t="s">
        <v>430</v>
      </c>
      <c r="Q49" s="348" t="s">
        <v>430</v>
      </c>
      <c r="R49" s="348" t="s">
        <v>430</v>
      </c>
      <c r="S49" s="348">
        <v>8.5408000000000008</v>
      </c>
      <c r="T49" s="348">
        <v>25.431999999999999</v>
      </c>
      <c r="U49" s="348">
        <v>6.0609999999999999</v>
      </c>
      <c r="V49" s="348">
        <v>6.6359000000000004</v>
      </c>
      <c r="W49" s="348">
        <v>3.5703</v>
      </c>
      <c r="X49" s="348">
        <v>16.189699999999998</v>
      </c>
      <c r="Y49" s="374"/>
      <c r="Z49" s="346">
        <v>12</v>
      </c>
      <c r="AA49" s="346">
        <v>3</v>
      </c>
      <c r="AB49" s="346">
        <v>3</v>
      </c>
      <c r="AC49" s="346">
        <v>3</v>
      </c>
      <c r="AD49" s="346">
        <v>5</v>
      </c>
      <c r="AE49" s="346">
        <v>2</v>
      </c>
      <c r="AF49" s="346">
        <v>1</v>
      </c>
      <c r="AG49" s="346" t="s">
        <v>430</v>
      </c>
      <c r="AH49" s="346" t="s">
        <v>430</v>
      </c>
      <c r="AI49" s="346" t="s">
        <v>430</v>
      </c>
      <c r="AJ49" s="346">
        <v>3</v>
      </c>
      <c r="AK49" s="346">
        <v>4</v>
      </c>
      <c r="AL49" s="346">
        <v>4</v>
      </c>
      <c r="AM49" s="346">
        <v>2</v>
      </c>
      <c r="AN49" s="346">
        <v>2</v>
      </c>
      <c r="AO49" s="373"/>
      <c r="AP49" s="348" t="s">
        <v>430</v>
      </c>
      <c r="AQ49" s="348" t="s">
        <v>430</v>
      </c>
      <c r="AR49" s="348" t="s">
        <v>430</v>
      </c>
      <c r="AS49" s="348">
        <v>11.1</v>
      </c>
      <c r="AT49" s="348">
        <v>18.45</v>
      </c>
      <c r="AU49" s="351"/>
      <c r="AV49" s="346" t="s">
        <v>430</v>
      </c>
      <c r="AW49" s="346" t="s">
        <v>430</v>
      </c>
      <c r="AX49" s="346" t="s">
        <v>430</v>
      </c>
      <c r="AY49" s="346">
        <v>1</v>
      </c>
      <c r="AZ49" s="346">
        <v>2</v>
      </c>
      <c r="BA49" s="362"/>
      <c r="BB49" s="348">
        <v>15.3785734902589</v>
      </c>
      <c r="BC49" s="375">
        <v>1.03257700952438</v>
      </c>
      <c r="BD49" s="375">
        <v>6.01071848042578E-2</v>
      </c>
      <c r="BE49" s="375">
        <v>0.415472458488028</v>
      </c>
      <c r="BF49" s="374"/>
      <c r="BG49" s="348">
        <v>41.021799999999999</v>
      </c>
      <c r="BH49" s="348">
        <v>22.061699999999998</v>
      </c>
      <c r="BI49" s="348">
        <v>34.080199999999998</v>
      </c>
      <c r="BJ49" s="348">
        <v>2.8363</v>
      </c>
      <c r="BK49" s="373"/>
      <c r="BL49" s="372" t="s">
        <v>2783</v>
      </c>
      <c r="BM49" s="372" t="s">
        <v>2784</v>
      </c>
      <c r="BN49" s="372" t="s">
        <v>2785</v>
      </c>
      <c r="BO49" s="372" t="s">
        <v>2786</v>
      </c>
      <c r="BP49" s="372" t="s">
        <v>2787</v>
      </c>
      <c r="BQ49" s="373"/>
      <c r="BR49" s="354" t="s">
        <v>476</v>
      </c>
    </row>
    <row r="50" spans="1:70" s="428" customFormat="1" ht="11" x14ac:dyDescent="0.3">
      <c r="A50" s="841" t="s">
        <v>2788</v>
      </c>
      <c r="B50" s="842"/>
      <c r="C50" s="843">
        <v>45246</v>
      </c>
      <c r="D50" s="842"/>
      <c r="E50" s="844">
        <v>1762.92</v>
      </c>
      <c r="F50" s="842"/>
      <c r="G50" s="845">
        <v>14.458</v>
      </c>
      <c r="H50" s="847"/>
      <c r="I50" s="846">
        <v>0.98480000000000001</v>
      </c>
      <c r="J50" s="846">
        <v>0.2079</v>
      </c>
      <c r="K50" s="846">
        <v>2.8673000000000002</v>
      </c>
      <c r="L50" s="846">
        <v>8.9854000000000003</v>
      </c>
      <c r="M50" s="846">
        <v>5.8109000000000002</v>
      </c>
      <c r="N50" s="848">
        <v>1.3388</v>
      </c>
      <c r="O50" s="846">
        <v>3.3420000000000001</v>
      </c>
      <c r="P50" s="846" t="s">
        <v>430</v>
      </c>
      <c r="Q50" s="846" t="s">
        <v>430</v>
      </c>
      <c r="R50" s="846" t="s">
        <v>430</v>
      </c>
      <c r="S50" s="846">
        <v>4.2770000000000001</v>
      </c>
      <c r="T50" s="846">
        <v>19.1233</v>
      </c>
      <c r="U50" s="846">
        <v>0.26350000000000001</v>
      </c>
      <c r="V50" s="846">
        <v>2.6335999999999999</v>
      </c>
      <c r="W50" s="846">
        <v>1.2252000000000001</v>
      </c>
      <c r="X50" s="846">
        <v>14.2814</v>
      </c>
      <c r="Y50" s="847"/>
      <c r="Z50" s="844">
        <v>2</v>
      </c>
      <c r="AA50" s="844">
        <v>9</v>
      </c>
      <c r="AB50" s="844">
        <v>17</v>
      </c>
      <c r="AC50" s="844">
        <v>13</v>
      </c>
      <c r="AD50" s="844">
        <v>13</v>
      </c>
      <c r="AE50" s="844">
        <v>6</v>
      </c>
      <c r="AF50" s="844">
        <v>3</v>
      </c>
      <c r="AG50" s="844" t="s">
        <v>430</v>
      </c>
      <c r="AH50" s="844" t="s">
        <v>430</v>
      </c>
      <c r="AI50" s="844" t="s">
        <v>430</v>
      </c>
      <c r="AJ50" s="844">
        <v>21</v>
      </c>
      <c r="AK50" s="844">
        <v>15</v>
      </c>
      <c r="AL50" s="844">
        <v>12</v>
      </c>
      <c r="AM50" s="844">
        <v>6</v>
      </c>
      <c r="AN50" s="844">
        <v>16</v>
      </c>
      <c r="AO50" s="842"/>
      <c r="AP50" s="846" t="s">
        <v>430</v>
      </c>
      <c r="AQ50" s="846" t="s">
        <v>430</v>
      </c>
      <c r="AR50" s="846" t="s">
        <v>430</v>
      </c>
      <c r="AS50" s="846" t="s">
        <v>430</v>
      </c>
      <c r="AT50" s="846">
        <v>9.6300000000000008</v>
      </c>
      <c r="AU50" s="849"/>
      <c r="AV50" s="844" t="s">
        <v>430</v>
      </c>
      <c r="AW50" s="844" t="s">
        <v>430</v>
      </c>
      <c r="AX50" s="844" t="s">
        <v>430</v>
      </c>
      <c r="AY50" s="844" t="s">
        <v>430</v>
      </c>
      <c r="AZ50" s="844">
        <v>9</v>
      </c>
      <c r="BA50" s="851"/>
      <c r="BB50" s="846">
        <v>15.376464074015701</v>
      </c>
      <c r="BC50" s="852">
        <v>1.02447530983871</v>
      </c>
      <c r="BD50" s="852">
        <v>5.0301927442189802E-2</v>
      </c>
      <c r="BE50" s="852">
        <v>0.292470756234114</v>
      </c>
      <c r="BF50" s="847"/>
      <c r="BG50" s="846">
        <v>39.630200000000002</v>
      </c>
      <c r="BH50" s="846">
        <v>16.682600000000001</v>
      </c>
      <c r="BI50" s="846">
        <v>42.9146</v>
      </c>
      <c r="BJ50" s="846">
        <v>0.77259999999999995</v>
      </c>
      <c r="BK50" s="842"/>
      <c r="BL50" s="855" t="s">
        <v>2789</v>
      </c>
      <c r="BM50" s="855" t="s">
        <v>2790</v>
      </c>
      <c r="BN50" s="855" t="s">
        <v>2791</v>
      </c>
      <c r="BO50" s="855" t="s">
        <v>1304</v>
      </c>
      <c r="BP50" s="855" t="s">
        <v>2792</v>
      </c>
      <c r="BQ50" s="842"/>
      <c r="BR50" s="856" t="s">
        <v>611</v>
      </c>
    </row>
    <row r="51" spans="1:70" s="428" customFormat="1" x14ac:dyDescent="0.25">
      <c r="A51" s="345" t="s">
        <v>2793</v>
      </c>
      <c r="B51" s="373"/>
      <c r="C51" s="719">
        <v>38849</v>
      </c>
      <c r="D51" s="373"/>
      <c r="E51" s="346">
        <v>1523.13</v>
      </c>
      <c r="F51" s="373"/>
      <c r="G51" s="347">
        <v>98.084800000000001</v>
      </c>
      <c r="H51" s="374"/>
      <c r="I51" s="348">
        <v>0.79630000000000001</v>
      </c>
      <c r="J51" s="348">
        <v>0.54339999999999999</v>
      </c>
      <c r="K51" s="348">
        <v>6.7053000000000003</v>
      </c>
      <c r="L51" s="348">
        <v>11.2615</v>
      </c>
      <c r="M51" s="348">
        <v>6.0460000000000003</v>
      </c>
      <c r="N51" s="350">
        <v>-1.9737</v>
      </c>
      <c r="O51" s="348">
        <v>0.69869999999999999</v>
      </c>
      <c r="P51" s="348">
        <v>11.2751</v>
      </c>
      <c r="Q51" s="348">
        <v>12.3222</v>
      </c>
      <c r="R51" s="348">
        <v>11.3864</v>
      </c>
      <c r="S51" s="348">
        <v>8.8559000000000001</v>
      </c>
      <c r="T51" s="348">
        <v>21.1508</v>
      </c>
      <c r="U51" s="348">
        <v>0.12189999999999999</v>
      </c>
      <c r="V51" s="348">
        <v>0.29880000000000001</v>
      </c>
      <c r="W51" s="348">
        <v>3.1101000000000001</v>
      </c>
      <c r="X51" s="348">
        <v>11.912100000000001</v>
      </c>
      <c r="Y51" s="374"/>
      <c r="Z51" s="346">
        <v>7</v>
      </c>
      <c r="AA51" s="346">
        <v>5</v>
      </c>
      <c r="AB51" s="346">
        <v>2</v>
      </c>
      <c r="AC51" s="346">
        <v>4</v>
      </c>
      <c r="AD51" s="346">
        <v>11</v>
      </c>
      <c r="AE51" s="346">
        <v>12</v>
      </c>
      <c r="AF51" s="346">
        <v>4</v>
      </c>
      <c r="AG51" s="346">
        <v>6</v>
      </c>
      <c r="AH51" s="346">
        <v>6</v>
      </c>
      <c r="AI51" s="346">
        <v>7</v>
      </c>
      <c r="AJ51" s="346">
        <v>2</v>
      </c>
      <c r="AK51" s="346">
        <v>8</v>
      </c>
      <c r="AL51" s="346">
        <v>13</v>
      </c>
      <c r="AM51" s="346">
        <v>11</v>
      </c>
      <c r="AN51" s="346">
        <v>3</v>
      </c>
      <c r="AO51" s="373"/>
      <c r="AP51" s="348">
        <v>12.09</v>
      </c>
      <c r="AQ51" s="348">
        <v>13.2</v>
      </c>
      <c r="AR51" s="348">
        <v>10.94</v>
      </c>
      <c r="AS51" s="348">
        <v>5.9</v>
      </c>
      <c r="AT51" s="348">
        <v>10.6</v>
      </c>
      <c r="AU51" s="351"/>
      <c r="AV51" s="346">
        <v>7</v>
      </c>
      <c r="AW51" s="346">
        <v>6</v>
      </c>
      <c r="AX51" s="346">
        <v>4</v>
      </c>
      <c r="AY51" s="346">
        <v>5</v>
      </c>
      <c r="AZ51" s="346">
        <v>6</v>
      </c>
      <c r="BA51" s="362"/>
      <c r="BB51" s="348">
        <v>13.721668013687401</v>
      </c>
      <c r="BC51" s="375">
        <v>0.94212881920729097</v>
      </c>
      <c r="BD51" s="375">
        <v>3.8302800331246001E-2</v>
      </c>
      <c r="BE51" s="375">
        <v>8.9338934759831803E-2</v>
      </c>
      <c r="BF51" s="374"/>
      <c r="BG51" s="348">
        <v>64.753399999999999</v>
      </c>
      <c r="BH51" s="348">
        <v>10.048</v>
      </c>
      <c r="BI51" s="348">
        <v>16.588200000000001</v>
      </c>
      <c r="BJ51" s="348">
        <v>8.6104000000000003</v>
      </c>
      <c r="BK51" s="373"/>
      <c r="BL51" s="372" t="s">
        <v>2794</v>
      </c>
      <c r="BM51" s="372" t="s">
        <v>2795</v>
      </c>
      <c r="BN51" s="372" t="s">
        <v>2796</v>
      </c>
      <c r="BO51" s="372" t="s">
        <v>2797</v>
      </c>
      <c r="BP51" s="372" t="s">
        <v>2798</v>
      </c>
      <c r="BQ51" s="373"/>
      <c r="BR51" s="354" t="s">
        <v>526</v>
      </c>
    </row>
    <row r="52" spans="1:70" s="428" customFormat="1" x14ac:dyDescent="0.25">
      <c r="A52" s="345" t="s">
        <v>2799</v>
      </c>
      <c r="B52" s="373"/>
      <c r="C52" s="719">
        <v>43350</v>
      </c>
      <c r="D52" s="373"/>
      <c r="E52" s="346">
        <v>1459.59</v>
      </c>
      <c r="F52" s="373"/>
      <c r="G52" s="347">
        <v>31.279800000000002</v>
      </c>
      <c r="H52" s="374"/>
      <c r="I52" s="348">
        <v>0.73070000000000002</v>
      </c>
      <c r="J52" s="348">
        <v>-0.1749</v>
      </c>
      <c r="K52" s="348">
        <v>3.6898</v>
      </c>
      <c r="L52" s="348">
        <v>7.5720000000000001</v>
      </c>
      <c r="M52" s="348">
        <v>2.0019</v>
      </c>
      <c r="N52" s="350">
        <v>-3.2675000000000001</v>
      </c>
      <c r="O52" s="348">
        <v>-2.2744</v>
      </c>
      <c r="P52" s="348">
        <v>10.990500000000001</v>
      </c>
      <c r="Q52" s="348">
        <v>11.2525</v>
      </c>
      <c r="R52" s="348" t="s">
        <v>430</v>
      </c>
      <c r="S52" s="348">
        <v>5.1920000000000002</v>
      </c>
      <c r="T52" s="348">
        <v>15.392099999999999</v>
      </c>
      <c r="U52" s="348">
        <v>-2.74</v>
      </c>
      <c r="V52" s="348">
        <v>-1.8475999999999999</v>
      </c>
      <c r="W52" s="348">
        <v>0.73170000000000002</v>
      </c>
      <c r="X52" s="348">
        <v>15.4115</v>
      </c>
      <c r="Y52" s="374"/>
      <c r="Z52" s="346">
        <v>11</v>
      </c>
      <c r="AA52" s="346">
        <v>16</v>
      </c>
      <c r="AB52" s="346">
        <v>11</v>
      </c>
      <c r="AC52" s="346">
        <v>19</v>
      </c>
      <c r="AD52" s="346">
        <v>22</v>
      </c>
      <c r="AE52" s="346">
        <v>16</v>
      </c>
      <c r="AF52" s="346">
        <v>12</v>
      </c>
      <c r="AG52" s="346">
        <v>9</v>
      </c>
      <c r="AH52" s="346">
        <v>9</v>
      </c>
      <c r="AI52" s="346" t="s">
        <v>430</v>
      </c>
      <c r="AJ52" s="346">
        <v>16</v>
      </c>
      <c r="AK52" s="346">
        <v>22</v>
      </c>
      <c r="AL52" s="346">
        <v>21</v>
      </c>
      <c r="AM52" s="346">
        <v>17</v>
      </c>
      <c r="AN52" s="346">
        <v>19</v>
      </c>
      <c r="AO52" s="373"/>
      <c r="AP52" s="348" t="s">
        <v>430</v>
      </c>
      <c r="AQ52" s="348">
        <v>12.68</v>
      </c>
      <c r="AR52" s="348">
        <v>9.6199999999999992</v>
      </c>
      <c r="AS52" s="348">
        <v>4.18</v>
      </c>
      <c r="AT52" s="348">
        <v>4.3600000000000003</v>
      </c>
      <c r="AU52" s="351"/>
      <c r="AV52" s="346" t="s">
        <v>430</v>
      </c>
      <c r="AW52" s="346">
        <v>8</v>
      </c>
      <c r="AX52" s="346">
        <v>9</v>
      </c>
      <c r="AY52" s="346">
        <v>10</v>
      </c>
      <c r="AZ52" s="346">
        <v>17</v>
      </c>
      <c r="BA52" s="362"/>
      <c r="BB52" s="348">
        <v>12.954786004771901</v>
      </c>
      <c r="BC52" s="375">
        <v>0.92656302440677596</v>
      </c>
      <c r="BD52" s="375">
        <v>3.3258773196555E-2</v>
      </c>
      <c r="BE52" s="375">
        <v>1.82843447465553E-3</v>
      </c>
      <c r="BF52" s="374"/>
      <c r="BG52" s="348">
        <v>74.831000000000003</v>
      </c>
      <c r="BH52" s="348">
        <v>16.736799999999999</v>
      </c>
      <c r="BI52" s="348">
        <v>7.0643099999999999</v>
      </c>
      <c r="BJ52" s="348">
        <v>1.3678900000000001</v>
      </c>
      <c r="BK52" s="373"/>
      <c r="BL52" s="372" t="s">
        <v>2800</v>
      </c>
      <c r="BM52" s="372" t="s">
        <v>2801</v>
      </c>
      <c r="BN52" s="372" t="s">
        <v>2802</v>
      </c>
      <c r="BO52" s="372" t="s">
        <v>2803</v>
      </c>
      <c r="BP52" s="372" t="s">
        <v>2804</v>
      </c>
      <c r="BQ52" s="373"/>
      <c r="BR52" s="354" t="s">
        <v>1517</v>
      </c>
    </row>
    <row r="53" spans="1:70" s="428" customFormat="1" x14ac:dyDescent="0.25">
      <c r="A53" s="345" t="s">
        <v>2805</v>
      </c>
      <c r="B53" s="373"/>
      <c r="C53" s="719">
        <v>45953</v>
      </c>
      <c r="D53" s="373"/>
      <c r="E53" s="346">
        <v>1186.75</v>
      </c>
      <c r="F53" s="373"/>
      <c r="G53" s="347">
        <v>11.3499</v>
      </c>
      <c r="H53" s="374"/>
      <c r="I53" s="348">
        <v>0.44340000000000002</v>
      </c>
      <c r="J53" s="348">
        <v>1.0137</v>
      </c>
      <c r="K53" s="348">
        <v>7.8426999999999998</v>
      </c>
      <c r="L53" s="348">
        <v>22.7043</v>
      </c>
      <c r="M53" s="348">
        <v>25.7593</v>
      </c>
      <c r="N53" s="350" t="s">
        <v>430</v>
      </c>
      <c r="O53" s="348" t="s">
        <v>430</v>
      </c>
      <c r="P53" s="348" t="s">
        <v>430</v>
      </c>
      <c r="Q53" s="348" t="s">
        <v>430</v>
      </c>
      <c r="R53" s="348" t="s">
        <v>430</v>
      </c>
      <c r="S53" s="348">
        <v>15.273099999999999</v>
      </c>
      <c r="T53" s="348">
        <v>41.271599999999999</v>
      </c>
      <c r="U53" s="348">
        <v>15.9206</v>
      </c>
      <c r="V53" s="348" t="s">
        <v>430</v>
      </c>
      <c r="W53" s="348">
        <v>5.1529999999999996</v>
      </c>
      <c r="X53" s="348">
        <v>13.499000000000001</v>
      </c>
      <c r="Y53" s="374"/>
      <c r="Z53" s="346">
        <v>22</v>
      </c>
      <c r="AA53" s="346">
        <v>2</v>
      </c>
      <c r="AB53" s="346">
        <v>1</v>
      </c>
      <c r="AC53" s="346">
        <v>1</v>
      </c>
      <c r="AD53" s="346">
        <v>1</v>
      </c>
      <c r="AE53" s="346" t="s">
        <v>430</v>
      </c>
      <c r="AF53" s="346" t="s">
        <v>430</v>
      </c>
      <c r="AG53" s="346" t="s">
        <v>430</v>
      </c>
      <c r="AH53" s="346" t="s">
        <v>430</v>
      </c>
      <c r="AI53" s="346" t="s">
        <v>430</v>
      </c>
      <c r="AJ53" s="346">
        <v>1</v>
      </c>
      <c r="AK53" s="346">
        <v>1</v>
      </c>
      <c r="AL53" s="346">
        <v>1</v>
      </c>
      <c r="AM53" s="346" t="s">
        <v>430</v>
      </c>
      <c r="AN53" s="346">
        <v>1</v>
      </c>
      <c r="AO53" s="373"/>
      <c r="AP53" s="348" t="s">
        <v>430</v>
      </c>
      <c r="AQ53" s="348" t="s">
        <v>430</v>
      </c>
      <c r="AR53" s="348" t="s">
        <v>430</v>
      </c>
      <c r="AS53" s="348" t="s">
        <v>430</v>
      </c>
      <c r="AT53" s="348" t="s">
        <v>430</v>
      </c>
      <c r="AU53" s="351"/>
      <c r="AV53" s="346" t="s">
        <v>430</v>
      </c>
      <c r="AW53" s="346" t="s">
        <v>430</v>
      </c>
      <c r="AX53" s="346" t="s">
        <v>430</v>
      </c>
      <c r="AY53" s="346" t="s">
        <v>430</v>
      </c>
      <c r="AZ53" s="346" t="s">
        <v>430</v>
      </c>
      <c r="BA53" s="362"/>
      <c r="BB53" s="348">
        <v>22.616207356957599</v>
      </c>
      <c r="BC53" s="375">
        <v>1.2218038360317001</v>
      </c>
      <c r="BD53" s="375">
        <v>5.43523932219016E-2</v>
      </c>
      <c r="BE53" s="375">
        <v>2.0298718278596799</v>
      </c>
      <c r="BF53" s="374"/>
      <c r="BG53" s="348">
        <v>30.8462</v>
      </c>
      <c r="BH53" s="348">
        <v>19.125800000000002</v>
      </c>
      <c r="BI53" s="348">
        <v>42.952300000000001</v>
      </c>
      <c r="BJ53" s="348">
        <v>7.0757000000000003</v>
      </c>
      <c r="BK53" s="373"/>
      <c r="BL53" s="372" t="s">
        <v>2806</v>
      </c>
      <c r="BM53" s="372" t="s">
        <v>2807</v>
      </c>
      <c r="BN53" s="372" t="s">
        <v>2808</v>
      </c>
      <c r="BO53" s="372" t="s">
        <v>2809</v>
      </c>
      <c r="BP53" s="372" t="s">
        <v>2810</v>
      </c>
      <c r="BQ53" s="373"/>
      <c r="BR53" s="354" t="s">
        <v>476</v>
      </c>
    </row>
    <row r="54" spans="1:70" s="428" customFormat="1" x14ac:dyDescent="0.25">
      <c r="A54" s="345" t="s">
        <v>2811</v>
      </c>
      <c r="B54" s="373"/>
      <c r="C54" s="719">
        <v>39318</v>
      </c>
      <c r="D54" s="373"/>
      <c r="E54" s="346">
        <v>739.54399999999998</v>
      </c>
      <c r="F54" s="373"/>
      <c r="G54" s="347">
        <v>59.83</v>
      </c>
      <c r="H54" s="374"/>
      <c r="I54" s="348">
        <v>0.64649999999999996</v>
      </c>
      <c r="J54" s="348">
        <v>-0.125</v>
      </c>
      <c r="K54" s="348">
        <v>4.7290000000000001</v>
      </c>
      <c r="L54" s="348">
        <v>10.0372</v>
      </c>
      <c r="M54" s="348">
        <v>5.4135999999999997</v>
      </c>
      <c r="N54" s="350">
        <v>1.0329999999999999</v>
      </c>
      <c r="O54" s="348">
        <v>7.9100000000000004E-2</v>
      </c>
      <c r="P54" s="348">
        <v>12.4459</v>
      </c>
      <c r="Q54" s="348">
        <v>10.3203</v>
      </c>
      <c r="R54" s="348">
        <v>11.0413</v>
      </c>
      <c r="S54" s="348">
        <v>7.0659999999999998</v>
      </c>
      <c r="T54" s="348">
        <v>20.1813</v>
      </c>
      <c r="U54" s="348">
        <v>0.64939999999999998</v>
      </c>
      <c r="V54" s="348">
        <v>2.157</v>
      </c>
      <c r="W54" s="348">
        <v>1.4334</v>
      </c>
      <c r="X54" s="348">
        <v>9.8713999999999995</v>
      </c>
      <c r="Y54" s="374"/>
      <c r="Z54" s="346">
        <v>16</v>
      </c>
      <c r="AA54" s="346">
        <v>14</v>
      </c>
      <c r="AB54" s="346">
        <v>5</v>
      </c>
      <c r="AC54" s="346">
        <v>9</v>
      </c>
      <c r="AD54" s="346">
        <v>15</v>
      </c>
      <c r="AE54" s="346">
        <v>7</v>
      </c>
      <c r="AF54" s="346">
        <v>6</v>
      </c>
      <c r="AG54" s="346">
        <v>2</v>
      </c>
      <c r="AH54" s="346">
        <v>11</v>
      </c>
      <c r="AI54" s="346">
        <v>8</v>
      </c>
      <c r="AJ54" s="346">
        <v>4</v>
      </c>
      <c r="AK54" s="346">
        <v>11</v>
      </c>
      <c r="AL54" s="346">
        <v>9</v>
      </c>
      <c r="AM54" s="346">
        <v>7</v>
      </c>
      <c r="AN54" s="346">
        <v>12</v>
      </c>
      <c r="AO54" s="373"/>
      <c r="AP54" s="348">
        <v>11.66</v>
      </c>
      <c r="AQ54" s="348">
        <v>12.13</v>
      </c>
      <c r="AR54" s="348">
        <v>10.16</v>
      </c>
      <c r="AS54" s="348">
        <v>6.96</v>
      </c>
      <c r="AT54" s="348">
        <v>10.19</v>
      </c>
      <c r="AU54" s="351"/>
      <c r="AV54" s="346">
        <v>8</v>
      </c>
      <c r="AW54" s="346">
        <v>11</v>
      </c>
      <c r="AX54" s="346">
        <v>7</v>
      </c>
      <c r="AY54" s="346">
        <v>3</v>
      </c>
      <c r="AZ54" s="346">
        <v>7</v>
      </c>
      <c r="BA54" s="362"/>
      <c r="BB54" s="348">
        <v>13.9700771957516</v>
      </c>
      <c r="BC54" s="375">
        <v>1.0149247250770601</v>
      </c>
      <c r="BD54" s="375">
        <v>3.9075921598322003E-2</v>
      </c>
      <c r="BE54" s="375">
        <v>7.5947155033043903E-2</v>
      </c>
      <c r="BF54" s="374"/>
      <c r="BG54" s="348">
        <v>71.171000000000006</v>
      </c>
      <c r="BH54" s="348">
        <v>16.7803</v>
      </c>
      <c r="BI54" s="348">
        <v>10.087899999999999</v>
      </c>
      <c r="BJ54" s="348">
        <v>1.9608000000000001</v>
      </c>
      <c r="BK54" s="373"/>
      <c r="BL54" s="372" t="s">
        <v>2812</v>
      </c>
      <c r="BM54" s="372" t="s">
        <v>2813</v>
      </c>
      <c r="BN54" s="372" t="s">
        <v>2814</v>
      </c>
      <c r="BO54" s="372" t="s">
        <v>2815</v>
      </c>
      <c r="BP54" s="372" t="s">
        <v>2816</v>
      </c>
      <c r="BQ54" s="373"/>
      <c r="BR54" s="354" t="s">
        <v>463</v>
      </c>
    </row>
    <row r="55" spans="1:70" s="428" customFormat="1" x14ac:dyDescent="0.25">
      <c r="A55" s="345" t="s">
        <v>2817</v>
      </c>
      <c r="B55" s="373"/>
      <c r="C55" s="719">
        <v>45625</v>
      </c>
      <c r="D55" s="373"/>
      <c r="E55" s="346">
        <v>615.68399999999997</v>
      </c>
      <c r="F55" s="373"/>
      <c r="G55" s="347">
        <v>9.5459999999999994</v>
      </c>
      <c r="H55" s="374"/>
      <c r="I55" s="348">
        <v>1.2087000000000001</v>
      </c>
      <c r="J55" s="348">
        <v>1.1657</v>
      </c>
      <c r="K55" s="348">
        <v>2.7667000000000002</v>
      </c>
      <c r="L55" s="348">
        <v>9.9262999999999995</v>
      </c>
      <c r="M55" s="348">
        <v>7.2464000000000004</v>
      </c>
      <c r="N55" s="350">
        <v>-2.0219999999999998</v>
      </c>
      <c r="O55" s="348" t="s">
        <v>430</v>
      </c>
      <c r="P55" s="348" t="s">
        <v>430</v>
      </c>
      <c r="Q55" s="348" t="s">
        <v>430</v>
      </c>
      <c r="R55" s="348" t="s">
        <v>430</v>
      </c>
      <c r="S55" s="348">
        <v>5.5506000000000002</v>
      </c>
      <c r="T55" s="348">
        <v>20.7285</v>
      </c>
      <c r="U55" s="348">
        <v>1.4129</v>
      </c>
      <c r="V55" s="348">
        <v>-0.64529999999999998</v>
      </c>
      <c r="W55" s="348">
        <v>1.7697000000000001</v>
      </c>
      <c r="X55" s="348">
        <v>-2.6602000000000001</v>
      </c>
      <c r="Y55" s="374"/>
      <c r="Z55" s="346">
        <v>1</v>
      </c>
      <c r="AA55" s="346">
        <v>1</v>
      </c>
      <c r="AB55" s="346">
        <v>18</v>
      </c>
      <c r="AC55" s="346">
        <v>10</v>
      </c>
      <c r="AD55" s="346">
        <v>8</v>
      </c>
      <c r="AE55" s="346">
        <v>13</v>
      </c>
      <c r="AF55" s="346" t="s">
        <v>430</v>
      </c>
      <c r="AG55" s="346" t="s">
        <v>430</v>
      </c>
      <c r="AH55" s="346" t="s">
        <v>430</v>
      </c>
      <c r="AI55" s="346" t="s">
        <v>430</v>
      </c>
      <c r="AJ55" s="346">
        <v>12</v>
      </c>
      <c r="AK55" s="346">
        <v>9</v>
      </c>
      <c r="AL55" s="346">
        <v>8</v>
      </c>
      <c r="AM55" s="346">
        <v>13</v>
      </c>
      <c r="AN55" s="346">
        <v>8</v>
      </c>
      <c r="AO55" s="373"/>
      <c r="AP55" s="348" t="s">
        <v>430</v>
      </c>
      <c r="AQ55" s="348" t="s">
        <v>430</v>
      </c>
      <c r="AR55" s="348" t="s">
        <v>430</v>
      </c>
      <c r="AS55" s="348" t="s">
        <v>430</v>
      </c>
      <c r="AT55" s="348">
        <v>9.09</v>
      </c>
      <c r="AU55" s="351"/>
      <c r="AV55" s="346" t="s">
        <v>430</v>
      </c>
      <c r="AW55" s="346" t="s">
        <v>430</v>
      </c>
      <c r="AX55" s="346" t="s">
        <v>430</v>
      </c>
      <c r="AY55" s="346" t="s">
        <v>430</v>
      </c>
      <c r="AZ55" s="346">
        <v>10</v>
      </c>
      <c r="BA55" s="362"/>
      <c r="BB55" s="348">
        <v>14.6751521999487</v>
      </c>
      <c r="BC55" s="375">
        <v>1.0657341224683401</v>
      </c>
      <c r="BD55" s="375">
        <v>-3.7864112997650398E-2</v>
      </c>
      <c r="BE55" s="375">
        <v>-0.62126244334328495</v>
      </c>
      <c r="BF55" s="374"/>
      <c r="BG55" s="348">
        <v>46.1023</v>
      </c>
      <c r="BH55" s="348">
        <v>9.8501700000000003</v>
      </c>
      <c r="BI55" s="348">
        <v>39.355899999999998</v>
      </c>
      <c r="BJ55" s="348">
        <v>4.69163</v>
      </c>
      <c r="BK55" s="373"/>
      <c r="BL55" s="372" t="s">
        <v>2818</v>
      </c>
      <c r="BM55" s="372" t="s">
        <v>2819</v>
      </c>
      <c r="BN55" s="372" t="s">
        <v>2820</v>
      </c>
      <c r="BO55" s="372" t="s">
        <v>2821</v>
      </c>
      <c r="BP55" s="372" t="s">
        <v>2822</v>
      </c>
      <c r="BQ55" s="373"/>
      <c r="BR55" s="354" t="s">
        <v>476</v>
      </c>
    </row>
    <row r="56" spans="1:70" s="428" customFormat="1" x14ac:dyDescent="0.25">
      <c r="A56" s="345" t="s">
        <v>2823</v>
      </c>
      <c r="B56" s="373"/>
      <c r="C56" s="719">
        <v>45957</v>
      </c>
      <c r="D56" s="373"/>
      <c r="E56" s="346">
        <v>601.71</v>
      </c>
      <c r="F56" s="373"/>
      <c r="G56" s="347">
        <v>10.94</v>
      </c>
      <c r="H56" s="374"/>
      <c r="I56" s="348">
        <v>0.45910000000000001</v>
      </c>
      <c r="J56" s="348">
        <v>0.82950000000000002</v>
      </c>
      <c r="K56" s="348">
        <v>4.2897999999999996</v>
      </c>
      <c r="L56" s="348">
        <v>15.5227</v>
      </c>
      <c r="M56" s="348">
        <v>15.4008</v>
      </c>
      <c r="N56" s="350" t="s">
        <v>430</v>
      </c>
      <c r="O56" s="348" t="s">
        <v>430</v>
      </c>
      <c r="P56" s="348" t="s">
        <v>430</v>
      </c>
      <c r="Q56" s="348" t="s">
        <v>430</v>
      </c>
      <c r="R56" s="348" t="s">
        <v>430</v>
      </c>
      <c r="S56" s="348">
        <v>5.9051</v>
      </c>
      <c r="T56" s="348">
        <v>29.7746</v>
      </c>
      <c r="U56" s="348">
        <v>12.4358</v>
      </c>
      <c r="V56" s="348" t="s">
        <v>430</v>
      </c>
      <c r="W56" s="348">
        <v>2.4344999999999999</v>
      </c>
      <c r="X56" s="348">
        <v>9.4</v>
      </c>
      <c r="Y56" s="374"/>
      <c r="Z56" s="346">
        <v>21</v>
      </c>
      <c r="AA56" s="346">
        <v>4</v>
      </c>
      <c r="AB56" s="346">
        <v>7</v>
      </c>
      <c r="AC56" s="346">
        <v>2</v>
      </c>
      <c r="AD56" s="346">
        <v>2</v>
      </c>
      <c r="AE56" s="346" t="s">
        <v>430</v>
      </c>
      <c r="AF56" s="346" t="s">
        <v>430</v>
      </c>
      <c r="AG56" s="346" t="s">
        <v>430</v>
      </c>
      <c r="AH56" s="346" t="s">
        <v>430</v>
      </c>
      <c r="AI56" s="346" t="s">
        <v>430</v>
      </c>
      <c r="AJ56" s="346">
        <v>10</v>
      </c>
      <c r="AK56" s="346">
        <v>2</v>
      </c>
      <c r="AL56" s="346">
        <v>2</v>
      </c>
      <c r="AM56" s="346" t="s">
        <v>430</v>
      </c>
      <c r="AN56" s="346">
        <v>6</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62"/>
      <c r="BB56" s="348">
        <v>20.383040969014001</v>
      </c>
      <c r="BC56" s="375">
        <v>1.19788711798127</v>
      </c>
      <c r="BD56" s="375">
        <v>3.8186845829498599E-2</v>
      </c>
      <c r="BE56" s="375">
        <v>1.56331866549413</v>
      </c>
      <c r="BF56" s="374"/>
      <c r="BG56" s="348">
        <v>41.755800000000001</v>
      </c>
      <c r="BH56" s="348">
        <v>15.9419</v>
      </c>
      <c r="BI56" s="348">
        <v>41.546599999999998</v>
      </c>
      <c r="BJ56" s="348">
        <v>0.75570000000000004</v>
      </c>
      <c r="BK56" s="373"/>
      <c r="BL56" s="372" t="s">
        <v>2824</v>
      </c>
      <c r="BM56" s="372" t="s">
        <v>2825</v>
      </c>
      <c r="BN56" s="372" t="s">
        <v>2826</v>
      </c>
      <c r="BO56" s="372" t="s">
        <v>2827</v>
      </c>
      <c r="BP56" s="372" t="s">
        <v>2828</v>
      </c>
      <c r="BQ56" s="373"/>
      <c r="BR56" s="354" t="s">
        <v>611</v>
      </c>
    </row>
    <row r="57" spans="1:70" s="428" customFormat="1" x14ac:dyDescent="0.25">
      <c r="A57" s="345" t="s">
        <v>2829</v>
      </c>
      <c r="B57" s="373"/>
      <c r="C57" s="719">
        <v>43417</v>
      </c>
      <c r="D57" s="373"/>
      <c r="E57" s="346">
        <v>503.09</v>
      </c>
      <c r="F57" s="373"/>
      <c r="G57" s="347">
        <v>22.661000000000001</v>
      </c>
      <c r="H57" s="374"/>
      <c r="I57" s="348">
        <v>0.80069999999999997</v>
      </c>
      <c r="J57" s="348">
        <v>0.45619999999999999</v>
      </c>
      <c r="K57" s="348">
        <v>4.1153000000000004</v>
      </c>
      <c r="L57" s="348">
        <v>7.8216999999999999</v>
      </c>
      <c r="M57" s="348">
        <v>3.4192</v>
      </c>
      <c r="N57" s="350">
        <v>-2.3010000000000002</v>
      </c>
      <c r="O57" s="348">
        <v>-2.1661999999999999</v>
      </c>
      <c r="P57" s="348">
        <v>11.0885</v>
      </c>
      <c r="Q57" s="348">
        <v>11.476900000000001</v>
      </c>
      <c r="R57" s="348" t="s">
        <v>430</v>
      </c>
      <c r="S57" s="348">
        <v>6.1375000000000002</v>
      </c>
      <c r="T57" s="348">
        <v>17.242599999999999</v>
      </c>
      <c r="U57" s="348">
        <v>-1.3384</v>
      </c>
      <c r="V57" s="348">
        <v>-0.72160000000000002</v>
      </c>
      <c r="W57" s="348">
        <v>2.3153000000000001</v>
      </c>
      <c r="X57" s="348">
        <v>11.098699999999999</v>
      </c>
      <c r="Y57" s="374"/>
      <c r="Z57" s="346">
        <v>6</v>
      </c>
      <c r="AA57" s="346">
        <v>7</v>
      </c>
      <c r="AB57" s="346">
        <v>9</v>
      </c>
      <c r="AC57" s="346">
        <v>18</v>
      </c>
      <c r="AD57" s="346">
        <v>17</v>
      </c>
      <c r="AE57" s="346">
        <v>14</v>
      </c>
      <c r="AF57" s="346">
        <v>11</v>
      </c>
      <c r="AG57" s="346">
        <v>7</v>
      </c>
      <c r="AH57" s="346">
        <v>8</v>
      </c>
      <c r="AI57" s="346" t="s">
        <v>430</v>
      </c>
      <c r="AJ57" s="346">
        <v>8</v>
      </c>
      <c r="AK57" s="346">
        <v>19</v>
      </c>
      <c r="AL57" s="346">
        <v>18</v>
      </c>
      <c r="AM57" s="346">
        <v>14</v>
      </c>
      <c r="AN57" s="346">
        <v>7</v>
      </c>
      <c r="AO57" s="373"/>
      <c r="AP57" s="348" t="s">
        <v>430</v>
      </c>
      <c r="AQ57" s="348">
        <v>12.4</v>
      </c>
      <c r="AR57" s="348">
        <v>9.8800000000000008</v>
      </c>
      <c r="AS57" s="348">
        <v>4.54</v>
      </c>
      <c r="AT57" s="348">
        <v>6.08</v>
      </c>
      <c r="AU57" s="351"/>
      <c r="AV57" s="346" t="s">
        <v>430</v>
      </c>
      <c r="AW57" s="346">
        <v>9</v>
      </c>
      <c r="AX57" s="346">
        <v>8</v>
      </c>
      <c r="AY57" s="346">
        <v>9</v>
      </c>
      <c r="AZ57" s="346">
        <v>14</v>
      </c>
      <c r="BA57" s="362"/>
      <c r="BB57" s="348">
        <v>13.603375574223501</v>
      </c>
      <c r="BC57" s="375">
        <v>0.94127965837220695</v>
      </c>
      <c r="BD57" s="375">
        <v>3.3470246476609899E-2</v>
      </c>
      <c r="BE57" s="375">
        <v>1.9462149873169701E-2</v>
      </c>
      <c r="BF57" s="374"/>
      <c r="BG57" s="348">
        <v>63.959600000000002</v>
      </c>
      <c r="BH57" s="348">
        <v>14.0646</v>
      </c>
      <c r="BI57" s="348">
        <v>20.0791</v>
      </c>
      <c r="BJ57" s="348">
        <v>1.8967000000000001</v>
      </c>
      <c r="BK57" s="373"/>
      <c r="BL57" s="372" t="s">
        <v>2830</v>
      </c>
      <c r="BM57" s="372" t="s">
        <v>2831</v>
      </c>
      <c r="BN57" s="372" t="s">
        <v>2832</v>
      </c>
      <c r="BO57" s="372" t="s">
        <v>2833</v>
      </c>
      <c r="BP57" s="372" t="s">
        <v>2834</v>
      </c>
      <c r="BQ57" s="373"/>
      <c r="BR57" s="354" t="s">
        <v>476</v>
      </c>
    </row>
    <row r="58" spans="1:70" s="428" customFormat="1" x14ac:dyDescent="0.25">
      <c r="A58" s="345" t="s">
        <v>2835</v>
      </c>
      <c r="B58" s="373"/>
      <c r="C58" s="719">
        <v>45708</v>
      </c>
      <c r="D58" s="373"/>
      <c r="E58" s="346">
        <v>494.48</v>
      </c>
      <c r="F58" s="373"/>
      <c r="G58" s="347">
        <v>11.3192</v>
      </c>
      <c r="H58" s="374"/>
      <c r="I58" s="348">
        <v>0.63749999999999996</v>
      </c>
      <c r="J58" s="348">
        <v>-0.34949999999999998</v>
      </c>
      <c r="K58" s="348">
        <v>2.5874999999999999</v>
      </c>
      <c r="L58" s="348">
        <v>6.4916</v>
      </c>
      <c r="M58" s="348">
        <v>3.0901999999999998</v>
      </c>
      <c r="N58" s="350">
        <v>-0.82879999999999998</v>
      </c>
      <c r="O58" s="348" t="s">
        <v>430</v>
      </c>
      <c r="P58" s="348" t="s">
        <v>430</v>
      </c>
      <c r="Q58" s="348" t="s">
        <v>430</v>
      </c>
      <c r="R58" s="348" t="s">
        <v>430</v>
      </c>
      <c r="S58" s="348">
        <v>4.6988000000000003</v>
      </c>
      <c r="T58" s="348">
        <v>16.3749</v>
      </c>
      <c r="U58" s="348">
        <v>-1.5576000000000001</v>
      </c>
      <c r="V58" s="348">
        <v>-7.9399999999999998E-2</v>
      </c>
      <c r="W58" s="348">
        <v>0.61599999999999999</v>
      </c>
      <c r="X58" s="348">
        <v>8.6364999999999998</v>
      </c>
      <c r="Y58" s="374"/>
      <c r="Z58" s="346">
        <v>17</v>
      </c>
      <c r="AA58" s="346">
        <v>21</v>
      </c>
      <c r="AB58" s="346">
        <v>20</v>
      </c>
      <c r="AC58" s="346">
        <v>22</v>
      </c>
      <c r="AD58" s="346">
        <v>18</v>
      </c>
      <c r="AE58" s="346">
        <v>9</v>
      </c>
      <c r="AF58" s="346" t="s">
        <v>430</v>
      </c>
      <c r="AG58" s="346" t="s">
        <v>430</v>
      </c>
      <c r="AH58" s="346" t="s">
        <v>430</v>
      </c>
      <c r="AI58" s="346" t="s">
        <v>430</v>
      </c>
      <c r="AJ58" s="346">
        <v>19</v>
      </c>
      <c r="AK58" s="346">
        <v>21</v>
      </c>
      <c r="AL58" s="346">
        <v>20</v>
      </c>
      <c r="AM58" s="346">
        <v>12</v>
      </c>
      <c r="AN58" s="346">
        <v>22</v>
      </c>
      <c r="AO58" s="373"/>
      <c r="AP58" s="348" t="s">
        <v>430</v>
      </c>
      <c r="AQ58" s="348" t="s">
        <v>430</v>
      </c>
      <c r="AR58" s="348" t="s">
        <v>430</v>
      </c>
      <c r="AS58" s="348" t="s">
        <v>430</v>
      </c>
      <c r="AT58" s="348">
        <v>5.36</v>
      </c>
      <c r="AU58" s="351"/>
      <c r="AV58" s="346" t="s">
        <v>430</v>
      </c>
      <c r="AW58" s="346" t="s">
        <v>430</v>
      </c>
      <c r="AX58" s="346" t="s">
        <v>430</v>
      </c>
      <c r="AY58" s="346" t="s">
        <v>430</v>
      </c>
      <c r="AZ58" s="346">
        <v>16</v>
      </c>
      <c r="BA58" s="362"/>
      <c r="BB58" s="348">
        <v>12.2724538703775</v>
      </c>
      <c r="BC58" s="375">
        <v>0.94160747629624897</v>
      </c>
      <c r="BD58" s="375">
        <v>2.4908602176053601E-2</v>
      </c>
      <c r="BE58" s="375">
        <v>-6.7929597136427405E-2</v>
      </c>
      <c r="BF58" s="374"/>
      <c r="BG58" s="348">
        <v>64.388199999999998</v>
      </c>
      <c r="BH58" s="348">
        <v>19.9269</v>
      </c>
      <c r="BI58" s="348">
        <v>12.8851</v>
      </c>
      <c r="BJ58" s="348">
        <v>2.7997999999999998</v>
      </c>
      <c r="BK58" s="373"/>
      <c r="BL58" s="372" t="s">
        <v>2836</v>
      </c>
      <c r="BM58" s="372" t="s">
        <v>2837</v>
      </c>
      <c r="BN58" s="372" t="s">
        <v>2838</v>
      </c>
      <c r="BO58" s="372" t="s">
        <v>2839</v>
      </c>
      <c r="BP58" s="372" t="s">
        <v>2840</v>
      </c>
      <c r="BQ58" s="373"/>
      <c r="BR58" s="354" t="s">
        <v>476</v>
      </c>
    </row>
    <row r="59" spans="1:70" s="428" customFormat="1" x14ac:dyDescent="0.25">
      <c r="A59" s="345" t="s">
        <v>2841</v>
      </c>
      <c r="B59" s="373"/>
      <c r="C59" s="719">
        <v>45982</v>
      </c>
      <c r="D59" s="373"/>
      <c r="E59" s="346">
        <v>469.553</v>
      </c>
      <c r="F59" s="373"/>
      <c r="G59" s="347">
        <v>9.9314</v>
      </c>
      <c r="H59" s="374"/>
      <c r="I59" s="348">
        <v>0.33539999999999998</v>
      </c>
      <c r="J59" s="348">
        <v>-0.24110000000000001</v>
      </c>
      <c r="K59" s="348">
        <v>1.8501000000000001</v>
      </c>
      <c r="L59" s="348">
        <v>6.25</v>
      </c>
      <c r="M59" s="348">
        <v>2.7254999999999998</v>
      </c>
      <c r="N59" s="350" t="s">
        <v>430</v>
      </c>
      <c r="O59" s="348" t="s">
        <v>430</v>
      </c>
      <c r="P59" s="348" t="s">
        <v>430</v>
      </c>
      <c r="Q59" s="348" t="s">
        <v>430</v>
      </c>
      <c r="R59" s="348" t="s">
        <v>430</v>
      </c>
      <c r="S59" s="348">
        <v>3.5836999999999999</v>
      </c>
      <c r="T59" s="348">
        <v>16.959700000000002</v>
      </c>
      <c r="U59" s="348">
        <v>-0.27010000000000001</v>
      </c>
      <c r="V59" s="348" t="s">
        <v>430</v>
      </c>
      <c r="W59" s="348">
        <v>0.66590000000000005</v>
      </c>
      <c r="X59" s="348">
        <v>-0.68600000000000005</v>
      </c>
      <c r="Y59" s="374"/>
      <c r="Z59" s="346">
        <v>23</v>
      </c>
      <c r="AA59" s="346">
        <v>19</v>
      </c>
      <c r="AB59" s="346">
        <v>21</v>
      </c>
      <c r="AC59" s="346">
        <v>23</v>
      </c>
      <c r="AD59" s="346">
        <v>21</v>
      </c>
      <c r="AE59" s="346" t="s">
        <v>430</v>
      </c>
      <c r="AF59" s="346" t="s">
        <v>430</v>
      </c>
      <c r="AG59" s="346" t="s">
        <v>430</v>
      </c>
      <c r="AH59" s="346" t="s">
        <v>430</v>
      </c>
      <c r="AI59" s="346" t="s">
        <v>430</v>
      </c>
      <c r="AJ59" s="346">
        <v>22</v>
      </c>
      <c r="AK59" s="346">
        <v>20</v>
      </c>
      <c r="AL59" s="346">
        <v>15</v>
      </c>
      <c r="AM59" s="346" t="s">
        <v>430</v>
      </c>
      <c r="AN59" s="346">
        <v>20</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v>18.174249780282501</v>
      </c>
      <c r="BC59" s="375">
        <v>1.04224226298241</v>
      </c>
      <c r="BD59" s="375">
        <v>-1.84001972118201E-2</v>
      </c>
      <c r="BE59" s="375">
        <v>5.5253611517077403E-2</v>
      </c>
      <c r="BF59" s="374"/>
      <c r="BG59" s="348">
        <v>43.030700000000003</v>
      </c>
      <c r="BH59" s="348">
        <v>28.610800000000001</v>
      </c>
      <c r="BI59" s="348">
        <v>26.402100000000001</v>
      </c>
      <c r="BJ59" s="348">
        <v>1.9563999999999999</v>
      </c>
      <c r="BK59" s="373"/>
      <c r="BL59" s="372" t="s">
        <v>2842</v>
      </c>
      <c r="BM59" s="372" t="s">
        <v>2843</v>
      </c>
      <c r="BN59" s="372" t="s">
        <v>2844</v>
      </c>
      <c r="BO59" s="372" t="s">
        <v>2845</v>
      </c>
      <c r="BP59" s="372" t="s">
        <v>2846</v>
      </c>
      <c r="BQ59" s="373"/>
      <c r="BR59" s="354" t="s">
        <v>476</v>
      </c>
    </row>
    <row r="60" spans="1:70" s="428" customFormat="1" x14ac:dyDescent="0.25">
      <c r="A60" s="345" t="s">
        <v>2847</v>
      </c>
      <c r="B60" s="373"/>
      <c r="C60" s="719">
        <v>45646</v>
      </c>
      <c r="D60" s="373"/>
      <c r="E60" s="346">
        <v>372.75</v>
      </c>
      <c r="F60" s="373"/>
      <c r="G60" s="347">
        <v>11.37</v>
      </c>
      <c r="H60" s="374"/>
      <c r="I60" s="348">
        <v>0.97689999999999999</v>
      </c>
      <c r="J60" s="348">
        <v>0</v>
      </c>
      <c r="K60" s="348">
        <v>2.71</v>
      </c>
      <c r="L60" s="348">
        <v>8.1827000000000005</v>
      </c>
      <c r="M60" s="348">
        <v>7.0621</v>
      </c>
      <c r="N60" s="350">
        <v>2.2482000000000002</v>
      </c>
      <c r="O60" s="348" t="s">
        <v>430</v>
      </c>
      <c r="P60" s="348" t="s">
        <v>430</v>
      </c>
      <c r="Q60" s="348" t="s">
        <v>430</v>
      </c>
      <c r="R60" s="348" t="s">
        <v>430</v>
      </c>
      <c r="S60" s="348">
        <v>6.8609</v>
      </c>
      <c r="T60" s="348">
        <v>18.561</v>
      </c>
      <c r="U60" s="348">
        <v>1.9731000000000001</v>
      </c>
      <c r="V60" s="348">
        <v>3.9304999999999999</v>
      </c>
      <c r="W60" s="348">
        <v>1.4273</v>
      </c>
      <c r="X60" s="348">
        <v>8.0126000000000008</v>
      </c>
      <c r="Y60" s="374"/>
      <c r="Z60" s="346">
        <v>3</v>
      </c>
      <c r="AA60" s="346">
        <v>12</v>
      </c>
      <c r="AB60" s="346">
        <v>19</v>
      </c>
      <c r="AC60" s="346">
        <v>16</v>
      </c>
      <c r="AD60" s="346">
        <v>9</v>
      </c>
      <c r="AE60" s="346">
        <v>4</v>
      </c>
      <c r="AF60" s="346" t="s">
        <v>430</v>
      </c>
      <c r="AG60" s="346" t="s">
        <v>430</v>
      </c>
      <c r="AH60" s="346" t="s">
        <v>430</v>
      </c>
      <c r="AI60" s="346" t="s">
        <v>430</v>
      </c>
      <c r="AJ60" s="346">
        <v>5</v>
      </c>
      <c r="AK60" s="346">
        <v>17</v>
      </c>
      <c r="AL60" s="346">
        <v>7</v>
      </c>
      <c r="AM60" s="346">
        <v>5</v>
      </c>
      <c r="AN60" s="346">
        <v>13</v>
      </c>
      <c r="AO60" s="373"/>
      <c r="AP60" s="348" t="s">
        <v>430</v>
      </c>
      <c r="AQ60" s="348" t="s">
        <v>430</v>
      </c>
      <c r="AR60" s="348" t="s">
        <v>430</v>
      </c>
      <c r="AS60" s="348" t="s">
        <v>430</v>
      </c>
      <c r="AT60" s="348">
        <v>11.46</v>
      </c>
      <c r="AU60" s="351"/>
      <c r="AV60" s="346" t="s">
        <v>430</v>
      </c>
      <c r="AW60" s="346" t="s">
        <v>430</v>
      </c>
      <c r="AX60" s="346" t="s">
        <v>430</v>
      </c>
      <c r="AY60" s="346" t="s">
        <v>430</v>
      </c>
      <c r="AZ60" s="346">
        <v>5</v>
      </c>
      <c r="BA60" s="362"/>
      <c r="BB60" s="348">
        <v>12.347188833759599</v>
      </c>
      <c r="BC60" s="375">
        <v>0.86959293949919803</v>
      </c>
      <c r="BD60" s="375">
        <v>2.1062419390344599E-2</v>
      </c>
      <c r="BE60" s="375">
        <v>0.20653423654345501</v>
      </c>
      <c r="BF60" s="374"/>
      <c r="BG60" s="348">
        <v>45.387700000000002</v>
      </c>
      <c r="BH60" s="348">
        <v>27.939499999999999</v>
      </c>
      <c r="BI60" s="348">
        <v>23.683499999999999</v>
      </c>
      <c r="BJ60" s="348">
        <v>2.9893000000000001</v>
      </c>
      <c r="BK60" s="373"/>
      <c r="BL60" s="372" t="s">
        <v>2848</v>
      </c>
      <c r="BM60" s="372" t="s">
        <v>2849</v>
      </c>
      <c r="BN60" s="372" t="s">
        <v>2850</v>
      </c>
      <c r="BO60" s="372" t="s">
        <v>2851</v>
      </c>
      <c r="BP60" s="372" t="s">
        <v>2852</v>
      </c>
      <c r="BQ60" s="373"/>
      <c r="BR60" s="354" t="s">
        <v>476</v>
      </c>
    </row>
    <row r="61" spans="1:70" s="428" customFormat="1" x14ac:dyDescent="0.25">
      <c r="A61" s="345" t="s">
        <v>2853</v>
      </c>
      <c r="B61" s="373"/>
      <c r="C61" s="719">
        <v>45715</v>
      </c>
      <c r="D61" s="373"/>
      <c r="E61" s="346">
        <v>372.88</v>
      </c>
      <c r="F61" s="373"/>
      <c r="G61" s="347">
        <v>11.9253</v>
      </c>
      <c r="H61" s="374"/>
      <c r="I61" s="348">
        <v>0.51160000000000005</v>
      </c>
      <c r="J61" s="348">
        <v>-0.30759999999999998</v>
      </c>
      <c r="K61" s="348">
        <v>3.8256000000000001</v>
      </c>
      <c r="L61" s="348">
        <v>10.2296</v>
      </c>
      <c r="M61" s="348">
        <v>7.7729999999999997</v>
      </c>
      <c r="N61" s="350">
        <v>2.5444</v>
      </c>
      <c r="O61" s="348" t="s">
        <v>430</v>
      </c>
      <c r="P61" s="348" t="s">
        <v>430</v>
      </c>
      <c r="Q61" s="348" t="s">
        <v>430</v>
      </c>
      <c r="R61" s="348" t="s">
        <v>430</v>
      </c>
      <c r="S61" s="348">
        <v>6.6605999999999996</v>
      </c>
      <c r="T61" s="348">
        <v>21.534199999999998</v>
      </c>
      <c r="U61" s="348">
        <v>3.2082000000000002</v>
      </c>
      <c r="V61" s="348">
        <v>4.4036999999999997</v>
      </c>
      <c r="W61" s="348">
        <v>1.4772000000000001</v>
      </c>
      <c r="X61" s="348">
        <v>12.663600000000001</v>
      </c>
      <c r="Y61" s="374"/>
      <c r="Z61" s="346">
        <v>20</v>
      </c>
      <c r="AA61" s="346">
        <v>20</v>
      </c>
      <c r="AB61" s="346">
        <v>10</v>
      </c>
      <c r="AC61" s="346">
        <v>7</v>
      </c>
      <c r="AD61" s="346">
        <v>7</v>
      </c>
      <c r="AE61" s="346">
        <v>3</v>
      </c>
      <c r="AF61" s="346" t="s">
        <v>430</v>
      </c>
      <c r="AG61" s="346" t="s">
        <v>430</v>
      </c>
      <c r="AH61" s="346" t="s">
        <v>430</v>
      </c>
      <c r="AI61" s="346" t="s">
        <v>430</v>
      </c>
      <c r="AJ61" s="346">
        <v>6</v>
      </c>
      <c r="AK61" s="346">
        <v>6</v>
      </c>
      <c r="AL61" s="346">
        <v>6</v>
      </c>
      <c r="AM61" s="346">
        <v>4</v>
      </c>
      <c r="AN61" s="346">
        <v>11</v>
      </c>
      <c r="AO61" s="373"/>
      <c r="AP61" s="348" t="s">
        <v>430</v>
      </c>
      <c r="AQ61" s="348" t="s">
        <v>430</v>
      </c>
      <c r="AR61" s="348" t="s">
        <v>430</v>
      </c>
      <c r="AS61" s="348" t="s">
        <v>430</v>
      </c>
      <c r="AT61" s="348">
        <v>13.45</v>
      </c>
      <c r="AU61" s="351"/>
      <c r="AV61" s="346" t="s">
        <v>430</v>
      </c>
      <c r="AW61" s="346" t="s">
        <v>430</v>
      </c>
      <c r="AX61" s="346" t="s">
        <v>430</v>
      </c>
      <c r="AY61" s="346" t="s">
        <v>430</v>
      </c>
      <c r="AZ61" s="346">
        <v>3</v>
      </c>
      <c r="BA61" s="362"/>
      <c r="BB61" s="348">
        <v>12.5107831879626</v>
      </c>
      <c r="BC61" s="375">
        <v>0.91160608066356297</v>
      </c>
      <c r="BD61" s="375">
        <v>3.8667747144723902E-2</v>
      </c>
      <c r="BE61" s="375">
        <v>0.12716672890700401</v>
      </c>
      <c r="BF61" s="374"/>
      <c r="BG61" s="348">
        <v>69.635000000000005</v>
      </c>
      <c r="BH61" s="348">
        <v>17.863900000000001</v>
      </c>
      <c r="BI61" s="348">
        <v>11.199400000000001</v>
      </c>
      <c r="BJ61" s="348">
        <v>1.3017000000000001</v>
      </c>
      <c r="BK61" s="373"/>
      <c r="BL61" s="372" t="s">
        <v>2854</v>
      </c>
      <c r="BM61" s="372" t="s">
        <v>2855</v>
      </c>
      <c r="BN61" s="372" t="s">
        <v>2856</v>
      </c>
      <c r="BO61" s="372" t="s">
        <v>2857</v>
      </c>
      <c r="BP61" s="372" t="s">
        <v>2858</v>
      </c>
      <c r="BQ61" s="373"/>
      <c r="BR61" s="354" t="s">
        <v>611</v>
      </c>
    </row>
    <row r="62" spans="1:70" s="428" customFormat="1" x14ac:dyDescent="0.25">
      <c r="A62" s="345" t="s">
        <v>2859</v>
      </c>
      <c r="B62" s="373"/>
      <c r="C62" s="719">
        <v>46013</v>
      </c>
      <c r="D62" s="373"/>
      <c r="E62" s="346">
        <v>336.99099999999999</v>
      </c>
      <c r="F62" s="373"/>
      <c r="G62" s="347">
        <v>10.01</v>
      </c>
      <c r="H62" s="374"/>
      <c r="I62" s="348">
        <v>0.70420000000000005</v>
      </c>
      <c r="J62" s="348">
        <v>0.502</v>
      </c>
      <c r="K62" s="348">
        <v>3.516</v>
      </c>
      <c r="L62" s="348">
        <v>9.7588000000000008</v>
      </c>
      <c r="M62" s="348">
        <v>6.2633000000000001</v>
      </c>
      <c r="N62" s="350" t="s">
        <v>430</v>
      </c>
      <c r="O62" s="348" t="s">
        <v>430</v>
      </c>
      <c r="P62" s="348" t="s">
        <v>430</v>
      </c>
      <c r="Q62" s="348" t="s">
        <v>430</v>
      </c>
      <c r="R62" s="348" t="s">
        <v>430</v>
      </c>
      <c r="S62" s="348">
        <v>5.0366999999999997</v>
      </c>
      <c r="T62" s="348">
        <v>20.024000000000001</v>
      </c>
      <c r="U62" s="348">
        <v>-9.98E-2</v>
      </c>
      <c r="V62" s="348" t="s">
        <v>430</v>
      </c>
      <c r="W62" s="348">
        <v>2.4565000000000001</v>
      </c>
      <c r="X62" s="348">
        <v>0.1</v>
      </c>
      <c r="Y62" s="374"/>
      <c r="Z62" s="346">
        <v>14</v>
      </c>
      <c r="AA62" s="346">
        <v>6</v>
      </c>
      <c r="AB62" s="346">
        <v>13</v>
      </c>
      <c r="AC62" s="346">
        <v>11</v>
      </c>
      <c r="AD62" s="346">
        <v>10</v>
      </c>
      <c r="AE62" s="346" t="s">
        <v>430</v>
      </c>
      <c r="AF62" s="346" t="s">
        <v>430</v>
      </c>
      <c r="AG62" s="346" t="s">
        <v>430</v>
      </c>
      <c r="AH62" s="346" t="s">
        <v>430</v>
      </c>
      <c r="AI62" s="346" t="s">
        <v>430</v>
      </c>
      <c r="AJ62" s="346">
        <v>17</v>
      </c>
      <c r="AK62" s="346">
        <v>12</v>
      </c>
      <c r="AL62" s="346">
        <v>14</v>
      </c>
      <c r="AM62" s="346" t="s">
        <v>430</v>
      </c>
      <c r="AN62" s="346">
        <v>5</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17.3007061958576</v>
      </c>
      <c r="BC62" s="375">
        <v>0.98590250099187604</v>
      </c>
      <c r="BD62" s="375">
        <v>2.3861275787243199E-2</v>
      </c>
      <c r="BE62" s="375">
        <v>0.165006735082949</v>
      </c>
      <c r="BF62" s="374"/>
      <c r="BG62" s="348">
        <v>51.117899999999999</v>
      </c>
      <c r="BH62" s="348">
        <v>26.660599999999999</v>
      </c>
      <c r="BI62" s="348">
        <v>21.139800000000001</v>
      </c>
      <c r="BJ62" s="348">
        <v>1.0817000000000001</v>
      </c>
      <c r="BK62" s="373"/>
      <c r="BL62" s="372" t="s">
        <v>2860</v>
      </c>
      <c r="BM62" s="372" t="s">
        <v>2861</v>
      </c>
      <c r="BN62" s="372" t="s">
        <v>2862</v>
      </c>
      <c r="BO62" s="372" t="s">
        <v>2863</v>
      </c>
      <c r="BP62" s="372" t="s">
        <v>2864</v>
      </c>
      <c r="BQ62" s="373"/>
      <c r="BR62" s="354" t="s">
        <v>443</v>
      </c>
    </row>
    <row r="63" spans="1:70" s="428" customFormat="1" x14ac:dyDescent="0.25">
      <c r="A63" s="345" t="s">
        <v>2865</v>
      </c>
      <c r="B63" s="373"/>
      <c r="C63" s="719">
        <v>45315</v>
      </c>
      <c r="D63" s="373"/>
      <c r="E63" s="346">
        <v>190.499</v>
      </c>
      <c r="F63" s="373"/>
      <c r="G63" s="347">
        <v>10.093400000000001</v>
      </c>
      <c r="H63" s="374"/>
      <c r="I63" s="348">
        <v>0.26029999999999998</v>
      </c>
      <c r="J63" s="348">
        <v>-0.19869999999999999</v>
      </c>
      <c r="K63" s="348">
        <v>-1.5287999999999999</v>
      </c>
      <c r="L63" s="348">
        <v>7.3457999999999997</v>
      </c>
      <c r="M63" s="348">
        <v>11.5724</v>
      </c>
      <c r="N63" s="350">
        <v>1.8609</v>
      </c>
      <c r="O63" s="348">
        <v>-6.8437000000000001</v>
      </c>
      <c r="P63" s="348" t="s">
        <v>430</v>
      </c>
      <c r="Q63" s="348" t="s">
        <v>430</v>
      </c>
      <c r="R63" s="348" t="s">
        <v>430</v>
      </c>
      <c r="S63" s="348">
        <v>-0.12959999999999999</v>
      </c>
      <c r="T63" s="348">
        <v>23.3294</v>
      </c>
      <c r="U63" s="348">
        <v>5.1680999999999999</v>
      </c>
      <c r="V63" s="348">
        <v>4.4897999999999998</v>
      </c>
      <c r="W63" s="348">
        <v>1.3261000000000001</v>
      </c>
      <c r="X63" s="348">
        <v>0.36199999999999999</v>
      </c>
      <c r="Y63" s="374"/>
      <c r="Z63" s="346">
        <v>24</v>
      </c>
      <c r="AA63" s="346">
        <v>17</v>
      </c>
      <c r="AB63" s="346">
        <v>23</v>
      </c>
      <c r="AC63" s="346">
        <v>20</v>
      </c>
      <c r="AD63" s="346">
        <v>4</v>
      </c>
      <c r="AE63" s="346">
        <v>5</v>
      </c>
      <c r="AF63" s="346">
        <v>14</v>
      </c>
      <c r="AG63" s="346" t="s">
        <v>430</v>
      </c>
      <c r="AH63" s="346" t="s">
        <v>430</v>
      </c>
      <c r="AI63" s="346" t="s">
        <v>430</v>
      </c>
      <c r="AJ63" s="346">
        <v>24</v>
      </c>
      <c r="AK63" s="346">
        <v>5</v>
      </c>
      <c r="AL63" s="346">
        <v>5</v>
      </c>
      <c r="AM63" s="346">
        <v>3</v>
      </c>
      <c r="AN63" s="346">
        <v>15</v>
      </c>
      <c r="AO63" s="373"/>
      <c r="AP63" s="348" t="s">
        <v>430</v>
      </c>
      <c r="AQ63" s="348" t="s">
        <v>430</v>
      </c>
      <c r="AR63" s="348" t="s">
        <v>430</v>
      </c>
      <c r="AS63" s="348" t="s">
        <v>430</v>
      </c>
      <c r="AT63" s="348">
        <v>13.07</v>
      </c>
      <c r="AU63" s="351"/>
      <c r="AV63" s="346" t="s">
        <v>430</v>
      </c>
      <c r="AW63" s="346" t="s">
        <v>430</v>
      </c>
      <c r="AX63" s="346" t="s">
        <v>430</v>
      </c>
      <c r="AY63" s="346" t="s">
        <v>430</v>
      </c>
      <c r="AZ63" s="346">
        <v>4</v>
      </c>
      <c r="BA63" s="362"/>
      <c r="BB63" s="348">
        <v>13.5343083578563</v>
      </c>
      <c r="BC63" s="375">
        <v>0.70775476139966798</v>
      </c>
      <c r="BD63" s="375">
        <v>-3.6346231214518902E-2</v>
      </c>
      <c r="BE63" s="375">
        <v>-0.67096528684276402</v>
      </c>
      <c r="BF63" s="374"/>
      <c r="BG63" s="348">
        <v>11.263299999999999</v>
      </c>
      <c r="BH63" s="348">
        <v>20.5947</v>
      </c>
      <c r="BI63" s="348">
        <v>55.019500000000001</v>
      </c>
      <c r="BJ63" s="348">
        <v>13.1225</v>
      </c>
      <c r="BK63" s="373"/>
      <c r="BL63" s="372" t="s">
        <v>2866</v>
      </c>
      <c r="BM63" s="372" t="s">
        <v>2867</v>
      </c>
      <c r="BN63" s="372" t="s">
        <v>2868</v>
      </c>
      <c r="BO63" s="372" t="s">
        <v>1888</v>
      </c>
      <c r="BP63" s="372" t="s">
        <v>2869</v>
      </c>
      <c r="BQ63" s="373"/>
      <c r="BR63" s="354" t="s">
        <v>548</v>
      </c>
    </row>
    <row r="64" spans="1:70" s="428" customFormat="1" x14ac:dyDescent="0.25">
      <c r="A64" s="345" t="s">
        <v>2870</v>
      </c>
      <c r="B64" s="373"/>
      <c r="C64" s="719">
        <v>46063</v>
      </c>
      <c r="D64" s="373"/>
      <c r="E64" s="346">
        <v>138.5</v>
      </c>
      <c r="F64" s="373"/>
      <c r="G64" s="347">
        <v>10.499000000000001</v>
      </c>
      <c r="H64" s="374"/>
      <c r="I64" s="348">
        <v>0.71950000000000003</v>
      </c>
      <c r="J64" s="348">
        <v>6.6699999999999995E-2</v>
      </c>
      <c r="K64" s="348">
        <v>2.891</v>
      </c>
      <c r="L64" s="348">
        <v>10.087</v>
      </c>
      <c r="M64" s="348">
        <v>7.9810999999999996</v>
      </c>
      <c r="N64" s="350" t="s">
        <v>430</v>
      </c>
      <c r="O64" s="348" t="s">
        <v>430</v>
      </c>
      <c r="P64" s="348" t="s">
        <v>430</v>
      </c>
      <c r="Q64" s="348" t="s">
        <v>430</v>
      </c>
      <c r="R64" s="348" t="s">
        <v>430</v>
      </c>
      <c r="S64" s="348">
        <v>5.3164999999999996</v>
      </c>
      <c r="T64" s="348">
        <v>21.361699999999999</v>
      </c>
      <c r="U64" s="348" t="s">
        <v>430</v>
      </c>
      <c r="V64" s="348" t="s">
        <v>430</v>
      </c>
      <c r="W64" s="348">
        <v>1.4101999999999999</v>
      </c>
      <c r="X64" s="348">
        <v>4.99</v>
      </c>
      <c r="Y64" s="374"/>
      <c r="Z64" s="346">
        <v>13</v>
      </c>
      <c r="AA64" s="346">
        <v>11</v>
      </c>
      <c r="AB64" s="346">
        <v>16</v>
      </c>
      <c r="AC64" s="346">
        <v>8</v>
      </c>
      <c r="AD64" s="346">
        <v>6</v>
      </c>
      <c r="AE64" s="346" t="s">
        <v>430</v>
      </c>
      <c r="AF64" s="346" t="s">
        <v>430</v>
      </c>
      <c r="AG64" s="346" t="s">
        <v>430</v>
      </c>
      <c r="AH64" s="346" t="s">
        <v>430</v>
      </c>
      <c r="AI64" s="346" t="s">
        <v>430</v>
      </c>
      <c r="AJ64" s="346">
        <v>14</v>
      </c>
      <c r="AK64" s="346">
        <v>7</v>
      </c>
      <c r="AL64" s="346" t="s">
        <v>430</v>
      </c>
      <c r="AM64" s="346" t="s">
        <v>430</v>
      </c>
      <c r="AN64" s="346">
        <v>14</v>
      </c>
      <c r="AO64" s="373"/>
      <c r="AP64" s="348" t="s">
        <v>430</v>
      </c>
      <c r="AQ64" s="348" t="s">
        <v>430</v>
      </c>
      <c r="AR64" s="348" t="s">
        <v>430</v>
      </c>
      <c r="AS64" s="348" t="s">
        <v>430</v>
      </c>
      <c r="AT64" s="348" t="s">
        <v>430</v>
      </c>
      <c r="AU64" s="351"/>
      <c r="AV64" s="346" t="s">
        <v>430</v>
      </c>
      <c r="AW64" s="346" t="s">
        <v>430</v>
      </c>
      <c r="AX64" s="346" t="s">
        <v>430</v>
      </c>
      <c r="AY64" s="346" t="s">
        <v>430</v>
      </c>
      <c r="AZ64" s="346" t="s">
        <v>430</v>
      </c>
      <c r="BA64" s="362"/>
      <c r="BB64" s="348">
        <v>18.826271174926099</v>
      </c>
      <c r="BC64" s="375">
        <v>0.98311173904009097</v>
      </c>
      <c r="BD64" s="375">
        <v>5.1404595727503201E-2</v>
      </c>
      <c r="BE64" s="375">
        <v>0.68164668737839895</v>
      </c>
      <c r="BF64" s="374"/>
      <c r="BG64" s="348">
        <v>46.505299999999998</v>
      </c>
      <c r="BH64" s="348">
        <v>12.1921</v>
      </c>
      <c r="BI64" s="348">
        <v>30.6935</v>
      </c>
      <c r="BJ64" s="348">
        <v>10.6091</v>
      </c>
      <c r="BK64" s="373"/>
      <c r="BL64" s="372" t="s">
        <v>2871</v>
      </c>
      <c r="BM64" s="372" t="s">
        <v>2872</v>
      </c>
      <c r="BN64" s="372" t="s">
        <v>2873</v>
      </c>
      <c r="BO64" s="372" t="s">
        <v>2874</v>
      </c>
      <c r="BP64" s="372" t="s">
        <v>2875</v>
      </c>
      <c r="BQ64" s="373"/>
      <c r="BR64" s="354" t="s">
        <v>555</v>
      </c>
    </row>
    <row r="65" spans="1:70" s="428" customFormat="1" x14ac:dyDescent="0.25">
      <c r="A65" s="884" t="s">
        <v>93</v>
      </c>
      <c r="B65" s="402"/>
      <c r="C65" s="724"/>
      <c r="D65" s="402"/>
      <c r="E65" s="403"/>
      <c r="F65" s="402"/>
      <c r="G65" s="404"/>
      <c r="H65" s="406"/>
      <c r="I65" s="405">
        <v>0.70169999999999999</v>
      </c>
      <c r="J65" s="405">
        <v>9.2499999999999999E-2</v>
      </c>
      <c r="K65" s="405">
        <v>3.6215000000000002</v>
      </c>
      <c r="L65" s="405">
        <v>9.5172000000000008</v>
      </c>
      <c r="M65" s="405">
        <v>6.8765000000000001</v>
      </c>
      <c r="N65" s="407">
        <v>-0.7137</v>
      </c>
      <c r="O65" s="405">
        <v>-0.5212</v>
      </c>
      <c r="P65" s="405">
        <v>11.4223</v>
      </c>
      <c r="Q65" s="405">
        <v>12.424899999999999</v>
      </c>
      <c r="R65" s="405">
        <v>13.2791</v>
      </c>
      <c r="S65" s="405">
        <v>5.8265000000000002</v>
      </c>
      <c r="T65" s="405">
        <v>20.708500000000001</v>
      </c>
      <c r="U65" s="405">
        <v>1.6528</v>
      </c>
      <c r="V65" s="405">
        <v>1.2466999999999999</v>
      </c>
      <c r="W65" s="405">
        <v>1.6378999999999999</v>
      </c>
      <c r="X65" s="405">
        <v>9.7960999999999991</v>
      </c>
      <c r="Y65" s="406"/>
      <c r="Z65" s="403">
        <v>24</v>
      </c>
      <c r="AA65" s="403">
        <v>24</v>
      </c>
      <c r="AB65" s="403">
        <v>23</v>
      </c>
      <c r="AC65" s="403">
        <v>24</v>
      </c>
      <c r="AD65" s="403">
        <v>24</v>
      </c>
      <c r="AE65" s="403">
        <v>19</v>
      </c>
      <c r="AF65" s="403">
        <v>14</v>
      </c>
      <c r="AG65" s="403">
        <v>11</v>
      </c>
      <c r="AH65" s="403">
        <v>11</v>
      </c>
      <c r="AI65" s="403">
        <v>8</v>
      </c>
      <c r="AJ65" s="403">
        <v>24</v>
      </c>
      <c r="AK65" s="403">
        <v>24</v>
      </c>
      <c r="AL65" s="403">
        <v>23</v>
      </c>
      <c r="AM65" s="403">
        <v>19</v>
      </c>
      <c r="AN65" s="403">
        <v>24</v>
      </c>
      <c r="AO65" s="402"/>
      <c r="AP65" s="405">
        <v>13.55875</v>
      </c>
      <c r="AQ65" s="405">
        <v>13.597272727272699</v>
      </c>
      <c r="AR65" s="405">
        <v>10.53</v>
      </c>
      <c r="AS65" s="405">
        <v>5.8525</v>
      </c>
      <c r="AT65" s="405">
        <v>8.96315789473684</v>
      </c>
      <c r="AU65" s="408"/>
      <c r="AV65" s="403">
        <v>8</v>
      </c>
      <c r="AW65" s="403">
        <v>11</v>
      </c>
      <c r="AX65" s="403">
        <v>11</v>
      </c>
      <c r="AY65" s="403">
        <v>12</v>
      </c>
      <c r="AZ65" s="403">
        <v>19</v>
      </c>
      <c r="BA65" s="409"/>
      <c r="BB65" s="405"/>
      <c r="BC65" s="410"/>
      <c r="BD65" s="410"/>
      <c r="BE65" s="410"/>
      <c r="BF65" s="406"/>
      <c r="BG65" s="405"/>
      <c r="BH65" s="405"/>
      <c r="BI65" s="405"/>
      <c r="BJ65" s="405"/>
      <c r="BK65" s="402"/>
      <c r="BL65" s="401"/>
      <c r="BM65" s="401"/>
      <c r="BN65" s="401"/>
      <c r="BO65" s="401"/>
      <c r="BP65" s="401"/>
      <c r="BQ65" s="402"/>
      <c r="BR65" s="411"/>
    </row>
    <row r="66" spans="1:70" s="428" customFormat="1" x14ac:dyDescent="0.25">
      <c r="A66" s="885" t="s">
        <v>94</v>
      </c>
      <c r="B66" s="373"/>
      <c r="C66" s="719"/>
      <c r="D66" s="373"/>
      <c r="E66" s="346"/>
      <c r="F66" s="373"/>
      <c r="G66" s="347"/>
      <c r="H66" s="374"/>
      <c r="I66" s="348">
        <v>1.2087000000000001</v>
      </c>
      <c r="J66" s="348">
        <v>1.1657</v>
      </c>
      <c r="K66" s="348">
        <v>7.8426999999999998</v>
      </c>
      <c r="L66" s="348">
        <v>22.7043</v>
      </c>
      <c r="M66" s="348">
        <v>25.7593</v>
      </c>
      <c r="N66" s="350">
        <v>5.9034000000000004</v>
      </c>
      <c r="O66" s="348">
        <v>5.2647000000000004</v>
      </c>
      <c r="P66" s="348">
        <v>15.642099999999999</v>
      </c>
      <c r="Q66" s="348">
        <v>14.426</v>
      </c>
      <c r="R66" s="348">
        <v>15.9247</v>
      </c>
      <c r="S66" s="348">
        <v>15.273099999999999</v>
      </c>
      <c r="T66" s="348">
        <v>41.271599999999999</v>
      </c>
      <c r="U66" s="348">
        <v>15.9206</v>
      </c>
      <c r="V66" s="348">
        <v>9.0992999999999995</v>
      </c>
      <c r="W66" s="348">
        <v>5.1529999999999996</v>
      </c>
      <c r="X66" s="348">
        <v>16.189699999999998</v>
      </c>
      <c r="Y66" s="374"/>
      <c r="Z66" s="346"/>
      <c r="AA66" s="346"/>
      <c r="AB66" s="346"/>
      <c r="AC66" s="346"/>
      <c r="AD66" s="346"/>
      <c r="AE66" s="346"/>
      <c r="AF66" s="346"/>
      <c r="AG66" s="346"/>
      <c r="AH66" s="346"/>
      <c r="AI66" s="346"/>
      <c r="AJ66" s="346"/>
      <c r="AK66" s="346"/>
      <c r="AL66" s="346"/>
      <c r="AM66" s="346"/>
      <c r="AN66" s="346"/>
      <c r="AO66" s="373"/>
      <c r="AP66" s="348">
        <v>15.27</v>
      </c>
      <c r="AQ66" s="348">
        <v>16.3</v>
      </c>
      <c r="AR66" s="348">
        <v>14.64</v>
      </c>
      <c r="AS66" s="348">
        <v>11.1</v>
      </c>
      <c r="AT66" s="348">
        <v>19.82</v>
      </c>
      <c r="AU66" s="351"/>
      <c r="AV66" s="346"/>
      <c r="AW66" s="346"/>
      <c r="AX66" s="346"/>
      <c r="AY66" s="346"/>
      <c r="AZ66" s="346"/>
      <c r="BA66" s="362"/>
      <c r="BB66" s="348"/>
      <c r="BC66" s="375"/>
      <c r="BD66" s="375"/>
      <c r="BE66" s="375"/>
      <c r="BF66" s="374"/>
      <c r="BG66" s="348"/>
      <c r="BH66" s="348"/>
      <c r="BI66" s="348"/>
      <c r="BJ66" s="348"/>
      <c r="BK66" s="373"/>
      <c r="BL66" s="372"/>
      <c r="BM66" s="372"/>
      <c r="BN66" s="372"/>
      <c r="BO66" s="372"/>
      <c r="BP66" s="372"/>
      <c r="BQ66" s="373"/>
      <c r="BR66" s="354"/>
    </row>
    <row r="67" spans="1:70" s="428" customFormat="1" x14ac:dyDescent="0.25">
      <c r="A67" s="885" t="s">
        <v>95</v>
      </c>
      <c r="B67" s="373"/>
      <c r="C67" s="719"/>
      <c r="D67" s="373"/>
      <c r="E67" s="346"/>
      <c r="F67" s="373"/>
      <c r="G67" s="347"/>
      <c r="H67" s="374"/>
      <c r="I67" s="348">
        <v>0.26029999999999998</v>
      </c>
      <c r="J67" s="348">
        <v>-1.0358000000000001</v>
      </c>
      <c r="K67" s="348">
        <v>-1.5287999999999999</v>
      </c>
      <c r="L67" s="348">
        <v>2.9238</v>
      </c>
      <c r="M67" s="348">
        <v>-0.4224</v>
      </c>
      <c r="N67" s="350">
        <v>-7.5614999999999997</v>
      </c>
      <c r="O67" s="348">
        <v>-6.8437000000000001</v>
      </c>
      <c r="P67" s="348">
        <v>7.0570000000000004</v>
      </c>
      <c r="Q67" s="348">
        <v>10.3203</v>
      </c>
      <c r="R67" s="348">
        <v>11.0413</v>
      </c>
      <c r="S67" s="348">
        <v>-0.12959999999999999</v>
      </c>
      <c r="T67" s="348">
        <v>11.5084</v>
      </c>
      <c r="U67" s="348">
        <v>-4.9953000000000003</v>
      </c>
      <c r="V67" s="348">
        <v>-5.0000999999999998</v>
      </c>
      <c r="W67" s="348">
        <v>-0.69269999999999998</v>
      </c>
      <c r="X67" s="348">
        <v>-2.6602000000000001</v>
      </c>
      <c r="Y67" s="374"/>
      <c r="Z67" s="346"/>
      <c r="AA67" s="346"/>
      <c r="AB67" s="346"/>
      <c r="AC67" s="346"/>
      <c r="AD67" s="346"/>
      <c r="AE67" s="346"/>
      <c r="AF67" s="346"/>
      <c r="AG67" s="346"/>
      <c r="AH67" s="346"/>
      <c r="AI67" s="346"/>
      <c r="AJ67" s="346"/>
      <c r="AK67" s="346"/>
      <c r="AL67" s="346"/>
      <c r="AM67" s="346"/>
      <c r="AN67" s="346"/>
      <c r="AO67" s="373"/>
      <c r="AP67" s="348">
        <v>11.66</v>
      </c>
      <c r="AQ67" s="348">
        <v>12.13</v>
      </c>
      <c r="AR67" s="348">
        <v>7.17</v>
      </c>
      <c r="AS67" s="348">
        <v>-0.45</v>
      </c>
      <c r="AT67" s="348">
        <v>-2.54</v>
      </c>
      <c r="AU67" s="351"/>
      <c r="AV67" s="346"/>
      <c r="AW67" s="346"/>
      <c r="AX67" s="346"/>
      <c r="AY67" s="346"/>
      <c r="AZ67" s="346"/>
      <c r="BA67" s="362"/>
      <c r="BB67" s="348"/>
      <c r="BC67" s="375"/>
      <c r="BD67" s="375"/>
      <c r="BE67" s="375"/>
      <c r="BF67" s="374"/>
      <c r="BG67" s="348"/>
      <c r="BH67" s="348"/>
      <c r="BI67" s="348"/>
      <c r="BJ67" s="348"/>
      <c r="BK67" s="373"/>
      <c r="BL67" s="372"/>
      <c r="BM67" s="372"/>
      <c r="BN67" s="372"/>
      <c r="BO67" s="372"/>
      <c r="BP67" s="372"/>
      <c r="BQ67" s="373"/>
      <c r="BR67" s="354"/>
    </row>
    <row r="68" spans="1:70" s="428" customFormat="1" x14ac:dyDescent="0.25">
      <c r="A68" s="886" t="s">
        <v>96</v>
      </c>
      <c r="B68" s="413"/>
      <c r="C68" s="725"/>
      <c r="D68" s="413"/>
      <c r="E68" s="414"/>
      <c r="F68" s="413"/>
      <c r="G68" s="415"/>
      <c r="H68" s="417"/>
      <c r="I68" s="416">
        <v>0.72014999999999996</v>
      </c>
      <c r="J68" s="416">
        <v>-3.5400000000000001E-2</v>
      </c>
      <c r="K68" s="416">
        <v>3.6274500000000001</v>
      </c>
      <c r="L68" s="416">
        <v>8.9915500000000002</v>
      </c>
      <c r="M68" s="416">
        <v>5.9131499999999999</v>
      </c>
      <c r="N68" s="418">
        <v>-1.0793999999999999</v>
      </c>
      <c r="O68" s="416">
        <v>-0.14610000000000001</v>
      </c>
      <c r="P68" s="416">
        <v>11.2751</v>
      </c>
      <c r="Q68" s="416">
        <v>12.3222</v>
      </c>
      <c r="R68" s="416">
        <v>12.9605</v>
      </c>
      <c r="S68" s="416">
        <v>5.4824999999999999</v>
      </c>
      <c r="T68" s="416">
        <v>19.866399999999999</v>
      </c>
      <c r="U68" s="416">
        <v>0.19270000000000001</v>
      </c>
      <c r="V68" s="416">
        <v>-0.3624</v>
      </c>
      <c r="W68" s="416">
        <v>1.4303999999999999</v>
      </c>
      <c r="X68" s="416">
        <v>12.2879</v>
      </c>
      <c r="Y68" s="417"/>
      <c r="Z68" s="414"/>
      <c r="AA68" s="414"/>
      <c r="AB68" s="414"/>
      <c r="AC68" s="414"/>
      <c r="AD68" s="414"/>
      <c r="AE68" s="414"/>
      <c r="AF68" s="414"/>
      <c r="AG68" s="414"/>
      <c r="AH68" s="414"/>
      <c r="AI68" s="414"/>
      <c r="AJ68" s="414"/>
      <c r="AK68" s="414"/>
      <c r="AL68" s="414"/>
      <c r="AM68" s="414"/>
      <c r="AN68" s="414"/>
      <c r="AO68" s="413"/>
      <c r="AP68" s="416">
        <v>13.64</v>
      </c>
      <c r="AQ68" s="416">
        <v>13.2</v>
      </c>
      <c r="AR68" s="416">
        <v>10.7</v>
      </c>
      <c r="AS68" s="416">
        <v>5.68</v>
      </c>
      <c r="AT68" s="416">
        <v>9.09</v>
      </c>
      <c r="AU68" s="419"/>
      <c r="AV68" s="414"/>
      <c r="AW68" s="414"/>
      <c r="AX68" s="414"/>
      <c r="AY68" s="414"/>
      <c r="AZ68" s="414"/>
      <c r="BA68" s="420"/>
      <c r="BB68" s="416"/>
      <c r="BC68" s="421"/>
      <c r="BD68" s="421"/>
      <c r="BE68" s="421"/>
      <c r="BF68" s="417"/>
      <c r="BG68" s="416"/>
      <c r="BH68" s="416"/>
      <c r="BI68" s="416"/>
      <c r="BJ68" s="416"/>
      <c r="BK68" s="413"/>
      <c r="BL68" s="412"/>
      <c r="BM68" s="412"/>
      <c r="BN68" s="412"/>
      <c r="BO68" s="412"/>
      <c r="BP68" s="412"/>
      <c r="BQ68" s="413"/>
      <c r="BR68" s="422"/>
    </row>
    <row r="69" spans="1:70" s="428" customFormat="1" ht="14.5" customHeight="1" x14ac:dyDescent="0.35">
      <c r="A69" s="873" t="s">
        <v>2876</v>
      </c>
      <c r="B69" s="861"/>
      <c r="C69" s="862"/>
      <c r="D69" s="861"/>
      <c r="E69" s="863"/>
      <c r="F69" s="861"/>
      <c r="G69" s="864"/>
      <c r="H69" s="866"/>
      <c r="I69" s="865"/>
      <c r="J69" s="865"/>
      <c r="K69" s="865"/>
      <c r="L69" s="865"/>
      <c r="M69" s="865"/>
      <c r="N69" s="867"/>
      <c r="O69" s="865"/>
      <c r="P69" s="865"/>
      <c r="Q69" s="865"/>
      <c r="R69" s="865"/>
      <c r="S69" s="865"/>
      <c r="T69" s="865"/>
      <c r="U69" s="865"/>
      <c r="V69" s="865"/>
      <c r="W69" s="865"/>
      <c r="X69" s="865"/>
      <c r="Y69" s="866"/>
      <c r="Z69" s="863"/>
      <c r="AA69" s="863"/>
      <c r="AB69" s="863"/>
      <c r="AC69" s="863"/>
      <c r="AD69" s="863"/>
      <c r="AE69" s="863"/>
      <c r="AF69" s="863"/>
      <c r="AG69" s="863"/>
      <c r="AH69" s="863"/>
      <c r="AI69" s="863"/>
      <c r="AJ69" s="863"/>
      <c r="AK69" s="863"/>
      <c r="AL69" s="863"/>
      <c r="AM69" s="863"/>
      <c r="AN69" s="863"/>
      <c r="AO69" s="861"/>
      <c r="AP69" s="865"/>
      <c r="AQ69" s="865"/>
      <c r="AR69" s="865"/>
      <c r="AS69" s="865"/>
      <c r="AT69" s="865"/>
      <c r="AU69" s="868"/>
      <c r="AV69" s="863"/>
      <c r="AW69" s="863"/>
      <c r="AX69" s="863"/>
      <c r="AY69" s="863"/>
      <c r="AZ69" s="863"/>
      <c r="BA69" s="869"/>
      <c r="BB69" s="865"/>
      <c r="BC69" s="870"/>
      <c r="BD69" s="870"/>
      <c r="BE69" s="870"/>
      <c r="BF69" s="866"/>
      <c r="BG69" s="865"/>
      <c r="BH69" s="865"/>
      <c r="BI69" s="865"/>
      <c r="BJ69" s="865"/>
      <c r="BK69" s="861"/>
      <c r="BL69" s="871"/>
      <c r="BM69" s="871"/>
      <c r="BN69" s="871"/>
      <c r="BO69" s="871"/>
      <c r="BP69" s="871"/>
      <c r="BQ69" s="861"/>
      <c r="BR69" s="872"/>
    </row>
    <row r="70" spans="1:70" s="428" customFormat="1" x14ac:dyDescent="0.25">
      <c r="A70" s="345" t="s">
        <v>2877</v>
      </c>
      <c r="B70" s="373"/>
      <c r="C70" s="719">
        <v>44214</v>
      </c>
      <c r="D70" s="373"/>
      <c r="E70" s="346">
        <v>15961.7</v>
      </c>
      <c r="F70" s="373"/>
      <c r="G70" s="347">
        <v>24.79</v>
      </c>
      <c r="H70" s="374"/>
      <c r="I70" s="348" t="s">
        <v>430</v>
      </c>
      <c r="J70" s="348">
        <v>-0.95879999999999999</v>
      </c>
      <c r="K70" s="348">
        <v>0</v>
      </c>
      <c r="L70" s="348">
        <v>2.6926000000000001</v>
      </c>
      <c r="M70" s="348">
        <v>-3.3904999999999998</v>
      </c>
      <c r="N70" s="350">
        <v>8.1000000000000003E-2</v>
      </c>
      <c r="O70" s="348">
        <v>3.9142999999999999</v>
      </c>
      <c r="P70" s="348">
        <v>16.143799999999999</v>
      </c>
      <c r="Q70" s="348">
        <v>16.402899999999999</v>
      </c>
      <c r="R70" s="348" t="s">
        <v>430</v>
      </c>
      <c r="S70" s="348">
        <v>4.0399999999999998E-2</v>
      </c>
      <c r="T70" s="348">
        <v>10.867599999999999</v>
      </c>
      <c r="U70" s="348">
        <v>-3.6533000000000002</v>
      </c>
      <c r="V70" s="348">
        <v>0.77239999999999998</v>
      </c>
      <c r="W70" s="348">
        <v>-0.56159999999999999</v>
      </c>
      <c r="X70" s="348">
        <v>17.6465</v>
      </c>
      <c r="Y70" s="374"/>
      <c r="Z70" s="346" t="s">
        <v>430</v>
      </c>
      <c r="AA70" s="346">
        <v>18</v>
      </c>
      <c r="AB70" s="346">
        <v>16</v>
      </c>
      <c r="AC70" s="346">
        <v>17</v>
      </c>
      <c r="AD70" s="346">
        <v>18</v>
      </c>
      <c r="AE70" s="346">
        <v>17</v>
      </c>
      <c r="AF70" s="346">
        <v>4</v>
      </c>
      <c r="AG70" s="346">
        <v>3</v>
      </c>
      <c r="AH70" s="346">
        <v>1</v>
      </c>
      <c r="AI70" s="346" t="s">
        <v>430</v>
      </c>
      <c r="AJ70" s="346">
        <v>18</v>
      </c>
      <c r="AK70" s="346">
        <v>18</v>
      </c>
      <c r="AL70" s="346">
        <v>18</v>
      </c>
      <c r="AM70" s="346">
        <v>17</v>
      </c>
      <c r="AN70" s="346">
        <v>18</v>
      </c>
      <c r="AO70" s="373"/>
      <c r="AP70" s="348" t="s">
        <v>430</v>
      </c>
      <c r="AQ70" s="348" t="s">
        <v>430</v>
      </c>
      <c r="AR70" s="348">
        <v>14.13</v>
      </c>
      <c r="AS70" s="348">
        <v>7.67</v>
      </c>
      <c r="AT70" s="348">
        <v>-1.07</v>
      </c>
      <c r="AU70" s="351"/>
      <c r="AV70" s="346" t="s">
        <v>430</v>
      </c>
      <c r="AW70" s="346" t="s">
        <v>430</v>
      </c>
      <c r="AX70" s="346">
        <v>2</v>
      </c>
      <c r="AY70" s="346">
        <v>6</v>
      </c>
      <c r="AZ70" s="346">
        <v>18</v>
      </c>
      <c r="BA70" s="362"/>
      <c r="BB70" s="348">
        <v>11.769028710392501</v>
      </c>
      <c r="BC70" s="375">
        <v>0.89463973874597802</v>
      </c>
      <c r="BD70" s="375">
        <v>6.9565067072640693E-2</v>
      </c>
      <c r="BE70" s="375">
        <v>0.468976706810181</v>
      </c>
      <c r="BF70" s="374"/>
      <c r="BG70" s="348">
        <v>69.250500000000002</v>
      </c>
      <c r="BH70" s="348">
        <v>13.3727</v>
      </c>
      <c r="BI70" s="348">
        <v>6.9927299999999999</v>
      </c>
      <c r="BJ70" s="348">
        <v>10.384069999999999</v>
      </c>
      <c r="BK70" s="373"/>
      <c r="BL70" s="372" t="s">
        <v>2878</v>
      </c>
      <c r="BM70" s="372" t="s">
        <v>2879</v>
      </c>
      <c r="BN70" s="372" t="s">
        <v>2880</v>
      </c>
      <c r="BO70" s="372" t="s">
        <v>1884</v>
      </c>
      <c r="BP70" s="372" t="s">
        <v>2881</v>
      </c>
      <c r="BQ70" s="373"/>
      <c r="BR70" s="354" t="s">
        <v>463</v>
      </c>
    </row>
    <row r="71" spans="1:70" s="428" customFormat="1" ht="11" x14ac:dyDescent="0.3">
      <c r="A71" s="841" t="s">
        <v>2882</v>
      </c>
      <c r="B71" s="842"/>
      <c r="C71" s="843">
        <v>44832</v>
      </c>
      <c r="D71" s="842"/>
      <c r="E71" s="844">
        <v>3483.09</v>
      </c>
      <c r="F71" s="842"/>
      <c r="G71" s="845">
        <v>17.591000000000001</v>
      </c>
      <c r="H71" s="847"/>
      <c r="I71" s="846">
        <v>0.81379999999999997</v>
      </c>
      <c r="J71" s="846">
        <v>0.39379999999999998</v>
      </c>
      <c r="K71" s="846">
        <v>2.8954</v>
      </c>
      <c r="L71" s="846">
        <v>10.2469</v>
      </c>
      <c r="M71" s="846">
        <v>9.1929999999999996</v>
      </c>
      <c r="N71" s="848">
        <v>6.2708000000000004</v>
      </c>
      <c r="O71" s="846">
        <v>6.7766999999999999</v>
      </c>
      <c r="P71" s="846">
        <v>16.3553</v>
      </c>
      <c r="Q71" s="846" t="s">
        <v>430</v>
      </c>
      <c r="R71" s="846" t="s">
        <v>430</v>
      </c>
      <c r="S71" s="846">
        <v>4.7645</v>
      </c>
      <c r="T71" s="846">
        <v>22.346599999999999</v>
      </c>
      <c r="U71" s="846">
        <v>6.0785</v>
      </c>
      <c r="V71" s="846">
        <v>8.5260999999999996</v>
      </c>
      <c r="W71" s="846">
        <v>2.2732999999999999</v>
      </c>
      <c r="X71" s="846">
        <v>15.600899999999999</v>
      </c>
      <c r="Y71" s="847"/>
      <c r="Z71" s="844">
        <v>3</v>
      </c>
      <c r="AA71" s="844">
        <v>2</v>
      </c>
      <c r="AB71" s="844">
        <v>7</v>
      </c>
      <c r="AC71" s="844">
        <v>5</v>
      </c>
      <c r="AD71" s="844">
        <v>5</v>
      </c>
      <c r="AE71" s="844">
        <v>6</v>
      </c>
      <c r="AF71" s="844">
        <v>1</v>
      </c>
      <c r="AG71" s="844">
        <v>2</v>
      </c>
      <c r="AH71" s="844" t="s">
        <v>430</v>
      </c>
      <c r="AI71" s="844" t="s">
        <v>430</v>
      </c>
      <c r="AJ71" s="844">
        <v>5</v>
      </c>
      <c r="AK71" s="844">
        <v>5</v>
      </c>
      <c r="AL71" s="844">
        <v>4</v>
      </c>
      <c r="AM71" s="844">
        <v>4</v>
      </c>
      <c r="AN71" s="844">
        <v>6</v>
      </c>
      <c r="AO71" s="842"/>
      <c r="AP71" s="846" t="s">
        <v>430</v>
      </c>
      <c r="AQ71" s="846" t="s">
        <v>430</v>
      </c>
      <c r="AR71" s="846" t="s">
        <v>430</v>
      </c>
      <c r="AS71" s="846">
        <v>12.58</v>
      </c>
      <c r="AT71" s="846">
        <v>16.739999999999998</v>
      </c>
      <c r="AU71" s="849"/>
      <c r="AV71" s="844" t="s">
        <v>430</v>
      </c>
      <c r="AW71" s="844" t="s">
        <v>430</v>
      </c>
      <c r="AX71" s="844" t="s">
        <v>430</v>
      </c>
      <c r="AY71" s="844">
        <v>1</v>
      </c>
      <c r="AZ71" s="844">
        <v>3</v>
      </c>
      <c r="BA71" s="851"/>
      <c r="BB71" s="846">
        <v>13.678835180146899</v>
      </c>
      <c r="BC71" s="852">
        <v>1.06136491232414</v>
      </c>
      <c r="BD71" s="852">
        <v>6.1507595097970102E-2</v>
      </c>
      <c r="BE71" s="852">
        <v>0.423601977171155</v>
      </c>
      <c r="BF71" s="847"/>
      <c r="BG71" s="846">
        <v>45.937100000000001</v>
      </c>
      <c r="BH71" s="846">
        <v>21.8432</v>
      </c>
      <c r="BI71" s="846">
        <v>28.839700000000001</v>
      </c>
      <c r="BJ71" s="846">
        <v>3.38</v>
      </c>
      <c r="BK71" s="842"/>
      <c r="BL71" s="855" t="s">
        <v>2883</v>
      </c>
      <c r="BM71" s="855" t="s">
        <v>2884</v>
      </c>
      <c r="BN71" s="855" t="s">
        <v>2885</v>
      </c>
      <c r="BO71" s="855" t="s">
        <v>2886</v>
      </c>
      <c r="BP71" s="855" t="s">
        <v>2887</v>
      </c>
      <c r="BQ71" s="842"/>
      <c r="BR71" s="856" t="s">
        <v>611</v>
      </c>
    </row>
    <row r="72" spans="1:70" s="428" customFormat="1" x14ac:dyDescent="0.25">
      <c r="A72" s="345" t="s">
        <v>2888</v>
      </c>
      <c r="B72" s="373"/>
      <c r="C72" s="719">
        <v>44895</v>
      </c>
      <c r="D72" s="373"/>
      <c r="E72" s="346">
        <v>2760.28</v>
      </c>
      <c r="F72" s="373"/>
      <c r="G72" s="347">
        <v>15.39</v>
      </c>
      <c r="H72" s="374"/>
      <c r="I72" s="348">
        <v>0.2475</v>
      </c>
      <c r="J72" s="348">
        <v>0.31290000000000001</v>
      </c>
      <c r="K72" s="348">
        <v>1.33</v>
      </c>
      <c r="L72" s="348">
        <v>9.4672000000000001</v>
      </c>
      <c r="M72" s="348">
        <v>7.4496000000000002</v>
      </c>
      <c r="N72" s="350">
        <v>2.4702000000000002</v>
      </c>
      <c r="O72" s="348">
        <v>2.1846000000000001</v>
      </c>
      <c r="P72" s="348">
        <v>11.824</v>
      </c>
      <c r="Q72" s="348" t="s">
        <v>430</v>
      </c>
      <c r="R72" s="348" t="s">
        <v>430</v>
      </c>
      <c r="S72" s="348">
        <v>3.5108999999999999</v>
      </c>
      <c r="T72" s="348">
        <v>22.337</v>
      </c>
      <c r="U72" s="348">
        <v>5.0297000000000001</v>
      </c>
      <c r="V72" s="348">
        <v>5.2308000000000003</v>
      </c>
      <c r="W72" s="348">
        <v>1.5238</v>
      </c>
      <c r="X72" s="348">
        <v>12.276400000000001</v>
      </c>
      <c r="Y72" s="374"/>
      <c r="Z72" s="346">
        <v>17</v>
      </c>
      <c r="AA72" s="346">
        <v>3</v>
      </c>
      <c r="AB72" s="346">
        <v>13</v>
      </c>
      <c r="AC72" s="346">
        <v>6</v>
      </c>
      <c r="AD72" s="346">
        <v>7</v>
      </c>
      <c r="AE72" s="346">
        <v>14</v>
      </c>
      <c r="AF72" s="346">
        <v>6</v>
      </c>
      <c r="AG72" s="346">
        <v>9</v>
      </c>
      <c r="AH72" s="346" t="s">
        <v>430</v>
      </c>
      <c r="AI72" s="346" t="s">
        <v>430</v>
      </c>
      <c r="AJ72" s="346">
        <v>9</v>
      </c>
      <c r="AK72" s="346">
        <v>6</v>
      </c>
      <c r="AL72" s="346">
        <v>8</v>
      </c>
      <c r="AM72" s="346">
        <v>14</v>
      </c>
      <c r="AN72" s="346">
        <v>12</v>
      </c>
      <c r="AO72" s="373"/>
      <c r="AP72" s="348" t="s">
        <v>430</v>
      </c>
      <c r="AQ72" s="348" t="s">
        <v>430</v>
      </c>
      <c r="AR72" s="348" t="s">
        <v>430</v>
      </c>
      <c r="AS72" s="348">
        <v>7.61</v>
      </c>
      <c r="AT72" s="348">
        <v>12.89</v>
      </c>
      <c r="AU72" s="351"/>
      <c r="AV72" s="346" t="s">
        <v>430</v>
      </c>
      <c r="AW72" s="346" t="s">
        <v>430</v>
      </c>
      <c r="AX72" s="346" t="s">
        <v>430</v>
      </c>
      <c r="AY72" s="346">
        <v>7</v>
      </c>
      <c r="AZ72" s="346">
        <v>9</v>
      </c>
      <c r="BA72" s="362"/>
      <c r="BB72" s="348">
        <v>12.844830934707501</v>
      </c>
      <c r="BC72" s="375">
        <v>1.0178815481341399</v>
      </c>
      <c r="BD72" s="375">
        <v>3.8271481844254898E-2</v>
      </c>
      <c r="BE72" s="375">
        <v>9.0955366654236397E-2</v>
      </c>
      <c r="BF72" s="374"/>
      <c r="BG72" s="348">
        <v>38.854300000000002</v>
      </c>
      <c r="BH72" s="348">
        <v>23.1921</v>
      </c>
      <c r="BI72" s="348">
        <v>29.486799999999999</v>
      </c>
      <c r="BJ72" s="348">
        <v>8.4667999999999992</v>
      </c>
      <c r="BK72" s="373"/>
      <c r="BL72" s="372" t="s">
        <v>2889</v>
      </c>
      <c r="BM72" s="372" t="s">
        <v>2890</v>
      </c>
      <c r="BN72" s="372" t="s">
        <v>2891</v>
      </c>
      <c r="BO72" s="372" t="s">
        <v>1280</v>
      </c>
      <c r="BP72" s="372" t="s">
        <v>2892</v>
      </c>
      <c r="BQ72" s="373"/>
      <c r="BR72" s="354" t="s">
        <v>443</v>
      </c>
    </row>
    <row r="73" spans="1:70" s="428" customFormat="1" x14ac:dyDescent="0.25">
      <c r="A73" s="345" t="s">
        <v>2893</v>
      </c>
      <c r="B73" s="373"/>
      <c r="C73" s="719">
        <v>44412</v>
      </c>
      <c r="D73" s="373"/>
      <c r="E73" s="346">
        <v>2597.89</v>
      </c>
      <c r="F73" s="373"/>
      <c r="G73" s="347">
        <v>19.179200000000002</v>
      </c>
      <c r="H73" s="374"/>
      <c r="I73" s="348">
        <v>0.32800000000000001</v>
      </c>
      <c r="J73" s="348">
        <v>-0.2989</v>
      </c>
      <c r="K73" s="348">
        <v>-0.34920000000000001</v>
      </c>
      <c r="L73" s="348">
        <v>3.7948</v>
      </c>
      <c r="M73" s="348">
        <v>3.4661</v>
      </c>
      <c r="N73" s="350">
        <v>1.6262000000000001</v>
      </c>
      <c r="O73" s="348">
        <v>-1.4749000000000001</v>
      </c>
      <c r="P73" s="348">
        <v>12.895300000000001</v>
      </c>
      <c r="Q73" s="348">
        <v>14.092499999999999</v>
      </c>
      <c r="R73" s="348" t="s">
        <v>430</v>
      </c>
      <c r="S73" s="348">
        <v>0.95379999999999998</v>
      </c>
      <c r="T73" s="348">
        <v>16.587299999999999</v>
      </c>
      <c r="U73" s="348">
        <v>1.0106999999999999</v>
      </c>
      <c r="V73" s="348">
        <v>4.3902000000000001</v>
      </c>
      <c r="W73" s="348">
        <v>-6.7199999999999996E-2</v>
      </c>
      <c r="X73" s="348">
        <v>13.7743</v>
      </c>
      <c r="Y73" s="374"/>
      <c r="Z73" s="346">
        <v>16</v>
      </c>
      <c r="AA73" s="346">
        <v>10</v>
      </c>
      <c r="AB73" s="346">
        <v>18</v>
      </c>
      <c r="AC73" s="346">
        <v>16</v>
      </c>
      <c r="AD73" s="346">
        <v>12</v>
      </c>
      <c r="AE73" s="346">
        <v>15</v>
      </c>
      <c r="AF73" s="346">
        <v>11</v>
      </c>
      <c r="AG73" s="346">
        <v>8</v>
      </c>
      <c r="AH73" s="346">
        <v>3</v>
      </c>
      <c r="AI73" s="346" t="s">
        <v>430</v>
      </c>
      <c r="AJ73" s="346">
        <v>17</v>
      </c>
      <c r="AK73" s="346">
        <v>13</v>
      </c>
      <c r="AL73" s="346">
        <v>15</v>
      </c>
      <c r="AM73" s="346">
        <v>16</v>
      </c>
      <c r="AN73" s="346">
        <v>16</v>
      </c>
      <c r="AO73" s="373"/>
      <c r="AP73" s="348" t="s">
        <v>430</v>
      </c>
      <c r="AQ73" s="348" t="s">
        <v>430</v>
      </c>
      <c r="AR73" s="348">
        <v>12.03</v>
      </c>
      <c r="AS73" s="348">
        <v>5.09</v>
      </c>
      <c r="AT73" s="348">
        <v>6.07</v>
      </c>
      <c r="AU73" s="351"/>
      <c r="AV73" s="346" t="s">
        <v>430</v>
      </c>
      <c r="AW73" s="346" t="s">
        <v>430</v>
      </c>
      <c r="AX73" s="346">
        <v>3</v>
      </c>
      <c r="AY73" s="346">
        <v>9</v>
      </c>
      <c r="AZ73" s="346">
        <v>15</v>
      </c>
      <c r="BA73" s="362"/>
      <c r="BB73" s="348">
        <v>12.684417888236601</v>
      </c>
      <c r="BC73" s="375">
        <v>1.00095691943821</v>
      </c>
      <c r="BD73" s="375">
        <v>5.0076982073505402E-2</v>
      </c>
      <c r="BE73" s="375">
        <v>0.241223506744075</v>
      </c>
      <c r="BF73" s="374"/>
      <c r="BG73" s="348">
        <v>47.390799999999999</v>
      </c>
      <c r="BH73" s="348">
        <v>22.5334</v>
      </c>
      <c r="BI73" s="348">
        <v>26.9087</v>
      </c>
      <c r="BJ73" s="348">
        <v>3.1671</v>
      </c>
      <c r="BK73" s="373"/>
      <c r="BL73" s="372" t="s">
        <v>2894</v>
      </c>
      <c r="BM73" s="372" t="s">
        <v>2895</v>
      </c>
      <c r="BN73" s="372" t="s">
        <v>2896</v>
      </c>
      <c r="BO73" s="372" t="s">
        <v>2897</v>
      </c>
      <c r="BP73" s="372" t="s">
        <v>2898</v>
      </c>
      <c r="BQ73" s="373"/>
      <c r="BR73" s="354" t="s">
        <v>526</v>
      </c>
    </row>
    <row r="74" spans="1:70" s="428" customFormat="1" x14ac:dyDescent="0.25">
      <c r="A74" s="345" t="s">
        <v>2899</v>
      </c>
      <c r="B74" s="373"/>
      <c r="C74" s="719">
        <v>44979</v>
      </c>
      <c r="D74" s="373"/>
      <c r="E74" s="346">
        <v>2161.35</v>
      </c>
      <c r="F74" s="373"/>
      <c r="G74" s="347">
        <v>17.489999999999998</v>
      </c>
      <c r="H74" s="374"/>
      <c r="I74" s="348">
        <v>0.57499999999999996</v>
      </c>
      <c r="J74" s="348">
        <v>0.22919999999999999</v>
      </c>
      <c r="K74" s="348">
        <v>3.6751999999999998</v>
      </c>
      <c r="L74" s="348">
        <v>8.2302</v>
      </c>
      <c r="M74" s="348">
        <v>5.8075999999999999</v>
      </c>
      <c r="N74" s="350">
        <v>5.298</v>
      </c>
      <c r="O74" s="348">
        <v>3.2067999999999999</v>
      </c>
      <c r="P74" s="348">
        <v>14.4945</v>
      </c>
      <c r="Q74" s="348" t="s">
        <v>430</v>
      </c>
      <c r="R74" s="348" t="s">
        <v>430</v>
      </c>
      <c r="S74" s="348">
        <v>5.7436999999999996</v>
      </c>
      <c r="T74" s="348">
        <v>20.703900000000001</v>
      </c>
      <c r="U74" s="348">
        <v>5.1082000000000001</v>
      </c>
      <c r="V74" s="348">
        <v>7.7633999999999999</v>
      </c>
      <c r="W74" s="348">
        <v>2.7010999999999998</v>
      </c>
      <c r="X74" s="348">
        <v>17.355799999999999</v>
      </c>
      <c r="Y74" s="374"/>
      <c r="Z74" s="346">
        <v>11</v>
      </c>
      <c r="AA74" s="346">
        <v>5</v>
      </c>
      <c r="AB74" s="346">
        <v>6</v>
      </c>
      <c r="AC74" s="346">
        <v>7</v>
      </c>
      <c r="AD74" s="346">
        <v>10</v>
      </c>
      <c r="AE74" s="346">
        <v>8</v>
      </c>
      <c r="AF74" s="346">
        <v>5</v>
      </c>
      <c r="AG74" s="346">
        <v>4</v>
      </c>
      <c r="AH74" s="346" t="s">
        <v>430</v>
      </c>
      <c r="AI74" s="346" t="s">
        <v>430</v>
      </c>
      <c r="AJ74" s="346">
        <v>3</v>
      </c>
      <c r="AK74" s="346">
        <v>9</v>
      </c>
      <c r="AL74" s="346">
        <v>7</v>
      </c>
      <c r="AM74" s="346">
        <v>5</v>
      </c>
      <c r="AN74" s="346">
        <v>4</v>
      </c>
      <c r="AO74" s="373"/>
      <c r="AP74" s="348" t="s">
        <v>430</v>
      </c>
      <c r="AQ74" s="348" t="s">
        <v>430</v>
      </c>
      <c r="AR74" s="348" t="s">
        <v>430</v>
      </c>
      <c r="AS74" s="348">
        <v>9.3000000000000007</v>
      </c>
      <c r="AT74" s="348">
        <v>13.71</v>
      </c>
      <c r="AU74" s="351"/>
      <c r="AV74" s="346" t="s">
        <v>430</v>
      </c>
      <c r="AW74" s="346" t="s">
        <v>430</v>
      </c>
      <c r="AX74" s="346" t="s">
        <v>430</v>
      </c>
      <c r="AY74" s="346">
        <v>5</v>
      </c>
      <c r="AZ74" s="346">
        <v>8</v>
      </c>
      <c r="BA74" s="362"/>
      <c r="BB74" s="348">
        <v>12.705043195989299</v>
      </c>
      <c r="BC74" s="375">
        <v>1.01746111528603</v>
      </c>
      <c r="BD74" s="375">
        <v>5.5583852511131501E-2</v>
      </c>
      <c r="BE74" s="375">
        <v>0.305725381097534</v>
      </c>
      <c r="BF74" s="374"/>
      <c r="BG74" s="348">
        <v>51.003900000000002</v>
      </c>
      <c r="BH74" s="348">
        <v>22.0562</v>
      </c>
      <c r="BI74" s="348">
        <v>23.444900000000001</v>
      </c>
      <c r="BJ74" s="348">
        <v>3.4950000000000001</v>
      </c>
      <c r="BK74" s="373"/>
      <c r="BL74" s="372" t="s">
        <v>2900</v>
      </c>
      <c r="BM74" s="372" t="s">
        <v>2901</v>
      </c>
      <c r="BN74" s="372" t="s">
        <v>1405</v>
      </c>
      <c r="BO74" s="372" t="s">
        <v>2902</v>
      </c>
      <c r="BP74" s="372" t="s">
        <v>2903</v>
      </c>
      <c r="BQ74" s="373"/>
      <c r="BR74" s="354" t="s">
        <v>436</v>
      </c>
    </row>
    <row r="75" spans="1:70" s="428" customFormat="1" x14ac:dyDescent="0.25">
      <c r="A75" s="345" t="s">
        <v>2904</v>
      </c>
      <c r="B75" s="373"/>
      <c r="C75" s="719">
        <v>44533</v>
      </c>
      <c r="D75" s="373"/>
      <c r="E75" s="346">
        <v>1819.45</v>
      </c>
      <c r="F75" s="373"/>
      <c r="G75" s="347">
        <v>16.39</v>
      </c>
      <c r="H75" s="374"/>
      <c r="I75" s="348" t="s">
        <v>430</v>
      </c>
      <c r="J75" s="348">
        <v>-0.48570000000000002</v>
      </c>
      <c r="K75" s="348">
        <v>3.9315000000000002</v>
      </c>
      <c r="L75" s="348">
        <v>11.194000000000001</v>
      </c>
      <c r="M75" s="348">
        <v>6.3594999999999997</v>
      </c>
      <c r="N75" s="350">
        <v>8.5675000000000008</v>
      </c>
      <c r="O75" s="348">
        <v>4.0864000000000003</v>
      </c>
      <c r="P75" s="348">
        <v>13.641500000000001</v>
      </c>
      <c r="Q75" s="348" t="s">
        <v>430</v>
      </c>
      <c r="R75" s="348" t="s">
        <v>430</v>
      </c>
      <c r="S75" s="348">
        <v>5.4698000000000002</v>
      </c>
      <c r="T75" s="348">
        <v>20.337700000000002</v>
      </c>
      <c r="U75" s="348">
        <v>5.4019000000000004</v>
      </c>
      <c r="V75" s="348">
        <v>11.4208</v>
      </c>
      <c r="W75" s="348">
        <v>1.8645</v>
      </c>
      <c r="X75" s="348">
        <v>11.054399999999999</v>
      </c>
      <c r="Y75" s="374"/>
      <c r="Z75" s="346" t="s">
        <v>430</v>
      </c>
      <c r="AA75" s="346">
        <v>14</v>
      </c>
      <c r="AB75" s="346">
        <v>4</v>
      </c>
      <c r="AC75" s="346">
        <v>4</v>
      </c>
      <c r="AD75" s="346">
        <v>9</v>
      </c>
      <c r="AE75" s="346">
        <v>3</v>
      </c>
      <c r="AF75" s="346">
        <v>3</v>
      </c>
      <c r="AG75" s="346">
        <v>5</v>
      </c>
      <c r="AH75" s="346" t="s">
        <v>430</v>
      </c>
      <c r="AI75" s="346" t="s">
        <v>430</v>
      </c>
      <c r="AJ75" s="346">
        <v>4</v>
      </c>
      <c r="AK75" s="346">
        <v>10</v>
      </c>
      <c r="AL75" s="346">
        <v>6</v>
      </c>
      <c r="AM75" s="346">
        <v>2</v>
      </c>
      <c r="AN75" s="346">
        <v>9</v>
      </c>
      <c r="AO75" s="373"/>
      <c r="AP75" s="348" t="s">
        <v>430</v>
      </c>
      <c r="AQ75" s="348" t="s">
        <v>430</v>
      </c>
      <c r="AR75" s="348" t="s">
        <v>430</v>
      </c>
      <c r="AS75" s="348">
        <v>9.9600000000000009</v>
      </c>
      <c r="AT75" s="348">
        <v>15.69</v>
      </c>
      <c r="AU75" s="351"/>
      <c r="AV75" s="346" t="s">
        <v>430</v>
      </c>
      <c r="AW75" s="346" t="s">
        <v>430</v>
      </c>
      <c r="AX75" s="346" t="s">
        <v>430</v>
      </c>
      <c r="AY75" s="346">
        <v>3</v>
      </c>
      <c r="AZ75" s="346">
        <v>5</v>
      </c>
      <c r="BA75" s="362"/>
      <c r="BB75" s="348">
        <v>12.426055026352399</v>
      </c>
      <c r="BC75" s="375">
        <v>0.99512663418876901</v>
      </c>
      <c r="BD75" s="375">
        <v>4.81845116371378E-2</v>
      </c>
      <c r="BE75" s="375">
        <v>0.23964675773102501</v>
      </c>
      <c r="BF75" s="374"/>
      <c r="BG75" s="348">
        <v>34.159700000000001</v>
      </c>
      <c r="BH75" s="348">
        <v>24.8597</v>
      </c>
      <c r="BI75" s="348">
        <v>37.807899999999997</v>
      </c>
      <c r="BJ75" s="348">
        <v>3.1726999999999999</v>
      </c>
      <c r="BK75" s="373"/>
      <c r="BL75" s="372" t="s">
        <v>1538</v>
      </c>
      <c r="BM75" s="372" t="s">
        <v>694</v>
      </c>
      <c r="BN75" s="372" t="s">
        <v>2905</v>
      </c>
      <c r="BO75" s="372" t="s">
        <v>2906</v>
      </c>
      <c r="BP75" s="372" t="s">
        <v>2907</v>
      </c>
      <c r="BQ75" s="373"/>
      <c r="BR75" s="354" t="s">
        <v>463</v>
      </c>
    </row>
    <row r="76" spans="1:70" s="428" customFormat="1" x14ac:dyDescent="0.25">
      <c r="A76" s="345" t="s">
        <v>2908</v>
      </c>
      <c r="B76" s="373"/>
      <c r="C76" s="719">
        <v>45468</v>
      </c>
      <c r="D76" s="373"/>
      <c r="E76" s="346">
        <v>1725.34</v>
      </c>
      <c r="F76" s="373"/>
      <c r="G76" s="347">
        <v>11.6539</v>
      </c>
      <c r="H76" s="374"/>
      <c r="I76" s="348">
        <v>0.81659999999999999</v>
      </c>
      <c r="J76" s="348">
        <v>0.76519999999999999</v>
      </c>
      <c r="K76" s="348">
        <v>5.1700999999999997</v>
      </c>
      <c r="L76" s="348">
        <v>12.533899999999999</v>
      </c>
      <c r="M76" s="348">
        <v>11.6295</v>
      </c>
      <c r="N76" s="350">
        <v>5.7032999999999996</v>
      </c>
      <c r="O76" s="348">
        <v>5.7674000000000003</v>
      </c>
      <c r="P76" s="348" t="s">
        <v>430</v>
      </c>
      <c r="Q76" s="348" t="s">
        <v>430</v>
      </c>
      <c r="R76" s="348" t="s">
        <v>430</v>
      </c>
      <c r="S76" s="348">
        <v>6.4729999999999999</v>
      </c>
      <c r="T76" s="348">
        <v>29.068999999999999</v>
      </c>
      <c r="U76" s="348">
        <v>6.8880999999999997</v>
      </c>
      <c r="V76" s="348">
        <v>6.9577</v>
      </c>
      <c r="W76" s="348">
        <v>4.7476000000000003</v>
      </c>
      <c r="X76" s="348">
        <v>7.3662000000000001</v>
      </c>
      <c r="Y76" s="374"/>
      <c r="Z76" s="346">
        <v>2</v>
      </c>
      <c r="AA76" s="346">
        <v>1</v>
      </c>
      <c r="AB76" s="346">
        <v>1</v>
      </c>
      <c r="AC76" s="346">
        <v>2</v>
      </c>
      <c r="AD76" s="346">
        <v>3</v>
      </c>
      <c r="AE76" s="346">
        <v>7</v>
      </c>
      <c r="AF76" s="346">
        <v>2</v>
      </c>
      <c r="AG76" s="346" t="s">
        <v>430</v>
      </c>
      <c r="AH76" s="346" t="s">
        <v>430</v>
      </c>
      <c r="AI76" s="346" t="s">
        <v>430</v>
      </c>
      <c r="AJ76" s="346">
        <v>2</v>
      </c>
      <c r="AK76" s="346">
        <v>2</v>
      </c>
      <c r="AL76" s="346">
        <v>3</v>
      </c>
      <c r="AM76" s="346">
        <v>9</v>
      </c>
      <c r="AN76" s="346">
        <v>1</v>
      </c>
      <c r="AO76" s="373"/>
      <c r="AP76" s="348" t="s">
        <v>430</v>
      </c>
      <c r="AQ76" s="348" t="s">
        <v>430</v>
      </c>
      <c r="AR76" s="348" t="s">
        <v>430</v>
      </c>
      <c r="AS76" s="348" t="s">
        <v>430</v>
      </c>
      <c r="AT76" s="348">
        <v>20.309999999999999</v>
      </c>
      <c r="AU76" s="351"/>
      <c r="AV76" s="346" t="s">
        <v>430</v>
      </c>
      <c r="AW76" s="346" t="s">
        <v>430</v>
      </c>
      <c r="AX76" s="346" t="s">
        <v>430</v>
      </c>
      <c r="AY76" s="346" t="s">
        <v>430</v>
      </c>
      <c r="AZ76" s="346">
        <v>2</v>
      </c>
      <c r="BA76" s="362"/>
      <c r="BB76" s="348">
        <v>14.805865211606299</v>
      </c>
      <c r="BC76" s="375">
        <v>1.1230662956940201</v>
      </c>
      <c r="BD76" s="375">
        <v>1.74882397291076E-2</v>
      </c>
      <c r="BE76" s="375">
        <v>0.47159683728054203</v>
      </c>
      <c r="BF76" s="374"/>
      <c r="BG76" s="348">
        <v>24.892499999999998</v>
      </c>
      <c r="BH76" s="348">
        <v>32.142600000000002</v>
      </c>
      <c r="BI76" s="348">
        <v>40.153199999999998</v>
      </c>
      <c r="BJ76" s="348">
        <v>2.8117000000000001</v>
      </c>
      <c r="BK76" s="373"/>
      <c r="BL76" s="372" t="s">
        <v>2909</v>
      </c>
      <c r="BM76" s="372" t="s">
        <v>2910</v>
      </c>
      <c r="BN76" s="372" t="s">
        <v>2911</v>
      </c>
      <c r="BO76" s="372" t="s">
        <v>2912</v>
      </c>
      <c r="BP76" s="372" t="s">
        <v>2913</v>
      </c>
      <c r="BQ76" s="373"/>
      <c r="BR76" s="354" t="s">
        <v>443</v>
      </c>
    </row>
    <row r="77" spans="1:70" s="428" customFormat="1" x14ac:dyDescent="0.25">
      <c r="A77" s="345" t="s">
        <v>2914</v>
      </c>
      <c r="B77" s="373"/>
      <c r="C77" s="719">
        <v>45531</v>
      </c>
      <c r="D77" s="373"/>
      <c r="E77" s="346">
        <v>1536.44</v>
      </c>
      <c r="F77" s="373"/>
      <c r="G77" s="347">
        <v>12.703799999999999</v>
      </c>
      <c r="H77" s="374"/>
      <c r="I77" s="348">
        <v>0.68</v>
      </c>
      <c r="J77" s="348">
        <v>-0.6048</v>
      </c>
      <c r="K77" s="348">
        <v>4.1329000000000002</v>
      </c>
      <c r="L77" s="348">
        <v>15.3475</v>
      </c>
      <c r="M77" s="348">
        <v>12.1669</v>
      </c>
      <c r="N77" s="350">
        <v>1.054</v>
      </c>
      <c r="O77" s="348" t="s">
        <v>430</v>
      </c>
      <c r="P77" s="348" t="s">
        <v>430</v>
      </c>
      <c r="Q77" s="348" t="s">
        <v>430</v>
      </c>
      <c r="R77" s="348" t="s">
        <v>430</v>
      </c>
      <c r="S77" s="348">
        <v>12.184699999999999</v>
      </c>
      <c r="T77" s="348">
        <v>27.356400000000001</v>
      </c>
      <c r="U77" s="348">
        <v>1.8920999999999999</v>
      </c>
      <c r="V77" s="348">
        <v>4.4737999999999998</v>
      </c>
      <c r="W77" s="348">
        <v>3.1520999999999999</v>
      </c>
      <c r="X77" s="348">
        <v>12.841799999999999</v>
      </c>
      <c r="Y77" s="374"/>
      <c r="Z77" s="346">
        <v>7</v>
      </c>
      <c r="AA77" s="346">
        <v>17</v>
      </c>
      <c r="AB77" s="346">
        <v>3</v>
      </c>
      <c r="AC77" s="346">
        <v>1</v>
      </c>
      <c r="AD77" s="346">
        <v>2</v>
      </c>
      <c r="AE77" s="346">
        <v>16</v>
      </c>
      <c r="AF77" s="346" t="s">
        <v>430</v>
      </c>
      <c r="AG77" s="346" t="s">
        <v>430</v>
      </c>
      <c r="AH77" s="346" t="s">
        <v>430</v>
      </c>
      <c r="AI77" s="346" t="s">
        <v>430</v>
      </c>
      <c r="AJ77" s="346">
        <v>1</v>
      </c>
      <c r="AK77" s="346">
        <v>3</v>
      </c>
      <c r="AL77" s="346">
        <v>12</v>
      </c>
      <c r="AM77" s="346">
        <v>15</v>
      </c>
      <c r="AN77" s="346">
        <v>3</v>
      </c>
      <c r="AO77" s="373"/>
      <c r="AP77" s="348" t="s">
        <v>430</v>
      </c>
      <c r="AQ77" s="348" t="s">
        <v>430</v>
      </c>
      <c r="AR77" s="348" t="s">
        <v>430</v>
      </c>
      <c r="AS77" s="348" t="s">
        <v>430</v>
      </c>
      <c r="AT77" s="348">
        <v>14.47</v>
      </c>
      <c r="AU77" s="351"/>
      <c r="AV77" s="346" t="s">
        <v>430</v>
      </c>
      <c r="AW77" s="346" t="s">
        <v>430</v>
      </c>
      <c r="AX77" s="346" t="s">
        <v>430</v>
      </c>
      <c r="AY77" s="346" t="s">
        <v>430</v>
      </c>
      <c r="AZ77" s="346">
        <v>6</v>
      </c>
      <c r="BA77" s="362"/>
      <c r="BB77" s="348">
        <v>17.553894552156098</v>
      </c>
      <c r="BC77" s="375">
        <v>0.99319757809155496</v>
      </c>
      <c r="BD77" s="375">
        <v>1.06008508306706E-2</v>
      </c>
      <c r="BE77" s="375">
        <v>0.61132133606627603</v>
      </c>
      <c r="BF77" s="374"/>
      <c r="BG77" s="348">
        <v>26.037400000000002</v>
      </c>
      <c r="BH77" s="348">
        <v>36.980899999999998</v>
      </c>
      <c r="BI77" s="348">
        <v>32.422800000000002</v>
      </c>
      <c r="BJ77" s="348">
        <v>4.5589000000000004</v>
      </c>
      <c r="BK77" s="373"/>
      <c r="BL77" s="372" t="s">
        <v>1314</v>
      </c>
      <c r="BM77" s="372" t="s">
        <v>2915</v>
      </c>
      <c r="BN77" s="372" t="s">
        <v>2916</v>
      </c>
      <c r="BO77" s="372" t="s">
        <v>2917</v>
      </c>
      <c r="BP77" s="372" t="s">
        <v>2918</v>
      </c>
      <c r="BQ77" s="373"/>
      <c r="BR77" s="354" t="s">
        <v>443</v>
      </c>
    </row>
    <row r="78" spans="1:70" s="428" customFormat="1" x14ac:dyDescent="0.25">
      <c r="A78" s="345" t="s">
        <v>2919</v>
      </c>
      <c r="B78" s="373"/>
      <c r="C78" s="719">
        <v>45502</v>
      </c>
      <c r="D78" s="373"/>
      <c r="E78" s="346">
        <v>1439.71</v>
      </c>
      <c r="F78" s="373"/>
      <c r="G78" s="347">
        <v>9.1288</v>
      </c>
      <c r="H78" s="374"/>
      <c r="I78" s="348">
        <v>0.42909999999999998</v>
      </c>
      <c r="J78" s="348">
        <v>-0.1171</v>
      </c>
      <c r="K78" s="348">
        <v>4.1791</v>
      </c>
      <c r="L78" s="348">
        <v>4.1125999999999996</v>
      </c>
      <c r="M78" s="348">
        <v>0.92869999999999997</v>
      </c>
      <c r="N78" s="350">
        <v>2.9489999999999998</v>
      </c>
      <c r="O78" s="348">
        <v>-4.1017000000000001</v>
      </c>
      <c r="P78" s="348" t="s">
        <v>430</v>
      </c>
      <c r="Q78" s="348" t="s">
        <v>430</v>
      </c>
      <c r="R78" s="348" t="s">
        <v>430</v>
      </c>
      <c r="S78" s="348">
        <v>3.5669</v>
      </c>
      <c r="T78" s="348">
        <v>14.4634</v>
      </c>
      <c r="U78" s="348">
        <v>0.87629999999999997</v>
      </c>
      <c r="V78" s="348">
        <v>5.6365999999999996</v>
      </c>
      <c r="W78" s="348">
        <v>2.0718999999999999</v>
      </c>
      <c r="X78" s="348">
        <v>-4.3277999999999999</v>
      </c>
      <c r="Y78" s="374"/>
      <c r="Z78" s="346">
        <v>13</v>
      </c>
      <c r="AA78" s="346">
        <v>7</v>
      </c>
      <c r="AB78" s="346">
        <v>2</v>
      </c>
      <c r="AC78" s="346">
        <v>14</v>
      </c>
      <c r="AD78" s="346">
        <v>15</v>
      </c>
      <c r="AE78" s="346">
        <v>12</v>
      </c>
      <c r="AF78" s="346">
        <v>12</v>
      </c>
      <c r="AG78" s="346" t="s">
        <v>430</v>
      </c>
      <c r="AH78" s="346" t="s">
        <v>430</v>
      </c>
      <c r="AI78" s="346" t="s">
        <v>430</v>
      </c>
      <c r="AJ78" s="346">
        <v>8</v>
      </c>
      <c r="AK78" s="346">
        <v>16</v>
      </c>
      <c r="AL78" s="346">
        <v>16</v>
      </c>
      <c r="AM78" s="346">
        <v>12</v>
      </c>
      <c r="AN78" s="346">
        <v>8</v>
      </c>
      <c r="AO78" s="373"/>
      <c r="AP78" s="348" t="s">
        <v>430</v>
      </c>
      <c r="AQ78" s="348" t="s">
        <v>430</v>
      </c>
      <c r="AR78" s="348" t="s">
        <v>430</v>
      </c>
      <c r="AS78" s="348" t="s">
        <v>430</v>
      </c>
      <c r="AT78" s="348">
        <v>6.56</v>
      </c>
      <c r="AU78" s="351"/>
      <c r="AV78" s="346" t="s">
        <v>430</v>
      </c>
      <c r="AW78" s="346" t="s">
        <v>430</v>
      </c>
      <c r="AX78" s="346" t="s">
        <v>430</v>
      </c>
      <c r="AY78" s="346" t="s">
        <v>430</v>
      </c>
      <c r="AZ78" s="346">
        <v>14</v>
      </c>
      <c r="BA78" s="362"/>
      <c r="BB78" s="348">
        <v>15.189011996904901</v>
      </c>
      <c r="BC78" s="375">
        <v>1.1289688354384699</v>
      </c>
      <c r="BD78" s="375">
        <v>-4.6070578626839102E-2</v>
      </c>
      <c r="BE78" s="375">
        <v>-0.40169559158282397</v>
      </c>
      <c r="BF78" s="374"/>
      <c r="BG78" s="348">
        <v>44.229900000000001</v>
      </c>
      <c r="BH78" s="348">
        <v>47.827599999999997</v>
      </c>
      <c r="BI78" s="348">
        <v>4.8156999999999996</v>
      </c>
      <c r="BJ78" s="348">
        <v>3.1267999999999998</v>
      </c>
      <c r="BK78" s="373"/>
      <c r="BL78" s="372" t="s">
        <v>2920</v>
      </c>
      <c r="BM78" s="372" t="s">
        <v>781</v>
      </c>
      <c r="BN78" s="372" t="s">
        <v>2921</v>
      </c>
      <c r="BO78" s="372" t="s">
        <v>2922</v>
      </c>
      <c r="BP78" s="372" t="s">
        <v>2923</v>
      </c>
      <c r="BQ78" s="373"/>
      <c r="BR78" s="354" t="s">
        <v>476</v>
      </c>
    </row>
    <row r="79" spans="1:70" s="428" customFormat="1" x14ac:dyDescent="0.25">
      <c r="A79" s="345" t="s">
        <v>2924</v>
      </c>
      <c r="B79" s="373"/>
      <c r="C79" s="719">
        <v>45180</v>
      </c>
      <c r="D79" s="373"/>
      <c r="E79" s="346">
        <v>1361.56</v>
      </c>
      <c r="F79" s="373"/>
      <c r="G79" s="347">
        <v>15.919600000000001</v>
      </c>
      <c r="H79" s="374"/>
      <c r="I79" s="348">
        <v>0.41</v>
      </c>
      <c r="J79" s="348">
        <v>-0.52490000000000003</v>
      </c>
      <c r="K79" s="348">
        <v>0.5736</v>
      </c>
      <c r="L79" s="348">
        <v>4.8403999999999998</v>
      </c>
      <c r="M79" s="348">
        <v>2.4169999999999998</v>
      </c>
      <c r="N79" s="350">
        <v>9.1946999999999992</v>
      </c>
      <c r="O79" s="348">
        <v>1.6328</v>
      </c>
      <c r="P79" s="348" t="s">
        <v>430</v>
      </c>
      <c r="Q79" s="348" t="s">
        <v>430</v>
      </c>
      <c r="R79" s="348" t="s">
        <v>430</v>
      </c>
      <c r="S79" s="348">
        <v>2.2040000000000002</v>
      </c>
      <c r="T79" s="348">
        <v>14.648300000000001</v>
      </c>
      <c r="U79" s="348">
        <v>3.4102999999999999</v>
      </c>
      <c r="V79" s="348">
        <v>10.438499999999999</v>
      </c>
      <c r="W79" s="348">
        <v>0.82199999999999995</v>
      </c>
      <c r="X79" s="348">
        <v>17.1189</v>
      </c>
      <c r="Y79" s="374"/>
      <c r="Z79" s="346">
        <v>14</v>
      </c>
      <c r="AA79" s="346">
        <v>15</v>
      </c>
      <c r="AB79" s="346">
        <v>14</v>
      </c>
      <c r="AC79" s="346">
        <v>13</v>
      </c>
      <c r="AD79" s="346">
        <v>14</v>
      </c>
      <c r="AE79" s="346">
        <v>2</v>
      </c>
      <c r="AF79" s="346">
        <v>8</v>
      </c>
      <c r="AG79" s="346" t="s">
        <v>430</v>
      </c>
      <c r="AH79" s="346" t="s">
        <v>430</v>
      </c>
      <c r="AI79" s="346" t="s">
        <v>430</v>
      </c>
      <c r="AJ79" s="346">
        <v>12</v>
      </c>
      <c r="AK79" s="346">
        <v>15</v>
      </c>
      <c r="AL79" s="346">
        <v>11</v>
      </c>
      <c r="AM79" s="346">
        <v>3</v>
      </c>
      <c r="AN79" s="346">
        <v>13</v>
      </c>
      <c r="AO79" s="373"/>
      <c r="AP79" s="348" t="s">
        <v>430</v>
      </c>
      <c r="AQ79" s="348" t="s">
        <v>430</v>
      </c>
      <c r="AR79" s="348" t="s">
        <v>430</v>
      </c>
      <c r="AS79" s="348">
        <v>10.199999999999999</v>
      </c>
      <c r="AT79" s="348">
        <v>9.5399999999999991</v>
      </c>
      <c r="AU79" s="351"/>
      <c r="AV79" s="346" t="s">
        <v>430</v>
      </c>
      <c r="AW79" s="346" t="s">
        <v>430</v>
      </c>
      <c r="AX79" s="346" t="s">
        <v>430</v>
      </c>
      <c r="AY79" s="346">
        <v>2</v>
      </c>
      <c r="AZ79" s="346">
        <v>11</v>
      </c>
      <c r="BA79" s="362"/>
      <c r="BB79" s="348">
        <v>14.053480824983801</v>
      </c>
      <c r="BC79" s="375">
        <v>1.0174616043995</v>
      </c>
      <c r="BD79" s="375">
        <v>6.9245945806473197E-2</v>
      </c>
      <c r="BE79" s="375">
        <v>0.60394433374082801</v>
      </c>
      <c r="BF79" s="374"/>
      <c r="BG79" s="348">
        <v>47.4512</v>
      </c>
      <c r="BH79" s="348">
        <v>25.067499999999999</v>
      </c>
      <c r="BI79" s="348">
        <v>24.727</v>
      </c>
      <c r="BJ79" s="348">
        <v>2.7543000000000002</v>
      </c>
      <c r="BK79" s="373"/>
      <c r="BL79" s="372" t="s">
        <v>2925</v>
      </c>
      <c r="BM79" s="372" t="s">
        <v>1941</v>
      </c>
      <c r="BN79" s="372" t="s">
        <v>2926</v>
      </c>
      <c r="BO79" s="372" t="s">
        <v>2927</v>
      </c>
      <c r="BP79" s="372" t="s">
        <v>2928</v>
      </c>
      <c r="BQ79" s="373"/>
      <c r="BR79" s="354" t="s">
        <v>476</v>
      </c>
    </row>
    <row r="80" spans="1:70" s="428" customFormat="1" x14ac:dyDescent="0.25">
      <c r="A80" s="345" t="s">
        <v>2929</v>
      </c>
      <c r="B80" s="373"/>
      <c r="C80" s="719">
        <v>45643</v>
      </c>
      <c r="D80" s="373"/>
      <c r="E80" s="346">
        <v>1441.44</v>
      </c>
      <c r="F80" s="373"/>
      <c r="G80" s="347">
        <v>10.438000000000001</v>
      </c>
      <c r="H80" s="374"/>
      <c r="I80" s="348">
        <v>0.62660000000000005</v>
      </c>
      <c r="J80" s="348">
        <v>-0.38179999999999997</v>
      </c>
      <c r="K80" s="348">
        <v>-7.6600000000000001E-2</v>
      </c>
      <c r="L80" s="348">
        <v>3.8917000000000002</v>
      </c>
      <c r="M80" s="348">
        <v>0.6169</v>
      </c>
      <c r="N80" s="350">
        <v>3.6852999999999998</v>
      </c>
      <c r="O80" s="348" t="s">
        <v>430</v>
      </c>
      <c r="P80" s="348" t="s">
        <v>430</v>
      </c>
      <c r="Q80" s="348" t="s">
        <v>430</v>
      </c>
      <c r="R80" s="348" t="s">
        <v>430</v>
      </c>
      <c r="S80" s="348">
        <v>1.0259</v>
      </c>
      <c r="T80" s="348">
        <v>12.648400000000001</v>
      </c>
      <c r="U80" s="348">
        <v>1.5666</v>
      </c>
      <c r="V80" s="348">
        <v>5.3597999999999999</v>
      </c>
      <c r="W80" s="348">
        <v>-0.28660000000000002</v>
      </c>
      <c r="X80" s="348">
        <v>2.5939000000000001</v>
      </c>
      <c r="Y80" s="374"/>
      <c r="Z80" s="346">
        <v>8</v>
      </c>
      <c r="AA80" s="346">
        <v>13</v>
      </c>
      <c r="AB80" s="346">
        <v>17</v>
      </c>
      <c r="AC80" s="346">
        <v>15</v>
      </c>
      <c r="AD80" s="346">
        <v>16</v>
      </c>
      <c r="AE80" s="346">
        <v>11</v>
      </c>
      <c r="AF80" s="346" t="s">
        <v>430</v>
      </c>
      <c r="AG80" s="346" t="s">
        <v>430</v>
      </c>
      <c r="AH80" s="346" t="s">
        <v>430</v>
      </c>
      <c r="AI80" s="346" t="s">
        <v>430</v>
      </c>
      <c r="AJ80" s="346">
        <v>16</v>
      </c>
      <c r="AK80" s="346">
        <v>17</v>
      </c>
      <c r="AL80" s="346">
        <v>13</v>
      </c>
      <c r="AM80" s="346">
        <v>13</v>
      </c>
      <c r="AN80" s="346">
        <v>17</v>
      </c>
      <c r="AO80" s="373"/>
      <c r="AP80" s="348" t="s">
        <v>430</v>
      </c>
      <c r="AQ80" s="348" t="s">
        <v>430</v>
      </c>
      <c r="AR80" s="348" t="s">
        <v>430</v>
      </c>
      <c r="AS80" s="348" t="s">
        <v>430</v>
      </c>
      <c r="AT80" s="348">
        <v>4.5</v>
      </c>
      <c r="AU80" s="351"/>
      <c r="AV80" s="346" t="s">
        <v>430</v>
      </c>
      <c r="AW80" s="346" t="s">
        <v>430</v>
      </c>
      <c r="AX80" s="346" t="s">
        <v>430</v>
      </c>
      <c r="AY80" s="346" t="s">
        <v>430</v>
      </c>
      <c r="AZ80" s="346">
        <v>16</v>
      </c>
      <c r="BA80" s="362"/>
      <c r="BB80" s="348">
        <v>12.252669449861999</v>
      </c>
      <c r="BC80" s="375">
        <v>1.00104657349871</v>
      </c>
      <c r="BD80" s="375">
        <v>-1.17006555341448E-2</v>
      </c>
      <c r="BE80" s="375">
        <v>-0.102013305386953</v>
      </c>
      <c r="BF80" s="374"/>
      <c r="BG80" s="348">
        <v>69.740399999999994</v>
      </c>
      <c r="BH80" s="348">
        <v>14.4968</v>
      </c>
      <c r="BI80" s="348">
        <v>4.2124100000000002</v>
      </c>
      <c r="BJ80" s="348">
        <v>11.55039</v>
      </c>
      <c r="BK80" s="373"/>
      <c r="BL80" s="372" t="s">
        <v>2930</v>
      </c>
      <c r="BM80" s="372" t="s">
        <v>2931</v>
      </c>
      <c r="BN80" s="372" t="s">
        <v>2932</v>
      </c>
      <c r="BO80" s="372" t="s">
        <v>2933</v>
      </c>
      <c r="BP80" s="372" t="s">
        <v>2934</v>
      </c>
      <c r="BQ80" s="373"/>
      <c r="BR80" s="354" t="s">
        <v>526</v>
      </c>
    </row>
    <row r="81" spans="1:70" s="428" customFormat="1" x14ac:dyDescent="0.25">
      <c r="A81" s="345" t="s">
        <v>2935</v>
      </c>
      <c r="B81" s="373"/>
      <c r="C81" s="719">
        <v>45715</v>
      </c>
      <c r="D81" s="373"/>
      <c r="E81" s="346">
        <v>1337.69</v>
      </c>
      <c r="F81" s="373"/>
      <c r="G81" s="347">
        <v>14.37</v>
      </c>
      <c r="H81" s="374"/>
      <c r="I81" s="348">
        <v>0.84209999999999996</v>
      </c>
      <c r="J81" s="348">
        <v>-0.55359999999999998</v>
      </c>
      <c r="K81" s="348">
        <v>1.4114</v>
      </c>
      <c r="L81" s="348">
        <v>12.529400000000001</v>
      </c>
      <c r="M81" s="348">
        <v>14.502000000000001</v>
      </c>
      <c r="N81" s="350">
        <v>11.136900000000001</v>
      </c>
      <c r="O81" s="348" t="s">
        <v>430</v>
      </c>
      <c r="P81" s="348" t="s">
        <v>430</v>
      </c>
      <c r="Q81" s="348" t="s">
        <v>430</v>
      </c>
      <c r="R81" s="348" t="s">
        <v>430</v>
      </c>
      <c r="S81" s="348">
        <v>2.2048000000000001</v>
      </c>
      <c r="T81" s="348">
        <v>31.472999999999999</v>
      </c>
      <c r="U81" s="348">
        <v>13.328099999999999</v>
      </c>
      <c r="V81" s="348">
        <v>15.980600000000001</v>
      </c>
      <c r="W81" s="348">
        <v>0.70079999999999998</v>
      </c>
      <c r="X81" s="348">
        <v>27.828199999999999</v>
      </c>
      <c r="Y81" s="374"/>
      <c r="Z81" s="346">
        <v>1</v>
      </c>
      <c r="AA81" s="346">
        <v>16</v>
      </c>
      <c r="AB81" s="346">
        <v>12</v>
      </c>
      <c r="AC81" s="346">
        <v>3</v>
      </c>
      <c r="AD81" s="346">
        <v>1</v>
      </c>
      <c r="AE81" s="346">
        <v>1</v>
      </c>
      <c r="AF81" s="346" t="s">
        <v>430</v>
      </c>
      <c r="AG81" s="346" t="s">
        <v>430</v>
      </c>
      <c r="AH81" s="346" t="s">
        <v>430</v>
      </c>
      <c r="AI81" s="346" t="s">
        <v>430</v>
      </c>
      <c r="AJ81" s="346">
        <v>11</v>
      </c>
      <c r="AK81" s="346">
        <v>1</v>
      </c>
      <c r="AL81" s="346">
        <v>1</v>
      </c>
      <c r="AM81" s="346">
        <v>1</v>
      </c>
      <c r="AN81" s="346">
        <v>14</v>
      </c>
      <c r="AO81" s="373"/>
      <c r="AP81" s="348" t="s">
        <v>430</v>
      </c>
      <c r="AQ81" s="348" t="s">
        <v>430</v>
      </c>
      <c r="AR81" s="348" t="s">
        <v>430</v>
      </c>
      <c r="AS81" s="348" t="s">
        <v>430</v>
      </c>
      <c r="AT81" s="348">
        <v>25.87</v>
      </c>
      <c r="AU81" s="351"/>
      <c r="AV81" s="346" t="s">
        <v>430</v>
      </c>
      <c r="AW81" s="346" t="s">
        <v>430</v>
      </c>
      <c r="AX81" s="346" t="s">
        <v>430</v>
      </c>
      <c r="AY81" s="346" t="s">
        <v>430</v>
      </c>
      <c r="AZ81" s="346">
        <v>1</v>
      </c>
      <c r="BA81" s="362"/>
      <c r="BB81" s="348">
        <v>17.075988953901899</v>
      </c>
      <c r="BC81" s="375">
        <v>1.2955633329609799</v>
      </c>
      <c r="BD81" s="375">
        <v>9.6378636134450704E-2</v>
      </c>
      <c r="BE81" s="375">
        <v>1.1931067499432899</v>
      </c>
      <c r="BF81" s="374"/>
      <c r="BG81" s="348">
        <v>39.296399999999998</v>
      </c>
      <c r="BH81" s="348">
        <v>27.433199999999999</v>
      </c>
      <c r="BI81" s="348">
        <v>28.062899999999999</v>
      </c>
      <c r="BJ81" s="348">
        <v>5.2074999999999996</v>
      </c>
      <c r="BK81" s="373"/>
      <c r="BL81" s="372" t="s">
        <v>2936</v>
      </c>
      <c r="BM81" s="372" t="s">
        <v>2937</v>
      </c>
      <c r="BN81" s="372" t="s">
        <v>2938</v>
      </c>
      <c r="BO81" s="372" t="s">
        <v>2939</v>
      </c>
      <c r="BP81" s="372" t="s">
        <v>2940</v>
      </c>
      <c r="BQ81" s="373"/>
      <c r="BR81" s="354" t="s">
        <v>611</v>
      </c>
    </row>
    <row r="82" spans="1:70" s="428" customFormat="1" x14ac:dyDescent="0.25">
      <c r="A82" s="345" t="s">
        <v>2941</v>
      </c>
      <c r="B82" s="373"/>
      <c r="C82" s="719">
        <v>41871</v>
      </c>
      <c r="D82" s="373"/>
      <c r="E82" s="346">
        <v>1216.54</v>
      </c>
      <c r="F82" s="373"/>
      <c r="G82" s="347">
        <v>44.332599999999999</v>
      </c>
      <c r="H82" s="374"/>
      <c r="I82" s="348">
        <v>0.76090000000000002</v>
      </c>
      <c r="J82" s="348">
        <v>0.25800000000000001</v>
      </c>
      <c r="K82" s="348">
        <v>3.9253999999999998</v>
      </c>
      <c r="L82" s="348">
        <v>7.9203000000000001</v>
      </c>
      <c r="M82" s="348">
        <v>7.4988000000000001</v>
      </c>
      <c r="N82" s="350">
        <v>2.7936000000000001</v>
      </c>
      <c r="O82" s="348">
        <v>2.1635</v>
      </c>
      <c r="P82" s="348">
        <v>16.666</v>
      </c>
      <c r="Q82" s="348">
        <v>16.189699999999998</v>
      </c>
      <c r="R82" s="348">
        <v>13.0076</v>
      </c>
      <c r="S82" s="348">
        <v>3.8125</v>
      </c>
      <c r="T82" s="348">
        <v>24.013500000000001</v>
      </c>
      <c r="U82" s="348">
        <v>5.6234999999999999</v>
      </c>
      <c r="V82" s="348">
        <v>5.8570000000000002</v>
      </c>
      <c r="W82" s="348">
        <v>3.7793999999999999</v>
      </c>
      <c r="X82" s="348">
        <v>13.2027</v>
      </c>
      <c r="Y82" s="374"/>
      <c r="Z82" s="346">
        <v>4</v>
      </c>
      <c r="AA82" s="346">
        <v>4</v>
      </c>
      <c r="AB82" s="346">
        <v>5</v>
      </c>
      <c r="AC82" s="346">
        <v>8</v>
      </c>
      <c r="AD82" s="346">
        <v>6</v>
      </c>
      <c r="AE82" s="346">
        <v>13</v>
      </c>
      <c r="AF82" s="346">
        <v>7</v>
      </c>
      <c r="AG82" s="346">
        <v>1</v>
      </c>
      <c r="AH82" s="346">
        <v>2</v>
      </c>
      <c r="AI82" s="346">
        <v>1</v>
      </c>
      <c r="AJ82" s="346">
        <v>7</v>
      </c>
      <c r="AK82" s="346">
        <v>4</v>
      </c>
      <c r="AL82" s="346">
        <v>5</v>
      </c>
      <c r="AM82" s="346">
        <v>11</v>
      </c>
      <c r="AN82" s="346">
        <v>2</v>
      </c>
      <c r="AO82" s="373"/>
      <c r="AP82" s="348">
        <v>15.15</v>
      </c>
      <c r="AQ82" s="348">
        <v>17.62</v>
      </c>
      <c r="AR82" s="348">
        <v>15.01</v>
      </c>
      <c r="AS82" s="348">
        <v>9.44</v>
      </c>
      <c r="AT82" s="348">
        <v>13.76</v>
      </c>
      <c r="AU82" s="351"/>
      <c r="AV82" s="346">
        <v>1</v>
      </c>
      <c r="AW82" s="346">
        <v>1</v>
      </c>
      <c r="AX82" s="346">
        <v>1</v>
      </c>
      <c r="AY82" s="346">
        <v>4</v>
      </c>
      <c r="AZ82" s="346">
        <v>7</v>
      </c>
      <c r="BA82" s="362"/>
      <c r="BB82" s="348">
        <v>16.6867100284875</v>
      </c>
      <c r="BC82" s="375">
        <v>1.2243275235972599</v>
      </c>
      <c r="BD82" s="375">
        <v>5.4527119424239601E-2</v>
      </c>
      <c r="BE82" s="375">
        <v>0.42798632131942999</v>
      </c>
      <c r="BF82" s="374"/>
      <c r="BG82" s="348">
        <v>42.031799999999997</v>
      </c>
      <c r="BH82" s="348">
        <v>16.526399999999999</v>
      </c>
      <c r="BI82" s="348">
        <v>39.245100000000001</v>
      </c>
      <c r="BJ82" s="348">
        <v>2.1966999999999999</v>
      </c>
      <c r="BK82" s="373"/>
      <c r="BL82" s="372" t="s">
        <v>581</v>
      </c>
      <c r="BM82" s="372" t="s">
        <v>2942</v>
      </c>
      <c r="BN82" s="372" t="s">
        <v>2943</v>
      </c>
      <c r="BO82" s="372" t="s">
        <v>2944</v>
      </c>
      <c r="BP82" s="372" t="s">
        <v>2945</v>
      </c>
      <c r="BQ82" s="373"/>
      <c r="BR82" s="354" t="s">
        <v>519</v>
      </c>
    </row>
    <row r="83" spans="1:70" s="428" customFormat="1" x14ac:dyDescent="0.25">
      <c r="A83" s="345" t="s">
        <v>2946</v>
      </c>
      <c r="B83" s="373"/>
      <c r="C83" s="719">
        <v>45565</v>
      </c>
      <c r="D83" s="373"/>
      <c r="E83" s="346">
        <v>1140.6500000000001</v>
      </c>
      <c r="F83" s="373"/>
      <c r="G83" s="347">
        <v>9.9009999999999998</v>
      </c>
      <c r="H83" s="374"/>
      <c r="I83" s="348">
        <v>0.753</v>
      </c>
      <c r="J83" s="348">
        <v>-0.32219999999999999</v>
      </c>
      <c r="K83" s="348">
        <v>3.0300000000000001E-2</v>
      </c>
      <c r="L83" s="348">
        <v>5.5769000000000002</v>
      </c>
      <c r="M83" s="348">
        <v>0.34460000000000002</v>
      </c>
      <c r="N83" s="350">
        <v>-0.9405</v>
      </c>
      <c r="O83" s="348" t="s">
        <v>430</v>
      </c>
      <c r="P83" s="348" t="s">
        <v>430</v>
      </c>
      <c r="Q83" s="348" t="s">
        <v>430</v>
      </c>
      <c r="R83" s="348" t="s">
        <v>430</v>
      </c>
      <c r="S83" s="348">
        <v>1.9356</v>
      </c>
      <c r="T83" s="348">
        <v>16.715800000000002</v>
      </c>
      <c r="U83" s="348">
        <v>-2.9409000000000001</v>
      </c>
      <c r="V83" s="348">
        <v>0.21260000000000001</v>
      </c>
      <c r="W83" s="348">
        <v>0.68130000000000002</v>
      </c>
      <c r="X83" s="348">
        <v>-0.52569999999999995</v>
      </c>
      <c r="Y83" s="374"/>
      <c r="Z83" s="346">
        <v>6</v>
      </c>
      <c r="AA83" s="346">
        <v>11</v>
      </c>
      <c r="AB83" s="346">
        <v>15</v>
      </c>
      <c r="AC83" s="346">
        <v>11</v>
      </c>
      <c r="AD83" s="346">
        <v>17</v>
      </c>
      <c r="AE83" s="346">
        <v>18</v>
      </c>
      <c r="AF83" s="346" t="s">
        <v>430</v>
      </c>
      <c r="AG83" s="346" t="s">
        <v>430</v>
      </c>
      <c r="AH83" s="346" t="s">
        <v>430</v>
      </c>
      <c r="AI83" s="346" t="s">
        <v>430</v>
      </c>
      <c r="AJ83" s="346">
        <v>13</v>
      </c>
      <c r="AK83" s="346">
        <v>12</v>
      </c>
      <c r="AL83" s="346">
        <v>17</v>
      </c>
      <c r="AM83" s="346">
        <v>18</v>
      </c>
      <c r="AN83" s="346">
        <v>15</v>
      </c>
      <c r="AO83" s="373"/>
      <c r="AP83" s="348" t="s">
        <v>430</v>
      </c>
      <c r="AQ83" s="348" t="s">
        <v>430</v>
      </c>
      <c r="AR83" s="348" t="s">
        <v>430</v>
      </c>
      <c r="AS83" s="348" t="s">
        <v>430</v>
      </c>
      <c r="AT83" s="348">
        <v>2.0699999999999998</v>
      </c>
      <c r="AU83" s="351"/>
      <c r="AV83" s="346" t="s">
        <v>430</v>
      </c>
      <c r="AW83" s="346" t="s">
        <v>430</v>
      </c>
      <c r="AX83" s="346" t="s">
        <v>430</v>
      </c>
      <c r="AY83" s="346" t="s">
        <v>430</v>
      </c>
      <c r="AZ83" s="346">
        <v>17</v>
      </c>
      <c r="BA83" s="362"/>
      <c r="BB83" s="348">
        <v>13.1890857522113</v>
      </c>
      <c r="BC83" s="375">
        <v>1.0492998652112999</v>
      </c>
      <c r="BD83" s="375">
        <v>-3.0079470748143398E-2</v>
      </c>
      <c r="BE83" s="375">
        <v>-9.6320258386013199E-2</v>
      </c>
      <c r="BF83" s="374"/>
      <c r="BG83" s="348">
        <v>56.628900000000002</v>
      </c>
      <c r="BH83" s="348">
        <v>22.101900000000001</v>
      </c>
      <c r="BI83" s="348">
        <v>20.232199999999999</v>
      </c>
      <c r="BJ83" s="348">
        <v>1.0369999999999999</v>
      </c>
      <c r="BK83" s="373"/>
      <c r="BL83" s="372" t="s">
        <v>2947</v>
      </c>
      <c r="BM83" s="372" t="s">
        <v>2948</v>
      </c>
      <c r="BN83" s="372" t="s">
        <v>2949</v>
      </c>
      <c r="BO83" s="372" t="s">
        <v>2950</v>
      </c>
      <c r="BP83" s="372" t="s">
        <v>2951</v>
      </c>
      <c r="BQ83" s="373"/>
      <c r="BR83" s="354" t="s">
        <v>526</v>
      </c>
    </row>
    <row r="84" spans="1:70" s="428" customFormat="1" x14ac:dyDescent="0.25">
      <c r="A84" s="345" t="s">
        <v>2952</v>
      </c>
      <c r="B84" s="373"/>
      <c r="C84" s="719">
        <v>45076</v>
      </c>
      <c r="D84" s="373"/>
      <c r="E84" s="346">
        <v>973.52800000000002</v>
      </c>
      <c r="F84" s="373"/>
      <c r="G84" s="347">
        <v>16.321100000000001</v>
      </c>
      <c r="H84" s="374"/>
      <c r="I84" s="348">
        <v>0.55820000000000003</v>
      </c>
      <c r="J84" s="348">
        <v>-1.4950000000000001</v>
      </c>
      <c r="K84" s="348">
        <v>-2.8673999999999999</v>
      </c>
      <c r="L84" s="348">
        <v>1.8083</v>
      </c>
      <c r="M84" s="348">
        <v>7.1191000000000004</v>
      </c>
      <c r="N84" s="350">
        <v>3.8654000000000002</v>
      </c>
      <c r="O84" s="348">
        <v>-6.3346999999999998</v>
      </c>
      <c r="P84" s="348">
        <v>13.062200000000001</v>
      </c>
      <c r="Q84" s="348" t="s">
        <v>430</v>
      </c>
      <c r="R84" s="348" t="s">
        <v>430</v>
      </c>
      <c r="S84" s="348">
        <v>-2.4306999999999999</v>
      </c>
      <c r="T84" s="348">
        <v>21.554300000000001</v>
      </c>
      <c r="U84" s="348">
        <v>4.4484000000000004</v>
      </c>
      <c r="V84" s="348">
        <v>7.1563999999999997</v>
      </c>
      <c r="W84" s="348">
        <v>-1.4629000000000001</v>
      </c>
      <c r="X84" s="348">
        <v>16.391100000000002</v>
      </c>
      <c r="Y84" s="374"/>
      <c r="Z84" s="346">
        <v>12</v>
      </c>
      <c r="AA84" s="346">
        <v>19</v>
      </c>
      <c r="AB84" s="346">
        <v>19</v>
      </c>
      <c r="AC84" s="346">
        <v>19</v>
      </c>
      <c r="AD84" s="346">
        <v>8</v>
      </c>
      <c r="AE84" s="346">
        <v>10</v>
      </c>
      <c r="AF84" s="346">
        <v>13</v>
      </c>
      <c r="AG84" s="346">
        <v>7</v>
      </c>
      <c r="AH84" s="346" t="s">
        <v>430</v>
      </c>
      <c r="AI84" s="346" t="s">
        <v>430</v>
      </c>
      <c r="AJ84" s="346">
        <v>19</v>
      </c>
      <c r="AK84" s="346">
        <v>8</v>
      </c>
      <c r="AL84" s="346">
        <v>10</v>
      </c>
      <c r="AM84" s="346">
        <v>8</v>
      </c>
      <c r="AN84" s="346">
        <v>19</v>
      </c>
      <c r="AO84" s="373"/>
      <c r="AP84" s="348" t="s">
        <v>430</v>
      </c>
      <c r="AQ84" s="348" t="s">
        <v>430</v>
      </c>
      <c r="AR84" s="348" t="s">
        <v>430</v>
      </c>
      <c r="AS84" s="348">
        <v>3.51</v>
      </c>
      <c r="AT84" s="348">
        <v>9.08</v>
      </c>
      <c r="AU84" s="351"/>
      <c r="AV84" s="346" t="s">
        <v>430</v>
      </c>
      <c r="AW84" s="346" t="s">
        <v>430</v>
      </c>
      <c r="AX84" s="346" t="s">
        <v>430</v>
      </c>
      <c r="AY84" s="346">
        <v>10</v>
      </c>
      <c r="AZ84" s="346">
        <v>12</v>
      </c>
      <c r="BA84" s="362"/>
      <c r="BB84" s="348">
        <v>16.555106318195101</v>
      </c>
      <c r="BC84" s="375">
        <v>1.1416733228068101</v>
      </c>
      <c r="BD84" s="375">
        <v>4.56549933283594E-2</v>
      </c>
      <c r="BE84" s="375">
        <v>0.306463822927588</v>
      </c>
      <c r="BF84" s="374"/>
      <c r="BG84" s="348">
        <v>33.835299999999997</v>
      </c>
      <c r="BH84" s="348">
        <v>28.132899999999999</v>
      </c>
      <c r="BI84" s="348">
        <v>10.2539</v>
      </c>
      <c r="BJ84" s="348">
        <v>27.777899999999999</v>
      </c>
      <c r="BK84" s="373"/>
      <c r="BL84" s="372" t="s">
        <v>2953</v>
      </c>
      <c r="BM84" s="372" t="s">
        <v>2954</v>
      </c>
      <c r="BN84" s="372" t="s">
        <v>2955</v>
      </c>
      <c r="BO84" s="372" t="s">
        <v>1883</v>
      </c>
      <c r="BP84" s="372" t="s">
        <v>2956</v>
      </c>
      <c r="BQ84" s="373"/>
      <c r="BR84" s="354" t="s">
        <v>548</v>
      </c>
    </row>
    <row r="85" spans="1:70" s="428" customFormat="1" x14ac:dyDescent="0.25">
      <c r="A85" s="345" t="s">
        <v>2957</v>
      </c>
      <c r="B85" s="373"/>
      <c r="C85" s="719">
        <v>44454</v>
      </c>
      <c r="D85" s="373"/>
      <c r="E85" s="346">
        <v>566.69000000000005</v>
      </c>
      <c r="F85" s="373"/>
      <c r="G85" s="347">
        <v>16.303599999999999</v>
      </c>
      <c r="H85" s="374"/>
      <c r="I85" s="348">
        <v>0.59109999999999996</v>
      </c>
      <c r="J85" s="348">
        <v>-0.32279999999999998</v>
      </c>
      <c r="K85" s="348">
        <v>2.2317</v>
      </c>
      <c r="L85" s="348">
        <v>4.9347000000000003</v>
      </c>
      <c r="M85" s="348">
        <v>2.9312999999999998</v>
      </c>
      <c r="N85" s="350">
        <v>4.6196000000000002</v>
      </c>
      <c r="O85" s="348">
        <v>2.4899999999999999E-2</v>
      </c>
      <c r="P85" s="348">
        <v>13.4308</v>
      </c>
      <c r="Q85" s="348" t="s">
        <v>430</v>
      </c>
      <c r="R85" s="348" t="s">
        <v>430</v>
      </c>
      <c r="S85" s="348">
        <v>3.4735</v>
      </c>
      <c r="T85" s="348">
        <v>15.6661</v>
      </c>
      <c r="U85" s="348">
        <v>1.337</v>
      </c>
      <c r="V85" s="348">
        <v>7.3056999999999999</v>
      </c>
      <c r="W85" s="348">
        <v>1.5421</v>
      </c>
      <c r="X85" s="348">
        <v>10.419700000000001</v>
      </c>
      <c r="Y85" s="374"/>
      <c r="Z85" s="346">
        <v>10</v>
      </c>
      <c r="AA85" s="346">
        <v>12</v>
      </c>
      <c r="AB85" s="346">
        <v>9</v>
      </c>
      <c r="AC85" s="346">
        <v>12</v>
      </c>
      <c r="AD85" s="346">
        <v>13</v>
      </c>
      <c r="AE85" s="346">
        <v>9</v>
      </c>
      <c r="AF85" s="346">
        <v>10</v>
      </c>
      <c r="AG85" s="346">
        <v>6</v>
      </c>
      <c r="AH85" s="346" t="s">
        <v>430</v>
      </c>
      <c r="AI85" s="346" t="s">
        <v>430</v>
      </c>
      <c r="AJ85" s="346">
        <v>10</v>
      </c>
      <c r="AK85" s="346">
        <v>14</v>
      </c>
      <c r="AL85" s="346">
        <v>14</v>
      </c>
      <c r="AM85" s="346">
        <v>7</v>
      </c>
      <c r="AN85" s="346">
        <v>11</v>
      </c>
      <c r="AO85" s="373"/>
      <c r="AP85" s="348" t="s">
        <v>430</v>
      </c>
      <c r="AQ85" s="348" t="s">
        <v>430</v>
      </c>
      <c r="AR85" s="348" t="s">
        <v>430</v>
      </c>
      <c r="AS85" s="348">
        <v>6.49</v>
      </c>
      <c r="AT85" s="348">
        <v>8.06</v>
      </c>
      <c r="AU85" s="351"/>
      <c r="AV85" s="346" t="s">
        <v>430</v>
      </c>
      <c r="AW85" s="346" t="s">
        <v>430</v>
      </c>
      <c r="AX85" s="346" t="s">
        <v>430</v>
      </c>
      <c r="AY85" s="346">
        <v>8</v>
      </c>
      <c r="AZ85" s="346">
        <v>13</v>
      </c>
      <c r="BA85" s="362"/>
      <c r="BB85" s="348">
        <v>12.456435486190101</v>
      </c>
      <c r="BC85" s="375">
        <v>1.0020216114552001</v>
      </c>
      <c r="BD85" s="375">
        <v>4.9361668350335501E-2</v>
      </c>
      <c r="BE85" s="375">
        <v>0.247418418925377</v>
      </c>
      <c r="BF85" s="374"/>
      <c r="BG85" s="348">
        <v>68.848100000000002</v>
      </c>
      <c r="BH85" s="348">
        <v>16.1708</v>
      </c>
      <c r="BI85" s="348">
        <v>12.555999999999999</v>
      </c>
      <c r="BJ85" s="348">
        <v>2.4251</v>
      </c>
      <c r="BK85" s="373"/>
      <c r="BL85" s="372" t="s">
        <v>2958</v>
      </c>
      <c r="BM85" s="372" t="s">
        <v>2959</v>
      </c>
      <c r="BN85" s="372" t="s">
        <v>2960</v>
      </c>
      <c r="BO85" s="372" t="s">
        <v>2961</v>
      </c>
      <c r="BP85" s="372" t="s">
        <v>2962</v>
      </c>
      <c r="BQ85" s="373"/>
      <c r="BR85" s="354" t="s">
        <v>443</v>
      </c>
    </row>
    <row r="86" spans="1:70" s="428" customFormat="1" x14ac:dyDescent="0.25">
      <c r="A86" s="345" t="s">
        <v>2963</v>
      </c>
      <c r="B86" s="373"/>
      <c r="C86" s="719">
        <v>45356</v>
      </c>
      <c r="D86" s="373"/>
      <c r="E86" s="346">
        <v>515.75199999999995</v>
      </c>
      <c r="F86" s="373"/>
      <c r="G86" s="347">
        <v>11.93</v>
      </c>
      <c r="H86" s="374"/>
      <c r="I86" s="348">
        <v>0.7601</v>
      </c>
      <c r="J86" s="348">
        <v>-0.25080000000000002</v>
      </c>
      <c r="K86" s="348">
        <v>1.7918000000000001</v>
      </c>
      <c r="L86" s="348">
        <v>6.6130000000000004</v>
      </c>
      <c r="M86" s="348">
        <v>3.9199000000000002</v>
      </c>
      <c r="N86" s="350">
        <v>6.4227999999999996</v>
      </c>
      <c r="O86" s="348">
        <v>1.5876999999999999</v>
      </c>
      <c r="P86" s="348" t="s">
        <v>430</v>
      </c>
      <c r="Q86" s="348" t="s">
        <v>430</v>
      </c>
      <c r="R86" s="348" t="s">
        <v>430</v>
      </c>
      <c r="S86" s="348">
        <v>1.7050000000000001</v>
      </c>
      <c r="T86" s="348">
        <v>18.943200000000001</v>
      </c>
      <c r="U86" s="348">
        <v>4.9252000000000002</v>
      </c>
      <c r="V86" s="348">
        <v>7.6715</v>
      </c>
      <c r="W86" s="348">
        <v>2.2279</v>
      </c>
      <c r="X86" s="348">
        <v>7.4363000000000001</v>
      </c>
      <c r="Y86" s="374"/>
      <c r="Z86" s="346">
        <v>5</v>
      </c>
      <c r="AA86" s="346">
        <v>9</v>
      </c>
      <c r="AB86" s="346">
        <v>10</v>
      </c>
      <c r="AC86" s="346">
        <v>10</v>
      </c>
      <c r="AD86" s="346">
        <v>11</v>
      </c>
      <c r="AE86" s="346">
        <v>5</v>
      </c>
      <c r="AF86" s="346">
        <v>9</v>
      </c>
      <c r="AG86" s="346" t="s">
        <v>430</v>
      </c>
      <c r="AH86" s="346" t="s">
        <v>430</v>
      </c>
      <c r="AI86" s="346" t="s">
        <v>430</v>
      </c>
      <c r="AJ86" s="346">
        <v>14</v>
      </c>
      <c r="AK86" s="346">
        <v>11</v>
      </c>
      <c r="AL86" s="346">
        <v>9</v>
      </c>
      <c r="AM86" s="346">
        <v>6</v>
      </c>
      <c r="AN86" s="346">
        <v>7</v>
      </c>
      <c r="AO86" s="373"/>
      <c r="AP86" s="348" t="s">
        <v>430</v>
      </c>
      <c r="AQ86" s="348" t="s">
        <v>430</v>
      </c>
      <c r="AR86" s="348" t="s">
        <v>430</v>
      </c>
      <c r="AS86" s="348" t="s">
        <v>430</v>
      </c>
      <c r="AT86" s="348">
        <v>10.95</v>
      </c>
      <c r="AU86" s="351"/>
      <c r="AV86" s="346" t="s">
        <v>430</v>
      </c>
      <c r="AW86" s="346" t="s">
        <v>430</v>
      </c>
      <c r="AX86" s="346" t="s">
        <v>430</v>
      </c>
      <c r="AY86" s="346" t="s">
        <v>430</v>
      </c>
      <c r="AZ86" s="346">
        <v>10</v>
      </c>
      <c r="BA86" s="362"/>
      <c r="BB86" s="348">
        <v>13.3907232747107</v>
      </c>
      <c r="BC86" s="375">
        <v>1.02787556786555</v>
      </c>
      <c r="BD86" s="375">
        <v>2.0888574490733801E-2</v>
      </c>
      <c r="BE86" s="375">
        <v>5.7984032075214798E-2</v>
      </c>
      <c r="BF86" s="374"/>
      <c r="BG86" s="348">
        <v>46.605800000000002</v>
      </c>
      <c r="BH86" s="348">
        <v>20.104199999999999</v>
      </c>
      <c r="BI86" s="348">
        <v>30.000499999999999</v>
      </c>
      <c r="BJ86" s="348">
        <v>3.2894999999999999</v>
      </c>
      <c r="BK86" s="373"/>
      <c r="BL86" s="372" t="s">
        <v>2964</v>
      </c>
      <c r="BM86" s="372" t="s">
        <v>2965</v>
      </c>
      <c r="BN86" s="372" t="s">
        <v>2966</v>
      </c>
      <c r="BO86" s="372" t="s">
        <v>2967</v>
      </c>
      <c r="BP86" s="372" t="s">
        <v>2968</v>
      </c>
      <c r="BQ86" s="373"/>
      <c r="BR86" s="354" t="s">
        <v>443</v>
      </c>
    </row>
    <row r="87" spans="1:70" s="428" customFormat="1" x14ac:dyDescent="0.25">
      <c r="A87" s="345" t="s">
        <v>2969</v>
      </c>
      <c r="B87" s="373"/>
      <c r="C87" s="719">
        <v>45534</v>
      </c>
      <c r="D87" s="373"/>
      <c r="E87" s="346">
        <v>462.07</v>
      </c>
      <c r="F87" s="373"/>
      <c r="G87" s="347">
        <v>9.77</v>
      </c>
      <c r="H87" s="374"/>
      <c r="I87" s="348">
        <v>0.6179</v>
      </c>
      <c r="J87" s="348">
        <v>0</v>
      </c>
      <c r="K87" s="348">
        <v>2.6261000000000001</v>
      </c>
      <c r="L87" s="348">
        <v>7.8365999999999998</v>
      </c>
      <c r="M87" s="348">
        <v>10.270899999999999</v>
      </c>
      <c r="N87" s="350">
        <v>6.4269999999999996</v>
      </c>
      <c r="O87" s="348" t="s">
        <v>430</v>
      </c>
      <c r="P87" s="348" t="s">
        <v>430</v>
      </c>
      <c r="Q87" s="348" t="s">
        <v>430</v>
      </c>
      <c r="R87" s="348" t="s">
        <v>430</v>
      </c>
      <c r="S87" s="348">
        <v>4.3803000000000001</v>
      </c>
      <c r="T87" s="348">
        <v>21.9725</v>
      </c>
      <c r="U87" s="348">
        <v>8.7972999999999999</v>
      </c>
      <c r="V87" s="348">
        <v>6.8928000000000003</v>
      </c>
      <c r="W87" s="348">
        <v>2.6261000000000001</v>
      </c>
      <c r="X87" s="348">
        <v>-1.1727000000000001</v>
      </c>
      <c r="Y87" s="374"/>
      <c r="Z87" s="346">
        <v>9</v>
      </c>
      <c r="AA87" s="346">
        <v>6</v>
      </c>
      <c r="AB87" s="346">
        <v>8</v>
      </c>
      <c r="AC87" s="346">
        <v>9</v>
      </c>
      <c r="AD87" s="346">
        <v>4</v>
      </c>
      <c r="AE87" s="346">
        <v>4</v>
      </c>
      <c r="AF87" s="346" t="s">
        <v>430</v>
      </c>
      <c r="AG87" s="346" t="s">
        <v>430</v>
      </c>
      <c r="AH87" s="346" t="s">
        <v>430</v>
      </c>
      <c r="AI87" s="346" t="s">
        <v>430</v>
      </c>
      <c r="AJ87" s="346">
        <v>6</v>
      </c>
      <c r="AK87" s="346">
        <v>7</v>
      </c>
      <c r="AL87" s="346">
        <v>2</v>
      </c>
      <c r="AM87" s="346">
        <v>10</v>
      </c>
      <c r="AN87" s="346">
        <v>5</v>
      </c>
      <c r="AO87" s="373"/>
      <c r="AP87" s="348" t="s">
        <v>430</v>
      </c>
      <c r="AQ87" s="348" t="s">
        <v>430</v>
      </c>
      <c r="AR87" s="348" t="s">
        <v>430</v>
      </c>
      <c r="AS87" s="348" t="s">
        <v>430</v>
      </c>
      <c r="AT87" s="348">
        <v>15.96</v>
      </c>
      <c r="AU87" s="351"/>
      <c r="AV87" s="346" t="s">
        <v>430</v>
      </c>
      <c r="AW87" s="346" t="s">
        <v>430</v>
      </c>
      <c r="AX87" s="346" t="s">
        <v>430</v>
      </c>
      <c r="AY87" s="346" t="s">
        <v>430</v>
      </c>
      <c r="AZ87" s="346">
        <v>4</v>
      </c>
      <c r="BA87" s="362"/>
      <c r="BB87" s="348">
        <v>15.5341406807581</v>
      </c>
      <c r="BC87" s="375">
        <v>1.0566497512011499</v>
      </c>
      <c r="BD87" s="375">
        <v>-3.1436399610534703E-2</v>
      </c>
      <c r="BE87" s="375">
        <v>-3.5935442610439197E-2</v>
      </c>
      <c r="BF87" s="374"/>
      <c r="BG87" s="348">
        <v>48.168199999999999</v>
      </c>
      <c r="BH87" s="348">
        <v>16.398499999999999</v>
      </c>
      <c r="BI87" s="348">
        <v>29.795500000000001</v>
      </c>
      <c r="BJ87" s="348">
        <v>5.6378000000000004</v>
      </c>
      <c r="BK87" s="373"/>
      <c r="BL87" s="372" t="s">
        <v>2970</v>
      </c>
      <c r="BM87" s="372" t="s">
        <v>2971</v>
      </c>
      <c r="BN87" s="372" t="s">
        <v>2972</v>
      </c>
      <c r="BO87" s="372" t="s">
        <v>2973</v>
      </c>
      <c r="BP87" s="372" t="s">
        <v>1650</v>
      </c>
      <c r="BQ87" s="373"/>
      <c r="BR87" s="354" t="s">
        <v>476</v>
      </c>
    </row>
    <row r="88" spans="1:70" s="428" customFormat="1" x14ac:dyDescent="0.25">
      <c r="A88" s="345" t="s">
        <v>2974</v>
      </c>
      <c r="B88" s="373"/>
      <c r="C88" s="719">
        <v>46090</v>
      </c>
      <c r="D88" s="373"/>
      <c r="E88" s="346">
        <v>115.72</v>
      </c>
      <c r="F88" s="373"/>
      <c r="G88" s="347">
        <v>10.566800000000001</v>
      </c>
      <c r="H88" s="374"/>
      <c r="I88" s="348">
        <v>0.379</v>
      </c>
      <c r="J88" s="348">
        <v>-0.23319999999999999</v>
      </c>
      <c r="K88" s="348">
        <v>1.6155999999999999</v>
      </c>
      <c r="L88" s="348">
        <v>2.0926999999999998</v>
      </c>
      <c r="M88" s="348" t="s">
        <v>430</v>
      </c>
      <c r="N88" s="350" t="s">
        <v>430</v>
      </c>
      <c r="O88" s="348" t="s">
        <v>430</v>
      </c>
      <c r="P88" s="348" t="s">
        <v>430</v>
      </c>
      <c r="Q88" s="348" t="s">
        <v>430</v>
      </c>
      <c r="R88" s="348" t="s">
        <v>430</v>
      </c>
      <c r="S88" s="348">
        <v>1.4332</v>
      </c>
      <c r="T88" s="348">
        <v>9.8659999999999997</v>
      </c>
      <c r="U88" s="348" t="s">
        <v>430</v>
      </c>
      <c r="V88" s="348" t="s">
        <v>430</v>
      </c>
      <c r="W88" s="348">
        <v>1.6722999999999999</v>
      </c>
      <c r="X88" s="348">
        <v>5.6680000000000001</v>
      </c>
      <c r="Y88" s="374"/>
      <c r="Z88" s="346">
        <v>15</v>
      </c>
      <c r="AA88" s="346">
        <v>8</v>
      </c>
      <c r="AB88" s="346">
        <v>11</v>
      </c>
      <c r="AC88" s="346">
        <v>18</v>
      </c>
      <c r="AD88" s="346" t="s">
        <v>430</v>
      </c>
      <c r="AE88" s="346" t="s">
        <v>430</v>
      </c>
      <c r="AF88" s="346" t="s">
        <v>430</v>
      </c>
      <c r="AG88" s="346" t="s">
        <v>430</v>
      </c>
      <c r="AH88" s="346" t="s">
        <v>430</v>
      </c>
      <c r="AI88" s="346" t="s">
        <v>430</v>
      </c>
      <c r="AJ88" s="346">
        <v>15</v>
      </c>
      <c r="AK88" s="346">
        <v>19</v>
      </c>
      <c r="AL88" s="346" t="s">
        <v>430</v>
      </c>
      <c r="AM88" s="346" t="s">
        <v>430</v>
      </c>
      <c r="AN88" s="346">
        <v>10</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v>5.7790587321809399</v>
      </c>
      <c r="BC88" s="375">
        <v>0.39458664227769402</v>
      </c>
      <c r="BD88" s="375">
        <v>0.174662579300781</v>
      </c>
      <c r="BE88" s="375">
        <v>0.34289746071460298</v>
      </c>
      <c r="BF88" s="374"/>
      <c r="BG88" s="348">
        <v>44.623399999999997</v>
      </c>
      <c r="BH88" s="348">
        <v>25.010200000000001</v>
      </c>
      <c r="BI88" s="348">
        <v>28.107600000000001</v>
      </c>
      <c r="BJ88" s="348">
        <v>2.2587999999999999</v>
      </c>
      <c r="BK88" s="373"/>
      <c r="BL88" s="372" t="s">
        <v>2975</v>
      </c>
      <c r="BM88" s="372" t="s">
        <v>2976</v>
      </c>
      <c r="BN88" s="372" t="s">
        <v>2218</v>
      </c>
      <c r="BO88" s="372" t="s">
        <v>2977</v>
      </c>
      <c r="BP88" s="372" t="s">
        <v>2978</v>
      </c>
      <c r="BQ88" s="373"/>
      <c r="BR88" s="354" t="s">
        <v>611</v>
      </c>
    </row>
    <row r="89" spans="1:70" s="428" customFormat="1" x14ac:dyDescent="0.25">
      <c r="A89" s="884" t="s">
        <v>93</v>
      </c>
      <c r="B89" s="402"/>
      <c r="C89" s="724"/>
      <c r="D89" s="402"/>
      <c r="E89" s="403"/>
      <c r="F89" s="402"/>
      <c r="G89" s="404"/>
      <c r="H89" s="406"/>
      <c r="I89" s="405">
        <v>0.59930000000000005</v>
      </c>
      <c r="J89" s="405">
        <v>-0.24160000000000001</v>
      </c>
      <c r="K89" s="405">
        <v>1.9067000000000001</v>
      </c>
      <c r="L89" s="405">
        <v>7.1402000000000001</v>
      </c>
      <c r="M89" s="405">
        <v>5.7351000000000001</v>
      </c>
      <c r="N89" s="407">
        <v>4.5125000000000002</v>
      </c>
      <c r="O89" s="405">
        <v>1.4948999999999999</v>
      </c>
      <c r="P89" s="405">
        <v>14.279299999999999</v>
      </c>
      <c r="Q89" s="405">
        <v>15.5617</v>
      </c>
      <c r="R89" s="405">
        <v>13.0076</v>
      </c>
      <c r="S89" s="405">
        <v>3.2869000000000002</v>
      </c>
      <c r="T89" s="405">
        <v>19.5563</v>
      </c>
      <c r="U89" s="405">
        <v>3.8403999999999998</v>
      </c>
      <c r="V89" s="405">
        <v>6.7804000000000002</v>
      </c>
      <c r="W89" s="405">
        <v>1.5793999999999999</v>
      </c>
      <c r="X89" s="405">
        <v>10.660500000000001</v>
      </c>
      <c r="Y89" s="406"/>
      <c r="Z89" s="403">
        <v>17</v>
      </c>
      <c r="AA89" s="403">
        <v>19</v>
      </c>
      <c r="AB89" s="403">
        <v>19</v>
      </c>
      <c r="AC89" s="403">
        <v>19</v>
      </c>
      <c r="AD89" s="403">
        <v>18</v>
      </c>
      <c r="AE89" s="403">
        <v>18</v>
      </c>
      <c r="AF89" s="403">
        <v>13</v>
      </c>
      <c r="AG89" s="403">
        <v>9</v>
      </c>
      <c r="AH89" s="403">
        <v>3</v>
      </c>
      <c r="AI89" s="403">
        <v>1</v>
      </c>
      <c r="AJ89" s="403">
        <v>19</v>
      </c>
      <c r="AK89" s="403">
        <v>19</v>
      </c>
      <c r="AL89" s="403">
        <v>18</v>
      </c>
      <c r="AM89" s="403">
        <v>18</v>
      </c>
      <c r="AN89" s="403">
        <v>19</v>
      </c>
      <c r="AO89" s="402"/>
      <c r="AP89" s="405">
        <v>15.15</v>
      </c>
      <c r="AQ89" s="405">
        <v>17.62</v>
      </c>
      <c r="AR89" s="405">
        <v>13.723333333333301</v>
      </c>
      <c r="AS89" s="405">
        <v>8.1850000000000005</v>
      </c>
      <c r="AT89" s="405">
        <v>11.397777777777801</v>
      </c>
      <c r="AU89" s="408"/>
      <c r="AV89" s="403">
        <v>1</v>
      </c>
      <c r="AW89" s="403">
        <v>1</v>
      </c>
      <c r="AX89" s="403">
        <v>3</v>
      </c>
      <c r="AY89" s="403">
        <v>10</v>
      </c>
      <c r="AZ89" s="403">
        <v>18</v>
      </c>
      <c r="BA89" s="409"/>
      <c r="BB89" s="405"/>
      <c r="BC89" s="410"/>
      <c r="BD89" s="410"/>
      <c r="BE89" s="410"/>
      <c r="BF89" s="406"/>
      <c r="BG89" s="405"/>
      <c r="BH89" s="405"/>
      <c r="BI89" s="405"/>
      <c r="BJ89" s="405"/>
      <c r="BK89" s="402"/>
      <c r="BL89" s="401"/>
      <c r="BM89" s="401"/>
      <c r="BN89" s="401"/>
      <c r="BO89" s="401"/>
      <c r="BP89" s="401"/>
      <c r="BQ89" s="402"/>
      <c r="BR89" s="411"/>
    </row>
    <row r="90" spans="1:70" s="428" customFormat="1" x14ac:dyDescent="0.25">
      <c r="A90" s="885" t="s">
        <v>94</v>
      </c>
      <c r="B90" s="373"/>
      <c r="C90" s="719"/>
      <c r="D90" s="373"/>
      <c r="E90" s="346"/>
      <c r="F90" s="373"/>
      <c r="G90" s="347"/>
      <c r="H90" s="374"/>
      <c r="I90" s="348">
        <v>0.84209999999999996</v>
      </c>
      <c r="J90" s="348">
        <v>0.76519999999999999</v>
      </c>
      <c r="K90" s="348">
        <v>5.1700999999999997</v>
      </c>
      <c r="L90" s="348">
        <v>15.3475</v>
      </c>
      <c r="M90" s="348">
        <v>14.502000000000001</v>
      </c>
      <c r="N90" s="350">
        <v>11.136900000000001</v>
      </c>
      <c r="O90" s="348">
        <v>6.7766999999999999</v>
      </c>
      <c r="P90" s="348">
        <v>16.666</v>
      </c>
      <c r="Q90" s="348">
        <v>16.402899999999999</v>
      </c>
      <c r="R90" s="348">
        <v>13.0076</v>
      </c>
      <c r="S90" s="348">
        <v>12.184699999999999</v>
      </c>
      <c r="T90" s="348">
        <v>31.472999999999999</v>
      </c>
      <c r="U90" s="348">
        <v>13.328099999999999</v>
      </c>
      <c r="V90" s="348">
        <v>15.980600000000001</v>
      </c>
      <c r="W90" s="348">
        <v>4.7476000000000003</v>
      </c>
      <c r="X90" s="348">
        <v>27.828199999999999</v>
      </c>
      <c r="Y90" s="374"/>
      <c r="Z90" s="346"/>
      <c r="AA90" s="346"/>
      <c r="AB90" s="346"/>
      <c r="AC90" s="346"/>
      <c r="AD90" s="346"/>
      <c r="AE90" s="346"/>
      <c r="AF90" s="346"/>
      <c r="AG90" s="346"/>
      <c r="AH90" s="346"/>
      <c r="AI90" s="346"/>
      <c r="AJ90" s="346"/>
      <c r="AK90" s="346"/>
      <c r="AL90" s="346"/>
      <c r="AM90" s="346"/>
      <c r="AN90" s="346"/>
      <c r="AO90" s="373"/>
      <c r="AP90" s="348">
        <v>15.15</v>
      </c>
      <c r="AQ90" s="348">
        <v>17.62</v>
      </c>
      <c r="AR90" s="348">
        <v>15.01</v>
      </c>
      <c r="AS90" s="348">
        <v>12.58</v>
      </c>
      <c r="AT90" s="348">
        <v>25.87</v>
      </c>
      <c r="AU90" s="351"/>
      <c r="AV90" s="346"/>
      <c r="AW90" s="346"/>
      <c r="AX90" s="346"/>
      <c r="AY90" s="346"/>
      <c r="AZ90" s="346"/>
      <c r="BA90" s="362"/>
      <c r="BB90" s="348"/>
      <c r="BC90" s="375"/>
      <c r="BD90" s="375"/>
      <c r="BE90" s="375"/>
      <c r="BF90" s="374"/>
      <c r="BG90" s="348"/>
      <c r="BH90" s="348"/>
      <c r="BI90" s="348"/>
      <c r="BJ90" s="348"/>
      <c r="BK90" s="373"/>
      <c r="BL90" s="372"/>
      <c r="BM90" s="372"/>
      <c r="BN90" s="372"/>
      <c r="BO90" s="372"/>
      <c r="BP90" s="372"/>
      <c r="BQ90" s="373"/>
      <c r="BR90" s="354"/>
    </row>
    <row r="91" spans="1:70" s="428" customFormat="1" x14ac:dyDescent="0.25">
      <c r="A91" s="885" t="s">
        <v>95</v>
      </c>
      <c r="B91" s="373"/>
      <c r="C91" s="719"/>
      <c r="D91" s="373"/>
      <c r="E91" s="346"/>
      <c r="F91" s="373"/>
      <c r="G91" s="347"/>
      <c r="H91" s="374"/>
      <c r="I91" s="348">
        <v>0.2475</v>
      </c>
      <c r="J91" s="348">
        <v>-1.4950000000000001</v>
      </c>
      <c r="K91" s="348">
        <v>-2.8673999999999999</v>
      </c>
      <c r="L91" s="348">
        <v>1.8083</v>
      </c>
      <c r="M91" s="348">
        <v>-3.3904999999999998</v>
      </c>
      <c r="N91" s="350">
        <v>-0.9405</v>
      </c>
      <c r="O91" s="348">
        <v>-6.3346999999999998</v>
      </c>
      <c r="P91" s="348">
        <v>11.824</v>
      </c>
      <c r="Q91" s="348">
        <v>14.092499999999999</v>
      </c>
      <c r="R91" s="348">
        <v>13.0076</v>
      </c>
      <c r="S91" s="348">
        <v>-2.4306999999999999</v>
      </c>
      <c r="T91" s="348">
        <v>9.8659999999999997</v>
      </c>
      <c r="U91" s="348">
        <v>-3.6533000000000002</v>
      </c>
      <c r="V91" s="348">
        <v>0.21260000000000001</v>
      </c>
      <c r="W91" s="348">
        <v>-1.4629000000000001</v>
      </c>
      <c r="X91" s="348">
        <v>-4.3277999999999999</v>
      </c>
      <c r="Y91" s="374"/>
      <c r="Z91" s="346"/>
      <c r="AA91" s="346"/>
      <c r="AB91" s="346"/>
      <c r="AC91" s="346"/>
      <c r="AD91" s="346"/>
      <c r="AE91" s="346"/>
      <c r="AF91" s="346"/>
      <c r="AG91" s="346"/>
      <c r="AH91" s="346"/>
      <c r="AI91" s="346"/>
      <c r="AJ91" s="346"/>
      <c r="AK91" s="346"/>
      <c r="AL91" s="346"/>
      <c r="AM91" s="346"/>
      <c r="AN91" s="346"/>
      <c r="AO91" s="373"/>
      <c r="AP91" s="348">
        <v>15.15</v>
      </c>
      <c r="AQ91" s="348">
        <v>17.62</v>
      </c>
      <c r="AR91" s="348">
        <v>12.03</v>
      </c>
      <c r="AS91" s="348">
        <v>3.51</v>
      </c>
      <c r="AT91" s="348">
        <v>-1.07</v>
      </c>
      <c r="AU91" s="351"/>
      <c r="AV91" s="346"/>
      <c r="AW91" s="346"/>
      <c r="AX91" s="346"/>
      <c r="AY91" s="346"/>
      <c r="AZ91" s="346"/>
      <c r="BA91" s="362"/>
      <c r="BB91" s="348"/>
      <c r="BC91" s="375"/>
      <c r="BD91" s="375"/>
      <c r="BE91" s="375"/>
      <c r="BF91" s="374"/>
      <c r="BG91" s="348"/>
      <c r="BH91" s="348"/>
      <c r="BI91" s="348"/>
      <c r="BJ91" s="348"/>
      <c r="BK91" s="373"/>
      <c r="BL91" s="372"/>
      <c r="BM91" s="372"/>
      <c r="BN91" s="372"/>
      <c r="BO91" s="372"/>
      <c r="BP91" s="372"/>
      <c r="BQ91" s="373"/>
      <c r="BR91" s="354"/>
    </row>
    <row r="92" spans="1:70" s="428" customFormat="1" x14ac:dyDescent="0.25">
      <c r="A92" s="886" t="s">
        <v>96</v>
      </c>
      <c r="B92" s="413"/>
      <c r="C92" s="725"/>
      <c r="D92" s="413"/>
      <c r="E92" s="414"/>
      <c r="F92" s="413"/>
      <c r="G92" s="415"/>
      <c r="H92" s="417"/>
      <c r="I92" s="416">
        <v>0.6179</v>
      </c>
      <c r="J92" s="416">
        <v>-0.2989</v>
      </c>
      <c r="K92" s="416">
        <v>1.7918000000000001</v>
      </c>
      <c r="L92" s="416">
        <v>6.6130000000000004</v>
      </c>
      <c r="M92" s="416">
        <v>6.0835499999999998</v>
      </c>
      <c r="N92" s="418">
        <v>4.2424999999999997</v>
      </c>
      <c r="O92" s="416">
        <v>2.1635</v>
      </c>
      <c r="P92" s="416">
        <v>13.641500000000001</v>
      </c>
      <c r="Q92" s="416">
        <v>16.189699999999998</v>
      </c>
      <c r="R92" s="416">
        <v>13.0076</v>
      </c>
      <c r="S92" s="416">
        <v>3.4735</v>
      </c>
      <c r="T92" s="416">
        <v>20.337700000000002</v>
      </c>
      <c r="U92" s="416">
        <v>4.4484000000000004</v>
      </c>
      <c r="V92" s="416">
        <v>6.8928000000000003</v>
      </c>
      <c r="W92" s="416">
        <v>1.6722999999999999</v>
      </c>
      <c r="X92" s="416">
        <v>12.276400000000001</v>
      </c>
      <c r="Y92" s="417"/>
      <c r="Z92" s="414"/>
      <c r="AA92" s="414"/>
      <c r="AB92" s="414"/>
      <c r="AC92" s="414"/>
      <c r="AD92" s="414"/>
      <c r="AE92" s="414"/>
      <c r="AF92" s="414"/>
      <c r="AG92" s="414"/>
      <c r="AH92" s="414"/>
      <c r="AI92" s="414"/>
      <c r="AJ92" s="414"/>
      <c r="AK92" s="414"/>
      <c r="AL92" s="414"/>
      <c r="AM92" s="414"/>
      <c r="AN92" s="414"/>
      <c r="AO92" s="413"/>
      <c r="AP92" s="416">
        <v>15.15</v>
      </c>
      <c r="AQ92" s="416">
        <v>17.62</v>
      </c>
      <c r="AR92" s="416">
        <v>14.13</v>
      </c>
      <c r="AS92" s="416">
        <v>8.48</v>
      </c>
      <c r="AT92" s="416">
        <v>11.92</v>
      </c>
      <c r="AU92" s="419"/>
      <c r="AV92" s="414"/>
      <c r="AW92" s="414"/>
      <c r="AX92" s="414"/>
      <c r="AY92" s="414"/>
      <c r="AZ92" s="414"/>
      <c r="BA92" s="420"/>
      <c r="BB92" s="416"/>
      <c r="BC92" s="421"/>
      <c r="BD92" s="421"/>
      <c r="BE92" s="421"/>
      <c r="BF92" s="417"/>
      <c r="BG92" s="416"/>
      <c r="BH92" s="416"/>
      <c r="BI92" s="416"/>
      <c r="BJ92" s="416"/>
      <c r="BK92" s="413"/>
      <c r="BL92" s="412"/>
      <c r="BM92" s="412"/>
      <c r="BN92" s="412"/>
      <c r="BO92" s="412"/>
      <c r="BP92" s="412"/>
      <c r="BQ92" s="413"/>
      <c r="BR92" s="422"/>
    </row>
    <row r="93" spans="1:70" s="428" customFormat="1" ht="14.5" customHeight="1" x14ac:dyDescent="0.35">
      <c r="A93" s="873" t="s">
        <v>2979</v>
      </c>
      <c r="B93" s="861"/>
      <c r="C93" s="862"/>
      <c r="D93" s="861"/>
      <c r="E93" s="863"/>
      <c r="F93" s="861"/>
      <c r="G93" s="864"/>
      <c r="H93" s="866"/>
      <c r="I93" s="865"/>
      <c r="J93" s="865"/>
      <c r="K93" s="865"/>
      <c r="L93" s="865"/>
      <c r="M93" s="865"/>
      <c r="N93" s="867"/>
      <c r="O93" s="865"/>
      <c r="P93" s="865"/>
      <c r="Q93" s="865"/>
      <c r="R93" s="865"/>
      <c r="S93" s="865"/>
      <c r="T93" s="865"/>
      <c r="U93" s="865"/>
      <c r="V93" s="865"/>
      <c r="W93" s="865"/>
      <c r="X93" s="865"/>
      <c r="Y93" s="866"/>
      <c r="Z93" s="863"/>
      <c r="AA93" s="863"/>
      <c r="AB93" s="863"/>
      <c r="AC93" s="863"/>
      <c r="AD93" s="863"/>
      <c r="AE93" s="863"/>
      <c r="AF93" s="863"/>
      <c r="AG93" s="863"/>
      <c r="AH93" s="863"/>
      <c r="AI93" s="863"/>
      <c r="AJ93" s="863"/>
      <c r="AK93" s="863"/>
      <c r="AL93" s="863"/>
      <c r="AM93" s="863"/>
      <c r="AN93" s="863"/>
      <c r="AO93" s="861"/>
      <c r="AP93" s="865"/>
      <c r="AQ93" s="865"/>
      <c r="AR93" s="865"/>
      <c r="AS93" s="865"/>
      <c r="AT93" s="865"/>
      <c r="AU93" s="868"/>
      <c r="AV93" s="863"/>
      <c r="AW93" s="863"/>
      <c r="AX93" s="863"/>
      <c r="AY93" s="863"/>
      <c r="AZ93" s="863"/>
      <c r="BA93" s="869"/>
      <c r="BB93" s="865"/>
      <c r="BC93" s="870"/>
      <c r="BD93" s="870"/>
      <c r="BE93" s="870"/>
      <c r="BF93" s="866"/>
      <c r="BG93" s="865"/>
      <c r="BH93" s="865"/>
      <c r="BI93" s="865"/>
      <c r="BJ93" s="865"/>
      <c r="BK93" s="861"/>
      <c r="BL93" s="871"/>
      <c r="BM93" s="871"/>
      <c r="BN93" s="871"/>
      <c r="BO93" s="871"/>
      <c r="BP93" s="871"/>
      <c r="BQ93" s="861"/>
      <c r="BR93" s="872"/>
    </row>
    <row r="94" spans="1:70" s="428" customFormat="1" x14ac:dyDescent="0.25">
      <c r="A94" s="345" t="s">
        <v>2980</v>
      </c>
      <c r="B94" s="373"/>
      <c r="C94" s="719">
        <v>38143</v>
      </c>
      <c r="D94" s="373"/>
      <c r="E94" s="346">
        <v>9303.2000000000007</v>
      </c>
      <c r="F94" s="373"/>
      <c r="G94" s="347">
        <v>571.12130000000002</v>
      </c>
      <c r="H94" s="374"/>
      <c r="I94" s="348">
        <v>0.11509999999999999</v>
      </c>
      <c r="J94" s="348">
        <v>-0.57820000000000005</v>
      </c>
      <c r="K94" s="348">
        <v>0.75480000000000003</v>
      </c>
      <c r="L94" s="348">
        <v>4.4112999999999998</v>
      </c>
      <c r="M94" s="348">
        <v>12.897</v>
      </c>
      <c r="N94" s="350">
        <v>9.9558</v>
      </c>
      <c r="O94" s="348">
        <v>6.7244000000000002</v>
      </c>
      <c r="P94" s="348">
        <v>17.992999999999999</v>
      </c>
      <c r="Q94" s="348">
        <v>13.4718</v>
      </c>
      <c r="R94" s="348">
        <v>14.99</v>
      </c>
      <c r="S94" s="348">
        <v>2.4584999999999999</v>
      </c>
      <c r="T94" s="348">
        <v>16.618400000000001</v>
      </c>
      <c r="U94" s="348">
        <v>12.098699999999999</v>
      </c>
      <c r="V94" s="348">
        <v>15.148</v>
      </c>
      <c r="W94" s="348">
        <v>0.24970000000000001</v>
      </c>
      <c r="X94" s="348">
        <v>19.9648</v>
      </c>
      <c r="Y94" s="374"/>
      <c r="Z94" s="346">
        <v>7</v>
      </c>
      <c r="AA94" s="346">
        <v>14</v>
      </c>
      <c r="AB94" s="346">
        <v>16</v>
      </c>
      <c r="AC94" s="346">
        <v>17</v>
      </c>
      <c r="AD94" s="346">
        <v>18</v>
      </c>
      <c r="AE94" s="346">
        <v>14</v>
      </c>
      <c r="AF94" s="346">
        <v>11</v>
      </c>
      <c r="AG94" s="346">
        <v>10</v>
      </c>
      <c r="AH94" s="346">
        <v>8</v>
      </c>
      <c r="AI94" s="346">
        <v>1</v>
      </c>
      <c r="AJ94" s="346">
        <v>17</v>
      </c>
      <c r="AK94" s="346">
        <v>18</v>
      </c>
      <c r="AL94" s="346">
        <v>16</v>
      </c>
      <c r="AM94" s="346">
        <v>13</v>
      </c>
      <c r="AN94" s="346">
        <v>14</v>
      </c>
      <c r="AO94" s="373"/>
      <c r="AP94" s="348">
        <v>18.05</v>
      </c>
      <c r="AQ94" s="348">
        <v>18.329999999999998</v>
      </c>
      <c r="AR94" s="348">
        <v>17.29</v>
      </c>
      <c r="AS94" s="348">
        <v>13.34</v>
      </c>
      <c r="AT94" s="348">
        <v>20.83</v>
      </c>
      <c r="AU94" s="351"/>
      <c r="AV94" s="346">
        <v>3</v>
      </c>
      <c r="AW94" s="346">
        <v>7</v>
      </c>
      <c r="AX94" s="346">
        <v>9</v>
      </c>
      <c r="AY94" s="346">
        <v>10</v>
      </c>
      <c r="AZ94" s="346">
        <v>16</v>
      </c>
      <c r="BA94" s="362"/>
      <c r="BB94" s="348">
        <v>12.7172054857093</v>
      </c>
      <c r="BC94" s="375">
        <v>0.85784904112812699</v>
      </c>
      <c r="BD94" s="375">
        <v>8.6877175817233601E-2</v>
      </c>
      <c r="BE94" s="375">
        <v>8.4949785510959594E-2</v>
      </c>
      <c r="BF94" s="374"/>
      <c r="BG94" s="348">
        <v>31.1541</v>
      </c>
      <c r="BH94" s="348">
        <v>38.5822</v>
      </c>
      <c r="BI94" s="348">
        <v>27.5822</v>
      </c>
      <c r="BJ94" s="348">
        <v>2.6815000000000002</v>
      </c>
      <c r="BK94" s="373"/>
      <c r="BL94" s="372" t="s">
        <v>2981</v>
      </c>
      <c r="BM94" s="372" t="s">
        <v>2982</v>
      </c>
      <c r="BN94" s="372" t="s">
        <v>2983</v>
      </c>
      <c r="BO94" s="372" t="s">
        <v>2984</v>
      </c>
      <c r="BP94" s="372" t="s">
        <v>2985</v>
      </c>
      <c r="BQ94" s="373"/>
      <c r="BR94" s="354" t="s">
        <v>463</v>
      </c>
    </row>
    <row r="95" spans="1:70" s="428" customFormat="1" x14ac:dyDescent="0.25">
      <c r="A95" s="345" t="s">
        <v>2986</v>
      </c>
      <c r="B95" s="373"/>
      <c r="C95" s="719">
        <v>43294</v>
      </c>
      <c r="D95" s="373"/>
      <c r="E95" s="346">
        <v>6795.27</v>
      </c>
      <c r="F95" s="373"/>
      <c r="G95" s="347">
        <v>43.37</v>
      </c>
      <c r="H95" s="374"/>
      <c r="I95" s="348">
        <v>0.39350000000000002</v>
      </c>
      <c r="J95" s="348">
        <v>-1.1396999999999999</v>
      </c>
      <c r="K95" s="348">
        <v>-1.0721000000000001</v>
      </c>
      <c r="L95" s="348">
        <v>3.2618999999999998</v>
      </c>
      <c r="M95" s="348">
        <v>14.4931</v>
      </c>
      <c r="N95" s="350">
        <v>8.1275999999999993</v>
      </c>
      <c r="O95" s="348">
        <v>8.4276999999999997</v>
      </c>
      <c r="P95" s="348">
        <v>22.1281</v>
      </c>
      <c r="Q95" s="348">
        <v>15.911</v>
      </c>
      <c r="R95" s="348" t="s">
        <v>430</v>
      </c>
      <c r="S95" s="348">
        <v>0.74329999999999996</v>
      </c>
      <c r="T95" s="348">
        <v>18.4649</v>
      </c>
      <c r="U95" s="348">
        <v>8.9425000000000008</v>
      </c>
      <c r="V95" s="348">
        <v>11.4337</v>
      </c>
      <c r="W95" s="348">
        <v>-0.61870000000000003</v>
      </c>
      <c r="X95" s="348">
        <v>19.831900000000001</v>
      </c>
      <c r="Y95" s="374"/>
      <c r="Z95" s="346">
        <v>1</v>
      </c>
      <c r="AA95" s="346">
        <v>18</v>
      </c>
      <c r="AB95" s="346">
        <v>18</v>
      </c>
      <c r="AC95" s="346">
        <v>18</v>
      </c>
      <c r="AD95" s="346">
        <v>15</v>
      </c>
      <c r="AE95" s="346">
        <v>16</v>
      </c>
      <c r="AF95" s="346">
        <v>10</v>
      </c>
      <c r="AG95" s="346">
        <v>3</v>
      </c>
      <c r="AH95" s="346">
        <v>2</v>
      </c>
      <c r="AI95" s="346" t="s">
        <v>430</v>
      </c>
      <c r="AJ95" s="346">
        <v>18</v>
      </c>
      <c r="AK95" s="346">
        <v>16</v>
      </c>
      <c r="AL95" s="346">
        <v>18</v>
      </c>
      <c r="AM95" s="346">
        <v>17</v>
      </c>
      <c r="AN95" s="346">
        <v>17</v>
      </c>
      <c r="AO95" s="373"/>
      <c r="AP95" s="348" t="s">
        <v>430</v>
      </c>
      <c r="AQ95" s="348">
        <v>20.73</v>
      </c>
      <c r="AR95" s="348">
        <v>20.22</v>
      </c>
      <c r="AS95" s="348">
        <v>15.28</v>
      </c>
      <c r="AT95" s="348">
        <v>17.260000000000002</v>
      </c>
      <c r="AU95" s="351"/>
      <c r="AV95" s="346" t="s">
        <v>430</v>
      </c>
      <c r="AW95" s="346">
        <v>3</v>
      </c>
      <c r="AX95" s="346">
        <v>3</v>
      </c>
      <c r="AY95" s="346">
        <v>8</v>
      </c>
      <c r="AZ95" s="346">
        <v>17</v>
      </c>
      <c r="BA95" s="362"/>
      <c r="BB95" s="348">
        <v>13.564791053408101</v>
      </c>
      <c r="BC95" s="375">
        <v>0.91401141366029104</v>
      </c>
      <c r="BD95" s="375">
        <v>0.102867680718014</v>
      </c>
      <c r="BE95" s="375">
        <v>0.30872279934043101</v>
      </c>
      <c r="BF95" s="374"/>
      <c r="BG95" s="348">
        <v>25.277999999999999</v>
      </c>
      <c r="BH95" s="348">
        <v>32.489400000000003</v>
      </c>
      <c r="BI95" s="348">
        <v>38.655799999999999</v>
      </c>
      <c r="BJ95" s="348">
        <v>3.5768</v>
      </c>
      <c r="BK95" s="373"/>
      <c r="BL95" s="372" t="s">
        <v>2987</v>
      </c>
      <c r="BM95" s="372" t="s">
        <v>2988</v>
      </c>
      <c r="BN95" s="372" t="s">
        <v>2989</v>
      </c>
      <c r="BO95" s="372" t="s">
        <v>2990</v>
      </c>
      <c r="BP95" s="372" t="s">
        <v>2991</v>
      </c>
      <c r="BQ95" s="373"/>
      <c r="BR95" s="354" t="s">
        <v>2384</v>
      </c>
    </row>
    <row r="96" spans="1:70" s="428" customFormat="1" x14ac:dyDescent="0.25">
      <c r="A96" s="345" t="s">
        <v>2992</v>
      </c>
      <c r="B96" s="373"/>
      <c r="C96" s="719">
        <v>36346</v>
      </c>
      <c r="D96" s="373"/>
      <c r="E96" s="346">
        <v>5624.17</v>
      </c>
      <c r="F96" s="373"/>
      <c r="G96" s="347">
        <v>517.80780000000004</v>
      </c>
      <c r="H96" s="374"/>
      <c r="I96" s="348">
        <v>-0.2104</v>
      </c>
      <c r="J96" s="348">
        <v>-0.3513</v>
      </c>
      <c r="K96" s="348">
        <v>2.1427999999999998</v>
      </c>
      <c r="L96" s="348">
        <v>10.8086</v>
      </c>
      <c r="M96" s="348">
        <v>22.999500000000001</v>
      </c>
      <c r="N96" s="350">
        <v>18.890799999999999</v>
      </c>
      <c r="O96" s="348">
        <v>14.529199999999999</v>
      </c>
      <c r="P96" s="348">
        <v>23.208100000000002</v>
      </c>
      <c r="Q96" s="348">
        <v>18.092500000000001</v>
      </c>
      <c r="R96" s="348">
        <v>13.824</v>
      </c>
      <c r="S96" s="348">
        <v>5.0606999999999998</v>
      </c>
      <c r="T96" s="348">
        <v>24.533100000000001</v>
      </c>
      <c r="U96" s="348">
        <v>22.867699999999999</v>
      </c>
      <c r="V96" s="348">
        <v>23.2439</v>
      </c>
      <c r="W96" s="348">
        <v>0.87729999999999997</v>
      </c>
      <c r="X96" s="348">
        <v>16.758299999999998</v>
      </c>
      <c r="Y96" s="374"/>
      <c r="Z96" s="346">
        <v>16</v>
      </c>
      <c r="AA96" s="346">
        <v>9</v>
      </c>
      <c r="AB96" s="346">
        <v>7</v>
      </c>
      <c r="AC96" s="346">
        <v>5</v>
      </c>
      <c r="AD96" s="346">
        <v>6</v>
      </c>
      <c r="AE96" s="346">
        <v>7</v>
      </c>
      <c r="AF96" s="346">
        <v>3</v>
      </c>
      <c r="AG96" s="346">
        <v>1</v>
      </c>
      <c r="AH96" s="346">
        <v>1</v>
      </c>
      <c r="AI96" s="346">
        <v>2</v>
      </c>
      <c r="AJ96" s="346">
        <v>7</v>
      </c>
      <c r="AK96" s="346">
        <v>9</v>
      </c>
      <c r="AL96" s="346">
        <v>4</v>
      </c>
      <c r="AM96" s="346">
        <v>6</v>
      </c>
      <c r="AN96" s="346">
        <v>11</v>
      </c>
      <c r="AO96" s="373"/>
      <c r="AP96" s="348">
        <v>19.72</v>
      </c>
      <c r="AQ96" s="348">
        <v>22.32</v>
      </c>
      <c r="AR96" s="348">
        <v>22.69</v>
      </c>
      <c r="AS96" s="348">
        <v>20.61</v>
      </c>
      <c r="AT96" s="348">
        <v>37.71</v>
      </c>
      <c r="AU96" s="351"/>
      <c r="AV96" s="346">
        <v>1</v>
      </c>
      <c r="AW96" s="346">
        <v>1</v>
      </c>
      <c r="AX96" s="346">
        <v>1</v>
      </c>
      <c r="AY96" s="346">
        <v>1</v>
      </c>
      <c r="AZ96" s="346">
        <v>5</v>
      </c>
      <c r="BA96" s="362"/>
      <c r="BB96" s="348">
        <v>12.9733327872381</v>
      </c>
      <c r="BC96" s="375">
        <v>0.88486614034941502</v>
      </c>
      <c r="BD96" s="375">
        <v>0.107372871159833</v>
      </c>
      <c r="BE96" s="375">
        <v>0.340978614998104</v>
      </c>
      <c r="BF96" s="374"/>
      <c r="BG96" s="348">
        <v>34.9709</v>
      </c>
      <c r="BH96" s="348">
        <v>31.101900000000001</v>
      </c>
      <c r="BI96" s="348">
        <v>32.219900000000003</v>
      </c>
      <c r="BJ96" s="348">
        <v>1.7073</v>
      </c>
      <c r="BK96" s="373"/>
      <c r="BL96" s="372" t="s">
        <v>2993</v>
      </c>
      <c r="BM96" s="372" t="s">
        <v>2994</v>
      </c>
      <c r="BN96" s="372" t="s">
        <v>2995</v>
      </c>
      <c r="BO96" s="372" t="s">
        <v>2996</v>
      </c>
      <c r="BP96" s="372" t="s">
        <v>2997</v>
      </c>
      <c r="BQ96" s="373"/>
      <c r="BR96" s="354" t="s">
        <v>2998</v>
      </c>
    </row>
    <row r="97" spans="1:70" s="428" customFormat="1" x14ac:dyDescent="0.25">
      <c r="A97" s="345" t="s">
        <v>2999</v>
      </c>
      <c r="B97" s="373"/>
      <c r="C97" s="719">
        <v>43434</v>
      </c>
      <c r="D97" s="373"/>
      <c r="E97" s="346">
        <v>3784.15</v>
      </c>
      <c r="F97" s="373"/>
      <c r="G97" s="347">
        <v>45.697000000000003</v>
      </c>
      <c r="H97" s="374"/>
      <c r="I97" s="348" t="s">
        <v>430</v>
      </c>
      <c r="J97" s="348">
        <v>0.18859999999999999</v>
      </c>
      <c r="K97" s="348">
        <v>3.5813999999999999</v>
      </c>
      <c r="L97" s="348">
        <v>11.8736</v>
      </c>
      <c r="M97" s="348">
        <v>23.255600000000001</v>
      </c>
      <c r="N97" s="350">
        <v>14.692600000000001</v>
      </c>
      <c r="O97" s="348">
        <v>9.4472000000000005</v>
      </c>
      <c r="P97" s="348">
        <v>20.774000000000001</v>
      </c>
      <c r="Q97" s="348">
        <v>14.918699999999999</v>
      </c>
      <c r="R97" s="348" t="s">
        <v>430</v>
      </c>
      <c r="S97" s="348">
        <v>6.0476999999999999</v>
      </c>
      <c r="T97" s="348">
        <v>26.423400000000001</v>
      </c>
      <c r="U97" s="348">
        <v>16.559100000000001</v>
      </c>
      <c r="V97" s="348">
        <v>18.6904</v>
      </c>
      <c r="W97" s="348">
        <v>3.6472000000000002</v>
      </c>
      <c r="X97" s="348">
        <v>21.7422</v>
      </c>
      <c r="Y97" s="374"/>
      <c r="Z97" s="346" t="s">
        <v>430</v>
      </c>
      <c r="AA97" s="346">
        <v>4</v>
      </c>
      <c r="AB97" s="346">
        <v>4</v>
      </c>
      <c r="AC97" s="346">
        <v>2</v>
      </c>
      <c r="AD97" s="346">
        <v>3</v>
      </c>
      <c r="AE97" s="346">
        <v>11</v>
      </c>
      <c r="AF97" s="346">
        <v>8</v>
      </c>
      <c r="AG97" s="346">
        <v>6</v>
      </c>
      <c r="AH97" s="346">
        <v>4</v>
      </c>
      <c r="AI97" s="346" t="s">
        <v>430</v>
      </c>
      <c r="AJ97" s="346">
        <v>3</v>
      </c>
      <c r="AK97" s="346">
        <v>5</v>
      </c>
      <c r="AL97" s="346">
        <v>11</v>
      </c>
      <c r="AM97" s="346">
        <v>11</v>
      </c>
      <c r="AN97" s="346">
        <v>2</v>
      </c>
      <c r="AO97" s="373"/>
      <c r="AP97" s="348" t="s">
        <v>430</v>
      </c>
      <c r="AQ97" s="348">
        <v>20.2</v>
      </c>
      <c r="AR97" s="348">
        <v>19.41</v>
      </c>
      <c r="AS97" s="348">
        <v>16.739999999999998</v>
      </c>
      <c r="AT97" s="348">
        <v>34.71</v>
      </c>
      <c r="AU97" s="351"/>
      <c r="AV97" s="346" t="s">
        <v>430</v>
      </c>
      <c r="AW97" s="346">
        <v>4</v>
      </c>
      <c r="AX97" s="346">
        <v>5</v>
      </c>
      <c r="AY97" s="346">
        <v>6</v>
      </c>
      <c r="AZ97" s="346">
        <v>8</v>
      </c>
      <c r="BA97" s="362"/>
      <c r="BB97" s="348">
        <v>12.985382858739699</v>
      </c>
      <c r="BC97" s="375">
        <v>0.82862860848346098</v>
      </c>
      <c r="BD97" s="375">
        <v>9.7883677296438806E-2</v>
      </c>
      <c r="BE97" s="375">
        <v>0.126987140259471</v>
      </c>
      <c r="BF97" s="374"/>
      <c r="BG97" s="348">
        <v>24.6248</v>
      </c>
      <c r="BH97" s="348">
        <v>14.743600000000001</v>
      </c>
      <c r="BI97" s="348">
        <v>42.568899999999999</v>
      </c>
      <c r="BJ97" s="348">
        <v>18.0627</v>
      </c>
      <c r="BK97" s="373"/>
      <c r="BL97" s="372" t="s">
        <v>3000</v>
      </c>
      <c r="BM97" s="372" t="s">
        <v>3001</v>
      </c>
      <c r="BN97" s="372" t="s">
        <v>3002</v>
      </c>
      <c r="BO97" s="372" t="s">
        <v>3003</v>
      </c>
      <c r="BP97" s="372" t="s">
        <v>3004</v>
      </c>
      <c r="BQ97" s="373"/>
      <c r="BR97" s="354" t="s">
        <v>526</v>
      </c>
    </row>
    <row r="98" spans="1:70" s="428" customFormat="1" x14ac:dyDescent="0.25">
      <c r="A98" s="345" t="s">
        <v>3005</v>
      </c>
      <c r="B98" s="373"/>
      <c r="C98" s="719">
        <v>43283</v>
      </c>
      <c r="D98" s="373"/>
      <c r="E98" s="346">
        <v>3448.38</v>
      </c>
      <c r="F98" s="373"/>
      <c r="G98" s="347">
        <v>45.372999999999998</v>
      </c>
      <c r="H98" s="374"/>
      <c r="I98" s="348">
        <v>0.2142</v>
      </c>
      <c r="J98" s="348">
        <v>-0.63729999999999998</v>
      </c>
      <c r="K98" s="348">
        <v>1.1503000000000001</v>
      </c>
      <c r="L98" s="348">
        <v>5.883</v>
      </c>
      <c r="M98" s="348">
        <v>18.939399999999999</v>
      </c>
      <c r="N98" s="350">
        <v>17.3733</v>
      </c>
      <c r="O98" s="348">
        <v>10.026899999999999</v>
      </c>
      <c r="P98" s="348">
        <v>21.070499999999999</v>
      </c>
      <c r="Q98" s="348">
        <v>14.509600000000001</v>
      </c>
      <c r="R98" s="348" t="s">
        <v>430</v>
      </c>
      <c r="S98" s="348">
        <v>4.0856000000000003</v>
      </c>
      <c r="T98" s="348">
        <v>19.9773</v>
      </c>
      <c r="U98" s="348">
        <v>18.786799999999999</v>
      </c>
      <c r="V98" s="348">
        <v>20.247499999999999</v>
      </c>
      <c r="W98" s="348">
        <v>-0.37109999999999999</v>
      </c>
      <c r="X98" s="348">
        <v>20.4177</v>
      </c>
      <c r="Y98" s="374"/>
      <c r="Z98" s="346">
        <v>4</v>
      </c>
      <c r="AA98" s="346">
        <v>17</v>
      </c>
      <c r="AB98" s="346">
        <v>14</v>
      </c>
      <c r="AC98" s="346">
        <v>16</v>
      </c>
      <c r="AD98" s="346">
        <v>12</v>
      </c>
      <c r="AE98" s="346">
        <v>8</v>
      </c>
      <c r="AF98" s="346">
        <v>6</v>
      </c>
      <c r="AG98" s="346">
        <v>4</v>
      </c>
      <c r="AH98" s="346">
        <v>5</v>
      </c>
      <c r="AI98" s="346" t="s">
        <v>430</v>
      </c>
      <c r="AJ98" s="346">
        <v>15</v>
      </c>
      <c r="AK98" s="346">
        <v>14</v>
      </c>
      <c r="AL98" s="346">
        <v>10</v>
      </c>
      <c r="AM98" s="346">
        <v>9</v>
      </c>
      <c r="AN98" s="346">
        <v>16</v>
      </c>
      <c r="AO98" s="373"/>
      <c r="AP98" s="348" t="s">
        <v>430</v>
      </c>
      <c r="AQ98" s="348">
        <v>20.14</v>
      </c>
      <c r="AR98" s="348">
        <v>19.579999999999998</v>
      </c>
      <c r="AS98" s="348">
        <v>18.09</v>
      </c>
      <c r="AT98" s="348">
        <v>30.37</v>
      </c>
      <c r="AU98" s="351"/>
      <c r="AV98" s="346" t="s">
        <v>430</v>
      </c>
      <c r="AW98" s="346">
        <v>5</v>
      </c>
      <c r="AX98" s="346">
        <v>4</v>
      </c>
      <c r="AY98" s="346">
        <v>3</v>
      </c>
      <c r="AZ98" s="346">
        <v>11</v>
      </c>
      <c r="BA98" s="362"/>
      <c r="BB98" s="348">
        <v>14.071114172086499</v>
      </c>
      <c r="BC98" s="375">
        <v>0.97354970248644401</v>
      </c>
      <c r="BD98" s="375">
        <v>9.5531509228300795E-2</v>
      </c>
      <c r="BE98" s="375">
        <v>0.18679471208327</v>
      </c>
      <c r="BF98" s="374"/>
      <c r="BG98" s="348">
        <v>36.213799999999999</v>
      </c>
      <c r="BH98" s="348">
        <v>43.865200000000002</v>
      </c>
      <c r="BI98" s="348">
        <v>18.6648</v>
      </c>
      <c r="BJ98" s="348">
        <v>1.2562</v>
      </c>
      <c r="BK98" s="373"/>
      <c r="BL98" s="372" t="s">
        <v>3006</v>
      </c>
      <c r="BM98" s="372" t="s">
        <v>3007</v>
      </c>
      <c r="BN98" s="372" t="s">
        <v>3008</v>
      </c>
      <c r="BO98" s="372" t="s">
        <v>3009</v>
      </c>
      <c r="BP98" s="372" t="s">
        <v>3010</v>
      </c>
      <c r="BQ98" s="373"/>
      <c r="BR98" s="354" t="s">
        <v>463</v>
      </c>
    </row>
    <row r="99" spans="1:70" s="428" customFormat="1" x14ac:dyDescent="0.25">
      <c r="A99" s="345" t="s">
        <v>3011</v>
      </c>
      <c r="B99" s="373"/>
      <c r="C99" s="719">
        <v>45203</v>
      </c>
      <c r="D99" s="373"/>
      <c r="E99" s="346">
        <v>3160.32</v>
      </c>
      <c r="F99" s="373"/>
      <c r="G99" s="347">
        <v>21.355</v>
      </c>
      <c r="H99" s="374"/>
      <c r="I99" s="348">
        <v>-6.08E-2</v>
      </c>
      <c r="J99" s="348">
        <v>-0.32669999999999999</v>
      </c>
      <c r="K99" s="348">
        <v>1.6614</v>
      </c>
      <c r="L99" s="348">
        <v>9.6928000000000001</v>
      </c>
      <c r="M99" s="348">
        <v>23.097799999999999</v>
      </c>
      <c r="N99" s="350">
        <v>23.197199999999999</v>
      </c>
      <c r="O99" s="348">
        <v>18.619700000000002</v>
      </c>
      <c r="P99" s="348" t="s">
        <v>430</v>
      </c>
      <c r="Q99" s="348" t="s">
        <v>430</v>
      </c>
      <c r="R99" s="348" t="s">
        <v>430</v>
      </c>
      <c r="S99" s="348">
        <v>4.6761999999999997</v>
      </c>
      <c r="T99" s="348">
        <v>25.7804</v>
      </c>
      <c r="U99" s="348">
        <v>23.940799999999999</v>
      </c>
      <c r="V99" s="348">
        <v>27.408899999999999</v>
      </c>
      <c r="W99" s="348">
        <v>1.3573999999999999</v>
      </c>
      <c r="X99" s="348">
        <v>30.3047</v>
      </c>
      <c r="Y99" s="374"/>
      <c r="Z99" s="346">
        <v>12</v>
      </c>
      <c r="AA99" s="346">
        <v>7</v>
      </c>
      <c r="AB99" s="346">
        <v>12</v>
      </c>
      <c r="AC99" s="346">
        <v>8</v>
      </c>
      <c r="AD99" s="346">
        <v>5</v>
      </c>
      <c r="AE99" s="346">
        <v>1</v>
      </c>
      <c r="AF99" s="346">
        <v>1</v>
      </c>
      <c r="AG99" s="346" t="s">
        <v>430</v>
      </c>
      <c r="AH99" s="346" t="s">
        <v>430</v>
      </c>
      <c r="AI99" s="346" t="s">
        <v>430</v>
      </c>
      <c r="AJ99" s="346">
        <v>9</v>
      </c>
      <c r="AK99" s="346">
        <v>6</v>
      </c>
      <c r="AL99" s="346">
        <v>2</v>
      </c>
      <c r="AM99" s="346">
        <v>1</v>
      </c>
      <c r="AN99" s="346">
        <v>7</v>
      </c>
      <c r="AO99" s="373"/>
      <c r="AP99" s="348" t="s">
        <v>430</v>
      </c>
      <c r="AQ99" s="348" t="s">
        <v>430</v>
      </c>
      <c r="AR99" s="348" t="s">
        <v>430</v>
      </c>
      <c r="AS99" s="348" t="s">
        <v>430</v>
      </c>
      <c r="AT99" s="348">
        <v>40.19</v>
      </c>
      <c r="AU99" s="351"/>
      <c r="AV99" s="346" t="s">
        <v>430</v>
      </c>
      <c r="AW99" s="346" t="s">
        <v>430</v>
      </c>
      <c r="AX99" s="346" t="s">
        <v>430</v>
      </c>
      <c r="AY99" s="346" t="s">
        <v>430</v>
      </c>
      <c r="AZ99" s="346">
        <v>4</v>
      </c>
      <c r="BA99" s="362"/>
      <c r="BB99" s="348">
        <v>14.1143847730148</v>
      </c>
      <c r="BC99" s="375">
        <v>0.93290983464081401</v>
      </c>
      <c r="BD99" s="375">
        <v>0.13464673478668199</v>
      </c>
      <c r="BE99" s="375">
        <v>0.79349478522419203</v>
      </c>
      <c r="BF99" s="374"/>
      <c r="BG99" s="348">
        <v>27.291599999999999</v>
      </c>
      <c r="BH99" s="348">
        <v>37.317700000000002</v>
      </c>
      <c r="BI99" s="348">
        <v>34.881900000000002</v>
      </c>
      <c r="BJ99" s="348">
        <v>0.50880000000000003</v>
      </c>
      <c r="BK99" s="373"/>
      <c r="BL99" s="372" t="s">
        <v>3012</v>
      </c>
      <c r="BM99" s="372" t="s">
        <v>3013</v>
      </c>
      <c r="BN99" s="372" t="s">
        <v>3014</v>
      </c>
      <c r="BO99" s="372" t="s">
        <v>3015</v>
      </c>
      <c r="BP99" s="372" t="s">
        <v>430</v>
      </c>
      <c r="BQ99" s="373"/>
      <c r="BR99" s="354" t="s">
        <v>463</v>
      </c>
    </row>
    <row r="100" spans="1:70" s="428" customFormat="1" x14ac:dyDescent="0.25">
      <c r="A100" s="345" t="s">
        <v>3016</v>
      </c>
      <c r="B100" s="373"/>
      <c r="C100" s="719">
        <v>42366</v>
      </c>
      <c r="D100" s="373"/>
      <c r="E100" s="346">
        <v>1555.6</v>
      </c>
      <c r="F100" s="373"/>
      <c r="G100" s="347">
        <v>33.6753</v>
      </c>
      <c r="H100" s="374"/>
      <c r="I100" s="348">
        <v>-0.16569999999999999</v>
      </c>
      <c r="J100" s="348">
        <v>-2.6700000000000002E-2</v>
      </c>
      <c r="K100" s="348">
        <v>1.1282000000000001</v>
      </c>
      <c r="L100" s="348">
        <v>6.0702999999999996</v>
      </c>
      <c r="M100" s="348">
        <v>13.4811</v>
      </c>
      <c r="N100" s="350">
        <v>8.1183999999999994</v>
      </c>
      <c r="O100" s="348">
        <v>6.0415999999999999</v>
      </c>
      <c r="P100" s="348">
        <v>18.666899999999998</v>
      </c>
      <c r="Q100" s="348">
        <v>13.8002</v>
      </c>
      <c r="R100" s="348">
        <v>13.3558</v>
      </c>
      <c r="S100" s="348">
        <v>4.1547000000000001</v>
      </c>
      <c r="T100" s="348">
        <v>19.840499999999999</v>
      </c>
      <c r="U100" s="348">
        <v>11.477</v>
      </c>
      <c r="V100" s="348">
        <v>12.2622</v>
      </c>
      <c r="W100" s="348">
        <v>-8.6300000000000002E-2</v>
      </c>
      <c r="X100" s="348">
        <v>12.073600000000001</v>
      </c>
      <c r="Y100" s="374"/>
      <c r="Z100" s="346">
        <v>15</v>
      </c>
      <c r="AA100" s="346">
        <v>5</v>
      </c>
      <c r="AB100" s="346">
        <v>15</v>
      </c>
      <c r="AC100" s="346">
        <v>15</v>
      </c>
      <c r="AD100" s="346">
        <v>17</v>
      </c>
      <c r="AE100" s="346">
        <v>17</v>
      </c>
      <c r="AF100" s="346">
        <v>13</v>
      </c>
      <c r="AG100" s="346">
        <v>9</v>
      </c>
      <c r="AH100" s="346">
        <v>6</v>
      </c>
      <c r="AI100" s="346">
        <v>4</v>
      </c>
      <c r="AJ100" s="346">
        <v>14</v>
      </c>
      <c r="AK100" s="346">
        <v>15</v>
      </c>
      <c r="AL100" s="346">
        <v>17</v>
      </c>
      <c r="AM100" s="346">
        <v>16</v>
      </c>
      <c r="AN100" s="346">
        <v>15</v>
      </c>
      <c r="AO100" s="373"/>
      <c r="AP100" s="348">
        <v>17.48</v>
      </c>
      <c r="AQ100" s="348">
        <v>18.190000000000001</v>
      </c>
      <c r="AR100" s="348">
        <v>17.53</v>
      </c>
      <c r="AS100" s="348">
        <v>13.59</v>
      </c>
      <c r="AT100" s="348">
        <v>21.07</v>
      </c>
      <c r="AU100" s="351"/>
      <c r="AV100" s="346">
        <v>4</v>
      </c>
      <c r="AW100" s="346">
        <v>8</v>
      </c>
      <c r="AX100" s="346">
        <v>8</v>
      </c>
      <c r="AY100" s="346">
        <v>9</v>
      </c>
      <c r="AZ100" s="346">
        <v>15</v>
      </c>
      <c r="BA100" s="362"/>
      <c r="BB100" s="348">
        <v>13.621974241756</v>
      </c>
      <c r="BC100" s="375">
        <v>0.91806301171565596</v>
      </c>
      <c r="BD100" s="375">
        <v>8.7254077462757096E-2</v>
      </c>
      <c r="BE100" s="375">
        <v>9.7100109860533301E-2</v>
      </c>
      <c r="BF100" s="374"/>
      <c r="BG100" s="348">
        <v>23.380700000000001</v>
      </c>
      <c r="BH100" s="348">
        <v>32.033200000000001</v>
      </c>
      <c r="BI100" s="348">
        <v>42.756599999999999</v>
      </c>
      <c r="BJ100" s="348">
        <v>1.8294999999999999</v>
      </c>
      <c r="BK100" s="373"/>
      <c r="BL100" s="372" t="s">
        <v>3017</v>
      </c>
      <c r="BM100" s="372" t="s">
        <v>3018</v>
      </c>
      <c r="BN100" s="372" t="s">
        <v>3019</v>
      </c>
      <c r="BO100" s="372" t="s">
        <v>3020</v>
      </c>
      <c r="BP100" s="372" t="s">
        <v>3021</v>
      </c>
      <c r="BQ100" s="373"/>
      <c r="BR100" s="354" t="s">
        <v>2439</v>
      </c>
    </row>
    <row r="101" spans="1:70" s="428" customFormat="1" x14ac:dyDescent="0.25">
      <c r="A101" s="345" t="s">
        <v>3022</v>
      </c>
      <c r="B101" s="373"/>
      <c r="C101" s="719">
        <v>36307</v>
      </c>
      <c r="D101" s="373"/>
      <c r="E101" s="346">
        <v>1414.87</v>
      </c>
      <c r="F101" s="373"/>
      <c r="G101" s="347">
        <v>339.99450000000002</v>
      </c>
      <c r="H101" s="374"/>
      <c r="I101" s="348">
        <v>-0.1268</v>
      </c>
      <c r="J101" s="348">
        <v>-0.40389999999999998</v>
      </c>
      <c r="K101" s="348">
        <v>1.9212</v>
      </c>
      <c r="L101" s="348">
        <v>9.5959000000000003</v>
      </c>
      <c r="M101" s="348">
        <v>21.3752</v>
      </c>
      <c r="N101" s="350">
        <v>15.248699999999999</v>
      </c>
      <c r="O101" s="348">
        <v>12.099299999999999</v>
      </c>
      <c r="P101" s="348">
        <v>23.0304</v>
      </c>
      <c r="Q101" s="348">
        <v>15.592700000000001</v>
      </c>
      <c r="R101" s="348">
        <v>13.7934</v>
      </c>
      <c r="S101" s="348">
        <v>4.2473999999999998</v>
      </c>
      <c r="T101" s="348">
        <v>25.355799999999999</v>
      </c>
      <c r="U101" s="348">
        <v>19.7316</v>
      </c>
      <c r="V101" s="348">
        <v>19.5838</v>
      </c>
      <c r="W101" s="348">
        <v>1.6395999999999999</v>
      </c>
      <c r="X101" s="348">
        <v>14.988</v>
      </c>
      <c r="Y101" s="374"/>
      <c r="Z101" s="346">
        <v>14</v>
      </c>
      <c r="AA101" s="346">
        <v>11</v>
      </c>
      <c r="AB101" s="346">
        <v>10</v>
      </c>
      <c r="AC101" s="346">
        <v>9</v>
      </c>
      <c r="AD101" s="346">
        <v>9</v>
      </c>
      <c r="AE101" s="346">
        <v>10</v>
      </c>
      <c r="AF101" s="346">
        <v>5</v>
      </c>
      <c r="AG101" s="346">
        <v>2</v>
      </c>
      <c r="AH101" s="346">
        <v>3</v>
      </c>
      <c r="AI101" s="346">
        <v>3</v>
      </c>
      <c r="AJ101" s="346">
        <v>12</v>
      </c>
      <c r="AK101" s="346">
        <v>7</v>
      </c>
      <c r="AL101" s="346">
        <v>8</v>
      </c>
      <c r="AM101" s="346">
        <v>10</v>
      </c>
      <c r="AN101" s="346">
        <v>5</v>
      </c>
      <c r="AO101" s="373"/>
      <c r="AP101" s="348">
        <v>18.73</v>
      </c>
      <c r="AQ101" s="348">
        <v>20.75</v>
      </c>
      <c r="AR101" s="348">
        <v>21.43</v>
      </c>
      <c r="AS101" s="348">
        <v>19.71</v>
      </c>
      <c r="AT101" s="348">
        <v>33.85</v>
      </c>
      <c r="AU101" s="351"/>
      <c r="AV101" s="346">
        <v>2</v>
      </c>
      <c r="AW101" s="346">
        <v>2</v>
      </c>
      <c r="AX101" s="346">
        <v>2</v>
      </c>
      <c r="AY101" s="346">
        <v>2</v>
      </c>
      <c r="AZ101" s="346">
        <v>9</v>
      </c>
      <c r="BA101" s="362"/>
      <c r="BB101" s="348">
        <v>13.909903704937101</v>
      </c>
      <c r="BC101" s="375">
        <v>0.96911479730500005</v>
      </c>
      <c r="BD101" s="375">
        <v>0.10861297313505899</v>
      </c>
      <c r="BE101" s="375">
        <v>0.358628534845856</v>
      </c>
      <c r="BF101" s="374"/>
      <c r="BG101" s="348">
        <v>19.351600000000001</v>
      </c>
      <c r="BH101" s="348">
        <v>32.560600000000001</v>
      </c>
      <c r="BI101" s="348">
        <v>44.253999999999998</v>
      </c>
      <c r="BJ101" s="348">
        <v>3.8338000000000001</v>
      </c>
      <c r="BK101" s="373"/>
      <c r="BL101" s="372" t="s">
        <v>3023</v>
      </c>
      <c r="BM101" s="372" t="s">
        <v>3024</v>
      </c>
      <c r="BN101" s="372" t="s">
        <v>3025</v>
      </c>
      <c r="BO101" s="372" t="s">
        <v>3026</v>
      </c>
      <c r="BP101" s="372" t="s">
        <v>3027</v>
      </c>
      <c r="BQ101" s="373"/>
      <c r="BR101" s="354" t="s">
        <v>463</v>
      </c>
    </row>
    <row r="102" spans="1:70" s="428" customFormat="1" x14ac:dyDescent="0.25">
      <c r="A102" s="345" t="s">
        <v>3028</v>
      </c>
      <c r="B102" s="373"/>
      <c r="C102" s="719">
        <v>43656</v>
      </c>
      <c r="D102" s="373"/>
      <c r="E102" s="346">
        <v>1088.1099999999999</v>
      </c>
      <c r="F102" s="373"/>
      <c r="G102" s="347">
        <v>36.549999999999997</v>
      </c>
      <c r="H102" s="374"/>
      <c r="I102" s="348">
        <v>2.7400000000000001E-2</v>
      </c>
      <c r="J102" s="348">
        <v>-0.59830000000000005</v>
      </c>
      <c r="K102" s="348">
        <v>1.4714</v>
      </c>
      <c r="L102" s="348">
        <v>8.5213999999999999</v>
      </c>
      <c r="M102" s="348">
        <v>19.366399999999999</v>
      </c>
      <c r="N102" s="350">
        <v>15.3725</v>
      </c>
      <c r="O102" s="348">
        <v>8.4434000000000005</v>
      </c>
      <c r="P102" s="348">
        <v>20.726400000000002</v>
      </c>
      <c r="Q102" s="348">
        <v>13.603199999999999</v>
      </c>
      <c r="R102" s="348" t="s">
        <v>430</v>
      </c>
      <c r="S102" s="348">
        <v>4.8780000000000001</v>
      </c>
      <c r="T102" s="348">
        <v>21.066600000000001</v>
      </c>
      <c r="U102" s="348">
        <v>19.132999999999999</v>
      </c>
      <c r="V102" s="348">
        <v>20.5077</v>
      </c>
      <c r="W102" s="348">
        <v>0.38450000000000001</v>
      </c>
      <c r="X102" s="348">
        <v>19.9725</v>
      </c>
      <c r="Y102" s="374"/>
      <c r="Z102" s="346">
        <v>10</v>
      </c>
      <c r="AA102" s="346">
        <v>15</v>
      </c>
      <c r="AB102" s="346">
        <v>13</v>
      </c>
      <c r="AC102" s="346">
        <v>10</v>
      </c>
      <c r="AD102" s="346">
        <v>11</v>
      </c>
      <c r="AE102" s="346">
        <v>9</v>
      </c>
      <c r="AF102" s="346">
        <v>9</v>
      </c>
      <c r="AG102" s="346">
        <v>7</v>
      </c>
      <c r="AH102" s="346">
        <v>7</v>
      </c>
      <c r="AI102" s="346" t="s">
        <v>430</v>
      </c>
      <c r="AJ102" s="346">
        <v>8</v>
      </c>
      <c r="AK102" s="346">
        <v>13</v>
      </c>
      <c r="AL102" s="346">
        <v>9</v>
      </c>
      <c r="AM102" s="346">
        <v>8</v>
      </c>
      <c r="AN102" s="346">
        <v>13</v>
      </c>
      <c r="AO102" s="373"/>
      <c r="AP102" s="348" t="s">
        <v>430</v>
      </c>
      <c r="AQ102" s="348">
        <v>18.45</v>
      </c>
      <c r="AR102" s="348">
        <v>19.12</v>
      </c>
      <c r="AS102" s="348">
        <v>16.97</v>
      </c>
      <c r="AT102" s="348">
        <v>32.049999999999997</v>
      </c>
      <c r="AU102" s="351"/>
      <c r="AV102" s="346" t="s">
        <v>430</v>
      </c>
      <c r="AW102" s="346">
        <v>6</v>
      </c>
      <c r="AX102" s="346">
        <v>6</v>
      </c>
      <c r="AY102" s="346">
        <v>4</v>
      </c>
      <c r="AZ102" s="346">
        <v>10</v>
      </c>
      <c r="BA102" s="362"/>
      <c r="BB102" s="348">
        <v>13.7411865104882</v>
      </c>
      <c r="BC102" s="375">
        <v>0.90924530394783398</v>
      </c>
      <c r="BD102" s="375">
        <v>9.4203086322099103E-2</v>
      </c>
      <c r="BE102" s="375">
        <v>0.21347274658066101</v>
      </c>
      <c r="BF102" s="374"/>
      <c r="BG102" s="348">
        <v>33.2776</v>
      </c>
      <c r="BH102" s="348">
        <v>31.124600000000001</v>
      </c>
      <c r="BI102" s="348">
        <v>32.317999999999998</v>
      </c>
      <c r="BJ102" s="348">
        <v>3.2797999999999998</v>
      </c>
      <c r="BK102" s="373"/>
      <c r="BL102" s="372" t="s">
        <v>3029</v>
      </c>
      <c r="BM102" s="372" t="s">
        <v>3030</v>
      </c>
      <c r="BN102" s="372" t="s">
        <v>3031</v>
      </c>
      <c r="BO102" s="372" t="s">
        <v>3032</v>
      </c>
      <c r="BP102" s="372" t="s">
        <v>3033</v>
      </c>
      <c r="BQ102" s="373"/>
      <c r="BR102" s="354" t="s">
        <v>463</v>
      </c>
    </row>
    <row r="103" spans="1:70" s="428" customFormat="1" x14ac:dyDescent="0.25">
      <c r="A103" s="345" t="s">
        <v>3034</v>
      </c>
      <c r="B103" s="373"/>
      <c r="C103" s="719">
        <v>45328</v>
      </c>
      <c r="D103" s="373"/>
      <c r="E103" s="346">
        <v>869.2</v>
      </c>
      <c r="F103" s="373"/>
      <c r="G103" s="347">
        <v>16.765000000000001</v>
      </c>
      <c r="H103" s="374"/>
      <c r="I103" s="348">
        <v>0.2092</v>
      </c>
      <c r="J103" s="348">
        <v>-0.38030000000000003</v>
      </c>
      <c r="K103" s="348">
        <v>2.8275000000000001</v>
      </c>
      <c r="L103" s="348">
        <v>10.7112</v>
      </c>
      <c r="M103" s="348">
        <v>22.416899999999998</v>
      </c>
      <c r="N103" s="350">
        <v>19.052700000000002</v>
      </c>
      <c r="O103" s="348">
        <v>17.864799999999999</v>
      </c>
      <c r="P103" s="348" t="s">
        <v>430</v>
      </c>
      <c r="Q103" s="348" t="s">
        <v>430</v>
      </c>
      <c r="R103" s="348" t="s">
        <v>430</v>
      </c>
      <c r="S103" s="348">
        <v>5.09</v>
      </c>
      <c r="T103" s="348">
        <v>25.214700000000001</v>
      </c>
      <c r="U103" s="348">
        <v>22.060400000000001</v>
      </c>
      <c r="V103" s="348">
        <v>23.9831</v>
      </c>
      <c r="W103" s="348">
        <v>1.2746</v>
      </c>
      <c r="X103" s="348">
        <v>22.589400000000001</v>
      </c>
      <c r="Y103" s="374"/>
      <c r="Z103" s="346">
        <v>6</v>
      </c>
      <c r="AA103" s="346">
        <v>10</v>
      </c>
      <c r="AB103" s="346">
        <v>5</v>
      </c>
      <c r="AC103" s="346">
        <v>6</v>
      </c>
      <c r="AD103" s="346">
        <v>8</v>
      </c>
      <c r="AE103" s="346">
        <v>6</v>
      </c>
      <c r="AF103" s="346">
        <v>2</v>
      </c>
      <c r="AG103" s="346" t="s">
        <v>430</v>
      </c>
      <c r="AH103" s="346" t="s">
        <v>430</v>
      </c>
      <c r="AI103" s="346" t="s">
        <v>430</v>
      </c>
      <c r="AJ103" s="346">
        <v>6</v>
      </c>
      <c r="AK103" s="346">
        <v>8</v>
      </c>
      <c r="AL103" s="346">
        <v>6</v>
      </c>
      <c r="AM103" s="346">
        <v>5</v>
      </c>
      <c r="AN103" s="346">
        <v>8</v>
      </c>
      <c r="AO103" s="373"/>
      <c r="AP103" s="348" t="s">
        <v>430</v>
      </c>
      <c r="AQ103" s="348" t="s">
        <v>430</v>
      </c>
      <c r="AR103" s="348" t="s">
        <v>430</v>
      </c>
      <c r="AS103" s="348" t="s">
        <v>430</v>
      </c>
      <c r="AT103" s="348">
        <v>37.25</v>
      </c>
      <c r="AU103" s="351"/>
      <c r="AV103" s="346" t="s">
        <v>430</v>
      </c>
      <c r="AW103" s="346" t="s">
        <v>430</v>
      </c>
      <c r="AX103" s="346" t="s">
        <v>430</v>
      </c>
      <c r="AY103" s="346" t="s">
        <v>430</v>
      </c>
      <c r="AZ103" s="346">
        <v>6</v>
      </c>
      <c r="BA103" s="362"/>
      <c r="BB103" s="348">
        <v>13.6225368590842</v>
      </c>
      <c r="BC103" s="375">
        <v>0.969482860635555</v>
      </c>
      <c r="BD103" s="375">
        <v>9.7071257694923294E-2</v>
      </c>
      <c r="BE103" s="375">
        <v>0.57561656538975603</v>
      </c>
      <c r="BF103" s="374"/>
      <c r="BG103" s="348">
        <v>28.7058</v>
      </c>
      <c r="BH103" s="348">
        <v>23.0138</v>
      </c>
      <c r="BI103" s="348">
        <v>41.769599999999997</v>
      </c>
      <c r="BJ103" s="348">
        <v>6.5107999999999997</v>
      </c>
      <c r="BK103" s="373"/>
      <c r="BL103" s="372" t="s">
        <v>3035</v>
      </c>
      <c r="BM103" s="372" t="s">
        <v>3036</v>
      </c>
      <c r="BN103" s="372" t="s">
        <v>3037</v>
      </c>
      <c r="BO103" s="372" t="s">
        <v>3038</v>
      </c>
      <c r="BP103" s="372" t="s">
        <v>3039</v>
      </c>
      <c r="BQ103" s="373"/>
      <c r="BR103" s="354" t="s">
        <v>555</v>
      </c>
    </row>
    <row r="104" spans="1:70" s="428" customFormat="1" ht="11" x14ac:dyDescent="0.3">
      <c r="A104" s="841" t="s">
        <v>3040</v>
      </c>
      <c r="B104" s="842"/>
      <c r="C104" s="843">
        <v>45271</v>
      </c>
      <c r="D104" s="842"/>
      <c r="E104" s="844">
        <v>731.61400000000003</v>
      </c>
      <c r="F104" s="842"/>
      <c r="G104" s="845">
        <v>16.663</v>
      </c>
      <c r="H104" s="847"/>
      <c r="I104" s="846">
        <v>9.01E-2</v>
      </c>
      <c r="J104" s="846">
        <v>0.19839999999999999</v>
      </c>
      <c r="K104" s="846">
        <v>1.7836000000000001</v>
      </c>
      <c r="L104" s="846">
        <v>10.2415</v>
      </c>
      <c r="M104" s="846">
        <v>23.704499999999999</v>
      </c>
      <c r="N104" s="848">
        <v>22.117999999999999</v>
      </c>
      <c r="O104" s="846">
        <v>13.028499999999999</v>
      </c>
      <c r="P104" s="846" t="s">
        <v>430</v>
      </c>
      <c r="Q104" s="846" t="s">
        <v>430</v>
      </c>
      <c r="R104" s="846" t="s">
        <v>430</v>
      </c>
      <c r="S104" s="846">
        <v>4.359</v>
      </c>
      <c r="T104" s="846">
        <v>26.734100000000002</v>
      </c>
      <c r="U104" s="846">
        <v>25.768000000000001</v>
      </c>
      <c r="V104" s="846">
        <v>26.936800000000002</v>
      </c>
      <c r="W104" s="846">
        <v>0.92669999999999997</v>
      </c>
      <c r="X104" s="846">
        <v>20.875900000000001</v>
      </c>
      <c r="Y104" s="847"/>
      <c r="Z104" s="844">
        <v>8</v>
      </c>
      <c r="AA104" s="844">
        <v>3</v>
      </c>
      <c r="AB104" s="844">
        <v>11</v>
      </c>
      <c r="AC104" s="844">
        <v>7</v>
      </c>
      <c r="AD104" s="844">
        <v>2</v>
      </c>
      <c r="AE104" s="844">
        <v>2</v>
      </c>
      <c r="AF104" s="844">
        <v>4</v>
      </c>
      <c r="AG104" s="844" t="s">
        <v>430</v>
      </c>
      <c r="AH104" s="844" t="s">
        <v>430</v>
      </c>
      <c r="AI104" s="844" t="s">
        <v>430</v>
      </c>
      <c r="AJ104" s="844">
        <v>11</v>
      </c>
      <c r="AK104" s="844">
        <v>3</v>
      </c>
      <c r="AL104" s="844">
        <v>1</v>
      </c>
      <c r="AM104" s="844">
        <v>3</v>
      </c>
      <c r="AN104" s="844">
        <v>10</v>
      </c>
      <c r="AO104" s="842"/>
      <c r="AP104" s="846" t="s">
        <v>430</v>
      </c>
      <c r="AQ104" s="846" t="s">
        <v>430</v>
      </c>
      <c r="AR104" s="846" t="s">
        <v>430</v>
      </c>
      <c r="AS104" s="846" t="s">
        <v>430</v>
      </c>
      <c r="AT104" s="846">
        <v>40.85</v>
      </c>
      <c r="AU104" s="849"/>
      <c r="AV104" s="844" t="s">
        <v>430</v>
      </c>
      <c r="AW104" s="844" t="s">
        <v>430</v>
      </c>
      <c r="AX104" s="844" t="s">
        <v>430</v>
      </c>
      <c r="AY104" s="844" t="s">
        <v>430</v>
      </c>
      <c r="AZ104" s="844">
        <v>3</v>
      </c>
      <c r="BA104" s="851"/>
      <c r="BB104" s="846">
        <v>15.0643516039662</v>
      </c>
      <c r="BC104" s="852">
        <v>1.0132047940437601</v>
      </c>
      <c r="BD104" s="852">
        <v>8.3149506054654002E-2</v>
      </c>
      <c r="BE104" s="852">
        <v>0.31296065308241799</v>
      </c>
      <c r="BF104" s="847"/>
      <c r="BG104" s="846">
        <v>36.247599999999998</v>
      </c>
      <c r="BH104" s="846">
        <v>23.463999999999999</v>
      </c>
      <c r="BI104" s="846">
        <v>39.018000000000001</v>
      </c>
      <c r="BJ104" s="846">
        <v>1.2704</v>
      </c>
      <c r="BK104" s="842"/>
      <c r="BL104" s="855" t="s">
        <v>3041</v>
      </c>
      <c r="BM104" s="855" t="s">
        <v>3042</v>
      </c>
      <c r="BN104" s="855" t="s">
        <v>3043</v>
      </c>
      <c r="BO104" s="855" t="s">
        <v>3044</v>
      </c>
      <c r="BP104" s="855" t="s">
        <v>3045</v>
      </c>
      <c r="BQ104" s="842"/>
      <c r="BR104" s="856" t="s">
        <v>526</v>
      </c>
    </row>
    <row r="105" spans="1:70" s="428" customFormat="1" x14ac:dyDescent="0.25">
      <c r="A105" s="345" t="s">
        <v>3046</v>
      </c>
      <c r="B105" s="373"/>
      <c r="C105" s="719">
        <v>45835</v>
      </c>
      <c r="D105" s="373"/>
      <c r="E105" s="346">
        <v>504.45</v>
      </c>
      <c r="F105" s="373"/>
      <c r="G105" s="347">
        <v>10.694699999999999</v>
      </c>
      <c r="H105" s="374"/>
      <c r="I105" s="348">
        <v>-0.1167</v>
      </c>
      <c r="J105" s="348">
        <v>-0.41160000000000002</v>
      </c>
      <c r="K105" s="348">
        <v>0.72330000000000005</v>
      </c>
      <c r="L105" s="348">
        <v>6.4743000000000004</v>
      </c>
      <c r="M105" s="348">
        <v>13.566800000000001</v>
      </c>
      <c r="N105" s="350">
        <v>8.3577999999999992</v>
      </c>
      <c r="O105" s="348" t="s">
        <v>430</v>
      </c>
      <c r="P105" s="348" t="s">
        <v>430</v>
      </c>
      <c r="Q105" s="348" t="s">
        <v>430</v>
      </c>
      <c r="R105" s="348" t="s">
        <v>430</v>
      </c>
      <c r="S105" s="348">
        <v>4.2337999999999996</v>
      </c>
      <c r="T105" s="348">
        <v>17.476400000000002</v>
      </c>
      <c r="U105" s="348">
        <v>13.053000000000001</v>
      </c>
      <c r="V105" s="348">
        <v>13.161799999999999</v>
      </c>
      <c r="W105" s="348">
        <v>-0.64939999999999998</v>
      </c>
      <c r="X105" s="348">
        <v>6.0252999999999997</v>
      </c>
      <c r="Y105" s="374"/>
      <c r="Z105" s="346">
        <v>13</v>
      </c>
      <c r="AA105" s="346">
        <v>12</v>
      </c>
      <c r="AB105" s="346">
        <v>17</v>
      </c>
      <c r="AC105" s="346">
        <v>14</v>
      </c>
      <c r="AD105" s="346">
        <v>16</v>
      </c>
      <c r="AE105" s="346">
        <v>15</v>
      </c>
      <c r="AF105" s="346" t="s">
        <v>430</v>
      </c>
      <c r="AG105" s="346" t="s">
        <v>430</v>
      </c>
      <c r="AH105" s="346" t="s">
        <v>430</v>
      </c>
      <c r="AI105" s="346" t="s">
        <v>430</v>
      </c>
      <c r="AJ105" s="346">
        <v>13</v>
      </c>
      <c r="AK105" s="346">
        <v>17</v>
      </c>
      <c r="AL105" s="346">
        <v>15</v>
      </c>
      <c r="AM105" s="346">
        <v>15</v>
      </c>
      <c r="AN105" s="346">
        <v>18</v>
      </c>
      <c r="AO105" s="373"/>
      <c r="AP105" s="348" t="s">
        <v>430</v>
      </c>
      <c r="AQ105" s="348" t="s">
        <v>430</v>
      </c>
      <c r="AR105" s="348" t="s">
        <v>430</v>
      </c>
      <c r="AS105" s="348" t="s">
        <v>430</v>
      </c>
      <c r="AT105" s="348">
        <v>22.12</v>
      </c>
      <c r="AU105" s="351"/>
      <c r="AV105" s="346" t="s">
        <v>430</v>
      </c>
      <c r="AW105" s="346" t="s">
        <v>430</v>
      </c>
      <c r="AX105" s="346" t="s">
        <v>430</v>
      </c>
      <c r="AY105" s="346" t="s">
        <v>430</v>
      </c>
      <c r="AZ105" s="346">
        <v>14</v>
      </c>
      <c r="BA105" s="362"/>
      <c r="BB105" s="348">
        <v>11.550604346245301</v>
      </c>
      <c r="BC105" s="375">
        <v>0.84217269700737696</v>
      </c>
      <c r="BD105" s="375">
        <v>6.1351250354804397E-3</v>
      </c>
      <c r="BE105" s="375">
        <v>-0.41238549104329397</v>
      </c>
      <c r="BF105" s="374"/>
      <c r="BG105" s="348">
        <v>30.5381</v>
      </c>
      <c r="BH105" s="348">
        <v>43.73</v>
      </c>
      <c r="BI105" s="348">
        <v>21.379300000000001</v>
      </c>
      <c r="BJ105" s="348">
        <v>4.3525999999999998</v>
      </c>
      <c r="BK105" s="373"/>
      <c r="BL105" s="372" t="s">
        <v>3047</v>
      </c>
      <c r="BM105" s="372" t="s">
        <v>3048</v>
      </c>
      <c r="BN105" s="372" t="s">
        <v>3049</v>
      </c>
      <c r="BO105" s="372" t="s">
        <v>3050</v>
      </c>
      <c r="BP105" s="372" t="s">
        <v>3051</v>
      </c>
      <c r="BQ105" s="373"/>
      <c r="BR105" s="354" t="s">
        <v>443</v>
      </c>
    </row>
    <row r="106" spans="1:70" s="428" customFormat="1" x14ac:dyDescent="0.25">
      <c r="A106" s="345" t="s">
        <v>3052</v>
      </c>
      <c r="B106" s="373"/>
      <c r="C106" s="719">
        <v>45124</v>
      </c>
      <c r="D106" s="373"/>
      <c r="E106" s="346">
        <v>414.69400000000002</v>
      </c>
      <c r="F106" s="373"/>
      <c r="G106" s="347">
        <v>18.143999999999998</v>
      </c>
      <c r="H106" s="374"/>
      <c r="I106" s="348">
        <v>0.31069999999999998</v>
      </c>
      <c r="J106" s="348">
        <v>1.1861999999999999</v>
      </c>
      <c r="K106" s="348">
        <v>5.1905000000000001</v>
      </c>
      <c r="L106" s="348">
        <v>10.9223</v>
      </c>
      <c r="M106" s="348">
        <v>22.520099999999999</v>
      </c>
      <c r="N106" s="350">
        <v>19.177099999999999</v>
      </c>
      <c r="O106" s="348">
        <v>4.0435999999999996</v>
      </c>
      <c r="P106" s="348">
        <v>20.3643</v>
      </c>
      <c r="Q106" s="348" t="s">
        <v>430</v>
      </c>
      <c r="R106" s="348" t="s">
        <v>430</v>
      </c>
      <c r="S106" s="348">
        <v>6.0358000000000001</v>
      </c>
      <c r="T106" s="348">
        <v>28.001799999999999</v>
      </c>
      <c r="U106" s="348">
        <v>21.1814</v>
      </c>
      <c r="V106" s="348">
        <v>21.471</v>
      </c>
      <c r="W106" s="348">
        <v>4.0212000000000003</v>
      </c>
      <c r="X106" s="348">
        <v>21.2197</v>
      </c>
      <c r="Y106" s="374"/>
      <c r="Z106" s="346">
        <v>2</v>
      </c>
      <c r="AA106" s="346">
        <v>1</v>
      </c>
      <c r="AB106" s="346">
        <v>1</v>
      </c>
      <c r="AC106" s="346">
        <v>4</v>
      </c>
      <c r="AD106" s="346">
        <v>7</v>
      </c>
      <c r="AE106" s="346">
        <v>5</v>
      </c>
      <c r="AF106" s="346">
        <v>14</v>
      </c>
      <c r="AG106" s="346">
        <v>8</v>
      </c>
      <c r="AH106" s="346" t="s">
        <v>430</v>
      </c>
      <c r="AI106" s="346" t="s">
        <v>430</v>
      </c>
      <c r="AJ106" s="346">
        <v>4</v>
      </c>
      <c r="AK106" s="346">
        <v>2</v>
      </c>
      <c r="AL106" s="346">
        <v>7</v>
      </c>
      <c r="AM106" s="346">
        <v>7</v>
      </c>
      <c r="AN106" s="346">
        <v>1</v>
      </c>
      <c r="AO106" s="373"/>
      <c r="AP106" s="348" t="s">
        <v>430</v>
      </c>
      <c r="AQ106" s="348" t="s">
        <v>430</v>
      </c>
      <c r="AR106" s="348" t="s">
        <v>430</v>
      </c>
      <c r="AS106" s="348">
        <v>15.84</v>
      </c>
      <c r="AT106" s="348">
        <v>36.82</v>
      </c>
      <c r="AU106" s="351"/>
      <c r="AV106" s="346" t="s">
        <v>430</v>
      </c>
      <c r="AW106" s="346" t="s">
        <v>430</v>
      </c>
      <c r="AX106" s="346" t="s">
        <v>430</v>
      </c>
      <c r="AY106" s="346">
        <v>7</v>
      </c>
      <c r="AZ106" s="346">
        <v>7</v>
      </c>
      <c r="BA106" s="362"/>
      <c r="BB106" s="348">
        <v>17.525831086502802</v>
      </c>
      <c r="BC106" s="375">
        <v>0.88957667885707803</v>
      </c>
      <c r="BD106" s="375">
        <v>7.3358429811225895E-2</v>
      </c>
      <c r="BE106" s="375">
        <v>0.37078077677931998</v>
      </c>
      <c r="BF106" s="374"/>
      <c r="BG106" s="348" t="s">
        <v>430</v>
      </c>
      <c r="BH106" s="348">
        <v>30.2529</v>
      </c>
      <c r="BI106" s="348">
        <v>50.1432</v>
      </c>
      <c r="BJ106" s="348">
        <v>19.603899999999999</v>
      </c>
      <c r="BK106" s="373"/>
      <c r="BL106" s="372" t="s">
        <v>3053</v>
      </c>
      <c r="BM106" s="372" t="s">
        <v>3054</v>
      </c>
      <c r="BN106" s="372" t="s">
        <v>3055</v>
      </c>
      <c r="BO106" s="372" t="s">
        <v>3056</v>
      </c>
      <c r="BP106" s="372" t="s">
        <v>3057</v>
      </c>
      <c r="BQ106" s="373"/>
      <c r="BR106" s="354" t="s">
        <v>548</v>
      </c>
    </row>
    <row r="107" spans="1:70" s="428" customFormat="1" x14ac:dyDescent="0.25">
      <c r="A107" s="345" t="s">
        <v>3058</v>
      </c>
      <c r="B107" s="373"/>
      <c r="C107" s="719">
        <v>45653</v>
      </c>
      <c r="D107" s="373"/>
      <c r="E107" s="346">
        <v>393.33699999999999</v>
      </c>
      <c r="F107" s="373"/>
      <c r="G107" s="347">
        <v>11.771000000000001</v>
      </c>
      <c r="H107" s="374"/>
      <c r="I107" s="348">
        <v>0.21279999999999999</v>
      </c>
      <c r="J107" s="348">
        <v>0.2641</v>
      </c>
      <c r="K107" s="348">
        <v>4.8734999999999999</v>
      </c>
      <c r="L107" s="348">
        <v>12.404500000000001</v>
      </c>
      <c r="M107" s="348">
        <v>25.0505</v>
      </c>
      <c r="N107" s="350">
        <v>19.709099999999999</v>
      </c>
      <c r="O107" s="348" t="s">
        <v>430</v>
      </c>
      <c r="P107" s="348" t="s">
        <v>430</v>
      </c>
      <c r="Q107" s="348" t="s">
        <v>430</v>
      </c>
      <c r="R107" s="348" t="s">
        <v>430</v>
      </c>
      <c r="S107" s="348">
        <v>8.4085000000000001</v>
      </c>
      <c r="T107" s="348">
        <v>29.750900000000001</v>
      </c>
      <c r="U107" s="348">
        <v>22.1692</v>
      </c>
      <c r="V107" s="348">
        <v>24.4818</v>
      </c>
      <c r="W107" s="348">
        <v>3.0825999999999998</v>
      </c>
      <c r="X107" s="348">
        <v>10.4095</v>
      </c>
      <c r="Y107" s="374"/>
      <c r="Z107" s="346">
        <v>5</v>
      </c>
      <c r="AA107" s="346">
        <v>2</v>
      </c>
      <c r="AB107" s="346">
        <v>2</v>
      </c>
      <c r="AC107" s="346">
        <v>1</v>
      </c>
      <c r="AD107" s="346">
        <v>1</v>
      </c>
      <c r="AE107" s="346">
        <v>4</v>
      </c>
      <c r="AF107" s="346" t="s">
        <v>430</v>
      </c>
      <c r="AG107" s="346" t="s">
        <v>430</v>
      </c>
      <c r="AH107" s="346" t="s">
        <v>430</v>
      </c>
      <c r="AI107" s="346" t="s">
        <v>430</v>
      </c>
      <c r="AJ107" s="346">
        <v>1</v>
      </c>
      <c r="AK107" s="346">
        <v>1</v>
      </c>
      <c r="AL107" s="346">
        <v>5</v>
      </c>
      <c r="AM107" s="346">
        <v>4</v>
      </c>
      <c r="AN107" s="346">
        <v>3</v>
      </c>
      <c r="AO107" s="373"/>
      <c r="AP107" s="348" t="s">
        <v>430</v>
      </c>
      <c r="AQ107" s="348" t="s">
        <v>430</v>
      </c>
      <c r="AR107" s="348" t="s">
        <v>430</v>
      </c>
      <c r="AS107" s="348" t="s">
        <v>430</v>
      </c>
      <c r="AT107" s="348">
        <v>40.86</v>
      </c>
      <c r="AU107" s="351"/>
      <c r="AV107" s="346" t="s">
        <v>430</v>
      </c>
      <c r="AW107" s="346" t="s">
        <v>430</v>
      </c>
      <c r="AX107" s="346" t="s">
        <v>430</v>
      </c>
      <c r="AY107" s="346" t="s">
        <v>430</v>
      </c>
      <c r="AZ107" s="346">
        <v>2</v>
      </c>
      <c r="BA107" s="362"/>
      <c r="BB107" s="348">
        <v>13.7771586062896</v>
      </c>
      <c r="BC107" s="375">
        <v>0.99673310745682897</v>
      </c>
      <c r="BD107" s="375">
        <v>4.7325787236287303E-2</v>
      </c>
      <c r="BE107" s="375">
        <v>0.106428752615017</v>
      </c>
      <c r="BF107" s="374"/>
      <c r="BG107" s="348">
        <v>30.523800000000001</v>
      </c>
      <c r="BH107" s="348">
        <v>25.0183</v>
      </c>
      <c r="BI107" s="348">
        <v>41.0503</v>
      </c>
      <c r="BJ107" s="348">
        <v>3.4076</v>
      </c>
      <c r="BK107" s="373"/>
      <c r="BL107" s="372" t="s">
        <v>3059</v>
      </c>
      <c r="BM107" s="372" t="s">
        <v>3060</v>
      </c>
      <c r="BN107" s="372" t="s">
        <v>3061</v>
      </c>
      <c r="BO107" s="372" t="s">
        <v>3062</v>
      </c>
      <c r="BP107" s="372" t="s">
        <v>3063</v>
      </c>
      <c r="BQ107" s="373"/>
      <c r="BR107" s="354" t="s">
        <v>476</v>
      </c>
    </row>
    <row r="108" spans="1:70" s="428" customFormat="1" x14ac:dyDescent="0.25">
      <c r="A108" s="345" t="s">
        <v>3064</v>
      </c>
      <c r="B108" s="373"/>
      <c r="C108" s="719">
        <v>45989</v>
      </c>
      <c r="D108" s="373"/>
      <c r="E108" s="346">
        <v>323.87099999999998</v>
      </c>
      <c r="F108" s="373"/>
      <c r="G108" s="347">
        <v>11.192</v>
      </c>
      <c r="H108" s="374"/>
      <c r="I108" s="348">
        <v>-4.4699999999999997E-2</v>
      </c>
      <c r="J108" s="348">
        <v>-0.4713</v>
      </c>
      <c r="K108" s="348">
        <v>2.1354000000000002</v>
      </c>
      <c r="L108" s="348">
        <v>7.9474999999999998</v>
      </c>
      <c r="M108" s="348">
        <v>17.046600000000002</v>
      </c>
      <c r="N108" s="350" t="s">
        <v>430</v>
      </c>
      <c r="O108" s="348" t="s">
        <v>430</v>
      </c>
      <c r="P108" s="348" t="s">
        <v>430</v>
      </c>
      <c r="Q108" s="348" t="s">
        <v>430</v>
      </c>
      <c r="R108" s="348" t="s">
        <v>430</v>
      </c>
      <c r="S108" s="348">
        <v>4.5199999999999996</v>
      </c>
      <c r="T108" s="348">
        <v>21.572900000000001</v>
      </c>
      <c r="U108" s="348">
        <v>14.3675</v>
      </c>
      <c r="V108" s="348" t="s">
        <v>430</v>
      </c>
      <c r="W108" s="348">
        <v>1.2576000000000001</v>
      </c>
      <c r="X108" s="348">
        <v>11.92</v>
      </c>
      <c r="Y108" s="374"/>
      <c r="Z108" s="346">
        <v>11</v>
      </c>
      <c r="AA108" s="346">
        <v>13</v>
      </c>
      <c r="AB108" s="346">
        <v>8</v>
      </c>
      <c r="AC108" s="346">
        <v>12</v>
      </c>
      <c r="AD108" s="346">
        <v>14</v>
      </c>
      <c r="AE108" s="346" t="s">
        <v>430</v>
      </c>
      <c r="AF108" s="346" t="s">
        <v>430</v>
      </c>
      <c r="AG108" s="346" t="s">
        <v>430</v>
      </c>
      <c r="AH108" s="346" t="s">
        <v>430</v>
      </c>
      <c r="AI108" s="346" t="s">
        <v>430</v>
      </c>
      <c r="AJ108" s="346">
        <v>10</v>
      </c>
      <c r="AK108" s="346">
        <v>12</v>
      </c>
      <c r="AL108" s="346">
        <v>14</v>
      </c>
      <c r="AM108" s="346" t="s">
        <v>430</v>
      </c>
      <c r="AN108" s="346">
        <v>9</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62"/>
      <c r="BB108" s="348">
        <v>15.4781027680599</v>
      </c>
      <c r="BC108" s="375">
        <v>0.95014643884671501</v>
      </c>
      <c r="BD108" s="375">
        <v>8.4236589228910697E-2</v>
      </c>
      <c r="BE108" s="375">
        <v>-0.13263596051163001</v>
      </c>
      <c r="BF108" s="374"/>
      <c r="BG108" s="348">
        <v>34.7637</v>
      </c>
      <c r="BH108" s="348">
        <v>30.084199999999999</v>
      </c>
      <c r="BI108" s="348">
        <v>31.5867</v>
      </c>
      <c r="BJ108" s="348">
        <v>3.5653999999999999</v>
      </c>
      <c r="BK108" s="373"/>
      <c r="BL108" s="372" t="s">
        <v>3065</v>
      </c>
      <c r="BM108" s="372" t="s">
        <v>3066</v>
      </c>
      <c r="BN108" s="372" t="s">
        <v>3067</v>
      </c>
      <c r="BO108" s="372" t="s">
        <v>3068</v>
      </c>
      <c r="BP108" s="372" t="s">
        <v>430</v>
      </c>
      <c r="BQ108" s="373"/>
      <c r="BR108" s="354" t="s">
        <v>526</v>
      </c>
    </row>
    <row r="109" spans="1:70" s="428" customFormat="1" x14ac:dyDescent="0.25">
      <c r="A109" s="345" t="s">
        <v>3069</v>
      </c>
      <c r="B109" s="373"/>
      <c r="C109" s="719">
        <v>44510</v>
      </c>
      <c r="D109" s="373"/>
      <c r="E109" s="346">
        <v>268.58999999999997</v>
      </c>
      <c r="F109" s="373"/>
      <c r="G109" s="347">
        <v>18.024899999999999</v>
      </c>
      <c r="H109" s="374"/>
      <c r="I109" s="348">
        <v>0.30890000000000001</v>
      </c>
      <c r="J109" s="348">
        <v>-0.33229999999999998</v>
      </c>
      <c r="K109" s="348">
        <v>1.9773000000000001</v>
      </c>
      <c r="L109" s="348">
        <v>7.1157000000000004</v>
      </c>
      <c r="M109" s="348">
        <v>18.5732</v>
      </c>
      <c r="N109" s="350">
        <v>10.283200000000001</v>
      </c>
      <c r="O109" s="348">
        <v>6.2603</v>
      </c>
      <c r="P109" s="348">
        <v>17.954599999999999</v>
      </c>
      <c r="Q109" s="348" t="s">
        <v>430</v>
      </c>
      <c r="R109" s="348" t="s">
        <v>430</v>
      </c>
      <c r="S109" s="348">
        <v>3.9384000000000001</v>
      </c>
      <c r="T109" s="348">
        <v>22.389399999999998</v>
      </c>
      <c r="U109" s="348">
        <v>14.862399999999999</v>
      </c>
      <c r="V109" s="348">
        <v>14.145899999999999</v>
      </c>
      <c r="W109" s="348">
        <v>0.46089999999999998</v>
      </c>
      <c r="X109" s="348">
        <v>13.123100000000001</v>
      </c>
      <c r="Y109" s="374"/>
      <c r="Z109" s="346">
        <v>3</v>
      </c>
      <c r="AA109" s="346">
        <v>8</v>
      </c>
      <c r="AB109" s="346">
        <v>9</v>
      </c>
      <c r="AC109" s="346">
        <v>13</v>
      </c>
      <c r="AD109" s="346">
        <v>13</v>
      </c>
      <c r="AE109" s="346">
        <v>13</v>
      </c>
      <c r="AF109" s="346">
        <v>12</v>
      </c>
      <c r="AG109" s="346">
        <v>11</v>
      </c>
      <c r="AH109" s="346" t="s">
        <v>430</v>
      </c>
      <c r="AI109" s="346" t="s">
        <v>430</v>
      </c>
      <c r="AJ109" s="346">
        <v>16</v>
      </c>
      <c r="AK109" s="346">
        <v>11</v>
      </c>
      <c r="AL109" s="346">
        <v>13</v>
      </c>
      <c r="AM109" s="346">
        <v>14</v>
      </c>
      <c r="AN109" s="346">
        <v>12</v>
      </c>
      <c r="AO109" s="373"/>
      <c r="AP109" s="348" t="s">
        <v>430</v>
      </c>
      <c r="AQ109" s="348" t="s">
        <v>430</v>
      </c>
      <c r="AR109" s="348" t="s">
        <v>430</v>
      </c>
      <c r="AS109" s="348">
        <v>13.34</v>
      </c>
      <c r="AT109" s="348">
        <v>25.92</v>
      </c>
      <c r="AU109" s="351"/>
      <c r="AV109" s="346" t="s">
        <v>430</v>
      </c>
      <c r="AW109" s="346" t="s">
        <v>430</v>
      </c>
      <c r="AX109" s="346" t="s">
        <v>430</v>
      </c>
      <c r="AY109" s="346">
        <v>10</v>
      </c>
      <c r="AZ109" s="346">
        <v>13</v>
      </c>
      <c r="BA109" s="362"/>
      <c r="BB109" s="348">
        <v>13.8550129072072</v>
      </c>
      <c r="BC109" s="375">
        <v>0.92620228864257603</v>
      </c>
      <c r="BD109" s="375">
        <v>7.7876883892190094E-2</v>
      </c>
      <c r="BE109" s="375">
        <v>0.12643088695060101</v>
      </c>
      <c r="BF109" s="374"/>
      <c r="BG109" s="348">
        <v>36.546799999999998</v>
      </c>
      <c r="BH109" s="348">
        <v>39.885300000000001</v>
      </c>
      <c r="BI109" s="348">
        <v>21.4498</v>
      </c>
      <c r="BJ109" s="348">
        <v>2.1181000000000001</v>
      </c>
      <c r="BK109" s="373"/>
      <c r="BL109" s="372" t="s">
        <v>3070</v>
      </c>
      <c r="BM109" s="372" t="s">
        <v>3071</v>
      </c>
      <c r="BN109" s="372" t="s">
        <v>3072</v>
      </c>
      <c r="BO109" s="372" t="s">
        <v>3073</v>
      </c>
      <c r="BP109" s="372" t="s">
        <v>3074</v>
      </c>
      <c r="BQ109" s="373"/>
      <c r="BR109" s="354" t="s">
        <v>611</v>
      </c>
    </row>
    <row r="110" spans="1:70" s="428" customFormat="1" x14ac:dyDescent="0.25">
      <c r="A110" s="345" t="s">
        <v>3075</v>
      </c>
      <c r="B110" s="373"/>
      <c r="C110" s="719">
        <v>45632</v>
      </c>
      <c r="D110" s="373"/>
      <c r="E110" s="346">
        <v>121.21</v>
      </c>
      <c r="F110" s="373"/>
      <c r="G110" s="347">
        <v>12.14</v>
      </c>
      <c r="H110" s="374"/>
      <c r="I110" s="348">
        <v>-0.2465</v>
      </c>
      <c r="J110" s="348">
        <v>-0.2465</v>
      </c>
      <c r="K110" s="348">
        <v>3.5836000000000001</v>
      </c>
      <c r="L110" s="348">
        <v>11.5809</v>
      </c>
      <c r="M110" s="348">
        <v>23.123699999999999</v>
      </c>
      <c r="N110" s="350">
        <v>21.5215</v>
      </c>
      <c r="O110" s="348" t="s">
        <v>430</v>
      </c>
      <c r="P110" s="348" t="s">
        <v>430</v>
      </c>
      <c r="Q110" s="348" t="s">
        <v>430</v>
      </c>
      <c r="R110" s="348" t="s">
        <v>430</v>
      </c>
      <c r="S110" s="348">
        <v>7.3385999999999996</v>
      </c>
      <c r="T110" s="348">
        <v>26.722300000000001</v>
      </c>
      <c r="U110" s="348">
        <v>23.373999999999999</v>
      </c>
      <c r="V110" s="348">
        <v>27.1204</v>
      </c>
      <c r="W110" s="348">
        <v>1.5049999999999999</v>
      </c>
      <c r="X110" s="348">
        <v>12.052300000000001</v>
      </c>
      <c r="Y110" s="374"/>
      <c r="Z110" s="346">
        <v>17</v>
      </c>
      <c r="AA110" s="346">
        <v>6</v>
      </c>
      <c r="AB110" s="346">
        <v>3</v>
      </c>
      <c r="AC110" s="346">
        <v>3</v>
      </c>
      <c r="AD110" s="346">
        <v>4</v>
      </c>
      <c r="AE110" s="346">
        <v>3</v>
      </c>
      <c r="AF110" s="346" t="s">
        <v>430</v>
      </c>
      <c r="AG110" s="346" t="s">
        <v>430</v>
      </c>
      <c r="AH110" s="346" t="s">
        <v>430</v>
      </c>
      <c r="AI110" s="346" t="s">
        <v>430</v>
      </c>
      <c r="AJ110" s="346">
        <v>2</v>
      </c>
      <c r="AK110" s="346">
        <v>4</v>
      </c>
      <c r="AL110" s="346">
        <v>3</v>
      </c>
      <c r="AM110" s="346">
        <v>2</v>
      </c>
      <c r="AN110" s="346">
        <v>6</v>
      </c>
      <c r="AO110" s="373"/>
      <c r="AP110" s="348" t="s">
        <v>430</v>
      </c>
      <c r="AQ110" s="348" t="s">
        <v>430</v>
      </c>
      <c r="AR110" s="348" t="s">
        <v>430</v>
      </c>
      <c r="AS110" s="348" t="s">
        <v>430</v>
      </c>
      <c r="AT110" s="348">
        <v>40.869999999999997</v>
      </c>
      <c r="AU110" s="351"/>
      <c r="AV110" s="346" t="s">
        <v>430</v>
      </c>
      <c r="AW110" s="346" t="s">
        <v>430</v>
      </c>
      <c r="AX110" s="346" t="s">
        <v>430</v>
      </c>
      <c r="AY110" s="346" t="s">
        <v>430</v>
      </c>
      <c r="AZ110" s="346">
        <v>1</v>
      </c>
      <c r="BA110" s="362"/>
      <c r="BB110" s="348">
        <v>12.8906835003627</v>
      </c>
      <c r="BC110" s="375">
        <v>0.95369369973520601</v>
      </c>
      <c r="BD110" s="375">
        <v>4.8019925623882402E-2</v>
      </c>
      <c r="BE110" s="375">
        <v>0.264249548752923</v>
      </c>
      <c r="BF110" s="374"/>
      <c r="BG110" s="348">
        <v>32.973799999999997</v>
      </c>
      <c r="BH110" s="348">
        <v>32.586599999999997</v>
      </c>
      <c r="BI110" s="348">
        <v>28.943999999999999</v>
      </c>
      <c r="BJ110" s="348">
        <v>5.4955999999999996</v>
      </c>
      <c r="BK110" s="373"/>
      <c r="BL110" s="372" t="s">
        <v>3076</v>
      </c>
      <c r="BM110" s="372" t="s">
        <v>3077</v>
      </c>
      <c r="BN110" s="372" t="s">
        <v>3078</v>
      </c>
      <c r="BO110" s="372" t="s">
        <v>3079</v>
      </c>
      <c r="BP110" s="372" t="s">
        <v>3080</v>
      </c>
      <c r="BQ110" s="373"/>
      <c r="BR110" s="354" t="s">
        <v>611</v>
      </c>
    </row>
    <row r="111" spans="1:70" s="428" customFormat="1" x14ac:dyDescent="0.25">
      <c r="A111" s="345" t="s">
        <v>3081</v>
      </c>
      <c r="B111" s="373"/>
      <c r="C111" s="719">
        <v>43524</v>
      </c>
      <c r="D111" s="373"/>
      <c r="E111" s="346">
        <v>100.13200000000001</v>
      </c>
      <c r="F111" s="373"/>
      <c r="G111" s="347">
        <v>33.751600000000003</v>
      </c>
      <c r="H111" s="374"/>
      <c r="I111" s="348">
        <v>7.9799999999999996E-2</v>
      </c>
      <c r="J111" s="348">
        <v>-0.60580000000000001</v>
      </c>
      <c r="K111" s="348">
        <v>2.7324000000000002</v>
      </c>
      <c r="L111" s="348">
        <v>8.0805000000000007</v>
      </c>
      <c r="M111" s="348">
        <v>20.049700000000001</v>
      </c>
      <c r="N111" s="350">
        <v>13.858000000000001</v>
      </c>
      <c r="O111" s="348">
        <v>9.9443999999999999</v>
      </c>
      <c r="P111" s="348">
        <v>20.8567</v>
      </c>
      <c r="Q111" s="348">
        <v>11.9016</v>
      </c>
      <c r="R111" s="348" t="s">
        <v>430</v>
      </c>
      <c r="S111" s="348">
        <v>5.9867999999999997</v>
      </c>
      <c r="T111" s="348">
        <v>23.467600000000001</v>
      </c>
      <c r="U111" s="348">
        <v>15.926299999999999</v>
      </c>
      <c r="V111" s="348">
        <v>16.3371</v>
      </c>
      <c r="W111" s="348">
        <v>1.7482</v>
      </c>
      <c r="X111" s="348">
        <v>17.661100000000001</v>
      </c>
      <c r="Y111" s="374"/>
      <c r="Z111" s="346">
        <v>9</v>
      </c>
      <c r="AA111" s="346">
        <v>16</v>
      </c>
      <c r="AB111" s="346">
        <v>6</v>
      </c>
      <c r="AC111" s="346">
        <v>11</v>
      </c>
      <c r="AD111" s="346">
        <v>10</v>
      </c>
      <c r="AE111" s="346">
        <v>12</v>
      </c>
      <c r="AF111" s="346">
        <v>7</v>
      </c>
      <c r="AG111" s="346">
        <v>5</v>
      </c>
      <c r="AH111" s="346">
        <v>9</v>
      </c>
      <c r="AI111" s="346" t="s">
        <v>430</v>
      </c>
      <c r="AJ111" s="346">
        <v>5</v>
      </c>
      <c r="AK111" s="346">
        <v>10</v>
      </c>
      <c r="AL111" s="346">
        <v>12</v>
      </c>
      <c r="AM111" s="346">
        <v>12</v>
      </c>
      <c r="AN111" s="346">
        <v>4</v>
      </c>
      <c r="AO111" s="373"/>
      <c r="AP111" s="348" t="s">
        <v>430</v>
      </c>
      <c r="AQ111" s="348">
        <v>16.920000000000002</v>
      </c>
      <c r="AR111" s="348">
        <v>17.8</v>
      </c>
      <c r="AS111" s="348">
        <v>16.77</v>
      </c>
      <c r="AT111" s="348">
        <v>29.68</v>
      </c>
      <c r="AU111" s="351"/>
      <c r="AV111" s="346" t="s">
        <v>430</v>
      </c>
      <c r="AW111" s="346">
        <v>9</v>
      </c>
      <c r="AX111" s="346">
        <v>7</v>
      </c>
      <c r="AY111" s="346">
        <v>5</v>
      </c>
      <c r="AZ111" s="346">
        <v>12</v>
      </c>
      <c r="BA111" s="362"/>
      <c r="BB111" s="348">
        <v>13.679782100416499</v>
      </c>
      <c r="BC111" s="375">
        <v>0.93923441599772695</v>
      </c>
      <c r="BD111" s="375">
        <v>9.4015680707385904E-2</v>
      </c>
      <c r="BE111" s="375">
        <v>0.16947094434309401</v>
      </c>
      <c r="BF111" s="374"/>
      <c r="BG111" s="348">
        <v>33.6661</v>
      </c>
      <c r="BH111" s="348">
        <v>33.206800000000001</v>
      </c>
      <c r="BI111" s="348">
        <v>30.058499999999999</v>
      </c>
      <c r="BJ111" s="348">
        <v>3.0686</v>
      </c>
      <c r="BK111" s="373"/>
      <c r="BL111" s="372" t="s">
        <v>3082</v>
      </c>
      <c r="BM111" s="372" t="s">
        <v>3083</v>
      </c>
      <c r="BN111" s="372" t="s">
        <v>3084</v>
      </c>
      <c r="BO111" s="372" t="s">
        <v>3085</v>
      </c>
      <c r="BP111" s="372" t="s">
        <v>430</v>
      </c>
      <c r="BQ111" s="373"/>
      <c r="BR111" s="354" t="s">
        <v>476</v>
      </c>
    </row>
    <row r="112" spans="1:70" s="428" customFormat="1" x14ac:dyDescent="0.25">
      <c r="A112" s="884" t="s">
        <v>93</v>
      </c>
      <c r="B112" s="402"/>
      <c r="C112" s="724"/>
      <c r="D112" s="402"/>
      <c r="E112" s="403"/>
      <c r="F112" s="402"/>
      <c r="G112" s="404"/>
      <c r="H112" s="406"/>
      <c r="I112" s="405">
        <v>5.8200000000000002E-2</v>
      </c>
      <c r="J112" s="405">
        <v>-0.2596</v>
      </c>
      <c r="K112" s="405">
        <v>2.1425999999999998</v>
      </c>
      <c r="L112" s="405">
        <v>8.6442999999999994</v>
      </c>
      <c r="M112" s="405">
        <v>19.775400000000001</v>
      </c>
      <c r="N112" s="407">
        <v>15.5914</v>
      </c>
      <c r="O112" s="405">
        <v>10.392899999999999</v>
      </c>
      <c r="P112" s="405">
        <v>20.6157</v>
      </c>
      <c r="Q112" s="405">
        <v>14.644600000000001</v>
      </c>
      <c r="R112" s="405">
        <v>13.9908</v>
      </c>
      <c r="S112" s="405">
        <v>4.7923999999999998</v>
      </c>
      <c r="T112" s="405">
        <v>23.299499999999998</v>
      </c>
      <c r="U112" s="405">
        <v>18.127700000000001</v>
      </c>
      <c r="V112" s="405">
        <v>19.7744</v>
      </c>
      <c r="W112" s="405">
        <v>1.1504000000000001</v>
      </c>
      <c r="X112" s="405">
        <v>17.3294</v>
      </c>
      <c r="Y112" s="406"/>
      <c r="Z112" s="403">
        <v>17</v>
      </c>
      <c r="AA112" s="403">
        <v>18</v>
      </c>
      <c r="AB112" s="403">
        <v>18</v>
      </c>
      <c r="AC112" s="403">
        <v>18</v>
      </c>
      <c r="AD112" s="403">
        <v>18</v>
      </c>
      <c r="AE112" s="403">
        <v>17</v>
      </c>
      <c r="AF112" s="403">
        <v>14</v>
      </c>
      <c r="AG112" s="403">
        <v>11</v>
      </c>
      <c r="AH112" s="403">
        <v>9</v>
      </c>
      <c r="AI112" s="403">
        <v>4</v>
      </c>
      <c r="AJ112" s="403">
        <v>18</v>
      </c>
      <c r="AK112" s="403">
        <v>18</v>
      </c>
      <c r="AL112" s="403">
        <v>18</v>
      </c>
      <c r="AM112" s="403">
        <v>17</v>
      </c>
      <c r="AN112" s="403">
        <v>18</v>
      </c>
      <c r="AO112" s="402"/>
      <c r="AP112" s="405">
        <v>18.495000000000001</v>
      </c>
      <c r="AQ112" s="405">
        <v>19.558888888888902</v>
      </c>
      <c r="AR112" s="405">
        <v>19.452222222222201</v>
      </c>
      <c r="AS112" s="405">
        <v>16.3890909090909</v>
      </c>
      <c r="AT112" s="405">
        <v>31.906470588235301</v>
      </c>
      <c r="AU112" s="408"/>
      <c r="AV112" s="403">
        <v>4</v>
      </c>
      <c r="AW112" s="403">
        <v>9</v>
      </c>
      <c r="AX112" s="403">
        <v>9</v>
      </c>
      <c r="AY112" s="403">
        <v>10</v>
      </c>
      <c r="AZ112" s="403">
        <v>17</v>
      </c>
      <c r="BA112" s="409"/>
      <c r="BB112" s="405"/>
      <c r="BC112" s="410"/>
      <c r="BD112" s="410"/>
      <c r="BE112" s="410"/>
      <c r="BF112" s="406"/>
      <c r="BG112" s="405"/>
      <c r="BH112" s="405"/>
      <c r="BI112" s="405"/>
      <c r="BJ112" s="405"/>
      <c r="BK112" s="402"/>
      <c r="BL112" s="401"/>
      <c r="BM112" s="401"/>
      <c r="BN112" s="401"/>
      <c r="BO112" s="401"/>
      <c r="BP112" s="401"/>
      <c r="BQ112" s="402"/>
      <c r="BR112" s="411"/>
    </row>
    <row r="113" spans="1:70" s="428" customFormat="1" x14ac:dyDescent="0.25">
      <c r="A113" s="885" t="s">
        <v>94</v>
      </c>
      <c r="B113" s="373"/>
      <c r="C113" s="719"/>
      <c r="D113" s="373"/>
      <c r="E113" s="346"/>
      <c r="F113" s="373"/>
      <c r="G113" s="347"/>
      <c r="H113" s="374"/>
      <c r="I113" s="348">
        <v>0.39350000000000002</v>
      </c>
      <c r="J113" s="348">
        <v>1.1861999999999999</v>
      </c>
      <c r="K113" s="348">
        <v>5.1905000000000001</v>
      </c>
      <c r="L113" s="348">
        <v>12.404500000000001</v>
      </c>
      <c r="M113" s="348">
        <v>25.0505</v>
      </c>
      <c r="N113" s="350">
        <v>23.197199999999999</v>
      </c>
      <c r="O113" s="348">
        <v>18.619700000000002</v>
      </c>
      <c r="P113" s="348">
        <v>23.208100000000002</v>
      </c>
      <c r="Q113" s="348">
        <v>18.092500000000001</v>
      </c>
      <c r="R113" s="348">
        <v>14.99</v>
      </c>
      <c r="S113" s="348">
        <v>8.4085000000000001</v>
      </c>
      <c r="T113" s="348">
        <v>29.750900000000001</v>
      </c>
      <c r="U113" s="348">
        <v>25.768000000000001</v>
      </c>
      <c r="V113" s="348">
        <v>27.408899999999999</v>
      </c>
      <c r="W113" s="348">
        <v>4.0212000000000003</v>
      </c>
      <c r="X113" s="348">
        <v>30.3047</v>
      </c>
      <c r="Y113" s="374"/>
      <c r="Z113" s="346"/>
      <c r="AA113" s="346"/>
      <c r="AB113" s="346"/>
      <c r="AC113" s="346"/>
      <c r="AD113" s="346"/>
      <c r="AE113" s="346"/>
      <c r="AF113" s="346"/>
      <c r="AG113" s="346"/>
      <c r="AH113" s="346"/>
      <c r="AI113" s="346"/>
      <c r="AJ113" s="346"/>
      <c r="AK113" s="346"/>
      <c r="AL113" s="346"/>
      <c r="AM113" s="346"/>
      <c r="AN113" s="346"/>
      <c r="AO113" s="373"/>
      <c r="AP113" s="348">
        <v>19.72</v>
      </c>
      <c r="AQ113" s="348">
        <v>22.32</v>
      </c>
      <c r="AR113" s="348">
        <v>22.69</v>
      </c>
      <c r="AS113" s="348">
        <v>20.61</v>
      </c>
      <c r="AT113" s="348">
        <v>40.869999999999997</v>
      </c>
      <c r="AU113" s="351"/>
      <c r="AV113" s="346"/>
      <c r="AW113" s="346"/>
      <c r="AX113" s="346"/>
      <c r="AY113" s="346"/>
      <c r="AZ113" s="346"/>
      <c r="BA113" s="362"/>
      <c r="BB113" s="348"/>
      <c r="BC113" s="375"/>
      <c r="BD113" s="375"/>
      <c r="BE113" s="375"/>
      <c r="BF113" s="374"/>
      <c r="BG113" s="348"/>
      <c r="BH113" s="348"/>
      <c r="BI113" s="348"/>
      <c r="BJ113" s="348"/>
      <c r="BK113" s="373"/>
      <c r="BL113" s="372"/>
      <c r="BM113" s="372"/>
      <c r="BN113" s="372"/>
      <c r="BO113" s="372"/>
      <c r="BP113" s="372"/>
      <c r="BQ113" s="373"/>
      <c r="BR113" s="354"/>
    </row>
    <row r="114" spans="1:70" s="428" customFormat="1" x14ac:dyDescent="0.25">
      <c r="A114" s="885" t="s">
        <v>95</v>
      </c>
      <c r="B114" s="373"/>
      <c r="C114" s="719"/>
      <c r="D114" s="373"/>
      <c r="E114" s="346"/>
      <c r="F114" s="373"/>
      <c r="G114" s="347"/>
      <c r="H114" s="374"/>
      <c r="I114" s="348">
        <v>-0.2465</v>
      </c>
      <c r="J114" s="348">
        <v>-1.1396999999999999</v>
      </c>
      <c r="K114" s="348">
        <v>-1.0721000000000001</v>
      </c>
      <c r="L114" s="348">
        <v>3.2618999999999998</v>
      </c>
      <c r="M114" s="348">
        <v>12.897</v>
      </c>
      <c r="N114" s="350">
        <v>8.1183999999999994</v>
      </c>
      <c r="O114" s="348">
        <v>4.0435999999999996</v>
      </c>
      <c r="P114" s="348">
        <v>17.954599999999999</v>
      </c>
      <c r="Q114" s="348">
        <v>11.9016</v>
      </c>
      <c r="R114" s="348">
        <v>13.3558</v>
      </c>
      <c r="S114" s="348">
        <v>0.74329999999999996</v>
      </c>
      <c r="T114" s="348">
        <v>16.618400000000001</v>
      </c>
      <c r="U114" s="348">
        <v>8.9425000000000008</v>
      </c>
      <c r="V114" s="348">
        <v>11.4337</v>
      </c>
      <c r="W114" s="348">
        <v>-0.64939999999999998</v>
      </c>
      <c r="X114" s="348">
        <v>6.0252999999999997</v>
      </c>
      <c r="Y114" s="374"/>
      <c r="Z114" s="346"/>
      <c r="AA114" s="346"/>
      <c r="AB114" s="346"/>
      <c r="AC114" s="346"/>
      <c r="AD114" s="346"/>
      <c r="AE114" s="346"/>
      <c r="AF114" s="346"/>
      <c r="AG114" s="346"/>
      <c r="AH114" s="346"/>
      <c r="AI114" s="346"/>
      <c r="AJ114" s="346"/>
      <c r="AK114" s="346"/>
      <c r="AL114" s="346"/>
      <c r="AM114" s="346"/>
      <c r="AN114" s="346"/>
      <c r="AO114" s="373"/>
      <c r="AP114" s="348">
        <v>17.48</v>
      </c>
      <c r="AQ114" s="348">
        <v>16.920000000000002</v>
      </c>
      <c r="AR114" s="348">
        <v>17.29</v>
      </c>
      <c r="AS114" s="348">
        <v>13.34</v>
      </c>
      <c r="AT114" s="348">
        <v>17.260000000000002</v>
      </c>
      <c r="AU114" s="351"/>
      <c r="AV114" s="346"/>
      <c r="AW114" s="346"/>
      <c r="AX114" s="346"/>
      <c r="AY114" s="346"/>
      <c r="AZ114" s="346"/>
      <c r="BA114" s="362"/>
      <c r="BB114" s="348"/>
      <c r="BC114" s="375"/>
      <c r="BD114" s="375"/>
      <c r="BE114" s="375"/>
      <c r="BF114" s="374"/>
      <c r="BG114" s="348"/>
      <c r="BH114" s="348"/>
      <c r="BI114" s="348"/>
      <c r="BJ114" s="348"/>
      <c r="BK114" s="373"/>
      <c r="BL114" s="372"/>
      <c r="BM114" s="372"/>
      <c r="BN114" s="372"/>
      <c r="BO114" s="372"/>
      <c r="BP114" s="372"/>
      <c r="BQ114" s="373"/>
      <c r="BR114" s="354"/>
    </row>
    <row r="115" spans="1:70" s="428" customFormat="1" x14ac:dyDescent="0.25">
      <c r="A115" s="886" t="s">
        <v>96</v>
      </c>
      <c r="B115" s="413"/>
      <c r="C115" s="725"/>
      <c r="D115" s="413"/>
      <c r="E115" s="414"/>
      <c r="F115" s="413"/>
      <c r="G115" s="415"/>
      <c r="H115" s="417"/>
      <c r="I115" s="416">
        <v>7.9799999999999996E-2</v>
      </c>
      <c r="J115" s="416">
        <v>-0.36580000000000001</v>
      </c>
      <c r="K115" s="416">
        <v>1.9492499999999999</v>
      </c>
      <c r="L115" s="416">
        <v>9.0586500000000001</v>
      </c>
      <c r="M115" s="416">
        <v>20.712499999999999</v>
      </c>
      <c r="N115" s="418">
        <v>15.3725</v>
      </c>
      <c r="O115" s="416">
        <v>9.6958000000000002</v>
      </c>
      <c r="P115" s="416">
        <v>20.774000000000001</v>
      </c>
      <c r="Q115" s="416">
        <v>14.509600000000001</v>
      </c>
      <c r="R115" s="416">
        <v>13.8087</v>
      </c>
      <c r="S115" s="416">
        <v>4.5980999999999996</v>
      </c>
      <c r="T115" s="416">
        <v>24.000299999999999</v>
      </c>
      <c r="U115" s="416">
        <v>18.959900000000001</v>
      </c>
      <c r="V115" s="416">
        <v>19.915700000000001</v>
      </c>
      <c r="W115" s="416">
        <v>1.0921000000000001</v>
      </c>
      <c r="X115" s="416">
        <v>18.746500000000001</v>
      </c>
      <c r="Y115" s="417"/>
      <c r="Z115" s="414"/>
      <c r="AA115" s="414"/>
      <c r="AB115" s="414"/>
      <c r="AC115" s="414"/>
      <c r="AD115" s="414"/>
      <c r="AE115" s="414"/>
      <c r="AF115" s="414"/>
      <c r="AG115" s="414"/>
      <c r="AH115" s="414"/>
      <c r="AI115" s="414"/>
      <c r="AJ115" s="414"/>
      <c r="AK115" s="414"/>
      <c r="AL115" s="414"/>
      <c r="AM115" s="414"/>
      <c r="AN115" s="414"/>
      <c r="AO115" s="413"/>
      <c r="AP115" s="416">
        <v>18.39</v>
      </c>
      <c r="AQ115" s="416">
        <v>20.14</v>
      </c>
      <c r="AR115" s="416">
        <v>19.41</v>
      </c>
      <c r="AS115" s="416">
        <v>16.739999999999998</v>
      </c>
      <c r="AT115" s="416">
        <v>33.85</v>
      </c>
      <c r="AU115" s="419"/>
      <c r="AV115" s="414"/>
      <c r="AW115" s="414"/>
      <c r="AX115" s="414"/>
      <c r="AY115" s="414"/>
      <c r="AZ115" s="414"/>
      <c r="BA115" s="420"/>
      <c r="BB115" s="416"/>
      <c r="BC115" s="421"/>
      <c r="BD115" s="421"/>
      <c r="BE115" s="421"/>
      <c r="BF115" s="417"/>
      <c r="BG115" s="416"/>
      <c r="BH115" s="416"/>
      <c r="BI115" s="416"/>
      <c r="BJ115" s="416"/>
      <c r="BK115" s="413"/>
      <c r="BL115" s="412"/>
      <c r="BM115" s="412"/>
      <c r="BN115" s="412"/>
      <c r="BO115" s="412"/>
      <c r="BP115" s="412"/>
      <c r="BQ115" s="413"/>
      <c r="BR115" s="422"/>
    </row>
    <row r="116" spans="1:70" s="428" customFormat="1" ht="14.5" customHeight="1" x14ac:dyDescent="0.35">
      <c r="A116" s="873" t="s">
        <v>3086</v>
      </c>
      <c r="B116" s="861"/>
      <c r="C116" s="862"/>
      <c r="D116" s="861"/>
      <c r="E116" s="863"/>
      <c r="F116" s="861"/>
      <c r="G116" s="864"/>
      <c r="H116" s="866"/>
      <c r="I116" s="865"/>
      <c r="J116" s="865"/>
      <c r="K116" s="865"/>
      <c r="L116" s="865"/>
      <c r="M116" s="865"/>
      <c r="N116" s="867"/>
      <c r="O116" s="865"/>
      <c r="P116" s="865"/>
      <c r="Q116" s="865"/>
      <c r="R116" s="865"/>
      <c r="S116" s="865"/>
      <c r="T116" s="865"/>
      <c r="U116" s="865"/>
      <c r="V116" s="865"/>
      <c r="W116" s="865"/>
      <c r="X116" s="865"/>
      <c r="Y116" s="866"/>
      <c r="Z116" s="863"/>
      <c r="AA116" s="863"/>
      <c r="AB116" s="863"/>
      <c r="AC116" s="863"/>
      <c r="AD116" s="863"/>
      <c r="AE116" s="863"/>
      <c r="AF116" s="863"/>
      <c r="AG116" s="863"/>
      <c r="AH116" s="863"/>
      <c r="AI116" s="863"/>
      <c r="AJ116" s="863"/>
      <c r="AK116" s="863"/>
      <c r="AL116" s="863"/>
      <c r="AM116" s="863"/>
      <c r="AN116" s="863"/>
      <c r="AO116" s="861"/>
      <c r="AP116" s="865"/>
      <c r="AQ116" s="865"/>
      <c r="AR116" s="865"/>
      <c r="AS116" s="865"/>
      <c r="AT116" s="865"/>
      <c r="AU116" s="868"/>
      <c r="AV116" s="863"/>
      <c r="AW116" s="863"/>
      <c r="AX116" s="863"/>
      <c r="AY116" s="863"/>
      <c r="AZ116" s="863"/>
      <c r="BA116" s="869"/>
      <c r="BB116" s="865"/>
      <c r="BC116" s="870"/>
      <c r="BD116" s="870"/>
      <c r="BE116" s="870"/>
      <c r="BF116" s="866"/>
      <c r="BG116" s="865"/>
      <c r="BH116" s="865"/>
      <c r="BI116" s="865"/>
      <c r="BJ116" s="865"/>
      <c r="BK116" s="861"/>
      <c r="BL116" s="871"/>
      <c r="BM116" s="871"/>
      <c r="BN116" s="871"/>
      <c r="BO116" s="871"/>
      <c r="BP116" s="871"/>
      <c r="BQ116" s="861"/>
      <c r="BR116" s="872"/>
    </row>
    <row r="117" spans="1:70" s="428" customFormat="1" x14ac:dyDescent="0.25">
      <c r="A117" s="345" t="s">
        <v>3087</v>
      </c>
      <c r="B117" s="373"/>
      <c r="C117" s="719">
        <v>36588</v>
      </c>
      <c r="D117" s="373"/>
      <c r="E117" s="346">
        <v>13516.7</v>
      </c>
      <c r="F117" s="373"/>
      <c r="G117" s="347">
        <v>182.49</v>
      </c>
      <c r="H117" s="374"/>
      <c r="I117" s="348" t="s">
        <v>430</v>
      </c>
      <c r="J117" s="348">
        <v>-1.9029</v>
      </c>
      <c r="K117" s="348">
        <v>4.2084999999999999</v>
      </c>
      <c r="L117" s="348">
        <v>7.0008999999999997</v>
      </c>
      <c r="M117" s="348">
        <v>0.63419999999999999</v>
      </c>
      <c r="N117" s="350">
        <v>-7.9379</v>
      </c>
      <c r="O117" s="348">
        <v>-5.976</v>
      </c>
      <c r="P117" s="348">
        <v>7.8010999999999999</v>
      </c>
      <c r="Q117" s="348">
        <v>4.2956000000000003</v>
      </c>
      <c r="R117" s="348">
        <v>16.613199999999999</v>
      </c>
      <c r="S117" s="348">
        <v>12.6342</v>
      </c>
      <c r="T117" s="348">
        <v>13.2423</v>
      </c>
      <c r="U117" s="348">
        <v>-12.776</v>
      </c>
      <c r="V117" s="348">
        <v>-3.8210000000000002</v>
      </c>
      <c r="W117" s="348">
        <v>7.6799999999999993E-2</v>
      </c>
      <c r="X117" s="348">
        <v>11.5914</v>
      </c>
      <c r="Y117" s="374"/>
      <c r="Z117" s="346" t="s">
        <v>430</v>
      </c>
      <c r="AA117" s="346">
        <v>10</v>
      </c>
      <c r="AB117" s="346">
        <v>9</v>
      </c>
      <c r="AC117" s="346">
        <v>11</v>
      </c>
      <c r="AD117" s="346">
        <v>11</v>
      </c>
      <c r="AE117" s="346">
        <v>9</v>
      </c>
      <c r="AF117" s="346">
        <v>4</v>
      </c>
      <c r="AG117" s="346">
        <v>3</v>
      </c>
      <c r="AH117" s="346">
        <v>4</v>
      </c>
      <c r="AI117" s="346">
        <v>1</v>
      </c>
      <c r="AJ117" s="346">
        <v>7</v>
      </c>
      <c r="AK117" s="346">
        <v>10</v>
      </c>
      <c r="AL117" s="346">
        <v>10</v>
      </c>
      <c r="AM117" s="346">
        <v>9</v>
      </c>
      <c r="AN117" s="346">
        <v>12</v>
      </c>
      <c r="AO117" s="373"/>
      <c r="AP117" s="348">
        <v>15.28</v>
      </c>
      <c r="AQ117" s="348">
        <v>11.74</v>
      </c>
      <c r="AR117" s="348">
        <v>4.0999999999999996</v>
      </c>
      <c r="AS117" s="348">
        <v>-1.1599999999999999</v>
      </c>
      <c r="AT117" s="348">
        <v>-3.55</v>
      </c>
      <c r="AU117" s="351"/>
      <c r="AV117" s="346">
        <v>2</v>
      </c>
      <c r="AW117" s="346">
        <v>3</v>
      </c>
      <c r="AX117" s="346">
        <v>3</v>
      </c>
      <c r="AY117" s="346">
        <v>3</v>
      </c>
      <c r="AZ117" s="346">
        <v>10</v>
      </c>
      <c r="BA117" s="362"/>
      <c r="BB117" s="348">
        <v>17.8240039460444</v>
      </c>
      <c r="BC117" s="375">
        <v>1.0188911192938099</v>
      </c>
      <c r="BD117" s="375">
        <v>1.49931295311289E-2</v>
      </c>
      <c r="BE117" s="375">
        <v>0.49584928643621701</v>
      </c>
      <c r="BF117" s="374"/>
      <c r="BG117" s="348">
        <v>45.771599999999999</v>
      </c>
      <c r="BH117" s="348">
        <v>20.115300000000001</v>
      </c>
      <c r="BI117" s="348">
        <v>26.787600000000001</v>
      </c>
      <c r="BJ117" s="348">
        <v>7.3254999999999999</v>
      </c>
      <c r="BK117" s="373"/>
      <c r="BL117" s="372" t="s">
        <v>3088</v>
      </c>
      <c r="BM117" s="372" t="s">
        <v>3089</v>
      </c>
      <c r="BN117" s="372" t="s">
        <v>3090</v>
      </c>
      <c r="BO117" s="372" t="s">
        <v>3091</v>
      </c>
      <c r="BP117" s="372" t="s">
        <v>3092</v>
      </c>
      <c r="BQ117" s="373"/>
      <c r="BR117" s="354" t="s">
        <v>2384</v>
      </c>
    </row>
    <row r="118" spans="1:70" s="428" customFormat="1" x14ac:dyDescent="0.25">
      <c r="A118" s="345" t="s">
        <v>3093</v>
      </c>
      <c r="B118" s="373"/>
      <c r="C118" s="719">
        <v>42366</v>
      </c>
      <c r="D118" s="373"/>
      <c r="E118" s="346">
        <v>10160.1</v>
      </c>
      <c r="F118" s="373"/>
      <c r="G118" s="347">
        <v>42.246000000000002</v>
      </c>
      <c r="H118" s="374"/>
      <c r="I118" s="348">
        <v>0.97689999999999999</v>
      </c>
      <c r="J118" s="348">
        <v>-1.2043999999999999</v>
      </c>
      <c r="K118" s="348">
        <v>4.1969000000000003</v>
      </c>
      <c r="L118" s="348">
        <v>8.2909000000000006</v>
      </c>
      <c r="M118" s="348">
        <v>0.95760000000000001</v>
      </c>
      <c r="N118" s="350">
        <v>-9.782</v>
      </c>
      <c r="O118" s="348">
        <v>-9.1866000000000003</v>
      </c>
      <c r="P118" s="348">
        <v>6.8281999999999998</v>
      </c>
      <c r="Q118" s="348">
        <v>4.18</v>
      </c>
      <c r="R118" s="348">
        <v>15.9742</v>
      </c>
      <c r="S118" s="348">
        <v>12.601699999999999</v>
      </c>
      <c r="T118" s="348">
        <v>13.1675</v>
      </c>
      <c r="U118" s="348">
        <v>-13.2043</v>
      </c>
      <c r="V118" s="348">
        <v>-5.2034000000000002</v>
      </c>
      <c r="W118" s="348">
        <v>0.70030000000000003</v>
      </c>
      <c r="X118" s="348">
        <v>14.4848</v>
      </c>
      <c r="Y118" s="374"/>
      <c r="Z118" s="346">
        <v>3</v>
      </c>
      <c r="AA118" s="346">
        <v>6</v>
      </c>
      <c r="AB118" s="346">
        <v>10</v>
      </c>
      <c r="AC118" s="346">
        <v>9</v>
      </c>
      <c r="AD118" s="346">
        <v>9</v>
      </c>
      <c r="AE118" s="346">
        <v>11</v>
      </c>
      <c r="AF118" s="346">
        <v>8</v>
      </c>
      <c r="AG118" s="346">
        <v>4</v>
      </c>
      <c r="AH118" s="346">
        <v>5</v>
      </c>
      <c r="AI118" s="346">
        <v>4</v>
      </c>
      <c r="AJ118" s="346">
        <v>8</v>
      </c>
      <c r="AK118" s="346">
        <v>11</v>
      </c>
      <c r="AL118" s="346">
        <v>11</v>
      </c>
      <c r="AM118" s="346">
        <v>11</v>
      </c>
      <c r="AN118" s="346">
        <v>8</v>
      </c>
      <c r="AO118" s="373"/>
      <c r="AP118" s="348">
        <v>14.31</v>
      </c>
      <c r="AQ118" s="348">
        <v>10.26</v>
      </c>
      <c r="AR118" s="348">
        <v>2.99</v>
      </c>
      <c r="AS118" s="348">
        <v>-3.37</v>
      </c>
      <c r="AT118" s="348">
        <v>-4.03</v>
      </c>
      <c r="AU118" s="351"/>
      <c r="AV118" s="346">
        <v>5</v>
      </c>
      <c r="AW118" s="346">
        <v>5</v>
      </c>
      <c r="AX118" s="346">
        <v>5</v>
      </c>
      <c r="AY118" s="346">
        <v>7</v>
      </c>
      <c r="AZ118" s="346">
        <v>11</v>
      </c>
      <c r="BA118" s="362"/>
      <c r="BB118" s="348">
        <v>19.359005012948799</v>
      </c>
      <c r="BC118" s="375">
        <v>0.80140870998828795</v>
      </c>
      <c r="BD118" s="375">
        <v>1.11709957270945E-2</v>
      </c>
      <c r="BE118" s="375">
        <v>0.42575509128411698</v>
      </c>
      <c r="BF118" s="374"/>
      <c r="BG118" s="348">
        <v>60.802</v>
      </c>
      <c r="BH118" s="348">
        <v>16.113499999999998</v>
      </c>
      <c r="BI118" s="348">
        <v>18.464400000000001</v>
      </c>
      <c r="BJ118" s="348">
        <v>4.6200999999999999</v>
      </c>
      <c r="BK118" s="373"/>
      <c r="BL118" s="372" t="s">
        <v>3094</v>
      </c>
      <c r="BM118" s="372" t="s">
        <v>3095</v>
      </c>
      <c r="BN118" s="372" t="s">
        <v>3096</v>
      </c>
      <c r="BO118" s="372" t="s">
        <v>3097</v>
      </c>
      <c r="BP118" s="372" t="s">
        <v>3098</v>
      </c>
      <c r="BQ118" s="373"/>
      <c r="BR118" s="354" t="s">
        <v>2439</v>
      </c>
    </row>
    <row r="119" spans="1:70" s="428" customFormat="1" x14ac:dyDescent="0.25">
      <c r="A119" s="345" t="s">
        <v>3099</v>
      </c>
      <c r="B119" s="373"/>
      <c r="C119" s="719">
        <v>41281</v>
      </c>
      <c r="D119" s="373"/>
      <c r="E119" s="346">
        <v>4481.03</v>
      </c>
      <c r="F119" s="373"/>
      <c r="G119" s="347">
        <v>203.4376</v>
      </c>
      <c r="H119" s="374"/>
      <c r="I119" s="348" t="s">
        <v>430</v>
      </c>
      <c r="J119" s="348">
        <v>-1.665</v>
      </c>
      <c r="K119" s="348">
        <v>6.1383000000000001</v>
      </c>
      <c r="L119" s="348">
        <v>8.3072999999999997</v>
      </c>
      <c r="M119" s="348">
        <v>2.2766000000000002</v>
      </c>
      <c r="N119" s="350">
        <v>-6.4340999999999999</v>
      </c>
      <c r="O119" s="348">
        <v>-1.8146</v>
      </c>
      <c r="P119" s="348">
        <v>9.9817</v>
      </c>
      <c r="Q119" s="348">
        <v>7.1923000000000004</v>
      </c>
      <c r="R119" s="348">
        <v>15.994300000000001</v>
      </c>
      <c r="S119" s="348">
        <v>14.756500000000001</v>
      </c>
      <c r="T119" s="348">
        <v>14.1822</v>
      </c>
      <c r="U119" s="348">
        <v>-11.069800000000001</v>
      </c>
      <c r="V119" s="348">
        <v>-3.0259999999999998</v>
      </c>
      <c r="W119" s="348">
        <v>0.38500000000000001</v>
      </c>
      <c r="X119" s="348">
        <v>17.3094</v>
      </c>
      <c r="Y119" s="374"/>
      <c r="Z119" s="346" t="s">
        <v>430</v>
      </c>
      <c r="AA119" s="346">
        <v>8</v>
      </c>
      <c r="AB119" s="346">
        <v>2</v>
      </c>
      <c r="AC119" s="346">
        <v>8</v>
      </c>
      <c r="AD119" s="346">
        <v>8</v>
      </c>
      <c r="AE119" s="346">
        <v>7</v>
      </c>
      <c r="AF119" s="346">
        <v>2</v>
      </c>
      <c r="AG119" s="346">
        <v>2</v>
      </c>
      <c r="AH119" s="346">
        <v>2</v>
      </c>
      <c r="AI119" s="346">
        <v>3</v>
      </c>
      <c r="AJ119" s="346">
        <v>1</v>
      </c>
      <c r="AK119" s="346">
        <v>7</v>
      </c>
      <c r="AL119" s="346">
        <v>8</v>
      </c>
      <c r="AM119" s="346">
        <v>7</v>
      </c>
      <c r="AN119" s="346">
        <v>9</v>
      </c>
      <c r="AO119" s="373"/>
      <c r="AP119" s="348">
        <v>15.79</v>
      </c>
      <c r="AQ119" s="348">
        <v>13.04</v>
      </c>
      <c r="AR119" s="348">
        <v>7.2</v>
      </c>
      <c r="AS119" s="348">
        <v>2.4500000000000002</v>
      </c>
      <c r="AT119" s="348">
        <v>-0.23</v>
      </c>
      <c r="AU119" s="351"/>
      <c r="AV119" s="346">
        <v>1</v>
      </c>
      <c r="AW119" s="346">
        <v>1</v>
      </c>
      <c r="AX119" s="346">
        <v>2</v>
      </c>
      <c r="AY119" s="346">
        <v>1</v>
      </c>
      <c r="AZ119" s="346">
        <v>6</v>
      </c>
      <c r="BA119" s="362"/>
      <c r="BB119" s="348">
        <v>17.070280714070599</v>
      </c>
      <c r="BC119" s="375">
        <v>0.942627116316334</v>
      </c>
      <c r="BD119" s="375">
        <v>2.3910162530869299E-2</v>
      </c>
      <c r="BE119" s="375">
        <v>0.61965328749011905</v>
      </c>
      <c r="BF119" s="374"/>
      <c r="BG119" s="348">
        <v>51.180300000000003</v>
      </c>
      <c r="BH119" s="348">
        <v>18.050799999999999</v>
      </c>
      <c r="BI119" s="348">
        <v>16.447299999999998</v>
      </c>
      <c r="BJ119" s="348">
        <v>14.3216</v>
      </c>
      <c r="BK119" s="373"/>
      <c r="BL119" s="372" t="s">
        <v>3100</v>
      </c>
      <c r="BM119" s="372" t="s">
        <v>3101</v>
      </c>
      <c r="BN119" s="372" t="s">
        <v>3102</v>
      </c>
      <c r="BO119" s="372" t="s">
        <v>3103</v>
      </c>
      <c r="BP119" s="372" t="s">
        <v>3104</v>
      </c>
      <c r="BQ119" s="373"/>
      <c r="BR119" s="354" t="s">
        <v>2998</v>
      </c>
    </row>
    <row r="120" spans="1:70" s="428" customFormat="1" x14ac:dyDescent="0.25">
      <c r="A120" s="345" t="s">
        <v>3105</v>
      </c>
      <c r="B120" s="373"/>
      <c r="C120" s="719">
        <v>36540</v>
      </c>
      <c r="D120" s="373"/>
      <c r="E120" s="346">
        <v>4023.47</v>
      </c>
      <c r="F120" s="373"/>
      <c r="G120" s="347">
        <v>157.76</v>
      </c>
      <c r="H120" s="374"/>
      <c r="I120" s="348" t="s">
        <v>430</v>
      </c>
      <c r="J120" s="348">
        <v>-1.8478000000000001</v>
      </c>
      <c r="K120" s="348">
        <v>5.0682999999999998</v>
      </c>
      <c r="L120" s="348">
        <v>8.4111999999999991</v>
      </c>
      <c r="M120" s="348">
        <v>3.1583000000000001</v>
      </c>
      <c r="N120" s="350">
        <v>-6.7515000000000001</v>
      </c>
      <c r="O120" s="348">
        <v>-6.9217000000000004</v>
      </c>
      <c r="P120" s="348">
        <v>5.7813999999999997</v>
      </c>
      <c r="Q120" s="348">
        <v>4.4168000000000003</v>
      </c>
      <c r="R120" s="348">
        <v>16.253699999999998</v>
      </c>
      <c r="S120" s="348">
        <v>14.004899999999999</v>
      </c>
      <c r="T120" s="348">
        <v>16.600100000000001</v>
      </c>
      <c r="U120" s="348">
        <v>-10.6631</v>
      </c>
      <c r="V120" s="348">
        <v>-2.7433999999999998</v>
      </c>
      <c r="W120" s="348">
        <v>0.33069999999999999</v>
      </c>
      <c r="X120" s="348">
        <v>10.9223</v>
      </c>
      <c r="Y120" s="374"/>
      <c r="Z120" s="346" t="s">
        <v>430</v>
      </c>
      <c r="AA120" s="346">
        <v>9</v>
      </c>
      <c r="AB120" s="346">
        <v>3</v>
      </c>
      <c r="AC120" s="346">
        <v>7</v>
      </c>
      <c r="AD120" s="346">
        <v>6</v>
      </c>
      <c r="AE120" s="346">
        <v>8</v>
      </c>
      <c r="AF120" s="346">
        <v>5</v>
      </c>
      <c r="AG120" s="346">
        <v>5</v>
      </c>
      <c r="AH120" s="346">
        <v>3</v>
      </c>
      <c r="AI120" s="346">
        <v>2</v>
      </c>
      <c r="AJ120" s="346">
        <v>4</v>
      </c>
      <c r="AK120" s="346">
        <v>6</v>
      </c>
      <c r="AL120" s="346">
        <v>7</v>
      </c>
      <c r="AM120" s="346">
        <v>6</v>
      </c>
      <c r="AN120" s="346">
        <v>11</v>
      </c>
      <c r="AO120" s="373"/>
      <c r="AP120" s="348">
        <v>14.56</v>
      </c>
      <c r="AQ120" s="348">
        <v>10.63</v>
      </c>
      <c r="AR120" s="348">
        <v>3.73</v>
      </c>
      <c r="AS120" s="348">
        <v>-1.88</v>
      </c>
      <c r="AT120" s="348">
        <v>-0.54</v>
      </c>
      <c r="AU120" s="351"/>
      <c r="AV120" s="346">
        <v>4</v>
      </c>
      <c r="AW120" s="346">
        <v>4</v>
      </c>
      <c r="AX120" s="346">
        <v>4</v>
      </c>
      <c r="AY120" s="346">
        <v>5</v>
      </c>
      <c r="AZ120" s="346">
        <v>7</v>
      </c>
      <c r="BA120" s="362"/>
      <c r="BB120" s="348">
        <v>18.462279383370799</v>
      </c>
      <c r="BC120" s="375">
        <v>1.0448738420513699</v>
      </c>
      <c r="BD120" s="375">
        <v>7.9557346692810393E-3</v>
      </c>
      <c r="BE120" s="375">
        <v>0.38132250487707903</v>
      </c>
      <c r="BF120" s="374"/>
      <c r="BG120" s="348">
        <v>50.1143</v>
      </c>
      <c r="BH120" s="348">
        <v>17.4406</v>
      </c>
      <c r="BI120" s="348">
        <v>24.187200000000001</v>
      </c>
      <c r="BJ120" s="348">
        <v>8.2578999999999994</v>
      </c>
      <c r="BK120" s="373"/>
      <c r="BL120" s="372" t="s">
        <v>3106</v>
      </c>
      <c r="BM120" s="372" t="s">
        <v>3107</v>
      </c>
      <c r="BN120" s="372" t="s">
        <v>3108</v>
      </c>
      <c r="BO120" s="372" t="s">
        <v>3109</v>
      </c>
      <c r="BP120" s="372" t="s">
        <v>3110</v>
      </c>
      <c r="BQ120" s="373"/>
      <c r="BR120" s="354" t="s">
        <v>463</v>
      </c>
    </row>
    <row r="121" spans="1:70" s="428" customFormat="1" x14ac:dyDescent="0.25">
      <c r="A121" s="345" t="s">
        <v>3111</v>
      </c>
      <c r="B121" s="373"/>
      <c r="C121" s="719">
        <v>36029</v>
      </c>
      <c r="D121" s="373"/>
      <c r="E121" s="346">
        <v>1770.31</v>
      </c>
      <c r="F121" s="373"/>
      <c r="G121" s="347">
        <v>482.56979999999999</v>
      </c>
      <c r="H121" s="374"/>
      <c r="I121" s="348" t="s">
        <v>430</v>
      </c>
      <c r="J121" s="348">
        <v>-1.6246</v>
      </c>
      <c r="K121" s="348">
        <v>4.9347000000000003</v>
      </c>
      <c r="L121" s="348">
        <v>6.9131</v>
      </c>
      <c r="M121" s="348">
        <v>2.5137999999999998</v>
      </c>
      <c r="N121" s="350">
        <v>-6.4149000000000003</v>
      </c>
      <c r="O121" s="348">
        <v>-5.4850000000000003</v>
      </c>
      <c r="P121" s="348">
        <v>11.1099</v>
      </c>
      <c r="Q121" s="348">
        <v>7.9009</v>
      </c>
      <c r="R121" s="348">
        <v>15.5281</v>
      </c>
      <c r="S121" s="348">
        <v>11.528600000000001</v>
      </c>
      <c r="T121" s="348">
        <v>14.072900000000001</v>
      </c>
      <c r="U121" s="348">
        <v>-10.308400000000001</v>
      </c>
      <c r="V121" s="348">
        <v>-4.0250000000000004</v>
      </c>
      <c r="W121" s="348">
        <v>0.8861</v>
      </c>
      <c r="X121" s="348">
        <v>17.720099999999999</v>
      </c>
      <c r="Y121" s="374"/>
      <c r="Z121" s="346" t="s">
        <v>430</v>
      </c>
      <c r="AA121" s="346">
        <v>7</v>
      </c>
      <c r="AB121" s="346">
        <v>5</v>
      </c>
      <c r="AC121" s="346">
        <v>12</v>
      </c>
      <c r="AD121" s="346">
        <v>7</v>
      </c>
      <c r="AE121" s="346">
        <v>6</v>
      </c>
      <c r="AF121" s="346">
        <v>3</v>
      </c>
      <c r="AG121" s="346">
        <v>1</v>
      </c>
      <c r="AH121" s="346">
        <v>1</v>
      </c>
      <c r="AI121" s="346">
        <v>5</v>
      </c>
      <c r="AJ121" s="346">
        <v>10</v>
      </c>
      <c r="AK121" s="346">
        <v>8</v>
      </c>
      <c r="AL121" s="346">
        <v>6</v>
      </c>
      <c r="AM121" s="346">
        <v>10</v>
      </c>
      <c r="AN121" s="346">
        <v>7</v>
      </c>
      <c r="AO121" s="373"/>
      <c r="AP121" s="348">
        <v>15</v>
      </c>
      <c r="AQ121" s="348">
        <v>12.72</v>
      </c>
      <c r="AR121" s="348">
        <v>8.6300000000000008</v>
      </c>
      <c r="AS121" s="348">
        <v>0.83</v>
      </c>
      <c r="AT121" s="348">
        <v>-0.86</v>
      </c>
      <c r="AU121" s="351"/>
      <c r="AV121" s="346">
        <v>3</v>
      </c>
      <c r="AW121" s="346">
        <v>2</v>
      </c>
      <c r="AX121" s="346">
        <v>1</v>
      </c>
      <c r="AY121" s="346">
        <v>2</v>
      </c>
      <c r="AZ121" s="346">
        <v>8</v>
      </c>
      <c r="BA121" s="362"/>
      <c r="BB121" s="348">
        <v>15.8331579466684</v>
      </c>
      <c r="BC121" s="375">
        <v>0.8223343090527</v>
      </c>
      <c r="BD121" s="375">
        <v>3.6924992241546599E-2</v>
      </c>
      <c r="BE121" s="375">
        <v>0.88308105450602004</v>
      </c>
      <c r="BF121" s="374"/>
      <c r="BG121" s="348">
        <v>55.961399999999998</v>
      </c>
      <c r="BH121" s="348">
        <v>14.147399999999999</v>
      </c>
      <c r="BI121" s="348">
        <v>8.3086900000000004</v>
      </c>
      <c r="BJ121" s="348">
        <v>21.582509999999999</v>
      </c>
      <c r="BK121" s="373"/>
      <c r="BL121" s="372" t="s">
        <v>3112</v>
      </c>
      <c r="BM121" s="372" t="s">
        <v>3113</v>
      </c>
      <c r="BN121" s="372" t="s">
        <v>3114</v>
      </c>
      <c r="BO121" s="372" t="s">
        <v>3115</v>
      </c>
      <c r="BP121" s="372" t="s">
        <v>3116</v>
      </c>
      <c r="BQ121" s="373"/>
      <c r="BR121" s="354" t="s">
        <v>519</v>
      </c>
    </row>
    <row r="122" spans="1:70" s="428" customFormat="1" x14ac:dyDescent="0.25">
      <c r="A122" s="345" t="s">
        <v>3117</v>
      </c>
      <c r="B122" s="373"/>
      <c r="C122" s="719">
        <v>45177</v>
      </c>
      <c r="D122" s="373"/>
      <c r="E122" s="346">
        <v>1484.75</v>
      </c>
      <c r="F122" s="373"/>
      <c r="G122" s="347">
        <v>11.951000000000001</v>
      </c>
      <c r="H122" s="374"/>
      <c r="I122" s="348">
        <v>0.55530000000000002</v>
      </c>
      <c r="J122" s="348">
        <v>-1.9605999999999999</v>
      </c>
      <c r="K122" s="348">
        <v>3.4986999999999999</v>
      </c>
      <c r="L122" s="348">
        <v>8.7047000000000008</v>
      </c>
      <c r="M122" s="348">
        <v>0.1173</v>
      </c>
      <c r="N122" s="350">
        <v>-10.9861</v>
      </c>
      <c r="O122" s="348">
        <v>-7.4649999999999999</v>
      </c>
      <c r="P122" s="348" t="s">
        <v>430</v>
      </c>
      <c r="Q122" s="348" t="s">
        <v>430</v>
      </c>
      <c r="R122" s="348" t="s">
        <v>430</v>
      </c>
      <c r="S122" s="348">
        <v>14.167</v>
      </c>
      <c r="T122" s="348">
        <v>13.1081</v>
      </c>
      <c r="U122" s="348">
        <v>-13.5176</v>
      </c>
      <c r="V122" s="348">
        <v>-6.4135</v>
      </c>
      <c r="W122" s="348">
        <v>-0.5575</v>
      </c>
      <c r="X122" s="348">
        <v>6.2263999999999999</v>
      </c>
      <c r="Y122" s="374"/>
      <c r="Z122" s="346">
        <v>6</v>
      </c>
      <c r="AA122" s="346">
        <v>11</v>
      </c>
      <c r="AB122" s="346">
        <v>12</v>
      </c>
      <c r="AC122" s="346">
        <v>4</v>
      </c>
      <c r="AD122" s="346">
        <v>12</v>
      </c>
      <c r="AE122" s="346">
        <v>12</v>
      </c>
      <c r="AF122" s="346">
        <v>6</v>
      </c>
      <c r="AG122" s="346" t="s">
        <v>430</v>
      </c>
      <c r="AH122" s="346" t="s">
        <v>430</v>
      </c>
      <c r="AI122" s="346" t="s">
        <v>430</v>
      </c>
      <c r="AJ122" s="346">
        <v>3</v>
      </c>
      <c r="AK122" s="346">
        <v>12</v>
      </c>
      <c r="AL122" s="346">
        <v>12</v>
      </c>
      <c r="AM122" s="346">
        <v>12</v>
      </c>
      <c r="AN122" s="346">
        <v>13</v>
      </c>
      <c r="AO122" s="373"/>
      <c r="AP122" s="348" t="s">
        <v>430</v>
      </c>
      <c r="AQ122" s="348" t="s">
        <v>430</v>
      </c>
      <c r="AR122" s="348" t="s">
        <v>430</v>
      </c>
      <c r="AS122" s="348">
        <v>-2.0099999999999998</v>
      </c>
      <c r="AT122" s="348">
        <v>-4.8499999999999996</v>
      </c>
      <c r="AU122" s="351"/>
      <c r="AV122" s="346" t="s">
        <v>430</v>
      </c>
      <c r="AW122" s="346" t="s">
        <v>430</v>
      </c>
      <c r="AX122" s="346" t="s">
        <v>430</v>
      </c>
      <c r="AY122" s="346">
        <v>6</v>
      </c>
      <c r="AZ122" s="346">
        <v>12</v>
      </c>
      <c r="BA122" s="362"/>
      <c r="BB122" s="348">
        <v>18.2332711804479</v>
      </c>
      <c r="BC122" s="375">
        <v>1.04235297243144</v>
      </c>
      <c r="BD122" s="375">
        <v>9.8201258767152202E-3</v>
      </c>
      <c r="BE122" s="375">
        <v>0.46463119611215897</v>
      </c>
      <c r="BF122" s="374"/>
      <c r="BG122" s="348">
        <v>53.3172</v>
      </c>
      <c r="BH122" s="348">
        <v>18.363600000000002</v>
      </c>
      <c r="BI122" s="348">
        <v>25.174199999999999</v>
      </c>
      <c r="BJ122" s="348">
        <v>3.145</v>
      </c>
      <c r="BK122" s="373"/>
      <c r="BL122" s="372" t="s">
        <v>3118</v>
      </c>
      <c r="BM122" s="372" t="s">
        <v>3119</v>
      </c>
      <c r="BN122" s="372" t="s">
        <v>3120</v>
      </c>
      <c r="BO122" s="372" t="s">
        <v>3121</v>
      </c>
      <c r="BP122" s="372" t="s">
        <v>3122</v>
      </c>
      <c r="BQ122" s="373"/>
      <c r="BR122" s="354" t="s">
        <v>463</v>
      </c>
    </row>
    <row r="123" spans="1:70" s="428" customFormat="1" x14ac:dyDescent="0.25">
      <c r="A123" s="345" t="s">
        <v>3123</v>
      </c>
      <c r="B123" s="373"/>
      <c r="C123" s="719">
        <v>45600</v>
      </c>
      <c r="D123" s="373"/>
      <c r="E123" s="346">
        <v>914.68</v>
      </c>
      <c r="F123" s="373"/>
      <c r="G123" s="347">
        <v>10.026999999999999</v>
      </c>
      <c r="H123" s="374"/>
      <c r="I123" s="348">
        <v>0.90159999999999996</v>
      </c>
      <c r="J123" s="348">
        <v>-0.51990000000000003</v>
      </c>
      <c r="K123" s="348">
        <v>3.9702999999999999</v>
      </c>
      <c r="L123" s="348">
        <v>16.333300000000001</v>
      </c>
      <c r="M123" s="348">
        <v>14.728</v>
      </c>
      <c r="N123" s="350">
        <v>-2.9782999999999999</v>
      </c>
      <c r="O123" s="348" t="s">
        <v>430</v>
      </c>
      <c r="P123" s="348" t="s">
        <v>430</v>
      </c>
      <c r="Q123" s="348" t="s">
        <v>430</v>
      </c>
      <c r="R123" s="348" t="s">
        <v>430</v>
      </c>
      <c r="S123" s="348">
        <v>13.0427</v>
      </c>
      <c r="T123" s="348">
        <v>34.473300000000002</v>
      </c>
      <c r="U123" s="348">
        <v>-3.1301000000000001</v>
      </c>
      <c r="V123" s="348">
        <v>0.68079999999999996</v>
      </c>
      <c r="W123" s="348">
        <v>1.734</v>
      </c>
      <c r="X123" s="348">
        <v>0.15060000000000001</v>
      </c>
      <c r="Y123" s="374"/>
      <c r="Z123" s="346">
        <v>4</v>
      </c>
      <c r="AA123" s="346">
        <v>4</v>
      </c>
      <c r="AB123" s="346">
        <v>11</v>
      </c>
      <c r="AC123" s="346">
        <v>1</v>
      </c>
      <c r="AD123" s="346">
        <v>2</v>
      </c>
      <c r="AE123" s="346">
        <v>4</v>
      </c>
      <c r="AF123" s="346" t="s">
        <v>430</v>
      </c>
      <c r="AG123" s="346" t="s">
        <v>430</v>
      </c>
      <c r="AH123" s="346" t="s">
        <v>430</v>
      </c>
      <c r="AI123" s="346" t="s">
        <v>430</v>
      </c>
      <c r="AJ123" s="346">
        <v>5</v>
      </c>
      <c r="AK123" s="346">
        <v>2</v>
      </c>
      <c r="AL123" s="346">
        <v>5</v>
      </c>
      <c r="AM123" s="346">
        <v>4</v>
      </c>
      <c r="AN123" s="346">
        <v>5</v>
      </c>
      <c r="AO123" s="373"/>
      <c r="AP123" s="348" t="s">
        <v>430</v>
      </c>
      <c r="AQ123" s="348" t="s">
        <v>430</v>
      </c>
      <c r="AR123" s="348" t="s">
        <v>430</v>
      </c>
      <c r="AS123" s="348" t="s">
        <v>430</v>
      </c>
      <c r="AT123" s="348">
        <v>13.17</v>
      </c>
      <c r="AU123" s="351"/>
      <c r="AV123" s="346" t="s">
        <v>430</v>
      </c>
      <c r="AW123" s="346" t="s">
        <v>430</v>
      </c>
      <c r="AX123" s="346" t="s">
        <v>430</v>
      </c>
      <c r="AY123" s="346" t="s">
        <v>430</v>
      </c>
      <c r="AZ123" s="346">
        <v>5</v>
      </c>
      <c r="BA123" s="362"/>
      <c r="BB123" s="348">
        <v>22.709140040102699</v>
      </c>
      <c r="BC123" s="375">
        <v>1.11607895437531</v>
      </c>
      <c r="BD123" s="375">
        <v>-8.3482120353042099E-3</v>
      </c>
      <c r="BE123" s="375">
        <v>1.0322456374086</v>
      </c>
      <c r="BF123" s="374"/>
      <c r="BG123" s="348">
        <v>8.59633</v>
      </c>
      <c r="BH123" s="348">
        <v>23.856400000000001</v>
      </c>
      <c r="BI123" s="348">
        <v>58.575800000000001</v>
      </c>
      <c r="BJ123" s="348">
        <v>8.9714700000000001</v>
      </c>
      <c r="BK123" s="373"/>
      <c r="BL123" s="372" t="s">
        <v>3124</v>
      </c>
      <c r="BM123" s="372" t="s">
        <v>3125</v>
      </c>
      <c r="BN123" s="372" t="s">
        <v>3126</v>
      </c>
      <c r="BO123" s="372" t="s">
        <v>3127</v>
      </c>
      <c r="BP123" s="372" t="s">
        <v>3128</v>
      </c>
      <c r="BQ123" s="373"/>
      <c r="BR123" s="354" t="s">
        <v>476</v>
      </c>
    </row>
    <row r="124" spans="1:70" s="428" customFormat="1" x14ac:dyDescent="0.25">
      <c r="A124" s="345" t="s">
        <v>3129</v>
      </c>
      <c r="B124" s="373"/>
      <c r="C124" s="719">
        <v>45356</v>
      </c>
      <c r="D124" s="373"/>
      <c r="E124" s="346">
        <v>792.13800000000003</v>
      </c>
      <c r="F124" s="373"/>
      <c r="G124" s="347">
        <v>12.710100000000001</v>
      </c>
      <c r="H124" s="374"/>
      <c r="I124" s="348" t="s">
        <v>430</v>
      </c>
      <c r="J124" s="348">
        <v>-2.16</v>
      </c>
      <c r="K124" s="348">
        <v>4.2614999999999998</v>
      </c>
      <c r="L124" s="348">
        <v>8.4581</v>
      </c>
      <c r="M124" s="348">
        <v>13.5053</v>
      </c>
      <c r="N124" s="350">
        <v>8.8269000000000002</v>
      </c>
      <c r="O124" s="348">
        <v>4.2636000000000003</v>
      </c>
      <c r="P124" s="348" t="s">
        <v>430</v>
      </c>
      <c r="Q124" s="348" t="s">
        <v>430</v>
      </c>
      <c r="R124" s="348" t="s">
        <v>430</v>
      </c>
      <c r="S124" s="348">
        <v>10.4899</v>
      </c>
      <c r="T124" s="348">
        <v>22.711600000000001</v>
      </c>
      <c r="U124" s="348">
        <v>3.6154999999999999</v>
      </c>
      <c r="V124" s="348">
        <v>9.5509000000000004</v>
      </c>
      <c r="W124" s="348">
        <v>2.2115</v>
      </c>
      <c r="X124" s="348">
        <v>10.2502</v>
      </c>
      <c r="Y124" s="374"/>
      <c r="Z124" s="346" t="s">
        <v>430</v>
      </c>
      <c r="AA124" s="346">
        <v>12</v>
      </c>
      <c r="AB124" s="346">
        <v>7</v>
      </c>
      <c r="AC124" s="346">
        <v>5</v>
      </c>
      <c r="AD124" s="346">
        <v>4</v>
      </c>
      <c r="AE124" s="346">
        <v>1</v>
      </c>
      <c r="AF124" s="346">
        <v>1</v>
      </c>
      <c r="AG124" s="346" t="s">
        <v>430</v>
      </c>
      <c r="AH124" s="346" t="s">
        <v>430</v>
      </c>
      <c r="AI124" s="346" t="s">
        <v>430</v>
      </c>
      <c r="AJ124" s="346">
        <v>11</v>
      </c>
      <c r="AK124" s="346">
        <v>5</v>
      </c>
      <c r="AL124" s="346">
        <v>1</v>
      </c>
      <c r="AM124" s="346">
        <v>1</v>
      </c>
      <c r="AN124" s="346">
        <v>3</v>
      </c>
      <c r="AO124" s="373"/>
      <c r="AP124" s="348" t="s">
        <v>430</v>
      </c>
      <c r="AQ124" s="348" t="s">
        <v>430</v>
      </c>
      <c r="AR124" s="348" t="s">
        <v>430</v>
      </c>
      <c r="AS124" s="348" t="s">
        <v>430</v>
      </c>
      <c r="AT124" s="348">
        <v>16.8</v>
      </c>
      <c r="AU124" s="351"/>
      <c r="AV124" s="346" t="s">
        <v>430</v>
      </c>
      <c r="AW124" s="346" t="s">
        <v>430</v>
      </c>
      <c r="AX124" s="346" t="s">
        <v>430</v>
      </c>
      <c r="AY124" s="346" t="s">
        <v>430</v>
      </c>
      <c r="AZ124" s="346">
        <v>1</v>
      </c>
      <c r="BA124" s="362"/>
      <c r="BB124" s="348">
        <v>16.8583122053899</v>
      </c>
      <c r="BC124" s="375">
        <v>0.81124242183331197</v>
      </c>
      <c r="BD124" s="375">
        <v>3.3451725578539399E-2</v>
      </c>
      <c r="BE124" s="375">
        <v>0.99490062856462902</v>
      </c>
      <c r="BF124" s="374"/>
      <c r="BG124" s="348">
        <v>37.757199999999997</v>
      </c>
      <c r="BH124" s="348">
        <v>19.285499999999999</v>
      </c>
      <c r="BI124" s="348">
        <v>16.449200000000001</v>
      </c>
      <c r="BJ124" s="348">
        <v>26.508099999999999</v>
      </c>
      <c r="BK124" s="373"/>
      <c r="BL124" s="372" t="s">
        <v>3130</v>
      </c>
      <c r="BM124" s="372" t="s">
        <v>3131</v>
      </c>
      <c r="BN124" s="372" t="s">
        <v>3132</v>
      </c>
      <c r="BO124" s="372" t="s">
        <v>3133</v>
      </c>
      <c r="BP124" s="372" t="s">
        <v>3134</v>
      </c>
      <c r="BQ124" s="373"/>
      <c r="BR124" s="354" t="s">
        <v>476</v>
      </c>
    </row>
    <row r="125" spans="1:70" s="428" customFormat="1" ht="11" x14ac:dyDescent="0.3">
      <c r="A125" s="841" t="s">
        <v>3135</v>
      </c>
      <c r="B125" s="842"/>
      <c r="C125" s="843">
        <v>45355</v>
      </c>
      <c r="D125" s="842"/>
      <c r="E125" s="844">
        <v>565.75300000000004</v>
      </c>
      <c r="F125" s="842"/>
      <c r="G125" s="845">
        <v>10.516</v>
      </c>
      <c r="H125" s="847"/>
      <c r="I125" s="846" t="s">
        <v>430</v>
      </c>
      <c r="J125" s="846">
        <v>-0.56730000000000003</v>
      </c>
      <c r="K125" s="846">
        <v>4.9291999999999998</v>
      </c>
      <c r="L125" s="846">
        <v>8.1448</v>
      </c>
      <c r="M125" s="846">
        <v>0.81489999999999996</v>
      </c>
      <c r="N125" s="848">
        <v>-8.2108000000000008</v>
      </c>
      <c r="O125" s="846">
        <v>-7.6773999999999996</v>
      </c>
      <c r="P125" s="846" t="s">
        <v>430</v>
      </c>
      <c r="Q125" s="846" t="s">
        <v>430</v>
      </c>
      <c r="R125" s="846" t="s">
        <v>430</v>
      </c>
      <c r="S125" s="846">
        <v>14.229900000000001</v>
      </c>
      <c r="T125" s="846">
        <v>11.587400000000001</v>
      </c>
      <c r="U125" s="846">
        <v>-11.1899</v>
      </c>
      <c r="V125" s="846">
        <v>-3.5406</v>
      </c>
      <c r="W125" s="846">
        <v>0.97950000000000004</v>
      </c>
      <c r="X125" s="846">
        <v>2.0661</v>
      </c>
      <c r="Y125" s="847"/>
      <c r="Z125" s="844" t="s">
        <v>430</v>
      </c>
      <c r="AA125" s="844">
        <v>5</v>
      </c>
      <c r="AB125" s="844">
        <v>6</v>
      </c>
      <c r="AC125" s="844">
        <v>10</v>
      </c>
      <c r="AD125" s="844">
        <v>10</v>
      </c>
      <c r="AE125" s="844">
        <v>10</v>
      </c>
      <c r="AF125" s="844">
        <v>7</v>
      </c>
      <c r="AG125" s="844" t="s">
        <v>430</v>
      </c>
      <c r="AH125" s="844" t="s">
        <v>430</v>
      </c>
      <c r="AI125" s="844" t="s">
        <v>430</v>
      </c>
      <c r="AJ125" s="844">
        <v>2</v>
      </c>
      <c r="AK125" s="844">
        <v>13</v>
      </c>
      <c r="AL125" s="844">
        <v>9</v>
      </c>
      <c r="AM125" s="844">
        <v>8</v>
      </c>
      <c r="AN125" s="844">
        <v>6</v>
      </c>
      <c r="AO125" s="842"/>
      <c r="AP125" s="846" t="s">
        <v>430</v>
      </c>
      <c r="AQ125" s="846" t="s">
        <v>430</v>
      </c>
      <c r="AR125" s="846" t="s">
        <v>430</v>
      </c>
      <c r="AS125" s="846" t="s">
        <v>430</v>
      </c>
      <c r="AT125" s="846">
        <v>-2.39</v>
      </c>
      <c r="AU125" s="849"/>
      <c r="AV125" s="844" t="s">
        <v>430</v>
      </c>
      <c r="AW125" s="844" t="s">
        <v>430</v>
      </c>
      <c r="AX125" s="844" t="s">
        <v>430</v>
      </c>
      <c r="AY125" s="844" t="s">
        <v>430</v>
      </c>
      <c r="AZ125" s="844">
        <v>9</v>
      </c>
      <c r="BA125" s="851"/>
      <c r="BB125" s="846">
        <v>18.120417739877901</v>
      </c>
      <c r="BC125" s="852">
        <v>1.00067558765664</v>
      </c>
      <c r="BD125" s="852">
        <v>-4.4226952725153496E-3</v>
      </c>
      <c r="BE125" s="852">
        <v>0.45145358333296698</v>
      </c>
      <c r="BF125" s="847"/>
      <c r="BG125" s="846">
        <v>61.947699999999998</v>
      </c>
      <c r="BH125" s="846">
        <v>26.2912</v>
      </c>
      <c r="BI125" s="846">
        <v>6.4973999999999998</v>
      </c>
      <c r="BJ125" s="846">
        <v>5.2637</v>
      </c>
      <c r="BK125" s="842"/>
      <c r="BL125" s="855" t="s">
        <v>3136</v>
      </c>
      <c r="BM125" s="855" t="s">
        <v>3137</v>
      </c>
      <c r="BN125" s="855" t="s">
        <v>3138</v>
      </c>
      <c r="BO125" s="855" t="s">
        <v>3139</v>
      </c>
      <c r="BP125" s="855" t="s">
        <v>3140</v>
      </c>
      <c r="BQ125" s="842"/>
      <c r="BR125" s="856" t="s">
        <v>526</v>
      </c>
    </row>
    <row r="126" spans="1:70" s="428" customFormat="1" x14ac:dyDescent="0.25">
      <c r="A126" s="345" t="s">
        <v>3141</v>
      </c>
      <c r="B126" s="373"/>
      <c r="C126" s="719">
        <v>45576</v>
      </c>
      <c r="D126" s="373"/>
      <c r="E126" s="346">
        <v>517.46</v>
      </c>
      <c r="F126" s="373"/>
      <c r="G126" s="347">
        <v>10.429</v>
      </c>
      <c r="H126" s="374"/>
      <c r="I126" s="348">
        <v>1.1248</v>
      </c>
      <c r="J126" s="348">
        <v>0.52049999999999996</v>
      </c>
      <c r="K126" s="348">
        <v>4.9935</v>
      </c>
      <c r="L126" s="348">
        <v>14.7179</v>
      </c>
      <c r="M126" s="348">
        <v>12.502700000000001</v>
      </c>
      <c r="N126" s="350">
        <v>-0.42959999999999998</v>
      </c>
      <c r="O126" s="348" t="s">
        <v>430</v>
      </c>
      <c r="P126" s="348" t="s">
        <v>430</v>
      </c>
      <c r="Q126" s="348" t="s">
        <v>430</v>
      </c>
      <c r="R126" s="348" t="s">
        <v>430</v>
      </c>
      <c r="S126" s="348">
        <v>12.9291</v>
      </c>
      <c r="T126" s="348">
        <v>27.478300000000001</v>
      </c>
      <c r="U126" s="348">
        <v>-2.3319000000000001</v>
      </c>
      <c r="V126" s="348">
        <v>4.6668000000000003</v>
      </c>
      <c r="W126" s="348">
        <v>2.145</v>
      </c>
      <c r="X126" s="348">
        <v>2.2871000000000001</v>
      </c>
      <c r="Y126" s="374"/>
      <c r="Z126" s="346">
        <v>2</v>
      </c>
      <c r="AA126" s="346">
        <v>1</v>
      </c>
      <c r="AB126" s="346">
        <v>4</v>
      </c>
      <c r="AC126" s="346">
        <v>2</v>
      </c>
      <c r="AD126" s="346">
        <v>5</v>
      </c>
      <c r="AE126" s="346">
        <v>3</v>
      </c>
      <c r="AF126" s="346" t="s">
        <v>430</v>
      </c>
      <c r="AG126" s="346" t="s">
        <v>430</v>
      </c>
      <c r="AH126" s="346" t="s">
        <v>430</v>
      </c>
      <c r="AI126" s="346" t="s">
        <v>430</v>
      </c>
      <c r="AJ126" s="346">
        <v>6</v>
      </c>
      <c r="AK126" s="346">
        <v>3</v>
      </c>
      <c r="AL126" s="346">
        <v>4</v>
      </c>
      <c r="AM126" s="346">
        <v>3</v>
      </c>
      <c r="AN126" s="346">
        <v>4</v>
      </c>
      <c r="AO126" s="373"/>
      <c r="AP126" s="348" t="s">
        <v>430</v>
      </c>
      <c r="AQ126" s="348" t="s">
        <v>430</v>
      </c>
      <c r="AR126" s="348" t="s">
        <v>430</v>
      </c>
      <c r="AS126" s="348" t="s">
        <v>430</v>
      </c>
      <c r="AT126" s="348">
        <v>13.75</v>
      </c>
      <c r="AU126" s="351"/>
      <c r="AV126" s="346" t="s">
        <v>430</v>
      </c>
      <c r="AW126" s="346" t="s">
        <v>430</v>
      </c>
      <c r="AX126" s="346" t="s">
        <v>430</v>
      </c>
      <c r="AY126" s="346" t="s">
        <v>430</v>
      </c>
      <c r="AZ126" s="346">
        <v>4</v>
      </c>
      <c r="BA126" s="362"/>
      <c r="BB126" s="348">
        <v>21.053960517956899</v>
      </c>
      <c r="BC126" s="375">
        <v>1.07673648165286</v>
      </c>
      <c r="BD126" s="375">
        <v>-2.6535455923026598E-3</v>
      </c>
      <c r="BE126" s="375">
        <v>1.2721083227316801</v>
      </c>
      <c r="BF126" s="374"/>
      <c r="BG126" s="348">
        <v>33.194299999999998</v>
      </c>
      <c r="BH126" s="348">
        <v>21.804500000000001</v>
      </c>
      <c r="BI126" s="348">
        <v>25.196999999999999</v>
      </c>
      <c r="BJ126" s="348">
        <v>19.804200000000002</v>
      </c>
      <c r="BK126" s="373"/>
      <c r="BL126" s="372" t="s">
        <v>3142</v>
      </c>
      <c r="BM126" s="372" t="s">
        <v>3143</v>
      </c>
      <c r="BN126" s="372" t="s">
        <v>3144</v>
      </c>
      <c r="BO126" s="372" t="s">
        <v>3145</v>
      </c>
      <c r="BP126" s="372" t="s">
        <v>3146</v>
      </c>
      <c r="BQ126" s="373"/>
      <c r="BR126" s="354" t="s">
        <v>555</v>
      </c>
    </row>
    <row r="127" spans="1:70" s="428" customFormat="1" x14ac:dyDescent="0.25">
      <c r="A127" s="345" t="s">
        <v>3147</v>
      </c>
      <c r="B127" s="373"/>
      <c r="C127" s="719">
        <v>45558</v>
      </c>
      <c r="D127" s="373"/>
      <c r="E127" s="346">
        <v>337.49</v>
      </c>
      <c r="F127" s="373"/>
      <c r="G127" s="347">
        <v>10.02</v>
      </c>
      <c r="H127" s="374"/>
      <c r="I127" s="348">
        <v>1.6227</v>
      </c>
      <c r="J127" s="348">
        <v>0.2</v>
      </c>
      <c r="K127" s="348">
        <v>6.4824999999999999</v>
      </c>
      <c r="L127" s="348">
        <v>9.1502999999999997</v>
      </c>
      <c r="M127" s="348">
        <v>13.9932</v>
      </c>
      <c r="N127" s="350">
        <v>3.5124</v>
      </c>
      <c r="O127" s="348" t="s">
        <v>430</v>
      </c>
      <c r="P127" s="348" t="s">
        <v>430</v>
      </c>
      <c r="Q127" s="348" t="s">
        <v>430</v>
      </c>
      <c r="R127" s="348" t="s">
        <v>430</v>
      </c>
      <c r="S127" s="348">
        <v>12.4579</v>
      </c>
      <c r="T127" s="348">
        <v>26.355599999999999</v>
      </c>
      <c r="U127" s="348">
        <v>1.417</v>
      </c>
      <c r="V127" s="348">
        <v>7.3955000000000002</v>
      </c>
      <c r="W127" s="348">
        <v>3.0863999999999998</v>
      </c>
      <c r="X127" s="348">
        <v>0.1048</v>
      </c>
      <c r="Y127" s="374"/>
      <c r="Z127" s="346">
        <v>1</v>
      </c>
      <c r="AA127" s="346">
        <v>2</v>
      </c>
      <c r="AB127" s="346">
        <v>1</v>
      </c>
      <c r="AC127" s="346">
        <v>3</v>
      </c>
      <c r="AD127" s="346">
        <v>3</v>
      </c>
      <c r="AE127" s="346">
        <v>2</v>
      </c>
      <c r="AF127" s="346" t="s">
        <v>430</v>
      </c>
      <c r="AG127" s="346" t="s">
        <v>430</v>
      </c>
      <c r="AH127" s="346" t="s">
        <v>430</v>
      </c>
      <c r="AI127" s="346" t="s">
        <v>430</v>
      </c>
      <c r="AJ127" s="346">
        <v>9</v>
      </c>
      <c r="AK127" s="346">
        <v>4</v>
      </c>
      <c r="AL127" s="346">
        <v>2</v>
      </c>
      <c r="AM127" s="346">
        <v>2</v>
      </c>
      <c r="AN127" s="346">
        <v>1</v>
      </c>
      <c r="AO127" s="373"/>
      <c r="AP127" s="348" t="s">
        <v>430</v>
      </c>
      <c r="AQ127" s="348" t="s">
        <v>430</v>
      </c>
      <c r="AR127" s="348" t="s">
        <v>430</v>
      </c>
      <c r="AS127" s="348" t="s">
        <v>430</v>
      </c>
      <c r="AT127" s="348">
        <v>15.07</v>
      </c>
      <c r="AU127" s="351"/>
      <c r="AV127" s="346" t="s">
        <v>430</v>
      </c>
      <c r="AW127" s="346" t="s">
        <v>430</v>
      </c>
      <c r="AX127" s="346" t="s">
        <v>430</v>
      </c>
      <c r="AY127" s="346" t="s">
        <v>430</v>
      </c>
      <c r="AZ127" s="346">
        <v>3</v>
      </c>
      <c r="BA127" s="362"/>
      <c r="BB127" s="348">
        <v>20.7405051555222</v>
      </c>
      <c r="BC127" s="375">
        <v>0.64570177250912997</v>
      </c>
      <c r="BD127" s="375">
        <v>-1.4202212613416801E-2</v>
      </c>
      <c r="BE127" s="375">
        <v>0.63662457699949804</v>
      </c>
      <c r="BF127" s="374"/>
      <c r="BG127" s="348">
        <v>35.062600000000003</v>
      </c>
      <c r="BH127" s="348">
        <v>38.467799999999997</v>
      </c>
      <c r="BI127" s="348">
        <v>25.7166</v>
      </c>
      <c r="BJ127" s="348">
        <v>0.753</v>
      </c>
      <c r="BK127" s="373"/>
      <c r="BL127" s="372" t="s">
        <v>3148</v>
      </c>
      <c r="BM127" s="372" t="s">
        <v>3149</v>
      </c>
      <c r="BN127" s="372" t="s">
        <v>3150</v>
      </c>
      <c r="BO127" s="372" t="s">
        <v>3151</v>
      </c>
      <c r="BP127" s="372" t="s">
        <v>3152</v>
      </c>
      <c r="BQ127" s="373"/>
      <c r="BR127" s="354" t="s">
        <v>611</v>
      </c>
    </row>
    <row r="128" spans="1:70" s="428" customFormat="1" x14ac:dyDescent="0.25">
      <c r="A128" s="345" t="s">
        <v>3153</v>
      </c>
      <c r="B128" s="373"/>
      <c r="C128" s="719">
        <v>45180</v>
      </c>
      <c r="D128" s="373"/>
      <c r="E128" s="346">
        <v>266.32499999999999</v>
      </c>
      <c r="F128" s="373"/>
      <c r="G128" s="347">
        <v>11.268700000000001</v>
      </c>
      <c r="H128" s="374"/>
      <c r="I128" s="348">
        <v>0.1022</v>
      </c>
      <c r="J128" s="348">
        <v>-2.5712999999999999</v>
      </c>
      <c r="K128" s="348">
        <v>0.81410000000000005</v>
      </c>
      <c r="L128" s="348">
        <v>8.4206000000000003</v>
      </c>
      <c r="M128" s="348">
        <v>19.540199999999999</v>
      </c>
      <c r="N128" s="350">
        <v>-5.1680000000000001</v>
      </c>
      <c r="O128" s="348">
        <v>-9.4443999999999999</v>
      </c>
      <c r="P128" s="348" t="s">
        <v>430</v>
      </c>
      <c r="Q128" s="348" t="s">
        <v>430</v>
      </c>
      <c r="R128" s="348" t="s">
        <v>430</v>
      </c>
      <c r="S128" s="348">
        <v>7.2279999999999998</v>
      </c>
      <c r="T128" s="348">
        <v>40.983899999999998</v>
      </c>
      <c r="U128" s="348">
        <v>2.5700000000000001E-2</v>
      </c>
      <c r="V128" s="348">
        <v>-0.31319999999999998</v>
      </c>
      <c r="W128" s="348">
        <v>0.35620000000000002</v>
      </c>
      <c r="X128" s="348">
        <v>4.1428000000000003</v>
      </c>
      <c r="Y128" s="374"/>
      <c r="Z128" s="346">
        <v>7</v>
      </c>
      <c r="AA128" s="346">
        <v>13</v>
      </c>
      <c r="AB128" s="346">
        <v>13</v>
      </c>
      <c r="AC128" s="346">
        <v>6</v>
      </c>
      <c r="AD128" s="346">
        <v>1</v>
      </c>
      <c r="AE128" s="346">
        <v>5</v>
      </c>
      <c r="AF128" s="346">
        <v>9</v>
      </c>
      <c r="AG128" s="346" t="s">
        <v>430</v>
      </c>
      <c r="AH128" s="346" t="s">
        <v>430</v>
      </c>
      <c r="AI128" s="346" t="s">
        <v>430</v>
      </c>
      <c r="AJ128" s="346">
        <v>13</v>
      </c>
      <c r="AK128" s="346">
        <v>1</v>
      </c>
      <c r="AL128" s="346">
        <v>3</v>
      </c>
      <c r="AM128" s="346">
        <v>5</v>
      </c>
      <c r="AN128" s="346">
        <v>10</v>
      </c>
      <c r="AO128" s="373"/>
      <c r="AP128" s="348" t="s">
        <v>430</v>
      </c>
      <c r="AQ128" s="348" t="s">
        <v>430</v>
      </c>
      <c r="AR128" s="348" t="s">
        <v>430</v>
      </c>
      <c r="AS128" s="348">
        <v>-1.28</v>
      </c>
      <c r="AT128" s="348">
        <v>15.19</v>
      </c>
      <c r="AU128" s="351"/>
      <c r="AV128" s="346" t="s">
        <v>430</v>
      </c>
      <c r="AW128" s="346" t="s">
        <v>430</v>
      </c>
      <c r="AX128" s="346" t="s">
        <v>430</v>
      </c>
      <c r="AY128" s="346">
        <v>4</v>
      </c>
      <c r="AZ128" s="346">
        <v>2</v>
      </c>
      <c r="BA128" s="362"/>
      <c r="BB128" s="348">
        <v>20.820593219820701</v>
      </c>
      <c r="BC128" s="375">
        <v>0.47032437978886699</v>
      </c>
      <c r="BD128" s="375">
        <v>3.60625072250668E-3</v>
      </c>
      <c r="BE128" s="375">
        <v>0.27740237308759003</v>
      </c>
      <c r="BF128" s="374"/>
      <c r="BG128" s="348">
        <v>20.3748</v>
      </c>
      <c r="BH128" s="348">
        <v>6.1222500000000002</v>
      </c>
      <c r="BI128" s="348">
        <v>55.959400000000002</v>
      </c>
      <c r="BJ128" s="348">
        <v>17.54355</v>
      </c>
      <c r="BK128" s="373"/>
      <c r="BL128" s="372" t="s">
        <v>3154</v>
      </c>
      <c r="BM128" s="372" t="s">
        <v>3155</v>
      </c>
      <c r="BN128" s="372" t="s">
        <v>3156</v>
      </c>
      <c r="BO128" s="372" t="s">
        <v>3157</v>
      </c>
      <c r="BP128" s="372" t="s">
        <v>3158</v>
      </c>
      <c r="BQ128" s="373"/>
      <c r="BR128" s="354" t="s">
        <v>548</v>
      </c>
    </row>
    <row r="129" spans="1:70" s="428" customFormat="1" x14ac:dyDescent="0.25">
      <c r="A129" s="345" t="s">
        <v>3159</v>
      </c>
      <c r="B129" s="373"/>
      <c r="C129" s="719">
        <v>46094</v>
      </c>
      <c r="D129" s="373"/>
      <c r="E129" s="346">
        <v>95.079300000000003</v>
      </c>
      <c r="F129" s="373"/>
      <c r="G129" s="347">
        <v>11.341799999999999</v>
      </c>
      <c r="H129" s="374"/>
      <c r="I129" s="348">
        <v>0.88770000000000004</v>
      </c>
      <c r="J129" s="348">
        <v>-0.45900000000000002</v>
      </c>
      <c r="K129" s="348">
        <v>4.2291999999999996</v>
      </c>
      <c r="L129" s="348">
        <v>6.2423999999999999</v>
      </c>
      <c r="M129" s="348" t="s">
        <v>430</v>
      </c>
      <c r="N129" s="350" t="s">
        <v>430</v>
      </c>
      <c r="O129" s="348" t="s">
        <v>430</v>
      </c>
      <c r="P129" s="348" t="s">
        <v>430</v>
      </c>
      <c r="Q129" s="348" t="s">
        <v>430</v>
      </c>
      <c r="R129" s="348" t="s">
        <v>430</v>
      </c>
      <c r="S129" s="348">
        <v>8.6338000000000008</v>
      </c>
      <c r="T129" s="348">
        <v>14.0235</v>
      </c>
      <c r="U129" s="348" t="s">
        <v>430</v>
      </c>
      <c r="V129" s="348" t="s">
        <v>430</v>
      </c>
      <c r="W129" s="348">
        <v>2.2557999999999998</v>
      </c>
      <c r="X129" s="348">
        <v>13.417999999999999</v>
      </c>
      <c r="Y129" s="374"/>
      <c r="Z129" s="346">
        <v>5</v>
      </c>
      <c r="AA129" s="346">
        <v>3</v>
      </c>
      <c r="AB129" s="346">
        <v>8</v>
      </c>
      <c r="AC129" s="346">
        <v>13</v>
      </c>
      <c r="AD129" s="346" t="s">
        <v>430</v>
      </c>
      <c r="AE129" s="346" t="s">
        <v>430</v>
      </c>
      <c r="AF129" s="346" t="s">
        <v>430</v>
      </c>
      <c r="AG129" s="346" t="s">
        <v>430</v>
      </c>
      <c r="AH129" s="346" t="s">
        <v>430</v>
      </c>
      <c r="AI129" s="346" t="s">
        <v>430</v>
      </c>
      <c r="AJ129" s="346">
        <v>12</v>
      </c>
      <c r="AK129" s="346">
        <v>9</v>
      </c>
      <c r="AL129" s="346" t="s">
        <v>430</v>
      </c>
      <c r="AM129" s="346" t="s">
        <v>430</v>
      </c>
      <c r="AN129" s="346">
        <v>2</v>
      </c>
      <c r="AO129" s="373"/>
      <c r="AP129" s="348" t="s">
        <v>430</v>
      </c>
      <c r="AQ129" s="348" t="s">
        <v>430</v>
      </c>
      <c r="AR129" s="348" t="s">
        <v>430</v>
      </c>
      <c r="AS129" s="348" t="s">
        <v>430</v>
      </c>
      <c r="AT129" s="348" t="s">
        <v>430</v>
      </c>
      <c r="AU129" s="351"/>
      <c r="AV129" s="346" t="s">
        <v>430</v>
      </c>
      <c r="AW129" s="346" t="s">
        <v>430</v>
      </c>
      <c r="AX129" s="346" t="s">
        <v>430</v>
      </c>
      <c r="AY129" s="346" t="s">
        <v>430</v>
      </c>
      <c r="AZ129" s="346" t="s">
        <v>430</v>
      </c>
      <c r="BA129" s="362"/>
      <c r="BB129" s="348">
        <v>8.2482154615635697</v>
      </c>
      <c r="BC129" s="375">
        <v>0.530851375716204</v>
      </c>
      <c r="BD129" s="375">
        <v>0.25470021088115302</v>
      </c>
      <c r="BE129" s="375">
        <v>1.80971638063086</v>
      </c>
      <c r="BF129" s="374"/>
      <c r="BG129" s="348">
        <v>40.2791</v>
      </c>
      <c r="BH129" s="348">
        <v>40.7761</v>
      </c>
      <c r="BI129" s="348">
        <v>10.9681</v>
      </c>
      <c r="BJ129" s="348">
        <v>7.9767000000000001</v>
      </c>
      <c r="BK129" s="373"/>
      <c r="BL129" s="372" t="s">
        <v>3160</v>
      </c>
      <c r="BM129" s="372" t="s">
        <v>3161</v>
      </c>
      <c r="BN129" s="372" t="s">
        <v>3162</v>
      </c>
      <c r="BO129" s="372" t="s">
        <v>3163</v>
      </c>
      <c r="BP129" s="372" t="s">
        <v>3164</v>
      </c>
      <c r="BQ129" s="373"/>
      <c r="BR129" s="354" t="s">
        <v>476</v>
      </c>
    </row>
    <row r="130" spans="1:70" s="428" customFormat="1" x14ac:dyDescent="0.25">
      <c r="A130" s="884" t="s">
        <v>93</v>
      </c>
      <c r="B130" s="402"/>
      <c r="C130" s="724"/>
      <c r="D130" s="402"/>
      <c r="E130" s="403"/>
      <c r="F130" s="402"/>
      <c r="G130" s="404"/>
      <c r="H130" s="406"/>
      <c r="I130" s="405">
        <v>0.88160000000000005</v>
      </c>
      <c r="J130" s="405">
        <v>-1.2124999999999999</v>
      </c>
      <c r="K130" s="405">
        <v>4.4404000000000003</v>
      </c>
      <c r="L130" s="405">
        <v>9.1611999999999991</v>
      </c>
      <c r="M130" s="405">
        <v>7.0617999999999999</v>
      </c>
      <c r="N130" s="407">
        <v>-4.3962000000000003</v>
      </c>
      <c r="O130" s="405">
        <v>-5.5229999999999997</v>
      </c>
      <c r="P130" s="405">
        <v>8.3004999999999995</v>
      </c>
      <c r="Q130" s="405">
        <v>5.5971000000000002</v>
      </c>
      <c r="R130" s="405">
        <v>16.072700000000001</v>
      </c>
      <c r="S130" s="405">
        <v>12.208</v>
      </c>
      <c r="T130" s="405">
        <v>20.152799999999999</v>
      </c>
      <c r="U130" s="405">
        <v>-6.9276999999999997</v>
      </c>
      <c r="V130" s="405">
        <v>-0.56599999999999995</v>
      </c>
      <c r="W130" s="405">
        <v>1.1223000000000001</v>
      </c>
      <c r="X130" s="405">
        <v>8.5134000000000007</v>
      </c>
      <c r="Y130" s="406"/>
      <c r="Z130" s="403">
        <v>7</v>
      </c>
      <c r="AA130" s="403">
        <v>13</v>
      </c>
      <c r="AB130" s="403">
        <v>13</v>
      </c>
      <c r="AC130" s="403">
        <v>13</v>
      </c>
      <c r="AD130" s="403">
        <v>12</v>
      </c>
      <c r="AE130" s="403">
        <v>12</v>
      </c>
      <c r="AF130" s="403">
        <v>9</v>
      </c>
      <c r="AG130" s="403">
        <v>5</v>
      </c>
      <c r="AH130" s="403">
        <v>5</v>
      </c>
      <c r="AI130" s="403">
        <v>5</v>
      </c>
      <c r="AJ130" s="403">
        <v>13</v>
      </c>
      <c r="AK130" s="403">
        <v>13</v>
      </c>
      <c r="AL130" s="403">
        <v>12</v>
      </c>
      <c r="AM130" s="403">
        <v>12</v>
      </c>
      <c r="AN130" s="403">
        <v>13</v>
      </c>
      <c r="AO130" s="402"/>
      <c r="AP130" s="405">
        <v>14.988</v>
      </c>
      <c r="AQ130" s="405">
        <v>11.678000000000001</v>
      </c>
      <c r="AR130" s="405">
        <v>5.33</v>
      </c>
      <c r="AS130" s="405">
        <v>-0.91714285714285704</v>
      </c>
      <c r="AT130" s="405">
        <v>4.79416666666667</v>
      </c>
      <c r="AU130" s="408"/>
      <c r="AV130" s="403">
        <v>5</v>
      </c>
      <c r="AW130" s="403">
        <v>5</v>
      </c>
      <c r="AX130" s="403">
        <v>5</v>
      </c>
      <c r="AY130" s="403">
        <v>7</v>
      </c>
      <c r="AZ130" s="403">
        <v>12</v>
      </c>
      <c r="BA130" s="409"/>
      <c r="BB130" s="405"/>
      <c r="BC130" s="410"/>
      <c r="BD130" s="410"/>
      <c r="BE130" s="410"/>
      <c r="BF130" s="406"/>
      <c r="BG130" s="405"/>
      <c r="BH130" s="405"/>
      <c r="BI130" s="405"/>
      <c r="BJ130" s="405"/>
      <c r="BK130" s="402"/>
      <c r="BL130" s="401"/>
      <c r="BM130" s="401"/>
      <c r="BN130" s="401"/>
      <c r="BO130" s="401"/>
      <c r="BP130" s="401"/>
      <c r="BQ130" s="402"/>
      <c r="BR130" s="411"/>
    </row>
    <row r="131" spans="1:70" s="428" customFormat="1" x14ac:dyDescent="0.25">
      <c r="A131" s="885" t="s">
        <v>94</v>
      </c>
      <c r="B131" s="373"/>
      <c r="C131" s="719"/>
      <c r="D131" s="373"/>
      <c r="E131" s="346"/>
      <c r="F131" s="373"/>
      <c r="G131" s="347"/>
      <c r="H131" s="374"/>
      <c r="I131" s="348">
        <v>1.6227</v>
      </c>
      <c r="J131" s="348">
        <v>0.52049999999999996</v>
      </c>
      <c r="K131" s="348">
        <v>6.4824999999999999</v>
      </c>
      <c r="L131" s="348">
        <v>16.333300000000001</v>
      </c>
      <c r="M131" s="348">
        <v>19.540199999999999</v>
      </c>
      <c r="N131" s="350">
        <v>8.8269000000000002</v>
      </c>
      <c r="O131" s="348">
        <v>4.2636000000000003</v>
      </c>
      <c r="P131" s="348">
        <v>11.1099</v>
      </c>
      <c r="Q131" s="348">
        <v>7.9009</v>
      </c>
      <c r="R131" s="348">
        <v>16.613199999999999</v>
      </c>
      <c r="S131" s="348">
        <v>14.756500000000001</v>
      </c>
      <c r="T131" s="348">
        <v>40.983899999999998</v>
      </c>
      <c r="U131" s="348">
        <v>3.6154999999999999</v>
      </c>
      <c r="V131" s="348">
        <v>9.5509000000000004</v>
      </c>
      <c r="W131" s="348">
        <v>3.0863999999999998</v>
      </c>
      <c r="X131" s="348">
        <v>17.720099999999999</v>
      </c>
      <c r="Y131" s="374"/>
      <c r="Z131" s="346"/>
      <c r="AA131" s="346"/>
      <c r="AB131" s="346"/>
      <c r="AC131" s="346"/>
      <c r="AD131" s="346"/>
      <c r="AE131" s="346"/>
      <c r="AF131" s="346"/>
      <c r="AG131" s="346"/>
      <c r="AH131" s="346"/>
      <c r="AI131" s="346"/>
      <c r="AJ131" s="346"/>
      <c r="AK131" s="346"/>
      <c r="AL131" s="346"/>
      <c r="AM131" s="346"/>
      <c r="AN131" s="346"/>
      <c r="AO131" s="373"/>
      <c r="AP131" s="348">
        <v>15.79</v>
      </c>
      <c r="AQ131" s="348">
        <v>13.04</v>
      </c>
      <c r="AR131" s="348">
        <v>8.6300000000000008</v>
      </c>
      <c r="AS131" s="348">
        <v>2.4500000000000002</v>
      </c>
      <c r="AT131" s="348">
        <v>16.8</v>
      </c>
      <c r="AU131" s="351"/>
      <c r="AV131" s="346"/>
      <c r="AW131" s="346"/>
      <c r="AX131" s="346"/>
      <c r="AY131" s="346"/>
      <c r="AZ131" s="346"/>
      <c r="BA131" s="362"/>
      <c r="BB131" s="348"/>
      <c r="BC131" s="375"/>
      <c r="BD131" s="375"/>
      <c r="BE131" s="375"/>
      <c r="BF131" s="374"/>
      <c r="BG131" s="348"/>
      <c r="BH131" s="348"/>
      <c r="BI131" s="348"/>
      <c r="BJ131" s="348"/>
      <c r="BK131" s="373"/>
      <c r="BL131" s="372"/>
      <c r="BM131" s="372"/>
      <c r="BN131" s="372"/>
      <c r="BO131" s="372"/>
      <c r="BP131" s="372"/>
      <c r="BQ131" s="373"/>
      <c r="BR131" s="354"/>
    </row>
    <row r="132" spans="1:70" s="428" customFormat="1" x14ac:dyDescent="0.25">
      <c r="A132" s="885" t="s">
        <v>95</v>
      </c>
      <c r="B132" s="373"/>
      <c r="C132" s="719"/>
      <c r="D132" s="373"/>
      <c r="E132" s="346"/>
      <c r="F132" s="373"/>
      <c r="G132" s="347"/>
      <c r="H132" s="374"/>
      <c r="I132" s="348">
        <v>0.1022</v>
      </c>
      <c r="J132" s="348">
        <v>-2.5712999999999999</v>
      </c>
      <c r="K132" s="348">
        <v>0.81410000000000005</v>
      </c>
      <c r="L132" s="348">
        <v>6.2423999999999999</v>
      </c>
      <c r="M132" s="348">
        <v>0.1173</v>
      </c>
      <c r="N132" s="350">
        <v>-10.9861</v>
      </c>
      <c r="O132" s="348">
        <v>-9.4443999999999999</v>
      </c>
      <c r="P132" s="348">
        <v>5.7813999999999997</v>
      </c>
      <c r="Q132" s="348">
        <v>4.18</v>
      </c>
      <c r="R132" s="348">
        <v>15.5281</v>
      </c>
      <c r="S132" s="348">
        <v>7.2279999999999998</v>
      </c>
      <c r="T132" s="348">
        <v>11.587400000000001</v>
      </c>
      <c r="U132" s="348">
        <v>-13.5176</v>
      </c>
      <c r="V132" s="348">
        <v>-6.4135</v>
      </c>
      <c r="W132" s="348">
        <v>-0.5575</v>
      </c>
      <c r="X132" s="348">
        <v>0.1048</v>
      </c>
      <c r="Y132" s="374"/>
      <c r="Z132" s="346"/>
      <c r="AA132" s="346"/>
      <c r="AB132" s="346"/>
      <c r="AC132" s="346"/>
      <c r="AD132" s="346"/>
      <c r="AE132" s="346"/>
      <c r="AF132" s="346"/>
      <c r="AG132" s="346"/>
      <c r="AH132" s="346"/>
      <c r="AI132" s="346"/>
      <c r="AJ132" s="346"/>
      <c r="AK132" s="346"/>
      <c r="AL132" s="346"/>
      <c r="AM132" s="346"/>
      <c r="AN132" s="346"/>
      <c r="AO132" s="373"/>
      <c r="AP132" s="348">
        <v>14.31</v>
      </c>
      <c r="AQ132" s="348">
        <v>10.26</v>
      </c>
      <c r="AR132" s="348">
        <v>2.99</v>
      </c>
      <c r="AS132" s="348">
        <v>-3.37</v>
      </c>
      <c r="AT132" s="348">
        <v>-4.8499999999999996</v>
      </c>
      <c r="AU132" s="351"/>
      <c r="AV132" s="346"/>
      <c r="AW132" s="346"/>
      <c r="AX132" s="346"/>
      <c r="AY132" s="346"/>
      <c r="AZ132" s="346"/>
      <c r="BA132" s="362"/>
      <c r="BB132" s="348"/>
      <c r="BC132" s="375"/>
      <c r="BD132" s="375"/>
      <c r="BE132" s="375"/>
      <c r="BF132" s="374"/>
      <c r="BG132" s="348"/>
      <c r="BH132" s="348"/>
      <c r="BI132" s="348"/>
      <c r="BJ132" s="348"/>
      <c r="BK132" s="373"/>
      <c r="BL132" s="372"/>
      <c r="BM132" s="372"/>
      <c r="BN132" s="372"/>
      <c r="BO132" s="372"/>
      <c r="BP132" s="372"/>
      <c r="BQ132" s="373"/>
      <c r="BR132" s="354"/>
    </row>
    <row r="133" spans="1:70" s="428" customFormat="1" x14ac:dyDescent="0.25">
      <c r="A133" s="886" t="s">
        <v>96</v>
      </c>
      <c r="B133" s="413"/>
      <c r="C133" s="725"/>
      <c r="D133" s="413"/>
      <c r="E133" s="414"/>
      <c r="F133" s="413"/>
      <c r="G133" s="415"/>
      <c r="H133" s="417"/>
      <c r="I133" s="416">
        <v>0.90159999999999996</v>
      </c>
      <c r="J133" s="416">
        <v>-1.6246</v>
      </c>
      <c r="K133" s="416">
        <v>4.2614999999999998</v>
      </c>
      <c r="L133" s="416">
        <v>8.4111999999999991</v>
      </c>
      <c r="M133" s="416">
        <v>2.8360500000000002</v>
      </c>
      <c r="N133" s="418">
        <v>-6.4245000000000001</v>
      </c>
      <c r="O133" s="416">
        <v>-6.9217000000000004</v>
      </c>
      <c r="P133" s="416">
        <v>7.8010999999999999</v>
      </c>
      <c r="Q133" s="416">
        <v>4.4168000000000003</v>
      </c>
      <c r="R133" s="416">
        <v>15.994300000000001</v>
      </c>
      <c r="S133" s="416">
        <v>12.6342</v>
      </c>
      <c r="T133" s="416">
        <v>14.1822</v>
      </c>
      <c r="U133" s="416">
        <v>-10.6631</v>
      </c>
      <c r="V133" s="416">
        <v>-3.0259999999999998</v>
      </c>
      <c r="W133" s="416">
        <v>0.8861</v>
      </c>
      <c r="X133" s="416">
        <v>10.2502</v>
      </c>
      <c r="Y133" s="417"/>
      <c r="Z133" s="414"/>
      <c r="AA133" s="414"/>
      <c r="AB133" s="414"/>
      <c r="AC133" s="414"/>
      <c r="AD133" s="414"/>
      <c r="AE133" s="414"/>
      <c r="AF133" s="414"/>
      <c r="AG133" s="414"/>
      <c r="AH133" s="414"/>
      <c r="AI133" s="414"/>
      <c r="AJ133" s="414"/>
      <c r="AK133" s="414"/>
      <c r="AL133" s="414"/>
      <c r="AM133" s="414"/>
      <c r="AN133" s="414"/>
      <c r="AO133" s="413"/>
      <c r="AP133" s="416">
        <v>15</v>
      </c>
      <c r="AQ133" s="416">
        <v>11.74</v>
      </c>
      <c r="AR133" s="416">
        <v>4.0999999999999996</v>
      </c>
      <c r="AS133" s="416">
        <v>-1.28</v>
      </c>
      <c r="AT133" s="416">
        <v>-0.38</v>
      </c>
      <c r="AU133" s="419"/>
      <c r="AV133" s="414"/>
      <c r="AW133" s="414"/>
      <c r="AX133" s="414"/>
      <c r="AY133" s="414"/>
      <c r="AZ133" s="414"/>
      <c r="BA133" s="420"/>
      <c r="BB133" s="416"/>
      <c r="BC133" s="421"/>
      <c r="BD133" s="421"/>
      <c r="BE133" s="421"/>
      <c r="BF133" s="417"/>
      <c r="BG133" s="416"/>
      <c r="BH133" s="416"/>
      <c r="BI133" s="416"/>
      <c r="BJ133" s="416"/>
      <c r="BK133" s="413"/>
      <c r="BL133" s="412"/>
      <c r="BM133" s="412"/>
      <c r="BN133" s="412"/>
      <c r="BO133" s="412"/>
      <c r="BP133" s="412"/>
      <c r="BQ133" s="413"/>
      <c r="BR133" s="422"/>
    </row>
    <row r="134" spans="1:70" s="428" customFormat="1" ht="14.5" customHeight="1" x14ac:dyDescent="0.35">
      <c r="A134" s="873" t="s">
        <v>3165</v>
      </c>
      <c r="B134" s="861"/>
      <c r="C134" s="862"/>
      <c r="D134" s="861"/>
      <c r="E134" s="863"/>
      <c r="F134" s="861"/>
      <c r="G134" s="864"/>
      <c r="H134" s="866"/>
      <c r="I134" s="865"/>
      <c r="J134" s="865"/>
      <c r="K134" s="865"/>
      <c r="L134" s="865"/>
      <c r="M134" s="865"/>
      <c r="N134" s="867"/>
      <c r="O134" s="865"/>
      <c r="P134" s="865"/>
      <c r="Q134" s="865"/>
      <c r="R134" s="865"/>
      <c r="S134" s="865"/>
      <c r="T134" s="865"/>
      <c r="U134" s="865"/>
      <c r="V134" s="865"/>
      <c r="W134" s="865"/>
      <c r="X134" s="865"/>
      <c r="Y134" s="866"/>
      <c r="Z134" s="863"/>
      <c r="AA134" s="863"/>
      <c r="AB134" s="863"/>
      <c r="AC134" s="863"/>
      <c r="AD134" s="863"/>
      <c r="AE134" s="863"/>
      <c r="AF134" s="863"/>
      <c r="AG134" s="863"/>
      <c r="AH134" s="863"/>
      <c r="AI134" s="863"/>
      <c r="AJ134" s="863"/>
      <c r="AK134" s="863"/>
      <c r="AL134" s="863"/>
      <c r="AM134" s="863"/>
      <c r="AN134" s="863"/>
      <c r="AO134" s="861"/>
      <c r="AP134" s="865"/>
      <c r="AQ134" s="865"/>
      <c r="AR134" s="865"/>
      <c r="AS134" s="865"/>
      <c r="AT134" s="865"/>
      <c r="AU134" s="868"/>
      <c r="AV134" s="863"/>
      <c r="AW134" s="863"/>
      <c r="AX134" s="863"/>
      <c r="AY134" s="863"/>
      <c r="AZ134" s="863"/>
      <c r="BA134" s="869"/>
      <c r="BB134" s="865"/>
      <c r="BC134" s="870"/>
      <c r="BD134" s="870"/>
      <c r="BE134" s="870"/>
      <c r="BF134" s="866"/>
      <c r="BG134" s="865"/>
      <c r="BH134" s="865"/>
      <c r="BI134" s="865"/>
      <c r="BJ134" s="865"/>
      <c r="BK134" s="861"/>
      <c r="BL134" s="871"/>
      <c r="BM134" s="871"/>
      <c r="BN134" s="871"/>
      <c r="BO134" s="871"/>
      <c r="BP134" s="871"/>
      <c r="BQ134" s="861"/>
      <c r="BR134" s="872"/>
    </row>
    <row r="135" spans="1:70" s="428" customFormat="1" x14ac:dyDescent="0.25">
      <c r="A135" s="345" t="s">
        <v>3166</v>
      </c>
      <c r="B135" s="373"/>
      <c r="C135" s="719">
        <v>45428</v>
      </c>
      <c r="D135" s="373"/>
      <c r="E135" s="346">
        <v>10719.8</v>
      </c>
      <c r="F135" s="373"/>
      <c r="G135" s="347">
        <v>12.042999999999999</v>
      </c>
      <c r="H135" s="374"/>
      <c r="I135" s="348">
        <v>0.32490000000000002</v>
      </c>
      <c r="J135" s="348">
        <v>-0.4052</v>
      </c>
      <c r="K135" s="348">
        <v>3.7652999999999999</v>
      </c>
      <c r="L135" s="348">
        <v>8.1059000000000001</v>
      </c>
      <c r="M135" s="348">
        <v>8.9567999999999994</v>
      </c>
      <c r="N135" s="350">
        <v>10.7912</v>
      </c>
      <c r="O135" s="348">
        <v>4.6811999999999996</v>
      </c>
      <c r="P135" s="348" t="s">
        <v>430</v>
      </c>
      <c r="Q135" s="348" t="s">
        <v>430</v>
      </c>
      <c r="R135" s="348" t="s">
        <v>430</v>
      </c>
      <c r="S135" s="348">
        <v>6.0590000000000002</v>
      </c>
      <c r="T135" s="348">
        <v>21.744800000000001</v>
      </c>
      <c r="U135" s="348">
        <v>8.5150000000000006</v>
      </c>
      <c r="V135" s="348">
        <v>10.385</v>
      </c>
      <c r="W135" s="348">
        <v>2.2239</v>
      </c>
      <c r="X135" s="348">
        <v>8.5615000000000006</v>
      </c>
      <c r="Y135" s="374"/>
      <c r="Z135" s="346">
        <v>4</v>
      </c>
      <c r="AA135" s="346">
        <v>8</v>
      </c>
      <c r="AB135" s="346">
        <v>6</v>
      </c>
      <c r="AC135" s="346">
        <v>5</v>
      </c>
      <c r="AD135" s="346">
        <v>11</v>
      </c>
      <c r="AE135" s="346">
        <v>11</v>
      </c>
      <c r="AF135" s="346">
        <v>9</v>
      </c>
      <c r="AG135" s="346" t="s">
        <v>430</v>
      </c>
      <c r="AH135" s="346" t="s">
        <v>430</v>
      </c>
      <c r="AI135" s="346" t="s">
        <v>430</v>
      </c>
      <c r="AJ135" s="346">
        <v>5</v>
      </c>
      <c r="AK135" s="346">
        <v>8</v>
      </c>
      <c r="AL135" s="346">
        <v>10</v>
      </c>
      <c r="AM135" s="346">
        <v>11</v>
      </c>
      <c r="AN135" s="346">
        <v>9</v>
      </c>
      <c r="AO135" s="373"/>
      <c r="AP135" s="348" t="s">
        <v>430</v>
      </c>
      <c r="AQ135" s="348" t="s">
        <v>430</v>
      </c>
      <c r="AR135" s="348" t="s">
        <v>430</v>
      </c>
      <c r="AS135" s="348" t="s">
        <v>430</v>
      </c>
      <c r="AT135" s="348">
        <v>18.39</v>
      </c>
      <c r="AU135" s="351"/>
      <c r="AV135" s="346" t="s">
        <v>430</v>
      </c>
      <c r="AW135" s="346" t="s">
        <v>430</v>
      </c>
      <c r="AX135" s="346" t="s">
        <v>430</v>
      </c>
      <c r="AY135" s="346" t="s">
        <v>430</v>
      </c>
      <c r="AZ135" s="346">
        <v>10</v>
      </c>
      <c r="BA135" s="362"/>
      <c r="BB135" s="348">
        <v>13.4672113114468</v>
      </c>
      <c r="BC135" s="375">
        <v>0.94240563369465002</v>
      </c>
      <c r="BD135" s="375">
        <v>1.8836883332419101E-2</v>
      </c>
      <c r="BE135" s="375">
        <v>-6.3906415017925905E-2</v>
      </c>
      <c r="BF135" s="374"/>
      <c r="BG135" s="348">
        <v>53.285200000000003</v>
      </c>
      <c r="BH135" s="348">
        <v>18.001200000000001</v>
      </c>
      <c r="BI135" s="348">
        <v>27.4514</v>
      </c>
      <c r="BJ135" s="348">
        <v>1.2622</v>
      </c>
      <c r="BK135" s="373"/>
      <c r="BL135" s="372" t="s">
        <v>3167</v>
      </c>
      <c r="BM135" s="372" t="s">
        <v>3168</v>
      </c>
      <c r="BN135" s="372" t="s">
        <v>3169</v>
      </c>
      <c r="BO135" s="372" t="s">
        <v>3170</v>
      </c>
      <c r="BP135" s="372" t="s">
        <v>3171</v>
      </c>
      <c r="BQ135" s="373"/>
      <c r="BR135" s="354" t="s">
        <v>463</v>
      </c>
    </row>
    <row r="136" spans="1:70" s="428" customFormat="1" x14ac:dyDescent="0.25">
      <c r="A136" s="345" t="s">
        <v>3172</v>
      </c>
      <c r="B136" s="373"/>
      <c r="C136" s="719">
        <v>43384</v>
      </c>
      <c r="D136" s="373"/>
      <c r="E136" s="346">
        <v>7228.56</v>
      </c>
      <c r="F136" s="373"/>
      <c r="G136" s="347">
        <v>39.83</v>
      </c>
      <c r="H136" s="374"/>
      <c r="I136" s="348">
        <v>0.30220000000000002</v>
      </c>
      <c r="J136" s="348">
        <v>-0.64849999999999997</v>
      </c>
      <c r="K136" s="348">
        <v>3.0529999999999999</v>
      </c>
      <c r="L136" s="348">
        <v>6.5542999999999996</v>
      </c>
      <c r="M136" s="348">
        <v>8.8549000000000007</v>
      </c>
      <c r="N136" s="350">
        <v>12.641400000000001</v>
      </c>
      <c r="O136" s="348">
        <v>6.2830000000000004</v>
      </c>
      <c r="P136" s="348">
        <v>21.648</v>
      </c>
      <c r="Q136" s="348">
        <v>20.3918</v>
      </c>
      <c r="R136" s="348" t="s">
        <v>430</v>
      </c>
      <c r="S136" s="348">
        <v>4.6231</v>
      </c>
      <c r="T136" s="348">
        <v>20.953499999999998</v>
      </c>
      <c r="U136" s="348">
        <v>10.9162</v>
      </c>
      <c r="V136" s="348">
        <v>12.4823</v>
      </c>
      <c r="W136" s="348">
        <v>0.5554</v>
      </c>
      <c r="X136" s="348">
        <v>19.215699999999998</v>
      </c>
      <c r="Y136" s="374"/>
      <c r="Z136" s="346">
        <v>6</v>
      </c>
      <c r="AA136" s="346">
        <v>10</v>
      </c>
      <c r="AB136" s="346">
        <v>10</v>
      </c>
      <c r="AC136" s="346">
        <v>11</v>
      </c>
      <c r="AD136" s="346">
        <v>12</v>
      </c>
      <c r="AE136" s="346">
        <v>9</v>
      </c>
      <c r="AF136" s="346">
        <v>7</v>
      </c>
      <c r="AG136" s="346">
        <v>2</v>
      </c>
      <c r="AH136" s="346">
        <v>1</v>
      </c>
      <c r="AI136" s="346" t="s">
        <v>430</v>
      </c>
      <c r="AJ136" s="346">
        <v>7</v>
      </c>
      <c r="AK136" s="346">
        <v>9</v>
      </c>
      <c r="AL136" s="346">
        <v>9</v>
      </c>
      <c r="AM136" s="346">
        <v>9</v>
      </c>
      <c r="AN136" s="346">
        <v>11</v>
      </c>
      <c r="AO136" s="373"/>
      <c r="AP136" s="348" t="s">
        <v>430</v>
      </c>
      <c r="AQ136" s="348">
        <v>22.73</v>
      </c>
      <c r="AR136" s="348">
        <v>20.079999999999998</v>
      </c>
      <c r="AS136" s="348">
        <v>14.39</v>
      </c>
      <c r="AT136" s="348">
        <v>19.66</v>
      </c>
      <c r="AU136" s="351"/>
      <c r="AV136" s="346" t="s">
        <v>430</v>
      </c>
      <c r="AW136" s="346">
        <v>1</v>
      </c>
      <c r="AX136" s="346">
        <v>2</v>
      </c>
      <c r="AY136" s="346">
        <v>3</v>
      </c>
      <c r="AZ136" s="346">
        <v>9</v>
      </c>
      <c r="BA136" s="362"/>
      <c r="BB136" s="348">
        <v>14.659602004754399</v>
      </c>
      <c r="BC136" s="375">
        <v>1.0143480284369799</v>
      </c>
      <c r="BD136" s="375">
        <v>8.6823969999420006E-2</v>
      </c>
      <c r="BE136" s="375">
        <v>0.37636788212022199</v>
      </c>
      <c r="BF136" s="374"/>
      <c r="BG136" s="348">
        <v>56.221800000000002</v>
      </c>
      <c r="BH136" s="348">
        <v>18.445900000000002</v>
      </c>
      <c r="BI136" s="348">
        <v>22.4422</v>
      </c>
      <c r="BJ136" s="348">
        <v>2.8900999999999999</v>
      </c>
      <c r="BK136" s="373"/>
      <c r="BL136" s="372" t="s">
        <v>3173</v>
      </c>
      <c r="BM136" s="372" t="s">
        <v>3174</v>
      </c>
      <c r="BN136" s="372" t="s">
        <v>3175</v>
      </c>
      <c r="BO136" s="372" t="s">
        <v>3176</v>
      </c>
      <c r="BP136" s="372" t="s">
        <v>3177</v>
      </c>
      <c r="BQ136" s="373"/>
      <c r="BR136" s="354" t="s">
        <v>463</v>
      </c>
    </row>
    <row r="137" spans="1:70" s="428" customFormat="1" x14ac:dyDescent="0.25">
      <c r="A137" s="345" t="s">
        <v>3178</v>
      </c>
      <c r="B137" s="373"/>
      <c r="C137" s="719">
        <v>45281</v>
      </c>
      <c r="D137" s="373"/>
      <c r="E137" s="346">
        <v>5723.71</v>
      </c>
      <c r="F137" s="373"/>
      <c r="G137" s="347">
        <v>16.309999999999999</v>
      </c>
      <c r="H137" s="374"/>
      <c r="I137" s="348">
        <v>0.3075</v>
      </c>
      <c r="J137" s="348">
        <v>0.36919999999999997</v>
      </c>
      <c r="K137" s="348">
        <v>5.9779</v>
      </c>
      <c r="L137" s="348">
        <v>10.5763</v>
      </c>
      <c r="M137" s="348">
        <v>13.6585</v>
      </c>
      <c r="N137" s="350">
        <v>17.761700000000001</v>
      </c>
      <c r="O137" s="348">
        <v>6.9092000000000002</v>
      </c>
      <c r="P137" s="348" t="s">
        <v>430</v>
      </c>
      <c r="Q137" s="348" t="s">
        <v>430</v>
      </c>
      <c r="R137" s="348" t="s">
        <v>430</v>
      </c>
      <c r="S137" s="348">
        <v>7.3026</v>
      </c>
      <c r="T137" s="348">
        <v>24.1248</v>
      </c>
      <c r="U137" s="348">
        <v>15.346500000000001</v>
      </c>
      <c r="V137" s="348">
        <v>16.8338</v>
      </c>
      <c r="W137" s="348">
        <v>3.9516</v>
      </c>
      <c r="X137" s="348">
        <v>20.142700000000001</v>
      </c>
      <c r="Y137" s="374"/>
      <c r="Z137" s="346">
        <v>5</v>
      </c>
      <c r="AA137" s="346">
        <v>4</v>
      </c>
      <c r="AB137" s="346">
        <v>3</v>
      </c>
      <c r="AC137" s="346">
        <v>4</v>
      </c>
      <c r="AD137" s="346">
        <v>6</v>
      </c>
      <c r="AE137" s="346">
        <v>4</v>
      </c>
      <c r="AF137" s="346">
        <v>6</v>
      </c>
      <c r="AG137" s="346" t="s">
        <v>430</v>
      </c>
      <c r="AH137" s="346" t="s">
        <v>430</v>
      </c>
      <c r="AI137" s="346" t="s">
        <v>430</v>
      </c>
      <c r="AJ137" s="346">
        <v>4</v>
      </c>
      <c r="AK137" s="346">
        <v>6</v>
      </c>
      <c r="AL137" s="346">
        <v>4</v>
      </c>
      <c r="AM137" s="346">
        <v>5</v>
      </c>
      <c r="AN137" s="346">
        <v>3</v>
      </c>
      <c r="AO137" s="373"/>
      <c r="AP137" s="348" t="s">
        <v>430</v>
      </c>
      <c r="AQ137" s="348" t="s">
        <v>430</v>
      </c>
      <c r="AR137" s="348" t="s">
        <v>430</v>
      </c>
      <c r="AS137" s="348" t="s">
        <v>430</v>
      </c>
      <c r="AT137" s="348">
        <v>28.34</v>
      </c>
      <c r="AU137" s="351"/>
      <c r="AV137" s="346" t="s">
        <v>430</v>
      </c>
      <c r="AW137" s="346" t="s">
        <v>430</v>
      </c>
      <c r="AX137" s="346" t="s">
        <v>430</v>
      </c>
      <c r="AY137" s="346" t="s">
        <v>430</v>
      </c>
      <c r="AZ137" s="346">
        <v>4</v>
      </c>
      <c r="BA137" s="362"/>
      <c r="BB137" s="348">
        <v>15.6542445103393</v>
      </c>
      <c r="BC137" s="375">
        <v>1.05192045992643</v>
      </c>
      <c r="BD137" s="375">
        <v>7.1605376127831105E-2</v>
      </c>
      <c r="BE137" s="375">
        <v>0.33234504091592099</v>
      </c>
      <c r="BF137" s="374"/>
      <c r="BG137" s="348">
        <v>56.369199999999999</v>
      </c>
      <c r="BH137" s="348">
        <v>21.708600000000001</v>
      </c>
      <c r="BI137" s="348">
        <v>19.054099999999998</v>
      </c>
      <c r="BJ137" s="348">
        <v>2.8681000000000001</v>
      </c>
      <c r="BK137" s="373"/>
      <c r="BL137" s="372" t="s">
        <v>3179</v>
      </c>
      <c r="BM137" s="372" t="s">
        <v>3180</v>
      </c>
      <c r="BN137" s="372" t="s">
        <v>3181</v>
      </c>
      <c r="BO137" s="372" t="s">
        <v>3182</v>
      </c>
      <c r="BP137" s="372" t="s">
        <v>3183</v>
      </c>
      <c r="BQ137" s="373"/>
      <c r="BR137" s="354" t="s">
        <v>476</v>
      </c>
    </row>
    <row r="138" spans="1:70" s="428" customFormat="1" ht="11" x14ac:dyDescent="0.3">
      <c r="A138" s="841" t="s">
        <v>3184</v>
      </c>
      <c r="B138" s="842"/>
      <c r="C138" s="843">
        <v>44614</v>
      </c>
      <c r="D138" s="842"/>
      <c r="E138" s="844">
        <v>3110.49</v>
      </c>
      <c r="F138" s="842"/>
      <c r="G138" s="845">
        <v>22.5</v>
      </c>
      <c r="H138" s="847"/>
      <c r="I138" s="846">
        <v>0.26740000000000003</v>
      </c>
      <c r="J138" s="846">
        <v>0.65310000000000001</v>
      </c>
      <c r="K138" s="846">
        <v>5.0664999999999996</v>
      </c>
      <c r="L138" s="846">
        <v>11.7735</v>
      </c>
      <c r="M138" s="846">
        <v>12.669</v>
      </c>
      <c r="N138" s="848">
        <v>19.6936</v>
      </c>
      <c r="O138" s="846">
        <v>8.5845000000000002</v>
      </c>
      <c r="P138" s="846">
        <v>20.022500000000001</v>
      </c>
      <c r="Q138" s="846" t="s">
        <v>430</v>
      </c>
      <c r="R138" s="846" t="s">
        <v>430</v>
      </c>
      <c r="S138" s="846">
        <v>8.1366999999999994</v>
      </c>
      <c r="T138" s="846">
        <v>23.443200000000001</v>
      </c>
      <c r="U138" s="846">
        <v>13.7685</v>
      </c>
      <c r="V138" s="846">
        <v>18.589600000000001</v>
      </c>
      <c r="W138" s="846">
        <v>3.6101999999999999</v>
      </c>
      <c r="X138" s="846">
        <v>19.779399999999999</v>
      </c>
      <c r="Y138" s="847"/>
      <c r="Z138" s="844">
        <v>7</v>
      </c>
      <c r="AA138" s="844">
        <v>2</v>
      </c>
      <c r="AB138" s="844">
        <v>4</v>
      </c>
      <c r="AC138" s="844">
        <v>3</v>
      </c>
      <c r="AD138" s="844">
        <v>7</v>
      </c>
      <c r="AE138" s="844">
        <v>2</v>
      </c>
      <c r="AF138" s="844">
        <v>3</v>
      </c>
      <c r="AG138" s="844">
        <v>3</v>
      </c>
      <c r="AH138" s="844" t="s">
        <v>430</v>
      </c>
      <c r="AI138" s="844" t="s">
        <v>430</v>
      </c>
      <c r="AJ138" s="844">
        <v>3</v>
      </c>
      <c r="AK138" s="844">
        <v>7</v>
      </c>
      <c r="AL138" s="844">
        <v>7</v>
      </c>
      <c r="AM138" s="844">
        <v>2</v>
      </c>
      <c r="AN138" s="844">
        <v>4</v>
      </c>
      <c r="AO138" s="842"/>
      <c r="AP138" s="846" t="s">
        <v>430</v>
      </c>
      <c r="AQ138" s="846" t="s">
        <v>430</v>
      </c>
      <c r="AR138" s="846" t="s">
        <v>430</v>
      </c>
      <c r="AS138" s="846">
        <v>17.39</v>
      </c>
      <c r="AT138" s="846">
        <v>27.82</v>
      </c>
      <c r="AU138" s="849"/>
      <c r="AV138" s="844" t="s">
        <v>430</v>
      </c>
      <c r="AW138" s="844" t="s">
        <v>430</v>
      </c>
      <c r="AX138" s="844" t="s">
        <v>430</v>
      </c>
      <c r="AY138" s="844">
        <v>2</v>
      </c>
      <c r="AZ138" s="844">
        <v>5</v>
      </c>
      <c r="BA138" s="851"/>
      <c r="BB138" s="846">
        <v>13.8171736343294</v>
      </c>
      <c r="BC138" s="852">
        <v>0.94816365670844904</v>
      </c>
      <c r="BD138" s="852">
        <v>8.6666467393361299E-2</v>
      </c>
      <c r="BE138" s="852">
        <v>0.35953955393654902</v>
      </c>
      <c r="BF138" s="847"/>
      <c r="BG138" s="846">
        <v>45.062600000000003</v>
      </c>
      <c r="BH138" s="846">
        <v>22.5867</v>
      </c>
      <c r="BI138" s="846">
        <v>27.376899999999999</v>
      </c>
      <c r="BJ138" s="846">
        <v>4.9737999999999998</v>
      </c>
      <c r="BK138" s="842"/>
      <c r="BL138" s="855" t="s">
        <v>3185</v>
      </c>
      <c r="BM138" s="855" t="s">
        <v>3186</v>
      </c>
      <c r="BN138" s="855" t="s">
        <v>3187</v>
      </c>
      <c r="BO138" s="855" t="s">
        <v>3188</v>
      </c>
      <c r="BP138" s="855" t="s">
        <v>3189</v>
      </c>
      <c r="BQ138" s="842"/>
      <c r="BR138" s="856" t="s">
        <v>611</v>
      </c>
    </row>
    <row r="139" spans="1:70" s="428" customFormat="1" x14ac:dyDescent="0.25">
      <c r="A139" s="345" t="s">
        <v>3190</v>
      </c>
      <c r="B139" s="373"/>
      <c r="C139" s="719">
        <v>45362</v>
      </c>
      <c r="D139" s="373"/>
      <c r="E139" s="346">
        <v>1747.35</v>
      </c>
      <c r="F139" s="373"/>
      <c r="G139" s="347">
        <v>14.23</v>
      </c>
      <c r="H139" s="374"/>
      <c r="I139" s="348">
        <v>0.14069999999999999</v>
      </c>
      <c r="J139" s="348">
        <v>-7.0199999999999999E-2</v>
      </c>
      <c r="K139" s="348">
        <v>3.6417000000000002</v>
      </c>
      <c r="L139" s="348">
        <v>7.9665999999999997</v>
      </c>
      <c r="M139" s="348">
        <v>14.113899999999999</v>
      </c>
      <c r="N139" s="350">
        <v>13.749000000000001</v>
      </c>
      <c r="O139" s="348">
        <v>5.9358000000000004</v>
      </c>
      <c r="P139" s="348" t="s">
        <v>430</v>
      </c>
      <c r="Q139" s="348" t="s">
        <v>430</v>
      </c>
      <c r="R139" s="348" t="s">
        <v>430</v>
      </c>
      <c r="S139" s="348">
        <v>3.4157000000000002</v>
      </c>
      <c r="T139" s="348">
        <v>25.484999999999999</v>
      </c>
      <c r="U139" s="348">
        <v>14.758100000000001</v>
      </c>
      <c r="V139" s="348">
        <v>13.84</v>
      </c>
      <c r="W139" s="348">
        <v>3.4908999999999999</v>
      </c>
      <c r="X139" s="348">
        <v>15.5288</v>
      </c>
      <c r="Y139" s="374"/>
      <c r="Z139" s="346">
        <v>9</v>
      </c>
      <c r="AA139" s="346">
        <v>7</v>
      </c>
      <c r="AB139" s="346">
        <v>7</v>
      </c>
      <c r="AC139" s="346">
        <v>6</v>
      </c>
      <c r="AD139" s="346">
        <v>5</v>
      </c>
      <c r="AE139" s="346">
        <v>8</v>
      </c>
      <c r="AF139" s="346">
        <v>8</v>
      </c>
      <c r="AG139" s="346" t="s">
        <v>430</v>
      </c>
      <c r="AH139" s="346" t="s">
        <v>430</v>
      </c>
      <c r="AI139" s="346" t="s">
        <v>430</v>
      </c>
      <c r="AJ139" s="346">
        <v>10</v>
      </c>
      <c r="AK139" s="346">
        <v>5</v>
      </c>
      <c r="AL139" s="346">
        <v>6</v>
      </c>
      <c r="AM139" s="346">
        <v>8</v>
      </c>
      <c r="AN139" s="346">
        <v>5</v>
      </c>
      <c r="AO139" s="373"/>
      <c r="AP139" s="348" t="s">
        <v>430</v>
      </c>
      <c r="AQ139" s="348" t="s">
        <v>430</v>
      </c>
      <c r="AR139" s="348" t="s">
        <v>430</v>
      </c>
      <c r="AS139" s="348" t="s">
        <v>430</v>
      </c>
      <c r="AT139" s="348">
        <v>24.61</v>
      </c>
      <c r="AU139" s="351"/>
      <c r="AV139" s="346" t="s">
        <v>430</v>
      </c>
      <c r="AW139" s="346" t="s">
        <v>430</v>
      </c>
      <c r="AX139" s="346" t="s">
        <v>430</v>
      </c>
      <c r="AY139" s="346" t="s">
        <v>430</v>
      </c>
      <c r="AZ139" s="346">
        <v>7</v>
      </c>
      <c r="BA139" s="362"/>
      <c r="BB139" s="348">
        <v>17.861907480668901</v>
      </c>
      <c r="BC139" s="375">
        <v>1.1514091440510501</v>
      </c>
      <c r="BD139" s="375">
        <v>5.3255305217125598E-2</v>
      </c>
      <c r="BE139" s="375">
        <v>0.22378202369185901</v>
      </c>
      <c r="BF139" s="374"/>
      <c r="BG139" s="348">
        <v>45.288899999999998</v>
      </c>
      <c r="BH139" s="348">
        <v>18.702999999999999</v>
      </c>
      <c r="BI139" s="348">
        <v>30.776499999999999</v>
      </c>
      <c r="BJ139" s="348">
        <v>5.2316000000000003</v>
      </c>
      <c r="BK139" s="373"/>
      <c r="BL139" s="372" t="s">
        <v>3191</v>
      </c>
      <c r="BM139" s="372" t="s">
        <v>3192</v>
      </c>
      <c r="BN139" s="372" t="s">
        <v>3193</v>
      </c>
      <c r="BO139" s="372" t="s">
        <v>3194</v>
      </c>
      <c r="BP139" s="372" t="s">
        <v>3195</v>
      </c>
      <c r="BQ139" s="373"/>
      <c r="BR139" s="354" t="s">
        <v>443</v>
      </c>
    </row>
    <row r="140" spans="1:70" s="428" customFormat="1" x14ac:dyDescent="0.25">
      <c r="A140" s="345" t="s">
        <v>3196</v>
      </c>
      <c r="B140" s="373"/>
      <c r="C140" s="719">
        <v>42035</v>
      </c>
      <c r="D140" s="373"/>
      <c r="E140" s="346">
        <v>1363.08</v>
      </c>
      <c r="F140" s="373"/>
      <c r="G140" s="347">
        <v>40.39</v>
      </c>
      <c r="H140" s="374"/>
      <c r="I140" s="348">
        <v>0.3977</v>
      </c>
      <c r="J140" s="348">
        <v>0.49759999999999999</v>
      </c>
      <c r="K140" s="348">
        <v>6.8800999999999997</v>
      </c>
      <c r="L140" s="348">
        <v>13.0739</v>
      </c>
      <c r="M140" s="348">
        <v>19.603200000000001</v>
      </c>
      <c r="N140" s="350">
        <v>25.943200000000001</v>
      </c>
      <c r="O140" s="348">
        <v>10.833500000000001</v>
      </c>
      <c r="P140" s="348">
        <v>22.491099999999999</v>
      </c>
      <c r="Q140" s="348">
        <v>15.954700000000001</v>
      </c>
      <c r="R140" s="348">
        <v>13.623100000000001</v>
      </c>
      <c r="S140" s="348">
        <v>9.1326999999999998</v>
      </c>
      <c r="T140" s="348">
        <v>30.164400000000001</v>
      </c>
      <c r="U140" s="348">
        <v>20.928100000000001</v>
      </c>
      <c r="V140" s="348">
        <v>25.747199999999999</v>
      </c>
      <c r="W140" s="348">
        <v>5.0728</v>
      </c>
      <c r="X140" s="348">
        <v>12.8368</v>
      </c>
      <c r="Y140" s="374"/>
      <c r="Z140" s="346">
        <v>2</v>
      </c>
      <c r="AA140" s="346">
        <v>3</v>
      </c>
      <c r="AB140" s="346">
        <v>2</v>
      </c>
      <c r="AC140" s="346">
        <v>2</v>
      </c>
      <c r="AD140" s="346">
        <v>3</v>
      </c>
      <c r="AE140" s="346">
        <v>1</v>
      </c>
      <c r="AF140" s="346">
        <v>1</v>
      </c>
      <c r="AG140" s="346">
        <v>1</v>
      </c>
      <c r="AH140" s="346">
        <v>2</v>
      </c>
      <c r="AI140" s="346">
        <v>1</v>
      </c>
      <c r="AJ140" s="346">
        <v>1</v>
      </c>
      <c r="AK140" s="346">
        <v>3</v>
      </c>
      <c r="AL140" s="346">
        <v>1</v>
      </c>
      <c r="AM140" s="346">
        <v>1</v>
      </c>
      <c r="AN140" s="346">
        <v>2</v>
      </c>
      <c r="AO140" s="373"/>
      <c r="AP140" s="348">
        <v>16.29</v>
      </c>
      <c r="AQ140" s="348">
        <v>19.5</v>
      </c>
      <c r="AR140" s="348">
        <v>20.11</v>
      </c>
      <c r="AS140" s="348">
        <v>20.22</v>
      </c>
      <c r="AT140" s="348">
        <v>39.42</v>
      </c>
      <c r="AU140" s="351"/>
      <c r="AV140" s="346">
        <v>1</v>
      </c>
      <c r="AW140" s="346">
        <v>2</v>
      </c>
      <c r="AX140" s="346">
        <v>1</v>
      </c>
      <c r="AY140" s="346">
        <v>1</v>
      </c>
      <c r="AZ140" s="346">
        <v>1</v>
      </c>
      <c r="BA140" s="362"/>
      <c r="BB140" s="348">
        <v>15.0125513915954</v>
      </c>
      <c r="BC140" s="375">
        <v>1.02337962332074</v>
      </c>
      <c r="BD140" s="375">
        <v>8.6569460297135706E-2</v>
      </c>
      <c r="BE140" s="375">
        <v>0.395209775761933</v>
      </c>
      <c r="BF140" s="374"/>
      <c r="BG140" s="348">
        <v>36.087200000000003</v>
      </c>
      <c r="BH140" s="348">
        <v>27.0579</v>
      </c>
      <c r="BI140" s="348">
        <v>30.476700000000001</v>
      </c>
      <c r="BJ140" s="348">
        <v>6.3781999999999996</v>
      </c>
      <c r="BK140" s="373"/>
      <c r="BL140" s="372" t="s">
        <v>3197</v>
      </c>
      <c r="BM140" s="372" t="s">
        <v>3198</v>
      </c>
      <c r="BN140" s="372" t="s">
        <v>3199</v>
      </c>
      <c r="BO140" s="372" t="s">
        <v>3200</v>
      </c>
      <c r="BP140" s="372" t="s">
        <v>3201</v>
      </c>
      <c r="BQ140" s="373"/>
      <c r="BR140" s="354" t="s">
        <v>476</v>
      </c>
    </row>
    <row r="141" spans="1:70" s="428" customFormat="1" x14ac:dyDescent="0.25">
      <c r="A141" s="345" t="s">
        <v>3202</v>
      </c>
      <c r="B141" s="373"/>
      <c r="C141" s="719">
        <v>45471</v>
      </c>
      <c r="D141" s="373"/>
      <c r="E141" s="346">
        <v>851.59</v>
      </c>
      <c r="F141" s="373"/>
      <c r="G141" s="347">
        <v>11.319900000000001</v>
      </c>
      <c r="H141" s="374"/>
      <c r="I141" s="348">
        <v>0.1477</v>
      </c>
      <c r="J141" s="348">
        <v>-0.78100000000000003</v>
      </c>
      <c r="K141" s="348">
        <v>3.9658000000000002</v>
      </c>
      <c r="L141" s="348">
        <v>4.5312999999999999</v>
      </c>
      <c r="M141" s="348">
        <v>10.266999999999999</v>
      </c>
      <c r="N141" s="350">
        <v>16.818000000000001</v>
      </c>
      <c r="O141" s="348">
        <v>7.0430000000000001</v>
      </c>
      <c r="P141" s="348" t="s">
        <v>430</v>
      </c>
      <c r="Q141" s="348" t="s">
        <v>430</v>
      </c>
      <c r="R141" s="348" t="s">
        <v>430</v>
      </c>
      <c r="S141" s="348">
        <v>5.2954999999999997</v>
      </c>
      <c r="T141" s="348">
        <v>19.032800000000002</v>
      </c>
      <c r="U141" s="348">
        <v>11.933</v>
      </c>
      <c r="V141" s="348">
        <v>17.127500000000001</v>
      </c>
      <c r="W141" s="348">
        <v>2.4592000000000001</v>
      </c>
      <c r="X141" s="348">
        <v>5.9494999999999996</v>
      </c>
      <c r="Y141" s="374"/>
      <c r="Z141" s="346">
        <v>8</v>
      </c>
      <c r="AA141" s="346">
        <v>11</v>
      </c>
      <c r="AB141" s="346">
        <v>5</v>
      </c>
      <c r="AC141" s="346">
        <v>12</v>
      </c>
      <c r="AD141" s="346">
        <v>8</v>
      </c>
      <c r="AE141" s="346">
        <v>6</v>
      </c>
      <c r="AF141" s="346">
        <v>5</v>
      </c>
      <c r="AG141" s="346" t="s">
        <v>430</v>
      </c>
      <c r="AH141" s="346" t="s">
        <v>430</v>
      </c>
      <c r="AI141" s="346" t="s">
        <v>430</v>
      </c>
      <c r="AJ141" s="346">
        <v>6</v>
      </c>
      <c r="AK141" s="346">
        <v>12</v>
      </c>
      <c r="AL141" s="346">
        <v>8</v>
      </c>
      <c r="AM141" s="346">
        <v>4</v>
      </c>
      <c r="AN141" s="346">
        <v>8</v>
      </c>
      <c r="AO141" s="373"/>
      <c r="AP141" s="348" t="s">
        <v>430</v>
      </c>
      <c r="AQ141" s="348" t="s">
        <v>430</v>
      </c>
      <c r="AR141" s="348" t="s">
        <v>430</v>
      </c>
      <c r="AS141" s="348" t="s">
        <v>430</v>
      </c>
      <c r="AT141" s="348">
        <v>21.62</v>
      </c>
      <c r="AU141" s="351"/>
      <c r="AV141" s="346" t="s">
        <v>430</v>
      </c>
      <c r="AW141" s="346" t="s">
        <v>430</v>
      </c>
      <c r="AX141" s="346" t="s">
        <v>430</v>
      </c>
      <c r="AY141" s="346" t="s">
        <v>430</v>
      </c>
      <c r="AZ141" s="346">
        <v>8</v>
      </c>
      <c r="BA141" s="362"/>
      <c r="BB141" s="348">
        <v>12.965085202275599</v>
      </c>
      <c r="BC141" s="375">
        <v>0.89352807925267796</v>
      </c>
      <c r="BD141" s="375">
        <v>1.26925721673269E-2</v>
      </c>
      <c r="BE141" s="375">
        <v>-5.4455498335605299E-2</v>
      </c>
      <c r="BF141" s="374"/>
      <c r="BG141" s="348">
        <v>56.652200000000001</v>
      </c>
      <c r="BH141" s="348">
        <v>22.66</v>
      </c>
      <c r="BI141" s="348">
        <v>16.988900000000001</v>
      </c>
      <c r="BJ141" s="348">
        <v>3.6989000000000001</v>
      </c>
      <c r="BK141" s="373"/>
      <c r="BL141" s="372" t="s">
        <v>3203</v>
      </c>
      <c r="BM141" s="372" t="s">
        <v>3204</v>
      </c>
      <c r="BN141" s="372" t="s">
        <v>3205</v>
      </c>
      <c r="BO141" s="372" t="s">
        <v>3206</v>
      </c>
      <c r="BP141" s="372" t="s">
        <v>3207</v>
      </c>
      <c r="BQ141" s="373"/>
      <c r="BR141" s="354" t="s">
        <v>443</v>
      </c>
    </row>
    <row r="142" spans="1:70" s="428" customFormat="1" x14ac:dyDescent="0.25">
      <c r="A142" s="345" t="s">
        <v>3208</v>
      </c>
      <c r="B142" s="373"/>
      <c r="C142" s="719">
        <v>45576</v>
      </c>
      <c r="D142" s="373"/>
      <c r="E142" s="346">
        <v>787.50900000000001</v>
      </c>
      <c r="F142" s="373"/>
      <c r="G142" s="347">
        <v>11.619</v>
      </c>
      <c r="H142" s="374"/>
      <c r="I142" s="348">
        <v>4.2200000000000001E-2</v>
      </c>
      <c r="J142" s="348">
        <v>-0.63200000000000001</v>
      </c>
      <c r="K142" s="348">
        <v>2.6332</v>
      </c>
      <c r="L142" s="348">
        <v>7.7488999999999999</v>
      </c>
      <c r="M142" s="348">
        <v>14.227600000000001</v>
      </c>
      <c r="N142" s="350">
        <v>17.900700000000001</v>
      </c>
      <c r="O142" s="348" t="s">
        <v>430</v>
      </c>
      <c r="P142" s="348" t="s">
        <v>430</v>
      </c>
      <c r="Q142" s="348" t="s">
        <v>430</v>
      </c>
      <c r="R142" s="348" t="s">
        <v>430</v>
      </c>
      <c r="S142" s="348">
        <v>2.4197000000000002</v>
      </c>
      <c r="T142" s="348">
        <v>26.386900000000001</v>
      </c>
      <c r="U142" s="348">
        <v>16.730499999999999</v>
      </c>
      <c r="V142" s="348">
        <v>16.795000000000002</v>
      </c>
      <c r="W142" s="348">
        <v>1.1465000000000001</v>
      </c>
      <c r="X142" s="348">
        <v>8.4135000000000009</v>
      </c>
      <c r="Y142" s="374"/>
      <c r="Z142" s="346">
        <v>11</v>
      </c>
      <c r="AA142" s="346">
        <v>9</v>
      </c>
      <c r="AB142" s="346">
        <v>11</v>
      </c>
      <c r="AC142" s="346">
        <v>8</v>
      </c>
      <c r="AD142" s="346">
        <v>4</v>
      </c>
      <c r="AE142" s="346">
        <v>3</v>
      </c>
      <c r="AF142" s="346" t="s">
        <v>430</v>
      </c>
      <c r="AG142" s="346" t="s">
        <v>430</v>
      </c>
      <c r="AH142" s="346" t="s">
        <v>430</v>
      </c>
      <c r="AI142" s="346" t="s">
        <v>430</v>
      </c>
      <c r="AJ142" s="346">
        <v>11</v>
      </c>
      <c r="AK142" s="346">
        <v>4</v>
      </c>
      <c r="AL142" s="346">
        <v>3</v>
      </c>
      <c r="AM142" s="346">
        <v>6</v>
      </c>
      <c r="AN142" s="346">
        <v>10</v>
      </c>
      <c r="AO142" s="373"/>
      <c r="AP142" s="348" t="s">
        <v>430</v>
      </c>
      <c r="AQ142" s="348" t="s">
        <v>430</v>
      </c>
      <c r="AR142" s="348" t="s">
        <v>430</v>
      </c>
      <c r="AS142" s="348" t="s">
        <v>430</v>
      </c>
      <c r="AT142" s="348">
        <v>26.93</v>
      </c>
      <c r="AU142" s="351"/>
      <c r="AV142" s="346" t="s">
        <v>430</v>
      </c>
      <c r="AW142" s="346" t="s">
        <v>430</v>
      </c>
      <c r="AX142" s="346" t="s">
        <v>430</v>
      </c>
      <c r="AY142" s="346" t="s">
        <v>430</v>
      </c>
      <c r="AZ142" s="346">
        <v>6</v>
      </c>
      <c r="BA142" s="362"/>
      <c r="BB142" s="348">
        <v>18.5073869335544</v>
      </c>
      <c r="BC142" s="375">
        <v>1.1407780588204099</v>
      </c>
      <c r="BD142" s="375">
        <v>2.0484696921092099E-2</v>
      </c>
      <c r="BE142" s="375">
        <v>0.22974773618170399</v>
      </c>
      <c r="BF142" s="374"/>
      <c r="BG142" s="348">
        <v>34.401800000000001</v>
      </c>
      <c r="BH142" s="348">
        <v>13.3422</v>
      </c>
      <c r="BI142" s="348">
        <v>42.421300000000002</v>
      </c>
      <c r="BJ142" s="348">
        <v>9.8346999999999998</v>
      </c>
      <c r="BK142" s="373"/>
      <c r="BL142" s="372" t="s">
        <v>3209</v>
      </c>
      <c r="BM142" s="372" t="s">
        <v>3210</v>
      </c>
      <c r="BN142" s="372" t="s">
        <v>3211</v>
      </c>
      <c r="BO142" s="372" t="s">
        <v>3212</v>
      </c>
      <c r="BP142" s="372" t="s">
        <v>3213</v>
      </c>
      <c r="BQ142" s="373"/>
      <c r="BR142" s="354" t="s">
        <v>476</v>
      </c>
    </row>
    <row r="143" spans="1:70" s="428" customFormat="1" x14ac:dyDescent="0.25">
      <c r="A143" s="345" t="s">
        <v>3214</v>
      </c>
      <c r="B143" s="373"/>
      <c r="C143" s="719">
        <v>45152</v>
      </c>
      <c r="D143" s="373"/>
      <c r="E143" s="346">
        <v>738.31399999999996</v>
      </c>
      <c r="F143" s="373"/>
      <c r="G143" s="347">
        <v>16.6965</v>
      </c>
      <c r="H143" s="374"/>
      <c r="I143" s="348">
        <v>0.37819999999999998</v>
      </c>
      <c r="J143" s="348">
        <v>0.19020000000000001</v>
      </c>
      <c r="K143" s="348">
        <v>-2.141</v>
      </c>
      <c r="L143" s="348">
        <v>7.7992999999999997</v>
      </c>
      <c r="M143" s="348">
        <v>19.793800000000001</v>
      </c>
      <c r="N143" s="350">
        <v>16.221499999999999</v>
      </c>
      <c r="O143" s="348">
        <v>-1.3339000000000001</v>
      </c>
      <c r="P143" s="348">
        <v>18.348700000000001</v>
      </c>
      <c r="Q143" s="348" t="s">
        <v>430</v>
      </c>
      <c r="R143" s="348" t="s">
        <v>430</v>
      </c>
      <c r="S143" s="348">
        <v>-3.5900000000000001E-2</v>
      </c>
      <c r="T143" s="348">
        <v>36.187899999999999</v>
      </c>
      <c r="U143" s="348">
        <v>15.313700000000001</v>
      </c>
      <c r="V143" s="348">
        <v>16.2879</v>
      </c>
      <c r="W143" s="348">
        <v>-0.35270000000000001</v>
      </c>
      <c r="X143" s="348">
        <v>18.505099999999999</v>
      </c>
      <c r="Y143" s="374"/>
      <c r="Z143" s="346">
        <v>3</v>
      </c>
      <c r="AA143" s="346">
        <v>5</v>
      </c>
      <c r="AB143" s="346">
        <v>12</v>
      </c>
      <c r="AC143" s="346">
        <v>7</v>
      </c>
      <c r="AD143" s="346">
        <v>1</v>
      </c>
      <c r="AE143" s="346">
        <v>7</v>
      </c>
      <c r="AF143" s="346">
        <v>11</v>
      </c>
      <c r="AG143" s="346">
        <v>4</v>
      </c>
      <c r="AH143" s="346" t="s">
        <v>430</v>
      </c>
      <c r="AI143" s="346" t="s">
        <v>430</v>
      </c>
      <c r="AJ143" s="346">
        <v>12</v>
      </c>
      <c r="AK143" s="346">
        <v>1</v>
      </c>
      <c r="AL143" s="346">
        <v>5</v>
      </c>
      <c r="AM143" s="346">
        <v>7</v>
      </c>
      <c r="AN143" s="346">
        <v>12</v>
      </c>
      <c r="AO143" s="373"/>
      <c r="AP143" s="348" t="s">
        <v>430</v>
      </c>
      <c r="AQ143" s="348" t="s">
        <v>430</v>
      </c>
      <c r="AR143" s="348" t="s">
        <v>430</v>
      </c>
      <c r="AS143" s="348">
        <v>10.76</v>
      </c>
      <c r="AT143" s="348">
        <v>28.57</v>
      </c>
      <c r="AU143" s="351"/>
      <c r="AV143" s="346" t="s">
        <v>430</v>
      </c>
      <c r="AW143" s="346" t="s">
        <v>430</v>
      </c>
      <c r="AX143" s="346" t="s">
        <v>430</v>
      </c>
      <c r="AY143" s="346">
        <v>4</v>
      </c>
      <c r="AZ143" s="346">
        <v>3</v>
      </c>
      <c r="BA143" s="362"/>
      <c r="BB143" s="348">
        <v>20.043651798043999</v>
      </c>
      <c r="BC143" s="375">
        <v>1.22598174654009</v>
      </c>
      <c r="BD143" s="375">
        <v>5.6536590555187401E-2</v>
      </c>
      <c r="BE143" s="375">
        <v>0.11397333878570701</v>
      </c>
      <c r="BF143" s="374"/>
      <c r="BG143" s="348">
        <v>26.062000000000001</v>
      </c>
      <c r="BH143" s="348">
        <v>19.550999999999998</v>
      </c>
      <c r="BI143" s="348">
        <v>36.889299999999999</v>
      </c>
      <c r="BJ143" s="348">
        <v>17.497699999999998</v>
      </c>
      <c r="BK143" s="373"/>
      <c r="BL143" s="372" t="s">
        <v>3215</v>
      </c>
      <c r="BM143" s="372" t="s">
        <v>3216</v>
      </c>
      <c r="BN143" s="372" t="s">
        <v>3217</v>
      </c>
      <c r="BO143" s="372" t="s">
        <v>3218</v>
      </c>
      <c r="BP143" s="372" t="s">
        <v>3219</v>
      </c>
      <c r="BQ143" s="373"/>
      <c r="BR143" s="354" t="s">
        <v>548</v>
      </c>
    </row>
    <row r="144" spans="1:70" s="428" customFormat="1" x14ac:dyDescent="0.25">
      <c r="A144" s="345" t="s">
        <v>3220</v>
      </c>
      <c r="B144" s="373"/>
      <c r="C144" s="719">
        <v>45518</v>
      </c>
      <c r="D144" s="373"/>
      <c r="E144" s="346">
        <v>752.83</v>
      </c>
      <c r="F144" s="373"/>
      <c r="G144" s="347">
        <v>12.01</v>
      </c>
      <c r="H144" s="374"/>
      <c r="I144" s="348">
        <v>0.58630000000000004</v>
      </c>
      <c r="J144" s="348">
        <v>1.4358</v>
      </c>
      <c r="K144" s="348">
        <v>8.1007999999999996</v>
      </c>
      <c r="L144" s="348">
        <v>15.4808</v>
      </c>
      <c r="M144" s="348">
        <v>19.7408</v>
      </c>
      <c r="N144" s="350">
        <v>17.0565</v>
      </c>
      <c r="O144" s="348">
        <v>9.1003000000000007</v>
      </c>
      <c r="P144" s="348" t="s">
        <v>430</v>
      </c>
      <c r="Q144" s="348" t="s">
        <v>430</v>
      </c>
      <c r="R144" s="348" t="s">
        <v>430</v>
      </c>
      <c r="S144" s="348">
        <v>8.9837000000000007</v>
      </c>
      <c r="T144" s="348">
        <v>32.268700000000003</v>
      </c>
      <c r="U144" s="348">
        <v>20.461400000000001</v>
      </c>
      <c r="V144" s="348">
        <v>18.2087</v>
      </c>
      <c r="W144" s="348">
        <v>5.1664000000000003</v>
      </c>
      <c r="X144" s="348">
        <v>9.5084</v>
      </c>
      <c r="Y144" s="374"/>
      <c r="Z144" s="346">
        <v>1</v>
      </c>
      <c r="AA144" s="346">
        <v>1</v>
      </c>
      <c r="AB144" s="346">
        <v>1</v>
      </c>
      <c r="AC144" s="346">
        <v>1</v>
      </c>
      <c r="AD144" s="346">
        <v>2</v>
      </c>
      <c r="AE144" s="346">
        <v>5</v>
      </c>
      <c r="AF144" s="346">
        <v>2</v>
      </c>
      <c r="AG144" s="346" t="s">
        <v>430</v>
      </c>
      <c r="AH144" s="346" t="s">
        <v>430</v>
      </c>
      <c r="AI144" s="346" t="s">
        <v>430</v>
      </c>
      <c r="AJ144" s="346">
        <v>2</v>
      </c>
      <c r="AK144" s="346">
        <v>2</v>
      </c>
      <c r="AL144" s="346">
        <v>2</v>
      </c>
      <c r="AM144" s="346">
        <v>3</v>
      </c>
      <c r="AN144" s="346">
        <v>1</v>
      </c>
      <c r="AO144" s="373"/>
      <c r="AP144" s="348" t="s">
        <v>430</v>
      </c>
      <c r="AQ144" s="348" t="s">
        <v>430</v>
      </c>
      <c r="AR144" s="348" t="s">
        <v>430</v>
      </c>
      <c r="AS144" s="348" t="s">
        <v>430</v>
      </c>
      <c r="AT144" s="348">
        <v>37.28</v>
      </c>
      <c r="AU144" s="351"/>
      <c r="AV144" s="346" t="s">
        <v>430</v>
      </c>
      <c r="AW144" s="346" t="s">
        <v>430</v>
      </c>
      <c r="AX144" s="346" t="s">
        <v>430</v>
      </c>
      <c r="AY144" s="346" t="s">
        <v>430</v>
      </c>
      <c r="AZ144" s="346">
        <v>2</v>
      </c>
      <c r="BA144" s="362"/>
      <c r="BB144" s="348">
        <v>17.0697918675511</v>
      </c>
      <c r="BC144" s="375">
        <v>1.05630728349531</v>
      </c>
      <c r="BD144" s="375">
        <v>2.3388065437049001E-2</v>
      </c>
      <c r="BE144" s="375">
        <v>0.26971315816638303</v>
      </c>
      <c r="BF144" s="374"/>
      <c r="BG144" s="348">
        <v>46.837800000000001</v>
      </c>
      <c r="BH144" s="348">
        <v>11.9039</v>
      </c>
      <c r="BI144" s="348">
        <v>37.195599999999999</v>
      </c>
      <c r="BJ144" s="348">
        <v>4.0627000000000004</v>
      </c>
      <c r="BK144" s="373"/>
      <c r="BL144" s="372" t="s">
        <v>3221</v>
      </c>
      <c r="BM144" s="372" t="s">
        <v>3222</v>
      </c>
      <c r="BN144" s="372" t="s">
        <v>3223</v>
      </c>
      <c r="BO144" s="372" t="s">
        <v>3224</v>
      </c>
      <c r="BP144" s="372" t="s">
        <v>3225</v>
      </c>
      <c r="BQ144" s="373"/>
      <c r="BR144" s="354" t="s">
        <v>611</v>
      </c>
    </row>
    <row r="145" spans="1:70" s="428" customFormat="1" x14ac:dyDescent="0.25">
      <c r="A145" s="345" t="s">
        <v>3226</v>
      </c>
      <c r="B145" s="373"/>
      <c r="C145" s="719">
        <v>45512</v>
      </c>
      <c r="D145" s="373"/>
      <c r="E145" s="346">
        <v>696.76</v>
      </c>
      <c r="F145" s="373"/>
      <c r="G145" s="347">
        <v>11.7911</v>
      </c>
      <c r="H145" s="374"/>
      <c r="I145" s="348">
        <v>-4.24E-2</v>
      </c>
      <c r="J145" s="348">
        <v>-0.93430000000000002</v>
      </c>
      <c r="K145" s="348">
        <v>3.3401000000000001</v>
      </c>
      <c r="L145" s="348">
        <v>6.9032</v>
      </c>
      <c r="M145" s="348">
        <v>9.3125</v>
      </c>
      <c r="N145" s="350">
        <v>5.2091000000000003</v>
      </c>
      <c r="O145" s="348">
        <v>7.3089000000000004</v>
      </c>
      <c r="P145" s="348" t="s">
        <v>430</v>
      </c>
      <c r="Q145" s="348" t="s">
        <v>430</v>
      </c>
      <c r="R145" s="348" t="s">
        <v>430</v>
      </c>
      <c r="S145" s="348">
        <v>3.4262000000000001</v>
      </c>
      <c r="T145" s="348">
        <v>19.918399999999998</v>
      </c>
      <c r="U145" s="348">
        <v>5.5274000000000001</v>
      </c>
      <c r="V145" s="348">
        <v>2.7216</v>
      </c>
      <c r="W145" s="348">
        <v>3.0916000000000001</v>
      </c>
      <c r="X145" s="348">
        <v>8.4422999999999995</v>
      </c>
      <c r="Y145" s="374"/>
      <c r="Z145" s="346">
        <v>12</v>
      </c>
      <c r="AA145" s="346">
        <v>12</v>
      </c>
      <c r="AB145" s="346">
        <v>8</v>
      </c>
      <c r="AC145" s="346">
        <v>10</v>
      </c>
      <c r="AD145" s="346">
        <v>9</v>
      </c>
      <c r="AE145" s="346">
        <v>12</v>
      </c>
      <c r="AF145" s="346">
        <v>4</v>
      </c>
      <c r="AG145" s="346" t="s">
        <v>430</v>
      </c>
      <c r="AH145" s="346" t="s">
        <v>430</v>
      </c>
      <c r="AI145" s="346" t="s">
        <v>430</v>
      </c>
      <c r="AJ145" s="346">
        <v>9</v>
      </c>
      <c r="AK145" s="346">
        <v>11</v>
      </c>
      <c r="AL145" s="346">
        <v>12</v>
      </c>
      <c r="AM145" s="346">
        <v>12</v>
      </c>
      <c r="AN145" s="346">
        <v>6</v>
      </c>
      <c r="AO145" s="373"/>
      <c r="AP145" s="348" t="s">
        <v>430</v>
      </c>
      <c r="AQ145" s="348" t="s">
        <v>430</v>
      </c>
      <c r="AR145" s="348" t="s">
        <v>430</v>
      </c>
      <c r="AS145" s="348" t="s">
        <v>430</v>
      </c>
      <c r="AT145" s="348">
        <v>12.75</v>
      </c>
      <c r="AU145" s="351"/>
      <c r="AV145" s="346" t="s">
        <v>430</v>
      </c>
      <c r="AW145" s="346" t="s">
        <v>430</v>
      </c>
      <c r="AX145" s="346" t="s">
        <v>430</v>
      </c>
      <c r="AY145" s="346" t="s">
        <v>430</v>
      </c>
      <c r="AZ145" s="346">
        <v>12</v>
      </c>
      <c r="BA145" s="362"/>
      <c r="BB145" s="348">
        <v>19.4589028582017</v>
      </c>
      <c r="BC145" s="375">
        <v>1.0749453110954801</v>
      </c>
      <c r="BD145" s="375">
        <v>1.5310686142582301E-2</v>
      </c>
      <c r="BE145" s="375">
        <v>0.16612765213667199</v>
      </c>
      <c r="BF145" s="374"/>
      <c r="BG145" s="348">
        <v>46.810499999999998</v>
      </c>
      <c r="BH145" s="348">
        <v>24.499400000000001</v>
      </c>
      <c r="BI145" s="348">
        <v>23.889199999999999</v>
      </c>
      <c r="BJ145" s="348">
        <v>4.8009000000000004</v>
      </c>
      <c r="BK145" s="373"/>
      <c r="BL145" s="372" t="s">
        <v>3227</v>
      </c>
      <c r="BM145" s="372" t="s">
        <v>3228</v>
      </c>
      <c r="BN145" s="372" t="s">
        <v>3229</v>
      </c>
      <c r="BO145" s="372" t="s">
        <v>3230</v>
      </c>
      <c r="BP145" s="372" t="s">
        <v>3231</v>
      </c>
      <c r="BQ145" s="373"/>
      <c r="BR145" s="354" t="s">
        <v>476</v>
      </c>
    </row>
    <row r="146" spans="1:70" s="428" customFormat="1" x14ac:dyDescent="0.25">
      <c r="A146" s="345" t="s">
        <v>3232</v>
      </c>
      <c r="B146" s="373"/>
      <c r="C146" s="719">
        <v>45467</v>
      </c>
      <c r="D146" s="373"/>
      <c r="E146" s="346">
        <v>680.27</v>
      </c>
      <c r="F146" s="373"/>
      <c r="G146" s="347">
        <v>10.826499999999999</v>
      </c>
      <c r="H146" s="374"/>
      <c r="I146" s="348">
        <v>7.6700000000000004E-2</v>
      </c>
      <c r="J146" s="348">
        <v>8.0399999999999999E-2</v>
      </c>
      <c r="K146" s="348">
        <v>3.3210999999999999</v>
      </c>
      <c r="L146" s="348">
        <v>7.5648</v>
      </c>
      <c r="M146" s="348">
        <v>9.1073000000000004</v>
      </c>
      <c r="N146" s="350">
        <v>10.994400000000001</v>
      </c>
      <c r="O146" s="348">
        <v>3.1711</v>
      </c>
      <c r="P146" s="348" t="s">
        <v>430</v>
      </c>
      <c r="Q146" s="348" t="s">
        <v>430</v>
      </c>
      <c r="R146" s="348" t="s">
        <v>430</v>
      </c>
      <c r="S146" s="348">
        <v>3.6137999999999999</v>
      </c>
      <c r="T146" s="348">
        <v>20.172899999999998</v>
      </c>
      <c r="U146" s="348">
        <v>8.3841999999999999</v>
      </c>
      <c r="V146" s="348">
        <v>10.7729</v>
      </c>
      <c r="W146" s="348">
        <v>2.5295000000000001</v>
      </c>
      <c r="X146" s="348">
        <v>3.7517</v>
      </c>
      <c r="Y146" s="374"/>
      <c r="Z146" s="346">
        <v>10</v>
      </c>
      <c r="AA146" s="346">
        <v>6</v>
      </c>
      <c r="AB146" s="346">
        <v>9</v>
      </c>
      <c r="AC146" s="346">
        <v>9</v>
      </c>
      <c r="AD146" s="346">
        <v>10</v>
      </c>
      <c r="AE146" s="346">
        <v>10</v>
      </c>
      <c r="AF146" s="346">
        <v>10</v>
      </c>
      <c r="AG146" s="346" t="s">
        <v>430</v>
      </c>
      <c r="AH146" s="346" t="s">
        <v>430</v>
      </c>
      <c r="AI146" s="346" t="s">
        <v>430</v>
      </c>
      <c r="AJ146" s="346">
        <v>8</v>
      </c>
      <c r="AK146" s="346">
        <v>10</v>
      </c>
      <c r="AL146" s="346">
        <v>11</v>
      </c>
      <c r="AM146" s="346">
        <v>10</v>
      </c>
      <c r="AN146" s="346">
        <v>7</v>
      </c>
      <c r="AO146" s="373"/>
      <c r="AP146" s="348" t="s">
        <v>430</v>
      </c>
      <c r="AQ146" s="348" t="s">
        <v>430</v>
      </c>
      <c r="AR146" s="348" t="s">
        <v>430</v>
      </c>
      <c r="AS146" s="348" t="s">
        <v>430</v>
      </c>
      <c r="AT146" s="348">
        <v>18.190000000000001</v>
      </c>
      <c r="AU146" s="351"/>
      <c r="AV146" s="346" t="s">
        <v>430</v>
      </c>
      <c r="AW146" s="346" t="s">
        <v>430</v>
      </c>
      <c r="AX146" s="346" t="s">
        <v>430</v>
      </c>
      <c r="AY146" s="346" t="s">
        <v>430</v>
      </c>
      <c r="AZ146" s="346">
        <v>11</v>
      </c>
      <c r="BA146" s="362"/>
      <c r="BB146" s="348">
        <v>13.948773621744801</v>
      </c>
      <c r="BC146" s="375">
        <v>0.96552430704710501</v>
      </c>
      <c r="BD146" s="375">
        <v>-1.8717351855130099E-3</v>
      </c>
      <c r="BE146" s="375">
        <v>-0.26277143432072497</v>
      </c>
      <c r="BF146" s="374"/>
      <c r="BG146" s="348">
        <v>40.979700000000001</v>
      </c>
      <c r="BH146" s="348">
        <v>14.522600000000001</v>
      </c>
      <c r="BI146" s="348">
        <v>37.5762</v>
      </c>
      <c r="BJ146" s="348">
        <v>6.9215</v>
      </c>
      <c r="BK146" s="373"/>
      <c r="BL146" s="372" t="s">
        <v>3233</v>
      </c>
      <c r="BM146" s="372" t="s">
        <v>3234</v>
      </c>
      <c r="BN146" s="372" t="s">
        <v>3235</v>
      </c>
      <c r="BO146" s="372" t="s">
        <v>3236</v>
      </c>
      <c r="BP146" s="372" t="s">
        <v>3237</v>
      </c>
      <c r="BQ146" s="373"/>
      <c r="BR146" s="354" t="s">
        <v>611</v>
      </c>
    </row>
    <row r="147" spans="1:70" s="428" customFormat="1" x14ac:dyDescent="0.25">
      <c r="A147" s="884" t="s">
        <v>93</v>
      </c>
      <c r="B147" s="402"/>
      <c r="C147" s="724"/>
      <c r="D147" s="402"/>
      <c r="E147" s="403"/>
      <c r="F147" s="402"/>
      <c r="G147" s="404"/>
      <c r="H147" s="406"/>
      <c r="I147" s="405">
        <v>0.24410000000000001</v>
      </c>
      <c r="J147" s="405">
        <v>-2.0400000000000001E-2</v>
      </c>
      <c r="K147" s="405">
        <v>3.9670000000000001</v>
      </c>
      <c r="L147" s="405">
        <v>9.0066000000000006</v>
      </c>
      <c r="M147" s="405">
        <v>13.3588</v>
      </c>
      <c r="N147" s="407">
        <v>15.398400000000001</v>
      </c>
      <c r="O147" s="405">
        <v>6.2287999999999997</v>
      </c>
      <c r="P147" s="405">
        <v>20.627600000000001</v>
      </c>
      <c r="Q147" s="405">
        <v>18.173300000000001</v>
      </c>
      <c r="R147" s="405">
        <v>13.623100000000001</v>
      </c>
      <c r="S147" s="405">
        <v>5.1977000000000002</v>
      </c>
      <c r="T147" s="405">
        <v>24.990300000000001</v>
      </c>
      <c r="U147" s="405">
        <v>13.5486</v>
      </c>
      <c r="V147" s="405">
        <v>14.9826</v>
      </c>
      <c r="W147" s="405">
        <v>2.7454000000000001</v>
      </c>
      <c r="X147" s="405">
        <v>12.553000000000001</v>
      </c>
      <c r="Y147" s="406"/>
      <c r="Z147" s="403">
        <v>12</v>
      </c>
      <c r="AA147" s="403">
        <v>12</v>
      </c>
      <c r="AB147" s="403">
        <v>12</v>
      </c>
      <c r="AC147" s="403">
        <v>12</v>
      </c>
      <c r="AD147" s="403">
        <v>12</v>
      </c>
      <c r="AE147" s="403">
        <v>12</v>
      </c>
      <c r="AF147" s="403">
        <v>11</v>
      </c>
      <c r="AG147" s="403">
        <v>4</v>
      </c>
      <c r="AH147" s="403">
        <v>2</v>
      </c>
      <c r="AI147" s="403">
        <v>1</v>
      </c>
      <c r="AJ147" s="403">
        <v>12</v>
      </c>
      <c r="AK147" s="403">
        <v>12</v>
      </c>
      <c r="AL147" s="403">
        <v>12</v>
      </c>
      <c r="AM147" s="403">
        <v>12</v>
      </c>
      <c r="AN147" s="403">
        <v>12</v>
      </c>
      <c r="AO147" s="402"/>
      <c r="AP147" s="405">
        <v>16.29</v>
      </c>
      <c r="AQ147" s="405">
        <v>21.114999999999998</v>
      </c>
      <c r="AR147" s="405">
        <v>20.094999999999999</v>
      </c>
      <c r="AS147" s="405">
        <v>15.69</v>
      </c>
      <c r="AT147" s="405">
        <v>25.2983333333333</v>
      </c>
      <c r="AU147" s="408"/>
      <c r="AV147" s="403">
        <v>1</v>
      </c>
      <c r="AW147" s="403">
        <v>2</v>
      </c>
      <c r="AX147" s="403">
        <v>2</v>
      </c>
      <c r="AY147" s="403">
        <v>4</v>
      </c>
      <c r="AZ147" s="403">
        <v>12</v>
      </c>
      <c r="BA147" s="409"/>
      <c r="BB147" s="405"/>
      <c r="BC147" s="410"/>
      <c r="BD147" s="410"/>
      <c r="BE147" s="410"/>
      <c r="BF147" s="406"/>
      <c r="BG147" s="405"/>
      <c r="BH147" s="405"/>
      <c r="BI147" s="405"/>
      <c r="BJ147" s="405"/>
      <c r="BK147" s="402"/>
      <c r="BL147" s="401"/>
      <c r="BM147" s="401"/>
      <c r="BN147" s="401"/>
      <c r="BO147" s="401"/>
      <c r="BP147" s="401"/>
      <c r="BQ147" s="402"/>
      <c r="BR147" s="411"/>
    </row>
    <row r="148" spans="1:70" s="428" customFormat="1" x14ac:dyDescent="0.25">
      <c r="A148" s="885" t="s">
        <v>94</v>
      </c>
      <c r="B148" s="373"/>
      <c r="C148" s="719"/>
      <c r="D148" s="373"/>
      <c r="E148" s="346"/>
      <c r="F148" s="373"/>
      <c r="G148" s="347"/>
      <c r="H148" s="374"/>
      <c r="I148" s="348">
        <v>0.58630000000000004</v>
      </c>
      <c r="J148" s="348">
        <v>1.4358</v>
      </c>
      <c r="K148" s="348">
        <v>8.1007999999999996</v>
      </c>
      <c r="L148" s="348">
        <v>15.4808</v>
      </c>
      <c r="M148" s="348">
        <v>19.793800000000001</v>
      </c>
      <c r="N148" s="350">
        <v>25.943200000000001</v>
      </c>
      <c r="O148" s="348">
        <v>10.833500000000001</v>
      </c>
      <c r="P148" s="348">
        <v>22.491099999999999</v>
      </c>
      <c r="Q148" s="348">
        <v>20.3918</v>
      </c>
      <c r="R148" s="348">
        <v>13.623100000000001</v>
      </c>
      <c r="S148" s="348">
        <v>9.1326999999999998</v>
      </c>
      <c r="T148" s="348">
        <v>36.187899999999999</v>
      </c>
      <c r="U148" s="348">
        <v>20.928100000000001</v>
      </c>
      <c r="V148" s="348">
        <v>25.747199999999999</v>
      </c>
      <c r="W148" s="348">
        <v>5.1664000000000003</v>
      </c>
      <c r="X148" s="348">
        <v>20.142700000000001</v>
      </c>
      <c r="Y148" s="374"/>
      <c r="Z148" s="346"/>
      <c r="AA148" s="346"/>
      <c r="AB148" s="346"/>
      <c r="AC148" s="346"/>
      <c r="AD148" s="346"/>
      <c r="AE148" s="346"/>
      <c r="AF148" s="346"/>
      <c r="AG148" s="346"/>
      <c r="AH148" s="346"/>
      <c r="AI148" s="346"/>
      <c r="AJ148" s="346"/>
      <c r="AK148" s="346"/>
      <c r="AL148" s="346"/>
      <c r="AM148" s="346"/>
      <c r="AN148" s="346"/>
      <c r="AO148" s="373"/>
      <c r="AP148" s="348">
        <v>16.29</v>
      </c>
      <c r="AQ148" s="348">
        <v>22.73</v>
      </c>
      <c r="AR148" s="348">
        <v>20.11</v>
      </c>
      <c r="AS148" s="348">
        <v>20.22</v>
      </c>
      <c r="AT148" s="348">
        <v>39.42</v>
      </c>
      <c r="AU148" s="351"/>
      <c r="AV148" s="346"/>
      <c r="AW148" s="346"/>
      <c r="AX148" s="346"/>
      <c r="AY148" s="346"/>
      <c r="AZ148" s="346"/>
      <c r="BA148" s="362"/>
      <c r="BB148" s="348"/>
      <c r="BC148" s="375"/>
      <c r="BD148" s="375"/>
      <c r="BE148" s="375"/>
      <c r="BF148" s="374"/>
      <c r="BG148" s="348"/>
      <c r="BH148" s="348"/>
      <c r="BI148" s="348"/>
      <c r="BJ148" s="348"/>
      <c r="BK148" s="373"/>
      <c r="BL148" s="372"/>
      <c r="BM148" s="372"/>
      <c r="BN148" s="372"/>
      <c r="BO148" s="372"/>
      <c r="BP148" s="372"/>
      <c r="BQ148" s="373"/>
      <c r="BR148" s="354"/>
    </row>
    <row r="149" spans="1:70" s="428" customFormat="1" x14ac:dyDescent="0.25">
      <c r="A149" s="885" t="s">
        <v>95</v>
      </c>
      <c r="B149" s="373"/>
      <c r="C149" s="719"/>
      <c r="D149" s="373"/>
      <c r="E149" s="346"/>
      <c r="F149" s="373"/>
      <c r="G149" s="347"/>
      <c r="H149" s="374"/>
      <c r="I149" s="348">
        <v>-4.24E-2</v>
      </c>
      <c r="J149" s="348">
        <v>-0.93430000000000002</v>
      </c>
      <c r="K149" s="348">
        <v>-2.141</v>
      </c>
      <c r="L149" s="348">
        <v>4.5312999999999999</v>
      </c>
      <c r="M149" s="348">
        <v>8.8549000000000007</v>
      </c>
      <c r="N149" s="350">
        <v>5.2091000000000003</v>
      </c>
      <c r="O149" s="348">
        <v>-1.3339000000000001</v>
      </c>
      <c r="P149" s="348">
        <v>18.348700000000001</v>
      </c>
      <c r="Q149" s="348">
        <v>15.954700000000001</v>
      </c>
      <c r="R149" s="348">
        <v>13.623100000000001</v>
      </c>
      <c r="S149" s="348">
        <v>-3.5900000000000001E-2</v>
      </c>
      <c r="T149" s="348">
        <v>19.032800000000002</v>
      </c>
      <c r="U149" s="348">
        <v>5.5274000000000001</v>
      </c>
      <c r="V149" s="348">
        <v>2.7216</v>
      </c>
      <c r="W149" s="348">
        <v>-0.35270000000000001</v>
      </c>
      <c r="X149" s="348">
        <v>3.7517</v>
      </c>
      <c r="Y149" s="374"/>
      <c r="Z149" s="346"/>
      <c r="AA149" s="346"/>
      <c r="AB149" s="346"/>
      <c r="AC149" s="346"/>
      <c r="AD149" s="346"/>
      <c r="AE149" s="346"/>
      <c r="AF149" s="346"/>
      <c r="AG149" s="346"/>
      <c r="AH149" s="346"/>
      <c r="AI149" s="346"/>
      <c r="AJ149" s="346"/>
      <c r="AK149" s="346"/>
      <c r="AL149" s="346"/>
      <c r="AM149" s="346"/>
      <c r="AN149" s="346"/>
      <c r="AO149" s="373"/>
      <c r="AP149" s="348">
        <v>16.29</v>
      </c>
      <c r="AQ149" s="348">
        <v>19.5</v>
      </c>
      <c r="AR149" s="348">
        <v>20.079999999999998</v>
      </c>
      <c r="AS149" s="348">
        <v>10.76</v>
      </c>
      <c r="AT149" s="348">
        <v>12.75</v>
      </c>
      <c r="AU149" s="351"/>
      <c r="AV149" s="346"/>
      <c r="AW149" s="346"/>
      <c r="AX149" s="346"/>
      <c r="AY149" s="346"/>
      <c r="AZ149" s="346"/>
      <c r="BA149" s="362"/>
      <c r="BB149" s="348"/>
      <c r="BC149" s="375"/>
      <c r="BD149" s="375"/>
      <c r="BE149" s="375"/>
      <c r="BF149" s="374"/>
      <c r="BG149" s="348"/>
      <c r="BH149" s="348"/>
      <c r="BI149" s="348"/>
      <c r="BJ149" s="348"/>
      <c r="BK149" s="373"/>
      <c r="BL149" s="372"/>
      <c r="BM149" s="372"/>
      <c r="BN149" s="372"/>
      <c r="BO149" s="372"/>
      <c r="BP149" s="372"/>
      <c r="BQ149" s="373"/>
      <c r="BR149" s="354"/>
    </row>
    <row r="150" spans="1:70" s="428" customFormat="1" x14ac:dyDescent="0.25">
      <c r="A150" s="886" t="s">
        <v>96</v>
      </c>
      <c r="B150" s="413"/>
      <c r="C150" s="725"/>
      <c r="D150" s="413"/>
      <c r="E150" s="414"/>
      <c r="F150" s="413"/>
      <c r="G150" s="415"/>
      <c r="H150" s="417"/>
      <c r="I150" s="416">
        <v>0.2848</v>
      </c>
      <c r="J150" s="416">
        <v>5.1000000000000004E-3</v>
      </c>
      <c r="K150" s="416">
        <v>3.7035</v>
      </c>
      <c r="L150" s="416">
        <v>7.8829500000000001</v>
      </c>
      <c r="M150" s="416">
        <v>13.1638</v>
      </c>
      <c r="N150" s="418">
        <v>16.5198</v>
      </c>
      <c r="O150" s="416">
        <v>6.9092000000000002</v>
      </c>
      <c r="P150" s="416">
        <v>20.8353</v>
      </c>
      <c r="Q150" s="416">
        <v>18.173200000000001</v>
      </c>
      <c r="R150" s="416">
        <v>13.623100000000001</v>
      </c>
      <c r="S150" s="416">
        <v>4.9592999999999998</v>
      </c>
      <c r="T150" s="416">
        <v>23.783999999999999</v>
      </c>
      <c r="U150" s="416">
        <v>14.263299999999999</v>
      </c>
      <c r="V150" s="416">
        <v>16.541399999999999</v>
      </c>
      <c r="W150" s="416">
        <v>2.8105000000000002</v>
      </c>
      <c r="X150" s="416">
        <v>11.172599999999999</v>
      </c>
      <c r="Y150" s="417"/>
      <c r="Z150" s="414"/>
      <c r="AA150" s="414"/>
      <c r="AB150" s="414"/>
      <c r="AC150" s="414"/>
      <c r="AD150" s="414"/>
      <c r="AE150" s="414"/>
      <c r="AF150" s="414"/>
      <c r="AG150" s="414"/>
      <c r="AH150" s="414"/>
      <c r="AI150" s="414"/>
      <c r="AJ150" s="414"/>
      <c r="AK150" s="414"/>
      <c r="AL150" s="414"/>
      <c r="AM150" s="414"/>
      <c r="AN150" s="414"/>
      <c r="AO150" s="413"/>
      <c r="AP150" s="416">
        <v>16.29</v>
      </c>
      <c r="AQ150" s="416">
        <v>21.12</v>
      </c>
      <c r="AR150" s="416">
        <v>20.100000000000001</v>
      </c>
      <c r="AS150" s="416">
        <v>15.89</v>
      </c>
      <c r="AT150" s="416">
        <v>25.77</v>
      </c>
      <c r="AU150" s="419"/>
      <c r="AV150" s="414"/>
      <c r="AW150" s="414"/>
      <c r="AX150" s="414"/>
      <c r="AY150" s="414"/>
      <c r="AZ150" s="414"/>
      <c r="BA150" s="420"/>
      <c r="BB150" s="416"/>
      <c r="BC150" s="421"/>
      <c r="BD150" s="421"/>
      <c r="BE150" s="421"/>
      <c r="BF150" s="417"/>
      <c r="BG150" s="416"/>
      <c r="BH150" s="416"/>
      <c r="BI150" s="416"/>
      <c r="BJ150" s="416"/>
      <c r="BK150" s="413"/>
      <c r="BL150" s="412"/>
      <c r="BM150" s="412"/>
      <c r="BN150" s="412"/>
      <c r="BO150" s="412"/>
      <c r="BP150" s="412"/>
      <c r="BQ150" s="413"/>
      <c r="BR150" s="422"/>
    </row>
    <row r="151" spans="1:70" s="428" customFormat="1" ht="14.5" customHeight="1" x14ac:dyDescent="0.35">
      <c r="A151" s="873" t="s">
        <v>3238</v>
      </c>
      <c r="B151" s="861"/>
      <c r="C151" s="862"/>
      <c r="D151" s="861"/>
      <c r="E151" s="863"/>
      <c r="F151" s="861"/>
      <c r="G151" s="864"/>
      <c r="H151" s="866"/>
      <c r="I151" s="865"/>
      <c r="J151" s="865"/>
      <c r="K151" s="865"/>
      <c r="L151" s="865"/>
      <c r="M151" s="865"/>
      <c r="N151" s="867"/>
      <c r="O151" s="865"/>
      <c r="P151" s="865"/>
      <c r="Q151" s="865"/>
      <c r="R151" s="865"/>
      <c r="S151" s="865"/>
      <c r="T151" s="865"/>
      <c r="U151" s="865"/>
      <c r="V151" s="865"/>
      <c r="W151" s="865"/>
      <c r="X151" s="865"/>
      <c r="Y151" s="866"/>
      <c r="Z151" s="863"/>
      <c r="AA151" s="863"/>
      <c r="AB151" s="863"/>
      <c r="AC151" s="863"/>
      <c r="AD151" s="863"/>
      <c r="AE151" s="863"/>
      <c r="AF151" s="863"/>
      <c r="AG151" s="863"/>
      <c r="AH151" s="863"/>
      <c r="AI151" s="863"/>
      <c r="AJ151" s="863"/>
      <c r="AK151" s="863"/>
      <c r="AL151" s="863"/>
      <c r="AM151" s="863"/>
      <c r="AN151" s="863"/>
      <c r="AO151" s="861"/>
      <c r="AP151" s="865"/>
      <c r="AQ151" s="865"/>
      <c r="AR151" s="865"/>
      <c r="AS151" s="865"/>
      <c r="AT151" s="865"/>
      <c r="AU151" s="868"/>
      <c r="AV151" s="863"/>
      <c r="AW151" s="863"/>
      <c r="AX151" s="863"/>
      <c r="AY151" s="863"/>
      <c r="AZ151" s="863"/>
      <c r="BA151" s="869"/>
      <c r="BB151" s="865"/>
      <c r="BC151" s="870"/>
      <c r="BD151" s="870"/>
      <c r="BE151" s="870"/>
      <c r="BF151" s="866"/>
      <c r="BG151" s="865"/>
      <c r="BH151" s="865"/>
      <c r="BI151" s="865"/>
      <c r="BJ151" s="865"/>
      <c r="BK151" s="861"/>
      <c r="BL151" s="871"/>
      <c r="BM151" s="871"/>
      <c r="BN151" s="871"/>
      <c r="BO151" s="871"/>
      <c r="BP151" s="871"/>
      <c r="BQ151" s="861"/>
      <c r="BR151" s="872"/>
    </row>
    <row r="152" spans="1:70" s="428" customFormat="1" x14ac:dyDescent="0.25">
      <c r="A152" s="345" t="s">
        <v>3239</v>
      </c>
      <c r="B152" s="373"/>
      <c r="C152" s="719">
        <v>45044</v>
      </c>
      <c r="D152" s="373"/>
      <c r="E152" s="346">
        <v>7937.94</v>
      </c>
      <c r="F152" s="373"/>
      <c r="G152" s="347">
        <v>19.670000000000002</v>
      </c>
      <c r="H152" s="374"/>
      <c r="I152" s="348" t="s">
        <v>430</v>
      </c>
      <c r="J152" s="348">
        <v>-0.8569</v>
      </c>
      <c r="K152" s="348">
        <v>2.5013000000000001</v>
      </c>
      <c r="L152" s="348">
        <v>6.6703000000000001</v>
      </c>
      <c r="M152" s="348">
        <v>6.0377000000000001</v>
      </c>
      <c r="N152" s="350">
        <v>5.4279000000000002</v>
      </c>
      <c r="O152" s="348">
        <v>5.0697999999999999</v>
      </c>
      <c r="P152" s="348">
        <v>19.587599999999998</v>
      </c>
      <c r="Q152" s="348" t="s">
        <v>430</v>
      </c>
      <c r="R152" s="348" t="s">
        <v>430</v>
      </c>
      <c r="S152" s="348">
        <v>4.4055</v>
      </c>
      <c r="T152" s="348">
        <v>19.067799999999998</v>
      </c>
      <c r="U152" s="348">
        <v>2.0758000000000001</v>
      </c>
      <c r="V152" s="348">
        <v>7.2519</v>
      </c>
      <c r="W152" s="348">
        <v>1.1311</v>
      </c>
      <c r="X152" s="348">
        <v>22.659199999999998</v>
      </c>
      <c r="Y152" s="374"/>
      <c r="Z152" s="346" t="s">
        <v>430</v>
      </c>
      <c r="AA152" s="346">
        <v>12</v>
      </c>
      <c r="AB152" s="346">
        <v>9</v>
      </c>
      <c r="AC152" s="346">
        <v>12</v>
      </c>
      <c r="AD152" s="346">
        <v>12</v>
      </c>
      <c r="AE152" s="346">
        <v>8</v>
      </c>
      <c r="AF152" s="346">
        <v>5</v>
      </c>
      <c r="AG152" s="346">
        <v>1</v>
      </c>
      <c r="AH152" s="346" t="s">
        <v>430</v>
      </c>
      <c r="AI152" s="346" t="s">
        <v>430</v>
      </c>
      <c r="AJ152" s="346">
        <v>10</v>
      </c>
      <c r="AK152" s="346">
        <v>12</v>
      </c>
      <c r="AL152" s="346">
        <v>11</v>
      </c>
      <c r="AM152" s="346">
        <v>8</v>
      </c>
      <c r="AN152" s="346">
        <v>12</v>
      </c>
      <c r="AO152" s="373"/>
      <c r="AP152" s="348" t="s">
        <v>430</v>
      </c>
      <c r="AQ152" s="348" t="s">
        <v>430</v>
      </c>
      <c r="AR152" s="348" t="s">
        <v>430</v>
      </c>
      <c r="AS152" s="348">
        <v>11.7</v>
      </c>
      <c r="AT152" s="348">
        <v>10.79</v>
      </c>
      <c r="AU152" s="351"/>
      <c r="AV152" s="346" t="s">
        <v>430</v>
      </c>
      <c r="AW152" s="346" t="s">
        <v>430</v>
      </c>
      <c r="AX152" s="346" t="s">
        <v>430</v>
      </c>
      <c r="AY152" s="346">
        <v>3</v>
      </c>
      <c r="AZ152" s="346">
        <v>11</v>
      </c>
      <c r="BA152" s="362"/>
      <c r="BB152" s="348">
        <v>12.110736388730899</v>
      </c>
      <c r="BC152" s="375">
        <v>0.89199844312400201</v>
      </c>
      <c r="BD152" s="375">
        <v>9.1166172813872001E-2</v>
      </c>
      <c r="BE152" s="375">
        <v>0.75538546879865198</v>
      </c>
      <c r="BF152" s="374"/>
      <c r="BG152" s="348">
        <v>37.339399999999998</v>
      </c>
      <c r="BH152" s="348">
        <v>27.405999999999999</v>
      </c>
      <c r="BI152" s="348">
        <v>30.241700000000002</v>
      </c>
      <c r="BJ152" s="348">
        <v>5.0129000000000001</v>
      </c>
      <c r="BK152" s="373"/>
      <c r="BL152" s="372" t="s">
        <v>3240</v>
      </c>
      <c r="BM152" s="372" t="s">
        <v>3241</v>
      </c>
      <c r="BN152" s="372" t="s">
        <v>3242</v>
      </c>
      <c r="BO152" s="372" t="s">
        <v>3243</v>
      </c>
      <c r="BP152" s="372" t="s">
        <v>3244</v>
      </c>
      <c r="BQ152" s="373"/>
      <c r="BR152" s="354" t="s">
        <v>463</v>
      </c>
    </row>
    <row r="153" spans="1:70" s="428" customFormat="1" x14ac:dyDescent="0.25">
      <c r="A153" s="345" t="s">
        <v>3245</v>
      </c>
      <c r="B153" s="373"/>
      <c r="C153" s="719">
        <v>45524</v>
      </c>
      <c r="D153" s="373"/>
      <c r="E153" s="346">
        <v>5257.51</v>
      </c>
      <c r="F153" s="373"/>
      <c r="G153" s="347">
        <v>10.725300000000001</v>
      </c>
      <c r="H153" s="374"/>
      <c r="I153" s="348">
        <v>1.2098</v>
      </c>
      <c r="J153" s="348">
        <v>1.5125</v>
      </c>
      <c r="K153" s="348">
        <v>6.6726999999999999</v>
      </c>
      <c r="L153" s="348">
        <v>18.3965</v>
      </c>
      <c r="M153" s="348">
        <v>18.460599999999999</v>
      </c>
      <c r="N153" s="350">
        <v>9.0213000000000001</v>
      </c>
      <c r="O153" s="348">
        <v>3.5630000000000002</v>
      </c>
      <c r="P153" s="348" t="s">
        <v>430</v>
      </c>
      <c r="Q153" s="348" t="s">
        <v>430</v>
      </c>
      <c r="R153" s="348" t="s">
        <v>430</v>
      </c>
      <c r="S153" s="348">
        <v>11.344900000000001</v>
      </c>
      <c r="T153" s="348">
        <v>31.906300000000002</v>
      </c>
      <c r="U153" s="348">
        <v>8.2675000000000001</v>
      </c>
      <c r="V153" s="348">
        <v>11.380800000000001</v>
      </c>
      <c r="W153" s="348">
        <v>4.8723999999999998</v>
      </c>
      <c r="X153" s="348">
        <v>3.5630000000000002</v>
      </c>
      <c r="Y153" s="374"/>
      <c r="Z153" s="346">
        <v>1</v>
      </c>
      <c r="AA153" s="346">
        <v>2</v>
      </c>
      <c r="AB153" s="346">
        <v>1</v>
      </c>
      <c r="AC153" s="346">
        <v>1</v>
      </c>
      <c r="AD153" s="346">
        <v>5</v>
      </c>
      <c r="AE153" s="346">
        <v>7</v>
      </c>
      <c r="AF153" s="346">
        <v>6</v>
      </c>
      <c r="AG153" s="346" t="s">
        <v>430</v>
      </c>
      <c r="AH153" s="346" t="s">
        <v>430</v>
      </c>
      <c r="AI153" s="346" t="s">
        <v>430</v>
      </c>
      <c r="AJ153" s="346">
        <v>1</v>
      </c>
      <c r="AK153" s="346">
        <v>5</v>
      </c>
      <c r="AL153" s="346">
        <v>7</v>
      </c>
      <c r="AM153" s="346">
        <v>7</v>
      </c>
      <c r="AN153" s="346">
        <v>5</v>
      </c>
      <c r="AO153" s="373"/>
      <c r="AP153" s="348" t="s">
        <v>430</v>
      </c>
      <c r="AQ153" s="348" t="s">
        <v>430</v>
      </c>
      <c r="AR153" s="348" t="s">
        <v>430</v>
      </c>
      <c r="AS153" s="348" t="s">
        <v>430</v>
      </c>
      <c r="AT153" s="348">
        <v>28.28</v>
      </c>
      <c r="AU153" s="351"/>
      <c r="AV153" s="346" t="s">
        <v>430</v>
      </c>
      <c r="AW153" s="346" t="s">
        <v>430</v>
      </c>
      <c r="AX153" s="346" t="s">
        <v>430</v>
      </c>
      <c r="AY153" s="346" t="s">
        <v>430</v>
      </c>
      <c r="AZ153" s="346">
        <v>6</v>
      </c>
      <c r="BA153" s="362"/>
      <c r="BB153" s="348">
        <v>16.1238601219458</v>
      </c>
      <c r="BC153" s="375">
        <v>1.0428830823528901</v>
      </c>
      <c r="BD153" s="375">
        <v>-3.0971235608632701E-3</v>
      </c>
      <c r="BE153" s="375">
        <v>0.22540498439679399</v>
      </c>
      <c r="BF153" s="374"/>
      <c r="BG153" s="348">
        <v>25.815300000000001</v>
      </c>
      <c r="BH153" s="348">
        <v>28.814599999999999</v>
      </c>
      <c r="BI153" s="348">
        <v>42.980899999999998</v>
      </c>
      <c r="BJ153" s="348">
        <v>2.3892000000000002</v>
      </c>
      <c r="BK153" s="373"/>
      <c r="BL153" s="372" t="s">
        <v>3246</v>
      </c>
      <c r="BM153" s="372" t="s">
        <v>3247</v>
      </c>
      <c r="BN153" s="372" t="s">
        <v>3248</v>
      </c>
      <c r="BO153" s="372" t="s">
        <v>435</v>
      </c>
      <c r="BP153" s="372" t="s">
        <v>3249</v>
      </c>
      <c r="BQ153" s="373"/>
      <c r="BR153" s="354" t="s">
        <v>463</v>
      </c>
    </row>
    <row r="154" spans="1:70" s="428" customFormat="1" x14ac:dyDescent="0.25">
      <c r="A154" s="345" t="s">
        <v>3250</v>
      </c>
      <c r="B154" s="373"/>
      <c r="C154" s="719">
        <v>45167</v>
      </c>
      <c r="D154" s="373"/>
      <c r="E154" s="346">
        <v>3092.36</v>
      </c>
      <c r="F154" s="373"/>
      <c r="G154" s="347">
        <v>15.316700000000001</v>
      </c>
      <c r="H154" s="374"/>
      <c r="I154" s="348">
        <v>0.70089999999999997</v>
      </c>
      <c r="J154" s="348">
        <v>0.33929999999999999</v>
      </c>
      <c r="K154" s="348">
        <v>5.6928999999999998</v>
      </c>
      <c r="L154" s="348">
        <v>11.6288</v>
      </c>
      <c r="M154" s="348">
        <v>10.1065</v>
      </c>
      <c r="N154" s="350">
        <v>4.2370999999999999</v>
      </c>
      <c r="O154" s="348">
        <v>3.1657999999999999</v>
      </c>
      <c r="P154" s="348" t="s">
        <v>430</v>
      </c>
      <c r="Q154" s="348" t="s">
        <v>430</v>
      </c>
      <c r="R154" s="348" t="s">
        <v>430</v>
      </c>
      <c r="S154" s="348">
        <v>6.4480000000000004</v>
      </c>
      <c r="T154" s="348">
        <v>25.3874</v>
      </c>
      <c r="U154" s="348">
        <v>6.8654000000000002</v>
      </c>
      <c r="V154" s="348">
        <v>6.9272999999999998</v>
      </c>
      <c r="W154" s="348">
        <v>4.2398999999999996</v>
      </c>
      <c r="X154" s="348">
        <v>15.392099999999999</v>
      </c>
      <c r="Y154" s="374"/>
      <c r="Z154" s="346">
        <v>6</v>
      </c>
      <c r="AA154" s="346">
        <v>5</v>
      </c>
      <c r="AB154" s="346">
        <v>5</v>
      </c>
      <c r="AC154" s="346">
        <v>8</v>
      </c>
      <c r="AD154" s="346">
        <v>10</v>
      </c>
      <c r="AE154" s="346">
        <v>9</v>
      </c>
      <c r="AF154" s="346">
        <v>7</v>
      </c>
      <c r="AG154" s="346" t="s">
        <v>430</v>
      </c>
      <c r="AH154" s="346" t="s">
        <v>430</v>
      </c>
      <c r="AI154" s="346" t="s">
        <v>430</v>
      </c>
      <c r="AJ154" s="346">
        <v>7</v>
      </c>
      <c r="AK154" s="346">
        <v>8</v>
      </c>
      <c r="AL154" s="346">
        <v>8</v>
      </c>
      <c r="AM154" s="346">
        <v>9</v>
      </c>
      <c r="AN154" s="346">
        <v>6</v>
      </c>
      <c r="AO154" s="373"/>
      <c r="AP154" s="348" t="s">
        <v>430</v>
      </c>
      <c r="AQ154" s="348" t="s">
        <v>430</v>
      </c>
      <c r="AR154" s="348" t="s">
        <v>430</v>
      </c>
      <c r="AS154" s="348">
        <v>10.96</v>
      </c>
      <c r="AT154" s="348">
        <v>18.16</v>
      </c>
      <c r="AU154" s="351"/>
      <c r="AV154" s="346" t="s">
        <v>430</v>
      </c>
      <c r="AW154" s="346" t="s">
        <v>430</v>
      </c>
      <c r="AX154" s="346" t="s">
        <v>430</v>
      </c>
      <c r="AY154" s="346">
        <v>4</v>
      </c>
      <c r="AZ154" s="346">
        <v>9</v>
      </c>
      <c r="BA154" s="362"/>
      <c r="BB154" s="348">
        <v>15.089379999839799</v>
      </c>
      <c r="BC154" s="375">
        <v>1.0838631356437201</v>
      </c>
      <c r="BD154" s="375">
        <v>5.38659276112868E-2</v>
      </c>
      <c r="BE154" s="375">
        <v>0.41950635387622098</v>
      </c>
      <c r="BF154" s="374"/>
      <c r="BG154" s="348">
        <v>41.999299999999998</v>
      </c>
      <c r="BH154" s="348">
        <v>30.2057</v>
      </c>
      <c r="BI154" s="348">
        <v>26.832599999999999</v>
      </c>
      <c r="BJ154" s="348">
        <v>0.96240000000000003</v>
      </c>
      <c r="BK154" s="373"/>
      <c r="BL154" s="372" t="s">
        <v>3251</v>
      </c>
      <c r="BM154" s="372" t="s">
        <v>3252</v>
      </c>
      <c r="BN154" s="372" t="s">
        <v>3253</v>
      </c>
      <c r="BO154" s="372" t="s">
        <v>1755</v>
      </c>
      <c r="BP154" s="372" t="s">
        <v>3254</v>
      </c>
      <c r="BQ154" s="373"/>
      <c r="BR154" s="354" t="s">
        <v>443</v>
      </c>
    </row>
    <row r="155" spans="1:70" s="428" customFormat="1" x14ac:dyDescent="0.25">
      <c r="A155" s="345" t="s">
        <v>3255</v>
      </c>
      <c r="B155" s="373"/>
      <c r="C155" s="719">
        <v>45855</v>
      </c>
      <c r="D155" s="373"/>
      <c r="E155" s="346">
        <v>3122.43</v>
      </c>
      <c r="F155" s="373"/>
      <c r="G155" s="347">
        <v>11.882</v>
      </c>
      <c r="H155" s="374"/>
      <c r="I155" s="348">
        <v>0.40560000000000002</v>
      </c>
      <c r="J155" s="348">
        <v>0.73760000000000003</v>
      </c>
      <c r="K155" s="348">
        <v>5.9379</v>
      </c>
      <c r="L155" s="348">
        <v>15.3368</v>
      </c>
      <c r="M155" s="348">
        <v>19.093900000000001</v>
      </c>
      <c r="N155" s="350">
        <v>17.237300000000001</v>
      </c>
      <c r="O155" s="348" t="s">
        <v>430</v>
      </c>
      <c r="P155" s="348" t="s">
        <v>430</v>
      </c>
      <c r="Q155" s="348" t="s">
        <v>430</v>
      </c>
      <c r="R155" s="348" t="s">
        <v>430</v>
      </c>
      <c r="S155" s="348">
        <v>10.1715</v>
      </c>
      <c r="T155" s="348">
        <v>29.560600000000001</v>
      </c>
      <c r="U155" s="348">
        <v>16.364699999999999</v>
      </c>
      <c r="V155" s="348">
        <v>18.523700000000002</v>
      </c>
      <c r="W155" s="348">
        <v>3.5649000000000002</v>
      </c>
      <c r="X155" s="348">
        <v>17.0868</v>
      </c>
      <c r="Y155" s="374"/>
      <c r="Z155" s="346">
        <v>10</v>
      </c>
      <c r="AA155" s="346">
        <v>3</v>
      </c>
      <c r="AB155" s="346">
        <v>4</v>
      </c>
      <c r="AC155" s="346">
        <v>5</v>
      </c>
      <c r="AD155" s="346">
        <v>4</v>
      </c>
      <c r="AE155" s="346">
        <v>2</v>
      </c>
      <c r="AF155" s="346" t="s">
        <v>430</v>
      </c>
      <c r="AG155" s="346" t="s">
        <v>430</v>
      </c>
      <c r="AH155" s="346" t="s">
        <v>430</v>
      </c>
      <c r="AI155" s="346" t="s">
        <v>430</v>
      </c>
      <c r="AJ155" s="346">
        <v>3</v>
      </c>
      <c r="AK155" s="346">
        <v>6</v>
      </c>
      <c r="AL155" s="346">
        <v>3</v>
      </c>
      <c r="AM155" s="346">
        <v>2</v>
      </c>
      <c r="AN155" s="346">
        <v>7</v>
      </c>
      <c r="AO155" s="373"/>
      <c r="AP155" s="348" t="s">
        <v>430</v>
      </c>
      <c r="AQ155" s="348" t="s">
        <v>430</v>
      </c>
      <c r="AR155" s="348" t="s">
        <v>430</v>
      </c>
      <c r="AS155" s="348" t="s">
        <v>430</v>
      </c>
      <c r="AT155" s="348">
        <v>32.83</v>
      </c>
      <c r="AU155" s="351"/>
      <c r="AV155" s="346" t="s">
        <v>430</v>
      </c>
      <c r="AW155" s="346" t="s">
        <v>430</v>
      </c>
      <c r="AX155" s="346" t="s">
        <v>430</v>
      </c>
      <c r="AY155" s="346" t="s">
        <v>430</v>
      </c>
      <c r="AZ155" s="346">
        <v>2</v>
      </c>
      <c r="BA155" s="362"/>
      <c r="BB155" s="348">
        <v>13.517496485988</v>
      </c>
      <c r="BC155" s="375">
        <v>0.88990855703146698</v>
      </c>
      <c r="BD155" s="375">
        <v>7.2318739180096805E-2</v>
      </c>
      <c r="BE155" s="375">
        <v>1.17122531606206</v>
      </c>
      <c r="BF155" s="374"/>
      <c r="BG155" s="348">
        <v>49.479799999999997</v>
      </c>
      <c r="BH155" s="348">
        <v>25.6614</v>
      </c>
      <c r="BI155" s="348">
        <v>20.837</v>
      </c>
      <c r="BJ155" s="348">
        <v>4.0217999999999998</v>
      </c>
      <c r="BK155" s="373"/>
      <c r="BL155" s="372" t="s">
        <v>3256</v>
      </c>
      <c r="BM155" s="372" t="s">
        <v>3257</v>
      </c>
      <c r="BN155" s="372" t="s">
        <v>3258</v>
      </c>
      <c r="BO155" s="372" t="s">
        <v>3259</v>
      </c>
      <c r="BP155" s="372" t="s">
        <v>3260</v>
      </c>
      <c r="BQ155" s="373"/>
      <c r="BR155" s="354" t="s">
        <v>463</v>
      </c>
    </row>
    <row r="156" spans="1:70" s="428" customFormat="1" x14ac:dyDescent="0.25">
      <c r="A156" s="345" t="s">
        <v>3261</v>
      </c>
      <c r="B156" s="373"/>
      <c r="C156" s="719">
        <v>45412</v>
      </c>
      <c r="D156" s="373"/>
      <c r="E156" s="346">
        <v>2839.53</v>
      </c>
      <c r="F156" s="373"/>
      <c r="G156" s="347">
        <v>15.643000000000001</v>
      </c>
      <c r="H156" s="374"/>
      <c r="I156" s="348">
        <v>1.0138</v>
      </c>
      <c r="J156" s="348">
        <v>0.27560000000000001</v>
      </c>
      <c r="K156" s="348">
        <v>6.5671999999999997</v>
      </c>
      <c r="L156" s="348">
        <v>16.4087</v>
      </c>
      <c r="M156" s="348">
        <v>19.888100000000001</v>
      </c>
      <c r="N156" s="350">
        <v>19.741299999999999</v>
      </c>
      <c r="O156" s="348">
        <v>14.3271</v>
      </c>
      <c r="P156" s="348" t="s">
        <v>430</v>
      </c>
      <c r="Q156" s="348" t="s">
        <v>430</v>
      </c>
      <c r="R156" s="348" t="s">
        <v>430</v>
      </c>
      <c r="S156" s="348">
        <v>9.7292000000000005</v>
      </c>
      <c r="T156" s="348">
        <v>34.263199999999998</v>
      </c>
      <c r="U156" s="348">
        <v>17.660799999999998</v>
      </c>
      <c r="V156" s="348">
        <v>21.2166</v>
      </c>
      <c r="W156" s="348">
        <v>5.0571000000000002</v>
      </c>
      <c r="X156" s="348">
        <v>21.404900000000001</v>
      </c>
      <c r="Y156" s="374"/>
      <c r="Z156" s="346">
        <v>2</v>
      </c>
      <c r="AA156" s="346">
        <v>6</v>
      </c>
      <c r="AB156" s="346">
        <v>2</v>
      </c>
      <c r="AC156" s="346">
        <v>4</v>
      </c>
      <c r="AD156" s="346">
        <v>2</v>
      </c>
      <c r="AE156" s="346">
        <v>1</v>
      </c>
      <c r="AF156" s="346">
        <v>1</v>
      </c>
      <c r="AG156" s="346" t="s">
        <v>430</v>
      </c>
      <c r="AH156" s="346" t="s">
        <v>430</v>
      </c>
      <c r="AI156" s="346" t="s">
        <v>430</v>
      </c>
      <c r="AJ156" s="346">
        <v>5</v>
      </c>
      <c r="AK156" s="346">
        <v>2</v>
      </c>
      <c r="AL156" s="346">
        <v>1</v>
      </c>
      <c r="AM156" s="346">
        <v>1</v>
      </c>
      <c r="AN156" s="346">
        <v>4</v>
      </c>
      <c r="AO156" s="373"/>
      <c r="AP156" s="348" t="s">
        <v>430</v>
      </c>
      <c r="AQ156" s="348" t="s">
        <v>430</v>
      </c>
      <c r="AR156" s="348" t="s">
        <v>430</v>
      </c>
      <c r="AS156" s="348" t="s">
        <v>430</v>
      </c>
      <c r="AT156" s="348">
        <v>36.67</v>
      </c>
      <c r="AU156" s="351"/>
      <c r="AV156" s="346" t="s">
        <v>430</v>
      </c>
      <c r="AW156" s="346" t="s">
        <v>430</v>
      </c>
      <c r="AX156" s="346" t="s">
        <v>430</v>
      </c>
      <c r="AY156" s="346" t="s">
        <v>430</v>
      </c>
      <c r="AZ156" s="346">
        <v>1</v>
      </c>
      <c r="BA156" s="362"/>
      <c r="BB156" s="348">
        <v>15.9809177990793</v>
      </c>
      <c r="BC156" s="375">
        <v>1.14695540577973</v>
      </c>
      <c r="BD156" s="375">
        <v>7.8325226241107396E-2</v>
      </c>
      <c r="BE156" s="375">
        <v>1.1396861691442199</v>
      </c>
      <c r="BF156" s="374"/>
      <c r="BG156" s="348">
        <v>35.3232</v>
      </c>
      <c r="BH156" s="348">
        <v>21.979099999999999</v>
      </c>
      <c r="BI156" s="348">
        <v>44.515999999999998</v>
      </c>
      <c r="BJ156" s="348">
        <v>-1.8183</v>
      </c>
      <c r="BK156" s="373"/>
      <c r="BL156" s="372" t="s">
        <v>3262</v>
      </c>
      <c r="BM156" s="372" t="s">
        <v>3263</v>
      </c>
      <c r="BN156" s="372" t="s">
        <v>3264</v>
      </c>
      <c r="BO156" s="372" t="s">
        <v>1233</v>
      </c>
      <c r="BP156" s="372" t="s">
        <v>3265</v>
      </c>
      <c r="BQ156" s="373"/>
      <c r="BR156" s="354" t="s">
        <v>526</v>
      </c>
    </row>
    <row r="157" spans="1:70" s="428" customFormat="1" x14ac:dyDescent="0.25">
      <c r="A157" s="345" t="s">
        <v>3266</v>
      </c>
      <c r="B157" s="373"/>
      <c r="C157" s="719">
        <v>45624</v>
      </c>
      <c r="D157" s="373"/>
      <c r="E157" s="346">
        <v>1357.06</v>
      </c>
      <c r="F157" s="373"/>
      <c r="G157" s="347">
        <v>10.267799999999999</v>
      </c>
      <c r="H157" s="374"/>
      <c r="I157" s="348">
        <v>0.49430000000000002</v>
      </c>
      <c r="J157" s="348">
        <v>0.17169999999999999</v>
      </c>
      <c r="K157" s="348">
        <v>2.0068000000000001</v>
      </c>
      <c r="L157" s="348">
        <v>9.3482000000000003</v>
      </c>
      <c r="M157" s="348">
        <v>8.8521000000000001</v>
      </c>
      <c r="N157" s="350">
        <v>2.9622000000000002</v>
      </c>
      <c r="O157" s="348" t="s">
        <v>430</v>
      </c>
      <c r="P157" s="348" t="s">
        <v>430</v>
      </c>
      <c r="Q157" s="348" t="s">
        <v>430</v>
      </c>
      <c r="R157" s="348" t="s">
        <v>430</v>
      </c>
      <c r="S157" s="348">
        <v>4.7168000000000001</v>
      </c>
      <c r="T157" s="348">
        <v>22.847000000000001</v>
      </c>
      <c r="U157" s="348">
        <v>3.8043</v>
      </c>
      <c r="V157" s="348">
        <v>6.1468999999999996</v>
      </c>
      <c r="W157" s="348">
        <v>1.6694</v>
      </c>
      <c r="X157" s="348">
        <v>1.5428999999999999</v>
      </c>
      <c r="Y157" s="374"/>
      <c r="Z157" s="346">
        <v>9</v>
      </c>
      <c r="AA157" s="346">
        <v>7</v>
      </c>
      <c r="AB157" s="346">
        <v>11</v>
      </c>
      <c r="AC157" s="346">
        <v>9</v>
      </c>
      <c r="AD157" s="346">
        <v>11</v>
      </c>
      <c r="AE157" s="346">
        <v>10</v>
      </c>
      <c r="AF157" s="346" t="s">
        <v>430</v>
      </c>
      <c r="AG157" s="346" t="s">
        <v>430</v>
      </c>
      <c r="AH157" s="346" t="s">
        <v>430</v>
      </c>
      <c r="AI157" s="346" t="s">
        <v>430</v>
      </c>
      <c r="AJ157" s="346">
        <v>9</v>
      </c>
      <c r="AK157" s="346">
        <v>9</v>
      </c>
      <c r="AL157" s="346">
        <v>10</v>
      </c>
      <c r="AM157" s="346">
        <v>10</v>
      </c>
      <c r="AN157" s="346">
        <v>11</v>
      </c>
      <c r="AO157" s="373"/>
      <c r="AP157" s="348" t="s">
        <v>430</v>
      </c>
      <c r="AQ157" s="348" t="s">
        <v>430</v>
      </c>
      <c r="AR157" s="348" t="s">
        <v>430</v>
      </c>
      <c r="AS157" s="348" t="s">
        <v>430</v>
      </c>
      <c r="AT157" s="348">
        <v>14.17</v>
      </c>
      <c r="AU157" s="351"/>
      <c r="AV157" s="346" t="s">
        <v>430</v>
      </c>
      <c r="AW157" s="346" t="s">
        <v>430</v>
      </c>
      <c r="AX157" s="346" t="s">
        <v>430</v>
      </c>
      <c r="AY157" s="346" t="s">
        <v>430</v>
      </c>
      <c r="AZ157" s="346">
        <v>10</v>
      </c>
      <c r="BA157" s="362"/>
      <c r="BB157" s="348">
        <v>13.9850991205704</v>
      </c>
      <c r="BC157" s="375">
        <v>1.0891441942125999</v>
      </c>
      <c r="BD157" s="375">
        <v>-1.3972081397990501E-2</v>
      </c>
      <c r="BE157" s="375">
        <v>-0.150410871529193</v>
      </c>
      <c r="BF157" s="374"/>
      <c r="BG157" s="348">
        <v>47.316299999999998</v>
      </c>
      <c r="BH157" s="348">
        <v>15.684200000000001</v>
      </c>
      <c r="BI157" s="348">
        <v>31.361699999999999</v>
      </c>
      <c r="BJ157" s="348">
        <v>5.6378000000000004</v>
      </c>
      <c r="BK157" s="373"/>
      <c r="BL157" s="372" t="s">
        <v>2958</v>
      </c>
      <c r="BM157" s="372" t="s">
        <v>3267</v>
      </c>
      <c r="BN157" s="372" t="s">
        <v>3268</v>
      </c>
      <c r="BO157" s="372" t="s">
        <v>3269</v>
      </c>
      <c r="BP157" s="372" t="s">
        <v>3270</v>
      </c>
      <c r="BQ157" s="373"/>
      <c r="BR157" s="354" t="s">
        <v>526</v>
      </c>
    </row>
    <row r="158" spans="1:70" s="428" customFormat="1" x14ac:dyDescent="0.25">
      <c r="A158" s="345" t="s">
        <v>3271</v>
      </c>
      <c r="B158" s="373"/>
      <c r="C158" s="719">
        <v>44189</v>
      </c>
      <c r="D158" s="373"/>
      <c r="E158" s="346">
        <v>1326.4</v>
      </c>
      <c r="F158" s="373"/>
      <c r="G158" s="347">
        <v>21.41</v>
      </c>
      <c r="H158" s="374"/>
      <c r="I158" s="348" t="s">
        <v>430</v>
      </c>
      <c r="J158" s="348">
        <v>4.6699999999999998E-2</v>
      </c>
      <c r="K158" s="348">
        <v>6.2004000000000001</v>
      </c>
      <c r="L158" s="348">
        <v>13.9436</v>
      </c>
      <c r="M158" s="348">
        <v>17.6374</v>
      </c>
      <c r="N158" s="350">
        <v>14.4732</v>
      </c>
      <c r="O158" s="348">
        <v>8.5625</v>
      </c>
      <c r="P158" s="348">
        <v>18.3</v>
      </c>
      <c r="Q158" s="348">
        <v>11.978999999999999</v>
      </c>
      <c r="R158" s="348" t="s">
        <v>430</v>
      </c>
      <c r="S158" s="348">
        <v>9.9640000000000004</v>
      </c>
      <c r="T158" s="348">
        <v>27.973700000000001</v>
      </c>
      <c r="U158" s="348">
        <v>12.684200000000001</v>
      </c>
      <c r="V158" s="348">
        <v>14.7989</v>
      </c>
      <c r="W158" s="348">
        <v>5.2088000000000001</v>
      </c>
      <c r="X158" s="348">
        <v>14.4107</v>
      </c>
      <c r="Y158" s="374"/>
      <c r="Z158" s="346" t="s">
        <v>430</v>
      </c>
      <c r="AA158" s="346">
        <v>9</v>
      </c>
      <c r="AB158" s="346">
        <v>3</v>
      </c>
      <c r="AC158" s="346">
        <v>6</v>
      </c>
      <c r="AD158" s="346">
        <v>7</v>
      </c>
      <c r="AE158" s="346">
        <v>4</v>
      </c>
      <c r="AF158" s="346">
        <v>2</v>
      </c>
      <c r="AG158" s="346">
        <v>2</v>
      </c>
      <c r="AH158" s="346">
        <v>1</v>
      </c>
      <c r="AI158" s="346" t="s">
        <v>430</v>
      </c>
      <c r="AJ158" s="346">
        <v>4</v>
      </c>
      <c r="AK158" s="346">
        <v>7</v>
      </c>
      <c r="AL158" s="346">
        <v>5</v>
      </c>
      <c r="AM158" s="346">
        <v>4</v>
      </c>
      <c r="AN158" s="346">
        <v>2</v>
      </c>
      <c r="AO158" s="373"/>
      <c r="AP158" s="348" t="s">
        <v>430</v>
      </c>
      <c r="AQ158" s="348" t="s">
        <v>430</v>
      </c>
      <c r="AR158" s="348">
        <v>15.26</v>
      </c>
      <c r="AS158" s="348">
        <v>15.46</v>
      </c>
      <c r="AT158" s="348">
        <v>28.96</v>
      </c>
      <c r="AU158" s="351"/>
      <c r="AV158" s="346" t="s">
        <v>430</v>
      </c>
      <c r="AW158" s="346" t="s">
        <v>430</v>
      </c>
      <c r="AX158" s="346">
        <v>1</v>
      </c>
      <c r="AY158" s="346">
        <v>2</v>
      </c>
      <c r="AZ158" s="346">
        <v>5</v>
      </c>
      <c r="BA158" s="362"/>
      <c r="BB158" s="348">
        <v>12.53979623483</v>
      </c>
      <c r="BC158" s="375">
        <v>0.86349703496653696</v>
      </c>
      <c r="BD158" s="375">
        <v>7.4281054000529798E-2</v>
      </c>
      <c r="BE158" s="375">
        <v>0.59390716140487998</v>
      </c>
      <c r="BF158" s="374"/>
      <c r="BG158" s="348">
        <v>20.353000000000002</v>
      </c>
      <c r="BH158" s="348">
        <v>28.465299999999999</v>
      </c>
      <c r="BI158" s="348">
        <v>31.812100000000001</v>
      </c>
      <c r="BJ158" s="348">
        <v>19.369599999999998</v>
      </c>
      <c r="BK158" s="373"/>
      <c r="BL158" s="372" t="s">
        <v>3272</v>
      </c>
      <c r="BM158" s="372" t="s">
        <v>1725</v>
      </c>
      <c r="BN158" s="372" t="s">
        <v>3273</v>
      </c>
      <c r="BO158" s="372" t="s">
        <v>3274</v>
      </c>
      <c r="BP158" s="372" t="s">
        <v>3275</v>
      </c>
      <c r="BQ158" s="373"/>
      <c r="BR158" s="354" t="s">
        <v>436</v>
      </c>
    </row>
    <row r="159" spans="1:70" s="428" customFormat="1" x14ac:dyDescent="0.25">
      <c r="A159" s="345" t="s">
        <v>3276</v>
      </c>
      <c r="B159" s="373"/>
      <c r="C159" s="719">
        <v>45175</v>
      </c>
      <c r="D159" s="373"/>
      <c r="E159" s="346">
        <v>1320.09</v>
      </c>
      <c r="F159" s="373"/>
      <c r="G159" s="347">
        <v>16.21</v>
      </c>
      <c r="H159" s="374"/>
      <c r="I159" s="348">
        <v>0.55830000000000002</v>
      </c>
      <c r="J159" s="348">
        <v>0.62070000000000003</v>
      </c>
      <c r="K159" s="348">
        <v>5.1231999999999998</v>
      </c>
      <c r="L159" s="348">
        <v>17.0397</v>
      </c>
      <c r="M159" s="348">
        <v>19.7194</v>
      </c>
      <c r="N159" s="350">
        <v>13.0404</v>
      </c>
      <c r="O159" s="348">
        <v>8.3023000000000007</v>
      </c>
      <c r="P159" s="348" t="s">
        <v>430</v>
      </c>
      <c r="Q159" s="348" t="s">
        <v>430</v>
      </c>
      <c r="R159" s="348" t="s">
        <v>430</v>
      </c>
      <c r="S159" s="348">
        <v>8.4281000000000006</v>
      </c>
      <c r="T159" s="348">
        <v>32.218600000000002</v>
      </c>
      <c r="U159" s="348">
        <v>14.1549</v>
      </c>
      <c r="V159" s="348">
        <v>13.914300000000001</v>
      </c>
      <c r="W159" s="348">
        <v>5.1913999999999998</v>
      </c>
      <c r="X159" s="348">
        <v>17.751000000000001</v>
      </c>
      <c r="Y159" s="374"/>
      <c r="Z159" s="346">
        <v>7</v>
      </c>
      <c r="AA159" s="346">
        <v>4</v>
      </c>
      <c r="AB159" s="346">
        <v>7</v>
      </c>
      <c r="AC159" s="346">
        <v>2</v>
      </c>
      <c r="AD159" s="346">
        <v>3</v>
      </c>
      <c r="AE159" s="346">
        <v>5</v>
      </c>
      <c r="AF159" s="346">
        <v>3</v>
      </c>
      <c r="AG159" s="346" t="s">
        <v>430</v>
      </c>
      <c r="AH159" s="346" t="s">
        <v>430</v>
      </c>
      <c r="AI159" s="346" t="s">
        <v>430</v>
      </c>
      <c r="AJ159" s="346">
        <v>6</v>
      </c>
      <c r="AK159" s="346">
        <v>4</v>
      </c>
      <c r="AL159" s="346">
        <v>4</v>
      </c>
      <c r="AM159" s="346">
        <v>6</v>
      </c>
      <c r="AN159" s="346">
        <v>3</v>
      </c>
      <c r="AO159" s="373"/>
      <c r="AP159" s="348" t="s">
        <v>430</v>
      </c>
      <c r="AQ159" s="348" t="s">
        <v>430</v>
      </c>
      <c r="AR159" s="348" t="s">
        <v>430</v>
      </c>
      <c r="AS159" s="348">
        <v>16.55</v>
      </c>
      <c r="AT159" s="348">
        <v>31.45</v>
      </c>
      <c r="AU159" s="351"/>
      <c r="AV159" s="346" t="s">
        <v>430</v>
      </c>
      <c r="AW159" s="346" t="s">
        <v>430</v>
      </c>
      <c r="AX159" s="346" t="s">
        <v>430</v>
      </c>
      <c r="AY159" s="346">
        <v>1</v>
      </c>
      <c r="AZ159" s="346">
        <v>4</v>
      </c>
      <c r="BA159" s="362"/>
      <c r="BB159" s="348">
        <v>16.440059047331701</v>
      </c>
      <c r="BC159" s="375">
        <v>1.0329421464905899</v>
      </c>
      <c r="BD159" s="375">
        <v>6.5690065272092799E-2</v>
      </c>
      <c r="BE159" s="375">
        <v>0.70512895141850995</v>
      </c>
      <c r="BF159" s="374"/>
      <c r="BG159" s="348">
        <v>14.792199999999999</v>
      </c>
      <c r="BH159" s="348">
        <v>27.383700000000001</v>
      </c>
      <c r="BI159" s="348">
        <v>55.639899999999997</v>
      </c>
      <c r="BJ159" s="348">
        <v>2.1842000000000001</v>
      </c>
      <c r="BK159" s="373"/>
      <c r="BL159" s="372" t="s">
        <v>3277</v>
      </c>
      <c r="BM159" s="372" t="s">
        <v>3278</v>
      </c>
      <c r="BN159" s="372" t="s">
        <v>860</v>
      </c>
      <c r="BO159" s="372" t="s">
        <v>3279</v>
      </c>
      <c r="BP159" s="372" t="s">
        <v>3280</v>
      </c>
      <c r="BQ159" s="373"/>
      <c r="BR159" s="354" t="s">
        <v>443</v>
      </c>
    </row>
    <row r="160" spans="1:70" s="428" customFormat="1" x14ac:dyDescent="0.25">
      <c r="A160" s="345" t="s">
        <v>3281</v>
      </c>
      <c r="B160" s="373"/>
      <c r="C160" s="719">
        <v>45356</v>
      </c>
      <c r="D160" s="373"/>
      <c r="E160" s="346">
        <v>908.59</v>
      </c>
      <c r="F160" s="373"/>
      <c r="G160" s="347">
        <v>13.853899999999999</v>
      </c>
      <c r="H160" s="374"/>
      <c r="I160" s="348">
        <v>0.71830000000000005</v>
      </c>
      <c r="J160" s="348">
        <v>-0.34379999999999999</v>
      </c>
      <c r="K160" s="348">
        <v>3.8016999999999999</v>
      </c>
      <c r="L160" s="348">
        <v>8.2944999999999993</v>
      </c>
      <c r="M160" s="348">
        <v>10.723100000000001</v>
      </c>
      <c r="N160" s="350">
        <v>11.3514</v>
      </c>
      <c r="O160" s="348">
        <v>5.6596000000000002</v>
      </c>
      <c r="P160" s="348" t="s">
        <v>430</v>
      </c>
      <c r="Q160" s="348" t="s">
        <v>430</v>
      </c>
      <c r="R160" s="348" t="s">
        <v>430</v>
      </c>
      <c r="S160" s="348">
        <v>5.7622</v>
      </c>
      <c r="T160" s="348">
        <v>21.8172</v>
      </c>
      <c r="U160" s="348">
        <v>10.093999999999999</v>
      </c>
      <c r="V160" s="348">
        <v>14.4156</v>
      </c>
      <c r="W160" s="348">
        <v>3.0988000000000002</v>
      </c>
      <c r="X160" s="348">
        <v>14.1677</v>
      </c>
      <c r="Y160" s="374"/>
      <c r="Z160" s="346">
        <v>5</v>
      </c>
      <c r="AA160" s="346">
        <v>11</v>
      </c>
      <c r="AB160" s="346">
        <v>8</v>
      </c>
      <c r="AC160" s="346">
        <v>10</v>
      </c>
      <c r="AD160" s="346">
        <v>8</v>
      </c>
      <c r="AE160" s="346">
        <v>6</v>
      </c>
      <c r="AF160" s="346">
        <v>4</v>
      </c>
      <c r="AG160" s="346" t="s">
        <v>430</v>
      </c>
      <c r="AH160" s="346" t="s">
        <v>430</v>
      </c>
      <c r="AI160" s="346" t="s">
        <v>430</v>
      </c>
      <c r="AJ160" s="346">
        <v>8</v>
      </c>
      <c r="AK160" s="346">
        <v>10</v>
      </c>
      <c r="AL160" s="346">
        <v>6</v>
      </c>
      <c r="AM160" s="346">
        <v>5</v>
      </c>
      <c r="AN160" s="346">
        <v>9</v>
      </c>
      <c r="AO160" s="373"/>
      <c r="AP160" s="348" t="s">
        <v>430</v>
      </c>
      <c r="AQ160" s="348" t="s">
        <v>430</v>
      </c>
      <c r="AR160" s="348" t="s">
        <v>430</v>
      </c>
      <c r="AS160" s="348" t="s">
        <v>430</v>
      </c>
      <c r="AT160" s="348">
        <v>20.02</v>
      </c>
      <c r="AU160" s="351"/>
      <c r="AV160" s="346" t="s">
        <v>430</v>
      </c>
      <c r="AW160" s="346" t="s">
        <v>430</v>
      </c>
      <c r="AX160" s="346" t="s">
        <v>430</v>
      </c>
      <c r="AY160" s="346" t="s">
        <v>430</v>
      </c>
      <c r="AZ160" s="346">
        <v>8</v>
      </c>
      <c r="BA160" s="362"/>
      <c r="BB160" s="348">
        <v>15.121127472768899</v>
      </c>
      <c r="BC160" s="375">
        <v>1.0609782904118099</v>
      </c>
      <c r="BD160" s="375">
        <v>5.2081148658820499E-2</v>
      </c>
      <c r="BE160" s="375">
        <v>0.558655816151018</v>
      </c>
      <c r="BF160" s="374"/>
      <c r="BG160" s="348">
        <v>32.405900000000003</v>
      </c>
      <c r="BH160" s="348">
        <v>34.560699999999997</v>
      </c>
      <c r="BI160" s="348">
        <v>28.9147</v>
      </c>
      <c r="BJ160" s="348">
        <v>4.1186999999999996</v>
      </c>
      <c r="BK160" s="373"/>
      <c r="BL160" s="372" t="s">
        <v>3282</v>
      </c>
      <c r="BM160" s="372" t="s">
        <v>3283</v>
      </c>
      <c r="BN160" s="372" t="s">
        <v>3284</v>
      </c>
      <c r="BO160" s="372" t="s">
        <v>3285</v>
      </c>
      <c r="BP160" s="372" t="s">
        <v>3286</v>
      </c>
      <c r="BQ160" s="373"/>
      <c r="BR160" s="354" t="s">
        <v>443</v>
      </c>
    </row>
    <row r="161" spans="1:70" s="428" customFormat="1" x14ac:dyDescent="0.25">
      <c r="A161" s="345" t="s">
        <v>3287</v>
      </c>
      <c r="B161" s="373"/>
      <c r="C161" s="719">
        <v>45212</v>
      </c>
      <c r="D161" s="373"/>
      <c r="E161" s="346">
        <v>828.06899999999996</v>
      </c>
      <c r="F161" s="373"/>
      <c r="G161" s="347">
        <v>11.9419</v>
      </c>
      <c r="H161" s="374"/>
      <c r="I161" s="348">
        <v>0.95189999999999997</v>
      </c>
      <c r="J161" s="348">
        <v>1.6384000000000001</v>
      </c>
      <c r="K161" s="348">
        <v>5.4435000000000002</v>
      </c>
      <c r="L161" s="348">
        <v>13.7681</v>
      </c>
      <c r="M161" s="348">
        <v>17.718</v>
      </c>
      <c r="N161" s="350">
        <v>0.57950000000000002</v>
      </c>
      <c r="O161" s="348">
        <v>-3.6802000000000001</v>
      </c>
      <c r="P161" s="348" t="s">
        <v>430</v>
      </c>
      <c r="Q161" s="348" t="s">
        <v>430</v>
      </c>
      <c r="R161" s="348" t="s">
        <v>430</v>
      </c>
      <c r="S161" s="348">
        <v>10.2781</v>
      </c>
      <c r="T161" s="348">
        <v>34.2224</v>
      </c>
      <c r="U161" s="348">
        <v>3.9746000000000001</v>
      </c>
      <c r="V161" s="348">
        <v>5.1113</v>
      </c>
      <c r="W161" s="348">
        <v>5.9871999999999996</v>
      </c>
      <c r="X161" s="348">
        <v>6.4138000000000002</v>
      </c>
      <c r="Y161" s="374"/>
      <c r="Z161" s="346">
        <v>3</v>
      </c>
      <c r="AA161" s="346">
        <v>1</v>
      </c>
      <c r="AB161" s="346">
        <v>6</v>
      </c>
      <c r="AC161" s="346">
        <v>7</v>
      </c>
      <c r="AD161" s="346">
        <v>6</v>
      </c>
      <c r="AE161" s="346">
        <v>11</v>
      </c>
      <c r="AF161" s="346">
        <v>8</v>
      </c>
      <c r="AG161" s="346" t="s">
        <v>430</v>
      </c>
      <c r="AH161" s="346" t="s">
        <v>430</v>
      </c>
      <c r="AI161" s="346" t="s">
        <v>430</v>
      </c>
      <c r="AJ161" s="346">
        <v>2</v>
      </c>
      <c r="AK161" s="346">
        <v>3</v>
      </c>
      <c r="AL161" s="346">
        <v>9</v>
      </c>
      <c r="AM161" s="346">
        <v>11</v>
      </c>
      <c r="AN161" s="346">
        <v>1</v>
      </c>
      <c r="AO161" s="373"/>
      <c r="AP161" s="348" t="s">
        <v>430</v>
      </c>
      <c r="AQ161" s="348" t="s">
        <v>430</v>
      </c>
      <c r="AR161" s="348" t="s">
        <v>430</v>
      </c>
      <c r="AS161" s="348" t="s">
        <v>430</v>
      </c>
      <c r="AT161" s="348">
        <v>20.65</v>
      </c>
      <c r="AU161" s="351"/>
      <c r="AV161" s="346" t="s">
        <v>430</v>
      </c>
      <c r="AW161" s="346" t="s">
        <v>430</v>
      </c>
      <c r="AX161" s="346" t="s">
        <v>430</v>
      </c>
      <c r="AY161" s="346" t="s">
        <v>430</v>
      </c>
      <c r="AZ161" s="346">
        <v>7</v>
      </c>
      <c r="BA161" s="362"/>
      <c r="BB161" s="348">
        <v>18.416143086737101</v>
      </c>
      <c r="BC161" s="375">
        <v>1.12470029755834</v>
      </c>
      <c r="BD161" s="375">
        <v>1.1548887355572799E-2</v>
      </c>
      <c r="BE161" s="375">
        <v>-0.271511434763266</v>
      </c>
      <c r="BF161" s="374"/>
      <c r="BG161" s="348">
        <v>11.1144</v>
      </c>
      <c r="BH161" s="348">
        <v>33.3752</v>
      </c>
      <c r="BI161" s="348">
        <v>52.930999999999997</v>
      </c>
      <c r="BJ161" s="348">
        <v>2.5794000000000001</v>
      </c>
      <c r="BK161" s="373"/>
      <c r="BL161" s="372" t="s">
        <v>3288</v>
      </c>
      <c r="BM161" s="372" t="s">
        <v>3289</v>
      </c>
      <c r="BN161" s="372" t="s">
        <v>3290</v>
      </c>
      <c r="BO161" s="372" t="s">
        <v>3291</v>
      </c>
      <c r="BP161" s="372" t="s">
        <v>3292</v>
      </c>
      <c r="BQ161" s="373"/>
      <c r="BR161" s="354" t="s">
        <v>436</v>
      </c>
    </row>
    <row r="162" spans="1:70" s="428" customFormat="1" x14ac:dyDescent="0.25">
      <c r="A162" s="345" t="s">
        <v>3293</v>
      </c>
      <c r="B162" s="373"/>
      <c r="C162" s="719">
        <v>45706</v>
      </c>
      <c r="D162" s="373"/>
      <c r="E162" s="346">
        <v>755.23</v>
      </c>
      <c r="F162" s="373"/>
      <c r="G162" s="347">
        <v>14.5641</v>
      </c>
      <c r="H162" s="374"/>
      <c r="I162" s="348">
        <v>0.72550000000000003</v>
      </c>
      <c r="J162" s="348">
        <v>8.9300000000000004E-2</v>
      </c>
      <c r="K162" s="348">
        <v>1.8803000000000001</v>
      </c>
      <c r="L162" s="348">
        <v>16.579999999999998</v>
      </c>
      <c r="M162" s="348">
        <v>20.962299999999999</v>
      </c>
      <c r="N162" s="350">
        <v>14.575100000000001</v>
      </c>
      <c r="O162" s="348" t="s">
        <v>430</v>
      </c>
      <c r="P162" s="348" t="s">
        <v>430</v>
      </c>
      <c r="Q162" s="348" t="s">
        <v>430</v>
      </c>
      <c r="R162" s="348" t="s">
        <v>430</v>
      </c>
      <c r="S162" s="348">
        <v>2.9279999999999999</v>
      </c>
      <c r="T162" s="348">
        <v>36.453600000000002</v>
      </c>
      <c r="U162" s="348">
        <v>17.214200000000002</v>
      </c>
      <c r="V162" s="348">
        <v>15.099399999999999</v>
      </c>
      <c r="W162" s="348">
        <v>3.2153999999999998</v>
      </c>
      <c r="X162" s="348">
        <v>28.456600000000002</v>
      </c>
      <c r="Y162" s="374"/>
      <c r="Z162" s="346">
        <v>4</v>
      </c>
      <c r="AA162" s="346">
        <v>8</v>
      </c>
      <c r="AB162" s="346">
        <v>12</v>
      </c>
      <c r="AC162" s="346">
        <v>3</v>
      </c>
      <c r="AD162" s="346">
        <v>1</v>
      </c>
      <c r="AE162" s="346">
        <v>3</v>
      </c>
      <c r="AF162" s="346" t="s">
        <v>430</v>
      </c>
      <c r="AG162" s="346" t="s">
        <v>430</v>
      </c>
      <c r="AH162" s="346" t="s">
        <v>430</v>
      </c>
      <c r="AI162" s="346" t="s">
        <v>430</v>
      </c>
      <c r="AJ162" s="346">
        <v>12</v>
      </c>
      <c r="AK162" s="346">
        <v>1</v>
      </c>
      <c r="AL162" s="346">
        <v>2</v>
      </c>
      <c r="AM162" s="346">
        <v>3</v>
      </c>
      <c r="AN162" s="346">
        <v>8</v>
      </c>
      <c r="AO162" s="373"/>
      <c r="AP162" s="348" t="s">
        <v>430</v>
      </c>
      <c r="AQ162" s="348" t="s">
        <v>430</v>
      </c>
      <c r="AR162" s="348" t="s">
        <v>430</v>
      </c>
      <c r="AS162" s="348" t="s">
        <v>430</v>
      </c>
      <c r="AT162" s="348">
        <v>31.94</v>
      </c>
      <c r="AU162" s="351"/>
      <c r="AV162" s="346" t="s">
        <v>430</v>
      </c>
      <c r="AW162" s="346" t="s">
        <v>430</v>
      </c>
      <c r="AX162" s="346" t="s">
        <v>430</v>
      </c>
      <c r="AY162" s="346" t="s">
        <v>430</v>
      </c>
      <c r="AZ162" s="346">
        <v>3</v>
      </c>
      <c r="BA162" s="362"/>
      <c r="BB162" s="348">
        <v>18.3115579421215</v>
      </c>
      <c r="BC162" s="375">
        <v>1.3507087602565799</v>
      </c>
      <c r="BD162" s="375">
        <v>9.8010094287837801E-2</v>
      </c>
      <c r="BE162" s="375">
        <v>1.2952604652809301</v>
      </c>
      <c r="BF162" s="374"/>
      <c r="BG162" s="348">
        <v>10.5136</v>
      </c>
      <c r="BH162" s="348">
        <v>16.590299999999999</v>
      </c>
      <c r="BI162" s="348">
        <v>64.078699999999998</v>
      </c>
      <c r="BJ162" s="348">
        <v>8.8173999999999992</v>
      </c>
      <c r="BK162" s="373"/>
      <c r="BL162" s="372" t="s">
        <v>3294</v>
      </c>
      <c r="BM162" s="372" t="s">
        <v>3295</v>
      </c>
      <c r="BN162" s="372" t="s">
        <v>3296</v>
      </c>
      <c r="BO162" s="372" t="s">
        <v>3297</v>
      </c>
      <c r="BP162" s="372" t="s">
        <v>3298</v>
      </c>
      <c r="BQ162" s="373"/>
      <c r="BR162" s="354" t="s">
        <v>476</v>
      </c>
    </row>
    <row r="163" spans="1:70" s="428" customFormat="1" x14ac:dyDescent="0.25">
      <c r="A163" s="345" t="s">
        <v>3299</v>
      </c>
      <c r="B163" s="373"/>
      <c r="C163" s="719">
        <v>46052</v>
      </c>
      <c r="D163" s="373"/>
      <c r="E163" s="346">
        <v>256.66000000000003</v>
      </c>
      <c r="F163" s="373"/>
      <c r="G163" s="347">
        <v>11.198499999999999</v>
      </c>
      <c r="H163" s="374"/>
      <c r="I163" s="348">
        <v>0.51700000000000002</v>
      </c>
      <c r="J163" s="348">
        <v>-0.22189999999999999</v>
      </c>
      <c r="K163" s="348">
        <v>2.1705000000000001</v>
      </c>
      <c r="L163" s="348">
        <v>8.0810999999999993</v>
      </c>
      <c r="M163" s="348">
        <v>10.353999999999999</v>
      </c>
      <c r="N163" s="350" t="s">
        <v>430</v>
      </c>
      <c r="O163" s="348" t="s">
        <v>430</v>
      </c>
      <c r="P163" s="348" t="s">
        <v>430</v>
      </c>
      <c r="Q163" s="348" t="s">
        <v>430</v>
      </c>
      <c r="R163" s="348" t="s">
        <v>430</v>
      </c>
      <c r="S163" s="348">
        <v>3.3567999999999998</v>
      </c>
      <c r="T163" s="348">
        <v>21.2957</v>
      </c>
      <c r="U163" s="348" t="s">
        <v>430</v>
      </c>
      <c r="V163" s="348" t="s">
        <v>430</v>
      </c>
      <c r="W163" s="348">
        <v>1.7675000000000001</v>
      </c>
      <c r="X163" s="348">
        <v>11.984999999999999</v>
      </c>
      <c r="Y163" s="374"/>
      <c r="Z163" s="346">
        <v>8</v>
      </c>
      <c r="AA163" s="346">
        <v>10</v>
      </c>
      <c r="AB163" s="346">
        <v>10</v>
      </c>
      <c r="AC163" s="346">
        <v>11</v>
      </c>
      <c r="AD163" s="346">
        <v>9</v>
      </c>
      <c r="AE163" s="346" t="s">
        <v>430</v>
      </c>
      <c r="AF163" s="346" t="s">
        <v>430</v>
      </c>
      <c r="AG163" s="346" t="s">
        <v>430</v>
      </c>
      <c r="AH163" s="346" t="s">
        <v>430</v>
      </c>
      <c r="AI163" s="346" t="s">
        <v>430</v>
      </c>
      <c r="AJ163" s="346">
        <v>11</v>
      </c>
      <c r="AK163" s="346">
        <v>11</v>
      </c>
      <c r="AL163" s="346" t="s">
        <v>430</v>
      </c>
      <c r="AM163" s="346" t="s">
        <v>430</v>
      </c>
      <c r="AN163" s="346">
        <v>10</v>
      </c>
      <c r="AO163" s="373"/>
      <c r="AP163" s="348" t="s">
        <v>430</v>
      </c>
      <c r="AQ163" s="348" t="s">
        <v>430</v>
      </c>
      <c r="AR163" s="348" t="s">
        <v>430</v>
      </c>
      <c r="AS163" s="348" t="s">
        <v>430</v>
      </c>
      <c r="AT163" s="348" t="s">
        <v>430</v>
      </c>
      <c r="AU163" s="351"/>
      <c r="AV163" s="346" t="s">
        <v>430</v>
      </c>
      <c r="AW163" s="346" t="s">
        <v>430</v>
      </c>
      <c r="AX163" s="346" t="s">
        <v>430</v>
      </c>
      <c r="AY163" s="346" t="s">
        <v>430</v>
      </c>
      <c r="AZ163" s="346" t="s">
        <v>430</v>
      </c>
      <c r="BA163" s="362"/>
      <c r="BB163" s="348">
        <v>17.314873064404001</v>
      </c>
      <c r="BC163" s="375">
        <v>0.91289170605096903</v>
      </c>
      <c r="BD163" s="375">
        <v>7.5909190377230595E-2</v>
      </c>
      <c r="BE163" s="375">
        <v>1.43963247698908</v>
      </c>
      <c r="BF163" s="374"/>
      <c r="BG163" s="348">
        <v>43.152299999999997</v>
      </c>
      <c r="BH163" s="348">
        <v>31.9343</v>
      </c>
      <c r="BI163" s="348">
        <v>16.271000000000001</v>
      </c>
      <c r="BJ163" s="348">
        <v>8.6424000000000003</v>
      </c>
      <c r="BK163" s="373"/>
      <c r="BL163" s="372" t="s">
        <v>3300</v>
      </c>
      <c r="BM163" s="372" t="s">
        <v>3301</v>
      </c>
      <c r="BN163" s="372" t="s">
        <v>3302</v>
      </c>
      <c r="BO163" s="372" t="s">
        <v>3303</v>
      </c>
      <c r="BP163" s="372" t="s">
        <v>3304</v>
      </c>
      <c r="BQ163" s="373"/>
      <c r="BR163" s="354" t="s">
        <v>611</v>
      </c>
    </row>
    <row r="164" spans="1:70" s="428" customFormat="1" x14ac:dyDescent="0.25">
      <c r="A164" s="884" t="s">
        <v>93</v>
      </c>
      <c r="B164" s="402"/>
      <c r="C164" s="724"/>
      <c r="D164" s="402"/>
      <c r="E164" s="403"/>
      <c r="F164" s="402"/>
      <c r="G164" s="404"/>
      <c r="H164" s="406"/>
      <c r="I164" s="405">
        <v>0.72950000000000004</v>
      </c>
      <c r="J164" s="405">
        <v>0.33410000000000001</v>
      </c>
      <c r="K164" s="405">
        <v>4.4999000000000002</v>
      </c>
      <c r="L164" s="405">
        <v>12.958</v>
      </c>
      <c r="M164" s="405">
        <v>14.9628</v>
      </c>
      <c r="N164" s="407">
        <v>10.240600000000001</v>
      </c>
      <c r="O164" s="405">
        <v>5.6212</v>
      </c>
      <c r="P164" s="405">
        <v>18.9438</v>
      </c>
      <c r="Q164" s="405">
        <v>11.978999999999999</v>
      </c>
      <c r="R164" s="405" t="s">
        <v>430</v>
      </c>
      <c r="S164" s="405">
        <v>7.2944000000000004</v>
      </c>
      <c r="T164" s="405">
        <v>28.084399999999999</v>
      </c>
      <c r="U164" s="405">
        <v>10.2873</v>
      </c>
      <c r="V164" s="405">
        <v>12.253299999999999</v>
      </c>
      <c r="W164" s="405">
        <v>3.7503000000000002</v>
      </c>
      <c r="X164" s="405">
        <v>14.5695</v>
      </c>
      <c r="Y164" s="406"/>
      <c r="Z164" s="403">
        <v>10</v>
      </c>
      <c r="AA164" s="403">
        <v>12</v>
      </c>
      <c r="AB164" s="403">
        <v>12</v>
      </c>
      <c r="AC164" s="403">
        <v>12</v>
      </c>
      <c r="AD164" s="403">
        <v>12</v>
      </c>
      <c r="AE164" s="403">
        <v>11</v>
      </c>
      <c r="AF164" s="403">
        <v>8</v>
      </c>
      <c r="AG164" s="403">
        <v>2</v>
      </c>
      <c r="AH164" s="403">
        <v>1</v>
      </c>
      <c r="AI164" s="403">
        <v>0</v>
      </c>
      <c r="AJ164" s="403">
        <v>12</v>
      </c>
      <c r="AK164" s="403">
        <v>12</v>
      </c>
      <c r="AL164" s="403">
        <v>11</v>
      </c>
      <c r="AM164" s="403">
        <v>11</v>
      </c>
      <c r="AN164" s="403">
        <v>12</v>
      </c>
      <c r="AO164" s="402"/>
      <c r="AP164" s="405" t="s">
        <v>430</v>
      </c>
      <c r="AQ164" s="405" t="s">
        <v>430</v>
      </c>
      <c r="AR164" s="405">
        <v>15.26</v>
      </c>
      <c r="AS164" s="405">
        <v>13.6675</v>
      </c>
      <c r="AT164" s="405">
        <v>24.9018181818182</v>
      </c>
      <c r="AU164" s="408"/>
      <c r="AV164" s="403">
        <v>0</v>
      </c>
      <c r="AW164" s="403">
        <v>0</v>
      </c>
      <c r="AX164" s="403">
        <v>1</v>
      </c>
      <c r="AY164" s="403">
        <v>4</v>
      </c>
      <c r="AZ164" s="403">
        <v>11</v>
      </c>
      <c r="BA164" s="409"/>
      <c r="BB164" s="405"/>
      <c r="BC164" s="410"/>
      <c r="BD164" s="410"/>
      <c r="BE164" s="410"/>
      <c r="BF164" s="406"/>
      <c r="BG164" s="405"/>
      <c r="BH164" s="405"/>
      <c r="BI164" s="405"/>
      <c r="BJ164" s="405"/>
      <c r="BK164" s="402"/>
      <c r="BL164" s="401"/>
      <c r="BM164" s="401"/>
      <c r="BN164" s="401"/>
      <c r="BO164" s="401"/>
      <c r="BP164" s="401"/>
      <c r="BQ164" s="402"/>
      <c r="BR164" s="411"/>
    </row>
    <row r="165" spans="1:70" s="428" customFormat="1" x14ac:dyDescent="0.25">
      <c r="A165" s="885" t="s">
        <v>94</v>
      </c>
      <c r="B165" s="373"/>
      <c r="C165" s="719"/>
      <c r="D165" s="373"/>
      <c r="E165" s="346"/>
      <c r="F165" s="373"/>
      <c r="G165" s="347"/>
      <c r="H165" s="374"/>
      <c r="I165" s="348">
        <v>1.2098</v>
      </c>
      <c r="J165" s="348">
        <v>1.6384000000000001</v>
      </c>
      <c r="K165" s="348">
        <v>6.6726999999999999</v>
      </c>
      <c r="L165" s="348">
        <v>18.3965</v>
      </c>
      <c r="M165" s="348">
        <v>20.962299999999999</v>
      </c>
      <c r="N165" s="350">
        <v>19.741299999999999</v>
      </c>
      <c r="O165" s="348">
        <v>14.3271</v>
      </c>
      <c r="P165" s="348">
        <v>19.587599999999998</v>
      </c>
      <c r="Q165" s="348">
        <v>11.978999999999999</v>
      </c>
      <c r="R165" s="348" t="s">
        <v>430</v>
      </c>
      <c r="S165" s="348">
        <v>11.344900000000001</v>
      </c>
      <c r="T165" s="348">
        <v>36.453600000000002</v>
      </c>
      <c r="U165" s="348">
        <v>17.660799999999998</v>
      </c>
      <c r="V165" s="348">
        <v>21.2166</v>
      </c>
      <c r="W165" s="348">
        <v>5.9871999999999996</v>
      </c>
      <c r="X165" s="348">
        <v>28.456600000000002</v>
      </c>
      <c r="Y165" s="374"/>
      <c r="Z165" s="346"/>
      <c r="AA165" s="346"/>
      <c r="AB165" s="346"/>
      <c r="AC165" s="346"/>
      <c r="AD165" s="346"/>
      <c r="AE165" s="346"/>
      <c r="AF165" s="346"/>
      <c r="AG165" s="346"/>
      <c r="AH165" s="346"/>
      <c r="AI165" s="346"/>
      <c r="AJ165" s="346"/>
      <c r="AK165" s="346"/>
      <c r="AL165" s="346"/>
      <c r="AM165" s="346"/>
      <c r="AN165" s="346"/>
      <c r="AO165" s="373"/>
      <c r="AP165" s="348" t="s">
        <v>430</v>
      </c>
      <c r="AQ165" s="348" t="s">
        <v>430</v>
      </c>
      <c r="AR165" s="348">
        <v>15.26</v>
      </c>
      <c r="AS165" s="348">
        <v>16.55</v>
      </c>
      <c r="AT165" s="348">
        <v>36.67</v>
      </c>
      <c r="AU165" s="351"/>
      <c r="AV165" s="346"/>
      <c r="AW165" s="346"/>
      <c r="AX165" s="346"/>
      <c r="AY165" s="346"/>
      <c r="AZ165" s="346"/>
      <c r="BA165" s="362"/>
      <c r="BB165" s="348"/>
      <c r="BC165" s="375"/>
      <c r="BD165" s="375"/>
      <c r="BE165" s="375"/>
      <c r="BF165" s="374"/>
      <c r="BG165" s="348"/>
      <c r="BH165" s="348"/>
      <c r="BI165" s="348"/>
      <c r="BJ165" s="348"/>
      <c r="BK165" s="373"/>
      <c r="BL165" s="372"/>
      <c r="BM165" s="372"/>
      <c r="BN165" s="372"/>
      <c r="BO165" s="372"/>
      <c r="BP165" s="372"/>
      <c r="BQ165" s="373"/>
      <c r="BR165" s="354"/>
    </row>
    <row r="166" spans="1:70" s="428" customFormat="1" x14ac:dyDescent="0.25">
      <c r="A166" s="885" t="s">
        <v>95</v>
      </c>
      <c r="B166" s="373"/>
      <c r="C166" s="719"/>
      <c r="D166" s="373"/>
      <c r="E166" s="346"/>
      <c r="F166" s="373"/>
      <c r="G166" s="347"/>
      <c r="H166" s="374"/>
      <c r="I166" s="348">
        <v>0.40560000000000002</v>
      </c>
      <c r="J166" s="348">
        <v>-0.8569</v>
      </c>
      <c r="K166" s="348">
        <v>1.8803000000000001</v>
      </c>
      <c r="L166" s="348">
        <v>6.6703000000000001</v>
      </c>
      <c r="M166" s="348">
        <v>6.0377000000000001</v>
      </c>
      <c r="N166" s="350">
        <v>0.57950000000000002</v>
      </c>
      <c r="O166" s="348">
        <v>-3.6802000000000001</v>
      </c>
      <c r="P166" s="348">
        <v>18.3</v>
      </c>
      <c r="Q166" s="348">
        <v>11.978999999999999</v>
      </c>
      <c r="R166" s="348" t="s">
        <v>430</v>
      </c>
      <c r="S166" s="348">
        <v>2.9279999999999999</v>
      </c>
      <c r="T166" s="348">
        <v>19.067799999999998</v>
      </c>
      <c r="U166" s="348">
        <v>2.0758000000000001</v>
      </c>
      <c r="V166" s="348">
        <v>5.1113</v>
      </c>
      <c r="W166" s="348">
        <v>1.1311</v>
      </c>
      <c r="X166" s="348">
        <v>1.5428999999999999</v>
      </c>
      <c r="Y166" s="374"/>
      <c r="Z166" s="346"/>
      <c r="AA166" s="346"/>
      <c r="AB166" s="346"/>
      <c r="AC166" s="346"/>
      <c r="AD166" s="346"/>
      <c r="AE166" s="346"/>
      <c r="AF166" s="346"/>
      <c r="AG166" s="346"/>
      <c r="AH166" s="346"/>
      <c r="AI166" s="346"/>
      <c r="AJ166" s="346"/>
      <c r="AK166" s="346"/>
      <c r="AL166" s="346"/>
      <c r="AM166" s="346"/>
      <c r="AN166" s="346"/>
      <c r="AO166" s="373"/>
      <c r="AP166" s="348" t="s">
        <v>430</v>
      </c>
      <c r="AQ166" s="348" t="s">
        <v>430</v>
      </c>
      <c r="AR166" s="348">
        <v>15.26</v>
      </c>
      <c r="AS166" s="348">
        <v>10.96</v>
      </c>
      <c r="AT166" s="348">
        <v>10.79</v>
      </c>
      <c r="AU166" s="351"/>
      <c r="AV166" s="346"/>
      <c r="AW166" s="346"/>
      <c r="AX166" s="346"/>
      <c r="AY166" s="346"/>
      <c r="AZ166" s="346"/>
      <c r="BA166" s="362"/>
      <c r="BB166" s="348"/>
      <c r="BC166" s="375"/>
      <c r="BD166" s="375"/>
      <c r="BE166" s="375"/>
      <c r="BF166" s="374"/>
      <c r="BG166" s="348"/>
      <c r="BH166" s="348"/>
      <c r="BI166" s="348"/>
      <c r="BJ166" s="348"/>
      <c r="BK166" s="373"/>
      <c r="BL166" s="372"/>
      <c r="BM166" s="372"/>
      <c r="BN166" s="372"/>
      <c r="BO166" s="372"/>
      <c r="BP166" s="372"/>
      <c r="BQ166" s="373"/>
      <c r="BR166" s="354"/>
    </row>
    <row r="167" spans="1:70" s="428" customFormat="1" x14ac:dyDescent="0.25">
      <c r="A167" s="886" t="s">
        <v>96</v>
      </c>
      <c r="B167" s="413"/>
      <c r="C167" s="725"/>
      <c r="D167" s="413"/>
      <c r="E167" s="414"/>
      <c r="F167" s="413"/>
      <c r="G167" s="415"/>
      <c r="H167" s="417"/>
      <c r="I167" s="416">
        <v>0.70960000000000001</v>
      </c>
      <c r="J167" s="416">
        <v>0.22364999999999999</v>
      </c>
      <c r="K167" s="416">
        <v>5.2833500000000004</v>
      </c>
      <c r="L167" s="416">
        <v>13.8559</v>
      </c>
      <c r="M167" s="416">
        <v>17.677700000000002</v>
      </c>
      <c r="N167" s="418">
        <v>11.3514</v>
      </c>
      <c r="O167" s="416">
        <v>5.3647</v>
      </c>
      <c r="P167" s="416">
        <v>18.9438</v>
      </c>
      <c r="Q167" s="416">
        <v>11.978999999999999</v>
      </c>
      <c r="R167" s="416" t="s">
        <v>430</v>
      </c>
      <c r="S167" s="416">
        <v>7.4381000000000004</v>
      </c>
      <c r="T167" s="416">
        <v>28.767099999999999</v>
      </c>
      <c r="U167" s="416">
        <v>9.1806999999999999</v>
      </c>
      <c r="V167" s="416">
        <v>12.647500000000001</v>
      </c>
      <c r="W167" s="416">
        <v>3.9024000000000001</v>
      </c>
      <c r="X167" s="416">
        <v>14.901400000000001</v>
      </c>
      <c r="Y167" s="417"/>
      <c r="Z167" s="414"/>
      <c r="AA167" s="414"/>
      <c r="AB167" s="414"/>
      <c r="AC167" s="414"/>
      <c r="AD167" s="414"/>
      <c r="AE167" s="414"/>
      <c r="AF167" s="414"/>
      <c r="AG167" s="414"/>
      <c r="AH167" s="414"/>
      <c r="AI167" s="414"/>
      <c r="AJ167" s="414"/>
      <c r="AK167" s="414"/>
      <c r="AL167" s="414"/>
      <c r="AM167" s="414"/>
      <c r="AN167" s="414"/>
      <c r="AO167" s="413"/>
      <c r="AP167" s="416" t="s">
        <v>430</v>
      </c>
      <c r="AQ167" s="416" t="s">
        <v>430</v>
      </c>
      <c r="AR167" s="416">
        <v>15.26</v>
      </c>
      <c r="AS167" s="416">
        <v>13.58</v>
      </c>
      <c r="AT167" s="416">
        <v>28.28</v>
      </c>
      <c r="AU167" s="419"/>
      <c r="AV167" s="414"/>
      <c r="AW167" s="414"/>
      <c r="AX167" s="414"/>
      <c r="AY167" s="414"/>
      <c r="AZ167" s="414"/>
      <c r="BA167" s="420"/>
      <c r="BB167" s="416"/>
      <c r="BC167" s="421"/>
      <c r="BD167" s="421"/>
      <c r="BE167" s="421"/>
      <c r="BF167" s="417"/>
      <c r="BG167" s="416"/>
      <c r="BH167" s="416"/>
      <c r="BI167" s="416"/>
      <c r="BJ167" s="416"/>
      <c r="BK167" s="413"/>
      <c r="BL167" s="412"/>
      <c r="BM167" s="412"/>
      <c r="BN167" s="412"/>
      <c r="BO167" s="412"/>
      <c r="BP167" s="412"/>
      <c r="BQ167" s="413"/>
      <c r="BR167" s="422"/>
    </row>
    <row r="168" spans="1:70" s="428" customFormat="1" ht="14.5" customHeight="1" x14ac:dyDescent="0.35">
      <c r="A168" s="873" t="s">
        <v>3305</v>
      </c>
      <c r="B168" s="861"/>
      <c r="C168" s="862"/>
      <c r="D168" s="861"/>
      <c r="E168" s="863"/>
      <c r="F168" s="861"/>
      <c r="G168" s="864"/>
      <c r="H168" s="866"/>
      <c r="I168" s="865"/>
      <c r="J168" s="865"/>
      <c r="K168" s="865"/>
      <c r="L168" s="865"/>
      <c r="M168" s="865"/>
      <c r="N168" s="867"/>
      <c r="O168" s="865"/>
      <c r="P168" s="865"/>
      <c r="Q168" s="865"/>
      <c r="R168" s="865"/>
      <c r="S168" s="865"/>
      <c r="T168" s="865"/>
      <c r="U168" s="865"/>
      <c r="V168" s="865"/>
      <c r="W168" s="865"/>
      <c r="X168" s="865"/>
      <c r="Y168" s="866"/>
      <c r="Z168" s="863"/>
      <c r="AA168" s="863"/>
      <c r="AB168" s="863"/>
      <c r="AC168" s="863"/>
      <c r="AD168" s="863"/>
      <c r="AE168" s="863"/>
      <c r="AF168" s="863"/>
      <c r="AG168" s="863"/>
      <c r="AH168" s="863"/>
      <c r="AI168" s="863"/>
      <c r="AJ168" s="863"/>
      <c r="AK168" s="863"/>
      <c r="AL168" s="863"/>
      <c r="AM168" s="863"/>
      <c r="AN168" s="863"/>
      <c r="AO168" s="861"/>
      <c r="AP168" s="865"/>
      <c r="AQ168" s="865"/>
      <c r="AR168" s="865"/>
      <c r="AS168" s="865"/>
      <c r="AT168" s="865"/>
      <c r="AU168" s="868"/>
      <c r="AV168" s="863"/>
      <c r="AW168" s="863"/>
      <c r="AX168" s="863"/>
      <c r="AY168" s="863"/>
      <c r="AZ168" s="863"/>
      <c r="BA168" s="869"/>
      <c r="BB168" s="865"/>
      <c r="BC168" s="870"/>
      <c r="BD168" s="870"/>
      <c r="BE168" s="870"/>
      <c r="BF168" s="866"/>
      <c r="BG168" s="865"/>
      <c r="BH168" s="865"/>
      <c r="BI168" s="865"/>
      <c r="BJ168" s="865"/>
      <c r="BK168" s="861"/>
      <c r="BL168" s="871"/>
      <c r="BM168" s="871"/>
      <c r="BN168" s="871"/>
      <c r="BO168" s="871"/>
      <c r="BP168" s="871"/>
      <c r="BQ168" s="861"/>
      <c r="BR168" s="872"/>
    </row>
    <row r="169" spans="1:70" s="428" customFormat="1" x14ac:dyDescent="0.25">
      <c r="A169" s="345" t="s">
        <v>3306</v>
      </c>
      <c r="B169" s="373"/>
      <c r="C169" s="719">
        <v>45652</v>
      </c>
      <c r="D169" s="373"/>
      <c r="E169" s="346">
        <v>2936.78</v>
      </c>
      <c r="F169" s="373"/>
      <c r="G169" s="347">
        <v>9.8377999999999997</v>
      </c>
      <c r="H169" s="374"/>
      <c r="I169" s="348">
        <v>0.4965</v>
      </c>
      <c r="J169" s="348">
        <v>-0.84860000000000002</v>
      </c>
      <c r="K169" s="348">
        <v>1.4426000000000001</v>
      </c>
      <c r="L169" s="348">
        <v>2.4567999999999999</v>
      </c>
      <c r="M169" s="348">
        <v>-6.3369999999999997</v>
      </c>
      <c r="N169" s="350">
        <v>3.5470999999999999</v>
      </c>
      <c r="O169" s="348" t="s">
        <v>430</v>
      </c>
      <c r="P169" s="348" t="s">
        <v>430</v>
      </c>
      <c r="Q169" s="348" t="s">
        <v>430</v>
      </c>
      <c r="R169" s="348" t="s">
        <v>430</v>
      </c>
      <c r="S169" s="348">
        <v>2.9424999999999999</v>
      </c>
      <c r="T169" s="348">
        <v>7.7146999999999997</v>
      </c>
      <c r="U169" s="348">
        <v>-5.4785000000000004</v>
      </c>
      <c r="V169" s="348">
        <v>3.8048999999999999</v>
      </c>
      <c r="W169" s="348">
        <v>-0.74260000000000004</v>
      </c>
      <c r="X169" s="348">
        <v>-0.98660000000000003</v>
      </c>
      <c r="Y169" s="374"/>
      <c r="Z169" s="346">
        <v>3</v>
      </c>
      <c r="AA169" s="346">
        <v>4</v>
      </c>
      <c r="AB169" s="346">
        <v>7</v>
      </c>
      <c r="AC169" s="346">
        <v>10</v>
      </c>
      <c r="AD169" s="346">
        <v>11</v>
      </c>
      <c r="AE169" s="346">
        <v>6</v>
      </c>
      <c r="AF169" s="346" t="s">
        <v>430</v>
      </c>
      <c r="AG169" s="346" t="s">
        <v>430</v>
      </c>
      <c r="AH169" s="346" t="s">
        <v>430</v>
      </c>
      <c r="AI169" s="346" t="s">
        <v>430</v>
      </c>
      <c r="AJ169" s="346">
        <v>7</v>
      </c>
      <c r="AK169" s="346">
        <v>11</v>
      </c>
      <c r="AL169" s="346">
        <v>11</v>
      </c>
      <c r="AM169" s="346">
        <v>7</v>
      </c>
      <c r="AN169" s="346">
        <v>9</v>
      </c>
      <c r="AO169" s="373"/>
      <c r="AP169" s="348" t="s">
        <v>430</v>
      </c>
      <c r="AQ169" s="348" t="s">
        <v>430</v>
      </c>
      <c r="AR169" s="348" t="s">
        <v>430</v>
      </c>
      <c r="AS169" s="348" t="s">
        <v>430</v>
      </c>
      <c r="AT169" s="348">
        <v>-1.72</v>
      </c>
      <c r="AU169" s="351"/>
      <c r="AV169" s="346" t="s">
        <v>430</v>
      </c>
      <c r="AW169" s="346" t="s">
        <v>430</v>
      </c>
      <c r="AX169" s="346" t="s">
        <v>430</v>
      </c>
      <c r="AY169" s="346" t="s">
        <v>430</v>
      </c>
      <c r="AZ169" s="346">
        <v>11</v>
      </c>
      <c r="BA169" s="362"/>
      <c r="BB169" s="348">
        <v>11.755917279337501</v>
      </c>
      <c r="BC169" s="375">
        <v>0.90652209191125199</v>
      </c>
      <c r="BD169" s="375">
        <v>-2.2137220405213699E-2</v>
      </c>
      <c r="BE169" s="375">
        <v>-0.30356024622574601</v>
      </c>
      <c r="BF169" s="374"/>
      <c r="BG169" s="348">
        <v>56.7639</v>
      </c>
      <c r="BH169" s="348">
        <v>41.259500000000003</v>
      </c>
      <c r="BI169" s="348" t="s">
        <v>430</v>
      </c>
      <c r="BJ169" s="348">
        <v>1.9765999999999999</v>
      </c>
      <c r="BK169" s="373"/>
      <c r="BL169" s="372" t="s">
        <v>3307</v>
      </c>
      <c r="BM169" s="372" t="s">
        <v>3308</v>
      </c>
      <c r="BN169" s="372" t="s">
        <v>3309</v>
      </c>
      <c r="BO169" s="372" t="s">
        <v>3310</v>
      </c>
      <c r="BP169" s="372" t="s">
        <v>3311</v>
      </c>
      <c r="BQ169" s="373"/>
      <c r="BR169" s="354" t="s">
        <v>526</v>
      </c>
    </row>
    <row r="170" spans="1:70" s="428" customFormat="1" x14ac:dyDescent="0.25">
      <c r="A170" s="345" t="s">
        <v>3312</v>
      </c>
      <c r="B170" s="373"/>
      <c r="C170" s="719">
        <v>45471</v>
      </c>
      <c r="D170" s="373"/>
      <c r="E170" s="346">
        <v>2016.05</v>
      </c>
      <c r="F170" s="373"/>
      <c r="G170" s="347">
        <v>10.29</v>
      </c>
      <c r="H170" s="374"/>
      <c r="I170" s="348">
        <v>9.7299999999999998E-2</v>
      </c>
      <c r="J170" s="348">
        <v>-1.0577000000000001</v>
      </c>
      <c r="K170" s="348">
        <v>1.5794999999999999</v>
      </c>
      <c r="L170" s="348">
        <v>4.3611000000000004</v>
      </c>
      <c r="M170" s="348">
        <v>-9.7100000000000006E-2</v>
      </c>
      <c r="N170" s="350">
        <v>7.9748000000000001</v>
      </c>
      <c r="O170" s="348">
        <v>0.48949999999999999</v>
      </c>
      <c r="P170" s="348" t="s">
        <v>430</v>
      </c>
      <c r="Q170" s="348" t="s">
        <v>430</v>
      </c>
      <c r="R170" s="348" t="s">
        <v>430</v>
      </c>
      <c r="S170" s="348">
        <v>2.7972000000000001</v>
      </c>
      <c r="T170" s="348">
        <v>15.488200000000001</v>
      </c>
      <c r="U170" s="348">
        <v>1.4793000000000001</v>
      </c>
      <c r="V170" s="348">
        <v>9.5846999999999998</v>
      </c>
      <c r="W170" s="348">
        <v>0.19470000000000001</v>
      </c>
      <c r="X170" s="348">
        <v>1.3414999999999999</v>
      </c>
      <c r="Y170" s="374"/>
      <c r="Z170" s="346">
        <v>11</v>
      </c>
      <c r="AA170" s="346">
        <v>10</v>
      </c>
      <c r="AB170" s="346">
        <v>6</v>
      </c>
      <c r="AC170" s="346">
        <v>5</v>
      </c>
      <c r="AD170" s="346">
        <v>6</v>
      </c>
      <c r="AE170" s="346">
        <v>2</v>
      </c>
      <c r="AF170" s="346">
        <v>3</v>
      </c>
      <c r="AG170" s="346" t="s">
        <v>430</v>
      </c>
      <c r="AH170" s="346" t="s">
        <v>430</v>
      </c>
      <c r="AI170" s="346" t="s">
        <v>430</v>
      </c>
      <c r="AJ170" s="346">
        <v>9</v>
      </c>
      <c r="AK170" s="346">
        <v>3</v>
      </c>
      <c r="AL170" s="346">
        <v>2</v>
      </c>
      <c r="AM170" s="346">
        <v>2</v>
      </c>
      <c r="AN170" s="346">
        <v>4</v>
      </c>
      <c r="AO170" s="373"/>
      <c r="AP170" s="348" t="s">
        <v>430</v>
      </c>
      <c r="AQ170" s="348" t="s">
        <v>430</v>
      </c>
      <c r="AR170" s="348" t="s">
        <v>430</v>
      </c>
      <c r="AS170" s="348" t="s">
        <v>430</v>
      </c>
      <c r="AT170" s="348">
        <v>8.1</v>
      </c>
      <c r="AU170" s="351"/>
      <c r="AV170" s="346" t="s">
        <v>430</v>
      </c>
      <c r="AW170" s="346" t="s">
        <v>430</v>
      </c>
      <c r="AX170" s="346" t="s">
        <v>430</v>
      </c>
      <c r="AY170" s="346" t="s">
        <v>430</v>
      </c>
      <c r="AZ170" s="346">
        <v>2</v>
      </c>
      <c r="BA170" s="362"/>
      <c r="BB170" s="348">
        <v>13.3996046018224</v>
      </c>
      <c r="BC170" s="375">
        <v>1.0785302672783501</v>
      </c>
      <c r="BD170" s="375">
        <v>-1.8570297565999299E-2</v>
      </c>
      <c r="BE170" s="375">
        <v>-1.8866238335798001E-2</v>
      </c>
      <c r="BF170" s="374"/>
      <c r="BG170" s="348">
        <v>52.570500000000003</v>
      </c>
      <c r="BH170" s="348">
        <v>42.311399999999999</v>
      </c>
      <c r="BI170" s="348">
        <v>4.7856500000000004</v>
      </c>
      <c r="BJ170" s="348">
        <v>0.33245000000000002</v>
      </c>
      <c r="BK170" s="373"/>
      <c r="BL170" s="372" t="s">
        <v>3313</v>
      </c>
      <c r="BM170" s="372" t="s">
        <v>3314</v>
      </c>
      <c r="BN170" s="372" t="s">
        <v>3315</v>
      </c>
      <c r="BO170" s="372" t="s">
        <v>3316</v>
      </c>
      <c r="BP170" s="372" t="s">
        <v>3317</v>
      </c>
      <c r="BQ170" s="373"/>
      <c r="BR170" s="354" t="s">
        <v>611</v>
      </c>
    </row>
    <row r="171" spans="1:70" s="428" customFormat="1" x14ac:dyDescent="0.25">
      <c r="A171" s="345" t="s">
        <v>3318</v>
      </c>
      <c r="B171" s="373"/>
      <c r="C171" s="719">
        <v>44316</v>
      </c>
      <c r="D171" s="373"/>
      <c r="E171" s="346">
        <v>1628.02</v>
      </c>
      <c r="F171" s="373"/>
      <c r="G171" s="347">
        <v>24.863299999999999</v>
      </c>
      <c r="H171" s="374"/>
      <c r="I171" s="348">
        <v>0.43140000000000001</v>
      </c>
      <c r="J171" s="348">
        <v>-0.94259999999999999</v>
      </c>
      <c r="K171" s="348">
        <v>-3.0038999999999998</v>
      </c>
      <c r="L171" s="348">
        <v>1.4874000000000001</v>
      </c>
      <c r="M171" s="348">
        <v>7.53</v>
      </c>
      <c r="N171" s="350">
        <v>10.5502</v>
      </c>
      <c r="O171" s="348">
        <v>-0.45219999999999999</v>
      </c>
      <c r="P171" s="348">
        <v>15.597899999999999</v>
      </c>
      <c r="Q171" s="348">
        <v>19.2362</v>
      </c>
      <c r="R171" s="348" t="s">
        <v>430</v>
      </c>
      <c r="S171" s="348">
        <v>-2.0146000000000002</v>
      </c>
      <c r="T171" s="348">
        <v>20.037199999999999</v>
      </c>
      <c r="U171" s="348">
        <v>5.6353999999999997</v>
      </c>
      <c r="V171" s="348">
        <v>11.3468</v>
      </c>
      <c r="W171" s="348">
        <v>-1.0328999999999999</v>
      </c>
      <c r="X171" s="348">
        <v>18.713200000000001</v>
      </c>
      <c r="Y171" s="374"/>
      <c r="Z171" s="346">
        <v>6</v>
      </c>
      <c r="AA171" s="346">
        <v>8</v>
      </c>
      <c r="AB171" s="346">
        <v>11</v>
      </c>
      <c r="AC171" s="346">
        <v>11</v>
      </c>
      <c r="AD171" s="346">
        <v>1</v>
      </c>
      <c r="AE171" s="346">
        <v>1</v>
      </c>
      <c r="AF171" s="346">
        <v>5</v>
      </c>
      <c r="AG171" s="346">
        <v>3</v>
      </c>
      <c r="AH171" s="346">
        <v>1</v>
      </c>
      <c r="AI171" s="346" t="s">
        <v>430</v>
      </c>
      <c r="AJ171" s="346">
        <v>11</v>
      </c>
      <c r="AK171" s="346">
        <v>1</v>
      </c>
      <c r="AL171" s="346">
        <v>1</v>
      </c>
      <c r="AM171" s="346">
        <v>1</v>
      </c>
      <c r="AN171" s="346">
        <v>10</v>
      </c>
      <c r="AO171" s="373"/>
      <c r="AP171" s="348" t="s">
        <v>430</v>
      </c>
      <c r="AQ171" s="348" t="s">
        <v>430</v>
      </c>
      <c r="AR171" s="348">
        <v>15.8</v>
      </c>
      <c r="AS171" s="348">
        <v>8.31</v>
      </c>
      <c r="AT171" s="348">
        <v>10.81</v>
      </c>
      <c r="AU171" s="351"/>
      <c r="AV171" s="346" t="s">
        <v>430</v>
      </c>
      <c r="AW171" s="346" t="s">
        <v>430</v>
      </c>
      <c r="AX171" s="346">
        <v>1</v>
      </c>
      <c r="AY171" s="346">
        <v>1</v>
      </c>
      <c r="AZ171" s="346">
        <v>1</v>
      </c>
      <c r="BA171" s="362"/>
      <c r="BB171" s="348">
        <v>15.4190518909156</v>
      </c>
      <c r="BC171" s="375">
        <v>0.98453083510042105</v>
      </c>
      <c r="BD171" s="375">
        <v>5.6267599360771997E-2</v>
      </c>
      <c r="BE171" s="375">
        <v>0.525459586973966</v>
      </c>
      <c r="BF171" s="374"/>
      <c r="BG171" s="348">
        <v>48.454599999999999</v>
      </c>
      <c r="BH171" s="348">
        <v>19.114999999999998</v>
      </c>
      <c r="BI171" s="348">
        <v>1.6949399999999999</v>
      </c>
      <c r="BJ171" s="348">
        <v>30.73546</v>
      </c>
      <c r="BK171" s="373"/>
      <c r="BL171" s="372" t="s">
        <v>3319</v>
      </c>
      <c r="BM171" s="372" t="s">
        <v>3320</v>
      </c>
      <c r="BN171" s="372" t="s">
        <v>3321</v>
      </c>
      <c r="BO171" s="372" t="s">
        <v>3322</v>
      </c>
      <c r="BP171" s="372" t="s">
        <v>3323</v>
      </c>
      <c r="BQ171" s="373"/>
      <c r="BR171" s="354" t="s">
        <v>548</v>
      </c>
    </row>
    <row r="172" spans="1:70" s="428" customFormat="1" x14ac:dyDescent="0.25">
      <c r="A172" s="345" t="s">
        <v>3324</v>
      </c>
      <c r="B172" s="373"/>
      <c r="C172" s="719">
        <v>45678</v>
      </c>
      <c r="D172" s="373"/>
      <c r="E172" s="346">
        <v>1495.11</v>
      </c>
      <c r="F172" s="373"/>
      <c r="G172" s="347">
        <v>10.530200000000001</v>
      </c>
      <c r="H172" s="374"/>
      <c r="I172" s="348">
        <v>0.71730000000000005</v>
      </c>
      <c r="J172" s="348">
        <v>-0.88849999999999996</v>
      </c>
      <c r="K172" s="348">
        <v>1.6851</v>
      </c>
      <c r="L172" s="348">
        <v>4.1439000000000004</v>
      </c>
      <c r="M172" s="348">
        <v>2.4756999999999998</v>
      </c>
      <c r="N172" s="350">
        <v>0.13880000000000001</v>
      </c>
      <c r="O172" s="348" t="s">
        <v>430</v>
      </c>
      <c r="P172" s="348" t="s">
        <v>430</v>
      </c>
      <c r="Q172" s="348" t="s">
        <v>430</v>
      </c>
      <c r="R172" s="348" t="s">
        <v>430</v>
      </c>
      <c r="S172" s="348">
        <v>3.2787999999999999</v>
      </c>
      <c r="T172" s="348">
        <v>14.6144</v>
      </c>
      <c r="U172" s="348">
        <v>-1.1184000000000001</v>
      </c>
      <c r="V172" s="348">
        <v>2.7056</v>
      </c>
      <c r="W172" s="348">
        <v>0.57589999999999997</v>
      </c>
      <c r="X172" s="348">
        <v>3.3279000000000001</v>
      </c>
      <c r="Y172" s="374"/>
      <c r="Z172" s="346">
        <v>1</v>
      </c>
      <c r="AA172" s="346">
        <v>6</v>
      </c>
      <c r="AB172" s="346">
        <v>5</v>
      </c>
      <c r="AC172" s="346">
        <v>6</v>
      </c>
      <c r="AD172" s="346">
        <v>3</v>
      </c>
      <c r="AE172" s="346">
        <v>10</v>
      </c>
      <c r="AF172" s="346" t="s">
        <v>430</v>
      </c>
      <c r="AG172" s="346" t="s">
        <v>430</v>
      </c>
      <c r="AH172" s="346" t="s">
        <v>430</v>
      </c>
      <c r="AI172" s="346" t="s">
        <v>430</v>
      </c>
      <c r="AJ172" s="346">
        <v>6</v>
      </c>
      <c r="AK172" s="346">
        <v>5</v>
      </c>
      <c r="AL172" s="346">
        <v>8</v>
      </c>
      <c r="AM172" s="346">
        <v>9</v>
      </c>
      <c r="AN172" s="346">
        <v>2</v>
      </c>
      <c r="AO172" s="373"/>
      <c r="AP172" s="348" t="s">
        <v>430</v>
      </c>
      <c r="AQ172" s="348" t="s">
        <v>430</v>
      </c>
      <c r="AR172" s="348" t="s">
        <v>430</v>
      </c>
      <c r="AS172" s="348" t="s">
        <v>430</v>
      </c>
      <c r="AT172" s="348">
        <v>3.11</v>
      </c>
      <c r="AU172" s="351"/>
      <c r="AV172" s="346" t="s">
        <v>430</v>
      </c>
      <c r="AW172" s="346" t="s">
        <v>430</v>
      </c>
      <c r="AX172" s="346" t="s">
        <v>430</v>
      </c>
      <c r="AY172" s="346" t="s">
        <v>430</v>
      </c>
      <c r="AZ172" s="346">
        <v>8</v>
      </c>
      <c r="BA172" s="362"/>
      <c r="BB172" s="348">
        <v>11.3904315094923</v>
      </c>
      <c r="BC172" s="375">
        <v>0.92426606630479202</v>
      </c>
      <c r="BD172" s="375">
        <v>9.2852540903649895E-3</v>
      </c>
      <c r="BE172" s="375">
        <v>-0.12770171195291899</v>
      </c>
      <c r="BF172" s="374"/>
      <c r="BG172" s="348">
        <v>68.706000000000003</v>
      </c>
      <c r="BH172" s="348">
        <v>22.870999999999999</v>
      </c>
      <c r="BI172" s="348">
        <v>4.8458399999999999</v>
      </c>
      <c r="BJ172" s="348">
        <v>3.5771600000000001</v>
      </c>
      <c r="BK172" s="373"/>
      <c r="BL172" s="372" t="s">
        <v>3325</v>
      </c>
      <c r="BM172" s="372" t="s">
        <v>3326</v>
      </c>
      <c r="BN172" s="372" t="s">
        <v>3327</v>
      </c>
      <c r="BO172" s="372" t="s">
        <v>3328</v>
      </c>
      <c r="BP172" s="372" t="s">
        <v>3329</v>
      </c>
      <c r="BQ172" s="373"/>
      <c r="BR172" s="354" t="s">
        <v>476</v>
      </c>
    </row>
    <row r="173" spans="1:70" s="428" customFormat="1" x14ac:dyDescent="0.25">
      <c r="A173" s="345" t="s">
        <v>3330</v>
      </c>
      <c r="B173" s="373"/>
      <c r="C173" s="719">
        <v>44529</v>
      </c>
      <c r="D173" s="373"/>
      <c r="E173" s="346">
        <v>846.41</v>
      </c>
      <c r="F173" s="373"/>
      <c r="G173" s="347">
        <v>19.214700000000001</v>
      </c>
      <c r="H173" s="374"/>
      <c r="I173" s="348">
        <v>0.37819999999999998</v>
      </c>
      <c r="J173" s="348">
        <v>-0.91790000000000005</v>
      </c>
      <c r="K173" s="348">
        <v>3.3464999999999998</v>
      </c>
      <c r="L173" s="348">
        <v>4.8208000000000002</v>
      </c>
      <c r="M173" s="348">
        <v>-2.3603999999999998</v>
      </c>
      <c r="N173" s="350">
        <v>0.12559999999999999</v>
      </c>
      <c r="O173" s="348">
        <v>-1.4198999999999999</v>
      </c>
      <c r="P173" s="348">
        <v>16.520700000000001</v>
      </c>
      <c r="Q173" s="348" t="s">
        <v>430</v>
      </c>
      <c r="R173" s="348" t="s">
        <v>430</v>
      </c>
      <c r="S173" s="348">
        <v>5.1927000000000003</v>
      </c>
      <c r="T173" s="348">
        <v>13.0144</v>
      </c>
      <c r="U173" s="348">
        <v>-3.0550000000000002</v>
      </c>
      <c r="V173" s="348">
        <v>0.69540000000000002</v>
      </c>
      <c r="W173" s="348">
        <v>8.5900000000000004E-2</v>
      </c>
      <c r="X173" s="348">
        <v>14.8194</v>
      </c>
      <c r="Y173" s="374"/>
      <c r="Z173" s="346">
        <v>7</v>
      </c>
      <c r="AA173" s="346">
        <v>7</v>
      </c>
      <c r="AB173" s="346">
        <v>1</v>
      </c>
      <c r="AC173" s="346">
        <v>4</v>
      </c>
      <c r="AD173" s="346">
        <v>10</v>
      </c>
      <c r="AE173" s="346">
        <v>11</v>
      </c>
      <c r="AF173" s="346">
        <v>7</v>
      </c>
      <c r="AG173" s="346">
        <v>1</v>
      </c>
      <c r="AH173" s="346" t="s">
        <v>430</v>
      </c>
      <c r="AI173" s="346" t="s">
        <v>430</v>
      </c>
      <c r="AJ173" s="346">
        <v>2</v>
      </c>
      <c r="AK173" s="346">
        <v>7</v>
      </c>
      <c r="AL173" s="346">
        <v>9</v>
      </c>
      <c r="AM173" s="346">
        <v>11</v>
      </c>
      <c r="AN173" s="346">
        <v>5</v>
      </c>
      <c r="AO173" s="373"/>
      <c r="AP173" s="348" t="s">
        <v>430</v>
      </c>
      <c r="AQ173" s="348" t="s">
        <v>430</v>
      </c>
      <c r="AR173" s="348" t="s">
        <v>430</v>
      </c>
      <c r="AS173" s="348">
        <v>5.96</v>
      </c>
      <c r="AT173" s="348">
        <v>1.99</v>
      </c>
      <c r="AU173" s="351"/>
      <c r="AV173" s="346" t="s">
        <v>430</v>
      </c>
      <c r="AW173" s="346" t="s">
        <v>430</v>
      </c>
      <c r="AX173" s="346" t="s">
        <v>430</v>
      </c>
      <c r="AY173" s="346">
        <v>5</v>
      </c>
      <c r="AZ173" s="346">
        <v>9</v>
      </c>
      <c r="BA173" s="362"/>
      <c r="BB173" s="348">
        <v>14.2699620383189</v>
      </c>
      <c r="BC173" s="375">
        <v>1.0902599432967901</v>
      </c>
      <c r="BD173" s="375">
        <v>6.2987657375175796E-2</v>
      </c>
      <c r="BE173" s="375">
        <v>0.54489181763341099</v>
      </c>
      <c r="BF173" s="374"/>
      <c r="BG173" s="348">
        <v>72.005499999999998</v>
      </c>
      <c r="BH173" s="348">
        <v>27.6585</v>
      </c>
      <c r="BI173" s="348" t="s">
        <v>430</v>
      </c>
      <c r="BJ173" s="348">
        <v>0.33600000000000002</v>
      </c>
      <c r="BK173" s="373"/>
      <c r="BL173" s="372" t="s">
        <v>3331</v>
      </c>
      <c r="BM173" s="372" t="s">
        <v>3332</v>
      </c>
      <c r="BN173" s="372" t="s">
        <v>3333</v>
      </c>
      <c r="BO173" s="372" t="s">
        <v>3334</v>
      </c>
      <c r="BP173" s="372" t="s">
        <v>3335</v>
      </c>
      <c r="BQ173" s="373"/>
      <c r="BR173" s="354" t="s">
        <v>436</v>
      </c>
    </row>
    <row r="174" spans="1:70" s="428" customFormat="1" x14ac:dyDescent="0.25">
      <c r="A174" s="345" t="s">
        <v>3336</v>
      </c>
      <c r="B174" s="373"/>
      <c r="C174" s="719">
        <v>44378</v>
      </c>
      <c r="D174" s="373"/>
      <c r="E174" s="346">
        <v>840.59500000000003</v>
      </c>
      <c r="F174" s="373"/>
      <c r="G174" s="347">
        <v>16.3</v>
      </c>
      <c r="H174" s="374"/>
      <c r="I174" s="348">
        <v>0.3695</v>
      </c>
      <c r="J174" s="348">
        <v>-1.0322</v>
      </c>
      <c r="K174" s="348">
        <v>0.74170000000000003</v>
      </c>
      <c r="L174" s="348">
        <v>6.6055999999999999</v>
      </c>
      <c r="M174" s="348">
        <v>1.5576000000000001</v>
      </c>
      <c r="N174" s="350">
        <v>4.4871999999999996</v>
      </c>
      <c r="O174" s="348">
        <v>-2.2528000000000001</v>
      </c>
      <c r="P174" s="348">
        <v>9.7525999999999993</v>
      </c>
      <c r="Q174" s="348">
        <v>9.4823000000000004</v>
      </c>
      <c r="R174" s="348" t="s">
        <v>430</v>
      </c>
      <c r="S174" s="348">
        <v>2.9039999999999999</v>
      </c>
      <c r="T174" s="348">
        <v>16.678599999999999</v>
      </c>
      <c r="U174" s="348">
        <v>0</v>
      </c>
      <c r="V174" s="348">
        <v>6.1889000000000003</v>
      </c>
      <c r="W174" s="348">
        <v>-0.67030000000000001</v>
      </c>
      <c r="X174" s="348">
        <v>9.9724000000000004</v>
      </c>
      <c r="Y174" s="374"/>
      <c r="Z174" s="346">
        <v>8</v>
      </c>
      <c r="AA174" s="346">
        <v>9</v>
      </c>
      <c r="AB174" s="346">
        <v>10</v>
      </c>
      <c r="AC174" s="346">
        <v>1</v>
      </c>
      <c r="AD174" s="346">
        <v>4</v>
      </c>
      <c r="AE174" s="346">
        <v>4</v>
      </c>
      <c r="AF174" s="346">
        <v>8</v>
      </c>
      <c r="AG174" s="346">
        <v>6</v>
      </c>
      <c r="AH174" s="346">
        <v>4</v>
      </c>
      <c r="AI174" s="346" t="s">
        <v>430</v>
      </c>
      <c r="AJ174" s="346">
        <v>8</v>
      </c>
      <c r="AK174" s="346">
        <v>2</v>
      </c>
      <c r="AL174" s="346">
        <v>6</v>
      </c>
      <c r="AM174" s="346">
        <v>3</v>
      </c>
      <c r="AN174" s="346">
        <v>8</v>
      </c>
      <c r="AO174" s="373"/>
      <c r="AP174" s="348" t="s">
        <v>430</v>
      </c>
      <c r="AQ174" s="348" t="s">
        <v>430</v>
      </c>
      <c r="AR174" s="348">
        <v>8.68</v>
      </c>
      <c r="AS174" s="348">
        <v>4.25</v>
      </c>
      <c r="AT174" s="348">
        <v>7.06</v>
      </c>
      <c r="AU174" s="351"/>
      <c r="AV174" s="346" t="s">
        <v>430</v>
      </c>
      <c r="AW174" s="346" t="s">
        <v>430</v>
      </c>
      <c r="AX174" s="346">
        <v>4</v>
      </c>
      <c r="AY174" s="346">
        <v>6</v>
      </c>
      <c r="AZ174" s="346">
        <v>3</v>
      </c>
      <c r="BA174" s="362"/>
      <c r="BB174" s="348">
        <v>13.195044519097699</v>
      </c>
      <c r="BC174" s="375">
        <v>1.06402135531194</v>
      </c>
      <c r="BD174" s="375">
        <v>2.49055916135749E-2</v>
      </c>
      <c r="BE174" s="375">
        <v>-1.6791232652324999E-2</v>
      </c>
      <c r="BF174" s="374"/>
      <c r="BG174" s="348">
        <v>78.028000000000006</v>
      </c>
      <c r="BH174" s="348">
        <v>10.709099999999999</v>
      </c>
      <c r="BI174" s="348" t="s">
        <v>430</v>
      </c>
      <c r="BJ174" s="348">
        <v>11.2629</v>
      </c>
      <c r="BK174" s="373"/>
      <c r="BL174" s="372" t="s">
        <v>3337</v>
      </c>
      <c r="BM174" s="372" t="s">
        <v>3338</v>
      </c>
      <c r="BN174" s="372" t="s">
        <v>3339</v>
      </c>
      <c r="BO174" s="372" t="s">
        <v>3340</v>
      </c>
      <c r="BP174" s="372" t="s">
        <v>3341</v>
      </c>
      <c r="BQ174" s="373"/>
      <c r="BR174" s="354" t="s">
        <v>476</v>
      </c>
    </row>
    <row r="175" spans="1:70" s="428" customFormat="1" x14ac:dyDescent="0.25">
      <c r="A175" s="345" t="s">
        <v>3342</v>
      </c>
      <c r="B175" s="373"/>
      <c r="C175" s="719">
        <v>43626</v>
      </c>
      <c r="D175" s="373"/>
      <c r="E175" s="346">
        <v>768.63699999999994</v>
      </c>
      <c r="F175" s="373"/>
      <c r="G175" s="347">
        <v>21.7</v>
      </c>
      <c r="H175" s="374"/>
      <c r="I175" s="348">
        <v>0.48620000000000002</v>
      </c>
      <c r="J175" s="348">
        <v>-0.60009999999999997</v>
      </c>
      <c r="K175" s="348">
        <v>2.0983999999999998</v>
      </c>
      <c r="L175" s="348">
        <v>3.6145999999999998</v>
      </c>
      <c r="M175" s="348">
        <v>-1.7833000000000001</v>
      </c>
      <c r="N175" s="350">
        <v>0.64939999999999998</v>
      </c>
      <c r="O175" s="348">
        <v>1.38E-2</v>
      </c>
      <c r="P175" s="348">
        <v>8.3109999999999999</v>
      </c>
      <c r="Q175" s="348">
        <v>6.1784999999999997</v>
      </c>
      <c r="R175" s="348" t="s">
        <v>430</v>
      </c>
      <c r="S175" s="348">
        <v>4.0967000000000002</v>
      </c>
      <c r="T175" s="348">
        <v>11.982699999999999</v>
      </c>
      <c r="U175" s="348">
        <v>-4.38</v>
      </c>
      <c r="V175" s="348">
        <v>2.4792999999999998</v>
      </c>
      <c r="W175" s="348">
        <v>0.1986</v>
      </c>
      <c r="X175" s="348">
        <v>11.360300000000001</v>
      </c>
      <c r="Y175" s="374"/>
      <c r="Z175" s="346">
        <v>4</v>
      </c>
      <c r="AA175" s="346">
        <v>3</v>
      </c>
      <c r="AB175" s="346">
        <v>3</v>
      </c>
      <c r="AC175" s="346">
        <v>8</v>
      </c>
      <c r="AD175" s="346">
        <v>9</v>
      </c>
      <c r="AE175" s="346">
        <v>9</v>
      </c>
      <c r="AF175" s="346">
        <v>4</v>
      </c>
      <c r="AG175" s="346">
        <v>7</v>
      </c>
      <c r="AH175" s="346">
        <v>5</v>
      </c>
      <c r="AI175" s="346" t="s">
        <v>430</v>
      </c>
      <c r="AJ175" s="346">
        <v>4</v>
      </c>
      <c r="AK175" s="346">
        <v>10</v>
      </c>
      <c r="AL175" s="346">
        <v>10</v>
      </c>
      <c r="AM175" s="346">
        <v>10</v>
      </c>
      <c r="AN175" s="346">
        <v>3</v>
      </c>
      <c r="AO175" s="373"/>
      <c r="AP175" s="348" t="s">
        <v>430</v>
      </c>
      <c r="AQ175" s="348">
        <v>9.14</v>
      </c>
      <c r="AR175" s="348">
        <v>6.6</v>
      </c>
      <c r="AS175" s="348">
        <v>3.92</v>
      </c>
      <c r="AT175" s="348">
        <v>0.87</v>
      </c>
      <c r="AU175" s="351"/>
      <c r="AV175" s="346" t="s">
        <v>430</v>
      </c>
      <c r="AW175" s="346">
        <v>2</v>
      </c>
      <c r="AX175" s="346">
        <v>5</v>
      </c>
      <c r="AY175" s="346">
        <v>7</v>
      </c>
      <c r="AZ175" s="346">
        <v>10</v>
      </c>
      <c r="BA175" s="362"/>
      <c r="BB175" s="348">
        <v>11.1425293825196</v>
      </c>
      <c r="BC175" s="375">
        <v>0.90906346732083698</v>
      </c>
      <c r="BD175" s="375">
        <v>1.5324966324676399E-2</v>
      </c>
      <c r="BE175" s="375">
        <v>-0.12435753704425501</v>
      </c>
      <c r="BF175" s="374"/>
      <c r="BG175" s="348">
        <v>61.255299999999998</v>
      </c>
      <c r="BH175" s="348">
        <v>36.698900000000002</v>
      </c>
      <c r="BI175" s="348" t="s">
        <v>430</v>
      </c>
      <c r="BJ175" s="348">
        <v>2.0457999999999998</v>
      </c>
      <c r="BK175" s="373"/>
      <c r="BL175" s="372" t="s">
        <v>3343</v>
      </c>
      <c r="BM175" s="372" t="s">
        <v>3344</v>
      </c>
      <c r="BN175" s="372" t="s">
        <v>3345</v>
      </c>
      <c r="BO175" s="372" t="s">
        <v>3346</v>
      </c>
      <c r="BP175" s="372" t="s">
        <v>3347</v>
      </c>
      <c r="BQ175" s="373"/>
      <c r="BR175" s="354" t="s">
        <v>555</v>
      </c>
    </row>
    <row r="176" spans="1:70" s="428" customFormat="1" ht="11" x14ac:dyDescent="0.3">
      <c r="A176" s="841" t="s">
        <v>3348</v>
      </c>
      <c r="B176" s="842"/>
      <c r="C176" s="843">
        <v>45140</v>
      </c>
      <c r="D176" s="842"/>
      <c r="E176" s="844">
        <v>493.67399999999998</v>
      </c>
      <c r="F176" s="842"/>
      <c r="G176" s="845">
        <v>15.387</v>
      </c>
      <c r="H176" s="847"/>
      <c r="I176" s="846">
        <v>0.25409999999999999</v>
      </c>
      <c r="J176" s="846">
        <v>-0.87609999999999999</v>
      </c>
      <c r="K176" s="846">
        <v>2.5185</v>
      </c>
      <c r="L176" s="846">
        <v>3.5116000000000001</v>
      </c>
      <c r="M176" s="846">
        <v>-0.51719999999999999</v>
      </c>
      <c r="N176" s="848">
        <v>3.6162000000000001</v>
      </c>
      <c r="O176" s="846">
        <v>-0.8881</v>
      </c>
      <c r="P176" s="846">
        <v>15.3447</v>
      </c>
      <c r="Q176" s="846" t="s">
        <v>430</v>
      </c>
      <c r="R176" s="846" t="s">
        <v>430</v>
      </c>
      <c r="S176" s="846">
        <v>2.1848999999999998</v>
      </c>
      <c r="T176" s="846">
        <v>13.6327</v>
      </c>
      <c r="U176" s="846">
        <v>0.41770000000000002</v>
      </c>
      <c r="V176" s="846">
        <v>4.4958</v>
      </c>
      <c r="W176" s="846">
        <v>1.4639</v>
      </c>
      <c r="X176" s="846">
        <v>15.164999999999999</v>
      </c>
      <c r="Y176" s="847"/>
      <c r="Z176" s="844">
        <v>10</v>
      </c>
      <c r="AA176" s="844">
        <v>5</v>
      </c>
      <c r="AB176" s="844">
        <v>2</v>
      </c>
      <c r="AC176" s="844">
        <v>9</v>
      </c>
      <c r="AD176" s="844">
        <v>8</v>
      </c>
      <c r="AE176" s="844">
        <v>5</v>
      </c>
      <c r="AF176" s="844">
        <v>6</v>
      </c>
      <c r="AG176" s="844">
        <v>4</v>
      </c>
      <c r="AH176" s="844" t="s">
        <v>430</v>
      </c>
      <c r="AI176" s="844" t="s">
        <v>430</v>
      </c>
      <c r="AJ176" s="844">
        <v>10</v>
      </c>
      <c r="AK176" s="844">
        <v>6</v>
      </c>
      <c r="AL176" s="844">
        <v>5</v>
      </c>
      <c r="AM176" s="844">
        <v>5</v>
      </c>
      <c r="AN176" s="844">
        <v>1</v>
      </c>
      <c r="AO176" s="842"/>
      <c r="AP176" s="846" t="s">
        <v>430</v>
      </c>
      <c r="AQ176" s="846" t="s">
        <v>430</v>
      </c>
      <c r="AR176" s="846" t="s">
        <v>430</v>
      </c>
      <c r="AS176" s="846">
        <v>6.04</v>
      </c>
      <c r="AT176" s="846">
        <v>4.8499999999999996</v>
      </c>
      <c r="AU176" s="849"/>
      <c r="AV176" s="844" t="s">
        <v>430</v>
      </c>
      <c r="AW176" s="844" t="s">
        <v>430</v>
      </c>
      <c r="AX176" s="844" t="s">
        <v>430</v>
      </c>
      <c r="AY176" s="844">
        <v>4</v>
      </c>
      <c r="AZ176" s="844">
        <v>6</v>
      </c>
      <c r="BA176" s="851"/>
      <c r="BB176" s="846">
        <v>15.1070080772925</v>
      </c>
      <c r="BC176" s="852">
        <v>1.0736236226153499</v>
      </c>
      <c r="BD176" s="852">
        <v>5.6073579034564801E-2</v>
      </c>
      <c r="BE176" s="852">
        <v>0.38290741387951599</v>
      </c>
      <c r="BF176" s="847"/>
      <c r="BG176" s="846">
        <v>46.072099999999999</v>
      </c>
      <c r="BH176" s="846">
        <v>43.438000000000002</v>
      </c>
      <c r="BI176" s="846">
        <v>9.9862699999999993</v>
      </c>
      <c r="BJ176" s="846">
        <v>0.50363000000000002</v>
      </c>
      <c r="BK176" s="842"/>
      <c r="BL176" s="855" t="s">
        <v>3349</v>
      </c>
      <c r="BM176" s="855" t="s">
        <v>3350</v>
      </c>
      <c r="BN176" s="855" t="s">
        <v>3351</v>
      </c>
      <c r="BO176" s="855" t="s">
        <v>3352</v>
      </c>
      <c r="BP176" s="855" t="s">
        <v>3353</v>
      </c>
      <c r="BQ176" s="842"/>
      <c r="BR176" s="856" t="s">
        <v>611</v>
      </c>
    </row>
    <row r="177" spans="1:70" s="428" customFormat="1" x14ac:dyDescent="0.25">
      <c r="A177" s="345" t="s">
        <v>3354</v>
      </c>
      <c r="B177" s="373"/>
      <c r="C177" s="719">
        <v>45449</v>
      </c>
      <c r="D177" s="373"/>
      <c r="E177" s="346">
        <v>253.8</v>
      </c>
      <c r="F177" s="373"/>
      <c r="G177" s="347">
        <v>10.008800000000001</v>
      </c>
      <c r="H177" s="374"/>
      <c r="I177" s="348">
        <v>0.33989999999999998</v>
      </c>
      <c r="J177" s="348">
        <v>-1.1711</v>
      </c>
      <c r="K177" s="348">
        <v>1.8997999999999999</v>
      </c>
      <c r="L177" s="348">
        <v>3.7073999999999998</v>
      </c>
      <c r="M177" s="348">
        <v>3.2985000000000002</v>
      </c>
      <c r="N177" s="350">
        <v>2.3184999999999998</v>
      </c>
      <c r="O177" s="348">
        <v>-3.8860000000000001</v>
      </c>
      <c r="P177" s="348" t="s">
        <v>430</v>
      </c>
      <c r="Q177" s="348" t="s">
        <v>430</v>
      </c>
      <c r="R177" s="348" t="s">
        <v>430</v>
      </c>
      <c r="S177" s="348">
        <v>5.4623999999999997</v>
      </c>
      <c r="T177" s="348">
        <v>14.854900000000001</v>
      </c>
      <c r="U177" s="348">
        <v>1.048</v>
      </c>
      <c r="V177" s="348">
        <v>4.4389000000000003</v>
      </c>
      <c r="W177" s="348">
        <v>-0.31169999999999998</v>
      </c>
      <c r="X177" s="348">
        <v>3.9899999999999998E-2</v>
      </c>
      <c r="Y177" s="374"/>
      <c r="Z177" s="346">
        <v>9</v>
      </c>
      <c r="AA177" s="346">
        <v>11</v>
      </c>
      <c r="AB177" s="346">
        <v>4</v>
      </c>
      <c r="AC177" s="346">
        <v>7</v>
      </c>
      <c r="AD177" s="346">
        <v>2</v>
      </c>
      <c r="AE177" s="346">
        <v>7</v>
      </c>
      <c r="AF177" s="346">
        <v>9</v>
      </c>
      <c r="AG177" s="346" t="s">
        <v>430</v>
      </c>
      <c r="AH177" s="346" t="s">
        <v>430</v>
      </c>
      <c r="AI177" s="346" t="s">
        <v>430</v>
      </c>
      <c r="AJ177" s="346">
        <v>1</v>
      </c>
      <c r="AK177" s="346">
        <v>4</v>
      </c>
      <c r="AL177" s="346">
        <v>3</v>
      </c>
      <c r="AM177" s="346">
        <v>6</v>
      </c>
      <c r="AN177" s="346">
        <v>7</v>
      </c>
      <c r="AO177" s="373"/>
      <c r="AP177" s="348" t="s">
        <v>430</v>
      </c>
      <c r="AQ177" s="348" t="s">
        <v>430</v>
      </c>
      <c r="AR177" s="348" t="s">
        <v>430</v>
      </c>
      <c r="AS177" s="348" t="s">
        <v>430</v>
      </c>
      <c r="AT177" s="348">
        <v>6.17</v>
      </c>
      <c r="AU177" s="351"/>
      <c r="AV177" s="346" t="s">
        <v>430</v>
      </c>
      <c r="AW177" s="346" t="s">
        <v>430</v>
      </c>
      <c r="AX177" s="346" t="s">
        <v>430</v>
      </c>
      <c r="AY177" s="346" t="s">
        <v>430</v>
      </c>
      <c r="AZ177" s="346">
        <v>4</v>
      </c>
      <c r="BA177" s="362"/>
      <c r="BB177" s="348">
        <v>14.6438428424302</v>
      </c>
      <c r="BC177" s="375">
        <v>0.97987840279348903</v>
      </c>
      <c r="BD177" s="375">
        <v>-2.5822486086948399E-2</v>
      </c>
      <c r="BE177" s="375">
        <v>-0.27115523188807999</v>
      </c>
      <c r="BF177" s="374"/>
      <c r="BG177" s="348">
        <v>38.517600000000002</v>
      </c>
      <c r="BH177" s="348">
        <v>50.898400000000002</v>
      </c>
      <c r="BI177" s="348">
        <v>9.4656300000000009</v>
      </c>
      <c r="BJ177" s="348">
        <v>1.1183700000000001</v>
      </c>
      <c r="BK177" s="373"/>
      <c r="BL177" s="372" t="s">
        <v>3355</v>
      </c>
      <c r="BM177" s="372" t="s">
        <v>3356</v>
      </c>
      <c r="BN177" s="372" t="s">
        <v>3357</v>
      </c>
      <c r="BO177" s="372" t="s">
        <v>3358</v>
      </c>
      <c r="BP177" s="372" t="s">
        <v>1016</v>
      </c>
      <c r="BQ177" s="373"/>
      <c r="BR177" s="354" t="s">
        <v>548</v>
      </c>
    </row>
    <row r="178" spans="1:70" s="428" customFormat="1" x14ac:dyDescent="0.25">
      <c r="A178" s="345" t="s">
        <v>3359</v>
      </c>
      <c r="B178" s="373"/>
      <c r="C178" s="719">
        <v>44176</v>
      </c>
      <c r="D178" s="373"/>
      <c r="E178" s="346">
        <v>168.06399999999999</v>
      </c>
      <c r="F178" s="373"/>
      <c r="G178" s="347">
        <v>23.27</v>
      </c>
      <c r="H178" s="374"/>
      <c r="I178" s="348">
        <v>0.47499999999999998</v>
      </c>
      <c r="J178" s="348">
        <v>-0.38529999999999998</v>
      </c>
      <c r="K178" s="348">
        <v>1.1738999999999999</v>
      </c>
      <c r="L178" s="348">
        <v>5.1039000000000003</v>
      </c>
      <c r="M178" s="348">
        <v>0.43159999999999998</v>
      </c>
      <c r="N178" s="350">
        <v>2.0167000000000002</v>
      </c>
      <c r="O178" s="348">
        <v>2.0602</v>
      </c>
      <c r="P178" s="348">
        <v>13.260199999999999</v>
      </c>
      <c r="Q178" s="348">
        <v>11.847799999999999</v>
      </c>
      <c r="R178" s="348" t="s">
        <v>430</v>
      </c>
      <c r="S178" s="348">
        <v>4.5373000000000001</v>
      </c>
      <c r="T178" s="348">
        <v>12.9064</v>
      </c>
      <c r="U178" s="348">
        <v>-0.68289999999999995</v>
      </c>
      <c r="V178" s="348">
        <v>3.6526000000000001</v>
      </c>
      <c r="W178" s="348">
        <v>-1.0629</v>
      </c>
      <c r="X178" s="348">
        <v>15.991899999999999</v>
      </c>
      <c r="Y178" s="374"/>
      <c r="Z178" s="346">
        <v>5</v>
      </c>
      <c r="AA178" s="346">
        <v>2</v>
      </c>
      <c r="AB178" s="346">
        <v>9</v>
      </c>
      <c r="AC178" s="346">
        <v>3</v>
      </c>
      <c r="AD178" s="346">
        <v>5</v>
      </c>
      <c r="AE178" s="346">
        <v>8</v>
      </c>
      <c r="AF178" s="346">
        <v>2</v>
      </c>
      <c r="AG178" s="346">
        <v>5</v>
      </c>
      <c r="AH178" s="346">
        <v>3</v>
      </c>
      <c r="AI178" s="346" t="s">
        <v>430</v>
      </c>
      <c r="AJ178" s="346">
        <v>3</v>
      </c>
      <c r="AK178" s="346">
        <v>8</v>
      </c>
      <c r="AL178" s="346">
        <v>7</v>
      </c>
      <c r="AM178" s="346">
        <v>8</v>
      </c>
      <c r="AN178" s="346">
        <v>11</v>
      </c>
      <c r="AO178" s="373"/>
      <c r="AP178" s="348" t="s">
        <v>430</v>
      </c>
      <c r="AQ178" s="348" t="s">
        <v>430</v>
      </c>
      <c r="AR178" s="348">
        <v>11.16</v>
      </c>
      <c r="AS178" s="348">
        <v>6.8</v>
      </c>
      <c r="AT178" s="348">
        <v>4.1100000000000003</v>
      </c>
      <c r="AU178" s="351"/>
      <c r="AV178" s="346" t="s">
        <v>430</v>
      </c>
      <c r="AW178" s="346" t="s">
        <v>430</v>
      </c>
      <c r="AX178" s="346">
        <v>3</v>
      </c>
      <c r="AY178" s="346">
        <v>3</v>
      </c>
      <c r="AZ178" s="346">
        <v>7</v>
      </c>
      <c r="BA178" s="362"/>
      <c r="BB178" s="348">
        <v>10.405584883465799</v>
      </c>
      <c r="BC178" s="375">
        <v>0.84345301962030395</v>
      </c>
      <c r="BD178" s="375">
        <v>5.7934981870971902E-2</v>
      </c>
      <c r="BE178" s="375">
        <v>0.32903058274323299</v>
      </c>
      <c r="BF178" s="374"/>
      <c r="BG178" s="348">
        <v>65.413399999999996</v>
      </c>
      <c r="BH178" s="348">
        <v>21.760100000000001</v>
      </c>
      <c r="BI178" s="348">
        <v>5.00997</v>
      </c>
      <c r="BJ178" s="348">
        <v>7.8165300000000002</v>
      </c>
      <c r="BK178" s="373"/>
      <c r="BL178" s="372" t="s">
        <v>3360</v>
      </c>
      <c r="BM178" s="372" t="s">
        <v>2202</v>
      </c>
      <c r="BN178" s="372" t="s">
        <v>3361</v>
      </c>
      <c r="BO178" s="372" t="s">
        <v>3362</v>
      </c>
      <c r="BP178" s="372" t="s">
        <v>3363</v>
      </c>
      <c r="BQ178" s="373"/>
      <c r="BR178" s="354" t="s">
        <v>476</v>
      </c>
    </row>
    <row r="179" spans="1:70" s="428" customFormat="1" x14ac:dyDescent="0.25">
      <c r="A179" s="345" t="s">
        <v>3364</v>
      </c>
      <c r="B179" s="373"/>
      <c r="C179" s="719">
        <v>39556</v>
      </c>
      <c r="D179" s="373"/>
      <c r="E179" s="346">
        <v>116.82899999999999</v>
      </c>
      <c r="F179" s="373"/>
      <c r="G179" s="347">
        <v>74.569000000000003</v>
      </c>
      <c r="H179" s="374"/>
      <c r="I179" s="348">
        <v>0.57240000000000002</v>
      </c>
      <c r="J179" s="348">
        <v>-0.31459999999999999</v>
      </c>
      <c r="K179" s="348">
        <v>1.4272</v>
      </c>
      <c r="L179" s="348">
        <v>5.9993999999999996</v>
      </c>
      <c r="M179" s="348">
        <v>-0.36299999999999999</v>
      </c>
      <c r="N179" s="350">
        <v>4.8951000000000002</v>
      </c>
      <c r="O179" s="348">
        <v>2.8028</v>
      </c>
      <c r="P179" s="348">
        <v>15.8215</v>
      </c>
      <c r="Q179" s="348">
        <v>14.6296</v>
      </c>
      <c r="R179" s="348">
        <v>13.856299999999999</v>
      </c>
      <c r="S179" s="348">
        <v>3.4319999999999999</v>
      </c>
      <c r="T179" s="348">
        <v>12.6289</v>
      </c>
      <c r="U179" s="348">
        <v>0.53280000000000005</v>
      </c>
      <c r="V179" s="348">
        <v>5.6548999999999996</v>
      </c>
      <c r="W179" s="348">
        <v>2.98E-2</v>
      </c>
      <c r="X179" s="348">
        <v>11.570399999999999</v>
      </c>
      <c r="Y179" s="374"/>
      <c r="Z179" s="346">
        <v>2</v>
      </c>
      <c r="AA179" s="346">
        <v>1</v>
      </c>
      <c r="AB179" s="346">
        <v>8</v>
      </c>
      <c r="AC179" s="346">
        <v>2</v>
      </c>
      <c r="AD179" s="346">
        <v>7</v>
      </c>
      <c r="AE179" s="346">
        <v>3</v>
      </c>
      <c r="AF179" s="346">
        <v>1</v>
      </c>
      <c r="AG179" s="346">
        <v>2</v>
      </c>
      <c r="AH179" s="346">
        <v>2</v>
      </c>
      <c r="AI179" s="346">
        <v>1</v>
      </c>
      <c r="AJ179" s="346">
        <v>5</v>
      </c>
      <c r="AK179" s="346">
        <v>9</v>
      </c>
      <c r="AL179" s="346">
        <v>4</v>
      </c>
      <c r="AM179" s="346">
        <v>4</v>
      </c>
      <c r="AN179" s="346">
        <v>6</v>
      </c>
      <c r="AO179" s="373"/>
      <c r="AP179" s="348">
        <v>15.2</v>
      </c>
      <c r="AQ179" s="348">
        <v>16.5</v>
      </c>
      <c r="AR179" s="348">
        <v>13.93</v>
      </c>
      <c r="AS179" s="348">
        <v>8.31</v>
      </c>
      <c r="AT179" s="348">
        <v>5.45</v>
      </c>
      <c r="AU179" s="351"/>
      <c r="AV179" s="346">
        <v>1</v>
      </c>
      <c r="AW179" s="346">
        <v>1</v>
      </c>
      <c r="AX179" s="346">
        <v>2</v>
      </c>
      <c r="AY179" s="346">
        <v>1</v>
      </c>
      <c r="AZ179" s="346">
        <v>5</v>
      </c>
      <c r="BA179" s="362"/>
      <c r="BB179" s="348">
        <v>11.793190440113399</v>
      </c>
      <c r="BC179" s="375">
        <v>0.97611558316568503</v>
      </c>
      <c r="BD179" s="375">
        <v>6.5411795883433196E-2</v>
      </c>
      <c r="BE179" s="375">
        <v>0.454529685443539</v>
      </c>
      <c r="BF179" s="374"/>
      <c r="BG179" s="348">
        <v>87.1511</v>
      </c>
      <c r="BH179" s="348">
        <v>10.7369</v>
      </c>
      <c r="BI179" s="348" t="s">
        <v>430</v>
      </c>
      <c r="BJ179" s="348">
        <v>2.1120000000000001</v>
      </c>
      <c r="BK179" s="373"/>
      <c r="BL179" s="372" t="s">
        <v>3365</v>
      </c>
      <c r="BM179" s="372" t="s">
        <v>3366</v>
      </c>
      <c r="BN179" s="372" t="s">
        <v>2083</v>
      </c>
      <c r="BO179" s="372" t="s">
        <v>3367</v>
      </c>
      <c r="BP179" s="372" t="s">
        <v>1164</v>
      </c>
      <c r="BQ179" s="373"/>
      <c r="BR179" s="354" t="s">
        <v>3368</v>
      </c>
    </row>
    <row r="180" spans="1:70" s="428" customFormat="1" x14ac:dyDescent="0.25">
      <c r="A180" s="884" t="s">
        <v>93</v>
      </c>
      <c r="B180" s="402"/>
      <c r="C180" s="724"/>
      <c r="D180" s="402"/>
      <c r="E180" s="403"/>
      <c r="F180" s="402"/>
      <c r="G180" s="404"/>
      <c r="H180" s="406"/>
      <c r="I180" s="405">
        <v>0.41980000000000001</v>
      </c>
      <c r="J180" s="405">
        <v>-0.82130000000000003</v>
      </c>
      <c r="K180" s="405">
        <v>1.3553999999999999</v>
      </c>
      <c r="L180" s="405">
        <v>4.1647999999999996</v>
      </c>
      <c r="M180" s="405">
        <v>0.34870000000000001</v>
      </c>
      <c r="N180" s="407">
        <v>3.6654</v>
      </c>
      <c r="O180" s="405">
        <v>-0.39250000000000002</v>
      </c>
      <c r="P180" s="405">
        <v>13.515499999999999</v>
      </c>
      <c r="Q180" s="405">
        <v>12.274900000000001</v>
      </c>
      <c r="R180" s="405">
        <v>13.856299999999999</v>
      </c>
      <c r="S180" s="405">
        <v>3.1648999999999998</v>
      </c>
      <c r="T180" s="405">
        <v>13.9594</v>
      </c>
      <c r="U180" s="405">
        <v>-0.50919999999999999</v>
      </c>
      <c r="V180" s="405">
        <v>5.0042999999999997</v>
      </c>
      <c r="W180" s="405">
        <v>-0.11559999999999999</v>
      </c>
      <c r="X180" s="405">
        <v>9.2104999999999997</v>
      </c>
      <c r="Y180" s="406"/>
      <c r="Z180" s="403">
        <v>11</v>
      </c>
      <c r="AA180" s="403">
        <v>11</v>
      </c>
      <c r="AB180" s="403">
        <v>11</v>
      </c>
      <c r="AC180" s="403">
        <v>11</v>
      </c>
      <c r="AD180" s="403">
        <v>11</v>
      </c>
      <c r="AE180" s="403">
        <v>11</v>
      </c>
      <c r="AF180" s="403">
        <v>9</v>
      </c>
      <c r="AG180" s="403">
        <v>7</v>
      </c>
      <c r="AH180" s="403">
        <v>5</v>
      </c>
      <c r="AI180" s="403">
        <v>1</v>
      </c>
      <c r="AJ180" s="403">
        <v>11</v>
      </c>
      <c r="AK180" s="403">
        <v>11</v>
      </c>
      <c r="AL180" s="403">
        <v>11</v>
      </c>
      <c r="AM180" s="403">
        <v>11</v>
      </c>
      <c r="AN180" s="403">
        <v>11</v>
      </c>
      <c r="AO180" s="402"/>
      <c r="AP180" s="405">
        <v>15.2</v>
      </c>
      <c r="AQ180" s="405">
        <v>12.82</v>
      </c>
      <c r="AR180" s="405">
        <v>11.234</v>
      </c>
      <c r="AS180" s="405">
        <v>6.2271428571428604</v>
      </c>
      <c r="AT180" s="405">
        <v>4.6181818181818199</v>
      </c>
      <c r="AU180" s="408"/>
      <c r="AV180" s="403">
        <v>1</v>
      </c>
      <c r="AW180" s="403">
        <v>2</v>
      </c>
      <c r="AX180" s="403">
        <v>5</v>
      </c>
      <c r="AY180" s="403">
        <v>7</v>
      </c>
      <c r="AZ180" s="403">
        <v>11</v>
      </c>
      <c r="BA180" s="409"/>
      <c r="BB180" s="405"/>
      <c r="BC180" s="410"/>
      <c r="BD180" s="410"/>
      <c r="BE180" s="410"/>
      <c r="BF180" s="406"/>
      <c r="BG180" s="405"/>
      <c r="BH180" s="405"/>
      <c r="BI180" s="405"/>
      <c r="BJ180" s="405"/>
      <c r="BK180" s="402"/>
      <c r="BL180" s="401"/>
      <c r="BM180" s="401"/>
      <c r="BN180" s="401"/>
      <c r="BO180" s="401"/>
      <c r="BP180" s="401"/>
      <c r="BQ180" s="402"/>
      <c r="BR180" s="411"/>
    </row>
    <row r="181" spans="1:70" s="428" customFormat="1" x14ac:dyDescent="0.25">
      <c r="A181" s="885" t="s">
        <v>94</v>
      </c>
      <c r="B181" s="373"/>
      <c r="C181" s="719"/>
      <c r="D181" s="373"/>
      <c r="E181" s="346"/>
      <c r="F181" s="373"/>
      <c r="G181" s="347"/>
      <c r="H181" s="374"/>
      <c r="I181" s="348">
        <v>0.71730000000000005</v>
      </c>
      <c r="J181" s="348">
        <v>-0.31459999999999999</v>
      </c>
      <c r="K181" s="348">
        <v>3.3464999999999998</v>
      </c>
      <c r="L181" s="348">
        <v>6.6055999999999999</v>
      </c>
      <c r="M181" s="348">
        <v>7.53</v>
      </c>
      <c r="N181" s="350">
        <v>10.5502</v>
      </c>
      <c r="O181" s="348">
        <v>2.8028</v>
      </c>
      <c r="P181" s="348">
        <v>16.520700000000001</v>
      </c>
      <c r="Q181" s="348">
        <v>19.2362</v>
      </c>
      <c r="R181" s="348">
        <v>13.856299999999999</v>
      </c>
      <c r="S181" s="348">
        <v>5.4623999999999997</v>
      </c>
      <c r="T181" s="348">
        <v>20.037199999999999</v>
      </c>
      <c r="U181" s="348">
        <v>5.6353999999999997</v>
      </c>
      <c r="V181" s="348">
        <v>11.3468</v>
      </c>
      <c r="W181" s="348">
        <v>1.4639</v>
      </c>
      <c r="X181" s="348">
        <v>18.713200000000001</v>
      </c>
      <c r="Y181" s="374"/>
      <c r="Z181" s="346"/>
      <c r="AA181" s="346"/>
      <c r="AB181" s="346"/>
      <c r="AC181" s="346"/>
      <c r="AD181" s="346"/>
      <c r="AE181" s="346"/>
      <c r="AF181" s="346"/>
      <c r="AG181" s="346"/>
      <c r="AH181" s="346"/>
      <c r="AI181" s="346"/>
      <c r="AJ181" s="346"/>
      <c r="AK181" s="346"/>
      <c r="AL181" s="346"/>
      <c r="AM181" s="346"/>
      <c r="AN181" s="346"/>
      <c r="AO181" s="373"/>
      <c r="AP181" s="348">
        <v>15.2</v>
      </c>
      <c r="AQ181" s="348">
        <v>16.5</v>
      </c>
      <c r="AR181" s="348">
        <v>15.8</v>
      </c>
      <c r="AS181" s="348">
        <v>8.31</v>
      </c>
      <c r="AT181" s="348">
        <v>10.81</v>
      </c>
      <c r="AU181" s="351"/>
      <c r="AV181" s="346"/>
      <c r="AW181" s="346"/>
      <c r="AX181" s="346"/>
      <c r="AY181" s="346"/>
      <c r="AZ181" s="346"/>
      <c r="BA181" s="362"/>
      <c r="BB181" s="348"/>
      <c r="BC181" s="375"/>
      <c r="BD181" s="375"/>
      <c r="BE181" s="375"/>
      <c r="BF181" s="374"/>
      <c r="BG181" s="348"/>
      <c r="BH181" s="348"/>
      <c r="BI181" s="348"/>
      <c r="BJ181" s="348"/>
      <c r="BK181" s="373"/>
      <c r="BL181" s="372"/>
      <c r="BM181" s="372"/>
      <c r="BN181" s="372"/>
      <c r="BO181" s="372"/>
      <c r="BP181" s="372"/>
      <c r="BQ181" s="373"/>
      <c r="BR181" s="354"/>
    </row>
    <row r="182" spans="1:70" s="428" customFormat="1" x14ac:dyDescent="0.25">
      <c r="A182" s="885" t="s">
        <v>95</v>
      </c>
      <c r="B182" s="373"/>
      <c r="C182" s="719"/>
      <c r="D182" s="373"/>
      <c r="E182" s="346"/>
      <c r="F182" s="373"/>
      <c r="G182" s="347"/>
      <c r="H182" s="374"/>
      <c r="I182" s="348">
        <v>9.7299999999999998E-2</v>
      </c>
      <c r="J182" s="348">
        <v>-1.1711</v>
      </c>
      <c r="K182" s="348">
        <v>-3.0038999999999998</v>
      </c>
      <c r="L182" s="348">
        <v>1.4874000000000001</v>
      </c>
      <c r="M182" s="348">
        <v>-6.3369999999999997</v>
      </c>
      <c r="N182" s="350">
        <v>0.12559999999999999</v>
      </c>
      <c r="O182" s="348">
        <v>-3.8860000000000001</v>
      </c>
      <c r="P182" s="348">
        <v>8.3109999999999999</v>
      </c>
      <c r="Q182" s="348">
        <v>6.1784999999999997</v>
      </c>
      <c r="R182" s="348">
        <v>13.856299999999999</v>
      </c>
      <c r="S182" s="348">
        <v>-2.0146000000000002</v>
      </c>
      <c r="T182" s="348">
        <v>7.7146999999999997</v>
      </c>
      <c r="U182" s="348">
        <v>-5.4785000000000004</v>
      </c>
      <c r="V182" s="348">
        <v>0.69540000000000002</v>
      </c>
      <c r="W182" s="348">
        <v>-1.0629</v>
      </c>
      <c r="X182" s="348">
        <v>-0.98660000000000003</v>
      </c>
      <c r="Y182" s="374"/>
      <c r="Z182" s="346"/>
      <c r="AA182" s="346"/>
      <c r="AB182" s="346"/>
      <c r="AC182" s="346"/>
      <c r="AD182" s="346"/>
      <c r="AE182" s="346"/>
      <c r="AF182" s="346"/>
      <c r="AG182" s="346"/>
      <c r="AH182" s="346"/>
      <c r="AI182" s="346"/>
      <c r="AJ182" s="346"/>
      <c r="AK182" s="346"/>
      <c r="AL182" s="346"/>
      <c r="AM182" s="346"/>
      <c r="AN182" s="346"/>
      <c r="AO182" s="373"/>
      <c r="AP182" s="348">
        <v>15.2</v>
      </c>
      <c r="AQ182" s="348">
        <v>9.14</v>
      </c>
      <c r="AR182" s="348">
        <v>6.6</v>
      </c>
      <c r="AS182" s="348">
        <v>3.92</v>
      </c>
      <c r="AT182" s="348">
        <v>-1.72</v>
      </c>
      <c r="AU182" s="351"/>
      <c r="AV182" s="346"/>
      <c r="AW182" s="346"/>
      <c r="AX182" s="346"/>
      <c r="AY182" s="346"/>
      <c r="AZ182" s="346"/>
      <c r="BA182" s="362"/>
      <c r="BB182" s="348"/>
      <c r="BC182" s="375"/>
      <c r="BD182" s="375"/>
      <c r="BE182" s="375"/>
      <c r="BF182" s="374"/>
      <c r="BG182" s="348"/>
      <c r="BH182" s="348"/>
      <c r="BI182" s="348"/>
      <c r="BJ182" s="348"/>
      <c r="BK182" s="373"/>
      <c r="BL182" s="372"/>
      <c r="BM182" s="372"/>
      <c r="BN182" s="372"/>
      <c r="BO182" s="372"/>
      <c r="BP182" s="372"/>
      <c r="BQ182" s="373"/>
      <c r="BR182" s="354"/>
    </row>
    <row r="183" spans="1:70" s="428" customFormat="1" x14ac:dyDescent="0.25">
      <c r="A183" s="886" t="s">
        <v>96</v>
      </c>
      <c r="B183" s="413"/>
      <c r="C183" s="725"/>
      <c r="D183" s="413"/>
      <c r="E183" s="414"/>
      <c r="F183" s="413"/>
      <c r="G183" s="415"/>
      <c r="H183" s="417"/>
      <c r="I183" s="416">
        <v>0.43140000000000001</v>
      </c>
      <c r="J183" s="416">
        <v>-0.88849999999999996</v>
      </c>
      <c r="K183" s="416">
        <v>1.5794999999999999</v>
      </c>
      <c r="L183" s="416">
        <v>4.1439000000000004</v>
      </c>
      <c r="M183" s="416">
        <v>-9.7100000000000006E-2</v>
      </c>
      <c r="N183" s="418">
        <v>3.5470999999999999</v>
      </c>
      <c r="O183" s="416">
        <v>-0.45219999999999999</v>
      </c>
      <c r="P183" s="416">
        <v>15.3447</v>
      </c>
      <c r="Q183" s="416">
        <v>11.847799999999999</v>
      </c>
      <c r="R183" s="416">
        <v>13.856299999999999</v>
      </c>
      <c r="S183" s="416">
        <v>3.2787999999999999</v>
      </c>
      <c r="T183" s="416">
        <v>13.6327</v>
      </c>
      <c r="U183" s="416">
        <v>0</v>
      </c>
      <c r="V183" s="416">
        <v>4.4389000000000003</v>
      </c>
      <c r="W183" s="416">
        <v>2.98E-2</v>
      </c>
      <c r="X183" s="416">
        <v>11.360300000000001</v>
      </c>
      <c r="Y183" s="417"/>
      <c r="Z183" s="414"/>
      <c r="AA183" s="414"/>
      <c r="AB183" s="414"/>
      <c r="AC183" s="414"/>
      <c r="AD183" s="414"/>
      <c r="AE183" s="414"/>
      <c r="AF183" s="414"/>
      <c r="AG183" s="414"/>
      <c r="AH183" s="414"/>
      <c r="AI183" s="414"/>
      <c r="AJ183" s="414"/>
      <c r="AK183" s="414"/>
      <c r="AL183" s="414"/>
      <c r="AM183" s="414"/>
      <c r="AN183" s="414"/>
      <c r="AO183" s="413"/>
      <c r="AP183" s="416">
        <v>15.2</v>
      </c>
      <c r="AQ183" s="416">
        <v>12.82</v>
      </c>
      <c r="AR183" s="416">
        <v>11.16</v>
      </c>
      <c r="AS183" s="416">
        <v>6.04</v>
      </c>
      <c r="AT183" s="416">
        <v>4.8499999999999996</v>
      </c>
      <c r="AU183" s="419"/>
      <c r="AV183" s="414"/>
      <c r="AW183" s="414"/>
      <c r="AX183" s="414"/>
      <c r="AY183" s="414"/>
      <c r="AZ183" s="414"/>
      <c r="BA183" s="420"/>
      <c r="BB183" s="416"/>
      <c r="BC183" s="421"/>
      <c r="BD183" s="421"/>
      <c r="BE183" s="421"/>
      <c r="BF183" s="417"/>
      <c r="BG183" s="416"/>
      <c r="BH183" s="416"/>
      <c r="BI183" s="416"/>
      <c r="BJ183" s="416"/>
      <c r="BK183" s="413"/>
      <c r="BL183" s="412"/>
      <c r="BM183" s="412"/>
      <c r="BN183" s="412"/>
      <c r="BO183" s="412"/>
      <c r="BP183" s="412"/>
      <c r="BQ183" s="413"/>
      <c r="BR183" s="422"/>
    </row>
    <row r="184" spans="1:70" s="428" customFormat="1" ht="11" x14ac:dyDescent="0.3">
      <c r="A184" s="887" t="s">
        <v>3369</v>
      </c>
      <c r="B184" s="373"/>
      <c r="C184" s="719"/>
      <c r="D184" s="373"/>
      <c r="E184" s="346"/>
      <c r="F184" s="373"/>
      <c r="G184" s="347"/>
      <c r="H184" s="374"/>
      <c r="I184" s="348"/>
      <c r="J184" s="348"/>
      <c r="K184" s="348"/>
      <c r="L184" s="348"/>
      <c r="M184" s="348"/>
      <c r="N184" s="350"/>
      <c r="O184" s="348"/>
      <c r="P184" s="348"/>
      <c r="Q184" s="348"/>
      <c r="R184" s="348"/>
      <c r="S184" s="348"/>
      <c r="T184" s="348"/>
      <c r="U184" s="348"/>
      <c r="V184" s="348"/>
      <c r="W184" s="348"/>
      <c r="X184" s="348"/>
      <c r="Y184" s="374"/>
      <c r="Z184" s="346"/>
      <c r="AA184" s="346"/>
      <c r="AB184" s="346"/>
      <c r="AC184" s="346"/>
      <c r="AD184" s="346"/>
      <c r="AE184" s="346"/>
      <c r="AF184" s="346"/>
      <c r="AG184" s="346"/>
      <c r="AH184" s="346"/>
      <c r="AI184" s="346"/>
      <c r="AJ184" s="346"/>
      <c r="AK184" s="346"/>
      <c r="AL184" s="346"/>
      <c r="AM184" s="346"/>
      <c r="AN184" s="346"/>
      <c r="AO184" s="373"/>
      <c r="AP184" s="348"/>
      <c r="AQ184" s="348"/>
      <c r="AR184" s="348"/>
      <c r="AS184" s="348"/>
      <c r="AT184" s="348"/>
      <c r="AU184" s="351"/>
      <c r="AV184" s="346"/>
      <c r="AW184" s="346"/>
      <c r="AX184" s="346"/>
      <c r="AY184" s="346"/>
      <c r="AZ184" s="346"/>
      <c r="BA184" s="362"/>
      <c r="BB184" s="348"/>
      <c r="BC184" s="375"/>
      <c r="BD184" s="375"/>
      <c r="BE184" s="375"/>
      <c r="BF184" s="374"/>
      <c r="BG184" s="348"/>
      <c r="BH184" s="348"/>
      <c r="BI184" s="348"/>
      <c r="BJ184" s="348"/>
      <c r="BK184" s="373"/>
      <c r="BL184" s="372"/>
      <c r="BM184" s="372"/>
      <c r="BN184" s="372"/>
      <c r="BO184" s="372"/>
      <c r="BP184" s="372"/>
      <c r="BQ184" s="373"/>
      <c r="BR184" s="354"/>
    </row>
    <row r="185" spans="1:70" s="428" customFormat="1" x14ac:dyDescent="0.25">
      <c r="A185" s="345"/>
      <c r="B185" s="373"/>
      <c r="C185" s="719"/>
      <c r="D185" s="373"/>
      <c r="E185" s="346"/>
      <c r="F185" s="373"/>
      <c r="G185" s="347"/>
      <c r="H185" s="374"/>
      <c r="I185" s="348"/>
      <c r="J185" s="348"/>
      <c r="K185" s="348"/>
      <c r="L185" s="348"/>
      <c r="M185" s="348"/>
      <c r="N185" s="350"/>
      <c r="O185" s="348"/>
      <c r="P185" s="348"/>
      <c r="Q185" s="348"/>
      <c r="R185" s="348"/>
      <c r="S185" s="348"/>
      <c r="T185" s="348"/>
      <c r="U185" s="348"/>
      <c r="V185" s="348"/>
      <c r="W185" s="348"/>
      <c r="X185" s="348"/>
      <c r="Y185" s="374"/>
      <c r="Z185" s="346"/>
      <c r="AA185" s="346"/>
      <c r="AB185" s="346"/>
      <c r="AC185" s="346"/>
      <c r="AD185" s="346"/>
      <c r="AE185" s="346"/>
      <c r="AF185" s="346"/>
      <c r="AG185" s="346"/>
      <c r="AH185" s="346"/>
      <c r="AI185" s="346"/>
      <c r="AJ185" s="346"/>
      <c r="AK185" s="346"/>
      <c r="AL185" s="346"/>
      <c r="AM185" s="346"/>
      <c r="AN185" s="346"/>
      <c r="AO185" s="373"/>
      <c r="AP185" s="348"/>
      <c r="AQ185" s="348"/>
      <c r="AR185" s="348"/>
      <c r="AS185" s="348"/>
      <c r="AT185" s="348"/>
      <c r="AU185" s="351"/>
      <c r="AV185" s="346"/>
      <c r="AW185" s="346"/>
      <c r="AX185" s="346"/>
      <c r="AY185" s="346"/>
      <c r="AZ185" s="346"/>
      <c r="BA185" s="362"/>
      <c r="BB185" s="348"/>
      <c r="BC185" s="375"/>
      <c r="BD185" s="375"/>
      <c r="BE185" s="375"/>
      <c r="BF185" s="374"/>
      <c r="BG185" s="348"/>
      <c r="BH185" s="348"/>
      <c r="BI185" s="348"/>
      <c r="BJ185" s="348"/>
      <c r="BK185" s="373"/>
      <c r="BL185" s="372"/>
      <c r="BM185" s="372"/>
      <c r="BN185" s="372"/>
      <c r="BO185" s="372"/>
      <c r="BP185" s="372"/>
      <c r="BQ185" s="373"/>
      <c r="BR185" s="354"/>
    </row>
    <row r="186" spans="1:70" s="428" customFormat="1" ht="14.5" customHeight="1" x14ac:dyDescent="0.35">
      <c r="A186" s="873" t="s">
        <v>3370</v>
      </c>
      <c r="B186" s="861"/>
      <c r="C186" s="862"/>
      <c r="D186" s="861"/>
      <c r="E186" s="863"/>
      <c r="F186" s="861"/>
      <c r="G186" s="864"/>
      <c r="H186" s="866"/>
      <c r="I186" s="865"/>
      <c r="J186" s="865"/>
      <c r="K186" s="865"/>
      <c r="L186" s="865"/>
      <c r="M186" s="865"/>
      <c r="N186" s="867"/>
      <c r="O186" s="865"/>
      <c r="P186" s="865"/>
      <c r="Q186" s="865"/>
      <c r="R186" s="865"/>
      <c r="S186" s="865"/>
      <c r="T186" s="865"/>
      <c r="U186" s="865"/>
      <c r="V186" s="865"/>
      <c r="W186" s="865"/>
      <c r="X186" s="865"/>
      <c r="Y186" s="866"/>
      <c r="Z186" s="863"/>
      <c r="AA186" s="863"/>
      <c r="AB186" s="863"/>
      <c r="AC186" s="863"/>
      <c r="AD186" s="863"/>
      <c r="AE186" s="863"/>
      <c r="AF186" s="863"/>
      <c r="AG186" s="863"/>
      <c r="AH186" s="863"/>
      <c r="AI186" s="863"/>
      <c r="AJ186" s="863"/>
      <c r="AK186" s="863"/>
      <c r="AL186" s="863"/>
      <c r="AM186" s="863"/>
      <c r="AN186" s="863"/>
      <c r="AO186" s="861"/>
      <c r="AP186" s="865"/>
      <c r="AQ186" s="865"/>
      <c r="AR186" s="865"/>
      <c r="AS186" s="865"/>
      <c r="AT186" s="865"/>
      <c r="AU186" s="868"/>
      <c r="AV186" s="863"/>
      <c r="AW186" s="863"/>
      <c r="AX186" s="863"/>
      <c r="AY186" s="863"/>
      <c r="AZ186" s="863"/>
      <c r="BA186" s="869"/>
      <c r="BB186" s="865"/>
      <c r="BC186" s="870"/>
      <c r="BD186" s="870"/>
      <c r="BE186" s="870"/>
      <c r="BF186" s="866"/>
      <c r="BG186" s="865"/>
      <c r="BH186" s="865"/>
      <c r="BI186" s="865"/>
      <c r="BJ186" s="865"/>
      <c r="BK186" s="861"/>
      <c r="BL186" s="871"/>
      <c r="BM186" s="871"/>
      <c r="BN186" s="871"/>
      <c r="BO186" s="871"/>
      <c r="BP186" s="871"/>
      <c r="BQ186" s="861"/>
      <c r="BR186" s="872"/>
    </row>
    <row r="187" spans="1:70" s="428" customFormat="1" x14ac:dyDescent="0.25">
      <c r="A187" s="345" t="s">
        <v>3371</v>
      </c>
      <c r="B187" s="373"/>
      <c r="C187" s="719">
        <v>33239</v>
      </c>
      <c r="D187" s="373"/>
      <c r="E187" s="346">
        <v>5303.77</v>
      </c>
      <c r="F187" s="373"/>
      <c r="G187" s="347">
        <v>241.89599999999999</v>
      </c>
      <c r="H187" s="374"/>
      <c r="I187" s="348">
        <v>0.72799999999999998</v>
      </c>
      <c r="J187" s="348">
        <v>-0.45290000000000002</v>
      </c>
      <c r="K187" s="348">
        <v>1.0394000000000001</v>
      </c>
      <c r="L187" s="348">
        <v>5.6539999999999999</v>
      </c>
      <c r="M187" s="348">
        <v>-0.59140000000000004</v>
      </c>
      <c r="N187" s="350">
        <v>1.2609999999999999</v>
      </c>
      <c r="O187" s="348">
        <v>0.77470000000000006</v>
      </c>
      <c r="P187" s="348">
        <v>10.6396</v>
      </c>
      <c r="Q187" s="348">
        <v>9.4392999999999994</v>
      </c>
      <c r="R187" s="348">
        <v>11.29</v>
      </c>
      <c r="S187" s="348">
        <v>2.6295000000000002</v>
      </c>
      <c r="T187" s="348">
        <v>14.9321</v>
      </c>
      <c r="U187" s="348">
        <v>-1.8265</v>
      </c>
      <c r="V187" s="348">
        <v>2.6053999999999999</v>
      </c>
      <c r="W187" s="348">
        <v>-8.6E-3</v>
      </c>
      <c r="X187" s="348">
        <v>13.9214</v>
      </c>
      <c r="Y187" s="374"/>
      <c r="Z187" s="346">
        <v>1</v>
      </c>
      <c r="AA187" s="346">
        <v>8</v>
      </c>
      <c r="AB187" s="346">
        <v>8</v>
      </c>
      <c r="AC187" s="346">
        <v>7</v>
      </c>
      <c r="AD187" s="346">
        <v>6</v>
      </c>
      <c r="AE187" s="346">
        <v>3</v>
      </c>
      <c r="AF187" s="346">
        <v>3</v>
      </c>
      <c r="AG187" s="346">
        <v>4</v>
      </c>
      <c r="AH187" s="346">
        <v>3</v>
      </c>
      <c r="AI187" s="346">
        <v>1</v>
      </c>
      <c r="AJ187" s="346">
        <v>8</v>
      </c>
      <c r="AK187" s="346">
        <v>6</v>
      </c>
      <c r="AL187" s="346">
        <v>5</v>
      </c>
      <c r="AM187" s="346">
        <v>3</v>
      </c>
      <c r="AN187" s="346">
        <v>10</v>
      </c>
      <c r="AO187" s="373"/>
      <c r="AP187" s="348">
        <v>11.73</v>
      </c>
      <c r="AQ187" s="348">
        <v>11.5</v>
      </c>
      <c r="AR187" s="348">
        <v>8.75</v>
      </c>
      <c r="AS187" s="348">
        <v>5.08</v>
      </c>
      <c r="AT187" s="348">
        <v>3.16</v>
      </c>
      <c r="AU187" s="351"/>
      <c r="AV187" s="346">
        <v>1</v>
      </c>
      <c r="AW187" s="346">
        <v>1</v>
      </c>
      <c r="AX187" s="346">
        <v>4</v>
      </c>
      <c r="AY187" s="346">
        <v>3</v>
      </c>
      <c r="AZ187" s="346">
        <v>6</v>
      </c>
      <c r="BA187" s="362"/>
      <c r="BB187" s="348">
        <v>12.3005377175415</v>
      </c>
      <c r="BC187" s="375">
        <v>0.96536869196908703</v>
      </c>
      <c r="BD187" s="375">
        <v>3.1258298796221197E-2</v>
      </c>
      <c r="BE187" s="375">
        <v>-9.05932657311442E-3</v>
      </c>
      <c r="BF187" s="374"/>
      <c r="BG187" s="348">
        <v>69.597499999999997</v>
      </c>
      <c r="BH187" s="348">
        <v>18.506399999999999</v>
      </c>
      <c r="BI187" s="348">
        <v>9.3050800000000002</v>
      </c>
      <c r="BJ187" s="348">
        <v>2.5910199999999999</v>
      </c>
      <c r="BK187" s="373"/>
      <c r="BL187" s="372" t="s">
        <v>3372</v>
      </c>
      <c r="BM187" s="372" t="s">
        <v>3373</v>
      </c>
      <c r="BN187" s="372" t="s">
        <v>3374</v>
      </c>
      <c r="BO187" s="372" t="s">
        <v>3375</v>
      </c>
      <c r="BP187" s="372" t="s">
        <v>3376</v>
      </c>
      <c r="BQ187" s="373"/>
      <c r="BR187" s="354" t="s">
        <v>519</v>
      </c>
    </row>
    <row r="188" spans="1:70" s="428" customFormat="1" x14ac:dyDescent="0.25">
      <c r="A188" s="345" t="s">
        <v>3377</v>
      </c>
      <c r="B188" s="373"/>
      <c r="C188" s="719">
        <v>44113</v>
      </c>
      <c r="D188" s="373"/>
      <c r="E188" s="346">
        <v>1356.27</v>
      </c>
      <c r="F188" s="373"/>
      <c r="G188" s="347">
        <v>21.68</v>
      </c>
      <c r="H188" s="374"/>
      <c r="I188" s="348">
        <v>0.60319999999999996</v>
      </c>
      <c r="J188" s="348">
        <v>-0.27600000000000002</v>
      </c>
      <c r="K188" s="348">
        <v>1.5457000000000001</v>
      </c>
      <c r="L188" s="348">
        <v>5.0896999999999997</v>
      </c>
      <c r="M188" s="348">
        <v>-1.4097</v>
      </c>
      <c r="N188" s="350">
        <v>-2.9977999999999998</v>
      </c>
      <c r="O188" s="348">
        <v>-0.63959999999999995</v>
      </c>
      <c r="P188" s="348">
        <v>12.7019</v>
      </c>
      <c r="Q188" s="348">
        <v>10.1774</v>
      </c>
      <c r="R188" s="348" t="s">
        <v>430</v>
      </c>
      <c r="S188" s="348">
        <v>2.9929000000000001</v>
      </c>
      <c r="T188" s="348">
        <v>12.389799999999999</v>
      </c>
      <c r="U188" s="348">
        <v>-4.6193999999999997</v>
      </c>
      <c r="V188" s="348">
        <v>-2.1661000000000001</v>
      </c>
      <c r="W188" s="348">
        <v>0.32390000000000002</v>
      </c>
      <c r="X188" s="348">
        <v>14.101599999999999</v>
      </c>
      <c r="Y188" s="374"/>
      <c r="Z188" s="346">
        <v>5</v>
      </c>
      <c r="AA188" s="346">
        <v>4</v>
      </c>
      <c r="AB188" s="346">
        <v>6</v>
      </c>
      <c r="AC188" s="346">
        <v>8</v>
      </c>
      <c r="AD188" s="346">
        <v>8</v>
      </c>
      <c r="AE188" s="346">
        <v>9</v>
      </c>
      <c r="AF188" s="346">
        <v>5</v>
      </c>
      <c r="AG188" s="346">
        <v>2</v>
      </c>
      <c r="AH188" s="346">
        <v>2</v>
      </c>
      <c r="AI188" s="346" t="s">
        <v>430</v>
      </c>
      <c r="AJ188" s="346">
        <v>7</v>
      </c>
      <c r="AK188" s="346">
        <v>7</v>
      </c>
      <c r="AL188" s="346">
        <v>9</v>
      </c>
      <c r="AM188" s="346">
        <v>9</v>
      </c>
      <c r="AN188" s="346">
        <v>6</v>
      </c>
      <c r="AO188" s="373"/>
      <c r="AP188" s="348" t="s">
        <v>430</v>
      </c>
      <c r="AQ188" s="348" t="s">
        <v>430</v>
      </c>
      <c r="AR188" s="348">
        <v>10.43</v>
      </c>
      <c r="AS188" s="348">
        <v>4.3600000000000003</v>
      </c>
      <c r="AT188" s="348">
        <v>-0.89</v>
      </c>
      <c r="AU188" s="351"/>
      <c r="AV188" s="346" t="s">
        <v>430</v>
      </c>
      <c r="AW188" s="346" t="s">
        <v>430</v>
      </c>
      <c r="AX188" s="346">
        <v>2</v>
      </c>
      <c r="AY188" s="346">
        <v>4</v>
      </c>
      <c r="AZ188" s="346">
        <v>9</v>
      </c>
      <c r="BA188" s="362"/>
      <c r="BB188" s="348">
        <v>12.6337560847078</v>
      </c>
      <c r="BC188" s="375">
        <v>0.93911879450257196</v>
      </c>
      <c r="BD188" s="375">
        <v>4.89278278240124E-2</v>
      </c>
      <c r="BE188" s="375">
        <v>0.23529036513242199</v>
      </c>
      <c r="BF188" s="374"/>
      <c r="BG188" s="348">
        <v>63.328299999999999</v>
      </c>
      <c r="BH188" s="348">
        <v>8.5607299999999995</v>
      </c>
      <c r="BI188" s="348">
        <v>22.764600000000002</v>
      </c>
      <c r="BJ188" s="348">
        <v>5.3463700000000003</v>
      </c>
      <c r="BK188" s="373"/>
      <c r="BL188" s="372" t="s">
        <v>941</v>
      </c>
      <c r="BM188" s="372" t="s">
        <v>1477</v>
      </c>
      <c r="BN188" s="372" t="s">
        <v>3378</v>
      </c>
      <c r="BO188" s="372" t="s">
        <v>3379</v>
      </c>
      <c r="BP188" s="372" t="s">
        <v>3380</v>
      </c>
      <c r="BQ188" s="373"/>
      <c r="BR188" s="354" t="s">
        <v>463</v>
      </c>
    </row>
    <row r="189" spans="1:70" s="428" customFormat="1" x14ac:dyDescent="0.25">
      <c r="A189" s="345" t="s">
        <v>3381</v>
      </c>
      <c r="B189" s="373"/>
      <c r="C189" s="719">
        <v>43873</v>
      </c>
      <c r="D189" s="373"/>
      <c r="E189" s="346">
        <v>1074.28</v>
      </c>
      <c r="F189" s="373"/>
      <c r="G189" s="347">
        <v>21.16</v>
      </c>
      <c r="H189" s="374"/>
      <c r="I189" s="348">
        <v>0.42709999999999998</v>
      </c>
      <c r="J189" s="348">
        <v>-0.42349999999999999</v>
      </c>
      <c r="K189" s="348">
        <v>0.61819999999999997</v>
      </c>
      <c r="L189" s="348">
        <v>4.2877999999999998</v>
      </c>
      <c r="M189" s="348">
        <v>-1.0289999999999999</v>
      </c>
      <c r="N189" s="350">
        <v>-1.2599</v>
      </c>
      <c r="O189" s="348">
        <v>-1.7264999999999999</v>
      </c>
      <c r="P189" s="348">
        <v>9.9434000000000005</v>
      </c>
      <c r="Q189" s="348">
        <v>6.2830000000000004</v>
      </c>
      <c r="R189" s="348" t="s">
        <v>430</v>
      </c>
      <c r="S189" s="348">
        <v>1.7307999999999999</v>
      </c>
      <c r="T189" s="348">
        <v>11.8393</v>
      </c>
      <c r="U189" s="348">
        <v>-3.5112000000000001</v>
      </c>
      <c r="V189" s="348">
        <v>0.80989999999999995</v>
      </c>
      <c r="W189" s="348">
        <v>4.7300000000000002E-2</v>
      </c>
      <c r="X189" s="348">
        <v>12.1762</v>
      </c>
      <c r="Y189" s="374"/>
      <c r="Z189" s="346">
        <v>9</v>
      </c>
      <c r="AA189" s="346">
        <v>6</v>
      </c>
      <c r="AB189" s="346">
        <v>9</v>
      </c>
      <c r="AC189" s="346">
        <v>10</v>
      </c>
      <c r="AD189" s="346">
        <v>7</v>
      </c>
      <c r="AE189" s="346">
        <v>6</v>
      </c>
      <c r="AF189" s="346">
        <v>7</v>
      </c>
      <c r="AG189" s="346">
        <v>7</v>
      </c>
      <c r="AH189" s="346">
        <v>8</v>
      </c>
      <c r="AI189" s="346" t="s">
        <v>430</v>
      </c>
      <c r="AJ189" s="346">
        <v>9</v>
      </c>
      <c r="AK189" s="346">
        <v>9</v>
      </c>
      <c r="AL189" s="346">
        <v>8</v>
      </c>
      <c r="AM189" s="346">
        <v>5</v>
      </c>
      <c r="AN189" s="346">
        <v>8</v>
      </c>
      <c r="AO189" s="373"/>
      <c r="AP189" s="348" t="s">
        <v>430</v>
      </c>
      <c r="AQ189" s="348" t="s">
        <v>430</v>
      </c>
      <c r="AR189" s="348">
        <v>7.02</v>
      </c>
      <c r="AS189" s="348">
        <v>3.17</v>
      </c>
      <c r="AT189" s="348">
        <v>0.52</v>
      </c>
      <c r="AU189" s="351"/>
      <c r="AV189" s="346" t="s">
        <v>430</v>
      </c>
      <c r="AW189" s="346" t="s">
        <v>430</v>
      </c>
      <c r="AX189" s="346">
        <v>8</v>
      </c>
      <c r="AY189" s="346">
        <v>8</v>
      </c>
      <c r="AZ189" s="346">
        <v>8</v>
      </c>
      <c r="BA189" s="362"/>
      <c r="BB189" s="348">
        <v>11.0699969337097</v>
      </c>
      <c r="BC189" s="375">
        <v>0.86017283166235803</v>
      </c>
      <c r="BD189" s="375">
        <v>2.71948021218818E-2</v>
      </c>
      <c r="BE189" s="375">
        <v>-4.9621489748126198E-2</v>
      </c>
      <c r="BF189" s="374"/>
      <c r="BG189" s="348">
        <v>66.264499999999998</v>
      </c>
      <c r="BH189" s="348">
        <v>12.743399999999999</v>
      </c>
      <c r="BI189" s="348">
        <v>10.331300000000001</v>
      </c>
      <c r="BJ189" s="348">
        <v>10.6608</v>
      </c>
      <c r="BK189" s="373"/>
      <c r="BL189" s="372" t="s">
        <v>3382</v>
      </c>
      <c r="BM189" s="372" t="s">
        <v>3383</v>
      </c>
      <c r="BN189" s="372" t="s">
        <v>3384</v>
      </c>
      <c r="BO189" s="372" t="s">
        <v>1506</v>
      </c>
      <c r="BP189" s="372" t="s">
        <v>3385</v>
      </c>
      <c r="BQ189" s="373"/>
      <c r="BR189" s="354" t="s">
        <v>436</v>
      </c>
    </row>
    <row r="190" spans="1:70" s="428" customFormat="1" ht="11" x14ac:dyDescent="0.3">
      <c r="A190" s="841" t="s">
        <v>3386</v>
      </c>
      <c r="B190" s="842"/>
      <c r="C190" s="843">
        <v>44176</v>
      </c>
      <c r="D190" s="842"/>
      <c r="E190" s="844">
        <v>751.51900000000001</v>
      </c>
      <c r="F190" s="842"/>
      <c r="G190" s="845">
        <v>17.103000000000002</v>
      </c>
      <c r="H190" s="847"/>
      <c r="I190" s="846">
        <v>0.68879999999999997</v>
      </c>
      <c r="J190" s="846">
        <v>-0.36699999999999999</v>
      </c>
      <c r="K190" s="846">
        <v>1.3210999999999999</v>
      </c>
      <c r="L190" s="846">
        <v>6.1573000000000002</v>
      </c>
      <c r="M190" s="846">
        <v>-2.7299000000000002</v>
      </c>
      <c r="N190" s="848">
        <v>-0.67369999999999997</v>
      </c>
      <c r="O190" s="846">
        <v>-8.7599999999999997E-2</v>
      </c>
      <c r="P190" s="846">
        <v>10.159000000000001</v>
      </c>
      <c r="Q190" s="846">
        <v>7.7595999999999998</v>
      </c>
      <c r="R190" s="846" t="s">
        <v>430</v>
      </c>
      <c r="S190" s="846">
        <v>3.5415999999999999</v>
      </c>
      <c r="T190" s="846">
        <v>12.033300000000001</v>
      </c>
      <c r="U190" s="846">
        <v>-3.4491999999999998</v>
      </c>
      <c r="V190" s="846">
        <v>0.55259999999999998</v>
      </c>
      <c r="W190" s="846">
        <v>0.47</v>
      </c>
      <c r="X190" s="846">
        <v>9.8735999999999997</v>
      </c>
      <c r="Y190" s="847"/>
      <c r="Z190" s="844">
        <v>2</v>
      </c>
      <c r="AA190" s="844">
        <v>5</v>
      </c>
      <c r="AB190" s="844">
        <v>7</v>
      </c>
      <c r="AC190" s="844">
        <v>6</v>
      </c>
      <c r="AD190" s="844">
        <v>9</v>
      </c>
      <c r="AE190" s="844">
        <v>4</v>
      </c>
      <c r="AF190" s="844">
        <v>4</v>
      </c>
      <c r="AG190" s="844">
        <v>5</v>
      </c>
      <c r="AH190" s="844">
        <v>6</v>
      </c>
      <c r="AI190" s="844" t="s">
        <v>430</v>
      </c>
      <c r="AJ190" s="844">
        <v>6</v>
      </c>
      <c r="AK190" s="844">
        <v>8</v>
      </c>
      <c r="AL190" s="844">
        <v>7</v>
      </c>
      <c r="AM190" s="844">
        <v>8</v>
      </c>
      <c r="AN190" s="844">
        <v>5</v>
      </c>
      <c r="AO190" s="842"/>
      <c r="AP190" s="846" t="s">
        <v>430</v>
      </c>
      <c r="AQ190" s="846" t="s">
        <v>430</v>
      </c>
      <c r="AR190" s="846">
        <v>8</v>
      </c>
      <c r="AS190" s="846">
        <v>4.0999999999999996</v>
      </c>
      <c r="AT190" s="846">
        <v>0.74</v>
      </c>
      <c r="AU190" s="849"/>
      <c r="AV190" s="844" t="s">
        <v>430</v>
      </c>
      <c r="AW190" s="844" t="s">
        <v>430</v>
      </c>
      <c r="AX190" s="844">
        <v>5</v>
      </c>
      <c r="AY190" s="844">
        <v>6</v>
      </c>
      <c r="AZ190" s="844">
        <v>7</v>
      </c>
      <c r="BA190" s="851"/>
      <c r="BB190" s="846">
        <v>12.1010521596672</v>
      </c>
      <c r="BC190" s="852">
        <v>0.95350320342720596</v>
      </c>
      <c r="BD190" s="852">
        <v>3.0043590780122999E-2</v>
      </c>
      <c r="BE190" s="852">
        <v>-2.51569304368385E-2</v>
      </c>
      <c r="BF190" s="847"/>
      <c r="BG190" s="846">
        <v>74.910200000000003</v>
      </c>
      <c r="BH190" s="846">
        <v>15.807499999999999</v>
      </c>
      <c r="BI190" s="846">
        <v>5.3056099999999997</v>
      </c>
      <c r="BJ190" s="846">
        <v>3.9766900000000001</v>
      </c>
      <c r="BK190" s="842"/>
      <c r="BL190" s="855" t="s">
        <v>3387</v>
      </c>
      <c r="BM190" s="855" t="s">
        <v>3388</v>
      </c>
      <c r="BN190" s="855" t="s">
        <v>3389</v>
      </c>
      <c r="BO190" s="855" t="s">
        <v>3390</v>
      </c>
      <c r="BP190" s="855" t="s">
        <v>3391</v>
      </c>
      <c r="BQ190" s="842"/>
      <c r="BR190" s="856" t="s">
        <v>611</v>
      </c>
    </row>
    <row r="191" spans="1:70" s="428" customFormat="1" x14ac:dyDescent="0.25">
      <c r="A191" s="345" t="s">
        <v>3392</v>
      </c>
      <c r="B191" s="373"/>
      <c r="C191" s="719">
        <v>46086</v>
      </c>
      <c r="D191" s="373"/>
      <c r="E191" s="346">
        <v>618.80999999999995</v>
      </c>
      <c r="F191" s="373"/>
      <c r="G191" s="347">
        <v>10.6472</v>
      </c>
      <c r="H191" s="374"/>
      <c r="I191" s="348">
        <v>0.55630000000000002</v>
      </c>
      <c r="J191" s="348">
        <v>-0.58360000000000001</v>
      </c>
      <c r="K191" s="348">
        <v>1.9182999999999999</v>
      </c>
      <c r="L191" s="348">
        <v>4.4847000000000001</v>
      </c>
      <c r="M191" s="348" t="s">
        <v>430</v>
      </c>
      <c r="N191" s="350" t="s">
        <v>430</v>
      </c>
      <c r="O191" s="348" t="s">
        <v>430</v>
      </c>
      <c r="P191" s="348" t="s">
        <v>430</v>
      </c>
      <c r="Q191" s="348" t="s">
        <v>430</v>
      </c>
      <c r="R191" s="348" t="s">
        <v>430</v>
      </c>
      <c r="S191" s="348">
        <v>4.4355000000000002</v>
      </c>
      <c r="T191" s="348">
        <v>8.6394000000000002</v>
      </c>
      <c r="U191" s="348" t="s">
        <v>430</v>
      </c>
      <c r="V191" s="348" t="s">
        <v>430</v>
      </c>
      <c r="W191" s="348">
        <v>0.54200000000000004</v>
      </c>
      <c r="X191" s="348">
        <v>6.4720000000000004</v>
      </c>
      <c r="Y191" s="374"/>
      <c r="Z191" s="346">
        <v>7</v>
      </c>
      <c r="AA191" s="346">
        <v>9</v>
      </c>
      <c r="AB191" s="346">
        <v>4</v>
      </c>
      <c r="AC191" s="346">
        <v>9</v>
      </c>
      <c r="AD191" s="346" t="s">
        <v>430</v>
      </c>
      <c r="AE191" s="346" t="s">
        <v>430</v>
      </c>
      <c r="AF191" s="346" t="s">
        <v>430</v>
      </c>
      <c r="AG191" s="346" t="s">
        <v>430</v>
      </c>
      <c r="AH191" s="346" t="s">
        <v>430</v>
      </c>
      <c r="AI191" s="346" t="s">
        <v>430</v>
      </c>
      <c r="AJ191" s="346">
        <v>5</v>
      </c>
      <c r="AK191" s="346">
        <v>10</v>
      </c>
      <c r="AL191" s="346" t="s">
        <v>430</v>
      </c>
      <c r="AM191" s="346" t="s">
        <v>430</v>
      </c>
      <c r="AN191" s="346">
        <v>4</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62"/>
      <c r="BB191" s="348">
        <v>8.4829186522719606</v>
      </c>
      <c r="BC191" s="375">
        <v>0.60204864602195596</v>
      </c>
      <c r="BD191" s="375">
        <v>0.111411470977657</v>
      </c>
      <c r="BE191" s="375">
        <v>-3.1318061636343202E-2</v>
      </c>
      <c r="BF191" s="374"/>
      <c r="BG191" s="348">
        <v>75.7273</v>
      </c>
      <c r="BH191" s="348">
        <v>14.0905</v>
      </c>
      <c r="BI191" s="348">
        <v>6.3952600000000004</v>
      </c>
      <c r="BJ191" s="348">
        <v>3.78694</v>
      </c>
      <c r="BK191" s="373"/>
      <c r="BL191" s="372" t="s">
        <v>3393</v>
      </c>
      <c r="BM191" s="372" t="s">
        <v>3394</v>
      </c>
      <c r="BN191" s="372" t="s">
        <v>3395</v>
      </c>
      <c r="BO191" s="372" t="s">
        <v>3396</v>
      </c>
      <c r="BP191" s="372" t="s">
        <v>3397</v>
      </c>
      <c r="BQ191" s="373"/>
      <c r="BR191" s="354" t="s">
        <v>443</v>
      </c>
    </row>
    <row r="192" spans="1:70" s="428" customFormat="1" x14ac:dyDescent="0.25">
      <c r="A192" s="345" t="s">
        <v>3398</v>
      </c>
      <c r="B192" s="373"/>
      <c r="C192" s="719">
        <v>44189</v>
      </c>
      <c r="D192" s="373"/>
      <c r="E192" s="346">
        <v>581.32600000000002</v>
      </c>
      <c r="F192" s="373"/>
      <c r="G192" s="347">
        <v>18.29</v>
      </c>
      <c r="H192" s="374"/>
      <c r="I192" s="348">
        <v>0.4945</v>
      </c>
      <c r="J192" s="348">
        <v>-0.4355</v>
      </c>
      <c r="K192" s="348">
        <v>2.2930999999999999</v>
      </c>
      <c r="L192" s="348">
        <v>6.8966000000000003</v>
      </c>
      <c r="M192" s="348">
        <v>0.38419999999999999</v>
      </c>
      <c r="N192" s="350">
        <v>2.8106</v>
      </c>
      <c r="O192" s="348">
        <v>2.4666999999999999</v>
      </c>
      <c r="P192" s="348">
        <v>12.1617</v>
      </c>
      <c r="Q192" s="348">
        <v>8.5016999999999996</v>
      </c>
      <c r="R192" s="348" t="s">
        <v>430</v>
      </c>
      <c r="S192" s="348">
        <v>4.6338999999999997</v>
      </c>
      <c r="T192" s="348">
        <v>14.959099999999999</v>
      </c>
      <c r="U192" s="348">
        <v>-1.1884999999999999</v>
      </c>
      <c r="V192" s="348">
        <v>5.0545999999999998</v>
      </c>
      <c r="W192" s="348">
        <v>0.54979999999999996</v>
      </c>
      <c r="X192" s="348">
        <v>11.2622</v>
      </c>
      <c r="Y192" s="374"/>
      <c r="Z192" s="346">
        <v>8</v>
      </c>
      <c r="AA192" s="346">
        <v>7</v>
      </c>
      <c r="AB192" s="346">
        <v>3</v>
      </c>
      <c r="AC192" s="346">
        <v>4</v>
      </c>
      <c r="AD192" s="346">
        <v>5</v>
      </c>
      <c r="AE192" s="346">
        <v>2</v>
      </c>
      <c r="AF192" s="346">
        <v>2</v>
      </c>
      <c r="AG192" s="346">
        <v>3</v>
      </c>
      <c r="AH192" s="346">
        <v>4</v>
      </c>
      <c r="AI192" s="346" t="s">
        <v>430</v>
      </c>
      <c r="AJ192" s="346">
        <v>4</v>
      </c>
      <c r="AK192" s="346">
        <v>5</v>
      </c>
      <c r="AL192" s="346">
        <v>3</v>
      </c>
      <c r="AM192" s="346">
        <v>2</v>
      </c>
      <c r="AN192" s="346">
        <v>3</v>
      </c>
      <c r="AO192" s="373"/>
      <c r="AP192" s="348" t="s">
        <v>430</v>
      </c>
      <c r="AQ192" s="348" t="s">
        <v>430</v>
      </c>
      <c r="AR192" s="348">
        <v>9.3800000000000008</v>
      </c>
      <c r="AS192" s="348">
        <v>6.81</v>
      </c>
      <c r="AT192" s="348">
        <v>5.0999999999999996</v>
      </c>
      <c r="AU192" s="351"/>
      <c r="AV192" s="346" t="s">
        <v>430</v>
      </c>
      <c r="AW192" s="346" t="s">
        <v>430</v>
      </c>
      <c r="AX192" s="346">
        <v>3</v>
      </c>
      <c r="AY192" s="346">
        <v>2</v>
      </c>
      <c r="AZ192" s="346">
        <v>3</v>
      </c>
      <c r="BA192" s="362"/>
      <c r="BB192" s="348">
        <v>13.1445177588413</v>
      </c>
      <c r="BC192" s="375">
        <v>1.01903730812358</v>
      </c>
      <c r="BD192" s="375">
        <v>3.8018188566782102E-2</v>
      </c>
      <c r="BE192" s="375">
        <v>8.4298384781647098E-2</v>
      </c>
      <c r="BF192" s="374"/>
      <c r="BG192" s="348">
        <v>72.718500000000006</v>
      </c>
      <c r="BH192" s="348">
        <v>17.920100000000001</v>
      </c>
      <c r="BI192" s="348">
        <v>7.2973499999999998</v>
      </c>
      <c r="BJ192" s="348">
        <v>2.0640499999999999</v>
      </c>
      <c r="BK192" s="373"/>
      <c r="BL192" s="372" t="s">
        <v>3399</v>
      </c>
      <c r="BM192" s="372" t="s">
        <v>3400</v>
      </c>
      <c r="BN192" s="372" t="s">
        <v>3401</v>
      </c>
      <c r="BO192" s="372" t="s">
        <v>1022</v>
      </c>
      <c r="BP192" s="372" t="s">
        <v>3402</v>
      </c>
      <c r="BQ192" s="373"/>
      <c r="BR192" s="354" t="s">
        <v>463</v>
      </c>
    </row>
    <row r="193" spans="1:70" s="428" customFormat="1" x14ac:dyDescent="0.25">
      <c r="A193" s="345" t="s">
        <v>3403</v>
      </c>
      <c r="B193" s="373"/>
      <c r="C193" s="719">
        <v>44275</v>
      </c>
      <c r="D193" s="373"/>
      <c r="E193" s="346">
        <v>393.4</v>
      </c>
      <c r="F193" s="373"/>
      <c r="G193" s="347">
        <v>17.39</v>
      </c>
      <c r="H193" s="374"/>
      <c r="I193" s="348">
        <v>0.63660000000000005</v>
      </c>
      <c r="J193" s="348">
        <v>-0.1149</v>
      </c>
      <c r="K193" s="348">
        <v>3.0213000000000001</v>
      </c>
      <c r="L193" s="348">
        <v>10.6938</v>
      </c>
      <c r="M193" s="348">
        <v>4.5701000000000001</v>
      </c>
      <c r="N193" s="350">
        <v>-0.68530000000000002</v>
      </c>
      <c r="O193" s="348">
        <v>-1.7636000000000001</v>
      </c>
      <c r="P193" s="348">
        <v>10.098599999999999</v>
      </c>
      <c r="Q193" s="348">
        <v>7.8959999999999999</v>
      </c>
      <c r="R193" s="348" t="s">
        <v>430</v>
      </c>
      <c r="S193" s="348">
        <v>5.7786</v>
      </c>
      <c r="T193" s="348">
        <v>21.015999999999998</v>
      </c>
      <c r="U193" s="348">
        <v>0.4042</v>
      </c>
      <c r="V193" s="348">
        <v>2.2940999999999998</v>
      </c>
      <c r="W193" s="348">
        <v>0.98719999999999997</v>
      </c>
      <c r="X193" s="348">
        <v>10.744</v>
      </c>
      <c r="Y193" s="374"/>
      <c r="Z193" s="346">
        <v>3</v>
      </c>
      <c r="AA193" s="346">
        <v>1</v>
      </c>
      <c r="AB193" s="346">
        <v>1</v>
      </c>
      <c r="AC193" s="346">
        <v>1</v>
      </c>
      <c r="AD193" s="346">
        <v>2</v>
      </c>
      <c r="AE193" s="346">
        <v>5</v>
      </c>
      <c r="AF193" s="346">
        <v>8</v>
      </c>
      <c r="AG193" s="346">
        <v>6</v>
      </c>
      <c r="AH193" s="346">
        <v>5</v>
      </c>
      <c r="AI193" s="346" t="s">
        <v>430</v>
      </c>
      <c r="AJ193" s="346">
        <v>1</v>
      </c>
      <c r="AK193" s="346">
        <v>2</v>
      </c>
      <c r="AL193" s="346">
        <v>2</v>
      </c>
      <c r="AM193" s="346">
        <v>4</v>
      </c>
      <c r="AN193" s="346">
        <v>2</v>
      </c>
      <c r="AO193" s="373"/>
      <c r="AP193" s="348" t="s">
        <v>430</v>
      </c>
      <c r="AQ193" s="348" t="s">
        <v>430</v>
      </c>
      <c r="AR193" s="348">
        <v>7.71</v>
      </c>
      <c r="AS193" s="348">
        <v>4.13</v>
      </c>
      <c r="AT193" s="348">
        <v>8.73</v>
      </c>
      <c r="AU193" s="351"/>
      <c r="AV193" s="346" t="s">
        <v>430</v>
      </c>
      <c r="AW193" s="346" t="s">
        <v>430</v>
      </c>
      <c r="AX193" s="346">
        <v>6</v>
      </c>
      <c r="AY193" s="346">
        <v>5</v>
      </c>
      <c r="AZ193" s="346">
        <v>2</v>
      </c>
      <c r="BA193" s="362"/>
      <c r="BB193" s="348">
        <v>13.207982525091399</v>
      </c>
      <c r="BC193" s="375">
        <v>0.96291832097517205</v>
      </c>
      <c r="BD193" s="375">
        <v>2.76832076582437E-2</v>
      </c>
      <c r="BE193" s="375">
        <v>-2.6914940730576101E-2</v>
      </c>
      <c r="BF193" s="374"/>
      <c r="BG193" s="348">
        <v>77.064999999999998</v>
      </c>
      <c r="BH193" s="348">
        <v>4.69625</v>
      </c>
      <c r="BI193" s="348">
        <v>17.333500000000001</v>
      </c>
      <c r="BJ193" s="348">
        <v>0.90525</v>
      </c>
      <c r="BK193" s="373"/>
      <c r="BL193" s="372" t="s">
        <v>3404</v>
      </c>
      <c r="BM193" s="372" t="s">
        <v>2331</v>
      </c>
      <c r="BN193" s="372" t="s">
        <v>3405</v>
      </c>
      <c r="BO193" s="372" t="s">
        <v>1535</v>
      </c>
      <c r="BP193" s="372" t="s">
        <v>3406</v>
      </c>
      <c r="BQ193" s="373"/>
      <c r="BR193" s="354" t="s">
        <v>3407</v>
      </c>
    </row>
    <row r="194" spans="1:70" s="428" customFormat="1" x14ac:dyDescent="0.25">
      <c r="A194" s="345" t="s">
        <v>3408</v>
      </c>
      <c r="B194" s="373"/>
      <c r="C194" s="719">
        <v>44141</v>
      </c>
      <c r="D194" s="373"/>
      <c r="E194" s="346">
        <v>330.10199999999998</v>
      </c>
      <c r="F194" s="373"/>
      <c r="G194" s="347">
        <v>38.8902</v>
      </c>
      <c r="H194" s="374"/>
      <c r="I194" s="348">
        <v>0.12720000000000001</v>
      </c>
      <c r="J194" s="348">
        <v>-0.97750000000000004</v>
      </c>
      <c r="K194" s="348">
        <v>-0.89700000000000002</v>
      </c>
      <c r="L194" s="348">
        <v>9.1694999999999993</v>
      </c>
      <c r="M194" s="348">
        <v>19.119299999999999</v>
      </c>
      <c r="N194" s="350">
        <v>21.298400000000001</v>
      </c>
      <c r="O194" s="348">
        <v>2.5773999999999999</v>
      </c>
      <c r="P194" s="348">
        <v>16.581700000000001</v>
      </c>
      <c r="Q194" s="348">
        <v>18.530200000000001</v>
      </c>
      <c r="R194" s="348" t="s">
        <v>430</v>
      </c>
      <c r="S194" s="348">
        <v>1.0860000000000001</v>
      </c>
      <c r="T194" s="348">
        <v>35.3673</v>
      </c>
      <c r="U194" s="348">
        <v>16.127600000000001</v>
      </c>
      <c r="V194" s="348">
        <v>21.746099999999998</v>
      </c>
      <c r="W194" s="348">
        <v>1.7754000000000001</v>
      </c>
      <c r="X194" s="348">
        <v>26.441299999999998</v>
      </c>
      <c r="Y194" s="374"/>
      <c r="Z194" s="346">
        <v>10</v>
      </c>
      <c r="AA194" s="346">
        <v>10</v>
      </c>
      <c r="AB194" s="346">
        <v>10</v>
      </c>
      <c r="AC194" s="346">
        <v>2</v>
      </c>
      <c r="AD194" s="346">
        <v>1</v>
      </c>
      <c r="AE194" s="346">
        <v>1</v>
      </c>
      <c r="AF194" s="346">
        <v>1</v>
      </c>
      <c r="AG194" s="346">
        <v>1</v>
      </c>
      <c r="AH194" s="346">
        <v>1</v>
      </c>
      <c r="AI194" s="346" t="s">
        <v>430</v>
      </c>
      <c r="AJ194" s="346">
        <v>10</v>
      </c>
      <c r="AK194" s="346">
        <v>1</v>
      </c>
      <c r="AL194" s="346">
        <v>1</v>
      </c>
      <c r="AM194" s="346">
        <v>1</v>
      </c>
      <c r="AN194" s="346">
        <v>1</v>
      </c>
      <c r="AO194" s="373"/>
      <c r="AP194" s="348" t="s">
        <v>430</v>
      </c>
      <c r="AQ194" s="348" t="s">
        <v>430</v>
      </c>
      <c r="AR194" s="348">
        <v>16.5</v>
      </c>
      <c r="AS194" s="348">
        <v>13.79</v>
      </c>
      <c r="AT194" s="348">
        <v>31.19</v>
      </c>
      <c r="AU194" s="351"/>
      <c r="AV194" s="346" t="s">
        <v>430</v>
      </c>
      <c r="AW194" s="346" t="s">
        <v>430</v>
      </c>
      <c r="AX194" s="346">
        <v>1</v>
      </c>
      <c r="AY194" s="346">
        <v>1</v>
      </c>
      <c r="AZ194" s="346">
        <v>1</v>
      </c>
      <c r="BA194" s="362"/>
      <c r="BB194" s="348">
        <v>16.113538026626902</v>
      </c>
      <c r="BC194" s="375">
        <v>0.88351475736404494</v>
      </c>
      <c r="BD194" s="375">
        <v>5.9996606786384903E-2</v>
      </c>
      <c r="BE194" s="375">
        <v>0.60657390345107698</v>
      </c>
      <c r="BF194" s="374"/>
      <c r="BG194" s="348">
        <v>30.466000000000001</v>
      </c>
      <c r="BH194" s="348">
        <v>12.8645</v>
      </c>
      <c r="BI194" s="348">
        <v>27.225899999999999</v>
      </c>
      <c r="BJ194" s="348">
        <v>29.4436</v>
      </c>
      <c r="BK194" s="373"/>
      <c r="BL194" s="372" t="s">
        <v>3409</v>
      </c>
      <c r="BM194" s="372" t="s">
        <v>3410</v>
      </c>
      <c r="BN194" s="372" t="s">
        <v>3411</v>
      </c>
      <c r="BO194" s="372" t="s">
        <v>858</v>
      </c>
      <c r="BP194" s="372" t="s">
        <v>3412</v>
      </c>
      <c r="BQ194" s="373"/>
      <c r="BR194" s="354" t="s">
        <v>548</v>
      </c>
    </row>
    <row r="195" spans="1:70" s="428" customFormat="1" x14ac:dyDescent="0.25">
      <c r="A195" s="345" t="s">
        <v>3413</v>
      </c>
      <c r="B195" s="373"/>
      <c r="C195" s="719">
        <v>43658</v>
      </c>
      <c r="D195" s="373"/>
      <c r="E195" s="346">
        <v>95.52</v>
      </c>
      <c r="F195" s="373"/>
      <c r="G195" s="347">
        <v>23.75</v>
      </c>
      <c r="H195" s="374"/>
      <c r="I195" s="348">
        <v>0.63560000000000005</v>
      </c>
      <c r="J195" s="348">
        <v>-0.21010000000000001</v>
      </c>
      <c r="K195" s="348">
        <v>2.3706999999999998</v>
      </c>
      <c r="L195" s="348">
        <v>6.7896000000000001</v>
      </c>
      <c r="M195" s="348">
        <v>0.84930000000000005</v>
      </c>
      <c r="N195" s="350">
        <v>-2.8231999999999999</v>
      </c>
      <c r="O195" s="348">
        <v>-1.2397</v>
      </c>
      <c r="P195" s="348">
        <v>9.2509999999999994</v>
      </c>
      <c r="Q195" s="348">
        <v>7.7222</v>
      </c>
      <c r="R195" s="348" t="s">
        <v>430</v>
      </c>
      <c r="S195" s="348">
        <v>5.5556000000000001</v>
      </c>
      <c r="T195" s="348">
        <v>16.707599999999999</v>
      </c>
      <c r="U195" s="348">
        <v>-1.6970000000000001</v>
      </c>
      <c r="V195" s="348">
        <v>0.76370000000000005</v>
      </c>
      <c r="W195" s="348">
        <v>0</v>
      </c>
      <c r="X195" s="348">
        <v>12.932399999999999</v>
      </c>
      <c r="Y195" s="374"/>
      <c r="Z195" s="346">
        <v>4</v>
      </c>
      <c r="AA195" s="346">
        <v>2</v>
      </c>
      <c r="AB195" s="346">
        <v>2</v>
      </c>
      <c r="AC195" s="346">
        <v>5</v>
      </c>
      <c r="AD195" s="346">
        <v>4</v>
      </c>
      <c r="AE195" s="346">
        <v>8</v>
      </c>
      <c r="AF195" s="346">
        <v>6</v>
      </c>
      <c r="AG195" s="346">
        <v>8</v>
      </c>
      <c r="AH195" s="346">
        <v>7</v>
      </c>
      <c r="AI195" s="346" t="s">
        <v>430</v>
      </c>
      <c r="AJ195" s="346">
        <v>2</v>
      </c>
      <c r="AK195" s="346">
        <v>3</v>
      </c>
      <c r="AL195" s="346">
        <v>4</v>
      </c>
      <c r="AM195" s="346">
        <v>7</v>
      </c>
      <c r="AN195" s="346">
        <v>9</v>
      </c>
      <c r="AO195" s="373"/>
      <c r="AP195" s="348" t="s">
        <v>430</v>
      </c>
      <c r="AQ195" s="348">
        <v>10.77</v>
      </c>
      <c r="AR195" s="348">
        <v>7.59</v>
      </c>
      <c r="AS195" s="348">
        <v>3.57</v>
      </c>
      <c r="AT195" s="348">
        <v>4.1500000000000004</v>
      </c>
      <c r="AU195" s="351"/>
      <c r="AV195" s="346" t="s">
        <v>430</v>
      </c>
      <c r="AW195" s="346">
        <v>2</v>
      </c>
      <c r="AX195" s="346">
        <v>7</v>
      </c>
      <c r="AY195" s="346">
        <v>7</v>
      </c>
      <c r="AZ195" s="346">
        <v>4</v>
      </c>
      <c r="BA195" s="362"/>
      <c r="BB195" s="348">
        <v>12.1923559720826</v>
      </c>
      <c r="BC195" s="375">
        <v>0.96053736307767001</v>
      </c>
      <c r="BD195" s="375">
        <v>2.3299881514251299E-2</v>
      </c>
      <c r="BE195" s="375">
        <v>-0.10750316574141799</v>
      </c>
      <c r="BF195" s="374"/>
      <c r="BG195" s="348">
        <v>40.787300000000002</v>
      </c>
      <c r="BH195" s="348">
        <v>27.9085</v>
      </c>
      <c r="BI195" s="348">
        <v>29.412199999999999</v>
      </c>
      <c r="BJ195" s="348">
        <v>1.8919999999999999</v>
      </c>
      <c r="BK195" s="373"/>
      <c r="BL195" s="372" t="s">
        <v>3414</v>
      </c>
      <c r="BM195" s="372" t="s">
        <v>3415</v>
      </c>
      <c r="BN195" s="372" t="s">
        <v>3416</v>
      </c>
      <c r="BO195" s="372" t="s">
        <v>3417</v>
      </c>
      <c r="BP195" s="372" t="s">
        <v>3418</v>
      </c>
      <c r="BQ195" s="373"/>
      <c r="BR195" s="354" t="s">
        <v>910</v>
      </c>
    </row>
    <row r="196" spans="1:70" s="428" customFormat="1" x14ac:dyDescent="0.25">
      <c r="A196" s="345" t="s">
        <v>3419</v>
      </c>
      <c r="B196" s="373"/>
      <c r="C196" s="719">
        <v>45595</v>
      </c>
      <c r="D196" s="373"/>
      <c r="E196" s="346">
        <v>51.93</v>
      </c>
      <c r="F196" s="373"/>
      <c r="G196" s="347">
        <v>10.32</v>
      </c>
      <c r="H196" s="374"/>
      <c r="I196" s="348">
        <v>0.57499999999999996</v>
      </c>
      <c r="J196" s="348">
        <v>-0.23200000000000001</v>
      </c>
      <c r="K196" s="348">
        <v>1.7851999999999999</v>
      </c>
      <c r="L196" s="348">
        <v>6.8986999999999998</v>
      </c>
      <c r="M196" s="348">
        <v>1.9057999999999999</v>
      </c>
      <c r="N196" s="350">
        <v>-2.3374999999999999</v>
      </c>
      <c r="O196" s="348" t="s">
        <v>430</v>
      </c>
      <c r="P196" s="348" t="s">
        <v>430</v>
      </c>
      <c r="Q196" s="348" t="s">
        <v>430</v>
      </c>
      <c r="R196" s="348" t="s">
        <v>430</v>
      </c>
      <c r="S196" s="348">
        <v>4.8567</v>
      </c>
      <c r="T196" s="348">
        <v>15.837899999999999</v>
      </c>
      <c r="U196" s="348">
        <v>-2.7791000000000001</v>
      </c>
      <c r="V196" s="348">
        <v>0.77139999999999997</v>
      </c>
      <c r="W196" s="348">
        <v>0.24279999999999999</v>
      </c>
      <c r="X196" s="348">
        <v>1.7599</v>
      </c>
      <c r="Y196" s="374"/>
      <c r="Z196" s="346">
        <v>6</v>
      </c>
      <c r="AA196" s="346">
        <v>3</v>
      </c>
      <c r="AB196" s="346">
        <v>5</v>
      </c>
      <c r="AC196" s="346">
        <v>3</v>
      </c>
      <c r="AD196" s="346">
        <v>3</v>
      </c>
      <c r="AE196" s="346">
        <v>7</v>
      </c>
      <c r="AF196" s="346" t="s">
        <v>430</v>
      </c>
      <c r="AG196" s="346" t="s">
        <v>430</v>
      </c>
      <c r="AH196" s="346" t="s">
        <v>430</v>
      </c>
      <c r="AI196" s="346" t="s">
        <v>430</v>
      </c>
      <c r="AJ196" s="346">
        <v>3</v>
      </c>
      <c r="AK196" s="346">
        <v>4</v>
      </c>
      <c r="AL196" s="346">
        <v>6</v>
      </c>
      <c r="AM196" s="346">
        <v>6</v>
      </c>
      <c r="AN196" s="346">
        <v>7</v>
      </c>
      <c r="AO196" s="373"/>
      <c r="AP196" s="348" t="s">
        <v>430</v>
      </c>
      <c r="AQ196" s="348" t="s">
        <v>430</v>
      </c>
      <c r="AR196" s="348" t="s">
        <v>430</v>
      </c>
      <c r="AS196" s="348" t="s">
        <v>430</v>
      </c>
      <c r="AT196" s="348">
        <v>3.45</v>
      </c>
      <c r="AU196" s="351"/>
      <c r="AV196" s="346" t="s">
        <v>430</v>
      </c>
      <c r="AW196" s="346" t="s">
        <v>430</v>
      </c>
      <c r="AX196" s="346" t="s">
        <v>430</v>
      </c>
      <c r="AY196" s="346" t="s">
        <v>430</v>
      </c>
      <c r="AZ196" s="346">
        <v>5</v>
      </c>
      <c r="BA196" s="362"/>
      <c r="BB196" s="348">
        <v>11.7496567002196</v>
      </c>
      <c r="BC196" s="375">
        <v>0.96737168826720998</v>
      </c>
      <c r="BD196" s="375">
        <v>-1.1890246198075599E-2</v>
      </c>
      <c r="BE196" s="375">
        <v>-0.222540092199774</v>
      </c>
      <c r="BF196" s="374"/>
      <c r="BG196" s="348">
        <v>61.2498</v>
      </c>
      <c r="BH196" s="348">
        <v>12.8409</v>
      </c>
      <c r="BI196" s="348">
        <v>12.249000000000001</v>
      </c>
      <c r="BJ196" s="348">
        <v>13.660299999999999</v>
      </c>
      <c r="BK196" s="373"/>
      <c r="BL196" s="372" t="s">
        <v>3420</v>
      </c>
      <c r="BM196" s="372" t="s">
        <v>3421</v>
      </c>
      <c r="BN196" s="372" t="s">
        <v>3422</v>
      </c>
      <c r="BO196" s="372" t="s">
        <v>2204</v>
      </c>
      <c r="BP196" s="372" t="s">
        <v>3423</v>
      </c>
      <c r="BQ196" s="373"/>
      <c r="BR196" s="354" t="s">
        <v>555</v>
      </c>
    </row>
    <row r="197" spans="1:70" s="428" customFormat="1" x14ac:dyDescent="0.25">
      <c r="A197" s="884" t="s">
        <v>93</v>
      </c>
      <c r="B197" s="402"/>
      <c r="C197" s="724"/>
      <c r="D197" s="402"/>
      <c r="E197" s="403"/>
      <c r="F197" s="402"/>
      <c r="G197" s="404"/>
      <c r="H197" s="406"/>
      <c r="I197" s="405">
        <v>0.54720000000000002</v>
      </c>
      <c r="J197" s="405">
        <v>-0.4073</v>
      </c>
      <c r="K197" s="405">
        <v>1.5016</v>
      </c>
      <c r="L197" s="405">
        <v>6.6121999999999996</v>
      </c>
      <c r="M197" s="405">
        <v>2.3410000000000002</v>
      </c>
      <c r="N197" s="407">
        <v>1.6214</v>
      </c>
      <c r="O197" s="405">
        <v>4.5199999999999997E-2</v>
      </c>
      <c r="P197" s="405">
        <v>11.4421</v>
      </c>
      <c r="Q197" s="405">
        <v>9.5387000000000004</v>
      </c>
      <c r="R197" s="405">
        <v>11.29</v>
      </c>
      <c r="S197" s="405">
        <v>3.7241</v>
      </c>
      <c r="T197" s="405">
        <v>16.372199999999999</v>
      </c>
      <c r="U197" s="405">
        <v>-0.28210000000000002</v>
      </c>
      <c r="V197" s="405">
        <v>3.6034999999999999</v>
      </c>
      <c r="W197" s="405">
        <v>0.49299999999999999</v>
      </c>
      <c r="X197" s="405">
        <v>11.968500000000001</v>
      </c>
      <c r="Y197" s="406"/>
      <c r="Z197" s="403">
        <v>10</v>
      </c>
      <c r="AA197" s="403">
        <v>10</v>
      </c>
      <c r="AB197" s="403">
        <v>10</v>
      </c>
      <c r="AC197" s="403">
        <v>10</v>
      </c>
      <c r="AD197" s="403">
        <v>9</v>
      </c>
      <c r="AE197" s="403">
        <v>9</v>
      </c>
      <c r="AF197" s="403">
        <v>8</v>
      </c>
      <c r="AG197" s="403">
        <v>8</v>
      </c>
      <c r="AH197" s="403">
        <v>8</v>
      </c>
      <c r="AI197" s="403">
        <v>1</v>
      </c>
      <c r="AJ197" s="403">
        <v>10</v>
      </c>
      <c r="AK197" s="403">
        <v>10</v>
      </c>
      <c r="AL197" s="403">
        <v>9</v>
      </c>
      <c r="AM197" s="403">
        <v>9</v>
      </c>
      <c r="AN197" s="403">
        <v>10</v>
      </c>
      <c r="AO197" s="402"/>
      <c r="AP197" s="405">
        <v>11.73</v>
      </c>
      <c r="AQ197" s="405">
        <v>11.135</v>
      </c>
      <c r="AR197" s="405">
        <v>9.4224999999999994</v>
      </c>
      <c r="AS197" s="405">
        <v>5.6262499999999998</v>
      </c>
      <c r="AT197" s="405">
        <v>6.2388888888888898</v>
      </c>
      <c r="AU197" s="408"/>
      <c r="AV197" s="403">
        <v>1</v>
      </c>
      <c r="AW197" s="403">
        <v>2</v>
      </c>
      <c r="AX197" s="403">
        <v>8</v>
      </c>
      <c r="AY197" s="403">
        <v>8</v>
      </c>
      <c r="AZ197" s="403">
        <v>9</v>
      </c>
      <c r="BA197" s="409"/>
      <c r="BB197" s="405"/>
      <c r="BC197" s="410"/>
      <c r="BD197" s="410"/>
      <c r="BE197" s="410"/>
      <c r="BF197" s="406"/>
      <c r="BG197" s="405"/>
      <c r="BH197" s="405"/>
      <c r="BI197" s="405"/>
      <c r="BJ197" s="405"/>
      <c r="BK197" s="402"/>
      <c r="BL197" s="401"/>
      <c r="BM197" s="401"/>
      <c r="BN197" s="401"/>
      <c r="BO197" s="401"/>
      <c r="BP197" s="401"/>
      <c r="BQ197" s="402"/>
      <c r="BR197" s="411"/>
    </row>
    <row r="198" spans="1:70" s="428" customFormat="1" x14ac:dyDescent="0.25">
      <c r="A198" s="885" t="s">
        <v>94</v>
      </c>
      <c r="B198" s="373"/>
      <c r="C198" s="719"/>
      <c r="D198" s="373"/>
      <c r="E198" s="346"/>
      <c r="F198" s="373"/>
      <c r="G198" s="347"/>
      <c r="H198" s="374"/>
      <c r="I198" s="348">
        <v>0.72799999999999998</v>
      </c>
      <c r="J198" s="348">
        <v>-0.1149</v>
      </c>
      <c r="K198" s="348">
        <v>3.0213000000000001</v>
      </c>
      <c r="L198" s="348">
        <v>10.6938</v>
      </c>
      <c r="M198" s="348">
        <v>19.119299999999999</v>
      </c>
      <c r="N198" s="350">
        <v>21.298400000000001</v>
      </c>
      <c r="O198" s="348">
        <v>2.5773999999999999</v>
      </c>
      <c r="P198" s="348">
        <v>16.581700000000001</v>
      </c>
      <c r="Q198" s="348">
        <v>18.530200000000001</v>
      </c>
      <c r="R198" s="348">
        <v>11.29</v>
      </c>
      <c r="S198" s="348">
        <v>5.7786</v>
      </c>
      <c r="T198" s="348">
        <v>35.3673</v>
      </c>
      <c r="U198" s="348">
        <v>16.127600000000001</v>
      </c>
      <c r="V198" s="348">
        <v>21.746099999999998</v>
      </c>
      <c r="W198" s="348">
        <v>1.7754000000000001</v>
      </c>
      <c r="X198" s="348">
        <v>26.441299999999998</v>
      </c>
      <c r="Y198" s="374"/>
      <c r="Z198" s="346"/>
      <c r="AA198" s="346"/>
      <c r="AB198" s="346"/>
      <c r="AC198" s="346"/>
      <c r="AD198" s="346"/>
      <c r="AE198" s="346"/>
      <c r="AF198" s="346"/>
      <c r="AG198" s="346"/>
      <c r="AH198" s="346"/>
      <c r="AI198" s="346"/>
      <c r="AJ198" s="346"/>
      <c r="AK198" s="346"/>
      <c r="AL198" s="346"/>
      <c r="AM198" s="346"/>
      <c r="AN198" s="346"/>
      <c r="AO198" s="373"/>
      <c r="AP198" s="348">
        <v>11.73</v>
      </c>
      <c r="AQ198" s="348">
        <v>11.5</v>
      </c>
      <c r="AR198" s="348">
        <v>16.5</v>
      </c>
      <c r="AS198" s="348">
        <v>13.79</v>
      </c>
      <c r="AT198" s="348">
        <v>31.19</v>
      </c>
      <c r="AU198" s="351"/>
      <c r="AV198" s="346"/>
      <c r="AW198" s="346"/>
      <c r="AX198" s="346"/>
      <c r="AY198" s="346"/>
      <c r="AZ198" s="346"/>
      <c r="BA198" s="362"/>
      <c r="BB198" s="348"/>
      <c r="BC198" s="375"/>
      <c r="BD198" s="375"/>
      <c r="BE198" s="375"/>
      <c r="BF198" s="374"/>
      <c r="BG198" s="348"/>
      <c r="BH198" s="348"/>
      <c r="BI198" s="348"/>
      <c r="BJ198" s="348"/>
      <c r="BK198" s="373"/>
      <c r="BL198" s="372"/>
      <c r="BM198" s="372"/>
      <c r="BN198" s="372"/>
      <c r="BO198" s="372"/>
      <c r="BP198" s="372"/>
      <c r="BQ198" s="373"/>
      <c r="BR198" s="354"/>
    </row>
    <row r="199" spans="1:70" s="428" customFormat="1" x14ac:dyDescent="0.25">
      <c r="A199" s="885" t="s">
        <v>95</v>
      </c>
      <c r="B199" s="373"/>
      <c r="C199" s="719"/>
      <c r="D199" s="373"/>
      <c r="E199" s="346"/>
      <c r="F199" s="373"/>
      <c r="G199" s="347"/>
      <c r="H199" s="374"/>
      <c r="I199" s="348">
        <v>0.12720000000000001</v>
      </c>
      <c r="J199" s="348">
        <v>-0.97750000000000004</v>
      </c>
      <c r="K199" s="348">
        <v>-0.89700000000000002</v>
      </c>
      <c r="L199" s="348">
        <v>4.2877999999999998</v>
      </c>
      <c r="M199" s="348">
        <v>-2.7299000000000002</v>
      </c>
      <c r="N199" s="350">
        <v>-2.9977999999999998</v>
      </c>
      <c r="O199" s="348">
        <v>-1.7636000000000001</v>
      </c>
      <c r="P199" s="348">
        <v>9.2509999999999994</v>
      </c>
      <c r="Q199" s="348">
        <v>6.2830000000000004</v>
      </c>
      <c r="R199" s="348">
        <v>11.29</v>
      </c>
      <c r="S199" s="348">
        <v>1.0860000000000001</v>
      </c>
      <c r="T199" s="348">
        <v>8.6394000000000002</v>
      </c>
      <c r="U199" s="348">
        <v>-4.6193999999999997</v>
      </c>
      <c r="V199" s="348">
        <v>-2.1661000000000001</v>
      </c>
      <c r="W199" s="348">
        <v>-8.6E-3</v>
      </c>
      <c r="X199" s="348">
        <v>1.7599</v>
      </c>
      <c r="Y199" s="374"/>
      <c r="Z199" s="346"/>
      <c r="AA199" s="346"/>
      <c r="AB199" s="346"/>
      <c r="AC199" s="346"/>
      <c r="AD199" s="346"/>
      <c r="AE199" s="346"/>
      <c r="AF199" s="346"/>
      <c r="AG199" s="346"/>
      <c r="AH199" s="346"/>
      <c r="AI199" s="346"/>
      <c r="AJ199" s="346"/>
      <c r="AK199" s="346"/>
      <c r="AL199" s="346"/>
      <c r="AM199" s="346"/>
      <c r="AN199" s="346"/>
      <c r="AO199" s="373"/>
      <c r="AP199" s="348">
        <v>11.73</v>
      </c>
      <c r="AQ199" s="348">
        <v>10.77</v>
      </c>
      <c r="AR199" s="348">
        <v>7.02</v>
      </c>
      <c r="AS199" s="348">
        <v>3.17</v>
      </c>
      <c r="AT199" s="348">
        <v>-0.89</v>
      </c>
      <c r="AU199" s="351"/>
      <c r="AV199" s="346"/>
      <c r="AW199" s="346"/>
      <c r="AX199" s="346"/>
      <c r="AY199" s="346"/>
      <c r="AZ199" s="346"/>
      <c r="BA199" s="362"/>
      <c r="BB199" s="348"/>
      <c r="BC199" s="375"/>
      <c r="BD199" s="375"/>
      <c r="BE199" s="375"/>
      <c r="BF199" s="374"/>
      <c r="BG199" s="348"/>
      <c r="BH199" s="348"/>
      <c r="BI199" s="348"/>
      <c r="BJ199" s="348"/>
      <c r="BK199" s="373"/>
      <c r="BL199" s="372"/>
      <c r="BM199" s="372"/>
      <c r="BN199" s="372"/>
      <c r="BO199" s="372"/>
      <c r="BP199" s="372"/>
      <c r="BQ199" s="373"/>
      <c r="BR199" s="354"/>
    </row>
    <row r="200" spans="1:70" s="428" customFormat="1" x14ac:dyDescent="0.25">
      <c r="A200" s="886" t="s">
        <v>96</v>
      </c>
      <c r="B200" s="413"/>
      <c r="C200" s="725"/>
      <c r="D200" s="413"/>
      <c r="E200" s="414"/>
      <c r="F200" s="413"/>
      <c r="G200" s="415"/>
      <c r="H200" s="417"/>
      <c r="I200" s="416">
        <v>0.58909999999999996</v>
      </c>
      <c r="J200" s="416">
        <v>-0.39524999999999999</v>
      </c>
      <c r="K200" s="416">
        <v>1.6654500000000001</v>
      </c>
      <c r="L200" s="416">
        <v>6.4734499999999997</v>
      </c>
      <c r="M200" s="416">
        <v>0.38419999999999999</v>
      </c>
      <c r="N200" s="418">
        <v>-0.68530000000000002</v>
      </c>
      <c r="O200" s="416">
        <v>-0.36359999999999998</v>
      </c>
      <c r="P200" s="416">
        <v>10.3993</v>
      </c>
      <c r="Q200" s="416">
        <v>8.1988500000000002</v>
      </c>
      <c r="R200" s="416">
        <v>11.29</v>
      </c>
      <c r="S200" s="416">
        <v>3.9885000000000002</v>
      </c>
      <c r="T200" s="416">
        <v>14.945600000000001</v>
      </c>
      <c r="U200" s="416">
        <v>-2.3028</v>
      </c>
      <c r="V200" s="416">
        <v>0.79069999999999996</v>
      </c>
      <c r="W200" s="416">
        <v>0.39689999999999998</v>
      </c>
      <c r="X200" s="416">
        <v>11.719200000000001</v>
      </c>
      <c r="Y200" s="417"/>
      <c r="Z200" s="414"/>
      <c r="AA200" s="414"/>
      <c r="AB200" s="414"/>
      <c r="AC200" s="414"/>
      <c r="AD200" s="414"/>
      <c r="AE200" s="414"/>
      <c r="AF200" s="414"/>
      <c r="AG200" s="414"/>
      <c r="AH200" s="414"/>
      <c r="AI200" s="414"/>
      <c r="AJ200" s="414"/>
      <c r="AK200" s="414"/>
      <c r="AL200" s="414"/>
      <c r="AM200" s="414"/>
      <c r="AN200" s="414"/>
      <c r="AO200" s="413"/>
      <c r="AP200" s="416">
        <v>11.73</v>
      </c>
      <c r="AQ200" s="416">
        <v>11.14</v>
      </c>
      <c r="AR200" s="416">
        <v>8.3800000000000008</v>
      </c>
      <c r="AS200" s="416">
        <v>4.24</v>
      </c>
      <c r="AT200" s="416">
        <v>3.45</v>
      </c>
      <c r="AU200" s="419"/>
      <c r="AV200" s="414"/>
      <c r="AW200" s="414"/>
      <c r="AX200" s="414"/>
      <c r="AY200" s="414"/>
      <c r="AZ200" s="414"/>
      <c r="BA200" s="420"/>
      <c r="BB200" s="416"/>
      <c r="BC200" s="421"/>
      <c r="BD200" s="421"/>
      <c r="BE200" s="421"/>
      <c r="BF200" s="417"/>
      <c r="BG200" s="416"/>
      <c r="BH200" s="416"/>
      <c r="BI200" s="416"/>
      <c r="BJ200" s="416"/>
      <c r="BK200" s="413"/>
      <c r="BL200" s="412"/>
      <c r="BM200" s="412"/>
      <c r="BN200" s="412"/>
      <c r="BO200" s="412"/>
      <c r="BP200" s="412"/>
      <c r="BQ200" s="413"/>
      <c r="BR200" s="422"/>
    </row>
    <row r="201" spans="1:70" s="428" customFormat="1" ht="14.5" customHeight="1" x14ac:dyDescent="0.35">
      <c r="A201" s="873" t="s">
        <v>3424</v>
      </c>
      <c r="B201" s="861"/>
      <c r="C201" s="862"/>
      <c r="D201" s="861"/>
      <c r="E201" s="863"/>
      <c r="F201" s="861"/>
      <c r="G201" s="864"/>
      <c r="H201" s="866"/>
      <c r="I201" s="865"/>
      <c r="J201" s="865"/>
      <c r="K201" s="865"/>
      <c r="L201" s="865"/>
      <c r="M201" s="865"/>
      <c r="N201" s="867"/>
      <c r="O201" s="865"/>
      <c r="P201" s="865"/>
      <c r="Q201" s="865"/>
      <c r="R201" s="865"/>
      <c r="S201" s="865"/>
      <c r="T201" s="865"/>
      <c r="U201" s="865"/>
      <c r="V201" s="865"/>
      <c r="W201" s="865"/>
      <c r="X201" s="865"/>
      <c r="Y201" s="866"/>
      <c r="Z201" s="863"/>
      <c r="AA201" s="863"/>
      <c r="AB201" s="863"/>
      <c r="AC201" s="863"/>
      <c r="AD201" s="863"/>
      <c r="AE201" s="863"/>
      <c r="AF201" s="863"/>
      <c r="AG201" s="863"/>
      <c r="AH201" s="863"/>
      <c r="AI201" s="863"/>
      <c r="AJ201" s="863"/>
      <c r="AK201" s="863"/>
      <c r="AL201" s="863"/>
      <c r="AM201" s="863"/>
      <c r="AN201" s="863"/>
      <c r="AO201" s="861"/>
      <c r="AP201" s="865"/>
      <c r="AQ201" s="865"/>
      <c r="AR201" s="865"/>
      <c r="AS201" s="865"/>
      <c r="AT201" s="865"/>
      <c r="AU201" s="868"/>
      <c r="AV201" s="863"/>
      <c r="AW201" s="863"/>
      <c r="AX201" s="863"/>
      <c r="AY201" s="863"/>
      <c r="AZ201" s="863"/>
      <c r="BA201" s="869"/>
      <c r="BB201" s="865"/>
      <c r="BC201" s="870"/>
      <c r="BD201" s="870"/>
      <c r="BE201" s="870"/>
      <c r="BF201" s="866"/>
      <c r="BG201" s="865"/>
      <c r="BH201" s="865"/>
      <c r="BI201" s="865"/>
      <c r="BJ201" s="865"/>
      <c r="BK201" s="861"/>
      <c r="BL201" s="871"/>
      <c r="BM201" s="871"/>
      <c r="BN201" s="871"/>
      <c r="BO201" s="871"/>
      <c r="BP201" s="871"/>
      <c r="BQ201" s="861"/>
      <c r="BR201" s="872"/>
    </row>
    <row r="202" spans="1:70" s="428" customFormat="1" x14ac:dyDescent="0.25">
      <c r="A202" s="345" t="s">
        <v>3425</v>
      </c>
      <c r="B202" s="373"/>
      <c r="C202" s="719">
        <v>45863</v>
      </c>
      <c r="D202" s="373"/>
      <c r="E202" s="346">
        <v>2136.48</v>
      </c>
      <c r="F202" s="373"/>
      <c r="G202" s="347">
        <v>11.06</v>
      </c>
      <c r="H202" s="374"/>
      <c r="I202" s="348">
        <v>0.36299999999999999</v>
      </c>
      <c r="J202" s="348">
        <v>0.1812</v>
      </c>
      <c r="K202" s="348">
        <v>3.1716000000000002</v>
      </c>
      <c r="L202" s="348">
        <v>3.8498000000000001</v>
      </c>
      <c r="M202" s="348">
        <v>3.3645</v>
      </c>
      <c r="N202" s="350">
        <v>10.049799999999999</v>
      </c>
      <c r="O202" s="348" t="s">
        <v>430</v>
      </c>
      <c r="P202" s="348" t="s">
        <v>430</v>
      </c>
      <c r="Q202" s="348" t="s">
        <v>430</v>
      </c>
      <c r="R202" s="348" t="s">
        <v>430</v>
      </c>
      <c r="S202" s="348">
        <v>2.1236999999999999</v>
      </c>
      <c r="T202" s="348">
        <v>14.7303</v>
      </c>
      <c r="U202" s="348">
        <v>3.9474</v>
      </c>
      <c r="V202" s="348">
        <v>10.6</v>
      </c>
      <c r="W202" s="348">
        <v>2.4074</v>
      </c>
      <c r="X202" s="348">
        <v>9.8614999999999995</v>
      </c>
      <c r="Y202" s="374"/>
      <c r="Z202" s="346">
        <v>4</v>
      </c>
      <c r="AA202" s="346">
        <v>2</v>
      </c>
      <c r="AB202" s="346">
        <v>6</v>
      </c>
      <c r="AC202" s="346">
        <v>6</v>
      </c>
      <c r="AD202" s="346">
        <v>7</v>
      </c>
      <c r="AE202" s="346">
        <v>5</v>
      </c>
      <c r="AF202" s="346" t="s">
        <v>430</v>
      </c>
      <c r="AG202" s="346" t="s">
        <v>430</v>
      </c>
      <c r="AH202" s="346" t="s">
        <v>430</v>
      </c>
      <c r="AI202" s="346" t="s">
        <v>430</v>
      </c>
      <c r="AJ202" s="346">
        <v>7</v>
      </c>
      <c r="AK202" s="346">
        <v>7</v>
      </c>
      <c r="AL202" s="346">
        <v>7</v>
      </c>
      <c r="AM202" s="346">
        <v>7</v>
      </c>
      <c r="AN202" s="346">
        <v>4</v>
      </c>
      <c r="AO202" s="373"/>
      <c r="AP202" s="348" t="s">
        <v>430</v>
      </c>
      <c r="AQ202" s="348" t="s">
        <v>430</v>
      </c>
      <c r="AR202" s="348" t="s">
        <v>430</v>
      </c>
      <c r="AS202" s="348" t="s">
        <v>430</v>
      </c>
      <c r="AT202" s="348">
        <v>10.89</v>
      </c>
      <c r="AU202" s="351"/>
      <c r="AV202" s="346" t="s">
        <v>430</v>
      </c>
      <c r="AW202" s="346" t="s">
        <v>430</v>
      </c>
      <c r="AX202" s="346" t="s">
        <v>430</v>
      </c>
      <c r="AY202" s="346" t="s">
        <v>430</v>
      </c>
      <c r="AZ202" s="346">
        <v>7</v>
      </c>
      <c r="BA202" s="362"/>
      <c r="BB202" s="348">
        <v>12.459197334748101</v>
      </c>
      <c r="BC202" s="375">
        <v>0.88206737916348399</v>
      </c>
      <c r="BD202" s="375">
        <v>3.3345515895426101E-2</v>
      </c>
      <c r="BE202" s="375">
        <v>0.56398537535406901</v>
      </c>
      <c r="BF202" s="374"/>
      <c r="BG202" s="348">
        <v>54.014899999999997</v>
      </c>
      <c r="BH202" s="348">
        <v>22.2546</v>
      </c>
      <c r="BI202" s="348">
        <v>17.971800000000002</v>
      </c>
      <c r="BJ202" s="348">
        <v>5.7587000000000002</v>
      </c>
      <c r="BK202" s="373"/>
      <c r="BL202" s="372" t="s">
        <v>3426</v>
      </c>
      <c r="BM202" s="372" t="s">
        <v>432</v>
      </c>
      <c r="BN202" s="372" t="s">
        <v>3427</v>
      </c>
      <c r="BO202" s="372" t="s">
        <v>3428</v>
      </c>
      <c r="BP202" s="372" t="s">
        <v>1990</v>
      </c>
      <c r="BQ202" s="373"/>
      <c r="BR202" s="354" t="s">
        <v>463</v>
      </c>
    </row>
    <row r="203" spans="1:70" s="428" customFormat="1" ht="11" x14ac:dyDescent="0.3">
      <c r="A203" s="841" t="s">
        <v>3429</v>
      </c>
      <c r="B203" s="842"/>
      <c r="C203" s="843">
        <v>45889</v>
      </c>
      <c r="D203" s="842"/>
      <c r="E203" s="844">
        <v>1656.33</v>
      </c>
      <c r="F203" s="842"/>
      <c r="G203" s="845">
        <v>11.147</v>
      </c>
      <c r="H203" s="847"/>
      <c r="I203" s="846">
        <v>-6.2799999999999995E-2</v>
      </c>
      <c r="J203" s="846">
        <v>-1.3016000000000001</v>
      </c>
      <c r="K203" s="846">
        <v>3.8089</v>
      </c>
      <c r="L203" s="846">
        <v>7.9508000000000001</v>
      </c>
      <c r="M203" s="846">
        <v>7.2239000000000004</v>
      </c>
      <c r="N203" s="848">
        <v>11.47</v>
      </c>
      <c r="O203" s="846" t="s">
        <v>430</v>
      </c>
      <c r="P203" s="846" t="s">
        <v>430</v>
      </c>
      <c r="Q203" s="846" t="s">
        <v>430</v>
      </c>
      <c r="R203" s="846" t="s">
        <v>430</v>
      </c>
      <c r="S203" s="846">
        <v>6.1821000000000002</v>
      </c>
      <c r="T203" s="846">
        <v>20.6646</v>
      </c>
      <c r="U203" s="846">
        <v>5.7991999999999999</v>
      </c>
      <c r="V203" s="846">
        <v>12.425599999999999</v>
      </c>
      <c r="W203" s="846">
        <v>0.2248</v>
      </c>
      <c r="X203" s="846">
        <v>11.47</v>
      </c>
      <c r="Y203" s="847"/>
      <c r="Z203" s="844">
        <v>9</v>
      </c>
      <c r="AA203" s="844">
        <v>9</v>
      </c>
      <c r="AB203" s="844">
        <v>4</v>
      </c>
      <c r="AC203" s="844">
        <v>5</v>
      </c>
      <c r="AD203" s="844">
        <v>6</v>
      </c>
      <c r="AE203" s="844">
        <v>4</v>
      </c>
      <c r="AF203" s="844" t="s">
        <v>430</v>
      </c>
      <c r="AG203" s="844" t="s">
        <v>430</v>
      </c>
      <c r="AH203" s="844" t="s">
        <v>430</v>
      </c>
      <c r="AI203" s="844" t="s">
        <v>430</v>
      </c>
      <c r="AJ203" s="844">
        <v>1</v>
      </c>
      <c r="AK203" s="844">
        <v>6</v>
      </c>
      <c r="AL203" s="844">
        <v>5</v>
      </c>
      <c r="AM203" s="844">
        <v>5</v>
      </c>
      <c r="AN203" s="844">
        <v>8</v>
      </c>
      <c r="AO203" s="842"/>
      <c r="AP203" s="846" t="s">
        <v>430</v>
      </c>
      <c r="AQ203" s="846" t="s">
        <v>430</v>
      </c>
      <c r="AR203" s="846" t="s">
        <v>430</v>
      </c>
      <c r="AS203" s="846" t="s">
        <v>430</v>
      </c>
      <c r="AT203" s="846">
        <v>16.989999999999998</v>
      </c>
      <c r="AU203" s="849"/>
      <c r="AV203" s="844" t="s">
        <v>430</v>
      </c>
      <c r="AW203" s="844" t="s">
        <v>430</v>
      </c>
      <c r="AX203" s="844" t="s">
        <v>430</v>
      </c>
      <c r="AY203" s="844" t="s">
        <v>430</v>
      </c>
      <c r="AZ203" s="844">
        <v>5</v>
      </c>
      <c r="BA203" s="851"/>
      <c r="BB203" s="846">
        <v>13.396564622768301</v>
      </c>
      <c r="BC203" s="852">
        <v>0.966682764670735</v>
      </c>
      <c r="BD203" s="852">
        <v>3.9741496762056398E-2</v>
      </c>
      <c r="BE203" s="852">
        <v>0.69517451315068701</v>
      </c>
      <c r="BF203" s="847"/>
      <c r="BG203" s="846">
        <v>42.950200000000002</v>
      </c>
      <c r="BH203" s="846">
        <v>47.764200000000002</v>
      </c>
      <c r="BI203" s="846">
        <v>3.5158999999999998</v>
      </c>
      <c r="BJ203" s="846">
        <v>5.7697000000000003</v>
      </c>
      <c r="BK203" s="842"/>
      <c r="BL203" s="855" t="s">
        <v>3430</v>
      </c>
      <c r="BM203" s="855" t="s">
        <v>3431</v>
      </c>
      <c r="BN203" s="855" t="s">
        <v>3432</v>
      </c>
      <c r="BO203" s="855" t="s">
        <v>3433</v>
      </c>
      <c r="BP203" s="855" t="s">
        <v>3406</v>
      </c>
      <c r="BQ203" s="842"/>
      <c r="BR203" s="856" t="s">
        <v>611</v>
      </c>
    </row>
    <row r="204" spans="1:70" s="428" customFormat="1" x14ac:dyDescent="0.25">
      <c r="A204" s="345" t="s">
        <v>3434</v>
      </c>
      <c r="B204" s="373"/>
      <c r="C204" s="719">
        <v>45250</v>
      </c>
      <c r="D204" s="373"/>
      <c r="E204" s="346">
        <v>1343.24</v>
      </c>
      <c r="F204" s="373"/>
      <c r="G204" s="347">
        <v>15.228899999999999</v>
      </c>
      <c r="H204" s="374"/>
      <c r="I204" s="348">
        <v>0.28710000000000002</v>
      </c>
      <c r="J204" s="348">
        <v>-1.0692999999999999</v>
      </c>
      <c r="K204" s="348">
        <v>-1.7896000000000001</v>
      </c>
      <c r="L204" s="348">
        <v>2.8666999999999998</v>
      </c>
      <c r="M204" s="348">
        <v>8.7319999999999993</v>
      </c>
      <c r="N204" s="350">
        <v>7.7465999999999999</v>
      </c>
      <c r="O204" s="348">
        <v>-1.9226000000000001</v>
      </c>
      <c r="P204" s="348" t="s">
        <v>430</v>
      </c>
      <c r="Q204" s="348" t="s">
        <v>430</v>
      </c>
      <c r="R204" s="348" t="s">
        <v>430</v>
      </c>
      <c r="S204" s="348">
        <v>-0.85740000000000005</v>
      </c>
      <c r="T204" s="348">
        <v>21.029499999999999</v>
      </c>
      <c r="U204" s="348">
        <v>5.7892999999999999</v>
      </c>
      <c r="V204" s="348">
        <v>10.988099999999999</v>
      </c>
      <c r="W204" s="348">
        <v>-0.29199999999999998</v>
      </c>
      <c r="X204" s="348">
        <v>16.522099999999998</v>
      </c>
      <c r="Y204" s="374"/>
      <c r="Z204" s="346">
        <v>6</v>
      </c>
      <c r="AA204" s="346">
        <v>8</v>
      </c>
      <c r="AB204" s="346">
        <v>8</v>
      </c>
      <c r="AC204" s="346">
        <v>7</v>
      </c>
      <c r="AD204" s="346">
        <v>5</v>
      </c>
      <c r="AE204" s="346">
        <v>6</v>
      </c>
      <c r="AF204" s="346">
        <v>2</v>
      </c>
      <c r="AG204" s="346" t="s">
        <v>430</v>
      </c>
      <c r="AH204" s="346" t="s">
        <v>430</v>
      </c>
      <c r="AI204" s="346" t="s">
        <v>430</v>
      </c>
      <c r="AJ204" s="346">
        <v>8</v>
      </c>
      <c r="AK204" s="346">
        <v>5</v>
      </c>
      <c r="AL204" s="346">
        <v>6</v>
      </c>
      <c r="AM204" s="346">
        <v>6</v>
      </c>
      <c r="AN204" s="346">
        <v>9</v>
      </c>
      <c r="AO204" s="373"/>
      <c r="AP204" s="348" t="s">
        <v>430</v>
      </c>
      <c r="AQ204" s="348" t="s">
        <v>430</v>
      </c>
      <c r="AR204" s="348" t="s">
        <v>430</v>
      </c>
      <c r="AS204" s="348" t="s">
        <v>430</v>
      </c>
      <c r="AT204" s="348">
        <v>12.69</v>
      </c>
      <c r="AU204" s="351"/>
      <c r="AV204" s="346" t="s">
        <v>430</v>
      </c>
      <c r="AW204" s="346" t="s">
        <v>430</v>
      </c>
      <c r="AX204" s="346" t="s">
        <v>430</v>
      </c>
      <c r="AY204" s="346" t="s">
        <v>430</v>
      </c>
      <c r="AZ204" s="346">
        <v>6</v>
      </c>
      <c r="BA204" s="362"/>
      <c r="BB204" s="348">
        <v>16.503912000807599</v>
      </c>
      <c r="BC204" s="375">
        <v>0.95843830667105701</v>
      </c>
      <c r="BD204" s="375">
        <v>5.7189998156174301E-2</v>
      </c>
      <c r="BE204" s="375">
        <v>0.57369397983544002</v>
      </c>
      <c r="BF204" s="374"/>
      <c r="BG204" s="348">
        <v>42.278700000000001</v>
      </c>
      <c r="BH204" s="348">
        <v>19.466100000000001</v>
      </c>
      <c r="BI204" s="348">
        <v>7.0619699999999996</v>
      </c>
      <c r="BJ204" s="348">
        <v>31.19323</v>
      </c>
      <c r="BK204" s="373"/>
      <c r="BL204" s="372" t="s">
        <v>3435</v>
      </c>
      <c r="BM204" s="372" t="s">
        <v>3436</v>
      </c>
      <c r="BN204" s="372" t="s">
        <v>3437</v>
      </c>
      <c r="BO204" s="372" t="s">
        <v>3438</v>
      </c>
      <c r="BP204" s="372" t="s">
        <v>3439</v>
      </c>
      <c r="BQ204" s="373"/>
      <c r="BR204" s="354" t="s">
        <v>548</v>
      </c>
    </row>
    <row r="205" spans="1:70" s="428" customFormat="1" x14ac:dyDescent="0.25">
      <c r="A205" s="345" t="s">
        <v>3440</v>
      </c>
      <c r="B205" s="373"/>
      <c r="C205" s="719">
        <v>45638</v>
      </c>
      <c r="D205" s="373"/>
      <c r="E205" s="346">
        <v>929.91800000000001</v>
      </c>
      <c r="F205" s="373"/>
      <c r="G205" s="347">
        <v>8.98</v>
      </c>
      <c r="H205" s="374"/>
      <c r="I205" s="348">
        <v>0.55989999999999995</v>
      </c>
      <c r="J205" s="348">
        <v>-0.66369999999999996</v>
      </c>
      <c r="K205" s="348">
        <v>1.8141</v>
      </c>
      <c r="L205" s="348">
        <v>2.3944999999999999</v>
      </c>
      <c r="M205" s="348">
        <v>-1.6429</v>
      </c>
      <c r="N205" s="350">
        <v>-1.7504999999999999</v>
      </c>
      <c r="O205" s="348" t="s">
        <v>430</v>
      </c>
      <c r="P205" s="348" t="s">
        <v>430</v>
      </c>
      <c r="Q205" s="348" t="s">
        <v>430</v>
      </c>
      <c r="R205" s="348" t="s">
        <v>430</v>
      </c>
      <c r="S205" s="348">
        <v>2.746</v>
      </c>
      <c r="T205" s="348">
        <v>11.8306</v>
      </c>
      <c r="U205" s="348">
        <v>-3.8544</v>
      </c>
      <c r="V205" s="348">
        <v>1.4689000000000001</v>
      </c>
      <c r="W205" s="348">
        <v>0.67259999999999998</v>
      </c>
      <c r="X205" s="348">
        <v>-6.1757999999999997</v>
      </c>
      <c r="Y205" s="374"/>
      <c r="Z205" s="346">
        <v>2</v>
      </c>
      <c r="AA205" s="346">
        <v>5</v>
      </c>
      <c r="AB205" s="346">
        <v>7</v>
      </c>
      <c r="AC205" s="346">
        <v>8</v>
      </c>
      <c r="AD205" s="346">
        <v>8</v>
      </c>
      <c r="AE205" s="346">
        <v>8</v>
      </c>
      <c r="AF205" s="346" t="s">
        <v>430</v>
      </c>
      <c r="AG205" s="346" t="s">
        <v>430</v>
      </c>
      <c r="AH205" s="346" t="s">
        <v>430</v>
      </c>
      <c r="AI205" s="346" t="s">
        <v>430</v>
      </c>
      <c r="AJ205" s="346">
        <v>3</v>
      </c>
      <c r="AK205" s="346">
        <v>8</v>
      </c>
      <c r="AL205" s="346">
        <v>8</v>
      </c>
      <c r="AM205" s="346">
        <v>8</v>
      </c>
      <c r="AN205" s="346">
        <v>7</v>
      </c>
      <c r="AO205" s="373"/>
      <c r="AP205" s="348" t="s">
        <v>430</v>
      </c>
      <c r="AQ205" s="348" t="s">
        <v>430</v>
      </c>
      <c r="AR205" s="348" t="s">
        <v>430</v>
      </c>
      <c r="AS205" s="348" t="s">
        <v>430</v>
      </c>
      <c r="AT205" s="348">
        <v>-0.39</v>
      </c>
      <c r="AU205" s="351"/>
      <c r="AV205" s="346" t="s">
        <v>430</v>
      </c>
      <c r="AW205" s="346" t="s">
        <v>430</v>
      </c>
      <c r="AX205" s="346" t="s">
        <v>430</v>
      </c>
      <c r="AY205" s="346" t="s">
        <v>430</v>
      </c>
      <c r="AZ205" s="346">
        <v>8</v>
      </c>
      <c r="BA205" s="362"/>
      <c r="BB205" s="348">
        <v>15.387044919373899</v>
      </c>
      <c r="BC205" s="375">
        <v>1.2342831469109401</v>
      </c>
      <c r="BD205" s="375">
        <v>-4.7135148297278599E-2</v>
      </c>
      <c r="BE205" s="375">
        <v>-0.67428521206021996</v>
      </c>
      <c r="BF205" s="374"/>
      <c r="BG205" s="348">
        <v>37.889600000000002</v>
      </c>
      <c r="BH205" s="348">
        <v>25.9969</v>
      </c>
      <c r="BI205" s="348">
        <v>26.684899999999999</v>
      </c>
      <c r="BJ205" s="348">
        <v>9.4285999999999994</v>
      </c>
      <c r="BK205" s="373"/>
      <c r="BL205" s="372" t="s">
        <v>1988</v>
      </c>
      <c r="BM205" s="372" t="s">
        <v>2458</v>
      </c>
      <c r="BN205" s="372" t="s">
        <v>3441</v>
      </c>
      <c r="BO205" s="372" t="s">
        <v>3442</v>
      </c>
      <c r="BP205" s="372" t="s">
        <v>3443</v>
      </c>
      <c r="BQ205" s="373"/>
      <c r="BR205" s="354" t="s">
        <v>436</v>
      </c>
    </row>
    <row r="206" spans="1:70" s="428" customFormat="1" x14ac:dyDescent="0.25">
      <c r="A206" s="345" t="s">
        <v>3444</v>
      </c>
      <c r="B206" s="373"/>
      <c r="C206" s="719">
        <v>45733</v>
      </c>
      <c r="D206" s="373"/>
      <c r="E206" s="346">
        <v>1075.28</v>
      </c>
      <c r="F206" s="373"/>
      <c r="G206" s="347">
        <v>14.0967</v>
      </c>
      <c r="H206" s="374"/>
      <c r="I206" s="348">
        <v>0.29880000000000001</v>
      </c>
      <c r="J206" s="348">
        <v>-0.85870000000000002</v>
      </c>
      <c r="K206" s="348">
        <v>4.3489000000000004</v>
      </c>
      <c r="L206" s="348">
        <v>12.785299999999999</v>
      </c>
      <c r="M206" s="348">
        <v>18.256900000000002</v>
      </c>
      <c r="N206" s="350">
        <v>26.0063</v>
      </c>
      <c r="O206" s="348" t="s">
        <v>430</v>
      </c>
      <c r="P206" s="348" t="s">
        <v>430</v>
      </c>
      <c r="Q206" s="348" t="s">
        <v>430</v>
      </c>
      <c r="R206" s="348" t="s">
        <v>430</v>
      </c>
      <c r="S206" s="348">
        <v>2.5065</v>
      </c>
      <c r="T206" s="348">
        <v>32.050899999999999</v>
      </c>
      <c r="U206" s="348">
        <v>14.7575</v>
      </c>
      <c r="V206" s="348">
        <v>25.848800000000001</v>
      </c>
      <c r="W206" s="348">
        <v>4.4718</v>
      </c>
      <c r="X206" s="348">
        <v>27.194400000000002</v>
      </c>
      <c r="Y206" s="374"/>
      <c r="Z206" s="346">
        <v>5</v>
      </c>
      <c r="AA206" s="346">
        <v>7</v>
      </c>
      <c r="AB206" s="346">
        <v>3</v>
      </c>
      <c r="AC206" s="346">
        <v>1</v>
      </c>
      <c r="AD206" s="346">
        <v>1</v>
      </c>
      <c r="AE206" s="346">
        <v>1</v>
      </c>
      <c r="AF206" s="346" t="s">
        <v>430</v>
      </c>
      <c r="AG206" s="346" t="s">
        <v>430</v>
      </c>
      <c r="AH206" s="346" t="s">
        <v>430</v>
      </c>
      <c r="AI206" s="346" t="s">
        <v>430</v>
      </c>
      <c r="AJ206" s="346">
        <v>4</v>
      </c>
      <c r="AK206" s="346">
        <v>1</v>
      </c>
      <c r="AL206" s="346">
        <v>2</v>
      </c>
      <c r="AM206" s="346">
        <v>1</v>
      </c>
      <c r="AN206" s="346">
        <v>3</v>
      </c>
      <c r="AO206" s="373"/>
      <c r="AP206" s="348" t="s">
        <v>430</v>
      </c>
      <c r="AQ206" s="348" t="s">
        <v>430</v>
      </c>
      <c r="AR206" s="348" t="s">
        <v>430</v>
      </c>
      <c r="AS206" s="348" t="s">
        <v>430</v>
      </c>
      <c r="AT206" s="348">
        <v>31.81</v>
      </c>
      <c r="AU206" s="351"/>
      <c r="AV206" s="346" t="s">
        <v>430</v>
      </c>
      <c r="AW206" s="346" t="s">
        <v>430</v>
      </c>
      <c r="AX206" s="346" t="s">
        <v>430</v>
      </c>
      <c r="AY206" s="346" t="s">
        <v>430</v>
      </c>
      <c r="AZ206" s="346">
        <v>1</v>
      </c>
      <c r="BA206" s="362"/>
      <c r="BB206" s="348">
        <v>16.434212689111199</v>
      </c>
      <c r="BC206" s="375">
        <v>0.91182331623037005</v>
      </c>
      <c r="BD206" s="375">
        <v>0.103341730170506</v>
      </c>
      <c r="BE206" s="375">
        <v>1.3797602043827599</v>
      </c>
      <c r="BF206" s="374"/>
      <c r="BG206" s="348">
        <v>14.598599999999999</v>
      </c>
      <c r="BH206" s="348">
        <v>12.346299999999999</v>
      </c>
      <c r="BI206" s="348">
        <v>63.939700000000002</v>
      </c>
      <c r="BJ206" s="348">
        <v>9.1153999999999993</v>
      </c>
      <c r="BK206" s="373"/>
      <c r="BL206" s="372" t="s">
        <v>3445</v>
      </c>
      <c r="BM206" s="372" t="s">
        <v>3446</v>
      </c>
      <c r="BN206" s="372" t="s">
        <v>3447</v>
      </c>
      <c r="BO206" s="372" t="s">
        <v>3448</v>
      </c>
      <c r="BP206" s="372" t="s">
        <v>3449</v>
      </c>
      <c r="BQ206" s="373"/>
      <c r="BR206" s="354" t="s">
        <v>476</v>
      </c>
    </row>
    <row r="207" spans="1:70" s="428" customFormat="1" x14ac:dyDescent="0.25">
      <c r="A207" s="345" t="s">
        <v>3450</v>
      </c>
      <c r="B207" s="373"/>
      <c r="C207" s="719">
        <v>45112</v>
      </c>
      <c r="D207" s="373"/>
      <c r="E207" s="346">
        <v>720.87</v>
      </c>
      <c r="F207" s="373"/>
      <c r="G207" s="347">
        <v>14.9</v>
      </c>
      <c r="H207" s="374"/>
      <c r="I207" s="348">
        <v>0.20169999999999999</v>
      </c>
      <c r="J207" s="348">
        <v>-0.66669999999999996</v>
      </c>
      <c r="K207" s="348">
        <v>4.4881000000000002</v>
      </c>
      <c r="L207" s="348">
        <v>11.6105</v>
      </c>
      <c r="M207" s="348">
        <v>17.138400000000001</v>
      </c>
      <c r="N207" s="350">
        <v>5.7488000000000001</v>
      </c>
      <c r="O207" s="348">
        <v>-0.30070000000000002</v>
      </c>
      <c r="P207" s="348">
        <v>13.798</v>
      </c>
      <c r="Q207" s="348" t="s">
        <v>430</v>
      </c>
      <c r="R207" s="348" t="s">
        <v>430</v>
      </c>
      <c r="S207" s="348">
        <v>2.4759000000000002</v>
      </c>
      <c r="T207" s="348">
        <v>26.2712</v>
      </c>
      <c r="U207" s="348">
        <v>14.3515</v>
      </c>
      <c r="V207" s="348">
        <v>12.6228</v>
      </c>
      <c r="W207" s="348">
        <v>5.8990999999999998</v>
      </c>
      <c r="X207" s="348">
        <v>13.593299999999999</v>
      </c>
      <c r="Y207" s="374"/>
      <c r="Z207" s="346">
        <v>7</v>
      </c>
      <c r="AA207" s="346">
        <v>6</v>
      </c>
      <c r="AB207" s="346">
        <v>2</v>
      </c>
      <c r="AC207" s="346">
        <v>2</v>
      </c>
      <c r="AD207" s="346">
        <v>2</v>
      </c>
      <c r="AE207" s="346">
        <v>7</v>
      </c>
      <c r="AF207" s="346">
        <v>1</v>
      </c>
      <c r="AG207" s="346">
        <v>1</v>
      </c>
      <c r="AH207" s="346" t="s">
        <v>430</v>
      </c>
      <c r="AI207" s="346" t="s">
        <v>430</v>
      </c>
      <c r="AJ207" s="346">
        <v>5</v>
      </c>
      <c r="AK207" s="346">
        <v>3</v>
      </c>
      <c r="AL207" s="346">
        <v>3</v>
      </c>
      <c r="AM207" s="346">
        <v>4</v>
      </c>
      <c r="AN207" s="346">
        <v>1</v>
      </c>
      <c r="AO207" s="373"/>
      <c r="AP207" s="348" t="s">
        <v>430</v>
      </c>
      <c r="AQ207" s="348" t="s">
        <v>430</v>
      </c>
      <c r="AR207" s="348" t="s">
        <v>430</v>
      </c>
      <c r="AS207" s="348">
        <v>7.75</v>
      </c>
      <c r="AT207" s="348">
        <v>26.91</v>
      </c>
      <c r="AU207" s="351"/>
      <c r="AV207" s="346" t="s">
        <v>430</v>
      </c>
      <c r="AW207" s="346" t="s">
        <v>430</v>
      </c>
      <c r="AX207" s="346" t="s">
        <v>430</v>
      </c>
      <c r="AY207" s="346">
        <v>1</v>
      </c>
      <c r="AZ207" s="346">
        <v>3</v>
      </c>
      <c r="BA207" s="362"/>
      <c r="BB207" s="348">
        <v>14.908683952586401</v>
      </c>
      <c r="BC207" s="375">
        <v>0.77387416985755697</v>
      </c>
      <c r="BD207" s="375">
        <v>4.8402415676606199E-2</v>
      </c>
      <c r="BE207" s="375">
        <v>0.41702159626659902</v>
      </c>
      <c r="BF207" s="374"/>
      <c r="BG207" s="348">
        <v>16.772400000000001</v>
      </c>
      <c r="BH207" s="348">
        <v>13.2593</v>
      </c>
      <c r="BI207" s="348">
        <v>65.376999999999995</v>
      </c>
      <c r="BJ207" s="348">
        <v>4.5913000000000004</v>
      </c>
      <c r="BK207" s="373"/>
      <c r="BL207" s="372" t="s">
        <v>3451</v>
      </c>
      <c r="BM207" s="372" t="s">
        <v>3452</v>
      </c>
      <c r="BN207" s="372" t="s">
        <v>3453</v>
      </c>
      <c r="BO207" s="372" t="s">
        <v>1376</v>
      </c>
      <c r="BP207" s="372" t="s">
        <v>3454</v>
      </c>
      <c r="BQ207" s="373"/>
      <c r="BR207" s="354" t="s">
        <v>443</v>
      </c>
    </row>
    <row r="208" spans="1:70" s="428" customFormat="1" x14ac:dyDescent="0.25">
      <c r="A208" s="345" t="s">
        <v>3455</v>
      </c>
      <c r="B208" s="373"/>
      <c r="C208" s="719">
        <v>45716</v>
      </c>
      <c r="D208" s="373"/>
      <c r="E208" s="346">
        <v>543.33500000000004</v>
      </c>
      <c r="F208" s="373"/>
      <c r="G208" s="347">
        <v>13.2507</v>
      </c>
      <c r="H208" s="374"/>
      <c r="I208" s="348">
        <v>0.60440000000000005</v>
      </c>
      <c r="J208" s="348">
        <v>-7.3899999999999993E-2</v>
      </c>
      <c r="K208" s="348">
        <v>3.2612999999999999</v>
      </c>
      <c r="L208" s="348">
        <v>10.617900000000001</v>
      </c>
      <c r="M208" s="348">
        <v>9.4159000000000006</v>
      </c>
      <c r="N208" s="350">
        <v>13.595599999999999</v>
      </c>
      <c r="O208" s="348" t="s">
        <v>430</v>
      </c>
      <c r="P208" s="348" t="s">
        <v>430</v>
      </c>
      <c r="Q208" s="348" t="s">
        <v>430</v>
      </c>
      <c r="R208" s="348" t="s">
        <v>430</v>
      </c>
      <c r="S208" s="348">
        <v>4.6675000000000004</v>
      </c>
      <c r="T208" s="348">
        <v>22.755299999999998</v>
      </c>
      <c r="U208" s="348">
        <v>9.6386000000000003</v>
      </c>
      <c r="V208" s="348">
        <v>15.6983</v>
      </c>
      <c r="W208" s="348">
        <v>1.8908</v>
      </c>
      <c r="X208" s="348">
        <v>21.040700000000001</v>
      </c>
      <c r="Y208" s="374"/>
      <c r="Z208" s="346">
        <v>1</v>
      </c>
      <c r="AA208" s="346">
        <v>4</v>
      </c>
      <c r="AB208" s="346">
        <v>5</v>
      </c>
      <c r="AC208" s="346">
        <v>4</v>
      </c>
      <c r="AD208" s="346">
        <v>4</v>
      </c>
      <c r="AE208" s="346">
        <v>3</v>
      </c>
      <c r="AF208" s="346" t="s">
        <v>430</v>
      </c>
      <c r="AG208" s="346" t="s">
        <v>430</v>
      </c>
      <c r="AH208" s="346" t="s">
        <v>430</v>
      </c>
      <c r="AI208" s="346" t="s">
        <v>430</v>
      </c>
      <c r="AJ208" s="346">
        <v>2</v>
      </c>
      <c r="AK208" s="346">
        <v>4</v>
      </c>
      <c r="AL208" s="346">
        <v>4</v>
      </c>
      <c r="AM208" s="346">
        <v>3</v>
      </c>
      <c r="AN208" s="346">
        <v>5</v>
      </c>
      <c r="AO208" s="373"/>
      <c r="AP208" s="348" t="s">
        <v>430</v>
      </c>
      <c r="AQ208" s="348" t="s">
        <v>430</v>
      </c>
      <c r="AR208" s="348" t="s">
        <v>430</v>
      </c>
      <c r="AS208" s="348" t="s">
        <v>430</v>
      </c>
      <c r="AT208" s="348">
        <v>21.66</v>
      </c>
      <c r="AU208" s="351"/>
      <c r="AV208" s="346" t="s">
        <v>430</v>
      </c>
      <c r="AW208" s="346" t="s">
        <v>430</v>
      </c>
      <c r="AX208" s="346" t="s">
        <v>430</v>
      </c>
      <c r="AY208" s="346" t="s">
        <v>430</v>
      </c>
      <c r="AZ208" s="346">
        <v>4</v>
      </c>
      <c r="BA208" s="362"/>
      <c r="BB208" s="348">
        <v>12.201108488357001</v>
      </c>
      <c r="BC208" s="375">
        <v>0.98867973226254002</v>
      </c>
      <c r="BD208" s="375">
        <v>7.5577115796088001E-2</v>
      </c>
      <c r="BE208" s="375">
        <v>0.57669214067974495</v>
      </c>
      <c r="BF208" s="374"/>
      <c r="BG208" s="348">
        <v>46.511600000000001</v>
      </c>
      <c r="BH208" s="348">
        <v>31.9604</v>
      </c>
      <c r="BI208" s="348">
        <v>17.8475</v>
      </c>
      <c r="BJ208" s="348">
        <v>3.6804999999999999</v>
      </c>
      <c r="BK208" s="373"/>
      <c r="BL208" s="372" t="s">
        <v>3456</v>
      </c>
      <c r="BM208" s="372" t="s">
        <v>3457</v>
      </c>
      <c r="BN208" s="372" t="s">
        <v>3458</v>
      </c>
      <c r="BO208" s="372" t="s">
        <v>3459</v>
      </c>
      <c r="BP208" s="372" t="s">
        <v>3460</v>
      </c>
      <c r="BQ208" s="373"/>
      <c r="BR208" s="354" t="s">
        <v>443</v>
      </c>
    </row>
    <row r="209" spans="1:70" s="428" customFormat="1" x14ac:dyDescent="0.25">
      <c r="A209" s="345" t="s">
        <v>3461</v>
      </c>
      <c r="B209" s="373"/>
      <c r="C209" s="719">
        <v>45645</v>
      </c>
      <c r="D209" s="373"/>
      <c r="E209" s="346">
        <v>522.48900000000003</v>
      </c>
      <c r="F209" s="373"/>
      <c r="G209" s="347">
        <v>9.91</v>
      </c>
      <c r="H209" s="374"/>
      <c r="I209" s="348">
        <v>0</v>
      </c>
      <c r="J209" s="348">
        <v>0.40529999999999999</v>
      </c>
      <c r="K209" s="348">
        <v>4.5358999999999998</v>
      </c>
      <c r="L209" s="348">
        <v>11.3483</v>
      </c>
      <c r="M209" s="348">
        <v>15.3667</v>
      </c>
      <c r="N209" s="350">
        <v>14.434200000000001</v>
      </c>
      <c r="O209" s="348" t="s">
        <v>430</v>
      </c>
      <c r="P209" s="348" t="s">
        <v>430</v>
      </c>
      <c r="Q209" s="348" t="s">
        <v>430</v>
      </c>
      <c r="R209" s="348" t="s">
        <v>430</v>
      </c>
      <c r="S209" s="348">
        <v>2.1648999999999998</v>
      </c>
      <c r="T209" s="348">
        <v>28.534400000000002</v>
      </c>
      <c r="U209" s="348">
        <v>15.098699999999999</v>
      </c>
      <c r="V209" s="348">
        <v>18.540700000000001</v>
      </c>
      <c r="W209" s="348">
        <v>4.8677000000000001</v>
      </c>
      <c r="X209" s="348">
        <v>-0.54039999999999999</v>
      </c>
      <c r="Y209" s="374"/>
      <c r="Z209" s="346">
        <v>8</v>
      </c>
      <c r="AA209" s="346">
        <v>1</v>
      </c>
      <c r="AB209" s="346">
        <v>1</v>
      </c>
      <c r="AC209" s="346">
        <v>3</v>
      </c>
      <c r="AD209" s="346">
        <v>3</v>
      </c>
      <c r="AE209" s="346">
        <v>2</v>
      </c>
      <c r="AF209" s="346" t="s">
        <v>430</v>
      </c>
      <c r="AG209" s="346" t="s">
        <v>430</v>
      </c>
      <c r="AH209" s="346" t="s">
        <v>430</v>
      </c>
      <c r="AI209" s="346" t="s">
        <v>430</v>
      </c>
      <c r="AJ209" s="346">
        <v>6</v>
      </c>
      <c r="AK209" s="346">
        <v>2</v>
      </c>
      <c r="AL209" s="346">
        <v>1</v>
      </c>
      <c r="AM209" s="346">
        <v>2</v>
      </c>
      <c r="AN209" s="346">
        <v>2</v>
      </c>
      <c r="AO209" s="373"/>
      <c r="AP209" s="348" t="s">
        <v>430</v>
      </c>
      <c r="AQ209" s="348" t="s">
        <v>430</v>
      </c>
      <c r="AR209" s="348" t="s">
        <v>430</v>
      </c>
      <c r="AS209" s="348" t="s">
        <v>430</v>
      </c>
      <c r="AT209" s="348">
        <v>29.24</v>
      </c>
      <c r="AU209" s="351"/>
      <c r="AV209" s="346" t="s">
        <v>430</v>
      </c>
      <c r="AW209" s="346" t="s">
        <v>430</v>
      </c>
      <c r="AX209" s="346" t="s">
        <v>430</v>
      </c>
      <c r="AY209" s="346" t="s">
        <v>430</v>
      </c>
      <c r="AZ209" s="346">
        <v>2</v>
      </c>
      <c r="BA209" s="362"/>
      <c r="BB209" s="348">
        <v>18.662773944269301</v>
      </c>
      <c r="BC209" s="375">
        <v>1.2684793529176299</v>
      </c>
      <c r="BD209" s="375">
        <v>-1.8792276511727799E-2</v>
      </c>
      <c r="BE209" s="375">
        <v>-0.29831800880095</v>
      </c>
      <c r="BF209" s="374"/>
      <c r="BG209" s="348">
        <v>7.2542400000000002</v>
      </c>
      <c r="BH209" s="348">
        <v>20.2256</v>
      </c>
      <c r="BI209" s="348">
        <v>68.857600000000005</v>
      </c>
      <c r="BJ209" s="348">
        <v>3.66256</v>
      </c>
      <c r="BK209" s="373"/>
      <c r="BL209" s="372" t="s">
        <v>3462</v>
      </c>
      <c r="BM209" s="372" t="s">
        <v>3463</v>
      </c>
      <c r="BN209" s="372" t="s">
        <v>3464</v>
      </c>
      <c r="BO209" s="372" t="s">
        <v>3465</v>
      </c>
      <c r="BP209" s="372" t="s">
        <v>3466</v>
      </c>
      <c r="BQ209" s="373"/>
      <c r="BR209" s="354" t="s">
        <v>443</v>
      </c>
    </row>
    <row r="210" spans="1:70" s="428" customFormat="1" x14ac:dyDescent="0.25">
      <c r="A210" s="345" t="s">
        <v>3467</v>
      </c>
      <c r="B210" s="373"/>
      <c r="C210" s="719">
        <v>46233</v>
      </c>
      <c r="D210" s="373"/>
      <c r="E210" s="346">
        <v>324.5</v>
      </c>
      <c r="F210" s="373"/>
      <c r="G210" s="347">
        <v>10.130000000000001</v>
      </c>
      <c r="H210" s="374"/>
      <c r="I210" s="348">
        <v>0.39639999999999997</v>
      </c>
      <c r="J210" s="348">
        <v>0</v>
      </c>
      <c r="K210" s="348" t="s">
        <v>430</v>
      </c>
      <c r="L210" s="348" t="s">
        <v>430</v>
      </c>
      <c r="M210" s="348" t="s">
        <v>430</v>
      </c>
      <c r="N210" s="350" t="s">
        <v>430</v>
      </c>
      <c r="O210" s="348" t="s">
        <v>430</v>
      </c>
      <c r="P210" s="348" t="s">
        <v>430</v>
      </c>
      <c r="Q210" s="348" t="s">
        <v>430</v>
      </c>
      <c r="R210" s="348" t="s">
        <v>430</v>
      </c>
      <c r="S210" s="348" t="s">
        <v>430</v>
      </c>
      <c r="T210" s="348" t="s">
        <v>430</v>
      </c>
      <c r="U210" s="348" t="s">
        <v>430</v>
      </c>
      <c r="V210" s="348" t="s">
        <v>430</v>
      </c>
      <c r="W210" s="348">
        <v>1.3</v>
      </c>
      <c r="X210" s="348">
        <v>1.3</v>
      </c>
      <c r="Y210" s="374"/>
      <c r="Z210" s="346">
        <v>3</v>
      </c>
      <c r="AA210" s="346">
        <v>3</v>
      </c>
      <c r="AB210" s="346" t="s">
        <v>430</v>
      </c>
      <c r="AC210" s="346" t="s">
        <v>430</v>
      </c>
      <c r="AD210" s="346" t="s">
        <v>430</v>
      </c>
      <c r="AE210" s="346" t="s">
        <v>430</v>
      </c>
      <c r="AF210" s="346" t="s">
        <v>430</v>
      </c>
      <c r="AG210" s="346" t="s">
        <v>430</v>
      </c>
      <c r="AH210" s="346" t="s">
        <v>430</v>
      </c>
      <c r="AI210" s="346" t="s">
        <v>430</v>
      </c>
      <c r="AJ210" s="346" t="s">
        <v>430</v>
      </c>
      <c r="AK210" s="346" t="s">
        <v>430</v>
      </c>
      <c r="AL210" s="346" t="s">
        <v>430</v>
      </c>
      <c r="AM210" s="346" t="s">
        <v>430</v>
      </c>
      <c r="AN210" s="346">
        <v>6</v>
      </c>
      <c r="AO210" s="373"/>
      <c r="AP210" s="348" t="s">
        <v>430</v>
      </c>
      <c r="AQ210" s="348" t="s">
        <v>430</v>
      </c>
      <c r="AR210" s="348" t="s">
        <v>430</v>
      </c>
      <c r="AS210" s="348" t="s">
        <v>430</v>
      </c>
      <c r="AT210" s="348" t="s">
        <v>430</v>
      </c>
      <c r="AU210" s="351"/>
      <c r="AV210" s="346" t="s">
        <v>430</v>
      </c>
      <c r="AW210" s="346" t="s">
        <v>430</v>
      </c>
      <c r="AX210" s="346" t="s">
        <v>430</v>
      </c>
      <c r="AY210" s="346" t="s">
        <v>430</v>
      </c>
      <c r="AZ210" s="346" t="s">
        <v>430</v>
      </c>
      <c r="BA210" s="362"/>
      <c r="BB210" s="348" t="s">
        <v>430</v>
      </c>
      <c r="BC210" s="375">
        <v>0</v>
      </c>
      <c r="BD210" s="375">
        <v>0</v>
      </c>
      <c r="BE210" s="375" t="s">
        <v>430</v>
      </c>
      <c r="BF210" s="374"/>
      <c r="BG210" s="348" t="s">
        <v>430</v>
      </c>
      <c r="BH210" s="348" t="s">
        <v>430</v>
      </c>
      <c r="BI210" s="348" t="s">
        <v>430</v>
      </c>
      <c r="BJ210" s="348" t="s">
        <v>430</v>
      </c>
      <c r="BK210" s="373"/>
      <c r="BL210" s="372" t="s">
        <v>430</v>
      </c>
      <c r="BM210" s="372" t="s">
        <v>430</v>
      </c>
      <c r="BN210" s="372" t="s">
        <v>430</v>
      </c>
      <c r="BO210" s="372" t="s">
        <v>430</v>
      </c>
      <c r="BP210" s="372" t="s">
        <v>430</v>
      </c>
      <c r="BQ210" s="373"/>
      <c r="BR210" s="354" t="s">
        <v>555</v>
      </c>
    </row>
    <row r="211" spans="1:70" s="428" customFormat="1" x14ac:dyDescent="0.25">
      <c r="A211" s="884" t="s">
        <v>93</v>
      </c>
      <c r="B211" s="402"/>
      <c r="C211" s="724"/>
      <c r="D211" s="402"/>
      <c r="E211" s="403"/>
      <c r="F211" s="402"/>
      <c r="G211" s="404"/>
      <c r="H211" s="406"/>
      <c r="I211" s="405">
        <v>0.29430000000000001</v>
      </c>
      <c r="J211" s="405">
        <v>-0.44969999999999999</v>
      </c>
      <c r="K211" s="405">
        <v>2.9548999999999999</v>
      </c>
      <c r="L211" s="405">
        <v>7.9279999999999999</v>
      </c>
      <c r="M211" s="405">
        <v>9.7318999999999996</v>
      </c>
      <c r="N211" s="407">
        <v>10.912599999999999</v>
      </c>
      <c r="O211" s="405">
        <v>-1.1116999999999999</v>
      </c>
      <c r="P211" s="405">
        <v>13.798</v>
      </c>
      <c r="Q211" s="405" t="s">
        <v>430</v>
      </c>
      <c r="R211" s="405" t="s">
        <v>430</v>
      </c>
      <c r="S211" s="405">
        <v>2.7511999999999999</v>
      </c>
      <c r="T211" s="405">
        <v>22.2334</v>
      </c>
      <c r="U211" s="405">
        <v>8.1910000000000007</v>
      </c>
      <c r="V211" s="405">
        <v>13.5242</v>
      </c>
      <c r="W211" s="405">
        <v>2.3824999999999998</v>
      </c>
      <c r="X211" s="405">
        <v>10.474</v>
      </c>
      <c r="Y211" s="406"/>
      <c r="Z211" s="403">
        <v>9</v>
      </c>
      <c r="AA211" s="403">
        <v>9</v>
      </c>
      <c r="AB211" s="403">
        <v>8</v>
      </c>
      <c r="AC211" s="403">
        <v>8</v>
      </c>
      <c r="AD211" s="403">
        <v>8</v>
      </c>
      <c r="AE211" s="403">
        <v>8</v>
      </c>
      <c r="AF211" s="403">
        <v>2</v>
      </c>
      <c r="AG211" s="403">
        <v>1</v>
      </c>
      <c r="AH211" s="403">
        <v>0</v>
      </c>
      <c r="AI211" s="403">
        <v>0</v>
      </c>
      <c r="AJ211" s="403">
        <v>8</v>
      </c>
      <c r="AK211" s="403">
        <v>8</v>
      </c>
      <c r="AL211" s="403">
        <v>8</v>
      </c>
      <c r="AM211" s="403">
        <v>8</v>
      </c>
      <c r="AN211" s="403">
        <v>9</v>
      </c>
      <c r="AO211" s="402"/>
      <c r="AP211" s="405" t="s">
        <v>430</v>
      </c>
      <c r="AQ211" s="405" t="s">
        <v>430</v>
      </c>
      <c r="AR211" s="405" t="s">
        <v>430</v>
      </c>
      <c r="AS211" s="405">
        <v>7.75</v>
      </c>
      <c r="AT211" s="405">
        <v>18.725000000000001</v>
      </c>
      <c r="AU211" s="408"/>
      <c r="AV211" s="403">
        <v>0</v>
      </c>
      <c r="AW211" s="403">
        <v>0</v>
      </c>
      <c r="AX211" s="403">
        <v>0</v>
      </c>
      <c r="AY211" s="403">
        <v>1</v>
      </c>
      <c r="AZ211" s="403">
        <v>8</v>
      </c>
      <c r="BA211" s="409"/>
      <c r="BB211" s="405"/>
      <c r="BC211" s="410"/>
      <c r="BD211" s="410"/>
      <c r="BE211" s="410"/>
      <c r="BF211" s="406"/>
      <c r="BG211" s="405"/>
      <c r="BH211" s="405"/>
      <c r="BI211" s="405"/>
      <c r="BJ211" s="405"/>
      <c r="BK211" s="402"/>
      <c r="BL211" s="401"/>
      <c r="BM211" s="401"/>
      <c r="BN211" s="401"/>
      <c r="BO211" s="401"/>
      <c r="BP211" s="401"/>
      <c r="BQ211" s="402"/>
      <c r="BR211" s="411"/>
    </row>
    <row r="212" spans="1:70" s="428" customFormat="1" x14ac:dyDescent="0.25">
      <c r="A212" s="885" t="s">
        <v>94</v>
      </c>
      <c r="B212" s="373"/>
      <c r="C212" s="719"/>
      <c r="D212" s="373"/>
      <c r="E212" s="346"/>
      <c r="F212" s="373"/>
      <c r="G212" s="347"/>
      <c r="H212" s="374"/>
      <c r="I212" s="348">
        <v>0.60440000000000005</v>
      </c>
      <c r="J212" s="348">
        <v>0.40529999999999999</v>
      </c>
      <c r="K212" s="348">
        <v>4.5358999999999998</v>
      </c>
      <c r="L212" s="348">
        <v>12.785299999999999</v>
      </c>
      <c r="M212" s="348">
        <v>18.256900000000002</v>
      </c>
      <c r="N212" s="350">
        <v>26.0063</v>
      </c>
      <c r="O212" s="348">
        <v>-0.30070000000000002</v>
      </c>
      <c r="P212" s="348">
        <v>13.798</v>
      </c>
      <c r="Q212" s="348" t="s">
        <v>430</v>
      </c>
      <c r="R212" s="348" t="s">
        <v>430</v>
      </c>
      <c r="S212" s="348">
        <v>6.1821000000000002</v>
      </c>
      <c r="T212" s="348">
        <v>32.050899999999999</v>
      </c>
      <c r="U212" s="348">
        <v>15.098699999999999</v>
      </c>
      <c r="V212" s="348">
        <v>25.848800000000001</v>
      </c>
      <c r="W212" s="348">
        <v>5.8990999999999998</v>
      </c>
      <c r="X212" s="348">
        <v>27.194400000000002</v>
      </c>
      <c r="Y212" s="374"/>
      <c r="Z212" s="346"/>
      <c r="AA212" s="346"/>
      <c r="AB212" s="346"/>
      <c r="AC212" s="346"/>
      <c r="AD212" s="346"/>
      <c r="AE212" s="346"/>
      <c r="AF212" s="346"/>
      <c r="AG212" s="346"/>
      <c r="AH212" s="346"/>
      <c r="AI212" s="346"/>
      <c r="AJ212" s="346"/>
      <c r="AK212" s="346"/>
      <c r="AL212" s="346"/>
      <c r="AM212" s="346"/>
      <c r="AN212" s="346"/>
      <c r="AO212" s="373"/>
      <c r="AP212" s="348" t="s">
        <v>430</v>
      </c>
      <c r="AQ212" s="348" t="s">
        <v>430</v>
      </c>
      <c r="AR212" s="348" t="s">
        <v>430</v>
      </c>
      <c r="AS212" s="348">
        <v>7.75</v>
      </c>
      <c r="AT212" s="348">
        <v>31.81</v>
      </c>
      <c r="AU212" s="351"/>
      <c r="AV212" s="346"/>
      <c r="AW212" s="346"/>
      <c r="AX212" s="346"/>
      <c r="AY212" s="346"/>
      <c r="AZ212" s="346"/>
      <c r="BA212" s="362"/>
      <c r="BB212" s="348"/>
      <c r="BC212" s="375"/>
      <c r="BD212" s="375"/>
      <c r="BE212" s="375"/>
      <c r="BF212" s="374"/>
      <c r="BG212" s="348"/>
      <c r="BH212" s="348"/>
      <c r="BI212" s="348"/>
      <c r="BJ212" s="348"/>
      <c r="BK212" s="373"/>
      <c r="BL212" s="372"/>
      <c r="BM212" s="372"/>
      <c r="BN212" s="372"/>
      <c r="BO212" s="372"/>
      <c r="BP212" s="372"/>
      <c r="BQ212" s="373"/>
      <c r="BR212" s="354"/>
    </row>
    <row r="213" spans="1:70" s="428" customFormat="1" x14ac:dyDescent="0.25">
      <c r="A213" s="885" t="s">
        <v>95</v>
      </c>
      <c r="B213" s="373"/>
      <c r="C213" s="719"/>
      <c r="D213" s="373"/>
      <c r="E213" s="346"/>
      <c r="F213" s="373"/>
      <c r="G213" s="347"/>
      <c r="H213" s="374"/>
      <c r="I213" s="348">
        <v>-6.2799999999999995E-2</v>
      </c>
      <c r="J213" s="348">
        <v>-1.3016000000000001</v>
      </c>
      <c r="K213" s="348">
        <v>-1.7896000000000001</v>
      </c>
      <c r="L213" s="348">
        <v>2.3944999999999999</v>
      </c>
      <c r="M213" s="348">
        <v>-1.6429</v>
      </c>
      <c r="N213" s="350">
        <v>-1.7504999999999999</v>
      </c>
      <c r="O213" s="348">
        <v>-1.9226000000000001</v>
      </c>
      <c r="P213" s="348">
        <v>13.798</v>
      </c>
      <c r="Q213" s="348" t="s">
        <v>430</v>
      </c>
      <c r="R213" s="348" t="s">
        <v>430</v>
      </c>
      <c r="S213" s="348">
        <v>-0.85740000000000005</v>
      </c>
      <c r="T213" s="348">
        <v>11.8306</v>
      </c>
      <c r="U213" s="348">
        <v>-3.8544</v>
      </c>
      <c r="V213" s="348">
        <v>1.4689000000000001</v>
      </c>
      <c r="W213" s="348">
        <v>-0.29199999999999998</v>
      </c>
      <c r="X213" s="348">
        <v>-6.1757999999999997</v>
      </c>
      <c r="Y213" s="374"/>
      <c r="Z213" s="346"/>
      <c r="AA213" s="346"/>
      <c r="AB213" s="346"/>
      <c r="AC213" s="346"/>
      <c r="AD213" s="346"/>
      <c r="AE213" s="346"/>
      <c r="AF213" s="346"/>
      <c r="AG213" s="346"/>
      <c r="AH213" s="346"/>
      <c r="AI213" s="346"/>
      <c r="AJ213" s="346"/>
      <c r="AK213" s="346"/>
      <c r="AL213" s="346"/>
      <c r="AM213" s="346"/>
      <c r="AN213" s="346"/>
      <c r="AO213" s="373"/>
      <c r="AP213" s="348" t="s">
        <v>430</v>
      </c>
      <c r="AQ213" s="348" t="s">
        <v>430</v>
      </c>
      <c r="AR213" s="348" t="s">
        <v>430</v>
      </c>
      <c r="AS213" s="348">
        <v>7.75</v>
      </c>
      <c r="AT213" s="348">
        <v>-0.39</v>
      </c>
      <c r="AU213" s="351"/>
      <c r="AV213" s="346"/>
      <c r="AW213" s="346"/>
      <c r="AX213" s="346"/>
      <c r="AY213" s="346"/>
      <c r="AZ213" s="346"/>
      <c r="BA213" s="362"/>
      <c r="BB213" s="348"/>
      <c r="BC213" s="375"/>
      <c r="BD213" s="375"/>
      <c r="BE213" s="375"/>
      <c r="BF213" s="374"/>
      <c r="BG213" s="348"/>
      <c r="BH213" s="348"/>
      <c r="BI213" s="348"/>
      <c r="BJ213" s="348"/>
      <c r="BK213" s="373"/>
      <c r="BL213" s="372"/>
      <c r="BM213" s="372"/>
      <c r="BN213" s="372"/>
      <c r="BO213" s="372"/>
      <c r="BP213" s="372"/>
      <c r="BQ213" s="373"/>
      <c r="BR213" s="354"/>
    </row>
    <row r="214" spans="1:70" s="428" customFormat="1" x14ac:dyDescent="0.25">
      <c r="A214" s="886" t="s">
        <v>96</v>
      </c>
      <c r="B214" s="413"/>
      <c r="C214" s="725"/>
      <c r="D214" s="413"/>
      <c r="E214" s="414"/>
      <c r="F214" s="413"/>
      <c r="G214" s="415"/>
      <c r="H214" s="417"/>
      <c r="I214" s="416">
        <v>0.29880000000000001</v>
      </c>
      <c r="J214" s="416">
        <v>-0.66369999999999996</v>
      </c>
      <c r="K214" s="416">
        <v>3.5350999999999999</v>
      </c>
      <c r="L214" s="416">
        <v>9.2843499999999999</v>
      </c>
      <c r="M214" s="416">
        <v>9.07395</v>
      </c>
      <c r="N214" s="418">
        <v>10.7599</v>
      </c>
      <c r="O214" s="416">
        <v>-1.11165</v>
      </c>
      <c r="P214" s="416">
        <v>13.798</v>
      </c>
      <c r="Q214" s="416" t="s">
        <v>430</v>
      </c>
      <c r="R214" s="416" t="s">
        <v>430</v>
      </c>
      <c r="S214" s="416">
        <v>2.4759000000000002</v>
      </c>
      <c r="T214" s="416">
        <v>21.029499999999999</v>
      </c>
      <c r="U214" s="416">
        <v>5.7991999999999999</v>
      </c>
      <c r="V214" s="416">
        <v>12.425599999999999</v>
      </c>
      <c r="W214" s="416">
        <v>1.8908</v>
      </c>
      <c r="X214" s="416">
        <v>11.47</v>
      </c>
      <c r="Y214" s="417"/>
      <c r="Z214" s="414"/>
      <c r="AA214" s="414"/>
      <c r="AB214" s="414"/>
      <c r="AC214" s="414"/>
      <c r="AD214" s="414"/>
      <c r="AE214" s="414"/>
      <c r="AF214" s="414"/>
      <c r="AG214" s="414"/>
      <c r="AH214" s="414"/>
      <c r="AI214" s="414"/>
      <c r="AJ214" s="414"/>
      <c r="AK214" s="414"/>
      <c r="AL214" s="414"/>
      <c r="AM214" s="414"/>
      <c r="AN214" s="414"/>
      <c r="AO214" s="413"/>
      <c r="AP214" s="416" t="s">
        <v>430</v>
      </c>
      <c r="AQ214" s="416" t="s">
        <v>430</v>
      </c>
      <c r="AR214" s="416" t="s">
        <v>430</v>
      </c>
      <c r="AS214" s="416">
        <v>7.75</v>
      </c>
      <c r="AT214" s="416">
        <v>19.32</v>
      </c>
      <c r="AU214" s="419"/>
      <c r="AV214" s="414"/>
      <c r="AW214" s="414"/>
      <c r="AX214" s="414"/>
      <c r="AY214" s="414"/>
      <c r="AZ214" s="414"/>
      <c r="BA214" s="420"/>
      <c r="BB214" s="416"/>
      <c r="BC214" s="421"/>
      <c r="BD214" s="421"/>
      <c r="BE214" s="421"/>
      <c r="BF214" s="417"/>
      <c r="BG214" s="416"/>
      <c r="BH214" s="416"/>
      <c r="BI214" s="416"/>
      <c r="BJ214" s="416"/>
      <c r="BK214" s="413"/>
      <c r="BL214" s="412"/>
      <c r="BM214" s="412"/>
      <c r="BN214" s="412"/>
      <c r="BO214" s="412"/>
      <c r="BP214" s="412"/>
      <c r="BQ214" s="413"/>
      <c r="BR214" s="422"/>
    </row>
    <row r="215" spans="1:70" s="428" customFormat="1" ht="14.5" customHeight="1" x14ac:dyDescent="0.35">
      <c r="A215" s="873" t="s">
        <v>3468</v>
      </c>
      <c r="B215" s="861"/>
      <c r="C215" s="862"/>
      <c r="D215" s="861"/>
      <c r="E215" s="863"/>
      <c r="F215" s="861"/>
      <c r="G215" s="864"/>
      <c r="H215" s="866"/>
      <c r="I215" s="865"/>
      <c r="J215" s="865"/>
      <c r="K215" s="865"/>
      <c r="L215" s="865"/>
      <c r="M215" s="865"/>
      <c r="N215" s="867"/>
      <c r="O215" s="865"/>
      <c r="P215" s="865"/>
      <c r="Q215" s="865"/>
      <c r="R215" s="865"/>
      <c r="S215" s="865"/>
      <c r="T215" s="865"/>
      <c r="U215" s="865"/>
      <c r="V215" s="865"/>
      <c r="W215" s="865"/>
      <c r="X215" s="865"/>
      <c r="Y215" s="866"/>
      <c r="Z215" s="863"/>
      <c r="AA215" s="863"/>
      <c r="AB215" s="863"/>
      <c r="AC215" s="863"/>
      <c r="AD215" s="863"/>
      <c r="AE215" s="863"/>
      <c r="AF215" s="863"/>
      <c r="AG215" s="863"/>
      <c r="AH215" s="863"/>
      <c r="AI215" s="863"/>
      <c r="AJ215" s="863"/>
      <c r="AK215" s="863"/>
      <c r="AL215" s="863"/>
      <c r="AM215" s="863"/>
      <c r="AN215" s="863"/>
      <c r="AO215" s="861"/>
      <c r="AP215" s="865"/>
      <c r="AQ215" s="865"/>
      <c r="AR215" s="865"/>
      <c r="AS215" s="865"/>
      <c r="AT215" s="865"/>
      <c r="AU215" s="868"/>
      <c r="AV215" s="863"/>
      <c r="AW215" s="863"/>
      <c r="AX215" s="863"/>
      <c r="AY215" s="863"/>
      <c r="AZ215" s="863"/>
      <c r="BA215" s="869"/>
      <c r="BB215" s="865"/>
      <c r="BC215" s="870"/>
      <c r="BD215" s="870"/>
      <c r="BE215" s="870"/>
      <c r="BF215" s="866"/>
      <c r="BG215" s="865"/>
      <c r="BH215" s="865"/>
      <c r="BI215" s="865"/>
      <c r="BJ215" s="865"/>
      <c r="BK215" s="861"/>
      <c r="BL215" s="871"/>
      <c r="BM215" s="871"/>
      <c r="BN215" s="871"/>
      <c r="BO215" s="871"/>
      <c r="BP215" s="871"/>
      <c r="BQ215" s="861"/>
      <c r="BR215" s="872"/>
    </row>
    <row r="216" spans="1:70" s="428" customFormat="1" x14ac:dyDescent="0.25">
      <c r="A216" s="345" t="s">
        <v>3469</v>
      </c>
      <c r="B216" s="373"/>
      <c r="C216" s="719">
        <v>34607</v>
      </c>
      <c r="D216" s="373"/>
      <c r="E216" s="346">
        <v>6617.15</v>
      </c>
      <c r="F216" s="373"/>
      <c r="G216" s="347">
        <v>414.51990000000001</v>
      </c>
      <c r="H216" s="374"/>
      <c r="I216" s="348">
        <v>0.27739999999999998</v>
      </c>
      <c r="J216" s="348">
        <v>-0.68669999999999998</v>
      </c>
      <c r="K216" s="348">
        <v>4.3735999999999997</v>
      </c>
      <c r="L216" s="348">
        <v>10.5517</v>
      </c>
      <c r="M216" s="348">
        <v>16.541599999999999</v>
      </c>
      <c r="N216" s="350">
        <v>15.242000000000001</v>
      </c>
      <c r="O216" s="348">
        <v>5.4973999999999998</v>
      </c>
      <c r="P216" s="348">
        <v>8.4390999999999998</v>
      </c>
      <c r="Q216" s="348">
        <v>9.1399000000000008</v>
      </c>
      <c r="R216" s="348">
        <v>11.350300000000001</v>
      </c>
      <c r="S216" s="348">
        <v>5.7013999999999996</v>
      </c>
      <c r="T216" s="348">
        <v>25.968699999999998</v>
      </c>
      <c r="U216" s="348">
        <v>17.356999999999999</v>
      </c>
      <c r="V216" s="348">
        <v>19.637599999999999</v>
      </c>
      <c r="W216" s="348">
        <v>2.4801000000000002</v>
      </c>
      <c r="X216" s="348">
        <v>13.964</v>
      </c>
      <c r="Y216" s="374"/>
      <c r="Z216" s="346">
        <v>2</v>
      </c>
      <c r="AA216" s="346">
        <v>3</v>
      </c>
      <c r="AB216" s="346">
        <v>2</v>
      </c>
      <c r="AC216" s="346">
        <v>1</v>
      </c>
      <c r="AD216" s="346">
        <v>1</v>
      </c>
      <c r="AE216" s="346">
        <v>2</v>
      </c>
      <c r="AF216" s="346">
        <v>1</v>
      </c>
      <c r="AG216" s="346">
        <v>4</v>
      </c>
      <c r="AH216" s="346">
        <v>3</v>
      </c>
      <c r="AI216" s="346">
        <v>1</v>
      </c>
      <c r="AJ216" s="346">
        <v>1</v>
      </c>
      <c r="AK216" s="346">
        <v>2</v>
      </c>
      <c r="AL216" s="346">
        <v>2</v>
      </c>
      <c r="AM216" s="346">
        <v>2</v>
      </c>
      <c r="AN216" s="346">
        <v>3</v>
      </c>
      <c r="AO216" s="373"/>
      <c r="AP216" s="348">
        <v>12.02</v>
      </c>
      <c r="AQ216" s="348">
        <v>12.17</v>
      </c>
      <c r="AR216" s="348">
        <v>10.15</v>
      </c>
      <c r="AS216" s="348">
        <v>10.45</v>
      </c>
      <c r="AT216" s="348">
        <v>30.27</v>
      </c>
      <c r="AU216" s="351"/>
      <c r="AV216" s="346">
        <v>1</v>
      </c>
      <c r="AW216" s="346">
        <v>2</v>
      </c>
      <c r="AX216" s="346">
        <v>2</v>
      </c>
      <c r="AY216" s="346">
        <v>1</v>
      </c>
      <c r="AZ216" s="346">
        <v>2</v>
      </c>
      <c r="BA216" s="362"/>
      <c r="BB216" s="348">
        <v>11.5713077507521</v>
      </c>
      <c r="BC216" s="375">
        <v>0.68527671641087495</v>
      </c>
      <c r="BD216" s="375">
        <v>2.6208889560047001E-2</v>
      </c>
      <c r="BE216" s="375">
        <v>-1.97102684597357E-2</v>
      </c>
      <c r="BF216" s="374"/>
      <c r="BG216" s="348">
        <v>41.572099999999999</v>
      </c>
      <c r="BH216" s="348">
        <v>24.939599999999999</v>
      </c>
      <c r="BI216" s="348">
        <v>29.782299999999999</v>
      </c>
      <c r="BJ216" s="348">
        <v>3.706</v>
      </c>
      <c r="BK216" s="373"/>
      <c r="BL216" s="372" t="s">
        <v>3470</v>
      </c>
      <c r="BM216" s="372" t="s">
        <v>3471</v>
      </c>
      <c r="BN216" s="372" t="s">
        <v>3472</v>
      </c>
      <c r="BO216" s="372" t="s">
        <v>3473</v>
      </c>
      <c r="BP216" s="372" t="s">
        <v>3474</v>
      </c>
      <c r="BQ216" s="373"/>
      <c r="BR216" s="354" t="s">
        <v>463</v>
      </c>
    </row>
    <row r="217" spans="1:70" s="428" customFormat="1" x14ac:dyDescent="0.25">
      <c r="A217" s="345" t="s">
        <v>3475</v>
      </c>
      <c r="B217" s="373"/>
      <c r="C217" s="719">
        <v>36521</v>
      </c>
      <c r="D217" s="373"/>
      <c r="E217" s="346">
        <v>3307.99</v>
      </c>
      <c r="F217" s="373"/>
      <c r="G217" s="347">
        <v>1328.3</v>
      </c>
      <c r="H217" s="374"/>
      <c r="I217" s="348" t="s">
        <v>430</v>
      </c>
      <c r="J217" s="348">
        <v>-1.5125999999999999</v>
      </c>
      <c r="K217" s="348">
        <v>1.8072999999999999</v>
      </c>
      <c r="L217" s="348">
        <v>5.7108999999999996</v>
      </c>
      <c r="M217" s="348">
        <v>3.0712999999999999</v>
      </c>
      <c r="N217" s="350">
        <v>-4.3901000000000003</v>
      </c>
      <c r="O217" s="348">
        <v>-2.4428000000000001</v>
      </c>
      <c r="P217" s="348">
        <v>8.5084</v>
      </c>
      <c r="Q217" s="348">
        <v>6.6185999999999998</v>
      </c>
      <c r="R217" s="348">
        <v>7.9782999999999999</v>
      </c>
      <c r="S217" s="348">
        <v>3.4018000000000002</v>
      </c>
      <c r="T217" s="348">
        <v>16.177199999999999</v>
      </c>
      <c r="U217" s="348">
        <v>-0.4914</v>
      </c>
      <c r="V217" s="348">
        <v>-2.1415999999999999</v>
      </c>
      <c r="W217" s="348">
        <v>0.9254</v>
      </c>
      <c r="X217" s="348">
        <v>14.477600000000001</v>
      </c>
      <c r="Y217" s="374"/>
      <c r="Z217" s="346" t="s">
        <v>430</v>
      </c>
      <c r="AA217" s="346">
        <v>6</v>
      </c>
      <c r="AB217" s="346">
        <v>7</v>
      </c>
      <c r="AC217" s="346">
        <v>6</v>
      </c>
      <c r="AD217" s="346">
        <v>7</v>
      </c>
      <c r="AE217" s="346">
        <v>7</v>
      </c>
      <c r="AF217" s="346">
        <v>5</v>
      </c>
      <c r="AG217" s="346">
        <v>3</v>
      </c>
      <c r="AH217" s="346">
        <v>4</v>
      </c>
      <c r="AI217" s="346">
        <v>3</v>
      </c>
      <c r="AJ217" s="346">
        <v>6</v>
      </c>
      <c r="AK217" s="346">
        <v>6</v>
      </c>
      <c r="AL217" s="346">
        <v>7</v>
      </c>
      <c r="AM217" s="346">
        <v>7</v>
      </c>
      <c r="AN217" s="346">
        <v>5</v>
      </c>
      <c r="AO217" s="373"/>
      <c r="AP217" s="348">
        <v>8.07</v>
      </c>
      <c r="AQ217" s="348">
        <v>8.17</v>
      </c>
      <c r="AR217" s="348">
        <v>7.28</v>
      </c>
      <c r="AS217" s="348">
        <v>3.28</v>
      </c>
      <c r="AT217" s="348">
        <v>4.3600000000000003</v>
      </c>
      <c r="AU217" s="351"/>
      <c r="AV217" s="346">
        <v>3</v>
      </c>
      <c r="AW217" s="346">
        <v>4</v>
      </c>
      <c r="AX217" s="346">
        <v>4</v>
      </c>
      <c r="AY217" s="346">
        <v>5</v>
      </c>
      <c r="AZ217" s="346">
        <v>7</v>
      </c>
      <c r="BA217" s="362"/>
      <c r="BB217" s="348">
        <v>14.083516386173301</v>
      </c>
      <c r="BC217" s="375">
        <v>0.95756504059119696</v>
      </c>
      <c r="BD217" s="375">
        <v>2.33544742794272E-2</v>
      </c>
      <c r="BE217" s="375">
        <v>-8.7280989364301897E-2</v>
      </c>
      <c r="BF217" s="374"/>
      <c r="BG217" s="348">
        <v>31.103899999999999</v>
      </c>
      <c r="BH217" s="348">
        <v>28.346699999999998</v>
      </c>
      <c r="BI217" s="348">
        <v>38.143500000000003</v>
      </c>
      <c r="BJ217" s="348">
        <v>2.4058999999999999</v>
      </c>
      <c r="BK217" s="373"/>
      <c r="BL217" s="372" t="s">
        <v>3476</v>
      </c>
      <c r="BM217" s="372" t="s">
        <v>3477</v>
      </c>
      <c r="BN217" s="372" t="s">
        <v>3478</v>
      </c>
      <c r="BO217" s="372" t="s">
        <v>3479</v>
      </c>
      <c r="BP217" s="372" t="s">
        <v>3480</v>
      </c>
      <c r="BQ217" s="373"/>
      <c r="BR217" s="354" t="s">
        <v>476</v>
      </c>
    </row>
    <row r="218" spans="1:70" s="428" customFormat="1" x14ac:dyDescent="0.25">
      <c r="A218" s="345" t="s">
        <v>3481</v>
      </c>
      <c r="B218" s="373"/>
      <c r="C218" s="719">
        <v>35900</v>
      </c>
      <c r="D218" s="373"/>
      <c r="E218" s="346">
        <v>2790.05</v>
      </c>
      <c r="F218" s="373"/>
      <c r="G218" s="347">
        <v>408.70979999999997</v>
      </c>
      <c r="H218" s="374"/>
      <c r="I218" s="348">
        <v>0.2571</v>
      </c>
      <c r="J218" s="348">
        <v>-1.0011000000000001</v>
      </c>
      <c r="K218" s="348">
        <v>2.7393000000000001</v>
      </c>
      <c r="L218" s="348">
        <v>6.7929000000000004</v>
      </c>
      <c r="M218" s="348">
        <v>4.8188000000000004</v>
      </c>
      <c r="N218" s="350">
        <v>2.8483999999999998</v>
      </c>
      <c r="O218" s="348">
        <v>2.5499999999999998E-2</v>
      </c>
      <c r="P218" s="348">
        <v>10.5909</v>
      </c>
      <c r="Q218" s="348">
        <v>9.1801999999999992</v>
      </c>
      <c r="R218" s="348">
        <v>9.9033999999999995</v>
      </c>
      <c r="S218" s="348">
        <v>4.0536000000000003</v>
      </c>
      <c r="T218" s="348">
        <v>17.637899999999998</v>
      </c>
      <c r="U218" s="348">
        <v>1.3026</v>
      </c>
      <c r="V218" s="348">
        <v>3.4581</v>
      </c>
      <c r="W218" s="348">
        <v>1.3905000000000001</v>
      </c>
      <c r="X218" s="348">
        <v>15.0364</v>
      </c>
      <c r="Y218" s="374"/>
      <c r="Z218" s="346">
        <v>3</v>
      </c>
      <c r="AA218" s="346">
        <v>4</v>
      </c>
      <c r="AB218" s="346">
        <v>4</v>
      </c>
      <c r="AC218" s="346">
        <v>4</v>
      </c>
      <c r="AD218" s="346">
        <v>5</v>
      </c>
      <c r="AE218" s="346">
        <v>6</v>
      </c>
      <c r="AF218" s="346">
        <v>3</v>
      </c>
      <c r="AG218" s="346">
        <v>2</v>
      </c>
      <c r="AH218" s="346">
        <v>2</v>
      </c>
      <c r="AI218" s="346">
        <v>2</v>
      </c>
      <c r="AJ218" s="346">
        <v>3</v>
      </c>
      <c r="AK218" s="346">
        <v>5</v>
      </c>
      <c r="AL218" s="346">
        <v>6</v>
      </c>
      <c r="AM218" s="346">
        <v>6</v>
      </c>
      <c r="AN218" s="346">
        <v>4</v>
      </c>
      <c r="AO218" s="373"/>
      <c r="AP218" s="348">
        <v>10.48</v>
      </c>
      <c r="AQ218" s="348">
        <v>10.98</v>
      </c>
      <c r="AR218" s="348">
        <v>9.44</v>
      </c>
      <c r="AS218" s="348">
        <v>6.33</v>
      </c>
      <c r="AT218" s="348">
        <v>8.89</v>
      </c>
      <c r="AU218" s="351"/>
      <c r="AV218" s="346">
        <v>2</v>
      </c>
      <c r="AW218" s="346">
        <v>3</v>
      </c>
      <c r="AX218" s="346">
        <v>3</v>
      </c>
      <c r="AY218" s="346">
        <v>3</v>
      </c>
      <c r="AZ218" s="346">
        <v>5</v>
      </c>
      <c r="BA218" s="362"/>
      <c r="BB218" s="348">
        <v>12.1897673595999</v>
      </c>
      <c r="BC218" s="375">
        <v>0.87663731810104195</v>
      </c>
      <c r="BD218" s="375">
        <v>3.2971547098400097E-2</v>
      </c>
      <c r="BE218" s="375">
        <v>-1.12570845192574E-2</v>
      </c>
      <c r="BF218" s="374"/>
      <c r="BG218" s="348">
        <v>35.576099999999997</v>
      </c>
      <c r="BH218" s="348">
        <v>25.0838</v>
      </c>
      <c r="BI218" s="348">
        <v>33.150799999999997</v>
      </c>
      <c r="BJ218" s="348">
        <v>6.1893000000000002</v>
      </c>
      <c r="BK218" s="373"/>
      <c r="BL218" s="372" t="s">
        <v>3482</v>
      </c>
      <c r="BM218" s="372" t="s">
        <v>3483</v>
      </c>
      <c r="BN218" s="372" t="s">
        <v>3484</v>
      </c>
      <c r="BO218" s="372" t="s">
        <v>3054</v>
      </c>
      <c r="BP218" s="372" t="s">
        <v>3485</v>
      </c>
      <c r="BQ218" s="373"/>
      <c r="BR218" s="354" t="s">
        <v>519</v>
      </c>
    </row>
    <row r="219" spans="1:70" s="428" customFormat="1" ht="11" x14ac:dyDescent="0.3">
      <c r="A219" s="841" t="s">
        <v>3486</v>
      </c>
      <c r="B219" s="842"/>
      <c r="C219" s="843">
        <v>45593</v>
      </c>
      <c r="D219" s="842"/>
      <c r="E219" s="844">
        <v>2322.34</v>
      </c>
      <c r="F219" s="842"/>
      <c r="G219" s="845">
        <v>12.646000000000001</v>
      </c>
      <c r="H219" s="847"/>
      <c r="I219" s="846">
        <v>-1.5800000000000002E-2</v>
      </c>
      <c r="J219" s="846">
        <v>3.1600000000000003E-2</v>
      </c>
      <c r="K219" s="846">
        <v>2.8047</v>
      </c>
      <c r="L219" s="846">
        <v>7.2603999999999997</v>
      </c>
      <c r="M219" s="846">
        <v>15.784700000000001</v>
      </c>
      <c r="N219" s="848">
        <v>22.089200000000002</v>
      </c>
      <c r="O219" s="846" t="s">
        <v>430</v>
      </c>
      <c r="P219" s="846" t="s">
        <v>430</v>
      </c>
      <c r="Q219" s="846" t="s">
        <v>430</v>
      </c>
      <c r="R219" s="846" t="s">
        <v>430</v>
      </c>
      <c r="S219" s="846">
        <v>2.5712000000000002</v>
      </c>
      <c r="T219" s="846">
        <v>26.132100000000001</v>
      </c>
      <c r="U219" s="846">
        <v>17.593499999999999</v>
      </c>
      <c r="V219" s="846">
        <v>21.7835</v>
      </c>
      <c r="W219" s="846">
        <v>3.0392000000000001</v>
      </c>
      <c r="X219" s="846">
        <v>13.8408</v>
      </c>
      <c r="Y219" s="847"/>
      <c r="Z219" s="844">
        <v>5</v>
      </c>
      <c r="AA219" s="844">
        <v>1</v>
      </c>
      <c r="AB219" s="844">
        <v>3</v>
      </c>
      <c r="AC219" s="844">
        <v>3</v>
      </c>
      <c r="AD219" s="844">
        <v>2</v>
      </c>
      <c r="AE219" s="844">
        <v>1</v>
      </c>
      <c r="AF219" s="844" t="s">
        <v>430</v>
      </c>
      <c r="AG219" s="844" t="s">
        <v>430</v>
      </c>
      <c r="AH219" s="844" t="s">
        <v>430</v>
      </c>
      <c r="AI219" s="844" t="s">
        <v>430</v>
      </c>
      <c r="AJ219" s="844">
        <v>7</v>
      </c>
      <c r="AK219" s="844">
        <v>1</v>
      </c>
      <c r="AL219" s="844">
        <v>1</v>
      </c>
      <c r="AM219" s="844">
        <v>1</v>
      </c>
      <c r="AN219" s="844">
        <v>1</v>
      </c>
      <c r="AO219" s="842"/>
      <c r="AP219" s="846" t="s">
        <v>430</v>
      </c>
      <c r="AQ219" s="846" t="s">
        <v>430</v>
      </c>
      <c r="AR219" s="846" t="s">
        <v>430</v>
      </c>
      <c r="AS219" s="846" t="s">
        <v>430</v>
      </c>
      <c r="AT219" s="846">
        <v>30.44</v>
      </c>
      <c r="AU219" s="849"/>
      <c r="AV219" s="844" t="s">
        <v>430</v>
      </c>
      <c r="AW219" s="844" t="s">
        <v>430</v>
      </c>
      <c r="AX219" s="844" t="s">
        <v>430</v>
      </c>
      <c r="AY219" s="844" t="s">
        <v>430</v>
      </c>
      <c r="AZ219" s="844">
        <v>1</v>
      </c>
      <c r="BA219" s="851"/>
      <c r="BB219" s="846">
        <v>14.048395501075101</v>
      </c>
      <c r="BC219" s="852">
        <v>1.0952289684124199</v>
      </c>
      <c r="BD219" s="852">
        <v>5.7679589805993602E-2</v>
      </c>
      <c r="BE219" s="852">
        <v>0.19204846486609101</v>
      </c>
      <c r="BF219" s="847"/>
      <c r="BG219" s="846">
        <v>40.647500000000001</v>
      </c>
      <c r="BH219" s="846">
        <v>26.1662</v>
      </c>
      <c r="BI219" s="846">
        <v>30.152000000000001</v>
      </c>
      <c r="BJ219" s="846">
        <v>3.0343</v>
      </c>
      <c r="BK219" s="842"/>
      <c r="BL219" s="855" t="s">
        <v>3487</v>
      </c>
      <c r="BM219" s="855" t="s">
        <v>3488</v>
      </c>
      <c r="BN219" s="855" t="s">
        <v>3489</v>
      </c>
      <c r="BO219" s="855" t="s">
        <v>3490</v>
      </c>
      <c r="BP219" s="855" t="s">
        <v>1039</v>
      </c>
      <c r="BQ219" s="842"/>
      <c r="BR219" s="856" t="s">
        <v>611</v>
      </c>
    </row>
    <row r="220" spans="1:70" s="428" customFormat="1" x14ac:dyDescent="0.25">
      <c r="A220" s="345" t="s">
        <v>3491</v>
      </c>
      <c r="B220" s="373"/>
      <c r="C220" s="719">
        <v>43633</v>
      </c>
      <c r="D220" s="373"/>
      <c r="E220" s="346">
        <v>1814.49</v>
      </c>
      <c r="F220" s="373"/>
      <c r="G220" s="347">
        <v>31.02</v>
      </c>
      <c r="H220" s="374"/>
      <c r="I220" s="348" t="s">
        <v>430</v>
      </c>
      <c r="J220" s="348">
        <v>-1.7733000000000001</v>
      </c>
      <c r="K220" s="348">
        <v>2.0394999999999999</v>
      </c>
      <c r="L220" s="348">
        <v>6.1238000000000001</v>
      </c>
      <c r="M220" s="348">
        <v>6.9286000000000003</v>
      </c>
      <c r="N220" s="350">
        <v>8.6762999999999995</v>
      </c>
      <c r="O220" s="348">
        <v>2.5823</v>
      </c>
      <c r="P220" s="348">
        <v>11.841200000000001</v>
      </c>
      <c r="Q220" s="348">
        <v>12.2583</v>
      </c>
      <c r="R220" s="348" t="s">
        <v>430</v>
      </c>
      <c r="S220" s="348">
        <v>3.6764999999999999</v>
      </c>
      <c r="T220" s="348">
        <v>17.9468</v>
      </c>
      <c r="U220" s="348">
        <v>5.2595999999999998</v>
      </c>
      <c r="V220" s="348">
        <v>10.234500000000001</v>
      </c>
      <c r="W220" s="348">
        <v>0.55110000000000003</v>
      </c>
      <c r="X220" s="348">
        <v>17.0825</v>
      </c>
      <c r="Y220" s="374"/>
      <c r="Z220" s="346" t="s">
        <v>430</v>
      </c>
      <c r="AA220" s="346">
        <v>7</v>
      </c>
      <c r="AB220" s="346">
        <v>6</v>
      </c>
      <c r="AC220" s="346">
        <v>5</v>
      </c>
      <c r="AD220" s="346">
        <v>3</v>
      </c>
      <c r="AE220" s="346">
        <v>3</v>
      </c>
      <c r="AF220" s="346">
        <v>2</v>
      </c>
      <c r="AG220" s="346">
        <v>1</v>
      </c>
      <c r="AH220" s="346">
        <v>1</v>
      </c>
      <c r="AI220" s="346" t="s">
        <v>430</v>
      </c>
      <c r="AJ220" s="346">
        <v>5</v>
      </c>
      <c r="AK220" s="346">
        <v>4</v>
      </c>
      <c r="AL220" s="346">
        <v>4</v>
      </c>
      <c r="AM220" s="346">
        <v>3</v>
      </c>
      <c r="AN220" s="346">
        <v>6</v>
      </c>
      <c r="AO220" s="373"/>
      <c r="AP220" s="348" t="s">
        <v>430</v>
      </c>
      <c r="AQ220" s="348">
        <v>15.5</v>
      </c>
      <c r="AR220" s="348">
        <v>12.06</v>
      </c>
      <c r="AS220" s="348">
        <v>9.3800000000000008</v>
      </c>
      <c r="AT220" s="348">
        <v>14.23</v>
      </c>
      <c r="AU220" s="351"/>
      <c r="AV220" s="346" t="s">
        <v>430</v>
      </c>
      <c r="AW220" s="346">
        <v>1</v>
      </c>
      <c r="AX220" s="346">
        <v>1</v>
      </c>
      <c r="AY220" s="346">
        <v>2</v>
      </c>
      <c r="AZ220" s="346">
        <v>4</v>
      </c>
      <c r="BA220" s="362"/>
      <c r="BB220" s="348">
        <v>10.9286166030339</v>
      </c>
      <c r="BC220" s="375">
        <v>0.76780573590670598</v>
      </c>
      <c r="BD220" s="375">
        <v>5.30828600798137E-2</v>
      </c>
      <c r="BE220" s="375">
        <v>0.246404711476222</v>
      </c>
      <c r="BF220" s="374"/>
      <c r="BG220" s="348">
        <v>43.875599999999999</v>
      </c>
      <c r="BH220" s="348">
        <v>21.200399999999998</v>
      </c>
      <c r="BI220" s="348">
        <v>30.1983</v>
      </c>
      <c r="BJ220" s="348">
        <v>4.7256999999999998</v>
      </c>
      <c r="BK220" s="373"/>
      <c r="BL220" s="372" t="s">
        <v>3492</v>
      </c>
      <c r="BM220" s="372" t="s">
        <v>3493</v>
      </c>
      <c r="BN220" s="372" t="s">
        <v>3494</v>
      </c>
      <c r="BO220" s="372" t="s">
        <v>3495</v>
      </c>
      <c r="BP220" s="372" t="s">
        <v>2839</v>
      </c>
      <c r="BQ220" s="373"/>
      <c r="BR220" s="354" t="s">
        <v>463</v>
      </c>
    </row>
    <row r="221" spans="1:70" s="428" customFormat="1" x14ac:dyDescent="0.25">
      <c r="A221" s="345" t="s">
        <v>3496</v>
      </c>
      <c r="B221" s="373"/>
      <c r="C221" s="719">
        <v>44994</v>
      </c>
      <c r="D221" s="373"/>
      <c r="E221" s="346">
        <v>565.37199999999996</v>
      </c>
      <c r="F221" s="373"/>
      <c r="G221" s="347">
        <v>14.29</v>
      </c>
      <c r="H221" s="374"/>
      <c r="I221" s="348">
        <v>0.2034</v>
      </c>
      <c r="J221" s="348">
        <v>-0.432</v>
      </c>
      <c r="K221" s="348">
        <v>4.7653999999999996</v>
      </c>
      <c r="L221" s="348">
        <v>8.5784000000000002</v>
      </c>
      <c r="M221" s="348">
        <v>6.3876999999999997</v>
      </c>
      <c r="N221" s="350">
        <v>4.8730000000000002</v>
      </c>
      <c r="O221" s="348">
        <v>-1.1822999999999999</v>
      </c>
      <c r="P221" s="348">
        <v>8.0593000000000004</v>
      </c>
      <c r="Q221" s="348" t="s">
        <v>430</v>
      </c>
      <c r="R221" s="348" t="s">
        <v>430</v>
      </c>
      <c r="S221" s="348">
        <v>5.4379</v>
      </c>
      <c r="T221" s="348">
        <v>20.9787</v>
      </c>
      <c r="U221" s="348">
        <v>5.4767999999999999</v>
      </c>
      <c r="V221" s="348">
        <v>6.3480999999999996</v>
      </c>
      <c r="W221" s="348">
        <v>2.6728000000000001</v>
      </c>
      <c r="X221" s="348">
        <v>10.894500000000001</v>
      </c>
      <c r="Y221" s="374"/>
      <c r="Z221" s="346">
        <v>4</v>
      </c>
      <c r="AA221" s="346">
        <v>2</v>
      </c>
      <c r="AB221" s="346">
        <v>1</v>
      </c>
      <c r="AC221" s="346">
        <v>2</v>
      </c>
      <c r="AD221" s="346">
        <v>4</v>
      </c>
      <c r="AE221" s="346">
        <v>5</v>
      </c>
      <c r="AF221" s="346">
        <v>4</v>
      </c>
      <c r="AG221" s="346">
        <v>5</v>
      </c>
      <c r="AH221" s="346" t="s">
        <v>430</v>
      </c>
      <c r="AI221" s="346" t="s">
        <v>430</v>
      </c>
      <c r="AJ221" s="346">
        <v>2</v>
      </c>
      <c r="AK221" s="346">
        <v>3</v>
      </c>
      <c r="AL221" s="346">
        <v>3</v>
      </c>
      <c r="AM221" s="346">
        <v>4</v>
      </c>
      <c r="AN221" s="346">
        <v>2</v>
      </c>
      <c r="AO221" s="373"/>
      <c r="AP221" s="348" t="s">
        <v>430</v>
      </c>
      <c r="AQ221" s="348" t="s">
        <v>430</v>
      </c>
      <c r="AR221" s="348" t="s">
        <v>430</v>
      </c>
      <c r="AS221" s="348">
        <v>6.01</v>
      </c>
      <c r="AT221" s="348">
        <v>14.74</v>
      </c>
      <c r="AU221" s="351"/>
      <c r="AV221" s="346" t="s">
        <v>430</v>
      </c>
      <c r="AW221" s="346" t="s">
        <v>430</v>
      </c>
      <c r="AX221" s="346" t="s">
        <v>430</v>
      </c>
      <c r="AY221" s="346">
        <v>4</v>
      </c>
      <c r="AZ221" s="346">
        <v>3</v>
      </c>
      <c r="BA221" s="362"/>
      <c r="BB221" s="348">
        <v>13.427485257768501</v>
      </c>
      <c r="BC221" s="375">
        <v>0.99496120428197699</v>
      </c>
      <c r="BD221" s="375">
        <v>1.97753076696509E-2</v>
      </c>
      <c r="BE221" s="375">
        <v>-0.20340777784147701</v>
      </c>
      <c r="BF221" s="374"/>
      <c r="BG221" s="348">
        <v>54.356499999999997</v>
      </c>
      <c r="BH221" s="348">
        <v>28.7514</v>
      </c>
      <c r="BI221" s="348">
        <v>13.7919</v>
      </c>
      <c r="BJ221" s="348">
        <v>3.1002000000000001</v>
      </c>
      <c r="BK221" s="373"/>
      <c r="BL221" s="372" t="s">
        <v>3497</v>
      </c>
      <c r="BM221" s="372" t="s">
        <v>3498</v>
      </c>
      <c r="BN221" s="372" t="s">
        <v>3499</v>
      </c>
      <c r="BO221" s="372" t="s">
        <v>2356</v>
      </c>
      <c r="BP221" s="372" t="s">
        <v>3500</v>
      </c>
      <c r="BQ221" s="373"/>
      <c r="BR221" s="354" t="s">
        <v>443</v>
      </c>
    </row>
    <row r="222" spans="1:70" s="428" customFormat="1" x14ac:dyDescent="0.25">
      <c r="A222" s="345" t="s">
        <v>3501</v>
      </c>
      <c r="B222" s="373"/>
      <c r="C222" s="719">
        <v>45860</v>
      </c>
      <c r="D222" s="373"/>
      <c r="E222" s="346">
        <v>438.27499999999998</v>
      </c>
      <c r="F222" s="373"/>
      <c r="G222" s="347">
        <v>10.974500000000001</v>
      </c>
      <c r="H222" s="374"/>
      <c r="I222" s="348">
        <v>0.53590000000000004</v>
      </c>
      <c r="J222" s="348">
        <v>-1.367</v>
      </c>
      <c r="K222" s="348">
        <v>2.5415000000000001</v>
      </c>
      <c r="L222" s="348">
        <v>5.3517999999999999</v>
      </c>
      <c r="M222" s="348">
        <v>3.5184000000000002</v>
      </c>
      <c r="N222" s="350">
        <v>6.5868000000000002</v>
      </c>
      <c r="O222" s="348" t="s">
        <v>430</v>
      </c>
      <c r="P222" s="348" t="s">
        <v>430</v>
      </c>
      <c r="Q222" s="348" t="s">
        <v>430</v>
      </c>
      <c r="R222" s="348" t="s">
        <v>430</v>
      </c>
      <c r="S222" s="348">
        <v>3.8475000000000001</v>
      </c>
      <c r="T222" s="348">
        <v>16.176500000000001</v>
      </c>
      <c r="U222" s="348">
        <v>1.4879</v>
      </c>
      <c r="V222" s="348">
        <v>5.0633999999999997</v>
      </c>
      <c r="W222" s="348">
        <v>0.4733</v>
      </c>
      <c r="X222" s="348">
        <v>8.9963999999999995</v>
      </c>
      <c r="Y222" s="374"/>
      <c r="Z222" s="346">
        <v>1</v>
      </c>
      <c r="AA222" s="346">
        <v>5</v>
      </c>
      <c r="AB222" s="346">
        <v>5</v>
      </c>
      <c r="AC222" s="346">
        <v>7</v>
      </c>
      <c r="AD222" s="346">
        <v>6</v>
      </c>
      <c r="AE222" s="346">
        <v>4</v>
      </c>
      <c r="AF222" s="346" t="s">
        <v>430</v>
      </c>
      <c r="AG222" s="346" t="s">
        <v>430</v>
      </c>
      <c r="AH222" s="346" t="s">
        <v>430</v>
      </c>
      <c r="AI222" s="346" t="s">
        <v>430</v>
      </c>
      <c r="AJ222" s="346">
        <v>4</v>
      </c>
      <c r="AK222" s="346">
        <v>7</v>
      </c>
      <c r="AL222" s="346">
        <v>5</v>
      </c>
      <c r="AM222" s="346">
        <v>5</v>
      </c>
      <c r="AN222" s="346">
        <v>7</v>
      </c>
      <c r="AO222" s="373"/>
      <c r="AP222" s="348" t="s">
        <v>430</v>
      </c>
      <c r="AQ222" s="348" t="s">
        <v>430</v>
      </c>
      <c r="AR222" s="348" t="s">
        <v>430</v>
      </c>
      <c r="AS222" s="348" t="s">
        <v>430</v>
      </c>
      <c r="AT222" s="348">
        <v>8.5500000000000007</v>
      </c>
      <c r="AU222" s="351"/>
      <c r="AV222" s="346" t="s">
        <v>430</v>
      </c>
      <c r="AW222" s="346" t="s">
        <v>430</v>
      </c>
      <c r="AX222" s="346" t="s">
        <v>430</v>
      </c>
      <c r="AY222" s="346" t="s">
        <v>430</v>
      </c>
      <c r="AZ222" s="346">
        <v>6</v>
      </c>
      <c r="BA222" s="362"/>
      <c r="BB222" s="348">
        <v>12.085038996086499</v>
      </c>
      <c r="BC222" s="375">
        <v>0.83911640783841801</v>
      </c>
      <c r="BD222" s="375">
        <v>1.19405891249907E-2</v>
      </c>
      <c r="BE222" s="375">
        <v>-0.41562550284635003</v>
      </c>
      <c r="BF222" s="374"/>
      <c r="BG222" s="348">
        <v>54.402900000000002</v>
      </c>
      <c r="BH222" s="348">
        <v>27.663</v>
      </c>
      <c r="BI222" s="348">
        <v>13.7285</v>
      </c>
      <c r="BJ222" s="348">
        <v>4.2055999999999996</v>
      </c>
      <c r="BK222" s="373"/>
      <c r="BL222" s="372" t="s">
        <v>3502</v>
      </c>
      <c r="BM222" s="372" t="s">
        <v>3503</v>
      </c>
      <c r="BN222" s="372" t="s">
        <v>3504</v>
      </c>
      <c r="BO222" s="372" t="s">
        <v>3505</v>
      </c>
      <c r="BP222" s="372" t="s">
        <v>3506</v>
      </c>
      <c r="BQ222" s="373"/>
      <c r="BR222" s="354" t="s">
        <v>443</v>
      </c>
    </row>
    <row r="223" spans="1:70" s="428" customFormat="1" x14ac:dyDescent="0.25">
      <c r="A223" s="884" t="s">
        <v>93</v>
      </c>
      <c r="B223" s="402"/>
      <c r="C223" s="724"/>
      <c r="D223" s="402"/>
      <c r="E223" s="403"/>
      <c r="F223" s="402"/>
      <c r="G223" s="404"/>
      <c r="H223" s="406"/>
      <c r="I223" s="405">
        <v>0.25159999999999999</v>
      </c>
      <c r="J223" s="405">
        <v>-0.96299999999999997</v>
      </c>
      <c r="K223" s="405">
        <v>3.0102000000000002</v>
      </c>
      <c r="L223" s="405">
        <v>7.1957000000000004</v>
      </c>
      <c r="M223" s="405">
        <v>8.1501999999999999</v>
      </c>
      <c r="N223" s="407">
        <v>7.9893999999999998</v>
      </c>
      <c r="O223" s="405">
        <v>0.89600000000000002</v>
      </c>
      <c r="P223" s="405">
        <v>9.4878</v>
      </c>
      <c r="Q223" s="405">
        <v>9.2993000000000006</v>
      </c>
      <c r="R223" s="405">
        <v>9.7439999999999998</v>
      </c>
      <c r="S223" s="405">
        <v>4.0986000000000002</v>
      </c>
      <c r="T223" s="405">
        <v>20.145399999999999</v>
      </c>
      <c r="U223" s="405">
        <v>6.8551000000000002</v>
      </c>
      <c r="V223" s="405">
        <v>9.1976999999999993</v>
      </c>
      <c r="W223" s="405">
        <v>1.6475</v>
      </c>
      <c r="X223" s="405">
        <v>13.4703</v>
      </c>
      <c r="Y223" s="406"/>
      <c r="Z223" s="403">
        <v>5</v>
      </c>
      <c r="AA223" s="403">
        <v>7</v>
      </c>
      <c r="AB223" s="403">
        <v>7</v>
      </c>
      <c r="AC223" s="403">
        <v>7</v>
      </c>
      <c r="AD223" s="403">
        <v>7</v>
      </c>
      <c r="AE223" s="403">
        <v>7</v>
      </c>
      <c r="AF223" s="403">
        <v>5</v>
      </c>
      <c r="AG223" s="403">
        <v>5</v>
      </c>
      <c r="AH223" s="403">
        <v>4</v>
      </c>
      <c r="AI223" s="403">
        <v>3</v>
      </c>
      <c r="AJ223" s="403">
        <v>7</v>
      </c>
      <c r="AK223" s="403">
        <v>7</v>
      </c>
      <c r="AL223" s="403">
        <v>7</v>
      </c>
      <c r="AM223" s="403">
        <v>7</v>
      </c>
      <c r="AN223" s="403">
        <v>7</v>
      </c>
      <c r="AO223" s="402"/>
      <c r="AP223" s="405">
        <v>10.19</v>
      </c>
      <c r="AQ223" s="405">
        <v>11.705</v>
      </c>
      <c r="AR223" s="405">
        <v>9.7324999999999999</v>
      </c>
      <c r="AS223" s="405">
        <v>7.09</v>
      </c>
      <c r="AT223" s="405">
        <v>15.925714285714299</v>
      </c>
      <c r="AU223" s="408"/>
      <c r="AV223" s="403">
        <v>3</v>
      </c>
      <c r="AW223" s="403">
        <v>4</v>
      </c>
      <c r="AX223" s="403">
        <v>4</v>
      </c>
      <c r="AY223" s="403">
        <v>5</v>
      </c>
      <c r="AZ223" s="403">
        <v>7</v>
      </c>
      <c r="BA223" s="409"/>
      <c r="BB223" s="405"/>
      <c r="BC223" s="410"/>
      <c r="BD223" s="410"/>
      <c r="BE223" s="410"/>
      <c r="BF223" s="406"/>
      <c r="BG223" s="405"/>
      <c r="BH223" s="405"/>
      <c r="BI223" s="405"/>
      <c r="BJ223" s="405"/>
      <c r="BK223" s="402"/>
      <c r="BL223" s="401"/>
      <c r="BM223" s="401"/>
      <c r="BN223" s="401"/>
      <c r="BO223" s="401"/>
      <c r="BP223" s="401"/>
      <c r="BQ223" s="402"/>
      <c r="BR223" s="411"/>
    </row>
    <row r="224" spans="1:70" s="428" customFormat="1" x14ac:dyDescent="0.25">
      <c r="A224" s="885" t="s">
        <v>94</v>
      </c>
      <c r="B224" s="373"/>
      <c r="C224" s="719"/>
      <c r="D224" s="373"/>
      <c r="E224" s="346"/>
      <c r="F224" s="373"/>
      <c r="G224" s="347"/>
      <c r="H224" s="374"/>
      <c r="I224" s="348">
        <v>0.53590000000000004</v>
      </c>
      <c r="J224" s="348">
        <v>3.1600000000000003E-2</v>
      </c>
      <c r="K224" s="348">
        <v>4.7653999999999996</v>
      </c>
      <c r="L224" s="348">
        <v>10.5517</v>
      </c>
      <c r="M224" s="348">
        <v>16.541599999999999</v>
      </c>
      <c r="N224" s="350">
        <v>22.089200000000002</v>
      </c>
      <c r="O224" s="348">
        <v>5.4973999999999998</v>
      </c>
      <c r="P224" s="348">
        <v>11.841200000000001</v>
      </c>
      <c r="Q224" s="348">
        <v>12.2583</v>
      </c>
      <c r="R224" s="348">
        <v>11.350300000000001</v>
      </c>
      <c r="S224" s="348">
        <v>5.7013999999999996</v>
      </c>
      <c r="T224" s="348">
        <v>26.132100000000001</v>
      </c>
      <c r="U224" s="348">
        <v>17.593499999999999</v>
      </c>
      <c r="V224" s="348">
        <v>21.7835</v>
      </c>
      <c r="W224" s="348">
        <v>3.0392000000000001</v>
      </c>
      <c r="X224" s="348">
        <v>17.0825</v>
      </c>
      <c r="Y224" s="374"/>
      <c r="Z224" s="346"/>
      <c r="AA224" s="346"/>
      <c r="AB224" s="346"/>
      <c r="AC224" s="346"/>
      <c r="AD224" s="346"/>
      <c r="AE224" s="346"/>
      <c r="AF224" s="346"/>
      <c r="AG224" s="346"/>
      <c r="AH224" s="346"/>
      <c r="AI224" s="346"/>
      <c r="AJ224" s="346"/>
      <c r="AK224" s="346"/>
      <c r="AL224" s="346"/>
      <c r="AM224" s="346"/>
      <c r="AN224" s="346"/>
      <c r="AO224" s="373"/>
      <c r="AP224" s="348">
        <v>12.02</v>
      </c>
      <c r="AQ224" s="348">
        <v>15.5</v>
      </c>
      <c r="AR224" s="348">
        <v>12.06</v>
      </c>
      <c r="AS224" s="348">
        <v>10.45</v>
      </c>
      <c r="AT224" s="348">
        <v>30.44</v>
      </c>
      <c r="AU224" s="351"/>
      <c r="AV224" s="346"/>
      <c r="AW224" s="346"/>
      <c r="AX224" s="346"/>
      <c r="AY224" s="346"/>
      <c r="AZ224" s="346"/>
      <c r="BA224" s="362"/>
      <c r="BB224" s="348"/>
      <c r="BC224" s="375"/>
      <c r="BD224" s="375"/>
      <c r="BE224" s="375"/>
      <c r="BF224" s="374"/>
      <c r="BG224" s="348"/>
      <c r="BH224" s="348"/>
      <c r="BI224" s="348"/>
      <c r="BJ224" s="348"/>
      <c r="BK224" s="373"/>
      <c r="BL224" s="372"/>
      <c r="BM224" s="372"/>
      <c r="BN224" s="372"/>
      <c r="BO224" s="372"/>
      <c r="BP224" s="372"/>
      <c r="BQ224" s="373"/>
      <c r="BR224" s="354"/>
    </row>
    <row r="225" spans="1:70" s="428" customFormat="1" x14ac:dyDescent="0.25">
      <c r="A225" s="885" t="s">
        <v>95</v>
      </c>
      <c r="B225" s="373"/>
      <c r="C225" s="719"/>
      <c r="D225" s="373"/>
      <c r="E225" s="346"/>
      <c r="F225" s="373"/>
      <c r="G225" s="347"/>
      <c r="H225" s="374"/>
      <c r="I225" s="348">
        <v>-1.5800000000000002E-2</v>
      </c>
      <c r="J225" s="348">
        <v>-1.7733000000000001</v>
      </c>
      <c r="K225" s="348">
        <v>1.8072999999999999</v>
      </c>
      <c r="L225" s="348">
        <v>5.3517999999999999</v>
      </c>
      <c r="M225" s="348">
        <v>3.0712999999999999</v>
      </c>
      <c r="N225" s="350">
        <v>-4.3901000000000003</v>
      </c>
      <c r="O225" s="348">
        <v>-2.4428000000000001</v>
      </c>
      <c r="P225" s="348">
        <v>8.0593000000000004</v>
      </c>
      <c r="Q225" s="348">
        <v>6.6185999999999998</v>
      </c>
      <c r="R225" s="348">
        <v>7.9782999999999999</v>
      </c>
      <c r="S225" s="348">
        <v>2.5712000000000002</v>
      </c>
      <c r="T225" s="348">
        <v>16.176500000000001</v>
      </c>
      <c r="U225" s="348">
        <v>-0.4914</v>
      </c>
      <c r="V225" s="348">
        <v>-2.1415999999999999</v>
      </c>
      <c r="W225" s="348">
        <v>0.4733</v>
      </c>
      <c r="X225" s="348">
        <v>8.9963999999999995</v>
      </c>
      <c r="Y225" s="374"/>
      <c r="Z225" s="346"/>
      <c r="AA225" s="346"/>
      <c r="AB225" s="346"/>
      <c r="AC225" s="346"/>
      <c r="AD225" s="346"/>
      <c r="AE225" s="346"/>
      <c r="AF225" s="346"/>
      <c r="AG225" s="346"/>
      <c r="AH225" s="346"/>
      <c r="AI225" s="346"/>
      <c r="AJ225" s="346"/>
      <c r="AK225" s="346"/>
      <c r="AL225" s="346"/>
      <c r="AM225" s="346"/>
      <c r="AN225" s="346"/>
      <c r="AO225" s="373"/>
      <c r="AP225" s="348">
        <v>8.07</v>
      </c>
      <c r="AQ225" s="348">
        <v>8.17</v>
      </c>
      <c r="AR225" s="348">
        <v>7.28</v>
      </c>
      <c r="AS225" s="348">
        <v>3.28</v>
      </c>
      <c r="AT225" s="348">
        <v>4.3600000000000003</v>
      </c>
      <c r="AU225" s="351"/>
      <c r="AV225" s="346"/>
      <c r="AW225" s="346"/>
      <c r="AX225" s="346"/>
      <c r="AY225" s="346"/>
      <c r="AZ225" s="346"/>
      <c r="BA225" s="362"/>
      <c r="BB225" s="348"/>
      <c r="BC225" s="375"/>
      <c r="BD225" s="375"/>
      <c r="BE225" s="375"/>
      <c r="BF225" s="374"/>
      <c r="BG225" s="348"/>
      <c r="BH225" s="348"/>
      <c r="BI225" s="348"/>
      <c r="BJ225" s="348"/>
      <c r="BK225" s="373"/>
      <c r="BL225" s="372"/>
      <c r="BM225" s="372"/>
      <c r="BN225" s="372"/>
      <c r="BO225" s="372"/>
      <c r="BP225" s="372"/>
      <c r="BQ225" s="373"/>
      <c r="BR225" s="354"/>
    </row>
    <row r="226" spans="1:70" s="428" customFormat="1" x14ac:dyDescent="0.25">
      <c r="A226" s="886" t="s">
        <v>96</v>
      </c>
      <c r="B226" s="413"/>
      <c r="C226" s="725"/>
      <c r="D226" s="413"/>
      <c r="E226" s="414"/>
      <c r="F226" s="413"/>
      <c r="G226" s="415"/>
      <c r="H226" s="417"/>
      <c r="I226" s="416">
        <v>0.2571</v>
      </c>
      <c r="J226" s="416">
        <v>-1.0011000000000001</v>
      </c>
      <c r="K226" s="416">
        <v>2.7393000000000001</v>
      </c>
      <c r="L226" s="416">
        <v>6.7929000000000004</v>
      </c>
      <c r="M226" s="416">
        <v>6.3876999999999997</v>
      </c>
      <c r="N226" s="418">
        <v>6.5868000000000002</v>
      </c>
      <c r="O226" s="416">
        <v>2.5499999999999998E-2</v>
      </c>
      <c r="P226" s="416">
        <v>8.5084</v>
      </c>
      <c r="Q226" s="416">
        <v>9.16005</v>
      </c>
      <c r="R226" s="416">
        <v>9.9033999999999995</v>
      </c>
      <c r="S226" s="416">
        <v>3.8475000000000001</v>
      </c>
      <c r="T226" s="416">
        <v>17.9468</v>
      </c>
      <c r="U226" s="416">
        <v>5.2595999999999998</v>
      </c>
      <c r="V226" s="416">
        <v>6.3480999999999996</v>
      </c>
      <c r="W226" s="416">
        <v>1.3905000000000001</v>
      </c>
      <c r="X226" s="416">
        <v>13.964</v>
      </c>
      <c r="Y226" s="417"/>
      <c r="Z226" s="414"/>
      <c r="AA226" s="414"/>
      <c r="AB226" s="414"/>
      <c r="AC226" s="414"/>
      <c r="AD226" s="414"/>
      <c r="AE226" s="414"/>
      <c r="AF226" s="414"/>
      <c r="AG226" s="414"/>
      <c r="AH226" s="414"/>
      <c r="AI226" s="414"/>
      <c r="AJ226" s="414"/>
      <c r="AK226" s="414"/>
      <c r="AL226" s="414"/>
      <c r="AM226" s="414"/>
      <c r="AN226" s="414"/>
      <c r="AO226" s="413"/>
      <c r="AP226" s="416">
        <v>10.48</v>
      </c>
      <c r="AQ226" s="416">
        <v>11.58</v>
      </c>
      <c r="AR226" s="416">
        <v>9.8000000000000007</v>
      </c>
      <c r="AS226" s="416">
        <v>6.33</v>
      </c>
      <c r="AT226" s="416">
        <v>14.23</v>
      </c>
      <c r="AU226" s="419"/>
      <c r="AV226" s="414"/>
      <c r="AW226" s="414"/>
      <c r="AX226" s="414"/>
      <c r="AY226" s="414"/>
      <c r="AZ226" s="414"/>
      <c r="BA226" s="420"/>
      <c r="BB226" s="416"/>
      <c r="BC226" s="421"/>
      <c r="BD226" s="421"/>
      <c r="BE226" s="421"/>
      <c r="BF226" s="417"/>
      <c r="BG226" s="416"/>
      <c r="BH226" s="416"/>
      <c r="BI226" s="416"/>
      <c r="BJ226" s="416"/>
      <c r="BK226" s="413"/>
      <c r="BL226" s="412"/>
      <c r="BM226" s="412"/>
      <c r="BN226" s="412"/>
      <c r="BO226" s="412"/>
      <c r="BP226" s="412"/>
      <c r="BQ226" s="413"/>
      <c r="BR226" s="422"/>
    </row>
    <row r="227" spans="1:70" s="428" customFormat="1" ht="14.5" customHeight="1" x14ac:dyDescent="0.35">
      <c r="A227" s="873" t="s">
        <v>3507</v>
      </c>
      <c r="B227" s="861"/>
      <c r="C227" s="862"/>
      <c r="D227" s="861"/>
      <c r="E227" s="863"/>
      <c r="F227" s="861"/>
      <c r="G227" s="864"/>
      <c r="H227" s="866"/>
      <c r="I227" s="865"/>
      <c r="J227" s="865"/>
      <c r="K227" s="865"/>
      <c r="L227" s="865"/>
      <c r="M227" s="865"/>
      <c r="N227" s="867"/>
      <c r="O227" s="865"/>
      <c r="P227" s="865"/>
      <c r="Q227" s="865"/>
      <c r="R227" s="865"/>
      <c r="S227" s="865"/>
      <c r="T227" s="865"/>
      <c r="U227" s="865"/>
      <c r="V227" s="865"/>
      <c r="W227" s="865"/>
      <c r="X227" s="865"/>
      <c r="Y227" s="866"/>
      <c r="Z227" s="863"/>
      <c r="AA227" s="863"/>
      <c r="AB227" s="863"/>
      <c r="AC227" s="863"/>
      <c r="AD227" s="863"/>
      <c r="AE227" s="863"/>
      <c r="AF227" s="863"/>
      <c r="AG227" s="863"/>
      <c r="AH227" s="863"/>
      <c r="AI227" s="863"/>
      <c r="AJ227" s="863"/>
      <c r="AK227" s="863"/>
      <c r="AL227" s="863"/>
      <c r="AM227" s="863"/>
      <c r="AN227" s="863"/>
      <c r="AO227" s="861"/>
      <c r="AP227" s="865"/>
      <c r="AQ227" s="865"/>
      <c r="AR227" s="865"/>
      <c r="AS227" s="865"/>
      <c r="AT227" s="865"/>
      <c r="AU227" s="868"/>
      <c r="AV227" s="863"/>
      <c r="AW227" s="863"/>
      <c r="AX227" s="863"/>
      <c r="AY227" s="863"/>
      <c r="AZ227" s="863"/>
      <c r="BA227" s="869"/>
      <c r="BB227" s="865"/>
      <c r="BC227" s="870"/>
      <c r="BD227" s="870"/>
      <c r="BE227" s="870"/>
      <c r="BF227" s="866"/>
      <c r="BG227" s="865"/>
      <c r="BH227" s="865"/>
      <c r="BI227" s="865"/>
      <c r="BJ227" s="865"/>
      <c r="BK227" s="861"/>
      <c r="BL227" s="871"/>
      <c r="BM227" s="871"/>
      <c r="BN227" s="871"/>
      <c r="BO227" s="871"/>
      <c r="BP227" s="871"/>
      <c r="BQ227" s="861"/>
      <c r="BR227" s="872"/>
    </row>
    <row r="228" spans="1:70" s="428" customFormat="1" x14ac:dyDescent="0.25">
      <c r="A228" s="345" t="s">
        <v>3508</v>
      </c>
      <c r="B228" s="373"/>
      <c r="C228" s="719">
        <v>43480</v>
      </c>
      <c r="D228" s="373"/>
      <c r="E228" s="346">
        <v>38413</v>
      </c>
      <c r="F228" s="373"/>
      <c r="G228" s="347">
        <v>36.76</v>
      </c>
      <c r="H228" s="374"/>
      <c r="I228" s="348">
        <v>0.60209999999999997</v>
      </c>
      <c r="J228" s="348">
        <v>-0.62180000000000002</v>
      </c>
      <c r="K228" s="348">
        <v>1.2115</v>
      </c>
      <c r="L228" s="348">
        <v>3.4910000000000001</v>
      </c>
      <c r="M228" s="348">
        <v>-1.921</v>
      </c>
      <c r="N228" s="350">
        <v>2.7103000000000002</v>
      </c>
      <c r="O228" s="348">
        <v>3.5842999999999998</v>
      </c>
      <c r="P228" s="348">
        <v>16.019500000000001</v>
      </c>
      <c r="Q228" s="348">
        <v>19.290900000000001</v>
      </c>
      <c r="R228" s="348" t="s">
        <v>430</v>
      </c>
      <c r="S228" s="348">
        <v>2.4241000000000001</v>
      </c>
      <c r="T228" s="348">
        <v>10.291</v>
      </c>
      <c r="U228" s="348">
        <v>-2.6482999999999999</v>
      </c>
      <c r="V228" s="348">
        <v>3.6953</v>
      </c>
      <c r="W228" s="348">
        <v>0.40970000000000001</v>
      </c>
      <c r="X228" s="348">
        <v>18.683800000000002</v>
      </c>
      <c r="Y228" s="374"/>
      <c r="Z228" s="346">
        <v>2</v>
      </c>
      <c r="AA228" s="346">
        <v>5</v>
      </c>
      <c r="AB228" s="346">
        <v>7</v>
      </c>
      <c r="AC228" s="346">
        <v>7</v>
      </c>
      <c r="AD228" s="346">
        <v>7</v>
      </c>
      <c r="AE228" s="346">
        <v>6</v>
      </c>
      <c r="AF228" s="346">
        <v>4</v>
      </c>
      <c r="AG228" s="346">
        <v>3</v>
      </c>
      <c r="AH228" s="346">
        <v>1</v>
      </c>
      <c r="AI228" s="346" t="s">
        <v>430</v>
      </c>
      <c r="AJ228" s="346">
        <v>6</v>
      </c>
      <c r="AK228" s="346">
        <v>7</v>
      </c>
      <c r="AL228" s="346">
        <v>7</v>
      </c>
      <c r="AM228" s="346">
        <v>6</v>
      </c>
      <c r="AN228" s="346">
        <v>7</v>
      </c>
      <c r="AO228" s="373"/>
      <c r="AP228" s="348" t="s">
        <v>430</v>
      </c>
      <c r="AQ228" s="348">
        <v>20.43</v>
      </c>
      <c r="AR228" s="348">
        <v>15.42</v>
      </c>
      <c r="AS228" s="348">
        <v>8.07</v>
      </c>
      <c r="AT228" s="348">
        <v>1.49</v>
      </c>
      <c r="AU228" s="351"/>
      <c r="AV228" s="346" t="s">
        <v>430</v>
      </c>
      <c r="AW228" s="346">
        <v>2</v>
      </c>
      <c r="AX228" s="346">
        <v>3</v>
      </c>
      <c r="AY228" s="346">
        <v>3</v>
      </c>
      <c r="AZ228" s="346">
        <v>7</v>
      </c>
      <c r="BA228" s="362"/>
      <c r="BB228" s="348">
        <v>10.5889563853077</v>
      </c>
      <c r="BC228" s="375">
        <v>0.82177145835282195</v>
      </c>
      <c r="BD228" s="375">
        <v>8.1591970950983903E-2</v>
      </c>
      <c r="BE228" s="375">
        <v>0.54052686061418298</v>
      </c>
      <c r="BF228" s="374"/>
      <c r="BG228" s="348">
        <v>67.596599999999995</v>
      </c>
      <c r="BH228" s="348">
        <v>14.7019</v>
      </c>
      <c r="BI228" s="348">
        <v>10.2872</v>
      </c>
      <c r="BJ228" s="348">
        <v>7.4142999999999999</v>
      </c>
      <c r="BK228" s="373"/>
      <c r="BL228" s="372" t="s">
        <v>3509</v>
      </c>
      <c r="BM228" s="372" t="s">
        <v>3510</v>
      </c>
      <c r="BN228" s="372" t="s">
        <v>3511</v>
      </c>
      <c r="BO228" s="372" t="s">
        <v>3512</v>
      </c>
      <c r="BP228" s="372" t="s">
        <v>1035</v>
      </c>
      <c r="BQ228" s="373"/>
      <c r="BR228" s="354" t="s">
        <v>1517</v>
      </c>
    </row>
    <row r="229" spans="1:70" s="428" customFormat="1" x14ac:dyDescent="0.25">
      <c r="A229" s="345" t="s">
        <v>3513</v>
      </c>
      <c r="B229" s="373"/>
      <c r="C229" s="719">
        <v>36577</v>
      </c>
      <c r="D229" s="373"/>
      <c r="E229" s="346">
        <v>9683.18</v>
      </c>
      <c r="F229" s="373"/>
      <c r="G229" s="347">
        <v>267.80099999999999</v>
      </c>
      <c r="H229" s="374"/>
      <c r="I229" s="348" t="s">
        <v>430</v>
      </c>
      <c r="J229" s="348">
        <v>-3.6299999999999999E-2</v>
      </c>
      <c r="K229" s="348">
        <v>3.7970000000000002</v>
      </c>
      <c r="L229" s="348">
        <v>9.9243000000000006</v>
      </c>
      <c r="M229" s="348">
        <v>4.5613999999999999</v>
      </c>
      <c r="N229" s="350">
        <v>4.5007000000000001</v>
      </c>
      <c r="O229" s="348">
        <v>3.2103000000000002</v>
      </c>
      <c r="P229" s="348">
        <v>21.659700000000001</v>
      </c>
      <c r="Q229" s="348">
        <v>18.949000000000002</v>
      </c>
      <c r="R229" s="348">
        <v>15.815099999999999</v>
      </c>
      <c r="S229" s="348">
        <v>3.2183000000000002</v>
      </c>
      <c r="T229" s="348">
        <v>20.004300000000001</v>
      </c>
      <c r="U229" s="348">
        <v>3.3862999999999999</v>
      </c>
      <c r="V229" s="348">
        <v>5.7510000000000003</v>
      </c>
      <c r="W229" s="348">
        <v>2.7835000000000001</v>
      </c>
      <c r="X229" s="348">
        <v>13.2036</v>
      </c>
      <c r="Y229" s="374"/>
      <c r="Z229" s="346" t="s">
        <v>430</v>
      </c>
      <c r="AA229" s="346">
        <v>3</v>
      </c>
      <c r="AB229" s="346">
        <v>4</v>
      </c>
      <c r="AC229" s="346">
        <v>5</v>
      </c>
      <c r="AD229" s="346">
        <v>6</v>
      </c>
      <c r="AE229" s="346">
        <v>5</v>
      </c>
      <c r="AF229" s="346">
        <v>5</v>
      </c>
      <c r="AG229" s="346">
        <v>1</v>
      </c>
      <c r="AH229" s="346">
        <v>2</v>
      </c>
      <c r="AI229" s="346">
        <v>1</v>
      </c>
      <c r="AJ229" s="346">
        <v>5</v>
      </c>
      <c r="AK229" s="346">
        <v>6</v>
      </c>
      <c r="AL229" s="346">
        <v>5</v>
      </c>
      <c r="AM229" s="346">
        <v>5</v>
      </c>
      <c r="AN229" s="346">
        <v>5</v>
      </c>
      <c r="AO229" s="373"/>
      <c r="AP229" s="348">
        <v>18.8</v>
      </c>
      <c r="AQ229" s="348">
        <v>21.65</v>
      </c>
      <c r="AR229" s="348">
        <v>19.63</v>
      </c>
      <c r="AS229" s="348">
        <v>11.44</v>
      </c>
      <c r="AT229" s="348">
        <v>11.5</v>
      </c>
      <c r="AU229" s="351"/>
      <c r="AV229" s="346">
        <v>1</v>
      </c>
      <c r="AW229" s="346">
        <v>1</v>
      </c>
      <c r="AX229" s="346">
        <v>1</v>
      </c>
      <c r="AY229" s="346">
        <v>2</v>
      </c>
      <c r="AZ229" s="346">
        <v>5</v>
      </c>
      <c r="BA229" s="362"/>
      <c r="BB229" s="348">
        <v>15.451971991716899</v>
      </c>
      <c r="BC229" s="375">
        <v>1.1193706511616099</v>
      </c>
      <c r="BD229" s="375">
        <v>8.5212055256699296E-2</v>
      </c>
      <c r="BE229" s="375">
        <v>0.97021970713928696</v>
      </c>
      <c r="BF229" s="374"/>
      <c r="BG229" s="348">
        <v>34.734699999999997</v>
      </c>
      <c r="BH229" s="348">
        <v>17.220199999999998</v>
      </c>
      <c r="BI229" s="348">
        <v>36.5852</v>
      </c>
      <c r="BJ229" s="348">
        <v>11.459899999999999</v>
      </c>
      <c r="BK229" s="373"/>
      <c r="BL229" s="372" t="s">
        <v>3514</v>
      </c>
      <c r="BM229" s="372" t="s">
        <v>3515</v>
      </c>
      <c r="BN229" s="372" t="s">
        <v>3516</v>
      </c>
      <c r="BO229" s="372" t="s">
        <v>3517</v>
      </c>
      <c r="BP229" s="372" t="s">
        <v>3518</v>
      </c>
      <c r="BQ229" s="373"/>
      <c r="BR229" s="354" t="s">
        <v>519</v>
      </c>
    </row>
    <row r="230" spans="1:70" s="428" customFormat="1" x14ac:dyDescent="0.25">
      <c r="A230" s="345" t="s">
        <v>3519</v>
      </c>
      <c r="B230" s="373"/>
      <c r="C230" s="719">
        <v>45447</v>
      </c>
      <c r="D230" s="373"/>
      <c r="E230" s="346">
        <v>1891.51</v>
      </c>
      <c r="F230" s="373"/>
      <c r="G230" s="347">
        <v>14.711</v>
      </c>
      <c r="H230" s="374"/>
      <c r="I230" s="348">
        <v>0.4027</v>
      </c>
      <c r="J230" s="348">
        <v>0.25209999999999999</v>
      </c>
      <c r="K230" s="348">
        <v>3.7593000000000001</v>
      </c>
      <c r="L230" s="348">
        <v>11.7942</v>
      </c>
      <c r="M230" s="348">
        <v>13.959300000000001</v>
      </c>
      <c r="N230" s="350">
        <v>13.335900000000001</v>
      </c>
      <c r="O230" s="348">
        <v>12.1173</v>
      </c>
      <c r="P230" s="348" t="s">
        <v>430</v>
      </c>
      <c r="Q230" s="348" t="s">
        <v>430</v>
      </c>
      <c r="R230" s="348" t="s">
        <v>430</v>
      </c>
      <c r="S230" s="348">
        <v>6.2396000000000003</v>
      </c>
      <c r="T230" s="348">
        <v>27.866099999999999</v>
      </c>
      <c r="U230" s="348">
        <v>11.463900000000001</v>
      </c>
      <c r="V230" s="348">
        <v>15.8711</v>
      </c>
      <c r="W230" s="348">
        <v>3.0110000000000001</v>
      </c>
      <c r="X230" s="348">
        <v>19.075700000000001</v>
      </c>
      <c r="Y230" s="374"/>
      <c r="Z230" s="346">
        <v>3</v>
      </c>
      <c r="AA230" s="346">
        <v>2</v>
      </c>
      <c r="AB230" s="346">
        <v>5</v>
      </c>
      <c r="AC230" s="346">
        <v>1</v>
      </c>
      <c r="AD230" s="346">
        <v>3</v>
      </c>
      <c r="AE230" s="346">
        <v>4</v>
      </c>
      <c r="AF230" s="346">
        <v>1</v>
      </c>
      <c r="AG230" s="346" t="s">
        <v>430</v>
      </c>
      <c r="AH230" s="346" t="s">
        <v>430</v>
      </c>
      <c r="AI230" s="346" t="s">
        <v>430</v>
      </c>
      <c r="AJ230" s="346">
        <v>2</v>
      </c>
      <c r="AK230" s="346">
        <v>3</v>
      </c>
      <c r="AL230" s="346">
        <v>3</v>
      </c>
      <c r="AM230" s="346">
        <v>4</v>
      </c>
      <c r="AN230" s="346">
        <v>4</v>
      </c>
      <c r="AO230" s="373"/>
      <c r="AP230" s="348" t="s">
        <v>430</v>
      </c>
      <c r="AQ230" s="348" t="s">
        <v>430</v>
      </c>
      <c r="AR230" s="348" t="s">
        <v>430</v>
      </c>
      <c r="AS230" s="348" t="s">
        <v>430</v>
      </c>
      <c r="AT230" s="348">
        <v>25.24</v>
      </c>
      <c r="AU230" s="351"/>
      <c r="AV230" s="346" t="s">
        <v>430</v>
      </c>
      <c r="AW230" s="346" t="s">
        <v>430</v>
      </c>
      <c r="AX230" s="346" t="s">
        <v>430</v>
      </c>
      <c r="AY230" s="346" t="s">
        <v>430</v>
      </c>
      <c r="AZ230" s="346">
        <v>3</v>
      </c>
      <c r="BA230" s="362"/>
      <c r="BB230" s="348">
        <v>14.1852450470154</v>
      </c>
      <c r="BC230" s="375">
        <v>1.1048113043609</v>
      </c>
      <c r="BD230" s="375">
        <v>5.4149169906685703E-2</v>
      </c>
      <c r="BE230" s="375">
        <v>0.90917100361635605</v>
      </c>
      <c r="BF230" s="374"/>
      <c r="BG230" s="348">
        <v>35.320099999999996</v>
      </c>
      <c r="BH230" s="348">
        <v>6.07341</v>
      </c>
      <c r="BI230" s="348">
        <v>47.046799999999998</v>
      </c>
      <c r="BJ230" s="348">
        <v>11.55969</v>
      </c>
      <c r="BK230" s="373"/>
      <c r="BL230" s="372" t="s">
        <v>3520</v>
      </c>
      <c r="BM230" s="372" t="s">
        <v>1348</v>
      </c>
      <c r="BN230" s="372" t="s">
        <v>3521</v>
      </c>
      <c r="BO230" s="372" t="s">
        <v>3522</v>
      </c>
      <c r="BP230" s="372" t="s">
        <v>3523</v>
      </c>
      <c r="BQ230" s="373"/>
      <c r="BR230" s="354" t="s">
        <v>555</v>
      </c>
    </row>
    <row r="231" spans="1:70" s="428" customFormat="1" ht="11" x14ac:dyDescent="0.3">
      <c r="A231" s="841" t="s">
        <v>3524</v>
      </c>
      <c r="B231" s="842"/>
      <c r="C231" s="843">
        <v>45472</v>
      </c>
      <c r="D231" s="842"/>
      <c r="E231" s="844">
        <v>1538.94</v>
      </c>
      <c r="F231" s="842"/>
      <c r="G231" s="845">
        <v>11.323</v>
      </c>
      <c r="H231" s="847"/>
      <c r="I231" s="846">
        <v>0.3634</v>
      </c>
      <c r="J231" s="846">
        <v>0.38119999999999998</v>
      </c>
      <c r="K231" s="846">
        <v>4.0526</v>
      </c>
      <c r="L231" s="846">
        <v>11.732799999999999</v>
      </c>
      <c r="M231" s="846">
        <v>18.4786</v>
      </c>
      <c r="N231" s="848">
        <v>18.416599999999999</v>
      </c>
      <c r="O231" s="846">
        <v>5.9130000000000003</v>
      </c>
      <c r="P231" s="846" t="s">
        <v>430</v>
      </c>
      <c r="Q231" s="846" t="s">
        <v>430</v>
      </c>
      <c r="R231" s="846" t="s">
        <v>430</v>
      </c>
      <c r="S231" s="846">
        <v>6.3093000000000004</v>
      </c>
      <c r="T231" s="846">
        <v>32.370800000000003</v>
      </c>
      <c r="U231" s="846">
        <v>12.7227</v>
      </c>
      <c r="V231" s="846">
        <v>18.416599999999999</v>
      </c>
      <c r="W231" s="846">
        <v>4.2058</v>
      </c>
      <c r="X231" s="846">
        <v>5.9709000000000003</v>
      </c>
      <c r="Y231" s="847"/>
      <c r="Z231" s="844">
        <v>4</v>
      </c>
      <c r="AA231" s="844">
        <v>1</v>
      </c>
      <c r="AB231" s="844">
        <v>3</v>
      </c>
      <c r="AC231" s="844">
        <v>2</v>
      </c>
      <c r="AD231" s="844">
        <v>1</v>
      </c>
      <c r="AE231" s="844">
        <v>2</v>
      </c>
      <c r="AF231" s="844">
        <v>3</v>
      </c>
      <c r="AG231" s="844" t="s">
        <v>430</v>
      </c>
      <c r="AH231" s="844" t="s">
        <v>430</v>
      </c>
      <c r="AI231" s="844" t="s">
        <v>430</v>
      </c>
      <c r="AJ231" s="844">
        <v>1</v>
      </c>
      <c r="AK231" s="844">
        <v>1</v>
      </c>
      <c r="AL231" s="844">
        <v>2</v>
      </c>
      <c r="AM231" s="844">
        <v>2</v>
      </c>
      <c r="AN231" s="844">
        <v>2</v>
      </c>
      <c r="AO231" s="842"/>
      <c r="AP231" s="846" t="s">
        <v>430</v>
      </c>
      <c r="AQ231" s="846" t="s">
        <v>430</v>
      </c>
      <c r="AR231" s="846" t="s">
        <v>430</v>
      </c>
      <c r="AS231" s="846" t="s">
        <v>430</v>
      </c>
      <c r="AT231" s="846">
        <v>31.03</v>
      </c>
      <c r="AU231" s="849"/>
      <c r="AV231" s="844" t="s">
        <v>430</v>
      </c>
      <c r="AW231" s="844" t="s">
        <v>430</v>
      </c>
      <c r="AX231" s="844" t="s">
        <v>430</v>
      </c>
      <c r="AY231" s="844" t="s">
        <v>430</v>
      </c>
      <c r="AZ231" s="844">
        <v>1</v>
      </c>
      <c r="BA231" s="851"/>
      <c r="BB231" s="846">
        <v>15.234978051512799</v>
      </c>
      <c r="BC231" s="852">
        <v>1.1238656986592099</v>
      </c>
      <c r="BD231" s="852">
        <v>9.7651309864967197E-3</v>
      </c>
      <c r="BE231" s="852">
        <v>0.36159125144927001</v>
      </c>
      <c r="BF231" s="847"/>
      <c r="BG231" s="846">
        <v>8.4266000000000005</v>
      </c>
      <c r="BH231" s="846">
        <v>29.188600000000001</v>
      </c>
      <c r="BI231" s="846">
        <v>58.699300000000001</v>
      </c>
      <c r="BJ231" s="846">
        <v>3.6855000000000002</v>
      </c>
      <c r="BK231" s="842"/>
      <c r="BL231" s="855" t="s">
        <v>3525</v>
      </c>
      <c r="BM231" s="855" t="s">
        <v>3526</v>
      </c>
      <c r="BN231" s="855" t="s">
        <v>3527</v>
      </c>
      <c r="BO231" s="855" t="s">
        <v>3528</v>
      </c>
      <c r="BP231" s="855" t="s">
        <v>3529</v>
      </c>
      <c r="BQ231" s="842"/>
      <c r="BR231" s="856" t="s">
        <v>611</v>
      </c>
    </row>
    <row r="232" spans="1:70" s="428" customFormat="1" x14ac:dyDescent="0.25">
      <c r="A232" s="345" t="s">
        <v>3530</v>
      </c>
      <c r="B232" s="373"/>
      <c r="C232" s="719">
        <v>44127</v>
      </c>
      <c r="D232" s="373"/>
      <c r="E232" s="346">
        <v>1249.4000000000001</v>
      </c>
      <c r="F232" s="373"/>
      <c r="G232" s="347">
        <v>28.8</v>
      </c>
      <c r="H232" s="374"/>
      <c r="I232" s="348">
        <v>1.1591</v>
      </c>
      <c r="J232" s="348">
        <v>-0.68969999999999998</v>
      </c>
      <c r="K232" s="348">
        <v>2.5276000000000001</v>
      </c>
      <c r="L232" s="348">
        <v>10.176</v>
      </c>
      <c r="M232" s="348">
        <v>9.6308000000000007</v>
      </c>
      <c r="N232" s="350">
        <v>15.662699999999999</v>
      </c>
      <c r="O232" s="348">
        <v>9.8193999999999999</v>
      </c>
      <c r="P232" s="348">
        <v>19.8368</v>
      </c>
      <c r="Q232" s="348">
        <v>14.6234</v>
      </c>
      <c r="R232" s="348" t="s">
        <v>430</v>
      </c>
      <c r="S232" s="348">
        <v>3.4853999999999998</v>
      </c>
      <c r="T232" s="348">
        <v>23.2349</v>
      </c>
      <c r="U232" s="348">
        <v>7.4626999999999999</v>
      </c>
      <c r="V232" s="348">
        <v>16.363600000000002</v>
      </c>
      <c r="W232" s="348">
        <v>1.8388</v>
      </c>
      <c r="X232" s="348">
        <v>19.9039</v>
      </c>
      <c r="Y232" s="374"/>
      <c r="Z232" s="346">
        <v>1</v>
      </c>
      <c r="AA232" s="346">
        <v>6</v>
      </c>
      <c r="AB232" s="346">
        <v>6</v>
      </c>
      <c r="AC232" s="346">
        <v>4</v>
      </c>
      <c r="AD232" s="346">
        <v>4</v>
      </c>
      <c r="AE232" s="346">
        <v>3</v>
      </c>
      <c r="AF232" s="346">
        <v>2</v>
      </c>
      <c r="AG232" s="346">
        <v>2</v>
      </c>
      <c r="AH232" s="346">
        <v>3</v>
      </c>
      <c r="AI232" s="346" t="s">
        <v>430</v>
      </c>
      <c r="AJ232" s="346">
        <v>4</v>
      </c>
      <c r="AK232" s="346">
        <v>4</v>
      </c>
      <c r="AL232" s="346">
        <v>4</v>
      </c>
      <c r="AM232" s="346">
        <v>3</v>
      </c>
      <c r="AN232" s="346">
        <v>6</v>
      </c>
      <c r="AO232" s="373"/>
      <c r="AP232" s="348" t="s">
        <v>430</v>
      </c>
      <c r="AQ232" s="348" t="s">
        <v>430</v>
      </c>
      <c r="AR232" s="348">
        <v>17</v>
      </c>
      <c r="AS232" s="348">
        <v>15.79</v>
      </c>
      <c r="AT232" s="348">
        <v>19.62</v>
      </c>
      <c r="AU232" s="351"/>
      <c r="AV232" s="346" t="s">
        <v>430</v>
      </c>
      <c r="AW232" s="346" t="s">
        <v>430</v>
      </c>
      <c r="AX232" s="346">
        <v>2</v>
      </c>
      <c r="AY232" s="346">
        <v>1</v>
      </c>
      <c r="AZ232" s="346">
        <v>4</v>
      </c>
      <c r="BA232" s="362"/>
      <c r="BB232" s="348">
        <v>12.6512271748293</v>
      </c>
      <c r="BC232" s="375">
        <v>0.99943874635006802</v>
      </c>
      <c r="BD232" s="375">
        <v>8.5264285552673902E-2</v>
      </c>
      <c r="BE232" s="375">
        <v>0.712192992253176</v>
      </c>
      <c r="BF232" s="374"/>
      <c r="BG232" s="348">
        <v>42.826099999999997</v>
      </c>
      <c r="BH232" s="348">
        <v>14.617100000000001</v>
      </c>
      <c r="BI232" s="348">
        <v>34.495600000000003</v>
      </c>
      <c r="BJ232" s="348">
        <v>8.0611999999999995</v>
      </c>
      <c r="BK232" s="373"/>
      <c r="BL232" s="372" t="s">
        <v>3531</v>
      </c>
      <c r="BM232" s="372" t="s">
        <v>3532</v>
      </c>
      <c r="BN232" s="372" t="s">
        <v>3533</v>
      </c>
      <c r="BO232" s="372" t="s">
        <v>3534</v>
      </c>
      <c r="BP232" s="372" t="s">
        <v>3535</v>
      </c>
      <c r="BQ232" s="373"/>
      <c r="BR232" s="354" t="s">
        <v>463</v>
      </c>
    </row>
    <row r="233" spans="1:70" s="428" customFormat="1" x14ac:dyDescent="0.25">
      <c r="A233" s="345" t="s">
        <v>3536</v>
      </c>
      <c r="B233" s="373"/>
      <c r="C233" s="719">
        <v>45449</v>
      </c>
      <c r="D233" s="373"/>
      <c r="E233" s="346">
        <v>124.61</v>
      </c>
      <c r="F233" s="373"/>
      <c r="G233" s="347">
        <v>8.8000000000000007</v>
      </c>
      <c r="H233" s="374"/>
      <c r="I233" s="348">
        <v>0.1138</v>
      </c>
      <c r="J233" s="348">
        <v>-0.33979999999999999</v>
      </c>
      <c r="K233" s="348">
        <v>4.1420000000000003</v>
      </c>
      <c r="L233" s="348">
        <v>7.3170999999999999</v>
      </c>
      <c r="M233" s="348">
        <v>6.1520000000000001</v>
      </c>
      <c r="N233" s="350">
        <v>-1.2345999999999999</v>
      </c>
      <c r="O233" s="348">
        <v>-6.5647000000000002</v>
      </c>
      <c r="P233" s="348" t="s">
        <v>430</v>
      </c>
      <c r="Q233" s="348" t="s">
        <v>430</v>
      </c>
      <c r="R233" s="348" t="s">
        <v>430</v>
      </c>
      <c r="S233" s="348">
        <v>1.4994000000000001</v>
      </c>
      <c r="T233" s="348">
        <v>23.076899999999998</v>
      </c>
      <c r="U233" s="348">
        <v>2.9239999999999999</v>
      </c>
      <c r="V233" s="348">
        <v>2.4447000000000001</v>
      </c>
      <c r="W233" s="348">
        <v>5.1374000000000004</v>
      </c>
      <c r="X233" s="348">
        <v>-5.6314000000000002</v>
      </c>
      <c r="Y233" s="374"/>
      <c r="Z233" s="346">
        <v>6</v>
      </c>
      <c r="AA233" s="346">
        <v>4</v>
      </c>
      <c r="AB233" s="346">
        <v>2</v>
      </c>
      <c r="AC233" s="346">
        <v>6</v>
      </c>
      <c r="AD233" s="346">
        <v>5</v>
      </c>
      <c r="AE233" s="346">
        <v>7</v>
      </c>
      <c r="AF233" s="346">
        <v>6</v>
      </c>
      <c r="AG233" s="346" t="s">
        <v>430</v>
      </c>
      <c r="AH233" s="346" t="s">
        <v>430</v>
      </c>
      <c r="AI233" s="346" t="s">
        <v>430</v>
      </c>
      <c r="AJ233" s="346">
        <v>7</v>
      </c>
      <c r="AK233" s="346">
        <v>5</v>
      </c>
      <c r="AL233" s="346">
        <v>6</v>
      </c>
      <c r="AM233" s="346">
        <v>7</v>
      </c>
      <c r="AN233" s="346">
        <v>1</v>
      </c>
      <c r="AO233" s="373"/>
      <c r="AP233" s="348" t="s">
        <v>430</v>
      </c>
      <c r="AQ233" s="348" t="s">
        <v>430</v>
      </c>
      <c r="AR233" s="348" t="s">
        <v>430</v>
      </c>
      <c r="AS233" s="348" t="s">
        <v>430</v>
      </c>
      <c r="AT233" s="348">
        <v>9.9</v>
      </c>
      <c r="AU233" s="351"/>
      <c r="AV233" s="346" t="s">
        <v>430</v>
      </c>
      <c r="AW233" s="346" t="s">
        <v>430</v>
      </c>
      <c r="AX233" s="346" t="s">
        <v>430</v>
      </c>
      <c r="AY233" s="346" t="s">
        <v>430</v>
      </c>
      <c r="AZ233" s="346">
        <v>6</v>
      </c>
      <c r="BA233" s="362"/>
      <c r="BB233" s="348">
        <v>19.0035828996959</v>
      </c>
      <c r="BC233" s="375">
        <v>1.2855538806689299</v>
      </c>
      <c r="BD233" s="375">
        <v>-4.9324395633797397E-2</v>
      </c>
      <c r="BE233" s="375">
        <v>-0.80719971432097903</v>
      </c>
      <c r="BF233" s="374"/>
      <c r="BG233" s="348">
        <v>12.8262</v>
      </c>
      <c r="BH233" s="348">
        <v>11.3919</v>
      </c>
      <c r="BI233" s="348">
        <v>74.880799999999994</v>
      </c>
      <c r="BJ233" s="348">
        <v>0.90110000000000001</v>
      </c>
      <c r="BK233" s="373"/>
      <c r="BL233" s="372" t="s">
        <v>3537</v>
      </c>
      <c r="BM233" s="372" t="s">
        <v>3538</v>
      </c>
      <c r="BN233" s="372" t="s">
        <v>3539</v>
      </c>
      <c r="BO233" s="372" t="s">
        <v>3540</v>
      </c>
      <c r="BP233" s="372" t="s">
        <v>3541</v>
      </c>
      <c r="BQ233" s="373"/>
      <c r="BR233" s="354" t="s">
        <v>443</v>
      </c>
    </row>
    <row r="234" spans="1:70" s="428" customFormat="1" x14ac:dyDescent="0.25">
      <c r="A234" s="345" t="s">
        <v>3542</v>
      </c>
      <c r="B234" s="373"/>
      <c r="C234" s="719">
        <v>45883</v>
      </c>
      <c r="D234" s="373"/>
      <c r="E234" s="346">
        <v>88.43</v>
      </c>
      <c r="F234" s="373"/>
      <c r="G234" s="347">
        <v>12.2582</v>
      </c>
      <c r="H234" s="374"/>
      <c r="I234" s="348">
        <v>0.1421</v>
      </c>
      <c r="J234" s="348">
        <v>-1.2916000000000001</v>
      </c>
      <c r="K234" s="348">
        <v>5.9829999999999997</v>
      </c>
      <c r="L234" s="348">
        <v>10.650600000000001</v>
      </c>
      <c r="M234" s="348">
        <v>17.644500000000001</v>
      </c>
      <c r="N234" s="350">
        <v>22.178999999999998</v>
      </c>
      <c r="O234" s="348" t="s">
        <v>430</v>
      </c>
      <c r="P234" s="348" t="s">
        <v>430</v>
      </c>
      <c r="Q234" s="348" t="s">
        <v>430</v>
      </c>
      <c r="R234" s="348" t="s">
        <v>430</v>
      </c>
      <c r="S234" s="348">
        <v>5.4649999999999999</v>
      </c>
      <c r="T234" s="348">
        <v>30.6844</v>
      </c>
      <c r="U234" s="348">
        <v>14.637600000000001</v>
      </c>
      <c r="V234" s="348">
        <v>20.6433</v>
      </c>
      <c r="W234" s="348">
        <v>3.6661000000000001</v>
      </c>
      <c r="X234" s="348">
        <v>22.178999999999998</v>
      </c>
      <c r="Y234" s="374"/>
      <c r="Z234" s="346">
        <v>5</v>
      </c>
      <c r="AA234" s="346">
        <v>7</v>
      </c>
      <c r="AB234" s="346">
        <v>1</v>
      </c>
      <c r="AC234" s="346">
        <v>3</v>
      </c>
      <c r="AD234" s="346">
        <v>2</v>
      </c>
      <c r="AE234" s="346">
        <v>1</v>
      </c>
      <c r="AF234" s="346" t="s">
        <v>430</v>
      </c>
      <c r="AG234" s="346" t="s">
        <v>430</v>
      </c>
      <c r="AH234" s="346" t="s">
        <v>430</v>
      </c>
      <c r="AI234" s="346" t="s">
        <v>430</v>
      </c>
      <c r="AJ234" s="346">
        <v>3</v>
      </c>
      <c r="AK234" s="346">
        <v>2</v>
      </c>
      <c r="AL234" s="346">
        <v>1</v>
      </c>
      <c r="AM234" s="346">
        <v>1</v>
      </c>
      <c r="AN234" s="346">
        <v>3</v>
      </c>
      <c r="AO234" s="373"/>
      <c r="AP234" s="348" t="s">
        <v>430</v>
      </c>
      <c r="AQ234" s="348" t="s">
        <v>430</v>
      </c>
      <c r="AR234" s="348" t="s">
        <v>430</v>
      </c>
      <c r="AS234" s="348" t="s">
        <v>430</v>
      </c>
      <c r="AT234" s="348">
        <v>29.8</v>
      </c>
      <c r="AU234" s="351"/>
      <c r="AV234" s="346" t="s">
        <v>430</v>
      </c>
      <c r="AW234" s="346" t="s">
        <v>430</v>
      </c>
      <c r="AX234" s="346" t="s">
        <v>430</v>
      </c>
      <c r="AY234" s="346" t="s">
        <v>430</v>
      </c>
      <c r="AZ234" s="346">
        <v>2</v>
      </c>
      <c r="BA234" s="362"/>
      <c r="BB234" s="348">
        <v>16.058040663959599</v>
      </c>
      <c r="BC234" s="375">
        <v>0.941975966672839</v>
      </c>
      <c r="BD234" s="375">
        <v>6.6702049133391006E-2</v>
      </c>
      <c r="BE234" s="375">
        <v>1.33694902994797</v>
      </c>
      <c r="BF234" s="374"/>
      <c r="BG234" s="348">
        <v>31.543299999999999</v>
      </c>
      <c r="BH234" s="348">
        <v>10.564500000000001</v>
      </c>
      <c r="BI234" s="348">
        <v>53.688499999999998</v>
      </c>
      <c r="BJ234" s="348">
        <v>4.2037000000000004</v>
      </c>
      <c r="BK234" s="373"/>
      <c r="BL234" s="372" t="s">
        <v>3543</v>
      </c>
      <c r="BM234" s="372" t="s">
        <v>3544</v>
      </c>
      <c r="BN234" s="372" t="s">
        <v>3545</v>
      </c>
      <c r="BO234" s="372" t="s">
        <v>3546</v>
      </c>
      <c r="BP234" s="372" t="s">
        <v>3547</v>
      </c>
      <c r="BQ234" s="373"/>
      <c r="BR234" s="354" t="s">
        <v>476</v>
      </c>
    </row>
    <row r="235" spans="1:70" s="428" customFormat="1" x14ac:dyDescent="0.25">
      <c r="A235" s="884" t="s">
        <v>93</v>
      </c>
      <c r="B235" s="402"/>
      <c r="C235" s="724"/>
      <c r="D235" s="402"/>
      <c r="E235" s="403"/>
      <c r="F235" s="402"/>
      <c r="G235" s="404"/>
      <c r="H235" s="406"/>
      <c r="I235" s="405">
        <v>0.46389999999999998</v>
      </c>
      <c r="J235" s="405">
        <v>-0.33510000000000001</v>
      </c>
      <c r="K235" s="405">
        <v>3.6389999999999998</v>
      </c>
      <c r="L235" s="405">
        <v>9.298</v>
      </c>
      <c r="M235" s="405">
        <v>9.7865000000000002</v>
      </c>
      <c r="N235" s="407">
        <v>10.7958</v>
      </c>
      <c r="O235" s="405">
        <v>4.6798999999999999</v>
      </c>
      <c r="P235" s="405">
        <v>19.172000000000001</v>
      </c>
      <c r="Q235" s="405">
        <v>17.621099999999998</v>
      </c>
      <c r="R235" s="405">
        <v>15.815099999999999</v>
      </c>
      <c r="S235" s="405">
        <v>4.0915999999999997</v>
      </c>
      <c r="T235" s="405">
        <v>23.932700000000001</v>
      </c>
      <c r="U235" s="405">
        <v>7.1356000000000002</v>
      </c>
      <c r="V235" s="405">
        <v>11.883699999999999</v>
      </c>
      <c r="W235" s="405">
        <v>3.0074999999999998</v>
      </c>
      <c r="X235" s="405">
        <v>13.3408</v>
      </c>
      <c r="Y235" s="406"/>
      <c r="Z235" s="403">
        <v>6</v>
      </c>
      <c r="AA235" s="403">
        <v>7</v>
      </c>
      <c r="AB235" s="403">
        <v>7</v>
      </c>
      <c r="AC235" s="403">
        <v>7</v>
      </c>
      <c r="AD235" s="403">
        <v>7</v>
      </c>
      <c r="AE235" s="403">
        <v>7</v>
      </c>
      <c r="AF235" s="403">
        <v>6</v>
      </c>
      <c r="AG235" s="403">
        <v>3</v>
      </c>
      <c r="AH235" s="403">
        <v>3</v>
      </c>
      <c r="AI235" s="403">
        <v>1</v>
      </c>
      <c r="AJ235" s="403">
        <v>7</v>
      </c>
      <c r="AK235" s="403">
        <v>7</v>
      </c>
      <c r="AL235" s="403">
        <v>7</v>
      </c>
      <c r="AM235" s="403">
        <v>7</v>
      </c>
      <c r="AN235" s="403">
        <v>7</v>
      </c>
      <c r="AO235" s="402"/>
      <c r="AP235" s="405">
        <v>18.8</v>
      </c>
      <c r="AQ235" s="405">
        <v>21.04</v>
      </c>
      <c r="AR235" s="405">
        <v>17.350000000000001</v>
      </c>
      <c r="AS235" s="405">
        <v>11.766666666666699</v>
      </c>
      <c r="AT235" s="405">
        <v>18.3685714285714</v>
      </c>
      <c r="AU235" s="408"/>
      <c r="AV235" s="403">
        <v>1</v>
      </c>
      <c r="AW235" s="403">
        <v>2</v>
      </c>
      <c r="AX235" s="403">
        <v>3</v>
      </c>
      <c r="AY235" s="403">
        <v>3</v>
      </c>
      <c r="AZ235" s="403">
        <v>7</v>
      </c>
      <c r="BA235" s="409"/>
      <c r="BB235" s="405"/>
      <c r="BC235" s="410"/>
      <c r="BD235" s="410"/>
      <c r="BE235" s="410"/>
      <c r="BF235" s="406"/>
      <c r="BG235" s="405"/>
      <c r="BH235" s="405"/>
      <c r="BI235" s="405"/>
      <c r="BJ235" s="405"/>
      <c r="BK235" s="402"/>
      <c r="BL235" s="401"/>
      <c r="BM235" s="401"/>
      <c r="BN235" s="401"/>
      <c r="BO235" s="401"/>
      <c r="BP235" s="401"/>
      <c r="BQ235" s="402"/>
      <c r="BR235" s="411"/>
    </row>
    <row r="236" spans="1:70" s="428" customFormat="1" x14ac:dyDescent="0.25">
      <c r="A236" s="885" t="s">
        <v>94</v>
      </c>
      <c r="B236" s="373"/>
      <c r="C236" s="719"/>
      <c r="D236" s="373"/>
      <c r="E236" s="346"/>
      <c r="F236" s="373"/>
      <c r="G236" s="347"/>
      <c r="H236" s="374"/>
      <c r="I236" s="348">
        <v>1.1591</v>
      </c>
      <c r="J236" s="348">
        <v>0.38119999999999998</v>
      </c>
      <c r="K236" s="348">
        <v>5.9829999999999997</v>
      </c>
      <c r="L236" s="348">
        <v>11.7942</v>
      </c>
      <c r="M236" s="348">
        <v>18.4786</v>
      </c>
      <c r="N236" s="350">
        <v>22.178999999999998</v>
      </c>
      <c r="O236" s="348">
        <v>12.1173</v>
      </c>
      <c r="P236" s="348">
        <v>21.659700000000001</v>
      </c>
      <c r="Q236" s="348">
        <v>19.290900000000001</v>
      </c>
      <c r="R236" s="348">
        <v>15.815099999999999</v>
      </c>
      <c r="S236" s="348">
        <v>6.3093000000000004</v>
      </c>
      <c r="T236" s="348">
        <v>32.370800000000003</v>
      </c>
      <c r="U236" s="348">
        <v>14.637600000000001</v>
      </c>
      <c r="V236" s="348">
        <v>20.6433</v>
      </c>
      <c r="W236" s="348">
        <v>5.1374000000000004</v>
      </c>
      <c r="X236" s="348">
        <v>22.178999999999998</v>
      </c>
      <c r="Y236" s="374"/>
      <c r="Z236" s="346"/>
      <c r="AA236" s="346"/>
      <c r="AB236" s="346"/>
      <c r="AC236" s="346"/>
      <c r="AD236" s="346"/>
      <c r="AE236" s="346"/>
      <c r="AF236" s="346"/>
      <c r="AG236" s="346"/>
      <c r="AH236" s="346"/>
      <c r="AI236" s="346"/>
      <c r="AJ236" s="346"/>
      <c r="AK236" s="346"/>
      <c r="AL236" s="346"/>
      <c r="AM236" s="346"/>
      <c r="AN236" s="346"/>
      <c r="AO236" s="373"/>
      <c r="AP236" s="348">
        <v>18.8</v>
      </c>
      <c r="AQ236" s="348">
        <v>21.65</v>
      </c>
      <c r="AR236" s="348">
        <v>19.63</v>
      </c>
      <c r="AS236" s="348">
        <v>15.79</v>
      </c>
      <c r="AT236" s="348">
        <v>31.03</v>
      </c>
      <c r="AU236" s="351"/>
      <c r="AV236" s="346"/>
      <c r="AW236" s="346"/>
      <c r="AX236" s="346"/>
      <c r="AY236" s="346"/>
      <c r="AZ236" s="346"/>
      <c r="BA236" s="362"/>
      <c r="BB236" s="348"/>
      <c r="BC236" s="375"/>
      <c r="BD236" s="375"/>
      <c r="BE236" s="375"/>
      <c r="BF236" s="374"/>
      <c r="BG236" s="348"/>
      <c r="BH236" s="348"/>
      <c r="BI236" s="348"/>
      <c r="BJ236" s="348"/>
      <c r="BK236" s="373"/>
      <c r="BL236" s="372"/>
      <c r="BM236" s="372"/>
      <c r="BN236" s="372"/>
      <c r="BO236" s="372"/>
      <c r="BP236" s="372"/>
      <c r="BQ236" s="373"/>
      <c r="BR236" s="354"/>
    </row>
    <row r="237" spans="1:70" s="428" customFormat="1" x14ac:dyDescent="0.25">
      <c r="A237" s="885" t="s">
        <v>95</v>
      </c>
      <c r="B237" s="373"/>
      <c r="C237" s="719"/>
      <c r="D237" s="373"/>
      <c r="E237" s="346"/>
      <c r="F237" s="373"/>
      <c r="G237" s="347"/>
      <c r="H237" s="374"/>
      <c r="I237" s="348">
        <v>0.1138</v>
      </c>
      <c r="J237" s="348">
        <v>-1.2916000000000001</v>
      </c>
      <c r="K237" s="348">
        <v>1.2115</v>
      </c>
      <c r="L237" s="348">
        <v>3.4910000000000001</v>
      </c>
      <c r="M237" s="348">
        <v>-1.921</v>
      </c>
      <c r="N237" s="350">
        <v>-1.2345999999999999</v>
      </c>
      <c r="O237" s="348">
        <v>-6.5647000000000002</v>
      </c>
      <c r="P237" s="348">
        <v>16.019500000000001</v>
      </c>
      <c r="Q237" s="348">
        <v>14.6234</v>
      </c>
      <c r="R237" s="348">
        <v>15.815099999999999</v>
      </c>
      <c r="S237" s="348">
        <v>1.4994000000000001</v>
      </c>
      <c r="T237" s="348">
        <v>10.291</v>
      </c>
      <c r="U237" s="348">
        <v>-2.6482999999999999</v>
      </c>
      <c r="V237" s="348">
        <v>2.4447000000000001</v>
      </c>
      <c r="W237" s="348">
        <v>0.40970000000000001</v>
      </c>
      <c r="X237" s="348">
        <v>-5.6314000000000002</v>
      </c>
      <c r="Y237" s="374"/>
      <c r="Z237" s="346"/>
      <c r="AA237" s="346"/>
      <c r="AB237" s="346"/>
      <c r="AC237" s="346"/>
      <c r="AD237" s="346"/>
      <c r="AE237" s="346"/>
      <c r="AF237" s="346"/>
      <c r="AG237" s="346"/>
      <c r="AH237" s="346"/>
      <c r="AI237" s="346"/>
      <c r="AJ237" s="346"/>
      <c r="AK237" s="346"/>
      <c r="AL237" s="346"/>
      <c r="AM237" s="346"/>
      <c r="AN237" s="346"/>
      <c r="AO237" s="373"/>
      <c r="AP237" s="348">
        <v>18.8</v>
      </c>
      <c r="AQ237" s="348">
        <v>20.43</v>
      </c>
      <c r="AR237" s="348">
        <v>15.42</v>
      </c>
      <c r="AS237" s="348">
        <v>8.07</v>
      </c>
      <c r="AT237" s="348">
        <v>1.49</v>
      </c>
      <c r="AU237" s="351"/>
      <c r="AV237" s="346"/>
      <c r="AW237" s="346"/>
      <c r="AX237" s="346"/>
      <c r="AY237" s="346"/>
      <c r="AZ237" s="346"/>
      <c r="BA237" s="362"/>
      <c r="BB237" s="348"/>
      <c r="BC237" s="375"/>
      <c r="BD237" s="375"/>
      <c r="BE237" s="375"/>
      <c r="BF237" s="374"/>
      <c r="BG237" s="348"/>
      <c r="BH237" s="348"/>
      <c r="BI237" s="348"/>
      <c r="BJ237" s="348"/>
      <c r="BK237" s="373"/>
      <c r="BL237" s="372"/>
      <c r="BM237" s="372"/>
      <c r="BN237" s="372"/>
      <c r="BO237" s="372"/>
      <c r="BP237" s="372"/>
      <c r="BQ237" s="373"/>
      <c r="BR237" s="354"/>
    </row>
    <row r="238" spans="1:70" s="428" customFormat="1" x14ac:dyDescent="0.25">
      <c r="A238" s="886" t="s">
        <v>96</v>
      </c>
      <c r="B238" s="413"/>
      <c r="C238" s="725"/>
      <c r="D238" s="413"/>
      <c r="E238" s="414"/>
      <c r="F238" s="413"/>
      <c r="G238" s="415"/>
      <c r="H238" s="417"/>
      <c r="I238" s="416">
        <v>0.38305</v>
      </c>
      <c r="J238" s="416">
        <v>-0.33979999999999999</v>
      </c>
      <c r="K238" s="416">
        <v>3.7970000000000002</v>
      </c>
      <c r="L238" s="416">
        <v>10.176</v>
      </c>
      <c r="M238" s="416">
        <v>9.6308000000000007</v>
      </c>
      <c r="N238" s="418">
        <v>13.335900000000001</v>
      </c>
      <c r="O238" s="416">
        <v>4.7486499999999996</v>
      </c>
      <c r="P238" s="416">
        <v>19.8368</v>
      </c>
      <c r="Q238" s="416">
        <v>18.949000000000002</v>
      </c>
      <c r="R238" s="416">
        <v>15.815099999999999</v>
      </c>
      <c r="S238" s="416">
        <v>3.4853999999999998</v>
      </c>
      <c r="T238" s="416">
        <v>23.2349</v>
      </c>
      <c r="U238" s="416">
        <v>7.4626999999999999</v>
      </c>
      <c r="V238" s="416">
        <v>15.8711</v>
      </c>
      <c r="W238" s="416">
        <v>3.0110000000000001</v>
      </c>
      <c r="X238" s="416">
        <v>18.683800000000002</v>
      </c>
      <c r="Y238" s="417"/>
      <c r="Z238" s="414"/>
      <c r="AA238" s="414"/>
      <c r="AB238" s="414"/>
      <c r="AC238" s="414"/>
      <c r="AD238" s="414"/>
      <c r="AE238" s="414"/>
      <c r="AF238" s="414"/>
      <c r="AG238" s="414"/>
      <c r="AH238" s="414"/>
      <c r="AI238" s="414"/>
      <c r="AJ238" s="414"/>
      <c r="AK238" s="414"/>
      <c r="AL238" s="414"/>
      <c r="AM238" s="414"/>
      <c r="AN238" s="414"/>
      <c r="AO238" s="413"/>
      <c r="AP238" s="416">
        <v>18.8</v>
      </c>
      <c r="AQ238" s="416">
        <v>21.04</v>
      </c>
      <c r="AR238" s="416">
        <v>17</v>
      </c>
      <c r="AS238" s="416">
        <v>11.44</v>
      </c>
      <c r="AT238" s="416">
        <v>19.62</v>
      </c>
      <c r="AU238" s="419"/>
      <c r="AV238" s="414"/>
      <c r="AW238" s="414"/>
      <c r="AX238" s="414"/>
      <c r="AY238" s="414"/>
      <c r="AZ238" s="414"/>
      <c r="BA238" s="420"/>
      <c r="BB238" s="416"/>
      <c r="BC238" s="421"/>
      <c r="BD238" s="421"/>
      <c r="BE238" s="421"/>
      <c r="BF238" s="417"/>
      <c r="BG238" s="416"/>
      <c r="BH238" s="416"/>
      <c r="BI238" s="416"/>
      <c r="BJ238" s="416"/>
      <c r="BK238" s="413"/>
      <c r="BL238" s="412"/>
      <c r="BM238" s="412"/>
      <c r="BN238" s="412"/>
      <c r="BO238" s="412"/>
      <c r="BP238" s="412"/>
      <c r="BQ238" s="413"/>
      <c r="BR238" s="422"/>
    </row>
    <row r="239" spans="1:70" s="428" customFormat="1" ht="14.5" customHeight="1" x14ac:dyDescent="0.35">
      <c r="A239" s="873" t="s">
        <v>3548</v>
      </c>
      <c r="B239" s="861"/>
      <c r="C239" s="862"/>
      <c r="D239" s="861"/>
      <c r="E239" s="863"/>
      <c r="F239" s="861"/>
      <c r="G239" s="864"/>
      <c r="H239" s="866"/>
      <c r="I239" s="865"/>
      <c r="J239" s="865"/>
      <c r="K239" s="865"/>
      <c r="L239" s="865"/>
      <c r="M239" s="865"/>
      <c r="N239" s="867"/>
      <c r="O239" s="865"/>
      <c r="P239" s="865"/>
      <c r="Q239" s="865"/>
      <c r="R239" s="865"/>
      <c r="S239" s="865"/>
      <c r="T239" s="865"/>
      <c r="U239" s="865"/>
      <c r="V239" s="865"/>
      <c r="W239" s="865"/>
      <c r="X239" s="865"/>
      <c r="Y239" s="866"/>
      <c r="Z239" s="863"/>
      <c r="AA239" s="863"/>
      <c r="AB239" s="863"/>
      <c r="AC239" s="863"/>
      <c r="AD239" s="863"/>
      <c r="AE239" s="863"/>
      <c r="AF239" s="863"/>
      <c r="AG239" s="863"/>
      <c r="AH239" s="863"/>
      <c r="AI239" s="863"/>
      <c r="AJ239" s="863"/>
      <c r="AK239" s="863"/>
      <c r="AL239" s="863"/>
      <c r="AM239" s="863"/>
      <c r="AN239" s="863"/>
      <c r="AO239" s="861"/>
      <c r="AP239" s="865"/>
      <c r="AQ239" s="865"/>
      <c r="AR239" s="865"/>
      <c r="AS239" s="865"/>
      <c r="AT239" s="865"/>
      <c r="AU239" s="868"/>
      <c r="AV239" s="863"/>
      <c r="AW239" s="863"/>
      <c r="AX239" s="863"/>
      <c r="AY239" s="863"/>
      <c r="AZ239" s="863"/>
      <c r="BA239" s="869"/>
      <c r="BB239" s="865"/>
      <c r="BC239" s="870"/>
      <c r="BD239" s="870"/>
      <c r="BE239" s="870"/>
      <c r="BF239" s="866"/>
      <c r="BG239" s="865"/>
      <c r="BH239" s="865"/>
      <c r="BI239" s="865"/>
      <c r="BJ239" s="865"/>
      <c r="BK239" s="861"/>
      <c r="BL239" s="871"/>
      <c r="BM239" s="871"/>
      <c r="BN239" s="871"/>
      <c r="BO239" s="871"/>
      <c r="BP239" s="871"/>
      <c r="BQ239" s="861"/>
      <c r="BR239" s="872"/>
    </row>
    <row r="240" spans="1:70" s="428" customFormat="1" x14ac:dyDescent="0.25">
      <c r="A240" s="345" t="s">
        <v>3549</v>
      </c>
      <c r="B240" s="373"/>
      <c r="C240" s="719">
        <v>41096</v>
      </c>
      <c r="D240" s="373"/>
      <c r="E240" s="346">
        <v>4058.45</v>
      </c>
      <c r="F240" s="373"/>
      <c r="G240" s="347">
        <v>82.81</v>
      </c>
      <c r="H240" s="374"/>
      <c r="I240" s="348" t="s">
        <v>430</v>
      </c>
      <c r="J240" s="348">
        <v>0.69310000000000005</v>
      </c>
      <c r="K240" s="348">
        <v>7.4756999999999998</v>
      </c>
      <c r="L240" s="348">
        <v>11.0054</v>
      </c>
      <c r="M240" s="348">
        <v>10.871600000000001</v>
      </c>
      <c r="N240" s="350">
        <v>24.864999999999998</v>
      </c>
      <c r="O240" s="348">
        <v>16.072099999999999</v>
      </c>
      <c r="P240" s="348">
        <v>17.1357</v>
      </c>
      <c r="Q240" s="348">
        <v>12.7334</v>
      </c>
      <c r="R240" s="348">
        <v>15.444100000000001</v>
      </c>
      <c r="S240" s="348">
        <v>12.651300000000001</v>
      </c>
      <c r="T240" s="348">
        <v>16.453399999999998</v>
      </c>
      <c r="U240" s="348">
        <v>14.6318</v>
      </c>
      <c r="V240" s="348">
        <v>22.463799999999999</v>
      </c>
      <c r="W240" s="348">
        <v>6.4259000000000004</v>
      </c>
      <c r="X240" s="348">
        <v>16.139399999999998</v>
      </c>
      <c r="Y240" s="374"/>
      <c r="Z240" s="346" t="s">
        <v>430</v>
      </c>
      <c r="AA240" s="346">
        <v>1</v>
      </c>
      <c r="AB240" s="346">
        <v>2</v>
      </c>
      <c r="AC240" s="346">
        <v>1</v>
      </c>
      <c r="AD240" s="346">
        <v>3</v>
      </c>
      <c r="AE240" s="346">
        <v>4</v>
      </c>
      <c r="AF240" s="346">
        <v>6</v>
      </c>
      <c r="AG240" s="346">
        <v>6</v>
      </c>
      <c r="AH240" s="346">
        <v>1</v>
      </c>
      <c r="AI240" s="346">
        <v>1</v>
      </c>
      <c r="AJ240" s="346">
        <v>1</v>
      </c>
      <c r="AK240" s="346">
        <v>4</v>
      </c>
      <c r="AL240" s="346">
        <v>4</v>
      </c>
      <c r="AM240" s="346">
        <v>4</v>
      </c>
      <c r="AN240" s="346">
        <v>2</v>
      </c>
      <c r="AO240" s="373"/>
      <c r="AP240" s="348">
        <v>16.149999999999999</v>
      </c>
      <c r="AQ240" s="348">
        <v>16.23</v>
      </c>
      <c r="AR240" s="348">
        <v>17.329999999999998</v>
      </c>
      <c r="AS240" s="348">
        <v>19.86</v>
      </c>
      <c r="AT240" s="348">
        <v>32.4</v>
      </c>
      <c r="AU240" s="351"/>
      <c r="AV240" s="346">
        <v>1</v>
      </c>
      <c r="AW240" s="346">
        <v>1</v>
      </c>
      <c r="AX240" s="346">
        <v>4</v>
      </c>
      <c r="AY240" s="346">
        <v>5</v>
      </c>
      <c r="AZ240" s="346">
        <v>4</v>
      </c>
      <c r="BA240" s="362"/>
      <c r="BB240" s="348">
        <v>15.848680843429401</v>
      </c>
      <c r="BC240" s="375">
        <v>0</v>
      </c>
      <c r="BD240" s="375">
        <v>5.1730598952985998E-2</v>
      </c>
      <c r="BE240" s="375" t="s">
        <v>430</v>
      </c>
      <c r="BF240" s="374"/>
      <c r="BG240" s="348" t="s">
        <v>430</v>
      </c>
      <c r="BH240" s="348" t="s">
        <v>430</v>
      </c>
      <c r="BI240" s="348" t="s">
        <v>430</v>
      </c>
      <c r="BJ240" s="348" t="s">
        <v>430</v>
      </c>
      <c r="BK240" s="373"/>
      <c r="BL240" s="372" t="s">
        <v>3550</v>
      </c>
      <c r="BM240" s="372" t="s">
        <v>3551</v>
      </c>
      <c r="BN240" s="372" t="s">
        <v>3552</v>
      </c>
      <c r="BO240" s="372" t="s">
        <v>3553</v>
      </c>
      <c r="BP240" s="372" t="s">
        <v>1611</v>
      </c>
      <c r="BQ240" s="373"/>
      <c r="BR240" s="354" t="s">
        <v>1248</v>
      </c>
    </row>
    <row r="241" spans="1:70" s="428" customFormat="1" x14ac:dyDescent="0.25">
      <c r="A241" s="345" t="s">
        <v>3554</v>
      </c>
      <c r="B241" s="373"/>
      <c r="C241" s="719">
        <v>39463</v>
      </c>
      <c r="D241" s="373"/>
      <c r="E241" s="346">
        <v>979.68</v>
      </c>
      <c r="F241" s="373"/>
      <c r="G241" s="347">
        <v>45.650700000000001</v>
      </c>
      <c r="H241" s="374"/>
      <c r="I241" s="348">
        <v>1.5027999999999999</v>
      </c>
      <c r="J241" s="348">
        <v>0.49890000000000001</v>
      </c>
      <c r="K241" s="348">
        <v>5.1689999999999996</v>
      </c>
      <c r="L241" s="348">
        <v>6.5576999999999996</v>
      </c>
      <c r="M241" s="348">
        <v>16.995200000000001</v>
      </c>
      <c r="N241" s="350">
        <v>43.648699999999998</v>
      </c>
      <c r="O241" s="348">
        <v>27.0258</v>
      </c>
      <c r="P241" s="348">
        <v>23.089200000000002</v>
      </c>
      <c r="Q241" s="348">
        <v>9.4933999999999994</v>
      </c>
      <c r="R241" s="348">
        <v>9.9783000000000008</v>
      </c>
      <c r="S241" s="348">
        <v>0.70299999999999996</v>
      </c>
      <c r="T241" s="348">
        <v>27.349799999999998</v>
      </c>
      <c r="U241" s="348">
        <v>28.4145</v>
      </c>
      <c r="V241" s="348">
        <v>35.996299999999998</v>
      </c>
      <c r="W241" s="348">
        <v>3.5102000000000002</v>
      </c>
      <c r="X241" s="348">
        <v>8.5035000000000007</v>
      </c>
      <c r="Y241" s="374"/>
      <c r="Z241" s="346">
        <v>1</v>
      </c>
      <c r="AA241" s="346">
        <v>2</v>
      </c>
      <c r="AB241" s="346">
        <v>3</v>
      </c>
      <c r="AC241" s="346">
        <v>2</v>
      </c>
      <c r="AD241" s="346">
        <v>1</v>
      </c>
      <c r="AE241" s="346">
        <v>2</v>
      </c>
      <c r="AF241" s="346">
        <v>2</v>
      </c>
      <c r="AG241" s="346">
        <v>2</v>
      </c>
      <c r="AH241" s="346">
        <v>5</v>
      </c>
      <c r="AI241" s="346">
        <v>5</v>
      </c>
      <c r="AJ241" s="346">
        <v>5</v>
      </c>
      <c r="AK241" s="346">
        <v>2</v>
      </c>
      <c r="AL241" s="346">
        <v>2</v>
      </c>
      <c r="AM241" s="346">
        <v>2</v>
      </c>
      <c r="AN241" s="346">
        <v>3</v>
      </c>
      <c r="AO241" s="373"/>
      <c r="AP241" s="348">
        <v>11.67</v>
      </c>
      <c r="AQ241" s="348">
        <v>14.18</v>
      </c>
      <c r="AR241" s="348">
        <v>19.7</v>
      </c>
      <c r="AS241" s="348">
        <v>30.45</v>
      </c>
      <c r="AT241" s="348">
        <v>42.42</v>
      </c>
      <c r="AU241" s="351"/>
      <c r="AV241" s="346">
        <v>5</v>
      </c>
      <c r="AW241" s="346">
        <v>5</v>
      </c>
      <c r="AX241" s="346">
        <v>1</v>
      </c>
      <c r="AY241" s="346">
        <v>2</v>
      </c>
      <c r="AZ241" s="346">
        <v>2</v>
      </c>
      <c r="BA241" s="362"/>
      <c r="BB241" s="348">
        <v>14.8325303459584</v>
      </c>
      <c r="BC241" s="375">
        <v>0.34691408557932801</v>
      </c>
      <c r="BD241" s="375">
        <v>7.9557688325158193E-2</v>
      </c>
      <c r="BE241" s="375">
        <v>1.07271003359577</v>
      </c>
      <c r="BF241" s="374"/>
      <c r="BG241" s="348">
        <v>33.070500000000003</v>
      </c>
      <c r="BH241" s="348">
        <v>12.763</v>
      </c>
      <c r="BI241" s="348" t="s">
        <v>430</v>
      </c>
      <c r="BJ241" s="348">
        <v>54.166499999999999</v>
      </c>
      <c r="BK241" s="373"/>
      <c r="BL241" s="372" t="s">
        <v>3555</v>
      </c>
      <c r="BM241" s="372" t="s">
        <v>3556</v>
      </c>
      <c r="BN241" s="372" t="s">
        <v>3557</v>
      </c>
      <c r="BO241" s="372" t="s">
        <v>3558</v>
      </c>
      <c r="BP241" s="372" t="s">
        <v>3559</v>
      </c>
      <c r="BQ241" s="373"/>
      <c r="BR241" s="354" t="s">
        <v>443</v>
      </c>
    </row>
    <row r="242" spans="1:70" s="428" customFormat="1" x14ac:dyDescent="0.25">
      <c r="A242" s="345" t="s">
        <v>3560</v>
      </c>
      <c r="B242" s="373"/>
      <c r="C242" s="719">
        <v>44541</v>
      </c>
      <c r="D242" s="373"/>
      <c r="E242" s="346">
        <v>1094.02</v>
      </c>
      <c r="F242" s="373"/>
      <c r="G242" s="347">
        <v>33.999499999999998</v>
      </c>
      <c r="H242" s="374"/>
      <c r="I242" s="348">
        <v>1.0226999999999999</v>
      </c>
      <c r="J242" s="348">
        <v>-3.1882999999999999</v>
      </c>
      <c r="K242" s="348">
        <v>15.428599999999999</v>
      </c>
      <c r="L242" s="348">
        <v>2.452</v>
      </c>
      <c r="M242" s="348" t="s">
        <v>430</v>
      </c>
      <c r="N242" s="350">
        <v>145.04300000000001</v>
      </c>
      <c r="O242" s="348">
        <v>74.868300000000005</v>
      </c>
      <c r="P242" s="348">
        <v>56.865099999999998</v>
      </c>
      <c r="Q242" s="348" t="s">
        <v>430</v>
      </c>
      <c r="R242" s="348" t="s">
        <v>430</v>
      </c>
      <c r="S242" s="348">
        <v>-4.3642000000000003</v>
      </c>
      <c r="T242" s="348">
        <v>32.309199999999997</v>
      </c>
      <c r="U242" s="348">
        <v>88.813699999999997</v>
      </c>
      <c r="V242" s="348">
        <v>109.7427</v>
      </c>
      <c r="W242" s="348">
        <v>17.0657</v>
      </c>
      <c r="X242" s="348">
        <v>29.790900000000001</v>
      </c>
      <c r="Y242" s="374"/>
      <c r="Z242" s="346">
        <v>3</v>
      </c>
      <c r="AA242" s="346">
        <v>6</v>
      </c>
      <c r="AB242" s="346">
        <v>1</v>
      </c>
      <c r="AC242" s="346">
        <v>5</v>
      </c>
      <c r="AD242" s="346" t="s">
        <v>430</v>
      </c>
      <c r="AE242" s="346">
        <v>1</v>
      </c>
      <c r="AF242" s="346">
        <v>1</v>
      </c>
      <c r="AG242" s="346">
        <v>1</v>
      </c>
      <c r="AH242" s="346" t="s">
        <v>430</v>
      </c>
      <c r="AI242" s="346" t="s">
        <v>430</v>
      </c>
      <c r="AJ242" s="346">
        <v>6</v>
      </c>
      <c r="AK242" s="346">
        <v>1</v>
      </c>
      <c r="AL242" s="346">
        <v>1</v>
      </c>
      <c r="AM242" s="346">
        <v>1</v>
      </c>
      <c r="AN242" s="346">
        <v>1</v>
      </c>
      <c r="AO242" s="373"/>
      <c r="AP242" s="348" t="s">
        <v>430</v>
      </c>
      <c r="AQ242" s="348" t="s">
        <v>430</v>
      </c>
      <c r="AR242" s="348" t="s">
        <v>430</v>
      </c>
      <c r="AS242" s="348">
        <v>78.569999999999993</v>
      </c>
      <c r="AT242" s="348">
        <v>131.94999999999999</v>
      </c>
      <c r="AU242" s="351"/>
      <c r="AV242" s="346" t="s">
        <v>430</v>
      </c>
      <c r="AW242" s="346" t="s">
        <v>430</v>
      </c>
      <c r="AX242" s="346" t="s">
        <v>430</v>
      </c>
      <c r="AY242" s="346">
        <v>1</v>
      </c>
      <c r="AZ242" s="346">
        <v>1</v>
      </c>
      <c r="BA242" s="362"/>
      <c r="BB242" s="348">
        <v>32.809830552540802</v>
      </c>
      <c r="BC242" s="375">
        <v>1.2691965642593801</v>
      </c>
      <c r="BD242" s="375">
        <v>8.5405835137398606E-2</v>
      </c>
      <c r="BE242" s="375">
        <v>-0.85302211122007898</v>
      </c>
      <c r="BF242" s="374"/>
      <c r="BG242" s="348" t="s">
        <v>430</v>
      </c>
      <c r="BH242" s="348" t="s">
        <v>430</v>
      </c>
      <c r="BI242" s="348" t="s">
        <v>430</v>
      </c>
      <c r="BJ242" s="348" t="s">
        <v>430</v>
      </c>
      <c r="BK242" s="373"/>
      <c r="BL242" s="372" t="s">
        <v>3561</v>
      </c>
      <c r="BM242" s="372" t="s">
        <v>3562</v>
      </c>
      <c r="BN242" s="372" t="s">
        <v>3563</v>
      </c>
      <c r="BO242" s="372" t="s">
        <v>3564</v>
      </c>
      <c r="BP242" s="372" t="s">
        <v>3565</v>
      </c>
      <c r="BQ242" s="373"/>
      <c r="BR242" s="354" t="s">
        <v>476</v>
      </c>
    </row>
    <row r="243" spans="1:70" s="428" customFormat="1" x14ac:dyDescent="0.25">
      <c r="A243" s="345" t="s">
        <v>3566</v>
      </c>
      <c r="B243" s="373"/>
      <c r="C243" s="719">
        <v>42208</v>
      </c>
      <c r="D243" s="373"/>
      <c r="E243" s="346">
        <v>806.43100000000004</v>
      </c>
      <c r="F243" s="373"/>
      <c r="G243" s="347">
        <v>42.5687</v>
      </c>
      <c r="H243" s="374"/>
      <c r="I243" s="348" t="s">
        <v>430</v>
      </c>
      <c r="J243" s="348">
        <v>-0.75839999999999996</v>
      </c>
      <c r="K243" s="348">
        <v>3.9422000000000001</v>
      </c>
      <c r="L243" s="348">
        <v>6.0350000000000001</v>
      </c>
      <c r="M243" s="348">
        <v>15.838900000000001</v>
      </c>
      <c r="N243" s="350">
        <v>19.665400000000002</v>
      </c>
      <c r="O243" s="348">
        <v>16.4328</v>
      </c>
      <c r="P243" s="348">
        <v>19.122900000000001</v>
      </c>
      <c r="Q243" s="348">
        <v>11.1272</v>
      </c>
      <c r="R243" s="348">
        <v>14.9383</v>
      </c>
      <c r="S243" s="348">
        <v>5.5640000000000001</v>
      </c>
      <c r="T243" s="348">
        <v>22.902699999999999</v>
      </c>
      <c r="U243" s="348">
        <v>12.0739</v>
      </c>
      <c r="V243" s="348">
        <v>15.378299999999999</v>
      </c>
      <c r="W243" s="348">
        <v>3.2189000000000001</v>
      </c>
      <c r="X243" s="348">
        <v>13.9635</v>
      </c>
      <c r="Y243" s="374"/>
      <c r="Z243" s="346" t="s">
        <v>430</v>
      </c>
      <c r="AA243" s="346">
        <v>3</v>
      </c>
      <c r="AB243" s="346">
        <v>4</v>
      </c>
      <c r="AC243" s="346">
        <v>3</v>
      </c>
      <c r="AD243" s="346">
        <v>2</v>
      </c>
      <c r="AE243" s="346">
        <v>6</v>
      </c>
      <c r="AF243" s="346">
        <v>5</v>
      </c>
      <c r="AG243" s="346">
        <v>5</v>
      </c>
      <c r="AH243" s="346">
        <v>3</v>
      </c>
      <c r="AI243" s="346">
        <v>2</v>
      </c>
      <c r="AJ243" s="346">
        <v>2</v>
      </c>
      <c r="AK243" s="346">
        <v>3</v>
      </c>
      <c r="AL243" s="346">
        <v>6</v>
      </c>
      <c r="AM243" s="346">
        <v>6</v>
      </c>
      <c r="AN243" s="346">
        <v>4</v>
      </c>
      <c r="AO243" s="373"/>
      <c r="AP243" s="348">
        <v>15.28</v>
      </c>
      <c r="AQ243" s="348">
        <v>15.29</v>
      </c>
      <c r="AR243" s="348">
        <v>17</v>
      </c>
      <c r="AS243" s="348">
        <v>18.02</v>
      </c>
      <c r="AT243" s="348">
        <v>27.06</v>
      </c>
      <c r="AU243" s="351"/>
      <c r="AV243" s="346">
        <v>2</v>
      </c>
      <c r="AW243" s="346">
        <v>3</v>
      </c>
      <c r="AX243" s="346">
        <v>5</v>
      </c>
      <c r="AY243" s="346">
        <v>6</v>
      </c>
      <c r="AZ243" s="346">
        <v>5</v>
      </c>
      <c r="BA243" s="362"/>
      <c r="BB243" s="348">
        <v>14.4305155020069</v>
      </c>
      <c r="BC243" s="375">
        <v>0</v>
      </c>
      <c r="BD243" s="375">
        <v>6.90321217965119E-2</v>
      </c>
      <c r="BE243" s="375" t="s">
        <v>430</v>
      </c>
      <c r="BF243" s="374"/>
      <c r="BG243" s="348" t="s">
        <v>430</v>
      </c>
      <c r="BH243" s="348" t="s">
        <v>430</v>
      </c>
      <c r="BI243" s="348" t="s">
        <v>430</v>
      </c>
      <c r="BJ243" s="348" t="s">
        <v>430</v>
      </c>
      <c r="BK243" s="373"/>
      <c r="BL243" s="372" t="s">
        <v>3567</v>
      </c>
      <c r="BM243" s="372" t="s">
        <v>3568</v>
      </c>
      <c r="BN243" s="372" t="s">
        <v>3569</v>
      </c>
      <c r="BO243" s="372" t="s">
        <v>3570</v>
      </c>
      <c r="BP243" s="372" t="s">
        <v>2916</v>
      </c>
      <c r="BQ243" s="373"/>
      <c r="BR243" s="354" t="s">
        <v>463</v>
      </c>
    </row>
    <row r="244" spans="1:70" s="428" customFormat="1" x14ac:dyDescent="0.25">
      <c r="A244" s="345" t="s">
        <v>3571</v>
      </c>
      <c r="B244" s="373"/>
      <c r="C244" s="719">
        <v>41877</v>
      </c>
      <c r="D244" s="373"/>
      <c r="E244" s="346">
        <v>343.43400000000003</v>
      </c>
      <c r="F244" s="373"/>
      <c r="G244" s="347">
        <v>27.868099999999998</v>
      </c>
      <c r="H244" s="374"/>
      <c r="I244" s="348">
        <v>1.1780999999999999</v>
      </c>
      <c r="J244" s="348">
        <v>-2.9327999999999999</v>
      </c>
      <c r="K244" s="348">
        <v>3.0476000000000001</v>
      </c>
      <c r="L244" s="348">
        <v>3.5754000000000001</v>
      </c>
      <c r="M244" s="348">
        <v>10.074</v>
      </c>
      <c r="N244" s="350">
        <v>28.844200000000001</v>
      </c>
      <c r="O244" s="348">
        <v>21.734500000000001</v>
      </c>
      <c r="P244" s="348">
        <v>21.258199999999999</v>
      </c>
      <c r="Q244" s="348">
        <v>10.632300000000001</v>
      </c>
      <c r="R244" s="348">
        <v>10.3499</v>
      </c>
      <c r="S244" s="348">
        <v>4.0564999999999998</v>
      </c>
      <c r="T244" s="348">
        <v>15.7722</v>
      </c>
      <c r="U244" s="348">
        <v>23.720800000000001</v>
      </c>
      <c r="V244" s="348">
        <v>25.253299999999999</v>
      </c>
      <c r="W244" s="348">
        <v>1.8407</v>
      </c>
      <c r="X244" s="348">
        <v>8.9224999999999994</v>
      </c>
      <c r="Y244" s="374"/>
      <c r="Z244" s="346">
        <v>2</v>
      </c>
      <c r="AA244" s="346">
        <v>5</v>
      </c>
      <c r="AB244" s="346">
        <v>5</v>
      </c>
      <c r="AC244" s="346">
        <v>4</v>
      </c>
      <c r="AD244" s="346">
        <v>4</v>
      </c>
      <c r="AE244" s="346">
        <v>3</v>
      </c>
      <c r="AF244" s="346">
        <v>4</v>
      </c>
      <c r="AG244" s="346">
        <v>3</v>
      </c>
      <c r="AH244" s="346">
        <v>4</v>
      </c>
      <c r="AI244" s="346">
        <v>4</v>
      </c>
      <c r="AJ244" s="346">
        <v>3</v>
      </c>
      <c r="AK244" s="346">
        <v>5</v>
      </c>
      <c r="AL244" s="346">
        <v>3</v>
      </c>
      <c r="AM244" s="346">
        <v>3</v>
      </c>
      <c r="AN244" s="346">
        <v>6</v>
      </c>
      <c r="AO244" s="373"/>
      <c r="AP244" s="348">
        <v>12.2</v>
      </c>
      <c r="AQ244" s="348">
        <v>14.54</v>
      </c>
      <c r="AR244" s="348">
        <v>18.53</v>
      </c>
      <c r="AS244" s="348">
        <v>24.35</v>
      </c>
      <c r="AT244" s="348">
        <v>32.54</v>
      </c>
      <c r="AU244" s="351"/>
      <c r="AV244" s="346">
        <v>4</v>
      </c>
      <c r="AW244" s="346">
        <v>4</v>
      </c>
      <c r="AX244" s="346">
        <v>2</v>
      </c>
      <c r="AY244" s="346">
        <v>3</v>
      </c>
      <c r="AZ244" s="346">
        <v>3</v>
      </c>
      <c r="BA244" s="362"/>
      <c r="BB244" s="348">
        <v>14.080949944437201</v>
      </c>
      <c r="BC244" s="375">
        <v>0</v>
      </c>
      <c r="BD244" s="375">
        <v>7.7888148055122897E-2</v>
      </c>
      <c r="BE244" s="375" t="s">
        <v>430</v>
      </c>
      <c r="BF244" s="374"/>
      <c r="BG244" s="348" t="s">
        <v>430</v>
      </c>
      <c r="BH244" s="348" t="s">
        <v>430</v>
      </c>
      <c r="BI244" s="348" t="s">
        <v>430</v>
      </c>
      <c r="BJ244" s="348" t="s">
        <v>430</v>
      </c>
      <c r="BK244" s="373"/>
      <c r="BL244" s="372" t="s">
        <v>3572</v>
      </c>
      <c r="BM244" s="372" t="s">
        <v>3573</v>
      </c>
      <c r="BN244" s="372" t="s">
        <v>3574</v>
      </c>
      <c r="BO244" s="372" t="s">
        <v>3575</v>
      </c>
      <c r="BP244" s="372" t="s">
        <v>3576</v>
      </c>
      <c r="BQ244" s="373"/>
      <c r="BR244" s="354" t="s">
        <v>519</v>
      </c>
    </row>
    <row r="245" spans="1:70" s="428" customFormat="1" x14ac:dyDescent="0.25">
      <c r="A245" s="345" t="s">
        <v>3577</v>
      </c>
      <c r="B245" s="373"/>
      <c r="C245" s="719">
        <v>39386</v>
      </c>
      <c r="D245" s="373"/>
      <c r="E245" s="346">
        <v>333.31</v>
      </c>
      <c r="F245" s="373"/>
      <c r="G245" s="347">
        <v>53.097499999999997</v>
      </c>
      <c r="H245" s="374"/>
      <c r="I245" s="348" t="s">
        <v>430</v>
      </c>
      <c r="J245" s="348">
        <v>-1.3774</v>
      </c>
      <c r="K245" s="348">
        <v>1.952</v>
      </c>
      <c r="L245" s="348">
        <v>1.0246</v>
      </c>
      <c r="M245" s="348">
        <v>9.1981999999999999</v>
      </c>
      <c r="N245" s="350">
        <v>23.364000000000001</v>
      </c>
      <c r="O245" s="348">
        <v>24.2852</v>
      </c>
      <c r="P245" s="348">
        <v>20.749500000000001</v>
      </c>
      <c r="Q245" s="348">
        <v>11.7323</v>
      </c>
      <c r="R245" s="348">
        <v>12.8964</v>
      </c>
      <c r="S245" s="348">
        <v>1.1638999999999999</v>
      </c>
      <c r="T245" s="348">
        <v>14.9717</v>
      </c>
      <c r="U245" s="348">
        <v>13.6999</v>
      </c>
      <c r="V245" s="348">
        <v>17.603200000000001</v>
      </c>
      <c r="W245" s="348">
        <v>1.9444999999999999</v>
      </c>
      <c r="X245" s="348">
        <v>9.2797000000000001</v>
      </c>
      <c r="Y245" s="374"/>
      <c r="Z245" s="346" t="s">
        <v>430</v>
      </c>
      <c r="AA245" s="346">
        <v>4</v>
      </c>
      <c r="AB245" s="346">
        <v>6</v>
      </c>
      <c r="AC245" s="346">
        <v>6</v>
      </c>
      <c r="AD245" s="346">
        <v>5</v>
      </c>
      <c r="AE245" s="346">
        <v>5</v>
      </c>
      <c r="AF245" s="346">
        <v>3</v>
      </c>
      <c r="AG245" s="346">
        <v>4</v>
      </c>
      <c r="AH245" s="346">
        <v>2</v>
      </c>
      <c r="AI245" s="346">
        <v>3</v>
      </c>
      <c r="AJ245" s="346">
        <v>4</v>
      </c>
      <c r="AK245" s="346">
        <v>6</v>
      </c>
      <c r="AL245" s="346">
        <v>5</v>
      </c>
      <c r="AM245" s="346">
        <v>5</v>
      </c>
      <c r="AN245" s="346">
        <v>5</v>
      </c>
      <c r="AO245" s="373"/>
      <c r="AP245" s="348">
        <v>14.1</v>
      </c>
      <c r="AQ245" s="348">
        <v>15.5</v>
      </c>
      <c r="AR245" s="348">
        <v>18.28</v>
      </c>
      <c r="AS245" s="348">
        <v>24.18</v>
      </c>
      <c r="AT245" s="348">
        <v>22.41</v>
      </c>
      <c r="AU245" s="351"/>
      <c r="AV245" s="346">
        <v>3</v>
      </c>
      <c r="AW245" s="346">
        <v>2</v>
      </c>
      <c r="AX245" s="346">
        <v>3</v>
      </c>
      <c r="AY245" s="346">
        <v>4</v>
      </c>
      <c r="AZ245" s="346">
        <v>6</v>
      </c>
      <c r="BA245" s="362"/>
      <c r="BB245" s="348">
        <v>14.5604260959418</v>
      </c>
      <c r="BC245" s="375">
        <v>0</v>
      </c>
      <c r="BD245" s="375">
        <v>7.0295589080158399E-2</v>
      </c>
      <c r="BE245" s="375" t="s">
        <v>430</v>
      </c>
      <c r="BF245" s="374"/>
      <c r="BG245" s="348" t="s">
        <v>430</v>
      </c>
      <c r="BH245" s="348" t="s">
        <v>430</v>
      </c>
      <c r="BI245" s="348" t="s">
        <v>430</v>
      </c>
      <c r="BJ245" s="348" t="s">
        <v>430</v>
      </c>
      <c r="BK245" s="373"/>
      <c r="BL245" s="372" t="s">
        <v>3578</v>
      </c>
      <c r="BM245" s="372" t="s">
        <v>3579</v>
      </c>
      <c r="BN245" s="372" t="s">
        <v>3580</v>
      </c>
      <c r="BO245" s="372" t="s">
        <v>3581</v>
      </c>
      <c r="BP245" s="372" t="s">
        <v>3582</v>
      </c>
      <c r="BQ245" s="373"/>
      <c r="BR245" s="354" t="s">
        <v>463</v>
      </c>
    </row>
    <row r="246" spans="1:70" s="428" customFormat="1" x14ac:dyDescent="0.25">
      <c r="A246" s="884" t="s">
        <v>93</v>
      </c>
      <c r="B246" s="402"/>
      <c r="C246" s="724"/>
      <c r="D246" s="402"/>
      <c r="E246" s="403"/>
      <c r="F246" s="402"/>
      <c r="G246" s="404"/>
      <c r="H246" s="406"/>
      <c r="I246" s="405">
        <v>1.2344999999999999</v>
      </c>
      <c r="J246" s="405">
        <v>-1.1775</v>
      </c>
      <c r="K246" s="405">
        <v>6.1692</v>
      </c>
      <c r="L246" s="405">
        <v>5.1083999999999996</v>
      </c>
      <c r="M246" s="405">
        <v>12.595599999999999</v>
      </c>
      <c r="N246" s="407">
        <v>47.5717</v>
      </c>
      <c r="O246" s="405">
        <v>30.069800000000001</v>
      </c>
      <c r="P246" s="405">
        <v>26.370100000000001</v>
      </c>
      <c r="Q246" s="405">
        <v>11.143700000000001</v>
      </c>
      <c r="R246" s="405">
        <v>12.721399999999999</v>
      </c>
      <c r="S246" s="405">
        <v>3.2957999999999998</v>
      </c>
      <c r="T246" s="405">
        <v>21.6265</v>
      </c>
      <c r="U246" s="405">
        <v>30.2258</v>
      </c>
      <c r="V246" s="405">
        <v>37.739600000000003</v>
      </c>
      <c r="W246" s="405">
        <v>5.6677</v>
      </c>
      <c r="X246" s="405">
        <v>14.433299999999999</v>
      </c>
      <c r="Y246" s="406"/>
      <c r="Z246" s="403">
        <v>3</v>
      </c>
      <c r="AA246" s="403">
        <v>6</v>
      </c>
      <c r="AB246" s="403">
        <v>6</v>
      </c>
      <c r="AC246" s="403">
        <v>6</v>
      </c>
      <c r="AD246" s="403">
        <v>5</v>
      </c>
      <c r="AE246" s="403">
        <v>6</v>
      </c>
      <c r="AF246" s="403">
        <v>6</v>
      </c>
      <c r="AG246" s="403">
        <v>6</v>
      </c>
      <c r="AH246" s="403">
        <v>5</v>
      </c>
      <c r="AI246" s="403">
        <v>5</v>
      </c>
      <c r="AJ246" s="403">
        <v>6</v>
      </c>
      <c r="AK246" s="403">
        <v>6</v>
      </c>
      <c r="AL246" s="403">
        <v>6</v>
      </c>
      <c r="AM246" s="403">
        <v>6</v>
      </c>
      <c r="AN246" s="403">
        <v>6</v>
      </c>
      <c r="AO246" s="402"/>
      <c r="AP246" s="405">
        <v>13.88</v>
      </c>
      <c r="AQ246" s="405">
        <v>15.148</v>
      </c>
      <c r="AR246" s="405">
        <v>18.167999999999999</v>
      </c>
      <c r="AS246" s="405">
        <v>32.571666666666701</v>
      </c>
      <c r="AT246" s="405">
        <v>48.13</v>
      </c>
      <c r="AU246" s="408"/>
      <c r="AV246" s="403">
        <v>5</v>
      </c>
      <c r="AW246" s="403">
        <v>5</v>
      </c>
      <c r="AX246" s="403">
        <v>5</v>
      </c>
      <c r="AY246" s="403">
        <v>6</v>
      </c>
      <c r="AZ246" s="403">
        <v>6</v>
      </c>
      <c r="BA246" s="409"/>
      <c r="BB246" s="405"/>
      <c r="BC246" s="410"/>
      <c r="BD246" s="410"/>
      <c r="BE246" s="410"/>
      <c r="BF246" s="406"/>
      <c r="BG246" s="405"/>
      <c r="BH246" s="405"/>
      <c r="BI246" s="405"/>
      <c r="BJ246" s="405"/>
      <c r="BK246" s="402"/>
      <c r="BL246" s="401"/>
      <c r="BM246" s="401"/>
      <c r="BN246" s="401"/>
      <c r="BO246" s="401"/>
      <c r="BP246" s="401"/>
      <c r="BQ246" s="402"/>
      <c r="BR246" s="411"/>
    </row>
    <row r="247" spans="1:70" s="428" customFormat="1" x14ac:dyDescent="0.25">
      <c r="A247" s="885" t="s">
        <v>94</v>
      </c>
      <c r="B247" s="373"/>
      <c r="C247" s="719"/>
      <c r="D247" s="373"/>
      <c r="E247" s="346"/>
      <c r="F247" s="373"/>
      <c r="G247" s="347"/>
      <c r="H247" s="374"/>
      <c r="I247" s="348">
        <v>1.5027999999999999</v>
      </c>
      <c r="J247" s="348">
        <v>0.69310000000000005</v>
      </c>
      <c r="K247" s="348">
        <v>15.428599999999999</v>
      </c>
      <c r="L247" s="348">
        <v>11.0054</v>
      </c>
      <c r="M247" s="348">
        <v>16.995200000000001</v>
      </c>
      <c r="N247" s="350">
        <v>145.04300000000001</v>
      </c>
      <c r="O247" s="348">
        <v>74.868300000000005</v>
      </c>
      <c r="P247" s="348">
        <v>56.865099999999998</v>
      </c>
      <c r="Q247" s="348">
        <v>12.7334</v>
      </c>
      <c r="R247" s="348">
        <v>15.444100000000001</v>
      </c>
      <c r="S247" s="348">
        <v>12.651300000000001</v>
      </c>
      <c r="T247" s="348">
        <v>32.309199999999997</v>
      </c>
      <c r="U247" s="348">
        <v>88.813699999999997</v>
      </c>
      <c r="V247" s="348">
        <v>109.7427</v>
      </c>
      <c r="W247" s="348">
        <v>17.0657</v>
      </c>
      <c r="X247" s="348">
        <v>29.790900000000001</v>
      </c>
      <c r="Y247" s="374"/>
      <c r="Z247" s="346"/>
      <c r="AA247" s="346"/>
      <c r="AB247" s="346"/>
      <c r="AC247" s="346"/>
      <c r="AD247" s="346"/>
      <c r="AE247" s="346"/>
      <c r="AF247" s="346"/>
      <c r="AG247" s="346"/>
      <c r="AH247" s="346"/>
      <c r="AI247" s="346"/>
      <c r="AJ247" s="346"/>
      <c r="AK247" s="346"/>
      <c r="AL247" s="346"/>
      <c r="AM247" s="346"/>
      <c r="AN247" s="346"/>
      <c r="AO247" s="373"/>
      <c r="AP247" s="348">
        <v>16.149999999999999</v>
      </c>
      <c r="AQ247" s="348">
        <v>16.23</v>
      </c>
      <c r="AR247" s="348">
        <v>19.7</v>
      </c>
      <c r="AS247" s="348">
        <v>78.569999999999993</v>
      </c>
      <c r="AT247" s="348">
        <v>131.94999999999999</v>
      </c>
      <c r="AU247" s="351"/>
      <c r="AV247" s="346"/>
      <c r="AW247" s="346"/>
      <c r="AX247" s="346"/>
      <c r="AY247" s="346"/>
      <c r="AZ247" s="346"/>
      <c r="BA247" s="362"/>
      <c r="BB247" s="348"/>
      <c r="BC247" s="375"/>
      <c r="BD247" s="375"/>
      <c r="BE247" s="375"/>
      <c r="BF247" s="374"/>
      <c r="BG247" s="348"/>
      <c r="BH247" s="348"/>
      <c r="BI247" s="348"/>
      <c r="BJ247" s="348"/>
      <c r="BK247" s="373"/>
      <c r="BL247" s="372"/>
      <c r="BM247" s="372"/>
      <c r="BN247" s="372"/>
      <c r="BO247" s="372"/>
      <c r="BP247" s="372"/>
      <c r="BQ247" s="373"/>
      <c r="BR247" s="354"/>
    </row>
    <row r="248" spans="1:70" s="428" customFormat="1" x14ac:dyDescent="0.25">
      <c r="A248" s="885" t="s">
        <v>95</v>
      </c>
      <c r="B248" s="373"/>
      <c r="C248" s="719"/>
      <c r="D248" s="373"/>
      <c r="E248" s="346"/>
      <c r="F248" s="373"/>
      <c r="G248" s="347"/>
      <c r="H248" s="374"/>
      <c r="I248" s="348">
        <v>1.0226999999999999</v>
      </c>
      <c r="J248" s="348">
        <v>-3.1882999999999999</v>
      </c>
      <c r="K248" s="348">
        <v>1.952</v>
      </c>
      <c r="L248" s="348">
        <v>1.0246</v>
      </c>
      <c r="M248" s="348">
        <v>9.1981999999999999</v>
      </c>
      <c r="N248" s="350">
        <v>19.665400000000002</v>
      </c>
      <c r="O248" s="348">
        <v>16.072099999999999</v>
      </c>
      <c r="P248" s="348">
        <v>17.1357</v>
      </c>
      <c r="Q248" s="348">
        <v>9.4933999999999994</v>
      </c>
      <c r="R248" s="348">
        <v>9.9783000000000008</v>
      </c>
      <c r="S248" s="348">
        <v>-4.3642000000000003</v>
      </c>
      <c r="T248" s="348">
        <v>14.9717</v>
      </c>
      <c r="U248" s="348">
        <v>12.0739</v>
      </c>
      <c r="V248" s="348">
        <v>15.378299999999999</v>
      </c>
      <c r="W248" s="348">
        <v>1.8407</v>
      </c>
      <c r="X248" s="348">
        <v>8.5035000000000007</v>
      </c>
      <c r="Y248" s="374"/>
      <c r="Z248" s="346"/>
      <c r="AA248" s="346"/>
      <c r="AB248" s="346"/>
      <c r="AC248" s="346"/>
      <c r="AD248" s="346"/>
      <c r="AE248" s="346"/>
      <c r="AF248" s="346"/>
      <c r="AG248" s="346"/>
      <c r="AH248" s="346"/>
      <c r="AI248" s="346"/>
      <c r="AJ248" s="346"/>
      <c r="AK248" s="346"/>
      <c r="AL248" s="346"/>
      <c r="AM248" s="346"/>
      <c r="AN248" s="346"/>
      <c r="AO248" s="373"/>
      <c r="AP248" s="348">
        <v>11.67</v>
      </c>
      <c r="AQ248" s="348">
        <v>14.18</v>
      </c>
      <c r="AR248" s="348">
        <v>17</v>
      </c>
      <c r="AS248" s="348">
        <v>18.02</v>
      </c>
      <c r="AT248" s="348">
        <v>22.41</v>
      </c>
      <c r="AU248" s="351"/>
      <c r="AV248" s="346"/>
      <c r="AW248" s="346"/>
      <c r="AX248" s="346"/>
      <c r="AY248" s="346"/>
      <c r="AZ248" s="346"/>
      <c r="BA248" s="362"/>
      <c r="BB248" s="348"/>
      <c r="BC248" s="375"/>
      <c r="BD248" s="375"/>
      <c r="BE248" s="375"/>
      <c r="BF248" s="374"/>
      <c r="BG248" s="348"/>
      <c r="BH248" s="348"/>
      <c r="BI248" s="348"/>
      <c r="BJ248" s="348"/>
      <c r="BK248" s="373"/>
      <c r="BL248" s="372"/>
      <c r="BM248" s="372"/>
      <c r="BN248" s="372"/>
      <c r="BO248" s="372"/>
      <c r="BP248" s="372"/>
      <c r="BQ248" s="373"/>
      <c r="BR248" s="354"/>
    </row>
    <row r="249" spans="1:70" s="428" customFormat="1" x14ac:dyDescent="0.25">
      <c r="A249" s="886" t="s">
        <v>96</v>
      </c>
      <c r="B249" s="413"/>
      <c r="C249" s="725"/>
      <c r="D249" s="413"/>
      <c r="E249" s="414"/>
      <c r="F249" s="413"/>
      <c r="G249" s="415"/>
      <c r="H249" s="417"/>
      <c r="I249" s="416">
        <v>1.1780999999999999</v>
      </c>
      <c r="J249" s="416">
        <v>-1.0679000000000001</v>
      </c>
      <c r="K249" s="416">
        <v>4.5556000000000001</v>
      </c>
      <c r="L249" s="416">
        <v>4.8052000000000001</v>
      </c>
      <c r="M249" s="416">
        <v>10.871600000000001</v>
      </c>
      <c r="N249" s="418">
        <v>26.854600000000001</v>
      </c>
      <c r="O249" s="416">
        <v>23.009899999999998</v>
      </c>
      <c r="P249" s="416">
        <v>21.003900000000002</v>
      </c>
      <c r="Q249" s="416">
        <v>11.1272</v>
      </c>
      <c r="R249" s="416">
        <v>12.8964</v>
      </c>
      <c r="S249" s="416">
        <v>2.6101999999999999</v>
      </c>
      <c r="T249" s="416">
        <v>19.678000000000001</v>
      </c>
      <c r="U249" s="416">
        <v>19.176300000000001</v>
      </c>
      <c r="V249" s="416">
        <v>23.858499999999999</v>
      </c>
      <c r="W249" s="416">
        <v>3.3645</v>
      </c>
      <c r="X249" s="416">
        <v>11.621600000000001</v>
      </c>
      <c r="Y249" s="417"/>
      <c r="Z249" s="414"/>
      <c r="AA249" s="414"/>
      <c r="AB249" s="414"/>
      <c r="AC249" s="414"/>
      <c r="AD249" s="414"/>
      <c r="AE249" s="414"/>
      <c r="AF249" s="414"/>
      <c r="AG249" s="414"/>
      <c r="AH249" s="414"/>
      <c r="AI249" s="414"/>
      <c r="AJ249" s="414"/>
      <c r="AK249" s="414"/>
      <c r="AL249" s="414"/>
      <c r="AM249" s="414"/>
      <c r="AN249" s="414"/>
      <c r="AO249" s="413"/>
      <c r="AP249" s="416">
        <v>14.1</v>
      </c>
      <c r="AQ249" s="416">
        <v>15.29</v>
      </c>
      <c r="AR249" s="416">
        <v>18.28</v>
      </c>
      <c r="AS249" s="416">
        <v>24.26</v>
      </c>
      <c r="AT249" s="416">
        <v>32.47</v>
      </c>
      <c r="AU249" s="419"/>
      <c r="AV249" s="414"/>
      <c r="AW249" s="414"/>
      <c r="AX249" s="414"/>
      <c r="AY249" s="414"/>
      <c r="AZ249" s="414"/>
      <c r="BA249" s="420"/>
      <c r="BB249" s="416"/>
      <c r="BC249" s="421"/>
      <c r="BD249" s="421"/>
      <c r="BE249" s="421"/>
      <c r="BF249" s="417"/>
      <c r="BG249" s="416"/>
      <c r="BH249" s="416"/>
      <c r="BI249" s="416"/>
      <c r="BJ249" s="416"/>
      <c r="BK249" s="413"/>
      <c r="BL249" s="412"/>
      <c r="BM249" s="412"/>
      <c r="BN249" s="412"/>
      <c r="BO249" s="412"/>
      <c r="BP249" s="412"/>
      <c r="BQ249" s="413"/>
      <c r="BR249" s="422"/>
    </row>
    <row r="250" spans="1:70" s="428" customFormat="1" ht="14.5" customHeight="1" x14ac:dyDescent="0.35">
      <c r="A250" s="873" t="s">
        <v>3583</v>
      </c>
      <c r="B250" s="861"/>
      <c r="C250" s="862"/>
      <c r="D250" s="861"/>
      <c r="E250" s="863"/>
      <c r="F250" s="861"/>
      <c r="G250" s="864"/>
      <c r="H250" s="866"/>
      <c r="I250" s="865"/>
      <c r="J250" s="865"/>
      <c r="K250" s="865"/>
      <c r="L250" s="865"/>
      <c r="M250" s="865"/>
      <c r="N250" s="867"/>
      <c r="O250" s="865"/>
      <c r="P250" s="865"/>
      <c r="Q250" s="865"/>
      <c r="R250" s="865"/>
      <c r="S250" s="865"/>
      <c r="T250" s="865"/>
      <c r="U250" s="865"/>
      <c r="V250" s="865"/>
      <c r="W250" s="865"/>
      <c r="X250" s="865"/>
      <c r="Y250" s="866"/>
      <c r="Z250" s="863"/>
      <c r="AA250" s="863"/>
      <c r="AB250" s="863"/>
      <c r="AC250" s="863"/>
      <c r="AD250" s="863"/>
      <c r="AE250" s="863"/>
      <c r="AF250" s="863"/>
      <c r="AG250" s="863"/>
      <c r="AH250" s="863"/>
      <c r="AI250" s="863"/>
      <c r="AJ250" s="863"/>
      <c r="AK250" s="863"/>
      <c r="AL250" s="863"/>
      <c r="AM250" s="863"/>
      <c r="AN250" s="863"/>
      <c r="AO250" s="861"/>
      <c r="AP250" s="865"/>
      <c r="AQ250" s="865"/>
      <c r="AR250" s="865"/>
      <c r="AS250" s="865"/>
      <c r="AT250" s="865"/>
      <c r="AU250" s="868"/>
      <c r="AV250" s="863"/>
      <c r="AW250" s="863"/>
      <c r="AX250" s="863"/>
      <c r="AY250" s="863"/>
      <c r="AZ250" s="863"/>
      <c r="BA250" s="869"/>
      <c r="BB250" s="865"/>
      <c r="BC250" s="870"/>
      <c r="BD250" s="870"/>
      <c r="BE250" s="870"/>
      <c r="BF250" s="866"/>
      <c r="BG250" s="865"/>
      <c r="BH250" s="865"/>
      <c r="BI250" s="865"/>
      <c r="BJ250" s="865"/>
      <c r="BK250" s="861"/>
      <c r="BL250" s="871"/>
      <c r="BM250" s="871"/>
      <c r="BN250" s="871"/>
      <c r="BO250" s="871"/>
      <c r="BP250" s="871"/>
      <c r="BQ250" s="861"/>
      <c r="BR250" s="872"/>
    </row>
    <row r="251" spans="1:70" s="428" customFormat="1" x14ac:dyDescent="0.25">
      <c r="A251" s="345" t="s">
        <v>3584</v>
      </c>
      <c r="B251" s="373"/>
      <c r="C251" s="719">
        <v>38055</v>
      </c>
      <c r="D251" s="373"/>
      <c r="E251" s="346">
        <v>4361.88</v>
      </c>
      <c r="F251" s="373"/>
      <c r="G251" s="347">
        <v>308.57080000000002</v>
      </c>
      <c r="H251" s="374"/>
      <c r="I251" s="348">
        <v>0.72589999999999999</v>
      </c>
      <c r="J251" s="348">
        <v>0.20899999999999999</v>
      </c>
      <c r="K251" s="348">
        <v>7.5095000000000001</v>
      </c>
      <c r="L251" s="348">
        <v>14.4291</v>
      </c>
      <c r="M251" s="348">
        <v>6.0766999999999998</v>
      </c>
      <c r="N251" s="350">
        <v>9.7561</v>
      </c>
      <c r="O251" s="348">
        <v>6.1040999999999999</v>
      </c>
      <c r="P251" s="348">
        <v>20.392499999999998</v>
      </c>
      <c r="Q251" s="348">
        <v>21.378599999999999</v>
      </c>
      <c r="R251" s="348">
        <v>12.259600000000001</v>
      </c>
      <c r="S251" s="348">
        <v>10.075100000000001</v>
      </c>
      <c r="T251" s="348">
        <v>23.433700000000002</v>
      </c>
      <c r="U251" s="348">
        <v>4.3875999999999999</v>
      </c>
      <c r="V251" s="348">
        <v>6.2244999999999999</v>
      </c>
      <c r="W251" s="348">
        <v>2.7336</v>
      </c>
      <c r="X251" s="348">
        <v>16.4937</v>
      </c>
      <c r="Y251" s="374"/>
      <c r="Z251" s="346">
        <v>1</v>
      </c>
      <c r="AA251" s="346">
        <v>5</v>
      </c>
      <c r="AB251" s="346">
        <v>6</v>
      </c>
      <c r="AC251" s="346">
        <v>5</v>
      </c>
      <c r="AD251" s="346">
        <v>6</v>
      </c>
      <c r="AE251" s="346">
        <v>5</v>
      </c>
      <c r="AF251" s="346">
        <v>5</v>
      </c>
      <c r="AG251" s="346">
        <v>4</v>
      </c>
      <c r="AH251" s="346">
        <v>1</v>
      </c>
      <c r="AI251" s="346">
        <v>1</v>
      </c>
      <c r="AJ251" s="346">
        <v>4</v>
      </c>
      <c r="AK251" s="346">
        <v>6</v>
      </c>
      <c r="AL251" s="346">
        <v>6</v>
      </c>
      <c r="AM251" s="346">
        <v>6</v>
      </c>
      <c r="AN251" s="346">
        <v>6</v>
      </c>
      <c r="AO251" s="373"/>
      <c r="AP251" s="348">
        <v>16.54</v>
      </c>
      <c r="AQ251" s="348">
        <v>21.22</v>
      </c>
      <c r="AR251" s="348">
        <v>19.38</v>
      </c>
      <c r="AS251" s="348">
        <v>14.59</v>
      </c>
      <c r="AT251" s="348">
        <v>17.45</v>
      </c>
      <c r="AU251" s="351"/>
      <c r="AV251" s="346">
        <v>1</v>
      </c>
      <c r="AW251" s="346">
        <v>1</v>
      </c>
      <c r="AX251" s="346">
        <v>1</v>
      </c>
      <c r="AY251" s="346">
        <v>4</v>
      </c>
      <c r="AZ251" s="346">
        <v>6</v>
      </c>
      <c r="BA251" s="362"/>
      <c r="BB251" s="348">
        <v>15.252678141567401</v>
      </c>
      <c r="BC251" s="375">
        <v>2.6248220167495399E-2</v>
      </c>
      <c r="BD251" s="375">
        <v>7.5133920366313306E-2</v>
      </c>
      <c r="BE251" s="375">
        <v>1.03704181523529</v>
      </c>
      <c r="BF251" s="374"/>
      <c r="BG251" s="348">
        <v>69.640600000000006</v>
      </c>
      <c r="BH251" s="348">
        <v>15.9747</v>
      </c>
      <c r="BI251" s="348">
        <v>11.164</v>
      </c>
      <c r="BJ251" s="348">
        <v>3.2206999999999999</v>
      </c>
      <c r="BK251" s="373"/>
      <c r="BL251" s="372" t="s">
        <v>3585</v>
      </c>
      <c r="BM251" s="372" t="s">
        <v>3586</v>
      </c>
      <c r="BN251" s="372" t="s">
        <v>3587</v>
      </c>
      <c r="BO251" s="372" t="s">
        <v>3588</v>
      </c>
      <c r="BP251" s="372" t="s">
        <v>3589</v>
      </c>
      <c r="BQ251" s="373"/>
      <c r="BR251" s="354" t="s">
        <v>463</v>
      </c>
    </row>
    <row r="252" spans="1:70" s="428" customFormat="1" x14ac:dyDescent="0.25">
      <c r="A252" s="345" t="s">
        <v>3590</v>
      </c>
      <c r="B252" s="373"/>
      <c r="C252" s="719">
        <v>44862</v>
      </c>
      <c r="D252" s="373"/>
      <c r="E252" s="346">
        <v>4118.18</v>
      </c>
      <c r="F252" s="373"/>
      <c r="G252" s="347">
        <v>23.2</v>
      </c>
      <c r="H252" s="374"/>
      <c r="I252" s="348">
        <v>0.60709999999999997</v>
      </c>
      <c r="J252" s="348">
        <v>0.51990000000000003</v>
      </c>
      <c r="K252" s="348">
        <v>10.5288</v>
      </c>
      <c r="L252" s="348">
        <v>19.096499999999999</v>
      </c>
      <c r="M252" s="348">
        <v>10.845700000000001</v>
      </c>
      <c r="N252" s="350">
        <v>17.171700000000001</v>
      </c>
      <c r="O252" s="348">
        <v>10.211600000000001</v>
      </c>
      <c r="P252" s="348">
        <v>24.918199999999999</v>
      </c>
      <c r="Q252" s="348" t="s">
        <v>430</v>
      </c>
      <c r="R252" s="348" t="s">
        <v>430</v>
      </c>
      <c r="S252" s="348">
        <v>12.566700000000001</v>
      </c>
      <c r="T252" s="348">
        <v>30.3371</v>
      </c>
      <c r="U252" s="348">
        <v>10.4236</v>
      </c>
      <c r="V252" s="348">
        <v>14.061</v>
      </c>
      <c r="W252" s="348">
        <v>4.1760000000000002</v>
      </c>
      <c r="X252" s="348">
        <v>24.691099999999999</v>
      </c>
      <c r="Y252" s="374"/>
      <c r="Z252" s="346">
        <v>4</v>
      </c>
      <c r="AA252" s="346">
        <v>4</v>
      </c>
      <c r="AB252" s="346">
        <v>2</v>
      </c>
      <c r="AC252" s="346">
        <v>3</v>
      </c>
      <c r="AD252" s="346">
        <v>3</v>
      </c>
      <c r="AE252" s="346">
        <v>3</v>
      </c>
      <c r="AF252" s="346">
        <v>2</v>
      </c>
      <c r="AG252" s="346">
        <v>2</v>
      </c>
      <c r="AH252" s="346" t="s">
        <v>430</v>
      </c>
      <c r="AI252" s="346" t="s">
        <v>430</v>
      </c>
      <c r="AJ252" s="346">
        <v>3</v>
      </c>
      <c r="AK252" s="346">
        <v>3</v>
      </c>
      <c r="AL252" s="346">
        <v>3</v>
      </c>
      <c r="AM252" s="346">
        <v>3</v>
      </c>
      <c r="AN252" s="346">
        <v>4</v>
      </c>
      <c r="AO252" s="373"/>
      <c r="AP252" s="348" t="s">
        <v>430</v>
      </c>
      <c r="AQ252" s="348" t="s">
        <v>430</v>
      </c>
      <c r="AR252" s="348" t="s">
        <v>430</v>
      </c>
      <c r="AS252" s="348">
        <v>19.98</v>
      </c>
      <c r="AT252" s="348">
        <v>29.48</v>
      </c>
      <c r="AU252" s="351"/>
      <c r="AV252" s="346" t="s">
        <v>430</v>
      </c>
      <c r="AW252" s="346" t="s">
        <v>430</v>
      </c>
      <c r="AX252" s="346" t="s">
        <v>430</v>
      </c>
      <c r="AY252" s="346">
        <v>2</v>
      </c>
      <c r="AZ252" s="346">
        <v>3</v>
      </c>
      <c r="BA252" s="362"/>
      <c r="BB252" s="348">
        <v>16.223225649944901</v>
      </c>
      <c r="BC252" s="375">
        <v>3.6063961706379703E-2</v>
      </c>
      <c r="BD252" s="375">
        <v>9.2879177759748605E-2</v>
      </c>
      <c r="BE252" s="375">
        <v>1.35710477346517</v>
      </c>
      <c r="BF252" s="374"/>
      <c r="BG252" s="348">
        <v>65.906400000000005</v>
      </c>
      <c r="BH252" s="348">
        <v>12.877599999999999</v>
      </c>
      <c r="BI252" s="348">
        <v>17.486699999999999</v>
      </c>
      <c r="BJ252" s="348">
        <v>3.7292999999999998</v>
      </c>
      <c r="BK252" s="373"/>
      <c r="BL252" s="372" t="s">
        <v>3591</v>
      </c>
      <c r="BM252" s="372" t="s">
        <v>3592</v>
      </c>
      <c r="BN252" s="372" t="s">
        <v>3593</v>
      </c>
      <c r="BO252" s="372" t="s">
        <v>3594</v>
      </c>
      <c r="BP252" s="372" t="s">
        <v>3595</v>
      </c>
      <c r="BQ252" s="373"/>
      <c r="BR252" s="354" t="s">
        <v>463</v>
      </c>
    </row>
    <row r="253" spans="1:70" s="428" customFormat="1" x14ac:dyDescent="0.25">
      <c r="A253" s="345" t="s">
        <v>3596</v>
      </c>
      <c r="B253" s="373"/>
      <c r="C253" s="719">
        <v>45155</v>
      </c>
      <c r="D253" s="373"/>
      <c r="E253" s="346">
        <v>2086.15</v>
      </c>
      <c r="F253" s="373"/>
      <c r="G253" s="347">
        <v>20.481999999999999</v>
      </c>
      <c r="H253" s="374"/>
      <c r="I253" s="348">
        <v>0.5202</v>
      </c>
      <c r="J253" s="348">
        <v>1.86</v>
      </c>
      <c r="K253" s="348">
        <v>10.302099999999999</v>
      </c>
      <c r="L253" s="348">
        <v>22.3171</v>
      </c>
      <c r="M253" s="348">
        <v>14.1631</v>
      </c>
      <c r="N253" s="350">
        <v>17.510000000000002</v>
      </c>
      <c r="O253" s="348">
        <v>11.819100000000001</v>
      </c>
      <c r="P253" s="348">
        <v>26.8964</v>
      </c>
      <c r="Q253" s="348" t="s">
        <v>430</v>
      </c>
      <c r="R253" s="348" t="s">
        <v>430</v>
      </c>
      <c r="S253" s="348">
        <v>13.5618</v>
      </c>
      <c r="T253" s="348">
        <v>33.034599999999998</v>
      </c>
      <c r="U253" s="348">
        <v>13.6311</v>
      </c>
      <c r="V253" s="348">
        <v>14.546200000000001</v>
      </c>
      <c r="W253" s="348">
        <v>5.7790999999999997</v>
      </c>
      <c r="X253" s="348">
        <v>26.8858</v>
      </c>
      <c r="Y253" s="374"/>
      <c r="Z253" s="346">
        <v>5</v>
      </c>
      <c r="AA253" s="346">
        <v>1</v>
      </c>
      <c r="AB253" s="346">
        <v>3</v>
      </c>
      <c r="AC253" s="346">
        <v>2</v>
      </c>
      <c r="AD253" s="346">
        <v>2</v>
      </c>
      <c r="AE253" s="346">
        <v>2</v>
      </c>
      <c r="AF253" s="346">
        <v>1</v>
      </c>
      <c r="AG253" s="346">
        <v>1</v>
      </c>
      <c r="AH253" s="346" t="s">
        <v>430</v>
      </c>
      <c r="AI253" s="346" t="s">
        <v>430</v>
      </c>
      <c r="AJ253" s="346">
        <v>2</v>
      </c>
      <c r="AK253" s="346">
        <v>2</v>
      </c>
      <c r="AL253" s="346">
        <v>2</v>
      </c>
      <c r="AM253" s="346">
        <v>2</v>
      </c>
      <c r="AN253" s="346">
        <v>2</v>
      </c>
      <c r="AO253" s="373"/>
      <c r="AP253" s="348" t="s">
        <v>430</v>
      </c>
      <c r="AQ253" s="348" t="s">
        <v>430</v>
      </c>
      <c r="AR253" s="348" t="s">
        <v>430</v>
      </c>
      <c r="AS253" s="348">
        <v>22.65</v>
      </c>
      <c r="AT253" s="348">
        <v>33.18</v>
      </c>
      <c r="AU253" s="351"/>
      <c r="AV253" s="346" t="s">
        <v>430</v>
      </c>
      <c r="AW253" s="346" t="s">
        <v>430</v>
      </c>
      <c r="AX253" s="346" t="s">
        <v>430</v>
      </c>
      <c r="AY253" s="346">
        <v>1</v>
      </c>
      <c r="AZ253" s="346">
        <v>2</v>
      </c>
      <c r="BA253" s="362"/>
      <c r="BB253" s="348">
        <v>17.111164175552101</v>
      </c>
      <c r="BC253" s="375">
        <v>3.2137073651112E-2</v>
      </c>
      <c r="BD253" s="375">
        <v>9.8307423676782399E-2</v>
      </c>
      <c r="BE253" s="375">
        <v>1.54520049354758</v>
      </c>
      <c r="BF253" s="374"/>
      <c r="BG253" s="348">
        <v>39.987099999999998</v>
      </c>
      <c r="BH253" s="348">
        <v>31.122599999999998</v>
      </c>
      <c r="BI253" s="348">
        <v>27.479600000000001</v>
      </c>
      <c r="BJ253" s="348">
        <v>1.4107000000000001</v>
      </c>
      <c r="BK253" s="373"/>
      <c r="BL253" s="372" t="s">
        <v>3597</v>
      </c>
      <c r="BM253" s="372" t="s">
        <v>3598</v>
      </c>
      <c r="BN253" s="372" t="s">
        <v>3599</v>
      </c>
      <c r="BO253" s="372" t="s">
        <v>3600</v>
      </c>
      <c r="BP253" s="372" t="s">
        <v>3601</v>
      </c>
      <c r="BQ253" s="373"/>
      <c r="BR253" s="354" t="s">
        <v>463</v>
      </c>
    </row>
    <row r="254" spans="1:70" s="428" customFormat="1" x14ac:dyDescent="0.25">
      <c r="A254" s="345" t="s">
        <v>3602</v>
      </c>
      <c r="B254" s="373"/>
      <c r="C254" s="719">
        <v>45247</v>
      </c>
      <c r="D254" s="373"/>
      <c r="E254" s="346">
        <v>1799.33</v>
      </c>
      <c r="F254" s="373"/>
      <c r="G254" s="347">
        <v>17.850000000000001</v>
      </c>
      <c r="H254" s="374"/>
      <c r="I254" s="348">
        <v>0.62009999999999998</v>
      </c>
      <c r="J254" s="348">
        <v>1.3629</v>
      </c>
      <c r="K254" s="348">
        <v>11.7021</v>
      </c>
      <c r="L254" s="348">
        <v>24.477</v>
      </c>
      <c r="M254" s="348">
        <v>17.356999999999999</v>
      </c>
      <c r="N254" s="350">
        <v>22.093</v>
      </c>
      <c r="O254" s="348">
        <v>9.1599000000000004</v>
      </c>
      <c r="P254" s="348" t="s">
        <v>430</v>
      </c>
      <c r="Q254" s="348" t="s">
        <v>430</v>
      </c>
      <c r="R254" s="348" t="s">
        <v>430</v>
      </c>
      <c r="S254" s="348">
        <v>14.8649</v>
      </c>
      <c r="T254" s="348">
        <v>37.413400000000003</v>
      </c>
      <c r="U254" s="348">
        <v>16.666699999999999</v>
      </c>
      <c r="V254" s="348">
        <v>19.879100000000001</v>
      </c>
      <c r="W254" s="348">
        <v>6.3132999999999999</v>
      </c>
      <c r="X254" s="348">
        <v>23.37</v>
      </c>
      <c r="Y254" s="374"/>
      <c r="Z254" s="346">
        <v>3</v>
      </c>
      <c r="AA254" s="346">
        <v>2</v>
      </c>
      <c r="AB254" s="346">
        <v>1</v>
      </c>
      <c r="AC254" s="346">
        <v>1</v>
      </c>
      <c r="AD254" s="346">
        <v>1</v>
      </c>
      <c r="AE254" s="346">
        <v>1</v>
      </c>
      <c r="AF254" s="346">
        <v>3</v>
      </c>
      <c r="AG254" s="346" t="s">
        <v>430</v>
      </c>
      <c r="AH254" s="346" t="s">
        <v>430</v>
      </c>
      <c r="AI254" s="346" t="s">
        <v>430</v>
      </c>
      <c r="AJ254" s="346">
        <v>1</v>
      </c>
      <c r="AK254" s="346">
        <v>1</v>
      </c>
      <c r="AL254" s="346">
        <v>1</v>
      </c>
      <c r="AM254" s="346">
        <v>1</v>
      </c>
      <c r="AN254" s="346">
        <v>1</v>
      </c>
      <c r="AO254" s="373"/>
      <c r="AP254" s="348" t="s">
        <v>430</v>
      </c>
      <c r="AQ254" s="348" t="s">
        <v>430</v>
      </c>
      <c r="AR254" s="348" t="s">
        <v>430</v>
      </c>
      <c r="AS254" s="348" t="s">
        <v>430</v>
      </c>
      <c r="AT254" s="348">
        <v>41.4</v>
      </c>
      <c r="AU254" s="351"/>
      <c r="AV254" s="346" t="s">
        <v>430</v>
      </c>
      <c r="AW254" s="346" t="s">
        <v>430</v>
      </c>
      <c r="AX254" s="346" t="s">
        <v>430</v>
      </c>
      <c r="AY254" s="346" t="s">
        <v>430</v>
      </c>
      <c r="AZ254" s="346">
        <v>1</v>
      </c>
      <c r="BA254" s="362"/>
      <c r="BB254" s="348">
        <v>18.133002012565399</v>
      </c>
      <c r="BC254" s="375">
        <v>3.7528354862619302E-2</v>
      </c>
      <c r="BD254" s="375">
        <v>8.03911589949209E-2</v>
      </c>
      <c r="BE254" s="375">
        <v>1.2903838682812601</v>
      </c>
      <c r="BF254" s="374"/>
      <c r="BG254" s="348">
        <v>57.831899999999997</v>
      </c>
      <c r="BH254" s="348">
        <v>13.8118</v>
      </c>
      <c r="BI254" s="348">
        <v>25.8111</v>
      </c>
      <c r="BJ254" s="348">
        <v>2.5451999999999999</v>
      </c>
      <c r="BK254" s="373"/>
      <c r="BL254" s="372" t="s">
        <v>3603</v>
      </c>
      <c r="BM254" s="372" t="s">
        <v>3604</v>
      </c>
      <c r="BN254" s="372" t="s">
        <v>3605</v>
      </c>
      <c r="BO254" s="372" t="s">
        <v>3606</v>
      </c>
      <c r="BP254" s="372" t="s">
        <v>3607</v>
      </c>
      <c r="BQ254" s="373"/>
      <c r="BR254" s="354" t="s">
        <v>443</v>
      </c>
    </row>
    <row r="255" spans="1:70" s="428" customFormat="1" x14ac:dyDescent="0.25">
      <c r="A255" s="345" t="s">
        <v>3608</v>
      </c>
      <c r="B255" s="373"/>
      <c r="C255" s="719">
        <v>44859</v>
      </c>
      <c r="D255" s="373"/>
      <c r="E255" s="346">
        <v>769.75400000000002</v>
      </c>
      <c r="F255" s="373"/>
      <c r="G255" s="347">
        <v>21.274999999999999</v>
      </c>
      <c r="H255" s="374"/>
      <c r="I255" s="348">
        <v>0.63380000000000003</v>
      </c>
      <c r="J255" s="348">
        <v>0.1176</v>
      </c>
      <c r="K255" s="348">
        <v>8.0004000000000008</v>
      </c>
      <c r="L255" s="348">
        <v>15.236700000000001</v>
      </c>
      <c r="M255" s="348">
        <v>8.1870999999999992</v>
      </c>
      <c r="N255" s="350">
        <v>13.715299999999999</v>
      </c>
      <c r="O255" s="348">
        <v>7.1310000000000002</v>
      </c>
      <c r="P255" s="348">
        <v>21.4985</v>
      </c>
      <c r="Q255" s="348" t="s">
        <v>430</v>
      </c>
      <c r="R255" s="348" t="s">
        <v>430</v>
      </c>
      <c r="S255" s="348">
        <v>9.8632000000000009</v>
      </c>
      <c r="T255" s="348">
        <v>25.813099999999999</v>
      </c>
      <c r="U255" s="348">
        <v>7.1680000000000001</v>
      </c>
      <c r="V255" s="348">
        <v>10.726599999999999</v>
      </c>
      <c r="W255" s="348">
        <v>3.9478</v>
      </c>
      <c r="X255" s="348">
        <v>21.839099999999998</v>
      </c>
      <c r="Y255" s="374"/>
      <c r="Z255" s="346">
        <v>2</v>
      </c>
      <c r="AA255" s="346">
        <v>6</v>
      </c>
      <c r="AB255" s="346">
        <v>5</v>
      </c>
      <c r="AC255" s="346">
        <v>4</v>
      </c>
      <c r="AD255" s="346">
        <v>4</v>
      </c>
      <c r="AE255" s="346">
        <v>4</v>
      </c>
      <c r="AF255" s="346">
        <v>4</v>
      </c>
      <c r="AG255" s="346">
        <v>3</v>
      </c>
      <c r="AH255" s="346" t="s">
        <v>430</v>
      </c>
      <c r="AI255" s="346" t="s">
        <v>430</v>
      </c>
      <c r="AJ255" s="346">
        <v>5</v>
      </c>
      <c r="AK255" s="346">
        <v>4</v>
      </c>
      <c r="AL255" s="346">
        <v>4</v>
      </c>
      <c r="AM255" s="346">
        <v>4</v>
      </c>
      <c r="AN255" s="346">
        <v>5</v>
      </c>
      <c r="AO255" s="373"/>
      <c r="AP255" s="348" t="s">
        <v>430</v>
      </c>
      <c r="AQ255" s="348" t="s">
        <v>430</v>
      </c>
      <c r="AR255" s="348" t="s">
        <v>430</v>
      </c>
      <c r="AS255" s="348">
        <v>16.559999999999999</v>
      </c>
      <c r="AT255" s="348">
        <v>22.51</v>
      </c>
      <c r="AU255" s="351"/>
      <c r="AV255" s="346" t="s">
        <v>430</v>
      </c>
      <c r="AW255" s="346" t="s">
        <v>430</v>
      </c>
      <c r="AX255" s="346" t="s">
        <v>430</v>
      </c>
      <c r="AY255" s="346">
        <v>3</v>
      </c>
      <c r="AZ255" s="346">
        <v>4</v>
      </c>
      <c r="BA255" s="362"/>
      <c r="BB255" s="348">
        <v>15.6258312878388</v>
      </c>
      <c r="BC255" s="375">
        <v>2.6186090324817099E-2</v>
      </c>
      <c r="BD255" s="375">
        <v>7.9400253689013503E-2</v>
      </c>
      <c r="BE255" s="375">
        <v>1.13200116864748</v>
      </c>
      <c r="BF255" s="374"/>
      <c r="BG255" s="348">
        <v>48.628700000000002</v>
      </c>
      <c r="BH255" s="348">
        <v>23.9438</v>
      </c>
      <c r="BI255" s="348">
        <v>20.165299999999998</v>
      </c>
      <c r="BJ255" s="348">
        <v>7.2622</v>
      </c>
      <c r="BK255" s="373"/>
      <c r="BL255" s="372" t="s">
        <v>3609</v>
      </c>
      <c r="BM255" s="372" t="s">
        <v>3610</v>
      </c>
      <c r="BN255" s="372" t="s">
        <v>3611</v>
      </c>
      <c r="BO255" s="372" t="s">
        <v>3612</v>
      </c>
      <c r="BP255" s="372" t="s">
        <v>3613</v>
      </c>
      <c r="BQ255" s="373"/>
      <c r="BR255" s="354" t="s">
        <v>526</v>
      </c>
    </row>
    <row r="256" spans="1:70" s="428" customFormat="1" ht="11" x14ac:dyDescent="0.3">
      <c r="A256" s="841" t="s">
        <v>3614</v>
      </c>
      <c r="B256" s="842"/>
      <c r="C256" s="843">
        <v>45642</v>
      </c>
      <c r="D256" s="842"/>
      <c r="E256" s="844">
        <v>544.98299999999995</v>
      </c>
      <c r="F256" s="842"/>
      <c r="G256" s="845">
        <v>12.196999999999999</v>
      </c>
      <c r="H256" s="847"/>
      <c r="I256" s="846">
        <v>0.1231</v>
      </c>
      <c r="J256" s="846">
        <v>1.1612</v>
      </c>
      <c r="K256" s="846">
        <v>8.8046000000000006</v>
      </c>
      <c r="L256" s="846">
        <v>14.2683</v>
      </c>
      <c r="M256" s="846">
        <v>6.4124999999999996</v>
      </c>
      <c r="N256" s="848">
        <v>7.7378</v>
      </c>
      <c r="O256" s="846" t="s">
        <v>430</v>
      </c>
      <c r="P256" s="846" t="s">
        <v>430</v>
      </c>
      <c r="Q256" s="846" t="s">
        <v>430</v>
      </c>
      <c r="R256" s="846" t="s">
        <v>430</v>
      </c>
      <c r="S256" s="846">
        <v>9.4293999999999993</v>
      </c>
      <c r="T256" s="846">
        <v>24.193100000000001</v>
      </c>
      <c r="U256" s="846">
        <v>4.9656000000000002</v>
      </c>
      <c r="V256" s="846">
        <v>6.8226000000000004</v>
      </c>
      <c r="W256" s="846">
        <v>4.7762000000000002</v>
      </c>
      <c r="X256" s="846">
        <v>12.5749</v>
      </c>
      <c r="Y256" s="847"/>
      <c r="Z256" s="844">
        <v>6</v>
      </c>
      <c r="AA256" s="844">
        <v>3</v>
      </c>
      <c r="AB256" s="844">
        <v>4</v>
      </c>
      <c r="AC256" s="844">
        <v>6</v>
      </c>
      <c r="AD256" s="844">
        <v>5</v>
      </c>
      <c r="AE256" s="844">
        <v>6</v>
      </c>
      <c r="AF256" s="844" t="s">
        <v>430</v>
      </c>
      <c r="AG256" s="844" t="s">
        <v>430</v>
      </c>
      <c r="AH256" s="844" t="s">
        <v>430</v>
      </c>
      <c r="AI256" s="844" t="s">
        <v>430</v>
      </c>
      <c r="AJ256" s="844">
        <v>6</v>
      </c>
      <c r="AK256" s="844">
        <v>5</v>
      </c>
      <c r="AL256" s="844">
        <v>5</v>
      </c>
      <c r="AM256" s="844">
        <v>5</v>
      </c>
      <c r="AN256" s="844">
        <v>3</v>
      </c>
      <c r="AO256" s="842"/>
      <c r="AP256" s="846" t="s">
        <v>430</v>
      </c>
      <c r="AQ256" s="846" t="s">
        <v>430</v>
      </c>
      <c r="AR256" s="846" t="s">
        <v>430</v>
      </c>
      <c r="AS256" s="846" t="s">
        <v>430</v>
      </c>
      <c r="AT256" s="846">
        <v>18.760000000000002</v>
      </c>
      <c r="AU256" s="849"/>
      <c r="AV256" s="844" t="s">
        <v>430</v>
      </c>
      <c r="AW256" s="844" t="s">
        <v>430</v>
      </c>
      <c r="AX256" s="844" t="s">
        <v>430</v>
      </c>
      <c r="AY256" s="844" t="s">
        <v>430</v>
      </c>
      <c r="AZ256" s="844">
        <v>5</v>
      </c>
      <c r="BA256" s="851"/>
      <c r="BB256" s="846">
        <v>16.123286348041901</v>
      </c>
      <c r="BC256" s="852">
        <v>0.91889524971082204</v>
      </c>
      <c r="BD256" s="852">
        <v>4.0652807692522802E-2</v>
      </c>
      <c r="BE256" s="852">
        <v>-6.1333655946514999E-3</v>
      </c>
      <c r="BF256" s="847"/>
      <c r="BG256" s="846">
        <v>39.483199999999997</v>
      </c>
      <c r="BH256" s="846">
        <v>16.770199999999999</v>
      </c>
      <c r="BI256" s="846">
        <v>34.341999999999999</v>
      </c>
      <c r="BJ256" s="846">
        <v>9.4046000000000003</v>
      </c>
      <c r="BK256" s="842"/>
      <c r="BL256" s="855" t="s">
        <v>3615</v>
      </c>
      <c r="BM256" s="855" t="s">
        <v>3616</v>
      </c>
      <c r="BN256" s="855" t="s">
        <v>3617</v>
      </c>
      <c r="BO256" s="855" t="s">
        <v>3618</v>
      </c>
      <c r="BP256" s="855" t="s">
        <v>3619</v>
      </c>
      <c r="BQ256" s="842"/>
      <c r="BR256" s="856" t="s">
        <v>611</v>
      </c>
    </row>
    <row r="257" spans="1:70" s="428" customFormat="1" x14ac:dyDescent="0.25">
      <c r="A257" s="884" t="s">
        <v>93</v>
      </c>
      <c r="B257" s="402"/>
      <c r="C257" s="724"/>
      <c r="D257" s="402"/>
      <c r="E257" s="403"/>
      <c r="F257" s="402"/>
      <c r="G257" s="404"/>
      <c r="H257" s="406"/>
      <c r="I257" s="405">
        <v>0.53839999999999999</v>
      </c>
      <c r="J257" s="405">
        <v>0.87180000000000002</v>
      </c>
      <c r="K257" s="405">
        <v>9.4746000000000006</v>
      </c>
      <c r="L257" s="405">
        <v>18.304099999999998</v>
      </c>
      <c r="M257" s="405">
        <v>10.507</v>
      </c>
      <c r="N257" s="407">
        <v>14.664</v>
      </c>
      <c r="O257" s="405">
        <v>8.8850999999999996</v>
      </c>
      <c r="P257" s="405">
        <v>23.426400000000001</v>
      </c>
      <c r="Q257" s="405">
        <v>21.378599999999999</v>
      </c>
      <c r="R257" s="405">
        <v>12.259600000000001</v>
      </c>
      <c r="S257" s="405">
        <v>11.726800000000001</v>
      </c>
      <c r="T257" s="405">
        <v>29.037500000000001</v>
      </c>
      <c r="U257" s="405">
        <v>9.5404</v>
      </c>
      <c r="V257" s="405">
        <v>12.0433</v>
      </c>
      <c r="W257" s="405">
        <v>4.6210000000000004</v>
      </c>
      <c r="X257" s="405">
        <v>20.9758</v>
      </c>
      <c r="Y257" s="406"/>
      <c r="Z257" s="403">
        <v>6</v>
      </c>
      <c r="AA257" s="403">
        <v>6</v>
      </c>
      <c r="AB257" s="403">
        <v>6</v>
      </c>
      <c r="AC257" s="403">
        <v>6</v>
      </c>
      <c r="AD257" s="403">
        <v>6</v>
      </c>
      <c r="AE257" s="403">
        <v>6</v>
      </c>
      <c r="AF257" s="403">
        <v>5</v>
      </c>
      <c r="AG257" s="403">
        <v>4</v>
      </c>
      <c r="AH257" s="403">
        <v>1</v>
      </c>
      <c r="AI257" s="403">
        <v>1</v>
      </c>
      <c r="AJ257" s="403">
        <v>6</v>
      </c>
      <c r="AK257" s="403">
        <v>6</v>
      </c>
      <c r="AL257" s="403">
        <v>6</v>
      </c>
      <c r="AM257" s="403">
        <v>6</v>
      </c>
      <c r="AN257" s="403">
        <v>6</v>
      </c>
      <c r="AO257" s="402"/>
      <c r="AP257" s="405">
        <v>16.54</v>
      </c>
      <c r="AQ257" s="405">
        <v>21.22</v>
      </c>
      <c r="AR257" s="405">
        <v>19.38</v>
      </c>
      <c r="AS257" s="405">
        <v>18.445</v>
      </c>
      <c r="AT257" s="405">
        <v>27.13</v>
      </c>
      <c r="AU257" s="408"/>
      <c r="AV257" s="403">
        <v>1</v>
      </c>
      <c r="AW257" s="403">
        <v>1</v>
      </c>
      <c r="AX257" s="403">
        <v>1</v>
      </c>
      <c r="AY257" s="403">
        <v>4</v>
      </c>
      <c r="AZ257" s="403">
        <v>6</v>
      </c>
      <c r="BA257" s="409"/>
      <c r="BB257" s="405"/>
      <c r="BC257" s="410"/>
      <c r="BD257" s="410"/>
      <c r="BE257" s="410"/>
      <c r="BF257" s="406"/>
      <c r="BG257" s="405"/>
      <c r="BH257" s="405"/>
      <c r="BI257" s="405"/>
      <c r="BJ257" s="405"/>
      <c r="BK257" s="402"/>
      <c r="BL257" s="401"/>
      <c r="BM257" s="401"/>
      <c r="BN257" s="401"/>
      <c r="BO257" s="401"/>
      <c r="BP257" s="401"/>
      <c r="BQ257" s="402"/>
      <c r="BR257" s="411"/>
    </row>
    <row r="258" spans="1:70" s="428" customFormat="1" x14ac:dyDescent="0.25">
      <c r="A258" s="885" t="s">
        <v>94</v>
      </c>
      <c r="B258" s="373"/>
      <c r="C258" s="719"/>
      <c r="D258" s="373"/>
      <c r="E258" s="346"/>
      <c r="F258" s="373"/>
      <c r="G258" s="347"/>
      <c r="H258" s="374"/>
      <c r="I258" s="348">
        <v>0.72589999999999999</v>
      </c>
      <c r="J258" s="348">
        <v>1.86</v>
      </c>
      <c r="K258" s="348">
        <v>11.7021</v>
      </c>
      <c r="L258" s="348">
        <v>24.477</v>
      </c>
      <c r="M258" s="348">
        <v>17.356999999999999</v>
      </c>
      <c r="N258" s="350">
        <v>22.093</v>
      </c>
      <c r="O258" s="348">
        <v>11.819100000000001</v>
      </c>
      <c r="P258" s="348">
        <v>26.8964</v>
      </c>
      <c r="Q258" s="348">
        <v>21.378599999999999</v>
      </c>
      <c r="R258" s="348">
        <v>12.259600000000001</v>
      </c>
      <c r="S258" s="348">
        <v>14.8649</v>
      </c>
      <c r="T258" s="348">
        <v>37.413400000000003</v>
      </c>
      <c r="U258" s="348">
        <v>16.666699999999999</v>
      </c>
      <c r="V258" s="348">
        <v>19.879100000000001</v>
      </c>
      <c r="W258" s="348">
        <v>6.3132999999999999</v>
      </c>
      <c r="X258" s="348">
        <v>26.8858</v>
      </c>
      <c r="Y258" s="374"/>
      <c r="Z258" s="346"/>
      <c r="AA258" s="346"/>
      <c r="AB258" s="346"/>
      <c r="AC258" s="346"/>
      <c r="AD258" s="346"/>
      <c r="AE258" s="346"/>
      <c r="AF258" s="346"/>
      <c r="AG258" s="346"/>
      <c r="AH258" s="346"/>
      <c r="AI258" s="346"/>
      <c r="AJ258" s="346"/>
      <c r="AK258" s="346"/>
      <c r="AL258" s="346"/>
      <c r="AM258" s="346"/>
      <c r="AN258" s="346"/>
      <c r="AO258" s="373"/>
      <c r="AP258" s="348">
        <v>16.54</v>
      </c>
      <c r="AQ258" s="348">
        <v>21.22</v>
      </c>
      <c r="AR258" s="348">
        <v>19.38</v>
      </c>
      <c r="AS258" s="348">
        <v>22.65</v>
      </c>
      <c r="AT258" s="348">
        <v>41.4</v>
      </c>
      <c r="AU258" s="351"/>
      <c r="AV258" s="346"/>
      <c r="AW258" s="346"/>
      <c r="AX258" s="346"/>
      <c r="AY258" s="346"/>
      <c r="AZ258" s="346"/>
      <c r="BA258" s="362"/>
      <c r="BB258" s="348"/>
      <c r="BC258" s="375"/>
      <c r="BD258" s="375"/>
      <c r="BE258" s="375"/>
      <c r="BF258" s="374"/>
      <c r="BG258" s="348"/>
      <c r="BH258" s="348"/>
      <c r="BI258" s="348"/>
      <c r="BJ258" s="348"/>
      <c r="BK258" s="373"/>
      <c r="BL258" s="372"/>
      <c r="BM258" s="372"/>
      <c r="BN258" s="372"/>
      <c r="BO258" s="372"/>
      <c r="BP258" s="372"/>
      <c r="BQ258" s="373"/>
      <c r="BR258" s="354"/>
    </row>
    <row r="259" spans="1:70" s="428" customFormat="1" x14ac:dyDescent="0.25">
      <c r="A259" s="885" t="s">
        <v>95</v>
      </c>
      <c r="B259" s="373"/>
      <c r="C259" s="719"/>
      <c r="D259" s="373"/>
      <c r="E259" s="346"/>
      <c r="F259" s="373"/>
      <c r="G259" s="347"/>
      <c r="H259" s="374"/>
      <c r="I259" s="348">
        <v>0.1231</v>
      </c>
      <c r="J259" s="348">
        <v>0.1176</v>
      </c>
      <c r="K259" s="348">
        <v>7.5095000000000001</v>
      </c>
      <c r="L259" s="348">
        <v>14.2683</v>
      </c>
      <c r="M259" s="348">
        <v>6.0766999999999998</v>
      </c>
      <c r="N259" s="350">
        <v>7.7378</v>
      </c>
      <c r="O259" s="348">
        <v>6.1040999999999999</v>
      </c>
      <c r="P259" s="348">
        <v>20.392499999999998</v>
      </c>
      <c r="Q259" s="348">
        <v>21.378599999999999</v>
      </c>
      <c r="R259" s="348">
        <v>12.259600000000001</v>
      </c>
      <c r="S259" s="348">
        <v>9.4293999999999993</v>
      </c>
      <c r="T259" s="348">
        <v>23.433700000000002</v>
      </c>
      <c r="U259" s="348">
        <v>4.3875999999999999</v>
      </c>
      <c r="V259" s="348">
        <v>6.2244999999999999</v>
      </c>
      <c r="W259" s="348">
        <v>2.7336</v>
      </c>
      <c r="X259" s="348">
        <v>12.5749</v>
      </c>
      <c r="Y259" s="374"/>
      <c r="Z259" s="346"/>
      <c r="AA259" s="346"/>
      <c r="AB259" s="346"/>
      <c r="AC259" s="346"/>
      <c r="AD259" s="346"/>
      <c r="AE259" s="346"/>
      <c r="AF259" s="346"/>
      <c r="AG259" s="346"/>
      <c r="AH259" s="346"/>
      <c r="AI259" s="346"/>
      <c r="AJ259" s="346"/>
      <c r="AK259" s="346"/>
      <c r="AL259" s="346"/>
      <c r="AM259" s="346"/>
      <c r="AN259" s="346"/>
      <c r="AO259" s="373"/>
      <c r="AP259" s="348">
        <v>16.54</v>
      </c>
      <c r="AQ259" s="348">
        <v>21.22</v>
      </c>
      <c r="AR259" s="348">
        <v>19.38</v>
      </c>
      <c r="AS259" s="348">
        <v>14.59</v>
      </c>
      <c r="AT259" s="348">
        <v>17.45</v>
      </c>
      <c r="AU259" s="351"/>
      <c r="AV259" s="346"/>
      <c r="AW259" s="346"/>
      <c r="AX259" s="346"/>
      <c r="AY259" s="346"/>
      <c r="AZ259" s="346"/>
      <c r="BA259" s="362"/>
      <c r="BB259" s="348"/>
      <c r="BC259" s="375"/>
      <c r="BD259" s="375"/>
      <c r="BE259" s="375"/>
      <c r="BF259" s="374"/>
      <c r="BG259" s="348"/>
      <c r="BH259" s="348"/>
      <c r="BI259" s="348"/>
      <c r="BJ259" s="348"/>
      <c r="BK259" s="373"/>
      <c r="BL259" s="372"/>
      <c r="BM259" s="372"/>
      <c r="BN259" s="372"/>
      <c r="BO259" s="372"/>
      <c r="BP259" s="372"/>
      <c r="BQ259" s="373"/>
      <c r="BR259" s="354"/>
    </row>
    <row r="260" spans="1:70" s="428" customFormat="1" x14ac:dyDescent="0.25">
      <c r="A260" s="886" t="s">
        <v>96</v>
      </c>
      <c r="B260" s="413"/>
      <c r="C260" s="725"/>
      <c r="D260" s="413"/>
      <c r="E260" s="414"/>
      <c r="F260" s="413"/>
      <c r="G260" s="415"/>
      <c r="H260" s="417"/>
      <c r="I260" s="416">
        <v>0.61360000000000003</v>
      </c>
      <c r="J260" s="416">
        <v>0.84055000000000002</v>
      </c>
      <c r="K260" s="416">
        <v>9.55335</v>
      </c>
      <c r="L260" s="416">
        <v>17.166599999999999</v>
      </c>
      <c r="M260" s="416">
        <v>9.5164000000000009</v>
      </c>
      <c r="N260" s="418">
        <v>15.4435</v>
      </c>
      <c r="O260" s="416">
        <v>9.1599000000000004</v>
      </c>
      <c r="P260" s="416">
        <v>23.208300000000001</v>
      </c>
      <c r="Q260" s="416">
        <v>21.378599999999999</v>
      </c>
      <c r="R260" s="416">
        <v>12.259600000000001</v>
      </c>
      <c r="S260" s="416">
        <v>11.3209</v>
      </c>
      <c r="T260" s="416">
        <v>28.075099999999999</v>
      </c>
      <c r="U260" s="416">
        <v>8.7957999999999998</v>
      </c>
      <c r="V260" s="416">
        <v>12.393800000000001</v>
      </c>
      <c r="W260" s="416">
        <v>4.4760999999999997</v>
      </c>
      <c r="X260" s="416">
        <v>22.604600000000001</v>
      </c>
      <c r="Y260" s="417"/>
      <c r="Z260" s="414"/>
      <c r="AA260" s="414"/>
      <c r="AB260" s="414"/>
      <c r="AC260" s="414"/>
      <c r="AD260" s="414"/>
      <c r="AE260" s="414"/>
      <c r="AF260" s="414"/>
      <c r="AG260" s="414"/>
      <c r="AH260" s="414"/>
      <c r="AI260" s="414"/>
      <c r="AJ260" s="414"/>
      <c r="AK260" s="414"/>
      <c r="AL260" s="414"/>
      <c r="AM260" s="414"/>
      <c r="AN260" s="414"/>
      <c r="AO260" s="413"/>
      <c r="AP260" s="416">
        <v>16.54</v>
      </c>
      <c r="AQ260" s="416">
        <v>21.22</v>
      </c>
      <c r="AR260" s="416">
        <v>19.38</v>
      </c>
      <c r="AS260" s="416">
        <v>18.27</v>
      </c>
      <c r="AT260" s="416">
        <v>26</v>
      </c>
      <c r="AU260" s="419"/>
      <c r="AV260" s="414"/>
      <c r="AW260" s="414"/>
      <c r="AX260" s="414"/>
      <c r="AY260" s="414"/>
      <c r="AZ260" s="414"/>
      <c r="BA260" s="420"/>
      <c r="BB260" s="416"/>
      <c r="BC260" s="421"/>
      <c r="BD260" s="421"/>
      <c r="BE260" s="421"/>
      <c r="BF260" s="417"/>
      <c r="BG260" s="416"/>
      <c r="BH260" s="416"/>
      <c r="BI260" s="416"/>
      <c r="BJ260" s="416"/>
      <c r="BK260" s="413"/>
      <c r="BL260" s="412"/>
      <c r="BM260" s="412"/>
      <c r="BN260" s="412"/>
      <c r="BO260" s="412"/>
      <c r="BP260" s="412"/>
      <c r="BQ260" s="413"/>
      <c r="BR260" s="422"/>
    </row>
    <row r="261" spans="1:70" s="428" customFormat="1" ht="14.5" customHeight="1" x14ac:dyDescent="0.35">
      <c r="A261" s="873" t="s">
        <v>3620</v>
      </c>
      <c r="B261" s="861"/>
      <c r="C261" s="862"/>
      <c r="D261" s="861"/>
      <c r="E261" s="863"/>
      <c r="F261" s="861"/>
      <c r="G261" s="864"/>
      <c r="H261" s="866"/>
      <c r="I261" s="865"/>
      <c r="J261" s="865"/>
      <c r="K261" s="865"/>
      <c r="L261" s="865"/>
      <c r="M261" s="865"/>
      <c r="N261" s="867"/>
      <c r="O261" s="865"/>
      <c r="P261" s="865"/>
      <c r="Q261" s="865"/>
      <c r="R261" s="865"/>
      <c r="S261" s="865"/>
      <c r="T261" s="865"/>
      <c r="U261" s="865"/>
      <c r="V261" s="865"/>
      <c r="W261" s="865"/>
      <c r="X261" s="865"/>
      <c r="Y261" s="866"/>
      <c r="Z261" s="863"/>
      <c r="AA261" s="863"/>
      <c r="AB261" s="863"/>
      <c r="AC261" s="863"/>
      <c r="AD261" s="863"/>
      <c r="AE261" s="863"/>
      <c r="AF261" s="863"/>
      <c r="AG261" s="863"/>
      <c r="AH261" s="863"/>
      <c r="AI261" s="863"/>
      <c r="AJ261" s="863"/>
      <c r="AK261" s="863"/>
      <c r="AL261" s="863"/>
      <c r="AM261" s="863"/>
      <c r="AN261" s="863"/>
      <c r="AO261" s="861"/>
      <c r="AP261" s="865"/>
      <c r="AQ261" s="865"/>
      <c r="AR261" s="865"/>
      <c r="AS261" s="865"/>
      <c r="AT261" s="865"/>
      <c r="AU261" s="868"/>
      <c r="AV261" s="863"/>
      <c r="AW261" s="863"/>
      <c r="AX261" s="863"/>
      <c r="AY261" s="863"/>
      <c r="AZ261" s="863"/>
      <c r="BA261" s="869"/>
      <c r="BB261" s="865"/>
      <c r="BC261" s="870"/>
      <c r="BD261" s="870"/>
      <c r="BE261" s="870"/>
      <c r="BF261" s="866"/>
      <c r="BG261" s="865"/>
      <c r="BH261" s="865"/>
      <c r="BI261" s="865"/>
      <c r="BJ261" s="865"/>
      <c r="BK261" s="861"/>
      <c r="BL261" s="871"/>
      <c r="BM261" s="871"/>
      <c r="BN261" s="871"/>
      <c r="BO261" s="871"/>
      <c r="BP261" s="871"/>
      <c r="BQ261" s="861"/>
      <c r="BR261" s="872"/>
    </row>
    <row r="262" spans="1:70" s="428" customFormat="1" x14ac:dyDescent="0.25">
      <c r="A262" s="345" t="s">
        <v>3621</v>
      </c>
      <c r="B262" s="373"/>
      <c r="C262" s="719">
        <v>45348</v>
      </c>
      <c r="D262" s="373"/>
      <c r="E262" s="346">
        <v>8479.35</v>
      </c>
      <c r="F262" s="373"/>
      <c r="G262" s="347">
        <v>11.059900000000001</v>
      </c>
      <c r="H262" s="374"/>
      <c r="I262" s="348">
        <v>4.4299999999999999E-2</v>
      </c>
      <c r="J262" s="348">
        <v>-1.0583</v>
      </c>
      <c r="K262" s="348">
        <v>-1.0919000000000001</v>
      </c>
      <c r="L262" s="348">
        <v>-0.24709999999999999</v>
      </c>
      <c r="M262" s="348">
        <v>2.0164</v>
      </c>
      <c r="N262" s="350">
        <v>6.1379999999999999</v>
      </c>
      <c r="O262" s="348">
        <v>-2.3250000000000002</v>
      </c>
      <c r="P262" s="348" t="s">
        <v>430</v>
      </c>
      <c r="Q262" s="348" t="s">
        <v>430</v>
      </c>
      <c r="R262" s="348" t="s">
        <v>430</v>
      </c>
      <c r="S262" s="348">
        <v>-0.64229999999999998</v>
      </c>
      <c r="T262" s="348">
        <v>13.002599999999999</v>
      </c>
      <c r="U262" s="348">
        <v>2.4862000000000002</v>
      </c>
      <c r="V262" s="348">
        <v>5.8109999999999999</v>
      </c>
      <c r="W262" s="348">
        <v>-0.9032</v>
      </c>
      <c r="X262" s="348">
        <v>4.1420000000000003</v>
      </c>
      <c r="Y262" s="374"/>
      <c r="Z262" s="346">
        <v>4</v>
      </c>
      <c r="AA262" s="346">
        <v>5</v>
      </c>
      <c r="AB262" s="346">
        <v>5</v>
      </c>
      <c r="AC262" s="346">
        <v>4</v>
      </c>
      <c r="AD262" s="346">
        <v>3</v>
      </c>
      <c r="AE262" s="346">
        <v>4</v>
      </c>
      <c r="AF262" s="346">
        <v>4</v>
      </c>
      <c r="AG262" s="346" t="s">
        <v>430</v>
      </c>
      <c r="AH262" s="346" t="s">
        <v>430</v>
      </c>
      <c r="AI262" s="346" t="s">
        <v>430</v>
      </c>
      <c r="AJ262" s="346">
        <v>3</v>
      </c>
      <c r="AK262" s="346">
        <v>3</v>
      </c>
      <c r="AL262" s="346">
        <v>5</v>
      </c>
      <c r="AM262" s="346">
        <v>4</v>
      </c>
      <c r="AN262" s="346">
        <v>5</v>
      </c>
      <c r="AO262" s="373"/>
      <c r="AP262" s="348" t="s">
        <v>430</v>
      </c>
      <c r="AQ262" s="348" t="s">
        <v>430</v>
      </c>
      <c r="AR262" s="348" t="s">
        <v>430</v>
      </c>
      <c r="AS262" s="348" t="s">
        <v>430</v>
      </c>
      <c r="AT262" s="348">
        <v>5.83</v>
      </c>
      <c r="AU262" s="351"/>
      <c r="AV262" s="346" t="s">
        <v>430</v>
      </c>
      <c r="AW262" s="346" t="s">
        <v>430</v>
      </c>
      <c r="AX262" s="346" t="s">
        <v>430</v>
      </c>
      <c r="AY262" s="346" t="s">
        <v>430</v>
      </c>
      <c r="AZ262" s="346">
        <v>4</v>
      </c>
      <c r="BA262" s="362"/>
      <c r="BB262" s="348">
        <v>16.645688147527899</v>
      </c>
      <c r="BC262" s="375">
        <v>0.90532329119988297</v>
      </c>
      <c r="BD262" s="375">
        <v>6.6882484244048896E-3</v>
      </c>
      <c r="BE262" s="375">
        <v>0.36456894583371502</v>
      </c>
      <c r="BF262" s="374"/>
      <c r="BG262" s="348">
        <v>42.429299999999998</v>
      </c>
      <c r="BH262" s="348">
        <v>21.129799999999999</v>
      </c>
      <c r="BI262" s="348">
        <v>34.582000000000001</v>
      </c>
      <c r="BJ262" s="348">
        <v>1.8589</v>
      </c>
      <c r="BK262" s="373"/>
      <c r="BL262" s="372" t="s">
        <v>3622</v>
      </c>
      <c r="BM262" s="372" t="s">
        <v>3623</v>
      </c>
      <c r="BN262" s="372" t="s">
        <v>3624</v>
      </c>
      <c r="BO262" s="372" t="s">
        <v>3625</v>
      </c>
      <c r="BP262" s="372" t="s">
        <v>3626</v>
      </c>
      <c r="BQ262" s="373"/>
      <c r="BR262" s="354" t="s">
        <v>463</v>
      </c>
    </row>
    <row r="263" spans="1:70" s="428" customFormat="1" x14ac:dyDescent="0.25">
      <c r="A263" s="345" t="s">
        <v>3627</v>
      </c>
      <c r="B263" s="373"/>
      <c r="C263" s="719">
        <v>45495</v>
      </c>
      <c r="D263" s="373"/>
      <c r="E263" s="346">
        <v>8256.5</v>
      </c>
      <c r="F263" s="373"/>
      <c r="G263" s="347">
        <v>11.56</v>
      </c>
      <c r="H263" s="374"/>
      <c r="I263" s="348">
        <v>0.43440000000000001</v>
      </c>
      <c r="J263" s="348">
        <v>-0.68730000000000002</v>
      </c>
      <c r="K263" s="348">
        <v>0.26019999999999999</v>
      </c>
      <c r="L263" s="348">
        <v>0.52170000000000005</v>
      </c>
      <c r="M263" s="348">
        <v>6.8391999999999999</v>
      </c>
      <c r="N263" s="350">
        <v>15.484500000000001</v>
      </c>
      <c r="O263" s="348">
        <v>6.72</v>
      </c>
      <c r="P263" s="348" t="s">
        <v>430</v>
      </c>
      <c r="Q263" s="348" t="s">
        <v>430</v>
      </c>
      <c r="R263" s="348" t="s">
        <v>430</v>
      </c>
      <c r="S263" s="348">
        <v>-0.77249999999999996</v>
      </c>
      <c r="T263" s="348">
        <v>13.779500000000001</v>
      </c>
      <c r="U263" s="348">
        <v>10.200200000000001</v>
      </c>
      <c r="V263" s="348">
        <v>13.779500000000001</v>
      </c>
      <c r="W263" s="348">
        <v>1.4035</v>
      </c>
      <c r="X263" s="348">
        <v>7.2201000000000004</v>
      </c>
      <c r="Y263" s="374"/>
      <c r="Z263" s="346">
        <v>1</v>
      </c>
      <c r="AA263" s="346">
        <v>3</v>
      </c>
      <c r="AB263" s="346">
        <v>2</v>
      </c>
      <c r="AC263" s="346">
        <v>2</v>
      </c>
      <c r="AD263" s="346">
        <v>1</v>
      </c>
      <c r="AE263" s="346">
        <v>2</v>
      </c>
      <c r="AF263" s="346">
        <v>2</v>
      </c>
      <c r="AG263" s="346" t="s">
        <v>430</v>
      </c>
      <c r="AH263" s="346" t="s">
        <v>430</v>
      </c>
      <c r="AI263" s="346" t="s">
        <v>430</v>
      </c>
      <c r="AJ263" s="346">
        <v>4</v>
      </c>
      <c r="AK263" s="346">
        <v>2</v>
      </c>
      <c r="AL263" s="346">
        <v>1</v>
      </c>
      <c r="AM263" s="346">
        <v>2</v>
      </c>
      <c r="AN263" s="346">
        <v>1</v>
      </c>
      <c r="AO263" s="373"/>
      <c r="AP263" s="348" t="s">
        <v>430</v>
      </c>
      <c r="AQ263" s="348" t="s">
        <v>430</v>
      </c>
      <c r="AR263" s="348" t="s">
        <v>430</v>
      </c>
      <c r="AS263" s="348" t="s">
        <v>430</v>
      </c>
      <c r="AT263" s="348">
        <v>14.59</v>
      </c>
      <c r="AU263" s="351"/>
      <c r="AV263" s="346" t="s">
        <v>430</v>
      </c>
      <c r="AW263" s="346" t="s">
        <v>430</v>
      </c>
      <c r="AX263" s="346" t="s">
        <v>430</v>
      </c>
      <c r="AY263" s="346" t="s">
        <v>430</v>
      </c>
      <c r="AZ263" s="346">
        <v>1</v>
      </c>
      <c r="BA263" s="362"/>
      <c r="BB263" s="348">
        <v>13.4318425692951</v>
      </c>
      <c r="BC263" s="375">
        <v>0.74397234638278997</v>
      </c>
      <c r="BD263" s="375">
        <v>1.25987335530892E-2</v>
      </c>
      <c r="BE263" s="375">
        <v>0.74523751124105198</v>
      </c>
      <c r="BF263" s="374"/>
      <c r="BG263" s="348">
        <v>45.523400000000002</v>
      </c>
      <c r="BH263" s="348">
        <v>12.1967</v>
      </c>
      <c r="BI263" s="348">
        <v>34.777500000000003</v>
      </c>
      <c r="BJ263" s="348">
        <v>7.5023999999999997</v>
      </c>
      <c r="BK263" s="373"/>
      <c r="BL263" s="372" t="s">
        <v>3628</v>
      </c>
      <c r="BM263" s="372" t="s">
        <v>3629</v>
      </c>
      <c r="BN263" s="372" t="s">
        <v>3630</v>
      </c>
      <c r="BO263" s="372" t="s">
        <v>3631</v>
      </c>
      <c r="BP263" s="372" t="s">
        <v>3632</v>
      </c>
      <c r="BQ263" s="373"/>
      <c r="BR263" s="354" t="s">
        <v>476</v>
      </c>
    </row>
    <row r="264" spans="1:70" s="428" customFormat="1" x14ac:dyDescent="0.25">
      <c r="A264" s="345" t="s">
        <v>3633</v>
      </c>
      <c r="B264" s="373"/>
      <c r="C264" s="719">
        <v>39563</v>
      </c>
      <c r="D264" s="373"/>
      <c r="E264" s="346">
        <v>2521.54</v>
      </c>
      <c r="F264" s="373"/>
      <c r="G264" s="347">
        <v>108.03400000000001</v>
      </c>
      <c r="H264" s="374"/>
      <c r="I264" s="348" t="s">
        <v>430</v>
      </c>
      <c r="J264" s="348">
        <v>-0.5212</v>
      </c>
      <c r="K264" s="348">
        <v>1.3281000000000001</v>
      </c>
      <c r="L264" s="348">
        <v>-3.1242000000000001</v>
      </c>
      <c r="M264" s="348">
        <v>-0.23730000000000001</v>
      </c>
      <c r="N264" s="350">
        <v>21.005299999999998</v>
      </c>
      <c r="O264" s="348">
        <v>6.8711000000000002</v>
      </c>
      <c r="P264" s="348">
        <v>20.775300000000001</v>
      </c>
      <c r="Q264" s="348">
        <v>16.426600000000001</v>
      </c>
      <c r="R264" s="348">
        <v>16.254000000000001</v>
      </c>
      <c r="S264" s="348">
        <v>2.8650000000000002</v>
      </c>
      <c r="T264" s="348">
        <v>3.6496</v>
      </c>
      <c r="U264" s="348">
        <v>7.61</v>
      </c>
      <c r="V264" s="348">
        <v>15.790800000000001</v>
      </c>
      <c r="W264" s="348">
        <v>0.94179999999999997</v>
      </c>
      <c r="X264" s="348">
        <v>13.865</v>
      </c>
      <c r="Y264" s="374"/>
      <c r="Z264" s="346" t="s">
        <v>430</v>
      </c>
      <c r="AA264" s="346">
        <v>1</v>
      </c>
      <c r="AB264" s="346">
        <v>1</v>
      </c>
      <c r="AC264" s="346">
        <v>5</v>
      </c>
      <c r="AD264" s="346">
        <v>5</v>
      </c>
      <c r="AE264" s="346">
        <v>1</v>
      </c>
      <c r="AF264" s="346">
        <v>1</v>
      </c>
      <c r="AG264" s="346">
        <v>1</v>
      </c>
      <c r="AH264" s="346">
        <v>1</v>
      </c>
      <c r="AI264" s="346">
        <v>1</v>
      </c>
      <c r="AJ264" s="346">
        <v>1</v>
      </c>
      <c r="AK264" s="346">
        <v>6</v>
      </c>
      <c r="AL264" s="346">
        <v>2</v>
      </c>
      <c r="AM264" s="346">
        <v>1</v>
      </c>
      <c r="AN264" s="346">
        <v>2</v>
      </c>
      <c r="AO264" s="373"/>
      <c r="AP264" s="348">
        <v>17.41</v>
      </c>
      <c r="AQ264" s="348">
        <v>20.37</v>
      </c>
      <c r="AR264" s="348">
        <v>17.399999999999999</v>
      </c>
      <c r="AS264" s="348">
        <v>14.25</v>
      </c>
      <c r="AT264" s="348">
        <v>11.48</v>
      </c>
      <c r="AU264" s="351"/>
      <c r="AV264" s="346">
        <v>1</v>
      </c>
      <c r="AW264" s="346">
        <v>1</v>
      </c>
      <c r="AX264" s="346">
        <v>1</v>
      </c>
      <c r="AY264" s="346">
        <v>1</v>
      </c>
      <c r="AZ264" s="346">
        <v>2</v>
      </c>
      <c r="BA264" s="362"/>
      <c r="BB264" s="348">
        <v>13.985312071921699</v>
      </c>
      <c r="BC264" s="375">
        <v>0.64440947090211498</v>
      </c>
      <c r="BD264" s="375">
        <v>8.1006140777322905E-2</v>
      </c>
      <c r="BE264" s="375">
        <v>0.211622113415807</v>
      </c>
      <c r="BF264" s="374"/>
      <c r="BG264" s="348">
        <v>56.583100000000002</v>
      </c>
      <c r="BH264" s="348">
        <v>18.64</v>
      </c>
      <c r="BI264" s="348">
        <v>5.0122900000000001</v>
      </c>
      <c r="BJ264" s="348">
        <v>19.764610000000001</v>
      </c>
      <c r="BK264" s="373"/>
      <c r="BL264" s="372" t="s">
        <v>3634</v>
      </c>
      <c r="BM264" s="372" t="s">
        <v>3635</v>
      </c>
      <c r="BN264" s="372" t="s">
        <v>3636</v>
      </c>
      <c r="BO264" s="372" t="s">
        <v>3637</v>
      </c>
      <c r="BP264" s="372" t="s">
        <v>3638</v>
      </c>
      <c r="BQ264" s="373"/>
      <c r="BR264" s="354" t="s">
        <v>555</v>
      </c>
    </row>
    <row r="265" spans="1:70" s="428" customFormat="1" x14ac:dyDescent="0.25">
      <c r="A265" s="345" t="s">
        <v>3639</v>
      </c>
      <c r="B265" s="373"/>
      <c r="C265" s="719">
        <v>42366</v>
      </c>
      <c r="D265" s="373"/>
      <c r="E265" s="346">
        <v>1419.57</v>
      </c>
      <c r="F265" s="373"/>
      <c r="G265" s="347">
        <v>49.133600000000001</v>
      </c>
      <c r="H265" s="374"/>
      <c r="I265" s="348">
        <v>0.18310000000000001</v>
      </c>
      <c r="J265" s="348">
        <v>-0.67079999999999995</v>
      </c>
      <c r="K265" s="348">
        <v>-0.76390000000000002</v>
      </c>
      <c r="L265" s="348">
        <v>1.0712999999999999</v>
      </c>
      <c r="M265" s="348">
        <v>4.6399999999999997</v>
      </c>
      <c r="N265" s="350">
        <v>7.7465000000000002</v>
      </c>
      <c r="O265" s="348">
        <v>3.9094000000000002</v>
      </c>
      <c r="P265" s="348">
        <v>16.222899999999999</v>
      </c>
      <c r="Q265" s="348">
        <v>12.8675</v>
      </c>
      <c r="R265" s="348">
        <v>14.7821</v>
      </c>
      <c r="S265" s="348">
        <v>2.7667000000000002</v>
      </c>
      <c r="T265" s="348">
        <v>14.148400000000001</v>
      </c>
      <c r="U265" s="348">
        <v>6.1913999999999998</v>
      </c>
      <c r="V265" s="348">
        <v>8.6329999999999991</v>
      </c>
      <c r="W265" s="348">
        <v>-0.55940000000000001</v>
      </c>
      <c r="X265" s="348">
        <v>16.119599999999998</v>
      </c>
      <c r="Y265" s="374"/>
      <c r="Z265" s="346">
        <v>3</v>
      </c>
      <c r="AA265" s="346">
        <v>2</v>
      </c>
      <c r="AB265" s="346">
        <v>4</v>
      </c>
      <c r="AC265" s="346">
        <v>1</v>
      </c>
      <c r="AD265" s="346">
        <v>2</v>
      </c>
      <c r="AE265" s="346">
        <v>3</v>
      </c>
      <c r="AF265" s="346">
        <v>3</v>
      </c>
      <c r="AG265" s="346">
        <v>2</v>
      </c>
      <c r="AH265" s="346">
        <v>2</v>
      </c>
      <c r="AI265" s="346">
        <v>2</v>
      </c>
      <c r="AJ265" s="346">
        <v>2</v>
      </c>
      <c r="AK265" s="346">
        <v>1</v>
      </c>
      <c r="AL265" s="346">
        <v>3</v>
      </c>
      <c r="AM265" s="346">
        <v>3</v>
      </c>
      <c r="AN265" s="346">
        <v>3</v>
      </c>
      <c r="AO265" s="373"/>
      <c r="AP265" s="348">
        <v>16.32</v>
      </c>
      <c r="AQ265" s="348">
        <v>17.079999999999998</v>
      </c>
      <c r="AR265" s="348">
        <v>13.52</v>
      </c>
      <c r="AS265" s="348">
        <v>10.46</v>
      </c>
      <c r="AT265" s="348">
        <v>10.57</v>
      </c>
      <c r="AU265" s="351"/>
      <c r="AV265" s="346">
        <v>2</v>
      </c>
      <c r="AW265" s="346">
        <v>2</v>
      </c>
      <c r="AX265" s="346">
        <v>2</v>
      </c>
      <c r="AY265" s="346">
        <v>2</v>
      </c>
      <c r="AZ265" s="346">
        <v>3</v>
      </c>
      <c r="BA265" s="362"/>
      <c r="BB265" s="348">
        <v>13.6716691988675</v>
      </c>
      <c r="BC265" s="375">
        <v>0.89175903737888995</v>
      </c>
      <c r="BD265" s="375">
        <v>6.5866684856429006E-2</v>
      </c>
      <c r="BE265" s="375">
        <v>0.22710012869393301</v>
      </c>
      <c r="BF265" s="374"/>
      <c r="BG265" s="348">
        <v>57.732500000000002</v>
      </c>
      <c r="BH265" s="348">
        <v>11.2964</v>
      </c>
      <c r="BI265" s="348">
        <v>26.9754</v>
      </c>
      <c r="BJ265" s="348">
        <v>3.9956999999999998</v>
      </c>
      <c r="BK265" s="373"/>
      <c r="BL265" s="372" t="s">
        <v>3640</v>
      </c>
      <c r="BM265" s="372" t="s">
        <v>3641</v>
      </c>
      <c r="BN265" s="372" t="s">
        <v>3642</v>
      </c>
      <c r="BO265" s="372" t="s">
        <v>3643</v>
      </c>
      <c r="BP265" s="372" t="s">
        <v>3644</v>
      </c>
      <c r="BQ265" s="373"/>
      <c r="BR265" s="354" t="s">
        <v>2439</v>
      </c>
    </row>
    <row r="266" spans="1:70" s="428" customFormat="1" x14ac:dyDescent="0.25">
      <c r="A266" s="345" t="s">
        <v>3645</v>
      </c>
      <c r="B266" s="373"/>
      <c r="C266" s="719">
        <v>45698</v>
      </c>
      <c r="D266" s="373"/>
      <c r="E266" s="346">
        <v>635.25</v>
      </c>
      <c r="F266" s="373"/>
      <c r="G266" s="347">
        <v>11.5946</v>
      </c>
      <c r="H266" s="374"/>
      <c r="I266" s="348">
        <v>-7.4999999999999997E-2</v>
      </c>
      <c r="J266" s="348">
        <v>-1.4583999999999999</v>
      </c>
      <c r="K266" s="348">
        <v>-1.9227000000000001</v>
      </c>
      <c r="L266" s="348">
        <v>-5.7892999999999999</v>
      </c>
      <c r="M266" s="348">
        <v>-2.1396000000000002</v>
      </c>
      <c r="N266" s="350">
        <v>3.2282999999999999</v>
      </c>
      <c r="O266" s="348" t="s">
        <v>430</v>
      </c>
      <c r="P266" s="348" t="s">
        <v>430</v>
      </c>
      <c r="Q266" s="348" t="s">
        <v>430</v>
      </c>
      <c r="R266" s="348" t="s">
        <v>430</v>
      </c>
      <c r="S266" s="348">
        <v>-2.9163999999999999</v>
      </c>
      <c r="T266" s="348">
        <v>4.4869000000000003</v>
      </c>
      <c r="U266" s="348">
        <v>0.88749999999999996</v>
      </c>
      <c r="V266" s="348">
        <v>2.6153</v>
      </c>
      <c r="W266" s="348">
        <v>-0.9728</v>
      </c>
      <c r="X266" s="348">
        <v>10.200200000000001</v>
      </c>
      <c r="Y266" s="374"/>
      <c r="Z266" s="346">
        <v>5</v>
      </c>
      <c r="AA266" s="346">
        <v>6</v>
      </c>
      <c r="AB266" s="346">
        <v>6</v>
      </c>
      <c r="AC266" s="346">
        <v>6</v>
      </c>
      <c r="AD266" s="346">
        <v>6</v>
      </c>
      <c r="AE266" s="346">
        <v>6</v>
      </c>
      <c r="AF266" s="346" t="s">
        <v>430</v>
      </c>
      <c r="AG266" s="346" t="s">
        <v>430</v>
      </c>
      <c r="AH266" s="346" t="s">
        <v>430</v>
      </c>
      <c r="AI266" s="346" t="s">
        <v>430</v>
      </c>
      <c r="AJ266" s="346">
        <v>6</v>
      </c>
      <c r="AK266" s="346">
        <v>5</v>
      </c>
      <c r="AL266" s="346">
        <v>6</v>
      </c>
      <c r="AM266" s="346">
        <v>6</v>
      </c>
      <c r="AN266" s="346">
        <v>6</v>
      </c>
      <c r="AO266" s="373"/>
      <c r="AP266" s="348" t="s">
        <v>430</v>
      </c>
      <c r="AQ266" s="348" t="s">
        <v>430</v>
      </c>
      <c r="AR266" s="348" t="s">
        <v>430</v>
      </c>
      <c r="AS266" s="348" t="s">
        <v>430</v>
      </c>
      <c r="AT266" s="348">
        <v>-1.28</v>
      </c>
      <c r="AU266" s="351"/>
      <c r="AV266" s="346" t="s">
        <v>430</v>
      </c>
      <c r="AW266" s="346" t="s">
        <v>430</v>
      </c>
      <c r="AX266" s="346" t="s">
        <v>430</v>
      </c>
      <c r="AY266" s="346" t="s">
        <v>430</v>
      </c>
      <c r="AZ266" s="346">
        <v>6</v>
      </c>
      <c r="BA266" s="362"/>
      <c r="BB266" s="348">
        <v>11.936118565185399</v>
      </c>
      <c r="BC266" s="375">
        <v>0.78355727866835201</v>
      </c>
      <c r="BD266" s="375">
        <v>3.1674988379905601E-2</v>
      </c>
      <c r="BE266" s="375">
        <v>-0.20546171249876999</v>
      </c>
      <c r="BF266" s="374"/>
      <c r="BG266" s="348">
        <v>63.652900000000002</v>
      </c>
      <c r="BH266" s="348">
        <v>24.416899999999998</v>
      </c>
      <c r="BI266" s="348">
        <v>7.9658600000000002</v>
      </c>
      <c r="BJ266" s="348">
        <v>3.96434</v>
      </c>
      <c r="BK266" s="373"/>
      <c r="BL266" s="372" t="s">
        <v>3646</v>
      </c>
      <c r="BM266" s="372" t="s">
        <v>3647</v>
      </c>
      <c r="BN266" s="372" t="s">
        <v>3648</v>
      </c>
      <c r="BO266" s="372" t="s">
        <v>3649</v>
      </c>
      <c r="BP266" s="372" t="s">
        <v>3650</v>
      </c>
      <c r="BQ266" s="373"/>
      <c r="BR266" s="354" t="s">
        <v>443</v>
      </c>
    </row>
    <row r="267" spans="1:70" s="428" customFormat="1" ht="11" x14ac:dyDescent="0.3">
      <c r="A267" s="841" t="s">
        <v>3651</v>
      </c>
      <c r="B267" s="842"/>
      <c r="C267" s="843">
        <v>45772</v>
      </c>
      <c r="D267" s="842"/>
      <c r="E267" s="844">
        <v>274.49799999999999</v>
      </c>
      <c r="F267" s="842"/>
      <c r="G267" s="845">
        <v>10.606999999999999</v>
      </c>
      <c r="H267" s="847"/>
      <c r="I267" s="846">
        <v>0.30259999999999998</v>
      </c>
      <c r="J267" s="846">
        <v>-0.94320000000000004</v>
      </c>
      <c r="K267" s="846">
        <v>-0.75790000000000002</v>
      </c>
      <c r="L267" s="846">
        <v>-6.6000000000000003E-2</v>
      </c>
      <c r="M267" s="846">
        <v>1.6483000000000001</v>
      </c>
      <c r="N267" s="848">
        <v>4.6675000000000004</v>
      </c>
      <c r="O267" s="846" t="s">
        <v>430</v>
      </c>
      <c r="P267" s="846" t="s">
        <v>430</v>
      </c>
      <c r="Q267" s="846" t="s">
        <v>430</v>
      </c>
      <c r="R267" s="846" t="s">
        <v>430</v>
      </c>
      <c r="S267" s="846">
        <v>-1.1002000000000001</v>
      </c>
      <c r="T267" s="846">
        <v>10.3057</v>
      </c>
      <c r="U267" s="846">
        <v>3.8578000000000001</v>
      </c>
      <c r="V267" s="846">
        <v>4.4406999999999996</v>
      </c>
      <c r="W267" s="846">
        <v>-0.5625</v>
      </c>
      <c r="X267" s="846">
        <v>4.5635000000000003</v>
      </c>
      <c r="Y267" s="847"/>
      <c r="Z267" s="844">
        <v>2</v>
      </c>
      <c r="AA267" s="844">
        <v>4</v>
      </c>
      <c r="AB267" s="844">
        <v>3</v>
      </c>
      <c r="AC267" s="844">
        <v>3</v>
      </c>
      <c r="AD267" s="844">
        <v>4</v>
      </c>
      <c r="AE267" s="844">
        <v>5</v>
      </c>
      <c r="AF267" s="844" t="s">
        <v>430</v>
      </c>
      <c r="AG267" s="844" t="s">
        <v>430</v>
      </c>
      <c r="AH267" s="844" t="s">
        <v>430</v>
      </c>
      <c r="AI267" s="844" t="s">
        <v>430</v>
      </c>
      <c r="AJ267" s="844">
        <v>5</v>
      </c>
      <c r="AK267" s="844">
        <v>4</v>
      </c>
      <c r="AL267" s="844">
        <v>4</v>
      </c>
      <c r="AM267" s="844">
        <v>5</v>
      </c>
      <c r="AN267" s="844">
        <v>4</v>
      </c>
      <c r="AO267" s="842"/>
      <c r="AP267" s="846" t="s">
        <v>430</v>
      </c>
      <c r="AQ267" s="846" t="s">
        <v>430</v>
      </c>
      <c r="AR267" s="846" t="s">
        <v>430</v>
      </c>
      <c r="AS267" s="846" t="s">
        <v>430</v>
      </c>
      <c r="AT267" s="846">
        <v>4.78</v>
      </c>
      <c r="AU267" s="849"/>
      <c r="AV267" s="844" t="s">
        <v>430</v>
      </c>
      <c r="AW267" s="844" t="s">
        <v>430</v>
      </c>
      <c r="AX267" s="844" t="s">
        <v>430</v>
      </c>
      <c r="AY267" s="844" t="s">
        <v>430</v>
      </c>
      <c r="AZ267" s="844">
        <v>5</v>
      </c>
      <c r="BA267" s="851"/>
      <c r="BB267" s="846">
        <v>14.5223107055892</v>
      </c>
      <c r="BC267" s="852">
        <v>0.86936990565168104</v>
      </c>
      <c r="BD267" s="852">
        <v>-3.1272061166613802E-3</v>
      </c>
      <c r="BE267" s="852">
        <v>-0.25272729645389402</v>
      </c>
      <c r="BF267" s="847"/>
      <c r="BG267" s="846">
        <v>53.392299999999999</v>
      </c>
      <c r="BH267" s="846">
        <v>25.7956</v>
      </c>
      <c r="BI267" s="846">
        <v>18.213699999999999</v>
      </c>
      <c r="BJ267" s="846">
        <v>2.5983999999999998</v>
      </c>
      <c r="BK267" s="842"/>
      <c r="BL267" s="855" t="s">
        <v>3652</v>
      </c>
      <c r="BM267" s="855" t="s">
        <v>3653</v>
      </c>
      <c r="BN267" s="855" t="s">
        <v>3654</v>
      </c>
      <c r="BO267" s="855" t="s">
        <v>3655</v>
      </c>
      <c r="BP267" s="855" t="s">
        <v>3656</v>
      </c>
      <c r="BQ267" s="842"/>
      <c r="BR267" s="856" t="s">
        <v>611</v>
      </c>
    </row>
    <row r="268" spans="1:70" s="428" customFormat="1" x14ac:dyDescent="0.25">
      <c r="A268" s="884" t="s">
        <v>93</v>
      </c>
      <c r="B268" s="402"/>
      <c r="C268" s="724"/>
      <c r="D268" s="402"/>
      <c r="E268" s="403"/>
      <c r="F268" s="402"/>
      <c r="G268" s="404"/>
      <c r="H268" s="406"/>
      <c r="I268" s="405">
        <v>0.1779</v>
      </c>
      <c r="J268" s="405">
        <v>-0.88990000000000002</v>
      </c>
      <c r="K268" s="405">
        <v>-0.4914</v>
      </c>
      <c r="L268" s="405">
        <v>-1.2723</v>
      </c>
      <c r="M268" s="405">
        <v>2.1278000000000001</v>
      </c>
      <c r="N268" s="407">
        <v>9.7117000000000004</v>
      </c>
      <c r="O268" s="405">
        <v>3.7938999999999998</v>
      </c>
      <c r="P268" s="405">
        <v>18.499099999999999</v>
      </c>
      <c r="Q268" s="405">
        <v>14.6471</v>
      </c>
      <c r="R268" s="405">
        <v>15.5181</v>
      </c>
      <c r="S268" s="405">
        <v>3.3399999999999999E-2</v>
      </c>
      <c r="T268" s="405">
        <v>9.8955000000000002</v>
      </c>
      <c r="U268" s="405">
        <v>5.2054999999999998</v>
      </c>
      <c r="V268" s="405">
        <v>8.5116999999999994</v>
      </c>
      <c r="W268" s="405">
        <v>-0.10879999999999999</v>
      </c>
      <c r="X268" s="405">
        <v>9.3516999999999992</v>
      </c>
      <c r="Y268" s="406"/>
      <c r="Z268" s="403">
        <v>5</v>
      </c>
      <c r="AA268" s="403">
        <v>6</v>
      </c>
      <c r="AB268" s="403">
        <v>6</v>
      </c>
      <c r="AC268" s="403">
        <v>6</v>
      </c>
      <c r="AD268" s="403">
        <v>6</v>
      </c>
      <c r="AE268" s="403">
        <v>6</v>
      </c>
      <c r="AF268" s="403">
        <v>4</v>
      </c>
      <c r="AG268" s="403">
        <v>2</v>
      </c>
      <c r="AH268" s="403">
        <v>2</v>
      </c>
      <c r="AI268" s="403">
        <v>2</v>
      </c>
      <c r="AJ268" s="403">
        <v>6</v>
      </c>
      <c r="AK268" s="403">
        <v>6</v>
      </c>
      <c r="AL268" s="403">
        <v>6</v>
      </c>
      <c r="AM268" s="403">
        <v>6</v>
      </c>
      <c r="AN268" s="403">
        <v>6</v>
      </c>
      <c r="AO268" s="402"/>
      <c r="AP268" s="405">
        <v>16.864999999999998</v>
      </c>
      <c r="AQ268" s="405">
        <v>18.725000000000001</v>
      </c>
      <c r="AR268" s="405">
        <v>15.46</v>
      </c>
      <c r="AS268" s="405">
        <v>12.355</v>
      </c>
      <c r="AT268" s="405">
        <v>7.6616666666666697</v>
      </c>
      <c r="AU268" s="408"/>
      <c r="AV268" s="403">
        <v>2</v>
      </c>
      <c r="AW268" s="403">
        <v>2</v>
      </c>
      <c r="AX268" s="403">
        <v>2</v>
      </c>
      <c r="AY268" s="403">
        <v>2</v>
      </c>
      <c r="AZ268" s="403">
        <v>6</v>
      </c>
      <c r="BA268" s="409"/>
      <c r="BB268" s="405"/>
      <c r="BC268" s="410"/>
      <c r="BD268" s="410"/>
      <c r="BE268" s="410"/>
      <c r="BF268" s="406"/>
      <c r="BG268" s="405"/>
      <c r="BH268" s="405"/>
      <c r="BI268" s="405"/>
      <c r="BJ268" s="405"/>
      <c r="BK268" s="402"/>
      <c r="BL268" s="401"/>
      <c r="BM268" s="401"/>
      <c r="BN268" s="401"/>
      <c r="BO268" s="401"/>
      <c r="BP268" s="401"/>
      <c r="BQ268" s="402"/>
      <c r="BR268" s="411"/>
    </row>
    <row r="269" spans="1:70" s="428" customFormat="1" x14ac:dyDescent="0.25">
      <c r="A269" s="885" t="s">
        <v>94</v>
      </c>
      <c r="B269" s="373"/>
      <c r="C269" s="719"/>
      <c r="D269" s="373"/>
      <c r="E269" s="346"/>
      <c r="F269" s="373"/>
      <c r="G269" s="347"/>
      <c r="H269" s="374"/>
      <c r="I269" s="348">
        <v>0.43440000000000001</v>
      </c>
      <c r="J269" s="348">
        <v>-0.5212</v>
      </c>
      <c r="K269" s="348">
        <v>1.3281000000000001</v>
      </c>
      <c r="L269" s="348">
        <v>1.0712999999999999</v>
      </c>
      <c r="M269" s="348">
        <v>6.8391999999999999</v>
      </c>
      <c r="N269" s="350">
        <v>21.005299999999998</v>
      </c>
      <c r="O269" s="348">
        <v>6.8711000000000002</v>
      </c>
      <c r="P269" s="348">
        <v>20.775300000000001</v>
      </c>
      <c r="Q269" s="348">
        <v>16.426600000000001</v>
      </c>
      <c r="R269" s="348">
        <v>16.254000000000001</v>
      </c>
      <c r="S269" s="348">
        <v>2.8650000000000002</v>
      </c>
      <c r="T269" s="348">
        <v>14.148400000000001</v>
      </c>
      <c r="U269" s="348">
        <v>10.200200000000001</v>
      </c>
      <c r="V269" s="348">
        <v>15.790800000000001</v>
      </c>
      <c r="W269" s="348">
        <v>1.4035</v>
      </c>
      <c r="X269" s="348">
        <v>16.119599999999998</v>
      </c>
      <c r="Y269" s="374"/>
      <c r="Z269" s="346"/>
      <c r="AA269" s="346"/>
      <c r="AB269" s="346"/>
      <c r="AC269" s="346"/>
      <c r="AD269" s="346"/>
      <c r="AE269" s="346"/>
      <c r="AF269" s="346"/>
      <c r="AG269" s="346"/>
      <c r="AH269" s="346"/>
      <c r="AI269" s="346"/>
      <c r="AJ269" s="346"/>
      <c r="AK269" s="346"/>
      <c r="AL269" s="346"/>
      <c r="AM269" s="346"/>
      <c r="AN269" s="346"/>
      <c r="AO269" s="373"/>
      <c r="AP269" s="348">
        <v>17.41</v>
      </c>
      <c r="AQ269" s="348">
        <v>20.37</v>
      </c>
      <c r="AR269" s="348">
        <v>17.399999999999999</v>
      </c>
      <c r="AS269" s="348">
        <v>14.25</v>
      </c>
      <c r="AT269" s="348">
        <v>14.59</v>
      </c>
      <c r="AU269" s="351"/>
      <c r="AV269" s="346"/>
      <c r="AW269" s="346"/>
      <c r="AX269" s="346"/>
      <c r="AY269" s="346"/>
      <c r="AZ269" s="346"/>
      <c r="BA269" s="362"/>
      <c r="BB269" s="348"/>
      <c r="BC269" s="375"/>
      <c r="BD269" s="375"/>
      <c r="BE269" s="375"/>
      <c r="BF269" s="374"/>
      <c r="BG269" s="348"/>
      <c r="BH269" s="348"/>
      <c r="BI269" s="348"/>
      <c r="BJ269" s="348"/>
      <c r="BK269" s="373"/>
      <c r="BL269" s="372"/>
      <c r="BM269" s="372"/>
      <c r="BN269" s="372"/>
      <c r="BO269" s="372"/>
      <c r="BP269" s="372"/>
      <c r="BQ269" s="373"/>
      <c r="BR269" s="354"/>
    </row>
    <row r="270" spans="1:70" s="428" customFormat="1" x14ac:dyDescent="0.25">
      <c r="A270" s="885" t="s">
        <v>95</v>
      </c>
      <c r="B270" s="373"/>
      <c r="C270" s="719"/>
      <c r="D270" s="373"/>
      <c r="E270" s="346"/>
      <c r="F270" s="373"/>
      <c r="G270" s="347"/>
      <c r="H270" s="374"/>
      <c r="I270" s="348">
        <v>-7.4999999999999997E-2</v>
      </c>
      <c r="J270" s="348">
        <v>-1.4583999999999999</v>
      </c>
      <c r="K270" s="348">
        <v>-1.9227000000000001</v>
      </c>
      <c r="L270" s="348">
        <v>-5.7892999999999999</v>
      </c>
      <c r="M270" s="348">
        <v>-2.1396000000000002</v>
      </c>
      <c r="N270" s="350">
        <v>3.2282999999999999</v>
      </c>
      <c r="O270" s="348">
        <v>-2.3250000000000002</v>
      </c>
      <c r="P270" s="348">
        <v>16.222899999999999</v>
      </c>
      <c r="Q270" s="348">
        <v>12.8675</v>
      </c>
      <c r="R270" s="348">
        <v>14.7821</v>
      </c>
      <c r="S270" s="348">
        <v>-2.9163999999999999</v>
      </c>
      <c r="T270" s="348">
        <v>3.6496</v>
      </c>
      <c r="U270" s="348">
        <v>0.88749999999999996</v>
      </c>
      <c r="V270" s="348">
        <v>2.6153</v>
      </c>
      <c r="W270" s="348">
        <v>-0.9728</v>
      </c>
      <c r="X270" s="348">
        <v>4.1420000000000003</v>
      </c>
      <c r="Y270" s="374"/>
      <c r="Z270" s="346"/>
      <c r="AA270" s="346"/>
      <c r="AB270" s="346"/>
      <c r="AC270" s="346"/>
      <c r="AD270" s="346"/>
      <c r="AE270" s="346"/>
      <c r="AF270" s="346"/>
      <c r="AG270" s="346"/>
      <c r="AH270" s="346"/>
      <c r="AI270" s="346"/>
      <c r="AJ270" s="346"/>
      <c r="AK270" s="346"/>
      <c r="AL270" s="346"/>
      <c r="AM270" s="346"/>
      <c r="AN270" s="346"/>
      <c r="AO270" s="373"/>
      <c r="AP270" s="348">
        <v>16.32</v>
      </c>
      <c r="AQ270" s="348">
        <v>17.079999999999998</v>
      </c>
      <c r="AR270" s="348">
        <v>13.52</v>
      </c>
      <c r="AS270" s="348">
        <v>10.46</v>
      </c>
      <c r="AT270" s="348">
        <v>-1.28</v>
      </c>
      <c r="AU270" s="351"/>
      <c r="AV270" s="346"/>
      <c r="AW270" s="346"/>
      <c r="AX270" s="346"/>
      <c r="AY270" s="346"/>
      <c r="AZ270" s="346"/>
      <c r="BA270" s="362"/>
      <c r="BB270" s="348"/>
      <c r="BC270" s="375"/>
      <c r="BD270" s="375"/>
      <c r="BE270" s="375"/>
      <c r="BF270" s="374"/>
      <c r="BG270" s="348"/>
      <c r="BH270" s="348"/>
      <c r="BI270" s="348"/>
      <c r="BJ270" s="348"/>
      <c r="BK270" s="373"/>
      <c r="BL270" s="372"/>
      <c r="BM270" s="372"/>
      <c r="BN270" s="372"/>
      <c r="BO270" s="372"/>
      <c r="BP270" s="372"/>
      <c r="BQ270" s="373"/>
      <c r="BR270" s="354"/>
    </row>
    <row r="271" spans="1:70" s="428" customFormat="1" x14ac:dyDescent="0.25">
      <c r="A271" s="886" t="s">
        <v>96</v>
      </c>
      <c r="B271" s="413"/>
      <c r="C271" s="725"/>
      <c r="D271" s="413"/>
      <c r="E271" s="414"/>
      <c r="F271" s="413"/>
      <c r="G271" s="415"/>
      <c r="H271" s="417"/>
      <c r="I271" s="416">
        <v>0.18310000000000001</v>
      </c>
      <c r="J271" s="416">
        <v>-0.81525000000000003</v>
      </c>
      <c r="K271" s="416">
        <v>-0.76090000000000002</v>
      </c>
      <c r="L271" s="416">
        <v>-0.15654999999999999</v>
      </c>
      <c r="M271" s="416">
        <v>1.8323499999999999</v>
      </c>
      <c r="N271" s="418">
        <v>6.9422499999999996</v>
      </c>
      <c r="O271" s="416">
        <v>5.3147000000000002</v>
      </c>
      <c r="P271" s="416">
        <v>18.499099999999999</v>
      </c>
      <c r="Q271" s="416">
        <v>14.6471</v>
      </c>
      <c r="R271" s="416">
        <v>15.5181</v>
      </c>
      <c r="S271" s="416">
        <v>-0.70740000000000003</v>
      </c>
      <c r="T271" s="416">
        <v>11.654199999999999</v>
      </c>
      <c r="U271" s="416">
        <v>5.0246000000000004</v>
      </c>
      <c r="V271" s="416">
        <v>7.2220000000000004</v>
      </c>
      <c r="W271" s="416">
        <v>-0.56089999999999995</v>
      </c>
      <c r="X271" s="416">
        <v>8.7101500000000005</v>
      </c>
      <c r="Y271" s="417"/>
      <c r="Z271" s="414"/>
      <c r="AA271" s="414"/>
      <c r="AB271" s="414"/>
      <c r="AC271" s="414"/>
      <c r="AD271" s="414"/>
      <c r="AE271" s="414"/>
      <c r="AF271" s="414"/>
      <c r="AG271" s="414"/>
      <c r="AH271" s="414"/>
      <c r="AI271" s="414"/>
      <c r="AJ271" s="414"/>
      <c r="AK271" s="414"/>
      <c r="AL271" s="414"/>
      <c r="AM271" s="414"/>
      <c r="AN271" s="414"/>
      <c r="AO271" s="413"/>
      <c r="AP271" s="416">
        <v>16.87</v>
      </c>
      <c r="AQ271" s="416">
        <v>18.73</v>
      </c>
      <c r="AR271" s="416">
        <v>15.46</v>
      </c>
      <c r="AS271" s="416">
        <v>12.36</v>
      </c>
      <c r="AT271" s="416">
        <v>8.1999999999999993</v>
      </c>
      <c r="AU271" s="419"/>
      <c r="AV271" s="414"/>
      <c r="AW271" s="414"/>
      <c r="AX271" s="414"/>
      <c r="AY271" s="414"/>
      <c r="AZ271" s="414"/>
      <c r="BA271" s="420"/>
      <c r="BB271" s="416"/>
      <c r="BC271" s="421"/>
      <c r="BD271" s="421"/>
      <c r="BE271" s="421"/>
      <c r="BF271" s="417"/>
      <c r="BG271" s="416"/>
      <c r="BH271" s="416"/>
      <c r="BI271" s="416"/>
      <c r="BJ271" s="416"/>
      <c r="BK271" s="413"/>
      <c r="BL271" s="412"/>
      <c r="BM271" s="412"/>
      <c r="BN271" s="412"/>
      <c r="BO271" s="412"/>
      <c r="BP271" s="412"/>
      <c r="BQ271" s="413"/>
      <c r="BR271" s="422"/>
    </row>
    <row r="272" spans="1:70" s="428" customFormat="1" ht="14.5" customHeight="1" x14ac:dyDescent="0.35">
      <c r="A272" s="873" t="s">
        <v>3657</v>
      </c>
      <c r="B272" s="861"/>
      <c r="C272" s="862"/>
      <c r="D272" s="861"/>
      <c r="E272" s="863"/>
      <c r="F272" s="861"/>
      <c r="G272" s="864"/>
      <c r="H272" s="866"/>
      <c r="I272" s="865"/>
      <c r="J272" s="865"/>
      <c r="K272" s="865"/>
      <c r="L272" s="865"/>
      <c r="M272" s="865"/>
      <c r="N272" s="867"/>
      <c r="O272" s="865"/>
      <c r="P272" s="865"/>
      <c r="Q272" s="865"/>
      <c r="R272" s="865"/>
      <c r="S272" s="865"/>
      <c r="T272" s="865"/>
      <c r="U272" s="865"/>
      <c r="V272" s="865"/>
      <c r="W272" s="865"/>
      <c r="X272" s="865"/>
      <c r="Y272" s="866"/>
      <c r="Z272" s="863"/>
      <c r="AA272" s="863"/>
      <c r="AB272" s="863"/>
      <c r="AC272" s="863"/>
      <c r="AD272" s="863"/>
      <c r="AE272" s="863"/>
      <c r="AF272" s="863"/>
      <c r="AG272" s="863"/>
      <c r="AH272" s="863"/>
      <c r="AI272" s="863"/>
      <c r="AJ272" s="863"/>
      <c r="AK272" s="863"/>
      <c r="AL272" s="863"/>
      <c r="AM272" s="863"/>
      <c r="AN272" s="863"/>
      <c r="AO272" s="861"/>
      <c r="AP272" s="865"/>
      <c r="AQ272" s="865"/>
      <c r="AR272" s="865"/>
      <c r="AS272" s="865"/>
      <c r="AT272" s="865"/>
      <c r="AU272" s="868"/>
      <c r="AV272" s="863"/>
      <c r="AW272" s="863"/>
      <c r="AX272" s="863"/>
      <c r="AY272" s="863"/>
      <c r="AZ272" s="863"/>
      <c r="BA272" s="869"/>
      <c r="BB272" s="865"/>
      <c r="BC272" s="870"/>
      <c r="BD272" s="870"/>
      <c r="BE272" s="870"/>
      <c r="BF272" s="866"/>
      <c r="BG272" s="865"/>
      <c r="BH272" s="865"/>
      <c r="BI272" s="865"/>
      <c r="BJ272" s="865"/>
      <c r="BK272" s="861"/>
      <c r="BL272" s="871"/>
      <c r="BM272" s="871"/>
      <c r="BN272" s="871"/>
      <c r="BO272" s="871"/>
      <c r="BP272" s="871"/>
      <c r="BQ272" s="861"/>
      <c r="BR272" s="872"/>
    </row>
    <row r="273" spans="1:70" s="428" customFormat="1" x14ac:dyDescent="0.25">
      <c r="A273" s="345" t="s">
        <v>3658</v>
      </c>
      <c r="B273" s="373"/>
      <c r="C273" s="719">
        <v>40366</v>
      </c>
      <c r="D273" s="373"/>
      <c r="E273" s="346">
        <v>6682.73</v>
      </c>
      <c r="F273" s="373"/>
      <c r="G273" s="347">
        <v>34.337600000000002</v>
      </c>
      <c r="H273" s="374"/>
      <c r="I273" s="348">
        <v>0.22739999999999999</v>
      </c>
      <c r="J273" s="348">
        <v>-1.431</v>
      </c>
      <c r="K273" s="348">
        <v>-1.1559999999999999</v>
      </c>
      <c r="L273" s="348">
        <v>-1.1609</v>
      </c>
      <c r="M273" s="348">
        <v>-6.3114999999999997</v>
      </c>
      <c r="N273" s="350">
        <v>9.4244000000000003</v>
      </c>
      <c r="O273" s="348">
        <v>0.27389999999999998</v>
      </c>
      <c r="P273" s="348">
        <v>22.894100000000002</v>
      </c>
      <c r="Q273" s="348">
        <v>24.215399999999999</v>
      </c>
      <c r="R273" s="348">
        <v>13.3513</v>
      </c>
      <c r="S273" s="348">
        <v>-0.75980000000000003</v>
      </c>
      <c r="T273" s="348">
        <v>5.0491000000000001</v>
      </c>
      <c r="U273" s="348">
        <v>1.2941</v>
      </c>
      <c r="V273" s="348">
        <v>6.3129999999999997</v>
      </c>
      <c r="W273" s="348">
        <v>4.3099999999999999E-2</v>
      </c>
      <c r="X273" s="348">
        <v>7.9474999999999998</v>
      </c>
      <c r="Y273" s="374"/>
      <c r="Z273" s="346">
        <v>3</v>
      </c>
      <c r="AA273" s="346">
        <v>4</v>
      </c>
      <c r="AB273" s="346">
        <v>4</v>
      </c>
      <c r="AC273" s="346">
        <v>4</v>
      </c>
      <c r="AD273" s="346">
        <v>5</v>
      </c>
      <c r="AE273" s="346">
        <v>2</v>
      </c>
      <c r="AF273" s="346">
        <v>1</v>
      </c>
      <c r="AG273" s="346">
        <v>1</v>
      </c>
      <c r="AH273" s="346">
        <v>1</v>
      </c>
      <c r="AI273" s="346">
        <v>2</v>
      </c>
      <c r="AJ273" s="346">
        <v>4</v>
      </c>
      <c r="AK273" s="346">
        <v>5</v>
      </c>
      <c r="AL273" s="346">
        <v>4</v>
      </c>
      <c r="AM273" s="346">
        <v>2</v>
      </c>
      <c r="AN273" s="346">
        <v>4</v>
      </c>
      <c r="AO273" s="373"/>
      <c r="AP273" s="348">
        <v>17.68</v>
      </c>
      <c r="AQ273" s="348">
        <v>22.7</v>
      </c>
      <c r="AR273" s="348">
        <v>20.72</v>
      </c>
      <c r="AS273" s="348">
        <v>9.15</v>
      </c>
      <c r="AT273" s="348">
        <v>0</v>
      </c>
      <c r="AU273" s="351"/>
      <c r="AV273" s="346">
        <v>2</v>
      </c>
      <c r="AW273" s="346">
        <v>1</v>
      </c>
      <c r="AX273" s="346">
        <v>1</v>
      </c>
      <c r="AY273" s="346">
        <v>1</v>
      </c>
      <c r="AZ273" s="346">
        <v>4</v>
      </c>
      <c r="BA273" s="362"/>
      <c r="BB273" s="348">
        <v>19.693378150451402</v>
      </c>
      <c r="BC273" s="375">
        <v>0.94742832425647205</v>
      </c>
      <c r="BD273" s="375">
        <v>7.5540477689485394E-2</v>
      </c>
      <c r="BE273" s="375">
        <v>0.46944076082920699</v>
      </c>
      <c r="BF273" s="374"/>
      <c r="BG273" s="348">
        <v>78.020799999999994</v>
      </c>
      <c r="BH273" s="348">
        <v>13.2294</v>
      </c>
      <c r="BI273" s="348">
        <v>6.5412999999999997</v>
      </c>
      <c r="BJ273" s="348">
        <v>2.2084999999999999</v>
      </c>
      <c r="BK273" s="373"/>
      <c r="BL273" s="372" t="s">
        <v>3659</v>
      </c>
      <c r="BM273" s="372" t="s">
        <v>3660</v>
      </c>
      <c r="BN273" s="372" t="s">
        <v>3661</v>
      </c>
      <c r="BO273" s="372" t="s">
        <v>3662</v>
      </c>
      <c r="BP273" s="372" t="s">
        <v>3663</v>
      </c>
      <c r="BQ273" s="373"/>
      <c r="BR273" s="354" t="s">
        <v>526</v>
      </c>
    </row>
    <row r="274" spans="1:70" s="428" customFormat="1" x14ac:dyDescent="0.25">
      <c r="A274" s="345" t="s">
        <v>3664</v>
      </c>
      <c r="B274" s="373"/>
      <c r="C274" s="719">
        <v>43829</v>
      </c>
      <c r="D274" s="373"/>
      <c r="E274" s="346">
        <v>6045.84</v>
      </c>
      <c r="F274" s="373"/>
      <c r="G274" s="347">
        <v>36.130000000000003</v>
      </c>
      <c r="H274" s="374"/>
      <c r="I274" s="348">
        <v>5.5399999999999998E-2</v>
      </c>
      <c r="J274" s="348">
        <v>-1.4188000000000001</v>
      </c>
      <c r="K274" s="348">
        <v>-0.71450000000000002</v>
      </c>
      <c r="L274" s="348">
        <v>0.1663</v>
      </c>
      <c r="M274" s="348">
        <v>-3.4215</v>
      </c>
      <c r="N274" s="350">
        <v>12.3445</v>
      </c>
      <c r="O274" s="348">
        <v>-5.5300000000000002E-2</v>
      </c>
      <c r="P274" s="348">
        <v>22.6282</v>
      </c>
      <c r="Q274" s="348">
        <v>23.753900000000002</v>
      </c>
      <c r="R274" s="348" t="s">
        <v>430</v>
      </c>
      <c r="S274" s="348">
        <v>-0.2485</v>
      </c>
      <c r="T274" s="348">
        <v>9.5845000000000002</v>
      </c>
      <c r="U274" s="348">
        <v>4.2111000000000001</v>
      </c>
      <c r="V274" s="348">
        <v>9.2530999999999999</v>
      </c>
      <c r="W274" s="348">
        <v>0.69679999999999997</v>
      </c>
      <c r="X274" s="348">
        <v>21.329899999999999</v>
      </c>
      <c r="Y274" s="374"/>
      <c r="Z274" s="346">
        <v>4</v>
      </c>
      <c r="AA274" s="346">
        <v>3</v>
      </c>
      <c r="AB274" s="346">
        <v>2</v>
      </c>
      <c r="AC274" s="346">
        <v>2</v>
      </c>
      <c r="AD274" s="346">
        <v>2</v>
      </c>
      <c r="AE274" s="346">
        <v>1</v>
      </c>
      <c r="AF274" s="346">
        <v>2</v>
      </c>
      <c r="AG274" s="346">
        <v>2</v>
      </c>
      <c r="AH274" s="346">
        <v>2</v>
      </c>
      <c r="AI274" s="346" t="s">
        <v>430</v>
      </c>
      <c r="AJ274" s="346">
        <v>3</v>
      </c>
      <c r="AK274" s="346">
        <v>3</v>
      </c>
      <c r="AL274" s="346">
        <v>1</v>
      </c>
      <c r="AM274" s="346">
        <v>1</v>
      </c>
      <c r="AN274" s="346">
        <v>2</v>
      </c>
      <c r="AO274" s="373"/>
      <c r="AP274" s="348" t="s">
        <v>430</v>
      </c>
      <c r="AQ274" s="348" t="s">
        <v>430</v>
      </c>
      <c r="AR274" s="348">
        <v>19.829999999999998</v>
      </c>
      <c r="AS274" s="348">
        <v>8.8000000000000007</v>
      </c>
      <c r="AT274" s="348">
        <v>4.91</v>
      </c>
      <c r="AU274" s="351"/>
      <c r="AV274" s="346" t="s">
        <v>430</v>
      </c>
      <c r="AW274" s="346" t="s">
        <v>430</v>
      </c>
      <c r="AX274" s="346">
        <v>2</v>
      </c>
      <c r="AY274" s="346">
        <v>2</v>
      </c>
      <c r="AZ274" s="346">
        <v>2</v>
      </c>
      <c r="BA274" s="362"/>
      <c r="BB274" s="348">
        <v>19.660955019776502</v>
      </c>
      <c r="BC274" s="375">
        <v>0.95919425780024903</v>
      </c>
      <c r="BD274" s="375">
        <v>7.1438744555915396E-2</v>
      </c>
      <c r="BE274" s="375">
        <v>0.37370259790252103</v>
      </c>
      <c r="BF274" s="374"/>
      <c r="BG274" s="348">
        <v>72.342600000000004</v>
      </c>
      <c r="BH274" s="348">
        <v>17.015799999999999</v>
      </c>
      <c r="BI274" s="348">
        <v>7.1785300000000003</v>
      </c>
      <c r="BJ274" s="348">
        <v>3.4630700000000001</v>
      </c>
      <c r="BK274" s="373"/>
      <c r="BL274" s="372" t="s">
        <v>3665</v>
      </c>
      <c r="BM274" s="372" t="s">
        <v>3666</v>
      </c>
      <c r="BN274" s="372" t="s">
        <v>3667</v>
      </c>
      <c r="BO274" s="372" t="s">
        <v>1223</v>
      </c>
      <c r="BP274" s="372" t="s">
        <v>3668</v>
      </c>
      <c r="BQ274" s="373"/>
      <c r="BR274" s="354" t="s">
        <v>463</v>
      </c>
    </row>
    <row r="275" spans="1:70" s="428" customFormat="1" x14ac:dyDescent="0.25">
      <c r="A275" s="345" t="s">
        <v>3669</v>
      </c>
      <c r="B275" s="373"/>
      <c r="C275" s="719">
        <v>44816</v>
      </c>
      <c r="D275" s="373"/>
      <c r="E275" s="346">
        <v>1851.22</v>
      </c>
      <c r="F275" s="373"/>
      <c r="G275" s="347">
        <v>21.92</v>
      </c>
      <c r="H275" s="374"/>
      <c r="I275" s="348">
        <v>0.2286</v>
      </c>
      <c r="J275" s="348">
        <v>-1.2613000000000001</v>
      </c>
      <c r="K275" s="348">
        <v>-0.76959999999999995</v>
      </c>
      <c r="L275" s="348">
        <v>-0.2276</v>
      </c>
      <c r="M275" s="348">
        <v>-3.6484000000000001</v>
      </c>
      <c r="N275" s="350">
        <v>7.8739999999999997</v>
      </c>
      <c r="O275" s="348">
        <v>-0.54300000000000004</v>
      </c>
      <c r="P275" s="348">
        <v>22.310400000000001</v>
      </c>
      <c r="Q275" s="348" t="s">
        <v>430</v>
      </c>
      <c r="R275" s="348" t="s">
        <v>430</v>
      </c>
      <c r="S275" s="348">
        <v>0.59660000000000002</v>
      </c>
      <c r="T275" s="348">
        <v>7.6092000000000004</v>
      </c>
      <c r="U275" s="348">
        <v>2.9108000000000001</v>
      </c>
      <c r="V275" s="348">
        <v>5.8426</v>
      </c>
      <c r="W275" s="348">
        <v>0.36630000000000001</v>
      </c>
      <c r="X275" s="348">
        <v>22.043299999999999</v>
      </c>
      <c r="Y275" s="374"/>
      <c r="Z275" s="346">
        <v>2</v>
      </c>
      <c r="AA275" s="346">
        <v>2</v>
      </c>
      <c r="AB275" s="346">
        <v>3</v>
      </c>
      <c r="AC275" s="346">
        <v>3</v>
      </c>
      <c r="AD275" s="346">
        <v>3</v>
      </c>
      <c r="AE275" s="346">
        <v>3</v>
      </c>
      <c r="AF275" s="346">
        <v>3</v>
      </c>
      <c r="AG275" s="346">
        <v>3</v>
      </c>
      <c r="AH275" s="346" t="s">
        <v>430</v>
      </c>
      <c r="AI275" s="346" t="s">
        <v>430</v>
      </c>
      <c r="AJ275" s="346">
        <v>2</v>
      </c>
      <c r="AK275" s="346">
        <v>4</v>
      </c>
      <c r="AL275" s="346">
        <v>2</v>
      </c>
      <c r="AM275" s="346">
        <v>3</v>
      </c>
      <c r="AN275" s="346">
        <v>3</v>
      </c>
      <c r="AO275" s="373"/>
      <c r="AP275" s="348" t="s">
        <v>430</v>
      </c>
      <c r="AQ275" s="348" t="s">
        <v>430</v>
      </c>
      <c r="AR275" s="348" t="s">
        <v>430</v>
      </c>
      <c r="AS275" s="348">
        <v>8.32</v>
      </c>
      <c r="AT275" s="348">
        <v>2.82</v>
      </c>
      <c r="AU275" s="351"/>
      <c r="AV275" s="346" t="s">
        <v>430</v>
      </c>
      <c r="AW275" s="346" t="s">
        <v>430</v>
      </c>
      <c r="AX275" s="346" t="s">
        <v>430</v>
      </c>
      <c r="AY275" s="346">
        <v>3</v>
      </c>
      <c r="AZ275" s="346">
        <v>3</v>
      </c>
      <c r="BA275" s="362"/>
      <c r="BB275" s="348">
        <v>18.5288545418083</v>
      </c>
      <c r="BC275" s="375">
        <v>0.91200544491075797</v>
      </c>
      <c r="BD275" s="375">
        <v>7.2744664706675802E-2</v>
      </c>
      <c r="BE275" s="375">
        <v>0.36773804236465402</v>
      </c>
      <c r="BF275" s="374"/>
      <c r="BG275" s="348">
        <v>67.113699999999994</v>
      </c>
      <c r="BH275" s="348">
        <v>15.089700000000001</v>
      </c>
      <c r="BI275" s="348">
        <v>10.4109</v>
      </c>
      <c r="BJ275" s="348">
        <v>7.3856999999999999</v>
      </c>
      <c r="BK275" s="373"/>
      <c r="BL275" s="372" t="s">
        <v>3670</v>
      </c>
      <c r="BM275" s="372" t="s">
        <v>3671</v>
      </c>
      <c r="BN275" s="372" t="s">
        <v>3672</v>
      </c>
      <c r="BO275" s="372" t="s">
        <v>3673</v>
      </c>
      <c r="BP275" s="372" t="s">
        <v>3674</v>
      </c>
      <c r="BQ275" s="373"/>
      <c r="BR275" s="354" t="s">
        <v>463</v>
      </c>
    </row>
    <row r="276" spans="1:70" s="428" customFormat="1" x14ac:dyDescent="0.25">
      <c r="A276" s="345" t="s">
        <v>3675</v>
      </c>
      <c r="B276" s="373"/>
      <c r="C276" s="719">
        <v>40135</v>
      </c>
      <c r="D276" s="373"/>
      <c r="E276" s="346">
        <v>1478.88</v>
      </c>
      <c r="F276" s="373"/>
      <c r="G276" s="347">
        <v>65.83</v>
      </c>
      <c r="H276" s="374"/>
      <c r="I276" s="348">
        <v>-0.67889999999999995</v>
      </c>
      <c r="J276" s="348">
        <v>-1.2007000000000001</v>
      </c>
      <c r="K276" s="348">
        <v>1.1524000000000001</v>
      </c>
      <c r="L276" s="348">
        <v>0.5806</v>
      </c>
      <c r="M276" s="348">
        <v>-3.6869000000000001</v>
      </c>
      <c r="N276" s="350">
        <v>5.9893999999999998</v>
      </c>
      <c r="O276" s="348">
        <v>-1.1422000000000001</v>
      </c>
      <c r="P276" s="348">
        <v>21.859000000000002</v>
      </c>
      <c r="Q276" s="348">
        <v>21.913799999999998</v>
      </c>
      <c r="R276" s="348">
        <v>15.2674</v>
      </c>
      <c r="S276" s="348">
        <v>0.87339999999999995</v>
      </c>
      <c r="T276" s="348">
        <v>9.8447999999999993</v>
      </c>
      <c r="U276" s="348">
        <v>-0.55889999999999995</v>
      </c>
      <c r="V276" s="348">
        <v>3.5063</v>
      </c>
      <c r="W276" s="348">
        <v>1.4173</v>
      </c>
      <c r="X276" s="348">
        <v>11.8972</v>
      </c>
      <c r="Y276" s="374"/>
      <c r="Z276" s="346">
        <v>5</v>
      </c>
      <c r="AA276" s="346">
        <v>1</v>
      </c>
      <c r="AB276" s="346">
        <v>1</v>
      </c>
      <c r="AC276" s="346">
        <v>1</v>
      </c>
      <c r="AD276" s="346">
        <v>4</v>
      </c>
      <c r="AE276" s="346">
        <v>5</v>
      </c>
      <c r="AF276" s="346">
        <v>4</v>
      </c>
      <c r="AG276" s="346">
        <v>4</v>
      </c>
      <c r="AH276" s="346">
        <v>3</v>
      </c>
      <c r="AI276" s="346">
        <v>1</v>
      </c>
      <c r="AJ276" s="346">
        <v>1</v>
      </c>
      <c r="AK276" s="346">
        <v>2</v>
      </c>
      <c r="AL276" s="346">
        <v>5</v>
      </c>
      <c r="AM276" s="346">
        <v>5</v>
      </c>
      <c r="AN276" s="346">
        <v>1</v>
      </c>
      <c r="AO276" s="373"/>
      <c r="AP276" s="348">
        <v>18.52</v>
      </c>
      <c r="AQ276" s="348">
        <v>21.55</v>
      </c>
      <c r="AR276" s="348">
        <v>19.309999999999999</v>
      </c>
      <c r="AS276" s="348">
        <v>7.98</v>
      </c>
      <c r="AT276" s="348">
        <v>-0.15</v>
      </c>
      <c r="AU276" s="351"/>
      <c r="AV276" s="346">
        <v>1</v>
      </c>
      <c r="AW276" s="346">
        <v>2</v>
      </c>
      <c r="AX276" s="346">
        <v>3</v>
      </c>
      <c r="AY276" s="346">
        <v>4</v>
      </c>
      <c r="AZ276" s="346">
        <v>5</v>
      </c>
      <c r="BA276" s="362"/>
      <c r="BB276" s="348">
        <v>20.164891957748299</v>
      </c>
      <c r="BC276" s="375">
        <v>0.965533107367615</v>
      </c>
      <c r="BD276" s="375">
        <v>6.64102407469708E-2</v>
      </c>
      <c r="BE276" s="375">
        <v>0.30149158756940098</v>
      </c>
      <c r="BF276" s="374"/>
      <c r="BG276" s="348">
        <v>52.439100000000003</v>
      </c>
      <c r="BH276" s="348">
        <v>19.9405</v>
      </c>
      <c r="BI276" s="348">
        <v>24.162400000000002</v>
      </c>
      <c r="BJ276" s="348">
        <v>3.4580000000000002</v>
      </c>
      <c r="BK276" s="373"/>
      <c r="BL276" s="372" t="s">
        <v>948</v>
      </c>
      <c r="BM276" s="372" t="s">
        <v>3676</v>
      </c>
      <c r="BN276" s="372" t="s">
        <v>3677</v>
      </c>
      <c r="BO276" s="372" t="s">
        <v>3678</v>
      </c>
      <c r="BP276" s="372" t="s">
        <v>3679</v>
      </c>
      <c r="BQ276" s="373"/>
      <c r="BR276" s="354" t="s">
        <v>519</v>
      </c>
    </row>
    <row r="277" spans="1:70" s="428" customFormat="1" x14ac:dyDescent="0.25">
      <c r="A277" s="345" t="s">
        <v>3680</v>
      </c>
      <c r="B277" s="373"/>
      <c r="C277" s="719">
        <v>45342</v>
      </c>
      <c r="D277" s="373"/>
      <c r="E277" s="346">
        <v>438.90800000000002</v>
      </c>
      <c r="F277" s="373"/>
      <c r="G277" s="347">
        <v>10.4915</v>
      </c>
      <c r="H277" s="374"/>
      <c r="I277" s="348">
        <v>0.32800000000000001</v>
      </c>
      <c r="J277" s="348">
        <v>-1.5567</v>
      </c>
      <c r="K277" s="348">
        <v>-1.577</v>
      </c>
      <c r="L277" s="348">
        <v>-2.1334</v>
      </c>
      <c r="M277" s="348">
        <v>5.4273999999999996</v>
      </c>
      <c r="N277" s="350">
        <v>6.0861999999999998</v>
      </c>
      <c r="O277" s="348">
        <v>-7.6102999999999996</v>
      </c>
      <c r="P277" s="348" t="s">
        <v>430</v>
      </c>
      <c r="Q277" s="348" t="s">
        <v>430</v>
      </c>
      <c r="R277" s="348" t="s">
        <v>430</v>
      </c>
      <c r="S277" s="348">
        <v>-1.5677000000000001</v>
      </c>
      <c r="T277" s="348">
        <v>18.645900000000001</v>
      </c>
      <c r="U277" s="348">
        <v>1.653</v>
      </c>
      <c r="V277" s="348">
        <v>3.8166000000000002</v>
      </c>
      <c r="W277" s="348">
        <v>-0.29270000000000002</v>
      </c>
      <c r="X277" s="348">
        <v>1.9388000000000001</v>
      </c>
      <c r="Y277" s="374"/>
      <c r="Z277" s="346">
        <v>1</v>
      </c>
      <c r="AA277" s="346">
        <v>5</v>
      </c>
      <c r="AB277" s="346">
        <v>5</v>
      </c>
      <c r="AC277" s="346">
        <v>5</v>
      </c>
      <c r="AD277" s="346">
        <v>1</v>
      </c>
      <c r="AE277" s="346">
        <v>4</v>
      </c>
      <c r="AF277" s="346">
        <v>5</v>
      </c>
      <c r="AG277" s="346" t="s">
        <v>430</v>
      </c>
      <c r="AH277" s="346" t="s">
        <v>430</v>
      </c>
      <c r="AI277" s="346" t="s">
        <v>430</v>
      </c>
      <c r="AJ277" s="346">
        <v>5</v>
      </c>
      <c r="AK277" s="346">
        <v>1</v>
      </c>
      <c r="AL277" s="346">
        <v>3</v>
      </c>
      <c r="AM277" s="346">
        <v>4</v>
      </c>
      <c r="AN277" s="346">
        <v>5</v>
      </c>
      <c r="AO277" s="373"/>
      <c r="AP277" s="348" t="s">
        <v>430</v>
      </c>
      <c r="AQ277" s="348" t="s">
        <v>430</v>
      </c>
      <c r="AR277" s="348" t="s">
        <v>430</v>
      </c>
      <c r="AS277" s="348" t="s">
        <v>430</v>
      </c>
      <c r="AT277" s="348">
        <v>5.27</v>
      </c>
      <c r="AU277" s="351"/>
      <c r="AV277" s="346" t="s">
        <v>430</v>
      </c>
      <c r="AW277" s="346" t="s">
        <v>430</v>
      </c>
      <c r="AX277" s="346" t="s">
        <v>430</v>
      </c>
      <c r="AY277" s="346" t="s">
        <v>430</v>
      </c>
      <c r="AZ277" s="346">
        <v>1</v>
      </c>
      <c r="BA277" s="362"/>
      <c r="BB277" s="348">
        <v>18.6976289603552</v>
      </c>
      <c r="BC277" s="375">
        <v>0.90520524881003495</v>
      </c>
      <c r="BD277" s="375">
        <v>-7.86206568837855E-3</v>
      </c>
      <c r="BE277" s="375">
        <v>0.223188153768583</v>
      </c>
      <c r="BF277" s="374"/>
      <c r="BG277" s="348">
        <v>25.993200000000002</v>
      </c>
      <c r="BH277" s="348">
        <v>6.2735799999999999</v>
      </c>
      <c r="BI277" s="348">
        <v>37.573799999999999</v>
      </c>
      <c r="BJ277" s="348">
        <v>30.159420000000001</v>
      </c>
      <c r="BK277" s="373"/>
      <c r="BL277" s="372" t="s">
        <v>3681</v>
      </c>
      <c r="BM277" s="372" t="s">
        <v>3682</v>
      </c>
      <c r="BN277" s="372" t="s">
        <v>3683</v>
      </c>
      <c r="BO277" s="372" t="s">
        <v>3684</v>
      </c>
      <c r="BP277" s="372" t="s">
        <v>3685</v>
      </c>
      <c r="BQ277" s="373"/>
      <c r="BR277" s="354" t="s">
        <v>548</v>
      </c>
    </row>
    <row r="278" spans="1:70" s="428" customFormat="1" x14ac:dyDescent="0.25">
      <c r="A278" s="884" t="s">
        <v>93</v>
      </c>
      <c r="B278" s="402"/>
      <c r="C278" s="724"/>
      <c r="D278" s="402"/>
      <c r="E278" s="403"/>
      <c r="F278" s="402"/>
      <c r="G278" s="404"/>
      <c r="H278" s="406"/>
      <c r="I278" s="405">
        <v>3.2099999999999997E-2</v>
      </c>
      <c r="J278" s="405">
        <v>-1.3736999999999999</v>
      </c>
      <c r="K278" s="405">
        <v>-0.6129</v>
      </c>
      <c r="L278" s="405">
        <v>-0.55500000000000005</v>
      </c>
      <c r="M278" s="405">
        <v>-2.3281999999999998</v>
      </c>
      <c r="N278" s="407">
        <v>8.3437000000000001</v>
      </c>
      <c r="O278" s="405">
        <v>-1.8153999999999999</v>
      </c>
      <c r="P278" s="405">
        <v>22.422899999999998</v>
      </c>
      <c r="Q278" s="405">
        <v>23.2944</v>
      </c>
      <c r="R278" s="405">
        <v>14.3094</v>
      </c>
      <c r="S278" s="405">
        <v>-0.22120000000000001</v>
      </c>
      <c r="T278" s="405">
        <v>10.146699999999999</v>
      </c>
      <c r="U278" s="405">
        <v>1.9019999999999999</v>
      </c>
      <c r="V278" s="405">
        <v>5.7462999999999997</v>
      </c>
      <c r="W278" s="405">
        <v>0.44619999999999999</v>
      </c>
      <c r="X278" s="405">
        <v>13.0313</v>
      </c>
      <c r="Y278" s="406"/>
      <c r="Z278" s="403">
        <v>5</v>
      </c>
      <c r="AA278" s="403">
        <v>5</v>
      </c>
      <c r="AB278" s="403">
        <v>5</v>
      </c>
      <c r="AC278" s="403">
        <v>5</v>
      </c>
      <c r="AD278" s="403">
        <v>5</v>
      </c>
      <c r="AE278" s="403">
        <v>5</v>
      </c>
      <c r="AF278" s="403">
        <v>5</v>
      </c>
      <c r="AG278" s="403">
        <v>4</v>
      </c>
      <c r="AH278" s="403">
        <v>3</v>
      </c>
      <c r="AI278" s="403">
        <v>2</v>
      </c>
      <c r="AJ278" s="403">
        <v>5</v>
      </c>
      <c r="AK278" s="403">
        <v>5</v>
      </c>
      <c r="AL278" s="403">
        <v>5</v>
      </c>
      <c r="AM278" s="403">
        <v>5</v>
      </c>
      <c r="AN278" s="403">
        <v>5</v>
      </c>
      <c r="AO278" s="402"/>
      <c r="AP278" s="405">
        <v>18.100000000000001</v>
      </c>
      <c r="AQ278" s="405">
        <v>22.125</v>
      </c>
      <c r="AR278" s="405">
        <v>19.953333333333301</v>
      </c>
      <c r="AS278" s="405">
        <v>8.5625</v>
      </c>
      <c r="AT278" s="405">
        <v>2.57</v>
      </c>
      <c r="AU278" s="408"/>
      <c r="AV278" s="403">
        <v>2</v>
      </c>
      <c r="AW278" s="403">
        <v>2</v>
      </c>
      <c r="AX278" s="403">
        <v>3</v>
      </c>
      <c r="AY278" s="403">
        <v>4</v>
      </c>
      <c r="AZ278" s="403">
        <v>5</v>
      </c>
      <c r="BA278" s="409"/>
      <c r="BB278" s="405"/>
      <c r="BC278" s="410"/>
      <c r="BD278" s="410"/>
      <c r="BE278" s="410"/>
      <c r="BF278" s="406"/>
      <c r="BG278" s="405"/>
      <c r="BH278" s="405"/>
      <c r="BI278" s="405"/>
      <c r="BJ278" s="405"/>
      <c r="BK278" s="402"/>
      <c r="BL278" s="401"/>
      <c r="BM278" s="401"/>
      <c r="BN278" s="401"/>
      <c r="BO278" s="401"/>
      <c r="BP278" s="401"/>
      <c r="BQ278" s="402"/>
      <c r="BR278" s="411"/>
    </row>
    <row r="279" spans="1:70" s="428" customFormat="1" x14ac:dyDescent="0.25">
      <c r="A279" s="885" t="s">
        <v>94</v>
      </c>
      <c r="B279" s="373"/>
      <c r="C279" s="719"/>
      <c r="D279" s="373"/>
      <c r="E279" s="346"/>
      <c r="F279" s="373"/>
      <c r="G279" s="347"/>
      <c r="H279" s="374"/>
      <c r="I279" s="348">
        <v>0.32800000000000001</v>
      </c>
      <c r="J279" s="348">
        <v>-1.2007000000000001</v>
      </c>
      <c r="K279" s="348">
        <v>1.1524000000000001</v>
      </c>
      <c r="L279" s="348">
        <v>0.5806</v>
      </c>
      <c r="M279" s="348">
        <v>5.4273999999999996</v>
      </c>
      <c r="N279" s="350">
        <v>12.3445</v>
      </c>
      <c r="O279" s="348">
        <v>0.27389999999999998</v>
      </c>
      <c r="P279" s="348">
        <v>22.894100000000002</v>
      </c>
      <c r="Q279" s="348">
        <v>24.215399999999999</v>
      </c>
      <c r="R279" s="348">
        <v>15.2674</v>
      </c>
      <c r="S279" s="348">
        <v>0.87339999999999995</v>
      </c>
      <c r="T279" s="348">
        <v>18.645900000000001</v>
      </c>
      <c r="U279" s="348">
        <v>4.2111000000000001</v>
      </c>
      <c r="V279" s="348">
        <v>9.2530999999999999</v>
      </c>
      <c r="W279" s="348">
        <v>1.4173</v>
      </c>
      <c r="X279" s="348">
        <v>22.043299999999999</v>
      </c>
      <c r="Y279" s="374"/>
      <c r="Z279" s="346"/>
      <c r="AA279" s="346"/>
      <c r="AB279" s="346"/>
      <c r="AC279" s="346"/>
      <c r="AD279" s="346"/>
      <c r="AE279" s="346"/>
      <c r="AF279" s="346"/>
      <c r="AG279" s="346"/>
      <c r="AH279" s="346"/>
      <c r="AI279" s="346"/>
      <c r="AJ279" s="346"/>
      <c r="AK279" s="346"/>
      <c r="AL279" s="346"/>
      <c r="AM279" s="346"/>
      <c r="AN279" s="346"/>
      <c r="AO279" s="373"/>
      <c r="AP279" s="348">
        <v>18.52</v>
      </c>
      <c r="AQ279" s="348">
        <v>22.7</v>
      </c>
      <c r="AR279" s="348">
        <v>20.72</v>
      </c>
      <c r="AS279" s="348">
        <v>9.15</v>
      </c>
      <c r="AT279" s="348">
        <v>5.27</v>
      </c>
      <c r="AU279" s="351"/>
      <c r="AV279" s="346"/>
      <c r="AW279" s="346"/>
      <c r="AX279" s="346"/>
      <c r="AY279" s="346"/>
      <c r="AZ279" s="346"/>
      <c r="BA279" s="362"/>
      <c r="BB279" s="348"/>
      <c r="BC279" s="375"/>
      <c r="BD279" s="375"/>
      <c r="BE279" s="375"/>
      <c r="BF279" s="374"/>
      <c r="BG279" s="348"/>
      <c r="BH279" s="348"/>
      <c r="BI279" s="348"/>
      <c r="BJ279" s="348"/>
      <c r="BK279" s="373"/>
      <c r="BL279" s="372"/>
      <c r="BM279" s="372"/>
      <c r="BN279" s="372"/>
      <c r="BO279" s="372"/>
      <c r="BP279" s="372"/>
      <c r="BQ279" s="373"/>
      <c r="BR279" s="354"/>
    </row>
    <row r="280" spans="1:70" s="428" customFormat="1" x14ac:dyDescent="0.25">
      <c r="A280" s="885" t="s">
        <v>95</v>
      </c>
      <c r="B280" s="373"/>
      <c r="C280" s="719"/>
      <c r="D280" s="373"/>
      <c r="E280" s="346"/>
      <c r="F280" s="373"/>
      <c r="G280" s="347"/>
      <c r="H280" s="374"/>
      <c r="I280" s="348">
        <v>-0.67889999999999995</v>
      </c>
      <c r="J280" s="348">
        <v>-1.5567</v>
      </c>
      <c r="K280" s="348">
        <v>-1.577</v>
      </c>
      <c r="L280" s="348">
        <v>-2.1334</v>
      </c>
      <c r="M280" s="348">
        <v>-6.3114999999999997</v>
      </c>
      <c r="N280" s="350">
        <v>5.9893999999999998</v>
      </c>
      <c r="O280" s="348">
        <v>-7.6102999999999996</v>
      </c>
      <c r="P280" s="348">
        <v>21.859000000000002</v>
      </c>
      <c r="Q280" s="348">
        <v>21.913799999999998</v>
      </c>
      <c r="R280" s="348">
        <v>13.3513</v>
      </c>
      <c r="S280" s="348">
        <v>-1.5677000000000001</v>
      </c>
      <c r="T280" s="348">
        <v>5.0491000000000001</v>
      </c>
      <c r="U280" s="348">
        <v>-0.55889999999999995</v>
      </c>
      <c r="V280" s="348">
        <v>3.5063</v>
      </c>
      <c r="W280" s="348">
        <v>-0.29270000000000002</v>
      </c>
      <c r="X280" s="348">
        <v>1.9388000000000001</v>
      </c>
      <c r="Y280" s="374"/>
      <c r="Z280" s="346"/>
      <c r="AA280" s="346"/>
      <c r="AB280" s="346"/>
      <c r="AC280" s="346"/>
      <c r="AD280" s="346"/>
      <c r="AE280" s="346"/>
      <c r="AF280" s="346"/>
      <c r="AG280" s="346"/>
      <c r="AH280" s="346"/>
      <c r="AI280" s="346"/>
      <c r="AJ280" s="346"/>
      <c r="AK280" s="346"/>
      <c r="AL280" s="346"/>
      <c r="AM280" s="346"/>
      <c r="AN280" s="346"/>
      <c r="AO280" s="373"/>
      <c r="AP280" s="348">
        <v>17.68</v>
      </c>
      <c r="AQ280" s="348">
        <v>21.55</v>
      </c>
      <c r="AR280" s="348">
        <v>19.309999999999999</v>
      </c>
      <c r="AS280" s="348">
        <v>7.98</v>
      </c>
      <c r="AT280" s="348">
        <v>-0.15</v>
      </c>
      <c r="AU280" s="351"/>
      <c r="AV280" s="346"/>
      <c r="AW280" s="346"/>
      <c r="AX280" s="346"/>
      <c r="AY280" s="346"/>
      <c r="AZ280" s="346"/>
      <c r="BA280" s="362"/>
      <c r="BB280" s="348"/>
      <c r="BC280" s="375"/>
      <c r="BD280" s="375"/>
      <c r="BE280" s="375"/>
      <c r="BF280" s="374"/>
      <c r="BG280" s="348"/>
      <c r="BH280" s="348"/>
      <c r="BI280" s="348"/>
      <c r="BJ280" s="348"/>
      <c r="BK280" s="373"/>
      <c r="BL280" s="372"/>
      <c r="BM280" s="372"/>
      <c r="BN280" s="372"/>
      <c r="BO280" s="372"/>
      <c r="BP280" s="372"/>
      <c r="BQ280" s="373"/>
      <c r="BR280" s="354"/>
    </row>
    <row r="281" spans="1:70" s="428" customFormat="1" x14ac:dyDescent="0.25">
      <c r="A281" s="886" t="s">
        <v>96</v>
      </c>
      <c r="B281" s="413"/>
      <c r="C281" s="725"/>
      <c r="D281" s="413"/>
      <c r="E281" s="414"/>
      <c r="F281" s="413"/>
      <c r="G281" s="415"/>
      <c r="H281" s="417"/>
      <c r="I281" s="416">
        <v>0.22739999999999999</v>
      </c>
      <c r="J281" s="416">
        <v>-1.4188000000000001</v>
      </c>
      <c r="K281" s="416">
        <v>-0.76959999999999995</v>
      </c>
      <c r="L281" s="416">
        <v>-0.2276</v>
      </c>
      <c r="M281" s="416">
        <v>-3.6484000000000001</v>
      </c>
      <c r="N281" s="418">
        <v>7.8739999999999997</v>
      </c>
      <c r="O281" s="416">
        <v>-0.54300000000000004</v>
      </c>
      <c r="P281" s="416">
        <v>22.4693</v>
      </c>
      <c r="Q281" s="416">
        <v>23.753900000000002</v>
      </c>
      <c r="R281" s="416">
        <v>14.3094</v>
      </c>
      <c r="S281" s="416">
        <v>-0.2485</v>
      </c>
      <c r="T281" s="416">
        <v>9.5845000000000002</v>
      </c>
      <c r="U281" s="416">
        <v>1.653</v>
      </c>
      <c r="V281" s="416">
        <v>5.8426</v>
      </c>
      <c r="W281" s="416">
        <v>0.36630000000000001</v>
      </c>
      <c r="X281" s="416">
        <v>11.8972</v>
      </c>
      <c r="Y281" s="417"/>
      <c r="Z281" s="414"/>
      <c r="AA281" s="414"/>
      <c r="AB281" s="414"/>
      <c r="AC281" s="414"/>
      <c r="AD281" s="414"/>
      <c r="AE281" s="414"/>
      <c r="AF281" s="414"/>
      <c r="AG281" s="414"/>
      <c r="AH281" s="414"/>
      <c r="AI281" s="414"/>
      <c r="AJ281" s="414"/>
      <c r="AK281" s="414"/>
      <c r="AL281" s="414"/>
      <c r="AM281" s="414"/>
      <c r="AN281" s="414"/>
      <c r="AO281" s="413"/>
      <c r="AP281" s="416">
        <v>18.100000000000001</v>
      </c>
      <c r="AQ281" s="416">
        <v>22.12</v>
      </c>
      <c r="AR281" s="416">
        <v>19.829999999999998</v>
      </c>
      <c r="AS281" s="416">
        <v>8.56</v>
      </c>
      <c r="AT281" s="416">
        <v>2.82</v>
      </c>
      <c r="AU281" s="419"/>
      <c r="AV281" s="414"/>
      <c r="AW281" s="414"/>
      <c r="AX281" s="414"/>
      <c r="AY281" s="414"/>
      <c r="AZ281" s="414"/>
      <c r="BA281" s="420"/>
      <c r="BB281" s="416"/>
      <c r="BC281" s="421"/>
      <c r="BD281" s="421"/>
      <c r="BE281" s="421"/>
      <c r="BF281" s="417"/>
      <c r="BG281" s="416"/>
      <c r="BH281" s="416"/>
      <c r="BI281" s="416"/>
      <c r="BJ281" s="416"/>
      <c r="BK281" s="413"/>
      <c r="BL281" s="412"/>
      <c r="BM281" s="412"/>
      <c r="BN281" s="412"/>
      <c r="BO281" s="412"/>
      <c r="BP281" s="412"/>
      <c r="BQ281" s="413"/>
      <c r="BR281" s="422"/>
    </row>
    <row r="282" spans="1:70" s="428" customFormat="1" ht="14.5" customHeight="1" x14ac:dyDescent="0.35">
      <c r="A282" s="873" t="s">
        <v>3686</v>
      </c>
      <c r="B282" s="861"/>
      <c r="C282" s="862"/>
      <c r="D282" s="861"/>
      <c r="E282" s="863"/>
      <c r="F282" s="861"/>
      <c r="G282" s="864"/>
      <c r="H282" s="866"/>
      <c r="I282" s="865"/>
      <c r="J282" s="865"/>
      <c r="K282" s="865"/>
      <c r="L282" s="865"/>
      <c r="M282" s="865"/>
      <c r="N282" s="867"/>
      <c r="O282" s="865"/>
      <c r="P282" s="865"/>
      <c r="Q282" s="865"/>
      <c r="R282" s="865"/>
      <c r="S282" s="865"/>
      <c r="T282" s="865"/>
      <c r="U282" s="865"/>
      <c r="V282" s="865"/>
      <c r="W282" s="865"/>
      <c r="X282" s="865"/>
      <c r="Y282" s="866"/>
      <c r="Z282" s="863"/>
      <c r="AA282" s="863"/>
      <c r="AB282" s="863"/>
      <c r="AC282" s="863"/>
      <c r="AD282" s="863"/>
      <c r="AE282" s="863"/>
      <c r="AF282" s="863"/>
      <c r="AG282" s="863"/>
      <c r="AH282" s="863"/>
      <c r="AI282" s="863"/>
      <c r="AJ282" s="863"/>
      <c r="AK282" s="863"/>
      <c r="AL282" s="863"/>
      <c r="AM282" s="863"/>
      <c r="AN282" s="863"/>
      <c r="AO282" s="861"/>
      <c r="AP282" s="865"/>
      <c r="AQ282" s="865"/>
      <c r="AR282" s="865"/>
      <c r="AS282" s="865"/>
      <c r="AT282" s="865"/>
      <c r="AU282" s="868"/>
      <c r="AV282" s="863"/>
      <c r="AW282" s="863"/>
      <c r="AX282" s="863"/>
      <c r="AY282" s="863"/>
      <c r="AZ282" s="863"/>
      <c r="BA282" s="869"/>
      <c r="BB282" s="865"/>
      <c r="BC282" s="870"/>
      <c r="BD282" s="870"/>
      <c r="BE282" s="870"/>
      <c r="BF282" s="866"/>
      <c r="BG282" s="865"/>
      <c r="BH282" s="865"/>
      <c r="BI282" s="865"/>
      <c r="BJ282" s="865"/>
      <c r="BK282" s="861"/>
      <c r="BL282" s="871"/>
      <c r="BM282" s="871"/>
      <c r="BN282" s="871"/>
      <c r="BO282" s="871"/>
      <c r="BP282" s="871"/>
      <c r="BQ282" s="861"/>
      <c r="BR282" s="872"/>
    </row>
    <row r="283" spans="1:70" s="428" customFormat="1" x14ac:dyDescent="0.25">
      <c r="A283" s="345" t="s">
        <v>3687</v>
      </c>
      <c r="B283" s="373"/>
      <c r="C283" s="719">
        <v>43364</v>
      </c>
      <c r="D283" s="373"/>
      <c r="E283" s="346">
        <v>5239.71</v>
      </c>
      <c r="F283" s="373"/>
      <c r="G283" s="347">
        <v>36.989199999999997</v>
      </c>
      <c r="H283" s="374"/>
      <c r="I283" s="348" t="s">
        <v>430</v>
      </c>
      <c r="J283" s="348">
        <v>-0.45910000000000001</v>
      </c>
      <c r="K283" s="348">
        <v>1.7722</v>
      </c>
      <c r="L283" s="348">
        <v>9.6684999999999999</v>
      </c>
      <c r="M283" s="348">
        <v>6.4048999999999996</v>
      </c>
      <c r="N283" s="350">
        <v>4.992</v>
      </c>
      <c r="O283" s="348">
        <v>7.4432</v>
      </c>
      <c r="P283" s="348">
        <v>15.325200000000001</v>
      </c>
      <c r="Q283" s="348">
        <v>14.1708</v>
      </c>
      <c r="R283" s="348" t="s">
        <v>430</v>
      </c>
      <c r="S283" s="348">
        <v>5.149</v>
      </c>
      <c r="T283" s="348">
        <v>22.226600000000001</v>
      </c>
      <c r="U283" s="348">
        <v>2.2530000000000001</v>
      </c>
      <c r="V283" s="348">
        <v>7.3042999999999996</v>
      </c>
      <c r="W283" s="348">
        <v>1.5491999999999999</v>
      </c>
      <c r="X283" s="348">
        <v>17.969899999999999</v>
      </c>
      <c r="Y283" s="374"/>
      <c r="Z283" s="346" t="s">
        <v>430</v>
      </c>
      <c r="AA283" s="346">
        <v>4</v>
      </c>
      <c r="AB283" s="346">
        <v>2</v>
      </c>
      <c r="AC283" s="346">
        <v>2</v>
      </c>
      <c r="AD283" s="346">
        <v>2</v>
      </c>
      <c r="AE283" s="346">
        <v>2</v>
      </c>
      <c r="AF283" s="346">
        <v>1</v>
      </c>
      <c r="AG283" s="346">
        <v>1</v>
      </c>
      <c r="AH283" s="346">
        <v>1</v>
      </c>
      <c r="AI283" s="346" t="s">
        <v>430</v>
      </c>
      <c r="AJ283" s="346">
        <v>2</v>
      </c>
      <c r="AK283" s="346">
        <v>2</v>
      </c>
      <c r="AL283" s="346">
        <v>2</v>
      </c>
      <c r="AM283" s="346">
        <v>2</v>
      </c>
      <c r="AN283" s="346">
        <v>2</v>
      </c>
      <c r="AO283" s="373"/>
      <c r="AP283" s="348" t="s">
        <v>430</v>
      </c>
      <c r="AQ283" s="348">
        <v>17.27</v>
      </c>
      <c r="AR283" s="348">
        <v>13.9</v>
      </c>
      <c r="AS283" s="348">
        <v>10.87</v>
      </c>
      <c r="AT283" s="348">
        <v>12.5</v>
      </c>
      <c r="AU283" s="351"/>
      <c r="AV283" s="346" t="s">
        <v>430</v>
      </c>
      <c r="AW283" s="346">
        <v>1</v>
      </c>
      <c r="AX283" s="346">
        <v>1</v>
      </c>
      <c r="AY283" s="346">
        <v>1</v>
      </c>
      <c r="AZ283" s="346">
        <v>2</v>
      </c>
      <c r="BA283" s="362"/>
      <c r="BB283" s="348">
        <v>12.894158901487399</v>
      </c>
      <c r="BC283" s="375">
        <v>0.89294546662600605</v>
      </c>
      <c r="BD283" s="375">
        <v>5.9336142814229199E-2</v>
      </c>
      <c r="BE283" s="375">
        <v>0.54862126312540604</v>
      </c>
      <c r="BF283" s="374"/>
      <c r="BG283" s="348">
        <v>48.583799999999997</v>
      </c>
      <c r="BH283" s="348">
        <v>14.255000000000001</v>
      </c>
      <c r="BI283" s="348">
        <v>31.042000000000002</v>
      </c>
      <c r="BJ283" s="348">
        <v>6.1192000000000002</v>
      </c>
      <c r="BK283" s="373"/>
      <c r="BL283" s="372" t="s">
        <v>3688</v>
      </c>
      <c r="BM283" s="372" t="s">
        <v>3689</v>
      </c>
      <c r="BN283" s="372" t="s">
        <v>3690</v>
      </c>
      <c r="BO283" s="372" t="s">
        <v>3691</v>
      </c>
      <c r="BP283" s="372" t="s">
        <v>3692</v>
      </c>
      <c r="BQ283" s="373"/>
      <c r="BR283" s="354" t="s">
        <v>443</v>
      </c>
    </row>
    <row r="284" spans="1:70" s="428" customFormat="1" x14ac:dyDescent="0.25">
      <c r="A284" s="345" t="s">
        <v>3693</v>
      </c>
      <c r="B284" s="373"/>
      <c r="C284" s="719">
        <v>45862</v>
      </c>
      <c r="D284" s="373"/>
      <c r="E284" s="346">
        <v>1518.16</v>
      </c>
      <c r="F284" s="373"/>
      <c r="G284" s="347">
        <v>9.9700000000000006</v>
      </c>
      <c r="H284" s="374"/>
      <c r="I284" s="348">
        <v>0.70709999999999995</v>
      </c>
      <c r="J284" s="348">
        <v>0.20100000000000001</v>
      </c>
      <c r="K284" s="348">
        <v>0.91090000000000004</v>
      </c>
      <c r="L284" s="348">
        <v>6.8596000000000004</v>
      </c>
      <c r="M284" s="348">
        <v>4.617</v>
      </c>
      <c r="N284" s="350">
        <v>-1.9665999999999999</v>
      </c>
      <c r="O284" s="348" t="s">
        <v>430</v>
      </c>
      <c r="P284" s="348" t="s">
        <v>430</v>
      </c>
      <c r="Q284" s="348" t="s">
        <v>430</v>
      </c>
      <c r="R284" s="348" t="s">
        <v>430</v>
      </c>
      <c r="S284" s="348">
        <v>2.4666000000000001</v>
      </c>
      <c r="T284" s="348">
        <v>19.5444</v>
      </c>
      <c r="U284" s="348">
        <v>0.70709999999999995</v>
      </c>
      <c r="V284" s="348">
        <v>1.8386</v>
      </c>
      <c r="W284" s="348">
        <v>0.1004</v>
      </c>
      <c r="X284" s="348">
        <v>-0.27939999999999998</v>
      </c>
      <c r="Y284" s="374"/>
      <c r="Z284" s="346">
        <v>2</v>
      </c>
      <c r="AA284" s="346">
        <v>1</v>
      </c>
      <c r="AB284" s="346">
        <v>3</v>
      </c>
      <c r="AC284" s="346">
        <v>3</v>
      </c>
      <c r="AD284" s="346">
        <v>3</v>
      </c>
      <c r="AE284" s="346">
        <v>3</v>
      </c>
      <c r="AF284" s="346" t="s">
        <v>430</v>
      </c>
      <c r="AG284" s="346" t="s">
        <v>430</v>
      </c>
      <c r="AH284" s="346" t="s">
        <v>430</v>
      </c>
      <c r="AI284" s="346" t="s">
        <v>430</v>
      </c>
      <c r="AJ284" s="346">
        <v>4</v>
      </c>
      <c r="AK284" s="346">
        <v>3</v>
      </c>
      <c r="AL284" s="346">
        <v>3</v>
      </c>
      <c r="AM284" s="346">
        <v>3</v>
      </c>
      <c r="AN284" s="346">
        <v>4</v>
      </c>
      <c r="AO284" s="373"/>
      <c r="AP284" s="348" t="s">
        <v>430</v>
      </c>
      <c r="AQ284" s="348" t="s">
        <v>430</v>
      </c>
      <c r="AR284" s="348" t="s">
        <v>430</v>
      </c>
      <c r="AS284" s="348" t="s">
        <v>430</v>
      </c>
      <c r="AT284" s="348">
        <v>6.58</v>
      </c>
      <c r="AU284" s="351"/>
      <c r="AV284" s="346" t="s">
        <v>430</v>
      </c>
      <c r="AW284" s="346" t="s">
        <v>430</v>
      </c>
      <c r="AX284" s="346" t="s">
        <v>430</v>
      </c>
      <c r="AY284" s="346" t="s">
        <v>430</v>
      </c>
      <c r="AZ284" s="346">
        <v>3</v>
      </c>
      <c r="BA284" s="362"/>
      <c r="BB284" s="348">
        <v>14.854108650441599</v>
      </c>
      <c r="BC284" s="375">
        <v>0.88797436454575895</v>
      </c>
      <c r="BD284" s="375">
        <v>-3.5374385912027698E-2</v>
      </c>
      <c r="BE284" s="375">
        <v>0.142448738809165</v>
      </c>
      <c r="BF284" s="374"/>
      <c r="BG284" s="348">
        <v>53.764499999999998</v>
      </c>
      <c r="BH284" s="348">
        <v>28.4481</v>
      </c>
      <c r="BI284" s="348">
        <v>16.6935</v>
      </c>
      <c r="BJ284" s="348">
        <v>1.0939000000000001</v>
      </c>
      <c r="BK284" s="373"/>
      <c r="BL284" s="372" t="s">
        <v>3694</v>
      </c>
      <c r="BM284" s="372" t="s">
        <v>3695</v>
      </c>
      <c r="BN284" s="372" t="s">
        <v>3696</v>
      </c>
      <c r="BO284" s="372" t="s">
        <v>3697</v>
      </c>
      <c r="BP284" s="372" t="s">
        <v>1614</v>
      </c>
      <c r="BQ284" s="373"/>
      <c r="BR284" s="354" t="s">
        <v>436</v>
      </c>
    </row>
    <row r="285" spans="1:70" s="428" customFormat="1" ht="11" x14ac:dyDescent="0.3">
      <c r="A285" s="841" t="s">
        <v>3698</v>
      </c>
      <c r="B285" s="842"/>
      <c r="C285" s="843">
        <v>46078</v>
      </c>
      <c r="D285" s="842"/>
      <c r="E285" s="844">
        <v>751.26900000000001</v>
      </c>
      <c r="F285" s="842"/>
      <c r="G285" s="845">
        <v>10.589</v>
      </c>
      <c r="H285" s="847"/>
      <c r="I285" s="846">
        <v>0.54120000000000001</v>
      </c>
      <c r="J285" s="846">
        <v>0.15129999999999999</v>
      </c>
      <c r="K285" s="846">
        <v>0.83799999999999997</v>
      </c>
      <c r="L285" s="846">
        <v>6.8409000000000004</v>
      </c>
      <c r="M285" s="846" t="s">
        <v>430</v>
      </c>
      <c r="N285" s="848" t="s">
        <v>430</v>
      </c>
      <c r="O285" s="846" t="s">
        <v>430</v>
      </c>
      <c r="P285" s="846" t="s">
        <v>430</v>
      </c>
      <c r="Q285" s="846" t="s">
        <v>430</v>
      </c>
      <c r="R285" s="846" t="s">
        <v>430</v>
      </c>
      <c r="S285" s="846">
        <v>3.0659999999999998</v>
      </c>
      <c r="T285" s="846">
        <v>10.7173</v>
      </c>
      <c r="U285" s="846" t="s">
        <v>430</v>
      </c>
      <c r="V285" s="846" t="s">
        <v>430</v>
      </c>
      <c r="W285" s="846">
        <v>1.0112000000000001</v>
      </c>
      <c r="X285" s="846">
        <v>5.89</v>
      </c>
      <c r="Y285" s="847"/>
      <c r="Z285" s="844">
        <v>3</v>
      </c>
      <c r="AA285" s="844">
        <v>3</v>
      </c>
      <c r="AB285" s="844">
        <v>4</v>
      </c>
      <c r="AC285" s="844">
        <v>4</v>
      </c>
      <c r="AD285" s="844" t="s">
        <v>430</v>
      </c>
      <c r="AE285" s="844" t="s">
        <v>430</v>
      </c>
      <c r="AF285" s="844" t="s">
        <v>430</v>
      </c>
      <c r="AG285" s="844" t="s">
        <v>430</v>
      </c>
      <c r="AH285" s="844" t="s">
        <v>430</v>
      </c>
      <c r="AI285" s="844" t="s">
        <v>430</v>
      </c>
      <c r="AJ285" s="844">
        <v>3</v>
      </c>
      <c r="AK285" s="844">
        <v>4</v>
      </c>
      <c r="AL285" s="844" t="s">
        <v>430</v>
      </c>
      <c r="AM285" s="844" t="s">
        <v>430</v>
      </c>
      <c r="AN285" s="844">
        <v>3</v>
      </c>
      <c r="AO285" s="842"/>
      <c r="AP285" s="846" t="s">
        <v>430</v>
      </c>
      <c r="AQ285" s="846" t="s">
        <v>430</v>
      </c>
      <c r="AR285" s="846" t="s">
        <v>430</v>
      </c>
      <c r="AS285" s="846" t="s">
        <v>430</v>
      </c>
      <c r="AT285" s="846" t="s">
        <v>430</v>
      </c>
      <c r="AU285" s="849"/>
      <c r="AV285" s="844" t="s">
        <v>430</v>
      </c>
      <c r="AW285" s="844" t="s">
        <v>430</v>
      </c>
      <c r="AX285" s="844" t="s">
        <v>430</v>
      </c>
      <c r="AY285" s="844" t="s">
        <v>430</v>
      </c>
      <c r="AZ285" s="844" t="s">
        <v>430</v>
      </c>
      <c r="BA285" s="851"/>
      <c r="BB285" s="846">
        <v>14.1486816174768</v>
      </c>
      <c r="BC285" s="852">
        <v>0.98081915787887097</v>
      </c>
      <c r="BD285" s="852">
        <v>7.5523127221515995E-2</v>
      </c>
      <c r="BE285" s="852">
        <v>0.34849184534925798</v>
      </c>
      <c r="BF285" s="847"/>
      <c r="BG285" s="846">
        <v>73.352699999999999</v>
      </c>
      <c r="BH285" s="846">
        <v>4.7369500000000002</v>
      </c>
      <c r="BI285" s="846">
        <v>14.8118</v>
      </c>
      <c r="BJ285" s="846">
        <v>7.0985500000000004</v>
      </c>
      <c r="BK285" s="842"/>
      <c r="BL285" s="855" t="s">
        <v>3699</v>
      </c>
      <c r="BM285" s="855" t="s">
        <v>3700</v>
      </c>
      <c r="BN285" s="855" t="s">
        <v>1984</v>
      </c>
      <c r="BO285" s="855" t="s">
        <v>3701</v>
      </c>
      <c r="BP285" s="855" t="s">
        <v>3702</v>
      </c>
      <c r="BQ285" s="842"/>
      <c r="BR285" s="856" t="s">
        <v>611</v>
      </c>
    </row>
    <row r="286" spans="1:70" s="428" customFormat="1" x14ac:dyDescent="0.25">
      <c r="A286" s="345" t="s">
        <v>3703</v>
      </c>
      <c r="B286" s="373"/>
      <c r="C286" s="719">
        <v>45817</v>
      </c>
      <c r="D286" s="373"/>
      <c r="E286" s="346">
        <v>128.86000000000001</v>
      </c>
      <c r="F286" s="373"/>
      <c r="G286" s="347">
        <v>11.7248</v>
      </c>
      <c r="H286" s="374"/>
      <c r="I286" s="348">
        <v>0.83160000000000001</v>
      </c>
      <c r="J286" s="348">
        <v>-0.64319999999999999</v>
      </c>
      <c r="K286" s="348">
        <v>2.5648</v>
      </c>
      <c r="L286" s="348">
        <v>11.2273</v>
      </c>
      <c r="M286" s="348">
        <v>14.479900000000001</v>
      </c>
      <c r="N286" s="350">
        <v>11.4747</v>
      </c>
      <c r="O286" s="348" t="s">
        <v>430</v>
      </c>
      <c r="P286" s="348" t="s">
        <v>430</v>
      </c>
      <c r="Q286" s="348" t="s">
        <v>430</v>
      </c>
      <c r="R286" s="348" t="s">
        <v>430</v>
      </c>
      <c r="S286" s="348">
        <v>5.6383000000000001</v>
      </c>
      <c r="T286" s="348">
        <v>28.3629</v>
      </c>
      <c r="U286" s="348">
        <v>7.7301000000000002</v>
      </c>
      <c r="V286" s="348">
        <v>15.216699999999999</v>
      </c>
      <c r="W286" s="348">
        <v>3.3031000000000001</v>
      </c>
      <c r="X286" s="348">
        <v>14.2141</v>
      </c>
      <c r="Y286" s="374"/>
      <c r="Z286" s="346">
        <v>1</v>
      </c>
      <c r="AA286" s="346">
        <v>5</v>
      </c>
      <c r="AB286" s="346">
        <v>1</v>
      </c>
      <c r="AC286" s="346">
        <v>1</v>
      </c>
      <c r="AD286" s="346">
        <v>1</v>
      </c>
      <c r="AE286" s="346">
        <v>1</v>
      </c>
      <c r="AF286" s="346" t="s">
        <v>430</v>
      </c>
      <c r="AG286" s="346" t="s">
        <v>430</v>
      </c>
      <c r="AH286" s="346" t="s">
        <v>430</v>
      </c>
      <c r="AI286" s="346" t="s">
        <v>430</v>
      </c>
      <c r="AJ286" s="346">
        <v>1</v>
      </c>
      <c r="AK286" s="346">
        <v>1</v>
      </c>
      <c r="AL286" s="346">
        <v>1</v>
      </c>
      <c r="AM286" s="346">
        <v>1</v>
      </c>
      <c r="AN286" s="346">
        <v>1</v>
      </c>
      <c r="AO286" s="373"/>
      <c r="AP286" s="348" t="s">
        <v>430</v>
      </c>
      <c r="AQ286" s="348" t="s">
        <v>430</v>
      </c>
      <c r="AR286" s="348" t="s">
        <v>430</v>
      </c>
      <c r="AS286" s="348" t="s">
        <v>430</v>
      </c>
      <c r="AT286" s="348">
        <v>21.7</v>
      </c>
      <c r="AU286" s="351"/>
      <c r="AV286" s="346" t="s">
        <v>430</v>
      </c>
      <c r="AW286" s="346" t="s">
        <v>430</v>
      </c>
      <c r="AX286" s="346" t="s">
        <v>430</v>
      </c>
      <c r="AY286" s="346" t="s">
        <v>430</v>
      </c>
      <c r="AZ286" s="346">
        <v>1</v>
      </c>
      <c r="BA286" s="362"/>
      <c r="BB286" s="348">
        <v>14.5331156042727</v>
      </c>
      <c r="BC286" s="375">
        <v>0.89047001265227799</v>
      </c>
      <c r="BD286" s="375">
        <v>5.6982584959471103E-2</v>
      </c>
      <c r="BE286" s="375">
        <v>1.4916624891936601</v>
      </c>
      <c r="BF286" s="374"/>
      <c r="BG286" s="348">
        <v>15.9938</v>
      </c>
      <c r="BH286" s="348">
        <v>25.212599999999998</v>
      </c>
      <c r="BI286" s="348">
        <v>55.414400000000001</v>
      </c>
      <c r="BJ286" s="348">
        <v>3.3792</v>
      </c>
      <c r="BK286" s="373"/>
      <c r="BL286" s="372" t="s">
        <v>3704</v>
      </c>
      <c r="BM286" s="372" t="s">
        <v>3705</v>
      </c>
      <c r="BN286" s="372" t="s">
        <v>3706</v>
      </c>
      <c r="BO286" s="372" t="s">
        <v>3707</v>
      </c>
      <c r="BP286" s="372" t="s">
        <v>3708</v>
      </c>
      <c r="BQ286" s="373"/>
      <c r="BR286" s="354" t="s">
        <v>476</v>
      </c>
    </row>
    <row r="287" spans="1:70" s="428" customFormat="1" x14ac:dyDescent="0.25">
      <c r="A287" s="345" t="s">
        <v>3709</v>
      </c>
      <c r="B287" s="373"/>
      <c r="C287" s="719">
        <v>46237</v>
      </c>
      <c r="D287" s="373"/>
      <c r="E287" s="346">
        <v>620.11</v>
      </c>
      <c r="F287" s="373"/>
      <c r="G287" s="347">
        <v>10.0161</v>
      </c>
      <c r="H287" s="374"/>
      <c r="I287" s="348">
        <v>0.52190000000000003</v>
      </c>
      <c r="J287" s="348">
        <v>0.17100000000000001</v>
      </c>
      <c r="K287" s="348" t="s">
        <v>430</v>
      </c>
      <c r="L287" s="348" t="s">
        <v>430</v>
      </c>
      <c r="M287" s="348" t="s">
        <v>430</v>
      </c>
      <c r="N287" s="350" t="s">
        <v>430</v>
      </c>
      <c r="O287" s="348" t="s">
        <v>430</v>
      </c>
      <c r="P287" s="348" t="s">
        <v>430</v>
      </c>
      <c r="Q287" s="348" t="s">
        <v>430</v>
      </c>
      <c r="R287" s="348" t="s">
        <v>430</v>
      </c>
      <c r="S287" s="348" t="s">
        <v>430</v>
      </c>
      <c r="T287" s="348" t="s">
        <v>430</v>
      </c>
      <c r="U287" s="348" t="s">
        <v>430</v>
      </c>
      <c r="V287" s="348" t="s">
        <v>430</v>
      </c>
      <c r="W287" s="348" t="s">
        <v>430</v>
      </c>
      <c r="X287" s="348">
        <v>0.161</v>
      </c>
      <c r="Y287" s="374"/>
      <c r="Z287" s="346">
        <v>4</v>
      </c>
      <c r="AA287" s="346">
        <v>2</v>
      </c>
      <c r="AB287" s="346" t="s">
        <v>430</v>
      </c>
      <c r="AC287" s="346" t="s">
        <v>430</v>
      </c>
      <c r="AD287" s="346" t="s">
        <v>430</v>
      </c>
      <c r="AE287" s="346" t="s">
        <v>430</v>
      </c>
      <c r="AF287" s="346" t="s">
        <v>430</v>
      </c>
      <c r="AG287" s="346" t="s">
        <v>430</v>
      </c>
      <c r="AH287" s="346" t="s">
        <v>430</v>
      </c>
      <c r="AI287" s="346" t="s">
        <v>430</v>
      </c>
      <c r="AJ287" s="346" t="s">
        <v>430</v>
      </c>
      <c r="AK287" s="346" t="s">
        <v>430</v>
      </c>
      <c r="AL287" s="346" t="s">
        <v>430</v>
      </c>
      <c r="AM287" s="346" t="s">
        <v>430</v>
      </c>
      <c r="AN287" s="346" t="s">
        <v>430</v>
      </c>
      <c r="AO287" s="373"/>
      <c r="AP287" s="348" t="s">
        <v>430</v>
      </c>
      <c r="AQ287" s="348" t="s">
        <v>430</v>
      </c>
      <c r="AR287" s="348" t="s">
        <v>430</v>
      </c>
      <c r="AS287" s="348" t="s">
        <v>430</v>
      </c>
      <c r="AT287" s="348" t="s">
        <v>430</v>
      </c>
      <c r="AU287" s="351"/>
      <c r="AV287" s="346" t="s">
        <v>430</v>
      </c>
      <c r="AW287" s="346" t="s">
        <v>430</v>
      </c>
      <c r="AX287" s="346" t="s">
        <v>430</v>
      </c>
      <c r="AY287" s="346" t="s">
        <v>430</v>
      </c>
      <c r="AZ287" s="346" t="s">
        <v>430</v>
      </c>
      <c r="BA287" s="362"/>
      <c r="BB287" s="348" t="s">
        <v>430</v>
      </c>
      <c r="BC287" s="375">
        <v>0</v>
      </c>
      <c r="BD287" s="375">
        <v>0</v>
      </c>
      <c r="BE287" s="375" t="s">
        <v>430</v>
      </c>
      <c r="BF287" s="374"/>
      <c r="BG287" s="348" t="s">
        <v>430</v>
      </c>
      <c r="BH287" s="348" t="s">
        <v>430</v>
      </c>
      <c r="BI287" s="348" t="s">
        <v>430</v>
      </c>
      <c r="BJ287" s="348" t="s">
        <v>430</v>
      </c>
      <c r="BK287" s="373"/>
      <c r="BL287" s="372" t="s">
        <v>430</v>
      </c>
      <c r="BM287" s="372" t="s">
        <v>430</v>
      </c>
      <c r="BN287" s="372" t="s">
        <v>430</v>
      </c>
      <c r="BO287" s="372" t="s">
        <v>430</v>
      </c>
      <c r="BP287" s="372" t="s">
        <v>430</v>
      </c>
      <c r="BQ287" s="373"/>
      <c r="BR287" s="354" t="s">
        <v>443</v>
      </c>
    </row>
    <row r="288" spans="1:70" s="428" customFormat="1" x14ac:dyDescent="0.25">
      <c r="A288" s="884" t="s">
        <v>93</v>
      </c>
      <c r="B288" s="402"/>
      <c r="C288" s="724"/>
      <c r="D288" s="402"/>
      <c r="E288" s="403"/>
      <c r="F288" s="402"/>
      <c r="G288" s="404"/>
      <c r="H288" s="406"/>
      <c r="I288" s="405">
        <v>0.65049999999999997</v>
      </c>
      <c r="J288" s="405">
        <v>-0.1158</v>
      </c>
      <c r="K288" s="405">
        <v>1.5215000000000001</v>
      </c>
      <c r="L288" s="405">
        <v>8.6491000000000007</v>
      </c>
      <c r="M288" s="405">
        <v>8.5006000000000004</v>
      </c>
      <c r="N288" s="407">
        <v>4.8334000000000001</v>
      </c>
      <c r="O288" s="405">
        <v>7.4432</v>
      </c>
      <c r="P288" s="405">
        <v>15.325200000000001</v>
      </c>
      <c r="Q288" s="405">
        <v>14.1708</v>
      </c>
      <c r="R288" s="405" t="s">
        <v>430</v>
      </c>
      <c r="S288" s="405">
        <v>4.08</v>
      </c>
      <c r="T288" s="405">
        <v>20.212800000000001</v>
      </c>
      <c r="U288" s="405">
        <v>3.5634000000000001</v>
      </c>
      <c r="V288" s="405">
        <v>8.1198999999999995</v>
      </c>
      <c r="W288" s="405">
        <v>1.4910000000000001</v>
      </c>
      <c r="X288" s="405">
        <v>7.5911</v>
      </c>
      <c r="Y288" s="406"/>
      <c r="Z288" s="403">
        <v>4</v>
      </c>
      <c r="AA288" s="403">
        <v>5</v>
      </c>
      <c r="AB288" s="403">
        <v>4</v>
      </c>
      <c r="AC288" s="403">
        <v>4</v>
      </c>
      <c r="AD288" s="403">
        <v>3</v>
      </c>
      <c r="AE288" s="403">
        <v>3</v>
      </c>
      <c r="AF288" s="403">
        <v>1</v>
      </c>
      <c r="AG288" s="403">
        <v>1</v>
      </c>
      <c r="AH288" s="403">
        <v>1</v>
      </c>
      <c r="AI288" s="403">
        <v>0</v>
      </c>
      <c r="AJ288" s="403">
        <v>4</v>
      </c>
      <c r="AK288" s="403">
        <v>4</v>
      </c>
      <c r="AL288" s="403">
        <v>3</v>
      </c>
      <c r="AM288" s="403">
        <v>3</v>
      </c>
      <c r="AN288" s="403">
        <v>4</v>
      </c>
      <c r="AO288" s="402"/>
      <c r="AP288" s="405" t="s">
        <v>430</v>
      </c>
      <c r="AQ288" s="405">
        <v>17.27</v>
      </c>
      <c r="AR288" s="405">
        <v>13.9</v>
      </c>
      <c r="AS288" s="405">
        <v>10.87</v>
      </c>
      <c r="AT288" s="405">
        <v>13.5933333333333</v>
      </c>
      <c r="AU288" s="408"/>
      <c r="AV288" s="403">
        <v>0</v>
      </c>
      <c r="AW288" s="403">
        <v>1</v>
      </c>
      <c r="AX288" s="403">
        <v>1</v>
      </c>
      <c r="AY288" s="403">
        <v>1</v>
      </c>
      <c r="AZ288" s="403">
        <v>3</v>
      </c>
      <c r="BA288" s="409"/>
      <c r="BB288" s="405"/>
      <c r="BC288" s="410"/>
      <c r="BD288" s="410"/>
      <c r="BE288" s="410"/>
      <c r="BF288" s="406"/>
      <c r="BG288" s="405"/>
      <c r="BH288" s="405"/>
      <c r="BI288" s="405"/>
      <c r="BJ288" s="405"/>
      <c r="BK288" s="402"/>
      <c r="BL288" s="401"/>
      <c r="BM288" s="401"/>
      <c r="BN288" s="401"/>
      <c r="BO288" s="401"/>
      <c r="BP288" s="401"/>
      <c r="BQ288" s="402"/>
      <c r="BR288" s="411"/>
    </row>
    <row r="289" spans="1:70" s="428" customFormat="1" x14ac:dyDescent="0.25">
      <c r="A289" s="885" t="s">
        <v>94</v>
      </c>
      <c r="B289" s="373"/>
      <c r="C289" s="719"/>
      <c r="D289" s="373"/>
      <c r="E289" s="346"/>
      <c r="F289" s="373"/>
      <c r="G289" s="347"/>
      <c r="H289" s="374"/>
      <c r="I289" s="348">
        <v>0.83160000000000001</v>
      </c>
      <c r="J289" s="348">
        <v>0.20100000000000001</v>
      </c>
      <c r="K289" s="348">
        <v>2.5648</v>
      </c>
      <c r="L289" s="348">
        <v>11.2273</v>
      </c>
      <c r="M289" s="348">
        <v>14.479900000000001</v>
      </c>
      <c r="N289" s="350">
        <v>11.4747</v>
      </c>
      <c r="O289" s="348">
        <v>7.4432</v>
      </c>
      <c r="P289" s="348">
        <v>15.325200000000001</v>
      </c>
      <c r="Q289" s="348">
        <v>14.1708</v>
      </c>
      <c r="R289" s="348" t="s">
        <v>430</v>
      </c>
      <c r="S289" s="348">
        <v>5.6383000000000001</v>
      </c>
      <c r="T289" s="348">
        <v>28.3629</v>
      </c>
      <c r="U289" s="348">
        <v>7.7301000000000002</v>
      </c>
      <c r="V289" s="348">
        <v>15.216699999999999</v>
      </c>
      <c r="W289" s="348">
        <v>3.3031000000000001</v>
      </c>
      <c r="X289" s="348">
        <v>17.969899999999999</v>
      </c>
      <c r="Y289" s="374"/>
      <c r="Z289" s="346"/>
      <c r="AA289" s="346"/>
      <c r="AB289" s="346"/>
      <c r="AC289" s="346"/>
      <c r="AD289" s="346"/>
      <c r="AE289" s="346"/>
      <c r="AF289" s="346"/>
      <c r="AG289" s="346"/>
      <c r="AH289" s="346"/>
      <c r="AI289" s="346"/>
      <c r="AJ289" s="346"/>
      <c r="AK289" s="346"/>
      <c r="AL289" s="346"/>
      <c r="AM289" s="346"/>
      <c r="AN289" s="346"/>
      <c r="AO289" s="373"/>
      <c r="AP289" s="348" t="s">
        <v>430</v>
      </c>
      <c r="AQ289" s="348">
        <v>17.27</v>
      </c>
      <c r="AR289" s="348">
        <v>13.9</v>
      </c>
      <c r="AS289" s="348">
        <v>10.87</v>
      </c>
      <c r="AT289" s="348">
        <v>21.7</v>
      </c>
      <c r="AU289" s="351"/>
      <c r="AV289" s="346"/>
      <c r="AW289" s="346"/>
      <c r="AX289" s="346"/>
      <c r="AY289" s="346"/>
      <c r="AZ289" s="346"/>
      <c r="BA289" s="362"/>
      <c r="BB289" s="348"/>
      <c r="BC289" s="375"/>
      <c r="BD289" s="375"/>
      <c r="BE289" s="375"/>
      <c r="BF289" s="374"/>
      <c r="BG289" s="348"/>
      <c r="BH289" s="348"/>
      <c r="BI289" s="348"/>
      <c r="BJ289" s="348"/>
      <c r="BK289" s="373"/>
      <c r="BL289" s="372"/>
      <c r="BM289" s="372"/>
      <c r="BN289" s="372"/>
      <c r="BO289" s="372"/>
      <c r="BP289" s="372"/>
      <c r="BQ289" s="373"/>
      <c r="BR289" s="354"/>
    </row>
    <row r="290" spans="1:70" s="428" customFormat="1" x14ac:dyDescent="0.25">
      <c r="A290" s="885" t="s">
        <v>95</v>
      </c>
      <c r="B290" s="373"/>
      <c r="C290" s="719"/>
      <c r="D290" s="373"/>
      <c r="E290" s="346"/>
      <c r="F290" s="373"/>
      <c r="G290" s="347"/>
      <c r="H290" s="374"/>
      <c r="I290" s="348">
        <v>0.52190000000000003</v>
      </c>
      <c r="J290" s="348">
        <v>-0.64319999999999999</v>
      </c>
      <c r="K290" s="348">
        <v>0.83799999999999997</v>
      </c>
      <c r="L290" s="348">
        <v>6.8409000000000004</v>
      </c>
      <c r="M290" s="348">
        <v>4.617</v>
      </c>
      <c r="N290" s="350">
        <v>-1.9665999999999999</v>
      </c>
      <c r="O290" s="348">
        <v>7.4432</v>
      </c>
      <c r="P290" s="348">
        <v>15.325200000000001</v>
      </c>
      <c r="Q290" s="348">
        <v>14.1708</v>
      </c>
      <c r="R290" s="348" t="s">
        <v>430</v>
      </c>
      <c r="S290" s="348">
        <v>2.4666000000000001</v>
      </c>
      <c r="T290" s="348">
        <v>10.7173</v>
      </c>
      <c r="U290" s="348">
        <v>0.70709999999999995</v>
      </c>
      <c r="V290" s="348">
        <v>1.8386</v>
      </c>
      <c r="W290" s="348">
        <v>0.1004</v>
      </c>
      <c r="X290" s="348">
        <v>-0.27939999999999998</v>
      </c>
      <c r="Y290" s="374"/>
      <c r="Z290" s="346"/>
      <c r="AA290" s="346"/>
      <c r="AB290" s="346"/>
      <c r="AC290" s="346"/>
      <c r="AD290" s="346"/>
      <c r="AE290" s="346"/>
      <c r="AF290" s="346"/>
      <c r="AG290" s="346"/>
      <c r="AH290" s="346"/>
      <c r="AI290" s="346"/>
      <c r="AJ290" s="346"/>
      <c r="AK290" s="346"/>
      <c r="AL290" s="346"/>
      <c r="AM290" s="346"/>
      <c r="AN290" s="346"/>
      <c r="AO290" s="373"/>
      <c r="AP290" s="348" t="s">
        <v>430</v>
      </c>
      <c r="AQ290" s="348">
        <v>17.27</v>
      </c>
      <c r="AR290" s="348">
        <v>13.9</v>
      </c>
      <c r="AS290" s="348">
        <v>10.87</v>
      </c>
      <c r="AT290" s="348">
        <v>6.58</v>
      </c>
      <c r="AU290" s="351"/>
      <c r="AV290" s="346"/>
      <c r="AW290" s="346"/>
      <c r="AX290" s="346"/>
      <c r="AY290" s="346"/>
      <c r="AZ290" s="346"/>
      <c r="BA290" s="362"/>
      <c r="BB290" s="348"/>
      <c r="BC290" s="375"/>
      <c r="BD290" s="375"/>
      <c r="BE290" s="375"/>
      <c r="BF290" s="374"/>
      <c r="BG290" s="348"/>
      <c r="BH290" s="348"/>
      <c r="BI290" s="348"/>
      <c r="BJ290" s="348"/>
      <c r="BK290" s="373"/>
      <c r="BL290" s="372"/>
      <c r="BM290" s="372"/>
      <c r="BN290" s="372"/>
      <c r="BO290" s="372"/>
      <c r="BP290" s="372"/>
      <c r="BQ290" s="373"/>
      <c r="BR290" s="354"/>
    </row>
    <row r="291" spans="1:70" s="428" customFormat="1" x14ac:dyDescent="0.25">
      <c r="A291" s="886" t="s">
        <v>96</v>
      </c>
      <c r="B291" s="413"/>
      <c r="C291" s="725"/>
      <c r="D291" s="413"/>
      <c r="E291" s="414"/>
      <c r="F291" s="413"/>
      <c r="G291" s="415"/>
      <c r="H291" s="417"/>
      <c r="I291" s="416">
        <v>0.62414999999999998</v>
      </c>
      <c r="J291" s="416">
        <v>0.15129999999999999</v>
      </c>
      <c r="K291" s="416">
        <v>1.34155</v>
      </c>
      <c r="L291" s="416">
        <v>8.2640499999999992</v>
      </c>
      <c r="M291" s="416">
        <v>6.4048999999999996</v>
      </c>
      <c r="N291" s="418">
        <v>4.992</v>
      </c>
      <c r="O291" s="416">
        <v>7.4432</v>
      </c>
      <c r="P291" s="416">
        <v>15.325200000000001</v>
      </c>
      <c r="Q291" s="416">
        <v>14.1708</v>
      </c>
      <c r="R291" s="416" t="s">
        <v>430</v>
      </c>
      <c r="S291" s="416">
        <v>3.0659999999999998</v>
      </c>
      <c r="T291" s="416">
        <v>19.5444</v>
      </c>
      <c r="U291" s="416">
        <v>0.70709999999999995</v>
      </c>
      <c r="V291" s="416">
        <v>1.8386</v>
      </c>
      <c r="W291" s="416">
        <v>1.0112000000000001</v>
      </c>
      <c r="X291" s="416">
        <v>5.89</v>
      </c>
      <c r="Y291" s="417"/>
      <c r="Z291" s="414"/>
      <c r="AA291" s="414"/>
      <c r="AB291" s="414"/>
      <c r="AC291" s="414"/>
      <c r="AD291" s="414"/>
      <c r="AE291" s="414"/>
      <c r="AF291" s="414"/>
      <c r="AG291" s="414"/>
      <c r="AH291" s="414"/>
      <c r="AI291" s="414"/>
      <c r="AJ291" s="414"/>
      <c r="AK291" s="414"/>
      <c r="AL291" s="414"/>
      <c r="AM291" s="414"/>
      <c r="AN291" s="414"/>
      <c r="AO291" s="413"/>
      <c r="AP291" s="416" t="s">
        <v>430</v>
      </c>
      <c r="AQ291" s="416">
        <v>17.27</v>
      </c>
      <c r="AR291" s="416">
        <v>13.9</v>
      </c>
      <c r="AS291" s="416">
        <v>10.87</v>
      </c>
      <c r="AT291" s="416">
        <v>12.5</v>
      </c>
      <c r="AU291" s="419"/>
      <c r="AV291" s="414"/>
      <c r="AW291" s="414"/>
      <c r="AX291" s="414"/>
      <c r="AY291" s="414"/>
      <c r="AZ291" s="414"/>
      <c r="BA291" s="420"/>
      <c r="BB291" s="416"/>
      <c r="BC291" s="421"/>
      <c r="BD291" s="421"/>
      <c r="BE291" s="421"/>
      <c r="BF291" s="417"/>
      <c r="BG291" s="416"/>
      <c r="BH291" s="416"/>
      <c r="BI291" s="416"/>
      <c r="BJ291" s="416"/>
      <c r="BK291" s="413"/>
      <c r="BL291" s="412"/>
      <c r="BM291" s="412"/>
      <c r="BN291" s="412"/>
      <c r="BO291" s="412"/>
      <c r="BP291" s="412"/>
      <c r="BQ291" s="413"/>
      <c r="BR291" s="422"/>
    </row>
    <row r="292" spans="1:70" s="428" customFormat="1" ht="14.5" customHeight="1" x14ac:dyDescent="0.35">
      <c r="A292" s="873" t="s">
        <v>3710</v>
      </c>
      <c r="B292" s="861"/>
      <c r="C292" s="862"/>
      <c r="D292" s="861"/>
      <c r="E292" s="863"/>
      <c r="F292" s="861"/>
      <c r="G292" s="864"/>
      <c r="H292" s="866"/>
      <c r="I292" s="865"/>
      <c r="J292" s="865"/>
      <c r="K292" s="865"/>
      <c r="L292" s="865"/>
      <c r="M292" s="865"/>
      <c r="N292" s="867"/>
      <c r="O292" s="865"/>
      <c r="P292" s="865"/>
      <c r="Q292" s="865"/>
      <c r="R292" s="865"/>
      <c r="S292" s="865"/>
      <c r="T292" s="865"/>
      <c r="U292" s="865"/>
      <c r="V292" s="865"/>
      <c r="W292" s="865"/>
      <c r="X292" s="865"/>
      <c r="Y292" s="866"/>
      <c r="Z292" s="863"/>
      <c r="AA292" s="863"/>
      <c r="AB292" s="863"/>
      <c r="AC292" s="863"/>
      <c r="AD292" s="863"/>
      <c r="AE292" s="863"/>
      <c r="AF292" s="863"/>
      <c r="AG292" s="863"/>
      <c r="AH292" s="863"/>
      <c r="AI292" s="863"/>
      <c r="AJ292" s="863"/>
      <c r="AK292" s="863"/>
      <c r="AL292" s="863"/>
      <c r="AM292" s="863"/>
      <c r="AN292" s="863"/>
      <c r="AO292" s="861"/>
      <c r="AP292" s="865"/>
      <c r="AQ292" s="865"/>
      <c r="AR292" s="865"/>
      <c r="AS292" s="865"/>
      <c r="AT292" s="865"/>
      <c r="AU292" s="868"/>
      <c r="AV292" s="863"/>
      <c r="AW292" s="863"/>
      <c r="AX292" s="863"/>
      <c r="AY292" s="863"/>
      <c r="AZ292" s="863"/>
      <c r="BA292" s="869"/>
      <c r="BB292" s="865"/>
      <c r="BC292" s="870"/>
      <c r="BD292" s="870"/>
      <c r="BE292" s="870"/>
      <c r="BF292" s="866"/>
      <c r="BG292" s="865"/>
      <c r="BH292" s="865"/>
      <c r="BI292" s="865"/>
      <c r="BJ292" s="865"/>
      <c r="BK292" s="861"/>
      <c r="BL292" s="871"/>
      <c r="BM292" s="871"/>
      <c r="BN292" s="871"/>
      <c r="BO292" s="871"/>
      <c r="BP292" s="871"/>
      <c r="BQ292" s="861"/>
      <c r="BR292" s="872"/>
    </row>
    <row r="293" spans="1:70" s="428" customFormat="1" x14ac:dyDescent="0.25">
      <c r="A293" s="345" t="s">
        <v>3711</v>
      </c>
      <c r="B293" s="373"/>
      <c r="C293" s="719">
        <v>35209</v>
      </c>
      <c r="D293" s="373"/>
      <c r="E293" s="346">
        <v>3843.3</v>
      </c>
      <c r="F293" s="373"/>
      <c r="G293" s="347">
        <v>367.63799999999998</v>
      </c>
      <c r="H293" s="374"/>
      <c r="I293" s="348">
        <v>0.40870000000000001</v>
      </c>
      <c r="J293" s="348">
        <v>-1.6276999999999999</v>
      </c>
      <c r="K293" s="348">
        <v>1.1031</v>
      </c>
      <c r="L293" s="348">
        <v>2.1926999999999999</v>
      </c>
      <c r="M293" s="348">
        <v>-1.1637</v>
      </c>
      <c r="N293" s="350">
        <v>-4.6132999999999997</v>
      </c>
      <c r="O293" s="348">
        <v>-7.0212000000000003</v>
      </c>
      <c r="P293" s="348">
        <v>5.5869999999999997</v>
      </c>
      <c r="Q293" s="348">
        <v>6.9355000000000002</v>
      </c>
      <c r="R293" s="348">
        <v>10.51</v>
      </c>
      <c r="S293" s="348">
        <v>5.0155000000000003</v>
      </c>
      <c r="T293" s="348">
        <v>9.843</v>
      </c>
      <c r="U293" s="348">
        <v>-5.4989999999999997</v>
      </c>
      <c r="V293" s="348">
        <v>-2.0346000000000002</v>
      </c>
      <c r="W293" s="348">
        <v>-0.12559999999999999</v>
      </c>
      <c r="X293" s="348">
        <v>15.1165</v>
      </c>
      <c r="Y293" s="374"/>
      <c r="Z293" s="346">
        <v>4</v>
      </c>
      <c r="AA293" s="346">
        <v>4</v>
      </c>
      <c r="AB293" s="346">
        <v>4</v>
      </c>
      <c r="AC293" s="346">
        <v>4</v>
      </c>
      <c r="AD293" s="346">
        <v>4</v>
      </c>
      <c r="AE293" s="346">
        <v>3</v>
      </c>
      <c r="AF293" s="346">
        <v>2</v>
      </c>
      <c r="AG293" s="346">
        <v>2</v>
      </c>
      <c r="AH293" s="346">
        <v>2</v>
      </c>
      <c r="AI293" s="346">
        <v>2</v>
      </c>
      <c r="AJ293" s="346">
        <v>3</v>
      </c>
      <c r="AK293" s="346">
        <v>4</v>
      </c>
      <c r="AL293" s="346">
        <v>4</v>
      </c>
      <c r="AM293" s="346">
        <v>3</v>
      </c>
      <c r="AN293" s="346">
        <v>4</v>
      </c>
      <c r="AO293" s="373"/>
      <c r="AP293" s="348">
        <v>10.58</v>
      </c>
      <c r="AQ293" s="348">
        <v>9.39</v>
      </c>
      <c r="AR293" s="348">
        <v>4.71</v>
      </c>
      <c r="AS293" s="348">
        <v>-0.53</v>
      </c>
      <c r="AT293" s="348">
        <v>-1.79</v>
      </c>
      <c r="AU293" s="351"/>
      <c r="AV293" s="346">
        <v>2</v>
      </c>
      <c r="AW293" s="346">
        <v>2</v>
      </c>
      <c r="AX293" s="346">
        <v>2</v>
      </c>
      <c r="AY293" s="346">
        <v>2</v>
      </c>
      <c r="AZ293" s="346">
        <v>3</v>
      </c>
      <c r="BA293" s="362"/>
      <c r="BB293" s="348">
        <v>11.662790011678601</v>
      </c>
      <c r="BC293" s="375">
        <v>0.82721073005893697</v>
      </c>
      <c r="BD293" s="375">
        <v>5.1919933984393299E-3</v>
      </c>
      <c r="BE293" s="375">
        <v>-1.0726621705437899E-2</v>
      </c>
      <c r="BF293" s="374"/>
      <c r="BG293" s="348">
        <v>54.950400000000002</v>
      </c>
      <c r="BH293" s="348">
        <v>27.101700000000001</v>
      </c>
      <c r="BI293" s="348">
        <v>14.0839</v>
      </c>
      <c r="BJ293" s="348">
        <v>3.8639999999999999</v>
      </c>
      <c r="BK293" s="373"/>
      <c r="BL293" s="372" t="s">
        <v>3712</v>
      </c>
      <c r="BM293" s="372" t="s">
        <v>544</v>
      </c>
      <c r="BN293" s="372" t="s">
        <v>3713</v>
      </c>
      <c r="BO293" s="372" t="s">
        <v>3714</v>
      </c>
      <c r="BP293" s="372" t="s">
        <v>3715</v>
      </c>
      <c r="BQ293" s="373"/>
      <c r="BR293" s="354" t="s">
        <v>611</v>
      </c>
    </row>
    <row r="294" spans="1:70" s="428" customFormat="1" x14ac:dyDescent="0.25">
      <c r="A294" s="345" t="s">
        <v>3716</v>
      </c>
      <c r="B294" s="373"/>
      <c r="C294" s="719">
        <v>39909</v>
      </c>
      <c r="D294" s="373"/>
      <c r="E294" s="346">
        <v>439.32</v>
      </c>
      <c r="F294" s="373"/>
      <c r="G294" s="347">
        <v>129.81</v>
      </c>
      <c r="H294" s="374"/>
      <c r="I294" s="348">
        <v>0.72160000000000002</v>
      </c>
      <c r="J294" s="348">
        <v>-0.6885</v>
      </c>
      <c r="K294" s="348">
        <v>2.0518999999999998</v>
      </c>
      <c r="L294" s="348">
        <v>4.4664000000000001</v>
      </c>
      <c r="M294" s="348">
        <v>3.7317999999999998</v>
      </c>
      <c r="N294" s="350">
        <v>2.1322000000000001</v>
      </c>
      <c r="O294" s="348">
        <v>-2.9247999999999998</v>
      </c>
      <c r="P294" s="348">
        <v>11.0251</v>
      </c>
      <c r="Q294" s="348">
        <v>9.7697000000000003</v>
      </c>
      <c r="R294" s="348">
        <v>11.983000000000001</v>
      </c>
      <c r="S294" s="348">
        <v>5.3823999999999996</v>
      </c>
      <c r="T294" s="348">
        <v>14.0084</v>
      </c>
      <c r="U294" s="348">
        <v>0.441</v>
      </c>
      <c r="V294" s="348">
        <v>5.2457000000000003</v>
      </c>
      <c r="W294" s="348">
        <v>-4.6199999999999998E-2</v>
      </c>
      <c r="X294" s="348">
        <v>15.8894</v>
      </c>
      <c r="Y294" s="374"/>
      <c r="Z294" s="346">
        <v>1</v>
      </c>
      <c r="AA294" s="346">
        <v>3</v>
      </c>
      <c r="AB294" s="346">
        <v>3</v>
      </c>
      <c r="AC294" s="346">
        <v>2</v>
      </c>
      <c r="AD294" s="346">
        <v>2</v>
      </c>
      <c r="AE294" s="346">
        <v>1</v>
      </c>
      <c r="AF294" s="346">
        <v>1</v>
      </c>
      <c r="AG294" s="346">
        <v>1</v>
      </c>
      <c r="AH294" s="346">
        <v>1</v>
      </c>
      <c r="AI294" s="346">
        <v>1</v>
      </c>
      <c r="AJ294" s="346">
        <v>2</v>
      </c>
      <c r="AK294" s="346">
        <v>3</v>
      </c>
      <c r="AL294" s="346">
        <v>3</v>
      </c>
      <c r="AM294" s="346">
        <v>1</v>
      </c>
      <c r="AN294" s="346">
        <v>3</v>
      </c>
      <c r="AO294" s="373"/>
      <c r="AP294" s="348">
        <v>12.56</v>
      </c>
      <c r="AQ294" s="348">
        <v>12.14</v>
      </c>
      <c r="AR294" s="348">
        <v>9.36</v>
      </c>
      <c r="AS294" s="348">
        <v>4.3499999999999996</v>
      </c>
      <c r="AT294" s="348">
        <v>6.64</v>
      </c>
      <c r="AU294" s="351"/>
      <c r="AV294" s="346">
        <v>1</v>
      </c>
      <c r="AW294" s="346">
        <v>1</v>
      </c>
      <c r="AX294" s="346">
        <v>1</v>
      </c>
      <c r="AY294" s="346">
        <v>1</v>
      </c>
      <c r="AZ294" s="346">
        <v>2</v>
      </c>
      <c r="BA294" s="362"/>
      <c r="BB294" s="348">
        <v>12.378519151026699</v>
      </c>
      <c r="BC294" s="375">
        <v>0</v>
      </c>
      <c r="BD294" s="375">
        <v>4.2842630366084898E-2</v>
      </c>
      <c r="BE294" s="375" t="s">
        <v>430</v>
      </c>
      <c r="BF294" s="374"/>
      <c r="BG294" s="348">
        <v>43.826300000000003</v>
      </c>
      <c r="BH294" s="348">
        <v>33.933199999999999</v>
      </c>
      <c r="BI294" s="348">
        <v>19.878299999999999</v>
      </c>
      <c r="BJ294" s="348">
        <v>2.3622000000000001</v>
      </c>
      <c r="BK294" s="373"/>
      <c r="BL294" s="372" t="s">
        <v>3717</v>
      </c>
      <c r="BM294" s="372" t="s">
        <v>3718</v>
      </c>
      <c r="BN294" s="372" t="s">
        <v>3719</v>
      </c>
      <c r="BO294" s="372" t="s">
        <v>3720</v>
      </c>
      <c r="BP294" s="372" t="s">
        <v>3721</v>
      </c>
      <c r="BQ294" s="373"/>
      <c r="BR294" s="354" t="s">
        <v>910</v>
      </c>
    </row>
    <row r="295" spans="1:70" s="428" customFormat="1" x14ac:dyDescent="0.25">
      <c r="A295" s="345" t="s">
        <v>3722</v>
      </c>
      <c r="B295" s="373"/>
      <c r="C295" s="719">
        <v>45646</v>
      </c>
      <c r="D295" s="373"/>
      <c r="E295" s="346">
        <v>126.36</v>
      </c>
      <c r="F295" s="373"/>
      <c r="G295" s="347">
        <v>10.16</v>
      </c>
      <c r="H295" s="374"/>
      <c r="I295" s="348">
        <v>0.69379999999999997</v>
      </c>
      <c r="J295" s="348">
        <v>-0.19650000000000001</v>
      </c>
      <c r="K295" s="348">
        <v>4.2050999999999998</v>
      </c>
      <c r="L295" s="348">
        <v>8.6631</v>
      </c>
      <c r="M295" s="348">
        <v>6.7226999999999997</v>
      </c>
      <c r="N295" s="350">
        <v>1.3972</v>
      </c>
      <c r="O295" s="348" t="s">
        <v>430</v>
      </c>
      <c r="P295" s="348" t="s">
        <v>430</v>
      </c>
      <c r="Q295" s="348" t="s">
        <v>430</v>
      </c>
      <c r="R295" s="348" t="s">
        <v>430</v>
      </c>
      <c r="S295" s="348">
        <v>7.7412999999999998</v>
      </c>
      <c r="T295" s="348">
        <v>19.670200000000001</v>
      </c>
      <c r="U295" s="348">
        <v>4.3121</v>
      </c>
      <c r="V295" s="348">
        <v>4.5266999999999999</v>
      </c>
      <c r="W295" s="348">
        <v>1.7017</v>
      </c>
      <c r="X295" s="348">
        <v>0.95750000000000002</v>
      </c>
      <c r="Y295" s="374"/>
      <c r="Z295" s="346">
        <v>2</v>
      </c>
      <c r="AA295" s="346">
        <v>1</v>
      </c>
      <c r="AB295" s="346">
        <v>1</v>
      </c>
      <c r="AC295" s="346">
        <v>1</v>
      </c>
      <c r="AD295" s="346">
        <v>1</v>
      </c>
      <c r="AE295" s="346">
        <v>2</v>
      </c>
      <c r="AF295" s="346" t="s">
        <v>430</v>
      </c>
      <c r="AG295" s="346" t="s">
        <v>430</v>
      </c>
      <c r="AH295" s="346" t="s">
        <v>430</v>
      </c>
      <c r="AI295" s="346" t="s">
        <v>430</v>
      </c>
      <c r="AJ295" s="346">
        <v>1</v>
      </c>
      <c r="AK295" s="346">
        <v>1</v>
      </c>
      <c r="AL295" s="346">
        <v>1</v>
      </c>
      <c r="AM295" s="346">
        <v>2</v>
      </c>
      <c r="AN295" s="346">
        <v>1</v>
      </c>
      <c r="AO295" s="373"/>
      <c r="AP295" s="348" t="s">
        <v>430</v>
      </c>
      <c r="AQ295" s="348" t="s">
        <v>430</v>
      </c>
      <c r="AR295" s="348" t="s">
        <v>430</v>
      </c>
      <c r="AS295" s="348" t="s">
        <v>430</v>
      </c>
      <c r="AT295" s="348">
        <v>12.09</v>
      </c>
      <c r="AU295" s="351"/>
      <c r="AV295" s="346" t="s">
        <v>430</v>
      </c>
      <c r="AW295" s="346" t="s">
        <v>430</v>
      </c>
      <c r="AX295" s="346" t="s">
        <v>430</v>
      </c>
      <c r="AY295" s="346" t="s">
        <v>430</v>
      </c>
      <c r="AZ295" s="346">
        <v>1</v>
      </c>
      <c r="BA295" s="362"/>
      <c r="BB295" s="348">
        <v>13.0920421373512</v>
      </c>
      <c r="BC295" s="375">
        <v>1.0233345275379999</v>
      </c>
      <c r="BD295" s="375">
        <v>-2.2782417723482998E-2</v>
      </c>
      <c r="BE295" s="375">
        <v>0.27033668573623998</v>
      </c>
      <c r="BF295" s="374"/>
      <c r="BG295" s="348">
        <v>32.875</v>
      </c>
      <c r="BH295" s="348">
        <v>20.430099999999999</v>
      </c>
      <c r="BI295" s="348">
        <v>39.733899999999998</v>
      </c>
      <c r="BJ295" s="348">
        <v>6.9610000000000003</v>
      </c>
      <c r="BK295" s="373"/>
      <c r="BL295" s="372" t="s">
        <v>3723</v>
      </c>
      <c r="BM295" s="372" t="s">
        <v>3724</v>
      </c>
      <c r="BN295" s="372" t="s">
        <v>3725</v>
      </c>
      <c r="BO295" s="372" t="s">
        <v>3726</v>
      </c>
      <c r="BP295" s="372" t="s">
        <v>3727</v>
      </c>
      <c r="BQ295" s="373"/>
      <c r="BR295" s="354" t="s">
        <v>443</v>
      </c>
    </row>
    <row r="296" spans="1:70" s="428" customFormat="1" x14ac:dyDescent="0.25">
      <c r="A296" s="345" t="s">
        <v>3728</v>
      </c>
      <c r="B296" s="373"/>
      <c r="C296" s="719">
        <v>45944</v>
      </c>
      <c r="D296" s="373"/>
      <c r="E296" s="346">
        <v>40.495199999999997</v>
      </c>
      <c r="F296" s="373"/>
      <c r="G296" s="347">
        <v>9.9169999999999998</v>
      </c>
      <c r="H296" s="374"/>
      <c r="I296" s="348">
        <v>0.49349999999999999</v>
      </c>
      <c r="J296" s="348">
        <v>-0.53559999999999997</v>
      </c>
      <c r="K296" s="348">
        <v>3.1880999999999999</v>
      </c>
      <c r="L296" s="348">
        <v>4.4443999999999999</v>
      </c>
      <c r="M296" s="348">
        <v>3.3172000000000001</v>
      </c>
      <c r="N296" s="350" t="s">
        <v>430</v>
      </c>
      <c r="O296" s="348" t="s">
        <v>430</v>
      </c>
      <c r="P296" s="348" t="s">
        <v>430</v>
      </c>
      <c r="Q296" s="348" t="s">
        <v>430</v>
      </c>
      <c r="R296" s="348" t="s">
        <v>430</v>
      </c>
      <c r="S296" s="348">
        <v>3.0840999999999998</v>
      </c>
      <c r="T296" s="348">
        <v>15.526199999999999</v>
      </c>
      <c r="U296" s="348">
        <v>0.45579999999999998</v>
      </c>
      <c r="V296" s="348" t="s">
        <v>430</v>
      </c>
      <c r="W296" s="348">
        <v>1.3552</v>
      </c>
      <c r="X296" s="348">
        <v>-0.83</v>
      </c>
      <c r="Y296" s="374"/>
      <c r="Z296" s="346">
        <v>3</v>
      </c>
      <c r="AA296" s="346">
        <v>2</v>
      </c>
      <c r="AB296" s="346">
        <v>2</v>
      </c>
      <c r="AC296" s="346">
        <v>3</v>
      </c>
      <c r="AD296" s="346">
        <v>3</v>
      </c>
      <c r="AE296" s="346" t="s">
        <v>430</v>
      </c>
      <c r="AF296" s="346" t="s">
        <v>430</v>
      </c>
      <c r="AG296" s="346" t="s">
        <v>430</v>
      </c>
      <c r="AH296" s="346" t="s">
        <v>430</v>
      </c>
      <c r="AI296" s="346" t="s">
        <v>430</v>
      </c>
      <c r="AJ296" s="346">
        <v>4</v>
      </c>
      <c r="AK296" s="346">
        <v>2</v>
      </c>
      <c r="AL296" s="346">
        <v>2</v>
      </c>
      <c r="AM296" s="346" t="s">
        <v>430</v>
      </c>
      <c r="AN296" s="346">
        <v>2</v>
      </c>
      <c r="AO296" s="373"/>
      <c r="AP296" s="348" t="s">
        <v>430</v>
      </c>
      <c r="AQ296" s="348" t="s">
        <v>430</v>
      </c>
      <c r="AR296" s="348" t="s">
        <v>430</v>
      </c>
      <c r="AS296" s="348" t="s">
        <v>430</v>
      </c>
      <c r="AT296" s="348" t="s">
        <v>430</v>
      </c>
      <c r="AU296" s="351"/>
      <c r="AV296" s="346" t="s">
        <v>430</v>
      </c>
      <c r="AW296" s="346" t="s">
        <v>430</v>
      </c>
      <c r="AX296" s="346" t="s">
        <v>430</v>
      </c>
      <c r="AY296" s="346" t="s">
        <v>430</v>
      </c>
      <c r="AZ296" s="346" t="s">
        <v>430</v>
      </c>
      <c r="BA296" s="362"/>
      <c r="BB296" s="348">
        <v>15.5518990133399</v>
      </c>
      <c r="BC296" s="375">
        <v>1.08579479571586</v>
      </c>
      <c r="BD296" s="375">
        <v>-2.8843463465896099E-2</v>
      </c>
      <c r="BE296" s="375">
        <v>-2.3018768502831199E-2</v>
      </c>
      <c r="BF296" s="374"/>
      <c r="BG296" s="348">
        <v>35.8705</v>
      </c>
      <c r="BH296" s="348">
        <v>28.706900000000001</v>
      </c>
      <c r="BI296" s="348">
        <v>29.378399999999999</v>
      </c>
      <c r="BJ296" s="348">
        <v>6.0442</v>
      </c>
      <c r="BK296" s="373"/>
      <c r="BL296" s="372" t="s">
        <v>3729</v>
      </c>
      <c r="BM296" s="372" t="s">
        <v>3730</v>
      </c>
      <c r="BN296" s="372" t="s">
        <v>2355</v>
      </c>
      <c r="BO296" s="372" t="s">
        <v>3731</v>
      </c>
      <c r="BP296" s="372" t="s">
        <v>3732</v>
      </c>
      <c r="BQ296" s="373"/>
      <c r="BR296" s="354" t="s">
        <v>463</v>
      </c>
    </row>
    <row r="297" spans="1:70" s="428" customFormat="1" x14ac:dyDescent="0.25">
      <c r="A297" s="884" t="s">
        <v>93</v>
      </c>
      <c r="B297" s="402"/>
      <c r="C297" s="724"/>
      <c r="D297" s="402"/>
      <c r="E297" s="403"/>
      <c r="F297" s="402"/>
      <c r="G297" s="404"/>
      <c r="H297" s="406"/>
      <c r="I297" s="405">
        <v>0.57940000000000003</v>
      </c>
      <c r="J297" s="405">
        <v>-0.7621</v>
      </c>
      <c r="K297" s="405">
        <v>2.6371000000000002</v>
      </c>
      <c r="L297" s="405">
        <v>4.9417</v>
      </c>
      <c r="M297" s="405">
        <v>3.1520000000000001</v>
      </c>
      <c r="N297" s="407">
        <v>-0.36130000000000001</v>
      </c>
      <c r="O297" s="405">
        <v>-4.9729999999999999</v>
      </c>
      <c r="P297" s="405">
        <v>8.3061000000000007</v>
      </c>
      <c r="Q297" s="405">
        <v>8.3526000000000007</v>
      </c>
      <c r="R297" s="405">
        <v>11.246499999999999</v>
      </c>
      <c r="S297" s="405">
        <v>5.3057999999999996</v>
      </c>
      <c r="T297" s="405">
        <v>14.761900000000001</v>
      </c>
      <c r="U297" s="405">
        <v>-7.2499999999999995E-2</v>
      </c>
      <c r="V297" s="405">
        <v>2.5792999999999999</v>
      </c>
      <c r="W297" s="405">
        <v>0.72130000000000005</v>
      </c>
      <c r="X297" s="405">
        <v>7.7834000000000003</v>
      </c>
      <c r="Y297" s="406"/>
      <c r="Z297" s="403">
        <v>4</v>
      </c>
      <c r="AA297" s="403">
        <v>4</v>
      </c>
      <c r="AB297" s="403">
        <v>4</v>
      </c>
      <c r="AC297" s="403">
        <v>4</v>
      </c>
      <c r="AD297" s="403">
        <v>4</v>
      </c>
      <c r="AE297" s="403">
        <v>3</v>
      </c>
      <c r="AF297" s="403">
        <v>2</v>
      </c>
      <c r="AG297" s="403">
        <v>2</v>
      </c>
      <c r="AH297" s="403">
        <v>2</v>
      </c>
      <c r="AI297" s="403">
        <v>2</v>
      </c>
      <c r="AJ297" s="403">
        <v>4</v>
      </c>
      <c r="AK297" s="403">
        <v>4</v>
      </c>
      <c r="AL297" s="403">
        <v>4</v>
      </c>
      <c r="AM297" s="403">
        <v>3</v>
      </c>
      <c r="AN297" s="403">
        <v>4</v>
      </c>
      <c r="AO297" s="402"/>
      <c r="AP297" s="405">
        <v>11.57</v>
      </c>
      <c r="AQ297" s="405">
        <v>10.765000000000001</v>
      </c>
      <c r="AR297" s="405">
        <v>7.0350000000000001</v>
      </c>
      <c r="AS297" s="405">
        <v>1.91</v>
      </c>
      <c r="AT297" s="405">
        <v>5.6466666666666701</v>
      </c>
      <c r="AU297" s="408"/>
      <c r="AV297" s="403">
        <v>2</v>
      </c>
      <c r="AW297" s="403">
        <v>2</v>
      </c>
      <c r="AX297" s="403">
        <v>2</v>
      </c>
      <c r="AY297" s="403">
        <v>2</v>
      </c>
      <c r="AZ297" s="403">
        <v>3</v>
      </c>
      <c r="BA297" s="409"/>
      <c r="BB297" s="405"/>
      <c r="BC297" s="410"/>
      <c r="BD297" s="410"/>
      <c r="BE297" s="410"/>
      <c r="BF297" s="406"/>
      <c r="BG297" s="405"/>
      <c r="BH297" s="405"/>
      <c r="BI297" s="405"/>
      <c r="BJ297" s="405"/>
      <c r="BK297" s="402"/>
      <c r="BL297" s="401"/>
      <c r="BM297" s="401"/>
      <c r="BN297" s="401"/>
      <c r="BO297" s="401"/>
      <c r="BP297" s="401"/>
      <c r="BQ297" s="402"/>
      <c r="BR297" s="411"/>
    </row>
    <row r="298" spans="1:70" s="428" customFormat="1" x14ac:dyDescent="0.25">
      <c r="A298" s="885" t="s">
        <v>94</v>
      </c>
      <c r="B298" s="373"/>
      <c r="C298" s="719"/>
      <c r="D298" s="373"/>
      <c r="E298" s="346"/>
      <c r="F298" s="373"/>
      <c r="G298" s="347"/>
      <c r="H298" s="374"/>
      <c r="I298" s="348">
        <v>0.72160000000000002</v>
      </c>
      <c r="J298" s="348">
        <v>-0.19650000000000001</v>
      </c>
      <c r="K298" s="348">
        <v>4.2050999999999998</v>
      </c>
      <c r="L298" s="348">
        <v>8.6631</v>
      </c>
      <c r="M298" s="348">
        <v>6.7226999999999997</v>
      </c>
      <c r="N298" s="350">
        <v>2.1322000000000001</v>
      </c>
      <c r="O298" s="348">
        <v>-2.9247999999999998</v>
      </c>
      <c r="P298" s="348">
        <v>11.0251</v>
      </c>
      <c r="Q298" s="348">
        <v>9.7697000000000003</v>
      </c>
      <c r="R298" s="348">
        <v>11.983000000000001</v>
      </c>
      <c r="S298" s="348">
        <v>7.7412999999999998</v>
      </c>
      <c r="T298" s="348">
        <v>19.670200000000001</v>
      </c>
      <c r="U298" s="348">
        <v>4.3121</v>
      </c>
      <c r="V298" s="348">
        <v>5.2457000000000003</v>
      </c>
      <c r="W298" s="348">
        <v>1.7017</v>
      </c>
      <c r="X298" s="348">
        <v>15.8894</v>
      </c>
      <c r="Y298" s="374"/>
      <c r="Z298" s="346"/>
      <c r="AA298" s="346"/>
      <c r="AB298" s="346"/>
      <c r="AC298" s="346"/>
      <c r="AD298" s="346"/>
      <c r="AE298" s="346"/>
      <c r="AF298" s="346"/>
      <c r="AG298" s="346"/>
      <c r="AH298" s="346"/>
      <c r="AI298" s="346"/>
      <c r="AJ298" s="346"/>
      <c r="AK298" s="346"/>
      <c r="AL298" s="346"/>
      <c r="AM298" s="346"/>
      <c r="AN298" s="346"/>
      <c r="AO298" s="373"/>
      <c r="AP298" s="348">
        <v>12.56</v>
      </c>
      <c r="AQ298" s="348">
        <v>12.14</v>
      </c>
      <c r="AR298" s="348">
        <v>9.36</v>
      </c>
      <c r="AS298" s="348">
        <v>4.3499999999999996</v>
      </c>
      <c r="AT298" s="348">
        <v>12.09</v>
      </c>
      <c r="AU298" s="351"/>
      <c r="AV298" s="346"/>
      <c r="AW298" s="346"/>
      <c r="AX298" s="346"/>
      <c r="AY298" s="346"/>
      <c r="AZ298" s="346"/>
      <c r="BA298" s="362"/>
      <c r="BB298" s="348"/>
      <c r="BC298" s="375"/>
      <c r="BD298" s="375"/>
      <c r="BE298" s="375"/>
      <c r="BF298" s="374"/>
      <c r="BG298" s="348"/>
      <c r="BH298" s="348"/>
      <c r="BI298" s="348"/>
      <c r="BJ298" s="348"/>
      <c r="BK298" s="373"/>
      <c r="BL298" s="372"/>
      <c r="BM298" s="372"/>
      <c r="BN298" s="372"/>
      <c r="BO298" s="372"/>
      <c r="BP298" s="372"/>
      <c r="BQ298" s="373"/>
      <c r="BR298" s="354"/>
    </row>
    <row r="299" spans="1:70" s="428" customFormat="1" x14ac:dyDescent="0.25">
      <c r="A299" s="885" t="s">
        <v>95</v>
      </c>
      <c r="B299" s="373"/>
      <c r="C299" s="719"/>
      <c r="D299" s="373"/>
      <c r="E299" s="346"/>
      <c r="F299" s="373"/>
      <c r="G299" s="347"/>
      <c r="H299" s="374"/>
      <c r="I299" s="348">
        <v>0.40870000000000001</v>
      </c>
      <c r="J299" s="348">
        <v>-1.6276999999999999</v>
      </c>
      <c r="K299" s="348">
        <v>1.1031</v>
      </c>
      <c r="L299" s="348">
        <v>2.1926999999999999</v>
      </c>
      <c r="M299" s="348">
        <v>-1.1637</v>
      </c>
      <c r="N299" s="350">
        <v>-4.6132999999999997</v>
      </c>
      <c r="O299" s="348">
        <v>-7.0212000000000003</v>
      </c>
      <c r="P299" s="348">
        <v>5.5869999999999997</v>
      </c>
      <c r="Q299" s="348">
        <v>6.9355000000000002</v>
      </c>
      <c r="R299" s="348">
        <v>10.51</v>
      </c>
      <c r="S299" s="348">
        <v>3.0840999999999998</v>
      </c>
      <c r="T299" s="348">
        <v>9.843</v>
      </c>
      <c r="U299" s="348">
        <v>-5.4989999999999997</v>
      </c>
      <c r="V299" s="348">
        <v>-2.0346000000000002</v>
      </c>
      <c r="W299" s="348">
        <v>-0.12559999999999999</v>
      </c>
      <c r="X299" s="348">
        <v>-0.83</v>
      </c>
      <c r="Y299" s="374"/>
      <c r="Z299" s="346"/>
      <c r="AA299" s="346"/>
      <c r="AB299" s="346"/>
      <c r="AC299" s="346"/>
      <c r="AD299" s="346"/>
      <c r="AE299" s="346"/>
      <c r="AF299" s="346"/>
      <c r="AG299" s="346"/>
      <c r="AH299" s="346"/>
      <c r="AI299" s="346"/>
      <c r="AJ299" s="346"/>
      <c r="AK299" s="346"/>
      <c r="AL299" s="346"/>
      <c r="AM299" s="346"/>
      <c r="AN299" s="346"/>
      <c r="AO299" s="373"/>
      <c r="AP299" s="348">
        <v>10.58</v>
      </c>
      <c r="AQ299" s="348">
        <v>9.39</v>
      </c>
      <c r="AR299" s="348">
        <v>4.71</v>
      </c>
      <c r="AS299" s="348">
        <v>-0.53</v>
      </c>
      <c r="AT299" s="348">
        <v>-1.79</v>
      </c>
      <c r="AU299" s="351"/>
      <c r="AV299" s="346"/>
      <c r="AW299" s="346"/>
      <c r="AX299" s="346"/>
      <c r="AY299" s="346"/>
      <c r="AZ299" s="346"/>
      <c r="BA299" s="362"/>
      <c r="BB299" s="348"/>
      <c r="BC299" s="375"/>
      <c r="BD299" s="375"/>
      <c r="BE299" s="375"/>
      <c r="BF299" s="374"/>
      <c r="BG299" s="348"/>
      <c r="BH299" s="348"/>
      <c r="BI299" s="348"/>
      <c r="BJ299" s="348"/>
      <c r="BK299" s="373"/>
      <c r="BL299" s="372"/>
      <c r="BM299" s="372"/>
      <c r="BN299" s="372"/>
      <c r="BO299" s="372"/>
      <c r="BP299" s="372"/>
      <c r="BQ299" s="373"/>
      <c r="BR299" s="354"/>
    </row>
    <row r="300" spans="1:70" s="428" customFormat="1" x14ac:dyDescent="0.25">
      <c r="A300" s="886" t="s">
        <v>96</v>
      </c>
      <c r="B300" s="413"/>
      <c r="C300" s="725"/>
      <c r="D300" s="413"/>
      <c r="E300" s="414"/>
      <c r="F300" s="413"/>
      <c r="G300" s="415"/>
      <c r="H300" s="417"/>
      <c r="I300" s="416">
        <v>0.59365000000000001</v>
      </c>
      <c r="J300" s="416">
        <v>-0.61204999999999998</v>
      </c>
      <c r="K300" s="416">
        <v>2.62</v>
      </c>
      <c r="L300" s="416">
        <v>4.4554</v>
      </c>
      <c r="M300" s="416">
        <v>3.5245000000000002</v>
      </c>
      <c r="N300" s="418">
        <v>1.3972</v>
      </c>
      <c r="O300" s="416">
        <v>-4.9729999999999999</v>
      </c>
      <c r="P300" s="416">
        <v>8.3060500000000008</v>
      </c>
      <c r="Q300" s="416">
        <v>8.3526000000000007</v>
      </c>
      <c r="R300" s="416">
        <v>11.246499999999999</v>
      </c>
      <c r="S300" s="416">
        <v>5.1989000000000001</v>
      </c>
      <c r="T300" s="416">
        <v>14.767300000000001</v>
      </c>
      <c r="U300" s="416">
        <v>0.44840000000000002</v>
      </c>
      <c r="V300" s="416">
        <v>1.2461</v>
      </c>
      <c r="W300" s="416">
        <v>0.65449999999999997</v>
      </c>
      <c r="X300" s="416">
        <v>8.0370000000000008</v>
      </c>
      <c r="Y300" s="417"/>
      <c r="Z300" s="414"/>
      <c r="AA300" s="414"/>
      <c r="AB300" s="414"/>
      <c r="AC300" s="414"/>
      <c r="AD300" s="414"/>
      <c r="AE300" s="414"/>
      <c r="AF300" s="414"/>
      <c r="AG300" s="414"/>
      <c r="AH300" s="414"/>
      <c r="AI300" s="414"/>
      <c r="AJ300" s="414"/>
      <c r="AK300" s="414"/>
      <c r="AL300" s="414"/>
      <c r="AM300" s="414"/>
      <c r="AN300" s="414"/>
      <c r="AO300" s="413"/>
      <c r="AP300" s="416">
        <v>11.57</v>
      </c>
      <c r="AQ300" s="416">
        <v>10.76</v>
      </c>
      <c r="AR300" s="416">
        <v>7.04</v>
      </c>
      <c r="AS300" s="416">
        <v>1.91</v>
      </c>
      <c r="AT300" s="416">
        <v>6.64</v>
      </c>
      <c r="AU300" s="419"/>
      <c r="AV300" s="414"/>
      <c r="AW300" s="414"/>
      <c r="AX300" s="414"/>
      <c r="AY300" s="414"/>
      <c r="AZ300" s="414"/>
      <c r="BA300" s="420"/>
      <c r="BB300" s="416"/>
      <c r="BC300" s="421"/>
      <c r="BD300" s="421"/>
      <c r="BE300" s="421"/>
      <c r="BF300" s="417"/>
      <c r="BG300" s="416"/>
      <c r="BH300" s="416"/>
      <c r="BI300" s="416"/>
      <c r="BJ300" s="416"/>
      <c r="BK300" s="413"/>
      <c r="BL300" s="412"/>
      <c r="BM300" s="412"/>
      <c r="BN300" s="412"/>
      <c r="BO300" s="412"/>
      <c r="BP300" s="412"/>
      <c r="BQ300" s="413"/>
      <c r="BR300" s="422"/>
    </row>
    <row r="301" spans="1:70" s="428" customFormat="1" ht="14.5" customHeight="1" x14ac:dyDescent="0.35">
      <c r="A301" s="873" t="s">
        <v>3733</v>
      </c>
      <c r="B301" s="861"/>
      <c r="C301" s="862"/>
      <c r="D301" s="861"/>
      <c r="E301" s="863"/>
      <c r="F301" s="861"/>
      <c r="G301" s="864"/>
      <c r="H301" s="866"/>
      <c r="I301" s="865"/>
      <c r="J301" s="865"/>
      <c r="K301" s="865"/>
      <c r="L301" s="865"/>
      <c r="M301" s="865"/>
      <c r="N301" s="867"/>
      <c r="O301" s="865"/>
      <c r="P301" s="865"/>
      <c r="Q301" s="865"/>
      <c r="R301" s="865"/>
      <c r="S301" s="865"/>
      <c r="T301" s="865"/>
      <c r="U301" s="865"/>
      <c r="V301" s="865"/>
      <c r="W301" s="865"/>
      <c r="X301" s="865"/>
      <c r="Y301" s="866"/>
      <c r="Z301" s="863"/>
      <c r="AA301" s="863"/>
      <c r="AB301" s="863"/>
      <c r="AC301" s="863"/>
      <c r="AD301" s="863"/>
      <c r="AE301" s="863"/>
      <c r="AF301" s="863"/>
      <c r="AG301" s="863"/>
      <c r="AH301" s="863"/>
      <c r="AI301" s="863"/>
      <c r="AJ301" s="863"/>
      <c r="AK301" s="863"/>
      <c r="AL301" s="863"/>
      <c r="AM301" s="863"/>
      <c r="AN301" s="863"/>
      <c r="AO301" s="861"/>
      <c r="AP301" s="865"/>
      <c r="AQ301" s="865"/>
      <c r="AR301" s="865"/>
      <c r="AS301" s="865"/>
      <c r="AT301" s="865"/>
      <c r="AU301" s="868"/>
      <c r="AV301" s="863"/>
      <c r="AW301" s="863"/>
      <c r="AX301" s="863"/>
      <c r="AY301" s="863"/>
      <c r="AZ301" s="863"/>
      <c r="BA301" s="869"/>
      <c r="BB301" s="865"/>
      <c r="BC301" s="870"/>
      <c r="BD301" s="870"/>
      <c r="BE301" s="870"/>
      <c r="BF301" s="866"/>
      <c r="BG301" s="865"/>
      <c r="BH301" s="865"/>
      <c r="BI301" s="865"/>
      <c r="BJ301" s="865"/>
      <c r="BK301" s="861"/>
      <c r="BL301" s="871"/>
      <c r="BM301" s="871"/>
      <c r="BN301" s="871"/>
      <c r="BO301" s="871"/>
      <c r="BP301" s="871"/>
      <c r="BQ301" s="861"/>
      <c r="BR301" s="872"/>
    </row>
    <row r="302" spans="1:70" s="428" customFormat="1" x14ac:dyDescent="0.25">
      <c r="A302" s="345" t="s">
        <v>3734</v>
      </c>
      <c r="B302" s="373"/>
      <c r="C302" s="719">
        <v>45653</v>
      </c>
      <c r="D302" s="373"/>
      <c r="E302" s="346">
        <v>1636.38</v>
      </c>
      <c r="F302" s="373"/>
      <c r="G302" s="347">
        <v>11.06</v>
      </c>
      <c r="H302" s="374"/>
      <c r="I302" s="348">
        <v>0.4541</v>
      </c>
      <c r="J302" s="348">
        <v>-0.53959999999999997</v>
      </c>
      <c r="K302" s="348">
        <v>0.82040000000000002</v>
      </c>
      <c r="L302" s="348">
        <v>6.0403000000000002</v>
      </c>
      <c r="M302" s="348">
        <v>5.3333000000000004</v>
      </c>
      <c r="N302" s="350">
        <v>3.9474</v>
      </c>
      <c r="O302" s="348" t="s">
        <v>430</v>
      </c>
      <c r="P302" s="348" t="s">
        <v>430</v>
      </c>
      <c r="Q302" s="348" t="s">
        <v>430</v>
      </c>
      <c r="R302" s="348" t="s">
        <v>430</v>
      </c>
      <c r="S302" s="348">
        <v>2.5023</v>
      </c>
      <c r="T302" s="348">
        <v>20.217400000000001</v>
      </c>
      <c r="U302" s="348">
        <v>1.7479</v>
      </c>
      <c r="V302" s="348">
        <v>5.4337</v>
      </c>
      <c r="W302" s="348">
        <v>0.36299999999999999</v>
      </c>
      <c r="X302" s="348">
        <v>6.3098000000000001</v>
      </c>
      <c r="Y302" s="374"/>
      <c r="Z302" s="346">
        <v>3</v>
      </c>
      <c r="AA302" s="346">
        <v>2</v>
      </c>
      <c r="AB302" s="346">
        <v>3</v>
      </c>
      <c r="AC302" s="346">
        <v>2</v>
      </c>
      <c r="AD302" s="346">
        <v>1</v>
      </c>
      <c r="AE302" s="346">
        <v>1</v>
      </c>
      <c r="AF302" s="346" t="s">
        <v>430</v>
      </c>
      <c r="AG302" s="346" t="s">
        <v>430</v>
      </c>
      <c r="AH302" s="346" t="s">
        <v>430</v>
      </c>
      <c r="AI302" s="346" t="s">
        <v>430</v>
      </c>
      <c r="AJ302" s="346">
        <v>3</v>
      </c>
      <c r="AK302" s="346">
        <v>1</v>
      </c>
      <c r="AL302" s="346">
        <v>2</v>
      </c>
      <c r="AM302" s="346">
        <v>1</v>
      </c>
      <c r="AN302" s="346">
        <v>3</v>
      </c>
      <c r="AO302" s="373"/>
      <c r="AP302" s="348" t="s">
        <v>430</v>
      </c>
      <c r="AQ302" s="348" t="s">
        <v>430</v>
      </c>
      <c r="AR302" s="348" t="s">
        <v>430</v>
      </c>
      <c r="AS302" s="348" t="s">
        <v>430</v>
      </c>
      <c r="AT302" s="348">
        <v>9.3000000000000007</v>
      </c>
      <c r="AU302" s="351"/>
      <c r="AV302" s="346" t="s">
        <v>430</v>
      </c>
      <c r="AW302" s="346" t="s">
        <v>430</v>
      </c>
      <c r="AX302" s="346" t="s">
        <v>430</v>
      </c>
      <c r="AY302" s="346" t="s">
        <v>430</v>
      </c>
      <c r="AZ302" s="346">
        <v>1</v>
      </c>
      <c r="BA302" s="362"/>
      <c r="BB302" s="348">
        <v>13.955694026881901</v>
      </c>
      <c r="BC302" s="375">
        <v>0</v>
      </c>
      <c r="BD302" s="375">
        <v>9.7895628325613306E-3</v>
      </c>
      <c r="BE302" s="375" t="s">
        <v>430</v>
      </c>
      <c r="BF302" s="374"/>
      <c r="BG302" s="348">
        <v>63.588000000000001</v>
      </c>
      <c r="BH302" s="348">
        <v>11.1248</v>
      </c>
      <c r="BI302" s="348">
        <v>24.724799999999998</v>
      </c>
      <c r="BJ302" s="348">
        <v>0.56240000000000001</v>
      </c>
      <c r="BK302" s="373"/>
      <c r="BL302" s="372" t="s">
        <v>3735</v>
      </c>
      <c r="BM302" s="372" t="s">
        <v>3736</v>
      </c>
      <c r="BN302" s="372" t="s">
        <v>713</v>
      </c>
      <c r="BO302" s="372" t="s">
        <v>3737</v>
      </c>
      <c r="BP302" s="372" t="s">
        <v>3738</v>
      </c>
      <c r="BQ302" s="373"/>
      <c r="BR302" s="354" t="s">
        <v>611</v>
      </c>
    </row>
    <row r="303" spans="1:70" s="428" customFormat="1" x14ac:dyDescent="0.25">
      <c r="A303" s="345" t="s">
        <v>3739</v>
      </c>
      <c r="B303" s="373"/>
      <c r="C303" s="719">
        <v>45954</v>
      </c>
      <c r="D303" s="373"/>
      <c r="E303" s="346">
        <v>822.06600000000003</v>
      </c>
      <c r="F303" s="373"/>
      <c r="G303" s="347">
        <v>10.55</v>
      </c>
      <c r="H303" s="374"/>
      <c r="I303" s="348">
        <v>0.57199999999999995</v>
      </c>
      <c r="J303" s="348">
        <v>-0.65910000000000002</v>
      </c>
      <c r="K303" s="348">
        <v>2.6265000000000001</v>
      </c>
      <c r="L303" s="348">
        <v>6.7813999999999997</v>
      </c>
      <c r="M303" s="348">
        <v>3.9409000000000001</v>
      </c>
      <c r="N303" s="350" t="s">
        <v>430</v>
      </c>
      <c r="O303" s="348" t="s">
        <v>430</v>
      </c>
      <c r="P303" s="348" t="s">
        <v>430</v>
      </c>
      <c r="Q303" s="348" t="s">
        <v>430</v>
      </c>
      <c r="R303" s="348" t="s">
        <v>430</v>
      </c>
      <c r="S303" s="348">
        <v>5.1844000000000001</v>
      </c>
      <c r="T303" s="348">
        <v>18.8063</v>
      </c>
      <c r="U303" s="348">
        <v>4.9751000000000003</v>
      </c>
      <c r="V303" s="348" t="s">
        <v>430</v>
      </c>
      <c r="W303" s="348">
        <v>0.95689999999999997</v>
      </c>
      <c r="X303" s="348">
        <v>5.5</v>
      </c>
      <c r="Y303" s="374"/>
      <c r="Z303" s="346">
        <v>1</v>
      </c>
      <c r="AA303" s="346">
        <v>3</v>
      </c>
      <c r="AB303" s="346">
        <v>2</v>
      </c>
      <c r="AC303" s="346">
        <v>1</v>
      </c>
      <c r="AD303" s="346">
        <v>2</v>
      </c>
      <c r="AE303" s="346" t="s">
        <v>430</v>
      </c>
      <c r="AF303" s="346" t="s">
        <v>430</v>
      </c>
      <c r="AG303" s="346" t="s">
        <v>430</v>
      </c>
      <c r="AH303" s="346" t="s">
        <v>430</v>
      </c>
      <c r="AI303" s="346" t="s">
        <v>430</v>
      </c>
      <c r="AJ303" s="346">
        <v>1</v>
      </c>
      <c r="AK303" s="346">
        <v>2</v>
      </c>
      <c r="AL303" s="346">
        <v>1</v>
      </c>
      <c r="AM303" s="346" t="s">
        <v>430</v>
      </c>
      <c r="AN303" s="346">
        <v>1</v>
      </c>
      <c r="AO303" s="373"/>
      <c r="AP303" s="348" t="s">
        <v>430</v>
      </c>
      <c r="AQ303" s="348" t="s">
        <v>430</v>
      </c>
      <c r="AR303" s="348" t="s">
        <v>430</v>
      </c>
      <c r="AS303" s="348" t="s">
        <v>430</v>
      </c>
      <c r="AT303" s="348" t="s">
        <v>430</v>
      </c>
      <c r="AU303" s="351"/>
      <c r="AV303" s="346" t="s">
        <v>430</v>
      </c>
      <c r="AW303" s="346" t="s">
        <v>430</v>
      </c>
      <c r="AX303" s="346" t="s">
        <v>430</v>
      </c>
      <c r="AY303" s="346" t="s">
        <v>430</v>
      </c>
      <c r="AZ303" s="346" t="s">
        <v>430</v>
      </c>
      <c r="BA303" s="362"/>
      <c r="BB303" s="348">
        <v>17.717567211727701</v>
      </c>
      <c r="BC303" s="375">
        <v>0</v>
      </c>
      <c r="BD303" s="375">
        <v>1.6360830334250599E-2</v>
      </c>
      <c r="BE303" s="375" t="s">
        <v>430</v>
      </c>
      <c r="BF303" s="374"/>
      <c r="BG303" s="348">
        <v>65.1708</v>
      </c>
      <c r="BH303" s="348">
        <v>20.517199999999999</v>
      </c>
      <c r="BI303" s="348">
        <v>10.795299999999999</v>
      </c>
      <c r="BJ303" s="348">
        <v>3.5167000000000002</v>
      </c>
      <c r="BK303" s="373"/>
      <c r="BL303" s="372" t="s">
        <v>3740</v>
      </c>
      <c r="BM303" s="372" t="s">
        <v>3741</v>
      </c>
      <c r="BN303" s="372" t="s">
        <v>3742</v>
      </c>
      <c r="BO303" s="372" t="s">
        <v>1491</v>
      </c>
      <c r="BP303" s="372" t="s">
        <v>3259</v>
      </c>
      <c r="BQ303" s="373"/>
      <c r="BR303" s="354" t="s">
        <v>463</v>
      </c>
    </row>
    <row r="304" spans="1:70" s="428" customFormat="1" x14ac:dyDescent="0.25">
      <c r="A304" s="345" t="s">
        <v>3743</v>
      </c>
      <c r="B304" s="373"/>
      <c r="C304" s="719">
        <v>45922</v>
      </c>
      <c r="D304" s="373"/>
      <c r="E304" s="346">
        <v>653.35</v>
      </c>
      <c r="F304" s="373"/>
      <c r="G304" s="347">
        <v>10.267300000000001</v>
      </c>
      <c r="H304" s="374"/>
      <c r="I304" s="348">
        <v>0.51</v>
      </c>
      <c r="J304" s="348">
        <v>-0.44600000000000001</v>
      </c>
      <c r="K304" s="348">
        <v>2.8921999999999999</v>
      </c>
      <c r="L304" s="348">
        <v>5.7220000000000004</v>
      </c>
      <c r="M304" s="348">
        <v>0.8972</v>
      </c>
      <c r="N304" s="350" t="s">
        <v>430</v>
      </c>
      <c r="O304" s="348" t="s">
        <v>430</v>
      </c>
      <c r="P304" s="348" t="s">
        <v>430</v>
      </c>
      <c r="Q304" s="348" t="s">
        <v>430</v>
      </c>
      <c r="R304" s="348" t="s">
        <v>430</v>
      </c>
      <c r="S304" s="348">
        <v>5.1234000000000002</v>
      </c>
      <c r="T304" s="348">
        <v>15.2736</v>
      </c>
      <c r="U304" s="348">
        <v>-0.88139999999999996</v>
      </c>
      <c r="V304" s="348">
        <v>2.6227</v>
      </c>
      <c r="W304" s="348">
        <v>0.48049999999999998</v>
      </c>
      <c r="X304" s="348">
        <v>2.673</v>
      </c>
      <c r="Y304" s="374"/>
      <c r="Z304" s="346">
        <v>2</v>
      </c>
      <c r="AA304" s="346">
        <v>1</v>
      </c>
      <c r="AB304" s="346">
        <v>1</v>
      </c>
      <c r="AC304" s="346">
        <v>3</v>
      </c>
      <c r="AD304" s="346">
        <v>3</v>
      </c>
      <c r="AE304" s="346" t="s">
        <v>430</v>
      </c>
      <c r="AF304" s="346" t="s">
        <v>430</v>
      </c>
      <c r="AG304" s="346" t="s">
        <v>430</v>
      </c>
      <c r="AH304" s="346" t="s">
        <v>430</v>
      </c>
      <c r="AI304" s="346" t="s">
        <v>430</v>
      </c>
      <c r="AJ304" s="346">
        <v>2</v>
      </c>
      <c r="AK304" s="346">
        <v>3</v>
      </c>
      <c r="AL304" s="346">
        <v>3</v>
      </c>
      <c r="AM304" s="346">
        <v>2</v>
      </c>
      <c r="AN304" s="346">
        <v>2</v>
      </c>
      <c r="AO304" s="373"/>
      <c r="AP304" s="348" t="s">
        <v>430</v>
      </c>
      <c r="AQ304" s="348" t="s">
        <v>430</v>
      </c>
      <c r="AR304" s="348" t="s">
        <v>430</v>
      </c>
      <c r="AS304" s="348" t="s">
        <v>430</v>
      </c>
      <c r="AT304" s="348" t="s">
        <v>430</v>
      </c>
      <c r="AU304" s="351"/>
      <c r="AV304" s="346" t="s">
        <v>430</v>
      </c>
      <c r="AW304" s="346" t="s">
        <v>430</v>
      </c>
      <c r="AX304" s="346" t="s">
        <v>430</v>
      </c>
      <c r="AY304" s="346" t="s">
        <v>430</v>
      </c>
      <c r="AZ304" s="346" t="s">
        <v>430</v>
      </c>
      <c r="BA304" s="362"/>
      <c r="BB304" s="348">
        <v>14.8205682009801</v>
      </c>
      <c r="BC304" s="375">
        <v>0.79119427037256096</v>
      </c>
      <c r="BD304" s="375">
        <v>-2.0446628990009701E-2</v>
      </c>
      <c r="BE304" s="375">
        <v>-0.38981826349466198</v>
      </c>
      <c r="BF304" s="374"/>
      <c r="BG304" s="348">
        <v>75.659199999999998</v>
      </c>
      <c r="BH304" s="348">
        <v>11.667999999999999</v>
      </c>
      <c r="BI304" s="348">
        <v>9.2131100000000004</v>
      </c>
      <c r="BJ304" s="348">
        <v>3.4596900000000002</v>
      </c>
      <c r="BK304" s="373"/>
      <c r="BL304" s="372" t="s">
        <v>3744</v>
      </c>
      <c r="BM304" s="372" t="s">
        <v>3745</v>
      </c>
      <c r="BN304" s="372" t="s">
        <v>3746</v>
      </c>
      <c r="BO304" s="372" t="s">
        <v>1063</v>
      </c>
      <c r="BP304" s="372" t="s">
        <v>3747</v>
      </c>
      <c r="BQ304" s="373"/>
      <c r="BR304" s="354" t="s">
        <v>443</v>
      </c>
    </row>
    <row r="305" spans="1:70" s="428" customFormat="1" x14ac:dyDescent="0.25">
      <c r="A305" s="884" t="s">
        <v>93</v>
      </c>
      <c r="B305" s="402"/>
      <c r="C305" s="724"/>
      <c r="D305" s="402"/>
      <c r="E305" s="403"/>
      <c r="F305" s="402"/>
      <c r="G305" s="404"/>
      <c r="H305" s="406"/>
      <c r="I305" s="405">
        <v>0.51200000000000001</v>
      </c>
      <c r="J305" s="405">
        <v>-0.54820000000000002</v>
      </c>
      <c r="K305" s="405">
        <v>2.113</v>
      </c>
      <c r="L305" s="405">
        <v>6.1811999999999996</v>
      </c>
      <c r="M305" s="405">
        <v>3.3904999999999998</v>
      </c>
      <c r="N305" s="407">
        <v>3.9474</v>
      </c>
      <c r="O305" s="405" t="s">
        <v>430</v>
      </c>
      <c r="P305" s="405" t="s">
        <v>430</v>
      </c>
      <c r="Q305" s="405" t="s">
        <v>430</v>
      </c>
      <c r="R305" s="405" t="s">
        <v>430</v>
      </c>
      <c r="S305" s="405">
        <v>4.2701000000000002</v>
      </c>
      <c r="T305" s="405">
        <v>18.0991</v>
      </c>
      <c r="U305" s="405">
        <v>1.9472</v>
      </c>
      <c r="V305" s="405">
        <v>4.0282</v>
      </c>
      <c r="W305" s="405">
        <v>0.60009999999999997</v>
      </c>
      <c r="X305" s="405">
        <v>4.8276000000000003</v>
      </c>
      <c r="Y305" s="406"/>
      <c r="Z305" s="403">
        <v>3</v>
      </c>
      <c r="AA305" s="403">
        <v>3</v>
      </c>
      <c r="AB305" s="403">
        <v>3</v>
      </c>
      <c r="AC305" s="403">
        <v>3</v>
      </c>
      <c r="AD305" s="403">
        <v>3</v>
      </c>
      <c r="AE305" s="403">
        <v>1</v>
      </c>
      <c r="AF305" s="403">
        <v>0</v>
      </c>
      <c r="AG305" s="403">
        <v>0</v>
      </c>
      <c r="AH305" s="403">
        <v>0</v>
      </c>
      <c r="AI305" s="403">
        <v>0</v>
      </c>
      <c r="AJ305" s="403">
        <v>3</v>
      </c>
      <c r="AK305" s="403">
        <v>3</v>
      </c>
      <c r="AL305" s="403">
        <v>3</v>
      </c>
      <c r="AM305" s="403">
        <v>2</v>
      </c>
      <c r="AN305" s="403">
        <v>3</v>
      </c>
      <c r="AO305" s="402"/>
      <c r="AP305" s="405" t="s">
        <v>430</v>
      </c>
      <c r="AQ305" s="405" t="s">
        <v>430</v>
      </c>
      <c r="AR305" s="405" t="s">
        <v>430</v>
      </c>
      <c r="AS305" s="405" t="s">
        <v>430</v>
      </c>
      <c r="AT305" s="405">
        <v>9.3000000000000007</v>
      </c>
      <c r="AU305" s="408"/>
      <c r="AV305" s="403">
        <v>0</v>
      </c>
      <c r="AW305" s="403">
        <v>0</v>
      </c>
      <c r="AX305" s="403">
        <v>0</v>
      </c>
      <c r="AY305" s="403">
        <v>0</v>
      </c>
      <c r="AZ305" s="403">
        <v>1</v>
      </c>
      <c r="BA305" s="409"/>
      <c r="BB305" s="405"/>
      <c r="BC305" s="410"/>
      <c r="BD305" s="410"/>
      <c r="BE305" s="410"/>
      <c r="BF305" s="406"/>
      <c r="BG305" s="405"/>
      <c r="BH305" s="405"/>
      <c r="BI305" s="405"/>
      <c r="BJ305" s="405"/>
      <c r="BK305" s="402"/>
      <c r="BL305" s="401"/>
      <c r="BM305" s="401"/>
      <c r="BN305" s="401"/>
      <c r="BO305" s="401"/>
      <c r="BP305" s="401"/>
      <c r="BQ305" s="402"/>
      <c r="BR305" s="411"/>
    </row>
    <row r="306" spans="1:70" s="428" customFormat="1" x14ac:dyDescent="0.25">
      <c r="A306" s="885" t="s">
        <v>94</v>
      </c>
      <c r="B306" s="373"/>
      <c r="C306" s="719"/>
      <c r="D306" s="373"/>
      <c r="E306" s="346"/>
      <c r="F306" s="373"/>
      <c r="G306" s="347"/>
      <c r="H306" s="374"/>
      <c r="I306" s="348">
        <v>0.57199999999999995</v>
      </c>
      <c r="J306" s="348">
        <v>-0.44600000000000001</v>
      </c>
      <c r="K306" s="348">
        <v>2.8921999999999999</v>
      </c>
      <c r="L306" s="348">
        <v>6.7813999999999997</v>
      </c>
      <c r="M306" s="348">
        <v>5.3333000000000004</v>
      </c>
      <c r="N306" s="350">
        <v>3.9474</v>
      </c>
      <c r="O306" s="348" t="s">
        <v>430</v>
      </c>
      <c r="P306" s="348" t="s">
        <v>430</v>
      </c>
      <c r="Q306" s="348" t="s">
        <v>430</v>
      </c>
      <c r="R306" s="348" t="s">
        <v>430</v>
      </c>
      <c r="S306" s="348">
        <v>5.1844000000000001</v>
      </c>
      <c r="T306" s="348">
        <v>20.217400000000001</v>
      </c>
      <c r="U306" s="348">
        <v>4.9751000000000003</v>
      </c>
      <c r="V306" s="348">
        <v>5.4337</v>
      </c>
      <c r="W306" s="348">
        <v>0.95689999999999997</v>
      </c>
      <c r="X306" s="348">
        <v>6.3098000000000001</v>
      </c>
      <c r="Y306" s="374"/>
      <c r="Z306" s="346"/>
      <c r="AA306" s="346"/>
      <c r="AB306" s="346"/>
      <c r="AC306" s="346"/>
      <c r="AD306" s="346"/>
      <c r="AE306" s="346"/>
      <c r="AF306" s="346"/>
      <c r="AG306" s="346"/>
      <c r="AH306" s="346"/>
      <c r="AI306" s="346"/>
      <c r="AJ306" s="346"/>
      <c r="AK306" s="346"/>
      <c r="AL306" s="346"/>
      <c r="AM306" s="346"/>
      <c r="AN306" s="346"/>
      <c r="AO306" s="373"/>
      <c r="AP306" s="348" t="s">
        <v>430</v>
      </c>
      <c r="AQ306" s="348" t="s">
        <v>430</v>
      </c>
      <c r="AR306" s="348" t="s">
        <v>430</v>
      </c>
      <c r="AS306" s="348" t="s">
        <v>430</v>
      </c>
      <c r="AT306" s="348">
        <v>9.3000000000000007</v>
      </c>
      <c r="AU306" s="351"/>
      <c r="AV306" s="346"/>
      <c r="AW306" s="346"/>
      <c r="AX306" s="346"/>
      <c r="AY306" s="346"/>
      <c r="AZ306" s="346"/>
      <c r="BA306" s="362"/>
      <c r="BB306" s="348"/>
      <c r="BC306" s="375"/>
      <c r="BD306" s="375"/>
      <c r="BE306" s="375"/>
      <c r="BF306" s="374"/>
      <c r="BG306" s="348"/>
      <c r="BH306" s="348"/>
      <c r="BI306" s="348"/>
      <c r="BJ306" s="348"/>
      <c r="BK306" s="373"/>
      <c r="BL306" s="372"/>
      <c r="BM306" s="372"/>
      <c r="BN306" s="372"/>
      <c r="BO306" s="372"/>
      <c r="BP306" s="372"/>
      <c r="BQ306" s="373"/>
      <c r="BR306" s="354"/>
    </row>
    <row r="307" spans="1:70" s="428" customFormat="1" x14ac:dyDescent="0.25">
      <c r="A307" s="885" t="s">
        <v>95</v>
      </c>
      <c r="B307" s="373"/>
      <c r="C307" s="719"/>
      <c r="D307" s="373"/>
      <c r="E307" s="346"/>
      <c r="F307" s="373"/>
      <c r="G307" s="347"/>
      <c r="H307" s="374"/>
      <c r="I307" s="348">
        <v>0.4541</v>
      </c>
      <c r="J307" s="348">
        <v>-0.65910000000000002</v>
      </c>
      <c r="K307" s="348">
        <v>0.82040000000000002</v>
      </c>
      <c r="L307" s="348">
        <v>5.7220000000000004</v>
      </c>
      <c r="M307" s="348">
        <v>0.8972</v>
      </c>
      <c r="N307" s="350">
        <v>3.9474</v>
      </c>
      <c r="O307" s="348" t="s">
        <v>430</v>
      </c>
      <c r="P307" s="348" t="s">
        <v>430</v>
      </c>
      <c r="Q307" s="348" t="s">
        <v>430</v>
      </c>
      <c r="R307" s="348" t="s">
        <v>430</v>
      </c>
      <c r="S307" s="348">
        <v>2.5023</v>
      </c>
      <c r="T307" s="348">
        <v>15.2736</v>
      </c>
      <c r="U307" s="348">
        <v>-0.88139999999999996</v>
      </c>
      <c r="V307" s="348">
        <v>2.6227</v>
      </c>
      <c r="W307" s="348">
        <v>0.36299999999999999</v>
      </c>
      <c r="X307" s="348">
        <v>2.673</v>
      </c>
      <c r="Y307" s="374"/>
      <c r="Z307" s="346"/>
      <c r="AA307" s="346"/>
      <c r="AB307" s="346"/>
      <c r="AC307" s="346"/>
      <c r="AD307" s="346"/>
      <c r="AE307" s="346"/>
      <c r="AF307" s="346"/>
      <c r="AG307" s="346"/>
      <c r="AH307" s="346"/>
      <c r="AI307" s="346"/>
      <c r="AJ307" s="346"/>
      <c r="AK307" s="346"/>
      <c r="AL307" s="346"/>
      <c r="AM307" s="346"/>
      <c r="AN307" s="346"/>
      <c r="AO307" s="373"/>
      <c r="AP307" s="348" t="s">
        <v>430</v>
      </c>
      <c r="AQ307" s="348" t="s">
        <v>430</v>
      </c>
      <c r="AR307" s="348" t="s">
        <v>430</v>
      </c>
      <c r="AS307" s="348" t="s">
        <v>430</v>
      </c>
      <c r="AT307" s="348">
        <v>9.3000000000000007</v>
      </c>
      <c r="AU307" s="351"/>
      <c r="AV307" s="346"/>
      <c r="AW307" s="346"/>
      <c r="AX307" s="346"/>
      <c r="AY307" s="346"/>
      <c r="AZ307" s="346"/>
      <c r="BA307" s="362"/>
      <c r="BB307" s="348"/>
      <c r="BC307" s="375"/>
      <c r="BD307" s="375"/>
      <c r="BE307" s="375"/>
      <c r="BF307" s="374"/>
      <c r="BG307" s="348"/>
      <c r="BH307" s="348"/>
      <c r="BI307" s="348"/>
      <c r="BJ307" s="348"/>
      <c r="BK307" s="373"/>
      <c r="BL307" s="372"/>
      <c r="BM307" s="372"/>
      <c r="BN307" s="372"/>
      <c r="BO307" s="372"/>
      <c r="BP307" s="372"/>
      <c r="BQ307" s="373"/>
      <c r="BR307" s="354"/>
    </row>
    <row r="308" spans="1:70" s="428" customFormat="1" x14ac:dyDescent="0.25">
      <c r="A308" s="886" t="s">
        <v>96</v>
      </c>
      <c r="B308" s="413"/>
      <c r="C308" s="725"/>
      <c r="D308" s="413"/>
      <c r="E308" s="414"/>
      <c r="F308" s="413"/>
      <c r="G308" s="415"/>
      <c r="H308" s="417"/>
      <c r="I308" s="416">
        <v>0.51</v>
      </c>
      <c r="J308" s="416">
        <v>-0.53959999999999997</v>
      </c>
      <c r="K308" s="416">
        <v>2.6265000000000001</v>
      </c>
      <c r="L308" s="416">
        <v>6.0403000000000002</v>
      </c>
      <c r="M308" s="416">
        <v>3.9409000000000001</v>
      </c>
      <c r="N308" s="418">
        <v>3.9474</v>
      </c>
      <c r="O308" s="416" t="s">
        <v>430</v>
      </c>
      <c r="P308" s="416" t="s">
        <v>430</v>
      </c>
      <c r="Q308" s="416" t="s">
        <v>430</v>
      </c>
      <c r="R308" s="416" t="s">
        <v>430</v>
      </c>
      <c r="S308" s="416">
        <v>5.1234000000000002</v>
      </c>
      <c r="T308" s="416">
        <v>18.8063</v>
      </c>
      <c r="U308" s="416">
        <v>1.7479</v>
      </c>
      <c r="V308" s="416">
        <v>2.6227</v>
      </c>
      <c r="W308" s="416">
        <v>0.48049999999999998</v>
      </c>
      <c r="X308" s="416">
        <v>5.5</v>
      </c>
      <c r="Y308" s="417"/>
      <c r="Z308" s="414"/>
      <c r="AA308" s="414"/>
      <c r="AB308" s="414"/>
      <c r="AC308" s="414"/>
      <c r="AD308" s="414"/>
      <c r="AE308" s="414"/>
      <c r="AF308" s="414"/>
      <c r="AG308" s="414"/>
      <c r="AH308" s="414"/>
      <c r="AI308" s="414"/>
      <c r="AJ308" s="414"/>
      <c r="AK308" s="414"/>
      <c r="AL308" s="414"/>
      <c r="AM308" s="414"/>
      <c r="AN308" s="414"/>
      <c r="AO308" s="413"/>
      <c r="AP308" s="416" t="s">
        <v>430</v>
      </c>
      <c r="AQ308" s="416" t="s">
        <v>430</v>
      </c>
      <c r="AR308" s="416" t="s">
        <v>430</v>
      </c>
      <c r="AS308" s="416" t="s">
        <v>430</v>
      </c>
      <c r="AT308" s="416">
        <v>9.3000000000000007</v>
      </c>
      <c r="AU308" s="419"/>
      <c r="AV308" s="414"/>
      <c r="AW308" s="414"/>
      <c r="AX308" s="414"/>
      <c r="AY308" s="414"/>
      <c r="AZ308" s="414"/>
      <c r="BA308" s="420"/>
      <c r="BB308" s="416"/>
      <c r="BC308" s="421"/>
      <c r="BD308" s="421"/>
      <c r="BE308" s="421"/>
      <c r="BF308" s="417"/>
      <c r="BG308" s="416"/>
      <c r="BH308" s="416"/>
      <c r="BI308" s="416"/>
      <c r="BJ308" s="416"/>
      <c r="BK308" s="413"/>
      <c r="BL308" s="412"/>
      <c r="BM308" s="412"/>
      <c r="BN308" s="412"/>
      <c r="BO308" s="412"/>
      <c r="BP308" s="412"/>
      <c r="BQ308" s="413"/>
      <c r="BR308" s="422"/>
    </row>
    <row r="309" spans="1:70" s="428" customFormat="1" ht="14.5" customHeight="1" x14ac:dyDescent="0.35">
      <c r="A309" s="873" t="s">
        <v>3748</v>
      </c>
      <c r="B309" s="861"/>
      <c r="C309" s="862"/>
      <c r="D309" s="861"/>
      <c r="E309" s="863"/>
      <c r="F309" s="861"/>
      <c r="G309" s="864"/>
      <c r="H309" s="866"/>
      <c r="I309" s="865"/>
      <c r="J309" s="865"/>
      <c r="K309" s="865"/>
      <c r="L309" s="865"/>
      <c r="M309" s="865"/>
      <c r="N309" s="867"/>
      <c r="O309" s="865"/>
      <c r="P309" s="865"/>
      <c r="Q309" s="865"/>
      <c r="R309" s="865"/>
      <c r="S309" s="865"/>
      <c r="T309" s="865"/>
      <c r="U309" s="865"/>
      <c r="V309" s="865"/>
      <c r="W309" s="865"/>
      <c r="X309" s="865"/>
      <c r="Y309" s="866"/>
      <c r="Z309" s="863"/>
      <c r="AA309" s="863"/>
      <c r="AB309" s="863"/>
      <c r="AC309" s="863"/>
      <c r="AD309" s="863"/>
      <c r="AE309" s="863"/>
      <c r="AF309" s="863"/>
      <c r="AG309" s="863"/>
      <c r="AH309" s="863"/>
      <c r="AI309" s="863"/>
      <c r="AJ309" s="863"/>
      <c r="AK309" s="863"/>
      <c r="AL309" s="863"/>
      <c r="AM309" s="863"/>
      <c r="AN309" s="863"/>
      <c r="AO309" s="861"/>
      <c r="AP309" s="865"/>
      <c r="AQ309" s="865"/>
      <c r="AR309" s="865"/>
      <c r="AS309" s="865"/>
      <c r="AT309" s="865"/>
      <c r="AU309" s="868"/>
      <c r="AV309" s="863"/>
      <c r="AW309" s="863"/>
      <c r="AX309" s="863"/>
      <c r="AY309" s="863"/>
      <c r="AZ309" s="863"/>
      <c r="BA309" s="869"/>
      <c r="BB309" s="865"/>
      <c r="BC309" s="870"/>
      <c r="BD309" s="870"/>
      <c r="BE309" s="870"/>
      <c r="BF309" s="866"/>
      <c r="BG309" s="865"/>
      <c r="BH309" s="865"/>
      <c r="BI309" s="865"/>
      <c r="BJ309" s="865"/>
      <c r="BK309" s="861"/>
      <c r="BL309" s="871"/>
      <c r="BM309" s="871"/>
      <c r="BN309" s="871"/>
      <c r="BO309" s="871"/>
      <c r="BP309" s="871"/>
      <c r="BQ309" s="861"/>
      <c r="BR309" s="872"/>
    </row>
    <row r="310" spans="1:70" s="428" customFormat="1" x14ac:dyDescent="0.25">
      <c r="A310" s="345" t="s">
        <v>3749</v>
      </c>
      <c r="B310" s="373"/>
      <c r="C310" s="719">
        <v>45860</v>
      </c>
      <c r="D310" s="373"/>
      <c r="E310" s="346">
        <v>874.7</v>
      </c>
      <c r="F310" s="373"/>
      <c r="G310" s="347">
        <v>9.8201999999999998</v>
      </c>
      <c r="H310" s="374"/>
      <c r="I310" s="348">
        <v>0.48599999999999999</v>
      </c>
      <c r="J310" s="348">
        <v>-0.85709999999999997</v>
      </c>
      <c r="K310" s="348">
        <v>0.53339999999999999</v>
      </c>
      <c r="L310" s="348">
        <v>-0.57310000000000005</v>
      </c>
      <c r="M310" s="348">
        <v>-5.1609999999999996</v>
      </c>
      <c r="N310" s="350">
        <v>-2.6932</v>
      </c>
      <c r="O310" s="348" t="s">
        <v>430</v>
      </c>
      <c r="P310" s="348" t="s">
        <v>430</v>
      </c>
      <c r="Q310" s="348" t="s">
        <v>430</v>
      </c>
      <c r="R310" s="348" t="s">
        <v>430</v>
      </c>
      <c r="S310" s="348">
        <v>1.1755</v>
      </c>
      <c r="T310" s="348">
        <v>8.4720999999999993</v>
      </c>
      <c r="U310" s="348">
        <v>-6.7309999999999999</v>
      </c>
      <c r="V310" s="348">
        <v>-1.3680000000000001</v>
      </c>
      <c r="W310" s="348">
        <v>0.41410000000000002</v>
      </c>
      <c r="X310" s="348">
        <v>-1.6668000000000001</v>
      </c>
      <c r="Y310" s="374"/>
      <c r="Z310" s="346">
        <v>1</v>
      </c>
      <c r="AA310" s="346">
        <v>1</v>
      </c>
      <c r="AB310" s="346">
        <v>1</v>
      </c>
      <c r="AC310" s="346">
        <v>3</v>
      </c>
      <c r="AD310" s="346">
        <v>2</v>
      </c>
      <c r="AE310" s="346">
        <v>2</v>
      </c>
      <c r="AF310" s="346" t="s">
        <v>430</v>
      </c>
      <c r="AG310" s="346" t="s">
        <v>430</v>
      </c>
      <c r="AH310" s="346" t="s">
        <v>430</v>
      </c>
      <c r="AI310" s="346" t="s">
        <v>430</v>
      </c>
      <c r="AJ310" s="346">
        <v>1</v>
      </c>
      <c r="AK310" s="346">
        <v>2</v>
      </c>
      <c r="AL310" s="346">
        <v>3</v>
      </c>
      <c r="AM310" s="346">
        <v>2</v>
      </c>
      <c r="AN310" s="346">
        <v>1</v>
      </c>
      <c r="AO310" s="373"/>
      <c r="AP310" s="348" t="s">
        <v>430</v>
      </c>
      <c r="AQ310" s="348" t="s">
        <v>430</v>
      </c>
      <c r="AR310" s="348" t="s">
        <v>430</v>
      </c>
      <c r="AS310" s="348" t="s">
        <v>430</v>
      </c>
      <c r="AT310" s="348">
        <v>-5.27</v>
      </c>
      <c r="AU310" s="351"/>
      <c r="AV310" s="346" t="s">
        <v>430</v>
      </c>
      <c r="AW310" s="346" t="s">
        <v>430</v>
      </c>
      <c r="AX310" s="346" t="s">
        <v>430</v>
      </c>
      <c r="AY310" s="346" t="s">
        <v>430</v>
      </c>
      <c r="AZ310" s="346">
        <v>2</v>
      </c>
      <c r="BA310" s="362"/>
      <c r="BB310" s="348">
        <v>12.4431646217657</v>
      </c>
      <c r="BC310" s="375">
        <v>0.91501456983659701</v>
      </c>
      <c r="BD310" s="375">
        <v>-4.9200099394385799E-2</v>
      </c>
      <c r="BE310" s="375">
        <v>-0.37047478307186099</v>
      </c>
      <c r="BF310" s="374"/>
      <c r="BG310" s="348">
        <v>57.847799999999999</v>
      </c>
      <c r="BH310" s="348">
        <v>37.989800000000002</v>
      </c>
      <c r="BI310" s="348">
        <v>1.08355</v>
      </c>
      <c r="BJ310" s="348">
        <v>3.0788500000000001</v>
      </c>
      <c r="BK310" s="373"/>
      <c r="BL310" s="372" t="s">
        <v>3750</v>
      </c>
      <c r="BM310" s="372" t="s">
        <v>511</v>
      </c>
      <c r="BN310" s="372" t="s">
        <v>3751</v>
      </c>
      <c r="BO310" s="372" t="s">
        <v>3752</v>
      </c>
      <c r="BP310" s="372" t="s">
        <v>3753</v>
      </c>
      <c r="BQ310" s="373"/>
      <c r="BR310" s="354" t="s">
        <v>443</v>
      </c>
    </row>
    <row r="311" spans="1:70" s="428" customFormat="1" x14ac:dyDescent="0.25">
      <c r="A311" s="345" t="s">
        <v>3754</v>
      </c>
      <c r="B311" s="373"/>
      <c r="C311" s="719">
        <v>45868</v>
      </c>
      <c r="D311" s="373"/>
      <c r="E311" s="346">
        <v>668.15700000000004</v>
      </c>
      <c r="F311" s="373"/>
      <c r="G311" s="347">
        <v>9.8840000000000003</v>
      </c>
      <c r="H311" s="374"/>
      <c r="I311" s="348">
        <v>0.40629999999999999</v>
      </c>
      <c r="J311" s="348">
        <v>-1.7202</v>
      </c>
      <c r="K311" s="348">
        <v>-0.57340000000000002</v>
      </c>
      <c r="L311" s="348">
        <v>0.57999999999999996</v>
      </c>
      <c r="M311" s="348">
        <v>-6.2595000000000001</v>
      </c>
      <c r="N311" s="350">
        <v>-0.89239999999999997</v>
      </c>
      <c r="O311" s="348" t="s">
        <v>430</v>
      </c>
      <c r="P311" s="348" t="s">
        <v>430</v>
      </c>
      <c r="Q311" s="348" t="s">
        <v>430</v>
      </c>
      <c r="R311" s="348" t="s">
        <v>430</v>
      </c>
      <c r="S311" s="348">
        <v>0.6825</v>
      </c>
      <c r="T311" s="348">
        <v>4.9480000000000004</v>
      </c>
      <c r="U311" s="348">
        <v>-6.6226000000000003</v>
      </c>
      <c r="V311" s="348">
        <v>1.4993000000000001</v>
      </c>
      <c r="W311" s="348">
        <v>-1.4948999999999999</v>
      </c>
      <c r="X311" s="348">
        <v>-1.0972</v>
      </c>
      <c r="Y311" s="374"/>
      <c r="Z311" s="346">
        <v>2</v>
      </c>
      <c r="AA311" s="346">
        <v>3</v>
      </c>
      <c r="AB311" s="346">
        <v>3</v>
      </c>
      <c r="AC311" s="346">
        <v>2</v>
      </c>
      <c r="AD311" s="346">
        <v>3</v>
      </c>
      <c r="AE311" s="346">
        <v>1</v>
      </c>
      <c r="AF311" s="346" t="s">
        <v>430</v>
      </c>
      <c r="AG311" s="346" t="s">
        <v>430</v>
      </c>
      <c r="AH311" s="346" t="s">
        <v>430</v>
      </c>
      <c r="AI311" s="346" t="s">
        <v>430</v>
      </c>
      <c r="AJ311" s="346">
        <v>3</v>
      </c>
      <c r="AK311" s="346">
        <v>3</v>
      </c>
      <c r="AL311" s="346">
        <v>2</v>
      </c>
      <c r="AM311" s="346">
        <v>1</v>
      </c>
      <c r="AN311" s="346">
        <v>3</v>
      </c>
      <c r="AO311" s="373"/>
      <c r="AP311" s="348" t="s">
        <v>430</v>
      </c>
      <c r="AQ311" s="348" t="s">
        <v>430</v>
      </c>
      <c r="AR311" s="348" t="s">
        <v>430</v>
      </c>
      <c r="AS311" s="348" t="s">
        <v>430</v>
      </c>
      <c r="AT311" s="348">
        <v>-4.1500000000000004</v>
      </c>
      <c r="AU311" s="351"/>
      <c r="AV311" s="346" t="s">
        <v>430</v>
      </c>
      <c r="AW311" s="346" t="s">
        <v>430</v>
      </c>
      <c r="AX311" s="346" t="s">
        <v>430</v>
      </c>
      <c r="AY311" s="346" t="s">
        <v>430</v>
      </c>
      <c r="AZ311" s="346">
        <v>1</v>
      </c>
      <c r="BA311" s="362"/>
      <c r="BB311" s="348">
        <v>11.092341288173399</v>
      </c>
      <c r="BC311" s="375">
        <v>0.72528192807533798</v>
      </c>
      <c r="BD311" s="375">
        <v>-4.2510898155258402E-2</v>
      </c>
      <c r="BE311" s="375">
        <v>-0.27993913961109801</v>
      </c>
      <c r="BF311" s="374"/>
      <c r="BG311" s="348">
        <v>66.396100000000004</v>
      </c>
      <c r="BH311" s="348">
        <v>31.996099999999998</v>
      </c>
      <c r="BI311" s="348" t="s">
        <v>430</v>
      </c>
      <c r="BJ311" s="348">
        <v>1.6077999999999999</v>
      </c>
      <c r="BK311" s="373"/>
      <c r="BL311" s="372" t="s">
        <v>3755</v>
      </c>
      <c r="BM311" s="372" t="s">
        <v>3756</v>
      </c>
      <c r="BN311" s="372" t="s">
        <v>3395</v>
      </c>
      <c r="BO311" s="372" t="s">
        <v>1166</v>
      </c>
      <c r="BP311" s="372" t="s">
        <v>3757</v>
      </c>
      <c r="BQ311" s="373"/>
      <c r="BR311" s="354" t="s">
        <v>526</v>
      </c>
    </row>
    <row r="312" spans="1:70" s="428" customFormat="1" x14ac:dyDescent="0.25">
      <c r="A312" s="345" t="s">
        <v>3758</v>
      </c>
      <c r="B312" s="373"/>
      <c r="C312" s="719">
        <v>45989</v>
      </c>
      <c r="D312" s="373"/>
      <c r="E312" s="346">
        <v>610.30999999999995</v>
      </c>
      <c r="F312" s="373"/>
      <c r="G312" s="347">
        <v>9.5738000000000003</v>
      </c>
      <c r="H312" s="374"/>
      <c r="I312" s="348">
        <v>0.3901</v>
      </c>
      <c r="J312" s="348">
        <v>-0.96719999999999995</v>
      </c>
      <c r="K312" s="348">
        <v>0.25969999999999999</v>
      </c>
      <c r="L312" s="348">
        <v>2.0552000000000001</v>
      </c>
      <c r="M312" s="348">
        <v>-3.0167000000000002</v>
      </c>
      <c r="N312" s="350" t="s">
        <v>430</v>
      </c>
      <c r="O312" s="348" t="s">
        <v>430</v>
      </c>
      <c r="P312" s="348" t="s">
        <v>430</v>
      </c>
      <c r="Q312" s="348" t="s">
        <v>430</v>
      </c>
      <c r="R312" s="348" t="s">
        <v>430</v>
      </c>
      <c r="S312" s="348">
        <v>1.1303000000000001</v>
      </c>
      <c r="T312" s="348">
        <v>9.8643999999999998</v>
      </c>
      <c r="U312" s="348">
        <v>-4.9878999999999998</v>
      </c>
      <c r="V312" s="348" t="s">
        <v>430</v>
      </c>
      <c r="W312" s="348">
        <v>-0.2334</v>
      </c>
      <c r="X312" s="348">
        <v>-4.2619999999999996</v>
      </c>
      <c r="Y312" s="374"/>
      <c r="Z312" s="346">
        <v>3</v>
      </c>
      <c r="AA312" s="346">
        <v>2</v>
      </c>
      <c r="AB312" s="346">
        <v>2</v>
      </c>
      <c r="AC312" s="346">
        <v>1</v>
      </c>
      <c r="AD312" s="346">
        <v>1</v>
      </c>
      <c r="AE312" s="346" t="s">
        <v>430</v>
      </c>
      <c r="AF312" s="346" t="s">
        <v>430</v>
      </c>
      <c r="AG312" s="346" t="s">
        <v>430</v>
      </c>
      <c r="AH312" s="346" t="s">
        <v>430</v>
      </c>
      <c r="AI312" s="346" t="s">
        <v>430</v>
      </c>
      <c r="AJ312" s="346">
        <v>2</v>
      </c>
      <c r="AK312" s="346">
        <v>1</v>
      </c>
      <c r="AL312" s="346">
        <v>1</v>
      </c>
      <c r="AM312" s="346" t="s">
        <v>430</v>
      </c>
      <c r="AN312" s="346">
        <v>2</v>
      </c>
      <c r="AO312" s="373"/>
      <c r="AP312" s="348" t="s">
        <v>430</v>
      </c>
      <c r="AQ312" s="348" t="s">
        <v>430</v>
      </c>
      <c r="AR312" s="348" t="s">
        <v>430</v>
      </c>
      <c r="AS312" s="348" t="s">
        <v>430</v>
      </c>
      <c r="AT312" s="348" t="s">
        <v>430</v>
      </c>
      <c r="AU312" s="351"/>
      <c r="AV312" s="346" t="s">
        <v>430</v>
      </c>
      <c r="AW312" s="346" t="s">
        <v>430</v>
      </c>
      <c r="AX312" s="346" t="s">
        <v>430</v>
      </c>
      <c r="AY312" s="346" t="s">
        <v>430</v>
      </c>
      <c r="AZ312" s="346" t="s">
        <v>430</v>
      </c>
      <c r="BA312" s="362"/>
      <c r="BB312" s="348">
        <v>14.2961864733258</v>
      </c>
      <c r="BC312" s="375">
        <v>0.88140955694285705</v>
      </c>
      <c r="BD312" s="375">
        <v>-6.0306496638470701E-2</v>
      </c>
      <c r="BE312" s="375">
        <v>-0.33254704228006299</v>
      </c>
      <c r="BF312" s="374"/>
      <c r="BG312" s="348">
        <v>78.8245</v>
      </c>
      <c r="BH312" s="348">
        <v>14.2881</v>
      </c>
      <c r="BI312" s="348">
        <v>5.7584099999999996</v>
      </c>
      <c r="BJ312" s="348">
        <v>1.1289899999999999</v>
      </c>
      <c r="BK312" s="373"/>
      <c r="BL312" s="372" t="s">
        <v>3759</v>
      </c>
      <c r="BM312" s="372" t="s">
        <v>3760</v>
      </c>
      <c r="BN312" s="372" t="s">
        <v>3761</v>
      </c>
      <c r="BO312" s="372" t="s">
        <v>3762</v>
      </c>
      <c r="BP312" s="372" t="s">
        <v>3763</v>
      </c>
      <c r="BQ312" s="373"/>
      <c r="BR312" s="354" t="s">
        <v>3764</v>
      </c>
    </row>
    <row r="313" spans="1:70" s="428" customFormat="1" x14ac:dyDescent="0.25">
      <c r="A313" s="884" t="s">
        <v>93</v>
      </c>
      <c r="B313" s="402"/>
      <c r="C313" s="724"/>
      <c r="D313" s="402"/>
      <c r="E313" s="403"/>
      <c r="F313" s="402"/>
      <c r="G313" s="404"/>
      <c r="H313" s="406"/>
      <c r="I313" s="405">
        <v>0.42749999999999999</v>
      </c>
      <c r="J313" s="405">
        <v>-1.1815</v>
      </c>
      <c r="K313" s="405">
        <v>7.3200000000000001E-2</v>
      </c>
      <c r="L313" s="405">
        <v>0.68740000000000001</v>
      </c>
      <c r="M313" s="405">
        <v>-4.8124000000000002</v>
      </c>
      <c r="N313" s="407">
        <v>-1.7927999999999999</v>
      </c>
      <c r="O313" s="405" t="s">
        <v>430</v>
      </c>
      <c r="P313" s="405" t="s">
        <v>430</v>
      </c>
      <c r="Q313" s="405" t="s">
        <v>430</v>
      </c>
      <c r="R313" s="405" t="s">
        <v>430</v>
      </c>
      <c r="S313" s="405">
        <v>0.99609999999999999</v>
      </c>
      <c r="T313" s="405">
        <v>7.7614999999999998</v>
      </c>
      <c r="U313" s="405">
        <v>-6.1138000000000003</v>
      </c>
      <c r="V313" s="405">
        <v>6.5699999999999995E-2</v>
      </c>
      <c r="W313" s="405">
        <v>-0.43809999999999999</v>
      </c>
      <c r="X313" s="405">
        <v>-2.3420000000000001</v>
      </c>
      <c r="Y313" s="406"/>
      <c r="Z313" s="403">
        <v>3</v>
      </c>
      <c r="AA313" s="403">
        <v>3</v>
      </c>
      <c r="AB313" s="403">
        <v>3</v>
      </c>
      <c r="AC313" s="403">
        <v>3</v>
      </c>
      <c r="AD313" s="403">
        <v>3</v>
      </c>
      <c r="AE313" s="403">
        <v>2</v>
      </c>
      <c r="AF313" s="403">
        <v>0</v>
      </c>
      <c r="AG313" s="403">
        <v>0</v>
      </c>
      <c r="AH313" s="403">
        <v>0</v>
      </c>
      <c r="AI313" s="403">
        <v>0</v>
      </c>
      <c r="AJ313" s="403">
        <v>3</v>
      </c>
      <c r="AK313" s="403">
        <v>3</v>
      </c>
      <c r="AL313" s="403">
        <v>3</v>
      </c>
      <c r="AM313" s="403">
        <v>2</v>
      </c>
      <c r="AN313" s="403">
        <v>3</v>
      </c>
      <c r="AO313" s="402"/>
      <c r="AP313" s="405" t="s">
        <v>430</v>
      </c>
      <c r="AQ313" s="405" t="s">
        <v>430</v>
      </c>
      <c r="AR313" s="405" t="s">
        <v>430</v>
      </c>
      <c r="AS313" s="405" t="s">
        <v>430</v>
      </c>
      <c r="AT313" s="405">
        <v>-4.71</v>
      </c>
      <c r="AU313" s="408"/>
      <c r="AV313" s="403">
        <v>0</v>
      </c>
      <c r="AW313" s="403">
        <v>0</v>
      </c>
      <c r="AX313" s="403">
        <v>0</v>
      </c>
      <c r="AY313" s="403">
        <v>0</v>
      </c>
      <c r="AZ313" s="403">
        <v>2</v>
      </c>
      <c r="BA313" s="409"/>
      <c r="BB313" s="405"/>
      <c r="BC313" s="410"/>
      <c r="BD313" s="410"/>
      <c r="BE313" s="410"/>
      <c r="BF313" s="406"/>
      <c r="BG313" s="405"/>
      <c r="BH313" s="405"/>
      <c r="BI313" s="405"/>
      <c r="BJ313" s="405"/>
      <c r="BK313" s="402"/>
      <c r="BL313" s="401"/>
      <c r="BM313" s="401"/>
      <c r="BN313" s="401"/>
      <c r="BO313" s="401"/>
      <c r="BP313" s="401"/>
      <c r="BQ313" s="402"/>
      <c r="BR313" s="411"/>
    </row>
    <row r="314" spans="1:70" s="428" customFormat="1" x14ac:dyDescent="0.25">
      <c r="A314" s="885" t="s">
        <v>94</v>
      </c>
      <c r="B314" s="373"/>
      <c r="C314" s="719"/>
      <c r="D314" s="373"/>
      <c r="E314" s="346"/>
      <c r="F314" s="373"/>
      <c r="G314" s="347"/>
      <c r="H314" s="374"/>
      <c r="I314" s="348">
        <v>0.48599999999999999</v>
      </c>
      <c r="J314" s="348">
        <v>-0.85709999999999997</v>
      </c>
      <c r="K314" s="348">
        <v>0.53339999999999999</v>
      </c>
      <c r="L314" s="348">
        <v>2.0552000000000001</v>
      </c>
      <c r="M314" s="348">
        <v>-3.0167000000000002</v>
      </c>
      <c r="N314" s="350">
        <v>-0.89239999999999997</v>
      </c>
      <c r="O314" s="348" t="s">
        <v>430</v>
      </c>
      <c r="P314" s="348" t="s">
        <v>430</v>
      </c>
      <c r="Q314" s="348" t="s">
        <v>430</v>
      </c>
      <c r="R314" s="348" t="s">
        <v>430</v>
      </c>
      <c r="S314" s="348">
        <v>1.1755</v>
      </c>
      <c r="T314" s="348">
        <v>9.8643999999999998</v>
      </c>
      <c r="U314" s="348">
        <v>-4.9878999999999998</v>
      </c>
      <c r="V314" s="348">
        <v>1.4993000000000001</v>
      </c>
      <c r="W314" s="348">
        <v>0.41410000000000002</v>
      </c>
      <c r="X314" s="348">
        <v>-1.0972</v>
      </c>
      <c r="Y314" s="374"/>
      <c r="Z314" s="346"/>
      <c r="AA314" s="346"/>
      <c r="AB314" s="346"/>
      <c r="AC314" s="346"/>
      <c r="AD314" s="346"/>
      <c r="AE314" s="346"/>
      <c r="AF314" s="346"/>
      <c r="AG314" s="346"/>
      <c r="AH314" s="346"/>
      <c r="AI314" s="346"/>
      <c r="AJ314" s="346"/>
      <c r="AK314" s="346"/>
      <c r="AL314" s="346"/>
      <c r="AM314" s="346"/>
      <c r="AN314" s="346"/>
      <c r="AO314" s="373"/>
      <c r="AP314" s="348" t="s">
        <v>430</v>
      </c>
      <c r="AQ314" s="348" t="s">
        <v>430</v>
      </c>
      <c r="AR314" s="348" t="s">
        <v>430</v>
      </c>
      <c r="AS314" s="348" t="s">
        <v>430</v>
      </c>
      <c r="AT314" s="348">
        <v>-4.1500000000000004</v>
      </c>
      <c r="AU314" s="351"/>
      <c r="AV314" s="346"/>
      <c r="AW314" s="346"/>
      <c r="AX314" s="346"/>
      <c r="AY314" s="346"/>
      <c r="AZ314" s="346"/>
      <c r="BA314" s="362"/>
      <c r="BB314" s="348"/>
      <c r="BC314" s="375"/>
      <c r="BD314" s="375"/>
      <c r="BE314" s="375"/>
      <c r="BF314" s="374"/>
      <c r="BG314" s="348"/>
      <c r="BH314" s="348"/>
      <c r="BI314" s="348"/>
      <c r="BJ314" s="348"/>
      <c r="BK314" s="373"/>
      <c r="BL314" s="372"/>
      <c r="BM314" s="372"/>
      <c r="BN314" s="372"/>
      <c r="BO314" s="372"/>
      <c r="BP314" s="372"/>
      <c r="BQ314" s="373"/>
      <c r="BR314" s="354"/>
    </row>
    <row r="315" spans="1:70" s="428" customFormat="1" x14ac:dyDescent="0.25">
      <c r="A315" s="885" t="s">
        <v>95</v>
      </c>
      <c r="B315" s="373"/>
      <c r="C315" s="719"/>
      <c r="D315" s="373"/>
      <c r="E315" s="346"/>
      <c r="F315" s="373"/>
      <c r="G315" s="347"/>
      <c r="H315" s="374"/>
      <c r="I315" s="348">
        <v>0.3901</v>
      </c>
      <c r="J315" s="348">
        <v>-1.7202</v>
      </c>
      <c r="K315" s="348">
        <v>-0.57340000000000002</v>
      </c>
      <c r="L315" s="348">
        <v>-0.57310000000000005</v>
      </c>
      <c r="M315" s="348">
        <v>-6.2595000000000001</v>
      </c>
      <c r="N315" s="350">
        <v>-2.6932</v>
      </c>
      <c r="O315" s="348" t="s">
        <v>430</v>
      </c>
      <c r="P315" s="348" t="s">
        <v>430</v>
      </c>
      <c r="Q315" s="348" t="s">
        <v>430</v>
      </c>
      <c r="R315" s="348" t="s">
        <v>430</v>
      </c>
      <c r="S315" s="348">
        <v>0.6825</v>
      </c>
      <c r="T315" s="348">
        <v>4.9480000000000004</v>
      </c>
      <c r="U315" s="348">
        <v>-6.7309999999999999</v>
      </c>
      <c r="V315" s="348">
        <v>-1.3680000000000001</v>
      </c>
      <c r="W315" s="348">
        <v>-1.4948999999999999</v>
      </c>
      <c r="X315" s="348">
        <v>-4.2619999999999996</v>
      </c>
      <c r="Y315" s="374"/>
      <c r="Z315" s="346"/>
      <c r="AA315" s="346"/>
      <c r="AB315" s="346"/>
      <c r="AC315" s="346"/>
      <c r="AD315" s="346"/>
      <c r="AE315" s="346"/>
      <c r="AF315" s="346"/>
      <c r="AG315" s="346"/>
      <c r="AH315" s="346"/>
      <c r="AI315" s="346"/>
      <c r="AJ315" s="346"/>
      <c r="AK315" s="346"/>
      <c r="AL315" s="346"/>
      <c r="AM315" s="346"/>
      <c r="AN315" s="346"/>
      <c r="AO315" s="373"/>
      <c r="AP315" s="348" t="s">
        <v>430</v>
      </c>
      <c r="AQ315" s="348" t="s">
        <v>430</v>
      </c>
      <c r="AR315" s="348" t="s">
        <v>430</v>
      </c>
      <c r="AS315" s="348" t="s">
        <v>430</v>
      </c>
      <c r="AT315" s="348">
        <v>-5.27</v>
      </c>
      <c r="AU315" s="351"/>
      <c r="AV315" s="346"/>
      <c r="AW315" s="346"/>
      <c r="AX315" s="346"/>
      <c r="AY315" s="346"/>
      <c r="AZ315" s="346"/>
      <c r="BA315" s="362"/>
      <c r="BB315" s="348"/>
      <c r="BC315" s="375"/>
      <c r="BD315" s="375"/>
      <c r="BE315" s="375"/>
      <c r="BF315" s="374"/>
      <c r="BG315" s="348"/>
      <c r="BH315" s="348"/>
      <c r="BI315" s="348"/>
      <c r="BJ315" s="348"/>
      <c r="BK315" s="373"/>
      <c r="BL315" s="372"/>
      <c r="BM315" s="372"/>
      <c r="BN315" s="372"/>
      <c r="BO315" s="372"/>
      <c r="BP315" s="372"/>
      <c r="BQ315" s="373"/>
      <c r="BR315" s="354"/>
    </row>
    <row r="316" spans="1:70" s="428" customFormat="1" x14ac:dyDescent="0.25">
      <c r="A316" s="886" t="s">
        <v>96</v>
      </c>
      <c r="B316" s="413"/>
      <c r="C316" s="725"/>
      <c r="D316" s="413"/>
      <c r="E316" s="414"/>
      <c r="F316" s="413"/>
      <c r="G316" s="415"/>
      <c r="H316" s="417"/>
      <c r="I316" s="416">
        <v>0.40629999999999999</v>
      </c>
      <c r="J316" s="416">
        <v>-0.96719999999999995</v>
      </c>
      <c r="K316" s="416">
        <v>0.25969999999999999</v>
      </c>
      <c r="L316" s="416">
        <v>0.57999999999999996</v>
      </c>
      <c r="M316" s="416">
        <v>-5.1609999999999996</v>
      </c>
      <c r="N316" s="418">
        <v>-1.7927999999999999</v>
      </c>
      <c r="O316" s="416" t="s">
        <v>430</v>
      </c>
      <c r="P316" s="416" t="s">
        <v>430</v>
      </c>
      <c r="Q316" s="416" t="s">
        <v>430</v>
      </c>
      <c r="R316" s="416" t="s">
        <v>430</v>
      </c>
      <c r="S316" s="416">
        <v>1.1303000000000001</v>
      </c>
      <c r="T316" s="416">
        <v>8.4720999999999993</v>
      </c>
      <c r="U316" s="416">
        <v>-6.6226000000000003</v>
      </c>
      <c r="V316" s="416">
        <v>-1.3680000000000001</v>
      </c>
      <c r="W316" s="416">
        <v>-0.2334</v>
      </c>
      <c r="X316" s="416">
        <v>-1.6668000000000001</v>
      </c>
      <c r="Y316" s="417"/>
      <c r="Z316" s="414"/>
      <c r="AA316" s="414"/>
      <c r="AB316" s="414"/>
      <c r="AC316" s="414"/>
      <c r="AD316" s="414"/>
      <c r="AE316" s="414"/>
      <c r="AF316" s="414"/>
      <c r="AG316" s="414"/>
      <c r="AH316" s="414"/>
      <c r="AI316" s="414"/>
      <c r="AJ316" s="414"/>
      <c r="AK316" s="414"/>
      <c r="AL316" s="414"/>
      <c r="AM316" s="414"/>
      <c r="AN316" s="414"/>
      <c r="AO316" s="413"/>
      <c r="AP316" s="416" t="s">
        <v>430</v>
      </c>
      <c r="AQ316" s="416" t="s">
        <v>430</v>
      </c>
      <c r="AR316" s="416" t="s">
        <v>430</v>
      </c>
      <c r="AS316" s="416" t="s">
        <v>430</v>
      </c>
      <c r="AT316" s="416">
        <v>-4.71</v>
      </c>
      <c r="AU316" s="419"/>
      <c r="AV316" s="414"/>
      <c r="AW316" s="414"/>
      <c r="AX316" s="414"/>
      <c r="AY316" s="414"/>
      <c r="AZ316" s="414"/>
      <c r="BA316" s="420"/>
      <c r="BB316" s="416"/>
      <c r="BC316" s="421"/>
      <c r="BD316" s="421"/>
      <c r="BE316" s="421"/>
      <c r="BF316" s="417"/>
      <c r="BG316" s="416"/>
      <c r="BH316" s="416"/>
      <c r="BI316" s="416"/>
      <c r="BJ316" s="416"/>
      <c r="BK316" s="413"/>
      <c r="BL316" s="412"/>
      <c r="BM316" s="412"/>
      <c r="BN316" s="412"/>
      <c r="BO316" s="412"/>
      <c r="BP316" s="412"/>
      <c r="BQ316" s="413"/>
      <c r="BR316" s="422"/>
    </row>
    <row r="317" spans="1:70" s="428" customFormat="1" ht="14.5" customHeight="1" x14ac:dyDescent="0.35">
      <c r="A317" s="873" t="s">
        <v>3765</v>
      </c>
      <c r="B317" s="861"/>
      <c r="C317" s="862"/>
      <c r="D317" s="861"/>
      <c r="E317" s="863"/>
      <c r="F317" s="861"/>
      <c r="G317" s="864"/>
      <c r="H317" s="866"/>
      <c r="I317" s="865"/>
      <c r="J317" s="865"/>
      <c r="K317" s="865"/>
      <c r="L317" s="865"/>
      <c r="M317" s="865"/>
      <c r="N317" s="867"/>
      <c r="O317" s="865"/>
      <c r="P317" s="865"/>
      <c r="Q317" s="865"/>
      <c r="R317" s="865"/>
      <c r="S317" s="865"/>
      <c r="T317" s="865"/>
      <c r="U317" s="865"/>
      <c r="V317" s="865"/>
      <c r="W317" s="865"/>
      <c r="X317" s="865"/>
      <c r="Y317" s="866"/>
      <c r="Z317" s="863"/>
      <c r="AA317" s="863"/>
      <c r="AB317" s="863"/>
      <c r="AC317" s="863"/>
      <c r="AD317" s="863"/>
      <c r="AE317" s="863"/>
      <c r="AF317" s="863"/>
      <c r="AG317" s="863"/>
      <c r="AH317" s="863"/>
      <c r="AI317" s="863"/>
      <c r="AJ317" s="863"/>
      <c r="AK317" s="863"/>
      <c r="AL317" s="863"/>
      <c r="AM317" s="863"/>
      <c r="AN317" s="863"/>
      <c r="AO317" s="861"/>
      <c r="AP317" s="865"/>
      <c r="AQ317" s="865"/>
      <c r="AR317" s="865"/>
      <c r="AS317" s="865"/>
      <c r="AT317" s="865"/>
      <c r="AU317" s="868"/>
      <c r="AV317" s="863"/>
      <c r="AW317" s="863"/>
      <c r="AX317" s="863"/>
      <c r="AY317" s="863"/>
      <c r="AZ317" s="863"/>
      <c r="BA317" s="869"/>
      <c r="BB317" s="865"/>
      <c r="BC317" s="870"/>
      <c r="BD317" s="870"/>
      <c r="BE317" s="870"/>
      <c r="BF317" s="866"/>
      <c r="BG317" s="865"/>
      <c r="BH317" s="865"/>
      <c r="BI317" s="865"/>
      <c r="BJ317" s="865"/>
      <c r="BK317" s="861"/>
      <c r="BL317" s="871"/>
      <c r="BM317" s="871"/>
      <c r="BN317" s="871"/>
      <c r="BO317" s="871"/>
      <c r="BP317" s="871"/>
      <c r="BQ317" s="861"/>
      <c r="BR317" s="872"/>
    </row>
    <row r="318" spans="1:70" s="428" customFormat="1" x14ac:dyDescent="0.25">
      <c r="A318" s="345" t="s">
        <v>3766</v>
      </c>
      <c r="B318" s="373"/>
      <c r="C318" s="719">
        <v>44669</v>
      </c>
      <c r="D318" s="373"/>
      <c r="E318" s="346">
        <v>2720.46</v>
      </c>
      <c r="F318" s="373"/>
      <c r="G318" s="347">
        <v>17.45</v>
      </c>
      <c r="H318" s="374"/>
      <c r="I318" s="348">
        <v>0.80879999999999996</v>
      </c>
      <c r="J318" s="348">
        <v>-0.3427</v>
      </c>
      <c r="K318" s="348">
        <v>-0.1716</v>
      </c>
      <c r="L318" s="348">
        <v>3.0714999999999999</v>
      </c>
      <c r="M318" s="348">
        <v>-0.79590000000000005</v>
      </c>
      <c r="N318" s="350">
        <v>0.63439999999999996</v>
      </c>
      <c r="O318" s="348">
        <v>2.1903000000000001</v>
      </c>
      <c r="P318" s="348">
        <v>12.973800000000001</v>
      </c>
      <c r="Q318" s="348" t="s">
        <v>430</v>
      </c>
      <c r="R318" s="348" t="s">
        <v>430</v>
      </c>
      <c r="S318" s="348">
        <v>1.0423</v>
      </c>
      <c r="T318" s="348">
        <v>12.6533</v>
      </c>
      <c r="U318" s="348">
        <v>0.28739999999999999</v>
      </c>
      <c r="V318" s="348">
        <v>2.2261000000000002</v>
      </c>
      <c r="W318" s="348">
        <v>0.34499999999999997</v>
      </c>
      <c r="X318" s="348">
        <v>13.679399999999999</v>
      </c>
      <c r="Y318" s="374"/>
      <c r="Z318" s="346">
        <v>1</v>
      </c>
      <c r="AA318" s="346">
        <v>1</v>
      </c>
      <c r="AB318" s="346">
        <v>2</v>
      </c>
      <c r="AC318" s="346">
        <v>2</v>
      </c>
      <c r="AD318" s="346">
        <v>2</v>
      </c>
      <c r="AE318" s="346">
        <v>1</v>
      </c>
      <c r="AF318" s="346">
        <v>1</v>
      </c>
      <c r="AG318" s="346">
        <v>1</v>
      </c>
      <c r="AH318" s="346" t="s">
        <v>430</v>
      </c>
      <c r="AI318" s="346" t="s">
        <v>430</v>
      </c>
      <c r="AJ318" s="346">
        <v>1</v>
      </c>
      <c r="AK318" s="346">
        <v>2</v>
      </c>
      <c r="AL318" s="346">
        <v>1</v>
      </c>
      <c r="AM318" s="346">
        <v>1</v>
      </c>
      <c r="AN318" s="346">
        <v>2</v>
      </c>
      <c r="AO318" s="373"/>
      <c r="AP318" s="348" t="s">
        <v>430</v>
      </c>
      <c r="AQ318" s="348" t="s">
        <v>430</v>
      </c>
      <c r="AR318" s="348" t="s">
        <v>430</v>
      </c>
      <c r="AS318" s="348">
        <v>6.06</v>
      </c>
      <c r="AT318" s="348">
        <v>2.5499999999999998</v>
      </c>
      <c r="AU318" s="351"/>
      <c r="AV318" s="346" t="s">
        <v>430</v>
      </c>
      <c r="AW318" s="346" t="s">
        <v>430</v>
      </c>
      <c r="AX318" s="346" t="s">
        <v>430</v>
      </c>
      <c r="AY318" s="346">
        <v>1</v>
      </c>
      <c r="AZ318" s="346">
        <v>2</v>
      </c>
      <c r="BA318" s="362"/>
      <c r="BB318" s="348">
        <v>12.9063177014506</v>
      </c>
      <c r="BC318" s="375">
        <v>0.86516677818214605</v>
      </c>
      <c r="BD318" s="375">
        <v>5.02030906588007E-2</v>
      </c>
      <c r="BE318" s="375">
        <v>0.256379383618006</v>
      </c>
      <c r="BF318" s="374"/>
      <c r="BG318" s="348">
        <v>55.5944</v>
      </c>
      <c r="BH318" s="348">
        <v>21.013999999999999</v>
      </c>
      <c r="BI318" s="348">
        <v>20.0793</v>
      </c>
      <c r="BJ318" s="348">
        <v>3.3123</v>
      </c>
      <c r="BK318" s="373"/>
      <c r="BL318" s="372" t="s">
        <v>3767</v>
      </c>
      <c r="BM318" s="372" t="s">
        <v>3768</v>
      </c>
      <c r="BN318" s="372" t="s">
        <v>3769</v>
      </c>
      <c r="BO318" s="372" t="s">
        <v>3770</v>
      </c>
      <c r="BP318" s="372" t="s">
        <v>3218</v>
      </c>
      <c r="BQ318" s="373"/>
      <c r="BR318" s="354" t="s">
        <v>463</v>
      </c>
    </row>
    <row r="319" spans="1:70" s="428" customFormat="1" x14ac:dyDescent="0.25">
      <c r="A319" s="345" t="s">
        <v>3771</v>
      </c>
      <c r="B319" s="373"/>
      <c r="C319" s="719">
        <v>43075</v>
      </c>
      <c r="D319" s="373"/>
      <c r="E319" s="346">
        <v>1170.4100000000001</v>
      </c>
      <c r="F319" s="373"/>
      <c r="G319" s="347">
        <v>21.702999999999999</v>
      </c>
      <c r="H319" s="374"/>
      <c r="I319" s="348">
        <v>0.68659999999999999</v>
      </c>
      <c r="J319" s="348">
        <v>-0.76359999999999995</v>
      </c>
      <c r="K319" s="348">
        <v>6.4500000000000002E-2</v>
      </c>
      <c r="L319" s="348">
        <v>2.3098999999999998</v>
      </c>
      <c r="M319" s="348">
        <v>-4.5853999999999999</v>
      </c>
      <c r="N319" s="350">
        <v>-3.2109999999999999</v>
      </c>
      <c r="O319" s="348">
        <v>-4.0625999999999998</v>
      </c>
      <c r="P319" s="348">
        <v>11.164400000000001</v>
      </c>
      <c r="Q319" s="348">
        <v>12.4008</v>
      </c>
      <c r="R319" s="348" t="s">
        <v>430</v>
      </c>
      <c r="S319" s="348">
        <v>0.18</v>
      </c>
      <c r="T319" s="348">
        <v>12.0213</v>
      </c>
      <c r="U319" s="348">
        <v>-2.8601000000000001</v>
      </c>
      <c r="V319" s="348">
        <v>-1.6005</v>
      </c>
      <c r="W319" s="348">
        <v>0.87380000000000002</v>
      </c>
      <c r="X319" s="348">
        <v>9.3045000000000009</v>
      </c>
      <c r="Y319" s="374"/>
      <c r="Z319" s="346">
        <v>2</v>
      </c>
      <c r="AA319" s="346">
        <v>2</v>
      </c>
      <c r="AB319" s="346">
        <v>1</v>
      </c>
      <c r="AC319" s="346">
        <v>3</v>
      </c>
      <c r="AD319" s="346">
        <v>3</v>
      </c>
      <c r="AE319" s="346">
        <v>3</v>
      </c>
      <c r="AF319" s="346">
        <v>2</v>
      </c>
      <c r="AG319" s="346">
        <v>2</v>
      </c>
      <c r="AH319" s="346">
        <v>1</v>
      </c>
      <c r="AI319" s="346" t="s">
        <v>430</v>
      </c>
      <c r="AJ319" s="346">
        <v>3</v>
      </c>
      <c r="AK319" s="346">
        <v>3</v>
      </c>
      <c r="AL319" s="346">
        <v>3</v>
      </c>
      <c r="AM319" s="346">
        <v>3</v>
      </c>
      <c r="AN319" s="346">
        <v>1</v>
      </c>
      <c r="AO319" s="373"/>
      <c r="AP319" s="348" t="s">
        <v>430</v>
      </c>
      <c r="AQ319" s="348">
        <v>13.64</v>
      </c>
      <c r="AR319" s="348">
        <v>9.9</v>
      </c>
      <c r="AS319" s="348">
        <v>1.46</v>
      </c>
      <c r="AT319" s="348">
        <v>-2.2400000000000002</v>
      </c>
      <c r="AU319" s="351"/>
      <c r="AV319" s="346" t="s">
        <v>430</v>
      </c>
      <c r="AW319" s="346">
        <v>1</v>
      </c>
      <c r="AX319" s="346">
        <v>1</v>
      </c>
      <c r="AY319" s="346">
        <v>3</v>
      </c>
      <c r="AZ319" s="346">
        <v>3</v>
      </c>
      <c r="BA319" s="362"/>
      <c r="BB319" s="348">
        <v>15.966776925385901</v>
      </c>
      <c r="BC319" s="375">
        <v>1.01469582635316</v>
      </c>
      <c r="BD319" s="375">
        <v>3.6692723831821199E-2</v>
      </c>
      <c r="BE319" s="375">
        <v>5.2390454663453198E-2</v>
      </c>
      <c r="BF319" s="374"/>
      <c r="BG319" s="348">
        <v>64.858099999999993</v>
      </c>
      <c r="BH319" s="348">
        <v>8.4837799999999994</v>
      </c>
      <c r="BI319" s="348">
        <v>22.782299999999999</v>
      </c>
      <c r="BJ319" s="348">
        <v>3.87582</v>
      </c>
      <c r="BK319" s="373"/>
      <c r="BL319" s="372" t="s">
        <v>3772</v>
      </c>
      <c r="BM319" s="372" t="s">
        <v>3773</v>
      </c>
      <c r="BN319" s="372" t="s">
        <v>3774</v>
      </c>
      <c r="BO319" s="372" t="s">
        <v>3775</v>
      </c>
      <c r="BP319" s="372" t="s">
        <v>3776</v>
      </c>
      <c r="BQ319" s="373"/>
      <c r="BR319" s="354" t="s">
        <v>463</v>
      </c>
    </row>
    <row r="320" spans="1:70" s="428" customFormat="1" x14ac:dyDescent="0.25">
      <c r="A320" s="345" t="s">
        <v>3777</v>
      </c>
      <c r="B320" s="373"/>
      <c r="C320" s="719">
        <v>44806</v>
      </c>
      <c r="D320" s="373"/>
      <c r="E320" s="346">
        <v>480.68</v>
      </c>
      <c r="F320" s="373"/>
      <c r="G320" s="347">
        <v>14.9215</v>
      </c>
      <c r="H320" s="374"/>
      <c r="I320" s="348">
        <v>0.48010000000000003</v>
      </c>
      <c r="J320" s="348">
        <v>-0.95779999999999998</v>
      </c>
      <c r="K320" s="348">
        <v>-1.2763</v>
      </c>
      <c r="L320" s="348">
        <v>4.4097</v>
      </c>
      <c r="M320" s="348">
        <v>-0.46889999999999998</v>
      </c>
      <c r="N320" s="350">
        <v>-1.8484</v>
      </c>
      <c r="O320" s="348">
        <v>-4.2937000000000003</v>
      </c>
      <c r="P320" s="348">
        <v>7.9257</v>
      </c>
      <c r="Q320" s="348" t="s">
        <v>430</v>
      </c>
      <c r="R320" s="348" t="s">
        <v>430</v>
      </c>
      <c r="S320" s="348">
        <v>0.67879999999999996</v>
      </c>
      <c r="T320" s="348">
        <v>17.824300000000001</v>
      </c>
      <c r="U320" s="348">
        <v>-0.40649999999999997</v>
      </c>
      <c r="V320" s="348">
        <v>1.0004</v>
      </c>
      <c r="W320" s="348">
        <v>-1.2273000000000001</v>
      </c>
      <c r="X320" s="348">
        <v>10.614800000000001</v>
      </c>
      <c r="Y320" s="374"/>
      <c r="Z320" s="346">
        <v>3</v>
      </c>
      <c r="AA320" s="346">
        <v>3</v>
      </c>
      <c r="AB320" s="346">
        <v>3</v>
      </c>
      <c r="AC320" s="346">
        <v>1</v>
      </c>
      <c r="AD320" s="346">
        <v>1</v>
      </c>
      <c r="AE320" s="346">
        <v>2</v>
      </c>
      <c r="AF320" s="346">
        <v>3</v>
      </c>
      <c r="AG320" s="346">
        <v>3</v>
      </c>
      <c r="AH320" s="346" t="s">
        <v>430</v>
      </c>
      <c r="AI320" s="346" t="s">
        <v>430</v>
      </c>
      <c r="AJ320" s="346">
        <v>2</v>
      </c>
      <c r="AK320" s="346">
        <v>1</v>
      </c>
      <c r="AL320" s="346">
        <v>2</v>
      </c>
      <c r="AM320" s="346">
        <v>2</v>
      </c>
      <c r="AN320" s="346">
        <v>3</v>
      </c>
      <c r="AO320" s="373"/>
      <c r="AP320" s="348" t="s">
        <v>430</v>
      </c>
      <c r="AQ320" s="348" t="s">
        <v>430</v>
      </c>
      <c r="AR320" s="348" t="s">
        <v>430</v>
      </c>
      <c r="AS320" s="348">
        <v>1.88</v>
      </c>
      <c r="AT320" s="348">
        <v>2.57</v>
      </c>
      <c r="AU320" s="351"/>
      <c r="AV320" s="346" t="s">
        <v>430</v>
      </c>
      <c r="AW320" s="346" t="s">
        <v>430</v>
      </c>
      <c r="AX320" s="346" t="s">
        <v>430</v>
      </c>
      <c r="AY320" s="346">
        <v>2</v>
      </c>
      <c r="AZ320" s="346">
        <v>1</v>
      </c>
      <c r="BA320" s="362"/>
      <c r="BB320" s="348">
        <v>15.8405135332283</v>
      </c>
      <c r="BC320" s="375">
        <v>0.98328472966831304</v>
      </c>
      <c r="BD320" s="375">
        <v>1.6255634993096801E-2</v>
      </c>
      <c r="BE320" s="375">
        <v>-0.259462160988014</v>
      </c>
      <c r="BF320" s="374"/>
      <c r="BG320" s="348">
        <v>55.680500000000002</v>
      </c>
      <c r="BH320" s="348">
        <v>16.034800000000001</v>
      </c>
      <c r="BI320" s="348">
        <v>21.458200000000001</v>
      </c>
      <c r="BJ320" s="348">
        <v>6.8265000000000002</v>
      </c>
      <c r="BK320" s="373"/>
      <c r="BL320" s="372" t="s">
        <v>3778</v>
      </c>
      <c r="BM320" s="372" t="s">
        <v>3779</v>
      </c>
      <c r="BN320" s="372" t="s">
        <v>3780</v>
      </c>
      <c r="BO320" s="372" t="s">
        <v>3781</v>
      </c>
      <c r="BP320" s="372" t="s">
        <v>3782</v>
      </c>
      <c r="BQ320" s="373"/>
      <c r="BR320" s="354" t="s">
        <v>463</v>
      </c>
    </row>
    <row r="321" spans="1:70" s="428" customFormat="1" x14ac:dyDescent="0.25">
      <c r="A321" s="884" t="s">
        <v>93</v>
      </c>
      <c r="B321" s="402"/>
      <c r="C321" s="724"/>
      <c r="D321" s="402"/>
      <c r="E321" s="403"/>
      <c r="F321" s="402"/>
      <c r="G321" s="404"/>
      <c r="H321" s="406"/>
      <c r="I321" s="405">
        <v>0.65849999999999997</v>
      </c>
      <c r="J321" s="405">
        <v>-0.68799999999999994</v>
      </c>
      <c r="K321" s="405">
        <v>-0.46110000000000001</v>
      </c>
      <c r="L321" s="405">
        <v>3.2637</v>
      </c>
      <c r="M321" s="405">
        <v>-1.9500999999999999</v>
      </c>
      <c r="N321" s="407">
        <v>-1.4750000000000001</v>
      </c>
      <c r="O321" s="405">
        <v>-2.0552999999999999</v>
      </c>
      <c r="P321" s="405">
        <v>10.688000000000001</v>
      </c>
      <c r="Q321" s="405">
        <v>12.4008</v>
      </c>
      <c r="R321" s="405" t="s">
        <v>430</v>
      </c>
      <c r="S321" s="405">
        <v>0.63370000000000004</v>
      </c>
      <c r="T321" s="405">
        <v>14.1663</v>
      </c>
      <c r="U321" s="405">
        <v>-0.99309999999999998</v>
      </c>
      <c r="V321" s="405">
        <v>0.54200000000000004</v>
      </c>
      <c r="W321" s="405">
        <v>-2.8E-3</v>
      </c>
      <c r="X321" s="405">
        <v>11.1996</v>
      </c>
      <c r="Y321" s="406"/>
      <c r="Z321" s="403">
        <v>3</v>
      </c>
      <c r="AA321" s="403">
        <v>3</v>
      </c>
      <c r="AB321" s="403">
        <v>3</v>
      </c>
      <c r="AC321" s="403">
        <v>3</v>
      </c>
      <c r="AD321" s="403">
        <v>3</v>
      </c>
      <c r="AE321" s="403">
        <v>3</v>
      </c>
      <c r="AF321" s="403">
        <v>3</v>
      </c>
      <c r="AG321" s="403">
        <v>3</v>
      </c>
      <c r="AH321" s="403">
        <v>1</v>
      </c>
      <c r="AI321" s="403">
        <v>0</v>
      </c>
      <c r="AJ321" s="403">
        <v>3</v>
      </c>
      <c r="AK321" s="403">
        <v>3</v>
      </c>
      <c r="AL321" s="403">
        <v>3</v>
      </c>
      <c r="AM321" s="403">
        <v>3</v>
      </c>
      <c r="AN321" s="403">
        <v>3</v>
      </c>
      <c r="AO321" s="402"/>
      <c r="AP321" s="405" t="s">
        <v>430</v>
      </c>
      <c r="AQ321" s="405">
        <v>13.64</v>
      </c>
      <c r="AR321" s="405">
        <v>9.9</v>
      </c>
      <c r="AS321" s="405">
        <v>3.1333333333333302</v>
      </c>
      <c r="AT321" s="405">
        <v>0.96</v>
      </c>
      <c r="AU321" s="408"/>
      <c r="AV321" s="403">
        <v>0</v>
      </c>
      <c r="AW321" s="403">
        <v>1</v>
      </c>
      <c r="AX321" s="403">
        <v>1</v>
      </c>
      <c r="AY321" s="403">
        <v>3</v>
      </c>
      <c r="AZ321" s="403">
        <v>3</v>
      </c>
      <c r="BA321" s="409"/>
      <c r="BB321" s="405"/>
      <c r="BC321" s="410"/>
      <c r="BD321" s="410"/>
      <c r="BE321" s="410"/>
      <c r="BF321" s="406"/>
      <c r="BG321" s="405"/>
      <c r="BH321" s="405"/>
      <c r="BI321" s="405"/>
      <c r="BJ321" s="405"/>
      <c r="BK321" s="402"/>
      <c r="BL321" s="401"/>
      <c r="BM321" s="401"/>
      <c r="BN321" s="401"/>
      <c r="BO321" s="401"/>
      <c r="BP321" s="401"/>
      <c r="BQ321" s="402"/>
      <c r="BR321" s="411"/>
    </row>
    <row r="322" spans="1:70" s="428" customFormat="1" x14ac:dyDescent="0.25">
      <c r="A322" s="885" t="s">
        <v>94</v>
      </c>
      <c r="B322" s="373"/>
      <c r="C322" s="719"/>
      <c r="D322" s="373"/>
      <c r="E322" s="346"/>
      <c r="F322" s="373"/>
      <c r="G322" s="347"/>
      <c r="H322" s="374"/>
      <c r="I322" s="348">
        <v>0.80879999999999996</v>
      </c>
      <c r="J322" s="348">
        <v>-0.3427</v>
      </c>
      <c r="K322" s="348">
        <v>6.4500000000000002E-2</v>
      </c>
      <c r="L322" s="348">
        <v>4.4097</v>
      </c>
      <c r="M322" s="348">
        <v>-0.46889999999999998</v>
      </c>
      <c r="N322" s="350">
        <v>0.63439999999999996</v>
      </c>
      <c r="O322" s="348">
        <v>2.1903000000000001</v>
      </c>
      <c r="P322" s="348">
        <v>12.973800000000001</v>
      </c>
      <c r="Q322" s="348">
        <v>12.4008</v>
      </c>
      <c r="R322" s="348" t="s">
        <v>430</v>
      </c>
      <c r="S322" s="348">
        <v>1.0423</v>
      </c>
      <c r="T322" s="348">
        <v>17.824300000000001</v>
      </c>
      <c r="U322" s="348">
        <v>0.28739999999999999</v>
      </c>
      <c r="V322" s="348">
        <v>2.2261000000000002</v>
      </c>
      <c r="W322" s="348">
        <v>0.87380000000000002</v>
      </c>
      <c r="X322" s="348">
        <v>13.679399999999999</v>
      </c>
      <c r="Y322" s="374"/>
      <c r="Z322" s="346"/>
      <c r="AA322" s="346"/>
      <c r="AB322" s="346"/>
      <c r="AC322" s="346"/>
      <c r="AD322" s="346"/>
      <c r="AE322" s="346"/>
      <c r="AF322" s="346"/>
      <c r="AG322" s="346"/>
      <c r="AH322" s="346"/>
      <c r="AI322" s="346"/>
      <c r="AJ322" s="346"/>
      <c r="AK322" s="346"/>
      <c r="AL322" s="346"/>
      <c r="AM322" s="346"/>
      <c r="AN322" s="346"/>
      <c r="AO322" s="373"/>
      <c r="AP322" s="348" t="s">
        <v>430</v>
      </c>
      <c r="AQ322" s="348">
        <v>13.64</v>
      </c>
      <c r="AR322" s="348">
        <v>9.9</v>
      </c>
      <c r="AS322" s="348">
        <v>6.06</v>
      </c>
      <c r="AT322" s="348">
        <v>2.57</v>
      </c>
      <c r="AU322" s="351"/>
      <c r="AV322" s="346"/>
      <c r="AW322" s="346"/>
      <c r="AX322" s="346"/>
      <c r="AY322" s="346"/>
      <c r="AZ322" s="346"/>
      <c r="BA322" s="362"/>
      <c r="BB322" s="348"/>
      <c r="BC322" s="375"/>
      <c r="BD322" s="375"/>
      <c r="BE322" s="375"/>
      <c r="BF322" s="374"/>
      <c r="BG322" s="348"/>
      <c r="BH322" s="348"/>
      <c r="BI322" s="348"/>
      <c r="BJ322" s="348"/>
      <c r="BK322" s="373"/>
      <c r="BL322" s="372"/>
      <c r="BM322" s="372"/>
      <c r="BN322" s="372"/>
      <c r="BO322" s="372"/>
      <c r="BP322" s="372"/>
      <c r="BQ322" s="373"/>
      <c r="BR322" s="354"/>
    </row>
    <row r="323" spans="1:70" s="428" customFormat="1" x14ac:dyDescent="0.25">
      <c r="A323" s="885" t="s">
        <v>95</v>
      </c>
      <c r="B323" s="373"/>
      <c r="C323" s="719"/>
      <c r="D323" s="373"/>
      <c r="E323" s="346"/>
      <c r="F323" s="373"/>
      <c r="G323" s="347"/>
      <c r="H323" s="374"/>
      <c r="I323" s="348">
        <v>0.48010000000000003</v>
      </c>
      <c r="J323" s="348">
        <v>-0.95779999999999998</v>
      </c>
      <c r="K323" s="348">
        <v>-1.2763</v>
      </c>
      <c r="L323" s="348">
        <v>2.3098999999999998</v>
      </c>
      <c r="M323" s="348">
        <v>-4.5853999999999999</v>
      </c>
      <c r="N323" s="350">
        <v>-3.2109999999999999</v>
      </c>
      <c r="O323" s="348">
        <v>-4.2937000000000003</v>
      </c>
      <c r="P323" s="348">
        <v>7.9257</v>
      </c>
      <c r="Q323" s="348">
        <v>12.4008</v>
      </c>
      <c r="R323" s="348" t="s">
        <v>430</v>
      </c>
      <c r="S323" s="348">
        <v>0.18</v>
      </c>
      <c r="T323" s="348">
        <v>12.0213</v>
      </c>
      <c r="U323" s="348">
        <v>-2.8601000000000001</v>
      </c>
      <c r="V323" s="348">
        <v>-1.6005</v>
      </c>
      <c r="W323" s="348">
        <v>-1.2273000000000001</v>
      </c>
      <c r="X323" s="348">
        <v>9.3045000000000009</v>
      </c>
      <c r="Y323" s="374"/>
      <c r="Z323" s="346"/>
      <c r="AA323" s="346"/>
      <c r="AB323" s="346"/>
      <c r="AC323" s="346"/>
      <c r="AD323" s="346"/>
      <c r="AE323" s="346"/>
      <c r="AF323" s="346"/>
      <c r="AG323" s="346"/>
      <c r="AH323" s="346"/>
      <c r="AI323" s="346"/>
      <c r="AJ323" s="346"/>
      <c r="AK323" s="346"/>
      <c r="AL323" s="346"/>
      <c r="AM323" s="346"/>
      <c r="AN323" s="346"/>
      <c r="AO323" s="373"/>
      <c r="AP323" s="348" t="s">
        <v>430</v>
      </c>
      <c r="AQ323" s="348">
        <v>13.64</v>
      </c>
      <c r="AR323" s="348">
        <v>9.9</v>
      </c>
      <c r="AS323" s="348">
        <v>1.46</v>
      </c>
      <c r="AT323" s="348">
        <v>-2.2400000000000002</v>
      </c>
      <c r="AU323" s="351"/>
      <c r="AV323" s="346"/>
      <c r="AW323" s="346"/>
      <c r="AX323" s="346"/>
      <c r="AY323" s="346"/>
      <c r="AZ323" s="346"/>
      <c r="BA323" s="362"/>
      <c r="BB323" s="348"/>
      <c r="BC323" s="375"/>
      <c r="BD323" s="375"/>
      <c r="BE323" s="375"/>
      <c r="BF323" s="374"/>
      <c r="BG323" s="348"/>
      <c r="BH323" s="348"/>
      <c r="BI323" s="348"/>
      <c r="BJ323" s="348"/>
      <c r="BK323" s="373"/>
      <c r="BL323" s="372"/>
      <c r="BM323" s="372"/>
      <c r="BN323" s="372"/>
      <c r="BO323" s="372"/>
      <c r="BP323" s="372"/>
      <c r="BQ323" s="373"/>
      <c r="BR323" s="354"/>
    </row>
    <row r="324" spans="1:70" s="428" customFormat="1" x14ac:dyDescent="0.25">
      <c r="A324" s="886" t="s">
        <v>96</v>
      </c>
      <c r="B324" s="413"/>
      <c r="C324" s="725"/>
      <c r="D324" s="413"/>
      <c r="E324" s="414"/>
      <c r="F324" s="413"/>
      <c r="G324" s="415"/>
      <c r="H324" s="417"/>
      <c r="I324" s="416">
        <v>0.68659999999999999</v>
      </c>
      <c r="J324" s="416">
        <v>-0.76359999999999995</v>
      </c>
      <c r="K324" s="416">
        <v>-0.1716</v>
      </c>
      <c r="L324" s="416">
        <v>3.0714999999999999</v>
      </c>
      <c r="M324" s="416">
        <v>-0.79590000000000005</v>
      </c>
      <c r="N324" s="418">
        <v>-1.8484</v>
      </c>
      <c r="O324" s="416">
        <v>-4.0625999999999998</v>
      </c>
      <c r="P324" s="416">
        <v>11.164400000000001</v>
      </c>
      <c r="Q324" s="416">
        <v>12.4008</v>
      </c>
      <c r="R324" s="416" t="s">
        <v>430</v>
      </c>
      <c r="S324" s="416">
        <v>0.67879999999999996</v>
      </c>
      <c r="T324" s="416">
        <v>12.6533</v>
      </c>
      <c r="U324" s="416">
        <v>-0.40649999999999997</v>
      </c>
      <c r="V324" s="416">
        <v>1.0004</v>
      </c>
      <c r="W324" s="416">
        <v>0.34499999999999997</v>
      </c>
      <c r="X324" s="416">
        <v>10.614800000000001</v>
      </c>
      <c r="Y324" s="417"/>
      <c r="Z324" s="414"/>
      <c r="AA324" s="414"/>
      <c r="AB324" s="414"/>
      <c r="AC324" s="414"/>
      <c r="AD324" s="414"/>
      <c r="AE324" s="414"/>
      <c r="AF324" s="414"/>
      <c r="AG324" s="414"/>
      <c r="AH324" s="414"/>
      <c r="AI324" s="414"/>
      <c r="AJ324" s="414"/>
      <c r="AK324" s="414"/>
      <c r="AL324" s="414"/>
      <c r="AM324" s="414"/>
      <c r="AN324" s="414"/>
      <c r="AO324" s="413"/>
      <c r="AP324" s="416" t="s">
        <v>430</v>
      </c>
      <c r="AQ324" s="416">
        <v>13.64</v>
      </c>
      <c r="AR324" s="416">
        <v>9.9</v>
      </c>
      <c r="AS324" s="416">
        <v>1.88</v>
      </c>
      <c r="AT324" s="416">
        <v>2.5499999999999998</v>
      </c>
      <c r="AU324" s="419"/>
      <c r="AV324" s="414"/>
      <c r="AW324" s="414"/>
      <c r="AX324" s="414"/>
      <c r="AY324" s="414"/>
      <c r="AZ324" s="414"/>
      <c r="BA324" s="420"/>
      <c r="BB324" s="416"/>
      <c r="BC324" s="421"/>
      <c r="BD324" s="421"/>
      <c r="BE324" s="421"/>
      <c r="BF324" s="417"/>
      <c r="BG324" s="416"/>
      <c r="BH324" s="416"/>
      <c r="BI324" s="416"/>
      <c r="BJ324" s="416"/>
      <c r="BK324" s="413"/>
      <c r="BL324" s="412"/>
      <c r="BM324" s="412"/>
      <c r="BN324" s="412"/>
      <c r="BO324" s="412"/>
      <c r="BP324" s="412"/>
      <c r="BQ324" s="413"/>
      <c r="BR324" s="422"/>
    </row>
    <row r="325" spans="1:70" s="428" customFormat="1" ht="14.5" customHeight="1" x14ac:dyDescent="0.35">
      <c r="A325" s="873" t="s">
        <v>3783</v>
      </c>
      <c r="B325" s="861"/>
      <c r="C325" s="862"/>
      <c r="D325" s="861"/>
      <c r="E325" s="863"/>
      <c r="F325" s="861"/>
      <c r="G325" s="864"/>
      <c r="H325" s="866"/>
      <c r="I325" s="865"/>
      <c r="J325" s="865"/>
      <c r="K325" s="865"/>
      <c r="L325" s="865"/>
      <c r="M325" s="865"/>
      <c r="N325" s="867"/>
      <c r="O325" s="865"/>
      <c r="P325" s="865"/>
      <c r="Q325" s="865"/>
      <c r="R325" s="865"/>
      <c r="S325" s="865"/>
      <c r="T325" s="865"/>
      <c r="U325" s="865"/>
      <c r="V325" s="865"/>
      <c r="W325" s="865"/>
      <c r="X325" s="865"/>
      <c r="Y325" s="866"/>
      <c r="Z325" s="863"/>
      <c r="AA325" s="863"/>
      <c r="AB325" s="863"/>
      <c r="AC325" s="863"/>
      <c r="AD325" s="863"/>
      <c r="AE325" s="863"/>
      <c r="AF325" s="863"/>
      <c r="AG325" s="863"/>
      <c r="AH325" s="863"/>
      <c r="AI325" s="863"/>
      <c r="AJ325" s="863"/>
      <c r="AK325" s="863"/>
      <c r="AL325" s="863"/>
      <c r="AM325" s="863"/>
      <c r="AN325" s="863"/>
      <c r="AO325" s="861"/>
      <c r="AP325" s="865"/>
      <c r="AQ325" s="865"/>
      <c r="AR325" s="865"/>
      <c r="AS325" s="865"/>
      <c r="AT325" s="865"/>
      <c r="AU325" s="868"/>
      <c r="AV325" s="863"/>
      <c r="AW325" s="863"/>
      <c r="AX325" s="863"/>
      <c r="AY325" s="863"/>
      <c r="AZ325" s="863"/>
      <c r="BA325" s="869"/>
      <c r="BB325" s="865"/>
      <c r="BC325" s="870"/>
      <c r="BD325" s="870"/>
      <c r="BE325" s="870"/>
      <c r="BF325" s="866"/>
      <c r="BG325" s="865"/>
      <c r="BH325" s="865"/>
      <c r="BI325" s="865"/>
      <c r="BJ325" s="865"/>
      <c r="BK325" s="861"/>
      <c r="BL325" s="871"/>
      <c r="BM325" s="871"/>
      <c r="BN325" s="871"/>
      <c r="BO325" s="871"/>
      <c r="BP325" s="871"/>
      <c r="BQ325" s="861"/>
      <c r="BR325" s="872"/>
    </row>
    <row r="326" spans="1:70" s="428" customFormat="1" x14ac:dyDescent="0.25">
      <c r="A326" s="345" t="s">
        <v>3784</v>
      </c>
      <c r="B326" s="373"/>
      <c r="C326" s="719">
        <v>43753</v>
      </c>
      <c r="D326" s="373"/>
      <c r="E326" s="346">
        <v>4198.01</v>
      </c>
      <c r="F326" s="373"/>
      <c r="G326" s="347">
        <v>47.31</v>
      </c>
      <c r="H326" s="374"/>
      <c r="I326" s="348" t="s">
        <v>430</v>
      </c>
      <c r="J326" s="348">
        <v>-0.5675</v>
      </c>
      <c r="K326" s="348">
        <v>1.9392</v>
      </c>
      <c r="L326" s="348">
        <v>-0.54659999999999997</v>
      </c>
      <c r="M326" s="348">
        <v>1.3931</v>
      </c>
      <c r="N326" s="350">
        <v>10.7235</v>
      </c>
      <c r="O326" s="348">
        <v>7.7202000000000002</v>
      </c>
      <c r="P326" s="348">
        <v>16.912500000000001</v>
      </c>
      <c r="Q326" s="348">
        <v>15.237500000000001</v>
      </c>
      <c r="R326" s="348" t="s">
        <v>430</v>
      </c>
      <c r="S326" s="348">
        <v>2.8702000000000001</v>
      </c>
      <c r="T326" s="348">
        <v>12.295299999999999</v>
      </c>
      <c r="U326" s="348">
        <v>4.7145000000000001</v>
      </c>
      <c r="V326" s="348">
        <v>9.7680000000000007</v>
      </c>
      <c r="W326" s="348">
        <v>1.0466</v>
      </c>
      <c r="X326" s="348">
        <v>25.4709</v>
      </c>
      <c r="Y326" s="374"/>
      <c r="Z326" s="346" t="s">
        <v>430</v>
      </c>
      <c r="AA326" s="346">
        <v>2</v>
      </c>
      <c r="AB326" s="346">
        <v>1</v>
      </c>
      <c r="AC326" s="346">
        <v>3</v>
      </c>
      <c r="AD326" s="346">
        <v>3</v>
      </c>
      <c r="AE326" s="346">
        <v>3</v>
      </c>
      <c r="AF326" s="346">
        <v>1</v>
      </c>
      <c r="AG326" s="346">
        <v>2</v>
      </c>
      <c r="AH326" s="346">
        <v>1</v>
      </c>
      <c r="AI326" s="346" t="s">
        <v>430</v>
      </c>
      <c r="AJ326" s="346">
        <v>1</v>
      </c>
      <c r="AK326" s="346">
        <v>2</v>
      </c>
      <c r="AL326" s="346">
        <v>3</v>
      </c>
      <c r="AM326" s="346">
        <v>3</v>
      </c>
      <c r="AN326" s="346">
        <v>2</v>
      </c>
      <c r="AO326" s="373"/>
      <c r="AP326" s="348" t="s">
        <v>430</v>
      </c>
      <c r="AQ326" s="348" t="s">
        <v>430</v>
      </c>
      <c r="AR326" s="348">
        <v>15.34</v>
      </c>
      <c r="AS326" s="348">
        <v>11.8</v>
      </c>
      <c r="AT326" s="348">
        <v>9.4</v>
      </c>
      <c r="AU326" s="351"/>
      <c r="AV326" s="346" t="s">
        <v>430</v>
      </c>
      <c r="AW326" s="346" t="s">
        <v>430</v>
      </c>
      <c r="AX326" s="346">
        <v>1</v>
      </c>
      <c r="AY326" s="346">
        <v>2</v>
      </c>
      <c r="AZ326" s="346">
        <v>3</v>
      </c>
      <c r="BA326" s="362"/>
      <c r="BB326" s="348">
        <v>14.4782948102277</v>
      </c>
      <c r="BC326" s="375">
        <v>0.93147592050054295</v>
      </c>
      <c r="BD326" s="375">
        <v>6.4581402882896599E-2</v>
      </c>
      <c r="BE326" s="375">
        <v>0.161510791080374</v>
      </c>
      <c r="BF326" s="374"/>
      <c r="BG326" s="348">
        <v>39.8964</v>
      </c>
      <c r="BH326" s="348">
        <v>26.660900000000002</v>
      </c>
      <c r="BI326" s="348">
        <v>23.9</v>
      </c>
      <c r="BJ326" s="348">
        <v>9.5427</v>
      </c>
      <c r="BK326" s="373"/>
      <c r="BL326" s="372" t="s">
        <v>3785</v>
      </c>
      <c r="BM326" s="372" t="s">
        <v>3786</v>
      </c>
      <c r="BN326" s="372" t="s">
        <v>3787</v>
      </c>
      <c r="BO326" s="372" t="s">
        <v>3788</v>
      </c>
      <c r="BP326" s="372" t="s">
        <v>3789</v>
      </c>
      <c r="BQ326" s="373"/>
      <c r="BR326" s="354" t="s">
        <v>476</v>
      </c>
    </row>
    <row r="327" spans="1:70" s="428" customFormat="1" x14ac:dyDescent="0.25">
      <c r="A327" s="345" t="s">
        <v>3790</v>
      </c>
      <c r="B327" s="373"/>
      <c r="C327" s="719">
        <v>38572</v>
      </c>
      <c r="D327" s="373"/>
      <c r="E327" s="346">
        <v>1203.54</v>
      </c>
      <c r="F327" s="373"/>
      <c r="G327" s="347">
        <v>117.49299999999999</v>
      </c>
      <c r="H327" s="374"/>
      <c r="I327" s="348">
        <v>0.37080000000000002</v>
      </c>
      <c r="J327" s="348">
        <v>-0.26229999999999998</v>
      </c>
      <c r="K327" s="348">
        <v>1.2261</v>
      </c>
      <c r="L327" s="348">
        <v>0.54920000000000002</v>
      </c>
      <c r="M327" s="348">
        <v>3.0668000000000002</v>
      </c>
      <c r="N327" s="350">
        <v>11.99</v>
      </c>
      <c r="O327" s="348">
        <v>5.1265000000000001</v>
      </c>
      <c r="P327" s="348">
        <v>17.4815</v>
      </c>
      <c r="Q327" s="348">
        <v>12.0152</v>
      </c>
      <c r="R327" s="348">
        <v>14.9139</v>
      </c>
      <c r="S327" s="348">
        <v>2.4935</v>
      </c>
      <c r="T327" s="348">
        <v>11.490600000000001</v>
      </c>
      <c r="U327" s="348">
        <v>6.4454000000000002</v>
      </c>
      <c r="V327" s="348">
        <v>12.1814</v>
      </c>
      <c r="W327" s="348">
        <v>1.2153</v>
      </c>
      <c r="X327" s="348">
        <v>12.4191</v>
      </c>
      <c r="Y327" s="374"/>
      <c r="Z327" s="346">
        <v>1</v>
      </c>
      <c r="AA327" s="346">
        <v>1</v>
      </c>
      <c r="AB327" s="346">
        <v>2</v>
      </c>
      <c r="AC327" s="346">
        <v>2</v>
      </c>
      <c r="AD327" s="346">
        <v>2</v>
      </c>
      <c r="AE327" s="346">
        <v>2</v>
      </c>
      <c r="AF327" s="346">
        <v>2</v>
      </c>
      <c r="AG327" s="346">
        <v>1</v>
      </c>
      <c r="AH327" s="346">
        <v>2</v>
      </c>
      <c r="AI327" s="346">
        <v>1</v>
      </c>
      <c r="AJ327" s="346">
        <v>2</v>
      </c>
      <c r="AK327" s="346">
        <v>3</v>
      </c>
      <c r="AL327" s="346">
        <v>2</v>
      </c>
      <c r="AM327" s="346">
        <v>2</v>
      </c>
      <c r="AN327" s="346">
        <v>1</v>
      </c>
      <c r="AO327" s="373"/>
      <c r="AP327" s="348">
        <v>15.75</v>
      </c>
      <c r="AQ327" s="348">
        <v>16.82</v>
      </c>
      <c r="AR327" s="348">
        <v>13.88</v>
      </c>
      <c r="AS327" s="348">
        <v>11.83</v>
      </c>
      <c r="AT327" s="348">
        <v>12.11</v>
      </c>
      <c r="AU327" s="351"/>
      <c r="AV327" s="346">
        <v>1</v>
      </c>
      <c r="AW327" s="346">
        <v>1</v>
      </c>
      <c r="AX327" s="346">
        <v>2</v>
      </c>
      <c r="AY327" s="346">
        <v>1</v>
      </c>
      <c r="AZ327" s="346">
        <v>2</v>
      </c>
      <c r="BA327" s="362"/>
      <c r="BB327" s="348">
        <v>13.477495408601699</v>
      </c>
      <c r="BC327" s="375">
        <v>0.82421424476399296</v>
      </c>
      <c r="BD327" s="375">
        <v>7.6659705735506303E-2</v>
      </c>
      <c r="BE327" s="375">
        <v>0.41077954809015599</v>
      </c>
      <c r="BF327" s="374"/>
      <c r="BG327" s="348">
        <v>36.8628</v>
      </c>
      <c r="BH327" s="348">
        <v>20.874400000000001</v>
      </c>
      <c r="BI327" s="348">
        <v>39.983600000000003</v>
      </c>
      <c r="BJ327" s="348">
        <v>2.2791999999999999</v>
      </c>
      <c r="BK327" s="373"/>
      <c r="BL327" s="372" t="s">
        <v>3791</v>
      </c>
      <c r="BM327" s="372" t="s">
        <v>3792</v>
      </c>
      <c r="BN327" s="372" t="s">
        <v>3793</v>
      </c>
      <c r="BO327" s="372" t="s">
        <v>3794</v>
      </c>
      <c r="BP327" s="372" t="s">
        <v>3795</v>
      </c>
      <c r="BQ327" s="373"/>
      <c r="BR327" s="354" t="s">
        <v>526</v>
      </c>
    </row>
    <row r="328" spans="1:70" s="428" customFormat="1" x14ac:dyDescent="0.25">
      <c r="A328" s="345" t="s">
        <v>3796</v>
      </c>
      <c r="B328" s="373"/>
      <c r="C328" s="719">
        <v>45287</v>
      </c>
      <c r="D328" s="373"/>
      <c r="E328" s="346">
        <v>353.44900000000001</v>
      </c>
      <c r="F328" s="373"/>
      <c r="G328" s="347">
        <v>14.668699999999999</v>
      </c>
      <c r="H328" s="374"/>
      <c r="I328" s="348">
        <v>7.9799999999999996E-2</v>
      </c>
      <c r="J328" s="348">
        <v>-0.76649999999999996</v>
      </c>
      <c r="K328" s="348">
        <v>-5.0993000000000004</v>
      </c>
      <c r="L328" s="348">
        <v>2.0714999999999999</v>
      </c>
      <c r="M328" s="348">
        <v>13.119</v>
      </c>
      <c r="N328" s="350">
        <v>13.364599999999999</v>
      </c>
      <c r="O328" s="348">
        <v>1.4962</v>
      </c>
      <c r="P328" s="348" t="s">
        <v>430</v>
      </c>
      <c r="Q328" s="348" t="s">
        <v>430</v>
      </c>
      <c r="R328" s="348" t="s">
        <v>430</v>
      </c>
      <c r="S328" s="348">
        <v>-1.7271000000000001</v>
      </c>
      <c r="T328" s="348">
        <v>26.0306</v>
      </c>
      <c r="U328" s="348">
        <v>9.5528999999999993</v>
      </c>
      <c r="V328" s="348">
        <v>14.8055</v>
      </c>
      <c r="W328" s="348">
        <v>-1.1989000000000001</v>
      </c>
      <c r="X328" s="348">
        <v>15.5595</v>
      </c>
      <c r="Y328" s="374"/>
      <c r="Z328" s="346">
        <v>2</v>
      </c>
      <c r="AA328" s="346">
        <v>3</v>
      </c>
      <c r="AB328" s="346">
        <v>3</v>
      </c>
      <c r="AC328" s="346">
        <v>1</v>
      </c>
      <c r="AD328" s="346">
        <v>1</v>
      </c>
      <c r="AE328" s="346">
        <v>1</v>
      </c>
      <c r="AF328" s="346">
        <v>3</v>
      </c>
      <c r="AG328" s="346" t="s">
        <v>430</v>
      </c>
      <c r="AH328" s="346" t="s">
        <v>430</v>
      </c>
      <c r="AI328" s="346" t="s">
        <v>430</v>
      </c>
      <c r="AJ328" s="346">
        <v>3</v>
      </c>
      <c r="AK328" s="346">
        <v>1</v>
      </c>
      <c r="AL328" s="346">
        <v>1</v>
      </c>
      <c r="AM328" s="346">
        <v>1</v>
      </c>
      <c r="AN328" s="346">
        <v>3</v>
      </c>
      <c r="AO328" s="373"/>
      <c r="AP328" s="348" t="s">
        <v>430</v>
      </c>
      <c r="AQ328" s="348" t="s">
        <v>430</v>
      </c>
      <c r="AR328" s="348" t="s">
        <v>430</v>
      </c>
      <c r="AS328" s="348" t="s">
        <v>430</v>
      </c>
      <c r="AT328" s="348">
        <v>17.84</v>
      </c>
      <c r="AU328" s="351"/>
      <c r="AV328" s="346" t="s">
        <v>430</v>
      </c>
      <c r="AW328" s="346" t="s">
        <v>430</v>
      </c>
      <c r="AX328" s="346" t="s">
        <v>430</v>
      </c>
      <c r="AY328" s="346" t="s">
        <v>430</v>
      </c>
      <c r="AZ328" s="346">
        <v>1</v>
      </c>
      <c r="BA328" s="362"/>
      <c r="BB328" s="348">
        <v>19.857741955182799</v>
      </c>
      <c r="BC328" s="375">
        <v>1.2352114309143001</v>
      </c>
      <c r="BD328" s="375">
        <v>4.4546844013633798E-2</v>
      </c>
      <c r="BE328" s="375">
        <v>0.44590464150460501</v>
      </c>
      <c r="BF328" s="374"/>
      <c r="BG328" s="348">
        <v>36.881</v>
      </c>
      <c r="BH328" s="348">
        <v>20.4375</v>
      </c>
      <c r="BI328" s="348">
        <v>25.611599999999999</v>
      </c>
      <c r="BJ328" s="348">
        <v>17.069900000000001</v>
      </c>
      <c r="BK328" s="373"/>
      <c r="BL328" s="372" t="s">
        <v>3797</v>
      </c>
      <c r="BM328" s="372" t="s">
        <v>3798</v>
      </c>
      <c r="BN328" s="372" t="s">
        <v>1839</v>
      </c>
      <c r="BO328" s="372" t="s">
        <v>3799</v>
      </c>
      <c r="BP328" s="372" t="s">
        <v>3800</v>
      </c>
      <c r="BQ328" s="373"/>
      <c r="BR328" s="354" t="s">
        <v>548</v>
      </c>
    </row>
    <row r="329" spans="1:70" s="428" customFormat="1" x14ac:dyDescent="0.25">
      <c r="A329" s="884" t="s">
        <v>93</v>
      </c>
      <c r="B329" s="402"/>
      <c r="C329" s="724"/>
      <c r="D329" s="402"/>
      <c r="E329" s="403"/>
      <c r="F329" s="402"/>
      <c r="G329" s="404"/>
      <c r="H329" s="406"/>
      <c r="I329" s="405">
        <v>0.2253</v>
      </c>
      <c r="J329" s="405">
        <v>-0.53210000000000002</v>
      </c>
      <c r="K329" s="405">
        <v>-0.64470000000000005</v>
      </c>
      <c r="L329" s="405">
        <v>0.69140000000000001</v>
      </c>
      <c r="M329" s="405">
        <v>5.8596000000000004</v>
      </c>
      <c r="N329" s="407">
        <v>12.026</v>
      </c>
      <c r="O329" s="405">
        <v>4.7809999999999997</v>
      </c>
      <c r="P329" s="405">
        <v>17.196999999999999</v>
      </c>
      <c r="Q329" s="405">
        <v>13.6264</v>
      </c>
      <c r="R329" s="405">
        <v>14.9139</v>
      </c>
      <c r="S329" s="405">
        <v>1.2121999999999999</v>
      </c>
      <c r="T329" s="405">
        <v>16.605499999999999</v>
      </c>
      <c r="U329" s="405">
        <v>6.9043000000000001</v>
      </c>
      <c r="V329" s="405">
        <v>12.2516</v>
      </c>
      <c r="W329" s="405">
        <v>0.3543</v>
      </c>
      <c r="X329" s="405">
        <v>17.816500000000001</v>
      </c>
      <c r="Y329" s="406"/>
      <c r="Z329" s="403">
        <v>2</v>
      </c>
      <c r="AA329" s="403">
        <v>3</v>
      </c>
      <c r="AB329" s="403">
        <v>3</v>
      </c>
      <c r="AC329" s="403">
        <v>3</v>
      </c>
      <c r="AD329" s="403">
        <v>3</v>
      </c>
      <c r="AE329" s="403">
        <v>3</v>
      </c>
      <c r="AF329" s="403">
        <v>3</v>
      </c>
      <c r="AG329" s="403">
        <v>2</v>
      </c>
      <c r="AH329" s="403">
        <v>2</v>
      </c>
      <c r="AI329" s="403">
        <v>1</v>
      </c>
      <c r="AJ329" s="403">
        <v>3</v>
      </c>
      <c r="AK329" s="403">
        <v>3</v>
      </c>
      <c r="AL329" s="403">
        <v>3</v>
      </c>
      <c r="AM329" s="403">
        <v>3</v>
      </c>
      <c r="AN329" s="403">
        <v>3</v>
      </c>
      <c r="AO329" s="402"/>
      <c r="AP329" s="405">
        <v>15.75</v>
      </c>
      <c r="AQ329" s="405">
        <v>16.82</v>
      </c>
      <c r="AR329" s="405">
        <v>14.61</v>
      </c>
      <c r="AS329" s="405">
        <v>11.815</v>
      </c>
      <c r="AT329" s="405">
        <v>13.116666666666699</v>
      </c>
      <c r="AU329" s="408"/>
      <c r="AV329" s="403">
        <v>1</v>
      </c>
      <c r="AW329" s="403">
        <v>1</v>
      </c>
      <c r="AX329" s="403">
        <v>2</v>
      </c>
      <c r="AY329" s="403">
        <v>2</v>
      </c>
      <c r="AZ329" s="403">
        <v>3</v>
      </c>
      <c r="BA329" s="409"/>
      <c r="BB329" s="405"/>
      <c r="BC329" s="410"/>
      <c r="BD329" s="410"/>
      <c r="BE329" s="410"/>
      <c r="BF329" s="406"/>
      <c r="BG329" s="405"/>
      <c r="BH329" s="405"/>
      <c r="BI329" s="405"/>
      <c r="BJ329" s="405"/>
      <c r="BK329" s="402"/>
      <c r="BL329" s="401"/>
      <c r="BM329" s="401"/>
      <c r="BN329" s="401"/>
      <c r="BO329" s="401"/>
      <c r="BP329" s="401"/>
      <c r="BQ329" s="402"/>
      <c r="BR329" s="411"/>
    </row>
    <row r="330" spans="1:70" s="428" customFormat="1" x14ac:dyDescent="0.25">
      <c r="A330" s="885" t="s">
        <v>94</v>
      </c>
      <c r="B330" s="373"/>
      <c r="C330" s="719"/>
      <c r="D330" s="373"/>
      <c r="E330" s="346"/>
      <c r="F330" s="373"/>
      <c r="G330" s="347"/>
      <c r="H330" s="374"/>
      <c r="I330" s="348">
        <v>0.37080000000000002</v>
      </c>
      <c r="J330" s="348">
        <v>-0.26229999999999998</v>
      </c>
      <c r="K330" s="348">
        <v>1.9392</v>
      </c>
      <c r="L330" s="348">
        <v>2.0714999999999999</v>
      </c>
      <c r="M330" s="348">
        <v>13.119</v>
      </c>
      <c r="N330" s="350">
        <v>13.364599999999999</v>
      </c>
      <c r="O330" s="348">
        <v>7.7202000000000002</v>
      </c>
      <c r="P330" s="348">
        <v>17.4815</v>
      </c>
      <c r="Q330" s="348">
        <v>15.237500000000001</v>
      </c>
      <c r="R330" s="348">
        <v>14.9139</v>
      </c>
      <c r="S330" s="348">
        <v>2.8702000000000001</v>
      </c>
      <c r="T330" s="348">
        <v>26.0306</v>
      </c>
      <c r="U330" s="348">
        <v>9.5528999999999993</v>
      </c>
      <c r="V330" s="348">
        <v>14.8055</v>
      </c>
      <c r="W330" s="348">
        <v>1.2153</v>
      </c>
      <c r="X330" s="348">
        <v>25.4709</v>
      </c>
      <c r="Y330" s="374"/>
      <c r="Z330" s="346"/>
      <c r="AA330" s="346"/>
      <c r="AB330" s="346"/>
      <c r="AC330" s="346"/>
      <c r="AD330" s="346"/>
      <c r="AE330" s="346"/>
      <c r="AF330" s="346"/>
      <c r="AG330" s="346"/>
      <c r="AH330" s="346"/>
      <c r="AI330" s="346"/>
      <c r="AJ330" s="346"/>
      <c r="AK330" s="346"/>
      <c r="AL330" s="346"/>
      <c r="AM330" s="346"/>
      <c r="AN330" s="346"/>
      <c r="AO330" s="373"/>
      <c r="AP330" s="348">
        <v>15.75</v>
      </c>
      <c r="AQ330" s="348">
        <v>16.82</v>
      </c>
      <c r="AR330" s="348">
        <v>15.34</v>
      </c>
      <c r="AS330" s="348">
        <v>11.83</v>
      </c>
      <c r="AT330" s="348">
        <v>17.84</v>
      </c>
      <c r="AU330" s="351"/>
      <c r="AV330" s="346"/>
      <c r="AW330" s="346"/>
      <c r="AX330" s="346"/>
      <c r="AY330" s="346"/>
      <c r="AZ330" s="346"/>
      <c r="BA330" s="362"/>
      <c r="BB330" s="348"/>
      <c r="BC330" s="375"/>
      <c r="BD330" s="375"/>
      <c r="BE330" s="375"/>
      <c r="BF330" s="374"/>
      <c r="BG330" s="348"/>
      <c r="BH330" s="348"/>
      <c r="BI330" s="348"/>
      <c r="BJ330" s="348"/>
      <c r="BK330" s="373"/>
      <c r="BL330" s="372"/>
      <c r="BM330" s="372"/>
      <c r="BN330" s="372"/>
      <c r="BO330" s="372"/>
      <c r="BP330" s="372"/>
      <c r="BQ330" s="373"/>
      <c r="BR330" s="354"/>
    </row>
    <row r="331" spans="1:70" s="428" customFormat="1" x14ac:dyDescent="0.25">
      <c r="A331" s="885" t="s">
        <v>95</v>
      </c>
      <c r="B331" s="373"/>
      <c r="C331" s="719"/>
      <c r="D331" s="373"/>
      <c r="E331" s="346"/>
      <c r="F331" s="373"/>
      <c r="G331" s="347"/>
      <c r="H331" s="374"/>
      <c r="I331" s="348">
        <v>7.9799999999999996E-2</v>
      </c>
      <c r="J331" s="348">
        <v>-0.76649999999999996</v>
      </c>
      <c r="K331" s="348">
        <v>-5.0993000000000004</v>
      </c>
      <c r="L331" s="348">
        <v>-0.54659999999999997</v>
      </c>
      <c r="M331" s="348">
        <v>1.3931</v>
      </c>
      <c r="N331" s="350">
        <v>10.7235</v>
      </c>
      <c r="O331" s="348">
        <v>1.4962</v>
      </c>
      <c r="P331" s="348">
        <v>16.912500000000001</v>
      </c>
      <c r="Q331" s="348">
        <v>12.0152</v>
      </c>
      <c r="R331" s="348">
        <v>14.9139</v>
      </c>
      <c r="S331" s="348">
        <v>-1.7271000000000001</v>
      </c>
      <c r="T331" s="348">
        <v>11.490600000000001</v>
      </c>
      <c r="U331" s="348">
        <v>4.7145000000000001</v>
      </c>
      <c r="V331" s="348">
        <v>9.7680000000000007</v>
      </c>
      <c r="W331" s="348">
        <v>-1.1989000000000001</v>
      </c>
      <c r="X331" s="348">
        <v>12.4191</v>
      </c>
      <c r="Y331" s="374"/>
      <c r="Z331" s="346"/>
      <c r="AA331" s="346"/>
      <c r="AB331" s="346"/>
      <c r="AC331" s="346"/>
      <c r="AD331" s="346"/>
      <c r="AE331" s="346"/>
      <c r="AF331" s="346"/>
      <c r="AG331" s="346"/>
      <c r="AH331" s="346"/>
      <c r="AI331" s="346"/>
      <c r="AJ331" s="346"/>
      <c r="AK331" s="346"/>
      <c r="AL331" s="346"/>
      <c r="AM331" s="346"/>
      <c r="AN331" s="346"/>
      <c r="AO331" s="373"/>
      <c r="AP331" s="348">
        <v>15.75</v>
      </c>
      <c r="AQ331" s="348">
        <v>16.82</v>
      </c>
      <c r="AR331" s="348">
        <v>13.88</v>
      </c>
      <c r="AS331" s="348">
        <v>11.8</v>
      </c>
      <c r="AT331" s="348">
        <v>9.4</v>
      </c>
      <c r="AU331" s="351"/>
      <c r="AV331" s="346"/>
      <c r="AW331" s="346"/>
      <c r="AX331" s="346"/>
      <c r="AY331" s="346"/>
      <c r="AZ331" s="346"/>
      <c r="BA331" s="362"/>
      <c r="BB331" s="348"/>
      <c r="BC331" s="375"/>
      <c r="BD331" s="375"/>
      <c r="BE331" s="375"/>
      <c r="BF331" s="374"/>
      <c r="BG331" s="348"/>
      <c r="BH331" s="348"/>
      <c r="BI331" s="348"/>
      <c r="BJ331" s="348"/>
      <c r="BK331" s="373"/>
      <c r="BL331" s="372"/>
      <c r="BM331" s="372"/>
      <c r="BN331" s="372"/>
      <c r="BO331" s="372"/>
      <c r="BP331" s="372"/>
      <c r="BQ331" s="373"/>
      <c r="BR331" s="354"/>
    </row>
    <row r="332" spans="1:70" s="428" customFormat="1" x14ac:dyDescent="0.25">
      <c r="A332" s="886" t="s">
        <v>96</v>
      </c>
      <c r="B332" s="413"/>
      <c r="C332" s="725"/>
      <c r="D332" s="413"/>
      <c r="E332" s="414"/>
      <c r="F332" s="413"/>
      <c r="G332" s="415"/>
      <c r="H332" s="417"/>
      <c r="I332" s="416">
        <v>0.2253</v>
      </c>
      <c r="J332" s="416">
        <v>-0.5675</v>
      </c>
      <c r="K332" s="416">
        <v>1.2261</v>
      </c>
      <c r="L332" s="416">
        <v>0.54920000000000002</v>
      </c>
      <c r="M332" s="416">
        <v>3.0668000000000002</v>
      </c>
      <c r="N332" s="418">
        <v>11.99</v>
      </c>
      <c r="O332" s="416">
        <v>5.1265000000000001</v>
      </c>
      <c r="P332" s="416">
        <v>17.196999999999999</v>
      </c>
      <c r="Q332" s="416">
        <v>13.6264</v>
      </c>
      <c r="R332" s="416">
        <v>14.9139</v>
      </c>
      <c r="S332" s="416">
        <v>2.4935</v>
      </c>
      <c r="T332" s="416">
        <v>12.295299999999999</v>
      </c>
      <c r="U332" s="416">
        <v>6.4454000000000002</v>
      </c>
      <c r="V332" s="416">
        <v>12.1814</v>
      </c>
      <c r="W332" s="416">
        <v>1.0466</v>
      </c>
      <c r="X332" s="416">
        <v>15.5595</v>
      </c>
      <c r="Y332" s="417"/>
      <c r="Z332" s="414"/>
      <c r="AA332" s="414"/>
      <c r="AB332" s="414"/>
      <c r="AC332" s="414"/>
      <c r="AD332" s="414"/>
      <c r="AE332" s="414"/>
      <c r="AF332" s="414"/>
      <c r="AG332" s="414"/>
      <c r="AH332" s="414"/>
      <c r="AI332" s="414"/>
      <c r="AJ332" s="414"/>
      <c r="AK332" s="414"/>
      <c r="AL332" s="414"/>
      <c r="AM332" s="414"/>
      <c r="AN332" s="414"/>
      <c r="AO332" s="413"/>
      <c r="AP332" s="416">
        <v>15.75</v>
      </c>
      <c r="AQ332" s="416">
        <v>16.82</v>
      </c>
      <c r="AR332" s="416">
        <v>14.61</v>
      </c>
      <c r="AS332" s="416">
        <v>11.82</v>
      </c>
      <c r="AT332" s="416">
        <v>12.11</v>
      </c>
      <c r="AU332" s="419"/>
      <c r="AV332" s="414"/>
      <c r="AW332" s="414"/>
      <c r="AX332" s="414"/>
      <c r="AY332" s="414"/>
      <c r="AZ332" s="414"/>
      <c r="BA332" s="420"/>
      <c r="BB332" s="416"/>
      <c r="BC332" s="421"/>
      <c r="BD332" s="421"/>
      <c r="BE332" s="421"/>
      <c r="BF332" s="417"/>
      <c r="BG332" s="416"/>
      <c r="BH332" s="416"/>
      <c r="BI332" s="416"/>
      <c r="BJ332" s="416"/>
      <c r="BK332" s="413"/>
      <c r="BL332" s="412"/>
      <c r="BM332" s="412"/>
      <c r="BN332" s="412"/>
      <c r="BO332" s="412"/>
      <c r="BP332" s="412"/>
      <c r="BQ332" s="413"/>
      <c r="BR332" s="422"/>
    </row>
    <row r="333" spans="1:70" s="428" customFormat="1" ht="14.5" customHeight="1" x14ac:dyDescent="0.35">
      <c r="A333" s="873" t="s">
        <v>3801</v>
      </c>
      <c r="B333" s="861"/>
      <c r="C333" s="862"/>
      <c r="D333" s="861"/>
      <c r="E333" s="863"/>
      <c r="F333" s="861"/>
      <c r="G333" s="864"/>
      <c r="H333" s="866"/>
      <c r="I333" s="865"/>
      <c r="J333" s="865"/>
      <c r="K333" s="865"/>
      <c r="L333" s="865"/>
      <c r="M333" s="865"/>
      <c r="N333" s="867"/>
      <c r="O333" s="865"/>
      <c r="P333" s="865"/>
      <c r="Q333" s="865"/>
      <c r="R333" s="865"/>
      <c r="S333" s="865"/>
      <c r="T333" s="865"/>
      <c r="U333" s="865"/>
      <c r="V333" s="865"/>
      <c r="W333" s="865"/>
      <c r="X333" s="865"/>
      <c r="Y333" s="866"/>
      <c r="Z333" s="863"/>
      <c r="AA333" s="863"/>
      <c r="AB333" s="863"/>
      <c r="AC333" s="863"/>
      <c r="AD333" s="863"/>
      <c r="AE333" s="863"/>
      <c r="AF333" s="863"/>
      <c r="AG333" s="863"/>
      <c r="AH333" s="863"/>
      <c r="AI333" s="863"/>
      <c r="AJ333" s="863"/>
      <c r="AK333" s="863"/>
      <c r="AL333" s="863"/>
      <c r="AM333" s="863"/>
      <c r="AN333" s="863"/>
      <c r="AO333" s="861"/>
      <c r="AP333" s="865"/>
      <c r="AQ333" s="865"/>
      <c r="AR333" s="865"/>
      <c r="AS333" s="865"/>
      <c r="AT333" s="865"/>
      <c r="AU333" s="868"/>
      <c r="AV333" s="863"/>
      <c r="AW333" s="863"/>
      <c r="AX333" s="863"/>
      <c r="AY333" s="863"/>
      <c r="AZ333" s="863"/>
      <c r="BA333" s="869"/>
      <c r="BB333" s="865"/>
      <c r="BC333" s="870"/>
      <c r="BD333" s="870"/>
      <c r="BE333" s="870"/>
      <c r="BF333" s="866"/>
      <c r="BG333" s="865"/>
      <c r="BH333" s="865"/>
      <c r="BI333" s="865"/>
      <c r="BJ333" s="865"/>
      <c r="BK333" s="861"/>
      <c r="BL333" s="871"/>
      <c r="BM333" s="871"/>
      <c r="BN333" s="871"/>
      <c r="BO333" s="871"/>
      <c r="BP333" s="871"/>
      <c r="BQ333" s="861"/>
      <c r="BR333" s="872"/>
    </row>
    <row r="334" spans="1:70" s="428" customFormat="1" x14ac:dyDescent="0.25">
      <c r="A334" s="345" t="s">
        <v>3802</v>
      </c>
      <c r="B334" s="373"/>
      <c r="C334" s="719">
        <v>46070</v>
      </c>
      <c r="D334" s="373"/>
      <c r="E334" s="346">
        <v>2610.56</v>
      </c>
      <c r="F334" s="373"/>
      <c r="G334" s="347">
        <v>10.8948</v>
      </c>
      <c r="H334" s="374"/>
      <c r="I334" s="348" t="s">
        <v>430</v>
      </c>
      <c r="J334" s="348">
        <v>-0.31019999999999998</v>
      </c>
      <c r="K334" s="348">
        <v>3.4624000000000001</v>
      </c>
      <c r="L334" s="348">
        <v>9.2309000000000001</v>
      </c>
      <c r="M334" s="348">
        <v>8.9480000000000004</v>
      </c>
      <c r="N334" s="350" t="s">
        <v>430</v>
      </c>
      <c r="O334" s="348" t="s">
        <v>430</v>
      </c>
      <c r="P334" s="348" t="s">
        <v>430</v>
      </c>
      <c r="Q334" s="348" t="s">
        <v>430</v>
      </c>
      <c r="R334" s="348" t="s">
        <v>430</v>
      </c>
      <c r="S334" s="348">
        <v>6.3259999999999996</v>
      </c>
      <c r="T334" s="348">
        <v>20.3127</v>
      </c>
      <c r="U334" s="348" t="s">
        <v>430</v>
      </c>
      <c r="V334" s="348" t="s">
        <v>430</v>
      </c>
      <c r="W334" s="348">
        <v>1.7835000000000001</v>
      </c>
      <c r="X334" s="348">
        <v>8.9480000000000004</v>
      </c>
      <c r="Y334" s="374"/>
      <c r="Z334" s="346" t="s">
        <v>430</v>
      </c>
      <c r="AA334" s="346">
        <v>1</v>
      </c>
      <c r="AB334" s="346">
        <v>1</v>
      </c>
      <c r="AC334" s="346">
        <v>1</v>
      </c>
      <c r="AD334" s="346">
        <v>1</v>
      </c>
      <c r="AE334" s="346" t="s">
        <v>430</v>
      </c>
      <c r="AF334" s="346" t="s">
        <v>430</v>
      </c>
      <c r="AG334" s="346" t="s">
        <v>430</v>
      </c>
      <c r="AH334" s="346" t="s">
        <v>430</v>
      </c>
      <c r="AI334" s="346" t="s">
        <v>430</v>
      </c>
      <c r="AJ334" s="346">
        <v>1</v>
      </c>
      <c r="AK334" s="346">
        <v>1</v>
      </c>
      <c r="AL334" s="346" t="s">
        <v>430</v>
      </c>
      <c r="AM334" s="346" t="s">
        <v>430</v>
      </c>
      <c r="AN334" s="346">
        <v>1</v>
      </c>
      <c r="AO334" s="373"/>
      <c r="AP334" s="348" t="s">
        <v>430</v>
      </c>
      <c r="AQ334" s="348" t="s">
        <v>430</v>
      </c>
      <c r="AR334" s="348" t="s">
        <v>430</v>
      </c>
      <c r="AS334" s="348" t="s">
        <v>430</v>
      </c>
      <c r="AT334" s="348" t="s">
        <v>430</v>
      </c>
      <c r="AU334" s="351"/>
      <c r="AV334" s="346" t="s">
        <v>430</v>
      </c>
      <c r="AW334" s="346" t="s">
        <v>430</v>
      </c>
      <c r="AX334" s="346" t="s">
        <v>430</v>
      </c>
      <c r="AY334" s="346" t="s">
        <v>430</v>
      </c>
      <c r="AZ334" s="346" t="s">
        <v>430</v>
      </c>
      <c r="BA334" s="362"/>
      <c r="BB334" s="348">
        <v>15.764903924344001</v>
      </c>
      <c r="BC334" s="375">
        <v>0.86224506390962996</v>
      </c>
      <c r="BD334" s="375">
        <v>6.85117079708666E-2</v>
      </c>
      <c r="BE334" s="375">
        <v>1.3561436737713</v>
      </c>
      <c r="BF334" s="374"/>
      <c r="BG334" s="348">
        <v>48.747700000000002</v>
      </c>
      <c r="BH334" s="348">
        <v>26.160900000000002</v>
      </c>
      <c r="BI334" s="348">
        <v>13.920500000000001</v>
      </c>
      <c r="BJ334" s="348">
        <v>11.1709</v>
      </c>
      <c r="BK334" s="373"/>
      <c r="BL334" s="372" t="s">
        <v>3803</v>
      </c>
      <c r="BM334" s="372" t="s">
        <v>3804</v>
      </c>
      <c r="BN334" s="372" t="s">
        <v>1570</v>
      </c>
      <c r="BO334" s="372" t="s">
        <v>3805</v>
      </c>
      <c r="BP334" s="372" t="s">
        <v>3806</v>
      </c>
      <c r="BQ334" s="373"/>
      <c r="BR334" s="354" t="s">
        <v>604</v>
      </c>
    </row>
    <row r="335" spans="1:70" s="428" customFormat="1" x14ac:dyDescent="0.25">
      <c r="A335" s="345" t="s">
        <v>3807</v>
      </c>
      <c r="B335" s="373"/>
      <c r="C335" s="719">
        <v>45800</v>
      </c>
      <c r="D335" s="373"/>
      <c r="E335" s="346">
        <v>2134.11</v>
      </c>
      <c r="F335" s="373"/>
      <c r="G335" s="347">
        <v>10.77</v>
      </c>
      <c r="H335" s="374"/>
      <c r="I335" s="348">
        <v>0.46639999999999998</v>
      </c>
      <c r="J335" s="348">
        <v>-0.64580000000000004</v>
      </c>
      <c r="K335" s="348">
        <v>2.0853000000000002</v>
      </c>
      <c r="L335" s="348">
        <v>7.4850000000000003</v>
      </c>
      <c r="M335" s="348">
        <v>4.2594000000000003</v>
      </c>
      <c r="N335" s="350">
        <v>5.1757999999999997</v>
      </c>
      <c r="O335" s="348" t="s">
        <v>430</v>
      </c>
      <c r="P335" s="348" t="s">
        <v>430</v>
      </c>
      <c r="Q335" s="348" t="s">
        <v>430</v>
      </c>
      <c r="R335" s="348" t="s">
        <v>430</v>
      </c>
      <c r="S335" s="348">
        <v>4.8685</v>
      </c>
      <c r="T335" s="348">
        <v>15.931100000000001</v>
      </c>
      <c r="U335" s="348">
        <v>1.6037999999999999</v>
      </c>
      <c r="V335" s="348">
        <v>7.3779000000000003</v>
      </c>
      <c r="W335" s="348">
        <v>0.74839999999999995</v>
      </c>
      <c r="X335" s="348">
        <v>6.1452</v>
      </c>
      <c r="Y335" s="374"/>
      <c r="Z335" s="346">
        <v>1</v>
      </c>
      <c r="AA335" s="346">
        <v>3</v>
      </c>
      <c r="AB335" s="346">
        <v>2</v>
      </c>
      <c r="AC335" s="346">
        <v>3</v>
      </c>
      <c r="AD335" s="346">
        <v>3</v>
      </c>
      <c r="AE335" s="346">
        <v>1</v>
      </c>
      <c r="AF335" s="346" t="s">
        <v>430</v>
      </c>
      <c r="AG335" s="346" t="s">
        <v>430</v>
      </c>
      <c r="AH335" s="346" t="s">
        <v>430</v>
      </c>
      <c r="AI335" s="346" t="s">
        <v>430</v>
      </c>
      <c r="AJ335" s="346">
        <v>3</v>
      </c>
      <c r="AK335" s="346">
        <v>3</v>
      </c>
      <c r="AL335" s="346">
        <v>1</v>
      </c>
      <c r="AM335" s="346">
        <v>1</v>
      </c>
      <c r="AN335" s="346">
        <v>2</v>
      </c>
      <c r="AO335" s="373"/>
      <c r="AP335" s="348" t="s">
        <v>430</v>
      </c>
      <c r="AQ335" s="348" t="s">
        <v>430</v>
      </c>
      <c r="AR335" s="348" t="s">
        <v>430</v>
      </c>
      <c r="AS335" s="348" t="s">
        <v>430</v>
      </c>
      <c r="AT335" s="348">
        <v>9.61</v>
      </c>
      <c r="AU335" s="351"/>
      <c r="AV335" s="346" t="s">
        <v>430</v>
      </c>
      <c r="AW335" s="346" t="s">
        <v>430</v>
      </c>
      <c r="AX335" s="346" t="s">
        <v>430</v>
      </c>
      <c r="AY335" s="346" t="s">
        <v>430</v>
      </c>
      <c r="AZ335" s="346">
        <v>1</v>
      </c>
      <c r="BA335" s="362"/>
      <c r="BB335" s="348">
        <v>10.690981873598799</v>
      </c>
      <c r="BC335" s="375">
        <v>0.80431686303810102</v>
      </c>
      <c r="BD335" s="375">
        <v>1.57426455996672E-3</v>
      </c>
      <c r="BE335" s="375">
        <v>0.23178096371148099</v>
      </c>
      <c r="BF335" s="374"/>
      <c r="BG335" s="348">
        <v>63.726100000000002</v>
      </c>
      <c r="BH335" s="348">
        <v>14.1424</v>
      </c>
      <c r="BI335" s="348">
        <v>18.609300000000001</v>
      </c>
      <c r="BJ335" s="348">
        <v>3.5222000000000002</v>
      </c>
      <c r="BK335" s="373"/>
      <c r="BL335" s="372" t="s">
        <v>3808</v>
      </c>
      <c r="BM335" s="372" t="s">
        <v>3809</v>
      </c>
      <c r="BN335" s="372" t="s">
        <v>3810</v>
      </c>
      <c r="BO335" s="372" t="s">
        <v>3811</v>
      </c>
      <c r="BP335" s="372" t="s">
        <v>3231</v>
      </c>
      <c r="BQ335" s="373"/>
      <c r="BR335" s="354" t="s">
        <v>2728</v>
      </c>
    </row>
    <row r="336" spans="1:70" s="428" customFormat="1" x14ac:dyDescent="0.25">
      <c r="A336" s="345" t="s">
        <v>3812</v>
      </c>
      <c r="B336" s="373"/>
      <c r="C336" s="719">
        <v>45686</v>
      </c>
      <c r="D336" s="373"/>
      <c r="E336" s="346">
        <v>624.55999999999995</v>
      </c>
      <c r="F336" s="373"/>
      <c r="G336" s="347">
        <v>10.523999999999999</v>
      </c>
      <c r="H336" s="374"/>
      <c r="I336" s="348">
        <v>0.4582</v>
      </c>
      <c r="J336" s="348">
        <v>-0.61380000000000001</v>
      </c>
      <c r="K336" s="348">
        <v>1.534</v>
      </c>
      <c r="L336" s="348">
        <v>7.7615999999999996</v>
      </c>
      <c r="M336" s="348">
        <v>4.3426999999999998</v>
      </c>
      <c r="N336" s="350">
        <v>-0.85729999999999995</v>
      </c>
      <c r="O336" s="348" t="s">
        <v>430</v>
      </c>
      <c r="P336" s="348" t="s">
        <v>430</v>
      </c>
      <c r="Q336" s="348" t="s">
        <v>430</v>
      </c>
      <c r="R336" s="348" t="s">
        <v>430</v>
      </c>
      <c r="S336" s="348">
        <v>5.6839000000000004</v>
      </c>
      <c r="T336" s="348">
        <v>17.115500000000001</v>
      </c>
      <c r="U336" s="348">
        <v>-1.1181000000000001</v>
      </c>
      <c r="V336" s="348">
        <v>2.3635999999999999</v>
      </c>
      <c r="W336" s="348">
        <v>-0.37859999999999999</v>
      </c>
      <c r="X336" s="348">
        <v>3.3363999999999998</v>
      </c>
      <c r="Y336" s="374"/>
      <c r="Z336" s="346">
        <v>2</v>
      </c>
      <c r="AA336" s="346">
        <v>2</v>
      </c>
      <c r="AB336" s="346">
        <v>3</v>
      </c>
      <c r="AC336" s="346">
        <v>2</v>
      </c>
      <c r="AD336" s="346">
        <v>2</v>
      </c>
      <c r="AE336" s="346">
        <v>2</v>
      </c>
      <c r="AF336" s="346" t="s">
        <v>430</v>
      </c>
      <c r="AG336" s="346" t="s">
        <v>430</v>
      </c>
      <c r="AH336" s="346" t="s">
        <v>430</v>
      </c>
      <c r="AI336" s="346" t="s">
        <v>430</v>
      </c>
      <c r="AJ336" s="346">
        <v>2</v>
      </c>
      <c r="AK336" s="346">
        <v>2</v>
      </c>
      <c r="AL336" s="346">
        <v>2</v>
      </c>
      <c r="AM336" s="346">
        <v>2</v>
      </c>
      <c r="AN336" s="346">
        <v>3</v>
      </c>
      <c r="AO336" s="373"/>
      <c r="AP336" s="348" t="s">
        <v>430</v>
      </c>
      <c r="AQ336" s="348" t="s">
        <v>430</v>
      </c>
      <c r="AR336" s="348" t="s">
        <v>430</v>
      </c>
      <c r="AS336" s="348" t="s">
        <v>430</v>
      </c>
      <c r="AT336" s="348">
        <v>6.63</v>
      </c>
      <c r="AU336" s="351"/>
      <c r="AV336" s="346" t="s">
        <v>430</v>
      </c>
      <c r="AW336" s="346" t="s">
        <v>430</v>
      </c>
      <c r="AX336" s="346" t="s">
        <v>430</v>
      </c>
      <c r="AY336" s="346" t="s">
        <v>430</v>
      </c>
      <c r="AZ336" s="346">
        <v>2</v>
      </c>
      <c r="BA336" s="362"/>
      <c r="BB336" s="348">
        <v>10.7921092205638</v>
      </c>
      <c r="BC336" s="375">
        <v>0</v>
      </c>
      <c r="BD336" s="375">
        <v>-2.3795748577404002E-3</v>
      </c>
      <c r="BE336" s="375" t="s">
        <v>430</v>
      </c>
      <c r="BF336" s="374"/>
      <c r="BG336" s="348">
        <v>52.124899999999997</v>
      </c>
      <c r="BH336" s="348">
        <v>14.715199999999999</v>
      </c>
      <c r="BI336" s="348">
        <v>18.719200000000001</v>
      </c>
      <c r="BJ336" s="348">
        <v>14.4407</v>
      </c>
      <c r="BK336" s="373"/>
      <c r="BL336" s="372" t="s">
        <v>3813</v>
      </c>
      <c r="BM336" s="372" t="s">
        <v>3814</v>
      </c>
      <c r="BN336" s="372" t="s">
        <v>3815</v>
      </c>
      <c r="BO336" s="372" t="s">
        <v>1039</v>
      </c>
      <c r="BP336" s="372" t="s">
        <v>3816</v>
      </c>
      <c r="BQ336" s="373"/>
      <c r="BR336" s="354" t="s">
        <v>555</v>
      </c>
    </row>
    <row r="337" spans="1:70" s="428" customFormat="1" x14ac:dyDescent="0.25">
      <c r="A337" s="884" t="s">
        <v>93</v>
      </c>
      <c r="B337" s="402"/>
      <c r="C337" s="724"/>
      <c r="D337" s="402"/>
      <c r="E337" s="403"/>
      <c r="F337" s="402"/>
      <c r="G337" s="404"/>
      <c r="H337" s="406"/>
      <c r="I337" s="405">
        <v>0.46229999999999999</v>
      </c>
      <c r="J337" s="405">
        <v>-0.52329999999999999</v>
      </c>
      <c r="K337" s="405">
        <v>2.3605999999999998</v>
      </c>
      <c r="L337" s="405">
        <v>8.1592000000000002</v>
      </c>
      <c r="M337" s="405">
        <v>5.85</v>
      </c>
      <c r="N337" s="407">
        <v>2.1593</v>
      </c>
      <c r="O337" s="405" t="s">
        <v>430</v>
      </c>
      <c r="P337" s="405" t="s">
        <v>430</v>
      </c>
      <c r="Q337" s="405" t="s">
        <v>430</v>
      </c>
      <c r="R337" s="405" t="s">
        <v>430</v>
      </c>
      <c r="S337" s="405">
        <v>5.6261000000000001</v>
      </c>
      <c r="T337" s="405">
        <v>17.7865</v>
      </c>
      <c r="U337" s="405">
        <v>0.24279999999999999</v>
      </c>
      <c r="V337" s="405">
        <v>4.8707000000000003</v>
      </c>
      <c r="W337" s="405">
        <v>0.7177</v>
      </c>
      <c r="X337" s="405">
        <v>6.1432000000000002</v>
      </c>
      <c r="Y337" s="406"/>
      <c r="Z337" s="403">
        <v>2</v>
      </c>
      <c r="AA337" s="403">
        <v>3</v>
      </c>
      <c r="AB337" s="403">
        <v>3</v>
      </c>
      <c r="AC337" s="403">
        <v>3</v>
      </c>
      <c r="AD337" s="403">
        <v>3</v>
      </c>
      <c r="AE337" s="403">
        <v>2</v>
      </c>
      <c r="AF337" s="403">
        <v>0</v>
      </c>
      <c r="AG337" s="403">
        <v>0</v>
      </c>
      <c r="AH337" s="403">
        <v>0</v>
      </c>
      <c r="AI337" s="403">
        <v>0</v>
      </c>
      <c r="AJ337" s="403">
        <v>3</v>
      </c>
      <c r="AK337" s="403">
        <v>3</v>
      </c>
      <c r="AL337" s="403">
        <v>2</v>
      </c>
      <c r="AM337" s="403">
        <v>2</v>
      </c>
      <c r="AN337" s="403">
        <v>3</v>
      </c>
      <c r="AO337" s="402"/>
      <c r="AP337" s="405" t="s">
        <v>430</v>
      </c>
      <c r="AQ337" s="405" t="s">
        <v>430</v>
      </c>
      <c r="AR337" s="405" t="s">
        <v>430</v>
      </c>
      <c r="AS337" s="405" t="s">
        <v>430</v>
      </c>
      <c r="AT337" s="405">
        <v>8.1199999999999992</v>
      </c>
      <c r="AU337" s="408"/>
      <c r="AV337" s="403">
        <v>0</v>
      </c>
      <c r="AW337" s="403">
        <v>0</v>
      </c>
      <c r="AX337" s="403">
        <v>0</v>
      </c>
      <c r="AY337" s="403">
        <v>0</v>
      </c>
      <c r="AZ337" s="403">
        <v>2</v>
      </c>
      <c r="BA337" s="409"/>
      <c r="BB337" s="405"/>
      <c r="BC337" s="410"/>
      <c r="BD337" s="410"/>
      <c r="BE337" s="410"/>
      <c r="BF337" s="406"/>
      <c r="BG337" s="405"/>
      <c r="BH337" s="405"/>
      <c r="BI337" s="405"/>
      <c r="BJ337" s="405"/>
      <c r="BK337" s="402"/>
      <c r="BL337" s="401"/>
      <c r="BM337" s="401"/>
      <c r="BN337" s="401"/>
      <c r="BO337" s="401"/>
      <c r="BP337" s="401"/>
      <c r="BQ337" s="402"/>
      <c r="BR337" s="411"/>
    </row>
    <row r="338" spans="1:70" s="428" customFormat="1" x14ac:dyDescent="0.25">
      <c r="A338" s="885" t="s">
        <v>94</v>
      </c>
      <c r="B338" s="373"/>
      <c r="C338" s="719"/>
      <c r="D338" s="373"/>
      <c r="E338" s="346"/>
      <c r="F338" s="373"/>
      <c r="G338" s="347"/>
      <c r="H338" s="374"/>
      <c r="I338" s="348">
        <v>0.46639999999999998</v>
      </c>
      <c r="J338" s="348">
        <v>-0.31019999999999998</v>
      </c>
      <c r="K338" s="348">
        <v>3.4624000000000001</v>
      </c>
      <c r="L338" s="348">
        <v>9.2309000000000001</v>
      </c>
      <c r="M338" s="348">
        <v>8.9480000000000004</v>
      </c>
      <c r="N338" s="350">
        <v>5.1757999999999997</v>
      </c>
      <c r="O338" s="348" t="s">
        <v>430</v>
      </c>
      <c r="P338" s="348" t="s">
        <v>430</v>
      </c>
      <c r="Q338" s="348" t="s">
        <v>430</v>
      </c>
      <c r="R338" s="348" t="s">
        <v>430</v>
      </c>
      <c r="S338" s="348">
        <v>6.3259999999999996</v>
      </c>
      <c r="T338" s="348">
        <v>20.3127</v>
      </c>
      <c r="U338" s="348">
        <v>1.6037999999999999</v>
      </c>
      <c r="V338" s="348">
        <v>7.3779000000000003</v>
      </c>
      <c r="W338" s="348">
        <v>1.7835000000000001</v>
      </c>
      <c r="X338" s="348">
        <v>8.9480000000000004</v>
      </c>
      <c r="Y338" s="374"/>
      <c r="Z338" s="346"/>
      <c r="AA338" s="346"/>
      <c r="AB338" s="346"/>
      <c r="AC338" s="346"/>
      <c r="AD338" s="346"/>
      <c r="AE338" s="346"/>
      <c r="AF338" s="346"/>
      <c r="AG338" s="346"/>
      <c r="AH338" s="346"/>
      <c r="AI338" s="346"/>
      <c r="AJ338" s="346"/>
      <c r="AK338" s="346"/>
      <c r="AL338" s="346"/>
      <c r="AM338" s="346"/>
      <c r="AN338" s="346"/>
      <c r="AO338" s="373"/>
      <c r="AP338" s="348" t="s">
        <v>430</v>
      </c>
      <c r="AQ338" s="348" t="s">
        <v>430</v>
      </c>
      <c r="AR338" s="348" t="s">
        <v>430</v>
      </c>
      <c r="AS338" s="348" t="s">
        <v>430</v>
      </c>
      <c r="AT338" s="348">
        <v>9.61</v>
      </c>
      <c r="AU338" s="351"/>
      <c r="AV338" s="346"/>
      <c r="AW338" s="346"/>
      <c r="AX338" s="346"/>
      <c r="AY338" s="346"/>
      <c r="AZ338" s="346"/>
      <c r="BA338" s="362"/>
      <c r="BB338" s="348"/>
      <c r="BC338" s="375"/>
      <c r="BD338" s="375"/>
      <c r="BE338" s="375"/>
      <c r="BF338" s="374"/>
      <c r="BG338" s="348"/>
      <c r="BH338" s="348"/>
      <c r="BI338" s="348"/>
      <c r="BJ338" s="348"/>
      <c r="BK338" s="373"/>
      <c r="BL338" s="372"/>
      <c r="BM338" s="372"/>
      <c r="BN338" s="372"/>
      <c r="BO338" s="372"/>
      <c r="BP338" s="372"/>
      <c r="BQ338" s="373"/>
      <c r="BR338" s="354"/>
    </row>
    <row r="339" spans="1:70" s="428" customFormat="1" x14ac:dyDescent="0.25">
      <c r="A339" s="885" t="s">
        <v>95</v>
      </c>
      <c r="B339" s="373"/>
      <c r="C339" s="719"/>
      <c r="D339" s="373"/>
      <c r="E339" s="346"/>
      <c r="F339" s="373"/>
      <c r="G339" s="347"/>
      <c r="H339" s="374"/>
      <c r="I339" s="348">
        <v>0.4582</v>
      </c>
      <c r="J339" s="348">
        <v>-0.64580000000000004</v>
      </c>
      <c r="K339" s="348">
        <v>1.534</v>
      </c>
      <c r="L339" s="348">
        <v>7.4850000000000003</v>
      </c>
      <c r="M339" s="348">
        <v>4.2594000000000003</v>
      </c>
      <c r="N339" s="350">
        <v>-0.85729999999999995</v>
      </c>
      <c r="O339" s="348" t="s">
        <v>430</v>
      </c>
      <c r="P339" s="348" t="s">
        <v>430</v>
      </c>
      <c r="Q339" s="348" t="s">
        <v>430</v>
      </c>
      <c r="R339" s="348" t="s">
        <v>430</v>
      </c>
      <c r="S339" s="348">
        <v>4.8685</v>
      </c>
      <c r="T339" s="348">
        <v>15.931100000000001</v>
      </c>
      <c r="U339" s="348">
        <v>-1.1181000000000001</v>
      </c>
      <c r="V339" s="348">
        <v>2.3635999999999999</v>
      </c>
      <c r="W339" s="348">
        <v>-0.37859999999999999</v>
      </c>
      <c r="X339" s="348">
        <v>3.3363999999999998</v>
      </c>
      <c r="Y339" s="374"/>
      <c r="Z339" s="346"/>
      <c r="AA339" s="346"/>
      <c r="AB339" s="346"/>
      <c r="AC339" s="346"/>
      <c r="AD339" s="346"/>
      <c r="AE339" s="346"/>
      <c r="AF339" s="346"/>
      <c r="AG339" s="346"/>
      <c r="AH339" s="346"/>
      <c r="AI339" s="346"/>
      <c r="AJ339" s="346"/>
      <c r="AK339" s="346"/>
      <c r="AL339" s="346"/>
      <c r="AM339" s="346"/>
      <c r="AN339" s="346"/>
      <c r="AO339" s="373"/>
      <c r="AP339" s="348" t="s">
        <v>430</v>
      </c>
      <c r="AQ339" s="348" t="s">
        <v>430</v>
      </c>
      <c r="AR339" s="348" t="s">
        <v>430</v>
      </c>
      <c r="AS339" s="348" t="s">
        <v>430</v>
      </c>
      <c r="AT339" s="348">
        <v>6.63</v>
      </c>
      <c r="AU339" s="351"/>
      <c r="AV339" s="346"/>
      <c r="AW339" s="346"/>
      <c r="AX339" s="346"/>
      <c r="AY339" s="346"/>
      <c r="AZ339" s="346"/>
      <c r="BA339" s="362"/>
      <c r="BB339" s="348"/>
      <c r="BC339" s="375"/>
      <c r="BD339" s="375"/>
      <c r="BE339" s="375"/>
      <c r="BF339" s="374"/>
      <c r="BG339" s="348"/>
      <c r="BH339" s="348"/>
      <c r="BI339" s="348"/>
      <c r="BJ339" s="348"/>
      <c r="BK339" s="373"/>
      <c r="BL339" s="372"/>
      <c r="BM339" s="372"/>
      <c r="BN339" s="372"/>
      <c r="BO339" s="372"/>
      <c r="BP339" s="372"/>
      <c r="BQ339" s="373"/>
      <c r="BR339" s="354"/>
    </row>
    <row r="340" spans="1:70" s="428" customFormat="1" x14ac:dyDescent="0.25">
      <c r="A340" s="886" t="s">
        <v>96</v>
      </c>
      <c r="B340" s="413"/>
      <c r="C340" s="725"/>
      <c r="D340" s="413"/>
      <c r="E340" s="414"/>
      <c r="F340" s="413"/>
      <c r="G340" s="415"/>
      <c r="H340" s="417"/>
      <c r="I340" s="416">
        <v>0.46229999999999999</v>
      </c>
      <c r="J340" s="416">
        <v>-0.61380000000000001</v>
      </c>
      <c r="K340" s="416">
        <v>2.0853000000000002</v>
      </c>
      <c r="L340" s="416">
        <v>7.7615999999999996</v>
      </c>
      <c r="M340" s="416">
        <v>4.3426999999999998</v>
      </c>
      <c r="N340" s="418">
        <v>2.1592500000000001</v>
      </c>
      <c r="O340" s="416" t="s">
        <v>430</v>
      </c>
      <c r="P340" s="416" t="s">
        <v>430</v>
      </c>
      <c r="Q340" s="416" t="s">
        <v>430</v>
      </c>
      <c r="R340" s="416" t="s">
        <v>430</v>
      </c>
      <c r="S340" s="416">
        <v>5.6839000000000004</v>
      </c>
      <c r="T340" s="416">
        <v>17.115500000000001</v>
      </c>
      <c r="U340" s="416">
        <v>-1.1181000000000001</v>
      </c>
      <c r="V340" s="416">
        <v>2.3635999999999999</v>
      </c>
      <c r="W340" s="416">
        <v>0.74839999999999995</v>
      </c>
      <c r="X340" s="416">
        <v>6.1452</v>
      </c>
      <c r="Y340" s="417"/>
      <c r="Z340" s="414"/>
      <c r="AA340" s="414"/>
      <c r="AB340" s="414"/>
      <c r="AC340" s="414"/>
      <c r="AD340" s="414"/>
      <c r="AE340" s="414"/>
      <c r="AF340" s="414"/>
      <c r="AG340" s="414"/>
      <c r="AH340" s="414"/>
      <c r="AI340" s="414"/>
      <c r="AJ340" s="414"/>
      <c r="AK340" s="414"/>
      <c r="AL340" s="414"/>
      <c r="AM340" s="414"/>
      <c r="AN340" s="414"/>
      <c r="AO340" s="413"/>
      <c r="AP340" s="416" t="s">
        <v>430</v>
      </c>
      <c r="AQ340" s="416" t="s">
        <v>430</v>
      </c>
      <c r="AR340" s="416" t="s">
        <v>430</v>
      </c>
      <c r="AS340" s="416" t="s">
        <v>430</v>
      </c>
      <c r="AT340" s="416">
        <v>8.1199999999999992</v>
      </c>
      <c r="AU340" s="419"/>
      <c r="AV340" s="414"/>
      <c r="AW340" s="414"/>
      <c r="AX340" s="414"/>
      <c r="AY340" s="414"/>
      <c r="AZ340" s="414"/>
      <c r="BA340" s="420"/>
      <c r="BB340" s="416"/>
      <c r="BC340" s="421"/>
      <c r="BD340" s="421"/>
      <c r="BE340" s="421"/>
      <c r="BF340" s="417"/>
      <c r="BG340" s="416"/>
      <c r="BH340" s="416"/>
      <c r="BI340" s="416"/>
      <c r="BJ340" s="416"/>
      <c r="BK340" s="413"/>
      <c r="BL340" s="412"/>
      <c r="BM340" s="412"/>
      <c r="BN340" s="412"/>
      <c r="BO340" s="412"/>
      <c r="BP340" s="412"/>
      <c r="BQ340" s="413"/>
      <c r="BR340" s="422"/>
    </row>
    <row r="341" spans="1:70" s="428" customFormat="1" ht="14.5" customHeight="1" x14ac:dyDescent="0.35">
      <c r="A341" s="873" t="s">
        <v>3817</v>
      </c>
      <c r="B341" s="861"/>
      <c r="C341" s="862"/>
      <c r="D341" s="861"/>
      <c r="E341" s="863"/>
      <c r="F341" s="861"/>
      <c r="G341" s="864"/>
      <c r="H341" s="866"/>
      <c r="I341" s="865"/>
      <c r="J341" s="865"/>
      <c r="K341" s="865"/>
      <c r="L341" s="865"/>
      <c r="M341" s="865"/>
      <c r="N341" s="867"/>
      <c r="O341" s="865"/>
      <c r="P341" s="865"/>
      <c r="Q341" s="865"/>
      <c r="R341" s="865"/>
      <c r="S341" s="865"/>
      <c r="T341" s="865"/>
      <c r="U341" s="865"/>
      <c r="V341" s="865"/>
      <c r="W341" s="865"/>
      <c r="X341" s="865"/>
      <c r="Y341" s="866"/>
      <c r="Z341" s="863"/>
      <c r="AA341" s="863"/>
      <c r="AB341" s="863"/>
      <c r="AC341" s="863"/>
      <c r="AD341" s="863"/>
      <c r="AE341" s="863"/>
      <c r="AF341" s="863"/>
      <c r="AG341" s="863"/>
      <c r="AH341" s="863"/>
      <c r="AI341" s="863"/>
      <c r="AJ341" s="863"/>
      <c r="AK341" s="863"/>
      <c r="AL341" s="863"/>
      <c r="AM341" s="863"/>
      <c r="AN341" s="863"/>
      <c r="AO341" s="861"/>
      <c r="AP341" s="865"/>
      <c r="AQ341" s="865"/>
      <c r="AR341" s="865"/>
      <c r="AS341" s="865"/>
      <c r="AT341" s="865"/>
      <c r="AU341" s="868"/>
      <c r="AV341" s="863"/>
      <c r="AW341" s="863"/>
      <c r="AX341" s="863"/>
      <c r="AY341" s="863"/>
      <c r="AZ341" s="863"/>
      <c r="BA341" s="869"/>
      <c r="BB341" s="865"/>
      <c r="BC341" s="870"/>
      <c r="BD341" s="870"/>
      <c r="BE341" s="870"/>
      <c r="BF341" s="866"/>
      <c r="BG341" s="865"/>
      <c r="BH341" s="865"/>
      <c r="BI341" s="865"/>
      <c r="BJ341" s="865"/>
      <c r="BK341" s="861"/>
      <c r="BL341" s="871"/>
      <c r="BM341" s="871"/>
      <c r="BN341" s="871"/>
      <c r="BO341" s="871"/>
      <c r="BP341" s="871"/>
      <c r="BQ341" s="861"/>
      <c r="BR341" s="872"/>
    </row>
    <row r="342" spans="1:70" s="428" customFormat="1" x14ac:dyDescent="0.25">
      <c r="A342" s="345" t="s">
        <v>3818</v>
      </c>
      <c r="B342" s="373"/>
      <c r="C342" s="719">
        <v>38686</v>
      </c>
      <c r="D342" s="373"/>
      <c r="E342" s="346">
        <v>1518.19</v>
      </c>
      <c r="F342" s="373"/>
      <c r="G342" s="347">
        <v>173.02</v>
      </c>
      <c r="H342" s="374"/>
      <c r="I342" s="348">
        <v>0.3538</v>
      </c>
      <c r="J342" s="348">
        <v>5.1999999999999998E-2</v>
      </c>
      <c r="K342" s="348">
        <v>2.8778999999999999</v>
      </c>
      <c r="L342" s="348">
        <v>7.2592999999999996</v>
      </c>
      <c r="M342" s="348">
        <v>3.9659</v>
      </c>
      <c r="N342" s="350">
        <v>4.9368999999999996</v>
      </c>
      <c r="O342" s="348">
        <v>4.7679999999999998</v>
      </c>
      <c r="P342" s="348">
        <v>16.262899999999998</v>
      </c>
      <c r="Q342" s="348">
        <v>15.214700000000001</v>
      </c>
      <c r="R342" s="348">
        <v>13.602399999999999</v>
      </c>
      <c r="S342" s="348">
        <v>4.3483999999999998</v>
      </c>
      <c r="T342" s="348">
        <v>16.621700000000001</v>
      </c>
      <c r="U342" s="348">
        <v>1.7765</v>
      </c>
      <c r="V342" s="348">
        <v>6.8223000000000003</v>
      </c>
      <c r="W342" s="348">
        <v>1.7345999999999999</v>
      </c>
      <c r="X342" s="348">
        <v>14.7394</v>
      </c>
      <c r="Y342" s="374"/>
      <c r="Z342" s="346">
        <v>1</v>
      </c>
      <c r="AA342" s="346">
        <v>2</v>
      </c>
      <c r="AB342" s="346">
        <v>2</v>
      </c>
      <c r="AC342" s="346">
        <v>2</v>
      </c>
      <c r="AD342" s="346">
        <v>2</v>
      </c>
      <c r="AE342" s="346">
        <v>2</v>
      </c>
      <c r="AF342" s="346">
        <v>1</v>
      </c>
      <c r="AG342" s="346">
        <v>1</v>
      </c>
      <c r="AH342" s="346">
        <v>1</v>
      </c>
      <c r="AI342" s="346">
        <v>1</v>
      </c>
      <c r="AJ342" s="346">
        <v>2</v>
      </c>
      <c r="AK342" s="346">
        <v>2</v>
      </c>
      <c r="AL342" s="346">
        <v>2</v>
      </c>
      <c r="AM342" s="346">
        <v>2</v>
      </c>
      <c r="AN342" s="346">
        <v>2</v>
      </c>
      <c r="AO342" s="373"/>
      <c r="AP342" s="348">
        <v>15.67</v>
      </c>
      <c r="AQ342" s="348">
        <v>17.43</v>
      </c>
      <c r="AR342" s="348">
        <v>14.5</v>
      </c>
      <c r="AS342" s="348">
        <v>9.8000000000000007</v>
      </c>
      <c r="AT342" s="348">
        <v>9.19</v>
      </c>
      <c r="AU342" s="351"/>
      <c r="AV342" s="346">
        <v>1</v>
      </c>
      <c r="AW342" s="346">
        <v>1</v>
      </c>
      <c r="AX342" s="346">
        <v>1</v>
      </c>
      <c r="AY342" s="346">
        <v>1</v>
      </c>
      <c r="AZ342" s="346">
        <v>2</v>
      </c>
      <c r="BA342" s="362"/>
      <c r="BB342" s="348">
        <v>11.492209800871301</v>
      </c>
      <c r="BC342" s="375">
        <v>0.917446377218331</v>
      </c>
      <c r="BD342" s="375">
        <v>7.5495793463600205E-2</v>
      </c>
      <c r="BE342" s="375">
        <v>0.53117612016674298</v>
      </c>
      <c r="BF342" s="374"/>
      <c r="BG342" s="348">
        <v>58.107300000000002</v>
      </c>
      <c r="BH342" s="348">
        <v>7.6506100000000004</v>
      </c>
      <c r="BI342" s="348">
        <v>27.003599999999999</v>
      </c>
      <c r="BJ342" s="348">
        <v>7.2384899999999996</v>
      </c>
      <c r="BK342" s="373"/>
      <c r="BL342" s="372" t="s">
        <v>3819</v>
      </c>
      <c r="BM342" s="372" t="s">
        <v>3820</v>
      </c>
      <c r="BN342" s="372" t="s">
        <v>3821</v>
      </c>
      <c r="BO342" s="372" t="s">
        <v>3822</v>
      </c>
      <c r="BP342" s="372" t="s">
        <v>3823</v>
      </c>
      <c r="BQ342" s="373"/>
      <c r="BR342" s="354" t="s">
        <v>2384</v>
      </c>
    </row>
    <row r="343" spans="1:70" s="428" customFormat="1" x14ac:dyDescent="0.25">
      <c r="A343" s="345" t="s">
        <v>3824</v>
      </c>
      <c r="B343" s="373"/>
      <c r="C343" s="719">
        <v>45560</v>
      </c>
      <c r="D343" s="373"/>
      <c r="E343" s="346">
        <v>1300.6300000000001</v>
      </c>
      <c r="F343" s="373"/>
      <c r="G343" s="347">
        <v>11.773400000000001</v>
      </c>
      <c r="H343" s="374"/>
      <c r="I343" s="348">
        <v>-2.63E-2</v>
      </c>
      <c r="J343" s="348">
        <v>0.85229999999999995</v>
      </c>
      <c r="K343" s="348">
        <v>7.6798999999999999</v>
      </c>
      <c r="L343" s="348">
        <v>15.2628</v>
      </c>
      <c r="M343" s="348">
        <v>19.962900000000001</v>
      </c>
      <c r="N343" s="350">
        <v>21.730399999999999</v>
      </c>
      <c r="O343" s="348" t="s">
        <v>430</v>
      </c>
      <c r="P343" s="348" t="s">
        <v>430</v>
      </c>
      <c r="Q343" s="348" t="s">
        <v>430</v>
      </c>
      <c r="R343" s="348" t="s">
        <v>430</v>
      </c>
      <c r="S343" s="348">
        <v>9.7394999999999996</v>
      </c>
      <c r="T343" s="348">
        <v>32.580300000000001</v>
      </c>
      <c r="U343" s="348">
        <v>16.679200000000002</v>
      </c>
      <c r="V343" s="348">
        <v>23.2056</v>
      </c>
      <c r="W343" s="348">
        <v>5.5541</v>
      </c>
      <c r="X343" s="348">
        <v>8.9657</v>
      </c>
      <c r="Y343" s="374"/>
      <c r="Z343" s="346">
        <v>2</v>
      </c>
      <c r="AA343" s="346">
        <v>1</v>
      </c>
      <c r="AB343" s="346">
        <v>1</v>
      </c>
      <c r="AC343" s="346">
        <v>1</v>
      </c>
      <c r="AD343" s="346">
        <v>1</v>
      </c>
      <c r="AE343" s="346">
        <v>1</v>
      </c>
      <c r="AF343" s="346" t="s">
        <v>430</v>
      </c>
      <c r="AG343" s="346" t="s">
        <v>430</v>
      </c>
      <c r="AH343" s="346" t="s">
        <v>430</v>
      </c>
      <c r="AI343" s="346" t="s">
        <v>430</v>
      </c>
      <c r="AJ343" s="346">
        <v>1</v>
      </c>
      <c r="AK343" s="346">
        <v>1</v>
      </c>
      <c r="AL343" s="346">
        <v>1</v>
      </c>
      <c r="AM343" s="346">
        <v>1</v>
      </c>
      <c r="AN343" s="346">
        <v>1</v>
      </c>
      <c r="AO343" s="373"/>
      <c r="AP343" s="348" t="s">
        <v>430</v>
      </c>
      <c r="AQ343" s="348" t="s">
        <v>430</v>
      </c>
      <c r="AR343" s="348" t="s">
        <v>430</v>
      </c>
      <c r="AS343" s="348" t="s">
        <v>430</v>
      </c>
      <c r="AT343" s="348">
        <v>37.61</v>
      </c>
      <c r="AU343" s="351"/>
      <c r="AV343" s="346" t="s">
        <v>430</v>
      </c>
      <c r="AW343" s="346" t="s">
        <v>430</v>
      </c>
      <c r="AX343" s="346" t="s">
        <v>430</v>
      </c>
      <c r="AY343" s="346" t="s">
        <v>430</v>
      </c>
      <c r="AZ343" s="346">
        <v>1</v>
      </c>
      <c r="BA343" s="362"/>
      <c r="BB343" s="348">
        <v>15.1722032140046</v>
      </c>
      <c r="BC343" s="375">
        <v>1.0063155171697999</v>
      </c>
      <c r="BD343" s="375">
        <v>2.5961221424131899E-2</v>
      </c>
      <c r="BE343" s="375">
        <v>0.68198354620207602</v>
      </c>
      <c r="BF343" s="374"/>
      <c r="BG343" s="348">
        <v>41.700499999999998</v>
      </c>
      <c r="BH343" s="348">
        <v>11.7895</v>
      </c>
      <c r="BI343" s="348">
        <v>44.2288</v>
      </c>
      <c r="BJ343" s="348">
        <v>2.2812000000000001</v>
      </c>
      <c r="BK343" s="373"/>
      <c r="BL343" s="372" t="s">
        <v>3825</v>
      </c>
      <c r="BM343" s="372" t="s">
        <v>3826</v>
      </c>
      <c r="BN343" s="372" t="s">
        <v>3827</v>
      </c>
      <c r="BO343" s="372" t="s">
        <v>777</v>
      </c>
      <c r="BP343" s="372" t="s">
        <v>3828</v>
      </c>
      <c r="BQ343" s="373"/>
      <c r="BR343" s="354" t="s">
        <v>443</v>
      </c>
    </row>
    <row r="344" spans="1:70" s="428" customFormat="1" x14ac:dyDescent="0.25">
      <c r="A344" s="884" t="s">
        <v>93</v>
      </c>
      <c r="B344" s="402"/>
      <c r="C344" s="724"/>
      <c r="D344" s="402"/>
      <c r="E344" s="403"/>
      <c r="F344" s="402"/>
      <c r="G344" s="404"/>
      <c r="H344" s="406"/>
      <c r="I344" s="405">
        <v>0.1638</v>
      </c>
      <c r="J344" s="405">
        <v>0.45219999999999999</v>
      </c>
      <c r="K344" s="405">
        <v>5.2789000000000001</v>
      </c>
      <c r="L344" s="405">
        <v>11.261100000000001</v>
      </c>
      <c r="M344" s="405">
        <v>11.964399999999999</v>
      </c>
      <c r="N344" s="407">
        <v>13.3337</v>
      </c>
      <c r="O344" s="405">
        <v>4.7679999999999998</v>
      </c>
      <c r="P344" s="405">
        <v>16.262899999999998</v>
      </c>
      <c r="Q344" s="405">
        <v>15.214700000000001</v>
      </c>
      <c r="R344" s="405">
        <v>13.602399999999999</v>
      </c>
      <c r="S344" s="405">
        <v>7.0438999999999998</v>
      </c>
      <c r="T344" s="405">
        <v>24.600999999999999</v>
      </c>
      <c r="U344" s="405">
        <v>9.2278000000000002</v>
      </c>
      <c r="V344" s="405">
        <v>15.0139</v>
      </c>
      <c r="W344" s="405">
        <v>3.6442999999999999</v>
      </c>
      <c r="X344" s="405">
        <v>11.852600000000001</v>
      </c>
      <c r="Y344" s="406"/>
      <c r="Z344" s="403">
        <v>2</v>
      </c>
      <c r="AA344" s="403">
        <v>2</v>
      </c>
      <c r="AB344" s="403">
        <v>2</v>
      </c>
      <c r="AC344" s="403">
        <v>2</v>
      </c>
      <c r="AD344" s="403">
        <v>2</v>
      </c>
      <c r="AE344" s="403">
        <v>2</v>
      </c>
      <c r="AF344" s="403">
        <v>1</v>
      </c>
      <c r="AG344" s="403">
        <v>1</v>
      </c>
      <c r="AH344" s="403">
        <v>1</v>
      </c>
      <c r="AI344" s="403">
        <v>1</v>
      </c>
      <c r="AJ344" s="403">
        <v>2</v>
      </c>
      <c r="AK344" s="403">
        <v>2</v>
      </c>
      <c r="AL344" s="403">
        <v>2</v>
      </c>
      <c r="AM344" s="403">
        <v>2</v>
      </c>
      <c r="AN344" s="403">
        <v>2</v>
      </c>
      <c r="AO344" s="402"/>
      <c r="AP344" s="405">
        <v>15.67</v>
      </c>
      <c r="AQ344" s="405">
        <v>17.43</v>
      </c>
      <c r="AR344" s="405">
        <v>14.5</v>
      </c>
      <c r="AS344" s="405">
        <v>9.8000000000000007</v>
      </c>
      <c r="AT344" s="405">
        <v>23.4</v>
      </c>
      <c r="AU344" s="408"/>
      <c r="AV344" s="403">
        <v>1</v>
      </c>
      <c r="AW344" s="403">
        <v>1</v>
      </c>
      <c r="AX344" s="403">
        <v>1</v>
      </c>
      <c r="AY344" s="403">
        <v>1</v>
      </c>
      <c r="AZ344" s="403">
        <v>2</v>
      </c>
      <c r="BA344" s="409"/>
      <c r="BB344" s="405"/>
      <c r="BC344" s="410"/>
      <c r="BD344" s="410"/>
      <c r="BE344" s="410"/>
      <c r="BF344" s="406"/>
      <c r="BG344" s="405"/>
      <c r="BH344" s="405"/>
      <c r="BI344" s="405"/>
      <c r="BJ344" s="405"/>
      <c r="BK344" s="402"/>
      <c r="BL344" s="401"/>
      <c r="BM344" s="401"/>
      <c r="BN344" s="401"/>
      <c r="BO344" s="401"/>
      <c r="BP344" s="401"/>
      <c r="BQ344" s="402"/>
      <c r="BR344" s="411"/>
    </row>
    <row r="345" spans="1:70" s="428" customFormat="1" x14ac:dyDescent="0.25">
      <c r="A345" s="885" t="s">
        <v>94</v>
      </c>
      <c r="B345" s="373"/>
      <c r="C345" s="719"/>
      <c r="D345" s="373"/>
      <c r="E345" s="346"/>
      <c r="F345" s="373"/>
      <c r="G345" s="347"/>
      <c r="H345" s="374"/>
      <c r="I345" s="348">
        <v>0.3538</v>
      </c>
      <c r="J345" s="348">
        <v>0.85229999999999995</v>
      </c>
      <c r="K345" s="348">
        <v>7.6798999999999999</v>
      </c>
      <c r="L345" s="348">
        <v>15.2628</v>
      </c>
      <c r="M345" s="348">
        <v>19.962900000000001</v>
      </c>
      <c r="N345" s="350">
        <v>21.730399999999999</v>
      </c>
      <c r="O345" s="348">
        <v>4.7679999999999998</v>
      </c>
      <c r="P345" s="348">
        <v>16.262899999999998</v>
      </c>
      <c r="Q345" s="348">
        <v>15.214700000000001</v>
      </c>
      <c r="R345" s="348">
        <v>13.602399999999999</v>
      </c>
      <c r="S345" s="348">
        <v>9.7394999999999996</v>
      </c>
      <c r="T345" s="348">
        <v>32.580300000000001</v>
      </c>
      <c r="U345" s="348">
        <v>16.679200000000002</v>
      </c>
      <c r="V345" s="348">
        <v>23.2056</v>
      </c>
      <c r="W345" s="348">
        <v>5.5541</v>
      </c>
      <c r="X345" s="348">
        <v>14.7394</v>
      </c>
      <c r="Y345" s="374"/>
      <c r="Z345" s="346"/>
      <c r="AA345" s="346"/>
      <c r="AB345" s="346"/>
      <c r="AC345" s="346"/>
      <c r="AD345" s="346"/>
      <c r="AE345" s="346"/>
      <c r="AF345" s="346"/>
      <c r="AG345" s="346"/>
      <c r="AH345" s="346"/>
      <c r="AI345" s="346"/>
      <c r="AJ345" s="346"/>
      <c r="AK345" s="346"/>
      <c r="AL345" s="346"/>
      <c r="AM345" s="346"/>
      <c r="AN345" s="346"/>
      <c r="AO345" s="373"/>
      <c r="AP345" s="348">
        <v>15.67</v>
      </c>
      <c r="AQ345" s="348">
        <v>17.43</v>
      </c>
      <c r="AR345" s="348">
        <v>14.5</v>
      </c>
      <c r="AS345" s="348">
        <v>9.8000000000000007</v>
      </c>
      <c r="AT345" s="348">
        <v>37.61</v>
      </c>
      <c r="AU345" s="351"/>
      <c r="AV345" s="346"/>
      <c r="AW345" s="346"/>
      <c r="AX345" s="346"/>
      <c r="AY345" s="346"/>
      <c r="AZ345" s="346"/>
      <c r="BA345" s="362"/>
      <c r="BB345" s="348"/>
      <c r="BC345" s="375"/>
      <c r="BD345" s="375"/>
      <c r="BE345" s="375"/>
      <c r="BF345" s="374"/>
      <c r="BG345" s="348"/>
      <c r="BH345" s="348"/>
      <c r="BI345" s="348"/>
      <c r="BJ345" s="348"/>
      <c r="BK345" s="373"/>
      <c r="BL345" s="372"/>
      <c r="BM345" s="372"/>
      <c r="BN345" s="372"/>
      <c r="BO345" s="372"/>
      <c r="BP345" s="372"/>
      <c r="BQ345" s="373"/>
      <c r="BR345" s="354"/>
    </row>
    <row r="346" spans="1:70" s="428" customFormat="1" x14ac:dyDescent="0.25">
      <c r="A346" s="885" t="s">
        <v>95</v>
      </c>
      <c r="B346" s="373"/>
      <c r="C346" s="719"/>
      <c r="D346" s="373"/>
      <c r="E346" s="346"/>
      <c r="F346" s="373"/>
      <c r="G346" s="347"/>
      <c r="H346" s="374"/>
      <c r="I346" s="348">
        <v>-2.63E-2</v>
      </c>
      <c r="J346" s="348">
        <v>5.1999999999999998E-2</v>
      </c>
      <c r="K346" s="348">
        <v>2.8778999999999999</v>
      </c>
      <c r="L346" s="348">
        <v>7.2592999999999996</v>
      </c>
      <c r="M346" s="348">
        <v>3.9659</v>
      </c>
      <c r="N346" s="350">
        <v>4.9368999999999996</v>
      </c>
      <c r="O346" s="348">
        <v>4.7679999999999998</v>
      </c>
      <c r="P346" s="348">
        <v>16.262899999999998</v>
      </c>
      <c r="Q346" s="348">
        <v>15.214700000000001</v>
      </c>
      <c r="R346" s="348">
        <v>13.602399999999999</v>
      </c>
      <c r="S346" s="348">
        <v>4.3483999999999998</v>
      </c>
      <c r="T346" s="348">
        <v>16.621700000000001</v>
      </c>
      <c r="U346" s="348">
        <v>1.7765</v>
      </c>
      <c r="V346" s="348">
        <v>6.8223000000000003</v>
      </c>
      <c r="W346" s="348">
        <v>1.7345999999999999</v>
      </c>
      <c r="X346" s="348">
        <v>8.9657</v>
      </c>
      <c r="Y346" s="374"/>
      <c r="Z346" s="346"/>
      <c r="AA346" s="346"/>
      <c r="AB346" s="346"/>
      <c r="AC346" s="346"/>
      <c r="AD346" s="346"/>
      <c r="AE346" s="346"/>
      <c r="AF346" s="346"/>
      <c r="AG346" s="346"/>
      <c r="AH346" s="346"/>
      <c r="AI346" s="346"/>
      <c r="AJ346" s="346"/>
      <c r="AK346" s="346"/>
      <c r="AL346" s="346"/>
      <c r="AM346" s="346"/>
      <c r="AN346" s="346"/>
      <c r="AO346" s="373"/>
      <c r="AP346" s="348">
        <v>15.67</v>
      </c>
      <c r="AQ346" s="348">
        <v>17.43</v>
      </c>
      <c r="AR346" s="348">
        <v>14.5</v>
      </c>
      <c r="AS346" s="348">
        <v>9.8000000000000007</v>
      </c>
      <c r="AT346" s="348">
        <v>9.19</v>
      </c>
      <c r="AU346" s="351"/>
      <c r="AV346" s="346"/>
      <c r="AW346" s="346"/>
      <c r="AX346" s="346"/>
      <c r="AY346" s="346"/>
      <c r="AZ346" s="346"/>
      <c r="BA346" s="362"/>
      <c r="BB346" s="348"/>
      <c r="BC346" s="375"/>
      <c r="BD346" s="375"/>
      <c r="BE346" s="375"/>
      <c r="BF346" s="374"/>
      <c r="BG346" s="348"/>
      <c r="BH346" s="348"/>
      <c r="BI346" s="348"/>
      <c r="BJ346" s="348"/>
      <c r="BK346" s="373"/>
      <c r="BL346" s="372"/>
      <c r="BM346" s="372"/>
      <c r="BN346" s="372"/>
      <c r="BO346" s="372"/>
      <c r="BP346" s="372"/>
      <c r="BQ346" s="373"/>
      <c r="BR346" s="354"/>
    </row>
    <row r="347" spans="1:70" s="428" customFormat="1" x14ac:dyDescent="0.25">
      <c r="A347" s="886" t="s">
        <v>96</v>
      </c>
      <c r="B347" s="413"/>
      <c r="C347" s="725"/>
      <c r="D347" s="413"/>
      <c r="E347" s="414"/>
      <c r="F347" s="413"/>
      <c r="G347" s="415"/>
      <c r="H347" s="417"/>
      <c r="I347" s="416">
        <v>0.16375000000000001</v>
      </c>
      <c r="J347" s="416">
        <v>0.45215</v>
      </c>
      <c r="K347" s="416">
        <v>5.2789000000000001</v>
      </c>
      <c r="L347" s="416">
        <v>11.261100000000001</v>
      </c>
      <c r="M347" s="416">
        <v>11.964399999999999</v>
      </c>
      <c r="N347" s="418">
        <v>13.333600000000001</v>
      </c>
      <c r="O347" s="416">
        <v>4.7679999999999998</v>
      </c>
      <c r="P347" s="416">
        <v>16.262899999999998</v>
      </c>
      <c r="Q347" s="416">
        <v>15.214700000000001</v>
      </c>
      <c r="R347" s="416">
        <v>13.602399999999999</v>
      </c>
      <c r="S347" s="416">
        <v>7.0438999999999998</v>
      </c>
      <c r="T347" s="416">
        <v>24.600999999999999</v>
      </c>
      <c r="U347" s="416">
        <v>9.2278000000000002</v>
      </c>
      <c r="V347" s="416">
        <v>15.0139</v>
      </c>
      <c r="W347" s="416">
        <v>3.6442999999999999</v>
      </c>
      <c r="X347" s="416">
        <v>11.852600000000001</v>
      </c>
      <c r="Y347" s="417"/>
      <c r="Z347" s="414"/>
      <c r="AA347" s="414"/>
      <c r="AB347" s="414"/>
      <c r="AC347" s="414"/>
      <c r="AD347" s="414"/>
      <c r="AE347" s="414"/>
      <c r="AF347" s="414"/>
      <c r="AG347" s="414"/>
      <c r="AH347" s="414"/>
      <c r="AI347" s="414"/>
      <c r="AJ347" s="414"/>
      <c r="AK347" s="414"/>
      <c r="AL347" s="414"/>
      <c r="AM347" s="414"/>
      <c r="AN347" s="414"/>
      <c r="AO347" s="413"/>
      <c r="AP347" s="416">
        <v>15.67</v>
      </c>
      <c r="AQ347" s="416">
        <v>17.43</v>
      </c>
      <c r="AR347" s="416">
        <v>14.5</v>
      </c>
      <c r="AS347" s="416">
        <v>9.8000000000000007</v>
      </c>
      <c r="AT347" s="416">
        <v>23.4</v>
      </c>
      <c r="AU347" s="419"/>
      <c r="AV347" s="414"/>
      <c r="AW347" s="414"/>
      <c r="AX347" s="414"/>
      <c r="AY347" s="414"/>
      <c r="AZ347" s="414"/>
      <c r="BA347" s="420"/>
      <c r="BB347" s="416"/>
      <c r="BC347" s="421"/>
      <c r="BD347" s="421"/>
      <c r="BE347" s="421"/>
      <c r="BF347" s="417"/>
      <c r="BG347" s="416"/>
      <c r="BH347" s="416"/>
      <c r="BI347" s="416"/>
      <c r="BJ347" s="416"/>
      <c r="BK347" s="413"/>
      <c r="BL347" s="412"/>
      <c r="BM347" s="412"/>
      <c r="BN347" s="412"/>
      <c r="BO347" s="412"/>
      <c r="BP347" s="412"/>
      <c r="BQ347" s="413"/>
      <c r="BR347" s="422"/>
    </row>
    <row r="348" spans="1:70" s="428" customFormat="1" ht="14.5" customHeight="1" x14ac:dyDescent="0.35">
      <c r="A348" s="873" t="s">
        <v>3829</v>
      </c>
      <c r="B348" s="861"/>
      <c r="C348" s="862"/>
      <c r="D348" s="861"/>
      <c r="E348" s="863"/>
      <c r="F348" s="861"/>
      <c r="G348" s="864"/>
      <c r="H348" s="866"/>
      <c r="I348" s="865"/>
      <c r="J348" s="865"/>
      <c r="K348" s="865"/>
      <c r="L348" s="865"/>
      <c r="M348" s="865"/>
      <c r="N348" s="867"/>
      <c r="O348" s="865"/>
      <c r="P348" s="865"/>
      <c r="Q348" s="865"/>
      <c r="R348" s="865"/>
      <c r="S348" s="865"/>
      <c r="T348" s="865"/>
      <c r="U348" s="865"/>
      <c r="V348" s="865"/>
      <c r="W348" s="865"/>
      <c r="X348" s="865"/>
      <c r="Y348" s="866"/>
      <c r="Z348" s="863"/>
      <c r="AA348" s="863"/>
      <c r="AB348" s="863"/>
      <c r="AC348" s="863"/>
      <c r="AD348" s="863"/>
      <c r="AE348" s="863"/>
      <c r="AF348" s="863"/>
      <c r="AG348" s="863"/>
      <c r="AH348" s="863"/>
      <c r="AI348" s="863"/>
      <c r="AJ348" s="863"/>
      <c r="AK348" s="863"/>
      <c r="AL348" s="863"/>
      <c r="AM348" s="863"/>
      <c r="AN348" s="863"/>
      <c r="AO348" s="861"/>
      <c r="AP348" s="865"/>
      <c r="AQ348" s="865"/>
      <c r="AR348" s="865"/>
      <c r="AS348" s="865"/>
      <c r="AT348" s="865"/>
      <c r="AU348" s="868"/>
      <c r="AV348" s="863"/>
      <c r="AW348" s="863"/>
      <c r="AX348" s="863"/>
      <c r="AY348" s="863"/>
      <c r="AZ348" s="863"/>
      <c r="BA348" s="869"/>
      <c r="BB348" s="865"/>
      <c r="BC348" s="870"/>
      <c r="BD348" s="870"/>
      <c r="BE348" s="870"/>
      <c r="BF348" s="866"/>
      <c r="BG348" s="865"/>
      <c r="BH348" s="865"/>
      <c r="BI348" s="865"/>
      <c r="BJ348" s="865"/>
      <c r="BK348" s="861"/>
      <c r="BL348" s="871"/>
      <c r="BM348" s="871"/>
      <c r="BN348" s="871"/>
      <c r="BO348" s="871"/>
      <c r="BP348" s="871"/>
      <c r="BQ348" s="861"/>
      <c r="BR348" s="872"/>
    </row>
    <row r="349" spans="1:70" s="428" customFormat="1" x14ac:dyDescent="0.25">
      <c r="A349" s="345" t="s">
        <v>3830</v>
      </c>
      <c r="B349" s="373"/>
      <c r="C349" s="719">
        <v>45632</v>
      </c>
      <c r="D349" s="373"/>
      <c r="E349" s="346">
        <v>2698.28</v>
      </c>
      <c r="F349" s="373"/>
      <c r="G349" s="347">
        <v>10.57</v>
      </c>
      <c r="H349" s="374"/>
      <c r="I349" s="348">
        <v>0.66669999999999996</v>
      </c>
      <c r="J349" s="348">
        <v>-0.75119999999999998</v>
      </c>
      <c r="K349" s="348">
        <v>0.18959999999999999</v>
      </c>
      <c r="L349" s="348">
        <v>1.8304</v>
      </c>
      <c r="M349" s="348">
        <v>-3.2936999999999999</v>
      </c>
      <c r="N349" s="350">
        <v>-0.28299999999999997</v>
      </c>
      <c r="O349" s="348" t="s">
        <v>430</v>
      </c>
      <c r="P349" s="348" t="s">
        <v>430</v>
      </c>
      <c r="Q349" s="348" t="s">
        <v>430</v>
      </c>
      <c r="R349" s="348" t="s">
        <v>430</v>
      </c>
      <c r="S349" s="348">
        <v>1.9286000000000001</v>
      </c>
      <c r="T349" s="348">
        <v>9.9895999999999994</v>
      </c>
      <c r="U349" s="348">
        <v>-4.6029</v>
      </c>
      <c r="V349" s="348">
        <v>1.2452000000000001</v>
      </c>
      <c r="W349" s="348">
        <v>-0.4708</v>
      </c>
      <c r="X349" s="348">
        <v>3.3065000000000002</v>
      </c>
      <c r="Y349" s="374"/>
      <c r="Z349" s="346">
        <v>1</v>
      </c>
      <c r="AA349" s="346">
        <v>1</v>
      </c>
      <c r="AB349" s="346">
        <v>1</v>
      </c>
      <c r="AC349" s="346">
        <v>1</v>
      </c>
      <c r="AD349" s="346">
        <v>2</v>
      </c>
      <c r="AE349" s="346">
        <v>1</v>
      </c>
      <c r="AF349" s="346" t="s">
        <v>430</v>
      </c>
      <c r="AG349" s="346" t="s">
        <v>430</v>
      </c>
      <c r="AH349" s="346" t="s">
        <v>430</v>
      </c>
      <c r="AI349" s="346" t="s">
        <v>430</v>
      </c>
      <c r="AJ349" s="346">
        <v>1</v>
      </c>
      <c r="AK349" s="346">
        <v>2</v>
      </c>
      <c r="AL349" s="346">
        <v>2</v>
      </c>
      <c r="AM349" s="346">
        <v>1</v>
      </c>
      <c r="AN349" s="346">
        <v>1</v>
      </c>
      <c r="AO349" s="373"/>
      <c r="AP349" s="348" t="s">
        <v>430</v>
      </c>
      <c r="AQ349" s="348" t="s">
        <v>430</v>
      </c>
      <c r="AR349" s="348" t="s">
        <v>430</v>
      </c>
      <c r="AS349" s="348" t="s">
        <v>430</v>
      </c>
      <c r="AT349" s="348">
        <v>-1.45</v>
      </c>
      <c r="AU349" s="351"/>
      <c r="AV349" s="346" t="s">
        <v>430</v>
      </c>
      <c r="AW349" s="346" t="s">
        <v>430</v>
      </c>
      <c r="AX349" s="346" t="s">
        <v>430</v>
      </c>
      <c r="AY349" s="346" t="s">
        <v>430</v>
      </c>
      <c r="AZ349" s="346">
        <v>2</v>
      </c>
      <c r="BA349" s="362"/>
      <c r="BB349" s="348">
        <v>10.1353309719374</v>
      </c>
      <c r="BC349" s="375">
        <v>0.92108421358288795</v>
      </c>
      <c r="BD349" s="375">
        <v>-3.42298851291914E-3</v>
      </c>
      <c r="BE349" s="375">
        <v>0.108885142863394</v>
      </c>
      <c r="BF349" s="374"/>
      <c r="BG349" s="348">
        <v>91.071600000000004</v>
      </c>
      <c r="BH349" s="348">
        <v>1.0927500000000001</v>
      </c>
      <c r="BI349" s="348" t="s">
        <v>430</v>
      </c>
      <c r="BJ349" s="348">
        <v>7.8356500000000002</v>
      </c>
      <c r="BK349" s="373"/>
      <c r="BL349" s="372" t="s">
        <v>3831</v>
      </c>
      <c r="BM349" s="372" t="s">
        <v>3832</v>
      </c>
      <c r="BN349" s="372" t="s">
        <v>3833</v>
      </c>
      <c r="BO349" s="372" t="s">
        <v>3834</v>
      </c>
      <c r="BP349" s="372" t="s">
        <v>3835</v>
      </c>
      <c r="BQ349" s="373"/>
      <c r="BR349" s="354" t="s">
        <v>463</v>
      </c>
    </row>
    <row r="350" spans="1:70" s="428" customFormat="1" x14ac:dyDescent="0.25">
      <c r="A350" s="345" t="s">
        <v>3836</v>
      </c>
      <c r="B350" s="373"/>
      <c r="C350" s="719">
        <v>43543</v>
      </c>
      <c r="D350" s="373"/>
      <c r="E350" s="346">
        <v>208.34399999999999</v>
      </c>
      <c r="F350" s="373"/>
      <c r="G350" s="347">
        <v>23.896899999999999</v>
      </c>
      <c r="H350" s="374"/>
      <c r="I350" s="348">
        <v>0.37169999999999997</v>
      </c>
      <c r="J350" s="348">
        <v>-1.4661999999999999</v>
      </c>
      <c r="K350" s="348">
        <v>-0.78059999999999996</v>
      </c>
      <c r="L350" s="348">
        <v>0.53049999999999997</v>
      </c>
      <c r="M350" s="348">
        <v>-1.1749000000000001</v>
      </c>
      <c r="N350" s="350">
        <v>-1.1716</v>
      </c>
      <c r="O350" s="348">
        <v>-2.5832999999999999</v>
      </c>
      <c r="P350" s="348">
        <v>8.5925999999999991</v>
      </c>
      <c r="Q350" s="348">
        <v>9.6244999999999994</v>
      </c>
      <c r="R350" s="348" t="s">
        <v>430</v>
      </c>
      <c r="S350" s="348">
        <v>1.0765</v>
      </c>
      <c r="T350" s="348">
        <v>10.089499999999999</v>
      </c>
      <c r="U350" s="348">
        <v>-3.4586000000000001</v>
      </c>
      <c r="V350" s="348">
        <v>1.1912</v>
      </c>
      <c r="W350" s="348">
        <v>-1.8635999999999999</v>
      </c>
      <c r="X350" s="348">
        <v>12.444599999999999</v>
      </c>
      <c r="Y350" s="374"/>
      <c r="Z350" s="346">
        <v>2</v>
      </c>
      <c r="AA350" s="346">
        <v>2</v>
      </c>
      <c r="AB350" s="346">
        <v>2</v>
      </c>
      <c r="AC350" s="346">
        <v>2</v>
      </c>
      <c r="AD350" s="346">
        <v>1</v>
      </c>
      <c r="AE350" s="346">
        <v>2</v>
      </c>
      <c r="AF350" s="346">
        <v>1</v>
      </c>
      <c r="AG350" s="346">
        <v>1</v>
      </c>
      <c r="AH350" s="346">
        <v>1</v>
      </c>
      <c r="AI350" s="346" t="s">
        <v>430</v>
      </c>
      <c r="AJ350" s="346">
        <v>2</v>
      </c>
      <c r="AK350" s="346">
        <v>1</v>
      </c>
      <c r="AL350" s="346">
        <v>1</v>
      </c>
      <c r="AM350" s="346">
        <v>2</v>
      </c>
      <c r="AN350" s="346">
        <v>2</v>
      </c>
      <c r="AO350" s="373"/>
      <c r="AP350" s="348" t="s">
        <v>430</v>
      </c>
      <c r="AQ350" s="348">
        <v>11.39</v>
      </c>
      <c r="AR350" s="348">
        <v>7.94</v>
      </c>
      <c r="AS350" s="348">
        <v>2.69</v>
      </c>
      <c r="AT350" s="348">
        <v>-0.73</v>
      </c>
      <c r="AU350" s="351"/>
      <c r="AV350" s="346" t="s">
        <v>430</v>
      </c>
      <c r="AW350" s="346">
        <v>1</v>
      </c>
      <c r="AX350" s="346">
        <v>1</v>
      </c>
      <c r="AY350" s="346">
        <v>1</v>
      </c>
      <c r="AZ350" s="346">
        <v>1</v>
      </c>
      <c r="BA350" s="362"/>
      <c r="BB350" s="348">
        <v>11.133694946351699</v>
      </c>
      <c r="BC350" s="375">
        <v>0.87301285771647497</v>
      </c>
      <c r="BD350" s="375">
        <v>2.3444168986790099E-2</v>
      </c>
      <c r="BE350" s="375">
        <v>0.121791180367697</v>
      </c>
      <c r="BF350" s="374"/>
      <c r="BG350" s="348">
        <v>94.729699999999994</v>
      </c>
      <c r="BH350" s="348">
        <v>3.9789099999999999</v>
      </c>
      <c r="BI350" s="348" t="s">
        <v>430</v>
      </c>
      <c r="BJ350" s="348">
        <v>1.29139</v>
      </c>
      <c r="BK350" s="373"/>
      <c r="BL350" s="372" t="s">
        <v>3837</v>
      </c>
      <c r="BM350" s="372" t="s">
        <v>3838</v>
      </c>
      <c r="BN350" s="372" t="s">
        <v>3839</v>
      </c>
      <c r="BO350" s="372" t="s">
        <v>3840</v>
      </c>
      <c r="BP350" s="372" t="s">
        <v>3841</v>
      </c>
      <c r="BQ350" s="373"/>
      <c r="BR350" s="354" t="s">
        <v>3842</v>
      </c>
    </row>
    <row r="351" spans="1:70" s="428" customFormat="1" x14ac:dyDescent="0.25">
      <c r="A351" s="884" t="s">
        <v>93</v>
      </c>
      <c r="B351" s="402"/>
      <c r="C351" s="724"/>
      <c r="D351" s="402"/>
      <c r="E351" s="403"/>
      <c r="F351" s="402"/>
      <c r="G351" s="404"/>
      <c r="H351" s="406"/>
      <c r="I351" s="405">
        <v>0.51919999999999999</v>
      </c>
      <c r="J351" s="405">
        <v>-1.1087</v>
      </c>
      <c r="K351" s="405">
        <v>-0.29549999999999998</v>
      </c>
      <c r="L351" s="405">
        <v>1.1805000000000001</v>
      </c>
      <c r="M351" s="405">
        <v>-2.2343000000000002</v>
      </c>
      <c r="N351" s="407">
        <v>-0.72729999999999995</v>
      </c>
      <c r="O351" s="405">
        <v>-2.5832999999999999</v>
      </c>
      <c r="P351" s="405">
        <v>8.5925999999999991</v>
      </c>
      <c r="Q351" s="405">
        <v>9.6244999999999994</v>
      </c>
      <c r="R351" s="405" t="s">
        <v>430</v>
      </c>
      <c r="S351" s="405">
        <v>1.5024999999999999</v>
      </c>
      <c r="T351" s="405">
        <v>10.0395</v>
      </c>
      <c r="U351" s="405">
        <v>-4.0307000000000004</v>
      </c>
      <c r="V351" s="405">
        <v>1.2181999999999999</v>
      </c>
      <c r="W351" s="405">
        <v>-1.1672</v>
      </c>
      <c r="X351" s="405">
        <v>7.8756000000000004</v>
      </c>
      <c r="Y351" s="406"/>
      <c r="Z351" s="403">
        <v>2</v>
      </c>
      <c r="AA351" s="403">
        <v>2</v>
      </c>
      <c r="AB351" s="403">
        <v>2</v>
      </c>
      <c r="AC351" s="403">
        <v>2</v>
      </c>
      <c r="AD351" s="403">
        <v>2</v>
      </c>
      <c r="AE351" s="403">
        <v>2</v>
      </c>
      <c r="AF351" s="403">
        <v>1</v>
      </c>
      <c r="AG351" s="403">
        <v>1</v>
      </c>
      <c r="AH351" s="403">
        <v>1</v>
      </c>
      <c r="AI351" s="403">
        <v>0</v>
      </c>
      <c r="AJ351" s="403">
        <v>2</v>
      </c>
      <c r="AK351" s="403">
        <v>2</v>
      </c>
      <c r="AL351" s="403">
        <v>2</v>
      </c>
      <c r="AM351" s="403">
        <v>2</v>
      </c>
      <c r="AN351" s="403">
        <v>2</v>
      </c>
      <c r="AO351" s="402"/>
      <c r="AP351" s="405" t="s">
        <v>430</v>
      </c>
      <c r="AQ351" s="405">
        <v>11.39</v>
      </c>
      <c r="AR351" s="405">
        <v>7.94</v>
      </c>
      <c r="AS351" s="405">
        <v>2.69</v>
      </c>
      <c r="AT351" s="405">
        <v>-1.0900000000000001</v>
      </c>
      <c r="AU351" s="408"/>
      <c r="AV351" s="403">
        <v>0</v>
      </c>
      <c r="AW351" s="403">
        <v>1</v>
      </c>
      <c r="AX351" s="403">
        <v>1</v>
      </c>
      <c r="AY351" s="403">
        <v>1</v>
      </c>
      <c r="AZ351" s="403">
        <v>2</v>
      </c>
      <c r="BA351" s="409"/>
      <c r="BB351" s="405"/>
      <c r="BC351" s="410"/>
      <c r="BD351" s="410"/>
      <c r="BE351" s="410"/>
      <c r="BF351" s="406"/>
      <c r="BG351" s="405"/>
      <c r="BH351" s="405"/>
      <c r="BI351" s="405"/>
      <c r="BJ351" s="405"/>
      <c r="BK351" s="402"/>
      <c r="BL351" s="401"/>
      <c r="BM351" s="401"/>
      <c r="BN351" s="401"/>
      <c r="BO351" s="401"/>
      <c r="BP351" s="401"/>
      <c r="BQ351" s="402"/>
      <c r="BR351" s="411"/>
    </row>
    <row r="352" spans="1:70" s="428" customFormat="1" x14ac:dyDescent="0.25">
      <c r="A352" s="885" t="s">
        <v>94</v>
      </c>
      <c r="B352" s="373"/>
      <c r="C352" s="719"/>
      <c r="D352" s="373"/>
      <c r="E352" s="346"/>
      <c r="F352" s="373"/>
      <c r="G352" s="347"/>
      <c r="H352" s="374"/>
      <c r="I352" s="348">
        <v>0.66669999999999996</v>
      </c>
      <c r="J352" s="348">
        <v>-0.75119999999999998</v>
      </c>
      <c r="K352" s="348">
        <v>0.18959999999999999</v>
      </c>
      <c r="L352" s="348">
        <v>1.8304</v>
      </c>
      <c r="M352" s="348">
        <v>-1.1749000000000001</v>
      </c>
      <c r="N352" s="350">
        <v>-0.28299999999999997</v>
      </c>
      <c r="O352" s="348">
        <v>-2.5832999999999999</v>
      </c>
      <c r="P352" s="348">
        <v>8.5925999999999991</v>
      </c>
      <c r="Q352" s="348">
        <v>9.6244999999999994</v>
      </c>
      <c r="R352" s="348" t="s">
        <v>430</v>
      </c>
      <c r="S352" s="348">
        <v>1.9286000000000001</v>
      </c>
      <c r="T352" s="348">
        <v>10.089499999999999</v>
      </c>
      <c r="U352" s="348">
        <v>-3.4586000000000001</v>
      </c>
      <c r="V352" s="348">
        <v>1.2452000000000001</v>
      </c>
      <c r="W352" s="348">
        <v>-0.4708</v>
      </c>
      <c r="X352" s="348">
        <v>12.444599999999999</v>
      </c>
      <c r="Y352" s="374"/>
      <c r="Z352" s="346"/>
      <c r="AA352" s="346"/>
      <c r="AB352" s="346"/>
      <c r="AC352" s="346"/>
      <c r="AD352" s="346"/>
      <c r="AE352" s="346"/>
      <c r="AF352" s="346"/>
      <c r="AG352" s="346"/>
      <c r="AH352" s="346"/>
      <c r="AI352" s="346"/>
      <c r="AJ352" s="346"/>
      <c r="AK352" s="346"/>
      <c r="AL352" s="346"/>
      <c r="AM352" s="346"/>
      <c r="AN352" s="346"/>
      <c r="AO352" s="373"/>
      <c r="AP352" s="348" t="s">
        <v>430</v>
      </c>
      <c r="AQ352" s="348">
        <v>11.39</v>
      </c>
      <c r="AR352" s="348">
        <v>7.94</v>
      </c>
      <c r="AS352" s="348">
        <v>2.69</v>
      </c>
      <c r="AT352" s="348">
        <v>-0.73</v>
      </c>
      <c r="AU352" s="351"/>
      <c r="AV352" s="346"/>
      <c r="AW352" s="346"/>
      <c r="AX352" s="346"/>
      <c r="AY352" s="346"/>
      <c r="AZ352" s="346"/>
      <c r="BA352" s="362"/>
      <c r="BB352" s="348"/>
      <c r="BC352" s="375"/>
      <c r="BD352" s="375"/>
      <c r="BE352" s="375"/>
      <c r="BF352" s="374"/>
      <c r="BG352" s="348"/>
      <c r="BH352" s="348"/>
      <c r="BI352" s="348"/>
      <c r="BJ352" s="348"/>
      <c r="BK352" s="373"/>
      <c r="BL352" s="372"/>
      <c r="BM352" s="372"/>
      <c r="BN352" s="372"/>
      <c r="BO352" s="372"/>
      <c r="BP352" s="372"/>
      <c r="BQ352" s="373"/>
      <c r="BR352" s="354"/>
    </row>
    <row r="353" spans="1:70" s="428" customFormat="1" x14ac:dyDescent="0.25">
      <c r="A353" s="885" t="s">
        <v>95</v>
      </c>
      <c r="B353" s="373"/>
      <c r="C353" s="719"/>
      <c r="D353" s="373"/>
      <c r="E353" s="346"/>
      <c r="F353" s="373"/>
      <c r="G353" s="347"/>
      <c r="H353" s="374"/>
      <c r="I353" s="348">
        <v>0.37169999999999997</v>
      </c>
      <c r="J353" s="348">
        <v>-1.4661999999999999</v>
      </c>
      <c r="K353" s="348">
        <v>-0.78059999999999996</v>
      </c>
      <c r="L353" s="348">
        <v>0.53049999999999997</v>
      </c>
      <c r="M353" s="348">
        <v>-3.2936999999999999</v>
      </c>
      <c r="N353" s="350">
        <v>-1.1716</v>
      </c>
      <c r="O353" s="348">
        <v>-2.5832999999999999</v>
      </c>
      <c r="P353" s="348">
        <v>8.5925999999999991</v>
      </c>
      <c r="Q353" s="348">
        <v>9.6244999999999994</v>
      </c>
      <c r="R353" s="348" t="s">
        <v>430</v>
      </c>
      <c r="S353" s="348">
        <v>1.0765</v>
      </c>
      <c r="T353" s="348">
        <v>9.9895999999999994</v>
      </c>
      <c r="U353" s="348">
        <v>-4.6029</v>
      </c>
      <c r="V353" s="348">
        <v>1.1912</v>
      </c>
      <c r="W353" s="348">
        <v>-1.8635999999999999</v>
      </c>
      <c r="X353" s="348">
        <v>3.3065000000000002</v>
      </c>
      <c r="Y353" s="374"/>
      <c r="Z353" s="346"/>
      <c r="AA353" s="346"/>
      <c r="AB353" s="346"/>
      <c r="AC353" s="346"/>
      <c r="AD353" s="346"/>
      <c r="AE353" s="346"/>
      <c r="AF353" s="346"/>
      <c r="AG353" s="346"/>
      <c r="AH353" s="346"/>
      <c r="AI353" s="346"/>
      <c r="AJ353" s="346"/>
      <c r="AK353" s="346"/>
      <c r="AL353" s="346"/>
      <c r="AM353" s="346"/>
      <c r="AN353" s="346"/>
      <c r="AO353" s="373"/>
      <c r="AP353" s="348" t="s">
        <v>430</v>
      </c>
      <c r="AQ353" s="348">
        <v>11.39</v>
      </c>
      <c r="AR353" s="348">
        <v>7.94</v>
      </c>
      <c r="AS353" s="348">
        <v>2.69</v>
      </c>
      <c r="AT353" s="348">
        <v>-1.45</v>
      </c>
      <c r="AU353" s="351"/>
      <c r="AV353" s="346"/>
      <c r="AW353" s="346"/>
      <c r="AX353" s="346"/>
      <c r="AY353" s="346"/>
      <c r="AZ353" s="346"/>
      <c r="BA353" s="362"/>
      <c r="BB353" s="348"/>
      <c r="BC353" s="375"/>
      <c r="BD353" s="375"/>
      <c r="BE353" s="375"/>
      <c r="BF353" s="374"/>
      <c r="BG353" s="348"/>
      <c r="BH353" s="348"/>
      <c r="BI353" s="348"/>
      <c r="BJ353" s="348"/>
      <c r="BK353" s="373"/>
      <c r="BL353" s="372"/>
      <c r="BM353" s="372"/>
      <c r="BN353" s="372"/>
      <c r="BO353" s="372"/>
      <c r="BP353" s="372"/>
      <c r="BQ353" s="373"/>
      <c r="BR353" s="354"/>
    </row>
    <row r="354" spans="1:70" s="428" customFormat="1" x14ac:dyDescent="0.25">
      <c r="A354" s="886" t="s">
        <v>96</v>
      </c>
      <c r="B354" s="413"/>
      <c r="C354" s="725"/>
      <c r="D354" s="413"/>
      <c r="E354" s="414"/>
      <c r="F354" s="413"/>
      <c r="G354" s="415"/>
      <c r="H354" s="417"/>
      <c r="I354" s="416">
        <v>0.51919999999999999</v>
      </c>
      <c r="J354" s="416">
        <v>-1.1087</v>
      </c>
      <c r="K354" s="416">
        <v>-0.29549999999999998</v>
      </c>
      <c r="L354" s="416">
        <v>1.18045</v>
      </c>
      <c r="M354" s="416">
        <v>-2.2343000000000002</v>
      </c>
      <c r="N354" s="418">
        <v>-0.72729999999999995</v>
      </c>
      <c r="O354" s="416">
        <v>-2.5832999999999999</v>
      </c>
      <c r="P354" s="416">
        <v>8.5925999999999991</v>
      </c>
      <c r="Q354" s="416">
        <v>9.6244999999999994</v>
      </c>
      <c r="R354" s="416" t="s">
        <v>430</v>
      </c>
      <c r="S354" s="416">
        <v>1.5024999999999999</v>
      </c>
      <c r="T354" s="416">
        <v>10.0395</v>
      </c>
      <c r="U354" s="416">
        <v>-4.0307000000000004</v>
      </c>
      <c r="V354" s="416">
        <v>1.2181999999999999</v>
      </c>
      <c r="W354" s="416">
        <v>-1.1672</v>
      </c>
      <c r="X354" s="416">
        <v>7.8755499999999996</v>
      </c>
      <c r="Y354" s="417"/>
      <c r="Z354" s="414"/>
      <c r="AA354" s="414"/>
      <c r="AB354" s="414"/>
      <c r="AC354" s="414"/>
      <c r="AD354" s="414"/>
      <c r="AE354" s="414"/>
      <c r="AF354" s="414"/>
      <c r="AG354" s="414"/>
      <c r="AH354" s="414"/>
      <c r="AI354" s="414"/>
      <c r="AJ354" s="414"/>
      <c r="AK354" s="414"/>
      <c r="AL354" s="414"/>
      <c r="AM354" s="414"/>
      <c r="AN354" s="414"/>
      <c r="AO354" s="413"/>
      <c r="AP354" s="416" t="s">
        <v>430</v>
      </c>
      <c r="AQ354" s="416">
        <v>11.39</v>
      </c>
      <c r="AR354" s="416">
        <v>7.94</v>
      </c>
      <c r="AS354" s="416">
        <v>2.69</v>
      </c>
      <c r="AT354" s="416">
        <v>-1.0900000000000001</v>
      </c>
      <c r="AU354" s="419"/>
      <c r="AV354" s="414"/>
      <c r="AW354" s="414"/>
      <c r="AX354" s="414"/>
      <c r="AY354" s="414"/>
      <c r="AZ354" s="414"/>
      <c r="BA354" s="420"/>
      <c r="BB354" s="416"/>
      <c r="BC354" s="421"/>
      <c r="BD354" s="421"/>
      <c r="BE354" s="421"/>
      <c r="BF354" s="417"/>
      <c r="BG354" s="416"/>
      <c r="BH354" s="416"/>
      <c r="BI354" s="416"/>
      <c r="BJ354" s="416"/>
      <c r="BK354" s="413"/>
      <c r="BL354" s="412"/>
      <c r="BM354" s="412"/>
      <c r="BN354" s="412"/>
      <c r="BO354" s="412"/>
      <c r="BP354" s="412"/>
      <c r="BQ354" s="413"/>
      <c r="BR354" s="422"/>
    </row>
    <row r="355" spans="1:70" s="428" customFormat="1" ht="14.5" customHeight="1" x14ac:dyDescent="0.35">
      <c r="A355" s="873" t="s">
        <v>3843</v>
      </c>
      <c r="B355" s="861"/>
      <c r="C355" s="862"/>
      <c r="D355" s="861"/>
      <c r="E355" s="863"/>
      <c r="F355" s="861"/>
      <c r="G355" s="864"/>
      <c r="H355" s="866"/>
      <c r="I355" s="865"/>
      <c r="J355" s="865"/>
      <c r="K355" s="865"/>
      <c r="L355" s="865"/>
      <c r="M355" s="865"/>
      <c r="N355" s="867"/>
      <c r="O355" s="865"/>
      <c r="P355" s="865"/>
      <c r="Q355" s="865"/>
      <c r="R355" s="865"/>
      <c r="S355" s="865"/>
      <c r="T355" s="865"/>
      <c r="U355" s="865"/>
      <c r="V355" s="865"/>
      <c r="W355" s="865"/>
      <c r="X355" s="865"/>
      <c r="Y355" s="866"/>
      <c r="Z355" s="863"/>
      <c r="AA355" s="863"/>
      <c r="AB355" s="863"/>
      <c r="AC355" s="863"/>
      <c r="AD355" s="863"/>
      <c r="AE355" s="863"/>
      <c r="AF355" s="863"/>
      <c r="AG355" s="863"/>
      <c r="AH355" s="863"/>
      <c r="AI355" s="863"/>
      <c r="AJ355" s="863"/>
      <c r="AK355" s="863"/>
      <c r="AL355" s="863"/>
      <c r="AM355" s="863"/>
      <c r="AN355" s="863"/>
      <c r="AO355" s="861"/>
      <c r="AP355" s="865"/>
      <c r="AQ355" s="865"/>
      <c r="AR355" s="865"/>
      <c r="AS355" s="865"/>
      <c r="AT355" s="865"/>
      <c r="AU355" s="868"/>
      <c r="AV355" s="863"/>
      <c r="AW355" s="863"/>
      <c r="AX355" s="863"/>
      <c r="AY355" s="863"/>
      <c r="AZ355" s="863"/>
      <c r="BA355" s="869"/>
      <c r="BB355" s="865"/>
      <c r="BC355" s="870"/>
      <c r="BD355" s="870"/>
      <c r="BE355" s="870"/>
      <c r="BF355" s="866"/>
      <c r="BG355" s="865"/>
      <c r="BH355" s="865"/>
      <c r="BI355" s="865"/>
      <c r="BJ355" s="865"/>
      <c r="BK355" s="861"/>
      <c r="BL355" s="871"/>
      <c r="BM355" s="871"/>
      <c r="BN355" s="871"/>
      <c r="BO355" s="871"/>
      <c r="BP355" s="871"/>
      <c r="BQ355" s="861"/>
      <c r="BR355" s="872"/>
    </row>
    <row r="356" spans="1:70" s="428" customFormat="1" x14ac:dyDescent="0.25">
      <c r="A356" s="345" t="s">
        <v>3844</v>
      </c>
      <c r="B356" s="373"/>
      <c r="C356" s="719">
        <v>45685</v>
      </c>
      <c r="D356" s="373"/>
      <c r="E356" s="346">
        <v>2081.6</v>
      </c>
      <c r="F356" s="373"/>
      <c r="G356" s="347">
        <v>11.18</v>
      </c>
      <c r="H356" s="374"/>
      <c r="I356" s="348">
        <v>0.8115</v>
      </c>
      <c r="J356" s="348">
        <v>-0.71050000000000002</v>
      </c>
      <c r="K356" s="348">
        <v>1.2681</v>
      </c>
      <c r="L356" s="348">
        <v>3.8069000000000002</v>
      </c>
      <c r="M356" s="348">
        <v>-3.7037</v>
      </c>
      <c r="N356" s="350">
        <v>-2.2726999999999999</v>
      </c>
      <c r="O356" s="348" t="s">
        <v>430</v>
      </c>
      <c r="P356" s="348" t="s">
        <v>430</v>
      </c>
      <c r="Q356" s="348" t="s">
        <v>430</v>
      </c>
      <c r="R356" s="348" t="s">
        <v>430</v>
      </c>
      <c r="S356" s="348">
        <v>3.3271999999999999</v>
      </c>
      <c r="T356" s="348">
        <v>11.2438</v>
      </c>
      <c r="U356" s="348">
        <v>-4.2808000000000002</v>
      </c>
      <c r="V356" s="348">
        <v>-1.4978</v>
      </c>
      <c r="W356" s="348">
        <v>-0.88649999999999995</v>
      </c>
      <c r="X356" s="348">
        <v>7.4173</v>
      </c>
      <c r="Y356" s="374"/>
      <c r="Z356" s="346">
        <v>1</v>
      </c>
      <c r="AA356" s="346">
        <v>1</v>
      </c>
      <c r="AB356" s="346">
        <v>1</v>
      </c>
      <c r="AC356" s="346">
        <v>1</v>
      </c>
      <c r="AD356" s="346">
        <v>1</v>
      </c>
      <c r="AE356" s="346">
        <v>1</v>
      </c>
      <c r="AF356" s="346" t="s">
        <v>430</v>
      </c>
      <c r="AG356" s="346" t="s">
        <v>430</v>
      </c>
      <c r="AH356" s="346" t="s">
        <v>430</v>
      </c>
      <c r="AI356" s="346" t="s">
        <v>430</v>
      </c>
      <c r="AJ356" s="346">
        <v>2</v>
      </c>
      <c r="AK356" s="346">
        <v>1</v>
      </c>
      <c r="AL356" s="346">
        <v>2</v>
      </c>
      <c r="AM356" s="346">
        <v>1</v>
      </c>
      <c r="AN356" s="346">
        <v>2</v>
      </c>
      <c r="AO356" s="373"/>
      <c r="AP356" s="348" t="s">
        <v>430</v>
      </c>
      <c r="AQ356" s="348" t="s">
        <v>430</v>
      </c>
      <c r="AR356" s="348" t="s">
        <v>430</v>
      </c>
      <c r="AS356" s="348" t="s">
        <v>430</v>
      </c>
      <c r="AT356" s="348">
        <v>-0.98</v>
      </c>
      <c r="AU356" s="351"/>
      <c r="AV356" s="346" t="s">
        <v>430</v>
      </c>
      <c r="AW356" s="346" t="s">
        <v>430</v>
      </c>
      <c r="AX356" s="346" t="s">
        <v>430</v>
      </c>
      <c r="AY356" s="346" t="s">
        <v>430</v>
      </c>
      <c r="AZ356" s="346">
        <v>1</v>
      </c>
      <c r="BA356" s="362"/>
      <c r="BB356" s="348">
        <v>12.031000886457401</v>
      </c>
      <c r="BC356" s="375">
        <v>0.97632111087597795</v>
      </c>
      <c r="BD356" s="375">
        <v>2.98541589860532E-2</v>
      </c>
      <c r="BE356" s="375">
        <v>-0.13341250631858101</v>
      </c>
      <c r="BF356" s="374"/>
      <c r="BG356" s="348">
        <v>74.894000000000005</v>
      </c>
      <c r="BH356" s="348">
        <v>15.0768</v>
      </c>
      <c r="BI356" s="348">
        <v>7.3787500000000001</v>
      </c>
      <c r="BJ356" s="348">
        <v>2.6504500000000002</v>
      </c>
      <c r="BK356" s="373"/>
      <c r="BL356" s="372" t="s">
        <v>3845</v>
      </c>
      <c r="BM356" s="372" t="s">
        <v>3846</v>
      </c>
      <c r="BN356" s="372" t="s">
        <v>3847</v>
      </c>
      <c r="BO356" s="372" t="s">
        <v>3848</v>
      </c>
      <c r="BP356" s="372" t="s">
        <v>3849</v>
      </c>
      <c r="BQ356" s="373"/>
      <c r="BR356" s="354" t="s">
        <v>463</v>
      </c>
    </row>
    <row r="357" spans="1:70" s="428" customFormat="1" ht="11" x14ac:dyDescent="0.3">
      <c r="A357" s="841" t="s">
        <v>3850</v>
      </c>
      <c r="B357" s="842"/>
      <c r="C357" s="843">
        <v>45988</v>
      </c>
      <c r="D357" s="842"/>
      <c r="E357" s="844">
        <v>785.50400000000002</v>
      </c>
      <c r="F357" s="842"/>
      <c r="G357" s="845">
        <v>9.8840000000000003</v>
      </c>
      <c r="H357" s="847"/>
      <c r="I357" s="846">
        <v>0.66200000000000003</v>
      </c>
      <c r="J357" s="846">
        <v>-0.80289999999999995</v>
      </c>
      <c r="K357" s="846">
        <v>1.1254</v>
      </c>
      <c r="L357" s="846">
        <v>3.5842000000000001</v>
      </c>
      <c r="M357" s="846">
        <v>-5.1622000000000003</v>
      </c>
      <c r="N357" s="848" t="s">
        <v>430</v>
      </c>
      <c r="O357" s="846" t="s">
        <v>430</v>
      </c>
      <c r="P357" s="846" t="s">
        <v>430</v>
      </c>
      <c r="Q357" s="846" t="s">
        <v>430</v>
      </c>
      <c r="R357" s="846" t="s">
        <v>430</v>
      </c>
      <c r="S357" s="846">
        <v>4.3826999999999998</v>
      </c>
      <c r="T357" s="846">
        <v>9.3120999999999992</v>
      </c>
      <c r="U357" s="846">
        <v>-3.1455000000000002</v>
      </c>
      <c r="V357" s="846" t="s">
        <v>430</v>
      </c>
      <c r="W357" s="846">
        <v>-0.2019</v>
      </c>
      <c r="X357" s="846">
        <v>-1.1599999999999999</v>
      </c>
      <c r="Y357" s="847"/>
      <c r="Z357" s="844">
        <v>2</v>
      </c>
      <c r="AA357" s="844">
        <v>2</v>
      </c>
      <c r="AB357" s="844">
        <v>2</v>
      </c>
      <c r="AC357" s="844">
        <v>2</v>
      </c>
      <c r="AD357" s="844">
        <v>2</v>
      </c>
      <c r="AE357" s="844" t="s">
        <v>430</v>
      </c>
      <c r="AF357" s="844" t="s">
        <v>430</v>
      </c>
      <c r="AG357" s="844" t="s">
        <v>430</v>
      </c>
      <c r="AH357" s="844" t="s">
        <v>430</v>
      </c>
      <c r="AI357" s="844" t="s">
        <v>430</v>
      </c>
      <c r="AJ357" s="844">
        <v>1</v>
      </c>
      <c r="AK357" s="844">
        <v>2</v>
      </c>
      <c r="AL357" s="844">
        <v>1</v>
      </c>
      <c r="AM357" s="844" t="s">
        <v>430</v>
      </c>
      <c r="AN357" s="844">
        <v>1</v>
      </c>
      <c r="AO357" s="842"/>
      <c r="AP357" s="846" t="s">
        <v>430</v>
      </c>
      <c r="AQ357" s="846" t="s">
        <v>430</v>
      </c>
      <c r="AR357" s="846" t="s">
        <v>430</v>
      </c>
      <c r="AS357" s="846" t="s">
        <v>430</v>
      </c>
      <c r="AT357" s="846" t="s">
        <v>430</v>
      </c>
      <c r="AU357" s="849"/>
      <c r="AV357" s="844" t="s">
        <v>430</v>
      </c>
      <c r="AW357" s="844" t="s">
        <v>430</v>
      </c>
      <c r="AX357" s="844" t="s">
        <v>430</v>
      </c>
      <c r="AY357" s="844" t="s">
        <v>430</v>
      </c>
      <c r="AZ357" s="844" t="s">
        <v>430</v>
      </c>
      <c r="BA357" s="851"/>
      <c r="BB357" s="846">
        <v>18.3909129747321</v>
      </c>
      <c r="BC357" s="852">
        <v>1.0452023146857099</v>
      </c>
      <c r="BD357" s="852">
        <v>-3.0556548441541501E-2</v>
      </c>
      <c r="BE357" s="852">
        <v>-4.69296096975524E-3</v>
      </c>
      <c r="BF357" s="847"/>
      <c r="BG357" s="846">
        <v>70.859899999999996</v>
      </c>
      <c r="BH357" s="846">
        <v>12.245100000000001</v>
      </c>
      <c r="BI357" s="846">
        <v>15.3162</v>
      </c>
      <c r="BJ357" s="846">
        <v>1.5788</v>
      </c>
      <c r="BK357" s="842"/>
      <c r="BL357" s="855" t="s">
        <v>3851</v>
      </c>
      <c r="BM357" s="855" t="s">
        <v>3852</v>
      </c>
      <c r="BN357" s="855" t="s">
        <v>3853</v>
      </c>
      <c r="BO357" s="855" t="s">
        <v>3854</v>
      </c>
      <c r="BP357" s="855" t="s">
        <v>3855</v>
      </c>
      <c r="BQ357" s="842"/>
      <c r="BR357" s="856" t="s">
        <v>611</v>
      </c>
    </row>
    <row r="358" spans="1:70" s="428" customFormat="1" x14ac:dyDescent="0.25">
      <c r="A358" s="884" t="s">
        <v>93</v>
      </c>
      <c r="B358" s="402"/>
      <c r="C358" s="724"/>
      <c r="D358" s="402"/>
      <c r="E358" s="403"/>
      <c r="F358" s="402"/>
      <c r="G358" s="404"/>
      <c r="H358" s="406"/>
      <c r="I358" s="405">
        <v>0.73680000000000001</v>
      </c>
      <c r="J358" s="405">
        <v>-0.75670000000000004</v>
      </c>
      <c r="K358" s="405">
        <v>1.1968000000000001</v>
      </c>
      <c r="L358" s="405">
        <v>3.6956000000000002</v>
      </c>
      <c r="M358" s="405">
        <v>-4.4329999999999998</v>
      </c>
      <c r="N358" s="407">
        <v>-2.2726999999999999</v>
      </c>
      <c r="O358" s="405" t="s">
        <v>430</v>
      </c>
      <c r="P358" s="405" t="s">
        <v>430</v>
      </c>
      <c r="Q358" s="405" t="s">
        <v>430</v>
      </c>
      <c r="R358" s="405" t="s">
        <v>430</v>
      </c>
      <c r="S358" s="405">
        <v>3.8549000000000002</v>
      </c>
      <c r="T358" s="405">
        <v>10.277900000000001</v>
      </c>
      <c r="U358" s="405">
        <v>-3.7132000000000001</v>
      </c>
      <c r="V358" s="405">
        <v>-1.4978</v>
      </c>
      <c r="W358" s="405">
        <v>-0.54420000000000002</v>
      </c>
      <c r="X358" s="405">
        <v>3.1286999999999998</v>
      </c>
      <c r="Y358" s="406"/>
      <c r="Z358" s="403">
        <v>2</v>
      </c>
      <c r="AA358" s="403">
        <v>2</v>
      </c>
      <c r="AB358" s="403">
        <v>2</v>
      </c>
      <c r="AC358" s="403">
        <v>2</v>
      </c>
      <c r="AD358" s="403">
        <v>2</v>
      </c>
      <c r="AE358" s="403">
        <v>1</v>
      </c>
      <c r="AF358" s="403">
        <v>0</v>
      </c>
      <c r="AG358" s="403">
        <v>0</v>
      </c>
      <c r="AH358" s="403">
        <v>0</v>
      </c>
      <c r="AI358" s="403">
        <v>0</v>
      </c>
      <c r="AJ358" s="403">
        <v>2</v>
      </c>
      <c r="AK358" s="403">
        <v>2</v>
      </c>
      <c r="AL358" s="403">
        <v>2</v>
      </c>
      <c r="AM358" s="403">
        <v>1</v>
      </c>
      <c r="AN358" s="403">
        <v>2</v>
      </c>
      <c r="AO358" s="402"/>
      <c r="AP358" s="405" t="s">
        <v>430</v>
      </c>
      <c r="AQ358" s="405" t="s">
        <v>430</v>
      </c>
      <c r="AR358" s="405" t="s">
        <v>430</v>
      </c>
      <c r="AS358" s="405" t="s">
        <v>430</v>
      </c>
      <c r="AT358" s="405">
        <v>-0.98</v>
      </c>
      <c r="AU358" s="408"/>
      <c r="AV358" s="403">
        <v>0</v>
      </c>
      <c r="AW358" s="403">
        <v>0</v>
      </c>
      <c r="AX358" s="403">
        <v>0</v>
      </c>
      <c r="AY358" s="403">
        <v>0</v>
      </c>
      <c r="AZ358" s="403">
        <v>1</v>
      </c>
      <c r="BA358" s="409"/>
      <c r="BB358" s="405"/>
      <c r="BC358" s="410"/>
      <c r="BD358" s="410"/>
      <c r="BE358" s="410"/>
      <c r="BF358" s="406"/>
      <c r="BG358" s="405"/>
      <c r="BH358" s="405"/>
      <c r="BI358" s="405"/>
      <c r="BJ358" s="405"/>
      <c r="BK358" s="402"/>
      <c r="BL358" s="401"/>
      <c r="BM358" s="401"/>
      <c r="BN358" s="401"/>
      <c r="BO358" s="401"/>
      <c r="BP358" s="401"/>
      <c r="BQ358" s="402"/>
      <c r="BR358" s="411"/>
    </row>
    <row r="359" spans="1:70" s="428" customFormat="1" x14ac:dyDescent="0.25">
      <c r="A359" s="885" t="s">
        <v>94</v>
      </c>
      <c r="B359" s="373"/>
      <c r="C359" s="719"/>
      <c r="D359" s="373"/>
      <c r="E359" s="346"/>
      <c r="F359" s="373"/>
      <c r="G359" s="347"/>
      <c r="H359" s="374"/>
      <c r="I359" s="348">
        <v>0.8115</v>
      </c>
      <c r="J359" s="348">
        <v>-0.71050000000000002</v>
      </c>
      <c r="K359" s="348">
        <v>1.2681</v>
      </c>
      <c r="L359" s="348">
        <v>3.8069000000000002</v>
      </c>
      <c r="M359" s="348">
        <v>-3.7037</v>
      </c>
      <c r="N359" s="350">
        <v>-2.2726999999999999</v>
      </c>
      <c r="O359" s="348" t="s">
        <v>430</v>
      </c>
      <c r="P359" s="348" t="s">
        <v>430</v>
      </c>
      <c r="Q359" s="348" t="s">
        <v>430</v>
      </c>
      <c r="R359" s="348" t="s">
        <v>430</v>
      </c>
      <c r="S359" s="348">
        <v>4.3826999999999998</v>
      </c>
      <c r="T359" s="348">
        <v>11.2438</v>
      </c>
      <c r="U359" s="348">
        <v>-3.1455000000000002</v>
      </c>
      <c r="V359" s="348">
        <v>-1.4978</v>
      </c>
      <c r="W359" s="348">
        <v>-0.2019</v>
      </c>
      <c r="X359" s="348">
        <v>7.4173</v>
      </c>
      <c r="Y359" s="374"/>
      <c r="Z359" s="346"/>
      <c r="AA359" s="346"/>
      <c r="AB359" s="346"/>
      <c r="AC359" s="346"/>
      <c r="AD359" s="346"/>
      <c r="AE359" s="346"/>
      <c r="AF359" s="346"/>
      <c r="AG359" s="346"/>
      <c r="AH359" s="346"/>
      <c r="AI359" s="346"/>
      <c r="AJ359" s="346"/>
      <c r="AK359" s="346"/>
      <c r="AL359" s="346"/>
      <c r="AM359" s="346"/>
      <c r="AN359" s="346"/>
      <c r="AO359" s="373"/>
      <c r="AP359" s="348" t="s">
        <v>430</v>
      </c>
      <c r="AQ359" s="348" t="s">
        <v>430</v>
      </c>
      <c r="AR359" s="348" t="s">
        <v>430</v>
      </c>
      <c r="AS359" s="348" t="s">
        <v>430</v>
      </c>
      <c r="AT359" s="348">
        <v>-0.98</v>
      </c>
      <c r="AU359" s="351"/>
      <c r="AV359" s="346"/>
      <c r="AW359" s="346"/>
      <c r="AX359" s="346"/>
      <c r="AY359" s="346"/>
      <c r="AZ359" s="346"/>
      <c r="BA359" s="362"/>
      <c r="BB359" s="348"/>
      <c r="BC359" s="375"/>
      <c r="BD359" s="375"/>
      <c r="BE359" s="375"/>
      <c r="BF359" s="374"/>
      <c r="BG359" s="348"/>
      <c r="BH359" s="348"/>
      <c r="BI359" s="348"/>
      <c r="BJ359" s="348"/>
      <c r="BK359" s="373"/>
      <c r="BL359" s="372"/>
      <c r="BM359" s="372"/>
      <c r="BN359" s="372"/>
      <c r="BO359" s="372"/>
      <c r="BP359" s="372"/>
      <c r="BQ359" s="373"/>
      <c r="BR359" s="354"/>
    </row>
    <row r="360" spans="1:70" s="428" customFormat="1" x14ac:dyDescent="0.25">
      <c r="A360" s="885" t="s">
        <v>95</v>
      </c>
      <c r="B360" s="373"/>
      <c r="C360" s="719"/>
      <c r="D360" s="373"/>
      <c r="E360" s="346"/>
      <c r="F360" s="373"/>
      <c r="G360" s="347"/>
      <c r="H360" s="374"/>
      <c r="I360" s="348">
        <v>0.66200000000000003</v>
      </c>
      <c r="J360" s="348">
        <v>-0.80289999999999995</v>
      </c>
      <c r="K360" s="348">
        <v>1.1254</v>
      </c>
      <c r="L360" s="348">
        <v>3.5842000000000001</v>
      </c>
      <c r="M360" s="348">
        <v>-5.1622000000000003</v>
      </c>
      <c r="N360" s="350">
        <v>-2.2726999999999999</v>
      </c>
      <c r="O360" s="348" t="s">
        <v>430</v>
      </c>
      <c r="P360" s="348" t="s">
        <v>430</v>
      </c>
      <c r="Q360" s="348" t="s">
        <v>430</v>
      </c>
      <c r="R360" s="348" t="s">
        <v>430</v>
      </c>
      <c r="S360" s="348">
        <v>3.3271999999999999</v>
      </c>
      <c r="T360" s="348">
        <v>9.3120999999999992</v>
      </c>
      <c r="U360" s="348">
        <v>-4.2808000000000002</v>
      </c>
      <c r="V360" s="348">
        <v>-1.4978</v>
      </c>
      <c r="W360" s="348">
        <v>-0.88649999999999995</v>
      </c>
      <c r="X360" s="348">
        <v>-1.1599999999999999</v>
      </c>
      <c r="Y360" s="374"/>
      <c r="Z360" s="346"/>
      <c r="AA360" s="346"/>
      <c r="AB360" s="346"/>
      <c r="AC360" s="346"/>
      <c r="AD360" s="346"/>
      <c r="AE360" s="346"/>
      <c r="AF360" s="346"/>
      <c r="AG360" s="346"/>
      <c r="AH360" s="346"/>
      <c r="AI360" s="346"/>
      <c r="AJ360" s="346"/>
      <c r="AK360" s="346"/>
      <c r="AL360" s="346"/>
      <c r="AM360" s="346"/>
      <c r="AN360" s="346"/>
      <c r="AO360" s="373"/>
      <c r="AP360" s="348" t="s">
        <v>430</v>
      </c>
      <c r="AQ360" s="348" t="s">
        <v>430</v>
      </c>
      <c r="AR360" s="348" t="s">
        <v>430</v>
      </c>
      <c r="AS360" s="348" t="s">
        <v>430</v>
      </c>
      <c r="AT360" s="348">
        <v>-0.98</v>
      </c>
      <c r="AU360" s="351"/>
      <c r="AV360" s="346"/>
      <c r="AW360" s="346"/>
      <c r="AX360" s="346"/>
      <c r="AY360" s="346"/>
      <c r="AZ360" s="346"/>
      <c r="BA360" s="362"/>
      <c r="BB360" s="348"/>
      <c r="BC360" s="375"/>
      <c r="BD360" s="375"/>
      <c r="BE360" s="375"/>
      <c r="BF360" s="374"/>
      <c r="BG360" s="348"/>
      <c r="BH360" s="348"/>
      <c r="BI360" s="348"/>
      <c r="BJ360" s="348"/>
      <c r="BK360" s="373"/>
      <c r="BL360" s="372"/>
      <c r="BM360" s="372"/>
      <c r="BN360" s="372"/>
      <c r="BO360" s="372"/>
      <c r="BP360" s="372"/>
      <c r="BQ360" s="373"/>
      <c r="BR360" s="354"/>
    </row>
    <row r="361" spans="1:70" s="428" customFormat="1" x14ac:dyDescent="0.25">
      <c r="A361" s="886" t="s">
        <v>96</v>
      </c>
      <c r="B361" s="413"/>
      <c r="C361" s="725"/>
      <c r="D361" s="413"/>
      <c r="E361" s="414"/>
      <c r="F361" s="413"/>
      <c r="G361" s="415"/>
      <c r="H361" s="417"/>
      <c r="I361" s="416">
        <v>0.73675000000000002</v>
      </c>
      <c r="J361" s="416">
        <v>-0.75670000000000004</v>
      </c>
      <c r="K361" s="416">
        <v>1.19675</v>
      </c>
      <c r="L361" s="416">
        <v>3.6955499999999999</v>
      </c>
      <c r="M361" s="416">
        <v>-4.4329499999999999</v>
      </c>
      <c r="N361" s="418">
        <v>-2.2726999999999999</v>
      </c>
      <c r="O361" s="416" t="s">
        <v>430</v>
      </c>
      <c r="P361" s="416" t="s">
        <v>430</v>
      </c>
      <c r="Q361" s="416" t="s">
        <v>430</v>
      </c>
      <c r="R361" s="416" t="s">
        <v>430</v>
      </c>
      <c r="S361" s="416">
        <v>3.8549000000000002</v>
      </c>
      <c r="T361" s="416">
        <v>10.277900000000001</v>
      </c>
      <c r="U361" s="416">
        <v>-3.7132000000000001</v>
      </c>
      <c r="V361" s="416">
        <v>-1.4978</v>
      </c>
      <c r="W361" s="416">
        <v>-0.54420000000000002</v>
      </c>
      <c r="X361" s="416">
        <v>3.1286499999999999</v>
      </c>
      <c r="Y361" s="417"/>
      <c r="Z361" s="414"/>
      <c r="AA361" s="414"/>
      <c r="AB361" s="414"/>
      <c r="AC361" s="414"/>
      <c r="AD361" s="414"/>
      <c r="AE361" s="414"/>
      <c r="AF361" s="414"/>
      <c r="AG361" s="414"/>
      <c r="AH361" s="414"/>
      <c r="AI361" s="414"/>
      <c r="AJ361" s="414"/>
      <c r="AK361" s="414"/>
      <c r="AL361" s="414"/>
      <c r="AM361" s="414"/>
      <c r="AN361" s="414"/>
      <c r="AO361" s="413"/>
      <c r="AP361" s="416" t="s">
        <v>430</v>
      </c>
      <c r="AQ361" s="416" t="s">
        <v>430</v>
      </c>
      <c r="AR361" s="416" t="s">
        <v>430</v>
      </c>
      <c r="AS361" s="416" t="s">
        <v>430</v>
      </c>
      <c r="AT361" s="416">
        <v>-0.98</v>
      </c>
      <c r="AU361" s="419"/>
      <c r="AV361" s="414"/>
      <c r="AW361" s="414"/>
      <c r="AX361" s="414"/>
      <c r="AY361" s="414"/>
      <c r="AZ361" s="414"/>
      <c r="BA361" s="420"/>
      <c r="BB361" s="416"/>
      <c r="BC361" s="421"/>
      <c r="BD361" s="421"/>
      <c r="BE361" s="421"/>
      <c r="BF361" s="417"/>
      <c r="BG361" s="416"/>
      <c r="BH361" s="416"/>
      <c r="BI361" s="416"/>
      <c r="BJ361" s="416"/>
      <c r="BK361" s="413"/>
      <c r="BL361" s="412"/>
      <c r="BM361" s="412"/>
      <c r="BN361" s="412"/>
      <c r="BO361" s="412"/>
      <c r="BP361" s="412"/>
      <c r="BQ361" s="413"/>
      <c r="BR361" s="422"/>
    </row>
    <row r="362" spans="1:70" s="428" customFormat="1" ht="14.5" customHeight="1" x14ac:dyDescent="0.35">
      <c r="A362" s="873" t="s">
        <v>3856</v>
      </c>
      <c r="B362" s="861"/>
      <c r="C362" s="862"/>
      <c r="D362" s="861"/>
      <c r="E362" s="863"/>
      <c r="F362" s="861"/>
      <c r="G362" s="864"/>
      <c r="H362" s="866"/>
      <c r="I362" s="865"/>
      <c r="J362" s="865"/>
      <c r="K362" s="865"/>
      <c r="L362" s="865"/>
      <c r="M362" s="865"/>
      <c r="N362" s="867"/>
      <c r="O362" s="865"/>
      <c r="P362" s="865"/>
      <c r="Q362" s="865"/>
      <c r="R362" s="865"/>
      <c r="S362" s="865"/>
      <c r="T362" s="865"/>
      <c r="U362" s="865"/>
      <c r="V362" s="865"/>
      <c r="W362" s="865"/>
      <c r="X362" s="865"/>
      <c r="Y362" s="866"/>
      <c r="Z362" s="863"/>
      <c r="AA362" s="863"/>
      <c r="AB362" s="863"/>
      <c r="AC362" s="863"/>
      <c r="AD362" s="863"/>
      <c r="AE362" s="863"/>
      <c r="AF362" s="863"/>
      <c r="AG362" s="863"/>
      <c r="AH362" s="863"/>
      <c r="AI362" s="863"/>
      <c r="AJ362" s="863"/>
      <c r="AK362" s="863"/>
      <c r="AL362" s="863"/>
      <c r="AM362" s="863"/>
      <c r="AN362" s="863"/>
      <c r="AO362" s="861"/>
      <c r="AP362" s="865"/>
      <c r="AQ362" s="865"/>
      <c r="AR362" s="865"/>
      <c r="AS362" s="865"/>
      <c r="AT362" s="865"/>
      <c r="AU362" s="868"/>
      <c r="AV362" s="863"/>
      <c r="AW362" s="863"/>
      <c r="AX362" s="863"/>
      <c r="AY362" s="863"/>
      <c r="AZ362" s="863"/>
      <c r="BA362" s="869"/>
      <c r="BB362" s="865"/>
      <c r="BC362" s="870"/>
      <c r="BD362" s="870"/>
      <c r="BE362" s="870"/>
      <c r="BF362" s="866"/>
      <c r="BG362" s="865"/>
      <c r="BH362" s="865"/>
      <c r="BI362" s="865"/>
      <c r="BJ362" s="865"/>
      <c r="BK362" s="861"/>
      <c r="BL362" s="871"/>
      <c r="BM362" s="871"/>
      <c r="BN362" s="871"/>
      <c r="BO362" s="871"/>
      <c r="BP362" s="871"/>
      <c r="BQ362" s="861"/>
      <c r="BR362" s="872"/>
    </row>
    <row r="363" spans="1:70" s="428" customFormat="1" x14ac:dyDescent="0.25">
      <c r="A363" s="345" t="s">
        <v>3857</v>
      </c>
      <c r="B363" s="373"/>
      <c r="C363" s="719">
        <v>43153</v>
      </c>
      <c r="D363" s="373"/>
      <c r="E363" s="346">
        <v>1187.9000000000001</v>
      </c>
      <c r="F363" s="373"/>
      <c r="G363" s="347">
        <v>32.800899999999999</v>
      </c>
      <c r="H363" s="374"/>
      <c r="I363" s="348">
        <v>0.52900000000000003</v>
      </c>
      <c r="J363" s="348">
        <v>2.2370000000000001</v>
      </c>
      <c r="K363" s="348">
        <v>4.8517999999999999</v>
      </c>
      <c r="L363" s="348">
        <v>17.1691</v>
      </c>
      <c r="M363" s="348">
        <v>28.339099999999998</v>
      </c>
      <c r="N363" s="350">
        <v>19.807500000000001</v>
      </c>
      <c r="O363" s="348">
        <v>10.983599999999999</v>
      </c>
      <c r="P363" s="348">
        <v>17.6812</v>
      </c>
      <c r="Q363" s="348">
        <v>12.593500000000001</v>
      </c>
      <c r="R363" s="348" t="s">
        <v>430</v>
      </c>
      <c r="S363" s="348">
        <v>5.3604000000000003</v>
      </c>
      <c r="T363" s="348">
        <v>38.100900000000003</v>
      </c>
      <c r="U363" s="348">
        <v>21.296099999999999</v>
      </c>
      <c r="V363" s="348">
        <v>20.966899999999999</v>
      </c>
      <c r="W363" s="348">
        <v>6.8708</v>
      </c>
      <c r="X363" s="348">
        <v>15.0063</v>
      </c>
      <c r="Y363" s="374"/>
      <c r="Z363" s="346">
        <v>1</v>
      </c>
      <c r="AA363" s="346">
        <v>1</v>
      </c>
      <c r="AB363" s="346">
        <v>1</v>
      </c>
      <c r="AC363" s="346">
        <v>1</v>
      </c>
      <c r="AD363" s="346">
        <v>1</v>
      </c>
      <c r="AE363" s="346">
        <v>1</v>
      </c>
      <c r="AF363" s="346">
        <v>1</v>
      </c>
      <c r="AG363" s="346">
        <v>1</v>
      </c>
      <c r="AH363" s="346">
        <v>1</v>
      </c>
      <c r="AI363" s="346" t="s">
        <v>430</v>
      </c>
      <c r="AJ363" s="346">
        <v>1</v>
      </c>
      <c r="AK363" s="346">
        <v>1</v>
      </c>
      <c r="AL363" s="346">
        <v>1</v>
      </c>
      <c r="AM363" s="346">
        <v>1</v>
      </c>
      <c r="AN363" s="346">
        <v>1</v>
      </c>
      <c r="AO363" s="373"/>
      <c r="AP363" s="348" t="s">
        <v>430</v>
      </c>
      <c r="AQ363" s="348">
        <v>18.29</v>
      </c>
      <c r="AR363" s="348">
        <v>16.920000000000002</v>
      </c>
      <c r="AS363" s="348">
        <v>18.16</v>
      </c>
      <c r="AT363" s="348">
        <v>42.06</v>
      </c>
      <c r="AU363" s="351"/>
      <c r="AV363" s="346" t="s">
        <v>430</v>
      </c>
      <c r="AW363" s="346">
        <v>1</v>
      </c>
      <c r="AX363" s="346">
        <v>1</v>
      </c>
      <c r="AY363" s="346">
        <v>1</v>
      </c>
      <c r="AZ363" s="346">
        <v>1</v>
      </c>
      <c r="BA363" s="362"/>
      <c r="BB363" s="348">
        <v>17.385131669848001</v>
      </c>
      <c r="BC363" s="375">
        <v>0.928031562454111</v>
      </c>
      <c r="BD363" s="375">
        <v>6.0206743115463299E-2</v>
      </c>
      <c r="BE363" s="375">
        <v>0.50107271038854395</v>
      </c>
      <c r="BF363" s="374"/>
      <c r="BG363" s="348">
        <v>15.776899999999999</v>
      </c>
      <c r="BH363" s="348">
        <v>13.7986</v>
      </c>
      <c r="BI363" s="348">
        <v>64.514899999999997</v>
      </c>
      <c r="BJ363" s="348">
        <v>5.9096000000000002</v>
      </c>
      <c r="BK363" s="373"/>
      <c r="BL363" s="372" t="s">
        <v>3858</v>
      </c>
      <c r="BM363" s="372" t="s">
        <v>3859</v>
      </c>
      <c r="BN363" s="372" t="s">
        <v>3860</v>
      </c>
      <c r="BO363" s="372" t="s">
        <v>3861</v>
      </c>
      <c r="BP363" s="372" t="s">
        <v>1003</v>
      </c>
      <c r="BQ363" s="373"/>
      <c r="BR363" s="354" t="s">
        <v>3862</v>
      </c>
    </row>
    <row r="364" spans="1:70" s="428" customFormat="1" x14ac:dyDescent="0.25">
      <c r="A364" s="884" t="s">
        <v>93</v>
      </c>
      <c r="B364" s="402"/>
      <c r="C364" s="724"/>
      <c r="D364" s="402"/>
      <c r="E364" s="403"/>
      <c r="F364" s="402"/>
      <c r="G364" s="404"/>
      <c r="H364" s="406"/>
      <c r="I364" s="405">
        <v>0.52900000000000003</v>
      </c>
      <c r="J364" s="405">
        <v>2.2370000000000001</v>
      </c>
      <c r="K364" s="405">
        <v>4.8517999999999999</v>
      </c>
      <c r="L364" s="405">
        <v>17.1691</v>
      </c>
      <c r="M364" s="405">
        <v>28.339099999999998</v>
      </c>
      <c r="N364" s="407">
        <v>19.807500000000001</v>
      </c>
      <c r="O364" s="405">
        <v>10.983599999999999</v>
      </c>
      <c r="P364" s="405">
        <v>17.6812</v>
      </c>
      <c r="Q364" s="405">
        <v>12.593500000000001</v>
      </c>
      <c r="R364" s="405" t="s">
        <v>430</v>
      </c>
      <c r="S364" s="405">
        <v>5.3604000000000003</v>
      </c>
      <c r="T364" s="405">
        <v>38.100900000000003</v>
      </c>
      <c r="U364" s="405">
        <v>21.296099999999999</v>
      </c>
      <c r="V364" s="405">
        <v>20.966899999999999</v>
      </c>
      <c r="W364" s="405">
        <v>6.8708</v>
      </c>
      <c r="X364" s="405">
        <v>15.0063</v>
      </c>
      <c r="Y364" s="406"/>
      <c r="Z364" s="403">
        <v>1</v>
      </c>
      <c r="AA364" s="403">
        <v>1</v>
      </c>
      <c r="AB364" s="403">
        <v>1</v>
      </c>
      <c r="AC364" s="403">
        <v>1</v>
      </c>
      <c r="AD364" s="403">
        <v>1</v>
      </c>
      <c r="AE364" s="403">
        <v>1</v>
      </c>
      <c r="AF364" s="403">
        <v>1</v>
      </c>
      <c r="AG364" s="403">
        <v>1</v>
      </c>
      <c r="AH364" s="403">
        <v>1</v>
      </c>
      <c r="AI364" s="403">
        <v>0</v>
      </c>
      <c r="AJ364" s="403">
        <v>1</v>
      </c>
      <c r="AK364" s="403">
        <v>1</v>
      </c>
      <c r="AL364" s="403">
        <v>1</v>
      </c>
      <c r="AM364" s="403">
        <v>1</v>
      </c>
      <c r="AN364" s="403">
        <v>1</v>
      </c>
      <c r="AO364" s="402"/>
      <c r="AP364" s="405" t="s">
        <v>430</v>
      </c>
      <c r="AQ364" s="405">
        <v>18.29</v>
      </c>
      <c r="AR364" s="405">
        <v>16.920000000000002</v>
      </c>
      <c r="AS364" s="405">
        <v>18.16</v>
      </c>
      <c r="AT364" s="405">
        <v>42.06</v>
      </c>
      <c r="AU364" s="408"/>
      <c r="AV364" s="403">
        <v>0</v>
      </c>
      <c r="AW364" s="403">
        <v>1</v>
      </c>
      <c r="AX364" s="403">
        <v>1</v>
      </c>
      <c r="AY364" s="403">
        <v>1</v>
      </c>
      <c r="AZ364" s="403">
        <v>1</v>
      </c>
      <c r="BA364" s="409"/>
      <c r="BB364" s="405"/>
      <c r="BC364" s="410"/>
      <c r="BD364" s="410"/>
      <c r="BE364" s="410"/>
      <c r="BF364" s="406"/>
      <c r="BG364" s="405"/>
      <c r="BH364" s="405"/>
      <c r="BI364" s="405"/>
      <c r="BJ364" s="405"/>
      <c r="BK364" s="402"/>
      <c r="BL364" s="401"/>
      <c r="BM364" s="401"/>
      <c r="BN364" s="401"/>
      <c r="BO364" s="401"/>
      <c r="BP364" s="401"/>
      <c r="BQ364" s="402"/>
      <c r="BR364" s="411"/>
    </row>
    <row r="365" spans="1:70" s="428" customFormat="1" x14ac:dyDescent="0.25">
      <c r="A365" s="885" t="s">
        <v>94</v>
      </c>
      <c r="B365" s="373"/>
      <c r="C365" s="719"/>
      <c r="D365" s="373"/>
      <c r="E365" s="346"/>
      <c r="F365" s="373"/>
      <c r="G365" s="347"/>
      <c r="H365" s="374"/>
      <c r="I365" s="348">
        <v>0.52900000000000003</v>
      </c>
      <c r="J365" s="348">
        <v>2.2370000000000001</v>
      </c>
      <c r="K365" s="348">
        <v>4.8517999999999999</v>
      </c>
      <c r="L365" s="348">
        <v>17.1691</v>
      </c>
      <c r="M365" s="348">
        <v>28.339099999999998</v>
      </c>
      <c r="N365" s="350">
        <v>19.807500000000001</v>
      </c>
      <c r="O365" s="348">
        <v>10.983599999999999</v>
      </c>
      <c r="P365" s="348">
        <v>17.6812</v>
      </c>
      <c r="Q365" s="348">
        <v>12.593500000000001</v>
      </c>
      <c r="R365" s="348" t="s">
        <v>430</v>
      </c>
      <c r="S365" s="348">
        <v>5.3604000000000003</v>
      </c>
      <c r="T365" s="348">
        <v>38.100900000000003</v>
      </c>
      <c r="U365" s="348">
        <v>21.296099999999999</v>
      </c>
      <c r="V365" s="348">
        <v>20.966899999999999</v>
      </c>
      <c r="W365" s="348">
        <v>6.8708</v>
      </c>
      <c r="X365" s="348">
        <v>15.0063</v>
      </c>
      <c r="Y365" s="374"/>
      <c r="Z365" s="346"/>
      <c r="AA365" s="346"/>
      <c r="AB365" s="346"/>
      <c r="AC365" s="346"/>
      <c r="AD365" s="346"/>
      <c r="AE365" s="346"/>
      <c r="AF365" s="346"/>
      <c r="AG365" s="346"/>
      <c r="AH365" s="346"/>
      <c r="AI365" s="346"/>
      <c r="AJ365" s="346"/>
      <c r="AK365" s="346"/>
      <c r="AL365" s="346"/>
      <c r="AM365" s="346"/>
      <c r="AN365" s="346"/>
      <c r="AO365" s="373"/>
      <c r="AP365" s="348" t="s">
        <v>430</v>
      </c>
      <c r="AQ365" s="348">
        <v>18.29</v>
      </c>
      <c r="AR365" s="348">
        <v>16.920000000000002</v>
      </c>
      <c r="AS365" s="348">
        <v>18.16</v>
      </c>
      <c r="AT365" s="348">
        <v>42.06</v>
      </c>
      <c r="AU365" s="351"/>
      <c r="AV365" s="346"/>
      <c r="AW365" s="346"/>
      <c r="AX365" s="346"/>
      <c r="AY365" s="346"/>
      <c r="AZ365" s="346"/>
      <c r="BA365" s="362"/>
      <c r="BB365" s="348"/>
      <c r="BC365" s="375"/>
      <c r="BD365" s="375"/>
      <c r="BE365" s="375"/>
      <c r="BF365" s="374"/>
      <c r="BG365" s="348"/>
      <c r="BH365" s="348"/>
      <c r="BI365" s="348"/>
      <c r="BJ365" s="348"/>
      <c r="BK365" s="373"/>
      <c r="BL365" s="372"/>
      <c r="BM365" s="372"/>
      <c r="BN365" s="372"/>
      <c r="BO365" s="372"/>
      <c r="BP365" s="372"/>
      <c r="BQ365" s="373"/>
      <c r="BR365" s="354"/>
    </row>
    <row r="366" spans="1:70" s="428" customFormat="1" x14ac:dyDescent="0.25">
      <c r="A366" s="885" t="s">
        <v>95</v>
      </c>
      <c r="B366" s="373"/>
      <c r="C366" s="719"/>
      <c r="D366" s="373"/>
      <c r="E366" s="346"/>
      <c r="F366" s="373"/>
      <c r="G366" s="347"/>
      <c r="H366" s="374"/>
      <c r="I366" s="348">
        <v>0.52900000000000003</v>
      </c>
      <c r="J366" s="348">
        <v>2.2370000000000001</v>
      </c>
      <c r="K366" s="348">
        <v>4.8517999999999999</v>
      </c>
      <c r="L366" s="348">
        <v>17.1691</v>
      </c>
      <c r="M366" s="348">
        <v>28.339099999999998</v>
      </c>
      <c r="N366" s="350">
        <v>19.807500000000001</v>
      </c>
      <c r="O366" s="348">
        <v>10.983599999999999</v>
      </c>
      <c r="P366" s="348">
        <v>17.6812</v>
      </c>
      <c r="Q366" s="348">
        <v>12.593500000000001</v>
      </c>
      <c r="R366" s="348" t="s">
        <v>430</v>
      </c>
      <c r="S366" s="348">
        <v>5.3604000000000003</v>
      </c>
      <c r="T366" s="348">
        <v>38.100900000000003</v>
      </c>
      <c r="U366" s="348">
        <v>21.296099999999999</v>
      </c>
      <c r="V366" s="348">
        <v>20.966899999999999</v>
      </c>
      <c r="W366" s="348">
        <v>6.8708</v>
      </c>
      <c r="X366" s="348">
        <v>15.0063</v>
      </c>
      <c r="Y366" s="374"/>
      <c r="Z366" s="346"/>
      <c r="AA366" s="346"/>
      <c r="AB366" s="346"/>
      <c r="AC366" s="346"/>
      <c r="AD366" s="346"/>
      <c r="AE366" s="346"/>
      <c r="AF366" s="346"/>
      <c r="AG366" s="346"/>
      <c r="AH366" s="346"/>
      <c r="AI366" s="346"/>
      <c r="AJ366" s="346"/>
      <c r="AK366" s="346"/>
      <c r="AL366" s="346"/>
      <c r="AM366" s="346"/>
      <c r="AN366" s="346"/>
      <c r="AO366" s="373"/>
      <c r="AP366" s="348" t="s">
        <v>430</v>
      </c>
      <c r="AQ366" s="348">
        <v>18.29</v>
      </c>
      <c r="AR366" s="348">
        <v>16.920000000000002</v>
      </c>
      <c r="AS366" s="348">
        <v>18.16</v>
      </c>
      <c r="AT366" s="348">
        <v>42.06</v>
      </c>
      <c r="AU366" s="351"/>
      <c r="AV366" s="346"/>
      <c r="AW366" s="346"/>
      <c r="AX366" s="346"/>
      <c r="AY366" s="346"/>
      <c r="AZ366" s="346"/>
      <c r="BA366" s="362"/>
      <c r="BB366" s="348"/>
      <c r="BC366" s="375"/>
      <c r="BD366" s="375"/>
      <c r="BE366" s="375"/>
      <c r="BF366" s="374"/>
      <c r="BG366" s="348"/>
      <c r="BH366" s="348"/>
      <c r="BI366" s="348"/>
      <c r="BJ366" s="348"/>
      <c r="BK366" s="373"/>
      <c r="BL366" s="372"/>
      <c r="BM366" s="372"/>
      <c r="BN366" s="372"/>
      <c r="BO366" s="372"/>
      <c r="BP366" s="372"/>
      <c r="BQ366" s="373"/>
      <c r="BR366" s="354"/>
    </row>
    <row r="367" spans="1:70" s="428" customFormat="1" x14ac:dyDescent="0.25">
      <c r="A367" s="886" t="s">
        <v>96</v>
      </c>
      <c r="B367" s="413"/>
      <c r="C367" s="725"/>
      <c r="D367" s="413"/>
      <c r="E367" s="414"/>
      <c r="F367" s="413"/>
      <c r="G367" s="415"/>
      <c r="H367" s="417"/>
      <c r="I367" s="416">
        <v>0.52900000000000003</v>
      </c>
      <c r="J367" s="416">
        <v>2.2370000000000001</v>
      </c>
      <c r="K367" s="416">
        <v>4.8517999999999999</v>
      </c>
      <c r="L367" s="416">
        <v>17.1691</v>
      </c>
      <c r="M367" s="416">
        <v>28.339099999999998</v>
      </c>
      <c r="N367" s="418">
        <v>19.807500000000001</v>
      </c>
      <c r="O367" s="416">
        <v>10.983599999999999</v>
      </c>
      <c r="P367" s="416">
        <v>17.6812</v>
      </c>
      <c r="Q367" s="416">
        <v>12.593500000000001</v>
      </c>
      <c r="R367" s="416" t="s">
        <v>430</v>
      </c>
      <c r="S367" s="416">
        <v>5.3604000000000003</v>
      </c>
      <c r="T367" s="416">
        <v>38.100900000000003</v>
      </c>
      <c r="U367" s="416">
        <v>21.296099999999999</v>
      </c>
      <c r="V367" s="416">
        <v>20.966899999999999</v>
      </c>
      <c r="W367" s="416">
        <v>6.8708</v>
      </c>
      <c r="X367" s="416">
        <v>15.0063</v>
      </c>
      <c r="Y367" s="417"/>
      <c r="Z367" s="414"/>
      <c r="AA367" s="414"/>
      <c r="AB367" s="414"/>
      <c r="AC367" s="414"/>
      <c r="AD367" s="414"/>
      <c r="AE367" s="414"/>
      <c r="AF367" s="414"/>
      <c r="AG367" s="414"/>
      <c r="AH367" s="414"/>
      <c r="AI367" s="414"/>
      <c r="AJ367" s="414"/>
      <c r="AK367" s="414"/>
      <c r="AL367" s="414"/>
      <c r="AM367" s="414"/>
      <c r="AN367" s="414"/>
      <c r="AO367" s="413"/>
      <c r="AP367" s="416" t="s">
        <v>430</v>
      </c>
      <c r="AQ367" s="416">
        <v>18.29</v>
      </c>
      <c r="AR367" s="416">
        <v>16.920000000000002</v>
      </c>
      <c r="AS367" s="416">
        <v>18.16</v>
      </c>
      <c r="AT367" s="416">
        <v>42.06</v>
      </c>
      <c r="AU367" s="419"/>
      <c r="AV367" s="414"/>
      <c r="AW367" s="414"/>
      <c r="AX367" s="414"/>
      <c r="AY367" s="414"/>
      <c r="AZ367" s="414"/>
      <c r="BA367" s="420"/>
      <c r="BB367" s="416"/>
      <c r="BC367" s="421"/>
      <c r="BD367" s="421"/>
      <c r="BE367" s="421"/>
      <c r="BF367" s="417"/>
      <c r="BG367" s="416"/>
      <c r="BH367" s="416"/>
      <c r="BI367" s="416"/>
      <c r="BJ367" s="416"/>
      <c r="BK367" s="413"/>
      <c r="BL367" s="412"/>
      <c r="BM367" s="412"/>
      <c r="BN367" s="412"/>
      <c r="BO367" s="412"/>
      <c r="BP367" s="412"/>
      <c r="BQ367" s="413"/>
      <c r="BR367" s="422"/>
    </row>
    <row r="368" spans="1:70" s="428" customFormat="1" ht="14.5" customHeight="1" x14ac:dyDescent="0.35">
      <c r="A368" s="873" t="s">
        <v>3863</v>
      </c>
      <c r="B368" s="861"/>
      <c r="C368" s="862"/>
      <c r="D368" s="861"/>
      <c r="E368" s="863"/>
      <c r="F368" s="861"/>
      <c r="G368" s="864"/>
      <c r="H368" s="866"/>
      <c r="I368" s="865"/>
      <c r="J368" s="865"/>
      <c r="K368" s="865"/>
      <c r="L368" s="865"/>
      <c r="M368" s="865"/>
      <c r="N368" s="867"/>
      <c r="O368" s="865"/>
      <c r="P368" s="865"/>
      <c r="Q368" s="865"/>
      <c r="R368" s="865"/>
      <c r="S368" s="865"/>
      <c r="T368" s="865"/>
      <c r="U368" s="865"/>
      <c r="V368" s="865"/>
      <c r="W368" s="865"/>
      <c r="X368" s="865"/>
      <c r="Y368" s="866"/>
      <c r="Z368" s="863"/>
      <c r="AA368" s="863"/>
      <c r="AB368" s="863"/>
      <c r="AC368" s="863"/>
      <c r="AD368" s="863"/>
      <c r="AE368" s="863"/>
      <c r="AF368" s="863"/>
      <c r="AG368" s="863"/>
      <c r="AH368" s="863"/>
      <c r="AI368" s="863"/>
      <c r="AJ368" s="863"/>
      <c r="AK368" s="863"/>
      <c r="AL368" s="863"/>
      <c r="AM368" s="863"/>
      <c r="AN368" s="863"/>
      <c r="AO368" s="861"/>
      <c r="AP368" s="865"/>
      <c r="AQ368" s="865"/>
      <c r="AR368" s="865"/>
      <c r="AS368" s="865"/>
      <c r="AT368" s="865"/>
      <c r="AU368" s="868"/>
      <c r="AV368" s="863"/>
      <c r="AW368" s="863"/>
      <c r="AX368" s="863"/>
      <c r="AY368" s="863"/>
      <c r="AZ368" s="863"/>
      <c r="BA368" s="869"/>
      <c r="BB368" s="865"/>
      <c r="BC368" s="870"/>
      <c r="BD368" s="870"/>
      <c r="BE368" s="870"/>
      <c r="BF368" s="866"/>
      <c r="BG368" s="865"/>
      <c r="BH368" s="865"/>
      <c r="BI368" s="865"/>
      <c r="BJ368" s="865"/>
      <c r="BK368" s="861"/>
      <c r="BL368" s="871"/>
      <c r="BM368" s="871"/>
      <c r="BN368" s="871"/>
      <c r="BO368" s="871"/>
      <c r="BP368" s="871"/>
      <c r="BQ368" s="861"/>
      <c r="BR368" s="872"/>
    </row>
    <row r="369" spans="1:70" s="428" customFormat="1" x14ac:dyDescent="0.25">
      <c r="A369" s="345" t="s">
        <v>3864</v>
      </c>
      <c r="B369" s="373"/>
      <c r="C369" s="719">
        <v>45119</v>
      </c>
      <c r="D369" s="373"/>
      <c r="E369" s="346">
        <v>1034.97</v>
      </c>
      <c r="F369" s="373"/>
      <c r="G369" s="347">
        <v>14.167999999999999</v>
      </c>
      <c r="H369" s="374"/>
      <c r="I369" s="348">
        <v>0.87580000000000002</v>
      </c>
      <c r="J369" s="348">
        <v>0.53220000000000001</v>
      </c>
      <c r="K369" s="348">
        <v>4.4222000000000001</v>
      </c>
      <c r="L369" s="348">
        <v>8.5420999999999996</v>
      </c>
      <c r="M369" s="348">
        <v>4.0464000000000002</v>
      </c>
      <c r="N369" s="350">
        <v>-4.9127999999999998</v>
      </c>
      <c r="O369" s="348">
        <v>-1.0319</v>
      </c>
      <c r="P369" s="348">
        <v>12.2081</v>
      </c>
      <c r="Q369" s="348" t="s">
        <v>430</v>
      </c>
      <c r="R369" s="348" t="s">
        <v>430</v>
      </c>
      <c r="S369" s="348">
        <v>6.4542999999999999</v>
      </c>
      <c r="T369" s="348">
        <v>18.769400000000001</v>
      </c>
      <c r="U369" s="348">
        <v>7.1000000000000004E-3</v>
      </c>
      <c r="V369" s="348">
        <v>-1.3645</v>
      </c>
      <c r="W369" s="348">
        <v>1.7158</v>
      </c>
      <c r="X369" s="348">
        <v>11.8558</v>
      </c>
      <c r="Y369" s="374"/>
      <c r="Z369" s="346">
        <v>1</v>
      </c>
      <c r="AA369" s="346">
        <v>1</v>
      </c>
      <c r="AB369" s="346">
        <v>1</v>
      </c>
      <c r="AC369" s="346">
        <v>1</v>
      </c>
      <c r="AD369" s="346">
        <v>1</v>
      </c>
      <c r="AE369" s="346">
        <v>1</v>
      </c>
      <c r="AF369" s="346">
        <v>1</v>
      </c>
      <c r="AG369" s="346">
        <v>1</v>
      </c>
      <c r="AH369" s="346" t="s">
        <v>430</v>
      </c>
      <c r="AI369" s="346" t="s">
        <v>430</v>
      </c>
      <c r="AJ369" s="346">
        <v>1</v>
      </c>
      <c r="AK369" s="346">
        <v>1</v>
      </c>
      <c r="AL369" s="346">
        <v>1</v>
      </c>
      <c r="AM369" s="346">
        <v>1</v>
      </c>
      <c r="AN369" s="346">
        <v>1</v>
      </c>
      <c r="AO369" s="373"/>
      <c r="AP369" s="348" t="s">
        <v>430</v>
      </c>
      <c r="AQ369" s="348" t="s">
        <v>430</v>
      </c>
      <c r="AR369" s="348" t="s">
        <v>430</v>
      </c>
      <c r="AS369" s="348">
        <v>5.22</v>
      </c>
      <c r="AT369" s="348">
        <v>7.19</v>
      </c>
      <c r="AU369" s="351"/>
      <c r="AV369" s="346" t="s">
        <v>430</v>
      </c>
      <c r="AW369" s="346" t="s">
        <v>430</v>
      </c>
      <c r="AX369" s="346" t="s">
        <v>430</v>
      </c>
      <c r="AY369" s="346">
        <v>1</v>
      </c>
      <c r="AZ369" s="346">
        <v>1</v>
      </c>
      <c r="BA369" s="362"/>
      <c r="BB369" s="348">
        <v>14.727801360037599</v>
      </c>
      <c r="BC369" s="375">
        <v>1.03528046873123</v>
      </c>
      <c r="BD369" s="375">
        <v>3.8426172016330799E-2</v>
      </c>
      <c r="BE369" s="375">
        <v>8.6561104161264599E-2</v>
      </c>
      <c r="BF369" s="374"/>
      <c r="BG369" s="348">
        <v>69.8429</v>
      </c>
      <c r="BH369" s="348">
        <v>14.192299999999999</v>
      </c>
      <c r="BI369" s="348">
        <v>15.269299999999999</v>
      </c>
      <c r="BJ369" s="348">
        <v>0.69550000000000001</v>
      </c>
      <c r="BK369" s="373"/>
      <c r="BL369" s="372" t="s">
        <v>3865</v>
      </c>
      <c r="BM369" s="372" t="s">
        <v>3866</v>
      </c>
      <c r="BN369" s="372" t="s">
        <v>3867</v>
      </c>
      <c r="BO369" s="372" t="s">
        <v>3868</v>
      </c>
      <c r="BP369" s="372" t="s">
        <v>3869</v>
      </c>
      <c r="BQ369" s="373"/>
      <c r="BR369" s="354" t="s">
        <v>463</v>
      </c>
    </row>
    <row r="370" spans="1:70" s="428" customFormat="1" x14ac:dyDescent="0.25">
      <c r="A370" s="884" t="s">
        <v>93</v>
      </c>
      <c r="B370" s="402"/>
      <c r="C370" s="724"/>
      <c r="D370" s="402"/>
      <c r="E370" s="403"/>
      <c r="F370" s="402"/>
      <c r="G370" s="404"/>
      <c r="H370" s="406"/>
      <c r="I370" s="405">
        <v>0.87580000000000002</v>
      </c>
      <c r="J370" s="405">
        <v>0.53220000000000001</v>
      </c>
      <c r="K370" s="405">
        <v>4.4222000000000001</v>
      </c>
      <c r="L370" s="405">
        <v>8.5420999999999996</v>
      </c>
      <c r="M370" s="405">
        <v>4.0464000000000002</v>
      </c>
      <c r="N370" s="407">
        <v>-4.9127999999999998</v>
      </c>
      <c r="O370" s="405">
        <v>-1.0319</v>
      </c>
      <c r="P370" s="405">
        <v>12.2081</v>
      </c>
      <c r="Q370" s="405" t="s">
        <v>430</v>
      </c>
      <c r="R370" s="405" t="s">
        <v>430</v>
      </c>
      <c r="S370" s="405">
        <v>6.4542999999999999</v>
      </c>
      <c r="T370" s="405">
        <v>18.769400000000001</v>
      </c>
      <c r="U370" s="405">
        <v>7.1000000000000004E-3</v>
      </c>
      <c r="V370" s="405">
        <v>-1.3645</v>
      </c>
      <c r="W370" s="405">
        <v>1.7158</v>
      </c>
      <c r="X370" s="405">
        <v>11.8558</v>
      </c>
      <c r="Y370" s="406"/>
      <c r="Z370" s="403">
        <v>1</v>
      </c>
      <c r="AA370" s="403">
        <v>1</v>
      </c>
      <c r="AB370" s="403">
        <v>1</v>
      </c>
      <c r="AC370" s="403">
        <v>1</v>
      </c>
      <c r="AD370" s="403">
        <v>1</v>
      </c>
      <c r="AE370" s="403">
        <v>1</v>
      </c>
      <c r="AF370" s="403">
        <v>1</v>
      </c>
      <c r="AG370" s="403">
        <v>1</v>
      </c>
      <c r="AH370" s="403">
        <v>0</v>
      </c>
      <c r="AI370" s="403">
        <v>0</v>
      </c>
      <c r="AJ370" s="403">
        <v>1</v>
      </c>
      <c r="AK370" s="403">
        <v>1</v>
      </c>
      <c r="AL370" s="403">
        <v>1</v>
      </c>
      <c r="AM370" s="403">
        <v>1</v>
      </c>
      <c r="AN370" s="403">
        <v>1</v>
      </c>
      <c r="AO370" s="402"/>
      <c r="AP370" s="405" t="s">
        <v>430</v>
      </c>
      <c r="AQ370" s="405" t="s">
        <v>430</v>
      </c>
      <c r="AR370" s="405" t="s">
        <v>430</v>
      </c>
      <c r="AS370" s="405">
        <v>5.22</v>
      </c>
      <c r="AT370" s="405">
        <v>7.19</v>
      </c>
      <c r="AU370" s="408"/>
      <c r="AV370" s="403">
        <v>0</v>
      </c>
      <c r="AW370" s="403">
        <v>0</v>
      </c>
      <c r="AX370" s="403">
        <v>0</v>
      </c>
      <c r="AY370" s="403">
        <v>1</v>
      </c>
      <c r="AZ370" s="403">
        <v>1</v>
      </c>
      <c r="BA370" s="409"/>
      <c r="BB370" s="405"/>
      <c r="BC370" s="410"/>
      <c r="BD370" s="410"/>
      <c r="BE370" s="410"/>
      <c r="BF370" s="406"/>
      <c r="BG370" s="405"/>
      <c r="BH370" s="405"/>
      <c r="BI370" s="405"/>
      <c r="BJ370" s="405"/>
      <c r="BK370" s="402"/>
      <c r="BL370" s="401"/>
      <c r="BM370" s="401"/>
      <c r="BN370" s="401"/>
      <c r="BO370" s="401"/>
      <c r="BP370" s="401"/>
      <c r="BQ370" s="402"/>
      <c r="BR370" s="411"/>
    </row>
    <row r="371" spans="1:70" s="428" customFormat="1" x14ac:dyDescent="0.25">
      <c r="A371" s="885" t="s">
        <v>94</v>
      </c>
      <c r="B371" s="373"/>
      <c r="C371" s="719"/>
      <c r="D371" s="373"/>
      <c r="E371" s="346"/>
      <c r="F371" s="373"/>
      <c r="G371" s="347"/>
      <c r="H371" s="374"/>
      <c r="I371" s="348">
        <v>0.87580000000000002</v>
      </c>
      <c r="J371" s="348">
        <v>0.53220000000000001</v>
      </c>
      <c r="K371" s="348">
        <v>4.4222000000000001</v>
      </c>
      <c r="L371" s="348">
        <v>8.5420999999999996</v>
      </c>
      <c r="M371" s="348">
        <v>4.0464000000000002</v>
      </c>
      <c r="N371" s="350">
        <v>-4.9127999999999998</v>
      </c>
      <c r="O371" s="348">
        <v>-1.0319</v>
      </c>
      <c r="P371" s="348">
        <v>12.2081</v>
      </c>
      <c r="Q371" s="348" t="s">
        <v>430</v>
      </c>
      <c r="R371" s="348" t="s">
        <v>430</v>
      </c>
      <c r="S371" s="348">
        <v>6.4542999999999999</v>
      </c>
      <c r="T371" s="348">
        <v>18.769400000000001</v>
      </c>
      <c r="U371" s="348">
        <v>7.1000000000000004E-3</v>
      </c>
      <c r="V371" s="348">
        <v>-1.3645</v>
      </c>
      <c r="W371" s="348">
        <v>1.7158</v>
      </c>
      <c r="X371" s="348">
        <v>11.8558</v>
      </c>
      <c r="Y371" s="374"/>
      <c r="Z371" s="346"/>
      <c r="AA371" s="346"/>
      <c r="AB371" s="346"/>
      <c r="AC371" s="346"/>
      <c r="AD371" s="346"/>
      <c r="AE371" s="346"/>
      <c r="AF371" s="346"/>
      <c r="AG371" s="346"/>
      <c r="AH371" s="346"/>
      <c r="AI371" s="346"/>
      <c r="AJ371" s="346"/>
      <c r="AK371" s="346"/>
      <c r="AL371" s="346"/>
      <c r="AM371" s="346"/>
      <c r="AN371" s="346"/>
      <c r="AO371" s="373"/>
      <c r="AP371" s="348" t="s">
        <v>430</v>
      </c>
      <c r="AQ371" s="348" t="s">
        <v>430</v>
      </c>
      <c r="AR371" s="348" t="s">
        <v>430</v>
      </c>
      <c r="AS371" s="348">
        <v>5.22</v>
      </c>
      <c r="AT371" s="348">
        <v>7.19</v>
      </c>
      <c r="AU371" s="351"/>
      <c r="AV371" s="346"/>
      <c r="AW371" s="346"/>
      <c r="AX371" s="346"/>
      <c r="AY371" s="346"/>
      <c r="AZ371" s="346"/>
      <c r="BA371" s="362"/>
      <c r="BB371" s="348"/>
      <c r="BC371" s="375"/>
      <c r="BD371" s="375"/>
      <c r="BE371" s="375"/>
      <c r="BF371" s="374"/>
      <c r="BG371" s="348"/>
      <c r="BH371" s="348"/>
      <c r="BI371" s="348"/>
      <c r="BJ371" s="348"/>
      <c r="BK371" s="373"/>
      <c r="BL371" s="372"/>
      <c r="BM371" s="372"/>
      <c r="BN371" s="372"/>
      <c r="BO371" s="372"/>
      <c r="BP371" s="372"/>
      <c r="BQ371" s="373"/>
      <c r="BR371" s="354"/>
    </row>
    <row r="372" spans="1:70" s="428" customFormat="1" x14ac:dyDescent="0.25">
      <c r="A372" s="885" t="s">
        <v>95</v>
      </c>
      <c r="B372" s="373"/>
      <c r="C372" s="719"/>
      <c r="D372" s="373"/>
      <c r="E372" s="346"/>
      <c r="F372" s="373"/>
      <c r="G372" s="347"/>
      <c r="H372" s="374"/>
      <c r="I372" s="348">
        <v>0.87580000000000002</v>
      </c>
      <c r="J372" s="348">
        <v>0.53220000000000001</v>
      </c>
      <c r="K372" s="348">
        <v>4.4222000000000001</v>
      </c>
      <c r="L372" s="348">
        <v>8.5420999999999996</v>
      </c>
      <c r="M372" s="348">
        <v>4.0464000000000002</v>
      </c>
      <c r="N372" s="350">
        <v>-4.9127999999999998</v>
      </c>
      <c r="O372" s="348">
        <v>-1.0319</v>
      </c>
      <c r="P372" s="348">
        <v>12.2081</v>
      </c>
      <c r="Q372" s="348" t="s">
        <v>430</v>
      </c>
      <c r="R372" s="348" t="s">
        <v>430</v>
      </c>
      <c r="S372" s="348">
        <v>6.4542999999999999</v>
      </c>
      <c r="T372" s="348">
        <v>18.769400000000001</v>
      </c>
      <c r="U372" s="348">
        <v>7.1000000000000004E-3</v>
      </c>
      <c r="V372" s="348">
        <v>-1.3645</v>
      </c>
      <c r="W372" s="348">
        <v>1.7158</v>
      </c>
      <c r="X372" s="348">
        <v>11.8558</v>
      </c>
      <c r="Y372" s="374"/>
      <c r="Z372" s="346"/>
      <c r="AA372" s="346"/>
      <c r="AB372" s="346"/>
      <c r="AC372" s="346"/>
      <c r="AD372" s="346"/>
      <c r="AE372" s="346"/>
      <c r="AF372" s="346"/>
      <c r="AG372" s="346"/>
      <c r="AH372" s="346"/>
      <c r="AI372" s="346"/>
      <c r="AJ372" s="346"/>
      <c r="AK372" s="346"/>
      <c r="AL372" s="346"/>
      <c r="AM372" s="346"/>
      <c r="AN372" s="346"/>
      <c r="AO372" s="373"/>
      <c r="AP372" s="348" t="s">
        <v>430</v>
      </c>
      <c r="AQ372" s="348" t="s">
        <v>430</v>
      </c>
      <c r="AR372" s="348" t="s">
        <v>430</v>
      </c>
      <c r="AS372" s="348">
        <v>5.22</v>
      </c>
      <c r="AT372" s="348">
        <v>7.19</v>
      </c>
      <c r="AU372" s="351"/>
      <c r="AV372" s="346"/>
      <c r="AW372" s="346"/>
      <c r="AX372" s="346"/>
      <c r="AY372" s="346"/>
      <c r="AZ372" s="346"/>
      <c r="BA372" s="362"/>
      <c r="BB372" s="348"/>
      <c r="BC372" s="375"/>
      <c r="BD372" s="375"/>
      <c r="BE372" s="375"/>
      <c r="BF372" s="374"/>
      <c r="BG372" s="348"/>
      <c r="BH372" s="348"/>
      <c r="BI372" s="348"/>
      <c r="BJ372" s="348"/>
      <c r="BK372" s="373"/>
      <c r="BL372" s="372"/>
      <c r="BM372" s="372"/>
      <c r="BN372" s="372"/>
      <c r="BO372" s="372"/>
      <c r="BP372" s="372"/>
      <c r="BQ372" s="373"/>
      <c r="BR372" s="354"/>
    </row>
    <row r="373" spans="1:70" s="428" customFormat="1" x14ac:dyDescent="0.25">
      <c r="A373" s="886" t="s">
        <v>96</v>
      </c>
      <c r="B373" s="413"/>
      <c r="C373" s="725"/>
      <c r="D373" s="413"/>
      <c r="E373" s="414"/>
      <c r="F373" s="413"/>
      <c r="G373" s="415"/>
      <c r="H373" s="417"/>
      <c r="I373" s="416">
        <v>0.87580000000000002</v>
      </c>
      <c r="J373" s="416">
        <v>0.53220000000000001</v>
      </c>
      <c r="K373" s="416">
        <v>4.4222000000000001</v>
      </c>
      <c r="L373" s="416">
        <v>8.5420999999999996</v>
      </c>
      <c r="M373" s="416">
        <v>4.0464000000000002</v>
      </c>
      <c r="N373" s="418">
        <v>-4.9127999999999998</v>
      </c>
      <c r="O373" s="416">
        <v>-1.0319</v>
      </c>
      <c r="P373" s="416">
        <v>12.2081</v>
      </c>
      <c r="Q373" s="416" t="s">
        <v>430</v>
      </c>
      <c r="R373" s="416" t="s">
        <v>430</v>
      </c>
      <c r="S373" s="416">
        <v>6.4542999999999999</v>
      </c>
      <c r="T373" s="416">
        <v>18.769400000000001</v>
      </c>
      <c r="U373" s="416">
        <v>7.1000000000000004E-3</v>
      </c>
      <c r="V373" s="416">
        <v>-1.3645</v>
      </c>
      <c r="W373" s="416">
        <v>1.7158</v>
      </c>
      <c r="X373" s="416">
        <v>11.8558</v>
      </c>
      <c r="Y373" s="417"/>
      <c r="Z373" s="414"/>
      <c r="AA373" s="414"/>
      <c r="AB373" s="414"/>
      <c r="AC373" s="414"/>
      <c r="AD373" s="414"/>
      <c r="AE373" s="414"/>
      <c r="AF373" s="414"/>
      <c r="AG373" s="414"/>
      <c r="AH373" s="414"/>
      <c r="AI373" s="414"/>
      <c r="AJ373" s="414"/>
      <c r="AK373" s="414"/>
      <c r="AL373" s="414"/>
      <c r="AM373" s="414"/>
      <c r="AN373" s="414"/>
      <c r="AO373" s="413"/>
      <c r="AP373" s="416" t="s">
        <v>430</v>
      </c>
      <c r="AQ373" s="416" t="s">
        <v>430</v>
      </c>
      <c r="AR373" s="416" t="s">
        <v>430</v>
      </c>
      <c r="AS373" s="416">
        <v>5.22</v>
      </c>
      <c r="AT373" s="416">
        <v>7.19</v>
      </c>
      <c r="AU373" s="419"/>
      <c r="AV373" s="414"/>
      <c r="AW373" s="414"/>
      <c r="AX373" s="414"/>
      <c r="AY373" s="414"/>
      <c r="AZ373" s="414"/>
      <c r="BA373" s="420"/>
      <c r="BB373" s="416"/>
      <c r="BC373" s="421"/>
      <c r="BD373" s="421"/>
      <c r="BE373" s="421"/>
      <c r="BF373" s="417"/>
      <c r="BG373" s="416"/>
      <c r="BH373" s="416"/>
      <c r="BI373" s="416"/>
      <c r="BJ373" s="416"/>
      <c r="BK373" s="413"/>
      <c r="BL373" s="412"/>
      <c r="BM373" s="412"/>
      <c r="BN373" s="412"/>
      <c r="BO373" s="412"/>
      <c r="BP373" s="412"/>
      <c r="BQ373" s="413"/>
      <c r="BR373" s="422"/>
    </row>
    <row r="374" spans="1:70" s="428" customFormat="1" ht="14.5" customHeight="1" x14ac:dyDescent="0.35">
      <c r="A374" s="873" t="s">
        <v>3870</v>
      </c>
      <c r="B374" s="861"/>
      <c r="C374" s="862"/>
      <c r="D374" s="861"/>
      <c r="E374" s="863"/>
      <c r="F374" s="861"/>
      <c r="G374" s="864"/>
      <c r="H374" s="866"/>
      <c r="I374" s="865"/>
      <c r="J374" s="865"/>
      <c r="K374" s="865"/>
      <c r="L374" s="865"/>
      <c r="M374" s="865"/>
      <c r="N374" s="867"/>
      <c r="O374" s="865"/>
      <c r="P374" s="865"/>
      <c r="Q374" s="865"/>
      <c r="R374" s="865"/>
      <c r="S374" s="865"/>
      <c r="T374" s="865"/>
      <c r="U374" s="865"/>
      <c r="V374" s="865"/>
      <c r="W374" s="865"/>
      <c r="X374" s="865"/>
      <c r="Y374" s="866"/>
      <c r="Z374" s="863"/>
      <c r="AA374" s="863"/>
      <c r="AB374" s="863"/>
      <c r="AC374" s="863"/>
      <c r="AD374" s="863"/>
      <c r="AE374" s="863"/>
      <c r="AF374" s="863"/>
      <c r="AG374" s="863"/>
      <c r="AH374" s="863"/>
      <c r="AI374" s="863"/>
      <c r="AJ374" s="863"/>
      <c r="AK374" s="863"/>
      <c r="AL374" s="863"/>
      <c r="AM374" s="863"/>
      <c r="AN374" s="863"/>
      <c r="AO374" s="861"/>
      <c r="AP374" s="865"/>
      <c r="AQ374" s="865"/>
      <c r="AR374" s="865"/>
      <c r="AS374" s="865"/>
      <c r="AT374" s="865"/>
      <c r="AU374" s="868"/>
      <c r="AV374" s="863"/>
      <c r="AW374" s="863"/>
      <c r="AX374" s="863"/>
      <c r="AY374" s="863"/>
      <c r="AZ374" s="863"/>
      <c r="BA374" s="869"/>
      <c r="BB374" s="865"/>
      <c r="BC374" s="870"/>
      <c r="BD374" s="870"/>
      <c r="BE374" s="870"/>
      <c r="BF374" s="866"/>
      <c r="BG374" s="865"/>
      <c r="BH374" s="865"/>
      <c r="BI374" s="865"/>
      <c r="BJ374" s="865"/>
      <c r="BK374" s="861"/>
      <c r="BL374" s="871"/>
      <c r="BM374" s="871"/>
      <c r="BN374" s="871"/>
      <c r="BO374" s="871"/>
      <c r="BP374" s="871"/>
      <c r="BQ374" s="861"/>
      <c r="BR374" s="872"/>
    </row>
    <row r="375" spans="1:70" s="428" customFormat="1" x14ac:dyDescent="0.25">
      <c r="A375" s="345" t="s">
        <v>3871</v>
      </c>
      <c r="B375" s="373"/>
      <c r="C375" s="719">
        <v>45079</v>
      </c>
      <c r="D375" s="373"/>
      <c r="E375" s="346">
        <v>11376.9</v>
      </c>
      <c r="F375" s="373"/>
      <c r="G375" s="347">
        <v>30.491</v>
      </c>
      <c r="H375" s="374"/>
      <c r="I375" s="348">
        <v>1.3100000000000001E-2</v>
      </c>
      <c r="J375" s="348">
        <v>-0.4083</v>
      </c>
      <c r="K375" s="348">
        <v>4.6398000000000001</v>
      </c>
      <c r="L375" s="348">
        <v>12.272600000000001</v>
      </c>
      <c r="M375" s="348">
        <v>25.296900000000001</v>
      </c>
      <c r="N375" s="350">
        <v>31.4041</v>
      </c>
      <c r="O375" s="348">
        <v>16.816800000000001</v>
      </c>
      <c r="P375" s="348">
        <v>39.958799999999997</v>
      </c>
      <c r="Q375" s="348" t="s">
        <v>430</v>
      </c>
      <c r="R375" s="348" t="s">
        <v>430</v>
      </c>
      <c r="S375" s="348">
        <v>3.4609999999999999</v>
      </c>
      <c r="T375" s="348">
        <v>40.066099999999999</v>
      </c>
      <c r="U375" s="348">
        <v>30.492999999999999</v>
      </c>
      <c r="V375" s="348">
        <v>28.800699999999999</v>
      </c>
      <c r="W375" s="348">
        <v>4.3033999999999999</v>
      </c>
      <c r="X375" s="348">
        <v>41.384700000000002</v>
      </c>
      <c r="Y375" s="374"/>
      <c r="Z375" s="346">
        <v>1</v>
      </c>
      <c r="AA375" s="346">
        <v>1</v>
      </c>
      <c r="AB375" s="346">
        <v>1</v>
      </c>
      <c r="AC375" s="346">
        <v>1</v>
      </c>
      <c r="AD375" s="346">
        <v>1</v>
      </c>
      <c r="AE375" s="346">
        <v>1</v>
      </c>
      <c r="AF375" s="346">
        <v>1</v>
      </c>
      <c r="AG375" s="346">
        <v>1</v>
      </c>
      <c r="AH375" s="346" t="s">
        <v>430</v>
      </c>
      <c r="AI375" s="346" t="s">
        <v>430</v>
      </c>
      <c r="AJ375" s="346">
        <v>1</v>
      </c>
      <c r="AK375" s="346">
        <v>1</v>
      </c>
      <c r="AL375" s="346">
        <v>1</v>
      </c>
      <c r="AM375" s="346">
        <v>1</v>
      </c>
      <c r="AN375" s="346">
        <v>1</v>
      </c>
      <c r="AO375" s="373"/>
      <c r="AP375" s="348" t="s">
        <v>430</v>
      </c>
      <c r="AQ375" s="348" t="s">
        <v>430</v>
      </c>
      <c r="AR375" s="348" t="s">
        <v>430</v>
      </c>
      <c r="AS375" s="348">
        <v>29.84</v>
      </c>
      <c r="AT375" s="348">
        <v>44.47</v>
      </c>
      <c r="AU375" s="351"/>
      <c r="AV375" s="346" t="s">
        <v>430</v>
      </c>
      <c r="AW375" s="346" t="s">
        <v>430</v>
      </c>
      <c r="AX375" s="346" t="s">
        <v>430</v>
      </c>
      <c r="AY375" s="346">
        <v>1</v>
      </c>
      <c r="AZ375" s="346">
        <v>1</v>
      </c>
      <c r="BA375" s="362"/>
      <c r="BB375" s="348">
        <v>26.611943726144698</v>
      </c>
      <c r="BC375" s="375">
        <v>0.84742118986201498</v>
      </c>
      <c r="BD375" s="375">
        <v>0.101899011283911</v>
      </c>
      <c r="BE375" s="375">
        <v>0.41568750234030899</v>
      </c>
      <c r="BF375" s="374"/>
      <c r="BG375" s="348">
        <v>42.876800000000003</v>
      </c>
      <c r="BH375" s="348">
        <v>25.4238</v>
      </c>
      <c r="BI375" s="348">
        <v>29.727900000000002</v>
      </c>
      <c r="BJ375" s="348">
        <v>1.9715</v>
      </c>
      <c r="BK375" s="373"/>
      <c r="BL375" s="372" t="s">
        <v>3872</v>
      </c>
      <c r="BM375" s="372" t="s">
        <v>3873</v>
      </c>
      <c r="BN375" s="372" t="s">
        <v>3874</v>
      </c>
      <c r="BO375" s="372" t="s">
        <v>3875</v>
      </c>
      <c r="BP375" s="372" t="s">
        <v>3876</v>
      </c>
      <c r="BQ375" s="373"/>
      <c r="BR375" s="354" t="s">
        <v>443</v>
      </c>
    </row>
    <row r="376" spans="1:70" s="428" customFormat="1" x14ac:dyDescent="0.25">
      <c r="A376" s="884" t="s">
        <v>93</v>
      </c>
      <c r="B376" s="402"/>
      <c r="C376" s="724"/>
      <c r="D376" s="402"/>
      <c r="E376" s="403"/>
      <c r="F376" s="402"/>
      <c r="G376" s="404"/>
      <c r="H376" s="406"/>
      <c r="I376" s="405">
        <v>1.3100000000000001E-2</v>
      </c>
      <c r="J376" s="405">
        <v>-0.4083</v>
      </c>
      <c r="K376" s="405">
        <v>4.6398000000000001</v>
      </c>
      <c r="L376" s="405">
        <v>12.272600000000001</v>
      </c>
      <c r="M376" s="405">
        <v>25.296900000000001</v>
      </c>
      <c r="N376" s="407">
        <v>31.4041</v>
      </c>
      <c r="O376" s="405">
        <v>16.816800000000001</v>
      </c>
      <c r="P376" s="405">
        <v>39.958799999999997</v>
      </c>
      <c r="Q376" s="405" t="s">
        <v>430</v>
      </c>
      <c r="R376" s="405" t="s">
        <v>430</v>
      </c>
      <c r="S376" s="405">
        <v>3.4609999999999999</v>
      </c>
      <c r="T376" s="405">
        <v>40.066099999999999</v>
      </c>
      <c r="U376" s="405">
        <v>30.492999999999999</v>
      </c>
      <c r="V376" s="405">
        <v>28.800699999999999</v>
      </c>
      <c r="W376" s="405">
        <v>4.3033999999999999</v>
      </c>
      <c r="X376" s="405">
        <v>41.384700000000002</v>
      </c>
      <c r="Y376" s="406"/>
      <c r="Z376" s="403">
        <v>1</v>
      </c>
      <c r="AA376" s="403">
        <v>1</v>
      </c>
      <c r="AB376" s="403">
        <v>1</v>
      </c>
      <c r="AC376" s="403">
        <v>1</v>
      </c>
      <c r="AD376" s="403">
        <v>1</v>
      </c>
      <c r="AE376" s="403">
        <v>1</v>
      </c>
      <c r="AF376" s="403">
        <v>1</v>
      </c>
      <c r="AG376" s="403">
        <v>1</v>
      </c>
      <c r="AH376" s="403">
        <v>0</v>
      </c>
      <c r="AI376" s="403">
        <v>0</v>
      </c>
      <c r="AJ376" s="403">
        <v>1</v>
      </c>
      <c r="AK376" s="403">
        <v>1</v>
      </c>
      <c r="AL376" s="403">
        <v>1</v>
      </c>
      <c r="AM376" s="403">
        <v>1</v>
      </c>
      <c r="AN376" s="403">
        <v>1</v>
      </c>
      <c r="AO376" s="402"/>
      <c r="AP376" s="405" t="s">
        <v>430</v>
      </c>
      <c r="AQ376" s="405" t="s">
        <v>430</v>
      </c>
      <c r="AR376" s="405" t="s">
        <v>430</v>
      </c>
      <c r="AS376" s="405">
        <v>29.84</v>
      </c>
      <c r="AT376" s="405">
        <v>44.47</v>
      </c>
      <c r="AU376" s="408"/>
      <c r="AV376" s="403">
        <v>0</v>
      </c>
      <c r="AW376" s="403">
        <v>0</v>
      </c>
      <c r="AX376" s="403">
        <v>0</v>
      </c>
      <c r="AY376" s="403">
        <v>1</v>
      </c>
      <c r="AZ376" s="403">
        <v>1</v>
      </c>
      <c r="BA376" s="409"/>
      <c r="BB376" s="405"/>
      <c r="BC376" s="410"/>
      <c r="BD376" s="410"/>
      <c r="BE376" s="410"/>
      <c r="BF376" s="406"/>
      <c r="BG376" s="405"/>
      <c r="BH376" s="405"/>
      <c r="BI376" s="405"/>
      <c r="BJ376" s="405"/>
      <c r="BK376" s="402"/>
      <c r="BL376" s="401"/>
      <c r="BM376" s="401"/>
      <c r="BN376" s="401"/>
      <c r="BO376" s="401"/>
      <c r="BP376" s="401"/>
      <c r="BQ376" s="402"/>
      <c r="BR376" s="411"/>
    </row>
    <row r="377" spans="1:70" s="428" customFormat="1" x14ac:dyDescent="0.25">
      <c r="A377" s="885" t="s">
        <v>94</v>
      </c>
      <c r="B377" s="373"/>
      <c r="C377" s="719"/>
      <c r="D377" s="373"/>
      <c r="E377" s="346"/>
      <c r="F377" s="373"/>
      <c r="G377" s="347"/>
      <c r="H377" s="374"/>
      <c r="I377" s="348">
        <v>1.3100000000000001E-2</v>
      </c>
      <c r="J377" s="348">
        <v>-0.4083</v>
      </c>
      <c r="K377" s="348">
        <v>4.6398000000000001</v>
      </c>
      <c r="L377" s="348">
        <v>12.272600000000001</v>
      </c>
      <c r="M377" s="348">
        <v>25.296900000000001</v>
      </c>
      <c r="N377" s="350">
        <v>31.4041</v>
      </c>
      <c r="O377" s="348">
        <v>16.816800000000001</v>
      </c>
      <c r="P377" s="348">
        <v>39.958799999999997</v>
      </c>
      <c r="Q377" s="348" t="s">
        <v>430</v>
      </c>
      <c r="R377" s="348" t="s">
        <v>430</v>
      </c>
      <c r="S377" s="348">
        <v>3.4609999999999999</v>
      </c>
      <c r="T377" s="348">
        <v>40.066099999999999</v>
      </c>
      <c r="U377" s="348">
        <v>30.492999999999999</v>
      </c>
      <c r="V377" s="348">
        <v>28.800699999999999</v>
      </c>
      <c r="W377" s="348">
        <v>4.3033999999999999</v>
      </c>
      <c r="X377" s="348">
        <v>41.384700000000002</v>
      </c>
      <c r="Y377" s="374"/>
      <c r="Z377" s="346"/>
      <c r="AA377" s="346"/>
      <c r="AB377" s="346"/>
      <c r="AC377" s="346"/>
      <c r="AD377" s="346"/>
      <c r="AE377" s="346"/>
      <c r="AF377" s="346"/>
      <c r="AG377" s="346"/>
      <c r="AH377" s="346"/>
      <c r="AI377" s="346"/>
      <c r="AJ377" s="346"/>
      <c r="AK377" s="346"/>
      <c r="AL377" s="346"/>
      <c r="AM377" s="346"/>
      <c r="AN377" s="346"/>
      <c r="AO377" s="373"/>
      <c r="AP377" s="348" t="s">
        <v>430</v>
      </c>
      <c r="AQ377" s="348" t="s">
        <v>430</v>
      </c>
      <c r="AR377" s="348" t="s">
        <v>430</v>
      </c>
      <c r="AS377" s="348">
        <v>29.84</v>
      </c>
      <c r="AT377" s="348">
        <v>44.47</v>
      </c>
      <c r="AU377" s="351"/>
      <c r="AV377" s="346"/>
      <c r="AW377" s="346"/>
      <c r="AX377" s="346"/>
      <c r="AY377" s="346"/>
      <c r="AZ377" s="346"/>
      <c r="BA377" s="362"/>
      <c r="BB377" s="348"/>
      <c r="BC377" s="375"/>
      <c r="BD377" s="375"/>
      <c r="BE377" s="375"/>
      <c r="BF377" s="374"/>
      <c r="BG377" s="348"/>
      <c r="BH377" s="348"/>
      <c r="BI377" s="348"/>
      <c r="BJ377" s="348"/>
      <c r="BK377" s="373"/>
      <c r="BL377" s="372"/>
      <c r="BM377" s="372"/>
      <c r="BN377" s="372"/>
      <c r="BO377" s="372"/>
      <c r="BP377" s="372"/>
      <c r="BQ377" s="373"/>
      <c r="BR377" s="354"/>
    </row>
    <row r="378" spans="1:70" s="428" customFormat="1" x14ac:dyDescent="0.25">
      <c r="A378" s="885" t="s">
        <v>95</v>
      </c>
      <c r="B378" s="373"/>
      <c r="C378" s="719"/>
      <c r="D378" s="373"/>
      <c r="E378" s="346"/>
      <c r="F378" s="373"/>
      <c r="G378" s="347"/>
      <c r="H378" s="374"/>
      <c r="I378" s="348">
        <v>1.3100000000000001E-2</v>
      </c>
      <c r="J378" s="348">
        <v>-0.4083</v>
      </c>
      <c r="K378" s="348">
        <v>4.6398000000000001</v>
      </c>
      <c r="L378" s="348">
        <v>12.272600000000001</v>
      </c>
      <c r="M378" s="348">
        <v>25.296900000000001</v>
      </c>
      <c r="N378" s="350">
        <v>31.4041</v>
      </c>
      <c r="O378" s="348">
        <v>16.816800000000001</v>
      </c>
      <c r="P378" s="348">
        <v>39.958799999999997</v>
      </c>
      <c r="Q378" s="348" t="s">
        <v>430</v>
      </c>
      <c r="R378" s="348" t="s">
        <v>430</v>
      </c>
      <c r="S378" s="348">
        <v>3.4609999999999999</v>
      </c>
      <c r="T378" s="348">
        <v>40.066099999999999</v>
      </c>
      <c r="U378" s="348">
        <v>30.492999999999999</v>
      </c>
      <c r="V378" s="348">
        <v>28.800699999999999</v>
      </c>
      <c r="W378" s="348">
        <v>4.3033999999999999</v>
      </c>
      <c r="X378" s="348">
        <v>41.384700000000002</v>
      </c>
      <c r="Y378" s="374"/>
      <c r="Z378" s="346"/>
      <c r="AA378" s="346"/>
      <c r="AB378" s="346"/>
      <c r="AC378" s="346"/>
      <c r="AD378" s="346"/>
      <c r="AE378" s="346"/>
      <c r="AF378" s="346"/>
      <c r="AG378" s="346"/>
      <c r="AH378" s="346"/>
      <c r="AI378" s="346"/>
      <c r="AJ378" s="346"/>
      <c r="AK378" s="346"/>
      <c r="AL378" s="346"/>
      <c r="AM378" s="346"/>
      <c r="AN378" s="346"/>
      <c r="AO378" s="373"/>
      <c r="AP378" s="348" t="s">
        <v>430</v>
      </c>
      <c r="AQ378" s="348" t="s">
        <v>430</v>
      </c>
      <c r="AR378" s="348" t="s">
        <v>430</v>
      </c>
      <c r="AS378" s="348">
        <v>29.84</v>
      </c>
      <c r="AT378" s="348">
        <v>44.47</v>
      </c>
      <c r="AU378" s="351"/>
      <c r="AV378" s="346"/>
      <c r="AW378" s="346"/>
      <c r="AX378" s="346"/>
      <c r="AY378" s="346"/>
      <c r="AZ378" s="346"/>
      <c r="BA378" s="362"/>
      <c r="BB378" s="348"/>
      <c r="BC378" s="375"/>
      <c r="BD378" s="375"/>
      <c r="BE378" s="375"/>
      <c r="BF378" s="374"/>
      <c r="BG378" s="348"/>
      <c r="BH378" s="348"/>
      <c r="BI378" s="348"/>
      <c r="BJ378" s="348"/>
      <c r="BK378" s="373"/>
      <c r="BL378" s="372"/>
      <c r="BM378" s="372"/>
      <c r="BN378" s="372"/>
      <c r="BO378" s="372"/>
      <c r="BP378" s="372"/>
      <c r="BQ378" s="373"/>
      <c r="BR378" s="354"/>
    </row>
    <row r="379" spans="1:70" s="428" customFormat="1" x14ac:dyDescent="0.25">
      <c r="A379" s="886" t="s">
        <v>96</v>
      </c>
      <c r="B379" s="413"/>
      <c r="C379" s="725"/>
      <c r="D379" s="413"/>
      <c r="E379" s="414"/>
      <c r="F379" s="413"/>
      <c r="G379" s="415"/>
      <c r="H379" s="417"/>
      <c r="I379" s="416">
        <v>1.3100000000000001E-2</v>
      </c>
      <c r="J379" s="416">
        <v>-0.4083</v>
      </c>
      <c r="K379" s="416">
        <v>4.6398000000000001</v>
      </c>
      <c r="L379" s="416">
        <v>12.272600000000001</v>
      </c>
      <c r="M379" s="416">
        <v>25.296900000000001</v>
      </c>
      <c r="N379" s="418">
        <v>31.4041</v>
      </c>
      <c r="O379" s="416">
        <v>16.816800000000001</v>
      </c>
      <c r="P379" s="416">
        <v>39.958799999999997</v>
      </c>
      <c r="Q379" s="416" t="s">
        <v>430</v>
      </c>
      <c r="R379" s="416" t="s">
        <v>430</v>
      </c>
      <c r="S379" s="416">
        <v>3.4609999999999999</v>
      </c>
      <c r="T379" s="416">
        <v>40.066099999999999</v>
      </c>
      <c r="U379" s="416">
        <v>30.492999999999999</v>
      </c>
      <c r="V379" s="416">
        <v>28.800699999999999</v>
      </c>
      <c r="W379" s="416">
        <v>4.3033999999999999</v>
      </c>
      <c r="X379" s="416">
        <v>41.384700000000002</v>
      </c>
      <c r="Y379" s="417"/>
      <c r="Z379" s="414"/>
      <c r="AA379" s="414"/>
      <c r="AB379" s="414"/>
      <c r="AC379" s="414"/>
      <c r="AD379" s="414"/>
      <c r="AE379" s="414"/>
      <c r="AF379" s="414"/>
      <c r="AG379" s="414"/>
      <c r="AH379" s="414"/>
      <c r="AI379" s="414"/>
      <c r="AJ379" s="414"/>
      <c r="AK379" s="414"/>
      <c r="AL379" s="414"/>
      <c r="AM379" s="414"/>
      <c r="AN379" s="414"/>
      <c r="AO379" s="413"/>
      <c r="AP379" s="416" t="s">
        <v>430</v>
      </c>
      <c r="AQ379" s="416" t="s">
        <v>430</v>
      </c>
      <c r="AR379" s="416" t="s">
        <v>430</v>
      </c>
      <c r="AS379" s="416">
        <v>29.84</v>
      </c>
      <c r="AT379" s="416">
        <v>44.47</v>
      </c>
      <c r="AU379" s="419"/>
      <c r="AV379" s="414"/>
      <c r="AW379" s="414"/>
      <c r="AX379" s="414"/>
      <c r="AY379" s="414"/>
      <c r="AZ379" s="414"/>
      <c r="BA379" s="420"/>
      <c r="BB379" s="416"/>
      <c r="BC379" s="421"/>
      <c r="BD379" s="421"/>
      <c r="BE379" s="421"/>
      <c r="BF379" s="417"/>
      <c r="BG379" s="416"/>
      <c r="BH379" s="416"/>
      <c r="BI379" s="416"/>
      <c r="BJ379" s="416"/>
      <c r="BK379" s="413"/>
      <c r="BL379" s="412"/>
      <c r="BM379" s="412"/>
      <c r="BN379" s="412"/>
      <c r="BO379" s="412"/>
      <c r="BP379" s="412"/>
      <c r="BQ379" s="413"/>
      <c r="BR379" s="422"/>
    </row>
    <row r="380" spans="1:70" s="428" customFormat="1" ht="14.5" customHeight="1" x14ac:dyDescent="0.35">
      <c r="A380" s="873" t="s">
        <v>3877</v>
      </c>
      <c r="B380" s="861"/>
      <c r="C380" s="862"/>
      <c r="D380" s="861"/>
      <c r="E380" s="863"/>
      <c r="F380" s="861"/>
      <c r="G380" s="864"/>
      <c r="H380" s="866"/>
      <c r="I380" s="865"/>
      <c r="J380" s="865"/>
      <c r="K380" s="865"/>
      <c r="L380" s="865"/>
      <c r="M380" s="865"/>
      <c r="N380" s="867"/>
      <c r="O380" s="865"/>
      <c r="P380" s="865"/>
      <c r="Q380" s="865"/>
      <c r="R380" s="865"/>
      <c r="S380" s="865"/>
      <c r="T380" s="865"/>
      <c r="U380" s="865"/>
      <c r="V380" s="865"/>
      <c r="W380" s="865"/>
      <c r="X380" s="865"/>
      <c r="Y380" s="866"/>
      <c r="Z380" s="863"/>
      <c r="AA380" s="863"/>
      <c r="AB380" s="863"/>
      <c r="AC380" s="863"/>
      <c r="AD380" s="863"/>
      <c r="AE380" s="863"/>
      <c r="AF380" s="863"/>
      <c r="AG380" s="863"/>
      <c r="AH380" s="863"/>
      <c r="AI380" s="863"/>
      <c r="AJ380" s="863"/>
      <c r="AK380" s="863"/>
      <c r="AL380" s="863"/>
      <c r="AM380" s="863"/>
      <c r="AN380" s="863"/>
      <c r="AO380" s="861"/>
      <c r="AP380" s="865"/>
      <c r="AQ380" s="865"/>
      <c r="AR380" s="865"/>
      <c r="AS380" s="865"/>
      <c r="AT380" s="865"/>
      <c r="AU380" s="868"/>
      <c r="AV380" s="863"/>
      <c r="AW380" s="863"/>
      <c r="AX380" s="863"/>
      <c r="AY380" s="863"/>
      <c r="AZ380" s="863"/>
      <c r="BA380" s="869"/>
      <c r="BB380" s="865"/>
      <c r="BC380" s="870"/>
      <c r="BD380" s="870"/>
      <c r="BE380" s="870"/>
      <c r="BF380" s="866"/>
      <c r="BG380" s="865"/>
      <c r="BH380" s="865"/>
      <c r="BI380" s="865"/>
      <c r="BJ380" s="865"/>
      <c r="BK380" s="861"/>
      <c r="BL380" s="871"/>
      <c r="BM380" s="871"/>
      <c r="BN380" s="871"/>
      <c r="BO380" s="871"/>
      <c r="BP380" s="871"/>
      <c r="BQ380" s="861"/>
      <c r="BR380" s="872"/>
    </row>
    <row r="381" spans="1:70" s="428" customFormat="1" x14ac:dyDescent="0.25">
      <c r="A381" s="345" t="s">
        <v>3878</v>
      </c>
      <c r="B381" s="373"/>
      <c r="C381" s="719">
        <v>36250</v>
      </c>
      <c r="D381" s="373"/>
      <c r="E381" s="346">
        <v>1593.54</v>
      </c>
      <c r="F381" s="373"/>
      <c r="G381" s="347">
        <v>410.33</v>
      </c>
      <c r="H381" s="374"/>
      <c r="I381" s="348">
        <v>0.70189999999999997</v>
      </c>
      <c r="J381" s="348">
        <v>-1.2514000000000001</v>
      </c>
      <c r="K381" s="348">
        <v>-1.8231999999999999</v>
      </c>
      <c r="L381" s="348">
        <v>-3.379</v>
      </c>
      <c r="M381" s="348">
        <v>-7.4583000000000004</v>
      </c>
      <c r="N381" s="350">
        <v>-15.993399999999999</v>
      </c>
      <c r="O381" s="348">
        <v>-11.446899999999999</v>
      </c>
      <c r="P381" s="348">
        <v>-2.3235000000000001</v>
      </c>
      <c r="Q381" s="348">
        <v>5.9733000000000001</v>
      </c>
      <c r="R381" s="348">
        <v>8.5901999999999994</v>
      </c>
      <c r="S381" s="348">
        <v>-0.77859999999999996</v>
      </c>
      <c r="T381" s="348">
        <v>5.2478999999999996</v>
      </c>
      <c r="U381" s="348">
        <v>-12.9107</v>
      </c>
      <c r="V381" s="348">
        <v>-13.1503</v>
      </c>
      <c r="W381" s="348">
        <v>-1.7221</v>
      </c>
      <c r="X381" s="348">
        <v>14.513299999999999</v>
      </c>
      <c r="Y381" s="374"/>
      <c r="Z381" s="346">
        <v>1</v>
      </c>
      <c r="AA381" s="346">
        <v>1</v>
      </c>
      <c r="AB381" s="346">
        <v>1</v>
      </c>
      <c r="AC381" s="346">
        <v>1</v>
      </c>
      <c r="AD381" s="346">
        <v>1</v>
      </c>
      <c r="AE381" s="346">
        <v>1</v>
      </c>
      <c r="AF381" s="346">
        <v>1</v>
      </c>
      <c r="AG381" s="346">
        <v>1</v>
      </c>
      <c r="AH381" s="346">
        <v>1</v>
      </c>
      <c r="AI381" s="346">
        <v>1</v>
      </c>
      <c r="AJ381" s="346">
        <v>1</v>
      </c>
      <c r="AK381" s="346">
        <v>1</v>
      </c>
      <c r="AL381" s="346">
        <v>1</v>
      </c>
      <c r="AM381" s="346">
        <v>1</v>
      </c>
      <c r="AN381" s="346">
        <v>1</v>
      </c>
      <c r="AO381" s="373"/>
      <c r="AP381" s="348">
        <v>6.7</v>
      </c>
      <c r="AQ381" s="348">
        <v>4.51</v>
      </c>
      <c r="AR381" s="348">
        <v>-0.56000000000000005</v>
      </c>
      <c r="AS381" s="348">
        <v>-7.66</v>
      </c>
      <c r="AT381" s="348">
        <v>-13.91</v>
      </c>
      <c r="AU381" s="351"/>
      <c r="AV381" s="346">
        <v>1</v>
      </c>
      <c r="AW381" s="346">
        <v>1</v>
      </c>
      <c r="AX381" s="346">
        <v>1</v>
      </c>
      <c r="AY381" s="346">
        <v>1</v>
      </c>
      <c r="AZ381" s="346">
        <v>1</v>
      </c>
      <c r="BA381" s="362"/>
      <c r="BB381" s="348">
        <v>13.054672306385401</v>
      </c>
      <c r="BC381" s="375">
        <v>0.913246703519068</v>
      </c>
      <c r="BD381" s="375">
        <v>-5.0947713040281097E-2</v>
      </c>
      <c r="BE381" s="375">
        <v>3.8621418926767202E-2</v>
      </c>
      <c r="BF381" s="374"/>
      <c r="BG381" s="348">
        <v>69.916799999999995</v>
      </c>
      <c r="BH381" s="348">
        <v>16.973099999999999</v>
      </c>
      <c r="BI381" s="348">
        <v>9.8207799999999992</v>
      </c>
      <c r="BJ381" s="348">
        <v>3.28932</v>
      </c>
      <c r="BK381" s="373"/>
      <c r="BL381" s="372" t="s">
        <v>3879</v>
      </c>
      <c r="BM381" s="372" t="s">
        <v>3880</v>
      </c>
      <c r="BN381" s="372" t="s">
        <v>3881</v>
      </c>
      <c r="BO381" s="372" t="s">
        <v>3882</v>
      </c>
      <c r="BP381" s="372" t="s">
        <v>3883</v>
      </c>
      <c r="BQ381" s="373"/>
      <c r="BR381" s="354" t="s">
        <v>2384</v>
      </c>
    </row>
    <row r="382" spans="1:70" s="428" customFormat="1" x14ac:dyDescent="0.25">
      <c r="A382" s="884" t="s">
        <v>93</v>
      </c>
      <c r="B382" s="402"/>
      <c r="C382" s="724"/>
      <c r="D382" s="402"/>
      <c r="E382" s="403"/>
      <c r="F382" s="402"/>
      <c r="G382" s="404"/>
      <c r="H382" s="406"/>
      <c r="I382" s="405">
        <v>0.70189999999999997</v>
      </c>
      <c r="J382" s="405">
        <v>-1.2514000000000001</v>
      </c>
      <c r="K382" s="405">
        <v>-1.8231999999999999</v>
      </c>
      <c r="L382" s="405">
        <v>-3.379</v>
      </c>
      <c r="M382" s="405">
        <v>-7.4583000000000004</v>
      </c>
      <c r="N382" s="407">
        <v>-15.993399999999999</v>
      </c>
      <c r="O382" s="405">
        <v>-11.446899999999999</v>
      </c>
      <c r="P382" s="405">
        <v>-2.3235000000000001</v>
      </c>
      <c r="Q382" s="405">
        <v>5.9733000000000001</v>
      </c>
      <c r="R382" s="405">
        <v>8.5901999999999994</v>
      </c>
      <c r="S382" s="405">
        <v>-0.77859999999999996</v>
      </c>
      <c r="T382" s="405">
        <v>5.2478999999999996</v>
      </c>
      <c r="U382" s="405">
        <v>-12.9107</v>
      </c>
      <c r="V382" s="405">
        <v>-13.1503</v>
      </c>
      <c r="W382" s="405">
        <v>-1.7221</v>
      </c>
      <c r="X382" s="405">
        <v>14.513299999999999</v>
      </c>
      <c r="Y382" s="406"/>
      <c r="Z382" s="403">
        <v>1</v>
      </c>
      <c r="AA382" s="403">
        <v>1</v>
      </c>
      <c r="AB382" s="403">
        <v>1</v>
      </c>
      <c r="AC382" s="403">
        <v>1</v>
      </c>
      <c r="AD382" s="403">
        <v>1</v>
      </c>
      <c r="AE382" s="403">
        <v>1</v>
      </c>
      <c r="AF382" s="403">
        <v>1</v>
      </c>
      <c r="AG382" s="403">
        <v>1</v>
      </c>
      <c r="AH382" s="403">
        <v>1</v>
      </c>
      <c r="AI382" s="403">
        <v>1</v>
      </c>
      <c r="AJ382" s="403">
        <v>1</v>
      </c>
      <c r="AK382" s="403">
        <v>1</v>
      </c>
      <c r="AL382" s="403">
        <v>1</v>
      </c>
      <c r="AM382" s="403">
        <v>1</v>
      </c>
      <c r="AN382" s="403">
        <v>1</v>
      </c>
      <c r="AO382" s="402"/>
      <c r="AP382" s="405">
        <v>6.7</v>
      </c>
      <c r="AQ382" s="405">
        <v>4.51</v>
      </c>
      <c r="AR382" s="405">
        <v>-0.56000000000000005</v>
      </c>
      <c r="AS382" s="405">
        <v>-7.66</v>
      </c>
      <c r="AT382" s="405">
        <v>-13.91</v>
      </c>
      <c r="AU382" s="408"/>
      <c r="AV382" s="403">
        <v>1</v>
      </c>
      <c r="AW382" s="403">
        <v>1</v>
      </c>
      <c r="AX382" s="403">
        <v>1</v>
      </c>
      <c r="AY382" s="403">
        <v>1</v>
      </c>
      <c r="AZ382" s="403">
        <v>1</v>
      </c>
      <c r="BA382" s="409"/>
      <c r="BB382" s="405"/>
      <c r="BC382" s="410"/>
      <c r="BD382" s="410"/>
      <c r="BE382" s="410"/>
      <c r="BF382" s="406"/>
      <c r="BG382" s="405"/>
      <c r="BH382" s="405"/>
      <c r="BI382" s="405"/>
      <c r="BJ382" s="405"/>
      <c r="BK382" s="402"/>
      <c r="BL382" s="401"/>
      <c r="BM382" s="401"/>
      <c r="BN382" s="401"/>
      <c r="BO382" s="401"/>
      <c r="BP382" s="401"/>
      <c r="BQ382" s="402"/>
      <c r="BR382" s="411"/>
    </row>
    <row r="383" spans="1:70" s="428" customFormat="1" x14ac:dyDescent="0.25">
      <c r="A383" s="885" t="s">
        <v>94</v>
      </c>
      <c r="B383" s="373"/>
      <c r="C383" s="719"/>
      <c r="D383" s="373"/>
      <c r="E383" s="346"/>
      <c r="F383" s="373"/>
      <c r="G383" s="347"/>
      <c r="H383" s="374"/>
      <c r="I383" s="348">
        <v>0.70189999999999997</v>
      </c>
      <c r="J383" s="348">
        <v>-1.2514000000000001</v>
      </c>
      <c r="K383" s="348">
        <v>-1.8231999999999999</v>
      </c>
      <c r="L383" s="348">
        <v>-3.379</v>
      </c>
      <c r="M383" s="348">
        <v>-7.4583000000000004</v>
      </c>
      <c r="N383" s="350">
        <v>-15.993399999999999</v>
      </c>
      <c r="O383" s="348">
        <v>-11.446899999999999</v>
      </c>
      <c r="P383" s="348">
        <v>-2.3235000000000001</v>
      </c>
      <c r="Q383" s="348">
        <v>5.9733000000000001</v>
      </c>
      <c r="R383" s="348">
        <v>8.5901999999999994</v>
      </c>
      <c r="S383" s="348">
        <v>-0.77859999999999996</v>
      </c>
      <c r="T383" s="348">
        <v>5.2478999999999996</v>
      </c>
      <c r="U383" s="348">
        <v>-12.9107</v>
      </c>
      <c r="V383" s="348">
        <v>-13.1503</v>
      </c>
      <c r="W383" s="348">
        <v>-1.7221</v>
      </c>
      <c r="X383" s="348">
        <v>14.513299999999999</v>
      </c>
      <c r="Y383" s="374"/>
      <c r="Z383" s="346"/>
      <c r="AA383" s="346"/>
      <c r="AB383" s="346"/>
      <c r="AC383" s="346"/>
      <c r="AD383" s="346"/>
      <c r="AE383" s="346"/>
      <c r="AF383" s="346"/>
      <c r="AG383" s="346"/>
      <c r="AH383" s="346"/>
      <c r="AI383" s="346"/>
      <c r="AJ383" s="346"/>
      <c r="AK383" s="346"/>
      <c r="AL383" s="346"/>
      <c r="AM383" s="346"/>
      <c r="AN383" s="346"/>
      <c r="AO383" s="373"/>
      <c r="AP383" s="348">
        <v>6.7</v>
      </c>
      <c r="AQ383" s="348">
        <v>4.51</v>
      </c>
      <c r="AR383" s="348">
        <v>-0.56000000000000005</v>
      </c>
      <c r="AS383" s="348">
        <v>-7.66</v>
      </c>
      <c r="AT383" s="348">
        <v>-13.91</v>
      </c>
      <c r="AU383" s="351"/>
      <c r="AV383" s="346"/>
      <c r="AW383" s="346"/>
      <c r="AX383" s="346"/>
      <c r="AY383" s="346"/>
      <c r="AZ383" s="346"/>
      <c r="BA383" s="362"/>
      <c r="BB383" s="348"/>
      <c r="BC383" s="375"/>
      <c r="BD383" s="375"/>
      <c r="BE383" s="375"/>
      <c r="BF383" s="374"/>
      <c r="BG383" s="348"/>
      <c r="BH383" s="348"/>
      <c r="BI383" s="348"/>
      <c r="BJ383" s="348"/>
      <c r="BK383" s="373"/>
      <c r="BL383" s="372"/>
      <c r="BM383" s="372"/>
      <c r="BN383" s="372"/>
      <c r="BO383" s="372"/>
      <c r="BP383" s="372"/>
      <c r="BQ383" s="373"/>
      <c r="BR383" s="354"/>
    </row>
    <row r="384" spans="1:70" s="428" customFormat="1" x14ac:dyDescent="0.25">
      <c r="A384" s="885" t="s">
        <v>95</v>
      </c>
      <c r="B384" s="373"/>
      <c r="C384" s="719"/>
      <c r="D384" s="373"/>
      <c r="E384" s="346"/>
      <c r="F384" s="373"/>
      <c r="G384" s="347"/>
      <c r="H384" s="374"/>
      <c r="I384" s="348">
        <v>0.70189999999999997</v>
      </c>
      <c r="J384" s="348">
        <v>-1.2514000000000001</v>
      </c>
      <c r="K384" s="348">
        <v>-1.8231999999999999</v>
      </c>
      <c r="L384" s="348">
        <v>-3.379</v>
      </c>
      <c r="M384" s="348">
        <v>-7.4583000000000004</v>
      </c>
      <c r="N384" s="350">
        <v>-15.993399999999999</v>
      </c>
      <c r="O384" s="348">
        <v>-11.446899999999999</v>
      </c>
      <c r="P384" s="348">
        <v>-2.3235000000000001</v>
      </c>
      <c r="Q384" s="348">
        <v>5.9733000000000001</v>
      </c>
      <c r="R384" s="348">
        <v>8.5901999999999994</v>
      </c>
      <c r="S384" s="348">
        <v>-0.77859999999999996</v>
      </c>
      <c r="T384" s="348">
        <v>5.2478999999999996</v>
      </c>
      <c r="U384" s="348">
        <v>-12.9107</v>
      </c>
      <c r="V384" s="348">
        <v>-13.1503</v>
      </c>
      <c r="W384" s="348">
        <v>-1.7221</v>
      </c>
      <c r="X384" s="348">
        <v>14.513299999999999</v>
      </c>
      <c r="Y384" s="374"/>
      <c r="Z384" s="346"/>
      <c r="AA384" s="346"/>
      <c r="AB384" s="346"/>
      <c r="AC384" s="346"/>
      <c r="AD384" s="346"/>
      <c r="AE384" s="346"/>
      <c r="AF384" s="346"/>
      <c r="AG384" s="346"/>
      <c r="AH384" s="346"/>
      <c r="AI384" s="346"/>
      <c r="AJ384" s="346"/>
      <c r="AK384" s="346"/>
      <c r="AL384" s="346"/>
      <c r="AM384" s="346"/>
      <c r="AN384" s="346"/>
      <c r="AO384" s="373"/>
      <c r="AP384" s="348">
        <v>6.7</v>
      </c>
      <c r="AQ384" s="348">
        <v>4.51</v>
      </c>
      <c r="AR384" s="348">
        <v>-0.56000000000000005</v>
      </c>
      <c r="AS384" s="348">
        <v>-7.66</v>
      </c>
      <c r="AT384" s="348">
        <v>-13.91</v>
      </c>
      <c r="AU384" s="351"/>
      <c r="AV384" s="346"/>
      <c r="AW384" s="346"/>
      <c r="AX384" s="346"/>
      <c r="AY384" s="346"/>
      <c r="AZ384" s="346"/>
      <c r="BA384" s="362"/>
      <c r="BB384" s="348"/>
      <c r="BC384" s="375"/>
      <c r="BD384" s="375"/>
      <c r="BE384" s="375"/>
      <c r="BF384" s="374"/>
      <c r="BG384" s="348"/>
      <c r="BH384" s="348"/>
      <c r="BI384" s="348"/>
      <c r="BJ384" s="348"/>
      <c r="BK384" s="373"/>
      <c r="BL384" s="372"/>
      <c r="BM384" s="372"/>
      <c r="BN384" s="372"/>
      <c r="BO384" s="372"/>
      <c r="BP384" s="372"/>
      <c r="BQ384" s="373"/>
      <c r="BR384" s="354"/>
    </row>
    <row r="385" spans="1:70" s="428" customFormat="1" x14ac:dyDescent="0.25">
      <c r="A385" s="886" t="s">
        <v>96</v>
      </c>
      <c r="B385" s="413"/>
      <c r="C385" s="725"/>
      <c r="D385" s="413"/>
      <c r="E385" s="414"/>
      <c r="F385" s="413"/>
      <c r="G385" s="415"/>
      <c r="H385" s="417"/>
      <c r="I385" s="416">
        <v>0.70189999999999997</v>
      </c>
      <c r="J385" s="416">
        <v>-1.2514000000000001</v>
      </c>
      <c r="K385" s="416">
        <v>-1.8231999999999999</v>
      </c>
      <c r="L385" s="416">
        <v>-3.379</v>
      </c>
      <c r="M385" s="416">
        <v>-7.4583000000000004</v>
      </c>
      <c r="N385" s="418">
        <v>-15.993399999999999</v>
      </c>
      <c r="O385" s="416">
        <v>-11.446899999999999</v>
      </c>
      <c r="P385" s="416">
        <v>-2.3235000000000001</v>
      </c>
      <c r="Q385" s="416">
        <v>5.9733000000000001</v>
      </c>
      <c r="R385" s="416">
        <v>8.5901999999999994</v>
      </c>
      <c r="S385" s="416">
        <v>-0.77859999999999996</v>
      </c>
      <c r="T385" s="416">
        <v>5.2478999999999996</v>
      </c>
      <c r="U385" s="416">
        <v>-12.9107</v>
      </c>
      <c r="V385" s="416">
        <v>-13.1503</v>
      </c>
      <c r="W385" s="416">
        <v>-1.7221</v>
      </c>
      <c r="X385" s="416">
        <v>14.513299999999999</v>
      </c>
      <c r="Y385" s="417"/>
      <c r="Z385" s="414"/>
      <c r="AA385" s="414"/>
      <c r="AB385" s="414"/>
      <c r="AC385" s="414"/>
      <c r="AD385" s="414"/>
      <c r="AE385" s="414"/>
      <c r="AF385" s="414"/>
      <c r="AG385" s="414"/>
      <c r="AH385" s="414"/>
      <c r="AI385" s="414"/>
      <c r="AJ385" s="414"/>
      <c r="AK385" s="414"/>
      <c r="AL385" s="414"/>
      <c r="AM385" s="414"/>
      <c r="AN385" s="414"/>
      <c r="AO385" s="413"/>
      <c r="AP385" s="416">
        <v>6.7</v>
      </c>
      <c r="AQ385" s="416">
        <v>4.51</v>
      </c>
      <c r="AR385" s="416">
        <v>-0.56000000000000005</v>
      </c>
      <c r="AS385" s="416">
        <v>-7.66</v>
      </c>
      <c r="AT385" s="416">
        <v>-13.91</v>
      </c>
      <c r="AU385" s="419"/>
      <c r="AV385" s="414"/>
      <c r="AW385" s="414"/>
      <c r="AX385" s="414"/>
      <c r="AY385" s="414"/>
      <c r="AZ385" s="414"/>
      <c r="BA385" s="420"/>
      <c r="BB385" s="416"/>
      <c r="BC385" s="421"/>
      <c r="BD385" s="421"/>
      <c r="BE385" s="421"/>
      <c r="BF385" s="417"/>
      <c r="BG385" s="416"/>
      <c r="BH385" s="416"/>
      <c r="BI385" s="416"/>
      <c r="BJ385" s="416"/>
      <c r="BK385" s="413"/>
      <c r="BL385" s="412"/>
      <c r="BM385" s="412"/>
      <c r="BN385" s="412"/>
      <c r="BO385" s="412"/>
      <c r="BP385" s="412"/>
      <c r="BQ385" s="413"/>
      <c r="BR385" s="422"/>
    </row>
    <row r="386" spans="1:70" s="428" customFormat="1" ht="14.5" customHeight="1" x14ac:dyDescent="0.35">
      <c r="A386" s="873" t="s">
        <v>3884</v>
      </c>
      <c r="B386" s="861"/>
      <c r="C386" s="862"/>
      <c r="D386" s="861"/>
      <c r="E386" s="863"/>
      <c r="F386" s="861"/>
      <c r="G386" s="864"/>
      <c r="H386" s="866"/>
      <c r="I386" s="865"/>
      <c r="J386" s="865"/>
      <c r="K386" s="865"/>
      <c r="L386" s="865"/>
      <c r="M386" s="865"/>
      <c r="N386" s="867"/>
      <c r="O386" s="865"/>
      <c r="P386" s="865"/>
      <c r="Q386" s="865"/>
      <c r="R386" s="865"/>
      <c r="S386" s="865"/>
      <c r="T386" s="865"/>
      <c r="U386" s="865"/>
      <c r="V386" s="865"/>
      <c r="W386" s="865"/>
      <c r="X386" s="865"/>
      <c r="Y386" s="866"/>
      <c r="Z386" s="863"/>
      <c r="AA386" s="863"/>
      <c r="AB386" s="863"/>
      <c r="AC386" s="863"/>
      <c r="AD386" s="863"/>
      <c r="AE386" s="863"/>
      <c r="AF386" s="863"/>
      <c r="AG386" s="863"/>
      <c r="AH386" s="863"/>
      <c r="AI386" s="863"/>
      <c r="AJ386" s="863"/>
      <c r="AK386" s="863"/>
      <c r="AL386" s="863"/>
      <c r="AM386" s="863"/>
      <c r="AN386" s="863"/>
      <c r="AO386" s="861"/>
      <c r="AP386" s="865"/>
      <c r="AQ386" s="865"/>
      <c r="AR386" s="865"/>
      <c r="AS386" s="865"/>
      <c r="AT386" s="865"/>
      <c r="AU386" s="868"/>
      <c r="AV386" s="863"/>
      <c r="AW386" s="863"/>
      <c r="AX386" s="863"/>
      <c r="AY386" s="863"/>
      <c r="AZ386" s="863"/>
      <c r="BA386" s="869"/>
      <c r="BB386" s="865"/>
      <c r="BC386" s="870"/>
      <c r="BD386" s="870"/>
      <c r="BE386" s="870"/>
      <c r="BF386" s="866"/>
      <c r="BG386" s="865"/>
      <c r="BH386" s="865"/>
      <c r="BI386" s="865"/>
      <c r="BJ386" s="865"/>
      <c r="BK386" s="861"/>
      <c r="BL386" s="871"/>
      <c r="BM386" s="871"/>
      <c r="BN386" s="871"/>
      <c r="BO386" s="871"/>
      <c r="BP386" s="871"/>
      <c r="BQ386" s="861"/>
      <c r="BR386" s="872"/>
    </row>
    <row r="387" spans="1:70" s="428" customFormat="1" ht="11" x14ac:dyDescent="0.3">
      <c r="A387" s="841" t="s">
        <v>3885</v>
      </c>
      <c r="B387" s="842"/>
      <c r="C387" s="843">
        <v>43769</v>
      </c>
      <c r="D387" s="842"/>
      <c r="E387" s="844">
        <v>4221.3100000000004</v>
      </c>
      <c r="F387" s="842"/>
      <c r="G387" s="845">
        <v>35.792000000000002</v>
      </c>
      <c r="H387" s="847"/>
      <c r="I387" s="846" t="s">
        <v>430</v>
      </c>
      <c r="J387" s="846">
        <v>0.15670000000000001</v>
      </c>
      <c r="K387" s="846">
        <v>3.7991000000000001</v>
      </c>
      <c r="L387" s="846">
        <v>9.3452999999999999</v>
      </c>
      <c r="M387" s="846">
        <v>15.0129</v>
      </c>
      <c r="N387" s="848">
        <v>10.845800000000001</v>
      </c>
      <c r="O387" s="846">
        <v>9.3356999999999992</v>
      </c>
      <c r="P387" s="846">
        <v>20.506499999999999</v>
      </c>
      <c r="Q387" s="846">
        <v>15.941599999999999</v>
      </c>
      <c r="R387" s="846" t="s">
        <v>430</v>
      </c>
      <c r="S387" s="846">
        <v>4.9588000000000001</v>
      </c>
      <c r="T387" s="846">
        <v>25.740400000000001</v>
      </c>
      <c r="U387" s="846">
        <v>11.7034</v>
      </c>
      <c r="V387" s="846">
        <v>12.1409</v>
      </c>
      <c r="W387" s="846">
        <v>3.6457999999999999</v>
      </c>
      <c r="X387" s="846">
        <v>20.607299999999999</v>
      </c>
      <c r="Y387" s="847"/>
      <c r="Z387" s="844" t="s">
        <v>430</v>
      </c>
      <c r="AA387" s="844">
        <v>1</v>
      </c>
      <c r="AB387" s="844">
        <v>1</v>
      </c>
      <c r="AC387" s="844">
        <v>1</v>
      </c>
      <c r="AD387" s="844">
        <v>1</v>
      </c>
      <c r="AE387" s="844">
        <v>1</v>
      </c>
      <c r="AF387" s="844">
        <v>1</v>
      </c>
      <c r="AG387" s="844">
        <v>1</v>
      </c>
      <c r="AH387" s="844">
        <v>1</v>
      </c>
      <c r="AI387" s="844" t="s">
        <v>430</v>
      </c>
      <c r="AJ387" s="844">
        <v>1</v>
      </c>
      <c r="AK387" s="844">
        <v>1</v>
      </c>
      <c r="AL387" s="844">
        <v>1</v>
      </c>
      <c r="AM387" s="844">
        <v>1</v>
      </c>
      <c r="AN387" s="844">
        <v>1</v>
      </c>
      <c r="AO387" s="842"/>
      <c r="AP387" s="846" t="s">
        <v>430</v>
      </c>
      <c r="AQ387" s="846" t="s">
        <v>430</v>
      </c>
      <c r="AR387" s="846">
        <v>18.3</v>
      </c>
      <c r="AS387" s="846">
        <v>16.3</v>
      </c>
      <c r="AT387" s="846">
        <v>24.11</v>
      </c>
      <c r="AU387" s="849"/>
      <c r="AV387" s="844" t="s">
        <v>430</v>
      </c>
      <c r="AW387" s="844" t="s">
        <v>430</v>
      </c>
      <c r="AX387" s="844">
        <v>1</v>
      </c>
      <c r="AY387" s="844">
        <v>1</v>
      </c>
      <c r="AZ387" s="844">
        <v>1</v>
      </c>
      <c r="BA387" s="851"/>
      <c r="BB387" s="846">
        <v>12.954839177357901</v>
      </c>
      <c r="BC387" s="852">
        <v>0.94544161919215497</v>
      </c>
      <c r="BD387" s="852">
        <v>8.6043080139713402E-2</v>
      </c>
      <c r="BE387" s="852">
        <v>0.74507800258919799</v>
      </c>
      <c r="BF387" s="847"/>
      <c r="BG387" s="846">
        <v>28.575199999999999</v>
      </c>
      <c r="BH387" s="846">
        <v>30.241900000000001</v>
      </c>
      <c r="BI387" s="846">
        <v>18.4375</v>
      </c>
      <c r="BJ387" s="846">
        <v>22.7454</v>
      </c>
      <c r="BK387" s="842"/>
      <c r="BL387" s="855" t="s">
        <v>3886</v>
      </c>
      <c r="BM387" s="855" t="s">
        <v>3887</v>
      </c>
      <c r="BN387" s="855" t="s">
        <v>3888</v>
      </c>
      <c r="BO387" s="855" t="s">
        <v>3889</v>
      </c>
      <c r="BP387" s="855" t="s">
        <v>3890</v>
      </c>
      <c r="BQ387" s="842"/>
      <c r="BR387" s="856" t="s">
        <v>611</v>
      </c>
    </row>
    <row r="388" spans="1:70" s="428" customFormat="1" x14ac:dyDescent="0.25">
      <c r="A388" s="884" t="s">
        <v>93</v>
      </c>
      <c r="B388" s="402"/>
      <c r="C388" s="724"/>
      <c r="D388" s="402"/>
      <c r="E388" s="403"/>
      <c r="F388" s="402"/>
      <c r="G388" s="404"/>
      <c r="H388" s="406"/>
      <c r="I388" s="405" t="s">
        <v>430</v>
      </c>
      <c r="J388" s="405">
        <v>0.15670000000000001</v>
      </c>
      <c r="K388" s="405">
        <v>3.7991000000000001</v>
      </c>
      <c r="L388" s="405">
        <v>9.3452999999999999</v>
      </c>
      <c r="M388" s="405">
        <v>15.0129</v>
      </c>
      <c r="N388" s="407">
        <v>10.845800000000001</v>
      </c>
      <c r="O388" s="405">
        <v>9.3356999999999992</v>
      </c>
      <c r="P388" s="405">
        <v>20.506499999999999</v>
      </c>
      <c r="Q388" s="405">
        <v>15.941599999999999</v>
      </c>
      <c r="R388" s="405" t="s">
        <v>430</v>
      </c>
      <c r="S388" s="405">
        <v>4.9588000000000001</v>
      </c>
      <c r="T388" s="405">
        <v>25.740400000000001</v>
      </c>
      <c r="U388" s="405">
        <v>11.7034</v>
      </c>
      <c r="V388" s="405">
        <v>12.1409</v>
      </c>
      <c r="W388" s="405">
        <v>3.6457999999999999</v>
      </c>
      <c r="X388" s="405">
        <v>20.607299999999999</v>
      </c>
      <c r="Y388" s="406"/>
      <c r="Z388" s="403">
        <v>0</v>
      </c>
      <c r="AA388" s="403">
        <v>1</v>
      </c>
      <c r="AB388" s="403">
        <v>1</v>
      </c>
      <c r="AC388" s="403">
        <v>1</v>
      </c>
      <c r="AD388" s="403">
        <v>1</v>
      </c>
      <c r="AE388" s="403">
        <v>1</v>
      </c>
      <c r="AF388" s="403">
        <v>1</v>
      </c>
      <c r="AG388" s="403">
        <v>1</v>
      </c>
      <c r="AH388" s="403">
        <v>1</v>
      </c>
      <c r="AI388" s="403">
        <v>0</v>
      </c>
      <c r="AJ388" s="403">
        <v>1</v>
      </c>
      <c r="AK388" s="403">
        <v>1</v>
      </c>
      <c r="AL388" s="403">
        <v>1</v>
      </c>
      <c r="AM388" s="403">
        <v>1</v>
      </c>
      <c r="AN388" s="403">
        <v>1</v>
      </c>
      <c r="AO388" s="402"/>
      <c r="AP388" s="405" t="s">
        <v>430</v>
      </c>
      <c r="AQ388" s="405" t="s">
        <v>430</v>
      </c>
      <c r="AR388" s="405">
        <v>18.3</v>
      </c>
      <c r="AS388" s="405">
        <v>16.3</v>
      </c>
      <c r="AT388" s="405">
        <v>24.11</v>
      </c>
      <c r="AU388" s="408"/>
      <c r="AV388" s="403">
        <v>0</v>
      </c>
      <c r="AW388" s="403">
        <v>0</v>
      </c>
      <c r="AX388" s="403">
        <v>1</v>
      </c>
      <c r="AY388" s="403">
        <v>1</v>
      </c>
      <c r="AZ388" s="403">
        <v>1</v>
      </c>
      <c r="BA388" s="409"/>
      <c r="BB388" s="405"/>
      <c r="BC388" s="410"/>
      <c r="BD388" s="410"/>
      <c r="BE388" s="410"/>
      <c r="BF388" s="406"/>
      <c r="BG388" s="405"/>
      <c r="BH388" s="405"/>
      <c r="BI388" s="405"/>
      <c r="BJ388" s="405"/>
      <c r="BK388" s="402"/>
      <c r="BL388" s="401"/>
      <c r="BM388" s="401"/>
      <c r="BN388" s="401"/>
      <c r="BO388" s="401"/>
      <c r="BP388" s="401"/>
      <c r="BQ388" s="402"/>
      <c r="BR388" s="411"/>
    </row>
    <row r="389" spans="1:70" s="428" customFormat="1" x14ac:dyDescent="0.25">
      <c r="A389" s="885" t="s">
        <v>94</v>
      </c>
      <c r="B389" s="373"/>
      <c r="C389" s="719"/>
      <c r="D389" s="373"/>
      <c r="E389" s="346"/>
      <c r="F389" s="373"/>
      <c r="G389" s="347"/>
      <c r="H389" s="374"/>
      <c r="I389" s="348" t="s">
        <v>430</v>
      </c>
      <c r="J389" s="348">
        <v>0.15670000000000001</v>
      </c>
      <c r="K389" s="348">
        <v>3.7991000000000001</v>
      </c>
      <c r="L389" s="348">
        <v>9.3452999999999999</v>
      </c>
      <c r="M389" s="348">
        <v>15.0129</v>
      </c>
      <c r="N389" s="350">
        <v>10.845800000000001</v>
      </c>
      <c r="O389" s="348">
        <v>9.3356999999999992</v>
      </c>
      <c r="P389" s="348">
        <v>20.506499999999999</v>
      </c>
      <c r="Q389" s="348">
        <v>15.941599999999999</v>
      </c>
      <c r="R389" s="348" t="s">
        <v>430</v>
      </c>
      <c r="S389" s="348">
        <v>4.9588000000000001</v>
      </c>
      <c r="T389" s="348">
        <v>25.740400000000001</v>
      </c>
      <c r="U389" s="348">
        <v>11.7034</v>
      </c>
      <c r="V389" s="348">
        <v>12.1409</v>
      </c>
      <c r="W389" s="348">
        <v>3.6457999999999999</v>
      </c>
      <c r="X389" s="348">
        <v>20.607299999999999</v>
      </c>
      <c r="Y389" s="374"/>
      <c r="Z389" s="346"/>
      <c r="AA389" s="346"/>
      <c r="AB389" s="346"/>
      <c r="AC389" s="346"/>
      <c r="AD389" s="346"/>
      <c r="AE389" s="346"/>
      <c r="AF389" s="346"/>
      <c r="AG389" s="346"/>
      <c r="AH389" s="346"/>
      <c r="AI389" s="346"/>
      <c r="AJ389" s="346"/>
      <c r="AK389" s="346"/>
      <c r="AL389" s="346"/>
      <c r="AM389" s="346"/>
      <c r="AN389" s="346"/>
      <c r="AO389" s="373"/>
      <c r="AP389" s="348" t="s">
        <v>430</v>
      </c>
      <c r="AQ389" s="348" t="s">
        <v>430</v>
      </c>
      <c r="AR389" s="348">
        <v>18.3</v>
      </c>
      <c r="AS389" s="348">
        <v>16.3</v>
      </c>
      <c r="AT389" s="348">
        <v>24.11</v>
      </c>
      <c r="AU389" s="351"/>
      <c r="AV389" s="346"/>
      <c r="AW389" s="346"/>
      <c r="AX389" s="346"/>
      <c r="AY389" s="346"/>
      <c r="AZ389" s="346"/>
      <c r="BA389" s="362"/>
      <c r="BB389" s="348"/>
      <c r="BC389" s="375"/>
      <c r="BD389" s="375"/>
      <c r="BE389" s="375"/>
      <c r="BF389" s="374"/>
      <c r="BG389" s="348"/>
      <c r="BH389" s="348"/>
      <c r="BI389" s="348"/>
      <c r="BJ389" s="348"/>
      <c r="BK389" s="373"/>
      <c r="BL389" s="372"/>
      <c r="BM389" s="372"/>
      <c r="BN389" s="372"/>
      <c r="BO389" s="372"/>
      <c r="BP389" s="372"/>
      <c r="BQ389" s="373"/>
      <c r="BR389" s="354"/>
    </row>
    <row r="390" spans="1:70" s="428" customFormat="1" x14ac:dyDescent="0.25">
      <c r="A390" s="885" t="s">
        <v>95</v>
      </c>
      <c r="B390" s="373"/>
      <c r="C390" s="719"/>
      <c r="D390" s="373"/>
      <c r="E390" s="346"/>
      <c r="F390" s="373"/>
      <c r="G390" s="347"/>
      <c r="H390" s="374"/>
      <c r="I390" s="348" t="s">
        <v>430</v>
      </c>
      <c r="J390" s="348">
        <v>0.15670000000000001</v>
      </c>
      <c r="K390" s="348">
        <v>3.7991000000000001</v>
      </c>
      <c r="L390" s="348">
        <v>9.3452999999999999</v>
      </c>
      <c r="M390" s="348">
        <v>15.0129</v>
      </c>
      <c r="N390" s="350">
        <v>10.845800000000001</v>
      </c>
      <c r="O390" s="348">
        <v>9.3356999999999992</v>
      </c>
      <c r="P390" s="348">
        <v>20.506499999999999</v>
      </c>
      <c r="Q390" s="348">
        <v>15.941599999999999</v>
      </c>
      <c r="R390" s="348" t="s">
        <v>430</v>
      </c>
      <c r="S390" s="348">
        <v>4.9588000000000001</v>
      </c>
      <c r="T390" s="348">
        <v>25.740400000000001</v>
      </c>
      <c r="U390" s="348">
        <v>11.7034</v>
      </c>
      <c r="V390" s="348">
        <v>12.1409</v>
      </c>
      <c r="W390" s="348">
        <v>3.6457999999999999</v>
      </c>
      <c r="X390" s="348">
        <v>20.607299999999999</v>
      </c>
      <c r="Y390" s="374"/>
      <c r="Z390" s="346"/>
      <c r="AA390" s="346"/>
      <c r="AB390" s="346"/>
      <c r="AC390" s="346"/>
      <c r="AD390" s="346"/>
      <c r="AE390" s="346"/>
      <c r="AF390" s="346"/>
      <c r="AG390" s="346"/>
      <c r="AH390" s="346"/>
      <c r="AI390" s="346"/>
      <c r="AJ390" s="346"/>
      <c r="AK390" s="346"/>
      <c r="AL390" s="346"/>
      <c r="AM390" s="346"/>
      <c r="AN390" s="346"/>
      <c r="AO390" s="373"/>
      <c r="AP390" s="348" t="s">
        <v>430</v>
      </c>
      <c r="AQ390" s="348" t="s">
        <v>430</v>
      </c>
      <c r="AR390" s="348">
        <v>18.3</v>
      </c>
      <c r="AS390" s="348">
        <v>16.3</v>
      </c>
      <c r="AT390" s="348">
        <v>24.11</v>
      </c>
      <c r="AU390" s="351"/>
      <c r="AV390" s="346"/>
      <c r="AW390" s="346"/>
      <c r="AX390" s="346"/>
      <c r="AY390" s="346"/>
      <c r="AZ390" s="346"/>
      <c r="BA390" s="362"/>
      <c r="BB390" s="348"/>
      <c r="BC390" s="375"/>
      <c r="BD390" s="375"/>
      <c r="BE390" s="375"/>
      <c r="BF390" s="374"/>
      <c r="BG390" s="348"/>
      <c r="BH390" s="348"/>
      <c r="BI390" s="348"/>
      <c r="BJ390" s="348"/>
      <c r="BK390" s="373"/>
      <c r="BL390" s="372"/>
      <c r="BM390" s="372"/>
      <c r="BN390" s="372"/>
      <c r="BO390" s="372"/>
      <c r="BP390" s="372"/>
      <c r="BQ390" s="373"/>
      <c r="BR390" s="354"/>
    </row>
    <row r="391" spans="1:70" s="428" customFormat="1" x14ac:dyDescent="0.25">
      <c r="A391" s="886" t="s">
        <v>96</v>
      </c>
      <c r="B391" s="413"/>
      <c r="C391" s="725"/>
      <c r="D391" s="413"/>
      <c r="E391" s="414"/>
      <c r="F391" s="413"/>
      <c r="G391" s="415"/>
      <c r="H391" s="417"/>
      <c r="I391" s="416" t="s">
        <v>430</v>
      </c>
      <c r="J391" s="416">
        <v>0.15670000000000001</v>
      </c>
      <c r="K391" s="416">
        <v>3.7991000000000001</v>
      </c>
      <c r="L391" s="416">
        <v>9.3452999999999999</v>
      </c>
      <c r="M391" s="416">
        <v>15.0129</v>
      </c>
      <c r="N391" s="418">
        <v>10.845800000000001</v>
      </c>
      <c r="O391" s="416">
        <v>9.3356999999999992</v>
      </c>
      <c r="P391" s="416">
        <v>20.506499999999999</v>
      </c>
      <c r="Q391" s="416">
        <v>15.941599999999999</v>
      </c>
      <c r="R391" s="416" t="s">
        <v>430</v>
      </c>
      <c r="S391" s="416">
        <v>4.9588000000000001</v>
      </c>
      <c r="T391" s="416">
        <v>25.740400000000001</v>
      </c>
      <c r="U391" s="416">
        <v>11.7034</v>
      </c>
      <c r="V391" s="416">
        <v>12.1409</v>
      </c>
      <c r="W391" s="416">
        <v>3.6457999999999999</v>
      </c>
      <c r="X391" s="416">
        <v>20.607299999999999</v>
      </c>
      <c r="Y391" s="417"/>
      <c r="Z391" s="414"/>
      <c r="AA391" s="414"/>
      <c r="AB391" s="414"/>
      <c r="AC391" s="414"/>
      <c r="AD391" s="414"/>
      <c r="AE391" s="414"/>
      <c r="AF391" s="414"/>
      <c r="AG391" s="414"/>
      <c r="AH391" s="414"/>
      <c r="AI391" s="414"/>
      <c r="AJ391" s="414"/>
      <c r="AK391" s="414"/>
      <c r="AL391" s="414"/>
      <c r="AM391" s="414"/>
      <c r="AN391" s="414"/>
      <c r="AO391" s="413"/>
      <c r="AP391" s="416" t="s">
        <v>430</v>
      </c>
      <c r="AQ391" s="416" t="s">
        <v>430</v>
      </c>
      <c r="AR391" s="416">
        <v>18.3</v>
      </c>
      <c r="AS391" s="416">
        <v>16.3</v>
      </c>
      <c r="AT391" s="416">
        <v>24.11</v>
      </c>
      <c r="AU391" s="419"/>
      <c r="AV391" s="414"/>
      <c r="AW391" s="414"/>
      <c r="AX391" s="414"/>
      <c r="AY391" s="414"/>
      <c r="AZ391" s="414"/>
      <c r="BA391" s="420"/>
      <c r="BB391" s="416"/>
      <c r="BC391" s="421"/>
      <c r="BD391" s="421"/>
      <c r="BE391" s="421"/>
      <c r="BF391" s="417"/>
      <c r="BG391" s="416"/>
      <c r="BH391" s="416"/>
      <c r="BI391" s="416"/>
      <c r="BJ391" s="416"/>
      <c r="BK391" s="413"/>
      <c r="BL391" s="412"/>
      <c r="BM391" s="412"/>
      <c r="BN391" s="412"/>
      <c r="BO391" s="412"/>
      <c r="BP391" s="412"/>
      <c r="BQ391" s="413"/>
      <c r="BR391" s="422"/>
    </row>
    <row r="392" spans="1:70" s="428" customFormat="1" ht="14.5" customHeight="1" x14ac:dyDescent="0.35">
      <c r="A392" s="873" t="s">
        <v>3891</v>
      </c>
      <c r="B392" s="861"/>
      <c r="C392" s="862"/>
      <c r="D392" s="861"/>
      <c r="E392" s="863"/>
      <c r="F392" s="861"/>
      <c r="G392" s="864"/>
      <c r="H392" s="866"/>
      <c r="I392" s="865"/>
      <c r="J392" s="865"/>
      <c r="K392" s="865"/>
      <c r="L392" s="865"/>
      <c r="M392" s="865"/>
      <c r="N392" s="867"/>
      <c r="O392" s="865"/>
      <c r="P392" s="865"/>
      <c r="Q392" s="865"/>
      <c r="R392" s="865"/>
      <c r="S392" s="865"/>
      <c r="T392" s="865"/>
      <c r="U392" s="865"/>
      <c r="V392" s="865"/>
      <c r="W392" s="865"/>
      <c r="X392" s="865"/>
      <c r="Y392" s="866"/>
      <c r="Z392" s="863"/>
      <c r="AA392" s="863"/>
      <c r="AB392" s="863"/>
      <c r="AC392" s="863"/>
      <c r="AD392" s="863"/>
      <c r="AE392" s="863"/>
      <c r="AF392" s="863"/>
      <c r="AG392" s="863"/>
      <c r="AH392" s="863"/>
      <c r="AI392" s="863"/>
      <c r="AJ392" s="863"/>
      <c r="AK392" s="863"/>
      <c r="AL392" s="863"/>
      <c r="AM392" s="863"/>
      <c r="AN392" s="863"/>
      <c r="AO392" s="861"/>
      <c r="AP392" s="865"/>
      <c r="AQ392" s="865"/>
      <c r="AR392" s="865"/>
      <c r="AS392" s="865"/>
      <c r="AT392" s="865"/>
      <c r="AU392" s="868"/>
      <c r="AV392" s="863"/>
      <c r="AW392" s="863"/>
      <c r="AX392" s="863"/>
      <c r="AY392" s="863"/>
      <c r="AZ392" s="863"/>
      <c r="BA392" s="869"/>
      <c r="BB392" s="865"/>
      <c r="BC392" s="870"/>
      <c r="BD392" s="870"/>
      <c r="BE392" s="870"/>
      <c r="BF392" s="866"/>
      <c r="BG392" s="865"/>
      <c r="BH392" s="865"/>
      <c r="BI392" s="865"/>
      <c r="BJ392" s="865"/>
      <c r="BK392" s="861"/>
      <c r="BL392" s="871"/>
      <c r="BM392" s="871"/>
      <c r="BN392" s="871"/>
      <c r="BO392" s="871"/>
      <c r="BP392" s="871"/>
      <c r="BQ392" s="861"/>
      <c r="BR392" s="872"/>
    </row>
    <row r="393" spans="1:70" s="428" customFormat="1" x14ac:dyDescent="0.25">
      <c r="A393" s="345" t="s">
        <v>3892</v>
      </c>
      <c r="B393" s="373"/>
      <c r="C393" s="719">
        <v>45448</v>
      </c>
      <c r="D393" s="373"/>
      <c r="E393" s="346">
        <v>6214.98</v>
      </c>
      <c r="F393" s="373"/>
      <c r="G393" s="347">
        <v>13.783300000000001</v>
      </c>
      <c r="H393" s="374"/>
      <c r="I393" s="348">
        <v>0.42699999999999999</v>
      </c>
      <c r="J393" s="348">
        <v>1.8834</v>
      </c>
      <c r="K393" s="348">
        <v>12.032</v>
      </c>
      <c r="L393" s="348">
        <v>22.1675</v>
      </c>
      <c r="M393" s="348">
        <v>19.981000000000002</v>
      </c>
      <c r="N393" s="350">
        <v>35.025799999999997</v>
      </c>
      <c r="O393" s="348">
        <v>13.656499999999999</v>
      </c>
      <c r="P393" s="348" t="s">
        <v>430</v>
      </c>
      <c r="Q393" s="348" t="s">
        <v>430</v>
      </c>
      <c r="R393" s="348" t="s">
        <v>430</v>
      </c>
      <c r="S393" s="348">
        <v>14.3368</v>
      </c>
      <c r="T393" s="348">
        <v>34.926699999999997</v>
      </c>
      <c r="U393" s="348">
        <v>21.567299999999999</v>
      </c>
      <c r="V393" s="348">
        <v>30.385400000000001</v>
      </c>
      <c r="W393" s="348">
        <v>7.2371999999999996</v>
      </c>
      <c r="X393" s="348">
        <v>15.6396</v>
      </c>
      <c r="Y393" s="374"/>
      <c r="Z393" s="346">
        <v>1</v>
      </c>
      <c r="AA393" s="346">
        <v>1</v>
      </c>
      <c r="AB393" s="346">
        <v>1</v>
      </c>
      <c r="AC393" s="346">
        <v>1</v>
      </c>
      <c r="AD393" s="346">
        <v>1</v>
      </c>
      <c r="AE393" s="346">
        <v>1</v>
      </c>
      <c r="AF393" s="346">
        <v>1</v>
      </c>
      <c r="AG393" s="346" t="s">
        <v>430</v>
      </c>
      <c r="AH393" s="346" t="s">
        <v>430</v>
      </c>
      <c r="AI393" s="346" t="s">
        <v>430</v>
      </c>
      <c r="AJ393" s="346">
        <v>1</v>
      </c>
      <c r="AK393" s="346">
        <v>1</v>
      </c>
      <c r="AL393" s="346">
        <v>1</v>
      </c>
      <c r="AM393" s="346">
        <v>1</v>
      </c>
      <c r="AN393" s="346">
        <v>1</v>
      </c>
      <c r="AO393" s="373"/>
      <c r="AP393" s="348" t="s">
        <v>430</v>
      </c>
      <c r="AQ393" s="348" t="s">
        <v>430</v>
      </c>
      <c r="AR393" s="348" t="s">
        <v>430</v>
      </c>
      <c r="AS393" s="348" t="s">
        <v>430</v>
      </c>
      <c r="AT393" s="348">
        <v>49.49</v>
      </c>
      <c r="AU393" s="351"/>
      <c r="AV393" s="346" t="s">
        <v>430</v>
      </c>
      <c r="AW393" s="346" t="s">
        <v>430</v>
      </c>
      <c r="AX393" s="346" t="s">
        <v>430</v>
      </c>
      <c r="AY393" s="346" t="s">
        <v>430</v>
      </c>
      <c r="AZ393" s="346">
        <v>1</v>
      </c>
      <c r="BA393" s="362"/>
      <c r="BB393" s="348">
        <v>17.625460485346299</v>
      </c>
      <c r="BC393" s="375">
        <v>0.97126200811331298</v>
      </c>
      <c r="BD393" s="375">
        <v>4.3949889636236202E-2</v>
      </c>
      <c r="BE393" s="375">
        <v>0.44773879218560397</v>
      </c>
      <c r="BF393" s="374"/>
      <c r="BG393" s="348">
        <v>46.741399999999999</v>
      </c>
      <c r="BH393" s="348">
        <v>18.543600000000001</v>
      </c>
      <c r="BI393" s="348">
        <v>32.133400000000002</v>
      </c>
      <c r="BJ393" s="348">
        <v>2.5815999999999999</v>
      </c>
      <c r="BK393" s="373"/>
      <c r="BL393" s="372" t="s">
        <v>3893</v>
      </c>
      <c r="BM393" s="372" t="s">
        <v>3894</v>
      </c>
      <c r="BN393" s="372" t="s">
        <v>3895</v>
      </c>
      <c r="BO393" s="372" t="s">
        <v>3896</v>
      </c>
      <c r="BP393" s="372" t="s">
        <v>3897</v>
      </c>
      <c r="BQ393" s="373"/>
      <c r="BR393" s="354" t="s">
        <v>463</v>
      </c>
    </row>
    <row r="394" spans="1:70" s="428" customFormat="1" x14ac:dyDescent="0.25">
      <c r="A394" s="884" t="s">
        <v>93</v>
      </c>
      <c r="B394" s="402"/>
      <c r="C394" s="724"/>
      <c r="D394" s="402"/>
      <c r="E394" s="403"/>
      <c r="F394" s="402"/>
      <c r="G394" s="404"/>
      <c r="H394" s="406"/>
      <c r="I394" s="405">
        <v>0.42699999999999999</v>
      </c>
      <c r="J394" s="405">
        <v>1.8834</v>
      </c>
      <c r="K394" s="405">
        <v>12.032</v>
      </c>
      <c r="L394" s="405">
        <v>22.1675</v>
      </c>
      <c r="M394" s="405">
        <v>19.981000000000002</v>
      </c>
      <c r="N394" s="407">
        <v>35.025799999999997</v>
      </c>
      <c r="O394" s="405">
        <v>13.656499999999999</v>
      </c>
      <c r="P394" s="405" t="s">
        <v>430</v>
      </c>
      <c r="Q394" s="405" t="s">
        <v>430</v>
      </c>
      <c r="R394" s="405" t="s">
        <v>430</v>
      </c>
      <c r="S394" s="405">
        <v>14.3368</v>
      </c>
      <c r="T394" s="405">
        <v>34.926699999999997</v>
      </c>
      <c r="U394" s="405">
        <v>21.567299999999999</v>
      </c>
      <c r="V394" s="405">
        <v>30.385400000000001</v>
      </c>
      <c r="W394" s="405">
        <v>7.2371999999999996</v>
      </c>
      <c r="X394" s="405">
        <v>15.6396</v>
      </c>
      <c r="Y394" s="406"/>
      <c r="Z394" s="403">
        <v>1</v>
      </c>
      <c r="AA394" s="403">
        <v>1</v>
      </c>
      <c r="AB394" s="403">
        <v>1</v>
      </c>
      <c r="AC394" s="403">
        <v>1</v>
      </c>
      <c r="AD394" s="403">
        <v>1</v>
      </c>
      <c r="AE394" s="403">
        <v>1</v>
      </c>
      <c r="AF394" s="403">
        <v>1</v>
      </c>
      <c r="AG394" s="403">
        <v>0</v>
      </c>
      <c r="AH394" s="403">
        <v>0</v>
      </c>
      <c r="AI394" s="403">
        <v>0</v>
      </c>
      <c r="AJ394" s="403">
        <v>1</v>
      </c>
      <c r="AK394" s="403">
        <v>1</v>
      </c>
      <c r="AL394" s="403">
        <v>1</v>
      </c>
      <c r="AM394" s="403">
        <v>1</v>
      </c>
      <c r="AN394" s="403">
        <v>1</v>
      </c>
      <c r="AO394" s="402"/>
      <c r="AP394" s="405" t="s">
        <v>430</v>
      </c>
      <c r="AQ394" s="405" t="s">
        <v>430</v>
      </c>
      <c r="AR394" s="405" t="s">
        <v>430</v>
      </c>
      <c r="AS394" s="405" t="s">
        <v>430</v>
      </c>
      <c r="AT394" s="405">
        <v>49.49</v>
      </c>
      <c r="AU394" s="408"/>
      <c r="AV394" s="403">
        <v>0</v>
      </c>
      <c r="AW394" s="403">
        <v>0</v>
      </c>
      <c r="AX394" s="403">
        <v>0</v>
      </c>
      <c r="AY394" s="403">
        <v>0</v>
      </c>
      <c r="AZ394" s="403">
        <v>1</v>
      </c>
      <c r="BA394" s="409"/>
      <c r="BB394" s="405"/>
      <c r="BC394" s="410"/>
      <c r="BD394" s="410"/>
      <c r="BE394" s="410"/>
      <c r="BF394" s="406"/>
      <c r="BG394" s="405"/>
      <c r="BH394" s="405"/>
      <c r="BI394" s="405"/>
      <c r="BJ394" s="405"/>
      <c r="BK394" s="402"/>
      <c r="BL394" s="401"/>
      <c r="BM394" s="401"/>
      <c r="BN394" s="401"/>
      <c r="BO394" s="401"/>
      <c r="BP394" s="401"/>
      <c r="BQ394" s="402"/>
      <c r="BR394" s="411"/>
    </row>
    <row r="395" spans="1:70" s="428" customFormat="1" x14ac:dyDescent="0.25">
      <c r="A395" s="885" t="s">
        <v>94</v>
      </c>
      <c r="B395" s="373"/>
      <c r="C395" s="719"/>
      <c r="D395" s="373"/>
      <c r="E395" s="346"/>
      <c r="F395" s="373"/>
      <c r="G395" s="347"/>
      <c r="H395" s="374"/>
      <c r="I395" s="348">
        <v>0.42699999999999999</v>
      </c>
      <c r="J395" s="348">
        <v>1.8834</v>
      </c>
      <c r="K395" s="348">
        <v>12.032</v>
      </c>
      <c r="L395" s="348">
        <v>22.1675</v>
      </c>
      <c r="M395" s="348">
        <v>19.981000000000002</v>
      </c>
      <c r="N395" s="350">
        <v>35.025799999999997</v>
      </c>
      <c r="O395" s="348">
        <v>13.656499999999999</v>
      </c>
      <c r="P395" s="348" t="s">
        <v>430</v>
      </c>
      <c r="Q395" s="348" t="s">
        <v>430</v>
      </c>
      <c r="R395" s="348" t="s">
        <v>430</v>
      </c>
      <c r="S395" s="348">
        <v>14.3368</v>
      </c>
      <c r="T395" s="348">
        <v>34.926699999999997</v>
      </c>
      <c r="U395" s="348">
        <v>21.567299999999999</v>
      </c>
      <c r="V395" s="348">
        <v>30.385400000000001</v>
      </c>
      <c r="W395" s="348">
        <v>7.2371999999999996</v>
      </c>
      <c r="X395" s="348">
        <v>15.6396</v>
      </c>
      <c r="Y395" s="374"/>
      <c r="Z395" s="346"/>
      <c r="AA395" s="346"/>
      <c r="AB395" s="346"/>
      <c r="AC395" s="346"/>
      <c r="AD395" s="346"/>
      <c r="AE395" s="346"/>
      <c r="AF395" s="346"/>
      <c r="AG395" s="346"/>
      <c r="AH395" s="346"/>
      <c r="AI395" s="346"/>
      <c r="AJ395" s="346"/>
      <c r="AK395" s="346"/>
      <c r="AL395" s="346"/>
      <c r="AM395" s="346"/>
      <c r="AN395" s="346"/>
      <c r="AO395" s="373"/>
      <c r="AP395" s="348" t="s">
        <v>430</v>
      </c>
      <c r="AQ395" s="348" t="s">
        <v>430</v>
      </c>
      <c r="AR395" s="348" t="s">
        <v>430</v>
      </c>
      <c r="AS395" s="348" t="s">
        <v>430</v>
      </c>
      <c r="AT395" s="348">
        <v>49.49</v>
      </c>
      <c r="AU395" s="351"/>
      <c r="AV395" s="346"/>
      <c r="AW395" s="346"/>
      <c r="AX395" s="346"/>
      <c r="AY395" s="346"/>
      <c r="AZ395" s="346"/>
      <c r="BA395" s="362"/>
      <c r="BB395" s="348"/>
      <c r="BC395" s="375"/>
      <c r="BD395" s="375"/>
      <c r="BE395" s="375"/>
      <c r="BF395" s="374"/>
      <c r="BG395" s="348"/>
      <c r="BH395" s="348"/>
      <c r="BI395" s="348"/>
      <c r="BJ395" s="348"/>
      <c r="BK395" s="373"/>
      <c r="BL395" s="372"/>
      <c r="BM395" s="372"/>
      <c r="BN395" s="372"/>
      <c r="BO395" s="372"/>
      <c r="BP395" s="372"/>
      <c r="BQ395" s="373"/>
      <c r="BR395" s="354"/>
    </row>
    <row r="396" spans="1:70" s="428" customFormat="1" x14ac:dyDescent="0.25">
      <c r="A396" s="885" t="s">
        <v>95</v>
      </c>
      <c r="B396" s="373"/>
      <c r="C396" s="719"/>
      <c r="D396" s="373"/>
      <c r="E396" s="346"/>
      <c r="F396" s="373"/>
      <c r="G396" s="347"/>
      <c r="H396" s="374"/>
      <c r="I396" s="348">
        <v>0.42699999999999999</v>
      </c>
      <c r="J396" s="348">
        <v>1.8834</v>
      </c>
      <c r="K396" s="348">
        <v>12.032</v>
      </c>
      <c r="L396" s="348">
        <v>22.1675</v>
      </c>
      <c r="M396" s="348">
        <v>19.981000000000002</v>
      </c>
      <c r="N396" s="350">
        <v>35.025799999999997</v>
      </c>
      <c r="O396" s="348">
        <v>13.656499999999999</v>
      </c>
      <c r="P396" s="348" t="s">
        <v>430</v>
      </c>
      <c r="Q396" s="348" t="s">
        <v>430</v>
      </c>
      <c r="R396" s="348" t="s">
        <v>430</v>
      </c>
      <c r="S396" s="348">
        <v>14.3368</v>
      </c>
      <c r="T396" s="348">
        <v>34.926699999999997</v>
      </c>
      <c r="U396" s="348">
        <v>21.567299999999999</v>
      </c>
      <c r="V396" s="348">
        <v>30.385400000000001</v>
      </c>
      <c r="W396" s="348">
        <v>7.2371999999999996</v>
      </c>
      <c r="X396" s="348">
        <v>15.6396</v>
      </c>
      <c r="Y396" s="374"/>
      <c r="Z396" s="346"/>
      <c r="AA396" s="346"/>
      <c r="AB396" s="346"/>
      <c r="AC396" s="346"/>
      <c r="AD396" s="346"/>
      <c r="AE396" s="346"/>
      <c r="AF396" s="346"/>
      <c r="AG396" s="346"/>
      <c r="AH396" s="346"/>
      <c r="AI396" s="346"/>
      <c r="AJ396" s="346"/>
      <c r="AK396" s="346"/>
      <c r="AL396" s="346"/>
      <c r="AM396" s="346"/>
      <c r="AN396" s="346"/>
      <c r="AO396" s="373"/>
      <c r="AP396" s="348" t="s">
        <v>430</v>
      </c>
      <c r="AQ396" s="348" t="s">
        <v>430</v>
      </c>
      <c r="AR396" s="348" t="s">
        <v>430</v>
      </c>
      <c r="AS396" s="348" t="s">
        <v>430</v>
      </c>
      <c r="AT396" s="348">
        <v>49.49</v>
      </c>
      <c r="AU396" s="351"/>
      <c r="AV396" s="346"/>
      <c r="AW396" s="346"/>
      <c r="AX396" s="346"/>
      <c r="AY396" s="346"/>
      <c r="AZ396" s="346"/>
      <c r="BA396" s="362"/>
      <c r="BB396" s="348"/>
      <c r="BC396" s="375"/>
      <c r="BD396" s="375"/>
      <c r="BE396" s="375"/>
      <c r="BF396" s="374"/>
      <c r="BG396" s="348"/>
      <c r="BH396" s="348"/>
      <c r="BI396" s="348"/>
      <c r="BJ396" s="348"/>
      <c r="BK396" s="373"/>
      <c r="BL396" s="372"/>
      <c r="BM396" s="372"/>
      <c r="BN396" s="372"/>
      <c r="BO396" s="372"/>
      <c r="BP396" s="372"/>
      <c r="BQ396" s="373"/>
      <c r="BR396" s="354"/>
    </row>
    <row r="397" spans="1:70" s="428" customFormat="1" x14ac:dyDescent="0.25">
      <c r="A397" s="886" t="s">
        <v>96</v>
      </c>
      <c r="B397" s="413"/>
      <c r="C397" s="725"/>
      <c r="D397" s="413"/>
      <c r="E397" s="414"/>
      <c r="F397" s="413"/>
      <c r="G397" s="415"/>
      <c r="H397" s="417"/>
      <c r="I397" s="416">
        <v>0.42699999999999999</v>
      </c>
      <c r="J397" s="416">
        <v>1.8834</v>
      </c>
      <c r="K397" s="416">
        <v>12.032</v>
      </c>
      <c r="L397" s="416">
        <v>22.1675</v>
      </c>
      <c r="M397" s="416">
        <v>19.981000000000002</v>
      </c>
      <c r="N397" s="418">
        <v>35.025799999999997</v>
      </c>
      <c r="O397" s="416">
        <v>13.656499999999999</v>
      </c>
      <c r="P397" s="416" t="s">
        <v>430</v>
      </c>
      <c r="Q397" s="416" t="s">
        <v>430</v>
      </c>
      <c r="R397" s="416" t="s">
        <v>430</v>
      </c>
      <c r="S397" s="416">
        <v>14.3368</v>
      </c>
      <c r="T397" s="416">
        <v>34.926699999999997</v>
      </c>
      <c r="U397" s="416">
        <v>21.567299999999999</v>
      </c>
      <c r="V397" s="416">
        <v>30.385400000000001</v>
      </c>
      <c r="W397" s="416">
        <v>7.2371999999999996</v>
      </c>
      <c r="X397" s="416">
        <v>15.6396</v>
      </c>
      <c r="Y397" s="417"/>
      <c r="Z397" s="414"/>
      <c r="AA397" s="414"/>
      <c r="AB397" s="414"/>
      <c r="AC397" s="414"/>
      <c r="AD397" s="414"/>
      <c r="AE397" s="414"/>
      <c r="AF397" s="414"/>
      <c r="AG397" s="414"/>
      <c r="AH397" s="414"/>
      <c r="AI397" s="414"/>
      <c r="AJ397" s="414"/>
      <c r="AK397" s="414"/>
      <c r="AL397" s="414"/>
      <c r="AM397" s="414"/>
      <c r="AN397" s="414"/>
      <c r="AO397" s="413"/>
      <c r="AP397" s="416" t="s">
        <v>430</v>
      </c>
      <c r="AQ397" s="416" t="s">
        <v>430</v>
      </c>
      <c r="AR397" s="416" t="s">
        <v>430</v>
      </c>
      <c r="AS397" s="416" t="s">
        <v>430</v>
      </c>
      <c r="AT397" s="416">
        <v>49.49</v>
      </c>
      <c r="AU397" s="419"/>
      <c r="AV397" s="414"/>
      <c r="AW397" s="414"/>
      <c r="AX397" s="414"/>
      <c r="AY397" s="414"/>
      <c r="AZ397" s="414"/>
      <c r="BA397" s="420"/>
      <c r="BB397" s="416"/>
      <c r="BC397" s="421"/>
      <c r="BD397" s="421"/>
      <c r="BE397" s="421"/>
      <c r="BF397" s="417"/>
      <c r="BG397" s="416"/>
      <c r="BH397" s="416"/>
      <c r="BI397" s="416"/>
      <c r="BJ397" s="416"/>
      <c r="BK397" s="413"/>
      <c r="BL397" s="412"/>
      <c r="BM397" s="412"/>
      <c r="BN397" s="412"/>
      <c r="BO397" s="412"/>
      <c r="BP397" s="412"/>
      <c r="BQ397" s="413"/>
      <c r="BR397" s="422"/>
    </row>
    <row r="398" spans="1:70" s="428" customFormat="1" ht="14.5" customHeight="1" x14ac:dyDescent="0.35">
      <c r="A398" s="873" t="s">
        <v>3898</v>
      </c>
      <c r="B398" s="861"/>
      <c r="C398" s="862"/>
      <c r="D398" s="861"/>
      <c r="E398" s="863"/>
      <c r="F398" s="861"/>
      <c r="G398" s="864"/>
      <c r="H398" s="866"/>
      <c r="I398" s="865"/>
      <c r="J398" s="865"/>
      <c r="K398" s="865"/>
      <c r="L398" s="865"/>
      <c r="M398" s="865"/>
      <c r="N398" s="867"/>
      <c r="O398" s="865"/>
      <c r="P398" s="865"/>
      <c r="Q398" s="865"/>
      <c r="R398" s="865"/>
      <c r="S398" s="865"/>
      <c r="T398" s="865"/>
      <c r="U398" s="865"/>
      <c r="V398" s="865"/>
      <c r="W398" s="865"/>
      <c r="X398" s="865"/>
      <c r="Y398" s="866"/>
      <c r="Z398" s="863"/>
      <c r="AA398" s="863"/>
      <c r="AB398" s="863"/>
      <c r="AC398" s="863"/>
      <c r="AD398" s="863"/>
      <c r="AE398" s="863"/>
      <c r="AF398" s="863"/>
      <c r="AG398" s="863"/>
      <c r="AH398" s="863"/>
      <c r="AI398" s="863"/>
      <c r="AJ398" s="863"/>
      <c r="AK398" s="863"/>
      <c r="AL398" s="863"/>
      <c r="AM398" s="863"/>
      <c r="AN398" s="863"/>
      <c r="AO398" s="861"/>
      <c r="AP398" s="865"/>
      <c r="AQ398" s="865"/>
      <c r="AR398" s="865"/>
      <c r="AS398" s="865"/>
      <c r="AT398" s="865"/>
      <c r="AU398" s="868"/>
      <c r="AV398" s="863"/>
      <c r="AW398" s="863"/>
      <c r="AX398" s="863"/>
      <c r="AY398" s="863"/>
      <c r="AZ398" s="863"/>
      <c r="BA398" s="869"/>
      <c r="BB398" s="865"/>
      <c r="BC398" s="870"/>
      <c r="BD398" s="870"/>
      <c r="BE398" s="870"/>
      <c r="BF398" s="866"/>
      <c r="BG398" s="865"/>
      <c r="BH398" s="865"/>
      <c r="BI398" s="865"/>
      <c r="BJ398" s="865"/>
      <c r="BK398" s="861"/>
      <c r="BL398" s="871"/>
      <c r="BM398" s="871"/>
      <c r="BN398" s="871"/>
      <c r="BO398" s="871"/>
      <c r="BP398" s="871"/>
      <c r="BQ398" s="861"/>
      <c r="BR398" s="872"/>
    </row>
    <row r="399" spans="1:70" s="428" customFormat="1" x14ac:dyDescent="0.25">
      <c r="A399" s="345" t="s">
        <v>3899</v>
      </c>
      <c r="B399" s="373"/>
      <c r="C399" s="719">
        <v>45635</v>
      </c>
      <c r="D399" s="373"/>
      <c r="E399" s="346">
        <v>164.27099999999999</v>
      </c>
      <c r="F399" s="373"/>
      <c r="G399" s="347">
        <v>8.1800999999999995</v>
      </c>
      <c r="H399" s="374"/>
      <c r="I399" s="348">
        <v>0.47910000000000003</v>
      </c>
      <c r="J399" s="348">
        <v>-0.42480000000000001</v>
      </c>
      <c r="K399" s="348">
        <v>1.3907</v>
      </c>
      <c r="L399" s="348">
        <v>6.7285000000000004</v>
      </c>
      <c r="M399" s="348">
        <v>2.7444000000000002</v>
      </c>
      <c r="N399" s="350">
        <v>5.6478000000000002</v>
      </c>
      <c r="O399" s="348" t="s">
        <v>430</v>
      </c>
      <c r="P399" s="348" t="s">
        <v>430</v>
      </c>
      <c r="Q399" s="348" t="s">
        <v>430</v>
      </c>
      <c r="R399" s="348" t="s">
        <v>430</v>
      </c>
      <c r="S399" s="348">
        <v>2.8801000000000001</v>
      </c>
      <c r="T399" s="348">
        <v>17.979399999999998</v>
      </c>
      <c r="U399" s="348">
        <v>0.93279999999999996</v>
      </c>
      <c r="V399" s="348">
        <v>7.0357000000000003</v>
      </c>
      <c r="W399" s="348">
        <v>0.20949999999999999</v>
      </c>
      <c r="X399" s="348">
        <v>-11.170500000000001</v>
      </c>
      <c r="Y399" s="374"/>
      <c r="Z399" s="346">
        <v>1</v>
      </c>
      <c r="AA399" s="346">
        <v>1</v>
      </c>
      <c r="AB399" s="346">
        <v>1</v>
      </c>
      <c r="AC399" s="346">
        <v>1</v>
      </c>
      <c r="AD399" s="346">
        <v>1</v>
      </c>
      <c r="AE399" s="346">
        <v>1</v>
      </c>
      <c r="AF399" s="346" t="s">
        <v>430</v>
      </c>
      <c r="AG399" s="346" t="s">
        <v>430</v>
      </c>
      <c r="AH399" s="346" t="s">
        <v>430</v>
      </c>
      <c r="AI399" s="346" t="s">
        <v>430</v>
      </c>
      <c r="AJ399" s="346">
        <v>1</v>
      </c>
      <c r="AK399" s="346">
        <v>1</v>
      </c>
      <c r="AL399" s="346">
        <v>1</v>
      </c>
      <c r="AM399" s="346">
        <v>1</v>
      </c>
      <c r="AN399" s="346">
        <v>1</v>
      </c>
      <c r="AO399" s="373"/>
      <c r="AP399" s="348" t="s">
        <v>430</v>
      </c>
      <c r="AQ399" s="348" t="s">
        <v>430</v>
      </c>
      <c r="AR399" s="348" t="s">
        <v>430</v>
      </c>
      <c r="AS399" s="348" t="s">
        <v>430</v>
      </c>
      <c r="AT399" s="348">
        <v>8.5299999999999994</v>
      </c>
      <c r="AU399" s="351"/>
      <c r="AV399" s="346" t="s">
        <v>430</v>
      </c>
      <c r="AW399" s="346" t="s">
        <v>430</v>
      </c>
      <c r="AX399" s="346" t="s">
        <v>430</v>
      </c>
      <c r="AY399" s="346" t="s">
        <v>430</v>
      </c>
      <c r="AZ399" s="346">
        <v>1</v>
      </c>
      <c r="BA399" s="362"/>
      <c r="BB399" s="348">
        <v>16.573333579885201</v>
      </c>
      <c r="BC399" s="375">
        <v>1.1406018665648601</v>
      </c>
      <c r="BD399" s="375">
        <v>-7.4632662303846894E-2</v>
      </c>
      <c r="BE399" s="375">
        <v>-1.1897963370593401</v>
      </c>
      <c r="BF399" s="374"/>
      <c r="BG399" s="348">
        <v>58.015999999999998</v>
      </c>
      <c r="BH399" s="348">
        <v>11.2034</v>
      </c>
      <c r="BI399" s="348">
        <v>29.819700000000001</v>
      </c>
      <c r="BJ399" s="348">
        <v>0.96089999999999998</v>
      </c>
      <c r="BK399" s="373"/>
      <c r="BL399" s="372" t="s">
        <v>3900</v>
      </c>
      <c r="BM399" s="372" t="s">
        <v>3901</v>
      </c>
      <c r="BN399" s="372" t="s">
        <v>3902</v>
      </c>
      <c r="BO399" s="372" t="s">
        <v>3903</v>
      </c>
      <c r="BP399" s="372" t="s">
        <v>3904</v>
      </c>
      <c r="BQ399" s="373"/>
      <c r="BR399" s="354" t="s">
        <v>476</v>
      </c>
    </row>
    <row r="400" spans="1:70" s="428" customFormat="1" x14ac:dyDescent="0.25">
      <c r="A400" s="884" t="s">
        <v>93</v>
      </c>
      <c r="B400" s="402"/>
      <c r="C400" s="724"/>
      <c r="D400" s="402"/>
      <c r="E400" s="403"/>
      <c r="F400" s="402"/>
      <c r="G400" s="404"/>
      <c r="H400" s="406"/>
      <c r="I400" s="405">
        <v>0.47910000000000003</v>
      </c>
      <c r="J400" s="405">
        <v>-0.42480000000000001</v>
      </c>
      <c r="K400" s="405">
        <v>1.3907</v>
      </c>
      <c r="L400" s="405">
        <v>6.7285000000000004</v>
      </c>
      <c r="M400" s="405">
        <v>2.7444000000000002</v>
      </c>
      <c r="N400" s="407">
        <v>5.6478000000000002</v>
      </c>
      <c r="O400" s="405" t="s">
        <v>430</v>
      </c>
      <c r="P400" s="405" t="s">
        <v>430</v>
      </c>
      <c r="Q400" s="405" t="s">
        <v>430</v>
      </c>
      <c r="R400" s="405" t="s">
        <v>430</v>
      </c>
      <c r="S400" s="405">
        <v>2.8801000000000001</v>
      </c>
      <c r="T400" s="405">
        <v>17.979399999999998</v>
      </c>
      <c r="U400" s="405">
        <v>0.93279999999999996</v>
      </c>
      <c r="V400" s="405">
        <v>7.0357000000000003</v>
      </c>
      <c r="W400" s="405">
        <v>0.20949999999999999</v>
      </c>
      <c r="X400" s="405">
        <v>-11.170500000000001</v>
      </c>
      <c r="Y400" s="406"/>
      <c r="Z400" s="403">
        <v>1</v>
      </c>
      <c r="AA400" s="403">
        <v>1</v>
      </c>
      <c r="AB400" s="403">
        <v>1</v>
      </c>
      <c r="AC400" s="403">
        <v>1</v>
      </c>
      <c r="AD400" s="403">
        <v>1</v>
      </c>
      <c r="AE400" s="403">
        <v>1</v>
      </c>
      <c r="AF400" s="403">
        <v>0</v>
      </c>
      <c r="AG400" s="403">
        <v>0</v>
      </c>
      <c r="AH400" s="403">
        <v>0</v>
      </c>
      <c r="AI400" s="403">
        <v>0</v>
      </c>
      <c r="AJ400" s="403">
        <v>1</v>
      </c>
      <c r="AK400" s="403">
        <v>1</v>
      </c>
      <c r="AL400" s="403">
        <v>1</v>
      </c>
      <c r="AM400" s="403">
        <v>1</v>
      </c>
      <c r="AN400" s="403">
        <v>1</v>
      </c>
      <c r="AO400" s="402"/>
      <c r="AP400" s="405" t="s">
        <v>430</v>
      </c>
      <c r="AQ400" s="405" t="s">
        <v>430</v>
      </c>
      <c r="AR400" s="405" t="s">
        <v>430</v>
      </c>
      <c r="AS400" s="405" t="s">
        <v>430</v>
      </c>
      <c r="AT400" s="405">
        <v>8.5299999999999994</v>
      </c>
      <c r="AU400" s="408"/>
      <c r="AV400" s="403">
        <v>0</v>
      </c>
      <c r="AW400" s="403">
        <v>0</v>
      </c>
      <c r="AX400" s="403">
        <v>0</v>
      </c>
      <c r="AY400" s="403">
        <v>0</v>
      </c>
      <c r="AZ400" s="403">
        <v>1</v>
      </c>
      <c r="BA400" s="409"/>
      <c r="BB400" s="405"/>
      <c r="BC400" s="410"/>
      <c r="BD400" s="410"/>
      <c r="BE400" s="410"/>
      <c r="BF400" s="406"/>
      <c r="BG400" s="405"/>
      <c r="BH400" s="405"/>
      <c r="BI400" s="405"/>
      <c r="BJ400" s="405"/>
      <c r="BK400" s="402"/>
      <c r="BL400" s="401"/>
      <c r="BM400" s="401"/>
      <c r="BN400" s="401"/>
      <c r="BO400" s="401"/>
      <c r="BP400" s="401"/>
      <c r="BQ400" s="402"/>
      <c r="BR400" s="411"/>
    </row>
    <row r="401" spans="1:70" s="428" customFormat="1" x14ac:dyDescent="0.25">
      <c r="A401" s="885" t="s">
        <v>94</v>
      </c>
      <c r="B401" s="373"/>
      <c r="C401" s="719"/>
      <c r="D401" s="373"/>
      <c r="E401" s="346"/>
      <c r="F401" s="373"/>
      <c r="G401" s="347"/>
      <c r="H401" s="374"/>
      <c r="I401" s="348">
        <v>0.47910000000000003</v>
      </c>
      <c r="J401" s="348">
        <v>-0.42480000000000001</v>
      </c>
      <c r="K401" s="348">
        <v>1.3907</v>
      </c>
      <c r="L401" s="348">
        <v>6.7285000000000004</v>
      </c>
      <c r="M401" s="348">
        <v>2.7444000000000002</v>
      </c>
      <c r="N401" s="350">
        <v>5.6478000000000002</v>
      </c>
      <c r="O401" s="348" t="s">
        <v>430</v>
      </c>
      <c r="P401" s="348" t="s">
        <v>430</v>
      </c>
      <c r="Q401" s="348" t="s">
        <v>430</v>
      </c>
      <c r="R401" s="348" t="s">
        <v>430</v>
      </c>
      <c r="S401" s="348">
        <v>2.8801000000000001</v>
      </c>
      <c r="T401" s="348">
        <v>17.979399999999998</v>
      </c>
      <c r="U401" s="348">
        <v>0.93279999999999996</v>
      </c>
      <c r="V401" s="348">
        <v>7.0357000000000003</v>
      </c>
      <c r="W401" s="348">
        <v>0.20949999999999999</v>
      </c>
      <c r="X401" s="348">
        <v>-11.170500000000001</v>
      </c>
      <c r="Y401" s="374"/>
      <c r="Z401" s="346"/>
      <c r="AA401" s="346"/>
      <c r="AB401" s="346"/>
      <c r="AC401" s="346"/>
      <c r="AD401" s="346"/>
      <c r="AE401" s="346"/>
      <c r="AF401" s="346"/>
      <c r="AG401" s="346"/>
      <c r="AH401" s="346"/>
      <c r="AI401" s="346"/>
      <c r="AJ401" s="346"/>
      <c r="AK401" s="346"/>
      <c r="AL401" s="346"/>
      <c r="AM401" s="346"/>
      <c r="AN401" s="346"/>
      <c r="AO401" s="373"/>
      <c r="AP401" s="348" t="s">
        <v>430</v>
      </c>
      <c r="AQ401" s="348" t="s">
        <v>430</v>
      </c>
      <c r="AR401" s="348" t="s">
        <v>430</v>
      </c>
      <c r="AS401" s="348" t="s">
        <v>430</v>
      </c>
      <c r="AT401" s="348">
        <v>8.5299999999999994</v>
      </c>
      <c r="AU401" s="351"/>
      <c r="AV401" s="346"/>
      <c r="AW401" s="346"/>
      <c r="AX401" s="346"/>
      <c r="AY401" s="346"/>
      <c r="AZ401" s="346"/>
      <c r="BA401" s="362"/>
      <c r="BB401" s="348"/>
      <c r="BC401" s="375"/>
      <c r="BD401" s="375"/>
      <c r="BE401" s="375"/>
      <c r="BF401" s="374"/>
      <c r="BG401" s="348"/>
      <c r="BH401" s="348"/>
      <c r="BI401" s="348"/>
      <c r="BJ401" s="348"/>
      <c r="BK401" s="373"/>
      <c r="BL401" s="372"/>
      <c r="BM401" s="372"/>
      <c r="BN401" s="372"/>
      <c r="BO401" s="372"/>
      <c r="BP401" s="372"/>
      <c r="BQ401" s="373"/>
      <c r="BR401" s="354"/>
    </row>
    <row r="402" spans="1:70" s="428" customFormat="1" x14ac:dyDescent="0.25">
      <c r="A402" s="885" t="s">
        <v>95</v>
      </c>
      <c r="B402" s="373"/>
      <c r="C402" s="719"/>
      <c r="D402" s="373"/>
      <c r="E402" s="346"/>
      <c r="F402" s="373"/>
      <c r="G402" s="347"/>
      <c r="H402" s="374"/>
      <c r="I402" s="348">
        <v>0.47910000000000003</v>
      </c>
      <c r="J402" s="348">
        <v>-0.42480000000000001</v>
      </c>
      <c r="K402" s="348">
        <v>1.3907</v>
      </c>
      <c r="L402" s="348">
        <v>6.7285000000000004</v>
      </c>
      <c r="M402" s="348">
        <v>2.7444000000000002</v>
      </c>
      <c r="N402" s="350">
        <v>5.6478000000000002</v>
      </c>
      <c r="O402" s="348" t="s">
        <v>430</v>
      </c>
      <c r="P402" s="348" t="s">
        <v>430</v>
      </c>
      <c r="Q402" s="348" t="s">
        <v>430</v>
      </c>
      <c r="R402" s="348" t="s">
        <v>430</v>
      </c>
      <c r="S402" s="348">
        <v>2.8801000000000001</v>
      </c>
      <c r="T402" s="348">
        <v>17.979399999999998</v>
      </c>
      <c r="U402" s="348">
        <v>0.93279999999999996</v>
      </c>
      <c r="V402" s="348">
        <v>7.0357000000000003</v>
      </c>
      <c r="W402" s="348">
        <v>0.20949999999999999</v>
      </c>
      <c r="X402" s="348">
        <v>-11.170500000000001</v>
      </c>
      <c r="Y402" s="374"/>
      <c r="Z402" s="346"/>
      <c r="AA402" s="346"/>
      <c r="AB402" s="346"/>
      <c r="AC402" s="346"/>
      <c r="AD402" s="346"/>
      <c r="AE402" s="346"/>
      <c r="AF402" s="346"/>
      <c r="AG402" s="346"/>
      <c r="AH402" s="346"/>
      <c r="AI402" s="346"/>
      <c r="AJ402" s="346"/>
      <c r="AK402" s="346"/>
      <c r="AL402" s="346"/>
      <c r="AM402" s="346"/>
      <c r="AN402" s="346"/>
      <c r="AO402" s="373"/>
      <c r="AP402" s="348" t="s">
        <v>430</v>
      </c>
      <c r="AQ402" s="348" t="s">
        <v>430</v>
      </c>
      <c r="AR402" s="348" t="s">
        <v>430</v>
      </c>
      <c r="AS402" s="348" t="s">
        <v>430</v>
      </c>
      <c r="AT402" s="348">
        <v>8.5299999999999994</v>
      </c>
      <c r="AU402" s="351"/>
      <c r="AV402" s="346"/>
      <c r="AW402" s="346"/>
      <c r="AX402" s="346"/>
      <c r="AY402" s="346"/>
      <c r="AZ402" s="346"/>
      <c r="BA402" s="362"/>
      <c r="BB402" s="348"/>
      <c r="BC402" s="375"/>
      <c r="BD402" s="375"/>
      <c r="BE402" s="375"/>
      <c r="BF402" s="374"/>
      <c r="BG402" s="348"/>
      <c r="BH402" s="348"/>
      <c r="BI402" s="348"/>
      <c r="BJ402" s="348"/>
      <c r="BK402" s="373"/>
      <c r="BL402" s="372"/>
      <c r="BM402" s="372"/>
      <c r="BN402" s="372"/>
      <c r="BO402" s="372"/>
      <c r="BP402" s="372"/>
      <c r="BQ402" s="373"/>
      <c r="BR402" s="354"/>
    </row>
    <row r="403" spans="1:70" s="428" customFormat="1" x14ac:dyDescent="0.25">
      <c r="A403" s="886" t="s">
        <v>96</v>
      </c>
      <c r="B403" s="413"/>
      <c r="C403" s="725"/>
      <c r="D403" s="413"/>
      <c r="E403" s="414"/>
      <c r="F403" s="413"/>
      <c r="G403" s="415"/>
      <c r="H403" s="417"/>
      <c r="I403" s="416">
        <v>0.47910000000000003</v>
      </c>
      <c r="J403" s="416">
        <v>-0.42480000000000001</v>
      </c>
      <c r="K403" s="416">
        <v>1.3907</v>
      </c>
      <c r="L403" s="416">
        <v>6.7285000000000004</v>
      </c>
      <c r="M403" s="416">
        <v>2.7444000000000002</v>
      </c>
      <c r="N403" s="418">
        <v>5.6478000000000002</v>
      </c>
      <c r="O403" s="416" t="s">
        <v>430</v>
      </c>
      <c r="P403" s="416" t="s">
        <v>430</v>
      </c>
      <c r="Q403" s="416" t="s">
        <v>430</v>
      </c>
      <c r="R403" s="416" t="s">
        <v>430</v>
      </c>
      <c r="S403" s="416">
        <v>2.8801000000000001</v>
      </c>
      <c r="T403" s="416">
        <v>17.979399999999998</v>
      </c>
      <c r="U403" s="416">
        <v>0.93279999999999996</v>
      </c>
      <c r="V403" s="416">
        <v>7.0357000000000003</v>
      </c>
      <c r="W403" s="416">
        <v>0.20949999999999999</v>
      </c>
      <c r="X403" s="416">
        <v>-11.170500000000001</v>
      </c>
      <c r="Y403" s="417"/>
      <c r="Z403" s="414"/>
      <c r="AA403" s="414"/>
      <c r="AB403" s="414"/>
      <c r="AC403" s="414"/>
      <c r="AD403" s="414"/>
      <c r="AE403" s="414"/>
      <c r="AF403" s="414"/>
      <c r="AG403" s="414"/>
      <c r="AH403" s="414"/>
      <c r="AI403" s="414"/>
      <c r="AJ403" s="414"/>
      <c r="AK403" s="414"/>
      <c r="AL403" s="414"/>
      <c r="AM403" s="414"/>
      <c r="AN403" s="414"/>
      <c r="AO403" s="413"/>
      <c r="AP403" s="416" t="s">
        <v>430</v>
      </c>
      <c r="AQ403" s="416" t="s">
        <v>430</v>
      </c>
      <c r="AR403" s="416" t="s">
        <v>430</v>
      </c>
      <c r="AS403" s="416" t="s">
        <v>430</v>
      </c>
      <c r="AT403" s="416">
        <v>8.5299999999999994</v>
      </c>
      <c r="AU403" s="419"/>
      <c r="AV403" s="414"/>
      <c r="AW403" s="414"/>
      <c r="AX403" s="414"/>
      <c r="AY403" s="414"/>
      <c r="AZ403" s="414"/>
      <c r="BA403" s="420"/>
      <c r="BB403" s="416"/>
      <c r="BC403" s="421"/>
      <c r="BD403" s="421"/>
      <c r="BE403" s="421"/>
      <c r="BF403" s="417"/>
      <c r="BG403" s="416"/>
      <c r="BH403" s="416"/>
      <c r="BI403" s="416"/>
      <c r="BJ403" s="416"/>
      <c r="BK403" s="413"/>
      <c r="BL403" s="412"/>
      <c r="BM403" s="412"/>
      <c r="BN403" s="412"/>
      <c r="BO403" s="412"/>
      <c r="BP403" s="412"/>
      <c r="BQ403" s="413"/>
      <c r="BR403" s="422"/>
    </row>
    <row r="404" spans="1:70" s="428" customFormat="1" ht="14.5" customHeight="1" x14ac:dyDescent="0.35">
      <c r="A404" s="873" t="s">
        <v>3905</v>
      </c>
      <c r="B404" s="861"/>
      <c r="C404" s="862"/>
      <c r="D404" s="861"/>
      <c r="E404" s="863"/>
      <c r="F404" s="861"/>
      <c r="G404" s="864"/>
      <c r="H404" s="866"/>
      <c r="I404" s="865"/>
      <c r="J404" s="865"/>
      <c r="K404" s="865"/>
      <c r="L404" s="865"/>
      <c r="M404" s="865"/>
      <c r="N404" s="867"/>
      <c r="O404" s="865"/>
      <c r="P404" s="865"/>
      <c r="Q404" s="865"/>
      <c r="R404" s="865"/>
      <c r="S404" s="865"/>
      <c r="T404" s="865"/>
      <c r="U404" s="865"/>
      <c r="V404" s="865"/>
      <c r="W404" s="865"/>
      <c r="X404" s="865"/>
      <c r="Y404" s="866"/>
      <c r="Z404" s="863"/>
      <c r="AA404" s="863"/>
      <c r="AB404" s="863"/>
      <c r="AC404" s="863"/>
      <c r="AD404" s="863"/>
      <c r="AE404" s="863"/>
      <c r="AF404" s="863"/>
      <c r="AG404" s="863"/>
      <c r="AH404" s="863"/>
      <c r="AI404" s="863"/>
      <c r="AJ404" s="863"/>
      <c r="AK404" s="863"/>
      <c r="AL404" s="863"/>
      <c r="AM404" s="863"/>
      <c r="AN404" s="863"/>
      <c r="AO404" s="861"/>
      <c r="AP404" s="865"/>
      <c r="AQ404" s="865"/>
      <c r="AR404" s="865"/>
      <c r="AS404" s="865"/>
      <c r="AT404" s="865"/>
      <c r="AU404" s="868"/>
      <c r="AV404" s="863"/>
      <c r="AW404" s="863"/>
      <c r="AX404" s="863"/>
      <c r="AY404" s="863"/>
      <c r="AZ404" s="863"/>
      <c r="BA404" s="869"/>
      <c r="BB404" s="865"/>
      <c r="BC404" s="870"/>
      <c r="BD404" s="870"/>
      <c r="BE404" s="870"/>
      <c r="BF404" s="866"/>
      <c r="BG404" s="865"/>
      <c r="BH404" s="865"/>
      <c r="BI404" s="865"/>
      <c r="BJ404" s="865"/>
      <c r="BK404" s="861"/>
      <c r="BL404" s="871"/>
      <c r="BM404" s="871"/>
      <c r="BN404" s="871"/>
      <c r="BO404" s="871"/>
      <c r="BP404" s="871"/>
      <c r="BQ404" s="861"/>
      <c r="BR404" s="872"/>
    </row>
    <row r="405" spans="1:70" s="428" customFormat="1" x14ac:dyDescent="0.25">
      <c r="A405" s="345" t="s">
        <v>3906</v>
      </c>
      <c r="B405" s="373"/>
      <c r="C405" s="719">
        <v>41275</v>
      </c>
      <c r="D405" s="373"/>
      <c r="E405" s="346">
        <v>11134.3</v>
      </c>
      <c r="F405" s="373"/>
      <c r="G405" s="347">
        <v>148.72999999999999</v>
      </c>
      <c r="H405" s="374"/>
      <c r="I405" s="348">
        <v>0.99819999999999998</v>
      </c>
      <c r="J405" s="348">
        <v>0.16839999999999999</v>
      </c>
      <c r="K405" s="348">
        <v>-1.4054</v>
      </c>
      <c r="L405" s="348">
        <v>4.0069999999999997</v>
      </c>
      <c r="M405" s="348">
        <v>-5.0255000000000001</v>
      </c>
      <c r="N405" s="350">
        <v>-1.7376</v>
      </c>
      <c r="O405" s="348">
        <v>5.2469999999999999</v>
      </c>
      <c r="P405" s="348">
        <v>11.2616</v>
      </c>
      <c r="Q405" s="348">
        <v>10.954499999999999</v>
      </c>
      <c r="R405" s="348">
        <v>12.398899999999999</v>
      </c>
      <c r="S405" s="348">
        <v>-0.66790000000000005</v>
      </c>
      <c r="T405" s="348">
        <v>12.6145</v>
      </c>
      <c r="U405" s="348">
        <v>-5.0861999999999998</v>
      </c>
      <c r="V405" s="348">
        <v>0.24940000000000001</v>
      </c>
      <c r="W405" s="348">
        <v>0.16839999999999999</v>
      </c>
      <c r="X405" s="348">
        <v>14.6098</v>
      </c>
      <c r="Y405" s="374"/>
      <c r="Z405" s="346">
        <v>5</v>
      </c>
      <c r="AA405" s="346">
        <v>10</v>
      </c>
      <c r="AB405" s="346">
        <v>26</v>
      </c>
      <c r="AC405" s="346">
        <v>25</v>
      </c>
      <c r="AD405" s="346">
        <v>26</v>
      </c>
      <c r="AE405" s="346">
        <v>23</v>
      </c>
      <c r="AF405" s="346">
        <v>20</v>
      </c>
      <c r="AG405" s="346">
        <v>15</v>
      </c>
      <c r="AH405" s="346">
        <v>13</v>
      </c>
      <c r="AI405" s="346">
        <v>8</v>
      </c>
      <c r="AJ405" s="346">
        <v>26</v>
      </c>
      <c r="AK405" s="346">
        <v>25</v>
      </c>
      <c r="AL405" s="346">
        <v>24</v>
      </c>
      <c r="AM405" s="346">
        <v>23</v>
      </c>
      <c r="AN405" s="346">
        <v>22</v>
      </c>
      <c r="AO405" s="373"/>
      <c r="AP405" s="348">
        <v>12.02</v>
      </c>
      <c r="AQ405" s="348">
        <v>12.95</v>
      </c>
      <c r="AR405" s="348">
        <v>10.31</v>
      </c>
      <c r="AS405" s="348">
        <v>6.24</v>
      </c>
      <c r="AT405" s="348">
        <v>-2.86</v>
      </c>
      <c r="AU405" s="351"/>
      <c r="AV405" s="346">
        <v>9</v>
      </c>
      <c r="AW405" s="346">
        <v>9</v>
      </c>
      <c r="AX405" s="346">
        <v>12</v>
      </c>
      <c r="AY405" s="346">
        <v>16</v>
      </c>
      <c r="AZ405" s="346">
        <v>23</v>
      </c>
      <c r="BA405" s="362"/>
      <c r="BB405" s="348">
        <v>13.112624457375</v>
      </c>
      <c r="BC405" s="375">
        <v>0.88850877999460698</v>
      </c>
      <c r="BD405" s="375">
        <v>3.0724895500791102E-2</v>
      </c>
      <c r="BE405" s="375">
        <v>-1.9816444012090702E-3</v>
      </c>
      <c r="BF405" s="374"/>
      <c r="BG405" s="348">
        <v>63.013500000000001</v>
      </c>
      <c r="BH405" s="348">
        <v>11.571099999999999</v>
      </c>
      <c r="BI405" s="348">
        <v>20.0701</v>
      </c>
      <c r="BJ405" s="348">
        <v>5.3452999999999999</v>
      </c>
      <c r="BK405" s="373"/>
      <c r="BL405" s="372" t="s">
        <v>2569</v>
      </c>
      <c r="BM405" s="372" t="s">
        <v>2570</v>
      </c>
      <c r="BN405" s="372" t="s">
        <v>2571</v>
      </c>
      <c r="BO405" s="372" t="s">
        <v>2572</v>
      </c>
      <c r="BP405" s="372" t="s">
        <v>2573</v>
      </c>
      <c r="BQ405" s="373"/>
      <c r="BR405" s="354" t="s">
        <v>2384</v>
      </c>
    </row>
    <row r="406" spans="1:70" s="428" customFormat="1" x14ac:dyDescent="0.25">
      <c r="A406" s="345" t="s">
        <v>3907</v>
      </c>
      <c r="B406" s="373"/>
      <c r="C406" s="719">
        <v>42061</v>
      </c>
      <c r="D406" s="373"/>
      <c r="E406" s="346">
        <v>10746.7</v>
      </c>
      <c r="F406" s="373"/>
      <c r="G406" s="347">
        <v>49.260599999999997</v>
      </c>
      <c r="H406" s="374"/>
      <c r="I406" s="348">
        <v>0.97799999999999998</v>
      </c>
      <c r="J406" s="348">
        <v>-0.14940000000000001</v>
      </c>
      <c r="K406" s="348">
        <v>-1.2605999999999999</v>
      </c>
      <c r="L406" s="348">
        <v>3.6147</v>
      </c>
      <c r="M406" s="348">
        <v>-5.7351999999999999</v>
      </c>
      <c r="N406" s="350">
        <v>3.1667999999999998</v>
      </c>
      <c r="O406" s="348">
        <v>9.5052000000000003</v>
      </c>
      <c r="P406" s="348">
        <v>17.5519</v>
      </c>
      <c r="Q406" s="348">
        <v>14.1867</v>
      </c>
      <c r="R406" s="348">
        <v>15.315899999999999</v>
      </c>
      <c r="S406" s="348">
        <v>-0.77629999999999999</v>
      </c>
      <c r="T406" s="348">
        <v>11.1724</v>
      </c>
      <c r="U406" s="348">
        <v>-4.1547999999999998</v>
      </c>
      <c r="V406" s="348">
        <v>3.7581000000000002</v>
      </c>
      <c r="W406" s="348">
        <v>-0.70069999999999999</v>
      </c>
      <c r="X406" s="348">
        <v>14.889900000000001</v>
      </c>
      <c r="Y406" s="374"/>
      <c r="Z406" s="346">
        <v>9</v>
      </c>
      <c r="AA406" s="346">
        <v>20</v>
      </c>
      <c r="AB406" s="346">
        <v>25</v>
      </c>
      <c r="AC406" s="346">
        <v>27</v>
      </c>
      <c r="AD406" s="346">
        <v>27</v>
      </c>
      <c r="AE406" s="346">
        <v>20</v>
      </c>
      <c r="AF406" s="346">
        <v>10</v>
      </c>
      <c r="AG406" s="346">
        <v>3</v>
      </c>
      <c r="AH406" s="346">
        <v>6</v>
      </c>
      <c r="AI406" s="346">
        <v>2</v>
      </c>
      <c r="AJ406" s="346">
        <v>27</v>
      </c>
      <c r="AK406" s="346">
        <v>28</v>
      </c>
      <c r="AL406" s="346">
        <v>23</v>
      </c>
      <c r="AM406" s="346">
        <v>21</v>
      </c>
      <c r="AN406" s="346">
        <v>25</v>
      </c>
      <c r="AO406" s="373"/>
      <c r="AP406" s="348">
        <v>15.29</v>
      </c>
      <c r="AQ406" s="348">
        <v>15.89</v>
      </c>
      <c r="AR406" s="348">
        <v>14.58</v>
      </c>
      <c r="AS406" s="348">
        <v>10.73</v>
      </c>
      <c r="AT406" s="348">
        <v>-1.63</v>
      </c>
      <c r="AU406" s="351"/>
      <c r="AV406" s="346">
        <v>3</v>
      </c>
      <c r="AW406" s="346">
        <v>4</v>
      </c>
      <c r="AX406" s="346">
        <v>3</v>
      </c>
      <c r="AY406" s="346">
        <v>8</v>
      </c>
      <c r="AZ406" s="346">
        <v>21</v>
      </c>
      <c r="BA406" s="362"/>
      <c r="BB406" s="348">
        <v>13.706349147672301</v>
      </c>
      <c r="BC406" s="375">
        <v>0.92417601888466105</v>
      </c>
      <c r="BD406" s="375">
        <v>5.9541389223088298E-2</v>
      </c>
      <c r="BE406" s="375">
        <v>0.39497696365840901</v>
      </c>
      <c r="BF406" s="374"/>
      <c r="BG406" s="348">
        <v>65.306100000000001</v>
      </c>
      <c r="BH406" s="348">
        <v>7.6359700000000004</v>
      </c>
      <c r="BI406" s="348">
        <v>17.872699999999998</v>
      </c>
      <c r="BJ406" s="348">
        <v>9.1852300000000007</v>
      </c>
      <c r="BK406" s="373"/>
      <c r="BL406" s="372" t="s">
        <v>2575</v>
      </c>
      <c r="BM406" s="372" t="s">
        <v>2576</v>
      </c>
      <c r="BN406" s="372" t="s">
        <v>2577</v>
      </c>
      <c r="BO406" s="372" t="s">
        <v>2578</v>
      </c>
      <c r="BP406" s="372" t="s">
        <v>2579</v>
      </c>
      <c r="BQ406" s="373"/>
      <c r="BR406" s="354" t="s">
        <v>526</v>
      </c>
    </row>
    <row r="407" spans="1:70" s="428" customFormat="1" x14ac:dyDescent="0.25">
      <c r="A407" s="345" t="s">
        <v>3908</v>
      </c>
      <c r="B407" s="373"/>
      <c r="C407" s="719">
        <v>41275</v>
      </c>
      <c r="D407" s="373"/>
      <c r="E407" s="346">
        <v>7778.44</v>
      </c>
      <c r="F407" s="373"/>
      <c r="G407" s="347">
        <v>714.86879999999996</v>
      </c>
      <c r="H407" s="374"/>
      <c r="I407" s="348">
        <v>0.92810000000000004</v>
      </c>
      <c r="J407" s="348">
        <v>0.15659999999999999</v>
      </c>
      <c r="K407" s="348">
        <v>-0.31890000000000002</v>
      </c>
      <c r="L407" s="348">
        <v>5.1928000000000001</v>
      </c>
      <c r="M407" s="348">
        <v>-3.1013999999999999</v>
      </c>
      <c r="N407" s="350">
        <v>4.5316999999999998</v>
      </c>
      <c r="O407" s="348">
        <v>7.7835999999999999</v>
      </c>
      <c r="P407" s="348">
        <v>14.1105</v>
      </c>
      <c r="Q407" s="348">
        <v>14.9116</v>
      </c>
      <c r="R407" s="348">
        <v>13.569800000000001</v>
      </c>
      <c r="S407" s="348">
        <v>0.44529999999999997</v>
      </c>
      <c r="T407" s="348">
        <v>15.2814</v>
      </c>
      <c r="U407" s="348">
        <v>-1.3187</v>
      </c>
      <c r="V407" s="348">
        <v>6.0160999999999998</v>
      </c>
      <c r="W407" s="348">
        <v>0.92549999999999999</v>
      </c>
      <c r="X407" s="348">
        <v>13.9678</v>
      </c>
      <c r="Y407" s="374"/>
      <c r="Z407" s="346">
        <v>13</v>
      </c>
      <c r="AA407" s="346">
        <v>11</v>
      </c>
      <c r="AB407" s="346">
        <v>19</v>
      </c>
      <c r="AC407" s="346">
        <v>23</v>
      </c>
      <c r="AD407" s="346">
        <v>23</v>
      </c>
      <c r="AE407" s="346">
        <v>18</v>
      </c>
      <c r="AF407" s="346">
        <v>17</v>
      </c>
      <c r="AG407" s="346">
        <v>12</v>
      </c>
      <c r="AH407" s="346">
        <v>3</v>
      </c>
      <c r="AI407" s="346">
        <v>5</v>
      </c>
      <c r="AJ407" s="346">
        <v>19</v>
      </c>
      <c r="AK407" s="346">
        <v>20</v>
      </c>
      <c r="AL407" s="346">
        <v>20</v>
      </c>
      <c r="AM407" s="346">
        <v>19</v>
      </c>
      <c r="AN407" s="346">
        <v>11</v>
      </c>
      <c r="AO407" s="373"/>
      <c r="AP407" s="348">
        <v>14.4</v>
      </c>
      <c r="AQ407" s="348">
        <v>16.79</v>
      </c>
      <c r="AR407" s="348">
        <v>13.77</v>
      </c>
      <c r="AS407" s="348">
        <v>9.31</v>
      </c>
      <c r="AT407" s="348">
        <v>2.63</v>
      </c>
      <c r="AU407" s="351"/>
      <c r="AV407" s="346">
        <v>5</v>
      </c>
      <c r="AW407" s="346">
        <v>3</v>
      </c>
      <c r="AX407" s="346">
        <v>8</v>
      </c>
      <c r="AY407" s="346">
        <v>14</v>
      </c>
      <c r="AZ407" s="346">
        <v>20</v>
      </c>
      <c r="BA407" s="362"/>
      <c r="BB407" s="348">
        <v>13.3524917414505</v>
      </c>
      <c r="BC407" s="375">
        <v>0.89416791939226403</v>
      </c>
      <c r="BD407" s="375">
        <v>4.7998193385809101E-2</v>
      </c>
      <c r="BE407" s="375">
        <v>0.23345112737433801</v>
      </c>
      <c r="BF407" s="374"/>
      <c r="BG407" s="348">
        <v>59.548400000000001</v>
      </c>
      <c r="BH407" s="348">
        <v>20.404299999999999</v>
      </c>
      <c r="BI407" s="348">
        <v>18.385300000000001</v>
      </c>
      <c r="BJ407" s="348">
        <v>1.6619999999999999</v>
      </c>
      <c r="BK407" s="373"/>
      <c r="BL407" s="372" t="s">
        <v>2581</v>
      </c>
      <c r="BM407" s="372" t="s">
        <v>2582</v>
      </c>
      <c r="BN407" s="372" t="s">
        <v>2583</v>
      </c>
      <c r="BO407" s="372" t="s">
        <v>2584</v>
      </c>
      <c r="BP407" s="372" t="s">
        <v>2585</v>
      </c>
      <c r="BQ407" s="373"/>
      <c r="BR407" s="354" t="s">
        <v>463</v>
      </c>
    </row>
    <row r="408" spans="1:70" x14ac:dyDescent="0.25">
      <c r="A408" s="36" t="s">
        <v>3909</v>
      </c>
      <c r="B408" s="43"/>
      <c r="C408" s="720">
        <v>44377</v>
      </c>
      <c r="D408" s="43"/>
      <c r="E408" s="51">
        <v>4635.71</v>
      </c>
      <c r="F408" s="43"/>
      <c r="G408" s="55">
        <v>19.388000000000002</v>
      </c>
      <c r="H408" s="66"/>
      <c r="I408" s="59">
        <v>0.99490000000000001</v>
      </c>
      <c r="J408" s="59">
        <v>5.6800000000000003E-2</v>
      </c>
      <c r="K408" s="59">
        <v>-0.64570000000000005</v>
      </c>
      <c r="L408" s="59">
        <v>7.0155000000000003</v>
      </c>
      <c r="M408" s="59">
        <v>-1.5738000000000001</v>
      </c>
      <c r="N408" s="70">
        <v>7.9269999999999996</v>
      </c>
      <c r="O408" s="59">
        <v>9.4892000000000003</v>
      </c>
      <c r="P408" s="59">
        <v>14.2044</v>
      </c>
      <c r="Q408" s="59">
        <v>13.9094</v>
      </c>
      <c r="R408" s="59" t="s">
        <v>430</v>
      </c>
      <c r="S408" s="59">
        <v>0.6855</v>
      </c>
      <c r="T408" s="59">
        <v>17.674199999999999</v>
      </c>
      <c r="U408" s="59">
        <v>0.51849999999999996</v>
      </c>
      <c r="V408" s="59">
        <v>9.8221000000000007</v>
      </c>
      <c r="W408" s="59">
        <v>0.33639999999999998</v>
      </c>
      <c r="X408" s="59">
        <v>13.7401</v>
      </c>
      <c r="Y408" s="66"/>
      <c r="Z408" s="51">
        <v>6</v>
      </c>
      <c r="AA408" s="51">
        <v>16</v>
      </c>
      <c r="AB408" s="51">
        <v>22</v>
      </c>
      <c r="AC408" s="51">
        <v>14</v>
      </c>
      <c r="AD408" s="51">
        <v>16</v>
      </c>
      <c r="AE408" s="51">
        <v>10</v>
      </c>
      <c r="AF408" s="51">
        <v>11</v>
      </c>
      <c r="AG408" s="51">
        <v>10</v>
      </c>
      <c r="AH408" s="51">
        <v>8</v>
      </c>
      <c r="AI408" s="51" t="s">
        <v>430</v>
      </c>
      <c r="AJ408" s="51">
        <v>16</v>
      </c>
      <c r="AK408" s="51">
        <v>13</v>
      </c>
      <c r="AL408" s="51">
        <v>11</v>
      </c>
      <c r="AM408" s="51">
        <v>9</v>
      </c>
      <c r="AN408" s="51">
        <v>19</v>
      </c>
      <c r="AO408" s="43"/>
      <c r="AP408" s="59" t="s">
        <v>430</v>
      </c>
      <c r="AQ408" s="59" t="s">
        <v>430</v>
      </c>
      <c r="AR408" s="59">
        <v>14.1</v>
      </c>
      <c r="AS408" s="59">
        <v>10.95</v>
      </c>
      <c r="AT408" s="59">
        <v>6.64</v>
      </c>
      <c r="AU408" s="78"/>
      <c r="AV408" s="51" t="s">
        <v>430</v>
      </c>
      <c r="AW408" s="51" t="s">
        <v>430</v>
      </c>
      <c r="AX408" s="51">
        <v>7</v>
      </c>
      <c r="AY408" s="51">
        <v>7</v>
      </c>
      <c r="AZ408" s="51">
        <v>12</v>
      </c>
      <c r="BA408" s="258"/>
      <c r="BB408" s="59">
        <v>14.841791398374699</v>
      </c>
      <c r="BC408" s="276">
        <v>0.98374543206680798</v>
      </c>
      <c r="BD408" s="276">
        <v>4.4284986862748003E-2</v>
      </c>
      <c r="BE408" s="276">
        <v>0.20900651292890399</v>
      </c>
      <c r="BF408" s="66"/>
      <c r="BG408" s="59">
        <v>68.643500000000003</v>
      </c>
      <c r="BH408" s="59">
        <v>11.895300000000001</v>
      </c>
      <c r="BI408" s="59">
        <v>18.5383</v>
      </c>
      <c r="BJ408" s="59">
        <v>0.92290000000000005</v>
      </c>
      <c r="BK408" s="43"/>
      <c r="BL408" s="84" t="s">
        <v>2587</v>
      </c>
      <c r="BM408" s="84" t="s">
        <v>2588</v>
      </c>
      <c r="BN408" s="84" t="s">
        <v>2589</v>
      </c>
      <c r="BO408" s="84" t="s">
        <v>1678</v>
      </c>
      <c r="BP408" s="84" t="s">
        <v>2590</v>
      </c>
      <c r="BQ408" s="43"/>
      <c r="BR408" s="88" t="s">
        <v>463</v>
      </c>
    </row>
    <row r="409" spans="1:70" x14ac:dyDescent="0.25">
      <c r="A409" s="37" t="s">
        <v>3910</v>
      </c>
      <c r="B409" s="44"/>
      <c r="C409" s="721">
        <v>41622</v>
      </c>
      <c r="D409" s="44"/>
      <c r="E409" s="52">
        <v>3631.85</v>
      </c>
      <c r="F409" s="44"/>
      <c r="G409" s="56">
        <v>72.150000000000006</v>
      </c>
      <c r="H409" s="67"/>
      <c r="I409" s="60">
        <v>0.79630000000000001</v>
      </c>
      <c r="J409" s="60">
        <v>0.2223</v>
      </c>
      <c r="K409" s="60">
        <v>0</v>
      </c>
      <c r="L409" s="60">
        <v>6.7782</v>
      </c>
      <c r="M409" s="60">
        <v>-1.3266</v>
      </c>
      <c r="N409" s="71">
        <v>6.4316000000000004</v>
      </c>
      <c r="O409" s="60">
        <v>8.0585000000000004</v>
      </c>
      <c r="P409" s="60">
        <v>12.481</v>
      </c>
      <c r="Q409" s="60">
        <v>12.61</v>
      </c>
      <c r="R409" s="60">
        <v>12.5237</v>
      </c>
      <c r="S409" s="60">
        <v>0.29189999999999999</v>
      </c>
      <c r="T409" s="60">
        <v>16.9178</v>
      </c>
      <c r="U409" s="60">
        <v>-0.57879999999999998</v>
      </c>
      <c r="V409" s="60">
        <v>7.5101000000000004</v>
      </c>
      <c r="W409" s="60">
        <v>0.78220000000000001</v>
      </c>
      <c r="X409" s="60">
        <v>16.850000000000001</v>
      </c>
      <c r="Y409" s="67"/>
      <c r="Z409" s="52">
        <v>19</v>
      </c>
      <c r="AA409" s="52">
        <v>9</v>
      </c>
      <c r="AB409" s="52">
        <v>14</v>
      </c>
      <c r="AC409" s="52">
        <v>17</v>
      </c>
      <c r="AD409" s="52">
        <v>14</v>
      </c>
      <c r="AE409" s="52">
        <v>13</v>
      </c>
      <c r="AF409" s="52">
        <v>15</v>
      </c>
      <c r="AG409" s="52">
        <v>14</v>
      </c>
      <c r="AH409" s="52">
        <v>10</v>
      </c>
      <c r="AI409" s="52">
        <v>6</v>
      </c>
      <c r="AJ409" s="52">
        <v>20</v>
      </c>
      <c r="AK409" s="52">
        <v>16</v>
      </c>
      <c r="AL409" s="52">
        <v>16</v>
      </c>
      <c r="AM409" s="52">
        <v>14</v>
      </c>
      <c r="AN409" s="52">
        <v>13</v>
      </c>
      <c r="AO409" s="44"/>
      <c r="AP409" s="60">
        <v>13.33</v>
      </c>
      <c r="AQ409" s="60">
        <v>14.86</v>
      </c>
      <c r="AR409" s="60">
        <v>12.78</v>
      </c>
      <c r="AS409" s="60">
        <v>9.5299999999999994</v>
      </c>
      <c r="AT409" s="60">
        <v>5.18</v>
      </c>
      <c r="AU409" s="79"/>
      <c r="AV409" s="52">
        <v>7</v>
      </c>
      <c r="AW409" s="52">
        <v>8</v>
      </c>
      <c r="AX409" s="52">
        <v>10</v>
      </c>
      <c r="AY409" s="52">
        <v>13</v>
      </c>
      <c r="AZ409" s="52">
        <v>16</v>
      </c>
      <c r="BA409" s="259"/>
      <c r="BB409" s="60">
        <v>14.1337558472631</v>
      </c>
      <c r="BC409" s="277">
        <v>0.944284555119976</v>
      </c>
      <c r="BD409" s="277">
        <v>3.9541766242993499E-2</v>
      </c>
      <c r="BE409" s="277">
        <v>0.12859273306224001</v>
      </c>
      <c r="BF409" s="67"/>
      <c r="BG409" s="60">
        <v>64.798199999999994</v>
      </c>
      <c r="BH409" s="60">
        <v>11.794</v>
      </c>
      <c r="BI409" s="60">
        <v>20.713699999999999</v>
      </c>
      <c r="BJ409" s="60">
        <v>2.6941000000000002</v>
      </c>
      <c r="BK409" s="44"/>
      <c r="BL409" s="85" t="s">
        <v>2592</v>
      </c>
      <c r="BM409" s="85" t="s">
        <v>2593</v>
      </c>
      <c r="BN409" s="85" t="s">
        <v>2594</v>
      </c>
      <c r="BO409" s="85" t="s">
        <v>2595</v>
      </c>
      <c r="BP409" s="85" t="s">
        <v>2596</v>
      </c>
      <c r="BQ409" s="44"/>
      <c r="BR409" s="89" t="s">
        <v>463</v>
      </c>
    </row>
    <row r="410" spans="1:70" x14ac:dyDescent="0.25">
      <c r="A410" s="37" t="s">
        <v>3911</v>
      </c>
      <c r="B410" s="44"/>
      <c r="C410" s="721">
        <v>42366</v>
      </c>
      <c r="D410" s="44"/>
      <c r="E410" s="52">
        <v>3209.71</v>
      </c>
      <c r="F410" s="44"/>
      <c r="G410" s="56">
        <v>52.7423</v>
      </c>
      <c r="H410" s="67"/>
      <c r="I410" s="60">
        <v>0.96540000000000004</v>
      </c>
      <c r="J410" s="60">
        <v>0.29649999999999999</v>
      </c>
      <c r="K410" s="60">
        <v>0.71760000000000002</v>
      </c>
      <c r="L410" s="60">
        <v>6.4366000000000003</v>
      </c>
      <c r="M410" s="60">
        <v>-2.0739000000000001</v>
      </c>
      <c r="N410" s="71">
        <v>5.9397000000000002</v>
      </c>
      <c r="O410" s="60">
        <v>9.6767000000000003</v>
      </c>
      <c r="P410" s="60">
        <v>13.6052</v>
      </c>
      <c r="Q410" s="60">
        <v>13.9451</v>
      </c>
      <c r="R410" s="60">
        <v>15.113</v>
      </c>
      <c r="S410" s="60">
        <v>1.8667</v>
      </c>
      <c r="T410" s="60">
        <v>16.086300000000001</v>
      </c>
      <c r="U410" s="60">
        <v>-0.52880000000000005</v>
      </c>
      <c r="V410" s="60">
        <v>7.3079999999999998</v>
      </c>
      <c r="W410" s="60">
        <v>1.978</v>
      </c>
      <c r="X410" s="60">
        <v>16.8948</v>
      </c>
      <c r="Y410" s="67"/>
      <c r="Z410" s="52">
        <v>12</v>
      </c>
      <c r="AA410" s="52">
        <v>6</v>
      </c>
      <c r="AB410" s="52">
        <v>8</v>
      </c>
      <c r="AC410" s="52">
        <v>19</v>
      </c>
      <c r="AD410" s="52">
        <v>19</v>
      </c>
      <c r="AE410" s="52">
        <v>16</v>
      </c>
      <c r="AF410" s="52">
        <v>9</v>
      </c>
      <c r="AG410" s="52">
        <v>13</v>
      </c>
      <c r="AH410" s="52">
        <v>7</v>
      </c>
      <c r="AI410" s="52">
        <v>3</v>
      </c>
      <c r="AJ410" s="52">
        <v>8</v>
      </c>
      <c r="AK410" s="52">
        <v>17</v>
      </c>
      <c r="AL410" s="52">
        <v>15</v>
      </c>
      <c r="AM410" s="52">
        <v>16</v>
      </c>
      <c r="AN410" s="52">
        <v>5</v>
      </c>
      <c r="AO410" s="44"/>
      <c r="AP410" s="60">
        <v>14.85</v>
      </c>
      <c r="AQ410" s="60">
        <v>15.55</v>
      </c>
      <c r="AR410" s="60">
        <v>14.22</v>
      </c>
      <c r="AS410" s="60">
        <v>10.52</v>
      </c>
      <c r="AT410" s="60">
        <v>4.8099999999999996</v>
      </c>
      <c r="AU410" s="79"/>
      <c r="AV410" s="52">
        <v>4</v>
      </c>
      <c r="AW410" s="52">
        <v>5</v>
      </c>
      <c r="AX410" s="52">
        <v>6</v>
      </c>
      <c r="AY410" s="52">
        <v>9</v>
      </c>
      <c r="AZ410" s="52">
        <v>17</v>
      </c>
      <c r="BA410" s="259"/>
      <c r="BB410" s="60">
        <v>13.9642536260481</v>
      </c>
      <c r="BC410" s="277">
        <v>0.90720697587807297</v>
      </c>
      <c r="BD410" s="277">
        <v>4.6479770463814699E-2</v>
      </c>
      <c r="BE410" s="277">
        <v>0.235669459613181</v>
      </c>
      <c r="BF410" s="67"/>
      <c r="BG410" s="60">
        <v>57.701700000000002</v>
      </c>
      <c r="BH410" s="60">
        <v>16.239799999999999</v>
      </c>
      <c r="BI410" s="60">
        <v>22.751899999999999</v>
      </c>
      <c r="BJ410" s="60">
        <v>3.3066</v>
      </c>
      <c r="BK410" s="44"/>
      <c r="BL410" s="85" t="s">
        <v>2598</v>
      </c>
      <c r="BM410" s="85" t="s">
        <v>2599</v>
      </c>
      <c r="BN410" s="85" t="s">
        <v>2600</v>
      </c>
      <c r="BO410" s="85" t="s">
        <v>2601</v>
      </c>
      <c r="BP410" s="85" t="s">
        <v>2602</v>
      </c>
      <c r="BQ410" s="44"/>
      <c r="BR410" s="89" t="s">
        <v>2439</v>
      </c>
    </row>
    <row r="411" spans="1:70" x14ac:dyDescent="0.25">
      <c r="A411" s="38" t="s">
        <v>3912</v>
      </c>
      <c r="B411" s="45"/>
      <c r="C411" s="722">
        <v>44176</v>
      </c>
      <c r="D411" s="45"/>
      <c r="E411" s="53">
        <v>2301.94</v>
      </c>
      <c r="F411" s="45"/>
      <c r="G411" s="57">
        <v>23.606000000000002</v>
      </c>
      <c r="H411" s="68"/>
      <c r="I411" s="61">
        <v>0.97099999999999997</v>
      </c>
      <c r="J411" s="61">
        <v>0.23780000000000001</v>
      </c>
      <c r="K411" s="61">
        <v>-0.29139999999999999</v>
      </c>
      <c r="L411" s="61">
        <v>6.4531999999999998</v>
      </c>
      <c r="M411" s="61">
        <v>-3.0792999999999999</v>
      </c>
      <c r="N411" s="72">
        <v>7.2073999999999998</v>
      </c>
      <c r="O411" s="61">
        <v>9.9890000000000008</v>
      </c>
      <c r="P411" s="61">
        <v>14.694699999999999</v>
      </c>
      <c r="Q411" s="61">
        <v>14.4094</v>
      </c>
      <c r="R411" s="61" t="s">
        <v>430</v>
      </c>
      <c r="S411" s="61">
        <v>0.66520000000000001</v>
      </c>
      <c r="T411" s="61">
        <v>14.170999999999999</v>
      </c>
      <c r="U411" s="61">
        <v>-0.78590000000000004</v>
      </c>
      <c r="V411" s="61">
        <v>8.4137000000000004</v>
      </c>
      <c r="W411" s="61">
        <v>0.62660000000000005</v>
      </c>
      <c r="X411" s="61">
        <v>16.284300000000002</v>
      </c>
      <c r="Y411" s="68"/>
      <c r="Z411" s="53">
        <v>11</v>
      </c>
      <c r="AA411" s="53">
        <v>7</v>
      </c>
      <c r="AB411" s="53">
        <v>18</v>
      </c>
      <c r="AC411" s="53">
        <v>18</v>
      </c>
      <c r="AD411" s="53">
        <v>22</v>
      </c>
      <c r="AE411" s="53">
        <v>11</v>
      </c>
      <c r="AF411" s="53">
        <v>8</v>
      </c>
      <c r="AG411" s="53">
        <v>9</v>
      </c>
      <c r="AH411" s="53">
        <v>4</v>
      </c>
      <c r="AI411" s="53" t="s">
        <v>430</v>
      </c>
      <c r="AJ411" s="53">
        <v>17</v>
      </c>
      <c r="AK411" s="53">
        <v>23</v>
      </c>
      <c r="AL411" s="53">
        <v>18</v>
      </c>
      <c r="AM411" s="53">
        <v>13</v>
      </c>
      <c r="AN411" s="53">
        <v>15</v>
      </c>
      <c r="AO411" s="45"/>
      <c r="AP411" s="61" t="s">
        <v>430</v>
      </c>
      <c r="AQ411" s="61" t="s">
        <v>430</v>
      </c>
      <c r="AR411" s="61">
        <v>14.47</v>
      </c>
      <c r="AS411" s="61">
        <v>11.3</v>
      </c>
      <c r="AT411" s="61">
        <v>4.37</v>
      </c>
      <c r="AU411" s="80"/>
      <c r="AV411" s="53" t="s">
        <v>430</v>
      </c>
      <c r="AW411" s="53" t="s">
        <v>430</v>
      </c>
      <c r="AX411" s="53">
        <v>5</v>
      </c>
      <c r="AY411" s="53">
        <v>6</v>
      </c>
      <c r="AZ411" s="53">
        <v>18</v>
      </c>
      <c r="BA411" s="262"/>
      <c r="BB411" s="61">
        <v>14.0552157465502</v>
      </c>
      <c r="BC411" s="279">
        <v>0.93620395268085099</v>
      </c>
      <c r="BD411" s="279">
        <v>5.0213306131541999E-2</v>
      </c>
      <c r="BE411" s="279">
        <v>0.27915999203003899</v>
      </c>
      <c r="BF411" s="68"/>
      <c r="BG411" s="61">
        <v>60.781199999999998</v>
      </c>
      <c r="BH411" s="61">
        <v>17.167400000000001</v>
      </c>
      <c r="BI411" s="61">
        <v>20.232800000000001</v>
      </c>
      <c r="BJ411" s="61">
        <v>1.8186</v>
      </c>
      <c r="BK411" s="45"/>
      <c r="BL411" s="86" t="s">
        <v>2604</v>
      </c>
      <c r="BM411" s="86" t="s">
        <v>2605</v>
      </c>
      <c r="BN411" s="86" t="s">
        <v>2606</v>
      </c>
      <c r="BO411" s="86" t="s">
        <v>2607</v>
      </c>
      <c r="BP411" s="86" t="s">
        <v>2608</v>
      </c>
      <c r="BQ411" s="45"/>
      <c r="BR411" s="90" t="s">
        <v>463</v>
      </c>
    </row>
    <row r="412" spans="1:70" ht="14.5" x14ac:dyDescent="0.25">
      <c r="A412" s="39" t="s">
        <v>3913</v>
      </c>
      <c r="B412" s="46"/>
      <c r="C412" s="723">
        <v>45268</v>
      </c>
      <c r="D412" s="46"/>
      <c r="E412" s="54">
        <v>2129.36</v>
      </c>
      <c r="F412" s="46"/>
      <c r="G412" s="58">
        <v>15.778</v>
      </c>
      <c r="H412" s="69"/>
      <c r="I412" s="62">
        <v>0.83720000000000006</v>
      </c>
      <c r="J412" s="62">
        <v>0.30509999999999998</v>
      </c>
      <c r="K412" s="62">
        <v>2.2818999999999998</v>
      </c>
      <c r="L412" s="62">
        <v>9.0092999999999996</v>
      </c>
      <c r="M412" s="62">
        <v>4.7188999999999997</v>
      </c>
      <c r="N412" s="73">
        <v>16.718399999999999</v>
      </c>
      <c r="O412" s="62">
        <v>18.3216</v>
      </c>
      <c r="P412" s="62" t="s">
        <v>430</v>
      </c>
      <c r="Q412" s="62" t="s">
        <v>430</v>
      </c>
      <c r="R412" s="62" t="s">
        <v>430</v>
      </c>
      <c r="S412" s="62">
        <v>3.4691000000000001</v>
      </c>
      <c r="T412" s="62">
        <v>21.7532</v>
      </c>
      <c r="U412" s="62">
        <v>7.5454999999999997</v>
      </c>
      <c r="V412" s="62">
        <v>16.314</v>
      </c>
      <c r="W412" s="62">
        <v>2.1164000000000001</v>
      </c>
      <c r="X412" s="62">
        <v>18.3901</v>
      </c>
      <c r="Y412" s="69"/>
      <c r="Z412" s="54">
        <v>16</v>
      </c>
      <c r="AA412" s="54">
        <v>5</v>
      </c>
      <c r="AB412" s="54">
        <v>2</v>
      </c>
      <c r="AC412" s="54">
        <v>3</v>
      </c>
      <c r="AD412" s="54">
        <v>4</v>
      </c>
      <c r="AE412" s="54">
        <v>2</v>
      </c>
      <c r="AF412" s="54">
        <v>1</v>
      </c>
      <c r="AG412" s="54" t="s">
        <v>430</v>
      </c>
      <c r="AH412" s="54" t="s">
        <v>430</v>
      </c>
      <c r="AI412" s="54" t="s">
        <v>430</v>
      </c>
      <c r="AJ412" s="54">
        <v>4</v>
      </c>
      <c r="AK412" s="54">
        <v>4</v>
      </c>
      <c r="AL412" s="54">
        <v>2</v>
      </c>
      <c r="AM412" s="54">
        <v>2</v>
      </c>
      <c r="AN412" s="54">
        <v>4</v>
      </c>
      <c r="AO412" s="46"/>
      <c r="AP412" s="62" t="s">
        <v>430</v>
      </c>
      <c r="AQ412" s="62" t="s">
        <v>430</v>
      </c>
      <c r="AR412" s="62" t="s">
        <v>430</v>
      </c>
      <c r="AS412" s="62" t="s">
        <v>430</v>
      </c>
      <c r="AT412" s="62">
        <v>17.739999999999998</v>
      </c>
      <c r="AU412" s="81"/>
      <c r="AV412" s="54" t="s">
        <v>430</v>
      </c>
      <c r="AW412" s="54" t="s">
        <v>430</v>
      </c>
      <c r="AX412" s="54" t="s">
        <v>430</v>
      </c>
      <c r="AY412" s="54" t="s">
        <v>430</v>
      </c>
      <c r="AZ412" s="54">
        <v>2</v>
      </c>
      <c r="BA412" s="263"/>
      <c r="BB412" s="62">
        <v>14.4678320456488</v>
      </c>
      <c r="BC412" s="245">
        <v>0.954946457977359</v>
      </c>
      <c r="BD412" s="245">
        <v>7.3316969660932402E-2</v>
      </c>
      <c r="BE412" s="245">
        <v>0.60262641885919499</v>
      </c>
      <c r="BF412" s="69"/>
      <c r="BG412" s="62">
        <v>55.361199999999997</v>
      </c>
      <c r="BH412" s="62">
        <v>19.0623</v>
      </c>
      <c r="BI412" s="62">
        <v>24.3933</v>
      </c>
      <c r="BJ412" s="62">
        <v>1.1832</v>
      </c>
      <c r="BK412" s="46"/>
      <c r="BL412" s="87" t="s">
        <v>2610</v>
      </c>
      <c r="BM412" s="87" t="s">
        <v>2611</v>
      </c>
      <c r="BN412" s="87" t="s">
        <v>2612</v>
      </c>
      <c r="BO412" s="87" t="s">
        <v>2613</v>
      </c>
      <c r="BP412" s="87" t="s">
        <v>2614</v>
      </c>
      <c r="BQ412" s="46"/>
      <c r="BR412" s="91" t="s">
        <v>526</v>
      </c>
    </row>
    <row r="413" spans="1:70" s="428" customFormat="1" x14ac:dyDescent="0.25">
      <c r="A413" s="481" t="s">
        <v>3914</v>
      </c>
      <c r="B413" s="402"/>
      <c r="C413" s="724">
        <v>41275</v>
      </c>
      <c r="D413" s="402"/>
      <c r="E413" s="403">
        <v>1857.91</v>
      </c>
      <c r="F413" s="402"/>
      <c r="G413" s="404">
        <v>179.46</v>
      </c>
      <c r="H413" s="406"/>
      <c r="I413" s="405">
        <v>0.75800000000000001</v>
      </c>
      <c r="J413" s="405">
        <v>0.22900000000000001</v>
      </c>
      <c r="K413" s="405">
        <v>0.36909999999999998</v>
      </c>
      <c r="L413" s="405">
        <v>5.4592000000000001</v>
      </c>
      <c r="M413" s="405">
        <v>1.304</v>
      </c>
      <c r="N413" s="407">
        <v>8.6845999999999997</v>
      </c>
      <c r="O413" s="405">
        <v>10.6714</v>
      </c>
      <c r="P413" s="405">
        <v>20.441199999999998</v>
      </c>
      <c r="Q413" s="405">
        <v>16.013200000000001</v>
      </c>
      <c r="R413" s="405">
        <v>15.9122</v>
      </c>
      <c r="S413" s="405">
        <v>0.46460000000000001</v>
      </c>
      <c r="T413" s="405">
        <v>17.041699999999999</v>
      </c>
      <c r="U413" s="405">
        <v>2.4782999999999999</v>
      </c>
      <c r="V413" s="405">
        <v>12.0365</v>
      </c>
      <c r="W413" s="405">
        <v>0.51529999999999998</v>
      </c>
      <c r="X413" s="405">
        <v>15.8355</v>
      </c>
      <c r="Y413" s="406"/>
      <c r="Z413" s="403">
        <v>23</v>
      </c>
      <c r="AA413" s="403">
        <v>8</v>
      </c>
      <c r="AB413" s="403">
        <v>11</v>
      </c>
      <c r="AC413" s="403">
        <v>22</v>
      </c>
      <c r="AD413" s="403">
        <v>6</v>
      </c>
      <c r="AE413" s="403">
        <v>8</v>
      </c>
      <c r="AF413" s="403">
        <v>7</v>
      </c>
      <c r="AG413" s="403">
        <v>2</v>
      </c>
      <c r="AH413" s="403">
        <v>1</v>
      </c>
      <c r="AI413" s="403">
        <v>1</v>
      </c>
      <c r="AJ413" s="403">
        <v>18</v>
      </c>
      <c r="AK413" s="403">
        <v>15</v>
      </c>
      <c r="AL413" s="403">
        <v>6</v>
      </c>
      <c r="AM413" s="403">
        <v>6</v>
      </c>
      <c r="AN413" s="403">
        <v>17</v>
      </c>
      <c r="AO413" s="402"/>
      <c r="AP413" s="405">
        <v>16.440000000000001</v>
      </c>
      <c r="AQ413" s="405">
        <v>18.079999999999998</v>
      </c>
      <c r="AR413" s="405">
        <v>17.32</v>
      </c>
      <c r="AS413" s="405">
        <v>13.55</v>
      </c>
      <c r="AT413" s="405">
        <v>8.8000000000000007</v>
      </c>
      <c r="AU413" s="408"/>
      <c r="AV413" s="403">
        <v>1</v>
      </c>
      <c r="AW413" s="403">
        <v>1</v>
      </c>
      <c r="AX413" s="403">
        <v>1</v>
      </c>
      <c r="AY413" s="403">
        <v>2</v>
      </c>
      <c r="AZ413" s="403">
        <v>7</v>
      </c>
      <c r="BA413" s="409"/>
      <c r="BB413" s="405">
        <v>13.9200411718108</v>
      </c>
      <c r="BC413" s="410">
        <v>0.85721452983031998</v>
      </c>
      <c r="BD413" s="410">
        <v>7.3258338974008505E-2</v>
      </c>
      <c r="BE413" s="410">
        <v>0.62915324509140003</v>
      </c>
      <c r="BF413" s="406"/>
      <c r="BG413" s="405">
        <v>57.764099999999999</v>
      </c>
      <c r="BH413" s="405">
        <v>16.2819</v>
      </c>
      <c r="BI413" s="405">
        <v>24.759699999999999</v>
      </c>
      <c r="BJ413" s="405">
        <v>1.1942999999999999</v>
      </c>
      <c r="BK413" s="402"/>
      <c r="BL413" s="401" t="s">
        <v>2616</v>
      </c>
      <c r="BM413" s="401" t="s">
        <v>2617</v>
      </c>
      <c r="BN413" s="401" t="s">
        <v>2618</v>
      </c>
      <c r="BO413" s="401" t="s">
        <v>2619</v>
      </c>
      <c r="BP413" s="401" t="s">
        <v>2620</v>
      </c>
      <c r="BQ413" s="402"/>
      <c r="BR413" s="411" t="s">
        <v>519</v>
      </c>
    </row>
    <row r="414" spans="1:70" s="428" customFormat="1" x14ac:dyDescent="0.25">
      <c r="A414" s="345" t="s">
        <v>3915</v>
      </c>
      <c r="B414" s="373"/>
      <c r="C414" s="719">
        <v>41276</v>
      </c>
      <c r="D414" s="373"/>
      <c r="E414" s="346">
        <v>1687.87</v>
      </c>
      <c r="F414" s="373"/>
      <c r="G414" s="347">
        <v>125.1816</v>
      </c>
      <c r="H414" s="374"/>
      <c r="I414" s="348">
        <v>0.91800000000000004</v>
      </c>
      <c r="J414" s="348">
        <v>-0.2283</v>
      </c>
      <c r="K414" s="348">
        <v>-0.2802</v>
      </c>
      <c r="L414" s="348">
        <v>6.7843</v>
      </c>
      <c r="M414" s="348">
        <v>-1.3333999999999999</v>
      </c>
      <c r="N414" s="350">
        <v>9.5010999999999992</v>
      </c>
      <c r="O414" s="348">
        <v>6.8672000000000004</v>
      </c>
      <c r="P414" s="348">
        <v>15.1158</v>
      </c>
      <c r="Q414" s="348">
        <v>15.439</v>
      </c>
      <c r="R414" s="348">
        <v>14.5158</v>
      </c>
      <c r="S414" s="348">
        <v>0.99790000000000001</v>
      </c>
      <c r="T414" s="348">
        <v>17.7074</v>
      </c>
      <c r="U414" s="348">
        <v>0.28660000000000002</v>
      </c>
      <c r="V414" s="348">
        <v>10.476699999999999</v>
      </c>
      <c r="W414" s="348">
        <v>1.4220999999999999</v>
      </c>
      <c r="X414" s="348">
        <v>13.780200000000001</v>
      </c>
      <c r="Y414" s="374"/>
      <c r="Z414" s="346">
        <v>14</v>
      </c>
      <c r="AA414" s="346">
        <v>24</v>
      </c>
      <c r="AB414" s="346">
        <v>17</v>
      </c>
      <c r="AC414" s="346">
        <v>16</v>
      </c>
      <c r="AD414" s="346">
        <v>15</v>
      </c>
      <c r="AE414" s="346">
        <v>7</v>
      </c>
      <c r="AF414" s="346">
        <v>19</v>
      </c>
      <c r="AG414" s="346">
        <v>6</v>
      </c>
      <c r="AH414" s="346">
        <v>2</v>
      </c>
      <c r="AI414" s="346">
        <v>4</v>
      </c>
      <c r="AJ414" s="346">
        <v>15</v>
      </c>
      <c r="AK414" s="346">
        <v>12</v>
      </c>
      <c r="AL414" s="346">
        <v>13</v>
      </c>
      <c r="AM414" s="346">
        <v>8</v>
      </c>
      <c r="AN414" s="346">
        <v>10</v>
      </c>
      <c r="AO414" s="373"/>
      <c r="AP414" s="348">
        <v>15.62</v>
      </c>
      <c r="AQ414" s="348">
        <v>16.89</v>
      </c>
      <c r="AR414" s="348">
        <v>14.89</v>
      </c>
      <c r="AS414" s="348">
        <v>9.8699999999999992</v>
      </c>
      <c r="AT414" s="348">
        <v>6.74</v>
      </c>
      <c r="AU414" s="351"/>
      <c r="AV414" s="346">
        <v>2</v>
      </c>
      <c r="AW414" s="346">
        <v>2</v>
      </c>
      <c r="AX414" s="346">
        <v>2</v>
      </c>
      <c r="AY414" s="346">
        <v>12</v>
      </c>
      <c r="AZ414" s="346">
        <v>11</v>
      </c>
      <c r="BA414" s="362"/>
      <c r="BB414" s="348">
        <v>14.3199174630437</v>
      </c>
      <c r="BC414" s="375">
        <v>0.91217821847312996</v>
      </c>
      <c r="BD414" s="375">
        <v>5.2461713911735201E-2</v>
      </c>
      <c r="BE414" s="375">
        <v>0.33559632979994503</v>
      </c>
      <c r="BF414" s="374"/>
      <c r="BG414" s="348">
        <v>58.446599999999997</v>
      </c>
      <c r="BH414" s="348">
        <v>7.6172899999999997</v>
      </c>
      <c r="BI414" s="348">
        <v>30.7623</v>
      </c>
      <c r="BJ414" s="348">
        <v>3.17381</v>
      </c>
      <c r="BK414" s="373"/>
      <c r="BL414" s="372" t="s">
        <v>2622</v>
      </c>
      <c r="BM414" s="372" t="s">
        <v>2623</v>
      </c>
      <c r="BN414" s="372" t="s">
        <v>2624</v>
      </c>
      <c r="BO414" s="372" t="s">
        <v>2625</v>
      </c>
      <c r="BP414" s="372" t="s">
        <v>2626</v>
      </c>
      <c r="BQ414" s="373"/>
      <c r="BR414" s="354" t="s">
        <v>526</v>
      </c>
    </row>
    <row r="415" spans="1:70" s="428" customFormat="1" ht="11" x14ac:dyDescent="0.3">
      <c r="A415" s="841" t="s">
        <v>3916</v>
      </c>
      <c r="B415" s="842"/>
      <c r="C415" s="843">
        <v>44984</v>
      </c>
      <c r="D415" s="842"/>
      <c r="E415" s="844">
        <v>1549.76</v>
      </c>
      <c r="F415" s="842"/>
      <c r="G415" s="845">
        <v>17.241</v>
      </c>
      <c r="H415" s="847"/>
      <c r="I415" s="846">
        <v>0.63039999999999996</v>
      </c>
      <c r="J415" s="846">
        <v>-0.45610000000000001</v>
      </c>
      <c r="K415" s="846">
        <v>-1.073</v>
      </c>
      <c r="L415" s="846">
        <v>7.3002000000000002</v>
      </c>
      <c r="M415" s="846">
        <v>-1.1127</v>
      </c>
      <c r="N415" s="848">
        <v>8.2568999999999999</v>
      </c>
      <c r="O415" s="846">
        <v>9.2881</v>
      </c>
      <c r="P415" s="846">
        <v>14.997400000000001</v>
      </c>
      <c r="Q415" s="846" t="s">
        <v>430</v>
      </c>
      <c r="R415" s="846" t="s">
        <v>430</v>
      </c>
      <c r="S415" s="846">
        <v>0.22670000000000001</v>
      </c>
      <c r="T415" s="846">
        <v>17.5336</v>
      </c>
      <c r="U415" s="846">
        <v>2.0297999999999998</v>
      </c>
      <c r="V415" s="846">
        <v>9.3764000000000003</v>
      </c>
      <c r="W415" s="846">
        <v>-0.39860000000000001</v>
      </c>
      <c r="X415" s="846">
        <v>16.9468</v>
      </c>
      <c r="Y415" s="847"/>
      <c r="Z415" s="844">
        <v>27</v>
      </c>
      <c r="AA415" s="844">
        <v>28</v>
      </c>
      <c r="AB415" s="844">
        <v>24</v>
      </c>
      <c r="AC415" s="844">
        <v>9</v>
      </c>
      <c r="AD415" s="844">
        <v>13</v>
      </c>
      <c r="AE415" s="844">
        <v>9</v>
      </c>
      <c r="AF415" s="844">
        <v>12</v>
      </c>
      <c r="AG415" s="844">
        <v>7</v>
      </c>
      <c r="AH415" s="844" t="s">
        <v>430</v>
      </c>
      <c r="AI415" s="844" t="s">
        <v>430</v>
      </c>
      <c r="AJ415" s="844">
        <v>21</v>
      </c>
      <c r="AK415" s="844">
        <v>14</v>
      </c>
      <c r="AL415" s="844">
        <v>7</v>
      </c>
      <c r="AM415" s="844">
        <v>10</v>
      </c>
      <c r="AN415" s="844">
        <v>24</v>
      </c>
      <c r="AO415" s="842"/>
      <c r="AP415" s="846" t="s">
        <v>430</v>
      </c>
      <c r="AQ415" s="846" t="s">
        <v>430</v>
      </c>
      <c r="AR415" s="846" t="s">
        <v>430</v>
      </c>
      <c r="AS415" s="846">
        <v>11.42</v>
      </c>
      <c r="AT415" s="846">
        <v>7.53</v>
      </c>
      <c r="AU415" s="849"/>
      <c r="AV415" s="844" t="s">
        <v>430</v>
      </c>
      <c r="AW415" s="844" t="s">
        <v>430</v>
      </c>
      <c r="AX415" s="844" t="s">
        <v>430</v>
      </c>
      <c r="AY415" s="844">
        <v>5</v>
      </c>
      <c r="AZ415" s="844">
        <v>10</v>
      </c>
      <c r="BA415" s="851"/>
      <c r="BB415" s="846">
        <v>14.450206184045401</v>
      </c>
      <c r="BC415" s="852">
        <v>0.98129315005763096</v>
      </c>
      <c r="BD415" s="852">
        <v>4.70374623168969E-2</v>
      </c>
      <c r="BE415" s="852">
        <v>0.23255643289567399</v>
      </c>
      <c r="BF415" s="847"/>
      <c r="BG415" s="846">
        <v>68.174700000000001</v>
      </c>
      <c r="BH415" s="846">
        <v>12.974</v>
      </c>
      <c r="BI415" s="846">
        <v>15.9437</v>
      </c>
      <c r="BJ415" s="846">
        <v>2.9076</v>
      </c>
      <c r="BK415" s="842"/>
      <c r="BL415" s="855" t="s">
        <v>2628</v>
      </c>
      <c r="BM415" s="855" t="s">
        <v>2629</v>
      </c>
      <c r="BN415" s="855" t="s">
        <v>2630</v>
      </c>
      <c r="BO415" s="855" t="s">
        <v>2631</v>
      </c>
      <c r="BP415" s="855" t="s">
        <v>2632</v>
      </c>
      <c r="BQ415" s="842"/>
      <c r="BR415" s="856" t="s">
        <v>526</v>
      </c>
    </row>
    <row r="416" spans="1:70" s="428" customFormat="1" x14ac:dyDescent="0.25">
      <c r="A416" s="345" t="s">
        <v>3917</v>
      </c>
      <c r="B416" s="373"/>
      <c r="C416" s="719">
        <v>41275</v>
      </c>
      <c r="D416" s="373"/>
      <c r="E416" s="346">
        <v>1430.88</v>
      </c>
      <c r="F416" s="373"/>
      <c r="G416" s="347">
        <v>228.20910000000001</v>
      </c>
      <c r="H416" s="374"/>
      <c r="I416" s="348">
        <v>0.97230000000000005</v>
      </c>
      <c r="J416" s="348">
        <v>0.1235</v>
      </c>
      <c r="K416" s="348">
        <v>0.27779999999999999</v>
      </c>
      <c r="L416" s="348">
        <v>7.2244000000000002</v>
      </c>
      <c r="M416" s="348">
        <v>-2.6524000000000001</v>
      </c>
      <c r="N416" s="350">
        <v>6.1631999999999998</v>
      </c>
      <c r="O416" s="348">
        <v>9.1065000000000005</v>
      </c>
      <c r="P416" s="348">
        <v>14.924300000000001</v>
      </c>
      <c r="Q416" s="348">
        <v>13.3758</v>
      </c>
      <c r="R416" s="348">
        <v>11.346399999999999</v>
      </c>
      <c r="S416" s="348">
        <v>1.0296000000000001</v>
      </c>
      <c r="T416" s="348">
        <v>15.630800000000001</v>
      </c>
      <c r="U416" s="348">
        <v>0.48349999999999999</v>
      </c>
      <c r="V416" s="348">
        <v>7.3361000000000001</v>
      </c>
      <c r="W416" s="348">
        <v>0.42130000000000001</v>
      </c>
      <c r="X416" s="348">
        <v>11.8636</v>
      </c>
      <c r="Y416" s="374"/>
      <c r="Z416" s="346">
        <v>10</v>
      </c>
      <c r="AA416" s="346">
        <v>13</v>
      </c>
      <c r="AB416" s="346">
        <v>12</v>
      </c>
      <c r="AC416" s="346">
        <v>11</v>
      </c>
      <c r="AD416" s="346">
        <v>20</v>
      </c>
      <c r="AE416" s="346">
        <v>15</v>
      </c>
      <c r="AF416" s="346">
        <v>13</v>
      </c>
      <c r="AG416" s="346">
        <v>8</v>
      </c>
      <c r="AH416" s="346">
        <v>9</v>
      </c>
      <c r="AI416" s="346">
        <v>10</v>
      </c>
      <c r="AJ416" s="346">
        <v>14</v>
      </c>
      <c r="AK416" s="346">
        <v>18</v>
      </c>
      <c r="AL416" s="346">
        <v>12</v>
      </c>
      <c r="AM416" s="346">
        <v>15</v>
      </c>
      <c r="AN416" s="346">
        <v>18</v>
      </c>
      <c r="AO416" s="373"/>
      <c r="AP416" s="348">
        <v>12.55</v>
      </c>
      <c r="AQ416" s="348">
        <v>14.99</v>
      </c>
      <c r="AR416" s="348">
        <v>13.44</v>
      </c>
      <c r="AS416" s="348">
        <v>10.47</v>
      </c>
      <c r="AT416" s="348">
        <v>5.45</v>
      </c>
      <c r="AU416" s="351"/>
      <c r="AV416" s="346">
        <v>8</v>
      </c>
      <c r="AW416" s="346">
        <v>7</v>
      </c>
      <c r="AX416" s="346">
        <v>9</v>
      </c>
      <c r="AY416" s="346">
        <v>10</v>
      </c>
      <c r="AZ416" s="346">
        <v>14</v>
      </c>
      <c r="BA416" s="362"/>
      <c r="BB416" s="348">
        <v>14.693796261695301</v>
      </c>
      <c r="BC416" s="375">
        <v>1.0070421142646899</v>
      </c>
      <c r="BD416" s="375">
        <v>4.4393144561643602E-2</v>
      </c>
      <c r="BE416" s="375">
        <v>0.19342622802442999</v>
      </c>
      <c r="BF416" s="374"/>
      <c r="BG416" s="348">
        <v>78.930700000000002</v>
      </c>
      <c r="BH416" s="348">
        <v>8.41662</v>
      </c>
      <c r="BI416" s="348">
        <v>9.0771300000000004</v>
      </c>
      <c r="BJ416" s="348">
        <v>3.5755499999999998</v>
      </c>
      <c r="BK416" s="373"/>
      <c r="BL416" s="372" t="s">
        <v>2634</v>
      </c>
      <c r="BM416" s="372" t="s">
        <v>2635</v>
      </c>
      <c r="BN416" s="372" t="s">
        <v>2636</v>
      </c>
      <c r="BO416" s="372" t="s">
        <v>2637</v>
      </c>
      <c r="BP416" s="372" t="s">
        <v>2638</v>
      </c>
      <c r="BQ416" s="373"/>
      <c r="BR416" s="354" t="s">
        <v>463</v>
      </c>
    </row>
    <row r="417" spans="1:70" s="428" customFormat="1" x14ac:dyDescent="0.25">
      <c r="A417" s="345" t="s">
        <v>3918</v>
      </c>
      <c r="B417" s="373"/>
      <c r="C417" s="719">
        <v>45135</v>
      </c>
      <c r="D417" s="373"/>
      <c r="E417" s="346">
        <v>1113.6500000000001</v>
      </c>
      <c r="F417" s="373"/>
      <c r="G417" s="347">
        <v>15.887</v>
      </c>
      <c r="H417" s="374"/>
      <c r="I417" s="348">
        <v>0.99170000000000003</v>
      </c>
      <c r="J417" s="348">
        <v>8.1900000000000001E-2</v>
      </c>
      <c r="K417" s="348">
        <v>4.41E-2</v>
      </c>
      <c r="L417" s="348">
        <v>7.6281999999999996</v>
      </c>
      <c r="M417" s="348">
        <v>-0.23860000000000001</v>
      </c>
      <c r="N417" s="350">
        <v>4.4785000000000004</v>
      </c>
      <c r="O417" s="348">
        <v>7.8952999999999998</v>
      </c>
      <c r="P417" s="348">
        <v>17.4693</v>
      </c>
      <c r="Q417" s="348" t="s">
        <v>430</v>
      </c>
      <c r="R417" s="348" t="s">
        <v>430</v>
      </c>
      <c r="S417" s="348">
        <v>1.6768000000000001</v>
      </c>
      <c r="T417" s="348">
        <v>18.577400000000001</v>
      </c>
      <c r="U417" s="348">
        <v>-0.72489999999999999</v>
      </c>
      <c r="V417" s="348">
        <v>6.1965000000000003</v>
      </c>
      <c r="W417" s="348">
        <v>0.72909999999999997</v>
      </c>
      <c r="X417" s="348">
        <v>16.299199999999999</v>
      </c>
      <c r="Y417" s="374"/>
      <c r="Z417" s="346">
        <v>7</v>
      </c>
      <c r="AA417" s="346">
        <v>15</v>
      </c>
      <c r="AB417" s="346">
        <v>13</v>
      </c>
      <c r="AC417" s="346">
        <v>7</v>
      </c>
      <c r="AD417" s="346">
        <v>10</v>
      </c>
      <c r="AE417" s="346">
        <v>19</v>
      </c>
      <c r="AF417" s="346">
        <v>16</v>
      </c>
      <c r="AG417" s="346">
        <v>4</v>
      </c>
      <c r="AH417" s="346" t="s">
        <v>430</v>
      </c>
      <c r="AI417" s="346" t="s">
        <v>430</v>
      </c>
      <c r="AJ417" s="346">
        <v>12</v>
      </c>
      <c r="AK417" s="346">
        <v>8</v>
      </c>
      <c r="AL417" s="346">
        <v>17</v>
      </c>
      <c r="AM417" s="346">
        <v>18</v>
      </c>
      <c r="AN417" s="346">
        <v>14</v>
      </c>
      <c r="AO417" s="373"/>
      <c r="AP417" s="348" t="s">
        <v>430</v>
      </c>
      <c r="AQ417" s="348" t="s">
        <v>430</v>
      </c>
      <c r="AR417" s="348" t="s">
        <v>430</v>
      </c>
      <c r="AS417" s="348">
        <v>10.34</v>
      </c>
      <c r="AT417" s="348">
        <v>5.92</v>
      </c>
      <c r="AU417" s="351"/>
      <c r="AV417" s="346" t="s">
        <v>430</v>
      </c>
      <c r="AW417" s="346" t="s">
        <v>430</v>
      </c>
      <c r="AX417" s="346" t="s">
        <v>430</v>
      </c>
      <c r="AY417" s="346">
        <v>11</v>
      </c>
      <c r="AZ417" s="346">
        <v>13</v>
      </c>
      <c r="BA417" s="362"/>
      <c r="BB417" s="348">
        <v>14.7844793474633</v>
      </c>
      <c r="BC417" s="375">
        <v>0.95166735718960205</v>
      </c>
      <c r="BD417" s="375">
        <v>6.7487574649406301E-2</v>
      </c>
      <c r="BE417" s="375">
        <v>0.39415423342839701</v>
      </c>
      <c r="BF417" s="374"/>
      <c r="BG417" s="348">
        <v>56.964599999999997</v>
      </c>
      <c r="BH417" s="348">
        <v>18.451499999999999</v>
      </c>
      <c r="BI417" s="348">
        <v>21.991700000000002</v>
      </c>
      <c r="BJ417" s="348">
        <v>2.5922000000000001</v>
      </c>
      <c r="BK417" s="373"/>
      <c r="BL417" s="372" t="s">
        <v>2640</v>
      </c>
      <c r="BM417" s="372" t="s">
        <v>2641</v>
      </c>
      <c r="BN417" s="372" t="s">
        <v>2642</v>
      </c>
      <c r="BO417" s="372" t="s">
        <v>2643</v>
      </c>
      <c r="BP417" s="372" t="s">
        <v>2644</v>
      </c>
      <c r="BQ417" s="373"/>
      <c r="BR417" s="354" t="s">
        <v>526</v>
      </c>
    </row>
    <row r="418" spans="1:70" s="428" customFormat="1" x14ac:dyDescent="0.25">
      <c r="A418" s="345" t="s">
        <v>3919</v>
      </c>
      <c r="B418" s="373"/>
      <c r="C418" s="719">
        <v>45715</v>
      </c>
      <c r="D418" s="373"/>
      <c r="E418" s="346">
        <v>945.44</v>
      </c>
      <c r="F418" s="373"/>
      <c r="G418" s="347">
        <v>13.0404</v>
      </c>
      <c r="H418" s="374"/>
      <c r="I418" s="348">
        <v>1.1134999999999999</v>
      </c>
      <c r="J418" s="348">
        <v>0.91159999999999997</v>
      </c>
      <c r="K418" s="348">
        <v>1.5196000000000001</v>
      </c>
      <c r="L418" s="348">
        <v>6.9359000000000002</v>
      </c>
      <c r="M418" s="348">
        <v>3.72</v>
      </c>
      <c r="N418" s="350">
        <v>12.964499999999999</v>
      </c>
      <c r="O418" s="348" t="s">
        <v>430</v>
      </c>
      <c r="P418" s="348" t="s">
        <v>430</v>
      </c>
      <c r="Q418" s="348" t="s">
        <v>430</v>
      </c>
      <c r="R418" s="348" t="s">
        <v>430</v>
      </c>
      <c r="S418" s="348">
        <v>1.8613999999999999</v>
      </c>
      <c r="T418" s="348">
        <v>20.515699999999999</v>
      </c>
      <c r="U418" s="348">
        <v>5.7134999999999998</v>
      </c>
      <c r="V418" s="348">
        <v>14.645899999999999</v>
      </c>
      <c r="W418" s="348">
        <v>2.4826000000000001</v>
      </c>
      <c r="X418" s="348">
        <v>19.694099999999999</v>
      </c>
      <c r="Y418" s="374"/>
      <c r="Z418" s="346">
        <v>3</v>
      </c>
      <c r="AA418" s="346">
        <v>1</v>
      </c>
      <c r="AB418" s="346">
        <v>5</v>
      </c>
      <c r="AC418" s="346">
        <v>15</v>
      </c>
      <c r="AD418" s="346">
        <v>5</v>
      </c>
      <c r="AE418" s="346">
        <v>4</v>
      </c>
      <c r="AF418" s="346" t="s">
        <v>430</v>
      </c>
      <c r="AG418" s="346" t="s">
        <v>430</v>
      </c>
      <c r="AH418" s="346" t="s">
        <v>430</v>
      </c>
      <c r="AI418" s="346" t="s">
        <v>430</v>
      </c>
      <c r="AJ418" s="346">
        <v>9</v>
      </c>
      <c r="AK418" s="346">
        <v>5</v>
      </c>
      <c r="AL418" s="346">
        <v>4</v>
      </c>
      <c r="AM418" s="346">
        <v>4</v>
      </c>
      <c r="AN418" s="346">
        <v>1</v>
      </c>
      <c r="AO418" s="373"/>
      <c r="AP418" s="348" t="s">
        <v>430</v>
      </c>
      <c r="AQ418" s="348" t="s">
        <v>430</v>
      </c>
      <c r="AR418" s="348" t="s">
        <v>430</v>
      </c>
      <c r="AS418" s="348" t="s">
        <v>430</v>
      </c>
      <c r="AT418" s="348">
        <v>14.3</v>
      </c>
      <c r="AU418" s="351"/>
      <c r="AV418" s="346" t="s">
        <v>430</v>
      </c>
      <c r="AW418" s="346" t="s">
        <v>430</v>
      </c>
      <c r="AX418" s="346" t="s">
        <v>430</v>
      </c>
      <c r="AY418" s="346" t="s">
        <v>430</v>
      </c>
      <c r="AZ418" s="346">
        <v>4</v>
      </c>
      <c r="BA418" s="362"/>
      <c r="BB418" s="348">
        <v>14.5526661308373</v>
      </c>
      <c r="BC418" s="375">
        <v>0.88506818078496496</v>
      </c>
      <c r="BD418" s="375">
        <v>6.9717030800773294E-2</v>
      </c>
      <c r="BE418" s="375">
        <v>0.65165291301528605</v>
      </c>
      <c r="BF418" s="374"/>
      <c r="BG418" s="348">
        <v>52.632899999999999</v>
      </c>
      <c r="BH418" s="348">
        <v>23.064699999999998</v>
      </c>
      <c r="BI418" s="348">
        <v>21.2118</v>
      </c>
      <c r="BJ418" s="348">
        <v>3.0905999999999998</v>
      </c>
      <c r="BK418" s="373"/>
      <c r="BL418" s="372" t="s">
        <v>2646</v>
      </c>
      <c r="BM418" s="372" t="s">
        <v>2647</v>
      </c>
      <c r="BN418" s="372" t="s">
        <v>2648</v>
      </c>
      <c r="BO418" s="372" t="s">
        <v>2649</v>
      </c>
      <c r="BP418" s="372" t="s">
        <v>2650</v>
      </c>
      <c r="BQ418" s="373"/>
      <c r="BR418" s="354" t="s">
        <v>476</v>
      </c>
    </row>
    <row r="419" spans="1:70" s="428" customFormat="1" x14ac:dyDescent="0.25">
      <c r="A419" s="345" t="s">
        <v>3920</v>
      </c>
      <c r="B419" s="373"/>
      <c r="C419" s="719">
        <v>45097</v>
      </c>
      <c r="D419" s="373"/>
      <c r="E419" s="346">
        <v>884.45399999999995</v>
      </c>
      <c r="F419" s="373"/>
      <c r="G419" s="347">
        <v>21.407900000000001</v>
      </c>
      <c r="H419" s="374"/>
      <c r="I419" s="348">
        <v>0.74019999999999997</v>
      </c>
      <c r="J419" s="348">
        <v>4.4900000000000002E-2</v>
      </c>
      <c r="K419" s="348">
        <v>-2.7793000000000001</v>
      </c>
      <c r="L419" s="348">
        <v>7.4154999999999998</v>
      </c>
      <c r="M419" s="348">
        <v>7.4732000000000003</v>
      </c>
      <c r="N419" s="350">
        <v>17.0227</v>
      </c>
      <c r="O419" s="348">
        <v>11.3477</v>
      </c>
      <c r="P419" s="348">
        <v>23.8157</v>
      </c>
      <c r="Q419" s="348" t="s">
        <v>430</v>
      </c>
      <c r="R419" s="348" t="s">
        <v>430</v>
      </c>
      <c r="S419" s="348">
        <v>-0.1041</v>
      </c>
      <c r="T419" s="348">
        <v>22.292400000000001</v>
      </c>
      <c r="U419" s="348">
        <v>6.0904999999999996</v>
      </c>
      <c r="V419" s="348">
        <v>15.993</v>
      </c>
      <c r="W419" s="348">
        <v>-1.3324</v>
      </c>
      <c r="X419" s="348">
        <v>27.141300000000001</v>
      </c>
      <c r="Y419" s="374"/>
      <c r="Z419" s="346">
        <v>24</v>
      </c>
      <c r="AA419" s="346">
        <v>17</v>
      </c>
      <c r="AB419" s="346">
        <v>28</v>
      </c>
      <c r="AC419" s="346">
        <v>8</v>
      </c>
      <c r="AD419" s="346">
        <v>3</v>
      </c>
      <c r="AE419" s="346">
        <v>1</v>
      </c>
      <c r="AF419" s="346">
        <v>3</v>
      </c>
      <c r="AG419" s="346">
        <v>1</v>
      </c>
      <c r="AH419" s="346" t="s">
        <v>430</v>
      </c>
      <c r="AI419" s="346" t="s">
        <v>430</v>
      </c>
      <c r="AJ419" s="346">
        <v>22</v>
      </c>
      <c r="AK419" s="346">
        <v>3</v>
      </c>
      <c r="AL419" s="346">
        <v>3</v>
      </c>
      <c r="AM419" s="346">
        <v>3</v>
      </c>
      <c r="AN419" s="346">
        <v>28</v>
      </c>
      <c r="AO419" s="373"/>
      <c r="AP419" s="348" t="s">
        <v>430</v>
      </c>
      <c r="AQ419" s="348" t="s">
        <v>430</v>
      </c>
      <c r="AR419" s="348" t="s">
        <v>430</v>
      </c>
      <c r="AS419" s="348">
        <v>17.739999999999998</v>
      </c>
      <c r="AT419" s="348">
        <v>17.03</v>
      </c>
      <c r="AU419" s="351"/>
      <c r="AV419" s="346" t="s">
        <v>430</v>
      </c>
      <c r="AW419" s="346" t="s">
        <v>430</v>
      </c>
      <c r="AX419" s="346" t="s">
        <v>430</v>
      </c>
      <c r="AY419" s="346">
        <v>1</v>
      </c>
      <c r="AZ419" s="346">
        <v>3</v>
      </c>
      <c r="BA419" s="362"/>
      <c r="BB419" s="348">
        <v>16.8203605319361</v>
      </c>
      <c r="BC419" s="375">
        <v>0.687983535134299</v>
      </c>
      <c r="BD419" s="375">
        <v>9.2670544949400996E-2</v>
      </c>
      <c r="BE419" s="375">
        <v>1.24525939827328</v>
      </c>
      <c r="BF419" s="374"/>
      <c r="BG419" s="348">
        <v>19.550699999999999</v>
      </c>
      <c r="BH419" s="348">
        <v>23.846900000000002</v>
      </c>
      <c r="BI419" s="348">
        <v>37.294899999999998</v>
      </c>
      <c r="BJ419" s="348">
        <v>19.307500000000001</v>
      </c>
      <c r="BK419" s="373"/>
      <c r="BL419" s="372" t="s">
        <v>2652</v>
      </c>
      <c r="BM419" s="372" t="s">
        <v>2653</v>
      </c>
      <c r="BN419" s="372" t="s">
        <v>2654</v>
      </c>
      <c r="BO419" s="372" t="s">
        <v>2655</v>
      </c>
      <c r="BP419" s="372" t="s">
        <v>2656</v>
      </c>
      <c r="BQ419" s="373"/>
      <c r="BR419" s="354" t="s">
        <v>548</v>
      </c>
    </row>
    <row r="420" spans="1:70" s="428" customFormat="1" x14ac:dyDescent="0.25">
      <c r="A420" s="345" t="s">
        <v>3921</v>
      </c>
      <c r="B420" s="373"/>
      <c r="C420" s="719">
        <v>45328</v>
      </c>
      <c r="D420" s="373"/>
      <c r="E420" s="346">
        <v>653.04</v>
      </c>
      <c r="F420" s="373"/>
      <c r="G420" s="347">
        <v>13.7</v>
      </c>
      <c r="H420" s="374"/>
      <c r="I420" s="348">
        <v>0.76490000000000002</v>
      </c>
      <c r="J420" s="348">
        <v>-0.15310000000000001</v>
      </c>
      <c r="K420" s="348">
        <v>-0.1167</v>
      </c>
      <c r="L420" s="348">
        <v>7.1148999999999996</v>
      </c>
      <c r="M420" s="348">
        <v>0.32950000000000002</v>
      </c>
      <c r="N420" s="350">
        <v>6.4077999999999999</v>
      </c>
      <c r="O420" s="348">
        <v>10.9961</v>
      </c>
      <c r="P420" s="348" t="s">
        <v>430</v>
      </c>
      <c r="Q420" s="348" t="s">
        <v>430</v>
      </c>
      <c r="R420" s="348" t="s">
        <v>430</v>
      </c>
      <c r="S420" s="348">
        <v>1.7830999999999999</v>
      </c>
      <c r="T420" s="348">
        <v>18.738099999999999</v>
      </c>
      <c r="U420" s="348">
        <v>1.8132999999999999</v>
      </c>
      <c r="V420" s="348">
        <v>8.4977</v>
      </c>
      <c r="W420" s="348">
        <v>0.19750000000000001</v>
      </c>
      <c r="X420" s="348">
        <v>13.211600000000001</v>
      </c>
      <c r="Y420" s="374"/>
      <c r="Z420" s="346">
        <v>22</v>
      </c>
      <c r="AA420" s="346">
        <v>21</v>
      </c>
      <c r="AB420" s="346">
        <v>15</v>
      </c>
      <c r="AC420" s="346">
        <v>13</v>
      </c>
      <c r="AD420" s="346">
        <v>9</v>
      </c>
      <c r="AE420" s="346">
        <v>14</v>
      </c>
      <c r="AF420" s="346">
        <v>6</v>
      </c>
      <c r="AG420" s="346" t="s">
        <v>430</v>
      </c>
      <c r="AH420" s="346" t="s">
        <v>430</v>
      </c>
      <c r="AI420" s="346" t="s">
        <v>430</v>
      </c>
      <c r="AJ420" s="346">
        <v>10</v>
      </c>
      <c r="AK420" s="346">
        <v>7</v>
      </c>
      <c r="AL420" s="346">
        <v>8</v>
      </c>
      <c r="AM420" s="346">
        <v>12</v>
      </c>
      <c r="AN420" s="346">
        <v>20</v>
      </c>
      <c r="AO420" s="373"/>
      <c r="AP420" s="348" t="s">
        <v>430</v>
      </c>
      <c r="AQ420" s="348" t="s">
        <v>430</v>
      </c>
      <c r="AR420" s="348" t="s">
        <v>430</v>
      </c>
      <c r="AS420" s="348" t="s">
        <v>430</v>
      </c>
      <c r="AT420" s="348">
        <v>8.11</v>
      </c>
      <c r="AU420" s="351"/>
      <c r="AV420" s="346" t="s">
        <v>430</v>
      </c>
      <c r="AW420" s="346" t="s">
        <v>430</v>
      </c>
      <c r="AX420" s="346" t="s">
        <v>430</v>
      </c>
      <c r="AY420" s="346" t="s">
        <v>430</v>
      </c>
      <c r="AZ420" s="346">
        <v>8</v>
      </c>
      <c r="BA420" s="362"/>
      <c r="BB420" s="348">
        <v>13.982471815076099</v>
      </c>
      <c r="BC420" s="375">
        <v>0.93511889003303905</v>
      </c>
      <c r="BD420" s="375">
        <v>5.0924215704766997E-2</v>
      </c>
      <c r="BE420" s="375">
        <v>0.27515333894162503</v>
      </c>
      <c r="BF420" s="374"/>
      <c r="BG420" s="348">
        <v>54.765099999999997</v>
      </c>
      <c r="BH420" s="348">
        <v>9.2217199999999995</v>
      </c>
      <c r="BI420" s="348">
        <v>26.967300000000002</v>
      </c>
      <c r="BJ420" s="348">
        <v>9.0458800000000004</v>
      </c>
      <c r="BK420" s="373"/>
      <c r="BL420" s="372" t="s">
        <v>2658</v>
      </c>
      <c r="BM420" s="372" t="s">
        <v>2659</v>
      </c>
      <c r="BN420" s="372" t="s">
        <v>2660</v>
      </c>
      <c r="BO420" s="372" t="s">
        <v>2661</v>
      </c>
      <c r="BP420" s="372" t="s">
        <v>2662</v>
      </c>
      <c r="BQ420" s="373"/>
      <c r="BR420" s="354" t="s">
        <v>555</v>
      </c>
    </row>
    <row r="421" spans="1:70" s="428" customFormat="1" x14ac:dyDescent="0.25">
      <c r="A421" s="345" t="s">
        <v>3922</v>
      </c>
      <c r="B421" s="373"/>
      <c r="C421" s="719">
        <v>46101</v>
      </c>
      <c r="D421" s="373"/>
      <c r="E421" s="346">
        <v>642.87900000000002</v>
      </c>
      <c r="F421" s="373"/>
      <c r="G421" s="347">
        <v>11.17</v>
      </c>
      <c r="H421" s="374"/>
      <c r="I421" s="348">
        <v>0.81230000000000002</v>
      </c>
      <c r="J421" s="348">
        <v>8.9599999999999999E-2</v>
      </c>
      <c r="K421" s="348">
        <v>1.9160999999999999</v>
      </c>
      <c r="L421" s="348">
        <v>7.8185000000000002</v>
      </c>
      <c r="M421" s="348" t="s">
        <v>430</v>
      </c>
      <c r="N421" s="350" t="s">
        <v>430</v>
      </c>
      <c r="O421" s="348" t="s">
        <v>430</v>
      </c>
      <c r="P421" s="348" t="s">
        <v>430</v>
      </c>
      <c r="Q421" s="348" t="s">
        <v>430</v>
      </c>
      <c r="R421" s="348" t="s">
        <v>430</v>
      </c>
      <c r="S421" s="348">
        <v>2.5712000000000002</v>
      </c>
      <c r="T421" s="348">
        <v>14.2127</v>
      </c>
      <c r="U421" s="348" t="s">
        <v>430</v>
      </c>
      <c r="V421" s="348" t="s">
        <v>430</v>
      </c>
      <c r="W421" s="348">
        <v>1.4532</v>
      </c>
      <c r="X421" s="348">
        <v>11.7</v>
      </c>
      <c r="Y421" s="374"/>
      <c r="Z421" s="346">
        <v>18</v>
      </c>
      <c r="AA421" s="346">
        <v>14</v>
      </c>
      <c r="AB421" s="346">
        <v>3</v>
      </c>
      <c r="AC421" s="346">
        <v>6</v>
      </c>
      <c r="AD421" s="346" t="s">
        <v>430</v>
      </c>
      <c r="AE421" s="346" t="s">
        <v>430</v>
      </c>
      <c r="AF421" s="346" t="s">
        <v>430</v>
      </c>
      <c r="AG421" s="346" t="s">
        <v>430</v>
      </c>
      <c r="AH421" s="346" t="s">
        <v>430</v>
      </c>
      <c r="AI421" s="346" t="s">
        <v>430</v>
      </c>
      <c r="AJ421" s="346">
        <v>5</v>
      </c>
      <c r="AK421" s="346">
        <v>22</v>
      </c>
      <c r="AL421" s="346" t="s">
        <v>430</v>
      </c>
      <c r="AM421" s="346" t="s">
        <v>430</v>
      </c>
      <c r="AN421" s="346">
        <v>9</v>
      </c>
      <c r="AO421" s="373"/>
      <c r="AP421" s="348" t="s">
        <v>430</v>
      </c>
      <c r="AQ421" s="348" t="s">
        <v>430</v>
      </c>
      <c r="AR421" s="348" t="s">
        <v>430</v>
      </c>
      <c r="AS421" s="348" t="s">
        <v>430</v>
      </c>
      <c r="AT421" s="348" t="s">
        <v>430</v>
      </c>
      <c r="AU421" s="351"/>
      <c r="AV421" s="346" t="s">
        <v>430</v>
      </c>
      <c r="AW421" s="346" t="s">
        <v>430</v>
      </c>
      <c r="AX421" s="346" t="s">
        <v>430</v>
      </c>
      <c r="AY421" s="346" t="s">
        <v>430</v>
      </c>
      <c r="AZ421" s="346" t="s">
        <v>430</v>
      </c>
      <c r="BA421" s="362"/>
      <c r="BB421" s="348">
        <v>11.583485322014701</v>
      </c>
      <c r="BC421" s="375">
        <v>0.68906118556350904</v>
      </c>
      <c r="BD421" s="375">
        <v>0.15852929279958999</v>
      </c>
      <c r="BE421" s="375">
        <v>1.2012056475736399</v>
      </c>
      <c r="BF421" s="374"/>
      <c r="BG421" s="348">
        <v>64.399900000000002</v>
      </c>
      <c r="BH421" s="348">
        <v>15.4849</v>
      </c>
      <c r="BI421" s="348">
        <v>16.935500000000001</v>
      </c>
      <c r="BJ421" s="348">
        <v>3.1797</v>
      </c>
      <c r="BK421" s="373"/>
      <c r="BL421" s="372" t="s">
        <v>2664</v>
      </c>
      <c r="BM421" s="372" t="s">
        <v>2665</v>
      </c>
      <c r="BN421" s="372" t="s">
        <v>2666</v>
      </c>
      <c r="BO421" s="372" t="s">
        <v>2667</v>
      </c>
      <c r="BP421" s="372" t="s">
        <v>2668</v>
      </c>
      <c r="BQ421" s="373"/>
      <c r="BR421" s="354" t="s">
        <v>443</v>
      </c>
    </row>
    <row r="422" spans="1:70" s="428" customFormat="1" x14ac:dyDescent="0.25">
      <c r="A422" s="345" t="s">
        <v>3923</v>
      </c>
      <c r="B422" s="373"/>
      <c r="C422" s="719">
        <v>45992</v>
      </c>
      <c r="D422" s="373"/>
      <c r="E422" s="346">
        <v>495.42399999999998</v>
      </c>
      <c r="F422" s="373"/>
      <c r="G422" s="347">
        <v>10.039</v>
      </c>
      <c r="H422" s="374"/>
      <c r="I422" s="348">
        <v>0.67190000000000005</v>
      </c>
      <c r="J422" s="348">
        <v>-0.42649999999999999</v>
      </c>
      <c r="K422" s="348">
        <v>-0.79059999999999997</v>
      </c>
      <c r="L422" s="348">
        <v>6.2328000000000001</v>
      </c>
      <c r="M422" s="348">
        <v>-1.617</v>
      </c>
      <c r="N422" s="350" t="s">
        <v>430</v>
      </c>
      <c r="O422" s="348" t="s">
        <v>430</v>
      </c>
      <c r="P422" s="348" t="s">
        <v>430</v>
      </c>
      <c r="Q422" s="348" t="s">
        <v>430</v>
      </c>
      <c r="R422" s="348" t="s">
        <v>430</v>
      </c>
      <c r="S422" s="348">
        <v>-0.24840000000000001</v>
      </c>
      <c r="T422" s="348">
        <v>15.443899999999999</v>
      </c>
      <c r="U422" s="348">
        <v>-0.2979</v>
      </c>
      <c r="V422" s="348" t="s">
        <v>430</v>
      </c>
      <c r="W422" s="348">
        <v>-0.71209999999999996</v>
      </c>
      <c r="X422" s="348">
        <v>0.39</v>
      </c>
      <c r="Y422" s="374"/>
      <c r="Z422" s="346">
        <v>25</v>
      </c>
      <c r="AA422" s="346">
        <v>27</v>
      </c>
      <c r="AB422" s="346">
        <v>23</v>
      </c>
      <c r="AC422" s="346">
        <v>20</v>
      </c>
      <c r="AD422" s="346">
        <v>17</v>
      </c>
      <c r="AE422" s="346" t="s">
        <v>430</v>
      </c>
      <c r="AF422" s="346" t="s">
        <v>430</v>
      </c>
      <c r="AG422" s="346" t="s">
        <v>430</v>
      </c>
      <c r="AH422" s="346" t="s">
        <v>430</v>
      </c>
      <c r="AI422" s="346" t="s">
        <v>430</v>
      </c>
      <c r="AJ422" s="346">
        <v>24</v>
      </c>
      <c r="AK422" s="346">
        <v>19</v>
      </c>
      <c r="AL422" s="346">
        <v>14</v>
      </c>
      <c r="AM422" s="346" t="s">
        <v>430</v>
      </c>
      <c r="AN422" s="346">
        <v>26</v>
      </c>
      <c r="AO422" s="373"/>
      <c r="AP422" s="348" t="s">
        <v>430</v>
      </c>
      <c r="AQ422" s="348" t="s">
        <v>430</v>
      </c>
      <c r="AR422" s="348" t="s">
        <v>430</v>
      </c>
      <c r="AS422" s="348" t="s">
        <v>430</v>
      </c>
      <c r="AT422" s="348" t="s">
        <v>430</v>
      </c>
      <c r="AU422" s="351"/>
      <c r="AV422" s="346" t="s">
        <v>430</v>
      </c>
      <c r="AW422" s="346" t="s">
        <v>430</v>
      </c>
      <c r="AX422" s="346" t="s">
        <v>430</v>
      </c>
      <c r="AY422" s="346" t="s">
        <v>430</v>
      </c>
      <c r="AZ422" s="346" t="s">
        <v>430</v>
      </c>
      <c r="BA422" s="362"/>
      <c r="BB422" s="348">
        <v>19.6659829813734</v>
      </c>
      <c r="BC422" s="375">
        <v>0.91763596648807799</v>
      </c>
      <c r="BD422" s="375">
        <v>-1.1909110799007701E-2</v>
      </c>
      <c r="BE422" s="375">
        <v>0.42696934121271102</v>
      </c>
      <c r="BF422" s="374"/>
      <c r="BG422" s="348">
        <v>63.5685</v>
      </c>
      <c r="BH422" s="348">
        <v>9.5822900000000004</v>
      </c>
      <c r="BI422" s="348">
        <v>23.784300000000002</v>
      </c>
      <c r="BJ422" s="348">
        <v>3.0649099999999998</v>
      </c>
      <c r="BK422" s="373"/>
      <c r="BL422" s="372" t="s">
        <v>2670</v>
      </c>
      <c r="BM422" s="372" t="s">
        <v>2671</v>
      </c>
      <c r="BN422" s="372" t="s">
        <v>2672</v>
      </c>
      <c r="BO422" s="372" t="s">
        <v>2673</v>
      </c>
      <c r="BP422" s="372" t="s">
        <v>2674</v>
      </c>
      <c r="BQ422" s="373"/>
      <c r="BR422" s="354" t="s">
        <v>476</v>
      </c>
    </row>
    <row r="423" spans="1:70" s="428" customFormat="1" x14ac:dyDescent="0.25">
      <c r="A423" s="345" t="s">
        <v>3924</v>
      </c>
      <c r="B423" s="373"/>
      <c r="C423" s="719">
        <v>45856</v>
      </c>
      <c r="D423" s="373"/>
      <c r="E423" s="346">
        <v>467.45</v>
      </c>
      <c r="F423" s="373"/>
      <c r="G423" s="347">
        <v>11.125299999999999</v>
      </c>
      <c r="H423" s="374"/>
      <c r="I423" s="348">
        <v>1.0774999999999999</v>
      </c>
      <c r="J423" s="348">
        <v>0.3301</v>
      </c>
      <c r="K423" s="348">
        <v>1.4508000000000001</v>
      </c>
      <c r="L423" s="348">
        <v>8.1765000000000008</v>
      </c>
      <c r="M423" s="348">
        <v>0.39889999999999998</v>
      </c>
      <c r="N423" s="350">
        <v>12.103899999999999</v>
      </c>
      <c r="O423" s="348" t="s">
        <v>430</v>
      </c>
      <c r="P423" s="348" t="s">
        <v>430</v>
      </c>
      <c r="Q423" s="348" t="s">
        <v>430</v>
      </c>
      <c r="R423" s="348" t="s">
        <v>430</v>
      </c>
      <c r="S423" s="348">
        <v>2.2753000000000001</v>
      </c>
      <c r="T423" s="348">
        <v>18.244800000000001</v>
      </c>
      <c r="U423" s="348">
        <v>3.6474000000000002</v>
      </c>
      <c r="V423" s="348">
        <v>12.4733</v>
      </c>
      <c r="W423" s="348">
        <v>1.7524</v>
      </c>
      <c r="X423" s="348">
        <v>10.2737</v>
      </c>
      <c r="Y423" s="374"/>
      <c r="Z423" s="346">
        <v>4</v>
      </c>
      <c r="AA423" s="346">
        <v>4</v>
      </c>
      <c r="AB423" s="346">
        <v>7</v>
      </c>
      <c r="AC423" s="346">
        <v>5</v>
      </c>
      <c r="AD423" s="346">
        <v>8</v>
      </c>
      <c r="AE423" s="346">
        <v>5</v>
      </c>
      <c r="AF423" s="346" t="s">
        <v>430</v>
      </c>
      <c r="AG423" s="346" t="s">
        <v>430</v>
      </c>
      <c r="AH423" s="346" t="s">
        <v>430</v>
      </c>
      <c r="AI423" s="346" t="s">
        <v>430</v>
      </c>
      <c r="AJ423" s="346">
        <v>7</v>
      </c>
      <c r="AK423" s="346">
        <v>10</v>
      </c>
      <c r="AL423" s="346">
        <v>5</v>
      </c>
      <c r="AM423" s="346">
        <v>5</v>
      </c>
      <c r="AN423" s="346">
        <v>7</v>
      </c>
      <c r="AO423" s="373"/>
      <c r="AP423" s="348" t="s">
        <v>430</v>
      </c>
      <c r="AQ423" s="348" t="s">
        <v>430</v>
      </c>
      <c r="AR423" s="348" t="s">
        <v>430</v>
      </c>
      <c r="AS423" s="348" t="s">
        <v>430</v>
      </c>
      <c r="AT423" s="348">
        <v>11.13</v>
      </c>
      <c r="AU423" s="351"/>
      <c r="AV423" s="346" t="s">
        <v>430</v>
      </c>
      <c r="AW423" s="346" t="s">
        <v>430</v>
      </c>
      <c r="AX423" s="346" t="s">
        <v>430</v>
      </c>
      <c r="AY423" s="346" t="s">
        <v>430</v>
      </c>
      <c r="AZ423" s="346">
        <v>5</v>
      </c>
      <c r="BA423" s="362"/>
      <c r="BB423" s="348">
        <v>16.188141049718201</v>
      </c>
      <c r="BC423" s="375">
        <v>0.95076218656425504</v>
      </c>
      <c r="BD423" s="375">
        <v>2.97258089808871E-2</v>
      </c>
      <c r="BE423" s="375">
        <v>0.810874959917258</v>
      </c>
      <c r="BF423" s="374"/>
      <c r="BG423" s="348">
        <v>61.01</v>
      </c>
      <c r="BH423" s="348">
        <v>21.896799999999999</v>
      </c>
      <c r="BI423" s="348">
        <v>13.87</v>
      </c>
      <c r="BJ423" s="348">
        <v>3.2231999999999998</v>
      </c>
      <c r="BK423" s="373"/>
      <c r="BL423" s="372" t="s">
        <v>2676</v>
      </c>
      <c r="BM423" s="372" t="s">
        <v>2677</v>
      </c>
      <c r="BN423" s="372" t="s">
        <v>2678</v>
      </c>
      <c r="BO423" s="372" t="s">
        <v>2679</v>
      </c>
      <c r="BP423" s="372" t="s">
        <v>2680</v>
      </c>
      <c r="BQ423" s="373"/>
      <c r="BR423" s="354" t="s">
        <v>611</v>
      </c>
    </row>
    <row r="424" spans="1:70" s="428" customFormat="1" x14ac:dyDescent="0.25">
      <c r="A424" s="345" t="s">
        <v>3925</v>
      </c>
      <c r="B424" s="373"/>
      <c r="C424" s="719">
        <v>41276</v>
      </c>
      <c r="D424" s="373"/>
      <c r="E424" s="346">
        <v>445.35</v>
      </c>
      <c r="F424" s="373"/>
      <c r="G424" s="347">
        <v>57.360100000000003</v>
      </c>
      <c r="H424" s="374"/>
      <c r="I424" s="348">
        <v>0.7893</v>
      </c>
      <c r="J424" s="348">
        <v>-5.0200000000000002E-2</v>
      </c>
      <c r="K424" s="348">
        <v>1.5634999999999999</v>
      </c>
      <c r="L424" s="348">
        <v>8.7199000000000009</v>
      </c>
      <c r="M424" s="348">
        <v>-0.34710000000000002</v>
      </c>
      <c r="N424" s="350">
        <v>6.7324999999999999</v>
      </c>
      <c r="O424" s="348">
        <v>11.100099999999999</v>
      </c>
      <c r="P424" s="348">
        <v>16.674900000000001</v>
      </c>
      <c r="Q424" s="348">
        <v>14.2235</v>
      </c>
      <c r="R424" s="348">
        <v>12.504300000000001</v>
      </c>
      <c r="S424" s="348">
        <v>3.6381999999999999</v>
      </c>
      <c r="T424" s="348">
        <v>18.2807</v>
      </c>
      <c r="U424" s="348">
        <v>1.8011999999999999</v>
      </c>
      <c r="V424" s="348">
        <v>9.1270000000000007</v>
      </c>
      <c r="W424" s="348">
        <v>1.6529</v>
      </c>
      <c r="X424" s="348">
        <v>12.025600000000001</v>
      </c>
      <c r="Y424" s="374"/>
      <c r="Z424" s="346">
        <v>21</v>
      </c>
      <c r="AA424" s="346">
        <v>19</v>
      </c>
      <c r="AB424" s="346">
        <v>4</v>
      </c>
      <c r="AC424" s="346">
        <v>4</v>
      </c>
      <c r="AD424" s="346">
        <v>11</v>
      </c>
      <c r="AE424" s="346">
        <v>12</v>
      </c>
      <c r="AF424" s="346">
        <v>5</v>
      </c>
      <c r="AG424" s="346">
        <v>5</v>
      </c>
      <c r="AH424" s="346">
        <v>5</v>
      </c>
      <c r="AI424" s="346">
        <v>7</v>
      </c>
      <c r="AJ424" s="346">
        <v>3</v>
      </c>
      <c r="AK424" s="346">
        <v>9</v>
      </c>
      <c r="AL424" s="346">
        <v>9</v>
      </c>
      <c r="AM424" s="346">
        <v>11</v>
      </c>
      <c r="AN424" s="346">
        <v>8</v>
      </c>
      <c r="AO424" s="373"/>
      <c r="AP424" s="348">
        <v>13.53</v>
      </c>
      <c r="AQ424" s="348">
        <v>15.12</v>
      </c>
      <c r="AR424" s="348">
        <v>14.54</v>
      </c>
      <c r="AS424" s="348">
        <v>11.97</v>
      </c>
      <c r="AT424" s="348">
        <v>8.86</v>
      </c>
      <c r="AU424" s="351"/>
      <c r="AV424" s="346">
        <v>6</v>
      </c>
      <c r="AW424" s="346">
        <v>6</v>
      </c>
      <c r="AX424" s="346">
        <v>4</v>
      </c>
      <c r="AY424" s="346">
        <v>4</v>
      </c>
      <c r="AZ424" s="346">
        <v>6</v>
      </c>
      <c r="BA424" s="362"/>
      <c r="BB424" s="348">
        <v>14.5922715049023</v>
      </c>
      <c r="BC424" s="375">
        <v>0.96727092980054097</v>
      </c>
      <c r="BD424" s="375">
        <v>5.3934360564238899E-2</v>
      </c>
      <c r="BE424" s="375">
        <v>0.346269724028264</v>
      </c>
      <c r="BF424" s="374"/>
      <c r="BG424" s="348">
        <v>58.378900000000002</v>
      </c>
      <c r="BH424" s="348">
        <v>20.260999999999999</v>
      </c>
      <c r="BI424" s="348">
        <v>16.5932</v>
      </c>
      <c r="BJ424" s="348">
        <v>4.7668999999999997</v>
      </c>
      <c r="BK424" s="373"/>
      <c r="BL424" s="372" t="s">
        <v>2682</v>
      </c>
      <c r="BM424" s="372" t="s">
        <v>2683</v>
      </c>
      <c r="BN424" s="372" t="s">
        <v>2684</v>
      </c>
      <c r="BO424" s="372" t="s">
        <v>2685</v>
      </c>
      <c r="BP424" s="372" t="s">
        <v>2686</v>
      </c>
      <c r="BQ424" s="373"/>
      <c r="BR424" s="354" t="s">
        <v>463</v>
      </c>
    </row>
    <row r="425" spans="1:70" s="428" customFormat="1" x14ac:dyDescent="0.25">
      <c r="A425" s="345" t="s">
        <v>3926</v>
      </c>
      <c r="B425" s="373"/>
      <c r="C425" s="719">
        <v>44536</v>
      </c>
      <c r="D425" s="373"/>
      <c r="E425" s="346">
        <v>382.9</v>
      </c>
      <c r="F425" s="373"/>
      <c r="G425" s="347">
        <v>17.758199999999999</v>
      </c>
      <c r="H425" s="374"/>
      <c r="I425" s="348">
        <v>0.98260000000000003</v>
      </c>
      <c r="J425" s="348">
        <v>-0.20399999999999999</v>
      </c>
      <c r="K425" s="348">
        <v>-0.25219999999999998</v>
      </c>
      <c r="L425" s="348">
        <v>7.242</v>
      </c>
      <c r="M425" s="348">
        <v>-0.9919</v>
      </c>
      <c r="N425" s="350">
        <v>10.200799999999999</v>
      </c>
      <c r="O425" s="348">
        <v>11.330500000000001</v>
      </c>
      <c r="P425" s="348">
        <v>14.126200000000001</v>
      </c>
      <c r="Q425" s="348" t="s">
        <v>430</v>
      </c>
      <c r="R425" s="348" t="s">
        <v>430</v>
      </c>
      <c r="S425" s="348">
        <v>1.5102</v>
      </c>
      <c r="T425" s="348">
        <v>17.880299999999998</v>
      </c>
      <c r="U425" s="348">
        <v>1.2428999999999999</v>
      </c>
      <c r="V425" s="348">
        <v>11.2913</v>
      </c>
      <c r="W425" s="348">
        <v>0.17599999999999999</v>
      </c>
      <c r="X425" s="348">
        <v>12.976100000000001</v>
      </c>
      <c r="Y425" s="374"/>
      <c r="Z425" s="346">
        <v>8</v>
      </c>
      <c r="AA425" s="346">
        <v>23</v>
      </c>
      <c r="AB425" s="346">
        <v>16</v>
      </c>
      <c r="AC425" s="346">
        <v>10</v>
      </c>
      <c r="AD425" s="346">
        <v>12</v>
      </c>
      <c r="AE425" s="346">
        <v>6</v>
      </c>
      <c r="AF425" s="346">
        <v>4</v>
      </c>
      <c r="AG425" s="346">
        <v>11</v>
      </c>
      <c r="AH425" s="346" t="s">
        <v>430</v>
      </c>
      <c r="AI425" s="346" t="s">
        <v>430</v>
      </c>
      <c r="AJ425" s="346">
        <v>13</v>
      </c>
      <c r="AK425" s="346">
        <v>11</v>
      </c>
      <c r="AL425" s="346">
        <v>10</v>
      </c>
      <c r="AM425" s="346">
        <v>7</v>
      </c>
      <c r="AN425" s="346">
        <v>21</v>
      </c>
      <c r="AO425" s="373"/>
      <c r="AP425" s="348" t="s">
        <v>430</v>
      </c>
      <c r="AQ425" s="348" t="s">
        <v>430</v>
      </c>
      <c r="AR425" s="348" t="s">
        <v>430</v>
      </c>
      <c r="AS425" s="348">
        <v>12.21</v>
      </c>
      <c r="AT425" s="348">
        <v>7.94</v>
      </c>
      <c r="AU425" s="351"/>
      <c r="AV425" s="346" t="s">
        <v>430</v>
      </c>
      <c r="AW425" s="346" t="s">
        <v>430</v>
      </c>
      <c r="AX425" s="346" t="s">
        <v>430</v>
      </c>
      <c r="AY425" s="346">
        <v>3</v>
      </c>
      <c r="AZ425" s="346">
        <v>9</v>
      </c>
      <c r="BA425" s="362"/>
      <c r="BB425" s="348">
        <v>13.541867399102401</v>
      </c>
      <c r="BC425" s="375">
        <v>0.92347622140621399</v>
      </c>
      <c r="BD425" s="375">
        <v>4.32265011303615E-2</v>
      </c>
      <c r="BE425" s="375">
        <v>0.164568316486737</v>
      </c>
      <c r="BF425" s="374"/>
      <c r="BG425" s="348">
        <v>59.954500000000003</v>
      </c>
      <c r="BH425" s="348">
        <v>11.4617</v>
      </c>
      <c r="BI425" s="348">
        <v>25.2043</v>
      </c>
      <c r="BJ425" s="348">
        <v>3.3795000000000002</v>
      </c>
      <c r="BK425" s="373"/>
      <c r="BL425" s="372" t="s">
        <v>2688</v>
      </c>
      <c r="BM425" s="372" t="s">
        <v>2689</v>
      </c>
      <c r="BN425" s="372" t="s">
        <v>2690</v>
      </c>
      <c r="BO425" s="372" t="s">
        <v>2691</v>
      </c>
      <c r="BP425" s="372" t="s">
        <v>2692</v>
      </c>
      <c r="BQ425" s="373"/>
      <c r="BR425" s="354" t="s">
        <v>611</v>
      </c>
    </row>
    <row r="426" spans="1:70" s="428" customFormat="1" x14ac:dyDescent="0.25">
      <c r="A426" s="345" t="s">
        <v>3927</v>
      </c>
      <c r="B426" s="373"/>
      <c r="C426" s="719">
        <v>46069</v>
      </c>
      <c r="D426" s="373"/>
      <c r="E426" s="888">
        <v>282.35000000000002</v>
      </c>
      <c r="F426" s="373"/>
      <c r="G426" s="347">
        <v>9.6243999999999996</v>
      </c>
      <c r="H426" s="374"/>
      <c r="I426" s="348">
        <v>0.6663</v>
      </c>
      <c r="J426" s="348">
        <v>-0.24049999999999999</v>
      </c>
      <c r="K426" s="348">
        <v>-0.39739999999999998</v>
      </c>
      <c r="L426" s="348">
        <v>4.5278</v>
      </c>
      <c r="M426" s="348">
        <v>-3.4499</v>
      </c>
      <c r="N426" s="350" t="s">
        <v>430</v>
      </c>
      <c r="O426" s="348" t="s">
        <v>430</v>
      </c>
      <c r="P426" s="348" t="s">
        <v>430</v>
      </c>
      <c r="Q426" s="348" t="s">
        <v>430</v>
      </c>
      <c r="R426" s="348" t="s">
        <v>430</v>
      </c>
      <c r="S426" s="348">
        <v>-0.14530000000000001</v>
      </c>
      <c r="T426" s="348">
        <v>13.508699999999999</v>
      </c>
      <c r="U426" s="348" t="s">
        <v>430</v>
      </c>
      <c r="V426" s="348" t="s">
        <v>430</v>
      </c>
      <c r="W426" s="348">
        <v>9.98E-2</v>
      </c>
      <c r="X426" s="348">
        <v>-3.7559999999999998</v>
      </c>
      <c r="Y426" s="374"/>
      <c r="Z426" s="346">
        <v>26</v>
      </c>
      <c r="AA426" s="346">
        <v>25</v>
      </c>
      <c r="AB426" s="346">
        <v>20</v>
      </c>
      <c r="AC426" s="346">
        <v>24</v>
      </c>
      <c r="AD426" s="346">
        <v>24</v>
      </c>
      <c r="AE426" s="346" t="s">
        <v>430</v>
      </c>
      <c r="AF426" s="346" t="s">
        <v>430</v>
      </c>
      <c r="AG426" s="346" t="s">
        <v>430</v>
      </c>
      <c r="AH426" s="346" t="s">
        <v>430</v>
      </c>
      <c r="AI426" s="346" t="s">
        <v>430</v>
      </c>
      <c r="AJ426" s="346">
        <v>23</v>
      </c>
      <c r="AK426" s="346">
        <v>24</v>
      </c>
      <c r="AL426" s="346" t="s">
        <v>430</v>
      </c>
      <c r="AM426" s="346" t="s">
        <v>430</v>
      </c>
      <c r="AN426" s="346">
        <v>23</v>
      </c>
      <c r="AO426" s="373"/>
      <c r="AP426" s="348" t="s">
        <v>430</v>
      </c>
      <c r="AQ426" s="348" t="s">
        <v>430</v>
      </c>
      <c r="AR426" s="348" t="s">
        <v>430</v>
      </c>
      <c r="AS426" s="348" t="s">
        <v>430</v>
      </c>
      <c r="AT426" s="348" t="s">
        <v>430</v>
      </c>
      <c r="AU426" s="351"/>
      <c r="AV426" s="346" t="s">
        <v>430</v>
      </c>
      <c r="AW426" s="346" t="s">
        <v>430</v>
      </c>
      <c r="AX426" s="346" t="s">
        <v>430</v>
      </c>
      <c r="AY426" s="346" t="s">
        <v>430</v>
      </c>
      <c r="AZ426" s="346" t="s">
        <v>430</v>
      </c>
      <c r="BA426" s="362"/>
      <c r="BB426" s="348">
        <v>22.568392900341902</v>
      </c>
      <c r="BC426" s="375">
        <v>0.93352393507385401</v>
      </c>
      <c r="BD426" s="375">
        <v>-3.7638976823217797E-2</v>
      </c>
      <c r="BE426" s="375">
        <v>0.39141771314985102</v>
      </c>
      <c r="BF426" s="374"/>
      <c r="BG426" s="348">
        <v>73.494600000000005</v>
      </c>
      <c r="BH426" s="348">
        <v>8.5494199999999996</v>
      </c>
      <c r="BI426" s="348">
        <v>14.4671</v>
      </c>
      <c r="BJ426" s="348">
        <v>3.48888</v>
      </c>
      <c r="BK426" s="373"/>
      <c r="BL426" s="372" t="s">
        <v>2694</v>
      </c>
      <c r="BM426" s="372" t="s">
        <v>2695</v>
      </c>
      <c r="BN426" s="372" t="s">
        <v>2696</v>
      </c>
      <c r="BO426" s="372" t="s">
        <v>2697</v>
      </c>
      <c r="BP426" s="372" t="s">
        <v>2698</v>
      </c>
      <c r="BQ426" s="373"/>
      <c r="BR426" s="354" t="s">
        <v>476</v>
      </c>
    </row>
    <row r="427" spans="1:70" s="428" customFormat="1" x14ac:dyDescent="0.25">
      <c r="A427" s="345" t="s">
        <v>3928</v>
      </c>
      <c r="B427" s="373"/>
      <c r="C427" s="719">
        <v>46052</v>
      </c>
      <c r="D427" s="373"/>
      <c r="E427" s="346">
        <v>271.36</v>
      </c>
      <c r="F427" s="373"/>
      <c r="G427" s="347">
        <v>9.9</v>
      </c>
      <c r="H427" s="374"/>
      <c r="I427" s="348">
        <v>0.60980000000000001</v>
      </c>
      <c r="J427" s="348">
        <v>-0.2016</v>
      </c>
      <c r="K427" s="348">
        <v>-0.50249999999999995</v>
      </c>
      <c r="L427" s="348">
        <v>3.9916</v>
      </c>
      <c r="M427" s="348">
        <v>-2.8458999999999999</v>
      </c>
      <c r="N427" s="350" t="s">
        <v>430</v>
      </c>
      <c r="O427" s="348" t="s">
        <v>430</v>
      </c>
      <c r="P427" s="348" t="s">
        <v>430</v>
      </c>
      <c r="Q427" s="348" t="s">
        <v>430</v>
      </c>
      <c r="R427" s="348" t="s">
        <v>430</v>
      </c>
      <c r="S427" s="348">
        <v>-0.50249999999999995</v>
      </c>
      <c r="T427" s="348">
        <v>12.372299999999999</v>
      </c>
      <c r="U427" s="348" t="s">
        <v>430</v>
      </c>
      <c r="V427" s="348" t="s">
        <v>430</v>
      </c>
      <c r="W427" s="348">
        <v>0.60980000000000001</v>
      </c>
      <c r="X427" s="348">
        <v>-1</v>
      </c>
      <c r="Y427" s="374"/>
      <c r="Z427" s="346">
        <v>28</v>
      </c>
      <c r="AA427" s="346">
        <v>22</v>
      </c>
      <c r="AB427" s="346">
        <v>21</v>
      </c>
      <c r="AC427" s="346">
        <v>26</v>
      </c>
      <c r="AD427" s="346">
        <v>21</v>
      </c>
      <c r="AE427" s="346" t="s">
        <v>430</v>
      </c>
      <c r="AF427" s="346" t="s">
        <v>430</v>
      </c>
      <c r="AG427" s="346" t="s">
        <v>430</v>
      </c>
      <c r="AH427" s="346" t="s">
        <v>430</v>
      </c>
      <c r="AI427" s="346" t="s">
        <v>430</v>
      </c>
      <c r="AJ427" s="346">
        <v>25</v>
      </c>
      <c r="AK427" s="346">
        <v>26</v>
      </c>
      <c r="AL427" s="346" t="s">
        <v>430</v>
      </c>
      <c r="AM427" s="346" t="s">
        <v>430</v>
      </c>
      <c r="AN427" s="346">
        <v>16</v>
      </c>
      <c r="AO427" s="373"/>
      <c r="AP427" s="348" t="s">
        <v>430</v>
      </c>
      <c r="AQ427" s="348" t="s">
        <v>430</v>
      </c>
      <c r="AR427" s="348" t="s">
        <v>430</v>
      </c>
      <c r="AS427" s="348" t="s">
        <v>430</v>
      </c>
      <c r="AT427" s="348" t="s">
        <v>430</v>
      </c>
      <c r="AU427" s="351"/>
      <c r="AV427" s="346" t="s">
        <v>430</v>
      </c>
      <c r="AW427" s="346" t="s">
        <v>430</v>
      </c>
      <c r="AX427" s="346" t="s">
        <v>430</v>
      </c>
      <c r="AY427" s="346" t="s">
        <v>430</v>
      </c>
      <c r="AZ427" s="346" t="s">
        <v>430</v>
      </c>
      <c r="BA427" s="362"/>
      <c r="BB427" s="348">
        <v>21.727830864880701</v>
      </c>
      <c r="BC427" s="375">
        <v>0.89159055396777198</v>
      </c>
      <c r="BD427" s="375">
        <v>-3.5034504788524302E-2</v>
      </c>
      <c r="BE427" s="375">
        <v>0.42390598692784998</v>
      </c>
      <c r="BF427" s="374"/>
      <c r="BG427" s="348">
        <v>67.265299999999996</v>
      </c>
      <c r="BH427" s="348">
        <v>12.064399999999999</v>
      </c>
      <c r="BI427" s="348">
        <v>16.828199999999999</v>
      </c>
      <c r="BJ427" s="348">
        <v>3.8420999999999998</v>
      </c>
      <c r="BK427" s="373"/>
      <c r="BL427" s="372" t="s">
        <v>2700</v>
      </c>
      <c r="BM427" s="372" t="s">
        <v>2701</v>
      </c>
      <c r="BN427" s="372" t="s">
        <v>2702</v>
      </c>
      <c r="BO427" s="372" t="s">
        <v>2703</v>
      </c>
      <c r="BP427" s="372" t="s">
        <v>2704</v>
      </c>
      <c r="BQ427" s="373"/>
      <c r="BR427" s="354" t="s">
        <v>476</v>
      </c>
    </row>
    <row r="428" spans="1:70" s="428" customFormat="1" x14ac:dyDescent="0.25">
      <c r="A428" s="345" t="s">
        <v>3929</v>
      </c>
      <c r="B428" s="373"/>
      <c r="C428" s="719">
        <v>42090</v>
      </c>
      <c r="D428" s="373"/>
      <c r="E428" s="346">
        <v>269.88</v>
      </c>
      <c r="F428" s="373"/>
      <c r="G428" s="347">
        <v>24.973299999999998</v>
      </c>
      <c r="H428" s="374"/>
      <c r="I428" s="348">
        <v>0.81589999999999996</v>
      </c>
      <c r="J428" s="348">
        <v>0.1424</v>
      </c>
      <c r="K428" s="348">
        <v>0.57430000000000003</v>
      </c>
      <c r="L428" s="348">
        <v>7.1608000000000001</v>
      </c>
      <c r="M428" s="348">
        <v>-1.8364</v>
      </c>
      <c r="N428" s="350">
        <v>5.3215000000000003</v>
      </c>
      <c r="O428" s="348">
        <v>6.8715999999999999</v>
      </c>
      <c r="P428" s="348">
        <v>9.9078999999999997</v>
      </c>
      <c r="Q428" s="348">
        <v>12.0716</v>
      </c>
      <c r="R428" s="348">
        <v>9.5038999999999998</v>
      </c>
      <c r="S428" s="348">
        <v>1.7424999999999999</v>
      </c>
      <c r="T428" s="348">
        <v>15.1708</v>
      </c>
      <c r="U428" s="348">
        <v>-1.3333999999999999</v>
      </c>
      <c r="V428" s="348">
        <v>7.2976000000000001</v>
      </c>
      <c r="W428" s="348">
        <v>0.85780000000000001</v>
      </c>
      <c r="X428" s="348">
        <v>8.3530999999999995</v>
      </c>
      <c r="Y428" s="374"/>
      <c r="Z428" s="346">
        <v>17</v>
      </c>
      <c r="AA428" s="346">
        <v>12</v>
      </c>
      <c r="AB428" s="346">
        <v>10</v>
      </c>
      <c r="AC428" s="346">
        <v>12</v>
      </c>
      <c r="AD428" s="346">
        <v>18</v>
      </c>
      <c r="AE428" s="346">
        <v>17</v>
      </c>
      <c r="AF428" s="346">
        <v>18</v>
      </c>
      <c r="AG428" s="346">
        <v>16</v>
      </c>
      <c r="AH428" s="346">
        <v>11</v>
      </c>
      <c r="AI428" s="346">
        <v>11</v>
      </c>
      <c r="AJ428" s="346">
        <v>11</v>
      </c>
      <c r="AK428" s="346">
        <v>21</v>
      </c>
      <c r="AL428" s="346">
        <v>21</v>
      </c>
      <c r="AM428" s="346">
        <v>17</v>
      </c>
      <c r="AN428" s="346">
        <v>12</v>
      </c>
      <c r="AO428" s="373"/>
      <c r="AP428" s="348">
        <v>11.15</v>
      </c>
      <c r="AQ428" s="348">
        <v>12.86</v>
      </c>
      <c r="AR428" s="348">
        <v>11.07</v>
      </c>
      <c r="AS428" s="348">
        <v>8.1</v>
      </c>
      <c r="AT428" s="348">
        <v>4.32</v>
      </c>
      <c r="AU428" s="351"/>
      <c r="AV428" s="346">
        <v>11</v>
      </c>
      <c r="AW428" s="346">
        <v>10</v>
      </c>
      <c r="AX428" s="346">
        <v>11</v>
      </c>
      <c r="AY428" s="346">
        <v>15</v>
      </c>
      <c r="AZ428" s="346">
        <v>19</v>
      </c>
      <c r="BA428" s="362"/>
      <c r="BB428" s="348">
        <v>14.0489672486594</v>
      </c>
      <c r="BC428" s="375">
        <v>0.90534753399078405</v>
      </c>
      <c r="BD428" s="375">
        <v>2.4022318336041001E-2</v>
      </c>
      <c r="BE428" s="375">
        <v>-7.50497905750135E-2</v>
      </c>
      <c r="BF428" s="374"/>
      <c r="BG428" s="348">
        <v>47.994500000000002</v>
      </c>
      <c r="BH428" s="348">
        <v>29.657499999999999</v>
      </c>
      <c r="BI428" s="348">
        <v>20.321200000000001</v>
      </c>
      <c r="BJ428" s="348">
        <v>2.0268000000000002</v>
      </c>
      <c r="BK428" s="373"/>
      <c r="BL428" s="372" t="s">
        <v>2706</v>
      </c>
      <c r="BM428" s="372" t="s">
        <v>2707</v>
      </c>
      <c r="BN428" s="372" t="s">
        <v>2708</v>
      </c>
      <c r="BO428" s="372" t="s">
        <v>2063</v>
      </c>
      <c r="BP428" s="372" t="s">
        <v>2709</v>
      </c>
      <c r="BQ428" s="373"/>
      <c r="BR428" s="354" t="s">
        <v>476</v>
      </c>
    </row>
    <row r="429" spans="1:70" s="428" customFormat="1" x14ac:dyDescent="0.25">
      <c r="A429" s="345" t="s">
        <v>3930</v>
      </c>
      <c r="B429" s="373"/>
      <c r="C429" s="719">
        <v>45467</v>
      </c>
      <c r="D429" s="373"/>
      <c r="E429" s="346">
        <v>205.29499999999999</v>
      </c>
      <c r="F429" s="373"/>
      <c r="G429" s="347">
        <v>12.13</v>
      </c>
      <c r="H429" s="374"/>
      <c r="I429" s="348">
        <v>1.1676</v>
      </c>
      <c r="J429" s="348">
        <v>0.33090000000000003</v>
      </c>
      <c r="K429" s="348">
        <v>0.66390000000000005</v>
      </c>
      <c r="L429" s="348">
        <v>6.2172000000000001</v>
      </c>
      <c r="M429" s="348">
        <v>0.74750000000000005</v>
      </c>
      <c r="N429" s="350">
        <v>3.0586000000000002</v>
      </c>
      <c r="O429" s="348">
        <v>8.6259999999999994</v>
      </c>
      <c r="P429" s="348" t="s">
        <v>430</v>
      </c>
      <c r="Q429" s="348" t="s">
        <v>430</v>
      </c>
      <c r="R429" s="348" t="s">
        <v>430</v>
      </c>
      <c r="S429" s="348">
        <v>2.2766000000000002</v>
      </c>
      <c r="T429" s="348">
        <v>18.921600000000002</v>
      </c>
      <c r="U429" s="348">
        <v>-0.81769999999999998</v>
      </c>
      <c r="V429" s="348">
        <v>5.3865999999999996</v>
      </c>
      <c r="W429" s="348">
        <v>2.3628999999999998</v>
      </c>
      <c r="X429" s="348">
        <v>9.3688000000000002</v>
      </c>
      <c r="Y429" s="374"/>
      <c r="Z429" s="346">
        <v>2</v>
      </c>
      <c r="AA429" s="346">
        <v>3</v>
      </c>
      <c r="AB429" s="346">
        <v>9</v>
      </c>
      <c r="AC429" s="346">
        <v>21</v>
      </c>
      <c r="AD429" s="346">
        <v>7</v>
      </c>
      <c r="AE429" s="346">
        <v>21</v>
      </c>
      <c r="AF429" s="346">
        <v>14</v>
      </c>
      <c r="AG429" s="346" t="s">
        <v>430</v>
      </c>
      <c r="AH429" s="346" t="s">
        <v>430</v>
      </c>
      <c r="AI429" s="346" t="s">
        <v>430</v>
      </c>
      <c r="AJ429" s="346">
        <v>6</v>
      </c>
      <c r="AK429" s="346">
        <v>6</v>
      </c>
      <c r="AL429" s="346">
        <v>19</v>
      </c>
      <c r="AM429" s="346">
        <v>20</v>
      </c>
      <c r="AN429" s="346">
        <v>2</v>
      </c>
      <c r="AO429" s="373"/>
      <c r="AP429" s="348" t="s">
        <v>430</v>
      </c>
      <c r="AQ429" s="348" t="s">
        <v>430</v>
      </c>
      <c r="AR429" s="348" t="s">
        <v>430</v>
      </c>
      <c r="AS429" s="348" t="s">
        <v>430</v>
      </c>
      <c r="AT429" s="348">
        <v>5.38</v>
      </c>
      <c r="AU429" s="351"/>
      <c r="AV429" s="346" t="s">
        <v>430</v>
      </c>
      <c r="AW429" s="346" t="s">
        <v>430</v>
      </c>
      <c r="AX429" s="346" t="s">
        <v>430</v>
      </c>
      <c r="AY429" s="346" t="s">
        <v>430</v>
      </c>
      <c r="AZ429" s="346">
        <v>15</v>
      </c>
      <c r="BA429" s="362"/>
      <c r="BB429" s="348">
        <v>14.383244098270399</v>
      </c>
      <c r="BC429" s="375">
        <v>0.85572855167059003</v>
      </c>
      <c r="BD429" s="375">
        <v>2.3739250849986099E-2</v>
      </c>
      <c r="BE429" s="375">
        <v>0.21683311632122901</v>
      </c>
      <c r="BF429" s="374"/>
      <c r="BG429" s="348">
        <v>66.786600000000007</v>
      </c>
      <c r="BH429" s="348">
        <v>19.050999999999998</v>
      </c>
      <c r="BI429" s="348">
        <v>12.670400000000001</v>
      </c>
      <c r="BJ429" s="348">
        <v>1.492</v>
      </c>
      <c r="BK429" s="373"/>
      <c r="BL429" s="372" t="s">
        <v>2711</v>
      </c>
      <c r="BM429" s="372" t="s">
        <v>2712</v>
      </c>
      <c r="BN429" s="372" t="s">
        <v>2713</v>
      </c>
      <c r="BO429" s="372" t="s">
        <v>2714</v>
      </c>
      <c r="BP429" s="372" t="s">
        <v>2715</v>
      </c>
      <c r="BQ429" s="373"/>
      <c r="BR429" s="354" t="s">
        <v>476</v>
      </c>
    </row>
    <row r="430" spans="1:70" s="428" customFormat="1" x14ac:dyDescent="0.25">
      <c r="A430" s="345" t="s">
        <v>3931</v>
      </c>
      <c r="B430" s="373"/>
      <c r="C430" s="719">
        <v>46069</v>
      </c>
      <c r="D430" s="373"/>
      <c r="E430" s="346">
        <v>209.63</v>
      </c>
      <c r="F430" s="373"/>
      <c r="G430" s="347">
        <v>10.9055</v>
      </c>
      <c r="H430" s="374"/>
      <c r="I430" s="348">
        <v>0.87970000000000004</v>
      </c>
      <c r="J430" s="348">
        <v>-0.37819999999999998</v>
      </c>
      <c r="K430" s="348">
        <v>2.5937000000000001</v>
      </c>
      <c r="L430" s="348">
        <v>11.4922</v>
      </c>
      <c r="M430" s="348">
        <v>9.0441000000000003</v>
      </c>
      <c r="N430" s="350" t="s">
        <v>430</v>
      </c>
      <c r="O430" s="348" t="s">
        <v>430</v>
      </c>
      <c r="P430" s="348" t="s">
        <v>430</v>
      </c>
      <c r="Q430" s="348" t="s">
        <v>430</v>
      </c>
      <c r="R430" s="348" t="s">
        <v>430</v>
      </c>
      <c r="S430" s="348">
        <v>4.5599999999999996</v>
      </c>
      <c r="T430" s="348">
        <v>23.053599999999999</v>
      </c>
      <c r="U430" s="348" t="s">
        <v>430</v>
      </c>
      <c r="V430" s="348" t="s">
        <v>430</v>
      </c>
      <c r="W430" s="348">
        <v>2.1257999999999999</v>
      </c>
      <c r="X430" s="348">
        <v>9.0549999999999997</v>
      </c>
      <c r="Y430" s="374"/>
      <c r="Z430" s="346">
        <v>15</v>
      </c>
      <c r="AA430" s="346">
        <v>26</v>
      </c>
      <c r="AB430" s="346">
        <v>1</v>
      </c>
      <c r="AC430" s="346">
        <v>1</v>
      </c>
      <c r="AD430" s="346">
        <v>1</v>
      </c>
      <c r="AE430" s="346" t="s">
        <v>430</v>
      </c>
      <c r="AF430" s="346" t="s">
        <v>430</v>
      </c>
      <c r="AG430" s="346" t="s">
        <v>430</v>
      </c>
      <c r="AH430" s="346" t="s">
        <v>430</v>
      </c>
      <c r="AI430" s="346" t="s">
        <v>430</v>
      </c>
      <c r="AJ430" s="346">
        <v>1</v>
      </c>
      <c r="AK430" s="346">
        <v>2</v>
      </c>
      <c r="AL430" s="346" t="s">
        <v>430</v>
      </c>
      <c r="AM430" s="346" t="s">
        <v>430</v>
      </c>
      <c r="AN430" s="346">
        <v>3</v>
      </c>
      <c r="AO430" s="373"/>
      <c r="AP430" s="348" t="s">
        <v>430</v>
      </c>
      <c r="AQ430" s="348" t="s">
        <v>430</v>
      </c>
      <c r="AR430" s="348" t="s">
        <v>430</v>
      </c>
      <c r="AS430" s="348" t="s">
        <v>430</v>
      </c>
      <c r="AT430" s="348" t="s">
        <v>430</v>
      </c>
      <c r="AU430" s="351"/>
      <c r="AV430" s="346" t="s">
        <v>430</v>
      </c>
      <c r="AW430" s="346" t="s">
        <v>430</v>
      </c>
      <c r="AX430" s="346" t="s">
        <v>430</v>
      </c>
      <c r="AY430" s="346" t="s">
        <v>430</v>
      </c>
      <c r="AZ430" s="346" t="s">
        <v>430</v>
      </c>
      <c r="BA430" s="362"/>
      <c r="BB430" s="348">
        <v>19.973080639605701</v>
      </c>
      <c r="BC430" s="375">
        <v>0.81988148862195898</v>
      </c>
      <c r="BD430" s="375">
        <v>5.73780938912479E-2</v>
      </c>
      <c r="BE430" s="375">
        <v>2.23582916679403</v>
      </c>
      <c r="BF430" s="374"/>
      <c r="BG430" s="348">
        <v>54.284199999999998</v>
      </c>
      <c r="BH430" s="348">
        <v>25.898299999999999</v>
      </c>
      <c r="BI430" s="348">
        <v>17.7363</v>
      </c>
      <c r="BJ430" s="348">
        <v>2.0811999999999999</v>
      </c>
      <c r="BK430" s="373"/>
      <c r="BL430" s="372" t="s">
        <v>2717</v>
      </c>
      <c r="BM430" s="372" t="s">
        <v>2718</v>
      </c>
      <c r="BN430" s="372" t="s">
        <v>2719</v>
      </c>
      <c r="BO430" s="372" t="s">
        <v>2720</v>
      </c>
      <c r="BP430" s="372" t="s">
        <v>2721</v>
      </c>
      <c r="BQ430" s="373"/>
      <c r="BR430" s="354" t="s">
        <v>476</v>
      </c>
    </row>
    <row r="431" spans="1:70" s="428" customFormat="1" x14ac:dyDescent="0.25">
      <c r="A431" s="345" t="s">
        <v>3932</v>
      </c>
      <c r="B431" s="373"/>
      <c r="C431" s="719">
        <v>45328</v>
      </c>
      <c r="D431" s="373"/>
      <c r="E431" s="346">
        <v>86.675299999999993</v>
      </c>
      <c r="F431" s="373"/>
      <c r="G431" s="347">
        <v>13.7316</v>
      </c>
      <c r="H431" s="374"/>
      <c r="I431" s="348">
        <v>1.1863999999999999</v>
      </c>
      <c r="J431" s="348">
        <v>0.72030000000000005</v>
      </c>
      <c r="K431" s="348">
        <v>1.4764999999999999</v>
      </c>
      <c r="L431" s="348">
        <v>9.2114999999999991</v>
      </c>
      <c r="M431" s="348">
        <v>8.2840000000000007</v>
      </c>
      <c r="N431" s="350">
        <v>14.393800000000001</v>
      </c>
      <c r="O431" s="348">
        <v>12.462</v>
      </c>
      <c r="P431" s="348" t="s">
        <v>430</v>
      </c>
      <c r="Q431" s="348" t="s">
        <v>430</v>
      </c>
      <c r="R431" s="348" t="s">
        <v>430</v>
      </c>
      <c r="S431" s="348">
        <v>3.9453999999999998</v>
      </c>
      <c r="T431" s="348">
        <v>25.223199999999999</v>
      </c>
      <c r="U431" s="348">
        <v>10.620100000000001</v>
      </c>
      <c r="V431" s="348">
        <v>16.602699999999999</v>
      </c>
      <c r="W431" s="348">
        <v>1.7796000000000001</v>
      </c>
      <c r="X431" s="348">
        <v>13.314500000000001</v>
      </c>
      <c r="Y431" s="374"/>
      <c r="Z431" s="346">
        <v>1</v>
      </c>
      <c r="AA431" s="346">
        <v>2</v>
      </c>
      <c r="AB431" s="346">
        <v>6</v>
      </c>
      <c r="AC431" s="346">
        <v>2</v>
      </c>
      <c r="AD431" s="346">
        <v>2</v>
      </c>
      <c r="AE431" s="346">
        <v>3</v>
      </c>
      <c r="AF431" s="346">
        <v>2</v>
      </c>
      <c r="AG431" s="346" t="s">
        <v>430</v>
      </c>
      <c r="AH431" s="346" t="s">
        <v>430</v>
      </c>
      <c r="AI431" s="346" t="s">
        <v>430</v>
      </c>
      <c r="AJ431" s="346">
        <v>2</v>
      </c>
      <c r="AK431" s="346">
        <v>1</v>
      </c>
      <c r="AL431" s="346">
        <v>1</v>
      </c>
      <c r="AM431" s="346">
        <v>1</v>
      </c>
      <c r="AN431" s="346">
        <v>6</v>
      </c>
      <c r="AO431" s="373"/>
      <c r="AP431" s="348" t="s">
        <v>430</v>
      </c>
      <c r="AQ431" s="348" t="s">
        <v>430</v>
      </c>
      <c r="AR431" s="348" t="s">
        <v>430</v>
      </c>
      <c r="AS431" s="348" t="s">
        <v>430</v>
      </c>
      <c r="AT431" s="348">
        <v>20.67</v>
      </c>
      <c r="AU431" s="351"/>
      <c r="AV431" s="346" t="s">
        <v>430</v>
      </c>
      <c r="AW431" s="346" t="s">
        <v>430</v>
      </c>
      <c r="AX431" s="346" t="s">
        <v>430</v>
      </c>
      <c r="AY431" s="346" t="s">
        <v>430</v>
      </c>
      <c r="AZ431" s="346">
        <v>1</v>
      </c>
      <c r="BA431" s="362"/>
      <c r="BB431" s="348">
        <v>14.1409530110246</v>
      </c>
      <c r="BC431" s="375">
        <v>0.87929421690537501</v>
      </c>
      <c r="BD431" s="375">
        <v>4.7919735937537601E-2</v>
      </c>
      <c r="BE431" s="375">
        <v>0.26681927954013501</v>
      </c>
      <c r="BF431" s="374"/>
      <c r="BG431" s="348">
        <v>32.161099999999998</v>
      </c>
      <c r="BH431" s="348">
        <v>24.0992</v>
      </c>
      <c r="BI431" s="348">
        <v>38.942599999999999</v>
      </c>
      <c r="BJ431" s="348">
        <v>4.7971000000000004</v>
      </c>
      <c r="BK431" s="373"/>
      <c r="BL431" s="372" t="s">
        <v>2723</v>
      </c>
      <c r="BM431" s="372" t="s">
        <v>2724</v>
      </c>
      <c r="BN431" s="372" t="s">
        <v>2725</v>
      </c>
      <c r="BO431" s="372" t="s">
        <v>2726</v>
      </c>
      <c r="BP431" s="372" t="s">
        <v>2727</v>
      </c>
      <c r="BQ431" s="373"/>
      <c r="BR431" s="354" t="s">
        <v>2728</v>
      </c>
    </row>
    <row r="432" spans="1:70" s="428" customFormat="1" x14ac:dyDescent="0.25">
      <c r="A432" s="345" t="s">
        <v>3933</v>
      </c>
      <c r="B432" s="373"/>
      <c r="C432" s="719">
        <v>41275</v>
      </c>
      <c r="D432" s="373"/>
      <c r="E432" s="346">
        <v>10.918900000000001</v>
      </c>
      <c r="F432" s="373"/>
      <c r="G432" s="347">
        <v>59.76</v>
      </c>
      <c r="H432" s="374"/>
      <c r="I432" s="348">
        <v>0.79269999999999996</v>
      </c>
      <c r="J432" s="348">
        <v>0</v>
      </c>
      <c r="K432" s="348">
        <v>-1.7912999999999999</v>
      </c>
      <c r="L432" s="348">
        <v>3.3374000000000001</v>
      </c>
      <c r="M432" s="348">
        <v>-4.3228</v>
      </c>
      <c r="N432" s="350">
        <v>-0.71440000000000003</v>
      </c>
      <c r="O432" s="348">
        <v>3.5804</v>
      </c>
      <c r="P432" s="348">
        <v>9.8727</v>
      </c>
      <c r="Q432" s="348">
        <v>11.0467</v>
      </c>
      <c r="R432" s="348">
        <v>12.309200000000001</v>
      </c>
      <c r="S432" s="348">
        <v>-1.2231000000000001</v>
      </c>
      <c r="T432" s="348">
        <v>11.3056</v>
      </c>
      <c r="U432" s="348">
        <v>-3.1284999999999998</v>
      </c>
      <c r="V432" s="348">
        <v>0.7248</v>
      </c>
      <c r="W432" s="348">
        <v>-0.87909999999999999</v>
      </c>
      <c r="X432" s="348">
        <v>11.4322</v>
      </c>
      <c r="Y432" s="374"/>
      <c r="Z432" s="346">
        <v>20</v>
      </c>
      <c r="AA432" s="346">
        <v>18</v>
      </c>
      <c r="AB432" s="346">
        <v>27</v>
      </c>
      <c r="AC432" s="346">
        <v>28</v>
      </c>
      <c r="AD432" s="346">
        <v>25</v>
      </c>
      <c r="AE432" s="346">
        <v>22</v>
      </c>
      <c r="AF432" s="346">
        <v>21</v>
      </c>
      <c r="AG432" s="346">
        <v>17</v>
      </c>
      <c r="AH432" s="346">
        <v>12</v>
      </c>
      <c r="AI432" s="346">
        <v>9</v>
      </c>
      <c r="AJ432" s="346">
        <v>28</v>
      </c>
      <c r="AK432" s="346">
        <v>27</v>
      </c>
      <c r="AL432" s="346">
        <v>22</v>
      </c>
      <c r="AM432" s="346">
        <v>22</v>
      </c>
      <c r="AN432" s="346">
        <v>27</v>
      </c>
      <c r="AO432" s="373"/>
      <c r="AP432" s="348">
        <v>11.84</v>
      </c>
      <c r="AQ432" s="348">
        <v>11.65</v>
      </c>
      <c r="AR432" s="348">
        <v>9.2200000000000006</v>
      </c>
      <c r="AS432" s="348">
        <v>4.84</v>
      </c>
      <c r="AT432" s="348">
        <v>-2.59</v>
      </c>
      <c r="AU432" s="351"/>
      <c r="AV432" s="346">
        <v>10</v>
      </c>
      <c r="AW432" s="346">
        <v>11</v>
      </c>
      <c r="AX432" s="346">
        <v>13</v>
      </c>
      <c r="AY432" s="346">
        <v>17</v>
      </c>
      <c r="AZ432" s="346">
        <v>22</v>
      </c>
      <c r="BA432" s="362"/>
      <c r="BB432" s="348">
        <v>13.2488230605403</v>
      </c>
      <c r="BC432" s="375">
        <v>0.85807680090937499</v>
      </c>
      <c r="BD432" s="375">
        <v>2.0055389040061499E-2</v>
      </c>
      <c r="BE432" s="375">
        <v>-3.5896594839831902E-2</v>
      </c>
      <c r="BF432" s="374"/>
      <c r="BG432" s="348">
        <v>73.198800000000006</v>
      </c>
      <c r="BH432" s="348">
        <v>7.2688600000000001</v>
      </c>
      <c r="BI432" s="348">
        <v>17.632999999999999</v>
      </c>
      <c r="BJ432" s="348">
        <v>1.89934</v>
      </c>
      <c r="BK432" s="373"/>
      <c r="BL432" s="372" t="s">
        <v>2730</v>
      </c>
      <c r="BM432" s="372" t="s">
        <v>2731</v>
      </c>
      <c r="BN432" s="372" t="s">
        <v>2732</v>
      </c>
      <c r="BO432" s="372" t="s">
        <v>2733</v>
      </c>
      <c r="BP432" s="372" t="s">
        <v>2734</v>
      </c>
      <c r="BQ432" s="373"/>
      <c r="BR432" s="354" t="s">
        <v>443</v>
      </c>
    </row>
    <row r="433" spans="1:70" s="428" customFormat="1" x14ac:dyDescent="0.25">
      <c r="A433" s="884" t="s">
        <v>93</v>
      </c>
      <c r="B433" s="402"/>
      <c r="C433" s="724"/>
      <c r="D433" s="402"/>
      <c r="E433" s="403"/>
      <c r="F433" s="402"/>
      <c r="G433" s="404"/>
      <c r="H433" s="406"/>
      <c r="I433" s="405">
        <v>0.8861</v>
      </c>
      <c r="J433" s="405">
        <v>7.0000000000000007E-2</v>
      </c>
      <c r="K433" s="405">
        <v>0.12659999999999999</v>
      </c>
      <c r="L433" s="405">
        <v>6.7321</v>
      </c>
      <c r="M433" s="405">
        <v>-0.24610000000000001</v>
      </c>
      <c r="N433" s="407">
        <v>7.5983000000000001</v>
      </c>
      <c r="O433" s="405">
        <v>9.4387000000000008</v>
      </c>
      <c r="P433" s="405">
        <v>15.015000000000001</v>
      </c>
      <c r="Q433" s="405">
        <v>13.6228</v>
      </c>
      <c r="R433" s="405">
        <v>13.183</v>
      </c>
      <c r="S433" s="405">
        <v>1.2256</v>
      </c>
      <c r="T433" s="405">
        <v>17.0474</v>
      </c>
      <c r="U433" s="405">
        <v>1.0630999999999999</v>
      </c>
      <c r="V433" s="405">
        <v>8.9936000000000007</v>
      </c>
      <c r="W433" s="405">
        <v>0.76959999999999995</v>
      </c>
      <c r="X433" s="405">
        <v>12.661899999999999</v>
      </c>
      <c r="Y433" s="406"/>
      <c r="Z433" s="403">
        <v>28</v>
      </c>
      <c r="AA433" s="403">
        <v>28</v>
      </c>
      <c r="AB433" s="403">
        <v>28</v>
      </c>
      <c r="AC433" s="403">
        <v>28</v>
      </c>
      <c r="AD433" s="403">
        <v>27</v>
      </c>
      <c r="AE433" s="403">
        <v>23</v>
      </c>
      <c r="AF433" s="403">
        <v>21</v>
      </c>
      <c r="AG433" s="403">
        <v>17</v>
      </c>
      <c r="AH433" s="403">
        <v>13</v>
      </c>
      <c r="AI433" s="403">
        <v>11</v>
      </c>
      <c r="AJ433" s="403">
        <v>28</v>
      </c>
      <c r="AK433" s="403">
        <v>28</v>
      </c>
      <c r="AL433" s="403">
        <v>24</v>
      </c>
      <c r="AM433" s="403">
        <v>23</v>
      </c>
      <c r="AN433" s="403">
        <v>28</v>
      </c>
      <c r="AO433" s="402"/>
      <c r="AP433" s="405">
        <v>13.7290909090909</v>
      </c>
      <c r="AQ433" s="405">
        <v>15.0572727272727</v>
      </c>
      <c r="AR433" s="405">
        <v>13.4392307692308</v>
      </c>
      <c r="AS433" s="405">
        <v>10.534705882352901</v>
      </c>
      <c r="AT433" s="405">
        <v>7.2378260869565203</v>
      </c>
      <c r="AU433" s="408"/>
      <c r="AV433" s="403">
        <v>11</v>
      </c>
      <c r="AW433" s="403">
        <v>11</v>
      </c>
      <c r="AX433" s="403">
        <v>13</v>
      </c>
      <c r="AY433" s="403">
        <v>17</v>
      </c>
      <c r="AZ433" s="403">
        <v>23</v>
      </c>
      <c r="BA433" s="409"/>
      <c r="BB433" s="405"/>
      <c r="BC433" s="410"/>
      <c r="BD433" s="410"/>
      <c r="BE433" s="410"/>
      <c r="BF433" s="406"/>
      <c r="BG433" s="405"/>
      <c r="BH433" s="405"/>
      <c r="BI433" s="405"/>
      <c r="BJ433" s="405"/>
      <c r="BK433" s="402"/>
      <c r="BL433" s="401"/>
      <c r="BM433" s="401"/>
      <c r="BN433" s="401"/>
      <c r="BO433" s="401"/>
      <c r="BP433" s="401"/>
      <c r="BQ433" s="402"/>
      <c r="BR433" s="411"/>
    </row>
    <row r="434" spans="1:70" s="428" customFormat="1" x14ac:dyDescent="0.25">
      <c r="A434" s="885" t="s">
        <v>94</v>
      </c>
      <c r="B434" s="373"/>
      <c r="C434" s="719"/>
      <c r="D434" s="373"/>
      <c r="E434" s="346"/>
      <c r="F434" s="373"/>
      <c r="G434" s="347"/>
      <c r="H434" s="374"/>
      <c r="I434" s="348">
        <v>1.1863999999999999</v>
      </c>
      <c r="J434" s="348">
        <v>0.91159999999999997</v>
      </c>
      <c r="K434" s="348">
        <v>2.5937000000000001</v>
      </c>
      <c r="L434" s="348">
        <v>11.4922</v>
      </c>
      <c r="M434" s="348">
        <v>9.0441000000000003</v>
      </c>
      <c r="N434" s="350">
        <v>17.0227</v>
      </c>
      <c r="O434" s="348">
        <v>18.3216</v>
      </c>
      <c r="P434" s="348">
        <v>23.8157</v>
      </c>
      <c r="Q434" s="348">
        <v>16.013200000000001</v>
      </c>
      <c r="R434" s="348">
        <v>15.9122</v>
      </c>
      <c r="S434" s="348">
        <v>4.5599999999999996</v>
      </c>
      <c r="T434" s="348">
        <v>25.223199999999999</v>
      </c>
      <c r="U434" s="348">
        <v>10.620100000000001</v>
      </c>
      <c r="V434" s="348">
        <v>16.602699999999999</v>
      </c>
      <c r="W434" s="348">
        <v>2.4826000000000001</v>
      </c>
      <c r="X434" s="348">
        <v>27.141300000000001</v>
      </c>
      <c r="Y434" s="374"/>
      <c r="Z434" s="346"/>
      <c r="AA434" s="346"/>
      <c r="AB434" s="346"/>
      <c r="AC434" s="346"/>
      <c r="AD434" s="346"/>
      <c r="AE434" s="346"/>
      <c r="AF434" s="346"/>
      <c r="AG434" s="346"/>
      <c r="AH434" s="346"/>
      <c r="AI434" s="346"/>
      <c r="AJ434" s="346"/>
      <c r="AK434" s="346"/>
      <c r="AL434" s="346"/>
      <c r="AM434" s="346"/>
      <c r="AN434" s="346"/>
      <c r="AO434" s="373"/>
      <c r="AP434" s="348">
        <v>16.440000000000001</v>
      </c>
      <c r="AQ434" s="348">
        <v>18.079999999999998</v>
      </c>
      <c r="AR434" s="348">
        <v>17.32</v>
      </c>
      <c r="AS434" s="348">
        <v>17.739999999999998</v>
      </c>
      <c r="AT434" s="348">
        <v>20.67</v>
      </c>
      <c r="AU434" s="351"/>
      <c r="AV434" s="346"/>
      <c r="AW434" s="346"/>
      <c r="AX434" s="346"/>
      <c r="AY434" s="346"/>
      <c r="AZ434" s="346"/>
      <c r="BA434" s="362"/>
      <c r="BB434" s="348"/>
      <c r="BC434" s="375"/>
      <c r="BD434" s="375"/>
      <c r="BE434" s="375"/>
      <c r="BF434" s="374"/>
      <c r="BG434" s="348"/>
      <c r="BH434" s="348"/>
      <c r="BI434" s="348"/>
      <c r="BJ434" s="348"/>
      <c r="BK434" s="373"/>
      <c r="BL434" s="372"/>
      <c r="BM434" s="372"/>
      <c r="BN434" s="372"/>
      <c r="BO434" s="372"/>
      <c r="BP434" s="372"/>
      <c r="BQ434" s="373"/>
      <c r="BR434" s="354"/>
    </row>
    <row r="435" spans="1:70" s="428" customFormat="1" x14ac:dyDescent="0.25">
      <c r="A435" s="885" t="s">
        <v>95</v>
      </c>
      <c r="B435" s="373"/>
      <c r="C435" s="719"/>
      <c r="D435" s="373"/>
      <c r="E435" s="346"/>
      <c r="F435" s="373"/>
      <c r="G435" s="347"/>
      <c r="H435" s="374"/>
      <c r="I435" s="348">
        <v>0.60980000000000001</v>
      </c>
      <c r="J435" s="348">
        <v>-0.45610000000000001</v>
      </c>
      <c r="K435" s="348">
        <v>-2.7793000000000001</v>
      </c>
      <c r="L435" s="348">
        <v>3.3374000000000001</v>
      </c>
      <c r="M435" s="348">
        <v>-5.7351999999999999</v>
      </c>
      <c r="N435" s="350">
        <v>-1.7376</v>
      </c>
      <c r="O435" s="348">
        <v>3.5804</v>
      </c>
      <c r="P435" s="348">
        <v>9.8727</v>
      </c>
      <c r="Q435" s="348">
        <v>10.954499999999999</v>
      </c>
      <c r="R435" s="348">
        <v>9.5038999999999998</v>
      </c>
      <c r="S435" s="348">
        <v>-1.2231000000000001</v>
      </c>
      <c r="T435" s="348">
        <v>11.1724</v>
      </c>
      <c r="U435" s="348">
        <v>-5.0861999999999998</v>
      </c>
      <c r="V435" s="348">
        <v>0.24940000000000001</v>
      </c>
      <c r="W435" s="348">
        <v>-1.3324</v>
      </c>
      <c r="X435" s="348">
        <v>-3.7559999999999998</v>
      </c>
      <c r="Y435" s="374"/>
      <c r="Z435" s="346"/>
      <c r="AA435" s="346"/>
      <c r="AB435" s="346"/>
      <c r="AC435" s="346"/>
      <c r="AD435" s="346"/>
      <c r="AE435" s="346"/>
      <c r="AF435" s="346"/>
      <c r="AG435" s="346"/>
      <c r="AH435" s="346"/>
      <c r="AI435" s="346"/>
      <c r="AJ435" s="346"/>
      <c r="AK435" s="346"/>
      <c r="AL435" s="346"/>
      <c r="AM435" s="346"/>
      <c r="AN435" s="346"/>
      <c r="AO435" s="373"/>
      <c r="AP435" s="348">
        <v>11.15</v>
      </c>
      <c r="AQ435" s="348">
        <v>11.65</v>
      </c>
      <c r="AR435" s="348">
        <v>9.2200000000000006</v>
      </c>
      <c r="AS435" s="348">
        <v>4.84</v>
      </c>
      <c r="AT435" s="348">
        <v>-2.86</v>
      </c>
      <c r="AU435" s="351"/>
      <c r="AV435" s="346"/>
      <c r="AW435" s="346"/>
      <c r="AX435" s="346"/>
      <c r="AY435" s="346"/>
      <c r="AZ435" s="346"/>
      <c r="BA435" s="362"/>
      <c r="BB435" s="348"/>
      <c r="BC435" s="375"/>
      <c r="BD435" s="375"/>
      <c r="BE435" s="375"/>
      <c r="BF435" s="374"/>
      <c r="BG435" s="348"/>
      <c r="BH435" s="348"/>
      <c r="BI435" s="348"/>
      <c r="BJ435" s="348"/>
      <c r="BK435" s="373"/>
      <c r="BL435" s="372"/>
      <c r="BM435" s="372"/>
      <c r="BN435" s="372"/>
      <c r="BO435" s="372"/>
      <c r="BP435" s="372"/>
      <c r="BQ435" s="373"/>
      <c r="BR435" s="354"/>
    </row>
    <row r="436" spans="1:70" s="428" customFormat="1" x14ac:dyDescent="0.25">
      <c r="A436" s="886" t="s">
        <v>96</v>
      </c>
      <c r="B436" s="413"/>
      <c r="C436" s="725"/>
      <c r="D436" s="413"/>
      <c r="E436" s="414"/>
      <c r="F436" s="413"/>
      <c r="G436" s="415"/>
      <c r="H436" s="417"/>
      <c r="I436" s="416">
        <v>0.89885000000000004</v>
      </c>
      <c r="J436" s="416">
        <v>8.5750000000000007E-2</v>
      </c>
      <c r="K436" s="416">
        <v>-5.8349999999999999E-2</v>
      </c>
      <c r="L436" s="416">
        <v>6.9756999999999998</v>
      </c>
      <c r="M436" s="416">
        <v>-1.3266</v>
      </c>
      <c r="N436" s="418">
        <v>6.7324999999999999</v>
      </c>
      <c r="O436" s="416">
        <v>9.4892000000000003</v>
      </c>
      <c r="P436" s="416">
        <v>14.694699999999999</v>
      </c>
      <c r="Q436" s="416">
        <v>13.9451</v>
      </c>
      <c r="R436" s="416">
        <v>12.5237</v>
      </c>
      <c r="S436" s="416">
        <v>1.0138</v>
      </c>
      <c r="T436" s="416">
        <v>17.287600000000001</v>
      </c>
      <c r="U436" s="416">
        <v>-0.41339999999999999</v>
      </c>
      <c r="V436" s="416">
        <v>7.4230999999999998</v>
      </c>
      <c r="W436" s="416">
        <v>0.67789999999999995</v>
      </c>
      <c r="X436" s="416">
        <v>13.5273</v>
      </c>
      <c r="Y436" s="417"/>
      <c r="Z436" s="414"/>
      <c r="AA436" s="414"/>
      <c r="AB436" s="414"/>
      <c r="AC436" s="414"/>
      <c r="AD436" s="414"/>
      <c r="AE436" s="414"/>
      <c r="AF436" s="414"/>
      <c r="AG436" s="414"/>
      <c r="AH436" s="414"/>
      <c r="AI436" s="414"/>
      <c r="AJ436" s="414"/>
      <c r="AK436" s="414"/>
      <c r="AL436" s="414"/>
      <c r="AM436" s="414"/>
      <c r="AN436" s="414"/>
      <c r="AO436" s="413"/>
      <c r="AP436" s="416">
        <v>13.53</v>
      </c>
      <c r="AQ436" s="416">
        <v>15.12</v>
      </c>
      <c r="AR436" s="416">
        <v>14.1</v>
      </c>
      <c r="AS436" s="416">
        <v>10.52</v>
      </c>
      <c r="AT436" s="416">
        <v>6.64</v>
      </c>
      <c r="AU436" s="419"/>
      <c r="AV436" s="414"/>
      <c r="AW436" s="414"/>
      <c r="AX436" s="414"/>
      <c r="AY436" s="414"/>
      <c r="AZ436" s="414"/>
      <c r="BA436" s="420"/>
      <c r="BB436" s="416"/>
      <c r="BC436" s="421"/>
      <c r="BD436" s="421"/>
      <c r="BE436" s="421"/>
      <c r="BF436" s="417"/>
      <c r="BG436" s="416"/>
      <c r="BH436" s="416"/>
      <c r="BI436" s="416"/>
      <c r="BJ436" s="416"/>
      <c r="BK436" s="413"/>
      <c r="BL436" s="412"/>
      <c r="BM436" s="412"/>
      <c r="BN436" s="412"/>
      <c r="BO436" s="412"/>
      <c r="BP436" s="412"/>
      <c r="BQ436" s="413"/>
      <c r="BR436" s="422"/>
    </row>
    <row r="437" spans="1:70" s="428" customFormat="1" ht="14.5" customHeight="1" x14ac:dyDescent="0.35">
      <c r="A437" s="873" t="s">
        <v>3934</v>
      </c>
      <c r="B437" s="861"/>
      <c r="C437" s="862"/>
      <c r="D437" s="861"/>
      <c r="E437" s="863"/>
      <c r="F437" s="861"/>
      <c r="G437" s="864"/>
      <c r="H437" s="866"/>
      <c r="I437" s="865"/>
      <c r="J437" s="865"/>
      <c r="K437" s="865"/>
      <c r="L437" s="865"/>
      <c r="M437" s="865"/>
      <c r="N437" s="867"/>
      <c r="O437" s="865"/>
      <c r="P437" s="865"/>
      <c r="Q437" s="865"/>
      <c r="R437" s="865"/>
      <c r="S437" s="865"/>
      <c r="T437" s="865"/>
      <c r="U437" s="865"/>
      <c r="V437" s="865"/>
      <c r="W437" s="865"/>
      <c r="X437" s="865"/>
      <c r="Y437" s="866"/>
      <c r="Z437" s="863"/>
      <c r="AA437" s="863"/>
      <c r="AB437" s="863"/>
      <c r="AC437" s="863"/>
      <c r="AD437" s="863"/>
      <c r="AE437" s="863"/>
      <c r="AF437" s="863"/>
      <c r="AG437" s="863"/>
      <c r="AH437" s="863"/>
      <c r="AI437" s="863"/>
      <c r="AJ437" s="863"/>
      <c r="AK437" s="863"/>
      <c r="AL437" s="863"/>
      <c r="AM437" s="863"/>
      <c r="AN437" s="863"/>
      <c r="AO437" s="861"/>
      <c r="AP437" s="865"/>
      <c r="AQ437" s="865"/>
      <c r="AR437" s="865"/>
      <c r="AS437" s="865"/>
      <c r="AT437" s="865"/>
      <c r="AU437" s="868"/>
      <c r="AV437" s="863"/>
      <c r="AW437" s="863"/>
      <c r="AX437" s="863"/>
      <c r="AY437" s="863"/>
      <c r="AZ437" s="863"/>
      <c r="BA437" s="869"/>
      <c r="BB437" s="865"/>
      <c r="BC437" s="870"/>
      <c r="BD437" s="870"/>
      <c r="BE437" s="870"/>
      <c r="BF437" s="866"/>
      <c r="BG437" s="865"/>
      <c r="BH437" s="865"/>
      <c r="BI437" s="865"/>
      <c r="BJ437" s="865"/>
      <c r="BK437" s="861"/>
      <c r="BL437" s="871"/>
      <c r="BM437" s="871"/>
      <c r="BN437" s="871"/>
      <c r="BO437" s="871"/>
      <c r="BP437" s="871"/>
      <c r="BQ437" s="861"/>
      <c r="BR437" s="872"/>
    </row>
    <row r="438" spans="1:70" s="428" customFormat="1" x14ac:dyDescent="0.25">
      <c r="A438" s="345" t="s">
        <v>3935</v>
      </c>
      <c r="B438" s="373"/>
      <c r="C438" s="719">
        <v>41275</v>
      </c>
      <c r="D438" s="373"/>
      <c r="E438" s="346">
        <v>6129.24</v>
      </c>
      <c r="F438" s="373"/>
      <c r="G438" s="347">
        <v>244.83</v>
      </c>
      <c r="H438" s="374"/>
      <c r="I438" s="348">
        <v>0.76970000000000005</v>
      </c>
      <c r="J438" s="348">
        <v>-4.9000000000000002E-2</v>
      </c>
      <c r="K438" s="348">
        <v>3.0602999999999998</v>
      </c>
      <c r="L438" s="348">
        <v>7.0997000000000003</v>
      </c>
      <c r="M438" s="348">
        <v>0.94830000000000003</v>
      </c>
      <c r="N438" s="350">
        <v>-3.3934000000000002</v>
      </c>
      <c r="O438" s="348">
        <v>-0.19750000000000001</v>
      </c>
      <c r="P438" s="348">
        <v>11.2933</v>
      </c>
      <c r="Q438" s="348">
        <v>11.821899999999999</v>
      </c>
      <c r="R438" s="348">
        <v>14.2889</v>
      </c>
      <c r="S438" s="348">
        <v>4.5880000000000001</v>
      </c>
      <c r="T438" s="348">
        <v>15.426</v>
      </c>
      <c r="U438" s="348">
        <v>-2.8645</v>
      </c>
      <c r="V438" s="348">
        <v>-1.3577999999999999</v>
      </c>
      <c r="W438" s="348">
        <v>0.88590000000000002</v>
      </c>
      <c r="X438" s="348">
        <v>16.044499999999999</v>
      </c>
      <c r="Y438" s="374"/>
      <c r="Z438" s="346">
        <v>11</v>
      </c>
      <c r="AA438" s="346">
        <v>13</v>
      </c>
      <c r="AB438" s="346">
        <v>16</v>
      </c>
      <c r="AC438" s="346">
        <v>21</v>
      </c>
      <c r="AD438" s="346">
        <v>23</v>
      </c>
      <c r="AE438" s="346">
        <v>18</v>
      </c>
      <c r="AF438" s="346">
        <v>9</v>
      </c>
      <c r="AG438" s="346">
        <v>10</v>
      </c>
      <c r="AH438" s="346">
        <v>10</v>
      </c>
      <c r="AI438" s="346">
        <v>4</v>
      </c>
      <c r="AJ438" s="346">
        <v>20</v>
      </c>
      <c r="AK438" s="346">
        <v>23</v>
      </c>
      <c r="AL438" s="346">
        <v>22</v>
      </c>
      <c r="AM438" s="346">
        <v>18</v>
      </c>
      <c r="AN438" s="346">
        <v>18</v>
      </c>
      <c r="AO438" s="373"/>
      <c r="AP438" s="348">
        <v>14.14</v>
      </c>
      <c r="AQ438" s="348">
        <v>13.63</v>
      </c>
      <c r="AR438" s="348">
        <v>10.15</v>
      </c>
      <c r="AS438" s="348">
        <v>5.08</v>
      </c>
      <c r="AT438" s="348">
        <v>3.33</v>
      </c>
      <c r="AU438" s="351"/>
      <c r="AV438" s="346">
        <v>5</v>
      </c>
      <c r="AW438" s="346">
        <v>10</v>
      </c>
      <c r="AX438" s="346">
        <v>10</v>
      </c>
      <c r="AY438" s="346">
        <v>11</v>
      </c>
      <c r="AZ438" s="346">
        <v>18</v>
      </c>
      <c r="BA438" s="362"/>
      <c r="BB438" s="348">
        <v>13.185068959131</v>
      </c>
      <c r="BC438" s="375">
        <v>0.95790488817693098</v>
      </c>
      <c r="BD438" s="375">
        <v>3.4757815888103602E-2</v>
      </c>
      <c r="BE438" s="375">
        <v>1.47399391922393E-2</v>
      </c>
      <c r="BF438" s="374"/>
      <c r="BG438" s="348">
        <v>68.369</v>
      </c>
      <c r="BH438" s="348">
        <v>18.356000000000002</v>
      </c>
      <c r="BI438" s="348">
        <v>12.188000000000001</v>
      </c>
      <c r="BJ438" s="348">
        <v>1.087</v>
      </c>
      <c r="BK438" s="373"/>
      <c r="BL438" s="372" t="s">
        <v>2737</v>
      </c>
      <c r="BM438" s="372" t="s">
        <v>2738</v>
      </c>
      <c r="BN438" s="372" t="s">
        <v>2739</v>
      </c>
      <c r="BO438" s="372" t="s">
        <v>2740</v>
      </c>
      <c r="BP438" s="372" t="s">
        <v>2741</v>
      </c>
      <c r="BQ438" s="373"/>
      <c r="BR438" s="354" t="s">
        <v>463</v>
      </c>
    </row>
    <row r="439" spans="1:70" s="428" customFormat="1" x14ac:dyDescent="0.25">
      <c r="A439" s="345" t="s">
        <v>3936</v>
      </c>
      <c r="B439" s="373"/>
      <c r="C439" s="719">
        <v>41275</v>
      </c>
      <c r="D439" s="373"/>
      <c r="E439" s="346">
        <v>4765.54</v>
      </c>
      <c r="F439" s="373"/>
      <c r="G439" s="347">
        <v>115.752</v>
      </c>
      <c r="H439" s="374"/>
      <c r="I439" s="348">
        <v>0.87939999999999996</v>
      </c>
      <c r="J439" s="348">
        <v>0.16869999999999999</v>
      </c>
      <c r="K439" s="348">
        <v>5.0076000000000001</v>
      </c>
      <c r="L439" s="348">
        <v>10.866099999999999</v>
      </c>
      <c r="M439" s="348">
        <v>6.7557</v>
      </c>
      <c r="N439" s="350">
        <v>0.75290000000000001</v>
      </c>
      <c r="O439" s="348">
        <v>1.2807999999999999</v>
      </c>
      <c r="P439" s="348">
        <v>13.770899999999999</v>
      </c>
      <c r="Q439" s="348">
        <v>14.895300000000001</v>
      </c>
      <c r="R439" s="348">
        <v>16.511600000000001</v>
      </c>
      <c r="S439" s="348">
        <v>6.101</v>
      </c>
      <c r="T439" s="348">
        <v>20.980799999999999</v>
      </c>
      <c r="U439" s="348">
        <v>1.536</v>
      </c>
      <c r="V439" s="348">
        <v>2.2183000000000002</v>
      </c>
      <c r="W439" s="348">
        <v>1.7135</v>
      </c>
      <c r="X439" s="348">
        <v>17.080300000000001</v>
      </c>
      <c r="Y439" s="374"/>
      <c r="Z439" s="346">
        <v>4</v>
      </c>
      <c r="AA439" s="346">
        <v>10</v>
      </c>
      <c r="AB439" s="346">
        <v>4</v>
      </c>
      <c r="AC439" s="346">
        <v>5</v>
      </c>
      <c r="AD439" s="346">
        <v>11</v>
      </c>
      <c r="AE439" s="346">
        <v>9</v>
      </c>
      <c r="AF439" s="346">
        <v>6</v>
      </c>
      <c r="AG439" s="346">
        <v>2</v>
      </c>
      <c r="AH439" s="346">
        <v>3</v>
      </c>
      <c r="AI439" s="346">
        <v>2</v>
      </c>
      <c r="AJ439" s="346">
        <v>11</v>
      </c>
      <c r="AK439" s="346">
        <v>10</v>
      </c>
      <c r="AL439" s="346">
        <v>9</v>
      </c>
      <c r="AM439" s="346">
        <v>9</v>
      </c>
      <c r="AN439" s="346">
        <v>10</v>
      </c>
      <c r="AO439" s="373"/>
      <c r="AP439" s="348">
        <v>16.41</v>
      </c>
      <c r="AQ439" s="348">
        <v>16.52</v>
      </c>
      <c r="AR439" s="348">
        <v>13.38</v>
      </c>
      <c r="AS439" s="348">
        <v>8.26</v>
      </c>
      <c r="AT439" s="348">
        <v>11.67</v>
      </c>
      <c r="AU439" s="351"/>
      <c r="AV439" s="346">
        <v>2</v>
      </c>
      <c r="AW439" s="346">
        <v>3</v>
      </c>
      <c r="AX439" s="346">
        <v>2</v>
      </c>
      <c r="AY439" s="346">
        <v>3</v>
      </c>
      <c r="AZ439" s="346">
        <v>6</v>
      </c>
      <c r="BA439" s="362"/>
      <c r="BB439" s="348">
        <v>14.6082188765858</v>
      </c>
      <c r="BC439" s="375">
        <v>1.0394602869813401</v>
      </c>
      <c r="BD439" s="375">
        <v>4.4108393572527702E-2</v>
      </c>
      <c r="BE439" s="375">
        <v>0.16303773777569799</v>
      </c>
      <c r="BF439" s="374"/>
      <c r="BG439" s="348">
        <v>66.197999999999993</v>
      </c>
      <c r="BH439" s="348">
        <v>9.7680600000000002</v>
      </c>
      <c r="BI439" s="348">
        <v>23.1218</v>
      </c>
      <c r="BJ439" s="348">
        <v>0.91213999999999995</v>
      </c>
      <c r="BK439" s="373"/>
      <c r="BL439" s="372" t="s">
        <v>2743</v>
      </c>
      <c r="BM439" s="372" t="s">
        <v>2744</v>
      </c>
      <c r="BN439" s="372" t="s">
        <v>2745</v>
      </c>
      <c r="BO439" s="372" t="s">
        <v>2746</v>
      </c>
      <c r="BP439" s="372" t="s">
        <v>2747</v>
      </c>
      <c r="BQ439" s="373"/>
      <c r="BR439" s="354" t="s">
        <v>463</v>
      </c>
    </row>
    <row r="440" spans="1:70" s="428" customFormat="1" x14ac:dyDescent="0.25">
      <c r="A440" s="345" t="s">
        <v>3937</v>
      </c>
      <c r="B440" s="373"/>
      <c r="C440" s="719">
        <v>43567</v>
      </c>
      <c r="D440" s="373"/>
      <c r="E440" s="346">
        <v>3275</v>
      </c>
      <c r="F440" s="373"/>
      <c r="G440" s="347">
        <v>27.84</v>
      </c>
      <c r="H440" s="374"/>
      <c r="I440" s="348">
        <v>0.57799999999999996</v>
      </c>
      <c r="J440" s="348">
        <v>-0.21510000000000001</v>
      </c>
      <c r="K440" s="348">
        <v>4.2305999999999999</v>
      </c>
      <c r="L440" s="348">
        <v>8.4534000000000002</v>
      </c>
      <c r="M440" s="348">
        <v>5.4146000000000001</v>
      </c>
      <c r="N440" s="350">
        <v>-0.21510000000000001</v>
      </c>
      <c r="O440" s="348">
        <v>0.74460000000000004</v>
      </c>
      <c r="P440" s="348">
        <v>12.7384</v>
      </c>
      <c r="Q440" s="348">
        <v>15.4643</v>
      </c>
      <c r="R440" s="348" t="s">
        <v>430</v>
      </c>
      <c r="S440" s="348">
        <v>5.0170000000000003</v>
      </c>
      <c r="T440" s="348">
        <v>19.025200000000002</v>
      </c>
      <c r="U440" s="348">
        <v>0.90610000000000002</v>
      </c>
      <c r="V440" s="348">
        <v>1.1996</v>
      </c>
      <c r="W440" s="348">
        <v>1.2363999999999999</v>
      </c>
      <c r="X440" s="348">
        <v>14.9221</v>
      </c>
      <c r="Y440" s="374"/>
      <c r="Z440" s="346">
        <v>19</v>
      </c>
      <c r="AA440" s="346">
        <v>19</v>
      </c>
      <c r="AB440" s="346">
        <v>10</v>
      </c>
      <c r="AC440" s="346">
        <v>16</v>
      </c>
      <c r="AD440" s="346">
        <v>16</v>
      </c>
      <c r="AE440" s="346">
        <v>10</v>
      </c>
      <c r="AF440" s="346">
        <v>8</v>
      </c>
      <c r="AG440" s="346">
        <v>6</v>
      </c>
      <c r="AH440" s="346">
        <v>2</v>
      </c>
      <c r="AI440" s="346" t="s">
        <v>430</v>
      </c>
      <c r="AJ440" s="346">
        <v>18</v>
      </c>
      <c r="AK440" s="346">
        <v>17</v>
      </c>
      <c r="AL440" s="346">
        <v>12</v>
      </c>
      <c r="AM440" s="346">
        <v>11</v>
      </c>
      <c r="AN440" s="346">
        <v>17</v>
      </c>
      <c r="AO440" s="373"/>
      <c r="AP440" s="348" t="s">
        <v>430</v>
      </c>
      <c r="AQ440" s="348">
        <v>15.11</v>
      </c>
      <c r="AR440" s="348">
        <v>12.31</v>
      </c>
      <c r="AS440" s="348">
        <v>6.57</v>
      </c>
      <c r="AT440" s="348">
        <v>9.1300000000000008</v>
      </c>
      <c r="AU440" s="351"/>
      <c r="AV440" s="346" t="s">
        <v>430</v>
      </c>
      <c r="AW440" s="346">
        <v>5</v>
      </c>
      <c r="AX440" s="346">
        <v>3</v>
      </c>
      <c r="AY440" s="346">
        <v>7</v>
      </c>
      <c r="AZ440" s="346">
        <v>12</v>
      </c>
      <c r="BA440" s="362"/>
      <c r="BB440" s="348">
        <v>12.505115472428599</v>
      </c>
      <c r="BC440" s="375">
        <v>0.875452728415265</v>
      </c>
      <c r="BD440" s="375">
        <v>4.9399205945220397E-2</v>
      </c>
      <c r="BE440" s="375">
        <v>0.28809181643875298</v>
      </c>
      <c r="BF440" s="374"/>
      <c r="BG440" s="348">
        <v>61.3247</v>
      </c>
      <c r="BH440" s="348">
        <v>12.9923</v>
      </c>
      <c r="BI440" s="348">
        <v>20.7239</v>
      </c>
      <c r="BJ440" s="348">
        <v>4.9591000000000003</v>
      </c>
      <c r="BK440" s="373"/>
      <c r="BL440" s="372" t="s">
        <v>2749</v>
      </c>
      <c r="BM440" s="372" t="s">
        <v>2750</v>
      </c>
      <c r="BN440" s="372" t="s">
        <v>2751</v>
      </c>
      <c r="BO440" s="372" t="s">
        <v>2752</v>
      </c>
      <c r="BP440" s="372" t="s">
        <v>2753</v>
      </c>
      <c r="BQ440" s="373"/>
      <c r="BR440" s="354" t="s">
        <v>476</v>
      </c>
    </row>
    <row r="441" spans="1:70" s="428" customFormat="1" x14ac:dyDescent="0.25">
      <c r="A441" s="345" t="s">
        <v>3938</v>
      </c>
      <c r="B441" s="373"/>
      <c r="C441" s="719">
        <v>41275</v>
      </c>
      <c r="D441" s="373"/>
      <c r="E441" s="346">
        <v>2890.6</v>
      </c>
      <c r="F441" s="373"/>
      <c r="G441" s="347">
        <v>335.51620000000003</v>
      </c>
      <c r="H441" s="374"/>
      <c r="I441" s="348">
        <v>0.69630000000000003</v>
      </c>
      <c r="J441" s="348">
        <v>-1.0166999999999999</v>
      </c>
      <c r="K441" s="348">
        <v>1.4453</v>
      </c>
      <c r="L441" s="348">
        <v>3.1850000000000001</v>
      </c>
      <c r="M441" s="348">
        <v>8.1299999999999997E-2</v>
      </c>
      <c r="N441" s="350">
        <v>-6.6006</v>
      </c>
      <c r="O441" s="348">
        <v>-5.0983999999999998</v>
      </c>
      <c r="P441" s="348">
        <v>8.1972000000000005</v>
      </c>
      <c r="Q441" s="348">
        <v>14.3438</v>
      </c>
      <c r="R441" s="348">
        <v>14.131500000000001</v>
      </c>
      <c r="S441" s="348">
        <v>2.8090999999999999</v>
      </c>
      <c r="T441" s="348">
        <v>11.9472</v>
      </c>
      <c r="U441" s="348">
        <v>-4.3733000000000004</v>
      </c>
      <c r="V441" s="348">
        <v>-4.1242000000000001</v>
      </c>
      <c r="W441" s="348">
        <v>-0.63819999999999999</v>
      </c>
      <c r="X441" s="348">
        <v>14.902100000000001</v>
      </c>
      <c r="Y441" s="374"/>
      <c r="Z441" s="346">
        <v>16</v>
      </c>
      <c r="AA441" s="346">
        <v>24</v>
      </c>
      <c r="AB441" s="346">
        <v>23</v>
      </c>
      <c r="AC441" s="346">
        <v>24</v>
      </c>
      <c r="AD441" s="346">
        <v>24</v>
      </c>
      <c r="AE441" s="346">
        <v>19</v>
      </c>
      <c r="AF441" s="346">
        <v>13</v>
      </c>
      <c r="AG441" s="346">
        <v>11</v>
      </c>
      <c r="AH441" s="346">
        <v>5</v>
      </c>
      <c r="AI441" s="346">
        <v>5</v>
      </c>
      <c r="AJ441" s="346">
        <v>23</v>
      </c>
      <c r="AK441" s="346">
        <v>24</v>
      </c>
      <c r="AL441" s="346">
        <v>23</v>
      </c>
      <c r="AM441" s="346">
        <v>19</v>
      </c>
      <c r="AN441" s="346">
        <v>24</v>
      </c>
      <c r="AO441" s="373"/>
      <c r="AP441" s="348">
        <v>14.12</v>
      </c>
      <c r="AQ441" s="348">
        <v>14.13</v>
      </c>
      <c r="AR441" s="348">
        <v>8.3699999999999992</v>
      </c>
      <c r="AS441" s="348">
        <v>0.62</v>
      </c>
      <c r="AT441" s="348">
        <v>-1.55</v>
      </c>
      <c r="AU441" s="351"/>
      <c r="AV441" s="346">
        <v>6</v>
      </c>
      <c r="AW441" s="346">
        <v>9</v>
      </c>
      <c r="AX441" s="346">
        <v>11</v>
      </c>
      <c r="AY441" s="346">
        <v>12</v>
      </c>
      <c r="AZ441" s="346">
        <v>19</v>
      </c>
      <c r="BA441" s="362"/>
      <c r="BB441" s="348">
        <v>13.999774427312101</v>
      </c>
      <c r="BC441" s="375">
        <v>0.91228807858577998</v>
      </c>
      <c r="BD441" s="375">
        <v>2.02491297319492E-2</v>
      </c>
      <c r="BE441" s="375">
        <v>-0.13893879545439</v>
      </c>
      <c r="BF441" s="374"/>
      <c r="BG441" s="348">
        <v>50.821100000000001</v>
      </c>
      <c r="BH441" s="348">
        <v>21.647500000000001</v>
      </c>
      <c r="BI441" s="348">
        <v>25.728400000000001</v>
      </c>
      <c r="BJ441" s="348">
        <v>1.8029999999999999</v>
      </c>
      <c r="BK441" s="373"/>
      <c r="BL441" s="372" t="s">
        <v>2755</v>
      </c>
      <c r="BM441" s="372" t="s">
        <v>2756</v>
      </c>
      <c r="BN441" s="372" t="s">
        <v>2757</v>
      </c>
      <c r="BO441" s="372" t="s">
        <v>2758</v>
      </c>
      <c r="BP441" s="372" t="s">
        <v>2759</v>
      </c>
      <c r="BQ441" s="373"/>
      <c r="BR441" s="354" t="s">
        <v>702</v>
      </c>
    </row>
    <row r="442" spans="1:70" s="428" customFormat="1" x14ac:dyDescent="0.25">
      <c r="A442" s="345" t="s">
        <v>3939</v>
      </c>
      <c r="B442" s="373"/>
      <c r="C442" s="719">
        <v>42366</v>
      </c>
      <c r="D442" s="373"/>
      <c r="E442" s="346">
        <v>2871.17</v>
      </c>
      <c r="F442" s="373"/>
      <c r="G442" s="347">
        <v>56.673400000000001</v>
      </c>
      <c r="H442" s="374"/>
      <c r="I442" s="348">
        <v>0.7853</v>
      </c>
      <c r="J442" s="348">
        <v>-0.1042</v>
      </c>
      <c r="K442" s="348">
        <v>4.5377999999999998</v>
      </c>
      <c r="L442" s="348">
        <v>10.6487</v>
      </c>
      <c r="M442" s="348">
        <v>14.6754</v>
      </c>
      <c r="N442" s="350">
        <v>7.2298</v>
      </c>
      <c r="O442" s="348">
        <v>5.0918000000000001</v>
      </c>
      <c r="P442" s="348">
        <v>17.107800000000001</v>
      </c>
      <c r="Q442" s="348">
        <v>15.897500000000001</v>
      </c>
      <c r="R442" s="348">
        <v>17.587</v>
      </c>
      <c r="S442" s="348">
        <v>6.6242999999999999</v>
      </c>
      <c r="T442" s="348">
        <v>27.2822</v>
      </c>
      <c r="U442" s="348">
        <v>7.8836000000000004</v>
      </c>
      <c r="V442" s="348">
        <v>10.3095</v>
      </c>
      <c r="W442" s="348">
        <v>2.5556999999999999</v>
      </c>
      <c r="X442" s="348">
        <v>17.686399999999999</v>
      </c>
      <c r="Y442" s="374"/>
      <c r="Z442" s="346">
        <v>10</v>
      </c>
      <c r="AA442" s="346">
        <v>14</v>
      </c>
      <c r="AB442" s="346">
        <v>6</v>
      </c>
      <c r="AC442" s="346">
        <v>7</v>
      </c>
      <c r="AD442" s="346">
        <v>3</v>
      </c>
      <c r="AE442" s="346">
        <v>1</v>
      </c>
      <c r="AF442" s="346">
        <v>2</v>
      </c>
      <c r="AG442" s="346">
        <v>1</v>
      </c>
      <c r="AH442" s="346">
        <v>1</v>
      </c>
      <c r="AI442" s="346">
        <v>1</v>
      </c>
      <c r="AJ442" s="346">
        <v>7</v>
      </c>
      <c r="AK442" s="346">
        <v>3</v>
      </c>
      <c r="AL442" s="346">
        <v>3</v>
      </c>
      <c r="AM442" s="346">
        <v>1</v>
      </c>
      <c r="AN442" s="346">
        <v>4</v>
      </c>
      <c r="AO442" s="373"/>
      <c r="AP442" s="348">
        <v>16.82</v>
      </c>
      <c r="AQ442" s="348">
        <v>17.829999999999998</v>
      </c>
      <c r="AR442" s="348">
        <v>16.11</v>
      </c>
      <c r="AS442" s="348">
        <v>12.42</v>
      </c>
      <c r="AT442" s="348">
        <v>21.27</v>
      </c>
      <c r="AU442" s="351"/>
      <c r="AV442" s="346">
        <v>1</v>
      </c>
      <c r="AW442" s="346">
        <v>1</v>
      </c>
      <c r="AX442" s="346">
        <v>1</v>
      </c>
      <c r="AY442" s="346">
        <v>2</v>
      </c>
      <c r="AZ442" s="346">
        <v>1</v>
      </c>
      <c r="BA442" s="362"/>
      <c r="BB442" s="348">
        <v>13.940475626110301</v>
      </c>
      <c r="BC442" s="375">
        <v>0.93471821464013605</v>
      </c>
      <c r="BD442" s="375">
        <v>6.6984545587107994E-2</v>
      </c>
      <c r="BE442" s="375">
        <v>0.50098842494779505</v>
      </c>
      <c r="BF442" s="374"/>
      <c r="BG442" s="348">
        <v>52.330599999999997</v>
      </c>
      <c r="BH442" s="348">
        <v>17.318999999999999</v>
      </c>
      <c r="BI442" s="348">
        <v>24.054099999999998</v>
      </c>
      <c r="BJ442" s="348">
        <v>6.2962999999999996</v>
      </c>
      <c r="BK442" s="373"/>
      <c r="BL442" s="372" t="s">
        <v>2761</v>
      </c>
      <c r="BM442" s="372" t="s">
        <v>2762</v>
      </c>
      <c r="BN442" s="372" t="s">
        <v>2763</v>
      </c>
      <c r="BO442" s="372" t="s">
        <v>2764</v>
      </c>
      <c r="BP442" s="372" t="s">
        <v>2765</v>
      </c>
      <c r="BQ442" s="373"/>
      <c r="BR442" s="354" t="s">
        <v>2439</v>
      </c>
    </row>
    <row r="443" spans="1:70" s="428" customFormat="1" x14ac:dyDescent="0.25">
      <c r="A443" s="345" t="s">
        <v>3940</v>
      </c>
      <c r="B443" s="373"/>
      <c r="C443" s="719">
        <v>45547</v>
      </c>
      <c r="D443" s="373"/>
      <c r="E443" s="346">
        <v>2692.94</v>
      </c>
      <c r="F443" s="373"/>
      <c r="G443" s="347">
        <v>9.77</v>
      </c>
      <c r="H443" s="374"/>
      <c r="I443" s="348">
        <v>0.72160000000000002</v>
      </c>
      <c r="J443" s="348">
        <v>-0.50919999999999999</v>
      </c>
      <c r="K443" s="348">
        <v>3.6055000000000001</v>
      </c>
      <c r="L443" s="348">
        <v>8.6762999999999995</v>
      </c>
      <c r="M443" s="348">
        <v>3.4958</v>
      </c>
      <c r="N443" s="350">
        <v>-1.9076</v>
      </c>
      <c r="O443" s="348" t="s">
        <v>430</v>
      </c>
      <c r="P443" s="348" t="s">
        <v>430</v>
      </c>
      <c r="Q443" s="348" t="s">
        <v>430</v>
      </c>
      <c r="R443" s="348" t="s">
        <v>430</v>
      </c>
      <c r="S443" s="348">
        <v>5.3936999999999999</v>
      </c>
      <c r="T443" s="348">
        <v>17.995200000000001</v>
      </c>
      <c r="U443" s="348">
        <v>-0.50919999999999999</v>
      </c>
      <c r="V443" s="348">
        <v>0.308</v>
      </c>
      <c r="W443" s="348">
        <v>0.72160000000000002</v>
      </c>
      <c r="X443" s="348">
        <v>-1.1940999999999999</v>
      </c>
      <c r="Y443" s="374"/>
      <c r="Z443" s="346">
        <v>15</v>
      </c>
      <c r="AA443" s="346">
        <v>22</v>
      </c>
      <c r="AB443" s="346">
        <v>15</v>
      </c>
      <c r="AC443" s="346">
        <v>14</v>
      </c>
      <c r="AD443" s="346">
        <v>19</v>
      </c>
      <c r="AE443" s="346">
        <v>16</v>
      </c>
      <c r="AF443" s="346" t="s">
        <v>430</v>
      </c>
      <c r="AG443" s="346" t="s">
        <v>430</v>
      </c>
      <c r="AH443" s="346" t="s">
        <v>430</v>
      </c>
      <c r="AI443" s="346" t="s">
        <v>430</v>
      </c>
      <c r="AJ443" s="346">
        <v>16</v>
      </c>
      <c r="AK443" s="346">
        <v>18</v>
      </c>
      <c r="AL443" s="346">
        <v>19</v>
      </c>
      <c r="AM443" s="346">
        <v>15</v>
      </c>
      <c r="AN443" s="346">
        <v>21</v>
      </c>
      <c r="AO443" s="373"/>
      <c r="AP443" s="348" t="s">
        <v>430</v>
      </c>
      <c r="AQ443" s="348" t="s">
        <v>430</v>
      </c>
      <c r="AR443" s="348" t="s">
        <v>430</v>
      </c>
      <c r="AS443" s="348" t="s">
        <v>430</v>
      </c>
      <c r="AT443" s="348">
        <v>7.01</v>
      </c>
      <c r="AU443" s="351"/>
      <c r="AV443" s="346" t="s">
        <v>430</v>
      </c>
      <c r="AW443" s="346" t="s">
        <v>430</v>
      </c>
      <c r="AX443" s="346" t="s">
        <v>430</v>
      </c>
      <c r="AY443" s="346" t="s">
        <v>430</v>
      </c>
      <c r="AZ443" s="346">
        <v>16</v>
      </c>
      <c r="BA443" s="362"/>
      <c r="BB443" s="348">
        <v>13.2225111032672</v>
      </c>
      <c r="BC443" s="375">
        <v>0.92413549501654602</v>
      </c>
      <c r="BD443" s="375">
        <v>-4.3139070036169999E-2</v>
      </c>
      <c r="BE443" s="375">
        <v>-5.9257984957336099E-2</v>
      </c>
      <c r="BF443" s="374"/>
      <c r="BG443" s="348">
        <v>76.143000000000001</v>
      </c>
      <c r="BH443" s="348">
        <v>11.914099999999999</v>
      </c>
      <c r="BI443" s="348">
        <v>10.7502</v>
      </c>
      <c r="BJ443" s="348">
        <v>1.1927000000000001</v>
      </c>
      <c r="BK443" s="373"/>
      <c r="BL443" s="372" t="s">
        <v>2744</v>
      </c>
      <c r="BM443" s="372" t="s">
        <v>2767</v>
      </c>
      <c r="BN443" s="372" t="s">
        <v>2768</v>
      </c>
      <c r="BO443" s="372" t="s">
        <v>2769</v>
      </c>
      <c r="BP443" s="372" t="s">
        <v>2770</v>
      </c>
      <c r="BQ443" s="373"/>
      <c r="BR443" s="354" t="s">
        <v>476</v>
      </c>
    </row>
    <row r="444" spans="1:70" s="428" customFormat="1" x14ac:dyDescent="0.25">
      <c r="A444" s="345" t="s">
        <v>3941</v>
      </c>
      <c r="B444" s="373"/>
      <c r="C444" s="719">
        <v>41275</v>
      </c>
      <c r="D444" s="373"/>
      <c r="E444" s="346">
        <v>2481.4899999999998</v>
      </c>
      <c r="F444" s="373"/>
      <c r="G444" s="347">
        <v>226.00640000000001</v>
      </c>
      <c r="H444" s="374"/>
      <c r="I444" s="348">
        <v>0.82630000000000003</v>
      </c>
      <c r="J444" s="348">
        <v>-0.54559999999999997</v>
      </c>
      <c r="K444" s="348">
        <v>4.2541000000000002</v>
      </c>
      <c r="L444" s="348">
        <v>9.3537999999999997</v>
      </c>
      <c r="M444" s="348">
        <v>6.1882000000000001</v>
      </c>
      <c r="N444" s="350">
        <v>-2.0613000000000001</v>
      </c>
      <c r="O444" s="348">
        <v>-0.54320000000000002</v>
      </c>
      <c r="P444" s="348">
        <v>12.498799999999999</v>
      </c>
      <c r="Q444" s="348">
        <v>14.7714</v>
      </c>
      <c r="R444" s="348">
        <v>13.8668</v>
      </c>
      <c r="S444" s="348">
        <v>6.2870999999999997</v>
      </c>
      <c r="T444" s="348">
        <v>20.315899999999999</v>
      </c>
      <c r="U444" s="348">
        <v>0.36630000000000001</v>
      </c>
      <c r="V444" s="348">
        <v>0.104</v>
      </c>
      <c r="W444" s="348">
        <v>0.55110000000000003</v>
      </c>
      <c r="X444" s="348">
        <v>13.7249</v>
      </c>
      <c r="Y444" s="374"/>
      <c r="Z444" s="346">
        <v>5</v>
      </c>
      <c r="AA444" s="346">
        <v>23</v>
      </c>
      <c r="AB444" s="346">
        <v>8</v>
      </c>
      <c r="AC444" s="346">
        <v>13</v>
      </c>
      <c r="AD444" s="346">
        <v>14</v>
      </c>
      <c r="AE444" s="346">
        <v>17</v>
      </c>
      <c r="AF444" s="346">
        <v>11</v>
      </c>
      <c r="AG444" s="346">
        <v>8</v>
      </c>
      <c r="AH444" s="346">
        <v>4</v>
      </c>
      <c r="AI444" s="346">
        <v>6</v>
      </c>
      <c r="AJ444" s="346">
        <v>9</v>
      </c>
      <c r="AK444" s="346">
        <v>13</v>
      </c>
      <c r="AL444" s="346">
        <v>16</v>
      </c>
      <c r="AM444" s="346">
        <v>16</v>
      </c>
      <c r="AN444" s="346">
        <v>23</v>
      </c>
      <c r="AO444" s="373"/>
      <c r="AP444" s="348">
        <v>16</v>
      </c>
      <c r="AQ444" s="348">
        <v>16.57</v>
      </c>
      <c r="AR444" s="348">
        <v>12.27</v>
      </c>
      <c r="AS444" s="348">
        <v>6.34</v>
      </c>
      <c r="AT444" s="348">
        <v>9.4499999999999993</v>
      </c>
      <c r="AU444" s="351"/>
      <c r="AV444" s="346">
        <v>3</v>
      </c>
      <c r="AW444" s="346">
        <v>2</v>
      </c>
      <c r="AX444" s="346">
        <v>4</v>
      </c>
      <c r="AY444" s="346">
        <v>8</v>
      </c>
      <c r="AZ444" s="346">
        <v>11</v>
      </c>
      <c r="BA444" s="362"/>
      <c r="BB444" s="348">
        <v>13.4160291898857</v>
      </c>
      <c r="BC444" s="375">
        <v>0.93559564381868199</v>
      </c>
      <c r="BD444" s="375">
        <v>4.56893093584207E-2</v>
      </c>
      <c r="BE444" s="375">
        <v>0.179754826757689</v>
      </c>
      <c r="BF444" s="374"/>
      <c r="BG444" s="348">
        <v>65.931700000000006</v>
      </c>
      <c r="BH444" s="348">
        <v>17.994399999999999</v>
      </c>
      <c r="BI444" s="348">
        <v>15.215299999999999</v>
      </c>
      <c r="BJ444" s="348">
        <v>0.85860000000000003</v>
      </c>
      <c r="BK444" s="373"/>
      <c r="BL444" s="372" t="s">
        <v>2772</v>
      </c>
      <c r="BM444" s="372" t="s">
        <v>2773</v>
      </c>
      <c r="BN444" s="372" t="s">
        <v>2774</v>
      </c>
      <c r="BO444" s="372" t="s">
        <v>2775</v>
      </c>
      <c r="BP444" s="372" t="s">
        <v>2776</v>
      </c>
      <c r="BQ444" s="373"/>
      <c r="BR444" s="354" t="s">
        <v>463</v>
      </c>
    </row>
    <row r="445" spans="1:70" s="428" customFormat="1" x14ac:dyDescent="0.25">
      <c r="A445" s="345" t="s">
        <v>3942</v>
      </c>
      <c r="B445" s="373"/>
      <c r="C445" s="719">
        <v>41276</v>
      </c>
      <c r="D445" s="373"/>
      <c r="E445" s="346">
        <v>2010.81</v>
      </c>
      <c r="F445" s="373"/>
      <c r="G445" s="347">
        <v>128.66</v>
      </c>
      <c r="H445" s="374"/>
      <c r="I445" s="348">
        <v>0.79120000000000001</v>
      </c>
      <c r="J445" s="348">
        <v>0.31969999999999998</v>
      </c>
      <c r="K445" s="348">
        <v>3.6745000000000001</v>
      </c>
      <c r="L445" s="348">
        <v>8.3635000000000002</v>
      </c>
      <c r="M445" s="348">
        <v>3.4660000000000002</v>
      </c>
      <c r="N445" s="350">
        <v>-0.31769999999999998</v>
      </c>
      <c r="O445" s="348">
        <v>1.5916999999999999</v>
      </c>
      <c r="P445" s="348">
        <v>13.527100000000001</v>
      </c>
      <c r="Q445" s="348">
        <v>13.6713</v>
      </c>
      <c r="R445" s="348">
        <v>15.9087</v>
      </c>
      <c r="S445" s="348">
        <v>5.6062000000000003</v>
      </c>
      <c r="T445" s="348">
        <v>19.929200000000002</v>
      </c>
      <c r="U445" s="348">
        <v>-6.9900000000000004E-2</v>
      </c>
      <c r="V445" s="348">
        <v>2.2978000000000001</v>
      </c>
      <c r="W445" s="348">
        <v>1.7477</v>
      </c>
      <c r="X445" s="348">
        <v>16.210899999999999</v>
      </c>
      <c r="Y445" s="374"/>
      <c r="Z445" s="346">
        <v>9</v>
      </c>
      <c r="AA445" s="346">
        <v>8</v>
      </c>
      <c r="AB445" s="346">
        <v>14</v>
      </c>
      <c r="AC445" s="346">
        <v>17</v>
      </c>
      <c r="AD445" s="346">
        <v>21</v>
      </c>
      <c r="AE445" s="346">
        <v>11</v>
      </c>
      <c r="AF445" s="346">
        <v>4</v>
      </c>
      <c r="AG445" s="346">
        <v>3</v>
      </c>
      <c r="AH445" s="346">
        <v>6</v>
      </c>
      <c r="AI445" s="346">
        <v>3</v>
      </c>
      <c r="AJ445" s="346">
        <v>13</v>
      </c>
      <c r="AK445" s="346">
        <v>14</v>
      </c>
      <c r="AL445" s="346">
        <v>17</v>
      </c>
      <c r="AM445" s="346">
        <v>8</v>
      </c>
      <c r="AN445" s="346">
        <v>9</v>
      </c>
      <c r="AO445" s="373"/>
      <c r="AP445" s="348">
        <v>15.92</v>
      </c>
      <c r="AQ445" s="348">
        <v>15.44</v>
      </c>
      <c r="AR445" s="348">
        <v>12.15</v>
      </c>
      <c r="AS445" s="348">
        <v>7.1</v>
      </c>
      <c r="AT445" s="348">
        <v>8.3000000000000007</v>
      </c>
      <c r="AU445" s="351"/>
      <c r="AV445" s="346">
        <v>4</v>
      </c>
      <c r="AW445" s="346">
        <v>4</v>
      </c>
      <c r="AX445" s="346">
        <v>5</v>
      </c>
      <c r="AY445" s="346">
        <v>5</v>
      </c>
      <c r="AZ445" s="346">
        <v>13</v>
      </c>
      <c r="BA445" s="362"/>
      <c r="BB445" s="348">
        <v>13.496307636909799</v>
      </c>
      <c r="BC445" s="375">
        <v>0.97291829238642402</v>
      </c>
      <c r="BD445" s="375">
        <v>4.4985045714726501E-2</v>
      </c>
      <c r="BE445" s="375">
        <v>0.15663601217459</v>
      </c>
      <c r="BF445" s="374"/>
      <c r="BG445" s="348">
        <v>63.5687</v>
      </c>
      <c r="BH445" s="348">
        <v>16.8504</v>
      </c>
      <c r="BI445" s="348">
        <v>15.0136</v>
      </c>
      <c r="BJ445" s="348">
        <v>4.5673000000000004</v>
      </c>
      <c r="BK445" s="373"/>
      <c r="BL445" s="372" t="s">
        <v>2778</v>
      </c>
      <c r="BM445" s="372" t="s">
        <v>2779</v>
      </c>
      <c r="BN445" s="372" t="s">
        <v>895</v>
      </c>
      <c r="BO445" s="372" t="s">
        <v>2780</v>
      </c>
      <c r="BP445" s="372" t="s">
        <v>2781</v>
      </c>
      <c r="BQ445" s="373"/>
      <c r="BR445" s="354" t="s">
        <v>519</v>
      </c>
    </row>
    <row r="446" spans="1:70" s="428" customFormat="1" x14ac:dyDescent="0.25">
      <c r="A446" s="345" t="s">
        <v>3943</v>
      </c>
      <c r="B446" s="373"/>
      <c r="C446" s="719">
        <v>45169</v>
      </c>
      <c r="D446" s="373"/>
      <c r="E446" s="346">
        <v>1805.35</v>
      </c>
      <c r="F446" s="373"/>
      <c r="G446" s="347">
        <v>16.256399999999999</v>
      </c>
      <c r="H446" s="374"/>
      <c r="I446" s="348">
        <v>0.72370000000000001</v>
      </c>
      <c r="J446" s="348">
        <v>0.98519999999999996</v>
      </c>
      <c r="K446" s="348">
        <v>5.3236999999999997</v>
      </c>
      <c r="L446" s="348">
        <v>12.526</v>
      </c>
      <c r="M446" s="348">
        <v>12.105399999999999</v>
      </c>
      <c r="N446" s="350">
        <v>5.1186999999999996</v>
      </c>
      <c r="O446" s="348">
        <v>6.6604999999999999</v>
      </c>
      <c r="P446" s="348" t="s">
        <v>430</v>
      </c>
      <c r="Q446" s="348" t="s">
        <v>430</v>
      </c>
      <c r="R446" s="348" t="s">
        <v>430</v>
      </c>
      <c r="S446" s="348">
        <v>8.7443000000000008</v>
      </c>
      <c r="T446" s="348">
        <v>26.0929</v>
      </c>
      <c r="U446" s="348">
        <v>6.9288999999999996</v>
      </c>
      <c r="V446" s="348">
        <v>7.8582999999999998</v>
      </c>
      <c r="W446" s="348">
        <v>3.6463000000000001</v>
      </c>
      <c r="X446" s="348">
        <v>17.7578</v>
      </c>
      <c r="Y446" s="374"/>
      <c r="Z446" s="346">
        <v>13</v>
      </c>
      <c r="AA446" s="346">
        <v>3</v>
      </c>
      <c r="AB446" s="346">
        <v>3</v>
      </c>
      <c r="AC446" s="346">
        <v>3</v>
      </c>
      <c r="AD446" s="346">
        <v>5</v>
      </c>
      <c r="AE446" s="346">
        <v>2</v>
      </c>
      <c r="AF446" s="346">
        <v>1</v>
      </c>
      <c r="AG446" s="346" t="s">
        <v>430</v>
      </c>
      <c r="AH446" s="346" t="s">
        <v>430</v>
      </c>
      <c r="AI446" s="346" t="s">
        <v>430</v>
      </c>
      <c r="AJ446" s="346">
        <v>3</v>
      </c>
      <c r="AK446" s="346">
        <v>4</v>
      </c>
      <c r="AL446" s="346">
        <v>4</v>
      </c>
      <c r="AM446" s="346">
        <v>2</v>
      </c>
      <c r="AN446" s="346">
        <v>2</v>
      </c>
      <c r="AO446" s="373"/>
      <c r="AP446" s="348" t="s">
        <v>430</v>
      </c>
      <c r="AQ446" s="348" t="s">
        <v>430</v>
      </c>
      <c r="AR446" s="348" t="s">
        <v>430</v>
      </c>
      <c r="AS446" s="348">
        <v>12.58</v>
      </c>
      <c r="AT446" s="348">
        <v>19.940000000000001</v>
      </c>
      <c r="AU446" s="351"/>
      <c r="AV446" s="346" t="s">
        <v>430</v>
      </c>
      <c r="AW446" s="346" t="s">
        <v>430</v>
      </c>
      <c r="AX446" s="346" t="s">
        <v>430</v>
      </c>
      <c r="AY446" s="346">
        <v>1</v>
      </c>
      <c r="AZ446" s="346">
        <v>2</v>
      </c>
      <c r="BA446" s="362"/>
      <c r="BB446" s="348">
        <v>15.403654880110899</v>
      </c>
      <c r="BC446" s="375">
        <v>1.0344860706585299</v>
      </c>
      <c r="BD446" s="375">
        <v>6.7362840706558402E-2</v>
      </c>
      <c r="BE446" s="375">
        <v>0.52780279713890099</v>
      </c>
      <c r="BF446" s="374"/>
      <c r="BG446" s="348">
        <v>41.021799999999999</v>
      </c>
      <c r="BH446" s="348">
        <v>22.061699999999998</v>
      </c>
      <c r="BI446" s="348">
        <v>34.080199999999998</v>
      </c>
      <c r="BJ446" s="348">
        <v>2.8363</v>
      </c>
      <c r="BK446" s="373"/>
      <c r="BL446" s="372" t="s">
        <v>2783</v>
      </c>
      <c r="BM446" s="372" t="s">
        <v>2784</v>
      </c>
      <c r="BN446" s="372" t="s">
        <v>2785</v>
      </c>
      <c r="BO446" s="372" t="s">
        <v>2786</v>
      </c>
      <c r="BP446" s="372" t="s">
        <v>2787</v>
      </c>
      <c r="BQ446" s="373"/>
      <c r="BR446" s="354" t="s">
        <v>476</v>
      </c>
    </row>
    <row r="447" spans="1:70" s="428" customFormat="1" ht="11" x14ac:dyDescent="0.3">
      <c r="A447" s="841" t="s">
        <v>3944</v>
      </c>
      <c r="B447" s="842"/>
      <c r="C447" s="843">
        <v>45246</v>
      </c>
      <c r="D447" s="842"/>
      <c r="E447" s="844">
        <v>1762.92</v>
      </c>
      <c r="F447" s="842"/>
      <c r="G447" s="845">
        <v>15.103</v>
      </c>
      <c r="H447" s="847"/>
      <c r="I447" s="846">
        <v>0.98960000000000004</v>
      </c>
      <c r="J447" s="846">
        <v>0.2389</v>
      </c>
      <c r="K447" s="846">
        <v>2.9937</v>
      </c>
      <c r="L447" s="846">
        <v>9.3864999999999998</v>
      </c>
      <c r="M447" s="846">
        <v>6.5994000000000002</v>
      </c>
      <c r="N447" s="848">
        <v>2.8815</v>
      </c>
      <c r="O447" s="846">
        <v>4.9497</v>
      </c>
      <c r="P447" s="846" t="s">
        <v>430</v>
      </c>
      <c r="Q447" s="846" t="s">
        <v>430</v>
      </c>
      <c r="R447" s="846" t="s">
        <v>430</v>
      </c>
      <c r="S447" s="846">
        <v>4.4901</v>
      </c>
      <c r="T447" s="846">
        <v>19.817499999999999</v>
      </c>
      <c r="U447" s="846">
        <v>1.2264999999999999</v>
      </c>
      <c r="V447" s="846">
        <v>4.0152000000000001</v>
      </c>
      <c r="W447" s="846">
        <v>1.3080000000000001</v>
      </c>
      <c r="X447" s="846">
        <v>16.101900000000001</v>
      </c>
      <c r="Y447" s="847"/>
      <c r="Z447" s="844">
        <v>3</v>
      </c>
      <c r="AA447" s="844">
        <v>9</v>
      </c>
      <c r="AB447" s="844">
        <v>18</v>
      </c>
      <c r="AC447" s="844">
        <v>12</v>
      </c>
      <c r="AD447" s="844">
        <v>12</v>
      </c>
      <c r="AE447" s="844">
        <v>6</v>
      </c>
      <c r="AF447" s="844">
        <v>3</v>
      </c>
      <c r="AG447" s="844" t="s">
        <v>430</v>
      </c>
      <c r="AH447" s="844" t="s">
        <v>430</v>
      </c>
      <c r="AI447" s="844" t="s">
        <v>430</v>
      </c>
      <c r="AJ447" s="844">
        <v>21</v>
      </c>
      <c r="AK447" s="844">
        <v>15</v>
      </c>
      <c r="AL447" s="844">
        <v>10</v>
      </c>
      <c r="AM447" s="844">
        <v>6</v>
      </c>
      <c r="AN447" s="844">
        <v>16</v>
      </c>
      <c r="AO447" s="842"/>
      <c r="AP447" s="846" t="s">
        <v>430</v>
      </c>
      <c r="AQ447" s="846" t="s">
        <v>430</v>
      </c>
      <c r="AR447" s="846" t="s">
        <v>430</v>
      </c>
      <c r="AS447" s="846" t="s">
        <v>430</v>
      </c>
      <c r="AT447" s="846">
        <v>11.24</v>
      </c>
      <c r="AU447" s="849"/>
      <c r="AV447" s="844" t="s">
        <v>430</v>
      </c>
      <c r="AW447" s="844" t="s">
        <v>430</v>
      </c>
      <c r="AX447" s="844" t="s">
        <v>430</v>
      </c>
      <c r="AY447" s="844" t="s">
        <v>430</v>
      </c>
      <c r="AZ447" s="844">
        <v>8</v>
      </c>
      <c r="BA447" s="851"/>
      <c r="BB447" s="846">
        <v>15.404696598273</v>
      </c>
      <c r="BC447" s="852">
        <v>1.0264208404217201</v>
      </c>
      <c r="BD447" s="852">
        <v>5.8911970528757497E-2</v>
      </c>
      <c r="BE447" s="852">
        <v>0.425612574117058</v>
      </c>
      <c r="BF447" s="847"/>
      <c r="BG447" s="846">
        <v>39.630200000000002</v>
      </c>
      <c r="BH447" s="846">
        <v>16.682600000000001</v>
      </c>
      <c r="BI447" s="846">
        <v>42.9146</v>
      </c>
      <c r="BJ447" s="846">
        <v>0.77259999999999995</v>
      </c>
      <c r="BK447" s="842"/>
      <c r="BL447" s="855" t="s">
        <v>2789</v>
      </c>
      <c r="BM447" s="855" t="s">
        <v>2790</v>
      </c>
      <c r="BN447" s="855" t="s">
        <v>2791</v>
      </c>
      <c r="BO447" s="855" t="s">
        <v>1304</v>
      </c>
      <c r="BP447" s="855" t="s">
        <v>2792</v>
      </c>
      <c r="BQ447" s="842"/>
      <c r="BR447" s="856" t="s">
        <v>611</v>
      </c>
    </row>
    <row r="448" spans="1:70" s="428" customFormat="1" x14ac:dyDescent="0.25">
      <c r="A448" s="345" t="s">
        <v>3945</v>
      </c>
      <c r="B448" s="373"/>
      <c r="C448" s="719">
        <v>41276</v>
      </c>
      <c r="D448" s="373"/>
      <c r="E448" s="346">
        <v>1523.13</v>
      </c>
      <c r="F448" s="373"/>
      <c r="G448" s="347">
        <v>108.5737</v>
      </c>
      <c r="H448" s="374"/>
      <c r="I448" s="348">
        <v>0.79859999999999998</v>
      </c>
      <c r="J448" s="348">
        <v>0.55979999999999996</v>
      </c>
      <c r="K448" s="348">
        <v>6.7826000000000004</v>
      </c>
      <c r="L448" s="348">
        <v>11.505100000000001</v>
      </c>
      <c r="M448" s="348">
        <v>6.5171999999999999</v>
      </c>
      <c r="N448" s="350">
        <v>-1.0924</v>
      </c>
      <c r="O448" s="348">
        <v>1.5872999999999999</v>
      </c>
      <c r="P448" s="348">
        <v>12.254799999999999</v>
      </c>
      <c r="Q448" s="348">
        <v>13.331200000000001</v>
      </c>
      <c r="R448" s="348">
        <v>12.329599999999999</v>
      </c>
      <c r="S448" s="348">
        <v>8.9870000000000001</v>
      </c>
      <c r="T448" s="348">
        <v>21.563099999999999</v>
      </c>
      <c r="U448" s="348">
        <v>0.70309999999999995</v>
      </c>
      <c r="V448" s="348">
        <v>1.1027</v>
      </c>
      <c r="W448" s="348">
        <v>3.1581999999999999</v>
      </c>
      <c r="X448" s="348">
        <v>14.342700000000001</v>
      </c>
      <c r="Y448" s="374"/>
      <c r="Z448" s="346">
        <v>7</v>
      </c>
      <c r="AA448" s="346">
        <v>6</v>
      </c>
      <c r="AB448" s="346">
        <v>2</v>
      </c>
      <c r="AC448" s="346">
        <v>4</v>
      </c>
      <c r="AD448" s="346">
        <v>13</v>
      </c>
      <c r="AE448" s="346">
        <v>14</v>
      </c>
      <c r="AF448" s="346">
        <v>5</v>
      </c>
      <c r="AG448" s="346">
        <v>9</v>
      </c>
      <c r="AH448" s="346">
        <v>8</v>
      </c>
      <c r="AI448" s="346">
        <v>7</v>
      </c>
      <c r="AJ448" s="346">
        <v>2</v>
      </c>
      <c r="AK448" s="346">
        <v>8</v>
      </c>
      <c r="AL448" s="346">
        <v>13</v>
      </c>
      <c r="AM448" s="346">
        <v>12</v>
      </c>
      <c r="AN448" s="346">
        <v>3</v>
      </c>
      <c r="AO448" s="373"/>
      <c r="AP448" s="348">
        <v>13.06</v>
      </c>
      <c r="AQ448" s="348">
        <v>14.23</v>
      </c>
      <c r="AR448" s="348">
        <v>11.95</v>
      </c>
      <c r="AS448" s="348">
        <v>6.84</v>
      </c>
      <c r="AT448" s="348">
        <v>11.55</v>
      </c>
      <c r="AU448" s="351"/>
      <c r="AV448" s="346">
        <v>7</v>
      </c>
      <c r="AW448" s="346">
        <v>8</v>
      </c>
      <c r="AX448" s="346">
        <v>6</v>
      </c>
      <c r="AY448" s="346">
        <v>6</v>
      </c>
      <c r="AZ448" s="346">
        <v>7</v>
      </c>
      <c r="BA448" s="362"/>
      <c r="BB448" s="348">
        <v>13.7313263196029</v>
      </c>
      <c r="BC448" s="375">
        <v>0.94294626363604095</v>
      </c>
      <c r="BD448" s="375">
        <v>4.3654860508805501E-2</v>
      </c>
      <c r="BE448" s="375">
        <v>0.162821253664691</v>
      </c>
      <c r="BF448" s="374"/>
      <c r="BG448" s="348">
        <v>64.753399999999999</v>
      </c>
      <c r="BH448" s="348">
        <v>10.048</v>
      </c>
      <c r="BI448" s="348">
        <v>16.588200000000001</v>
      </c>
      <c r="BJ448" s="348">
        <v>8.6104000000000003</v>
      </c>
      <c r="BK448" s="373"/>
      <c r="BL448" s="372" t="s">
        <v>2794</v>
      </c>
      <c r="BM448" s="372" t="s">
        <v>2795</v>
      </c>
      <c r="BN448" s="372" t="s">
        <v>2796</v>
      </c>
      <c r="BO448" s="372" t="s">
        <v>2797</v>
      </c>
      <c r="BP448" s="372" t="s">
        <v>2798</v>
      </c>
      <c r="BQ448" s="373"/>
      <c r="BR448" s="354" t="s">
        <v>526</v>
      </c>
    </row>
    <row r="449" spans="1:70" s="428" customFormat="1" x14ac:dyDescent="0.25">
      <c r="A449" s="345" t="s">
        <v>3946</v>
      </c>
      <c r="B449" s="373"/>
      <c r="C449" s="719">
        <v>43350</v>
      </c>
      <c r="D449" s="373"/>
      <c r="E449" s="346">
        <v>1459.59</v>
      </c>
      <c r="F449" s="373"/>
      <c r="G449" s="347">
        <v>35.194600000000001</v>
      </c>
      <c r="H449" s="374"/>
      <c r="I449" s="348">
        <v>0.73470000000000002</v>
      </c>
      <c r="J449" s="348">
        <v>-0.14779999999999999</v>
      </c>
      <c r="K449" s="348">
        <v>3.8167</v>
      </c>
      <c r="L449" s="348">
        <v>7.9645000000000001</v>
      </c>
      <c r="M449" s="348">
        <v>2.7357999999999998</v>
      </c>
      <c r="N449" s="350">
        <v>-1.8615999999999999</v>
      </c>
      <c r="O449" s="348">
        <v>-0.85399999999999998</v>
      </c>
      <c r="P449" s="348">
        <v>12.6136</v>
      </c>
      <c r="Q449" s="348">
        <v>12.885400000000001</v>
      </c>
      <c r="R449" s="348" t="s">
        <v>430</v>
      </c>
      <c r="S449" s="348">
        <v>5.4039999999999999</v>
      </c>
      <c r="T449" s="348">
        <v>16.043500000000002</v>
      </c>
      <c r="U449" s="348">
        <v>-1.8427</v>
      </c>
      <c r="V449" s="348">
        <v>-0.58220000000000005</v>
      </c>
      <c r="W449" s="348">
        <v>0.81089999999999995</v>
      </c>
      <c r="X449" s="348">
        <v>17.134799999999998</v>
      </c>
      <c r="Y449" s="374"/>
      <c r="Z449" s="346">
        <v>12</v>
      </c>
      <c r="AA449" s="346">
        <v>16</v>
      </c>
      <c r="AB449" s="346">
        <v>12</v>
      </c>
      <c r="AC449" s="346">
        <v>19</v>
      </c>
      <c r="AD449" s="346">
        <v>22</v>
      </c>
      <c r="AE449" s="346">
        <v>15</v>
      </c>
      <c r="AF449" s="346">
        <v>12</v>
      </c>
      <c r="AG449" s="346">
        <v>7</v>
      </c>
      <c r="AH449" s="346">
        <v>9</v>
      </c>
      <c r="AI449" s="346" t="s">
        <v>430</v>
      </c>
      <c r="AJ449" s="346">
        <v>15</v>
      </c>
      <c r="AK449" s="346">
        <v>22</v>
      </c>
      <c r="AL449" s="346">
        <v>21</v>
      </c>
      <c r="AM449" s="346">
        <v>17</v>
      </c>
      <c r="AN449" s="346">
        <v>19</v>
      </c>
      <c r="AO449" s="373"/>
      <c r="AP449" s="348" t="s">
        <v>430</v>
      </c>
      <c r="AQ449" s="348">
        <v>14.42</v>
      </c>
      <c r="AR449" s="348">
        <v>11.27</v>
      </c>
      <c r="AS449" s="348">
        <v>5.72</v>
      </c>
      <c r="AT449" s="348">
        <v>5.84</v>
      </c>
      <c r="AU449" s="351"/>
      <c r="AV449" s="346" t="s">
        <v>430</v>
      </c>
      <c r="AW449" s="346">
        <v>6</v>
      </c>
      <c r="AX449" s="346">
        <v>8</v>
      </c>
      <c r="AY449" s="346">
        <v>10</v>
      </c>
      <c r="AZ449" s="346">
        <v>17</v>
      </c>
      <c r="BA449" s="362"/>
      <c r="BB449" s="348">
        <v>12.9734527731797</v>
      </c>
      <c r="BC449" s="375">
        <v>0.92813349045119597</v>
      </c>
      <c r="BD449" s="375">
        <v>4.2637044387825902E-2</v>
      </c>
      <c r="BE449" s="375">
        <v>0.123390644677756</v>
      </c>
      <c r="BF449" s="374"/>
      <c r="BG449" s="348">
        <v>74.831000000000003</v>
      </c>
      <c r="BH449" s="348">
        <v>16.736799999999999</v>
      </c>
      <c r="BI449" s="348">
        <v>7.0643099999999999</v>
      </c>
      <c r="BJ449" s="348">
        <v>1.3678900000000001</v>
      </c>
      <c r="BK449" s="373"/>
      <c r="BL449" s="372" t="s">
        <v>2800</v>
      </c>
      <c r="BM449" s="372" t="s">
        <v>2801</v>
      </c>
      <c r="BN449" s="372" t="s">
        <v>2802</v>
      </c>
      <c r="BO449" s="372" t="s">
        <v>2803</v>
      </c>
      <c r="BP449" s="372" t="s">
        <v>2804</v>
      </c>
      <c r="BQ449" s="373"/>
      <c r="BR449" s="354" t="s">
        <v>1517</v>
      </c>
    </row>
    <row r="450" spans="1:70" s="428" customFormat="1" x14ac:dyDescent="0.25">
      <c r="A450" s="345" t="s">
        <v>3947</v>
      </c>
      <c r="B450" s="373"/>
      <c r="C450" s="719">
        <v>45953</v>
      </c>
      <c r="D450" s="373"/>
      <c r="E450" s="346">
        <v>1186.75</v>
      </c>
      <c r="F450" s="373"/>
      <c r="G450" s="347">
        <v>11.503500000000001</v>
      </c>
      <c r="H450" s="374"/>
      <c r="I450" s="348">
        <v>0.4471</v>
      </c>
      <c r="J450" s="348">
        <v>1.0444</v>
      </c>
      <c r="K450" s="348">
        <v>7.9917999999999996</v>
      </c>
      <c r="L450" s="348">
        <v>23.219200000000001</v>
      </c>
      <c r="M450" s="348">
        <v>26.812000000000001</v>
      </c>
      <c r="N450" s="350" t="s">
        <v>430</v>
      </c>
      <c r="O450" s="348" t="s">
        <v>430</v>
      </c>
      <c r="P450" s="348" t="s">
        <v>430</v>
      </c>
      <c r="Q450" s="348" t="s">
        <v>430</v>
      </c>
      <c r="R450" s="348" t="s">
        <v>430</v>
      </c>
      <c r="S450" s="348">
        <v>15.5364</v>
      </c>
      <c r="T450" s="348">
        <v>42.197600000000001</v>
      </c>
      <c r="U450" s="348">
        <v>17.160299999999999</v>
      </c>
      <c r="V450" s="348" t="s">
        <v>430</v>
      </c>
      <c r="W450" s="348">
        <v>5.2469999999999999</v>
      </c>
      <c r="X450" s="348">
        <v>15.035</v>
      </c>
      <c r="Y450" s="374"/>
      <c r="Z450" s="346">
        <v>22</v>
      </c>
      <c r="AA450" s="346">
        <v>2</v>
      </c>
      <c r="AB450" s="346">
        <v>1</v>
      </c>
      <c r="AC450" s="346">
        <v>1</v>
      </c>
      <c r="AD450" s="346">
        <v>1</v>
      </c>
      <c r="AE450" s="346" t="s">
        <v>430</v>
      </c>
      <c r="AF450" s="346" t="s">
        <v>430</v>
      </c>
      <c r="AG450" s="346" t="s">
        <v>430</v>
      </c>
      <c r="AH450" s="346" t="s">
        <v>430</v>
      </c>
      <c r="AI450" s="346" t="s">
        <v>430</v>
      </c>
      <c r="AJ450" s="346">
        <v>1</v>
      </c>
      <c r="AK450" s="346">
        <v>1</v>
      </c>
      <c r="AL450" s="346">
        <v>1</v>
      </c>
      <c r="AM450" s="346" t="s">
        <v>430</v>
      </c>
      <c r="AN450" s="346">
        <v>1</v>
      </c>
      <c r="AO450" s="373"/>
      <c r="AP450" s="348" t="s">
        <v>430</v>
      </c>
      <c r="AQ450" s="348" t="s">
        <v>430</v>
      </c>
      <c r="AR450" s="348" t="s">
        <v>430</v>
      </c>
      <c r="AS450" s="348" t="s">
        <v>430</v>
      </c>
      <c r="AT450" s="348" t="s">
        <v>430</v>
      </c>
      <c r="AU450" s="351"/>
      <c r="AV450" s="346" t="s">
        <v>430</v>
      </c>
      <c r="AW450" s="346" t="s">
        <v>430</v>
      </c>
      <c r="AX450" s="346" t="s">
        <v>430</v>
      </c>
      <c r="AY450" s="346" t="s">
        <v>430</v>
      </c>
      <c r="AZ450" s="346" t="s">
        <v>430</v>
      </c>
      <c r="BA450" s="362"/>
      <c r="BB450" s="348">
        <v>22.663918611363499</v>
      </c>
      <c r="BC450" s="375">
        <v>1.2247125068898901</v>
      </c>
      <c r="BD450" s="375">
        <v>6.0388503749081501E-2</v>
      </c>
      <c r="BE450" s="375">
        <v>2.1711729679305201</v>
      </c>
      <c r="BF450" s="374"/>
      <c r="BG450" s="348">
        <v>30.8462</v>
      </c>
      <c r="BH450" s="348">
        <v>19.125800000000002</v>
      </c>
      <c r="BI450" s="348">
        <v>42.952300000000001</v>
      </c>
      <c r="BJ450" s="348">
        <v>7.0757000000000003</v>
      </c>
      <c r="BK450" s="373"/>
      <c r="BL450" s="372" t="s">
        <v>2806</v>
      </c>
      <c r="BM450" s="372" t="s">
        <v>2807</v>
      </c>
      <c r="BN450" s="372" t="s">
        <v>2808</v>
      </c>
      <c r="BO450" s="372" t="s">
        <v>2809</v>
      </c>
      <c r="BP450" s="372" t="s">
        <v>2810</v>
      </c>
      <c r="BQ450" s="373"/>
      <c r="BR450" s="354" t="s">
        <v>476</v>
      </c>
    </row>
    <row r="451" spans="1:70" s="428" customFormat="1" x14ac:dyDescent="0.25">
      <c r="A451" s="345" t="s">
        <v>3948</v>
      </c>
      <c r="B451" s="373"/>
      <c r="C451" s="719">
        <v>41275</v>
      </c>
      <c r="D451" s="373"/>
      <c r="E451" s="346">
        <v>739.54399999999998</v>
      </c>
      <c r="F451" s="373"/>
      <c r="G451" s="347">
        <v>65.349500000000006</v>
      </c>
      <c r="H451" s="374"/>
      <c r="I451" s="348">
        <v>0.64870000000000005</v>
      </c>
      <c r="J451" s="348">
        <v>-0.1094</v>
      </c>
      <c r="K451" s="348">
        <v>4.8013000000000003</v>
      </c>
      <c r="L451" s="348">
        <v>10.2631</v>
      </c>
      <c r="M451" s="348">
        <v>5.8449</v>
      </c>
      <c r="N451" s="350">
        <v>1.8883000000000001</v>
      </c>
      <c r="O451" s="348">
        <v>0.96179999999999999</v>
      </c>
      <c r="P451" s="348">
        <v>13.4589</v>
      </c>
      <c r="Q451" s="348">
        <v>11.225899999999999</v>
      </c>
      <c r="R451" s="348">
        <v>11.7889</v>
      </c>
      <c r="S451" s="348">
        <v>7.1878000000000002</v>
      </c>
      <c r="T451" s="348">
        <v>20.561900000000001</v>
      </c>
      <c r="U451" s="348">
        <v>1.1826000000000001</v>
      </c>
      <c r="V451" s="348">
        <v>2.9214000000000002</v>
      </c>
      <c r="W451" s="348">
        <v>1.4785999999999999</v>
      </c>
      <c r="X451" s="348">
        <v>11.904400000000001</v>
      </c>
      <c r="Y451" s="374"/>
      <c r="Z451" s="346">
        <v>17</v>
      </c>
      <c r="AA451" s="346">
        <v>15</v>
      </c>
      <c r="AB451" s="346">
        <v>5</v>
      </c>
      <c r="AC451" s="346">
        <v>10</v>
      </c>
      <c r="AD451" s="346">
        <v>15</v>
      </c>
      <c r="AE451" s="346">
        <v>7</v>
      </c>
      <c r="AF451" s="346">
        <v>7</v>
      </c>
      <c r="AG451" s="346">
        <v>4</v>
      </c>
      <c r="AH451" s="346">
        <v>11</v>
      </c>
      <c r="AI451" s="346">
        <v>8</v>
      </c>
      <c r="AJ451" s="346">
        <v>4</v>
      </c>
      <c r="AK451" s="346">
        <v>12</v>
      </c>
      <c r="AL451" s="346">
        <v>11</v>
      </c>
      <c r="AM451" s="346">
        <v>7</v>
      </c>
      <c r="AN451" s="346">
        <v>14</v>
      </c>
      <c r="AO451" s="373"/>
      <c r="AP451" s="348">
        <v>12.49</v>
      </c>
      <c r="AQ451" s="348">
        <v>13.05</v>
      </c>
      <c r="AR451" s="348">
        <v>11.13</v>
      </c>
      <c r="AS451" s="348">
        <v>7.9</v>
      </c>
      <c r="AT451" s="348">
        <v>11.08</v>
      </c>
      <c r="AU451" s="351"/>
      <c r="AV451" s="346">
        <v>8</v>
      </c>
      <c r="AW451" s="346">
        <v>11</v>
      </c>
      <c r="AX451" s="346">
        <v>9</v>
      </c>
      <c r="AY451" s="346">
        <v>4</v>
      </c>
      <c r="AZ451" s="346">
        <v>9</v>
      </c>
      <c r="BA451" s="362"/>
      <c r="BB451" s="348">
        <v>13.986340242836601</v>
      </c>
      <c r="BC451" s="375">
        <v>1.0162054005616299</v>
      </c>
      <c r="BD451" s="375">
        <v>4.44198324779876E-2</v>
      </c>
      <c r="BE451" s="375">
        <v>0.15073140577347799</v>
      </c>
      <c r="BF451" s="374"/>
      <c r="BG451" s="348">
        <v>71.171000000000006</v>
      </c>
      <c r="BH451" s="348">
        <v>16.7803</v>
      </c>
      <c r="BI451" s="348">
        <v>10.087899999999999</v>
      </c>
      <c r="BJ451" s="348">
        <v>1.9608000000000001</v>
      </c>
      <c r="BK451" s="373"/>
      <c r="BL451" s="372" t="s">
        <v>2812</v>
      </c>
      <c r="BM451" s="372" t="s">
        <v>2813</v>
      </c>
      <c r="BN451" s="372" t="s">
        <v>2814</v>
      </c>
      <c r="BO451" s="372" t="s">
        <v>2815</v>
      </c>
      <c r="BP451" s="372" t="s">
        <v>2816</v>
      </c>
      <c r="BQ451" s="373"/>
      <c r="BR451" s="354" t="s">
        <v>463</v>
      </c>
    </row>
    <row r="452" spans="1:70" s="428" customFormat="1" x14ac:dyDescent="0.25">
      <c r="A452" s="345" t="s">
        <v>3949</v>
      </c>
      <c r="B452" s="373"/>
      <c r="C452" s="719">
        <v>45625</v>
      </c>
      <c r="D452" s="373"/>
      <c r="E452" s="346">
        <v>615.68399999999997</v>
      </c>
      <c r="F452" s="373"/>
      <c r="G452" s="347">
        <v>9.8190000000000008</v>
      </c>
      <c r="H452" s="374"/>
      <c r="I452" s="348">
        <v>1.2059</v>
      </c>
      <c r="J452" s="348">
        <v>1.1851</v>
      </c>
      <c r="K452" s="348">
        <v>2.903</v>
      </c>
      <c r="L452" s="348">
        <v>10.375400000000001</v>
      </c>
      <c r="M452" s="348">
        <v>8.1150000000000002</v>
      </c>
      <c r="N452" s="350">
        <v>-0.436</v>
      </c>
      <c r="O452" s="348" t="s">
        <v>430</v>
      </c>
      <c r="P452" s="348" t="s">
        <v>430</v>
      </c>
      <c r="Q452" s="348" t="s">
        <v>430</v>
      </c>
      <c r="R452" s="348" t="s">
        <v>430</v>
      </c>
      <c r="S452" s="348">
        <v>5.7854000000000001</v>
      </c>
      <c r="T452" s="348">
        <v>21.507200000000001</v>
      </c>
      <c r="U452" s="348">
        <v>2.4626999999999999</v>
      </c>
      <c r="V452" s="348">
        <v>0.79039999999999999</v>
      </c>
      <c r="W452" s="348">
        <v>1.8568</v>
      </c>
      <c r="X452" s="348">
        <v>-1.0543</v>
      </c>
      <c r="Y452" s="374"/>
      <c r="Z452" s="346">
        <v>1</v>
      </c>
      <c r="AA452" s="346">
        <v>1</v>
      </c>
      <c r="AB452" s="346">
        <v>19</v>
      </c>
      <c r="AC452" s="346">
        <v>9</v>
      </c>
      <c r="AD452" s="346">
        <v>8</v>
      </c>
      <c r="AE452" s="346">
        <v>12</v>
      </c>
      <c r="AF452" s="346" t="s">
        <v>430</v>
      </c>
      <c r="AG452" s="346" t="s">
        <v>430</v>
      </c>
      <c r="AH452" s="346" t="s">
        <v>430</v>
      </c>
      <c r="AI452" s="346" t="s">
        <v>430</v>
      </c>
      <c r="AJ452" s="346">
        <v>12</v>
      </c>
      <c r="AK452" s="346">
        <v>9</v>
      </c>
      <c r="AL452" s="346">
        <v>8</v>
      </c>
      <c r="AM452" s="346">
        <v>13</v>
      </c>
      <c r="AN452" s="346">
        <v>8</v>
      </c>
      <c r="AO452" s="373"/>
      <c r="AP452" s="348" t="s">
        <v>430</v>
      </c>
      <c r="AQ452" s="348" t="s">
        <v>430</v>
      </c>
      <c r="AR452" s="348" t="s">
        <v>430</v>
      </c>
      <c r="AS452" s="348" t="s">
        <v>430</v>
      </c>
      <c r="AT452" s="348">
        <v>10.81</v>
      </c>
      <c r="AU452" s="351"/>
      <c r="AV452" s="346" t="s">
        <v>430</v>
      </c>
      <c r="AW452" s="346" t="s">
        <v>430</v>
      </c>
      <c r="AX452" s="346" t="s">
        <v>430</v>
      </c>
      <c r="AY452" s="346" t="s">
        <v>430</v>
      </c>
      <c r="AZ452" s="346">
        <v>10</v>
      </c>
      <c r="BA452" s="362"/>
      <c r="BB452" s="348">
        <v>14.701647610214</v>
      </c>
      <c r="BC452" s="375">
        <v>1.06805539075898</v>
      </c>
      <c r="BD452" s="375">
        <v>-2.8547541773820701E-2</v>
      </c>
      <c r="BE452" s="375">
        <v>-0.48543960619080401</v>
      </c>
      <c r="BF452" s="374"/>
      <c r="BG452" s="348">
        <v>46.1023</v>
      </c>
      <c r="BH452" s="348">
        <v>9.8501700000000003</v>
      </c>
      <c r="BI452" s="348">
        <v>39.355899999999998</v>
      </c>
      <c r="BJ452" s="348">
        <v>4.69163</v>
      </c>
      <c r="BK452" s="373"/>
      <c r="BL452" s="372" t="s">
        <v>2818</v>
      </c>
      <c r="BM452" s="372" t="s">
        <v>2819</v>
      </c>
      <c r="BN452" s="372" t="s">
        <v>2820</v>
      </c>
      <c r="BO452" s="372" t="s">
        <v>2821</v>
      </c>
      <c r="BP452" s="372" t="s">
        <v>2822</v>
      </c>
      <c r="BQ452" s="373"/>
      <c r="BR452" s="354" t="s">
        <v>476</v>
      </c>
    </row>
    <row r="453" spans="1:70" s="428" customFormat="1" x14ac:dyDescent="0.25">
      <c r="A453" s="345" t="s">
        <v>3950</v>
      </c>
      <c r="B453" s="373"/>
      <c r="C453" s="719">
        <v>45957</v>
      </c>
      <c r="D453" s="373"/>
      <c r="E453" s="346">
        <v>601.71</v>
      </c>
      <c r="F453" s="373"/>
      <c r="G453" s="347">
        <v>11.08</v>
      </c>
      <c r="H453" s="374"/>
      <c r="I453" s="348">
        <v>0.45329999999999998</v>
      </c>
      <c r="J453" s="348">
        <v>0.81889999999999996</v>
      </c>
      <c r="K453" s="348">
        <v>4.4298000000000002</v>
      </c>
      <c r="L453" s="348">
        <v>16.020900000000001</v>
      </c>
      <c r="M453" s="348">
        <v>16.264399999999998</v>
      </c>
      <c r="N453" s="350" t="s">
        <v>430</v>
      </c>
      <c r="O453" s="348" t="s">
        <v>430</v>
      </c>
      <c r="P453" s="348" t="s">
        <v>430</v>
      </c>
      <c r="Q453" s="348" t="s">
        <v>430</v>
      </c>
      <c r="R453" s="348" t="s">
        <v>430</v>
      </c>
      <c r="S453" s="348">
        <v>6.1303000000000001</v>
      </c>
      <c r="T453" s="348">
        <v>30.506499999999999</v>
      </c>
      <c r="U453" s="348">
        <v>13.5246</v>
      </c>
      <c r="V453" s="348" t="s">
        <v>430</v>
      </c>
      <c r="W453" s="348">
        <v>2.4977</v>
      </c>
      <c r="X453" s="348">
        <v>10.8</v>
      </c>
      <c r="Y453" s="374"/>
      <c r="Z453" s="346">
        <v>21</v>
      </c>
      <c r="AA453" s="346">
        <v>4</v>
      </c>
      <c r="AB453" s="346">
        <v>7</v>
      </c>
      <c r="AC453" s="346">
        <v>2</v>
      </c>
      <c r="AD453" s="346">
        <v>2</v>
      </c>
      <c r="AE453" s="346" t="s">
        <v>430</v>
      </c>
      <c r="AF453" s="346" t="s">
        <v>430</v>
      </c>
      <c r="AG453" s="346" t="s">
        <v>430</v>
      </c>
      <c r="AH453" s="346" t="s">
        <v>430</v>
      </c>
      <c r="AI453" s="346" t="s">
        <v>430</v>
      </c>
      <c r="AJ453" s="346">
        <v>10</v>
      </c>
      <c r="AK453" s="346">
        <v>2</v>
      </c>
      <c r="AL453" s="346">
        <v>2</v>
      </c>
      <c r="AM453" s="346" t="s">
        <v>430</v>
      </c>
      <c r="AN453" s="346">
        <v>6</v>
      </c>
      <c r="AO453" s="373"/>
      <c r="AP453" s="348" t="s">
        <v>430</v>
      </c>
      <c r="AQ453" s="348" t="s">
        <v>430</v>
      </c>
      <c r="AR453" s="348" t="s">
        <v>430</v>
      </c>
      <c r="AS453" s="348" t="s">
        <v>430</v>
      </c>
      <c r="AT453" s="348" t="s">
        <v>430</v>
      </c>
      <c r="AU453" s="351"/>
      <c r="AV453" s="346" t="s">
        <v>430</v>
      </c>
      <c r="AW453" s="346" t="s">
        <v>430</v>
      </c>
      <c r="AX453" s="346" t="s">
        <v>430</v>
      </c>
      <c r="AY453" s="346" t="s">
        <v>430</v>
      </c>
      <c r="AZ453" s="346" t="s">
        <v>430</v>
      </c>
      <c r="BA453" s="362"/>
      <c r="BB453" s="348">
        <v>20.444603087824099</v>
      </c>
      <c r="BC453" s="375">
        <v>1.2000688006383899</v>
      </c>
      <c r="BD453" s="375">
        <v>4.4538796538662703E-2</v>
      </c>
      <c r="BE453" s="375">
        <v>1.69696225846822</v>
      </c>
      <c r="BF453" s="374"/>
      <c r="BG453" s="348">
        <v>41.755800000000001</v>
      </c>
      <c r="BH453" s="348">
        <v>15.9419</v>
      </c>
      <c r="BI453" s="348">
        <v>41.546599999999998</v>
      </c>
      <c r="BJ453" s="348">
        <v>0.75570000000000004</v>
      </c>
      <c r="BK453" s="373"/>
      <c r="BL453" s="372" t="s">
        <v>2824</v>
      </c>
      <c r="BM453" s="372" t="s">
        <v>2825</v>
      </c>
      <c r="BN453" s="372" t="s">
        <v>2826</v>
      </c>
      <c r="BO453" s="372" t="s">
        <v>2827</v>
      </c>
      <c r="BP453" s="372" t="s">
        <v>2828</v>
      </c>
      <c r="BQ453" s="373"/>
      <c r="BR453" s="354" t="s">
        <v>611</v>
      </c>
    </row>
    <row r="454" spans="1:70" s="428" customFormat="1" x14ac:dyDescent="0.25">
      <c r="A454" s="345" t="s">
        <v>3951</v>
      </c>
      <c r="B454" s="373"/>
      <c r="C454" s="719">
        <v>43417</v>
      </c>
      <c r="D454" s="373"/>
      <c r="E454" s="346">
        <v>503.09</v>
      </c>
      <c r="F454" s="373"/>
      <c r="G454" s="347">
        <v>25.869299999999999</v>
      </c>
      <c r="H454" s="374"/>
      <c r="I454" s="348">
        <v>0.80510000000000004</v>
      </c>
      <c r="J454" s="348">
        <v>0.48630000000000001</v>
      </c>
      <c r="K454" s="348">
        <v>4.2537000000000003</v>
      </c>
      <c r="L454" s="348">
        <v>8.2623999999999995</v>
      </c>
      <c r="M454" s="348">
        <v>4.2607999999999997</v>
      </c>
      <c r="N454" s="350">
        <v>-0.64939999999999998</v>
      </c>
      <c r="O454" s="348">
        <v>-0.48870000000000002</v>
      </c>
      <c r="P454" s="348">
        <v>12.982900000000001</v>
      </c>
      <c r="Q454" s="348">
        <v>13.3453</v>
      </c>
      <c r="R454" s="348" t="s">
        <v>430</v>
      </c>
      <c r="S454" s="348">
        <v>6.3743999999999996</v>
      </c>
      <c r="T454" s="348">
        <v>17.990500000000001</v>
      </c>
      <c r="U454" s="348">
        <v>-0.2979</v>
      </c>
      <c r="V454" s="348">
        <v>0.7611</v>
      </c>
      <c r="W454" s="348">
        <v>2.4028</v>
      </c>
      <c r="X454" s="348">
        <v>13.0076</v>
      </c>
      <c r="Y454" s="374"/>
      <c r="Z454" s="346">
        <v>6</v>
      </c>
      <c r="AA454" s="346">
        <v>7</v>
      </c>
      <c r="AB454" s="346">
        <v>9</v>
      </c>
      <c r="AC454" s="346">
        <v>18</v>
      </c>
      <c r="AD454" s="346">
        <v>17</v>
      </c>
      <c r="AE454" s="346">
        <v>13</v>
      </c>
      <c r="AF454" s="346">
        <v>10</v>
      </c>
      <c r="AG454" s="346">
        <v>5</v>
      </c>
      <c r="AH454" s="346">
        <v>7</v>
      </c>
      <c r="AI454" s="346" t="s">
        <v>430</v>
      </c>
      <c r="AJ454" s="346">
        <v>8</v>
      </c>
      <c r="AK454" s="346">
        <v>19</v>
      </c>
      <c r="AL454" s="346">
        <v>18</v>
      </c>
      <c r="AM454" s="346">
        <v>14</v>
      </c>
      <c r="AN454" s="346">
        <v>7</v>
      </c>
      <c r="AO454" s="373"/>
      <c r="AP454" s="348" t="s">
        <v>430</v>
      </c>
      <c r="AQ454" s="348">
        <v>14.36</v>
      </c>
      <c r="AR454" s="348">
        <v>11.8</v>
      </c>
      <c r="AS454" s="348">
        <v>6.34</v>
      </c>
      <c r="AT454" s="348">
        <v>7.8</v>
      </c>
      <c r="AU454" s="351"/>
      <c r="AV454" s="346" t="s">
        <v>430</v>
      </c>
      <c r="AW454" s="346">
        <v>7</v>
      </c>
      <c r="AX454" s="346">
        <v>7</v>
      </c>
      <c r="AY454" s="346">
        <v>8</v>
      </c>
      <c r="AZ454" s="346">
        <v>14</v>
      </c>
      <c r="BA454" s="362"/>
      <c r="BB454" s="348">
        <v>13.625004758174599</v>
      </c>
      <c r="BC454" s="375">
        <v>0.94314782345263803</v>
      </c>
      <c r="BD454" s="375">
        <v>4.3855299217145399E-2</v>
      </c>
      <c r="BE454" s="375">
        <v>0.16081744967455799</v>
      </c>
      <c r="BF454" s="374"/>
      <c r="BG454" s="348">
        <v>63.959600000000002</v>
      </c>
      <c r="BH454" s="348">
        <v>14.0646</v>
      </c>
      <c r="BI454" s="348">
        <v>20.0791</v>
      </c>
      <c r="BJ454" s="348">
        <v>1.8967000000000001</v>
      </c>
      <c r="BK454" s="373"/>
      <c r="BL454" s="372" t="s">
        <v>2830</v>
      </c>
      <c r="BM454" s="372" t="s">
        <v>2831</v>
      </c>
      <c r="BN454" s="372" t="s">
        <v>2832</v>
      </c>
      <c r="BO454" s="372" t="s">
        <v>2833</v>
      </c>
      <c r="BP454" s="372" t="s">
        <v>2834</v>
      </c>
      <c r="BQ454" s="373"/>
      <c r="BR454" s="354" t="s">
        <v>476</v>
      </c>
    </row>
    <row r="455" spans="1:70" s="428" customFormat="1" x14ac:dyDescent="0.25">
      <c r="A455" s="345" t="s">
        <v>3952</v>
      </c>
      <c r="B455" s="373"/>
      <c r="C455" s="719">
        <v>45708</v>
      </c>
      <c r="D455" s="373"/>
      <c r="E455" s="346">
        <v>494.48</v>
      </c>
      <c r="F455" s="373"/>
      <c r="G455" s="347">
        <v>11.606</v>
      </c>
      <c r="H455" s="374"/>
      <c r="I455" s="348">
        <v>0.64259999999999995</v>
      </c>
      <c r="J455" s="348">
        <v>-0.31780000000000003</v>
      </c>
      <c r="K455" s="348">
        <v>2.7280000000000002</v>
      </c>
      <c r="L455" s="348">
        <v>6.9234</v>
      </c>
      <c r="M455" s="348">
        <v>3.9163000000000001</v>
      </c>
      <c r="N455" s="350">
        <v>0.81569999999999998</v>
      </c>
      <c r="O455" s="348" t="s">
        <v>430</v>
      </c>
      <c r="P455" s="348" t="s">
        <v>430</v>
      </c>
      <c r="Q455" s="348" t="s">
        <v>430</v>
      </c>
      <c r="R455" s="348" t="s">
        <v>430</v>
      </c>
      <c r="S455" s="348">
        <v>4.9339000000000004</v>
      </c>
      <c r="T455" s="348">
        <v>17.099799999999998</v>
      </c>
      <c r="U455" s="348">
        <v>-0.53820000000000001</v>
      </c>
      <c r="V455" s="348">
        <v>1.3828</v>
      </c>
      <c r="W455" s="348">
        <v>0.70540000000000003</v>
      </c>
      <c r="X455" s="348">
        <v>10.4689</v>
      </c>
      <c r="Y455" s="374"/>
      <c r="Z455" s="346">
        <v>18</v>
      </c>
      <c r="AA455" s="346">
        <v>21</v>
      </c>
      <c r="AB455" s="346">
        <v>21</v>
      </c>
      <c r="AC455" s="346">
        <v>22</v>
      </c>
      <c r="AD455" s="346">
        <v>18</v>
      </c>
      <c r="AE455" s="346">
        <v>8</v>
      </c>
      <c r="AF455" s="346" t="s">
        <v>430</v>
      </c>
      <c r="AG455" s="346" t="s">
        <v>430</v>
      </c>
      <c r="AH455" s="346" t="s">
        <v>430</v>
      </c>
      <c r="AI455" s="346" t="s">
        <v>430</v>
      </c>
      <c r="AJ455" s="346">
        <v>19</v>
      </c>
      <c r="AK455" s="346">
        <v>21</v>
      </c>
      <c r="AL455" s="346">
        <v>20</v>
      </c>
      <c r="AM455" s="346">
        <v>10</v>
      </c>
      <c r="AN455" s="346">
        <v>22</v>
      </c>
      <c r="AO455" s="373"/>
      <c r="AP455" s="348" t="s">
        <v>430</v>
      </c>
      <c r="AQ455" s="348" t="s">
        <v>430</v>
      </c>
      <c r="AR455" s="348" t="s">
        <v>430</v>
      </c>
      <c r="AS455" s="348" t="s">
        <v>430</v>
      </c>
      <c r="AT455" s="348">
        <v>7.04</v>
      </c>
      <c r="AU455" s="351"/>
      <c r="AV455" s="346" t="s">
        <v>430</v>
      </c>
      <c r="AW455" s="346" t="s">
        <v>430</v>
      </c>
      <c r="AX455" s="346" t="s">
        <v>430</v>
      </c>
      <c r="AY455" s="346" t="s">
        <v>430</v>
      </c>
      <c r="AZ455" s="346">
        <v>15</v>
      </c>
      <c r="BA455" s="362"/>
      <c r="BB455" s="348">
        <v>12.295622143973199</v>
      </c>
      <c r="BC455" s="375">
        <v>0.94356677163379199</v>
      </c>
      <c r="BD455" s="375">
        <v>3.62652071484365E-2</v>
      </c>
      <c r="BE455" s="375">
        <v>7.1506589373785706E-2</v>
      </c>
      <c r="BF455" s="374"/>
      <c r="BG455" s="348">
        <v>64.388199999999998</v>
      </c>
      <c r="BH455" s="348">
        <v>19.9269</v>
      </c>
      <c r="BI455" s="348">
        <v>12.8851</v>
      </c>
      <c r="BJ455" s="348">
        <v>2.7997999999999998</v>
      </c>
      <c r="BK455" s="373"/>
      <c r="BL455" s="372" t="s">
        <v>2836</v>
      </c>
      <c r="BM455" s="372" t="s">
        <v>2837</v>
      </c>
      <c r="BN455" s="372" t="s">
        <v>2838</v>
      </c>
      <c r="BO455" s="372" t="s">
        <v>2839</v>
      </c>
      <c r="BP455" s="372" t="s">
        <v>2840</v>
      </c>
      <c r="BQ455" s="373"/>
      <c r="BR455" s="354" t="s">
        <v>476</v>
      </c>
    </row>
    <row r="456" spans="1:70" s="428" customFormat="1" x14ac:dyDescent="0.25">
      <c r="A456" s="345" t="s">
        <v>3953</v>
      </c>
      <c r="B456" s="373"/>
      <c r="C456" s="719">
        <v>45982</v>
      </c>
      <c r="D456" s="373"/>
      <c r="E456" s="346">
        <v>469.553</v>
      </c>
      <c r="F456" s="373"/>
      <c r="G456" s="347">
        <v>10.0471</v>
      </c>
      <c r="H456" s="374"/>
      <c r="I456" s="348">
        <v>0.33960000000000001</v>
      </c>
      <c r="J456" s="348">
        <v>-0.21160000000000001</v>
      </c>
      <c r="K456" s="348">
        <v>1.9813000000000001</v>
      </c>
      <c r="L456" s="348">
        <v>6.6547999999999998</v>
      </c>
      <c r="M456" s="348">
        <v>3.4738000000000002</v>
      </c>
      <c r="N456" s="350" t="s">
        <v>430</v>
      </c>
      <c r="O456" s="348" t="s">
        <v>430</v>
      </c>
      <c r="P456" s="348" t="s">
        <v>430</v>
      </c>
      <c r="Q456" s="348" t="s">
        <v>430</v>
      </c>
      <c r="R456" s="348" t="s">
        <v>430</v>
      </c>
      <c r="S456" s="348">
        <v>3.8031000000000001</v>
      </c>
      <c r="T456" s="348">
        <v>17.647500000000001</v>
      </c>
      <c r="U456" s="348">
        <v>0.6925</v>
      </c>
      <c r="V456" s="348" t="s">
        <v>430</v>
      </c>
      <c r="W456" s="348">
        <v>0.75009999999999999</v>
      </c>
      <c r="X456" s="348">
        <v>0.47099999999999997</v>
      </c>
      <c r="Y456" s="374"/>
      <c r="Z456" s="346">
        <v>23</v>
      </c>
      <c r="AA456" s="346">
        <v>18</v>
      </c>
      <c r="AB456" s="346">
        <v>22</v>
      </c>
      <c r="AC456" s="346">
        <v>23</v>
      </c>
      <c r="AD456" s="346">
        <v>20</v>
      </c>
      <c r="AE456" s="346" t="s">
        <v>430</v>
      </c>
      <c r="AF456" s="346" t="s">
        <v>430</v>
      </c>
      <c r="AG456" s="346" t="s">
        <v>430</v>
      </c>
      <c r="AH456" s="346" t="s">
        <v>430</v>
      </c>
      <c r="AI456" s="346" t="s">
        <v>430</v>
      </c>
      <c r="AJ456" s="346">
        <v>22</v>
      </c>
      <c r="AK456" s="346">
        <v>20</v>
      </c>
      <c r="AL456" s="346">
        <v>15</v>
      </c>
      <c r="AM456" s="346" t="s">
        <v>430</v>
      </c>
      <c r="AN456" s="346">
        <v>20</v>
      </c>
      <c r="AO456" s="373"/>
      <c r="AP456" s="348" t="s">
        <v>430</v>
      </c>
      <c r="AQ456" s="348" t="s">
        <v>430</v>
      </c>
      <c r="AR456" s="348" t="s">
        <v>430</v>
      </c>
      <c r="AS456" s="348" t="s">
        <v>430</v>
      </c>
      <c r="AT456" s="348" t="s">
        <v>430</v>
      </c>
      <c r="AU456" s="351"/>
      <c r="AV456" s="346" t="s">
        <v>430</v>
      </c>
      <c r="AW456" s="346" t="s">
        <v>430</v>
      </c>
      <c r="AX456" s="346" t="s">
        <v>430</v>
      </c>
      <c r="AY456" s="346" t="s">
        <v>430</v>
      </c>
      <c r="AZ456" s="346" t="s">
        <v>430</v>
      </c>
      <c r="BA456" s="362"/>
      <c r="BB456" s="348">
        <v>18.1876741982759</v>
      </c>
      <c r="BC456" s="375">
        <v>1.04296811665003</v>
      </c>
      <c r="BD456" s="375">
        <v>-1.13732939306326E-2</v>
      </c>
      <c r="BE456" s="375">
        <v>0.18308100218305901</v>
      </c>
      <c r="BF456" s="374"/>
      <c r="BG456" s="348">
        <v>43.030700000000003</v>
      </c>
      <c r="BH456" s="348">
        <v>28.610800000000001</v>
      </c>
      <c r="BI456" s="348">
        <v>26.402100000000001</v>
      </c>
      <c r="BJ456" s="348">
        <v>1.9563999999999999</v>
      </c>
      <c r="BK456" s="373"/>
      <c r="BL456" s="372" t="s">
        <v>2842</v>
      </c>
      <c r="BM456" s="372" t="s">
        <v>2843</v>
      </c>
      <c r="BN456" s="372" t="s">
        <v>2844</v>
      </c>
      <c r="BO456" s="372" t="s">
        <v>2845</v>
      </c>
      <c r="BP456" s="372" t="s">
        <v>2846</v>
      </c>
      <c r="BQ456" s="373"/>
      <c r="BR456" s="354" t="s">
        <v>476</v>
      </c>
    </row>
    <row r="457" spans="1:70" s="428" customFormat="1" x14ac:dyDescent="0.25">
      <c r="A457" s="345" t="s">
        <v>3954</v>
      </c>
      <c r="B457" s="373"/>
      <c r="C457" s="719">
        <v>45646</v>
      </c>
      <c r="D457" s="373"/>
      <c r="E457" s="346">
        <v>372.75</v>
      </c>
      <c r="F457" s="373"/>
      <c r="G457" s="347">
        <v>11.6</v>
      </c>
      <c r="H457" s="374"/>
      <c r="I457" s="348">
        <v>1.0452999999999999</v>
      </c>
      <c r="J457" s="348">
        <v>0</v>
      </c>
      <c r="K457" s="348">
        <v>2.8369</v>
      </c>
      <c r="L457" s="348">
        <v>8.5126000000000008</v>
      </c>
      <c r="M457" s="348">
        <v>7.8067000000000002</v>
      </c>
      <c r="N457" s="350">
        <v>3.4790000000000001</v>
      </c>
      <c r="O457" s="348" t="s">
        <v>430</v>
      </c>
      <c r="P457" s="348" t="s">
        <v>430</v>
      </c>
      <c r="Q457" s="348" t="s">
        <v>430</v>
      </c>
      <c r="R457" s="348" t="s">
        <v>430</v>
      </c>
      <c r="S457" s="348">
        <v>7.1098999999999997</v>
      </c>
      <c r="T457" s="348">
        <v>19.096499999999999</v>
      </c>
      <c r="U457" s="348">
        <v>2.7458</v>
      </c>
      <c r="V457" s="348">
        <v>4.9774000000000003</v>
      </c>
      <c r="W457" s="348">
        <v>1.5762</v>
      </c>
      <c r="X457" s="348">
        <v>9.3191000000000006</v>
      </c>
      <c r="Y457" s="374"/>
      <c r="Z457" s="346">
        <v>2</v>
      </c>
      <c r="AA457" s="346">
        <v>12</v>
      </c>
      <c r="AB457" s="346">
        <v>20</v>
      </c>
      <c r="AC457" s="346">
        <v>15</v>
      </c>
      <c r="AD457" s="346">
        <v>9</v>
      </c>
      <c r="AE457" s="346">
        <v>4</v>
      </c>
      <c r="AF457" s="346" t="s">
        <v>430</v>
      </c>
      <c r="AG457" s="346" t="s">
        <v>430</v>
      </c>
      <c r="AH457" s="346" t="s">
        <v>430</v>
      </c>
      <c r="AI457" s="346" t="s">
        <v>430</v>
      </c>
      <c r="AJ457" s="346">
        <v>5</v>
      </c>
      <c r="AK457" s="346">
        <v>16</v>
      </c>
      <c r="AL457" s="346">
        <v>7</v>
      </c>
      <c r="AM457" s="346">
        <v>5</v>
      </c>
      <c r="AN457" s="346">
        <v>11</v>
      </c>
      <c r="AO457" s="373"/>
      <c r="AP457" s="348" t="s">
        <v>430</v>
      </c>
      <c r="AQ457" s="348" t="s">
        <v>430</v>
      </c>
      <c r="AR457" s="348" t="s">
        <v>430</v>
      </c>
      <c r="AS457" s="348" t="s">
        <v>430</v>
      </c>
      <c r="AT457" s="348">
        <v>12.86</v>
      </c>
      <c r="AU457" s="351"/>
      <c r="AV457" s="346" t="s">
        <v>430</v>
      </c>
      <c r="AW457" s="346" t="s">
        <v>430</v>
      </c>
      <c r="AX457" s="346" t="s">
        <v>430</v>
      </c>
      <c r="AY457" s="346" t="s">
        <v>430</v>
      </c>
      <c r="AZ457" s="346">
        <v>5</v>
      </c>
      <c r="BA457" s="362"/>
      <c r="BB457" s="348">
        <v>12.303776281730199</v>
      </c>
      <c r="BC457" s="375">
        <v>0.86514225091109598</v>
      </c>
      <c r="BD457" s="375">
        <v>2.92920905607317E-2</v>
      </c>
      <c r="BE457" s="375">
        <v>0.30714985640978898</v>
      </c>
      <c r="BF457" s="374"/>
      <c r="BG457" s="348">
        <v>45.387700000000002</v>
      </c>
      <c r="BH457" s="348">
        <v>27.939499999999999</v>
      </c>
      <c r="BI457" s="348">
        <v>23.683499999999999</v>
      </c>
      <c r="BJ457" s="348">
        <v>2.9893000000000001</v>
      </c>
      <c r="BK457" s="373"/>
      <c r="BL457" s="372" t="s">
        <v>2848</v>
      </c>
      <c r="BM457" s="372" t="s">
        <v>2849</v>
      </c>
      <c r="BN457" s="372" t="s">
        <v>2850</v>
      </c>
      <c r="BO457" s="372" t="s">
        <v>2851</v>
      </c>
      <c r="BP457" s="372" t="s">
        <v>2852</v>
      </c>
      <c r="BQ457" s="373"/>
      <c r="BR457" s="354" t="s">
        <v>476</v>
      </c>
    </row>
    <row r="458" spans="1:70" s="428" customFormat="1" x14ac:dyDescent="0.25">
      <c r="A458" s="345" t="s">
        <v>3955</v>
      </c>
      <c r="B458" s="373"/>
      <c r="C458" s="719">
        <v>45715</v>
      </c>
      <c r="D458" s="373"/>
      <c r="E458" s="346">
        <v>372.88</v>
      </c>
      <c r="F458" s="373"/>
      <c r="G458" s="347">
        <v>12.2371</v>
      </c>
      <c r="H458" s="374"/>
      <c r="I458" s="348">
        <v>0.51580000000000004</v>
      </c>
      <c r="J458" s="348">
        <v>-0.27710000000000001</v>
      </c>
      <c r="K458" s="348">
        <v>3.9676999999999998</v>
      </c>
      <c r="L458" s="348">
        <v>10.677899999999999</v>
      </c>
      <c r="M458" s="348">
        <v>8.6448</v>
      </c>
      <c r="N458" s="350">
        <v>4.3018000000000001</v>
      </c>
      <c r="O458" s="348" t="s">
        <v>430</v>
      </c>
      <c r="P458" s="348" t="s">
        <v>430</v>
      </c>
      <c r="Q458" s="348" t="s">
        <v>430</v>
      </c>
      <c r="R458" s="348" t="s">
        <v>430</v>
      </c>
      <c r="S458" s="348">
        <v>6.9004000000000003</v>
      </c>
      <c r="T458" s="348">
        <v>22.303699999999999</v>
      </c>
      <c r="U458" s="348">
        <v>4.2812999999999999</v>
      </c>
      <c r="V458" s="348">
        <v>5.9745999999999997</v>
      </c>
      <c r="W458" s="348">
        <v>1.5669999999999999</v>
      </c>
      <c r="X458" s="348">
        <v>14.65</v>
      </c>
      <c r="Y458" s="374"/>
      <c r="Z458" s="346">
        <v>20</v>
      </c>
      <c r="AA458" s="346">
        <v>20</v>
      </c>
      <c r="AB458" s="346">
        <v>11</v>
      </c>
      <c r="AC458" s="346">
        <v>6</v>
      </c>
      <c r="AD458" s="346">
        <v>7</v>
      </c>
      <c r="AE458" s="346">
        <v>3</v>
      </c>
      <c r="AF458" s="346" t="s">
        <v>430</v>
      </c>
      <c r="AG458" s="346" t="s">
        <v>430</v>
      </c>
      <c r="AH458" s="346" t="s">
        <v>430</v>
      </c>
      <c r="AI458" s="346" t="s">
        <v>430</v>
      </c>
      <c r="AJ458" s="346">
        <v>6</v>
      </c>
      <c r="AK458" s="346">
        <v>6</v>
      </c>
      <c r="AL458" s="346">
        <v>6</v>
      </c>
      <c r="AM458" s="346">
        <v>3</v>
      </c>
      <c r="AN458" s="346">
        <v>12</v>
      </c>
      <c r="AO458" s="373"/>
      <c r="AP458" s="348" t="s">
        <v>430</v>
      </c>
      <c r="AQ458" s="348" t="s">
        <v>430</v>
      </c>
      <c r="AR458" s="348" t="s">
        <v>430</v>
      </c>
      <c r="AS458" s="348" t="s">
        <v>430</v>
      </c>
      <c r="AT458" s="348">
        <v>15.28</v>
      </c>
      <c r="AU458" s="351"/>
      <c r="AV458" s="346" t="s">
        <v>430</v>
      </c>
      <c r="AW458" s="346" t="s">
        <v>430</v>
      </c>
      <c r="AX458" s="346" t="s">
        <v>430</v>
      </c>
      <c r="AY458" s="346" t="s">
        <v>430</v>
      </c>
      <c r="AZ458" s="346">
        <v>3</v>
      </c>
      <c r="BA458" s="362"/>
      <c r="BB458" s="348">
        <v>12.5333152561763</v>
      </c>
      <c r="BC458" s="375">
        <v>0.91388656293536097</v>
      </c>
      <c r="BD458" s="375">
        <v>5.0312992764602903E-2</v>
      </c>
      <c r="BE458" s="375">
        <v>0.27309946125245899</v>
      </c>
      <c r="BF458" s="374"/>
      <c r="BG458" s="348">
        <v>69.635000000000005</v>
      </c>
      <c r="BH458" s="348">
        <v>17.863900000000001</v>
      </c>
      <c r="BI458" s="348">
        <v>11.199400000000001</v>
      </c>
      <c r="BJ458" s="348">
        <v>1.3017000000000001</v>
      </c>
      <c r="BK458" s="373"/>
      <c r="BL458" s="372" t="s">
        <v>2854</v>
      </c>
      <c r="BM458" s="372" t="s">
        <v>2855</v>
      </c>
      <c r="BN458" s="372" t="s">
        <v>2856</v>
      </c>
      <c r="BO458" s="372" t="s">
        <v>2857</v>
      </c>
      <c r="BP458" s="372" t="s">
        <v>2858</v>
      </c>
      <c r="BQ458" s="373"/>
      <c r="BR458" s="354" t="s">
        <v>611</v>
      </c>
    </row>
    <row r="459" spans="1:70" s="428" customFormat="1" x14ac:dyDescent="0.25">
      <c r="A459" s="345" t="s">
        <v>3956</v>
      </c>
      <c r="B459" s="373"/>
      <c r="C459" s="719">
        <v>46013</v>
      </c>
      <c r="D459" s="373"/>
      <c r="E459" s="346">
        <v>336.99099999999999</v>
      </c>
      <c r="F459" s="373"/>
      <c r="G459" s="347">
        <v>10.1</v>
      </c>
      <c r="H459" s="374"/>
      <c r="I459" s="348">
        <v>0.7984</v>
      </c>
      <c r="J459" s="348">
        <v>0.59760000000000002</v>
      </c>
      <c r="K459" s="348">
        <v>3.6960999999999999</v>
      </c>
      <c r="L459" s="348">
        <v>10.1418</v>
      </c>
      <c r="M459" s="348">
        <v>6.9915000000000003</v>
      </c>
      <c r="N459" s="350" t="s">
        <v>430</v>
      </c>
      <c r="O459" s="348" t="s">
        <v>430</v>
      </c>
      <c r="P459" s="348" t="s">
        <v>430</v>
      </c>
      <c r="Q459" s="348" t="s">
        <v>430</v>
      </c>
      <c r="R459" s="348" t="s">
        <v>430</v>
      </c>
      <c r="S459" s="348">
        <v>5.3179999999999996</v>
      </c>
      <c r="T459" s="348">
        <v>20.6691</v>
      </c>
      <c r="U459" s="348">
        <v>0.69789999999999996</v>
      </c>
      <c r="V459" s="348" t="s">
        <v>430</v>
      </c>
      <c r="W459" s="348">
        <v>2.5381</v>
      </c>
      <c r="X459" s="348">
        <v>1</v>
      </c>
      <c r="Y459" s="374"/>
      <c r="Z459" s="346">
        <v>8</v>
      </c>
      <c r="AA459" s="346">
        <v>5</v>
      </c>
      <c r="AB459" s="346">
        <v>13</v>
      </c>
      <c r="AC459" s="346">
        <v>11</v>
      </c>
      <c r="AD459" s="346">
        <v>10</v>
      </c>
      <c r="AE459" s="346" t="s">
        <v>430</v>
      </c>
      <c r="AF459" s="346" t="s">
        <v>430</v>
      </c>
      <c r="AG459" s="346" t="s">
        <v>430</v>
      </c>
      <c r="AH459" s="346" t="s">
        <v>430</v>
      </c>
      <c r="AI459" s="346" t="s">
        <v>430</v>
      </c>
      <c r="AJ459" s="346">
        <v>17</v>
      </c>
      <c r="AK459" s="346">
        <v>11</v>
      </c>
      <c r="AL459" s="346">
        <v>14</v>
      </c>
      <c r="AM459" s="346" t="s">
        <v>430</v>
      </c>
      <c r="AN459" s="346">
        <v>5</v>
      </c>
      <c r="AO459" s="373"/>
      <c r="AP459" s="348" t="s">
        <v>430</v>
      </c>
      <c r="AQ459" s="348" t="s">
        <v>430</v>
      </c>
      <c r="AR459" s="348" t="s">
        <v>430</v>
      </c>
      <c r="AS459" s="348" t="s">
        <v>430</v>
      </c>
      <c r="AT459" s="348" t="s">
        <v>430</v>
      </c>
      <c r="AU459" s="351"/>
      <c r="AV459" s="346" t="s">
        <v>430</v>
      </c>
      <c r="AW459" s="346" t="s">
        <v>430</v>
      </c>
      <c r="AX459" s="346" t="s">
        <v>430</v>
      </c>
      <c r="AY459" s="346" t="s">
        <v>430</v>
      </c>
      <c r="AZ459" s="346" t="s">
        <v>430</v>
      </c>
      <c r="BA459" s="362"/>
      <c r="BB459" s="348">
        <v>17.285012340146199</v>
      </c>
      <c r="BC459" s="375">
        <v>0.98483249611100698</v>
      </c>
      <c r="BD459" s="375">
        <v>3.0445145595199299E-2</v>
      </c>
      <c r="BE459" s="375">
        <v>0.27870348016655799</v>
      </c>
      <c r="BF459" s="374"/>
      <c r="BG459" s="348">
        <v>51.117899999999999</v>
      </c>
      <c r="BH459" s="348">
        <v>26.660599999999999</v>
      </c>
      <c r="BI459" s="348">
        <v>21.139800000000001</v>
      </c>
      <c r="BJ459" s="348">
        <v>1.0817000000000001</v>
      </c>
      <c r="BK459" s="373"/>
      <c r="BL459" s="372" t="s">
        <v>2860</v>
      </c>
      <c r="BM459" s="372" t="s">
        <v>2861</v>
      </c>
      <c r="BN459" s="372" t="s">
        <v>2862</v>
      </c>
      <c r="BO459" s="372" t="s">
        <v>2863</v>
      </c>
      <c r="BP459" s="372" t="s">
        <v>2864</v>
      </c>
      <c r="BQ459" s="373"/>
      <c r="BR459" s="354" t="s">
        <v>443</v>
      </c>
    </row>
    <row r="460" spans="1:70" s="428" customFormat="1" x14ac:dyDescent="0.25">
      <c r="A460" s="345" t="s">
        <v>3957</v>
      </c>
      <c r="B460" s="373"/>
      <c r="C460" s="719">
        <v>45315</v>
      </c>
      <c r="D460" s="373"/>
      <c r="E460" s="346">
        <v>190.499</v>
      </c>
      <c r="F460" s="373"/>
      <c r="G460" s="347">
        <v>10.5016</v>
      </c>
      <c r="H460" s="374"/>
      <c r="I460" s="348">
        <v>0.26350000000000001</v>
      </c>
      <c r="J460" s="348">
        <v>-0.17019999999999999</v>
      </c>
      <c r="K460" s="348">
        <v>-1.4036</v>
      </c>
      <c r="L460" s="348">
        <v>7.7539999999999996</v>
      </c>
      <c r="M460" s="348">
        <v>12.412800000000001</v>
      </c>
      <c r="N460" s="350">
        <v>3.4009</v>
      </c>
      <c r="O460" s="348">
        <v>-5.4284999999999997</v>
      </c>
      <c r="P460" s="348" t="s">
        <v>430</v>
      </c>
      <c r="Q460" s="348" t="s">
        <v>430</v>
      </c>
      <c r="R460" s="348" t="s">
        <v>430</v>
      </c>
      <c r="S460" s="348">
        <v>7.9100000000000004E-2</v>
      </c>
      <c r="T460" s="348">
        <v>24.0532</v>
      </c>
      <c r="U460" s="348">
        <v>6.1840000000000002</v>
      </c>
      <c r="V460" s="348">
        <v>5.8939000000000004</v>
      </c>
      <c r="W460" s="348">
        <v>1.4089</v>
      </c>
      <c r="X460" s="348">
        <v>1.9207000000000001</v>
      </c>
      <c r="Y460" s="374"/>
      <c r="Z460" s="346">
        <v>24</v>
      </c>
      <c r="AA460" s="346">
        <v>17</v>
      </c>
      <c r="AB460" s="346">
        <v>24</v>
      </c>
      <c r="AC460" s="346">
        <v>20</v>
      </c>
      <c r="AD460" s="346">
        <v>4</v>
      </c>
      <c r="AE460" s="346">
        <v>5</v>
      </c>
      <c r="AF460" s="346">
        <v>14</v>
      </c>
      <c r="AG460" s="346" t="s">
        <v>430</v>
      </c>
      <c r="AH460" s="346" t="s">
        <v>430</v>
      </c>
      <c r="AI460" s="346" t="s">
        <v>430</v>
      </c>
      <c r="AJ460" s="346">
        <v>24</v>
      </c>
      <c r="AK460" s="346">
        <v>5</v>
      </c>
      <c r="AL460" s="346">
        <v>5</v>
      </c>
      <c r="AM460" s="346">
        <v>4</v>
      </c>
      <c r="AN460" s="346">
        <v>15</v>
      </c>
      <c r="AO460" s="373"/>
      <c r="AP460" s="348" t="s">
        <v>430</v>
      </c>
      <c r="AQ460" s="348" t="s">
        <v>430</v>
      </c>
      <c r="AR460" s="348" t="s">
        <v>430</v>
      </c>
      <c r="AS460" s="348" t="s">
        <v>430</v>
      </c>
      <c r="AT460" s="348">
        <v>14.75</v>
      </c>
      <c r="AU460" s="351"/>
      <c r="AV460" s="346" t="s">
        <v>430</v>
      </c>
      <c r="AW460" s="346" t="s">
        <v>430</v>
      </c>
      <c r="AX460" s="346" t="s">
        <v>430</v>
      </c>
      <c r="AY460" s="346" t="s">
        <v>430</v>
      </c>
      <c r="AZ460" s="346">
        <v>4</v>
      </c>
      <c r="BA460" s="362"/>
      <c r="BB460" s="348">
        <v>13.5568006001869</v>
      </c>
      <c r="BC460" s="375">
        <v>0.70926426494017303</v>
      </c>
      <c r="BD460" s="375">
        <v>-2.6884591111284498E-2</v>
      </c>
      <c r="BE460" s="375">
        <v>-0.54389509335133501</v>
      </c>
      <c r="BF460" s="374"/>
      <c r="BG460" s="348">
        <v>11.263299999999999</v>
      </c>
      <c r="BH460" s="348">
        <v>20.5947</v>
      </c>
      <c r="BI460" s="348">
        <v>55.019500000000001</v>
      </c>
      <c r="BJ460" s="348">
        <v>13.1225</v>
      </c>
      <c r="BK460" s="373"/>
      <c r="BL460" s="372" t="s">
        <v>2866</v>
      </c>
      <c r="BM460" s="372" t="s">
        <v>2867</v>
      </c>
      <c r="BN460" s="372" t="s">
        <v>2868</v>
      </c>
      <c r="BO460" s="372" t="s">
        <v>1888</v>
      </c>
      <c r="BP460" s="372" t="s">
        <v>2869</v>
      </c>
      <c r="BQ460" s="373"/>
      <c r="BR460" s="354" t="s">
        <v>548</v>
      </c>
    </row>
    <row r="461" spans="1:70" s="428" customFormat="1" x14ac:dyDescent="0.25">
      <c r="A461" s="345" t="s">
        <v>3958</v>
      </c>
      <c r="B461" s="373"/>
      <c r="C461" s="719">
        <v>46063</v>
      </c>
      <c r="D461" s="373"/>
      <c r="E461" s="346">
        <v>138.5</v>
      </c>
      <c r="F461" s="373"/>
      <c r="G461" s="347">
        <v>10.59</v>
      </c>
      <c r="H461" s="374"/>
      <c r="I461" s="348">
        <v>0.7228</v>
      </c>
      <c r="J461" s="348">
        <v>0.104</v>
      </c>
      <c r="K461" s="348">
        <v>3.0455999999999999</v>
      </c>
      <c r="L461" s="348">
        <v>10.5428</v>
      </c>
      <c r="M461" s="348">
        <v>8.8610000000000007</v>
      </c>
      <c r="N461" s="350" t="s">
        <v>430</v>
      </c>
      <c r="O461" s="348" t="s">
        <v>430</v>
      </c>
      <c r="P461" s="348" t="s">
        <v>430</v>
      </c>
      <c r="Q461" s="348" t="s">
        <v>430</v>
      </c>
      <c r="R461" s="348" t="s">
        <v>430</v>
      </c>
      <c r="S461" s="348">
        <v>5.5621999999999998</v>
      </c>
      <c r="T461" s="348">
        <v>22.145299999999999</v>
      </c>
      <c r="U461" s="348" t="s">
        <v>430</v>
      </c>
      <c r="V461" s="348" t="s">
        <v>430</v>
      </c>
      <c r="W461" s="348">
        <v>1.5047999999999999</v>
      </c>
      <c r="X461" s="348">
        <v>5.9</v>
      </c>
      <c r="Y461" s="374"/>
      <c r="Z461" s="346">
        <v>14</v>
      </c>
      <c r="AA461" s="346">
        <v>11</v>
      </c>
      <c r="AB461" s="346">
        <v>17</v>
      </c>
      <c r="AC461" s="346">
        <v>8</v>
      </c>
      <c r="AD461" s="346">
        <v>6</v>
      </c>
      <c r="AE461" s="346" t="s">
        <v>430</v>
      </c>
      <c r="AF461" s="346" t="s">
        <v>430</v>
      </c>
      <c r="AG461" s="346" t="s">
        <v>430</v>
      </c>
      <c r="AH461" s="346" t="s">
        <v>430</v>
      </c>
      <c r="AI461" s="346" t="s">
        <v>430</v>
      </c>
      <c r="AJ461" s="346">
        <v>14</v>
      </c>
      <c r="AK461" s="346">
        <v>7</v>
      </c>
      <c r="AL461" s="346" t="s">
        <v>430</v>
      </c>
      <c r="AM461" s="346" t="s">
        <v>430</v>
      </c>
      <c r="AN461" s="346">
        <v>13</v>
      </c>
      <c r="AO461" s="373"/>
      <c r="AP461" s="348" t="s">
        <v>430</v>
      </c>
      <c r="AQ461" s="348" t="s">
        <v>430</v>
      </c>
      <c r="AR461" s="348" t="s">
        <v>430</v>
      </c>
      <c r="AS461" s="348" t="s">
        <v>430</v>
      </c>
      <c r="AT461" s="348" t="s">
        <v>430</v>
      </c>
      <c r="AU461" s="351"/>
      <c r="AV461" s="346" t="s">
        <v>430</v>
      </c>
      <c r="AW461" s="346" t="s">
        <v>430</v>
      </c>
      <c r="AX461" s="346" t="s">
        <v>430</v>
      </c>
      <c r="AY461" s="346" t="s">
        <v>430</v>
      </c>
      <c r="AZ461" s="346" t="s">
        <v>430</v>
      </c>
      <c r="BA461" s="362"/>
      <c r="BB461" s="348">
        <v>18.892610269569602</v>
      </c>
      <c r="BC461" s="375">
        <v>0.98681622545505099</v>
      </c>
      <c r="BD461" s="375">
        <v>5.8518444238883097E-2</v>
      </c>
      <c r="BE461" s="375">
        <v>0.81837789071052203</v>
      </c>
      <c r="BF461" s="374"/>
      <c r="BG461" s="348">
        <v>46.505299999999998</v>
      </c>
      <c r="BH461" s="348">
        <v>12.1921</v>
      </c>
      <c r="BI461" s="348">
        <v>30.6935</v>
      </c>
      <c r="BJ461" s="348">
        <v>10.6091</v>
      </c>
      <c r="BK461" s="373"/>
      <c r="BL461" s="372" t="s">
        <v>2871</v>
      </c>
      <c r="BM461" s="372" t="s">
        <v>2872</v>
      </c>
      <c r="BN461" s="372" t="s">
        <v>2873</v>
      </c>
      <c r="BO461" s="372" t="s">
        <v>2874</v>
      </c>
      <c r="BP461" s="372" t="s">
        <v>2875</v>
      </c>
      <c r="BQ461" s="373"/>
      <c r="BR461" s="354" t="s">
        <v>555</v>
      </c>
    </row>
    <row r="462" spans="1:70" s="428" customFormat="1" x14ac:dyDescent="0.25">
      <c r="A462" s="884" t="s">
        <v>93</v>
      </c>
      <c r="B462" s="402"/>
      <c r="C462" s="724"/>
      <c r="D462" s="402"/>
      <c r="E462" s="403"/>
      <c r="F462" s="402"/>
      <c r="G462" s="404"/>
      <c r="H462" s="406"/>
      <c r="I462" s="405">
        <v>0.71589999999999998</v>
      </c>
      <c r="J462" s="405">
        <v>0.1181</v>
      </c>
      <c r="K462" s="405">
        <v>3.7484999999999999</v>
      </c>
      <c r="L462" s="405">
        <v>9.8907000000000007</v>
      </c>
      <c r="M462" s="405">
        <v>7.5994999999999999</v>
      </c>
      <c r="N462" s="407">
        <v>0.59650000000000003</v>
      </c>
      <c r="O462" s="405">
        <v>0.73270000000000002</v>
      </c>
      <c r="P462" s="405">
        <v>12.7676</v>
      </c>
      <c r="Q462" s="405">
        <v>13.7867</v>
      </c>
      <c r="R462" s="405">
        <v>14.551600000000001</v>
      </c>
      <c r="S462" s="405">
        <v>6.0321999999999996</v>
      </c>
      <c r="T462" s="405">
        <v>21.3416</v>
      </c>
      <c r="U462" s="405">
        <v>2.5211999999999999</v>
      </c>
      <c r="V462" s="405">
        <v>2.4237000000000002</v>
      </c>
      <c r="W462" s="405">
        <v>1.7179</v>
      </c>
      <c r="X462" s="405">
        <v>11.1724</v>
      </c>
      <c r="Y462" s="406"/>
      <c r="Z462" s="403">
        <v>24</v>
      </c>
      <c r="AA462" s="403">
        <v>24</v>
      </c>
      <c r="AB462" s="403">
        <v>24</v>
      </c>
      <c r="AC462" s="403">
        <v>24</v>
      </c>
      <c r="AD462" s="403">
        <v>24</v>
      </c>
      <c r="AE462" s="403">
        <v>19</v>
      </c>
      <c r="AF462" s="403">
        <v>14</v>
      </c>
      <c r="AG462" s="403">
        <v>11</v>
      </c>
      <c r="AH462" s="403">
        <v>11</v>
      </c>
      <c r="AI462" s="403">
        <v>8</v>
      </c>
      <c r="AJ462" s="403">
        <v>24</v>
      </c>
      <c r="AK462" s="403">
        <v>24</v>
      </c>
      <c r="AL462" s="403">
        <v>23</v>
      </c>
      <c r="AM462" s="403">
        <v>19</v>
      </c>
      <c r="AN462" s="403">
        <v>24</v>
      </c>
      <c r="AO462" s="402"/>
      <c r="AP462" s="405">
        <v>14.87</v>
      </c>
      <c r="AQ462" s="405">
        <v>15.0263636363636</v>
      </c>
      <c r="AR462" s="405">
        <v>11.8990909090909</v>
      </c>
      <c r="AS462" s="405">
        <v>7.1475</v>
      </c>
      <c r="AT462" s="405">
        <v>10.3578947368421</v>
      </c>
      <c r="AU462" s="408"/>
      <c r="AV462" s="403">
        <v>8</v>
      </c>
      <c r="AW462" s="403">
        <v>11</v>
      </c>
      <c r="AX462" s="403">
        <v>11</v>
      </c>
      <c r="AY462" s="403">
        <v>12</v>
      </c>
      <c r="AZ462" s="403">
        <v>19</v>
      </c>
      <c r="BA462" s="409"/>
      <c r="BB462" s="405"/>
      <c r="BC462" s="410"/>
      <c r="BD462" s="410"/>
      <c r="BE462" s="410"/>
      <c r="BF462" s="406"/>
      <c r="BG462" s="405"/>
      <c r="BH462" s="405"/>
      <c r="BI462" s="405"/>
      <c r="BJ462" s="405"/>
      <c r="BK462" s="402"/>
      <c r="BL462" s="401"/>
      <c r="BM462" s="401"/>
      <c r="BN462" s="401"/>
      <c r="BO462" s="401"/>
      <c r="BP462" s="401"/>
      <c r="BQ462" s="402"/>
      <c r="BR462" s="411"/>
    </row>
    <row r="463" spans="1:70" s="428" customFormat="1" x14ac:dyDescent="0.25">
      <c r="A463" s="885" t="s">
        <v>94</v>
      </c>
      <c r="B463" s="373"/>
      <c r="C463" s="719"/>
      <c r="D463" s="373"/>
      <c r="E463" s="346"/>
      <c r="F463" s="373"/>
      <c r="G463" s="347"/>
      <c r="H463" s="374"/>
      <c r="I463" s="348">
        <v>1.2059</v>
      </c>
      <c r="J463" s="348">
        <v>1.1851</v>
      </c>
      <c r="K463" s="348">
        <v>7.9917999999999996</v>
      </c>
      <c r="L463" s="348">
        <v>23.219200000000001</v>
      </c>
      <c r="M463" s="348">
        <v>26.812000000000001</v>
      </c>
      <c r="N463" s="350">
        <v>7.2298</v>
      </c>
      <c r="O463" s="348">
        <v>6.6604999999999999</v>
      </c>
      <c r="P463" s="348">
        <v>17.107800000000001</v>
      </c>
      <c r="Q463" s="348">
        <v>15.897500000000001</v>
      </c>
      <c r="R463" s="348">
        <v>17.587</v>
      </c>
      <c r="S463" s="348">
        <v>15.5364</v>
      </c>
      <c r="T463" s="348">
        <v>42.197600000000001</v>
      </c>
      <c r="U463" s="348">
        <v>17.160299999999999</v>
      </c>
      <c r="V463" s="348">
        <v>10.3095</v>
      </c>
      <c r="W463" s="348">
        <v>5.2469999999999999</v>
      </c>
      <c r="X463" s="348">
        <v>17.7578</v>
      </c>
      <c r="Y463" s="374"/>
      <c r="Z463" s="346"/>
      <c r="AA463" s="346"/>
      <c r="AB463" s="346"/>
      <c r="AC463" s="346"/>
      <c r="AD463" s="346"/>
      <c r="AE463" s="346"/>
      <c r="AF463" s="346"/>
      <c r="AG463" s="346"/>
      <c r="AH463" s="346"/>
      <c r="AI463" s="346"/>
      <c r="AJ463" s="346"/>
      <c r="AK463" s="346"/>
      <c r="AL463" s="346"/>
      <c r="AM463" s="346"/>
      <c r="AN463" s="346"/>
      <c r="AO463" s="373"/>
      <c r="AP463" s="348">
        <v>16.82</v>
      </c>
      <c r="AQ463" s="348">
        <v>17.829999999999998</v>
      </c>
      <c r="AR463" s="348">
        <v>16.11</v>
      </c>
      <c r="AS463" s="348">
        <v>12.58</v>
      </c>
      <c r="AT463" s="348">
        <v>21.27</v>
      </c>
      <c r="AU463" s="351"/>
      <c r="AV463" s="346"/>
      <c r="AW463" s="346"/>
      <c r="AX463" s="346"/>
      <c r="AY463" s="346"/>
      <c r="AZ463" s="346"/>
      <c r="BA463" s="362"/>
      <c r="BB463" s="348"/>
      <c r="BC463" s="375"/>
      <c r="BD463" s="375"/>
      <c r="BE463" s="375"/>
      <c r="BF463" s="374"/>
      <c r="BG463" s="348"/>
      <c r="BH463" s="348"/>
      <c r="BI463" s="348"/>
      <c r="BJ463" s="348"/>
      <c r="BK463" s="373"/>
      <c r="BL463" s="372"/>
      <c r="BM463" s="372"/>
      <c r="BN463" s="372"/>
      <c r="BO463" s="372"/>
      <c r="BP463" s="372"/>
      <c r="BQ463" s="373"/>
      <c r="BR463" s="354"/>
    </row>
    <row r="464" spans="1:70" s="428" customFormat="1" x14ac:dyDescent="0.25">
      <c r="A464" s="885" t="s">
        <v>95</v>
      </c>
      <c r="B464" s="373"/>
      <c r="C464" s="719"/>
      <c r="D464" s="373"/>
      <c r="E464" s="346"/>
      <c r="F464" s="373"/>
      <c r="G464" s="347"/>
      <c r="H464" s="374"/>
      <c r="I464" s="348">
        <v>0.26350000000000001</v>
      </c>
      <c r="J464" s="348">
        <v>-1.0166999999999999</v>
      </c>
      <c r="K464" s="348">
        <v>-1.4036</v>
      </c>
      <c r="L464" s="348">
        <v>3.1850000000000001</v>
      </c>
      <c r="M464" s="348">
        <v>8.1299999999999997E-2</v>
      </c>
      <c r="N464" s="350">
        <v>-6.6006</v>
      </c>
      <c r="O464" s="348">
        <v>-5.4284999999999997</v>
      </c>
      <c r="P464" s="348">
        <v>8.1972000000000005</v>
      </c>
      <c r="Q464" s="348">
        <v>11.225899999999999</v>
      </c>
      <c r="R464" s="348">
        <v>11.7889</v>
      </c>
      <c r="S464" s="348">
        <v>7.9100000000000004E-2</v>
      </c>
      <c r="T464" s="348">
        <v>11.9472</v>
      </c>
      <c r="U464" s="348">
        <v>-4.3733000000000004</v>
      </c>
      <c r="V464" s="348">
        <v>-4.1242000000000001</v>
      </c>
      <c r="W464" s="348">
        <v>-0.63819999999999999</v>
      </c>
      <c r="X464" s="348">
        <v>-1.1940999999999999</v>
      </c>
      <c r="Y464" s="374"/>
      <c r="Z464" s="346"/>
      <c r="AA464" s="346"/>
      <c r="AB464" s="346"/>
      <c r="AC464" s="346"/>
      <c r="AD464" s="346"/>
      <c r="AE464" s="346"/>
      <c r="AF464" s="346"/>
      <c r="AG464" s="346"/>
      <c r="AH464" s="346"/>
      <c r="AI464" s="346"/>
      <c r="AJ464" s="346"/>
      <c r="AK464" s="346"/>
      <c r="AL464" s="346"/>
      <c r="AM464" s="346"/>
      <c r="AN464" s="346"/>
      <c r="AO464" s="373"/>
      <c r="AP464" s="348">
        <v>12.49</v>
      </c>
      <c r="AQ464" s="348">
        <v>13.05</v>
      </c>
      <c r="AR464" s="348">
        <v>8.3699999999999992</v>
      </c>
      <c r="AS464" s="348">
        <v>0.62</v>
      </c>
      <c r="AT464" s="348">
        <v>-1.55</v>
      </c>
      <c r="AU464" s="351"/>
      <c r="AV464" s="346"/>
      <c r="AW464" s="346"/>
      <c r="AX464" s="346"/>
      <c r="AY464" s="346"/>
      <c r="AZ464" s="346"/>
      <c r="BA464" s="362"/>
      <c r="BB464" s="348"/>
      <c r="BC464" s="375"/>
      <c r="BD464" s="375"/>
      <c r="BE464" s="375"/>
      <c r="BF464" s="374"/>
      <c r="BG464" s="348"/>
      <c r="BH464" s="348"/>
      <c r="BI464" s="348"/>
      <c r="BJ464" s="348"/>
      <c r="BK464" s="373"/>
      <c r="BL464" s="372"/>
      <c r="BM464" s="372"/>
      <c r="BN464" s="372"/>
      <c r="BO464" s="372"/>
      <c r="BP464" s="372"/>
      <c r="BQ464" s="373"/>
      <c r="BR464" s="354"/>
    </row>
    <row r="465" spans="1:70" s="428" customFormat="1" x14ac:dyDescent="0.25">
      <c r="A465" s="886" t="s">
        <v>96</v>
      </c>
      <c r="B465" s="413"/>
      <c r="C465" s="725"/>
      <c r="D465" s="413"/>
      <c r="E465" s="414"/>
      <c r="F465" s="413"/>
      <c r="G465" s="415"/>
      <c r="H465" s="417"/>
      <c r="I465" s="416">
        <v>0.72919999999999996</v>
      </c>
      <c r="J465" s="416">
        <v>-2.4500000000000001E-2</v>
      </c>
      <c r="K465" s="416">
        <v>3.7564000000000002</v>
      </c>
      <c r="L465" s="416">
        <v>9.3701500000000006</v>
      </c>
      <c r="M465" s="416">
        <v>6.5583</v>
      </c>
      <c r="N465" s="418">
        <v>-0.21510000000000001</v>
      </c>
      <c r="O465" s="416">
        <v>0.85319999999999996</v>
      </c>
      <c r="P465" s="416">
        <v>12.7384</v>
      </c>
      <c r="Q465" s="416">
        <v>13.6713</v>
      </c>
      <c r="R465" s="416">
        <v>14.2102</v>
      </c>
      <c r="S465" s="416">
        <v>5.6958000000000002</v>
      </c>
      <c r="T465" s="416">
        <v>20.4389</v>
      </c>
      <c r="U465" s="416">
        <v>0.80459999999999998</v>
      </c>
      <c r="V465" s="416">
        <v>0.9466</v>
      </c>
      <c r="W465" s="416">
        <v>1.5359</v>
      </c>
      <c r="X465" s="416">
        <v>14.033799999999999</v>
      </c>
      <c r="Y465" s="417"/>
      <c r="Z465" s="414"/>
      <c r="AA465" s="414"/>
      <c r="AB465" s="414"/>
      <c r="AC465" s="414"/>
      <c r="AD465" s="414"/>
      <c r="AE465" s="414"/>
      <c r="AF465" s="414"/>
      <c r="AG465" s="414"/>
      <c r="AH465" s="414"/>
      <c r="AI465" s="414"/>
      <c r="AJ465" s="414"/>
      <c r="AK465" s="414"/>
      <c r="AL465" s="414"/>
      <c r="AM465" s="414"/>
      <c r="AN465" s="414"/>
      <c r="AO465" s="413"/>
      <c r="AP465" s="416">
        <v>15.03</v>
      </c>
      <c r="AQ465" s="416">
        <v>14.42</v>
      </c>
      <c r="AR465" s="416">
        <v>11.95</v>
      </c>
      <c r="AS465" s="416">
        <v>6.7</v>
      </c>
      <c r="AT465" s="416">
        <v>10.81</v>
      </c>
      <c r="AU465" s="419"/>
      <c r="AV465" s="414"/>
      <c r="AW465" s="414"/>
      <c r="AX465" s="414"/>
      <c r="AY465" s="414"/>
      <c r="AZ465" s="414"/>
      <c r="BA465" s="420"/>
      <c r="BB465" s="416"/>
      <c r="BC465" s="421"/>
      <c r="BD465" s="421"/>
      <c r="BE465" s="421"/>
      <c r="BF465" s="417"/>
      <c r="BG465" s="416"/>
      <c r="BH465" s="416"/>
      <c r="BI465" s="416"/>
      <c r="BJ465" s="416"/>
      <c r="BK465" s="413"/>
      <c r="BL465" s="412"/>
      <c r="BM465" s="412"/>
      <c r="BN465" s="412"/>
      <c r="BO465" s="412"/>
      <c r="BP465" s="412"/>
      <c r="BQ465" s="413"/>
      <c r="BR465" s="422"/>
    </row>
    <row r="466" spans="1:70" s="428" customFormat="1" ht="14.5" customHeight="1" x14ac:dyDescent="0.35">
      <c r="A466" s="873" t="s">
        <v>3959</v>
      </c>
      <c r="B466" s="861"/>
      <c r="C466" s="862"/>
      <c r="D466" s="861"/>
      <c r="E466" s="863"/>
      <c r="F466" s="861"/>
      <c r="G466" s="864"/>
      <c r="H466" s="866"/>
      <c r="I466" s="865"/>
      <c r="J466" s="865"/>
      <c r="K466" s="865"/>
      <c r="L466" s="865"/>
      <c r="M466" s="865"/>
      <c r="N466" s="867"/>
      <c r="O466" s="865"/>
      <c r="P466" s="865"/>
      <c r="Q466" s="865"/>
      <c r="R466" s="865"/>
      <c r="S466" s="865"/>
      <c r="T466" s="865"/>
      <c r="U466" s="865"/>
      <c r="V466" s="865"/>
      <c r="W466" s="865"/>
      <c r="X466" s="865"/>
      <c r="Y466" s="866"/>
      <c r="Z466" s="863"/>
      <c r="AA466" s="863"/>
      <c r="AB466" s="863"/>
      <c r="AC466" s="863"/>
      <c r="AD466" s="863"/>
      <c r="AE466" s="863"/>
      <c r="AF466" s="863"/>
      <c r="AG466" s="863"/>
      <c r="AH466" s="863"/>
      <c r="AI466" s="863"/>
      <c r="AJ466" s="863"/>
      <c r="AK466" s="863"/>
      <c r="AL466" s="863"/>
      <c r="AM466" s="863"/>
      <c r="AN466" s="863"/>
      <c r="AO466" s="861"/>
      <c r="AP466" s="865"/>
      <c r="AQ466" s="865"/>
      <c r="AR466" s="865"/>
      <c r="AS466" s="865"/>
      <c r="AT466" s="865"/>
      <c r="AU466" s="868"/>
      <c r="AV466" s="863"/>
      <c r="AW466" s="863"/>
      <c r="AX466" s="863"/>
      <c r="AY466" s="863"/>
      <c r="AZ466" s="863"/>
      <c r="BA466" s="869"/>
      <c r="BB466" s="865"/>
      <c r="BC466" s="870"/>
      <c r="BD466" s="870"/>
      <c r="BE466" s="870"/>
      <c r="BF466" s="866"/>
      <c r="BG466" s="865"/>
      <c r="BH466" s="865"/>
      <c r="BI466" s="865"/>
      <c r="BJ466" s="865"/>
      <c r="BK466" s="861"/>
      <c r="BL466" s="871"/>
      <c r="BM466" s="871"/>
      <c r="BN466" s="871"/>
      <c r="BO466" s="871"/>
      <c r="BP466" s="871"/>
      <c r="BQ466" s="861"/>
      <c r="BR466" s="872"/>
    </row>
    <row r="467" spans="1:70" s="428" customFormat="1" x14ac:dyDescent="0.25">
      <c r="A467" s="345" t="s">
        <v>3960</v>
      </c>
      <c r="B467" s="373"/>
      <c r="C467" s="719">
        <v>44214</v>
      </c>
      <c r="D467" s="373"/>
      <c r="E467" s="346">
        <v>15961.7</v>
      </c>
      <c r="F467" s="373"/>
      <c r="G467" s="347">
        <v>26.44</v>
      </c>
      <c r="H467" s="374"/>
      <c r="I467" s="348" t="s">
        <v>430</v>
      </c>
      <c r="J467" s="348">
        <v>-0.9738</v>
      </c>
      <c r="K467" s="348">
        <v>3.78E-2</v>
      </c>
      <c r="L467" s="348">
        <v>2.8794</v>
      </c>
      <c r="M467" s="348">
        <v>-2.9725000000000001</v>
      </c>
      <c r="N467" s="350">
        <v>0.99590000000000001</v>
      </c>
      <c r="O467" s="348">
        <v>4.8798000000000004</v>
      </c>
      <c r="P467" s="348">
        <v>17.2469</v>
      </c>
      <c r="Q467" s="348">
        <v>17.7105</v>
      </c>
      <c r="R467" s="348" t="s">
        <v>430</v>
      </c>
      <c r="S467" s="348">
        <v>0.11360000000000001</v>
      </c>
      <c r="T467" s="348">
        <v>11.2326</v>
      </c>
      <c r="U467" s="348">
        <v>-3.1147</v>
      </c>
      <c r="V467" s="348">
        <v>1.5750999999999999</v>
      </c>
      <c r="W467" s="348">
        <v>-0.56410000000000005</v>
      </c>
      <c r="X467" s="348">
        <v>19.011399999999998</v>
      </c>
      <c r="Y467" s="374"/>
      <c r="Z467" s="346" t="s">
        <v>430</v>
      </c>
      <c r="AA467" s="346">
        <v>18</v>
      </c>
      <c r="AB467" s="346">
        <v>17</v>
      </c>
      <c r="AC467" s="346">
        <v>17</v>
      </c>
      <c r="AD467" s="346">
        <v>18</v>
      </c>
      <c r="AE467" s="346">
        <v>17</v>
      </c>
      <c r="AF467" s="346">
        <v>4</v>
      </c>
      <c r="AG467" s="346">
        <v>3</v>
      </c>
      <c r="AH467" s="346">
        <v>1</v>
      </c>
      <c r="AI467" s="346" t="s">
        <v>430</v>
      </c>
      <c r="AJ467" s="346">
        <v>18</v>
      </c>
      <c r="AK467" s="346">
        <v>18</v>
      </c>
      <c r="AL467" s="346">
        <v>18</v>
      </c>
      <c r="AM467" s="346">
        <v>17</v>
      </c>
      <c r="AN467" s="346">
        <v>18</v>
      </c>
      <c r="AO467" s="373"/>
      <c r="AP467" s="348" t="s">
        <v>430</v>
      </c>
      <c r="AQ467" s="348" t="s">
        <v>430</v>
      </c>
      <c r="AR467" s="348">
        <v>15.33</v>
      </c>
      <c r="AS467" s="348">
        <v>8.6999999999999993</v>
      </c>
      <c r="AT467" s="348">
        <v>-0.24</v>
      </c>
      <c r="AU467" s="351"/>
      <c r="AV467" s="346" t="s">
        <v>430</v>
      </c>
      <c r="AW467" s="346" t="s">
        <v>430</v>
      </c>
      <c r="AX467" s="346">
        <v>2</v>
      </c>
      <c r="AY467" s="346">
        <v>7</v>
      </c>
      <c r="AZ467" s="346">
        <v>18</v>
      </c>
      <c r="BA467" s="362"/>
      <c r="BB467" s="348">
        <v>11.774666373769399</v>
      </c>
      <c r="BC467" s="375">
        <v>0.89596922869067597</v>
      </c>
      <c r="BD467" s="375">
        <v>7.6463445532995694E-2</v>
      </c>
      <c r="BE467" s="375">
        <v>0.55007526598114198</v>
      </c>
      <c r="BF467" s="374"/>
      <c r="BG467" s="348">
        <v>69.250500000000002</v>
      </c>
      <c r="BH467" s="348">
        <v>13.3727</v>
      </c>
      <c r="BI467" s="348">
        <v>6.9927299999999999</v>
      </c>
      <c r="BJ467" s="348">
        <v>10.384069999999999</v>
      </c>
      <c r="BK467" s="373"/>
      <c r="BL467" s="372" t="s">
        <v>2878</v>
      </c>
      <c r="BM467" s="372" t="s">
        <v>2879</v>
      </c>
      <c r="BN467" s="372" t="s">
        <v>2880</v>
      </c>
      <c r="BO467" s="372" t="s">
        <v>1884</v>
      </c>
      <c r="BP467" s="372" t="s">
        <v>2881</v>
      </c>
      <c r="BQ467" s="373"/>
      <c r="BR467" s="354" t="s">
        <v>463</v>
      </c>
    </row>
    <row r="468" spans="1:70" s="428" customFormat="1" ht="11" x14ac:dyDescent="0.3">
      <c r="A468" s="841" t="s">
        <v>3961</v>
      </c>
      <c r="B468" s="842"/>
      <c r="C468" s="843">
        <v>44832</v>
      </c>
      <c r="D468" s="842"/>
      <c r="E468" s="844">
        <v>3483.09</v>
      </c>
      <c r="F468" s="842"/>
      <c r="G468" s="845">
        <v>18.645</v>
      </c>
      <c r="H468" s="847"/>
      <c r="I468" s="846">
        <v>0.81100000000000005</v>
      </c>
      <c r="J468" s="846">
        <v>0.41470000000000001</v>
      </c>
      <c r="K468" s="846">
        <v>2.9996999999999998</v>
      </c>
      <c r="L468" s="846">
        <v>10.6069</v>
      </c>
      <c r="M468" s="846">
        <v>9.8963000000000001</v>
      </c>
      <c r="N468" s="848">
        <v>7.6749999999999998</v>
      </c>
      <c r="O468" s="846">
        <v>8.2375000000000007</v>
      </c>
      <c r="P468" s="846">
        <v>18.015599999999999</v>
      </c>
      <c r="Q468" s="846" t="s">
        <v>430</v>
      </c>
      <c r="R468" s="846" t="s">
        <v>430</v>
      </c>
      <c r="S468" s="846">
        <v>4.9477000000000002</v>
      </c>
      <c r="T468" s="846">
        <v>22.963799999999999</v>
      </c>
      <c r="U468" s="846">
        <v>6.9584999999999999</v>
      </c>
      <c r="V468" s="846">
        <v>9.7927</v>
      </c>
      <c r="W468" s="846">
        <v>2.3382000000000001</v>
      </c>
      <c r="X468" s="846">
        <v>17.340599999999998</v>
      </c>
      <c r="Y468" s="847"/>
      <c r="Z468" s="844">
        <v>3</v>
      </c>
      <c r="AA468" s="844">
        <v>2</v>
      </c>
      <c r="AB468" s="844">
        <v>7</v>
      </c>
      <c r="AC468" s="844">
        <v>5</v>
      </c>
      <c r="AD468" s="844">
        <v>5</v>
      </c>
      <c r="AE468" s="844">
        <v>6</v>
      </c>
      <c r="AF468" s="844">
        <v>1</v>
      </c>
      <c r="AG468" s="844">
        <v>1</v>
      </c>
      <c r="AH468" s="844" t="s">
        <v>430</v>
      </c>
      <c r="AI468" s="844" t="s">
        <v>430</v>
      </c>
      <c r="AJ468" s="844">
        <v>5</v>
      </c>
      <c r="AK468" s="844">
        <v>5</v>
      </c>
      <c r="AL468" s="844">
        <v>4</v>
      </c>
      <c r="AM468" s="844">
        <v>4</v>
      </c>
      <c r="AN468" s="844">
        <v>6</v>
      </c>
      <c r="AO468" s="842"/>
      <c r="AP468" s="846" t="s">
        <v>430</v>
      </c>
      <c r="AQ468" s="846" t="s">
        <v>430</v>
      </c>
      <c r="AR468" s="846" t="s">
        <v>430</v>
      </c>
      <c r="AS468" s="846">
        <v>14.14</v>
      </c>
      <c r="AT468" s="846">
        <v>18.23</v>
      </c>
      <c r="AU468" s="849"/>
      <c r="AV468" s="844" t="s">
        <v>430</v>
      </c>
      <c r="AW468" s="844" t="s">
        <v>430</v>
      </c>
      <c r="AX468" s="844" t="s">
        <v>430</v>
      </c>
      <c r="AY468" s="844">
        <v>1</v>
      </c>
      <c r="AZ468" s="844">
        <v>3</v>
      </c>
      <c r="BA468" s="851"/>
      <c r="BB468" s="846">
        <v>13.704845108619599</v>
      </c>
      <c r="BC468" s="852">
        <v>1.06349258358613</v>
      </c>
      <c r="BD468" s="852">
        <v>7.0175626395897195E-2</v>
      </c>
      <c r="BE468" s="852">
        <v>0.54315836616193602</v>
      </c>
      <c r="BF468" s="847"/>
      <c r="BG468" s="846">
        <v>45.937100000000001</v>
      </c>
      <c r="BH468" s="846">
        <v>21.8432</v>
      </c>
      <c r="BI468" s="846">
        <v>28.839700000000001</v>
      </c>
      <c r="BJ468" s="846">
        <v>3.38</v>
      </c>
      <c r="BK468" s="842"/>
      <c r="BL468" s="855" t="s">
        <v>2883</v>
      </c>
      <c r="BM468" s="855" t="s">
        <v>2884</v>
      </c>
      <c r="BN468" s="855" t="s">
        <v>2885</v>
      </c>
      <c r="BO468" s="855" t="s">
        <v>2886</v>
      </c>
      <c r="BP468" s="855" t="s">
        <v>2887</v>
      </c>
      <c r="BQ468" s="842"/>
      <c r="BR468" s="856" t="s">
        <v>611</v>
      </c>
    </row>
    <row r="469" spans="1:70" s="428" customFormat="1" x14ac:dyDescent="0.25">
      <c r="A469" s="345" t="s">
        <v>3962</v>
      </c>
      <c r="B469" s="373"/>
      <c r="C469" s="719">
        <v>44895</v>
      </c>
      <c r="D469" s="373"/>
      <c r="E469" s="346">
        <v>2760.28</v>
      </c>
      <c r="F469" s="373"/>
      <c r="G469" s="347">
        <v>16.100000000000001</v>
      </c>
      <c r="H469" s="374"/>
      <c r="I469" s="348">
        <v>0.24909999999999999</v>
      </c>
      <c r="J469" s="348">
        <v>0.33029999999999998</v>
      </c>
      <c r="K469" s="348">
        <v>1.4109</v>
      </c>
      <c r="L469" s="348">
        <v>9.7402999999999995</v>
      </c>
      <c r="M469" s="348">
        <v>7.9740000000000002</v>
      </c>
      <c r="N469" s="350">
        <v>3.5569999999999999</v>
      </c>
      <c r="O469" s="348">
        <v>3.3060999999999998</v>
      </c>
      <c r="P469" s="348">
        <v>13.1213</v>
      </c>
      <c r="Q469" s="348" t="s">
        <v>430</v>
      </c>
      <c r="R469" s="348" t="s">
        <v>430</v>
      </c>
      <c r="S469" s="348">
        <v>3.6503000000000001</v>
      </c>
      <c r="T469" s="348">
        <v>22.806999999999999</v>
      </c>
      <c r="U469" s="348">
        <v>5.7054999999999998</v>
      </c>
      <c r="V469" s="348">
        <v>6.2145000000000001</v>
      </c>
      <c r="W469" s="348">
        <v>1.5772999999999999</v>
      </c>
      <c r="X469" s="348">
        <v>13.6447</v>
      </c>
      <c r="Y469" s="374"/>
      <c r="Z469" s="346">
        <v>17</v>
      </c>
      <c r="AA469" s="346">
        <v>3</v>
      </c>
      <c r="AB469" s="346">
        <v>13</v>
      </c>
      <c r="AC469" s="346">
        <v>6</v>
      </c>
      <c r="AD469" s="346">
        <v>7</v>
      </c>
      <c r="AE469" s="346">
        <v>14</v>
      </c>
      <c r="AF469" s="346">
        <v>7</v>
      </c>
      <c r="AG469" s="346">
        <v>9</v>
      </c>
      <c r="AH469" s="346" t="s">
        <v>430</v>
      </c>
      <c r="AI469" s="346" t="s">
        <v>430</v>
      </c>
      <c r="AJ469" s="346">
        <v>10</v>
      </c>
      <c r="AK469" s="346">
        <v>6</v>
      </c>
      <c r="AL469" s="346">
        <v>8</v>
      </c>
      <c r="AM469" s="346">
        <v>14</v>
      </c>
      <c r="AN469" s="346">
        <v>12</v>
      </c>
      <c r="AO469" s="373"/>
      <c r="AP469" s="348" t="s">
        <v>430</v>
      </c>
      <c r="AQ469" s="348" t="s">
        <v>430</v>
      </c>
      <c r="AR469" s="348" t="s">
        <v>430</v>
      </c>
      <c r="AS469" s="348">
        <v>8.7899999999999991</v>
      </c>
      <c r="AT469" s="348">
        <v>14.01</v>
      </c>
      <c r="AU469" s="351"/>
      <c r="AV469" s="346" t="s">
        <v>430</v>
      </c>
      <c r="AW469" s="346" t="s">
        <v>430</v>
      </c>
      <c r="AX469" s="346" t="s">
        <v>430</v>
      </c>
      <c r="AY469" s="346">
        <v>6</v>
      </c>
      <c r="AZ469" s="346">
        <v>9</v>
      </c>
      <c r="BA469" s="362"/>
      <c r="BB469" s="348">
        <v>12.870210391066401</v>
      </c>
      <c r="BC469" s="375">
        <v>1.0199178342159501</v>
      </c>
      <c r="BD469" s="375">
        <v>4.5805689417641002E-2</v>
      </c>
      <c r="BE469" s="375">
        <v>0.188092036116772</v>
      </c>
      <c r="BF469" s="374"/>
      <c r="BG469" s="348">
        <v>38.854300000000002</v>
      </c>
      <c r="BH469" s="348">
        <v>23.1921</v>
      </c>
      <c r="BI469" s="348">
        <v>29.486799999999999</v>
      </c>
      <c r="BJ469" s="348">
        <v>8.4667999999999992</v>
      </c>
      <c r="BK469" s="373"/>
      <c r="BL469" s="372" t="s">
        <v>2889</v>
      </c>
      <c r="BM469" s="372" t="s">
        <v>2890</v>
      </c>
      <c r="BN469" s="372" t="s">
        <v>2891</v>
      </c>
      <c r="BO469" s="372" t="s">
        <v>1280</v>
      </c>
      <c r="BP469" s="372" t="s">
        <v>2892</v>
      </c>
      <c r="BQ469" s="373"/>
      <c r="BR469" s="354" t="s">
        <v>443</v>
      </c>
    </row>
    <row r="470" spans="1:70" s="428" customFormat="1" x14ac:dyDescent="0.25">
      <c r="A470" s="345" t="s">
        <v>3963</v>
      </c>
      <c r="B470" s="373"/>
      <c r="C470" s="719">
        <v>44412</v>
      </c>
      <c r="D470" s="373"/>
      <c r="E470" s="346">
        <v>2597.89</v>
      </c>
      <c r="F470" s="373"/>
      <c r="G470" s="347">
        <v>20.7529</v>
      </c>
      <c r="H470" s="374"/>
      <c r="I470" s="348">
        <v>0.33169999999999999</v>
      </c>
      <c r="J470" s="348">
        <v>-0.27389999999999998</v>
      </c>
      <c r="K470" s="348">
        <v>-0.2399</v>
      </c>
      <c r="L470" s="348">
        <v>4.1315999999999997</v>
      </c>
      <c r="M470" s="348">
        <v>4.1356999999999999</v>
      </c>
      <c r="N470" s="350">
        <v>3.012</v>
      </c>
      <c r="O470" s="348">
        <v>-9.3399999999999997E-2</v>
      </c>
      <c r="P470" s="348">
        <v>14.5616</v>
      </c>
      <c r="Q470" s="348">
        <v>15.89</v>
      </c>
      <c r="R470" s="348" t="s">
        <v>430</v>
      </c>
      <c r="S470" s="348">
        <v>1.135</v>
      </c>
      <c r="T470" s="348">
        <v>17.171199999999999</v>
      </c>
      <c r="U470" s="348">
        <v>1.8592</v>
      </c>
      <c r="V470" s="348">
        <v>5.6449999999999996</v>
      </c>
      <c r="W470" s="348">
        <v>3.3999999999999998E-3</v>
      </c>
      <c r="X470" s="348">
        <v>15.5661</v>
      </c>
      <c r="Y470" s="374"/>
      <c r="Z470" s="346">
        <v>16</v>
      </c>
      <c r="AA470" s="346">
        <v>10</v>
      </c>
      <c r="AB470" s="346">
        <v>18</v>
      </c>
      <c r="AC470" s="346">
        <v>16</v>
      </c>
      <c r="AD470" s="346">
        <v>12</v>
      </c>
      <c r="AE470" s="346">
        <v>15</v>
      </c>
      <c r="AF470" s="346">
        <v>11</v>
      </c>
      <c r="AG470" s="346">
        <v>8</v>
      </c>
      <c r="AH470" s="346">
        <v>3</v>
      </c>
      <c r="AI470" s="346" t="s">
        <v>430</v>
      </c>
      <c r="AJ470" s="346">
        <v>17</v>
      </c>
      <c r="AK470" s="346">
        <v>13</v>
      </c>
      <c r="AL470" s="346">
        <v>15</v>
      </c>
      <c r="AM470" s="346">
        <v>15</v>
      </c>
      <c r="AN470" s="346">
        <v>16</v>
      </c>
      <c r="AO470" s="373"/>
      <c r="AP470" s="348" t="s">
        <v>430</v>
      </c>
      <c r="AQ470" s="348" t="s">
        <v>430</v>
      </c>
      <c r="AR470" s="348">
        <v>13.78</v>
      </c>
      <c r="AS470" s="348">
        <v>6.59</v>
      </c>
      <c r="AT470" s="348">
        <v>7.47</v>
      </c>
      <c r="AU470" s="351"/>
      <c r="AV470" s="346" t="s">
        <v>430</v>
      </c>
      <c r="AW470" s="346" t="s">
        <v>430</v>
      </c>
      <c r="AX470" s="346">
        <v>3</v>
      </c>
      <c r="AY470" s="346">
        <v>9</v>
      </c>
      <c r="AZ470" s="346">
        <v>15</v>
      </c>
      <c r="BA470" s="362"/>
      <c r="BB470" s="348">
        <v>12.7150238202401</v>
      </c>
      <c r="BC470" s="375">
        <v>1.0033202837414701</v>
      </c>
      <c r="BD470" s="375">
        <v>5.9722075956875197E-2</v>
      </c>
      <c r="BE470" s="375">
        <v>0.36446354430912697</v>
      </c>
      <c r="BF470" s="374"/>
      <c r="BG470" s="348">
        <v>47.390799999999999</v>
      </c>
      <c r="BH470" s="348">
        <v>22.5334</v>
      </c>
      <c r="BI470" s="348">
        <v>26.9087</v>
      </c>
      <c r="BJ470" s="348">
        <v>3.1671</v>
      </c>
      <c r="BK470" s="373"/>
      <c r="BL470" s="372" t="s">
        <v>2894</v>
      </c>
      <c r="BM470" s="372" t="s">
        <v>2895</v>
      </c>
      <c r="BN470" s="372" t="s">
        <v>2896</v>
      </c>
      <c r="BO470" s="372" t="s">
        <v>2897</v>
      </c>
      <c r="BP470" s="372" t="s">
        <v>2898</v>
      </c>
      <c r="BQ470" s="373"/>
      <c r="BR470" s="354" t="s">
        <v>526</v>
      </c>
    </row>
    <row r="471" spans="1:70" s="428" customFormat="1" x14ac:dyDescent="0.25">
      <c r="A471" s="345" t="s">
        <v>3964</v>
      </c>
      <c r="B471" s="373"/>
      <c r="C471" s="719">
        <v>44979</v>
      </c>
      <c r="D471" s="373"/>
      <c r="E471" s="346">
        <v>2161.35</v>
      </c>
      <c r="F471" s="373"/>
      <c r="G471" s="347">
        <v>18.3</v>
      </c>
      <c r="H471" s="374"/>
      <c r="I471" s="348">
        <v>0.54949999999999999</v>
      </c>
      <c r="J471" s="348">
        <v>0.21909999999999999</v>
      </c>
      <c r="K471" s="348">
        <v>3.6827000000000001</v>
      </c>
      <c r="L471" s="348">
        <v>8.4123000000000001</v>
      </c>
      <c r="M471" s="348">
        <v>6.2717999999999998</v>
      </c>
      <c r="N471" s="350">
        <v>6.3952999999999998</v>
      </c>
      <c r="O471" s="348">
        <v>4.4622000000000002</v>
      </c>
      <c r="P471" s="348">
        <v>15.966200000000001</v>
      </c>
      <c r="Q471" s="348" t="s">
        <v>430</v>
      </c>
      <c r="R471" s="348" t="s">
        <v>430</v>
      </c>
      <c r="S471" s="348">
        <v>5.8414999999999999</v>
      </c>
      <c r="T471" s="348">
        <v>21.1921</v>
      </c>
      <c r="U471" s="348">
        <v>5.7803000000000004</v>
      </c>
      <c r="V471" s="348">
        <v>8.7989999999999995</v>
      </c>
      <c r="W471" s="348">
        <v>2.7513000000000001</v>
      </c>
      <c r="X471" s="348">
        <v>18.886600000000001</v>
      </c>
      <c r="Y471" s="374"/>
      <c r="Z471" s="346">
        <v>12</v>
      </c>
      <c r="AA471" s="346">
        <v>5</v>
      </c>
      <c r="AB471" s="346">
        <v>6</v>
      </c>
      <c r="AC471" s="346">
        <v>7</v>
      </c>
      <c r="AD471" s="346">
        <v>10</v>
      </c>
      <c r="AE471" s="346">
        <v>8</v>
      </c>
      <c r="AF471" s="346">
        <v>5</v>
      </c>
      <c r="AG471" s="346">
        <v>4</v>
      </c>
      <c r="AH471" s="346" t="s">
        <v>430</v>
      </c>
      <c r="AI471" s="346" t="s">
        <v>430</v>
      </c>
      <c r="AJ471" s="346">
        <v>3</v>
      </c>
      <c r="AK471" s="346">
        <v>9</v>
      </c>
      <c r="AL471" s="346">
        <v>7</v>
      </c>
      <c r="AM471" s="346">
        <v>5</v>
      </c>
      <c r="AN471" s="346">
        <v>4</v>
      </c>
      <c r="AO471" s="373"/>
      <c r="AP471" s="348" t="s">
        <v>430</v>
      </c>
      <c r="AQ471" s="348" t="s">
        <v>430</v>
      </c>
      <c r="AR471" s="348" t="s">
        <v>430</v>
      </c>
      <c r="AS471" s="348">
        <v>10.61</v>
      </c>
      <c r="AT471" s="348">
        <v>14.78</v>
      </c>
      <c r="AU471" s="351"/>
      <c r="AV471" s="346" t="s">
        <v>430</v>
      </c>
      <c r="AW471" s="346" t="s">
        <v>430</v>
      </c>
      <c r="AX471" s="346" t="s">
        <v>430</v>
      </c>
      <c r="AY471" s="346">
        <v>5</v>
      </c>
      <c r="AZ471" s="346">
        <v>8</v>
      </c>
      <c r="BA471" s="362"/>
      <c r="BB471" s="348">
        <v>12.7225019080921</v>
      </c>
      <c r="BC471" s="375">
        <v>1.0193929592673201</v>
      </c>
      <c r="BD471" s="375">
        <v>6.3965397217437603E-2</v>
      </c>
      <c r="BE471" s="375">
        <v>0.412569653675042</v>
      </c>
      <c r="BF471" s="374"/>
      <c r="BG471" s="348">
        <v>51.003900000000002</v>
      </c>
      <c r="BH471" s="348">
        <v>22.0562</v>
      </c>
      <c r="BI471" s="348">
        <v>23.444900000000001</v>
      </c>
      <c r="BJ471" s="348">
        <v>3.4950000000000001</v>
      </c>
      <c r="BK471" s="373"/>
      <c r="BL471" s="372" t="s">
        <v>2900</v>
      </c>
      <c r="BM471" s="372" t="s">
        <v>2901</v>
      </c>
      <c r="BN471" s="372" t="s">
        <v>1405</v>
      </c>
      <c r="BO471" s="372" t="s">
        <v>2902</v>
      </c>
      <c r="BP471" s="372" t="s">
        <v>2903</v>
      </c>
      <c r="BQ471" s="373"/>
      <c r="BR471" s="354" t="s">
        <v>436</v>
      </c>
    </row>
    <row r="472" spans="1:70" s="428" customFormat="1" x14ac:dyDescent="0.25">
      <c r="A472" s="345" t="s">
        <v>3965</v>
      </c>
      <c r="B472" s="373"/>
      <c r="C472" s="719">
        <v>44533</v>
      </c>
      <c r="D472" s="373"/>
      <c r="E472" s="346">
        <v>1819.45</v>
      </c>
      <c r="F472" s="373"/>
      <c r="G472" s="347">
        <v>17.39</v>
      </c>
      <c r="H472" s="374"/>
      <c r="I472" s="348" t="s">
        <v>430</v>
      </c>
      <c r="J472" s="348">
        <v>-0.45789999999999997</v>
      </c>
      <c r="K472" s="348">
        <v>4.0072000000000001</v>
      </c>
      <c r="L472" s="348">
        <v>11.474399999999999</v>
      </c>
      <c r="M472" s="348">
        <v>6.8837999999999999</v>
      </c>
      <c r="N472" s="350">
        <v>9.6053999999999995</v>
      </c>
      <c r="O472" s="348">
        <v>5.1515000000000004</v>
      </c>
      <c r="P472" s="348">
        <v>14.8512</v>
      </c>
      <c r="Q472" s="348" t="s">
        <v>430</v>
      </c>
      <c r="R472" s="348" t="s">
        <v>430</v>
      </c>
      <c r="S472" s="348">
        <v>5.5858999999999996</v>
      </c>
      <c r="T472" s="348">
        <v>20.847799999999999</v>
      </c>
      <c r="U472" s="348">
        <v>6.0366</v>
      </c>
      <c r="V472" s="348">
        <v>12.411099999999999</v>
      </c>
      <c r="W472" s="348">
        <v>1.9342999999999999</v>
      </c>
      <c r="X472" s="348">
        <v>12.4589</v>
      </c>
      <c r="Y472" s="374"/>
      <c r="Z472" s="346" t="s">
        <v>430</v>
      </c>
      <c r="AA472" s="346">
        <v>14</v>
      </c>
      <c r="AB472" s="346">
        <v>5</v>
      </c>
      <c r="AC472" s="346">
        <v>4</v>
      </c>
      <c r="AD472" s="346">
        <v>9</v>
      </c>
      <c r="AE472" s="346">
        <v>3</v>
      </c>
      <c r="AF472" s="346">
        <v>3</v>
      </c>
      <c r="AG472" s="346">
        <v>6</v>
      </c>
      <c r="AH472" s="346" t="s">
        <v>430</v>
      </c>
      <c r="AI472" s="346" t="s">
        <v>430</v>
      </c>
      <c r="AJ472" s="346">
        <v>4</v>
      </c>
      <c r="AK472" s="346">
        <v>10</v>
      </c>
      <c r="AL472" s="346">
        <v>6</v>
      </c>
      <c r="AM472" s="346">
        <v>2</v>
      </c>
      <c r="AN472" s="346">
        <v>9</v>
      </c>
      <c r="AO472" s="373"/>
      <c r="AP472" s="348" t="s">
        <v>430</v>
      </c>
      <c r="AQ472" s="348" t="s">
        <v>430</v>
      </c>
      <c r="AR472" s="348" t="s">
        <v>430</v>
      </c>
      <c r="AS472" s="348">
        <v>11.09</v>
      </c>
      <c r="AT472" s="348">
        <v>16.809999999999999</v>
      </c>
      <c r="AU472" s="351"/>
      <c r="AV472" s="346" t="s">
        <v>430</v>
      </c>
      <c r="AW472" s="346" t="s">
        <v>430</v>
      </c>
      <c r="AX472" s="346" t="s">
        <v>430</v>
      </c>
      <c r="AY472" s="346">
        <v>3</v>
      </c>
      <c r="AZ472" s="346">
        <v>5</v>
      </c>
      <c r="BA472" s="362"/>
      <c r="BB472" s="348">
        <v>12.4361027169177</v>
      </c>
      <c r="BC472" s="375">
        <v>0.99556110951978904</v>
      </c>
      <c r="BD472" s="375">
        <v>5.5457988562307797E-2</v>
      </c>
      <c r="BE472" s="375">
        <v>0.33042782425565698</v>
      </c>
      <c r="BF472" s="374"/>
      <c r="BG472" s="348">
        <v>34.159700000000001</v>
      </c>
      <c r="BH472" s="348">
        <v>24.8597</v>
      </c>
      <c r="BI472" s="348">
        <v>37.807899999999997</v>
      </c>
      <c r="BJ472" s="348">
        <v>3.1726999999999999</v>
      </c>
      <c r="BK472" s="373"/>
      <c r="BL472" s="372" t="s">
        <v>1538</v>
      </c>
      <c r="BM472" s="372" t="s">
        <v>694</v>
      </c>
      <c r="BN472" s="372" t="s">
        <v>2905</v>
      </c>
      <c r="BO472" s="372" t="s">
        <v>2906</v>
      </c>
      <c r="BP472" s="372" t="s">
        <v>2907</v>
      </c>
      <c r="BQ472" s="373"/>
      <c r="BR472" s="354" t="s">
        <v>463</v>
      </c>
    </row>
    <row r="473" spans="1:70" s="428" customFormat="1" x14ac:dyDescent="0.25">
      <c r="A473" s="345" t="s">
        <v>3966</v>
      </c>
      <c r="B473" s="373"/>
      <c r="C473" s="719">
        <v>45468</v>
      </c>
      <c r="D473" s="373"/>
      <c r="E473" s="346">
        <v>1725.34</v>
      </c>
      <c r="F473" s="373"/>
      <c r="G473" s="347">
        <v>12.0502</v>
      </c>
      <c r="H473" s="374"/>
      <c r="I473" s="348">
        <v>0.82079999999999997</v>
      </c>
      <c r="J473" s="348">
        <v>0.79290000000000005</v>
      </c>
      <c r="K473" s="348">
        <v>5.3007999999999997</v>
      </c>
      <c r="L473" s="348">
        <v>12.946999999999999</v>
      </c>
      <c r="M473" s="348">
        <v>12.429600000000001</v>
      </c>
      <c r="N473" s="350">
        <v>7.2960000000000003</v>
      </c>
      <c r="O473" s="348">
        <v>7.4105999999999996</v>
      </c>
      <c r="P473" s="348" t="s">
        <v>430</v>
      </c>
      <c r="Q473" s="348" t="s">
        <v>430</v>
      </c>
      <c r="R473" s="348" t="s">
        <v>430</v>
      </c>
      <c r="S473" s="348">
        <v>6.6898999999999997</v>
      </c>
      <c r="T473" s="348">
        <v>29.799499999999998</v>
      </c>
      <c r="U473" s="348">
        <v>7.8752000000000004</v>
      </c>
      <c r="V473" s="348">
        <v>8.3757999999999999</v>
      </c>
      <c r="W473" s="348">
        <v>4.8318000000000003</v>
      </c>
      <c r="X473" s="348">
        <v>9.0465</v>
      </c>
      <c r="Y473" s="374"/>
      <c r="Z473" s="346">
        <v>2</v>
      </c>
      <c r="AA473" s="346">
        <v>1</v>
      </c>
      <c r="AB473" s="346">
        <v>1</v>
      </c>
      <c r="AC473" s="346">
        <v>2</v>
      </c>
      <c r="AD473" s="346">
        <v>3</v>
      </c>
      <c r="AE473" s="346">
        <v>7</v>
      </c>
      <c r="AF473" s="346">
        <v>2</v>
      </c>
      <c r="AG473" s="346" t="s">
        <v>430</v>
      </c>
      <c r="AH473" s="346" t="s">
        <v>430</v>
      </c>
      <c r="AI473" s="346" t="s">
        <v>430</v>
      </c>
      <c r="AJ473" s="346">
        <v>2</v>
      </c>
      <c r="AK473" s="346">
        <v>2</v>
      </c>
      <c r="AL473" s="346">
        <v>3</v>
      </c>
      <c r="AM473" s="346">
        <v>9</v>
      </c>
      <c r="AN473" s="346">
        <v>1</v>
      </c>
      <c r="AO473" s="373"/>
      <c r="AP473" s="348" t="s">
        <v>430</v>
      </c>
      <c r="AQ473" s="348" t="s">
        <v>430</v>
      </c>
      <c r="AR473" s="348" t="s">
        <v>430</v>
      </c>
      <c r="AS473" s="348" t="s">
        <v>430</v>
      </c>
      <c r="AT473" s="348">
        <v>22.02</v>
      </c>
      <c r="AU473" s="351"/>
      <c r="AV473" s="346" t="s">
        <v>430</v>
      </c>
      <c r="AW473" s="346" t="s">
        <v>430</v>
      </c>
      <c r="AX473" s="346" t="s">
        <v>430</v>
      </c>
      <c r="AY473" s="346" t="s">
        <v>430</v>
      </c>
      <c r="AZ473" s="346">
        <v>2</v>
      </c>
      <c r="BA473" s="362"/>
      <c r="BB473" s="348">
        <v>14.824586847671</v>
      </c>
      <c r="BC473" s="375">
        <v>1.1244563128526199</v>
      </c>
      <c r="BD473" s="375">
        <v>2.6246115760760799E-2</v>
      </c>
      <c r="BE473" s="375">
        <v>0.60201935877068002</v>
      </c>
      <c r="BF473" s="374"/>
      <c r="BG473" s="348">
        <v>24.892499999999998</v>
      </c>
      <c r="BH473" s="348">
        <v>32.142600000000002</v>
      </c>
      <c r="BI473" s="348">
        <v>40.153199999999998</v>
      </c>
      <c r="BJ473" s="348">
        <v>2.8117000000000001</v>
      </c>
      <c r="BK473" s="373"/>
      <c r="BL473" s="372" t="s">
        <v>2909</v>
      </c>
      <c r="BM473" s="372" t="s">
        <v>2910</v>
      </c>
      <c r="BN473" s="372" t="s">
        <v>2911</v>
      </c>
      <c r="BO473" s="372" t="s">
        <v>2912</v>
      </c>
      <c r="BP473" s="372" t="s">
        <v>2913</v>
      </c>
      <c r="BQ473" s="373"/>
      <c r="BR473" s="354" t="s">
        <v>443</v>
      </c>
    </row>
    <row r="474" spans="1:70" s="428" customFormat="1" x14ac:dyDescent="0.25">
      <c r="A474" s="345" t="s">
        <v>3967</v>
      </c>
      <c r="B474" s="373"/>
      <c r="C474" s="719">
        <v>45531</v>
      </c>
      <c r="D474" s="373"/>
      <c r="E474" s="346">
        <v>1536.44</v>
      </c>
      <c r="F474" s="373"/>
      <c r="G474" s="347">
        <v>13.047599999999999</v>
      </c>
      <c r="H474" s="374"/>
      <c r="I474" s="348">
        <v>0.68289999999999995</v>
      </c>
      <c r="J474" s="348">
        <v>-0.5837</v>
      </c>
      <c r="K474" s="348">
        <v>4.2332000000000001</v>
      </c>
      <c r="L474" s="348">
        <v>15.6805</v>
      </c>
      <c r="M474" s="348">
        <v>12.7485</v>
      </c>
      <c r="N474" s="350">
        <v>2.2210999999999999</v>
      </c>
      <c r="O474" s="348" t="s">
        <v>430</v>
      </c>
      <c r="P474" s="348" t="s">
        <v>430</v>
      </c>
      <c r="Q474" s="348" t="s">
        <v>430</v>
      </c>
      <c r="R474" s="348" t="s">
        <v>430</v>
      </c>
      <c r="S474" s="348">
        <v>12.363099999999999</v>
      </c>
      <c r="T474" s="348">
        <v>27.926400000000001</v>
      </c>
      <c r="U474" s="348">
        <v>2.5706000000000002</v>
      </c>
      <c r="V474" s="348">
        <v>5.5118999999999998</v>
      </c>
      <c r="W474" s="348">
        <v>3.2157</v>
      </c>
      <c r="X474" s="348">
        <v>14.3733</v>
      </c>
      <c r="Y474" s="374"/>
      <c r="Z474" s="346">
        <v>7</v>
      </c>
      <c r="AA474" s="346">
        <v>17</v>
      </c>
      <c r="AB474" s="346">
        <v>3</v>
      </c>
      <c r="AC474" s="346">
        <v>1</v>
      </c>
      <c r="AD474" s="346">
        <v>2</v>
      </c>
      <c r="AE474" s="346">
        <v>16</v>
      </c>
      <c r="AF474" s="346" t="s">
        <v>430</v>
      </c>
      <c r="AG474" s="346" t="s">
        <v>430</v>
      </c>
      <c r="AH474" s="346" t="s">
        <v>430</v>
      </c>
      <c r="AI474" s="346" t="s">
        <v>430</v>
      </c>
      <c r="AJ474" s="346">
        <v>1</v>
      </c>
      <c r="AK474" s="346">
        <v>3</v>
      </c>
      <c r="AL474" s="346">
        <v>12</v>
      </c>
      <c r="AM474" s="346">
        <v>16</v>
      </c>
      <c r="AN474" s="346">
        <v>3</v>
      </c>
      <c r="AO474" s="373"/>
      <c r="AP474" s="348" t="s">
        <v>430</v>
      </c>
      <c r="AQ474" s="348" t="s">
        <v>430</v>
      </c>
      <c r="AR474" s="348" t="s">
        <v>430</v>
      </c>
      <c r="AS474" s="348" t="s">
        <v>430</v>
      </c>
      <c r="AT474" s="348">
        <v>15.67</v>
      </c>
      <c r="AU474" s="351"/>
      <c r="AV474" s="346" t="s">
        <v>430</v>
      </c>
      <c r="AW474" s="346" t="s">
        <v>430</v>
      </c>
      <c r="AX474" s="346" t="s">
        <v>430</v>
      </c>
      <c r="AY474" s="346" t="s">
        <v>430</v>
      </c>
      <c r="AZ474" s="346">
        <v>6</v>
      </c>
      <c r="BA474" s="362"/>
      <c r="BB474" s="348">
        <v>17.588586965279301</v>
      </c>
      <c r="BC474" s="375">
        <v>0.99452033336849699</v>
      </c>
      <c r="BD474" s="375">
        <v>1.69512939858836E-2</v>
      </c>
      <c r="BE474" s="375">
        <v>0.72395076130892899</v>
      </c>
      <c r="BF474" s="374"/>
      <c r="BG474" s="348">
        <v>26.037400000000002</v>
      </c>
      <c r="BH474" s="348">
        <v>36.980899999999998</v>
      </c>
      <c r="BI474" s="348">
        <v>32.422800000000002</v>
      </c>
      <c r="BJ474" s="348">
        <v>4.5589000000000004</v>
      </c>
      <c r="BK474" s="373"/>
      <c r="BL474" s="372" t="s">
        <v>1314</v>
      </c>
      <c r="BM474" s="372" t="s">
        <v>2915</v>
      </c>
      <c r="BN474" s="372" t="s">
        <v>2916</v>
      </c>
      <c r="BO474" s="372" t="s">
        <v>2917</v>
      </c>
      <c r="BP474" s="372" t="s">
        <v>2918</v>
      </c>
      <c r="BQ474" s="373"/>
      <c r="BR474" s="354" t="s">
        <v>443</v>
      </c>
    </row>
    <row r="475" spans="1:70" s="428" customFormat="1" x14ac:dyDescent="0.25">
      <c r="A475" s="345" t="s">
        <v>3968</v>
      </c>
      <c r="B475" s="373"/>
      <c r="C475" s="719">
        <v>45502</v>
      </c>
      <c r="D475" s="373"/>
      <c r="E475" s="346">
        <v>1439.71</v>
      </c>
      <c r="F475" s="373"/>
      <c r="G475" s="347">
        <v>9.4338999999999995</v>
      </c>
      <c r="H475" s="374"/>
      <c r="I475" s="348">
        <v>0.43330000000000002</v>
      </c>
      <c r="J475" s="348">
        <v>-8.8999999999999996E-2</v>
      </c>
      <c r="K475" s="348">
        <v>4.3076999999999996</v>
      </c>
      <c r="L475" s="348">
        <v>4.5006000000000004</v>
      </c>
      <c r="M475" s="348">
        <v>1.6825000000000001</v>
      </c>
      <c r="N475" s="350">
        <v>4.5411999999999999</v>
      </c>
      <c r="O475" s="348">
        <v>-2.5653000000000001</v>
      </c>
      <c r="P475" s="348" t="s">
        <v>430</v>
      </c>
      <c r="Q475" s="348" t="s">
        <v>430</v>
      </c>
      <c r="R475" s="348" t="s">
        <v>430</v>
      </c>
      <c r="S475" s="348">
        <v>3.7787000000000002</v>
      </c>
      <c r="T475" s="348">
        <v>15.127599999999999</v>
      </c>
      <c r="U475" s="348">
        <v>1.8505</v>
      </c>
      <c r="V475" s="348">
        <v>7.0769000000000002</v>
      </c>
      <c r="W475" s="348">
        <v>2.1537999999999999</v>
      </c>
      <c r="X475" s="348">
        <v>-2.7888999999999999</v>
      </c>
      <c r="Y475" s="374"/>
      <c r="Z475" s="346">
        <v>13</v>
      </c>
      <c r="AA475" s="346">
        <v>7</v>
      </c>
      <c r="AB475" s="346">
        <v>2</v>
      </c>
      <c r="AC475" s="346">
        <v>14</v>
      </c>
      <c r="AD475" s="346">
        <v>15</v>
      </c>
      <c r="AE475" s="346">
        <v>12</v>
      </c>
      <c r="AF475" s="346">
        <v>12</v>
      </c>
      <c r="AG475" s="346" t="s">
        <v>430</v>
      </c>
      <c r="AH475" s="346" t="s">
        <v>430</v>
      </c>
      <c r="AI475" s="346" t="s">
        <v>430</v>
      </c>
      <c r="AJ475" s="346">
        <v>8</v>
      </c>
      <c r="AK475" s="346">
        <v>16</v>
      </c>
      <c r="AL475" s="346">
        <v>16</v>
      </c>
      <c r="AM475" s="346">
        <v>11</v>
      </c>
      <c r="AN475" s="346">
        <v>8</v>
      </c>
      <c r="AO475" s="373"/>
      <c r="AP475" s="348" t="s">
        <v>430</v>
      </c>
      <c r="AQ475" s="348" t="s">
        <v>430</v>
      </c>
      <c r="AR475" s="348" t="s">
        <v>430</v>
      </c>
      <c r="AS475" s="348" t="s">
        <v>430</v>
      </c>
      <c r="AT475" s="348">
        <v>8.16</v>
      </c>
      <c r="AU475" s="351"/>
      <c r="AV475" s="346" t="s">
        <v>430</v>
      </c>
      <c r="AW475" s="346" t="s">
        <v>430</v>
      </c>
      <c r="AX475" s="346" t="s">
        <v>430</v>
      </c>
      <c r="AY475" s="346" t="s">
        <v>430</v>
      </c>
      <c r="AZ475" s="346">
        <v>14</v>
      </c>
      <c r="BA475" s="362"/>
      <c r="BB475" s="348">
        <v>15.2062002849894</v>
      </c>
      <c r="BC475" s="375">
        <v>1.1304430616964001</v>
      </c>
      <c r="BD475" s="375">
        <v>-3.7327396033109E-2</v>
      </c>
      <c r="BE475" s="375">
        <v>-0.26914765427538201</v>
      </c>
      <c r="BF475" s="374"/>
      <c r="BG475" s="348">
        <v>44.229900000000001</v>
      </c>
      <c r="BH475" s="348">
        <v>47.827599999999997</v>
      </c>
      <c r="BI475" s="348">
        <v>4.8156999999999996</v>
      </c>
      <c r="BJ475" s="348">
        <v>3.1267999999999998</v>
      </c>
      <c r="BK475" s="373"/>
      <c r="BL475" s="372" t="s">
        <v>2920</v>
      </c>
      <c r="BM475" s="372" t="s">
        <v>781</v>
      </c>
      <c r="BN475" s="372" t="s">
        <v>2921</v>
      </c>
      <c r="BO475" s="372" t="s">
        <v>2922</v>
      </c>
      <c r="BP475" s="372" t="s">
        <v>2923</v>
      </c>
      <c r="BQ475" s="373"/>
      <c r="BR475" s="354" t="s">
        <v>476</v>
      </c>
    </row>
    <row r="476" spans="1:70" s="428" customFormat="1" x14ac:dyDescent="0.25">
      <c r="A476" s="345" t="s">
        <v>3969</v>
      </c>
      <c r="B476" s="373"/>
      <c r="C476" s="719">
        <v>45180</v>
      </c>
      <c r="D476" s="373"/>
      <c r="E476" s="346">
        <v>1361.56</v>
      </c>
      <c r="F476" s="373"/>
      <c r="G476" s="347">
        <v>16.731400000000001</v>
      </c>
      <c r="H476" s="374"/>
      <c r="I476" s="348">
        <v>0.41410000000000002</v>
      </c>
      <c r="J476" s="348">
        <v>-0.496</v>
      </c>
      <c r="K476" s="348">
        <v>0.70240000000000002</v>
      </c>
      <c r="L476" s="348">
        <v>5.2468000000000004</v>
      </c>
      <c r="M476" s="348">
        <v>3.2069999999999999</v>
      </c>
      <c r="N476" s="350">
        <v>10.932499999999999</v>
      </c>
      <c r="O476" s="348">
        <v>3.2927</v>
      </c>
      <c r="P476" s="348" t="s">
        <v>430</v>
      </c>
      <c r="Q476" s="348" t="s">
        <v>430</v>
      </c>
      <c r="R476" s="348" t="s">
        <v>430</v>
      </c>
      <c r="S476" s="348">
        <v>2.4209999999999998</v>
      </c>
      <c r="T476" s="348">
        <v>15.337300000000001</v>
      </c>
      <c r="U476" s="348">
        <v>4.4413999999999998</v>
      </c>
      <c r="V476" s="348">
        <v>11.993600000000001</v>
      </c>
      <c r="W476" s="348">
        <v>0.9052</v>
      </c>
      <c r="X476" s="348">
        <v>19.115300000000001</v>
      </c>
      <c r="Y476" s="374"/>
      <c r="Z476" s="346">
        <v>14</v>
      </c>
      <c r="AA476" s="346">
        <v>15</v>
      </c>
      <c r="AB476" s="346">
        <v>14</v>
      </c>
      <c r="AC476" s="346">
        <v>13</v>
      </c>
      <c r="AD476" s="346">
        <v>14</v>
      </c>
      <c r="AE476" s="346">
        <v>2</v>
      </c>
      <c r="AF476" s="346">
        <v>8</v>
      </c>
      <c r="AG476" s="346" t="s">
        <v>430</v>
      </c>
      <c r="AH476" s="346" t="s">
        <v>430</v>
      </c>
      <c r="AI476" s="346" t="s">
        <v>430</v>
      </c>
      <c r="AJ476" s="346">
        <v>11</v>
      </c>
      <c r="AK476" s="346">
        <v>15</v>
      </c>
      <c r="AL476" s="346">
        <v>11</v>
      </c>
      <c r="AM476" s="346">
        <v>3</v>
      </c>
      <c r="AN476" s="346">
        <v>13</v>
      </c>
      <c r="AO476" s="373"/>
      <c r="AP476" s="348" t="s">
        <v>430</v>
      </c>
      <c r="AQ476" s="348" t="s">
        <v>430</v>
      </c>
      <c r="AR476" s="348" t="s">
        <v>430</v>
      </c>
      <c r="AS476" s="348">
        <v>12.04</v>
      </c>
      <c r="AT476" s="348">
        <v>11.25</v>
      </c>
      <c r="AU476" s="351"/>
      <c r="AV476" s="346" t="s">
        <v>430</v>
      </c>
      <c r="AW476" s="346" t="s">
        <v>430</v>
      </c>
      <c r="AX476" s="346" t="s">
        <v>430</v>
      </c>
      <c r="AY476" s="346">
        <v>2</v>
      </c>
      <c r="AZ476" s="346">
        <v>11</v>
      </c>
      <c r="BA476" s="362"/>
      <c r="BB476" s="348">
        <v>14.0878653900059</v>
      </c>
      <c r="BC476" s="375">
        <v>1.02006452470305</v>
      </c>
      <c r="BD476" s="375">
        <v>7.9218231479614404E-2</v>
      </c>
      <c r="BE476" s="375">
        <v>0.74586903234277602</v>
      </c>
      <c r="BF476" s="374"/>
      <c r="BG476" s="348">
        <v>47.4512</v>
      </c>
      <c r="BH476" s="348">
        <v>25.067499999999999</v>
      </c>
      <c r="BI476" s="348">
        <v>24.727</v>
      </c>
      <c r="BJ476" s="348">
        <v>2.7543000000000002</v>
      </c>
      <c r="BK476" s="373"/>
      <c r="BL476" s="372" t="s">
        <v>2925</v>
      </c>
      <c r="BM476" s="372" t="s">
        <v>1941</v>
      </c>
      <c r="BN476" s="372" t="s">
        <v>2926</v>
      </c>
      <c r="BO476" s="372" t="s">
        <v>2927</v>
      </c>
      <c r="BP476" s="372" t="s">
        <v>2928</v>
      </c>
      <c r="BQ476" s="373"/>
      <c r="BR476" s="354" t="s">
        <v>476</v>
      </c>
    </row>
    <row r="477" spans="1:70" s="428" customFormat="1" x14ac:dyDescent="0.25">
      <c r="A477" s="345" t="s">
        <v>3970</v>
      </c>
      <c r="B477" s="373"/>
      <c r="C477" s="719">
        <v>45643</v>
      </c>
      <c r="D477" s="373"/>
      <c r="E477" s="346">
        <v>1441.44</v>
      </c>
      <c r="F477" s="373"/>
      <c r="G477" s="347">
        <v>10.706</v>
      </c>
      <c r="H477" s="374"/>
      <c r="I477" s="348">
        <v>0.63919999999999999</v>
      </c>
      <c r="J477" s="348">
        <v>-0.34439999999999998</v>
      </c>
      <c r="K477" s="348">
        <v>5.6099999999999997E-2</v>
      </c>
      <c r="L477" s="348">
        <v>4.2859999999999996</v>
      </c>
      <c r="M477" s="348">
        <v>1.3537999999999999</v>
      </c>
      <c r="N477" s="350">
        <v>5.2393999999999998</v>
      </c>
      <c r="O477" s="348" t="s">
        <v>430</v>
      </c>
      <c r="P477" s="348" t="s">
        <v>430</v>
      </c>
      <c r="Q477" s="348" t="s">
        <v>430</v>
      </c>
      <c r="R477" s="348" t="s">
        <v>430</v>
      </c>
      <c r="S477" s="348">
        <v>1.2387999999999999</v>
      </c>
      <c r="T477" s="348">
        <v>13.303000000000001</v>
      </c>
      <c r="U477" s="348">
        <v>2.5283000000000002</v>
      </c>
      <c r="V477" s="348">
        <v>6.7717000000000001</v>
      </c>
      <c r="W477" s="348">
        <v>-0.2051</v>
      </c>
      <c r="X477" s="348">
        <v>4.1595000000000004</v>
      </c>
      <c r="Y477" s="374"/>
      <c r="Z477" s="346">
        <v>8</v>
      </c>
      <c r="AA477" s="346">
        <v>13</v>
      </c>
      <c r="AB477" s="346">
        <v>16</v>
      </c>
      <c r="AC477" s="346">
        <v>15</v>
      </c>
      <c r="AD477" s="346">
        <v>16</v>
      </c>
      <c r="AE477" s="346">
        <v>11</v>
      </c>
      <c r="AF477" s="346" t="s">
        <v>430</v>
      </c>
      <c r="AG477" s="346" t="s">
        <v>430</v>
      </c>
      <c r="AH477" s="346" t="s">
        <v>430</v>
      </c>
      <c r="AI477" s="346" t="s">
        <v>430</v>
      </c>
      <c r="AJ477" s="346">
        <v>16</v>
      </c>
      <c r="AK477" s="346">
        <v>17</v>
      </c>
      <c r="AL477" s="346">
        <v>13</v>
      </c>
      <c r="AM477" s="346">
        <v>13</v>
      </c>
      <c r="AN477" s="346">
        <v>17</v>
      </c>
      <c r="AO477" s="373"/>
      <c r="AP477" s="348" t="s">
        <v>430</v>
      </c>
      <c r="AQ477" s="348" t="s">
        <v>430</v>
      </c>
      <c r="AR477" s="348" t="s">
        <v>430</v>
      </c>
      <c r="AS477" s="348" t="s">
        <v>430</v>
      </c>
      <c r="AT477" s="348">
        <v>6.06</v>
      </c>
      <c r="AU477" s="351"/>
      <c r="AV477" s="346" t="s">
        <v>430</v>
      </c>
      <c r="AW477" s="346" t="s">
        <v>430</v>
      </c>
      <c r="AX477" s="346" t="s">
        <v>430</v>
      </c>
      <c r="AY477" s="346" t="s">
        <v>430</v>
      </c>
      <c r="AZ477" s="346">
        <v>16</v>
      </c>
      <c r="BA477" s="362"/>
      <c r="BB477" s="348">
        <v>12.271182732905499</v>
      </c>
      <c r="BC477" s="375">
        <v>1.00287038856539</v>
      </c>
      <c r="BD477" s="375">
        <v>-1.39502340476694E-3</v>
      </c>
      <c r="BE477" s="375">
        <v>2.4307709759099301E-2</v>
      </c>
      <c r="BF477" s="374"/>
      <c r="BG477" s="348">
        <v>69.740399999999994</v>
      </c>
      <c r="BH477" s="348">
        <v>14.4968</v>
      </c>
      <c r="BI477" s="348">
        <v>4.2124100000000002</v>
      </c>
      <c r="BJ477" s="348">
        <v>11.55039</v>
      </c>
      <c r="BK477" s="373"/>
      <c r="BL477" s="372" t="s">
        <v>2930</v>
      </c>
      <c r="BM477" s="372" t="s">
        <v>2931</v>
      </c>
      <c r="BN477" s="372" t="s">
        <v>2932</v>
      </c>
      <c r="BO477" s="372" t="s">
        <v>2933</v>
      </c>
      <c r="BP477" s="372" t="s">
        <v>2934</v>
      </c>
      <c r="BQ477" s="373"/>
      <c r="BR477" s="354" t="s">
        <v>526</v>
      </c>
    </row>
    <row r="478" spans="1:70" s="428" customFormat="1" x14ac:dyDescent="0.25">
      <c r="A478" s="345" t="s">
        <v>3971</v>
      </c>
      <c r="B478" s="373"/>
      <c r="C478" s="719">
        <v>45715</v>
      </c>
      <c r="D478" s="373"/>
      <c r="E478" s="346">
        <v>1337.69</v>
      </c>
      <c r="F478" s="373"/>
      <c r="G478" s="347">
        <v>14.71</v>
      </c>
      <c r="H478" s="374"/>
      <c r="I478" s="348">
        <v>0.82250000000000001</v>
      </c>
      <c r="J478" s="348">
        <v>-0.54090000000000005</v>
      </c>
      <c r="K478" s="348">
        <v>1.5183</v>
      </c>
      <c r="L478" s="348">
        <v>12.8933</v>
      </c>
      <c r="M478" s="348">
        <v>15.3725</v>
      </c>
      <c r="N478" s="350">
        <v>12.8933</v>
      </c>
      <c r="O478" s="348" t="s">
        <v>430</v>
      </c>
      <c r="P478" s="348" t="s">
        <v>430</v>
      </c>
      <c r="Q478" s="348" t="s">
        <v>430</v>
      </c>
      <c r="R478" s="348" t="s">
        <v>430</v>
      </c>
      <c r="S478" s="348">
        <v>2.3660000000000001</v>
      </c>
      <c r="T478" s="348">
        <v>32.284199999999998</v>
      </c>
      <c r="U478" s="348">
        <v>14.4747</v>
      </c>
      <c r="V478" s="348">
        <v>17.585899999999999</v>
      </c>
      <c r="W478" s="348">
        <v>0.82250000000000001</v>
      </c>
      <c r="X478" s="348">
        <v>29.868500000000001</v>
      </c>
      <c r="Y478" s="374"/>
      <c r="Z478" s="346">
        <v>1</v>
      </c>
      <c r="AA478" s="346">
        <v>16</v>
      </c>
      <c r="AB478" s="346">
        <v>12</v>
      </c>
      <c r="AC478" s="346">
        <v>3</v>
      </c>
      <c r="AD478" s="346">
        <v>1</v>
      </c>
      <c r="AE478" s="346">
        <v>1</v>
      </c>
      <c r="AF478" s="346" t="s">
        <v>430</v>
      </c>
      <c r="AG478" s="346" t="s">
        <v>430</v>
      </c>
      <c r="AH478" s="346" t="s">
        <v>430</v>
      </c>
      <c r="AI478" s="346" t="s">
        <v>430</v>
      </c>
      <c r="AJ478" s="346">
        <v>12</v>
      </c>
      <c r="AK478" s="346">
        <v>1</v>
      </c>
      <c r="AL478" s="346">
        <v>1</v>
      </c>
      <c r="AM478" s="346">
        <v>1</v>
      </c>
      <c r="AN478" s="346">
        <v>14</v>
      </c>
      <c r="AO478" s="373"/>
      <c r="AP478" s="348" t="s">
        <v>430</v>
      </c>
      <c r="AQ478" s="348" t="s">
        <v>430</v>
      </c>
      <c r="AR478" s="348" t="s">
        <v>430</v>
      </c>
      <c r="AS478" s="348" t="s">
        <v>430</v>
      </c>
      <c r="AT478" s="348">
        <v>27.76</v>
      </c>
      <c r="AU478" s="351"/>
      <c r="AV478" s="346" t="s">
        <v>430</v>
      </c>
      <c r="AW478" s="346" t="s">
        <v>430</v>
      </c>
      <c r="AX478" s="346" t="s">
        <v>430</v>
      </c>
      <c r="AY478" s="346" t="s">
        <v>430</v>
      </c>
      <c r="AZ478" s="346">
        <v>1</v>
      </c>
      <c r="BA478" s="362"/>
      <c r="BB478" s="348">
        <v>17.061272679379002</v>
      </c>
      <c r="BC478" s="375">
        <v>1.2928627424766701</v>
      </c>
      <c r="BD478" s="375">
        <v>0.104328929811699</v>
      </c>
      <c r="BE478" s="375">
        <v>1.3282740966384801</v>
      </c>
      <c r="BF478" s="374"/>
      <c r="BG478" s="348">
        <v>39.296399999999998</v>
      </c>
      <c r="BH478" s="348">
        <v>27.433199999999999</v>
      </c>
      <c r="BI478" s="348">
        <v>28.062899999999999</v>
      </c>
      <c r="BJ478" s="348">
        <v>5.2074999999999996</v>
      </c>
      <c r="BK478" s="373"/>
      <c r="BL478" s="372" t="s">
        <v>2936</v>
      </c>
      <c r="BM478" s="372" t="s">
        <v>2937</v>
      </c>
      <c r="BN478" s="372" t="s">
        <v>2938</v>
      </c>
      <c r="BO478" s="372" t="s">
        <v>2939</v>
      </c>
      <c r="BP478" s="372" t="s">
        <v>2940</v>
      </c>
      <c r="BQ478" s="373"/>
      <c r="BR478" s="354" t="s">
        <v>611</v>
      </c>
    </row>
    <row r="479" spans="1:70" s="428" customFormat="1" x14ac:dyDescent="0.25">
      <c r="A479" s="345" t="s">
        <v>3972</v>
      </c>
      <c r="B479" s="373"/>
      <c r="C479" s="719">
        <v>41871</v>
      </c>
      <c r="D479" s="373"/>
      <c r="E479" s="346">
        <v>1216.54</v>
      </c>
      <c r="F479" s="373"/>
      <c r="G479" s="347">
        <v>49.424399999999999</v>
      </c>
      <c r="H479" s="374"/>
      <c r="I479" s="348">
        <v>0.76429999999999998</v>
      </c>
      <c r="J479" s="348">
        <v>0.28100000000000003</v>
      </c>
      <c r="K479" s="348">
        <v>4.0298999999999996</v>
      </c>
      <c r="L479" s="348">
        <v>8.2417999999999996</v>
      </c>
      <c r="M479" s="348">
        <v>8.1393000000000004</v>
      </c>
      <c r="N479" s="350">
        <v>4.0102000000000002</v>
      </c>
      <c r="O479" s="348">
        <v>3.3429000000000002</v>
      </c>
      <c r="P479" s="348">
        <v>17.980599999999999</v>
      </c>
      <c r="Q479" s="348">
        <v>17.478400000000001</v>
      </c>
      <c r="R479" s="348">
        <v>14.093299999999999</v>
      </c>
      <c r="S479" s="348">
        <v>3.9839000000000002</v>
      </c>
      <c r="T479" s="348">
        <v>24.5885</v>
      </c>
      <c r="U479" s="348">
        <v>6.4265999999999996</v>
      </c>
      <c r="V479" s="348">
        <v>6.9718</v>
      </c>
      <c r="W479" s="348">
        <v>3.8466999999999998</v>
      </c>
      <c r="X479" s="348">
        <v>14.2323</v>
      </c>
      <c r="Y479" s="374"/>
      <c r="Z479" s="346">
        <v>4</v>
      </c>
      <c r="AA479" s="346">
        <v>4</v>
      </c>
      <c r="AB479" s="346">
        <v>4</v>
      </c>
      <c r="AC479" s="346">
        <v>8</v>
      </c>
      <c r="AD479" s="346">
        <v>6</v>
      </c>
      <c r="AE479" s="346">
        <v>13</v>
      </c>
      <c r="AF479" s="346">
        <v>6</v>
      </c>
      <c r="AG479" s="346">
        <v>2</v>
      </c>
      <c r="AH479" s="346">
        <v>2</v>
      </c>
      <c r="AI479" s="346">
        <v>1</v>
      </c>
      <c r="AJ479" s="346">
        <v>7</v>
      </c>
      <c r="AK479" s="346">
        <v>4</v>
      </c>
      <c r="AL479" s="346">
        <v>5</v>
      </c>
      <c r="AM479" s="346">
        <v>12</v>
      </c>
      <c r="AN479" s="346">
        <v>2</v>
      </c>
      <c r="AO479" s="373"/>
      <c r="AP479" s="348">
        <v>16.34</v>
      </c>
      <c r="AQ479" s="348">
        <v>18.96</v>
      </c>
      <c r="AR479" s="348">
        <v>16.34</v>
      </c>
      <c r="AS479" s="348">
        <v>10.71</v>
      </c>
      <c r="AT479" s="348">
        <v>15.09</v>
      </c>
      <c r="AU479" s="351"/>
      <c r="AV479" s="346">
        <v>1</v>
      </c>
      <c r="AW479" s="346">
        <v>1</v>
      </c>
      <c r="AX479" s="346">
        <v>1</v>
      </c>
      <c r="AY479" s="346">
        <v>4</v>
      </c>
      <c r="AZ479" s="346">
        <v>7</v>
      </c>
      <c r="BA479" s="362"/>
      <c r="BB479" s="348">
        <v>16.701448219566501</v>
      </c>
      <c r="BC479" s="375">
        <v>1.2257383711577201</v>
      </c>
      <c r="BD479" s="375">
        <v>6.0148166090773399E-2</v>
      </c>
      <c r="BE479" s="375">
        <v>0.52211426658826199</v>
      </c>
      <c r="BF479" s="374"/>
      <c r="BG479" s="348">
        <v>42.031799999999997</v>
      </c>
      <c r="BH479" s="348">
        <v>16.526399999999999</v>
      </c>
      <c r="BI479" s="348">
        <v>39.245100000000001</v>
      </c>
      <c r="BJ479" s="348">
        <v>2.1966999999999999</v>
      </c>
      <c r="BK479" s="373"/>
      <c r="BL479" s="372" t="s">
        <v>581</v>
      </c>
      <c r="BM479" s="372" t="s">
        <v>2942</v>
      </c>
      <c r="BN479" s="372" t="s">
        <v>2943</v>
      </c>
      <c r="BO479" s="372" t="s">
        <v>2944</v>
      </c>
      <c r="BP479" s="372" t="s">
        <v>2945</v>
      </c>
      <c r="BQ479" s="373"/>
      <c r="BR479" s="354" t="s">
        <v>519</v>
      </c>
    </row>
    <row r="480" spans="1:70" s="428" customFormat="1" x14ac:dyDescent="0.25">
      <c r="A480" s="345" t="s">
        <v>3973</v>
      </c>
      <c r="B480" s="373"/>
      <c r="C480" s="719">
        <v>45565</v>
      </c>
      <c r="D480" s="373"/>
      <c r="E480" s="346">
        <v>1140.6500000000001</v>
      </c>
      <c r="F480" s="373"/>
      <c r="G480" s="347">
        <v>10.191000000000001</v>
      </c>
      <c r="H480" s="374"/>
      <c r="I480" s="348">
        <v>0.75139999999999996</v>
      </c>
      <c r="J480" s="348">
        <v>-0.29349999999999998</v>
      </c>
      <c r="K480" s="348">
        <v>0.15720000000000001</v>
      </c>
      <c r="L480" s="348">
        <v>5.9686000000000003</v>
      </c>
      <c r="M480" s="348">
        <v>1.0911999999999999</v>
      </c>
      <c r="N480" s="350">
        <v>0.5625</v>
      </c>
      <c r="O480" s="348" t="s">
        <v>430</v>
      </c>
      <c r="P480" s="348" t="s">
        <v>430</v>
      </c>
      <c r="Q480" s="348" t="s">
        <v>430</v>
      </c>
      <c r="R480" s="348" t="s">
        <v>430</v>
      </c>
      <c r="S480" s="348">
        <v>2.1448999999999998</v>
      </c>
      <c r="T480" s="348">
        <v>17.394300000000001</v>
      </c>
      <c r="U480" s="348">
        <v>-2.0095999999999998</v>
      </c>
      <c r="V480" s="348">
        <v>1.5546</v>
      </c>
      <c r="W480" s="348">
        <v>0.76129999999999998</v>
      </c>
      <c r="X480" s="348">
        <v>1.0073000000000001</v>
      </c>
      <c r="Y480" s="374"/>
      <c r="Z480" s="346">
        <v>5</v>
      </c>
      <c r="AA480" s="346">
        <v>11</v>
      </c>
      <c r="AB480" s="346">
        <v>15</v>
      </c>
      <c r="AC480" s="346">
        <v>11</v>
      </c>
      <c r="AD480" s="346">
        <v>17</v>
      </c>
      <c r="AE480" s="346">
        <v>18</v>
      </c>
      <c r="AF480" s="346" t="s">
        <v>430</v>
      </c>
      <c r="AG480" s="346" t="s">
        <v>430</v>
      </c>
      <c r="AH480" s="346" t="s">
        <v>430</v>
      </c>
      <c r="AI480" s="346" t="s">
        <v>430</v>
      </c>
      <c r="AJ480" s="346">
        <v>13</v>
      </c>
      <c r="AK480" s="346">
        <v>12</v>
      </c>
      <c r="AL480" s="346">
        <v>17</v>
      </c>
      <c r="AM480" s="346">
        <v>18</v>
      </c>
      <c r="AN480" s="346">
        <v>15</v>
      </c>
      <c r="AO480" s="373"/>
      <c r="AP480" s="348" t="s">
        <v>430</v>
      </c>
      <c r="AQ480" s="348" t="s">
        <v>430</v>
      </c>
      <c r="AR480" s="348" t="s">
        <v>430</v>
      </c>
      <c r="AS480" s="348" t="s">
        <v>430</v>
      </c>
      <c r="AT480" s="348">
        <v>3.58</v>
      </c>
      <c r="AU480" s="351"/>
      <c r="AV480" s="346" t="s">
        <v>430</v>
      </c>
      <c r="AW480" s="346" t="s">
        <v>430</v>
      </c>
      <c r="AX480" s="346" t="s">
        <v>430</v>
      </c>
      <c r="AY480" s="346" t="s">
        <v>430</v>
      </c>
      <c r="AZ480" s="346">
        <v>17</v>
      </c>
      <c r="BA480" s="362"/>
      <c r="BB480" s="348">
        <v>13.2165199421413</v>
      </c>
      <c r="BC480" s="375">
        <v>1.05148327344634</v>
      </c>
      <c r="BD480" s="375">
        <v>-2.0379883215943698E-2</v>
      </c>
      <c r="BE480" s="375">
        <v>3.1674408207740902E-2</v>
      </c>
      <c r="BF480" s="374"/>
      <c r="BG480" s="348">
        <v>56.628900000000002</v>
      </c>
      <c r="BH480" s="348">
        <v>22.101900000000001</v>
      </c>
      <c r="BI480" s="348">
        <v>20.232199999999999</v>
      </c>
      <c r="BJ480" s="348">
        <v>1.0369999999999999</v>
      </c>
      <c r="BK480" s="373"/>
      <c r="BL480" s="372" t="s">
        <v>2947</v>
      </c>
      <c r="BM480" s="372" t="s">
        <v>2948</v>
      </c>
      <c r="BN480" s="372" t="s">
        <v>2949</v>
      </c>
      <c r="BO480" s="372" t="s">
        <v>2950</v>
      </c>
      <c r="BP480" s="372" t="s">
        <v>2951</v>
      </c>
      <c r="BQ480" s="373"/>
      <c r="BR480" s="354" t="s">
        <v>526</v>
      </c>
    </row>
    <row r="481" spans="1:70" s="428" customFormat="1" x14ac:dyDescent="0.25">
      <c r="A481" s="345" t="s">
        <v>3974</v>
      </c>
      <c r="B481" s="373"/>
      <c r="C481" s="719">
        <v>45076</v>
      </c>
      <c r="D481" s="373"/>
      <c r="E481" s="346">
        <v>973.52800000000002</v>
      </c>
      <c r="F481" s="373"/>
      <c r="G481" s="347">
        <v>17.158200000000001</v>
      </c>
      <c r="H481" s="374"/>
      <c r="I481" s="348">
        <v>0.56259999999999999</v>
      </c>
      <c r="J481" s="348">
        <v>-1.4650000000000001</v>
      </c>
      <c r="K481" s="348">
        <v>-2.7389999999999999</v>
      </c>
      <c r="L481" s="348">
        <v>2.2075999999999998</v>
      </c>
      <c r="M481" s="348">
        <v>7.9409999999999998</v>
      </c>
      <c r="N481" s="350">
        <v>5.4611000000000001</v>
      </c>
      <c r="O481" s="348">
        <v>-4.8789999999999996</v>
      </c>
      <c r="P481" s="348">
        <v>14.809799999999999</v>
      </c>
      <c r="Q481" s="348" t="s">
        <v>430</v>
      </c>
      <c r="R481" s="348" t="s">
        <v>430</v>
      </c>
      <c r="S481" s="348">
        <v>-2.2185000000000001</v>
      </c>
      <c r="T481" s="348">
        <v>22.290400000000002</v>
      </c>
      <c r="U481" s="348">
        <v>5.4695</v>
      </c>
      <c r="V481" s="348">
        <v>8.6167999999999996</v>
      </c>
      <c r="W481" s="348">
        <v>-1.3789</v>
      </c>
      <c r="X481" s="348">
        <v>18.209</v>
      </c>
      <c r="Y481" s="374"/>
      <c r="Z481" s="346">
        <v>11</v>
      </c>
      <c r="AA481" s="346">
        <v>19</v>
      </c>
      <c r="AB481" s="346">
        <v>19</v>
      </c>
      <c r="AC481" s="346">
        <v>19</v>
      </c>
      <c r="AD481" s="346">
        <v>8</v>
      </c>
      <c r="AE481" s="346">
        <v>10</v>
      </c>
      <c r="AF481" s="346">
        <v>13</v>
      </c>
      <c r="AG481" s="346">
        <v>7</v>
      </c>
      <c r="AH481" s="346" t="s">
        <v>430</v>
      </c>
      <c r="AI481" s="346" t="s">
        <v>430</v>
      </c>
      <c r="AJ481" s="346">
        <v>19</v>
      </c>
      <c r="AK481" s="346">
        <v>8</v>
      </c>
      <c r="AL481" s="346">
        <v>10</v>
      </c>
      <c r="AM481" s="346">
        <v>8</v>
      </c>
      <c r="AN481" s="346">
        <v>19</v>
      </c>
      <c r="AO481" s="373"/>
      <c r="AP481" s="348" t="s">
        <v>430</v>
      </c>
      <c r="AQ481" s="348" t="s">
        <v>430</v>
      </c>
      <c r="AR481" s="348" t="s">
        <v>430</v>
      </c>
      <c r="AS481" s="348">
        <v>5.1100000000000003</v>
      </c>
      <c r="AT481" s="348">
        <v>10.76</v>
      </c>
      <c r="AU481" s="351"/>
      <c r="AV481" s="346" t="s">
        <v>430</v>
      </c>
      <c r="AW481" s="346" t="s">
        <v>430</v>
      </c>
      <c r="AX481" s="346" t="s">
        <v>430</v>
      </c>
      <c r="AY481" s="346">
        <v>10</v>
      </c>
      <c r="AZ481" s="346">
        <v>12</v>
      </c>
      <c r="BA481" s="362"/>
      <c r="BB481" s="348">
        <v>16.581728680391699</v>
      </c>
      <c r="BC481" s="375">
        <v>1.1442637712836501</v>
      </c>
      <c r="BD481" s="375">
        <v>5.3428361184012202E-2</v>
      </c>
      <c r="BE481" s="375">
        <v>0.43555555009329999</v>
      </c>
      <c r="BF481" s="374"/>
      <c r="BG481" s="348">
        <v>33.835299999999997</v>
      </c>
      <c r="BH481" s="348">
        <v>28.132899999999999</v>
      </c>
      <c r="BI481" s="348">
        <v>10.2539</v>
      </c>
      <c r="BJ481" s="348">
        <v>27.777899999999999</v>
      </c>
      <c r="BK481" s="373"/>
      <c r="BL481" s="372" t="s">
        <v>2953</v>
      </c>
      <c r="BM481" s="372" t="s">
        <v>2954</v>
      </c>
      <c r="BN481" s="372" t="s">
        <v>2955</v>
      </c>
      <c r="BO481" s="372" t="s">
        <v>1883</v>
      </c>
      <c r="BP481" s="372" t="s">
        <v>2956</v>
      </c>
      <c r="BQ481" s="373"/>
      <c r="BR481" s="354" t="s">
        <v>548</v>
      </c>
    </row>
    <row r="482" spans="1:70" s="428" customFormat="1" x14ac:dyDescent="0.25">
      <c r="A482" s="345" t="s">
        <v>3975</v>
      </c>
      <c r="B482" s="373"/>
      <c r="C482" s="719">
        <v>44454</v>
      </c>
      <c r="D482" s="373"/>
      <c r="E482" s="346">
        <v>566.69000000000005</v>
      </c>
      <c r="F482" s="373"/>
      <c r="G482" s="347">
        <v>17.52</v>
      </c>
      <c r="H482" s="374"/>
      <c r="I482" s="348">
        <v>0.5948</v>
      </c>
      <c r="J482" s="348">
        <v>-0.29480000000000001</v>
      </c>
      <c r="K482" s="348">
        <v>2.3592</v>
      </c>
      <c r="L482" s="348">
        <v>5.3226000000000004</v>
      </c>
      <c r="M482" s="348">
        <v>3.6808999999999998</v>
      </c>
      <c r="N482" s="350">
        <v>6.1669999999999998</v>
      </c>
      <c r="O482" s="348">
        <v>1.5226999999999999</v>
      </c>
      <c r="P482" s="348">
        <v>15.040100000000001</v>
      </c>
      <c r="Q482" s="348" t="s">
        <v>430</v>
      </c>
      <c r="R482" s="348" t="s">
        <v>430</v>
      </c>
      <c r="S482" s="348">
        <v>3.6852</v>
      </c>
      <c r="T482" s="348">
        <v>16.326899999999998</v>
      </c>
      <c r="U482" s="348">
        <v>2.2827000000000002</v>
      </c>
      <c r="V482" s="348">
        <v>8.7085000000000008</v>
      </c>
      <c r="W482" s="348">
        <v>1.6241000000000001</v>
      </c>
      <c r="X482" s="348">
        <v>12.0426</v>
      </c>
      <c r="Y482" s="374"/>
      <c r="Z482" s="346">
        <v>10</v>
      </c>
      <c r="AA482" s="346">
        <v>12</v>
      </c>
      <c r="AB482" s="346">
        <v>9</v>
      </c>
      <c r="AC482" s="346">
        <v>12</v>
      </c>
      <c r="AD482" s="346">
        <v>13</v>
      </c>
      <c r="AE482" s="346">
        <v>9</v>
      </c>
      <c r="AF482" s="346">
        <v>10</v>
      </c>
      <c r="AG482" s="346">
        <v>5</v>
      </c>
      <c r="AH482" s="346" t="s">
        <v>430</v>
      </c>
      <c r="AI482" s="346" t="s">
        <v>430</v>
      </c>
      <c r="AJ482" s="346">
        <v>9</v>
      </c>
      <c r="AK482" s="346">
        <v>14</v>
      </c>
      <c r="AL482" s="346">
        <v>14</v>
      </c>
      <c r="AM482" s="346">
        <v>7</v>
      </c>
      <c r="AN482" s="346">
        <v>11</v>
      </c>
      <c r="AO482" s="373"/>
      <c r="AP482" s="348" t="s">
        <v>430</v>
      </c>
      <c r="AQ482" s="348" t="s">
        <v>430</v>
      </c>
      <c r="AR482" s="348" t="s">
        <v>430</v>
      </c>
      <c r="AS482" s="348">
        <v>8.06</v>
      </c>
      <c r="AT482" s="348">
        <v>9.6300000000000008</v>
      </c>
      <c r="AU482" s="351"/>
      <c r="AV482" s="346" t="s">
        <v>430</v>
      </c>
      <c r="AW482" s="346" t="s">
        <v>430</v>
      </c>
      <c r="AX482" s="346" t="s">
        <v>430</v>
      </c>
      <c r="AY482" s="346">
        <v>8</v>
      </c>
      <c r="AZ482" s="346">
        <v>13</v>
      </c>
      <c r="BA482" s="362"/>
      <c r="BB482" s="348">
        <v>12.4612884566418</v>
      </c>
      <c r="BC482" s="375">
        <v>1.0028546378786201</v>
      </c>
      <c r="BD482" s="375">
        <v>5.8846820158245598E-2</v>
      </c>
      <c r="BE482" s="375">
        <v>0.36554970269730702</v>
      </c>
      <c r="BF482" s="374"/>
      <c r="BG482" s="348">
        <v>68.848100000000002</v>
      </c>
      <c r="BH482" s="348">
        <v>16.1708</v>
      </c>
      <c r="BI482" s="348">
        <v>12.555999999999999</v>
      </c>
      <c r="BJ482" s="348">
        <v>2.4251</v>
      </c>
      <c r="BK482" s="373"/>
      <c r="BL482" s="372" t="s">
        <v>2958</v>
      </c>
      <c r="BM482" s="372" t="s">
        <v>2959</v>
      </c>
      <c r="BN482" s="372" t="s">
        <v>2960</v>
      </c>
      <c r="BO482" s="372" t="s">
        <v>2961</v>
      </c>
      <c r="BP482" s="372" t="s">
        <v>2962</v>
      </c>
      <c r="BQ482" s="373"/>
      <c r="BR482" s="354" t="s">
        <v>443</v>
      </c>
    </row>
    <row r="483" spans="1:70" s="428" customFormat="1" x14ac:dyDescent="0.25">
      <c r="A483" s="345" t="s">
        <v>3976</v>
      </c>
      <c r="B483" s="373"/>
      <c r="C483" s="719">
        <v>45356</v>
      </c>
      <c r="D483" s="373"/>
      <c r="E483" s="346">
        <v>515.75199999999995</v>
      </c>
      <c r="F483" s="373"/>
      <c r="G483" s="347">
        <v>12.32</v>
      </c>
      <c r="H483" s="374"/>
      <c r="I483" s="348">
        <v>0.7359</v>
      </c>
      <c r="J483" s="348">
        <v>-0.2429</v>
      </c>
      <c r="K483" s="348">
        <v>1.9024000000000001</v>
      </c>
      <c r="L483" s="348">
        <v>6.8517000000000001</v>
      </c>
      <c r="M483" s="348">
        <v>4.4953000000000003</v>
      </c>
      <c r="N483" s="350">
        <v>7.6923000000000004</v>
      </c>
      <c r="O483" s="348">
        <v>2.9237000000000002</v>
      </c>
      <c r="P483" s="348" t="s">
        <v>430</v>
      </c>
      <c r="Q483" s="348" t="s">
        <v>430</v>
      </c>
      <c r="R483" s="348" t="s">
        <v>430</v>
      </c>
      <c r="S483" s="348">
        <v>1.8182</v>
      </c>
      <c r="T483" s="348">
        <v>19.4956</v>
      </c>
      <c r="U483" s="348">
        <v>5.6604000000000001</v>
      </c>
      <c r="V483" s="348">
        <v>8.7378999999999998</v>
      </c>
      <c r="W483" s="348">
        <v>2.2406999999999999</v>
      </c>
      <c r="X483" s="348">
        <v>8.8503000000000007</v>
      </c>
      <c r="Y483" s="374"/>
      <c r="Z483" s="346">
        <v>6</v>
      </c>
      <c r="AA483" s="346">
        <v>9</v>
      </c>
      <c r="AB483" s="346">
        <v>10</v>
      </c>
      <c r="AC483" s="346">
        <v>10</v>
      </c>
      <c r="AD483" s="346">
        <v>11</v>
      </c>
      <c r="AE483" s="346">
        <v>5</v>
      </c>
      <c r="AF483" s="346">
        <v>9</v>
      </c>
      <c r="AG483" s="346" t="s">
        <v>430</v>
      </c>
      <c r="AH483" s="346" t="s">
        <v>430</v>
      </c>
      <c r="AI483" s="346" t="s">
        <v>430</v>
      </c>
      <c r="AJ483" s="346">
        <v>14</v>
      </c>
      <c r="AK483" s="346">
        <v>11</v>
      </c>
      <c r="AL483" s="346">
        <v>9</v>
      </c>
      <c r="AM483" s="346">
        <v>6</v>
      </c>
      <c r="AN483" s="346">
        <v>7</v>
      </c>
      <c r="AO483" s="373"/>
      <c r="AP483" s="348" t="s">
        <v>430</v>
      </c>
      <c r="AQ483" s="348" t="s">
        <v>430</v>
      </c>
      <c r="AR483" s="348" t="s">
        <v>430</v>
      </c>
      <c r="AS483" s="348" t="s">
        <v>430</v>
      </c>
      <c r="AT483" s="348">
        <v>12.12</v>
      </c>
      <c r="AU483" s="351"/>
      <c r="AV483" s="346" t="s">
        <v>430</v>
      </c>
      <c r="AW483" s="346" t="s">
        <v>430</v>
      </c>
      <c r="AX483" s="346" t="s">
        <v>430</v>
      </c>
      <c r="AY483" s="346" t="s">
        <v>430</v>
      </c>
      <c r="AZ483" s="346">
        <v>10</v>
      </c>
      <c r="BA483" s="362"/>
      <c r="BB483" s="348">
        <v>13.397456149472401</v>
      </c>
      <c r="BC483" s="375">
        <v>1.02957628589994</v>
      </c>
      <c r="BD483" s="375">
        <v>2.8953349472609299E-2</v>
      </c>
      <c r="BE483" s="375">
        <v>0.16580526950909899</v>
      </c>
      <c r="BF483" s="374"/>
      <c r="BG483" s="348">
        <v>46.605800000000002</v>
      </c>
      <c r="BH483" s="348">
        <v>20.104199999999999</v>
      </c>
      <c r="BI483" s="348">
        <v>30.000499999999999</v>
      </c>
      <c r="BJ483" s="348">
        <v>3.2894999999999999</v>
      </c>
      <c r="BK483" s="373"/>
      <c r="BL483" s="372" t="s">
        <v>2964</v>
      </c>
      <c r="BM483" s="372" t="s">
        <v>2965</v>
      </c>
      <c r="BN483" s="372" t="s">
        <v>2966</v>
      </c>
      <c r="BO483" s="372" t="s">
        <v>2967</v>
      </c>
      <c r="BP483" s="372" t="s">
        <v>2968</v>
      </c>
      <c r="BQ483" s="373"/>
      <c r="BR483" s="354" t="s">
        <v>443</v>
      </c>
    </row>
    <row r="484" spans="1:70" s="428" customFormat="1" x14ac:dyDescent="0.25">
      <c r="A484" s="345" t="s">
        <v>3977</v>
      </c>
      <c r="B484" s="373"/>
      <c r="C484" s="719">
        <v>45534</v>
      </c>
      <c r="D484" s="373"/>
      <c r="E484" s="346">
        <v>462.07</v>
      </c>
      <c r="F484" s="373"/>
      <c r="G484" s="347">
        <v>10.01</v>
      </c>
      <c r="H484" s="374"/>
      <c r="I484" s="348">
        <v>0.60299999999999998</v>
      </c>
      <c r="J484" s="348">
        <v>0.1</v>
      </c>
      <c r="K484" s="348">
        <v>2.6667000000000001</v>
      </c>
      <c r="L484" s="348">
        <v>8.2162000000000006</v>
      </c>
      <c r="M484" s="348">
        <v>10.9756</v>
      </c>
      <c r="N484" s="350">
        <v>7.7503000000000002</v>
      </c>
      <c r="O484" s="348" t="s">
        <v>430</v>
      </c>
      <c r="P484" s="348" t="s">
        <v>430</v>
      </c>
      <c r="Q484" s="348" t="s">
        <v>430</v>
      </c>
      <c r="R484" s="348" t="s">
        <v>430</v>
      </c>
      <c r="S484" s="348">
        <v>4.5976999999999997</v>
      </c>
      <c r="T484" s="348">
        <v>22.671600000000002</v>
      </c>
      <c r="U484" s="348">
        <v>9.6386000000000003</v>
      </c>
      <c r="V484" s="348">
        <v>8.0993999999999993</v>
      </c>
      <c r="W484" s="348">
        <v>2.6667000000000001</v>
      </c>
      <c r="X484" s="348">
        <v>5.0700000000000002E-2</v>
      </c>
      <c r="Y484" s="374"/>
      <c r="Z484" s="346">
        <v>9</v>
      </c>
      <c r="AA484" s="346">
        <v>6</v>
      </c>
      <c r="AB484" s="346">
        <v>8</v>
      </c>
      <c r="AC484" s="346">
        <v>9</v>
      </c>
      <c r="AD484" s="346">
        <v>4</v>
      </c>
      <c r="AE484" s="346">
        <v>4</v>
      </c>
      <c r="AF484" s="346" t="s">
        <v>430</v>
      </c>
      <c r="AG484" s="346" t="s">
        <v>430</v>
      </c>
      <c r="AH484" s="346" t="s">
        <v>430</v>
      </c>
      <c r="AI484" s="346" t="s">
        <v>430</v>
      </c>
      <c r="AJ484" s="346">
        <v>6</v>
      </c>
      <c r="AK484" s="346">
        <v>7</v>
      </c>
      <c r="AL484" s="346">
        <v>2</v>
      </c>
      <c r="AM484" s="346">
        <v>10</v>
      </c>
      <c r="AN484" s="346">
        <v>5</v>
      </c>
      <c r="AO484" s="373"/>
      <c r="AP484" s="348" t="s">
        <v>430</v>
      </c>
      <c r="AQ484" s="348" t="s">
        <v>430</v>
      </c>
      <c r="AR484" s="348" t="s">
        <v>430</v>
      </c>
      <c r="AS484" s="348" t="s">
        <v>430</v>
      </c>
      <c r="AT484" s="348">
        <v>17.39</v>
      </c>
      <c r="AU484" s="351"/>
      <c r="AV484" s="346" t="s">
        <v>430</v>
      </c>
      <c r="AW484" s="346" t="s">
        <v>430</v>
      </c>
      <c r="AX484" s="346" t="s">
        <v>430</v>
      </c>
      <c r="AY484" s="346" t="s">
        <v>430</v>
      </c>
      <c r="AZ484" s="346">
        <v>4</v>
      </c>
      <c r="BA484" s="362"/>
      <c r="BB484" s="348">
        <v>15.5470742847428</v>
      </c>
      <c r="BC484" s="375">
        <v>1.0591352256320801</v>
      </c>
      <c r="BD484" s="375">
        <v>-2.49062633688528E-2</v>
      </c>
      <c r="BE484" s="375">
        <v>6.6246634495166004E-2</v>
      </c>
      <c r="BF484" s="374"/>
      <c r="BG484" s="348">
        <v>48.168199999999999</v>
      </c>
      <c r="BH484" s="348">
        <v>16.398499999999999</v>
      </c>
      <c r="BI484" s="348">
        <v>29.795500000000001</v>
      </c>
      <c r="BJ484" s="348">
        <v>5.6378000000000004</v>
      </c>
      <c r="BK484" s="373"/>
      <c r="BL484" s="372" t="s">
        <v>2970</v>
      </c>
      <c r="BM484" s="372" t="s">
        <v>2971</v>
      </c>
      <c r="BN484" s="372" t="s">
        <v>2972</v>
      </c>
      <c r="BO484" s="372" t="s">
        <v>2973</v>
      </c>
      <c r="BP484" s="372" t="s">
        <v>1650</v>
      </c>
      <c r="BQ484" s="373"/>
      <c r="BR484" s="354" t="s">
        <v>476</v>
      </c>
    </row>
    <row r="485" spans="1:70" s="428" customFormat="1" x14ac:dyDescent="0.25">
      <c r="A485" s="345" t="s">
        <v>3978</v>
      </c>
      <c r="B485" s="373"/>
      <c r="C485" s="719">
        <v>46090</v>
      </c>
      <c r="D485" s="373"/>
      <c r="E485" s="346">
        <v>115.72</v>
      </c>
      <c r="F485" s="373"/>
      <c r="G485" s="347">
        <v>10.652699999999999</v>
      </c>
      <c r="H485" s="374"/>
      <c r="I485" s="348">
        <v>0.38450000000000001</v>
      </c>
      <c r="J485" s="348">
        <v>-0.20050000000000001</v>
      </c>
      <c r="K485" s="348">
        <v>1.7673000000000001</v>
      </c>
      <c r="L485" s="348">
        <v>2.5461999999999998</v>
      </c>
      <c r="M485" s="348" t="s">
        <v>430</v>
      </c>
      <c r="N485" s="350" t="s">
        <v>430</v>
      </c>
      <c r="O485" s="348" t="s">
        <v>430</v>
      </c>
      <c r="P485" s="348" t="s">
        <v>430</v>
      </c>
      <c r="Q485" s="348" t="s">
        <v>430</v>
      </c>
      <c r="R485" s="348" t="s">
        <v>430</v>
      </c>
      <c r="S485" s="348">
        <v>1.6828000000000001</v>
      </c>
      <c r="T485" s="348">
        <v>10.628</v>
      </c>
      <c r="U485" s="348" t="s">
        <v>430</v>
      </c>
      <c r="V485" s="348" t="s">
        <v>430</v>
      </c>
      <c r="W485" s="348">
        <v>1.7703</v>
      </c>
      <c r="X485" s="348">
        <v>6.5270000000000001</v>
      </c>
      <c r="Y485" s="374"/>
      <c r="Z485" s="346">
        <v>15</v>
      </c>
      <c r="AA485" s="346">
        <v>8</v>
      </c>
      <c r="AB485" s="346">
        <v>11</v>
      </c>
      <c r="AC485" s="346">
        <v>18</v>
      </c>
      <c r="AD485" s="346" t="s">
        <v>430</v>
      </c>
      <c r="AE485" s="346" t="s">
        <v>430</v>
      </c>
      <c r="AF485" s="346" t="s">
        <v>430</v>
      </c>
      <c r="AG485" s="346" t="s">
        <v>430</v>
      </c>
      <c r="AH485" s="346" t="s">
        <v>430</v>
      </c>
      <c r="AI485" s="346" t="s">
        <v>430</v>
      </c>
      <c r="AJ485" s="346">
        <v>15</v>
      </c>
      <c r="AK485" s="346">
        <v>19</v>
      </c>
      <c r="AL485" s="346" t="s">
        <v>430</v>
      </c>
      <c r="AM485" s="346" t="s">
        <v>430</v>
      </c>
      <c r="AN485" s="346">
        <v>10</v>
      </c>
      <c r="AO485" s="373"/>
      <c r="AP485" s="348" t="s">
        <v>430</v>
      </c>
      <c r="AQ485" s="348" t="s">
        <v>430</v>
      </c>
      <c r="AR485" s="348" t="s">
        <v>430</v>
      </c>
      <c r="AS485" s="348" t="s">
        <v>430</v>
      </c>
      <c r="AT485" s="348" t="s">
        <v>430</v>
      </c>
      <c r="AU485" s="351"/>
      <c r="AV485" s="346" t="s">
        <v>430</v>
      </c>
      <c r="AW485" s="346" t="s">
        <v>430</v>
      </c>
      <c r="AX485" s="346" t="s">
        <v>430</v>
      </c>
      <c r="AY485" s="346" t="s">
        <v>430</v>
      </c>
      <c r="AZ485" s="346" t="s">
        <v>430</v>
      </c>
      <c r="BA485" s="362"/>
      <c r="BB485" s="348">
        <v>5.7990287723392502</v>
      </c>
      <c r="BC485" s="375">
        <v>0.396135712131021</v>
      </c>
      <c r="BD485" s="375">
        <v>0.20028338108846999</v>
      </c>
      <c r="BE485" s="375">
        <v>0.49234474547446</v>
      </c>
      <c r="BF485" s="374"/>
      <c r="BG485" s="348">
        <v>44.623399999999997</v>
      </c>
      <c r="BH485" s="348">
        <v>25.010200000000001</v>
      </c>
      <c r="BI485" s="348">
        <v>28.107600000000001</v>
      </c>
      <c r="BJ485" s="348">
        <v>2.2587999999999999</v>
      </c>
      <c r="BK485" s="373"/>
      <c r="BL485" s="372" t="s">
        <v>2975</v>
      </c>
      <c r="BM485" s="372" t="s">
        <v>2976</v>
      </c>
      <c r="BN485" s="372" t="s">
        <v>2218</v>
      </c>
      <c r="BO485" s="372" t="s">
        <v>2977</v>
      </c>
      <c r="BP485" s="372" t="s">
        <v>2978</v>
      </c>
      <c r="BQ485" s="373"/>
      <c r="BR485" s="354" t="s">
        <v>611</v>
      </c>
    </row>
    <row r="486" spans="1:70" s="428" customFormat="1" x14ac:dyDescent="0.25">
      <c r="A486" s="884" t="s">
        <v>93</v>
      </c>
      <c r="B486" s="402"/>
      <c r="C486" s="724"/>
      <c r="D486" s="402"/>
      <c r="E486" s="403"/>
      <c r="F486" s="402"/>
      <c r="G486" s="404"/>
      <c r="H486" s="406"/>
      <c r="I486" s="405">
        <v>0.59709999999999996</v>
      </c>
      <c r="J486" s="405">
        <v>-0.21679999999999999</v>
      </c>
      <c r="K486" s="405">
        <v>2.0085000000000002</v>
      </c>
      <c r="L486" s="405">
        <v>7.4817999999999998</v>
      </c>
      <c r="M486" s="405">
        <v>6.4058999999999999</v>
      </c>
      <c r="N486" s="407">
        <v>5.8893000000000004</v>
      </c>
      <c r="O486" s="405">
        <v>2.8454999999999999</v>
      </c>
      <c r="P486" s="405">
        <v>15.7326</v>
      </c>
      <c r="Q486" s="405">
        <v>17.026299999999999</v>
      </c>
      <c r="R486" s="405">
        <v>14.093299999999999</v>
      </c>
      <c r="S486" s="405">
        <v>3.4645000000000001</v>
      </c>
      <c r="T486" s="405">
        <v>20.1783</v>
      </c>
      <c r="U486" s="405">
        <v>4.6908000000000003</v>
      </c>
      <c r="V486" s="405">
        <v>8.0245999999999995</v>
      </c>
      <c r="W486" s="405">
        <v>1.6471</v>
      </c>
      <c r="X486" s="405">
        <v>12.1896</v>
      </c>
      <c r="Y486" s="406"/>
      <c r="Z486" s="403">
        <v>17</v>
      </c>
      <c r="AA486" s="403">
        <v>19</v>
      </c>
      <c r="AB486" s="403">
        <v>19</v>
      </c>
      <c r="AC486" s="403">
        <v>19</v>
      </c>
      <c r="AD486" s="403">
        <v>18</v>
      </c>
      <c r="AE486" s="403">
        <v>18</v>
      </c>
      <c r="AF486" s="403">
        <v>13</v>
      </c>
      <c r="AG486" s="403">
        <v>9</v>
      </c>
      <c r="AH486" s="403">
        <v>3</v>
      </c>
      <c r="AI486" s="403">
        <v>1</v>
      </c>
      <c r="AJ486" s="403">
        <v>19</v>
      </c>
      <c r="AK486" s="403">
        <v>19</v>
      </c>
      <c r="AL486" s="403">
        <v>18</v>
      </c>
      <c r="AM486" s="403">
        <v>18</v>
      </c>
      <c r="AN486" s="403">
        <v>19</v>
      </c>
      <c r="AO486" s="402"/>
      <c r="AP486" s="405">
        <v>16.34</v>
      </c>
      <c r="AQ486" s="405">
        <v>18.96</v>
      </c>
      <c r="AR486" s="405">
        <v>15.15</v>
      </c>
      <c r="AS486" s="405">
        <v>9.5839999999999996</v>
      </c>
      <c r="AT486" s="405">
        <v>12.8083333333333</v>
      </c>
      <c r="AU486" s="408"/>
      <c r="AV486" s="403">
        <v>1</v>
      </c>
      <c r="AW486" s="403">
        <v>1</v>
      </c>
      <c r="AX486" s="403">
        <v>3</v>
      </c>
      <c r="AY486" s="403">
        <v>10</v>
      </c>
      <c r="AZ486" s="403">
        <v>18</v>
      </c>
      <c r="BA486" s="409"/>
      <c r="BB486" s="405"/>
      <c r="BC486" s="410"/>
      <c r="BD486" s="410"/>
      <c r="BE486" s="410"/>
      <c r="BF486" s="406"/>
      <c r="BG486" s="405"/>
      <c r="BH486" s="405"/>
      <c r="BI486" s="405"/>
      <c r="BJ486" s="405"/>
      <c r="BK486" s="402"/>
      <c r="BL486" s="401"/>
      <c r="BM486" s="401"/>
      <c r="BN486" s="401"/>
      <c r="BO486" s="401"/>
      <c r="BP486" s="401"/>
      <c r="BQ486" s="402"/>
      <c r="BR486" s="411"/>
    </row>
    <row r="487" spans="1:70" s="428" customFormat="1" x14ac:dyDescent="0.25">
      <c r="A487" s="885" t="s">
        <v>94</v>
      </c>
      <c r="B487" s="373"/>
      <c r="C487" s="719"/>
      <c r="D487" s="373"/>
      <c r="E487" s="346"/>
      <c r="F487" s="373"/>
      <c r="G487" s="347"/>
      <c r="H487" s="374"/>
      <c r="I487" s="348">
        <v>0.82250000000000001</v>
      </c>
      <c r="J487" s="348">
        <v>0.79290000000000005</v>
      </c>
      <c r="K487" s="348">
        <v>5.3007999999999997</v>
      </c>
      <c r="L487" s="348">
        <v>15.6805</v>
      </c>
      <c r="M487" s="348">
        <v>15.3725</v>
      </c>
      <c r="N487" s="350">
        <v>12.8933</v>
      </c>
      <c r="O487" s="348">
        <v>8.2375000000000007</v>
      </c>
      <c r="P487" s="348">
        <v>18.015599999999999</v>
      </c>
      <c r="Q487" s="348">
        <v>17.7105</v>
      </c>
      <c r="R487" s="348">
        <v>14.093299999999999</v>
      </c>
      <c r="S487" s="348">
        <v>12.363099999999999</v>
      </c>
      <c r="T487" s="348">
        <v>32.284199999999998</v>
      </c>
      <c r="U487" s="348">
        <v>14.4747</v>
      </c>
      <c r="V487" s="348">
        <v>17.585899999999999</v>
      </c>
      <c r="W487" s="348">
        <v>4.8318000000000003</v>
      </c>
      <c r="X487" s="348">
        <v>29.868500000000001</v>
      </c>
      <c r="Y487" s="374"/>
      <c r="Z487" s="346"/>
      <c r="AA487" s="346"/>
      <c r="AB487" s="346"/>
      <c r="AC487" s="346"/>
      <c r="AD487" s="346"/>
      <c r="AE487" s="346"/>
      <c r="AF487" s="346"/>
      <c r="AG487" s="346"/>
      <c r="AH487" s="346"/>
      <c r="AI487" s="346"/>
      <c r="AJ487" s="346"/>
      <c r="AK487" s="346"/>
      <c r="AL487" s="346"/>
      <c r="AM487" s="346"/>
      <c r="AN487" s="346"/>
      <c r="AO487" s="373"/>
      <c r="AP487" s="348">
        <v>16.34</v>
      </c>
      <c r="AQ487" s="348">
        <v>18.96</v>
      </c>
      <c r="AR487" s="348">
        <v>16.34</v>
      </c>
      <c r="AS487" s="348">
        <v>14.14</v>
      </c>
      <c r="AT487" s="348">
        <v>27.76</v>
      </c>
      <c r="AU487" s="351"/>
      <c r="AV487" s="346"/>
      <c r="AW487" s="346"/>
      <c r="AX487" s="346"/>
      <c r="AY487" s="346"/>
      <c r="AZ487" s="346"/>
      <c r="BA487" s="362"/>
      <c r="BB487" s="348"/>
      <c r="BC487" s="375"/>
      <c r="BD487" s="375"/>
      <c r="BE487" s="375"/>
      <c r="BF487" s="374"/>
      <c r="BG487" s="348"/>
      <c r="BH487" s="348"/>
      <c r="BI487" s="348"/>
      <c r="BJ487" s="348"/>
      <c r="BK487" s="373"/>
      <c r="BL487" s="372"/>
      <c r="BM487" s="372"/>
      <c r="BN487" s="372"/>
      <c r="BO487" s="372"/>
      <c r="BP487" s="372"/>
      <c r="BQ487" s="373"/>
      <c r="BR487" s="354"/>
    </row>
    <row r="488" spans="1:70" s="428" customFormat="1" x14ac:dyDescent="0.25">
      <c r="A488" s="885" t="s">
        <v>95</v>
      </c>
      <c r="B488" s="373"/>
      <c r="C488" s="719"/>
      <c r="D488" s="373"/>
      <c r="E488" s="346"/>
      <c r="F488" s="373"/>
      <c r="G488" s="347"/>
      <c r="H488" s="374"/>
      <c r="I488" s="348">
        <v>0.24909999999999999</v>
      </c>
      <c r="J488" s="348">
        <v>-1.4650000000000001</v>
      </c>
      <c r="K488" s="348">
        <v>-2.7389999999999999</v>
      </c>
      <c r="L488" s="348">
        <v>2.2075999999999998</v>
      </c>
      <c r="M488" s="348">
        <v>-2.9725000000000001</v>
      </c>
      <c r="N488" s="350">
        <v>0.5625</v>
      </c>
      <c r="O488" s="348">
        <v>-4.8789999999999996</v>
      </c>
      <c r="P488" s="348">
        <v>13.1213</v>
      </c>
      <c r="Q488" s="348">
        <v>15.89</v>
      </c>
      <c r="R488" s="348">
        <v>14.093299999999999</v>
      </c>
      <c r="S488" s="348">
        <v>-2.2185000000000001</v>
      </c>
      <c r="T488" s="348">
        <v>10.628</v>
      </c>
      <c r="U488" s="348">
        <v>-3.1147</v>
      </c>
      <c r="V488" s="348">
        <v>1.5546</v>
      </c>
      <c r="W488" s="348">
        <v>-1.3789</v>
      </c>
      <c r="X488" s="348">
        <v>-2.7888999999999999</v>
      </c>
      <c r="Y488" s="374"/>
      <c r="Z488" s="346"/>
      <c r="AA488" s="346"/>
      <c r="AB488" s="346"/>
      <c r="AC488" s="346"/>
      <c r="AD488" s="346"/>
      <c r="AE488" s="346"/>
      <c r="AF488" s="346"/>
      <c r="AG488" s="346"/>
      <c r="AH488" s="346"/>
      <c r="AI488" s="346"/>
      <c r="AJ488" s="346"/>
      <c r="AK488" s="346"/>
      <c r="AL488" s="346"/>
      <c r="AM488" s="346"/>
      <c r="AN488" s="346"/>
      <c r="AO488" s="373"/>
      <c r="AP488" s="348">
        <v>16.34</v>
      </c>
      <c r="AQ488" s="348">
        <v>18.96</v>
      </c>
      <c r="AR488" s="348">
        <v>13.78</v>
      </c>
      <c r="AS488" s="348">
        <v>5.1100000000000003</v>
      </c>
      <c r="AT488" s="348">
        <v>-0.24</v>
      </c>
      <c r="AU488" s="351"/>
      <c r="AV488" s="346"/>
      <c r="AW488" s="346"/>
      <c r="AX488" s="346"/>
      <c r="AY488" s="346"/>
      <c r="AZ488" s="346"/>
      <c r="BA488" s="362"/>
      <c r="BB488" s="348"/>
      <c r="BC488" s="375"/>
      <c r="BD488" s="375"/>
      <c r="BE488" s="375"/>
      <c r="BF488" s="374"/>
      <c r="BG488" s="348"/>
      <c r="BH488" s="348"/>
      <c r="BI488" s="348"/>
      <c r="BJ488" s="348"/>
      <c r="BK488" s="373"/>
      <c r="BL488" s="372"/>
      <c r="BM488" s="372"/>
      <c r="BN488" s="372"/>
      <c r="BO488" s="372"/>
      <c r="BP488" s="372"/>
      <c r="BQ488" s="373"/>
      <c r="BR488" s="354"/>
    </row>
    <row r="489" spans="1:70" s="428" customFormat="1" x14ac:dyDescent="0.25">
      <c r="A489" s="886" t="s">
        <v>96</v>
      </c>
      <c r="B489" s="413"/>
      <c r="C489" s="725"/>
      <c r="D489" s="413"/>
      <c r="E489" s="414"/>
      <c r="F489" s="413"/>
      <c r="G489" s="415"/>
      <c r="H489" s="417"/>
      <c r="I489" s="416">
        <v>0.60299999999999998</v>
      </c>
      <c r="J489" s="416">
        <v>-0.27389999999999998</v>
      </c>
      <c r="K489" s="416">
        <v>1.9024000000000001</v>
      </c>
      <c r="L489" s="416">
        <v>6.8517000000000001</v>
      </c>
      <c r="M489" s="416">
        <v>6.5777999999999999</v>
      </c>
      <c r="N489" s="418">
        <v>5.8140499999999999</v>
      </c>
      <c r="O489" s="416">
        <v>3.3060999999999998</v>
      </c>
      <c r="P489" s="416">
        <v>15.040100000000001</v>
      </c>
      <c r="Q489" s="416">
        <v>17.478400000000001</v>
      </c>
      <c r="R489" s="416">
        <v>14.093299999999999</v>
      </c>
      <c r="S489" s="416">
        <v>3.6503000000000001</v>
      </c>
      <c r="T489" s="416">
        <v>20.847799999999999</v>
      </c>
      <c r="U489" s="416">
        <v>5.4695</v>
      </c>
      <c r="V489" s="416">
        <v>8.0993999999999993</v>
      </c>
      <c r="W489" s="416">
        <v>1.7703</v>
      </c>
      <c r="X489" s="416">
        <v>13.6447</v>
      </c>
      <c r="Y489" s="417"/>
      <c r="Z489" s="414"/>
      <c r="AA489" s="414"/>
      <c r="AB489" s="414"/>
      <c r="AC489" s="414"/>
      <c r="AD489" s="414"/>
      <c r="AE489" s="414"/>
      <c r="AF489" s="414"/>
      <c r="AG489" s="414"/>
      <c r="AH489" s="414"/>
      <c r="AI489" s="414"/>
      <c r="AJ489" s="414"/>
      <c r="AK489" s="414"/>
      <c r="AL489" s="414"/>
      <c r="AM489" s="414"/>
      <c r="AN489" s="414"/>
      <c r="AO489" s="413"/>
      <c r="AP489" s="416">
        <v>16.34</v>
      </c>
      <c r="AQ489" s="416">
        <v>18.96</v>
      </c>
      <c r="AR489" s="416">
        <v>15.33</v>
      </c>
      <c r="AS489" s="416">
        <v>9.6999999999999993</v>
      </c>
      <c r="AT489" s="416">
        <v>13.06</v>
      </c>
      <c r="AU489" s="419"/>
      <c r="AV489" s="414"/>
      <c r="AW489" s="414"/>
      <c r="AX489" s="414"/>
      <c r="AY489" s="414"/>
      <c r="AZ489" s="414"/>
      <c r="BA489" s="420"/>
      <c r="BB489" s="416"/>
      <c r="BC489" s="421"/>
      <c r="BD489" s="421"/>
      <c r="BE489" s="421"/>
      <c r="BF489" s="417"/>
      <c r="BG489" s="416"/>
      <c r="BH489" s="416"/>
      <c r="BI489" s="416"/>
      <c r="BJ489" s="416"/>
      <c r="BK489" s="413"/>
      <c r="BL489" s="412"/>
      <c r="BM489" s="412"/>
      <c r="BN489" s="412"/>
      <c r="BO489" s="412"/>
      <c r="BP489" s="412"/>
      <c r="BQ489" s="413"/>
      <c r="BR489" s="422"/>
    </row>
    <row r="490" spans="1:70" s="428" customFormat="1" ht="14.5" customHeight="1" x14ac:dyDescent="0.35">
      <c r="A490" s="873" t="s">
        <v>3979</v>
      </c>
      <c r="B490" s="861"/>
      <c r="C490" s="862"/>
      <c r="D490" s="861"/>
      <c r="E490" s="863"/>
      <c r="F490" s="861"/>
      <c r="G490" s="864"/>
      <c r="H490" s="866"/>
      <c r="I490" s="865"/>
      <c r="J490" s="865"/>
      <c r="K490" s="865"/>
      <c r="L490" s="865"/>
      <c r="M490" s="865"/>
      <c r="N490" s="867"/>
      <c r="O490" s="865"/>
      <c r="P490" s="865"/>
      <c r="Q490" s="865"/>
      <c r="R490" s="865"/>
      <c r="S490" s="865"/>
      <c r="T490" s="865"/>
      <c r="U490" s="865"/>
      <c r="V490" s="865"/>
      <c r="W490" s="865"/>
      <c r="X490" s="865"/>
      <c r="Y490" s="866"/>
      <c r="Z490" s="863"/>
      <c r="AA490" s="863"/>
      <c r="AB490" s="863"/>
      <c r="AC490" s="863"/>
      <c r="AD490" s="863"/>
      <c r="AE490" s="863"/>
      <c r="AF490" s="863"/>
      <c r="AG490" s="863"/>
      <c r="AH490" s="863"/>
      <c r="AI490" s="863"/>
      <c r="AJ490" s="863"/>
      <c r="AK490" s="863"/>
      <c r="AL490" s="863"/>
      <c r="AM490" s="863"/>
      <c r="AN490" s="863"/>
      <c r="AO490" s="861"/>
      <c r="AP490" s="865"/>
      <c r="AQ490" s="865"/>
      <c r="AR490" s="865"/>
      <c r="AS490" s="865"/>
      <c r="AT490" s="865"/>
      <c r="AU490" s="868"/>
      <c r="AV490" s="863"/>
      <c r="AW490" s="863"/>
      <c r="AX490" s="863"/>
      <c r="AY490" s="863"/>
      <c r="AZ490" s="863"/>
      <c r="BA490" s="869"/>
      <c r="BB490" s="865"/>
      <c r="BC490" s="870"/>
      <c r="BD490" s="870"/>
      <c r="BE490" s="870"/>
      <c r="BF490" s="866"/>
      <c r="BG490" s="865"/>
      <c r="BH490" s="865"/>
      <c r="BI490" s="865"/>
      <c r="BJ490" s="865"/>
      <c r="BK490" s="861"/>
      <c r="BL490" s="871"/>
      <c r="BM490" s="871"/>
      <c r="BN490" s="871"/>
      <c r="BO490" s="871"/>
      <c r="BP490" s="871"/>
      <c r="BQ490" s="861"/>
      <c r="BR490" s="872"/>
    </row>
    <row r="491" spans="1:70" s="428" customFormat="1" x14ac:dyDescent="0.25">
      <c r="A491" s="345" t="s">
        <v>3980</v>
      </c>
      <c r="B491" s="373"/>
      <c r="C491" s="719">
        <v>41275</v>
      </c>
      <c r="D491" s="373"/>
      <c r="E491" s="346">
        <v>9303.2000000000007</v>
      </c>
      <c r="F491" s="373"/>
      <c r="G491" s="347">
        <v>642.28980000000001</v>
      </c>
      <c r="H491" s="374"/>
      <c r="I491" s="348">
        <v>0.1174</v>
      </c>
      <c r="J491" s="348">
        <v>-0.56200000000000006</v>
      </c>
      <c r="K491" s="348">
        <v>0.82740000000000002</v>
      </c>
      <c r="L491" s="348">
        <v>4.6346999999999996</v>
      </c>
      <c r="M491" s="348">
        <v>13.3787</v>
      </c>
      <c r="N491" s="350">
        <v>10.9299</v>
      </c>
      <c r="O491" s="348">
        <v>7.6818</v>
      </c>
      <c r="P491" s="348">
        <v>19.053000000000001</v>
      </c>
      <c r="Q491" s="348">
        <v>14.4969</v>
      </c>
      <c r="R491" s="348">
        <v>16.015799999999999</v>
      </c>
      <c r="S491" s="348">
        <v>2.5798999999999999</v>
      </c>
      <c r="T491" s="348">
        <v>17.0063</v>
      </c>
      <c r="U491" s="348">
        <v>12.7187</v>
      </c>
      <c r="V491" s="348">
        <v>16.049299999999999</v>
      </c>
      <c r="W491" s="348">
        <v>0.29630000000000001</v>
      </c>
      <c r="X491" s="348">
        <v>17.7013</v>
      </c>
      <c r="Y491" s="374"/>
      <c r="Z491" s="346">
        <v>7</v>
      </c>
      <c r="AA491" s="346">
        <v>14</v>
      </c>
      <c r="AB491" s="346">
        <v>17</v>
      </c>
      <c r="AC491" s="346">
        <v>17</v>
      </c>
      <c r="AD491" s="346">
        <v>18</v>
      </c>
      <c r="AE491" s="346">
        <v>14</v>
      </c>
      <c r="AF491" s="346">
        <v>12</v>
      </c>
      <c r="AG491" s="346">
        <v>11</v>
      </c>
      <c r="AH491" s="346">
        <v>8</v>
      </c>
      <c r="AI491" s="346">
        <v>1</v>
      </c>
      <c r="AJ491" s="346">
        <v>17</v>
      </c>
      <c r="AK491" s="346">
        <v>18</v>
      </c>
      <c r="AL491" s="346">
        <v>16</v>
      </c>
      <c r="AM491" s="346">
        <v>13</v>
      </c>
      <c r="AN491" s="346">
        <v>14</v>
      </c>
      <c r="AO491" s="373"/>
      <c r="AP491" s="348">
        <v>19.100000000000001</v>
      </c>
      <c r="AQ491" s="348">
        <v>19.420000000000002</v>
      </c>
      <c r="AR491" s="348">
        <v>18.350000000000001</v>
      </c>
      <c r="AS491" s="348">
        <v>14.36</v>
      </c>
      <c r="AT491" s="348">
        <v>21.87</v>
      </c>
      <c r="AU491" s="351"/>
      <c r="AV491" s="346">
        <v>4</v>
      </c>
      <c r="AW491" s="346">
        <v>8</v>
      </c>
      <c r="AX491" s="346">
        <v>9</v>
      </c>
      <c r="AY491" s="346">
        <v>11</v>
      </c>
      <c r="AZ491" s="346">
        <v>16</v>
      </c>
      <c r="BA491" s="362"/>
      <c r="BB491" s="348">
        <v>12.7258500025508</v>
      </c>
      <c r="BC491" s="375">
        <v>0.85845945594308504</v>
      </c>
      <c r="BD491" s="375">
        <v>9.2772170535034504E-2</v>
      </c>
      <c r="BE491" s="375">
        <v>0.15999390135534899</v>
      </c>
      <c r="BF491" s="374"/>
      <c r="BG491" s="348">
        <v>31.1541</v>
      </c>
      <c r="BH491" s="348">
        <v>38.5822</v>
      </c>
      <c r="BI491" s="348">
        <v>27.5822</v>
      </c>
      <c r="BJ491" s="348">
        <v>2.6815000000000002</v>
      </c>
      <c r="BK491" s="373"/>
      <c r="BL491" s="372" t="s">
        <v>2981</v>
      </c>
      <c r="BM491" s="372" t="s">
        <v>2982</v>
      </c>
      <c r="BN491" s="372" t="s">
        <v>2983</v>
      </c>
      <c r="BO491" s="372" t="s">
        <v>2984</v>
      </c>
      <c r="BP491" s="372" t="s">
        <v>2985</v>
      </c>
      <c r="BQ491" s="373"/>
      <c r="BR491" s="354" t="s">
        <v>463</v>
      </c>
    </row>
    <row r="492" spans="1:70" s="428" customFormat="1" x14ac:dyDescent="0.25">
      <c r="A492" s="345" t="s">
        <v>3981</v>
      </c>
      <c r="B492" s="373"/>
      <c r="C492" s="719">
        <v>43294</v>
      </c>
      <c r="D492" s="373"/>
      <c r="E492" s="346">
        <v>6795.27</v>
      </c>
      <c r="F492" s="373"/>
      <c r="G492" s="347">
        <v>47.14</v>
      </c>
      <c r="H492" s="374"/>
      <c r="I492" s="348">
        <v>0.4047</v>
      </c>
      <c r="J492" s="348">
        <v>-1.1117999999999999</v>
      </c>
      <c r="K492" s="348">
        <v>-1.008</v>
      </c>
      <c r="L492" s="348">
        <v>3.468</v>
      </c>
      <c r="M492" s="348">
        <v>14.9476</v>
      </c>
      <c r="N492" s="350">
        <v>9.0193999999999992</v>
      </c>
      <c r="O492" s="348">
        <v>9.3267000000000007</v>
      </c>
      <c r="P492" s="348">
        <v>23.160799999999998</v>
      </c>
      <c r="Q492" s="348">
        <v>16.915099999999999</v>
      </c>
      <c r="R492" s="348" t="s">
        <v>430</v>
      </c>
      <c r="S492" s="348">
        <v>0.83420000000000005</v>
      </c>
      <c r="T492" s="348">
        <v>18.830400000000001</v>
      </c>
      <c r="U492" s="348">
        <v>9.5006000000000004</v>
      </c>
      <c r="V492" s="348">
        <v>12.238099999999999</v>
      </c>
      <c r="W492" s="348">
        <v>-0.56950000000000001</v>
      </c>
      <c r="X492" s="348">
        <v>21.069900000000001</v>
      </c>
      <c r="Y492" s="374"/>
      <c r="Z492" s="346">
        <v>1</v>
      </c>
      <c r="AA492" s="346">
        <v>18</v>
      </c>
      <c r="AB492" s="346">
        <v>18</v>
      </c>
      <c r="AC492" s="346">
        <v>18</v>
      </c>
      <c r="AD492" s="346">
        <v>15</v>
      </c>
      <c r="AE492" s="346">
        <v>17</v>
      </c>
      <c r="AF492" s="346">
        <v>10</v>
      </c>
      <c r="AG492" s="346">
        <v>3</v>
      </c>
      <c r="AH492" s="346">
        <v>2</v>
      </c>
      <c r="AI492" s="346" t="s">
        <v>430</v>
      </c>
      <c r="AJ492" s="346">
        <v>18</v>
      </c>
      <c r="AK492" s="346">
        <v>16</v>
      </c>
      <c r="AL492" s="346">
        <v>18</v>
      </c>
      <c r="AM492" s="346">
        <v>17</v>
      </c>
      <c r="AN492" s="346">
        <v>18</v>
      </c>
      <c r="AO492" s="373"/>
      <c r="AP492" s="348" t="s">
        <v>430</v>
      </c>
      <c r="AQ492" s="348">
        <v>21.81</v>
      </c>
      <c r="AR492" s="348">
        <v>21.25</v>
      </c>
      <c r="AS492" s="348">
        <v>16.260000000000002</v>
      </c>
      <c r="AT492" s="348">
        <v>18.190000000000001</v>
      </c>
      <c r="AU492" s="351"/>
      <c r="AV492" s="346" t="s">
        <v>430</v>
      </c>
      <c r="AW492" s="346">
        <v>5</v>
      </c>
      <c r="AX492" s="346">
        <v>4</v>
      </c>
      <c r="AY492" s="346">
        <v>8</v>
      </c>
      <c r="AZ492" s="346">
        <v>17</v>
      </c>
      <c r="BA492" s="362"/>
      <c r="BB492" s="348">
        <v>13.5714170615468</v>
      </c>
      <c r="BC492" s="375">
        <v>0.91396084642603703</v>
      </c>
      <c r="BD492" s="375">
        <v>0.10808057465236</v>
      </c>
      <c r="BE492" s="375">
        <v>0.380210877810924</v>
      </c>
      <c r="BF492" s="374"/>
      <c r="BG492" s="348">
        <v>25.277999999999999</v>
      </c>
      <c r="BH492" s="348">
        <v>32.489400000000003</v>
      </c>
      <c r="BI492" s="348">
        <v>38.655799999999999</v>
      </c>
      <c r="BJ492" s="348">
        <v>3.5768</v>
      </c>
      <c r="BK492" s="373"/>
      <c r="BL492" s="372" t="s">
        <v>2987</v>
      </c>
      <c r="BM492" s="372" t="s">
        <v>2988</v>
      </c>
      <c r="BN492" s="372" t="s">
        <v>2989</v>
      </c>
      <c r="BO492" s="372" t="s">
        <v>2990</v>
      </c>
      <c r="BP492" s="372" t="s">
        <v>2991</v>
      </c>
      <c r="BQ492" s="373"/>
      <c r="BR492" s="354" t="s">
        <v>2384</v>
      </c>
    </row>
    <row r="493" spans="1:70" s="428" customFormat="1" x14ac:dyDescent="0.25">
      <c r="A493" s="345" t="s">
        <v>3982</v>
      </c>
      <c r="B493" s="373"/>
      <c r="C493" s="719">
        <v>41275</v>
      </c>
      <c r="D493" s="373"/>
      <c r="E493" s="346">
        <v>5624.17</v>
      </c>
      <c r="F493" s="373"/>
      <c r="G493" s="347">
        <v>599.47329999999999</v>
      </c>
      <c r="H493" s="374"/>
      <c r="I493" s="348">
        <v>-0.20780000000000001</v>
      </c>
      <c r="J493" s="348">
        <v>-0.33260000000000001</v>
      </c>
      <c r="K493" s="348">
        <v>2.2275999999999998</v>
      </c>
      <c r="L493" s="348">
        <v>11.0814</v>
      </c>
      <c r="M493" s="348">
        <v>23.602699999999999</v>
      </c>
      <c r="N493" s="350">
        <v>20.089700000000001</v>
      </c>
      <c r="O493" s="348">
        <v>15.706</v>
      </c>
      <c r="P493" s="348">
        <v>24.490300000000001</v>
      </c>
      <c r="Q493" s="348">
        <v>19.336200000000002</v>
      </c>
      <c r="R493" s="348">
        <v>15.071199999999999</v>
      </c>
      <c r="S493" s="348">
        <v>5.2042000000000002</v>
      </c>
      <c r="T493" s="348">
        <v>25.008199999999999</v>
      </c>
      <c r="U493" s="348">
        <v>23.6463</v>
      </c>
      <c r="V493" s="348">
        <v>24.344200000000001</v>
      </c>
      <c r="W493" s="348">
        <v>0.93140000000000001</v>
      </c>
      <c r="X493" s="348">
        <v>18.353000000000002</v>
      </c>
      <c r="Y493" s="374"/>
      <c r="Z493" s="346">
        <v>16</v>
      </c>
      <c r="AA493" s="346">
        <v>9</v>
      </c>
      <c r="AB493" s="346">
        <v>8</v>
      </c>
      <c r="AC493" s="346">
        <v>6</v>
      </c>
      <c r="AD493" s="346">
        <v>6</v>
      </c>
      <c r="AE493" s="346">
        <v>7</v>
      </c>
      <c r="AF493" s="346">
        <v>3</v>
      </c>
      <c r="AG493" s="346">
        <v>1</v>
      </c>
      <c r="AH493" s="346">
        <v>1</v>
      </c>
      <c r="AI493" s="346">
        <v>3</v>
      </c>
      <c r="AJ493" s="346">
        <v>7</v>
      </c>
      <c r="AK493" s="346">
        <v>9</v>
      </c>
      <c r="AL493" s="346">
        <v>4</v>
      </c>
      <c r="AM493" s="346">
        <v>6</v>
      </c>
      <c r="AN493" s="346">
        <v>11</v>
      </c>
      <c r="AO493" s="373"/>
      <c r="AP493" s="348">
        <v>20.95</v>
      </c>
      <c r="AQ493" s="348">
        <v>23.62</v>
      </c>
      <c r="AR493" s="348">
        <v>23.97</v>
      </c>
      <c r="AS493" s="348">
        <v>21.84</v>
      </c>
      <c r="AT493" s="348">
        <v>39.06</v>
      </c>
      <c r="AU493" s="351"/>
      <c r="AV493" s="346">
        <v>1</v>
      </c>
      <c r="AW493" s="346">
        <v>1</v>
      </c>
      <c r="AX493" s="346">
        <v>1</v>
      </c>
      <c r="AY493" s="346">
        <v>1</v>
      </c>
      <c r="AZ493" s="346">
        <v>6</v>
      </c>
      <c r="BA493" s="362"/>
      <c r="BB493" s="348">
        <v>12.9845776204596</v>
      </c>
      <c r="BC493" s="375">
        <v>0.88570820124635896</v>
      </c>
      <c r="BD493" s="375">
        <v>0.114066001263513</v>
      </c>
      <c r="BE493" s="375">
        <v>0.42809235758139302</v>
      </c>
      <c r="BF493" s="374"/>
      <c r="BG493" s="348">
        <v>34.9709</v>
      </c>
      <c r="BH493" s="348">
        <v>31.101900000000001</v>
      </c>
      <c r="BI493" s="348">
        <v>32.219900000000003</v>
      </c>
      <c r="BJ493" s="348">
        <v>1.7073</v>
      </c>
      <c r="BK493" s="373"/>
      <c r="BL493" s="372" t="s">
        <v>2993</v>
      </c>
      <c r="BM493" s="372" t="s">
        <v>2994</v>
      </c>
      <c r="BN493" s="372" t="s">
        <v>2995</v>
      </c>
      <c r="BO493" s="372" t="s">
        <v>2996</v>
      </c>
      <c r="BP493" s="372" t="s">
        <v>2997</v>
      </c>
      <c r="BQ493" s="373"/>
      <c r="BR493" s="354" t="s">
        <v>2998</v>
      </c>
    </row>
    <row r="494" spans="1:70" s="428" customFormat="1" x14ac:dyDescent="0.25">
      <c r="A494" s="345" t="s">
        <v>3983</v>
      </c>
      <c r="B494" s="373"/>
      <c r="C494" s="719">
        <v>43434</v>
      </c>
      <c r="D494" s="373"/>
      <c r="E494" s="346">
        <v>3784.15</v>
      </c>
      <c r="F494" s="373"/>
      <c r="G494" s="347">
        <v>51.165999999999997</v>
      </c>
      <c r="H494" s="374"/>
      <c r="I494" s="348" t="s">
        <v>430</v>
      </c>
      <c r="J494" s="348">
        <v>0.21149999999999999</v>
      </c>
      <c r="K494" s="348">
        <v>3.6945000000000001</v>
      </c>
      <c r="L494" s="348">
        <v>12.2431</v>
      </c>
      <c r="M494" s="348">
        <v>24.056799999999999</v>
      </c>
      <c r="N494" s="350">
        <v>16.220700000000001</v>
      </c>
      <c r="O494" s="348">
        <v>10.9069</v>
      </c>
      <c r="P494" s="348">
        <v>22.394500000000001</v>
      </c>
      <c r="Q494" s="348">
        <v>16.4771</v>
      </c>
      <c r="R494" s="348" t="s">
        <v>430</v>
      </c>
      <c r="S494" s="348">
        <v>6.2394999999999996</v>
      </c>
      <c r="T494" s="348">
        <v>27.07</v>
      </c>
      <c r="U494" s="348">
        <v>17.531099999999999</v>
      </c>
      <c r="V494" s="348">
        <v>20.0854</v>
      </c>
      <c r="W494" s="348">
        <v>3.7198000000000002</v>
      </c>
      <c r="X494" s="348">
        <v>23.537199999999999</v>
      </c>
      <c r="Y494" s="374"/>
      <c r="Z494" s="346" t="s">
        <v>430</v>
      </c>
      <c r="AA494" s="346">
        <v>4</v>
      </c>
      <c r="AB494" s="346">
        <v>3</v>
      </c>
      <c r="AC494" s="346">
        <v>2</v>
      </c>
      <c r="AD494" s="346">
        <v>4</v>
      </c>
      <c r="AE494" s="346">
        <v>11</v>
      </c>
      <c r="AF494" s="346">
        <v>8</v>
      </c>
      <c r="AG494" s="346">
        <v>5</v>
      </c>
      <c r="AH494" s="346">
        <v>4</v>
      </c>
      <c r="AI494" s="346" t="s">
        <v>430</v>
      </c>
      <c r="AJ494" s="346">
        <v>4</v>
      </c>
      <c r="AK494" s="346">
        <v>5</v>
      </c>
      <c r="AL494" s="346">
        <v>11</v>
      </c>
      <c r="AM494" s="346">
        <v>11</v>
      </c>
      <c r="AN494" s="346">
        <v>2</v>
      </c>
      <c r="AO494" s="373"/>
      <c r="AP494" s="348" t="s">
        <v>430</v>
      </c>
      <c r="AQ494" s="348">
        <v>21.89</v>
      </c>
      <c r="AR494" s="348">
        <v>21.01</v>
      </c>
      <c r="AS494" s="348">
        <v>18.28</v>
      </c>
      <c r="AT494" s="348">
        <v>36.44</v>
      </c>
      <c r="AU494" s="351"/>
      <c r="AV494" s="346" t="s">
        <v>430</v>
      </c>
      <c r="AW494" s="346">
        <v>4</v>
      </c>
      <c r="AX494" s="346">
        <v>5</v>
      </c>
      <c r="AY494" s="346">
        <v>5</v>
      </c>
      <c r="AZ494" s="346">
        <v>8</v>
      </c>
      <c r="BA494" s="362"/>
      <c r="BB494" s="348">
        <v>13.000139762527899</v>
      </c>
      <c r="BC494" s="375">
        <v>0.829690550875954</v>
      </c>
      <c r="BD494" s="375">
        <v>0.106482322316945</v>
      </c>
      <c r="BE494" s="375">
        <v>0.23874898604140399</v>
      </c>
      <c r="BF494" s="374"/>
      <c r="BG494" s="348">
        <v>24.6248</v>
      </c>
      <c r="BH494" s="348">
        <v>14.743600000000001</v>
      </c>
      <c r="BI494" s="348">
        <v>42.568899999999999</v>
      </c>
      <c r="BJ494" s="348">
        <v>18.0627</v>
      </c>
      <c r="BK494" s="373"/>
      <c r="BL494" s="372" t="s">
        <v>3000</v>
      </c>
      <c r="BM494" s="372" t="s">
        <v>3001</v>
      </c>
      <c r="BN494" s="372" t="s">
        <v>3002</v>
      </c>
      <c r="BO494" s="372" t="s">
        <v>3003</v>
      </c>
      <c r="BP494" s="372" t="s">
        <v>3004</v>
      </c>
      <c r="BQ494" s="373"/>
      <c r="BR494" s="354" t="s">
        <v>526</v>
      </c>
    </row>
    <row r="495" spans="1:70" s="428" customFormat="1" x14ac:dyDescent="0.25">
      <c r="A495" s="345" t="s">
        <v>3984</v>
      </c>
      <c r="B495" s="373"/>
      <c r="C495" s="719">
        <v>43283</v>
      </c>
      <c r="D495" s="373"/>
      <c r="E495" s="346">
        <v>3448.38</v>
      </c>
      <c r="F495" s="373"/>
      <c r="G495" s="347">
        <v>51.386000000000003</v>
      </c>
      <c r="H495" s="374"/>
      <c r="I495" s="348">
        <v>0.21840000000000001</v>
      </c>
      <c r="J495" s="348">
        <v>-0.61119999999999997</v>
      </c>
      <c r="K495" s="348">
        <v>1.2712000000000001</v>
      </c>
      <c r="L495" s="348">
        <v>6.266</v>
      </c>
      <c r="M495" s="348">
        <v>19.792100000000001</v>
      </c>
      <c r="N495" s="350">
        <v>19.084099999999999</v>
      </c>
      <c r="O495" s="348">
        <v>11.6241</v>
      </c>
      <c r="P495" s="348">
        <v>22.843299999999999</v>
      </c>
      <c r="Q495" s="348">
        <v>16.216000000000001</v>
      </c>
      <c r="R495" s="348" t="s">
        <v>430</v>
      </c>
      <c r="S495" s="348">
        <v>4.2946999999999997</v>
      </c>
      <c r="T495" s="348">
        <v>20.652699999999999</v>
      </c>
      <c r="U495" s="348">
        <v>19.881499999999999</v>
      </c>
      <c r="V495" s="348">
        <v>21.799499999999998</v>
      </c>
      <c r="W495" s="348">
        <v>-0.29299999999999998</v>
      </c>
      <c r="X495" s="348">
        <v>22.2729</v>
      </c>
      <c r="Y495" s="374"/>
      <c r="Z495" s="346">
        <v>5</v>
      </c>
      <c r="AA495" s="346">
        <v>17</v>
      </c>
      <c r="AB495" s="346">
        <v>14</v>
      </c>
      <c r="AC495" s="346">
        <v>16</v>
      </c>
      <c r="AD495" s="346">
        <v>12</v>
      </c>
      <c r="AE495" s="346">
        <v>8</v>
      </c>
      <c r="AF495" s="346">
        <v>6</v>
      </c>
      <c r="AG495" s="346">
        <v>4</v>
      </c>
      <c r="AH495" s="346">
        <v>5</v>
      </c>
      <c r="AI495" s="346" t="s">
        <v>430</v>
      </c>
      <c r="AJ495" s="346">
        <v>15</v>
      </c>
      <c r="AK495" s="346">
        <v>14</v>
      </c>
      <c r="AL495" s="346">
        <v>10</v>
      </c>
      <c r="AM495" s="346">
        <v>9</v>
      </c>
      <c r="AN495" s="346">
        <v>16</v>
      </c>
      <c r="AO495" s="373"/>
      <c r="AP495" s="348" t="s">
        <v>430</v>
      </c>
      <c r="AQ495" s="348">
        <v>21.96</v>
      </c>
      <c r="AR495" s="348">
        <v>21.33</v>
      </c>
      <c r="AS495" s="348">
        <v>19.8</v>
      </c>
      <c r="AT495" s="348">
        <v>32.229999999999997</v>
      </c>
      <c r="AU495" s="351"/>
      <c r="AV495" s="346" t="s">
        <v>430</v>
      </c>
      <c r="AW495" s="346">
        <v>3</v>
      </c>
      <c r="AX495" s="346">
        <v>3</v>
      </c>
      <c r="AY495" s="346">
        <v>3</v>
      </c>
      <c r="AZ495" s="346">
        <v>11</v>
      </c>
      <c r="BA495" s="362"/>
      <c r="BB495" s="348">
        <v>14.089860552926099</v>
      </c>
      <c r="BC495" s="375">
        <v>0.97497560868549304</v>
      </c>
      <c r="BD495" s="375">
        <v>0.104180958191315</v>
      </c>
      <c r="BE495" s="375">
        <v>0.30875987130994398</v>
      </c>
      <c r="BF495" s="374"/>
      <c r="BG495" s="348">
        <v>36.213799999999999</v>
      </c>
      <c r="BH495" s="348">
        <v>43.865200000000002</v>
      </c>
      <c r="BI495" s="348">
        <v>18.6648</v>
      </c>
      <c r="BJ495" s="348">
        <v>1.2562</v>
      </c>
      <c r="BK495" s="373"/>
      <c r="BL495" s="372" t="s">
        <v>3006</v>
      </c>
      <c r="BM495" s="372" t="s">
        <v>3007</v>
      </c>
      <c r="BN495" s="372" t="s">
        <v>3008</v>
      </c>
      <c r="BO495" s="372" t="s">
        <v>3009</v>
      </c>
      <c r="BP495" s="372" t="s">
        <v>3010</v>
      </c>
      <c r="BQ495" s="373"/>
      <c r="BR495" s="354" t="s">
        <v>463</v>
      </c>
    </row>
    <row r="496" spans="1:70" s="428" customFormat="1" x14ac:dyDescent="0.25">
      <c r="A496" s="345" t="s">
        <v>3985</v>
      </c>
      <c r="B496" s="373"/>
      <c r="C496" s="719">
        <v>45203</v>
      </c>
      <c r="D496" s="373"/>
      <c r="E496" s="346">
        <v>3160.32</v>
      </c>
      <c r="F496" s="373"/>
      <c r="G496" s="347">
        <v>22.099</v>
      </c>
      <c r="H496" s="374"/>
      <c r="I496" s="348">
        <v>-5.4300000000000001E-2</v>
      </c>
      <c r="J496" s="348">
        <v>-0.30230000000000001</v>
      </c>
      <c r="K496" s="348">
        <v>1.7543</v>
      </c>
      <c r="L496" s="348">
        <v>9.9945000000000004</v>
      </c>
      <c r="M496" s="348">
        <v>23.776199999999999</v>
      </c>
      <c r="N496" s="350">
        <v>24.6067</v>
      </c>
      <c r="O496" s="348">
        <v>20.0138</v>
      </c>
      <c r="P496" s="348" t="s">
        <v>430</v>
      </c>
      <c r="Q496" s="348" t="s">
        <v>430</v>
      </c>
      <c r="R496" s="348" t="s">
        <v>430</v>
      </c>
      <c r="S496" s="348">
        <v>4.8388999999999998</v>
      </c>
      <c r="T496" s="348">
        <v>26.3233</v>
      </c>
      <c r="U496" s="348">
        <v>24.8249</v>
      </c>
      <c r="V496" s="348">
        <v>28.6996</v>
      </c>
      <c r="W496" s="348">
        <v>1.4180999999999999</v>
      </c>
      <c r="X496" s="348">
        <v>31.863700000000001</v>
      </c>
      <c r="Y496" s="374"/>
      <c r="Z496" s="346">
        <v>12</v>
      </c>
      <c r="AA496" s="346">
        <v>8</v>
      </c>
      <c r="AB496" s="346">
        <v>12</v>
      </c>
      <c r="AC496" s="346">
        <v>8</v>
      </c>
      <c r="AD496" s="346">
        <v>5</v>
      </c>
      <c r="AE496" s="346">
        <v>1</v>
      </c>
      <c r="AF496" s="346">
        <v>1</v>
      </c>
      <c r="AG496" s="346" t="s">
        <v>430</v>
      </c>
      <c r="AH496" s="346" t="s">
        <v>430</v>
      </c>
      <c r="AI496" s="346" t="s">
        <v>430</v>
      </c>
      <c r="AJ496" s="346">
        <v>9</v>
      </c>
      <c r="AK496" s="346">
        <v>6</v>
      </c>
      <c r="AL496" s="346">
        <v>2</v>
      </c>
      <c r="AM496" s="346">
        <v>3</v>
      </c>
      <c r="AN496" s="346">
        <v>7</v>
      </c>
      <c r="AO496" s="373"/>
      <c r="AP496" s="348" t="s">
        <v>430</v>
      </c>
      <c r="AQ496" s="348" t="s">
        <v>430</v>
      </c>
      <c r="AR496" s="348" t="s">
        <v>430</v>
      </c>
      <c r="AS496" s="348" t="s">
        <v>430</v>
      </c>
      <c r="AT496" s="348">
        <v>41.74</v>
      </c>
      <c r="AU496" s="351"/>
      <c r="AV496" s="346" t="s">
        <v>430</v>
      </c>
      <c r="AW496" s="346" t="s">
        <v>430</v>
      </c>
      <c r="AX496" s="346" t="s">
        <v>430</v>
      </c>
      <c r="AY496" s="346" t="s">
        <v>430</v>
      </c>
      <c r="AZ496" s="346">
        <v>4</v>
      </c>
      <c r="BA496" s="362"/>
      <c r="BB496" s="348">
        <v>14.1285376934993</v>
      </c>
      <c r="BC496" s="375">
        <v>0.93387871851920101</v>
      </c>
      <c r="BD496" s="375">
        <v>0.14170495737927</v>
      </c>
      <c r="BE496" s="375">
        <v>0.89397314701334396</v>
      </c>
      <c r="BF496" s="374"/>
      <c r="BG496" s="348">
        <v>27.291599999999999</v>
      </c>
      <c r="BH496" s="348">
        <v>37.317700000000002</v>
      </c>
      <c r="BI496" s="348">
        <v>34.881900000000002</v>
      </c>
      <c r="BJ496" s="348">
        <v>0.50880000000000003</v>
      </c>
      <c r="BK496" s="373"/>
      <c r="BL496" s="372" t="s">
        <v>3012</v>
      </c>
      <c r="BM496" s="372" t="s">
        <v>3013</v>
      </c>
      <c r="BN496" s="372" t="s">
        <v>3014</v>
      </c>
      <c r="BO496" s="372" t="s">
        <v>3015</v>
      </c>
      <c r="BP496" s="372" t="s">
        <v>430</v>
      </c>
      <c r="BQ496" s="373"/>
      <c r="BR496" s="354" t="s">
        <v>463</v>
      </c>
    </row>
    <row r="497" spans="1:70" s="428" customFormat="1" x14ac:dyDescent="0.25">
      <c r="A497" s="345" t="s">
        <v>3986</v>
      </c>
      <c r="B497" s="373"/>
      <c r="C497" s="719">
        <v>42366</v>
      </c>
      <c r="D497" s="373"/>
      <c r="E497" s="346">
        <v>1555.6</v>
      </c>
      <c r="F497" s="373"/>
      <c r="G497" s="347">
        <v>39.784700000000001</v>
      </c>
      <c r="H497" s="374"/>
      <c r="I497" s="348">
        <v>-0.16209999999999999</v>
      </c>
      <c r="J497" s="348">
        <v>-2.9999999999999997E-4</v>
      </c>
      <c r="K497" s="348">
        <v>1.2472000000000001</v>
      </c>
      <c r="L497" s="348">
        <v>6.4413999999999998</v>
      </c>
      <c r="M497" s="348">
        <v>14.2667</v>
      </c>
      <c r="N497" s="350">
        <v>9.6770999999999994</v>
      </c>
      <c r="O497" s="348">
        <v>7.6079999999999997</v>
      </c>
      <c r="P497" s="348">
        <v>20.413699999999999</v>
      </c>
      <c r="Q497" s="348">
        <v>15.4971</v>
      </c>
      <c r="R497" s="348">
        <v>15.1363</v>
      </c>
      <c r="S497" s="348">
        <v>4.3566000000000003</v>
      </c>
      <c r="T497" s="348">
        <v>20.4863</v>
      </c>
      <c r="U497" s="348">
        <v>12.4742</v>
      </c>
      <c r="V497" s="348">
        <v>13.6907</v>
      </c>
      <c r="W497" s="348">
        <v>-1.06E-2</v>
      </c>
      <c r="X497" s="348">
        <v>13.8415</v>
      </c>
      <c r="Y497" s="374"/>
      <c r="Z497" s="346">
        <v>15</v>
      </c>
      <c r="AA497" s="346">
        <v>5</v>
      </c>
      <c r="AB497" s="346">
        <v>15</v>
      </c>
      <c r="AC497" s="346">
        <v>15</v>
      </c>
      <c r="AD497" s="346">
        <v>17</v>
      </c>
      <c r="AE497" s="346">
        <v>16</v>
      </c>
      <c r="AF497" s="346">
        <v>13</v>
      </c>
      <c r="AG497" s="346">
        <v>9</v>
      </c>
      <c r="AH497" s="346">
        <v>6</v>
      </c>
      <c r="AI497" s="346">
        <v>2</v>
      </c>
      <c r="AJ497" s="346">
        <v>14</v>
      </c>
      <c r="AK497" s="346">
        <v>15</v>
      </c>
      <c r="AL497" s="346">
        <v>17</v>
      </c>
      <c r="AM497" s="346">
        <v>16</v>
      </c>
      <c r="AN497" s="346">
        <v>15</v>
      </c>
      <c r="AO497" s="373"/>
      <c r="AP497" s="348">
        <v>19.25</v>
      </c>
      <c r="AQ497" s="348">
        <v>19.98</v>
      </c>
      <c r="AR497" s="348">
        <v>19.28</v>
      </c>
      <c r="AS497" s="348">
        <v>15.27</v>
      </c>
      <c r="AT497" s="348">
        <v>22.76</v>
      </c>
      <c r="AU497" s="351"/>
      <c r="AV497" s="346">
        <v>3</v>
      </c>
      <c r="AW497" s="346">
        <v>7</v>
      </c>
      <c r="AX497" s="346">
        <v>7</v>
      </c>
      <c r="AY497" s="346">
        <v>10</v>
      </c>
      <c r="AZ497" s="346">
        <v>15</v>
      </c>
      <c r="BA497" s="362"/>
      <c r="BB497" s="348">
        <v>13.6375562411086</v>
      </c>
      <c r="BC497" s="375">
        <v>0.91915677854253097</v>
      </c>
      <c r="BD497" s="375">
        <v>9.6234184223826499E-2</v>
      </c>
      <c r="BE497" s="375">
        <v>0.219626049271339</v>
      </c>
      <c r="BF497" s="374"/>
      <c r="BG497" s="348">
        <v>23.380700000000001</v>
      </c>
      <c r="BH497" s="348">
        <v>32.033200000000001</v>
      </c>
      <c r="BI497" s="348">
        <v>42.756599999999999</v>
      </c>
      <c r="BJ497" s="348">
        <v>1.8294999999999999</v>
      </c>
      <c r="BK497" s="373"/>
      <c r="BL497" s="372" t="s">
        <v>3017</v>
      </c>
      <c r="BM497" s="372" t="s">
        <v>3018</v>
      </c>
      <c r="BN497" s="372" t="s">
        <v>3019</v>
      </c>
      <c r="BO497" s="372" t="s">
        <v>3020</v>
      </c>
      <c r="BP497" s="372" t="s">
        <v>3021</v>
      </c>
      <c r="BQ497" s="373"/>
      <c r="BR497" s="354" t="s">
        <v>2439</v>
      </c>
    </row>
    <row r="498" spans="1:70" s="428" customFormat="1" x14ac:dyDescent="0.25">
      <c r="A498" s="345" t="s">
        <v>3987</v>
      </c>
      <c r="B498" s="373"/>
      <c r="C498" s="719">
        <v>41275</v>
      </c>
      <c r="D498" s="373"/>
      <c r="E498" s="346">
        <v>1414.87</v>
      </c>
      <c r="F498" s="373"/>
      <c r="G498" s="347">
        <v>387.40870000000001</v>
      </c>
      <c r="H498" s="374"/>
      <c r="I498" s="348">
        <v>-0.12429999999999999</v>
      </c>
      <c r="J498" s="348">
        <v>-0.38579999999999998</v>
      </c>
      <c r="K498" s="348">
        <v>2.0030999999999999</v>
      </c>
      <c r="L498" s="348">
        <v>9.8573000000000004</v>
      </c>
      <c r="M498" s="348">
        <v>21.9497</v>
      </c>
      <c r="N498" s="350">
        <v>16.357600000000001</v>
      </c>
      <c r="O498" s="348">
        <v>13.2037</v>
      </c>
      <c r="P498" s="348">
        <v>24.240300000000001</v>
      </c>
      <c r="Q498" s="348">
        <v>16.786300000000001</v>
      </c>
      <c r="R498" s="348">
        <v>14.932399999999999</v>
      </c>
      <c r="S498" s="348">
        <v>4.3852000000000002</v>
      </c>
      <c r="T498" s="348">
        <v>25.8172</v>
      </c>
      <c r="U498" s="348">
        <v>20.463100000000001</v>
      </c>
      <c r="V498" s="348">
        <v>20.604299999999999</v>
      </c>
      <c r="W498" s="348">
        <v>1.6922999999999999</v>
      </c>
      <c r="X498" s="348">
        <v>16.597999999999999</v>
      </c>
      <c r="Y498" s="374"/>
      <c r="Z498" s="346">
        <v>14</v>
      </c>
      <c r="AA498" s="346">
        <v>11</v>
      </c>
      <c r="AB498" s="346">
        <v>10</v>
      </c>
      <c r="AC498" s="346">
        <v>9</v>
      </c>
      <c r="AD498" s="346">
        <v>9</v>
      </c>
      <c r="AE498" s="346">
        <v>10</v>
      </c>
      <c r="AF498" s="346">
        <v>5</v>
      </c>
      <c r="AG498" s="346">
        <v>2</v>
      </c>
      <c r="AH498" s="346">
        <v>3</v>
      </c>
      <c r="AI498" s="346">
        <v>4</v>
      </c>
      <c r="AJ498" s="346">
        <v>13</v>
      </c>
      <c r="AK498" s="346">
        <v>8</v>
      </c>
      <c r="AL498" s="346">
        <v>8</v>
      </c>
      <c r="AM498" s="346">
        <v>10</v>
      </c>
      <c r="AN498" s="346">
        <v>5</v>
      </c>
      <c r="AO498" s="373"/>
      <c r="AP498" s="348">
        <v>19.899999999999999</v>
      </c>
      <c r="AQ498" s="348">
        <v>21.97</v>
      </c>
      <c r="AR498" s="348">
        <v>22.63</v>
      </c>
      <c r="AS498" s="348">
        <v>20.88</v>
      </c>
      <c r="AT498" s="348">
        <v>35.11</v>
      </c>
      <c r="AU498" s="351"/>
      <c r="AV498" s="346">
        <v>2</v>
      </c>
      <c r="AW498" s="346">
        <v>2</v>
      </c>
      <c r="AX498" s="346">
        <v>2</v>
      </c>
      <c r="AY498" s="346">
        <v>2</v>
      </c>
      <c r="AZ498" s="346">
        <v>9</v>
      </c>
      <c r="BA498" s="362"/>
      <c r="BB498" s="348">
        <v>13.9196073209045</v>
      </c>
      <c r="BC498" s="375">
        <v>0.96985368666077898</v>
      </c>
      <c r="BD498" s="375">
        <v>0.114515807329006</v>
      </c>
      <c r="BE498" s="375">
        <v>0.44096915193444702</v>
      </c>
      <c r="BF498" s="374"/>
      <c r="BG498" s="348">
        <v>19.351600000000001</v>
      </c>
      <c r="BH498" s="348">
        <v>32.560600000000001</v>
      </c>
      <c r="BI498" s="348">
        <v>44.253999999999998</v>
      </c>
      <c r="BJ498" s="348">
        <v>3.8338000000000001</v>
      </c>
      <c r="BK498" s="373"/>
      <c r="BL498" s="372" t="s">
        <v>3023</v>
      </c>
      <c r="BM498" s="372" t="s">
        <v>3024</v>
      </c>
      <c r="BN498" s="372" t="s">
        <v>3025</v>
      </c>
      <c r="BO498" s="372" t="s">
        <v>3026</v>
      </c>
      <c r="BP498" s="372" t="s">
        <v>3027</v>
      </c>
      <c r="BQ498" s="373"/>
      <c r="BR498" s="354" t="s">
        <v>463</v>
      </c>
    </row>
    <row r="499" spans="1:70" s="428" customFormat="1" x14ac:dyDescent="0.25">
      <c r="A499" s="345" t="s">
        <v>3988</v>
      </c>
      <c r="B499" s="373"/>
      <c r="C499" s="719">
        <v>43656</v>
      </c>
      <c r="D499" s="373"/>
      <c r="E499" s="346">
        <v>1088.1099999999999</v>
      </c>
      <c r="F499" s="373"/>
      <c r="G499" s="347">
        <v>40.700000000000003</v>
      </c>
      <c r="H499" s="374"/>
      <c r="I499" s="348">
        <v>0</v>
      </c>
      <c r="J499" s="348">
        <v>-0.61050000000000004</v>
      </c>
      <c r="K499" s="348">
        <v>1.5468999999999999</v>
      </c>
      <c r="L499" s="348">
        <v>8.8526000000000007</v>
      </c>
      <c r="M499" s="348">
        <v>20.129899999999999</v>
      </c>
      <c r="N499" s="350">
        <v>16.886800000000001</v>
      </c>
      <c r="O499" s="348">
        <v>9.8635000000000002</v>
      </c>
      <c r="P499" s="348">
        <v>22.341100000000001</v>
      </c>
      <c r="Q499" s="348">
        <v>15.1911</v>
      </c>
      <c r="R499" s="348" t="s">
        <v>430</v>
      </c>
      <c r="S499" s="348">
        <v>5.0323000000000002</v>
      </c>
      <c r="T499" s="348">
        <v>21.674099999999999</v>
      </c>
      <c r="U499" s="348">
        <v>20.129899999999999</v>
      </c>
      <c r="V499" s="348">
        <v>21.929300000000001</v>
      </c>
      <c r="W499" s="348">
        <v>0.44419999999999998</v>
      </c>
      <c r="X499" s="348">
        <v>21.798999999999999</v>
      </c>
      <c r="Y499" s="374"/>
      <c r="Z499" s="346">
        <v>10</v>
      </c>
      <c r="AA499" s="346">
        <v>16</v>
      </c>
      <c r="AB499" s="346">
        <v>13</v>
      </c>
      <c r="AC499" s="346">
        <v>10</v>
      </c>
      <c r="AD499" s="346">
        <v>11</v>
      </c>
      <c r="AE499" s="346">
        <v>9</v>
      </c>
      <c r="AF499" s="346">
        <v>9</v>
      </c>
      <c r="AG499" s="346">
        <v>7</v>
      </c>
      <c r="AH499" s="346">
        <v>7</v>
      </c>
      <c r="AI499" s="346" t="s">
        <v>430</v>
      </c>
      <c r="AJ499" s="346">
        <v>8</v>
      </c>
      <c r="AK499" s="346">
        <v>13</v>
      </c>
      <c r="AL499" s="346">
        <v>9</v>
      </c>
      <c r="AM499" s="346">
        <v>8</v>
      </c>
      <c r="AN499" s="346">
        <v>13</v>
      </c>
      <c r="AO499" s="373"/>
      <c r="AP499" s="348" t="s">
        <v>430</v>
      </c>
      <c r="AQ499" s="348">
        <v>20.13</v>
      </c>
      <c r="AR499" s="348">
        <v>20.72</v>
      </c>
      <c r="AS499" s="348">
        <v>18.5</v>
      </c>
      <c r="AT499" s="348">
        <v>33.700000000000003</v>
      </c>
      <c r="AU499" s="351"/>
      <c r="AV499" s="346" t="s">
        <v>430</v>
      </c>
      <c r="AW499" s="346">
        <v>6</v>
      </c>
      <c r="AX499" s="346">
        <v>6</v>
      </c>
      <c r="AY499" s="346">
        <v>4</v>
      </c>
      <c r="AZ499" s="346">
        <v>10</v>
      </c>
      <c r="BA499" s="362"/>
      <c r="BB499" s="348">
        <v>13.7478423264353</v>
      </c>
      <c r="BC499" s="375">
        <v>0.909348175310706</v>
      </c>
      <c r="BD499" s="375">
        <v>0.102404236207119</v>
      </c>
      <c r="BE499" s="375">
        <v>0.32672555812894</v>
      </c>
      <c r="BF499" s="374"/>
      <c r="BG499" s="348">
        <v>33.2776</v>
      </c>
      <c r="BH499" s="348">
        <v>31.124600000000001</v>
      </c>
      <c r="BI499" s="348">
        <v>32.317999999999998</v>
      </c>
      <c r="BJ499" s="348">
        <v>3.2797999999999998</v>
      </c>
      <c r="BK499" s="373"/>
      <c r="BL499" s="372" t="s">
        <v>3029</v>
      </c>
      <c r="BM499" s="372" t="s">
        <v>3030</v>
      </c>
      <c r="BN499" s="372" t="s">
        <v>3031</v>
      </c>
      <c r="BO499" s="372" t="s">
        <v>3032</v>
      </c>
      <c r="BP499" s="372" t="s">
        <v>3033</v>
      </c>
      <c r="BQ499" s="373"/>
      <c r="BR499" s="354" t="s">
        <v>463</v>
      </c>
    </row>
    <row r="500" spans="1:70" s="428" customFormat="1" x14ac:dyDescent="0.25">
      <c r="A500" s="345" t="s">
        <v>3989</v>
      </c>
      <c r="B500" s="373"/>
      <c r="C500" s="719">
        <v>45328</v>
      </c>
      <c r="D500" s="373"/>
      <c r="E500" s="346">
        <v>869.2</v>
      </c>
      <c r="F500" s="373"/>
      <c r="G500" s="347">
        <v>17.52</v>
      </c>
      <c r="H500" s="374"/>
      <c r="I500" s="348">
        <v>0.21740000000000001</v>
      </c>
      <c r="J500" s="348">
        <v>-0.34699999999999998</v>
      </c>
      <c r="K500" s="348">
        <v>2.9801000000000002</v>
      </c>
      <c r="L500" s="348">
        <v>11.1816</v>
      </c>
      <c r="M500" s="348">
        <v>23.4498</v>
      </c>
      <c r="N500" s="350">
        <v>21.103200000000001</v>
      </c>
      <c r="O500" s="348">
        <v>19.904800000000002</v>
      </c>
      <c r="P500" s="348" t="s">
        <v>430</v>
      </c>
      <c r="Q500" s="348" t="s">
        <v>430</v>
      </c>
      <c r="R500" s="348" t="s">
        <v>430</v>
      </c>
      <c r="S500" s="348">
        <v>5.3391000000000002</v>
      </c>
      <c r="T500" s="348">
        <v>26.043199999999999</v>
      </c>
      <c r="U500" s="348">
        <v>23.388999999999999</v>
      </c>
      <c r="V500" s="348">
        <v>25.871099999999998</v>
      </c>
      <c r="W500" s="348">
        <v>1.3653999999999999</v>
      </c>
      <c r="X500" s="348">
        <v>24.736499999999999</v>
      </c>
      <c r="Y500" s="374"/>
      <c r="Z500" s="346">
        <v>6</v>
      </c>
      <c r="AA500" s="346">
        <v>10</v>
      </c>
      <c r="AB500" s="346">
        <v>5</v>
      </c>
      <c r="AC500" s="346">
        <v>5</v>
      </c>
      <c r="AD500" s="346">
        <v>8</v>
      </c>
      <c r="AE500" s="346">
        <v>6</v>
      </c>
      <c r="AF500" s="346">
        <v>2</v>
      </c>
      <c r="AG500" s="346" t="s">
        <v>430</v>
      </c>
      <c r="AH500" s="346" t="s">
        <v>430</v>
      </c>
      <c r="AI500" s="346" t="s">
        <v>430</v>
      </c>
      <c r="AJ500" s="346">
        <v>6</v>
      </c>
      <c r="AK500" s="346">
        <v>7</v>
      </c>
      <c r="AL500" s="346">
        <v>6</v>
      </c>
      <c r="AM500" s="346">
        <v>5</v>
      </c>
      <c r="AN500" s="346">
        <v>8</v>
      </c>
      <c r="AO500" s="373"/>
      <c r="AP500" s="348" t="s">
        <v>430</v>
      </c>
      <c r="AQ500" s="348" t="s">
        <v>430</v>
      </c>
      <c r="AR500" s="348" t="s">
        <v>430</v>
      </c>
      <c r="AS500" s="348" t="s">
        <v>430</v>
      </c>
      <c r="AT500" s="348">
        <v>39.549999999999997</v>
      </c>
      <c r="AU500" s="351"/>
      <c r="AV500" s="346" t="s">
        <v>430</v>
      </c>
      <c r="AW500" s="346" t="s">
        <v>430</v>
      </c>
      <c r="AX500" s="346" t="s">
        <v>430</v>
      </c>
      <c r="AY500" s="346" t="s">
        <v>430</v>
      </c>
      <c r="AZ500" s="346">
        <v>5</v>
      </c>
      <c r="BA500" s="362"/>
      <c r="BB500" s="348">
        <v>13.644643880561899</v>
      </c>
      <c r="BC500" s="375">
        <v>0.97098495157531395</v>
      </c>
      <c r="BD500" s="375">
        <v>0.107629817705164</v>
      </c>
      <c r="BE500" s="375">
        <v>0.72067333357790497</v>
      </c>
      <c r="BF500" s="374"/>
      <c r="BG500" s="348">
        <v>28.7058</v>
      </c>
      <c r="BH500" s="348">
        <v>23.0138</v>
      </c>
      <c r="BI500" s="348">
        <v>41.769599999999997</v>
      </c>
      <c r="BJ500" s="348">
        <v>6.5107999999999997</v>
      </c>
      <c r="BK500" s="373"/>
      <c r="BL500" s="372" t="s">
        <v>3035</v>
      </c>
      <c r="BM500" s="372" t="s">
        <v>3036</v>
      </c>
      <c r="BN500" s="372" t="s">
        <v>3037</v>
      </c>
      <c r="BO500" s="372" t="s">
        <v>3038</v>
      </c>
      <c r="BP500" s="372" t="s">
        <v>3039</v>
      </c>
      <c r="BQ500" s="373"/>
      <c r="BR500" s="354" t="s">
        <v>555</v>
      </c>
    </row>
    <row r="501" spans="1:70" s="428" customFormat="1" ht="11" x14ac:dyDescent="0.3">
      <c r="A501" s="841" t="s">
        <v>3990</v>
      </c>
      <c r="B501" s="842"/>
      <c r="C501" s="843">
        <v>45271</v>
      </c>
      <c r="D501" s="842"/>
      <c r="E501" s="844">
        <v>731.61400000000003</v>
      </c>
      <c r="F501" s="842"/>
      <c r="G501" s="845">
        <v>17.41</v>
      </c>
      <c r="H501" s="847"/>
      <c r="I501" s="846">
        <v>9.1999999999999998E-2</v>
      </c>
      <c r="J501" s="846">
        <v>0.22450000000000001</v>
      </c>
      <c r="K501" s="846">
        <v>1.9081999999999999</v>
      </c>
      <c r="L501" s="846">
        <v>10.6662</v>
      </c>
      <c r="M501" s="846">
        <v>24.668800000000001</v>
      </c>
      <c r="N501" s="848">
        <v>24.0824</v>
      </c>
      <c r="O501" s="846">
        <v>14.862500000000001</v>
      </c>
      <c r="P501" s="846" t="s">
        <v>430</v>
      </c>
      <c r="Q501" s="846" t="s">
        <v>430</v>
      </c>
      <c r="R501" s="846" t="s">
        <v>430</v>
      </c>
      <c r="S501" s="846">
        <v>4.5770999999999997</v>
      </c>
      <c r="T501" s="846">
        <v>27.499099999999999</v>
      </c>
      <c r="U501" s="846">
        <v>27.033899999999999</v>
      </c>
      <c r="V501" s="846">
        <v>28.743600000000001</v>
      </c>
      <c r="W501" s="846">
        <v>1.0095000000000001</v>
      </c>
      <c r="X501" s="846">
        <v>22.860299999999999</v>
      </c>
      <c r="Y501" s="847"/>
      <c r="Z501" s="844">
        <v>8</v>
      </c>
      <c r="AA501" s="844">
        <v>3</v>
      </c>
      <c r="AB501" s="844">
        <v>11</v>
      </c>
      <c r="AC501" s="844">
        <v>7</v>
      </c>
      <c r="AD501" s="844">
        <v>2</v>
      </c>
      <c r="AE501" s="844">
        <v>2</v>
      </c>
      <c r="AF501" s="844">
        <v>4</v>
      </c>
      <c r="AG501" s="844" t="s">
        <v>430</v>
      </c>
      <c r="AH501" s="844" t="s">
        <v>430</v>
      </c>
      <c r="AI501" s="844" t="s">
        <v>430</v>
      </c>
      <c r="AJ501" s="844">
        <v>11</v>
      </c>
      <c r="AK501" s="844">
        <v>4</v>
      </c>
      <c r="AL501" s="844">
        <v>1</v>
      </c>
      <c r="AM501" s="844">
        <v>2</v>
      </c>
      <c r="AN501" s="844">
        <v>10</v>
      </c>
      <c r="AO501" s="842"/>
      <c r="AP501" s="846" t="s">
        <v>430</v>
      </c>
      <c r="AQ501" s="846" t="s">
        <v>430</v>
      </c>
      <c r="AR501" s="846" t="s">
        <v>430</v>
      </c>
      <c r="AS501" s="846" t="s">
        <v>430</v>
      </c>
      <c r="AT501" s="846">
        <v>43.03</v>
      </c>
      <c r="AU501" s="849"/>
      <c r="AV501" s="844" t="s">
        <v>430</v>
      </c>
      <c r="AW501" s="844" t="s">
        <v>430</v>
      </c>
      <c r="AX501" s="844" t="s">
        <v>430</v>
      </c>
      <c r="AY501" s="844" t="s">
        <v>430</v>
      </c>
      <c r="AZ501" s="844">
        <v>3</v>
      </c>
      <c r="BA501" s="851"/>
      <c r="BB501" s="846">
        <v>15.0833015137658</v>
      </c>
      <c r="BC501" s="852">
        <v>1.01470453697371</v>
      </c>
      <c r="BD501" s="852">
        <v>9.2184273535874106E-2</v>
      </c>
      <c r="BE501" s="852">
        <v>0.449419608966033</v>
      </c>
      <c r="BF501" s="847"/>
      <c r="BG501" s="846">
        <v>36.247599999999998</v>
      </c>
      <c r="BH501" s="846">
        <v>23.463999999999999</v>
      </c>
      <c r="BI501" s="846">
        <v>39.018000000000001</v>
      </c>
      <c r="BJ501" s="846">
        <v>1.2704</v>
      </c>
      <c r="BK501" s="842"/>
      <c r="BL501" s="855" t="s">
        <v>3041</v>
      </c>
      <c r="BM501" s="855" t="s">
        <v>3042</v>
      </c>
      <c r="BN501" s="855" t="s">
        <v>3043</v>
      </c>
      <c r="BO501" s="855" t="s">
        <v>3044</v>
      </c>
      <c r="BP501" s="855" t="s">
        <v>3045</v>
      </c>
      <c r="BQ501" s="842"/>
      <c r="BR501" s="856" t="s">
        <v>526</v>
      </c>
    </row>
    <row r="502" spans="1:70" s="428" customFormat="1" x14ac:dyDescent="0.25">
      <c r="A502" s="345" t="s">
        <v>3991</v>
      </c>
      <c r="B502" s="373"/>
      <c r="C502" s="719">
        <v>45835</v>
      </c>
      <c r="D502" s="373"/>
      <c r="E502" s="346">
        <v>504.45</v>
      </c>
      <c r="F502" s="373"/>
      <c r="G502" s="347">
        <v>10.9146</v>
      </c>
      <c r="H502" s="374"/>
      <c r="I502" s="348">
        <v>-0.1135</v>
      </c>
      <c r="J502" s="348">
        <v>-0.38790000000000002</v>
      </c>
      <c r="K502" s="348">
        <v>0.85940000000000005</v>
      </c>
      <c r="L502" s="348">
        <v>6.9272999999999998</v>
      </c>
      <c r="M502" s="348">
        <v>14.5337</v>
      </c>
      <c r="N502" s="350">
        <v>10.2774</v>
      </c>
      <c r="O502" s="348" t="s">
        <v>430</v>
      </c>
      <c r="P502" s="348" t="s">
        <v>430</v>
      </c>
      <c r="Q502" s="348" t="s">
        <v>430</v>
      </c>
      <c r="R502" s="348" t="s">
        <v>430</v>
      </c>
      <c r="S502" s="348">
        <v>4.4739000000000004</v>
      </c>
      <c r="T502" s="348">
        <v>18.2578</v>
      </c>
      <c r="U502" s="348">
        <v>14.291399999999999</v>
      </c>
      <c r="V502" s="348">
        <v>14.928000000000001</v>
      </c>
      <c r="W502" s="348">
        <v>-0.56759999999999999</v>
      </c>
      <c r="X502" s="348">
        <v>7.9218999999999999</v>
      </c>
      <c r="Y502" s="374"/>
      <c r="Z502" s="346">
        <v>13</v>
      </c>
      <c r="AA502" s="346">
        <v>12</v>
      </c>
      <c r="AB502" s="346">
        <v>16</v>
      </c>
      <c r="AC502" s="346">
        <v>14</v>
      </c>
      <c r="AD502" s="346">
        <v>16</v>
      </c>
      <c r="AE502" s="346">
        <v>15</v>
      </c>
      <c r="AF502" s="346" t="s">
        <v>430</v>
      </c>
      <c r="AG502" s="346" t="s">
        <v>430</v>
      </c>
      <c r="AH502" s="346" t="s">
        <v>430</v>
      </c>
      <c r="AI502" s="346" t="s">
        <v>430</v>
      </c>
      <c r="AJ502" s="346">
        <v>12</v>
      </c>
      <c r="AK502" s="346">
        <v>17</v>
      </c>
      <c r="AL502" s="346">
        <v>15</v>
      </c>
      <c r="AM502" s="346">
        <v>15</v>
      </c>
      <c r="AN502" s="346">
        <v>17</v>
      </c>
      <c r="AO502" s="373"/>
      <c r="AP502" s="348" t="s">
        <v>430</v>
      </c>
      <c r="AQ502" s="348" t="s">
        <v>430</v>
      </c>
      <c r="AR502" s="348" t="s">
        <v>430</v>
      </c>
      <c r="AS502" s="348" t="s">
        <v>430</v>
      </c>
      <c r="AT502" s="348">
        <v>24.2</v>
      </c>
      <c r="AU502" s="351"/>
      <c r="AV502" s="346" t="s">
        <v>430</v>
      </c>
      <c r="AW502" s="346" t="s">
        <v>430</v>
      </c>
      <c r="AX502" s="346" t="s">
        <v>430</v>
      </c>
      <c r="AY502" s="346" t="s">
        <v>430</v>
      </c>
      <c r="AZ502" s="346">
        <v>14</v>
      </c>
      <c r="BA502" s="362"/>
      <c r="BB502" s="348">
        <v>11.561220835887701</v>
      </c>
      <c r="BC502" s="375">
        <v>0.84296964438841804</v>
      </c>
      <c r="BD502" s="375">
        <v>1.89957840041374E-2</v>
      </c>
      <c r="BE502" s="375">
        <v>-0.26409273812544098</v>
      </c>
      <c r="BF502" s="374"/>
      <c r="BG502" s="348">
        <v>30.5381</v>
      </c>
      <c r="BH502" s="348">
        <v>43.73</v>
      </c>
      <c r="BI502" s="348">
        <v>21.379300000000001</v>
      </c>
      <c r="BJ502" s="348">
        <v>4.3525999999999998</v>
      </c>
      <c r="BK502" s="373"/>
      <c r="BL502" s="372" t="s">
        <v>3047</v>
      </c>
      <c r="BM502" s="372" t="s">
        <v>3048</v>
      </c>
      <c r="BN502" s="372" t="s">
        <v>3049</v>
      </c>
      <c r="BO502" s="372" t="s">
        <v>3050</v>
      </c>
      <c r="BP502" s="372" t="s">
        <v>3051</v>
      </c>
      <c r="BQ502" s="373"/>
      <c r="BR502" s="354" t="s">
        <v>443</v>
      </c>
    </row>
    <row r="503" spans="1:70" s="428" customFormat="1" x14ac:dyDescent="0.25">
      <c r="A503" s="345" t="s">
        <v>3992</v>
      </c>
      <c r="B503" s="373"/>
      <c r="C503" s="719">
        <v>45124</v>
      </c>
      <c r="D503" s="373"/>
      <c r="E503" s="346">
        <v>414.69400000000002</v>
      </c>
      <c r="F503" s="373"/>
      <c r="G503" s="347">
        <v>19.084</v>
      </c>
      <c r="H503" s="374"/>
      <c r="I503" s="348">
        <v>0.31490000000000001</v>
      </c>
      <c r="J503" s="348">
        <v>1.2178</v>
      </c>
      <c r="K503" s="348">
        <v>5.3357999999999999</v>
      </c>
      <c r="L503" s="348">
        <v>11.3789</v>
      </c>
      <c r="M503" s="348">
        <v>23.509799999999998</v>
      </c>
      <c r="N503" s="350">
        <v>21.107500000000002</v>
      </c>
      <c r="O503" s="348">
        <v>5.7521000000000004</v>
      </c>
      <c r="P503" s="348">
        <v>22.337900000000001</v>
      </c>
      <c r="Q503" s="348" t="s">
        <v>430</v>
      </c>
      <c r="R503" s="348" t="s">
        <v>430</v>
      </c>
      <c r="S503" s="348">
        <v>6.2773000000000003</v>
      </c>
      <c r="T503" s="348">
        <v>28.8154</v>
      </c>
      <c r="U503" s="348">
        <v>22.430700000000002</v>
      </c>
      <c r="V503" s="348">
        <v>23.217199999999998</v>
      </c>
      <c r="W503" s="348">
        <v>4.1139999999999999</v>
      </c>
      <c r="X503" s="348">
        <v>23.2136</v>
      </c>
      <c r="Y503" s="374"/>
      <c r="Z503" s="346">
        <v>2</v>
      </c>
      <c r="AA503" s="346">
        <v>1</v>
      </c>
      <c r="AB503" s="346">
        <v>1</v>
      </c>
      <c r="AC503" s="346">
        <v>4</v>
      </c>
      <c r="AD503" s="346">
        <v>7</v>
      </c>
      <c r="AE503" s="346">
        <v>5</v>
      </c>
      <c r="AF503" s="346">
        <v>14</v>
      </c>
      <c r="AG503" s="346">
        <v>8</v>
      </c>
      <c r="AH503" s="346" t="s">
        <v>430</v>
      </c>
      <c r="AI503" s="346" t="s">
        <v>430</v>
      </c>
      <c r="AJ503" s="346">
        <v>3</v>
      </c>
      <c r="AK503" s="346">
        <v>2</v>
      </c>
      <c r="AL503" s="346">
        <v>7</v>
      </c>
      <c r="AM503" s="346">
        <v>7</v>
      </c>
      <c r="AN503" s="346">
        <v>1</v>
      </c>
      <c r="AO503" s="373"/>
      <c r="AP503" s="348" t="s">
        <v>430</v>
      </c>
      <c r="AQ503" s="348" t="s">
        <v>430</v>
      </c>
      <c r="AR503" s="348" t="s">
        <v>430</v>
      </c>
      <c r="AS503" s="348">
        <v>17.7</v>
      </c>
      <c r="AT503" s="348">
        <v>38.99</v>
      </c>
      <c r="AU503" s="351"/>
      <c r="AV503" s="346" t="s">
        <v>430</v>
      </c>
      <c r="AW503" s="346" t="s">
        <v>430</v>
      </c>
      <c r="AX503" s="346" t="s">
        <v>430</v>
      </c>
      <c r="AY503" s="346">
        <v>7</v>
      </c>
      <c r="AZ503" s="346">
        <v>7</v>
      </c>
      <c r="BA503" s="362"/>
      <c r="BB503" s="348">
        <v>17.555427971000601</v>
      </c>
      <c r="BC503" s="375">
        <v>0.89108296501800999</v>
      </c>
      <c r="BD503" s="375">
        <v>8.1125797754069598E-2</v>
      </c>
      <c r="BE503" s="375">
        <v>0.50776228359264997</v>
      </c>
      <c r="BF503" s="374"/>
      <c r="BG503" s="348" t="s">
        <v>430</v>
      </c>
      <c r="BH503" s="348">
        <v>30.2529</v>
      </c>
      <c r="BI503" s="348">
        <v>50.1432</v>
      </c>
      <c r="BJ503" s="348">
        <v>19.603899999999999</v>
      </c>
      <c r="BK503" s="373"/>
      <c r="BL503" s="372" t="s">
        <v>3053</v>
      </c>
      <c r="BM503" s="372" t="s">
        <v>3054</v>
      </c>
      <c r="BN503" s="372" t="s">
        <v>3055</v>
      </c>
      <c r="BO503" s="372" t="s">
        <v>3056</v>
      </c>
      <c r="BP503" s="372" t="s">
        <v>3057</v>
      </c>
      <c r="BQ503" s="373"/>
      <c r="BR503" s="354" t="s">
        <v>548</v>
      </c>
    </row>
    <row r="504" spans="1:70" s="428" customFormat="1" x14ac:dyDescent="0.25">
      <c r="A504" s="345" t="s">
        <v>3993</v>
      </c>
      <c r="B504" s="373"/>
      <c r="C504" s="719">
        <v>45653</v>
      </c>
      <c r="D504" s="373"/>
      <c r="E504" s="346">
        <v>393.33699999999999</v>
      </c>
      <c r="F504" s="373"/>
      <c r="G504" s="347">
        <v>12.103</v>
      </c>
      <c r="H504" s="374"/>
      <c r="I504" s="348">
        <v>0.22359999999999999</v>
      </c>
      <c r="J504" s="348">
        <v>0.30659999999999998</v>
      </c>
      <c r="K504" s="348">
        <v>5.0334000000000003</v>
      </c>
      <c r="L504" s="348">
        <v>12.890599999999999</v>
      </c>
      <c r="M504" s="348">
        <v>26.0992</v>
      </c>
      <c r="N504" s="350">
        <v>21.723800000000001</v>
      </c>
      <c r="O504" s="348" t="s">
        <v>430</v>
      </c>
      <c r="P504" s="348" t="s">
        <v>430</v>
      </c>
      <c r="Q504" s="348" t="s">
        <v>430</v>
      </c>
      <c r="R504" s="348" t="s">
        <v>430</v>
      </c>
      <c r="S504" s="348">
        <v>8.6738</v>
      </c>
      <c r="T504" s="348">
        <v>30.6173</v>
      </c>
      <c r="U504" s="348">
        <v>23.474799999999998</v>
      </c>
      <c r="V504" s="348">
        <v>26.336099999999998</v>
      </c>
      <c r="W504" s="348">
        <v>3.1798999999999999</v>
      </c>
      <c r="X504" s="348">
        <v>12.2904</v>
      </c>
      <c r="Y504" s="374"/>
      <c r="Z504" s="346">
        <v>4</v>
      </c>
      <c r="AA504" s="346">
        <v>2</v>
      </c>
      <c r="AB504" s="346">
        <v>2</v>
      </c>
      <c r="AC504" s="346">
        <v>1</v>
      </c>
      <c r="AD504" s="346">
        <v>1</v>
      </c>
      <c r="AE504" s="346">
        <v>4</v>
      </c>
      <c r="AF504" s="346" t="s">
        <v>430</v>
      </c>
      <c r="AG504" s="346" t="s">
        <v>430</v>
      </c>
      <c r="AH504" s="346" t="s">
        <v>430</v>
      </c>
      <c r="AI504" s="346" t="s">
        <v>430</v>
      </c>
      <c r="AJ504" s="346">
        <v>1</v>
      </c>
      <c r="AK504" s="346">
        <v>1</v>
      </c>
      <c r="AL504" s="346">
        <v>5</v>
      </c>
      <c r="AM504" s="346">
        <v>4</v>
      </c>
      <c r="AN504" s="346">
        <v>3</v>
      </c>
      <c r="AO504" s="373"/>
      <c r="AP504" s="348" t="s">
        <v>430</v>
      </c>
      <c r="AQ504" s="348" t="s">
        <v>430</v>
      </c>
      <c r="AR504" s="348" t="s">
        <v>430</v>
      </c>
      <c r="AS504" s="348" t="s">
        <v>430</v>
      </c>
      <c r="AT504" s="348">
        <v>43.18</v>
      </c>
      <c r="AU504" s="351"/>
      <c r="AV504" s="346" t="s">
        <v>430</v>
      </c>
      <c r="AW504" s="346" t="s">
        <v>430</v>
      </c>
      <c r="AX504" s="346" t="s">
        <v>430</v>
      </c>
      <c r="AY504" s="346" t="s">
        <v>430</v>
      </c>
      <c r="AZ504" s="346">
        <v>2</v>
      </c>
      <c r="BA504" s="362"/>
      <c r="BB504" s="348">
        <v>13.789503527098001</v>
      </c>
      <c r="BC504" s="375">
        <v>0.99730838053674298</v>
      </c>
      <c r="BD504" s="375">
        <v>5.7580173388935299E-2</v>
      </c>
      <c r="BE504" s="375">
        <v>0.24810099000983701</v>
      </c>
      <c r="BF504" s="374"/>
      <c r="BG504" s="348">
        <v>30.523800000000001</v>
      </c>
      <c r="BH504" s="348">
        <v>25.0183</v>
      </c>
      <c r="BI504" s="348">
        <v>41.0503</v>
      </c>
      <c r="BJ504" s="348">
        <v>3.4076</v>
      </c>
      <c r="BK504" s="373"/>
      <c r="BL504" s="372" t="s">
        <v>3059</v>
      </c>
      <c r="BM504" s="372" t="s">
        <v>3060</v>
      </c>
      <c r="BN504" s="372" t="s">
        <v>3061</v>
      </c>
      <c r="BO504" s="372" t="s">
        <v>3062</v>
      </c>
      <c r="BP504" s="372" t="s">
        <v>3063</v>
      </c>
      <c r="BQ504" s="373"/>
      <c r="BR504" s="354" t="s">
        <v>476</v>
      </c>
    </row>
    <row r="505" spans="1:70" s="428" customFormat="1" x14ac:dyDescent="0.25">
      <c r="A505" s="345" t="s">
        <v>3994</v>
      </c>
      <c r="B505" s="373"/>
      <c r="C505" s="719">
        <v>45989</v>
      </c>
      <c r="D505" s="373"/>
      <c r="E505" s="346">
        <v>323.87099999999998</v>
      </c>
      <c r="F505" s="373"/>
      <c r="G505" s="347">
        <v>11.326000000000001</v>
      </c>
      <c r="H505" s="374"/>
      <c r="I505" s="348">
        <v>-3.5299999999999998E-2</v>
      </c>
      <c r="J505" s="348">
        <v>-0.4395</v>
      </c>
      <c r="K505" s="348">
        <v>2.2664</v>
      </c>
      <c r="L505" s="348">
        <v>8.3724000000000007</v>
      </c>
      <c r="M505" s="348">
        <v>17.979199999999999</v>
      </c>
      <c r="N505" s="350" t="s">
        <v>430</v>
      </c>
      <c r="O505" s="348" t="s">
        <v>430</v>
      </c>
      <c r="P505" s="348" t="s">
        <v>430</v>
      </c>
      <c r="Q505" s="348" t="s">
        <v>430</v>
      </c>
      <c r="R505" s="348" t="s">
        <v>430</v>
      </c>
      <c r="S505" s="348">
        <v>4.7539999999999996</v>
      </c>
      <c r="T505" s="348">
        <v>22.311</v>
      </c>
      <c r="U505" s="348">
        <v>15.5596</v>
      </c>
      <c r="V505" s="348" t="s">
        <v>430</v>
      </c>
      <c r="W505" s="348">
        <v>1.3512</v>
      </c>
      <c r="X505" s="348">
        <v>13.26</v>
      </c>
      <c r="Y505" s="374"/>
      <c r="Z505" s="346">
        <v>11</v>
      </c>
      <c r="AA505" s="346">
        <v>13</v>
      </c>
      <c r="AB505" s="346">
        <v>7</v>
      </c>
      <c r="AC505" s="346">
        <v>12</v>
      </c>
      <c r="AD505" s="346">
        <v>14</v>
      </c>
      <c r="AE505" s="346" t="s">
        <v>430</v>
      </c>
      <c r="AF505" s="346" t="s">
        <v>430</v>
      </c>
      <c r="AG505" s="346" t="s">
        <v>430</v>
      </c>
      <c r="AH505" s="346" t="s">
        <v>430</v>
      </c>
      <c r="AI505" s="346" t="s">
        <v>430</v>
      </c>
      <c r="AJ505" s="346">
        <v>10</v>
      </c>
      <c r="AK505" s="346">
        <v>12</v>
      </c>
      <c r="AL505" s="346">
        <v>14</v>
      </c>
      <c r="AM505" s="346" t="s">
        <v>430</v>
      </c>
      <c r="AN505" s="346">
        <v>9</v>
      </c>
      <c r="AO505" s="373"/>
      <c r="AP505" s="348" t="s">
        <v>430</v>
      </c>
      <c r="AQ505" s="348" t="s">
        <v>430</v>
      </c>
      <c r="AR505" s="348" t="s">
        <v>430</v>
      </c>
      <c r="AS505" s="348" t="s">
        <v>430</v>
      </c>
      <c r="AT505" s="348" t="s">
        <v>430</v>
      </c>
      <c r="AU505" s="351"/>
      <c r="AV505" s="346" t="s">
        <v>430</v>
      </c>
      <c r="AW505" s="346" t="s">
        <v>430</v>
      </c>
      <c r="AX505" s="346" t="s">
        <v>430</v>
      </c>
      <c r="AY505" s="346" t="s">
        <v>430</v>
      </c>
      <c r="AZ505" s="346" t="s">
        <v>430</v>
      </c>
      <c r="BA505" s="362"/>
      <c r="BB505" s="348">
        <v>15.4797899233442</v>
      </c>
      <c r="BC505" s="375">
        <v>0.95034979716611001</v>
      </c>
      <c r="BD505" s="375">
        <v>9.3160782370577205E-2</v>
      </c>
      <c r="BE505" s="375">
        <v>5.3433518432735002E-3</v>
      </c>
      <c r="BF505" s="374"/>
      <c r="BG505" s="348">
        <v>34.7637</v>
      </c>
      <c r="BH505" s="348">
        <v>30.084199999999999</v>
      </c>
      <c r="BI505" s="348">
        <v>31.5867</v>
      </c>
      <c r="BJ505" s="348">
        <v>3.5653999999999999</v>
      </c>
      <c r="BK505" s="373"/>
      <c r="BL505" s="372" t="s">
        <v>3065</v>
      </c>
      <c r="BM505" s="372" t="s">
        <v>3066</v>
      </c>
      <c r="BN505" s="372" t="s">
        <v>3067</v>
      </c>
      <c r="BO505" s="372" t="s">
        <v>3068</v>
      </c>
      <c r="BP505" s="372" t="s">
        <v>430</v>
      </c>
      <c r="BQ505" s="373"/>
      <c r="BR505" s="354" t="s">
        <v>526</v>
      </c>
    </row>
    <row r="506" spans="1:70" s="428" customFormat="1" x14ac:dyDescent="0.25">
      <c r="A506" s="345" t="s">
        <v>3995</v>
      </c>
      <c r="B506" s="373"/>
      <c r="C506" s="719">
        <v>44510</v>
      </c>
      <c r="D506" s="373"/>
      <c r="E506" s="346">
        <v>268.58999999999997</v>
      </c>
      <c r="F506" s="373"/>
      <c r="G506" s="347">
        <v>19.824000000000002</v>
      </c>
      <c r="H506" s="374"/>
      <c r="I506" s="348">
        <v>0.31319999999999998</v>
      </c>
      <c r="J506" s="348">
        <v>-0.30020000000000002</v>
      </c>
      <c r="K506" s="348">
        <v>2.125</v>
      </c>
      <c r="L506" s="348">
        <v>7.5759999999999996</v>
      </c>
      <c r="M506" s="348">
        <v>19.616199999999999</v>
      </c>
      <c r="N506" s="350">
        <v>12.3249</v>
      </c>
      <c r="O506" s="348">
        <v>8.2438000000000002</v>
      </c>
      <c r="P506" s="348">
        <v>20.177199999999999</v>
      </c>
      <c r="Q506" s="348" t="s">
        <v>430</v>
      </c>
      <c r="R506" s="348" t="s">
        <v>430</v>
      </c>
      <c r="S506" s="348">
        <v>4.1859999999999999</v>
      </c>
      <c r="T506" s="348">
        <v>23.203900000000001</v>
      </c>
      <c r="U506" s="348">
        <v>16.177099999999999</v>
      </c>
      <c r="V506" s="348">
        <v>15.9983</v>
      </c>
      <c r="W506" s="348">
        <v>0.5544</v>
      </c>
      <c r="X506" s="348">
        <v>15.398199999999999</v>
      </c>
      <c r="Y506" s="374"/>
      <c r="Z506" s="346">
        <v>3</v>
      </c>
      <c r="AA506" s="346">
        <v>7</v>
      </c>
      <c r="AB506" s="346">
        <v>9</v>
      </c>
      <c r="AC506" s="346">
        <v>13</v>
      </c>
      <c r="AD506" s="346">
        <v>13</v>
      </c>
      <c r="AE506" s="346">
        <v>13</v>
      </c>
      <c r="AF506" s="346">
        <v>11</v>
      </c>
      <c r="AG506" s="346">
        <v>10</v>
      </c>
      <c r="AH506" s="346" t="s">
        <v>430</v>
      </c>
      <c r="AI506" s="346" t="s">
        <v>430</v>
      </c>
      <c r="AJ506" s="346">
        <v>16</v>
      </c>
      <c r="AK506" s="346">
        <v>11</v>
      </c>
      <c r="AL506" s="346">
        <v>13</v>
      </c>
      <c r="AM506" s="346">
        <v>14</v>
      </c>
      <c r="AN506" s="346">
        <v>12</v>
      </c>
      <c r="AO506" s="373"/>
      <c r="AP506" s="348" t="s">
        <v>430</v>
      </c>
      <c r="AQ506" s="348" t="s">
        <v>430</v>
      </c>
      <c r="AR506" s="348" t="s">
        <v>430</v>
      </c>
      <c r="AS506" s="348">
        <v>15.46</v>
      </c>
      <c r="AT506" s="348">
        <v>28.12</v>
      </c>
      <c r="AU506" s="351"/>
      <c r="AV506" s="346" t="s">
        <v>430</v>
      </c>
      <c r="AW506" s="346" t="s">
        <v>430</v>
      </c>
      <c r="AX506" s="346" t="s">
        <v>430</v>
      </c>
      <c r="AY506" s="346">
        <v>9</v>
      </c>
      <c r="AZ506" s="346">
        <v>13</v>
      </c>
      <c r="BA506" s="362"/>
      <c r="BB506" s="348">
        <v>13.874067305380199</v>
      </c>
      <c r="BC506" s="375">
        <v>0.92766946364758096</v>
      </c>
      <c r="BD506" s="375">
        <v>8.9180768104042601E-2</v>
      </c>
      <c r="BE506" s="375">
        <v>0.283236715802546</v>
      </c>
      <c r="BF506" s="374"/>
      <c r="BG506" s="348">
        <v>36.546799999999998</v>
      </c>
      <c r="BH506" s="348">
        <v>39.885300000000001</v>
      </c>
      <c r="BI506" s="348">
        <v>21.4498</v>
      </c>
      <c r="BJ506" s="348">
        <v>2.1181000000000001</v>
      </c>
      <c r="BK506" s="373"/>
      <c r="BL506" s="372" t="s">
        <v>3070</v>
      </c>
      <c r="BM506" s="372" t="s">
        <v>3071</v>
      </c>
      <c r="BN506" s="372" t="s">
        <v>3072</v>
      </c>
      <c r="BO506" s="372" t="s">
        <v>3073</v>
      </c>
      <c r="BP506" s="372" t="s">
        <v>3074</v>
      </c>
      <c r="BQ506" s="373"/>
      <c r="BR506" s="354" t="s">
        <v>611</v>
      </c>
    </row>
    <row r="507" spans="1:70" s="428" customFormat="1" x14ac:dyDescent="0.25">
      <c r="A507" s="345" t="s">
        <v>3996</v>
      </c>
      <c r="B507" s="373"/>
      <c r="C507" s="719">
        <v>45632</v>
      </c>
      <c r="D507" s="373"/>
      <c r="E507" s="346">
        <v>121.21</v>
      </c>
      <c r="F507" s="373"/>
      <c r="G507" s="347">
        <v>12.5</v>
      </c>
      <c r="H507" s="374"/>
      <c r="I507" s="348">
        <v>-0.2394</v>
      </c>
      <c r="J507" s="348">
        <v>-0.15970000000000001</v>
      </c>
      <c r="K507" s="348">
        <v>3.6484000000000001</v>
      </c>
      <c r="L507" s="348">
        <v>12.1076</v>
      </c>
      <c r="M507" s="348">
        <v>24.2545</v>
      </c>
      <c r="N507" s="350">
        <v>23.517800000000001</v>
      </c>
      <c r="O507" s="348" t="s">
        <v>430</v>
      </c>
      <c r="P507" s="348" t="s">
        <v>430</v>
      </c>
      <c r="Q507" s="348" t="s">
        <v>430</v>
      </c>
      <c r="R507" s="348" t="s">
        <v>430</v>
      </c>
      <c r="S507" s="348">
        <v>7.5731000000000002</v>
      </c>
      <c r="T507" s="348">
        <v>27.550999999999998</v>
      </c>
      <c r="U507" s="348">
        <v>24.750499999999999</v>
      </c>
      <c r="V507" s="348">
        <v>29.132200000000001</v>
      </c>
      <c r="W507" s="348">
        <v>1.6259999999999999</v>
      </c>
      <c r="X507" s="348">
        <v>13.990399999999999</v>
      </c>
      <c r="Y507" s="374"/>
      <c r="Z507" s="346">
        <v>17</v>
      </c>
      <c r="AA507" s="346">
        <v>6</v>
      </c>
      <c r="AB507" s="346">
        <v>4</v>
      </c>
      <c r="AC507" s="346">
        <v>3</v>
      </c>
      <c r="AD507" s="346">
        <v>3</v>
      </c>
      <c r="AE507" s="346">
        <v>3</v>
      </c>
      <c r="AF507" s="346" t="s">
        <v>430</v>
      </c>
      <c r="AG507" s="346" t="s">
        <v>430</v>
      </c>
      <c r="AH507" s="346" t="s">
        <v>430</v>
      </c>
      <c r="AI507" s="346" t="s">
        <v>430</v>
      </c>
      <c r="AJ507" s="346">
        <v>2</v>
      </c>
      <c r="AK507" s="346">
        <v>3</v>
      </c>
      <c r="AL507" s="346">
        <v>3</v>
      </c>
      <c r="AM507" s="346">
        <v>1</v>
      </c>
      <c r="AN507" s="346">
        <v>6</v>
      </c>
      <c r="AO507" s="373"/>
      <c r="AP507" s="348" t="s">
        <v>430</v>
      </c>
      <c r="AQ507" s="348" t="s">
        <v>430</v>
      </c>
      <c r="AR507" s="348" t="s">
        <v>430</v>
      </c>
      <c r="AS507" s="348" t="s">
        <v>430</v>
      </c>
      <c r="AT507" s="348">
        <v>43.2</v>
      </c>
      <c r="AU507" s="351"/>
      <c r="AV507" s="346" t="s">
        <v>430</v>
      </c>
      <c r="AW507" s="346" t="s">
        <v>430</v>
      </c>
      <c r="AX507" s="346" t="s">
        <v>430</v>
      </c>
      <c r="AY507" s="346" t="s">
        <v>430</v>
      </c>
      <c r="AZ507" s="346">
        <v>1</v>
      </c>
      <c r="BA507" s="362"/>
      <c r="BB507" s="348">
        <v>12.857455100073199</v>
      </c>
      <c r="BC507" s="375">
        <v>0.95164422544750904</v>
      </c>
      <c r="BD507" s="375">
        <v>5.9202796431627597E-2</v>
      </c>
      <c r="BE507" s="375">
        <v>0.40719955721651402</v>
      </c>
      <c r="BF507" s="374"/>
      <c r="BG507" s="348">
        <v>32.973799999999997</v>
      </c>
      <c r="BH507" s="348">
        <v>32.586599999999997</v>
      </c>
      <c r="BI507" s="348">
        <v>28.943999999999999</v>
      </c>
      <c r="BJ507" s="348">
        <v>5.4955999999999996</v>
      </c>
      <c r="BK507" s="373"/>
      <c r="BL507" s="372" t="s">
        <v>3076</v>
      </c>
      <c r="BM507" s="372" t="s">
        <v>3077</v>
      </c>
      <c r="BN507" s="372" t="s">
        <v>3078</v>
      </c>
      <c r="BO507" s="372" t="s">
        <v>3079</v>
      </c>
      <c r="BP507" s="372" t="s">
        <v>3080</v>
      </c>
      <c r="BQ507" s="373"/>
      <c r="BR507" s="354" t="s">
        <v>611</v>
      </c>
    </row>
    <row r="508" spans="1:70" s="428" customFormat="1" x14ac:dyDescent="0.25">
      <c r="A508" s="345" t="s">
        <v>3997</v>
      </c>
      <c r="B508" s="373"/>
      <c r="C508" s="719">
        <v>43524</v>
      </c>
      <c r="D508" s="373"/>
      <c r="E508" s="346">
        <v>100.13200000000001</v>
      </c>
      <c r="F508" s="373"/>
      <c r="G508" s="347">
        <v>37.368600000000001</v>
      </c>
      <c r="H508" s="374"/>
      <c r="I508" s="348">
        <v>8.3299999999999999E-2</v>
      </c>
      <c r="J508" s="348">
        <v>-0.58109999999999995</v>
      </c>
      <c r="K508" s="348">
        <v>2.8458000000000001</v>
      </c>
      <c r="L508" s="348">
        <v>8.4367000000000001</v>
      </c>
      <c r="M508" s="348">
        <v>20.875699999999998</v>
      </c>
      <c r="N508" s="350">
        <v>15.3619</v>
      </c>
      <c r="O508" s="348">
        <v>11.351000000000001</v>
      </c>
      <c r="P508" s="348">
        <v>22.388400000000001</v>
      </c>
      <c r="Q508" s="348">
        <v>13.298</v>
      </c>
      <c r="R508" s="348" t="s">
        <v>430</v>
      </c>
      <c r="S508" s="348">
        <v>6.1798000000000002</v>
      </c>
      <c r="T508" s="348">
        <v>24.096599999999999</v>
      </c>
      <c r="U508" s="348">
        <v>16.932500000000001</v>
      </c>
      <c r="V508" s="348">
        <v>17.710799999999999</v>
      </c>
      <c r="W508" s="348">
        <v>1.8207</v>
      </c>
      <c r="X508" s="348">
        <v>19.273499999999999</v>
      </c>
      <c r="Y508" s="374"/>
      <c r="Z508" s="346">
        <v>9</v>
      </c>
      <c r="AA508" s="346">
        <v>15</v>
      </c>
      <c r="AB508" s="346">
        <v>6</v>
      </c>
      <c r="AC508" s="346">
        <v>11</v>
      </c>
      <c r="AD508" s="346">
        <v>10</v>
      </c>
      <c r="AE508" s="346">
        <v>12</v>
      </c>
      <c r="AF508" s="346">
        <v>7</v>
      </c>
      <c r="AG508" s="346">
        <v>6</v>
      </c>
      <c r="AH508" s="346">
        <v>9</v>
      </c>
      <c r="AI508" s="346" t="s">
        <v>430</v>
      </c>
      <c r="AJ508" s="346">
        <v>5</v>
      </c>
      <c r="AK508" s="346">
        <v>10</v>
      </c>
      <c r="AL508" s="346">
        <v>12</v>
      </c>
      <c r="AM508" s="346">
        <v>12</v>
      </c>
      <c r="AN508" s="346">
        <v>4</v>
      </c>
      <c r="AO508" s="373"/>
      <c r="AP508" s="348" t="s">
        <v>430</v>
      </c>
      <c r="AQ508" s="348">
        <v>18.399999999999999</v>
      </c>
      <c r="AR508" s="348">
        <v>19.28</v>
      </c>
      <c r="AS508" s="348">
        <v>18.27</v>
      </c>
      <c r="AT508" s="348">
        <v>31.39</v>
      </c>
      <c r="AU508" s="351"/>
      <c r="AV508" s="346" t="s">
        <v>430</v>
      </c>
      <c r="AW508" s="346">
        <v>9</v>
      </c>
      <c r="AX508" s="346">
        <v>7</v>
      </c>
      <c r="AY508" s="346">
        <v>6</v>
      </c>
      <c r="AZ508" s="346">
        <v>12</v>
      </c>
      <c r="BA508" s="362"/>
      <c r="BB508" s="348">
        <v>13.694353708639699</v>
      </c>
      <c r="BC508" s="375">
        <v>0.94039049595791502</v>
      </c>
      <c r="BD508" s="375">
        <v>0.101757149527921</v>
      </c>
      <c r="BE508" s="375">
        <v>0.275480868448439</v>
      </c>
      <c r="BF508" s="374"/>
      <c r="BG508" s="348">
        <v>33.6661</v>
      </c>
      <c r="BH508" s="348">
        <v>33.206800000000001</v>
      </c>
      <c r="BI508" s="348">
        <v>30.058499999999999</v>
      </c>
      <c r="BJ508" s="348">
        <v>3.0686</v>
      </c>
      <c r="BK508" s="373"/>
      <c r="BL508" s="372" t="s">
        <v>3082</v>
      </c>
      <c r="BM508" s="372" t="s">
        <v>3083</v>
      </c>
      <c r="BN508" s="372" t="s">
        <v>3084</v>
      </c>
      <c r="BO508" s="372" t="s">
        <v>3085</v>
      </c>
      <c r="BP508" s="372" t="s">
        <v>430</v>
      </c>
      <c r="BQ508" s="373"/>
      <c r="BR508" s="354" t="s">
        <v>476</v>
      </c>
    </row>
    <row r="509" spans="1:70" s="428" customFormat="1" x14ac:dyDescent="0.25">
      <c r="A509" s="884" t="s">
        <v>93</v>
      </c>
      <c r="B509" s="402"/>
      <c r="C509" s="724"/>
      <c r="D509" s="402"/>
      <c r="E509" s="403"/>
      <c r="F509" s="402"/>
      <c r="G509" s="404"/>
      <c r="H509" s="406"/>
      <c r="I509" s="405">
        <v>6.1699999999999998E-2</v>
      </c>
      <c r="J509" s="405">
        <v>-0.23180000000000001</v>
      </c>
      <c r="K509" s="405">
        <v>2.2536999999999998</v>
      </c>
      <c r="L509" s="405">
        <v>9.0208999999999993</v>
      </c>
      <c r="M509" s="405">
        <v>20.604900000000001</v>
      </c>
      <c r="N509" s="407">
        <v>17.1983</v>
      </c>
      <c r="O509" s="405">
        <v>11.8606</v>
      </c>
      <c r="P509" s="405">
        <v>22.167300000000001</v>
      </c>
      <c r="Q509" s="405">
        <v>16.023800000000001</v>
      </c>
      <c r="R509" s="405">
        <v>15.2889</v>
      </c>
      <c r="S509" s="405">
        <v>4.9889000000000001</v>
      </c>
      <c r="T509" s="405">
        <v>23.959099999999999</v>
      </c>
      <c r="U509" s="405">
        <v>19.1783</v>
      </c>
      <c r="V509" s="405">
        <v>21.2575</v>
      </c>
      <c r="W509" s="405">
        <v>1.2267999999999999</v>
      </c>
      <c r="X509" s="405">
        <v>18.887899999999998</v>
      </c>
      <c r="Y509" s="406"/>
      <c r="Z509" s="403">
        <v>17</v>
      </c>
      <c r="AA509" s="403">
        <v>18</v>
      </c>
      <c r="AB509" s="403">
        <v>18</v>
      </c>
      <c r="AC509" s="403">
        <v>18</v>
      </c>
      <c r="AD509" s="403">
        <v>18</v>
      </c>
      <c r="AE509" s="403">
        <v>17</v>
      </c>
      <c r="AF509" s="403">
        <v>14</v>
      </c>
      <c r="AG509" s="403">
        <v>11</v>
      </c>
      <c r="AH509" s="403">
        <v>9</v>
      </c>
      <c r="AI509" s="403">
        <v>4</v>
      </c>
      <c r="AJ509" s="403">
        <v>18</v>
      </c>
      <c r="AK509" s="403">
        <v>18</v>
      </c>
      <c r="AL509" s="403">
        <v>18</v>
      </c>
      <c r="AM509" s="403">
        <v>17</v>
      </c>
      <c r="AN509" s="403">
        <v>18</v>
      </c>
      <c r="AO509" s="402"/>
      <c r="AP509" s="405">
        <v>19.8</v>
      </c>
      <c r="AQ509" s="405">
        <v>21.02</v>
      </c>
      <c r="AR509" s="405">
        <v>20.8688888888889</v>
      </c>
      <c r="AS509" s="405">
        <v>17.874545454545501</v>
      </c>
      <c r="AT509" s="405">
        <v>33.691764705882299</v>
      </c>
      <c r="AU509" s="408"/>
      <c r="AV509" s="403">
        <v>4</v>
      </c>
      <c r="AW509" s="403">
        <v>9</v>
      </c>
      <c r="AX509" s="403">
        <v>9</v>
      </c>
      <c r="AY509" s="403">
        <v>11</v>
      </c>
      <c r="AZ509" s="403">
        <v>17</v>
      </c>
      <c r="BA509" s="409"/>
      <c r="BB509" s="405"/>
      <c r="BC509" s="410"/>
      <c r="BD509" s="410"/>
      <c r="BE509" s="410"/>
      <c r="BF509" s="406"/>
      <c r="BG509" s="405"/>
      <c r="BH509" s="405"/>
      <c r="BI509" s="405"/>
      <c r="BJ509" s="405"/>
      <c r="BK509" s="402"/>
      <c r="BL509" s="401"/>
      <c r="BM509" s="401"/>
      <c r="BN509" s="401"/>
      <c r="BO509" s="401"/>
      <c r="BP509" s="401"/>
      <c r="BQ509" s="402"/>
      <c r="BR509" s="411"/>
    </row>
    <row r="510" spans="1:70" s="428" customFormat="1" x14ac:dyDescent="0.25">
      <c r="A510" s="885" t="s">
        <v>94</v>
      </c>
      <c r="B510" s="373"/>
      <c r="C510" s="719"/>
      <c r="D510" s="373"/>
      <c r="E510" s="346"/>
      <c r="F510" s="373"/>
      <c r="G510" s="347"/>
      <c r="H510" s="374"/>
      <c r="I510" s="348">
        <v>0.4047</v>
      </c>
      <c r="J510" s="348">
        <v>1.2178</v>
      </c>
      <c r="K510" s="348">
        <v>5.3357999999999999</v>
      </c>
      <c r="L510" s="348">
        <v>12.890599999999999</v>
      </c>
      <c r="M510" s="348">
        <v>26.0992</v>
      </c>
      <c r="N510" s="350">
        <v>24.6067</v>
      </c>
      <c r="O510" s="348">
        <v>20.0138</v>
      </c>
      <c r="P510" s="348">
        <v>24.490300000000001</v>
      </c>
      <c r="Q510" s="348">
        <v>19.336200000000002</v>
      </c>
      <c r="R510" s="348">
        <v>16.015799999999999</v>
      </c>
      <c r="S510" s="348">
        <v>8.6738</v>
      </c>
      <c r="T510" s="348">
        <v>30.6173</v>
      </c>
      <c r="U510" s="348">
        <v>27.033899999999999</v>
      </c>
      <c r="V510" s="348">
        <v>29.132200000000001</v>
      </c>
      <c r="W510" s="348">
        <v>4.1139999999999999</v>
      </c>
      <c r="X510" s="348">
        <v>31.863700000000001</v>
      </c>
      <c r="Y510" s="374"/>
      <c r="Z510" s="346"/>
      <c r="AA510" s="346"/>
      <c r="AB510" s="346"/>
      <c r="AC510" s="346"/>
      <c r="AD510" s="346"/>
      <c r="AE510" s="346"/>
      <c r="AF510" s="346"/>
      <c r="AG510" s="346"/>
      <c r="AH510" s="346"/>
      <c r="AI510" s="346"/>
      <c r="AJ510" s="346"/>
      <c r="AK510" s="346"/>
      <c r="AL510" s="346"/>
      <c r="AM510" s="346"/>
      <c r="AN510" s="346"/>
      <c r="AO510" s="373"/>
      <c r="AP510" s="348">
        <v>20.95</v>
      </c>
      <c r="AQ510" s="348">
        <v>23.62</v>
      </c>
      <c r="AR510" s="348">
        <v>23.97</v>
      </c>
      <c r="AS510" s="348">
        <v>21.84</v>
      </c>
      <c r="AT510" s="348">
        <v>43.2</v>
      </c>
      <c r="AU510" s="351"/>
      <c r="AV510" s="346"/>
      <c r="AW510" s="346"/>
      <c r="AX510" s="346"/>
      <c r="AY510" s="346"/>
      <c r="AZ510" s="346"/>
      <c r="BA510" s="362"/>
      <c r="BB510" s="348"/>
      <c r="BC510" s="375"/>
      <c r="BD510" s="375"/>
      <c r="BE510" s="375"/>
      <c r="BF510" s="374"/>
      <c r="BG510" s="348"/>
      <c r="BH510" s="348"/>
      <c r="BI510" s="348"/>
      <c r="BJ510" s="348"/>
      <c r="BK510" s="373"/>
      <c r="BL510" s="372"/>
      <c r="BM510" s="372"/>
      <c r="BN510" s="372"/>
      <c r="BO510" s="372"/>
      <c r="BP510" s="372"/>
      <c r="BQ510" s="373"/>
      <c r="BR510" s="354"/>
    </row>
    <row r="511" spans="1:70" s="428" customFormat="1" x14ac:dyDescent="0.25">
      <c r="A511" s="885" t="s">
        <v>95</v>
      </c>
      <c r="B511" s="373"/>
      <c r="C511" s="719"/>
      <c r="D511" s="373"/>
      <c r="E511" s="346"/>
      <c r="F511" s="373"/>
      <c r="G511" s="347"/>
      <c r="H511" s="374"/>
      <c r="I511" s="348">
        <v>-0.2394</v>
      </c>
      <c r="J511" s="348">
        <v>-1.1117999999999999</v>
      </c>
      <c r="K511" s="348">
        <v>-1.008</v>
      </c>
      <c r="L511" s="348">
        <v>3.468</v>
      </c>
      <c r="M511" s="348">
        <v>13.3787</v>
      </c>
      <c r="N511" s="350">
        <v>9.0193999999999992</v>
      </c>
      <c r="O511" s="348">
        <v>5.7521000000000004</v>
      </c>
      <c r="P511" s="348">
        <v>19.053000000000001</v>
      </c>
      <c r="Q511" s="348">
        <v>13.298</v>
      </c>
      <c r="R511" s="348">
        <v>14.932399999999999</v>
      </c>
      <c r="S511" s="348">
        <v>0.83420000000000005</v>
      </c>
      <c r="T511" s="348">
        <v>17.0063</v>
      </c>
      <c r="U511" s="348">
        <v>9.5006000000000004</v>
      </c>
      <c r="V511" s="348">
        <v>12.238099999999999</v>
      </c>
      <c r="W511" s="348">
        <v>-0.56950000000000001</v>
      </c>
      <c r="X511" s="348">
        <v>7.9218999999999999</v>
      </c>
      <c r="Y511" s="374"/>
      <c r="Z511" s="346"/>
      <c r="AA511" s="346"/>
      <c r="AB511" s="346"/>
      <c r="AC511" s="346"/>
      <c r="AD511" s="346"/>
      <c r="AE511" s="346"/>
      <c r="AF511" s="346"/>
      <c r="AG511" s="346"/>
      <c r="AH511" s="346"/>
      <c r="AI511" s="346"/>
      <c r="AJ511" s="346"/>
      <c r="AK511" s="346"/>
      <c r="AL511" s="346"/>
      <c r="AM511" s="346"/>
      <c r="AN511" s="346"/>
      <c r="AO511" s="373"/>
      <c r="AP511" s="348">
        <v>19.100000000000001</v>
      </c>
      <c r="AQ511" s="348">
        <v>18.399999999999999</v>
      </c>
      <c r="AR511" s="348">
        <v>18.350000000000001</v>
      </c>
      <c r="AS511" s="348">
        <v>14.36</v>
      </c>
      <c r="AT511" s="348">
        <v>18.190000000000001</v>
      </c>
      <c r="AU511" s="351"/>
      <c r="AV511" s="346"/>
      <c r="AW511" s="346"/>
      <c r="AX511" s="346"/>
      <c r="AY511" s="346"/>
      <c r="AZ511" s="346"/>
      <c r="BA511" s="362"/>
      <c r="BB511" s="348"/>
      <c r="BC511" s="375"/>
      <c r="BD511" s="375"/>
      <c r="BE511" s="375"/>
      <c r="BF511" s="374"/>
      <c r="BG511" s="348"/>
      <c r="BH511" s="348"/>
      <c r="BI511" s="348"/>
      <c r="BJ511" s="348"/>
      <c r="BK511" s="373"/>
      <c r="BL511" s="372"/>
      <c r="BM511" s="372"/>
      <c r="BN511" s="372"/>
      <c r="BO511" s="372"/>
      <c r="BP511" s="372"/>
      <c r="BQ511" s="373"/>
      <c r="BR511" s="354"/>
    </row>
    <row r="512" spans="1:70" s="428" customFormat="1" x14ac:dyDescent="0.25">
      <c r="A512" s="886" t="s">
        <v>96</v>
      </c>
      <c r="B512" s="413"/>
      <c r="C512" s="725"/>
      <c r="D512" s="413"/>
      <c r="E512" s="414"/>
      <c r="F512" s="413"/>
      <c r="G512" s="415"/>
      <c r="H512" s="417"/>
      <c r="I512" s="416">
        <v>8.3299999999999999E-2</v>
      </c>
      <c r="J512" s="416">
        <v>-0.33979999999999999</v>
      </c>
      <c r="K512" s="416">
        <v>2.0640499999999999</v>
      </c>
      <c r="L512" s="416">
        <v>9.3549500000000005</v>
      </c>
      <c r="M512" s="416">
        <v>21.412700000000001</v>
      </c>
      <c r="N512" s="418">
        <v>16.886800000000001</v>
      </c>
      <c r="O512" s="416">
        <v>11.129</v>
      </c>
      <c r="P512" s="416">
        <v>22.388400000000001</v>
      </c>
      <c r="Q512" s="416">
        <v>16.216000000000001</v>
      </c>
      <c r="R512" s="416">
        <v>15.1038</v>
      </c>
      <c r="S512" s="416">
        <v>4.7965</v>
      </c>
      <c r="T512" s="416">
        <v>24.552399999999999</v>
      </c>
      <c r="U512" s="416">
        <v>20.005700000000001</v>
      </c>
      <c r="V512" s="416">
        <v>21.201899999999998</v>
      </c>
      <c r="W512" s="416">
        <v>1.1803999999999999</v>
      </c>
      <c r="X512" s="416">
        <v>18.813300000000002</v>
      </c>
      <c r="Y512" s="417"/>
      <c r="Z512" s="414"/>
      <c r="AA512" s="414"/>
      <c r="AB512" s="414"/>
      <c r="AC512" s="414"/>
      <c r="AD512" s="414"/>
      <c r="AE512" s="414"/>
      <c r="AF512" s="414"/>
      <c r="AG512" s="414"/>
      <c r="AH512" s="414"/>
      <c r="AI512" s="414"/>
      <c r="AJ512" s="414"/>
      <c r="AK512" s="414"/>
      <c r="AL512" s="414"/>
      <c r="AM512" s="414"/>
      <c r="AN512" s="414"/>
      <c r="AO512" s="413"/>
      <c r="AP512" s="416">
        <v>19.579999999999998</v>
      </c>
      <c r="AQ512" s="416">
        <v>21.81</v>
      </c>
      <c r="AR512" s="416">
        <v>21.01</v>
      </c>
      <c r="AS512" s="416">
        <v>18.27</v>
      </c>
      <c r="AT512" s="416">
        <v>35.11</v>
      </c>
      <c r="AU512" s="419"/>
      <c r="AV512" s="414"/>
      <c r="AW512" s="414"/>
      <c r="AX512" s="414"/>
      <c r="AY512" s="414"/>
      <c r="AZ512" s="414"/>
      <c r="BA512" s="420"/>
      <c r="BB512" s="416"/>
      <c r="BC512" s="421"/>
      <c r="BD512" s="421"/>
      <c r="BE512" s="421"/>
      <c r="BF512" s="417"/>
      <c r="BG512" s="416"/>
      <c r="BH512" s="416"/>
      <c r="BI512" s="416"/>
      <c r="BJ512" s="416"/>
      <c r="BK512" s="413"/>
      <c r="BL512" s="412"/>
      <c r="BM512" s="412"/>
      <c r="BN512" s="412"/>
      <c r="BO512" s="412"/>
      <c r="BP512" s="412"/>
      <c r="BQ512" s="413"/>
      <c r="BR512" s="422"/>
    </row>
    <row r="513" spans="1:70" s="428" customFormat="1" ht="14.5" customHeight="1" x14ac:dyDescent="0.35">
      <c r="A513" s="873" t="s">
        <v>3998</v>
      </c>
      <c r="B513" s="861"/>
      <c r="C513" s="862"/>
      <c r="D513" s="861"/>
      <c r="E513" s="863"/>
      <c r="F513" s="861"/>
      <c r="G513" s="864"/>
      <c r="H513" s="866"/>
      <c r="I513" s="865"/>
      <c r="J513" s="865"/>
      <c r="K513" s="865"/>
      <c r="L513" s="865"/>
      <c r="M513" s="865"/>
      <c r="N513" s="867"/>
      <c r="O513" s="865"/>
      <c r="P513" s="865"/>
      <c r="Q513" s="865"/>
      <c r="R513" s="865"/>
      <c r="S513" s="865"/>
      <c r="T513" s="865"/>
      <c r="U513" s="865"/>
      <c r="V513" s="865"/>
      <c r="W513" s="865"/>
      <c r="X513" s="865"/>
      <c r="Y513" s="866"/>
      <c r="Z513" s="863"/>
      <c r="AA513" s="863"/>
      <c r="AB513" s="863"/>
      <c r="AC513" s="863"/>
      <c r="AD513" s="863"/>
      <c r="AE513" s="863"/>
      <c r="AF513" s="863"/>
      <c r="AG513" s="863"/>
      <c r="AH513" s="863"/>
      <c r="AI513" s="863"/>
      <c r="AJ513" s="863"/>
      <c r="AK513" s="863"/>
      <c r="AL513" s="863"/>
      <c r="AM513" s="863"/>
      <c r="AN513" s="863"/>
      <c r="AO513" s="861"/>
      <c r="AP513" s="865"/>
      <c r="AQ513" s="865"/>
      <c r="AR513" s="865"/>
      <c r="AS513" s="865"/>
      <c r="AT513" s="865"/>
      <c r="AU513" s="868"/>
      <c r="AV513" s="863"/>
      <c r="AW513" s="863"/>
      <c r="AX513" s="863"/>
      <c r="AY513" s="863"/>
      <c r="AZ513" s="863"/>
      <c r="BA513" s="869"/>
      <c r="BB513" s="865"/>
      <c r="BC513" s="870"/>
      <c r="BD513" s="870"/>
      <c r="BE513" s="870"/>
      <c r="BF513" s="866"/>
      <c r="BG513" s="865"/>
      <c r="BH513" s="865"/>
      <c r="BI513" s="865"/>
      <c r="BJ513" s="865"/>
      <c r="BK513" s="861"/>
      <c r="BL513" s="871"/>
      <c r="BM513" s="871"/>
      <c r="BN513" s="871"/>
      <c r="BO513" s="871"/>
      <c r="BP513" s="871"/>
      <c r="BQ513" s="861"/>
      <c r="BR513" s="872"/>
    </row>
    <row r="514" spans="1:70" s="428" customFormat="1" x14ac:dyDescent="0.25">
      <c r="A514" s="345" t="s">
        <v>3999</v>
      </c>
      <c r="B514" s="373"/>
      <c r="C514" s="719">
        <v>41275</v>
      </c>
      <c r="D514" s="373"/>
      <c r="E514" s="346">
        <v>13516.7</v>
      </c>
      <c r="F514" s="373"/>
      <c r="G514" s="347">
        <v>204.51</v>
      </c>
      <c r="H514" s="374"/>
      <c r="I514" s="348" t="s">
        <v>430</v>
      </c>
      <c r="J514" s="348">
        <v>-1.8900999999999999</v>
      </c>
      <c r="K514" s="348">
        <v>4.2674000000000003</v>
      </c>
      <c r="L514" s="348">
        <v>7.1798999999999999</v>
      </c>
      <c r="M514" s="348">
        <v>0.98760000000000003</v>
      </c>
      <c r="N514" s="350">
        <v>-7.2582000000000004</v>
      </c>
      <c r="O514" s="348">
        <v>-5.2691999999999997</v>
      </c>
      <c r="P514" s="348">
        <v>8.6245999999999992</v>
      </c>
      <c r="Q514" s="348">
        <v>5.2386999999999997</v>
      </c>
      <c r="R514" s="348">
        <v>17.628599999999999</v>
      </c>
      <c r="S514" s="348">
        <v>12.739800000000001</v>
      </c>
      <c r="T514" s="348">
        <v>13.5473</v>
      </c>
      <c r="U514" s="348">
        <v>-12.3779</v>
      </c>
      <c r="V514" s="348">
        <v>-3.1951000000000001</v>
      </c>
      <c r="W514" s="348">
        <v>0.11260000000000001</v>
      </c>
      <c r="X514" s="348">
        <v>18.828499999999998</v>
      </c>
      <c r="Y514" s="374"/>
      <c r="Z514" s="346" t="s">
        <v>430</v>
      </c>
      <c r="AA514" s="346">
        <v>10</v>
      </c>
      <c r="AB514" s="346">
        <v>10</v>
      </c>
      <c r="AC514" s="346">
        <v>11</v>
      </c>
      <c r="AD514" s="346">
        <v>11</v>
      </c>
      <c r="AE514" s="346">
        <v>10</v>
      </c>
      <c r="AF514" s="346">
        <v>4</v>
      </c>
      <c r="AG514" s="346">
        <v>3</v>
      </c>
      <c r="AH514" s="346">
        <v>5</v>
      </c>
      <c r="AI514" s="346">
        <v>2</v>
      </c>
      <c r="AJ514" s="346">
        <v>9</v>
      </c>
      <c r="AK514" s="346">
        <v>12</v>
      </c>
      <c r="AL514" s="346">
        <v>10</v>
      </c>
      <c r="AM514" s="346">
        <v>10</v>
      </c>
      <c r="AN514" s="346">
        <v>12</v>
      </c>
      <c r="AO514" s="373"/>
      <c r="AP514" s="348">
        <v>16.36</v>
      </c>
      <c r="AQ514" s="348">
        <v>12.81</v>
      </c>
      <c r="AR514" s="348">
        <v>4.96</v>
      </c>
      <c r="AS514" s="348">
        <v>-0.4</v>
      </c>
      <c r="AT514" s="348">
        <v>-2.88</v>
      </c>
      <c r="AU514" s="351"/>
      <c r="AV514" s="346">
        <v>2</v>
      </c>
      <c r="AW514" s="346">
        <v>3</v>
      </c>
      <c r="AX514" s="346">
        <v>3</v>
      </c>
      <c r="AY514" s="346">
        <v>4</v>
      </c>
      <c r="AZ514" s="346">
        <v>10</v>
      </c>
      <c r="BA514" s="362"/>
      <c r="BB514" s="348">
        <v>17.843153110059799</v>
      </c>
      <c r="BC514" s="375">
        <v>1.0199820896912299</v>
      </c>
      <c r="BD514" s="375">
        <v>1.8588984150706599E-2</v>
      </c>
      <c r="BE514" s="375">
        <v>0.56054256120381296</v>
      </c>
      <c r="BF514" s="374"/>
      <c r="BG514" s="348">
        <v>45.771599999999999</v>
      </c>
      <c r="BH514" s="348">
        <v>20.115300000000001</v>
      </c>
      <c r="BI514" s="348">
        <v>26.787600000000001</v>
      </c>
      <c r="BJ514" s="348">
        <v>7.3254999999999999</v>
      </c>
      <c r="BK514" s="373"/>
      <c r="BL514" s="372" t="s">
        <v>3088</v>
      </c>
      <c r="BM514" s="372" t="s">
        <v>3089</v>
      </c>
      <c r="BN514" s="372" t="s">
        <v>3090</v>
      </c>
      <c r="BO514" s="372" t="s">
        <v>3091</v>
      </c>
      <c r="BP514" s="372" t="s">
        <v>3092</v>
      </c>
      <c r="BQ514" s="373"/>
      <c r="BR514" s="354" t="s">
        <v>2384</v>
      </c>
    </row>
    <row r="515" spans="1:70" s="428" customFormat="1" x14ac:dyDescent="0.25">
      <c r="A515" s="345" t="s">
        <v>4000</v>
      </c>
      <c r="B515" s="373"/>
      <c r="C515" s="719">
        <v>42366</v>
      </c>
      <c r="D515" s="373"/>
      <c r="E515" s="346">
        <v>10160.1</v>
      </c>
      <c r="F515" s="373"/>
      <c r="G515" s="347">
        <v>49.876199999999997</v>
      </c>
      <c r="H515" s="374"/>
      <c r="I515" s="348">
        <v>0.98009999999999997</v>
      </c>
      <c r="J515" s="348">
        <v>-1.1818</v>
      </c>
      <c r="K515" s="348">
        <v>4.3014000000000001</v>
      </c>
      <c r="L515" s="348">
        <v>8.6137999999999995</v>
      </c>
      <c r="M515" s="348">
        <v>1.5510999999999999</v>
      </c>
      <c r="N515" s="350">
        <v>-8.6864000000000008</v>
      </c>
      <c r="O515" s="348">
        <v>-8.0563000000000002</v>
      </c>
      <c r="P515" s="348">
        <v>8.1981000000000002</v>
      </c>
      <c r="Q515" s="348">
        <v>5.6571999999999996</v>
      </c>
      <c r="R515" s="348">
        <v>17.788499999999999</v>
      </c>
      <c r="S515" s="348">
        <v>12.787699999999999</v>
      </c>
      <c r="T515" s="348">
        <v>13.688800000000001</v>
      </c>
      <c r="U515" s="348">
        <v>-12.5479</v>
      </c>
      <c r="V515" s="348">
        <v>-4.1860999999999997</v>
      </c>
      <c r="W515" s="348">
        <v>0.76570000000000005</v>
      </c>
      <c r="X515" s="348">
        <v>16.283300000000001</v>
      </c>
      <c r="Y515" s="374"/>
      <c r="Z515" s="346">
        <v>3</v>
      </c>
      <c r="AA515" s="346">
        <v>6</v>
      </c>
      <c r="AB515" s="346">
        <v>9</v>
      </c>
      <c r="AC515" s="346">
        <v>8</v>
      </c>
      <c r="AD515" s="346">
        <v>9</v>
      </c>
      <c r="AE515" s="346">
        <v>11</v>
      </c>
      <c r="AF515" s="346">
        <v>9</v>
      </c>
      <c r="AG515" s="346">
        <v>4</v>
      </c>
      <c r="AH515" s="346">
        <v>3</v>
      </c>
      <c r="AI515" s="346">
        <v>1</v>
      </c>
      <c r="AJ515" s="346">
        <v>7</v>
      </c>
      <c r="AK515" s="346">
        <v>10</v>
      </c>
      <c r="AL515" s="346">
        <v>11</v>
      </c>
      <c r="AM515" s="346">
        <v>11</v>
      </c>
      <c r="AN515" s="346">
        <v>8</v>
      </c>
      <c r="AO515" s="373"/>
      <c r="AP515" s="348">
        <v>16.16</v>
      </c>
      <c r="AQ515" s="348">
        <v>11.97</v>
      </c>
      <c r="AR515" s="348">
        <v>4.41</v>
      </c>
      <c r="AS515" s="348">
        <v>-2.14</v>
      </c>
      <c r="AT515" s="348">
        <v>-2.92</v>
      </c>
      <c r="AU515" s="351"/>
      <c r="AV515" s="346">
        <v>3</v>
      </c>
      <c r="AW515" s="346">
        <v>5</v>
      </c>
      <c r="AX515" s="346">
        <v>5</v>
      </c>
      <c r="AY515" s="346">
        <v>7</v>
      </c>
      <c r="AZ515" s="346">
        <v>11</v>
      </c>
      <c r="BA515" s="362"/>
      <c r="BB515" s="348">
        <v>19.391885970853298</v>
      </c>
      <c r="BC515" s="375">
        <v>0.80273362411508298</v>
      </c>
      <c r="BD515" s="375">
        <v>1.6685448660904E-2</v>
      </c>
      <c r="BE515" s="375">
        <v>0.53340439174754894</v>
      </c>
      <c r="BF515" s="374"/>
      <c r="BG515" s="348">
        <v>60.802</v>
      </c>
      <c r="BH515" s="348">
        <v>16.113499999999998</v>
      </c>
      <c r="BI515" s="348">
        <v>18.464400000000001</v>
      </c>
      <c r="BJ515" s="348">
        <v>4.6200999999999999</v>
      </c>
      <c r="BK515" s="373"/>
      <c r="BL515" s="372" t="s">
        <v>3094</v>
      </c>
      <c r="BM515" s="372" t="s">
        <v>3095</v>
      </c>
      <c r="BN515" s="372" t="s">
        <v>3096</v>
      </c>
      <c r="BO515" s="372" t="s">
        <v>3097</v>
      </c>
      <c r="BP515" s="372" t="s">
        <v>3098</v>
      </c>
      <c r="BQ515" s="373"/>
      <c r="BR515" s="354" t="s">
        <v>2439</v>
      </c>
    </row>
    <row r="516" spans="1:70" s="428" customFormat="1" x14ac:dyDescent="0.25">
      <c r="A516" s="345" t="s">
        <v>4001</v>
      </c>
      <c r="B516" s="373"/>
      <c r="C516" s="719">
        <v>41283</v>
      </c>
      <c r="D516" s="373"/>
      <c r="E516" s="346">
        <v>4481.03</v>
      </c>
      <c r="F516" s="373"/>
      <c r="G516" s="347">
        <v>234.20419999999999</v>
      </c>
      <c r="H516" s="374"/>
      <c r="I516" s="348" t="s">
        <v>430</v>
      </c>
      <c r="J516" s="348">
        <v>-1.6497999999999999</v>
      </c>
      <c r="K516" s="348">
        <v>6.2202000000000002</v>
      </c>
      <c r="L516" s="348">
        <v>8.5648</v>
      </c>
      <c r="M516" s="348">
        <v>2.7658999999999998</v>
      </c>
      <c r="N516" s="350">
        <v>-5.5109000000000004</v>
      </c>
      <c r="O516" s="348">
        <v>-0.82089999999999996</v>
      </c>
      <c r="P516" s="348">
        <v>11.126200000000001</v>
      </c>
      <c r="Q516" s="348">
        <v>8.3780000000000001</v>
      </c>
      <c r="R516" s="348">
        <v>17.207699999999999</v>
      </c>
      <c r="S516" s="348">
        <v>14.9047</v>
      </c>
      <c r="T516" s="348">
        <v>14.6066</v>
      </c>
      <c r="U516" s="348">
        <v>-10.520099999999999</v>
      </c>
      <c r="V516" s="348">
        <v>-2.1818</v>
      </c>
      <c r="W516" s="348">
        <v>0.434</v>
      </c>
      <c r="X516" s="348">
        <v>18.562999999999999</v>
      </c>
      <c r="Y516" s="374"/>
      <c r="Z516" s="346" t="s">
        <v>430</v>
      </c>
      <c r="AA516" s="346">
        <v>8</v>
      </c>
      <c r="AB516" s="346">
        <v>2</v>
      </c>
      <c r="AC516" s="346">
        <v>9</v>
      </c>
      <c r="AD516" s="346">
        <v>8</v>
      </c>
      <c r="AE516" s="346">
        <v>7</v>
      </c>
      <c r="AF516" s="346">
        <v>2</v>
      </c>
      <c r="AG516" s="346">
        <v>2</v>
      </c>
      <c r="AH516" s="346">
        <v>2</v>
      </c>
      <c r="AI516" s="346">
        <v>4</v>
      </c>
      <c r="AJ516" s="346">
        <v>1</v>
      </c>
      <c r="AK516" s="346">
        <v>8</v>
      </c>
      <c r="AL516" s="346">
        <v>9</v>
      </c>
      <c r="AM516" s="346">
        <v>7</v>
      </c>
      <c r="AN516" s="346">
        <v>10</v>
      </c>
      <c r="AO516" s="373"/>
      <c r="AP516" s="348">
        <v>17.11</v>
      </c>
      <c r="AQ516" s="348">
        <v>14.36</v>
      </c>
      <c r="AR516" s="348">
        <v>8.36</v>
      </c>
      <c r="AS516" s="348">
        <v>3.51</v>
      </c>
      <c r="AT516" s="348">
        <v>0.71</v>
      </c>
      <c r="AU516" s="351"/>
      <c r="AV516" s="346">
        <v>1</v>
      </c>
      <c r="AW516" s="346">
        <v>1</v>
      </c>
      <c r="AX516" s="346">
        <v>2</v>
      </c>
      <c r="AY516" s="346">
        <v>1</v>
      </c>
      <c r="AZ516" s="346">
        <v>6</v>
      </c>
      <c r="BA516" s="362"/>
      <c r="BB516" s="348">
        <v>17.093538079703499</v>
      </c>
      <c r="BC516" s="375">
        <v>0.94405654134878703</v>
      </c>
      <c r="BD516" s="375">
        <v>2.89877108108419E-2</v>
      </c>
      <c r="BE516" s="375">
        <v>0.70732336418173902</v>
      </c>
      <c r="BF516" s="374"/>
      <c r="BG516" s="348">
        <v>51.180300000000003</v>
      </c>
      <c r="BH516" s="348">
        <v>18.050799999999999</v>
      </c>
      <c r="BI516" s="348">
        <v>16.447299999999998</v>
      </c>
      <c r="BJ516" s="348">
        <v>14.3216</v>
      </c>
      <c r="BK516" s="373"/>
      <c r="BL516" s="372" t="s">
        <v>3100</v>
      </c>
      <c r="BM516" s="372" t="s">
        <v>3101</v>
      </c>
      <c r="BN516" s="372" t="s">
        <v>3102</v>
      </c>
      <c r="BO516" s="372" t="s">
        <v>3103</v>
      </c>
      <c r="BP516" s="372" t="s">
        <v>3104</v>
      </c>
      <c r="BQ516" s="373"/>
      <c r="BR516" s="354" t="s">
        <v>2998</v>
      </c>
    </row>
    <row r="517" spans="1:70" s="428" customFormat="1" x14ac:dyDescent="0.25">
      <c r="A517" s="345" t="s">
        <v>4002</v>
      </c>
      <c r="B517" s="373"/>
      <c r="C517" s="719">
        <v>41275</v>
      </c>
      <c r="D517" s="373"/>
      <c r="E517" s="346">
        <v>4023.47</v>
      </c>
      <c r="F517" s="373"/>
      <c r="G517" s="347">
        <v>179.53</v>
      </c>
      <c r="H517" s="374"/>
      <c r="I517" s="348" t="s">
        <v>430</v>
      </c>
      <c r="J517" s="348">
        <v>-1.8318000000000001</v>
      </c>
      <c r="K517" s="348">
        <v>5.1543000000000001</v>
      </c>
      <c r="L517" s="348">
        <v>8.6808999999999994</v>
      </c>
      <c r="M517" s="348">
        <v>3.6787000000000001</v>
      </c>
      <c r="N517" s="350">
        <v>-5.7739000000000003</v>
      </c>
      <c r="O517" s="348">
        <v>-5.9429999999999996</v>
      </c>
      <c r="P517" s="348">
        <v>6.9164000000000003</v>
      </c>
      <c r="Q517" s="348">
        <v>5.6101000000000001</v>
      </c>
      <c r="R517" s="348">
        <v>17.469899999999999</v>
      </c>
      <c r="S517" s="348">
        <v>14.161300000000001</v>
      </c>
      <c r="T517" s="348">
        <v>17.049199999999999</v>
      </c>
      <c r="U517" s="348">
        <v>-10.0776</v>
      </c>
      <c r="V517" s="348">
        <v>-1.8425</v>
      </c>
      <c r="W517" s="348">
        <v>0.38019999999999998</v>
      </c>
      <c r="X517" s="348">
        <v>18.287800000000001</v>
      </c>
      <c r="Y517" s="374"/>
      <c r="Z517" s="346" t="s">
        <v>430</v>
      </c>
      <c r="AA517" s="346">
        <v>9</v>
      </c>
      <c r="AB517" s="346">
        <v>4</v>
      </c>
      <c r="AC517" s="346">
        <v>7</v>
      </c>
      <c r="AD517" s="346">
        <v>6</v>
      </c>
      <c r="AE517" s="346">
        <v>8</v>
      </c>
      <c r="AF517" s="346">
        <v>5</v>
      </c>
      <c r="AG517" s="346">
        <v>5</v>
      </c>
      <c r="AH517" s="346">
        <v>4</v>
      </c>
      <c r="AI517" s="346">
        <v>3</v>
      </c>
      <c r="AJ517" s="346">
        <v>4</v>
      </c>
      <c r="AK517" s="346">
        <v>6</v>
      </c>
      <c r="AL517" s="346">
        <v>7</v>
      </c>
      <c r="AM517" s="346">
        <v>6</v>
      </c>
      <c r="AN517" s="346">
        <v>11</v>
      </c>
      <c r="AO517" s="373"/>
      <c r="AP517" s="348">
        <v>15.91</v>
      </c>
      <c r="AQ517" s="348">
        <v>11.99</v>
      </c>
      <c r="AR517" s="348">
        <v>4.9000000000000004</v>
      </c>
      <c r="AS517" s="348">
        <v>-0.83</v>
      </c>
      <c r="AT517" s="348">
        <v>0.45</v>
      </c>
      <c r="AU517" s="351"/>
      <c r="AV517" s="346">
        <v>5</v>
      </c>
      <c r="AW517" s="346">
        <v>4</v>
      </c>
      <c r="AX517" s="346">
        <v>4</v>
      </c>
      <c r="AY517" s="346">
        <v>5</v>
      </c>
      <c r="AZ517" s="346">
        <v>7</v>
      </c>
      <c r="BA517" s="362"/>
      <c r="BB517" s="348">
        <v>18.486343420822699</v>
      </c>
      <c r="BC517" s="375">
        <v>1.0463429698906701</v>
      </c>
      <c r="BD517" s="375">
        <v>1.28073932083487E-2</v>
      </c>
      <c r="BE517" s="375">
        <v>0.47153301055097002</v>
      </c>
      <c r="BF517" s="374"/>
      <c r="BG517" s="348">
        <v>50.1143</v>
      </c>
      <c r="BH517" s="348">
        <v>17.4406</v>
      </c>
      <c r="BI517" s="348">
        <v>24.187200000000001</v>
      </c>
      <c r="BJ517" s="348">
        <v>8.2578999999999994</v>
      </c>
      <c r="BK517" s="373"/>
      <c r="BL517" s="372" t="s">
        <v>3106</v>
      </c>
      <c r="BM517" s="372" t="s">
        <v>3107</v>
      </c>
      <c r="BN517" s="372" t="s">
        <v>3108</v>
      </c>
      <c r="BO517" s="372" t="s">
        <v>3109</v>
      </c>
      <c r="BP517" s="372" t="s">
        <v>3110</v>
      </c>
      <c r="BQ517" s="373"/>
      <c r="BR517" s="354" t="s">
        <v>463</v>
      </c>
    </row>
    <row r="518" spans="1:70" s="428" customFormat="1" x14ac:dyDescent="0.25">
      <c r="A518" s="345" t="s">
        <v>4003</v>
      </c>
      <c r="B518" s="373"/>
      <c r="C518" s="719">
        <v>41275</v>
      </c>
      <c r="D518" s="373"/>
      <c r="E518" s="346">
        <v>1770.31</v>
      </c>
      <c r="F518" s="373"/>
      <c r="G518" s="347">
        <v>537.18259999999998</v>
      </c>
      <c r="H518" s="374"/>
      <c r="I518" s="348" t="s">
        <v>430</v>
      </c>
      <c r="J518" s="348">
        <v>-1.609</v>
      </c>
      <c r="K518" s="348">
        <v>5.0183</v>
      </c>
      <c r="L518" s="348">
        <v>7.1733000000000002</v>
      </c>
      <c r="M518" s="348">
        <v>3.0091999999999999</v>
      </c>
      <c r="N518" s="350">
        <v>-5.4718</v>
      </c>
      <c r="O518" s="348">
        <v>-4.5102000000000002</v>
      </c>
      <c r="P518" s="348">
        <v>12.242599999999999</v>
      </c>
      <c r="Q518" s="348">
        <v>9.0145</v>
      </c>
      <c r="R518" s="348">
        <v>16.540900000000001</v>
      </c>
      <c r="S518" s="348">
        <v>11.677199999999999</v>
      </c>
      <c r="T518" s="348">
        <v>14.5055</v>
      </c>
      <c r="U518" s="348">
        <v>-9.7469000000000001</v>
      </c>
      <c r="V518" s="348">
        <v>-3.1741999999999999</v>
      </c>
      <c r="W518" s="348">
        <v>0.93700000000000006</v>
      </c>
      <c r="X518" s="348">
        <v>17.2605</v>
      </c>
      <c r="Y518" s="374"/>
      <c r="Z518" s="346" t="s">
        <v>430</v>
      </c>
      <c r="AA518" s="346">
        <v>7</v>
      </c>
      <c r="AB518" s="346">
        <v>6</v>
      </c>
      <c r="AC518" s="346">
        <v>12</v>
      </c>
      <c r="AD518" s="346">
        <v>7</v>
      </c>
      <c r="AE518" s="346">
        <v>6</v>
      </c>
      <c r="AF518" s="346">
        <v>3</v>
      </c>
      <c r="AG518" s="346">
        <v>1</v>
      </c>
      <c r="AH518" s="346">
        <v>1</v>
      </c>
      <c r="AI518" s="346">
        <v>5</v>
      </c>
      <c r="AJ518" s="346">
        <v>10</v>
      </c>
      <c r="AK518" s="346">
        <v>9</v>
      </c>
      <c r="AL518" s="346">
        <v>6</v>
      </c>
      <c r="AM518" s="346">
        <v>9</v>
      </c>
      <c r="AN518" s="346">
        <v>7</v>
      </c>
      <c r="AO518" s="373"/>
      <c r="AP518" s="348">
        <v>16.14</v>
      </c>
      <c r="AQ518" s="348">
        <v>13.94</v>
      </c>
      <c r="AR518" s="348">
        <v>9.8000000000000007</v>
      </c>
      <c r="AS518" s="348">
        <v>1.88</v>
      </c>
      <c r="AT518" s="348">
        <v>0.09</v>
      </c>
      <c r="AU518" s="351"/>
      <c r="AV518" s="346">
        <v>4</v>
      </c>
      <c r="AW518" s="346">
        <v>2</v>
      </c>
      <c r="AX518" s="346">
        <v>1</v>
      </c>
      <c r="AY518" s="346">
        <v>2</v>
      </c>
      <c r="AZ518" s="346">
        <v>8</v>
      </c>
      <c r="BA518" s="362"/>
      <c r="BB518" s="348">
        <v>15.847515192126</v>
      </c>
      <c r="BC518" s="375">
        <v>0.82316337344665502</v>
      </c>
      <c r="BD518" s="375">
        <v>4.2311533251808503E-2</v>
      </c>
      <c r="BE518" s="375">
        <v>0.96927537048093704</v>
      </c>
      <c r="BF518" s="374"/>
      <c r="BG518" s="348">
        <v>55.961399999999998</v>
      </c>
      <c r="BH518" s="348">
        <v>14.147399999999999</v>
      </c>
      <c r="BI518" s="348">
        <v>8.3086900000000004</v>
      </c>
      <c r="BJ518" s="348">
        <v>21.582509999999999</v>
      </c>
      <c r="BK518" s="373"/>
      <c r="BL518" s="372" t="s">
        <v>3112</v>
      </c>
      <c r="BM518" s="372" t="s">
        <v>3113</v>
      </c>
      <c r="BN518" s="372" t="s">
        <v>3114</v>
      </c>
      <c r="BO518" s="372" t="s">
        <v>3115</v>
      </c>
      <c r="BP518" s="372" t="s">
        <v>3116</v>
      </c>
      <c r="BQ518" s="373"/>
      <c r="BR518" s="354" t="s">
        <v>519</v>
      </c>
    </row>
    <row r="519" spans="1:70" s="428" customFormat="1" x14ac:dyDescent="0.25">
      <c r="A519" s="345" t="s">
        <v>4004</v>
      </c>
      <c r="B519" s="373"/>
      <c r="C519" s="719">
        <v>45177</v>
      </c>
      <c r="D519" s="373"/>
      <c r="E519" s="346">
        <v>1484.75</v>
      </c>
      <c r="F519" s="373"/>
      <c r="G519" s="347">
        <v>12.378</v>
      </c>
      <c r="H519" s="374"/>
      <c r="I519" s="348">
        <v>0.5524</v>
      </c>
      <c r="J519" s="348">
        <v>-1.9487000000000001</v>
      </c>
      <c r="K519" s="348">
        <v>3.5903</v>
      </c>
      <c r="L519" s="348">
        <v>8.9995999999999992</v>
      </c>
      <c r="M519" s="348">
        <v>0.67510000000000003</v>
      </c>
      <c r="N519" s="350">
        <v>-9.952</v>
      </c>
      <c r="O519" s="348">
        <v>-6.3781999999999996</v>
      </c>
      <c r="P519" s="348" t="s">
        <v>430</v>
      </c>
      <c r="Q519" s="348" t="s">
        <v>430</v>
      </c>
      <c r="R519" s="348" t="s">
        <v>430</v>
      </c>
      <c r="S519" s="348">
        <v>14.335900000000001</v>
      </c>
      <c r="T519" s="348">
        <v>13.5909</v>
      </c>
      <c r="U519" s="348">
        <v>-12.892300000000001</v>
      </c>
      <c r="V519" s="348">
        <v>-5.4608999999999996</v>
      </c>
      <c r="W519" s="348">
        <v>-0.50639999999999996</v>
      </c>
      <c r="X519" s="348">
        <v>7.4977999999999998</v>
      </c>
      <c r="Y519" s="374"/>
      <c r="Z519" s="346">
        <v>6</v>
      </c>
      <c r="AA519" s="346">
        <v>11</v>
      </c>
      <c r="AB519" s="346">
        <v>12</v>
      </c>
      <c r="AC519" s="346">
        <v>4</v>
      </c>
      <c r="AD519" s="346">
        <v>12</v>
      </c>
      <c r="AE519" s="346">
        <v>12</v>
      </c>
      <c r="AF519" s="346">
        <v>7</v>
      </c>
      <c r="AG519" s="346" t="s">
        <v>430</v>
      </c>
      <c r="AH519" s="346" t="s">
        <v>430</v>
      </c>
      <c r="AI519" s="346" t="s">
        <v>430</v>
      </c>
      <c r="AJ519" s="346">
        <v>3</v>
      </c>
      <c r="AK519" s="346">
        <v>11</v>
      </c>
      <c r="AL519" s="346">
        <v>12</v>
      </c>
      <c r="AM519" s="346">
        <v>12</v>
      </c>
      <c r="AN519" s="346">
        <v>13</v>
      </c>
      <c r="AO519" s="373"/>
      <c r="AP519" s="348" t="s">
        <v>430</v>
      </c>
      <c r="AQ519" s="348" t="s">
        <v>430</v>
      </c>
      <c r="AR519" s="348" t="s">
        <v>430</v>
      </c>
      <c r="AS519" s="348">
        <v>-0.83</v>
      </c>
      <c r="AT519" s="348">
        <v>-3.81</v>
      </c>
      <c r="AU519" s="351"/>
      <c r="AV519" s="346" t="s">
        <v>430</v>
      </c>
      <c r="AW519" s="346" t="s">
        <v>430</v>
      </c>
      <c r="AX519" s="346" t="s">
        <v>430</v>
      </c>
      <c r="AY519" s="346">
        <v>5</v>
      </c>
      <c r="AZ519" s="346">
        <v>12</v>
      </c>
      <c r="BA519" s="362"/>
      <c r="BB519" s="348">
        <v>18.258663934305702</v>
      </c>
      <c r="BC519" s="375">
        <v>1.04372116469107</v>
      </c>
      <c r="BD519" s="375">
        <v>1.5264744971120301E-2</v>
      </c>
      <c r="BE519" s="375">
        <v>0.56466687629381995</v>
      </c>
      <c r="BF519" s="374"/>
      <c r="BG519" s="348">
        <v>53.3172</v>
      </c>
      <c r="BH519" s="348">
        <v>18.363600000000002</v>
      </c>
      <c r="BI519" s="348">
        <v>25.174199999999999</v>
      </c>
      <c r="BJ519" s="348">
        <v>3.145</v>
      </c>
      <c r="BK519" s="373"/>
      <c r="BL519" s="372" t="s">
        <v>3118</v>
      </c>
      <c r="BM519" s="372" t="s">
        <v>3119</v>
      </c>
      <c r="BN519" s="372" t="s">
        <v>3120</v>
      </c>
      <c r="BO519" s="372" t="s">
        <v>3121</v>
      </c>
      <c r="BP519" s="372" t="s">
        <v>3122</v>
      </c>
      <c r="BQ519" s="373"/>
      <c r="BR519" s="354" t="s">
        <v>463</v>
      </c>
    </row>
    <row r="520" spans="1:70" s="428" customFormat="1" x14ac:dyDescent="0.25">
      <c r="A520" s="345" t="s">
        <v>4005</v>
      </c>
      <c r="B520" s="373"/>
      <c r="C520" s="719">
        <v>45600</v>
      </c>
      <c r="D520" s="373"/>
      <c r="E520" s="346">
        <v>914.68</v>
      </c>
      <c r="F520" s="373"/>
      <c r="G520" s="347">
        <v>10.2921</v>
      </c>
      <c r="H520" s="374"/>
      <c r="I520" s="348">
        <v>0.90590000000000004</v>
      </c>
      <c r="J520" s="348">
        <v>-0.49309999999999998</v>
      </c>
      <c r="K520" s="348">
        <v>4.0919999999999996</v>
      </c>
      <c r="L520" s="348">
        <v>16.743400000000001</v>
      </c>
      <c r="M520" s="348">
        <v>15.520899999999999</v>
      </c>
      <c r="N520" s="350">
        <v>-1.5986</v>
      </c>
      <c r="O520" s="348" t="s">
        <v>430</v>
      </c>
      <c r="P520" s="348" t="s">
        <v>430</v>
      </c>
      <c r="Q520" s="348" t="s">
        <v>430</v>
      </c>
      <c r="R520" s="348" t="s">
        <v>430</v>
      </c>
      <c r="S520" s="348">
        <v>13.2606</v>
      </c>
      <c r="T520" s="348">
        <v>35.2089</v>
      </c>
      <c r="U520" s="348">
        <v>-2.2713000000000001</v>
      </c>
      <c r="V520" s="348">
        <v>1.9362999999999999</v>
      </c>
      <c r="W520" s="348">
        <v>1.8103</v>
      </c>
      <c r="X520" s="348">
        <v>1.6197999999999999</v>
      </c>
      <c r="Y520" s="374"/>
      <c r="Z520" s="346">
        <v>4</v>
      </c>
      <c r="AA520" s="346">
        <v>4</v>
      </c>
      <c r="AB520" s="346">
        <v>11</v>
      </c>
      <c r="AC520" s="346">
        <v>1</v>
      </c>
      <c r="AD520" s="346">
        <v>2</v>
      </c>
      <c r="AE520" s="346">
        <v>4</v>
      </c>
      <c r="AF520" s="346" t="s">
        <v>430</v>
      </c>
      <c r="AG520" s="346" t="s">
        <v>430</v>
      </c>
      <c r="AH520" s="346" t="s">
        <v>430</v>
      </c>
      <c r="AI520" s="346" t="s">
        <v>430</v>
      </c>
      <c r="AJ520" s="346">
        <v>5</v>
      </c>
      <c r="AK520" s="346">
        <v>2</v>
      </c>
      <c r="AL520" s="346">
        <v>5</v>
      </c>
      <c r="AM520" s="346">
        <v>4</v>
      </c>
      <c r="AN520" s="346">
        <v>5</v>
      </c>
      <c r="AO520" s="373"/>
      <c r="AP520" s="348" t="s">
        <v>430</v>
      </c>
      <c r="AQ520" s="348" t="s">
        <v>430</v>
      </c>
      <c r="AR520" s="348" t="s">
        <v>430</v>
      </c>
      <c r="AS520" s="348" t="s">
        <v>430</v>
      </c>
      <c r="AT520" s="348">
        <v>14.68</v>
      </c>
      <c r="AU520" s="351"/>
      <c r="AV520" s="346" t="s">
        <v>430</v>
      </c>
      <c r="AW520" s="346" t="s">
        <v>430</v>
      </c>
      <c r="AX520" s="346" t="s">
        <v>430</v>
      </c>
      <c r="AY520" s="346" t="s">
        <v>430</v>
      </c>
      <c r="AZ520" s="346">
        <v>5</v>
      </c>
      <c r="BA520" s="362"/>
      <c r="BB520" s="348">
        <v>22.74543026784</v>
      </c>
      <c r="BC520" s="375">
        <v>1.11803548585122</v>
      </c>
      <c r="BD520" s="375">
        <v>-2.9853568654838502E-3</v>
      </c>
      <c r="BE520" s="375">
        <v>1.15606503813131</v>
      </c>
      <c r="BF520" s="374"/>
      <c r="BG520" s="348">
        <v>8.59633</v>
      </c>
      <c r="BH520" s="348">
        <v>23.856400000000001</v>
      </c>
      <c r="BI520" s="348">
        <v>58.575800000000001</v>
      </c>
      <c r="BJ520" s="348">
        <v>8.9714700000000001</v>
      </c>
      <c r="BK520" s="373"/>
      <c r="BL520" s="372" t="s">
        <v>3124</v>
      </c>
      <c r="BM520" s="372" t="s">
        <v>3125</v>
      </c>
      <c r="BN520" s="372" t="s">
        <v>3126</v>
      </c>
      <c r="BO520" s="372" t="s">
        <v>3127</v>
      </c>
      <c r="BP520" s="372" t="s">
        <v>3128</v>
      </c>
      <c r="BQ520" s="373"/>
      <c r="BR520" s="354" t="s">
        <v>476</v>
      </c>
    </row>
    <row r="521" spans="1:70" s="428" customFormat="1" x14ac:dyDescent="0.25">
      <c r="A521" s="345" t="s">
        <v>4006</v>
      </c>
      <c r="B521" s="373"/>
      <c r="C521" s="719">
        <v>45356</v>
      </c>
      <c r="D521" s="373"/>
      <c r="E521" s="346">
        <v>792.13800000000003</v>
      </c>
      <c r="F521" s="373"/>
      <c r="G521" s="347">
        <v>13.2544</v>
      </c>
      <c r="H521" s="374"/>
      <c r="I521" s="348" t="s">
        <v>430</v>
      </c>
      <c r="J521" s="348">
        <v>-2.1353</v>
      </c>
      <c r="K521" s="348">
        <v>4.3958000000000004</v>
      </c>
      <c r="L521" s="348">
        <v>8.8854000000000006</v>
      </c>
      <c r="M521" s="348">
        <v>14.414</v>
      </c>
      <c r="N521" s="350">
        <v>10.6435</v>
      </c>
      <c r="O521" s="348">
        <v>6.0370999999999997</v>
      </c>
      <c r="P521" s="348" t="s">
        <v>430</v>
      </c>
      <c r="Q521" s="348" t="s">
        <v>430</v>
      </c>
      <c r="R521" s="348" t="s">
        <v>430</v>
      </c>
      <c r="S521" s="348">
        <v>10.728300000000001</v>
      </c>
      <c r="T521" s="348">
        <v>23.470199999999998</v>
      </c>
      <c r="U521" s="348">
        <v>4.6917999999999997</v>
      </c>
      <c r="V521" s="348">
        <v>11.1629</v>
      </c>
      <c r="W521" s="348">
        <v>2.2936999999999999</v>
      </c>
      <c r="X521" s="348">
        <v>12.147500000000001</v>
      </c>
      <c r="Y521" s="374"/>
      <c r="Z521" s="346" t="s">
        <v>430</v>
      </c>
      <c r="AA521" s="346">
        <v>12</v>
      </c>
      <c r="AB521" s="346">
        <v>7</v>
      </c>
      <c r="AC521" s="346">
        <v>5</v>
      </c>
      <c r="AD521" s="346">
        <v>4</v>
      </c>
      <c r="AE521" s="346">
        <v>1</v>
      </c>
      <c r="AF521" s="346">
        <v>1</v>
      </c>
      <c r="AG521" s="346" t="s">
        <v>430</v>
      </c>
      <c r="AH521" s="346" t="s">
        <v>430</v>
      </c>
      <c r="AI521" s="346" t="s">
        <v>430</v>
      </c>
      <c r="AJ521" s="346">
        <v>11</v>
      </c>
      <c r="AK521" s="346">
        <v>5</v>
      </c>
      <c r="AL521" s="346">
        <v>1</v>
      </c>
      <c r="AM521" s="346">
        <v>1</v>
      </c>
      <c r="AN521" s="346">
        <v>3</v>
      </c>
      <c r="AO521" s="373"/>
      <c r="AP521" s="348" t="s">
        <v>430</v>
      </c>
      <c r="AQ521" s="348" t="s">
        <v>430</v>
      </c>
      <c r="AR521" s="348" t="s">
        <v>430</v>
      </c>
      <c r="AS521" s="348" t="s">
        <v>430</v>
      </c>
      <c r="AT521" s="348">
        <v>18.670000000000002</v>
      </c>
      <c r="AU521" s="351"/>
      <c r="AV521" s="346" t="s">
        <v>430</v>
      </c>
      <c r="AW521" s="346" t="s">
        <v>430</v>
      </c>
      <c r="AX521" s="346" t="s">
        <v>430</v>
      </c>
      <c r="AY521" s="346" t="s">
        <v>430</v>
      </c>
      <c r="AZ521" s="346">
        <v>1</v>
      </c>
      <c r="BA521" s="362"/>
      <c r="BB521" s="348">
        <v>16.891040032612398</v>
      </c>
      <c r="BC521" s="375">
        <v>0.81289837492016603</v>
      </c>
      <c r="BD521" s="375">
        <v>4.1882522203648097E-2</v>
      </c>
      <c r="BE521" s="375">
        <v>1.1392800556791201</v>
      </c>
      <c r="BF521" s="374"/>
      <c r="BG521" s="348">
        <v>37.757199999999997</v>
      </c>
      <c r="BH521" s="348">
        <v>19.285499999999999</v>
      </c>
      <c r="BI521" s="348">
        <v>16.449200000000001</v>
      </c>
      <c r="BJ521" s="348">
        <v>26.508099999999999</v>
      </c>
      <c r="BK521" s="373"/>
      <c r="BL521" s="372" t="s">
        <v>3130</v>
      </c>
      <c r="BM521" s="372" t="s">
        <v>3131</v>
      </c>
      <c r="BN521" s="372" t="s">
        <v>3132</v>
      </c>
      <c r="BO521" s="372" t="s">
        <v>3133</v>
      </c>
      <c r="BP521" s="372" t="s">
        <v>3134</v>
      </c>
      <c r="BQ521" s="373"/>
      <c r="BR521" s="354" t="s">
        <v>476</v>
      </c>
    </row>
    <row r="522" spans="1:70" s="428" customFormat="1" ht="11" x14ac:dyDescent="0.3">
      <c r="A522" s="841" t="s">
        <v>4007</v>
      </c>
      <c r="B522" s="842"/>
      <c r="C522" s="843">
        <v>45355</v>
      </c>
      <c r="D522" s="842"/>
      <c r="E522" s="844">
        <v>565.75300000000004</v>
      </c>
      <c r="F522" s="842"/>
      <c r="G522" s="845">
        <v>10.898999999999999</v>
      </c>
      <c r="H522" s="847"/>
      <c r="I522" s="846" t="s">
        <v>430</v>
      </c>
      <c r="J522" s="846">
        <v>-0.54749999999999999</v>
      </c>
      <c r="K522" s="846">
        <v>5.0506000000000002</v>
      </c>
      <c r="L522" s="846">
        <v>8.5342000000000002</v>
      </c>
      <c r="M522" s="846">
        <v>1.5466</v>
      </c>
      <c r="N522" s="848">
        <v>-6.8643000000000001</v>
      </c>
      <c r="O522" s="846">
        <v>-6.3239000000000001</v>
      </c>
      <c r="P522" s="846" t="s">
        <v>430</v>
      </c>
      <c r="Q522" s="846" t="s">
        <v>430</v>
      </c>
      <c r="R522" s="846" t="s">
        <v>430</v>
      </c>
      <c r="S522" s="846">
        <v>14.449199999999999</v>
      </c>
      <c r="T522" s="846">
        <v>12.222</v>
      </c>
      <c r="U522" s="846">
        <v>-10.3627</v>
      </c>
      <c r="V522" s="846">
        <v>-2.2862</v>
      </c>
      <c r="W522" s="846">
        <v>1.0477000000000001</v>
      </c>
      <c r="X522" s="846">
        <v>3.5609999999999999</v>
      </c>
      <c r="Y522" s="847"/>
      <c r="Z522" s="844" t="s">
        <v>430</v>
      </c>
      <c r="AA522" s="844">
        <v>5</v>
      </c>
      <c r="AB522" s="844">
        <v>5</v>
      </c>
      <c r="AC522" s="844">
        <v>10</v>
      </c>
      <c r="AD522" s="844">
        <v>10</v>
      </c>
      <c r="AE522" s="844">
        <v>9</v>
      </c>
      <c r="AF522" s="844">
        <v>6</v>
      </c>
      <c r="AG522" s="844" t="s">
        <v>430</v>
      </c>
      <c r="AH522" s="844" t="s">
        <v>430</v>
      </c>
      <c r="AI522" s="844" t="s">
        <v>430</v>
      </c>
      <c r="AJ522" s="844">
        <v>2</v>
      </c>
      <c r="AK522" s="844">
        <v>13</v>
      </c>
      <c r="AL522" s="844">
        <v>8</v>
      </c>
      <c r="AM522" s="844">
        <v>8</v>
      </c>
      <c r="AN522" s="844">
        <v>6</v>
      </c>
      <c r="AO522" s="842"/>
      <c r="AP522" s="846" t="s">
        <v>430</v>
      </c>
      <c r="AQ522" s="846" t="s">
        <v>430</v>
      </c>
      <c r="AR522" s="846" t="s">
        <v>430</v>
      </c>
      <c r="AS522" s="846" t="s">
        <v>430</v>
      </c>
      <c r="AT522" s="846">
        <v>-1.01</v>
      </c>
      <c r="AU522" s="849"/>
      <c r="AV522" s="844" t="s">
        <v>430</v>
      </c>
      <c r="AW522" s="844" t="s">
        <v>430</v>
      </c>
      <c r="AX522" s="844" t="s">
        <v>430</v>
      </c>
      <c r="AY522" s="844" t="s">
        <v>430</v>
      </c>
      <c r="AZ522" s="844">
        <v>9</v>
      </c>
      <c r="BA522" s="851"/>
      <c r="BB522" s="846">
        <v>18.1476408943997</v>
      </c>
      <c r="BC522" s="852">
        <v>1.0021337805516499</v>
      </c>
      <c r="BD522" s="852">
        <v>2.2983583474508098E-3</v>
      </c>
      <c r="BE522" s="852">
        <v>0.57407909537289004</v>
      </c>
      <c r="BF522" s="847"/>
      <c r="BG522" s="846">
        <v>61.947699999999998</v>
      </c>
      <c r="BH522" s="846">
        <v>26.2912</v>
      </c>
      <c r="BI522" s="846">
        <v>6.4973999999999998</v>
      </c>
      <c r="BJ522" s="846">
        <v>5.2637</v>
      </c>
      <c r="BK522" s="842"/>
      <c r="BL522" s="855" t="s">
        <v>3136</v>
      </c>
      <c r="BM522" s="855" t="s">
        <v>3137</v>
      </c>
      <c r="BN522" s="855" t="s">
        <v>3138</v>
      </c>
      <c r="BO522" s="855" t="s">
        <v>3139</v>
      </c>
      <c r="BP522" s="855" t="s">
        <v>3140</v>
      </c>
      <c r="BQ522" s="842"/>
      <c r="BR522" s="856" t="s">
        <v>526</v>
      </c>
    </row>
    <row r="523" spans="1:70" s="428" customFormat="1" x14ac:dyDescent="0.25">
      <c r="A523" s="345" t="s">
        <v>4008</v>
      </c>
      <c r="B523" s="373"/>
      <c r="C523" s="719">
        <v>45576</v>
      </c>
      <c r="D523" s="373"/>
      <c r="E523" s="346">
        <v>517.46</v>
      </c>
      <c r="F523" s="373"/>
      <c r="G523" s="347">
        <v>10.771000000000001</v>
      </c>
      <c r="H523" s="374"/>
      <c r="I523" s="348">
        <v>1.1267</v>
      </c>
      <c r="J523" s="348">
        <v>0.55079999999999996</v>
      </c>
      <c r="K523" s="348">
        <v>5.1547000000000001</v>
      </c>
      <c r="L523" s="348">
        <v>15.2225</v>
      </c>
      <c r="M523" s="348">
        <v>13.486499999999999</v>
      </c>
      <c r="N523" s="350">
        <v>1.3169</v>
      </c>
      <c r="O523" s="348" t="s">
        <v>430</v>
      </c>
      <c r="P523" s="348" t="s">
        <v>430</v>
      </c>
      <c r="Q523" s="348" t="s">
        <v>430</v>
      </c>
      <c r="R523" s="348" t="s">
        <v>430</v>
      </c>
      <c r="S523" s="348">
        <v>13.200200000000001</v>
      </c>
      <c r="T523" s="348">
        <v>28.348400000000002</v>
      </c>
      <c r="U523" s="348">
        <v>-1.2468999999999999</v>
      </c>
      <c r="V523" s="348">
        <v>6.2962999999999996</v>
      </c>
      <c r="W523" s="348">
        <v>2.2498999999999998</v>
      </c>
      <c r="X523" s="348">
        <v>4.0793999999999997</v>
      </c>
      <c r="Y523" s="374"/>
      <c r="Z523" s="346">
        <v>2</v>
      </c>
      <c r="AA523" s="346">
        <v>1</v>
      </c>
      <c r="AB523" s="346">
        <v>3</v>
      </c>
      <c r="AC523" s="346">
        <v>2</v>
      </c>
      <c r="AD523" s="346">
        <v>5</v>
      </c>
      <c r="AE523" s="346">
        <v>3</v>
      </c>
      <c r="AF523" s="346" t="s">
        <v>430</v>
      </c>
      <c r="AG523" s="346" t="s">
        <v>430</v>
      </c>
      <c r="AH523" s="346" t="s">
        <v>430</v>
      </c>
      <c r="AI523" s="346" t="s">
        <v>430</v>
      </c>
      <c r="AJ523" s="346">
        <v>6</v>
      </c>
      <c r="AK523" s="346">
        <v>3</v>
      </c>
      <c r="AL523" s="346">
        <v>4</v>
      </c>
      <c r="AM523" s="346">
        <v>3</v>
      </c>
      <c r="AN523" s="346">
        <v>4</v>
      </c>
      <c r="AO523" s="373"/>
      <c r="AP523" s="348" t="s">
        <v>430</v>
      </c>
      <c r="AQ523" s="348" t="s">
        <v>430</v>
      </c>
      <c r="AR523" s="348" t="s">
        <v>430</v>
      </c>
      <c r="AS523" s="348" t="s">
        <v>430</v>
      </c>
      <c r="AT523" s="348">
        <v>15.66</v>
      </c>
      <c r="AU523" s="351"/>
      <c r="AV523" s="346" t="s">
        <v>430</v>
      </c>
      <c r="AW523" s="346" t="s">
        <v>430</v>
      </c>
      <c r="AX523" s="346" t="s">
        <v>430</v>
      </c>
      <c r="AY523" s="346" t="s">
        <v>430</v>
      </c>
      <c r="AZ523" s="346">
        <v>4</v>
      </c>
      <c r="BA523" s="362"/>
      <c r="BB523" s="348">
        <v>21.090548313645101</v>
      </c>
      <c r="BC523" s="375">
        <v>1.0786400561782601</v>
      </c>
      <c r="BD523" s="375">
        <v>4.2330959480180504E-3</v>
      </c>
      <c r="BE523" s="375">
        <v>1.41960202510711</v>
      </c>
      <c r="BF523" s="374"/>
      <c r="BG523" s="348">
        <v>33.194299999999998</v>
      </c>
      <c r="BH523" s="348">
        <v>21.804500000000001</v>
      </c>
      <c r="BI523" s="348">
        <v>25.196999999999999</v>
      </c>
      <c r="BJ523" s="348">
        <v>19.804200000000002</v>
      </c>
      <c r="BK523" s="373"/>
      <c r="BL523" s="372" t="s">
        <v>3142</v>
      </c>
      <c r="BM523" s="372" t="s">
        <v>3143</v>
      </c>
      <c r="BN523" s="372" t="s">
        <v>3144</v>
      </c>
      <c r="BO523" s="372" t="s">
        <v>3145</v>
      </c>
      <c r="BP523" s="372" t="s">
        <v>3146</v>
      </c>
      <c r="BQ523" s="373"/>
      <c r="BR523" s="354" t="s">
        <v>555</v>
      </c>
    </row>
    <row r="524" spans="1:70" s="428" customFormat="1" x14ac:dyDescent="0.25">
      <c r="A524" s="345" t="s">
        <v>4009</v>
      </c>
      <c r="B524" s="373"/>
      <c r="C524" s="719">
        <v>45558</v>
      </c>
      <c r="D524" s="373"/>
      <c r="E524" s="346">
        <v>337.49</v>
      </c>
      <c r="F524" s="373"/>
      <c r="G524" s="347">
        <v>10.33</v>
      </c>
      <c r="H524" s="374"/>
      <c r="I524" s="348">
        <v>1.6732</v>
      </c>
      <c r="J524" s="348">
        <v>0.2913</v>
      </c>
      <c r="K524" s="348">
        <v>6.7149000000000001</v>
      </c>
      <c r="L524" s="348">
        <v>9.6602999999999994</v>
      </c>
      <c r="M524" s="348">
        <v>15.0334</v>
      </c>
      <c r="N524" s="350">
        <v>5.1935000000000002</v>
      </c>
      <c r="O524" s="348" t="s">
        <v>430</v>
      </c>
      <c r="P524" s="348" t="s">
        <v>430</v>
      </c>
      <c r="Q524" s="348" t="s">
        <v>430</v>
      </c>
      <c r="R524" s="348" t="s">
        <v>430</v>
      </c>
      <c r="S524" s="348">
        <v>12.7729</v>
      </c>
      <c r="T524" s="348">
        <v>27.060300000000002</v>
      </c>
      <c r="U524" s="348">
        <v>2.3786</v>
      </c>
      <c r="V524" s="348">
        <v>8.9662000000000006</v>
      </c>
      <c r="W524" s="348">
        <v>3.3</v>
      </c>
      <c r="X524" s="348">
        <v>1.7172000000000001</v>
      </c>
      <c r="Y524" s="374"/>
      <c r="Z524" s="346">
        <v>1</v>
      </c>
      <c r="AA524" s="346">
        <v>2</v>
      </c>
      <c r="AB524" s="346">
        <v>1</v>
      </c>
      <c r="AC524" s="346">
        <v>3</v>
      </c>
      <c r="AD524" s="346">
        <v>3</v>
      </c>
      <c r="AE524" s="346">
        <v>2</v>
      </c>
      <c r="AF524" s="346" t="s">
        <v>430</v>
      </c>
      <c r="AG524" s="346" t="s">
        <v>430</v>
      </c>
      <c r="AH524" s="346" t="s">
        <v>430</v>
      </c>
      <c r="AI524" s="346" t="s">
        <v>430</v>
      </c>
      <c r="AJ524" s="346">
        <v>8</v>
      </c>
      <c r="AK524" s="346">
        <v>4</v>
      </c>
      <c r="AL524" s="346">
        <v>2</v>
      </c>
      <c r="AM524" s="346">
        <v>2</v>
      </c>
      <c r="AN524" s="346">
        <v>1</v>
      </c>
      <c r="AO524" s="373"/>
      <c r="AP524" s="348" t="s">
        <v>430</v>
      </c>
      <c r="AQ524" s="348" t="s">
        <v>430</v>
      </c>
      <c r="AR524" s="348" t="s">
        <v>430</v>
      </c>
      <c r="AS524" s="348" t="s">
        <v>430</v>
      </c>
      <c r="AT524" s="348">
        <v>16.920000000000002</v>
      </c>
      <c r="AU524" s="351"/>
      <c r="AV524" s="346" t="s">
        <v>430</v>
      </c>
      <c r="AW524" s="346" t="s">
        <v>430</v>
      </c>
      <c r="AX524" s="346" t="s">
        <v>430</v>
      </c>
      <c r="AY524" s="346" t="s">
        <v>430</v>
      </c>
      <c r="AZ524" s="346">
        <v>3</v>
      </c>
      <c r="BA524" s="362"/>
      <c r="BB524" s="348">
        <v>20.856309600189199</v>
      </c>
      <c r="BC524" s="375">
        <v>0.64886380933295595</v>
      </c>
      <c r="BD524" s="375">
        <v>-7.6209989341305797E-3</v>
      </c>
      <c r="BE524" s="375">
        <v>0.776799794604774</v>
      </c>
      <c r="BF524" s="374"/>
      <c r="BG524" s="348">
        <v>35.062600000000003</v>
      </c>
      <c r="BH524" s="348">
        <v>38.467799999999997</v>
      </c>
      <c r="BI524" s="348">
        <v>25.7166</v>
      </c>
      <c r="BJ524" s="348">
        <v>0.753</v>
      </c>
      <c r="BK524" s="373"/>
      <c r="BL524" s="372" t="s">
        <v>3148</v>
      </c>
      <c r="BM524" s="372" t="s">
        <v>3149</v>
      </c>
      <c r="BN524" s="372" t="s">
        <v>3150</v>
      </c>
      <c r="BO524" s="372" t="s">
        <v>3151</v>
      </c>
      <c r="BP524" s="372" t="s">
        <v>3152</v>
      </c>
      <c r="BQ524" s="373"/>
      <c r="BR524" s="354" t="s">
        <v>611</v>
      </c>
    </row>
    <row r="525" spans="1:70" s="428" customFormat="1" x14ac:dyDescent="0.25">
      <c r="A525" s="345" t="s">
        <v>4010</v>
      </c>
      <c r="B525" s="373"/>
      <c r="C525" s="719">
        <v>45180</v>
      </c>
      <c r="D525" s="373"/>
      <c r="E525" s="346">
        <v>266.32499999999999</v>
      </c>
      <c r="F525" s="373"/>
      <c r="G525" s="347">
        <v>11.807600000000001</v>
      </c>
      <c r="H525" s="374"/>
      <c r="I525" s="348">
        <v>0.10680000000000001</v>
      </c>
      <c r="J525" s="348">
        <v>-2.5421999999999998</v>
      </c>
      <c r="K525" s="348">
        <v>0.94730000000000003</v>
      </c>
      <c r="L525" s="348">
        <v>8.8498999999999999</v>
      </c>
      <c r="M525" s="348">
        <v>20.471</v>
      </c>
      <c r="N525" s="350">
        <v>-3.6798000000000002</v>
      </c>
      <c r="O525" s="348">
        <v>-8.0050000000000008</v>
      </c>
      <c r="P525" s="348" t="s">
        <v>430</v>
      </c>
      <c r="Q525" s="348" t="s">
        <v>430</v>
      </c>
      <c r="R525" s="348" t="s">
        <v>430</v>
      </c>
      <c r="S525" s="348">
        <v>7.4619999999999997</v>
      </c>
      <c r="T525" s="348">
        <v>41.846699999999998</v>
      </c>
      <c r="U525" s="348">
        <v>1.0224</v>
      </c>
      <c r="V525" s="348">
        <v>1.0743</v>
      </c>
      <c r="W525" s="348">
        <v>0.4415</v>
      </c>
      <c r="X525" s="348">
        <v>5.8094000000000001</v>
      </c>
      <c r="Y525" s="374"/>
      <c r="Z525" s="346">
        <v>7</v>
      </c>
      <c r="AA525" s="346">
        <v>13</v>
      </c>
      <c r="AB525" s="346">
        <v>13</v>
      </c>
      <c r="AC525" s="346">
        <v>6</v>
      </c>
      <c r="AD525" s="346">
        <v>1</v>
      </c>
      <c r="AE525" s="346">
        <v>5</v>
      </c>
      <c r="AF525" s="346">
        <v>8</v>
      </c>
      <c r="AG525" s="346" t="s">
        <v>430</v>
      </c>
      <c r="AH525" s="346" t="s">
        <v>430</v>
      </c>
      <c r="AI525" s="346" t="s">
        <v>430</v>
      </c>
      <c r="AJ525" s="346">
        <v>13</v>
      </c>
      <c r="AK525" s="346">
        <v>1</v>
      </c>
      <c r="AL525" s="346">
        <v>3</v>
      </c>
      <c r="AM525" s="346">
        <v>5</v>
      </c>
      <c r="AN525" s="346">
        <v>9</v>
      </c>
      <c r="AO525" s="373"/>
      <c r="AP525" s="348" t="s">
        <v>430</v>
      </c>
      <c r="AQ525" s="348" t="s">
        <v>430</v>
      </c>
      <c r="AR525" s="348" t="s">
        <v>430</v>
      </c>
      <c r="AS525" s="348">
        <v>0.27</v>
      </c>
      <c r="AT525" s="348">
        <v>16.93</v>
      </c>
      <c r="AU525" s="351"/>
      <c r="AV525" s="346" t="s">
        <v>430</v>
      </c>
      <c r="AW525" s="346" t="s">
        <v>430</v>
      </c>
      <c r="AX525" s="346" t="s">
        <v>430</v>
      </c>
      <c r="AY525" s="346">
        <v>3</v>
      </c>
      <c r="AZ525" s="346">
        <v>2</v>
      </c>
      <c r="BA525" s="362"/>
      <c r="BB525" s="348">
        <v>20.853759254699199</v>
      </c>
      <c r="BC525" s="375">
        <v>0.47138387644387603</v>
      </c>
      <c r="BD525" s="375">
        <v>9.9818911624197006E-3</v>
      </c>
      <c r="BE525" s="375">
        <v>0.410933809600175</v>
      </c>
      <c r="BF525" s="374"/>
      <c r="BG525" s="348">
        <v>20.3748</v>
      </c>
      <c r="BH525" s="348">
        <v>6.1222500000000002</v>
      </c>
      <c r="BI525" s="348">
        <v>55.959400000000002</v>
      </c>
      <c r="BJ525" s="348">
        <v>17.54355</v>
      </c>
      <c r="BK525" s="373"/>
      <c r="BL525" s="372" t="s">
        <v>3154</v>
      </c>
      <c r="BM525" s="372" t="s">
        <v>3155</v>
      </c>
      <c r="BN525" s="372" t="s">
        <v>3156</v>
      </c>
      <c r="BO525" s="372" t="s">
        <v>3157</v>
      </c>
      <c r="BP525" s="372" t="s">
        <v>3158</v>
      </c>
      <c r="BQ525" s="373"/>
      <c r="BR525" s="354" t="s">
        <v>548</v>
      </c>
    </row>
    <row r="526" spans="1:70" s="428" customFormat="1" x14ac:dyDescent="0.25">
      <c r="A526" s="345" t="s">
        <v>4011</v>
      </c>
      <c r="B526" s="373"/>
      <c r="C526" s="719">
        <v>46094</v>
      </c>
      <c r="D526" s="373"/>
      <c r="E526" s="346">
        <v>95.079300000000003</v>
      </c>
      <c r="F526" s="373"/>
      <c r="G526" s="347">
        <v>11.4232</v>
      </c>
      <c r="H526" s="374"/>
      <c r="I526" s="348">
        <v>0.8921</v>
      </c>
      <c r="J526" s="348">
        <v>-0.42630000000000001</v>
      </c>
      <c r="K526" s="348">
        <v>4.3825000000000003</v>
      </c>
      <c r="L526" s="348">
        <v>6.6890999999999998</v>
      </c>
      <c r="M526" s="348" t="s">
        <v>430</v>
      </c>
      <c r="N526" s="350" t="s">
        <v>430</v>
      </c>
      <c r="O526" s="348" t="s">
        <v>430</v>
      </c>
      <c r="P526" s="348" t="s">
        <v>430</v>
      </c>
      <c r="Q526" s="348" t="s">
        <v>430</v>
      </c>
      <c r="R526" s="348" t="s">
        <v>430</v>
      </c>
      <c r="S526" s="348">
        <v>8.8981999999999992</v>
      </c>
      <c r="T526" s="348">
        <v>14.736800000000001</v>
      </c>
      <c r="U526" s="348" t="s">
        <v>430</v>
      </c>
      <c r="V526" s="348" t="s">
        <v>430</v>
      </c>
      <c r="W526" s="348">
        <v>2.3529</v>
      </c>
      <c r="X526" s="348">
        <v>14.231999999999999</v>
      </c>
      <c r="Y526" s="374"/>
      <c r="Z526" s="346">
        <v>5</v>
      </c>
      <c r="AA526" s="346">
        <v>3</v>
      </c>
      <c r="AB526" s="346">
        <v>8</v>
      </c>
      <c r="AC526" s="346">
        <v>13</v>
      </c>
      <c r="AD526" s="346" t="s">
        <v>430</v>
      </c>
      <c r="AE526" s="346" t="s">
        <v>430</v>
      </c>
      <c r="AF526" s="346" t="s">
        <v>430</v>
      </c>
      <c r="AG526" s="346" t="s">
        <v>430</v>
      </c>
      <c r="AH526" s="346" t="s">
        <v>430</v>
      </c>
      <c r="AI526" s="346" t="s">
        <v>430</v>
      </c>
      <c r="AJ526" s="346">
        <v>12</v>
      </c>
      <c r="AK526" s="346">
        <v>7</v>
      </c>
      <c r="AL526" s="346" t="s">
        <v>430</v>
      </c>
      <c r="AM526" s="346" t="s">
        <v>430</v>
      </c>
      <c r="AN526" s="346">
        <v>2</v>
      </c>
      <c r="AO526" s="373"/>
      <c r="AP526" s="348" t="s">
        <v>430</v>
      </c>
      <c r="AQ526" s="348" t="s">
        <v>430</v>
      </c>
      <c r="AR526" s="348" t="s">
        <v>430</v>
      </c>
      <c r="AS526" s="348" t="s">
        <v>430</v>
      </c>
      <c r="AT526" s="348" t="s">
        <v>430</v>
      </c>
      <c r="AU526" s="351"/>
      <c r="AV526" s="346" t="s">
        <v>430</v>
      </c>
      <c r="AW526" s="346" t="s">
        <v>430</v>
      </c>
      <c r="AX526" s="346" t="s">
        <v>430</v>
      </c>
      <c r="AY526" s="346" t="s">
        <v>430</v>
      </c>
      <c r="AZ526" s="346" t="s">
        <v>430</v>
      </c>
      <c r="BA526" s="362"/>
      <c r="BB526" s="348">
        <v>8.28178309231863</v>
      </c>
      <c r="BC526" s="375">
        <v>0.53419813868342203</v>
      </c>
      <c r="BD526" s="375">
        <v>0.27043906767743903</v>
      </c>
      <c r="BE526" s="375">
        <v>1.94677657888166</v>
      </c>
      <c r="BF526" s="374"/>
      <c r="BG526" s="348">
        <v>40.2791</v>
      </c>
      <c r="BH526" s="348">
        <v>40.7761</v>
      </c>
      <c r="BI526" s="348">
        <v>10.9681</v>
      </c>
      <c r="BJ526" s="348">
        <v>7.9767000000000001</v>
      </c>
      <c r="BK526" s="373"/>
      <c r="BL526" s="372" t="s">
        <v>3160</v>
      </c>
      <c r="BM526" s="372" t="s">
        <v>3161</v>
      </c>
      <c r="BN526" s="372" t="s">
        <v>3162</v>
      </c>
      <c r="BO526" s="372" t="s">
        <v>3163</v>
      </c>
      <c r="BP526" s="372" t="s">
        <v>3164</v>
      </c>
      <c r="BQ526" s="373"/>
      <c r="BR526" s="354" t="s">
        <v>476</v>
      </c>
    </row>
    <row r="527" spans="1:70" s="428" customFormat="1" x14ac:dyDescent="0.25">
      <c r="A527" s="884" t="s">
        <v>93</v>
      </c>
      <c r="B527" s="402"/>
      <c r="C527" s="724"/>
      <c r="D527" s="402"/>
      <c r="E527" s="403"/>
      <c r="F527" s="402"/>
      <c r="G527" s="404"/>
      <c r="H527" s="406"/>
      <c r="I527" s="405">
        <v>0.89100000000000001</v>
      </c>
      <c r="J527" s="405">
        <v>-1.1857</v>
      </c>
      <c r="K527" s="405">
        <v>4.5606999999999998</v>
      </c>
      <c r="L527" s="405">
        <v>9.5228999999999999</v>
      </c>
      <c r="M527" s="405">
        <v>7.7617000000000003</v>
      </c>
      <c r="N527" s="407">
        <v>-3.1368</v>
      </c>
      <c r="O527" s="405">
        <v>-4.3632999999999997</v>
      </c>
      <c r="P527" s="405">
        <v>9.4215999999999998</v>
      </c>
      <c r="Q527" s="405">
        <v>6.7797000000000001</v>
      </c>
      <c r="R527" s="405">
        <v>17.327100000000002</v>
      </c>
      <c r="S527" s="405">
        <v>12.4137</v>
      </c>
      <c r="T527" s="405">
        <v>20.760100000000001</v>
      </c>
      <c r="U527" s="405">
        <v>-6.1626000000000003</v>
      </c>
      <c r="V527" s="405">
        <v>0.59240000000000004</v>
      </c>
      <c r="W527" s="405">
        <v>1.2015</v>
      </c>
      <c r="X527" s="405">
        <v>10.7606</v>
      </c>
      <c r="Y527" s="406"/>
      <c r="Z527" s="403">
        <v>7</v>
      </c>
      <c r="AA527" s="403">
        <v>13</v>
      </c>
      <c r="AB527" s="403">
        <v>13</v>
      </c>
      <c r="AC527" s="403">
        <v>13</v>
      </c>
      <c r="AD527" s="403">
        <v>12</v>
      </c>
      <c r="AE527" s="403">
        <v>12</v>
      </c>
      <c r="AF527" s="403">
        <v>9</v>
      </c>
      <c r="AG527" s="403">
        <v>5</v>
      </c>
      <c r="AH527" s="403">
        <v>5</v>
      </c>
      <c r="AI527" s="403">
        <v>5</v>
      </c>
      <c r="AJ527" s="403">
        <v>13</v>
      </c>
      <c r="AK527" s="403">
        <v>13</v>
      </c>
      <c r="AL527" s="403">
        <v>12</v>
      </c>
      <c r="AM527" s="403">
        <v>12</v>
      </c>
      <c r="AN527" s="403">
        <v>13</v>
      </c>
      <c r="AO527" s="402"/>
      <c r="AP527" s="405">
        <v>16.335999999999999</v>
      </c>
      <c r="AQ527" s="405">
        <v>13.013999999999999</v>
      </c>
      <c r="AR527" s="405">
        <v>6.4859999999999998</v>
      </c>
      <c r="AS527" s="405">
        <v>0.20857142857142799</v>
      </c>
      <c r="AT527" s="405">
        <v>6.1241666666666701</v>
      </c>
      <c r="AU527" s="408"/>
      <c r="AV527" s="403">
        <v>5</v>
      </c>
      <c r="AW527" s="403">
        <v>5</v>
      </c>
      <c r="AX527" s="403">
        <v>5</v>
      </c>
      <c r="AY527" s="403">
        <v>7</v>
      </c>
      <c r="AZ527" s="403">
        <v>12</v>
      </c>
      <c r="BA527" s="409"/>
      <c r="BB527" s="405"/>
      <c r="BC527" s="410"/>
      <c r="BD527" s="410"/>
      <c r="BE527" s="410"/>
      <c r="BF527" s="406"/>
      <c r="BG527" s="405"/>
      <c r="BH527" s="405"/>
      <c r="BI527" s="405"/>
      <c r="BJ527" s="405"/>
      <c r="BK527" s="402"/>
      <c r="BL527" s="401"/>
      <c r="BM527" s="401"/>
      <c r="BN527" s="401"/>
      <c r="BO527" s="401"/>
      <c r="BP527" s="401"/>
      <c r="BQ527" s="402"/>
      <c r="BR527" s="411"/>
    </row>
    <row r="528" spans="1:70" s="428" customFormat="1" x14ac:dyDescent="0.25">
      <c r="A528" s="885" t="s">
        <v>94</v>
      </c>
      <c r="B528" s="373"/>
      <c r="C528" s="719"/>
      <c r="D528" s="373"/>
      <c r="E528" s="346"/>
      <c r="F528" s="373"/>
      <c r="G528" s="347"/>
      <c r="H528" s="374"/>
      <c r="I528" s="348">
        <v>1.6732</v>
      </c>
      <c r="J528" s="348">
        <v>0.55079999999999996</v>
      </c>
      <c r="K528" s="348">
        <v>6.7149000000000001</v>
      </c>
      <c r="L528" s="348">
        <v>16.743400000000001</v>
      </c>
      <c r="M528" s="348">
        <v>20.471</v>
      </c>
      <c r="N528" s="350">
        <v>10.6435</v>
      </c>
      <c r="O528" s="348">
        <v>6.0370999999999997</v>
      </c>
      <c r="P528" s="348">
        <v>12.242599999999999</v>
      </c>
      <c r="Q528" s="348">
        <v>9.0145</v>
      </c>
      <c r="R528" s="348">
        <v>17.788499999999999</v>
      </c>
      <c r="S528" s="348">
        <v>14.9047</v>
      </c>
      <c r="T528" s="348">
        <v>41.846699999999998</v>
      </c>
      <c r="U528" s="348">
        <v>4.6917999999999997</v>
      </c>
      <c r="V528" s="348">
        <v>11.1629</v>
      </c>
      <c r="W528" s="348">
        <v>3.3</v>
      </c>
      <c r="X528" s="348">
        <v>18.828499999999998</v>
      </c>
      <c r="Y528" s="374"/>
      <c r="Z528" s="346"/>
      <c r="AA528" s="346"/>
      <c r="AB528" s="346"/>
      <c r="AC528" s="346"/>
      <c r="AD528" s="346"/>
      <c r="AE528" s="346"/>
      <c r="AF528" s="346"/>
      <c r="AG528" s="346"/>
      <c r="AH528" s="346"/>
      <c r="AI528" s="346"/>
      <c r="AJ528" s="346"/>
      <c r="AK528" s="346"/>
      <c r="AL528" s="346"/>
      <c r="AM528" s="346"/>
      <c r="AN528" s="346"/>
      <c r="AO528" s="373"/>
      <c r="AP528" s="348">
        <v>17.11</v>
      </c>
      <c r="AQ528" s="348">
        <v>14.36</v>
      </c>
      <c r="AR528" s="348">
        <v>9.8000000000000007</v>
      </c>
      <c r="AS528" s="348">
        <v>3.51</v>
      </c>
      <c r="AT528" s="348">
        <v>18.670000000000002</v>
      </c>
      <c r="AU528" s="351"/>
      <c r="AV528" s="346"/>
      <c r="AW528" s="346"/>
      <c r="AX528" s="346"/>
      <c r="AY528" s="346"/>
      <c r="AZ528" s="346"/>
      <c r="BA528" s="362"/>
      <c r="BB528" s="348"/>
      <c r="BC528" s="375"/>
      <c r="BD528" s="375"/>
      <c r="BE528" s="375"/>
      <c r="BF528" s="374"/>
      <c r="BG528" s="348"/>
      <c r="BH528" s="348"/>
      <c r="BI528" s="348"/>
      <c r="BJ528" s="348"/>
      <c r="BK528" s="373"/>
      <c r="BL528" s="372"/>
      <c r="BM528" s="372"/>
      <c r="BN528" s="372"/>
      <c r="BO528" s="372"/>
      <c r="BP528" s="372"/>
      <c r="BQ528" s="373"/>
      <c r="BR528" s="354"/>
    </row>
    <row r="529" spans="1:70" s="428" customFormat="1" x14ac:dyDescent="0.25">
      <c r="A529" s="885" t="s">
        <v>95</v>
      </c>
      <c r="B529" s="373"/>
      <c r="C529" s="719"/>
      <c r="D529" s="373"/>
      <c r="E529" s="346"/>
      <c r="F529" s="373"/>
      <c r="G529" s="347"/>
      <c r="H529" s="374"/>
      <c r="I529" s="348">
        <v>0.10680000000000001</v>
      </c>
      <c r="J529" s="348">
        <v>-2.5421999999999998</v>
      </c>
      <c r="K529" s="348">
        <v>0.94730000000000003</v>
      </c>
      <c r="L529" s="348">
        <v>6.6890999999999998</v>
      </c>
      <c r="M529" s="348">
        <v>0.67510000000000003</v>
      </c>
      <c r="N529" s="350">
        <v>-9.952</v>
      </c>
      <c r="O529" s="348">
        <v>-8.0563000000000002</v>
      </c>
      <c r="P529" s="348">
        <v>6.9164000000000003</v>
      </c>
      <c r="Q529" s="348">
        <v>5.2386999999999997</v>
      </c>
      <c r="R529" s="348">
        <v>16.540900000000001</v>
      </c>
      <c r="S529" s="348">
        <v>7.4619999999999997</v>
      </c>
      <c r="T529" s="348">
        <v>12.222</v>
      </c>
      <c r="U529" s="348">
        <v>-12.892300000000001</v>
      </c>
      <c r="V529" s="348">
        <v>-5.4608999999999996</v>
      </c>
      <c r="W529" s="348">
        <v>-0.50639999999999996</v>
      </c>
      <c r="X529" s="348">
        <v>1.6197999999999999</v>
      </c>
      <c r="Y529" s="374"/>
      <c r="Z529" s="346"/>
      <c r="AA529" s="346"/>
      <c r="AB529" s="346"/>
      <c r="AC529" s="346"/>
      <c r="AD529" s="346"/>
      <c r="AE529" s="346"/>
      <c r="AF529" s="346"/>
      <c r="AG529" s="346"/>
      <c r="AH529" s="346"/>
      <c r="AI529" s="346"/>
      <c r="AJ529" s="346"/>
      <c r="AK529" s="346"/>
      <c r="AL529" s="346"/>
      <c r="AM529" s="346"/>
      <c r="AN529" s="346"/>
      <c r="AO529" s="373"/>
      <c r="AP529" s="348">
        <v>15.91</v>
      </c>
      <c r="AQ529" s="348">
        <v>11.97</v>
      </c>
      <c r="AR529" s="348">
        <v>4.41</v>
      </c>
      <c r="AS529" s="348">
        <v>-2.14</v>
      </c>
      <c r="AT529" s="348">
        <v>-3.81</v>
      </c>
      <c r="AU529" s="351"/>
      <c r="AV529" s="346"/>
      <c r="AW529" s="346"/>
      <c r="AX529" s="346"/>
      <c r="AY529" s="346"/>
      <c r="AZ529" s="346"/>
      <c r="BA529" s="362"/>
      <c r="BB529" s="348"/>
      <c r="BC529" s="375"/>
      <c r="BD529" s="375"/>
      <c r="BE529" s="375"/>
      <c r="BF529" s="374"/>
      <c r="BG529" s="348"/>
      <c r="BH529" s="348"/>
      <c r="BI529" s="348"/>
      <c r="BJ529" s="348"/>
      <c r="BK529" s="373"/>
      <c r="BL529" s="372"/>
      <c r="BM529" s="372"/>
      <c r="BN529" s="372"/>
      <c r="BO529" s="372"/>
      <c r="BP529" s="372"/>
      <c r="BQ529" s="373"/>
      <c r="BR529" s="354"/>
    </row>
    <row r="530" spans="1:70" s="428" customFormat="1" x14ac:dyDescent="0.25">
      <c r="A530" s="886" t="s">
        <v>96</v>
      </c>
      <c r="B530" s="413"/>
      <c r="C530" s="725"/>
      <c r="D530" s="413"/>
      <c r="E530" s="414"/>
      <c r="F530" s="413"/>
      <c r="G530" s="415"/>
      <c r="H530" s="417"/>
      <c r="I530" s="416">
        <v>0.90590000000000004</v>
      </c>
      <c r="J530" s="416">
        <v>-1.609</v>
      </c>
      <c r="K530" s="416">
        <v>4.3958000000000004</v>
      </c>
      <c r="L530" s="416">
        <v>8.6808999999999994</v>
      </c>
      <c r="M530" s="416">
        <v>3.34395</v>
      </c>
      <c r="N530" s="418">
        <v>-5.4913499999999997</v>
      </c>
      <c r="O530" s="416">
        <v>-5.9429999999999996</v>
      </c>
      <c r="P530" s="416">
        <v>8.6245999999999992</v>
      </c>
      <c r="Q530" s="416">
        <v>5.6571999999999996</v>
      </c>
      <c r="R530" s="416">
        <v>17.469899999999999</v>
      </c>
      <c r="S530" s="416">
        <v>12.787699999999999</v>
      </c>
      <c r="T530" s="416">
        <v>14.736800000000001</v>
      </c>
      <c r="U530" s="416">
        <v>-10.0776</v>
      </c>
      <c r="V530" s="416">
        <v>-2.1818</v>
      </c>
      <c r="W530" s="416">
        <v>0.93700000000000006</v>
      </c>
      <c r="X530" s="416">
        <v>12.147500000000001</v>
      </c>
      <c r="Y530" s="417"/>
      <c r="Z530" s="414"/>
      <c r="AA530" s="414"/>
      <c r="AB530" s="414"/>
      <c r="AC530" s="414"/>
      <c r="AD530" s="414"/>
      <c r="AE530" s="414"/>
      <c r="AF530" s="414"/>
      <c r="AG530" s="414"/>
      <c r="AH530" s="414"/>
      <c r="AI530" s="414"/>
      <c r="AJ530" s="414"/>
      <c r="AK530" s="414"/>
      <c r="AL530" s="414"/>
      <c r="AM530" s="414"/>
      <c r="AN530" s="414"/>
      <c r="AO530" s="413"/>
      <c r="AP530" s="416">
        <v>16.16</v>
      </c>
      <c r="AQ530" s="416">
        <v>12.81</v>
      </c>
      <c r="AR530" s="416">
        <v>4.96</v>
      </c>
      <c r="AS530" s="416">
        <v>-0.4</v>
      </c>
      <c r="AT530" s="416">
        <v>0.57999999999999996</v>
      </c>
      <c r="AU530" s="419"/>
      <c r="AV530" s="414"/>
      <c r="AW530" s="414"/>
      <c r="AX530" s="414"/>
      <c r="AY530" s="414"/>
      <c r="AZ530" s="414"/>
      <c r="BA530" s="420"/>
      <c r="BB530" s="416"/>
      <c r="BC530" s="421"/>
      <c r="BD530" s="421"/>
      <c r="BE530" s="421"/>
      <c r="BF530" s="417"/>
      <c r="BG530" s="416"/>
      <c r="BH530" s="416"/>
      <c r="BI530" s="416"/>
      <c r="BJ530" s="416"/>
      <c r="BK530" s="413"/>
      <c r="BL530" s="412"/>
      <c r="BM530" s="412"/>
      <c r="BN530" s="412"/>
      <c r="BO530" s="412"/>
      <c r="BP530" s="412"/>
      <c r="BQ530" s="413"/>
      <c r="BR530" s="422"/>
    </row>
    <row r="531" spans="1:70" s="428" customFormat="1" ht="14.5" customHeight="1" x14ac:dyDescent="0.35">
      <c r="A531" s="873" t="s">
        <v>4012</v>
      </c>
      <c r="B531" s="861"/>
      <c r="C531" s="862"/>
      <c r="D531" s="861"/>
      <c r="E531" s="863"/>
      <c r="F531" s="861"/>
      <c r="G531" s="864"/>
      <c r="H531" s="866"/>
      <c r="I531" s="865"/>
      <c r="J531" s="865"/>
      <c r="K531" s="865"/>
      <c r="L531" s="865"/>
      <c r="M531" s="865"/>
      <c r="N531" s="867"/>
      <c r="O531" s="865"/>
      <c r="P531" s="865"/>
      <c r="Q531" s="865"/>
      <c r="R531" s="865"/>
      <c r="S531" s="865"/>
      <c r="T531" s="865"/>
      <c r="U531" s="865"/>
      <c r="V531" s="865"/>
      <c r="W531" s="865"/>
      <c r="X531" s="865"/>
      <c r="Y531" s="866"/>
      <c r="Z531" s="863"/>
      <c r="AA531" s="863"/>
      <c r="AB531" s="863"/>
      <c r="AC531" s="863"/>
      <c r="AD531" s="863"/>
      <c r="AE531" s="863"/>
      <c r="AF531" s="863"/>
      <c r="AG531" s="863"/>
      <c r="AH531" s="863"/>
      <c r="AI531" s="863"/>
      <c r="AJ531" s="863"/>
      <c r="AK531" s="863"/>
      <c r="AL531" s="863"/>
      <c r="AM531" s="863"/>
      <c r="AN531" s="863"/>
      <c r="AO531" s="861"/>
      <c r="AP531" s="865"/>
      <c r="AQ531" s="865"/>
      <c r="AR531" s="865"/>
      <c r="AS531" s="865"/>
      <c r="AT531" s="865"/>
      <c r="AU531" s="868"/>
      <c r="AV531" s="863"/>
      <c r="AW531" s="863"/>
      <c r="AX531" s="863"/>
      <c r="AY531" s="863"/>
      <c r="AZ531" s="863"/>
      <c r="BA531" s="869"/>
      <c r="BB531" s="865"/>
      <c r="BC531" s="870"/>
      <c r="BD531" s="870"/>
      <c r="BE531" s="870"/>
      <c r="BF531" s="866"/>
      <c r="BG531" s="865"/>
      <c r="BH531" s="865"/>
      <c r="BI531" s="865"/>
      <c r="BJ531" s="865"/>
      <c r="BK531" s="861"/>
      <c r="BL531" s="871"/>
      <c r="BM531" s="871"/>
      <c r="BN531" s="871"/>
      <c r="BO531" s="871"/>
      <c r="BP531" s="871"/>
      <c r="BQ531" s="861"/>
      <c r="BR531" s="872"/>
    </row>
    <row r="532" spans="1:70" s="428" customFormat="1" x14ac:dyDescent="0.25">
      <c r="A532" s="345" t="s">
        <v>4013</v>
      </c>
      <c r="B532" s="373"/>
      <c r="C532" s="719">
        <v>45428</v>
      </c>
      <c r="D532" s="373"/>
      <c r="E532" s="346">
        <v>10719.8</v>
      </c>
      <c r="F532" s="373"/>
      <c r="G532" s="347">
        <v>12.343999999999999</v>
      </c>
      <c r="H532" s="374"/>
      <c r="I532" s="348">
        <v>0.3251</v>
      </c>
      <c r="J532" s="348">
        <v>-0.39539999999999997</v>
      </c>
      <c r="K532" s="348">
        <v>3.8357999999999999</v>
      </c>
      <c r="L532" s="348">
        <v>8.3472000000000008</v>
      </c>
      <c r="M532" s="348">
        <v>9.4713999999999992</v>
      </c>
      <c r="N532" s="350">
        <v>11.8521</v>
      </c>
      <c r="O532" s="348">
        <v>5.7937000000000003</v>
      </c>
      <c r="P532" s="348" t="s">
        <v>430</v>
      </c>
      <c r="Q532" s="348" t="s">
        <v>430</v>
      </c>
      <c r="R532" s="348" t="s">
        <v>430</v>
      </c>
      <c r="S532" s="348">
        <v>6.1848999999999998</v>
      </c>
      <c r="T532" s="348">
        <v>22.1815</v>
      </c>
      <c r="U532" s="348">
        <v>9.1713000000000005</v>
      </c>
      <c r="V532" s="348">
        <v>11.3276</v>
      </c>
      <c r="W532" s="348">
        <v>2.2700999999999998</v>
      </c>
      <c r="X532" s="348">
        <v>9.7522000000000002</v>
      </c>
      <c r="Y532" s="374"/>
      <c r="Z532" s="346">
        <v>5</v>
      </c>
      <c r="AA532" s="346">
        <v>8</v>
      </c>
      <c r="AB532" s="346">
        <v>6</v>
      </c>
      <c r="AC532" s="346">
        <v>5</v>
      </c>
      <c r="AD532" s="346">
        <v>11</v>
      </c>
      <c r="AE532" s="346">
        <v>11</v>
      </c>
      <c r="AF532" s="346">
        <v>9</v>
      </c>
      <c r="AG532" s="346" t="s">
        <v>430</v>
      </c>
      <c r="AH532" s="346" t="s">
        <v>430</v>
      </c>
      <c r="AI532" s="346" t="s">
        <v>430</v>
      </c>
      <c r="AJ532" s="346">
        <v>5</v>
      </c>
      <c r="AK532" s="346">
        <v>8</v>
      </c>
      <c r="AL532" s="346">
        <v>11</v>
      </c>
      <c r="AM532" s="346">
        <v>11</v>
      </c>
      <c r="AN532" s="346">
        <v>9</v>
      </c>
      <c r="AO532" s="373"/>
      <c r="AP532" s="348" t="s">
        <v>430</v>
      </c>
      <c r="AQ532" s="348" t="s">
        <v>430</v>
      </c>
      <c r="AR532" s="348" t="s">
        <v>430</v>
      </c>
      <c r="AS532" s="348" t="s">
        <v>430</v>
      </c>
      <c r="AT532" s="348">
        <v>19.489999999999998</v>
      </c>
      <c r="AU532" s="351"/>
      <c r="AV532" s="346" t="s">
        <v>430</v>
      </c>
      <c r="AW532" s="346" t="s">
        <v>430</v>
      </c>
      <c r="AX532" s="346" t="s">
        <v>430</v>
      </c>
      <c r="AY532" s="346" t="s">
        <v>430</v>
      </c>
      <c r="AZ532" s="346">
        <v>11</v>
      </c>
      <c r="BA532" s="362"/>
      <c r="BB532" s="348">
        <v>13.4856363319078</v>
      </c>
      <c r="BC532" s="375">
        <v>0.94384435993388105</v>
      </c>
      <c r="BD532" s="375">
        <v>2.5645955559035701E-2</v>
      </c>
      <c r="BE532" s="375">
        <v>2.77804821054803E-2</v>
      </c>
      <c r="BF532" s="374"/>
      <c r="BG532" s="348">
        <v>53.285200000000003</v>
      </c>
      <c r="BH532" s="348">
        <v>18.001200000000001</v>
      </c>
      <c r="BI532" s="348">
        <v>27.4514</v>
      </c>
      <c r="BJ532" s="348">
        <v>1.2622</v>
      </c>
      <c r="BK532" s="373"/>
      <c r="BL532" s="372" t="s">
        <v>3167</v>
      </c>
      <c r="BM532" s="372" t="s">
        <v>3168</v>
      </c>
      <c r="BN532" s="372" t="s">
        <v>3169</v>
      </c>
      <c r="BO532" s="372" t="s">
        <v>3170</v>
      </c>
      <c r="BP532" s="372" t="s">
        <v>3171</v>
      </c>
      <c r="BQ532" s="373"/>
      <c r="BR532" s="354" t="s">
        <v>463</v>
      </c>
    </row>
    <row r="533" spans="1:70" s="428" customFormat="1" x14ac:dyDescent="0.25">
      <c r="A533" s="345" t="s">
        <v>4014</v>
      </c>
      <c r="B533" s="373"/>
      <c r="C533" s="719">
        <v>43384</v>
      </c>
      <c r="D533" s="373"/>
      <c r="E533" s="346">
        <v>7228.56</v>
      </c>
      <c r="F533" s="373"/>
      <c r="G533" s="347">
        <v>43.37</v>
      </c>
      <c r="H533" s="374"/>
      <c r="I533" s="348">
        <v>0.32379999999999998</v>
      </c>
      <c r="J533" s="348">
        <v>-0.61870000000000003</v>
      </c>
      <c r="K533" s="348">
        <v>3.1391</v>
      </c>
      <c r="L533" s="348">
        <v>6.7964000000000002</v>
      </c>
      <c r="M533" s="348">
        <v>9.4097000000000008</v>
      </c>
      <c r="N533" s="350">
        <v>13.832000000000001</v>
      </c>
      <c r="O533" s="348">
        <v>7.4134000000000002</v>
      </c>
      <c r="P533" s="348">
        <v>22.959099999999999</v>
      </c>
      <c r="Q533" s="348">
        <v>21.531199999999998</v>
      </c>
      <c r="R533" s="348" t="s">
        <v>430</v>
      </c>
      <c r="S533" s="348">
        <v>4.7838000000000003</v>
      </c>
      <c r="T533" s="348">
        <v>21.416599999999999</v>
      </c>
      <c r="U533" s="348">
        <v>11.634499999999999</v>
      </c>
      <c r="V533" s="348">
        <v>13.504300000000001</v>
      </c>
      <c r="W533" s="348">
        <v>0.62649999999999995</v>
      </c>
      <c r="X533" s="348">
        <v>20.5137</v>
      </c>
      <c r="Y533" s="374"/>
      <c r="Z533" s="346">
        <v>6</v>
      </c>
      <c r="AA533" s="346">
        <v>10</v>
      </c>
      <c r="AB533" s="346">
        <v>10</v>
      </c>
      <c r="AC533" s="346">
        <v>11</v>
      </c>
      <c r="AD533" s="346">
        <v>12</v>
      </c>
      <c r="AE533" s="346">
        <v>9</v>
      </c>
      <c r="AF533" s="346">
        <v>7</v>
      </c>
      <c r="AG533" s="346">
        <v>2</v>
      </c>
      <c r="AH533" s="346">
        <v>1</v>
      </c>
      <c r="AI533" s="346" t="s">
        <v>430</v>
      </c>
      <c r="AJ533" s="346">
        <v>7</v>
      </c>
      <c r="AK533" s="346">
        <v>9</v>
      </c>
      <c r="AL533" s="346">
        <v>9</v>
      </c>
      <c r="AM533" s="346">
        <v>9</v>
      </c>
      <c r="AN533" s="346">
        <v>11</v>
      </c>
      <c r="AO533" s="373"/>
      <c r="AP533" s="348" t="s">
        <v>430</v>
      </c>
      <c r="AQ533" s="348">
        <v>23.97</v>
      </c>
      <c r="AR533" s="348">
        <v>21.33</v>
      </c>
      <c r="AS533" s="348">
        <v>15.62</v>
      </c>
      <c r="AT533" s="348">
        <v>20.85</v>
      </c>
      <c r="AU533" s="351"/>
      <c r="AV533" s="346" t="s">
        <v>430</v>
      </c>
      <c r="AW533" s="346">
        <v>1</v>
      </c>
      <c r="AX533" s="346">
        <v>1</v>
      </c>
      <c r="AY533" s="346">
        <v>3</v>
      </c>
      <c r="AZ533" s="346">
        <v>9</v>
      </c>
      <c r="BA533" s="362"/>
      <c r="BB533" s="348">
        <v>14.6785304912322</v>
      </c>
      <c r="BC533" s="375">
        <v>1.01586392277163</v>
      </c>
      <c r="BD533" s="375">
        <v>9.2910074002699197E-2</v>
      </c>
      <c r="BE533" s="375">
        <v>0.46600670972862401</v>
      </c>
      <c r="BF533" s="374"/>
      <c r="BG533" s="348">
        <v>56.221800000000002</v>
      </c>
      <c r="BH533" s="348">
        <v>18.445900000000002</v>
      </c>
      <c r="BI533" s="348">
        <v>22.4422</v>
      </c>
      <c r="BJ533" s="348">
        <v>2.8900999999999999</v>
      </c>
      <c r="BK533" s="373"/>
      <c r="BL533" s="372" t="s">
        <v>3173</v>
      </c>
      <c r="BM533" s="372" t="s">
        <v>3174</v>
      </c>
      <c r="BN533" s="372" t="s">
        <v>3175</v>
      </c>
      <c r="BO533" s="372" t="s">
        <v>3176</v>
      </c>
      <c r="BP533" s="372" t="s">
        <v>3177</v>
      </c>
      <c r="BQ533" s="373"/>
      <c r="BR533" s="354" t="s">
        <v>463</v>
      </c>
    </row>
    <row r="534" spans="1:70" s="428" customFormat="1" x14ac:dyDescent="0.25">
      <c r="A534" s="345" t="s">
        <v>4015</v>
      </c>
      <c r="B534" s="373"/>
      <c r="C534" s="719">
        <v>45281</v>
      </c>
      <c r="D534" s="373"/>
      <c r="E534" s="346">
        <v>5723.71</v>
      </c>
      <c r="F534" s="373"/>
      <c r="G534" s="347">
        <v>16.920000000000002</v>
      </c>
      <c r="H534" s="374"/>
      <c r="I534" s="348">
        <v>0.35589999999999999</v>
      </c>
      <c r="J534" s="348">
        <v>0.41539999999999999</v>
      </c>
      <c r="K534" s="348">
        <v>6.0815000000000001</v>
      </c>
      <c r="L534" s="348">
        <v>10.8781</v>
      </c>
      <c r="M534" s="348">
        <v>14.4016</v>
      </c>
      <c r="N534" s="350">
        <v>19.323</v>
      </c>
      <c r="O534" s="348">
        <v>8.3597999999999999</v>
      </c>
      <c r="P534" s="348" t="s">
        <v>430</v>
      </c>
      <c r="Q534" s="348" t="s">
        <v>430</v>
      </c>
      <c r="R534" s="348" t="s">
        <v>430</v>
      </c>
      <c r="S534" s="348">
        <v>7.4968000000000004</v>
      </c>
      <c r="T534" s="348">
        <v>24.7788</v>
      </c>
      <c r="U534" s="348">
        <v>16.368600000000001</v>
      </c>
      <c r="V534" s="348">
        <v>18.239000000000001</v>
      </c>
      <c r="W534" s="348">
        <v>3.9950999999999999</v>
      </c>
      <c r="X534" s="348">
        <v>21.809000000000001</v>
      </c>
      <c r="Y534" s="374"/>
      <c r="Z534" s="346">
        <v>4</v>
      </c>
      <c r="AA534" s="346">
        <v>4</v>
      </c>
      <c r="AB534" s="346">
        <v>3</v>
      </c>
      <c r="AC534" s="346">
        <v>4</v>
      </c>
      <c r="AD534" s="346">
        <v>6</v>
      </c>
      <c r="AE534" s="346">
        <v>4</v>
      </c>
      <c r="AF534" s="346">
        <v>6</v>
      </c>
      <c r="AG534" s="346" t="s">
        <v>430</v>
      </c>
      <c r="AH534" s="346" t="s">
        <v>430</v>
      </c>
      <c r="AI534" s="346" t="s">
        <v>430</v>
      </c>
      <c r="AJ534" s="346">
        <v>4</v>
      </c>
      <c r="AK534" s="346">
        <v>6</v>
      </c>
      <c r="AL534" s="346">
        <v>4</v>
      </c>
      <c r="AM534" s="346">
        <v>6</v>
      </c>
      <c r="AN534" s="346">
        <v>3</v>
      </c>
      <c r="AO534" s="373"/>
      <c r="AP534" s="348" t="s">
        <v>430</v>
      </c>
      <c r="AQ534" s="348" t="s">
        <v>430</v>
      </c>
      <c r="AR534" s="348" t="s">
        <v>430</v>
      </c>
      <c r="AS534" s="348" t="s">
        <v>430</v>
      </c>
      <c r="AT534" s="348">
        <v>30</v>
      </c>
      <c r="AU534" s="351"/>
      <c r="AV534" s="346" t="s">
        <v>430</v>
      </c>
      <c r="AW534" s="346" t="s">
        <v>430</v>
      </c>
      <c r="AX534" s="346" t="s">
        <v>430</v>
      </c>
      <c r="AY534" s="346" t="s">
        <v>430</v>
      </c>
      <c r="AZ534" s="346">
        <v>4</v>
      </c>
      <c r="BA534" s="362"/>
      <c r="BB534" s="348">
        <v>15.6947520508623</v>
      </c>
      <c r="BC534" s="375">
        <v>1.0535390993695499</v>
      </c>
      <c r="BD534" s="375">
        <v>7.8905738675686704E-2</v>
      </c>
      <c r="BE534" s="375">
        <v>0.44860954890335297</v>
      </c>
      <c r="BF534" s="374"/>
      <c r="BG534" s="348">
        <v>56.369199999999999</v>
      </c>
      <c r="BH534" s="348">
        <v>21.708600000000001</v>
      </c>
      <c r="BI534" s="348">
        <v>19.054099999999998</v>
      </c>
      <c r="BJ534" s="348">
        <v>2.8681000000000001</v>
      </c>
      <c r="BK534" s="373"/>
      <c r="BL534" s="372" t="s">
        <v>3179</v>
      </c>
      <c r="BM534" s="372" t="s">
        <v>3180</v>
      </c>
      <c r="BN534" s="372" t="s">
        <v>3181</v>
      </c>
      <c r="BO534" s="372" t="s">
        <v>3182</v>
      </c>
      <c r="BP534" s="372" t="s">
        <v>3183</v>
      </c>
      <c r="BQ534" s="373"/>
      <c r="BR534" s="354" t="s">
        <v>476</v>
      </c>
    </row>
    <row r="535" spans="1:70" s="428" customFormat="1" ht="11" x14ac:dyDescent="0.3">
      <c r="A535" s="841" t="s">
        <v>4016</v>
      </c>
      <c r="B535" s="842"/>
      <c r="C535" s="843">
        <v>44614</v>
      </c>
      <c r="D535" s="842"/>
      <c r="E535" s="844">
        <v>3110.49</v>
      </c>
      <c r="F535" s="842"/>
      <c r="G535" s="845">
        <v>24.114999999999998</v>
      </c>
      <c r="H535" s="847"/>
      <c r="I535" s="846">
        <v>0.27029999999999998</v>
      </c>
      <c r="J535" s="846">
        <v>0.68049999999999999</v>
      </c>
      <c r="K535" s="846">
        <v>5.1817000000000002</v>
      </c>
      <c r="L535" s="846">
        <v>12.1524</v>
      </c>
      <c r="M535" s="846">
        <v>13.4343</v>
      </c>
      <c r="N535" s="848">
        <v>21.357800000000001</v>
      </c>
      <c r="O535" s="846">
        <v>10.1348</v>
      </c>
      <c r="P535" s="846">
        <v>21.788499999999999</v>
      </c>
      <c r="Q535" s="846" t="s">
        <v>430</v>
      </c>
      <c r="R535" s="846" t="s">
        <v>430</v>
      </c>
      <c r="S535" s="846">
        <v>8.3382000000000005</v>
      </c>
      <c r="T535" s="846">
        <v>24.093</v>
      </c>
      <c r="U535" s="846">
        <v>14.7623</v>
      </c>
      <c r="V535" s="846">
        <v>20.052800000000001</v>
      </c>
      <c r="W535" s="846">
        <v>3.6848000000000001</v>
      </c>
      <c r="X535" s="846">
        <v>21.6416</v>
      </c>
      <c r="Y535" s="847"/>
      <c r="Z535" s="844">
        <v>7</v>
      </c>
      <c r="AA535" s="844">
        <v>2</v>
      </c>
      <c r="AB535" s="844">
        <v>4</v>
      </c>
      <c r="AC535" s="844">
        <v>3</v>
      </c>
      <c r="AD535" s="844">
        <v>7</v>
      </c>
      <c r="AE535" s="844">
        <v>2</v>
      </c>
      <c r="AF535" s="844">
        <v>3</v>
      </c>
      <c r="AG535" s="844">
        <v>3</v>
      </c>
      <c r="AH535" s="844" t="s">
        <v>430</v>
      </c>
      <c r="AI535" s="844" t="s">
        <v>430</v>
      </c>
      <c r="AJ535" s="844">
        <v>3</v>
      </c>
      <c r="AK535" s="844">
        <v>7</v>
      </c>
      <c r="AL535" s="844">
        <v>7</v>
      </c>
      <c r="AM535" s="844">
        <v>2</v>
      </c>
      <c r="AN535" s="844">
        <v>4</v>
      </c>
      <c r="AO535" s="842"/>
      <c r="AP535" s="846" t="s">
        <v>430</v>
      </c>
      <c r="AQ535" s="846" t="s">
        <v>430</v>
      </c>
      <c r="AR535" s="846" t="s">
        <v>430</v>
      </c>
      <c r="AS535" s="846">
        <v>19.05</v>
      </c>
      <c r="AT535" s="846">
        <v>29.55</v>
      </c>
      <c r="AU535" s="849"/>
      <c r="AV535" s="844" t="s">
        <v>430</v>
      </c>
      <c r="AW535" s="844" t="s">
        <v>430</v>
      </c>
      <c r="AX535" s="844" t="s">
        <v>430</v>
      </c>
      <c r="AY535" s="844">
        <v>2</v>
      </c>
      <c r="AZ535" s="844">
        <v>5</v>
      </c>
      <c r="BA535" s="851"/>
      <c r="BB535" s="846">
        <v>13.839704063095899</v>
      </c>
      <c r="BC535" s="852">
        <v>0.95021259718787998</v>
      </c>
      <c r="BD535" s="852">
        <v>9.5509574536332797E-2</v>
      </c>
      <c r="BE535" s="852">
        <v>0.48206740739249399</v>
      </c>
      <c r="BF535" s="847"/>
      <c r="BG535" s="846">
        <v>45.062600000000003</v>
      </c>
      <c r="BH535" s="846">
        <v>22.5867</v>
      </c>
      <c r="BI535" s="846">
        <v>27.376899999999999</v>
      </c>
      <c r="BJ535" s="846">
        <v>4.9737999999999998</v>
      </c>
      <c r="BK535" s="842"/>
      <c r="BL535" s="855" t="s">
        <v>3185</v>
      </c>
      <c r="BM535" s="855" t="s">
        <v>3186</v>
      </c>
      <c r="BN535" s="855" t="s">
        <v>3187</v>
      </c>
      <c r="BO535" s="855" t="s">
        <v>3188</v>
      </c>
      <c r="BP535" s="855" t="s">
        <v>3189</v>
      </c>
      <c r="BQ535" s="842"/>
      <c r="BR535" s="856" t="s">
        <v>611</v>
      </c>
    </row>
    <row r="536" spans="1:70" s="428" customFormat="1" x14ac:dyDescent="0.25">
      <c r="A536" s="345" t="s">
        <v>4017</v>
      </c>
      <c r="B536" s="373"/>
      <c r="C536" s="719">
        <v>45362</v>
      </c>
      <c r="D536" s="373"/>
      <c r="E536" s="346">
        <v>1747.35</v>
      </c>
      <c r="F536" s="373"/>
      <c r="G536" s="347">
        <v>14.71</v>
      </c>
      <c r="H536" s="374"/>
      <c r="I536" s="348">
        <v>0.1361</v>
      </c>
      <c r="J536" s="348">
        <v>-6.7900000000000002E-2</v>
      </c>
      <c r="K536" s="348">
        <v>3.7376999999999998</v>
      </c>
      <c r="L536" s="348">
        <v>8.2414000000000005</v>
      </c>
      <c r="M536" s="348">
        <v>14.8322</v>
      </c>
      <c r="N536" s="350">
        <v>15.1919</v>
      </c>
      <c r="O536" s="348">
        <v>7.3274999999999997</v>
      </c>
      <c r="P536" s="348" t="s">
        <v>430</v>
      </c>
      <c r="Q536" s="348" t="s">
        <v>430</v>
      </c>
      <c r="R536" s="348" t="s">
        <v>430</v>
      </c>
      <c r="S536" s="348">
        <v>3.5914999999999999</v>
      </c>
      <c r="T536" s="348">
        <v>26.157800000000002</v>
      </c>
      <c r="U536" s="348">
        <v>15.6447</v>
      </c>
      <c r="V536" s="348">
        <v>15.101699999999999</v>
      </c>
      <c r="W536" s="348">
        <v>3.5186000000000002</v>
      </c>
      <c r="X536" s="348">
        <v>17.107800000000001</v>
      </c>
      <c r="Y536" s="374"/>
      <c r="Z536" s="346">
        <v>9</v>
      </c>
      <c r="AA536" s="346">
        <v>7</v>
      </c>
      <c r="AB536" s="346">
        <v>7</v>
      </c>
      <c r="AC536" s="346">
        <v>6</v>
      </c>
      <c r="AD536" s="346">
        <v>5</v>
      </c>
      <c r="AE536" s="346">
        <v>8</v>
      </c>
      <c r="AF536" s="346">
        <v>8</v>
      </c>
      <c r="AG536" s="346" t="s">
        <v>430</v>
      </c>
      <c r="AH536" s="346" t="s">
        <v>430</v>
      </c>
      <c r="AI536" s="346" t="s">
        <v>430</v>
      </c>
      <c r="AJ536" s="346">
        <v>10</v>
      </c>
      <c r="AK536" s="346">
        <v>5</v>
      </c>
      <c r="AL536" s="346">
        <v>6</v>
      </c>
      <c r="AM536" s="346">
        <v>8</v>
      </c>
      <c r="AN536" s="346">
        <v>5</v>
      </c>
      <c r="AO536" s="373"/>
      <c r="AP536" s="348" t="s">
        <v>430</v>
      </c>
      <c r="AQ536" s="348" t="s">
        <v>430</v>
      </c>
      <c r="AR536" s="348" t="s">
        <v>430</v>
      </c>
      <c r="AS536" s="348" t="s">
        <v>430</v>
      </c>
      <c r="AT536" s="348">
        <v>26.15</v>
      </c>
      <c r="AU536" s="351"/>
      <c r="AV536" s="346" t="s">
        <v>430</v>
      </c>
      <c r="AW536" s="346" t="s">
        <v>430</v>
      </c>
      <c r="AX536" s="346" t="s">
        <v>430</v>
      </c>
      <c r="AY536" s="346" t="s">
        <v>430</v>
      </c>
      <c r="AZ536" s="346">
        <v>7</v>
      </c>
      <c r="BA536" s="362"/>
      <c r="BB536" s="348">
        <v>17.8376614849692</v>
      </c>
      <c r="BC536" s="375">
        <v>1.1504634483856599</v>
      </c>
      <c r="BD536" s="375">
        <v>5.9796179786107302E-2</v>
      </c>
      <c r="BE536" s="375">
        <v>0.33976219187906398</v>
      </c>
      <c r="BF536" s="374"/>
      <c r="BG536" s="348">
        <v>45.288899999999998</v>
      </c>
      <c r="BH536" s="348">
        <v>18.702999999999999</v>
      </c>
      <c r="BI536" s="348">
        <v>30.776499999999999</v>
      </c>
      <c r="BJ536" s="348">
        <v>5.2316000000000003</v>
      </c>
      <c r="BK536" s="373"/>
      <c r="BL536" s="372" t="s">
        <v>3191</v>
      </c>
      <c r="BM536" s="372" t="s">
        <v>3192</v>
      </c>
      <c r="BN536" s="372" t="s">
        <v>3193</v>
      </c>
      <c r="BO536" s="372" t="s">
        <v>3194</v>
      </c>
      <c r="BP536" s="372" t="s">
        <v>3195</v>
      </c>
      <c r="BQ536" s="373"/>
      <c r="BR536" s="354" t="s">
        <v>443</v>
      </c>
    </row>
    <row r="537" spans="1:70" s="428" customFormat="1" x14ac:dyDescent="0.25">
      <c r="A537" s="345" t="s">
        <v>4018</v>
      </c>
      <c r="B537" s="373"/>
      <c r="C537" s="719">
        <v>42035</v>
      </c>
      <c r="D537" s="373"/>
      <c r="E537" s="346">
        <v>1363.08</v>
      </c>
      <c r="F537" s="373"/>
      <c r="G537" s="347">
        <v>44.89</v>
      </c>
      <c r="H537" s="374"/>
      <c r="I537" s="348">
        <v>0.40260000000000001</v>
      </c>
      <c r="J537" s="348">
        <v>0.51500000000000001</v>
      </c>
      <c r="K537" s="348">
        <v>6.9573999999999998</v>
      </c>
      <c r="L537" s="348">
        <v>13.33</v>
      </c>
      <c r="M537" s="348">
        <v>20.1874</v>
      </c>
      <c r="N537" s="350">
        <v>27.1311</v>
      </c>
      <c r="O537" s="348">
        <v>11.9156</v>
      </c>
      <c r="P537" s="348">
        <v>23.655799999999999</v>
      </c>
      <c r="Q537" s="348">
        <v>17.0412</v>
      </c>
      <c r="R537" s="348">
        <v>14.6668</v>
      </c>
      <c r="S537" s="348">
        <v>9.3011999999999997</v>
      </c>
      <c r="T537" s="348">
        <v>30.646100000000001</v>
      </c>
      <c r="U537" s="348">
        <v>21.653099999999998</v>
      </c>
      <c r="V537" s="348">
        <v>26.843699999999998</v>
      </c>
      <c r="W537" s="348">
        <v>5.1288</v>
      </c>
      <c r="X537" s="348">
        <v>13.8727</v>
      </c>
      <c r="Y537" s="374"/>
      <c r="Z537" s="346">
        <v>2</v>
      </c>
      <c r="AA537" s="346">
        <v>3</v>
      </c>
      <c r="AB537" s="346">
        <v>2</v>
      </c>
      <c r="AC537" s="346">
        <v>2</v>
      </c>
      <c r="AD537" s="346">
        <v>3</v>
      </c>
      <c r="AE537" s="346">
        <v>1</v>
      </c>
      <c r="AF537" s="346">
        <v>1</v>
      </c>
      <c r="AG537" s="346">
        <v>1</v>
      </c>
      <c r="AH537" s="346">
        <v>2</v>
      </c>
      <c r="AI537" s="346">
        <v>1</v>
      </c>
      <c r="AJ537" s="346">
        <v>1</v>
      </c>
      <c r="AK537" s="346">
        <v>3</v>
      </c>
      <c r="AL537" s="346">
        <v>1</v>
      </c>
      <c r="AM537" s="346">
        <v>1</v>
      </c>
      <c r="AN537" s="346">
        <v>2</v>
      </c>
      <c r="AO537" s="373"/>
      <c r="AP537" s="348">
        <v>17.3</v>
      </c>
      <c r="AQ537" s="348">
        <v>20.61</v>
      </c>
      <c r="AR537" s="348">
        <v>21.24</v>
      </c>
      <c r="AS537" s="348">
        <v>21.36</v>
      </c>
      <c r="AT537" s="348">
        <v>40.74</v>
      </c>
      <c r="AU537" s="351"/>
      <c r="AV537" s="346">
        <v>1</v>
      </c>
      <c r="AW537" s="346">
        <v>2</v>
      </c>
      <c r="AX537" s="346">
        <v>2</v>
      </c>
      <c r="AY537" s="346">
        <v>1</v>
      </c>
      <c r="AZ537" s="346">
        <v>1</v>
      </c>
      <c r="BA537" s="362"/>
      <c r="BB537" s="348">
        <v>15.009355165481301</v>
      </c>
      <c r="BC537" s="375">
        <v>1.0228669869757101</v>
      </c>
      <c r="BD537" s="375">
        <v>9.1991522996969194E-2</v>
      </c>
      <c r="BE537" s="375">
        <v>0.47676779083679499</v>
      </c>
      <c r="BF537" s="374"/>
      <c r="BG537" s="348">
        <v>36.087200000000003</v>
      </c>
      <c r="BH537" s="348">
        <v>27.0579</v>
      </c>
      <c r="BI537" s="348">
        <v>30.476700000000001</v>
      </c>
      <c r="BJ537" s="348">
        <v>6.3781999999999996</v>
      </c>
      <c r="BK537" s="373"/>
      <c r="BL537" s="372" t="s">
        <v>3197</v>
      </c>
      <c r="BM537" s="372" t="s">
        <v>3198</v>
      </c>
      <c r="BN537" s="372" t="s">
        <v>3199</v>
      </c>
      <c r="BO537" s="372" t="s">
        <v>3200</v>
      </c>
      <c r="BP537" s="372" t="s">
        <v>3201</v>
      </c>
      <c r="BQ537" s="373"/>
      <c r="BR537" s="354" t="s">
        <v>476</v>
      </c>
    </row>
    <row r="538" spans="1:70" s="428" customFormat="1" x14ac:dyDescent="0.25">
      <c r="A538" s="345" t="s">
        <v>4019</v>
      </c>
      <c r="B538" s="373"/>
      <c r="C538" s="719">
        <v>45471</v>
      </c>
      <c r="D538" s="373"/>
      <c r="E538" s="346">
        <v>851.59</v>
      </c>
      <c r="F538" s="373"/>
      <c r="G538" s="347">
        <v>11.6586</v>
      </c>
      <c r="H538" s="374"/>
      <c r="I538" s="348">
        <v>0.15029999999999999</v>
      </c>
      <c r="J538" s="348">
        <v>-0.75929999999999997</v>
      </c>
      <c r="K538" s="348">
        <v>4.0667999999999997</v>
      </c>
      <c r="L538" s="348">
        <v>4.8331999999999997</v>
      </c>
      <c r="M538" s="348">
        <v>10.890700000000001</v>
      </c>
      <c r="N538" s="350">
        <v>18.209</v>
      </c>
      <c r="O538" s="348">
        <v>8.4998000000000005</v>
      </c>
      <c r="P538" s="348" t="s">
        <v>430</v>
      </c>
      <c r="Q538" s="348" t="s">
        <v>430</v>
      </c>
      <c r="R538" s="348" t="s">
        <v>430</v>
      </c>
      <c r="S538" s="348">
        <v>5.4638</v>
      </c>
      <c r="T538" s="348">
        <v>19.563099999999999</v>
      </c>
      <c r="U538" s="348">
        <v>12.7437</v>
      </c>
      <c r="V538" s="348">
        <v>18.349399999999999</v>
      </c>
      <c r="W538" s="348">
        <v>2.5238</v>
      </c>
      <c r="X538" s="348">
        <v>7.4157000000000002</v>
      </c>
      <c r="Y538" s="374"/>
      <c r="Z538" s="346">
        <v>8</v>
      </c>
      <c r="AA538" s="346">
        <v>11</v>
      </c>
      <c r="AB538" s="346">
        <v>5</v>
      </c>
      <c r="AC538" s="346">
        <v>12</v>
      </c>
      <c r="AD538" s="346">
        <v>8</v>
      </c>
      <c r="AE538" s="346">
        <v>6</v>
      </c>
      <c r="AF538" s="346">
        <v>5</v>
      </c>
      <c r="AG538" s="346" t="s">
        <v>430</v>
      </c>
      <c r="AH538" s="346" t="s">
        <v>430</v>
      </c>
      <c r="AI538" s="346" t="s">
        <v>430</v>
      </c>
      <c r="AJ538" s="346">
        <v>6</v>
      </c>
      <c r="AK538" s="346">
        <v>12</v>
      </c>
      <c r="AL538" s="346">
        <v>8</v>
      </c>
      <c r="AM538" s="346">
        <v>4</v>
      </c>
      <c r="AN538" s="346">
        <v>8</v>
      </c>
      <c r="AO538" s="373"/>
      <c r="AP538" s="348" t="s">
        <v>430</v>
      </c>
      <c r="AQ538" s="348" t="s">
        <v>430</v>
      </c>
      <c r="AR538" s="348" t="s">
        <v>430</v>
      </c>
      <c r="AS538" s="348" t="s">
        <v>430</v>
      </c>
      <c r="AT538" s="348">
        <v>23.02</v>
      </c>
      <c r="AU538" s="351"/>
      <c r="AV538" s="346" t="s">
        <v>430</v>
      </c>
      <c r="AW538" s="346" t="s">
        <v>430</v>
      </c>
      <c r="AX538" s="346" t="s">
        <v>430</v>
      </c>
      <c r="AY538" s="346" t="s">
        <v>430</v>
      </c>
      <c r="AZ538" s="346">
        <v>8</v>
      </c>
      <c r="BA538" s="362"/>
      <c r="BB538" s="348">
        <v>12.9663492630488</v>
      </c>
      <c r="BC538" s="375">
        <v>0.89412642296701395</v>
      </c>
      <c r="BD538" s="375">
        <v>2.15281409706366E-2</v>
      </c>
      <c r="BE538" s="375">
        <v>5.9978954777709897E-2</v>
      </c>
      <c r="BF538" s="374"/>
      <c r="BG538" s="348">
        <v>56.652200000000001</v>
      </c>
      <c r="BH538" s="348">
        <v>22.66</v>
      </c>
      <c r="BI538" s="348">
        <v>16.988900000000001</v>
      </c>
      <c r="BJ538" s="348">
        <v>3.6989000000000001</v>
      </c>
      <c r="BK538" s="373"/>
      <c r="BL538" s="372" t="s">
        <v>3203</v>
      </c>
      <c r="BM538" s="372" t="s">
        <v>3204</v>
      </c>
      <c r="BN538" s="372" t="s">
        <v>3205</v>
      </c>
      <c r="BO538" s="372" t="s">
        <v>3206</v>
      </c>
      <c r="BP538" s="372" t="s">
        <v>3207</v>
      </c>
      <c r="BQ538" s="373"/>
      <c r="BR538" s="354" t="s">
        <v>443</v>
      </c>
    </row>
    <row r="539" spans="1:70" s="428" customFormat="1" x14ac:dyDescent="0.25">
      <c r="A539" s="345" t="s">
        <v>4020</v>
      </c>
      <c r="B539" s="373"/>
      <c r="C539" s="719">
        <v>45576</v>
      </c>
      <c r="D539" s="373"/>
      <c r="E539" s="346">
        <v>787.50900000000001</v>
      </c>
      <c r="F539" s="373"/>
      <c r="G539" s="347">
        <v>11.9673</v>
      </c>
      <c r="H539" s="374"/>
      <c r="I539" s="348">
        <v>4.5999999999999999E-2</v>
      </c>
      <c r="J539" s="348">
        <v>-0.60550000000000004</v>
      </c>
      <c r="K539" s="348">
        <v>2.7526999999999999</v>
      </c>
      <c r="L539" s="348">
        <v>8.1242000000000001</v>
      </c>
      <c r="M539" s="348">
        <v>14.9862</v>
      </c>
      <c r="N539" s="350">
        <v>19.638300000000001</v>
      </c>
      <c r="O539" s="348" t="s">
        <v>430</v>
      </c>
      <c r="P539" s="348" t="s">
        <v>430</v>
      </c>
      <c r="Q539" s="348" t="s">
        <v>430</v>
      </c>
      <c r="R539" s="348" t="s">
        <v>430</v>
      </c>
      <c r="S539" s="348">
        <v>2.617</v>
      </c>
      <c r="T539" s="348">
        <v>27.0657</v>
      </c>
      <c r="U539" s="348">
        <v>17.759399999999999</v>
      </c>
      <c r="V539" s="348">
        <v>18.3019</v>
      </c>
      <c r="W539" s="348">
        <v>1.2222</v>
      </c>
      <c r="X539" s="348">
        <v>10.151199999999999</v>
      </c>
      <c r="Y539" s="374"/>
      <c r="Z539" s="346">
        <v>11</v>
      </c>
      <c r="AA539" s="346">
        <v>9</v>
      </c>
      <c r="AB539" s="346">
        <v>11</v>
      </c>
      <c r="AC539" s="346">
        <v>8</v>
      </c>
      <c r="AD539" s="346">
        <v>4</v>
      </c>
      <c r="AE539" s="346">
        <v>3</v>
      </c>
      <c r="AF539" s="346" t="s">
        <v>430</v>
      </c>
      <c r="AG539" s="346" t="s">
        <v>430</v>
      </c>
      <c r="AH539" s="346" t="s">
        <v>430</v>
      </c>
      <c r="AI539" s="346" t="s">
        <v>430</v>
      </c>
      <c r="AJ539" s="346">
        <v>11</v>
      </c>
      <c r="AK539" s="346">
        <v>4</v>
      </c>
      <c r="AL539" s="346">
        <v>3</v>
      </c>
      <c r="AM539" s="346">
        <v>5</v>
      </c>
      <c r="AN539" s="346">
        <v>10</v>
      </c>
      <c r="AO539" s="373"/>
      <c r="AP539" s="348" t="s">
        <v>430</v>
      </c>
      <c r="AQ539" s="348" t="s">
        <v>430</v>
      </c>
      <c r="AR539" s="348" t="s">
        <v>430</v>
      </c>
      <c r="AS539" s="348" t="s">
        <v>430</v>
      </c>
      <c r="AT539" s="348">
        <v>28.69</v>
      </c>
      <c r="AU539" s="351"/>
      <c r="AV539" s="346" t="s">
        <v>430</v>
      </c>
      <c r="AW539" s="346" t="s">
        <v>430</v>
      </c>
      <c r="AX539" s="346" t="s">
        <v>430</v>
      </c>
      <c r="AY539" s="346" t="s">
        <v>430</v>
      </c>
      <c r="AZ539" s="346">
        <v>6</v>
      </c>
      <c r="BA539" s="362"/>
      <c r="BB539" s="348">
        <v>18.518997853518599</v>
      </c>
      <c r="BC539" s="375">
        <v>1.14169174679809</v>
      </c>
      <c r="BD539" s="375">
        <v>2.7686398892535002E-2</v>
      </c>
      <c r="BE539" s="375">
        <v>0.363234249810439</v>
      </c>
      <c r="BF539" s="374"/>
      <c r="BG539" s="348">
        <v>34.401800000000001</v>
      </c>
      <c r="BH539" s="348">
        <v>13.3422</v>
      </c>
      <c r="BI539" s="348">
        <v>42.421300000000002</v>
      </c>
      <c r="BJ539" s="348">
        <v>9.8346999999999998</v>
      </c>
      <c r="BK539" s="373"/>
      <c r="BL539" s="372" t="s">
        <v>3209</v>
      </c>
      <c r="BM539" s="372" t="s">
        <v>3210</v>
      </c>
      <c r="BN539" s="372" t="s">
        <v>3211</v>
      </c>
      <c r="BO539" s="372" t="s">
        <v>3212</v>
      </c>
      <c r="BP539" s="372" t="s">
        <v>3213</v>
      </c>
      <c r="BQ539" s="373"/>
      <c r="BR539" s="354" t="s">
        <v>476</v>
      </c>
    </row>
    <row r="540" spans="1:70" s="428" customFormat="1" x14ac:dyDescent="0.25">
      <c r="A540" s="345" t="s">
        <v>4021</v>
      </c>
      <c r="B540" s="373"/>
      <c r="C540" s="719">
        <v>45152</v>
      </c>
      <c r="D540" s="373"/>
      <c r="E540" s="346">
        <v>738.31399999999996</v>
      </c>
      <c r="F540" s="373"/>
      <c r="G540" s="347">
        <v>17.482299999999999</v>
      </c>
      <c r="H540" s="374"/>
      <c r="I540" s="348">
        <v>0.38179999999999997</v>
      </c>
      <c r="J540" s="348">
        <v>0.21779999999999999</v>
      </c>
      <c r="K540" s="348">
        <v>-2.0215000000000001</v>
      </c>
      <c r="L540" s="348">
        <v>8.1926000000000005</v>
      </c>
      <c r="M540" s="348">
        <v>20.645800000000001</v>
      </c>
      <c r="N540" s="350">
        <v>17.883099999999999</v>
      </c>
      <c r="O540" s="348">
        <v>0.1123</v>
      </c>
      <c r="P540" s="348">
        <v>20.1632</v>
      </c>
      <c r="Q540" s="348" t="s">
        <v>430</v>
      </c>
      <c r="R540" s="348" t="s">
        <v>430</v>
      </c>
      <c r="S540" s="348">
        <v>0.1656</v>
      </c>
      <c r="T540" s="348">
        <v>36.956000000000003</v>
      </c>
      <c r="U540" s="348">
        <v>16.357099999999999</v>
      </c>
      <c r="V540" s="348">
        <v>17.7608</v>
      </c>
      <c r="W540" s="348">
        <v>-0.27489999999999998</v>
      </c>
      <c r="X540" s="348">
        <v>20.324100000000001</v>
      </c>
      <c r="Y540" s="374"/>
      <c r="Z540" s="346">
        <v>3</v>
      </c>
      <c r="AA540" s="346">
        <v>5</v>
      </c>
      <c r="AB540" s="346">
        <v>12</v>
      </c>
      <c r="AC540" s="346">
        <v>7</v>
      </c>
      <c r="AD540" s="346">
        <v>1</v>
      </c>
      <c r="AE540" s="346">
        <v>7</v>
      </c>
      <c r="AF540" s="346">
        <v>11</v>
      </c>
      <c r="AG540" s="346">
        <v>4</v>
      </c>
      <c r="AH540" s="346" t="s">
        <v>430</v>
      </c>
      <c r="AI540" s="346" t="s">
        <v>430</v>
      </c>
      <c r="AJ540" s="346">
        <v>12</v>
      </c>
      <c r="AK540" s="346">
        <v>1</v>
      </c>
      <c r="AL540" s="346">
        <v>5</v>
      </c>
      <c r="AM540" s="346">
        <v>7</v>
      </c>
      <c r="AN540" s="346">
        <v>12</v>
      </c>
      <c r="AO540" s="373"/>
      <c r="AP540" s="348" t="s">
        <v>430</v>
      </c>
      <c r="AQ540" s="348" t="s">
        <v>430</v>
      </c>
      <c r="AR540" s="348" t="s">
        <v>430</v>
      </c>
      <c r="AS540" s="348">
        <v>12.36</v>
      </c>
      <c r="AT540" s="348">
        <v>30.38</v>
      </c>
      <c r="AU540" s="351"/>
      <c r="AV540" s="346" t="s">
        <v>430</v>
      </c>
      <c r="AW540" s="346" t="s">
        <v>430</v>
      </c>
      <c r="AX540" s="346" t="s">
        <v>430</v>
      </c>
      <c r="AY540" s="346">
        <v>4</v>
      </c>
      <c r="AZ540" s="346">
        <v>3</v>
      </c>
      <c r="BA540" s="362"/>
      <c r="BB540" s="348">
        <v>20.086972456397898</v>
      </c>
      <c r="BC540" s="375">
        <v>1.2289275239364901</v>
      </c>
      <c r="BD540" s="375">
        <v>6.2861908265137406E-2</v>
      </c>
      <c r="BE540" s="375">
        <v>0.241030036140019</v>
      </c>
      <c r="BF540" s="374"/>
      <c r="BG540" s="348">
        <v>26.062000000000001</v>
      </c>
      <c r="BH540" s="348">
        <v>19.550999999999998</v>
      </c>
      <c r="BI540" s="348">
        <v>36.889299999999999</v>
      </c>
      <c r="BJ540" s="348">
        <v>17.497699999999998</v>
      </c>
      <c r="BK540" s="373"/>
      <c r="BL540" s="372" t="s">
        <v>3215</v>
      </c>
      <c r="BM540" s="372" t="s">
        <v>3216</v>
      </c>
      <c r="BN540" s="372" t="s">
        <v>3217</v>
      </c>
      <c r="BO540" s="372" t="s">
        <v>3218</v>
      </c>
      <c r="BP540" s="372" t="s">
        <v>3219</v>
      </c>
      <c r="BQ540" s="373"/>
      <c r="BR540" s="354" t="s">
        <v>548</v>
      </c>
    </row>
    <row r="541" spans="1:70" s="428" customFormat="1" x14ac:dyDescent="0.25">
      <c r="A541" s="345" t="s">
        <v>4022</v>
      </c>
      <c r="B541" s="373"/>
      <c r="C541" s="719">
        <v>45518</v>
      </c>
      <c r="D541" s="373"/>
      <c r="E541" s="346">
        <v>752.83</v>
      </c>
      <c r="F541" s="373"/>
      <c r="G541" s="347">
        <v>12.39</v>
      </c>
      <c r="H541" s="374"/>
      <c r="I541" s="348">
        <v>0.56820000000000004</v>
      </c>
      <c r="J541" s="348">
        <v>1.4742</v>
      </c>
      <c r="K541" s="348">
        <v>8.2096</v>
      </c>
      <c r="L541" s="348">
        <v>15.902699999999999</v>
      </c>
      <c r="M541" s="348">
        <v>20.642600000000002</v>
      </c>
      <c r="N541" s="350">
        <v>18.791899999999998</v>
      </c>
      <c r="O541" s="348">
        <v>10.812799999999999</v>
      </c>
      <c r="P541" s="348" t="s">
        <v>430</v>
      </c>
      <c r="Q541" s="348" t="s">
        <v>430</v>
      </c>
      <c r="R541" s="348" t="s">
        <v>430</v>
      </c>
      <c r="S541" s="348">
        <v>9.2592999999999996</v>
      </c>
      <c r="T541" s="348">
        <v>32.939900000000002</v>
      </c>
      <c r="U541" s="348">
        <v>21.5898</v>
      </c>
      <c r="V541" s="348">
        <v>19.825900000000001</v>
      </c>
      <c r="W541" s="348">
        <v>5.2675999999999998</v>
      </c>
      <c r="X541" s="348">
        <v>11.213200000000001</v>
      </c>
      <c r="Y541" s="374"/>
      <c r="Z541" s="346">
        <v>1</v>
      </c>
      <c r="AA541" s="346">
        <v>1</v>
      </c>
      <c r="AB541" s="346">
        <v>1</v>
      </c>
      <c r="AC541" s="346">
        <v>1</v>
      </c>
      <c r="AD541" s="346">
        <v>2</v>
      </c>
      <c r="AE541" s="346">
        <v>5</v>
      </c>
      <c r="AF541" s="346">
        <v>2</v>
      </c>
      <c r="AG541" s="346" t="s">
        <v>430</v>
      </c>
      <c r="AH541" s="346" t="s">
        <v>430</v>
      </c>
      <c r="AI541" s="346" t="s">
        <v>430</v>
      </c>
      <c r="AJ541" s="346">
        <v>2</v>
      </c>
      <c r="AK541" s="346">
        <v>2</v>
      </c>
      <c r="AL541" s="346">
        <v>2</v>
      </c>
      <c r="AM541" s="346">
        <v>3</v>
      </c>
      <c r="AN541" s="346">
        <v>1</v>
      </c>
      <c r="AO541" s="373"/>
      <c r="AP541" s="348" t="s">
        <v>430</v>
      </c>
      <c r="AQ541" s="348" t="s">
        <v>430</v>
      </c>
      <c r="AR541" s="348" t="s">
        <v>430</v>
      </c>
      <c r="AS541" s="348" t="s">
        <v>430</v>
      </c>
      <c r="AT541" s="348">
        <v>39.36</v>
      </c>
      <c r="AU541" s="351"/>
      <c r="AV541" s="346" t="s">
        <v>430</v>
      </c>
      <c r="AW541" s="346" t="s">
        <v>430</v>
      </c>
      <c r="AX541" s="346" t="s">
        <v>430</v>
      </c>
      <c r="AY541" s="346" t="s">
        <v>430</v>
      </c>
      <c r="AZ541" s="346">
        <v>2</v>
      </c>
      <c r="BA541" s="362"/>
      <c r="BB541" s="348">
        <v>17.107247172527298</v>
      </c>
      <c r="BC541" s="375">
        <v>1.0603293310066999</v>
      </c>
      <c r="BD541" s="375">
        <v>3.1006002108095499E-2</v>
      </c>
      <c r="BE541" s="375">
        <v>0.40041793842554102</v>
      </c>
      <c r="BF541" s="374"/>
      <c r="BG541" s="348">
        <v>46.837800000000001</v>
      </c>
      <c r="BH541" s="348">
        <v>11.9039</v>
      </c>
      <c r="BI541" s="348">
        <v>37.195599999999999</v>
      </c>
      <c r="BJ541" s="348">
        <v>4.0627000000000004</v>
      </c>
      <c r="BK541" s="373"/>
      <c r="BL541" s="372" t="s">
        <v>3221</v>
      </c>
      <c r="BM541" s="372" t="s">
        <v>3222</v>
      </c>
      <c r="BN541" s="372" t="s">
        <v>3223</v>
      </c>
      <c r="BO541" s="372" t="s">
        <v>3224</v>
      </c>
      <c r="BP541" s="372" t="s">
        <v>3225</v>
      </c>
      <c r="BQ541" s="373"/>
      <c r="BR541" s="354" t="s">
        <v>611</v>
      </c>
    </row>
    <row r="542" spans="1:70" s="428" customFormat="1" x14ac:dyDescent="0.25">
      <c r="A542" s="345" t="s">
        <v>4023</v>
      </c>
      <c r="B542" s="373"/>
      <c r="C542" s="719">
        <v>45512</v>
      </c>
      <c r="D542" s="373"/>
      <c r="E542" s="346">
        <v>696.76</v>
      </c>
      <c r="F542" s="373"/>
      <c r="G542" s="347">
        <v>12.1357</v>
      </c>
      <c r="H542" s="374"/>
      <c r="I542" s="348">
        <v>-3.95E-2</v>
      </c>
      <c r="J542" s="348">
        <v>-0.90880000000000005</v>
      </c>
      <c r="K542" s="348">
        <v>3.4586999999999999</v>
      </c>
      <c r="L542" s="348">
        <v>7.2712000000000003</v>
      </c>
      <c r="M542" s="348">
        <v>10.0434</v>
      </c>
      <c r="N542" s="350">
        <v>6.7352999999999996</v>
      </c>
      <c r="O542" s="348">
        <v>8.8396000000000008</v>
      </c>
      <c r="P542" s="348" t="s">
        <v>430</v>
      </c>
      <c r="Q542" s="348" t="s">
        <v>430</v>
      </c>
      <c r="R542" s="348" t="s">
        <v>430</v>
      </c>
      <c r="S542" s="348">
        <v>3.6221000000000001</v>
      </c>
      <c r="T542" s="348">
        <v>20.5565</v>
      </c>
      <c r="U542" s="348">
        <v>6.4375999999999998</v>
      </c>
      <c r="V542" s="348">
        <v>3.9834000000000001</v>
      </c>
      <c r="W542" s="348">
        <v>3.1675</v>
      </c>
      <c r="X542" s="348">
        <v>9.9899000000000004</v>
      </c>
      <c r="Y542" s="374"/>
      <c r="Z542" s="346">
        <v>12</v>
      </c>
      <c r="AA542" s="346">
        <v>12</v>
      </c>
      <c r="AB542" s="346">
        <v>8</v>
      </c>
      <c r="AC542" s="346">
        <v>10</v>
      </c>
      <c r="AD542" s="346">
        <v>9</v>
      </c>
      <c r="AE542" s="346">
        <v>12</v>
      </c>
      <c r="AF542" s="346">
        <v>4</v>
      </c>
      <c r="AG542" s="346" t="s">
        <v>430</v>
      </c>
      <c r="AH542" s="346" t="s">
        <v>430</v>
      </c>
      <c r="AI542" s="346" t="s">
        <v>430</v>
      </c>
      <c r="AJ542" s="346">
        <v>9</v>
      </c>
      <c r="AK542" s="346">
        <v>11</v>
      </c>
      <c r="AL542" s="346">
        <v>12</v>
      </c>
      <c r="AM542" s="346">
        <v>12</v>
      </c>
      <c r="AN542" s="346">
        <v>6</v>
      </c>
      <c r="AO542" s="373"/>
      <c r="AP542" s="348" t="s">
        <v>430</v>
      </c>
      <c r="AQ542" s="348" t="s">
        <v>430</v>
      </c>
      <c r="AR542" s="348" t="s">
        <v>430</v>
      </c>
      <c r="AS542" s="348" t="s">
        <v>430</v>
      </c>
      <c r="AT542" s="348">
        <v>14.26</v>
      </c>
      <c r="AU542" s="351"/>
      <c r="AV542" s="346" t="s">
        <v>430</v>
      </c>
      <c r="AW542" s="346" t="s">
        <v>430</v>
      </c>
      <c r="AX542" s="346" t="s">
        <v>430</v>
      </c>
      <c r="AY542" s="346" t="s">
        <v>430</v>
      </c>
      <c r="AZ542" s="346">
        <v>12</v>
      </c>
      <c r="BA542" s="362"/>
      <c r="BB542" s="348">
        <v>19.491873485439399</v>
      </c>
      <c r="BC542" s="375">
        <v>1.0774760155941601</v>
      </c>
      <c r="BD542" s="375">
        <v>2.1396334756848E-2</v>
      </c>
      <c r="BE542" s="375">
        <v>0.284942852463893</v>
      </c>
      <c r="BF542" s="374"/>
      <c r="BG542" s="348">
        <v>46.810499999999998</v>
      </c>
      <c r="BH542" s="348">
        <v>24.499400000000001</v>
      </c>
      <c r="BI542" s="348">
        <v>23.889199999999999</v>
      </c>
      <c r="BJ542" s="348">
        <v>4.8009000000000004</v>
      </c>
      <c r="BK542" s="373"/>
      <c r="BL542" s="372" t="s">
        <v>3227</v>
      </c>
      <c r="BM542" s="372" t="s">
        <v>3228</v>
      </c>
      <c r="BN542" s="372" t="s">
        <v>3229</v>
      </c>
      <c r="BO542" s="372" t="s">
        <v>3230</v>
      </c>
      <c r="BP542" s="372" t="s">
        <v>3231</v>
      </c>
      <c r="BQ542" s="373"/>
      <c r="BR542" s="354" t="s">
        <v>476</v>
      </c>
    </row>
    <row r="543" spans="1:70" s="428" customFormat="1" x14ac:dyDescent="0.25">
      <c r="A543" s="345" t="s">
        <v>4024</v>
      </c>
      <c r="B543" s="373"/>
      <c r="C543" s="719">
        <v>45467</v>
      </c>
      <c r="D543" s="373"/>
      <c r="E543" s="346">
        <v>680.27</v>
      </c>
      <c r="F543" s="373"/>
      <c r="G543" s="347">
        <v>11.198499999999999</v>
      </c>
      <c r="H543" s="374"/>
      <c r="I543" s="348">
        <v>8.0399999999999999E-2</v>
      </c>
      <c r="J543" s="348">
        <v>0.10730000000000001</v>
      </c>
      <c r="K543" s="348">
        <v>3.4464999999999999</v>
      </c>
      <c r="L543" s="348">
        <v>7.9622999999999999</v>
      </c>
      <c r="M543" s="348">
        <v>9.9087999999999994</v>
      </c>
      <c r="N543" s="350">
        <v>12.691599999999999</v>
      </c>
      <c r="O543" s="348">
        <v>4.7845000000000004</v>
      </c>
      <c r="P543" s="348" t="s">
        <v>430</v>
      </c>
      <c r="Q543" s="348" t="s">
        <v>430</v>
      </c>
      <c r="R543" s="348" t="s">
        <v>430</v>
      </c>
      <c r="S543" s="348">
        <v>3.8233999999999999</v>
      </c>
      <c r="T543" s="348">
        <v>20.8597</v>
      </c>
      <c r="U543" s="348">
        <v>9.4191000000000003</v>
      </c>
      <c r="V543" s="348">
        <v>12.270200000000001</v>
      </c>
      <c r="W543" s="348">
        <v>2.6086</v>
      </c>
      <c r="X543" s="348">
        <v>5.3901000000000003</v>
      </c>
      <c r="Y543" s="374"/>
      <c r="Z543" s="346">
        <v>10</v>
      </c>
      <c r="AA543" s="346">
        <v>6</v>
      </c>
      <c r="AB543" s="346">
        <v>9</v>
      </c>
      <c r="AC543" s="346">
        <v>9</v>
      </c>
      <c r="AD543" s="346">
        <v>10</v>
      </c>
      <c r="AE543" s="346">
        <v>10</v>
      </c>
      <c r="AF543" s="346">
        <v>10</v>
      </c>
      <c r="AG543" s="346" t="s">
        <v>430</v>
      </c>
      <c r="AH543" s="346" t="s">
        <v>430</v>
      </c>
      <c r="AI543" s="346" t="s">
        <v>430</v>
      </c>
      <c r="AJ543" s="346">
        <v>8</v>
      </c>
      <c r="AK543" s="346">
        <v>10</v>
      </c>
      <c r="AL543" s="346">
        <v>10</v>
      </c>
      <c r="AM543" s="346">
        <v>10</v>
      </c>
      <c r="AN543" s="346">
        <v>7</v>
      </c>
      <c r="AO543" s="373"/>
      <c r="AP543" s="348" t="s">
        <v>430</v>
      </c>
      <c r="AQ543" s="348" t="s">
        <v>430</v>
      </c>
      <c r="AR543" s="348" t="s">
        <v>430</v>
      </c>
      <c r="AS543" s="348" t="s">
        <v>430</v>
      </c>
      <c r="AT543" s="348">
        <v>19.940000000000001</v>
      </c>
      <c r="AU543" s="351"/>
      <c r="AV543" s="346" t="s">
        <v>430</v>
      </c>
      <c r="AW543" s="346" t="s">
        <v>430</v>
      </c>
      <c r="AX543" s="346" t="s">
        <v>430</v>
      </c>
      <c r="AY543" s="346" t="s">
        <v>430</v>
      </c>
      <c r="AZ543" s="346">
        <v>10</v>
      </c>
      <c r="BA543" s="362"/>
      <c r="BB543" s="348">
        <v>13.963484646456701</v>
      </c>
      <c r="BC543" s="375">
        <v>0.96693415417819695</v>
      </c>
      <c r="BD543" s="375">
        <v>7.4784655860185602E-3</v>
      </c>
      <c r="BE543" s="375">
        <v>-0.13258315708677401</v>
      </c>
      <c r="BF543" s="374"/>
      <c r="BG543" s="348">
        <v>40.979700000000001</v>
      </c>
      <c r="BH543" s="348">
        <v>14.522600000000001</v>
      </c>
      <c r="BI543" s="348">
        <v>37.5762</v>
      </c>
      <c r="BJ543" s="348">
        <v>6.9215</v>
      </c>
      <c r="BK543" s="373"/>
      <c r="BL543" s="372" t="s">
        <v>3233</v>
      </c>
      <c r="BM543" s="372" t="s">
        <v>3234</v>
      </c>
      <c r="BN543" s="372" t="s">
        <v>3235</v>
      </c>
      <c r="BO543" s="372" t="s">
        <v>3236</v>
      </c>
      <c r="BP543" s="372" t="s">
        <v>3237</v>
      </c>
      <c r="BQ543" s="373"/>
      <c r="BR543" s="354" t="s">
        <v>611</v>
      </c>
    </row>
    <row r="544" spans="1:70" s="428" customFormat="1" x14ac:dyDescent="0.25">
      <c r="A544" s="884" t="s">
        <v>93</v>
      </c>
      <c r="B544" s="402"/>
      <c r="C544" s="724"/>
      <c r="D544" s="402"/>
      <c r="E544" s="403"/>
      <c r="F544" s="402"/>
      <c r="G544" s="404"/>
      <c r="H544" s="406"/>
      <c r="I544" s="405">
        <v>0.25009999999999999</v>
      </c>
      <c r="J544" s="405">
        <v>4.5999999999999999E-3</v>
      </c>
      <c r="K544" s="405">
        <v>4.0705</v>
      </c>
      <c r="L544" s="405">
        <v>9.3360000000000003</v>
      </c>
      <c r="M544" s="405">
        <v>14.071199999999999</v>
      </c>
      <c r="N544" s="407">
        <v>16.886399999999998</v>
      </c>
      <c r="O544" s="405">
        <v>7.6357999999999997</v>
      </c>
      <c r="P544" s="405">
        <v>22.1417</v>
      </c>
      <c r="Q544" s="405">
        <v>19.286200000000001</v>
      </c>
      <c r="R544" s="405">
        <v>14.6668</v>
      </c>
      <c r="S544" s="405">
        <v>5.3872999999999998</v>
      </c>
      <c r="T544" s="405">
        <v>25.601199999999999</v>
      </c>
      <c r="U544" s="405">
        <v>14.4618</v>
      </c>
      <c r="V544" s="405">
        <v>16.296700000000001</v>
      </c>
      <c r="W544" s="405">
        <v>2.8115999999999999</v>
      </c>
      <c r="X544" s="405">
        <v>14.0984</v>
      </c>
      <c r="Y544" s="406"/>
      <c r="Z544" s="403">
        <v>12</v>
      </c>
      <c r="AA544" s="403">
        <v>12</v>
      </c>
      <c r="AB544" s="403">
        <v>12</v>
      </c>
      <c r="AC544" s="403">
        <v>12</v>
      </c>
      <c r="AD544" s="403">
        <v>12</v>
      </c>
      <c r="AE544" s="403">
        <v>12</v>
      </c>
      <c r="AF544" s="403">
        <v>11</v>
      </c>
      <c r="AG544" s="403">
        <v>4</v>
      </c>
      <c r="AH544" s="403">
        <v>2</v>
      </c>
      <c r="AI544" s="403">
        <v>1</v>
      </c>
      <c r="AJ544" s="403">
        <v>12</v>
      </c>
      <c r="AK544" s="403">
        <v>12</v>
      </c>
      <c r="AL544" s="403">
        <v>12</v>
      </c>
      <c r="AM544" s="403">
        <v>12</v>
      </c>
      <c r="AN544" s="403">
        <v>12</v>
      </c>
      <c r="AO544" s="402"/>
      <c r="AP544" s="405">
        <v>17.3</v>
      </c>
      <c r="AQ544" s="405">
        <v>22.29</v>
      </c>
      <c r="AR544" s="405">
        <v>21.285</v>
      </c>
      <c r="AS544" s="405">
        <v>17.0975</v>
      </c>
      <c r="AT544" s="405">
        <v>26.8691666666667</v>
      </c>
      <c r="AU544" s="408"/>
      <c r="AV544" s="403">
        <v>1</v>
      </c>
      <c r="AW544" s="403">
        <v>2</v>
      </c>
      <c r="AX544" s="403">
        <v>2</v>
      </c>
      <c r="AY544" s="403">
        <v>4</v>
      </c>
      <c r="AZ544" s="403">
        <v>12</v>
      </c>
      <c r="BA544" s="409"/>
      <c r="BB544" s="405"/>
      <c r="BC544" s="410"/>
      <c r="BD544" s="410"/>
      <c r="BE544" s="410"/>
      <c r="BF544" s="406"/>
      <c r="BG544" s="405"/>
      <c r="BH544" s="405"/>
      <c r="BI544" s="405"/>
      <c r="BJ544" s="405"/>
      <c r="BK544" s="402"/>
      <c r="BL544" s="401"/>
      <c r="BM544" s="401"/>
      <c r="BN544" s="401"/>
      <c r="BO544" s="401"/>
      <c r="BP544" s="401"/>
      <c r="BQ544" s="402"/>
      <c r="BR544" s="411"/>
    </row>
    <row r="545" spans="1:70" s="428" customFormat="1" x14ac:dyDescent="0.25">
      <c r="A545" s="885" t="s">
        <v>94</v>
      </c>
      <c r="B545" s="373"/>
      <c r="C545" s="719"/>
      <c r="D545" s="373"/>
      <c r="E545" s="346"/>
      <c r="F545" s="373"/>
      <c r="G545" s="347"/>
      <c r="H545" s="374"/>
      <c r="I545" s="348">
        <v>0.56820000000000004</v>
      </c>
      <c r="J545" s="348">
        <v>1.4742</v>
      </c>
      <c r="K545" s="348">
        <v>8.2096</v>
      </c>
      <c r="L545" s="348">
        <v>15.902699999999999</v>
      </c>
      <c r="M545" s="348">
        <v>20.645800000000001</v>
      </c>
      <c r="N545" s="350">
        <v>27.1311</v>
      </c>
      <c r="O545" s="348">
        <v>11.9156</v>
      </c>
      <c r="P545" s="348">
        <v>23.655799999999999</v>
      </c>
      <c r="Q545" s="348">
        <v>21.531199999999998</v>
      </c>
      <c r="R545" s="348">
        <v>14.6668</v>
      </c>
      <c r="S545" s="348">
        <v>9.3011999999999997</v>
      </c>
      <c r="T545" s="348">
        <v>36.956000000000003</v>
      </c>
      <c r="U545" s="348">
        <v>21.653099999999998</v>
      </c>
      <c r="V545" s="348">
        <v>26.843699999999998</v>
      </c>
      <c r="W545" s="348">
        <v>5.2675999999999998</v>
      </c>
      <c r="X545" s="348">
        <v>21.809000000000001</v>
      </c>
      <c r="Y545" s="374"/>
      <c r="Z545" s="346"/>
      <c r="AA545" s="346"/>
      <c r="AB545" s="346"/>
      <c r="AC545" s="346"/>
      <c r="AD545" s="346"/>
      <c r="AE545" s="346"/>
      <c r="AF545" s="346"/>
      <c r="AG545" s="346"/>
      <c r="AH545" s="346"/>
      <c r="AI545" s="346"/>
      <c r="AJ545" s="346"/>
      <c r="AK545" s="346"/>
      <c r="AL545" s="346"/>
      <c r="AM545" s="346"/>
      <c r="AN545" s="346"/>
      <c r="AO545" s="373"/>
      <c r="AP545" s="348">
        <v>17.3</v>
      </c>
      <c r="AQ545" s="348">
        <v>23.97</v>
      </c>
      <c r="AR545" s="348">
        <v>21.33</v>
      </c>
      <c r="AS545" s="348">
        <v>21.36</v>
      </c>
      <c r="AT545" s="348">
        <v>40.74</v>
      </c>
      <c r="AU545" s="351"/>
      <c r="AV545" s="346"/>
      <c r="AW545" s="346"/>
      <c r="AX545" s="346"/>
      <c r="AY545" s="346"/>
      <c r="AZ545" s="346"/>
      <c r="BA545" s="362"/>
      <c r="BB545" s="348"/>
      <c r="BC545" s="375"/>
      <c r="BD545" s="375"/>
      <c r="BE545" s="375"/>
      <c r="BF545" s="374"/>
      <c r="BG545" s="348"/>
      <c r="BH545" s="348"/>
      <c r="BI545" s="348"/>
      <c r="BJ545" s="348"/>
      <c r="BK545" s="373"/>
      <c r="BL545" s="372"/>
      <c r="BM545" s="372"/>
      <c r="BN545" s="372"/>
      <c r="BO545" s="372"/>
      <c r="BP545" s="372"/>
      <c r="BQ545" s="373"/>
      <c r="BR545" s="354"/>
    </row>
    <row r="546" spans="1:70" s="428" customFormat="1" x14ac:dyDescent="0.25">
      <c r="A546" s="885" t="s">
        <v>95</v>
      </c>
      <c r="B546" s="373"/>
      <c r="C546" s="719"/>
      <c r="D546" s="373"/>
      <c r="E546" s="346"/>
      <c r="F546" s="373"/>
      <c r="G546" s="347"/>
      <c r="H546" s="374"/>
      <c r="I546" s="348">
        <v>-3.95E-2</v>
      </c>
      <c r="J546" s="348">
        <v>-0.90880000000000005</v>
      </c>
      <c r="K546" s="348">
        <v>-2.0215000000000001</v>
      </c>
      <c r="L546" s="348">
        <v>4.8331999999999997</v>
      </c>
      <c r="M546" s="348">
        <v>9.4097000000000008</v>
      </c>
      <c r="N546" s="350">
        <v>6.7352999999999996</v>
      </c>
      <c r="O546" s="348">
        <v>0.1123</v>
      </c>
      <c r="P546" s="348">
        <v>20.1632</v>
      </c>
      <c r="Q546" s="348">
        <v>17.0412</v>
      </c>
      <c r="R546" s="348">
        <v>14.6668</v>
      </c>
      <c r="S546" s="348">
        <v>0.1656</v>
      </c>
      <c r="T546" s="348">
        <v>19.563099999999999</v>
      </c>
      <c r="U546" s="348">
        <v>6.4375999999999998</v>
      </c>
      <c r="V546" s="348">
        <v>3.9834000000000001</v>
      </c>
      <c r="W546" s="348">
        <v>-0.27489999999999998</v>
      </c>
      <c r="X546" s="348">
        <v>5.3901000000000003</v>
      </c>
      <c r="Y546" s="374"/>
      <c r="Z546" s="346"/>
      <c r="AA546" s="346"/>
      <c r="AB546" s="346"/>
      <c r="AC546" s="346"/>
      <c r="AD546" s="346"/>
      <c r="AE546" s="346"/>
      <c r="AF546" s="346"/>
      <c r="AG546" s="346"/>
      <c r="AH546" s="346"/>
      <c r="AI546" s="346"/>
      <c r="AJ546" s="346"/>
      <c r="AK546" s="346"/>
      <c r="AL546" s="346"/>
      <c r="AM546" s="346"/>
      <c r="AN546" s="346"/>
      <c r="AO546" s="373"/>
      <c r="AP546" s="348">
        <v>17.3</v>
      </c>
      <c r="AQ546" s="348">
        <v>20.61</v>
      </c>
      <c r="AR546" s="348">
        <v>21.24</v>
      </c>
      <c r="AS546" s="348">
        <v>12.36</v>
      </c>
      <c r="AT546" s="348">
        <v>14.26</v>
      </c>
      <c r="AU546" s="351"/>
      <c r="AV546" s="346"/>
      <c r="AW546" s="346"/>
      <c r="AX546" s="346"/>
      <c r="AY546" s="346"/>
      <c r="AZ546" s="346"/>
      <c r="BA546" s="362"/>
      <c r="BB546" s="348"/>
      <c r="BC546" s="375"/>
      <c r="BD546" s="375"/>
      <c r="BE546" s="375"/>
      <c r="BF546" s="374"/>
      <c r="BG546" s="348"/>
      <c r="BH546" s="348"/>
      <c r="BI546" s="348"/>
      <c r="BJ546" s="348"/>
      <c r="BK546" s="373"/>
      <c r="BL546" s="372"/>
      <c r="BM546" s="372"/>
      <c r="BN546" s="372"/>
      <c r="BO546" s="372"/>
      <c r="BP546" s="372"/>
      <c r="BQ546" s="373"/>
      <c r="BR546" s="354"/>
    </row>
    <row r="547" spans="1:70" s="428" customFormat="1" x14ac:dyDescent="0.25">
      <c r="A547" s="886" t="s">
        <v>96</v>
      </c>
      <c r="B547" s="413"/>
      <c r="C547" s="725"/>
      <c r="D547" s="413"/>
      <c r="E547" s="414"/>
      <c r="F547" s="413"/>
      <c r="G547" s="415"/>
      <c r="H547" s="417"/>
      <c r="I547" s="416">
        <v>0.29704999999999998</v>
      </c>
      <c r="J547" s="416">
        <v>1.9699999999999999E-2</v>
      </c>
      <c r="K547" s="416">
        <v>3.7867500000000001</v>
      </c>
      <c r="L547" s="416">
        <v>8.2170000000000005</v>
      </c>
      <c r="M547" s="416">
        <v>13.917999999999999</v>
      </c>
      <c r="N547" s="418">
        <v>18.046099999999999</v>
      </c>
      <c r="O547" s="416">
        <v>8.3597999999999999</v>
      </c>
      <c r="P547" s="416">
        <v>22.373799999999999</v>
      </c>
      <c r="Q547" s="416">
        <v>19.286200000000001</v>
      </c>
      <c r="R547" s="416">
        <v>14.6668</v>
      </c>
      <c r="S547" s="416">
        <v>5.1238000000000001</v>
      </c>
      <c r="T547" s="416">
        <v>24.4359</v>
      </c>
      <c r="U547" s="416">
        <v>15.2035</v>
      </c>
      <c r="V547" s="416">
        <v>17.9999</v>
      </c>
      <c r="W547" s="416">
        <v>2.8881000000000001</v>
      </c>
      <c r="X547" s="416">
        <v>12.542999999999999</v>
      </c>
      <c r="Y547" s="417"/>
      <c r="Z547" s="414"/>
      <c r="AA547" s="414"/>
      <c r="AB547" s="414"/>
      <c r="AC547" s="414"/>
      <c r="AD547" s="414"/>
      <c r="AE547" s="414"/>
      <c r="AF547" s="414"/>
      <c r="AG547" s="414"/>
      <c r="AH547" s="414"/>
      <c r="AI547" s="414"/>
      <c r="AJ547" s="414"/>
      <c r="AK547" s="414"/>
      <c r="AL547" s="414"/>
      <c r="AM547" s="414"/>
      <c r="AN547" s="414"/>
      <c r="AO547" s="413"/>
      <c r="AP547" s="416">
        <v>17.3</v>
      </c>
      <c r="AQ547" s="416">
        <v>22.29</v>
      </c>
      <c r="AR547" s="416">
        <v>21.28</v>
      </c>
      <c r="AS547" s="416">
        <v>17.34</v>
      </c>
      <c r="AT547" s="416">
        <v>27.42</v>
      </c>
      <c r="AU547" s="419"/>
      <c r="AV547" s="414"/>
      <c r="AW547" s="414"/>
      <c r="AX547" s="414"/>
      <c r="AY547" s="414"/>
      <c r="AZ547" s="414"/>
      <c r="BA547" s="420"/>
      <c r="BB547" s="416"/>
      <c r="BC547" s="421"/>
      <c r="BD547" s="421"/>
      <c r="BE547" s="421"/>
      <c r="BF547" s="417"/>
      <c r="BG547" s="416"/>
      <c r="BH547" s="416"/>
      <c r="BI547" s="416"/>
      <c r="BJ547" s="416"/>
      <c r="BK547" s="413"/>
      <c r="BL547" s="412"/>
      <c r="BM547" s="412"/>
      <c r="BN547" s="412"/>
      <c r="BO547" s="412"/>
      <c r="BP547" s="412"/>
      <c r="BQ547" s="413"/>
      <c r="BR547" s="422"/>
    </row>
    <row r="548" spans="1:70" s="428" customFormat="1" ht="14.5" customHeight="1" x14ac:dyDescent="0.35">
      <c r="A548" s="873" t="s">
        <v>4025</v>
      </c>
      <c r="B548" s="861"/>
      <c r="C548" s="862"/>
      <c r="D548" s="861"/>
      <c r="E548" s="863"/>
      <c r="F548" s="861"/>
      <c r="G548" s="864"/>
      <c r="H548" s="866"/>
      <c r="I548" s="865"/>
      <c r="J548" s="865"/>
      <c r="K548" s="865"/>
      <c r="L548" s="865"/>
      <c r="M548" s="865"/>
      <c r="N548" s="867"/>
      <c r="O548" s="865"/>
      <c r="P548" s="865"/>
      <c r="Q548" s="865"/>
      <c r="R548" s="865"/>
      <c r="S548" s="865"/>
      <c r="T548" s="865"/>
      <c r="U548" s="865"/>
      <c r="V548" s="865"/>
      <c r="W548" s="865"/>
      <c r="X548" s="865"/>
      <c r="Y548" s="866"/>
      <c r="Z548" s="863"/>
      <c r="AA548" s="863"/>
      <c r="AB548" s="863"/>
      <c r="AC548" s="863"/>
      <c r="AD548" s="863"/>
      <c r="AE548" s="863"/>
      <c r="AF548" s="863"/>
      <c r="AG548" s="863"/>
      <c r="AH548" s="863"/>
      <c r="AI548" s="863"/>
      <c r="AJ548" s="863"/>
      <c r="AK548" s="863"/>
      <c r="AL548" s="863"/>
      <c r="AM548" s="863"/>
      <c r="AN548" s="863"/>
      <c r="AO548" s="861"/>
      <c r="AP548" s="865"/>
      <c r="AQ548" s="865"/>
      <c r="AR548" s="865"/>
      <c r="AS548" s="865"/>
      <c r="AT548" s="865"/>
      <c r="AU548" s="868"/>
      <c r="AV548" s="863"/>
      <c r="AW548" s="863"/>
      <c r="AX548" s="863"/>
      <c r="AY548" s="863"/>
      <c r="AZ548" s="863"/>
      <c r="BA548" s="869"/>
      <c r="BB548" s="865"/>
      <c r="BC548" s="870"/>
      <c r="BD548" s="870"/>
      <c r="BE548" s="870"/>
      <c r="BF548" s="866"/>
      <c r="BG548" s="865"/>
      <c r="BH548" s="865"/>
      <c r="BI548" s="865"/>
      <c r="BJ548" s="865"/>
      <c r="BK548" s="861"/>
      <c r="BL548" s="871"/>
      <c r="BM548" s="871"/>
      <c r="BN548" s="871"/>
      <c r="BO548" s="871"/>
      <c r="BP548" s="871"/>
      <c r="BQ548" s="861"/>
      <c r="BR548" s="872"/>
    </row>
    <row r="549" spans="1:70" s="428" customFormat="1" x14ac:dyDescent="0.25">
      <c r="A549" s="345" t="s">
        <v>4026</v>
      </c>
      <c r="B549" s="373"/>
      <c r="C549" s="719">
        <v>45044</v>
      </c>
      <c r="D549" s="373"/>
      <c r="E549" s="346">
        <v>7937.94</v>
      </c>
      <c r="F549" s="373"/>
      <c r="G549" s="347">
        <v>20.420000000000002</v>
      </c>
      <c r="H549" s="374"/>
      <c r="I549" s="348" t="s">
        <v>430</v>
      </c>
      <c r="J549" s="348">
        <v>-0.87380000000000002</v>
      </c>
      <c r="K549" s="348">
        <v>2.5099999999999998</v>
      </c>
      <c r="L549" s="348">
        <v>6.9109999999999996</v>
      </c>
      <c r="M549" s="348">
        <v>6.5206</v>
      </c>
      <c r="N549" s="350">
        <v>6.4833999999999996</v>
      </c>
      <c r="O549" s="348">
        <v>6.1951000000000001</v>
      </c>
      <c r="P549" s="348">
        <v>20.945900000000002</v>
      </c>
      <c r="Q549" s="348" t="s">
        <v>430</v>
      </c>
      <c r="R549" s="348" t="s">
        <v>430</v>
      </c>
      <c r="S549" s="348">
        <v>4.5035999999999996</v>
      </c>
      <c r="T549" s="348">
        <v>19.485099999999999</v>
      </c>
      <c r="U549" s="348">
        <v>2.7162999999999999</v>
      </c>
      <c r="V549" s="348">
        <v>8.2141000000000002</v>
      </c>
      <c r="W549" s="348">
        <v>1.1392</v>
      </c>
      <c r="X549" s="348">
        <v>24.052800000000001</v>
      </c>
      <c r="Y549" s="374"/>
      <c r="Z549" s="346" t="s">
        <v>430</v>
      </c>
      <c r="AA549" s="346">
        <v>12</v>
      </c>
      <c r="AB549" s="346">
        <v>9</v>
      </c>
      <c r="AC549" s="346">
        <v>12</v>
      </c>
      <c r="AD549" s="346">
        <v>12</v>
      </c>
      <c r="AE549" s="346">
        <v>8</v>
      </c>
      <c r="AF549" s="346">
        <v>5</v>
      </c>
      <c r="AG549" s="346">
        <v>1</v>
      </c>
      <c r="AH549" s="346" t="s">
        <v>430</v>
      </c>
      <c r="AI549" s="346" t="s">
        <v>430</v>
      </c>
      <c r="AJ549" s="346">
        <v>10</v>
      </c>
      <c r="AK549" s="346">
        <v>12</v>
      </c>
      <c r="AL549" s="346">
        <v>11</v>
      </c>
      <c r="AM549" s="346">
        <v>8</v>
      </c>
      <c r="AN549" s="346">
        <v>12</v>
      </c>
      <c r="AO549" s="373"/>
      <c r="AP549" s="348" t="s">
        <v>430</v>
      </c>
      <c r="AQ549" s="348" t="s">
        <v>430</v>
      </c>
      <c r="AR549" s="348" t="s">
        <v>430</v>
      </c>
      <c r="AS549" s="348">
        <v>12.92</v>
      </c>
      <c r="AT549" s="348">
        <v>11.83</v>
      </c>
      <c r="AU549" s="351"/>
      <c r="AV549" s="346" t="s">
        <v>430</v>
      </c>
      <c r="AW549" s="346" t="s">
        <v>430</v>
      </c>
      <c r="AX549" s="346" t="s">
        <v>430</v>
      </c>
      <c r="AY549" s="346">
        <v>3</v>
      </c>
      <c r="AZ549" s="346">
        <v>11</v>
      </c>
      <c r="BA549" s="362"/>
      <c r="BB549" s="348">
        <v>12.1414109429119</v>
      </c>
      <c r="BC549" s="375">
        <v>0.89527015355791695</v>
      </c>
      <c r="BD549" s="375">
        <v>9.8817841517996594E-2</v>
      </c>
      <c r="BE549" s="375">
        <v>0.84980501297782196</v>
      </c>
      <c r="BF549" s="374"/>
      <c r="BG549" s="348">
        <v>37.339399999999998</v>
      </c>
      <c r="BH549" s="348">
        <v>27.405999999999999</v>
      </c>
      <c r="BI549" s="348">
        <v>30.241700000000002</v>
      </c>
      <c r="BJ549" s="348">
        <v>5.0129000000000001</v>
      </c>
      <c r="BK549" s="373"/>
      <c r="BL549" s="372" t="s">
        <v>3240</v>
      </c>
      <c r="BM549" s="372" t="s">
        <v>3241</v>
      </c>
      <c r="BN549" s="372" t="s">
        <v>3242</v>
      </c>
      <c r="BO549" s="372" t="s">
        <v>3243</v>
      </c>
      <c r="BP549" s="372" t="s">
        <v>3244</v>
      </c>
      <c r="BQ549" s="373"/>
      <c r="BR549" s="354" t="s">
        <v>463</v>
      </c>
    </row>
    <row r="550" spans="1:70" s="428" customFormat="1" x14ac:dyDescent="0.25">
      <c r="A550" s="345" t="s">
        <v>4027</v>
      </c>
      <c r="B550" s="373"/>
      <c r="C550" s="719">
        <v>45524</v>
      </c>
      <c r="D550" s="373"/>
      <c r="E550" s="346">
        <v>5257.51</v>
      </c>
      <c r="F550" s="373"/>
      <c r="G550" s="347">
        <v>10.9604</v>
      </c>
      <c r="H550" s="374"/>
      <c r="I550" s="348">
        <v>1.2124999999999999</v>
      </c>
      <c r="J550" s="348">
        <v>1.5303</v>
      </c>
      <c r="K550" s="348">
        <v>6.7577999999999996</v>
      </c>
      <c r="L550" s="348">
        <v>18.6858</v>
      </c>
      <c r="M550" s="348">
        <v>19.037700000000001</v>
      </c>
      <c r="N550" s="350">
        <v>10.111599999999999</v>
      </c>
      <c r="O550" s="348">
        <v>4.6919000000000004</v>
      </c>
      <c r="P550" s="348" t="s">
        <v>430</v>
      </c>
      <c r="Q550" s="348" t="s">
        <v>430</v>
      </c>
      <c r="R550" s="348" t="s">
        <v>430</v>
      </c>
      <c r="S550" s="348">
        <v>11.4938</v>
      </c>
      <c r="T550" s="348">
        <v>32.410400000000003</v>
      </c>
      <c r="U550" s="348">
        <v>8.9415999999999993</v>
      </c>
      <c r="V550" s="348">
        <v>12.3498</v>
      </c>
      <c r="W550" s="348">
        <v>4.9264000000000001</v>
      </c>
      <c r="X550" s="348">
        <v>4.6919000000000004</v>
      </c>
      <c r="Y550" s="374"/>
      <c r="Z550" s="346">
        <v>1</v>
      </c>
      <c r="AA550" s="346">
        <v>2</v>
      </c>
      <c r="AB550" s="346">
        <v>1</v>
      </c>
      <c r="AC550" s="346">
        <v>1</v>
      </c>
      <c r="AD550" s="346">
        <v>5</v>
      </c>
      <c r="AE550" s="346">
        <v>7</v>
      </c>
      <c r="AF550" s="346">
        <v>6</v>
      </c>
      <c r="AG550" s="346" t="s">
        <v>430</v>
      </c>
      <c r="AH550" s="346" t="s">
        <v>430</v>
      </c>
      <c r="AI550" s="346" t="s">
        <v>430</v>
      </c>
      <c r="AJ550" s="346">
        <v>1</v>
      </c>
      <c r="AK550" s="346">
        <v>5</v>
      </c>
      <c r="AL550" s="346">
        <v>7</v>
      </c>
      <c r="AM550" s="346">
        <v>7</v>
      </c>
      <c r="AN550" s="346">
        <v>5</v>
      </c>
      <c r="AO550" s="373"/>
      <c r="AP550" s="348" t="s">
        <v>430</v>
      </c>
      <c r="AQ550" s="348" t="s">
        <v>430</v>
      </c>
      <c r="AR550" s="348" t="s">
        <v>430</v>
      </c>
      <c r="AS550" s="348" t="s">
        <v>430</v>
      </c>
      <c r="AT550" s="348">
        <v>29.49</v>
      </c>
      <c r="AU550" s="351"/>
      <c r="AV550" s="346" t="s">
        <v>430</v>
      </c>
      <c r="AW550" s="346" t="s">
        <v>430</v>
      </c>
      <c r="AX550" s="346" t="s">
        <v>430</v>
      </c>
      <c r="AY550" s="346" t="s">
        <v>430</v>
      </c>
      <c r="AZ550" s="346">
        <v>6</v>
      </c>
      <c r="BA550" s="362"/>
      <c r="BB550" s="348">
        <v>16.140305181408401</v>
      </c>
      <c r="BC550" s="375">
        <v>1.04401108615482</v>
      </c>
      <c r="BD550" s="375">
        <v>2.5298109375047301E-3</v>
      </c>
      <c r="BE550" s="375">
        <v>0.31647230824632699</v>
      </c>
      <c r="BF550" s="374"/>
      <c r="BG550" s="348">
        <v>25.815300000000001</v>
      </c>
      <c r="BH550" s="348">
        <v>28.814599999999999</v>
      </c>
      <c r="BI550" s="348">
        <v>42.980899999999998</v>
      </c>
      <c r="BJ550" s="348">
        <v>2.3892000000000002</v>
      </c>
      <c r="BK550" s="373"/>
      <c r="BL550" s="372" t="s">
        <v>3246</v>
      </c>
      <c r="BM550" s="372" t="s">
        <v>3247</v>
      </c>
      <c r="BN550" s="372" t="s">
        <v>3248</v>
      </c>
      <c r="BO550" s="372" t="s">
        <v>435</v>
      </c>
      <c r="BP550" s="372" t="s">
        <v>3249</v>
      </c>
      <c r="BQ550" s="373"/>
      <c r="BR550" s="354" t="s">
        <v>463</v>
      </c>
    </row>
    <row r="551" spans="1:70" s="428" customFormat="1" x14ac:dyDescent="0.25">
      <c r="A551" s="345" t="s">
        <v>4028</v>
      </c>
      <c r="B551" s="373"/>
      <c r="C551" s="719">
        <v>45167</v>
      </c>
      <c r="D551" s="373"/>
      <c r="E551" s="346">
        <v>3092.36</v>
      </c>
      <c r="F551" s="373"/>
      <c r="G551" s="347">
        <v>15.9259</v>
      </c>
      <c r="H551" s="374"/>
      <c r="I551" s="348">
        <v>0.70379999999999998</v>
      </c>
      <c r="J551" s="348">
        <v>0.36170000000000002</v>
      </c>
      <c r="K551" s="348">
        <v>5.8010000000000002</v>
      </c>
      <c r="L551" s="348">
        <v>11.9689</v>
      </c>
      <c r="M551" s="348">
        <v>10.7781</v>
      </c>
      <c r="N551" s="350">
        <v>5.5743999999999998</v>
      </c>
      <c r="O551" s="348">
        <v>4.5186999999999999</v>
      </c>
      <c r="P551" s="348" t="s">
        <v>430</v>
      </c>
      <c r="Q551" s="348" t="s">
        <v>430</v>
      </c>
      <c r="R551" s="348" t="s">
        <v>430</v>
      </c>
      <c r="S551" s="348">
        <v>6.6276000000000002</v>
      </c>
      <c r="T551" s="348">
        <v>25.981100000000001</v>
      </c>
      <c r="U551" s="348">
        <v>7.7150999999999996</v>
      </c>
      <c r="V551" s="348">
        <v>8.1364000000000001</v>
      </c>
      <c r="W551" s="348">
        <v>4.3090000000000002</v>
      </c>
      <c r="X551" s="348">
        <v>16.9133</v>
      </c>
      <c r="Y551" s="374"/>
      <c r="Z551" s="346">
        <v>6</v>
      </c>
      <c r="AA551" s="346">
        <v>5</v>
      </c>
      <c r="AB551" s="346">
        <v>5</v>
      </c>
      <c r="AC551" s="346">
        <v>8</v>
      </c>
      <c r="AD551" s="346">
        <v>10</v>
      </c>
      <c r="AE551" s="346">
        <v>9</v>
      </c>
      <c r="AF551" s="346">
        <v>7</v>
      </c>
      <c r="AG551" s="346" t="s">
        <v>430</v>
      </c>
      <c r="AH551" s="346" t="s">
        <v>430</v>
      </c>
      <c r="AI551" s="346" t="s">
        <v>430</v>
      </c>
      <c r="AJ551" s="346">
        <v>7</v>
      </c>
      <c r="AK551" s="346">
        <v>8</v>
      </c>
      <c r="AL551" s="346">
        <v>8</v>
      </c>
      <c r="AM551" s="346">
        <v>9</v>
      </c>
      <c r="AN551" s="346">
        <v>6</v>
      </c>
      <c r="AO551" s="373"/>
      <c r="AP551" s="348" t="s">
        <v>430</v>
      </c>
      <c r="AQ551" s="348" t="s">
        <v>430</v>
      </c>
      <c r="AR551" s="348" t="s">
        <v>430</v>
      </c>
      <c r="AS551" s="348">
        <v>12.4</v>
      </c>
      <c r="AT551" s="348">
        <v>19.600000000000001</v>
      </c>
      <c r="AU551" s="351"/>
      <c r="AV551" s="346" t="s">
        <v>430</v>
      </c>
      <c r="AW551" s="346" t="s">
        <v>430</v>
      </c>
      <c r="AX551" s="346" t="s">
        <v>430</v>
      </c>
      <c r="AY551" s="346">
        <v>4</v>
      </c>
      <c r="AZ551" s="346">
        <v>9</v>
      </c>
      <c r="BA551" s="362"/>
      <c r="BB551" s="348">
        <v>15.1066890053531</v>
      </c>
      <c r="BC551" s="375">
        <v>1.0853889389722799</v>
      </c>
      <c r="BD551" s="375">
        <v>6.1105833525648703E-2</v>
      </c>
      <c r="BE551" s="375">
        <v>0.52925606441691797</v>
      </c>
      <c r="BF551" s="374"/>
      <c r="BG551" s="348">
        <v>41.999299999999998</v>
      </c>
      <c r="BH551" s="348">
        <v>30.2057</v>
      </c>
      <c r="BI551" s="348">
        <v>26.832599999999999</v>
      </c>
      <c r="BJ551" s="348">
        <v>0.96240000000000003</v>
      </c>
      <c r="BK551" s="373"/>
      <c r="BL551" s="372" t="s">
        <v>3251</v>
      </c>
      <c r="BM551" s="372" t="s">
        <v>3252</v>
      </c>
      <c r="BN551" s="372" t="s">
        <v>3253</v>
      </c>
      <c r="BO551" s="372" t="s">
        <v>1755</v>
      </c>
      <c r="BP551" s="372" t="s">
        <v>3254</v>
      </c>
      <c r="BQ551" s="373"/>
      <c r="BR551" s="354" t="s">
        <v>443</v>
      </c>
    </row>
    <row r="552" spans="1:70" s="428" customFormat="1" x14ac:dyDescent="0.25">
      <c r="A552" s="345" t="s">
        <v>4029</v>
      </c>
      <c r="B552" s="373"/>
      <c r="C552" s="719">
        <v>45855</v>
      </c>
      <c r="D552" s="373"/>
      <c r="E552" s="346">
        <v>3122.43</v>
      </c>
      <c r="F552" s="373"/>
      <c r="G552" s="347">
        <v>12.042</v>
      </c>
      <c r="H552" s="374"/>
      <c r="I552" s="348">
        <v>0.41689999999999999</v>
      </c>
      <c r="J552" s="348">
        <v>0.76990000000000003</v>
      </c>
      <c r="K552" s="348">
        <v>6.0502000000000002</v>
      </c>
      <c r="L552" s="348">
        <v>15.6661</v>
      </c>
      <c r="M552" s="348">
        <v>19.7851</v>
      </c>
      <c r="N552" s="350">
        <v>18.663799999999998</v>
      </c>
      <c r="O552" s="348" t="s">
        <v>430</v>
      </c>
      <c r="P552" s="348" t="s">
        <v>430</v>
      </c>
      <c r="Q552" s="348" t="s">
        <v>430</v>
      </c>
      <c r="R552" s="348" t="s">
        <v>430</v>
      </c>
      <c r="S552" s="348">
        <v>10.355600000000001</v>
      </c>
      <c r="T552" s="348">
        <v>30.1556</v>
      </c>
      <c r="U552" s="348">
        <v>17.242699999999999</v>
      </c>
      <c r="V552" s="348">
        <v>19.7971</v>
      </c>
      <c r="W552" s="348">
        <v>3.6316999999999999</v>
      </c>
      <c r="X552" s="348">
        <v>18.528300000000002</v>
      </c>
      <c r="Y552" s="374"/>
      <c r="Z552" s="346">
        <v>10</v>
      </c>
      <c r="AA552" s="346">
        <v>3</v>
      </c>
      <c r="AB552" s="346">
        <v>4</v>
      </c>
      <c r="AC552" s="346">
        <v>5</v>
      </c>
      <c r="AD552" s="346">
        <v>4</v>
      </c>
      <c r="AE552" s="346">
        <v>2</v>
      </c>
      <c r="AF552" s="346" t="s">
        <v>430</v>
      </c>
      <c r="AG552" s="346" t="s">
        <v>430</v>
      </c>
      <c r="AH552" s="346" t="s">
        <v>430</v>
      </c>
      <c r="AI552" s="346" t="s">
        <v>430</v>
      </c>
      <c r="AJ552" s="346">
        <v>3</v>
      </c>
      <c r="AK552" s="346">
        <v>6</v>
      </c>
      <c r="AL552" s="346">
        <v>3</v>
      </c>
      <c r="AM552" s="346">
        <v>2</v>
      </c>
      <c r="AN552" s="346">
        <v>7</v>
      </c>
      <c r="AO552" s="373"/>
      <c r="AP552" s="348" t="s">
        <v>430</v>
      </c>
      <c r="AQ552" s="348" t="s">
        <v>430</v>
      </c>
      <c r="AR552" s="348" t="s">
        <v>430</v>
      </c>
      <c r="AS552" s="348" t="s">
        <v>430</v>
      </c>
      <c r="AT552" s="348">
        <v>34.36</v>
      </c>
      <c r="AU552" s="351"/>
      <c r="AV552" s="346" t="s">
        <v>430</v>
      </c>
      <c r="AW552" s="346" t="s">
        <v>430</v>
      </c>
      <c r="AX552" s="346" t="s">
        <v>430</v>
      </c>
      <c r="AY552" s="346" t="s">
        <v>430</v>
      </c>
      <c r="AZ552" s="346">
        <v>2</v>
      </c>
      <c r="BA552" s="362"/>
      <c r="BB552" s="348">
        <v>13.529039239956701</v>
      </c>
      <c r="BC552" s="375">
        <v>0.89080392570076306</v>
      </c>
      <c r="BD552" s="375">
        <v>7.99150977970388E-2</v>
      </c>
      <c r="BE552" s="375">
        <v>1.27502635249811</v>
      </c>
      <c r="BF552" s="374"/>
      <c r="BG552" s="348">
        <v>49.479799999999997</v>
      </c>
      <c r="BH552" s="348">
        <v>25.6614</v>
      </c>
      <c r="BI552" s="348">
        <v>20.837</v>
      </c>
      <c r="BJ552" s="348">
        <v>4.0217999999999998</v>
      </c>
      <c r="BK552" s="373"/>
      <c r="BL552" s="372" t="s">
        <v>3256</v>
      </c>
      <c r="BM552" s="372" t="s">
        <v>3257</v>
      </c>
      <c r="BN552" s="372" t="s">
        <v>3258</v>
      </c>
      <c r="BO552" s="372" t="s">
        <v>3259</v>
      </c>
      <c r="BP552" s="372" t="s">
        <v>3260</v>
      </c>
      <c r="BQ552" s="373"/>
      <c r="BR552" s="354" t="s">
        <v>463</v>
      </c>
    </row>
    <row r="553" spans="1:70" s="428" customFormat="1" x14ac:dyDescent="0.25">
      <c r="A553" s="345" t="s">
        <v>4030</v>
      </c>
      <c r="B553" s="373"/>
      <c r="C553" s="719">
        <v>45412</v>
      </c>
      <c r="D553" s="373"/>
      <c r="E553" s="346">
        <v>2839.53</v>
      </c>
      <c r="F553" s="373"/>
      <c r="G553" s="347">
        <v>16.199000000000002</v>
      </c>
      <c r="H553" s="374"/>
      <c r="I553" s="348">
        <v>1.0165</v>
      </c>
      <c r="J553" s="348">
        <v>0.3034</v>
      </c>
      <c r="K553" s="348">
        <v>6.6917</v>
      </c>
      <c r="L553" s="348">
        <v>16.8338</v>
      </c>
      <c r="M553" s="348">
        <v>20.7439</v>
      </c>
      <c r="N553" s="350">
        <v>21.4773</v>
      </c>
      <c r="O553" s="348">
        <v>16.031300000000002</v>
      </c>
      <c r="P553" s="348" t="s">
        <v>430</v>
      </c>
      <c r="Q553" s="348" t="s">
        <v>430</v>
      </c>
      <c r="R553" s="348" t="s">
        <v>430</v>
      </c>
      <c r="S553" s="348">
        <v>9.9429999999999996</v>
      </c>
      <c r="T553" s="348">
        <v>35.014200000000002</v>
      </c>
      <c r="U553" s="348">
        <v>18.7349</v>
      </c>
      <c r="V553" s="348">
        <v>22.766200000000001</v>
      </c>
      <c r="W553" s="348">
        <v>5.1405000000000003</v>
      </c>
      <c r="X553" s="348">
        <v>23.256900000000002</v>
      </c>
      <c r="Y553" s="374"/>
      <c r="Z553" s="346">
        <v>2</v>
      </c>
      <c r="AA553" s="346">
        <v>6</v>
      </c>
      <c r="AB553" s="346">
        <v>2</v>
      </c>
      <c r="AC553" s="346">
        <v>4</v>
      </c>
      <c r="AD553" s="346">
        <v>2</v>
      </c>
      <c r="AE553" s="346">
        <v>1</v>
      </c>
      <c r="AF553" s="346">
        <v>1</v>
      </c>
      <c r="AG553" s="346" t="s">
        <v>430</v>
      </c>
      <c r="AH553" s="346" t="s">
        <v>430</v>
      </c>
      <c r="AI553" s="346" t="s">
        <v>430</v>
      </c>
      <c r="AJ553" s="346">
        <v>5</v>
      </c>
      <c r="AK553" s="346">
        <v>2</v>
      </c>
      <c r="AL553" s="346">
        <v>1</v>
      </c>
      <c r="AM553" s="346">
        <v>1</v>
      </c>
      <c r="AN553" s="346">
        <v>4</v>
      </c>
      <c r="AO553" s="373"/>
      <c r="AP553" s="348" t="s">
        <v>430</v>
      </c>
      <c r="AQ553" s="348" t="s">
        <v>430</v>
      </c>
      <c r="AR553" s="348" t="s">
        <v>430</v>
      </c>
      <c r="AS553" s="348" t="s">
        <v>430</v>
      </c>
      <c r="AT553" s="348">
        <v>38.57</v>
      </c>
      <c r="AU553" s="351"/>
      <c r="AV553" s="346" t="s">
        <v>430</v>
      </c>
      <c r="AW553" s="346" t="s">
        <v>430</v>
      </c>
      <c r="AX553" s="346" t="s">
        <v>430</v>
      </c>
      <c r="AY553" s="346" t="s">
        <v>430</v>
      </c>
      <c r="AZ553" s="346">
        <v>1</v>
      </c>
      <c r="BA553" s="362"/>
      <c r="BB553" s="348">
        <v>16.017421431013702</v>
      </c>
      <c r="BC553" s="375">
        <v>1.14997038288811</v>
      </c>
      <c r="BD553" s="375">
        <v>8.6193395007751097E-2</v>
      </c>
      <c r="BE553" s="375">
        <v>1.2682786273780799</v>
      </c>
      <c r="BF553" s="374"/>
      <c r="BG553" s="348">
        <v>35.3232</v>
      </c>
      <c r="BH553" s="348">
        <v>21.979099999999999</v>
      </c>
      <c r="BI553" s="348">
        <v>44.515999999999998</v>
      </c>
      <c r="BJ553" s="348">
        <v>-1.8183</v>
      </c>
      <c r="BK553" s="373"/>
      <c r="BL553" s="372" t="s">
        <v>3262</v>
      </c>
      <c r="BM553" s="372" t="s">
        <v>3263</v>
      </c>
      <c r="BN553" s="372" t="s">
        <v>3264</v>
      </c>
      <c r="BO553" s="372" t="s">
        <v>1233</v>
      </c>
      <c r="BP553" s="372" t="s">
        <v>3265</v>
      </c>
      <c r="BQ553" s="373"/>
      <c r="BR553" s="354" t="s">
        <v>526</v>
      </c>
    </row>
    <row r="554" spans="1:70" s="428" customFormat="1" x14ac:dyDescent="0.25">
      <c r="A554" s="345" t="s">
        <v>4031</v>
      </c>
      <c r="B554" s="373"/>
      <c r="C554" s="719">
        <v>45624</v>
      </c>
      <c r="D554" s="373"/>
      <c r="E554" s="346">
        <v>1357.06</v>
      </c>
      <c r="F554" s="373"/>
      <c r="G554" s="347">
        <v>10.5381</v>
      </c>
      <c r="H554" s="374"/>
      <c r="I554" s="348">
        <v>0.49780000000000002</v>
      </c>
      <c r="J554" s="348">
        <v>0.19969999999999999</v>
      </c>
      <c r="K554" s="348">
        <v>2.1332</v>
      </c>
      <c r="L554" s="348">
        <v>9.7490000000000006</v>
      </c>
      <c r="M554" s="348">
        <v>9.6371000000000002</v>
      </c>
      <c r="N554" s="350">
        <v>4.4866000000000001</v>
      </c>
      <c r="O554" s="348" t="s">
        <v>430</v>
      </c>
      <c r="P554" s="348" t="s">
        <v>430</v>
      </c>
      <c r="Q554" s="348" t="s">
        <v>430</v>
      </c>
      <c r="R554" s="348" t="s">
        <v>430</v>
      </c>
      <c r="S554" s="348">
        <v>4.9298000000000002</v>
      </c>
      <c r="T554" s="348">
        <v>23.543099999999999</v>
      </c>
      <c r="U554" s="348">
        <v>4.766</v>
      </c>
      <c r="V554" s="348">
        <v>7.5370999999999997</v>
      </c>
      <c r="W554" s="348">
        <v>1.7496</v>
      </c>
      <c r="X554" s="348">
        <v>3.0832000000000002</v>
      </c>
      <c r="Y554" s="374"/>
      <c r="Z554" s="346">
        <v>9</v>
      </c>
      <c r="AA554" s="346">
        <v>7</v>
      </c>
      <c r="AB554" s="346">
        <v>11</v>
      </c>
      <c r="AC554" s="346">
        <v>9</v>
      </c>
      <c r="AD554" s="346">
        <v>11</v>
      </c>
      <c r="AE554" s="346">
        <v>10</v>
      </c>
      <c r="AF554" s="346" t="s">
        <v>430</v>
      </c>
      <c r="AG554" s="346" t="s">
        <v>430</v>
      </c>
      <c r="AH554" s="346" t="s">
        <v>430</v>
      </c>
      <c r="AI554" s="346" t="s">
        <v>430</v>
      </c>
      <c r="AJ554" s="346">
        <v>9</v>
      </c>
      <c r="AK554" s="346">
        <v>9</v>
      </c>
      <c r="AL554" s="346">
        <v>10</v>
      </c>
      <c r="AM554" s="346">
        <v>10</v>
      </c>
      <c r="AN554" s="346">
        <v>11</v>
      </c>
      <c r="AO554" s="373"/>
      <c r="AP554" s="348" t="s">
        <v>430</v>
      </c>
      <c r="AQ554" s="348" t="s">
        <v>430</v>
      </c>
      <c r="AR554" s="348" t="s">
        <v>430</v>
      </c>
      <c r="AS554" s="348" t="s">
        <v>430</v>
      </c>
      <c r="AT554" s="348">
        <v>15.8</v>
      </c>
      <c r="AU554" s="351"/>
      <c r="AV554" s="346" t="s">
        <v>430</v>
      </c>
      <c r="AW554" s="346" t="s">
        <v>430</v>
      </c>
      <c r="AX554" s="346" t="s">
        <v>430</v>
      </c>
      <c r="AY554" s="346" t="s">
        <v>430</v>
      </c>
      <c r="AZ554" s="346">
        <v>10</v>
      </c>
      <c r="BA554" s="362"/>
      <c r="BB554" s="348">
        <v>14.0029747606798</v>
      </c>
      <c r="BC554" s="375">
        <v>1.09089486664807</v>
      </c>
      <c r="BD554" s="375">
        <v>-4.9787575513840802E-3</v>
      </c>
      <c r="BE554" s="375">
        <v>-2.4655028289029799E-2</v>
      </c>
      <c r="BF554" s="374"/>
      <c r="BG554" s="348">
        <v>47.316299999999998</v>
      </c>
      <c r="BH554" s="348">
        <v>15.684200000000001</v>
      </c>
      <c r="BI554" s="348">
        <v>31.361699999999999</v>
      </c>
      <c r="BJ554" s="348">
        <v>5.6378000000000004</v>
      </c>
      <c r="BK554" s="373"/>
      <c r="BL554" s="372" t="s">
        <v>2958</v>
      </c>
      <c r="BM554" s="372" t="s">
        <v>3267</v>
      </c>
      <c r="BN554" s="372" t="s">
        <v>3268</v>
      </c>
      <c r="BO554" s="372" t="s">
        <v>3269</v>
      </c>
      <c r="BP554" s="372" t="s">
        <v>3270</v>
      </c>
      <c r="BQ554" s="373"/>
      <c r="BR554" s="354" t="s">
        <v>526</v>
      </c>
    </row>
    <row r="555" spans="1:70" s="428" customFormat="1" x14ac:dyDescent="0.25">
      <c r="A555" s="345" t="s">
        <v>4032</v>
      </c>
      <c r="B555" s="373"/>
      <c r="C555" s="719">
        <v>44189</v>
      </c>
      <c r="D555" s="373"/>
      <c r="E555" s="346">
        <v>1326.4</v>
      </c>
      <c r="F555" s="373"/>
      <c r="G555" s="347">
        <v>22.96</v>
      </c>
      <c r="H555" s="374"/>
      <c r="I555" s="348" t="s">
        <v>430</v>
      </c>
      <c r="J555" s="348">
        <v>4.36E-2</v>
      </c>
      <c r="K555" s="348">
        <v>6.2470999999999997</v>
      </c>
      <c r="L555" s="348">
        <v>14.1721</v>
      </c>
      <c r="M555" s="348">
        <v>18.1678</v>
      </c>
      <c r="N555" s="350">
        <v>15.480399999999999</v>
      </c>
      <c r="O555" s="348">
        <v>9.5965000000000007</v>
      </c>
      <c r="P555" s="348">
        <v>19.474499999999999</v>
      </c>
      <c r="Q555" s="348">
        <v>13.332599999999999</v>
      </c>
      <c r="R555" s="348" t="s">
        <v>430</v>
      </c>
      <c r="S555" s="348">
        <v>10.0671</v>
      </c>
      <c r="T555" s="348">
        <v>28.4116</v>
      </c>
      <c r="U555" s="348">
        <v>13.3268</v>
      </c>
      <c r="V555" s="348">
        <v>15.7258</v>
      </c>
      <c r="W555" s="348">
        <v>5.2245999999999997</v>
      </c>
      <c r="X555" s="348">
        <v>15.833600000000001</v>
      </c>
      <c r="Y555" s="374"/>
      <c r="Z555" s="346" t="s">
        <v>430</v>
      </c>
      <c r="AA555" s="346">
        <v>9</v>
      </c>
      <c r="AB555" s="346">
        <v>3</v>
      </c>
      <c r="AC555" s="346">
        <v>6</v>
      </c>
      <c r="AD555" s="346">
        <v>7</v>
      </c>
      <c r="AE555" s="346">
        <v>4</v>
      </c>
      <c r="AF555" s="346">
        <v>3</v>
      </c>
      <c r="AG555" s="346">
        <v>2</v>
      </c>
      <c r="AH555" s="346">
        <v>1</v>
      </c>
      <c r="AI555" s="346" t="s">
        <v>430</v>
      </c>
      <c r="AJ555" s="346">
        <v>4</v>
      </c>
      <c r="AK555" s="346">
        <v>7</v>
      </c>
      <c r="AL555" s="346">
        <v>5</v>
      </c>
      <c r="AM555" s="346">
        <v>4</v>
      </c>
      <c r="AN555" s="346">
        <v>3</v>
      </c>
      <c r="AO555" s="373"/>
      <c r="AP555" s="348" t="s">
        <v>430</v>
      </c>
      <c r="AQ555" s="348" t="s">
        <v>430</v>
      </c>
      <c r="AR555" s="348">
        <v>16.47</v>
      </c>
      <c r="AS555" s="348">
        <v>16.54</v>
      </c>
      <c r="AT555" s="348">
        <v>30.05</v>
      </c>
      <c r="AU555" s="351"/>
      <c r="AV555" s="346" t="s">
        <v>430</v>
      </c>
      <c r="AW555" s="346" t="s">
        <v>430</v>
      </c>
      <c r="AX555" s="346">
        <v>1</v>
      </c>
      <c r="AY555" s="346">
        <v>2</v>
      </c>
      <c r="AZ555" s="346">
        <v>5</v>
      </c>
      <c r="BA555" s="362"/>
      <c r="BB555" s="348">
        <v>12.5745538228123</v>
      </c>
      <c r="BC555" s="375">
        <v>0.86897429347489796</v>
      </c>
      <c r="BD555" s="375">
        <v>8.0756500342981194E-2</v>
      </c>
      <c r="BE555" s="375">
        <v>0.67577364586069899</v>
      </c>
      <c r="BF555" s="374"/>
      <c r="BG555" s="348">
        <v>20.353000000000002</v>
      </c>
      <c r="BH555" s="348">
        <v>28.465299999999999</v>
      </c>
      <c r="BI555" s="348">
        <v>31.812100000000001</v>
      </c>
      <c r="BJ555" s="348">
        <v>19.369599999999998</v>
      </c>
      <c r="BK555" s="373"/>
      <c r="BL555" s="372" t="s">
        <v>3272</v>
      </c>
      <c r="BM555" s="372" t="s">
        <v>1725</v>
      </c>
      <c r="BN555" s="372" t="s">
        <v>3273</v>
      </c>
      <c r="BO555" s="372" t="s">
        <v>3274</v>
      </c>
      <c r="BP555" s="372" t="s">
        <v>3275</v>
      </c>
      <c r="BQ555" s="373"/>
      <c r="BR555" s="354" t="s">
        <v>436</v>
      </c>
    </row>
    <row r="556" spans="1:70" s="428" customFormat="1" x14ac:dyDescent="0.25">
      <c r="A556" s="345" t="s">
        <v>4033</v>
      </c>
      <c r="B556" s="373"/>
      <c r="C556" s="719">
        <v>45175</v>
      </c>
      <c r="D556" s="373"/>
      <c r="E556" s="346">
        <v>1320.09</v>
      </c>
      <c r="F556" s="373"/>
      <c r="G556" s="347">
        <v>16.920000000000002</v>
      </c>
      <c r="H556" s="374"/>
      <c r="I556" s="348">
        <v>0.59450000000000003</v>
      </c>
      <c r="J556" s="348">
        <v>0.65439999999999998</v>
      </c>
      <c r="K556" s="348">
        <v>5.2893999999999997</v>
      </c>
      <c r="L556" s="348">
        <v>17.418500000000002</v>
      </c>
      <c r="M556" s="348">
        <v>20.512799999999999</v>
      </c>
      <c r="N556" s="350">
        <v>14.5565</v>
      </c>
      <c r="O556" s="348">
        <v>9.8566000000000003</v>
      </c>
      <c r="P556" s="348" t="s">
        <v>430</v>
      </c>
      <c r="Q556" s="348" t="s">
        <v>430</v>
      </c>
      <c r="R556" s="348" t="s">
        <v>430</v>
      </c>
      <c r="S556" s="348">
        <v>8.6007999999999996</v>
      </c>
      <c r="T556" s="348">
        <v>32.914400000000001</v>
      </c>
      <c r="U556" s="348">
        <v>15.102</v>
      </c>
      <c r="V556" s="348">
        <v>15.337400000000001</v>
      </c>
      <c r="W556" s="348">
        <v>5.2893999999999997</v>
      </c>
      <c r="X556" s="348">
        <v>19.471</v>
      </c>
      <c r="Y556" s="374"/>
      <c r="Z556" s="346">
        <v>7</v>
      </c>
      <c r="AA556" s="346">
        <v>4</v>
      </c>
      <c r="AB556" s="346">
        <v>7</v>
      </c>
      <c r="AC556" s="346">
        <v>2</v>
      </c>
      <c r="AD556" s="346">
        <v>3</v>
      </c>
      <c r="AE556" s="346">
        <v>5</v>
      </c>
      <c r="AF556" s="346">
        <v>2</v>
      </c>
      <c r="AG556" s="346" t="s">
        <v>430</v>
      </c>
      <c r="AH556" s="346" t="s">
        <v>430</v>
      </c>
      <c r="AI556" s="346" t="s">
        <v>430</v>
      </c>
      <c r="AJ556" s="346">
        <v>6</v>
      </c>
      <c r="AK556" s="346">
        <v>4</v>
      </c>
      <c r="AL556" s="346">
        <v>4</v>
      </c>
      <c r="AM556" s="346">
        <v>6</v>
      </c>
      <c r="AN556" s="346">
        <v>2</v>
      </c>
      <c r="AO556" s="373"/>
      <c r="AP556" s="348" t="s">
        <v>430</v>
      </c>
      <c r="AQ556" s="348" t="s">
        <v>430</v>
      </c>
      <c r="AR556" s="348" t="s">
        <v>430</v>
      </c>
      <c r="AS556" s="348">
        <v>18.21</v>
      </c>
      <c r="AT556" s="348">
        <v>33.200000000000003</v>
      </c>
      <c r="AU556" s="351"/>
      <c r="AV556" s="346" t="s">
        <v>430</v>
      </c>
      <c r="AW556" s="346" t="s">
        <v>430</v>
      </c>
      <c r="AX556" s="346" t="s">
        <v>430</v>
      </c>
      <c r="AY556" s="346">
        <v>1</v>
      </c>
      <c r="AZ556" s="346">
        <v>4</v>
      </c>
      <c r="BA556" s="362"/>
      <c r="BB556" s="348">
        <v>16.473464458226999</v>
      </c>
      <c r="BC556" s="375">
        <v>1.0348614181461</v>
      </c>
      <c r="BD556" s="375">
        <v>7.3121984234668799E-2</v>
      </c>
      <c r="BE556" s="375">
        <v>0.82905636946964201</v>
      </c>
      <c r="BF556" s="374"/>
      <c r="BG556" s="348">
        <v>14.792199999999999</v>
      </c>
      <c r="BH556" s="348">
        <v>27.383700000000001</v>
      </c>
      <c r="BI556" s="348">
        <v>55.639899999999997</v>
      </c>
      <c r="BJ556" s="348">
        <v>2.1842000000000001</v>
      </c>
      <c r="BK556" s="373"/>
      <c r="BL556" s="372" t="s">
        <v>3277</v>
      </c>
      <c r="BM556" s="372" t="s">
        <v>3278</v>
      </c>
      <c r="BN556" s="372" t="s">
        <v>860</v>
      </c>
      <c r="BO556" s="372" t="s">
        <v>3279</v>
      </c>
      <c r="BP556" s="372" t="s">
        <v>3280</v>
      </c>
      <c r="BQ556" s="373"/>
      <c r="BR556" s="354" t="s">
        <v>443</v>
      </c>
    </row>
    <row r="557" spans="1:70" s="428" customFormat="1" x14ac:dyDescent="0.25">
      <c r="A557" s="345" t="s">
        <v>4034</v>
      </c>
      <c r="B557" s="373"/>
      <c r="C557" s="719">
        <v>45356</v>
      </c>
      <c r="D557" s="373"/>
      <c r="E557" s="346">
        <v>908.59</v>
      </c>
      <c r="F557" s="373"/>
      <c r="G557" s="347">
        <v>14.356299999999999</v>
      </c>
      <c r="H557" s="374"/>
      <c r="I557" s="348">
        <v>0.72119999999999995</v>
      </c>
      <c r="J557" s="348">
        <v>-0.3201</v>
      </c>
      <c r="K557" s="348">
        <v>3.9129</v>
      </c>
      <c r="L557" s="348">
        <v>8.6422000000000008</v>
      </c>
      <c r="M557" s="348">
        <v>11.4222</v>
      </c>
      <c r="N557" s="350">
        <v>12.7479</v>
      </c>
      <c r="O557" s="348">
        <v>7.1288999999999998</v>
      </c>
      <c r="P557" s="348" t="s">
        <v>430</v>
      </c>
      <c r="Q557" s="348" t="s">
        <v>430</v>
      </c>
      <c r="R557" s="348" t="s">
        <v>430</v>
      </c>
      <c r="S557" s="348">
        <v>5.9497999999999998</v>
      </c>
      <c r="T557" s="348">
        <v>22.422000000000001</v>
      </c>
      <c r="U557" s="348">
        <v>10.983700000000001</v>
      </c>
      <c r="V557" s="348">
        <v>15.6945</v>
      </c>
      <c r="W557" s="348">
        <v>3.1699000000000002</v>
      </c>
      <c r="X557" s="348">
        <v>15.832700000000001</v>
      </c>
      <c r="Y557" s="374"/>
      <c r="Z557" s="346">
        <v>5</v>
      </c>
      <c r="AA557" s="346">
        <v>11</v>
      </c>
      <c r="AB557" s="346">
        <v>8</v>
      </c>
      <c r="AC557" s="346">
        <v>10</v>
      </c>
      <c r="AD557" s="346">
        <v>8</v>
      </c>
      <c r="AE557" s="346">
        <v>6</v>
      </c>
      <c r="AF557" s="346">
        <v>4</v>
      </c>
      <c r="AG557" s="346" t="s">
        <v>430</v>
      </c>
      <c r="AH557" s="346" t="s">
        <v>430</v>
      </c>
      <c r="AI557" s="346" t="s">
        <v>430</v>
      </c>
      <c r="AJ557" s="346">
        <v>8</v>
      </c>
      <c r="AK557" s="346">
        <v>10</v>
      </c>
      <c r="AL557" s="346">
        <v>6</v>
      </c>
      <c r="AM557" s="346">
        <v>5</v>
      </c>
      <c r="AN557" s="346">
        <v>9</v>
      </c>
      <c r="AO557" s="373"/>
      <c r="AP557" s="348" t="s">
        <v>430</v>
      </c>
      <c r="AQ557" s="348" t="s">
        <v>430</v>
      </c>
      <c r="AR557" s="348" t="s">
        <v>430</v>
      </c>
      <c r="AS557" s="348" t="s">
        <v>430</v>
      </c>
      <c r="AT557" s="348">
        <v>21.51</v>
      </c>
      <c r="AU557" s="351"/>
      <c r="AV557" s="346" t="s">
        <v>430</v>
      </c>
      <c r="AW557" s="346" t="s">
        <v>430</v>
      </c>
      <c r="AX557" s="346" t="s">
        <v>430</v>
      </c>
      <c r="AY557" s="346" t="s">
        <v>430</v>
      </c>
      <c r="AZ557" s="346">
        <v>8</v>
      </c>
      <c r="BA557" s="362"/>
      <c r="BB557" s="348">
        <v>15.1472689390943</v>
      </c>
      <c r="BC557" s="375">
        <v>1.0629214135448499</v>
      </c>
      <c r="BD557" s="375">
        <v>6.0141203400119803E-2</v>
      </c>
      <c r="BE557" s="375">
        <v>0.68168594804744698</v>
      </c>
      <c r="BF557" s="374"/>
      <c r="BG557" s="348">
        <v>32.405900000000003</v>
      </c>
      <c r="BH557" s="348">
        <v>34.560699999999997</v>
      </c>
      <c r="BI557" s="348">
        <v>28.9147</v>
      </c>
      <c r="BJ557" s="348">
        <v>4.1186999999999996</v>
      </c>
      <c r="BK557" s="373"/>
      <c r="BL557" s="372" t="s">
        <v>3282</v>
      </c>
      <c r="BM557" s="372" t="s">
        <v>3283</v>
      </c>
      <c r="BN557" s="372" t="s">
        <v>3284</v>
      </c>
      <c r="BO557" s="372" t="s">
        <v>3285</v>
      </c>
      <c r="BP557" s="372" t="s">
        <v>3286</v>
      </c>
      <c r="BQ557" s="373"/>
      <c r="BR557" s="354" t="s">
        <v>443</v>
      </c>
    </row>
    <row r="558" spans="1:70" s="428" customFormat="1" x14ac:dyDescent="0.25">
      <c r="A558" s="345" t="s">
        <v>4035</v>
      </c>
      <c r="B558" s="373"/>
      <c r="C558" s="719">
        <v>45212</v>
      </c>
      <c r="D558" s="373"/>
      <c r="E558" s="346">
        <v>828.06899999999996</v>
      </c>
      <c r="F558" s="373"/>
      <c r="G558" s="347">
        <v>12.4322</v>
      </c>
      <c r="H558" s="374"/>
      <c r="I558" s="348">
        <v>0.95499999999999996</v>
      </c>
      <c r="J558" s="348">
        <v>1.6633</v>
      </c>
      <c r="K558" s="348">
        <v>5.5589000000000004</v>
      </c>
      <c r="L558" s="348">
        <v>14.1386</v>
      </c>
      <c r="M558" s="348">
        <v>18.4877</v>
      </c>
      <c r="N558" s="350">
        <v>1.9618</v>
      </c>
      <c r="O558" s="348">
        <v>-2.3283999999999998</v>
      </c>
      <c r="P558" s="348" t="s">
        <v>430</v>
      </c>
      <c r="Q558" s="348" t="s">
        <v>430</v>
      </c>
      <c r="R558" s="348" t="s">
        <v>430</v>
      </c>
      <c r="S558" s="348">
        <v>10.477</v>
      </c>
      <c r="T558" s="348">
        <v>34.898000000000003</v>
      </c>
      <c r="U558" s="348">
        <v>4.8625999999999996</v>
      </c>
      <c r="V558" s="348">
        <v>6.3863000000000003</v>
      </c>
      <c r="W558" s="348">
        <v>6.0622999999999996</v>
      </c>
      <c r="X558" s="348">
        <v>7.9241999999999999</v>
      </c>
      <c r="Y558" s="374"/>
      <c r="Z558" s="346">
        <v>3</v>
      </c>
      <c r="AA558" s="346">
        <v>1</v>
      </c>
      <c r="AB558" s="346">
        <v>6</v>
      </c>
      <c r="AC558" s="346">
        <v>7</v>
      </c>
      <c r="AD558" s="346">
        <v>6</v>
      </c>
      <c r="AE558" s="346">
        <v>11</v>
      </c>
      <c r="AF558" s="346">
        <v>8</v>
      </c>
      <c r="AG558" s="346" t="s">
        <v>430</v>
      </c>
      <c r="AH558" s="346" t="s">
        <v>430</v>
      </c>
      <c r="AI558" s="346" t="s">
        <v>430</v>
      </c>
      <c r="AJ558" s="346">
        <v>2</v>
      </c>
      <c r="AK558" s="346">
        <v>3</v>
      </c>
      <c r="AL558" s="346">
        <v>9</v>
      </c>
      <c r="AM558" s="346">
        <v>11</v>
      </c>
      <c r="AN558" s="346">
        <v>1</v>
      </c>
      <c r="AO558" s="373"/>
      <c r="AP558" s="348" t="s">
        <v>430</v>
      </c>
      <c r="AQ558" s="348" t="s">
        <v>430</v>
      </c>
      <c r="AR558" s="348" t="s">
        <v>430</v>
      </c>
      <c r="AS558" s="348" t="s">
        <v>430</v>
      </c>
      <c r="AT558" s="348">
        <v>22.19</v>
      </c>
      <c r="AU558" s="351"/>
      <c r="AV558" s="346" t="s">
        <v>430</v>
      </c>
      <c r="AW558" s="346" t="s">
        <v>430</v>
      </c>
      <c r="AX558" s="346" t="s">
        <v>430</v>
      </c>
      <c r="AY558" s="346" t="s">
        <v>430</v>
      </c>
      <c r="AZ558" s="346">
        <v>7</v>
      </c>
      <c r="BA558" s="362"/>
      <c r="BB558" s="348">
        <v>18.439871835740099</v>
      </c>
      <c r="BC558" s="375">
        <v>1.1263275549618399</v>
      </c>
      <c r="BD558" s="375">
        <v>1.7949472351449801E-2</v>
      </c>
      <c r="BE558" s="375">
        <v>-0.15391198156649399</v>
      </c>
      <c r="BF558" s="374"/>
      <c r="BG558" s="348">
        <v>11.1144</v>
      </c>
      <c r="BH558" s="348">
        <v>33.3752</v>
      </c>
      <c r="BI558" s="348">
        <v>52.930999999999997</v>
      </c>
      <c r="BJ558" s="348">
        <v>2.5794000000000001</v>
      </c>
      <c r="BK558" s="373"/>
      <c r="BL558" s="372" t="s">
        <v>3288</v>
      </c>
      <c r="BM558" s="372" t="s">
        <v>3289</v>
      </c>
      <c r="BN558" s="372" t="s">
        <v>3290</v>
      </c>
      <c r="BO558" s="372" t="s">
        <v>3291</v>
      </c>
      <c r="BP558" s="372" t="s">
        <v>3292</v>
      </c>
      <c r="BQ558" s="373"/>
      <c r="BR558" s="354" t="s">
        <v>436</v>
      </c>
    </row>
    <row r="559" spans="1:70" s="428" customFormat="1" x14ac:dyDescent="0.25">
      <c r="A559" s="345" t="s">
        <v>4036</v>
      </c>
      <c r="B559" s="373"/>
      <c r="C559" s="719">
        <v>45706</v>
      </c>
      <c r="D559" s="373"/>
      <c r="E559" s="346">
        <v>755.23</v>
      </c>
      <c r="F559" s="373"/>
      <c r="G559" s="347">
        <v>14.8752</v>
      </c>
      <c r="H559" s="374"/>
      <c r="I559" s="348">
        <v>0.72929999999999995</v>
      </c>
      <c r="J559" s="348">
        <v>0.1164</v>
      </c>
      <c r="K559" s="348">
        <v>2.0036999999999998</v>
      </c>
      <c r="L559" s="348">
        <v>16.999500000000001</v>
      </c>
      <c r="M559" s="348">
        <v>21.83</v>
      </c>
      <c r="N559" s="350">
        <v>16.2697</v>
      </c>
      <c r="O559" s="348" t="s">
        <v>430</v>
      </c>
      <c r="P559" s="348" t="s">
        <v>430</v>
      </c>
      <c r="Q559" s="348" t="s">
        <v>430</v>
      </c>
      <c r="R559" s="348" t="s">
        <v>430</v>
      </c>
      <c r="S559" s="348">
        <v>3.1331000000000002</v>
      </c>
      <c r="T559" s="348">
        <v>37.209899999999998</v>
      </c>
      <c r="U559" s="348">
        <v>18.304099999999998</v>
      </c>
      <c r="V559" s="348">
        <v>16.601500000000001</v>
      </c>
      <c r="W559" s="348">
        <v>3.2957000000000001</v>
      </c>
      <c r="X559" s="348">
        <v>30.277799999999999</v>
      </c>
      <c r="Y559" s="374"/>
      <c r="Z559" s="346">
        <v>4</v>
      </c>
      <c r="AA559" s="346">
        <v>8</v>
      </c>
      <c r="AB559" s="346">
        <v>12</v>
      </c>
      <c r="AC559" s="346">
        <v>3</v>
      </c>
      <c r="AD559" s="346">
        <v>1</v>
      </c>
      <c r="AE559" s="346">
        <v>3</v>
      </c>
      <c r="AF559" s="346" t="s">
        <v>430</v>
      </c>
      <c r="AG559" s="346" t="s">
        <v>430</v>
      </c>
      <c r="AH559" s="346" t="s">
        <v>430</v>
      </c>
      <c r="AI559" s="346" t="s">
        <v>430</v>
      </c>
      <c r="AJ559" s="346">
        <v>12</v>
      </c>
      <c r="AK559" s="346">
        <v>1</v>
      </c>
      <c r="AL559" s="346">
        <v>2</v>
      </c>
      <c r="AM559" s="346">
        <v>3</v>
      </c>
      <c r="AN559" s="346">
        <v>8</v>
      </c>
      <c r="AO559" s="373"/>
      <c r="AP559" s="348" t="s">
        <v>430</v>
      </c>
      <c r="AQ559" s="348" t="s">
        <v>430</v>
      </c>
      <c r="AR559" s="348" t="s">
        <v>430</v>
      </c>
      <c r="AS559" s="348" t="s">
        <v>430</v>
      </c>
      <c r="AT559" s="348">
        <v>33.799999999999997</v>
      </c>
      <c r="AU559" s="351"/>
      <c r="AV559" s="346" t="s">
        <v>430</v>
      </c>
      <c r="AW559" s="346" t="s">
        <v>430</v>
      </c>
      <c r="AX559" s="346" t="s">
        <v>430</v>
      </c>
      <c r="AY559" s="346" t="s">
        <v>430</v>
      </c>
      <c r="AZ559" s="346">
        <v>3</v>
      </c>
      <c r="BA559" s="362"/>
      <c r="BB559" s="348">
        <v>18.323171042193199</v>
      </c>
      <c r="BC559" s="375">
        <v>1.3516553139470799</v>
      </c>
      <c r="BD559" s="375">
        <v>0.104495796150069</v>
      </c>
      <c r="BE559" s="375">
        <v>1.4148872798680101</v>
      </c>
      <c r="BF559" s="374"/>
      <c r="BG559" s="348">
        <v>10.5136</v>
      </c>
      <c r="BH559" s="348">
        <v>16.590299999999999</v>
      </c>
      <c r="BI559" s="348">
        <v>64.078699999999998</v>
      </c>
      <c r="BJ559" s="348">
        <v>8.8173999999999992</v>
      </c>
      <c r="BK559" s="373"/>
      <c r="BL559" s="372" t="s">
        <v>3294</v>
      </c>
      <c r="BM559" s="372" t="s">
        <v>3295</v>
      </c>
      <c r="BN559" s="372" t="s">
        <v>3296</v>
      </c>
      <c r="BO559" s="372" t="s">
        <v>3297</v>
      </c>
      <c r="BP559" s="372" t="s">
        <v>3298</v>
      </c>
      <c r="BQ559" s="373"/>
      <c r="BR559" s="354" t="s">
        <v>476</v>
      </c>
    </row>
    <row r="560" spans="1:70" s="428" customFormat="1" x14ac:dyDescent="0.25">
      <c r="A560" s="345" t="s">
        <v>4037</v>
      </c>
      <c r="B560" s="373"/>
      <c r="C560" s="719">
        <v>46052</v>
      </c>
      <c r="D560" s="373"/>
      <c r="E560" s="346">
        <v>256.66000000000003</v>
      </c>
      <c r="F560" s="373"/>
      <c r="G560" s="347">
        <v>11.310499999999999</v>
      </c>
      <c r="H560" s="374"/>
      <c r="I560" s="348">
        <v>0.52170000000000005</v>
      </c>
      <c r="J560" s="348">
        <v>-0.1915</v>
      </c>
      <c r="K560" s="348">
        <v>2.3083999999999998</v>
      </c>
      <c r="L560" s="348">
        <v>8.5460999999999991</v>
      </c>
      <c r="M560" s="348">
        <v>11.315099999999999</v>
      </c>
      <c r="N560" s="350" t="s">
        <v>430</v>
      </c>
      <c r="O560" s="348" t="s">
        <v>430</v>
      </c>
      <c r="P560" s="348" t="s">
        <v>430</v>
      </c>
      <c r="Q560" s="348" t="s">
        <v>430</v>
      </c>
      <c r="R560" s="348" t="s">
        <v>430</v>
      </c>
      <c r="S560" s="348">
        <v>3.5977999999999999</v>
      </c>
      <c r="T560" s="348">
        <v>22.1067</v>
      </c>
      <c r="U560" s="348" t="s">
        <v>430</v>
      </c>
      <c r="V560" s="348" t="s">
        <v>430</v>
      </c>
      <c r="W560" s="348">
        <v>1.8551</v>
      </c>
      <c r="X560" s="348">
        <v>13.105</v>
      </c>
      <c r="Y560" s="374"/>
      <c r="Z560" s="346">
        <v>8</v>
      </c>
      <c r="AA560" s="346">
        <v>10</v>
      </c>
      <c r="AB560" s="346">
        <v>10</v>
      </c>
      <c r="AC560" s="346">
        <v>11</v>
      </c>
      <c r="AD560" s="346">
        <v>9</v>
      </c>
      <c r="AE560" s="346" t="s">
        <v>430</v>
      </c>
      <c r="AF560" s="346" t="s">
        <v>430</v>
      </c>
      <c r="AG560" s="346" t="s">
        <v>430</v>
      </c>
      <c r="AH560" s="346" t="s">
        <v>430</v>
      </c>
      <c r="AI560" s="346" t="s">
        <v>430</v>
      </c>
      <c r="AJ560" s="346">
        <v>11</v>
      </c>
      <c r="AK560" s="346">
        <v>11</v>
      </c>
      <c r="AL560" s="346" t="s">
        <v>430</v>
      </c>
      <c r="AM560" s="346" t="s">
        <v>430</v>
      </c>
      <c r="AN560" s="346">
        <v>10</v>
      </c>
      <c r="AO560" s="373"/>
      <c r="AP560" s="348" t="s">
        <v>430</v>
      </c>
      <c r="AQ560" s="348" t="s">
        <v>430</v>
      </c>
      <c r="AR560" s="348" t="s">
        <v>430</v>
      </c>
      <c r="AS560" s="348" t="s">
        <v>430</v>
      </c>
      <c r="AT560" s="348" t="s">
        <v>430</v>
      </c>
      <c r="AU560" s="351"/>
      <c r="AV560" s="346" t="s">
        <v>430</v>
      </c>
      <c r="AW560" s="346" t="s">
        <v>430</v>
      </c>
      <c r="AX560" s="346" t="s">
        <v>430</v>
      </c>
      <c r="AY560" s="346" t="s">
        <v>430</v>
      </c>
      <c r="AZ560" s="346" t="s">
        <v>430</v>
      </c>
      <c r="BA560" s="362"/>
      <c r="BB560" s="348">
        <v>17.3528517415971</v>
      </c>
      <c r="BC560" s="375">
        <v>0.91503345750060705</v>
      </c>
      <c r="BD560" s="375">
        <v>8.4232801077084904E-2</v>
      </c>
      <c r="BE560" s="375">
        <v>1.58724769874163</v>
      </c>
      <c r="BF560" s="374"/>
      <c r="BG560" s="348">
        <v>43.152299999999997</v>
      </c>
      <c r="BH560" s="348">
        <v>31.9343</v>
      </c>
      <c r="BI560" s="348">
        <v>16.271000000000001</v>
      </c>
      <c r="BJ560" s="348">
        <v>8.6424000000000003</v>
      </c>
      <c r="BK560" s="373"/>
      <c r="BL560" s="372" t="s">
        <v>3300</v>
      </c>
      <c r="BM560" s="372" t="s">
        <v>3301</v>
      </c>
      <c r="BN560" s="372" t="s">
        <v>3302</v>
      </c>
      <c r="BO560" s="372" t="s">
        <v>3303</v>
      </c>
      <c r="BP560" s="372" t="s">
        <v>3304</v>
      </c>
      <c r="BQ560" s="373"/>
      <c r="BR560" s="354" t="s">
        <v>611</v>
      </c>
    </row>
    <row r="561" spans="1:70" s="428" customFormat="1" x14ac:dyDescent="0.25">
      <c r="A561" s="884" t="s">
        <v>93</v>
      </c>
      <c r="B561" s="402"/>
      <c r="C561" s="724"/>
      <c r="D561" s="402"/>
      <c r="E561" s="403"/>
      <c r="F561" s="402"/>
      <c r="G561" s="404"/>
      <c r="H561" s="406"/>
      <c r="I561" s="405">
        <v>0.7369</v>
      </c>
      <c r="J561" s="405">
        <v>0.3548</v>
      </c>
      <c r="K561" s="405">
        <v>4.6054000000000004</v>
      </c>
      <c r="L561" s="405">
        <v>13.311</v>
      </c>
      <c r="M561" s="405">
        <v>15.686500000000001</v>
      </c>
      <c r="N561" s="407">
        <v>11.619400000000001</v>
      </c>
      <c r="O561" s="405">
        <v>6.9612999999999996</v>
      </c>
      <c r="P561" s="405">
        <v>20.2102</v>
      </c>
      <c r="Q561" s="405">
        <v>13.332599999999999</v>
      </c>
      <c r="R561" s="405" t="s">
        <v>430</v>
      </c>
      <c r="S561" s="405">
        <v>7.4733000000000001</v>
      </c>
      <c r="T561" s="405">
        <v>28.712700000000002</v>
      </c>
      <c r="U561" s="405">
        <v>11.154199999999999</v>
      </c>
      <c r="V561" s="405">
        <v>13.504200000000001</v>
      </c>
      <c r="W561" s="405">
        <v>3.8161</v>
      </c>
      <c r="X561" s="405">
        <v>16.0809</v>
      </c>
      <c r="Y561" s="406"/>
      <c r="Z561" s="403">
        <v>10</v>
      </c>
      <c r="AA561" s="403">
        <v>12</v>
      </c>
      <c r="AB561" s="403">
        <v>12</v>
      </c>
      <c r="AC561" s="403">
        <v>12</v>
      </c>
      <c r="AD561" s="403">
        <v>12</v>
      </c>
      <c r="AE561" s="403">
        <v>11</v>
      </c>
      <c r="AF561" s="403">
        <v>8</v>
      </c>
      <c r="AG561" s="403">
        <v>2</v>
      </c>
      <c r="AH561" s="403">
        <v>1</v>
      </c>
      <c r="AI561" s="403">
        <v>0</v>
      </c>
      <c r="AJ561" s="403">
        <v>12</v>
      </c>
      <c r="AK561" s="403">
        <v>12</v>
      </c>
      <c r="AL561" s="403">
        <v>11</v>
      </c>
      <c r="AM561" s="403">
        <v>11</v>
      </c>
      <c r="AN561" s="403">
        <v>12</v>
      </c>
      <c r="AO561" s="402"/>
      <c r="AP561" s="405" t="s">
        <v>430</v>
      </c>
      <c r="AQ561" s="405" t="s">
        <v>430</v>
      </c>
      <c r="AR561" s="405">
        <v>16.47</v>
      </c>
      <c r="AS561" s="405">
        <v>15.0175</v>
      </c>
      <c r="AT561" s="405">
        <v>26.4</v>
      </c>
      <c r="AU561" s="408"/>
      <c r="AV561" s="403">
        <v>0</v>
      </c>
      <c r="AW561" s="403">
        <v>0</v>
      </c>
      <c r="AX561" s="403">
        <v>1</v>
      </c>
      <c r="AY561" s="403">
        <v>4</v>
      </c>
      <c r="AZ561" s="403">
        <v>11</v>
      </c>
      <c r="BA561" s="409"/>
      <c r="BB561" s="405"/>
      <c r="BC561" s="410"/>
      <c r="BD561" s="410"/>
      <c r="BE561" s="410"/>
      <c r="BF561" s="406"/>
      <c r="BG561" s="405"/>
      <c r="BH561" s="405"/>
      <c r="BI561" s="405"/>
      <c r="BJ561" s="405"/>
      <c r="BK561" s="402"/>
      <c r="BL561" s="401"/>
      <c r="BM561" s="401"/>
      <c r="BN561" s="401"/>
      <c r="BO561" s="401"/>
      <c r="BP561" s="401"/>
      <c r="BQ561" s="402"/>
      <c r="BR561" s="411"/>
    </row>
    <row r="562" spans="1:70" s="428" customFormat="1" x14ac:dyDescent="0.25">
      <c r="A562" s="885" t="s">
        <v>94</v>
      </c>
      <c r="B562" s="373"/>
      <c r="C562" s="719"/>
      <c r="D562" s="373"/>
      <c r="E562" s="346"/>
      <c r="F562" s="373"/>
      <c r="G562" s="347"/>
      <c r="H562" s="374"/>
      <c r="I562" s="348">
        <v>1.2124999999999999</v>
      </c>
      <c r="J562" s="348">
        <v>1.6633</v>
      </c>
      <c r="K562" s="348">
        <v>6.7577999999999996</v>
      </c>
      <c r="L562" s="348">
        <v>18.6858</v>
      </c>
      <c r="M562" s="348">
        <v>21.83</v>
      </c>
      <c r="N562" s="350">
        <v>21.4773</v>
      </c>
      <c r="O562" s="348">
        <v>16.031300000000002</v>
      </c>
      <c r="P562" s="348">
        <v>20.945900000000002</v>
      </c>
      <c r="Q562" s="348">
        <v>13.332599999999999</v>
      </c>
      <c r="R562" s="348" t="s">
        <v>430</v>
      </c>
      <c r="S562" s="348">
        <v>11.4938</v>
      </c>
      <c r="T562" s="348">
        <v>37.209899999999998</v>
      </c>
      <c r="U562" s="348">
        <v>18.7349</v>
      </c>
      <c r="V562" s="348">
        <v>22.766200000000001</v>
      </c>
      <c r="W562" s="348">
        <v>6.0622999999999996</v>
      </c>
      <c r="X562" s="348">
        <v>30.277799999999999</v>
      </c>
      <c r="Y562" s="374"/>
      <c r="Z562" s="346"/>
      <c r="AA562" s="346"/>
      <c r="AB562" s="346"/>
      <c r="AC562" s="346"/>
      <c r="AD562" s="346"/>
      <c r="AE562" s="346"/>
      <c r="AF562" s="346"/>
      <c r="AG562" s="346"/>
      <c r="AH562" s="346"/>
      <c r="AI562" s="346"/>
      <c r="AJ562" s="346"/>
      <c r="AK562" s="346"/>
      <c r="AL562" s="346"/>
      <c r="AM562" s="346"/>
      <c r="AN562" s="346"/>
      <c r="AO562" s="373"/>
      <c r="AP562" s="348" t="s">
        <v>430</v>
      </c>
      <c r="AQ562" s="348" t="s">
        <v>430</v>
      </c>
      <c r="AR562" s="348">
        <v>16.47</v>
      </c>
      <c r="AS562" s="348">
        <v>18.21</v>
      </c>
      <c r="AT562" s="348">
        <v>38.57</v>
      </c>
      <c r="AU562" s="351"/>
      <c r="AV562" s="346"/>
      <c r="AW562" s="346"/>
      <c r="AX562" s="346"/>
      <c r="AY562" s="346"/>
      <c r="AZ562" s="346"/>
      <c r="BA562" s="362"/>
      <c r="BB562" s="348"/>
      <c r="BC562" s="375"/>
      <c r="BD562" s="375"/>
      <c r="BE562" s="375"/>
      <c r="BF562" s="374"/>
      <c r="BG562" s="348"/>
      <c r="BH562" s="348"/>
      <c r="BI562" s="348"/>
      <c r="BJ562" s="348"/>
      <c r="BK562" s="373"/>
      <c r="BL562" s="372"/>
      <c r="BM562" s="372"/>
      <c r="BN562" s="372"/>
      <c r="BO562" s="372"/>
      <c r="BP562" s="372"/>
      <c r="BQ562" s="373"/>
      <c r="BR562" s="354"/>
    </row>
    <row r="563" spans="1:70" s="428" customFormat="1" x14ac:dyDescent="0.25">
      <c r="A563" s="885" t="s">
        <v>95</v>
      </c>
      <c r="B563" s="373"/>
      <c r="C563" s="719"/>
      <c r="D563" s="373"/>
      <c r="E563" s="346"/>
      <c r="F563" s="373"/>
      <c r="G563" s="347"/>
      <c r="H563" s="374"/>
      <c r="I563" s="348">
        <v>0.41689999999999999</v>
      </c>
      <c r="J563" s="348">
        <v>-0.87380000000000002</v>
      </c>
      <c r="K563" s="348">
        <v>2.0036999999999998</v>
      </c>
      <c r="L563" s="348">
        <v>6.9109999999999996</v>
      </c>
      <c r="M563" s="348">
        <v>6.5206</v>
      </c>
      <c r="N563" s="350">
        <v>1.9618</v>
      </c>
      <c r="O563" s="348">
        <v>-2.3283999999999998</v>
      </c>
      <c r="P563" s="348">
        <v>19.474499999999999</v>
      </c>
      <c r="Q563" s="348">
        <v>13.332599999999999</v>
      </c>
      <c r="R563" s="348" t="s">
        <v>430</v>
      </c>
      <c r="S563" s="348">
        <v>3.1331000000000002</v>
      </c>
      <c r="T563" s="348">
        <v>19.485099999999999</v>
      </c>
      <c r="U563" s="348">
        <v>2.7162999999999999</v>
      </c>
      <c r="V563" s="348">
        <v>6.3863000000000003</v>
      </c>
      <c r="W563" s="348">
        <v>1.1392</v>
      </c>
      <c r="X563" s="348">
        <v>3.0832000000000002</v>
      </c>
      <c r="Y563" s="374"/>
      <c r="Z563" s="346"/>
      <c r="AA563" s="346"/>
      <c r="AB563" s="346"/>
      <c r="AC563" s="346"/>
      <c r="AD563" s="346"/>
      <c r="AE563" s="346"/>
      <c r="AF563" s="346"/>
      <c r="AG563" s="346"/>
      <c r="AH563" s="346"/>
      <c r="AI563" s="346"/>
      <c r="AJ563" s="346"/>
      <c r="AK563" s="346"/>
      <c r="AL563" s="346"/>
      <c r="AM563" s="346"/>
      <c r="AN563" s="346"/>
      <c r="AO563" s="373"/>
      <c r="AP563" s="348" t="s">
        <v>430</v>
      </c>
      <c r="AQ563" s="348" t="s">
        <v>430</v>
      </c>
      <c r="AR563" s="348">
        <v>16.47</v>
      </c>
      <c r="AS563" s="348">
        <v>12.4</v>
      </c>
      <c r="AT563" s="348">
        <v>11.83</v>
      </c>
      <c r="AU563" s="351"/>
      <c r="AV563" s="346"/>
      <c r="AW563" s="346"/>
      <c r="AX563" s="346"/>
      <c r="AY563" s="346"/>
      <c r="AZ563" s="346"/>
      <c r="BA563" s="362"/>
      <c r="BB563" s="348"/>
      <c r="BC563" s="375"/>
      <c r="BD563" s="375"/>
      <c r="BE563" s="375"/>
      <c r="BF563" s="374"/>
      <c r="BG563" s="348"/>
      <c r="BH563" s="348"/>
      <c r="BI563" s="348"/>
      <c r="BJ563" s="348"/>
      <c r="BK563" s="373"/>
      <c r="BL563" s="372"/>
      <c r="BM563" s="372"/>
      <c r="BN563" s="372"/>
      <c r="BO563" s="372"/>
      <c r="BP563" s="372"/>
      <c r="BQ563" s="373"/>
      <c r="BR563" s="354"/>
    </row>
    <row r="564" spans="1:70" s="428" customFormat="1" x14ac:dyDescent="0.25">
      <c r="A564" s="886" t="s">
        <v>96</v>
      </c>
      <c r="B564" s="413"/>
      <c r="C564" s="725"/>
      <c r="D564" s="413"/>
      <c r="E564" s="414"/>
      <c r="F564" s="413"/>
      <c r="G564" s="415"/>
      <c r="H564" s="417"/>
      <c r="I564" s="416">
        <v>0.71250000000000002</v>
      </c>
      <c r="J564" s="416">
        <v>0.25155</v>
      </c>
      <c r="K564" s="416">
        <v>5.42415</v>
      </c>
      <c r="L564" s="416">
        <v>14.1554</v>
      </c>
      <c r="M564" s="416">
        <v>18.3278</v>
      </c>
      <c r="N564" s="418">
        <v>12.7479</v>
      </c>
      <c r="O564" s="416">
        <v>6.6619999999999999</v>
      </c>
      <c r="P564" s="416">
        <v>20.2102</v>
      </c>
      <c r="Q564" s="416">
        <v>13.332599999999999</v>
      </c>
      <c r="R564" s="416" t="s">
        <v>430</v>
      </c>
      <c r="S564" s="416">
        <v>7.6142000000000003</v>
      </c>
      <c r="T564" s="416">
        <v>29.2836</v>
      </c>
      <c r="U564" s="416">
        <v>9.9626999999999999</v>
      </c>
      <c r="V564" s="416">
        <v>13.8436</v>
      </c>
      <c r="W564" s="416">
        <v>3.9702999999999999</v>
      </c>
      <c r="X564" s="416">
        <v>16.3734</v>
      </c>
      <c r="Y564" s="417"/>
      <c r="Z564" s="414"/>
      <c r="AA564" s="414"/>
      <c r="AB564" s="414"/>
      <c r="AC564" s="414"/>
      <c r="AD564" s="414"/>
      <c r="AE564" s="414"/>
      <c r="AF564" s="414"/>
      <c r="AG564" s="414"/>
      <c r="AH564" s="414"/>
      <c r="AI564" s="414"/>
      <c r="AJ564" s="414"/>
      <c r="AK564" s="414"/>
      <c r="AL564" s="414"/>
      <c r="AM564" s="414"/>
      <c r="AN564" s="414"/>
      <c r="AO564" s="413"/>
      <c r="AP564" s="416" t="s">
        <v>430</v>
      </c>
      <c r="AQ564" s="416" t="s">
        <v>430</v>
      </c>
      <c r="AR564" s="416">
        <v>16.47</v>
      </c>
      <c r="AS564" s="416">
        <v>14.73</v>
      </c>
      <c r="AT564" s="416">
        <v>29.49</v>
      </c>
      <c r="AU564" s="419"/>
      <c r="AV564" s="414"/>
      <c r="AW564" s="414"/>
      <c r="AX564" s="414"/>
      <c r="AY564" s="414"/>
      <c r="AZ564" s="414"/>
      <c r="BA564" s="420"/>
      <c r="BB564" s="416"/>
      <c r="BC564" s="421"/>
      <c r="BD564" s="421"/>
      <c r="BE564" s="421"/>
      <c r="BF564" s="417"/>
      <c r="BG564" s="416"/>
      <c r="BH564" s="416"/>
      <c r="BI564" s="416"/>
      <c r="BJ564" s="416"/>
      <c r="BK564" s="413"/>
      <c r="BL564" s="412"/>
      <c r="BM564" s="412"/>
      <c r="BN564" s="412"/>
      <c r="BO564" s="412"/>
      <c r="BP564" s="412"/>
      <c r="BQ564" s="413"/>
      <c r="BR564" s="422"/>
    </row>
    <row r="565" spans="1:70" s="428" customFormat="1" ht="14.5" customHeight="1" x14ac:dyDescent="0.35">
      <c r="A565" s="873" t="s">
        <v>4038</v>
      </c>
      <c r="B565" s="861"/>
      <c r="C565" s="862"/>
      <c r="D565" s="861"/>
      <c r="E565" s="863"/>
      <c r="F565" s="861"/>
      <c r="G565" s="864"/>
      <c r="H565" s="866"/>
      <c r="I565" s="865"/>
      <c r="J565" s="865"/>
      <c r="K565" s="865"/>
      <c r="L565" s="865"/>
      <c r="M565" s="865"/>
      <c r="N565" s="867"/>
      <c r="O565" s="865"/>
      <c r="P565" s="865"/>
      <c r="Q565" s="865"/>
      <c r="R565" s="865"/>
      <c r="S565" s="865"/>
      <c r="T565" s="865"/>
      <c r="U565" s="865"/>
      <c r="V565" s="865"/>
      <c r="W565" s="865"/>
      <c r="X565" s="865"/>
      <c r="Y565" s="866"/>
      <c r="Z565" s="863"/>
      <c r="AA565" s="863"/>
      <c r="AB565" s="863"/>
      <c r="AC565" s="863"/>
      <c r="AD565" s="863"/>
      <c r="AE565" s="863"/>
      <c r="AF565" s="863"/>
      <c r="AG565" s="863"/>
      <c r="AH565" s="863"/>
      <c r="AI565" s="863"/>
      <c r="AJ565" s="863"/>
      <c r="AK565" s="863"/>
      <c r="AL565" s="863"/>
      <c r="AM565" s="863"/>
      <c r="AN565" s="863"/>
      <c r="AO565" s="861"/>
      <c r="AP565" s="865"/>
      <c r="AQ565" s="865"/>
      <c r="AR565" s="865"/>
      <c r="AS565" s="865"/>
      <c r="AT565" s="865"/>
      <c r="AU565" s="868"/>
      <c r="AV565" s="863"/>
      <c r="AW565" s="863"/>
      <c r="AX565" s="863"/>
      <c r="AY565" s="863"/>
      <c r="AZ565" s="863"/>
      <c r="BA565" s="869"/>
      <c r="BB565" s="865"/>
      <c r="BC565" s="870"/>
      <c r="BD565" s="870"/>
      <c r="BE565" s="870"/>
      <c r="BF565" s="866"/>
      <c r="BG565" s="865"/>
      <c r="BH565" s="865"/>
      <c r="BI565" s="865"/>
      <c r="BJ565" s="865"/>
      <c r="BK565" s="861"/>
      <c r="BL565" s="871"/>
      <c r="BM565" s="871"/>
      <c r="BN565" s="871"/>
      <c r="BO565" s="871"/>
      <c r="BP565" s="871"/>
      <c r="BQ565" s="861"/>
      <c r="BR565" s="872"/>
    </row>
    <row r="566" spans="1:70" s="428" customFormat="1" x14ac:dyDescent="0.25">
      <c r="A566" s="345" t="s">
        <v>4039</v>
      </c>
      <c r="B566" s="373"/>
      <c r="C566" s="719">
        <v>45652</v>
      </c>
      <c r="D566" s="373"/>
      <c r="E566" s="346">
        <v>2936.78</v>
      </c>
      <c r="F566" s="373"/>
      <c r="G566" s="347">
        <v>10.0235</v>
      </c>
      <c r="H566" s="374"/>
      <c r="I566" s="348">
        <v>0.49830000000000002</v>
      </c>
      <c r="J566" s="348">
        <v>-0.83009999999999995</v>
      </c>
      <c r="K566" s="348">
        <v>1.5285</v>
      </c>
      <c r="L566" s="348">
        <v>2.7219000000000002</v>
      </c>
      <c r="M566" s="348">
        <v>-5.8560999999999996</v>
      </c>
      <c r="N566" s="350">
        <v>4.6874000000000002</v>
      </c>
      <c r="O566" s="348" t="s">
        <v>430</v>
      </c>
      <c r="P566" s="348" t="s">
        <v>430</v>
      </c>
      <c r="Q566" s="348" t="s">
        <v>430</v>
      </c>
      <c r="R566" s="348" t="s">
        <v>430</v>
      </c>
      <c r="S566" s="348">
        <v>3.0884999999999998</v>
      </c>
      <c r="T566" s="348">
        <v>8.1504999999999992</v>
      </c>
      <c r="U566" s="348">
        <v>-4.8417000000000003</v>
      </c>
      <c r="V566" s="348">
        <v>4.8110999999999997</v>
      </c>
      <c r="W566" s="348">
        <v>-0.68759999999999999</v>
      </c>
      <c r="X566" s="348">
        <v>0.1424</v>
      </c>
      <c r="Y566" s="374"/>
      <c r="Z566" s="346">
        <v>3</v>
      </c>
      <c r="AA566" s="346">
        <v>4</v>
      </c>
      <c r="AB566" s="346">
        <v>7</v>
      </c>
      <c r="AC566" s="346">
        <v>10</v>
      </c>
      <c r="AD566" s="346">
        <v>11</v>
      </c>
      <c r="AE566" s="346">
        <v>5</v>
      </c>
      <c r="AF566" s="346" t="s">
        <v>430</v>
      </c>
      <c r="AG566" s="346" t="s">
        <v>430</v>
      </c>
      <c r="AH566" s="346" t="s">
        <v>430</v>
      </c>
      <c r="AI566" s="346" t="s">
        <v>430</v>
      </c>
      <c r="AJ566" s="346">
        <v>8</v>
      </c>
      <c r="AK566" s="346">
        <v>11</v>
      </c>
      <c r="AL566" s="346">
        <v>11</v>
      </c>
      <c r="AM566" s="346">
        <v>6</v>
      </c>
      <c r="AN566" s="346">
        <v>9</v>
      </c>
      <c r="AO566" s="373"/>
      <c r="AP566" s="348" t="s">
        <v>430</v>
      </c>
      <c r="AQ566" s="348" t="s">
        <v>430</v>
      </c>
      <c r="AR566" s="348" t="s">
        <v>430</v>
      </c>
      <c r="AS566" s="348" t="s">
        <v>430</v>
      </c>
      <c r="AT566" s="348">
        <v>-0.67</v>
      </c>
      <c r="AU566" s="351"/>
      <c r="AV566" s="346" t="s">
        <v>430</v>
      </c>
      <c r="AW566" s="346" t="s">
        <v>430</v>
      </c>
      <c r="AX566" s="346" t="s">
        <v>430</v>
      </c>
      <c r="AY566" s="346" t="s">
        <v>430</v>
      </c>
      <c r="AZ566" s="346">
        <v>11</v>
      </c>
      <c r="BA566" s="362"/>
      <c r="BB566" s="348">
        <v>11.7725530833918</v>
      </c>
      <c r="BC566" s="375">
        <v>0.90782695953707304</v>
      </c>
      <c r="BD566" s="375">
        <v>-1.41132216808087E-2</v>
      </c>
      <c r="BE566" s="375">
        <v>-0.209527917071714</v>
      </c>
      <c r="BF566" s="374"/>
      <c r="BG566" s="348">
        <v>56.7639</v>
      </c>
      <c r="BH566" s="348">
        <v>41.259500000000003</v>
      </c>
      <c r="BI566" s="348" t="s">
        <v>430</v>
      </c>
      <c r="BJ566" s="348">
        <v>1.9765999999999999</v>
      </c>
      <c r="BK566" s="373"/>
      <c r="BL566" s="372" t="s">
        <v>3307</v>
      </c>
      <c r="BM566" s="372" t="s">
        <v>3308</v>
      </c>
      <c r="BN566" s="372" t="s">
        <v>3309</v>
      </c>
      <c r="BO566" s="372" t="s">
        <v>3310</v>
      </c>
      <c r="BP566" s="372" t="s">
        <v>3311</v>
      </c>
      <c r="BQ566" s="373"/>
      <c r="BR566" s="354" t="s">
        <v>526</v>
      </c>
    </row>
    <row r="567" spans="1:70" s="428" customFormat="1" x14ac:dyDescent="0.25">
      <c r="A567" s="345" t="s">
        <v>4040</v>
      </c>
      <c r="B567" s="373"/>
      <c r="C567" s="719">
        <v>45471</v>
      </c>
      <c r="D567" s="373"/>
      <c r="E567" s="346">
        <v>2016.05</v>
      </c>
      <c r="F567" s="373"/>
      <c r="G567" s="347">
        <v>10.61</v>
      </c>
      <c r="H567" s="374"/>
      <c r="I567" s="348">
        <v>9.4299999999999995E-2</v>
      </c>
      <c r="J567" s="348">
        <v>-1.0261</v>
      </c>
      <c r="K567" s="348">
        <v>1.7258</v>
      </c>
      <c r="L567" s="348">
        <v>4.6351000000000004</v>
      </c>
      <c r="M567" s="348">
        <v>0.56869999999999998</v>
      </c>
      <c r="N567" s="350">
        <v>9.4943000000000008</v>
      </c>
      <c r="O567" s="348">
        <v>1.8902000000000001</v>
      </c>
      <c r="P567" s="348" t="s">
        <v>430</v>
      </c>
      <c r="Q567" s="348" t="s">
        <v>430</v>
      </c>
      <c r="R567" s="348" t="s">
        <v>430</v>
      </c>
      <c r="S567" s="348">
        <v>3.0097</v>
      </c>
      <c r="T567" s="348">
        <v>16.083200000000001</v>
      </c>
      <c r="U567" s="348">
        <v>2.3144</v>
      </c>
      <c r="V567" s="348">
        <v>10.8673</v>
      </c>
      <c r="W567" s="348">
        <v>0.18890000000000001</v>
      </c>
      <c r="X567" s="348">
        <v>2.7986</v>
      </c>
      <c r="Y567" s="374"/>
      <c r="Z567" s="346">
        <v>11</v>
      </c>
      <c r="AA567" s="346">
        <v>10</v>
      </c>
      <c r="AB567" s="346">
        <v>6</v>
      </c>
      <c r="AC567" s="346">
        <v>5</v>
      </c>
      <c r="AD567" s="346">
        <v>6</v>
      </c>
      <c r="AE567" s="346">
        <v>2</v>
      </c>
      <c r="AF567" s="346">
        <v>3</v>
      </c>
      <c r="AG567" s="346" t="s">
        <v>430</v>
      </c>
      <c r="AH567" s="346" t="s">
        <v>430</v>
      </c>
      <c r="AI567" s="346" t="s">
        <v>430</v>
      </c>
      <c r="AJ567" s="346">
        <v>9</v>
      </c>
      <c r="AK567" s="346">
        <v>3</v>
      </c>
      <c r="AL567" s="346">
        <v>2</v>
      </c>
      <c r="AM567" s="346">
        <v>2</v>
      </c>
      <c r="AN567" s="346">
        <v>4</v>
      </c>
      <c r="AO567" s="373"/>
      <c r="AP567" s="348" t="s">
        <v>430</v>
      </c>
      <c r="AQ567" s="348" t="s">
        <v>430</v>
      </c>
      <c r="AR567" s="348" t="s">
        <v>430</v>
      </c>
      <c r="AS567" s="348" t="s">
        <v>430</v>
      </c>
      <c r="AT567" s="348">
        <v>9.49</v>
      </c>
      <c r="AU567" s="351"/>
      <c r="AV567" s="346" t="s">
        <v>430</v>
      </c>
      <c r="AW567" s="346" t="s">
        <v>430</v>
      </c>
      <c r="AX567" s="346" t="s">
        <v>430</v>
      </c>
      <c r="AY567" s="346" t="s">
        <v>430</v>
      </c>
      <c r="AZ567" s="346">
        <v>2</v>
      </c>
      <c r="BA567" s="362"/>
      <c r="BB567" s="348">
        <v>13.396314028143101</v>
      </c>
      <c r="BC567" s="375">
        <v>1.07764236300428</v>
      </c>
      <c r="BD567" s="375">
        <v>-9.7251318042321094E-3</v>
      </c>
      <c r="BE567" s="375">
        <v>9.9498164379380805E-2</v>
      </c>
      <c r="BF567" s="374"/>
      <c r="BG567" s="348">
        <v>52.570500000000003</v>
      </c>
      <c r="BH567" s="348">
        <v>42.311399999999999</v>
      </c>
      <c r="BI567" s="348">
        <v>4.7856500000000004</v>
      </c>
      <c r="BJ567" s="348">
        <v>0.33245000000000002</v>
      </c>
      <c r="BK567" s="373"/>
      <c r="BL567" s="372" t="s">
        <v>3313</v>
      </c>
      <c r="BM567" s="372" t="s">
        <v>3314</v>
      </c>
      <c r="BN567" s="372" t="s">
        <v>3315</v>
      </c>
      <c r="BO567" s="372" t="s">
        <v>3316</v>
      </c>
      <c r="BP567" s="372" t="s">
        <v>3317</v>
      </c>
      <c r="BQ567" s="373"/>
      <c r="BR567" s="354" t="s">
        <v>611</v>
      </c>
    </row>
    <row r="568" spans="1:70" s="428" customFormat="1" x14ac:dyDescent="0.25">
      <c r="A568" s="345" t="s">
        <v>4041</v>
      </c>
      <c r="B568" s="373"/>
      <c r="C568" s="719">
        <v>44316</v>
      </c>
      <c r="D568" s="373"/>
      <c r="E568" s="346">
        <v>1628.02</v>
      </c>
      <c r="F568" s="373"/>
      <c r="G568" s="347">
        <v>26.943899999999999</v>
      </c>
      <c r="H568" s="374"/>
      <c r="I568" s="348">
        <v>0.435</v>
      </c>
      <c r="J568" s="348">
        <v>-0.91749999999999998</v>
      </c>
      <c r="K568" s="348">
        <v>-2.8940000000000001</v>
      </c>
      <c r="L568" s="348">
        <v>1.8295999999999999</v>
      </c>
      <c r="M568" s="348">
        <v>8.2345000000000006</v>
      </c>
      <c r="N568" s="350">
        <v>12.008599999999999</v>
      </c>
      <c r="O568" s="348">
        <v>0.90239999999999998</v>
      </c>
      <c r="P568" s="348">
        <v>17.1569</v>
      </c>
      <c r="Q568" s="348">
        <v>21.021699999999999</v>
      </c>
      <c r="R568" s="348" t="s">
        <v>430</v>
      </c>
      <c r="S568" s="348">
        <v>-1.8319000000000001</v>
      </c>
      <c r="T568" s="348">
        <v>20.661300000000001</v>
      </c>
      <c r="U568" s="348">
        <v>6.5166000000000004</v>
      </c>
      <c r="V568" s="348">
        <v>12.6469</v>
      </c>
      <c r="W568" s="348">
        <v>-0.96050000000000002</v>
      </c>
      <c r="X568" s="348">
        <v>20.523599999999998</v>
      </c>
      <c r="Y568" s="374"/>
      <c r="Z568" s="346">
        <v>6</v>
      </c>
      <c r="AA568" s="346">
        <v>8</v>
      </c>
      <c r="AB568" s="346">
        <v>11</v>
      </c>
      <c r="AC568" s="346">
        <v>11</v>
      </c>
      <c r="AD568" s="346">
        <v>1</v>
      </c>
      <c r="AE568" s="346">
        <v>1</v>
      </c>
      <c r="AF568" s="346">
        <v>4</v>
      </c>
      <c r="AG568" s="346">
        <v>2</v>
      </c>
      <c r="AH568" s="346">
        <v>1</v>
      </c>
      <c r="AI568" s="346" t="s">
        <v>430</v>
      </c>
      <c r="AJ568" s="346">
        <v>11</v>
      </c>
      <c r="AK568" s="346">
        <v>1</v>
      </c>
      <c r="AL568" s="346">
        <v>1</v>
      </c>
      <c r="AM568" s="346">
        <v>1</v>
      </c>
      <c r="AN568" s="346">
        <v>10</v>
      </c>
      <c r="AO568" s="373"/>
      <c r="AP568" s="348" t="s">
        <v>430</v>
      </c>
      <c r="AQ568" s="348" t="s">
        <v>430</v>
      </c>
      <c r="AR568" s="348">
        <v>17.5</v>
      </c>
      <c r="AS568" s="348">
        <v>9.77</v>
      </c>
      <c r="AT568" s="348">
        <v>12.28</v>
      </c>
      <c r="AU568" s="351"/>
      <c r="AV568" s="346" t="s">
        <v>430</v>
      </c>
      <c r="AW568" s="346" t="s">
        <v>430</v>
      </c>
      <c r="AX568" s="346">
        <v>1</v>
      </c>
      <c r="AY568" s="346">
        <v>1</v>
      </c>
      <c r="AZ568" s="346">
        <v>1</v>
      </c>
      <c r="BA568" s="362"/>
      <c r="BB568" s="348">
        <v>15.431672328495999</v>
      </c>
      <c r="BC568" s="375">
        <v>0.98604638149855905</v>
      </c>
      <c r="BD568" s="375">
        <v>6.3590000271329605E-2</v>
      </c>
      <c r="BE568" s="375">
        <v>0.63863993400899599</v>
      </c>
      <c r="BF568" s="374"/>
      <c r="BG568" s="348">
        <v>48.454599999999999</v>
      </c>
      <c r="BH568" s="348">
        <v>19.114999999999998</v>
      </c>
      <c r="BI568" s="348">
        <v>1.6949399999999999</v>
      </c>
      <c r="BJ568" s="348">
        <v>30.73546</v>
      </c>
      <c r="BK568" s="373"/>
      <c r="BL568" s="372" t="s">
        <v>3319</v>
      </c>
      <c r="BM568" s="372" t="s">
        <v>3320</v>
      </c>
      <c r="BN568" s="372" t="s">
        <v>3321</v>
      </c>
      <c r="BO568" s="372" t="s">
        <v>3322</v>
      </c>
      <c r="BP568" s="372" t="s">
        <v>3323</v>
      </c>
      <c r="BQ568" s="373"/>
      <c r="BR568" s="354" t="s">
        <v>548</v>
      </c>
    </row>
    <row r="569" spans="1:70" s="428" customFormat="1" x14ac:dyDescent="0.25">
      <c r="A569" s="345" t="s">
        <v>4042</v>
      </c>
      <c r="B569" s="373"/>
      <c r="C569" s="719">
        <v>45678</v>
      </c>
      <c r="D569" s="373"/>
      <c r="E569" s="346">
        <v>1495.11</v>
      </c>
      <c r="F569" s="373"/>
      <c r="G569" s="347">
        <v>10.8093</v>
      </c>
      <c r="H569" s="374"/>
      <c r="I569" s="348">
        <v>0.72219999999999995</v>
      </c>
      <c r="J569" s="348">
        <v>-0.85850000000000004</v>
      </c>
      <c r="K569" s="348">
        <v>1.8218000000000001</v>
      </c>
      <c r="L569" s="348">
        <v>4.5589000000000004</v>
      </c>
      <c r="M569" s="348">
        <v>3.2831000000000001</v>
      </c>
      <c r="N569" s="350">
        <v>1.7766999999999999</v>
      </c>
      <c r="O569" s="348" t="s">
        <v>430</v>
      </c>
      <c r="P569" s="348" t="s">
        <v>430</v>
      </c>
      <c r="Q569" s="348" t="s">
        <v>430</v>
      </c>
      <c r="R569" s="348" t="s">
        <v>430</v>
      </c>
      <c r="S569" s="348">
        <v>3.5066000000000002</v>
      </c>
      <c r="T569" s="348">
        <v>15.3201</v>
      </c>
      <c r="U569" s="348">
        <v>-0.1137</v>
      </c>
      <c r="V569" s="348">
        <v>4.1870000000000003</v>
      </c>
      <c r="W569" s="348">
        <v>0.66310000000000002</v>
      </c>
      <c r="X569" s="348">
        <v>5.0549999999999997</v>
      </c>
      <c r="Y569" s="374"/>
      <c r="Z569" s="346">
        <v>1</v>
      </c>
      <c r="AA569" s="346">
        <v>5</v>
      </c>
      <c r="AB569" s="346">
        <v>5</v>
      </c>
      <c r="AC569" s="346">
        <v>6</v>
      </c>
      <c r="AD569" s="346">
        <v>3</v>
      </c>
      <c r="AE569" s="346">
        <v>9</v>
      </c>
      <c r="AF569" s="346" t="s">
        <v>430</v>
      </c>
      <c r="AG569" s="346" t="s">
        <v>430</v>
      </c>
      <c r="AH569" s="346" t="s">
        <v>430</v>
      </c>
      <c r="AI569" s="346" t="s">
        <v>430</v>
      </c>
      <c r="AJ569" s="346">
        <v>5</v>
      </c>
      <c r="AK569" s="346">
        <v>4</v>
      </c>
      <c r="AL569" s="346">
        <v>7</v>
      </c>
      <c r="AM569" s="346">
        <v>9</v>
      </c>
      <c r="AN569" s="346">
        <v>2</v>
      </c>
      <c r="AO569" s="373"/>
      <c r="AP569" s="348" t="s">
        <v>430</v>
      </c>
      <c r="AQ569" s="348" t="s">
        <v>430</v>
      </c>
      <c r="AR569" s="348" t="s">
        <v>430</v>
      </c>
      <c r="AS569" s="348" t="s">
        <v>430</v>
      </c>
      <c r="AT569" s="348">
        <v>4.74</v>
      </c>
      <c r="AU569" s="351"/>
      <c r="AV569" s="346" t="s">
        <v>430</v>
      </c>
      <c r="AW569" s="346" t="s">
        <v>430</v>
      </c>
      <c r="AX569" s="346" t="s">
        <v>430</v>
      </c>
      <c r="AY569" s="346" t="s">
        <v>430</v>
      </c>
      <c r="AZ569" s="346">
        <v>8</v>
      </c>
      <c r="BA569" s="362"/>
      <c r="BB569" s="348">
        <v>11.417243231005999</v>
      </c>
      <c r="BC569" s="375">
        <v>0.92645527053339305</v>
      </c>
      <c r="BD569" s="375">
        <v>2.1373718001152599E-2</v>
      </c>
      <c r="BE569" s="375">
        <v>1.00111929417893E-2</v>
      </c>
      <c r="BF569" s="374"/>
      <c r="BG569" s="348">
        <v>68.706000000000003</v>
      </c>
      <c r="BH569" s="348">
        <v>22.870999999999999</v>
      </c>
      <c r="BI569" s="348">
        <v>4.8458399999999999</v>
      </c>
      <c r="BJ569" s="348">
        <v>3.5771600000000001</v>
      </c>
      <c r="BK569" s="373"/>
      <c r="BL569" s="372" t="s">
        <v>3325</v>
      </c>
      <c r="BM569" s="372" t="s">
        <v>3326</v>
      </c>
      <c r="BN569" s="372" t="s">
        <v>3327</v>
      </c>
      <c r="BO569" s="372" t="s">
        <v>3328</v>
      </c>
      <c r="BP569" s="372" t="s">
        <v>3329</v>
      </c>
      <c r="BQ569" s="373"/>
      <c r="BR569" s="354" t="s">
        <v>476</v>
      </c>
    </row>
    <row r="570" spans="1:70" s="428" customFormat="1" x14ac:dyDescent="0.25">
      <c r="A570" s="345" t="s">
        <v>4043</v>
      </c>
      <c r="B570" s="373"/>
      <c r="C570" s="719">
        <v>44529</v>
      </c>
      <c r="D570" s="373"/>
      <c r="E570" s="346">
        <v>846.41</v>
      </c>
      <c r="F570" s="373"/>
      <c r="G570" s="347">
        <v>20.397300000000001</v>
      </c>
      <c r="H570" s="374"/>
      <c r="I570" s="348">
        <v>0.38240000000000002</v>
      </c>
      <c r="J570" s="348">
        <v>-0.8911</v>
      </c>
      <c r="K570" s="348">
        <v>3.4687000000000001</v>
      </c>
      <c r="L570" s="348">
        <v>5.1169000000000002</v>
      </c>
      <c r="M570" s="348">
        <v>-1.7462</v>
      </c>
      <c r="N570" s="350">
        <v>1.4917</v>
      </c>
      <c r="O570" s="348">
        <v>-5.9799999999999999E-2</v>
      </c>
      <c r="P570" s="348">
        <v>18.078700000000001</v>
      </c>
      <c r="Q570" s="348" t="s">
        <v>430</v>
      </c>
      <c r="R570" s="348" t="s">
        <v>430</v>
      </c>
      <c r="S570" s="348">
        <v>5.3977000000000004</v>
      </c>
      <c r="T570" s="348">
        <v>13.5505</v>
      </c>
      <c r="U570" s="348">
        <v>-2.25</v>
      </c>
      <c r="V570" s="348">
        <v>1.9034</v>
      </c>
      <c r="W570" s="348">
        <v>0.16250000000000001</v>
      </c>
      <c r="X570" s="348">
        <v>16.279699999999998</v>
      </c>
      <c r="Y570" s="374"/>
      <c r="Z570" s="346">
        <v>8</v>
      </c>
      <c r="AA570" s="346">
        <v>7</v>
      </c>
      <c r="AB570" s="346">
        <v>1</v>
      </c>
      <c r="AC570" s="346">
        <v>4</v>
      </c>
      <c r="AD570" s="346">
        <v>10</v>
      </c>
      <c r="AE570" s="346">
        <v>10</v>
      </c>
      <c r="AF570" s="346">
        <v>6</v>
      </c>
      <c r="AG570" s="346">
        <v>1</v>
      </c>
      <c r="AH570" s="346" t="s">
        <v>430</v>
      </c>
      <c r="AI570" s="346" t="s">
        <v>430</v>
      </c>
      <c r="AJ570" s="346">
        <v>2</v>
      </c>
      <c r="AK570" s="346">
        <v>7</v>
      </c>
      <c r="AL570" s="346">
        <v>9</v>
      </c>
      <c r="AM570" s="346">
        <v>11</v>
      </c>
      <c r="AN570" s="346">
        <v>5</v>
      </c>
      <c r="AO570" s="373"/>
      <c r="AP570" s="348" t="s">
        <v>430</v>
      </c>
      <c r="AQ570" s="348" t="s">
        <v>430</v>
      </c>
      <c r="AR570" s="348" t="s">
        <v>430</v>
      </c>
      <c r="AS570" s="348">
        <v>7.44</v>
      </c>
      <c r="AT570" s="348">
        <v>3.3</v>
      </c>
      <c r="AU570" s="351"/>
      <c r="AV570" s="346" t="s">
        <v>430</v>
      </c>
      <c r="AW570" s="346" t="s">
        <v>430</v>
      </c>
      <c r="AX570" s="346" t="s">
        <v>430</v>
      </c>
      <c r="AY570" s="346">
        <v>4</v>
      </c>
      <c r="AZ570" s="346">
        <v>9</v>
      </c>
      <c r="BA570" s="362"/>
      <c r="BB570" s="348">
        <v>14.280161320665</v>
      </c>
      <c r="BC570" s="375">
        <v>1.0914003402038901</v>
      </c>
      <c r="BD570" s="375">
        <v>7.0780782944709297E-2</v>
      </c>
      <c r="BE570" s="375">
        <v>0.65645112084148005</v>
      </c>
      <c r="BF570" s="374"/>
      <c r="BG570" s="348">
        <v>72.005499999999998</v>
      </c>
      <c r="BH570" s="348">
        <v>27.6585</v>
      </c>
      <c r="BI570" s="348" t="s">
        <v>430</v>
      </c>
      <c r="BJ570" s="348">
        <v>0.33600000000000002</v>
      </c>
      <c r="BK570" s="373"/>
      <c r="BL570" s="372" t="s">
        <v>3331</v>
      </c>
      <c r="BM570" s="372" t="s">
        <v>3332</v>
      </c>
      <c r="BN570" s="372" t="s">
        <v>3333</v>
      </c>
      <c r="BO570" s="372" t="s">
        <v>3334</v>
      </c>
      <c r="BP570" s="372" t="s">
        <v>3335</v>
      </c>
      <c r="BQ570" s="373"/>
      <c r="BR570" s="354" t="s">
        <v>436</v>
      </c>
    </row>
    <row r="571" spans="1:70" s="428" customFormat="1" x14ac:dyDescent="0.25">
      <c r="A571" s="345" t="s">
        <v>4044</v>
      </c>
      <c r="B571" s="373"/>
      <c r="C571" s="719">
        <v>44378</v>
      </c>
      <c r="D571" s="373"/>
      <c r="E571" s="346">
        <v>840.59500000000003</v>
      </c>
      <c r="F571" s="373"/>
      <c r="G571" s="347">
        <v>17.68</v>
      </c>
      <c r="H571" s="374"/>
      <c r="I571" s="348">
        <v>0.39750000000000002</v>
      </c>
      <c r="J571" s="348">
        <v>-0.95240000000000002</v>
      </c>
      <c r="K571" s="348">
        <v>0.91320000000000001</v>
      </c>
      <c r="L571" s="348">
        <v>7.0217999999999998</v>
      </c>
      <c r="M571" s="348">
        <v>2.3148</v>
      </c>
      <c r="N571" s="350">
        <v>6.1223999999999998</v>
      </c>
      <c r="O571" s="348">
        <v>-0.75490000000000002</v>
      </c>
      <c r="P571" s="348">
        <v>11.4214</v>
      </c>
      <c r="Q571" s="348">
        <v>11.2325</v>
      </c>
      <c r="R571" s="348" t="s">
        <v>430</v>
      </c>
      <c r="S571" s="348">
        <v>3.1505000000000001</v>
      </c>
      <c r="T571" s="348">
        <v>17.397099999999998</v>
      </c>
      <c r="U571" s="348">
        <v>0.97089999999999999</v>
      </c>
      <c r="V571" s="348">
        <v>7.6079999999999997</v>
      </c>
      <c r="W571" s="348">
        <v>-0.56240000000000001</v>
      </c>
      <c r="X571" s="348">
        <v>11.725099999999999</v>
      </c>
      <c r="Y571" s="374"/>
      <c r="Z571" s="346">
        <v>7</v>
      </c>
      <c r="AA571" s="346">
        <v>9</v>
      </c>
      <c r="AB571" s="346">
        <v>10</v>
      </c>
      <c r="AC571" s="346">
        <v>1</v>
      </c>
      <c r="AD571" s="346">
        <v>4</v>
      </c>
      <c r="AE571" s="346">
        <v>3</v>
      </c>
      <c r="AF571" s="346">
        <v>8</v>
      </c>
      <c r="AG571" s="346">
        <v>6</v>
      </c>
      <c r="AH571" s="346">
        <v>4</v>
      </c>
      <c r="AI571" s="346" t="s">
        <v>430</v>
      </c>
      <c r="AJ571" s="346">
        <v>7</v>
      </c>
      <c r="AK571" s="346">
        <v>2</v>
      </c>
      <c r="AL571" s="346">
        <v>4</v>
      </c>
      <c r="AM571" s="346">
        <v>3</v>
      </c>
      <c r="AN571" s="346">
        <v>8</v>
      </c>
      <c r="AO571" s="373"/>
      <c r="AP571" s="348" t="s">
        <v>430</v>
      </c>
      <c r="AQ571" s="348" t="s">
        <v>430</v>
      </c>
      <c r="AR571" s="348">
        <v>10.4</v>
      </c>
      <c r="AS571" s="348">
        <v>5.85</v>
      </c>
      <c r="AT571" s="348">
        <v>8.67</v>
      </c>
      <c r="AU571" s="351"/>
      <c r="AV571" s="346" t="s">
        <v>430</v>
      </c>
      <c r="AW571" s="346" t="s">
        <v>430</v>
      </c>
      <c r="AX571" s="346">
        <v>4</v>
      </c>
      <c r="AY571" s="346">
        <v>6</v>
      </c>
      <c r="AZ571" s="346">
        <v>3</v>
      </c>
      <c r="BA571" s="362"/>
      <c r="BB571" s="348">
        <v>13.196980099750601</v>
      </c>
      <c r="BC571" s="375">
        <v>1.0644228729638701</v>
      </c>
      <c r="BD571" s="375">
        <v>3.4573910363464903E-2</v>
      </c>
      <c r="BE571" s="375">
        <v>0.110719236435386</v>
      </c>
      <c r="BF571" s="374"/>
      <c r="BG571" s="348">
        <v>78.028000000000006</v>
      </c>
      <c r="BH571" s="348">
        <v>10.709099999999999</v>
      </c>
      <c r="BI571" s="348" t="s">
        <v>430</v>
      </c>
      <c r="BJ571" s="348">
        <v>11.2629</v>
      </c>
      <c r="BK571" s="373"/>
      <c r="BL571" s="372" t="s">
        <v>3337</v>
      </c>
      <c r="BM571" s="372" t="s">
        <v>3338</v>
      </c>
      <c r="BN571" s="372" t="s">
        <v>3339</v>
      </c>
      <c r="BO571" s="372" t="s">
        <v>3340</v>
      </c>
      <c r="BP571" s="372" t="s">
        <v>3341</v>
      </c>
      <c r="BQ571" s="373"/>
      <c r="BR571" s="354" t="s">
        <v>476</v>
      </c>
    </row>
    <row r="572" spans="1:70" s="428" customFormat="1" x14ac:dyDescent="0.25">
      <c r="A572" s="345" t="s">
        <v>4045</v>
      </c>
      <c r="B572" s="373"/>
      <c r="C572" s="719">
        <v>43626</v>
      </c>
      <c r="D572" s="373"/>
      <c r="E572" s="346">
        <v>768.63699999999994</v>
      </c>
      <c r="F572" s="373"/>
      <c r="G572" s="347">
        <v>22.876999999999999</v>
      </c>
      <c r="H572" s="374"/>
      <c r="I572" s="348">
        <v>0.49199999999999999</v>
      </c>
      <c r="J572" s="348">
        <v>-0.5867</v>
      </c>
      <c r="K572" s="348">
        <v>2.1659999999999999</v>
      </c>
      <c r="L572" s="348">
        <v>3.8024</v>
      </c>
      <c r="M572" s="348">
        <v>-1.4347000000000001</v>
      </c>
      <c r="N572" s="350">
        <v>1.3736999999999999</v>
      </c>
      <c r="O572" s="348">
        <v>0.73580000000000001</v>
      </c>
      <c r="P572" s="348">
        <v>9.0939999999999994</v>
      </c>
      <c r="Q572" s="348">
        <v>6.9501999999999997</v>
      </c>
      <c r="R572" s="348" t="s">
        <v>430</v>
      </c>
      <c r="S572" s="348">
        <v>4.2042000000000002</v>
      </c>
      <c r="T572" s="348">
        <v>12.2963</v>
      </c>
      <c r="U572" s="348">
        <v>-3.9468000000000001</v>
      </c>
      <c r="V572" s="348">
        <v>3.1332</v>
      </c>
      <c r="W572" s="348">
        <v>0.24099999999999999</v>
      </c>
      <c r="X572" s="348">
        <v>12.180300000000001</v>
      </c>
      <c r="Y572" s="374"/>
      <c r="Z572" s="346">
        <v>4</v>
      </c>
      <c r="AA572" s="346">
        <v>3</v>
      </c>
      <c r="AB572" s="346">
        <v>3</v>
      </c>
      <c r="AC572" s="346">
        <v>7</v>
      </c>
      <c r="AD572" s="346">
        <v>9</v>
      </c>
      <c r="AE572" s="346">
        <v>11</v>
      </c>
      <c r="AF572" s="346">
        <v>5</v>
      </c>
      <c r="AG572" s="346">
        <v>7</v>
      </c>
      <c r="AH572" s="346">
        <v>5</v>
      </c>
      <c r="AI572" s="346" t="s">
        <v>430</v>
      </c>
      <c r="AJ572" s="346">
        <v>4</v>
      </c>
      <c r="AK572" s="346">
        <v>10</v>
      </c>
      <c r="AL572" s="346">
        <v>10</v>
      </c>
      <c r="AM572" s="346">
        <v>10</v>
      </c>
      <c r="AN572" s="346">
        <v>3</v>
      </c>
      <c r="AO572" s="373"/>
      <c r="AP572" s="348" t="s">
        <v>430</v>
      </c>
      <c r="AQ572" s="348">
        <v>9.9600000000000009</v>
      </c>
      <c r="AR572" s="348">
        <v>7.38</v>
      </c>
      <c r="AS572" s="348">
        <v>4.68</v>
      </c>
      <c r="AT572" s="348">
        <v>1.59</v>
      </c>
      <c r="AU572" s="351"/>
      <c r="AV572" s="346" t="s">
        <v>430</v>
      </c>
      <c r="AW572" s="346">
        <v>2</v>
      </c>
      <c r="AX572" s="346">
        <v>5</v>
      </c>
      <c r="AY572" s="346">
        <v>7</v>
      </c>
      <c r="AZ572" s="346">
        <v>10</v>
      </c>
      <c r="BA572" s="362"/>
      <c r="BB572" s="348">
        <v>11.156174012829601</v>
      </c>
      <c r="BC572" s="375">
        <v>0.91016980360100397</v>
      </c>
      <c r="BD572" s="375">
        <v>2.0734353545943201E-2</v>
      </c>
      <c r="BE572" s="375">
        <v>-6.4159527050708001E-2</v>
      </c>
      <c r="BF572" s="374"/>
      <c r="BG572" s="348">
        <v>61.255299999999998</v>
      </c>
      <c r="BH572" s="348">
        <v>36.698900000000002</v>
      </c>
      <c r="BI572" s="348" t="s">
        <v>430</v>
      </c>
      <c r="BJ572" s="348">
        <v>2.0457999999999998</v>
      </c>
      <c r="BK572" s="373"/>
      <c r="BL572" s="372" t="s">
        <v>3343</v>
      </c>
      <c r="BM572" s="372" t="s">
        <v>3344</v>
      </c>
      <c r="BN572" s="372" t="s">
        <v>3345</v>
      </c>
      <c r="BO572" s="372" t="s">
        <v>3346</v>
      </c>
      <c r="BP572" s="372" t="s">
        <v>3347</v>
      </c>
      <c r="BQ572" s="373"/>
      <c r="BR572" s="354" t="s">
        <v>555</v>
      </c>
    </row>
    <row r="573" spans="1:70" s="428" customFormat="1" ht="11" x14ac:dyDescent="0.3">
      <c r="A573" s="841" t="s">
        <v>4046</v>
      </c>
      <c r="B573" s="842"/>
      <c r="C573" s="843">
        <v>45140</v>
      </c>
      <c r="D573" s="842"/>
      <c r="E573" s="844">
        <v>493.67399999999998</v>
      </c>
      <c r="F573" s="842"/>
      <c r="G573" s="845">
        <v>15.576000000000001</v>
      </c>
      <c r="H573" s="847"/>
      <c r="I573" s="846">
        <v>0.251</v>
      </c>
      <c r="J573" s="846">
        <v>-0.86560000000000004</v>
      </c>
      <c r="K573" s="846">
        <v>2.5749</v>
      </c>
      <c r="L573" s="846">
        <v>3.681</v>
      </c>
      <c r="M573" s="846">
        <v>-0.1986</v>
      </c>
      <c r="N573" s="848">
        <v>4.2849000000000004</v>
      </c>
      <c r="O573" s="846">
        <v>-0.41149999999999998</v>
      </c>
      <c r="P573" s="846">
        <v>15.813800000000001</v>
      </c>
      <c r="Q573" s="846" t="s">
        <v>430</v>
      </c>
      <c r="R573" s="846" t="s">
        <v>430</v>
      </c>
      <c r="S573" s="846">
        <v>2.2785000000000002</v>
      </c>
      <c r="T573" s="846">
        <v>13.917899999999999</v>
      </c>
      <c r="U573" s="846">
        <v>0.83509999999999995</v>
      </c>
      <c r="V573" s="846">
        <v>5.0941000000000001</v>
      </c>
      <c r="W573" s="846">
        <v>1.4987999999999999</v>
      </c>
      <c r="X573" s="846">
        <v>15.6266</v>
      </c>
      <c r="Y573" s="847"/>
      <c r="Z573" s="844">
        <v>10</v>
      </c>
      <c r="AA573" s="844">
        <v>6</v>
      </c>
      <c r="AB573" s="844">
        <v>2</v>
      </c>
      <c r="AC573" s="844">
        <v>9</v>
      </c>
      <c r="AD573" s="844">
        <v>8</v>
      </c>
      <c r="AE573" s="844">
        <v>6</v>
      </c>
      <c r="AF573" s="844">
        <v>7</v>
      </c>
      <c r="AG573" s="844">
        <v>4</v>
      </c>
      <c r="AH573" s="844" t="s">
        <v>430</v>
      </c>
      <c r="AI573" s="844" t="s">
        <v>430</v>
      </c>
      <c r="AJ573" s="844">
        <v>10</v>
      </c>
      <c r="AK573" s="844">
        <v>6</v>
      </c>
      <c r="AL573" s="844">
        <v>5</v>
      </c>
      <c r="AM573" s="844">
        <v>5</v>
      </c>
      <c r="AN573" s="844">
        <v>1</v>
      </c>
      <c r="AO573" s="842"/>
      <c r="AP573" s="846" t="s">
        <v>430</v>
      </c>
      <c r="AQ573" s="846" t="s">
        <v>430</v>
      </c>
      <c r="AR573" s="846" t="s">
        <v>430</v>
      </c>
      <c r="AS573" s="846">
        <v>6.59</v>
      </c>
      <c r="AT573" s="846">
        <v>5.53</v>
      </c>
      <c r="AU573" s="849"/>
      <c r="AV573" s="844" t="s">
        <v>430</v>
      </c>
      <c r="AW573" s="844" t="s">
        <v>430</v>
      </c>
      <c r="AX573" s="844" t="s">
        <v>430</v>
      </c>
      <c r="AY573" s="844">
        <v>5</v>
      </c>
      <c r="AZ573" s="844">
        <v>6</v>
      </c>
      <c r="BA573" s="851"/>
      <c r="BB573" s="846">
        <v>15.099014106617799</v>
      </c>
      <c r="BC573" s="852">
        <v>1.0742670972211601</v>
      </c>
      <c r="BD573" s="852">
        <v>5.8369467319718898E-2</v>
      </c>
      <c r="BE573" s="852">
        <v>0.41684659744750902</v>
      </c>
      <c r="BF573" s="847"/>
      <c r="BG573" s="846">
        <v>46.072099999999999</v>
      </c>
      <c r="BH573" s="846">
        <v>43.438000000000002</v>
      </c>
      <c r="BI573" s="846">
        <v>9.9862699999999993</v>
      </c>
      <c r="BJ573" s="846">
        <v>0.50363000000000002</v>
      </c>
      <c r="BK573" s="842"/>
      <c r="BL573" s="855" t="s">
        <v>3349</v>
      </c>
      <c r="BM573" s="855" t="s">
        <v>3350</v>
      </c>
      <c r="BN573" s="855" t="s">
        <v>3351</v>
      </c>
      <c r="BO573" s="855" t="s">
        <v>3352</v>
      </c>
      <c r="BP573" s="855" t="s">
        <v>3353</v>
      </c>
      <c r="BQ573" s="842"/>
      <c r="BR573" s="856" t="s">
        <v>611</v>
      </c>
    </row>
    <row r="574" spans="1:70" s="428" customFormat="1" x14ac:dyDescent="0.25">
      <c r="A574" s="345" t="s">
        <v>4047</v>
      </c>
      <c r="B574" s="373"/>
      <c r="C574" s="719">
        <v>45449</v>
      </c>
      <c r="D574" s="373"/>
      <c r="E574" s="346">
        <v>253.8</v>
      </c>
      <c r="F574" s="373"/>
      <c r="G574" s="347">
        <v>10.6051</v>
      </c>
      <c r="H574" s="374"/>
      <c r="I574" s="348">
        <v>0.3397</v>
      </c>
      <c r="J574" s="348">
        <v>-1.1696</v>
      </c>
      <c r="K574" s="348">
        <v>1.9084000000000001</v>
      </c>
      <c r="L574" s="348">
        <v>3.7345999999999999</v>
      </c>
      <c r="M574" s="348">
        <v>3.3515000000000001</v>
      </c>
      <c r="N574" s="350">
        <v>2.4270999999999998</v>
      </c>
      <c r="O574" s="348">
        <v>-3.7378999999999998</v>
      </c>
      <c r="P574" s="348" t="s">
        <v>430</v>
      </c>
      <c r="Q574" s="348" t="s">
        <v>430</v>
      </c>
      <c r="R574" s="348" t="s">
        <v>430</v>
      </c>
      <c r="S574" s="348">
        <v>5.4771999999999998</v>
      </c>
      <c r="T574" s="348">
        <v>14.900600000000001</v>
      </c>
      <c r="U574" s="348">
        <v>1.1135999999999999</v>
      </c>
      <c r="V574" s="348">
        <v>4.5342000000000002</v>
      </c>
      <c r="W574" s="348">
        <v>-0.30649999999999999</v>
      </c>
      <c r="X574" s="348">
        <v>2.6996000000000002</v>
      </c>
      <c r="Y574" s="374"/>
      <c r="Z574" s="346">
        <v>9</v>
      </c>
      <c r="AA574" s="346">
        <v>11</v>
      </c>
      <c r="AB574" s="346">
        <v>4</v>
      </c>
      <c r="AC574" s="346">
        <v>8</v>
      </c>
      <c r="AD574" s="346">
        <v>2</v>
      </c>
      <c r="AE574" s="346">
        <v>8</v>
      </c>
      <c r="AF574" s="346">
        <v>9</v>
      </c>
      <c r="AG574" s="346" t="s">
        <v>430</v>
      </c>
      <c r="AH574" s="346" t="s">
        <v>430</v>
      </c>
      <c r="AI574" s="346" t="s">
        <v>430</v>
      </c>
      <c r="AJ574" s="346">
        <v>1</v>
      </c>
      <c r="AK574" s="346">
        <v>5</v>
      </c>
      <c r="AL574" s="346">
        <v>3</v>
      </c>
      <c r="AM574" s="346">
        <v>7</v>
      </c>
      <c r="AN574" s="346">
        <v>7</v>
      </c>
      <c r="AO574" s="373"/>
      <c r="AP574" s="348" t="s">
        <v>430</v>
      </c>
      <c r="AQ574" s="348" t="s">
        <v>430</v>
      </c>
      <c r="AR574" s="348" t="s">
        <v>430</v>
      </c>
      <c r="AS574" s="348" t="s">
        <v>430</v>
      </c>
      <c r="AT574" s="348">
        <v>6.28</v>
      </c>
      <c r="AU574" s="351"/>
      <c r="AV574" s="346" t="s">
        <v>430</v>
      </c>
      <c r="AW574" s="346" t="s">
        <v>430</v>
      </c>
      <c r="AX574" s="346" t="s">
        <v>430</v>
      </c>
      <c r="AY574" s="346" t="s">
        <v>430</v>
      </c>
      <c r="AZ574" s="346">
        <v>4</v>
      </c>
      <c r="BA574" s="362"/>
      <c r="BB574" s="348">
        <v>14.6429181963359</v>
      </c>
      <c r="BC574" s="375">
        <v>0.97998159568998</v>
      </c>
      <c r="BD574" s="375">
        <v>-2.49032796423562E-2</v>
      </c>
      <c r="BE574" s="375">
        <v>-0.25766022363480401</v>
      </c>
      <c r="BF574" s="374"/>
      <c r="BG574" s="348">
        <v>38.517600000000002</v>
      </c>
      <c r="BH574" s="348">
        <v>50.898400000000002</v>
      </c>
      <c r="BI574" s="348">
        <v>9.4656300000000009</v>
      </c>
      <c r="BJ574" s="348">
        <v>1.1183700000000001</v>
      </c>
      <c r="BK574" s="373"/>
      <c r="BL574" s="372" t="s">
        <v>3355</v>
      </c>
      <c r="BM574" s="372" t="s">
        <v>3356</v>
      </c>
      <c r="BN574" s="372" t="s">
        <v>3357</v>
      </c>
      <c r="BO574" s="372" t="s">
        <v>3358</v>
      </c>
      <c r="BP574" s="372" t="s">
        <v>1016</v>
      </c>
      <c r="BQ574" s="373"/>
      <c r="BR574" s="354" t="s">
        <v>548</v>
      </c>
    </row>
    <row r="575" spans="1:70" s="428" customFormat="1" x14ac:dyDescent="0.25">
      <c r="A575" s="345" t="s">
        <v>4048</v>
      </c>
      <c r="B575" s="373"/>
      <c r="C575" s="719">
        <v>44176</v>
      </c>
      <c r="D575" s="373"/>
      <c r="E575" s="346">
        <v>168.06399999999999</v>
      </c>
      <c r="F575" s="373"/>
      <c r="G575" s="347">
        <v>24.16</v>
      </c>
      <c r="H575" s="374"/>
      <c r="I575" s="348">
        <v>0.45739999999999997</v>
      </c>
      <c r="J575" s="348">
        <v>-0.37109999999999999</v>
      </c>
      <c r="K575" s="348">
        <v>1.2149000000000001</v>
      </c>
      <c r="L575" s="348">
        <v>5.2723000000000004</v>
      </c>
      <c r="M575" s="348">
        <v>0.75060000000000004</v>
      </c>
      <c r="N575" s="350">
        <v>2.7210999999999999</v>
      </c>
      <c r="O575" s="348">
        <v>2.7143000000000002</v>
      </c>
      <c r="P575" s="348">
        <v>13.9762</v>
      </c>
      <c r="Q575" s="348">
        <v>12.571899999999999</v>
      </c>
      <c r="R575" s="348" t="s">
        <v>430</v>
      </c>
      <c r="S575" s="348">
        <v>4.6340000000000003</v>
      </c>
      <c r="T575" s="348">
        <v>13.214600000000001</v>
      </c>
      <c r="U575" s="348">
        <v>-0.2477</v>
      </c>
      <c r="V575" s="348">
        <v>4.2728000000000002</v>
      </c>
      <c r="W575" s="348">
        <v>-1.0242</v>
      </c>
      <c r="X575" s="348">
        <v>16.7591</v>
      </c>
      <c r="Y575" s="374"/>
      <c r="Z575" s="346">
        <v>5</v>
      </c>
      <c r="AA575" s="346">
        <v>2</v>
      </c>
      <c r="AB575" s="346">
        <v>9</v>
      </c>
      <c r="AC575" s="346">
        <v>3</v>
      </c>
      <c r="AD575" s="346">
        <v>5</v>
      </c>
      <c r="AE575" s="346">
        <v>7</v>
      </c>
      <c r="AF575" s="346">
        <v>2</v>
      </c>
      <c r="AG575" s="346">
        <v>5</v>
      </c>
      <c r="AH575" s="346">
        <v>3</v>
      </c>
      <c r="AI575" s="346" t="s">
        <v>430</v>
      </c>
      <c r="AJ575" s="346">
        <v>3</v>
      </c>
      <c r="AK575" s="346">
        <v>8</v>
      </c>
      <c r="AL575" s="346">
        <v>8</v>
      </c>
      <c r="AM575" s="346">
        <v>8</v>
      </c>
      <c r="AN575" s="346">
        <v>11</v>
      </c>
      <c r="AO575" s="373"/>
      <c r="AP575" s="348" t="s">
        <v>430</v>
      </c>
      <c r="AQ575" s="348" t="s">
        <v>430</v>
      </c>
      <c r="AR575" s="348">
        <v>11.88</v>
      </c>
      <c r="AS575" s="348">
        <v>7.5</v>
      </c>
      <c r="AT575" s="348">
        <v>4.8099999999999996</v>
      </c>
      <c r="AU575" s="351"/>
      <c r="AV575" s="346" t="s">
        <v>430</v>
      </c>
      <c r="AW575" s="346" t="s">
        <v>430</v>
      </c>
      <c r="AX575" s="346">
        <v>3</v>
      </c>
      <c r="AY575" s="346">
        <v>3</v>
      </c>
      <c r="AZ575" s="346">
        <v>7</v>
      </c>
      <c r="BA575" s="362"/>
      <c r="BB575" s="348">
        <v>10.421825575509301</v>
      </c>
      <c r="BC575" s="375">
        <v>0.84539973248099598</v>
      </c>
      <c r="BD575" s="375">
        <v>6.2846798649810298E-2</v>
      </c>
      <c r="BE575" s="375">
        <v>0.38052960796035101</v>
      </c>
      <c r="BF575" s="374"/>
      <c r="BG575" s="348">
        <v>65.413399999999996</v>
      </c>
      <c r="BH575" s="348">
        <v>21.760100000000001</v>
      </c>
      <c r="BI575" s="348">
        <v>5.00997</v>
      </c>
      <c r="BJ575" s="348">
        <v>7.8165300000000002</v>
      </c>
      <c r="BK575" s="373"/>
      <c r="BL575" s="372" t="s">
        <v>3360</v>
      </c>
      <c r="BM575" s="372" t="s">
        <v>2202</v>
      </c>
      <c r="BN575" s="372" t="s">
        <v>3361</v>
      </c>
      <c r="BO575" s="372" t="s">
        <v>3362</v>
      </c>
      <c r="BP575" s="372" t="s">
        <v>3363</v>
      </c>
      <c r="BQ575" s="373"/>
      <c r="BR575" s="354" t="s">
        <v>476</v>
      </c>
    </row>
    <row r="576" spans="1:70" s="428" customFormat="1" x14ac:dyDescent="0.25">
      <c r="A576" s="345" t="s">
        <v>4049</v>
      </c>
      <c r="B576" s="373"/>
      <c r="C576" s="719">
        <v>41275</v>
      </c>
      <c r="D576" s="373"/>
      <c r="E576" s="346">
        <v>116.82899999999999</v>
      </c>
      <c r="F576" s="373"/>
      <c r="G576" s="347">
        <v>81.183099999999996</v>
      </c>
      <c r="H576" s="374"/>
      <c r="I576" s="348">
        <v>0.5736</v>
      </c>
      <c r="J576" s="348">
        <v>-0.30609999999999998</v>
      </c>
      <c r="K576" s="348">
        <v>1.4644999999999999</v>
      </c>
      <c r="L576" s="348">
        <v>6.1148999999999996</v>
      </c>
      <c r="M576" s="348">
        <v>-0.14960000000000001</v>
      </c>
      <c r="N576" s="350">
        <v>5.3484999999999996</v>
      </c>
      <c r="O576" s="348">
        <v>3.3027000000000002</v>
      </c>
      <c r="P576" s="348">
        <v>16.4009</v>
      </c>
      <c r="Q576" s="348">
        <v>15.2753</v>
      </c>
      <c r="R576" s="348">
        <v>14.6242</v>
      </c>
      <c r="S576" s="348">
        <v>3.4944000000000002</v>
      </c>
      <c r="T576" s="348">
        <v>12.819599999999999</v>
      </c>
      <c r="U576" s="348">
        <v>0.80869999999999997</v>
      </c>
      <c r="V576" s="348">
        <v>6.0601000000000003</v>
      </c>
      <c r="W576" s="348">
        <v>5.3499999999999999E-2</v>
      </c>
      <c r="X576" s="348">
        <v>13.6427</v>
      </c>
      <c r="Y576" s="374"/>
      <c r="Z576" s="346">
        <v>2</v>
      </c>
      <c r="AA576" s="346">
        <v>1</v>
      </c>
      <c r="AB576" s="346">
        <v>8</v>
      </c>
      <c r="AC576" s="346">
        <v>2</v>
      </c>
      <c r="AD576" s="346">
        <v>7</v>
      </c>
      <c r="AE576" s="346">
        <v>4</v>
      </c>
      <c r="AF576" s="346">
        <v>1</v>
      </c>
      <c r="AG576" s="346">
        <v>3</v>
      </c>
      <c r="AH576" s="346">
        <v>2</v>
      </c>
      <c r="AI576" s="346">
        <v>1</v>
      </c>
      <c r="AJ576" s="346">
        <v>6</v>
      </c>
      <c r="AK576" s="346">
        <v>9</v>
      </c>
      <c r="AL576" s="346">
        <v>6</v>
      </c>
      <c r="AM576" s="346">
        <v>4</v>
      </c>
      <c r="AN576" s="346">
        <v>6</v>
      </c>
      <c r="AO576" s="373"/>
      <c r="AP576" s="348">
        <v>15.91</v>
      </c>
      <c r="AQ576" s="348">
        <v>17.18</v>
      </c>
      <c r="AR576" s="348">
        <v>14.53</v>
      </c>
      <c r="AS576" s="348">
        <v>8.84</v>
      </c>
      <c r="AT576" s="348">
        <v>5.9</v>
      </c>
      <c r="AU576" s="351"/>
      <c r="AV576" s="346">
        <v>1</v>
      </c>
      <c r="AW576" s="346">
        <v>1</v>
      </c>
      <c r="AX576" s="346">
        <v>2</v>
      </c>
      <c r="AY576" s="346">
        <v>2</v>
      </c>
      <c r="AZ576" s="346">
        <v>5</v>
      </c>
      <c r="BA576" s="362"/>
      <c r="BB576" s="348">
        <v>11.8005257818158</v>
      </c>
      <c r="BC576" s="375">
        <v>0.97674063926340104</v>
      </c>
      <c r="BD576" s="375">
        <v>6.8959304251014902E-2</v>
      </c>
      <c r="BE576" s="375">
        <v>0.49666905039252002</v>
      </c>
      <c r="BF576" s="374"/>
      <c r="BG576" s="348">
        <v>87.1511</v>
      </c>
      <c r="BH576" s="348">
        <v>10.7369</v>
      </c>
      <c r="BI576" s="348" t="s">
        <v>430</v>
      </c>
      <c r="BJ576" s="348">
        <v>2.1120000000000001</v>
      </c>
      <c r="BK576" s="373"/>
      <c r="BL576" s="372" t="s">
        <v>3365</v>
      </c>
      <c r="BM576" s="372" t="s">
        <v>3366</v>
      </c>
      <c r="BN576" s="372" t="s">
        <v>2083</v>
      </c>
      <c r="BO576" s="372" t="s">
        <v>3367</v>
      </c>
      <c r="BP576" s="372" t="s">
        <v>1164</v>
      </c>
      <c r="BQ576" s="373"/>
      <c r="BR576" s="354" t="s">
        <v>3368</v>
      </c>
    </row>
    <row r="577" spans="1:70" s="428" customFormat="1" x14ac:dyDescent="0.25">
      <c r="A577" s="884" t="s">
        <v>93</v>
      </c>
      <c r="B577" s="402"/>
      <c r="C577" s="724"/>
      <c r="D577" s="402"/>
      <c r="E577" s="403"/>
      <c r="F577" s="402"/>
      <c r="G577" s="404"/>
      <c r="H577" s="406"/>
      <c r="I577" s="405">
        <v>0.42209999999999998</v>
      </c>
      <c r="J577" s="405">
        <v>-0.79769999999999996</v>
      </c>
      <c r="K577" s="405">
        <v>1.4448000000000001</v>
      </c>
      <c r="L577" s="405">
        <v>4.4081000000000001</v>
      </c>
      <c r="M577" s="405">
        <v>0.82889999999999997</v>
      </c>
      <c r="N577" s="407">
        <v>4.7032999999999996</v>
      </c>
      <c r="O577" s="405">
        <v>0.50900000000000001</v>
      </c>
      <c r="P577" s="405">
        <v>14.5631</v>
      </c>
      <c r="Q577" s="405">
        <v>13.410299999999999</v>
      </c>
      <c r="R577" s="405">
        <v>14.6242</v>
      </c>
      <c r="S577" s="405">
        <v>3.31</v>
      </c>
      <c r="T577" s="405">
        <v>14.391999999999999</v>
      </c>
      <c r="U577" s="405">
        <v>0.10539999999999999</v>
      </c>
      <c r="V577" s="405">
        <v>5.9198000000000004</v>
      </c>
      <c r="W577" s="405">
        <v>-6.6699999999999995E-2</v>
      </c>
      <c r="X577" s="405">
        <v>10.675700000000001</v>
      </c>
      <c r="Y577" s="406"/>
      <c r="Z577" s="403">
        <v>11</v>
      </c>
      <c r="AA577" s="403">
        <v>11</v>
      </c>
      <c r="AB577" s="403">
        <v>11</v>
      </c>
      <c r="AC577" s="403">
        <v>11</v>
      </c>
      <c r="AD577" s="403">
        <v>11</v>
      </c>
      <c r="AE577" s="403">
        <v>11</v>
      </c>
      <c r="AF577" s="403">
        <v>9</v>
      </c>
      <c r="AG577" s="403">
        <v>7</v>
      </c>
      <c r="AH577" s="403">
        <v>5</v>
      </c>
      <c r="AI577" s="403">
        <v>1</v>
      </c>
      <c r="AJ577" s="403">
        <v>11</v>
      </c>
      <c r="AK577" s="403">
        <v>11</v>
      </c>
      <c r="AL577" s="403">
        <v>11</v>
      </c>
      <c r="AM577" s="403">
        <v>11</v>
      </c>
      <c r="AN577" s="403">
        <v>11</v>
      </c>
      <c r="AO577" s="402"/>
      <c r="AP577" s="405">
        <v>15.91</v>
      </c>
      <c r="AQ577" s="405">
        <v>13.57</v>
      </c>
      <c r="AR577" s="405">
        <v>12.337999999999999</v>
      </c>
      <c r="AS577" s="405">
        <v>7.2385714285714302</v>
      </c>
      <c r="AT577" s="405">
        <v>5.6290909090909098</v>
      </c>
      <c r="AU577" s="408"/>
      <c r="AV577" s="403">
        <v>1</v>
      </c>
      <c r="AW577" s="403">
        <v>2</v>
      </c>
      <c r="AX577" s="403">
        <v>5</v>
      </c>
      <c r="AY577" s="403">
        <v>7</v>
      </c>
      <c r="AZ577" s="403">
        <v>11</v>
      </c>
      <c r="BA577" s="409"/>
      <c r="BB577" s="405"/>
      <c r="BC577" s="410"/>
      <c r="BD577" s="410"/>
      <c r="BE577" s="410"/>
      <c r="BF577" s="406"/>
      <c r="BG577" s="405"/>
      <c r="BH577" s="405"/>
      <c r="BI577" s="405"/>
      <c r="BJ577" s="405"/>
      <c r="BK577" s="402"/>
      <c r="BL577" s="401"/>
      <c r="BM577" s="401"/>
      <c r="BN577" s="401"/>
      <c r="BO577" s="401"/>
      <c r="BP577" s="401"/>
      <c r="BQ577" s="402"/>
      <c r="BR577" s="411"/>
    </row>
    <row r="578" spans="1:70" s="428" customFormat="1" x14ac:dyDescent="0.25">
      <c r="A578" s="885" t="s">
        <v>94</v>
      </c>
      <c r="B578" s="373"/>
      <c r="C578" s="719"/>
      <c r="D578" s="373"/>
      <c r="E578" s="346"/>
      <c r="F578" s="373"/>
      <c r="G578" s="347"/>
      <c r="H578" s="374"/>
      <c r="I578" s="348">
        <v>0.72219999999999995</v>
      </c>
      <c r="J578" s="348">
        <v>-0.30609999999999998</v>
      </c>
      <c r="K578" s="348">
        <v>3.4687000000000001</v>
      </c>
      <c r="L578" s="348">
        <v>7.0217999999999998</v>
      </c>
      <c r="M578" s="348">
        <v>8.2345000000000006</v>
      </c>
      <c r="N578" s="350">
        <v>12.008599999999999</v>
      </c>
      <c r="O578" s="348">
        <v>3.3027000000000002</v>
      </c>
      <c r="P578" s="348">
        <v>18.078700000000001</v>
      </c>
      <c r="Q578" s="348">
        <v>21.021699999999999</v>
      </c>
      <c r="R578" s="348">
        <v>14.6242</v>
      </c>
      <c r="S578" s="348">
        <v>5.4771999999999998</v>
      </c>
      <c r="T578" s="348">
        <v>20.661300000000001</v>
      </c>
      <c r="U578" s="348">
        <v>6.5166000000000004</v>
      </c>
      <c r="V578" s="348">
        <v>12.6469</v>
      </c>
      <c r="W578" s="348">
        <v>1.4987999999999999</v>
      </c>
      <c r="X578" s="348">
        <v>20.523599999999998</v>
      </c>
      <c r="Y578" s="374"/>
      <c r="Z578" s="346"/>
      <c r="AA578" s="346"/>
      <c r="AB578" s="346"/>
      <c r="AC578" s="346"/>
      <c r="AD578" s="346"/>
      <c r="AE578" s="346"/>
      <c r="AF578" s="346"/>
      <c r="AG578" s="346"/>
      <c r="AH578" s="346"/>
      <c r="AI578" s="346"/>
      <c r="AJ578" s="346"/>
      <c r="AK578" s="346"/>
      <c r="AL578" s="346"/>
      <c r="AM578" s="346"/>
      <c r="AN578" s="346"/>
      <c r="AO578" s="373"/>
      <c r="AP578" s="348">
        <v>15.91</v>
      </c>
      <c r="AQ578" s="348">
        <v>17.18</v>
      </c>
      <c r="AR578" s="348">
        <v>17.5</v>
      </c>
      <c r="AS578" s="348">
        <v>9.77</v>
      </c>
      <c r="AT578" s="348">
        <v>12.28</v>
      </c>
      <c r="AU578" s="351"/>
      <c r="AV578" s="346"/>
      <c r="AW578" s="346"/>
      <c r="AX578" s="346"/>
      <c r="AY578" s="346"/>
      <c r="AZ578" s="346"/>
      <c r="BA578" s="362"/>
      <c r="BB578" s="348"/>
      <c r="BC578" s="375"/>
      <c r="BD578" s="375"/>
      <c r="BE578" s="375"/>
      <c r="BF578" s="374"/>
      <c r="BG578" s="348"/>
      <c r="BH578" s="348"/>
      <c r="BI578" s="348"/>
      <c r="BJ578" s="348"/>
      <c r="BK578" s="373"/>
      <c r="BL578" s="372"/>
      <c r="BM578" s="372"/>
      <c r="BN578" s="372"/>
      <c r="BO578" s="372"/>
      <c r="BP578" s="372"/>
      <c r="BQ578" s="373"/>
      <c r="BR578" s="354"/>
    </row>
    <row r="579" spans="1:70" s="428" customFormat="1" x14ac:dyDescent="0.25">
      <c r="A579" s="885" t="s">
        <v>95</v>
      </c>
      <c r="B579" s="373"/>
      <c r="C579" s="719"/>
      <c r="D579" s="373"/>
      <c r="E579" s="346"/>
      <c r="F579" s="373"/>
      <c r="G579" s="347"/>
      <c r="H579" s="374"/>
      <c r="I579" s="348">
        <v>9.4299999999999995E-2</v>
      </c>
      <c r="J579" s="348">
        <v>-1.1696</v>
      </c>
      <c r="K579" s="348">
        <v>-2.8940000000000001</v>
      </c>
      <c r="L579" s="348">
        <v>1.8295999999999999</v>
      </c>
      <c r="M579" s="348">
        <v>-5.8560999999999996</v>
      </c>
      <c r="N579" s="350">
        <v>1.3736999999999999</v>
      </c>
      <c r="O579" s="348">
        <v>-3.7378999999999998</v>
      </c>
      <c r="P579" s="348">
        <v>9.0939999999999994</v>
      </c>
      <c r="Q579" s="348">
        <v>6.9501999999999997</v>
      </c>
      <c r="R579" s="348">
        <v>14.6242</v>
      </c>
      <c r="S579" s="348">
        <v>-1.8319000000000001</v>
      </c>
      <c r="T579" s="348">
        <v>8.1504999999999992</v>
      </c>
      <c r="U579" s="348">
        <v>-4.8417000000000003</v>
      </c>
      <c r="V579" s="348">
        <v>1.9034</v>
      </c>
      <c r="W579" s="348">
        <v>-1.0242</v>
      </c>
      <c r="X579" s="348">
        <v>0.1424</v>
      </c>
      <c r="Y579" s="374"/>
      <c r="Z579" s="346"/>
      <c r="AA579" s="346"/>
      <c r="AB579" s="346"/>
      <c r="AC579" s="346"/>
      <c r="AD579" s="346"/>
      <c r="AE579" s="346"/>
      <c r="AF579" s="346"/>
      <c r="AG579" s="346"/>
      <c r="AH579" s="346"/>
      <c r="AI579" s="346"/>
      <c r="AJ579" s="346"/>
      <c r="AK579" s="346"/>
      <c r="AL579" s="346"/>
      <c r="AM579" s="346"/>
      <c r="AN579" s="346"/>
      <c r="AO579" s="373"/>
      <c r="AP579" s="348">
        <v>15.91</v>
      </c>
      <c r="AQ579" s="348">
        <v>9.9600000000000009</v>
      </c>
      <c r="AR579" s="348">
        <v>7.38</v>
      </c>
      <c r="AS579" s="348">
        <v>4.68</v>
      </c>
      <c r="AT579" s="348">
        <v>-0.67</v>
      </c>
      <c r="AU579" s="351"/>
      <c r="AV579" s="346"/>
      <c r="AW579" s="346"/>
      <c r="AX579" s="346"/>
      <c r="AY579" s="346"/>
      <c r="AZ579" s="346"/>
      <c r="BA579" s="362"/>
      <c r="BB579" s="348"/>
      <c r="BC579" s="375"/>
      <c r="BD579" s="375"/>
      <c r="BE579" s="375"/>
      <c r="BF579" s="374"/>
      <c r="BG579" s="348"/>
      <c r="BH579" s="348"/>
      <c r="BI579" s="348"/>
      <c r="BJ579" s="348"/>
      <c r="BK579" s="373"/>
      <c r="BL579" s="372"/>
      <c r="BM579" s="372"/>
      <c r="BN579" s="372"/>
      <c r="BO579" s="372"/>
      <c r="BP579" s="372"/>
      <c r="BQ579" s="373"/>
      <c r="BR579" s="354"/>
    </row>
    <row r="580" spans="1:70" s="428" customFormat="1" x14ac:dyDescent="0.25">
      <c r="A580" s="886" t="s">
        <v>96</v>
      </c>
      <c r="B580" s="413"/>
      <c r="C580" s="725"/>
      <c r="D580" s="413"/>
      <c r="E580" s="414"/>
      <c r="F580" s="413"/>
      <c r="G580" s="415"/>
      <c r="H580" s="417"/>
      <c r="I580" s="416">
        <v>0.435</v>
      </c>
      <c r="J580" s="416">
        <v>-0.86560000000000004</v>
      </c>
      <c r="K580" s="416">
        <v>1.7258</v>
      </c>
      <c r="L580" s="416">
        <v>4.5589000000000004</v>
      </c>
      <c r="M580" s="416">
        <v>0.56869999999999998</v>
      </c>
      <c r="N580" s="418">
        <v>4.2849000000000004</v>
      </c>
      <c r="O580" s="416">
        <v>0.73580000000000001</v>
      </c>
      <c r="P580" s="416">
        <v>15.813800000000001</v>
      </c>
      <c r="Q580" s="416">
        <v>12.571899999999999</v>
      </c>
      <c r="R580" s="416">
        <v>14.6242</v>
      </c>
      <c r="S580" s="416">
        <v>3.4944000000000002</v>
      </c>
      <c r="T580" s="416">
        <v>13.917899999999999</v>
      </c>
      <c r="U580" s="416">
        <v>0.80869999999999997</v>
      </c>
      <c r="V580" s="416">
        <v>4.8110999999999997</v>
      </c>
      <c r="W580" s="416">
        <v>5.3499999999999999E-2</v>
      </c>
      <c r="X580" s="416">
        <v>12.180300000000001</v>
      </c>
      <c r="Y580" s="417"/>
      <c r="Z580" s="414"/>
      <c r="AA580" s="414"/>
      <c r="AB580" s="414"/>
      <c r="AC580" s="414"/>
      <c r="AD580" s="414"/>
      <c r="AE580" s="414"/>
      <c r="AF580" s="414"/>
      <c r="AG580" s="414"/>
      <c r="AH580" s="414"/>
      <c r="AI580" s="414"/>
      <c r="AJ580" s="414"/>
      <c r="AK580" s="414"/>
      <c r="AL580" s="414"/>
      <c r="AM580" s="414"/>
      <c r="AN580" s="414"/>
      <c r="AO580" s="413"/>
      <c r="AP580" s="416">
        <v>15.91</v>
      </c>
      <c r="AQ580" s="416">
        <v>13.57</v>
      </c>
      <c r="AR580" s="416">
        <v>11.88</v>
      </c>
      <c r="AS580" s="416">
        <v>7.44</v>
      </c>
      <c r="AT580" s="416">
        <v>5.53</v>
      </c>
      <c r="AU580" s="419"/>
      <c r="AV580" s="414"/>
      <c r="AW580" s="414"/>
      <c r="AX580" s="414"/>
      <c r="AY580" s="414"/>
      <c r="AZ580" s="414"/>
      <c r="BA580" s="420"/>
      <c r="BB580" s="416"/>
      <c r="BC580" s="421"/>
      <c r="BD580" s="421"/>
      <c r="BE580" s="421"/>
      <c r="BF580" s="417"/>
      <c r="BG580" s="416"/>
      <c r="BH580" s="416"/>
      <c r="BI580" s="416"/>
      <c r="BJ580" s="416"/>
      <c r="BK580" s="413"/>
      <c r="BL580" s="412"/>
      <c r="BM580" s="412"/>
      <c r="BN580" s="412"/>
      <c r="BO580" s="412"/>
      <c r="BP580" s="412"/>
      <c r="BQ580" s="413"/>
      <c r="BR580" s="422"/>
    </row>
    <row r="581" spans="1:70" s="428" customFormat="1" ht="11" x14ac:dyDescent="0.3">
      <c r="A581" s="887" t="s">
        <v>3369</v>
      </c>
      <c r="B581" s="373"/>
      <c r="C581" s="719"/>
      <c r="D581" s="373"/>
      <c r="E581" s="346"/>
      <c r="F581" s="373"/>
      <c r="G581" s="347"/>
      <c r="H581" s="374"/>
      <c r="I581" s="348"/>
      <c r="J581" s="348"/>
      <c r="K581" s="348"/>
      <c r="L581" s="348"/>
      <c r="M581" s="348"/>
      <c r="N581" s="350"/>
      <c r="O581" s="348"/>
      <c r="P581" s="348"/>
      <c r="Q581" s="348"/>
      <c r="R581" s="348"/>
      <c r="S581" s="348"/>
      <c r="T581" s="348"/>
      <c r="U581" s="348"/>
      <c r="V581" s="348"/>
      <c r="W581" s="348"/>
      <c r="X581" s="348"/>
      <c r="Y581" s="374"/>
      <c r="Z581" s="346"/>
      <c r="AA581" s="346"/>
      <c r="AB581" s="346"/>
      <c r="AC581" s="346"/>
      <c r="AD581" s="346"/>
      <c r="AE581" s="346"/>
      <c r="AF581" s="346"/>
      <c r="AG581" s="346"/>
      <c r="AH581" s="346"/>
      <c r="AI581" s="346"/>
      <c r="AJ581" s="346"/>
      <c r="AK581" s="346"/>
      <c r="AL581" s="346"/>
      <c r="AM581" s="346"/>
      <c r="AN581" s="346"/>
      <c r="AO581" s="373"/>
      <c r="AP581" s="348"/>
      <c r="AQ581" s="348"/>
      <c r="AR581" s="348"/>
      <c r="AS581" s="348"/>
      <c r="AT581" s="348"/>
      <c r="AU581" s="351"/>
      <c r="AV581" s="346"/>
      <c r="AW581" s="346"/>
      <c r="AX581" s="346"/>
      <c r="AY581" s="346"/>
      <c r="AZ581" s="346"/>
      <c r="BA581" s="362"/>
      <c r="BB581" s="348"/>
      <c r="BC581" s="375"/>
      <c r="BD581" s="375"/>
      <c r="BE581" s="375"/>
      <c r="BF581" s="374"/>
      <c r="BG581" s="348"/>
      <c r="BH581" s="348"/>
      <c r="BI581" s="348"/>
      <c r="BJ581" s="348"/>
      <c r="BK581" s="373"/>
      <c r="BL581" s="372"/>
      <c r="BM581" s="372"/>
      <c r="BN581" s="372"/>
      <c r="BO581" s="372"/>
      <c r="BP581" s="372"/>
      <c r="BQ581" s="373"/>
      <c r="BR581" s="354"/>
    </row>
    <row r="582" spans="1:70" s="428" customFormat="1" x14ac:dyDescent="0.25">
      <c r="A582" s="345"/>
      <c r="B582" s="373"/>
      <c r="C582" s="719"/>
      <c r="D582" s="373"/>
      <c r="E582" s="346"/>
      <c r="F582" s="373"/>
      <c r="G582" s="347"/>
      <c r="H582" s="374"/>
      <c r="I582" s="348"/>
      <c r="J582" s="348"/>
      <c r="K582" s="348"/>
      <c r="L582" s="348"/>
      <c r="M582" s="348"/>
      <c r="N582" s="350"/>
      <c r="O582" s="348"/>
      <c r="P582" s="348"/>
      <c r="Q582" s="348"/>
      <c r="R582" s="348"/>
      <c r="S582" s="348"/>
      <c r="T582" s="348"/>
      <c r="U582" s="348"/>
      <c r="V582" s="348"/>
      <c r="W582" s="348"/>
      <c r="X582" s="348"/>
      <c r="Y582" s="374"/>
      <c r="Z582" s="346"/>
      <c r="AA582" s="346"/>
      <c r="AB582" s="346"/>
      <c r="AC582" s="346"/>
      <c r="AD582" s="346"/>
      <c r="AE582" s="346"/>
      <c r="AF582" s="346"/>
      <c r="AG582" s="346"/>
      <c r="AH582" s="346"/>
      <c r="AI582" s="346"/>
      <c r="AJ582" s="346"/>
      <c r="AK582" s="346"/>
      <c r="AL582" s="346"/>
      <c r="AM582" s="346"/>
      <c r="AN582" s="346"/>
      <c r="AO582" s="373"/>
      <c r="AP582" s="348"/>
      <c r="AQ582" s="348"/>
      <c r="AR582" s="348"/>
      <c r="AS582" s="348"/>
      <c r="AT582" s="348"/>
      <c r="AU582" s="351"/>
      <c r="AV582" s="346"/>
      <c r="AW582" s="346"/>
      <c r="AX582" s="346"/>
      <c r="AY582" s="346"/>
      <c r="AZ582" s="346"/>
      <c r="BA582" s="362"/>
      <c r="BB582" s="348"/>
      <c r="BC582" s="375"/>
      <c r="BD582" s="375"/>
      <c r="BE582" s="375"/>
      <c r="BF582" s="374"/>
      <c r="BG582" s="348"/>
      <c r="BH582" s="348"/>
      <c r="BI582" s="348"/>
      <c r="BJ582" s="348"/>
      <c r="BK582" s="373"/>
      <c r="BL582" s="372"/>
      <c r="BM582" s="372"/>
      <c r="BN582" s="372"/>
      <c r="BO582" s="372"/>
      <c r="BP582" s="372"/>
      <c r="BQ582" s="373"/>
      <c r="BR582" s="354"/>
    </row>
    <row r="583" spans="1:70" s="428" customFormat="1" ht="14.5" customHeight="1" x14ac:dyDescent="0.35">
      <c r="A583" s="873" t="s">
        <v>4050</v>
      </c>
      <c r="B583" s="861"/>
      <c r="C583" s="862"/>
      <c r="D583" s="861"/>
      <c r="E583" s="863"/>
      <c r="F583" s="861"/>
      <c r="G583" s="864"/>
      <c r="H583" s="866"/>
      <c r="I583" s="865"/>
      <c r="J583" s="865"/>
      <c r="K583" s="865"/>
      <c r="L583" s="865"/>
      <c r="M583" s="865"/>
      <c r="N583" s="867"/>
      <c r="O583" s="865"/>
      <c r="P583" s="865"/>
      <c r="Q583" s="865"/>
      <c r="R583" s="865"/>
      <c r="S583" s="865"/>
      <c r="T583" s="865"/>
      <c r="U583" s="865"/>
      <c r="V583" s="865"/>
      <c r="W583" s="865"/>
      <c r="X583" s="865"/>
      <c r="Y583" s="866"/>
      <c r="Z583" s="863"/>
      <c r="AA583" s="863"/>
      <c r="AB583" s="863"/>
      <c r="AC583" s="863"/>
      <c r="AD583" s="863"/>
      <c r="AE583" s="863"/>
      <c r="AF583" s="863"/>
      <c r="AG583" s="863"/>
      <c r="AH583" s="863"/>
      <c r="AI583" s="863"/>
      <c r="AJ583" s="863"/>
      <c r="AK583" s="863"/>
      <c r="AL583" s="863"/>
      <c r="AM583" s="863"/>
      <c r="AN583" s="863"/>
      <c r="AO583" s="861"/>
      <c r="AP583" s="865"/>
      <c r="AQ583" s="865"/>
      <c r="AR583" s="865"/>
      <c r="AS583" s="865"/>
      <c r="AT583" s="865"/>
      <c r="AU583" s="868"/>
      <c r="AV583" s="863"/>
      <c r="AW583" s="863"/>
      <c r="AX583" s="863"/>
      <c r="AY583" s="863"/>
      <c r="AZ583" s="863"/>
      <c r="BA583" s="869"/>
      <c r="BB583" s="865"/>
      <c r="BC583" s="870"/>
      <c r="BD583" s="870"/>
      <c r="BE583" s="870"/>
      <c r="BF583" s="866"/>
      <c r="BG583" s="865"/>
      <c r="BH583" s="865"/>
      <c r="BI583" s="865"/>
      <c r="BJ583" s="865"/>
      <c r="BK583" s="861"/>
      <c r="BL583" s="871"/>
      <c r="BM583" s="871"/>
      <c r="BN583" s="871"/>
      <c r="BO583" s="871"/>
      <c r="BP583" s="871"/>
      <c r="BQ583" s="861"/>
      <c r="BR583" s="872"/>
    </row>
    <row r="584" spans="1:70" s="428" customFormat="1" x14ac:dyDescent="0.25">
      <c r="A584" s="345" t="s">
        <v>4051</v>
      </c>
      <c r="B584" s="373"/>
      <c r="C584" s="719">
        <v>41275</v>
      </c>
      <c r="D584" s="373"/>
      <c r="E584" s="346">
        <v>5303.77</v>
      </c>
      <c r="F584" s="373"/>
      <c r="G584" s="347">
        <v>266.73770000000002</v>
      </c>
      <c r="H584" s="374"/>
      <c r="I584" s="348">
        <v>0.72960000000000003</v>
      </c>
      <c r="J584" s="348">
        <v>-0.44180000000000003</v>
      </c>
      <c r="K584" s="348">
        <v>1.0891999999999999</v>
      </c>
      <c r="L584" s="348">
        <v>5.8053999999999997</v>
      </c>
      <c r="M584" s="348">
        <v>-0.30680000000000002</v>
      </c>
      <c r="N584" s="350">
        <v>1.8563000000000001</v>
      </c>
      <c r="O584" s="348">
        <v>1.3736999999999999</v>
      </c>
      <c r="P584" s="348">
        <v>11.309900000000001</v>
      </c>
      <c r="Q584" s="348">
        <v>10.132999999999999</v>
      </c>
      <c r="R584" s="348">
        <v>12.109299999999999</v>
      </c>
      <c r="S584" s="348">
        <v>2.7122999999999999</v>
      </c>
      <c r="T584" s="348">
        <v>15.184900000000001</v>
      </c>
      <c r="U584" s="348">
        <v>-1.4629000000000001</v>
      </c>
      <c r="V584" s="348">
        <v>3.1393</v>
      </c>
      <c r="W584" s="348">
        <v>2.3300000000000001E-2</v>
      </c>
      <c r="X584" s="348">
        <v>13.3576</v>
      </c>
      <c r="Y584" s="374"/>
      <c r="Z584" s="346">
        <v>1</v>
      </c>
      <c r="AA584" s="346">
        <v>8</v>
      </c>
      <c r="AB584" s="346">
        <v>8</v>
      </c>
      <c r="AC584" s="346">
        <v>7</v>
      </c>
      <c r="AD584" s="346">
        <v>6</v>
      </c>
      <c r="AE584" s="346">
        <v>3</v>
      </c>
      <c r="AF584" s="346">
        <v>3</v>
      </c>
      <c r="AG584" s="346">
        <v>6</v>
      </c>
      <c r="AH584" s="346">
        <v>3</v>
      </c>
      <c r="AI584" s="346">
        <v>1</v>
      </c>
      <c r="AJ584" s="346">
        <v>8</v>
      </c>
      <c r="AK584" s="346">
        <v>6</v>
      </c>
      <c r="AL584" s="346">
        <v>5</v>
      </c>
      <c r="AM584" s="346">
        <v>4</v>
      </c>
      <c r="AN584" s="346">
        <v>10</v>
      </c>
      <c r="AO584" s="373"/>
      <c r="AP584" s="348">
        <v>12.51</v>
      </c>
      <c r="AQ584" s="348">
        <v>12.24</v>
      </c>
      <c r="AR584" s="348">
        <v>9.43</v>
      </c>
      <c r="AS584" s="348">
        <v>5.72</v>
      </c>
      <c r="AT584" s="348">
        <v>3.75</v>
      </c>
      <c r="AU584" s="351"/>
      <c r="AV584" s="346">
        <v>1</v>
      </c>
      <c r="AW584" s="346">
        <v>1</v>
      </c>
      <c r="AX584" s="346">
        <v>5</v>
      </c>
      <c r="AY584" s="346">
        <v>3</v>
      </c>
      <c r="AZ584" s="346">
        <v>6</v>
      </c>
      <c r="BA584" s="362"/>
      <c r="BB584" s="348">
        <v>12.309051170796399</v>
      </c>
      <c r="BC584" s="375">
        <v>0.96613116865043203</v>
      </c>
      <c r="BD584" s="375">
        <v>3.5374845235399299E-2</v>
      </c>
      <c r="BE584" s="375">
        <v>4.1566730320219597E-2</v>
      </c>
      <c r="BF584" s="374"/>
      <c r="BG584" s="348">
        <v>69.597499999999997</v>
      </c>
      <c r="BH584" s="348">
        <v>18.506399999999999</v>
      </c>
      <c r="BI584" s="348">
        <v>9.3050800000000002</v>
      </c>
      <c r="BJ584" s="348">
        <v>2.5910199999999999</v>
      </c>
      <c r="BK584" s="373"/>
      <c r="BL584" s="372" t="s">
        <v>3372</v>
      </c>
      <c r="BM584" s="372" t="s">
        <v>3373</v>
      </c>
      <c r="BN584" s="372" t="s">
        <v>3374</v>
      </c>
      <c r="BO584" s="372" t="s">
        <v>3375</v>
      </c>
      <c r="BP584" s="372" t="s">
        <v>3376</v>
      </c>
      <c r="BQ584" s="373"/>
      <c r="BR584" s="354" t="s">
        <v>519</v>
      </c>
    </row>
    <row r="585" spans="1:70" s="428" customFormat="1" x14ac:dyDescent="0.25">
      <c r="A585" s="345" t="s">
        <v>4052</v>
      </c>
      <c r="B585" s="373"/>
      <c r="C585" s="719">
        <v>44113</v>
      </c>
      <c r="D585" s="373"/>
      <c r="E585" s="346">
        <v>1356.27</v>
      </c>
      <c r="F585" s="373"/>
      <c r="G585" s="347">
        <v>23.38</v>
      </c>
      <c r="H585" s="374"/>
      <c r="I585" s="348">
        <v>0.60240000000000005</v>
      </c>
      <c r="J585" s="348">
        <v>-0.25600000000000001</v>
      </c>
      <c r="K585" s="348">
        <v>1.6080000000000001</v>
      </c>
      <c r="L585" s="348">
        <v>5.3628</v>
      </c>
      <c r="M585" s="348">
        <v>-0.89019999999999999</v>
      </c>
      <c r="N585" s="350">
        <v>-1.9295</v>
      </c>
      <c r="O585" s="348">
        <v>0.4738</v>
      </c>
      <c r="P585" s="348">
        <v>14.0093</v>
      </c>
      <c r="Q585" s="348">
        <v>11.537100000000001</v>
      </c>
      <c r="R585" s="348" t="s">
        <v>430</v>
      </c>
      <c r="S585" s="348">
        <v>3.0863999999999998</v>
      </c>
      <c r="T585" s="348">
        <v>12.8378</v>
      </c>
      <c r="U585" s="348">
        <v>-3.9836</v>
      </c>
      <c r="V585" s="348">
        <v>-1.1834</v>
      </c>
      <c r="W585" s="348">
        <v>0.34329999999999999</v>
      </c>
      <c r="X585" s="348">
        <v>15.579599999999999</v>
      </c>
      <c r="Y585" s="374"/>
      <c r="Z585" s="346">
        <v>5</v>
      </c>
      <c r="AA585" s="346">
        <v>4</v>
      </c>
      <c r="AB585" s="346">
        <v>6</v>
      </c>
      <c r="AC585" s="346">
        <v>8</v>
      </c>
      <c r="AD585" s="346">
        <v>8</v>
      </c>
      <c r="AE585" s="346">
        <v>9</v>
      </c>
      <c r="AF585" s="346">
        <v>5</v>
      </c>
      <c r="AG585" s="346">
        <v>2</v>
      </c>
      <c r="AH585" s="346">
        <v>2</v>
      </c>
      <c r="AI585" s="346" t="s">
        <v>430</v>
      </c>
      <c r="AJ585" s="346">
        <v>7</v>
      </c>
      <c r="AK585" s="346">
        <v>7</v>
      </c>
      <c r="AL585" s="346">
        <v>9</v>
      </c>
      <c r="AM585" s="346">
        <v>9</v>
      </c>
      <c r="AN585" s="346">
        <v>6</v>
      </c>
      <c r="AO585" s="373"/>
      <c r="AP585" s="348" t="s">
        <v>430</v>
      </c>
      <c r="AQ585" s="348" t="s">
        <v>430</v>
      </c>
      <c r="AR585" s="348">
        <v>11.77</v>
      </c>
      <c r="AS585" s="348">
        <v>5.57</v>
      </c>
      <c r="AT585" s="348">
        <v>0.17</v>
      </c>
      <c r="AU585" s="351"/>
      <c r="AV585" s="346" t="s">
        <v>430</v>
      </c>
      <c r="AW585" s="346" t="s">
        <v>430</v>
      </c>
      <c r="AX585" s="346">
        <v>2</v>
      </c>
      <c r="AY585" s="346">
        <v>6</v>
      </c>
      <c r="AZ585" s="346">
        <v>9</v>
      </c>
      <c r="BA585" s="362"/>
      <c r="BB585" s="348">
        <v>12.666701150232701</v>
      </c>
      <c r="BC585" s="375">
        <v>0.94348911535466895</v>
      </c>
      <c r="BD585" s="375">
        <v>5.63712611947483E-2</v>
      </c>
      <c r="BE585" s="375">
        <v>0.32940438682774098</v>
      </c>
      <c r="BF585" s="374"/>
      <c r="BG585" s="348">
        <v>63.328299999999999</v>
      </c>
      <c r="BH585" s="348">
        <v>8.5607299999999995</v>
      </c>
      <c r="BI585" s="348">
        <v>22.764600000000002</v>
      </c>
      <c r="BJ585" s="348">
        <v>5.3463700000000003</v>
      </c>
      <c r="BK585" s="373"/>
      <c r="BL585" s="372" t="s">
        <v>941</v>
      </c>
      <c r="BM585" s="372" t="s">
        <v>1477</v>
      </c>
      <c r="BN585" s="372" t="s">
        <v>3378</v>
      </c>
      <c r="BO585" s="372" t="s">
        <v>3379</v>
      </c>
      <c r="BP585" s="372" t="s">
        <v>3380</v>
      </c>
      <c r="BQ585" s="373"/>
      <c r="BR585" s="354" t="s">
        <v>463</v>
      </c>
    </row>
    <row r="586" spans="1:70" s="428" customFormat="1" x14ac:dyDescent="0.25">
      <c r="A586" s="345" t="s">
        <v>4053</v>
      </c>
      <c r="B586" s="373"/>
      <c r="C586" s="719">
        <v>43873</v>
      </c>
      <c r="D586" s="373"/>
      <c r="E586" s="346">
        <v>1074.28</v>
      </c>
      <c r="F586" s="373"/>
      <c r="G586" s="347">
        <v>22.93</v>
      </c>
      <c r="H586" s="374"/>
      <c r="I586" s="348">
        <v>0.438</v>
      </c>
      <c r="J586" s="348">
        <v>-0.39100000000000001</v>
      </c>
      <c r="K586" s="348">
        <v>0.70269999999999999</v>
      </c>
      <c r="L586" s="348">
        <v>4.5122999999999998</v>
      </c>
      <c r="M586" s="348">
        <v>-0.56369999999999998</v>
      </c>
      <c r="N586" s="350">
        <v>-0.34770000000000001</v>
      </c>
      <c r="O586" s="348">
        <v>-0.81850000000000001</v>
      </c>
      <c r="P586" s="348">
        <v>10.96</v>
      </c>
      <c r="Q586" s="348">
        <v>7.4717000000000002</v>
      </c>
      <c r="R586" s="348" t="s">
        <v>430</v>
      </c>
      <c r="S586" s="348">
        <v>1.8657999999999999</v>
      </c>
      <c r="T586" s="348">
        <v>12.2369</v>
      </c>
      <c r="U586" s="348">
        <v>-2.9622999999999999</v>
      </c>
      <c r="V586" s="348">
        <v>1.6400999999999999</v>
      </c>
      <c r="W586" s="348">
        <v>8.7300000000000003E-2</v>
      </c>
      <c r="X586" s="348">
        <v>13.5661</v>
      </c>
      <c r="Y586" s="374"/>
      <c r="Z586" s="346">
        <v>9</v>
      </c>
      <c r="AA586" s="346">
        <v>6</v>
      </c>
      <c r="AB586" s="346">
        <v>9</v>
      </c>
      <c r="AC586" s="346">
        <v>10</v>
      </c>
      <c r="AD586" s="346">
        <v>7</v>
      </c>
      <c r="AE586" s="346">
        <v>6</v>
      </c>
      <c r="AF586" s="346">
        <v>8</v>
      </c>
      <c r="AG586" s="346">
        <v>7</v>
      </c>
      <c r="AH586" s="346">
        <v>8</v>
      </c>
      <c r="AI586" s="346" t="s">
        <v>430</v>
      </c>
      <c r="AJ586" s="346">
        <v>9</v>
      </c>
      <c r="AK586" s="346">
        <v>9</v>
      </c>
      <c r="AL586" s="346">
        <v>8</v>
      </c>
      <c r="AM586" s="346">
        <v>8</v>
      </c>
      <c r="AN586" s="346">
        <v>8</v>
      </c>
      <c r="AO586" s="373"/>
      <c r="AP586" s="348" t="s">
        <v>430</v>
      </c>
      <c r="AQ586" s="348" t="s">
        <v>430</v>
      </c>
      <c r="AR586" s="348">
        <v>8.1</v>
      </c>
      <c r="AS586" s="348">
        <v>4.13</v>
      </c>
      <c r="AT586" s="348">
        <v>1.44</v>
      </c>
      <c r="AU586" s="351"/>
      <c r="AV586" s="346" t="s">
        <v>430</v>
      </c>
      <c r="AW586" s="346" t="s">
        <v>430</v>
      </c>
      <c r="AX586" s="346">
        <v>8</v>
      </c>
      <c r="AY586" s="346">
        <v>8</v>
      </c>
      <c r="AZ586" s="346">
        <v>8</v>
      </c>
      <c r="BA586" s="362"/>
      <c r="BB586" s="348">
        <v>11.0699505464664</v>
      </c>
      <c r="BC586" s="375">
        <v>0.86009993228453596</v>
      </c>
      <c r="BD586" s="375">
        <v>3.4213274355739502E-2</v>
      </c>
      <c r="BE586" s="375">
        <v>2.8101108292219901E-2</v>
      </c>
      <c r="BF586" s="374"/>
      <c r="BG586" s="348">
        <v>66.264499999999998</v>
      </c>
      <c r="BH586" s="348">
        <v>12.743399999999999</v>
      </c>
      <c r="BI586" s="348">
        <v>10.331300000000001</v>
      </c>
      <c r="BJ586" s="348">
        <v>10.6608</v>
      </c>
      <c r="BK586" s="373"/>
      <c r="BL586" s="372" t="s">
        <v>3382</v>
      </c>
      <c r="BM586" s="372" t="s">
        <v>3383</v>
      </c>
      <c r="BN586" s="372" t="s">
        <v>3384</v>
      </c>
      <c r="BO586" s="372" t="s">
        <v>1506</v>
      </c>
      <c r="BP586" s="372" t="s">
        <v>3385</v>
      </c>
      <c r="BQ586" s="373"/>
      <c r="BR586" s="354" t="s">
        <v>436</v>
      </c>
    </row>
    <row r="587" spans="1:70" s="428" customFormat="1" ht="11" x14ac:dyDescent="0.3">
      <c r="A587" s="841" t="s">
        <v>4054</v>
      </c>
      <c r="B587" s="842"/>
      <c r="C587" s="843">
        <v>44176</v>
      </c>
      <c r="D587" s="842"/>
      <c r="E587" s="844">
        <v>751.51900000000001</v>
      </c>
      <c r="F587" s="842"/>
      <c r="G587" s="845">
        <v>18.716000000000001</v>
      </c>
      <c r="H587" s="847"/>
      <c r="I587" s="846">
        <v>0.68859999999999999</v>
      </c>
      <c r="J587" s="846">
        <v>-0.34079999999999999</v>
      </c>
      <c r="K587" s="846">
        <v>1.4307000000000001</v>
      </c>
      <c r="L587" s="846">
        <v>6.5225</v>
      </c>
      <c r="M587" s="846">
        <v>-2.0411999999999999</v>
      </c>
      <c r="N587" s="848">
        <v>0.74819999999999998</v>
      </c>
      <c r="O587" s="846">
        <v>1.3520000000000001</v>
      </c>
      <c r="P587" s="846">
        <v>11.7751</v>
      </c>
      <c r="Q587" s="846">
        <v>9.4503000000000004</v>
      </c>
      <c r="R587" s="846" t="s">
        <v>430</v>
      </c>
      <c r="S587" s="846">
        <v>3.7357</v>
      </c>
      <c r="T587" s="846">
        <v>12.645200000000001</v>
      </c>
      <c r="U587" s="846">
        <v>-2.5716000000000001</v>
      </c>
      <c r="V587" s="846">
        <v>1.8281000000000001</v>
      </c>
      <c r="W587" s="846">
        <v>0.54259999999999997</v>
      </c>
      <c r="X587" s="846">
        <v>11.626799999999999</v>
      </c>
      <c r="Y587" s="847"/>
      <c r="Z587" s="844">
        <v>3</v>
      </c>
      <c r="AA587" s="844">
        <v>5</v>
      </c>
      <c r="AB587" s="844">
        <v>7</v>
      </c>
      <c r="AC587" s="844">
        <v>6</v>
      </c>
      <c r="AD587" s="844">
        <v>9</v>
      </c>
      <c r="AE587" s="844">
        <v>4</v>
      </c>
      <c r="AF587" s="844">
        <v>4</v>
      </c>
      <c r="AG587" s="844">
        <v>4</v>
      </c>
      <c r="AH587" s="844">
        <v>6</v>
      </c>
      <c r="AI587" s="844" t="s">
        <v>430</v>
      </c>
      <c r="AJ587" s="844">
        <v>6</v>
      </c>
      <c r="AK587" s="844">
        <v>8</v>
      </c>
      <c r="AL587" s="844">
        <v>7</v>
      </c>
      <c r="AM587" s="844">
        <v>7</v>
      </c>
      <c r="AN587" s="844">
        <v>5</v>
      </c>
      <c r="AO587" s="842"/>
      <c r="AP587" s="846" t="s">
        <v>430</v>
      </c>
      <c r="AQ587" s="846" t="s">
        <v>430</v>
      </c>
      <c r="AR587" s="846">
        <v>9.66</v>
      </c>
      <c r="AS587" s="846">
        <v>5.62</v>
      </c>
      <c r="AT587" s="846">
        <v>2.15</v>
      </c>
      <c r="AU587" s="849"/>
      <c r="AV587" s="844" t="s">
        <v>430</v>
      </c>
      <c r="AW587" s="844" t="s">
        <v>430</v>
      </c>
      <c r="AX587" s="844">
        <v>4</v>
      </c>
      <c r="AY587" s="844">
        <v>4</v>
      </c>
      <c r="AZ587" s="844">
        <v>7</v>
      </c>
      <c r="BA587" s="851"/>
      <c r="BB587" s="846">
        <v>12.12206723597</v>
      </c>
      <c r="BC587" s="852">
        <v>0.95531289354170801</v>
      </c>
      <c r="BD587" s="852">
        <v>4.01174520916893E-2</v>
      </c>
      <c r="BE587" s="852">
        <v>9.6852703150918901E-2</v>
      </c>
      <c r="BF587" s="847"/>
      <c r="BG587" s="846">
        <v>74.910200000000003</v>
      </c>
      <c r="BH587" s="846">
        <v>15.807499999999999</v>
      </c>
      <c r="BI587" s="846">
        <v>5.3056099999999997</v>
      </c>
      <c r="BJ587" s="846">
        <v>3.9766900000000001</v>
      </c>
      <c r="BK587" s="842"/>
      <c r="BL587" s="855" t="s">
        <v>3387</v>
      </c>
      <c r="BM587" s="855" t="s">
        <v>3388</v>
      </c>
      <c r="BN587" s="855" t="s">
        <v>3389</v>
      </c>
      <c r="BO587" s="855" t="s">
        <v>3390</v>
      </c>
      <c r="BP587" s="855" t="s">
        <v>3391</v>
      </c>
      <c r="BQ587" s="842"/>
      <c r="BR587" s="856" t="s">
        <v>611</v>
      </c>
    </row>
    <row r="588" spans="1:70" s="428" customFormat="1" x14ac:dyDescent="0.25">
      <c r="A588" s="345" t="s">
        <v>4055</v>
      </c>
      <c r="B588" s="373"/>
      <c r="C588" s="719">
        <v>46086</v>
      </c>
      <c r="D588" s="373"/>
      <c r="E588" s="346">
        <v>618.80999999999995</v>
      </c>
      <c r="F588" s="373"/>
      <c r="G588" s="347">
        <v>10.7315</v>
      </c>
      <c r="H588" s="374"/>
      <c r="I588" s="348">
        <v>0.56130000000000002</v>
      </c>
      <c r="J588" s="348">
        <v>-0.55320000000000003</v>
      </c>
      <c r="K588" s="348">
        <v>2.0628000000000002</v>
      </c>
      <c r="L588" s="348">
        <v>4.9320000000000004</v>
      </c>
      <c r="M588" s="348" t="s">
        <v>430</v>
      </c>
      <c r="N588" s="350" t="s">
        <v>430</v>
      </c>
      <c r="O588" s="348" t="s">
        <v>430</v>
      </c>
      <c r="P588" s="348" t="s">
        <v>430</v>
      </c>
      <c r="Q588" s="348" t="s">
        <v>430</v>
      </c>
      <c r="R588" s="348" t="s">
        <v>430</v>
      </c>
      <c r="S588" s="348">
        <v>4.6821999999999999</v>
      </c>
      <c r="T588" s="348">
        <v>9.3611000000000004</v>
      </c>
      <c r="U588" s="348" t="s">
        <v>430</v>
      </c>
      <c r="V588" s="348" t="s">
        <v>430</v>
      </c>
      <c r="W588" s="348">
        <v>0.63300000000000001</v>
      </c>
      <c r="X588" s="348">
        <v>7.3150000000000004</v>
      </c>
      <c r="Y588" s="374"/>
      <c r="Z588" s="346">
        <v>7</v>
      </c>
      <c r="AA588" s="346">
        <v>9</v>
      </c>
      <c r="AB588" s="346">
        <v>4</v>
      </c>
      <c r="AC588" s="346">
        <v>9</v>
      </c>
      <c r="AD588" s="346" t="s">
        <v>430</v>
      </c>
      <c r="AE588" s="346" t="s">
        <v>430</v>
      </c>
      <c r="AF588" s="346" t="s">
        <v>430</v>
      </c>
      <c r="AG588" s="346" t="s">
        <v>430</v>
      </c>
      <c r="AH588" s="346" t="s">
        <v>430</v>
      </c>
      <c r="AI588" s="346" t="s">
        <v>430</v>
      </c>
      <c r="AJ588" s="346">
        <v>5</v>
      </c>
      <c r="AK588" s="346">
        <v>10</v>
      </c>
      <c r="AL588" s="346" t="s">
        <v>430</v>
      </c>
      <c r="AM588" s="346" t="s">
        <v>430</v>
      </c>
      <c r="AN588" s="346">
        <v>3</v>
      </c>
      <c r="AO588" s="373"/>
      <c r="AP588" s="348" t="s">
        <v>430</v>
      </c>
      <c r="AQ588" s="348" t="s">
        <v>430</v>
      </c>
      <c r="AR588" s="348" t="s">
        <v>430</v>
      </c>
      <c r="AS588" s="348" t="s">
        <v>430</v>
      </c>
      <c r="AT588" s="348" t="s">
        <v>430</v>
      </c>
      <c r="AU588" s="351"/>
      <c r="AV588" s="346" t="s">
        <v>430</v>
      </c>
      <c r="AW588" s="346" t="s">
        <v>430</v>
      </c>
      <c r="AX588" s="346" t="s">
        <v>430</v>
      </c>
      <c r="AY588" s="346" t="s">
        <v>430</v>
      </c>
      <c r="AZ588" s="346" t="s">
        <v>430</v>
      </c>
      <c r="BA588" s="362"/>
      <c r="BB588" s="348">
        <v>8.4977801615807707</v>
      </c>
      <c r="BC588" s="375">
        <v>0.60313288155863898</v>
      </c>
      <c r="BD588" s="375">
        <v>0.12825131347604601</v>
      </c>
      <c r="BE588" s="375">
        <v>0.111680529258199</v>
      </c>
      <c r="BF588" s="374"/>
      <c r="BG588" s="348">
        <v>75.7273</v>
      </c>
      <c r="BH588" s="348">
        <v>14.0905</v>
      </c>
      <c r="BI588" s="348">
        <v>6.3952600000000004</v>
      </c>
      <c r="BJ588" s="348">
        <v>3.78694</v>
      </c>
      <c r="BK588" s="373"/>
      <c r="BL588" s="372" t="s">
        <v>3393</v>
      </c>
      <c r="BM588" s="372" t="s">
        <v>3394</v>
      </c>
      <c r="BN588" s="372" t="s">
        <v>3395</v>
      </c>
      <c r="BO588" s="372" t="s">
        <v>3396</v>
      </c>
      <c r="BP588" s="372" t="s">
        <v>3397</v>
      </c>
      <c r="BQ588" s="373"/>
      <c r="BR588" s="354" t="s">
        <v>443</v>
      </c>
    </row>
    <row r="589" spans="1:70" s="428" customFormat="1" x14ac:dyDescent="0.25">
      <c r="A589" s="345" t="s">
        <v>4056</v>
      </c>
      <c r="B589" s="373"/>
      <c r="C589" s="719">
        <v>44189</v>
      </c>
      <c r="D589" s="373"/>
      <c r="E589" s="346">
        <v>581.32600000000002</v>
      </c>
      <c r="F589" s="373"/>
      <c r="G589" s="347">
        <v>19.77</v>
      </c>
      <c r="H589" s="374"/>
      <c r="I589" s="348">
        <v>0.50839999999999996</v>
      </c>
      <c r="J589" s="348">
        <v>-0.40300000000000002</v>
      </c>
      <c r="K589" s="348">
        <v>2.3822000000000001</v>
      </c>
      <c r="L589" s="348">
        <v>7.2126000000000001</v>
      </c>
      <c r="M589" s="348">
        <v>0.97040000000000004</v>
      </c>
      <c r="N589" s="350">
        <v>3.8885999999999998</v>
      </c>
      <c r="O589" s="348">
        <v>3.5434999999999999</v>
      </c>
      <c r="P589" s="348">
        <v>13.4087</v>
      </c>
      <c r="Q589" s="348">
        <v>9.9328000000000003</v>
      </c>
      <c r="R589" s="348" t="s">
        <v>430</v>
      </c>
      <c r="S589" s="348">
        <v>4.7694999999999999</v>
      </c>
      <c r="T589" s="348">
        <v>15.4116</v>
      </c>
      <c r="U589" s="348">
        <v>-0.50329999999999997</v>
      </c>
      <c r="V589" s="348">
        <v>6.0621999999999998</v>
      </c>
      <c r="W589" s="348">
        <v>0.61070000000000002</v>
      </c>
      <c r="X589" s="348">
        <v>12.803000000000001</v>
      </c>
      <c r="Y589" s="374"/>
      <c r="Z589" s="346">
        <v>8</v>
      </c>
      <c r="AA589" s="346">
        <v>7</v>
      </c>
      <c r="AB589" s="346">
        <v>3</v>
      </c>
      <c r="AC589" s="346">
        <v>4</v>
      </c>
      <c r="AD589" s="346">
        <v>5</v>
      </c>
      <c r="AE589" s="346">
        <v>2</v>
      </c>
      <c r="AF589" s="346">
        <v>2</v>
      </c>
      <c r="AG589" s="346">
        <v>3</v>
      </c>
      <c r="AH589" s="346">
        <v>4</v>
      </c>
      <c r="AI589" s="346" t="s">
        <v>430</v>
      </c>
      <c r="AJ589" s="346">
        <v>4</v>
      </c>
      <c r="AK589" s="346">
        <v>5</v>
      </c>
      <c r="AL589" s="346">
        <v>3</v>
      </c>
      <c r="AM589" s="346">
        <v>2</v>
      </c>
      <c r="AN589" s="346">
        <v>4</v>
      </c>
      <c r="AO589" s="373"/>
      <c r="AP589" s="348" t="s">
        <v>430</v>
      </c>
      <c r="AQ589" s="348" t="s">
        <v>430</v>
      </c>
      <c r="AR589" s="348">
        <v>10.66</v>
      </c>
      <c r="AS589" s="348">
        <v>7.97</v>
      </c>
      <c r="AT589" s="348">
        <v>6.24</v>
      </c>
      <c r="AU589" s="351"/>
      <c r="AV589" s="346" t="s">
        <v>430</v>
      </c>
      <c r="AW589" s="346" t="s">
        <v>430</v>
      </c>
      <c r="AX589" s="346">
        <v>3</v>
      </c>
      <c r="AY589" s="346">
        <v>2</v>
      </c>
      <c r="AZ589" s="346">
        <v>3</v>
      </c>
      <c r="BA589" s="362"/>
      <c r="BB589" s="348">
        <v>13.175386516926199</v>
      </c>
      <c r="BC589" s="375">
        <v>1.0222310799137799</v>
      </c>
      <c r="BD589" s="375">
        <v>4.5037325871055099E-2</v>
      </c>
      <c r="BE589" s="375">
        <v>0.176649796617175</v>
      </c>
      <c r="BF589" s="374"/>
      <c r="BG589" s="348">
        <v>72.718500000000006</v>
      </c>
      <c r="BH589" s="348">
        <v>17.920100000000001</v>
      </c>
      <c r="BI589" s="348">
        <v>7.2973499999999998</v>
      </c>
      <c r="BJ589" s="348">
        <v>2.0640499999999999</v>
      </c>
      <c r="BK589" s="373"/>
      <c r="BL589" s="372" t="s">
        <v>3399</v>
      </c>
      <c r="BM589" s="372" t="s">
        <v>3400</v>
      </c>
      <c r="BN589" s="372" t="s">
        <v>3401</v>
      </c>
      <c r="BO589" s="372" t="s">
        <v>1022</v>
      </c>
      <c r="BP589" s="372" t="s">
        <v>3402</v>
      </c>
      <c r="BQ589" s="373"/>
      <c r="BR589" s="354" t="s">
        <v>463</v>
      </c>
    </row>
    <row r="590" spans="1:70" s="428" customFormat="1" x14ac:dyDescent="0.25">
      <c r="A590" s="345" t="s">
        <v>4057</v>
      </c>
      <c r="B590" s="373"/>
      <c r="C590" s="719">
        <v>44275</v>
      </c>
      <c r="D590" s="373"/>
      <c r="E590" s="346">
        <v>393.4</v>
      </c>
      <c r="F590" s="373"/>
      <c r="G590" s="347">
        <v>18.920000000000002</v>
      </c>
      <c r="H590" s="374"/>
      <c r="I590" s="348">
        <v>0.69189999999999996</v>
      </c>
      <c r="J590" s="348">
        <v>0</v>
      </c>
      <c r="K590" s="348">
        <v>3.1625000000000001</v>
      </c>
      <c r="L590" s="348">
        <v>11.098100000000001</v>
      </c>
      <c r="M590" s="348">
        <v>5.2866</v>
      </c>
      <c r="N590" s="350">
        <v>0.69189999999999996</v>
      </c>
      <c r="O590" s="348">
        <v>-0.3679</v>
      </c>
      <c r="P590" s="348">
        <v>11.654400000000001</v>
      </c>
      <c r="Q590" s="348">
        <v>9.5648</v>
      </c>
      <c r="R590" s="348" t="s">
        <v>430</v>
      </c>
      <c r="S590" s="348">
        <v>5.9943999999999997</v>
      </c>
      <c r="T590" s="348">
        <v>21.672000000000001</v>
      </c>
      <c r="U590" s="348">
        <v>1.2305999999999999</v>
      </c>
      <c r="V590" s="348">
        <v>3.5577000000000001</v>
      </c>
      <c r="W590" s="348">
        <v>1.0684</v>
      </c>
      <c r="X590" s="348">
        <v>12.479799999999999</v>
      </c>
      <c r="Y590" s="374"/>
      <c r="Z590" s="346">
        <v>2</v>
      </c>
      <c r="AA590" s="346">
        <v>1</v>
      </c>
      <c r="AB590" s="346">
        <v>1</v>
      </c>
      <c r="AC590" s="346">
        <v>1</v>
      </c>
      <c r="AD590" s="346">
        <v>2</v>
      </c>
      <c r="AE590" s="346">
        <v>5</v>
      </c>
      <c r="AF590" s="346">
        <v>7</v>
      </c>
      <c r="AG590" s="346">
        <v>5</v>
      </c>
      <c r="AH590" s="346">
        <v>5</v>
      </c>
      <c r="AI590" s="346" t="s">
        <v>430</v>
      </c>
      <c r="AJ590" s="346">
        <v>1</v>
      </c>
      <c r="AK590" s="346">
        <v>2</v>
      </c>
      <c r="AL590" s="346">
        <v>2</v>
      </c>
      <c r="AM590" s="346">
        <v>3</v>
      </c>
      <c r="AN590" s="346">
        <v>2</v>
      </c>
      <c r="AO590" s="373"/>
      <c r="AP590" s="348" t="s">
        <v>430</v>
      </c>
      <c r="AQ590" s="348" t="s">
        <v>430</v>
      </c>
      <c r="AR590" s="348">
        <v>9.3000000000000007</v>
      </c>
      <c r="AS590" s="348">
        <v>5.6</v>
      </c>
      <c r="AT590" s="348">
        <v>10.199999999999999</v>
      </c>
      <c r="AU590" s="351"/>
      <c r="AV590" s="346" t="s">
        <v>430</v>
      </c>
      <c r="AW590" s="346" t="s">
        <v>430</v>
      </c>
      <c r="AX590" s="346">
        <v>6</v>
      </c>
      <c r="AY590" s="346">
        <v>5</v>
      </c>
      <c r="AZ590" s="346">
        <v>2</v>
      </c>
      <c r="BA590" s="362"/>
      <c r="BB590" s="348">
        <v>13.2295731805354</v>
      </c>
      <c r="BC590" s="375">
        <v>0.96370523237648698</v>
      </c>
      <c r="BD590" s="375">
        <v>3.6482276786935802E-2</v>
      </c>
      <c r="BE590" s="375">
        <v>8.9769885550489606E-2</v>
      </c>
      <c r="BF590" s="374"/>
      <c r="BG590" s="348">
        <v>77.064999999999998</v>
      </c>
      <c r="BH590" s="348">
        <v>4.69625</v>
      </c>
      <c r="BI590" s="348">
        <v>17.333500000000001</v>
      </c>
      <c r="BJ590" s="348">
        <v>0.90525</v>
      </c>
      <c r="BK590" s="373"/>
      <c r="BL590" s="372" t="s">
        <v>3404</v>
      </c>
      <c r="BM590" s="372" t="s">
        <v>2331</v>
      </c>
      <c r="BN590" s="372" t="s">
        <v>3405</v>
      </c>
      <c r="BO590" s="372" t="s">
        <v>1535</v>
      </c>
      <c r="BP590" s="372" t="s">
        <v>3406</v>
      </c>
      <c r="BQ590" s="373"/>
      <c r="BR590" s="354" t="s">
        <v>3407</v>
      </c>
    </row>
    <row r="591" spans="1:70" s="428" customFormat="1" x14ac:dyDescent="0.25">
      <c r="A591" s="345" t="s">
        <v>4058</v>
      </c>
      <c r="B591" s="373"/>
      <c r="C591" s="719">
        <v>44141</v>
      </c>
      <c r="D591" s="373"/>
      <c r="E591" s="346">
        <v>330.10199999999998</v>
      </c>
      <c r="F591" s="373"/>
      <c r="G591" s="347">
        <v>42.526499999999999</v>
      </c>
      <c r="H591" s="374"/>
      <c r="I591" s="348">
        <v>0.13139999999999999</v>
      </c>
      <c r="J591" s="348">
        <v>-0.94840000000000002</v>
      </c>
      <c r="K591" s="348">
        <v>-0.76749999999999996</v>
      </c>
      <c r="L591" s="348">
        <v>9.5936000000000003</v>
      </c>
      <c r="M591" s="348">
        <v>20.029</v>
      </c>
      <c r="N591" s="350">
        <v>23.151299999999999</v>
      </c>
      <c r="O591" s="348">
        <v>4.1638999999999999</v>
      </c>
      <c r="P591" s="348">
        <v>18.417000000000002</v>
      </c>
      <c r="Q591" s="348">
        <v>20.426400000000001</v>
      </c>
      <c r="R591" s="348" t="s">
        <v>430</v>
      </c>
      <c r="S591" s="348">
        <v>1.3032999999999999</v>
      </c>
      <c r="T591" s="348">
        <v>36.180700000000002</v>
      </c>
      <c r="U591" s="348">
        <v>17.260100000000001</v>
      </c>
      <c r="V591" s="348">
        <v>23.398599999999998</v>
      </c>
      <c r="W591" s="348">
        <v>1.8611</v>
      </c>
      <c r="X591" s="348">
        <v>28.408799999999999</v>
      </c>
      <c r="Y591" s="374"/>
      <c r="Z591" s="346">
        <v>10</v>
      </c>
      <c r="AA591" s="346">
        <v>10</v>
      </c>
      <c r="AB591" s="346">
        <v>10</v>
      </c>
      <c r="AC591" s="346">
        <v>2</v>
      </c>
      <c r="AD591" s="346">
        <v>1</v>
      </c>
      <c r="AE591" s="346">
        <v>1</v>
      </c>
      <c r="AF591" s="346">
        <v>1</v>
      </c>
      <c r="AG591" s="346">
        <v>1</v>
      </c>
      <c r="AH591" s="346">
        <v>1</v>
      </c>
      <c r="AI591" s="346" t="s">
        <v>430</v>
      </c>
      <c r="AJ591" s="346">
        <v>10</v>
      </c>
      <c r="AK591" s="346">
        <v>1</v>
      </c>
      <c r="AL591" s="346">
        <v>1</v>
      </c>
      <c r="AM591" s="346">
        <v>1</v>
      </c>
      <c r="AN591" s="346">
        <v>1</v>
      </c>
      <c r="AO591" s="373"/>
      <c r="AP591" s="348" t="s">
        <v>430</v>
      </c>
      <c r="AQ591" s="348" t="s">
        <v>430</v>
      </c>
      <c r="AR591" s="348">
        <v>18.38</v>
      </c>
      <c r="AS591" s="348">
        <v>15.52</v>
      </c>
      <c r="AT591" s="348">
        <v>33.18</v>
      </c>
      <c r="AU591" s="351"/>
      <c r="AV591" s="346" t="s">
        <v>430</v>
      </c>
      <c r="AW591" s="346" t="s">
        <v>430</v>
      </c>
      <c r="AX591" s="346">
        <v>1</v>
      </c>
      <c r="AY591" s="346">
        <v>1</v>
      </c>
      <c r="AZ591" s="346">
        <v>1</v>
      </c>
      <c r="BA591" s="362"/>
      <c r="BB591" s="348">
        <v>16.139653233697999</v>
      </c>
      <c r="BC591" s="375">
        <v>0.88552925271980298</v>
      </c>
      <c r="BD591" s="375">
        <v>6.8119347430862107E-2</v>
      </c>
      <c r="BE591" s="375">
        <v>0.73841769242023503</v>
      </c>
      <c r="BF591" s="374"/>
      <c r="BG591" s="348">
        <v>30.466000000000001</v>
      </c>
      <c r="BH591" s="348">
        <v>12.8645</v>
      </c>
      <c r="BI591" s="348">
        <v>27.225899999999999</v>
      </c>
      <c r="BJ591" s="348">
        <v>29.4436</v>
      </c>
      <c r="BK591" s="373"/>
      <c r="BL591" s="372" t="s">
        <v>3409</v>
      </c>
      <c r="BM591" s="372" t="s">
        <v>3410</v>
      </c>
      <c r="BN591" s="372" t="s">
        <v>3411</v>
      </c>
      <c r="BO591" s="372" t="s">
        <v>858</v>
      </c>
      <c r="BP591" s="372" t="s">
        <v>3412</v>
      </c>
      <c r="BQ591" s="373"/>
      <c r="BR591" s="354" t="s">
        <v>548</v>
      </c>
    </row>
    <row r="592" spans="1:70" s="428" customFormat="1" x14ac:dyDescent="0.25">
      <c r="A592" s="345" t="s">
        <v>4059</v>
      </c>
      <c r="B592" s="373"/>
      <c r="C592" s="719">
        <v>43658</v>
      </c>
      <c r="D592" s="373"/>
      <c r="E592" s="346">
        <v>95.52</v>
      </c>
      <c r="F592" s="373"/>
      <c r="G592" s="347">
        <v>25.45</v>
      </c>
      <c r="H592" s="374"/>
      <c r="I592" s="348">
        <v>0.67249999999999999</v>
      </c>
      <c r="J592" s="348">
        <v>-0.15690000000000001</v>
      </c>
      <c r="K592" s="348">
        <v>2.4969999999999999</v>
      </c>
      <c r="L592" s="348">
        <v>7.2030000000000003</v>
      </c>
      <c r="M592" s="348">
        <v>1.5968</v>
      </c>
      <c r="N592" s="350">
        <v>-1.3948</v>
      </c>
      <c r="O592" s="348">
        <v>0.1575</v>
      </c>
      <c r="P592" s="348">
        <v>10.729200000000001</v>
      </c>
      <c r="Q592" s="348">
        <v>8.9300999999999995</v>
      </c>
      <c r="R592" s="348" t="s">
        <v>430</v>
      </c>
      <c r="S592" s="348">
        <v>5.7771999999999997</v>
      </c>
      <c r="T592" s="348">
        <v>17.3352</v>
      </c>
      <c r="U592" s="348">
        <v>-0.81840000000000002</v>
      </c>
      <c r="V592" s="348">
        <v>2.0857999999999999</v>
      </c>
      <c r="W592" s="348">
        <v>7.8600000000000003E-2</v>
      </c>
      <c r="X592" s="348">
        <v>14.035500000000001</v>
      </c>
      <c r="Y592" s="374"/>
      <c r="Z592" s="346">
        <v>4</v>
      </c>
      <c r="AA592" s="346">
        <v>2</v>
      </c>
      <c r="AB592" s="346">
        <v>2</v>
      </c>
      <c r="AC592" s="346">
        <v>5</v>
      </c>
      <c r="AD592" s="346">
        <v>4</v>
      </c>
      <c r="AE592" s="346">
        <v>8</v>
      </c>
      <c r="AF592" s="346">
        <v>6</v>
      </c>
      <c r="AG592" s="346">
        <v>8</v>
      </c>
      <c r="AH592" s="346">
        <v>7</v>
      </c>
      <c r="AI592" s="346" t="s">
        <v>430</v>
      </c>
      <c r="AJ592" s="346">
        <v>2</v>
      </c>
      <c r="AK592" s="346">
        <v>3</v>
      </c>
      <c r="AL592" s="346">
        <v>4</v>
      </c>
      <c r="AM592" s="346">
        <v>6</v>
      </c>
      <c r="AN592" s="346">
        <v>9</v>
      </c>
      <c r="AO592" s="373"/>
      <c r="AP592" s="348" t="s">
        <v>430</v>
      </c>
      <c r="AQ592" s="348">
        <v>12.09</v>
      </c>
      <c r="AR592" s="348">
        <v>8.99</v>
      </c>
      <c r="AS592" s="348">
        <v>5.04</v>
      </c>
      <c r="AT592" s="348">
        <v>5.65</v>
      </c>
      <c r="AU592" s="351"/>
      <c r="AV592" s="346" t="s">
        <v>430</v>
      </c>
      <c r="AW592" s="346">
        <v>2</v>
      </c>
      <c r="AX592" s="346">
        <v>7</v>
      </c>
      <c r="AY592" s="346">
        <v>7</v>
      </c>
      <c r="AZ592" s="346">
        <v>4</v>
      </c>
      <c r="BA592" s="362"/>
      <c r="BB592" s="348">
        <v>12.195707493719199</v>
      </c>
      <c r="BC592" s="375">
        <v>0.960691136529224</v>
      </c>
      <c r="BD592" s="375">
        <v>3.2554161564836301E-2</v>
      </c>
      <c r="BE592" s="375">
        <v>5.3747278386291897E-3</v>
      </c>
      <c r="BF592" s="374"/>
      <c r="BG592" s="348">
        <v>40.787300000000002</v>
      </c>
      <c r="BH592" s="348">
        <v>27.9085</v>
      </c>
      <c r="BI592" s="348">
        <v>29.412199999999999</v>
      </c>
      <c r="BJ592" s="348">
        <v>1.8919999999999999</v>
      </c>
      <c r="BK592" s="373"/>
      <c r="BL592" s="372" t="s">
        <v>3414</v>
      </c>
      <c r="BM592" s="372" t="s">
        <v>3415</v>
      </c>
      <c r="BN592" s="372" t="s">
        <v>3416</v>
      </c>
      <c r="BO592" s="372" t="s">
        <v>3417</v>
      </c>
      <c r="BP592" s="372" t="s">
        <v>3418</v>
      </c>
      <c r="BQ592" s="373"/>
      <c r="BR592" s="354" t="s">
        <v>910</v>
      </c>
    </row>
    <row r="593" spans="1:70" s="428" customFormat="1" x14ac:dyDescent="0.25">
      <c r="A593" s="345" t="s">
        <v>4060</v>
      </c>
      <c r="B593" s="373"/>
      <c r="C593" s="719">
        <v>45595</v>
      </c>
      <c r="D593" s="373"/>
      <c r="E593" s="346">
        <v>51.93</v>
      </c>
      <c r="F593" s="373"/>
      <c r="G593" s="347">
        <v>10.647</v>
      </c>
      <c r="H593" s="374"/>
      <c r="I593" s="348">
        <v>0.57620000000000005</v>
      </c>
      <c r="J593" s="348">
        <v>-0.20619999999999999</v>
      </c>
      <c r="K593" s="348">
        <v>1.9241999999999999</v>
      </c>
      <c r="L593" s="348">
        <v>7.3394000000000004</v>
      </c>
      <c r="M593" s="348">
        <v>2.7504</v>
      </c>
      <c r="N593" s="350">
        <v>-0.66239999999999999</v>
      </c>
      <c r="O593" s="348" t="s">
        <v>430</v>
      </c>
      <c r="P593" s="348" t="s">
        <v>430</v>
      </c>
      <c r="Q593" s="348" t="s">
        <v>430</v>
      </c>
      <c r="R593" s="348" t="s">
        <v>430</v>
      </c>
      <c r="S593" s="348">
        <v>5.0933000000000002</v>
      </c>
      <c r="T593" s="348">
        <v>16.59</v>
      </c>
      <c r="U593" s="348">
        <v>-1.7351000000000001</v>
      </c>
      <c r="V593" s="348">
        <v>2.3060999999999998</v>
      </c>
      <c r="W593" s="348">
        <v>0.33929999999999999</v>
      </c>
      <c r="X593" s="348">
        <v>3.5333999999999999</v>
      </c>
      <c r="Y593" s="374"/>
      <c r="Z593" s="346">
        <v>6</v>
      </c>
      <c r="AA593" s="346">
        <v>3</v>
      </c>
      <c r="AB593" s="346">
        <v>5</v>
      </c>
      <c r="AC593" s="346">
        <v>3</v>
      </c>
      <c r="AD593" s="346">
        <v>3</v>
      </c>
      <c r="AE593" s="346">
        <v>7</v>
      </c>
      <c r="AF593" s="346" t="s">
        <v>430</v>
      </c>
      <c r="AG593" s="346" t="s">
        <v>430</v>
      </c>
      <c r="AH593" s="346" t="s">
        <v>430</v>
      </c>
      <c r="AI593" s="346" t="s">
        <v>430</v>
      </c>
      <c r="AJ593" s="346">
        <v>3</v>
      </c>
      <c r="AK593" s="346">
        <v>4</v>
      </c>
      <c r="AL593" s="346">
        <v>6</v>
      </c>
      <c r="AM593" s="346">
        <v>5</v>
      </c>
      <c r="AN593" s="346">
        <v>7</v>
      </c>
      <c r="AO593" s="373"/>
      <c r="AP593" s="348" t="s">
        <v>430</v>
      </c>
      <c r="AQ593" s="348" t="s">
        <v>430</v>
      </c>
      <c r="AR593" s="348" t="s">
        <v>430</v>
      </c>
      <c r="AS593" s="348" t="s">
        <v>430</v>
      </c>
      <c r="AT593" s="348">
        <v>5.16</v>
      </c>
      <c r="AU593" s="351"/>
      <c r="AV593" s="346" t="s">
        <v>430</v>
      </c>
      <c r="AW593" s="346" t="s">
        <v>430</v>
      </c>
      <c r="AX593" s="346" t="s">
        <v>430</v>
      </c>
      <c r="AY593" s="346" t="s">
        <v>430</v>
      </c>
      <c r="AZ593" s="346">
        <v>5</v>
      </c>
      <c r="BA593" s="362"/>
      <c r="BB593" s="348">
        <v>11.772926429919799</v>
      </c>
      <c r="BC593" s="375">
        <v>0.96935745988966504</v>
      </c>
      <c r="BD593" s="375">
        <v>3.8942871290746297E-4</v>
      </c>
      <c r="BE593" s="375">
        <v>-7.8419102696794599E-2</v>
      </c>
      <c r="BF593" s="374"/>
      <c r="BG593" s="348">
        <v>61.2498</v>
      </c>
      <c r="BH593" s="348">
        <v>12.8409</v>
      </c>
      <c r="BI593" s="348">
        <v>12.249000000000001</v>
      </c>
      <c r="BJ593" s="348">
        <v>13.660299999999999</v>
      </c>
      <c r="BK593" s="373"/>
      <c r="BL593" s="372" t="s">
        <v>3420</v>
      </c>
      <c r="BM593" s="372" t="s">
        <v>3421</v>
      </c>
      <c r="BN593" s="372" t="s">
        <v>3422</v>
      </c>
      <c r="BO593" s="372" t="s">
        <v>2204</v>
      </c>
      <c r="BP593" s="372" t="s">
        <v>3423</v>
      </c>
      <c r="BQ593" s="373"/>
      <c r="BR593" s="354" t="s">
        <v>555</v>
      </c>
    </row>
    <row r="594" spans="1:70" s="428" customFormat="1" x14ac:dyDescent="0.25">
      <c r="A594" s="884" t="s">
        <v>93</v>
      </c>
      <c r="B594" s="402"/>
      <c r="C594" s="724"/>
      <c r="D594" s="402"/>
      <c r="E594" s="403"/>
      <c r="F594" s="402"/>
      <c r="G594" s="404"/>
      <c r="H594" s="406"/>
      <c r="I594" s="405">
        <v>0.56000000000000005</v>
      </c>
      <c r="J594" s="405">
        <v>-0.36969999999999997</v>
      </c>
      <c r="K594" s="405">
        <v>1.6092</v>
      </c>
      <c r="L594" s="405">
        <v>6.9581999999999997</v>
      </c>
      <c r="M594" s="405">
        <v>2.9813000000000001</v>
      </c>
      <c r="N594" s="407">
        <v>2.8891</v>
      </c>
      <c r="O594" s="405">
        <v>1.2347999999999999</v>
      </c>
      <c r="P594" s="405">
        <v>12.782999999999999</v>
      </c>
      <c r="Q594" s="405">
        <v>10.9308</v>
      </c>
      <c r="R594" s="405">
        <v>12.109299999999999</v>
      </c>
      <c r="S594" s="405">
        <v>3.9020000000000001</v>
      </c>
      <c r="T594" s="405">
        <v>16.945499999999999</v>
      </c>
      <c r="U594" s="405">
        <v>0.49480000000000002</v>
      </c>
      <c r="V594" s="405">
        <v>4.7594000000000003</v>
      </c>
      <c r="W594" s="405">
        <v>0.55879999999999996</v>
      </c>
      <c r="X594" s="405">
        <v>13.2706</v>
      </c>
      <c r="Y594" s="406"/>
      <c r="Z594" s="403">
        <v>10</v>
      </c>
      <c r="AA594" s="403">
        <v>10</v>
      </c>
      <c r="AB594" s="403">
        <v>10</v>
      </c>
      <c r="AC594" s="403">
        <v>10</v>
      </c>
      <c r="AD594" s="403">
        <v>9</v>
      </c>
      <c r="AE594" s="403">
        <v>9</v>
      </c>
      <c r="AF594" s="403">
        <v>8</v>
      </c>
      <c r="AG594" s="403">
        <v>8</v>
      </c>
      <c r="AH594" s="403">
        <v>8</v>
      </c>
      <c r="AI594" s="403">
        <v>1</v>
      </c>
      <c r="AJ594" s="403">
        <v>10</v>
      </c>
      <c r="AK594" s="403">
        <v>10</v>
      </c>
      <c r="AL594" s="403">
        <v>9</v>
      </c>
      <c r="AM594" s="403">
        <v>9</v>
      </c>
      <c r="AN594" s="403">
        <v>10</v>
      </c>
      <c r="AO594" s="402"/>
      <c r="AP594" s="405">
        <v>12.51</v>
      </c>
      <c r="AQ594" s="405">
        <v>12.164999999999999</v>
      </c>
      <c r="AR594" s="405">
        <v>10.786250000000001</v>
      </c>
      <c r="AS594" s="405">
        <v>6.8962500000000002</v>
      </c>
      <c r="AT594" s="405">
        <v>7.5488888888888903</v>
      </c>
      <c r="AU594" s="408"/>
      <c r="AV594" s="403">
        <v>1</v>
      </c>
      <c r="AW594" s="403">
        <v>2</v>
      </c>
      <c r="AX594" s="403">
        <v>8</v>
      </c>
      <c r="AY594" s="403">
        <v>8</v>
      </c>
      <c r="AZ594" s="403">
        <v>9</v>
      </c>
      <c r="BA594" s="409"/>
      <c r="BB594" s="405"/>
      <c r="BC594" s="410"/>
      <c r="BD594" s="410"/>
      <c r="BE594" s="410"/>
      <c r="BF594" s="406"/>
      <c r="BG594" s="405"/>
      <c r="BH594" s="405"/>
      <c r="BI594" s="405"/>
      <c r="BJ594" s="405"/>
      <c r="BK594" s="402"/>
      <c r="BL594" s="401"/>
      <c r="BM594" s="401"/>
      <c r="BN594" s="401"/>
      <c r="BO594" s="401"/>
      <c r="BP594" s="401"/>
      <c r="BQ594" s="402"/>
      <c r="BR594" s="411"/>
    </row>
    <row r="595" spans="1:70" s="428" customFormat="1" x14ac:dyDescent="0.25">
      <c r="A595" s="885" t="s">
        <v>94</v>
      </c>
      <c r="B595" s="373"/>
      <c r="C595" s="719"/>
      <c r="D595" s="373"/>
      <c r="E595" s="346"/>
      <c r="F595" s="373"/>
      <c r="G595" s="347"/>
      <c r="H595" s="374"/>
      <c r="I595" s="348">
        <v>0.72960000000000003</v>
      </c>
      <c r="J595" s="348">
        <v>0</v>
      </c>
      <c r="K595" s="348">
        <v>3.1625000000000001</v>
      </c>
      <c r="L595" s="348">
        <v>11.098100000000001</v>
      </c>
      <c r="M595" s="348">
        <v>20.029</v>
      </c>
      <c r="N595" s="350">
        <v>23.151299999999999</v>
      </c>
      <c r="O595" s="348">
        <v>4.1638999999999999</v>
      </c>
      <c r="P595" s="348">
        <v>18.417000000000002</v>
      </c>
      <c r="Q595" s="348">
        <v>20.426400000000001</v>
      </c>
      <c r="R595" s="348">
        <v>12.109299999999999</v>
      </c>
      <c r="S595" s="348">
        <v>5.9943999999999997</v>
      </c>
      <c r="T595" s="348">
        <v>36.180700000000002</v>
      </c>
      <c r="U595" s="348">
        <v>17.260100000000001</v>
      </c>
      <c r="V595" s="348">
        <v>23.398599999999998</v>
      </c>
      <c r="W595" s="348">
        <v>1.8611</v>
      </c>
      <c r="X595" s="348">
        <v>28.408799999999999</v>
      </c>
      <c r="Y595" s="374"/>
      <c r="Z595" s="346"/>
      <c r="AA595" s="346"/>
      <c r="AB595" s="346"/>
      <c r="AC595" s="346"/>
      <c r="AD595" s="346"/>
      <c r="AE595" s="346"/>
      <c r="AF595" s="346"/>
      <c r="AG595" s="346"/>
      <c r="AH595" s="346"/>
      <c r="AI595" s="346"/>
      <c r="AJ595" s="346"/>
      <c r="AK595" s="346"/>
      <c r="AL595" s="346"/>
      <c r="AM595" s="346"/>
      <c r="AN595" s="346"/>
      <c r="AO595" s="373"/>
      <c r="AP595" s="348">
        <v>12.51</v>
      </c>
      <c r="AQ595" s="348">
        <v>12.24</v>
      </c>
      <c r="AR595" s="348">
        <v>18.38</v>
      </c>
      <c r="AS595" s="348">
        <v>15.52</v>
      </c>
      <c r="AT595" s="348">
        <v>33.18</v>
      </c>
      <c r="AU595" s="351"/>
      <c r="AV595" s="346"/>
      <c r="AW595" s="346"/>
      <c r="AX595" s="346"/>
      <c r="AY595" s="346"/>
      <c r="AZ595" s="346"/>
      <c r="BA595" s="362"/>
      <c r="BB595" s="348"/>
      <c r="BC595" s="375"/>
      <c r="BD595" s="375"/>
      <c r="BE595" s="375"/>
      <c r="BF595" s="374"/>
      <c r="BG595" s="348"/>
      <c r="BH595" s="348"/>
      <c r="BI595" s="348"/>
      <c r="BJ595" s="348"/>
      <c r="BK595" s="373"/>
      <c r="BL595" s="372"/>
      <c r="BM595" s="372"/>
      <c r="BN595" s="372"/>
      <c r="BO595" s="372"/>
      <c r="BP595" s="372"/>
      <c r="BQ595" s="373"/>
      <c r="BR595" s="354"/>
    </row>
    <row r="596" spans="1:70" s="428" customFormat="1" x14ac:dyDescent="0.25">
      <c r="A596" s="885" t="s">
        <v>95</v>
      </c>
      <c r="B596" s="373"/>
      <c r="C596" s="719"/>
      <c r="D596" s="373"/>
      <c r="E596" s="346"/>
      <c r="F596" s="373"/>
      <c r="G596" s="347"/>
      <c r="H596" s="374"/>
      <c r="I596" s="348">
        <v>0.13139999999999999</v>
      </c>
      <c r="J596" s="348">
        <v>-0.94840000000000002</v>
      </c>
      <c r="K596" s="348">
        <v>-0.76749999999999996</v>
      </c>
      <c r="L596" s="348">
        <v>4.5122999999999998</v>
      </c>
      <c r="M596" s="348">
        <v>-2.0411999999999999</v>
      </c>
      <c r="N596" s="350">
        <v>-1.9295</v>
      </c>
      <c r="O596" s="348">
        <v>-0.81850000000000001</v>
      </c>
      <c r="P596" s="348">
        <v>10.729200000000001</v>
      </c>
      <c r="Q596" s="348">
        <v>7.4717000000000002</v>
      </c>
      <c r="R596" s="348">
        <v>12.109299999999999</v>
      </c>
      <c r="S596" s="348">
        <v>1.3032999999999999</v>
      </c>
      <c r="T596" s="348">
        <v>9.3611000000000004</v>
      </c>
      <c r="U596" s="348">
        <v>-3.9836</v>
      </c>
      <c r="V596" s="348">
        <v>-1.1834</v>
      </c>
      <c r="W596" s="348">
        <v>2.3300000000000001E-2</v>
      </c>
      <c r="X596" s="348">
        <v>3.5333999999999999</v>
      </c>
      <c r="Y596" s="374"/>
      <c r="Z596" s="346"/>
      <c r="AA596" s="346"/>
      <c r="AB596" s="346"/>
      <c r="AC596" s="346"/>
      <c r="AD596" s="346"/>
      <c r="AE596" s="346"/>
      <c r="AF596" s="346"/>
      <c r="AG596" s="346"/>
      <c r="AH596" s="346"/>
      <c r="AI596" s="346"/>
      <c r="AJ596" s="346"/>
      <c r="AK596" s="346"/>
      <c r="AL596" s="346"/>
      <c r="AM596" s="346"/>
      <c r="AN596" s="346"/>
      <c r="AO596" s="373"/>
      <c r="AP596" s="348">
        <v>12.51</v>
      </c>
      <c r="AQ596" s="348">
        <v>12.09</v>
      </c>
      <c r="AR596" s="348">
        <v>8.1</v>
      </c>
      <c r="AS596" s="348">
        <v>4.13</v>
      </c>
      <c r="AT596" s="348">
        <v>0.17</v>
      </c>
      <c r="AU596" s="351"/>
      <c r="AV596" s="346"/>
      <c r="AW596" s="346"/>
      <c r="AX596" s="346"/>
      <c r="AY596" s="346"/>
      <c r="AZ596" s="346"/>
      <c r="BA596" s="362"/>
      <c r="BB596" s="348"/>
      <c r="BC596" s="375"/>
      <c r="BD596" s="375"/>
      <c r="BE596" s="375"/>
      <c r="BF596" s="374"/>
      <c r="BG596" s="348"/>
      <c r="BH596" s="348"/>
      <c r="BI596" s="348"/>
      <c r="BJ596" s="348"/>
      <c r="BK596" s="373"/>
      <c r="BL596" s="372"/>
      <c r="BM596" s="372"/>
      <c r="BN596" s="372"/>
      <c r="BO596" s="372"/>
      <c r="BP596" s="372"/>
      <c r="BQ596" s="373"/>
      <c r="BR596" s="354"/>
    </row>
    <row r="597" spans="1:70" s="428" customFormat="1" x14ac:dyDescent="0.25">
      <c r="A597" s="886" t="s">
        <v>96</v>
      </c>
      <c r="B597" s="413"/>
      <c r="C597" s="725"/>
      <c r="D597" s="413"/>
      <c r="E597" s="414"/>
      <c r="F597" s="413"/>
      <c r="G597" s="415"/>
      <c r="H597" s="417"/>
      <c r="I597" s="416">
        <v>0.58930000000000005</v>
      </c>
      <c r="J597" s="416">
        <v>-0.3659</v>
      </c>
      <c r="K597" s="416">
        <v>1.7661</v>
      </c>
      <c r="L597" s="416">
        <v>6.8627500000000001</v>
      </c>
      <c r="M597" s="416">
        <v>0.97040000000000004</v>
      </c>
      <c r="N597" s="418">
        <v>0.69189999999999996</v>
      </c>
      <c r="O597" s="416">
        <v>0.91290000000000004</v>
      </c>
      <c r="P597" s="416">
        <v>11.7148</v>
      </c>
      <c r="Q597" s="416">
        <v>9.7487999999999992</v>
      </c>
      <c r="R597" s="416">
        <v>12.109299999999999</v>
      </c>
      <c r="S597" s="416">
        <v>4.2089999999999996</v>
      </c>
      <c r="T597" s="416">
        <v>15.298299999999999</v>
      </c>
      <c r="U597" s="416">
        <v>-1.599</v>
      </c>
      <c r="V597" s="416">
        <v>2.1960000000000002</v>
      </c>
      <c r="W597" s="416">
        <v>0.443</v>
      </c>
      <c r="X597" s="416">
        <v>13.080299999999999</v>
      </c>
      <c r="Y597" s="417"/>
      <c r="Z597" s="414"/>
      <c r="AA597" s="414"/>
      <c r="AB597" s="414"/>
      <c r="AC597" s="414"/>
      <c r="AD597" s="414"/>
      <c r="AE597" s="414"/>
      <c r="AF597" s="414"/>
      <c r="AG597" s="414"/>
      <c r="AH597" s="414"/>
      <c r="AI597" s="414"/>
      <c r="AJ597" s="414"/>
      <c r="AK597" s="414"/>
      <c r="AL597" s="414"/>
      <c r="AM597" s="414"/>
      <c r="AN597" s="414"/>
      <c r="AO597" s="413"/>
      <c r="AP597" s="416">
        <v>12.51</v>
      </c>
      <c r="AQ597" s="416">
        <v>12.16</v>
      </c>
      <c r="AR597" s="416">
        <v>9.5399999999999991</v>
      </c>
      <c r="AS597" s="416">
        <v>5.61</v>
      </c>
      <c r="AT597" s="416">
        <v>5.16</v>
      </c>
      <c r="AU597" s="419"/>
      <c r="AV597" s="414"/>
      <c r="AW597" s="414"/>
      <c r="AX597" s="414"/>
      <c r="AY597" s="414"/>
      <c r="AZ597" s="414"/>
      <c r="BA597" s="420"/>
      <c r="BB597" s="416"/>
      <c r="BC597" s="421"/>
      <c r="BD597" s="421"/>
      <c r="BE597" s="421"/>
      <c r="BF597" s="417"/>
      <c r="BG597" s="416"/>
      <c r="BH597" s="416"/>
      <c r="BI597" s="416"/>
      <c r="BJ597" s="416"/>
      <c r="BK597" s="413"/>
      <c r="BL597" s="412"/>
      <c r="BM597" s="412"/>
      <c r="BN597" s="412"/>
      <c r="BO597" s="412"/>
      <c r="BP597" s="412"/>
      <c r="BQ597" s="413"/>
      <c r="BR597" s="422"/>
    </row>
    <row r="598" spans="1:70" s="428" customFormat="1" ht="14.5" customHeight="1" x14ac:dyDescent="0.35">
      <c r="A598" s="873" t="s">
        <v>4061</v>
      </c>
      <c r="B598" s="861"/>
      <c r="C598" s="862"/>
      <c r="D598" s="861"/>
      <c r="E598" s="863"/>
      <c r="F598" s="861"/>
      <c r="G598" s="864"/>
      <c r="H598" s="866"/>
      <c r="I598" s="865"/>
      <c r="J598" s="865"/>
      <c r="K598" s="865"/>
      <c r="L598" s="865"/>
      <c r="M598" s="865"/>
      <c r="N598" s="867"/>
      <c r="O598" s="865"/>
      <c r="P598" s="865"/>
      <c r="Q598" s="865"/>
      <c r="R598" s="865"/>
      <c r="S598" s="865"/>
      <c r="T598" s="865"/>
      <c r="U598" s="865"/>
      <c r="V598" s="865"/>
      <c r="W598" s="865"/>
      <c r="X598" s="865"/>
      <c r="Y598" s="866"/>
      <c r="Z598" s="863"/>
      <c r="AA598" s="863"/>
      <c r="AB598" s="863"/>
      <c r="AC598" s="863"/>
      <c r="AD598" s="863"/>
      <c r="AE598" s="863"/>
      <c r="AF598" s="863"/>
      <c r="AG598" s="863"/>
      <c r="AH598" s="863"/>
      <c r="AI598" s="863"/>
      <c r="AJ598" s="863"/>
      <c r="AK598" s="863"/>
      <c r="AL598" s="863"/>
      <c r="AM598" s="863"/>
      <c r="AN598" s="863"/>
      <c r="AO598" s="861"/>
      <c r="AP598" s="865"/>
      <c r="AQ598" s="865"/>
      <c r="AR598" s="865"/>
      <c r="AS598" s="865"/>
      <c r="AT598" s="865"/>
      <c r="AU598" s="868"/>
      <c r="AV598" s="863"/>
      <c r="AW598" s="863"/>
      <c r="AX598" s="863"/>
      <c r="AY598" s="863"/>
      <c r="AZ598" s="863"/>
      <c r="BA598" s="869"/>
      <c r="BB598" s="865"/>
      <c r="BC598" s="870"/>
      <c r="BD598" s="870"/>
      <c r="BE598" s="870"/>
      <c r="BF598" s="866"/>
      <c r="BG598" s="865"/>
      <c r="BH598" s="865"/>
      <c r="BI598" s="865"/>
      <c r="BJ598" s="865"/>
      <c r="BK598" s="861"/>
      <c r="BL598" s="871"/>
      <c r="BM598" s="871"/>
      <c r="BN598" s="871"/>
      <c r="BO598" s="871"/>
      <c r="BP598" s="871"/>
      <c r="BQ598" s="861"/>
      <c r="BR598" s="872"/>
    </row>
    <row r="599" spans="1:70" s="428" customFormat="1" x14ac:dyDescent="0.25">
      <c r="A599" s="345" t="s">
        <v>4062</v>
      </c>
      <c r="B599" s="373"/>
      <c r="C599" s="719">
        <v>45863</v>
      </c>
      <c r="D599" s="373"/>
      <c r="E599" s="346">
        <v>2136.48</v>
      </c>
      <c r="F599" s="373"/>
      <c r="G599" s="347">
        <v>11.19</v>
      </c>
      <c r="H599" s="374"/>
      <c r="I599" s="348">
        <v>0.35870000000000002</v>
      </c>
      <c r="J599" s="348">
        <v>8.9399999999999993E-2</v>
      </c>
      <c r="K599" s="348">
        <v>3.2288000000000001</v>
      </c>
      <c r="L599" s="348">
        <v>4.093</v>
      </c>
      <c r="M599" s="348">
        <v>3.8997000000000002</v>
      </c>
      <c r="N599" s="350">
        <v>11.2326</v>
      </c>
      <c r="O599" s="348" t="s">
        <v>430</v>
      </c>
      <c r="P599" s="348" t="s">
        <v>430</v>
      </c>
      <c r="Q599" s="348" t="s">
        <v>430</v>
      </c>
      <c r="R599" s="348" t="s">
        <v>430</v>
      </c>
      <c r="S599" s="348">
        <v>2.1918000000000002</v>
      </c>
      <c r="T599" s="348">
        <v>15.1235</v>
      </c>
      <c r="U599" s="348">
        <v>4.5793999999999997</v>
      </c>
      <c r="V599" s="348">
        <v>11.676600000000001</v>
      </c>
      <c r="W599" s="348">
        <v>2.4725000000000001</v>
      </c>
      <c r="X599" s="348">
        <v>11.0665</v>
      </c>
      <c r="Y599" s="374"/>
      <c r="Z599" s="346">
        <v>4</v>
      </c>
      <c r="AA599" s="346">
        <v>2</v>
      </c>
      <c r="AB599" s="346">
        <v>6</v>
      </c>
      <c r="AC599" s="346">
        <v>6</v>
      </c>
      <c r="AD599" s="346">
        <v>7</v>
      </c>
      <c r="AE599" s="346">
        <v>5</v>
      </c>
      <c r="AF599" s="346" t="s">
        <v>430</v>
      </c>
      <c r="AG599" s="346" t="s">
        <v>430</v>
      </c>
      <c r="AH599" s="346" t="s">
        <v>430</v>
      </c>
      <c r="AI599" s="346" t="s">
        <v>430</v>
      </c>
      <c r="AJ599" s="346">
        <v>7</v>
      </c>
      <c r="AK599" s="346">
        <v>7</v>
      </c>
      <c r="AL599" s="346">
        <v>7</v>
      </c>
      <c r="AM599" s="346">
        <v>7</v>
      </c>
      <c r="AN599" s="346">
        <v>4</v>
      </c>
      <c r="AO599" s="373"/>
      <c r="AP599" s="348" t="s">
        <v>430</v>
      </c>
      <c r="AQ599" s="348" t="s">
        <v>430</v>
      </c>
      <c r="AR599" s="348" t="s">
        <v>430</v>
      </c>
      <c r="AS599" s="348" t="s">
        <v>430</v>
      </c>
      <c r="AT599" s="348">
        <v>12.02</v>
      </c>
      <c r="AU599" s="351"/>
      <c r="AV599" s="346" t="s">
        <v>430</v>
      </c>
      <c r="AW599" s="346" t="s">
        <v>430</v>
      </c>
      <c r="AX599" s="346" t="s">
        <v>430</v>
      </c>
      <c r="AY599" s="346" t="s">
        <v>430</v>
      </c>
      <c r="AZ599" s="346">
        <v>7</v>
      </c>
      <c r="BA599" s="362"/>
      <c r="BB599" s="348">
        <v>12.4057852991548</v>
      </c>
      <c r="BC599" s="375">
        <v>0.87734065428326902</v>
      </c>
      <c r="BD599" s="375">
        <v>4.0686119115556002E-2</v>
      </c>
      <c r="BE599" s="375">
        <v>0.65247436089895805</v>
      </c>
      <c r="BF599" s="374"/>
      <c r="BG599" s="348">
        <v>54.014899999999997</v>
      </c>
      <c r="BH599" s="348">
        <v>22.2546</v>
      </c>
      <c r="BI599" s="348">
        <v>17.971800000000002</v>
      </c>
      <c r="BJ599" s="348">
        <v>5.7587000000000002</v>
      </c>
      <c r="BK599" s="373"/>
      <c r="BL599" s="372" t="s">
        <v>3426</v>
      </c>
      <c r="BM599" s="372" t="s">
        <v>432</v>
      </c>
      <c r="BN599" s="372" t="s">
        <v>3427</v>
      </c>
      <c r="BO599" s="372" t="s">
        <v>3428</v>
      </c>
      <c r="BP599" s="372" t="s">
        <v>1990</v>
      </c>
      <c r="BQ599" s="373"/>
      <c r="BR599" s="354" t="s">
        <v>463</v>
      </c>
    </row>
    <row r="600" spans="1:70" s="428" customFormat="1" ht="11" x14ac:dyDescent="0.3">
      <c r="A600" s="841" t="s">
        <v>4063</v>
      </c>
      <c r="B600" s="842"/>
      <c r="C600" s="843">
        <v>45889</v>
      </c>
      <c r="D600" s="842"/>
      <c r="E600" s="844">
        <v>1656.33</v>
      </c>
      <c r="F600" s="842"/>
      <c r="G600" s="845">
        <v>11.3</v>
      </c>
      <c r="H600" s="847"/>
      <c r="I600" s="846">
        <v>-5.3100000000000001E-2</v>
      </c>
      <c r="J600" s="846">
        <v>-1.2756000000000001</v>
      </c>
      <c r="K600" s="846">
        <v>3.9272</v>
      </c>
      <c r="L600" s="846">
        <v>8.3102</v>
      </c>
      <c r="M600" s="846">
        <v>7.9377000000000004</v>
      </c>
      <c r="N600" s="848">
        <v>13</v>
      </c>
      <c r="O600" s="846" t="s">
        <v>430</v>
      </c>
      <c r="P600" s="846" t="s">
        <v>430</v>
      </c>
      <c r="Q600" s="846" t="s">
        <v>430</v>
      </c>
      <c r="R600" s="846" t="s">
        <v>430</v>
      </c>
      <c r="S600" s="846">
        <v>6.383</v>
      </c>
      <c r="T600" s="846">
        <v>21.296700000000001</v>
      </c>
      <c r="U600" s="846">
        <v>6.7145000000000001</v>
      </c>
      <c r="V600" s="846">
        <v>13.7851</v>
      </c>
      <c r="W600" s="846">
        <v>0.29289999999999999</v>
      </c>
      <c r="X600" s="846">
        <v>13</v>
      </c>
      <c r="Y600" s="847"/>
      <c r="Z600" s="844">
        <v>9</v>
      </c>
      <c r="AA600" s="844">
        <v>9</v>
      </c>
      <c r="AB600" s="844">
        <v>4</v>
      </c>
      <c r="AC600" s="844">
        <v>5</v>
      </c>
      <c r="AD600" s="844">
        <v>6</v>
      </c>
      <c r="AE600" s="844">
        <v>4</v>
      </c>
      <c r="AF600" s="844" t="s">
        <v>430</v>
      </c>
      <c r="AG600" s="844" t="s">
        <v>430</v>
      </c>
      <c r="AH600" s="844" t="s">
        <v>430</v>
      </c>
      <c r="AI600" s="844" t="s">
        <v>430</v>
      </c>
      <c r="AJ600" s="844">
        <v>1</v>
      </c>
      <c r="AK600" s="844">
        <v>6</v>
      </c>
      <c r="AL600" s="844">
        <v>5</v>
      </c>
      <c r="AM600" s="844">
        <v>5</v>
      </c>
      <c r="AN600" s="844">
        <v>8</v>
      </c>
      <c r="AO600" s="842"/>
      <c r="AP600" s="846" t="s">
        <v>430</v>
      </c>
      <c r="AQ600" s="846" t="s">
        <v>430</v>
      </c>
      <c r="AR600" s="846" t="s">
        <v>430</v>
      </c>
      <c r="AS600" s="846" t="s">
        <v>430</v>
      </c>
      <c r="AT600" s="846">
        <v>18.54</v>
      </c>
      <c r="AU600" s="849"/>
      <c r="AV600" s="844" t="s">
        <v>430</v>
      </c>
      <c r="AW600" s="844" t="s">
        <v>430</v>
      </c>
      <c r="AX600" s="844" t="s">
        <v>430</v>
      </c>
      <c r="AY600" s="844" t="s">
        <v>430</v>
      </c>
      <c r="AZ600" s="844">
        <v>5</v>
      </c>
      <c r="BA600" s="851"/>
      <c r="BB600" s="846">
        <v>13.420476684939199</v>
      </c>
      <c r="BC600" s="852">
        <v>0.96849406660390103</v>
      </c>
      <c r="BD600" s="852">
        <v>4.8229887855235902E-2</v>
      </c>
      <c r="BE600" s="852">
        <v>0.81034806532577497</v>
      </c>
      <c r="BF600" s="847"/>
      <c r="BG600" s="846">
        <v>42.950200000000002</v>
      </c>
      <c r="BH600" s="846">
        <v>47.764200000000002</v>
      </c>
      <c r="BI600" s="846">
        <v>3.5158999999999998</v>
      </c>
      <c r="BJ600" s="846">
        <v>5.7697000000000003</v>
      </c>
      <c r="BK600" s="842"/>
      <c r="BL600" s="855" t="s">
        <v>3430</v>
      </c>
      <c r="BM600" s="855" t="s">
        <v>3431</v>
      </c>
      <c r="BN600" s="855" t="s">
        <v>3432</v>
      </c>
      <c r="BO600" s="855" t="s">
        <v>3433</v>
      </c>
      <c r="BP600" s="855" t="s">
        <v>3406</v>
      </c>
      <c r="BQ600" s="842"/>
      <c r="BR600" s="856" t="s">
        <v>611</v>
      </c>
    </row>
    <row r="601" spans="1:70" s="428" customFormat="1" x14ac:dyDescent="0.25">
      <c r="A601" s="345" t="s">
        <v>4064</v>
      </c>
      <c r="B601" s="373"/>
      <c r="C601" s="719">
        <v>45250</v>
      </c>
      <c r="D601" s="373"/>
      <c r="E601" s="346">
        <v>1343.24</v>
      </c>
      <c r="F601" s="373"/>
      <c r="G601" s="347">
        <v>15.772399999999999</v>
      </c>
      <c r="H601" s="374"/>
      <c r="I601" s="348">
        <v>0.29060000000000002</v>
      </c>
      <c r="J601" s="348">
        <v>-1.0470999999999999</v>
      </c>
      <c r="K601" s="348">
        <v>-1.6898</v>
      </c>
      <c r="L601" s="348">
        <v>3.1772999999999998</v>
      </c>
      <c r="M601" s="348">
        <v>9.3741000000000003</v>
      </c>
      <c r="N601" s="350">
        <v>9.0225000000000009</v>
      </c>
      <c r="O601" s="348">
        <v>-0.73329999999999995</v>
      </c>
      <c r="P601" s="348" t="s">
        <v>430</v>
      </c>
      <c r="Q601" s="348" t="s">
        <v>430</v>
      </c>
      <c r="R601" s="348" t="s">
        <v>430</v>
      </c>
      <c r="S601" s="348">
        <v>-0.69199999999999995</v>
      </c>
      <c r="T601" s="348">
        <v>21.5946</v>
      </c>
      <c r="U601" s="348">
        <v>6.5868000000000002</v>
      </c>
      <c r="V601" s="348">
        <v>12.153700000000001</v>
      </c>
      <c r="W601" s="348">
        <v>-0.2271</v>
      </c>
      <c r="X601" s="348">
        <v>18.017099999999999</v>
      </c>
      <c r="Y601" s="374"/>
      <c r="Z601" s="346">
        <v>6</v>
      </c>
      <c r="AA601" s="346">
        <v>8</v>
      </c>
      <c r="AB601" s="346">
        <v>8</v>
      </c>
      <c r="AC601" s="346">
        <v>7</v>
      </c>
      <c r="AD601" s="346">
        <v>5</v>
      </c>
      <c r="AE601" s="346">
        <v>6</v>
      </c>
      <c r="AF601" s="346">
        <v>2</v>
      </c>
      <c r="AG601" s="346" t="s">
        <v>430</v>
      </c>
      <c r="AH601" s="346" t="s">
        <v>430</v>
      </c>
      <c r="AI601" s="346" t="s">
        <v>430</v>
      </c>
      <c r="AJ601" s="346">
        <v>8</v>
      </c>
      <c r="AK601" s="346">
        <v>5</v>
      </c>
      <c r="AL601" s="346">
        <v>6</v>
      </c>
      <c r="AM601" s="346">
        <v>6</v>
      </c>
      <c r="AN601" s="346">
        <v>9</v>
      </c>
      <c r="AO601" s="373"/>
      <c r="AP601" s="348" t="s">
        <v>430</v>
      </c>
      <c r="AQ601" s="348" t="s">
        <v>430</v>
      </c>
      <c r="AR601" s="348" t="s">
        <v>430</v>
      </c>
      <c r="AS601" s="348" t="s">
        <v>430</v>
      </c>
      <c r="AT601" s="348">
        <v>14.02</v>
      </c>
      <c r="AU601" s="351"/>
      <c r="AV601" s="346" t="s">
        <v>430</v>
      </c>
      <c r="AW601" s="346" t="s">
        <v>430</v>
      </c>
      <c r="AX601" s="346" t="s">
        <v>430</v>
      </c>
      <c r="AY601" s="346" t="s">
        <v>430</v>
      </c>
      <c r="AZ601" s="346">
        <v>6</v>
      </c>
      <c r="BA601" s="362"/>
      <c r="BB601" s="348">
        <v>16.560341310039</v>
      </c>
      <c r="BC601" s="375">
        <v>0.96050624265101003</v>
      </c>
      <c r="BD601" s="375">
        <v>6.3532237202791095E-2</v>
      </c>
      <c r="BE601" s="375">
        <v>0.68115214414964398</v>
      </c>
      <c r="BF601" s="374"/>
      <c r="BG601" s="348">
        <v>42.278700000000001</v>
      </c>
      <c r="BH601" s="348">
        <v>19.466100000000001</v>
      </c>
      <c r="BI601" s="348">
        <v>7.0619699999999996</v>
      </c>
      <c r="BJ601" s="348">
        <v>31.19323</v>
      </c>
      <c r="BK601" s="373"/>
      <c r="BL601" s="372" t="s">
        <v>3435</v>
      </c>
      <c r="BM601" s="372" t="s">
        <v>3436</v>
      </c>
      <c r="BN601" s="372" t="s">
        <v>3437</v>
      </c>
      <c r="BO601" s="372" t="s">
        <v>3438</v>
      </c>
      <c r="BP601" s="372" t="s">
        <v>3439</v>
      </c>
      <c r="BQ601" s="373"/>
      <c r="BR601" s="354" t="s">
        <v>548</v>
      </c>
    </row>
    <row r="602" spans="1:70" s="428" customFormat="1" x14ac:dyDescent="0.25">
      <c r="A602" s="345" t="s">
        <v>4065</v>
      </c>
      <c r="B602" s="373"/>
      <c r="C602" s="719">
        <v>45638</v>
      </c>
      <c r="D602" s="373"/>
      <c r="E602" s="346">
        <v>929.91800000000001</v>
      </c>
      <c r="F602" s="373"/>
      <c r="G602" s="347">
        <v>9.2200000000000006</v>
      </c>
      <c r="H602" s="374"/>
      <c r="I602" s="348">
        <v>0.54530000000000001</v>
      </c>
      <c r="J602" s="348">
        <v>-0.53939999999999999</v>
      </c>
      <c r="K602" s="348">
        <v>1.9912000000000001</v>
      </c>
      <c r="L602" s="348">
        <v>2.7871000000000001</v>
      </c>
      <c r="M602" s="348">
        <v>-0.86019999999999996</v>
      </c>
      <c r="N602" s="350">
        <v>-0.2165</v>
      </c>
      <c r="O602" s="348" t="s">
        <v>430</v>
      </c>
      <c r="P602" s="348" t="s">
        <v>430</v>
      </c>
      <c r="Q602" s="348" t="s">
        <v>430</v>
      </c>
      <c r="R602" s="348" t="s">
        <v>430</v>
      </c>
      <c r="S602" s="348">
        <v>3.0167999999999999</v>
      </c>
      <c r="T602" s="348">
        <v>12.439</v>
      </c>
      <c r="U602" s="348">
        <v>-2.9474</v>
      </c>
      <c r="V602" s="348">
        <v>2.7871000000000001</v>
      </c>
      <c r="W602" s="348">
        <v>0.87529999999999997</v>
      </c>
      <c r="X602" s="348">
        <v>-4.6980000000000004</v>
      </c>
      <c r="Y602" s="374"/>
      <c r="Z602" s="346">
        <v>2</v>
      </c>
      <c r="AA602" s="346">
        <v>5</v>
      </c>
      <c r="AB602" s="346">
        <v>7</v>
      </c>
      <c r="AC602" s="346">
        <v>8</v>
      </c>
      <c r="AD602" s="346">
        <v>8</v>
      </c>
      <c r="AE602" s="346">
        <v>8</v>
      </c>
      <c r="AF602" s="346" t="s">
        <v>430</v>
      </c>
      <c r="AG602" s="346" t="s">
        <v>430</v>
      </c>
      <c r="AH602" s="346" t="s">
        <v>430</v>
      </c>
      <c r="AI602" s="346" t="s">
        <v>430</v>
      </c>
      <c r="AJ602" s="346">
        <v>3</v>
      </c>
      <c r="AK602" s="346">
        <v>8</v>
      </c>
      <c r="AL602" s="346">
        <v>8</v>
      </c>
      <c r="AM602" s="346">
        <v>8</v>
      </c>
      <c r="AN602" s="346">
        <v>7</v>
      </c>
      <c r="AO602" s="373"/>
      <c r="AP602" s="348" t="s">
        <v>430</v>
      </c>
      <c r="AQ602" s="348" t="s">
        <v>430</v>
      </c>
      <c r="AR602" s="348" t="s">
        <v>430</v>
      </c>
      <c r="AS602" s="348" t="s">
        <v>430</v>
      </c>
      <c r="AT602" s="348">
        <v>1.08</v>
      </c>
      <c r="AU602" s="351"/>
      <c r="AV602" s="346" t="s">
        <v>430</v>
      </c>
      <c r="AW602" s="346" t="s">
        <v>430</v>
      </c>
      <c r="AX602" s="346" t="s">
        <v>430</v>
      </c>
      <c r="AY602" s="346" t="s">
        <v>430</v>
      </c>
      <c r="AZ602" s="346">
        <v>8</v>
      </c>
      <c r="BA602" s="362"/>
      <c r="BB602" s="348">
        <v>15.369941620135799</v>
      </c>
      <c r="BC602" s="375">
        <v>1.2319127372024199</v>
      </c>
      <c r="BD602" s="375">
        <v>-3.8657505875830799E-2</v>
      </c>
      <c r="BE602" s="375">
        <v>-0.543276092658871</v>
      </c>
      <c r="BF602" s="374"/>
      <c r="BG602" s="348">
        <v>37.889600000000002</v>
      </c>
      <c r="BH602" s="348">
        <v>25.9969</v>
      </c>
      <c r="BI602" s="348">
        <v>26.684899999999999</v>
      </c>
      <c r="BJ602" s="348">
        <v>9.4285999999999994</v>
      </c>
      <c r="BK602" s="373"/>
      <c r="BL602" s="372" t="s">
        <v>1988</v>
      </c>
      <c r="BM602" s="372" t="s">
        <v>2458</v>
      </c>
      <c r="BN602" s="372" t="s">
        <v>3441</v>
      </c>
      <c r="BO602" s="372" t="s">
        <v>3442</v>
      </c>
      <c r="BP602" s="372" t="s">
        <v>3443</v>
      </c>
      <c r="BQ602" s="373"/>
      <c r="BR602" s="354" t="s">
        <v>436</v>
      </c>
    </row>
    <row r="603" spans="1:70" s="428" customFormat="1" x14ac:dyDescent="0.25">
      <c r="A603" s="345" t="s">
        <v>4066</v>
      </c>
      <c r="B603" s="373"/>
      <c r="C603" s="719">
        <v>45733</v>
      </c>
      <c r="D603" s="373"/>
      <c r="E603" s="346">
        <v>1075.28</v>
      </c>
      <c r="F603" s="373"/>
      <c r="G603" s="347">
        <v>14.1172</v>
      </c>
      <c r="H603" s="374"/>
      <c r="I603" s="348">
        <v>0.29909999999999998</v>
      </c>
      <c r="J603" s="348">
        <v>-0.85609999999999997</v>
      </c>
      <c r="K603" s="348">
        <v>4.3585000000000003</v>
      </c>
      <c r="L603" s="348">
        <v>12.815799999999999</v>
      </c>
      <c r="M603" s="348">
        <v>18.317699999999999</v>
      </c>
      <c r="N603" s="350">
        <v>26.135400000000001</v>
      </c>
      <c r="O603" s="348" t="s">
        <v>430</v>
      </c>
      <c r="P603" s="348" t="s">
        <v>430</v>
      </c>
      <c r="Q603" s="348" t="s">
        <v>430</v>
      </c>
      <c r="R603" s="348" t="s">
        <v>430</v>
      </c>
      <c r="S603" s="348">
        <v>2.5222000000000002</v>
      </c>
      <c r="T603" s="348">
        <v>32.105600000000003</v>
      </c>
      <c r="U603" s="348">
        <v>14.832800000000001</v>
      </c>
      <c r="V603" s="348">
        <v>25.963200000000001</v>
      </c>
      <c r="W603" s="348">
        <v>4.4782000000000002</v>
      </c>
      <c r="X603" s="348">
        <v>27.324000000000002</v>
      </c>
      <c r="Y603" s="374"/>
      <c r="Z603" s="346">
        <v>5</v>
      </c>
      <c r="AA603" s="346">
        <v>7</v>
      </c>
      <c r="AB603" s="346">
        <v>3</v>
      </c>
      <c r="AC603" s="346">
        <v>1</v>
      </c>
      <c r="AD603" s="346">
        <v>1</v>
      </c>
      <c r="AE603" s="346">
        <v>1</v>
      </c>
      <c r="AF603" s="346" t="s">
        <v>430</v>
      </c>
      <c r="AG603" s="346" t="s">
        <v>430</v>
      </c>
      <c r="AH603" s="346" t="s">
        <v>430</v>
      </c>
      <c r="AI603" s="346" t="s">
        <v>430</v>
      </c>
      <c r="AJ603" s="346">
        <v>5</v>
      </c>
      <c r="AK603" s="346">
        <v>1</v>
      </c>
      <c r="AL603" s="346">
        <v>3</v>
      </c>
      <c r="AM603" s="346">
        <v>1</v>
      </c>
      <c r="AN603" s="346">
        <v>3</v>
      </c>
      <c r="AO603" s="373"/>
      <c r="AP603" s="348" t="s">
        <v>430</v>
      </c>
      <c r="AQ603" s="348" t="s">
        <v>430</v>
      </c>
      <c r="AR603" s="348" t="s">
        <v>430</v>
      </c>
      <c r="AS603" s="348" t="s">
        <v>430</v>
      </c>
      <c r="AT603" s="348">
        <v>31.95</v>
      </c>
      <c r="AU603" s="351"/>
      <c r="AV603" s="346" t="s">
        <v>430</v>
      </c>
      <c r="AW603" s="346" t="s">
        <v>430</v>
      </c>
      <c r="AX603" s="346" t="s">
        <v>430</v>
      </c>
      <c r="AY603" s="346" t="s">
        <v>430</v>
      </c>
      <c r="AZ603" s="346">
        <v>1</v>
      </c>
      <c r="BA603" s="362"/>
      <c r="BB603" s="348">
        <v>16.436536586215201</v>
      </c>
      <c r="BC603" s="375">
        <v>0.91197489620309602</v>
      </c>
      <c r="BD603" s="375">
        <v>0.10385908418074</v>
      </c>
      <c r="BE603" s="375">
        <v>1.38845090788312</v>
      </c>
      <c r="BF603" s="374"/>
      <c r="BG603" s="348">
        <v>14.598599999999999</v>
      </c>
      <c r="BH603" s="348">
        <v>12.346299999999999</v>
      </c>
      <c r="BI603" s="348">
        <v>63.939700000000002</v>
      </c>
      <c r="BJ603" s="348">
        <v>9.1153999999999993</v>
      </c>
      <c r="BK603" s="373"/>
      <c r="BL603" s="372" t="s">
        <v>3445</v>
      </c>
      <c r="BM603" s="372" t="s">
        <v>3446</v>
      </c>
      <c r="BN603" s="372" t="s">
        <v>3447</v>
      </c>
      <c r="BO603" s="372" t="s">
        <v>3448</v>
      </c>
      <c r="BP603" s="372" t="s">
        <v>3449</v>
      </c>
      <c r="BQ603" s="373"/>
      <c r="BR603" s="354" t="s">
        <v>476</v>
      </c>
    </row>
    <row r="604" spans="1:70" s="428" customFormat="1" x14ac:dyDescent="0.25">
      <c r="A604" s="345" t="s">
        <v>4067</v>
      </c>
      <c r="B604" s="373"/>
      <c r="C604" s="719">
        <v>45112</v>
      </c>
      <c r="D604" s="373"/>
      <c r="E604" s="346">
        <v>720.87</v>
      </c>
      <c r="F604" s="373"/>
      <c r="G604" s="347">
        <v>15.57</v>
      </c>
      <c r="H604" s="374"/>
      <c r="I604" s="348">
        <v>0.19309999999999999</v>
      </c>
      <c r="J604" s="348">
        <v>-0.57469999999999999</v>
      </c>
      <c r="K604" s="348">
        <v>4.6371000000000002</v>
      </c>
      <c r="L604" s="348">
        <v>12.0144</v>
      </c>
      <c r="M604" s="348">
        <v>17.954499999999999</v>
      </c>
      <c r="N604" s="350">
        <v>7.2313999999999998</v>
      </c>
      <c r="O604" s="348">
        <v>1.0769</v>
      </c>
      <c r="P604" s="348">
        <v>15.398199999999999</v>
      </c>
      <c r="Q604" s="348" t="s">
        <v>430</v>
      </c>
      <c r="R604" s="348" t="s">
        <v>430</v>
      </c>
      <c r="S604" s="348">
        <v>2.7044999999999999</v>
      </c>
      <c r="T604" s="348">
        <v>26.9984</v>
      </c>
      <c r="U604" s="348">
        <v>15.333299999999999</v>
      </c>
      <c r="V604" s="348">
        <v>14.065899999999999</v>
      </c>
      <c r="W604" s="348">
        <v>5.9904999999999999</v>
      </c>
      <c r="X604" s="348">
        <v>15.201499999999999</v>
      </c>
      <c r="Y604" s="374"/>
      <c r="Z604" s="346">
        <v>7</v>
      </c>
      <c r="AA604" s="346">
        <v>6</v>
      </c>
      <c r="AB604" s="346">
        <v>1</v>
      </c>
      <c r="AC604" s="346">
        <v>2</v>
      </c>
      <c r="AD604" s="346">
        <v>2</v>
      </c>
      <c r="AE604" s="346">
        <v>7</v>
      </c>
      <c r="AF604" s="346">
        <v>1</v>
      </c>
      <c r="AG604" s="346">
        <v>1</v>
      </c>
      <c r="AH604" s="346" t="s">
        <v>430</v>
      </c>
      <c r="AI604" s="346" t="s">
        <v>430</v>
      </c>
      <c r="AJ604" s="346">
        <v>4</v>
      </c>
      <c r="AK604" s="346">
        <v>3</v>
      </c>
      <c r="AL604" s="346">
        <v>2</v>
      </c>
      <c r="AM604" s="346">
        <v>4</v>
      </c>
      <c r="AN604" s="346">
        <v>1</v>
      </c>
      <c r="AO604" s="373"/>
      <c r="AP604" s="348" t="s">
        <v>430</v>
      </c>
      <c r="AQ604" s="348" t="s">
        <v>430</v>
      </c>
      <c r="AR604" s="348" t="s">
        <v>430</v>
      </c>
      <c r="AS604" s="348">
        <v>9.26</v>
      </c>
      <c r="AT604" s="348">
        <v>28.73</v>
      </c>
      <c r="AU604" s="351"/>
      <c r="AV604" s="346" t="s">
        <v>430</v>
      </c>
      <c r="AW604" s="346" t="s">
        <v>430</v>
      </c>
      <c r="AX604" s="346" t="s">
        <v>430</v>
      </c>
      <c r="AY604" s="346">
        <v>1</v>
      </c>
      <c r="AZ604" s="346">
        <v>3</v>
      </c>
      <c r="BA604" s="362"/>
      <c r="BB604" s="348">
        <v>14.928630935355701</v>
      </c>
      <c r="BC604" s="375">
        <v>0.77736648548578402</v>
      </c>
      <c r="BD604" s="375">
        <v>5.6218095679371798E-2</v>
      </c>
      <c r="BE604" s="375">
        <v>0.53328991496688805</v>
      </c>
      <c r="BF604" s="374"/>
      <c r="BG604" s="348">
        <v>16.772400000000001</v>
      </c>
      <c r="BH604" s="348">
        <v>13.2593</v>
      </c>
      <c r="BI604" s="348">
        <v>65.376999999999995</v>
      </c>
      <c r="BJ604" s="348">
        <v>4.5913000000000004</v>
      </c>
      <c r="BK604" s="373"/>
      <c r="BL604" s="372" t="s">
        <v>3451</v>
      </c>
      <c r="BM604" s="372" t="s">
        <v>3452</v>
      </c>
      <c r="BN604" s="372" t="s">
        <v>3453</v>
      </c>
      <c r="BO604" s="372" t="s">
        <v>1376</v>
      </c>
      <c r="BP604" s="372" t="s">
        <v>3454</v>
      </c>
      <c r="BQ604" s="373"/>
      <c r="BR604" s="354" t="s">
        <v>443</v>
      </c>
    </row>
    <row r="605" spans="1:70" s="428" customFormat="1" x14ac:dyDescent="0.25">
      <c r="A605" s="345" t="s">
        <v>4068</v>
      </c>
      <c r="B605" s="373"/>
      <c r="C605" s="719">
        <v>45716</v>
      </c>
      <c r="D605" s="373"/>
      <c r="E605" s="346">
        <v>543.33500000000004</v>
      </c>
      <c r="F605" s="373"/>
      <c r="G605" s="347">
        <v>13.442600000000001</v>
      </c>
      <c r="H605" s="374"/>
      <c r="I605" s="348">
        <v>0.60699999999999998</v>
      </c>
      <c r="J605" s="348">
        <v>-5.4300000000000001E-2</v>
      </c>
      <c r="K605" s="348">
        <v>3.3490000000000002</v>
      </c>
      <c r="L605" s="348">
        <v>10.8942</v>
      </c>
      <c r="M605" s="348">
        <v>9.9518000000000004</v>
      </c>
      <c r="N605" s="350">
        <v>14.707700000000001</v>
      </c>
      <c r="O605" s="348" t="s">
        <v>430</v>
      </c>
      <c r="P605" s="348" t="s">
        <v>430</v>
      </c>
      <c r="Q605" s="348" t="s">
        <v>430</v>
      </c>
      <c r="R605" s="348" t="s">
        <v>430</v>
      </c>
      <c r="S605" s="348">
        <v>4.8122999999999996</v>
      </c>
      <c r="T605" s="348">
        <v>23.230499999999999</v>
      </c>
      <c r="U605" s="348">
        <v>10.3245</v>
      </c>
      <c r="V605" s="348">
        <v>16.7044</v>
      </c>
      <c r="W605" s="348">
        <v>1.9468000000000001</v>
      </c>
      <c r="X605" s="348">
        <v>22.2272</v>
      </c>
      <c r="Y605" s="374"/>
      <c r="Z605" s="346">
        <v>1</v>
      </c>
      <c r="AA605" s="346">
        <v>4</v>
      </c>
      <c r="AB605" s="346">
        <v>5</v>
      </c>
      <c r="AC605" s="346">
        <v>4</v>
      </c>
      <c r="AD605" s="346">
        <v>4</v>
      </c>
      <c r="AE605" s="346">
        <v>3</v>
      </c>
      <c r="AF605" s="346" t="s">
        <v>430</v>
      </c>
      <c r="AG605" s="346" t="s">
        <v>430</v>
      </c>
      <c r="AH605" s="346" t="s">
        <v>430</v>
      </c>
      <c r="AI605" s="346" t="s">
        <v>430</v>
      </c>
      <c r="AJ605" s="346">
        <v>2</v>
      </c>
      <c r="AK605" s="346">
        <v>4</v>
      </c>
      <c r="AL605" s="346">
        <v>4</v>
      </c>
      <c r="AM605" s="346">
        <v>3</v>
      </c>
      <c r="AN605" s="346">
        <v>5</v>
      </c>
      <c r="AO605" s="373"/>
      <c r="AP605" s="348" t="s">
        <v>430</v>
      </c>
      <c r="AQ605" s="348" t="s">
        <v>430</v>
      </c>
      <c r="AR605" s="348" t="s">
        <v>430</v>
      </c>
      <c r="AS605" s="348" t="s">
        <v>430</v>
      </c>
      <c r="AT605" s="348">
        <v>22.84</v>
      </c>
      <c r="AU605" s="351"/>
      <c r="AV605" s="346" t="s">
        <v>430</v>
      </c>
      <c r="AW605" s="346" t="s">
        <v>430</v>
      </c>
      <c r="AX605" s="346" t="s">
        <v>430</v>
      </c>
      <c r="AY605" s="346" t="s">
        <v>430</v>
      </c>
      <c r="AZ605" s="346">
        <v>4</v>
      </c>
      <c r="BA605" s="362"/>
      <c r="BB605" s="348">
        <v>12.2170013175961</v>
      </c>
      <c r="BC605" s="375">
        <v>0.98988900284705095</v>
      </c>
      <c r="BD605" s="375">
        <v>8.2228298135026703E-2</v>
      </c>
      <c r="BE605" s="375">
        <v>0.65872827411489498</v>
      </c>
      <c r="BF605" s="374"/>
      <c r="BG605" s="348">
        <v>46.511600000000001</v>
      </c>
      <c r="BH605" s="348">
        <v>31.9604</v>
      </c>
      <c r="BI605" s="348">
        <v>17.8475</v>
      </c>
      <c r="BJ605" s="348">
        <v>3.6804999999999999</v>
      </c>
      <c r="BK605" s="373"/>
      <c r="BL605" s="372" t="s">
        <v>3456</v>
      </c>
      <c r="BM605" s="372" t="s">
        <v>3457</v>
      </c>
      <c r="BN605" s="372" t="s">
        <v>3458</v>
      </c>
      <c r="BO605" s="372" t="s">
        <v>3459</v>
      </c>
      <c r="BP605" s="372" t="s">
        <v>3460</v>
      </c>
      <c r="BQ605" s="373"/>
      <c r="BR605" s="354" t="s">
        <v>443</v>
      </c>
    </row>
    <row r="606" spans="1:70" s="428" customFormat="1" x14ac:dyDescent="0.25">
      <c r="A606" s="345" t="s">
        <v>4069</v>
      </c>
      <c r="B606" s="373"/>
      <c r="C606" s="719">
        <v>45645</v>
      </c>
      <c r="D606" s="373"/>
      <c r="E606" s="346">
        <v>522.48900000000003</v>
      </c>
      <c r="F606" s="373"/>
      <c r="G606" s="347">
        <v>10.130000000000001</v>
      </c>
      <c r="H606" s="374"/>
      <c r="I606" s="348">
        <v>0</v>
      </c>
      <c r="J606" s="348">
        <v>0.29699999999999999</v>
      </c>
      <c r="K606" s="348">
        <v>4.5407999999999999</v>
      </c>
      <c r="L606" s="348">
        <v>11.5639</v>
      </c>
      <c r="M606" s="348">
        <v>16.169699999999999</v>
      </c>
      <c r="N606" s="350">
        <v>15.9039</v>
      </c>
      <c r="O606" s="348" t="s">
        <v>430</v>
      </c>
      <c r="P606" s="348" t="s">
        <v>430</v>
      </c>
      <c r="Q606" s="348" t="s">
        <v>430</v>
      </c>
      <c r="R606" s="348" t="s">
        <v>430</v>
      </c>
      <c r="S606" s="348">
        <v>2.2200000000000002</v>
      </c>
      <c r="T606" s="348">
        <v>29.044599999999999</v>
      </c>
      <c r="U606" s="348">
        <v>16.0367</v>
      </c>
      <c r="V606" s="348">
        <v>20.023700000000002</v>
      </c>
      <c r="W606" s="348">
        <v>4.8654000000000002</v>
      </c>
      <c r="X606" s="348">
        <v>0.77710000000000001</v>
      </c>
      <c r="Y606" s="374"/>
      <c r="Z606" s="346">
        <v>8</v>
      </c>
      <c r="AA606" s="346">
        <v>1</v>
      </c>
      <c r="AB606" s="346">
        <v>2</v>
      </c>
      <c r="AC606" s="346">
        <v>3</v>
      </c>
      <c r="AD606" s="346">
        <v>3</v>
      </c>
      <c r="AE606" s="346">
        <v>2</v>
      </c>
      <c r="AF606" s="346" t="s">
        <v>430</v>
      </c>
      <c r="AG606" s="346" t="s">
        <v>430</v>
      </c>
      <c r="AH606" s="346" t="s">
        <v>430</v>
      </c>
      <c r="AI606" s="346" t="s">
        <v>430</v>
      </c>
      <c r="AJ606" s="346">
        <v>6</v>
      </c>
      <c r="AK606" s="346">
        <v>2</v>
      </c>
      <c r="AL606" s="346">
        <v>1</v>
      </c>
      <c r="AM606" s="346">
        <v>2</v>
      </c>
      <c r="AN606" s="346">
        <v>2</v>
      </c>
      <c r="AO606" s="373"/>
      <c r="AP606" s="348" t="s">
        <v>430</v>
      </c>
      <c r="AQ606" s="348" t="s">
        <v>430</v>
      </c>
      <c r="AR606" s="348" t="s">
        <v>430</v>
      </c>
      <c r="AS606" s="348" t="s">
        <v>430</v>
      </c>
      <c r="AT606" s="348">
        <v>30.85</v>
      </c>
      <c r="AU606" s="351"/>
      <c r="AV606" s="346" t="s">
        <v>430</v>
      </c>
      <c r="AW606" s="346" t="s">
        <v>430</v>
      </c>
      <c r="AX606" s="346" t="s">
        <v>430</v>
      </c>
      <c r="AY606" s="346" t="s">
        <v>430</v>
      </c>
      <c r="AZ606" s="346">
        <v>2</v>
      </c>
      <c r="BA606" s="362"/>
      <c r="BB606" s="348">
        <v>18.6129737252162</v>
      </c>
      <c r="BC606" s="375">
        <v>1.26759528206366</v>
      </c>
      <c r="BD606" s="375">
        <v>-1.29912276461759E-2</v>
      </c>
      <c r="BE606" s="375">
        <v>-0.189443898159005</v>
      </c>
      <c r="BF606" s="374"/>
      <c r="BG606" s="348">
        <v>7.2542400000000002</v>
      </c>
      <c r="BH606" s="348">
        <v>20.2256</v>
      </c>
      <c r="BI606" s="348">
        <v>68.857600000000005</v>
      </c>
      <c r="BJ606" s="348">
        <v>3.66256</v>
      </c>
      <c r="BK606" s="373"/>
      <c r="BL606" s="372" t="s">
        <v>3462</v>
      </c>
      <c r="BM606" s="372" t="s">
        <v>3463</v>
      </c>
      <c r="BN606" s="372" t="s">
        <v>3464</v>
      </c>
      <c r="BO606" s="372" t="s">
        <v>3465</v>
      </c>
      <c r="BP606" s="372" t="s">
        <v>3466</v>
      </c>
      <c r="BQ606" s="373"/>
      <c r="BR606" s="354" t="s">
        <v>443</v>
      </c>
    </row>
    <row r="607" spans="1:70" s="428" customFormat="1" x14ac:dyDescent="0.25">
      <c r="A607" s="345" t="s">
        <v>4070</v>
      </c>
      <c r="B607" s="373"/>
      <c r="C607" s="719">
        <v>46233</v>
      </c>
      <c r="D607" s="373"/>
      <c r="E607" s="346">
        <v>324.5</v>
      </c>
      <c r="F607" s="373"/>
      <c r="G607" s="347">
        <v>10.14</v>
      </c>
      <c r="H607" s="374"/>
      <c r="I607" s="348">
        <v>0.39600000000000002</v>
      </c>
      <c r="J607" s="348">
        <v>0</v>
      </c>
      <c r="K607" s="348" t="s">
        <v>430</v>
      </c>
      <c r="L607" s="348" t="s">
        <v>430</v>
      </c>
      <c r="M607" s="348" t="s">
        <v>430</v>
      </c>
      <c r="N607" s="350" t="s">
        <v>430</v>
      </c>
      <c r="O607" s="348" t="s">
        <v>430</v>
      </c>
      <c r="P607" s="348" t="s">
        <v>430</v>
      </c>
      <c r="Q607" s="348" t="s">
        <v>430</v>
      </c>
      <c r="R607" s="348" t="s">
        <v>430</v>
      </c>
      <c r="S607" s="348" t="s">
        <v>430</v>
      </c>
      <c r="T607" s="348" t="s">
        <v>430</v>
      </c>
      <c r="U607" s="348" t="s">
        <v>430</v>
      </c>
      <c r="V607" s="348" t="s">
        <v>430</v>
      </c>
      <c r="W607" s="348">
        <v>1.4</v>
      </c>
      <c r="X607" s="348">
        <v>1.4</v>
      </c>
      <c r="Y607" s="374"/>
      <c r="Z607" s="346">
        <v>3</v>
      </c>
      <c r="AA607" s="346">
        <v>3</v>
      </c>
      <c r="AB607" s="346" t="s">
        <v>430</v>
      </c>
      <c r="AC607" s="346" t="s">
        <v>430</v>
      </c>
      <c r="AD607" s="346" t="s">
        <v>430</v>
      </c>
      <c r="AE607" s="346" t="s">
        <v>430</v>
      </c>
      <c r="AF607" s="346" t="s">
        <v>430</v>
      </c>
      <c r="AG607" s="346" t="s">
        <v>430</v>
      </c>
      <c r="AH607" s="346" t="s">
        <v>430</v>
      </c>
      <c r="AI607" s="346" t="s">
        <v>430</v>
      </c>
      <c r="AJ607" s="346" t="s">
        <v>430</v>
      </c>
      <c r="AK607" s="346" t="s">
        <v>430</v>
      </c>
      <c r="AL607" s="346" t="s">
        <v>430</v>
      </c>
      <c r="AM607" s="346" t="s">
        <v>430</v>
      </c>
      <c r="AN607" s="346">
        <v>6</v>
      </c>
      <c r="AO607" s="373"/>
      <c r="AP607" s="348" t="s">
        <v>430</v>
      </c>
      <c r="AQ607" s="348" t="s">
        <v>430</v>
      </c>
      <c r="AR607" s="348" t="s">
        <v>430</v>
      </c>
      <c r="AS607" s="348" t="s">
        <v>430</v>
      </c>
      <c r="AT607" s="348" t="s">
        <v>430</v>
      </c>
      <c r="AU607" s="351"/>
      <c r="AV607" s="346" t="s">
        <v>430</v>
      </c>
      <c r="AW607" s="346" t="s">
        <v>430</v>
      </c>
      <c r="AX607" s="346" t="s">
        <v>430</v>
      </c>
      <c r="AY607" s="346" t="s">
        <v>430</v>
      </c>
      <c r="AZ607" s="346" t="s">
        <v>430</v>
      </c>
      <c r="BA607" s="362"/>
      <c r="BB607" s="348" t="s">
        <v>430</v>
      </c>
      <c r="BC607" s="375">
        <v>0</v>
      </c>
      <c r="BD607" s="375">
        <v>0</v>
      </c>
      <c r="BE607" s="375" t="s">
        <v>430</v>
      </c>
      <c r="BF607" s="374"/>
      <c r="BG607" s="348" t="s">
        <v>430</v>
      </c>
      <c r="BH607" s="348" t="s">
        <v>430</v>
      </c>
      <c r="BI607" s="348" t="s">
        <v>430</v>
      </c>
      <c r="BJ607" s="348" t="s">
        <v>430</v>
      </c>
      <c r="BK607" s="373"/>
      <c r="BL607" s="372" t="s">
        <v>430</v>
      </c>
      <c r="BM607" s="372" t="s">
        <v>430</v>
      </c>
      <c r="BN607" s="372" t="s">
        <v>430</v>
      </c>
      <c r="BO607" s="372" t="s">
        <v>430</v>
      </c>
      <c r="BP607" s="372" t="s">
        <v>430</v>
      </c>
      <c r="BQ607" s="373"/>
      <c r="BR607" s="354" t="s">
        <v>555</v>
      </c>
    </row>
    <row r="608" spans="1:70" s="428" customFormat="1" x14ac:dyDescent="0.25">
      <c r="A608" s="884" t="s">
        <v>93</v>
      </c>
      <c r="B608" s="402"/>
      <c r="C608" s="724"/>
      <c r="D608" s="402"/>
      <c r="E608" s="403"/>
      <c r="F608" s="402"/>
      <c r="G608" s="404"/>
      <c r="H608" s="406"/>
      <c r="I608" s="405">
        <v>0.29299999999999998</v>
      </c>
      <c r="J608" s="405">
        <v>-0.44009999999999999</v>
      </c>
      <c r="K608" s="405">
        <v>3.0428999999999999</v>
      </c>
      <c r="L608" s="405">
        <v>8.2070000000000007</v>
      </c>
      <c r="M608" s="405">
        <v>10.3431</v>
      </c>
      <c r="N608" s="407">
        <v>12.1271</v>
      </c>
      <c r="O608" s="405">
        <v>0.17180000000000001</v>
      </c>
      <c r="P608" s="405">
        <v>15.398199999999999</v>
      </c>
      <c r="Q608" s="405" t="s">
        <v>430</v>
      </c>
      <c r="R608" s="405" t="s">
        <v>430</v>
      </c>
      <c r="S608" s="405">
        <v>2.8948</v>
      </c>
      <c r="T608" s="405">
        <v>22.729099999999999</v>
      </c>
      <c r="U608" s="405">
        <v>8.9326000000000008</v>
      </c>
      <c r="V608" s="405">
        <v>14.645</v>
      </c>
      <c r="W608" s="405">
        <v>2.4548999999999999</v>
      </c>
      <c r="X608" s="405">
        <v>11.5906</v>
      </c>
      <c r="Y608" s="406"/>
      <c r="Z608" s="403">
        <v>9</v>
      </c>
      <c r="AA608" s="403">
        <v>9</v>
      </c>
      <c r="AB608" s="403">
        <v>8</v>
      </c>
      <c r="AC608" s="403">
        <v>8</v>
      </c>
      <c r="AD608" s="403">
        <v>8</v>
      </c>
      <c r="AE608" s="403">
        <v>8</v>
      </c>
      <c r="AF608" s="403">
        <v>2</v>
      </c>
      <c r="AG608" s="403">
        <v>1</v>
      </c>
      <c r="AH608" s="403">
        <v>0</v>
      </c>
      <c r="AI608" s="403">
        <v>0</v>
      </c>
      <c r="AJ608" s="403">
        <v>8</v>
      </c>
      <c r="AK608" s="403">
        <v>8</v>
      </c>
      <c r="AL608" s="403">
        <v>8</v>
      </c>
      <c r="AM608" s="403">
        <v>8</v>
      </c>
      <c r="AN608" s="403">
        <v>9</v>
      </c>
      <c r="AO608" s="402"/>
      <c r="AP608" s="405" t="s">
        <v>430</v>
      </c>
      <c r="AQ608" s="405" t="s">
        <v>430</v>
      </c>
      <c r="AR608" s="405" t="s">
        <v>430</v>
      </c>
      <c r="AS608" s="405">
        <v>9.26</v>
      </c>
      <c r="AT608" s="405">
        <v>20.00375</v>
      </c>
      <c r="AU608" s="408"/>
      <c r="AV608" s="403">
        <v>0</v>
      </c>
      <c r="AW608" s="403">
        <v>0</v>
      </c>
      <c r="AX608" s="403">
        <v>0</v>
      </c>
      <c r="AY608" s="403">
        <v>1</v>
      </c>
      <c r="AZ608" s="403">
        <v>8</v>
      </c>
      <c r="BA608" s="409"/>
      <c r="BB608" s="405"/>
      <c r="BC608" s="410"/>
      <c r="BD608" s="410"/>
      <c r="BE608" s="410"/>
      <c r="BF608" s="406"/>
      <c r="BG608" s="405"/>
      <c r="BH608" s="405"/>
      <c r="BI608" s="405"/>
      <c r="BJ608" s="405"/>
      <c r="BK608" s="402"/>
      <c r="BL608" s="401"/>
      <c r="BM608" s="401"/>
      <c r="BN608" s="401"/>
      <c r="BO608" s="401"/>
      <c r="BP608" s="401"/>
      <c r="BQ608" s="402"/>
      <c r="BR608" s="411"/>
    </row>
    <row r="609" spans="1:70" s="428" customFormat="1" x14ac:dyDescent="0.25">
      <c r="A609" s="885" t="s">
        <v>94</v>
      </c>
      <c r="B609" s="373"/>
      <c r="C609" s="719"/>
      <c r="D609" s="373"/>
      <c r="E609" s="346"/>
      <c r="F609" s="373"/>
      <c r="G609" s="347"/>
      <c r="H609" s="374"/>
      <c r="I609" s="348">
        <v>0.60699999999999998</v>
      </c>
      <c r="J609" s="348">
        <v>0.29699999999999999</v>
      </c>
      <c r="K609" s="348">
        <v>4.6371000000000002</v>
      </c>
      <c r="L609" s="348">
        <v>12.815799999999999</v>
      </c>
      <c r="M609" s="348">
        <v>18.317699999999999</v>
      </c>
      <c r="N609" s="350">
        <v>26.135400000000001</v>
      </c>
      <c r="O609" s="348">
        <v>1.0769</v>
      </c>
      <c r="P609" s="348">
        <v>15.398199999999999</v>
      </c>
      <c r="Q609" s="348" t="s">
        <v>430</v>
      </c>
      <c r="R609" s="348" t="s">
        <v>430</v>
      </c>
      <c r="S609" s="348">
        <v>6.383</v>
      </c>
      <c r="T609" s="348">
        <v>32.105600000000003</v>
      </c>
      <c r="U609" s="348">
        <v>16.0367</v>
      </c>
      <c r="V609" s="348">
        <v>25.963200000000001</v>
      </c>
      <c r="W609" s="348">
        <v>5.9904999999999999</v>
      </c>
      <c r="X609" s="348">
        <v>27.324000000000002</v>
      </c>
      <c r="Y609" s="374"/>
      <c r="Z609" s="346"/>
      <c r="AA609" s="346"/>
      <c r="AB609" s="346"/>
      <c r="AC609" s="346"/>
      <c r="AD609" s="346"/>
      <c r="AE609" s="346"/>
      <c r="AF609" s="346"/>
      <c r="AG609" s="346"/>
      <c r="AH609" s="346"/>
      <c r="AI609" s="346"/>
      <c r="AJ609" s="346"/>
      <c r="AK609" s="346"/>
      <c r="AL609" s="346"/>
      <c r="AM609" s="346"/>
      <c r="AN609" s="346"/>
      <c r="AO609" s="373"/>
      <c r="AP609" s="348" t="s">
        <v>430</v>
      </c>
      <c r="AQ609" s="348" t="s">
        <v>430</v>
      </c>
      <c r="AR609" s="348" t="s">
        <v>430</v>
      </c>
      <c r="AS609" s="348">
        <v>9.26</v>
      </c>
      <c r="AT609" s="348">
        <v>31.95</v>
      </c>
      <c r="AU609" s="351"/>
      <c r="AV609" s="346"/>
      <c r="AW609" s="346"/>
      <c r="AX609" s="346"/>
      <c r="AY609" s="346"/>
      <c r="AZ609" s="346"/>
      <c r="BA609" s="362"/>
      <c r="BB609" s="348"/>
      <c r="BC609" s="375"/>
      <c r="BD609" s="375"/>
      <c r="BE609" s="375"/>
      <c r="BF609" s="374"/>
      <c r="BG609" s="348"/>
      <c r="BH609" s="348"/>
      <c r="BI609" s="348"/>
      <c r="BJ609" s="348"/>
      <c r="BK609" s="373"/>
      <c r="BL609" s="372"/>
      <c r="BM609" s="372"/>
      <c r="BN609" s="372"/>
      <c r="BO609" s="372"/>
      <c r="BP609" s="372"/>
      <c r="BQ609" s="373"/>
      <c r="BR609" s="354"/>
    </row>
    <row r="610" spans="1:70" s="428" customFormat="1" x14ac:dyDescent="0.25">
      <c r="A610" s="885" t="s">
        <v>95</v>
      </c>
      <c r="B610" s="373"/>
      <c r="C610" s="719"/>
      <c r="D610" s="373"/>
      <c r="E610" s="346"/>
      <c r="F610" s="373"/>
      <c r="G610" s="347"/>
      <c r="H610" s="374"/>
      <c r="I610" s="348">
        <v>-5.3100000000000001E-2</v>
      </c>
      <c r="J610" s="348">
        <v>-1.2756000000000001</v>
      </c>
      <c r="K610" s="348">
        <v>-1.6898</v>
      </c>
      <c r="L610" s="348">
        <v>2.7871000000000001</v>
      </c>
      <c r="M610" s="348">
        <v>-0.86019999999999996</v>
      </c>
      <c r="N610" s="350">
        <v>-0.2165</v>
      </c>
      <c r="O610" s="348">
        <v>-0.73329999999999995</v>
      </c>
      <c r="P610" s="348">
        <v>15.398199999999999</v>
      </c>
      <c r="Q610" s="348" t="s">
        <v>430</v>
      </c>
      <c r="R610" s="348" t="s">
        <v>430</v>
      </c>
      <c r="S610" s="348">
        <v>-0.69199999999999995</v>
      </c>
      <c r="T610" s="348">
        <v>12.439</v>
      </c>
      <c r="U610" s="348">
        <v>-2.9474</v>
      </c>
      <c r="V610" s="348">
        <v>2.7871000000000001</v>
      </c>
      <c r="W610" s="348">
        <v>-0.2271</v>
      </c>
      <c r="X610" s="348">
        <v>-4.6980000000000004</v>
      </c>
      <c r="Y610" s="374"/>
      <c r="Z610" s="346"/>
      <c r="AA610" s="346"/>
      <c r="AB610" s="346"/>
      <c r="AC610" s="346"/>
      <c r="AD610" s="346"/>
      <c r="AE610" s="346"/>
      <c r="AF610" s="346"/>
      <c r="AG610" s="346"/>
      <c r="AH610" s="346"/>
      <c r="AI610" s="346"/>
      <c r="AJ610" s="346"/>
      <c r="AK610" s="346"/>
      <c r="AL610" s="346"/>
      <c r="AM610" s="346"/>
      <c r="AN610" s="346"/>
      <c r="AO610" s="373"/>
      <c r="AP610" s="348" t="s">
        <v>430</v>
      </c>
      <c r="AQ610" s="348" t="s">
        <v>430</v>
      </c>
      <c r="AR610" s="348" t="s">
        <v>430</v>
      </c>
      <c r="AS610" s="348">
        <v>9.26</v>
      </c>
      <c r="AT610" s="348">
        <v>1.08</v>
      </c>
      <c r="AU610" s="351"/>
      <c r="AV610" s="346"/>
      <c r="AW610" s="346"/>
      <c r="AX610" s="346"/>
      <c r="AY610" s="346"/>
      <c r="AZ610" s="346"/>
      <c r="BA610" s="362"/>
      <c r="BB610" s="348"/>
      <c r="BC610" s="375"/>
      <c r="BD610" s="375"/>
      <c r="BE610" s="375"/>
      <c r="BF610" s="374"/>
      <c r="BG610" s="348"/>
      <c r="BH610" s="348"/>
      <c r="BI610" s="348"/>
      <c r="BJ610" s="348"/>
      <c r="BK610" s="373"/>
      <c r="BL610" s="372"/>
      <c r="BM610" s="372"/>
      <c r="BN610" s="372"/>
      <c r="BO610" s="372"/>
      <c r="BP610" s="372"/>
      <c r="BQ610" s="373"/>
      <c r="BR610" s="354"/>
    </row>
    <row r="611" spans="1:70" s="428" customFormat="1" x14ac:dyDescent="0.25">
      <c r="A611" s="886" t="s">
        <v>96</v>
      </c>
      <c r="B611" s="413"/>
      <c r="C611" s="725"/>
      <c r="D611" s="413"/>
      <c r="E611" s="414"/>
      <c r="F611" s="413"/>
      <c r="G611" s="415"/>
      <c r="H611" s="417"/>
      <c r="I611" s="416">
        <v>0.29909999999999998</v>
      </c>
      <c r="J611" s="416">
        <v>-0.53939999999999999</v>
      </c>
      <c r="K611" s="416">
        <v>3.6381000000000001</v>
      </c>
      <c r="L611" s="416">
        <v>9.6021999999999998</v>
      </c>
      <c r="M611" s="416">
        <v>9.6629500000000004</v>
      </c>
      <c r="N611" s="418">
        <v>12.116300000000001</v>
      </c>
      <c r="O611" s="416">
        <v>0.17180000000000001</v>
      </c>
      <c r="P611" s="416">
        <v>15.398199999999999</v>
      </c>
      <c r="Q611" s="416" t="s">
        <v>430</v>
      </c>
      <c r="R611" s="416" t="s">
        <v>430</v>
      </c>
      <c r="S611" s="416">
        <v>2.5222000000000002</v>
      </c>
      <c r="T611" s="416">
        <v>21.5946</v>
      </c>
      <c r="U611" s="416">
        <v>6.7145000000000001</v>
      </c>
      <c r="V611" s="416">
        <v>13.7851</v>
      </c>
      <c r="W611" s="416">
        <v>1.9468000000000001</v>
      </c>
      <c r="X611" s="416">
        <v>13</v>
      </c>
      <c r="Y611" s="417"/>
      <c r="Z611" s="414"/>
      <c r="AA611" s="414"/>
      <c r="AB611" s="414"/>
      <c r="AC611" s="414"/>
      <c r="AD611" s="414"/>
      <c r="AE611" s="414"/>
      <c r="AF611" s="414"/>
      <c r="AG611" s="414"/>
      <c r="AH611" s="414"/>
      <c r="AI611" s="414"/>
      <c r="AJ611" s="414"/>
      <c r="AK611" s="414"/>
      <c r="AL611" s="414"/>
      <c r="AM611" s="414"/>
      <c r="AN611" s="414"/>
      <c r="AO611" s="413"/>
      <c r="AP611" s="416" t="s">
        <v>430</v>
      </c>
      <c r="AQ611" s="416" t="s">
        <v>430</v>
      </c>
      <c r="AR611" s="416" t="s">
        <v>430</v>
      </c>
      <c r="AS611" s="416">
        <v>9.26</v>
      </c>
      <c r="AT611" s="416">
        <v>20.69</v>
      </c>
      <c r="AU611" s="419"/>
      <c r="AV611" s="414"/>
      <c r="AW611" s="414"/>
      <c r="AX611" s="414"/>
      <c r="AY611" s="414"/>
      <c r="AZ611" s="414"/>
      <c r="BA611" s="420"/>
      <c r="BB611" s="416"/>
      <c r="BC611" s="421"/>
      <c r="BD611" s="421"/>
      <c r="BE611" s="421"/>
      <c r="BF611" s="417"/>
      <c r="BG611" s="416"/>
      <c r="BH611" s="416"/>
      <c r="BI611" s="416"/>
      <c r="BJ611" s="416"/>
      <c r="BK611" s="413"/>
      <c r="BL611" s="412"/>
      <c r="BM611" s="412"/>
      <c r="BN611" s="412"/>
      <c r="BO611" s="412"/>
      <c r="BP611" s="412"/>
      <c r="BQ611" s="413"/>
      <c r="BR611" s="422"/>
    </row>
    <row r="612" spans="1:70" s="428" customFormat="1" ht="14.5" customHeight="1" x14ac:dyDescent="0.35">
      <c r="A612" s="873" t="s">
        <v>4071</v>
      </c>
      <c r="B612" s="861"/>
      <c r="C612" s="862"/>
      <c r="D612" s="861"/>
      <c r="E612" s="863"/>
      <c r="F612" s="861"/>
      <c r="G612" s="864"/>
      <c r="H612" s="866"/>
      <c r="I612" s="865"/>
      <c r="J612" s="865"/>
      <c r="K612" s="865"/>
      <c r="L612" s="865"/>
      <c r="M612" s="865"/>
      <c r="N612" s="867"/>
      <c r="O612" s="865"/>
      <c r="P612" s="865"/>
      <c r="Q612" s="865"/>
      <c r="R612" s="865"/>
      <c r="S612" s="865"/>
      <c r="T612" s="865"/>
      <c r="U612" s="865"/>
      <c r="V612" s="865"/>
      <c r="W612" s="865"/>
      <c r="X612" s="865"/>
      <c r="Y612" s="866"/>
      <c r="Z612" s="863"/>
      <c r="AA612" s="863"/>
      <c r="AB612" s="863"/>
      <c r="AC612" s="863"/>
      <c r="AD612" s="863"/>
      <c r="AE612" s="863"/>
      <c r="AF612" s="863"/>
      <c r="AG612" s="863"/>
      <c r="AH612" s="863"/>
      <c r="AI612" s="863"/>
      <c r="AJ612" s="863"/>
      <c r="AK612" s="863"/>
      <c r="AL612" s="863"/>
      <c r="AM612" s="863"/>
      <c r="AN612" s="863"/>
      <c r="AO612" s="861"/>
      <c r="AP612" s="865"/>
      <c r="AQ612" s="865"/>
      <c r="AR612" s="865"/>
      <c r="AS612" s="865"/>
      <c r="AT612" s="865"/>
      <c r="AU612" s="868"/>
      <c r="AV612" s="863"/>
      <c r="AW612" s="863"/>
      <c r="AX612" s="863"/>
      <c r="AY612" s="863"/>
      <c r="AZ612" s="863"/>
      <c r="BA612" s="869"/>
      <c r="BB612" s="865"/>
      <c r="BC612" s="870"/>
      <c r="BD612" s="870"/>
      <c r="BE612" s="870"/>
      <c r="BF612" s="866"/>
      <c r="BG612" s="865"/>
      <c r="BH612" s="865"/>
      <c r="BI612" s="865"/>
      <c r="BJ612" s="865"/>
      <c r="BK612" s="861"/>
      <c r="BL612" s="871"/>
      <c r="BM612" s="871"/>
      <c r="BN612" s="871"/>
      <c r="BO612" s="871"/>
      <c r="BP612" s="871"/>
      <c r="BQ612" s="861"/>
      <c r="BR612" s="872"/>
    </row>
    <row r="613" spans="1:70" s="428" customFormat="1" x14ac:dyDescent="0.25">
      <c r="A613" s="345" t="s">
        <v>4072</v>
      </c>
      <c r="B613" s="373"/>
      <c r="C613" s="719">
        <v>41275</v>
      </c>
      <c r="D613" s="373"/>
      <c r="E613" s="346">
        <v>6617.15</v>
      </c>
      <c r="F613" s="373"/>
      <c r="G613" s="347">
        <v>459.99509999999998</v>
      </c>
      <c r="H613" s="374"/>
      <c r="I613" s="348">
        <v>0.27910000000000001</v>
      </c>
      <c r="J613" s="348">
        <v>-0.67490000000000006</v>
      </c>
      <c r="K613" s="348">
        <v>4.4283000000000001</v>
      </c>
      <c r="L613" s="348">
        <v>10.730399999999999</v>
      </c>
      <c r="M613" s="348">
        <v>16.917300000000001</v>
      </c>
      <c r="N613" s="350">
        <v>16.0059</v>
      </c>
      <c r="O613" s="348">
        <v>6.2015000000000002</v>
      </c>
      <c r="P613" s="348">
        <v>9.1716999999999995</v>
      </c>
      <c r="Q613" s="348">
        <v>9.8949999999999996</v>
      </c>
      <c r="R613" s="348">
        <v>12.192299999999999</v>
      </c>
      <c r="S613" s="348">
        <v>5.7938000000000001</v>
      </c>
      <c r="T613" s="348">
        <v>26.287199999999999</v>
      </c>
      <c r="U613" s="348">
        <v>17.847200000000001</v>
      </c>
      <c r="V613" s="348">
        <v>20.3401</v>
      </c>
      <c r="W613" s="348">
        <v>2.5148999999999999</v>
      </c>
      <c r="X613" s="348">
        <v>14.9796</v>
      </c>
      <c r="Y613" s="374"/>
      <c r="Z613" s="346">
        <v>2</v>
      </c>
      <c r="AA613" s="346">
        <v>3</v>
      </c>
      <c r="AB613" s="346">
        <v>2</v>
      </c>
      <c r="AC613" s="346">
        <v>1</v>
      </c>
      <c r="AD613" s="346">
        <v>1</v>
      </c>
      <c r="AE613" s="346">
        <v>2</v>
      </c>
      <c r="AF613" s="346">
        <v>1</v>
      </c>
      <c r="AG613" s="346">
        <v>5</v>
      </c>
      <c r="AH613" s="346">
        <v>3</v>
      </c>
      <c r="AI613" s="346">
        <v>1</v>
      </c>
      <c r="AJ613" s="346">
        <v>1</v>
      </c>
      <c r="AK613" s="346">
        <v>2</v>
      </c>
      <c r="AL613" s="346">
        <v>2</v>
      </c>
      <c r="AM613" s="346">
        <v>2</v>
      </c>
      <c r="AN613" s="346">
        <v>3</v>
      </c>
      <c r="AO613" s="373"/>
      <c r="AP613" s="348">
        <v>12.82</v>
      </c>
      <c r="AQ613" s="348">
        <v>12.96</v>
      </c>
      <c r="AR613" s="348">
        <v>10.88</v>
      </c>
      <c r="AS613" s="348">
        <v>11.16</v>
      </c>
      <c r="AT613" s="348">
        <v>31.11</v>
      </c>
      <c r="AU613" s="351"/>
      <c r="AV613" s="346">
        <v>1</v>
      </c>
      <c r="AW613" s="346">
        <v>2</v>
      </c>
      <c r="AX613" s="346">
        <v>2</v>
      </c>
      <c r="AY613" s="346">
        <v>1</v>
      </c>
      <c r="AZ613" s="346">
        <v>2</v>
      </c>
      <c r="BA613" s="362"/>
      <c r="BB613" s="348">
        <v>11.579076141244199</v>
      </c>
      <c r="BC613" s="375">
        <v>0.685792522376095</v>
      </c>
      <c r="BD613" s="375">
        <v>3.10905011750242E-2</v>
      </c>
      <c r="BE613" s="375">
        <v>3.6774777771670597E-2</v>
      </c>
      <c r="BF613" s="374"/>
      <c r="BG613" s="348">
        <v>41.572099999999999</v>
      </c>
      <c r="BH613" s="348">
        <v>24.939599999999999</v>
      </c>
      <c r="BI613" s="348">
        <v>29.782299999999999</v>
      </c>
      <c r="BJ613" s="348">
        <v>3.706</v>
      </c>
      <c r="BK613" s="373"/>
      <c r="BL613" s="372" t="s">
        <v>3470</v>
      </c>
      <c r="BM613" s="372" t="s">
        <v>3471</v>
      </c>
      <c r="BN613" s="372" t="s">
        <v>3472</v>
      </c>
      <c r="BO613" s="372" t="s">
        <v>3473</v>
      </c>
      <c r="BP613" s="372" t="s">
        <v>3474</v>
      </c>
      <c r="BQ613" s="373"/>
      <c r="BR613" s="354" t="s">
        <v>463</v>
      </c>
    </row>
    <row r="614" spans="1:70" s="428" customFormat="1" x14ac:dyDescent="0.25">
      <c r="A614" s="345" t="s">
        <v>4073</v>
      </c>
      <c r="B614" s="373"/>
      <c r="C614" s="719">
        <v>41275</v>
      </c>
      <c r="D614" s="373"/>
      <c r="E614" s="346">
        <v>3307.99</v>
      </c>
      <c r="F614" s="373"/>
      <c r="G614" s="347">
        <v>1489.23</v>
      </c>
      <c r="H614" s="374"/>
      <c r="I614" s="348" t="s">
        <v>430</v>
      </c>
      <c r="J614" s="348">
        <v>-1.502</v>
      </c>
      <c r="K614" s="348">
        <v>1.8617999999999999</v>
      </c>
      <c r="L614" s="348">
        <v>5.8849999999999998</v>
      </c>
      <c r="M614" s="348">
        <v>3.4129999999999998</v>
      </c>
      <c r="N614" s="350">
        <v>-3.73</v>
      </c>
      <c r="O614" s="348">
        <v>-1.7762</v>
      </c>
      <c r="P614" s="348">
        <v>9.2681000000000004</v>
      </c>
      <c r="Q614" s="348">
        <v>7.3863000000000003</v>
      </c>
      <c r="R614" s="348">
        <v>8.8839000000000006</v>
      </c>
      <c r="S614" s="348">
        <v>3.4942000000000002</v>
      </c>
      <c r="T614" s="348">
        <v>16.474399999999999</v>
      </c>
      <c r="U614" s="348">
        <v>-6.3100000000000003E-2</v>
      </c>
      <c r="V614" s="348">
        <v>-1.5457000000000001</v>
      </c>
      <c r="W614" s="348">
        <v>0.96</v>
      </c>
      <c r="X614" s="348">
        <v>13.441000000000001</v>
      </c>
      <c r="Y614" s="374"/>
      <c r="Z614" s="346" t="s">
        <v>430</v>
      </c>
      <c r="AA614" s="346">
        <v>6</v>
      </c>
      <c r="AB614" s="346">
        <v>7</v>
      </c>
      <c r="AC614" s="346">
        <v>6</v>
      </c>
      <c r="AD614" s="346">
        <v>7</v>
      </c>
      <c r="AE614" s="346">
        <v>7</v>
      </c>
      <c r="AF614" s="346">
        <v>5</v>
      </c>
      <c r="AG614" s="346">
        <v>4</v>
      </c>
      <c r="AH614" s="346">
        <v>4</v>
      </c>
      <c r="AI614" s="346">
        <v>3</v>
      </c>
      <c r="AJ614" s="346">
        <v>6</v>
      </c>
      <c r="AK614" s="346">
        <v>7</v>
      </c>
      <c r="AL614" s="346">
        <v>7</v>
      </c>
      <c r="AM614" s="346">
        <v>7</v>
      </c>
      <c r="AN614" s="346">
        <v>5</v>
      </c>
      <c r="AO614" s="373"/>
      <c r="AP614" s="348">
        <v>8.9</v>
      </c>
      <c r="AQ614" s="348">
        <v>8.98</v>
      </c>
      <c r="AR614" s="348">
        <v>8.0500000000000007</v>
      </c>
      <c r="AS614" s="348">
        <v>4</v>
      </c>
      <c r="AT614" s="348">
        <v>5.0599999999999996</v>
      </c>
      <c r="AU614" s="351"/>
      <c r="AV614" s="346">
        <v>3</v>
      </c>
      <c r="AW614" s="346">
        <v>4</v>
      </c>
      <c r="AX614" s="346">
        <v>4</v>
      </c>
      <c r="AY614" s="346">
        <v>5</v>
      </c>
      <c r="AZ614" s="346">
        <v>7</v>
      </c>
      <c r="BA614" s="362"/>
      <c r="BB614" s="348">
        <v>14.095028248834099</v>
      </c>
      <c r="BC614" s="375">
        <v>0.95845228386279102</v>
      </c>
      <c r="BD614" s="375">
        <v>2.75054806263666E-2</v>
      </c>
      <c r="BE614" s="375">
        <v>-2.8889213743413501E-2</v>
      </c>
      <c r="BF614" s="374"/>
      <c r="BG614" s="348">
        <v>31.103899999999999</v>
      </c>
      <c r="BH614" s="348">
        <v>28.346699999999998</v>
      </c>
      <c r="BI614" s="348">
        <v>38.143500000000003</v>
      </c>
      <c r="BJ614" s="348">
        <v>2.4058999999999999</v>
      </c>
      <c r="BK614" s="373"/>
      <c r="BL614" s="372" t="s">
        <v>3476</v>
      </c>
      <c r="BM614" s="372" t="s">
        <v>3477</v>
      </c>
      <c r="BN614" s="372" t="s">
        <v>3478</v>
      </c>
      <c r="BO614" s="372" t="s">
        <v>3479</v>
      </c>
      <c r="BP614" s="372" t="s">
        <v>3480</v>
      </c>
      <c r="BQ614" s="373"/>
      <c r="BR614" s="354" t="s">
        <v>476</v>
      </c>
    </row>
    <row r="615" spans="1:70" s="428" customFormat="1" x14ac:dyDescent="0.25">
      <c r="A615" s="345" t="s">
        <v>4074</v>
      </c>
      <c r="B615" s="373"/>
      <c r="C615" s="719">
        <v>41275</v>
      </c>
      <c r="D615" s="373"/>
      <c r="E615" s="346">
        <v>2790.05</v>
      </c>
      <c r="F615" s="373"/>
      <c r="G615" s="347">
        <v>459.1173</v>
      </c>
      <c r="H615" s="374"/>
      <c r="I615" s="348">
        <v>0.25919999999999999</v>
      </c>
      <c r="J615" s="348">
        <v>-0.98670000000000002</v>
      </c>
      <c r="K615" s="348">
        <v>2.8054999999999999</v>
      </c>
      <c r="L615" s="348">
        <v>6.9973000000000001</v>
      </c>
      <c r="M615" s="348">
        <v>5.2150999999999996</v>
      </c>
      <c r="N615" s="350">
        <v>3.6377999999999999</v>
      </c>
      <c r="O615" s="348">
        <v>0.82869999999999999</v>
      </c>
      <c r="P615" s="348">
        <v>11.5062</v>
      </c>
      <c r="Q615" s="348">
        <v>10.111599999999999</v>
      </c>
      <c r="R615" s="348">
        <v>10.8605</v>
      </c>
      <c r="S615" s="348">
        <v>4.1639999999999997</v>
      </c>
      <c r="T615" s="348">
        <v>17.985499999999998</v>
      </c>
      <c r="U615" s="348">
        <v>1.7948999999999999</v>
      </c>
      <c r="V615" s="348">
        <v>4.1620999999999997</v>
      </c>
      <c r="W615" s="348">
        <v>1.4326000000000001</v>
      </c>
      <c r="X615" s="348">
        <v>14.2493</v>
      </c>
      <c r="Y615" s="374"/>
      <c r="Z615" s="346">
        <v>3</v>
      </c>
      <c r="AA615" s="346">
        <v>4</v>
      </c>
      <c r="AB615" s="346">
        <v>4</v>
      </c>
      <c r="AC615" s="346">
        <v>4</v>
      </c>
      <c r="AD615" s="346">
        <v>5</v>
      </c>
      <c r="AE615" s="346">
        <v>6</v>
      </c>
      <c r="AF615" s="346">
        <v>3</v>
      </c>
      <c r="AG615" s="346">
        <v>2</v>
      </c>
      <c r="AH615" s="346">
        <v>2</v>
      </c>
      <c r="AI615" s="346">
        <v>2</v>
      </c>
      <c r="AJ615" s="346">
        <v>3</v>
      </c>
      <c r="AK615" s="346">
        <v>5</v>
      </c>
      <c r="AL615" s="346">
        <v>6</v>
      </c>
      <c r="AM615" s="346">
        <v>6</v>
      </c>
      <c r="AN615" s="346">
        <v>4</v>
      </c>
      <c r="AO615" s="373"/>
      <c r="AP615" s="348">
        <v>11.43</v>
      </c>
      <c r="AQ615" s="348">
        <v>11.95</v>
      </c>
      <c r="AR615" s="348">
        <v>10.36</v>
      </c>
      <c r="AS615" s="348">
        <v>7.18</v>
      </c>
      <c r="AT615" s="348">
        <v>9.7100000000000009</v>
      </c>
      <c r="AU615" s="351"/>
      <c r="AV615" s="346">
        <v>2</v>
      </c>
      <c r="AW615" s="346">
        <v>3</v>
      </c>
      <c r="AX615" s="346">
        <v>3</v>
      </c>
      <c r="AY615" s="346">
        <v>4</v>
      </c>
      <c r="AZ615" s="346">
        <v>6</v>
      </c>
      <c r="BA615" s="362"/>
      <c r="BB615" s="348">
        <v>12.2046330274043</v>
      </c>
      <c r="BC615" s="375">
        <v>0.87765798376890203</v>
      </c>
      <c r="BD615" s="375">
        <v>3.8623310365370297E-2</v>
      </c>
      <c r="BE615" s="375">
        <v>5.7729700841251702E-2</v>
      </c>
      <c r="BF615" s="374"/>
      <c r="BG615" s="348">
        <v>35.576099999999997</v>
      </c>
      <c r="BH615" s="348">
        <v>25.0838</v>
      </c>
      <c r="BI615" s="348">
        <v>33.150799999999997</v>
      </c>
      <c r="BJ615" s="348">
        <v>6.1893000000000002</v>
      </c>
      <c r="BK615" s="373"/>
      <c r="BL615" s="372" t="s">
        <v>3482</v>
      </c>
      <c r="BM615" s="372" t="s">
        <v>3483</v>
      </c>
      <c r="BN615" s="372" t="s">
        <v>3484</v>
      </c>
      <c r="BO615" s="372" t="s">
        <v>3054</v>
      </c>
      <c r="BP615" s="372" t="s">
        <v>3485</v>
      </c>
      <c r="BQ615" s="373"/>
      <c r="BR615" s="354" t="s">
        <v>519</v>
      </c>
    </row>
    <row r="616" spans="1:70" s="428" customFormat="1" ht="11" x14ac:dyDescent="0.3">
      <c r="A616" s="841" t="s">
        <v>4075</v>
      </c>
      <c r="B616" s="842"/>
      <c r="C616" s="843">
        <v>45593</v>
      </c>
      <c r="D616" s="842"/>
      <c r="E616" s="844">
        <v>2322.34</v>
      </c>
      <c r="F616" s="842"/>
      <c r="G616" s="845">
        <v>12.978999999999999</v>
      </c>
      <c r="H616" s="847"/>
      <c r="I616" s="846">
        <v>-7.7000000000000002E-3</v>
      </c>
      <c r="J616" s="846">
        <v>6.1699999999999998E-2</v>
      </c>
      <c r="K616" s="846">
        <v>2.9262000000000001</v>
      </c>
      <c r="L616" s="846">
        <v>7.6292</v>
      </c>
      <c r="M616" s="846">
        <v>16.591799999999999</v>
      </c>
      <c r="N616" s="848">
        <v>23.8218</v>
      </c>
      <c r="O616" s="846" t="s">
        <v>430</v>
      </c>
      <c r="P616" s="846" t="s">
        <v>430</v>
      </c>
      <c r="Q616" s="846" t="s">
        <v>430</v>
      </c>
      <c r="R616" s="846" t="s">
        <v>430</v>
      </c>
      <c r="S616" s="846">
        <v>2.7633000000000001</v>
      </c>
      <c r="T616" s="846">
        <v>26.81</v>
      </c>
      <c r="U616" s="846">
        <v>18.648900000000001</v>
      </c>
      <c r="V616" s="846">
        <v>23.304200000000002</v>
      </c>
      <c r="W616" s="846">
        <v>3.1225000000000001</v>
      </c>
      <c r="X616" s="846">
        <v>15.486499999999999</v>
      </c>
      <c r="Y616" s="847"/>
      <c r="Z616" s="844">
        <v>5</v>
      </c>
      <c r="AA616" s="844">
        <v>1</v>
      </c>
      <c r="AB616" s="844">
        <v>3</v>
      </c>
      <c r="AC616" s="844">
        <v>3</v>
      </c>
      <c r="AD616" s="844">
        <v>2</v>
      </c>
      <c r="AE616" s="844">
        <v>1</v>
      </c>
      <c r="AF616" s="844" t="s">
        <v>430</v>
      </c>
      <c r="AG616" s="844" t="s">
        <v>430</v>
      </c>
      <c r="AH616" s="844" t="s">
        <v>430</v>
      </c>
      <c r="AI616" s="844" t="s">
        <v>430</v>
      </c>
      <c r="AJ616" s="844">
        <v>7</v>
      </c>
      <c r="AK616" s="844">
        <v>1</v>
      </c>
      <c r="AL616" s="844">
        <v>1</v>
      </c>
      <c r="AM616" s="844">
        <v>1</v>
      </c>
      <c r="AN616" s="844">
        <v>1</v>
      </c>
      <c r="AO616" s="842"/>
      <c r="AP616" s="846" t="s">
        <v>430</v>
      </c>
      <c r="AQ616" s="846" t="s">
        <v>430</v>
      </c>
      <c r="AR616" s="846" t="s">
        <v>430</v>
      </c>
      <c r="AS616" s="846" t="s">
        <v>430</v>
      </c>
      <c r="AT616" s="846">
        <v>32.25</v>
      </c>
      <c r="AU616" s="849"/>
      <c r="AV616" s="844" t="s">
        <v>430</v>
      </c>
      <c r="AW616" s="844" t="s">
        <v>430</v>
      </c>
      <c r="AX616" s="844" t="s">
        <v>430</v>
      </c>
      <c r="AY616" s="844" t="s">
        <v>430</v>
      </c>
      <c r="AZ616" s="844">
        <v>1</v>
      </c>
      <c r="BA616" s="851"/>
      <c r="BB616" s="846">
        <v>14.063679268184901</v>
      </c>
      <c r="BC616" s="852">
        <v>1.0969056999553699</v>
      </c>
      <c r="BD616" s="852">
        <v>6.6219737377870305E-2</v>
      </c>
      <c r="BE616" s="852">
        <v>0.312089406958308</v>
      </c>
      <c r="BF616" s="847"/>
      <c r="BG616" s="846">
        <v>40.647500000000001</v>
      </c>
      <c r="BH616" s="846">
        <v>26.1662</v>
      </c>
      <c r="BI616" s="846">
        <v>30.152000000000001</v>
      </c>
      <c r="BJ616" s="846">
        <v>3.0343</v>
      </c>
      <c r="BK616" s="842"/>
      <c r="BL616" s="855" t="s">
        <v>3487</v>
      </c>
      <c r="BM616" s="855" t="s">
        <v>3488</v>
      </c>
      <c r="BN616" s="855" t="s">
        <v>3489</v>
      </c>
      <c r="BO616" s="855" t="s">
        <v>3490</v>
      </c>
      <c r="BP616" s="855" t="s">
        <v>1039</v>
      </c>
      <c r="BQ616" s="842"/>
      <c r="BR616" s="856" t="s">
        <v>611</v>
      </c>
    </row>
    <row r="617" spans="1:70" s="428" customFormat="1" x14ac:dyDescent="0.25">
      <c r="A617" s="345" t="s">
        <v>4076</v>
      </c>
      <c r="B617" s="373"/>
      <c r="C617" s="719">
        <v>43633</v>
      </c>
      <c r="D617" s="373"/>
      <c r="E617" s="346">
        <v>1814.49</v>
      </c>
      <c r="F617" s="373"/>
      <c r="G617" s="347">
        <v>33.950000000000003</v>
      </c>
      <c r="H617" s="374"/>
      <c r="I617" s="348" t="s">
        <v>430</v>
      </c>
      <c r="J617" s="348">
        <v>-1.7649999999999999</v>
      </c>
      <c r="K617" s="348">
        <v>2.1053000000000002</v>
      </c>
      <c r="L617" s="348">
        <v>6.3596000000000004</v>
      </c>
      <c r="M617" s="348">
        <v>7.4367000000000001</v>
      </c>
      <c r="N617" s="350">
        <v>9.7920999999999996</v>
      </c>
      <c r="O617" s="348">
        <v>3.6568000000000001</v>
      </c>
      <c r="P617" s="348">
        <v>13.0373</v>
      </c>
      <c r="Q617" s="348">
        <v>13.5939</v>
      </c>
      <c r="R617" s="348" t="s">
        <v>430</v>
      </c>
      <c r="S617" s="348">
        <v>3.7909000000000002</v>
      </c>
      <c r="T617" s="348">
        <v>18.3752</v>
      </c>
      <c r="U617" s="348">
        <v>5.8952</v>
      </c>
      <c r="V617" s="348">
        <v>11.2021</v>
      </c>
      <c r="W617" s="348">
        <v>0.62239999999999995</v>
      </c>
      <c r="X617" s="348">
        <v>18.564</v>
      </c>
      <c r="Y617" s="374"/>
      <c r="Z617" s="346" t="s">
        <v>430</v>
      </c>
      <c r="AA617" s="346">
        <v>7</v>
      </c>
      <c r="AB617" s="346">
        <v>6</v>
      </c>
      <c r="AC617" s="346">
        <v>5</v>
      </c>
      <c r="AD617" s="346">
        <v>3</v>
      </c>
      <c r="AE617" s="346">
        <v>3</v>
      </c>
      <c r="AF617" s="346">
        <v>2</v>
      </c>
      <c r="AG617" s="346">
        <v>1</v>
      </c>
      <c r="AH617" s="346">
        <v>1</v>
      </c>
      <c r="AI617" s="346" t="s">
        <v>430</v>
      </c>
      <c r="AJ617" s="346">
        <v>5</v>
      </c>
      <c r="AK617" s="346">
        <v>4</v>
      </c>
      <c r="AL617" s="346">
        <v>4</v>
      </c>
      <c r="AM617" s="346">
        <v>3</v>
      </c>
      <c r="AN617" s="346">
        <v>6</v>
      </c>
      <c r="AO617" s="373"/>
      <c r="AP617" s="348" t="s">
        <v>430</v>
      </c>
      <c r="AQ617" s="348">
        <v>16.920000000000002</v>
      </c>
      <c r="AR617" s="348">
        <v>13.32</v>
      </c>
      <c r="AS617" s="348">
        <v>10.52</v>
      </c>
      <c r="AT617" s="348">
        <v>15.33</v>
      </c>
      <c r="AU617" s="351"/>
      <c r="AV617" s="346" t="s">
        <v>430</v>
      </c>
      <c r="AW617" s="346">
        <v>1</v>
      </c>
      <c r="AX617" s="346">
        <v>1</v>
      </c>
      <c r="AY617" s="346">
        <v>2</v>
      </c>
      <c r="AZ617" s="346">
        <v>4</v>
      </c>
      <c r="BA617" s="362"/>
      <c r="BB617" s="348">
        <v>10.926259685621799</v>
      </c>
      <c r="BC617" s="375">
        <v>0.76693633830665198</v>
      </c>
      <c r="BD617" s="375">
        <v>6.1288600564109098E-2</v>
      </c>
      <c r="BE617" s="375">
        <v>0.33631552419780802</v>
      </c>
      <c r="BF617" s="374"/>
      <c r="BG617" s="348">
        <v>43.875599999999999</v>
      </c>
      <c r="BH617" s="348">
        <v>21.200399999999998</v>
      </c>
      <c r="BI617" s="348">
        <v>30.1983</v>
      </c>
      <c r="BJ617" s="348">
        <v>4.7256999999999998</v>
      </c>
      <c r="BK617" s="373"/>
      <c r="BL617" s="372" t="s">
        <v>3492</v>
      </c>
      <c r="BM617" s="372" t="s">
        <v>3493</v>
      </c>
      <c r="BN617" s="372" t="s">
        <v>3494</v>
      </c>
      <c r="BO617" s="372" t="s">
        <v>3495</v>
      </c>
      <c r="BP617" s="372" t="s">
        <v>2839</v>
      </c>
      <c r="BQ617" s="373"/>
      <c r="BR617" s="354" t="s">
        <v>463</v>
      </c>
    </row>
    <row r="618" spans="1:70" s="428" customFormat="1" x14ac:dyDescent="0.25">
      <c r="A618" s="345" t="s">
        <v>4077</v>
      </c>
      <c r="B618" s="373"/>
      <c r="C618" s="719">
        <v>44994</v>
      </c>
      <c r="D618" s="373"/>
      <c r="E618" s="346">
        <v>565.37199999999996</v>
      </c>
      <c r="F618" s="373"/>
      <c r="G618" s="347">
        <v>14.882</v>
      </c>
      <c r="H618" s="374"/>
      <c r="I618" s="348">
        <v>0.2087</v>
      </c>
      <c r="J618" s="348">
        <v>-0.41489999999999999</v>
      </c>
      <c r="K618" s="348">
        <v>4.8544999999999998</v>
      </c>
      <c r="L618" s="348">
        <v>8.8582000000000001</v>
      </c>
      <c r="M618" s="348">
        <v>6.9646999999999997</v>
      </c>
      <c r="N618" s="350">
        <v>6.0727000000000002</v>
      </c>
      <c r="O618" s="348">
        <v>-2.69E-2</v>
      </c>
      <c r="P618" s="348">
        <v>9.3348999999999993</v>
      </c>
      <c r="Q618" s="348" t="s">
        <v>430</v>
      </c>
      <c r="R618" s="348" t="s">
        <v>430</v>
      </c>
      <c r="S618" s="348">
        <v>5.5834999999999999</v>
      </c>
      <c r="T618" s="348">
        <v>21.4758</v>
      </c>
      <c r="U618" s="348">
        <v>6.2241</v>
      </c>
      <c r="V618" s="348">
        <v>7.4202000000000004</v>
      </c>
      <c r="W618" s="348">
        <v>2.7265999999999999</v>
      </c>
      <c r="X618" s="348">
        <v>12.206200000000001</v>
      </c>
      <c r="Y618" s="374"/>
      <c r="Z618" s="346">
        <v>4</v>
      </c>
      <c r="AA618" s="346">
        <v>2</v>
      </c>
      <c r="AB618" s="346">
        <v>1</v>
      </c>
      <c r="AC618" s="346">
        <v>2</v>
      </c>
      <c r="AD618" s="346">
        <v>4</v>
      </c>
      <c r="AE618" s="346">
        <v>5</v>
      </c>
      <c r="AF618" s="346">
        <v>4</v>
      </c>
      <c r="AG618" s="346">
        <v>3</v>
      </c>
      <c r="AH618" s="346" t="s">
        <v>430</v>
      </c>
      <c r="AI618" s="346" t="s">
        <v>430</v>
      </c>
      <c r="AJ618" s="346">
        <v>2</v>
      </c>
      <c r="AK618" s="346">
        <v>3</v>
      </c>
      <c r="AL618" s="346">
        <v>3</v>
      </c>
      <c r="AM618" s="346">
        <v>4</v>
      </c>
      <c r="AN618" s="346">
        <v>2</v>
      </c>
      <c r="AO618" s="373"/>
      <c r="AP618" s="348" t="s">
        <v>430</v>
      </c>
      <c r="AQ618" s="348" t="s">
        <v>430</v>
      </c>
      <c r="AR618" s="348" t="s">
        <v>430</v>
      </c>
      <c r="AS618" s="348">
        <v>7.22</v>
      </c>
      <c r="AT618" s="348">
        <v>15.97</v>
      </c>
      <c r="AU618" s="351"/>
      <c r="AV618" s="346" t="s">
        <v>430</v>
      </c>
      <c r="AW618" s="346" t="s">
        <v>430</v>
      </c>
      <c r="AX618" s="346" t="s">
        <v>430</v>
      </c>
      <c r="AY618" s="346">
        <v>3</v>
      </c>
      <c r="AZ618" s="346">
        <v>3</v>
      </c>
      <c r="BA618" s="362"/>
      <c r="BB618" s="348">
        <v>13.441490219475201</v>
      </c>
      <c r="BC618" s="375">
        <v>0.99601946107539896</v>
      </c>
      <c r="BD618" s="375">
        <v>2.7120493502324101E-2</v>
      </c>
      <c r="BE618" s="375">
        <v>-0.10489935449381201</v>
      </c>
      <c r="BF618" s="374"/>
      <c r="BG618" s="348">
        <v>54.356499999999997</v>
      </c>
      <c r="BH618" s="348">
        <v>28.7514</v>
      </c>
      <c r="BI618" s="348">
        <v>13.7919</v>
      </c>
      <c r="BJ618" s="348">
        <v>3.1002000000000001</v>
      </c>
      <c r="BK618" s="373"/>
      <c r="BL618" s="372" t="s">
        <v>3497</v>
      </c>
      <c r="BM618" s="372" t="s">
        <v>3498</v>
      </c>
      <c r="BN618" s="372" t="s">
        <v>3499</v>
      </c>
      <c r="BO618" s="372" t="s">
        <v>2356</v>
      </c>
      <c r="BP618" s="372" t="s">
        <v>3500</v>
      </c>
      <c r="BQ618" s="373"/>
      <c r="BR618" s="354" t="s">
        <v>443</v>
      </c>
    </row>
    <row r="619" spans="1:70" s="428" customFormat="1" x14ac:dyDescent="0.25">
      <c r="A619" s="345" t="s">
        <v>4078</v>
      </c>
      <c r="B619" s="373"/>
      <c r="C619" s="719">
        <v>45860</v>
      </c>
      <c r="D619" s="373"/>
      <c r="E619" s="346">
        <v>438.27499999999998</v>
      </c>
      <c r="F619" s="373"/>
      <c r="G619" s="347">
        <v>11.1259</v>
      </c>
      <c r="H619" s="374"/>
      <c r="I619" s="348">
        <v>0.53949999999999998</v>
      </c>
      <c r="J619" s="348">
        <v>-1.3443000000000001</v>
      </c>
      <c r="K619" s="348">
        <v>2.6469</v>
      </c>
      <c r="L619" s="348">
        <v>5.6700999999999997</v>
      </c>
      <c r="M619" s="348">
        <v>4.1439000000000004</v>
      </c>
      <c r="N619" s="350">
        <v>7.9336000000000002</v>
      </c>
      <c r="O619" s="348" t="s">
        <v>430</v>
      </c>
      <c r="P619" s="348" t="s">
        <v>430</v>
      </c>
      <c r="Q619" s="348" t="s">
        <v>430</v>
      </c>
      <c r="R619" s="348" t="s">
        <v>430</v>
      </c>
      <c r="S619" s="348">
        <v>4.0221999999999998</v>
      </c>
      <c r="T619" s="348">
        <v>16.719100000000001</v>
      </c>
      <c r="U619" s="348">
        <v>2.2835999999999999</v>
      </c>
      <c r="V619" s="348">
        <v>6.2290999999999999</v>
      </c>
      <c r="W619" s="348">
        <v>0.54039999999999999</v>
      </c>
      <c r="X619" s="348">
        <v>10.3887</v>
      </c>
      <c r="Y619" s="374"/>
      <c r="Z619" s="346">
        <v>1</v>
      </c>
      <c r="AA619" s="346">
        <v>5</v>
      </c>
      <c r="AB619" s="346">
        <v>5</v>
      </c>
      <c r="AC619" s="346">
        <v>7</v>
      </c>
      <c r="AD619" s="346">
        <v>6</v>
      </c>
      <c r="AE619" s="346">
        <v>4</v>
      </c>
      <c r="AF619" s="346" t="s">
        <v>430</v>
      </c>
      <c r="AG619" s="346" t="s">
        <v>430</v>
      </c>
      <c r="AH619" s="346" t="s">
        <v>430</v>
      </c>
      <c r="AI619" s="346" t="s">
        <v>430</v>
      </c>
      <c r="AJ619" s="346">
        <v>4</v>
      </c>
      <c r="AK619" s="346">
        <v>6</v>
      </c>
      <c r="AL619" s="346">
        <v>5</v>
      </c>
      <c r="AM619" s="346">
        <v>5</v>
      </c>
      <c r="AN619" s="346">
        <v>7</v>
      </c>
      <c r="AO619" s="373"/>
      <c r="AP619" s="348" t="s">
        <v>430</v>
      </c>
      <c r="AQ619" s="348" t="s">
        <v>430</v>
      </c>
      <c r="AR619" s="348" t="s">
        <v>430</v>
      </c>
      <c r="AS619" s="348" t="s">
        <v>430</v>
      </c>
      <c r="AT619" s="348">
        <v>9.8699999999999992</v>
      </c>
      <c r="AU619" s="351"/>
      <c r="AV619" s="346" t="s">
        <v>430</v>
      </c>
      <c r="AW619" s="346" t="s">
        <v>430</v>
      </c>
      <c r="AX619" s="346" t="s">
        <v>430</v>
      </c>
      <c r="AY619" s="346" t="s">
        <v>430</v>
      </c>
      <c r="AZ619" s="346">
        <v>5</v>
      </c>
      <c r="BA619" s="362"/>
      <c r="BB619" s="348">
        <v>12.098280793425699</v>
      </c>
      <c r="BC619" s="375">
        <v>0.84004781741571499</v>
      </c>
      <c r="BD619" s="375">
        <v>2.06322201613196E-2</v>
      </c>
      <c r="BE619" s="375">
        <v>-0.31093510879188802</v>
      </c>
      <c r="BF619" s="374"/>
      <c r="BG619" s="348">
        <v>54.402900000000002</v>
      </c>
      <c r="BH619" s="348">
        <v>27.663</v>
      </c>
      <c r="BI619" s="348">
        <v>13.7285</v>
      </c>
      <c r="BJ619" s="348">
        <v>4.2055999999999996</v>
      </c>
      <c r="BK619" s="373"/>
      <c r="BL619" s="372" t="s">
        <v>3502</v>
      </c>
      <c r="BM619" s="372" t="s">
        <v>3503</v>
      </c>
      <c r="BN619" s="372" t="s">
        <v>3504</v>
      </c>
      <c r="BO619" s="372" t="s">
        <v>3505</v>
      </c>
      <c r="BP619" s="372" t="s">
        <v>3506</v>
      </c>
      <c r="BQ619" s="373"/>
      <c r="BR619" s="354" t="s">
        <v>443</v>
      </c>
    </row>
    <row r="620" spans="1:70" s="428" customFormat="1" x14ac:dyDescent="0.25">
      <c r="A620" s="884" t="s">
        <v>93</v>
      </c>
      <c r="B620" s="402"/>
      <c r="C620" s="724"/>
      <c r="D620" s="402"/>
      <c r="E620" s="403"/>
      <c r="F620" s="402"/>
      <c r="G620" s="404"/>
      <c r="H620" s="406"/>
      <c r="I620" s="405">
        <v>0.25580000000000003</v>
      </c>
      <c r="J620" s="405">
        <v>-0.9466</v>
      </c>
      <c r="K620" s="405">
        <v>3.0897999999999999</v>
      </c>
      <c r="L620" s="405">
        <v>7.4470999999999998</v>
      </c>
      <c r="M620" s="405">
        <v>8.6689000000000007</v>
      </c>
      <c r="N620" s="407">
        <v>9.0762999999999998</v>
      </c>
      <c r="O620" s="405">
        <v>1.7767999999999999</v>
      </c>
      <c r="P620" s="405">
        <v>10.4636</v>
      </c>
      <c r="Q620" s="405">
        <v>10.246700000000001</v>
      </c>
      <c r="R620" s="405">
        <v>10.6456</v>
      </c>
      <c r="S620" s="405">
        <v>4.2302999999999997</v>
      </c>
      <c r="T620" s="405">
        <v>20.589600000000001</v>
      </c>
      <c r="U620" s="405">
        <v>7.5186999999999999</v>
      </c>
      <c r="V620" s="405">
        <v>10.158899999999999</v>
      </c>
      <c r="W620" s="405">
        <v>1.7028000000000001</v>
      </c>
      <c r="X620" s="405">
        <v>14.187900000000001</v>
      </c>
      <c r="Y620" s="406"/>
      <c r="Z620" s="403">
        <v>5</v>
      </c>
      <c r="AA620" s="403">
        <v>7</v>
      </c>
      <c r="AB620" s="403">
        <v>7</v>
      </c>
      <c r="AC620" s="403">
        <v>7</v>
      </c>
      <c r="AD620" s="403">
        <v>7</v>
      </c>
      <c r="AE620" s="403">
        <v>7</v>
      </c>
      <c r="AF620" s="403">
        <v>5</v>
      </c>
      <c r="AG620" s="403">
        <v>5</v>
      </c>
      <c r="AH620" s="403">
        <v>4</v>
      </c>
      <c r="AI620" s="403">
        <v>3</v>
      </c>
      <c r="AJ620" s="403">
        <v>7</v>
      </c>
      <c r="AK620" s="403">
        <v>7</v>
      </c>
      <c r="AL620" s="403">
        <v>7</v>
      </c>
      <c r="AM620" s="403">
        <v>7</v>
      </c>
      <c r="AN620" s="403">
        <v>7</v>
      </c>
      <c r="AO620" s="402"/>
      <c r="AP620" s="405">
        <v>11.05</v>
      </c>
      <c r="AQ620" s="405">
        <v>12.702500000000001</v>
      </c>
      <c r="AR620" s="405">
        <v>10.6525</v>
      </c>
      <c r="AS620" s="405">
        <v>8.016</v>
      </c>
      <c r="AT620" s="405">
        <v>17.042857142857098</v>
      </c>
      <c r="AU620" s="408"/>
      <c r="AV620" s="403">
        <v>3</v>
      </c>
      <c r="AW620" s="403">
        <v>4</v>
      </c>
      <c r="AX620" s="403">
        <v>4</v>
      </c>
      <c r="AY620" s="403">
        <v>5</v>
      </c>
      <c r="AZ620" s="403">
        <v>7</v>
      </c>
      <c r="BA620" s="409"/>
      <c r="BB620" s="405"/>
      <c r="BC620" s="410"/>
      <c r="BD620" s="410"/>
      <c r="BE620" s="410"/>
      <c r="BF620" s="406"/>
      <c r="BG620" s="405"/>
      <c r="BH620" s="405"/>
      <c r="BI620" s="405"/>
      <c r="BJ620" s="405"/>
      <c r="BK620" s="402"/>
      <c r="BL620" s="401"/>
      <c r="BM620" s="401"/>
      <c r="BN620" s="401"/>
      <c r="BO620" s="401"/>
      <c r="BP620" s="401"/>
      <c r="BQ620" s="402"/>
      <c r="BR620" s="411"/>
    </row>
    <row r="621" spans="1:70" s="428" customFormat="1" x14ac:dyDescent="0.25">
      <c r="A621" s="885" t="s">
        <v>94</v>
      </c>
      <c r="B621" s="373"/>
      <c r="C621" s="719"/>
      <c r="D621" s="373"/>
      <c r="E621" s="346"/>
      <c r="F621" s="373"/>
      <c r="G621" s="347"/>
      <c r="H621" s="374"/>
      <c r="I621" s="348">
        <v>0.53949999999999998</v>
      </c>
      <c r="J621" s="348">
        <v>6.1699999999999998E-2</v>
      </c>
      <c r="K621" s="348">
        <v>4.8544999999999998</v>
      </c>
      <c r="L621" s="348">
        <v>10.730399999999999</v>
      </c>
      <c r="M621" s="348">
        <v>16.917300000000001</v>
      </c>
      <c r="N621" s="350">
        <v>23.8218</v>
      </c>
      <c r="O621" s="348">
        <v>6.2015000000000002</v>
      </c>
      <c r="P621" s="348">
        <v>13.0373</v>
      </c>
      <c r="Q621" s="348">
        <v>13.5939</v>
      </c>
      <c r="R621" s="348">
        <v>12.192299999999999</v>
      </c>
      <c r="S621" s="348">
        <v>5.7938000000000001</v>
      </c>
      <c r="T621" s="348">
        <v>26.81</v>
      </c>
      <c r="U621" s="348">
        <v>18.648900000000001</v>
      </c>
      <c r="V621" s="348">
        <v>23.304200000000002</v>
      </c>
      <c r="W621" s="348">
        <v>3.1225000000000001</v>
      </c>
      <c r="X621" s="348">
        <v>18.564</v>
      </c>
      <c r="Y621" s="374"/>
      <c r="Z621" s="346"/>
      <c r="AA621" s="346"/>
      <c r="AB621" s="346"/>
      <c r="AC621" s="346"/>
      <c r="AD621" s="346"/>
      <c r="AE621" s="346"/>
      <c r="AF621" s="346"/>
      <c r="AG621" s="346"/>
      <c r="AH621" s="346"/>
      <c r="AI621" s="346"/>
      <c r="AJ621" s="346"/>
      <c r="AK621" s="346"/>
      <c r="AL621" s="346"/>
      <c r="AM621" s="346"/>
      <c r="AN621" s="346"/>
      <c r="AO621" s="373"/>
      <c r="AP621" s="348">
        <v>12.82</v>
      </c>
      <c r="AQ621" s="348">
        <v>16.920000000000002</v>
      </c>
      <c r="AR621" s="348">
        <v>13.32</v>
      </c>
      <c r="AS621" s="348">
        <v>11.16</v>
      </c>
      <c r="AT621" s="348">
        <v>32.25</v>
      </c>
      <c r="AU621" s="351"/>
      <c r="AV621" s="346"/>
      <c r="AW621" s="346"/>
      <c r="AX621" s="346"/>
      <c r="AY621" s="346"/>
      <c r="AZ621" s="346"/>
      <c r="BA621" s="362"/>
      <c r="BB621" s="348"/>
      <c r="BC621" s="375"/>
      <c r="BD621" s="375"/>
      <c r="BE621" s="375"/>
      <c r="BF621" s="374"/>
      <c r="BG621" s="348"/>
      <c r="BH621" s="348"/>
      <c r="BI621" s="348"/>
      <c r="BJ621" s="348"/>
      <c r="BK621" s="373"/>
      <c r="BL621" s="372"/>
      <c r="BM621" s="372"/>
      <c r="BN621" s="372"/>
      <c r="BO621" s="372"/>
      <c r="BP621" s="372"/>
      <c r="BQ621" s="373"/>
      <c r="BR621" s="354"/>
    </row>
    <row r="622" spans="1:70" s="428" customFormat="1" x14ac:dyDescent="0.25">
      <c r="A622" s="885" t="s">
        <v>95</v>
      </c>
      <c r="B622" s="373"/>
      <c r="C622" s="719"/>
      <c r="D622" s="373"/>
      <c r="E622" s="346"/>
      <c r="F622" s="373"/>
      <c r="G622" s="347"/>
      <c r="H622" s="374"/>
      <c r="I622" s="348">
        <v>-7.7000000000000002E-3</v>
      </c>
      <c r="J622" s="348">
        <v>-1.7649999999999999</v>
      </c>
      <c r="K622" s="348">
        <v>1.8617999999999999</v>
      </c>
      <c r="L622" s="348">
        <v>5.6700999999999997</v>
      </c>
      <c r="M622" s="348">
        <v>3.4129999999999998</v>
      </c>
      <c r="N622" s="350">
        <v>-3.73</v>
      </c>
      <c r="O622" s="348">
        <v>-1.7762</v>
      </c>
      <c r="P622" s="348">
        <v>9.1716999999999995</v>
      </c>
      <c r="Q622" s="348">
        <v>7.3863000000000003</v>
      </c>
      <c r="R622" s="348">
        <v>8.8839000000000006</v>
      </c>
      <c r="S622" s="348">
        <v>2.7633000000000001</v>
      </c>
      <c r="T622" s="348">
        <v>16.474399999999999</v>
      </c>
      <c r="U622" s="348">
        <v>-6.3100000000000003E-2</v>
      </c>
      <c r="V622" s="348">
        <v>-1.5457000000000001</v>
      </c>
      <c r="W622" s="348">
        <v>0.54039999999999999</v>
      </c>
      <c r="X622" s="348">
        <v>10.3887</v>
      </c>
      <c r="Y622" s="374"/>
      <c r="Z622" s="346"/>
      <c r="AA622" s="346"/>
      <c r="AB622" s="346"/>
      <c r="AC622" s="346"/>
      <c r="AD622" s="346"/>
      <c r="AE622" s="346"/>
      <c r="AF622" s="346"/>
      <c r="AG622" s="346"/>
      <c r="AH622" s="346"/>
      <c r="AI622" s="346"/>
      <c r="AJ622" s="346"/>
      <c r="AK622" s="346"/>
      <c r="AL622" s="346"/>
      <c r="AM622" s="346"/>
      <c r="AN622" s="346"/>
      <c r="AO622" s="373"/>
      <c r="AP622" s="348">
        <v>8.9</v>
      </c>
      <c r="AQ622" s="348">
        <v>8.98</v>
      </c>
      <c r="AR622" s="348">
        <v>8.0500000000000007</v>
      </c>
      <c r="AS622" s="348">
        <v>4</v>
      </c>
      <c r="AT622" s="348">
        <v>5.0599999999999996</v>
      </c>
      <c r="AU622" s="351"/>
      <c r="AV622" s="346"/>
      <c r="AW622" s="346"/>
      <c r="AX622" s="346"/>
      <c r="AY622" s="346"/>
      <c r="AZ622" s="346"/>
      <c r="BA622" s="362"/>
      <c r="BB622" s="348"/>
      <c r="BC622" s="375"/>
      <c r="BD622" s="375"/>
      <c r="BE622" s="375"/>
      <c r="BF622" s="374"/>
      <c r="BG622" s="348"/>
      <c r="BH622" s="348"/>
      <c r="BI622" s="348"/>
      <c r="BJ622" s="348"/>
      <c r="BK622" s="373"/>
      <c r="BL622" s="372"/>
      <c r="BM622" s="372"/>
      <c r="BN622" s="372"/>
      <c r="BO622" s="372"/>
      <c r="BP622" s="372"/>
      <c r="BQ622" s="373"/>
      <c r="BR622" s="354"/>
    </row>
    <row r="623" spans="1:70" s="428" customFormat="1" x14ac:dyDescent="0.25">
      <c r="A623" s="886" t="s">
        <v>96</v>
      </c>
      <c r="B623" s="413"/>
      <c r="C623" s="725"/>
      <c r="D623" s="413"/>
      <c r="E623" s="414"/>
      <c r="F623" s="413"/>
      <c r="G623" s="415"/>
      <c r="H623" s="417"/>
      <c r="I623" s="416">
        <v>0.25919999999999999</v>
      </c>
      <c r="J623" s="416">
        <v>-0.98670000000000002</v>
      </c>
      <c r="K623" s="416">
        <v>2.8054999999999999</v>
      </c>
      <c r="L623" s="416">
        <v>6.9973000000000001</v>
      </c>
      <c r="M623" s="416">
        <v>6.9646999999999997</v>
      </c>
      <c r="N623" s="418">
        <v>7.9336000000000002</v>
      </c>
      <c r="O623" s="416">
        <v>0.82869999999999999</v>
      </c>
      <c r="P623" s="416">
        <v>9.3348999999999993</v>
      </c>
      <c r="Q623" s="416">
        <v>10.003299999999999</v>
      </c>
      <c r="R623" s="416">
        <v>10.8605</v>
      </c>
      <c r="S623" s="416">
        <v>4.0221999999999998</v>
      </c>
      <c r="T623" s="416">
        <v>18.3752</v>
      </c>
      <c r="U623" s="416">
        <v>5.8952</v>
      </c>
      <c r="V623" s="416">
        <v>7.4202000000000004</v>
      </c>
      <c r="W623" s="416">
        <v>1.4326000000000001</v>
      </c>
      <c r="X623" s="416">
        <v>14.2493</v>
      </c>
      <c r="Y623" s="417"/>
      <c r="Z623" s="414"/>
      <c r="AA623" s="414"/>
      <c r="AB623" s="414"/>
      <c r="AC623" s="414"/>
      <c r="AD623" s="414"/>
      <c r="AE623" s="414"/>
      <c r="AF623" s="414"/>
      <c r="AG623" s="414"/>
      <c r="AH623" s="414"/>
      <c r="AI623" s="414"/>
      <c r="AJ623" s="414"/>
      <c r="AK623" s="414"/>
      <c r="AL623" s="414"/>
      <c r="AM623" s="414"/>
      <c r="AN623" s="414"/>
      <c r="AO623" s="413"/>
      <c r="AP623" s="416">
        <v>11.43</v>
      </c>
      <c r="AQ623" s="416">
        <v>12.46</v>
      </c>
      <c r="AR623" s="416">
        <v>10.62</v>
      </c>
      <c r="AS623" s="416">
        <v>7.22</v>
      </c>
      <c r="AT623" s="416">
        <v>15.33</v>
      </c>
      <c r="AU623" s="419"/>
      <c r="AV623" s="414"/>
      <c r="AW623" s="414"/>
      <c r="AX623" s="414"/>
      <c r="AY623" s="414"/>
      <c r="AZ623" s="414"/>
      <c r="BA623" s="420"/>
      <c r="BB623" s="416"/>
      <c r="BC623" s="421"/>
      <c r="BD623" s="421"/>
      <c r="BE623" s="421"/>
      <c r="BF623" s="417"/>
      <c r="BG623" s="416"/>
      <c r="BH623" s="416"/>
      <c r="BI623" s="416"/>
      <c r="BJ623" s="416"/>
      <c r="BK623" s="413"/>
      <c r="BL623" s="412"/>
      <c r="BM623" s="412"/>
      <c r="BN623" s="412"/>
      <c r="BO623" s="412"/>
      <c r="BP623" s="412"/>
      <c r="BQ623" s="413"/>
      <c r="BR623" s="422"/>
    </row>
    <row r="624" spans="1:70" s="428" customFormat="1" ht="14.5" customHeight="1" x14ac:dyDescent="0.35">
      <c r="A624" s="873" t="s">
        <v>4079</v>
      </c>
      <c r="B624" s="861"/>
      <c r="C624" s="862"/>
      <c r="D624" s="861"/>
      <c r="E624" s="863"/>
      <c r="F624" s="861"/>
      <c r="G624" s="864"/>
      <c r="H624" s="866"/>
      <c r="I624" s="865"/>
      <c r="J624" s="865"/>
      <c r="K624" s="865"/>
      <c r="L624" s="865"/>
      <c r="M624" s="865"/>
      <c r="N624" s="867"/>
      <c r="O624" s="865"/>
      <c r="P624" s="865"/>
      <c r="Q624" s="865"/>
      <c r="R624" s="865"/>
      <c r="S624" s="865"/>
      <c r="T624" s="865"/>
      <c r="U624" s="865"/>
      <c r="V624" s="865"/>
      <c r="W624" s="865"/>
      <c r="X624" s="865"/>
      <c r="Y624" s="866"/>
      <c r="Z624" s="863"/>
      <c r="AA624" s="863"/>
      <c r="AB624" s="863"/>
      <c r="AC624" s="863"/>
      <c r="AD624" s="863"/>
      <c r="AE624" s="863"/>
      <c r="AF624" s="863"/>
      <c r="AG624" s="863"/>
      <c r="AH624" s="863"/>
      <c r="AI624" s="863"/>
      <c r="AJ624" s="863"/>
      <c r="AK624" s="863"/>
      <c r="AL624" s="863"/>
      <c r="AM624" s="863"/>
      <c r="AN624" s="863"/>
      <c r="AO624" s="861"/>
      <c r="AP624" s="865"/>
      <c r="AQ624" s="865"/>
      <c r="AR624" s="865"/>
      <c r="AS624" s="865"/>
      <c r="AT624" s="865"/>
      <c r="AU624" s="868"/>
      <c r="AV624" s="863"/>
      <c r="AW624" s="863"/>
      <c r="AX624" s="863"/>
      <c r="AY624" s="863"/>
      <c r="AZ624" s="863"/>
      <c r="BA624" s="869"/>
      <c r="BB624" s="865"/>
      <c r="BC624" s="870"/>
      <c r="BD624" s="870"/>
      <c r="BE624" s="870"/>
      <c r="BF624" s="866"/>
      <c r="BG624" s="865"/>
      <c r="BH624" s="865"/>
      <c r="BI624" s="865"/>
      <c r="BJ624" s="865"/>
      <c r="BK624" s="861"/>
      <c r="BL624" s="871"/>
      <c r="BM624" s="871"/>
      <c r="BN624" s="871"/>
      <c r="BO624" s="871"/>
      <c r="BP624" s="871"/>
      <c r="BQ624" s="861"/>
      <c r="BR624" s="872"/>
    </row>
    <row r="625" spans="1:70" s="428" customFormat="1" x14ac:dyDescent="0.25">
      <c r="A625" s="345" t="s">
        <v>4080</v>
      </c>
      <c r="B625" s="373"/>
      <c r="C625" s="719">
        <v>43480</v>
      </c>
      <c r="D625" s="373"/>
      <c r="E625" s="346">
        <v>38413</v>
      </c>
      <c r="F625" s="373"/>
      <c r="G625" s="347">
        <v>40.43</v>
      </c>
      <c r="H625" s="374"/>
      <c r="I625" s="348">
        <v>0.59719999999999995</v>
      </c>
      <c r="J625" s="348">
        <v>-0.61460000000000004</v>
      </c>
      <c r="K625" s="348">
        <v>1.2776000000000001</v>
      </c>
      <c r="L625" s="348">
        <v>3.6932999999999998</v>
      </c>
      <c r="M625" s="348">
        <v>-1.5104</v>
      </c>
      <c r="N625" s="350">
        <v>3.6135000000000002</v>
      </c>
      <c r="O625" s="348">
        <v>4.5465</v>
      </c>
      <c r="P625" s="348">
        <v>17.1403</v>
      </c>
      <c r="Q625" s="348">
        <v>20.599399999999999</v>
      </c>
      <c r="R625" s="348" t="s">
        <v>430</v>
      </c>
      <c r="S625" s="348">
        <v>2.5360999999999998</v>
      </c>
      <c r="T625" s="348">
        <v>10.645899999999999</v>
      </c>
      <c r="U625" s="348">
        <v>-2.1301999999999999</v>
      </c>
      <c r="V625" s="348">
        <v>4.4973000000000001</v>
      </c>
      <c r="W625" s="348">
        <v>0.42230000000000001</v>
      </c>
      <c r="X625" s="348">
        <v>20.179200000000002</v>
      </c>
      <c r="Y625" s="374"/>
      <c r="Z625" s="346">
        <v>2</v>
      </c>
      <c r="AA625" s="346">
        <v>5</v>
      </c>
      <c r="AB625" s="346">
        <v>7</v>
      </c>
      <c r="AC625" s="346">
        <v>7</v>
      </c>
      <c r="AD625" s="346">
        <v>7</v>
      </c>
      <c r="AE625" s="346">
        <v>6</v>
      </c>
      <c r="AF625" s="346">
        <v>4</v>
      </c>
      <c r="AG625" s="346">
        <v>3</v>
      </c>
      <c r="AH625" s="346">
        <v>1</v>
      </c>
      <c r="AI625" s="346" t="s">
        <v>430</v>
      </c>
      <c r="AJ625" s="346">
        <v>6</v>
      </c>
      <c r="AK625" s="346">
        <v>7</v>
      </c>
      <c r="AL625" s="346">
        <v>7</v>
      </c>
      <c r="AM625" s="346">
        <v>6</v>
      </c>
      <c r="AN625" s="346">
        <v>7</v>
      </c>
      <c r="AO625" s="373"/>
      <c r="AP625" s="348" t="s">
        <v>430</v>
      </c>
      <c r="AQ625" s="348">
        <v>21.83</v>
      </c>
      <c r="AR625" s="348">
        <v>16.63</v>
      </c>
      <c r="AS625" s="348">
        <v>9.11</v>
      </c>
      <c r="AT625" s="348">
        <v>2.35</v>
      </c>
      <c r="AU625" s="351"/>
      <c r="AV625" s="346" t="s">
        <v>430</v>
      </c>
      <c r="AW625" s="346">
        <v>2</v>
      </c>
      <c r="AX625" s="346">
        <v>3</v>
      </c>
      <c r="AY625" s="346">
        <v>3</v>
      </c>
      <c r="AZ625" s="346">
        <v>7</v>
      </c>
      <c r="BA625" s="362"/>
      <c r="BB625" s="348">
        <v>10.599857105244601</v>
      </c>
      <c r="BC625" s="375">
        <v>0.82223165439936496</v>
      </c>
      <c r="BD625" s="375">
        <v>8.9318857395815798E-2</v>
      </c>
      <c r="BE625" s="375">
        <v>0.62313903213788802</v>
      </c>
      <c r="BF625" s="374"/>
      <c r="BG625" s="348">
        <v>67.596599999999995</v>
      </c>
      <c r="BH625" s="348">
        <v>14.7019</v>
      </c>
      <c r="BI625" s="348">
        <v>10.2872</v>
      </c>
      <c r="BJ625" s="348">
        <v>7.4142999999999999</v>
      </c>
      <c r="BK625" s="373"/>
      <c r="BL625" s="372" t="s">
        <v>3509</v>
      </c>
      <c r="BM625" s="372" t="s">
        <v>3510</v>
      </c>
      <c r="BN625" s="372" t="s">
        <v>3511</v>
      </c>
      <c r="BO625" s="372" t="s">
        <v>3512</v>
      </c>
      <c r="BP625" s="372" t="s">
        <v>1035</v>
      </c>
      <c r="BQ625" s="373"/>
      <c r="BR625" s="354" t="s">
        <v>1517</v>
      </c>
    </row>
    <row r="626" spans="1:70" s="428" customFormat="1" x14ac:dyDescent="0.25">
      <c r="A626" s="345" t="s">
        <v>4081</v>
      </c>
      <c r="B626" s="373"/>
      <c r="C626" s="719">
        <v>41275</v>
      </c>
      <c r="D626" s="373"/>
      <c r="E626" s="346">
        <v>9683.18</v>
      </c>
      <c r="F626" s="373"/>
      <c r="G626" s="347">
        <v>299.34500000000003</v>
      </c>
      <c r="H626" s="374"/>
      <c r="I626" s="348" t="s">
        <v>430</v>
      </c>
      <c r="J626" s="348">
        <v>-1.6799999999999999E-2</v>
      </c>
      <c r="K626" s="348">
        <v>3.8986999999999998</v>
      </c>
      <c r="L626" s="348">
        <v>10.2522</v>
      </c>
      <c r="M626" s="348">
        <v>5.1773999999999996</v>
      </c>
      <c r="N626" s="350">
        <v>5.7698</v>
      </c>
      <c r="O626" s="348">
        <v>4.4983000000000004</v>
      </c>
      <c r="P626" s="348">
        <v>23.158999999999999</v>
      </c>
      <c r="Q626" s="348">
        <v>20.174499999999998</v>
      </c>
      <c r="R626" s="348">
        <v>16.880099999999999</v>
      </c>
      <c r="S626" s="348">
        <v>3.3871000000000002</v>
      </c>
      <c r="T626" s="348">
        <v>20.561599999999999</v>
      </c>
      <c r="U626" s="348">
        <v>4.17</v>
      </c>
      <c r="V626" s="348">
        <v>6.8832000000000004</v>
      </c>
      <c r="W626" s="348">
        <v>2.8472</v>
      </c>
      <c r="X626" s="348">
        <v>17.4207</v>
      </c>
      <c r="Y626" s="374"/>
      <c r="Z626" s="346" t="s">
        <v>430</v>
      </c>
      <c r="AA626" s="346">
        <v>3</v>
      </c>
      <c r="AB626" s="346">
        <v>4</v>
      </c>
      <c r="AC626" s="346">
        <v>5</v>
      </c>
      <c r="AD626" s="346">
        <v>6</v>
      </c>
      <c r="AE626" s="346">
        <v>5</v>
      </c>
      <c r="AF626" s="346">
        <v>5</v>
      </c>
      <c r="AG626" s="346">
        <v>1</v>
      </c>
      <c r="AH626" s="346">
        <v>2</v>
      </c>
      <c r="AI626" s="346">
        <v>1</v>
      </c>
      <c r="AJ626" s="346">
        <v>5</v>
      </c>
      <c r="AK626" s="346">
        <v>6</v>
      </c>
      <c r="AL626" s="346">
        <v>5</v>
      </c>
      <c r="AM626" s="346">
        <v>5</v>
      </c>
      <c r="AN626" s="346">
        <v>5</v>
      </c>
      <c r="AO626" s="373"/>
      <c r="AP626" s="348">
        <v>19.940000000000001</v>
      </c>
      <c r="AQ626" s="348">
        <v>22.96</v>
      </c>
      <c r="AR626" s="348">
        <v>21.05</v>
      </c>
      <c r="AS626" s="348">
        <v>12.85</v>
      </c>
      <c r="AT626" s="348">
        <v>12.81</v>
      </c>
      <c r="AU626" s="351"/>
      <c r="AV626" s="346">
        <v>1</v>
      </c>
      <c r="AW626" s="346">
        <v>1</v>
      </c>
      <c r="AX626" s="346">
        <v>1</v>
      </c>
      <c r="AY626" s="346">
        <v>2</v>
      </c>
      <c r="AZ626" s="346">
        <v>5</v>
      </c>
      <c r="BA626" s="362"/>
      <c r="BB626" s="348">
        <v>15.467698813746599</v>
      </c>
      <c r="BC626" s="375">
        <v>1.1205379904502899</v>
      </c>
      <c r="BD626" s="375">
        <v>9.1802890867143994E-2</v>
      </c>
      <c r="BE626" s="375">
        <v>1.07314355998452</v>
      </c>
      <c r="BF626" s="374"/>
      <c r="BG626" s="348">
        <v>34.734699999999997</v>
      </c>
      <c r="BH626" s="348">
        <v>17.220199999999998</v>
      </c>
      <c r="BI626" s="348">
        <v>36.5852</v>
      </c>
      <c r="BJ626" s="348">
        <v>11.459899999999999</v>
      </c>
      <c r="BK626" s="373"/>
      <c r="BL626" s="372" t="s">
        <v>3514</v>
      </c>
      <c r="BM626" s="372" t="s">
        <v>3515</v>
      </c>
      <c r="BN626" s="372" t="s">
        <v>3516</v>
      </c>
      <c r="BO626" s="372" t="s">
        <v>3517</v>
      </c>
      <c r="BP626" s="372" t="s">
        <v>3518</v>
      </c>
      <c r="BQ626" s="373"/>
      <c r="BR626" s="354" t="s">
        <v>519</v>
      </c>
    </row>
    <row r="627" spans="1:70" s="428" customFormat="1" x14ac:dyDescent="0.25">
      <c r="A627" s="345" t="s">
        <v>4082</v>
      </c>
      <c r="B627" s="373"/>
      <c r="C627" s="719">
        <v>45447</v>
      </c>
      <c r="D627" s="373"/>
      <c r="E627" s="346">
        <v>1891.51</v>
      </c>
      <c r="F627" s="373"/>
      <c r="G627" s="347">
        <v>15.305</v>
      </c>
      <c r="H627" s="374"/>
      <c r="I627" s="348">
        <v>0.4002</v>
      </c>
      <c r="J627" s="348">
        <v>0.28170000000000001</v>
      </c>
      <c r="K627" s="348">
        <v>3.8824000000000001</v>
      </c>
      <c r="L627" s="348">
        <v>12.215</v>
      </c>
      <c r="M627" s="348">
        <v>14.798999999999999</v>
      </c>
      <c r="N627" s="350">
        <v>15.0579</v>
      </c>
      <c r="O627" s="348">
        <v>13.906700000000001</v>
      </c>
      <c r="P627" s="348" t="s">
        <v>430</v>
      </c>
      <c r="Q627" s="348" t="s">
        <v>430</v>
      </c>
      <c r="R627" s="348" t="s">
        <v>430</v>
      </c>
      <c r="S627" s="348">
        <v>6.4547999999999996</v>
      </c>
      <c r="T627" s="348">
        <v>28.613399999999999</v>
      </c>
      <c r="U627" s="348">
        <v>12.511900000000001</v>
      </c>
      <c r="V627" s="348">
        <v>17.4237</v>
      </c>
      <c r="W627" s="348">
        <v>3.0848</v>
      </c>
      <c r="X627" s="348">
        <v>21.226800000000001</v>
      </c>
      <c r="Y627" s="374"/>
      <c r="Z627" s="346">
        <v>3</v>
      </c>
      <c r="AA627" s="346">
        <v>2</v>
      </c>
      <c r="AB627" s="346">
        <v>5</v>
      </c>
      <c r="AC627" s="346">
        <v>1</v>
      </c>
      <c r="AD627" s="346">
        <v>3</v>
      </c>
      <c r="AE627" s="346">
        <v>4</v>
      </c>
      <c r="AF627" s="346">
        <v>1</v>
      </c>
      <c r="AG627" s="346" t="s">
        <v>430</v>
      </c>
      <c r="AH627" s="346" t="s">
        <v>430</v>
      </c>
      <c r="AI627" s="346" t="s">
        <v>430</v>
      </c>
      <c r="AJ627" s="346">
        <v>2</v>
      </c>
      <c r="AK627" s="346">
        <v>3</v>
      </c>
      <c r="AL627" s="346">
        <v>3</v>
      </c>
      <c r="AM627" s="346">
        <v>4</v>
      </c>
      <c r="AN627" s="346">
        <v>4</v>
      </c>
      <c r="AO627" s="373"/>
      <c r="AP627" s="348" t="s">
        <v>430</v>
      </c>
      <c r="AQ627" s="348" t="s">
        <v>430</v>
      </c>
      <c r="AR627" s="348" t="s">
        <v>430</v>
      </c>
      <c r="AS627" s="348" t="s">
        <v>430</v>
      </c>
      <c r="AT627" s="348">
        <v>27.07</v>
      </c>
      <c r="AU627" s="351"/>
      <c r="AV627" s="346" t="s">
        <v>430</v>
      </c>
      <c r="AW627" s="346" t="s">
        <v>430</v>
      </c>
      <c r="AX627" s="346" t="s">
        <v>430</v>
      </c>
      <c r="AY627" s="346" t="s">
        <v>430</v>
      </c>
      <c r="AZ627" s="346">
        <v>3</v>
      </c>
      <c r="BA627" s="362"/>
      <c r="BB627" s="348">
        <v>14.211101642792</v>
      </c>
      <c r="BC627" s="375">
        <v>1.1069261822698999</v>
      </c>
      <c r="BD627" s="375">
        <v>6.3561270173754805E-2</v>
      </c>
      <c r="BE627" s="375">
        <v>1.0445974378018299</v>
      </c>
      <c r="BF627" s="374"/>
      <c r="BG627" s="348">
        <v>35.320099999999996</v>
      </c>
      <c r="BH627" s="348">
        <v>6.07341</v>
      </c>
      <c r="BI627" s="348">
        <v>47.046799999999998</v>
      </c>
      <c r="BJ627" s="348">
        <v>11.55969</v>
      </c>
      <c r="BK627" s="373"/>
      <c r="BL627" s="372" t="s">
        <v>3520</v>
      </c>
      <c r="BM627" s="372" t="s">
        <v>1348</v>
      </c>
      <c r="BN627" s="372" t="s">
        <v>3521</v>
      </c>
      <c r="BO627" s="372" t="s">
        <v>3522</v>
      </c>
      <c r="BP627" s="372" t="s">
        <v>3523</v>
      </c>
      <c r="BQ627" s="373"/>
      <c r="BR627" s="354" t="s">
        <v>555</v>
      </c>
    </row>
    <row r="628" spans="1:70" s="428" customFormat="1" ht="11" x14ac:dyDescent="0.3">
      <c r="A628" s="841" t="s">
        <v>4083</v>
      </c>
      <c r="B628" s="842"/>
      <c r="C628" s="843">
        <v>45472</v>
      </c>
      <c r="D628" s="842"/>
      <c r="E628" s="844">
        <v>1538.94</v>
      </c>
      <c r="F628" s="842"/>
      <c r="G628" s="845">
        <v>11.662000000000001</v>
      </c>
      <c r="H628" s="847"/>
      <c r="I628" s="846">
        <v>0.37009999999999998</v>
      </c>
      <c r="J628" s="846">
        <v>0.40460000000000002</v>
      </c>
      <c r="K628" s="846">
        <v>4.1622000000000003</v>
      </c>
      <c r="L628" s="846">
        <v>12.1023</v>
      </c>
      <c r="M628" s="846">
        <v>19.267700000000001</v>
      </c>
      <c r="N628" s="848">
        <v>20.0288</v>
      </c>
      <c r="O628" s="846">
        <v>7.3750999999999998</v>
      </c>
      <c r="P628" s="846" t="s">
        <v>430</v>
      </c>
      <c r="Q628" s="846" t="s">
        <v>430</v>
      </c>
      <c r="R628" s="846" t="s">
        <v>430</v>
      </c>
      <c r="S628" s="846">
        <v>6.5023</v>
      </c>
      <c r="T628" s="846">
        <v>33.067100000000003</v>
      </c>
      <c r="U628" s="846">
        <v>13.6869</v>
      </c>
      <c r="V628" s="846">
        <v>19.831499999999998</v>
      </c>
      <c r="W628" s="846">
        <v>4.274</v>
      </c>
      <c r="X628" s="846">
        <v>7.4401000000000002</v>
      </c>
      <c r="Y628" s="847"/>
      <c r="Z628" s="844">
        <v>4</v>
      </c>
      <c r="AA628" s="844">
        <v>1</v>
      </c>
      <c r="AB628" s="844">
        <v>3</v>
      </c>
      <c r="AC628" s="844">
        <v>2</v>
      </c>
      <c r="AD628" s="844">
        <v>1</v>
      </c>
      <c r="AE628" s="844">
        <v>2</v>
      </c>
      <c r="AF628" s="844">
        <v>3</v>
      </c>
      <c r="AG628" s="844" t="s">
        <v>430</v>
      </c>
      <c r="AH628" s="844" t="s">
        <v>430</v>
      </c>
      <c r="AI628" s="844" t="s">
        <v>430</v>
      </c>
      <c r="AJ628" s="844">
        <v>1</v>
      </c>
      <c r="AK628" s="844">
        <v>1</v>
      </c>
      <c r="AL628" s="844">
        <v>2</v>
      </c>
      <c r="AM628" s="844">
        <v>2</v>
      </c>
      <c r="AN628" s="844">
        <v>2</v>
      </c>
      <c r="AO628" s="842"/>
      <c r="AP628" s="846" t="s">
        <v>430</v>
      </c>
      <c r="AQ628" s="846" t="s">
        <v>430</v>
      </c>
      <c r="AR628" s="846" t="s">
        <v>430</v>
      </c>
      <c r="AS628" s="846" t="s">
        <v>430</v>
      </c>
      <c r="AT628" s="846">
        <v>32.75</v>
      </c>
      <c r="AU628" s="849"/>
      <c r="AV628" s="844" t="s">
        <v>430</v>
      </c>
      <c r="AW628" s="844" t="s">
        <v>430</v>
      </c>
      <c r="AX628" s="844" t="s">
        <v>430</v>
      </c>
      <c r="AY628" s="844" t="s">
        <v>430</v>
      </c>
      <c r="AZ628" s="844">
        <v>1</v>
      </c>
      <c r="BA628" s="851"/>
      <c r="BB628" s="846">
        <v>15.250347372436201</v>
      </c>
      <c r="BC628" s="852">
        <v>1.12505110238263</v>
      </c>
      <c r="BD628" s="852">
        <v>1.7330298361800799E-2</v>
      </c>
      <c r="BE628" s="852">
        <v>0.47733723806649803</v>
      </c>
      <c r="BF628" s="847"/>
      <c r="BG628" s="846">
        <v>8.4266000000000005</v>
      </c>
      <c r="BH628" s="846">
        <v>29.188600000000001</v>
      </c>
      <c r="BI628" s="846">
        <v>58.699300000000001</v>
      </c>
      <c r="BJ628" s="846">
        <v>3.6855000000000002</v>
      </c>
      <c r="BK628" s="842"/>
      <c r="BL628" s="855" t="s">
        <v>3525</v>
      </c>
      <c r="BM628" s="855" t="s">
        <v>3526</v>
      </c>
      <c r="BN628" s="855" t="s">
        <v>3527</v>
      </c>
      <c r="BO628" s="855" t="s">
        <v>3528</v>
      </c>
      <c r="BP628" s="855" t="s">
        <v>3529</v>
      </c>
      <c r="BQ628" s="842"/>
      <c r="BR628" s="856" t="s">
        <v>611</v>
      </c>
    </row>
    <row r="629" spans="1:70" s="428" customFormat="1" x14ac:dyDescent="0.25">
      <c r="A629" s="345" t="s">
        <v>4084</v>
      </c>
      <c r="B629" s="373"/>
      <c r="C629" s="719">
        <v>44127</v>
      </c>
      <c r="D629" s="373"/>
      <c r="E629" s="346">
        <v>1249.4000000000001</v>
      </c>
      <c r="F629" s="373"/>
      <c r="G629" s="347">
        <v>31.2</v>
      </c>
      <c r="H629" s="374"/>
      <c r="I629" s="348">
        <v>1.1345000000000001</v>
      </c>
      <c r="J629" s="348">
        <v>-0.66859999999999997</v>
      </c>
      <c r="K629" s="348">
        <v>2.5977999999999999</v>
      </c>
      <c r="L629" s="348">
        <v>10.4816</v>
      </c>
      <c r="M629" s="348">
        <v>10.247299999999999</v>
      </c>
      <c r="N629" s="350">
        <v>16.941500000000001</v>
      </c>
      <c r="O629" s="348">
        <v>11.027699999999999</v>
      </c>
      <c r="P629" s="348">
        <v>21.192799999999998</v>
      </c>
      <c r="Q629" s="348">
        <v>16.091899999999999</v>
      </c>
      <c r="R629" s="348" t="s">
        <v>430</v>
      </c>
      <c r="S629" s="348">
        <v>3.6200999999999999</v>
      </c>
      <c r="T629" s="348">
        <v>23.760400000000001</v>
      </c>
      <c r="U629" s="348">
        <v>8.2205999999999992</v>
      </c>
      <c r="V629" s="348">
        <v>17.469899999999999</v>
      </c>
      <c r="W629" s="348">
        <v>1.8942000000000001</v>
      </c>
      <c r="X629" s="348">
        <v>21.5413</v>
      </c>
      <c r="Y629" s="374"/>
      <c r="Z629" s="346">
        <v>1</v>
      </c>
      <c r="AA629" s="346">
        <v>6</v>
      </c>
      <c r="AB629" s="346">
        <v>6</v>
      </c>
      <c r="AC629" s="346">
        <v>4</v>
      </c>
      <c r="AD629" s="346">
        <v>4</v>
      </c>
      <c r="AE629" s="346">
        <v>3</v>
      </c>
      <c r="AF629" s="346">
        <v>2</v>
      </c>
      <c r="AG629" s="346">
        <v>2</v>
      </c>
      <c r="AH629" s="346">
        <v>3</v>
      </c>
      <c r="AI629" s="346" t="s">
        <v>430</v>
      </c>
      <c r="AJ629" s="346">
        <v>4</v>
      </c>
      <c r="AK629" s="346">
        <v>5</v>
      </c>
      <c r="AL629" s="346">
        <v>4</v>
      </c>
      <c r="AM629" s="346">
        <v>3</v>
      </c>
      <c r="AN629" s="346">
        <v>6</v>
      </c>
      <c r="AO629" s="373"/>
      <c r="AP629" s="348" t="s">
        <v>430</v>
      </c>
      <c r="AQ629" s="348" t="s">
        <v>430</v>
      </c>
      <c r="AR629" s="348">
        <v>18.36</v>
      </c>
      <c r="AS629" s="348">
        <v>17.059999999999999</v>
      </c>
      <c r="AT629" s="348">
        <v>20.92</v>
      </c>
      <c r="AU629" s="351"/>
      <c r="AV629" s="346" t="s">
        <v>430</v>
      </c>
      <c r="AW629" s="346" t="s">
        <v>430</v>
      </c>
      <c r="AX629" s="346">
        <v>2</v>
      </c>
      <c r="AY629" s="346">
        <v>1</v>
      </c>
      <c r="AZ629" s="346">
        <v>4</v>
      </c>
      <c r="BA629" s="362"/>
      <c r="BB629" s="348">
        <v>12.657769655780401</v>
      </c>
      <c r="BC629" s="375">
        <v>0.99984912739510301</v>
      </c>
      <c r="BD629" s="375">
        <v>9.2761792024811898E-2</v>
      </c>
      <c r="BE629" s="375">
        <v>0.80750205102550698</v>
      </c>
      <c r="BF629" s="374"/>
      <c r="BG629" s="348">
        <v>42.826099999999997</v>
      </c>
      <c r="BH629" s="348">
        <v>14.617100000000001</v>
      </c>
      <c r="BI629" s="348">
        <v>34.495600000000003</v>
      </c>
      <c r="BJ629" s="348">
        <v>8.0611999999999995</v>
      </c>
      <c r="BK629" s="373"/>
      <c r="BL629" s="372" t="s">
        <v>3531</v>
      </c>
      <c r="BM629" s="372" t="s">
        <v>3532</v>
      </c>
      <c r="BN629" s="372" t="s">
        <v>3533</v>
      </c>
      <c r="BO629" s="372" t="s">
        <v>3534</v>
      </c>
      <c r="BP629" s="372" t="s">
        <v>3535</v>
      </c>
      <c r="BQ629" s="373"/>
      <c r="BR629" s="354" t="s">
        <v>463</v>
      </c>
    </row>
    <row r="630" spans="1:70" s="428" customFormat="1" x14ac:dyDescent="0.25">
      <c r="A630" s="345" t="s">
        <v>4085</v>
      </c>
      <c r="B630" s="373"/>
      <c r="C630" s="719">
        <v>45449</v>
      </c>
      <c r="D630" s="373"/>
      <c r="E630" s="346">
        <v>124.61</v>
      </c>
      <c r="F630" s="373"/>
      <c r="G630" s="347">
        <v>9.11</v>
      </c>
      <c r="H630" s="374"/>
      <c r="I630" s="348">
        <v>0</v>
      </c>
      <c r="J630" s="348">
        <v>-0.32819999999999999</v>
      </c>
      <c r="K630" s="348">
        <v>4.2333999999999996</v>
      </c>
      <c r="L630" s="348">
        <v>7.6832000000000003</v>
      </c>
      <c r="M630" s="348">
        <v>6.9249000000000001</v>
      </c>
      <c r="N630" s="350">
        <v>0.33040000000000003</v>
      </c>
      <c r="O630" s="348">
        <v>-5.0743</v>
      </c>
      <c r="P630" s="348" t="s">
        <v>430</v>
      </c>
      <c r="Q630" s="348" t="s">
        <v>430</v>
      </c>
      <c r="R630" s="348" t="s">
        <v>430</v>
      </c>
      <c r="S630" s="348">
        <v>1.6740999999999999</v>
      </c>
      <c r="T630" s="348">
        <v>23.777200000000001</v>
      </c>
      <c r="U630" s="348">
        <v>3.7585000000000002</v>
      </c>
      <c r="V630" s="348">
        <v>3.7585000000000002</v>
      </c>
      <c r="W630" s="348">
        <v>5.1962999999999999</v>
      </c>
      <c r="X630" s="348">
        <v>-4.1383000000000001</v>
      </c>
      <c r="Y630" s="374"/>
      <c r="Z630" s="346">
        <v>6</v>
      </c>
      <c r="AA630" s="346">
        <v>4</v>
      </c>
      <c r="AB630" s="346">
        <v>2</v>
      </c>
      <c r="AC630" s="346">
        <v>6</v>
      </c>
      <c r="AD630" s="346">
        <v>5</v>
      </c>
      <c r="AE630" s="346">
        <v>7</v>
      </c>
      <c r="AF630" s="346">
        <v>6</v>
      </c>
      <c r="AG630" s="346" t="s">
        <v>430</v>
      </c>
      <c r="AH630" s="346" t="s">
        <v>430</v>
      </c>
      <c r="AI630" s="346" t="s">
        <v>430</v>
      </c>
      <c r="AJ630" s="346">
        <v>7</v>
      </c>
      <c r="AK630" s="346">
        <v>4</v>
      </c>
      <c r="AL630" s="346">
        <v>6</v>
      </c>
      <c r="AM630" s="346">
        <v>7</v>
      </c>
      <c r="AN630" s="346">
        <v>1</v>
      </c>
      <c r="AO630" s="373"/>
      <c r="AP630" s="348" t="s">
        <v>430</v>
      </c>
      <c r="AQ630" s="348" t="s">
        <v>430</v>
      </c>
      <c r="AR630" s="348" t="s">
        <v>430</v>
      </c>
      <c r="AS630" s="348" t="s">
        <v>430</v>
      </c>
      <c r="AT630" s="348">
        <v>11.41</v>
      </c>
      <c r="AU630" s="351"/>
      <c r="AV630" s="346" t="s">
        <v>430</v>
      </c>
      <c r="AW630" s="346" t="s">
        <v>430</v>
      </c>
      <c r="AX630" s="346" t="s">
        <v>430</v>
      </c>
      <c r="AY630" s="346" t="s">
        <v>430</v>
      </c>
      <c r="AZ630" s="346">
        <v>6</v>
      </c>
      <c r="BA630" s="362"/>
      <c r="BB630" s="348">
        <v>19.004554733844699</v>
      </c>
      <c r="BC630" s="375">
        <v>1.28677556424116</v>
      </c>
      <c r="BD630" s="375">
        <v>-4.2555550376449203E-2</v>
      </c>
      <c r="BE630" s="375">
        <v>-0.67848508453321399</v>
      </c>
      <c r="BF630" s="374"/>
      <c r="BG630" s="348">
        <v>12.8262</v>
      </c>
      <c r="BH630" s="348">
        <v>11.3919</v>
      </c>
      <c r="BI630" s="348">
        <v>74.880799999999994</v>
      </c>
      <c r="BJ630" s="348">
        <v>0.90110000000000001</v>
      </c>
      <c r="BK630" s="373"/>
      <c r="BL630" s="372" t="s">
        <v>3537</v>
      </c>
      <c r="BM630" s="372" t="s">
        <v>3538</v>
      </c>
      <c r="BN630" s="372" t="s">
        <v>3539</v>
      </c>
      <c r="BO630" s="372" t="s">
        <v>3540</v>
      </c>
      <c r="BP630" s="372" t="s">
        <v>3541</v>
      </c>
      <c r="BQ630" s="373"/>
      <c r="BR630" s="354" t="s">
        <v>443</v>
      </c>
    </row>
    <row r="631" spans="1:70" s="428" customFormat="1" x14ac:dyDescent="0.25">
      <c r="A631" s="345" t="s">
        <v>4086</v>
      </c>
      <c r="B631" s="373"/>
      <c r="C631" s="719">
        <v>45883</v>
      </c>
      <c r="D631" s="373"/>
      <c r="E631" s="346">
        <v>88.43</v>
      </c>
      <c r="F631" s="373"/>
      <c r="G631" s="347">
        <v>12.2715</v>
      </c>
      <c r="H631" s="374"/>
      <c r="I631" s="348">
        <v>0.14199999999999999</v>
      </c>
      <c r="J631" s="348">
        <v>-1.2902</v>
      </c>
      <c r="K631" s="348">
        <v>5.9935</v>
      </c>
      <c r="L631" s="348">
        <v>10.682700000000001</v>
      </c>
      <c r="M631" s="348">
        <v>17.71</v>
      </c>
      <c r="N631" s="350">
        <v>22.3094</v>
      </c>
      <c r="O631" s="348" t="s">
        <v>430</v>
      </c>
      <c r="P631" s="348" t="s">
        <v>430</v>
      </c>
      <c r="Q631" s="348" t="s">
        <v>430</v>
      </c>
      <c r="R631" s="348" t="s">
        <v>430</v>
      </c>
      <c r="S631" s="348">
        <v>5.4813999999999998</v>
      </c>
      <c r="T631" s="348">
        <v>30.744</v>
      </c>
      <c r="U631" s="348">
        <v>14.718</v>
      </c>
      <c r="V631" s="348">
        <v>20.758700000000001</v>
      </c>
      <c r="W631" s="348">
        <v>3.6716000000000002</v>
      </c>
      <c r="X631" s="348">
        <v>22.3094</v>
      </c>
      <c r="Y631" s="374"/>
      <c r="Z631" s="346">
        <v>5</v>
      </c>
      <c r="AA631" s="346">
        <v>7</v>
      </c>
      <c r="AB631" s="346">
        <v>1</v>
      </c>
      <c r="AC631" s="346">
        <v>3</v>
      </c>
      <c r="AD631" s="346">
        <v>2</v>
      </c>
      <c r="AE631" s="346">
        <v>1</v>
      </c>
      <c r="AF631" s="346" t="s">
        <v>430</v>
      </c>
      <c r="AG631" s="346" t="s">
        <v>430</v>
      </c>
      <c r="AH631" s="346" t="s">
        <v>430</v>
      </c>
      <c r="AI631" s="346" t="s">
        <v>430</v>
      </c>
      <c r="AJ631" s="346">
        <v>3</v>
      </c>
      <c r="AK631" s="346">
        <v>2</v>
      </c>
      <c r="AL631" s="346">
        <v>1</v>
      </c>
      <c r="AM631" s="346">
        <v>1</v>
      </c>
      <c r="AN631" s="346">
        <v>3</v>
      </c>
      <c r="AO631" s="373"/>
      <c r="AP631" s="348" t="s">
        <v>430</v>
      </c>
      <c r="AQ631" s="348" t="s">
        <v>430</v>
      </c>
      <c r="AR631" s="348" t="s">
        <v>430</v>
      </c>
      <c r="AS631" s="348" t="s">
        <v>430</v>
      </c>
      <c r="AT631" s="348">
        <v>29.94</v>
      </c>
      <c r="AU631" s="351"/>
      <c r="AV631" s="346" t="s">
        <v>430</v>
      </c>
      <c r="AW631" s="346" t="s">
        <v>430</v>
      </c>
      <c r="AX631" s="346" t="s">
        <v>430</v>
      </c>
      <c r="AY631" s="346" t="s">
        <v>430</v>
      </c>
      <c r="AZ631" s="346">
        <v>2</v>
      </c>
      <c r="BA631" s="362"/>
      <c r="BB631" s="348">
        <v>16.0615635933455</v>
      </c>
      <c r="BC631" s="375">
        <v>0.94219294971342704</v>
      </c>
      <c r="BD631" s="375">
        <v>6.7257349695454896E-2</v>
      </c>
      <c r="BE631" s="375">
        <v>1.3461642488835199</v>
      </c>
      <c r="BF631" s="374"/>
      <c r="BG631" s="348">
        <v>31.543299999999999</v>
      </c>
      <c r="BH631" s="348">
        <v>10.564500000000001</v>
      </c>
      <c r="BI631" s="348">
        <v>53.688499999999998</v>
      </c>
      <c r="BJ631" s="348">
        <v>4.2037000000000004</v>
      </c>
      <c r="BK631" s="373"/>
      <c r="BL631" s="372" t="s">
        <v>3543</v>
      </c>
      <c r="BM631" s="372" t="s">
        <v>3544</v>
      </c>
      <c r="BN631" s="372" t="s">
        <v>3545</v>
      </c>
      <c r="BO631" s="372" t="s">
        <v>3546</v>
      </c>
      <c r="BP631" s="372" t="s">
        <v>3547</v>
      </c>
      <c r="BQ631" s="373"/>
      <c r="BR631" s="354" t="s">
        <v>476</v>
      </c>
    </row>
    <row r="632" spans="1:70" s="428" customFormat="1" x14ac:dyDescent="0.25">
      <c r="A632" s="884" t="s">
        <v>93</v>
      </c>
      <c r="B632" s="402"/>
      <c r="C632" s="724"/>
      <c r="D632" s="402"/>
      <c r="E632" s="403"/>
      <c r="F632" s="402"/>
      <c r="G632" s="404"/>
      <c r="H632" s="406"/>
      <c r="I632" s="405">
        <v>0.44069999999999998</v>
      </c>
      <c r="J632" s="405">
        <v>-0.31890000000000002</v>
      </c>
      <c r="K632" s="405">
        <v>3.7208000000000001</v>
      </c>
      <c r="L632" s="405">
        <v>9.5871999999999993</v>
      </c>
      <c r="M632" s="405">
        <v>10.373699999999999</v>
      </c>
      <c r="N632" s="407">
        <v>12.007300000000001</v>
      </c>
      <c r="O632" s="405">
        <v>6.0467000000000004</v>
      </c>
      <c r="P632" s="405">
        <v>20.497399999999999</v>
      </c>
      <c r="Q632" s="405">
        <v>18.955300000000001</v>
      </c>
      <c r="R632" s="405">
        <v>16.880099999999999</v>
      </c>
      <c r="S632" s="405">
        <v>4.2366000000000001</v>
      </c>
      <c r="T632" s="405">
        <v>24.4528</v>
      </c>
      <c r="U632" s="405">
        <v>7.8479999999999999</v>
      </c>
      <c r="V632" s="405">
        <v>12.946099999999999</v>
      </c>
      <c r="W632" s="405">
        <v>3.0558000000000001</v>
      </c>
      <c r="X632" s="405">
        <v>15.139900000000001</v>
      </c>
      <c r="Y632" s="406"/>
      <c r="Z632" s="403">
        <v>6</v>
      </c>
      <c r="AA632" s="403">
        <v>7</v>
      </c>
      <c r="AB632" s="403">
        <v>7</v>
      </c>
      <c r="AC632" s="403">
        <v>7</v>
      </c>
      <c r="AD632" s="403">
        <v>7</v>
      </c>
      <c r="AE632" s="403">
        <v>7</v>
      </c>
      <c r="AF632" s="403">
        <v>6</v>
      </c>
      <c r="AG632" s="403">
        <v>3</v>
      </c>
      <c r="AH632" s="403">
        <v>3</v>
      </c>
      <c r="AI632" s="403">
        <v>1</v>
      </c>
      <c r="AJ632" s="403">
        <v>7</v>
      </c>
      <c r="AK632" s="403">
        <v>7</v>
      </c>
      <c r="AL632" s="403">
        <v>7</v>
      </c>
      <c r="AM632" s="403">
        <v>7</v>
      </c>
      <c r="AN632" s="403">
        <v>7</v>
      </c>
      <c r="AO632" s="402"/>
      <c r="AP632" s="405">
        <v>19.940000000000001</v>
      </c>
      <c r="AQ632" s="405">
        <v>22.395</v>
      </c>
      <c r="AR632" s="405">
        <v>18.68</v>
      </c>
      <c r="AS632" s="405">
        <v>13.0066666666667</v>
      </c>
      <c r="AT632" s="405">
        <v>19.6071428571429</v>
      </c>
      <c r="AU632" s="408"/>
      <c r="AV632" s="403">
        <v>1</v>
      </c>
      <c r="AW632" s="403">
        <v>2</v>
      </c>
      <c r="AX632" s="403">
        <v>3</v>
      </c>
      <c r="AY632" s="403">
        <v>3</v>
      </c>
      <c r="AZ632" s="403">
        <v>7</v>
      </c>
      <c r="BA632" s="409"/>
      <c r="BB632" s="405"/>
      <c r="BC632" s="410"/>
      <c r="BD632" s="410"/>
      <c r="BE632" s="410"/>
      <c r="BF632" s="406"/>
      <c r="BG632" s="405"/>
      <c r="BH632" s="405"/>
      <c r="BI632" s="405"/>
      <c r="BJ632" s="405"/>
      <c r="BK632" s="402"/>
      <c r="BL632" s="401"/>
      <c r="BM632" s="401"/>
      <c r="BN632" s="401"/>
      <c r="BO632" s="401"/>
      <c r="BP632" s="401"/>
      <c r="BQ632" s="402"/>
      <c r="BR632" s="411"/>
    </row>
    <row r="633" spans="1:70" s="428" customFormat="1" x14ac:dyDescent="0.25">
      <c r="A633" s="885" t="s">
        <v>94</v>
      </c>
      <c r="B633" s="373"/>
      <c r="C633" s="719"/>
      <c r="D633" s="373"/>
      <c r="E633" s="346"/>
      <c r="F633" s="373"/>
      <c r="G633" s="347"/>
      <c r="H633" s="374"/>
      <c r="I633" s="348">
        <v>1.1345000000000001</v>
      </c>
      <c r="J633" s="348">
        <v>0.40460000000000002</v>
      </c>
      <c r="K633" s="348">
        <v>5.9935</v>
      </c>
      <c r="L633" s="348">
        <v>12.215</v>
      </c>
      <c r="M633" s="348">
        <v>19.267700000000001</v>
      </c>
      <c r="N633" s="350">
        <v>22.3094</v>
      </c>
      <c r="O633" s="348">
        <v>13.906700000000001</v>
      </c>
      <c r="P633" s="348">
        <v>23.158999999999999</v>
      </c>
      <c r="Q633" s="348">
        <v>20.599399999999999</v>
      </c>
      <c r="R633" s="348">
        <v>16.880099999999999</v>
      </c>
      <c r="S633" s="348">
        <v>6.5023</v>
      </c>
      <c r="T633" s="348">
        <v>33.067100000000003</v>
      </c>
      <c r="U633" s="348">
        <v>14.718</v>
      </c>
      <c r="V633" s="348">
        <v>20.758700000000001</v>
      </c>
      <c r="W633" s="348">
        <v>5.1962999999999999</v>
      </c>
      <c r="X633" s="348">
        <v>22.3094</v>
      </c>
      <c r="Y633" s="374"/>
      <c r="Z633" s="346"/>
      <c r="AA633" s="346"/>
      <c r="AB633" s="346"/>
      <c r="AC633" s="346"/>
      <c r="AD633" s="346"/>
      <c r="AE633" s="346"/>
      <c r="AF633" s="346"/>
      <c r="AG633" s="346"/>
      <c r="AH633" s="346"/>
      <c r="AI633" s="346"/>
      <c r="AJ633" s="346"/>
      <c r="AK633" s="346"/>
      <c r="AL633" s="346"/>
      <c r="AM633" s="346"/>
      <c r="AN633" s="346"/>
      <c r="AO633" s="373"/>
      <c r="AP633" s="348">
        <v>19.940000000000001</v>
      </c>
      <c r="AQ633" s="348">
        <v>22.96</v>
      </c>
      <c r="AR633" s="348">
        <v>21.05</v>
      </c>
      <c r="AS633" s="348">
        <v>17.059999999999999</v>
      </c>
      <c r="AT633" s="348">
        <v>32.75</v>
      </c>
      <c r="AU633" s="351"/>
      <c r="AV633" s="346"/>
      <c r="AW633" s="346"/>
      <c r="AX633" s="346"/>
      <c r="AY633" s="346"/>
      <c r="AZ633" s="346"/>
      <c r="BA633" s="362"/>
      <c r="BB633" s="348"/>
      <c r="BC633" s="375"/>
      <c r="BD633" s="375"/>
      <c r="BE633" s="375"/>
      <c r="BF633" s="374"/>
      <c r="BG633" s="348"/>
      <c r="BH633" s="348"/>
      <c r="BI633" s="348"/>
      <c r="BJ633" s="348"/>
      <c r="BK633" s="373"/>
      <c r="BL633" s="372"/>
      <c r="BM633" s="372"/>
      <c r="BN633" s="372"/>
      <c r="BO633" s="372"/>
      <c r="BP633" s="372"/>
      <c r="BQ633" s="373"/>
      <c r="BR633" s="354"/>
    </row>
    <row r="634" spans="1:70" s="428" customFormat="1" x14ac:dyDescent="0.25">
      <c r="A634" s="885" t="s">
        <v>95</v>
      </c>
      <c r="B634" s="373"/>
      <c r="C634" s="719"/>
      <c r="D634" s="373"/>
      <c r="E634" s="346"/>
      <c r="F634" s="373"/>
      <c r="G634" s="347"/>
      <c r="H634" s="374"/>
      <c r="I634" s="348">
        <v>0</v>
      </c>
      <c r="J634" s="348">
        <v>-1.2902</v>
      </c>
      <c r="K634" s="348">
        <v>1.2776000000000001</v>
      </c>
      <c r="L634" s="348">
        <v>3.6932999999999998</v>
      </c>
      <c r="M634" s="348">
        <v>-1.5104</v>
      </c>
      <c r="N634" s="350">
        <v>0.33040000000000003</v>
      </c>
      <c r="O634" s="348">
        <v>-5.0743</v>
      </c>
      <c r="P634" s="348">
        <v>17.1403</v>
      </c>
      <c r="Q634" s="348">
        <v>16.091899999999999</v>
      </c>
      <c r="R634" s="348">
        <v>16.880099999999999</v>
      </c>
      <c r="S634" s="348">
        <v>1.6740999999999999</v>
      </c>
      <c r="T634" s="348">
        <v>10.645899999999999</v>
      </c>
      <c r="U634" s="348">
        <v>-2.1301999999999999</v>
      </c>
      <c r="V634" s="348">
        <v>3.7585000000000002</v>
      </c>
      <c r="W634" s="348">
        <v>0.42230000000000001</v>
      </c>
      <c r="X634" s="348">
        <v>-4.1383000000000001</v>
      </c>
      <c r="Y634" s="374"/>
      <c r="Z634" s="346"/>
      <c r="AA634" s="346"/>
      <c r="AB634" s="346"/>
      <c r="AC634" s="346"/>
      <c r="AD634" s="346"/>
      <c r="AE634" s="346"/>
      <c r="AF634" s="346"/>
      <c r="AG634" s="346"/>
      <c r="AH634" s="346"/>
      <c r="AI634" s="346"/>
      <c r="AJ634" s="346"/>
      <c r="AK634" s="346"/>
      <c r="AL634" s="346"/>
      <c r="AM634" s="346"/>
      <c r="AN634" s="346"/>
      <c r="AO634" s="373"/>
      <c r="AP634" s="348">
        <v>19.940000000000001</v>
      </c>
      <c r="AQ634" s="348">
        <v>21.83</v>
      </c>
      <c r="AR634" s="348">
        <v>16.63</v>
      </c>
      <c r="AS634" s="348">
        <v>9.11</v>
      </c>
      <c r="AT634" s="348">
        <v>2.35</v>
      </c>
      <c r="AU634" s="351"/>
      <c r="AV634" s="346"/>
      <c r="AW634" s="346"/>
      <c r="AX634" s="346"/>
      <c r="AY634" s="346"/>
      <c r="AZ634" s="346"/>
      <c r="BA634" s="362"/>
      <c r="BB634" s="348"/>
      <c r="BC634" s="375"/>
      <c r="BD634" s="375"/>
      <c r="BE634" s="375"/>
      <c r="BF634" s="374"/>
      <c r="BG634" s="348"/>
      <c r="BH634" s="348"/>
      <c r="BI634" s="348"/>
      <c r="BJ634" s="348"/>
      <c r="BK634" s="373"/>
      <c r="BL634" s="372"/>
      <c r="BM634" s="372"/>
      <c r="BN634" s="372"/>
      <c r="BO634" s="372"/>
      <c r="BP634" s="372"/>
      <c r="BQ634" s="373"/>
      <c r="BR634" s="354"/>
    </row>
    <row r="635" spans="1:70" s="428" customFormat="1" x14ac:dyDescent="0.25">
      <c r="A635" s="886" t="s">
        <v>96</v>
      </c>
      <c r="B635" s="413"/>
      <c r="C635" s="725"/>
      <c r="D635" s="413"/>
      <c r="E635" s="414"/>
      <c r="F635" s="413"/>
      <c r="G635" s="415"/>
      <c r="H635" s="417"/>
      <c r="I635" s="416">
        <v>0.38514999999999999</v>
      </c>
      <c r="J635" s="416">
        <v>-0.32819999999999999</v>
      </c>
      <c r="K635" s="416">
        <v>3.8986999999999998</v>
      </c>
      <c r="L635" s="416">
        <v>10.4816</v>
      </c>
      <c r="M635" s="416">
        <v>10.247299999999999</v>
      </c>
      <c r="N635" s="418">
        <v>15.0579</v>
      </c>
      <c r="O635" s="416">
        <v>5.9607999999999999</v>
      </c>
      <c r="P635" s="416">
        <v>21.192799999999998</v>
      </c>
      <c r="Q635" s="416">
        <v>20.174499999999998</v>
      </c>
      <c r="R635" s="416">
        <v>16.880099999999999</v>
      </c>
      <c r="S635" s="416">
        <v>3.6200999999999999</v>
      </c>
      <c r="T635" s="416">
        <v>23.777200000000001</v>
      </c>
      <c r="U635" s="416">
        <v>8.2205999999999992</v>
      </c>
      <c r="V635" s="416">
        <v>17.4237</v>
      </c>
      <c r="W635" s="416">
        <v>3.0848</v>
      </c>
      <c r="X635" s="416">
        <v>20.179200000000002</v>
      </c>
      <c r="Y635" s="417"/>
      <c r="Z635" s="414"/>
      <c r="AA635" s="414"/>
      <c r="AB635" s="414"/>
      <c r="AC635" s="414"/>
      <c r="AD635" s="414"/>
      <c r="AE635" s="414"/>
      <c r="AF635" s="414"/>
      <c r="AG635" s="414"/>
      <c r="AH635" s="414"/>
      <c r="AI635" s="414"/>
      <c r="AJ635" s="414"/>
      <c r="AK635" s="414"/>
      <c r="AL635" s="414"/>
      <c r="AM635" s="414"/>
      <c r="AN635" s="414"/>
      <c r="AO635" s="413"/>
      <c r="AP635" s="416">
        <v>19.940000000000001</v>
      </c>
      <c r="AQ635" s="416">
        <v>22.4</v>
      </c>
      <c r="AR635" s="416">
        <v>18.36</v>
      </c>
      <c r="AS635" s="416">
        <v>12.85</v>
      </c>
      <c r="AT635" s="416">
        <v>20.92</v>
      </c>
      <c r="AU635" s="419"/>
      <c r="AV635" s="414"/>
      <c r="AW635" s="414"/>
      <c r="AX635" s="414"/>
      <c r="AY635" s="414"/>
      <c r="AZ635" s="414"/>
      <c r="BA635" s="420"/>
      <c r="BB635" s="416"/>
      <c r="BC635" s="421"/>
      <c r="BD635" s="421"/>
      <c r="BE635" s="421"/>
      <c r="BF635" s="417"/>
      <c r="BG635" s="416"/>
      <c r="BH635" s="416"/>
      <c r="BI635" s="416"/>
      <c r="BJ635" s="416"/>
      <c r="BK635" s="413"/>
      <c r="BL635" s="412"/>
      <c r="BM635" s="412"/>
      <c r="BN635" s="412"/>
      <c r="BO635" s="412"/>
      <c r="BP635" s="412"/>
      <c r="BQ635" s="413"/>
      <c r="BR635" s="422"/>
    </row>
    <row r="636" spans="1:70" s="428" customFormat="1" ht="14.5" customHeight="1" x14ac:dyDescent="0.35">
      <c r="A636" s="873" t="s">
        <v>4087</v>
      </c>
      <c r="B636" s="861"/>
      <c r="C636" s="862"/>
      <c r="D636" s="861"/>
      <c r="E636" s="863"/>
      <c r="F636" s="861"/>
      <c r="G636" s="864"/>
      <c r="H636" s="866"/>
      <c r="I636" s="865"/>
      <c r="J636" s="865"/>
      <c r="K636" s="865"/>
      <c r="L636" s="865"/>
      <c r="M636" s="865"/>
      <c r="N636" s="867"/>
      <c r="O636" s="865"/>
      <c r="P636" s="865"/>
      <c r="Q636" s="865"/>
      <c r="R636" s="865"/>
      <c r="S636" s="865"/>
      <c r="T636" s="865"/>
      <c r="U636" s="865"/>
      <c r="V636" s="865"/>
      <c r="W636" s="865"/>
      <c r="X636" s="865"/>
      <c r="Y636" s="866"/>
      <c r="Z636" s="863"/>
      <c r="AA636" s="863"/>
      <c r="AB636" s="863"/>
      <c r="AC636" s="863"/>
      <c r="AD636" s="863"/>
      <c r="AE636" s="863"/>
      <c r="AF636" s="863"/>
      <c r="AG636" s="863"/>
      <c r="AH636" s="863"/>
      <c r="AI636" s="863"/>
      <c r="AJ636" s="863"/>
      <c r="AK636" s="863"/>
      <c r="AL636" s="863"/>
      <c r="AM636" s="863"/>
      <c r="AN636" s="863"/>
      <c r="AO636" s="861"/>
      <c r="AP636" s="865"/>
      <c r="AQ636" s="865"/>
      <c r="AR636" s="865"/>
      <c r="AS636" s="865"/>
      <c r="AT636" s="865"/>
      <c r="AU636" s="868"/>
      <c r="AV636" s="863"/>
      <c r="AW636" s="863"/>
      <c r="AX636" s="863"/>
      <c r="AY636" s="863"/>
      <c r="AZ636" s="863"/>
      <c r="BA636" s="869"/>
      <c r="BB636" s="865"/>
      <c r="BC636" s="870"/>
      <c r="BD636" s="870"/>
      <c r="BE636" s="870"/>
      <c r="BF636" s="866"/>
      <c r="BG636" s="865"/>
      <c r="BH636" s="865"/>
      <c r="BI636" s="865"/>
      <c r="BJ636" s="865"/>
      <c r="BK636" s="861"/>
      <c r="BL636" s="871"/>
      <c r="BM636" s="871"/>
      <c r="BN636" s="871"/>
      <c r="BO636" s="871"/>
      <c r="BP636" s="871"/>
      <c r="BQ636" s="861"/>
      <c r="BR636" s="872"/>
    </row>
    <row r="637" spans="1:70" s="428" customFormat="1" x14ac:dyDescent="0.25">
      <c r="A637" s="345" t="s">
        <v>4088</v>
      </c>
      <c r="B637" s="373"/>
      <c r="C637" s="719">
        <v>41276</v>
      </c>
      <c r="D637" s="373"/>
      <c r="E637" s="346">
        <v>4058.45</v>
      </c>
      <c r="F637" s="373"/>
      <c r="G637" s="347">
        <v>93.29</v>
      </c>
      <c r="H637" s="374"/>
      <c r="I637" s="348" t="s">
        <v>430</v>
      </c>
      <c r="J637" s="348">
        <v>0.7016</v>
      </c>
      <c r="K637" s="348">
        <v>7.5388999999999999</v>
      </c>
      <c r="L637" s="348">
        <v>11.218400000000001</v>
      </c>
      <c r="M637" s="348">
        <v>11.311299999999999</v>
      </c>
      <c r="N637" s="350">
        <v>25.8919</v>
      </c>
      <c r="O637" s="348">
        <v>17.024899999999999</v>
      </c>
      <c r="P637" s="348">
        <v>18.116299999999999</v>
      </c>
      <c r="Q637" s="348">
        <v>13.7578</v>
      </c>
      <c r="R637" s="348">
        <v>16.471299999999999</v>
      </c>
      <c r="S637" s="348">
        <v>12.7644</v>
      </c>
      <c r="T637" s="348">
        <v>16.802299999999999</v>
      </c>
      <c r="U637" s="348">
        <v>15.2155</v>
      </c>
      <c r="V637" s="348">
        <v>23.334199999999999</v>
      </c>
      <c r="W637" s="348">
        <v>6.4589999999999996</v>
      </c>
      <c r="X637" s="348">
        <v>16.9818</v>
      </c>
      <c r="Y637" s="374"/>
      <c r="Z637" s="346" t="s">
        <v>430</v>
      </c>
      <c r="AA637" s="346">
        <v>1</v>
      </c>
      <c r="AB637" s="346">
        <v>2</v>
      </c>
      <c r="AC637" s="346">
        <v>1</v>
      </c>
      <c r="AD637" s="346">
        <v>3</v>
      </c>
      <c r="AE637" s="346">
        <v>4</v>
      </c>
      <c r="AF637" s="346">
        <v>6</v>
      </c>
      <c r="AG637" s="346">
        <v>6</v>
      </c>
      <c r="AH637" s="346">
        <v>1</v>
      </c>
      <c r="AI637" s="346">
        <v>1</v>
      </c>
      <c r="AJ637" s="346">
        <v>1</v>
      </c>
      <c r="AK637" s="346">
        <v>4</v>
      </c>
      <c r="AL637" s="346">
        <v>4</v>
      </c>
      <c r="AM637" s="346">
        <v>4</v>
      </c>
      <c r="AN637" s="346">
        <v>2</v>
      </c>
      <c r="AO637" s="373"/>
      <c r="AP637" s="348">
        <v>17.2</v>
      </c>
      <c r="AQ637" s="348">
        <v>17.260000000000002</v>
      </c>
      <c r="AR637" s="348">
        <v>18.309999999999999</v>
      </c>
      <c r="AS637" s="348">
        <v>20.82</v>
      </c>
      <c r="AT637" s="348">
        <v>33.43</v>
      </c>
      <c r="AU637" s="351"/>
      <c r="AV637" s="346">
        <v>1</v>
      </c>
      <c r="AW637" s="346">
        <v>1</v>
      </c>
      <c r="AX637" s="346">
        <v>4</v>
      </c>
      <c r="AY637" s="346">
        <v>5</v>
      </c>
      <c r="AZ637" s="346">
        <v>4</v>
      </c>
      <c r="BA637" s="362"/>
      <c r="BB637" s="348">
        <v>15.869338426831099</v>
      </c>
      <c r="BC637" s="375">
        <v>0</v>
      </c>
      <c r="BD637" s="375">
        <v>5.6121209153707503E-2</v>
      </c>
      <c r="BE637" s="375" t="s">
        <v>430</v>
      </c>
      <c r="BF637" s="374"/>
      <c r="BG637" s="348" t="s">
        <v>430</v>
      </c>
      <c r="BH637" s="348" t="s">
        <v>430</v>
      </c>
      <c r="BI637" s="348" t="s">
        <v>430</v>
      </c>
      <c r="BJ637" s="348" t="s">
        <v>430</v>
      </c>
      <c r="BK637" s="373"/>
      <c r="BL637" s="372" t="s">
        <v>3550</v>
      </c>
      <c r="BM637" s="372" t="s">
        <v>3551</v>
      </c>
      <c r="BN637" s="372" t="s">
        <v>3552</v>
      </c>
      <c r="BO637" s="372" t="s">
        <v>3553</v>
      </c>
      <c r="BP637" s="372" t="s">
        <v>1611</v>
      </c>
      <c r="BQ637" s="373"/>
      <c r="BR637" s="354" t="s">
        <v>1248</v>
      </c>
    </row>
    <row r="638" spans="1:70" s="428" customFormat="1" x14ac:dyDescent="0.25">
      <c r="A638" s="345" t="s">
        <v>4089</v>
      </c>
      <c r="B638" s="373"/>
      <c r="C638" s="719">
        <v>41275</v>
      </c>
      <c r="D638" s="373"/>
      <c r="E638" s="346">
        <v>979.68</v>
      </c>
      <c r="F638" s="373"/>
      <c r="G638" s="347">
        <v>50.391300000000001</v>
      </c>
      <c r="H638" s="374"/>
      <c r="I638" s="348">
        <v>1.5057</v>
      </c>
      <c r="J638" s="348">
        <v>0.51739999999999997</v>
      </c>
      <c r="K638" s="348">
        <v>5.2544000000000004</v>
      </c>
      <c r="L638" s="348">
        <v>6.8146000000000004</v>
      </c>
      <c r="M638" s="348">
        <v>17.5244</v>
      </c>
      <c r="N638" s="350">
        <v>44.907499999999999</v>
      </c>
      <c r="O638" s="348">
        <v>28.128599999999999</v>
      </c>
      <c r="P638" s="348">
        <v>24.171399999999998</v>
      </c>
      <c r="Q638" s="348">
        <v>10.4628</v>
      </c>
      <c r="R638" s="348">
        <v>10.819599999999999</v>
      </c>
      <c r="S638" s="348">
        <v>0.83789999999999998</v>
      </c>
      <c r="T638" s="348">
        <v>27.802299999999999</v>
      </c>
      <c r="U638" s="348">
        <v>29.1492</v>
      </c>
      <c r="V638" s="348">
        <v>37.061700000000002</v>
      </c>
      <c r="W638" s="348">
        <v>3.5646</v>
      </c>
      <c r="X638" s="348">
        <v>10.346</v>
      </c>
      <c r="Y638" s="374"/>
      <c r="Z638" s="346">
        <v>1</v>
      </c>
      <c r="AA638" s="346">
        <v>2</v>
      </c>
      <c r="AB638" s="346">
        <v>3</v>
      </c>
      <c r="AC638" s="346">
        <v>2</v>
      </c>
      <c r="AD638" s="346">
        <v>1</v>
      </c>
      <c r="AE638" s="346">
        <v>2</v>
      </c>
      <c r="AF638" s="346">
        <v>2</v>
      </c>
      <c r="AG638" s="346">
        <v>2</v>
      </c>
      <c r="AH638" s="346">
        <v>5</v>
      </c>
      <c r="AI638" s="346">
        <v>5</v>
      </c>
      <c r="AJ638" s="346">
        <v>5</v>
      </c>
      <c r="AK638" s="346">
        <v>2</v>
      </c>
      <c r="AL638" s="346">
        <v>2</v>
      </c>
      <c r="AM638" s="346">
        <v>2</v>
      </c>
      <c r="AN638" s="346">
        <v>3</v>
      </c>
      <c r="AO638" s="373"/>
      <c r="AP638" s="348">
        <v>12.51</v>
      </c>
      <c r="AQ638" s="348">
        <v>15.09</v>
      </c>
      <c r="AR638" s="348">
        <v>20.68</v>
      </c>
      <c r="AS638" s="348">
        <v>31.55</v>
      </c>
      <c r="AT638" s="348">
        <v>43.71</v>
      </c>
      <c r="AU638" s="351"/>
      <c r="AV638" s="346">
        <v>5</v>
      </c>
      <c r="AW638" s="346">
        <v>5</v>
      </c>
      <c r="AX638" s="346">
        <v>1</v>
      </c>
      <c r="AY638" s="346">
        <v>2</v>
      </c>
      <c r="AZ638" s="346">
        <v>2</v>
      </c>
      <c r="BA638" s="362"/>
      <c r="BB638" s="348">
        <v>14.8373526579147</v>
      </c>
      <c r="BC638" s="375">
        <v>0.34763041515397602</v>
      </c>
      <c r="BD638" s="375">
        <v>8.4569908468814806E-2</v>
      </c>
      <c r="BE638" s="375">
        <v>1.1472401381603901</v>
      </c>
      <c r="BF638" s="374"/>
      <c r="BG638" s="348">
        <v>33.070500000000003</v>
      </c>
      <c r="BH638" s="348">
        <v>12.763</v>
      </c>
      <c r="BI638" s="348" t="s">
        <v>430</v>
      </c>
      <c r="BJ638" s="348">
        <v>54.166499999999999</v>
      </c>
      <c r="BK638" s="373"/>
      <c r="BL638" s="372" t="s">
        <v>3555</v>
      </c>
      <c r="BM638" s="372" t="s">
        <v>3556</v>
      </c>
      <c r="BN638" s="372" t="s">
        <v>3557</v>
      </c>
      <c r="BO638" s="372" t="s">
        <v>3558</v>
      </c>
      <c r="BP638" s="372" t="s">
        <v>3559</v>
      </c>
      <c r="BQ638" s="373"/>
      <c r="BR638" s="354" t="s">
        <v>443</v>
      </c>
    </row>
    <row r="639" spans="1:70" s="428" customFormat="1" x14ac:dyDescent="0.25">
      <c r="A639" s="345" t="s">
        <v>4090</v>
      </c>
      <c r="B639" s="373"/>
      <c r="C639" s="719">
        <v>44541</v>
      </c>
      <c r="D639" s="373"/>
      <c r="E639" s="346">
        <v>1094.02</v>
      </c>
      <c r="F639" s="373"/>
      <c r="G639" s="347">
        <v>36.385300000000001</v>
      </c>
      <c r="H639" s="374"/>
      <c r="I639" s="348">
        <v>1.0262</v>
      </c>
      <c r="J639" s="348">
        <v>-3.1644000000000001</v>
      </c>
      <c r="K639" s="348">
        <v>15.554</v>
      </c>
      <c r="L639" s="348">
        <v>2.7865000000000002</v>
      </c>
      <c r="M639" s="348" t="s">
        <v>430</v>
      </c>
      <c r="N639" s="350">
        <v>148.38200000000001</v>
      </c>
      <c r="O639" s="348">
        <v>77.278300000000002</v>
      </c>
      <c r="P639" s="348">
        <v>59.039000000000001</v>
      </c>
      <c r="Q639" s="348" t="s">
        <v>430</v>
      </c>
      <c r="R639" s="348" t="s">
        <v>430</v>
      </c>
      <c r="S639" s="348">
        <v>-4.1917</v>
      </c>
      <c r="T639" s="348">
        <v>32.980400000000003</v>
      </c>
      <c r="U639" s="348">
        <v>90.420199999999994</v>
      </c>
      <c r="V639" s="348">
        <v>112.2681</v>
      </c>
      <c r="W639" s="348">
        <v>17.147500000000001</v>
      </c>
      <c r="X639" s="348">
        <v>31.680099999999999</v>
      </c>
      <c r="Y639" s="374"/>
      <c r="Z639" s="346">
        <v>3</v>
      </c>
      <c r="AA639" s="346">
        <v>6</v>
      </c>
      <c r="AB639" s="346">
        <v>1</v>
      </c>
      <c r="AC639" s="346">
        <v>5</v>
      </c>
      <c r="AD639" s="346" t="s">
        <v>430</v>
      </c>
      <c r="AE639" s="346">
        <v>1</v>
      </c>
      <c r="AF639" s="346">
        <v>1</v>
      </c>
      <c r="AG639" s="346">
        <v>1</v>
      </c>
      <c r="AH639" s="346" t="s">
        <v>430</v>
      </c>
      <c r="AI639" s="346" t="s">
        <v>430</v>
      </c>
      <c r="AJ639" s="346">
        <v>6</v>
      </c>
      <c r="AK639" s="346">
        <v>1</v>
      </c>
      <c r="AL639" s="346">
        <v>1</v>
      </c>
      <c r="AM639" s="346">
        <v>1</v>
      </c>
      <c r="AN639" s="346">
        <v>1</v>
      </c>
      <c r="AO639" s="373"/>
      <c r="AP639" s="348" t="s">
        <v>430</v>
      </c>
      <c r="AQ639" s="348" t="s">
        <v>430</v>
      </c>
      <c r="AR639" s="348" t="s">
        <v>430</v>
      </c>
      <c r="AS639" s="348">
        <v>80.84</v>
      </c>
      <c r="AT639" s="348">
        <v>135.13999999999999</v>
      </c>
      <c r="AU639" s="351"/>
      <c r="AV639" s="346" t="s">
        <v>430</v>
      </c>
      <c r="AW639" s="346" t="s">
        <v>430</v>
      </c>
      <c r="AX639" s="346" t="s">
        <v>430</v>
      </c>
      <c r="AY639" s="346">
        <v>1</v>
      </c>
      <c r="AZ639" s="346">
        <v>1</v>
      </c>
      <c r="BA639" s="362"/>
      <c r="BB639" s="348">
        <v>32.853499213057802</v>
      </c>
      <c r="BC639" s="375">
        <v>1.27073553947972</v>
      </c>
      <c r="BD639" s="375">
        <v>8.8913171808790298E-2</v>
      </c>
      <c r="BE639" s="375">
        <v>-0.73849638182333499</v>
      </c>
      <c r="BF639" s="374"/>
      <c r="BG639" s="348" t="s">
        <v>430</v>
      </c>
      <c r="BH639" s="348" t="s">
        <v>430</v>
      </c>
      <c r="BI639" s="348" t="s">
        <v>430</v>
      </c>
      <c r="BJ639" s="348" t="s">
        <v>430</v>
      </c>
      <c r="BK639" s="373"/>
      <c r="BL639" s="372" t="s">
        <v>3561</v>
      </c>
      <c r="BM639" s="372" t="s">
        <v>3562</v>
      </c>
      <c r="BN639" s="372" t="s">
        <v>3563</v>
      </c>
      <c r="BO639" s="372" t="s">
        <v>3564</v>
      </c>
      <c r="BP639" s="372" t="s">
        <v>3565</v>
      </c>
      <c r="BQ639" s="373"/>
      <c r="BR639" s="354" t="s">
        <v>476</v>
      </c>
    </row>
    <row r="640" spans="1:70" s="428" customFormat="1" x14ac:dyDescent="0.25">
      <c r="A640" s="345" t="s">
        <v>4091</v>
      </c>
      <c r="B640" s="373"/>
      <c r="C640" s="719">
        <v>42208</v>
      </c>
      <c r="D640" s="373"/>
      <c r="E640" s="346">
        <v>806.43100000000004</v>
      </c>
      <c r="F640" s="373"/>
      <c r="G640" s="347">
        <v>48.075800000000001</v>
      </c>
      <c r="H640" s="374"/>
      <c r="I640" s="348" t="s">
        <v>430</v>
      </c>
      <c r="J640" s="348">
        <v>-0.74099999999999999</v>
      </c>
      <c r="K640" s="348">
        <v>4.0340999999999996</v>
      </c>
      <c r="L640" s="348">
        <v>6.3197999999999999</v>
      </c>
      <c r="M640" s="348">
        <v>16.464099999999998</v>
      </c>
      <c r="N640" s="350">
        <v>20.997900000000001</v>
      </c>
      <c r="O640" s="348">
        <v>17.7376</v>
      </c>
      <c r="P640" s="348">
        <v>20.457699999999999</v>
      </c>
      <c r="Q640" s="348">
        <v>12.423500000000001</v>
      </c>
      <c r="R640" s="348">
        <v>16.2272</v>
      </c>
      <c r="S640" s="348">
        <v>5.7196999999999996</v>
      </c>
      <c r="T640" s="348">
        <v>23.4207</v>
      </c>
      <c r="U640" s="348">
        <v>12.8569</v>
      </c>
      <c r="V640" s="348">
        <v>16.512899999999998</v>
      </c>
      <c r="W640" s="348">
        <v>3.2766999999999999</v>
      </c>
      <c r="X640" s="348">
        <v>15.221500000000001</v>
      </c>
      <c r="Y640" s="374"/>
      <c r="Z640" s="346" t="s">
        <v>430</v>
      </c>
      <c r="AA640" s="346">
        <v>3</v>
      </c>
      <c r="AB640" s="346">
        <v>4</v>
      </c>
      <c r="AC640" s="346">
        <v>3</v>
      </c>
      <c r="AD640" s="346">
        <v>2</v>
      </c>
      <c r="AE640" s="346">
        <v>6</v>
      </c>
      <c r="AF640" s="346">
        <v>5</v>
      </c>
      <c r="AG640" s="346">
        <v>5</v>
      </c>
      <c r="AH640" s="346">
        <v>3</v>
      </c>
      <c r="AI640" s="346">
        <v>2</v>
      </c>
      <c r="AJ640" s="346">
        <v>2</v>
      </c>
      <c r="AK640" s="346">
        <v>3</v>
      </c>
      <c r="AL640" s="346">
        <v>6</v>
      </c>
      <c r="AM640" s="346">
        <v>6</v>
      </c>
      <c r="AN640" s="346">
        <v>4</v>
      </c>
      <c r="AO640" s="373"/>
      <c r="AP640" s="348">
        <v>16.600000000000001</v>
      </c>
      <c r="AQ640" s="348">
        <v>16.600000000000001</v>
      </c>
      <c r="AR640" s="348">
        <v>18.29</v>
      </c>
      <c r="AS640" s="348">
        <v>19.329999999999998</v>
      </c>
      <c r="AT640" s="348">
        <v>28.43</v>
      </c>
      <c r="AU640" s="351"/>
      <c r="AV640" s="346">
        <v>2</v>
      </c>
      <c r="AW640" s="346">
        <v>2</v>
      </c>
      <c r="AX640" s="346">
        <v>5</v>
      </c>
      <c r="AY640" s="346">
        <v>6</v>
      </c>
      <c r="AZ640" s="346">
        <v>5</v>
      </c>
      <c r="BA640" s="362"/>
      <c r="BB640" s="348">
        <v>14.447345841316199</v>
      </c>
      <c r="BC640" s="375">
        <v>0</v>
      </c>
      <c r="BD640" s="375">
        <v>7.5482609848835203E-2</v>
      </c>
      <c r="BE640" s="375" t="s">
        <v>430</v>
      </c>
      <c r="BF640" s="374"/>
      <c r="BG640" s="348" t="s">
        <v>430</v>
      </c>
      <c r="BH640" s="348" t="s">
        <v>430</v>
      </c>
      <c r="BI640" s="348" t="s">
        <v>430</v>
      </c>
      <c r="BJ640" s="348" t="s">
        <v>430</v>
      </c>
      <c r="BK640" s="373"/>
      <c r="BL640" s="372" t="s">
        <v>3567</v>
      </c>
      <c r="BM640" s="372" t="s">
        <v>3568</v>
      </c>
      <c r="BN640" s="372" t="s">
        <v>3569</v>
      </c>
      <c r="BO640" s="372" t="s">
        <v>3570</v>
      </c>
      <c r="BP640" s="372" t="s">
        <v>2916</v>
      </c>
      <c r="BQ640" s="373"/>
      <c r="BR640" s="354" t="s">
        <v>463</v>
      </c>
    </row>
    <row r="641" spans="1:70" s="428" customFormat="1" x14ac:dyDescent="0.25">
      <c r="A641" s="345" t="s">
        <v>4092</v>
      </c>
      <c r="B641" s="373"/>
      <c r="C641" s="719">
        <v>41877</v>
      </c>
      <c r="D641" s="373"/>
      <c r="E641" s="346">
        <v>343.43400000000003</v>
      </c>
      <c r="F641" s="373"/>
      <c r="G641" s="347">
        <v>31.5105</v>
      </c>
      <c r="H641" s="374"/>
      <c r="I641" s="348">
        <v>1.1817</v>
      </c>
      <c r="J641" s="348">
        <v>-2.9114</v>
      </c>
      <c r="K641" s="348">
        <v>3.1564999999999999</v>
      </c>
      <c r="L641" s="348">
        <v>3.8689</v>
      </c>
      <c r="M641" s="348">
        <v>10.697900000000001</v>
      </c>
      <c r="N641" s="350">
        <v>30.3611</v>
      </c>
      <c r="O641" s="348">
        <v>23.175999999999998</v>
      </c>
      <c r="P641" s="348">
        <v>22.697099999999999</v>
      </c>
      <c r="Q641" s="348">
        <v>12.0116</v>
      </c>
      <c r="R641" s="348">
        <v>11.5611</v>
      </c>
      <c r="S641" s="348">
        <v>4.2206999999999999</v>
      </c>
      <c r="T641" s="348">
        <v>16.2818</v>
      </c>
      <c r="U641" s="348">
        <v>24.635100000000001</v>
      </c>
      <c r="V641" s="348">
        <v>26.555800000000001</v>
      </c>
      <c r="W641" s="348">
        <v>1.9041999999999999</v>
      </c>
      <c r="X641" s="348">
        <v>10.044</v>
      </c>
      <c r="Y641" s="374"/>
      <c r="Z641" s="346">
        <v>2</v>
      </c>
      <c r="AA641" s="346">
        <v>5</v>
      </c>
      <c r="AB641" s="346">
        <v>5</v>
      </c>
      <c r="AC641" s="346">
        <v>4</v>
      </c>
      <c r="AD641" s="346">
        <v>4</v>
      </c>
      <c r="AE641" s="346">
        <v>3</v>
      </c>
      <c r="AF641" s="346">
        <v>4</v>
      </c>
      <c r="AG641" s="346">
        <v>3</v>
      </c>
      <c r="AH641" s="346">
        <v>4</v>
      </c>
      <c r="AI641" s="346">
        <v>4</v>
      </c>
      <c r="AJ641" s="346">
        <v>3</v>
      </c>
      <c r="AK641" s="346">
        <v>5</v>
      </c>
      <c r="AL641" s="346">
        <v>3</v>
      </c>
      <c r="AM641" s="346">
        <v>3</v>
      </c>
      <c r="AN641" s="346">
        <v>6</v>
      </c>
      <c r="AO641" s="373"/>
      <c r="AP641" s="348">
        <v>13.45</v>
      </c>
      <c r="AQ641" s="348">
        <v>15.86</v>
      </c>
      <c r="AR641" s="348">
        <v>19.899999999999999</v>
      </c>
      <c r="AS641" s="348">
        <v>25.79</v>
      </c>
      <c r="AT641" s="348">
        <v>34.08</v>
      </c>
      <c r="AU641" s="351"/>
      <c r="AV641" s="346">
        <v>4</v>
      </c>
      <c r="AW641" s="346">
        <v>4</v>
      </c>
      <c r="AX641" s="346">
        <v>2</v>
      </c>
      <c r="AY641" s="346">
        <v>3</v>
      </c>
      <c r="AZ641" s="346">
        <v>3</v>
      </c>
      <c r="BA641" s="362"/>
      <c r="BB641" s="348">
        <v>14.098949212666399</v>
      </c>
      <c r="BC641" s="375">
        <v>0</v>
      </c>
      <c r="BD641" s="375">
        <v>8.4896234424239103E-2</v>
      </c>
      <c r="BE641" s="375" t="s">
        <v>430</v>
      </c>
      <c r="BF641" s="374"/>
      <c r="BG641" s="348" t="s">
        <v>430</v>
      </c>
      <c r="BH641" s="348" t="s">
        <v>430</v>
      </c>
      <c r="BI641" s="348" t="s">
        <v>430</v>
      </c>
      <c r="BJ641" s="348" t="s">
        <v>430</v>
      </c>
      <c r="BK641" s="373"/>
      <c r="BL641" s="372" t="s">
        <v>3572</v>
      </c>
      <c r="BM641" s="372" t="s">
        <v>3573</v>
      </c>
      <c r="BN641" s="372" t="s">
        <v>3574</v>
      </c>
      <c r="BO641" s="372" t="s">
        <v>3575</v>
      </c>
      <c r="BP641" s="372" t="s">
        <v>3576</v>
      </c>
      <c r="BQ641" s="373"/>
      <c r="BR641" s="354" t="s">
        <v>519</v>
      </c>
    </row>
    <row r="642" spans="1:70" s="428" customFormat="1" x14ac:dyDescent="0.25">
      <c r="A642" s="345" t="s">
        <v>4093</v>
      </c>
      <c r="B642" s="373"/>
      <c r="C642" s="719">
        <v>41275</v>
      </c>
      <c r="D642" s="373"/>
      <c r="E642" s="346">
        <v>333.31</v>
      </c>
      <c r="F642" s="373"/>
      <c r="G642" s="347">
        <v>57.566299999999998</v>
      </c>
      <c r="H642" s="374"/>
      <c r="I642" s="348" t="s">
        <v>430</v>
      </c>
      <c r="J642" s="348">
        <v>-1.3688</v>
      </c>
      <c r="K642" s="348">
        <v>1.9977</v>
      </c>
      <c r="L642" s="348">
        <v>1.1651</v>
      </c>
      <c r="M642" s="348">
        <v>9.516</v>
      </c>
      <c r="N642" s="350">
        <v>24.017900000000001</v>
      </c>
      <c r="O642" s="348">
        <v>24.912299999999998</v>
      </c>
      <c r="P642" s="348">
        <v>21.409500000000001</v>
      </c>
      <c r="Q642" s="348">
        <v>12.449199999999999</v>
      </c>
      <c r="R642" s="348">
        <v>13.593500000000001</v>
      </c>
      <c r="S642" s="348">
        <v>1.2399</v>
      </c>
      <c r="T642" s="348">
        <v>15.2483</v>
      </c>
      <c r="U642" s="348">
        <v>14.105600000000001</v>
      </c>
      <c r="V642" s="348">
        <v>18.162800000000001</v>
      </c>
      <c r="W642" s="348">
        <v>1.9733000000000001</v>
      </c>
      <c r="X642" s="348">
        <v>12.217499999999999</v>
      </c>
      <c r="Y642" s="374"/>
      <c r="Z642" s="346" t="s">
        <v>430</v>
      </c>
      <c r="AA642" s="346">
        <v>4</v>
      </c>
      <c r="AB642" s="346">
        <v>6</v>
      </c>
      <c r="AC642" s="346">
        <v>6</v>
      </c>
      <c r="AD642" s="346">
        <v>5</v>
      </c>
      <c r="AE642" s="346">
        <v>5</v>
      </c>
      <c r="AF642" s="346">
        <v>3</v>
      </c>
      <c r="AG642" s="346">
        <v>4</v>
      </c>
      <c r="AH642" s="346">
        <v>2</v>
      </c>
      <c r="AI642" s="346">
        <v>3</v>
      </c>
      <c r="AJ642" s="346">
        <v>4</v>
      </c>
      <c r="AK642" s="346">
        <v>6</v>
      </c>
      <c r="AL642" s="346">
        <v>5</v>
      </c>
      <c r="AM642" s="346">
        <v>5</v>
      </c>
      <c r="AN642" s="346">
        <v>5</v>
      </c>
      <c r="AO642" s="373"/>
      <c r="AP642" s="348">
        <v>14.8</v>
      </c>
      <c r="AQ642" s="348">
        <v>16.2</v>
      </c>
      <c r="AR642" s="348">
        <v>18.940000000000001</v>
      </c>
      <c r="AS642" s="348">
        <v>24.83</v>
      </c>
      <c r="AT642" s="348">
        <v>23.1</v>
      </c>
      <c r="AU642" s="351"/>
      <c r="AV642" s="346">
        <v>3</v>
      </c>
      <c r="AW642" s="346">
        <v>3</v>
      </c>
      <c r="AX642" s="346">
        <v>3</v>
      </c>
      <c r="AY642" s="346">
        <v>4</v>
      </c>
      <c r="AZ642" s="346">
        <v>6</v>
      </c>
      <c r="BA642" s="362"/>
      <c r="BB642" s="348">
        <v>14.5671873953717</v>
      </c>
      <c r="BC642" s="375">
        <v>0</v>
      </c>
      <c r="BD642" s="375">
        <v>7.3458758583573799E-2</v>
      </c>
      <c r="BE642" s="375" t="s">
        <v>430</v>
      </c>
      <c r="BF642" s="374"/>
      <c r="BG642" s="348" t="s">
        <v>430</v>
      </c>
      <c r="BH642" s="348" t="s">
        <v>430</v>
      </c>
      <c r="BI642" s="348" t="s">
        <v>430</v>
      </c>
      <c r="BJ642" s="348" t="s">
        <v>430</v>
      </c>
      <c r="BK642" s="373"/>
      <c r="BL642" s="372" t="s">
        <v>3578</v>
      </c>
      <c r="BM642" s="372" t="s">
        <v>3579</v>
      </c>
      <c r="BN642" s="372" t="s">
        <v>3580</v>
      </c>
      <c r="BO642" s="372" t="s">
        <v>3581</v>
      </c>
      <c r="BP642" s="372" t="s">
        <v>3582</v>
      </c>
      <c r="BQ642" s="373"/>
      <c r="BR642" s="354" t="s">
        <v>463</v>
      </c>
    </row>
    <row r="643" spans="1:70" s="428" customFormat="1" x14ac:dyDescent="0.25">
      <c r="A643" s="884" t="s">
        <v>93</v>
      </c>
      <c r="B643" s="402"/>
      <c r="C643" s="724"/>
      <c r="D643" s="402"/>
      <c r="E643" s="403"/>
      <c r="F643" s="402"/>
      <c r="G643" s="404"/>
      <c r="H643" s="406"/>
      <c r="I643" s="405">
        <v>1.2379</v>
      </c>
      <c r="J643" s="405">
        <v>-1.1611</v>
      </c>
      <c r="K643" s="405">
        <v>6.2558999999999996</v>
      </c>
      <c r="L643" s="405">
        <v>5.3621999999999996</v>
      </c>
      <c r="M643" s="405">
        <v>13.1027</v>
      </c>
      <c r="N643" s="407">
        <v>49.0931</v>
      </c>
      <c r="O643" s="405">
        <v>31.376300000000001</v>
      </c>
      <c r="P643" s="405">
        <v>27.648499999999999</v>
      </c>
      <c r="Q643" s="405">
        <v>12.221</v>
      </c>
      <c r="R643" s="405">
        <v>13.734500000000001</v>
      </c>
      <c r="S643" s="405">
        <v>3.4318</v>
      </c>
      <c r="T643" s="405">
        <v>22.089300000000001</v>
      </c>
      <c r="U643" s="405">
        <v>31.063800000000001</v>
      </c>
      <c r="V643" s="405">
        <v>38.982599999999998</v>
      </c>
      <c r="W643" s="405">
        <v>5.7209000000000003</v>
      </c>
      <c r="X643" s="405">
        <v>16.081800000000001</v>
      </c>
      <c r="Y643" s="406"/>
      <c r="Z643" s="403">
        <v>3</v>
      </c>
      <c r="AA643" s="403">
        <v>6</v>
      </c>
      <c r="AB643" s="403">
        <v>6</v>
      </c>
      <c r="AC643" s="403">
        <v>6</v>
      </c>
      <c r="AD643" s="403">
        <v>5</v>
      </c>
      <c r="AE643" s="403">
        <v>6</v>
      </c>
      <c r="AF643" s="403">
        <v>6</v>
      </c>
      <c r="AG643" s="403">
        <v>6</v>
      </c>
      <c r="AH643" s="403">
        <v>5</v>
      </c>
      <c r="AI643" s="403">
        <v>5</v>
      </c>
      <c r="AJ643" s="403">
        <v>6</v>
      </c>
      <c r="AK643" s="403">
        <v>6</v>
      </c>
      <c r="AL643" s="403">
        <v>6</v>
      </c>
      <c r="AM643" s="403">
        <v>6</v>
      </c>
      <c r="AN643" s="403">
        <v>6</v>
      </c>
      <c r="AO643" s="402"/>
      <c r="AP643" s="405">
        <v>14.912000000000001</v>
      </c>
      <c r="AQ643" s="405">
        <v>16.202000000000002</v>
      </c>
      <c r="AR643" s="405">
        <v>19.224</v>
      </c>
      <c r="AS643" s="405">
        <v>33.86</v>
      </c>
      <c r="AT643" s="405">
        <v>49.648333333333298</v>
      </c>
      <c r="AU643" s="408"/>
      <c r="AV643" s="403">
        <v>5</v>
      </c>
      <c r="AW643" s="403">
        <v>5</v>
      </c>
      <c r="AX643" s="403">
        <v>5</v>
      </c>
      <c r="AY643" s="403">
        <v>6</v>
      </c>
      <c r="AZ643" s="403">
        <v>6</v>
      </c>
      <c r="BA643" s="409"/>
      <c r="BB643" s="405"/>
      <c r="BC643" s="410"/>
      <c r="BD643" s="410"/>
      <c r="BE643" s="410"/>
      <c r="BF643" s="406"/>
      <c r="BG643" s="405"/>
      <c r="BH643" s="405"/>
      <c r="BI643" s="405"/>
      <c r="BJ643" s="405"/>
      <c r="BK643" s="402"/>
      <c r="BL643" s="401"/>
      <c r="BM643" s="401"/>
      <c r="BN643" s="401"/>
      <c r="BO643" s="401"/>
      <c r="BP643" s="401"/>
      <c r="BQ643" s="402"/>
      <c r="BR643" s="411"/>
    </row>
    <row r="644" spans="1:70" s="428" customFormat="1" x14ac:dyDescent="0.25">
      <c r="A644" s="885" t="s">
        <v>94</v>
      </c>
      <c r="B644" s="373"/>
      <c r="C644" s="719"/>
      <c r="D644" s="373"/>
      <c r="E644" s="346"/>
      <c r="F644" s="373"/>
      <c r="G644" s="347"/>
      <c r="H644" s="374"/>
      <c r="I644" s="348">
        <v>1.5057</v>
      </c>
      <c r="J644" s="348">
        <v>0.7016</v>
      </c>
      <c r="K644" s="348">
        <v>15.554</v>
      </c>
      <c r="L644" s="348">
        <v>11.218400000000001</v>
      </c>
      <c r="M644" s="348">
        <v>17.5244</v>
      </c>
      <c r="N644" s="350">
        <v>148.38200000000001</v>
      </c>
      <c r="O644" s="348">
        <v>77.278300000000002</v>
      </c>
      <c r="P644" s="348">
        <v>59.039000000000001</v>
      </c>
      <c r="Q644" s="348">
        <v>13.7578</v>
      </c>
      <c r="R644" s="348">
        <v>16.471299999999999</v>
      </c>
      <c r="S644" s="348">
        <v>12.7644</v>
      </c>
      <c r="T644" s="348">
        <v>32.980400000000003</v>
      </c>
      <c r="U644" s="348">
        <v>90.420199999999994</v>
      </c>
      <c r="V644" s="348">
        <v>112.2681</v>
      </c>
      <c r="W644" s="348">
        <v>17.147500000000001</v>
      </c>
      <c r="X644" s="348">
        <v>31.680099999999999</v>
      </c>
      <c r="Y644" s="374"/>
      <c r="Z644" s="346"/>
      <c r="AA644" s="346"/>
      <c r="AB644" s="346"/>
      <c r="AC644" s="346"/>
      <c r="AD644" s="346"/>
      <c r="AE644" s="346"/>
      <c r="AF644" s="346"/>
      <c r="AG644" s="346"/>
      <c r="AH644" s="346"/>
      <c r="AI644" s="346"/>
      <c r="AJ644" s="346"/>
      <c r="AK644" s="346"/>
      <c r="AL644" s="346"/>
      <c r="AM644" s="346"/>
      <c r="AN644" s="346"/>
      <c r="AO644" s="373"/>
      <c r="AP644" s="348">
        <v>17.2</v>
      </c>
      <c r="AQ644" s="348">
        <v>17.260000000000002</v>
      </c>
      <c r="AR644" s="348">
        <v>20.68</v>
      </c>
      <c r="AS644" s="348">
        <v>80.84</v>
      </c>
      <c r="AT644" s="348">
        <v>135.13999999999999</v>
      </c>
      <c r="AU644" s="351"/>
      <c r="AV644" s="346"/>
      <c r="AW644" s="346"/>
      <c r="AX644" s="346"/>
      <c r="AY644" s="346"/>
      <c r="AZ644" s="346"/>
      <c r="BA644" s="362"/>
      <c r="BB644" s="348"/>
      <c r="BC644" s="375"/>
      <c r="BD644" s="375"/>
      <c r="BE644" s="375"/>
      <c r="BF644" s="374"/>
      <c r="BG644" s="348"/>
      <c r="BH644" s="348"/>
      <c r="BI644" s="348"/>
      <c r="BJ644" s="348"/>
      <c r="BK644" s="373"/>
      <c r="BL644" s="372"/>
      <c r="BM644" s="372"/>
      <c r="BN644" s="372"/>
      <c r="BO644" s="372"/>
      <c r="BP644" s="372"/>
      <c r="BQ644" s="373"/>
      <c r="BR644" s="354"/>
    </row>
    <row r="645" spans="1:70" s="428" customFormat="1" x14ac:dyDescent="0.25">
      <c r="A645" s="885" t="s">
        <v>95</v>
      </c>
      <c r="B645" s="373"/>
      <c r="C645" s="719"/>
      <c r="D645" s="373"/>
      <c r="E645" s="346"/>
      <c r="F645" s="373"/>
      <c r="G645" s="347"/>
      <c r="H645" s="374"/>
      <c r="I645" s="348">
        <v>1.0262</v>
      </c>
      <c r="J645" s="348">
        <v>-3.1644000000000001</v>
      </c>
      <c r="K645" s="348">
        <v>1.9977</v>
      </c>
      <c r="L645" s="348">
        <v>1.1651</v>
      </c>
      <c r="M645" s="348">
        <v>9.516</v>
      </c>
      <c r="N645" s="350">
        <v>20.997900000000001</v>
      </c>
      <c r="O645" s="348">
        <v>17.024899999999999</v>
      </c>
      <c r="P645" s="348">
        <v>18.116299999999999</v>
      </c>
      <c r="Q645" s="348">
        <v>10.4628</v>
      </c>
      <c r="R645" s="348">
        <v>10.819599999999999</v>
      </c>
      <c r="S645" s="348">
        <v>-4.1917</v>
      </c>
      <c r="T645" s="348">
        <v>15.2483</v>
      </c>
      <c r="U645" s="348">
        <v>12.8569</v>
      </c>
      <c r="V645" s="348">
        <v>16.512899999999998</v>
      </c>
      <c r="W645" s="348">
        <v>1.9041999999999999</v>
      </c>
      <c r="X645" s="348">
        <v>10.044</v>
      </c>
      <c r="Y645" s="374"/>
      <c r="Z645" s="346"/>
      <c r="AA645" s="346"/>
      <c r="AB645" s="346"/>
      <c r="AC645" s="346"/>
      <c r="AD645" s="346"/>
      <c r="AE645" s="346"/>
      <c r="AF645" s="346"/>
      <c r="AG645" s="346"/>
      <c r="AH645" s="346"/>
      <c r="AI645" s="346"/>
      <c r="AJ645" s="346"/>
      <c r="AK645" s="346"/>
      <c r="AL645" s="346"/>
      <c r="AM645" s="346"/>
      <c r="AN645" s="346"/>
      <c r="AO645" s="373"/>
      <c r="AP645" s="348">
        <v>12.51</v>
      </c>
      <c r="AQ645" s="348">
        <v>15.09</v>
      </c>
      <c r="AR645" s="348">
        <v>18.29</v>
      </c>
      <c r="AS645" s="348">
        <v>19.329999999999998</v>
      </c>
      <c r="AT645" s="348">
        <v>23.1</v>
      </c>
      <c r="AU645" s="351"/>
      <c r="AV645" s="346"/>
      <c r="AW645" s="346"/>
      <c r="AX645" s="346"/>
      <c r="AY645" s="346"/>
      <c r="AZ645" s="346"/>
      <c r="BA645" s="362"/>
      <c r="BB645" s="348"/>
      <c r="BC645" s="375"/>
      <c r="BD645" s="375"/>
      <c r="BE645" s="375"/>
      <c r="BF645" s="374"/>
      <c r="BG645" s="348"/>
      <c r="BH645" s="348"/>
      <c r="BI645" s="348"/>
      <c r="BJ645" s="348"/>
      <c r="BK645" s="373"/>
      <c r="BL645" s="372"/>
      <c r="BM645" s="372"/>
      <c r="BN645" s="372"/>
      <c r="BO645" s="372"/>
      <c r="BP645" s="372"/>
      <c r="BQ645" s="373"/>
      <c r="BR645" s="354"/>
    </row>
    <row r="646" spans="1:70" s="428" customFormat="1" x14ac:dyDescent="0.25">
      <c r="A646" s="886" t="s">
        <v>96</v>
      </c>
      <c r="B646" s="413"/>
      <c r="C646" s="725"/>
      <c r="D646" s="413"/>
      <c r="E646" s="414"/>
      <c r="F646" s="413"/>
      <c r="G646" s="415"/>
      <c r="H646" s="417"/>
      <c r="I646" s="416">
        <v>1.1817</v>
      </c>
      <c r="J646" s="416">
        <v>-1.0548999999999999</v>
      </c>
      <c r="K646" s="416">
        <v>4.6442500000000004</v>
      </c>
      <c r="L646" s="416">
        <v>5.0943500000000004</v>
      </c>
      <c r="M646" s="416">
        <v>11.311299999999999</v>
      </c>
      <c r="N646" s="418">
        <v>28.1265</v>
      </c>
      <c r="O646" s="416">
        <v>24.0441</v>
      </c>
      <c r="P646" s="416">
        <v>22.0533</v>
      </c>
      <c r="Q646" s="416">
        <v>12.423500000000001</v>
      </c>
      <c r="R646" s="416">
        <v>13.593500000000001</v>
      </c>
      <c r="S646" s="416">
        <v>2.7303000000000002</v>
      </c>
      <c r="T646" s="416">
        <v>20.111499999999999</v>
      </c>
      <c r="U646" s="416">
        <v>19.9253</v>
      </c>
      <c r="V646" s="416">
        <v>24.945</v>
      </c>
      <c r="W646" s="416">
        <v>3.4205999999999999</v>
      </c>
      <c r="X646" s="416">
        <v>13.7195</v>
      </c>
      <c r="Y646" s="417"/>
      <c r="Z646" s="414"/>
      <c r="AA646" s="414"/>
      <c r="AB646" s="414"/>
      <c r="AC646" s="414"/>
      <c r="AD646" s="414"/>
      <c r="AE646" s="414"/>
      <c r="AF646" s="414"/>
      <c r="AG646" s="414"/>
      <c r="AH646" s="414"/>
      <c r="AI646" s="414"/>
      <c r="AJ646" s="414"/>
      <c r="AK646" s="414"/>
      <c r="AL646" s="414"/>
      <c r="AM646" s="414"/>
      <c r="AN646" s="414"/>
      <c r="AO646" s="413"/>
      <c r="AP646" s="416">
        <v>14.8</v>
      </c>
      <c r="AQ646" s="416">
        <v>16.2</v>
      </c>
      <c r="AR646" s="416">
        <v>18.940000000000001</v>
      </c>
      <c r="AS646" s="416">
        <v>25.31</v>
      </c>
      <c r="AT646" s="416">
        <v>33.75</v>
      </c>
      <c r="AU646" s="419"/>
      <c r="AV646" s="414"/>
      <c r="AW646" s="414"/>
      <c r="AX646" s="414"/>
      <c r="AY646" s="414"/>
      <c r="AZ646" s="414"/>
      <c r="BA646" s="420"/>
      <c r="BB646" s="416"/>
      <c r="BC646" s="421"/>
      <c r="BD646" s="421"/>
      <c r="BE646" s="421"/>
      <c r="BF646" s="417"/>
      <c r="BG646" s="416"/>
      <c r="BH646" s="416"/>
      <c r="BI646" s="416"/>
      <c r="BJ646" s="416"/>
      <c r="BK646" s="413"/>
      <c r="BL646" s="412"/>
      <c r="BM646" s="412"/>
      <c r="BN646" s="412"/>
      <c r="BO646" s="412"/>
      <c r="BP646" s="412"/>
      <c r="BQ646" s="413"/>
      <c r="BR646" s="422"/>
    </row>
    <row r="647" spans="1:70" s="428" customFormat="1" ht="14.5" customHeight="1" x14ac:dyDescent="0.35">
      <c r="A647" s="873" t="s">
        <v>4094</v>
      </c>
      <c r="B647" s="861"/>
      <c r="C647" s="862"/>
      <c r="D647" s="861"/>
      <c r="E647" s="863"/>
      <c r="F647" s="861"/>
      <c r="G647" s="864"/>
      <c r="H647" s="866"/>
      <c r="I647" s="865"/>
      <c r="J647" s="865"/>
      <c r="K647" s="865"/>
      <c r="L647" s="865"/>
      <c r="M647" s="865"/>
      <c r="N647" s="867"/>
      <c r="O647" s="865"/>
      <c r="P647" s="865"/>
      <c r="Q647" s="865"/>
      <c r="R647" s="865"/>
      <c r="S647" s="865"/>
      <c r="T647" s="865"/>
      <c r="U647" s="865"/>
      <c r="V647" s="865"/>
      <c r="W647" s="865"/>
      <c r="X647" s="865"/>
      <c r="Y647" s="866"/>
      <c r="Z647" s="863"/>
      <c r="AA647" s="863"/>
      <c r="AB647" s="863"/>
      <c r="AC647" s="863"/>
      <c r="AD647" s="863"/>
      <c r="AE647" s="863"/>
      <c r="AF647" s="863"/>
      <c r="AG647" s="863"/>
      <c r="AH647" s="863"/>
      <c r="AI647" s="863"/>
      <c r="AJ647" s="863"/>
      <c r="AK647" s="863"/>
      <c r="AL647" s="863"/>
      <c r="AM647" s="863"/>
      <c r="AN647" s="863"/>
      <c r="AO647" s="861"/>
      <c r="AP647" s="865"/>
      <c r="AQ647" s="865"/>
      <c r="AR647" s="865"/>
      <c r="AS647" s="865"/>
      <c r="AT647" s="865"/>
      <c r="AU647" s="868"/>
      <c r="AV647" s="863"/>
      <c r="AW647" s="863"/>
      <c r="AX647" s="863"/>
      <c r="AY647" s="863"/>
      <c r="AZ647" s="863"/>
      <c r="BA647" s="869"/>
      <c r="BB647" s="865"/>
      <c r="BC647" s="870"/>
      <c r="BD647" s="870"/>
      <c r="BE647" s="870"/>
      <c r="BF647" s="866"/>
      <c r="BG647" s="865"/>
      <c r="BH647" s="865"/>
      <c r="BI647" s="865"/>
      <c r="BJ647" s="865"/>
      <c r="BK647" s="861"/>
      <c r="BL647" s="871"/>
      <c r="BM647" s="871"/>
      <c r="BN647" s="871"/>
      <c r="BO647" s="871"/>
      <c r="BP647" s="871"/>
      <c r="BQ647" s="861"/>
      <c r="BR647" s="872"/>
    </row>
    <row r="648" spans="1:70" s="428" customFormat="1" x14ac:dyDescent="0.25">
      <c r="A648" s="345" t="s">
        <v>4095</v>
      </c>
      <c r="B648" s="373"/>
      <c r="C648" s="719">
        <v>41275</v>
      </c>
      <c r="D648" s="373"/>
      <c r="E648" s="346">
        <v>4361.88</v>
      </c>
      <c r="F648" s="373"/>
      <c r="G648" s="347">
        <v>357.77769999999998</v>
      </c>
      <c r="H648" s="374"/>
      <c r="I648" s="348">
        <v>0.7288</v>
      </c>
      <c r="J648" s="348">
        <v>0.2291</v>
      </c>
      <c r="K648" s="348">
        <v>7.6047000000000002</v>
      </c>
      <c r="L648" s="348">
        <v>14.7301</v>
      </c>
      <c r="M648" s="348">
        <v>6.6318999999999999</v>
      </c>
      <c r="N648" s="350">
        <v>10.9335</v>
      </c>
      <c r="O648" s="348">
        <v>7.2537000000000003</v>
      </c>
      <c r="P648" s="348">
        <v>21.724799999999998</v>
      </c>
      <c r="Q648" s="348">
        <v>22.771799999999999</v>
      </c>
      <c r="R648" s="348">
        <v>13.5528</v>
      </c>
      <c r="S648" s="348">
        <v>10.2357</v>
      </c>
      <c r="T648" s="348">
        <v>23.935300000000002</v>
      </c>
      <c r="U648" s="348">
        <v>5.0938999999999997</v>
      </c>
      <c r="V648" s="348">
        <v>7.2339000000000002</v>
      </c>
      <c r="W648" s="348">
        <v>2.7923</v>
      </c>
      <c r="X648" s="348">
        <v>19.1526</v>
      </c>
      <c r="Y648" s="374"/>
      <c r="Z648" s="346">
        <v>1</v>
      </c>
      <c r="AA648" s="346">
        <v>5</v>
      </c>
      <c r="AB648" s="346">
        <v>6</v>
      </c>
      <c r="AC648" s="346">
        <v>5</v>
      </c>
      <c r="AD648" s="346">
        <v>6</v>
      </c>
      <c r="AE648" s="346">
        <v>5</v>
      </c>
      <c r="AF648" s="346">
        <v>5</v>
      </c>
      <c r="AG648" s="346">
        <v>4</v>
      </c>
      <c r="AH648" s="346">
        <v>1</v>
      </c>
      <c r="AI648" s="346">
        <v>1</v>
      </c>
      <c r="AJ648" s="346">
        <v>4</v>
      </c>
      <c r="AK648" s="346">
        <v>6</v>
      </c>
      <c r="AL648" s="346">
        <v>6</v>
      </c>
      <c r="AM648" s="346">
        <v>6</v>
      </c>
      <c r="AN648" s="346">
        <v>6</v>
      </c>
      <c r="AO648" s="373"/>
      <c r="AP648" s="348">
        <v>17.79</v>
      </c>
      <c r="AQ648" s="348">
        <v>22.62</v>
      </c>
      <c r="AR648" s="348">
        <v>20.74</v>
      </c>
      <c r="AS648" s="348">
        <v>15.83</v>
      </c>
      <c r="AT648" s="348">
        <v>18.649999999999999</v>
      </c>
      <c r="AU648" s="351"/>
      <c r="AV648" s="346">
        <v>1</v>
      </c>
      <c r="AW648" s="346">
        <v>1</v>
      </c>
      <c r="AX648" s="346">
        <v>1</v>
      </c>
      <c r="AY648" s="346">
        <v>4</v>
      </c>
      <c r="AZ648" s="346">
        <v>6</v>
      </c>
      <c r="BA648" s="362"/>
      <c r="BB648" s="348">
        <v>15.276743867799199</v>
      </c>
      <c r="BC648" s="375">
        <v>2.6300375727313498E-2</v>
      </c>
      <c r="BD648" s="375">
        <v>8.1129608728136404E-2</v>
      </c>
      <c r="BE648" s="375">
        <v>1.1302280745633599</v>
      </c>
      <c r="BF648" s="374"/>
      <c r="BG648" s="348">
        <v>69.640600000000006</v>
      </c>
      <c r="BH648" s="348">
        <v>15.9747</v>
      </c>
      <c r="BI648" s="348">
        <v>11.164</v>
      </c>
      <c r="BJ648" s="348">
        <v>3.2206999999999999</v>
      </c>
      <c r="BK648" s="373"/>
      <c r="BL648" s="372" t="s">
        <v>3585</v>
      </c>
      <c r="BM648" s="372" t="s">
        <v>3586</v>
      </c>
      <c r="BN648" s="372" t="s">
        <v>3587</v>
      </c>
      <c r="BO648" s="372" t="s">
        <v>3588</v>
      </c>
      <c r="BP648" s="372" t="s">
        <v>3589</v>
      </c>
      <c r="BQ648" s="373"/>
      <c r="BR648" s="354" t="s">
        <v>463</v>
      </c>
    </row>
    <row r="649" spans="1:70" s="428" customFormat="1" x14ac:dyDescent="0.25">
      <c r="A649" s="345" t="s">
        <v>4096</v>
      </c>
      <c r="B649" s="373"/>
      <c r="C649" s="719">
        <v>44862</v>
      </c>
      <c r="D649" s="373"/>
      <c r="E649" s="346">
        <v>4118.18</v>
      </c>
      <c r="F649" s="373"/>
      <c r="G649" s="347">
        <v>24.31</v>
      </c>
      <c r="H649" s="374"/>
      <c r="I649" s="348">
        <v>0.57920000000000005</v>
      </c>
      <c r="J649" s="348">
        <v>0.53759999999999997</v>
      </c>
      <c r="K649" s="348">
        <v>10.6005</v>
      </c>
      <c r="L649" s="348">
        <v>19.342199999999998</v>
      </c>
      <c r="M649" s="348">
        <v>11.3605</v>
      </c>
      <c r="N649" s="350">
        <v>18.354399999999998</v>
      </c>
      <c r="O649" s="348">
        <v>11.397500000000001</v>
      </c>
      <c r="P649" s="348">
        <v>26.346</v>
      </c>
      <c r="Q649" s="348" t="s">
        <v>430</v>
      </c>
      <c r="R649" s="348" t="s">
        <v>430</v>
      </c>
      <c r="S649" s="348">
        <v>12.650600000000001</v>
      </c>
      <c r="T649" s="348">
        <v>30.839600000000001</v>
      </c>
      <c r="U649" s="348">
        <v>11.106</v>
      </c>
      <c r="V649" s="348">
        <v>15.0497</v>
      </c>
      <c r="W649" s="348">
        <v>4.2005999999999997</v>
      </c>
      <c r="X649" s="348">
        <v>26.2286</v>
      </c>
      <c r="Y649" s="374"/>
      <c r="Z649" s="346">
        <v>4</v>
      </c>
      <c r="AA649" s="346">
        <v>4</v>
      </c>
      <c r="AB649" s="346">
        <v>2</v>
      </c>
      <c r="AC649" s="346">
        <v>3</v>
      </c>
      <c r="AD649" s="346">
        <v>3</v>
      </c>
      <c r="AE649" s="346">
        <v>3</v>
      </c>
      <c r="AF649" s="346">
        <v>2</v>
      </c>
      <c r="AG649" s="346">
        <v>2</v>
      </c>
      <c r="AH649" s="346" t="s">
        <v>430</v>
      </c>
      <c r="AI649" s="346" t="s">
        <v>430</v>
      </c>
      <c r="AJ649" s="346">
        <v>3</v>
      </c>
      <c r="AK649" s="346">
        <v>3</v>
      </c>
      <c r="AL649" s="346">
        <v>3</v>
      </c>
      <c r="AM649" s="346">
        <v>3</v>
      </c>
      <c r="AN649" s="346">
        <v>4</v>
      </c>
      <c r="AO649" s="373"/>
      <c r="AP649" s="348" t="s">
        <v>430</v>
      </c>
      <c r="AQ649" s="348" t="s">
        <v>430</v>
      </c>
      <c r="AR649" s="348" t="s">
        <v>430</v>
      </c>
      <c r="AS649" s="348">
        <v>21.24</v>
      </c>
      <c r="AT649" s="348">
        <v>30.67</v>
      </c>
      <c r="AU649" s="351"/>
      <c r="AV649" s="346" t="s">
        <v>430</v>
      </c>
      <c r="AW649" s="346" t="s">
        <v>430</v>
      </c>
      <c r="AX649" s="346" t="s">
        <v>430</v>
      </c>
      <c r="AY649" s="346">
        <v>2</v>
      </c>
      <c r="AZ649" s="346">
        <v>3</v>
      </c>
      <c r="BA649" s="362"/>
      <c r="BB649" s="348">
        <v>16.2552049876703</v>
      </c>
      <c r="BC649" s="375">
        <v>3.6271552231129198E-2</v>
      </c>
      <c r="BD649" s="375">
        <v>9.8633935588503904E-2</v>
      </c>
      <c r="BE649" s="375">
        <v>1.45275808490294</v>
      </c>
      <c r="BF649" s="374"/>
      <c r="BG649" s="348">
        <v>65.906400000000005</v>
      </c>
      <c r="BH649" s="348">
        <v>12.877599999999999</v>
      </c>
      <c r="BI649" s="348">
        <v>17.486699999999999</v>
      </c>
      <c r="BJ649" s="348">
        <v>3.7292999999999998</v>
      </c>
      <c r="BK649" s="373"/>
      <c r="BL649" s="372" t="s">
        <v>3591</v>
      </c>
      <c r="BM649" s="372" t="s">
        <v>3592</v>
      </c>
      <c r="BN649" s="372" t="s">
        <v>3593</v>
      </c>
      <c r="BO649" s="372" t="s">
        <v>3594</v>
      </c>
      <c r="BP649" s="372" t="s">
        <v>3595</v>
      </c>
      <c r="BQ649" s="373"/>
      <c r="BR649" s="354" t="s">
        <v>463</v>
      </c>
    </row>
    <row r="650" spans="1:70" s="428" customFormat="1" x14ac:dyDescent="0.25">
      <c r="A650" s="345" t="s">
        <v>4097</v>
      </c>
      <c r="B650" s="373"/>
      <c r="C650" s="719">
        <v>45155</v>
      </c>
      <c r="D650" s="373"/>
      <c r="E650" s="346">
        <v>2086.15</v>
      </c>
      <c r="F650" s="373"/>
      <c r="G650" s="347">
        <v>21.222000000000001</v>
      </c>
      <c r="H650" s="374"/>
      <c r="I650" s="348">
        <v>0.52100000000000002</v>
      </c>
      <c r="J650" s="348">
        <v>1.8818999999999999</v>
      </c>
      <c r="K650" s="348">
        <v>10.4047</v>
      </c>
      <c r="L650" s="348">
        <v>22.642199999999999</v>
      </c>
      <c r="M650" s="348">
        <v>14.788</v>
      </c>
      <c r="N650" s="350">
        <v>18.8508</v>
      </c>
      <c r="O650" s="348">
        <v>13.122400000000001</v>
      </c>
      <c r="P650" s="348">
        <v>28.398199999999999</v>
      </c>
      <c r="Q650" s="348" t="s">
        <v>430</v>
      </c>
      <c r="R650" s="348" t="s">
        <v>430</v>
      </c>
      <c r="S650" s="348">
        <v>13.736000000000001</v>
      </c>
      <c r="T650" s="348">
        <v>33.597700000000003</v>
      </c>
      <c r="U650" s="348">
        <v>14.4352</v>
      </c>
      <c r="V650" s="348">
        <v>15.695399999999999</v>
      </c>
      <c r="W650" s="348">
        <v>5.8400999999999996</v>
      </c>
      <c r="X650" s="348">
        <v>28.3903</v>
      </c>
      <c r="Y650" s="374"/>
      <c r="Z650" s="346">
        <v>5</v>
      </c>
      <c r="AA650" s="346">
        <v>1</v>
      </c>
      <c r="AB650" s="346">
        <v>3</v>
      </c>
      <c r="AC650" s="346">
        <v>2</v>
      </c>
      <c r="AD650" s="346">
        <v>2</v>
      </c>
      <c r="AE650" s="346">
        <v>2</v>
      </c>
      <c r="AF650" s="346">
        <v>1</v>
      </c>
      <c r="AG650" s="346">
        <v>1</v>
      </c>
      <c r="AH650" s="346" t="s">
        <v>430</v>
      </c>
      <c r="AI650" s="346" t="s">
        <v>430</v>
      </c>
      <c r="AJ650" s="346">
        <v>2</v>
      </c>
      <c r="AK650" s="346">
        <v>2</v>
      </c>
      <c r="AL650" s="346">
        <v>2</v>
      </c>
      <c r="AM650" s="346">
        <v>2</v>
      </c>
      <c r="AN650" s="346">
        <v>2</v>
      </c>
      <c r="AO650" s="373"/>
      <c r="AP650" s="348" t="s">
        <v>430</v>
      </c>
      <c r="AQ650" s="348" t="s">
        <v>430</v>
      </c>
      <c r="AR650" s="348" t="s">
        <v>430</v>
      </c>
      <c r="AS650" s="348">
        <v>24.07</v>
      </c>
      <c r="AT650" s="348">
        <v>34.6</v>
      </c>
      <c r="AU650" s="351"/>
      <c r="AV650" s="346" t="s">
        <v>430</v>
      </c>
      <c r="AW650" s="346" t="s">
        <v>430</v>
      </c>
      <c r="AX650" s="346" t="s">
        <v>430</v>
      </c>
      <c r="AY650" s="346">
        <v>1</v>
      </c>
      <c r="AZ650" s="346">
        <v>2</v>
      </c>
      <c r="BA650" s="362"/>
      <c r="BB650" s="348">
        <v>17.129455749578302</v>
      </c>
      <c r="BC650" s="375">
        <v>3.2263990562766597E-2</v>
      </c>
      <c r="BD650" s="375">
        <v>0.10406782385512101</v>
      </c>
      <c r="BE650" s="375">
        <v>1.64513034736066</v>
      </c>
      <c r="BF650" s="374"/>
      <c r="BG650" s="348">
        <v>39.987099999999998</v>
      </c>
      <c r="BH650" s="348">
        <v>31.122599999999998</v>
      </c>
      <c r="BI650" s="348">
        <v>27.479600000000001</v>
      </c>
      <c r="BJ650" s="348">
        <v>1.4107000000000001</v>
      </c>
      <c r="BK650" s="373"/>
      <c r="BL650" s="372" t="s">
        <v>3597</v>
      </c>
      <c r="BM650" s="372" t="s">
        <v>3598</v>
      </c>
      <c r="BN650" s="372" t="s">
        <v>3599</v>
      </c>
      <c r="BO650" s="372" t="s">
        <v>3600</v>
      </c>
      <c r="BP650" s="372" t="s">
        <v>3601</v>
      </c>
      <c r="BQ650" s="373"/>
      <c r="BR650" s="354" t="s">
        <v>463</v>
      </c>
    </row>
    <row r="651" spans="1:70" s="428" customFormat="1" x14ac:dyDescent="0.25">
      <c r="A651" s="345" t="s">
        <v>4098</v>
      </c>
      <c r="B651" s="373"/>
      <c r="C651" s="719">
        <v>45247</v>
      </c>
      <c r="D651" s="373"/>
      <c r="E651" s="346">
        <v>1799.33</v>
      </c>
      <c r="F651" s="373"/>
      <c r="G651" s="347">
        <v>18.559999999999999</v>
      </c>
      <c r="H651" s="374"/>
      <c r="I651" s="348">
        <v>0.65080000000000005</v>
      </c>
      <c r="J651" s="348">
        <v>1.4208000000000001</v>
      </c>
      <c r="K651" s="348">
        <v>11.8072</v>
      </c>
      <c r="L651" s="348">
        <v>24.815100000000001</v>
      </c>
      <c r="M651" s="348">
        <v>18.066199999999998</v>
      </c>
      <c r="N651" s="350">
        <v>23.7333</v>
      </c>
      <c r="O651" s="348">
        <v>10.6105</v>
      </c>
      <c r="P651" s="348" t="s">
        <v>430</v>
      </c>
      <c r="Q651" s="348" t="s">
        <v>430</v>
      </c>
      <c r="R651" s="348" t="s">
        <v>430</v>
      </c>
      <c r="S651" s="348">
        <v>15.065099999999999</v>
      </c>
      <c r="T651" s="348">
        <v>38.095199999999998</v>
      </c>
      <c r="U651" s="348">
        <v>17.6172</v>
      </c>
      <c r="V651" s="348">
        <v>21.228000000000002</v>
      </c>
      <c r="W651" s="348">
        <v>6.4219999999999997</v>
      </c>
      <c r="X651" s="348">
        <v>25.1266</v>
      </c>
      <c r="Y651" s="374"/>
      <c r="Z651" s="346">
        <v>2</v>
      </c>
      <c r="AA651" s="346">
        <v>2</v>
      </c>
      <c r="AB651" s="346">
        <v>1</v>
      </c>
      <c r="AC651" s="346">
        <v>1</v>
      </c>
      <c r="AD651" s="346">
        <v>1</v>
      </c>
      <c r="AE651" s="346">
        <v>1</v>
      </c>
      <c r="AF651" s="346">
        <v>3</v>
      </c>
      <c r="AG651" s="346" t="s">
        <v>430</v>
      </c>
      <c r="AH651" s="346" t="s">
        <v>430</v>
      </c>
      <c r="AI651" s="346" t="s">
        <v>430</v>
      </c>
      <c r="AJ651" s="346">
        <v>1</v>
      </c>
      <c r="AK651" s="346">
        <v>1</v>
      </c>
      <c r="AL651" s="346">
        <v>1</v>
      </c>
      <c r="AM651" s="346">
        <v>1</v>
      </c>
      <c r="AN651" s="346">
        <v>1</v>
      </c>
      <c r="AO651" s="373"/>
      <c r="AP651" s="348" t="s">
        <v>430</v>
      </c>
      <c r="AQ651" s="348" t="s">
        <v>430</v>
      </c>
      <c r="AR651" s="348" t="s">
        <v>430</v>
      </c>
      <c r="AS651" s="348" t="s">
        <v>430</v>
      </c>
      <c r="AT651" s="348">
        <v>43.1</v>
      </c>
      <c r="AU651" s="351"/>
      <c r="AV651" s="346" t="s">
        <v>430</v>
      </c>
      <c r="AW651" s="346" t="s">
        <v>430</v>
      </c>
      <c r="AX651" s="346" t="s">
        <v>430</v>
      </c>
      <c r="AY651" s="346" t="s">
        <v>430</v>
      </c>
      <c r="AZ651" s="346">
        <v>1</v>
      </c>
      <c r="BA651" s="362"/>
      <c r="BB651" s="348">
        <v>18.1812560185023</v>
      </c>
      <c r="BC651" s="375">
        <v>3.7883626497408202E-2</v>
      </c>
      <c r="BD651" s="375">
        <v>8.6827267529859101E-2</v>
      </c>
      <c r="BE651" s="375">
        <v>1.4096953475726499</v>
      </c>
      <c r="BF651" s="374"/>
      <c r="BG651" s="348">
        <v>57.831899999999997</v>
      </c>
      <c r="BH651" s="348">
        <v>13.8118</v>
      </c>
      <c r="BI651" s="348">
        <v>25.8111</v>
      </c>
      <c r="BJ651" s="348">
        <v>2.5451999999999999</v>
      </c>
      <c r="BK651" s="373"/>
      <c r="BL651" s="372" t="s">
        <v>3603</v>
      </c>
      <c r="BM651" s="372" t="s">
        <v>3604</v>
      </c>
      <c r="BN651" s="372" t="s">
        <v>3605</v>
      </c>
      <c r="BO651" s="372" t="s">
        <v>3606</v>
      </c>
      <c r="BP651" s="372" t="s">
        <v>3607</v>
      </c>
      <c r="BQ651" s="373"/>
      <c r="BR651" s="354" t="s">
        <v>443</v>
      </c>
    </row>
    <row r="652" spans="1:70" s="428" customFormat="1" x14ac:dyDescent="0.25">
      <c r="A652" s="345" t="s">
        <v>4099</v>
      </c>
      <c r="B652" s="373"/>
      <c r="C652" s="719">
        <v>44859</v>
      </c>
      <c r="D652" s="373"/>
      <c r="E652" s="346">
        <v>769.75400000000002</v>
      </c>
      <c r="F652" s="373"/>
      <c r="G652" s="347">
        <v>22.591000000000001</v>
      </c>
      <c r="H652" s="374"/>
      <c r="I652" s="348">
        <v>0.63700000000000001</v>
      </c>
      <c r="J652" s="348">
        <v>0.14630000000000001</v>
      </c>
      <c r="K652" s="348">
        <v>8.1374999999999993</v>
      </c>
      <c r="L652" s="348">
        <v>15.667400000000001</v>
      </c>
      <c r="M652" s="348">
        <v>8.9931000000000001</v>
      </c>
      <c r="N652" s="350">
        <v>15.4428</v>
      </c>
      <c r="O652" s="348">
        <v>8.7611000000000008</v>
      </c>
      <c r="P652" s="348">
        <v>23.3918</v>
      </c>
      <c r="Q652" s="348" t="s">
        <v>430</v>
      </c>
      <c r="R652" s="348" t="s">
        <v>430</v>
      </c>
      <c r="S652" s="348">
        <v>10.087199999999999</v>
      </c>
      <c r="T652" s="348">
        <v>26.553100000000001</v>
      </c>
      <c r="U652" s="348">
        <v>8.1943999999999999</v>
      </c>
      <c r="V652" s="348">
        <v>12.22</v>
      </c>
      <c r="W652" s="348">
        <v>4.0293000000000001</v>
      </c>
      <c r="X652" s="348">
        <v>23.767499999999998</v>
      </c>
      <c r="Y652" s="374"/>
      <c r="Z652" s="346">
        <v>3</v>
      </c>
      <c r="AA652" s="346">
        <v>6</v>
      </c>
      <c r="AB652" s="346">
        <v>5</v>
      </c>
      <c r="AC652" s="346">
        <v>4</v>
      </c>
      <c r="AD652" s="346">
        <v>4</v>
      </c>
      <c r="AE652" s="346">
        <v>4</v>
      </c>
      <c r="AF652" s="346">
        <v>4</v>
      </c>
      <c r="AG652" s="346">
        <v>3</v>
      </c>
      <c r="AH652" s="346" t="s">
        <v>430</v>
      </c>
      <c r="AI652" s="346" t="s">
        <v>430</v>
      </c>
      <c r="AJ652" s="346">
        <v>5</v>
      </c>
      <c r="AK652" s="346">
        <v>4</v>
      </c>
      <c r="AL652" s="346">
        <v>4</v>
      </c>
      <c r="AM652" s="346">
        <v>4</v>
      </c>
      <c r="AN652" s="346">
        <v>5</v>
      </c>
      <c r="AO652" s="373"/>
      <c r="AP652" s="348" t="s">
        <v>430</v>
      </c>
      <c r="AQ652" s="348" t="s">
        <v>430</v>
      </c>
      <c r="AR652" s="348" t="s">
        <v>430</v>
      </c>
      <c r="AS652" s="348">
        <v>18.329999999999998</v>
      </c>
      <c r="AT652" s="348">
        <v>24.31</v>
      </c>
      <c r="AU652" s="351"/>
      <c r="AV652" s="346" t="s">
        <v>430</v>
      </c>
      <c r="AW652" s="346" t="s">
        <v>430</v>
      </c>
      <c r="AX652" s="346" t="s">
        <v>430</v>
      </c>
      <c r="AY652" s="346">
        <v>3</v>
      </c>
      <c r="AZ652" s="346">
        <v>4</v>
      </c>
      <c r="BA652" s="362"/>
      <c r="BB652" s="348">
        <v>15.659225513491601</v>
      </c>
      <c r="BC652" s="375">
        <v>2.63238315814209E-2</v>
      </c>
      <c r="BD652" s="375">
        <v>8.7636455711785105E-2</v>
      </c>
      <c r="BE652" s="375">
        <v>1.2630534840476499</v>
      </c>
      <c r="BF652" s="374"/>
      <c r="BG652" s="348">
        <v>48.628700000000002</v>
      </c>
      <c r="BH652" s="348">
        <v>23.9438</v>
      </c>
      <c r="BI652" s="348">
        <v>20.165299999999998</v>
      </c>
      <c r="BJ652" s="348">
        <v>7.2622</v>
      </c>
      <c r="BK652" s="373"/>
      <c r="BL652" s="372" t="s">
        <v>3609</v>
      </c>
      <c r="BM652" s="372" t="s">
        <v>3610</v>
      </c>
      <c r="BN652" s="372" t="s">
        <v>3611</v>
      </c>
      <c r="BO652" s="372" t="s">
        <v>3612</v>
      </c>
      <c r="BP652" s="372" t="s">
        <v>3613</v>
      </c>
      <c r="BQ652" s="373"/>
      <c r="BR652" s="354" t="s">
        <v>526</v>
      </c>
    </row>
    <row r="653" spans="1:70" s="428" customFormat="1" ht="11" x14ac:dyDescent="0.3">
      <c r="A653" s="841" t="s">
        <v>4100</v>
      </c>
      <c r="B653" s="842"/>
      <c r="C653" s="843">
        <v>45642</v>
      </c>
      <c r="D653" s="842"/>
      <c r="E653" s="844">
        <v>544.98299999999995</v>
      </c>
      <c r="F653" s="842"/>
      <c r="G653" s="845">
        <v>12.523</v>
      </c>
      <c r="H653" s="847"/>
      <c r="I653" s="846">
        <v>0.12790000000000001</v>
      </c>
      <c r="J653" s="846">
        <v>1.1878</v>
      </c>
      <c r="K653" s="846">
        <v>8.9335000000000004</v>
      </c>
      <c r="L653" s="846">
        <v>14.711</v>
      </c>
      <c r="M653" s="846">
        <v>7.2358000000000002</v>
      </c>
      <c r="N653" s="848">
        <v>9.4381000000000004</v>
      </c>
      <c r="O653" s="846" t="s">
        <v>430</v>
      </c>
      <c r="P653" s="846" t="s">
        <v>430</v>
      </c>
      <c r="Q653" s="846" t="s">
        <v>430</v>
      </c>
      <c r="R653" s="846" t="s">
        <v>430</v>
      </c>
      <c r="S653" s="846">
        <v>9.6585000000000001</v>
      </c>
      <c r="T653" s="846">
        <v>24.942599999999999</v>
      </c>
      <c r="U653" s="846">
        <v>6.0014000000000003</v>
      </c>
      <c r="V653" s="846">
        <v>8.3117000000000001</v>
      </c>
      <c r="W653" s="846">
        <v>4.8563999999999998</v>
      </c>
      <c r="X653" s="846">
        <v>14.3599</v>
      </c>
      <c r="Y653" s="847"/>
      <c r="Z653" s="844">
        <v>6</v>
      </c>
      <c r="AA653" s="844">
        <v>3</v>
      </c>
      <c r="AB653" s="844">
        <v>4</v>
      </c>
      <c r="AC653" s="844">
        <v>6</v>
      </c>
      <c r="AD653" s="844">
        <v>5</v>
      </c>
      <c r="AE653" s="844">
        <v>6</v>
      </c>
      <c r="AF653" s="844" t="s">
        <v>430</v>
      </c>
      <c r="AG653" s="844" t="s">
        <v>430</v>
      </c>
      <c r="AH653" s="844" t="s">
        <v>430</v>
      </c>
      <c r="AI653" s="844" t="s">
        <v>430</v>
      </c>
      <c r="AJ653" s="844">
        <v>6</v>
      </c>
      <c r="AK653" s="844">
        <v>5</v>
      </c>
      <c r="AL653" s="844">
        <v>5</v>
      </c>
      <c r="AM653" s="844">
        <v>5</v>
      </c>
      <c r="AN653" s="844">
        <v>3</v>
      </c>
      <c r="AO653" s="842"/>
      <c r="AP653" s="846" t="s">
        <v>430</v>
      </c>
      <c r="AQ653" s="846" t="s">
        <v>430</v>
      </c>
      <c r="AR653" s="846" t="s">
        <v>430</v>
      </c>
      <c r="AS653" s="846" t="s">
        <v>430</v>
      </c>
      <c r="AT653" s="846">
        <v>20.56</v>
      </c>
      <c r="AU653" s="849"/>
      <c r="AV653" s="844" t="s">
        <v>430</v>
      </c>
      <c r="AW653" s="844" t="s">
        <v>430</v>
      </c>
      <c r="AX653" s="844" t="s">
        <v>430</v>
      </c>
      <c r="AY653" s="844" t="s">
        <v>430</v>
      </c>
      <c r="AZ653" s="844">
        <v>5</v>
      </c>
      <c r="BA653" s="851"/>
      <c r="BB653" s="846">
        <v>16.1524637816546</v>
      </c>
      <c r="BC653" s="852">
        <v>0.92087328459329698</v>
      </c>
      <c r="BD653" s="852">
        <v>4.8846289031740701E-2</v>
      </c>
      <c r="BE653" s="852">
        <v>0.125973535365692</v>
      </c>
      <c r="BF653" s="847"/>
      <c r="BG653" s="846">
        <v>39.483199999999997</v>
      </c>
      <c r="BH653" s="846">
        <v>16.770199999999999</v>
      </c>
      <c r="BI653" s="846">
        <v>34.341999999999999</v>
      </c>
      <c r="BJ653" s="846">
        <v>9.4046000000000003</v>
      </c>
      <c r="BK653" s="842"/>
      <c r="BL653" s="855" t="s">
        <v>3615</v>
      </c>
      <c r="BM653" s="855" t="s">
        <v>3616</v>
      </c>
      <c r="BN653" s="855" t="s">
        <v>3617</v>
      </c>
      <c r="BO653" s="855" t="s">
        <v>3618</v>
      </c>
      <c r="BP653" s="855" t="s">
        <v>3619</v>
      </c>
      <c r="BQ653" s="842"/>
      <c r="BR653" s="856" t="s">
        <v>611</v>
      </c>
    </row>
    <row r="654" spans="1:70" s="428" customFormat="1" x14ac:dyDescent="0.25">
      <c r="A654" s="884" t="s">
        <v>93</v>
      </c>
      <c r="B654" s="402"/>
      <c r="C654" s="724"/>
      <c r="D654" s="402"/>
      <c r="E654" s="403"/>
      <c r="F654" s="402"/>
      <c r="G654" s="404"/>
      <c r="H654" s="406"/>
      <c r="I654" s="405">
        <v>0.54079999999999995</v>
      </c>
      <c r="J654" s="405">
        <v>0.90059999999999996</v>
      </c>
      <c r="K654" s="405">
        <v>9.5814000000000004</v>
      </c>
      <c r="L654" s="405">
        <v>18.651299999999999</v>
      </c>
      <c r="M654" s="405">
        <v>11.1793</v>
      </c>
      <c r="N654" s="407">
        <v>16.125499999999999</v>
      </c>
      <c r="O654" s="405">
        <v>10.228999999999999</v>
      </c>
      <c r="P654" s="405">
        <v>24.965199999999999</v>
      </c>
      <c r="Q654" s="405">
        <v>22.771799999999999</v>
      </c>
      <c r="R654" s="405">
        <v>13.5528</v>
      </c>
      <c r="S654" s="405">
        <v>11.9055</v>
      </c>
      <c r="T654" s="405">
        <v>29.660599999999999</v>
      </c>
      <c r="U654" s="405">
        <v>10.407999999999999</v>
      </c>
      <c r="V654" s="405">
        <v>13.2898</v>
      </c>
      <c r="W654" s="405">
        <v>4.6901000000000002</v>
      </c>
      <c r="X654" s="405">
        <v>22.837599999999998</v>
      </c>
      <c r="Y654" s="406"/>
      <c r="Z654" s="403">
        <v>6</v>
      </c>
      <c r="AA654" s="403">
        <v>6</v>
      </c>
      <c r="AB654" s="403">
        <v>6</v>
      </c>
      <c r="AC654" s="403">
        <v>6</v>
      </c>
      <c r="AD654" s="403">
        <v>6</v>
      </c>
      <c r="AE654" s="403">
        <v>6</v>
      </c>
      <c r="AF654" s="403">
        <v>5</v>
      </c>
      <c r="AG654" s="403">
        <v>4</v>
      </c>
      <c r="AH654" s="403">
        <v>1</v>
      </c>
      <c r="AI654" s="403">
        <v>1</v>
      </c>
      <c r="AJ654" s="403">
        <v>6</v>
      </c>
      <c r="AK654" s="403">
        <v>6</v>
      </c>
      <c r="AL654" s="403">
        <v>6</v>
      </c>
      <c r="AM654" s="403">
        <v>6</v>
      </c>
      <c r="AN654" s="403">
        <v>6</v>
      </c>
      <c r="AO654" s="402"/>
      <c r="AP654" s="405">
        <v>17.79</v>
      </c>
      <c r="AQ654" s="405">
        <v>22.62</v>
      </c>
      <c r="AR654" s="405">
        <v>20.74</v>
      </c>
      <c r="AS654" s="405">
        <v>19.8675</v>
      </c>
      <c r="AT654" s="405">
        <v>28.648333333333301</v>
      </c>
      <c r="AU654" s="408"/>
      <c r="AV654" s="403">
        <v>1</v>
      </c>
      <c r="AW654" s="403">
        <v>1</v>
      </c>
      <c r="AX654" s="403">
        <v>1</v>
      </c>
      <c r="AY654" s="403">
        <v>4</v>
      </c>
      <c r="AZ654" s="403">
        <v>6</v>
      </c>
      <c r="BA654" s="409"/>
      <c r="BB654" s="405"/>
      <c r="BC654" s="410"/>
      <c r="BD654" s="410"/>
      <c r="BE654" s="410"/>
      <c r="BF654" s="406"/>
      <c r="BG654" s="405"/>
      <c r="BH654" s="405"/>
      <c r="BI654" s="405"/>
      <c r="BJ654" s="405"/>
      <c r="BK654" s="402"/>
      <c r="BL654" s="401"/>
      <c r="BM654" s="401"/>
      <c r="BN654" s="401"/>
      <c r="BO654" s="401"/>
      <c r="BP654" s="401"/>
      <c r="BQ654" s="402"/>
      <c r="BR654" s="411"/>
    </row>
    <row r="655" spans="1:70" s="428" customFormat="1" x14ac:dyDescent="0.25">
      <c r="A655" s="885" t="s">
        <v>94</v>
      </c>
      <c r="B655" s="373"/>
      <c r="C655" s="719"/>
      <c r="D655" s="373"/>
      <c r="E655" s="346"/>
      <c r="F655" s="373"/>
      <c r="G655" s="347"/>
      <c r="H655" s="374"/>
      <c r="I655" s="348">
        <v>0.7288</v>
      </c>
      <c r="J655" s="348">
        <v>1.8818999999999999</v>
      </c>
      <c r="K655" s="348">
        <v>11.8072</v>
      </c>
      <c r="L655" s="348">
        <v>24.815100000000001</v>
      </c>
      <c r="M655" s="348">
        <v>18.066199999999998</v>
      </c>
      <c r="N655" s="350">
        <v>23.7333</v>
      </c>
      <c r="O655" s="348">
        <v>13.122400000000001</v>
      </c>
      <c r="P655" s="348">
        <v>28.398199999999999</v>
      </c>
      <c r="Q655" s="348">
        <v>22.771799999999999</v>
      </c>
      <c r="R655" s="348">
        <v>13.5528</v>
      </c>
      <c r="S655" s="348">
        <v>15.065099999999999</v>
      </c>
      <c r="T655" s="348">
        <v>38.095199999999998</v>
      </c>
      <c r="U655" s="348">
        <v>17.6172</v>
      </c>
      <c r="V655" s="348">
        <v>21.228000000000002</v>
      </c>
      <c r="W655" s="348">
        <v>6.4219999999999997</v>
      </c>
      <c r="X655" s="348">
        <v>28.3903</v>
      </c>
      <c r="Y655" s="374"/>
      <c r="Z655" s="346"/>
      <c r="AA655" s="346"/>
      <c r="AB655" s="346"/>
      <c r="AC655" s="346"/>
      <c r="AD655" s="346"/>
      <c r="AE655" s="346"/>
      <c r="AF655" s="346"/>
      <c r="AG655" s="346"/>
      <c r="AH655" s="346"/>
      <c r="AI655" s="346"/>
      <c r="AJ655" s="346"/>
      <c r="AK655" s="346"/>
      <c r="AL655" s="346"/>
      <c r="AM655" s="346"/>
      <c r="AN655" s="346"/>
      <c r="AO655" s="373"/>
      <c r="AP655" s="348">
        <v>17.79</v>
      </c>
      <c r="AQ655" s="348">
        <v>22.62</v>
      </c>
      <c r="AR655" s="348">
        <v>20.74</v>
      </c>
      <c r="AS655" s="348">
        <v>24.07</v>
      </c>
      <c r="AT655" s="348">
        <v>43.1</v>
      </c>
      <c r="AU655" s="351"/>
      <c r="AV655" s="346"/>
      <c r="AW655" s="346"/>
      <c r="AX655" s="346"/>
      <c r="AY655" s="346"/>
      <c r="AZ655" s="346"/>
      <c r="BA655" s="362"/>
      <c r="BB655" s="348"/>
      <c r="BC655" s="375"/>
      <c r="BD655" s="375"/>
      <c r="BE655" s="375"/>
      <c r="BF655" s="374"/>
      <c r="BG655" s="348"/>
      <c r="BH655" s="348"/>
      <c r="BI655" s="348"/>
      <c r="BJ655" s="348"/>
      <c r="BK655" s="373"/>
      <c r="BL655" s="372"/>
      <c r="BM655" s="372"/>
      <c r="BN655" s="372"/>
      <c r="BO655" s="372"/>
      <c r="BP655" s="372"/>
      <c r="BQ655" s="373"/>
      <c r="BR655" s="354"/>
    </row>
    <row r="656" spans="1:70" s="428" customFormat="1" x14ac:dyDescent="0.25">
      <c r="A656" s="885" t="s">
        <v>95</v>
      </c>
      <c r="B656" s="373"/>
      <c r="C656" s="719"/>
      <c r="D656" s="373"/>
      <c r="E656" s="346"/>
      <c r="F656" s="373"/>
      <c r="G656" s="347"/>
      <c r="H656" s="374"/>
      <c r="I656" s="348">
        <v>0.12790000000000001</v>
      </c>
      <c r="J656" s="348">
        <v>0.14630000000000001</v>
      </c>
      <c r="K656" s="348">
        <v>7.6047000000000002</v>
      </c>
      <c r="L656" s="348">
        <v>14.711</v>
      </c>
      <c r="M656" s="348">
        <v>6.6318999999999999</v>
      </c>
      <c r="N656" s="350">
        <v>9.4381000000000004</v>
      </c>
      <c r="O656" s="348">
        <v>7.2537000000000003</v>
      </c>
      <c r="P656" s="348">
        <v>21.724799999999998</v>
      </c>
      <c r="Q656" s="348">
        <v>22.771799999999999</v>
      </c>
      <c r="R656" s="348">
        <v>13.5528</v>
      </c>
      <c r="S656" s="348">
        <v>9.6585000000000001</v>
      </c>
      <c r="T656" s="348">
        <v>23.935300000000002</v>
      </c>
      <c r="U656" s="348">
        <v>5.0938999999999997</v>
      </c>
      <c r="V656" s="348">
        <v>7.2339000000000002</v>
      </c>
      <c r="W656" s="348">
        <v>2.7923</v>
      </c>
      <c r="X656" s="348">
        <v>14.3599</v>
      </c>
      <c r="Y656" s="374"/>
      <c r="Z656" s="346"/>
      <c r="AA656" s="346"/>
      <c r="AB656" s="346"/>
      <c r="AC656" s="346"/>
      <c r="AD656" s="346"/>
      <c r="AE656" s="346"/>
      <c r="AF656" s="346"/>
      <c r="AG656" s="346"/>
      <c r="AH656" s="346"/>
      <c r="AI656" s="346"/>
      <c r="AJ656" s="346"/>
      <c r="AK656" s="346"/>
      <c r="AL656" s="346"/>
      <c r="AM656" s="346"/>
      <c r="AN656" s="346"/>
      <c r="AO656" s="373"/>
      <c r="AP656" s="348">
        <v>17.79</v>
      </c>
      <c r="AQ656" s="348">
        <v>22.62</v>
      </c>
      <c r="AR656" s="348">
        <v>20.74</v>
      </c>
      <c r="AS656" s="348">
        <v>15.83</v>
      </c>
      <c r="AT656" s="348">
        <v>18.649999999999999</v>
      </c>
      <c r="AU656" s="351"/>
      <c r="AV656" s="346"/>
      <c r="AW656" s="346"/>
      <c r="AX656" s="346"/>
      <c r="AY656" s="346"/>
      <c r="AZ656" s="346"/>
      <c r="BA656" s="362"/>
      <c r="BB656" s="348"/>
      <c r="BC656" s="375"/>
      <c r="BD656" s="375"/>
      <c r="BE656" s="375"/>
      <c r="BF656" s="374"/>
      <c r="BG656" s="348"/>
      <c r="BH656" s="348"/>
      <c r="BI656" s="348"/>
      <c r="BJ656" s="348"/>
      <c r="BK656" s="373"/>
      <c r="BL656" s="372"/>
      <c r="BM656" s="372"/>
      <c r="BN656" s="372"/>
      <c r="BO656" s="372"/>
      <c r="BP656" s="372"/>
      <c r="BQ656" s="373"/>
      <c r="BR656" s="354"/>
    </row>
    <row r="657" spans="1:70" s="428" customFormat="1" x14ac:dyDescent="0.25">
      <c r="A657" s="886" t="s">
        <v>96</v>
      </c>
      <c r="B657" s="413"/>
      <c r="C657" s="725"/>
      <c r="D657" s="413"/>
      <c r="E657" s="414"/>
      <c r="F657" s="413"/>
      <c r="G657" s="415"/>
      <c r="H657" s="417"/>
      <c r="I657" s="416">
        <v>0.60809999999999997</v>
      </c>
      <c r="J657" s="416">
        <v>0.86270000000000002</v>
      </c>
      <c r="K657" s="416">
        <v>9.6691000000000003</v>
      </c>
      <c r="L657" s="416">
        <v>17.504799999999999</v>
      </c>
      <c r="M657" s="416">
        <v>10.1768</v>
      </c>
      <c r="N657" s="418">
        <v>16.898599999999998</v>
      </c>
      <c r="O657" s="416">
        <v>10.6105</v>
      </c>
      <c r="P657" s="416">
        <v>24.8689</v>
      </c>
      <c r="Q657" s="416">
        <v>22.771799999999999</v>
      </c>
      <c r="R657" s="416">
        <v>13.5528</v>
      </c>
      <c r="S657" s="416">
        <v>11.443099999999999</v>
      </c>
      <c r="T657" s="416">
        <v>28.696400000000001</v>
      </c>
      <c r="U657" s="416">
        <v>9.6501999999999999</v>
      </c>
      <c r="V657" s="416">
        <v>13.6348</v>
      </c>
      <c r="W657" s="416">
        <v>4.5285000000000002</v>
      </c>
      <c r="X657" s="416">
        <v>24.446999999999999</v>
      </c>
      <c r="Y657" s="417"/>
      <c r="Z657" s="414"/>
      <c r="AA657" s="414"/>
      <c r="AB657" s="414"/>
      <c r="AC657" s="414"/>
      <c r="AD657" s="414"/>
      <c r="AE657" s="414"/>
      <c r="AF657" s="414"/>
      <c r="AG657" s="414"/>
      <c r="AH657" s="414"/>
      <c r="AI657" s="414"/>
      <c r="AJ657" s="414"/>
      <c r="AK657" s="414"/>
      <c r="AL657" s="414"/>
      <c r="AM657" s="414"/>
      <c r="AN657" s="414"/>
      <c r="AO657" s="413"/>
      <c r="AP657" s="416">
        <v>17.79</v>
      </c>
      <c r="AQ657" s="416">
        <v>22.62</v>
      </c>
      <c r="AR657" s="416">
        <v>20.74</v>
      </c>
      <c r="AS657" s="416">
        <v>19.78</v>
      </c>
      <c r="AT657" s="416">
        <v>27.49</v>
      </c>
      <c r="AU657" s="419"/>
      <c r="AV657" s="414"/>
      <c r="AW657" s="414"/>
      <c r="AX657" s="414"/>
      <c r="AY657" s="414"/>
      <c r="AZ657" s="414"/>
      <c r="BA657" s="420"/>
      <c r="BB657" s="416"/>
      <c r="BC657" s="421"/>
      <c r="BD657" s="421"/>
      <c r="BE657" s="421"/>
      <c r="BF657" s="417"/>
      <c r="BG657" s="416"/>
      <c r="BH657" s="416"/>
      <c r="BI657" s="416"/>
      <c r="BJ657" s="416"/>
      <c r="BK657" s="413"/>
      <c r="BL657" s="412"/>
      <c r="BM657" s="412"/>
      <c r="BN657" s="412"/>
      <c r="BO657" s="412"/>
      <c r="BP657" s="412"/>
      <c r="BQ657" s="413"/>
      <c r="BR657" s="422"/>
    </row>
    <row r="658" spans="1:70" s="428" customFormat="1" ht="14.5" customHeight="1" x14ac:dyDescent="0.35">
      <c r="A658" s="873" t="s">
        <v>4101</v>
      </c>
      <c r="B658" s="861"/>
      <c r="C658" s="862"/>
      <c r="D658" s="861"/>
      <c r="E658" s="863"/>
      <c r="F658" s="861"/>
      <c r="G658" s="864"/>
      <c r="H658" s="866"/>
      <c r="I658" s="865"/>
      <c r="J658" s="865"/>
      <c r="K658" s="865"/>
      <c r="L658" s="865"/>
      <c r="M658" s="865"/>
      <c r="N658" s="867"/>
      <c r="O658" s="865"/>
      <c r="P658" s="865"/>
      <c r="Q658" s="865"/>
      <c r="R658" s="865"/>
      <c r="S658" s="865"/>
      <c r="T658" s="865"/>
      <c r="U658" s="865"/>
      <c r="V658" s="865"/>
      <c r="W658" s="865"/>
      <c r="X658" s="865"/>
      <c r="Y658" s="866"/>
      <c r="Z658" s="863"/>
      <c r="AA658" s="863"/>
      <c r="AB658" s="863"/>
      <c r="AC658" s="863"/>
      <c r="AD658" s="863"/>
      <c r="AE658" s="863"/>
      <c r="AF658" s="863"/>
      <c r="AG658" s="863"/>
      <c r="AH658" s="863"/>
      <c r="AI658" s="863"/>
      <c r="AJ658" s="863"/>
      <c r="AK658" s="863"/>
      <c r="AL658" s="863"/>
      <c r="AM658" s="863"/>
      <c r="AN658" s="863"/>
      <c r="AO658" s="861"/>
      <c r="AP658" s="865"/>
      <c r="AQ658" s="865"/>
      <c r="AR658" s="865"/>
      <c r="AS658" s="865"/>
      <c r="AT658" s="865"/>
      <c r="AU658" s="868"/>
      <c r="AV658" s="863"/>
      <c r="AW658" s="863"/>
      <c r="AX658" s="863"/>
      <c r="AY658" s="863"/>
      <c r="AZ658" s="863"/>
      <c r="BA658" s="869"/>
      <c r="BB658" s="865"/>
      <c r="BC658" s="870"/>
      <c r="BD658" s="870"/>
      <c r="BE658" s="870"/>
      <c r="BF658" s="866"/>
      <c r="BG658" s="865"/>
      <c r="BH658" s="865"/>
      <c r="BI658" s="865"/>
      <c r="BJ658" s="865"/>
      <c r="BK658" s="861"/>
      <c r="BL658" s="871"/>
      <c r="BM658" s="871"/>
      <c r="BN658" s="871"/>
      <c r="BO658" s="871"/>
      <c r="BP658" s="871"/>
      <c r="BQ658" s="861"/>
      <c r="BR658" s="872"/>
    </row>
    <row r="659" spans="1:70" s="428" customFormat="1" x14ac:dyDescent="0.25">
      <c r="A659" s="345" t="s">
        <v>4102</v>
      </c>
      <c r="B659" s="373"/>
      <c r="C659" s="719">
        <v>45348</v>
      </c>
      <c r="D659" s="373"/>
      <c r="E659" s="346">
        <v>8479.35</v>
      </c>
      <c r="F659" s="373"/>
      <c r="G659" s="347">
        <v>11.3583</v>
      </c>
      <c r="H659" s="374"/>
      <c r="I659" s="348">
        <v>4.6699999999999998E-2</v>
      </c>
      <c r="J659" s="348">
        <v>-1.0403</v>
      </c>
      <c r="K659" s="348">
        <v>-1.0126999999999999</v>
      </c>
      <c r="L659" s="348">
        <v>-6.1999999999999998E-3</v>
      </c>
      <c r="M659" s="348">
        <v>2.5099</v>
      </c>
      <c r="N659" s="350">
        <v>7.1740000000000004</v>
      </c>
      <c r="O659" s="348">
        <v>-1.3166</v>
      </c>
      <c r="P659" s="348" t="s">
        <v>430</v>
      </c>
      <c r="Q659" s="348" t="s">
        <v>430</v>
      </c>
      <c r="R659" s="348" t="s">
        <v>430</v>
      </c>
      <c r="S659" s="348">
        <v>-0.51070000000000004</v>
      </c>
      <c r="T659" s="348">
        <v>13.428699999999999</v>
      </c>
      <c r="U659" s="348">
        <v>3.1232000000000002</v>
      </c>
      <c r="V659" s="348">
        <v>6.7328999999999999</v>
      </c>
      <c r="W659" s="348">
        <v>-0.85199999999999998</v>
      </c>
      <c r="X659" s="348">
        <v>5.2649999999999997</v>
      </c>
      <c r="Y659" s="374"/>
      <c r="Z659" s="346">
        <v>4</v>
      </c>
      <c r="AA659" s="346">
        <v>5</v>
      </c>
      <c r="AB659" s="346">
        <v>5</v>
      </c>
      <c r="AC659" s="346">
        <v>4</v>
      </c>
      <c r="AD659" s="346">
        <v>3</v>
      </c>
      <c r="AE659" s="346">
        <v>4</v>
      </c>
      <c r="AF659" s="346">
        <v>4</v>
      </c>
      <c r="AG659" s="346" t="s">
        <v>430</v>
      </c>
      <c r="AH659" s="346" t="s">
        <v>430</v>
      </c>
      <c r="AI659" s="346" t="s">
        <v>430</v>
      </c>
      <c r="AJ659" s="346">
        <v>3</v>
      </c>
      <c r="AK659" s="346">
        <v>3</v>
      </c>
      <c r="AL659" s="346">
        <v>5</v>
      </c>
      <c r="AM659" s="346">
        <v>4</v>
      </c>
      <c r="AN659" s="346">
        <v>5</v>
      </c>
      <c r="AO659" s="373"/>
      <c r="AP659" s="348" t="s">
        <v>430</v>
      </c>
      <c r="AQ659" s="348" t="s">
        <v>430</v>
      </c>
      <c r="AR659" s="348" t="s">
        <v>430</v>
      </c>
      <c r="AS659" s="348" t="s">
        <v>430</v>
      </c>
      <c r="AT659" s="348">
        <v>6.87</v>
      </c>
      <c r="AU659" s="351"/>
      <c r="AV659" s="346" t="s">
        <v>430</v>
      </c>
      <c r="AW659" s="346" t="s">
        <v>430</v>
      </c>
      <c r="AX659" s="346" t="s">
        <v>430</v>
      </c>
      <c r="AY659" s="346" t="s">
        <v>430</v>
      </c>
      <c r="AZ659" s="346">
        <v>4</v>
      </c>
      <c r="BA659" s="362"/>
      <c r="BB659" s="348">
        <v>16.6616830914964</v>
      </c>
      <c r="BC659" s="375">
        <v>0.90596388675327499</v>
      </c>
      <c r="BD659" s="375">
        <v>1.2049876950639299E-2</v>
      </c>
      <c r="BE659" s="375">
        <v>0.454188867742011</v>
      </c>
      <c r="BF659" s="374"/>
      <c r="BG659" s="348">
        <v>42.429299999999998</v>
      </c>
      <c r="BH659" s="348">
        <v>21.129799999999999</v>
      </c>
      <c r="BI659" s="348">
        <v>34.582000000000001</v>
      </c>
      <c r="BJ659" s="348">
        <v>1.8589</v>
      </c>
      <c r="BK659" s="373"/>
      <c r="BL659" s="372" t="s">
        <v>3622</v>
      </c>
      <c r="BM659" s="372" t="s">
        <v>3623</v>
      </c>
      <c r="BN659" s="372" t="s">
        <v>3624</v>
      </c>
      <c r="BO659" s="372" t="s">
        <v>3625</v>
      </c>
      <c r="BP659" s="372" t="s">
        <v>3626</v>
      </c>
      <c r="BQ659" s="373"/>
      <c r="BR659" s="354" t="s">
        <v>463</v>
      </c>
    </row>
    <row r="660" spans="1:70" s="428" customFormat="1" x14ac:dyDescent="0.25">
      <c r="A660" s="345" t="s">
        <v>4103</v>
      </c>
      <c r="B660" s="373"/>
      <c r="C660" s="719">
        <v>45495</v>
      </c>
      <c r="D660" s="373"/>
      <c r="E660" s="346">
        <v>8256.5</v>
      </c>
      <c r="F660" s="373"/>
      <c r="G660" s="347">
        <v>11.85</v>
      </c>
      <c r="H660" s="374"/>
      <c r="I660" s="348">
        <v>0.42370000000000002</v>
      </c>
      <c r="J660" s="348">
        <v>-0.67059999999999997</v>
      </c>
      <c r="K660" s="348">
        <v>0.3387</v>
      </c>
      <c r="L660" s="348">
        <v>0.85109999999999997</v>
      </c>
      <c r="M660" s="348">
        <v>7.4343000000000004</v>
      </c>
      <c r="N660" s="350">
        <v>16.748799999999999</v>
      </c>
      <c r="O660" s="348">
        <v>7.9972000000000003</v>
      </c>
      <c r="P660" s="348" t="s">
        <v>430</v>
      </c>
      <c r="Q660" s="348" t="s">
        <v>430</v>
      </c>
      <c r="R660" s="348" t="s">
        <v>430</v>
      </c>
      <c r="S660" s="348">
        <v>-0.58720000000000006</v>
      </c>
      <c r="T660" s="348">
        <v>14.2719</v>
      </c>
      <c r="U660" s="348">
        <v>10.9551</v>
      </c>
      <c r="V660" s="348">
        <v>14.936999999999999</v>
      </c>
      <c r="W660" s="348">
        <v>1.5424</v>
      </c>
      <c r="X660" s="348">
        <v>8.5053000000000001</v>
      </c>
      <c r="Y660" s="374"/>
      <c r="Z660" s="346">
        <v>1</v>
      </c>
      <c r="AA660" s="346">
        <v>3</v>
      </c>
      <c r="AB660" s="346">
        <v>2</v>
      </c>
      <c r="AC660" s="346">
        <v>2</v>
      </c>
      <c r="AD660" s="346">
        <v>1</v>
      </c>
      <c r="AE660" s="346">
        <v>2</v>
      </c>
      <c r="AF660" s="346">
        <v>2</v>
      </c>
      <c r="AG660" s="346" t="s">
        <v>430</v>
      </c>
      <c r="AH660" s="346" t="s">
        <v>430</v>
      </c>
      <c r="AI660" s="346" t="s">
        <v>430</v>
      </c>
      <c r="AJ660" s="346">
        <v>4</v>
      </c>
      <c r="AK660" s="346">
        <v>2</v>
      </c>
      <c r="AL660" s="346">
        <v>1</v>
      </c>
      <c r="AM660" s="346">
        <v>2</v>
      </c>
      <c r="AN660" s="346">
        <v>1</v>
      </c>
      <c r="AO660" s="373"/>
      <c r="AP660" s="348" t="s">
        <v>430</v>
      </c>
      <c r="AQ660" s="348" t="s">
        <v>430</v>
      </c>
      <c r="AR660" s="348" t="s">
        <v>430</v>
      </c>
      <c r="AS660" s="348" t="s">
        <v>430</v>
      </c>
      <c r="AT660" s="348">
        <v>15.91</v>
      </c>
      <c r="AU660" s="351"/>
      <c r="AV660" s="346" t="s">
        <v>430</v>
      </c>
      <c r="AW660" s="346" t="s">
        <v>430</v>
      </c>
      <c r="AX660" s="346" t="s">
        <v>430</v>
      </c>
      <c r="AY660" s="346" t="s">
        <v>430</v>
      </c>
      <c r="AZ660" s="346">
        <v>1</v>
      </c>
      <c r="BA660" s="362"/>
      <c r="BB660" s="348">
        <v>13.515765373037899</v>
      </c>
      <c r="BC660" s="375">
        <v>0.74707283436794802</v>
      </c>
      <c r="BD660" s="375">
        <v>1.9956368565753401E-2</v>
      </c>
      <c r="BE660" s="375">
        <v>0.84813942328430703</v>
      </c>
      <c r="BF660" s="374"/>
      <c r="BG660" s="348">
        <v>45.523400000000002</v>
      </c>
      <c r="BH660" s="348">
        <v>12.1967</v>
      </c>
      <c r="BI660" s="348">
        <v>34.777500000000003</v>
      </c>
      <c r="BJ660" s="348">
        <v>7.5023999999999997</v>
      </c>
      <c r="BK660" s="373"/>
      <c r="BL660" s="372" t="s">
        <v>3628</v>
      </c>
      <c r="BM660" s="372" t="s">
        <v>3629</v>
      </c>
      <c r="BN660" s="372" t="s">
        <v>3630</v>
      </c>
      <c r="BO660" s="372" t="s">
        <v>3631</v>
      </c>
      <c r="BP660" s="372" t="s">
        <v>3632</v>
      </c>
      <c r="BQ660" s="373"/>
      <c r="BR660" s="354" t="s">
        <v>476</v>
      </c>
    </row>
    <row r="661" spans="1:70" s="428" customFormat="1" x14ac:dyDescent="0.25">
      <c r="A661" s="345" t="s">
        <v>4104</v>
      </c>
      <c r="B661" s="373"/>
      <c r="C661" s="719">
        <v>41277</v>
      </c>
      <c r="D661" s="373"/>
      <c r="E661" s="346">
        <v>2521.54</v>
      </c>
      <c r="F661" s="373"/>
      <c r="G661" s="347">
        <v>121.68899999999999</v>
      </c>
      <c r="H661" s="374"/>
      <c r="I661" s="348" t="s">
        <v>430</v>
      </c>
      <c r="J661" s="348">
        <v>-0.50280000000000002</v>
      </c>
      <c r="K661" s="348">
        <v>1.421</v>
      </c>
      <c r="L661" s="348">
        <v>-2.8515999999999999</v>
      </c>
      <c r="M661" s="348">
        <v>0.32479999999999998</v>
      </c>
      <c r="N661" s="350">
        <v>22.407599999999999</v>
      </c>
      <c r="O661" s="348">
        <v>8.0848999999999993</v>
      </c>
      <c r="P661" s="348">
        <v>22.128799999999998</v>
      </c>
      <c r="Q661" s="348">
        <v>17.746300000000002</v>
      </c>
      <c r="R661" s="348">
        <v>17.424499999999998</v>
      </c>
      <c r="S661" s="348">
        <v>3.0224000000000002</v>
      </c>
      <c r="T661" s="348">
        <v>4.1037999999999997</v>
      </c>
      <c r="U661" s="348">
        <v>8.3905999999999992</v>
      </c>
      <c r="V661" s="348">
        <v>16.979399999999998</v>
      </c>
      <c r="W661" s="348">
        <v>1.0001</v>
      </c>
      <c r="X661" s="348">
        <v>17.510899999999999</v>
      </c>
      <c r="Y661" s="374"/>
      <c r="Z661" s="346" t="s">
        <v>430</v>
      </c>
      <c r="AA661" s="346">
        <v>1</v>
      </c>
      <c r="AB661" s="346">
        <v>1</v>
      </c>
      <c r="AC661" s="346">
        <v>5</v>
      </c>
      <c r="AD661" s="346">
        <v>5</v>
      </c>
      <c r="AE661" s="346">
        <v>1</v>
      </c>
      <c r="AF661" s="346">
        <v>1</v>
      </c>
      <c r="AG661" s="346">
        <v>1</v>
      </c>
      <c r="AH661" s="346">
        <v>1</v>
      </c>
      <c r="AI661" s="346">
        <v>1</v>
      </c>
      <c r="AJ661" s="346">
        <v>1</v>
      </c>
      <c r="AK661" s="346">
        <v>6</v>
      </c>
      <c r="AL661" s="346">
        <v>2</v>
      </c>
      <c r="AM661" s="346">
        <v>1</v>
      </c>
      <c r="AN661" s="346">
        <v>2</v>
      </c>
      <c r="AO661" s="373"/>
      <c r="AP661" s="348">
        <v>18.649999999999999</v>
      </c>
      <c r="AQ661" s="348">
        <v>21.77</v>
      </c>
      <c r="AR661" s="348">
        <v>18.739999999999998</v>
      </c>
      <c r="AS661" s="348">
        <v>15.55</v>
      </c>
      <c r="AT661" s="348">
        <v>12.78</v>
      </c>
      <c r="AU661" s="351"/>
      <c r="AV661" s="346">
        <v>1</v>
      </c>
      <c r="AW661" s="346">
        <v>1</v>
      </c>
      <c r="AX661" s="346">
        <v>1</v>
      </c>
      <c r="AY661" s="346">
        <v>1</v>
      </c>
      <c r="AZ661" s="346">
        <v>2</v>
      </c>
      <c r="BA661" s="362"/>
      <c r="BB661" s="348">
        <v>13.9992922947583</v>
      </c>
      <c r="BC661" s="375">
        <v>0.64520288526082503</v>
      </c>
      <c r="BD661" s="375">
        <v>8.7666985756630497E-2</v>
      </c>
      <c r="BE661" s="375">
        <v>0.304867415604404</v>
      </c>
      <c r="BF661" s="374"/>
      <c r="BG661" s="348">
        <v>56.583100000000002</v>
      </c>
      <c r="BH661" s="348">
        <v>18.64</v>
      </c>
      <c r="BI661" s="348">
        <v>5.0122900000000001</v>
      </c>
      <c r="BJ661" s="348">
        <v>19.764610000000001</v>
      </c>
      <c r="BK661" s="373"/>
      <c r="BL661" s="372" t="s">
        <v>3634</v>
      </c>
      <c r="BM661" s="372" t="s">
        <v>3635</v>
      </c>
      <c r="BN661" s="372" t="s">
        <v>3636</v>
      </c>
      <c r="BO661" s="372" t="s">
        <v>3637</v>
      </c>
      <c r="BP661" s="372" t="s">
        <v>3638</v>
      </c>
      <c r="BQ661" s="373"/>
      <c r="BR661" s="354" t="s">
        <v>555</v>
      </c>
    </row>
    <row r="662" spans="1:70" s="428" customFormat="1" x14ac:dyDescent="0.25">
      <c r="A662" s="345" t="s">
        <v>4105</v>
      </c>
      <c r="B662" s="373"/>
      <c r="C662" s="719">
        <v>42366</v>
      </c>
      <c r="D662" s="373"/>
      <c r="E662" s="346">
        <v>1419.57</v>
      </c>
      <c r="F662" s="373"/>
      <c r="G662" s="347">
        <v>58.614199999999997</v>
      </c>
      <c r="H662" s="374"/>
      <c r="I662" s="348">
        <v>0.18720000000000001</v>
      </c>
      <c r="J662" s="348">
        <v>-0.64280000000000004</v>
      </c>
      <c r="K662" s="348">
        <v>-0.64080000000000004</v>
      </c>
      <c r="L662" s="348">
        <v>1.4436</v>
      </c>
      <c r="M662" s="348">
        <v>5.4051</v>
      </c>
      <c r="N662" s="350">
        <v>9.4017999999999997</v>
      </c>
      <c r="O662" s="348">
        <v>5.5411999999999999</v>
      </c>
      <c r="P662" s="348">
        <v>18.0611</v>
      </c>
      <c r="Q662" s="348">
        <v>14.6913</v>
      </c>
      <c r="R662" s="348">
        <v>16.692900000000002</v>
      </c>
      <c r="S662" s="348">
        <v>2.9765000000000001</v>
      </c>
      <c r="T662" s="348">
        <v>14.795400000000001</v>
      </c>
      <c r="U662" s="348">
        <v>7.1999000000000004</v>
      </c>
      <c r="V662" s="348">
        <v>10.104799999999999</v>
      </c>
      <c r="W662" s="348">
        <v>-0.4798</v>
      </c>
      <c r="X662" s="348">
        <v>18.059000000000001</v>
      </c>
      <c r="Y662" s="374"/>
      <c r="Z662" s="346">
        <v>3</v>
      </c>
      <c r="AA662" s="346">
        <v>2</v>
      </c>
      <c r="AB662" s="346">
        <v>4</v>
      </c>
      <c r="AC662" s="346">
        <v>1</v>
      </c>
      <c r="AD662" s="346">
        <v>2</v>
      </c>
      <c r="AE662" s="346">
        <v>3</v>
      </c>
      <c r="AF662" s="346">
        <v>3</v>
      </c>
      <c r="AG662" s="346">
        <v>2</v>
      </c>
      <c r="AH662" s="346">
        <v>2</v>
      </c>
      <c r="AI662" s="346">
        <v>2</v>
      </c>
      <c r="AJ662" s="346">
        <v>2</v>
      </c>
      <c r="AK662" s="346">
        <v>1</v>
      </c>
      <c r="AL662" s="346">
        <v>3</v>
      </c>
      <c r="AM662" s="346">
        <v>3</v>
      </c>
      <c r="AN662" s="346">
        <v>4</v>
      </c>
      <c r="AO662" s="373"/>
      <c r="AP662" s="348">
        <v>18.21</v>
      </c>
      <c r="AQ662" s="348">
        <v>19.04</v>
      </c>
      <c r="AR662" s="348">
        <v>15.35</v>
      </c>
      <c r="AS662" s="348">
        <v>12.2</v>
      </c>
      <c r="AT662" s="348">
        <v>12.23</v>
      </c>
      <c r="AU662" s="351"/>
      <c r="AV662" s="346">
        <v>2</v>
      </c>
      <c r="AW662" s="346">
        <v>2</v>
      </c>
      <c r="AX662" s="346">
        <v>2</v>
      </c>
      <c r="AY662" s="346">
        <v>2</v>
      </c>
      <c r="AZ662" s="346">
        <v>3</v>
      </c>
      <c r="BA662" s="362"/>
      <c r="BB662" s="348">
        <v>13.6910363151755</v>
      </c>
      <c r="BC662" s="375">
        <v>0.89320887659343096</v>
      </c>
      <c r="BD662" s="375">
        <v>7.5467048817844704E-2</v>
      </c>
      <c r="BE662" s="375">
        <v>0.35871986920947102</v>
      </c>
      <c r="BF662" s="374"/>
      <c r="BG662" s="348">
        <v>57.732500000000002</v>
      </c>
      <c r="BH662" s="348">
        <v>11.2964</v>
      </c>
      <c r="BI662" s="348">
        <v>26.9754</v>
      </c>
      <c r="BJ662" s="348">
        <v>3.9956999999999998</v>
      </c>
      <c r="BK662" s="373"/>
      <c r="BL662" s="372" t="s">
        <v>3640</v>
      </c>
      <c r="BM662" s="372" t="s">
        <v>3641</v>
      </c>
      <c r="BN662" s="372" t="s">
        <v>3642</v>
      </c>
      <c r="BO662" s="372" t="s">
        <v>3643</v>
      </c>
      <c r="BP662" s="372" t="s">
        <v>3644</v>
      </c>
      <c r="BQ662" s="373"/>
      <c r="BR662" s="354" t="s">
        <v>2439</v>
      </c>
    </row>
    <row r="663" spans="1:70" s="428" customFormat="1" x14ac:dyDescent="0.25">
      <c r="A663" s="345" t="s">
        <v>4106</v>
      </c>
      <c r="B663" s="373"/>
      <c r="C663" s="719">
        <v>45698</v>
      </c>
      <c r="D663" s="373"/>
      <c r="E663" s="346">
        <v>635.25</v>
      </c>
      <c r="F663" s="373"/>
      <c r="G663" s="347">
        <v>11.851100000000001</v>
      </c>
      <c r="H663" s="374"/>
      <c r="I663" s="348">
        <v>-7.2499999999999995E-2</v>
      </c>
      <c r="J663" s="348">
        <v>-1.4388000000000001</v>
      </c>
      <c r="K663" s="348">
        <v>-1.829</v>
      </c>
      <c r="L663" s="348">
        <v>-5.5170000000000003</v>
      </c>
      <c r="M663" s="348">
        <v>-1.5590999999999999</v>
      </c>
      <c r="N663" s="350">
        <v>4.6279000000000003</v>
      </c>
      <c r="O663" s="348" t="s">
        <v>430</v>
      </c>
      <c r="P663" s="348" t="s">
        <v>430</v>
      </c>
      <c r="Q663" s="348" t="s">
        <v>430</v>
      </c>
      <c r="R663" s="348" t="s">
        <v>430</v>
      </c>
      <c r="S663" s="348">
        <v>-2.7618</v>
      </c>
      <c r="T663" s="348">
        <v>4.9558999999999997</v>
      </c>
      <c r="U663" s="348">
        <v>1.6773</v>
      </c>
      <c r="V663" s="348">
        <v>3.8203999999999998</v>
      </c>
      <c r="W663" s="348">
        <v>-0.91220000000000001</v>
      </c>
      <c r="X663" s="348">
        <v>11.794600000000001</v>
      </c>
      <c r="Y663" s="374"/>
      <c r="Z663" s="346">
        <v>5</v>
      </c>
      <c r="AA663" s="346">
        <v>6</v>
      </c>
      <c r="AB663" s="346">
        <v>6</v>
      </c>
      <c r="AC663" s="346">
        <v>6</v>
      </c>
      <c r="AD663" s="346">
        <v>6</v>
      </c>
      <c r="AE663" s="346">
        <v>6</v>
      </c>
      <c r="AF663" s="346" t="s">
        <v>430</v>
      </c>
      <c r="AG663" s="346" t="s">
        <v>430</v>
      </c>
      <c r="AH663" s="346" t="s">
        <v>430</v>
      </c>
      <c r="AI663" s="346" t="s">
        <v>430</v>
      </c>
      <c r="AJ663" s="346">
        <v>6</v>
      </c>
      <c r="AK663" s="346">
        <v>5</v>
      </c>
      <c r="AL663" s="346">
        <v>6</v>
      </c>
      <c r="AM663" s="346">
        <v>6</v>
      </c>
      <c r="AN663" s="346">
        <v>6</v>
      </c>
      <c r="AO663" s="373"/>
      <c r="AP663" s="348" t="s">
        <v>430</v>
      </c>
      <c r="AQ663" s="348" t="s">
        <v>430</v>
      </c>
      <c r="AR663" s="348" t="s">
        <v>430</v>
      </c>
      <c r="AS663" s="348" t="s">
        <v>430</v>
      </c>
      <c r="AT663" s="348">
        <v>-0.04</v>
      </c>
      <c r="AU663" s="351"/>
      <c r="AV663" s="346" t="s">
        <v>430</v>
      </c>
      <c r="AW663" s="346" t="s">
        <v>430</v>
      </c>
      <c r="AX663" s="346" t="s">
        <v>430</v>
      </c>
      <c r="AY663" s="346" t="s">
        <v>430</v>
      </c>
      <c r="AZ663" s="346">
        <v>6</v>
      </c>
      <c r="BA663" s="362"/>
      <c r="BB663" s="348">
        <v>11.9584765454624</v>
      </c>
      <c r="BC663" s="375">
        <v>0.78456463056622505</v>
      </c>
      <c r="BD663" s="375">
        <v>4.1650242704310399E-2</v>
      </c>
      <c r="BE663" s="375">
        <v>-8.6214883418102198E-2</v>
      </c>
      <c r="BF663" s="374"/>
      <c r="BG663" s="348">
        <v>63.652900000000002</v>
      </c>
      <c r="BH663" s="348">
        <v>24.416899999999998</v>
      </c>
      <c r="BI663" s="348">
        <v>7.9658600000000002</v>
      </c>
      <c r="BJ663" s="348">
        <v>3.96434</v>
      </c>
      <c r="BK663" s="373"/>
      <c r="BL663" s="372" t="s">
        <v>3646</v>
      </c>
      <c r="BM663" s="372" t="s">
        <v>3647</v>
      </c>
      <c r="BN663" s="372" t="s">
        <v>3648</v>
      </c>
      <c r="BO663" s="372" t="s">
        <v>3649</v>
      </c>
      <c r="BP663" s="372" t="s">
        <v>3650</v>
      </c>
      <c r="BQ663" s="373"/>
      <c r="BR663" s="354" t="s">
        <v>443</v>
      </c>
    </row>
    <row r="664" spans="1:70" s="428" customFormat="1" ht="11" x14ac:dyDescent="0.3">
      <c r="A664" s="841" t="s">
        <v>4107</v>
      </c>
      <c r="B664" s="842"/>
      <c r="C664" s="843">
        <v>45772</v>
      </c>
      <c r="D664" s="842"/>
      <c r="E664" s="844">
        <v>274.49799999999999</v>
      </c>
      <c r="F664" s="842"/>
      <c r="G664" s="845">
        <v>10.821999999999999</v>
      </c>
      <c r="H664" s="847"/>
      <c r="I664" s="846">
        <v>0.30590000000000001</v>
      </c>
      <c r="J664" s="846">
        <v>-0.91559999999999997</v>
      </c>
      <c r="K664" s="846">
        <v>-0.63360000000000005</v>
      </c>
      <c r="L664" s="846">
        <v>0.31519999999999998</v>
      </c>
      <c r="M664" s="846">
        <v>2.4131999999999998</v>
      </c>
      <c r="N664" s="848">
        <v>6.2751999999999999</v>
      </c>
      <c r="O664" s="846" t="s">
        <v>430</v>
      </c>
      <c r="P664" s="846" t="s">
        <v>430</v>
      </c>
      <c r="Q664" s="846" t="s">
        <v>430</v>
      </c>
      <c r="R664" s="846" t="s">
        <v>430</v>
      </c>
      <c r="S664" s="846">
        <v>-0.89739999999999998</v>
      </c>
      <c r="T664" s="846">
        <v>10.949400000000001</v>
      </c>
      <c r="U664" s="846">
        <v>4.8643000000000001</v>
      </c>
      <c r="V664" s="846">
        <v>5.8593000000000002</v>
      </c>
      <c r="W664" s="846">
        <v>-0.47820000000000001</v>
      </c>
      <c r="X664" s="846">
        <v>6.1646000000000001</v>
      </c>
      <c r="Y664" s="847"/>
      <c r="Z664" s="844">
        <v>2</v>
      </c>
      <c r="AA664" s="844">
        <v>4</v>
      </c>
      <c r="AB664" s="844">
        <v>3</v>
      </c>
      <c r="AC664" s="844">
        <v>3</v>
      </c>
      <c r="AD664" s="844">
        <v>4</v>
      </c>
      <c r="AE664" s="844">
        <v>5</v>
      </c>
      <c r="AF664" s="844" t="s">
        <v>430</v>
      </c>
      <c r="AG664" s="844" t="s">
        <v>430</v>
      </c>
      <c r="AH664" s="844" t="s">
        <v>430</v>
      </c>
      <c r="AI664" s="844" t="s">
        <v>430</v>
      </c>
      <c r="AJ664" s="844">
        <v>5</v>
      </c>
      <c r="AK664" s="844">
        <v>4</v>
      </c>
      <c r="AL664" s="844">
        <v>4</v>
      </c>
      <c r="AM664" s="844">
        <v>5</v>
      </c>
      <c r="AN664" s="844">
        <v>3</v>
      </c>
      <c r="AO664" s="842"/>
      <c r="AP664" s="846" t="s">
        <v>430</v>
      </c>
      <c r="AQ664" s="846" t="s">
        <v>430</v>
      </c>
      <c r="AR664" s="846" t="s">
        <v>430</v>
      </c>
      <c r="AS664" s="846" t="s">
        <v>430</v>
      </c>
      <c r="AT664" s="846">
        <v>6.38</v>
      </c>
      <c r="AU664" s="849"/>
      <c r="AV664" s="844" t="s">
        <v>430</v>
      </c>
      <c r="AW664" s="844" t="s">
        <v>430</v>
      </c>
      <c r="AX664" s="844" t="s">
        <v>430</v>
      </c>
      <c r="AY664" s="844" t="s">
        <v>430</v>
      </c>
      <c r="AZ664" s="844">
        <v>5</v>
      </c>
      <c r="BA664" s="851"/>
      <c r="BB664" s="846">
        <v>14.5463298855035</v>
      </c>
      <c r="BC664" s="852">
        <v>0.87052410892460796</v>
      </c>
      <c r="BD664" s="852">
        <v>5.6207093108921503E-3</v>
      </c>
      <c r="BE664" s="852">
        <v>-0.125827581175254</v>
      </c>
      <c r="BF664" s="847"/>
      <c r="BG664" s="846">
        <v>53.392299999999999</v>
      </c>
      <c r="BH664" s="846">
        <v>25.7956</v>
      </c>
      <c r="BI664" s="846">
        <v>18.213699999999999</v>
      </c>
      <c r="BJ664" s="846">
        <v>2.5983999999999998</v>
      </c>
      <c r="BK664" s="842"/>
      <c r="BL664" s="855" t="s">
        <v>3652</v>
      </c>
      <c r="BM664" s="855" t="s">
        <v>3653</v>
      </c>
      <c r="BN664" s="855" t="s">
        <v>3654</v>
      </c>
      <c r="BO664" s="855" t="s">
        <v>3655</v>
      </c>
      <c r="BP664" s="855" t="s">
        <v>3656</v>
      </c>
      <c r="BQ664" s="842"/>
      <c r="BR664" s="856" t="s">
        <v>611</v>
      </c>
    </row>
    <row r="665" spans="1:70" s="428" customFormat="1" x14ac:dyDescent="0.25">
      <c r="A665" s="884" t="s">
        <v>93</v>
      </c>
      <c r="B665" s="402"/>
      <c r="C665" s="724"/>
      <c r="D665" s="402"/>
      <c r="E665" s="403"/>
      <c r="F665" s="402"/>
      <c r="G665" s="404"/>
      <c r="H665" s="406"/>
      <c r="I665" s="405">
        <v>0.1782</v>
      </c>
      <c r="J665" s="405">
        <v>-0.86850000000000005</v>
      </c>
      <c r="K665" s="405">
        <v>-0.39269999999999999</v>
      </c>
      <c r="L665" s="405">
        <v>-0.96079999999999999</v>
      </c>
      <c r="M665" s="405">
        <v>2.7547000000000001</v>
      </c>
      <c r="N665" s="407">
        <v>11.1059</v>
      </c>
      <c r="O665" s="405">
        <v>5.0766999999999998</v>
      </c>
      <c r="P665" s="405">
        <v>20.094999999999999</v>
      </c>
      <c r="Q665" s="405">
        <v>16.218800000000002</v>
      </c>
      <c r="R665" s="405">
        <v>17.058700000000002</v>
      </c>
      <c r="S665" s="405">
        <v>0.2069</v>
      </c>
      <c r="T665" s="405">
        <v>10.4175</v>
      </c>
      <c r="U665" s="405">
        <v>6.0350999999999999</v>
      </c>
      <c r="V665" s="405">
        <v>9.7390000000000008</v>
      </c>
      <c r="W665" s="405">
        <v>-2.9899999999999999E-2</v>
      </c>
      <c r="X665" s="405">
        <v>11.2166</v>
      </c>
      <c r="Y665" s="406"/>
      <c r="Z665" s="403">
        <v>5</v>
      </c>
      <c r="AA665" s="403">
        <v>6</v>
      </c>
      <c r="AB665" s="403">
        <v>6</v>
      </c>
      <c r="AC665" s="403">
        <v>6</v>
      </c>
      <c r="AD665" s="403">
        <v>6</v>
      </c>
      <c r="AE665" s="403">
        <v>6</v>
      </c>
      <c r="AF665" s="403">
        <v>4</v>
      </c>
      <c r="AG665" s="403">
        <v>2</v>
      </c>
      <c r="AH665" s="403">
        <v>2</v>
      </c>
      <c r="AI665" s="403">
        <v>2</v>
      </c>
      <c r="AJ665" s="403">
        <v>6</v>
      </c>
      <c r="AK665" s="403">
        <v>6</v>
      </c>
      <c r="AL665" s="403">
        <v>6</v>
      </c>
      <c r="AM665" s="403">
        <v>6</v>
      </c>
      <c r="AN665" s="403">
        <v>6</v>
      </c>
      <c r="AO665" s="402"/>
      <c r="AP665" s="405">
        <v>18.43</v>
      </c>
      <c r="AQ665" s="405">
        <v>20.405000000000001</v>
      </c>
      <c r="AR665" s="405">
        <v>17.045000000000002</v>
      </c>
      <c r="AS665" s="405">
        <v>13.875</v>
      </c>
      <c r="AT665" s="405">
        <v>9.0216666666666701</v>
      </c>
      <c r="AU665" s="408"/>
      <c r="AV665" s="403">
        <v>2</v>
      </c>
      <c r="AW665" s="403">
        <v>2</v>
      </c>
      <c r="AX665" s="403">
        <v>2</v>
      </c>
      <c r="AY665" s="403">
        <v>2</v>
      </c>
      <c r="AZ665" s="403">
        <v>6</v>
      </c>
      <c r="BA665" s="409"/>
      <c r="BB665" s="405"/>
      <c r="BC665" s="410"/>
      <c r="BD665" s="410"/>
      <c r="BE665" s="410"/>
      <c r="BF665" s="406"/>
      <c r="BG665" s="405"/>
      <c r="BH665" s="405"/>
      <c r="BI665" s="405"/>
      <c r="BJ665" s="405"/>
      <c r="BK665" s="402"/>
      <c r="BL665" s="401"/>
      <c r="BM665" s="401"/>
      <c r="BN665" s="401"/>
      <c r="BO665" s="401"/>
      <c r="BP665" s="401"/>
      <c r="BQ665" s="402"/>
      <c r="BR665" s="411"/>
    </row>
    <row r="666" spans="1:70" s="428" customFormat="1" x14ac:dyDescent="0.25">
      <c r="A666" s="885" t="s">
        <v>94</v>
      </c>
      <c r="B666" s="373"/>
      <c r="C666" s="719"/>
      <c r="D666" s="373"/>
      <c r="E666" s="346"/>
      <c r="F666" s="373"/>
      <c r="G666" s="347"/>
      <c r="H666" s="374"/>
      <c r="I666" s="348">
        <v>0.42370000000000002</v>
      </c>
      <c r="J666" s="348">
        <v>-0.50280000000000002</v>
      </c>
      <c r="K666" s="348">
        <v>1.421</v>
      </c>
      <c r="L666" s="348">
        <v>1.4436</v>
      </c>
      <c r="M666" s="348">
        <v>7.4343000000000004</v>
      </c>
      <c r="N666" s="350">
        <v>22.407599999999999</v>
      </c>
      <c r="O666" s="348">
        <v>8.0848999999999993</v>
      </c>
      <c r="P666" s="348">
        <v>22.128799999999998</v>
      </c>
      <c r="Q666" s="348">
        <v>17.746300000000002</v>
      </c>
      <c r="R666" s="348">
        <v>17.424499999999998</v>
      </c>
      <c r="S666" s="348">
        <v>3.0224000000000002</v>
      </c>
      <c r="T666" s="348">
        <v>14.795400000000001</v>
      </c>
      <c r="U666" s="348">
        <v>10.9551</v>
      </c>
      <c r="V666" s="348">
        <v>16.979399999999998</v>
      </c>
      <c r="W666" s="348">
        <v>1.5424</v>
      </c>
      <c r="X666" s="348">
        <v>18.059000000000001</v>
      </c>
      <c r="Y666" s="374"/>
      <c r="Z666" s="346"/>
      <c r="AA666" s="346"/>
      <c r="AB666" s="346"/>
      <c r="AC666" s="346"/>
      <c r="AD666" s="346"/>
      <c r="AE666" s="346"/>
      <c r="AF666" s="346"/>
      <c r="AG666" s="346"/>
      <c r="AH666" s="346"/>
      <c r="AI666" s="346"/>
      <c r="AJ666" s="346"/>
      <c r="AK666" s="346"/>
      <c r="AL666" s="346"/>
      <c r="AM666" s="346"/>
      <c r="AN666" s="346"/>
      <c r="AO666" s="373"/>
      <c r="AP666" s="348">
        <v>18.649999999999999</v>
      </c>
      <c r="AQ666" s="348">
        <v>21.77</v>
      </c>
      <c r="AR666" s="348">
        <v>18.739999999999998</v>
      </c>
      <c r="AS666" s="348">
        <v>15.55</v>
      </c>
      <c r="AT666" s="348">
        <v>15.91</v>
      </c>
      <c r="AU666" s="351"/>
      <c r="AV666" s="346"/>
      <c r="AW666" s="346"/>
      <c r="AX666" s="346"/>
      <c r="AY666" s="346"/>
      <c r="AZ666" s="346"/>
      <c r="BA666" s="362"/>
      <c r="BB666" s="348"/>
      <c r="BC666" s="375"/>
      <c r="BD666" s="375"/>
      <c r="BE666" s="375"/>
      <c r="BF666" s="374"/>
      <c r="BG666" s="348"/>
      <c r="BH666" s="348"/>
      <c r="BI666" s="348"/>
      <c r="BJ666" s="348"/>
      <c r="BK666" s="373"/>
      <c r="BL666" s="372"/>
      <c r="BM666" s="372"/>
      <c r="BN666" s="372"/>
      <c r="BO666" s="372"/>
      <c r="BP666" s="372"/>
      <c r="BQ666" s="373"/>
      <c r="BR666" s="354"/>
    </row>
    <row r="667" spans="1:70" s="428" customFormat="1" x14ac:dyDescent="0.25">
      <c r="A667" s="885" t="s">
        <v>95</v>
      </c>
      <c r="B667" s="373"/>
      <c r="C667" s="719"/>
      <c r="D667" s="373"/>
      <c r="E667" s="346"/>
      <c r="F667" s="373"/>
      <c r="G667" s="347"/>
      <c r="H667" s="374"/>
      <c r="I667" s="348">
        <v>-7.2499999999999995E-2</v>
      </c>
      <c r="J667" s="348">
        <v>-1.4388000000000001</v>
      </c>
      <c r="K667" s="348">
        <v>-1.829</v>
      </c>
      <c r="L667" s="348">
        <v>-5.5170000000000003</v>
      </c>
      <c r="M667" s="348">
        <v>-1.5590999999999999</v>
      </c>
      <c r="N667" s="350">
        <v>4.6279000000000003</v>
      </c>
      <c r="O667" s="348">
        <v>-1.3166</v>
      </c>
      <c r="P667" s="348">
        <v>18.0611</v>
      </c>
      <c r="Q667" s="348">
        <v>14.6913</v>
      </c>
      <c r="R667" s="348">
        <v>16.692900000000002</v>
      </c>
      <c r="S667" s="348">
        <v>-2.7618</v>
      </c>
      <c r="T667" s="348">
        <v>4.1037999999999997</v>
      </c>
      <c r="U667" s="348">
        <v>1.6773</v>
      </c>
      <c r="V667" s="348">
        <v>3.8203999999999998</v>
      </c>
      <c r="W667" s="348">
        <v>-0.91220000000000001</v>
      </c>
      <c r="X667" s="348">
        <v>5.2649999999999997</v>
      </c>
      <c r="Y667" s="374"/>
      <c r="Z667" s="346"/>
      <c r="AA667" s="346"/>
      <c r="AB667" s="346"/>
      <c r="AC667" s="346"/>
      <c r="AD667" s="346"/>
      <c r="AE667" s="346"/>
      <c r="AF667" s="346"/>
      <c r="AG667" s="346"/>
      <c r="AH667" s="346"/>
      <c r="AI667" s="346"/>
      <c r="AJ667" s="346"/>
      <c r="AK667" s="346"/>
      <c r="AL667" s="346"/>
      <c r="AM667" s="346"/>
      <c r="AN667" s="346"/>
      <c r="AO667" s="373"/>
      <c r="AP667" s="348">
        <v>18.21</v>
      </c>
      <c r="AQ667" s="348">
        <v>19.04</v>
      </c>
      <c r="AR667" s="348">
        <v>15.35</v>
      </c>
      <c r="AS667" s="348">
        <v>12.2</v>
      </c>
      <c r="AT667" s="348">
        <v>-0.04</v>
      </c>
      <c r="AU667" s="351"/>
      <c r="AV667" s="346"/>
      <c r="AW667" s="346"/>
      <c r="AX667" s="346"/>
      <c r="AY667" s="346"/>
      <c r="AZ667" s="346"/>
      <c r="BA667" s="362"/>
      <c r="BB667" s="348"/>
      <c r="BC667" s="375"/>
      <c r="BD667" s="375"/>
      <c r="BE667" s="375"/>
      <c r="BF667" s="374"/>
      <c r="BG667" s="348"/>
      <c r="BH667" s="348"/>
      <c r="BI667" s="348"/>
      <c r="BJ667" s="348"/>
      <c r="BK667" s="373"/>
      <c r="BL667" s="372"/>
      <c r="BM667" s="372"/>
      <c r="BN667" s="372"/>
      <c r="BO667" s="372"/>
      <c r="BP667" s="372"/>
      <c r="BQ667" s="373"/>
      <c r="BR667" s="354"/>
    </row>
    <row r="668" spans="1:70" s="428" customFormat="1" x14ac:dyDescent="0.25">
      <c r="A668" s="886" t="s">
        <v>96</v>
      </c>
      <c r="B668" s="413"/>
      <c r="C668" s="725"/>
      <c r="D668" s="413"/>
      <c r="E668" s="414"/>
      <c r="F668" s="413"/>
      <c r="G668" s="415"/>
      <c r="H668" s="417"/>
      <c r="I668" s="416">
        <v>0.18720000000000001</v>
      </c>
      <c r="J668" s="416">
        <v>-0.79310000000000003</v>
      </c>
      <c r="K668" s="416">
        <v>-0.63719999999999999</v>
      </c>
      <c r="L668" s="416">
        <v>0.1545</v>
      </c>
      <c r="M668" s="416">
        <v>2.4615499999999999</v>
      </c>
      <c r="N668" s="418">
        <v>8.2879000000000005</v>
      </c>
      <c r="O668" s="416">
        <v>6.7691999999999997</v>
      </c>
      <c r="P668" s="416">
        <v>20.094899999999999</v>
      </c>
      <c r="Q668" s="416">
        <v>16.218800000000002</v>
      </c>
      <c r="R668" s="416">
        <v>17.058700000000002</v>
      </c>
      <c r="S668" s="416">
        <v>-0.54900000000000004</v>
      </c>
      <c r="T668" s="416">
        <v>12.189</v>
      </c>
      <c r="U668" s="416">
        <v>6.0320999999999998</v>
      </c>
      <c r="V668" s="416">
        <v>8.4189000000000007</v>
      </c>
      <c r="W668" s="416">
        <v>-0.47899999999999998</v>
      </c>
      <c r="X668" s="416">
        <v>10.15</v>
      </c>
      <c r="Y668" s="417"/>
      <c r="Z668" s="414"/>
      <c r="AA668" s="414"/>
      <c r="AB668" s="414"/>
      <c r="AC668" s="414"/>
      <c r="AD668" s="414"/>
      <c r="AE668" s="414"/>
      <c r="AF668" s="414"/>
      <c r="AG668" s="414"/>
      <c r="AH668" s="414"/>
      <c r="AI668" s="414"/>
      <c r="AJ668" s="414"/>
      <c r="AK668" s="414"/>
      <c r="AL668" s="414"/>
      <c r="AM668" s="414"/>
      <c r="AN668" s="414"/>
      <c r="AO668" s="413"/>
      <c r="AP668" s="416">
        <v>18.43</v>
      </c>
      <c r="AQ668" s="416">
        <v>20.399999999999999</v>
      </c>
      <c r="AR668" s="416">
        <v>17.04</v>
      </c>
      <c r="AS668" s="416">
        <v>13.88</v>
      </c>
      <c r="AT668" s="416">
        <v>9.5500000000000007</v>
      </c>
      <c r="AU668" s="419"/>
      <c r="AV668" s="414"/>
      <c r="AW668" s="414"/>
      <c r="AX668" s="414"/>
      <c r="AY668" s="414"/>
      <c r="AZ668" s="414"/>
      <c r="BA668" s="420"/>
      <c r="BB668" s="416"/>
      <c r="BC668" s="421"/>
      <c r="BD668" s="421"/>
      <c r="BE668" s="421"/>
      <c r="BF668" s="417"/>
      <c r="BG668" s="416"/>
      <c r="BH668" s="416"/>
      <c r="BI668" s="416"/>
      <c r="BJ668" s="416"/>
      <c r="BK668" s="413"/>
      <c r="BL668" s="412"/>
      <c r="BM668" s="412"/>
      <c r="BN668" s="412"/>
      <c r="BO668" s="412"/>
      <c r="BP668" s="412"/>
      <c r="BQ668" s="413"/>
      <c r="BR668" s="422"/>
    </row>
    <row r="669" spans="1:70" s="428" customFormat="1" ht="14.5" customHeight="1" x14ac:dyDescent="0.35">
      <c r="A669" s="873" t="s">
        <v>4108</v>
      </c>
      <c r="B669" s="861"/>
      <c r="C669" s="862"/>
      <c r="D669" s="861"/>
      <c r="E669" s="863"/>
      <c r="F669" s="861"/>
      <c r="G669" s="864"/>
      <c r="H669" s="866"/>
      <c r="I669" s="865"/>
      <c r="J669" s="865"/>
      <c r="K669" s="865"/>
      <c r="L669" s="865"/>
      <c r="M669" s="865"/>
      <c r="N669" s="867"/>
      <c r="O669" s="865"/>
      <c r="P669" s="865"/>
      <c r="Q669" s="865"/>
      <c r="R669" s="865"/>
      <c r="S669" s="865"/>
      <c r="T669" s="865"/>
      <c r="U669" s="865"/>
      <c r="V669" s="865"/>
      <c r="W669" s="865"/>
      <c r="X669" s="865"/>
      <c r="Y669" s="866"/>
      <c r="Z669" s="863"/>
      <c r="AA669" s="863"/>
      <c r="AB669" s="863"/>
      <c r="AC669" s="863"/>
      <c r="AD669" s="863"/>
      <c r="AE669" s="863"/>
      <c r="AF669" s="863"/>
      <c r="AG669" s="863"/>
      <c r="AH669" s="863"/>
      <c r="AI669" s="863"/>
      <c r="AJ669" s="863"/>
      <c r="AK669" s="863"/>
      <c r="AL669" s="863"/>
      <c r="AM669" s="863"/>
      <c r="AN669" s="863"/>
      <c r="AO669" s="861"/>
      <c r="AP669" s="865"/>
      <c r="AQ669" s="865"/>
      <c r="AR669" s="865"/>
      <c r="AS669" s="865"/>
      <c r="AT669" s="865"/>
      <c r="AU669" s="868"/>
      <c r="AV669" s="863"/>
      <c r="AW669" s="863"/>
      <c r="AX669" s="863"/>
      <c r="AY669" s="863"/>
      <c r="AZ669" s="863"/>
      <c r="BA669" s="869"/>
      <c r="BB669" s="865"/>
      <c r="BC669" s="870"/>
      <c r="BD669" s="870"/>
      <c r="BE669" s="870"/>
      <c r="BF669" s="866"/>
      <c r="BG669" s="865"/>
      <c r="BH669" s="865"/>
      <c r="BI669" s="865"/>
      <c r="BJ669" s="865"/>
      <c r="BK669" s="861"/>
      <c r="BL669" s="871"/>
      <c r="BM669" s="871"/>
      <c r="BN669" s="871"/>
      <c r="BO669" s="871"/>
      <c r="BP669" s="871"/>
      <c r="BQ669" s="861"/>
      <c r="BR669" s="872"/>
    </row>
    <row r="670" spans="1:70" s="428" customFormat="1" x14ac:dyDescent="0.25">
      <c r="A670" s="345" t="s">
        <v>4109</v>
      </c>
      <c r="B670" s="373"/>
      <c r="C670" s="719">
        <v>41275</v>
      </c>
      <c r="D670" s="373"/>
      <c r="E670" s="346">
        <v>6682.73</v>
      </c>
      <c r="F670" s="373"/>
      <c r="G670" s="347">
        <v>38.223300000000002</v>
      </c>
      <c r="H670" s="374"/>
      <c r="I670" s="348">
        <v>0.23019999999999999</v>
      </c>
      <c r="J670" s="348">
        <v>-1.4118999999999999</v>
      </c>
      <c r="K670" s="348">
        <v>-1.071</v>
      </c>
      <c r="L670" s="348">
        <v>-0.91579999999999995</v>
      </c>
      <c r="M670" s="348">
        <v>-5.8518999999999997</v>
      </c>
      <c r="N670" s="350">
        <v>10.525</v>
      </c>
      <c r="O670" s="348">
        <v>1.3180000000000001</v>
      </c>
      <c r="P670" s="348">
        <v>24.212499999999999</v>
      </c>
      <c r="Q670" s="348">
        <v>25.563600000000001</v>
      </c>
      <c r="R670" s="348">
        <v>14.3782</v>
      </c>
      <c r="S670" s="348">
        <v>-0.62039999999999995</v>
      </c>
      <c r="T670" s="348">
        <v>5.45</v>
      </c>
      <c r="U670" s="348">
        <v>1.9360999999999999</v>
      </c>
      <c r="V670" s="348">
        <v>7.2598000000000003</v>
      </c>
      <c r="W670" s="348">
        <v>9.8699999999999996E-2</v>
      </c>
      <c r="X670" s="348">
        <v>11.7676</v>
      </c>
      <c r="Y670" s="374"/>
      <c r="Z670" s="346">
        <v>3</v>
      </c>
      <c r="AA670" s="346">
        <v>4</v>
      </c>
      <c r="AB670" s="346">
        <v>4</v>
      </c>
      <c r="AC670" s="346">
        <v>4</v>
      </c>
      <c r="AD670" s="346">
        <v>5</v>
      </c>
      <c r="AE670" s="346">
        <v>2</v>
      </c>
      <c r="AF670" s="346">
        <v>1</v>
      </c>
      <c r="AG670" s="346">
        <v>1</v>
      </c>
      <c r="AH670" s="346">
        <v>1</v>
      </c>
      <c r="AI670" s="346">
        <v>2</v>
      </c>
      <c r="AJ670" s="346">
        <v>4</v>
      </c>
      <c r="AK670" s="346">
        <v>5</v>
      </c>
      <c r="AL670" s="346">
        <v>4</v>
      </c>
      <c r="AM670" s="346">
        <v>2</v>
      </c>
      <c r="AN670" s="346">
        <v>4</v>
      </c>
      <c r="AO670" s="373"/>
      <c r="AP670" s="348">
        <v>18.79</v>
      </c>
      <c r="AQ670" s="348">
        <v>24.03</v>
      </c>
      <c r="AR670" s="348">
        <v>22.09</v>
      </c>
      <c r="AS670" s="348">
        <v>10.33</v>
      </c>
      <c r="AT670" s="348">
        <v>1.01</v>
      </c>
      <c r="AU670" s="351"/>
      <c r="AV670" s="346">
        <v>2</v>
      </c>
      <c r="AW670" s="346">
        <v>1</v>
      </c>
      <c r="AX670" s="346">
        <v>1</v>
      </c>
      <c r="AY670" s="346">
        <v>1</v>
      </c>
      <c r="AZ670" s="346">
        <v>5</v>
      </c>
      <c r="BA670" s="362"/>
      <c r="BB670" s="348">
        <v>19.715987930937398</v>
      </c>
      <c r="BC670" s="375">
        <v>0.948509466822957</v>
      </c>
      <c r="BD670" s="375">
        <v>8.0069654540566096E-2</v>
      </c>
      <c r="BE670" s="375">
        <v>0.559284000716885</v>
      </c>
      <c r="BF670" s="374"/>
      <c r="BG670" s="348">
        <v>78.020799999999994</v>
      </c>
      <c r="BH670" s="348">
        <v>13.2294</v>
      </c>
      <c r="BI670" s="348">
        <v>6.5412999999999997</v>
      </c>
      <c r="BJ670" s="348">
        <v>2.2084999999999999</v>
      </c>
      <c r="BK670" s="373"/>
      <c r="BL670" s="372" t="s">
        <v>3659</v>
      </c>
      <c r="BM670" s="372" t="s">
        <v>3660</v>
      </c>
      <c r="BN670" s="372" t="s">
        <v>3661</v>
      </c>
      <c r="BO670" s="372" t="s">
        <v>3662</v>
      </c>
      <c r="BP670" s="372" t="s">
        <v>3663</v>
      </c>
      <c r="BQ670" s="373"/>
      <c r="BR670" s="354" t="s">
        <v>526</v>
      </c>
    </row>
    <row r="671" spans="1:70" s="428" customFormat="1" x14ac:dyDescent="0.25">
      <c r="A671" s="345" t="s">
        <v>4110</v>
      </c>
      <c r="B671" s="373"/>
      <c r="C671" s="719">
        <v>43829</v>
      </c>
      <c r="D671" s="373"/>
      <c r="E671" s="346">
        <v>6045.84</v>
      </c>
      <c r="F671" s="373"/>
      <c r="G671" s="347">
        <v>40</v>
      </c>
      <c r="H671" s="374"/>
      <c r="I671" s="348">
        <v>7.51E-2</v>
      </c>
      <c r="J671" s="348">
        <v>-1.3807</v>
      </c>
      <c r="K671" s="348">
        <v>-0.62109999999999999</v>
      </c>
      <c r="L671" s="348">
        <v>0.4773</v>
      </c>
      <c r="M671" s="348">
        <v>-2.8654999999999999</v>
      </c>
      <c r="N671" s="350">
        <v>13.7333</v>
      </c>
      <c r="O671" s="348">
        <v>1.1960999999999999</v>
      </c>
      <c r="P671" s="348">
        <v>24.202300000000001</v>
      </c>
      <c r="Q671" s="348">
        <v>25.480799999999999</v>
      </c>
      <c r="R671" s="348" t="s">
        <v>430</v>
      </c>
      <c r="S671" s="348">
        <v>-7.4899999999999994E-2</v>
      </c>
      <c r="T671" s="348">
        <v>10.101800000000001</v>
      </c>
      <c r="U671" s="348">
        <v>5.0144000000000002</v>
      </c>
      <c r="V671" s="348">
        <v>10.436199999999999</v>
      </c>
      <c r="W671" s="348">
        <v>0.75570000000000004</v>
      </c>
      <c r="X671" s="348">
        <v>23.202400000000001</v>
      </c>
      <c r="Y671" s="374"/>
      <c r="Z671" s="346">
        <v>4</v>
      </c>
      <c r="AA671" s="346">
        <v>3</v>
      </c>
      <c r="AB671" s="346">
        <v>2</v>
      </c>
      <c r="AC671" s="346">
        <v>2</v>
      </c>
      <c r="AD671" s="346">
        <v>2</v>
      </c>
      <c r="AE671" s="346">
        <v>1</v>
      </c>
      <c r="AF671" s="346">
        <v>2</v>
      </c>
      <c r="AG671" s="346">
        <v>2</v>
      </c>
      <c r="AH671" s="346">
        <v>2</v>
      </c>
      <c r="AI671" s="346" t="s">
        <v>430</v>
      </c>
      <c r="AJ671" s="346">
        <v>3</v>
      </c>
      <c r="AK671" s="346">
        <v>3</v>
      </c>
      <c r="AL671" s="346">
        <v>1</v>
      </c>
      <c r="AM671" s="346">
        <v>1</v>
      </c>
      <c r="AN671" s="346">
        <v>2</v>
      </c>
      <c r="AO671" s="373"/>
      <c r="AP671" s="348" t="s">
        <v>430</v>
      </c>
      <c r="AQ671" s="348" t="s">
        <v>430</v>
      </c>
      <c r="AR671" s="348">
        <v>21.49</v>
      </c>
      <c r="AS671" s="348">
        <v>10.19</v>
      </c>
      <c r="AT671" s="348">
        <v>6.18</v>
      </c>
      <c r="AU671" s="351"/>
      <c r="AV671" s="346" t="s">
        <v>430</v>
      </c>
      <c r="AW671" s="346" t="s">
        <v>430</v>
      </c>
      <c r="AX671" s="346">
        <v>2</v>
      </c>
      <c r="AY671" s="346">
        <v>2</v>
      </c>
      <c r="AZ671" s="346">
        <v>2</v>
      </c>
      <c r="BA671" s="362"/>
      <c r="BB671" s="348">
        <v>19.696873835818799</v>
      </c>
      <c r="BC671" s="375">
        <v>0.96145411469735498</v>
      </c>
      <c r="BD671" s="375">
        <v>7.68722199379272E-2</v>
      </c>
      <c r="BE671" s="375">
        <v>0.48086239147701798</v>
      </c>
      <c r="BF671" s="374"/>
      <c r="BG671" s="348">
        <v>72.342600000000004</v>
      </c>
      <c r="BH671" s="348">
        <v>17.015799999999999</v>
      </c>
      <c r="BI671" s="348">
        <v>7.1785300000000003</v>
      </c>
      <c r="BJ671" s="348">
        <v>3.4630700000000001</v>
      </c>
      <c r="BK671" s="373"/>
      <c r="BL671" s="372" t="s">
        <v>3665</v>
      </c>
      <c r="BM671" s="372" t="s">
        <v>3666</v>
      </c>
      <c r="BN671" s="372" t="s">
        <v>3667</v>
      </c>
      <c r="BO671" s="372" t="s">
        <v>1223</v>
      </c>
      <c r="BP671" s="372" t="s">
        <v>3668</v>
      </c>
      <c r="BQ671" s="373"/>
      <c r="BR671" s="354" t="s">
        <v>463</v>
      </c>
    </row>
    <row r="672" spans="1:70" s="428" customFormat="1" x14ac:dyDescent="0.25">
      <c r="A672" s="345" t="s">
        <v>4111</v>
      </c>
      <c r="B672" s="373"/>
      <c r="C672" s="719">
        <v>44816</v>
      </c>
      <c r="D672" s="373"/>
      <c r="E672" s="346">
        <v>1851.22</v>
      </c>
      <c r="F672" s="373"/>
      <c r="G672" s="347">
        <v>23.13</v>
      </c>
      <c r="H672" s="374"/>
      <c r="I672" s="348">
        <v>0.30359999999999998</v>
      </c>
      <c r="J672" s="348">
        <v>-1.1960999999999999</v>
      </c>
      <c r="K672" s="348">
        <v>-0.64429999999999998</v>
      </c>
      <c r="L672" s="348">
        <v>8.6499999999999994E-2</v>
      </c>
      <c r="M672" s="348">
        <v>-3.0594999999999999</v>
      </c>
      <c r="N672" s="350">
        <v>9.2067999999999994</v>
      </c>
      <c r="O672" s="348">
        <v>0.69899999999999995</v>
      </c>
      <c r="P672" s="348">
        <v>23.864000000000001</v>
      </c>
      <c r="Q672" s="348" t="s">
        <v>430</v>
      </c>
      <c r="R672" s="348" t="s">
        <v>430</v>
      </c>
      <c r="S672" s="348">
        <v>0.7843</v>
      </c>
      <c r="T672" s="348">
        <v>8.1346000000000007</v>
      </c>
      <c r="U672" s="348">
        <v>3.722</v>
      </c>
      <c r="V672" s="348">
        <v>6.9843000000000002</v>
      </c>
      <c r="W672" s="348">
        <v>0.43419999999999997</v>
      </c>
      <c r="X672" s="348">
        <v>23.719100000000001</v>
      </c>
      <c r="Y672" s="374"/>
      <c r="Z672" s="346">
        <v>2</v>
      </c>
      <c r="AA672" s="346">
        <v>2</v>
      </c>
      <c r="AB672" s="346">
        <v>3</v>
      </c>
      <c r="AC672" s="346">
        <v>3</v>
      </c>
      <c r="AD672" s="346">
        <v>3</v>
      </c>
      <c r="AE672" s="346">
        <v>3</v>
      </c>
      <c r="AF672" s="346">
        <v>3</v>
      </c>
      <c r="AG672" s="346">
        <v>3</v>
      </c>
      <c r="AH672" s="346" t="s">
        <v>430</v>
      </c>
      <c r="AI672" s="346" t="s">
        <v>430</v>
      </c>
      <c r="AJ672" s="346">
        <v>2</v>
      </c>
      <c r="AK672" s="346">
        <v>4</v>
      </c>
      <c r="AL672" s="346">
        <v>2</v>
      </c>
      <c r="AM672" s="346">
        <v>3</v>
      </c>
      <c r="AN672" s="346">
        <v>3</v>
      </c>
      <c r="AO672" s="373"/>
      <c r="AP672" s="348" t="s">
        <v>430</v>
      </c>
      <c r="AQ672" s="348" t="s">
        <v>430</v>
      </c>
      <c r="AR672" s="348" t="s">
        <v>430</v>
      </c>
      <c r="AS672" s="348">
        <v>9.7100000000000009</v>
      </c>
      <c r="AT672" s="348">
        <v>4.1399999999999997</v>
      </c>
      <c r="AU672" s="351"/>
      <c r="AV672" s="346" t="s">
        <v>430</v>
      </c>
      <c r="AW672" s="346" t="s">
        <v>430</v>
      </c>
      <c r="AX672" s="346" t="s">
        <v>430</v>
      </c>
      <c r="AY672" s="346">
        <v>3</v>
      </c>
      <c r="AZ672" s="346">
        <v>3</v>
      </c>
      <c r="BA672" s="362"/>
      <c r="BB672" s="348">
        <v>18.5747283795763</v>
      </c>
      <c r="BC672" s="375">
        <v>0.91467405922983502</v>
      </c>
      <c r="BD672" s="375">
        <v>7.8448805892836093E-2</v>
      </c>
      <c r="BE672" s="375">
        <v>0.47416001799454999</v>
      </c>
      <c r="BF672" s="374"/>
      <c r="BG672" s="348">
        <v>67.113699999999994</v>
      </c>
      <c r="BH672" s="348">
        <v>15.089700000000001</v>
      </c>
      <c r="BI672" s="348">
        <v>10.4109</v>
      </c>
      <c r="BJ672" s="348">
        <v>7.3856999999999999</v>
      </c>
      <c r="BK672" s="373"/>
      <c r="BL672" s="372" t="s">
        <v>3670</v>
      </c>
      <c r="BM672" s="372" t="s">
        <v>3671</v>
      </c>
      <c r="BN672" s="372" t="s">
        <v>3672</v>
      </c>
      <c r="BO672" s="372" t="s">
        <v>3673</v>
      </c>
      <c r="BP672" s="372" t="s">
        <v>3674</v>
      </c>
      <c r="BQ672" s="373"/>
      <c r="BR672" s="354" t="s">
        <v>463</v>
      </c>
    </row>
    <row r="673" spans="1:70" s="428" customFormat="1" x14ac:dyDescent="0.25">
      <c r="A673" s="345" t="s">
        <v>4112</v>
      </c>
      <c r="B673" s="373"/>
      <c r="C673" s="719">
        <v>41275</v>
      </c>
      <c r="D673" s="373"/>
      <c r="E673" s="346">
        <v>1478.88</v>
      </c>
      <c r="F673" s="373"/>
      <c r="G673" s="347">
        <v>79.14</v>
      </c>
      <c r="H673" s="374"/>
      <c r="I673" s="348">
        <v>-0.66520000000000001</v>
      </c>
      <c r="J673" s="348">
        <v>-1.1738</v>
      </c>
      <c r="K673" s="348">
        <v>1.2667999999999999</v>
      </c>
      <c r="L673" s="348">
        <v>0.89239999999999997</v>
      </c>
      <c r="M673" s="348">
        <v>-3.1097000000000001</v>
      </c>
      <c r="N673" s="350">
        <v>7.2938999999999998</v>
      </c>
      <c r="O673" s="348">
        <v>9.4899999999999998E-2</v>
      </c>
      <c r="P673" s="348">
        <v>23.403500000000001</v>
      </c>
      <c r="Q673" s="348">
        <v>23.527100000000001</v>
      </c>
      <c r="R673" s="348">
        <v>16.867799999999999</v>
      </c>
      <c r="S673" s="348">
        <v>1.0469999999999999</v>
      </c>
      <c r="T673" s="348">
        <v>10.3612</v>
      </c>
      <c r="U673" s="348">
        <v>0.22800000000000001</v>
      </c>
      <c r="V673" s="348">
        <v>4.641</v>
      </c>
      <c r="W673" s="348">
        <v>1.4876</v>
      </c>
      <c r="X673" s="348">
        <v>16.114799999999999</v>
      </c>
      <c r="Y673" s="374"/>
      <c r="Z673" s="346">
        <v>5</v>
      </c>
      <c r="AA673" s="346">
        <v>1</v>
      </c>
      <c r="AB673" s="346">
        <v>1</v>
      </c>
      <c r="AC673" s="346">
        <v>1</v>
      </c>
      <c r="AD673" s="346">
        <v>4</v>
      </c>
      <c r="AE673" s="346">
        <v>5</v>
      </c>
      <c r="AF673" s="346">
        <v>4</v>
      </c>
      <c r="AG673" s="346">
        <v>4</v>
      </c>
      <c r="AH673" s="346">
        <v>3</v>
      </c>
      <c r="AI673" s="346">
        <v>1</v>
      </c>
      <c r="AJ673" s="346">
        <v>1</v>
      </c>
      <c r="AK673" s="346">
        <v>2</v>
      </c>
      <c r="AL673" s="346">
        <v>5</v>
      </c>
      <c r="AM673" s="346">
        <v>5</v>
      </c>
      <c r="AN673" s="346">
        <v>1</v>
      </c>
      <c r="AO673" s="373"/>
      <c r="AP673" s="348">
        <v>20.05</v>
      </c>
      <c r="AQ673" s="348">
        <v>23.2</v>
      </c>
      <c r="AR673" s="348">
        <v>20.95</v>
      </c>
      <c r="AS673" s="348">
        <v>9.3800000000000008</v>
      </c>
      <c r="AT673" s="348">
        <v>1.08</v>
      </c>
      <c r="AU673" s="351"/>
      <c r="AV673" s="346">
        <v>1</v>
      </c>
      <c r="AW673" s="346">
        <v>2</v>
      </c>
      <c r="AX673" s="346">
        <v>3</v>
      </c>
      <c r="AY673" s="346">
        <v>4</v>
      </c>
      <c r="AZ673" s="346">
        <v>4</v>
      </c>
      <c r="BA673" s="362"/>
      <c r="BB673" s="348">
        <v>20.1858514067968</v>
      </c>
      <c r="BC673" s="375">
        <v>0.96663142788360201</v>
      </c>
      <c r="BD673" s="375">
        <v>7.1649682540137094E-2</v>
      </c>
      <c r="BE673" s="375">
        <v>0.40746573201754799</v>
      </c>
      <c r="BF673" s="374"/>
      <c r="BG673" s="348">
        <v>52.439100000000003</v>
      </c>
      <c r="BH673" s="348">
        <v>19.9405</v>
      </c>
      <c r="BI673" s="348">
        <v>24.162400000000002</v>
      </c>
      <c r="BJ673" s="348">
        <v>3.4580000000000002</v>
      </c>
      <c r="BK673" s="373"/>
      <c r="BL673" s="372" t="s">
        <v>948</v>
      </c>
      <c r="BM673" s="372" t="s">
        <v>3676</v>
      </c>
      <c r="BN673" s="372" t="s">
        <v>3677</v>
      </c>
      <c r="BO673" s="372" t="s">
        <v>3678</v>
      </c>
      <c r="BP673" s="372" t="s">
        <v>3679</v>
      </c>
      <c r="BQ673" s="373"/>
      <c r="BR673" s="354" t="s">
        <v>519</v>
      </c>
    </row>
    <row r="674" spans="1:70" s="428" customFormat="1" x14ac:dyDescent="0.25">
      <c r="A674" s="345" t="s">
        <v>4113</v>
      </c>
      <c r="B674" s="373"/>
      <c r="C674" s="719">
        <v>45342</v>
      </c>
      <c r="D674" s="373"/>
      <c r="E674" s="346">
        <v>438.90800000000002</v>
      </c>
      <c r="F674" s="373"/>
      <c r="G674" s="347">
        <v>10.867100000000001</v>
      </c>
      <c r="H674" s="374"/>
      <c r="I674" s="348">
        <v>0.33239999999999997</v>
      </c>
      <c r="J674" s="348">
        <v>-1.5304</v>
      </c>
      <c r="K674" s="348">
        <v>-1.4635</v>
      </c>
      <c r="L674" s="348">
        <v>-1.7956000000000001</v>
      </c>
      <c r="M674" s="348">
        <v>6.1448</v>
      </c>
      <c r="N674" s="350">
        <v>7.5376000000000003</v>
      </c>
      <c r="O674" s="348">
        <v>-6.3266999999999998</v>
      </c>
      <c r="P674" s="348" t="s">
        <v>430</v>
      </c>
      <c r="Q674" s="348" t="s">
        <v>430</v>
      </c>
      <c r="R674" s="348" t="s">
        <v>430</v>
      </c>
      <c r="S674" s="348">
        <v>-1.3794</v>
      </c>
      <c r="T674" s="348">
        <v>19.280999999999999</v>
      </c>
      <c r="U674" s="348">
        <v>2.5363000000000002</v>
      </c>
      <c r="V674" s="348">
        <v>5.0773999999999999</v>
      </c>
      <c r="W674" s="348">
        <v>-0.2185</v>
      </c>
      <c r="X674" s="348">
        <v>3.3839999999999999</v>
      </c>
      <c r="Y674" s="374"/>
      <c r="Z674" s="346">
        <v>1</v>
      </c>
      <c r="AA674" s="346">
        <v>5</v>
      </c>
      <c r="AB674" s="346">
        <v>5</v>
      </c>
      <c r="AC674" s="346">
        <v>5</v>
      </c>
      <c r="AD674" s="346">
        <v>1</v>
      </c>
      <c r="AE674" s="346">
        <v>4</v>
      </c>
      <c r="AF674" s="346">
        <v>5</v>
      </c>
      <c r="AG674" s="346" t="s">
        <v>430</v>
      </c>
      <c r="AH674" s="346" t="s">
        <v>430</v>
      </c>
      <c r="AI674" s="346" t="s">
        <v>430</v>
      </c>
      <c r="AJ674" s="346">
        <v>5</v>
      </c>
      <c r="AK674" s="346">
        <v>1</v>
      </c>
      <c r="AL674" s="346">
        <v>3</v>
      </c>
      <c r="AM674" s="346">
        <v>4</v>
      </c>
      <c r="AN674" s="346">
        <v>5</v>
      </c>
      <c r="AO674" s="373"/>
      <c r="AP674" s="348" t="s">
        <v>430</v>
      </c>
      <c r="AQ674" s="348" t="s">
        <v>430</v>
      </c>
      <c r="AR674" s="348" t="s">
        <v>430</v>
      </c>
      <c r="AS674" s="348" t="s">
        <v>430</v>
      </c>
      <c r="AT674" s="348">
        <v>6.72</v>
      </c>
      <c r="AU674" s="351"/>
      <c r="AV674" s="346" t="s">
        <v>430</v>
      </c>
      <c r="AW674" s="346" t="s">
        <v>430</v>
      </c>
      <c r="AX674" s="346" t="s">
        <v>430</v>
      </c>
      <c r="AY674" s="346" t="s">
        <v>430</v>
      </c>
      <c r="AZ674" s="346">
        <v>1</v>
      </c>
      <c r="BA674" s="362"/>
      <c r="BB674" s="348">
        <v>18.719051910229901</v>
      </c>
      <c r="BC674" s="375">
        <v>0.90617724676951705</v>
      </c>
      <c r="BD674" s="375">
        <v>-1.5679205681637901E-3</v>
      </c>
      <c r="BE674" s="375">
        <v>0.34123765986140098</v>
      </c>
      <c r="BF674" s="374"/>
      <c r="BG674" s="348">
        <v>25.993200000000002</v>
      </c>
      <c r="BH674" s="348">
        <v>6.2735799999999999</v>
      </c>
      <c r="BI674" s="348">
        <v>37.573799999999999</v>
      </c>
      <c r="BJ674" s="348">
        <v>30.159420000000001</v>
      </c>
      <c r="BK674" s="373"/>
      <c r="BL674" s="372" t="s">
        <v>3681</v>
      </c>
      <c r="BM674" s="372" t="s">
        <v>3682</v>
      </c>
      <c r="BN674" s="372" t="s">
        <v>3683</v>
      </c>
      <c r="BO674" s="372" t="s">
        <v>3684</v>
      </c>
      <c r="BP674" s="372" t="s">
        <v>3685</v>
      </c>
      <c r="BQ674" s="373"/>
      <c r="BR674" s="354" t="s">
        <v>548</v>
      </c>
    </row>
    <row r="675" spans="1:70" s="428" customFormat="1" x14ac:dyDescent="0.25">
      <c r="A675" s="884" t="s">
        <v>93</v>
      </c>
      <c r="B675" s="402"/>
      <c r="C675" s="724"/>
      <c r="D675" s="402"/>
      <c r="E675" s="403"/>
      <c r="F675" s="402"/>
      <c r="G675" s="404"/>
      <c r="H675" s="406"/>
      <c r="I675" s="405">
        <v>5.5199999999999999E-2</v>
      </c>
      <c r="J675" s="405">
        <v>-1.3386</v>
      </c>
      <c r="K675" s="405">
        <v>-0.50660000000000005</v>
      </c>
      <c r="L675" s="405">
        <v>-0.251</v>
      </c>
      <c r="M675" s="405">
        <v>-1.7484</v>
      </c>
      <c r="N675" s="407">
        <v>9.6593</v>
      </c>
      <c r="O675" s="405">
        <v>-0.60370000000000001</v>
      </c>
      <c r="P675" s="405">
        <v>23.9206</v>
      </c>
      <c r="Q675" s="405">
        <v>24.857199999999999</v>
      </c>
      <c r="R675" s="405">
        <v>15.622999999999999</v>
      </c>
      <c r="S675" s="405">
        <v>-4.87E-2</v>
      </c>
      <c r="T675" s="405">
        <v>10.665699999999999</v>
      </c>
      <c r="U675" s="405">
        <v>2.6873999999999998</v>
      </c>
      <c r="V675" s="405">
        <v>6.8796999999999997</v>
      </c>
      <c r="W675" s="405">
        <v>0.51149999999999995</v>
      </c>
      <c r="X675" s="405">
        <v>15.637600000000001</v>
      </c>
      <c r="Y675" s="406"/>
      <c r="Z675" s="403">
        <v>5</v>
      </c>
      <c r="AA675" s="403">
        <v>5</v>
      </c>
      <c r="AB675" s="403">
        <v>5</v>
      </c>
      <c r="AC675" s="403">
        <v>5</v>
      </c>
      <c r="AD675" s="403">
        <v>5</v>
      </c>
      <c r="AE675" s="403">
        <v>5</v>
      </c>
      <c r="AF675" s="403">
        <v>5</v>
      </c>
      <c r="AG675" s="403">
        <v>4</v>
      </c>
      <c r="AH675" s="403">
        <v>3</v>
      </c>
      <c r="AI675" s="403">
        <v>2</v>
      </c>
      <c r="AJ675" s="403">
        <v>5</v>
      </c>
      <c r="AK675" s="403">
        <v>5</v>
      </c>
      <c r="AL675" s="403">
        <v>5</v>
      </c>
      <c r="AM675" s="403">
        <v>5</v>
      </c>
      <c r="AN675" s="403">
        <v>5</v>
      </c>
      <c r="AO675" s="402"/>
      <c r="AP675" s="405">
        <v>19.420000000000002</v>
      </c>
      <c r="AQ675" s="405">
        <v>23.614999999999998</v>
      </c>
      <c r="AR675" s="405">
        <v>21.51</v>
      </c>
      <c r="AS675" s="405">
        <v>9.9024999999999999</v>
      </c>
      <c r="AT675" s="405">
        <v>3.8260000000000001</v>
      </c>
      <c r="AU675" s="408"/>
      <c r="AV675" s="403">
        <v>2</v>
      </c>
      <c r="AW675" s="403">
        <v>2</v>
      </c>
      <c r="AX675" s="403">
        <v>3</v>
      </c>
      <c r="AY675" s="403">
        <v>4</v>
      </c>
      <c r="AZ675" s="403">
        <v>5</v>
      </c>
      <c r="BA675" s="409"/>
      <c r="BB675" s="405"/>
      <c r="BC675" s="410"/>
      <c r="BD675" s="410"/>
      <c r="BE675" s="410"/>
      <c r="BF675" s="406"/>
      <c r="BG675" s="405"/>
      <c r="BH675" s="405"/>
      <c r="BI675" s="405"/>
      <c r="BJ675" s="405"/>
      <c r="BK675" s="402"/>
      <c r="BL675" s="401"/>
      <c r="BM675" s="401"/>
      <c r="BN675" s="401"/>
      <c r="BO675" s="401"/>
      <c r="BP675" s="401"/>
      <c r="BQ675" s="402"/>
      <c r="BR675" s="411"/>
    </row>
    <row r="676" spans="1:70" s="428" customFormat="1" x14ac:dyDescent="0.25">
      <c r="A676" s="885" t="s">
        <v>94</v>
      </c>
      <c r="B676" s="373"/>
      <c r="C676" s="719"/>
      <c r="D676" s="373"/>
      <c r="E676" s="346"/>
      <c r="F676" s="373"/>
      <c r="G676" s="347"/>
      <c r="H676" s="374"/>
      <c r="I676" s="348">
        <v>0.33239999999999997</v>
      </c>
      <c r="J676" s="348">
        <v>-1.1738</v>
      </c>
      <c r="K676" s="348">
        <v>1.2667999999999999</v>
      </c>
      <c r="L676" s="348">
        <v>0.89239999999999997</v>
      </c>
      <c r="M676" s="348">
        <v>6.1448</v>
      </c>
      <c r="N676" s="350">
        <v>13.7333</v>
      </c>
      <c r="O676" s="348">
        <v>1.3180000000000001</v>
      </c>
      <c r="P676" s="348">
        <v>24.212499999999999</v>
      </c>
      <c r="Q676" s="348">
        <v>25.563600000000001</v>
      </c>
      <c r="R676" s="348">
        <v>16.867799999999999</v>
      </c>
      <c r="S676" s="348">
        <v>1.0469999999999999</v>
      </c>
      <c r="T676" s="348">
        <v>19.280999999999999</v>
      </c>
      <c r="U676" s="348">
        <v>5.0144000000000002</v>
      </c>
      <c r="V676" s="348">
        <v>10.436199999999999</v>
      </c>
      <c r="W676" s="348">
        <v>1.4876</v>
      </c>
      <c r="X676" s="348">
        <v>23.719100000000001</v>
      </c>
      <c r="Y676" s="374"/>
      <c r="Z676" s="346"/>
      <c r="AA676" s="346"/>
      <c r="AB676" s="346"/>
      <c r="AC676" s="346"/>
      <c r="AD676" s="346"/>
      <c r="AE676" s="346"/>
      <c r="AF676" s="346"/>
      <c r="AG676" s="346"/>
      <c r="AH676" s="346"/>
      <c r="AI676" s="346"/>
      <c r="AJ676" s="346"/>
      <c r="AK676" s="346"/>
      <c r="AL676" s="346"/>
      <c r="AM676" s="346"/>
      <c r="AN676" s="346"/>
      <c r="AO676" s="373"/>
      <c r="AP676" s="348">
        <v>20.05</v>
      </c>
      <c r="AQ676" s="348">
        <v>24.03</v>
      </c>
      <c r="AR676" s="348">
        <v>22.09</v>
      </c>
      <c r="AS676" s="348">
        <v>10.33</v>
      </c>
      <c r="AT676" s="348">
        <v>6.72</v>
      </c>
      <c r="AU676" s="351"/>
      <c r="AV676" s="346"/>
      <c r="AW676" s="346"/>
      <c r="AX676" s="346"/>
      <c r="AY676" s="346"/>
      <c r="AZ676" s="346"/>
      <c r="BA676" s="362"/>
      <c r="BB676" s="348"/>
      <c r="BC676" s="375"/>
      <c r="BD676" s="375"/>
      <c r="BE676" s="375"/>
      <c r="BF676" s="374"/>
      <c r="BG676" s="348"/>
      <c r="BH676" s="348"/>
      <c r="BI676" s="348"/>
      <c r="BJ676" s="348"/>
      <c r="BK676" s="373"/>
      <c r="BL676" s="372"/>
      <c r="BM676" s="372"/>
      <c r="BN676" s="372"/>
      <c r="BO676" s="372"/>
      <c r="BP676" s="372"/>
      <c r="BQ676" s="373"/>
      <c r="BR676" s="354"/>
    </row>
    <row r="677" spans="1:70" s="428" customFormat="1" x14ac:dyDescent="0.25">
      <c r="A677" s="885" t="s">
        <v>95</v>
      </c>
      <c r="B677" s="373"/>
      <c r="C677" s="719"/>
      <c r="D677" s="373"/>
      <c r="E677" s="346"/>
      <c r="F677" s="373"/>
      <c r="G677" s="347"/>
      <c r="H677" s="374"/>
      <c r="I677" s="348">
        <v>-0.66520000000000001</v>
      </c>
      <c r="J677" s="348">
        <v>-1.5304</v>
      </c>
      <c r="K677" s="348">
        <v>-1.4635</v>
      </c>
      <c r="L677" s="348">
        <v>-1.7956000000000001</v>
      </c>
      <c r="M677" s="348">
        <v>-5.8518999999999997</v>
      </c>
      <c r="N677" s="350">
        <v>7.2938999999999998</v>
      </c>
      <c r="O677" s="348">
        <v>-6.3266999999999998</v>
      </c>
      <c r="P677" s="348">
        <v>23.403500000000001</v>
      </c>
      <c r="Q677" s="348">
        <v>23.527100000000001</v>
      </c>
      <c r="R677" s="348">
        <v>14.3782</v>
      </c>
      <c r="S677" s="348">
        <v>-1.3794</v>
      </c>
      <c r="T677" s="348">
        <v>5.45</v>
      </c>
      <c r="U677" s="348">
        <v>0.22800000000000001</v>
      </c>
      <c r="V677" s="348">
        <v>4.641</v>
      </c>
      <c r="W677" s="348">
        <v>-0.2185</v>
      </c>
      <c r="X677" s="348">
        <v>3.3839999999999999</v>
      </c>
      <c r="Y677" s="374"/>
      <c r="Z677" s="346"/>
      <c r="AA677" s="346"/>
      <c r="AB677" s="346"/>
      <c r="AC677" s="346"/>
      <c r="AD677" s="346"/>
      <c r="AE677" s="346"/>
      <c r="AF677" s="346"/>
      <c r="AG677" s="346"/>
      <c r="AH677" s="346"/>
      <c r="AI677" s="346"/>
      <c r="AJ677" s="346"/>
      <c r="AK677" s="346"/>
      <c r="AL677" s="346"/>
      <c r="AM677" s="346"/>
      <c r="AN677" s="346"/>
      <c r="AO677" s="373"/>
      <c r="AP677" s="348">
        <v>18.79</v>
      </c>
      <c r="AQ677" s="348">
        <v>23.2</v>
      </c>
      <c r="AR677" s="348">
        <v>20.95</v>
      </c>
      <c r="AS677" s="348">
        <v>9.3800000000000008</v>
      </c>
      <c r="AT677" s="348">
        <v>1.01</v>
      </c>
      <c r="AU677" s="351"/>
      <c r="AV677" s="346"/>
      <c r="AW677" s="346"/>
      <c r="AX677" s="346"/>
      <c r="AY677" s="346"/>
      <c r="AZ677" s="346"/>
      <c r="BA677" s="362"/>
      <c r="BB677" s="348"/>
      <c r="BC677" s="375"/>
      <c r="BD677" s="375"/>
      <c r="BE677" s="375"/>
      <c r="BF677" s="374"/>
      <c r="BG677" s="348"/>
      <c r="BH677" s="348"/>
      <c r="BI677" s="348"/>
      <c r="BJ677" s="348"/>
      <c r="BK677" s="373"/>
      <c r="BL677" s="372"/>
      <c r="BM677" s="372"/>
      <c r="BN677" s="372"/>
      <c r="BO677" s="372"/>
      <c r="BP677" s="372"/>
      <c r="BQ677" s="373"/>
      <c r="BR677" s="354"/>
    </row>
    <row r="678" spans="1:70" s="428" customFormat="1" x14ac:dyDescent="0.25">
      <c r="A678" s="886" t="s">
        <v>96</v>
      </c>
      <c r="B678" s="413"/>
      <c r="C678" s="725"/>
      <c r="D678" s="413"/>
      <c r="E678" s="414"/>
      <c r="F678" s="413"/>
      <c r="G678" s="415"/>
      <c r="H678" s="417"/>
      <c r="I678" s="416">
        <v>0.23019999999999999</v>
      </c>
      <c r="J678" s="416">
        <v>-1.3807</v>
      </c>
      <c r="K678" s="416">
        <v>-0.64429999999999998</v>
      </c>
      <c r="L678" s="416">
        <v>8.6499999999999994E-2</v>
      </c>
      <c r="M678" s="416">
        <v>-3.0594999999999999</v>
      </c>
      <c r="N678" s="418">
        <v>9.2067999999999994</v>
      </c>
      <c r="O678" s="416">
        <v>0.69899999999999995</v>
      </c>
      <c r="P678" s="416">
        <v>24.033100000000001</v>
      </c>
      <c r="Q678" s="416">
        <v>25.480799999999999</v>
      </c>
      <c r="R678" s="416">
        <v>15.622999999999999</v>
      </c>
      <c r="S678" s="416">
        <v>-7.4899999999999994E-2</v>
      </c>
      <c r="T678" s="416">
        <v>10.101800000000001</v>
      </c>
      <c r="U678" s="416">
        <v>2.5363000000000002</v>
      </c>
      <c r="V678" s="416">
        <v>6.9843000000000002</v>
      </c>
      <c r="W678" s="416">
        <v>0.43419999999999997</v>
      </c>
      <c r="X678" s="416">
        <v>16.114799999999999</v>
      </c>
      <c r="Y678" s="417"/>
      <c r="Z678" s="414"/>
      <c r="AA678" s="414"/>
      <c r="AB678" s="414"/>
      <c r="AC678" s="414"/>
      <c r="AD678" s="414"/>
      <c r="AE678" s="414"/>
      <c r="AF678" s="414"/>
      <c r="AG678" s="414"/>
      <c r="AH678" s="414"/>
      <c r="AI678" s="414"/>
      <c r="AJ678" s="414"/>
      <c r="AK678" s="414"/>
      <c r="AL678" s="414"/>
      <c r="AM678" s="414"/>
      <c r="AN678" s="414"/>
      <c r="AO678" s="413"/>
      <c r="AP678" s="416">
        <v>19.420000000000002</v>
      </c>
      <c r="AQ678" s="416">
        <v>23.62</v>
      </c>
      <c r="AR678" s="416">
        <v>21.49</v>
      </c>
      <c r="AS678" s="416">
        <v>9.9499999999999993</v>
      </c>
      <c r="AT678" s="416">
        <v>4.1399999999999997</v>
      </c>
      <c r="AU678" s="419"/>
      <c r="AV678" s="414"/>
      <c r="AW678" s="414"/>
      <c r="AX678" s="414"/>
      <c r="AY678" s="414"/>
      <c r="AZ678" s="414"/>
      <c r="BA678" s="420"/>
      <c r="BB678" s="416"/>
      <c r="BC678" s="421"/>
      <c r="BD678" s="421"/>
      <c r="BE678" s="421"/>
      <c r="BF678" s="417"/>
      <c r="BG678" s="416"/>
      <c r="BH678" s="416"/>
      <c r="BI678" s="416"/>
      <c r="BJ678" s="416"/>
      <c r="BK678" s="413"/>
      <c r="BL678" s="412"/>
      <c r="BM678" s="412"/>
      <c r="BN678" s="412"/>
      <c r="BO678" s="412"/>
      <c r="BP678" s="412"/>
      <c r="BQ678" s="413"/>
      <c r="BR678" s="422"/>
    </row>
    <row r="679" spans="1:70" s="428" customFormat="1" ht="14.5" customHeight="1" x14ac:dyDescent="0.35">
      <c r="A679" s="873" t="s">
        <v>4114</v>
      </c>
      <c r="B679" s="861"/>
      <c r="C679" s="862"/>
      <c r="D679" s="861"/>
      <c r="E679" s="863"/>
      <c r="F679" s="861"/>
      <c r="G679" s="864"/>
      <c r="H679" s="866"/>
      <c r="I679" s="865"/>
      <c r="J679" s="865"/>
      <c r="K679" s="865"/>
      <c r="L679" s="865"/>
      <c r="M679" s="865"/>
      <c r="N679" s="867"/>
      <c r="O679" s="865"/>
      <c r="P679" s="865"/>
      <c r="Q679" s="865"/>
      <c r="R679" s="865"/>
      <c r="S679" s="865"/>
      <c r="T679" s="865"/>
      <c r="U679" s="865"/>
      <c r="V679" s="865"/>
      <c r="W679" s="865"/>
      <c r="X679" s="865"/>
      <c r="Y679" s="866"/>
      <c r="Z679" s="863"/>
      <c r="AA679" s="863"/>
      <c r="AB679" s="863"/>
      <c r="AC679" s="863"/>
      <c r="AD679" s="863"/>
      <c r="AE679" s="863"/>
      <c r="AF679" s="863"/>
      <c r="AG679" s="863"/>
      <c r="AH679" s="863"/>
      <c r="AI679" s="863"/>
      <c r="AJ679" s="863"/>
      <c r="AK679" s="863"/>
      <c r="AL679" s="863"/>
      <c r="AM679" s="863"/>
      <c r="AN679" s="863"/>
      <c r="AO679" s="861"/>
      <c r="AP679" s="865"/>
      <c r="AQ679" s="865"/>
      <c r="AR679" s="865"/>
      <c r="AS679" s="865"/>
      <c r="AT679" s="865"/>
      <c r="AU679" s="868"/>
      <c r="AV679" s="863"/>
      <c r="AW679" s="863"/>
      <c r="AX679" s="863"/>
      <c r="AY679" s="863"/>
      <c r="AZ679" s="863"/>
      <c r="BA679" s="869"/>
      <c r="BB679" s="865"/>
      <c r="BC679" s="870"/>
      <c r="BD679" s="870"/>
      <c r="BE679" s="870"/>
      <c r="BF679" s="866"/>
      <c r="BG679" s="865"/>
      <c r="BH679" s="865"/>
      <c r="BI679" s="865"/>
      <c r="BJ679" s="865"/>
      <c r="BK679" s="861"/>
      <c r="BL679" s="871"/>
      <c r="BM679" s="871"/>
      <c r="BN679" s="871"/>
      <c r="BO679" s="871"/>
      <c r="BP679" s="871"/>
      <c r="BQ679" s="861"/>
      <c r="BR679" s="872"/>
    </row>
    <row r="680" spans="1:70" s="428" customFormat="1" x14ac:dyDescent="0.25">
      <c r="A680" s="345" t="s">
        <v>4115</v>
      </c>
      <c r="B680" s="373"/>
      <c r="C680" s="719">
        <v>43364</v>
      </c>
      <c r="D680" s="373"/>
      <c r="E680" s="346">
        <v>5239.71</v>
      </c>
      <c r="F680" s="373"/>
      <c r="G680" s="347">
        <v>40.538499999999999</v>
      </c>
      <c r="H680" s="374"/>
      <c r="I680" s="348" t="s">
        <v>430</v>
      </c>
      <c r="J680" s="348">
        <v>-0.44109999999999999</v>
      </c>
      <c r="K680" s="348">
        <v>1.8636999999999999</v>
      </c>
      <c r="L680" s="348">
        <v>9.9716000000000005</v>
      </c>
      <c r="M680" s="348">
        <v>6.9992999999999999</v>
      </c>
      <c r="N680" s="350">
        <v>6.1989999999999998</v>
      </c>
      <c r="O680" s="348">
        <v>8.673</v>
      </c>
      <c r="P680" s="348">
        <v>16.654699999999998</v>
      </c>
      <c r="Q680" s="348">
        <v>15.5846</v>
      </c>
      <c r="R680" s="348" t="s">
        <v>430</v>
      </c>
      <c r="S680" s="348">
        <v>5.3076999999999996</v>
      </c>
      <c r="T680" s="348">
        <v>22.753499999999999</v>
      </c>
      <c r="U680" s="348">
        <v>2.9954999999999998</v>
      </c>
      <c r="V680" s="348">
        <v>8.3957999999999995</v>
      </c>
      <c r="W680" s="348">
        <v>1.6071</v>
      </c>
      <c r="X680" s="348">
        <v>19.343499999999999</v>
      </c>
      <c r="Y680" s="374"/>
      <c r="Z680" s="346" t="s">
        <v>430</v>
      </c>
      <c r="AA680" s="346">
        <v>4</v>
      </c>
      <c r="AB680" s="346">
        <v>2</v>
      </c>
      <c r="AC680" s="346">
        <v>2</v>
      </c>
      <c r="AD680" s="346">
        <v>2</v>
      </c>
      <c r="AE680" s="346">
        <v>2</v>
      </c>
      <c r="AF680" s="346">
        <v>1</v>
      </c>
      <c r="AG680" s="346">
        <v>1</v>
      </c>
      <c r="AH680" s="346">
        <v>1</v>
      </c>
      <c r="AI680" s="346" t="s">
        <v>430</v>
      </c>
      <c r="AJ680" s="346">
        <v>2</v>
      </c>
      <c r="AK680" s="346">
        <v>2</v>
      </c>
      <c r="AL680" s="346">
        <v>2</v>
      </c>
      <c r="AM680" s="346">
        <v>2</v>
      </c>
      <c r="AN680" s="346">
        <v>2</v>
      </c>
      <c r="AO680" s="373"/>
      <c r="AP680" s="348" t="s">
        <v>430</v>
      </c>
      <c r="AQ680" s="348">
        <v>18.75</v>
      </c>
      <c r="AR680" s="348">
        <v>15.25</v>
      </c>
      <c r="AS680" s="348">
        <v>12.15</v>
      </c>
      <c r="AT680" s="348">
        <v>13.76</v>
      </c>
      <c r="AU680" s="351"/>
      <c r="AV680" s="346" t="s">
        <v>430</v>
      </c>
      <c r="AW680" s="346">
        <v>1</v>
      </c>
      <c r="AX680" s="346">
        <v>1</v>
      </c>
      <c r="AY680" s="346">
        <v>1</v>
      </c>
      <c r="AZ680" s="346">
        <v>2</v>
      </c>
      <c r="BA680" s="362"/>
      <c r="BB680" s="348">
        <v>12.908520859820401</v>
      </c>
      <c r="BC680" s="375">
        <v>0.89411331296428997</v>
      </c>
      <c r="BD680" s="375">
        <v>6.6773986639689906E-2</v>
      </c>
      <c r="BE680" s="375">
        <v>0.64520189847935905</v>
      </c>
      <c r="BF680" s="374"/>
      <c r="BG680" s="348">
        <v>48.583799999999997</v>
      </c>
      <c r="BH680" s="348">
        <v>14.255000000000001</v>
      </c>
      <c r="BI680" s="348">
        <v>31.042000000000002</v>
      </c>
      <c r="BJ680" s="348">
        <v>6.1192000000000002</v>
      </c>
      <c r="BK680" s="373"/>
      <c r="BL680" s="372" t="s">
        <v>3688</v>
      </c>
      <c r="BM680" s="372" t="s">
        <v>3689</v>
      </c>
      <c r="BN680" s="372" t="s">
        <v>3690</v>
      </c>
      <c r="BO680" s="372" t="s">
        <v>3691</v>
      </c>
      <c r="BP680" s="372" t="s">
        <v>3692</v>
      </c>
      <c r="BQ680" s="373"/>
      <c r="BR680" s="354" t="s">
        <v>443</v>
      </c>
    </row>
    <row r="681" spans="1:70" s="428" customFormat="1" x14ac:dyDescent="0.25">
      <c r="A681" s="345" t="s">
        <v>4116</v>
      </c>
      <c r="B681" s="373"/>
      <c r="C681" s="719">
        <v>45862</v>
      </c>
      <c r="D681" s="373"/>
      <c r="E681" s="346">
        <v>1518.16</v>
      </c>
      <c r="F681" s="373"/>
      <c r="G681" s="347">
        <v>10.119999999999999</v>
      </c>
      <c r="H681" s="374"/>
      <c r="I681" s="348">
        <v>0.69650000000000001</v>
      </c>
      <c r="J681" s="348">
        <v>0.19800000000000001</v>
      </c>
      <c r="K681" s="348">
        <v>0.998</v>
      </c>
      <c r="L681" s="348">
        <v>7.2034000000000002</v>
      </c>
      <c r="M681" s="348">
        <v>5.3070000000000004</v>
      </c>
      <c r="N681" s="350">
        <v>-0.58940000000000003</v>
      </c>
      <c r="O681" s="348" t="s">
        <v>430</v>
      </c>
      <c r="P681" s="348" t="s">
        <v>430</v>
      </c>
      <c r="Q681" s="348" t="s">
        <v>430</v>
      </c>
      <c r="R681" s="348" t="s">
        <v>430</v>
      </c>
      <c r="S681" s="348">
        <v>2.6368999999999998</v>
      </c>
      <c r="T681" s="348">
        <v>20.190000000000001</v>
      </c>
      <c r="U681" s="348">
        <v>1.6064000000000001</v>
      </c>
      <c r="V681" s="348">
        <v>3.0550000000000002</v>
      </c>
      <c r="W681" s="348">
        <v>0.19800000000000001</v>
      </c>
      <c r="X681" s="348">
        <v>1.1169</v>
      </c>
      <c r="Y681" s="374"/>
      <c r="Z681" s="346">
        <v>2</v>
      </c>
      <c r="AA681" s="346">
        <v>2</v>
      </c>
      <c r="AB681" s="346">
        <v>3</v>
      </c>
      <c r="AC681" s="346">
        <v>4</v>
      </c>
      <c r="AD681" s="346">
        <v>3</v>
      </c>
      <c r="AE681" s="346">
        <v>3</v>
      </c>
      <c r="AF681" s="346" t="s">
        <v>430</v>
      </c>
      <c r="AG681" s="346" t="s">
        <v>430</v>
      </c>
      <c r="AH681" s="346" t="s">
        <v>430</v>
      </c>
      <c r="AI681" s="346" t="s">
        <v>430</v>
      </c>
      <c r="AJ681" s="346">
        <v>4</v>
      </c>
      <c r="AK681" s="346">
        <v>3</v>
      </c>
      <c r="AL681" s="346">
        <v>3</v>
      </c>
      <c r="AM681" s="346">
        <v>3</v>
      </c>
      <c r="AN681" s="346">
        <v>4</v>
      </c>
      <c r="AO681" s="373"/>
      <c r="AP681" s="348" t="s">
        <v>430</v>
      </c>
      <c r="AQ681" s="348" t="s">
        <v>430</v>
      </c>
      <c r="AR681" s="348" t="s">
        <v>430</v>
      </c>
      <c r="AS681" s="348" t="s">
        <v>430</v>
      </c>
      <c r="AT681" s="348">
        <v>8.01</v>
      </c>
      <c r="AU681" s="351"/>
      <c r="AV681" s="346" t="s">
        <v>430</v>
      </c>
      <c r="AW681" s="346" t="s">
        <v>430</v>
      </c>
      <c r="AX681" s="346" t="s">
        <v>430</v>
      </c>
      <c r="AY681" s="346" t="s">
        <v>430</v>
      </c>
      <c r="AZ681" s="346">
        <v>3</v>
      </c>
      <c r="BA681" s="362"/>
      <c r="BB681" s="348">
        <v>14.843423285503301</v>
      </c>
      <c r="BC681" s="375">
        <v>0.88608821802854698</v>
      </c>
      <c r="BD681" s="375">
        <v>-2.7586886320769399E-2</v>
      </c>
      <c r="BE681" s="375">
        <v>0.25700118540169198</v>
      </c>
      <c r="BF681" s="374"/>
      <c r="BG681" s="348">
        <v>53.764499999999998</v>
      </c>
      <c r="BH681" s="348">
        <v>28.4481</v>
      </c>
      <c r="BI681" s="348">
        <v>16.6935</v>
      </c>
      <c r="BJ681" s="348">
        <v>1.0939000000000001</v>
      </c>
      <c r="BK681" s="373"/>
      <c r="BL681" s="372" t="s">
        <v>3694</v>
      </c>
      <c r="BM681" s="372" t="s">
        <v>3695</v>
      </c>
      <c r="BN681" s="372" t="s">
        <v>3696</v>
      </c>
      <c r="BO681" s="372" t="s">
        <v>3697</v>
      </c>
      <c r="BP681" s="372" t="s">
        <v>1614</v>
      </c>
      <c r="BQ681" s="373"/>
      <c r="BR681" s="354" t="s">
        <v>436</v>
      </c>
    </row>
    <row r="682" spans="1:70" s="428" customFormat="1" ht="11" x14ac:dyDescent="0.3">
      <c r="A682" s="841" t="s">
        <v>4117</v>
      </c>
      <c r="B682" s="842"/>
      <c r="C682" s="843">
        <v>46078</v>
      </c>
      <c r="D682" s="842"/>
      <c r="E682" s="844">
        <v>751.26900000000001</v>
      </c>
      <c r="F682" s="842"/>
      <c r="G682" s="845">
        <v>10.661</v>
      </c>
      <c r="H682" s="847"/>
      <c r="I682" s="846">
        <v>0.53749999999999998</v>
      </c>
      <c r="J682" s="846">
        <v>0.17849999999999999</v>
      </c>
      <c r="K682" s="846">
        <v>0.95640000000000003</v>
      </c>
      <c r="L682" s="846">
        <v>7.2103999999999999</v>
      </c>
      <c r="M682" s="846" t="s">
        <v>430</v>
      </c>
      <c r="N682" s="848" t="s">
        <v>430</v>
      </c>
      <c r="O682" s="846" t="s">
        <v>430</v>
      </c>
      <c r="P682" s="846" t="s">
        <v>430</v>
      </c>
      <c r="Q682" s="846" t="s">
        <v>430</v>
      </c>
      <c r="R682" s="846" t="s">
        <v>430</v>
      </c>
      <c r="S682" s="846">
        <v>3.2542</v>
      </c>
      <c r="T682" s="846">
        <v>11.3188</v>
      </c>
      <c r="U682" s="846" t="s">
        <v>430</v>
      </c>
      <c r="V682" s="846" t="s">
        <v>430</v>
      </c>
      <c r="W682" s="846">
        <v>1.0809</v>
      </c>
      <c r="X682" s="846">
        <v>6.61</v>
      </c>
      <c r="Y682" s="847"/>
      <c r="Z682" s="844">
        <v>3</v>
      </c>
      <c r="AA682" s="844">
        <v>3</v>
      </c>
      <c r="AB682" s="844">
        <v>4</v>
      </c>
      <c r="AC682" s="844">
        <v>3</v>
      </c>
      <c r="AD682" s="844" t="s">
        <v>430</v>
      </c>
      <c r="AE682" s="844" t="s">
        <v>430</v>
      </c>
      <c r="AF682" s="844" t="s">
        <v>430</v>
      </c>
      <c r="AG682" s="844" t="s">
        <v>430</v>
      </c>
      <c r="AH682" s="844" t="s">
        <v>430</v>
      </c>
      <c r="AI682" s="844" t="s">
        <v>430</v>
      </c>
      <c r="AJ682" s="844">
        <v>3</v>
      </c>
      <c r="AK682" s="844">
        <v>4</v>
      </c>
      <c r="AL682" s="844" t="s">
        <v>430</v>
      </c>
      <c r="AM682" s="844" t="s">
        <v>430</v>
      </c>
      <c r="AN682" s="844">
        <v>3</v>
      </c>
      <c r="AO682" s="842"/>
      <c r="AP682" s="846" t="s">
        <v>430</v>
      </c>
      <c r="AQ682" s="846" t="s">
        <v>430</v>
      </c>
      <c r="AR682" s="846" t="s">
        <v>430</v>
      </c>
      <c r="AS682" s="846" t="s">
        <v>430</v>
      </c>
      <c r="AT682" s="846" t="s">
        <v>430</v>
      </c>
      <c r="AU682" s="849"/>
      <c r="AV682" s="844" t="s">
        <v>430</v>
      </c>
      <c r="AW682" s="844" t="s">
        <v>430</v>
      </c>
      <c r="AX682" s="844" t="s">
        <v>430</v>
      </c>
      <c r="AY682" s="844" t="s">
        <v>430</v>
      </c>
      <c r="AZ682" s="844" t="s">
        <v>430</v>
      </c>
      <c r="BA682" s="851"/>
      <c r="BB682" s="846">
        <v>14.1524144921579</v>
      </c>
      <c r="BC682" s="852">
        <v>0.98092954020102796</v>
      </c>
      <c r="BD682" s="852">
        <v>8.3765985837280801E-2</v>
      </c>
      <c r="BE682" s="852">
        <v>0.46534907911693801</v>
      </c>
      <c r="BF682" s="847"/>
      <c r="BG682" s="846">
        <v>73.352699999999999</v>
      </c>
      <c r="BH682" s="846">
        <v>4.7369500000000002</v>
      </c>
      <c r="BI682" s="846">
        <v>14.8118</v>
      </c>
      <c r="BJ682" s="846">
        <v>7.0985500000000004</v>
      </c>
      <c r="BK682" s="842"/>
      <c r="BL682" s="855" t="s">
        <v>3699</v>
      </c>
      <c r="BM682" s="855" t="s">
        <v>3700</v>
      </c>
      <c r="BN682" s="855" t="s">
        <v>1984</v>
      </c>
      <c r="BO682" s="855" t="s">
        <v>3701</v>
      </c>
      <c r="BP682" s="855" t="s">
        <v>3702</v>
      </c>
      <c r="BQ682" s="842"/>
      <c r="BR682" s="856" t="s">
        <v>611</v>
      </c>
    </row>
    <row r="683" spans="1:70" s="428" customFormat="1" x14ac:dyDescent="0.25">
      <c r="A683" s="345" t="s">
        <v>4118</v>
      </c>
      <c r="B683" s="373"/>
      <c r="C683" s="719">
        <v>45817</v>
      </c>
      <c r="D683" s="373"/>
      <c r="E683" s="346">
        <v>128.86000000000001</v>
      </c>
      <c r="F683" s="373"/>
      <c r="G683" s="347">
        <v>11.8459</v>
      </c>
      <c r="H683" s="374"/>
      <c r="I683" s="348">
        <v>0.83589999999999998</v>
      </c>
      <c r="J683" s="348">
        <v>-0.61660000000000004</v>
      </c>
      <c r="K683" s="348">
        <v>2.6882000000000001</v>
      </c>
      <c r="L683" s="348">
        <v>11.6242</v>
      </c>
      <c r="M683" s="348">
        <v>15.3009</v>
      </c>
      <c r="N683" s="350">
        <v>12.6036</v>
      </c>
      <c r="O683" s="348" t="s">
        <v>430</v>
      </c>
      <c r="P683" s="348" t="s">
        <v>430</v>
      </c>
      <c r="Q683" s="348" t="s">
        <v>430</v>
      </c>
      <c r="R683" s="348" t="s">
        <v>430</v>
      </c>
      <c r="S683" s="348">
        <v>5.8472999999999997</v>
      </c>
      <c r="T683" s="348">
        <v>29.0684</v>
      </c>
      <c r="U683" s="348">
        <v>8.6850000000000005</v>
      </c>
      <c r="V683" s="348">
        <v>16.369</v>
      </c>
      <c r="W683" s="348">
        <v>3.3835999999999999</v>
      </c>
      <c r="X683" s="348">
        <v>15.198499999999999</v>
      </c>
      <c r="Y683" s="374"/>
      <c r="Z683" s="346">
        <v>1</v>
      </c>
      <c r="AA683" s="346">
        <v>5</v>
      </c>
      <c r="AB683" s="346">
        <v>1</v>
      </c>
      <c r="AC683" s="346">
        <v>1</v>
      </c>
      <c r="AD683" s="346">
        <v>1</v>
      </c>
      <c r="AE683" s="346">
        <v>1</v>
      </c>
      <c r="AF683" s="346" t="s">
        <v>430</v>
      </c>
      <c r="AG683" s="346" t="s">
        <v>430</v>
      </c>
      <c r="AH683" s="346" t="s">
        <v>430</v>
      </c>
      <c r="AI683" s="346" t="s">
        <v>430</v>
      </c>
      <c r="AJ683" s="346">
        <v>1</v>
      </c>
      <c r="AK683" s="346">
        <v>1</v>
      </c>
      <c r="AL683" s="346">
        <v>1</v>
      </c>
      <c r="AM683" s="346">
        <v>1</v>
      </c>
      <c r="AN683" s="346">
        <v>1</v>
      </c>
      <c r="AO683" s="373"/>
      <c r="AP683" s="348" t="s">
        <v>430</v>
      </c>
      <c r="AQ683" s="348" t="s">
        <v>430</v>
      </c>
      <c r="AR683" s="348" t="s">
        <v>430</v>
      </c>
      <c r="AS683" s="348" t="s">
        <v>430</v>
      </c>
      <c r="AT683" s="348">
        <v>23.26</v>
      </c>
      <c r="AU683" s="351"/>
      <c r="AV683" s="346" t="s">
        <v>430</v>
      </c>
      <c r="AW683" s="346" t="s">
        <v>430</v>
      </c>
      <c r="AX683" s="346" t="s">
        <v>430</v>
      </c>
      <c r="AY683" s="346" t="s">
        <v>430</v>
      </c>
      <c r="AZ683" s="346">
        <v>1</v>
      </c>
      <c r="BA683" s="362"/>
      <c r="BB683" s="348">
        <v>14.5453057284601</v>
      </c>
      <c r="BC683" s="375">
        <v>0.88949871006471903</v>
      </c>
      <c r="BD683" s="375">
        <v>6.2024250615562999E-2</v>
      </c>
      <c r="BE683" s="375">
        <v>1.5649659224622601</v>
      </c>
      <c r="BF683" s="374"/>
      <c r="BG683" s="348">
        <v>15.9938</v>
      </c>
      <c r="BH683" s="348">
        <v>25.212599999999998</v>
      </c>
      <c r="BI683" s="348">
        <v>55.414400000000001</v>
      </c>
      <c r="BJ683" s="348">
        <v>3.3792</v>
      </c>
      <c r="BK683" s="373"/>
      <c r="BL683" s="372" t="s">
        <v>3704</v>
      </c>
      <c r="BM683" s="372" t="s">
        <v>3705</v>
      </c>
      <c r="BN683" s="372" t="s">
        <v>3706</v>
      </c>
      <c r="BO683" s="372" t="s">
        <v>3707</v>
      </c>
      <c r="BP683" s="372" t="s">
        <v>3708</v>
      </c>
      <c r="BQ683" s="373"/>
      <c r="BR683" s="354" t="s">
        <v>476</v>
      </c>
    </row>
    <row r="684" spans="1:70" s="428" customFormat="1" x14ac:dyDescent="0.25">
      <c r="A684" s="345" t="s">
        <v>4119</v>
      </c>
      <c r="B684" s="373"/>
      <c r="C684" s="719">
        <v>46237</v>
      </c>
      <c r="D684" s="373"/>
      <c r="E684" s="346">
        <v>620.11</v>
      </c>
      <c r="F684" s="373"/>
      <c r="G684" s="347">
        <v>10.025399999999999</v>
      </c>
      <c r="H684" s="374"/>
      <c r="I684" s="348">
        <v>0.52639999999999998</v>
      </c>
      <c r="J684" s="348">
        <v>0.2069</v>
      </c>
      <c r="K684" s="348" t="s">
        <v>430</v>
      </c>
      <c r="L684" s="348" t="s">
        <v>430</v>
      </c>
      <c r="M684" s="348" t="s">
        <v>430</v>
      </c>
      <c r="N684" s="350" t="s">
        <v>430</v>
      </c>
      <c r="O684" s="348" t="s">
        <v>430</v>
      </c>
      <c r="P684" s="348" t="s">
        <v>430</v>
      </c>
      <c r="Q684" s="348" t="s">
        <v>430</v>
      </c>
      <c r="R684" s="348" t="s">
        <v>430</v>
      </c>
      <c r="S684" s="348" t="s">
        <v>430</v>
      </c>
      <c r="T684" s="348" t="s">
        <v>430</v>
      </c>
      <c r="U684" s="348" t="s">
        <v>430</v>
      </c>
      <c r="V684" s="348" t="s">
        <v>430</v>
      </c>
      <c r="W684" s="348" t="s">
        <v>430</v>
      </c>
      <c r="X684" s="348">
        <v>0.254</v>
      </c>
      <c r="Y684" s="374"/>
      <c r="Z684" s="346">
        <v>4</v>
      </c>
      <c r="AA684" s="346">
        <v>1</v>
      </c>
      <c r="AB684" s="346" t="s">
        <v>430</v>
      </c>
      <c r="AC684" s="346" t="s">
        <v>430</v>
      </c>
      <c r="AD684" s="346" t="s">
        <v>430</v>
      </c>
      <c r="AE684" s="346" t="s">
        <v>430</v>
      </c>
      <c r="AF684" s="346" t="s">
        <v>430</v>
      </c>
      <c r="AG684" s="346" t="s">
        <v>430</v>
      </c>
      <c r="AH684" s="346" t="s">
        <v>430</v>
      </c>
      <c r="AI684" s="346" t="s">
        <v>430</v>
      </c>
      <c r="AJ684" s="346" t="s">
        <v>430</v>
      </c>
      <c r="AK684" s="346" t="s">
        <v>430</v>
      </c>
      <c r="AL684" s="346" t="s">
        <v>430</v>
      </c>
      <c r="AM684" s="346" t="s">
        <v>430</v>
      </c>
      <c r="AN684" s="346" t="s">
        <v>430</v>
      </c>
      <c r="AO684" s="373"/>
      <c r="AP684" s="348" t="s">
        <v>430</v>
      </c>
      <c r="AQ684" s="348" t="s">
        <v>430</v>
      </c>
      <c r="AR684" s="348" t="s">
        <v>430</v>
      </c>
      <c r="AS684" s="348" t="s">
        <v>430</v>
      </c>
      <c r="AT684" s="348" t="s">
        <v>430</v>
      </c>
      <c r="AU684" s="351"/>
      <c r="AV684" s="346" t="s">
        <v>430</v>
      </c>
      <c r="AW684" s="346" t="s">
        <v>430</v>
      </c>
      <c r="AX684" s="346" t="s">
        <v>430</v>
      </c>
      <c r="AY684" s="346" t="s">
        <v>430</v>
      </c>
      <c r="AZ684" s="346" t="s">
        <v>430</v>
      </c>
      <c r="BA684" s="362"/>
      <c r="BB684" s="348" t="s">
        <v>430</v>
      </c>
      <c r="BC684" s="375">
        <v>0</v>
      </c>
      <c r="BD684" s="375">
        <v>0</v>
      </c>
      <c r="BE684" s="375" t="s">
        <v>430</v>
      </c>
      <c r="BF684" s="374"/>
      <c r="BG684" s="348" t="s">
        <v>430</v>
      </c>
      <c r="BH684" s="348" t="s">
        <v>430</v>
      </c>
      <c r="BI684" s="348" t="s">
        <v>430</v>
      </c>
      <c r="BJ684" s="348" t="s">
        <v>430</v>
      </c>
      <c r="BK684" s="373"/>
      <c r="BL684" s="372" t="s">
        <v>430</v>
      </c>
      <c r="BM684" s="372" t="s">
        <v>430</v>
      </c>
      <c r="BN684" s="372" t="s">
        <v>430</v>
      </c>
      <c r="BO684" s="372" t="s">
        <v>430</v>
      </c>
      <c r="BP684" s="372" t="s">
        <v>430</v>
      </c>
      <c r="BQ684" s="373"/>
      <c r="BR684" s="354" t="s">
        <v>443</v>
      </c>
    </row>
    <row r="685" spans="1:70" s="428" customFormat="1" x14ac:dyDescent="0.25">
      <c r="A685" s="884" t="s">
        <v>93</v>
      </c>
      <c r="B685" s="402"/>
      <c r="C685" s="724"/>
      <c r="D685" s="402"/>
      <c r="E685" s="403"/>
      <c r="F685" s="402"/>
      <c r="G685" s="404"/>
      <c r="H685" s="406"/>
      <c r="I685" s="405">
        <v>0.64910000000000001</v>
      </c>
      <c r="J685" s="405">
        <v>-9.4899999999999998E-2</v>
      </c>
      <c r="K685" s="405">
        <v>1.6266</v>
      </c>
      <c r="L685" s="405">
        <v>9.0023999999999997</v>
      </c>
      <c r="M685" s="405">
        <v>9.2024000000000008</v>
      </c>
      <c r="N685" s="407">
        <v>6.0711000000000004</v>
      </c>
      <c r="O685" s="405">
        <v>8.673</v>
      </c>
      <c r="P685" s="405">
        <v>16.654699999999998</v>
      </c>
      <c r="Q685" s="405">
        <v>15.5846</v>
      </c>
      <c r="R685" s="405" t="s">
        <v>430</v>
      </c>
      <c r="S685" s="405">
        <v>4.2614999999999998</v>
      </c>
      <c r="T685" s="405">
        <v>20.832699999999999</v>
      </c>
      <c r="U685" s="405">
        <v>4.4290000000000003</v>
      </c>
      <c r="V685" s="405">
        <v>9.2733000000000008</v>
      </c>
      <c r="W685" s="405">
        <v>1.5673999999999999</v>
      </c>
      <c r="X685" s="405">
        <v>8.5045999999999999</v>
      </c>
      <c r="Y685" s="406"/>
      <c r="Z685" s="403">
        <v>4</v>
      </c>
      <c r="AA685" s="403">
        <v>5</v>
      </c>
      <c r="AB685" s="403">
        <v>4</v>
      </c>
      <c r="AC685" s="403">
        <v>4</v>
      </c>
      <c r="AD685" s="403">
        <v>3</v>
      </c>
      <c r="AE685" s="403">
        <v>3</v>
      </c>
      <c r="AF685" s="403">
        <v>1</v>
      </c>
      <c r="AG685" s="403">
        <v>1</v>
      </c>
      <c r="AH685" s="403">
        <v>1</v>
      </c>
      <c r="AI685" s="403">
        <v>0</v>
      </c>
      <c r="AJ685" s="403">
        <v>4</v>
      </c>
      <c r="AK685" s="403">
        <v>4</v>
      </c>
      <c r="AL685" s="403">
        <v>3</v>
      </c>
      <c r="AM685" s="403">
        <v>3</v>
      </c>
      <c r="AN685" s="403">
        <v>4</v>
      </c>
      <c r="AO685" s="402"/>
      <c r="AP685" s="405" t="s">
        <v>430</v>
      </c>
      <c r="AQ685" s="405">
        <v>18.75</v>
      </c>
      <c r="AR685" s="405">
        <v>15.25</v>
      </c>
      <c r="AS685" s="405">
        <v>12.15</v>
      </c>
      <c r="AT685" s="405">
        <v>15.01</v>
      </c>
      <c r="AU685" s="408"/>
      <c r="AV685" s="403">
        <v>0</v>
      </c>
      <c r="AW685" s="403">
        <v>1</v>
      </c>
      <c r="AX685" s="403">
        <v>1</v>
      </c>
      <c r="AY685" s="403">
        <v>1</v>
      </c>
      <c r="AZ685" s="403">
        <v>3</v>
      </c>
      <c r="BA685" s="409"/>
      <c r="BB685" s="405"/>
      <c r="BC685" s="410"/>
      <c r="BD685" s="410"/>
      <c r="BE685" s="410"/>
      <c r="BF685" s="406"/>
      <c r="BG685" s="405"/>
      <c r="BH685" s="405"/>
      <c r="BI685" s="405"/>
      <c r="BJ685" s="405"/>
      <c r="BK685" s="402"/>
      <c r="BL685" s="401"/>
      <c r="BM685" s="401"/>
      <c r="BN685" s="401"/>
      <c r="BO685" s="401"/>
      <c r="BP685" s="401"/>
      <c r="BQ685" s="402"/>
      <c r="BR685" s="411"/>
    </row>
    <row r="686" spans="1:70" s="428" customFormat="1" x14ac:dyDescent="0.25">
      <c r="A686" s="885" t="s">
        <v>94</v>
      </c>
      <c r="B686" s="373"/>
      <c r="C686" s="719"/>
      <c r="D686" s="373"/>
      <c r="E686" s="346"/>
      <c r="F686" s="373"/>
      <c r="G686" s="347"/>
      <c r="H686" s="374"/>
      <c r="I686" s="348">
        <v>0.83589999999999998</v>
      </c>
      <c r="J686" s="348">
        <v>0.2069</v>
      </c>
      <c r="K686" s="348">
        <v>2.6882000000000001</v>
      </c>
      <c r="L686" s="348">
        <v>11.6242</v>
      </c>
      <c r="M686" s="348">
        <v>15.3009</v>
      </c>
      <c r="N686" s="350">
        <v>12.6036</v>
      </c>
      <c r="O686" s="348">
        <v>8.673</v>
      </c>
      <c r="P686" s="348">
        <v>16.654699999999998</v>
      </c>
      <c r="Q686" s="348">
        <v>15.5846</v>
      </c>
      <c r="R686" s="348" t="s">
        <v>430</v>
      </c>
      <c r="S686" s="348">
        <v>5.8472999999999997</v>
      </c>
      <c r="T686" s="348">
        <v>29.0684</v>
      </c>
      <c r="U686" s="348">
        <v>8.6850000000000005</v>
      </c>
      <c r="V686" s="348">
        <v>16.369</v>
      </c>
      <c r="W686" s="348">
        <v>3.3835999999999999</v>
      </c>
      <c r="X686" s="348">
        <v>19.343499999999999</v>
      </c>
      <c r="Y686" s="374"/>
      <c r="Z686" s="346"/>
      <c r="AA686" s="346"/>
      <c r="AB686" s="346"/>
      <c r="AC686" s="346"/>
      <c r="AD686" s="346"/>
      <c r="AE686" s="346"/>
      <c r="AF686" s="346"/>
      <c r="AG686" s="346"/>
      <c r="AH686" s="346"/>
      <c r="AI686" s="346"/>
      <c r="AJ686" s="346"/>
      <c r="AK686" s="346"/>
      <c r="AL686" s="346"/>
      <c r="AM686" s="346"/>
      <c r="AN686" s="346"/>
      <c r="AO686" s="373"/>
      <c r="AP686" s="348" t="s">
        <v>430</v>
      </c>
      <c r="AQ686" s="348">
        <v>18.75</v>
      </c>
      <c r="AR686" s="348">
        <v>15.25</v>
      </c>
      <c r="AS686" s="348">
        <v>12.15</v>
      </c>
      <c r="AT686" s="348">
        <v>23.26</v>
      </c>
      <c r="AU686" s="351"/>
      <c r="AV686" s="346"/>
      <c r="AW686" s="346"/>
      <c r="AX686" s="346"/>
      <c r="AY686" s="346"/>
      <c r="AZ686" s="346"/>
      <c r="BA686" s="362"/>
      <c r="BB686" s="348"/>
      <c r="BC686" s="375"/>
      <c r="BD686" s="375"/>
      <c r="BE686" s="375"/>
      <c r="BF686" s="374"/>
      <c r="BG686" s="348"/>
      <c r="BH686" s="348"/>
      <c r="BI686" s="348"/>
      <c r="BJ686" s="348"/>
      <c r="BK686" s="373"/>
      <c r="BL686" s="372"/>
      <c r="BM686" s="372"/>
      <c r="BN686" s="372"/>
      <c r="BO686" s="372"/>
      <c r="BP686" s="372"/>
      <c r="BQ686" s="373"/>
      <c r="BR686" s="354"/>
    </row>
    <row r="687" spans="1:70" s="428" customFormat="1" x14ac:dyDescent="0.25">
      <c r="A687" s="885" t="s">
        <v>95</v>
      </c>
      <c r="B687" s="373"/>
      <c r="C687" s="719"/>
      <c r="D687" s="373"/>
      <c r="E687" s="346"/>
      <c r="F687" s="373"/>
      <c r="G687" s="347"/>
      <c r="H687" s="374"/>
      <c r="I687" s="348">
        <v>0.52639999999999998</v>
      </c>
      <c r="J687" s="348">
        <v>-0.61660000000000004</v>
      </c>
      <c r="K687" s="348">
        <v>0.95640000000000003</v>
      </c>
      <c r="L687" s="348">
        <v>7.2034000000000002</v>
      </c>
      <c r="M687" s="348">
        <v>5.3070000000000004</v>
      </c>
      <c r="N687" s="350">
        <v>-0.58940000000000003</v>
      </c>
      <c r="O687" s="348">
        <v>8.673</v>
      </c>
      <c r="P687" s="348">
        <v>16.654699999999998</v>
      </c>
      <c r="Q687" s="348">
        <v>15.5846</v>
      </c>
      <c r="R687" s="348" t="s">
        <v>430</v>
      </c>
      <c r="S687" s="348">
        <v>2.6368999999999998</v>
      </c>
      <c r="T687" s="348">
        <v>11.3188</v>
      </c>
      <c r="U687" s="348">
        <v>1.6064000000000001</v>
      </c>
      <c r="V687" s="348">
        <v>3.0550000000000002</v>
      </c>
      <c r="W687" s="348">
        <v>0.19800000000000001</v>
      </c>
      <c r="X687" s="348">
        <v>0.254</v>
      </c>
      <c r="Y687" s="374"/>
      <c r="Z687" s="346"/>
      <c r="AA687" s="346"/>
      <c r="AB687" s="346"/>
      <c r="AC687" s="346"/>
      <c r="AD687" s="346"/>
      <c r="AE687" s="346"/>
      <c r="AF687" s="346"/>
      <c r="AG687" s="346"/>
      <c r="AH687" s="346"/>
      <c r="AI687" s="346"/>
      <c r="AJ687" s="346"/>
      <c r="AK687" s="346"/>
      <c r="AL687" s="346"/>
      <c r="AM687" s="346"/>
      <c r="AN687" s="346"/>
      <c r="AO687" s="373"/>
      <c r="AP687" s="348" t="s">
        <v>430</v>
      </c>
      <c r="AQ687" s="348">
        <v>18.75</v>
      </c>
      <c r="AR687" s="348">
        <v>15.25</v>
      </c>
      <c r="AS687" s="348">
        <v>12.15</v>
      </c>
      <c r="AT687" s="348">
        <v>8.01</v>
      </c>
      <c r="AU687" s="351"/>
      <c r="AV687" s="346"/>
      <c r="AW687" s="346"/>
      <c r="AX687" s="346"/>
      <c r="AY687" s="346"/>
      <c r="AZ687" s="346"/>
      <c r="BA687" s="362"/>
      <c r="BB687" s="348"/>
      <c r="BC687" s="375"/>
      <c r="BD687" s="375"/>
      <c r="BE687" s="375"/>
      <c r="BF687" s="374"/>
      <c r="BG687" s="348"/>
      <c r="BH687" s="348"/>
      <c r="BI687" s="348"/>
      <c r="BJ687" s="348"/>
      <c r="BK687" s="373"/>
      <c r="BL687" s="372"/>
      <c r="BM687" s="372"/>
      <c r="BN687" s="372"/>
      <c r="BO687" s="372"/>
      <c r="BP687" s="372"/>
      <c r="BQ687" s="373"/>
      <c r="BR687" s="354"/>
    </row>
    <row r="688" spans="1:70" s="428" customFormat="1" x14ac:dyDescent="0.25">
      <c r="A688" s="886" t="s">
        <v>96</v>
      </c>
      <c r="B688" s="413"/>
      <c r="C688" s="725"/>
      <c r="D688" s="413"/>
      <c r="E688" s="414"/>
      <c r="F688" s="413"/>
      <c r="G688" s="415"/>
      <c r="H688" s="417"/>
      <c r="I688" s="416">
        <v>0.61699999999999999</v>
      </c>
      <c r="J688" s="416">
        <v>0.17849999999999999</v>
      </c>
      <c r="K688" s="416">
        <v>1.43085</v>
      </c>
      <c r="L688" s="416">
        <v>8.5909999999999993</v>
      </c>
      <c r="M688" s="416">
        <v>6.9992999999999999</v>
      </c>
      <c r="N688" s="418">
        <v>6.1989999999999998</v>
      </c>
      <c r="O688" s="416">
        <v>8.673</v>
      </c>
      <c r="P688" s="416">
        <v>16.654699999999998</v>
      </c>
      <c r="Q688" s="416">
        <v>15.5846</v>
      </c>
      <c r="R688" s="416" t="s">
        <v>430</v>
      </c>
      <c r="S688" s="416">
        <v>3.2542</v>
      </c>
      <c r="T688" s="416">
        <v>20.190000000000001</v>
      </c>
      <c r="U688" s="416">
        <v>1.6064000000000001</v>
      </c>
      <c r="V688" s="416">
        <v>3.0550000000000002</v>
      </c>
      <c r="W688" s="416">
        <v>1.0809</v>
      </c>
      <c r="X688" s="416">
        <v>6.61</v>
      </c>
      <c r="Y688" s="417"/>
      <c r="Z688" s="414"/>
      <c r="AA688" s="414"/>
      <c r="AB688" s="414"/>
      <c r="AC688" s="414"/>
      <c r="AD688" s="414"/>
      <c r="AE688" s="414"/>
      <c r="AF688" s="414"/>
      <c r="AG688" s="414"/>
      <c r="AH688" s="414"/>
      <c r="AI688" s="414"/>
      <c r="AJ688" s="414"/>
      <c r="AK688" s="414"/>
      <c r="AL688" s="414"/>
      <c r="AM688" s="414"/>
      <c r="AN688" s="414"/>
      <c r="AO688" s="413"/>
      <c r="AP688" s="416" t="s">
        <v>430</v>
      </c>
      <c r="AQ688" s="416">
        <v>18.75</v>
      </c>
      <c r="AR688" s="416">
        <v>15.25</v>
      </c>
      <c r="AS688" s="416">
        <v>12.15</v>
      </c>
      <c r="AT688" s="416">
        <v>13.76</v>
      </c>
      <c r="AU688" s="419"/>
      <c r="AV688" s="414"/>
      <c r="AW688" s="414"/>
      <c r="AX688" s="414"/>
      <c r="AY688" s="414"/>
      <c r="AZ688" s="414"/>
      <c r="BA688" s="420"/>
      <c r="BB688" s="416"/>
      <c r="BC688" s="421"/>
      <c r="BD688" s="421"/>
      <c r="BE688" s="421"/>
      <c r="BF688" s="417"/>
      <c r="BG688" s="416"/>
      <c r="BH688" s="416"/>
      <c r="BI688" s="416"/>
      <c r="BJ688" s="416"/>
      <c r="BK688" s="413"/>
      <c r="BL688" s="412"/>
      <c r="BM688" s="412"/>
      <c r="BN688" s="412"/>
      <c r="BO688" s="412"/>
      <c r="BP688" s="412"/>
      <c r="BQ688" s="413"/>
      <c r="BR688" s="422"/>
    </row>
    <row r="689" spans="1:70" s="428" customFormat="1" ht="14.5" customHeight="1" x14ac:dyDescent="0.35">
      <c r="A689" s="873" t="s">
        <v>4120</v>
      </c>
      <c r="B689" s="861"/>
      <c r="C689" s="862"/>
      <c r="D689" s="861"/>
      <c r="E689" s="863"/>
      <c r="F689" s="861"/>
      <c r="G689" s="864"/>
      <c r="H689" s="866"/>
      <c r="I689" s="865"/>
      <c r="J689" s="865"/>
      <c r="K689" s="865"/>
      <c r="L689" s="865"/>
      <c r="M689" s="865"/>
      <c r="N689" s="867"/>
      <c r="O689" s="865"/>
      <c r="P689" s="865"/>
      <c r="Q689" s="865"/>
      <c r="R689" s="865"/>
      <c r="S689" s="865"/>
      <c r="T689" s="865"/>
      <c r="U689" s="865"/>
      <c r="V689" s="865"/>
      <c r="W689" s="865"/>
      <c r="X689" s="865"/>
      <c r="Y689" s="866"/>
      <c r="Z689" s="863"/>
      <c r="AA689" s="863"/>
      <c r="AB689" s="863"/>
      <c r="AC689" s="863"/>
      <c r="AD689" s="863"/>
      <c r="AE689" s="863"/>
      <c r="AF689" s="863"/>
      <c r="AG689" s="863"/>
      <c r="AH689" s="863"/>
      <c r="AI689" s="863"/>
      <c r="AJ689" s="863"/>
      <c r="AK689" s="863"/>
      <c r="AL689" s="863"/>
      <c r="AM689" s="863"/>
      <c r="AN689" s="863"/>
      <c r="AO689" s="861"/>
      <c r="AP689" s="865"/>
      <c r="AQ689" s="865"/>
      <c r="AR689" s="865"/>
      <c r="AS689" s="865"/>
      <c r="AT689" s="865"/>
      <c r="AU689" s="868"/>
      <c r="AV689" s="863"/>
      <c r="AW689" s="863"/>
      <c r="AX689" s="863"/>
      <c r="AY689" s="863"/>
      <c r="AZ689" s="863"/>
      <c r="BA689" s="869"/>
      <c r="BB689" s="865"/>
      <c r="BC689" s="870"/>
      <c r="BD689" s="870"/>
      <c r="BE689" s="870"/>
      <c r="BF689" s="866"/>
      <c r="BG689" s="865"/>
      <c r="BH689" s="865"/>
      <c r="BI689" s="865"/>
      <c r="BJ689" s="865"/>
      <c r="BK689" s="861"/>
      <c r="BL689" s="871"/>
      <c r="BM689" s="871"/>
      <c r="BN689" s="871"/>
      <c r="BO689" s="871"/>
      <c r="BP689" s="871"/>
      <c r="BQ689" s="861"/>
      <c r="BR689" s="872"/>
    </row>
    <row r="690" spans="1:70" s="428" customFormat="1" x14ac:dyDescent="0.25">
      <c r="A690" s="345" t="s">
        <v>4121</v>
      </c>
      <c r="B690" s="373"/>
      <c r="C690" s="719">
        <v>41275</v>
      </c>
      <c r="D690" s="373"/>
      <c r="E690" s="346">
        <v>3843.3</v>
      </c>
      <c r="F690" s="373"/>
      <c r="G690" s="347">
        <v>425.37150000000003</v>
      </c>
      <c r="H690" s="374"/>
      <c r="I690" s="348">
        <v>0.41199999999999998</v>
      </c>
      <c r="J690" s="348">
        <v>-1.6051</v>
      </c>
      <c r="K690" s="348">
        <v>1.2062999999999999</v>
      </c>
      <c r="L690" s="348">
        <v>2.5024000000000002</v>
      </c>
      <c r="M690" s="348">
        <v>-0.57479999999999998</v>
      </c>
      <c r="N690" s="350">
        <v>-3.4466999999999999</v>
      </c>
      <c r="O690" s="348">
        <v>-5.8678999999999997</v>
      </c>
      <c r="P690" s="348">
        <v>6.8956999999999997</v>
      </c>
      <c r="Q690" s="348">
        <v>8.2542000000000009</v>
      </c>
      <c r="R690" s="348">
        <v>11.788</v>
      </c>
      <c r="S690" s="348">
        <v>5.1917999999999997</v>
      </c>
      <c r="T690" s="348">
        <v>10.3576</v>
      </c>
      <c r="U690" s="348">
        <v>-4.7766000000000002</v>
      </c>
      <c r="V690" s="348">
        <v>-0.97509999999999997</v>
      </c>
      <c r="W690" s="348">
        <v>-5.9799999999999999E-2</v>
      </c>
      <c r="X690" s="348">
        <v>13.7393</v>
      </c>
      <c r="Y690" s="374"/>
      <c r="Z690" s="346">
        <v>4</v>
      </c>
      <c r="AA690" s="346">
        <v>4</v>
      </c>
      <c r="AB690" s="346">
        <v>4</v>
      </c>
      <c r="AC690" s="346">
        <v>4</v>
      </c>
      <c r="AD690" s="346">
        <v>4</v>
      </c>
      <c r="AE690" s="346">
        <v>3</v>
      </c>
      <c r="AF690" s="346">
        <v>2</v>
      </c>
      <c r="AG690" s="346">
        <v>2</v>
      </c>
      <c r="AH690" s="346">
        <v>2</v>
      </c>
      <c r="AI690" s="346">
        <v>2</v>
      </c>
      <c r="AJ690" s="346">
        <v>3</v>
      </c>
      <c r="AK690" s="346">
        <v>4</v>
      </c>
      <c r="AL690" s="346">
        <v>4</v>
      </c>
      <c r="AM690" s="346">
        <v>3</v>
      </c>
      <c r="AN690" s="346">
        <v>4</v>
      </c>
      <c r="AO690" s="373"/>
      <c r="AP690" s="348">
        <v>11.97</v>
      </c>
      <c r="AQ690" s="348">
        <v>10.83</v>
      </c>
      <c r="AR690" s="348">
        <v>6.05</v>
      </c>
      <c r="AS690" s="348">
        <v>0.72</v>
      </c>
      <c r="AT690" s="348">
        <v>-0.62</v>
      </c>
      <c r="AU690" s="351"/>
      <c r="AV690" s="346">
        <v>2</v>
      </c>
      <c r="AW690" s="346">
        <v>2</v>
      </c>
      <c r="AX690" s="346">
        <v>2</v>
      </c>
      <c r="AY690" s="346">
        <v>2</v>
      </c>
      <c r="AZ690" s="346">
        <v>3</v>
      </c>
      <c r="BA690" s="362"/>
      <c r="BB690" s="348">
        <v>11.6768663526681</v>
      </c>
      <c r="BC690" s="375">
        <v>0.82842706199497296</v>
      </c>
      <c r="BD690" s="375">
        <v>1.4026810887128901E-2</v>
      </c>
      <c r="BE690" s="375">
        <v>9.2404635774458704E-2</v>
      </c>
      <c r="BF690" s="374"/>
      <c r="BG690" s="348">
        <v>54.950400000000002</v>
      </c>
      <c r="BH690" s="348">
        <v>27.101700000000001</v>
      </c>
      <c r="BI690" s="348">
        <v>14.0839</v>
      </c>
      <c r="BJ690" s="348">
        <v>3.8639999999999999</v>
      </c>
      <c r="BK690" s="373"/>
      <c r="BL690" s="372" t="s">
        <v>3712</v>
      </c>
      <c r="BM690" s="372" t="s">
        <v>544</v>
      </c>
      <c r="BN690" s="372" t="s">
        <v>3713</v>
      </c>
      <c r="BO690" s="372" t="s">
        <v>3714</v>
      </c>
      <c r="BP690" s="372" t="s">
        <v>3715</v>
      </c>
      <c r="BQ690" s="373"/>
      <c r="BR690" s="354" t="s">
        <v>611</v>
      </c>
    </row>
    <row r="691" spans="1:70" s="428" customFormat="1" x14ac:dyDescent="0.25">
      <c r="A691" s="345" t="s">
        <v>4122</v>
      </c>
      <c r="B691" s="373"/>
      <c r="C691" s="719">
        <v>41275</v>
      </c>
      <c r="D691" s="373"/>
      <c r="E691" s="346">
        <v>439.32</v>
      </c>
      <c r="F691" s="373"/>
      <c r="G691" s="347">
        <v>148.5</v>
      </c>
      <c r="H691" s="374"/>
      <c r="I691" s="348">
        <v>0.71889999999999998</v>
      </c>
      <c r="J691" s="348">
        <v>-0.6623</v>
      </c>
      <c r="K691" s="348">
        <v>2.1671999999999998</v>
      </c>
      <c r="L691" s="348">
        <v>4.8285</v>
      </c>
      <c r="M691" s="348">
        <v>4.4523999999999999</v>
      </c>
      <c r="N691" s="350">
        <v>3.6215000000000002</v>
      </c>
      <c r="O691" s="348">
        <v>-1.5780000000000001</v>
      </c>
      <c r="P691" s="348">
        <v>12.501899999999999</v>
      </c>
      <c r="Q691" s="348">
        <v>11.1396</v>
      </c>
      <c r="R691" s="348">
        <v>13.1936</v>
      </c>
      <c r="S691" s="348">
        <v>5.5811999999999999</v>
      </c>
      <c r="T691" s="348">
        <v>14.627599999999999</v>
      </c>
      <c r="U691" s="348">
        <v>1.3652</v>
      </c>
      <c r="V691" s="348">
        <v>6.6120999999999999</v>
      </c>
      <c r="W691" s="348">
        <v>2.69E-2</v>
      </c>
      <c r="X691" s="348">
        <v>14.485099999999999</v>
      </c>
      <c r="Y691" s="374"/>
      <c r="Z691" s="346">
        <v>2</v>
      </c>
      <c r="AA691" s="346">
        <v>3</v>
      </c>
      <c r="AB691" s="346">
        <v>3</v>
      </c>
      <c r="AC691" s="346">
        <v>3</v>
      </c>
      <c r="AD691" s="346">
        <v>2</v>
      </c>
      <c r="AE691" s="346">
        <v>1</v>
      </c>
      <c r="AF691" s="346">
        <v>1</v>
      </c>
      <c r="AG691" s="346">
        <v>1</v>
      </c>
      <c r="AH691" s="346">
        <v>1</v>
      </c>
      <c r="AI691" s="346">
        <v>1</v>
      </c>
      <c r="AJ691" s="346">
        <v>2</v>
      </c>
      <c r="AK691" s="346">
        <v>3</v>
      </c>
      <c r="AL691" s="346">
        <v>3</v>
      </c>
      <c r="AM691" s="346">
        <v>1</v>
      </c>
      <c r="AN691" s="346">
        <v>3</v>
      </c>
      <c r="AO691" s="373"/>
      <c r="AP691" s="348">
        <v>13.9</v>
      </c>
      <c r="AQ691" s="348">
        <v>13.6</v>
      </c>
      <c r="AR691" s="348">
        <v>10.84</v>
      </c>
      <c r="AS691" s="348">
        <v>5.82</v>
      </c>
      <c r="AT691" s="348">
        <v>8.15</v>
      </c>
      <c r="AU691" s="351"/>
      <c r="AV691" s="346">
        <v>1</v>
      </c>
      <c r="AW691" s="346">
        <v>1</v>
      </c>
      <c r="AX691" s="346">
        <v>1</v>
      </c>
      <c r="AY691" s="346">
        <v>1</v>
      </c>
      <c r="AZ691" s="346">
        <v>2</v>
      </c>
      <c r="BA691" s="362"/>
      <c r="BB691" s="348">
        <v>12.3728382454916</v>
      </c>
      <c r="BC691" s="375">
        <v>0</v>
      </c>
      <c r="BD691" s="375">
        <v>5.1804294164643203E-2</v>
      </c>
      <c r="BE691" s="375" t="s">
        <v>430</v>
      </c>
      <c r="BF691" s="374"/>
      <c r="BG691" s="348">
        <v>43.826300000000003</v>
      </c>
      <c r="BH691" s="348">
        <v>33.933199999999999</v>
      </c>
      <c r="BI691" s="348">
        <v>19.878299999999999</v>
      </c>
      <c r="BJ691" s="348">
        <v>2.3622000000000001</v>
      </c>
      <c r="BK691" s="373"/>
      <c r="BL691" s="372" t="s">
        <v>3717</v>
      </c>
      <c r="BM691" s="372" t="s">
        <v>3718</v>
      </c>
      <c r="BN691" s="372" t="s">
        <v>3719</v>
      </c>
      <c r="BO691" s="372" t="s">
        <v>3720</v>
      </c>
      <c r="BP691" s="372" t="s">
        <v>3721</v>
      </c>
      <c r="BQ691" s="373"/>
      <c r="BR691" s="354" t="s">
        <v>910</v>
      </c>
    </row>
    <row r="692" spans="1:70" s="428" customFormat="1" x14ac:dyDescent="0.25">
      <c r="A692" s="345" t="s">
        <v>4123</v>
      </c>
      <c r="B692" s="373"/>
      <c r="C692" s="719">
        <v>45646</v>
      </c>
      <c r="D692" s="373"/>
      <c r="E692" s="346">
        <v>126.36</v>
      </c>
      <c r="F692" s="373"/>
      <c r="G692" s="347">
        <v>10.4</v>
      </c>
      <c r="H692" s="374"/>
      <c r="I692" s="348">
        <v>0.7752</v>
      </c>
      <c r="J692" s="348">
        <v>-0.19189999999999999</v>
      </c>
      <c r="K692" s="348">
        <v>4.4177</v>
      </c>
      <c r="L692" s="348">
        <v>9.0146999999999995</v>
      </c>
      <c r="M692" s="348">
        <v>7.5491000000000001</v>
      </c>
      <c r="N692" s="350">
        <v>2.8683999999999998</v>
      </c>
      <c r="O692" s="348" t="s">
        <v>430</v>
      </c>
      <c r="P692" s="348" t="s">
        <v>430</v>
      </c>
      <c r="Q692" s="348" t="s">
        <v>430</v>
      </c>
      <c r="R692" s="348" t="s">
        <v>430</v>
      </c>
      <c r="S692" s="348">
        <v>7.8837999999999999</v>
      </c>
      <c r="T692" s="348">
        <v>20.3704</v>
      </c>
      <c r="U692" s="348">
        <v>5.2632000000000003</v>
      </c>
      <c r="V692" s="348">
        <v>5.9062999999999999</v>
      </c>
      <c r="W692" s="348">
        <v>1.7613000000000001</v>
      </c>
      <c r="X692" s="348">
        <v>2.3824999999999998</v>
      </c>
      <c r="Y692" s="374"/>
      <c r="Z692" s="346">
        <v>1</v>
      </c>
      <c r="AA692" s="346">
        <v>1</v>
      </c>
      <c r="AB692" s="346">
        <v>1</v>
      </c>
      <c r="AC692" s="346">
        <v>1</v>
      </c>
      <c r="AD692" s="346">
        <v>1</v>
      </c>
      <c r="AE692" s="346">
        <v>2</v>
      </c>
      <c r="AF692" s="346" t="s">
        <v>430</v>
      </c>
      <c r="AG692" s="346" t="s">
        <v>430</v>
      </c>
      <c r="AH692" s="346" t="s">
        <v>430</v>
      </c>
      <c r="AI692" s="346" t="s">
        <v>430</v>
      </c>
      <c r="AJ692" s="346">
        <v>1</v>
      </c>
      <c r="AK692" s="346">
        <v>1</v>
      </c>
      <c r="AL692" s="346">
        <v>1</v>
      </c>
      <c r="AM692" s="346">
        <v>2</v>
      </c>
      <c r="AN692" s="346">
        <v>1</v>
      </c>
      <c r="AO692" s="373"/>
      <c r="AP692" s="348" t="s">
        <v>430</v>
      </c>
      <c r="AQ692" s="348" t="s">
        <v>430</v>
      </c>
      <c r="AR692" s="348" t="s">
        <v>430</v>
      </c>
      <c r="AS692" s="348" t="s">
        <v>430</v>
      </c>
      <c r="AT692" s="348">
        <v>13.65</v>
      </c>
      <c r="AU692" s="351"/>
      <c r="AV692" s="346" t="s">
        <v>430</v>
      </c>
      <c r="AW692" s="346" t="s">
        <v>430</v>
      </c>
      <c r="AX692" s="346" t="s">
        <v>430</v>
      </c>
      <c r="AY692" s="346" t="s">
        <v>430</v>
      </c>
      <c r="AZ692" s="346">
        <v>1</v>
      </c>
      <c r="BA692" s="362"/>
      <c r="BB692" s="348">
        <v>13.0985950892641</v>
      </c>
      <c r="BC692" s="375">
        <v>1.0253561560118301</v>
      </c>
      <c r="BD692" s="375">
        <v>-1.38494331617489E-2</v>
      </c>
      <c r="BE692" s="375">
        <v>0.38832023794297499</v>
      </c>
      <c r="BF692" s="374"/>
      <c r="BG692" s="348">
        <v>32.875</v>
      </c>
      <c r="BH692" s="348">
        <v>20.430099999999999</v>
      </c>
      <c r="BI692" s="348">
        <v>39.733899999999998</v>
      </c>
      <c r="BJ692" s="348">
        <v>6.9610000000000003</v>
      </c>
      <c r="BK692" s="373"/>
      <c r="BL692" s="372" t="s">
        <v>3723</v>
      </c>
      <c r="BM692" s="372" t="s">
        <v>3724</v>
      </c>
      <c r="BN692" s="372" t="s">
        <v>3725</v>
      </c>
      <c r="BO692" s="372" t="s">
        <v>3726</v>
      </c>
      <c r="BP692" s="372" t="s">
        <v>3727</v>
      </c>
      <c r="BQ692" s="373"/>
      <c r="BR692" s="354" t="s">
        <v>443</v>
      </c>
    </row>
    <row r="693" spans="1:70" s="428" customFormat="1" x14ac:dyDescent="0.25">
      <c r="A693" s="345" t="s">
        <v>4124</v>
      </c>
      <c r="B693" s="373"/>
      <c r="C693" s="719">
        <v>45944</v>
      </c>
      <c r="D693" s="373"/>
      <c r="E693" s="346">
        <v>40.495199999999997</v>
      </c>
      <c r="F693" s="373"/>
      <c r="G693" s="347">
        <v>10.046200000000001</v>
      </c>
      <c r="H693" s="374"/>
      <c r="I693" s="348">
        <v>0.49919999999999998</v>
      </c>
      <c r="J693" s="348">
        <v>-0.50409999999999999</v>
      </c>
      <c r="K693" s="348">
        <v>3.3304999999999998</v>
      </c>
      <c r="L693" s="348">
        <v>4.8685999999999998</v>
      </c>
      <c r="M693" s="348">
        <v>4.1250999999999998</v>
      </c>
      <c r="N693" s="350" t="s">
        <v>430</v>
      </c>
      <c r="O693" s="348" t="s">
        <v>430</v>
      </c>
      <c r="P693" s="348" t="s">
        <v>430</v>
      </c>
      <c r="Q693" s="348" t="s">
        <v>430</v>
      </c>
      <c r="R693" s="348" t="s">
        <v>430</v>
      </c>
      <c r="S693" s="348">
        <v>3.3166000000000002</v>
      </c>
      <c r="T693" s="348">
        <v>16.2499</v>
      </c>
      <c r="U693" s="348">
        <v>1.4471000000000001</v>
      </c>
      <c r="V693" s="348" t="s">
        <v>430</v>
      </c>
      <c r="W693" s="348">
        <v>1.446</v>
      </c>
      <c r="X693" s="348">
        <v>0.46200000000000002</v>
      </c>
      <c r="Y693" s="374"/>
      <c r="Z693" s="346">
        <v>3</v>
      </c>
      <c r="AA693" s="346">
        <v>2</v>
      </c>
      <c r="AB693" s="346">
        <v>2</v>
      </c>
      <c r="AC693" s="346">
        <v>2</v>
      </c>
      <c r="AD693" s="346">
        <v>3</v>
      </c>
      <c r="AE693" s="346" t="s">
        <v>430</v>
      </c>
      <c r="AF693" s="346" t="s">
        <v>430</v>
      </c>
      <c r="AG693" s="346" t="s">
        <v>430</v>
      </c>
      <c r="AH693" s="346" t="s">
        <v>430</v>
      </c>
      <c r="AI693" s="346" t="s">
        <v>430</v>
      </c>
      <c r="AJ693" s="346">
        <v>4</v>
      </c>
      <c r="AK693" s="346">
        <v>2</v>
      </c>
      <c r="AL693" s="346">
        <v>2</v>
      </c>
      <c r="AM693" s="346" t="s">
        <v>430</v>
      </c>
      <c r="AN693" s="346">
        <v>2</v>
      </c>
      <c r="AO693" s="373"/>
      <c r="AP693" s="348" t="s">
        <v>430</v>
      </c>
      <c r="AQ693" s="348" t="s">
        <v>430</v>
      </c>
      <c r="AR693" s="348" t="s">
        <v>430</v>
      </c>
      <c r="AS693" s="348" t="s">
        <v>430</v>
      </c>
      <c r="AT693" s="348" t="s">
        <v>430</v>
      </c>
      <c r="AU693" s="351"/>
      <c r="AV693" s="346" t="s">
        <v>430</v>
      </c>
      <c r="AW693" s="346" t="s">
        <v>430</v>
      </c>
      <c r="AX693" s="346" t="s">
        <v>430</v>
      </c>
      <c r="AY693" s="346" t="s">
        <v>430</v>
      </c>
      <c r="AZ693" s="346" t="s">
        <v>430</v>
      </c>
      <c r="BA693" s="362"/>
      <c r="BB693" s="348">
        <v>15.5940391996321</v>
      </c>
      <c r="BC693" s="375">
        <v>1.08861215929494</v>
      </c>
      <c r="BD693" s="375">
        <v>-2.10840388097993E-2</v>
      </c>
      <c r="BE693" s="375">
        <v>9.7870734555502895E-2</v>
      </c>
      <c r="BF693" s="374"/>
      <c r="BG693" s="348">
        <v>35.8705</v>
      </c>
      <c r="BH693" s="348">
        <v>28.706900000000001</v>
      </c>
      <c r="BI693" s="348">
        <v>29.378399999999999</v>
      </c>
      <c r="BJ693" s="348">
        <v>6.0442</v>
      </c>
      <c r="BK693" s="373"/>
      <c r="BL693" s="372" t="s">
        <v>3729</v>
      </c>
      <c r="BM693" s="372" t="s">
        <v>3730</v>
      </c>
      <c r="BN693" s="372" t="s">
        <v>2355</v>
      </c>
      <c r="BO693" s="372" t="s">
        <v>3731</v>
      </c>
      <c r="BP693" s="372" t="s">
        <v>3732</v>
      </c>
      <c r="BQ693" s="373"/>
      <c r="BR693" s="354" t="s">
        <v>463</v>
      </c>
    </row>
    <row r="694" spans="1:70" s="428" customFormat="1" x14ac:dyDescent="0.25">
      <c r="A694" s="884" t="s">
        <v>93</v>
      </c>
      <c r="B694" s="402"/>
      <c r="C694" s="724"/>
      <c r="D694" s="402"/>
      <c r="E694" s="403"/>
      <c r="F694" s="402"/>
      <c r="G694" s="404"/>
      <c r="H694" s="406"/>
      <c r="I694" s="405">
        <v>0.60129999999999995</v>
      </c>
      <c r="J694" s="405">
        <v>-0.7409</v>
      </c>
      <c r="K694" s="405">
        <v>2.7804000000000002</v>
      </c>
      <c r="L694" s="405">
        <v>5.3036000000000003</v>
      </c>
      <c r="M694" s="405">
        <v>3.8879999999999999</v>
      </c>
      <c r="N694" s="407">
        <v>1.0144</v>
      </c>
      <c r="O694" s="405">
        <v>-3.7229999999999999</v>
      </c>
      <c r="P694" s="405">
        <v>9.6988000000000003</v>
      </c>
      <c r="Q694" s="405">
        <v>9.6968999999999994</v>
      </c>
      <c r="R694" s="405">
        <v>12.4908</v>
      </c>
      <c r="S694" s="405">
        <v>5.4934000000000003</v>
      </c>
      <c r="T694" s="405">
        <v>15.401400000000001</v>
      </c>
      <c r="U694" s="405">
        <v>0.82469999999999999</v>
      </c>
      <c r="V694" s="405">
        <v>3.8477999999999999</v>
      </c>
      <c r="W694" s="405">
        <v>0.79359999999999997</v>
      </c>
      <c r="X694" s="405">
        <v>7.7671999999999999</v>
      </c>
      <c r="Y694" s="406"/>
      <c r="Z694" s="403">
        <v>4</v>
      </c>
      <c r="AA694" s="403">
        <v>4</v>
      </c>
      <c r="AB694" s="403">
        <v>4</v>
      </c>
      <c r="AC694" s="403">
        <v>4</v>
      </c>
      <c r="AD694" s="403">
        <v>4</v>
      </c>
      <c r="AE694" s="403">
        <v>3</v>
      </c>
      <c r="AF694" s="403">
        <v>2</v>
      </c>
      <c r="AG694" s="403">
        <v>2</v>
      </c>
      <c r="AH694" s="403">
        <v>2</v>
      </c>
      <c r="AI694" s="403">
        <v>2</v>
      </c>
      <c r="AJ694" s="403">
        <v>4</v>
      </c>
      <c r="AK694" s="403">
        <v>4</v>
      </c>
      <c r="AL694" s="403">
        <v>4</v>
      </c>
      <c r="AM694" s="403">
        <v>3</v>
      </c>
      <c r="AN694" s="403">
        <v>4</v>
      </c>
      <c r="AO694" s="402"/>
      <c r="AP694" s="405">
        <v>12.935</v>
      </c>
      <c r="AQ694" s="405">
        <v>12.215</v>
      </c>
      <c r="AR694" s="405">
        <v>8.4450000000000003</v>
      </c>
      <c r="AS694" s="405">
        <v>3.27</v>
      </c>
      <c r="AT694" s="405">
        <v>7.06</v>
      </c>
      <c r="AU694" s="408"/>
      <c r="AV694" s="403">
        <v>2</v>
      </c>
      <c r="AW694" s="403">
        <v>2</v>
      </c>
      <c r="AX694" s="403">
        <v>2</v>
      </c>
      <c r="AY694" s="403">
        <v>2</v>
      </c>
      <c r="AZ694" s="403">
        <v>3</v>
      </c>
      <c r="BA694" s="409"/>
      <c r="BB694" s="405"/>
      <c r="BC694" s="410"/>
      <c r="BD694" s="410"/>
      <c r="BE694" s="410"/>
      <c r="BF694" s="406"/>
      <c r="BG694" s="405"/>
      <c r="BH694" s="405"/>
      <c r="BI694" s="405"/>
      <c r="BJ694" s="405"/>
      <c r="BK694" s="402"/>
      <c r="BL694" s="401"/>
      <c r="BM694" s="401"/>
      <c r="BN694" s="401"/>
      <c r="BO694" s="401"/>
      <c r="BP694" s="401"/>
      <c r="BQ694" s="402"/>
      <c r="BR694" s="411"/>
    </row>
    <row r="695" spans="1:70" s="428" customFormat="1" x14ac:dyDescent="0.25">
      <c r="A695" s="885" t="s">
        <v>94</v>
      </c>
      <c r="B695" s="373"/>
      <c r="C695" s="719"/>
      <c r="D695" s="373"/>
      <c r="E695" s="346"/>
      <c r="F695" s="373"/>
      <c r="G695" s="347"/>
      <c r="H695" s="374"/>
      <c r="I695" s="348">
        <v>0.7752</v>
      </c>
      <c r="J695" s="348">
        <v>-0.19189999999999999</v>
      </c>
      <c r="K695" s="348">
        <v>4.4177</v>
      </c>
      <c r="L695" s="348">
        <v>9.0146999999999995</v>
      </c>
      <c r="M695" s="348">
        <v>7.5491000000000001</v>
      </c>
      <c r="N695" s="350">
        <v>3.6215000000000002</v>
      </c>
      <c r="O695" s="348">
        <v>-1.5780000000000001</v>
      </c>
      <c r="P695" s="348">
        <v>12.501899999999999</v>
      </c>
      <c r="Q695" s="348">
        <v>11.1396</v>
      </c>
      <c r="R695" s="348">
        <v>13.1936</v>
      </c>
      <c r="S695" s="348">
        <v>7.8837999999999999</v>
      </c>
      <c r="T695" s="348">
        <v>20.3704</v>
      </c>
      <c r="U695" s="348">
        <v>5.2632000000000003</v>
      </c>
      <c r="V695" s="348">
        <v>6.6120999999999999</v>
      </c>
      <c r="W695" s="348">
        <v>1.7613000000000001</v>
      </c>
      <c r="X695" s="348">
        <v>14.485099999999999</v>
      </c>
      <c r="Y695" s="374"/>
      <c r="Z695" s="346"/>
      <c r="AA695" s="346"/>
      <c r="AB695" s="346"/>
      <c r="AC695" s="346"/>
      <c r="AD695" s="346"/>
      <c r="AE695" s="346"/>
      <c r="AF695" s="346"/>
      <c r="AG695" s="346"/>
      <c r="AH695" s="346"/>
      <c r="AI695" s="346"/>
      <c r="AJ695" s="346"/>
      <c r="AK695" s="346"/>
      <c r="AL695" s="346"/>
      <c r="AM695" s="346"/>
      <c r="AN695" s="346"/>
      <c r="AO695" s="373"/>
      <c r="AP695" s="348">
        <v>13.9</v>
      </c>
      <c r="AQ695" s="348">
        <v>13.6</v>
      </c>
      <c r="AR695" s="348">
        <v>10.84</v>
      </c>
      <c r="AS695" s="348">
        <v>5.82</v>
      </c>
      <c r="AT695" s="348">
        <v>13.65</v>
      </c>
      <c r="AU695" s="351"/>
      <c r="AV695" s="346"/>
      <c r="AW695" s="346"/>
      <c r="AX695" s="346"/>
      <c r="AY695" s="346"/>
      <c r="AZ695" s="346"/>
      <c r="BA695" s="362"/>
      <c r="BB695" s="348"/>
      <c r="BC695" s="375"/>
      <c r="BD695" s="375"/>
      <c r="BE695" s="375"/>
      <c r="BF695" s="374"/>
      <c r="BG695" s="348"/>
      <c r="BH695" s="348"/>
      <c r="BI695" s="348"/>
      <c r="BJ695" s="348"/>
      <c r="BK695" s="373"/>
      <c r="BL695" s="372"/>
      <c r="BM695" s="372"/>
      <c r="BN695" s="372"/>
      <c r="BO695" s="372"/>
      <c r="BP695" s="372"/>
      <c r="BQ695" s="373"/>
      <c r="BR695" s="354"/>
    </row>
    <row r="696" spans="1:70" s="428" customFormat="1" x14ac:dyDescent="0.25">
      <c r="A696" s="885" t="s">
        <v>95</v>
      </c>
      <c r="B696" s="373"/>
      <c r="C696" s="719"/>
      <c r="D696" s="373"/>
      <c r="E696" s="346"/>
      <c r="F696" s="373"/>
      <c r="G696" s="347"/>
      <c r="H696" s="374"/>
      <c r="I696" s="348">
        <v>0.41199999999999998</v>
      </c>
      <c r="J696" s="348">
        <v>-1.6051</v>
      </c>
      <c r="K696" s="348">
        <v>1.2062999999999999</v>
      </c>
      <c r="L696" s="348">
        <v>2.5024000000000002</v>
      </c>
      <c r="M696" s="348">
        <v>-0.57479999999999998</v>
      </c>
      <c r="N696" s="350">
        <v>-3.4466999999999999</v>
      </c>
      <c r="O696" s="348">
        <v>-5.8678999999999997</v>
      </c>
      <c r="P696" s="348">
        <v>6.8956999999999997</v>
      </c>
      <c r="Q696" s="348">
        <v>8.2542000000000009</v>
      </c>
      <c r="R696" s="348">
        <v>11.788</v>
      </c>
      <c r="S696" s="348">
        <v>3.3166000000000002</v>
      </c>
      <c r="T696" s="348">
        <v>10.3576</v>
      </c>
      <c r="U696" s="348">
        <v>-4.7766000000000002</v>
      </c>
      <c r="V696" s="348">
        <v>-0.97509999999999997</v>
      </c>
      <c r="W696" s="348">
        <v>-5.9799999999999999E-2</v>
      </c>
      <c r="X696" s="348">
        <v>0.46200000000000002</v>
      </c>
      <c r="Y696" s="374"/>
      <c r="Z696" s="346"/>
      <c r="AA696" s="346"/>
      <c r="AB696" s="346"/>
      <c r="AC696" s="346"/>
      <c r="AD696" s="346"/>
      <c r="AE696" s="346"/>
      <c r="AF696" s="346"/>
      <c r="AG696" s="346"/>
      <c r="AH696" s="346"/>
      <c r="AI696" s="346"/>
      <c r="AJ696" s="346"/>
      <c r="AK696" s="346"/>
      <c r="AL696" s="346"/>
      <c r="AM696" s="346"/>
      <c r="AN696" s="346"/>
      <c r="AO696" s="373"/>
      <c r="AP696" s="348">
        <v>11.97</v>
      </c>
      <c r="AQ696" s="348">
        <v>10.83</v>
      </c>
      <c r="AR696" s="348">
        <v>6.05</v>
      </c>
      <c r="AS696" s="348">
        <v>0.72</v>
      </c>
      <c r="AT696" s="348">
        <v>-0.62</v>
      </c>
      <c r="AU696" s="351"/>
      <c r="AV696" s="346"/>
      <c r="AW696" s="346"/>
      <c r="AX696" s="346"/>
      <c r="AY696" s="346"/>
      <c r="AZ696" s="346"/>
      <c r="BA696" s="362"/>
      <c r="BB696" s="348"/>
      <c r="BC696" s="375"/>
      <c r="BD696" s="375"/>
      <c r="BE696" s="375"/>
      <c r="BF696" s="374"/>
      <c r="BG696" s="348"/>
      <c r="BH696" s="348"/>
      <c r="BI696" s="348"/>
      <c r="BJ696" s="348"/>
      <c r="BK696" s="373"/>
      <c r="BL696" s="372"/>
      <c r="BM696" s="372"/>
      <c r="BN696" s="372"/>
      <c r="BO696" s="372"/>
      <c r="BP696" s="372"/>
      <c r="BQ696" s="373"/>
      <c r="BR696" s="354"/>
    </row>
    <row r="697" spans="1:70" s="428" customFormat="1" x14ac:dyDescent="0.25">
      <c r="A697" s="886" t="s">
        <v>96</v>
      </c>
      <c r="B697" s="413"/>
      <c r="C697" s="725"/>
      <c r="D697" s="413"/>
      <c r="E697" s="414"/>
      <c r="F697" s="413"/>
      <c r="G697" s="415"/>
      <c r="H697" s="417"/>
      <c r="I697" s="416">
        <v>0.60904999999999998</v>
      </c>
      <c r="J697" s="416">
        <v>-0.58320000000000005</v>
      </c>
      <c r="K697" s="416">
        <v>2.74885</v>
      </c>
      <c r="L697" s="416">
        <v>4.8485500000000004</v>
      </c>
      <c r="M697" s="416">
        <v>4.2887500000000003</v>
      </c>
      <c r="N697" s="418">
        <v>2.8683999999999998</v>
      </c>
      <c r="O697" s="416">
        <v>-3.72295</v>
      </c>
      <c r="P697" s="416">
        <v>9.6988000000000003</v>
      </c>
      <c r="Q697" s="416">
        <v>9.6968999999999994</v>
      </c>
      <c r="R697" s="416">
        <v>12.4908</v>
      </c>
      <c r="S697" s="416">
        <v>5.3864999999999998</v>
      </c>
      <c r="T697" s="416">
        <v>15.438700000000001</v>
      </c>
      <c r="U697" s="416">
        <v>1.4060999999999999</v>
      </c>
      <c r="V697" s="416">
        <v>2.4655999999999998</v>
      </c>
      <c r="W697" s="416">
        <v>0.73650000000000004</v>
      </c>
      <c r="X697" s="416">
        <v>8.0609000000000002</v>
      </c>
      <c r="Y697" s="417"/>
      <c r="Z697" s="414"/>
      <c r="AA697" s="414"/>
      <c r="AB697" s="414"/>
      <c r="AC697" s="414"/>
      <c r="AD697" s="414"/>
      <c r="AE697" s="414"/>
      <c r="AF697" s="414"/>
      <c r="AG697" s="414"/>
      <c r="AH697" s="414"/>
      <c r="AI697" s="414"/>
      <c r="AJ697" s="414"/>
      <c r="AK697" s="414"/>
      <c r="AL697" s="414"/>
      <c r="AM697" s="414"/>
      <c r="AN697" s="414"/>
      <c r="AO697" s="413"/>
      <c r="AP697" s="416">
        <v>12.94</v>
      </c>
      <c r="AQ697" s="416">
        <v>12.22</v>
      </c>
      <c r="AR697" s="416">
        <v>8.44</v>
      </c>
      <c r="AS697" s="416">
        <v>3.27</v>
      </c>
      <c r="AT697" s="416">
        <v>8.15</v>
      </c>
      <c r="AU697" s="419"/>
      <c r="AV697" s="414"/>
      <c r="AW697" s="414"/>
      <c r="AX697" s="414"/>
      <c r="AY697" s="414"/>
      <c r="AZ697" s="414"/>
      <c r="BA697" s="420"/>
      <c r="BB697" s="416"/>
      <c r="BC697" s="421"/>
      <c r="BD697" s="421"/>
      <c r="BE697" s="421"/>
      <c r="BF697" s="417"/>
      <c r="BG697" s="416"/>
      <c r="BH697" s="416"/>
      <c r="BI697" s="416"/>
      <c r="BJ697" s="416"/>
      <c r="BK697" s="413"/>
      <c r="BL697" s="412"/>
      <c r="BM697" s="412"/>
      <c r="BN697" s="412"/>
      <c r="BO697" s="412"/>
      <c r="BP697" s="412"/>
      <c r="BQ697" s="413"/>
      <c r="BR697" s="422"/>
    </row>
    <row r="698" spans="1:70" s="428" customFormat="1" ht="14.5" customHeight="1" x14ac:dyDescent="0.35">
      <c r="A698" s="873" t="s">
        <v>4125</v>
      </c>
      <c r="B698" s="861"/>
      <c r="C698" s="862"/>
      <c r="D698" s="861"/>
      <c r="E698" s="863"/>
      <c r="F698" s="861"/>
      <c r="G698" s="864"/>
      <c r="H698" s="866"/>
      <c r="I698" s="865"/>
      <c r="J698" s="865"/>
      <c r="K698" s="865"/>
      <c r="L698" s="865"/>
      <c r="M698" s="865"/>
      <c r="N698" s="867"/>
      <c r="O698" s="865"/>
      <c r="P698" s="865"/>
      <c r="Q698" s="865"/>
      <c r="R698" s="865"/>
      <c r="S698" s="865"/>
      <c r="T698" s="865"/>
      <c r="U698" s="865"/>
      <c r="V698" s="865"/>
      <c r="W698" s="865"/>
      <c r="X698" s="865"/>
      <c r="Y698" s="866"/>
      <c r="Z698" s="863"/>
      <c r="AA698" s="863"/>
      <c r="AB698" s="863"/>
      <c r="AC698" s="863"/>
      <c r="AD698" s="863"/>
      <c r="AE698" s="863"/>
      <c r="AF698" s="863"/>
      <c r="AG698" s="863"/>
      <c r="AH698" s="863"/>
      <c r="AI698" s="863"/>
      <c r="AJ698" s="863"/>
      <c r="AK698" s="863"/>
      <c r="AL698" s="863"/>
      <c r="AM698" s="863"/>
      <c r="AN698" s="863"/>
      <c r="AO698" s="861"/>
      <c r="AP698" s="865"/>
      <c r="AQ698" s="865"/>
      <c r="AR698" s="865"/>
      <c r="AS698" s="865"/>
      <c r="AT698" s="865"/>
      <c r="AU698" s="868"/>
      <c r="AV698" s="863"/>
      <c r="AW698" s="863"/>
      <c r="AX698" s="863"/>
      <c r="AY698" s="863"/>
      <c r="AZ698" s="863"/>
      <c r="BA698" s="869"/>
      <c r="BB698" s="865"/>
      <c r="BC698" s="870"/>
      <c r="BD698" s="870"/>
      <c r="BE698" s="870"/>
      <c r="BF698" s="866"/>
      <c r="BG698" s="865"/>
      <c r="BH698" s="865"/>
      <c r="BI698" s="865"/>
      <c r="BJ698" s="865"/>
      <c r="BK698" s="861"/>
      <c r="BL698" s="871"/>
      <c r="BM698" s="871"/>
      <c r="BN698" s="871"/>
      <c r="BO698" s="871"/>
      <c r="BP698" s="871"/>
      <c r="BQ698" s="861"/>
      <c r="BR698" s="872"/>
    </row>
    <row r="699" spans="1:70" s="428" customFormat="1" x14ac:dyDescent="0.25">
      <c r="A699" s="345" t="s">
        <v>4126</v>
      </c>
      <c r="B699" s="373"/>
      <c r="C699" s="719">
        <v>45653</v>
      </c>
      <c r="D699" s="373"/>
      <c r="E699" s="346">
        <v>1636.38</v>
      </c>
      <c r="F699" s="373"/>
      <c r="G699" s="347">
        <v>11.32</v>
      </c>
      <c r="H699" s="374"/>
      <c r="I699" s="348">
        <v>0.44369999999999998</v>
      </c>
      <c r="J699" s="348">
        <v>-0.5272</v>
      </c>
      <c r="K699" s="348">
        <v>0.89129999999999998</v>
      </c>
      <c r="L699" s="348">
        <v>6.2911000000000001</v>
      </c>
      <c r="M699" s="348">
        <v>6.0918000000000001</v>
      </c>
      <c r="N699" s="350">
        <v>5.3022999999999998</v>
      </c>
      <c r="O699" s="348" t="s">
        <v>430</v>
      </c>
      <c r="P699" s="348" t="s">
        <v>430</v>
      </c>
      <c r="Q699" s="348" t="s">
        <v>430</v>
      </c>
      <c r="R699" s="348" t="s">
        <v>430</v>
      </c>
      <c r="S699" s="348">
        <v>2.6292</v>
      </c>
      <c r="T699" s="348">
        <v>20.8111</v>
      </c>
      <c r="U699" s="348">
        <v>2.6292</v>
      </c>
      <c r="V699" s="348">
        <v>6.6917999999999997</v>
      </c>
      <c r="W699" s="348">
        <v>0.44369999999999998</v>
      </c>
      <c r="X699" s="348">
        <v>7.8207000000000004</v>
      </c>
      <c r="Y699" s="374"/>
      <c r="Z699" s="346">
        <v>3</v>
      </c>
      <c r="AA699" s="346">
        <v>2</v>
      </c>
      <c r="AB699" s="346">
        <v>3</v>
      </c>
      <c r="AC699" s="346">
        <v>2</v>
      </c>
      <c r="AD699" s="346">
        <v>1</v>
      </c>
      <c r="AE699" s="346">
        <v>1</v>
      </c>
      <c r="AF699" s="346" t="s">
        <v>430</v>
      </c>
      <c r="AG699" s="346" t="s">
        <v>430</v>
      </c>
      <c r="AH699" s="346" t="s">
        <v>430</v>
      </c>
      <c r="AI699" s="346" t="s">
        <v>430</v>
      </c>
      <c r="AJ699" s="346">
        <v>3</v>
      </c>
      <c r="AK699" s="346">
        <v>1</v>
      </c>
      <c r="AL699" s="346">
        <v>2</v>
      </c>
      <c r="AM699" s="346">
        <v>1</v>
      </c>
      <c r="AN699" s="346">
        <v>3</v>
      </c>
      <c r="AO699" s="373"/>
      <c r="AP699" s="348" t="s">
        <v>430</v>
      </c>
      <c r="AQ699" s="348" t="s">
        <v>430</v>
      </c>
      <c r="AR699" s="348" t="s">
        <v>430</v>
      </c>
      <c r="AS699" s="348" t="s">
        <v>430</v>
      </c>
      <c r="AT699" s="348">
        <v>10.7</v>
      </c>
      <c r="AU699" s="351"/>
      <c r="AV699" s="346" t="s">
        <v>430</v>
      </c>
      <c r="AW699" s="346" t="s">
        <v>430</v>
      </c>
      <c r="AX699" s="346" t="s">
        <v>430</v>
      </c>
      <c r="AY699" s="346" t="s">
        <v>430</v>
      </c>
      <c r="AZ699" s="346">
        <v>1</v>
      </c>
      <c r="BA699" s="362"/>
      <c r="BB699" s="348">
        <v>13.919852605596599</v>
      </c>
      <c r="BC699" s="375">
        <v>0</v>
      </c>
      <c r="BD699" s="375">
        <v>1.8237892305720399E-2</v>
      </c>
      <c r="BE699" s="375" t="s">
        <v>430</v>
      </c>
      <c r="BF699" s="374"/>
      <c r="BG699" s="348">
        <v>63.588000000000001</v>
      </c>
      <c r="BH699" s="348">
        <v>11.1248</v>
      </c>
      <c r="BI699" s="348">
        <v>24.724799999999998</v>
      </c>
      <c r="BJ699" s="348">
        <v>0.56240000000000001</v>
      </c>
      <c r="BK699" s="373"/>
      <c r="BL699" s="372" t="s">
        <v>3735</v>
      </c>
      <c r="BM699" s="372" t="s">
        <v>3736</v>
      </c>
      <c r="BN699" s="372" t="s">
        <v>713</v>
      </c>
      <c r="BO699" s="372" t="s">
        <v>3737</v>
      </c>
      <c r="BP699" s="372" t="s">
        <v>3738</v>
      </c>
      <c r="BQ699" s="373"/>
      <c r="BR699" s="354" t="s">
        <v>611</v>
      </c>
    </row>
    <row r="700" spans="1:70" s="428" customFormat="1" x14ac:dyDescent="0.25">
      <c r="A700" s="345" t="s">
        <v>4127</v>
      </c>
      <c r="B700" s="373"/>
      <c r="C700" s="719">
        <v>45954</v>
      </c>
      <c r="D700" s="373"/>
      <c r="E700" s="346">
        <v>822.06600000000003</v>
      </c>
      <c r="F700" s="373"/>
      <c r="G700" s="347">
        <v>10.65</v>
      </c>
      <c r="H700" s="374"/>
      <c r="I700" s="348">
        <v>0.66159999999999997</v>
      </c>
      <c r="J700" s="348">
        <v>-0.65300000000000002</v>
      </c>
      <c r="K700" s="348">
        <v>2.7000999999999999</v>
      </c>
      <c r="L700" s="348">
        <v>7.0351999999999997</v>
      </c>
      <c r="M700" s="348">
        <v>4.5141999999999998</v>
      </c>
      <c r="N700" s="350" t="s">
        <v>430</v>
      </c>
      <c r="O700" s="348" t="s">
        <v>430</v>
      </c>
      <c r="P700" s="348" t="s">
        <v>430</v>
      </c>
      <c r="Q700" s="348" t="s">
        <v>430</v>
      </c>
      <c r="R700" s="348" t="s">
        <v>430</v>
      </c>
      <c r="S700" s="348">
        <v>5.3411999999999997</v>
      </c>
      <c r="T700" s="348">
        <v>19.394600000000001</v>
      </c>
      <c r="U700" s="348">
        <v>5.6547999999999998</v>
      </c>
      <c r="V700" s="348" t="s">
        <v>430</v>
      </c>
      <c r="W700" s="348">
        <v>1.0436000000000001</v>
      </c>
      <c r="X700" s="348">
        <v>6.5</v>
      </c>
      <c r="Y700" s="374"/>
      <c r="Z700" s="346">
        <v>1</v>
      </c>
      <c r="AA700" s="346">
        <v>3</v>
      </c>
      <c r="AB700" s="346">
        <v>2</v>
      </c>
      <c r="AC700" s="346">
        <v>1</v>
      </c>
      <c r="AD700" s="346">
        <v>2</v>
      </c>
      <c r="AE700" s="346" t="s">
        <v>430</v>
      </c>
      <c r="AF700" s="346" t="s">
        <v>430</v>
      </c>
      <c r="AG700" s="346" t="s">
        <v>430</v>
      </c>
      <c r="AH700" s="346" t="s">
        <v>430</v>
      </c>
      <c r="AI700" s="346" t="s">
        <v>430</v>
      </c>
      <c r="AJ700" s="346">
        <v>2</v>
      </c>
      <c r="AK700" s="346">
        <v>2</v>
      </c>
      <c r="AL700" s="346">
        <v>1</v>
      </c>
      <c r="AM700" s="346" t="s">
        <v>430</v>
      </c>
      <c r="AN700" s="346">
        <v>1</v>
      </c>
      <c r="AO700" s="373"/>
      <c r="AP700" s="348" t="s">
        <v>430</v>
      </c>
      <c r="AQ700" s="348" t="s">
        <v>430</v>
      </c>
      <c r="AR700" s="348" t="s">
        <v>430</v>
      </c>
      <c r="AS700" s="348" t="s">
        <v>430</v>
      </c>
      <c r="AT700" s="348" t="s">
        <v>430</v>
      </c>
      <c r="AU700" s="351"/>
      <c r="AV700" s="346" t="s">
        <v>430</v>
      </c>
      <c r="AW700" s="346" t="s">
        <v>430</v>
      </c>
      <c r="AX700" s="346" t="s">
        <v>430</v>
      </c>
      <c r="AY700" s="346" t="s">
        <v>430</v>
      </c>
      <c r="AZ700" s="346" t="s">
        <v>430</v>
      </c>
      <c r="BA700" s="362"/>
      <c r="BB700" s="348">
        <v>17.546070528108299</v>
      </c>
      <c r="BC700" s="375">
        <v>0</v>
      </c>
      <c r="BD700" s="375">
        <v>2.17677418819225E-2</v>
      </c>
      <c r="BE700" s="375" t="s">
        <v>430</v>
      </c>
      <c r="BF700" s="374"/>
      <c r="BG700" s="348">
        <v>65.1708</v>
      </c>
      <c r="BH700" s="348">
        <v>20.517199999999999</v>
      </c>
      <c r="BI700" s="348">
        <v>10.795299999999999</v>
      </c>
      <c r="BJ700" s="348">
        <v>3.5167000000000002</v>
      </c>
      <c r="BK700" s="373"/>
      <c r="BL700" s="372" t="s">
        <v>3740</v>
      </c>
      <c r="BM700" s="372" t="s">
        <v>3741</v>
      </c>
      <c r="BN700" s="372" t="s">
        <v>3742</v>
      </c>
      <c r="BO700" s="372" t="s">
        <v>1491</v>
      </c>
      <c r="BP700" s="372" t="s">
        <v>3259</v>
      </c>
      <c r="BQ700" s="373"/>
      <c r="BR700" s="354" t="s">
        <v>463</v>
      </c>
    </row>
    <row r="701" spans="1:70" s="428" customFormat="1" x14ac:dyDescent="0.25">
      <c r="A701" s="345" t="s">
        <v>4128</v>
      </c>
      <c r="B701" s="373"/>
      <c r="C701" s="719">
        <v>45922</v>
      </c>
      <c r="D701" s="373"/>
      <c r="E701" s="346">
        <v>653.35</v>
      </c>
      <c r="F701" s="373"/>
      <c r="G701" s="347">
        <v>10.4237</v>
      </c>
      <c r="H701" s="374"/>
      <c r="I701" s="348">
        <v>0.51400000000000001</v>
      </c>
      <c r="J701" s="348">
        <v>-0.41649999999999998</v>
      </c>
      <c r="K701" s="348">
        <v>3.0295000000000001</v>
      </c>
      <c r="L701" s="348">
        <v>6.1433</v>
      </c>
      <c r="M701" s="348">
        <v>1.7025999999999999</v>
      </c>
      <c r="N701" s="350" t="s">
        <v>430</v>
      </c>
      <c r="O701" s="348" t="s">
        <v>430</v>
      </c>
      <c r="P701" s="348" t="s">
        <v>430</v>
      </c>
      <c r="Q701" s="348" t="s">
        <v>430</v>
      </c>
      <c r="R701" s="348" t="s">
        <v>430</v>
      </c>
      <c r="S701" s="348">
        <v>5.3548</v>
      </c>
      <c r="T701" s="348">
        <v>15.985099999999999</v>
      </c>
      <c r="U701" s="348">
        <v>0.14510000000000001</v>
      </c>
      <c r="V701" s="348">
        <v>4.1401000000000003</v>
      </c>
      <c r="W701" s="348">
        <v>0.56730000000000003</v>
      </c>
      <c r="X701" s="348">
        <v>4.2370000000000001</v>
      </c>
      <c r="Y701" s="374"/>
      <c r="Z701" s="346">
        <v>2</v>
      </c>
      <c r="AA701" s="346">
        <v>1</v>
      </c>
      <c r="AB701" s="346">
        <v>1</v>
      </c>
      <c r="AC701" s="346">
        <v>3</v>
      </c>
      <c r="AD701" s="346">
        <v>3</v>
      </c>
      <c r="AE701" s="346" t="s">
        <v>430</v>
      </c>
      <c r="AF701" s="346" t="s">
        <v>430</v>
      </c>
      <c r="AG701" s="346" t="s">
        <v>430</v>
      </c>
      <c r="AH701" s="346" t="s">
        <v>430</v>
      </c>
      <c r="AI701" s="346" t="s">
        <v>430</v>
      </c>
      <c r="AJ701" s="346">
        <v>1</v>
      </c>
      <c r="AK701" s="346">
        <v>3</v>
      </c>
      <c r="AL701" s="346">
        <v>3</v>
      </c>
      <c r="AM701" s="346">
        <v>2</v>
      </c>
      <c r="AN701" s="346">
        <v>2</v>
      </c>
      <c r="AO701" s="373"/>
      <c r="AP701" s="348" t="s">
        <v>430</v>
      </c>
      <c r="AQ701" s="348" t="s">
        <v>430</v>
      </c>
      <c r="AR701" s="348" t="s">
        <v>430</v>
      </c>
      <c r="AS701" s="348" t="s">
        <v>430</v>
      </c>
      <c r="AT701" s="348" t="s">
        <v>430</v>
      </c>
      <c r="AU701" s="351"/>
      <c r="AV701" s="346" t="s">
        <v>430</v>
      </c>
      <c r="AW701" s="346" t="s">
        <v>430</v>
      </c>
      <c r="AX701" s="346" t="s">
        <v>430</v>
      </c>
      <c r="AY701" s="346" t="s">
        <v>430</v>
      </c>
      <c r="AZ701" s="346" t="s">
        <v>430</v>
      </c>
      <c r="BA701" s="362"/>
      <c r="BB701" s="348">
        <v>14.845893607669399</v>
      </c>
      <c r="BC701" s="375">
        <v>0.79249644124632301</v>
      </c>
      <c r="BD701" s="375">
        <v>-1.1147910308415301E-2</v>
      </c>
      <c r="BE701" s="375">
        <v>-0.252431132054039</v>
      </c>
      <c r="BF701" s="374"/>
      <c r="BG701" s="348">
        <v>75.659199999999998</v>
      </c>
      <c r="BH701" s="348">
        <v>11.667999999999999</v>
      </c>
      <c r="BI701" s="348">
        <v>9.2131100000000004</v>
      </c>
      <c r="BJ701" s="348">
        <v>3.4596900000000002</v>
      </c>
      <c r="BK701" s="373"/>
      <c r="BL701" s="372" t="s">
        <v>3744</v>
      </c>
      <c r="BM701" s="372" t="s">
        <v>3745</v>
      </c>
      <c r="BN701" s="372" t="s">
        <v>3746</v>
      </c>
      <c r="BO701" s="372" t="s">
        <v>1063</v>
      </c>
      <c r="BP701" s="372" t="s">
        <v>3747</v>
      </c>
      <c r="BQ701" s="373"/>
      <c r="BR701" s="354" t="s">
        <v>443</v>
      </c>
    </row>
    <row r="702" spans="1:70" s="428" customFormat="1" x14ac:dyDescent="0.25">
      <c r="A702" s="884" t="s">
        <v>93</v>
      </c>
      <c r="B702" s="402"/>
      <c r="C702" s="724"/>
      <c r="D702" s="402"/>
      <c r="E702" s="403"/>
      <c r="F702" s="402"/>
      <c r="G702" s="404"/>
      <c r="H702" s="406"/>
      <c r="I702" s="405">
        <v>0.53979999999999995</v>
      </c>
      <c r="J702" s="405">
        <v>-0.53220000000000001</v>
      </c>
      <c r="K702" s="405">
        <v>2.2069999999999999</v>
      </c>
      <c r="L702" s="405">
        <v>6.4898999999999996</v>
      </c>
      <c r="M702" s="405">
        <v>4.1029</v>
      </c>
      <c r="N702" s="407">
        <v>5.3022999999999998</v>
      </c>
      <c r="O702" s="405" t="s">
        <v>430</v>
      </c>
      <c r="P702" s="405" t="s">
        <v>430</v>
      </c>
      <c r="Q702" s="405" t="s">
        <v>430</v>
      </c>
      <c r="R702" s="405" t="s">
        <v>430</v>
      </c>
      <c r="S702" s="405">
        <v>4.4417999999999997</v>
      </c>
      <c r="T702" s="405">
        <v>18.7303</v>
      </c>
      <c r="U702" s="405">
        <v>2.8096999999999999</v>
      </c>
      <c r="V702" s="405">
        <v>5.4160000000000004</v>
      </c>
      <c r="W702" s="405">
        <v>0.68489999999999995</v>
      </c>
      <c r="X702" s="405">
        <v>6.1859000000000002</v>
      </c>
      <c r="Y702" s="406"/>
      <c r="Z702" s="403">
        <v>3</v>
      </c>
      <c r="AA702" s="403">
        <v>3</v>
      </c>
      <c r="AB702" s="403">
        <v>3</v>
      </c>
      <c r="AC702" s="403">
        <v>3</v>
      </c>
      <c r="AD702" s="403">
        <v>3</v>
      </c>
      <c r="AE702" s="403">
        <v>1</v>
      </c>
      <c r="AF702" s="403">
        <v>0</v>
      </c>
      <c r="AG702" s="403">
        <v>0</v>
      </c>
      <c r="AH702" s="403">
        <v>0</v>
      </c>
      <c r="AI702" s="403">
        <v>0</v>
      </c>
      <c r="AJ702" s="403">
        <v>3</v>
      </c>
      <c r="AK702" s="403">
        <v>3</v>
      </c>
      <c r="AL702" s="403">
        <v>3</v>
      </c>
      <c r="AM702" s="403">
        <v>2</v>
      </c>
      <c r="AN702" s="403">
        <v>3</v>
      </c>
      <c r="AO702" s="402"/>
      <c r="AP702" s="405" t="s">
        <v>430</v>
      </c>
      <c r="AQ702" s="405" t="s">
        <v>430</v>
      </c>
      <c r="AR702" s="405" t="s">
        <v>430</v>
      </c>
      <c r="AS702" s="405" t="s">
        <v>430</v>
      </c>
      <c r="AT702" s="405">
        <v>10.7</v>
      </c>
      <c r="AU702" s="408"/>
      <c r="AV702" s="403">
        <v>0</v>
      </c>
      <c r="AW702" s="403">
        <v>0</v>
      </c>
      <c r="AX702" s="403">
        <v>0</v>
      </c>
      <c r="AY702" s="403">
        <v>0</v>
      </c>
      <c r="AZ702" s="403">
        <v>1</v>
      </c>
      <c r="BA702" s="409"/>
      <c r="BB702" s="405"/>
      <c r="BC702" s="410"/>
      <c r="BD702" s="410"/>
      <c r="BE702" s="410"/>
      <c r="BF702" s="406"/>
      <c r="BG702" s="405"/>
      <c r="BH702" s="405"/>
      <c r="BI702" s="405"/>
      <c r="BJ702" s="405"/>
      <c r="BK702" s="402"/>
      <c r="BL702" s="401"/>
      <c r="BM702" s="401"/>
      <c r="BN702" s="401"/>
      <c r="BO702" s="401"/>
      <c r="BP702" s="401"/>
      <c r="BQ702" s="402"/>
      <c r="BR702" s="411"/>
    </row>
    <row r="703" spans="1:70" s="428" customFormat="1" x14ac:dyDescent="0.25">
      <c r="A703" s="885" t="s">
        <v>94</v>
      </c>
      <c r="B703" s="373"/>
      <c r="C703" s="719"/>
      <c r="D703" s="373"/>
      <c r="E703" s="346"/>
      <c r="F703" s="373"/>
      <c r="G703" s="347"/>
      <c r="H703" s="374"/>
      <c r="I703" s="348">
        <v>0.66159999999999997</v>
      </c>
      <c r="J703" s="348">
        <v>-0.41649999999999998</v>
      </c>
      <c r="K703" s="348">
        <v>3.0295000000000001</v>
      </c>
      <c r="L703" s="348">
        <v>7.0351999999999997</v>
      </c>
      <c r="M703" s="348">
        <v>6.0918000000000001</v>
      </c>
      <c r="N703" s="350">
        <v>5.3022999999999998</v>
      </c>
      <c r="O703" s="348" t="s">
        <v>430</v>
      </c>
      <c r="P703" s="348" t="s">
        <v>430</v>
      </c>
      <c r="Q703" s="348" t="s">
        <v>430</v>
      </c>
      <c r="R703" s="348" t="s">
        <v>430</v>
      </c>
      <c r="S703" s="348">
        <v>5.3548</v>
      </c>
      <c r="T703" s="348">
        <v>20.8111</v>
      </c>
      <c r="U703" s="348">
        <v>5.6547999999999998</v>
      </c>
      <c r="V703" s="348">
        <v>6.6917999999999997</v>
      </c>
      <c r="W703" s="348">
        <v>1.0436000000000001</v>
      </c>
      <c r="X703" s="348">
        <v>7.8207000000000004</v>
      </c>
      <c r="Y703" s="374"/>
      <c r="Z703" s="346"/>
      <c r="AA703" s="346"/>
      <c r="AB703" s="346"/>
      <c r="AC703" s="346"/>
      <c r="AD703" s="346"/>
      <c r="AE703" s="346"/>
      <c r="AF703" s="346"/>
      <c r="AG703" s="346"/>
      <c r="AH703" s="346"/>
      <c r="AI703" s="346"/>
      <c r="AJ703" s="346"/>
      <c r="AK703" s="346"/>
      <c r="AL703" s="346"/>
      <c r="AM703" s="346"/>
      <c r="AN703" s="346"/>
      <c r="AO703" s="373"/>
      <c r="AP703" s="348" t="s">
        <v>430</v>
      </c>
      <c r="AQ703" s="348" t="s">
        <v>430</v>
      </c>
      <c r="AR703" s="348" t="s">
        <v>430</v>
      </c>
      <c r="AS703" s="348" t="s">
        <v>430</v>
      </c>
      <c r="AT703" s="348">
        <v>10.7</v>
      </c>
      <c r="AU703" s="351"/>
      <c r="AV703" s="346"/>
      <c r="AW703" s="346"/>
      <c r="AX703" s="346"/>
      <c r="AY703" s="346"/>
      <c r="AZ703" s="346"/>
      <c r="BA703" s="362"/>
      <c r="BB703" s="348"/>
      <c r="BC703" s="375"/>
      <c r="BD703" s="375"/>
      <c r="BE703" s="375"/>
      <c r="BF703" s="374"/>
      <c r="BG703" s="348"/>
      <c r="BH703" s="348"/>
      <c r="BI703" s="348"/>
      <c r="BJ703" s="348"/>
      <c r="BK703" s="373"/>
      <c r="BL703" s="372"/>
      <c r="BM703" s="372"/>
      <c r="BN703" s="372"/>
      <c r="BO703" s="372"/>
      <c r="BP703" s="372"/>
      <c r="BQ703" s="373"/>
      <c r="BR703" s="354"/>
    </row>
    <row r="704" spans="1:70" s="428" customFormat="1" x14ac:dyDescent="0.25">
      <c r="A704" s="885" t="s">
        <v>95</v>
      </c>
      <c r="B704" s="373"/>
      <c r="C704" s="719"/>
      <c r="D704" s="373"/>
      <c r="E704" s="346"/>
      <c r="F704" s="373"/>
      <c r="G704" s="347"/>
      <c r="H704" s="374"/>
      <c r="I704" s="348">
        <v>0.44369999999999998</v>
      </c>
      <c r="J704" s="348">
        <v>-0.65300000000000002</v>
      </c>
      <c r="K704" s="348">
        <v>0.89129999999999998</v>
      </c>
      <c r="L704" s="348">
        <v>6.1433</v>
      </c>
      <c r="M704" s="348">
        <v>1.7025999999999999</v>
      </c>
      <c r="N704" s="350">
        <v>5.3022999999999998</v>
      </c>
      <c r="O704" s="348" t="s">
        <v>430</v>
      </c>
      <c r="P704" s="348" t="s">
        <v>430</v>
      </c>
      <c r="Q704" s="348" t="s">
        <v>430</v>
      </c>
      <c r="R704" s="348" t="s">
        <v>430</v>
      </c>
      <c r="S704" s="348">
        <v>2.6292</v>
      </c>
      <c r="T704" s="348">
        <v>15.985099999999999</v>
      </c>
      <c r="U704" s="348">
        <v>0.14510000000000001</v>
      </c>
      <c r="V704" s="348">
        <v>4.1401000000000003</v>
      </c>
      <c r="W704" s="348">
        <v>0.44369999999999998</v>
      </c>
      <c r="X704" s="348">
        <v>4.2370000000000001</v>
      </c>
      <c r="Y704" s="374"/>
      <c r="Z704" s="346"/>
      <c r="AA704" s="346"/>
      <c r="AB704" s="346"/>
      <c r="AC704" s="346"/>
      <c r="AD704" s="346"/>
      <c r="AE704" s="346"/>
      <c r="AF704" s="346"/>
      <c r="AG704" s="346"/>
      <c r="AH704" s="346"/>
      <c r="AI704" s="346"/>
      <c r="AJ704" s="346"/>
      <c r="AK704" s="346"/>
      <c r="AL704" s="346"/>
      <c r="AM704" s="346"/>
      <c r="AN704" s="346"/>
      <c r="AO704" s="373"/>
      <c r="AP704" s="348" t="s">
        <v>430</v>
      </c>
      <c r="AQ704" s="348" t="s">
        <v>430</v>
      </c>
      <c r="AR704" s="348" t="s">
        <v>430</v>
      </c>
      <c r="AS704" s="348" t="s">
        <v>430</v>
      </c>
      <c r="AT704" s="348">
        <v>10.7</v>
      </c>
      <c r="AU704" s="351"/>
      <c r="AV704" s="346"/>
      <c r="AW704" s="346"/>
      <c r="AX704" s="346"/>
      <c r="AY704" s="346"/>
      <c r="AZ704" s="346"/>
      <c r="BA704" s="362"/>
      <c r="BB704" s="348"/>
      <c r="BC704" s="375"/>
      <c r="BD704" s="375"/>
      <c r="BE704" s="375"/>
      <c r="BF704" s="374"/>
      <c r="BG704" s="348"/>
      <c r="BH704" s="348"/>
      <c r="BI704" s="348"/>
      <c r="BJ704" s="348"/>
      <c r="BK704" s="373"/>
      <c r="BL704" s="372"/>
      <c r="BM704" s="372"/>
      <c r="BN704" s="372"/>
      <c r="BO704" s="372"/>
      <c r="BP704" s="372"/>
      <c r="BQ704" s="373"/>
      <c r="BR704" s="354"/>
    </row>
    <row r="705" spans="1:70" s="428" customFormat="1" x14ac:dyDescent="0.25">
      <c r="A705" s="886" t="s">
        <v>96</v>
      </c>
      <c r="B705" s="413"/>
      <c r="C705" s="725"/>
      <c r="D705" s="413"/>
      <c r="E705" s="414"/>
      <c r="F705" s="413"/>
      <c r="G705" s="415"/>
      <c r="H705" s="417"/>
      <c r="I705" s="416">
        <v>0.51400000000000001</v>
      </c>
      <c r="J705" s="416">
        <v>-0.5272</v>
      </c>
      <c r="K705" s="416">
        <v>2.7000999999999999</v>
      </c>
      <c r="L705" s="416">
        <v>6.2911000000000001</v>
      </c>
      <c r="M705" s="416">
        <v>4.5141999999999998</v>
      </c>
      <c r="N705" s="418">
        <v>5.3022999999999998</v>
      </c>
      <c r="O705" s="416" t="s">
        <v>430</v>
      </c>
      <c r="P705" s="416" t="s">
        <v>430</v>
      </c>
      <c r="Q705" s="416" t="s">
        <v>430</v>
      </c>
      <c r="R705" s="416" t="s">
        <v>430</v>
      </c>
      <c r="S705" s="416">
        <v>5.3411999999999997</v>
      </c>
      <c r="T705" s="416">
        <v>19.394600000000001</v>
      </c>
      <c r="U705" s="416">
        <v>2.6292</v>
      </c>
      <c r="V705" s="416">
        <v>4.1401000000000003</v>
      </c>
      <c r="W705" s="416">
        <v>0.56730000000000003</v>
      </c>
      <c r="X705" s="416">
        <v>6.5</v>
      </c>
      <c r="Y705" s="417"/>
      <c r="Z705" s="414"/>
      <c r="AA705" s="414"/>
      <c r="AB705" s="414"/>
      <c r="AC705" s="414"/>
      <c r="AD705" s="414"/>
      <c r="AE705" s="414"/>
      <c r="AF705" s="414"/>
      <c r="AG705" s="414"/>
      <c r="AH705" s="414"/>
      <c r="AI705" s="414"/>
      <c r="AJ705" s="414"/>
      <c r="AK705" s="414"/>
      <c r="AL705" s="414"/>
      <c r="AM705" s="414"/>
      <c r="AN705" s="414"/>
      <c r="AO705" s="413"/>
      <c r="AP705" s="416" t="s">
        <v>430</v>
      </c>
      <c r="AQ705" s="416" t="s">
        <v>430</v>
      </c>
      <c r="AR705" s="416" t="s">
        <v>430</v>
      </c>
      <c r="AS705" s="416" t="s">
        <v>430</v>
      </c>
      <c r="AT705" s="416">
        <v>10.7</v>
      </c>
      <c r="AU705" s="419"/>
      <c r="AV705" s="414"/>
      <c r="AW705" s="414"/>
      <c r="AX705" s="414"/>
      <c r="AY705" s="414"/>
      <c r="AZ705" s="414"/>
      <c r="BA705" s="420"/>
      <c r="BB705" s="416"/>
      <c r="BC705" s="421"/>
      <c r="BD705" s="421"/>
      <c r="BE705" s="421"/>
      <c r="BF705" s="417"/>
      <c r="BG705" s="416"/>
      <c r="BH705" s="416"/>
      <c r="BI705" s="416"/>
      <c r="BJ705" s="416"/>
      <c r="BK705" s="413"/>
      <c r="BL705" s="412"/>
      <c r="BM705" s="412"/>
      <c r="BN705" s="412"/>
      <c r="BO705" s="412"/>
      <c r="BP705" s="412"/>
      <c r="BQ705" s="413"/>
      <c r="BR705" s="422"/>
    </row>
    <row r="706" spans="1:70" s="428" customFormat="1" ht="14.5" customHeight="1" x14ac:dyDescent="0.35">
      <c r="A706" s="873" t="s">
        <v>4129</v>
      </c>
      <c r="B706" s="861"/>
      <c r="C706" s="862"/>
      <c r="D706" s="861"/>
      <c r="E706" s="863"/>
      <c r="F706" s="861"/>
      <c r="G706" s="864"/>
      <c r="H706" s="866"/>
      <c r="I706" s="865"/>
      <c r="J706" s="865"/>
      <c r="K706" s="865"/>
      <c r="L706" s="865"/>
      <c r="M706" s="865"/>
      <c r="N706" s="867"/>
      <c r="O706" s="865"/>
      <c r="P706" s="865"/>
      <c r="Q706" s="865"/>
      <c r="R706" s="865"/>
      <c r="S706" s="865"/>
      <c r="T706" s="865"/>
      <c r="U706" s="865"/>
      <c r="V706" s="865"/>
      <c r="W706" s="865"/>
      <c r="X706" s="865"/>
      <c r="Y706" s="866"/>
      <c r="Z706" s="863"/>
      <c r="AA706" s="863"/>
      <c r="AB706" s="863"/>
      <c r="AC706" s="863"/>
      <c r="AD706" s="863"/>
      <c r="AE706" s="863"/>
      <c r="AF706" s="863"/>
      <c r="AG706" s="863"/>
      <c r="AH706" s="863"/>
      <c r="AI706" s="863"/>
      <c r="AJ706" s="863"/>
      <c r="AK706" s="863"/>
      <c r="AL706" s="863"/>
      <c r="AM706" s="863"/>
      <c r="AN706" s="863"/>
      <c r="AO706" s="861"/>
      <c r="AP706" s="865"/>
      <c r="AQ706" s="865"/>
      <c r="AR706" s="865"/>
      <c r="AS706" s="865"/>
      <c r="AT706" s="865"/>
      <c r="AU706" s="868"/>
      <c r="AV706" s="863"/>
      <c r="AW706" s="863"/>
      <c r="AX706" s="863"/>
      <c r="AY706" s="863"/>
      <c r="AZ706" s="863"/>
      <c r="BA706" s="869"/>
      <c r="BB706" s="865"/>
      <c r="BC706" s="870"/>
      <c r="BD706" s="870"/>
      <c r="BE706" s="870"/>
      <c r="BF706" s="866"/>
      <c r="BG706" s="865"/>
      <c r="BH706" s="865"/>
      <c r="BI706" s="865"/>
      <c r="BJ706" s="865"/>
      <c r="BK706" s="861"/>
      <c r="BL706" s="871"/>
      <c r="BM706" s="871"/>
      <c r="BN706" s="871"/>
      <c r="BO706" s="871"/>
      <c r="BP706" s="871"/>
      <c r="BQ706" s="861"/>
      <c r="BR706" s="872"/>
    </row>
    <row r="707" spans="1:70" s="428" customFormat="1" x14ac:dyDescent="0.25">
      <c r="A707" s="345" t="s">
        <v>4130</v>
      </c>
      <c r="B707" s="373"/>
      <c r="C707" s="719">
        <v>45860</v>
      </c>
      <c r="D707" s="373"/>
      <c r="E707" s="346">
        <v>874.7</v>
      </c>
      <c r="F707" s="373"/>
      <c r="G707" s="347">
        <v>9.9913000000000007</v>
      </c>
      <c r="H707" s="374"/>
      <c r="I707" s="348">
        <v>0.48980000000000001</v>
      </c>
      <c r="J707" s="348">
        <v>-0.82979999999999998</v>
      </c>
      <c r="K707" s="348">
        <v>0.65790000000000004</v>
      </c>
      <c r="L707" s="348">
        <v>-0.1938</v>
      </c>
      <c r="M707" s="348">
        <v>-4.4462000000000002</v>
      </c>
      <c r="N707" s="350">
        <v>-1.135</v>
      </c>
      <c r="O707" s="348" t="s">
        <v>430</v>
      </c>
      <c r="P707" s="348" t="s">
        <v>430</v>
      </c>
      <c r="Q707" s="348" t="s">
        <v>430</v>
      </c>
      <c r="R707" s="348" t="s">
        <v>430</v>
      </c>
      <c r="S707" s="348">
        <v>1.3861000000000001</v>
      </c>
      <c r="T707" s="348">
        <v>9.1134000000000004</v>
      </c>
      <c r="U707" s="348">
        <v>-5.8179999999999996</v>
      </c>
      <c r="V707" s="348">
        <v>2.1000000000000001E-2</v>
      </c>
      <c r="W707" s="348">
        <v>0.49490000000000001</v>
      </c>
      <c r="X707" s="348">
        <v>-8.0600000000000005E-2</v>
      </c>
      <c r="Y707" s="374"/>
      <c r="Z707" s="346">
        <v>1</v>
      </c>
      <c r="AA707" s="346">
        <v>1</v>
      </c>
      <c r="AB707" s="346">
        <v>1</v>
      </c>
      <c r="AC707" s="346">
        <v>3</v>
      </c>
      <c r="AD707" s="346">
        <v>2</v>
      </c>
      <c r="AE707" s="346">
        <v>2</v>
      </c>
      <c r="AF707" s="346" t="s">
        <v>430</v>
      </c>
      <c r="AG707" s="346" t="s">
        <v>430</v>
      </c>
      <c r="AH707" s="346" t="s">
        <v>430</v>
      </c>
      <c r="AI707" s="346" t="s">
        <v>430</v>
      </c>
      <c r="AJ707" s="346">
        <v>1</v>
      </c>
      <c r="AK707" s="346">
        <v>2</v>
      </c>
      <c r="AL707" s="346">
        <v>3</v>
      </c>
      <c r="AM707" s="346">
        <v>2</v>
      </c>
      <c r="AN707" s="346">
        <v>1</v>
      </c>
      <c r="AO707" s="373"/>
      <c r="AP707" s="348" t="s">
        <v>430</v>
      </c>
      <c r="AQ707" s="348" t="s">
        <v>430</v>
      </c>
      <c r="AR707" s="348" t="s">
        <v>430</v>
      </c>
      <c r="AS707" s="348" t="s">
        <v>430</v>
      </c>
      <c r="AT707" s="348">
        <v>-3.81</v>
      </c>
      <c r="AU707" s="351"/>
      <c r="AV707" s="346" t="s">
        <v>430</v>
      </c>
      <c r="AW707" s="346" t="s">
        <v>430</v>
      </c>
      <c r="AX707" s="346" t="s">
        <v>430</v>
      </c>
      <c r="AY707" s="346" t="s">
        <v>430</v>
      </c>
      <c r="AZ707" s="346">
        <v>2</v>
      </c>
      <c r="BA707" s="362"/>
      <c r="BB707" s="348">
        <v>12.4679758499058</v>
      </c>
      <c r="BC707" s="375">
        <v>0.916708831395594</v>
      </c>
      <c r="BD707" s="375">
        <v>-3.8487308443778699E-2</v>
      </c>
      <c r="BE707" s="375">
        <v>-0.23768108611646099</v>
      </c>
      <c r="BF707" s="374"/>
      <c r="BG707" s="348">
        <v>57.847799999999999</v>
      </c>
      <c r="BH707" s="348">
        <v>37.989800000000002</v>
      </c>
      <c r="BI707" s="348">
        <v>1.08355</v>
      </c>
      <c r="BJ707" s="348">
        <v>3.0788500000000001</v>
      </c>
      <c r="BK707" s="373"/>
      <c r="BL707" s="372" t="s">
        <v>3750</v>
      </c>
      <c r="BM707" s="372" t="s">
        <v>511</v>
      </c>
      <c r="BN707" s="372" t="s">
        <v>3751</v>
      </c>
      <c r="BO707" s="372" t="s">
        <v>3752</v>
      </c>
      <c r="BP707" s="372" t="s">
        <v>3753</v>
      </c>
      <c r="BQ707" s="373"/>
      <c r="BR707" s="354" t="s">
        <v>443</v>
      </c>
    </row>
    <row r="708" spans="1:70" s="428" customFormat="1" x14ac:dyDescent="0.25">
      <c r="A708" s="345" t="s">
        <v>4131</v>
      </c>
      <c r="B708" s="373"/>
      <c r="C708" s="719">
        <v>45868</v>
      </c>
      <c r="D708" s="373"/>
      <c r="E708" s="346">
        <v>668.15700000000004</v>
      </c>
      <c r="F708" s="373"/>
      <c r="G708" s="347">
        <v>10.051</v>
      </c>
      <c r="H708" s="374"/>
      <c r="I708" s="348">
        <v>0.41959999999999997</v>
      </c>
      <c r="J708" s="348">
        <v>-1.6825000000000001</v>
      </c>
      <c r="K708" s="348">
        <v>-0.43590000000000001</v>
      </c>
      <c r="L708" s="348">
        <v>0.98460000000000003</v>
      </c>
      <c r="M708" s="348">
        <v>-5.5179999999999998</v>
      </c>
      <c r="N708" s="350">
        <v>0.69120000000000004</v>
      </c>
      <c r="O708" s="348" t="s">
        <v>430</v>
      </c>
      <c r="P708" s="348" t="s">
        <v>430</v>
      </c>
      <c r="Q708" s="348" t="s">
        <v>430</v>
      </c>
      <c r="R708" s="348" t="s">
        <v>430</v>
      </c>
      <c r="S708" s="348">
        <v>0.91369999999999996</v>
      </c>
      <c r="T708" s="348">
        <v>5.5998999999999999</v>
      </c>
      <c r="U708" s="348">
        <v>-5.6687000000000003</v>
      </c>
      <c r="V708" s="348">
        <v>2.9394</v>
      </c>
      <c r="W708" s="348">
        <v>-1.4125000000000001</v>
      </c>
      <c r="X708" s="348">
        <v>0.48220000000000002</v>
      </c>
      <c r="Y708" s="374"/>
      <c r="Z708" s="346">
        <v>2</v>
      </c>
      <c r="AA708" s="346">
        <v>3</v>
      </c>
      <c r="AB708" s="346">
        <v>3</v>
      </c>
      <c r="AC708" s="346">
        <v>2</v>
      </c>
      <c r="AD708" s="346">
        <v>3</v>
      </c>
      <c r="AE708" s="346">
        <v>1</v>
      </c>
      <c r="AF708" s="346" t="s">
        <v>430</v>
      </c>
      <c r="AG708" s="346" t="s">
        <v>430</v>
      </c>
      <c r="AH708" s="346" t="s">
        <v>430</v>
      </c>
      <c r="AI708" s="346" t="s">
        <v>430</v>
      </c>
      <c r="AJ708" s="346">
        <v>3</v>
      </c>
      <c r="AK708" s="346">
        <v>3</v>
      </c>
      <c r="AL708" s="346">
        <v>2</v>
      </c>
      <c r="AM708" s="346">
        <v>1</v>
      </c>
      <c r="AN708" s="346">
        <v>3</v>
      </c>
      <c r="AO708" s="373"/>
      <c r="AP708" s="348" t="s">
        <v>430</v>
      </c>
      <c r="AQ708" s="348" t="s">
        <v>430</v>
      </c>
      <c r="AR708" s="348" t="s">
        <v>430</v>
      </c>
      <c r="AS708" s="348" t="s">
        <v>430</v>
      </c>
      <c r="AT708" s="348">
        <v>-2.61</v>
      </c>
      <c r="AU708" s="351"/>
      <c r="AV708" s="346" t="s">
        <v>430</v>
      </c>
      <c r="AW708" s="346" t="s">
        <v>430</v>
      </c>
      <c r="AX708" s="346" t="s">
        <v>430</v>
      </c>
      <c r="AY708" s="346" t="s">
        <v>430</v>
      </c>
      <c r="AZ708" s="346">
        <v>1</v>
      </c>
      <c r="BA708" s="362"/>
      <c r="BB708" s="348">
        <v>11.1116906619367</v>
      </c>
      <c r="BC708" s="375">
        <v>0.72649446610238699</v>
      </c>
      <c r="BD708" s="375">
        <v>-3.0539119539717101E-2</v>
      </c>
      <c r="BE708" s="375">
        <v>-0.14741466779783999</v>
      </c>
      <c r="BF708" s="374"/>
      <c r="BG708" s="348">
        <v>66.396100000000004</v>
      </c>
      <c r="BH708" s="348">
        <v>31.996099999999998</v>
      </c>
      <c r="BI708" s="348" t="s">
        <v>430</v>
      </c>
      <c r="BJ708" s="348">
        <v>1.6077999999999999</v>
      </c>
      <c r="BK708" s="373"/>
      <c r="BL708" s="372" t="s">
        <v>3755</v>
      </c>
      <c r="BM708" s="372" t="s">
        <v>3756</v>
      </c>
      <c r="BN708" s="372" t="s">
        <v>3395</v>
      </c>
      <c r="BO708" s="372" t="s">
        <v>1166</v>
      </c>
      <c r="BP708" s="372" t="s">
        <v>3757</v>
      </c>
      <c r="BQ708" s="373"/>
      <c r="BR708" s="354" t="s">
        <v>526</v>
      </c>
    </row>
    <row r="709" spans="1:70" s="428" customFormat="1" x14ac:dyDescent="0.25">
      <c r="A709" s="345" t="s">
        <v>4132</v>
      </c>
      <c r="B709" s="373"/>
      <c r="C709" s="719">
        <v>45989</v>
      </c>
      <c r="D709" s="373"/>
      <c r="E709" s="346">
        <v>610.30999999999995</v>
      </c>
      <c r="F709" s="373"/>
      <c r="G709" s="347">
        <v>9.6866000000000003</v>
      </c>
      <c r="H709" s="374"/>
      <c r="I709" s="348">
        <v>0.39489999999999997</v>
      </c>
      <c r="J709" s="348">
        <v>-0.93779999999999997</v>
      </c>
      <c r="K709" s="348">
        <v>0.39279999999999998</v>
      </c>
      <c r="L709" s="348">
        <v>2.4592999999999998</v>
      </c>
      <c r="M709" s="348">
        <v>-2.2494000000000001</v>
      </c>
      <c r="N709" s="350" t="s">
        <v>430</v>
      </c>
      <c r="O709" s="348" t="s">
        <v>430</v>
      </c>
      <c r="P709" s="348" t="s">
        <v>430</v>
      </c>
      <c r="Q709" s="348" t="s">
        <v>430</v>
      </c>
      <c r="R709" s="348" t="s">
        <v>430</v>
      </c>
      <c r="S709" s="348">
        <v>1.3517999999999999</v>
      </c>
      <c r="T709" s="348">
        <v>10.541</v>
      </c>
      <c r="U709" s="348">
        <v>-4.0132000000000003</v>
      </c>
      <c r="V709" s="348" t="s">
        <v>430</v>
      </c>
      <c r="W709" s="348">
        <v>-0.1484</v>
      </c>
      <c r="X709" s="348">
        <v>-3.1339999999999999</v>
      </c>
      <c r="Y709" s="374"/>
      <c r="Z709" s="346">
        <v>3</v>
      </c>
      <c r="AA709" s="346">
        <v>2</v>
      </c>
      <c r="AB709" s="346">
        <v>2</v>
      </c>
      <c r="AC709" s="346">
        <v>1</v>
      </c>
      <c r="AD709" s="346">
        <v>1</v>
      </c>
      <c r="AE709" s="346" t="s">
        <v>430</v>
      </c>
      <c r="AF709" s="346" t="s">
        <v>430</v>
      </c>
      <c r="AG709" s="346" t="s">
        <v>430</v>
      </c>
      <c r="AH709" s="346" t="s">
        <v>430</v>
      </c>
      <c r="AI709" s="346" t="s">
        <v>430</v>
      </c>
      <c r="AJ709" s="346">
        <v>2</v>
      </c>
      <c r="AK709" s="346">
        <v>1</v>
      </c>
      <c r="AL709" s="346">
        <v>1</v>
      </c>
      <c r="AM709" s="346" t="s">
        <v>430</v>
      </c>
      <c r="AN709" s="346">
        <v>2</v>
      </c>
      <c r="AO709" s="373"/>
      <c r="AP709" s="348" t="s">
        <v>430</v>
      </c>
      <c r="AQ709" s="348" t="s">
        <v>430</v>
      </c>
      <c r="AR709" s="348" t="s">
        <v>430</v>
      </c>
      <c r="AS709" s="348" t="s">
        <v>430</v>
      </c>
      <c r="AT709" s="348" t="s">
        <v>430</v>
      </c>
      <c r="AU709" s="351"/>
      <c r="AV709" s="346" t="s">
        <v>430</v>
      </c>
      <c r="AW709" s="346" t="s">
        <v>430</v>
      </c>
      <c r="AX709" s="346" t="s">
        <v>430</v>
      </c>
      <c r="AY709" s="346" t="s">
        <v>430</v>
      </c>
      <c r="AZ709" s="346" t="s">
        <v>430</v>
      </c>
      <c r="BA709" s="362"/>
      <c r="BB709" s="348">
        <v>14.3205832059055</v>
      </c>
      <c r="BC709" s="375">
        <v>0.88283237687008898</v>
      </c>
      <c r="BD709" s="375">
        <v>-5.0849452479615899E-2</v>
      </c>
      <c r="BE709" s="375">
        <v>-0.19773301696815099</v>
      </c>
      <c r="BF709" s="374"/>
      <c r="BG709" s="348">
        <v>78.8245</v>
      </c>
      <c r="BH709" s="348">
        <v>14.2881</v>
      </c>
      <c r="BI709" s="348">
        <v>5.7584099999999996</v>
      </c>
      <c r="BJ709" s="348">
        <v>1.1289899999999999</v>
      </c>
      <c r="BK709" s="373"/>
      <c r="BL709" s="372" t="s">
        <v>3759</v>
      </c>
      <c r="BM709" s="372" t="s">
        <v>3760</v>
      </c>
      <c r="BN709" s="372" t="s">
        <v>3761</v>
      </c>
      <c r="BO709" s="372" t="s">
        <v>3762</v>
      </c>
      <c r="BP709" s="372" t="s">
        <v>3763</v>
      </c>
      <c r="BQ709" s="373"/>
      <c r="BR709" s="354" t="s">
        <v>3764</v>
      </c>
    </row>
    <row r="710" spans="1:70" s="428" customFormat="1" x14ac:dyDescent="0.25">
      <c r="A710" s="884" t="s">
        <v>93</v>
      </c>
      <c r="B710" s="402"/>
      <c r="C710" s="724"/>
      <c r="D710" s="402"/>
      <c r="E710" s="403"/>
      <c r="F710" s="402"/>
      <c r="G710" s="404"/>
      <c r="H710" s="406"/>
      <c r="I710" s="405">
        <v>0.43480000000000002</v>
      </c>
      <c r="J710" s="405">
        <v>-1.1499999999999999</v>
      </c>
      <c r="K710" s="405">
        <v>0.2049</v>
      </c>
      <c r="L710" s="405">
        <v>1.0833999999999999</v>
      </c>
      <c r="M710" s="405">
        <v>-4.0712000000000002</v>
      </c>
      <c r="N710" s="407">
        <v>-0.22189999999999999</v>
      </c>
      <c r="O710" s="405" t="s">
        <v>430</v>
      </c>
      <c r="P710" s="405" t="s">
        <v>430</v>
      </c>
      <c r="Q710" s="405" t="s">
        <v>430</v>
      </c>
      <c r="R710" s="405" t="s">
        <v>430</v>
      </c>
      <c r="S710" s="405">
        <v>1.2172000000000001</v>
      </c>
      <c r="T710" s="405">
        <v>8.4181000000000008</v>
      </c>
      <c r="U710" s="405">
        <v>-5.1665999999999999</v>
      </c>
      <c r="V710" s="405">
        <v>1.4802</v>
      </c>
      <c r="W710" s="405">
        <v>-0.3553</v>
      </c>
      <c r="X710" s="405">
        <v>-0.91080000000000005</v>
      </c>
      <c r="Y710" s="406"/>
      <c r="Z710" s="403">
        <v>3</v>
      </c>
      <c r="AA710" s="403">
        <v>3</v>
      </c>
      <c r="AB710" s="403">
        <v>3</v>
      </c>
      <c r="AC710" s="403">
        <v>3</v>
      </c>
      <c r="AD710" s="403">
        <v>3</v>
      </c>
      <c r="AE710" s="403">
        <v>2</v>
      </c>
      <c r="AF710" s="403">
        <v>0</v>
      </c>
      <c r="AG710" s="403">
        <v>0</v>
      </c>
      <c r="AH710" s="403">
        <v>0</v>
      </c>
      <c r="AI710" s="403">
        <v>0</v>
      </c>
      <c r="AJ710" s="403">
        <v>3</v>
      </c>
      <c r="AK710" s="403">
        <v>3</v>
      </c>
      <c r="AL710" s="403">
        <v>3</v>
      </c>
      <c r="AM710" s="403">
        <v>2</v>
      </c>
      <c r="AN710" s="403">
        <v>3</v>
      </c>
      <c r="AO710" s="402"/>
      <c r="AP710" s="405" t="s">
        <v>430</v>
      </c>
      <c r="AQ710" s="405" t="s">
        <v>430</v>
      </c>
      <c r="AR710" s="405" t="s">
        <v>430</v>
      </c>
      <c r="AS710" s="405" t="s">
        <v>430</v>
      </c>
      <c r="AT710" s="405">
        <v>-3.21</v>
      </c>
      <c r="AU710" s="408"/>
      <c r="AV710" s="403">
        <v>0</v>
      </c>
      <c r="AW710" s="403">
        <v>0</v>
      </c>
      <c r="AX710" s="403">
        <v>0</v>
      </c>
      <c r="AY710" s="403">
        <v>0</v>
      </c>
      <c r="AZ710" s="403">
        <v>2</v>
      </c>
      <c r="BA710" s="409"/>
      <c r="BB710" s="405"/>
      <c r="BC710" s="410"/>
      <c r="BD710" s="410"/>
      <c r="BE710" s="410"/>
      <c r="BF710" s="406"/>
      <c r="BG710" s="405"/>
      <c r="BH710" s="405"/>
      <c r="BI710" s="405"/>
      <c r="BJ710" s="405"/>
      <c r="BK710" s="402"/>
      <c r="BL710" s="401"/>
      <c r="BM710" s="401"/>
      <c r="BN710" s="401"/>
      <c r="BO710" s="401"/>
      <c r="BP710" s="401"/>
      <c r="BQ710" s="402"/>
      <c r="BR710" s="411"/>
    </row>
    <row r="711" spans="1:70" s="428" customFormat="1" x14ac:dyDescent="0.25">
      <c r="A711" s="885" t="s">
        <v>94</v>
      </c>
      <c r="B711" s="373"/>
      <c r="C711" s="719"/>
      <c r="D711" s="373"/>
      <c r="E711" s="346"/>
      <c r="F711" s="373"/>
      <c r="G711" s="347"/>
      <c r="H711" s="374"/>
      <c r="I711" s="348">
        <v>0.48980000000000001</v>
      </c>
      <c r="J711" s="348">
        <v>-0.82979999999999998</v>
      </c>
      <c r="K711" s="348">
        <v>0.65790000000000004</v>
      </c>
      <c r="L711" s="348">
        <v>2.4592999999999998</v>
      </c>
      <c r="M711" s="348">
        <v>-2.2494000000000001</v>
      </c>
      <c r="N711" s="350">
        <v>0.69120000000000004</v>
      </c>
      <c r="O711" s="348" t="s">
        <v>430</v>
      </c>
      <c r="P711" s="348" t="s">
        <v>430</v>
      </c>
      <c r="Q711" s="348" t="s">
        <v>430</v>
      </c>
      <c r="R711" s="348" t="s">
        <v>430</v>
      </c>
      <c r="S711" s="348">
        <v>1.3861000000000001</v>
      </c>
      <c r="T711" s="348">
        <v>10.541</v>
      </c>
      <c r="U711" s="348">
        <v>-4.0132000000000003</v>
      </c>
      <c r="V711" s="348">
        <v>2.9394</v>
      </c>
      <c r="W711" s="348">
        <v>0.49490000000000001</v>
      </c>
      <c r="X711" s="348">
        <v>0.48220000000000002</v>
      </c>
      <c r="Y711" s="374"/>
      <c r="Z711" s="346"/>
      <c r="AA711" s="346"/>
      <c r="AB711" s="346"/>
      <c r="AC711" s="346"/>
      <c r="AD711" s="346"/>
      <c r="AE711" s="346"/>
      <c r="AF711" s="346"/>
      <c r="AG711" s="346"/>
      <c r="AH711" s="346"/>
      <c r="AI711" s="346"/>
      <c r="AJ711" s="346"/>
      <c r="AK711" s="346"/>
      <c r="AL711" s="346"/>
      <c r="AM711" s="346"/>
      <c r="AN711" s="346"/>
      <c r="AO711" s="373"/>
      <c r="AP711" s="348" t="s">
        <v>430</v>
      </c>
      <c r="AQ711" s="348" t="s">
        <v>430</v>
      </c>
      <c r="AR711" s="348" t="s">
        <v>430</v>
      </c>
      <c r="AS711" s="348" t="s">
        <v>430</v>
      </c>
      <c r="AT711" s="348">
        <v>-2.61</v>
      </c>
      <c r="AU711" s="351"/>
      <c r="AV711" s="346"/>
      <c r="AW711" s="346"/>
      <c r="AX711" s="346"/>
      <c r="AY711" s="346"/>
      <c r="AZ711" s="346"/>
      <c r="BA711" s="362"/>
      <c r="BB711" s="348"/>
      <c r="BC711" s="375"/>
      <c r="BD711" s="375"/>
      <c r="BE711" s="375"/>
      <c r="BF711" s="374"/>
      <c r="BG711" s="348"/>
      <c r="BH711" s="348"/>
      <c r="BI711" s="348"/>
      <c r="BJ711" s="348"/>
      <c r="BK711" s="373"/>
      <c r="BL711" s="372"/>
      <c r="BM711" s="372"/>
      <c r="BN711" s="372"/>
      <c r="BO711" s="372"/>
      <c r="BP711" s="372"/>
      <c r="BQ711" s="373"/>
      <c r="BR711" s="354"/>
    </row>
    <row r="712" spans="1:70" s="428" customFormat="1" x14ac:dyDescent="0.25">
      <c r="A712" s="885" t="s">
        <v>95</v>
      </c>
      <c r="B712" s="373"/>
      <c r="C712" s="719"/>
      <c r="D712" s="373"/>
      <c r="E712" s="346"/>
      <c r="F712" s="373"/>
      <c r="G712" s="347"/>
      <c r="H712" s="374"/>
      <c r="I712" s="348">
        <v>0.39489999999999997</v>
      </c>
      <c r="J712" s="348">
        <v>-1.6825000000000001</v>
      </c>
      <c r="K712" s="348">
        <v>-0.43590000000000001</v>
      </c>
      <c r="L712" s="348">
        <v>-0.1938</v>
      </c>
      <c r="M712" s="348">
        <v>-5.5179999999999998</v>
      </c>
      <c r="N712" s="350">
        <v>-1.135</v>
      </c>
      <c r="O712" s="348" t="s">
        <v>430</v>
      </c>
      <c r="P712" s="348" t="s">
        <v>430</v>
      </c>
      <c r="Q712" s="348" t="s">
        <v>430</v>
      </c>
      <c r="R712" s="348" t="s">
        <v>430</v>
      </c>
      <c r="S712" s="348">
        <v>0.91369999999999996</v>
      </c>
      <c r="T712" s="348">
        <v>5.5998999999999999</v>
      </c>
      <c r="U712" s="348">
        <v>-5.8179999999999996</v>
      </c>
      <c r="V712" s="348">
        <v>2.1000000000000001E-2</v>
      </c>
      <c r="W712" s="348">
        <v>-1.4125000000000001</v>
      </c>
      <c r="X712" s="348">
        <v>-3.1339999999999999</v>
      </c>
      <c r="Y712" s="374"/>
      <c r="Z712" s="346"/>
      <c r="AA712" s="346"/>
      <c r="AB712" s="346"/>
      <c r="AC712" s="346"/>
      <c r="AD712" s="346"/>
      <c r="AE712" s="346"/>
      <c r="AF712" s="346"/>
      <c r="AG712" s="346"/>
      <c r="AH712" s="346"/>
      <c r="AI712" s="346"/>
      <c r="AJ712" s="346"/>
      <c r="AK712" s="346"/>
      <c r="AL712" s="346"/>
      <c r="AM712" s="346"/>
      <c r="AN712" s="346"/>
      <c r="AO712" s="373"/>
      <c r="AP712" s="348" t="s">
        <v>430</v>
      </c>
      <c r="AQ712" s="348" t="s">
        <v>430</v>
      </c>
      <c r="AR712" s="348" t="s">
        <v>430</v>
      </c>
      <c r="AS712" s="348" t="s">
        <v>430</v>
      </c>
      <c r="AT712" s="348">
        <v>-3.81</v>
      </c>
      <c r="AU712" s="351"/>
      <c r="AV712" s="346"/>
      <c r="AW712" s="346"/>
      <c r="AX712" s="346"/>
      <c r="AY712" s="346"/>
      <c r="AZ712" s="346"/>
      <c r="BA712" s="362"/>
      <c r="BB712" s="348"/>
      <c r="BC712" s="375"/>
      <c r="BD712" s="375"/>
      <c r="BE712" s="375"/>
      <c r="BF712" s="374"/>
      <c r="BG712" s="348"/>
      <c r="BH712" s="348"/>
      <c r="BI712" s="348"/>
      <c r="BJ712" s="348"/>
      <c r="BK712" s="373"/>
      <c r="BL712" s="372"/>
      <c r="BM712" s="372"/>
      <c r="BN712" s="372"/>
      <c r="BO712" s="372"/>
      <c r="BP712" s="372"/>
      <c r="BQ712" s="373"/>
      <c r="BR712" s="354"/>
    </row>
    <row r="713" spans="1:70" s="428" customFormat="1" x14ac:dyDescent="0.25">
      <c r="A713" s="886" t="s">
        <v>96</v>
      </c>
      <c r="B713" s="413"/>
      <c r="C713" s="725"/>
      <c r="D713" s="413"/>
      <c r="E713" s="414"/>
      <c r="F713" s="413"/>
      <c r="G713" s="415"/>
      <c r="H713" s="417"/>
      <c r="I713" s="416">
        <v>0.41959999999999997</v>
      </c>
      <c r="J713" s="416">
        <v>-0.93779999999999997</v>
      </c>
      <c r="K713" s="416">
        <v>0.39279999999999998</v>
      </c>
      <c r="L713" s="416">
        <v>0.98460000000000003</v>
      </c>
      <c r="M713" s="416">
        <v>-4.4462000000000002</v>
      </c>
      <c r="N713" s="418">
        <v>-0.22189999999999999</v>
      </c>
      <c r="O713" s="416" t="s">
        <v>430</v>
      </c>
      <c r="P713" s="416" t="s">
        <v>430</v>
      </c>
      <c r="Q713" s="416" t="s">
        <v>430</v>
      </c>
      <c r="R713" s="416" t="s">
        <v>430</v>
      </c>
      <c r="S713" s="416">
        <v>1.3517999999999999</v>
      </c>
      <c r="T713" s="416">
        <v>9.1134000000000004</v>
      </c>
      <c r="U713" s="416">
        <v>-5.6687000000000003</v>
      </c>
      <c r="V713" s="416">
        <v>2.1000000000000001E-2</v>
      </c>
      <c r="W713" s="416">
        <v>-0.1484</v>
      </c>
      <c r="X713" s="416">
        <v>-8.0600000000000005E-2</v>
      </c>
      <c r="Y713" s="417"/>
      <c r="Z713" s="414"/>
      <c r="AA713" s="414"/>
      <c r="AB713" s="414"/>
      <c r="AC713" s="414"/>
      <c r="AD713" s="414"/>
      <c r="AE713" s="414"/>
      <c r="AF713" s="414"/>
      <c r="AG713" s="414"/>
      <c r="AH713" s="414"/>
      <c r="AI713" s="414"/>
      <c r="AJ713" s="414"/>
      <c r="AK713" s="414"/>
      <c r="AL713" s="414"/>
      <c r="AM713" s="414"/>
      <c r="AN713" s="414"/>
      <c r="AO713" s="413"/>
      <c r="AP713" s="416" t="s">
        <v>430</v>
      </c>
      <c r="AQ713" s="416" t="s">
        <v>430</v>
      </c>
      <c r="AR713" s="416" t="s">
        <v>430</v>
      </c>
      <c r="AS713" s="416" t="s">
        <v>430</v>
      </c>
      <c r="AT713" s="416">
        <v>-3.21</v>
      </c>
      <c r="AU713" s="419"/>
      <c r="AV713" s="414"/>
      <c r="AW713" s="414"/>
      <c r="AX713" s="414"/>
      <c r="AY713" s="414"/>
      <c r="AZ713" s="414"/>
      <c r="BA713" s="420"/>
      <c r="BB713" s="416"/>
      <c r="BC713" s="421"/>
      <c r="BD713" s="421"/>
      <c r="BE713" s="421"/>
      <c r="BF713" s="417"/>
      <c r="BG713" s="416"/>
      <c r="BH713" s="416"/>
      <c r="BI713" s="416"/>
      <c r="BJ713" s="416"/>
      <c r="BK713" s="413"/>
      <c r="BL713" s="412"/>
      <c r="BM713" s="412"/>
      <c r="BN713" s="412"/>
      <c r="BO713" s="412"/>
      <c r="BP713" s="412"/>
      <c r="BQ713" s="413"/>
      <c r="BR713" s="422"/>
    </row>
    <row r="714" spans="1:70" s="428" customFormat="1" ht="14.5" customHeight="1" x14ac:dyDescent="0.35">
      <c r="A714" s="873" t="s">
        <v>4133</v>
      </c>
      <c r="B714" s="861"/>
      <c r="C714" s="862"/>
      <c r="D714" s="861"/>
      <c r="E714" s="863"/>
      <c r="F714" s="861"/>
      <c r="G714" s="864"/>
      <c r="H714" s="866"/>
      <c r="I714" s="865"/>
      <c r="J714" s="865"/>
      <c r="K714" s="865"/>
      <c r="L714" s="865"/>
      <c r="M714" s="865"/>
      <c r="N714" s="867"/>
      <c r="O714" s="865"/>
      <c r="P714" s="865"/>
      <c r="Q714" s="865"/>
      <c r="R714" s="865"/>
      <c r="S714" s="865"/>
      <c r="T714" s="865"/>
      <c r="U714" s="865"/>
      <c r="V714" s="865"/>
      <c r="W714" s="865"/>
      <c r="X714" s="865"/>
      <c r="Y714" s="866"/>
      <c r="Z714" s="863"/>
      <c r="AA714" s="863"/>
      <c r="AB714" s="863"/>
      <c r="AC714" s="863"/>
      <c r="AD714" s="863"/>
      <c r="AE714" s="863"/>
      <c r="AF714" s="863"/>
      <c r="AG714" s="863"/>
      <c r="AH714" s="863"/>
      <c r="AI714" s="863"/>
      <c r="AJ714" s="863"/>
      <c r="AK714" s="863"/>
      <c r="AL714" s="863"/>
      <c r="AM714" s="863"/>
      <c r="AN714" s="863"/>
      <c r="AO714" s="861"/>
      <c r="AP714" s="865"/>
      <c r="AQ714" s="865"/>
      <c r="AR714" s="865"/>
      <c r="AS714" s="865"/>
      <c r="AT714" s="865"/>
      <c r="AU714" s="868"/>
      <c r="AV714" s="863"/>
      <c r="AW714" s="863"/>
      <c r="AX714" s="863"/>
      <c r="AY714" s="863"/>
      <c r="AZ714" s="863"/>
      <c r="BA714" s="869"/>
      <c r="BB714" s="865"/>
      <c r="BC714" s="870"/>
      <c r="BD714" s="870"/>
      <c r="BE714" s="870"/>
      <c r="BF714" s="866"/>
      <c r="BG714" s="865"/>
      <c r="BH714" s="865"/>
      <c r="BI714" s="865"/>
      <c r="BJ714" s="865"/>
      <c r="BK714" s="861"/>
      <c r="BL714" s="871"/>
      <c r="BM714" s="871"/>
      <c r="BN714" s="871"/>
      <c r="BO714" s="871"/>
      <c r="BP714" s="871"/>
      <c r="BQ714" s="861"/>
      <c r="BR714" s="872"/>
    </row>
    <row r="715" spans="1:70" s="428" customFormat="1" x14ac:dyDescent="0.25">
      <c r="A715" s="345" t="s">
        <v>4134</v>
      </c>
      <c r="B715" s="373"/>
      <c r="C715" s="719">
        <v>44669</v>
      </c>
      <c r="D715" s="373"/>
      <c r="E715" s="346">
        <v>2720.46</v>
      </c>
      <c r="F715" s="373"/>
      <c r="G715" s="347">
        <v>18.38</v>
      </c>
      <c r="H715" s="374"/>
      <c r="I715" s="348">
        <v>0.82279999999999998</v>
      </c>
      <c r="J715" s="348">
        <v>-0.32540000000000002</v>
      </c>
      <c r="K715" s="348">
        <v>-0.1087</v>
      </c>
      <c r="L715" s="348">
        <v>3.3165</v>
      </c>
      <c r="M715" s="348">
        <v>-0.37940000000000002</v>
      </c>
      <c r="N715" s="350">
        <v>1.5469999999999999</v>
      </c>
      <c r="O715" s="348">
        <v>3.1636000000000002</v>
      </c>
      <c r="P715" s="348">
        <v>14.130599999999999</v>
      </c>
      <c r="Q715" s="348" t="s">
        <v>430</v>
      </c>
      <c r="R715" s="348" t="s">
        <v>430</v>
      </c>
      <c r="S715" s="348">
        <v>1.1557999999999999</v>
      </c>
      <c r="T715" s="348">
        <v>13.0381</v>
      </c>
      <c r="U715" s="348">
        <v>0.82279999999999998</v>
      </c>
      <c r="V715" s="348">
        <v>3.0268999999999999</v>
      </c>
      <c r="W715" s="348">
        <v>0.38229999999999997</v>
      </c>
      <c r="X715" s="348">
        <v>15.046799999999999</v>
      </c>
      <c r="Y715" s="374"/>
      <c r="Z715" s="346">
        <v>1</v>
      </c>
      <c r="AA715" s="346">
        <v>1</v>
      </c>
      <c r="AB715" s="346">
        <v>2</v>
      </c>
      <c r="AC715" s="346">
        <v>2</v>
      </c>
      <c r="AD715" s="346">
        <v>2</v>
      </c>
      <c r="AE715" s="346">
        <v>1</v>
      </c>
      <c r="AF715" s="346">
        <v>1</v>
      </c>
      <c r="AG715" s="346">
        <v>1</v>
      </c>
      <c r="AH715" s="346" t="s">
        <v>430</v>
      </c>
      <c r="AI715" s="346" t="s">
        <v>430</v>
      </c>
      <c r="AJ715" s="346">
        <v>1</v>
      </c>
      <c r="AK715" s="346">
        <v>2</v>
      </c>
      <c r="AL715" s="346">
        <v>1</v>
      </c>
      <c r="AM715" s="346">
        <v>1</v>
      </c>
      <c r="AN715" s="346">
        <v>2</v>
      </c>
      <c r="AO715" s="373"/>
      <c r="AP715" s="348" t="s">
        <v>430</v>
      </c>
      <c r="AQ715" s="348" t="s">
        <v>430</v>
      </c>
      <c r="AR715" s="348" t="s">
        <v>430</v>
      </c>
      <c r="AS715" s="348">
        <v>7.1</v>
      </c>
      <c r="AT715" s="348">
        <v>3.46</v>
      </c>
      <c r="AU715" s="351"/>
      <c r="AV715" s="346" t="s">
        <v>430</v>
      </c>
      <c r="AW715" s="346" t="s">
        <v>430</v>
      </c>
      <c r="AX715" s="346" t="s">
        <v>430</v>
      </c>
      <c r="AY715" s="346">
        <v>1</v>
      </c>
      <c r="AZ715" s="346">
        <v>2</v>
      </c>
      <c r="BA715" s="362"/>
      <c r="BB715" s="348">
        <v>12.9452463530206</v>
      </c>
      <c r="BC715" s="375">
        <v>0.86819994613609497</v>
      </c>
      <c r="BD715" s="375">
        <v>5.68435545130992E-2</v>
      </c>
      <c r="BE715" s="375">
        <v>0.34292340992141701</v>
      </c>
      <c r="BF715" s="374"/>
      <c r="BG715" s="348">
        <v>55.5944</v>
      </c>
      <c r="BH715" s="348">
        <v>21.013999999999999</v>
      </c>
      <c r="BI715" s="348">
        <v>20.0793</v>
      </c>
      <c r="BJ715" s="348">
        <v>3.3123</v>
      </c>
      <c r="BK715" s="373"/>
      <c r="BL715" s="372" t="s">
        <v>3767</v>
      </c>
      <c r="BM715" s="372" t="s">
        <v>3768</v>
      </c>
      <c r="BN715" s="372" t="s">
        <v>3769</v>
      </c>
      <c r="BO715" s="372" t="s">
        <v>3770</v>
      </c>
      <c r="BP715" s="372" t="s">
        <v>3218</v>
      </c>
      <c r="BQ715" s="373"/>
      <c r="BR715" s="354" t="s">
        <v>463</v>
      </c>
    </row>
    <row r="716" spans="1:70" s="428" customFormat="1" x14ac:dyDescent="0.25">
      <c r="A716" s="345" t="s">
        <v>4135</v>
      </c>
      <c r="B716" s="373"/>
      <c r="C716" s="719">
        <v>43075</v>
      </c>
      <c r="D716" s="373"/>
      <c r="E716" s="346">
        <v>1170.4100000000001</v>
      </c>
      <c r="F716" s="373"/>
      <c r="G716" s="347">
        <v>23.701000000000001</v>
      </c>
      <c r="H716" s="374"/>
      <c r="I716" s="348">
        <v>0.6925</v>
      </c>
      <c r="J716" s="348">
        <v>-0.74129999999999996</v>
      </c>
      <c r="K716" s="348">
        <v>0.1394</v>
      </c>
      <c r="L716" s="348">
        <v>2.5352000000000001</v>
      </c>
      <c r="M716" s="348">
        <v>-4.1532</v>
      </c>
      <c r="N716" s="350">
        <v>-2.2881</v>
      </c>
      <c r="O716" s="348">
        <v>-3.1293000000000002</v>
      </c>
      <c r="P716" s="348">
        <v>12.249000000000001</v>
      </c>
      <c r="Q716" s="348">
        <v>13.515700000000001</v>
      </c>
      <c r="R716" s="348" t="s">
        <v>430</v>
      </c>
      <c r="S716" s="348">
        <v>0.30470000000000003</v>
      </c>
      <c r="T716" s="348">
        <v>12.4176</v>
      </c>
      <c r="U716" s="348">
        <v>-2.2799999999999998</v>
      </c>
      <c r="V716" s="348">
        <v>-0.77039999999999997</v>
      </c>
      <c r="W716" s="348">
        <v>0.92400000000000004</v>
      </c>
      <c r="X716" s="348">
        <v>10.4153</v>
      </c>
      <c r="Y716" s="374"/>
      <c r="Z716" s="346">
        <v>2</v>
      </c>
      <c r="AA716" s="346">
        <v>2</v>
      </c>
      <c r="AB716" s="346">
        <v>1</v>
      </c>
      <c r="AC716" s="346">
        <v>3</v>
      </c>
      <c r="AD716" s="346">
        <v>3</v>
      </c>
      <c r="AE716" s="346">
        <v>3</v>
      </c>
      <c r="AF716" s="346">
        <v>3</v>
      </c>
      <c r="AG716" s="346">
        <v>2</v>
      </c>
      <c r="AH716" s="346">
        <v>1</v>
      </c>
      <c r="AI716" s="346" t="s">
        <v>430</v>
      </c>
      <c r="AJ716" s="346">
        <v>3</v>
      </c>
      <c r="AK716" s="346">
        <v>3</v>
      </c>
      <c r="AL716" s="346">
        <v>3</v>
      </c>
      <c r="AM716" s="346">
        <v>3</v>
      </c>
      <c r="AN716" s="346">
        <v>1</v>
      </c>
      <c r="AO716" s="373"/>
      <c r="AP716" s="348" t="s">
        <v>430</v>
      </c>
      <c r="AQ716" s="348">
        <v>14.79</v>
      </c>
      <c r="AR716" s="348">
        <v>11.03</v>
      </c>
      <c r="AS716" s="348">
        <v>2.46</v>
      </c>
      <c r="AT716" s="348">
        <v>-1.34</v>
      </c>
      <c r="AU716" s="351"/>
      <c r="AV716" s="346" t="s">
        <v>430</v>
      </c>
      <c r="AW716" s="346">
        <v>1</v>
      </c>
      <c r="AX716" s="346">
        <v>1</v>
      </c>
      <c r="AY716" s="346">
        <v>3</v>
      </c>
      <c r="AZ716" s="346">
        <v>3</v>
      </c>
      <c r="BA716" s="362"/>
      <c r="BB716" s="348">
        <v>15.9817302535818</v>
      </c>
      <c r="BC716" s="375">
        <v>1.0157110940554399</v>
      </c>
      <c r="BD716" s="375">
        <v>4.1787861022590501E-2</v>
      </c>
      <c r="BE716" s="375">
        <v>0.13383446644913599</v>
      </c>
      <c r="BF716" s="374"/>
      <c r="BG716" s="348">
        <v>64.858099999999993</v>
      </c>
      <c r="BH716" s="348">
        <v>8.4837799999999994</v>
      </c>
      <c r="BI716" s="348">
        <v>22.782299999999999</v>
      </c>
      <c r="BJ716" s="348">
        <v>3.87582</v>
      </c>
      <c r="BK716" s="373"/>
      <c r="BL716" s="372" t="s">
        <v>3772</v>
      </c>
      <c r="BM716" s="372" t="s">
        <v>3773</v>
      </c>
      <c r="BN716" s="372" t="s">
        <v>3774</v>
      </c>
      <c r="BO716" s="372" t="s">
        <v>3775</v>
      </c>
      <c r="BP716" s="372" t="s">
        <v>3776</v>
      </c>
      <c r="BQ716" s="373"/>
      <c r="BR716" s="354" t="s">
        <v>463</v>
      </c>
    </row>
    <row r="717" spans="1:70" s="428" customFormat="1" x14ac:dyDescent="0.25">
      <c r="A717" s="345" t="s">
        <v>4136</v>
      </c>
      <c r="B717" s="373"/>
      <c r="C717" s="719">
        <v>44806</v>
      </c>
      <c r="D717" s="373"/>
      <c r="E717" s="346">
        <v>480.68</v>
      </c>
      <c r="F717" s="373"/>
      <c r="G717" s="347">
        <v>15.963800000000001</v>
      </c>
      <c r="H717" s="374"/>
      <c r="I717" s="348">
        <v>0.48470000000000002</v>
      </c>
      <c r="J717" s="348">
        <v>-0.92779999999999996</v>
      </c>
      <c r="K717" s="348">
        <v>-1.1431</v>
      </c>
      <c r="L717" s="348">
        <v>4.8263999999999996</v>
      </c>
      <c r="M717" s="348">
        <v>0.3155</v>
      </c>
      <c r="N717" s="350">
        <v>-0.25309999999999999</v>
      </c>
      <c r="O717" s="348">
        <v>-2.7183000000000002</v>
      </c>
      <c r="P717" s="348">
        <v>9.7187000000000001</v>
      </c>
      <c r="Q717" s="348" t="s">
        <v>430</v>
      </c>
      <c r="R717" s="348" t="s">
        <v>430</v>
      </c>
      <c r="S717" s="348">
        <v>0.90129999999999999</v>
      </c>
      <c r="T717" s="348">
        <v>18.551600000000001</v>
      </c>
      <c r="U717" s="348">
        <v>0.60499999999999998</v>
      </c>
      <c r="V717" s="348">
        <v>2.4521999999999999</v>
      </c>
      <c r="W717" s="348">
        <v>-1.1413</v>
      </c>
      <c r="X717" s="348">
        <v>12.5136</v>
      </c>
      <c r="Y717" s="374"/>
      <c r="Z717" s="346">
        <v>3</v>
      </c>
      <c r="AA717" s="346">
        <v>3</v>
      </c>
      <c r="AB717" s="346">
        <v>3</v>
      </c>
      <c r="AC717" s="346">
        <v>1</v>
      </c>
      <c r="AD717" s="346">
        <v>1</v>
      </c>
      <c r="AE717" s="346">
        <v>2</v>
      </c>
      <c r="AF717" s="346">
        <v>2</v>
      </c>
      <c r="AG717" s="346">
        <v>3</v>
      </c>
      <c r="AH717" s="346" t="s">
        <v>430</v>
      </c>
      <c r="AI717" s="346" t="s">
        <v>430</v>
      </c>
      <c r="AJ717" s="346">
        <v>2</v>
      </c>
      <c r="AK717" s="346">
        <v>1</v>
      </c>
      <c r="AL717" s="346">
        <v>2</v>
      </c>
      <c r="AM717" s="346">
        <v>2</v>
      </c>
      <c r="AN717" s="346">
        <v>3</v>
      </c>
      <c r="AO717" s="373"/>
      <c r="AP717" s="348" t="s">
        <v>430</v>
      </c>
      <c r="AQ717" s="348" t="s">
        <v>430</v>
      </c>
      <c r="AR717" s="348" t="s">
        <v>430</v>
      </c>
      <c r="AS717" s="348">
        <v>3.57</v>
      </c>
      <c r="AT717" s="348">
        <v>4.2</v>
      </c>
      <c r="AU717" s="351"/>
      <c r="AV717" s="346" t="s">
        <v>430</v>
      </c>
      <c r="AW717" s="346" t="s">
        <v>430</v>
      </c>
      <c r="AX717" s="346" t="s">
        <v>430</v>
      </c>
      <c r="AY717" s="346">
        <v>2</v>
      </c>
      <c r="AZ717" s="346">
        <v>1</v>
      </c>
      <c r="BA717" s="362"/>
      <c r="BB717" s="348">
        <v>15.868209921711101</v>
      </c>
      <c r="BC717" s="375">
        <v>0.98510185925292604</v>
      </c>
      <c r="BD717" s="375">
        <v>2.49650720010752E-2</v>
      </c>
      <c r="BE717" s="375">
        <v>-0.121764115714974</v>
      </c>
      <c r="BF717" s="374"/>
      <c r="BG717" s="348">
        <v>55.680500000000002</v>
      </c>
      <c r="BH717" s="348">
        <v>16.034800000000001</v>
      </c>
      <c r="BI717" s="348">
        <v>21.458200000000001</v>
      </c>
      <c r="BJ717" s="348">
        <v>6.8265000000000002</v>
      </c>
      <c r="BK717" s="373"/>
      <c r="BL717" s="372" t="s">
        <v>3778</v>
      </c>
      <c r="BM717" s="372" t="s">
        <v>3779</v>
      </c>
      <c r="BN717" s="372" t="s">
        <v>3780</v>
      </c>
      <c r="BO717" s="372" t="s">
        <v>3781</v>
      </c>
      <c r="BP717" s="372" t="s">
        <v>3782</v>
      </c>
      <c r="BQ717" s="373"/>
      <c r="BR717" s="354" t="s">
        <v>463</v>
      </c>
    </row>
    <row r="718" spans="1:70" s="428" customFormat="1" x14ac:dyDescent="0.25">
      <c r="A718" s="884" t="s">
        <v>93</v>
      </c>
      <c r="B718" s="402"/>
      <c r="C718" s="724"/>
      <c r="D718" s="402"/>
      <c r="E718" s="403"/>
      <c r="F718" s="402"/>
      <c r="G718" s="404"/>
      <c r="H718" s="406"/>
      <c r="I718" s="405">
        <v>0.66669999999999996</v>
      </c>
      <c r="J718" s="405">
        <v>-0.66479999999999995</v>
      </c>
      <c r="K718" s="405">
        <v>-0.37080000000000002</v>
      </c>
      <c r="L718" s="405">
        <v>3.5594000000000001</v>
      </c>
      <c r="M718" s="405">
        <v>-1.4056999999999999</v>
      </c>
      <c r="N718" s="407">
        <v>-0.33139999999999997</v>
      </c>
      <c r="O718" s="405">
        <v>-0.89470000000000005</v>
      </c>
      <c r="P718" s="405">
        <v>12.0328</v>
      </c>
      <c r="Q718" s="405">
        <v>13.515700000000001</v>
      </c>
      <c r="R718" s="405" t="s">
        <v>430</v>
      </c>
      <c r="S718" s="405">
        <v>0.7873</v>
      </c>
      <c r="T718" s="405">
        <v>14.6691</v>
      </c>
      <c r="U718" s="405">
        <v>-0.28410000000000002</v>
      </c>
      <c r="V718" s="405">
        <v>1.5696000000000001</v>
      </c>
      <c r="W718" s="405">
        <v>5.5E-2</v>
      </c>
      <c r="X718" s="405">
        <v>12.6586</v>
      </c>
      <c r="Y718" s="406"/>
      <c r="Z718" s="403">
        <v>3</v>
      </c>
      <c r="AA718" s="403">
        <v>3</v>
      </c>
      <c r="AB718" s="403">
        <v>3</v>
      </c>
      <c r="AC718" s="403">
        <v>3</v>
      </c>
      <c r="AD718" s="403">
        <v>3</v>
      </c>
      <c r="AE718" s="403">
        <v>3</v>
      </c>
      <c r="AF718" s="403">
        <v>3</v>
      </c>
      <c r="AG718" s="403">
        <v>3</v>
      </c>
      <c r="AH718" s="403">
        <v>1</v>
      </c>
      <c r="AI718" s="403">
        <v>0</v>
      </c>
      <c r="AJ718" s="403">
        <v>3</v>
      </c>
      <c r="AK718" s="403">
        <v>3</v>
      </c>
      <c r="AL718" s="403">
        <v>3</v>
      </c>
      <c r="AM718" s="403">
        <v>3</v>
      </c>
      <c r="AN718" s="403">
        <v>3</v>
      </c>
      <c r="AO718" s="402"/>
      <c r="AP718" s="405" t="s">
        <v>430</v>
      </c>
      <c r="AQ718" s="405">
        <v>14.79</v>
      </c>
      <c r="AR718" s="405">
        <v>11.03</v>
      </c>
      <c r="AS718" s="405">
        <v>4.3766666666666696</v>
      </c>
      <c r="AT718" s="405">
        <v>2.10666666666667</v>
      </c>
      <c r="AU718" s="408"/>
      <c r="AV718" s="403">
        <v>0</v>
      </c>
      <c r="AW718" s="403">
        <v>1</v>
      </c>
      <c r="AX718" s="403">
        <v>1</v>
      </c>
      <c r="AY718" s="403">
        <v>3</v>
      </c>
      <c r="AZ718" s="403">
        <v>3</v>
      </c>
      <c r="BA718" s="409"/>
      <c r="BB718" s="405"/>
      <c r="BC718" s="410"/>
      <c r="BD718" s="410"/>
      <c r="BE718" s="410"/>
      <c r="BF718" s="406"/>
      <c r="BG718" s="405"/>
      <c r="BH718" s="405"/>
      <c r="BI718" s="405"/>
      <c r="BJ718" s="405"/>
      <c r="BK718" s="402"/>
      <c r="BL718" s="401"/>
      <c r="BM718" s="401"/>
      <c r="BN718" s="401"/>
      <c r="BO718" s="401"/>
      <c r="BP718" s="401"/>
      <c r="BQ718" s="402"/>
      <c r="BR718" s="411"/>
    </row>
    <row r="719" spans="1:70" s="428" customFormat="1" x14ac:dyDescent="0.25">
      <c r="A719" s="885" t="s">
        <v>94</v>
      </c>
      <c r="B719" s="373"/>
      <c r="C719" s="719"/>
      <c r="D719" s="373"/>
      <c r="E719" s="346"/>
      <c r="F719" s="373"/>
      <c r="G719" s="347"/>
      <c r="H719" s="374"/>
      <c r="I719" s="348">
        <v>0.82279999999999998</v>
      </c>
      <c r="J719" s="348">
        <v>-0.32540000000000002</v>
      </c>
      <c r="K719" s="348">
        <v>0.1394</v>
      </c>
      <c r="L719" s="348">
        <v>4.8263999999999996</v>
      </c>
      <c r="M719" s="348">
        <v>0.3155</v>
      </c>
      <c r="N719" s="350">
        <v>1.5469999999999999</v>
      </c>
      <c r="O719" s="348">
        <v>3.1636000000000002</v>
      </c>
      <c r="P719" s="348">
        <v>14.130599999999999</v>
      </c>
      <c r="Q719" s="348">
        <v>13.515700000000001</v>
      </c>
      <c r="R719" s="348" t="s">
        <v>430</v>
      </c>
      <c r="S719" s="348">
        <v>1.1557999999999999</v>
      </c>
      <c r="T719" s="348">
        <v>18.551600000000001</v>
      </c>
      <c r="U719" s="348">
        <v>0.82279999999999998</v>
      </c>
      <c r="V719" s="348">
        <v>3.0268999999999999</v>
      </c>
      <c r="W719" s="348">
        <v>0.92400000000000004</v>
      </c>
      <c r="X719" s="348">
        <v>15.046799999999999</v>
      </c>
      <c r="Y719" s="374"/>
      <c r="Z719" s="346"/>
      <c r="AA719" s="346"/>
      <c r="AB719" s="346"/>
      <c r="AC719" s="346"/>
      <c r="AD719" s="346"/>
      <c r="AE719" s="346"/>
      <c r="AF719" s="346"/>
      <c r="AG719" s="346"/>
      <c r="AH719" s="346"/>
      <c r="AI719" s="346"/>
      <c r="AJ719" s="346"/>
      <c r="AK719" s="346"/>
      <c r="AL719" s="346"/>
      <c r="AM719" s="346"/>
      <c r="AN719" s="346"/>
      <c r="AO719" s="373"/>
      <c r="AP719" s="348" t="s">
        <v>430</v>
      </c>
      <c r="AQ719" s="348">
        <v>14.79</v>
      </c>
      <c r="AR719" s="348">
        <v>11.03</v>
      </c>
      <c r="AS719" s="348">
        <v>7.1</v>
      </c>
      <c r="AT719" s="348">
        <v>4.2</v>
      </c>
      <c r="AU719" s="351"/>
      <c r="AV719" s="346"/>
      <c r="AW719" s="346"/>
      <c r="AX719" s="346"/>
      <c r="AY719" s="346"/>
      <c r="AZ719" s="346"/>
      <c r="BA719" s="362"/>
      <c r="BB719" s="348"/>
      <c r="BC719" s="375"/>
      <c r="BD719" s="375"/>
      <c r="BE719" s="375"/>
      <c r="BF719" s="374"/>
      <c r="BG719" s="348"/>
      <c r="BH719" s="348"/>
      <c r="BI719" s="348"/>
      <c r="BJ719" s="348"/>
      <c r="BK719" s="373"/>
      <c r="BL719" s="372"/>
      <c r="BM719" s="372"/>
      <c r="BN719" s="372"/>
      <c r="BO719" s="372"/>
      <c r="BP719" s="372"/>
      <c r="BQ719" s="373"/>
      <c r="BR719" s="354"/>
    </row>
    <row r="720" spans="1:70" s="428" customFormat="1" x14ac:dyDescent="0.25">
      <c r="A720" s="885" t="s">
        <v>95</v>
      </c>
      <c r="B720" s="373"/>
      <c r="C720" s="719"/>
      <c r="D720" s="373"/>
      <c r="E720" s="346"/>
      <c r="F720" s="373"/>
      <c r="G720" s="347"/>
      <c r="H720" s="374"/>
      <c r="I720" s="348">
        <v>0.48470000000000002</v>
      </c>
      <c r="J720" s="348">
        <v>-0.92779999999999996</v>
      </c>
      <c r="K720" s="348">
        <v>-1.1431</v>
      </c>
      <c r="L720" s="348">
        <v>2.5352000000000001</v>
      </c>
      <c r="M720" s="348">
        <v>-4.1532</v>
      </c>
      <c r="N720" s="350">
        <v>-2.2881</v>
      </c>
      <c r="O720" s="348">
        <v>-3.1293000000000002</v>
      </c>
      <c r="P720" s="348">
        <v>9.7187000000000001</v>
      </c>
      <c r="Q720" s="348">
        <v>13.515700000000001</v>
      </c>
      <c r="R720" s="348" t="s">
        <v>430</v>
      </c>
      <c r="S720" s="348">
        <v>0.30470000000000003</v>
      </c>
      <c r="T720" s="348">
        <v>12.4176</v>
      </c>
      <c r="U720" s="348">
        <v>-2.2799999999999998</v>
      </c>
      <c r="V720" s="348">
        <v>-0.77039999999999997</v>
      </c>
      <c r="W720" s="348">
        <v>-1.1413</v>
      </c>
      <c r="X720" s="348">
        <v>10.4153</v>
      </c>
      <c r="Y720" s="374"/>
      <c r="Z720" s="346"/>
      <c r="AA720" s="346"/>
      <c r="AB720" s="346"/>
      <c r="AC720" s="346"/>
      <c r="AD720" s="346"/>
      <c r="AE720" s="346"/>
      <c r="AF720" s="346"/>
      <c r="AG720" s="346"/>
      <c r="AH720" s="346"/>
      <c r="AI720" s="346"/>
      <c r="AJ720" s="346"/>
      <c r="AK720" s="346"/>
      <c r="AL720" s="346"/>
      <c r="AM720" s="346"/>
      <c r="AN720" s="346"/>
      <c r="AO720" s="373"/>
      <c r="AP720" s="348" t="s">
        <v>430</v>
      </c>
      <c r="AQ720" s="348">
        <v>14.79</v>
      </c>
      <c r="AR720" s="348">
        <v>11.03</v>
      </c>
      <c r="AS720" s="348">
        <v>2.46</v>
      </c>
      <c r="AT720" s="348">
        <v>-1.34</v>
      </c>
      <c r="AU720" s="351"/>
      <c r="AV720" s="346"/>
      <c r="AW720" s="346"/>
      <c r="AX720" s="346"/>
      <c r="AY720" s="346"/>
      <c r="AZ720" s="346"/>
      <c r="BA720" s="362"/>
      <c r="BB720" s="348"/>
      <c r="BC720" s="375"/>
      <c r="BD720" s="375"/>
      <c r="BE720" s="375"/>
      <c r="BF720" s="374"/>
      <c r="BG720" s="348"/>
      <c r="BH720" s="348"/>
      <c r="BI720" s="348"/>
      <c r="BJ720" s="348"/>
      <c r="BK720" s="373"/>
      <c r="BL720" s="372"/>
      <c r="BM720" s="372"/>
      <c r="BN720" s="372"/>
      <c r="BO720" s="372"/>
      <c r="BP720" s="372"/>
      <c r="BQ720" s="373"/>
      <c r="BR720" s="354"/>
    </row>
    <row r="721" spans="1:70" s="428" customFormat="1" x14ac:dyDescent="0.25">
      <c r="A721" s="886" t="s">
        <v>96</v>
      </c>
      <c r="B721" s="413"/>
      <c r="C721" s="725"/>
      <c r="D721" s="413"/>
      <c r="E721" s="414"/>
      <c r="F721" s="413"/>
      <c r="G721" s="415"/>
      <c r="H721" s="417"/>
      <c r="I721" s="416">
        <v>0.6925</v>
      </c>
      <c r="J721" s="416">
        <v>-0.74129999999999996</v>
      </c>
      <c r="K721" s="416">
        <v>-0.1087</v>
      </c>
      <c r="L721" s="416">
        <v>3.3165</v>
      </c>
      <c r="M721" s="416">
        <v>-0.37940000000000002</v>
      </c>
      <c r="N721" s="418">
        <v>-0.25309999999999999</v>
      </c>
      <c r="O721" s="416">
        <v>-2.7183000000000002</v>
      </c>
      <c r="P721" s="416">
        <v>12.249000000000001</v>
      </c>
      <c r="Q721" s="416">
        <v>13.515700000000001</v>
      </c>
      <c r="R721" s="416" t="s">
        <v>430</v>
      </c>
      <c r="S721" s="416">
        <v>0.90129999999999999</v>
      </c>
      <c r="T721" s="416">
        <v>13.0381</v>
      </c>
      <c r="U721" s="416">
        <v>0.60499999999999998</v>
      </c>
      <c r="V721" s="416">
        <v>2.4521999999999999</v>
      </c>
      <c r="W721" s="416">
        <v>0.38229999999999997</v>
      </c>
      <c r="X721" s="416">
        <v>12.5136</v>
      </c>
      <c r="Y721" s="417"/>
      <c r="Z721" s="414"/>
      <c r="AA721" s="414"/>
      <c r="AB721" s="414"/>
      <c r="AC721" s="414"/>
      <c r="AD721" s="414"/>
      <c r="AE721" s="414"/>
      <c r="AF721" s="414"/>
      <c r="AG721" s="414"/>
      <c r="AH721" s="414"/>
      <c r="AI721" s="414"/>
      <c r="AJ721" s="414"/>
      <c r="AK721" s="414"/>
      <c r="AL721" s="414"/>
      <c r="AM721" s="414"/>
      <c r="AN721" s="414"/>
      <c r="AO721" s="413"/>
      <c r="AP721" s="416" t="s">
        <v>430</v>
      </c>
      <c r="AQ721" s="416">
        <v>14.79</v>
      </c>
      <c r="AR721" s="416">
        <v>11.03</v>
      </c>
      <c r="AS721" s="416">
        <v>3.57</v>
      </c>
      <c r="AT721" s="416">
        <v>3.46</v>
      </c>
      <c r="AU721" s="419"/>
      <c r="AV721" s="414"/>
      <c r="AW721" s="414"/>
      <c r="AX721" s="414"/>
      <c r="AY721" s="414"/>
      <c r="AZ721" s="414"/>
      <c r="BA721" s="420"/>
      <c r="BB721" s="416"/>
      <c r="BC721" s="421"/>
      <c r="BD721" s="421"/>
      <c r="BE721" s="421"/>
      <c r="BF721" s="417"/>
      <c r="BG721" s="416"/>
      <c r="BH721" s="416"/>
      <c r="BI721" s="416"/>
      <c r="BJ721" s="416"/>
      <c r="BK721" s="413"/>
      <c r="BL721" s="412"/>
      <c r="BM721" s="412"/>
      <c r="BN721" s="412"/>
      <c r="BO721" s="412"/>
      <c r="BP721" s="412"/>
      <c r="BQ721" s="413"/>
      <c r="BR721" s="422"/>
    </row>
    <row r="722" spans="1:70" s="428" customFormat="1" ht="14.5" customHeight="1" x14ac:dyDescent="0.35">
      <c r="A722" s="873" t="s">
        <v>4137</v>
      </c>
      <c r="B722" s="861"/>
      <c r="C722" s="862"/>
      <c r="D722" s="861"/>
      <c r="E722" s="863"/>
      <c r="F722" s="861"/>
      <c r="G722" s="864"/>
      <c r="H722" s="866"/>
      <c r="I722" s="865"/>
      <c r="J722" s="865"/>
      <c r="K722" s="865"/>
      <c r="L722" s="865"/>
      <c r="M722" s="865"/>
      <c r="N722" s="867"/>
      <c r="O722" s="865"/>
      <c r="P722" s="865"/>
      <c r="Q722" s="865"/>
      <c r="R722" s="865"/>
      <c r="S722" s="865"/>
      <c r="T722" s="865"/>
      <c r="U722" s="865"/>
      <c r="V722" s="865"/>
      <c r="W722" s="865"/>
      <c r="X722" s="865"/>
      <c r="Y722" s="866"/>
      <c r="Z722" s="863"/>
      <c r="AA722" s="863"/>
      <c r="AB722" s="863"/>
      <c r="AC722" s="863"/>
      <c r="AD722" s="863"/>
      <c r="AE722" s="863"/>
      <c r="AF722" s="863"/>
      <c r="AG722" s="863"/>
      <c r="AH722" s="863"/>
      <c r="AI722" s="863"/>
      <c r="AJ722" s="863"/>
      <c r="AK722" s="863"/>
      <c r="AL722" s="863"/>
      <c r="AM722" s="863"/>
      <c r="AN722" s="863"/>
      <c r="AO722" s="861"/>
      <c r="AP722" s="865"/>
      <c r="AQ722" s="865"/>
      <c r="AR722" s="865"/>
      <c r="AS722" s="865"/>
      <c r="AT722" s="865"/>
      <c r="AU722" s="868"/>
      <c r="AV722" s="863"/>
      <c r="AW722" s="863"/>
      <c r="AX722" s="863"/>
      <c r="AY722" s="863"/>
      <c r="AZ722" s="863"/>
      <c r="BA722" s="869"/>
      <c r="BB722" s="865"/>
      <c r="BC722" s="870"/>
      <c r="BD722" s="870"/>
      <c r="BE722" s="870"/>
      <c r="BF722" s="866"/>
      <c r="BG722" s="865"/>
      <c r="BH722" s="865"/>
      <c r="BI722" s="865"/>
      <c r="BJ722" s="865"/>
      <c r="BK722" s="861"/>
      <c r="BL722" s="871"/>
      <c r="BM722" s="871"/>
      <c r="BN722" s="871"/>
      <c r="BO722" s="871"/>
      <c r="BP722" s="871"/>
      <c r="BQ722" s="861"/>
      <c r="BR722" s="872"/>
    </row>
    <row r="723" spans="1:70" s="428" customFormat="1" x14ac:dyDescent="0.25">
      <c r="A723" s="345" t="s">
        <v>4138</v>
      </c>
      <c r="B723" s="373"/>
      <c r="C723" s="719">
        <v>43753</v>
      </c>
      <c r="D723" s="373"/>
      <c r="E723" s="346">
        <v>4198.01</v>
      </c>
      <c r="F723" s="373"/>
      <c r="G723" s="347">
        <v>51.63</v>
      </c>
      <c r="H723" s="374"/>
      <c r="I723" s="348" t="s">
        <v>430</v>
      </c>
      <c r="J723" s="348">
        <v>-0.53939999999999999</v>
      </c>
      <c r="K723" s="348">
        <v>2.0356000000000001</v>
      </c>
      <c r="L723" s="348">
        <v>-0.28970000000000001</v>
      </c>
      <c r="M723" s="348">
        <v>1.8745000000000001</v>
      </c>
      <c r="N723" s="350">
        <v>11.835900000000001</v>
      </c>
      <c r="O723" s="348">
        <v>8.8073999999999995</v>
      </c>
      <c r="P723" s="348">
        <v>18.1066</v>
      </c>
      <c r="Q723" s="348">
        <v>16.605599999999999</v>
      </c>
      <c r="R723" s="348" t="s">
        <v>430</v>
      </c>
      <c r="S723" s="348">
        <v>3.0127999999999999</v>
      </c>
      <c r="T723" s="348">
        <v>12.704599999999999</v>
      </c>
      <c r="U723" s="348">
        <v>5.3673000000000002</v>
      </c>
      <c r="V723" s="348">
        <v>10.7227</v>
      </c>
      <c r="W723" s="348">
        <v>1.0965</v>
      </c>
      <c r="X723" s="348">
        <v>27.081900000000001</v>
      </c>
      <c r="Y723" s="374"/>
      <c r="Z723" s="346" t="s">
        <v>430</v>
      </c>
      <c r="AA723" s="346">
        <v>2</v>
      </c>
      <c r="AB723" s="346">
        <v>1</v>
      </c>
      <c r="AC723" s="346">
        <v>3</v>
      </c>
      <c r="AD723" s="346">
        <v>3</v>
      </c>
      <c r="AE723" s="346">
        <v>3</v>
      </c>
      <c r="AF723" s="346">
        <v>1</v>
      </c>
      <c r="AG723" s="346">
        <v>2</v>
      </c>
      <c r="AH723" s="346">
        <v>1</v>
      </c>
      <c r="AI723" s="346" t="s">
        <v>430</v>
      </c>
      <c r="AJ723" s="346">
        <v>1</v>
      </c>
      <c r="AK723" s="346">
        <v>2</v>
      </c>
      <c r="AL723" s="346">
        <v>3</v>
      </c>
      <c r="AM723" s="346">
        <v>3</v>
      </c>
      <c r="AN723" s="346">
        <v>2</v>
      </c>
      <c r="AO723" s="373"/>
      <c r="AP723" s="348" t="s">
        <v>430</v>
      </c>
      <c r="AQ723" s="348" t="s">
        <v>430</v>
      </c>
      <c r="AR723" s="348">
        <v>16.61</v>
      </c>
      <c r="AS723" s="348">
        <v>12.94</v>
      </c>
      <c r="AT723" s="348">
        <v>10.48</v>
      </c>
      <c r="AU723" s="351"/>
      <c r="AV723" s="346" t="s">
        <v>430</v>
      </c>
      <c r="AW723" s="346" t="s">
        <v>430</v>
      </c>
      <c r="AX723" s="346">
        <v>1</v>
      </c>
      <c r="AY723" s="346">
        <v>1</v>
      </c>
      <c r="AZ723" s="346">
        <v>3</v>
      </c>
      <c r="BA723" s="362"/>
      <c r="BB723" s="348">
        <v>14.495307161695001</v>
      </c>
      <c r="BC723" s="375">
        <v>0.93234918925682597</v>
      </c>
      <c r="BD723" s="375">
        <v>7.0514976552561795E-2</v>
      </c>
      <c r="BE723" s="375">
        <v>0.24789326420480901</v>
      </c>
      <c r="BF723" s="374"/>
      <c r="BG723" s="348">
        <v>39.8964</v>
      </c>
      <c r="BH723" s="348">
        <v>26.660900000000002</v>
      </c>
      <c r="BI723" s="348">
        <v>23.9</v>
      </c>
      <c r="BJ723" s="348">
        <v>9.5427</v>
      </c>
      <c r="BK723" s="373"/>
      <c r="BL723" s="372" t="s">
        <v>3785</v>
      </c>
      <c r="BM723" s="372" t="s">
        <v>3786</v>
      </c>
      <c r="BN723" s="372" t="s">
        <v>3787</v>
      </c>
      <c r="BO723" s="372" t="s">
        <v>3788</v>
      </c>
      <c r="BP723" s="372" t="s">
        <v>3789</v>
      </c>
      <c r="BQ723" s="373"/>
      <c r="BR723" s="354" t="s">
        <v>476</v>
      </c>
    </row>
    <row r="724" spans="1:70" s="428" customFormat="1" x14ac:dyDescent="0.25">
      <c r="A724" s="345" t="s">
        <v>4139</v>
      </c>
      <c r="B724" s="373"/>
      <c r="C724" s="719">
        <v>41278</v>
      </c>
      <c r="D724" s="373"/>
      <c r="E724" s="346">
        <v>1203.54</v>
      </c>
      <c r="F724" s="373"/>
      <c r="G724" s="347">
        <v>128.02500000000001</v>
      </c>
      <c r="H724" s="374"/>
      <c r="I724" s="348">
        <v>0.373</v>
      </c>
      <c r="J724" s="348">
        <v>-0.24660000000000001</v>
      </c>
      <c r="K724" s="348">
        <v>1.2963</v>
      </c>
      <c r="L724" s="348">
        <v>0.72489999999999999</v>
      </c>
      <c r="M724" s="348">
        <v>3.4184999999999999</v>
      </c>
      <c r="N724" s="350">
        <v>12.789</v>
      </c>
      <c r="O724" s="348">
        <v>5.8369999999999997</v>
      </c>
      <c r="P724" s="348">
        <v>18.227699999999999</v>
      </c>
      <c r="Q724" s="348">
        <v>12.6835</v>
      </c>
      <c r="R724" s="348">
        <v>15.667</v>
      </c>
      <c r="S724" s="348">
        <v>2.6053000000000002</v>
      </c>
      <c r="T724" s="348">
        <v>11.779400000000001</v>
      </c>
      <c r="U724" s="348">
        <v>6.9250999999999996</v>
      </c>
      <c r="V724" s="348">
        <v>12.893599999999999</v>
      </c>
      <c r="W724" s="348">
        <v>1.2606999999999999</v>
      </c>
      <c r="X724" s="348">
        <v>13.8972</v>
      </c>
      <c r="Y724" s="374"/>
      <c r="Z724" s="346">
        <v>1</v>
      </c>
      <c r="AA724" s="346">
        <v>1</v>
      </c>
      <c r="AB724" s="346">
        <v>2</v>
      </c>
      <c r="AC724" s="346">
        <v>2</v>
      </c>
      <c r="AD724" s="346">
        <v>2</v>
      </c>
      <c r="AE724" s="346">
        <v>2</v>
      </c>
      <c r="AF724" s="346">
        <v>2</v>
      </c>
      <c r="AG724" s="346">
        <v>1</v>
      </c>
      <c r="AH724" s="346">
        <v>2</v>
      </c>
      <c r="AI724" s="346">
        <v>1</v>
      </c>
      <c r="AJ724" s="346">
        <v>2</v>
      </c>
      <c r="AK724" s="346">
        <v>3</v>
      </c>
      <c r="AL724" s="346">
        <v>2</v>
      </c>
      <c r="AM724" s="346">
        <v>2</v>
      </c>
      <c r="AN724" s="346">
        <v>1</v>
      </c>
      <c r="AO724" s="373"/>
      <c r="AP724" s="348">
        <v>16.47</v>
      </c>
      <c r="AQ724" s="348">
        <v>17.559999999999999</v>
      </c>
      <c r="AR724" s="348">
        <v>14.59</v>
      </c>
      <c r="AS724" s="348">
        <v>12.59</v>
      </c>
      <c r="AT724" s="348">
        <v>12.9</v>
      </c>
      <c r="AU724" s="351"/>
      <c r="AV724" s="346">
        <v>1</v>
      </c>
      <c r="AW724" s="346">
        <v>1</v>
      </c>
      <c r="AX724" s="346">
        <v>2</v>
      </c>
      <c r="AY724" s="346">
        <v>2</v>
      </c>
      <c r="AZ724" s="346">
        <v>2</v>
      </c>
      <c r="BA724" s="362"/>
      <c r="BB724" s="348">
        <v>13.4824032744257</v>
      </c>
      <c r="BC724" s="375">
        <v>0.82451025926427701</v>
      </c>
      <c r="BD724" s="375">
        <v>8.0592821670923201E-2</v>
      </c>
      <c r="BE724" s="375">
        <v>0.46396010493004702</v>
      </c>
      <c r="BF724" s="374"/>
      <c r="BG724" s="348">
        <v>36.8628</v>
      </c>
      <c r="BH724" s="348">
        <v>20.874400000000001</v>
      </c>
      <c r="BI724" s="348">
        <v>39.983600000000003</v>
      </c>
      <c r="BJ724" s="348">
        <v>2.2791999999999999</v>
      </c>
      <c r="BK724" s="373"/>
      <c r="BL724" s="372" t="s">
        <v>3791</v>
      </c>
      <c r="BM724" s="372" t="s">
        <v>3792</v>
      </c>
      <c r="BN724" s="372" t="s">
        <v>3793</v>
      </c>
      <c r="BO724" s="372" t="s">
        <v>3794</v>
      </c>
      <c r="BP724" s="372" t="s">
        <v>3795</v>
      </c>
      <c r="BQ724" s="373"/>
      <c r="BR724" s="354" t="s">
        <v>526</v>
      </c>
    </row>
    <row r="725" spans="1:70" s="428" customFormat="1" x14ac:dyDescent="0.25">
      <c r="A725" s="345" t="s">
        <v>4140</v>
      </c>
      <c r="B725" s="373"/>
      <c r="C725" s="719">
        <v>45287</v>
      </c>
      <c r="D725" s="373"/>
      <c r="E725" s="346">
        <v>353.44900000000001</v>
      </c>
      <c r="F725" s="373"/>
      <c r="G725" s="347">
        <v>15.264900000000001</v>
      </c>
      <c r="H725" s="374"/>
      <c r="I725" s="348">
        <v>8.3900000000000002E-2</v>
      </c>
      <c r="J725" s="348">
        <v>-0.73870000000000002</v>
      </c>
      <c r="K725" s="348">
        <v>-4.9798</v>
      </c>
      <c r="L725" s="348">
        <v>2.4523999999999999</v>
      </c>
      <c r="M725" s="348">
        <v>13.9452</v>
      </c>
      <c r="N725" s="350">
        <v>15.0306</v>
      </c>
      <c r="O725" s="348">
        <v>3.0001000000000002</v>
      </c>
      <c r="P725" s="348" t="s">
        <v>430</v>
      </c>
      <c r="Q725" s="348" t="s">
        <v>430</v>
      </c>
      <c r="R725" s="348" t="s">
        <v>430</v>
      </c>
      <c r="S725" s="348">
        <v>-1.5238</v>
      </c>
      <c r="T725" s="348">
        <v>26.7575</v>
      </c>
      <c r="U725" s="348">
        <v>10.5768</v>
      </c>
      <c r="V725" s="348">
        <v>16.302199999999999</v>
      </c>
      <c r="W725" s="348">
        <v>-1.1187</v>
      </c>
      <c r="X725" s="348">
        <v>17.310400000000001</v>
      </c>
      <c r="Y725" s="374"/>
      <c r="Z725" s="346">
        <v>2</v>
      </c>
      <c r="AA725" s="346">
        <v>3</v>
      </c>
      <c r="AB725" s="346">
        <v>3</v>
      </c>
      <c r="AC725" s="346">
        <v>1</v>
      </c>
      <c r="AD725" s="346">
        <v>1</v>
      </c>
      <c r="AE725" s="346">
        <v>1</v>
      </c>
      <c r="AF725" s="346">
        <v>3</v>
      </c>
      <c r="AG725" s="346" t="s">
        <v>430</v>
      </c>
      <c r="AH725" s="346" t="s">
        <v>430</v>
      </c>
      <c r="AI725" s="346" t="s">
        <v>430</v>
      </c>
      <c r="AJ725" s="346">
        <v>3</v>
      </c>
      <c r="AK725" s="346">
        <v>1</v>
      </c>
      <c r="AL725" s="346">
        <v>1</v>
      </c>
      <c r="AM725" s="346">
        <v>1</v>
      </c>
      <c r="AN725" s="346">
        <v>3</v>
      </c>
      <c r="AO725" s="373"/>
      <c r="AP725" s="348" t="s">
        <v>430</v>
      </c>
      <c r="AQ725" s="348" t="s">
        <v>430</v>
      </c>
      <c r="AR725" s="348" t="s">
        <v>430</v>
      </c>
      <c r="AS725" s="348" t="s">
        <v>430</v>
      </c>
      <c r="AT725" s="348">
        <v>19.57</v>
      </c>
      <c r="AU725" s="351"/>
      <c r="AV725" s="346" t="s">
        <v>430</v>
      </c>
      <c r="AW725" s="346" t="s">
        <v>430</v>
      </c>
      <c r="AX725" s="346" t="s">
        <v>430</v>
      </c>
      <c r="AY725" s="346" t="s">
        <v>430</v>
      </c>
      <c r="AZ725" s="346">
        <v>1</v>
      </c>
      <c r="BA725" s="362"/>
      <c r="BB725" s="348">
        <v>19.890246633580901</v>
      </c>
      <c r="BC725" s="375">
        <v>1.2370185903664901</v>
      </c>
      <c r="BD725" s="375">
        <v>5.0842704127041602E-2</v>
      </c>
      <c r="BE725" s="375">
        <v>0.57193700582192897</v>
      </c>
      <c r="BF725" s="374"/>
      <c r="BG725" s="348">
        <v>36.881</v>
      </c>
      <c r="BH725" s="348">
        <v>20.4375</v>
      </c>
      <c r="BI725" s="348">
        <v>25.611599999999999</v>
      </c>
      <c r="BJ725" s="348">
        <v>17.069900000000001</v>
      </c>
      <c r="BK725" s="373"/>
      <c r="BL725" s="372" t="s">
        <v>3797</v>
      </c>
      <c r="BM725" s="372" t="s">
        <v>3798</v>
      </c>
      <c r="BN725" s="372" t="s">
        <v>1839</v>
      </c>
      <c r="BO725" s="372" t="s">
        <v>3799</v>
      </c>
      <c r="BP725" s="372" t="s">
        <v>3800</v>
      </c>
      <c r="BQ725" s="373"/>
      <c r="BR725" s="354" t="s">
        <v>548</v>
      </c>
    </row>
    <row r="726" spans="1:70" s="428" customFormat="1" x14ac:dyDescent="0.25">
      <c r="A726" s="884" t="s">
        <v>93</v>
      </c>
      <c r="B726" s="402"/>
      <c r="C726" s="724"/>
      <c r="D726" s="402"/>
      <c r="E726" s="403"/>
      <c r="F726" s="402"/>
      <c r="G726" s="404"/>
      <c r="H726" s="406"/>
      <c r="I726" s="405">
        <v>0.22850000000000001</v>
      </c>
      <c r="J726" s="405">
        <v>-0.50819999999999999</v>
      </c>
      <c r="K726" s="405">
        <v>-0.54930000000000001</v>
      </c>
      <c r="L726" s="405">
        <v>0.96250000000000002</v>
      </c>
      <c r="M726" s="405">
        <v>6.4127000000000001</v>
      </c>
      <c r="N726" s="407">
        <v>13.218500000000001</v>
      </c>
      <c r="O726" s="405">
        <v>5.8815</v>
      </c>
      <c r="P726" s="405">
        <v>18.167200000000001</v>
      </c>
      <c r="Q726" s="405">
        <v>14.644600000000001</v>
      </c>
      <c r="R726" s="405">
        <v>15.667</v>
      </c>
      <c r="S726" s="405">
        <v>1.3648</v>
      </c>
      <c r="T726" s="405">
        <v>17.080500000000001</v>
      </c>
      <c r="U726" s="405">
        <v>7.6231</v>
      </c>
      <c r="V726" s="405">
        <v>13.3062</v>
      </c>
      <c r="W726" s="405">
        <v>0.4128</v>
      </c>
      <c r="X726" s="405">
        <v>19.4298</v>
      </c>
      <c r="Y726" s="406"/>
      <c r="Z726" s="403">
        <v>2</v>
      </c>
      <c r="AA726" s="403">
        <v>3</v>
      </c>
      <c r="AB726" s="403">
        <v>3</v>
      </c>
      <c r="AC726" s="403">
        <v>3</v>
      </c>
      <c r="AD726" s="403">
        <v>3</v>
      </c>
      <c r="AE726" s="403">
        <v>3</v>
      </c>
      <c r="AF726" s="403">
        <v>3</v>
      </c>
      <c r="AG726" s="403">
        <v>2</v>
      </c>
      <c r="AH726" s="403">
        <v>2</v>
      </c>
      <c r="AI726" s="403">
        <v>1</v>
      </c>
      <c r="AJ726" s="403">
        <v>3</v>
      </c>
      <c r="AK726" s="403">
        <v>3</v>
      </c>
      <c r="AL726" s="403">
        <v>3</v>
      </c>
      <c r="AM726" s="403">
        <v>3</v>
      </c>
      <c r="AN726" s="403">
        <v>3</v>
      </c>
      <c r="AO726" s="402"/>
      <c r="AP726" s="405">
        <v>16.47</v>
      </c>
      <c r="AQ726" s="405">
        <v>17.559999999999999</v>
      </c>
      <c r="AR726" s="405">
        <v>15.6</v>
      </c>
      <c r="AS726" s="405">
        <v>12.765000000000001</v>
      </c>
      <c r="AT726" s="405">
        <v>14.3166666666667</v>
      </c>
      <c r="AU726" s="408"/>
      <c r="AV726" s="403">
        <v>1</v>
      </c>
      <c r="AW726" s="403">
        <v>1</v>
      </c>
      <c r="AX726" s="403">
        <v>2</v>
      </c>
      <c r="AY726" s="403">
        <v>2</v>
      </c>
      <c r="AZ726" s="403">
        <v>3</v>
      </c>
      <c r="BA726" s="409"/>
      <c r="BB726" s="405"/>
      <c r="BC726" s="410"/>
      <c r="BD726" s="410"/>
      <c r="BE726" s="410"/>
      <c r="BF726" s="406"/>
      <c r="BG726" s="405"/>
      <c r="BH726" s="405"/>
      <c r="BI726" s="405"/>
      <c r="BJ726" s="405"/>
      <c r="BK726" s="402"/>
      <c r="BL726" s="401"/>
      <c r="BM726" s="401"/>
      <c r="BN726" s="401"/>
      <c r="BO726" s="401"/>
      <c r="BP726" s="401"/>
      <c r="BQ726" s="402"/>
      <c r="BR726" s="411"/>
    </row>
    <row r="727" spans="1:70" s="428" customFormat="1" x14ac:dyDescent="0.25">
      <c r="A727" s="885" t="s">
        <v>94</v>
      </c>
      <c r="B727" s="373"/>
      <c r="C727" s="719"/>
      <c r="D727" s="373"/>
      <c r="E727" s="346"/>
      <c r="F727" s="373"/>
      <c r="G727" s="347"/>
      <c r="H727" s="374"/>
      <c r="I727" s="348">
        <v>0.373</v>
      </c>
      <c r="J727" s="348">
        <v>-0.24660000000000001</v>
      </c>
      <c r="K727" s="348">
        <v>2.0356000000000001</v>
      </c>
      <c r="L727" s="348">
        <v>2.4523999999999999</v>
      </c>
      <c r="M727" s="348">
        <v>13.9452</v>
      </c>
      <c r="N727" s="350">
        <v>15.0306</v>
      </c>
      <c r="O727" s="348">
        <v>8.8073999999999995</v>
      </c>
      <c r="P727" s="348">
        <v>18.227699999999999</v>
      </c>
      <c r="Q727" s="348">
        <v>16.605599999999999</v>
      </c>
      <c r="R727" s="348">
        <v>15.667</v>
      </c>
      <c r="S727" s="348">
        <v>3.0127999999999999</v>
      </c>
      <c r="T727" s="348">
        <v>26.7575</v>
      </c>
      <c r="U727" s="348">
        <v>10.5768</v>
      </c>
      <c r="V727" s="348">
        <v>16.302199999999999</v>
      </c>
      <c r="W727" s="348">
        <v>1.2606999999999999</v>
      </c>
      <c r="X727" s="348">
        <v>27.081900000000001</v>
      </c>
      <c r="Y727" s="374"/>
      <c r="Z727" s="346"/>
      <c r="AA727" s="346"/>
      <c r="AB727" s="346"/>
      <c r="AC727" s="346"/>
      <c r="AD727" s="346"/>
      <c r="AE727" s="346"/>
      <c r="AF727" s="346"/>
      <c r="AG727" s="346"/>
      <c r="AH727" s="346"/>
      <c r="AI727" s="346"/>
      <c r="AJ727" s="346"/>
      <c r="AK727" s="346"/>
      <c r="AL727" s="346"/>
      <c r="AM727" s="346"/>
      <c r="AN727" s="346"/>
      <c r="AO727" s="373"/>
      <c r="AP727" s="348">
        <v>16.47</v>
      </c>
      <c r="AQ727" s="348">
        <v>17.559999999999999</v>
      </c>
      <c r="AR727" s="348">
        <v>16.61</v>
      </c>
      <c r="AS727" s="348">
        <v>12.94</v>
      </c>
      <c r="AT727" s="348">
        <v>19.57</v>
      </c>
      <c r="AU727" s="351"/>
      <c r="AV727" s="346"/>
      <c r="AW727" s="346"/>
      <c r="AX727" s="346"/>
      <c r="AY727" s="346"/>
      <c r="AZ727" s="346"/>
      <c r="BA727" s="362"/>
      <c r="BB727" s="348"/>
      <c r="BC727" s="375"/>
      <c r="BD727" s="375"/>
      <c r="BE727" s="375"/>
      <c r="BF727" s="374"/>
      <c r="BG727" s="348"/>
      <c r="BH727" s="348"/>
      <c r="BI727" s="348"/>
      <c r="BJ727" s="348"/>
      <c r="BK727" s="373"/>
      <c r="BL727" s="372"/>
      <c r="BM727" s="372"/>
      <c r="BN727" s="372"/>
      <c r="BO727" s="372"/>
      <c r="BP727" s="372"/>
      <c r="BQ727" s="373"/>
      <c r="BR727" s="354"/>
    </row>
    <row r="728" spans="1:70" s="428" customFormat="1" x14ac:dyDescent="0.25">
      <c r="A728" s="885" t="s">
        <v>95</v>
      </c>
      <c r="B728" s="373"/>
      <c r="C728" s="719"/>
      <c r="D728" s="373"/>
      <c r="E728" s="346"/>
      <c r="F728" s="373"/>
      <c r="G728" s="347"/>
      <c r="H728" s="374"/>
      <c r="I728" s="348">
        <v>8.3900000000000002E-2</v>
      </c>
      <c r="J728" s="348">
        <v>-0.73870000000000002</v>
      </c>
      <c r="K728" s="348">
        <v>-4.9798</v>
      </c>
      <c r="L728" s="348">
        <v>-0.28970000000000001</v>
      </c>
      <c r="M728" s="348">
        <v>1.8745000000000001</v>
      </c>
      <c r="N728" s="350">
        <v>11.835900000000001</v>
      </c>
      <c r="O728" s="348">
        <v>3.0001000000000002</v>
      </c>
      <c r="P728" s="348">
        <v>18.1066</v>
      </c>
      <c r="Q728" s="348">
        <v>12.6835</v>
      </c>
      <c r="R728" s="348">
        <v>15.667</v>
      </c>
      <c r="S728" s="348">
        <v>-1.5238</v>
      </c>
      <c r="T728" s="348">
        <v>11.779400000000001</v>
      </c>
      <c r="U728" s="348">
        <v>5.3673000000000002</v>
      </c>
      <c r="V728" s="348">
        <v>10.7227</v>
      </c>
      <c r="W728" s="348">
        <v>-1.1187</v>
      </c>
      <c r="X728" s="348">
        <v>13.8972</v>
      </c>
      <c r="Y728" s="374"/>
      <c r="Z728" s="346"/>
      <c r="AA728" s="346"/>
      <c r="AB728" s="346"/>
      <c r="AC728" s="346"/>
      <c r="AD728" s="346"/>
      <c r="AE728" s="346"/>
      <c r="AF728" s="346"/>
      <c r="AG728" s="346"/>
      <c r="AH728" s="346"/>
      <c r="AI728" s="346"/>
      <c r="AJ728" s="346"/>
      <c r="AK728" s="346"/>
      <c r="AL728" s="346"/>
      <c r="AM728" s="346"/>
      <c r="AN728" s="346"/>
      <c r="AO728" s="373"/>
      <c r="AP728" s="348">
        <v>16.47</v>
      </c>
      <c r="AQ728" s="348">
        <v>17.559999999999999</v>
      </c>
      <c r="AR728" s="348">
        <v>14.59</v>
      </c>
      <c r="AS728" s="348">
        <v>12.59</v>
      </c>
      <c r="AT728" s="348">
        <v>10.48</v>
      </c>
      <c r="AU728" s="351"/>
      <c r="AV728" s="346"/>
      <c r="AW728" s="346"/>
      <c r="AX728" s="346"/>
      <c r="AY728" s="346"/>
      <c r="AZ728" s="346"/>
      <c r="BA728" s="362"/>
      <c r="BB728" s="348"/>
      <c r="BC728" s="375"/>
      <c r="BD728" s="375"/>
      <c r="BE728" s="375"/>
      <c r="BF728" s="374"/>
      <c r="BG728" s="348"/>
      <c r="BH728" s="348"/>
      <c r="BI728" s="348"/>
      <c r="BJ728" s="348"/>
      <c r="BK728" s="373"/>
      <c r="BL728" s="372"/>
      <c r="BM728" s="372"/>
      <c r="BN728" s="372"/>
      <c r="BO728" s="372"/>
      <c r="BP728" s="372"/>
      <c r="BQ728" s="373"/>
      <c r="BR728" s="354"/>
    </row>
    <row r="729" spans="1:70" s="428" customFormat="1" x14ac:dyDescent="0.25">
      <c r="A729" s="886" t="s">
        <v>96</v>
      </c>
      <c r="B729" s="413"/>
      <c r="C729" s="725"/>
      <c r="D729" s="413"/>
      <c r="E729" s="414"/>
      <c r="F729" s="413"/>
      <c r="G729" s="415"/>
      <c r="H729" s="417"/>
      <c r="I729" s="416">
        <v>0.22844999999999999</v>
      </c>
      <c r="J729" s="416">
        <v>-0.53939999999999999</v>
      </c>
      <c r="K729" s="416">
        <v>1.2963</v>
      </c>
      <c r="L729" s="416">
        <v>0.72489999999999999</v>
      </c>
      <c r="M729" s="416">
        <v>3.4184999999999999</v>
      </c>
      <c r="N729" s="418">
        <v>12.789</v>
      </c>
      <c r="O729" s="416">
        <v>5.8369999999999997</v>
      </c>
      <c r="P729" s="416">
        <v>18.167100000000001</v>
      </c>
      <c r="Q729" s="416">
        <v>14.644500000000001</v>
      </c>
      <c r="R729" s="416">
        <v>15.667</v>
      </c>
      <c r="S729" s="416">
        <v>2.6053000000000002</v>
      </c>
      <c r="T729" s="416">
        <v>12.704599999999999</v>
      </c>
      <c r="U729" s="416">
        <v>6.9250999999999996</v>
      </c>
      <c r="V729" s="416">
        <v>12.893599999999999</v>
      </c>
      <c r="W729" s="416">
        <v>1.0965</v>
      </c>
      <c r="X729" s="416">
        <v>17.310400000000001</v>
      </c>
      <c r="Y729" s="417"/>
      <c r="Z729" s="414"/>
      <c r="AA729" s="414"/>
      <c r="AB729" s="414"/>
      <c r="AC729" s="414"/>
      <c r="AD729" s="414"/>
      <c r="AE729" s="414"/>
      <c r="AF729" s="414"/>
      <c r="AG729" s="414"/>
      <c r="AH729" s="414"/>
      <c r="AI729" s="414"/>
      <c r="AJ729" s="414"/>
      <c r="AK729" s="414"/>
      <c r="AL729" s="414"/>
      <c r="AM729" s="414"/>
      <c r="AN729" s="414"/>
      <c r="AO729" s="413"/>
      <c r="AP729" s="416">
        <v>16.47</v>
      </c>
      <c r="AQ729" s="416">
        <v>17.559999999999999</v>
      </c>
      <c r="AR729" s="416">
        <v>15.6</v>
      </c>
      <c r="AS729" s="416">
        <v>12.76</v>
      </c>
      <c r="AT729" s="416">
        <v>12.9</v>
      </c>
      <c r="AU729" s="419"/>
      <c r="AV729" s="414"/>
      <c r="AW729" s="414"/>
      <c r="AX729" s="414"/>
      <c r="AY729" s="414"/>
      <c r="AZ729" s="414"/>
      <c r="BA729" s="420"/>
      <c r="BB729" s="416"/>
      <c r="BC729" s="421"/>
      <c r="BD729" s="421"/>
      <c r="BE729" s="421"/>
      <c r="BF729" s="417"/>
      <c r="BG729" s="416"/>
      <c r="BH729" s="416"/>
      <c r="BI729" s="416"/>
      <c r="BJ729" s="416"/>
      <c r="BK729" s="413"/>
      <c r="BL729" s="412"/>
      <c r="BM729" s="412"/>
      <c r="BN729" s="412"/>
      <c r="BO729" s="412"/>
      <c r="BP729" s="412"/>
      <c r="BQ729" s="413"/>
      <c r="BR729" s="422"/>
    </row>
    <row r="730" spans="1:70" s="428" customFormat="1" ht="14.5" customHeight="1" x14ac:dyDescent="0.35">
      <c r="A730" s="873" t="s">
        <v>4141</v>
      </c>
      <c r="B730" s="861"/>
      <c r="C730" s="862"/>
      <c r="D730" s="861"/>
      <c r="E730" s="863"/>
      <c r="F730" s="861"/>
      <c r="G730" s="864"/>
      <c r="H730" s="866"/>
      <c r="I730" s="865"/>
      <c r="J730" s="865"/>
      <c r="K730" s="865"/>
      <c r="L730" s="865"/>
      <c r="M730" s="865"/>
      <c r="N730" s="867"/>
      <c r="O730" s="865"/>
      <c r="P730" s="865"/>
      <c r="Q730" s="865"/>
      <c r="R730" s="865"/>
      <c r="S730" s="865"/>
      <c r="T730" s="865"/>
      <c r="U730" s="865"/>
      <c r="V730" s="865"/>
      <c r="W730" s="865"/>
      <c r="X730" s="865"/>
      <c r="Y730" s="866"/>
      <c r="Z730" s="863"/>
      <c r="AA730" s="863"/>
      <c r="AB730" s="863"/>
      <c r="AC730" s="863"/>
      <c r="AD730" s="863"/>
      <c r="AE730" s="863"/>
      <c r="AF730" s="863"/>
      <c r="AG730" s="863"/>
      <c r="AH730" s="863"/>
      <c r="AI730" s="863"/>
      <c r="AJ730" s="863"/>
      <c r="AK730" s="863"/>
      <c r="AL730" s="863"/>
      <c r="AM730" s="863"/>
      <c r="AN730" s="863"/>
      <c r="AO730" s="861"/>
      <c r="AP730" s="865"/>
      <c r="AQ730" s="865"/>
      <c r="AR730" s="865"/>
      <c r="AS730" s="865"/>
      <c r="AT730" s="865"/>
      <c r="AU730" s="868"/>
      <c r="AV730" s="863"/>
      <c r="AW730" s="863"/>
      <c r="AX730" s="863"/>
      <c r="AY730" s="863"/>
      <c r="AZ730" s="863"/>
      <c r="BA730" s="869"/>
      <c r="BB730" s="865"/>
      <c r="BC730" s="870"/>
      <c r="BD730" s="870"/>
      <c r="BE730" s="870"/>
      <c r="BF730" s="866"/>
      <c r="BG730" s="865"/>
      <c r="BH730" s="865"/>
      <c r="BI730" s="865"/>
      <c r="BJ730" s="865"/>
      <c r="BK730" s="861"/>
      <c r="BL730" s="871"/>
      <c r="BM730" s="871"/>
      <c r="BN730" s="871"/>
      <c r="BO730" s="871"/>
      <c r="BP730" s="871"/>
      <c r="BQ730" s="861"/>
      <c r="BR730" s="872"/>
    </row>
    <row r="731" spans="1:70" s="428" customFormat="1" x14ac:dyDescent="0.25">
      <c r="A731" s="345" t="s">
        <v>4142</v>
      </c>
      <c r="B731" s="373"/>
      <c r="C731" s="719">
        <v>46070</v>
      </c>
      <c r="D731" s="373"/>
      <c r="E731" s="346">
        <v>2610.56</v>
      </c>
      <c r="F731" s="373"/>
      <c r="G731" s="347">
        <v>10.9582</v>
      </c>
      <c r="H731" s="374"/>
      <c r="I731" s="348" t="s">
        <v>430</v>
      </c>
      <c r="J731" s="348">
        <v>-0.29299999999999998</v>
      </c>
      <c r="K731" s="348">
        <v>3.5522</v>
      </c>
      <c r="L731" s="348">
        <v>9.5282999999999998</v>
      </c>
      <c r="M731" s="348">
        <v>9.5820000000000007</v>
      </c>
      <c r="N731" s="350" t="s">
        <v>430</v>
      </c>
      <c r="O731" s="348" t="s">
        <v>430</v>
      </c>
      <c r="P731" s="348" t="s">
        <v>430</v>
      </c>
      <c r="Q731" s="348" t="s">
        <v>430</v>
      </c>
      <c r="R731" s="348" t="s">
        <v>430</v>
      </c>
      <c r="S731" s="348">
        <v>6.4823000000000004</v>
      </c>
      <c r="T731" s="348">
        <v>20.838100000000001</v>
      </c>
      <c r="U731" s="348" t="s">
        <v>430</v>
      </c>
      <c r="V731" s="348" t="s">
        <v>430</v>
      </c>
      <c r="W731" s="348">
        <v>1.8391999999999999</v>
      </c>
      <c r="X731" s="348">
        <v>9.5820000000000007</v>
      </c>
      <c r="Y731" s="374"/>
      <c r="Z731" s="346" t="s">
        <v>430</v>
      </c>
      <c r="AA731" s="346">
        <v>1</v>
      </c>
      <c r="AB731" s="346">
        <v>1</v>
      </c>
      <c r="AC731" s="346">
        <v>1</v>
      </c>
      <c r="AD731" s="346">
        <v>1</v>
      </c>
      <c r="AE731" s="346" t="s">
        <v>430</v>
      </c>
      <c r="AF731" s="346" t="s">
        <v>430</v>
      </c>
      <c r="AG731" s="346" t="s">
        <v>430</v>
      </c>
      <c r="AH731" s="346" t="s">
        <v>430</v>
      </c>
      <c r="AI731" s="346" t="s">
        <v>430</v>
      </c>
      <c r="AJ731" s="346">
        <v>1</v>
      </c>
      <c r="AK731" s="346">
        <v>1</v>
      </c>
      <c r="AL731" s="346" t="s">
        <v>430</v>
      </c>
      <c r="AM731" s="346" t="s">
        <v>430</v>
      </c>
      <c r="AN731" s="346">
        <v>1</v>
      </c>
      <c r="AO731" s="373"/>
      <c r="AP731" s="348" t="s">
        <v>430</v>
      </c>
      <c r="AQ731" s="348" t="s">
        <v>430</v>
      </c>
      <c r="AR731" s="348" t="s">
        <v>430</v>
      </c>
      <c r="AS731" s="348" t="s">
        <v>430</v>
      </c>
      <c r="AT731" s="348" t="s">
        <v>430</v>
      </c>
      <c r="AU731" s="351"/>
      <c r="AV731" s="346" t="s">
        <v>430</v>
      </c>
      <c r="AW731" s="346" t="s">
        <v>430</v>
      </c>
      <c r="AX731" s="346" t="s">
        <v>430</v>
      </c>
      <c r="AY731" s="346" t="s">
        <v>430</v>
      </c>
      <c r="AZ731" s="346" t="s">
        <v>430</v>
      </c>
      <c r="BA731" s="362"/>
      <c r="BB731" s="348">
        <v>15.757935192474999</v>
      </c>
      <c r="BC731" s="375">
        <v>0.86224701189116704</v>
      </c>
      <c r="BD731" s="375">
        <v>7.4759568888991101E-2</v>
      </c>
      <c r="BE731" s="375">
        <v>1.4541202451691</v>
      </c>
      <c r="BF731" s="374"/>
      <c r="BG731" s="348">
        <v>48.747700000000002</v>
      </c>
      <c r="BH731" s="348">
        <v>26.160900000000002</v>
      </c>
      <c r="BI731" s="348">
        <v>13.920500000000001</v>
      </c>
      <c r="BJ731" s="348">
        <v>11.1709</v>
      </c>
      <c r="BK731" s="373"/>
      <c r="BL731" s="372" t="s">
        <v>3803</v>
      </c>
      <c r="BM731" s="372" t="s">
        <v>3804</v>
      </c>
      <c r="BN731" s="372" t="s">
        <v>1570</v>
      </c>
      <c r="BO731" s="372" t="s">
        <v>3805</v>
      </c>
      <c r="BP731" s="372" t="s">
        <v>3806</v>
      </c>
      <c r="BQ731" s="373"/>
      <c r="BR731" s="354" t="s">
        <v>604</v>
      </c>
    </row>
    <row r="732" spans="1:70" s="428" customFormat="1" x14ac:dyDescent="0.25">
      <c r="A732" s="345" t="s">
        <v>4143</v>
      </c>
      <c r="B732" s="373"/>
      <c r="C732" s="719">
        <v>45800</v>
      </c>
      <c r="D732" s="373"/>
      <c r="E732" s="346">
        <v>2134.11</v>
      </c>
      <c r="F732" s="373"/>
      <c r="G732" s="347">
        <v>10.93</v>
      </c>
      <c r="H732" s="374"/>
      <c r="I732" s="348">
        <v>0.45960000000000001</v>
      </c>
      <c r="J732" s="348">
        <v>-0.63639999999999997</v>
      </c>
      <c r="K732" s="348">
        <v>2.1495000000000002</v>
      </c>
      <c r="L732" s="348">
        <v>7.7908999999999997</v>
      </c>
      <c r="M732" s="348">
        <v>4.8944000000000001</v>
      </c>
      <c r="N732" s="350">
        <v>6.4264999999999999</v>
      </c>
      <c r="O732" s="348" t="s">
        <v>430</v>
      </c>
      <c r="P732" s="348" t="s">
        <v>430</v>
      </c>
      <c r="Q732" s="348" t="s">
        <v>430</v>
      </c>
      <c r="R732" s="348" t="s">
        <v>430</v>
      </c>
      <c r="S732" s="348">
        <v>4.9951999999999996</v>
      </c>
      <c r="T732" s="348">
        <v>16.5245</v>
      </c>
      <c r="U732" s="348">
        <v>2.3408000000000002</v>
      </c>
      <c r="V732" s="348">
        <v>8.4324999999999992</v>
      </c>
      <c r="W732" s="348">
        <v>0.73729999999999996</v>
      </c>
      <c r="X732" s="348">
        <v>7.4111000000000002</v>
      </c>
      <c r="Y732" s="374"/>
      <c r="Z732" s="346">
        <v>1</v>
      </c>
      <c r="AA732" s="346">
        <v>3</v>
      </c>
      <c r="AB732" s="346">
        <v>2</v>
      </c>
      <c r="AC732" s="346">
        <v>3</v>
      </c>
      <c r="AD732" s="346">
        <v>3</v>
      </c>
      <c r="AE732" s="346">
        <v>1</v>
      </c>
      <c r="AF732" s="346" t="s">
        <v>430</v>
      </c>
      <c r="AG732" s="346" t="s">
        <v>430</v>
      </c>
      <c r="AH732" s="346" t="s">
        <v>430</v>
      </c>
      <c r="AI732" s="346" t="s">
        <v>430</v>
      </c>
      <c r="AJ732" s="346">
        <v>3</v>
      </c>
      <c r="AK732" s="346">
        <v>3</v>
      </c>
      <c r="AL732" s="346">
        <v>1</v>
      </c>
      <c r="AM732" s="346">
        <v>1</v>
      </c>
      <c r="AN732" s="346">
        <v>2</v>
      </c>
      <c r="AO732" s="373"/>
      <c r="AP732" s="348" t="s">
        <v>430</v>
      </c>
      <c r="AQ732" s="348" t="s">
        <v>430</v>
      </c>
      <c r="AR732" s="348" t="s">
        <v>430</v>
      </c>
      <c r="AS732" s="348" t="s">
        <v>430</v>
      </c>
      <c r="AT732" s="348">
        <v>10.91</v>
      </c>
      <c r="AU732" s="351"/>
      <c r="AV732" s="346" t="s">
        <v>430</v>
      </c>
      <c r="AW732" s="346" t="s">
        <v>430</v>
      </c>
      <c r="AX732" s="346" t="s">
        <v>430</v>
      </c>
      <c r="AY732" s="346" t="s">
        <v>430</v>
      </c>
      <c r="AZ732" s="346">
        <v>1</v>
      </c>
      <c r="BA732" s="362"/>
      <c r="BB732" s="348">
        <v>10.7932419609369</v>
      </c>
      <c r="BC732" s="375">
        <v>0.81533356119568101</v>
      </c>
      <c r="BD732" s="375">
        <v>1.07819970797099E-2</v>
      </c>
      <c r="BE732" s="375">
        <v>0.33426740255243798</v>
      </c>
      <c r="BF732" s="374"/>
      <c r="BG732" s="348">
        <v>63.726100000000002</v>
      </c>
      <c r="BH732" s="348">
        <v>14.1424</v>
      </c>
      <c r="BI732" s="348">
        <v>18.609300000000001</v>
      </c>
      <c r="BJ732" s="348">
        <v>3.5222000000000002</v>
      </c>
      <c r="BK732" s="373"/>
      <c r="BL732" s="372" t="s">
        <v>3808</v>
      </c>
      <c r="BM732" s="372" t="s">
        <v>3809</v>
      </c>
      <c r="BN732" s="372" t="s">
        <v>3810</v>
      </c>
      <c r="BO732" s="372" t="s">
        <v>3811</v>
      </c>
      <c r="BP732" s="372" t="s">
        <v>3231</v>
      </c>
      <c r="BQ732" s="373"/>
      <c r="BR732" s="354" t="s">
        <v>2728</v>
      </c>
    </row>
    <row r="733" spans="1:70" s="428" customFormat="1" x14ac:dyDescent="0.25">
      <c r="A733" s="345" t="s">
        <v>4144</v>
      </c>
      <c r="B733" s="373"/>
      <c r="C733" s="719">
        <v>45686</v>
      </c>
      <c r="D733" s="373"/>
      <c r="E733" s="346">
        <v>624.55999999999995</v>
      </c>
      <c r="F733" s="373"/>
      <c r="G733" s="347">
        <v>10.807</v>
      </c>
      <c r="H733" s="374"/>
      <c r="I733" s="348">
        <v>0.45550000000000002</v>
      </c>
      <c r="J733" s="348">
        <v>-0.5887</v>
      </c>
      <c r="K733" s="348">
        <v>1.6747000000000001</v>
      </c>
      <c r="L733" s="348">
        <v>8.2106999999999992</v>
      </c>
      <c r="M733" s="348">
        <v>5.1981000000000002</v>
      </c>
      <c r="N733" s="350">
        <v>0.81159999999999999</v>
      </c>
      <c r="O733" s="348" t="s">
        <v>430</v>
      </c>
      <c r="P733" s="348" t="s">
        <v>430</v>
      </c>
      <c r="Q733" s="348" t="s">
        <v>430</v>
      </c>
      <c r="R733" s="348" t="s">
        <v>430</v>
      </c>
      <c r="S733" s="348">
        <v>5.9302000000000001</v>
      </c>
      <c r="T733" s="348">
        <v>17.8903</v>
      </c>
      <c r="U733" s="348">
        <v>-7.3999999999999996E-2</v>
      </c>
      <c r="V733" s="348">
        <v>3.8935</v>
      </c>
      <c r="W733" s="348">
        <v>-0.29520000000000002</v>
      </c>
      <c r="X733" s="348">
        <v>5.1136999999999997</v>
      </c>
      <c r="Y733" s="374"/>
      <c r="Z733" s="346">
        <v>2</v>
      </c>
      <c r="AA733" s="346">
        <v>2</v>
      </c>
      <c r="AB733" s="346">
        <v>3</v>
      </c>
      <c r="AC733" s="346">
        <v>2</v>
      </c>
      <c r="AD733" s="346">
        <v>2</v>
      </c>
      <c r="AE733" s="346">
        <v>2</v>
      </c>
      <c r="AF733" s="346" t="s">
        <v>430</v>
      </c>
      <c r="AG733" s="346" t="s">
        <v>430</v>
      </c>
      <c r="AH733" s="346" t="s">
        <v>430</v>
      </c>
      <c r="AI733" s="346" t="s">
        <v>430</v>
      </c>
      <c r="AJ733" s="346">
        <v>2</v>
      </c>
      <c r="AK733" s="346">
        <v>2</v>
      </c>
      <c r="AL733" s="346">
        <v>2</v>
      </c>
      <c r="AM733" s="346">
        <v>2</v>
      </c>
      <c r="AN733" s="346">
        <v>3</v>
      </c>
      <c r="AO733" s="373"/>
      <c r="AP733" s="348" t="s">
        <v>430</v>
      </c>
      <c r="AQ733" s="348" t="s">
        <v>430</v>
      </c>
      <c r="AR733" s="348" t="s">
        <v>430</v>
      </c>
      <c r="AS733" s="348" t="s">
        <v>430</v>
      </c>
      <c r="AT733" s="348">
        <v>8.3800000000000008</v>
      </c>
      <c r="AU733" s="351"/>
      <c r="AV733" s="346" t="s">
        <v>430</v>
      </c>
      <c r="AW733" s="346" t="s">
        <v>430</v>
      </c>
      <c r="AX733" s="346" t="s">
        <v>430</v>
      </c>
      <c r="AY733" s="346" t="s">
        <v>430</v>
      </c>
      <c r="AZ733" s="346">
        <v>2</v>
      </c>
      <c r="BA733" s="362"/>
      <c r="BB733" s="348">
        <v>10.822365932206299</v>
      </c>
      <c r="BC733" s="375">
        <v>0</v>
      </c>
      <c r="BD733" s="375">
        <v>1.07521025002106E-2</v>
      </c>
      <c r="BE733" s="375" t="s">
        <v>430</v>
      </c>
      <c r="BF733" s="374"/>
      <c r="BG733" s="348">
        <v>52.124899999999997</v>
      </c>
      <c r="BH733" s="348">
        <v>14.715199999999999</v>
      </c>
      <c r="BI733" s="348">
        <v>18.719200000000001</v>
      </c>
      <c r="BJ733" s="348">
        <v>14.4407</v>
      </c>
      <c r="BK733" s="373"/>
      <c r="BL733" s="372" t="s">
        <v>3813</v>
      </c>
      <c r="BM733" s="372" t="s">
        <v>3814</v>
      </c>
      <c r="BN733" s="372" t="s">
        <v>3815</v>
      </c>
      <c r="BO733" s="372" t="s">
        <v>1039</v>
      </c>
      <c r="BP733" s="372" t="s">
        <v>3816</v>
      </c>
      <c r="BQ733" s="373"/>
      <c r="BR733" s="354" t="s">
        <v>555</v>
      </c>
    </row>
    <row r="734" spans="1:70" s="428" customFormat="1" x14ac:dyDescent="0.25">
      <c r="A734" s="884" t="s">
        <v>93</v>
      </c>
      <c r="B734" s="402"/>
      <c r="C734" s="724"/>
      <c r="D734" s="402"/>
      <c r="E734" s="403"/>
      <c r="F734" s="402"/>
      <c r="G734" s="404"/>
      <c r="H734" s="406"/>
      <c r="I734" s="405">
        <v>0.45760000000000001</v>
      </c>
      <c r="J734" s="405">
        <v>-0.50600000000000001</v>
      </c>
      <c r="K734" s="405">
        <v>2.4588000000000001</v>
      </c>
      <c r="L734" s="405">
        <v>8.51</v>
      </c>
      <c r="M734" s="405">
        <v>6.5582000000000003</v>
      </c>
      <c r="N734" s="407">
        <v>3.6191</v>
      </c>
      <c r="O734" s="405" t="s">
        <v>430</v>
      </c>
      <c r="P734" s="405" t="s">
        <v>430</v>
      </c>
      <c r="Q734" s="405" t="s">
        <v>430</v>
      </c>
      <c r="R734" s="405" t="s">
        <v>430</v>
      </c>
      <c r="S734" s="405">
        <v>5.8026</v>
      </c>
      <c r="T734" s="405">
        <v>18.4176</v>
      </c>
      <c r="U734" s="405">
        <v>1.1334</v>
      </c>
      <c r="V734" s="405">
        <v>6.1630000000000003</v>
      </c>
      <c r="W734" s="405">
        <v>0.76039999999999996</v>
      </c>
      <c r="X734" s="405">
        <v>7.3689</v>
      </c>
      <c r="Y734" s="406"/>
      <c r="Z734" s="403">
        <v>2</v>
      </c>
      <c r="AA734" s="403">
        <v>3</v>
      </c>
      <c r="AB734" s="403">
        <v>3</v>
      </c>
      <c r="AC734" s="403">
        <v>3</v>
      </c>
      <c r="AD734" s="403">
        <v>3</v>
      </c>
      <c r="AE734" s="403">
        <v>2</v>
      </c>
      <c r="AF734" s="403">
        <v>0</v>
      </c>
      <c r="AG734" s="403">
        <v>0</v>
      </c>
      <c r="AH734" s="403">
        <v>0</v>
      </c>
      <c r="AI734" s="403">
        <v>0</v>
      </c>
      <c r="AJ734" s="403">
        <v>3</v>
      </c>
      <c r="AK734" s="403">
        <v>3</v>
      </c>
      <c r="AL734" s="403">
        <v>2</v>
      </c>
      <c r="AM734" s="403">
        <v>2</v>
      </c>
      <c r="AN734" s="403">
        <v>3</v>
      </c>
      <c r="AO734" s="402"/>
      <c r="AP734" s="405" t="s">
        <v>430</v>
      </c>
      <c r="AQ734" s="405" t="s">
        <v>430</v>
      </c>
      <c r="AR734" s="405" t="s">
        <v>430</v>
      </c>
      <c r="AS734" s="405" t="s">
        <v>430</v>
      </c>
      <c r="AT734" s="405">
        <v>9.6449999999999996</v>
      </c>
      <c r="AU734" s="408"/>
      <c r="AV734" s="403">
        <v>0</v>
      </c>
      <c r="AW734" s="403">
        <v>0</v>
      </c>
      <c r="AX734" s="403">
        <v>0</v>
      </c>
      <c r="AY734" s="403">
        <v>0</v>
      </c>
      <c r="AZ734" s="403">
        <v>2</v>
      </c>
      <c r="BA734" s="409"/>
      <c r="BB734" s="405"/>
      <c r="BC734" s="410"/>
      <c r="BD734" s="410"/>
      <c r="BE734" s="410"/>
      <c r="BF734" s="406"/>
      <c r="BG734" s="405"/>
      <c r="BH734" s="405"/>
      <c r="BI734" s="405"/>
      <c r="BJ734" s="405"/>
      <c r="BK734" s="402"/>
      <c r="BL734" s="401"/>
      <c r="BM734" s="401"/>
      <c r="BN734" s="401"/>
      <c r="BO734" s="401"/>
      <c r="BP734" s="401"/>
      <c r="BQ734" s="402"/>
      <c r="BR734" s="411"/>
    </row>
    <row r="735" spans="1:70" s="428" customFormat="1" x14ac:dyDescent="0.25">
      <c r="A735" s="885" t="s">
        <v>94</v>
      </c>
      <c r="B735" s="373"/>
      <c r="C735" s="719"/>
      <c r="D735" s="373"/>
      <c r="E735" s="346"/>
      <c r="F735" s="373"/>
      <c r="G735" s="347"/>
      <c r="H735" s="374"/>
      <c r="I735" s="348">
        <v>0.45960000000000001</v>
      </c>
      <c r="J735" s="348">
        <v>-0.29299999999999998</v>
      </c>
      <c r="K735" s="348">
        <v>3.5522</v>
      </c>
      <c r="L735" s="348">
        <v>9.5282999999999998</v>
      </c>
      <c r="M735" s="348">
        <v>9.5820000000000007</v>
      </c>
      <c r="N735" s="350">
        <v>6.4264999999999999</v>
      </c>
      <c r="O735" s="348" t="s">
        <v>430</v>
      </c>
      <c r="P735" s="348" t="s">
        <v>430</v>
      </c>
      <c r="Q735" s="348" t="s">
        <v>430</v>
      </c>
      <c r="R735" s="348" t="s">
        <v>430</v>
      </c>
      <c r="S735" s="348">
        <v>6.4823000000000004</v>
      </c>
      <c r="T735" s="348">
        <v>20.838100000000001</v>
      </c>
      <c r="U735" s="348">
        <v>2.3408000000000002</v>
      </c>
      <c r="V735" s="348">
        <v>8.4324999999999992</v>
      </c>
      <c r="W735" s="348">
        <v>1.8391999999999999</v>
      </c>
      <c r="X735" s="348">
        <v>9.5820000000000007</v>
      </c>
      <c r="Y735" s="374"/>
      <c r="Z735" s="346"/>
      <c r="AA735" s="346"/>
      <c r="AB735" s="346"/>
      <c r="AC735" s="346"/>
      <c r="AD735" s="346"/>
      <c r="AE735" s="346"/>
      <c r="AF735" s="346"/>
      <c r="AG735" s="346"/>
      <c r="AH735" s="346"/>
      <c r="AI735" s="346"/>
      <c r="AJ735" s="346"/>
      <c r="AK735" s="346"/>
      <c r="AL735" s="346"/>
      <c r="AM735" s="346"/>
      <c r="AN735" s="346"/>
      <c r="AO735" s="373"/>
      <c r="AP735" s="348" t="s">
        <v>430</v>
      </c>
      <c r="AQ735" s="348" t="s">
        <v>430</v>
      </c>
      <c r="AR735" s="348" t="s">
        <v>430</v>
      </c>
      <c r="AS735" s="348" t="s">
        <v>430</v>
      </c>
      <c r="AT735" s="348">
        <v>10.91</v>
      </c>
      <c r="AU735" s="351"/>
      <c r="AV735" s="346"/>
      <c r="AW735" s="346"/>
      <c r="AX735" s="346"/>
      <c r="AY735" s="346"/>
      <c r="AZ735" s="346"/>
      <c r="BA735" s="362"/>
      <c r="BB735" s="348"/>
      <c r="BC735" s="375"/>
      <c r="BD735" s="375"/>
      <c r="BE735" s="375"/>
      <c r="BF735" s="374"/>
      <c r="BG735" s="348"/>
      <c r="BH735" s="348"/>
      <c r="BI735" s="348"/>
      <c r="BJ735" s="348"/>
      <c r="BK735" s="373"/>
      <c r="BL735" s="372"/>
      <c r="BM735" s="372"/>
      <c r="BN735" s="372"/>
      <c r="BO735" s="372"/>
      <c r="BP735" s="372"/>
      <c r="BQ735" s="373"/>
      <c r="BR735" s="354"/>
    </row>
    <row r="736" spans="1:70" s="428" customFormat="1" x14ac:dyDescent="0.25">
      <c r="A736" s="885" t="s">
        <v>95</v>
      </c>
      <c r="B736" s="373"/>
      <c r="C736" s="719"/>
      <c r="D736" s="373"/>
      <c r="E736" s="346"/>
      <c r="F736" s="373"/>
      <c r="G736" s="347"/>
      <c r="H736" s="374"/>
      <c r="I736" s="348">
        <v>0.45550000000000002</v>
      </c>
      <c r="J736" s="348">
        <v>-0.63639999999999997</v>
      </c>
      <c r="K736" s="348">
        <v>1.6747000000000001</v>
      </c>
      <c r="L736" s="348">
        <v>7.7908999999999997</v>
      </c>
      <c r="M736" s="348">
        <v>4.8944000000000001</v>
      </c>
      <c r="N736" s="350">
        <v>0.81159999999999999</v>
      </c>
      <c r="O736" s="348" t="s">
        <v>430</v>
      </c>
      <c r="P736" s="348" t="s">
        <v>430</v>
      </c>
      <c r="Q736" s="348" t="s">
        <v>430</v>
      </c>
      <c r="R736" s="348" t="s">
        <v>430</v>
      </c>
      <c r="S736" s="348">
        <v>4.9951999999999996</v>
      </c>
      <c r="T736" s="348">
        <v>16.5245</v>
      </c>
      <c r="U736" s="348">
        <v>-7.3999999999999996E-2</v>
      </c>
      <c r="V736" s="348">
        <v>3.8935</v>
      </c>
      <c r="W736" s="348">
        <v>-0.29520000000000002</v>
      </c>
      <c r="X736" s="348">
        <v>5.1136999999999997</v>
      </c>
      <c r="Y736" s="374"/>
      <c r="Z736" s="346"/>
      <c r="AA736" s="346"/>
      <c r="AB736" s="346"/>
      <c r="AC736" s="346"/>
      <c r="AD736" s="346"/>
      <c r="AE736" s="346"/>
      <c r="AF736" s="346"/>
      <c r="AG736" s="346"/>
      <c r="AH736" s="346"/>
      <c r="AI736" s="346"/>
      <c r="AJ736" s="346"/>
      <c r="AK736" s="346"/>
      <c r="AL736" s="346"/>
      <c r="AM736" s="346"/>
      <c r="AN736" s="346"/>
      <c r="AO736" s="373"/>
      <c r="AP736" s="348" t="s">
        <v>430</v>
      </c>
      <c r="AQ736" s="348" t="s">
        <v>430</v>
      </c>
      <c r="AR736" s="348" t="s">
        <v>430</v>
      </c>
      <c r="AS736" s="348" t="s">
        <v>430</v>
      </c>
      <c r="AT736" s="348">
        <v>8.3800000000000008</v>
      </c>
      <c r="AU736" s="351"/>
      <c r="AV736" s="346"/>
      <c r="AW736" s="346"/>
      <c r="AX736" s="346"/>
      <c r="AY736" s="346"/>
      <c r="AZ736" s="346"/>
      <c r="BA736" s="362"/>
      <c r="BB736" s="348"/>
      <c r="BC736" s="375"/>
      <c r="BD736" s="375"/>
      <c r="BE736" s="375"/>
      <c r="BF736" s="374"/>
      <c r="BG736" s="348"/>
      <c r="BH736" s="348"/>
      <c r="BI736" s="348"/>
      <c r="BJ736" s="348"/>
      <c r="BK736" s="373"/>
      <c r="BL736" s="372"/>
      <c r="BM736" s="372"/>
      <c r="BN736" s="372"/>
      <c r="BO736" s="372"/>
      <c r="BP736" s="372"/>
      <c r="BQ736" s="373"/>
      <c r="BR736" s="354"/>
    </row>
    <row r="737" spans="1:70" s="428" customFormat="1" x14ac:dyDescent="0.25">
      <c r="A737" s="886" t="s">
        <v>96</v>
      </c>
      <c r="B737" s="413"/>
      <c r="C737" s="725"/>
      <c r="D737" s="413"/>
      <c r="E737" s="414"/>
      <c r="F737" s="413"/>
      <c r="G737" s="415"/>
      <c r="H737" s="417"/>
      <c r="I737" s="416">
        <v>0.45755000000000001</v>
      </c>
      <c r="J737" s="416">
        <v>-0.5887</v>
      </c>
      <c r="K737" s="416">
        <v>2.1495000000000002</v>
      </c>
      <c r="L737" s="416">
        <v>8.2106999999999992</v>
      </c>
      <c r="M737" s="416">
        <v>5.1981000000000002</v>
      </c>
      <c r="N737" s="418">
        <v>3.6190500000000001</v>
      </c>
      <c r="O737" s="416" t="s">
        <v>430</v>
      </c>
      <c r="P737" s="416" t="s">
        <v>430</v>
      </c>
      <c r="Q737" s="416" t="s">
        <v>430</v>
      </c>
      <c r="R737" s="416" t="s">
        <v>430</v>
      </c>
      <c r="S737" s="416">
        <v>5.9302000000000001</v>
      </c>
      <c r="T737" s="416">
        <v>17.8903</v>
      </c>
      <c r="U737" s="416">
        <v>-7.3999999999999996E-2</v>
      </c>
      <c r="V737" s="416">
        <v>3.8935</v>
      </c>
      <c r="W737" s="416">
        <v>0.73729999999999996</v>
      </c>
      <c r="X737" s="416">
        <v>7.4111000000000002</v>
      </c>
      <c r="Y737" s="417"/>
      <c r="Z737" s="414"/>
      <c r="AA737" s="414"/>
      <c r="AB737" s="414"/>
      <c r="AC737" s="414"/>
      <c r="AD737" s="414"/>
      <c r="AE737" s="414"/>
      <c r="AF737" s="414"/>
      <c r="AG737" s="414"/>
      <c r="AH737" s="414"/>
      <c r="AI737" s="414"/>
      <c r="AJ737" s="414"/>
      <c r="AK737" s="414"/>
      <c r="AL737" s="414"/>
      <c r="AM737" s="414"/>
      <c r="AN737" s="414"/>
      <c r="AO737" s="413"/>
      <c r="AP737" s="416" t="s">
        <v>430</v>
      </c>
      <c r="AQ737" s="416" t="s">
        <v>430</v>
      </c>
      <c r="AR737" s="416" t="s">
        <v>430</v>
      </c>
      <c r="AS737" s="416" t="s">
        <v>430</v>
      </c>
      <c r="AT737" s="416">
        <v>9.64</v>
      </c>
      <c r="AU737" s="419"/>
      <c r="AV737" s="414"/>
      <c r="AW737" s="414"/>
      <c r="AX737" s="414"/>
      <c r="AY737" s="414"/>
      <c r="AZ737" s="414"/>
      <c r="BA737" s="420"/>
      <c r="BB737" s="416"/>
      <c r="BC737" s="421"/>
      <c r="BD737" s="421"/>
      <c r="BE737" s="421"/>
      <c r="BF737" s="417"/>
      <c r="BG737" s="416"/>
      <c r="BH737" s="416"/>
      <c r="BI737" s="416"/>
      <c r="BJ737" s="416"/>
      <c r="BK737" s="413"/>
      <c r="BL737" s="412"/>
      <c r="BM737" s="412"/>
      <c r="BN737" s="412"/>
      <c r="BO737" s="412"/>
      <c r="BP737" s="412"/>
      <c r="BQ737" s="413"/>
      <c r="BR737" s="422"/>
    </row>
    <row r="738" spans="1:70" s="428" customFormat="1" ht="14.5" customHeight="1" x14ac:dyDescent="0.35">
      <c r="A738" s="873" t="s">
        <v>4145</v>
      </c>
      <c r="B738" s="861"/>
      <c r="C738" s="862"/>
      <c r="D738" s="861"/>
      <c r="E738" s="863"/>
      <c r="F738" s="861"/>
      <c r="G738" s="864"/>
      <c r="H738" s="866"/>
      <c r="I738" s="865"/>
      <c r="J738" s="865"/>
      <c r="K738" s="865"/>
      <c r="L738" s="865"/>
      <c r="M738" s="865"/>
      <c r="N738" s="867"/>
      <c r="O738" s="865"/>
      <c r="P738" s="865"/>
      <c r="Q738" s="865"/>
      <c r="R738" s="865"/>
      <c r="S738" s="865"/>
      <c r="T738" s="865"/>
      <c r="U738" s="865"/>
      <c r="V738" s="865"/>
      <c r="W738" s="865"/>
      <c r="X738" s="865"/>
      <c r="Y738" s="866"/>
      <c r="Z738" s="863"/>
      <c r="AA738" s="863"/>
      <c r="AB738" s="863"/>
      <c r="AC738" s="863"/>
      <c r="AD738" s="863"/>
      <c r="AE738" s="863"/>
      <c r="AF738" s="863"/>
      <c r="AG738" s="863"/>
      <c r="AH738" s="863"/>
      <c r="AI738" s="863"/>
      <c r="AJ738" s="863"/>
      <c r="AK738" s="863"/>
      <c r="AL738" s="863"/>
      <c r="AM738" s="863"/>
      <c r="AN738" s="863"/>
      <c r="AO738" s="861"/>
      <c r="AP738" s="865"/>
      <c r="AQ738" s="865"/>
      <c r="AR738" s="865"/>
      <c r="AS738" s="865"/>
      <c r="AT738" s="865"/>
      <c r="AU738" s="868"/>
      <c r="AV738" s="863"/>
      <c r="AW738" s="863"/>
      <c r="AX738" s="863"/>
      <c r="AY738" s="863"/>
      <c r="AZ738" s="863"/>
      <c r="BA738" s="869"/>
      <c r="BB738" s="865"/>
      <c r="BC738" s="870"/>
      <c r="BD738" s="870"/>
      <c r="BE738" s="870"/>
      <c r="BF738" s="866"/>
      <c r="BG738" s="865"/>
      <c r="BH738" s="865"/>
      <c r="BI738" s="865"/>
      <c r="BJ738" s="865"/>
      <c r="BK738" s="861"/>
      <c r="BL738" s="871"/>
      <c r="BM738" s="871"/>
      <c r="BN738" s="871"/>
      <c r="BO738" s="871"/>
      <c r="BP738" s="871"/>
      <c r="BQ738" s="861"/>
      <c r="BR738" s="872"/>
    </row>
    <row r="739" spans="1:70" s="428" customFormat="1" x14ac:dyDescent="0.25">
      <c r="A739" s="345" t="s">
        <v>4146</v>
      </c>
      <c r="B739" s="373"/>
      <c r="C739" s="719">
        <v>41281</v>
      </c>
      <c r="D739" s="373"/>
      <c r="E739" s="346">
        <v>1518.19</v>
      </c>
      <c r="F739" s="373"/>
      <c r="G739" s="347">
        <v>189.61</v>
      </c>
      <c r="H739" s="374"/>
      <c r="I739" s="348">
        <v>0.3493</v>
      </c>
      <c r="J739" s="348">
        <v>5.8000000000000003E-2</v>
      </c>
      <c r="K739" s="348">
        <v>2.9146999999999998</v>
      </c>
      <c r="L739" s="348">
        <v>7.3973000000000004</v>
      </c>
      <c r="M739" s="348">
        <v>4.2500999999999998</v>
      </c>
      <c r="N739" s="350">
        <v>5.5324</v>
      </c>
      <c r="O739" s="348">
        <v>5.3841999999999999</v>
      </c>
      <c r="P739" s="348">
        <v>16.965199999999999</v>
      </c>
      <c r="Q739" s="348">
        <v>15.876799999999999</v>
      </c>
      <c r="R739" s="348">
        <v>14.353999999999999</v>
      </c>
      <c r="S739" s="348">
        <v>4.4165000000000001</v>
      </c>
      <c r="T739" s="348">
        <v>16.8629</v>
      </c>
      <c r="U739" s="348">
        <v>2.1385000000000001</v>
      </c>
      <c r="V739" s="348">
        <v>7.3609</v>
      </c>
      <c r="W739" s="348">
        <v>1.7548999999999999</v>
      </c>
      <c r="X739" s="348">
        <v>18.235800000000001</v>
      </c>
      <c r="Y739" s="374"/>
      <c r="Z739" s="346">
        <v>1</v>
      </c>
      <c r="AA739" s="346">
        <v>2</v>
      </c>
      <c r="AB739" s="346">
        <v>2</v>
      </c>
      <c r="AC739" s="346">
        <v>2</v>
      </c>
      <c r="AD739" s="346">
        <v>2</v>
      </c>
      <c r="AE739" s="346">
        <v>2</v>
      </c>
      <c r="AF739" s="346">
        <v>1</v>
      </c>
      <c r="AG739" s="346">
        <v>1</v>
      </c>
      <c r="AH739" s="346">
        <v>1</v>
      </c>
      <c r="AI739" s="346">
        <v>1</v>
      </c>
      <c r="AJ739" s="346">
        <v>2</v>
      </c>
      <c r="AK739" s="346">
        <v>2</v>
      </c>
      <c r="AL739" s="346">
        <v>2</v>
      </c>
      <c r="AM739" s="346">
        <v>2</v>
      </c>
      <c r="AN739" s="346">
        <v>2</v>
      </c>
      <c r="AO739" s="373"/>
      <c r="AP739" s="348">
        <v>16.36</v>
      </c>
      <c r="AQ739" s="348">
        <v>18.12</v>
      </c>
      <c r="AR739" s="348">
        <v>15.2</v>
      </c>
      <c r="AS739" s="348">
        <v>10.46</v>
      </c>
      <c r="AT739" s="348">
        <v>9.7799999999999994</v>
      </c>
      <c r="AU739" s="351"/>
      <c r="AV739" s="346">
        <v>1</v>
      </c>
      <c r="AW739" s="346">
        <v>1</v>
      </c>
      <c r="AX739" s="346">
        <v>1</v>
      </c>
      <c r="AY739" s="346">
        <v>1</v>
      </c>
      <c r="AZ739" s="346">
        <v>2</v>
      </c>
      <c r="BA739" s="362"/>
      <c r="BB739" s="348">
        <v>11.502180565320799</v>
      </c>
      <c r="BC739" s="375">
        <v>0.918493181080697</v>
      </c>
      <c r="BD739" s="375">
        <v>7.9846145318129405E-2</v>
      </c>
      <c r="BE739" s="375">
        <v>0.58158352934608004</v>
      </c>
      <c r="BF739" s="374"/>
      <c r="BG739" s="348">
        <v>58.107300000000002</v>
      </c>
      <c r="BH739" s="348">
        <v>7.6506100000000004</v>
      </c>
      <c r="BI739" s="348">
        <v>27.003599999999999</v>
      </c>
      <c r="BJ739" s="348">
        <v>7.2384899999999996</v>
      </c>
      <c r="BK739" s="373"/>
      <c r="BL739" s="372" t="s">
        <v>3819</v>
      </c>
      <c r="BM739" s="372" t="s">
        <v>3820</v>
      </c>
      <c r="BN739" s="372" t="s">
        <v>3821</v>
      </c>
      <c r="BO739" s="372" t="s">
        <v>3822</v>
      </c>
      <c r="BP739" s="372" t="s">
        <v>3823</v>
      </c>
      <c r="BQ739" s="373"/>
      <c r="BR739" s="354" t="s">
        <v>2384</v>
      </c>
    </row>
    <row r="740" spans="1:70" s="428" customFormat="1" x14ac:dyDescent="0.25">
      <c r="A740" s="345" t="s">
        <v>4147</v>
      </c>
      <c r="B740" s="373"/>
      <c r="C740" s="719">
        <v>45560</v>
      </c>
      <c r="D740" s="373"/>
      <c r="E740" s="346">
        <v>1300.6300000000001</v>
      </c>
      <c r="F740" s="373"/>
      <c r="G740" s="347">
        <v>12.083500000000001</v>
      </c>
      <c r="H740" s="374"/>
      <c r="I740" s="348">
        <v>-2.3199999999999998E-2</v>
      </c>
      <c r="J740" s="348">
        <v>0.87829999999999997</v>
      </c>
      <c r="K740" s="348">
        <v>7.8037000000000001</v>
      </c>
      <c r="L740" s="348">
        <v>15.657</v>
      </c>
      <c r="M740" s="348">
        <v>20.755299999999998</v>
      </c>
      <c r="N740" s="350">
        <v>23.3627</v>
      </c>
      <c r="O740" s="348" t="s">
        <v>430</v>
      </c>
      <c r="P740" s="348" t="s">
        <v>430</v>
      </c>
      <c r="Q740" s="348" t="s">
        <v>430</v>
      </c>
      <c r="R740" s="348" t="s">
        <v>430</v>
      </c>
      <c r="S740" s="348">
        <v>9.9480000000000004</v>
      </c>
      <c r="T740" s="348">
        <v>33.2866</v>
      </c>
      <c r="U740" s="348">
        <v>17.664000000000001</v>
      </c>
      <c r="V740" s="348">
        <v>24.668600000000001</v>
      </c>
      <c r="W740" s="348">
        <v>5.6323999999999996</v>
      </c>
      <c r="X740" s="348">
        <v>10.4659</v>
      </c>
      <c r="Y740" s="374"/>
      <c r="Z740" s="346">
        <v>2</v>
      </c>
      <c r="AA740" s="346">
        <v>1</v>
      </c>
      <c r="AB740" s="346">
        <v>1</v>
      </c>
      <c r="AC740" s="346">
        <v>1</v>
      </c>
      <c r="AD740" s="346">
        <v>1</v>
      </c>
      <c r="AE740" s="346">
        <v>1</v>
      </c>
      <c r="AF740" s="346" t="s">
        <v>430</v>
      </c>
      <c r="AG740" s="346" t="s">
        <v>430</v>
      </c>
      <c r="AH740" s="346" t="s">
        <v>430</v>
      </c>
      <c r="AI740" s="346" t="s">
        <v>430</v>
      </c>
      <c r="AJ740" s="346">
        <v>1</v>
      </c>
      <c r="AK740" s="346">
        <v>1</v>
      </c>
      <c r="AL740" s="346">
        <v>1</v>
      </c>
      <c r="AM740" s="346">
        <v>1</v>
      </c>
      <c r="AN740" s="346">
        <v>1</v>
      </c>
      <c r="AO740" s="373"/>
      <c r="AP740" s="348" t="s">
        <v>430</v>
      </c>
      <c r="AQ740" s="348" t="s">
        <v>430</v>
      </c>
      <c r="AR740" s="348" t="s">
        <v>430</v>
      </c>
      <c r="AS740" s="348" t="s">
        <v>430</v>
      </c>
      <c r="AT740" s="348">
        <v>39.4</v>
      </c>
      <c r="AU740" s="351"/>
      <c r="AV740" s="346" t="s">
        <v>430</v>
      </c>
      <c r="AW740" s="346" t="s">
        <v>430</v>
      </c>
      <c r="AX740" s="346" t="s">
        <v>430</v>
      </c>
      <c r="AY740" s="346" t="s">
        <v>430</v>
      </c>
      <c r="AZ740" s="346">
        <v>1</v>
      </c>
      <c r="BA740" s="362"/>
      <c r="BB740" s="348">
        <v>15.192571107872499</v>
      </c>
      <c r="BC740" s="375">
        <v>1.00774372869326</v>
      </c>
      <c r="BD740" s="375">
        <v>3.3493084995858902E-2</v>
      </c>
      <c r="BE740" s="375">
        <v>0.79734957227314696</v>
      </c>
      <c r="BF740" s="374"/>
      <c r="BG740" s="348">
        <v>41.700499999999998</v>
      </c>
      <c r="BH740" s="348">
        <v>11.7895</v>
      </c>
      <c r="BI740" s="348">
        <v>44.2288</v>
      </c>
      <c r="BJ740" s="348">
        <v>2.2812000000000001</v>
      </c>
      <c r="BK740" s="373"/>
      <c r="BL740" s="372" t="s">
        <v>3825</v>
      </c>
      <c r="BM740" s="372" t="s">
        <v>3826</v>
      </c>
      <c r="BN740" s="372" t="s">
        <v>3827</v>
      </c>
      <c r="BO740" s="372" t="s">
        <v>777</v>
      </c>
      <c r="BP740" s="372" t="s">
        <v>3828</v>
      </c>
      <c r="BQ740" s="373"/>
      <c r="BR740" s="354" t="s">
        <v>443</v>
      </c>
    </row>
    <row r="741" spans="1:70" s="428" customFormat="1" x14ac:dyDescent="0.25">
      <c r="A741" s="884" t="s">
        <v>93</v>
      </c>
      <c r="B741" s="402"/>
      <c r="C741" s="724"/>
      <c r="D741" s="402"/>
      <c r="E741" s="403"/>
      <c r="F741" s="402"/>
      <c r="G741" s="404"/>
      <c r="H741" s="406"/>
      <c r="I741" s="405">
        <v>0.16309999999999999</v>
      </c>
      <c r="J741" s="405">
        <v>0.46820000000000001</v>
      </c>
      <c r="K741" s="405">
        <v>5.3592000000000004</v>
      </c>
      <c r="L741" s="405">
        <v>11.527200000000001</v>
      </c>
      <c r="M741" s="405">
        <v>12.502700000000001</v>
      </c>
      <c r="N741" s="407">
        <v>14.4476</v>
      </c>
      <c r="O741" s="405">
        <v>5.3841999999999999</v>
      </c>
      <c r="P741" s="405">
        <v>16.965199999999999</v>
      </c>
      <c r="Q741" s="405">
        <v>15.876799999999999</v>
      </c>
      <c r="R741" s="405">
        <v>14.353999999999999</v>
      </c>
      <c r="S741" s="405">
        <v>7.1821999999999999</v>
      </c>
      <c r="T741" s="405">
        <v>25.0748</v>
      </c>
      <c r="U741" s="405">
        <v>9.9013000000000009</v>
      </c>
      <c r="V741" s="405">
        <v>16.014700000000001</v>
      </c>
      <c r="W741" s="405">
        <v>3.6936</v>
      </c>
      <c r="X741" s="405">
        <v>14.350899999999999</v>
      </c>
      <c r="Y741" s="406"/>
      <c r="Z741" s="403">
        <v>2</v>
      </c>
      <c r="AA741" s="403">
        <v>2</v>
      </c>
      <c r="AB741" s="403">
        <v>2</v>
      </c>
      <c r="AC741" s="403">
        <v>2</v>
      </c>
      <c r="AD741" s="403">
        <v>2</v>
      </c>
      <c r="AE741" s="403">
        <v>2</v>
      </c>
      <c r="AF741" s="403">
        <v>1</v>
      </c>
      <c r="AG741" s="403">
        <v>1</v>
      </c>
      <c r="AH741" s="403">
        <v>1</v>
      </c>
      <c r="AI741" s="403">
        <v>1</v>
      </c>
      <c r="AJ741" s="403">
        <v>2</v>
      </c>
      <c r="AK741" s="403">
        <v>2</v>
      </c>
      <c r="AL741" s="403">
        <v>2</v>
      </c>
      <c r="AM741" s="403">
        <v>2</v>
      </c>
      <c r="AN741" s="403">
        <v>2</v>
      </c>
      <c r="AO741" s="402"/>
      <c r="AP741" s="405">
        <v>16.36</v>
      </c>
      <c r="AQ741" s="405">
        <v>18.12</v>
      </c>
      <c r="AR741" s="405">
        <v>15.2</v>
      </c>
      <c r="AS741" s="405">
        <v>10.46</v>
      </c>
      <c r="AT741" s="405">
        <v>24.59</v>
      </c>
      <c r="AU741" s="408"/>
      <c r="AV741" s="403">
        <v>1</v>
      </c>
      <c r="AW741" s="403">
        <v>1</v>
      </c>
      <c r="AX741" s="403">
        <v>1</v>
      </c>
      <c r="AY741" s="403">
        <v>1</v>
      </c>
      <c r="AZ741" s="403">
        <v>2</v>
      </c>
      <c r="BA741" s="409"/>
      <c r="BB741" s="405"/>
      <c r="BC741" s="410"/>
      <c r="BD741" s="410"/>
      <c r="BE741" s="410"/>
      <c r="BF741" s="406"/>
      <c r="BG741" s="405"/>
      <c r="BH741" s="405"/>
      <c r="BI741" s="405"/>
      <c r="BJ741" s="405"/>
      <c r="BK741" s="402"/>
      <c r="BL741" s="401"/>
      <c r="BM741" s="401"/>
      <c r="BN741" s="401"/>
      <c r="BO741" s="401"/>
      <c r="BP741" s="401"/>
      <c r="BQ741" s="402"/>
      <c r="BR741" s="411"/>
    </row>
    <row r="742" spans="1:70" s="428" customFormat="1" x14ac:dyDescent="0.25">
      <c r="A742" s="885" t="s">
        <v>94</v>
      </c>
      <c r="B742" s="373"/>
      <c r="C742" s="719"/>
      <c r="D742" s="373"/>
      <c r="E742" s="346"/>
      <c r="F742" s="373"/>
      <c r="G742" s="347"/>
      <c r="H742" s="374"/>
      <c r="I742" s="348">
        <v>0.3493</v>
      </c>
      <c r="J742" s="348">
        <v>0.87829999999999997</v>
      </c>
      <c r="K742" s="348">
        <v>7.8037000000000001</v>
      </c>
      <c r="L742" s="348">
        <v>15.657</v>
      </c>
      <c r="M742" s="348">
        <v>20.755299999999998</v>
      </c>
      <c r="N742" s="350">
        <v>23.3627</v>
      </c>
      <c r="O742" s="348">
        <v>5.3841999999999999</v>
      </c>
      <c r="P742" s="348">
        <v>16.965199999999999</v>
      </c>
      <c r="Q742" s="348">
        <v>15.876799999999999</v>
      </c>
      <c r="R742" s="348">
        <v>14.353999999999999</v>
      </c>
      <c r="S742" s="348">
        <v>9.9480000000000004</v>
      </c>
      <c r="T742" s="348">
        <v>33.2866</v>
      </c>
      <c r="U742" s="348">
        <v>17.664000000000001</v>
      </c>
      <c r="V742" s="348">
        <v>24.668600000000001</v>
      </c>
      <c r="W742" s="348">
        <v>5.6323999999999996</v>
      </c>
      <c r="X742" s="348">
        <v>18.235800000000001</v>
      </c>
      <c r="Y742" s="374"/>
      <c r="Z742" s="346"/>
      <c r="AA742" s="346"/>
      <c r="AB742" s="346"/>
      <c r="AC742" s="346"/>
      <c r="AD742" s="346"/>
      <c r="AE742" s="346"/>
      <c r="AF742" s="346"/>
      <c r="AG742" s="346"/>
      <c r="AH742" s="346"/>
      <c r="AI742" s="346"/>
      <c r="AJ742" s="346"/>
      <c r="AK742" s="346"/>
      <c r="AL742" s="346"/>
      <c r="AM742" s="346"/>
      <c r="AN742" s="346"/>
      <c r="AO742" s="373"/>
      <c r="AP742" s="348">
        <v>16.36</v>
      </c>
      <c r="AQ742" s="348">
        <v>18.12</v>
      </c>
      <c r="AR742" s="348">
        <v>15.2</v>
      </c>
      <c r="AS742" s="348">
        <v>10.46</v>
      </c>
      <c r="AT742" s="348">
        <v>39.4</v>
      </c>
      <c r="AU742" s="351"/>
      <c r="AV742" s="346"/>
      <c r="AW742" s="346"/>
      <c r="AX742" s="346"/>
      <c r="AY742" s="346"/>
      <c r="AZ742" s="346"/>
      <c r="BA742" s="362"/>
      <c r="BB742" s="348"/>
      <c r="BC742" s="375"/>
      <c r="BD742" s="375"/>
      <c r="BE742" s="375"/>
      <c r="BF742" s="374"/>
      <c r="BG742" s="348"/>
      <c r="BH742" s="348"/>
      <c r="BI742" s="348"/>
      <c r="BJ742" s="348"/>
      <c r="BK742" s="373"/>
      <c r="BL742" s="372"/>
      <c r="BM742" s="372"/>
      <c r="BN742" s="372"/>
      <c r="BO742" s="372"/>
      <c r="BP742" s="372"/>
      <c r="BQ742" s="373"/>
      <c r="BR742" s="354"/>
    </row>
    <row r="743" spans="1:70" s="428" customFormat="1" x14ac:dyDescent="0.25">
      <c r="A743" s="885" t="s">
        <v>95</v>
      </c>
      <c r="B743" s="373"/>
      <c r="C743" s="719"/>
      <c r="D743" s="373"/>
      <c r="E743" s="346"/>
      <c r="F743" s="373"/>
      <c r="G743" s="347"/>
      <c r="H743" s="374"/>
      <c r="I743" s="348">
        <v>-2.3199999999999998E-2</v>
      </c>
      <c r="J743" s="348">
        <v>5.8000000000000003E-2</v>
      </c>
      <c r="K743" s="348">
        <v>2.9146999999999998</v>
      </c>
      <c r="L743" s="348">
        <v>7.3973000000000004</v>
      </c>
      <c r="M743" s="348">
        <v>4.2500999999999998</v>
      </c>
      <c r="N743" s="350">
        <v>5.5324</v>
      </c>
      <c r="O743" s="348">
        <v>5.3841999999999999</v>
      </c>
      <c r="P743" s="348">
        <v>16.965199999999999</v>
      </c>
      <c r="Q743" s="348">
        <v>15.876799999999999</v>
      </c>
      <c r="R743" s="348">
        <v>14.353999999999999</v>
      </c>
      <c r="S743" s="348">
        <v>4.4165000000000001</v>
      </c>
      <c r="T743" s="348">
        <v>16.8629</v>
      </c>
      <c r="U743" s="348">
        <v>2.1385000000000001</v>
      </c>
      <c r="V743" s="348">
        <v>7.3609</v>
      </c>
      <c r="W743" s="348">
        <v>1.7548999999999999</v>
      </c>
      <c r="X743" s="348">
        <v>10.4659</v>
      </c>
      <c r="Y743" s="374"/>
      <c r="Z743" s="346"/>
      <c r="AA743" s="346"/>
      <c r="AB743" s="346"/>
      <c r="AC743" s="346"/>
      <c r="AD743" s="346"/>
      <c r="AE743" s="346"/>
      <c r="AF743" s="346"/>
      <c r="AG743" s="346"/>
      <c r="AH743" s="346"/>
      <c r="AI743" s="346"/>
      <c r="AJ743" s="346"/>
      <c r="AK743" s="346"/>
      <c r="AL743" s="346"/>
      <c r="AM743" s="346"/>
      <c r="AN743" s="346"/>
      <c r="AO743" s="373"/>
      <c r="AP743" s="348">
        <v>16.36</v>
      </c>
      <c r="AQ743" s="348">
        <v>18.12</v>
      </c>
      <c r="AR743" s="348">
        <v>15.2</v>
      </c>
      <c r="AS743" s="348">
        <v>10.46</v>
      </c>
      <c r="AT743" s="348">
        <v>9.7799999999999994</v>
      </c>
      <c r="AU743" s="351"/>
      <c r="AV743" s="346"/>
      <c r="AW743" s="346"/>
      <c r="AX743" s="346"/>
      <c r="AY743" s="346"/>
      <c r="AZ743" s="346"/>
      <c r="BA743" s="362"/>
      <c r="BB743" s="348"/>
      <c r="BC743" s="375"/>
      <c r="BD743" s="375"/>
      <c r="BE743" s="375"/>
      <c r="BF743" s="374"/>
      <c r="BG743" s="348"/>
      <c r="BH743" s="348"/>
      <c r="BI743" s="348"/>
      <c r="BJ743" s="348"/>
      <c r="BK743" s="373"/>
      <c r="BL743" s="372"/>
      <c r="BM743" s="372"/>
      <c r="BN743" s="372"/>
      <c r="BO743" s="372"/>
      <c r="BP743" s="372"/>
      <c r="BQ743" s="373"/>
      <c r="BR743" s="354"/>
    </row>
    <row r="744" spans="1:70" s="428" customFormat="1" x14ac:dyDescent="0.25">
      <c r="A744" s="886" t="s">
        <v>96</v>
      </c>
      <c r="B744" s="413"/>
      <c r="C744" s="725"/>
      <c r="D744" s="413"/>
      <c r="E744" s="414"/>
      <c r="F744" s="413"/>
      <c r="G744" s="415"/>
      <c r="H744" s="417"/>
      <c r="I744" s="416">
        <v>0.16305</v>
      </c>
      <c r="J744" s="416">
        <v>0.46815000000000001</v>
      </c>
      <c r="K744" s="416">
        <v>5.3592000000000004</v>
      </c>
      <c r="L744" s="416">
        <v>11.527200000000001</v>
      </c>
      <c r="M744" s="416">
        <v>12.502700000000001</v>
      </c>
      <c r="N744" s="418">
        <v>14.4476</v>
      </c>
      <c r="O744" s="416">
        <v>5.3841999999999999</v>
      </c>
      <c r="P744" s="416">
        <v>16.965199999999999</v>
      </c>
      <c r="Q744" s="416">
        <v>15.876799999999999</v>
      </c>
      <c r="R744" s="416">
        <v>14.353999999999999</v>
      </c>
      <c r="S744" s="416">
        <v>7.1821999999999999</v>
      </c>
      <c r="T744" s="416">
        <v>25.0748</v>
      </c>
      <c r="U744" s="416">
        <v>9.9013000000000009</v>
      </c>
      <c r="V744" s="416">
        <v>16.014700000000001</v>
      </c>
      <c r="W744" s="416">
        <v>3.6936</v>
      </c>
      <c r="X744" s="416">
        <v>14.350899999999999</v>
      </c>
      <c r="Y744" s="417"/>
      <c r="Z744" s="414"/>
      <c r="AA744" s="414"/>
      <c r="AB744" s="414"/>
      <c r="AC744" s="414"/>
      <c r="AD744" s="414"/>
      <c r="AE744" s="414"/>
      <c r="AF744" s="414"/>
      <c r="AG744" s="414"/>
      <c r="AH744" s="414"/>
      <c r="AI744" s="414"/>
      <c r="AJ744" s="414"/>
      <c r="AK744" s="414"/>
      <c r="AL744" s="414"/>
      <c r="AM744" s="414"/>
      <c r="AN744" s="414"/>
      <c r="AO744" s="413"/>
      <c r="AP744" s="416">
        <v>16.36</v>
      </c>
      <c r="AQ744" s="416">
        <v>18.12</v>
      </c>
      <c r="AR744" s="416">
        <v>15.2</v>
      </c>
      <c r="AS744" s="416">
        <v>10.46</v>
      </c>
      <c r="AT744" s="416">
        <v>24.59</v>
      </c>
      <c r="AU744" s="419"/>
      <c r="AV744" s="414"/>
      <c r="AW744" s="414"/>
      <c r="AX744" s="414"/>
      <c r="AY744" s="414"/>
      <c r="AZ744" s="414"/>
      <c r="BA744" s="420"/>
      <c r="BB744" s="416"/>
      <c r="BC744" s="421"/>
      <c r="BD744" s="421"/>
      <c r="BE744" s="421"/>
      <c r="BF744" s="417"/>
      <c r="BG744" s="416"/>
      <c r="BH744" s="416"/>
      <c r="BI744" s="416"/>
      <c r="BJ744" s="416"/>
      <c r="BK744" s="413"/>
      <c r="BL744" s="412"/>
      <c r="BM744" s="412"/>
      <c r="BN744" s="412"/>
      <c r="BO744" s="412"/>
      <c r="BP744" s="412"/>
      <c r="BQ744" s="413"/>
      <c r="BR744" s="422"/>
    </row>
    <row r="745" spans="1:70" s="428" customFormat="1" ht="14.5" customHeight="1" x14ac:dyDescent="0.35">
      <c r="A745" s="873" t="s">
        <v>4148</v>
      </c>
      <c r="B745" s="861"/>
      <c r="C745" s="862"/>
      <c r="D745" s="861"/>
      <c r="E745" s="863"/>
      <c r="F745" s="861"/>
      <c r="G745" s="864"/>
      <c r="H745" s="866"/>
      <c r="I745" s="865"/>
      <c r="J745" s="865"/>
      <c r="K745" s="865"/>
      <c r="L745" s="865"/>
      <c r="M745" s="865"/>
      <c r="N745" s="867"/>
      <c r="O745" s="865"/>
      <c r="P745" s="865"/>
      <c r="Q745" s="865"/>
      <c r="R745" s="865"/>
      <c r="S745" s="865"/>
      <c r="T745" s="865"/>
      <c r="U745" s="865"/>
      <c r="V745" s="865"/>
      <c r="W745" s="865"/>
      <c r="X745" s="865"/>
      <c r="Y745" s="866"/>
      <c r="Z745" s="863"/>
      <c r="AA745" s="863"/>
      <c r="AB745" s="863"/>
      <c r="AC745" s="863"/>
      <c r="AD745" s="863"/>
      <c r="AE745" s="863"/>
      <c r="AF745" s="863"/>
      <c r="AG745" s="863"/>
      <c r="AH745" s="863"/>
      <c r="AI745" s="863"/>
      <c r="AJ745" s="863"/>
      <c r="AK745" s="863"/>
      <c r="AL745" s="863"/>
      <c r="AM745" s="863"/>
      <c r="AN745" s="863"/>
      <c r="AO745" s="861"/>
      <c r="AP745" s="865"/>
      <c r="AQ745" s="865"/>
      <c r="AR745" s="865"/>
      <c r="AS745" s="865"/>
      <c r="AT745" s="865"/>
      <c r="AU745" s="868"/>
      <c r="AV745" s="863"/>
      <c r="AW745" s="863"/>
      <c r="AX745" s="863"/>
      <c r="AY745" s="863"/>
      <c r="AZ745" s="863"/>
      <c r="BA745" s="869"/>
      <c r="BB745" s="865"/>
      <c r="BC745" s="870"/>
      <c r="BD745" s="870"/>
      <c r="BE745" s="870"/>
      <c r="BF745" s="866"/>
      <c r="BG745" s="865"/>
      <c r="BH745" s="865"/>
      <c r="BI745" s="865"/>
      <c r="BJ745" s="865"/>
      <c r="BK745" s="861"/>
      <c r="BL745" s="871"/>
      <c r="BM745" s="871"/>
      <c r="BN745" s="871"/>
      <c r="BO745" s="871"/>
      <c r="BP745" s="871"/>
      <c r="BQ745" s="861"/>
      <c r="BR745" s="872"/>
    </row>
    <row r="746" spans="1:70" s="428" customFormat="1" x14ac:dyDescent="0.25">
      <c r="A746" s="345" t="s">
        <v>4149</v>
      </c>
      <c r="B746" s="373"/>
      <c r="C746" s="719">
        <v>45632</v>
      </c>
      <c r="D746" s="373"/>
      <c r="E746" s="346">
        <v>2698.28</v>
      </c>
      <c r="F746" s="373"/>
      <c r="G746" s="347">
        <v>10.79</v>
      </c>
      <c r="H746" s="374"/>
      <c r="I746" s="348">
        <v>0.747</v>
      </c>
      <c r="J746" s="348">
        <v>-0.73599999999999999</v>
      </c>
      <c r="K746" s="348">
        <v>0.27879999999999999</v>
      </c>
      <c r="L746" s="348">
        <v>2.1779999999999999</v>
      </c>
      <c r="M746" s="348">
        <v>-2.7928000000000002</v>
      </c>
      <c r="N746" s="350">
        <v>0.84109999999999996</v>
      </c>
      <c r="O746" s="348" t="s">
        <v>430</v>
      </c>
      <c r="P746" s="348" t="s">
        <v>430</v>
      </c>
      <c r="Q746" s="348" t="s">
        <v>430</v>
      </c>
      <c r="R746" s="348" t="s">
        <v>430</v>
      </c>
      <c r="S746" s="348">
        <v>2.0813999999999999</v>
      </c>
      <c r="T746" s="348">
        <v>10.5533</v>
      </c>
      <c r="U746" s="348">
        <v>-3.9180999999999999</v>
      </c>
      <c r="V746" s="348">
        <v>2.3719000000000001</v>
      </c>
      <c r="W746" s="348">
        <v>-0.46129999999999999</v>
      </c>
      <c r="X746" s="348">
        <v>4.5629</v>
      </c>
      <c r="Y746" s="374"/>
      <c r="Z746" s="346">
        <v>1</v>
      </c>
      <c r="AA746" s="346">
        <v>1</v>
      </c>
      <c r="AB746" s="346">
        <v>1</v>
      </c>
      <c r="AC746" s="346">
        <v>1</v>
      </c>
      <c r="AD746" s="346">
        <v>2</v>
      </c>
      <c r="AE746" s="346">
        <v>1</v>
      </c>
      <c r="AF746" s="346" t="s">
        <v>430</v>
      </c>
      <c r="AG746" s="346" t="s">
        <v>430</v>
      </c>
      <c r="AH746" s="346" t="s">
        <v>430</v>
      </c>
      <c r="AI746" s="346" t="s">
        <v>430</v>
      </c>
      <c r="AJ746" s="346">
        <v>1</v>
      </c>
      <c r="AK746" s="346">
        <v>1</v>
      </c>
      <c r="AL746" s="346">
        <v>2</v>
      </c>
      <c r="AM746" s="346">
        <v>1</v>
      </c>
      <c r="AN746" s="346">
        <v>1</v>
      </c>
      <c r="AO746" s="373"/>
      <c r="AP746" s="348" t="s">
        <v>430</v>
      </c>
      <c r="AQ746" s="348" t="s">
        <v>430</v>
      </c>
      <c r="AR746" s="348" t="s">
        <v>430</v>
      </c>
      <c r="AS746" s="348" t="s">
        <v>430</v>
      </c>
      <c r="AT746" s="348">
        <v>-0.33</v>
      </c>
      <c r="AU746" s="351"/>
      <c r="AV746" s="346" t="s">
        <v>430</v>
      </c>
      <c r="AW746" s="346" t="s">
        <v>430</v>
      </c>
      <c r="AX746" s="346" t="s">
        <v>430</v>
      </c>
      <c r="AY746" s="346" t="s">
        <v>430</v>
      </c>
      <c r="AZ746" s="346">
        <v>1</v>
      </c>
      <c r="BA746" s="362"/>
      <c r="BB746" s="348">
        <v>10.270503663406</v>
      </c>
      <c r="BC746" s="375">
        <v>0.93451222083641505</v>
      </c>
      <c r="BD746" s="375">
        <v>6.7989400780046399E-3</v>
      </c>
      <c r="BE746" s="375">
        <v>0.21549995610572101</v>
      </c>
      <c r="BF746" s="374"/>
      <c r="BG746" s="348">
        <v>91.071600000000004</v>
      </c>
      <c r="BH746" s="348">
        <v>1.0927500000000001</v>
      </c>
      <c r="BI746" s="348" t="s">
        <v>430</v>
      </c>
      <c r="BJ746" s="348">
        <v>7.8356500000000002</v>
      </c>
      <c r="BK746" s="373"/>
      <c r="BL746" s="372" t="s">
        <v>3831</v>
      </c>
      <c r="BM746" s="372" t="s">
        <v>3832</v>
      </c>
      <c r="BN746" s="372" t="s">
        <v>3833</v>
      </c>
      <c r="BO746" s="372" t="s">
        <v>3834</v>
      </c>
      <c r="BP746" s="372" t="s">
        <v>3835</v>
      </c>
      <c r="BQ746" s="373"/>
      <c r="BR746" s="354" t="s">
        <v>463</v>
      </c>
    </row>
    <row r="747" spans="1:70" s="428" customFormat="1" x14ac:dyDescent="0.25">
      <c r="A747" s="345" t="s">
        <v>4150</v>
      </c>
      <c r="B747" s="373"/>
      <c r="C747" s="719">
        <v>43543</v>
      </c>
      <c r="D747" s="373"/>
      <c r="E747" s="346">
        <v>208.34399999999999</v>
      </c>
      <c r="F747" s="373"/>
      <c r="G747" s="347">
        <v>24.541599999999999</v>
      </c>
      <c r="H747" s="374"/>
      <c r="I747" s="348">
        <v>0.37259999999999999</v>
      </c>
      <c r="J747" s="348">
        <v>-1.4595</v>
      </c>
      <c r="K747" s="348">
        <v>-0.75180000000000002</v>
      </c>
      <c r="L747" s="348">
        <v>0.61370000000000002</v>
      </c>
      <c r="M747" s="348">
        <v>-1.0127999999999999</v>
      </c>
      <c r="N747" s="350">
        <v>-0.8448</v>
      </c>
      <c r="O747" s="348">
        <v>-2.2612000000000001</v>
      </c>
      <c r="P747" s="348">
        <v>8.9471000000000007</v>
      </c>
      <c r="Q747" s="348">
        <v>9.9905000000000008</v>
      </c>
      <c r="R747" s="348" t="s">
        <v>430</v>
      </c>
      <c r="S747" s="348">
        <v>1.1241000000000001</v>
      </c>
      <c r="T747" s="348">
        <v>10.230499999999999</v>
      </c>
      <c r="U747" s="348">
        <v>-3.2557</v>
      </c>
      <c r="V747" s="348">
        <v>1.4883</v>
      </c>
      <c r="W747" s="348">
        <v>-1.845</v>
      </c>
      <c r="X747" s="348">
        <v>12.8484</v>
      </c>
      <c r="Y747" s="374"/>
      <c r="Z747" s="346">
        <v>2</v>
      </c>
      <c r="AA747" s="346">
        <v>2</v>
      </c>
      <c r="AB747" s="346">
        <v>2</v>
      </c>
      <c r="AC747" s="346">
        <v>2</v>
      </c>
      <c r="AD747" s="346">
        <v>1</v>
      </c>
      <c r="AE747" s="346">
        <v>2</v>
      </c>
      <c r="AF747" s="346">
        <v>1</v>
      </c>
      <c r="AG747" s="346">
        <v>1</v>
      </c>
      <c r="AH747" s="346">
        <v>1</v>
      </c>
      <c r="AI747" s="346" t="s">
        <v>430</v>
      </c>
      <c r="AJ747" s="346">
        <v>2</v>
      </c>
      <c r="AK747" s="346">
        <v>2</v>
      </c>
      <c r="AL747" s="346">
        <v>1</v>
      </c>
      <c r="AM747" s="346">
        <v>2</v>
      </c>
      <c r="AN747" s="346">
        <v>2</v>
      </c>
      <c r="AO747" s="373"/>
      <c r="AP747" s="348" t="s">
        <v>430</v>
      </c>
      <c r="AQ747" s="348">
        <v>11.79</v>
      </c>
      <c r="AR747" s="348">
        <v>8.31</v>
      </c>
      <c r="AS747" s="348">
        <v>3.03</v>
      </c>
      <c r="AT747" s="348">
        <v>-0.4</v>
      </c>
      <c r="AU747" s="351"/>
      <c r="AV747" s="346" t="s">
        <v>430</v>
      </c>
      <c r="AW747" s="346">
        <v>1</v>
      </c>
      <c r="AX747" s="346">
        <v>1</v>
      </c>
      <c r="AY747" s="346">
        <v>1</v>
      </c>
      <c r="AZ747" s="346">
        <v>2</v>
      </c>
      <c r="BA747" s="362"/>
      <c r="BB747" s="348">
        <v>11.136403226298301</v>
      </c>
      <c r="BC747" s="375">
        <v>0.87337743494549602</v>
      </c>
      <c r="BD747" s="375">
        <v>2.5895658398835501E-2</v>
      </c>
      <c r="BE747" s="375">
        <v>0.14909730516272901</v>
      </c>
      <c r="BF747" s="374"/>
      <c r="BG747" s="348">
        <v>94.729699999999994</v>
      </c>
      <c r="BH747" s="348">
        <v>3.9789099999999999</v>
      </c>
      <c r="BI747" s="348" t="s">
        <v>430</v>
      </c>
      <c r="BJ747" s="348">
        <v>1.29139</v>
      </c>
      <c r="BK747" s="373"/>
      <c r="BL747" s="372" t="s">
        <v>3837</v>
      </c>
      <c r="BM747" s="372" t="s">
        <v>3838</v>
      </c>
      <c r="BN747" s="372" t="s">
        <v>3839</v>
      </c>
      <c r="BO747" s="372" t="s">
        <v>3840</v>
      </c>
      <c r="BP747" s="372" t="s">
        <v>3841</v>
      </c>
      <c r="BQ747" s="373"/>
      <c r="BR747" s="354" t="s">
        <v>3842</v>
      </c>
    </row>
    <row r="748" spans="1:70" s="428" customFormat="1" x14ac:dyDescent="0.25">
      <c r="A748" s="884" t="s">
        <v>93</v>
      </c>
      <c r="B748" s="402"/>
      <c r="C748" s="724"/>
      <c r="D748" s="402"/>
      <c r="E748" s="403"/>
      <c r="F748" s="402"/>
      <c r="G748" s="404"/>
      <c r="H748" s="406"/>
      <c r="I748" s="405">
        <v>0.55979999999999996</v>
      </c>
      <c r="J748" s="405">
        <v>-1.0978000000000001</v>
      </c>
      <c r="K748" s="405">
        <v>-0.23649999999999999</v>
      </c>
      <c r="L748" s="405">
        <v>1.3958999999999999</v>
      </c>
      <c r="M748" s="405">
        <v>-1.9028</v>
      </c>
      <c r="N748" s="407">
        <v>-1.9E-3</v>
      </c>
      <c r="O748" s="405">
        <v>-2.2612000000000001</v>
      </c>
      <c r="P748" s="405">
        <v>8.9471000000000007</v>
      </c>
      <c r="Q748" s="405">
        <v>9.9905000000000008</v>
      </c>
      <c r="R748" s="405" t="s">
        <v>430</v>
      </c>
      <c r="S748" s="405">
        <v>1.6027</v>
      </c>
      <c r="T748" s="405">
        <v>10.3919</v>
      </c>
      <c r="U748" s="405">
        <v>-3.5869</v>
      </c>
      <c r="V748" s="405">
        <v>1.9300999999999999</v>
      </c>
      <c r="W748" s="405">
        <v>-1.1531</v>
      </c>
      <c r="X748" s="405">
        <v>8.7057000000000002</v>
      </c>
      <c r="Y748" s="406"/>
      <c r="Z748" s="403">
        <v>2</v>
      </c>
      <c r="AA748" s="403">
        <v>2</v>
      </c>
      <c r="AB748" s="403">
        <v>2</v>
      </c>
      <c r="AC748" s="403">
        <v>2</v>
      </c>
      <c r="AD748" s="403">
        <v>2</v>
      </c>
      <c r="AE748" s="403">
        <v>2</v>
      </c>
      <c r="AF748" s="403">
        <v>1</v>
      </c>
      <c r="AG748" s="403">
        <v>1</v>
      </c>
      <c r="AH748" s="403">
        <v>1</v>
      </c>
      <c r="AI748" s="403">
        <v>0</v>
      </c>
      <c r="AJ748" s="403">
        <v>2</v>
      </c>
      <c r="AK748" s="403">
        <v>2</v>
      </c>
      <c r="AL748" s="403">
        <v>2</v>
      </c>
      <c r="AM748" s="403">
        <v>2</v>
      </c>
      <c r="AN748" s="403">
        <v>2</v>
      </c>
      <c r="AO748" s="402"/>
      <c r="AP748" s="405" t="s">
        <v>430</v>
      </c>
      <c r="AQ748" s="405">
        <v>11.79</v>
      </c>
      <c r="AR748" s="405">
        <v>8.31</v>
      </c>
      <c r="AS748" s="405">
        <v>3.03</v>
      </c>
      <c r="AT748" s="405">
        <v>-0.36499999999999999</v>
      </c>
      <c r="AU748" s="408"/>
      <c r="AV748" s="403">
        <v>0</v>
      </c>
      <c r="AW748" s="403">
        <v>1</v>
      </c>
      <c r="AX748" s="403">
        <v>1</v>
      </c>
      <c r="AY748" s="403">
        <v>1</v>
      </c>
      <c r="AZ748" s="403">
        <v>2</v>
      </c>
      <c r="BA748" s="409"/>
      <c r="BB748" s="405"/>
      <c r="BC748" s="410"/>
      <c r="BD748" s="410"/>
      <c r="BE748" s="410"/>
      <c r="BF748" s="406"/>
      <c r="BG748" s="405"/>
      <c r="BH748" s="405"/>
      <c r="BI748" s="405"/>
      <c r="BJ748" s="405"/>
      <c r="BK748" s="402"/>
      <c r="BL748" s="401"/>
      <c r="BM748" s="401"/>
      <c r="BN748" s="401"/>
      <c r="BO748" s="401"/>
      <c r="BP748" s="401"/>
      <c r="BQ748" s="402"/>
      <c r="BR748" s="411"/>
    </row>
    <row r="749" spans="1:70" s="428" customFormat="1" x14ac:dyDescent="0.25">
      <c r="A749" s="885" t="s">
        <v>94</v>
      </c>
      <c r="B749" s="373"/>
      <c r="C749" s="719"/>
      <c r="D749" s="373"/>
      <c r="E749" s="346"/>
      <c r="F749" s="373"/>
      <c r="G749" s="347"/>
      <c r="H749" s="374"/>
      <c r="I749" s="348">
        <v>0.747</v>
      </c>
      <c r="J749" s="348">
        <v>-0.73599999999999999</v>
      </c>
      <c r="K749" s="348">
        <v>0.27879999999999999</v>
      </c>
      <c r="L749" s="348">
        <v>2.1779999999999999</v>
      </c>
      <c r="M749" s="348">
        <v>-1.0127999999999999</v>
      </c>
      <c r="N749" s="350">
        <v>0.84109999999999996</v>
      </c>
      <c r="O749" s="348">
        <v>-2.2612000000000001</v>
      </c>
      <c r="P749" s="348">
        <v>8.9471000000000007</v>
      </c>
      <c r="Q749" s="348">
        <v>9.9905000000000008</v>
      </c>
      <c r="R749" s="348" t="s">
        <v>430</v>
      </c>
      <c r="S749" s="348">
        <v>2.0813999999999999</v>
      </c>
      <c r="T749" s="348">
        <v>10.5533</v>
      </c>
      <c r="U749" s="348">
        <v>-3.2557</v>
      </c>
      <c r="V749" s="348">
        <v>2.3719000000000001</v>
      </c>
      <c r="W749" s="348">
        <v>-0.46129999999999999</v>
      </c>
      <c r="X749" s="348">
        <v>12.8484</v>
      </c>
      <c r="Y749" s="374"/>
      <c r="Z749" s="346"/>
      <c r="AA749" s="346"/>
      <c r="AB749" s="346"/>
      <c r="AC749" s="346"/>
      <c r="AD749" s="346"/>
      <c r="AE749" s="346"/>
      <c r="AF749" s="346"/>
      <c r="AG749" s="346"/>
      <c r="AH749" s="346"/>
      <c r="AI749" s="346"/>
      <c r="AJ749" s="346"/>
      <c r="AK749" s="346"/>
      <c r="AL749" s="346"/>
      <c r="AM749" s="346"/>
      <c r="AN749" s="346"/>
      <c r="AO749" s="373"/>
      <c r="AP749" s="348" t="s">
        <v>430</v>
      </c>
      <c r="AQ749" s="348">
        <v>11.79</v>
      </c>
      <c r="AR749" s="348">
        <v>8.31</v>
      </c>
      <c r="AS749" s="348">
        <v>3.03</v>
      </c>
      <c r="AT749" s="348">
        <v>-0.33</v>
      </c>
      <c r="AU749" s="351"/>
      <c r="AV749" s="346"/>
      <c r="AW749" s="346"/>
      <c r="AX749" s="346"/>
      <c r="AY749" s="346"/>
      <c r="AZ749" s="346"/>
      <c r="BA749" s="362"/>
      <c r="BB749" s="348"/>
      <c r="BC749" s="375"/>
      <c r="BD749" s="375"/>
      <c r="BE749" s="375"/>
      <c r="BF749" s="374"/>
      <c r="BG749" s="348"/>
      <c r="BH749" s="348"/>
      <c r="BI749" s="348"/>
      <c r="BJ749" s="348"/>
      <c r="BK749" s="373"/>
      <c r="BL749" s="372"/>
      <c r="BM749" s="372"/>
      <c r="BN749" s="372"/>
      <c r="BO749" s="372"/>
      <c r="BP749" s="372"/>
      <c r="BQ749" s="373"/>
      <c r="BR749" s="354"/>
    </row>
    <row r="750" spans="1:70" s="428" customFormat="1" x14ac:dyDescent="0.25">
      <c r="A750" s="885" t="s">
        <v>95</v>
      </c>
      <c r="B750" s="373"/>
      <c r="C750" s="719"/>
      <c r="D750" s="373"/>
      <c r="E750" s="346"/>
      <c r="F750" s="373"/>
      <c r="G750" s="347"/>
      <c r="H750" s="374"/>
      <c r="I750" s="348">
        <v>0.37259999999999999</v>
      </c>
      <c r="J750" s="348">
        <v>-1.4595</v>
      </c>
      <c r="K750" s="348">
        <v>-0.75180000000000002</v>
      </c>
      <c r="L750" s="348">
        <v>0.61370000000000002</v>
      </c>
      <c r="M750" s="348">
        <v>-2.7928000000000002</v>
      </c>
      <c r="N750" s="350">
        <v>-0.8448</v>
      </c>
      <c r="O750" s="348">
        <v>-2.2612000000000001</v>
      </c>
      <c r="P750" s="348">
        <v>8.9471000000000007</v>
      </c>
      <c r="Q750" s="348">
        <v>9.9905000000000008</v>
      </c>
      <c r="R750" s="348" t="s">
        <v>430</v>
      </c>
      <c r="S750" s="348">
        <v>1.1241000000000001</v>
      </c>
      <c r="T750" s="348">
        <v>10.230499999999999</v>
      </c>
      <c r="U750" s="348">
        <v>-3.9180999999999999</v>
      </c>
      <c r="V750" s="348">
        <v>1.4883</v>
      </c>
      <c r="W750" s="348">
        <v>-1.845</v>
      </c>
      <c r="X750" s="348">
        <v>4.5629</v>
      </c>
      <c r="Y750" s="374"/>
      <c r="Z750" s="346"/>
      <c r="AA750" s="346"/>
      <c r="AB750" s="346"/>
      <c r="AC750" s="346"/>
      <c r="AD750" s="346"/>
      <c r="AE750" s="346"/>
      <c r="AF750" s="346"/>
      <c r="AG750" s="346"/>
      <c r="AH750" s="346"/>
      <c r="AI750" s="346"/>
      <c r="AJ750" s="346"/>
      <c r="AK750" s="346"/>
      <c r="AL750" s="346"/>
      <c r="AM750" s="346"/>
      <c r="AN750" s="346"/>
      <c r="AO750" s="373"/>
      <c r="AP750" s="348" t="s">
        <v>430</v>
      </c>
      <c r="AQ750" s="348">
        <v>11.79</v>
      </c>
      <c r="AR750" s="348">
        <v>8.31</v>
      </c>
      <c r="AS750" s="348">
        <v>3.03</v>
      </c>
      <c r="AT750" s="348">
        <v>-0.4</v>
      </c>
      <c r="AU750" s="351"/>
      <c r="AV750" s="346"/>
      <c r="AW750" s="346"/>
      <c r="AX750" s="346"/>
      <c r="AY750" s="346"/>
      <c r="AZ750" s="346"/>
      <c r="BA750" s="362"/>
      <c r="BB750" s="348"/>
      <c r="BC750" s="375"/>
      <c r="BD750" s="375"/>
      <c r="BE750" s="375"/>
      <c r="BF750" s="374"/>
      <c r="BG750" s="348"/>
      <c r="BH750" s="348"/>
      <c r="BI750" s="348"/>
      <c r="BJ750" s="348"/>
      <c r="BK750" s="373"/>
      <c r="BL750" s="372"/>
      <c r="BM750" s="372"/>
      <c r="BN750" s="372"/>
      <c r="BO750" s="372"/>
      <c r="BP750" s="372"/>
      <c r="BQ750" s="373"/>
      <c r="BR750" s="354"/>
    </row>
    <row r="751" spans="1:70" s="428" customFormat="1" x14ac:dyDescent="0.25">
      <c r="A751" s="886" t="s">
        <v>96</v>
      </c>
      <c r="B751" s="413"/>
      <c r="C751" s="725"/>
      <c r="D751" s="413"/>
      <c r="E751" s="414"/>
      <c r="F751" s="413"/>
      <c r="G751" s="415"/>
      <c r="H751" s="417"/>
      <c r="I751" s="416">
        <v>0.55979999999999996</v>
      </c>
      <c r="J751" s="416">
        <v>-1.09775</v>
      </c>
      <c r="K751" s="416">
        <v>-0.23649999999999999</v>
      </c>
      <c r="L751" s="416">
        <v>1.39585</v>
      </c>
      <c r="M751" s="416">
        <v>-1.9028</v>
      </c>
      <c r="N751" s="418">
        <v>-1.8500000000000001E-3</v>
      </c>
      <c r="O751" s="416">
        <v>-2.2612000000000001</v>
      </c>
      <c r="P751" s="416">
        <v>8.9471000000000007</v>
      </c>
      <c r="Q751" s="416">
        <v>9.9905000000000008</v>
      </c>
      <c r="R751" s="416" t="s">
        <v>430</v>
      </c>
      <c r="S751" s="416">
        <v>1.6027</v>
      </c>
      <c r="T751" s="416">
        <v>10.3919</v>
      </c>
      <c r="U751" s="416">
        <v>-3.5869</v>
      </c>
      <c r="V751" s="416">
        <v>1.9300999999999999</v>
      </c>
      <c r="W751" s="416">
        <v>-1.1531</v>
      </c>
      <c r="X751" s="416">
        <v>8.7056500000000003</v>
      </c>
      <c r="Y751" s="417"/>
      <c r="Z751" s="414"/>
      <c r="AA751" s="414"/>
      <c r="AB751" s="414"/>
      <c r="AC751" s="414"/>
      <c r="AD751" s="414"/>
      <c r="AE751" s="414"/>
      <c r="AF751" s="414"/>
      <c r="AG751" s="414"/>
      <c r="AH751" s="414"/>
      <c r="AI751" s="414"/>
      <c r="AJ751" s="414"/>
      <c r="AK751" s="414"/>
      <c r="AL751" s="414"/>
      <c r="AM751" s="414"/>
      <c r="AN751" s="414"/>
      <c r="AO751" s="413"/>
      <c r="AP751" s="416" t="s">
        <v>430</v>
      </c>
      <c r="AQ751" s="416">
        <v>11.79</v>
      </c>
      <c r="AR751" s="416">
        <v>8.31</v>
      </c>
      <c r="AS751" s="416">
        <v>3.03</v>
      </c>
      <c r="AT751" s="416">
        <v>-0.36</v>
      </c>
      <c r="AU751" s="419"/>
      <c r="AV751" s="414"/>
      <c r="AW751" s="414"/>
      <c r="AX751" s="414"/>
      <c r="AY751" s="414"/>
      <c r="AZ751" s="414"/>
      <c r="BA751" s="420"/>
      <c r="BB751" s="416"/>
      <c r="BC751" s="421"/>
      <c r="BD751" s="421"/>
      <c r="BE751" s="421"/>
      <c r="BF751" s="417"/>
      <c r="BG751" s="416"/>
      <c r="BH751" s="416"/>
      <c r="BI751" s="416"/>
      <c r="BJ751" s="416"/>
      <c r="BK751" s="413"/>
      <c r="BL751" s="412"/>
      <c r="BM751" s="412"/>
      <c r="BN751" s="412"/>
      <c r="BO751" s="412"/>
      <c r="BP751" s="412"/>
      <c r="BQ751" s="413"/>
      <c r="BR751" s="422"/>
    </row>
    <row r="752" spans="1:70" s="428" customFormat="1" ht="14.5" customHeight="1" x14ac:dyDescent="0.35">
      <c r="A752" s="873" t="s">
        <v>4151</v>
      </c>
      <c r="B752" s="861"/>
      <c r="C752" s="862"/>
      <c r="D752" s="861"/>
      <c r="E752" s="863"/>
      <c r="F752" s="861"/>
      <c r="G752" s="864"/>
      <c r="H752" s="866"/>
      <c r="I752" s="865"/>
      <c r="J752" s="865"/>
      <c r="K752" s="865"/>
      <c r="L752" s="865"/>
      <c r="M752" s="865"/>
      <c r="N752" s="867"/>
      <c r="O752" s="865"/>
      <c r="P752" s="865"/>
      <c r="Q752" s="865"/>
      <c r="R752" s="865"/>
      <c r="S752" s="865"/>
      <c r="T752" s="865"/>
      <c r="U752" s="865"/>
      <c r="V752" s="865"/>
      <c r="W752" s="865"/>
      <c r="X752" s="865"/>
      <c r="Y752" s="866"/>
      <c r="Z752" s="863"/>
      <c r="AA752" s="863"/>
      <c r="AB752" s="863"/>
      <c r="AC752" s="863"/>
      <c r="AD752" s="863"/>
      <c r="AE752" s="863"/>
      <c r="AF752" s="863"/>
      <c r="AG752" s="863"/>
      <c r="AH752" s="863"/>
      <c r="AI752" s="863"/>
      <c r="AJ752" s="863"/>
      <c r="AK752" s="863"/>
      <c r="AL752" s="863"/>
      <c r="AM752" s="863"/>
      <c r="AN752" s="863"/>
      <c r="AO752" s="861"/>
      <c r="AP752" s="865"/>
      <c r="AQ752" s="865"/>
      <c r="AR752" s="865"/>
      <c r="AS752" s="865"/>
      <c r="AT752" s="865"/>
      <c r="AU752" s="868"/>
      <c r="AV752" s="863"/>
      <c r="AW752" s="863"/>
      <c r="AX752" s="863"/>
      <c r="AY752" s="863"/>
      <c r="AZ752" s="863"/>
      <c r="BA752" s="869"/>
      <c r="BB752" s="865"/>
      <c r="BC752" s="870"/>
      <c r="BD752" s="870"/>
      <c r="BE752" s="870"/>
      <c r="BF752" s="866"/>
      <c r="BG752" s="865"/>
      <c r="BH752" s="865"/>
      <c r="BI752" s="865"/>
      <c r="BJ752" s="865"/>
      <c r="BK752" s="861"/>
      <c r="BL752" s="871"/>
      <c r="BM752" s="871"/>
      <c r="BN752" s="871"/>
      <c r="BO752" s="871"/>
      <c r="BP752" s="871"/>
      <c r="BQ752" s="861"/>
      <c r="BR752" s="872"/>
    </row>
    <row r="753" spans="1:70" s="428" customFormat="1" x14ac:dyDescent="0.25">
      <c r="A753" s="345" t="s">
        <v>4152</v>
      </c>
      <c r="B753" s="373"/>
      <c r="C753" s="719">
        <v>45685</v>
      </c>
      <c r="D753" s="373"/>
      <c r="E753" s="346">
        <v>2081.6</v>
      </c>
      <c r="F753" s="373"/>
      <c r="G753" s="347">
        <v>11.38</v>
      </c>
      <c r="H753" s="374"/>
      <c r="I753" s="348">
        <v>0.70799999999999996</v>
      </c>
      <c r="J753" s="348">
        <v>-0.69810000000000005</v>
      </c>
      <c r="K753" s="348">
        <v>1.2456</v>
      </c>
      <c r="L753" s="348">
        <v>4.0218999999999996</v>
      </c>
      <c r="M753" s="348">
        <v>-3.2313000000000001</v>
      </c>
      <c r="N753" s="350">
        <v>-1.2153</v>
      </c>
      <c r="O753" s="348" t="s">
        <v>430</v>
      </c>
      <c r="P753" s="348" t="s">
        <v>430</v>
      </c>
      <c r="Q753" s="348" t="s">
        <v>430</v>
      </c>
      <c r="R753" s="348" t="s">
        <v>430</v>
      </c>
      <c r="S753" s="348">
        <v>3.3605999999999998</v>
      </c>
      <c r="T753" s="348">
        <v>11.678100000000001</v>
      </c>
      <c r="U753" s="348">
        <v>-3.7225000000000001</v>
      </c>
      <c r="V753" s="348">
        <v>-0.52449999999999997</v>
      </c>
      <c r="W753" s="348">
        <v>-0.95740000000000003</v>
      </c>
      <c r="X753" s="348">
        <v>8.6460000000000008</v>
      </c>
      <c r="Y753" s="374"/>
      <c r="Z753" s="346">
        <v>1</v>
      </c>
      <c r="AA753" s="346">
        <v>1</v>
      </c>
      <c r="AB753" s="346">
        <v>2</v>
      </c>
      <c r="AC753" s="346">
        <v>1</v>
      </c>
      <c r="AD753" s="346">
        <v>1</v>
      </c>
      <c r="AE753" s="346">
        <v>1</v>
      </c>
      <c r="AF753" s="346" t="s">
        <v>430</v>
      </c>
      <c r="AG753" s="346" t="s">
        <v>430</v>
      </c>
      <c r="AH753" s="346" t="s">
        <v>430</v>
      </c>
      <c r="AI753" s="346" t="s">
        <v>430</v>
      </c>
      <c r="AJ753" s="346">
        <v>2</v>
      </c>
      <c r="AK753" s="346">
        <v>1</v>
      </c>
      <c r="AL753" s="346">
        <v>2</v>
      </c>
      <c r="AM753" s="346">
        <v>1</v>
      </c>
      <c r="AN753" s="346">
        <v>2</v>
      </c>
      <c r="AO753" s="373"/>
      <c r="AP753" s="348" t="s">
        <v>430</v>
      </c>
      <c r="AQ753" s="348" t="s">
        <v>430</v>
      </c>
      <c r="AR753" s="348" t="s">
        <v>430</v>
      </c>
      <c r="AS753" s="348" t="s">
        <v>430</v>
      </c>
      <c r="AT753" s="348">
        <v>-0.01</v>
      </c>
      <c r="AU753" s="351"/>
      <c r="AV753" s="346" t="s">
        <v>430</v>
      </c>
      <c r="AW753" s="346" t="s">
        <v>430</v>
      </c>
      <c r="AX753" s="346" t="s">
        <v>430</v>
      </c>
      <c r="AY753" s="346" t="s">
        <v>430</v>
      </c>
      <c r="AZ753" s="346">
        <v>1</v>
      </c>
      <c r="BA753" s="362"/>
      <c r="BB753" s="348">
        <v>12.0990429906154</v>
      </c>
      <c r="BC753" s="375">
        <v>0.980626413497658</v>
      </c>
      <c r="BD753" s="375">
        <v>3.7468257120697998E-2</v>
      </c>
      <c r="BE753" s="375">
        <v>-4.1430040603869699E-2</v>
      </c>
      <c r="BF753" s="374"/>
      <c r="BG753" s="348">
        <v>74.894000000000005</v>
      </c>
      <c r="BH753" s="348">
        <v>15.0768</v>
      </c>
      <c r="BI753" s="348">
        <v>7.3787500000000001</v>
      </c>
      <c r="BJ753" s="348">
        <v>2.6504500000000002</v>
      </c>
      <c r="BK753" s="373"/>
      <c r="BL753" s="372" t="s">
        <v>3845</v>
      </c>
      <c r="BM753" s="372" t="s">
        <v>3846</v>
      </c>
      <c r="BN753" s="372" t="s">
        <v>3847</v>
      </c>
      <c r="BO753" s="372" t="s">
        <v>3848</v>
      </c>
      <c r="BP753" s="372" t="s">
        <v>3849</v>
      </c>
      <c r="BQ753" s="373"/>
      <c r="BR753" s="354" t="s">
        <v>463</v>
      </c>
    </row>
    <row r="754" spans="1:70" s="428" customFormat="1" ht="11" x14ac:dyDescent="0.3">
      <c r="A754" s="841" t="s">
        <v>4153</v>
      </c>
      <c r="B754" s="842"/>
      <c r="C754" s="843">
        <v>45988</v>
      </c>
      <c r="D754" s="842"/>
      <c r="E754" s="844">
        <v>785.50400000000002</v>
      </c>
      <c r="F754" s="842"/>
      <c r="G754" s="845">
        <v>9.9969999999999999</v>
      </c>
      <c r="H754" s="847"/>
      <c r="I754" s="846">
        <v>0.65449999999999997</v>
      </c>
      <c r="J754" s="846">
        <v>-0.78400000000000003</v>
      </c>
      <c r="K754" s="846">
        <v>1.256</v>
      </c>
      <c r="L754" s="846">
        <v>3.9838</v>
      </c>
      <c r="M754" s="846">
        <v>-4.4172000000000002</v>
      </c>
      <c r="N754" s="848" t="s">
        <v>430</v>
      </c>
      <c r="O754" s="846" t="s">
        <v>430</v>
      </c>
      <c r="P754" s="846" t="s">
        <v>430</v>
      </c>
      <c r="Q754" s="846" t="s">
        <v>430</v>
      </c>
      <c r="R754" s="846" t="s">
        <v>430</v>
      </c>
      <c r="S754" s="846">
        <v>4.6040000000000001</v>
      </c>
      <c r="T754" s="846">
        <v>9.9779999999999998</v>
      </c>
      <c r="U754" s="846">
        <v>-2.1724000000000001</v>
      </c>
      <c r="V754" s="846" t="s">
        <v>430</v>
      </c>
      <c r="W754" s="846">
        <v>-0.11990000000000001</v>
      </c>
      <c r="X754" s="846">
        <v>-0.03</v>
      </c>
      <c r="Y754" s="847"/>
      <c r="Z754" s="844">
        <v>2</v>
      </c>
      <c r="AA754" s="844">
        <v>2</v>
      </c>
      <c r="AB754" s="844">
        <v>1</v>
      </c>
      <c r="AC754" s="844">
        <v>2</v>
      </c>
      <c r="AD754" s="844">
        <v>2</v>
      </c>
      <c r="AE754" s="844" t="s">
        <v>430</v>
      </c>
      <c r="AF754" s="844" t="s">
        <v>430</v>
      </c>
      <c r="AG754" s="844" t="s">
        <v>430</v>
      </c>
      <c r="AH754" s="844" t="s">
        <v>430</v>
      </c>
      <c r="AI754" s="844" t="s">
        <v>430</v>
      </c>
      <c r="AJ754" s="844">
        <v>1</v>
      </c>
      <c r="AK754" s="844">
        <v>2</v>
      </c>
      <c r="AL754" s="844">
        <v>1</v>
      </c>
      <c r="AM754" s="844" t="s">
        <v>430</v>
      </c>
      <c r="AN754" s="844">
        <v>1</v>
      </c>
      <c r="AO754" s="842"/>
      <c r="AP754" s="846" t="s">
        <v>430</v>
      </c>
      <c r="AQ754" s="846" t="s">
        <v>430</v>
      </c>
      <c r="AR754" s="846" t="s">
        <v>430</v>
      </c>
      <c r="AS754" s="846" t="s">
        <v>430</v>
      </c>
      <c r="AT754" s="846" t="s">
        <v>430</v>
      </c>
      <c r="AU754" s="849"/>
      <c r="AV754" s="844" t="s">
        <v>430</v>
      </c>
      <c r="AW754" s="844" t="s">
        <v>430</v>
      </c>
      <c r="AX754" s="844" t="s">
        <v>430</v>
      </c>
      <c r="AY754" s="844" t="s">
        <v>430</v>
      </c>
      <c r="AZ754" s="844" t="s">
        <v>430</v>
      </c>
      <c r="BA754" s="851"/>
      <c r="BB754" s="846">
        <v>18.432649238664801</v>
      </c>
      <c r="BC754" s="852">
        <v>1.04784451569564</v>
      </c>
      <c r="BD754" s="852">
        <v>-2.3374079691042E-2</v>
      </c>
      <c r="BE754" s="852">
        <v>0.12783239065964799</v>
      </c>
      <c r="BF754" s="847"/>
      <c r="BG754" s="846">
        <v>70.859899999999996</v>
      </c>
      <c r="BH754" s="846">
        <v>12.245100000000001</v>
      </c>
      <c r="BI754" s="846">
        <v>15.3162</v>
      </c>
      <c r="BJ754" s="846">
        <v>1.5788</v>
      </c>
      <c r="BK754" s="842"/>
      <c r="BL754" s="855" t="s">
        <v>3851</v>
      </c>
      <c r="BM754" s="855" t="s">
        <v>3852</v>
      </c>
      <c r="BN754" s="855" t="s">
        <v>3853</v>
      </c>
      <c r="BO754" s="855" t="s">
        <v>3854</v>
      </c>
      <c r="BP754" s="855" t="s">
        <v>3855</v>
      </c>
      <c r="BQ754" s="842"/>
      <c r="BR754" s="856" t="s">
        <v>611</v>
      </c>
    </row>
    <row r="755" spans="1:70" s="428" customFormat="1" x14ac:dyDescent="0.25">
      <c r="A755" s="884" t="s">
        <v>93</v>
      </c>
      <c r="B755" s="402"/>
      <c r="C755" s="724"/>
      <c r="D755" s="402"/>
      <c r="E755" s="403"/>
      <c r="F755" s="402"/>
      <c r="G755" s="404"/>
      <c r="H755" s="406"/>
      <c r="I755" s="405">
        <v>0.68130000000000002</v>
      </c>
      <c r="J755" s="405">
        <v>-0.74109999999999998</v>
      </c>
      <c r="K755" s="405">
        <v>1.2507999999999999</v>
      </c>
      <c r="L755" s="405">
        <v>4.0029000000000003</v>
      </c>
      <c r="M755" s="405">
        <v>-3.8243</v>
      </c>
      <c r="N755" s="407">
        <v>-1.2153</v>
      </c>
      <c r="O755" s="405" t="s">
        <v>430</v>
      </c>
      <c r="P755" s="405" t="s">
        <v>430</v>
      </c>
      <c r="Q755" s="405" t="s">
        <v>430</v>
      </c>
      <c r="R755" s="405" t="s">
        <v>430</v>
      </c>
      <c r="S755" s="405">
        <v>3.9823</v>
      </c>
      <c r="T755" s="405">
        <v>10.828099999999999</v>
      </c>
      <c r="U755" s="405">
        <v>-2.9474999999999998</v>
      </c>
      <c r="V755" s="405">
        <v>-0.52449999999999997</v>
      </c>
      <c r="W755" s="405">
        <v>-0.53859999999999997</v>
      </c>
      <c r="X755" s="405">
        <v>4.3079999999999998</v>
      </c>
      <c r="Y755" s="406"/>
      <c r="Z755" s="403">
        <v>2</v>
      </c>
      <c r="AA755" s="403">
        <v>2</v>
      </c>
      <c r="AB755" s="403">
        <v>2</v>
      </c>
      <c r="AC755" s="403">
        <v>2</v>
      </c>
      <c r="AD755" s="403">
        <v>2</v>
      </c>
      <c r="AE755" s="403">
        <v>1</v>
      </c>
      <c r="AF755" s="403">
        <v>0</v>
      </c>
      <c r="AG755" s="403">
        <v>0</v>
      </c>
      <c r="AH755" s="403">
        <v>0</v>
      </c>
      <c r="AI755" s="403">
        <v>0</v>
      </c>
      <c r="AJ755" s="403">
        <v>2</v>
      </c>
      <c r="AK755" s="403">
        <v>2</v>
      </c>
      <c r="AL755" s="403">
        <v>2</v>
      </c>
      <c r="AM755" s="403">
        <v>1</v>
      </c>
      <c r="AN755" s="403">
        <v>2</v>
      </c>
      <c r="AO755" s="402"/>
      <c r="AP755" s="405" t="s">
        <v>430</v>
      </c>
      <c r="AQ755" s="405" t="s">
        <v>430</v>
      </c>
      <c r="AR755" s="405" t="s">
        <v>430</v>
      </c>
      <c r="AS755" s="405" t="s">
        <v>430</v>
      </c>
      <c r="AT755" s="405">
        <v>-0.01</v>
      </c>
      <c r="AU755" s="408"/>
      <c r="AV755" s="403">
        <v>0</v>
      </c>
      <c r="AW755" s="403">
        <v>0</v>
      </c>
      <c r="AX755" s="403">
        <v>0</v>
      </c>
      <c r="AY755" s="403">
        <v>0</v>
      </c>
      <c r="AZ755" s="403">
        <v>1</v>
      </c>
      <c r="BA755" s="409"/>
      <c r="BB755" s="405"/>
      <c r="BC755" s="410"/>
      <c r="BD755" s="410"/>
      <c r="BE755" s="410"/>
      <c r="BF755" s="406"/>
      <c r="BG755" s="405"/>
      <c r="BH755" s="405"/>
      <c r="BI755" s="405"/>
      <c r="BJ755" s="405"/>
      <c r="BK755" s="402"/>
      <c r="BL755" s="401"/>
      <c r="BM755" s="401"/>
      <c r="BN755" s="401"/>
      <c r="BO755" s="401"/>
      <c r="BP755" s="401"/>
      <c r="BQ755" s="402"/>
      <c r="BR755" s="411"/>
    </row>
    <row r="756" spans="1:70" s="428" customFormat="1" x14ac:dyDescent="0.25">
      <c r="A756" s="885" t="s">
        <v>94</v>
      </c>
      <c r="B756" s="373"/>
      <c r="C756" s="719"/>
      <c r="D756" s="373"/>
      <c r="E756" s="346"/>
      <c r="F756" s="373"/>
      <c r="G756" s="347"/>
      <c r="H756" s="374"/>
      <c r="I756" s="348">
        <v>0.70799999999999996</v>
      </c>
      <c r="J756" s="348">
        <v>-0.69810000000000005</v>
      </c>
      <c r="K756" s="348">
        <v>1.256</v>
      </c>
      <c r="L756" s="348">
        <v>4.0218999999999996</v>
      </c>
      <c r="M756" s="348">
        <v>-3.2313000000000001</v>
      </c>
      <c r="N756" s="350">
        <v>-1.2153</v>
      </c>
      <c r="O756" s="348" t="s">
        <v>430</v>
      </c>
      <c r="P756" s="348" t="s">
        <v>430</v>
      </c>
      <c r="Q756" s="348" t="s">
        <v>430</v>
      </c>
      <c r="R756" s="348" t="s">
        <v>430</v>
      </c>
      <c r="S756" s="348">
        <v>4.6040000000000001</v>
      </c>
      <c r="T756" s="348">
        <v>11.678100000000001</v>
      </c>
      <c r="U756" s="348">
        <v>-2.1724000000000001</v>
      </c>
      <c r="V756" s="348">
        <v>-0.52449999999999997</v>
      </c>
      <c r="W756" s="348">
        <v>-0.11990000000000001</v>
      </c>
      <c r="X756" s="348">
        <v>8.6460000000000008</v>
      </c>
      <c r="Y756" s="374"/>
      <c r="Z756" s="346"/>
      <c r="AA756" s="346"/>
      <c r="AB756" s="346"/>
      <c r="AC756" s="346"/>
      <c r="AD756" s="346"/>
      <c r="AE756" s="346"/>
      <c r="AF756" s="346"/>
      <c r="AG756" s="346"/>
      <c r="AH756" s="346"/>
      <c r="AI756" s="346"/>
      <c r="AJ756" s="346"/>
      <c r="AK756" s="346"/>
      <c r="AL756" s="346"/>
      <c r="AM756" s="346"/>
      <c r="AN756" s="346"/>
      <c r="AO756" s="373"/>
      <c r="AP756" s="348" t="s">
        <v>430</v>
      </c>
      <c r="AQ756" s="348" t="s">
        <v>430</v>
      </c>
      <c r="AR756" s="348" t="s">
        <v>430</v>
      </c>
      <c r="AS756" s="348" t="s">
        <v>430</v>
      </c>
      <c r="AT756" s="348">
        <v>-0.01</v>
      </c>
      <c r="AU756" s="351"/>
      <c r="AV756" s="346"/>
      <c r="AW756" s="346"/>
      <c r="AX756" s="346"/>
      <c r="AY756" s="346"/>
      <c r="AZ756" s="346"/>
      <c r="BA756" s="362"/>
      <c r="BB756" s="348"/>
      <c r="BC756" s="375"/>
      <c r="BD756" s="375"/>
      <c r="BE756" s="375"/>
      <c r="BF756" s="374"/>
      <c r="BG756" s="348"/>
      <c r="BH756" s="348"/>
      <c r="BI756" s="348"/>
      <c r="BJ756" s="348"/>
      <c r="BK756" s="373"/>
      <c r="BL756" s="372"/>
      <c r="BM756" s="372"/>
      <c r="BN756" s="372"/>
      <c r="BO756" s="372"/>
      <c r="BP756" s="372"/>
      <c r="BQ756" s="373"/>
      <c r="BR756" s="354"/>
    </row>
    <row r="757" spans="1:70" s="428" customFormat="1" x14ac:dyDescent="0.25">
      <c r="A757" s="885" t="s">
        <v>95</v>
      </c>
      <c r="B757" s="373"/>
      <c r="C757" s="719"/>
      <c r="D757" s="373"/>
      <c r="E757" s="346"/>
      <c r="F757" s="373"/>
      <c r="G757" s="347"/>
      <c r="H757" s="374"/>
      <c r="I757" s="348">
        <v>0.65449999999999997</v>
      </c>
      <c r="J757" s="348">
        <v>-0.78400000000000003</v>
      </c>
      <c r="K757" s="348">
        <v>1.2456</v>
      </c>
      <c r="L757" s="348">
        <v>3.9838</v>
      </c>
      <c r="M757" s="348">
        <v>-4.4172000000000002</v>
      </c>
      <c r="N757" s="350">
        <v>-1.2153</v>
      </c>
      <c r="O757" s="348" t="s">
        <v>430</v>
      </c>
      <c r="P757" s="348" t="s">
        <v>430</v>
      </c>
      <c r="Q757" s="348" t="s">
        <v>430</v>
      </c>
      <c r="R757" s="348" t="s">
        <v>430</v>
      </c>
      <c r="S757" s="348">
        <v>3.3605999999999998</v>
      </c>
      <c r="T757" s="348">
        <v>9.9779999999999998</v>
      </c>
      <c r="U757" s="348">
        <v>-3.7225000000000001</v>
      </c>
      <c r="V757" s="348">
        <v>-0.52449999999999997</v>
      </c>
      <c r="W757" s="348">
        <v>-0.95740000000000003</v>
      </c>
      <c r="X757" s="348">
        <v>-0.03</v>
      </c>
      <c r="Y757" s="374"/>
      <c r="Z757" s="346"/>
      <c r="AA757" s="346"/>
      <c r="AB757" s="346"/>
      <c r="AC757" s="346"/>
      <c r="AD757" s="346"/>
      <c r="AE757" s="346"/>
      <c r="AF757" s="346"/>
      <c r="AG757" s="346"/>
      <c r="AH757" s="346"/>
      <c r="AI757" s="346"/>
      <c r="AJ757" s="346"/>
      <c r="AK757" s="346"/>
      <c r="AL757" s="346"/>
      <c r="AM757" s="346"/>
      <c r="AN757" s="346"/>
      <c r="AO757" s="373"/>
      <c r="AP757" s="348" t="s">
        <v>430</v>
      </c>
      <c r="AQ757" s="348" t="s">
        <v>430</v>
      </c>
      <c r="AR757" s="348" t="s">
        <v>430</v>
      </c>
      <c r="AS757" s="348" t="s">
        <v>430</v>
      </c>
      <c r="AT757" s="348">
        <v>-0.01</v>
      </c>
      <c r="AU757" s="351"/>
      <c r="AV757" s="346"/>
      <c r="AW757" s="346"/>
      <c r="AX757" s="346"/>
      <c r="AY757" s="346"/>
      <c r="AZ757" s="346"/>
      <c r="BA757" s="362"/>
      <c r="BB757" s="348"/>
      <c r="BC757" s="375"/>
      <c r="BD757" s="375"/>
      <c r="BE757" s="375"/>
      <c r="BF757" s="374"/>
      <c r="BG757" s="348"/>
      <c r="BH757" s="348"/>
      <c r="BI757" s="348"/>
      <c r="BJ757" s="348"/>
      <c r="BK757" s="373"/>
      <c r="BL757" s="372"/>
      <c r="BM757" s="372"/>
      <c r="BN757" s="372"/>
      <c r="BO757" s="372"/>
      <c r="BP757" s="372"/>
      <c r="BQ757" s="373"/>
      <c r="BR757" s="354"/>
    </row>
    <row r="758" spans="1:70" s="428" customFormat="1" x14ac:dyDescent="0.25">
      <c r="A758" s="886" t="s">
        <v>96</v>
      </c>
      <c r="B758" s="413"/>
      <c r="C758" s="725"/>
      <c r="D758" s="413"/>
      <c r="E758" s="414"/>
      <c r="F758" s="413"/>
      <c r="G758" s="415"/>
      <c r="H758" s="417"/>
      <c r="I758" s="416">
        <v>0.68125000000000002</v>
      </c>
      <c r="J758" s="416">
        <v>-0.74104999999999999</v>
      </c>
      <c r="K758" s="416">
        <v>1.2507999999999999</v>
      </c>
      <c r="L758" s="416">
        <v>4.0028499999999996</v>
      </c>
      <c r="M758" s="416">
        <v>-3.8242500000000001</v>
      </c>
      <c r="N758" s="418">
        <v>-1.2153</v>
      </c>
      <c r="O758" s="416" t="s">
        <v>430</v>
      </c>
      <c r="P758" s="416" t="s">
        <v>430</v>
      </c>
      <c r="Q758" s="416" t="s">
        <v>430</v>
      </c>
      <c r="R758" s="416" t="s">
        <v>430</v>
      </c>
      <c r="S758" s="416">
        <v>3.9823</v>
      </c>
      <c r="T758" s="416">
        <v>10.828099999999999</v>
      </c>
      <c r="U758" s="416">
        <v>-2.9474999999999998</v>
      </c>
      <c r="V758" s="416">
        <v>-0.52449999999999997</v>
      </c>
      <c r="W758" s="416">
        <v>-0.53859999999999997</v>
      </c>
      <c r="X758" s="416">
        <v>4.3079999999999998</v>
      </c>
      <c r="Y758" s="417"/>
      <c r="Z758" s="414"/>
      <c r="AA758" s="414"/>
      <c r="AB758" s="414"/>
      <c r="AC758" s="414"/>
      <c r="AD758" s="414"/>
      <c r="AE758" s="414"/>
      <c r="AF758" s="414"/>
      <c r="AG758" s="414"/>
      <c r="AH758" s="414"/>
      <c r="AI758" s="414"/>
      <c r="AJ758" s="414"/>
      <c r="AK758" s="414"/>
      <c r="AL758" s="414"/>
      <c r="AM758" s="414"/>
      <c r="AN758" s="414"/>
      <c r="AO758" s="413"/>
      <c r="AP758" s="416" t="s">
        <v>430</v>
      </c>
      <c r="AQ758" s="416" t="s">
        <v>430</v>
      </c>
      <c r="AR758" s="416" t="s">
        <v>430</v>
      </c>
      <c r="AS758" s="416" t="s">
        <v>430</v>
      </c>
      <c r="AT758" s="416">
        <v>-0.01</v>
      </c>
      <c r="AU758" s="419"/>
      <c r="AV758" s="414"/>
      <c r="AW758" s="414"/>
      <c r="AX758" s="414"/>
      <c r="AY758" s="414"/>
      <c r="AZ758" s="414"/>
      <c r="BA758" s="420"/>
      <c r="BB758" s="416"/>
      <c r="BC758" s="421"/>
      <c r="BD758" s="421"/>
      <c r="BE758" s="421"/>
      <c r="BF758" s="417"/>
      <c r="BG758" s="416"/>
      <c r="BH758" s="416"/>
      <c r="BI758" s="416"/>
      <c r="BJ758" s="416"/>
      <c r="BK758" s="413"/>
      <c r="BL758" s="412"/>
      <c r="BM758" s="412"/>
      <c r="BN758" s="412"/>
      <c r="BO758" s="412"/>
      <c r="BP758" s="412"/>
      <c r="BQ758" s="413"/>
      <c r="BR758" s="422"/>
    </row>
    <row r="759" spans="1:70" s="428" customFormat="1" ht="14.5" customHeight="1" x14ac:dyDescent="0.35">
      <c r="A759" s="873" t="s">
        <v>4154</v>
      </c>
      <c r="B759" s="861"/>
      <c r="C759" s="862"/>
      <c r="D759" s="861"/>
      <c r="E759" s="863"/>
      <c r="F759" s="861"/>
      <c r="G759" s="864"/>
      <c r="H759" s="866"/>
      <c r="I759" s="865"/>
      <c r="J759" s="865"/>
      <c r="K759" s="865"/>
      <c r="L759" s="865"/>
      <c r="M759" s="865"/>
      <c r="N759" s="867"/>
      <c r="O759" s="865"/>
      <c r="P759" s="865"/>
      <c r="Q759" s="865"/>
      <c r="R759" s="865"/>
      <c r="S759" s="865"/>
      <c r="T759" s="865"/>
      <c r="U759" s="865"/>
      <c r="V759" s="865"/>
      <c r="W759" s="865"/>
      <c r="X759" s="865"/>
      <c r="Y759" s="866"/>
      <c r="Z759" s="863"/>
      <c r="AA759" s="863"/>
      <c r="AB759" s="863"/>
      <c r="AC759" s="863"/>
      <c r="AD759" s="863"/>
      <c r="AE759" s="863"/>
      <c r="AF759" s="863"/>
      <c r="AG759" s="863"/>
      <c r="AH759" s="863"/>
      <c r="AI759" s="863"/>
      <c r="AJ759" s="863"/>
      <c r="AK759" s="863"/>
      <c r="AL759" s="863"/>
      <c r="AM759" s="863"/>
      <c r="AN759" s="863"/>
      <c r="AO759" s="861"/>
      <c r="AP759" s="865"/>
      <c r="AQ759" s="865"/>
      <c r="AR759" s="865"/>
      <c r="AS759" s="865"/>
      <c r="AT759" s="865"/>
      <c r="AU759" s="868"/>
      <c r="AV759" s="863"/>
      <c r="AW759" s="863"/>
      <c r="AX759" s="863"/>
      <c r="AY759" s="863"/>
      <c r="AZ759" s="863"/>
      <c r="BA759" s="869"/>
      <c r="BB759" s="865"/>
      <c r="BC759" s="870"/>
      <c r="BD759" s="870"/>
      <c r="BE759" s="870"/>
      <c r="BF759" s="866"/>
      <c r="BG759" s="865"/>
      <c r="BH759" s="865"/>
      <c r="BI759" s="865"/>
      <c r="BJ759" s="865"/>
      <c r="BK759" s="861"/>
      <c r="BL759" s="871"/>
      <c r="BM759" s="871"/>
      <c r="BN759" s="871"/>
      <c r="BO759" s="871"/>
      <c r="BP759" s="871"/>
      <c r="BQ759" s="861"/>
      <c r="BR759" s="872"/>
    </row>
    <row r="760" spans="1:70" s="428" customFormat="1" x14ac:dyDescent="0.25">
      <c r="A760" s="345" t="s">
        <v>4155</v>
      </c>
      <c r="B760" s="373"/>
      <c r="C760" s="719">
        <v>45635</v>
      </c>
      <c r="D760" s="373"/>
      <c r="E760" s="346">
        <v>164.27099999999999</v>
      </c>
      <c r="F760" s="373"/>
      <c r="G760" s="347">
        <v>8.4204000000000008</v>
      </c>
      <c r="H760" s="374"/>
      <c r="I760" s="348">
        <v>0.48330000000000001</v>
      </c>
      <c r="J760" s="348">
        <v>-0.3916</v>
      </c>
      <c r="K760" s="348">
        <v>1.5399</v>
      </c>
      <c r="L760" s="348">
        <v>7.1966000000000001</v>
      </c>
      <c r="M760" s="348">
        <v>3.6126999999999998</v>
      </c>
      <c r="N760" s="350">
        <v>7.4195000000000002</v>
      </c>
      <c r="O760" s="348" t="s">
        <v>430</v>
      </c>
      <c r="P760" s="348" t="s">
        <v>430</v>
      </c>
      <c r="Q760" s="348" t="s">
        <v>430</v>
      </c>
      <c r="R760" s="348" t="s">
        <v>430</v>
      </c>
      <c r="S760" s="348">
        <v>3.1292</v>
      </c>
      <c r="T760" s="348">
        <v>18.779499999999999</v>
      </c>
      <c r="U760" s="348">
        <v>2.0171999999999999</v>
      </c>
      <c r="V760" s="348">
        <v>8.6279000000000003</v>
      </c>
      <c r="W760" s="348">
        <v>0.30380000000000001</v>
      </c>
      <c r="X760" s="348">
        <v>-9.641</v>
      </c>
      <c r="Y760" s="374"/>
      <c r="Z760" s="346">
        <v>2</v>
      </c>
      <c r="AA760" s="346">
        <v>1</v>
      </c>
      <c r="AB760" s="346">
        <v>1</v>
      </c>
      <c r="AC760" s="346">
        <v>1</v>
      </c>
      <c r="AD760" s="346">
        <v>1</v>
      </c>
      <c r="AE760" s="346">
        <v>1</v>
      </c>
      <c r="AF760" s="346" t="s">
        <v>430</v>
      </c>
      <c r="AG760" s="346" t="s">
        <v>430</v>
      </c>
      <c r="AH760" s="346" t="s">
        <v>430</v>
      </c>
      <c r="AI760" s="346" t="s">
        <v>430</v>
      </c>
      <c r="AJ760" s="346">
        <v>1</v>
      </c>
      <c r="AK760" s="346">
        <v>1</v>
      </c>
      <c r="AL760" s="346">
        <v>1</v>
      </c>
      <c r="AM760" s="346">
        <v>1</v>
      </c>
      <c r="AN760" s="346">
        <v>1</v>
      </c>
      <c r="AO760" s="373"/>
      <c r="AP760" s="348" t="s">
        <v>430</v>
      </c>
      <c r="AQ760" s="348" t="s">
        <v>430</v>
      </c>
      <c r="AR760" s="348" t="s">
        <v>430</v>
      </c>
      <c r="AS760" s="348" t="s">
        <v>430</v>
      </c>
      <c r="AT760" s="348">
        <v>10.35</v>
      </c>
      <c r="AU760" s="351"/>
      <c r="AV760" s="346" t="s">
        <v>430</v>
      </c>
      <c r="AW760" s="346" t="s">
        <v>430</v>
      </c>
      <c r="AX760" s="346" t="s">
        <v>430</v>
      </c>
      <c r="AY760" s="346" t="s">
        <v>430</v>
      </c>
      <c r="AZ760" s="346">
        <v>1</v>
      </c>
      <c r="BA760" s="362"/>
      <c r="BB760" s="348">
        <v>16.6063304966709</v>
      </c>
      <c r="BC760" s="375">
        <v>1.1437904908522001</v>
      </c>
      <c r="BD760" s="375">
        <v>-6.5989224536164695E-2</v>
      </c>
      <c r="BE760" s="375">
        <v>-1.0485914857857099</v>
      </c>
      <c r="BF760" s="374"/>
      <c r="BG760" s="348">
        <v>58.015999999999998</v>
      </c>
      <c r="BH760" s="348">
        <v>11.2034</v>
      </c>
      <c r="BI760" s="348">
        <v>29.819700000000001</v>
      </c>
      <c r="BJ760" s="348">
        <v>0.96089999999999998</v>
      </c>
      <c r="BK760" s="373"/>
      <c r="BL760" s="372" t="s">
        <v>3900</v>
      </c>
      <c r="BM760" s="372" t="s">
        <v>3901</v>
      </c>
      <c r="BN760" s="372" t="s">
        <v>3902</v>
      </c>
      <c r="BO760" s="372" t="s">
        <v>3903</v>
      </c>
      <c r="BP760" s="372" t="s">
        <v>3904</v>
      </c>
      <c r="BQ760" s="373"/>
      <c r="BR760" s="354" t="s">
        <v>476</v>
      </c>
    </row>
    <row r="761" spans="1:70" s="428" customFormat="1" x14ac:dyDescent="0.25">
      <c r="A761" s="345" t="s">
        <v>4156</v>
      </c>
      <c r="B761" s="373"/>
      <c r="C761" s="719">
        <v>46066</v>
      </c>
      <c r="D761" s="373"/>
      <c r="E761" s="346">
        <v>166.14500000000001</v>
      </c>
      <c r="F761" s="373"/>
      <c r="G761" s="347">
        <v>10.0725</v>
      </c>
      <c r="H761" s="374"/>
      <c r="I761" s="348">
        <v>0.50590000000000002</v>
      </c>
      <c r="J761" s="348">
        <v>-0.62350000000000005</v>
      </c>
      <c r="K761" s="348">
        <v>0.57609999999999995</v>
      </c>
      <c r="L761" s="348">
        <v>4.2172999999999998</v>
      </c>
      <c r="M761" s="348">
        <v>0.42770000000000002</v>
      </c>
      <c r="N761" s="350" t="s">
        <v>430</v>
      </c>
      <c r="O761" s="348" t="s">
        <v>430</v>
      </c>
      <c r="P761" s="348" t="s">
        <v>430</v>
      </c>
      <c r="Q761" s="348" t="s">
        <v>430</v>
      </c>
      <c r="R761" s="348" t="s">
        <v>430</v>
      </c>
      <c r="S761" s="348">
        <v>1.6961999999999999</v>
      </c>
      <c r="T761" s="348">
        <v>14.2357</v>
      </c>
      <c r="U761" s="348" t="s">
        <v>430</v>
      </c>
      <c r="V761" s="348" t="s">
        <v>430</v>
      </c>
      <c r="W761" s="348">
        <v>0.183</v>
      </c>
      <c r="X761" s="348">
        <v>0.72499999999999998</v>
      </c>
      <c r="Y761" s="374"/>
      <c r="Z761" s="346">
        <v>1</v>
      </c>
      <c r="AA761" s="346">
        <v>2</v>
      </c>
      <c r="AB761" s="346">
        <v>2</v>
      </c>
      <c r="AC761" s="346">
        <v>2</v>
      </c>
      <c r="AD761" s="346">
        <v>2</v>
      </c>
      <c r="AE761" s="346" t="s">
        <v>430</v>
      </c>
      <c r="AF761" s="346" t="s">
        <v>430</v>
      </c>
      <c r="AG761" s="346" t="s">
        <v>430</v>
      </c>
      <c r="AH761" s="346" t="s">
        <v>430</v>
      </c>
      <c r="AI761" s="346" t="s">
        <v>430</v>
      </c>
      <c r="AJ761" s="346">
        <v>2</v>
      </c>
      <c r="AK761" s="346">
        <v>2</v>
      </c>
      <c r="AL761" s="346" t="s">
        <v>430</v>
      </c>
      <c r="AM761" s="346" t="s">
        <v>430</v>
      </c>
      <c r="AN761" s="346">
        <v>2</v>
      </c>
      <c r="AO761" s="373"/>
      <c r="AP761" s="348" t="s">
        <v>430</v>
      </c>
      <c r="AQ761" s="348" t="s">
        <v>430</v>
      </c>
      <c r="AR761" s="348" t="s">
        <v>430</v>
      </c>
      <c r="AS761" s="348" t="s">
        <v>430</v>
      </c>
      <c r="AT761" s="348" t="s">
        <v>430</v>
      </c>
      <c r="AU761" s="351"/>
      <c r="AV761" s="346" t="s">
        <v>430</v>
      </c>
      <c r="AW761" s="346" t="s">
        <v>430</v>
      </c>
      <c r="AX761" s="346" t="s">
        <v>430</v>
      </c>
      <c r="AY761" s="346" t="s">
        <v>430</v>
      </c>
      <c r="AZ761" s="346" t="s">
        <v>430</v>
      </c>
      <c r="BA761" s="362"/>
      <c r="BB761" s="348">
        <v>17.5404639418119</v>
      </c>
      <c r="BC761" s="375">
        <v>0.94694959127133305</v>
      </c>
      <c r="BD761" s="375">
        <v>-1.5139182834283201E-2</v>
      </c>
      <c r="BE761" s="375">
        <v>-0.13560010730829</v>
      </c>
      <c r="BF761" s="374"/>
      <c r="BG761" s="348">
        <v>70.569900000000004</v>
      </c>
      <c r="BH761" s="348">
        <v>21.423200000000001</v>
      </c>
      <c r="BI761" s="348">
        <v>6.7412700000000001</v>
      </c>
      <c r="BJ761" s="348">
        <v>1.26563</v>
      </c>
      <c r="BK761" s="373"/>
      <c r="BL761" s="372" t="s">
        <v>4157</v>
      </c>
      <c r="BM761" s="372" t="s">
        <v>4158</v>
      </c>
      <c r="BN761" s="372" t="s">
        <v>4159</v>
      </c>
      <c r="BO761" s="372" t="s">
        <v>4160</v>
      </c>
      <c r="BP761" s="372" t="s">
        <v>4161</v>
      </c>
      <c r="BQ761" s="373"/>
      <c r="BR761" s="354" t="s">
        <v>555</v>
      </c>
    </row>
    <row r="762" spans="1:70" s="428" customFormat="1" x14ac:dyDescent="0.25">
      <c r="A762" s="884" t="s">
        <v>93</v>
      </c>
      <c r="B762" s="402"/>
      <c r="C762" s="724"/>
      <c r="D762" s="402"/>
      <c r="E762" s="403"/>
      <c r="F762" s="402"/>
      <c r="G762" s="404"/>
      <c r="H762" s="406"/>
      <c r="I762" s="405">
        <v>0.49459999999999998</v>
      </c>
      <c r="J762" s="405">
        <v>-0.50760000000000005</v>
      </c>
      <c r="K762" s="405">
        <v>1.0580000000000001</v>
      </c>
      <c r="L762" s="405">
        <v>5.7069999999999999</v>
      </c>
      <c r="M762" s="405">
        <v>2.0202</v>
      </c>
      <c r="N762" s="407">
        <v>7.4195000000000002</v>
      </c>
      <c r="O762" s="405" t="s">
        <v>430</v>
      </c>
      <c r="P762" s="405" t="s">
        <v>430</v>
      </c>
      <c r="Q762" s="405" t="s">
        <v>430</v>
      </c>
      <c r="R762" s="405" t="s">
        <v>430</v>
      </c>
      <c r="S762" s="405">
        <v>2.4127000000000001</v>
      </c>
      <c r="T762" s="405">
        <v>16.5076</v>
      </c>
      <c r="U762" s="405">
        <v>2.0171999999999999</v>
      </c>
      <c r="V762" s="405">
        <v>8.6279000000000003</v>
      </c>
      <c r="W762" s="405">
        <v>0.24340000000000001</v>
      </c>
      <c r="X762" s="405">
        <v>-4.4580000000000002</v>
      </c>
      <c r="Y762" s="406"/>
      <c r="Z762" s="403">
        <v>2</v>
      </c>
      <c r="AA762" s="403">
        <v>2</v>
      </c>
      <c r="AB762" s="403">
        <v>2</v>
      </c>
      <c r="AC762" s="403">
        <v>2</v>
      </c>
      <c r="AD762" s="403">
        <v>2</v>
      </c>
      <c r="AE762" s="403">
        <v>1</v>
      </c>
      <c r="AF762" s="403">
        <v>0</v>
      </c>
      <c r="AG762" s="403">
        <v>0</v>
      </c>
      <c r="AH762" s="403">
        <v>0</v>
      </c>
      <c r="AI762" s="403">
        <v>0</v>
      </c>
      <c r="AJ762" s="403">
        <v>2</v>
      </c>
      <c r="AK762" s="403">
        <v>2</v>
      </c>
      <c r="AL762" s="403">
        <v>1</v>
      </c>
      <c r="AM762" s="403">
        <v>1</v>
      </c>
      <c r="AN762" s="403">
        <v>2</v>
      </c>
      <c r="AO762" s="402"/>
      <c r="AP762" s="405" t="s">
        <v>430</v>
      </c>
      <c r="AQ762" s="405" t="s">
        <v>430</v>
      </c>
      <c r="AR762" s="405" t="s">
        <v>430</v>
      </c>
      <c r="AS762" s="405" t="s">
        <v>430</v>
      </c>
      <c r="AT762" s="405">
        <v>10.35</v>
      </c>
      <c r="AU762" s="408"/>
      <c r="AV762" s="403">
        <v>0</v>
      </c>
      <c r="AW762" s="403">
        <v>0</v>
      </c>
      <c r="AX762" s="403">
        <v>0</v>
      </c>
      <c r="AY762" s="403">
        <v>0</v>
      </c>
      <c r="AZ762" s="403">
        <v>1</v>
      </c>
      <c r="BA762" s="409"/>
      <c r="BB762" s="405"/>
      <c r="BC762" s="410"/>
      <c r="BD762" s="410"/>
      <c r="BE762" s="410"/>
      <c r="BF762" s="406"/>
      <c r="BG762" s="405"/>
      <c r="BH762" s="405"/>
      <c r="BI762" s="405"/>
      <c r="BJ762" s="405"/>
      <c r="BK762" s="402"/>
      <c r="BL762" s="401"/>
      <c r="BM762" s="401"/>
      <c r="BN762" s="401"/>
      <c r="BO762" s="401"/>
      <c r="BP762" s="401"/>
      <c r="BQ762" s="402"/>
      <c r="BR762" s="411"/>
    </row>
    <row r="763" spans="1:70" s="428" customFormat="1" x14ac:dyDescent="0.25">
      <c r="A763" s="885" t="s">
        <v>94</v>
      </c>
      <c r="B763" s="373"/>
      <c r="C763" s="719"/>
      <c r="D763" s="373"/>
      <c r="E763" s="346"/>
      <c r="F763" s="373"/>
      <c r="G763" s="347"/>
      <c r="H763" s="374"/>
      <c r="I763" s="348">
        <v>0.50590000000000002</v>
      </c>
      <c r="J763" s="348">
        <v>-0.3916</v>
      </c>
      <c r="K763" s="348">
        <v>1.5399</v>
      </c>
      <c r="L763" s="348">
        <v>7.1966000000000001</v>
      </c>
      <c r="M763" s="348">
        <v>3.6126999999999998</v>
      </c>
      <c r="N763" s="350">
        <v>7.4195000000000002</v>
      </c>
      <c r="O763" s="348" t="s">
        <v>430</v>
      </c>
      <c r="P763" s="348" t="s">
        <v>430</v>
      </c>
      <c r="Q763" s="348" t="s">
        <v>430</v>
      </c>
      <c r="R763" s="348" t="s">
        <v>430</v>
      </c>
      <c r="S763" s="348">
        <v>3.1292</v>
      </c>
      <c r="T763" s="348">
        <v>18.779499999999999</v>
      </c>
      <c r="U763" s="348">
        <v>2.0171999999999999</v>
      </c>
      <c r="V763" s="348">
        <v>8.6279000000000003</v>
      </c>
      <c r="W763" s="348">
        <v>0.30380000000000001</v>
      </c>
      <c r="X763" s="348">
        <v>0.72499999999999998</v>
      </c>
      <c r="Y763" s="374"/>
      <c r="Z763" s="346"/>
      <c r="AA763" s="346"/>
      <c r="AB763" s="346"/>
      <c r="AC763" s="346"/>
      <c r="AD763" s="346"/>
      <c r="AE763" s="346"/>
      <c r="AF763" s="346"/>
      <c r="AG763" s="346"/>
      <c r="AH763" s="346"/>
      <c r="AI763" s="346"/>
      <c r="AJ763" s="346"/>
      <c r="AK763" s="346"/>
      <c r="AL763" s="346"/>
      <c r="AM763" s="346"/>
      <c r="AN763" s="346"/>
      <c r="AO763" s="373"/>
      <c r="AP763" s="348" t="s">
        <v>430</v>
      </c>
      <c r="AQ763" s="348" t="s">
        <v>430</v>
      </c>
      <c r="AR763" s="348" t="s">
        <v>430</v>
      </c>
      <c r="AS763" s="348" t="s">
        <v>430</v>
      </c>
      <c r="AT763" s="348">
        <v>10.35</v>
      </c>
      <c r="AU763" s="351"/>
      <c r="AV763" s="346"/>
      <c r="AW763" s="346"/>
      <c r="AX763" s="346"/>
      <c r="AY763" s="346"/>
      <c r="AZ763" s="346"/>
      <c r="BA763" s="362"/>
      <c r="BB763" s="348"/>
      <c r="BC763" s="375"/>
      <c r="BD763" s="375"/>
      <c r="BE763" s="375"/>
      <c r="BF763" s="374"/>
      <c r="BG763" s="348"/>
      <c r="BH763" s="348"/>
      <c r="BI763" s="348"/>
      <c r="BJ763" s="348"/>
      <c r="BK763" s="373"/>
      <c r="BL763" s="372"/>
      <c r="BM763" s="372"/>
      <c r="BN763" s="372"/>
      <c r="BO763" s="372"/>
      <c r="BP763" s="372"/>
      <c r="BQ763" s="373"/>
      <c r="BR763" s="354"/>
    </row>
    <row r="764" spans="1:70" s="428" customFormat="1" x14ac:dyDescent="0.25">
      <c r="A764" s="885" t="s">
        <v>95</v>
      </c>
      <c r="B764" s="373"/>
      <c r="C764" s="719"/>
      <c r="D764" s="373"/>
      <c r="E764" s="346"/>
      <c r="F764" s="373"/>
      <c r="G764" s="347"/>
      <c r="H764" s="374"/>
      <c r="I764" s="348">
        <v>0.48330000000000001</v>
      </c>
      <c r="J764" s="348">
        <v>-0.62350000000000005</v>
      </c>
      <c r="K764" s="348">
        <v>0.57609999999999995</v>
      </c>
      <c r="L764" s="348">
        <v>4.2172999999999998</v>
      </c>
      <c r="M764" s="348">
        <v>0.42770000000000002</v>
      </c>
      <c r="N764" s="350">
        <v>7.4195000000000002</v>
      </c>
      <c r="O764" s="348" t="s">
        <v>430</v>
      </c>
      <c r="P764" s="348" t="s">
        <v>430</v>
      </c>
      <c r="Q764" s="348" t="s">
        <v>430</v>
      </c>
      <c r="R764" s="348" t="s">
        <v>430</v>
      </c>
      <c r="S764" s="348">
        <v>1.6961999999999999</v>
      </c>
      <c r="T764" s="348">
        <v>14.2357</v>
      </c>
      <c r="U764" s="348">
        <v>2.0171999999999999</v>
      </c>
      <c r="V764" s="348">
        <v>8.6279000000000003</v>
      </c>
      <c r="W764" s="348">
        <v>0.183</v>
      </c>
      <c r="X764" s="348">
        <v>-9.641</v>
      </c>
      <c r="Y764" s="374"/>
      <c r="Z764" s="346"/>
      <c r="AA764" s="346"/>
      <c r="AB764" s="346"/>
      <c r="AC764" s="346"/>
      <c r="AD764" s="346"/>
      <c r="AE764" s="346"/>
      <c r="AF764" s="346"/>
      <c r="AG764" s="346"/>
      <c r="AH764" s="346"/>
      <c r="AI764" s="346"/>
      <c r="AJ764" s="346"/>
      <c r="AK764" s="346"/>
      <c r="AL764" s="346"/>
      <c r="AM764" s="346"/>
      <c r="AN764" s="346"/>
      <c r="AO764" s="373"/>
      <c r="AP764" s="348" t="s">
        <v>430</v>
      </c>
      <c r="AQ764" s="348" t="s">
        <v>430</v>
      </c>
      <c r="AR764" s="348" t="s">
        <v>430</v>
      </c>
      <c r="AS764" s="348" t="s">
        <v>430</v>
      </c>
      <c r="AT764" s="348">
        <v>10.35</v>
      </c>
      <c r="AU764" s="351"/>
      <c r="AV764" s="346"/>
      <c r="AW764" s="346"/>
      <c r="AX764" s="346"/>
      <c r="AY764" s="346"/>
      <c r="AZ764" s="346"/>
      <c r="BA764" s="362"/>
      <c r="BB764" s="348"/>
      <c r="BC764" s="375"/>
      <c r="BD764" s="375"/>
      <c r="BE764" s="375"/>
      <c r="BF764" s="374"/>
      <c r="BG764" s="348"/>
      <c r="BH764" s="348"/>
      <c r="BI764" s="348"/>
      <c r="BJ764" s="348"/>
      <c r="BK764" s="373"/>
      <c r="BL764" s="372"/>
      <c r="BM764" s="372"/>
      <c r="BN764" s="372"/>
      <c r="BO764" s="372"/>
      <c r="BP764" s="372"/>
      <c r="BQ764" s="373"/>
      <c r="BR764" s="354"/>
    </row>
    <row r="765" spans="1:70" s="428" customFormat="1" x14ac:dyDescent="0.25">
      <c r="A765" s="886" t="s">
        <v>96</v>
      </c>
      <c r="B765" s="413"/>
      <c r="C765" s="725"/>
      <c r="D765" s="413"/>
      <c r="E765" s="414"/>
      <c r="F765" s="413"/>
      <c r="G765" s="415"/>
      <c r="H765" s="417"/>
      <c r="I765" s="416">
        <v>0.49459999999999998</v>
      </c>
      <c r="J765" s="416">
        <v>-0.50754999999999995</v>
      </c>
      <c r="K765" s="416">
        <v>1.0580000000000001</v>
      </c>
      <c r="L765" s="416">
        <v>5.70695</v>
      </c>
      <c r="M765" s="416">
        <v>2.0202</v>
      </c>
      <c r="N765" s="418">
        <v>7.4195000000000002</v>
      </c>
      <c r="O765" s="416" t="s">
        <v>430</v>
      </c>
      <c r="P765" s="416" t="s">
        <v>430</v>
      </c>
      <c r="Q765" s="416" t="s">
        <v>430</v>
      </c>
      <c r="R765" s="416" t="s">
        <v>430</v>
      </c>
      <c r="S765" s="416">
        <v>2.4127000000000001</v>
      </c>
      <c r="T765" s="416">
        <v>16.5076</v>
      </c>
      <c r="U765" s="416">
        <v>2.0171999999999999</v>
      </c>
      <c r="V765" s="416">
        <v>8.6279000000000003</v>
      </c>
      <c r="W765" s="416">
        <v>0.24340000000000001</v>
      </c>
      <c r="X765" s="416">
        <v>-4.4580000000000002</v>
      </c>
      <c r="Y765" s="417"/>
      <c r="Z765" s="414"/>
      <c r="AA765" s="414"/>
      <c r="AB765" s="414"/>
      <c r="AC765" s="414"/>
      <c r="AD765" s="414"/>
      <c r="AE765" s="414"/>
      <c r="AF765" s="414"/>
      <c r="AG765" s="414"/>
      <c r="AH765" s="414"/>
      <c r="AI765" s="414"/>
      <c r="AJ765" s="414"/>
      <c r="AK765" s="414"/>
      <c r="AL765" s="414"/>
      <c r="AM765" s="414"/>
      <c r="AN765" s="414"/>
      <c r="AO765" s="413"/>
      <c r="AP765" s="416" t="s">
        <v>430</v>
      </c>
      <c r="AQ765" s="416" t="s">
        <v>430</v>
      </c>
      <c r="AR765" s="416" t="s">
        <v>430</v>
      </c>
      <c r="AS765" s="416" t="s">
        <v>430</v>
      </c>
      <c r="AT765" s="416">
        <v>10.35</v>
      </c>
      <c r="AU765" s="419"/>
      <c r="AV765" s="414"/>
      <c r="AW765" s="414"/>
      <c r="AX765" s="414"/>
      <c r="AY765" s="414"/>
      <c r="AZ765" s="414"/>
      <c r="BA765" s="420"/>
      <c r="BB765" s="416"/>
      <c r="BC765" s="421"/>
      <c r="BD765" s="421"/>
      <c r="BE765" s="421"/>
      <c r="BF765" s="417"/>
      <c r="BG765" s="416"/>
      <c r="BH765" s="416"/>
      <c r="BI765" s="416"/>
      <c r="BJ765" s="416"/>
      <c r="BK765" s="413"/>
      <c r="BL765" s="412"/>
      <c r="BM765" s="412"/>
      <c r="BN765" s="412"/>
      <c r="BO765" s="412"/>
      <c r="BP765" s="412"/>
      <c r="BQ765" s="413"/>
      <c r="BR765" s="422"/>
    </row>
    <row r="766" spans="1:70" s="428" customFormat="1" ht="14.5" customHeight="1" x14ac:dyDescent="0.35">
      <c r="A766" s="873" t="s">
        <v>4162</v>
      </c>
      <c r="B766" s="861"/>
      <c r="C766" s="862"/>
      <c r="D766" s="861"/>
      <c r="E766" s="863"/>
      <c r="F766" s="861"/>
      <c r="G766" s="864"/>
      <c r="H766" s="866"/>
      <c r="I766" s="865"/>
      <c r="J766" s="865"/>
      <c r="K766" s="865"/>
      <c r="L766" s="865"/>
      <c r="M766" s="865"/>
      <c r="N766" s="867"/>
      <c r="O766" s="865"/>
      <c r="P766" s="865"/>
      <c r="Q766" s="865"/>
      <c r="R766" s="865"/>
      <c r="S766" s="865"/>
      <c r="T766" s="865"/>
      <c r="U766" s="865"/>
      <c r="V766" s="865"/>
      <c r="W766" s="865"/>
      <c r="X766" s="865"/>
      <c r="Y766" s="866"/>
      <c r="Z766" s="863"/>
      <c r="AA766" s="863"/>
      <c r="AB766" s="863"/>
      <c r="AC766" s="863"/>
      <c r="AD766" s="863"/>
      <c r="AE766" s="863"/>
      <c r="AF766" s="863"/>
      <c r="AG766" s="863"/>
      <c r="AH766" s="863"/>
      <c r="AI766" s="863"/>
      <c r="AJ766" s="863"/>
      <c r="AK766" s="863"/>
      <c r="AL766" s="863"/>
      <c r="AM766" s="863"/>
      <c r="AN766" s="863"/>
      <c r="AO766" s="861"/>
      <c r="AP766" s="865"/>
      <c r="AQ766" s="865"/>
      <c r="AR766" s="865"/>
      <c r="AS766" s="865"/>
      <c r="AT766" s="865"/>
      <c r="AU766" s="868"/>
      <c r="AV766" s="863"/>
      <c r="AW766" s="863"/>
      <c r="AX766" s="863"/>
      <c r="AY766" s="863"/>
      <c r="AZ766" s="863"/>
      <c r="BA766" s="869"/>
      <c r="BB766" s="865"/>
      <c r="BC766" s="870"/>
      <c r="BD766" s="870"/>
      <c r="BE766" s="870"/>
      <c r="BF766" s="866"/>
      <c r="BG766" s="865"/>
      <c r="BH766" s="865"/>
      <c r="BI766" s="865"/>
      <c r="BJ766" s="865"/>
      <c r="BK766" s="861"/>
      <c r="BL766" s="871"/>
      <c r="BM766" s="871"/>
      <c r="BN766" s="871"/>
      <c r="BO766" s="871"/>
      <c r="BP766" s="871"/>
      <c r="BQ766" s="861"/>
      <c r="BR766" s="872"/>
    </row>
    <row r="767" spans="1:70" s="428" customFormat="1" x14ac:dyDescent="0.25">
      <c r="A767" s="345" t="s">
        <v>4163</v>
      </c>
      <c r="B767" s="373"/>
      <c r="C767" s="719">
        <v>43153</v>
      </c>
      <c r="D767" s="373"/>
      <c r="E767" s="346">
        <v>1187.9000000000001</v>
      </c>
      <c r="F767" s="373"/>
      <c r="G767" s="347">
        <v>35.606099999999998</v>
      </c>
      <c r="H767" s="374"/>
      <c r="I767" s="348">
        <v>0.53220000000000001</v>
      </c>
      <c r="J767" s="348">
        <v>2.2608000000000001</v>
      </c>
      <c r="K767" s="348">
        <v>4.9611999999999998</v>
      </c>
      <c r="L767" s="348">
        <v>17.534400000000002</v>
      </c>
      <c r="M767" s="348">
        <v>29.1386</v>
      </c>
      <c r="N767" s="350">
        <v>21.3353</v>
      </c>
      <c r="O767" s="348">
        <v>12.4008</v>
      </c>
      <c r="P767" s="348">
        <v>19.183800000000002</v>
      </c>
      <c r="Q767" s="348">
        <v>14.0853</v>
      </c>
      <c r="R767" s="348" t="s">
        <v>430</v>
      </c>
      <c r="S767" s="348">
        <v>5.5418000000000003</v>
      </c>
      <c r="T767" s="348">
        <v>38.772500000000001</v>
      </c>
      <c r="U767" s="348">
        <v>22.269500000000001</v>
      </c>
      <c r="V767" s="348">
        <v>22.331700000000001</v>
      </c>
      <c r="W767" s="348">
        <v>6.9425999999999997</v>
      </c>
      <c r="X767" s="348">
        <v>16.122599999999998</v>
      </c>
      <c r="Y767" s="374"/>
      <c r="Z767" s="346">
        <v>1</v>
      </c>
      <c r="AA767" s="346">
        <v>1</v>
      </c>
      <c r="AB767" s="346">
        <v>1</v>
      </c>
      <c r="AC767" s="346">
        <v>1</v>
      </c>
      <c r="AD767" s="346">
        <v>1</v>
      </c>
      <c r="AE767" s="346">
        <v>1</v>
      </c>
      <c r="AF767" s="346">
        <v>1</v>
      </c>
      <c r="AG767" s="346">
        <v>1</v>
      </c>
      <c r="AH767" s="346">
        <v>1</v>
      </c>
      <c r="AI767" s="346" t="s">
        <v>430</v>
      </c>
      <c r="AJ767" s="346">
        <v>1</v>
      </c>
      <c r="AK767" s="346">
        <v>1</v>
      </c>
      <c r="AL767" s="346">
        <v>1</v>
      </c>
      <c r="AM767" s="346">
        <v>1</v>
      </c>
      <c r="AN767" s="346">
        <v>1</v>
      </c>
      <c r="AO767" s="373"/>
      <c r="AP767" s="348" t="s">
        <v>430</v>
      </c>
      <c r="AQ767" s="348">
        <v>19.72</v>
      </c>
      <c r="AR767" s="348">
        <v>18.39</v>
      </c>
      <c r="AS767" s="348">
        <v>19.62</v>
      </c>
      <c r="AT767" s="348">
        <v>43.8</v>
      </c>
      <c r="AU767" s="351"/>
      <c r="AV767" s="346" t="s">
        <v>430</v>
      </c>
      <c r="AW767" s="346">
        <v>1</v>
      </c>
      <c r="AX767" s="346">
        <v>1</v>
      </c>
      <c r="AY767" s="346">
        <v>1</v>
      </c>
      <c r="AZ767" s="346">
        <v>1</v>
      </c>
      <c r="BA767" s="362"/>
      <c r="BB767" s="348">
        <v>17.408126889218099</v>
      </c>
      <c r="BC767" s="375">
        <v>0.92936462028288103</v>
      </c>
      <c r="BD767" s="375">
        <v>6.6316345939880506E-2</v>
      </c>
      <c r="BE767" s="375">
        <v>0.60803015715379904</v>
      </c>
      <c r="BF767" s="374"/>
      <c r="BG767" s="348">
        <v>15.776899999999999</v>
      </c>
      <c r="BH767" s="348">
        <v>13.7986</v>
      </c>
      <c r="BI767" s="348">
        <v>64.514899999999997</v>
      </c>
      <c r="BJ767" s="348">
        <v>5.9096000000000002</v>
      </c>
      <c r="BK767" s="373"/>
      <c r="BL767" s="372" t="s">
        <v>3858</v>
      </c>
      <c r="BM767" s="372" t="s">
        <v>3859</v>
      </c>
      <c r="BN767" s="372" t="s">
        <v>3860</v>
      </c>
      <c r="BO767" s="372" t="s">
        <v>3861</v>
      </c>
      <c r="BP767" s="372" t="s">
        <v>1003</v>
      </c>
      <c r="BQ767" s="373"/>
      <c r="BR767" s="354" t="s">
        <v>3862</v>
      </c>
    </row>
    <row r="768" spans="1:70" s="428" customFormat="1" x14ac:dyDescent="0.25">
      <c r="A768" s="884" t="s">
        <v>93</v>
      </c>
      <c r="B768" s="402"/>
      <c r="C768" s="724"/>
      <c r="D768" s="402"/>
      <c r="E768" s="403"/>
      <c r="F768" s="402"/>
      <c r="G768" s="404"/>
      <c r="H768" s="406"/>
      <c r="I768" s="405">
        <v>0.53220000000000001</v>
      </c>
      <c r="J768" s="405">
        <v>2.2608000000000001</v>
      </c>
      <c r="K768" s="405">
        <v>4.9611999999999998</v>
      </c>
      <c r="L768" s="405">
        <v>17.534400000000002</v>
      </c>
      <c r="M768" s="405">
        <v>29.1386</v>
      </c>
      <c r="N768" s="407">
        <v>21.3353</v>
      </c>
      <c r="O768" s="405">
        <v>12.4008</v>
      </c>
      <c r="P768" s="405">
        <v>19.183800000000002</v>
      </c>
      <c r="Q768" s="405">
        <v>14.0853</v>
      </c>
      <c r="R768" s="405" t="s">
        <v>430</v>
      </c>
      <c r="S768" s="405">
        <v>5.5418000000000003</v>
      </c>
      <c r="T768" s="405">
        <v>38.772500000000001</v>
      </c>
      <c r="U768" s="405">
        <v>22.269500000000001</v>
      </c>
      <c r="V768" s="405">
        <v>22.331700000000001</v>
      </c>
      <c r="W768" s="405">
        <v>6.9425999999999997</v>
      </c>
      <c r="X768" s="405">
        <v>16.122599999999998</v>
      </c>
      <c r="Y768" s="406"/>
      <c r="Z768" s="403">
        <v>1</v>
      </c>
      <c r="AA768" s="403">
        <v>1</v>
      </c>
      <c r="AB768" s="403">
        <v>1</v>
      </c>
      <c r="AC768" s="403">
        <v>1</v>
      </c>
      <c r="AD768" s="403">
        <v>1</v>
      </c>
      <c r="AE768" s="403">
        <v>1</v>
      </c>
      <c r="AF768" s="403">
        <v>1</v>
      </c>
      <c r="AG768" s="403">
        <v>1</v>
      </c>
      <c r="AH768" s="403">
        <v>1</v>
      </c>
      <c r="AI768" s="403">
        <v>0</v>
      </c>
      <c r="AJ768" s="403">
        <v>1</v>
      </c>
      <c r="AK768" s="403">
        <v>1</v>
      </c>
      <c r="AL768" s="403">
        <v>1</v>
      </c>
      <c r="AM768" s="403">
        <v>1</v>
      </c>
      <c r="AN768" s="403">
        <v>1</v>
      </c>
      <c r="AO768" s="402"/>
      <c r="AP768" s="405" t="s">
        <v>430</v>
      </c>
      <c r="AQ768" s="405">
        <v>19.72</v>
      </c>
      <c r="AR768" s="405">
        <v>18.39</v>
      </c>
      <c r="AS768" s="405">
        <v>19.62</v>
      </c>
      <c r="AT768" s="405">
        <v>43.8</v>
      </c>
      <c r="AU768" s="408"/>
      <c r="AV768" s="403">
        <v>0</v>
      </c>
      <c r="AW768" s="403">
        <v>1</v>
      </c>
      <c r="AX768" s="403">
        <v>1</v>
      </c>
      <c r="AY768" s="403">
        <v>1</v>
      </c>
      <c r="AZ768" s="403">
        <v>1</v>
      </c>
      <c r="BA768" s="409"/>
      <c r="BB768" s="405"/>
      <c r="BC768" s="410"/>
      <c r="BD768" s="410"/>
      <c r="BE768" s="410"/>
      <c r="BF768" s="406"/>
      <c r="BG768" s="405"/>
      <c r="BH768" s="405"/>
      <c r="BI768" s="405"/>
      <c r="BJ768" s="405"/>
      <c r="BK768" s="402"/>
      <c r="BL768" s="401"/>
      <c r="BM768" s="401"/>
      <c r="BN768" s="401"/>
      <c r="BO768" s="401"/>
      <c r="BP768" s="401"/>
      <c r="BQ768" s="402"/>
      <c r="BR768" s="411"/>
    </row>
    <row r="769" spans="1:70" s="428" customFormat="1" x14ac:dyDescent="0.25">
      <c r="A769" s="885" t="s">
        <v>94</v>
      </c>
      <c r="B769" s="373"/>
      <c r="C769" s="719"/>
      <c r="D769" s="373"/>
      <c r="E769" s="346"/>
      <c r="F769" s="373"/>
      <c r="G769" s="347"/>
      <c r="H769" s="374"/>
      <c r="I769" s="348">
        <v>0.53220000000000001</v>
      </c>
      <c r="J769" s="348">
        <v>2.2608000000000001</v>
      </c>
      <c r="K769" s="348">
        <v>4.9611999999999998</v>
      </c>
      <c r="L769" s="348">
        <v>17.534400000000002</v>
      </c>
      <c r="M769" s="348">
        <v>29.1386</v>
      </c>
      <c r="N769" s="350">
        <v>21.3353</v>
      </c>
      <c r="O769" s="348">
        <v>12.4008</v>
      </c>
      <c r="P769" s="348">
        <v>19.183800000000002</v>
      </c>
      <c r="Q769" s="348">
        <v>14.0853</v>
      </c>
      <c r="R769" s="348" t="s">
        <v>430</v>
      </c>
      <c r="S769" s="348">
        <v>5.5418000000000003</v>
      </c>
      <c r="T769" s="348">
        <v>38.772500000000001</v>
      </c>
      <c r="U769" s="348">
        <v>22.269500000000001</v>
      </c>
      <c r="V769" s="348">
        <v>22.331700000000001</v>
      </c>
      <c r="W769" s="348">
        <v>6.9425999999999997</v>
      </c>
      <c r="X769" s="348">
        <v>16.122599999999998</v>
      </c>
      <c r="Y769" s="374"/>
      <c r="Z769" s="346"/>
      <c r="AA769" s="346"/>
      <c r="AB769" s="346"/>
      <c r="AC769" s="346"/>
      <c r="AD769" s="346"/>
      <c r="AE769" s="346"/>
      <c r="AF769" s="346"/>
      <c r="AG769" s="346"/>
      <c r="AH769" s="346"/>
      <c r="AI769" s="346"/>
      <c r="AJ769" s="346"/>
      <c r="AK769" s="346"/>
      <c r="AL769" s="346"/>
      <c r="AM769" s="346"/>
      <c r="AN769" s="346"/>
      <c r="AO769" s="373"/>
      <c r="AP769" s="348" t="s">
        <v>430</v>
      </c>
      <c r="AQ769" s="348">
        <v>19.72</v>
      </c>
      <c r="AR769" s="348">
        <v>18.39</v>
      </c>
      <c r="AS769" s="348">
        <v>19.62</v>
      </c>
      <c r="AT769" s="348">
        <v>43.8</v>
      </c>
      <c r="AU769" s="351"/>
      <c r="AV769" s="346"/>
      <c r="AW769" s="346"/>
      <c r="AX769" s="346"/>
      <c r="AY769" s="346"/>
      <c r="AZ769" s="346"/>
      <c r="BA769" s="362"/>
      <c r="BB769" s="348"/>
      <c r="BC769" s="375"/>
      <c r="BD769" s="375"/>
      <c r="BE769" s="375"/>
      <c r="BF769" s="374"/>
      <c r="BG769" s="348"/>
      <c r="BH769" s="348"/>
      <c r="BI769" s="348"/>
      <c r="BJ769" s="348"/>
      <c r="BK769" s="373"/>
      <c r="BL769" s="372"/>
      <c r="BM769" s="372"/>
      <c r="BN769" s="372"/>
      <c r="BO769" s="372"/>
      <c r="BP769" s="372"/>
      <c r="BQ769" s="373"/>
      <c r="BR769" s="354"/>
    </row>
    <row r="770" spans="1:70" s="428" customFormat="1" x14ac:dyDescent="0.25">
      <c r="A770" s="885" t="s">
        <v>95</v>
      </c>
      <c r="B770" s="373"/>
      <c r="C770" s="719"/>
      <c r="D770" s="373"/>
      <c r="E770" s="346"/>
      <c r="F770" s="373"/>
      <c r="G770" s="347"/>
      <c r="H770" s="374"/>
      <c r="I770" s="348">
        <v>0.53220000000000001</v>
      </c>
      <c r="J770" s="348">
        <v>2.2608000000000001</v>
      </c>
      <c r="K770" s="348">
        <v>4.9611999999999998</v>
      </c>
      <c r="L770" s="348">
        <v>17.534400000000002</v>
      </c>
      <c r="M770" s="348">
        <v>29.1386</v>
      </c>
      <c r="N770" s="350">
        <v>21.3353</v>
      </c>
      <c r="O770" s="348">
        <v>12.4008</v>
      </c>
      <c r="P770" s="348">
        <v>19.183800000000002</v>
      </c>
      <c r="Q770" s="348">
        <v>14.0853</v>
      </c>
      <c r="R770" s="348" t="s">
        <v>430</v>
      </c>
      <c r="S770" s="348">
        <v>5.5418000000000003</v>
      </c>
      <c r="T770" s="348">
        <v>38.772500000000001</v>
      </c>
      <c r="U770" s="348">
        <v>22.269500000000001</v>
      </c>
      <c r="V770" s="348">
        <v>22.331700000000001</v>
      </c>
      <c r="W770" s="348">
        <v>6.9425999999999997</v>
      </c>
      <c r="X770" s="348">
        <v>16.122599999999998</v>
      </c>
      <c r="Y770" s="374"/>
      <c r="Z770" s="346"/>
      <c r="AA770" s="346"/>
      <c r="AB770" s="346"/>
      <c r="AC770" s="346"/>
      <c r="AD770" s="346"/>
      <c r="AE770" s="346"/>
      <c r="AF770" s="346"/>
      <c r="AG770" s="346"/>
      <c r="AH770" s="346"/>
      <c r="AI770" s="346"/>
      <c r="AJ770" s="346"/>
      <c r="AK770" s="346"/>
      <c r="AL770" s="346"/>
      <c r="AM770" s="346"/>
      <c r="AN770" s="346"/>
      <c r="AO770" s="373"/>
      <c r="AP770" s="348" t="s">
        <v>430</v>
      </c>
      <c r="AQ770" s="348">
        <v>19.72</v>
      </c>
      <c r="AR770" s="348">
        <v>18.39</v>
      </c>
      <c r="AS770" s="348">
        <v>19.62</v>
      </c>
      <c r="AT770" s="348">
        <v>43.8</v>
      </c>
      <c r="AU770" s="351"/>
      <c r="AV770" s="346"/>
      <c r="AW770" s="346"/>
      <c r="AX770" s="346"/>
      <c r="AY770" s="346"/>
      <c r="AZ770" s="346"/>
      <c r="BA770" s="362"/>
      <c r="BB770" s="348"/>
      <c r="BC770" s="375"/>
      <c r="BD770" s="375"/>
      <c r="BE770" s="375"/>
      <c r="BF770" s="374"/>
      <c r="BG770" s="348"/>
      <c r="BH770" s="348"/>
      <c r="BI770" s="348"/>
      <c r="BJ770" s="348"/>
      <c r="BK770" s="373"/>
      <c r="BL770" s="372"/>
      <c r="BM770" s="372"/>
      <c r="BN770" s="372"/>
      <c r="BO770" s="372"/>
      <c r="BP770" s="372"/>
      <c r="BQ770" s="373"/>
      <c r="BR770" s="354"/>
    </row>
    <row r="771" spans="1:70" s="428" customFormat="1" x14ac:dyDescent="0.25">
      <c r="A771" s="886" t="s">
        <v>96</v>
      </c>
      <c r="B771" s="413"/>
      <c r="C771" s="725"/>
      <c r="D771" s="413"/>
      <c r="E771" s="414"/>
      <c r="F771" s="413"/>
      <c r="G771" s="415"/>
      <c r="H771" s="417"/>
      <c r="I771" s="416">
        <v>0.53220000000000001</v>
      </c>
      <c r="J771" s="416">
        <v>2.2608000000000001</v>
      </c>
      <c r="K771" s="416">
        <v>4.9611999999999998</v>
      </c>
      <c r="L771" s="416">
        <v>17.534400000000002</v>
      </c>
      <c r="M771" s="416">
        <v>29.1386</v>
      </c>
      <c r="N771" s="418">
        <v>21.3353</v>
      </c>
      <c r="O771" s="416">
        <v>12.4008</v>
      </c>
      <c r="P771" s="416">
        <v>19.183800000000002</v>
      </c>
      <c r="Q771" s="416">
        <v>14.0853</v>
      </c>
      <c r="R771" s="416" t="s">
        <v>430</v>
      </c>
      <c r="S771" s="416">
        <v>5.5418000000000003</v>
      </c>
      <c r="T771" s="416">
        <v>38.772500000000001</v>
      </c>
      <c r="U771" s="416">
        <v>22.269500000000001</v>
      </c>
      <c r="V771" s="416">
        <v>22.331700000000001</v>
      </c>
      <c r="W771" s="416">
        <v>6.9425999999999997</v>
      </c>
      <c r="X771" s="416">
        <v>16.122599999999998</v>
      </c>
      <c r="Y771" s="417"/>
      <c r="Z771" s="414"/>
      <c r="AA771" s="414"/>
      <c r="AB771" s="414"/>
      <c r="AC771" s="414"/>
      <c r="AD771" s="414"/>
      <c r="AE771" s="414"/>
      <c r="AF771" s="414"/>
      <c r="AG771" s="414"/>
      <c r="AH771" s="414"/>
      <c r="AI771" s="414"/>
      <c r="AJ771" s="414"/>
      <c r="AK771" s="414"/>
      <c r="AL771" s="414"/>
      <c r="AM771" s="414"/>
      <c r="AN771" s="414"/>
      <c r="AO771" s="413"/>
      <c r="AP771" s="416" t="s">
        <v>430</v>
      </c>
      <c r="AQ771" s="416">
        <v>19.72</v>
      </c>
      <c r="AR771" s="416">
        <v>18.39</v>
      </c>
      <c r="AS771" s="416">
        <v>19.62</v>
      </c>
      <c r="AT771" s="416">
        <v>43.8</v>
      </c>
      <c r="AU771" s="419"/>
      <c r="AV771" s="414"/>
      <c r="AW771" s="414"/>
      <c r="AX771" s="414"/>
      <c r="AY771" s="414"/>
      <c r="AZ771" s="414"/>
      <c r="BA771" s="420"/>
      <c r="BB771" s="416"/>
      <c r="BC771" s="421"/>
      <c r="BD771" s="421"/>
      <c r="BE771" s="421"/>
      <c r="BF771" s="417"/>
      <c r="BG771" s="416"/>
      <c r="BH771" s="416"/>
      <c r="BI771" s="416"/>
      <c r="BJ771" s="416"/>
      <c r="BK771" s="413"/>
      <c r="BL771" s="412"/>
      <c r="BM771" s="412"/>
      <c r="BN771" s="412"/>
      <c r="BO771" s="412"/>
      <c r="BP771" s="412"/>
      <c r="BQ771" s="413"/>
      <c r="BR771" s="422"/>
    </row>
    <row r="772" spans="1:70" s="428" customFormat="1" ht="14.5" customHeight="1" x14ac:dyDescent="0.35">
      <c r="A772" s="873" t="s">
        <v>4164</v>
      </c>
      <c r="B772" s="861"/>
      <c r="C772" s="862"/>
      <c r="D772" s="861"/>
      <c r="E772" s="863"/>
      <c r="F772" s="861"/>
      <c r="G772" s="864"/>
      <c r="H772" s="866"/>
      <c r="I772" s="865"/>
      <c r="J772" s="865"/>
      <c r="K772" s="865"/>
      <c r="L772" s="865"/>
      <c r="M772" s="865"/>
      <c r="N772" s="867"/>
      <c r="O772" s="865"/>
      <c r="P772" s="865"/>
      <c r="Q772" s="865"/>
      <c r="R772" s="865"/>
      <c r="S772" s="865"/>
      <c r="T772" s="865"/>
      <c r="U772" s="865"/>
      <c r="V772" s="865"/>
      <c r="W772" s="865"/>
      <c r="X772" s="865"/>
      <c r="Y772" s="866"/>
      <c r="Z772" s="863"/>
      <c r="AA772" s="863"/>
      <c r="AB772" s="863"/>
      <c r="AC772" s="863"/>
      <c r="AD772" s="863"/>
      <c r="AE772" s="863"/>
      <c r="AF772" s="863"/>
      <c r="AG772" s="863"/>
      <c r="AH772" s="863"/>
      <c r="AI772" s="863"/>
      <c r="AJ772" s="863"/>
      <c r="AK772" s="863"/>
      <c r="AL772" s="863"/>
      <c r="AM772" s="863"/>
      <c r="AN772" s="863"/>
      <c r="AO772" s="861"/>
      <c r="AP772" s="865"/>
      <c r="AQ772" s="865"/>
      <c r="AR772" s="865"/>
      <c r="AS772" s="865"/>
      <c r="AT772" s="865"/>
      <c r="AU772" s="868"/>
      <c r="AV772" s="863"/>
      <c r="AW772" s="863"/>
      <c r="AX772" s="863"/>
      <c r="AY772" s="863"/>
      <c r="AZ772" s="863"/>
      <c r="BA772" s="869"/>
      <c r="BB772" s="865"/>
      <c r="BC772" s="870"/>
      <c r="BD772" s="870"/>
      <c r="BE772" s="870"/>
      <c r="BF772" s="866"/>
      <c r="BG772" s="865"/>
      <c r="BH772" s="865"/>
      <c r="BI772" s="865"/>
      <c r="BJ772" s="865"/>
      <c r="BK772" s="861"/>
      <c r="BL772" s="871"/>
      <c r="BM772" s="871"/>
      <c r="BN772" s="871"/>
      <c r="BO772" s="871"/>
      <c r="BP772" s="871"/>
      <c r="BQ772" s="861"/>
      <c r="BR772" s="872"/>
    </row>
    <row r="773" spans="1:70" s="428" customFormat="1" x14ac:dyDescent="0.25">
      <c r="A773" s="345" t="s">
        <v>4165</v>
      </c>
      <c r="B773" s="373"/>
      <c r="C773" s="719">
        <v>45119</v>
      </c>
      <c r="D773" s="373"/>
      <c r="E773" s="346">
        <v>1034.97</v>
      </c>
      <c r="F773" s="373"/>
      <c r="G773" s="347">
        <v>14.708</v>
      </c>
      <c r="H773" s="374"/>
      <c r="I773" s="348">
        <v>0.87790000000000001</v>
      </c>
      <c r="J773" s="348">
        <v>0.55379999999999996</v>
      </c>
      <c r="K773" s="348">
        <v>4.5122</v>
      </c>
      <c r="L773" s="348">
        <v>8.8432999999999993</v>
      </c>
      <c r="M773" s="348">
        <v>4.6386000000000003</v>
      </c>
      <c r="N773" s="350">
        <v>-3.8001</v>
      </c>
      <c r="O773" s="348">
        <v>0.1431</v>
      </c>
      <c r="P773" s="348">
        <v>13.5631</v>
      </c>
      <c r="Q773" s="348" t="s">
        <v>430</v>
      </c>
      <c r="R773" s="348" t="s">
        <v>430</v>
      </c>
      <c r="S773" s="348">
        <v>6.6105999999999998</v>
      </c>
      <c r="T773" s="348">
        <v>19.286300000000001</v>
      </c>
      <c r="U773" s="348">
        <v>0.73970000000000002</v>
      </c>
      <c r="V773" s="348">
        <v>-0.33879999999999999</v>
      </c>
      <c r="W773" s="348">
        <v>1.7784</v>
      </c>
      <c r="X773" s="348">
        <v>13.2095</v>
      </c>
      <c r="Y773" s="374"/>
      <c r="Z773" s="346">
        <v>1</v>
      </c>
      <c r="AA773" s="346">
        <v>1</v>
      </c>
      <c r="AB773" s="346">
        <v>1</v>
      </c>
      <c r="AC773" s="346">
        <v>1</v>
      </c>
      <c r="AD773" s="346">
        <v>1</v>
      </c>
      <c r="AE773" s="346">
        <v>1</v>
      </c>
      <c r="AF773" s="346">
        <v>1</v>
      </c>
      <c r="AG773" s="346">
        <v>1</v>
      </c>
      <c r="AH773" s="346" t="s">
        <v>430</v>
      </c>
      <c r="AI773" s="346" t="s">
        <v>430</v>
      </c>
      <c r="AJ773" s="346">
        <v>1</v>
      </c>
      <c r="AK773" s="346">
        <v>1</v>
      </c>
      <c r="AL773" s="346">
        <v>1</v>
      </c>
      <c r="AM773" s="346">
        <v>1</v>
      </c>
      <c r="AN773" s="346">
        <v>1</v>
      </c>
      <c r="AO773" s="373"/>
      <c r="AP773" s="348" t="s">
        <v>430</v>
      </c>
      <c r="AQ773" s="348" t="s">
        <v>430</v>
      </c>
      <c r="AR773" s="348" t="s">
        <v>430</v>
      </c>
      <c r="AS773" s="348">
        <v>6.48</v>
      </c>
      <c r="AT773" s="348">
        <v>8.3800000000000008</v>
      </c>
      <c r="AU773" s="351"/>
      <c r="AV773" s="346" t="s">
        <v>430</v>
      </c>
      <c r="AW773" s="346" t="s">
        <v>430</v>
      </c>
      <c r="AX773" s="346" t="s">
        <v>430</v>
      </c>
      <c r="AY773" s="346">
        <v>1</v>
      </c>
      <c r="AZ773" s="346">
        <v>1</v>
      </c>
      <c r="BA773" s="362"/>
      <c r="BB773" s="348">
        <v>14.746708403932001</v>
      </c>
      <c r="BC773" s="375">
        <v>1.0366351457688201</v>
      </c>
      <c r="BD773" s="375">
        <v>4.5253320481341001E-2</v>
      </c>
      <c r="BE773" s="375">
        <v>0.18733833315471801</v>
      </c>
      <c r="BF773" s="374"/>
      <c r="BG773" s="348">
        <v>69.8429</v>
      </c>
      <c r="BH773" s="348">
        <v>14.192299999999999</v>
      </c>
      <c r="BI773" s="348">
        <v>15.269299999999999</v>
      </c>
      <c r="BJ773" s="348">
        <v>0.69550000000000001</v>
      </c>
      <c r="BK773" s="373"/>
      <c r="BL773" s="372" t="s">
        <v>3865</v>
      </c>
      <c r="BM773" s="372" t="s">
        <v>3866</v>
      </c>
      <c r="BN773" s="372" t="s">
        <v>3867</v>
      </c>
      <c r="BO773" s="372" t="s">
        <v>3868</v>
      </c>
      <c r="BP773" s="372" t="s">
        <v>3869</v>
      </c>
      <c r="BQ773" s="373"/>
      <c r="BR773" s="354" t="s">
        <v>463</v>
      </c>
    </row>
    <row r="774" spans="1:70" s="428" customFormat="1" x14ac:dyDescent="0.25">
      <c r="A774" s="884" t="s">
        <v>93</v>
      </c>
      <c r="B774" s="402"/>
      <c r="C774" s="724"/>
      <c r="D774" s="402"/>
      <c r="E774" s="403"/>
      <c r="F774" s="402"/>
      <c r="G774" s="404"/>
      <c r="H774" s="406"/>
      <c r="I774" s="405">
        <v>0.87790000000000001</v>
      </c>
      <c r="J774" s="405">
        <v>0.55379999999999996</v>
      </c>
      <c r="K774" s="405">
        <v>4.5122</v>
      </c>
      <c r="L774" s="405">
        <v>8.8432999999999993</v>
      </c>
      <c r="M774" s="405">
        <v>4.6386000000000003</v>
      </c>
      <c r="N774" s="407">
        <v>-3.8001</v>
      </c>
      <c r="O774" s="405">
        <v>0.1431</v>
      </c>
      <c r="P774" s="405">
        <v>13.5631</v>
      </c>
      <c r="Q774" s="405" t="s">
        <v>430</v>
      </c>
      <c r="R774" s="405" t="s">
        <v>430</v>
      </c>
      <c r="S774" s="405">
        <v>6.6105999999999998</v>
      </c>
      <c r="T774" s="405">
        <v>19.286300000000001</v>
      </c>
      <c r="U774" s="405">
        <v>0.73970000000000002</v>
      </c>
      <c r="V774" s="405">
        <v>-0.33879999999999999</v>
      </c>
      <c r="W774" s="405">
        <v>1.7784</v>
      </c>
      <c r="X774" s="405">
        <v>13.2095</v>
      </c>
      <c r="Y774" s="406"/>
      <c r="Z774" s="403">
        <v>1</v>
      </c>
      <c r="AA774" s="403">
        <v>1</v>
      </c>
      <c r="AB774" s="403">
        <v>1</v>
      </c>
      <c r="AC774" s="403">
        <v>1</v>
      </c>
      <c r="AD774" s="403">
        <v>1</v>
      </c>
      <c r="AE774" s="403">
        <v>1</v>
      </c>
      <c r="AF774" s="403">
        <v>1</v>
      </c>
      <c r="AG774" s="403">
        <v>1</v>
      </c>
      <c r="AH774" s="403">
        <v>0</v>
      </c>
      <c r="AI774" s="403">
        <v>0</v>
      </c>
      <c r="AJ774" s="403">
        <v>1</v>
      </c>
      <c r="AK774" s="403">
        <v>1</v>
      </c>
      <c r="AL774" s="403">
        <v>1</v>
      </c>
      <c r="AM774" s="403">
        <v>1</v>
      </c>
      <c r="AN774" s="403">
        <v>1</v>
      </c>
      <c r="AO774" s="402"/>
      <c r="AP774" s="405" t="s">
        <v>430</v>
      </c>
      <c r="AQ774" s="405" t="s">
        <v>430</v>
      </c>
      <c r="AR774" s="405" t="s">
        <v>430</v>
      </c>
      <c r="AS774" s="405">
        <v>6.48</v>
      </c>
      <c r="AT774" s="405">
        <v>8.3800000000000008</v>
      </c>
      <c r="AU774" s="408"/>
      <c r="AV774" s="403">
        <v>0</v>
      </c>
      <c r="AW774" s="403">
        <v>0</v>
      </c>
      <c r="AX774" s="403">
        <v>0</v>
      </c>
      <c r="AY774" s="403">
        <v>1</v>
      </c>
      <c r="AZ774" s="403">
        <v>1</v>
      </c>
      <c r="BA774" s="409"/>
      <c r="BB774" s="405"/>
      <c r="BC774" s="410"/>
      <c r="BD774" s="410"/>
      <c r="BE774" s="410"/>
      <c r="BF774" s="406"/>
      <c r="BG774" s="405"/>
      <c r="BH774" s="405"/>
      <c r="BI774" s="405"/>
      <c r="BJ774" s="405"/>
      <c r="BK774" s="402"/>
      <c r="BL774" s="401"/>
      <c r="BM774" s="401"/>
      <c r="BN774" s="401"/>
      <c r="BO774" s="401"/>
      <c r="BP774" s="401"/>
      <c r="BQ774" s="402"/>
      <c r="BR774" s="411"/>
    </row>
    <row r="775" spans="1:70" s="428" customFormat="1" x14ac:dyDescent="0.25">
      <c r="A775" s="885" t="s">
        <v>94</v>
      </c>
      <c r="B775" s="373"/>
      <c r="C775" s="719"/>
      <c r="D775" s="373"/>
      <c r="E775" s="346"/>
      <c r="F775" s="373"/>
      <c r="G775" s="347"/>
      <c r="H775" s="374"/>
      <c r="I775" s="348">
        <v>0.87790000000000001</v>
      </c>
      <c r="J775" s="348">
        <v>0.55379999999999996</v>
      </c>
      <c r="K775" s="348">
        <v>4.5122</v>
      </c>
      <c r="L775" s="348">
        <v>8.8432999999999993</v>
      </c>
      <c r="M775" s="348">
        <v>4.6386000000000003</v>
      </c>
      <c r="N775" s="350">
        <v>-3.8001</v>
      </c>
      <c r="O775" s="348">
        <v>0.1431</v>
      </c>
      <c r="P775" s="348">
        <v>13.5631</v>
      </c>
      <c r="Q775" s="348" t="s">
        <v>430</v>
      </c>
      <c r="R775" s="348" t="s">
        <v>430</v>
      </c>
      <c r="S775" s="348">
        <v>6.6105999999999998</v>
      </c>
      <c r="T775" s="348">
        <v>19.286300000000001</v>
      </c>
      <c r="U775" s="348">
        <v>0.73970000000000002</v>
      </c>
      <c r="V775" s="348">
        <v>-0.33879999999999999</v>
      </c>
      <c r="W775" s="348">
        <v>1.7784</v>
      </c>
      <c r="X775" s="348">
        <v>13.2095</v>
      </c>
      <c r="Y775" s="374"/>
      <c r="Z775" s="346"/>
      <c r="AA775" s="346"/>
      <c r="AB775" s="346"/>
      <c r="AC775" s="346"/>
      <c r="AD775" s="346"/>
      <c r="AE775" s="346"/>
      <c r="AF775" s="346"/>
      <c r="AG775" s="346"/>
      <c r="AH775" s="346"/>
      <c r="AI775" s="346"/>
      <c r="AJ775" s="346"/>
      <c r="AK775" s="346"/>
      <c r="AL775" s="346"/>
      <c r="AM775" s="346"/>
      <c r="AN775" s="346"/>
      <c r="AO775" s="373"/>
      <c r="AP775" s="348" t="s">
        <v>430</v>
      </c>
      <c r="AQ775" s="348" t="s">
        <v>430</v>
      </c>
      <c r="AR775" s="348" t="s">
        <v>430</v>
      </c>
      <c r="AS775" s="348">
        <v>6.48</v>
      </c>
      <c r="AT775" s="348">
        <v>8.3800000000000008</v>
      </c>
      <c r="AU775" s="351"/>
      <c r="AV775" s="346"/>
      <c r="AW775" s="346"/>
      <c r="AX775" s="346"/>
      <c r="AY775" s="346"/>
      <c r="AZ775" s="346"/>
      <c r="BA775" s="362"/>
      <c r="BB775" s="348"/>
      <c r="BC775" s="375"/>
      <c r="BD775" s="375"/>
      <c r="BE775" s="375"/>
      <c r="BF775" s="374"/>
      <c r="BG775" s="348"/>
      <c r="BH775" s="348"/>
      <c r="BI775" s="348"/>
      <c r="BJ775" s="348"/>
      <c r="BK775" s="373"/>
      <c r="BL775" s="372"/>
      <c r="BM775" s="372"/>
      <c r="BN775" s="372"/>
      <c r="BO775" s="372"/>
      <c r="BP775" s="372"/>
      <c r="BQ775" s="373"/>
      <c r="BR775" s="354"/>
    </row>
    <row r="776" spans="1:70" s="428" customFormat="1" x14ac:dyDescent="0.25">
      <c r="A776" s="885" t="s">
        <v>95</v>
      </c>
      <c r="B776" s="373"/>
      <c r="C776" s="719"/>
      <c r="D776" s="373"/>
      <c r="E776" s="346"/>
      <c r="F776" s="373"/>
      <c r="G776" s="347"/>
      <c r="H776" s="374"/>
      <c r="I776" s="348">
        <v>0.87790000000000001</v>
      </c>
      <c r="J776" s="348">
        <v>0.55379999999999996</v>
      </c>
      <c r="K776" s="348">
        <v>4.5122</v>
      </c>
      <c r="L776" s="348">
        <v>8.8432999999999993</v>
      </c>
      <c r="M776" s="348">
        <v>4.6386000000000003</v>
      </c>
      <c r="N776" s="350">
        <v>-3.8001</v>
      </c>
      <c r="O776" s="348">
        <v>0.1431</v>
      </c>
      <c r="P776" s="348">
        <v>13.5631</v>
      </c>
      <c r="Q776" s="348" t="s">
        <v>430</v>
      </c>
      <c r="R776" s="348" t="s">
        <v>430</v>
      </c>
      <c r="S776" s="348">
        <v>6.6105999999999998</v>
      </c>
      <c r="T776" s="348">
        <v>19.286300000000001</v>
      </c>
      <c r="U776" s="348">
        <v>0.73970000000000002</v>
      </c>
      <c r="V776" s="348">
        <v>-0.33879999999999999</v>
      </c>
      <c r="W776" s="348">
        <v>1.7784</v>
      </c>
      <c r="X776" s="348">
        <v>13.2095</v>
      </c>
      <c r="Y776" s="374"/>
      <c r="Z776" s="346"/>
      <c r="AA776" s="346"/>
      <c r="AB776" s="346"/>
      <c r="AC776" s="346"/>
      <c r="AD776" s="346"/>
      <c r="AE776" s="346"/>
      <c r="AF776" s="346"/>
      <c r="AG776" s="346"/>
      <c r="AH776" s="346"/>
      <c r="AI776" s="346"/>
      <c r="AJ776" s="346"/>
      <c r="AK776" s="346"/>
      <c r="AL776" s="346"/>
      <c r="AM776" s="346"/>
      <c r="AN776" s="346"/>
      <c r="AO776" s="373"/>
      <c r="AP776" s="348" t="s">
        <v>430</v>
      </c>
      <c r="AQ776" s="348" t="s">
        <v>430</v>
      </c>
      <c r="AR776" s="348" t="s">
        <v>430</v>
      </c>
      <c r="AS776" s="348">
        <v>6.48</v>
      </c>
      <c r="AT776" s="348">
        <v>8.3800000000000008</v>
      </c>
      <c r="AU776" s="351"/>
      <c r="AV776" s="346"/>
      <c r="AW776" s="346"/>
      <c r="AX776" s="346"/>
      <c r="AY776" s="346"/>
      <c r="AZ776" s="346"/>
      <c r="BA776" s="362"/>
      <c r="BB776" s="348"/>
      <c r="BC776" s="375"/>
      <c r="BD776" s="375"/>
      <c r="BE776" s="375"/>
      <c r="BF776" s="374"/>
      <c r="BG776" s="348"/>
      <c r="BH776" s="348"/>
      <c r="BI776" s="348"/>
      <c r="BJ776" s="348"/>
      <c r="BK776" s="373"/>
      <c r="BL776" s="372"/>
      <c r="BM776" s="372"/>
      <c r="BN776" s="372"/>
      <c r="BO776" s="372"/>
      <c r="BP776" s="372"/>
      <c r="BQ776" s="373"/>
      <c r="BR776" s="354"/>
    </row>
    <row r="777" spans="1:70" s="428" customFormat="1" x14ac:dyDescent="0.25">
      <c r="A777" s="886" t="s">
        <v>96</v>
      </c>
      <c r="B777" s="413"/>
      <c r="C777" s="725"/>
      <c r="D777" s="413"/>
      <c r="E777" s="414"/>
      <c r="F777" s="413"/>
      <c r="G777" s="415"/>
      <c r="H777" s="417"/>
      <c r="I777" s="416">
        <v>0.87790000000000001</v>
      </c>
      <c r="J777" s="416">
        <v>0.55379999999999996</v>
      </c>
      <c r="K777" s="416">
        <v>4.5122</v>
      </c>
      <c r="L777" s="416">
        <v>8.8432999999999993</v>
      </c>
      <c r="M777" s="416">
        <v>4.6386000000000003</v>
      </c>
      <c r="N777" s="418">
        <v>-3.8001</v>
      </c>
      <c r="O777" s="416">
        <v>0.1431</v>
      </c>
      <c r="P777" s="416">
        <v>13.5631</v>
      </c>
      <c r="Q777" s="416" t="s">
        <v>430</v>
      </c>
      <c r="R777" s="416" t="s">
        <v>430</v>
      </c>
      <c r="S777" s="416">
        <v>6.6105999999999998</v>
      </c>
      <c r="T777" s="416">
        <v>19.286300000000001</v>
      </c>
      <c r="U777" s="416">
        <v>0.73970000000000002</v>
      </c>
      <c r="V777" s="416">
        <v>-0.33879999999999999</v>
      </c>
      <c r="W777" s="416">
        <v>1.7784</v>
      </c>
      <c r="X777" s="416">
        <v>13.2095</v>
      </c>
      <c r="Y777" s="417"/>
      <c r="Z777" s="414"/>
      <c r="AA777" s="414"/>
      <c r="AB777" s="414"/>
      <c r="AC777" s="414"/>
      <c r="AD777" s="414"/>
      <c r="AE777" s="414"/>
      <c r="AF777" s="414"/>
      <c r="AG777" s="414"/>
      <c r="AH777" s="414"/>
      <c r="AI777" s="414"/>
      <c r="AJ777" s="414"/>
      <c r="AK777" s="414"/>
      <c r="AL777" s="414"/>
      <c r="AM777" s="414"/>
      <c r="AN777" s="414"/>
      <c r="AO777" s="413"/>
      <c r="AP777" s="416" t="s">
        <v>430</v>
      </c>
      <c r="AQ777" s="416" t="s">
        <v>430</v>
      </c>
      <c r="AR777" s="416" t="s">
        <v>430</v>
      </c>
      <c r="AS777" s="416">
        <v>6.48</v>
      </c>
      <c r="AT777" s="416">
        <v>8.3800000000000008</v>
      </c>
      <c r="AU777" s="419"/>
      <c r="AV777" s="414"/>
      <c r="AW777" s="414"/>
      <c r="AX777" s="414"/>
      <c r="AY777" s="414"/>
      <c r="AZ777" s="414"/>
      <c r="BA777" s="420"/>
      <c r="BB777" s="416"/>
      <c r="BC777" s="421"/>
      <c r="BD777" s="421"/>
      <c r="BE777" s="421"/>
      <c r="BF777" s="417"/>
      <c r="BG777" s="416"/>
      <c r="BH777" s="416"/>
      <c r="BI777" s="416"/>
      <c r="BJ777" s="416"/>
      <c r="BK777" s="413"/>
      <c r="BL777" s="412"/>
      <c r="BM777" s="412"/>
      <c r="BN777" s="412"/>
      <c r="BO777" s="412"/>
      <c r="BP777" s="412"/>
      <c r="BQ777" s="413"/>
      <c r="BR777" s="422"/>
    </row>
    <row r="778" spans="1:70" s="428" customFormat="1" ht="14.5" customHeight="1" x14ac:dyDescent="0.35">
      <c r="A778" s="873" t="s">
        <v>4166</v>
      </c>
      <c r="B778" s="861"/>
      <c r="C778" s="862"/>
      <c r="D778" s="861"/>
      <c r="E778" s="863"/>
      <c r="F778" s="861"/>
      <c r="G778" s="864"/>
      <c r="H778" s="866"/>
      <c r="I778" s="865"/>
      <c r="J778" s="865"/>
      <c r="K778" s="865"/>
      <c r="L778" s="865"/>
      <c r="M778" s="865"/>
      <c r="N778" s="867"/>
      <c r="O778" s="865"/>
      <c r="P778" s="865"/>
      <c r="Q778" s="865"/>
      <c r="R778" s="865"/>
      <c r="S778" s="865"/>
      <c r="T778" s="865"/>
      <c r="U778" s="865"/>
      <c r="V778" s="865"/>
      <c r="W778" s="865"/>
      <c r="X778" s="865"/>
      <c r="Y778" s="866"/>
      <c r="Z778" s="863"/>
      <c r="AA778" s="863"/>
      <c r="AB778" s="863"/>
      <c r="AC778" s="863"/>
      <c r="AD778" s="863"/>
      <c r="AE778" s="863"/>
      <c r="AF778" s="863"/>
      <c r="AG778" s="863"/>
      <c r="AH778" s="863"/>
      <c r="AI778" s="863"/>
      <c r="AJ778" s="863"/>
      <c r="AK778" s="863"/>
      <c r="AL778" s="863"/>
      <c r="AM778" s="863"/>
      <c r="AN778" s="863"/>
      <c r="AO778" s="861"/>
      <c r="AP778" s="865"/>
      <c r="AQ778" s="865"/>
      <c r="AR778" s="865"/>
      <c r="AS778" s="865"/>
      <c r="AT778" s="865"/>
      <c r="AU778" s="868"/>
      <c r="AV778" s="863"/>
      <c r="AW778" s="863"/>
      <c r="AX778" s="863"/>
      <c r="AY778" s="863"/>
      <c r="AZ778" s="863"/>
      <c r="BA778" s="869"/>
      <c r="BB778" s="865"/>
      <c r="BC778" s="870"/>
      <c r="BD778" s="870"/>
      <c r="BE778" s="870"/>
      <c r="BF778" s="866"/>
      <c r="BG778" s="865"/>
      <c r="BH778" s="865"/>
      <c r="BI778" s="865"/>
      <c r="BJ778" s="865"/>
      <c r="BK778" s="861"/>
      <c r="BL778" s="871"/>
      <c r="BM778" s="871"/>
      <c r="BN778" s="871"/>
      <c r="BO778" s="871"/>
      <c r="BP778" s="871"/>
      <c r="BQ778" s="861"/>
      <c r="BR778" s="872"/>
    </row>
    <row r="779" spans="1:70" s="428" customFormat="1" x14ac:dyDescent="0.25">
      <c r="A779" s="345" t="s">
        <v>4167</v>
      </c>
      <c r="B779" s="373"/>
      <c r="C779" s="719">
        <v>45079</v>
      </c>
      <c r="D779" s="373"/>
      <c r="E779" s="346">
        <v>11376.9</v>
      </c>
      <c r="F779" s="373"/>
      <c r="G779" s="347">
        <v>31.597999999999999</v>
      </c>
      <c r="H779" s="374"/>
      <c r="I779" s="348">
        <v>1.9E-2</v>
      </c>
      <c r="J779" s="348">
        <v>-0.38779999999999998</v>
      </c>
      <c r="K779" s="348">
        <v>4.7228000000000003</v>
      </c>
      <c r="L779" s="348">
        <v>12.532500000000001</v>
      </c>
      <c r="M779" s="348">
        <v>25.8935</v>
      </c>
      <c r="N779" s="350">
        <v>32.714500000000001</v>
      </c>
      <c r="O779" s="348">
        <v>18.026499999999999</v>
      </c>
      <c r="P779" s="348">
        <v>41.505000000000003</v>
      </c>
      <c r="Q779" s="348" t="s">
        <v>430</v>
      </c>
      <c r="R779" s="348" t="s">
        <v>430</v>
      </c>
      <c r="S779" s="348">
        <v>3.5931999999999999</v>
      </c>
      <c r="T779" s="348">
        <v>40.579300000000003</v>
      </c>
      <c r="U779" s="348">
        <v>31.2973</v>
      </c>
      <c r="V779" s="348">
        <v>29.9313</v>
      </c>
      <c r="W779" s="348">
        <v>4.3562000000000003</v>
      </c>
      <c r="X779" s="348">
        <v>42.959600000000002</v>
      </c>
      <c r="Y779" s="374"/>
      <c r="Z779" s="346">
        <v>1</v>
      </c>
      <c r="AA779" s="346">
        <v>1</v>
      </c>
      <c r="AB779" s="346">
        <v>1</v>
      </c>
      <c r="AC779" s="346">
        <v>1</v>
      </c>
      <c r="AD779" s="346">
        <v>1</v>
      </c>
      <c r="AE779" s="346">
        <v>1</v>
      </c>
      <c r="AF779" s="346">
        <v>1</v>
      </c>
      <c r="AG779" s="346">
        <v>1</v>
      </c>
      <c r="AH779" s="346" t="s">
        <v>430</v>
      </c>
      <c r="AI779" s="346" t="s">
        <v>430</v>
      </c>
      <c r="AJ779" s="346">
        <v>1</v>
      </c>
      <c r="AK779" s="346">
        <v>1</v>
      </c>
      <c r="AL779" s="346">
        <v>1</v>
      </c>
      <c r="AM779" s="346">
        <v>1</v>
      </c>
      <c r="AN779" s="346">
        <v>1</v>
      </c>
      <c r="AO779" s="373"/>
      <c r="AP779" s="348" t="s">
        <v>430</v>
      </c>
      <c r="AQ779" s="348" t="s">
        <v>430</v>
      </c>
      <c r="AR779" s="348" t="s">
        <v>430</v>
      </c>
      <c r="AS779" s="348">
        <v>31.2</v>
      </c>
      <c r="AT779" s="348">
        <v>45.84</v>
      </c>
      <c r="AU779" s="351"/>
      <c r="AV779" s="346" t="s">
        <v>430</v>
      </c>
      <c r="AW779" s="346" t="s">
        <v>430</v>
      </c>
      <c r="AX779" s="346" t="s">
        <v>430</v>
      </c>
      <c r="AY779" s="346">
        <v>1</v>
      </c>
      <c r="AZ779" s="346">
        <v>1</v>
      </c>
      <c r="BA779" s="362"/>
      <c r="BB779" s="348">
        <v>26.641045760136599</v>
      </c>
      <c r="BC779" s="375">
        <v>0.84832602361133103</v>
      </c>
      <c r="BD779" s="375">
        <v>0.10534807655565299</v>
      </c>
      <c r="BE779" s="375">
        <v>0.50808807699539904</v>
      </c>
      <c r="BF779" s="374"/>
      <c r="BG779" s="348">
        <v>42.876800000000003</v>
      </c>
      <c r="BH779" s="348">
        <v>25.4238</v>
      </c>
      <c r="BI779" s="348">
        <v>29.727900000000002</v>
      </c>
      <c r="BJ779" s="348">
        <v>1.9715</v>
      </c>
      <c r="BK779" s="373"/>
      <c r="BL779" s="372" t="s">
        <v>3872</v>
      </c>
      <c r="BM779" s="372" t="s">
        <v>3873</v>
      </c>
      <c r="BN779" s="372" t="s">
        <v>3874</v>
      </c>
      <c r="BO779" s="372" t="s">
        <v>3875</v>
      </c>
      <c r="BP779" s="372" t="s">
        <v>3876</v>
      </c>
      <c r="BQ779" s="373"/>
      <c r="BR779" s="354" t="s">
        <v>443</v>
      </c>
    </row>
    <row r="780" spans="1:70" s="428" customFormat="1" x14ac:dyDescent="0.25">
      <c r="A780" s="884" t="s">
        <v>93</v>
      </c>
      <c r="B780" s="402"/>
      <c r="C780" s="724"/>
      <c r="D780" s="402"/>
      <c r="E780" s="403"/>
      <c r="F780" s="402"/>
      <c r="G780" s="404"/>
      <c r="H780" s="406"/>
      <c r="I780" s="405">
        <v>1.9E-2</v>
      </c>
      <c r="J780" s="405">
        <v>-0.38779999999999998</v>
      </c>
      <c r="K780" s="405">
        <v>4.7228000000000003</v>
      </c>
      <c r="L780" s="405">
        <v>12.532500000000001</v>
      </c>
      <c r="M780" s="405">
        <v>25.8935</v>
      </c>
      <c r="N780" s="407">
        <v>32.714500000000001</v>
      </c>
      <c r="O780" s="405">
        <v>18.026499999999999</v>
      </c>
      <c r="P780" s="405">
        <v>41.505000000000003</v>
      </c>
      <c r="Q780" s="405" t="s">
        <v>430</v>
      </c>
      <c r="R780" s="405" t="s">
        <v>430</v>
      </c>
      <c r="S780" s="405">
        <v>3.5931999999999999</v>
      </c>
      <c r="T780" s="405">
        <v>40.579300000000003</v>
      </c>
      <c r="U780" s="405">
        <v>31.2973</v>
      </c>
      <c r="V780" s="405">
        <v>29.9313</v>
      </c>
      <c r="W780" s="405">
        <v>4.3562000000000003</v>
      </c>
      <c r="X780" s="405">
        <v>42.959600000000002</v>
      </c>
      <c r="Y780" s="406"/>
      <c r="Z780" s="403">
        <v>1</v>
      </c>
      <c r="AA780" s="403">
        <v>1</v>
      </c>
      <c r="AB780" s="403">
        <v>1</v>
      </c>
      <c r="AC780" s="403">
        <v>1</v>
      </c>
      <c r="AD780" s="403">
        <v>1</v>
      </c>
      <c r="AE780" s="403">
        <v>1</v>
      </c>
      <c r="AF780" s="403">
        <v>1</v>
      </c>
      <c r="AG780" s="403">
        <v>1</v>
      </c>
      <c r="AH780" s="403">
        <v>0</v>
      </c>
      <c r="AI780" s="403">
        <v>0</v>
      </c>
      <c r="AJ780" s="403">
        <v>1</v>
      </c>
      <c r="AK780" s="403">
        <v>1</v>
      </c>
      <c r="AL780" s="403">
        <v>1</v>
      </c>
      <c r="AM780" s="403">
        <v>1</v>
      </c>
      <c r="AN780" s="403">
        <v>1</v>
      </c>
      <c r="AO780" s="402"/>
      <c r="AP780" s="405" t="s">
        <v>430</v>
      </c>
      <c r="AQ780" s="405" t="s">
        <v>430</v>
      </c>
      <c r="AR780" s="405" t="s">
        <v>430</v>
      </c>
      <c r="AS780" s="405">
        <v>31.2</v>
      </c>
      <c r="AT780" s="405">
        <v>45.84</v>
      </c>
      <c r="AU780" s="408"/>
      <c r="AV780" s="403">
        <v>0</v>
      </c>
      <c r="AW780" s="403">
        <v>0</v>
      </c>
      <c r="AX780" s="403">
        <v>0</v>
      </c>
      <c r="AY780" s="403">
        <v>1</v>
      </c>
      <c r="AZ780" s="403">
        <v>1</v>
      </c>
      <c r="BA780" s="409"/>
      <c r="BB780" s="405"/>
      <c r="BC780" s="410"/>
      <c r="BD780" s="410"/>
      <c r="BE780" s="410"/>
      <c r="BF780" s="406"/>
      <c r="BG780" s="405"/>
      <c r="BH780" s="405"/>
      <c r="BI780" s="405"/>
      <c r="BJ780" s="405"/>
      <c r="BK780" s="402"/>
      <c r="BL780" s="401"/>
      <c r="BM780" s="401"/>
      <c r="BN780" s="401"/>
      <c r="BO780" s="401"/>
      <c r="BP780" s="401"/>
      <c r="BQ780" s="402"/>
      <c r="BR780" s="411"/>
    </row>
    <row r="781" spans="1:70" s="428" customFormat="1" x14ac:dyDescent="0.25">
      <c r="A781" s="885" t="s">
        <v>94</v>
      </c>
      <c r="B781" s="373"/>
      <c r="C781" s="719"/>
      <c r="D781" s="373"/>
      <c r="E781" s="346"/>
      <c r="F781" s="373"/>
      <c r="G781" s="347"/>
      <c r="H781" s="374"/>
      <c r="I781" s="348">
        <v>1.9E-2</v>
      </c>
      <c r="J781" s="348">
        <v>-0.38779999999999998</v>
      </c>
      <c r="K781" s="348">
        <v>4.7228000000000003</v>
      </c>
      <c r="L781" s="348">
        <v>12.532500000000001</v>
      </c>
      <c r="M781" s="348">
        <v>25.8935</v>
      </c>
      <c r="N781" s="350">
        <v>32.714500000000001</v>
      </c>
      <c r="O781" s="348">
        <v>18.026499999999999</v>
      </c>
      <c r="P781" s="348">
        <v>41.505000000000003</v>
      </c>
      <c r="Q781" s="348" t="s">
        <v>430</v>
      </c>
      <c r="R781" s="348" t="s">
        <v>430</v>
      </c>
      <c r="S781" s="348">
        <v>3.5931999999999999</v>
      </c>
      <c r="T781" s="348">
        <v>40.579300000000003</v>
      </c>
      <c r="U781" s="348">
        <v>31.2973</v>
      </c>
      <c r="V781" s="348">
        <v>29.9313</v>
      </c>
      <c r="W781" s="348">
        <v>4.3562000000000003</v>
      </c>
      <c r="X781" s="348">
        <v>42.959600000000002</v>
      </c>
      <c r="Y781" s="374"/>
      <c r="Z781" s="346"/>
      <c r="AA781" s="346"/>
      <c r="AB781" s="346"/>
      <c r="AC781" s="346"/>
      <c r="AD781" s="346"/>
      <c r="AE781" s="346"/>
      <c r="AF781" s="346"/>
      <c r="AG781" s="346"/>
      <c r="AH781" s="346"/>
      <c r="AI781" s="346"/>
      <c r="AJ781" s="346"/>
      <c r="AK781" s="346"/>
      <c r="AL781" s="346"/>
      <c r="AM781" s="346"/>
      <c r="AN781" s="346"/>
      <c r="AO781" s="373"/>
      <c r="AP781" s="348" t="s">
        <v>430</v>
      </c>
      <c r="AQ781" s="348" t="s">
        <v>430</v>
      </c>
      <c r="AR781" s="348" t="s">
        <v>430</v>
      </c>
      <c r="AS781" s="348">
        <v>31.2</v>
      </c>
      <c r="AT781" s="348">
        <v>45.84</v>
      </c>
      <c r="AU781" s="351"/>
      <c r="AV781" s="346"/>
      <c r="AW781" s="346"/>
      <c r="AX781" s="346"/>
      <c r="AY781" s="346"/>
      <c r="AZ781" s="346"/>
      <c r="BA781" s="362"/>
      <c r="BB781" s="348"/>
      <c r="BC781" s="375"/>
      <c r="BD781" s="375"/>
      <c r="BE781" s="375"/>
      <c r="BF781" s="374"/>
      <c r="BG781" s="348"/>
      <c r="BH781" s="348"/>
      <c r="BI781" s="348"/>
      <c r="BJ781" s="348"/>
      <c r="BK781" s="373"/>
      <c r="BL781" s="372"/>
      <c r="BM781" s="372"/>
      <c r="BN781" s="372"/>
      <c r="BO781" s="372"/>
      <c r="BP781" s="372"/>
      <c r="BQ781" s="373"/>
      <c r="BR781" s="354"/>
    </row>
    <row r="782" spans="1:70" s="428" customFormat="1" x14ac:dyDescent="0.25">
      <c r="A782" s="885" t="s">
        <v>95</v>
      </c>
      <c r="B782" s="373"/>
      <c r="C782" s="719"/>
      <c r="D782" s="373"/>
      <c r="E782" s="346"/>
      <c r="F782" s="373"/>
      <c r="G782" s="347"/>
      <c r="H782" s="374"/>
      <c r="I782" s="348">
        <v>1.9E-2</v>
      </c>
      <c r="J782" s="348">
        <v>-0.38779999999999998</v>
      </c>
      <c r="K782" s="348">
        <v>4.7228000000000003</v>
      </c>
      <c r="L782" s="348">
        <v>12.532500000000001</v>
      </c>
      <c r="M782" s="348">
        <v>25.8935</v>
      </c>
      <c r="N782" s="350">
        <v>32.714500000000001</v>
      </c>
      <c r="O782" s="348">
        <v>18.026499999999999</v>
      </c>
      <c r="P782" s="348">
        <v>41.505000000000003</v>
      </c>
      <c r="Q782" s="348" t="s">
        <v>430</v>
      </c>
      <c r="R782" s="348" t="s">
        <v>430</v>
      </c>
      <c r="S782" s="348">
        <v>3.5931999999999999</v>
      </c>
      <c r="T782" s="348">
        <v>40.579300000000003</v>
      </c>
      <c r="U782" s="348">
        <v>31.2973</v>
      </c>
      <c r="V782" s="348">
        <v>29.9313</v>
      </c>
      <c r="W782" s="348">
        <v>4.3562000000000003</v>
      </c>
      <c r="X782" s="348">
        <v>42.959600000000002</v>
      </c>
      <c r="Y782" s="374"/>
      <c r="Z782" s="346"/>
      <c r="AA782" s="346"/>
      <c r="AB782" s="346"/>
      <c r="AC782" s="346"/>
      <c r="AD782" s="346"/>
      <c r="AE782" s="346"/>
      <c r="AF782" s="346"/>
      <c r="AG782" s="346"/>
      <c r="AH782" s="346"/>
      <c r="AI782" s="346"/>
      <c r="AJ782" s="346"/>
      <c r="AK782" s="346"/>
      <c r="AL782" s="346"/>
      <c r="AM782" s="346"/>
      <c r="AN782" s="346"/>
      <c r="AO782" s="373"/>
      <c r="AP782" s="348" t="s">
        <v>430</v>
      </c>
      <c r="AQ782" s="348" t="s">
        <v>430</v>
      </c>
      <c r="AR782" s="348" t="s">
        <v>430</v>
      </c>
      <c r="AS782" s="348">
        <v>31.2</v>
      </c>
      <c r="AT782" s="348">
        <v>45.84</v>
      </c>
      <c r="AU782" s="351"/>
      <c r="AV782" s="346"/>
      <c r="AW782" s="346"/>
      <c r="AX782" s="346"/>
      <c r="AY782" s="346"/>
      <c r="AZ782" s="346"/>
      <c r="BA782" s="362"/>
      <c r="BB782" s="348"/>
      <c r="BC782" s="375"/>
      <c r="BD782" s="375"/>
      <c r="BE782" s="375"/>
      <c r="BF782" s="374"/>
      <c r="BG782" s="348"/>
      <c r="BH782" s="348"/>
      <c r="BI782" s="348"/>
      <c r="BJ782" s="348"/>
      <c r="BK782" s="373"/>
      <c r="BL782" s="372"/>
      <c r="BM782" s="372"/>
      <c r="BN782" s="372"/>
      <c r="BO782" s="372"/>
      <c r="BP782" s="372"/>
      <c r="BQ782" s="373"/>
      <c r="BR782" s="354"/>
    </row>
    <row r="783" spans="1:70" s="428" customFormat="1" x14ac:dyDescent="0.25">
      <c r="A783" s="886" t="s">
        <v>96</v>
      </c>
      <c r="B783" s="413"/>
      <c r="C783" s="725"/>
      <c r="D783" s="413"/>
      <c r="E783" s="414"/>
      <c r="F783" s="413"/>
      <c r="G783" s="415"/>
      <c r="H783" s="417"/>
      <c r="I783" s="416">
        <v>1.9E-2</v>
      </c>
      <c r="J783" s="416">
        <v>-0.38779999999999998</v>
      </c>
      <c r="K783" s="416">
        <v>4.7228000000000003</v>
      </c>
      <c r="L783" s="416">
        <v>12.532500000000001</v>
      </c>
      <c r="M783" s="416">
        <v>25.8935</v>
      </c>
      <c r="N783" s="418">
        <v>32.714500000000001</v>
      </c>
      <c r="O783" s="416">
        <v>18.026499999999999</v>
      </c>
      <c r="P783" s="416">
        <v>41.505000000000003</v>
      </c>
      <c r="Q783" s="416" t="s">
        <v>430</v>
      </c>
      <c r="R783" s="416" t="s">
        <v>430</v>
      </c>
      <c r="S783" s="416">
        <v>3.5931999999999999</v>
      </c>
      <c r="T783" s="416">
        <v>40.579300000000003</v>
      </c>
      <c r="U783" s="416">
        <v>31.2973</v>
      </c>
      <c r="V783" s="416">
        <v>29.9313</v>
      </c>
      <c r="W783" s="416">
        <v>4.3562000000000003</v>
      </c>
      <c r="X783" s="416">
        <v>42.959600000000002</v>
      </c>
      <c r="Y783" s="417"/>
      <c r="Z783" s="414"/>
      <c r="AA783" s="414"/>
      <c r="AB783" s="414"/>
      <c r="AC783" s="414"/>
      <c r="AD783" s="414"/>
      <c r="AE783" s="414"/>
      <c r="AF783" s="414"/>
      <c r="AG783" s="414"/>
      <c r="AH783" s="414"/>
      <c r="AI783" s="414"/>
      <c r="AJ783" s="414"/>
      <c r="AK783" s="414"/>
      <c r="AL783" s="414"/>
      <c r="AM783" s="414"/>
      <c r="AN783" s="414"/>
      <c r="AO783" s="413"/>
      <c r="AP783" s="416" t="s">
        <v>430</v>
      </c>
      <c r="AQ783" s="416" t="s">
        <v>430</v>
      </c>
      <c r="AR783" s="416" t="s">
        <v>430</v>
      </c>
      <c r="AS783" s="416">
        <v>31.2</v>
      </c>
      <c r="AT783" s="416">
        <v>45.84</v>
      </c>
      <c r="AU783" s="419"/>
      <c r="AV783" s="414"/>
      <c r="AW783" s="414"/>
      <c r="AX783" s="414"/>
      <c r="AY783" s="414"/>
      <c r="AZ783" s="414"/>
      <c r="BA783" s="420"/>
      <c r="BB783" s="416"/>
      <c r="BC783" s="421"/>
      <c r="BD783" s="421"/>
      <c r="BE783" s="421"/>
      <c r="BF783" s="417"/>
      <c r="BG783" s="416"/>
      <c r="BH783" s="416"/>
      <c r="BI783" s="416"/>
      <c r="BJ783" s="416"/>
      <c r="BK783" s="413"/>
      <c r="BL783" s="412"/>
      <c r="BM783" s="412"/>
      <c r="BN783" s="412"/>
      <c r="BO783" s="412"/>
      <c r="BP783" s="412"/>
      <c r="BQ783" s="413"/>
      <c r="BR783" s="422"/>
    </row>
    <row r="784" spans="1:70" s="428" customFormat="1" ht="14.5" customHeight="1" x14ac:dyDescent="0.35">
      <c r="A784" s="873" t="s">
        <v>4168</v>
      </c>
      <c r="B784" s="861"/>
      <c r="C784" s="862"/>
      <c r="D784" s="861"/>
      <c r="E784" s="863"/>
      <c r="F784" s="861"/>
      <c r="G784" s="864"/>
      <c r="H784" s="866"/>
      <c r="I784" s="865"/>
      <c r="J784" s="865"/>
      <c r="K784" s="865"/>
      <c r="L784" s="865"/>
      <c r="M784" s="865"/>
      <c r="N784" s="867"/>
      <c r="O784" s="865"/>
      <c r="P784" s="865"/>
      <c r="Q784" s="865"/>
      <c r="R784" s="865"/>
      <c r="S784" s="865"/>
      <c r="T784" s="865"/>
      <c r="U784" s="865"/>
      <c r="V784" s="865"/>
      <c r="W784" s="865"/>
      <c r="X784" s="865"/>
      <c r="Y784" s="866"/>
      <c r="Z784" s="863"/>
      <c r="AA784" s="863"/>
      <c r="AB784" s="863"/>
      <c r="AC784" s="863"/>
      <c r="AD784" s="863"/>
      <c r="AE784" s="863"/>
      <c r="AF784" s="863"/>
      <c r="AG784" s="863"/>
      <c r="AH784" s="863"/>
      <c r="AI784" s="863"/>
      <c r="AJ784" s="863"/>
      <c r="AK784" s="863"/>
      <c r="AL784" s="863"/>
      <c r="AM784" s="863"/>
      <c r="AN784" s="863"/>
      <c r="AO784" s="861"/>
      <c r="AP784" s="865"/>
      <c r="AQ784" s="865"/>
      <c r="AR784" s="865"/>
      <c r="AS784" s="865"/>
      <c r="AT784" s="865"/>
      <c r="AU784" s="868"/>
      <c r="AV784" s="863"/>
      <c r="AW784" s="863"/>
      <c r="AX784" s="863"/>
      <c r="AY784" s="863"/>
      <c r="AZ784" s="863"/>
      <c r="BA784" s="869"/>
      <c r="BB784" s="865"/>
      <c r="BC784" s="870"/>
      <c r="BD784" s="870"/>
      <c r="BE784" s="870"/>
      <c r="BF784" s="866"/>
      <c r="BG784" s="865"/>
      <c r="BH784" s="865"/>
      <c r="BI784" s="865"/>
      <c r="BJ784" s="865"/>
      <c r="BK784" s="861"/>
      <c r="BL784" s="871"/>
      <c r="BM784" s="871"/>
      <c r="BN784" s="871"/>
      <c r="BO784" s="871"/>
      <c r="BP784" s="871"/>
      <c r="BQ784" s="861"/>
      <c r="BR784" s="872"/>
    </row>
    <row r="785" spans="1:70" s="428" customFormat="1" x14ac:dyDescent="0.25">
      <c r="A785" s="345" t="s">
        <v>4169</v>
      </c>
      <c r="B785" s="373"/>
      <c r="C785" s="719">
        <v>41275</v>
      </c>
      <c r="D785" s="373"/>
      <c r="E785" s="346">
        <v>1593.54</v>
      </c>
      <c r="F785" s="373"/>
      <c r="G785" s="347">
        <v>456.43</v>
      </c>
      <c r="H785" s="374"/>
      <c r="I785" s="348">
        <v>0.70379999999999998</v>
      </c>
      <c r="J785" s="348">
        <v>-1.2356</v>
      </c>
      <c r="K785" s="348">
        <v>-1.7605999999999999</v>
      </c>
      <c r="L785" s="348">
        <v>-3.1920999999999999</v>
      </c>
      <c r="M785" s="348">
        <v>-7.0956000000000001</v>
      </c>
      <c r="N785" s="350">
        <v>-15.3003</v>
      </c>
      <c r="O785" s="348">
        <v>-10.6967</v>
      </c>
      <c r="P785" s="348">
        <v>-1.4883</v>
      </c>
      <c r="Q785" s="348">
        <v>6.8818999999999999</v>
      </c>
      <c r="R785" s="348">
        <v>9.4863</v>
      </c>
      <c r="S785" s="348">
        <v>-0.67679999999999996</v>
      </c>
      <c r="T785" s="348">
        <v>5.5670999999999999</v>
      </c>
      <c r="U785" s="348">
        <v>-12.4674</v>
      </c>
      <c r="V785" s="348">
        <v>-12.519399999999999</v>
      </c>
      <c r="W785" s="348">
        <v>-1.6822999999999999</v>
      </c>
      <c r="X785" s="348">
        <v>11.2224</v>
      </c>
      <c r="Y785" s="374"/>
      <c r="Z785" s="346">
        <v>1</v>
      </c>
      <c r="AA785" s="346">
        <v>1</v>
      </c>
      <c r="AB785" s="346">
        <v>1</v>
      </c>
      <c r="AC785" s="346">
        <v>1</v>
      </c>
      <c r="AD785" s="346">
        <v>1</v>
      </c>
      <c r="AE785" s="346">
        <v>1</v>
      </c>
      <c r="AF785" s="346">
        <v>1</v>
      </c>
      <c r="AG785" s="346">
        <v>1</v>
      </c>
      <c r="AH785" s="346">
        <v>1</v>
      </c>
      <c r="AI785" s="346">
        <v>1</v>
      </c>
      <c r="AJ785" s="346">
        <v>1</v>
      </c>
      <c r="AK785" s="346">
        <v>1</v>
      </c>
      <c r="AL785" s="346">
        <v>1</v>
      </c>
      <c r="AM785" s="346">
        <v>1</v>
      </c>
      <c r="AN785" s="346">
        <v>1</v>
      </c>
      <c r="AO785" s="373"/>
      <c r="AP785" s="348">
        <v>7.66</v>
      </c>
      <c r="AQ785" s="348">
        <v>5.47</v>
      </c>
      <c r="AR785" s="348">
        <v>0.35</v>
      </c>
      <c r="AS785" s="348">
        <v>-6.86</v>
      </c>
      <c r="AT785" s="348">
        <v>-13.23</v>
      </c>
      <c r="AU785" s="351"/>
      <c r="AV785" s="346">
        <v>1</v>
      </c>
      <c r="AW785" s="346">
        <v>1</v>
      </c>
      <c r="AX785" s="346">
        <v>1</v>
      </c>
      <c r="AY785" s="346">
        <v>1</v>
      </c>
      <c r="AZ785" s="346">
        <v>1</v>
      </c>
      <c r="BA785" s="362"/>
      <c r="BB785" s="348">
        <v>13.0670680328543</v>
      </c>
      <c r="BC785" s="375">
        <v>0.91404229540038195</v>
      </c>
      <c r="BD785" s="375">
        <v>-4.5475111215303197E-2</v>
      </c>
      <c r="BE785" s="375">
        <v>0.110113810365553</v>
      </c>
      <c r="BF785" s="374"/>
      <c r="BG785" s="348">
        <v>69.916799999999995</v>
      </c>
      <c r="BH785" s="348">
        <v>16.973099999999999</v>
      </c>
      <c r="BI785" s="348">
        <v>9.8207799999999992</v>
      </c>
      <c r="BJ785" s="348">
        <v>3.28932</v>
      </c>
      <c r="BK785" s="373"/>
      <c r="BL785" s="372" t="s">
        <v>3879</v>
      </c>
      <c r="BM785" s="372" t="s">
        <v>3880</v>
      </c>
      <c r="BN785" s="372" t="s">
        <v>3881</v>
      </c>
      <c r="BO785" s="372" t="s">
        <v>3882</v>
      </c>
      <c r="BP785" s="372" t="s">
        <v>3883</v>
      </c>
      <c r="BQ785" s="373"/>
      <c r="BR785" s="354" t="s">
        <v>2384</v>
      </c>
    </row>
    <row r="786" spans="1:70" s="428" customFormat="1" x14ac:dyDescent="0.25">
      <c r="A786" s="884" t="s">
        <v>93</v>
      </c>
      <c r="B786" s="402"/>
      <c r="C786" s="724"/>
      <c r="D786" s="402"/>
      <c r="E786" s="403"/>
      <c r="F786" s="402"/>
      <c r="G786" s="404"/>
      <c r="H786" s="406"/>
      <c r="I786" s="405">
        <v>0.70379999999999998</v>
      </c>
      <c r="J786" s="405">
        <v>-1.2356</v>
      </c>
      <c r="K786" s="405">
        <v>-1.7605999999999999</v>
      </c>
      <c r="L786" s="405">
        <v>-3.1920999999999999</v>
      </c>
      <c r="M786" s="405">
        <v>-7.0956000000000001</v>
      </c>
      <c r="N786" s="407">
        <v>-15.3003</v>
      </c>
      <c r="O786" s="405">
        <v>-10.6967</v>
      </c>
      <c r="P786" s="405">
        <v>-1.4883</v>
      </c>
      <c r="Q786" s="405">
        <v>6.8818999999999999</v>
      </c>
      <c r="R786" s="405">
        <v>9.4863</v>
      </c>
      <c r="S786" s="405">
        <v>-0.67679999999999996</v>
      </c>
      <c r="T786" s="405">
        <v>5.5670999999999999</v>
      </c>
      <c r="U786" s="405">
        <v>-12.4674</v>
      </c>
      <c r="V786" s="405">
        <v>-12.519399999999999</v>
      </c>
      <c r="W786" s="405">
        <v>-1.6822999999999999</v>
      </c>
      <c r="X786" s="405">
        <v>11.2224</v>
      </c>
      <c r="Y786" s="406"/>
      <c r="Z786" s="403">
        <v>1</v>
      </c>
      <c r="AA786" s="403">
        <v>1</v>
      </c>
      <c r="AB786" s="403">
        <v>1</v>
      </c>
      <c r="AC786" s="403">
        <v>1</v>
      </c>
      <c r="AD786" s="403">
        <v>1</v>
      </c>
      <c r="AE786" s="403">
        <v>1</v>
      </c>
      <c r="AF786" s="403">
        <v>1</v>
      </c>
      <c r="AG786" s="403">
        <v>1</v>
      </c>
      <c r="AH786" s="403">
        <v>1</v>
      </c>
      <c r="AI786" s="403">
        <v>1</v>
      </c>
      <c r="AJ786" s="403">
        <v>1</v>
      </c>
      <c r="AK786" s="403">
        <v>1</v>
      </c>
      <c r="AL786" s="403">
        <v>1</v>
      </c>
      <c r="AM786" s="403">
        <v>1</v>
      </c>
      <c r="AN786" s="403">
        <v>1</v>
      </c>
      <c r="AO786" s="402"/>
      <c r="AP786" s="405">
        <v>7.66</v>
      </c>
      <c r="AQ786" s="405">
        <v>5.47</v>
      </c>
      <c r="AR786" s="405">
        <v>0.35</v>
      </c>
      <c r="AS786" s="405">
        <v>-6.86</v>
      </c>
      <c r="AT786" s="405">
        <v>-13.23</v>
      </c>
      <c r="AU786" s="408"/>
      <c r="AV786" s="403">
        <v>1</v>
      </c>
      <c r="AW786" s="403">
        <v>1</v>
      </c>
      <c r="AX786" s="403">
        <v>1</v>
      </c>
      <c r="AY786" s="403">
        <v>1</v>
      </c>
      <c r="AZ786" s="403">
        <v>1</v>
      </c>
      <c r="BA786" s="409"/>
      <c r="BB786" s="405"/>
      <c r="BC786" s="410"/>
      <c r="BD786" s="410"/>
      <c r="BE786" s="410"/>
      <c r="BF786" s="406"/>
      <c r="BG786" s="405"/>
      <c r="BH786" s="405"/>
      <c r="BI786" s="405"/>
      <c r="BJ786" s="405"/>
      <c r="BK786" s="402"/>
      <c r="BL786" s="401"/>
      <c r="BM786" s="401"/>
      <c r="BN786" s="401"/>
      <c r="BO786" s="401"/>
      <c r="BP786" s="401"/>
      <c r="BQ786" s="402"/>
      <c r="BR786" s="411"/>
    </row>
    <row r="787" spans="1:70" s="428" customFormat="1" x14ac:dyDescent="0.25">
      <c r="A787" s="885" t="s">
        <v>94</v>
      </c>
      <c r="B787" s="373"/>
      <c r="C787" s="719"/>
      <c r="D787" s="373"/>
      <c r="E787" s="346"/>
      <c r="F787" s="373"/>
      <c r="G787" s="347"/>
      <c r="H787" s="374"/>
      <c r="I787" s="348">
        <v>0.70379999999999998</v>
      </c>
      <c r="J787" s="348">
        <v>-1.2356</v>
      </c>
      <c r="K787" s="348">
        <v>-1.7605999999999999</v>
      </c>
      <c r="L787" s="348">
        <v>-3.1920999999999999</v>
      </c>
      <c r="M787" s="348">
        <v>-7.0956000000000001</v>
      </c>
      <c r="N787" s="350">
        <v>-15.3003</v>
      </c>
      <c r="O787" s="348">
        <v>-10.6967</v>
      </c>
      <c r="P787" s="348">
        <v>-1.4883</v>
      </c>
      <c r="Q787" s="348">
        <v>6.8818999999999999</v>
      </c>
      <c r="R787" s="348">
        <v>9.4863</v>
      </c>
      <c r="S787" s="348">
        <v>-0.67679999999999996</v>
      </c>
      <c r="T787" s="348">
        <v>5.5670999999999999</v>
      </c>
      <c r="U787" s="348">
        <v>-12.4674</v>
      </c>
      <c r="V787" s="348">
        <v>-12.519399999999999</v>
      </c>
      <c r="W787" s="348">
        <v>-1.6822999999999999</v>
      </c>
      <c r="X787" s="348">
        <v>11.2224</v>
      </c>
      <c r="Y787" s="374"/>
      <c r="Z787" s="346"/>
      <c r="AA787" s="346"/>
      <c r="AB787" s="346"/>
      <c r="AC787" s="346"/>
      <c r="AD787" s="346"/>
      <c r="AE787" s="346"/>
      <c r="AF787" s="346"/>
      <c r="AG787" s="346"/>
      <c r="AH787" s="346"/>
      <c r="AI787" s="346"/>
      <c r="AJ787" s="346"/>
      <c r="AK787" s="346"/>
      <c r="AL787" s="346"/>
      <c r="AM787" s="346"/>
      <c r="AN787" s="346"/>
      <c r="AO787" s="373"/>
      <c r="AP787" s="348">
        <v>7.66</v>
      </c>
      <c r="AQ787" s="348">
        <v>5.47</v>
      </c>
      <c r="AR787" s="348">
        <v>0.35</v>
      </c>
      <c r="AS787" s="348">
        <v>-6.86</v>
      </c>
      <c r="AT787" s="348">
        <v>-13.23</v>
      </c>
      <c r="AU787" s="351"/>
      <c r="AV787" s="346"/>
      <c r="AW787" s="346"/>
      <c r="AX787" s="346"/>
      <c r="AY787" s="346"/>
      <c r="AZ787" s="346"/>
      <c r="BA787" s="362"/>
      <c r="BB787" s="348"/>
      <c r="BC787" s="375"/>
      <c r="BD787" s="375"/>
      <c r="BE787" s="375"/>
      <c r="BF787" s="374"/>
      <c r="BG787" s="348"/>
      <c r="BH787" s="348"/>
      <c r="BI787" s="348"/>
      <c r="BJ787" s="348"/>
      <c r="BK787" s="373"/>
      <c r="BL787" s="372"/>
      <c r="BM787" s="372"/>
      <c r="BN787" s="372"/>
      <c r="BO787" s="372"/>
      <c r="BP787" s="372"/>
      <c r="BQ787" s="373"/>
      <c r="BR787" s="354"/>
    </row>
    <row r="788" spans="1:70" s="428" customFormat="1" x14ac:dyDescent="0.25">
      <c r="A788" s="885" t="s">
        <v>95</v>
      </c>
      <c r="B788" s="373"/>
      <c r="C788" s="719"/>
      <c r="D788" s="373"/>
      <c r="E788" s="346"/>
      <c r="F788" s="373"/>
      <c r="G788" s="347"/>
      <c r="H788" s="374"/>
      <c r="I788" s="348">
        <v>0.70379999999999998</v>
      </c>
      <c r="J788" s="348">
        <v>-1.2356</v>
      </c>
      <c r="K788" s="348">
        <v>-1.7605999999999999</v>
      </c>
      <c r="L788" s="348">
        <v>-3.1920999999999999</v>
      </c>
      <c r="M788" s="348">
        <v>-7.0956000000000001</v>
      </c>
      <c r="N788" s="350">
        <v>-15.3003</v>
      </c>
      <c r="O788" s="348">
        <v>-10.6967</v>
      </c>
      <c r="P788" s="348">
        <v>-1.4883</v>
      </c>
      <c r="Q788" s="348">
        <v>6.8818999999999999</v>
      </c>
      <c r="R788" s="348">
        <v>9.4863</v>
      </c>
      <c r="S788" s="348">
        <v>-0.67679999999999996</v>
      </c>
      <c r="T788" s="348">
        <v>5.5670999999999999</v>
      </c>
      <c r="U788" s="348">
        <v>-12.4674</v>
      </c>
      <c r="V788" s="348">
        <v>-12.519399999999999</v>
      </c>
      <c r="W788" s="348">
        <v>-1.6822999999999999</v>
      </c>
      <c r="X788" s="348">
        <v>11.2224</v>
      </c>
      <c r="Y788" s="374"/>
      <c r="Z788" s="346"/>
      <c r="AA788" s="346"/>
      <c r="AB788" s="346"/>
      <c r="AC788" s="346"/>
      <c r="AD788" s="346"/>
      <c r="AE788" s="346"/>
      <c r="AF788" s="346"/>
      <c r="AG788" s="346"/>
      <c r="AH788" s="346"/>
      <c r="AI788" s="346"/>
      <c r="AJ788" s="346"/>
      <c r="AK788" s="346"/>
      <c r="AL788" s="346"/>
      <c r="AM788" s="346"/>
      <c r="AN788" s="346"/>
      <c r="AO788" s="373"/>
      <c r="AP788" s="348">
        <v>7.66</v>
      </c>
      <c r="AQ788" s="348">
        <v>5.47</v>
      </c>
      <c r="AR788" s="348">
        <v>0.35</v>
      </c>
      <c r="AS788" s="348">
        <v>-6.86</v>
      </c>
      <c r="AT788" s="348">
        <v>-13.23</v>
      </c>
      <c r="AU788" s="351"/>
      <c r="AV788" s="346"/>
      <c r="AW788" s="346"/>
      <c r="AX788" s="346"/>
      <c r="AY788" s="346"/>
      <c r="AZ788" s="346"/>
      <c r="BA788" s="362"/>
      <c r="BB788" s="348"/>
      <c r="BC788" s="375"/>
      <c r="BD788" s="375"/>
      <c r="BE788" s="375"/>
      <c r="BF788" s="374"/>
      <c r="BG788" s="348"/>
      <c r="BH788" s="348"/>
      <c r="BI788" s="348"/>
      <c r="BJ788" s="348"/>
      <c r="BK788" s="373"/>
      <c r="BL788" s="372"/>
      <c r="BM788" s="372"/>
      <c r="BN788" s="372"/>
      <c r="BO788" s="372"/>
      <c r="BP788" s="372"/>
      <c r="BQ788" s="373"/>
      <c r="BR788" s="354"/>
    </row>
    <row r="789" spans="1:70" s="428" customFormat="1" x14ac:dyDescent="0.25">
      <c r="A789" s="886" t="s">
        <v>96</v>
      </c>
      <c r="B789" s="413"/>
      <c r="C789" s="725"/>
      <c r="D789" s="413"/>
      <c r="E789" s="414"/>
      <c r="F789" s="413"/>
      <c r="G789" s="415"/>
      <c r="H789" s="417"/>
      <c r="I789" s="416">
        <v>0.70379999999999998</v>
      </c>
      <c r="J789" s="416">
        <v>-1.2356</v>
      </c>
      <c r="K789" s="416">
        <v>-1.7605999999999999</v>
      </c>
      <c r="L789" s="416">
        <v>-3.1920999999999999</v>
      </c>
      <c r="M789" s="416">
        <v>-7.0956000000000001</v>
      </c>
      <c r="N789" s="418">
        <v>-15.3003</v>
      </c>
      <c r="O789" s="416">
        <v>-10.6967</v>
      </c>
      <c r="P789" s="416">
        <v>-1.4883</v>
      </c>
      <c r="Q789" s="416">
        <v>6.8818999999999999</v>
      </c>
      <c r="R789" s="416">
        <v>9.4863</v>
      </c>
      <c r="S789" s="416">
        <v>-0.67679999999999996</v>
      </c>
      <c r="T789" s="416">
        <v>5.5670999999999999</v>
      </c>
      <c r="U789" s="416">
        <v>-12.4674</v>
      </c>
      <c r="V789" s="416">
        <v>-12.519399999999999</v>
      </c>
      <c r="W789" s="416">
        <v>-1.6822999999999999</v>
      </c>
      <c r="X789" s="416">
        <v>11.2224</v>
      </c>
      <c r="Y789" s="417"/>
      <c r="Z789" s="414"/>
      <c r="AA789" s="414"/>
      <c r="AB789" s="414"/>
      <c r="AC789" s="414"/>
      <c r="AD789" s="414"/>
      <c r="AE789" s="414"/>
      <c r="AF789" s="414"/>
      <c r="AG789" s="414"/>
      <c r="AH789" s="414"/>
      <c r="AI789" s="414"/>
      <c r="AJ789" s="414"/>
      <c r="AK789" s="414"/>
      <c r="AL789" s="414"/>
      <c r="AM789" s="414"/>
      <c r="AN789" s="414"/>
      <c r="AO789" s="413"/>
      <c r="AP789" s="416">
        <v>7.66</v>
      </c>
      <c r="AQ789" s="416">
        <v>5.47</v>
      </c>
      <c r="AR789" s="416">
        <v>0.35</v>
      </c>
      <c r="AS789" s="416">
        <v>-6.86</v>
      </c>
      <c r="AT789" s="416">
        <v>-13.23</v>
      </c>
      <c r="AU789" s="419"/>
      <c r="AV789" s="414"/>
      <c r="AW789" s="414"/>
      <c r="AX789" s="414"/>
      <c r="AY789" s="414"/>
      <c r="AZ789" s="414"/>
      <c r="BA789" s="420"/>
      <c r="BB789" s="416"/>
      <c r="BC789" s="421"/>
      <c r="BD789" s="421"/>
      <c r="BE789" s="421"/>
      <c r="BF789" s="417"/>
      <c r="BG789" s="416"/>
      <c r="BH789" s="416"/>
      <c r="BI789" s="416"/>
      <c r="BJ789" s="416"/>
      <c r="BK789" s="413"/>
      <c r="BL789" s="412"/>
      <c r="BM789" s="412"/>
      <c r="BN789" s="412"/>
      <c r="BO789" s="412"/>
      <c r="BP789" s="412"/>
      <c r="BQ789" s="413"/>
      <c r="BR789" s="422"/>
    </row>
    <row r="790" spans="1:70" s="428" customFormat="1" ht="14.5" customHeight="1" x14ac:dyDescent="0.35">
      <c r="A790" s="873" t="s">
        <v>4170</v>
      </c>
      <c r="B790" s="861"/>
      <c r="C790" s="862"/>
      <c r="D790" s="861"/>
      <c r="E790" s="863"/>
      <c r="F790" s="861"/>
      <c r="G790" s="864"/>
      <c r="H790" s="866"/>
      <c r="I790" s="865"/>
      <c r="J790" s="865"/>
      <c r="K790" s="865"/>
      <c r="L790" s="865"/>
      <c r="M790" s="865"/>
      <c r="N790" s="867"/>
      <c r="O790" s="865"/>
      <c r="P790" s="865"/>
      <c r="Q790" s="865"/>
      <c r="R790" s="865"/>
      <c r="S790" s="865"/>
      <c r="T790" s="865"/>
      <c r="U790" s="865"/>
      <c r="V790" s="865"/>
      <c r="W790" s="865"/>
      <c r="X790" s="865"/>
      <c r="Y790" s="866"/>
      <c r="Z790" s="863"/>
      <c r="AA790" s="863"/>
      <c r="AB790" s="863"/>
      <c r="AC790" s="863"/>
      <c r="AD790" s="863"/>
      <c r="AE790" s="863"/>
      <c r="AF790" s="863"/>
      <c r="AG790" s="863"/>
      <c r="AH790" s="863"/>
      <c r="AI790" s="863"/>
      <c r="AJ790" s="863"/>
      <c r="AK790" s="863"/>
      <c r="AL790" s="863"/>
      <c r="AM790" s="863"/>
      <c r="AN790" s="863"/>
      <c r="AO790" s="861"/>
      <c r="AP790" s="865"/>
      <c r="AQ790" s="865"/>
      <c r="AR790" s="865"/>
      <c r="AS790" s="865"/>
      <c r="AT790" s="865"/>
      <c r="AU790" s="868"/>
      <c r="AV790" s="863"/>
      <c r="AW790" s="863"/>
      <c r="AX790" s="863"/>
      <c r="AY790" s="863"/>
      <c r="AZ790" s="863"/>
      <c r="BA790" s="869"/>
      <c r="BB790" s="865"/>
      <c r="BC790" s="870"/>
      <c r="BD790" s="870"/>
      <c r="BE790" s="870"/>
      <c r="BF790" s="866"/>
      <c r="BG790" s="865"/>
      <c r="BH790" s="865"/>
      <c r="BI790" s="865"/>
      <c r="BJ790" s="865"/>
      <c r="BK790" s="861"/>
      <c r="BL790" s="871"/>
      <c r="BM790" s="871"/>
      <c r="BN790" s="871"/>
      <c r="BO790" s="871"/>
      <c r="BP790" s="871"/>
      <c r="BQ790" s="861"/>
      <c r="BR790" s="872"/>
    </row>
    <row r="791" spans="1:70" s="428" customFormat="1" ht="11" x14ac:dyDescent="0.3">
      <c r="A791" s="841" t="s">
        <v>4171</v>
      </c>
      <c r="B791" s="842"/>
      <c r="C791" s="843">
        <v>43769</v>
      </c>
      <c r="D791" s="842"/>
      <c r="E791" s="844">
        <v>4221.3100000000004</v>
      </c>
      <c r="F791" s="842"/>
      <c r="G791" s="845">
        <v>39.762</v>
      </c>
      <c r="H791" s="847"/>
      <c r="I791" s="846" t="s">
        <v>430</v>
      </c>
      <c r="J791" s="846">
        <v>0.1789</v>
      </c>
      <c r="K791" s="846">
        <v>3.9095</v>
      </c>
      <c r="L791" s="846">
        <v>9.7034000000000002</v>
      </c>
      <c r="M791" s="846">
        <v>15.775700000000001</v>
      </c>
      <c r="N791" s="848">
        <v>12.354699999999999</v>
      </c>
      <c r="O791" s="846">
        <v>10.8453</v>
      </c>
      <c r="P791" s="846">
        <v>22.1906</v>
      </c>
      <c r="Q791" s="846">
        <v>17.653199999999998</v>
      </c>
      <c r="R791" s="846" t="s">
        <v>430</v>
      </c>
      <c r="S791" s="846">
        <v>5.1459999999999999</v>
      </c>
      <c r="T791" s="846">
        <v>26.385000000000002</v>
      </c>
      <c r="U791" s="846">
        <v>12.6594</v>
      </c>
      <c r="V791" s="846">
        <v>13.489000000000001</v>
      </c>
      <c r="W791" s="846">
        <v>3.7170000000000001</v>
      </c>
      <c r="X791" s="846">
        <v>22.485900000000001</v>
      </c>
      <c r="Y791" s="847"/>
      <c r="Z791" s="844" t="s">
        <v>430</v>
      </c>
      <c r="AA791" s="844">
        <v>1</v>
      </c>
      <c r="AB791" s="844">
        <v>1</v>
      </c>
      <c r="AC791" s="844">
        <v>1</v>
      </c>
      <c r="AD791" s="844">
        <v>1</v>
      </c>
      <c r="AE791" s="844">
        <v>1</v>
      </c>
      <c r="AF791" s="844">
        <v>1</v>
      </c>
      <c r="AG791" s="844">
        <v>1</v>
      </c>
      <c r="AH791" s="844">
        <v>1</v>
      </c>
      <c r="AI791" s="844" t="s">
        <v>430</v>
      </c>
      <c r="AJ791" s="844">
        <v>1</v>
      </c>
      <c r="AK791" s="844">
        <v>1</v>
      </c>
      <c r="AL791" s="844">
        <v>1</v>
      </c>
      <c r="AM791" s="844">
        <v>1</v>
      </c>
      <c r="AN791" s="844">
        <v>1</v>
      </c>
      <c r="AO791" s="842"/>
      <c r="AP791" s="846" t="s">
        <v>430</v>
      </c>
      <c r="AQ791" s="846" t="s">
        <v>430</v>
      </c>
      <c r="AR791" s="846">
        <v>19.98</v>
      </c>
      <c r="AS791" s="846">
        <v>17.899999999999999</v>
      </c>
      <c r="AT791" s="846">
        <v>25.75</v>
      </c>
      <c r="AU791" s="849"/>
      <c r="AV791" s="844" t="s">
        <v>430</v>
      </c>
      <c r="AW791" s="844" t="s">
        <v>430</v>
      </c>
      <c r="AX791" s="844">
        <v>1</v>
      </c>
      <c r="AY791" s="844">
        <v>1</v>
      </c>
      <c r="AZ791" s="844">
        <v>1</v>
      </c>
      <c r="BA791" s="851"/>
      <c r="BB791" s="846">
        <v>12.976765563569099</v>
      </c>
      <c r="BC791" s="852">
        <v>0.94716957325145301</v>
      </c>
      <c r="BD791" s="852">
        <v>9.4968746248626598E-2</v>
      </c>
      <c r="BE791" s="852">
        <v>0.86211539346612398</v>
      </c>
      <c r="BF791" s="847"/>
      <c r="BG791" s="846">
        <v>28.575199999999999</v>
      </c>
      <c r="BH791" s="846">
        <v>30.241900000000001</v>
      </c>
      <c r="BI791" s="846">
        <v>18.4375</v>
      </c>
      <c r="BJ791" s="846">
        <v>22.7454</v>
      </c>
      <c r="BK791" s="842"/>
      <c r="BL791" s="855" t="s">
        <v>3886</v>
      </c>
      <c r="BM791" s="855" t="s">
        <v>3887</v>
      </c>
      <c r="BN791" s="855" t="s">
        <v>3888</v>
      </c>
      <c r="BO791" s="855" t="s">
        <v>3889</v>
      </c>
      <c r="BP791" s="855" t="s">
        <v>3890</v>
      </c>
      <c r="BQ791" s="842"/>
      <c r="BR791" s="856" t="s">
        <v>611</v>
      </c>
    </row>
    <row r="792" spans="1:70" s="428" customFormat="1" x14ac:dyDescent="0.25">
      <c r="A792" s="884" t="s">
        <v>93</v>
      </c>
      <c r="B792" s="402"/>
      <c r="C792" s="724"/>
      <c r="D792" s="402"/>
      <c r="E792" s="403"/>
      <c r="F792" s="402"/>
      <c r="G792" s="404"/>
      <c r="H792" s="406"/>
      <c r="I792" s="405" t="s">
        <v>430</v>
      </c>
      <c r="J792" s="405">
        <v>0.1789</v>
      </c>
      <c r="K792" s="405">
        <v>3.9095</v>
      </c>
      <c r="L792" s="405">
        <v>9.7034000000000002</v>
      </c>
      <c r="M792" s="405">
        <v>15.775700000000001</v>
      </c>
      <c r="N792" s="407">
        <v>12.354699999999999</v>
      </c>
      <c r="O792" s="405">
        <v>10.8453</v>
      </c>
      <c r="P792" s="405">
        <v>22.1906</v>
      </c>
      <c r="Q792" s="405">
        <v>17.653199999999998</v>
      </c>
      <c r="R792" s="405" t="s">
        <v>430</v>
      </c>
      <c r="S792" s="405">
        <v>5.1459999999999999</v>
      </c>
      <c r="T792" s="405">
        <v>26.385000000000002</v>
      </c>
      <c r="U792" s="405">
        <v>12.6594</v>
      </c>
      <c r="V792" s="405">
        <v>13.489000000000001</v>
      </c>
      <c r="W792" s="405">
        <v>3.7170000000000001</v>
      </c>
      <c r="X792" s="405">
        <v>22.485900000000001</v>
      </c>
      <c r="Y792" s="406"/>
      <c r="Z792" s="403">
        <v>0</v>
      </c>
      <c r="AA792" s="403">
        <v>1</v>
      </c>
      <c r="AB792" s="403">
        <v>1</v>
      </c>
      <c r="AC792" s="403">
        <v>1</v>
      </c>
      <c r="AD792" s="403">
        <v>1</v>
      </c>
      <c r="AE792" s="403">
        <v>1</v>
      </c>
      <c r="AF792" s="403">
        <v>1</v>
      </c>
      <c r="AG792" s="403">
        <v>1</v>
      </c>
      <c r="AH792" s="403">
        <v>1</v>
      </c>
      <c r="AI792" s="403">
        <v>0</v>
      </c>
      <c r="AJ792" s="403">
        <v>1</v>
      </c>
      <c r="AK792" s="403">
        <v>1</v>
      </c>
      <c r="AL792" s="403">
        <v>1</v>
      </c>
      <c r="AM792" s="403">
        <v>1</v>
      </c>
      <c r="AN792" s="403">
        <v>1</v>
      </c>
      <c r="AO792" s="402"/>
      <c r="AP792" s="405" t="s">
        <v>430</v>
      </c>
      <c r="AQ792" s="405" t="s">
        <v>430</v>
      </c>
      <c r="AR792" s="405">
        <v>19.98</v>
      </c>
      <c r="AS792" s="405">
        <v>17.899999999999999</v>
      </c>
      <c r="AT792" s="405">
        <v>25.75</v>
      </c>
      <c r="AU792" s="408"/>
      <c r="AV792" s="403">
        <v>0</v>
      </c>
      <c r="AW792" s="403">
        <v>0</v>
      </c>
      <c r="AX792" s="403">
        <v>1</v>
      </c>
      <c r="AY792" s="403">
        <v>1</v>
      </c>
      <c r="AZ792" s="403">
        <v>1</v>
      </c>
      <c r="BA792" s="409"/>
      <c r="BB792" s="405"/>
      <c r="BC792" s="410"/>
      <c r="BD792" s="410"/>
      <c r="BE792" s="410"/>
      <c r="BF792" s="406"/>
      <c r="BG792" s="405"/>
      <c r="BH792" s="405"/>
      <c r="BI792" s="405"/>
      <c r="BJ792" s="405"/>
      <c r="BK792" s="402"/>
      <c r="BL792" s="401"/>
      <c r="BM792" s="401"/>
      <c r="BN792" s="401"/>
      <c r="BO792" s="401"/>
      <c r="BP792" s="401"/>
      <c r="BQ792" s="402"/>
      <c r="BR792" s="411"/>
    </row>
    <row r="793" spans="1:70" s="428" customFormat="1" x14ac:dyDescent="0.25">
      <c r="A793" s="885" t="s">
        <v>94</v>
      </c>
      <c r="B793" s="373"/>
      <c r="C793" s="719"/>
      <c r="D793" s="373"/>
      <c r="E793" s="346"/>
      <c r="F793" s="373"/>
      <c r="G793" s="347"/>
      <c r="H793" s="374"/>
      <c r="I793" s="348" t="s">
        <v>430</v>
      </c>
      <c r="J793" s="348">
        <v>0.1789</v>
      </c>
      <c r="K793" s="348">
        <v>3.9095</v>
      </c>
      <c r="L793" s="348">
        <v>9.7034000000000002</v>
      </c>
      <c r="M793" s="348">
        <v>15.775700000000001</v>
      </c>
      <c r="N793" s="350">
        <v>12.354699999999999</v>
      </c>
      <c r="O793" s="348">
        <v>10.8453</v>
      </c>
      <c r="P793" s="348">
        <v>22.1906</v>
      </c>
      <c r="Q793" s="348">
        <v>17.653199999999998</v>
      </c>
      <c r="R793" s="348" t="s">
        <v>430</v>
      </c>
      <c r="S793" s="348">
        <v>5.1459999999999999</v>
      </c>
      <c r="T793" s="348">
        <v>26.385000000000002</v>
      </c>
      <c r="U793" s="348">
        <v>12.6594</v>
      </c>
      <c r="V793" s="348">
        <v>13.489000000000001</v>
      </c>
      <c r="W793" s="348">
        <v>3.7170000000000001</v>
      </c>
      <c r="X793" s="348">
        <v>22.485900000000001</v>
      </c>
      <c r="Y793" s="374"/>
      <c r="Z793" s="346"/>
      <c r="AA793" s="346"/>
      <c r="AB793" s="346"/>
      <c r="AC793" s="346"/>
      <c r="AD793" s="346"/>
      <c r="AE793" s="346"/>
      <c r="AF793" s="346"/>
      <c r="AG793" s="346"/>
      <c r="AH793" s="346"/>
      <c r="AI793" s="346"/>
      <c r="AJ793" s="346"/>
      <c r="AK793" s="346"/>
      <c r="AL793" s="346"/>
      <c r="AM793" s="346"/>
      <c r="AN793" s="346"/>
      <c r="AO793" s="373"/>
      <c r="AP793" s="348" t="s">
        <v>430</v>
      </c>
      <c r="AQ793" s="348" t="s">
        <v>430</v>
      </c>
      <c r="AR793" s="348">
        <v>19.98</v>
      </c>
      <c r="AS793" s="348">
        <v>17.899999999999999</v>
      </c>
      <c r="AT793" s="348">
        <v>25.75</v>
      </c>
      <c r="AU793" s="351"/>
      <c r="AV793" s="346"/>
      <c r="AW793" s="346"/>
      <c r="AX793" s="346"/>
      <c r="AY793" s="346"/>
      <c r="AZ793" s="346"/>
      <c r="BA793" s="362"/>
      <c r="BB793" s="348"/>
      <c r="BC793" s="375"/>
      <c r="BD793" s="375"/>
      <c r="BE793" s="375"/>
      <c r="BF793" s="374"/>
      <c r="BG793" s="348"/>
      <c r="BH793" s="348"/>
      <c r="BI793" s="348"/>
      <c r="BJ793" s="348"/>
      <c r="BK793" s="373"/>
      <c r="BL793" s="372"/>
      <c r="BM793" s="372"/>
      <c r="BN793" s="372"/>
      <c r="BO793" s="372"/>
      <c r="BP793" s="372"/>
      <c r="BQ793" s="373"/>
      <c r="BR793" s="354"/>
    </row>
    <row r="794" spans="1:70" s="428" customFormat="1" x14ac:dyDescent="0.25">
      <c r="A794" s="885" t="s">
        <v>95</v>
      </c>
      <c r="B794" s="373"/>
      <c r="C794" s="719"/>
      <c r="D794" s="373"/>
      <c r="E794" s="346"/>
      <c r="F794" s="373"/>
      <c r="G794" s="347"/>
      <c r="H794" s="374"/>
      <c r="I794" s="348" t="s">
        <v>430</v>
      </c>
      <c r="J794" s="348">
        <v>0.1789</v>
      </c>
      <c r="K794" s="348">
        <v>3.9095</v>
      </c>
      <c r="L794" s="348">
        <v>9.7034000000000002</v>
      </c>
      <c r="M794" s="348">
        <v>15.775700000000001</v>
      </c>
      <c r="N794" s="350">
        <v>12.354699999999999</v>
      </c>
      <c r="O794" s="348">
        <v>10.8453</v>
      </c>
      <c r="P794" s="348">
        <v>22.1906</v>
      </c>
      <c r="Q794" s="348">
        <v>17.653199999999998</v>
      </c>
      <c r="R794" s="348" t="s">
        <v>430</v>
      </c>
      <c r="S794" s="348">
        <v>5.1459999999999999</v>
      </c>
      <c r="T794" s="348">
        <v>26.385000000000002</v>
      </c>
      <c r="U794" s="348">
        <v>12.6594</v>
      </c>
      <c r="V794" s="348">
        <v>13.489000000000001</v>
      </c>
      <c r="W794" s="348">
        <v>3.7170000000000001</v>
      </c>
      <c r="X794" s="348">
        <v>22.485900000000001</v>
      </c>
      <c r="Y794" s="374"/>
      <c r="Z794" s="346"/>
      <c r="AA794" s="346"/>
      <c r="AB794" s="346"/>
      <c r="AC794" s="346"/>
      <c r="AD794" s="346"/>
      <c r="AE794" s="346"/>
      <c r="AF794" s="346"/>
      <c r="AG794" s="346"/>
      <c r="AH794" s="346"/>
      <c r="AI794" s="346"/>
      <c r="AJ794" s="346"/>
      <c r="AK794" s="346"/>
      <c r="AL794" s="346"/>
      <c r="AM794" s="346"/>
      <c r="AN794" s="346"/>
      <c r="AO794" s="373"/>
      <c r="AP794" s="348" t="s">
        <v>430</v>
      </c>
      <c r="AQ794" s="348" t="s">
        <v>430</v>
      </c>
      <c r="AR794" s="348">
        <v>19.98</v>
      </c>
      <c r="AS794" s="348">
        <v>17.899999999999999</v>
      </c>
      <c r="AT794" s="348">
        <v>25.75</v>
      </c>
      <c r="AU794" s="351"/>
      <c r="AV794" s="346"/>
      <c r="AW794" s="346"/>
      <c r="AX794" s="346"/>
      <c r="AY794" s="346"/>
      <c r="AZ794" s="346"/>
      <c r="BA794" s="362"/>
      <c r="BB794" s="348"/>
      <c r="BC794" s="375"/>
      <c r="BD794" s="375"/>
      <c r="BE794" s="375"/>
      <c r="BF794" s="374"/>
      <c r="BG794" s="348"/>
      <c r="BH794" s="348"/>
      <c r="BI794" s="348"/>
      <c r="BJ794" s="348"/>
      <c r="BK794" s="373"/>
      <c r="BL794" s="372"/>
      <c r="BM794" s="372"/>
      <c r="BN794" s="372"/>
      <c r="BO794" s="372"/>
      <c r="BP794" s="372"/>
      <c r="BQ794" s="373"/>
      <c r="BR794" s="354"/>
    </row>
    <row r="795" spans="1:70" s="428" customFormat="1" x14ac:dyDescent="0.25">
      <c r="A795" s="886" t="s">
        <v>96</v>
      </c>
      <c r="B795" s="413"/>
      <c r="C795" s="725"/>
      <c r="D795" s="413"/>
      <c r="E795" s="414"/>
      <c r="F795" s="413"/>
      <c r="G795" s="415"/>
      <c r="H795" s="417"/>
      <c r="I795" s="416" t="s">
        <v>430</v>
      </c>
      <c r="J795" s="416">
        <v>0.1789</v>
      </c>
      <c r="K795" s="416">
        <v>3.9095</v>
      </c>
      <c r="L795" s="416">
        <v>9.7034000000000002</v>
      </c>
      <c r="M795" s="416">
        <v>15.775700000000001</v>
      </c>
      <c r="N795" s="418">
        <v>12.354699999999999</v>
      </c>
      <c r="O795" s="416">
        <v>10.8453</v>
      </c>
      <c r="P795" s="416">
        <v>22.1906</v>
      </c>
      <c r="Q795" s="416">
        <v>17.653199999999998</v>
      </c>
      <c r="R795" s="416" t="s">
        <v>430</v>
      </c>
      <c r="S795" s="416">
        <v>5.1459999999999999</v>
      </c>
      <c r="T795" s="416">
        <v>26.385000000000002</v>
      </c>
      <c r="U795" s="416">
        <v>12.6594</v>
      </c>
      <c r="V795" s="416">
        <v>13.489000000000001</v>
      </c>
      <c r="W795" s="416">
        <v>3.7170000000000001</v>
      </c>
      <c r="X795" s="416">
        <v>22.485900000000001</v>
      </c>
      <c r="Y795" s="417"/>
      <c r="Z795" s="414"/>
      <c r="AA795" s="414"/>
      <c r="AB795" s="414"/>
      <c r="AC795" s="414"/>
      <c r="AD795" s="414"/>
      <c r="AE795" s="414"/>
      <c r="AF795" s="414"/>
      <c r="AG795" s="414"/>
      <c r="AH795" s="414"/>
      <c r="AI795" s="414"/>
      <c r="AJ795" s="414"/>
      <c r="AK795" s="414"/>
      <c r="AL795" s="414"/>
      <c r="AM795" s="414"/>
      <c r="AN795" s="414"/>
      <c r="AO795" s="413"/>
      <c r="AP795" s="416" t="s">
        <v>430</v>
      </c>
      <c r="AQ795" s="416" t="s">
        <v>430</v>
      </c>
      <c r="AR795" s="416">
        <v>19.98</v>
      </c>
      <c r="AS795" s="416">
        <v>17.899999999999999</v>
      </c>
      <c r="AT795" s="416">
        <v>25.75</v>
      </c>
      <c r="AU795" s="419"/>
      <c r="AV795" s="414"/>
      <c r="AW795" s="414"/>
      <c r="AX795" s="414"/>
      <c r="AY795" s="414"/>
      <c r="AZ795" s="414"/>
      <c r="BA795" s="420"/>
      <c r="BB795" s="416"/>
      <c r="BC795" s="421"/>
      <c r="BD795" s="421"/>
      <c r="BE795" s="421"/>
      <c r="BF795" s="417"/>
      <c r="BG795" s="416"/>
      <c r="BH795" s="416"/>
      <c r="BI795" s="416"/>
      <c r="BJ795" s="416"/>
      <c r="BK795" s="413"/>
      <c r="BL795" s="412"/>
      <c r="BM795" s="412"/>
      <c r="BN795" s="412"/>
      <c r="BO795" s="412"/>
      <c r="BP795" s="412"/>
      <c r="BQ795" s="413"/>
      <c r="BR795" s="422"/>
    </row>
    <row r="796" spans="1:70" s="428" customFormat="1" ht="14.5" customHeight="1" x14ac:dyDescent="0.35">
      <c r="A796" s="873" t="s">
        <v>4172</v>
      </c>
      <c r="B796" s="861"/>
      <c r="C796" s="862"/>
      <c r="D796" s="861"/>
      <c r="E796" s="863"/>
      <c r="F796" s="861"/>
      <c r="G796" s="864"/>
      <c r="H796" s="866"/>
      <c r="I796" s="865"/>
      <c r="J796" s="865"/>
      <c r="K796" s="865"/>
      <c r="L796" s="865"/>
      <c r="M796" s="865"/>
      <c r="N796" s="867"/>
      <c r="O796" s="865"/>
      <c r="P796" s="865"/>
      <c r="Q796" s="865"/>
      <c r="R796" s="865"/>
      <c r="S796" s="865"/>
      <c r="T796" s="865"/>
      <c r="U796" s="865"/>
      <c r="V796" s="865"/>
      <c r="W796" s="865"/>
      <c r="X796" s="865"/>
      <c r="Y796" s="866"/>
      <c r="Z796" s="863"/>
      <c r="AA796" s="863"/>
      <c r="AB796" s="863"/>
      <c r="AC796" s="863"/>
      <c r="AD796" s="863"/>
      <c r="AE796" s="863"/>
      <c r="AF796" s="863"/>
      <c r="AG796" s="863"/>
      <c r="AH796" s="863"/>
      <c r="AI796" s="863"/>
      <c r="AJ796" s="863"/>
      <c r="AK796" s="863"/>
      <c r="AL796" s="863"/>
      <c r="AM796" s="863"/>
      <c r="AN796" s="863"/>
      <c r="AO796" s="861"/>
      <c r="AP796" s="865"/>
      <c r="AQ796" s="865"/>
      <c r="AR796" s="865"/>
      <c r="AS796" s="865"/>
      <c r="AT796" s="865"/>
      <c r="AU796" s="868"/>
      <c r="AV796" s="863"/>
      <c r="AW796" s="863"/>
      <c r="AX796" s="863"/>
      <c r="AY796" s="863"/>
      <c r="AZ796" s="863"/>
      <c r="BA796" s="869"/>
      <c r="BB796" s="865"/>
      <c r="BC796" s="870"/>
      <c r="BD796" s="870"/>
      <c r="BE796" s="870"/>
      <c r="BF796" s="866"/>
      <c r="BG796" s="865"/>
      <c r="BH796" s="865"/>
      <c r="BI796" s="865"/>
      <c r="BJ796" s="865"/>
      <c r="BK796" s="861"/>
      <c r="BL796" s="871"/>
      <c r="BM796" s="871"/>
      <c r="BN796" s="871"/>
      <c r="BO796" s="871"/>
      <c r="BP796" s="871"/>
      <c r="BQ796" s="861"/>
      <c r="BR796" s="872"/>
    </row>
    <row r="797" spans="1:70" s="428" customFormat="1" x14ac:dyDescent="0.25">
      <c r="A797" s="345" t="s">
        <v>4173</v>
      </c>
      <c r="B797" s="373"/>
      <c r="C797" s="719">
        <v>45448</v>
      </c>
      <c r="D797" s="373"/>
      <c r="E797" s="346">
        <v>6214.98</v>
      </c>
      <c r="F797" s="373"/>
      <c r="G797" s="347">
        <v>14.125</v>
      </c>
      <c r="H797" s="374"/>
      <c r="I797" s="348">
        <v>0.43020000000000003</v>
      </c>
      <c r="J797" s="348">
        <v>1.9032</v>
      </c>
      <c r="K797" s="348">
        <v>12.126300000000001</v>
      </c>
      <c r="L797" s="348">
        <v>22.478899999999999</v>
      </c>
      <c r="M797" s="348">
        <v>20.5915</v>
      </c>
      <c r="N797" s="350">
        <v>36.407499999999999</v>
      </c>
      <c r="O797" s="348">
        <v>14.901199999999999</v>
      </c>
      <c r="P797" s="348" t="s">
        <v>430</v>
      </c>
      <c r="Q797" s="348" t="s">
        <v>430</v>
      </c>
      <c r="R797" s="348" t="s">
        <v>430</v>
      </c>
      <c r="S797" s="348">
        <v>14.495799999999999</v>
      </c>
      <c r="T797" s="348">
        <v>35.4617</v>
      </c>
      <c r="U797" s="348">
        <v>22.3643</v>
      </c>
      <c r="V797" s="348">
        <v>31.569099999999999</v>
      </c>
      <c r="W797" s="348">
        <v>7.2953000000000001</v>
      </c>
      <c r="X797" s="348">
        <v>16.929200000000002</v>
      </c>
      <c r="Y797" s="374"/>
      <c r="Z797" s="346">
        <v>1</v>
      </c>
      <c r="AA797" s="346">
        <v>1</v>
      </c>
      <c r="AB797" s="346">
        <v>1</v>
      </c>
      <c r="AC797" s="346">
        <v>1</v>
      </c>
      <c r="AD797" s="346">
        <v>1</v>
      </c>
      <c r="AE797" s="346">
        <v>1</v>
      </c>
      <c r="AF797" s="346">
        <v>1</v>
      </c>
      <c r="AG797" s="346" t="s">
        <v>430</v>
      </c>
      <c r="AH797" s="346" t="s">
        <v>430</v>
      </c>
      <c r="AI797" s="346" t="s">
        <v>430</v>
      </c>
      <c r="AJ797" s="346">
        <v>1</v>
      </c>
      <c r="AK797" s="346">
        <v>1</v>
      </c>
      <c r="AL797" s="346">
        <v>1</v>
      </c>
      <c r="AM797" s="346">
        <v>1</v>
      </c>
      <c r="AN797" s="346">
        <v>1</v>
      </c>
      <c r="AO797" s="373"/>
      <c r="AP797" s="348" t="s">
        <v>430</v>
      </c>
      <c r="AQ797" s="348" t="s">
        <v>430</v>
      </c>
      <c r="AR797" s="348" t="s">
        <v>430</v>
      </c>
      <c r="AS797" s="348" t="s">
        <v>430</v>
      </c>
      <c r="AT797" s="348">
        <v>50.97</v>
      </c>
      <c r="AU797" s="351"/>
      <c r="AV797" s="346" t="s">
        <v>430</v>
      </c>
      <c r="AW797" s="346" t="s">
        <v>430</v>
      </c>
      <c r="AX797" s="346" t="s">
        <v>430</v>
      </c>
      <c r="AY797" s="346" t="s">
        <v>430</v>
      </c>
      <c r="AZ797" s="346">
        <v>1</v>
      </c>
      <c r="BA797" s="362"/>
      <c r="BB797" s="348">
        <v>17.639141812067699</v>
      </c>
      <c r="BC797" s="375">
        <v>0.97229494957918305</v>
      </c>
      <c r="BD797" s="375">
        <v>4.9191255336807599E-2</v>
      </c>
      <c r="BE797" s="375">
        <v>0.54044562012243902</v>
      </c>
      <c r="BF797" s="374"/>
      <c r="BG797" s="348">
        <v>46.741399999999999</v>
      </c>
      <c r="BH797" s="348">
        <v>18.543600000000001</v>
      </c>
      <c r="BI797" s="348">
        <v>32.133400000000002</v>
      </c>
      <c r="BJ797" s="348">
        <v>2.5815999999999999</v>
      </c>
      <c r="BK797" s="373"/>
      <c r="BL797" s="372" t="s">
        <v>3893</v>
      </c>
      <c r="BM797" s="372" t="s">
        <v>3894</v>
      </c>
      <c r="BN797" s="372" t="s">
        <v>3895</v>
      </c>
      <c r="BO797" s="372" t="s">
        <v>3896</v>
      </c>
      <c r="BP797" s="372" t="s">
        <v>3897</v>
      </c>
      <c r="BQ797" s="373"/>
      <c r="BR797" s="354" t="s">
        <v>463</v>
      </c>
    </row>
    <row r="798" spans="1:70" s="428" customFormat="1" x14ac:dyDescent="0.25">
      <c r="A798" s="884" t="s">
        <v>93</v>
      </c>
      <c r="B798" s="402"/>
      <c r="C798" s="724"/>
      <c r="D798" s="402"/>
      <c r="E798" s="403"/>
      <c r="F798" s="402"/>
      <c r="G798" s="404"/>
      <c r="H798" s="406"/>
      <c r="I798" s="405">
        <v>0.43020000000000003</v>
      </c>
      <c r="J798" s="405">
        <v>1.9032</v>
      </c>
      <c r="K798" s="405">
        <v>12.126300000000001</v>
      </c>
      <c r="L798" s="405">
        <v>22.478899999999999</v>
      </c>
      <c r="M798" s="405">
        <v>20.5915</v>
      </c>
      <c r="N798" s="407">
        <v>36.407499999999999</v>
      </c>
      <c r="O798" s="405">
        <v>14.901199999999999</v>
      </c>
      <c r="P798" s="405" t="s">
        <v>430</v>
      </c>
      <c r="Q798" s="405" t="s">
        <v>430</v>
      </c>
      <c r="R798" s="405" t="s">
        <v>430</v>
      </c>
      <c r="S798" s="405">
        <v>14.495799999999999</v>
      </c>
      <c r="T798" s="405">
        <v>35.4617</v>
      </c>
      <c r="U798" s="405">
        <v>22.3643</v>
      </c>
      <c r="V798" s="405">
        <v>31.569099999999999</v>
      </c>
      <c r="W798" s="405">
        <v>7.2953000000000001</v>
      </c>
      <c r="X798" s="405">
        <v>16.929200000000002</v>
      </c>
      <c r="Y798" s="406"/>
      <c r="Z798" s="403">
        <v>1</v>
      </c>
      <c r="AA798" s="403">
        <v>1</v>
      </c>
      <c r="AB798" s="403">
        <v>1</v>
      </c>
      <c r="AC798" s="403">
        <v>1</v>
      </c>
      <c r="AD798" s="403">
        <v>1</v>
      </c>
      <c r="AE798" s="403">
        <v>1</v>
      </c>
      <c r="AF798" s="403">
        <v>1</v>
      </c>
      <c r="AG798" s="403">
        <v>0</v>
      </c>
      <c r="AH798" s="403">
        <v>0</v>
      </c>
      <c r="AI798" s="403">
        <v>0</v>
      </c>
      <c r="AJ798" s="403">
        <v>1</v>
      </c>
      <c r="AK798" s="403">
        <v>1</v>
      </c>
      <c r="AL798" s="403">
        <v>1</v>
      </c>
      <c r="AM798" s="403">
        <v>1</v>
      </c>
      <c r="AN798" s="403">
        <v>1</v>
      </c>
      <c r="AO798" s="402"/>
      <c r="AP798" s="405" t="s">
        <v>430</v>
      </c>
      <c r="AQ798" s="405" t="s">
        <v>430</v>
      </c>
      <c r="AR798" s="405" t="s">
        <v>430</v>
      </c>
      <c r="AS798" s="405" t="s">
        <v>430</v>
      </c>
      <c r="AT798" s="405">
        <v>50.97</v>
      </c>
      <c r="AU798" s="408"/>
      <c r="AV798" s="403">
        <v>0</v>
      </c>
      <c r="AW798" s="403">
        <v>0</v>
      </c>
      <c r="AX798" s="403">
        <v>0</v>
      </c>
      <c r="AY798" s="403">
        <v>0</v>
      </c>
      <c r="AZ798" s="403">
        <v>1</v>
      </c>
      <c r="BA798" s="409"/>
      <c r="BB798" s="405"/>
      <c r="BC798" s="410"/>
      <c r="BD798" s="410"/>
      <c r="BE798" s="410"/>
      <c r="BF798" s="406"/>
      <c r="BG798" s="405"/>
      <c r="BH798" s="405"/>
      <c r="BI798" s="405"/>
      <c r="BJ798" s="405"/>
      <c r="BK798" s="402"/>
      <c r="BL798" s="401"/>
      <c r="BM798" s="401"/>
      <c r="BN798" s="401"/>
      <c r="BO798" s="401"/>
      <c r="BP798" s="401"/>
      <c r="BQ798" s="402"/>
      <c r="BR798" s="411"/>
    </row>
    <row r="799" spans="1:70" s="428" customFormat="1" x14ac:dyDescent="0.25">
      <c r="A799" s="885" t="s">
        <v>94</v>
      </c>
      <c r="B799" s="373"/>
      <c r="C799" s="719"/>
      <c r="D799" s="373"/>
      <c r="E799" s="346"/>
      <c r="F799" s="373"/>
      <c r="G799" s="347"/>
      <c r="H799" s="374"/>
      <c r="I799" s="348">
        <v>0.43020000000000003</v>
      </c>
      <c r="J799" s="348">
        <v>1.9032</v>
      </c>
      <c r="K799" s="348">
        <v>12.126300000000001</v>
      </c>
      <c r="L799" s="348">
        <v>22.478899999999999</v>
      </c>
      <c r="M799" s="348">
        <v>20.5915</v>
      </c>
      <c r="N799" s="350">
        <v>36.407499999999999</v>
      </c>
      <c r="O799" s="348">
        <v>14.901199999999999</v>
      </c>
      <c r="P799" s="348" t="s">
        <v>430</v>
      </c>
      <c r="Q799" s="348" t="s">
        <v>430</v>
      </c>
      <c r="R799" s="348" t="s">
        <v>430</v>
      </c>
      <c r="S799" s="348">
        <v>14.495799999999999</v>
      </c>
      <c r="T799" s="348">
        <v>35.4617</v>
      </c>
      <c r="U799" s="348">
        <v>22.3643</v>
      </c>
      <c r="V799" s="348">
        <v>31.569099999999999</v>
      </c>
      <c r="W799" s="348">
        <v>7.2953000000000001</v>
      </c>
      <c r="X799" s="348">
        <v>16.929200000000002</v>
      </c>
      <c r="Y799" s="374"/>
      <c r="Z799" s="346"/>
      <c r="AA799" s="346"/>
      <c r="AB799" s="346"/>
      <c r="AC799" s="346"/>
      <c r="AD799" s="346"/>
      <c r="AE799" s="346"/>
      <c r="AF799" s="346"/>
      <c r="AG799" s="346"/>
      <c r="AH799" s="346"/>
      <c r="AI799" s="346"/>
      <c r="AJ799" s="346"/>
      <c r="AK799" s="346"/>
      <c r="AL799" s="346"/>
      <c r="AM799" s="346"/>
      <c r="AN799" s="346"/>
      <c r="AO799" s="373"/>
      <c r="AP799" s="348" t="s">
        <v>430</v>
      </c>
      <c r="AQ799" s="348" t="s">
        <v>430</v>
      </c>
      <c r="AR799" s="348" t="s">
        <v>430</v>
      </c>
      <c r="AS799" s="348" t="s">
        <v>430</v>
      </c>
      <c r="AT799" s="348">
        <v>50.97</v>
      </c>
      <c r="AU799" s="351"/>
      <c r="AV799" s="346"/>
      <c r="AW799" s="346"/>
      <c r="AX799" s="346"/>
      <c r="AY799" s="346"/>
      <c r="AZ799" s="346"/>
      <c r="BA799" s="362"/>
      <c r="BB799" s="348"/>
      <c r="BC799" s="375"/>
      <c r="BD799" s="375"/>
      <c r="BE799" s="375"/>
      <c r="BF799" s="374"/>
      <c r="BG799" s="348"/>
      <c r="BH799" s="348"/>
      <c r="BI799" s="348"/>
      <c r="BJ799" s="348"/>
      <c r="BK799" s="373"/>
      <c r="BL799" s="372"/>
      <c r="BM799" s="372"/>
      <c r="BN799" s="372"/>
      <c r="BO799" s="372"/>
      <c r="BP799" s="372"/>
      <c r="BQ799" s="373"/>
      <c r="BR799" s="354"/>
    </row>
    <row r="800" spans="1:70" s="428" customFormat="1" x14ac:dyDescent="0.25">
      <c r="A800" s="885" t="s">
        <v>95</v>
      </c>
      <c r="B800" s="373"/>
      <c r="C800" s="719"/>
      <c r="D800" s="373"/>
      <c r="E800" s="346"/>
      <c r="F800" s="373"/>
      <c r="G800" s="347"/>
      <c r="H800" s="374"/>
      <c r="I800" s="348">
        <v>0.43020000000000003</v>
      </c>
      <c r="J800" s="348">
        <v>1.9032</v>
      </c>
      <c r="K800" s="348">
        <v>12.126300000000001</v>
      </c>
      <c r="L800" s="348">
        <v>22.478899999999999</v>
      </c>
      <c r="M800" s="348">
        <v>20.5915</v>
      </c>
      <c r="N800" s="350">
        <v>36.407499999999999</v>
      </c>
      <c r="O800" s="348">
        <v>14.901199999999999</v>
      </c>
      <c r="P800" s="348" t="s">
        <v>430</v>
      </c>
      <c r="Q800" s="348" t="s">
        <v>430</v>
      </c>
      <c r="R800" s="348" t="s">
        <v>430</v>
      </c>
      <c r="S800" s="348">
        <v>14.495799999999999</v>
      </c>
      <c r="T800" s="348">
        <v>35.4617</v>
      </c>
      <c r="U800" s="348">
        <v>22.3643</v>
      </c>
      <c r="V800" s="348">
        <v>31.569099999999999</v>
      </c>
      <c r="W800" s="348">
        <v>7.2953000000000001</v>
      </c>
      <c r="X800" s="348">
        <v>16.929200000000002</v>
      </c>
      <c r="Y800" s="374"/>
      <c r="Z800" s="346"/>
      <c r="AA800" s="346"/>
      <c r="AB800" s="346"/>
      <c r="AC800" s="346"/>
      <c r="AD800" s="346"/>
      <c r="AE800" s="346"/>
      <c r="AF800" s="346"/>
      <c r="AG800" s="346"/>
      <c r="AH800" s="346"/>
      <c r="AI800" s="346"/>
      <c r="AJ800" s="346"/>
      <c r="AK800" s="346"/>
      <c r="AL800" s="346"/>
      <c r="AM800" s="346"/>
      <c r="AN800" s="346"/>
      <c r="AO800" s="373"/>
      <c r="AP800" s="348" t="s">
        <v>430</v>
      </c>
      <c r="AQ800" s="348" t="s">
        <v>430</v>
      </c>
      <c r="AR800" s="348" t="s">
        <v>430</v>
      </c>
      <c r="AS800" s="348" t="s">
        <v>430</v>
      </c>
      <c r="AT800" s="348">
        <v>50.97</v>
      </c>
      <c r="AU800" s="351"/>
      <c r="AV800" s="346"/>
      <c r="AW800" s="346"/>
      <c r="AX800" s="346"/>
      <c r="AY800" s="346"/>
      <c r="AZ800" s="346"/>
      <c r="BA800" s="362"/>
      <c r="BB800" s="348"/>
      <c r="BC800" s="375"/>
      <c r="BD800" s="375"/>
      <c r="BE800" s="375"/>
      <c r="BF800" s="374"/>
      <c r="BG800" s="348"/>
      <c r="BH800" s="348"/>
      <c r="BI800" s="348"/>
      <c r="BJ800" s="348"/>
      <c r="BK800" s="373"/>
      <c r="BL800" s="372"/>
      <c r="BM800" s="372"/>
      <c r="BN800" s="372"/>
      <c r="BO800" s="372"/>
      <c r="BP800" s="372"/>
      <c r="BQ800" s="373"/>
      <c r="BR800" s="354"/>
    </row>
    <row r="801" spans="1:70" s="428" customFormat="1" x14ac:dyDescent="0.25">
      <c r="A801" s="886" t="s">
        <v>96</v>
      </c>
      <c r="B801" s="413"/>
      <c r="C801" s="725"/>
      <c r="D801" s="413"/>
      <c r="E801" s="414"/>
      <c r="F801" s="413"/>
      <c r="G801" s="415"/>
      <c r="H801" s="417"/>
      <c r="I801" s="416">
        <v>0.43020000000000003</v>
      </c>
      <c r="J801" s="416">
        <v>1.9032</v>
      </c>
      <c r="K801" s="416">
        <v>12.126300000000001</v>
      </c>
      <c r="L801" s="416">
        <v>22.478899999999999</v>
      </c>
      <c r="M801" s="416">
        <v>20.5915</v>
      </c>
      <c r="N801" s="418">
        <v>36.407499999999999</v>
      </c>
      <c r="O801" s="416">
        <v>14.901199999999999</v>
      </c>
      <c r="P801" s="416" t="s">
        <v>430</v>
      </c>
      <c r="Q801" s="416" t="s">
        <v>430</v>
      </c>
      <c r="R801" s="416" t="s">
        <v>430</v>
      </c>
      <c r="S801" s="416">
        <v>14.495799999999999</v>
      </c>
      <c r="T801" s="416">
        <v>35.4617</v>
      </c>
      <c r="U801" s="416">
        <v>22.3643</v>
      </c>
      <c r="V801" s="416">
        <v>31.569099999999999</v>
      </c>
      <c r="W801" s="416">
        <v>7.2953000000000001</v>
      </c>
      <c r="X801" s="416">
        <v>16.929200000000002</v>
      </c>
      <c r="Y801" s="417"/>
      <c r="Z801" s="414"/>
      <c r="AA801" s="414"/>
      <c r="AB801" s="414"/>
      <c r="AC801" s="414"/>
      <c r="AD801" s="414"/>
      <c r="AE801" s="414"/>
      <c r="AF801" s="414"/>
      <c r="AG801" s="414"/>
      <c r="AH801" s="414"/>
      <c r="AI801" s="414"/>
      <c r="AJ801" s="414"/>
      <c r="AK801" s="414"/>
      <c r="AL801" s="414"/>
      <c r="AM801" s="414"/>
      <c r="AN801" s="414"/>
      <c r="AO801" s="413"/>
      <c r="AP801" s="416" t="s">
        <v>430</v>
      </c>
      <c r="AQ801" s="416" t="s">
        <v>430</v>
      </c>
      <c r="AR801" s="416" t="s">
        <v>430</v>
      </c>
      <c r="AS801" s="416" t="s">
        <v>430</v>
      </c>
      <c r="AT801" s="416">
        <v>50.97</v>
      </c>
      <c r="AU801" s="419"/>
      <c r="AV801" s="414"/>
      <c r="AW801" s="414"/>
      <c r="AX801" s="414"/>
      <c r="AY801" s="414"/>
      <c r="AZ801" s="414"/>
      <c r="BA801" s="420"/>
      <c r="BB801" s="416"/>
      <c r="BC801" s="421"/>
      <c r="BD801" s="421"/>
      <c r="BE801" s="421"/>
      <c r="BF801" s="417"/>
      <c r="BG801" s="416"/>
      <c r="BH801" s="416"/>
      <c r="BI801" s="416"/>
      <c r="BJ801" s="416"/>
      <c r="BK801" s="413"/>
      <c r="BL801" s="412"/>
      <c r="BM801" s="412"/>
      <c r="BN801" s="412"/>
      <c r="BO801" s="412"/>
      <c r="BP801" s="412"/>
      <c r="BQ801" s="413"/>
      <c r="BR801" s="422"/>
    </row>
    <row r="802" spans="1:70" s="428" customFormat="1" ht="14.5" customHeight="1" x14ac:dyDescent="0.35">
      <c r="A802" s="873" t="s">
        <v>91</v>
      </c>
      <c r="B802" s="861"/>
      <c r="C802" s="862"/>
      <c r="D802" s="861"/>
      <c r="E802" s="863"/>
      <c r="F802" s="861"/>
      <c r="G802" s="864"/>
      <c r="H802" s="866"/>
      <c r="I802" s="865"/>
      <c r="J802" s="865"/>
      <c r="K802" s="865"/>
      <c r="L802" s="865"/>
      <c r="M802" s="865"/>
      <c r="N802" s="867"/>
      <c r="O802" s="865"/>
      <c r="P802" s="865"/>
      <c r="Q802" s="865"/>
      <c r="R802" s="865"/>
      <c r="S802" s="865"/>
      <c r="T802" s="865"/>
      <c r="U802" s="865"/>
      <c r="V802" s="865"/>
      <c r="W802" s="865"/>
      <c r="X802" s="865"/>
      <c r="Y802" s="866"/>
      <c r="Z802" s="863"/>
      <c r="AA802" s="863"/>
      <c r="AB802" s="863"/>
      <c r="AC802" s="863"/>
      <c r="AD802" s="863"/>
      <c r="AE802" s="863"/>
      <c r="AF802" s="863"/>
      <c r="AG802" s="863"/>
      <c r="AH802" s="863"/>
      <c r="AI802" s="863"/>
      <c r="AJ802" s="863"/>
      <c r="AK802" s="863"/>
      <c r="AL802" s="863"/>
      <c r="AM802" s="863"/>
      <c r="AN802" s="863"/>
      <c r="AO802" s="861"/>
      <c r="AP802" s="865"/>
      <c r="AQ802" s="865"/>
      <c r="AR802" s="865"/>
      <c r="AS802" s="865"/>
      <c r="AT802" s="865"/>
      <c r="AU802" s="868"/>
      <c r="AV802" s="863"/>
      <c r="AW802" s="863"/>
      <c r="AX802" s="863"/>
      <c r="AY802" s="863"/>
      <c r="AZ802" s="863"/>
      <c r="BA802" s="869"/>
      <c r="BB802" s="865"/>
      <c r="BC802" s="870"/>
      <c r="BD802" s="870"/>
      <c r="BE802" s="870"/>
      <c r="BF802" s="866"/>
      <c r="BG802" s="865"/>
      <c r="BH802" s="865"/>
      <c r="BI802" s="865"/>
      <c r="BJ802" s="865"/>
      <c r="BK802" s="861"/>
      <c r="BL802" s="871"/>
      <c r="BM802" s="871"/>
      <c r="BN802" s="871"/>
      <c r="BO802" s="871"/>
      <c r="BP802" s="871"/>
      <c r="BQ802" s="861"/>
      <c r="BR802" s="872"/>
    </row>
    <row r="803" spans="1:70" s="428" customFormat="1" x14ac:dyDescent="0.25">
      <c r="A803" s="345" t="s">
        <v>2525</v>
      </c>
      <c r="B803" s="373"/>
      <c r="C803" s="719"/>
      <c r="D803" s="373"/>
      <c r="E803" s="346"/>
      <c r="F803" s="373"/>
      <c r="G803" s="347"/>
      <c r="H803" s="374"/>
      <c r="I803" s="348">
        <v>0.62609999999999999</v>
      </c>
      <c r="J803" s="348">
        <v>-0.65080000000000005</v>
      </c>
      <c r="K803" s="348">
        <v>0.72989999999999999</v>
      </c>
      <c r="L803" s="348">
        <v>4.1725000000000003</v>
      </c>
      <c r="M803" s="348">
        <v>-1.0716000000000001</v>
      </c>
      <c r="N803" s="350">
        <v>1.3735999999999999</v>
      </c>
      <c r="O803" s="348">
        <v>0.82779999999999998</v>
      </c>
      <c r="P803" s="348">
        <v>12.018599999999999</v>
      </c>
      <c r="Q803" s="348">
        <v>11.416700000000001</v>
      </c>
      <c r="R803" s="348">
        <v>13.2477</v>
      </c>
      <c r="S803" s="348">
        <v>2.4382999999999999</v>
      </c>
      <c r="T803" s="348">
        <v>13.0227</v>
      </c>
      <c r="U803" s="348">
        <v>-2.6735000000000002</v>
      </c>
      <c r="V803" s="348">
        <v>2.9849999999999999</v>
      </c>
      <c r="W803" s="348">
        <v>-2.2100000000000002E-2</v>
      </c>
      <c r="X803" s="348" t="s">
        <v>428</v>
      </c>
      <c r="Y803" s="374"/>
      <c r="Z803" s="346"/>
      <c r="AA803" s="346"/>
      <c r="AB803" s="346"/>
      <c r="AC803" s="346"/>
      <c r="AD803" s="346"/>
      <c r="AE803" s="346"/>
      <c r="AF803" s="346"/>
      <c r="AG803" s="346"/>
      <c r="AH803" s="346"/>
      <c r="AI803" s="346"/>
      <c r="AJ803" s="346"/>
      <c r="AK803" s="346"/>
      <c r="AL803" s="346"/>
      <c r="AM803" s="346"/>
      <c r="AN803" s="346"/>
      <c r="AO803" s="373"/>
      <c r="AP803" s="348">
        <v>13.4</v>
      </c>
      <c r="AQ803" s="348">
        <v>13.41</v>
      </c>
      <c r="AR803" s="348">
        <v>10.15</v>
      </c>
      <c r="AS803" s="348">
        <v>5.64</v>
      </c>
      <c r="AT803" s="348">
        <v>1.88</v>
      </c>
      <c r="AU803" s="351"/>
      <c r="AV803" s="346"/>
      <c r="AW803" s="346"/>
      <c r="AX803" s="346"/>
      <c r="AY803" s="346"/>
      <c r="AZ803" s="346"/>
      <c r="BA803" s="362"/>
      <c r="BB803" s="348"/>
      <c r="BC803" s="375"/>
      <c r="BD803" s="375"/>
      <c r="BE803" s="375"/>
      <c r="BF803" s="374"/>
      <c r="BG803" s="348"/>
      <c r="BH803" s="348"/>
      <c r="BI803" s="348"/>
      <c r="BJ803" s="348"/>
      <c r="BK803" s="373"/>
      <c r="BL803" s="372"/>
      <c r="BM803" s="372"/>
      <c r="BN803" s="372"/>
      <c r="BO803" s="372"/>
      <c r="BP803" s="372"/>
      <c r="BQ803" s="373"/>
      <c r="BR803" s="354"/>
    </row>
    <row r="804" spans="1:70" s="428" customFormat="1" x14ac:dyDescent="0.25">
      <c r="A804" s="345" t="s">
        <v>2526</v>
      </c>
      <c r="B804" s="373"/>
      <c r="C804" s="719"/>
      <c r="D804" s="373"/>
      <c r="E804" s="346"/>
      <c r="F804" s="373"/>
      <c r="G804" s="347"/>
      <c r="H804" s="374"/>
      <c r="I804" s="348" t="s">
        <v>430</v>
      </c>
      <c r="J804" s="348" t="s">
        <v>430</v>
      </c>
      <c r="K804" s="348" t="s">
        <v>430</v>
      </c>
      <c r="L804" s="348" t="s">
        <v>430</v>
      </c>
      <c r="M804" s="348" t="s">
        <v>430</v>
      </c>
      <c r="N804" s="350" t="s">
        <v>430</v>
      </c>
      <c r="O804" s="348" t="s">
        <v>430</v>
      </c>
      <c r="P804" s="348" t="s">
        <v>430</v>
      </c>
      <c r="Q804" s="348" t="s">
        <v>430</v>
      </c>
      <c r="R804" s="348" t="s">
        <v>430</v>
      </c>
      <c r="S804" s="348" t="s">
        <v>430</v>
      </c>
      <c r="T804" s="348" t="s">
        <v>430</v>
      </c>
      <c r="U804" s="348" t="s">
        <v>430</v>
      </c>
      <c r="V804" s="348" t="s">
        <v>430</v>
      </c>
      <c r="W804" s="348" t="s">
        <v>430</v>
      </c>
      <c r="X804" s="348" t="s">
        <v>428</v>
      </c>
      <c r="Y804" s="374"/>
      <c r="Z804" s="346"/>
      <c r="AA804" s="346"/>
      <c r="AB804" s="346"/>
      <c r="AC804" s="346"/>
      <c r="AD804" s="346"/>
      <c r="AE804" s="346"/>
      <c r="AF804" s="346"/>
      <c r="AG804" s="346"/>
      <c r="AH804" s="346"/>
      <c r="AI804" s="346"/>
      <c r="AJ804" s="346"/>
      <c r="AK804" s="346"/>
      <c r="AL804" s="346"/>
      <c r="AM804" s="346"/>
      <c r="AN804" s="346"/>
      <c r="AO804" s="373"/>
      <c r="AP804" s="348" t="s">
        <v>430</v>
      </c>
      <c r="AQ804" s="348" t="s">
        <v>430</v>
      </c>
      <c r="AR804" s="348" t="s">
        <v>430</v>
      </c>
      <c r="AS804" s="348" t="s">
        <v>430</v>
      </c>
      <c r="AT804" s="348" t="s">
        <v>430</v>
      </c>
      <c r="AU804" s="351"/>
      <c r="AV804" s="346"/>
      <c r="AW804" s="346"/>
      <c r="AX804" s="346"/>
      <c r="AY804" s="346"/>
      <c r="AZ804" s="346"/>
      <c r="BA804" s="362"/>
      <c r="BB804" s="348"/>
      <c r="BC804" s="375"/>
      <c r="BD804" s="375"/>
      <c r="BE804" s="375"/>
      <c r="BF804" s="374"/>
      <c r="BG804" s="348"/>
      <c r="BH804" s="348"/>
      <c r="BI804" s="348"/>
      <c r="BJ804" s="348"/>
      <c r="BK804" s="373"/>
      <c r="BL804" s="372"/>
      <c r="BM804" s="372"/>
      <c r="BN804" s="372"/>
      <c r="BO804" s="372"/>
      <c r="BP804" s="372"/>
      <c r="BQ804" s="373"/>
      <c r="BR804" s="354"/>
    </row>
    <row r="805" spans="1:70" s="428" customFormat="1" x14ac:dyDescent="0.25">
      <c r="A805" s="345" t="s">
        <v>664</v>
      </c>
      <c r="B805" s="373"/>
      <c r="C805" s="719"/>
      <c r="D805" s="373"/>
      <c r="E805" s="346"/>
      <c r="F805" s="373"/>
      <c r="G805" s="347"/>
      <c r="H805" s="374"/>
      <c r="I805" s="348">
        <v>0.63249999999999995</v>
      </c>
      <c r="J805" s="348">
        <v>-0.57269999999999999</v>
      </c>
      <c r="K805" s="348">
        <v>1.0105</v>
      </c>
      <c r="L805" s="348">
        <v>4.8113999999999999</v>
      </c>
      <c r="M805" s="348">
        <v>0.98009999999999997</v>
      </c>
      <c r="N805" s="350">
        <v>2.2940999999999998</v>
      </c>
      <c r="O805" s="348">
        <v>1.0998000000000001</v>
      </c>
      <c r="P805" s="348">
        <v>12.6304</v>
      </c>
      <c r="Q805" s="348">
        <v>11.9779</v>
      </c>
      <c r="R805" s="348">
        <v>13.514900000000001</v>
      </c>
      <c r="S805" s="348">
        <v>2.6257999999999999</v>
      </c>
      <c r="T805" s="348">
        <v>15.0406</v>
      </c>
      <c r="U805" s="348">
        <v>-1.0009999999999999</v>
      </c>
      <c r="V805" s="348">
        <v>3.9714999999999998</v>
      </c>
      <c r="W805" s="348">
        <v>0.42280000000000001</v>
      </c>
      <c r="X805" s="348" t="s">
        <v>428</v>
      </c>
      <c r="Y805" s="374"/>
      <c r="Z805" s="346"/>
      <c r="AA805" s="346"/>
      <c r="AB805" s="346"/>
      <c r="AC805" s="346"/>
      <c r="AD805" s="346"/>
      <c r="AE805" s="346"/>
      <c r="AF805" s="346"/>
      <c r="AG805" s="346"/>
      <c r="AH805" s="346"/>
      <c r="AI805" s="346"/>
      <c r="AJ805" s="346"/>
      <c r="AK805" s="346"/>
      <c r="AL805" s="346"/>
      <c r="AM805" s="346"/>
      <c r="AN805" s="346"/>
      <c r="AO805" s="373"/>
      <c r="AP805" s="348">
        <v>13.85</v>
      </c>
      <c r="AQ805" s="348">
        <v>14.16</v>
      </c>
      <c r="AR805" s="348">
        <v>10.86</v>
      </c>
      <c r="AS805" s="348">
        <v>6.35</v>
      </c>
      <c r="AT805" s="348">
        <v>4.43</v>
      </c>
      <c r="AU805" s="351"/>
      <c r="AV805" s="346"/>
      <c r="AW805" s="346"/>
      <c r="AX805" s="346"/>
      <c r="AY805" s="346"/>
      <c r="AZ805" s="346"/>
      <c r="BA805" s="362"/>
      <c r="BB805" s="348"/>
      <c r="BC805" s="375"/>
      <c r="BD805" s="375"/>
      <c r="BE805" s="375"/>
      <c r="BF805" s="374"/>
      <c r="BG805" s="348"/>
      <c r="BH805" s="348"/>
      <c r="BI805" s="348"/>
      <c r="BJ805" s="348"/>
      <c r="BK805" s="373"/>
      <c r="BL805" s="372"/>
      <c r="BM805" s="372"/>
      <c r="BN805" s="372"/>
      <c r="BO805" s="372"/>
      <c r="BP805" s="372"/>
      <c r="BQ805" s="373"/>
      <c r="BR805" s="354"/>
    </row>
    <row r="806" spans="1:70" s="428" customFormat="1" x14ac:dyDescent="0.25">
      <c r="A806" s="345" t="s">
        <v>2527</v>
      </c>
      <c r="B806" s="373"/>
      <c r="C806" s="719"/>
      <c r="D806" s="373"/>
      <c r="E806" s="346"/>
      <c r="F806" s="373"/>
      <c r="G806" s="347"/>
      <c r="H806" s="374"/>
      <c r="I806" s="348">
        <v>0.48949999999999999</v>
      </c>
      <c r="J806" s="348">
        <v>-0.37730000000000002</v>
      </c>
      <c r="K806" s="348">
        <v>-0.6825</v>
      </c>
      <c r="L806" s="348">
        <v>8.4708000000000006</v>
      </c>
      <c r="M806" s="348">
        <v>-4.7359999999999998</v>
      </c>
      <c r="N806" s="350">
        <v>5.6204000000000001</v>
      </c>
      <c r="O806" s="348">
        <v>6.8712999999999997</v>
      </c>
      <c r="P806" s="348">
        <v>10.6523</v>
      </c>
      <c r="Q806" s="348">
        <v>11.230600000000001</v>
      </c>
      <c r="R806" s="348">
        <v>11.9384</v>
      </c>
      <c r="S806" s="348">
        <v>0.32919999999999999</v>
      </c>
      <c r="T806" s="348">
        <v>15.834300000000001</v>
      </c>
      <c r="U806" s="348">
        <v>-1.8274999999999999</v>
      </c>
      <c r="V806" s="348">
        <v>6.5458999999999996</v>
      </c>
      <c r="W806" s="348">
        <v>0.46160000000000001</v>
      </c>
      <c r="X806" s="348" t="s">
        <v>428</v>
      </c>
      <c r="Y806" s="374"/>
      <c r="Z806" s="346"/>
      <c r="AA806" s="346"/>
      <c r="AB806" s="346"/>
      <c r="AC806" s="346"/>
      <c r="AD806" s="346"/>
      <c r="AE806" s="346"/>
      <c r="AF806" s="346"/>
      <c r="AG806" s="346"/>
      <c r="AH806" s="346"/>
      <c r="AI806" s="346"/>
      <c r="AJ806" s="346"/>
      <c r="AK806" s="346"/>
      <c r="AL806" s="346"/>
      <c r="AM806" s="346"/>
      <c r="AN806" s="346"/>
      <c r="AO806" s="373"/>
      <c r="AP806" s="348">
        <v>11.69</v>
      </c>
      <c r="AQ806" s="348">
        <v>12.33</v>
      </c>
      <c r="AR806" s="348">
        <v>9.9600000000000009</v>
      </c>
      <c r="AS806" s="348">
        <v>7.84</v>
      </c>
      <c r="AT806" s="348">
        <v>2.83</v>
      </c>
      <c r="AU806" s="351"/>
      <c r="AV806" s="346"/>
      <c r="AW806" s="346"/>
      <c r="AX806" s="346"/>
      <c r="AY806" s="346"/>
      <c r="AZ806" s="346"/>
      <c r="BA806" s="362"/>
      <c r="BB806" s="348"/>
      <c r="BC806" s="375"/>
      <c r="BD806" s="375"/>
      <c r="BE806" s="375"/>
      <c r="BF806" s="374"/>
      <c r="BG806" s="348"/>
      <c r="BH806" s="348"/>
      <c r="BI806" s="348"/>
      <c r="BJ806" s="348"/>
      <c r="BK806" s="373"/>
      <c r="BL806" s="372"/>
      <c r="BM806" s="372"/>
      <c r="BN806" s="372"/>
      <c r="BO806" s="372"/>
      <c r="BP806" s="372"/>
      <c r="BQ806" s="373"/>
      <c r="BR806" s="354"/>
    </row>
    <row r="807" spans="1:70" s="428" customFormat="1" x14ac:dyDescent="0.25">
      <c r="A807" s="345" t="s">
        <v>2528</v>
      </c>
      <c r="B807" s="373"/>
      <c r="C807" s="719"/>
      <c r="D807" s="373"/>
      <c r="E807" s="346"/>
      <c r="F807" s="373"/>
      <c r="G807" s="347"/>
      <c r="H807" s="374"/>
      <c r="I807" s="348">
        <v>0.84640000000000004</v>
      </c>
      <c r="J807" s="348">
        <v>-0.13109999999999999</v>
      </c>
      <c r="K807" s="348">
        <v>-0.56840000000000002</v>
      </c>
      <c r="L807" s="348">
        <v>6.7275</v>
      </c>
      <c r="M807" s="348">
        <v>-4.1830999999999996</v>
      </c>
      <c r="N807" s="350">
        <v>1.0774999999999999</v>
      </c>
      <c r="O807" s="348">
        <v>6.2412000000000001</v>
      </c>
      <c r="P807" s="348">
        <v>11.3535</v>
      </c>
      <c r="Q807" s="348">
        <v>10.6082</v>
      </c>
      <c r="R807" s="348">
        <v>11.9953</v>
      </c>
      <c r="S807" s="348">
        <v>0.38669999999999999</v>
      </c>
      <c r="T807" s="348">
        <v>15.1256</v>
      </c>
      <c r="U807" s="348">
        <v>-3.6842000000000001</v>
      </c>
      <c r="V807" s="348">
        <v>2.6337999999999999</v>
      </c>
      <c r="W807" s="348">
        <v>8.9099999999999999E-2</v>
      </c>
      <c r="X807" s="348" t="s">
        <v>428</v>
      </c>
      <c r="Y807" s="374"/>
      <c r="Z807" s="346"/>
      <c r="AA807" s="346"/>
      <c r="AB807" s="346"/>
      <c r="AC807" s="346"/>
      <c r="AD807" s="346"/>
      <c r="AE807" s="346"/>
      <c r="AF807" s="346"/>
      <c r="AG807" s="346"/>
      <c r="AH807" s="346"/>
      <c r="AI807" s="346"/>
      <c r="AJ807" s="346"/>
      <c r="AK807" s="346"/>
      <c r="AL807" s="346"/>
      <c r="AM807" s="346"/>
      <c r="AN807" s="346"/>
      <c r="AO807" s="373"/>
      <c r="AP807" s="348">
        <v>11.7</v>
      </c>
      <c r="AQ807" s="348">
        <v>12.39</v>
      </c>
      <c r="AR807" s="348">
        <v>10.44</v>
      </c>
      <c r="AS807" s="348">
        <v>7.29</v>
      </c>
      <c r="AT807" s="348">
        <v>0.47</v>
      </c>
      <c r="AU807" s="351"/>
      <c r="AV807" s="346"/>
      <c r="AW807" s="346"/>
      <c r="AX807" s="346"/>
      <c r="AY807" s="346"/>
      <c r="AZ807" s="346"/>
      <c r="BA807" s="362"/>
      <c r="BB807" s="348"/>
      <c r="BC807" s="375"/>
      <c r="BD807" s="375"/>
      <c r="BE807" s="375"/>
      <c r="BF807" s="374"/>
      <c r="BG807" s="348"/>
      <c r="BH807" s="348"/>
      <c r="BI807" s="348"/>
      <c r="BJ807" s="348"/>
      <c r="BK807" s="373"/>
      <c r="BL807" s="372"/>
      <c r="BM807" s="372"/>
      <c r="BN807" s="372"/>
      <c r="BO807" s="372"/>
      <c r="BP807" s="372"/>
      <c r="BQ807" s="373"/>
      <c r="BR807" s="354"/>
    </row>
    <row r="808" spans="1:70" s="428" customFormat="1" x14ac:dyDescent="0.25">
      <c r="A808" s="345" t="s">
        <v>2529</v>
      </c>
      <c r="B808" s="373"/>
      <c r="C808" s="719"/>
      <c r="D808" s="373"/>
      <c r="E808" s="346"/>
      <c r="F808" s="373"/>
      <c r="G808" s="347"/>
      <c r="H808" s="374"/>
      <c r="I808" s="348">
        <v>0.2432</v>
      </c>
      <c r="J808" s="348">
        <v>-0.61929999999999996</v>
      </c>
      <c r="K808" s="348">
        <v>0.84330000000000005</v>
      </c>
      <c r="L808" s="348">
        <v>6.7009999999999996</v>
      </c>
      <c r="M808" s="348">
        <v>18.070399999999999</v>
      </c>
      <c r="N808" s="350">
        <v>14.5517</v>
      </c>
      <c r="O808" s="348">
        <v>10.983000000000001</v>
      </c>
      <c r="P808" s="348">
        <v>22.7803</v>
      </c>
      <c r="Q808" s="348">
        <v>15.2783</v>
      </c>
      <c r="R808" s="348">
        <v>12.7837</v>
      </c>
      <c r="S808" s="348">
        <v>3.0823</v>
      </c>
      <c r="T808" s="348">
        <v>21.764500000000002</v>
      </c>
      <c r="U808" s="348">
        <v>16.317499999999999</v>
      </c>
      <c r="V808" s="348">
        <v>18.3065</v>
      </c>
      <c r="W808" s="348">
        <v>-0.12709999999999999</v>
      </c>
      <c r="X808" s="348" t="s">
        <v>428</v>
      </c>
      <c r="Y808" s="374"/>
      <c r="Z808" s="346"/>
      <c r="AA808" s="346"/>
      <c r="AB808" s="346"/>
      <c r="AC808" s="346"/>
      <c r="AD808" s="346"/>
      <c r="AE808" s="346"/>
      <c r="AF808" s="346"/>
      <c r="AG808" s="346"/>
      <c r="AH808" s="346"/>
      <c r="AI808" s="346"/>
      <c r="AJ808" s="346"/>
      <c r="AK808" s="346"/>
      <c r="AL808" s="346"/>
      <c r="AM808" s="346"/>
      <c r="AN808" s="346"/>
      <c r="AO808" s="373"/>
      <c r="AP808" s="348">
        <v>18.13</v>
      </c>
      <c r="AQ808" s="348">
        <v>20.41</v>
      </c>
      <c r="AR808" s="348">
        <v>20.69</v>
      </c>
      <c r="AS808" s="348">
        <v>18</v>
      </c>
      <c r="AT808" s="348">
        <v>28.03</v>
      </c>
      <c r="AU808" s="351"/>
      <c r="AV808" s="346"/>
      <c r="AW808" s="346"/>
      <c r="AX808" s="346"/>
      <c r="AY808" s="346"/>
      <c r="AZ808" s="346"/>
      <c r="BA808" s="362"/>
      <c r="BB808" s="348"/>
      <c r="BC808" s="375"/>
      <c r="BD808" s="375"/>
      <c r="BE808" s="375"/>
      <c r="BF808" s="374"/>
      <c r="BG808" s="348"/>
      <c r="BH808" s="348"/>
      <c r="BI808" s="348"/>
      <c r="BJ808" s="348"/>
      <c r="BK808" s="373"/>
      <c r="BL808" s="372"/>
      <c r="BM808" s="372"/>
      <c r="BN808" s="372"/>
      <c r="BO808" s="372"/>
      <c r="BP808" s="372"/>
      <c r="BQ808" s="373"/>
      <c r="BR808" s="354"/>
    </row>
    <row r="809" spans="1:70" s="428" customFormat="1" x14ac:dyDescent="0.25">
      <c r="A809" s="345" t="s">
        <v>2530</v>
      </c>
      <c r="B809" s="373"/>
      <c r="C809" s="719"/>
      <c r="D809" s="373"/>
      <c r="E809" s="346"/>
      <c r="F809" s="373"/>
      <c r="G809" s="347"/>
      <c r="H809" s="374"/>
      <c r="I809" s="348">
        <v>7.9600000000000004E-2</v>
      </c>
      <c r="J809" s="348">
        <v>-0.8367</v>
      </c>
      <c r="K809" s="348">
        <v>-2.1267</v>
      </c>
      <c r="L809" s="348">
        <v>-3.0264000000000002</v>
      </c>
      <c r="M809" s="348">
        <v>-9.4162999999999997</v>
      </c>
      <c r="N809" s="350">
        <v>1.1147</v>
      </c>
      <c r="O809" s="348">
        <v>-8.0195000000000007</v>
      </c>
      <c r="P809" s="348">
        <v>14.968</v>
      </c>
      <c r="Q809" s="348">
        <v>14.3598</v>
      </c>
      <c r="R809" s="348">
        <v>13.0052</v>
      </c>
      <c r="S809" s="348">
        <v>0.54149999999999998</v>
      </c>
      <c r="T809" s="348">
        <v>2.5350999999999999</v>
      </c>
      <c r="U809" s="348">
        <v>-8.4583999999999993</v>
      </c>
      <c r="V809" s="348">
        <v>-0.98939999999999995</v>
      </c>
      <c r="W809" s="348">
        <v>-1.1855</v>
      </c>
      <c r="X809" s="348" t="s">
        <v>428</v>
      </c>
      <c r="Y809" s="374"/>
      <c r="Z809" s="346"/>
      <c r="AA809" s="346"/>
      <c r="AB809" s="346"/>
      <c r="AC809" s="346"/>
      <c r="AD809" s="346"/>
      <c r="AE809" s="346"/>
      <c r="AF809" s="346"/>
      <c r="AG809" s="346"/>
      <c r="AH809" s="346"/>
      <c r="AI809" s="346"/>
      <c r="AJ809" s="346"/>
      <c r="AK809" s="346"/>
      <c r="AL809" s="346"/>
      <c r="AM809" s="346"/>
      <c r="AN809" s="346"/>
      <c r="AO809" s="373"/>
      <c r="AP809" s="348">
        <v>11.99</v>
      </c>
      <c r="AQ809" s="348">
        <v>12.86</v>
      </c>
      <c r="AR809" s="348">
        <v>9.43</v>
      </c>
      <c r="AS809" s="348">
        <v>2.46</v>
      </c>
      <c r="AT809" s="348">
        <v>-7.4</v>
      </c>
      <c r="AU809" s="351"/>
      <c r="AV809" s="346"/>
      <c r="AW809" s="346"/>
      <c r="AX809" s="346"/>
      <c r="AY809" s="346"/>
      <c r="AZ809" s="346"/>
      <c r="BA809" s="362"/>
      <c r="BB809" s="348"/>
      <c r="BC809" s="375"/>
      <c r="BD809" s="375"/>
      <c r="BE809" s="375"/>
      <c r="BF809" s="374"/>
      <c r="BG809" s="348"/>
      <c r="BH809" s="348"/>
      <c r="BI809" s="348"/>
      <c r="BJ809" s="348"/>
      <c r="BK809" s="373"/>
      <c r="BL809" s="372"/>
      <c r="BM809" s="372"/>
      <c r="BN809" s="372"/>
      <c r="BO809" s="372"/>
      <c r="BP809" s="372"/>
      <c r="BQ809" s="373"/>
      <c r="BR809" s="354"/>
    </row>
    <row r="810" spans="1:70" s="428" customFormat="1" x14ac:dyDescent="0.25">
      <c r="A810" s="345" t="s">
        <v>2531</v>
      </c>
      <c r="B810" s="373"/>
      <c r="C810" s="719"/>
      <c r="D810" s="373"/>
      <c r="E810" s="346"/>
      <c r="F810" s="373"/>
      <c r="G810" s="347"/>
      <c r="H810" s="374"/>
      <c r="I810" s="348">
        <v>0.1125</v>
      </c>
      <c r="J810" s="348">
        <v>-1.71</v>
      </c>
      <c r="K810" s="348">
        <v>-1.2235</v>
      </c>
      <c r="L810" s="348">
        <v>-1.2154</v>
      </c>
      <c r="M810" s="348">
        <v>-6.5293000000000001</v>
      </c>
      <c r="N810" s="350">
        <v>10.483499999999999</v>
      </c>
      <c r="O810" s="348">
        <v>-0.4073</v>
      </c>
      <c r="P810" s="348">
        <v>25.143000000000001</v>
      </c>
      <c r="Q810" s="348">
        <v>26.976900000000001</v>
      </c>
      <c r="R810" s="348">
        <v>14.422000000000001</v>
      </c>
      <c r="S810" s="348">
        <v>-0.60780000000000001</v>
      </c>
      <c r="T810" s="348">
        <v>5.8425000000000002</v>
      </c>
      <c r="U810" s="348">
        <v>1.5960000000000001</v>
      </c>
      <c r="V810" s="348">
        <v>6.4851999999999999</v>
      </c>
      <c r="W810" s="348">
        <v>0.1014</v>
      </c>
      <c r="X810" s="348" t="s">
        <v>428</v>
      </c>
      <c r="Y810" s="374"/>
      <c r="Z810" s="346"/>
      <c r="AA810" s="346"/>
      <c r="AB810" s="346"/>
      <c r="AC810" s="346"/>
      <c r="AD810" s="346"/>
      <c r="AE810" s="346"/>
      <c r="AF810" s="346"/>
      <c r="AG810" s="346"/>
      <c r="AH810" s="346"/>
      <c r="AI810" s="346"/>
      <c r="AJ810" s="346"/>
      <c r="AK810" s="346"/>
      <c r="AL810" s="346"/>
      <c r="AM810" s="346"/>
      <c r="AN810" s="346"/>
      <c r="AO810" s="373"/>
      <c r="AP810" s="348">
        <v>19.66</v>
      </c>
      <c r="AQ810" s="348">
        <v>25.73</v>
      </c>
      <c r="AR810" s="348">
        <v>22.11</v>
      </c>
      <c r="AS810" s="348">
        <v>9.39</v>
      </c>
      <c r="AT810" s="348">
        <v>-0.01</v>
      </c>
      <c r="AU810" s="351"/>
      <c r="AV810" s="346"/>
      <c r="AW810" s="346"/>
      <c r="AX810" s="346"/>
      <c r="AY810" s="346"/>
      <c r="AZ810" s="346"/>
      <c r="BA810" s="362"/>
      <c r="BB810" s="348"/>
      <c r="BC810" s="375"/>
      <c r="BD810" s="375"/>
      <c r="BE810" s="375"/>
      <c r="BF810" s="374"/>
      <c r="BG810" s="348"/>
      <c r="BH810" s="348"/>
      <c r="BI810" s="348"/>
      <c r="BJ810" s="348"/>
      <c r="BK810" s="373"/>
      <c r="BL810" s="372"/>
      <c r="BM810" s="372"/>
      <c r="BN810" s="372"/>
      <c r="BO810" s="372"/>
      <c r="BP810" s="372"/>
      <c r="BQ810" s="373"/>
      <c r="BR810" s="354"/>
    </row>
    <row r="811" spans="1:70" s="428" customFormat="1" x14ac:dyDescent="0.25">
      <c r="A811" s="345" t="s">
        <v>2532</v>
      </c>
      <c r="B811" s="373"/>
      <c r="C811" s="719"/>
      <c r="D811" s="373"/>
      <c r="E811" s="346"/>
      <c r="F811" s="373"/>
      <c r="G811" s="347"/>
      <c r="H811" s="374"/>
      <c r="I811" s="348" t="s">
        <v>430</v>
      </c>
      <c r="J811" s="348" t="s">
        <v>430</v>
      </c>
      <c r="K811" s="348" t="s">
        <v>430</v>
      </c>
      <c r="L811" s="348" t="s">
        <v>430</v>
      </c>
      <c r="M811" s="348" t="s">
        <v>430</v>
      </c>
      <c r="N811" s="350" t="s">
        <v>430</v>
      </c>
      <c r="O811" s="348" t="s">
        <v>430</v>
      </c>
      <c r="P811" s="348" t="s">
        <v>430</v>
      </c>
      <c r="Q811" s="348" t="s">
        <v>430</v>
      </c>
      <c r="R811" s="348" t="s">
        <v>430</v>
      </c>
      <c r="S811" s="348" t="s">
        <v>430</v>
      </c>
      <c r="T811" s="348" t="s">
        <v>430</v>
      </c>
      <c r="U811" s="348" t="s">
        <v>430</v>
      </c>
      <c r="V811" s="348" t="s">
        <v>430</v>
      </c>
      <c r="W811" s="348" t="s">
        <v>430</v>
      </c>
      <c r="X811" s="348" t="s">
        <v>430</v>
      </c>
      <c r="Y811" s="374"/>
      <c r="Z811" s="346"/>
      <c r="AA811" s="346"/>
      <c r="AB811" s="346"/>
      <c r="AC811" s="346"/>
      <c r="AD811" s="346"/>
      <c r="AE811" s="346"/>
      <c r="AF811" s="346"/>
      <c r="AG811" s="346"/>
      <c r="AH811" s="346"/>
      <c r="AI811" s="346"/>
      <c r="AJ811" s="346"/>
      <c r="AK811" s="346"/>
      <c r="AL811" s="346"/>
      <c r="AM811" s="346"/>
      <c r="AN811" s="346"/>
      <c r="AO811" s="373"/>
      <c r="AP811" s="348" t="s">
        <v>430</v>
      </c>
      <c r="AQ811" s="348" t="s">
        <v>430</v>
      </c>
      <c r="AR811" s="348" t="s">
        <v>430</v>
      </c>
      <c r="AS811" s="348" t="s">
        <v>430</v>
      </c>
      <c r="AT811" s="348" t="s">
        <v>430</v>
      </c>
      <c r="AU811" s="351"/>
      <c r="AV811" s="346"/>
      <c r="AW811" s="346"/>
      <c r="AX811" s="346"/>
      <c r="AY811" s="346"/>
      <c r="AZ811" s="346"/>
      <c r="BA811" s="362"/>
      <c r="BB811" s="348"/>
      <c r="BC811" s="375"/>
      <c r="BD811" s="375"/>
      <c r="BE811" s="375"/>
      <c r="BF811" s="374"/>
      <c r="BG811" s="348"/>
      <c r="BH811" s="348"/>
      <c r="BI811" s="348"/>
      <c r="BJ811" s="348"/>
      <c r="BK811" s="373"/>
      <c r="BL811" s="372"/>
      <c r="BM811" s="372"/>
      <c r="BN811" s="372"/>
      <c r="BO811" s="372"/>
      <c r="BP811" s="372"/>
      <c r="BQ811" s="373"/>
      <c r="BR811" s="354"/>
    </row>
    <row r="812" spans="1:70" s="428" customFormat="1" x14ac:dyDescent="0.25">
      <c r="A812" s="484" t="s">
        <v>2533</v>
      </c>
      <c r="B812" s="413"/>
      <c r="C812" s="725"/>
      <c r="D812" s="413"/>
      <c r="E812" s="414"/>
      <c r="F812" s="413"/>
      <c r="G812" s="415"/>
      <c r="H812" s="417"/>
      <c r="I812" s="416" t="s">
        <v>430</v>
      </c>
      <c r="J812" s="416" t="s">
        <v>430</v>
      </c>
      <c r="K812" s="416" t="s">
        <v>430</v>
      </c>
      <c r="L812" s="416" t="s">
        <v>430</v>
      </c>
      <c r="M812" s="416" t="s">
        <v>430</v>
      </c>
      <c r="N812" s="418" t="s">
        <v>430</v>
      </c>
      <c r="O812" s="416" t="s">
        <v>430</v>
      </c>
      <c r="P812" s="416" t="s">
        <v>430</v>
      </c>
      <c r="Q812" s="416" t="s">
        <v>430</v>
      </c>
      <c r="R812" s="416" t="s">
        <v>430</v>
      </c>
      <c r="S812" s="416" t="s">
        <v>430</v>
      </c>
      <c r="T812" s="416" t="s">
        <v>430</v>
      </c>
      <c r="U812" s="416" t="s">
        <v>430</v>
      </c>
      <c r="V812" s="416" t="s">
        <v>430</v>
      </c>
      <c r="W812" s="416" t="s">
        <v>430</v>
      </c>
      <c r="X812" s="416" t="s">
        <v>430</v>
      </c>
      <c r="Y812" s="417"/>
      <c r="Z812" s="414"/>
      <c r="AA812" s="414"/>
      <c r="AB812" s="414"/>
      <c r="AC812" s="414"/>
      <c r="AD812" s="414"/>
      <c r="AE812" s="414"/>
      <c r="AF812" s="414"/>
      <c r="AG812" s="414"/>
      <c r="AH812" s="414"/>
      <c r="AI812" s="414"/>
      <c r="AJ812" s="414"/>
      <c r="AK812" s="414"/>
      <c r="AL812" s="414"/>
      <c r="AM812" s="414"/>
      <c r="AN812" s="414"/>
      <c r="AO812" s="413"/>
      <c r="AP812" s="416" t="s">
        <v>430</v>
      </c>
      <c r="AQ812" s="416" t="s">
        <v>430</v>
      </c>
      <c r="AR812" s="416" t="s">
        <v>430</v>
      </c>
      <c r="AS812" s="416" t="s">
        <v>430</v>
      </c>
      <c r="AT812" s="416" t="s">
        <v>430</v>
      </c>
      <c r="AU812" s="419"/>
      <c r="AV812" s="414"/>
      <c r="AW812" s="414"/>
      <c r="AX812" s="414"/>
      <c r="AY812" s="414"/>
      <c r="AZ812" s="414"/>
      <c r="BA812" s="420"/>
      <c r="BB812" s="416"/>
      <c r="BC812" s="421"/>
      <c r="BD812" s="421"/>
      <c r="BE812" s="421"/>
      <c r="BF812" s="417"/>
      <c r="BG812" s="416"/>
      <c r="BH812" s="416"/>
      <c r="BI812" s="416"/>
      <c r="BJ812" s="416"/>
      <c r="BK812" s="413"/>
      <c r="BL812" s="412"/>
      <c r="BM812" s="412"/>
      <c r="BN812" s="412"/>
      <c r="BO812" s="412"/>
      <c r="BP812" s="412"/>
      <c r="BQ812" s="413"/>
      <c r="BR812" s="422"/>
    </row>
    <row r="813" spans="1:70" x14ac:dyDescent="0.25">
      <c r="A813" s="36" t="s">
        <v>2534</v>
      </c>
      <c r="B813" s="43"/>
      <c r="C813" s="720"/>
      <c r="D813" s="43"/>
      <c r="E813" s="51"/>
      <c r="F813" s="43"/>
      <c r="G813" s="55"/>
      <c r="H813" s="66"/>
      <c r="I813" s="59">
        <v>0.86250000000000004</v>
      </c>
      <c r="J813" s="59">
        <v>-1.7064999999999999</v>
      </c>
      <c r="K813" s="59">
        <v>3.0571000000000002</v>
      </c>
      <c r="L813" s="59">
        <v>2.7597</v>
      </c>
      <c r="M813" s="59">
        <v>-4.8532000000000002</v>
      </c>
      <c r="N813" s="70">
        <v>-10.1349</v>
      </c>
      <c r="O813" s="59">
        <v>-9.9679000000000002</v>
      </c>
      <c r="P813" s="59">
        <v>4.0176999999999996</v>
      </c>
      <c r="Q813" s="59">
        <v>1.3208</v>
      </c>
      <c r="R813" s="59">
        <v>10.379899999999999</v>
      </c>
      <c r="S813" s="59">
        <v>10.595599999999999</v>
      </c>
      <c r="T813" s="59">
        <v>5.5648999999999997</v>
      </c>
      <c r="U813" s="59">
        <v>-16.005600000000001</v>
      </c>
      <c r="V813" s="59">
        <v>-5.7483000000000004</v>
      </c>
      <c r="W813" s="59">
        <v>-0.51249999999999996</v>
      </c>
      <c r="X813" s="59" t="s">
        <v>428</v>
      </c>
      <c r="Y813" s="66"/>
      <c r="Z813" s="51"/>
      <c r="AA813" s="51"/>
      <c r="AB813" s="51"/>
      <c r="AC813" s="51"/>
      <c r="AD813" s="51"/>
      <c r="AE813" s="51"/>
      <c r="AF813" s="51"/>
      <c r="AG813" s="51"/>
      <c r="AH813" s="51"/>
      <c r="AI813" s="51"/>
      <c r="AJ813" s="51"/>
      <c r="AK813" s="51"/>
      <c r="AL813" s="51"/>
      <c r="AM813" s="51"/>
      <c r="AN813" s="51"/>
      <c r="AO813" s="43"/>
      <c r="AP813" s="59">
        <v>8.7799999999999994</v>
      </c>
      <c r="AQ813" s="59">
        <v>5.3</v>
      </c>
      <c r="AR813" s="59">
        <v>-0.11</v>
      </c>
      <c r="AS813" s="59">
        <v>-5.73</v>
      </c>
      <c r="AT813" s="59">
        <v>-10.82</v>
      </c>
      <c r="AU813" s="78"/>
      <c r="AV813" s="51"/>
      <c r="AW813" s="51"/>
      <c r="AX813" s="51"/>
      <c r="AY813" s="51"/>
      <c r="AZ813" s="51"/>
      <c r="BA813" s="258"/>
      <c r="BB813" s="59"/>
      <c r="BC813" s="276"/>
      <c r="BD813" s="276"/>
      <c r="BE813" s="276"/>
      <c r="BF813" s="66"/>
      <c r="BG813" s="59"/>
      <c r="BH813" s="59"/>
      <c r="BI813" s="59"/>
      <c r="BJ813" s="59"/>
      <c r="BK813" s="43"/>
      <c r="BL813" s="84"/>
      <c r="BM813" s="84"/>
      <c r="BN813" s="84"/>
      <c r="BO813" s="84"/>
      <c r="BP813" s="84"/>
      <c r="BQ813" s="43"/>
      <c r="BR813" s="88"/>
    </row>
    <row r="814" spans="1:70" x14ac:dyDescent="0.25">
      <c r="A814" s="37" t="s">
        <v>2535</v>
      </c>
      <c r="B814" s="44"/>
      <c r="C814" s="721"/>
      <c r="D814" s="44"/>
      <c r="E814" s="52"/>
      <c r="F814" s="44"/>
      <c r="G814" s="56"/>
      <c r="H814" s="67"/>
      <c r="I814" s="60">
        <v>0.86250000000000004</v>
      </c>
      <c r="J814" s="60">
        <v>-1.7039</v>
      </c>
      <c r="K814" s="60">
        <v>3.5387</v>
      </c>
      <c r="L814" s="60">
        <v>3.6002999999999998</v>
      </c>
      <c r="M814" s="60">
        <v>-3.9344999999999999</v>
      </c>
      <c r="N814" s="71">
        <v>-8.6205999999999996</v>
      </c>
      <c r="O814" s="60">
        <v>-8.3657000000000004</v>
      </c>
      <c r="P814" s="60">
        <v>5.87</v>
      </c>
      <c r="Q814" s="60">
        <v>3.1488999999999998</v>
      </c>
      <c r="R814" s="60">
        <v>12.365</v>
      </c>
      <c r="S814" s="60">
        <v>11.2637</v>
      </c>
      <c r="T814" s="60">
        <v>6.5830000000000002</v>
      </c>
      <c r="U814" s="60">
        <v>-15.0876</v>
      </c>
      <c r="V814" s="60">
        <v>-4.1714000000000002</v>
      </c>
      <c r="W814" s="60">
        <v>-0.49769999999999998</v>
      </c>
      <c r="X814" s="60">
        <v>-1.3545</v>
      </c>
      <c r="Y814" s="67"/>
      <c r="Z814" s="52"/>
      <c r="AA814" s="52"/>
      <c r="AB814" s="52"/>
      <c r="AC814" s="52"/>
      <c r="AD814" s="52"/>
      <c r="AE814" s="52"/>
      <c r="AF814" s="52"/>
      <c r="AG814" s="52"/>
      <c r="AH814" s="52"/>
      <c r="AI814" s="52"/>
      <c r="AJ814" s="52"/>
      <c r="AK814" s="52"/>
      <c r="AL814" s="52"/>
      <c r="AM814" s="52"/>
      <c r="AN814" s="52"/>
      <c r="AO814" s="44"/>
      <c r="AP814" s="60">
        <v>10.9</v>
      </c>
      <c r="AQ814" s="60">
        <v>7.37</v>
      </c>
      <c r="AR814" s="60">
        <v>1.83</v>
      </c>
      <c r="AS814" s="60">
        <v>-3.9</v>
      </c>
      <c r="AT814" s="60">
        <v>-9</v>
      </c>
      <c r="AU814" s="79"/>
      <c r="AV814" s="52"/>
      <c r="AW814" s="52"/>
      <c r="AX814" s="52"/>
      <c r="AY814" s="52"/>
      <c r="AZ814" s="52"/>
      <c r="BA814" s="259"/>
      <c r="BB814" s="60"/>
      <c r="BC814" s="277"/>
      <c r="BD814" s="277"/>
      <c r="BE814" s="277"/>
      <c r="BF814" s="67"/>
      <c r="BG814" s="60"/>
      <c r="BH814" s="60"/>
      <c r="BI814" s="60"/>
      <c r="BJ814" s="60"/>
      <c r="BK814" s="44"/>
      <c r="BL814" s="85"/>
      <c r="BM814" s="85"/>
      <c r="BN814" s="85"/>
      <c r="BO814" s="85"/>
      <c r="BP814" s="85"/>
      <c r="BQ814" s="44"/>
      <c r="BR814" s="89"/>
    </row>
    <row r="815" spans="1:70" x14ac:dyDescent="0.25">
      <c r="A815" s="37" t="s">
        <v>2536</v>
      </c>
      <c r="B815" s="44"/>
      <c r="C815" s="721"/>
      <c r="D815" s="44"/>
      <c r="E815" s="52"/>
      <c r="F815" s="44"/>
      <c r="G815" s="56"/>
      <c r="H815" s="67"/>
      <c r="I815" s="60" t="s">
        <v>430</v>
      </c>
      <c r="J815" s="60" t="s">
        <v>430</v>
      </c>
      <c r="K815" s="60" t="s">
        <v>430</v>
      </c>
      <c r="L815" s="60" t="s">
        <v>430</v>
      </c>
      <c r="M815" s="60" t="s">
        <v>430</v>
      </c>
      <c r="N815" s="71" t="s">
        <v>430</v>
      </c>
      <c r="O815" s="60" t="s">
        <v>430</v>
      </c>
      <c r="P815" s="60" t="s">
        <v>430</v>
      </c>
      <c r="Q815" s="60" t="s">
        <v>430</v>
      </c>
      <c r="R815" s="60" t="s">
        <v>430</v>
      </c>
      <c r="S815" s="60" t="s">
        <v>430</v>
      </c>
      <c r="T815" s="60" t="s">
        <v>430</v>
      </c>
      <c r="U815" s="60" t="s">
        <v>430</v>
      </c>
      <c r="V815" s="60" t="s">
        <v>430</v>
      </c>
      <c r="W815" s="60" t="s">
        <v>430</v>
      </c>
      <c r="X815" s="60" t="s">
        <v>430</v>
      </c>
      <c r="Y815" s="67"/>
      <c r="Z815" s="52"/>
      <c r="AA815" s="52"/>
      <c r="AB815" s="52"/>
      <c r="AC815" s="52"/>
      <c r="AD815" s="52"/>
      <c r="AE815" s="52"/>
      <c r="AF815" s="52"/>
      <c r="AG815" s="52"/>
      <c r="AH815" s="52"/>
      <c r="AI815" s="52"/>
      <c r="AJ815" s="52"/>
      <c r="AK815" s="52"/>
      <c r="AL815" s="52"/>
      <c r="AM815" s="52"/>
      <c r="AN815" s="52"/>
      <c r="AO815" s="44"/>
      <c r="AP815" s="60" t="s">
        <v>430</v>
      </c>
      <c r="AQ815" s="60" t="s">
        <v>430</v>
      </c>
      <c r="AR815" s="60" t="s">
        <v>430</v>
      </c>
      <c r="AS815" s="60" t="s">
        <v>430</v>
      </c>
      <c r="AT815" s="60" t="s">
        <v>430</v>
      </c>
      <c r="AU815" s="79"/>
      <c r="AV815" s="52"/>
      <c r="AW815" s="52"/>
      <c r="AX815" s="52"/>
      <c r="AY815" s="52"/>
      <c r="AZ815" s="52"/>
      <c r="BA815" s="259"/>
      <c r="BB815" s="60"/>
      <c r="BC815" s="277"/>
      <c r="BD815" s="277"/>
      <c r="BE815" s="277"/>
      <c r="BF815" s="67"/>
      <c r="BG815" s="60"/>
      <c r="BH815" s="60"/>
      <c r="BI815" s="60"/>
      <c r="BJ815" s="60"/>
      <c r="BK815" s="44"/>
      <c r="BL815" s="85"/>
      <c r="BM815" s="85"/>
      <c r="BN815" s="85"/>
      <c r="BO815" s="85"/>
      <c r="BP815" s="85"/>
      <c r="BQ815" s="44"/>
      <c r="BR815" s="89"/>
    </row>
    <row r="816" spans="1:70" x14ac:dyDescent="0.25">
      <c r="A816" s="38" t="s">
        <v>2537</v>
      </c>
      <c r="B816" s="45"/>
      <c r="C816" s="722"/>
      <c r="D816" s="45"/>
      <c r="E816" s="53"/>
      <c r="F816" s="45"/>
      <c r="G816" s="57"/>
      <c r="H816" s="68"/>
      <c r="I816" s="61">
        <v>0.74980000000000002</v>
      </c>
      <c r="J816" s="61">
        <v>-1.4004000000000001</v>
      </c>
      <c r="K816" s="61">
        <v>2.2749999999999999</v>
      </c>
      <c r="L816" s="61">
        <v>3.2185000000000001</v>
      </c>
      <c r="M816" s="61">
        <v>2.2942999999999998</v>
      </c>
      <c r="N816" s="72">
        <v>1.1352</v>
      </c>
      <c r="O816" s="61">
        <v>-2.2789999999999999</v>
      </c>
      <c r="P816" s="61">
        <v>11.049300000000001</v>
      </c>
      <c r="Q816" s="61">
        <v>9.5679999999999996</v>
      </c>
      <c r="R816" s="61">
        <v>12.4733</v>
      </c>
      <c r="S816" s="61">
        <v>5.9714999999999998</v>
      </c>
      <c r="T816" s="61">
        <v>14.3826</v>
      </c>
      <c r="U816" s="61">
        <v>-2.3597999999999999</v>
      </c>
      <c r="V816" s="61">
        <v>3.0638000000000001</v>
      </c>
      <c r="W816" s="61">
        <v>0.2281</v>
      </c>
      <c r="X816" s="61" t="s">
        <v>428</v>
      </c>
      <c r="Y816" s="68"/>
      <c r="Z816" s="53"/>
      <c r="AA816" s="53"/>
      <c r="AB816" s="53"/>
      <c r="AC816" s="53"/>
      <c r="AD816" s="53"/>
      <c r="AE816" s="53"/>
      <c r="AF816" s="53"/>
      <c r="AG816" s="53"/>
      <c r="AH816" s="53"/>
      <c r="AI816" s="53"/>
      <c r="AJ816" s="53"/>
      <c r="AK816" s="53"/>
      <c r="AL816" s="53"/>
      <c r="AM816" s="53"/>
      <c r="AN816" s="53"/>
      <c r="AO816" s="45"/>
      <c r="AP816" s="61">
        <v>12.49</v>
      </c>
      <c r="AQ816" s="61">
        <v>11.8</v>
      </c>
      <c r="AR816" s="61">
        <v>9.06</v>
      </c>
      <c r="AS816" s="61">
        <v>4.46</v>
      </c>
      <c r="AT816" s="61">
        <v>3.25</v>
      </c>
      <c r="AU816" s="80"/>
      <c r="AV816" s="53"/>
      <c r="AW816" s="53"/>
      <c r="AX816" s="53"/>
      <c r="AY816" s="53"/>
      <c r="AZ816" s="53"/>
      <c r="BA816" s="262"/>
      <c r="BB816" s="61"/>
      <c r="BC816" s="279"/>
      <c r="BD816" s="279"/>
      <c r="BE816" s="279"/>
      <c r="BF816" s="68"/>
      <c r="BG816" s="61"/>
      <c r="BH816" s="61"/>
      <c r="BI816" s="61"/>
      <c r="BJ816" s="61"/>
      <c r="BK816" s="45"/>
      <c r="BL816" s="86"/>
      <c r="BM816" s="86"/>
      <c r="BN816" s="86"/>
      <c r="BO816" s="86"/>
      <c r="BP816" s="86"/>
      <c r="BQ816" s="45"/>
      <c r="BR816" s="90"/>
    </row>
    <row r="817" spans="1:65" ht="14.5" x14ac:dyDescent="0.25">
      <c r="A817" s="39" t="s">
        <v>2538</v>
      </c>
      <c r="B817" s="69"/>
      <c r="C817" s="726"/>
      <c r="D817" s="69"/>
      <c r="E817" s="40"/>
      <c r="F817" s="69"/>
      <c r="G817" s="40"/>
      <c r="H817" s="69"/>
      <c r="I817" s="62">
        <v>0.55659999999999998</v>
      </c>
      <c r="J817" s="62">
        <v>-0.67530000000000001</v>
      </c>
      <c r="K817" s="62">
        <v>0.79779999999999995</v>
      </c>
      <c r="L817" s="62">
        <v>3.9620000000000002</v>
      </c>
      <c r="M817" s="62">
        <v>-0.61599999999999999</v>
      </c>
      <c r="N817" s="73">
        <v>1.8572</v>
      </c>
      <c r="O817" s="62">
        <v>1.2602</v>
      </c>
      <c r="P817" s="62">
        <v>12.3584</v>
      </c>
      <c r="Q817" s="62">
        <v>11.4521</v>
      </c>
      <c r="R817" s="62">
        <v>13.0639</v>
      </c>
      <c r="S817" s="62">
        <v>2.411</v>
      </c>
      <c r="T817" s="62">
        <v>13.577400000000001</v>
      </c>
      <c r="U817" s="62">
        <v>-2.2248999999999999</v>
      </c>
      <c r="V817" s="62">
        <v>3.5586000000000002</v>
      </c>
      <c r="W817" s="62">
        <v>3.3099999999999997E-2</v>
      </c>
      <c r="X817" s="62">
        <v>11.9146</v>
      </c>
      <c r="Y817" s="69"/>
      <c r="Z817" s="54"/>
      <c r="AA817" s="54"/>
      <c r="AB817" s="54"/>
      <c r="AC817" s="54"/>
      <c r="AD817" s="54"/>
      <c r="AE817" s="54"/>
      <c r="AF817" s="54"/>
      <c r="AG817" s="54"/>
      <c r="AH817" s="54"/>
      <c r="AI817" s="54"/>
      <c r="AJ817" s="54"/>
      <c r="AK817" s="54"/>
      <c r="AL817" s="54"/>
      <c r="AM817" s="54"/>
      <c r="AN817" s="54"/>
      <c r="AO817" s="69"/>
      <c r="AP817" s="245">
        <v>13.29</v>
      </c>
      <c r="AQ817" s="245">
        <v>13.46</v>
      </c>
      <c r="AR817" s="245">
        <v>10.39</v>
      </c>
      <c r="AS817" s="245">
        <v>6.07</v>
      </c>
      <c r="AT817" s="245">
        <v>2.4</v>
      </c>
      <c r="AU817" s="69"/>
      <c r="AV817" s="247"/>
      <c r="AW817" s="247"/>
      <c r="AX817" s="247"/>
      <c r="AY817" s="247"/>
      <c r="AZ817" s="247"/>
      <c r="BA817" s="69"/>
      <c r="BB817" s="245"/>
      <c r="BC817" s="245"/>
      <c r="BD817" s="245"/>
      <c r="BE817" s="245"/>
      <c r="BF817" s="69"/>
      <c r="BG817" s="245"/>
      <c r="BH817" s="245"/>
      <c r="BI817" s="245"/>
      <c r="BJ817" s="245"/>
      <c r="BK817" s="40"/>
      <c r="BL817" s="40"/>
      <c r="BM817" s="41"/>
    </row>
    <row r="818" spans="1:65" s="428" customFormat="1" x14ac:dyDescent="0.25">
      <c r="A818" s="481" t="s">
        <v>426</v>
      </c>
      <c r="B818" s="406"/>
      <c r="C818" s="730"/>
      <c r="D818" s="406"/>
      <c r="E818" s="401"/>
      <c r="F818" s="406"/>
      <c r="G818" s="401"/>
      <c r="H818" s="406"/>
      <c r="I818" s="405">
        <v>0.63759999999999994</v>
      </c>
      <c r="J818" s="405">
        <v>-0.6714</v>
      </c>
      <c r="K818" s="405">
        <v>0.1716</v>
      </c>
      <c r="L818" s="405">
        <v>3.1406999999999998</v>
      </c>
      <c r="M818" s="405">
        <v>-4.4798</v>
      </c>
      <c r="N818" s="407">
        <v>-2.214</v>
      </c>
      <c r="O818" s="405">
        <v>0.20130000000000001</v>
      </c>
      <c r="P818" s="405">
        <v>9.1110000000000007</v>
      </c>
      <c r="Q818" s="405">
        <v>9.3389000000000006</v>
      </c>
      <c r="R818" s="405">
        <v>12.170299999999999</v>
      </c>
      <c r="S818" s="405">
        <v>1.8345</v>
      </c>
      <c r="T818" s="405">
        <v>9.3701000000000008</v>
      </c>
      <c r="U818" s="405">
        <v>-6.4183000000000003</v>
      </c>
      <c r="V818" s="405">
        <v>-0.49659999999999999</v>
      </c>
      <c r="W818" s="405">
        <v>-0.51819999999999999</v>
      </c>
      <c r="X818" s="405" t="s">
        <v>428</v>
      </c>
      <c r="Y818" s="406"/>
      <c r="Z818" s="403"/>
      <c r="AA818" s="403"/>
      <c r="AB818" s="403"/>
      <c r="AC818" s="403"/>
      <c r="AD818" s="403"/>
      <c r="AE818" s="403"/>
      <c r="AF818" s="403"/>
      <c r="AG818" s="403"/>
      <c r="AH818" s="403"/>
      <c r="AI818" s="403"/>
      <c r="AJ818" s="403"/>
      <c r="AK818" s="403"/>
      <c r="AL818" s="403"/>
      <c r="AM818" s="403"/>
      <c r="AN818" s="403"/>
      <c r="AO818" s="406"/>
      <c r="AP818" s="405">
        <v>11.78</v>
      </c>
      <c r="AQ818" s="405">
        <v>11.12</v>
      </c>
      <c r="AR818" s="405">
        <v>7.73</v>
      </c>
      <c r="AS818" s="405">
        <v>3.34</v>
      </c>
      <c r="AT818" s="405">
        <v>-3.42</v>
      </c>
      <c r="AU818" s="406"/>
      <c r="AV818" s="426"/>
      <c r="AW818" s="426"/>
      <c r="AX818" s="426"/>
      <c r="AY818" s="426"/>
      <c r="AZ818" s="426"/>
      <c r="BA818" s="406"/>
      <c r="BB818" s="410"/>
      <c r="BC818" s="410"/>
      <c r="BD818" s="410"/>
      <c r="BE818" s="410"/>
      <c r="BF818" s="406"/>
      <c r="BG818" s="410"/>
      <c r="BH818" s="410"/>
      <c r="BI818" s="410"/>
      <c r="BJ818" s="410"/>
      <c r="BK818" s="401"/>
      <c r="BL818" s="401"/>
      <c r="BM818" s="427"/>
    </row>
    <row r="819" spans="1:65" s="428" customFormat="1" x14ac:dyDescent="0.25">
      <c r="A819" s="345" t="s">
        <v>665</v>
      </c>
      <c r="B819" s="374"/>
      <c r="C819" s="731"/>
      <c r="D819" s="374"/>
      <c r="E819" s="372"/>
      <c r="F819" s="374"/>
      <c r="G819" s="372"/>
      <c r="H819" s="374"/>
      <c r="I819" s="348">
        <v>0.54200000000000004</v>
      </c>
      <c r="J819" s="348">
        <v>-0.61350000000000005</v>
      </c>
      <c r="K819" s="348">
        <v>0.74939999999999996</v>
      </c>
      <c r="L819" s="348">
        <v>4.1402999999999999</v>
      </c>
      <c r="M819" s="348">
        <v>0.50419999999999998</v>
      </c>
      <c r="N819" s="350">
        <v>1.5979000000000001</v>
      </c>
      <c r="O819" s="348">
        <v>0.49830000000000002</v>
      </c>
      <c r="P819" s="348">
        <v>11.917199999999999</v>
      </c>
      <c r="Q819" s="348">
        <v>11.0093</v>
      </c>
      <c r="R819" s="348">
        <v>12.248200000000001</v>
      </c>
      <c r="S819" s="348">
        <v>2.2496</v>
      </c>
      <c r="T819" s="348">
        <v>14.5406</v>
      </c>
      <c r="U819" s="348">
        <v>-1.5022</v>
      </c>
      <c r="V819" s="348">
        <v>3.4258999999999999</v>
      </c>
      <c r="W819" s="348">
        <v>0.22270000000000001</v>
      </c>
      <c r="X819" s="348" t="s">
        <v>428</v>
      </c>
      <c r="Y819" s="374"/>
      <c r="Z819" s="346"/>
      <c r="AA819" s="346"/>
      <c r="AB819" s="346"/>
      <c r="AC819" s="346"/>
      <c r="AD819" s="346"/>
      <c r="AE819" s="346"/>
      <c r="AF819" s="346"/>
      <c r="AG819" s="346"/>
      <c r="AH819" s="346"/>
      <c r="AI819" s="346"/>
      <c r="AJ819" s="346"/>
      <c r="AK819" s="346"/>
      <c r="AL819" s="346"/>
      <c r="AM819" s="346"/>
      <c r="AN819" s="346"/>
      <c r="AO819" s="374"/>
      <c r="AP819" s="348">
        <v>12.68</v>
      </c>
      <c r="AQ819" s="348">
        <v>13.09</v>
      </c>
      <c r="AR819" s="348">
        <v>9.98</v>
      </c>
      <c r="AS819" s="348">
        <v>5.52</v>
      </c>
      <c r="AT819" s="348">
        <v>3.36</v>
      </c>
      <c r="AU819" s="374"/>
      <c r="AV819" s="429"/>
      <c r="AW819" s="429"/>
      <c r="AX819" s="429"/>
      <c r="AY819" s="429"/>
      <c r="AZ819" s="429"/>
      <c r="BA819" s="374"/>
      <c r="BB819" s="375"/>
      <c r="BC819" s="375"/>
      <c r="BD819" s="375"/>
      <c r="BE819" s="375"/>
      <c r="BF819" s="374"/>
      <c r="BG819" s="375"/>
      <c r="BH819" s="375"/>
      <c r="BI819" s="375"/>
      <c r="BJ819" s="375"/>
      <c r="BK819" s="372"/>
      <c r="BL819" s="372"/>
      <c r="BM819" s="430"/>
    </row>
    <row r="820" spans="1:65" s="428" customFormat="1" x14ac:dyDescent="0.25">
      <c r="A820" s="345" t="s">
        <v>2539</v>
      </c>
      <c r="B820" s="374"/>
      <c r="C820" s="731"/>
      <c r="D820" s="374"/>
      <c r="E820" s="372"/>
      <c r="F820" s="374"/>
      <c r="G820" s="372"/>
      <c r="H820" s="374"/>
      <c r="I820" s="348">
        <v>0.38290000000000002</v>
      </c>
      <c r="J820" s="348">
        <v>-1.6034999999999999</v>
      </c>
      <c r="K820" s="348">
        <v>1.4283999999999999</v>
      </c>
      <c r="L820" s="348">
        <v>2.8908</v>
      </c>
      <c r="M820" s="348">
        <v>2.8370000000000002</v>
      </c>
      <c r="N820" s="350">
        <v>-0.2717</v>
      </c>
      <c r="O820" s="348">
        <v>-4.8540999999999999</v>
      </c>
      <c r="P820" s="348">
        <v>9.5775000000000006</v>
      </c>
      <c r="Q820" s="348">
        <v>7.9443000000000001</v>
      </c>
      <c r="R820" s="348">
        <v>13.038600000000001</v>
      </c>
      <c r="S820" s="348">
        <v>3.7237</v>
      </c>
      <c r="T820" s="348">
        <v>13.8215</v>
      </c>
      <c r="U820" s="348">
        <v>-0.96440000000000003</v>
      </c>
      <c r="V820" s="348">
        <v>2.5720999999999998</v>
      </c>
      <c r="W820" s="348">
        <v>0.14230000000000001</v>
      </c>
      <c r="X820" s="348" t="s">
        <v>428</v>
      </c>
      <c r="Y820" s="374"/>
      <c r="Z820" s="346"/>
      <c r="AA820" s="346"/>
      <c r="AB820" s="346"/>
      <c r="AC820" s="346"/>
      <c r="AD820" s="346"/>
      <c r="AE820" s="346"/>
      <c r="AF820" s="346"/>
      <c r="AG820" s="346"/>
      <c r="AH820" s="346"/>
      <c r="AI820" s="346"/>
      <c r="AJ820" s="346"/>
      <c r="AK820" s="346"/>
      <c r="AL820" s="346"/>
      <c r="AM820" s="346"/>
      <c r="AN820" s="346"/>
      <c r="AO820" s="374"/>
      <c r="AP820" s="348">
        <v>12.45</v>
      </c>
      <c r="AQ820" s="348">
        <v>11.5</v>
      </c>
      <c r="AR820" s="348">
        <v>7.33</v>
      </c>
      <c r="AS820" s="348">
        <v>2.7</v>
      </c>
      <c r="AT820" s="348">
        <v>3.85</v>
      </c>
      <c r="AU820" s="374"/>
      <c r="AV820" s="429"/>
      <c r="AW820" s="429"/>
      <c r="AX820" s="429"/>
      <c r="AY820" s="429"/>
      <c r="AZ820" s="429"/>
      <c r="BA820" s="374"/>
      <c r="BB820" s="375"/>
      <c r="BC820" s="375"/>
      <c r="BD820" s="375"/>
      <c r="BE820" s="375"/>
      <c r="BF820" s="374"/>
      <c r="BG820" s="375"/>
      <c r="BH820" s="375"/>
      <c r="BI820" s="375"/>
      <c r="BJ820" s="375"/>
      <c r="BK820" s="372"/>
      <c r="BL820" s="372"/>
      <c r="BM820" s="430"/>
    </row>
    <row r="821" spans="1:65" s="428" customFormat="1" x14ac:dyDescent="0.25">
      <c r="A821" s="345" t="s">
        <v>666</v>
      </c>
      <c r="B821" s="374"/>
      <c r="C821" s="731"/>
      <c r="D821" s="374"/>
      <c r="E821" s="372"/>
      <c r="F821" s="374"/>
      <c r="G821" s="372"/>
      <c r="H821" s="374"/>
      <c r="I821" s="348">
        <v>0.5423</v>
      </c>
      <c r="J821" s="348">
        <v>-0.60260000000000002</v>
      </c>
      <c r="K821" s="348">
        <v>0.92910000000000004</v>
      </c>
      <c r="L821" s="348">
        <v>4.6936</v>
      </c>
      <c r="M821" s="348">
        <v>1.1344000000000001</v>
      </c>
      <c r="N821" s="350">
        <v>2.5310000000000001</v>
      </c>
      <c r="O821" s="348">
        <v>1.4629000000000001</v>
      </c>
      <c r="P821" s="348">
        <v>12.991199999999999</v>
      </c>
      <c r="Q821" s="348">
        <v>12.1379</v>
      </c>
      <c r="R821" s="348">
        <v>13.4756</v>
      </c>
      <c r="S821" s="348">
        <v>2.5167999999999999</v>
      </c>
      <c r="T821" s="348">
        <v>15.225099999999999</v>
      </c>
      <c r="U821" s="348">
        <v>-0.76659999999999995</v>
      </c>
      <c r="V821" s="348">
        <v>4.3287000000000004</v>
      </c>
      <c r="W821" s="348">
        <v>0.31009999999999999</v>
      </c>
      <c r="X821" s="348" t="s">
        <v>428</v>
      </c>
      <c r="Y821" s="374"/>
      <c r="Z821" s="346"/>
      <c r="AA821" s="346"/>
      <c r="AB821" s="346"/>
      <c r="AC821" s="346"/>
      <c r="AD821" s="346"/>
      <c r="AE821" s="346"/>
      <c r="AF821" s="346"/>
      <c r="AG821" s="346"/>
      <c r="AH821" s="346"/>
      <c r="AI821" s="346"/>
      <c r="AJ821" s="346"/>
      <c r="AK821" s="346"/>
      <c r="AL821" s="346"/>
      <c r="AM821" s="346"/>
      <c r="AN821" s="346"/>
      <c r="AO821" s="374"/>
      <c r="AP821" s="348">
        <v>13.89</v>
      </c>
      <c r="AQ821" s="348">
        <v>14.3</v>
      </c>
      <c r="AR821" s="348">
        <v>11.13</v>
      </c>
      <c r="AS821" s="348">
        <v>6.64</v>
      </c>
      <c r="AT821" s="348">
        <v>4.63</v>
      </c>
      <c r="AU821" s="374"/>
      <c r="AV821" s="429"/>
      <c r="AW821" s="429"/>
      <c r="AX821" s="429"/>
      <c r="AY821" s="429"/>
      <c r="AZ821" s="429"/>
      <c r="BA821" s="374"/>
      <c r="BB821" s="375"/>
      <c r="BC821" s="375"/>
      <c r="BD821" s="375"/>
      <c r="BE821" s="375"/>
      <c r="BF821" s="374"/>
      <c r="BG821" s="375"/>
      <c r="BH821" s="375"/>
      <c r="BI821" s="375"/>
      <c r="BJ821" s="375"/>
      <c r="BK821" s="372"/>
      <c r="BL821" s="372"/>
      <c r="BM821" s="430"/>
    </row>
    <row r="822" spans="1:65" s="428" customFormat="1" x14ac:dyDescent="0.25">
      <c r="A822" s="345" t="s">
        <v>2540</v>
      </c>
      <c r="B822" s="374"/>
      <c r="C822" s="731"/>
      <c r="D822" s="374"/>
      <c r="E822" s="372"/>
      <c r="F822" s="374"/>
      <c r="G822" s="372"/>
      <c r="H822" s="374"/>
      <c r="I822" s="348">
        <v>0.3987</v>
      </c>
      <c r="J822" s="348">
        <v>-0.3075</v>
      </c>
      <c r="K822" s="348">
        <v>8.7650000000000006</v>
      </c>
      <c r="L822" s="348">
        <v>14.055999999999999</v>
      </c>
      <c r="M822" s="348">
        <v>6.1841999999999997</v>
      </c>
      <c r="N822" s="350">
        <v>16.360399999999998</v>
      </c>
      <c r="O822" s="348">
        <v>8.2624999999999993</v>
      </c>
      <c r="P822" s="348">
        <v>24.986799999999999</v>
      </c>
      <c r="Q822" s="348">
        <v>25.361899999999999</v>
      </c>
      <c r="R822" s="348">
        <v>12.9527</v>
      </c>
      <c r="S822" s="348">
        <v>11.3248</v>
      </c>
      <c r="T822" s="348">
        <v>24.347200000000001</v>
      </c>
      <c r="U822" s="348">
        <v>5.0244</v>
      </c>
      <c r="V822" s="348">
        <v>11.5686</v>
      </c>
      <c r="W822" s="348">
        <v>2.1004999999999998</v>
      </c>
      <c r="X822" s="348" t="s">
        <v>428</v>
      </c>
      <c r="Y822" s="374"/>
      <c r="Z822" s="346"/>
      <c r="AA822" s="346"/>
      <c r="AB822" s="346"/>
      <c r="AC822" s="346"/>
      <c r="AD822" s="346"/>
      <c r="AE822" s="346"/>
      <c r="AF822" s="346"/>
      <c r="AG822" s="346"/>
      <c r="AH822" s="346"/>
      <c r="AI822" s="346"/>
      <c r="AJ822" s="346"/>
      <c r="AK822" s="346"/>
      <c r="AL822" s="346"/>
      <c r="AM822" s="346"/>
      <c r="AN822" s="346"/>
      <c r="AO822" s="374"/>
      <c r="AP822" s="348">
        <v>18.8</v>
      </c>
      <c r="AQ822" s="348">
        <v>24.77</v>
      </c>
      <c r="AR822" s="348">
        <v>23.79</v>
      </c>
      <c r="AS822" s="348">
        <v>18.09</v>
      </c>
      <c r="AT822" s="348">
        <v>21.17</v>
      </c>
      <c r="AU822" s="374"/>
      <c r="AV822" s="429"/>
      <c r="AW822" s="429"/>
      <c r="AX822" s="429"/>
      <c r="AY822" s="429"/>
      <c r="AZ822" s="429"/>
      <c r="BA822" s="374"/>
      <c r="BB822" s="375"/>
      <c r="BC822" s="375"/>
      <c r="BD822" s="375"/>
      <c r="BE822" s="375"/>
      <c r="BF822" s="374"/>
      <c r="BG822" s="375"/>
      <c r="BH822" s="375"/>
      <c r="BI822" s="375"/>
      <c r="BJ822" s="375"/>
      <c r="BK822" s="372"/>
      <c r="BL822" s="372"/>
      <c r="BM822" s="430"/>
    </row>
    <row r="823" spans="1:65" s="428" customFormat="1" x14ac:dyDescent="0.25">
      <c r="A823" s="345" t="s">
        <v>2541</v>
      </c>
      <c r="B823" s="374"/>
      <c r="C823" s="731"/>
      <c r="D823" s="374"/>
      <c r="E823" s="372"/>
      <c r="F823" s="374"/>
      <c r="G823" s="372"/>
      <c r="H823" s="374"/>
      <c r="I823" s="348">
        <v>0.2873</v>
      </c>
      <c r="J823" s="348">
        <v>-0.93859999999999999</v>
      </c>
      <c r="K823" s="348">
        <v>-1.3595999999999999</v>
      </c>
      <c r="L823" s="348">
        <v>-3.6829999999999998</v>
      </c>
      <c r="M823" s="348">
        <v>-0.50060000000000004</v>
      </c>
      <c r="N823" s="350">
        <v>11.438700000000001</v>
      </c>
      <c r="O823" s="348">
        <v>3.1819999999999999</v>
      </c>
      <c r="P823" s="348">
        <v>17.554500000000001</v>
      </c>
      <c r="Q823" s="348">
        <v>14.8262</v>
      </c>
      <c r="R823" s="348">
        <v>14.2493</v>
      </c>
      <c r="S823" s="348">
        <v>0.1149</v>
      </c>
      <c r="T823" s="348">
        <v>7.6516000000000002</v>
      </c>
      <c r="U823" s="348">
        <v>3.5809000000000002</v>
      </c>
      <c r="V823" s="348">
        <v>9.7919</v>
      </c>
      <c r="W823" s="348">
        <v>-0.75009999999999999</v>
      </c>
      <c r="X823" s="348" t="s">
        <v>428</v>
      </c>
      <c r="Y823" s="374"/>
      <c r="Z823" s="346"/>
      <c r="AA823" s="346"/>
      <c r="AB823" s="346"/>
      <c r="AC823" s="346"/>
      <c r="AD823" s="346"/>
      <c r="AE823" s="346"/>
      <c r="AF823" s="346"/>
      <c r="AG823" s="346"/>
      <c r="AH823" s="346"/>
      <c r="AI823" s="346"/>
      <c r="AJ823" s="346"/>
      <c r="AK823" s="346"/>
      <c r="AL823" s="346"/>
      <c r="AM823" s="346"/>
      <c r="AN823" s="346"/>
      <c r="AO823" s="374"/>
      <c r="AP823" s="348">
        <v>15.79</v>
      </c>
      <c r="AQ823" s="348">
        <v>17.89</v>
      </c>
      <c r="AR823" s="348">
        <v>13.88</v>
      </c>
      <c r="AS823" s="348">
        <v>9.9</v>
      </c>
      <c r="AT823" s="348">
        <v>4.82</v>
      </c>
      <c r="AU823" s="374"/>
      <c r="AV823" s="429"/>
      <c r="AW823" s="429"/>
      <c r="AX823" s="429"/>
      <c r="AY823" s="429"/>
      <c r="AZ823" s="429"/>
      <c r="BA823" s="374"/>
      <c r="BB823" s="375"/>
      <c r="BC823" s="375"/>
      <c r="BD823" s="375"/>
      <c r="BE823" s="375"/>
      <c r="BF823" s="374"/>
      <c r="BG823" s="375"/>
      <c r="BH823" s="375"/>
      <c r="BI823" s="375"/>
      <c r="BJ823" s="375"/>
      <c r="BK823" s="372"/>
      <c r="BL823" s="372"/>
      <c r="BM823" s="430"/>
    </row>
    <row r="824" spans="1:65" s="428" customFormat="1" x14ac:dyDescent="0.25">
      <c r="A824" s="345" t="s">
        <v>2542</v>
      </c>
      <c r="B824" s="374"/>
      <c r="C824" s="731"/>
      <c r="D824" s="374"/>
      <c r="E824" s="372"/>
      <c r="F824" s="374"/>
      <c r="G824" s="372"/>
      <c r="H824" s="374"/>
      <c r="I824" s="348">
        <v>0.48949999999999999</v>
      </c>
      <c r="J824" s="348">
        <v>-0.35410000000000003</v>
      </c>
      <c r="K824" s="348">
        <v>3.2126000000000001</v>
      </c>
      <c r="L824" s="348">
        <v>7.0415999999999999</v>
      </c>
      <c r="M824" s="348">
        <v>4.6809000000000003</v>
      </c>
      <c r="N824" s="350" t="s">
        <v>430</v>
      </c>
      <c r="O824" s="348" t="s">
        <v>430</v>
      </c>
      <c r="P824" s="348" t="s">
        <v>430</v>
      </c>
      <c r="Q824" s="348" t="s">
        <v>430</v>
      </c>
      <c r="R824" s="348" t="s">
        <v>430</v>
      </c>
      <c r="S824" s="348">
        <v>5.3921999999999999</v>
      </c>
      <c r="T824" s="348">
        <v>21.226900000000001</v>
      </c>
      <c r="U824" s="348">
        <v>3.2210999999999999</v>
      </c>
      <c r="V824" s="348" t="s">
        <v>430</v>
      </c>
      <c r="W824" s="348">
        <v>0.40379999999999999</v>
      </c>
      <c r="X824" s="348" t="s">
        <v>428</v>
      </c>
      <c r="Y824" s="374"/>
      <c r="Z824" s="346"/>
      <c r="AA824" s="346"/>
      <c r="AB824" s="346"/>
      <c r="AC824" s="346"/>
      <c r="AD824" s="346"/>
      <c r="AE824" s="346"/>
      <c r="AF824" s="346"/>
      <c r="AG824" s="346"/>
      <c r="AH824" s="346"/>
      <c r="AI824" s="346"/>
      <c r="AJ824" s="346"/>
      <c r="AK824" s="346"/>
      <c r="AL824" s="346"/>
      <c r="AM824" s="346"/>
      <c r="AN824" s="346"/>
      <c r="AO824" s="374"/>
      <c r="AP824" s="348" t="s">
        <v>430</v>
      </c>
      <c r="AQ824" s="348" t="s">
        <v>430</v>
      </c>
      <c r="AR824" s="348" t="s">
        <v>430</v>
      </c>
      <c r="AS824" s="348" t="s">
        <v>430</v>
      </c>
      <c r="AT824" s="348" t="s">
        <v>430</v>
      </c>
      <c r="AU824" s="374"/>
      <c r="AV824" s="429"/>
      <c r="AW824" s="429"/>
      <c r="AX824" s="429"/>
      <c r="AY824" s="429"/>
      <c r="AZ824" s="429"/>
      <c r="BA824" s="374"/>
      <c r="BB824" s="375"/>
      <c r="BC824" s="375"/>
      <c r="BD824" s="375"/>
      <c r="BE824" s="375"/>
      <c r="BF824" s="374"/>
      <c r="BG824" s="375"/>
      <c r="BH824" s="375"/>
      <c r="BI824" s="375"/>
      <c r="BJ824" s="375"/>
      <c r="BK824" s="372"/>
      <c r="BL824" s="372"/>
      <c r="BM824" s="430"/>
    </row>
    <row r="825" spans="1:65" s="428" customFormat="1" x14ac:dyDescent="0.25">
      <c r="A825" s="345" t="s">
        <v>2543</v>
      </c>
      <c r="B825" s="374"/>
      <c r="C825" s="731"/>
      <c r="D825" s="374"/>
      <c r="E825" s="372"/>
      <c r="F825" s="374"/>
      <c r="G825" s="372"/>
      <c r="H825" s="374"/>
      <c r="I825" s="348">
        <v>7.22E-2</v>
      </c>
      <c r="J825" s="348">
        <v>-1.3644000000000001</v>
      </c>
      <c r="K825" s="348">
        <v>-3.5991</v>
      </c>
      <c r="L825" s="348">
        <v>-4.6694000000000004</v>
      </c>
      <c r="M825" s="348">
        <v>4.6755000000000004</v>
      </c>
      <c r="N825" s="350">
        <v>10.799099999999999</v>
      </c>
      <c r="O825" s="348">
        <v>-5.2027999999999999</v>
      </c>
      <c r="P825" s="348">
        <v>14.642200000000001</v>
      </c>
      <c r="Q825" s="348">
        <v>16.379100000000001</v>
      </c>
      <c r="R825" s="348">
        <v>17.168399999999998</v>
      </c>
      <c r="S825" s="348">
        <v>-3.7612999999999999</v>
      </c>
      <c r="T825" s="348">
        <v>9.8547999999999991</v>
      </c>
      <c r="U825" s="348">
        <v>8.7868999999999993</v>
      </c>
      <c r="V825" s="348">
        <v>9.9870000000000001</v>
      </c>
      <c r="W825" s="348">
        <v>-1.4107000000000001</v>
      </c>
      <c r="X825" s="348">
        <v>10.5166</v>
      </c>
      <c r="Y825" s="374"/>
      <c r="Z825" s="346"/>
      <c r="AA825" s="346"/>
      <c r="AB825" s="346"/>
      <c r="AC825" s="346"/>
      <c r="AD825" s="346"/>
      <c r="AE825" s="346"/>
      <c r="AF825" s="346"/>
      <c r="AG825" s="346"/>
      <c r="AH825" s="346"/>
      <c r="AI825" s="346"/>
      <c r="AJ825" s="346"/>
      <c r="AK825" s="346"/>
      <c r="AL825" s="346"/>
      <c r="AM825" s="346"/>
      <c r="AN825" s="346"/>
      <c r="AO825" s="374"/>
      <c r="AP825" s="348">
        <v>15.37</v>
      </c>
      <c r="AQ825" s="348">
        <v>15.06</v>
      </c>
      <c r="AR825" s="348">
        <v>10.65</v>
      </c>
      <c r="AS825" s="348">
        <v>5.39</v>
      </c>
      <c r="AT825" s="348">
        <v>7.53</v>
      </c>
      <c r="AU825" s="374"/>
      <c r="AV825" s="429"/>
      <c r="AW825" s="429"/>
      <c r="AX825" s="429"/>
      <c r="AY825" s="429"/>
      <c r="AZ825" s="429"/>
      <c r="BA825" s="374"/>
      <c r="BB825" s="375"/>
      <c r="BC825" s="375"/>
      <c r="BD825" s="375"/>
      <c r="BE825" s="375"/>
      <c r="BF825" s="374"/>
      <c r="BG825" s="375"/>
      <c r="BH825" s="375"/>
      <c r="BI825" s="375"/>
      <c r="BJ825" s="375"/>
      <c r="BK825" s="372"/>
      <c r="BL825" s="372"/>
      <c r="BM825" s="430"/>
    </row>
    <row r="826" spans="1:65" s="428" customFormat="1" x14ac:dyDescent="0.25">
      <c r="A826" s="345" t="s">
        <v>2544</v>
      </c>
      <c r="B826" s="374"/>
      <c r="C826" s="731"/>
      <c r="D826" s="374"/>
      <c r="E826" s="372"/>
      <c r="F826" s="374"/>
      <c r="G826" s="372"/>
      <c r="H826" s="374"/>
      <c r="I826" s="348">
        <v>0.73370000000000002</v>
      </c>
      <c r="J826" s="348">
        <v>-0.46510000000000001</v>
      </c>
      <c r="K826" s="348">
        <v>-1.2293000000000001</v>
      </c>
      <c r="L826" s="348">
        <v>4.2092000000000001</v>
      </c>
      <c r="M826" s="348">
        <v>-6.3677000000000001</v>
      </c>
      <c r="N826" s="350">
        <v>-0.19450000000000001</v>
      </c>
      <c r="O826" s="348">
        <v>7.3318000000000003</v>
      </c>
      <c r="P826" s="348">
        <v>11.4133</v>
      </c>
      <c r="Q826" s="348">
        <v>9.8641000000000005</v>
      </c>
      <c r="R826" s="348">
        <v>13.511900000000001</v>
      </c>
      <c r="S826" s="348">
        <v>-1.0952999999999999</v>
      </c>
      <c r="T826" s="348">
        <v>12.2559</v>
      </c>
      <c r="U826" s="348">
        <v>-4.3078000000000003</v>
      </c>
      <c r="V826" s="348">
        <v>1.5847</v>
      </c>
      <c r="W826" s="348">
        <v>-1.3358000000000001</v>
      </c>
      <c r="X826" s="348">
        <v>12.607900000000001</v>
      </c>
      <c r="Y826" s="374"/>
      <c r="Z826" s="346"/>
      <c r="AA826" s="346"/>
      <c r="AB826" s="346"/>
      <c r="AC826" s="346"/>
      <c r="AD826" s="346"/>
      <c r="AE826" s="346"/>
      <c r="AF826" s="346"/>
      <c r="AG826" s="346"/>
      <c r="AH826" s="346"/>
      <c r="AI826" s="346"/>
      <c r="AJ826" s="346"/>
      <c r="AK826" s="346"/>
      <c r="AL826" s="346"/>
      <c r="AM826" s="346"/>
      <c r="AN826" s="346"/>
      <c r="AO826" s="374"/>
      <c r="AP826" s="348">
        <v>12.39</v>
      </c>
      <c r="AQ826" s="348">
        <v>11.89</v>
      </c>
      <c r="AR826" s="348">
        <v>9.89</v>
      </c>
      <c r="AS826" s="348">
        <v>7.33</v>
      </c>
      <c r="AT826" s="348">
        <v>-2.65</v>
      </c>
      <c r="AU826" s="374"/>
      <c r="AV826" s="429"/>
      <c r="AW826" s="429"/>
      <c r="AX826" s="429"/>
      <c r="AY826" s="429"/>
      <c r="AZ826" s="429"/>
      <c r="BA826" s="374"/>
      <c r="BB826" s="375"/>
      <c r="BC826" s="375"/>
      <c r="BD826" s="375"/>
      <c r="BE826" s="375"/>
      <c r="BF826" s="374"/>
      <c r="BG826" s="375"/>
      <c r="BH826" s="375"/>
      <c r="BI826" s="375"/>
      <c r="BJ826" s="375"/>
      <c r="BK826" s="372"/>
      <c r="BL826" s="372"/>
      <c r="BM826" s="430"/>
    </row>
    <row r="827" spans="1:65" s="428" customFormat="1" x14ac:dyDescent="0.25">
      <c r="A827" s="345" t="s">
        <v>2545</v>
      </c>
      <c r="B827" s="374"/>
      <c r="C827" s="731"/>
      <c r="D827" s="374"/>
      <c r="E827" s="372"/>
      <c r="F827" s="374"/>
      <c r="G827" s="372"/>
      <c r="H827" s="374"/>
      <c r="I827" s="348">
        <v>0.82020000000000004</v>
      </c>
      <c r="J827" s="348">
        <v>-1.9944</v>
      </c>
      <c r="K827" s="348">
        <v>-2.2911000000000001</v>
      </c>
      <c r="L827" s="348">
        <v>-4.7195999999999998</v>
      </c>
      <c r="M827" s="348">
        <v>-6.9882999999999997</v>
      </c>
      <c r="N827" s="350">
        <v>-14.751099999999999</v>
      </c>
      <c r="O827" s="348">
        <v>-11.016400000000001</v>
      </c>
      <c r="P827" s="348">
        <v>-0.80469999999999997</v>
      </c>
      <c r="Q827" s="348">
        <v>6.1422999999999996</v>
      </c>
      <c r="R827" s="348">
        <v>9.6667000000000005</v>
      </c>
      <c r="S827" s="348">
        <v>-1.6317999999999999</v>
      </c>
      <c r="T827" s="348">
        <v>5.7446000000000002</v>
      </c>
      <c r="U827" s="348">
        <v>-13.115399999999999</v>
      </c>
      <c r="V827" s="348">
        <v>-11.709099999999999</v>
      </c>
      <c r="W827" s="348">
        <v>-2.5345</v>
      </c>
      <c r="X827" s="348" t="s">
        <v>428</v>
      </c>
      <c r="Y827" s="374"/>
      <c r="Z827" s="346"/>
      <c r="AA827" s="346"/>
      <c r="AB827" s="346"/>
      <c r="AC827" s="346"/>
      <c r="AD827" s="346"/>
      <c r="AE827" s="346"/>
      <c r="AF827" s="346"/>
      <c r="AG827" s="346"/>
      <c r="AH827" s="346"/>
      <c r="AI827" s="346"/>
      <c r="AJ827" s="346"/>
      <c r="AK827" s="346"/>
      <c r="AL827" s="346"/>
      <c r="AM827" s="346"/>
      <c r="AN827" s="346"/>
      <c r="AO827" s="374"/>
      <c r="AP827" s="348">
        <v>7.66</v>
      </c>
      <c r="AQ827" s="348">
        <v>5.56</v>
      </c>
      <c r="AR827" s="348">
        <v>1.04</v>
      </c>
      <c r="AS827" s="348">
        <v>-6.88</v>
      </c>
      <c r="AT827" s="348">
        <v>-13.8</v>
      </c>
      <c r="AU827" s="374"/>
      <c r="AV827" s="429"/>
      <c r="AW827" s="429"/>
      <c r="AX827" s="429"/>
      <c r="AY827" s="429"/>
      <c r="AZ827" s="429"/>
      <c r="BA827" s="374"/>
      <c r="BB827" s="375"/>
      <c r="BC827" s="375"/>
      <c r="BD827" s="375"/>
      <c r="BE827" s="375"/>
      <c r="BF827" s="374"/>
      <c r="BG827" s="375"/>
      <c r="BH827" s="375"/>
      <c r="BI827" s="375"/>
      <c r="BJ827" s="375"/>
      <c r="BK827" s="372"/>
      <c r="BL827" s="372"/>
      <c r="BM827" s="430"/>
    </row>
    <row r="828" spans="1:65" s="428" customFormat="1" x14ac:dyDescent="0.25">
      <c r="A828" s="345" t="s">
        <v>2546</v>
      </c>
      <c r="B828" s="374"/>
      <c r="C828" s="731"/>
      <c r="D828" s="374"/>
      <c r="E828" s="372"/>
      <c r="F828" s="374"/>
      <c r="G828" s="372"/>
      <c r="H828" s="374"/>
      <c r="I828" s="348">
        <v>0.31919999999999998</v>
      </c>
      <c r="J828" s="348">
        <v>-0.69469999999999998</v>
      </c>
      <c r="K828" s="348">
        <v>-8.6699999999999999E-2</v>
      </c>
      <c r="L828" s="348">
        <v>4.1786000000000003</v>
      </c>
      <c r="M828" s="348">
        <v>13.4156</v>
      </c>
      <c r="N828" s="350">
        <v>13.4359</v>
      </c>
      <c r="O828" s="348">
        <v>8.9720999999999993</v>
      </c>
      <c r="P828" s="348">
        <v>20.529199999999999</v>
      </c>
      <c r="Q828" s="348">
        <v>14.0306</v>
      </c>
      <c r="R828" s="348">
        <v>10.7965</v>
      </c>
      <c r="S828" s="348">
        <v>2.2313999999999998</v>
      </c>
      <c r="T828" s="348">
        <v>16.288</v>
      </c>
      <c r="U828" s="348">
        <v>13.0151</v>
      </c>
      <c r="V828" s="348">
        <v>17.026800000000001</v>
      </c>
      <c r="W828" s="348">
        <v>-1.7115</v>
      </c>
      <c r="X828" s="348">
        <v>20.103400000000001</v>
      </c>
      <c r="Y828" s="374"/>
      <c r="Z828" s="346"/>
      <c r="AA828" s="346"/>
      <c r="AB828" s="346"/>
      <c r="AC828" s="346"/>
      <c r="AD828" s="346"/>
      <c r="AE828" s="346"/>
      <c r="AF828" s="346"/>
      <c r="AG828" s="346"/>
      <c r="AH828" s="346"/>
      <c r="AI828" s="346"/>
      <c r="AJ828" s="346"/>
      <c r="AK828" s="346"/>
      <c r="AL828" s="346"/>
      <c r="AM828" s="346"/>
      <c r="AN828" s="346"/>
      <c r="AO828" s="374"/>
      <c r="AP828" s="348">
        <v>16.329999999999998</v>
      </c>
      <c r="AQ828" s="348">
        <v>18.600000000000001</v>
      </c>
      <c r="AR828" s="348">
        <v>18.690000000000001</v>
      </c>
      <c r="AS828" s="348">
        <v>15.86</v>
      </c>
      <c r="AT828" s="348">
        <v>21.65</v>
      </c>
      <c r="AU828" s="374"/>
      <c r="AV828" s="429"/>
      <c r="AW828" s="429"/>
      <c r="AX828" s="429"/>
      <c r="AY828" s="429"/>
      <c r="AZ828" s="429"/>
      <c r="BA828" s="374"/>
      <c r="BB828" s="375"/>
      <c r="BC828" s="375"/>
      <c r="BD828" s="375"/>
      <c r="BE828" s="375"/>
      <c r="BF828" s="374"/>
      <c r="BG828" s="375"/>
      <c r="BH828" s="375"/>
      <c r="BI828" s="375"/>
      <c r="BJ828" s="375"/>
      <c r="BK828" s="372"/>
      <c r="BL828" s="372"/>
      <c r="BM828" s="430"/>
    </row>
    <row r="829" spans="1:65" s="428" customFormat="1" x14ac:dyDescent="0.25">
      <c r="A829" s="345" t="s">
        <v>2547</v>
      </c>
      <c r="B829" s="374"/>
      <c r="C829" s="731"/>
      <c r="D829" s="374"/>
      <c r="E829" s="372"/>
      <c r="F829" s="374"/>
      <c r="G829" s="372"/>
      <c r="H829" s="374"/>
      <c r="I829" s="348">
        <v>0.56430000000000002</v>
      </c>
      <c r="J829" s="348">
        <v>-0.45090000000000002</v>
      </c>
      <c r="K829" s="348">
        <v>-1.2451000000000001</v>
      </c>
      <c r="L829" s="348">
        <v>1.3331999999999999</v>
      </c>
      <c r="M829" s="348">
        <v>-1.3648</v>
      </c>
      <c r="N829" s="350">
        <v>2.9512999999999998</v>
      </c>
      <c r="O829" s="348">
        <v>0.99439999999999995</v>
      </c>
      <c r="P829" s="348">
        <v>12.252800000000001</v>
      </c>
      <c r="Q829" s="348">
        <v>10.635999999999999</v>
      </c>
      <c r="R829" s="348">
        <v>12.0732</v>
      </c>
      <c r="S829" s="348">
        <v>-0.35360000000000003</v>
      </c>
      <c r="T829" s="348">
        <v>13.520799999999999</v>
      </c>
      <c r="U829" s="348">
        <v>1.2885</v>
      </c>
      <c r="V829" s="348">
        <v>4.2910000000000004</v>
      </c>
      <c r="W829" s="348">
        <v>-0.65210000000000001</v>
      </c>
      <c r="X829" s="348" t="s">
        <v>428</v>
      </c>
      <c r="Y829" s="374"/>
      <c r="Z829" s="346"/>
      <c r="AA829" s="346"/>
      <c r="AB829" s="346"/>
      <c r="AC829" s="346"/>
      <c r="AD829" s="346"/>
      <c r="AE829" s="346"/>
      <c r="AF829" s="346"/>
      <c r="AG829" s="346"/>
      <c r="AH829" s="346"/>
      <c r="AI829" s="346"/>
      <c r="AJ829" s="346"/>
      <c r="AK829" s="346"/>
      <c r="AL829" s="346"/>
      <c r="AM829" s="346"/>
      <c r="AN829" s="346"/>
      <c r="AO829" s="374"/>
      <c r="AP829" s="348">
        <v>12.84</v>
      </c>
      <c r="AQ829" s="348">
        <v>13.35</v>
      </c>
      <c r="AR829" s="348">
        <v>9.6</v>
      </c>
      <c r="AS829" s="348">
        <v>5.51</v>
      </c>
      <c r="AT829" s="348">
        <v>2.63</v>
      </c>
      <c r="AU829" s="374"/>
      <c r="AV829" s="429"/>
      <c r="AW829" s="429"/>
      <c r="AX829" s="429"/>
      <c r="AY829" s="429"/>
      <c r="AZ829" s="429"/>
      <c r="BA829" s="374"/>
      <c r="BB829" s="375"/>
      <c r="BC829" s="375"/>
      <c r="BD829" s="375"/>
      <c r="BE829" s="375"/>
      <c r="BF829" s="374"/>
      <c r="BG829" s="375"/>
      <c r="BH829" s="375"/>
      <c r="BI829" s="375"/>
      <c r="BJ829" s="375"/>
      <c r="BK829" s="372"/>
      <c r="BL829" s="372"/>
      <c r="BM829" s="430"/>
    </row>
    <row r="830" spans="1:65" s="428" customFormat="1" x14ac:dyDescent="0.25">
      <c r="A830" s="345" t="s">
        <v>2548</v>
      </c>
      <c r="B830" s="374"/>
      <c r="C830" s="731"/>
      <c r="D830" s="374"/>
      <c r="E830" s="372"/>
      <c r="F830" s="374"/>
      <c r="G830" s="372"/>
      <c r="H830" s="374"/>
      <c r="I830" s="348">
        <v>0.5645</v>
      </c>
      <c r="J830" s="348">
        <v>-0.44740000000000002</v>
      </c>
      <c r="K830" s="348">
        <v>-1.131</v>
      </c>
      <c r="L830" s="348">
        <v>1.9373</v>
      </c>
      <c r="M830" s="348">
        <v>-0.7298</v>
      </c>
      <c r="N830" s="350">
        <v>3.8633000000000002</v>
      </c>
      <c r="O830" s="348">
        <v>1.7930999999999999</v>
      </c>
      <c r="P830" s="348">
        <v>13.116099999999999</v>
      </c>
      <c r="Q830" s="348">
        <v>11.6534</v>
      </c>
      <c r="R830" s="348">
        <v>13.246700000000001</v>
      </c>
      <c r="S830" s="348">
        <v>-0.19889999999999999</v>
      </c>
      <c r="T830" s="348">
        <v>14.2515</v>
      </c>
      <c r="U830" s="348">
        <v>2.0287000000000002</v>
      </c>
      <c r="V830" s="348">
        <v>5.1173999999999999</v>
      </c>
      <c r="W830" s="348">
        <v>-0.56910000000000005</v>
      </c>
      <c r="X830" s="348" t="s">
        <v>428</v>
      </c>
      <c r="Y830" s="374"/>
      <c r="Z830" s="346"/>
      <c r="AA830" s="346"/>
      <c r="AB830" s="346"/>
      <c r="AC830" s="346"/>
      <c r="AD830" s="346"/>
      <c r="AE830" s="346"/>
      <c r="AF830" s="346"/>
      <c r="AG830" s="346"/>
      <c r="AH830" s="346"/>
      <c r="AI830" s="346"/>
      <c r="AJ830" s="346"/>
      <c r="AK830" s="346"/>
      <c r="AL830" s="346"/>
      <c r="AM830" s="346"/>
      <c r="AN830" s="346"/>
      <c r="AO830" s="374"/>
      <c r="AP830" s="348">
        <v>13.99</v>
      </c>
      <c r="AQ830" s="348">
        <v>14.48</v>
      </c>
      <c r="AR830" s="348">
        <v>10.6</v>
      </c>
      <c r="AS830" s="348">
        <v>6.48</v>
      </c>
      <c r="AT830" s="348">
        <v>3.88</v>
      </c>
      <c r="AU830" s="374"/>
      <c r="AV830" s="429"/>
      <c r="AW830" s="429"/>
      <c r="AX830" s="429"/>
      <c r="AY830" s="429"/>
      <c r="AZ830" s="429"/>
      <c r="BA830" s="374"/>
      <c r="BB830" s="375"/>
      <c r="BC830" s="375"/>
      <c r="BD830" s="375"/>
      <c r="BE830" s="375"/>
      <c r="BF830" s="374"/>
      <c r="BG830" s="375"/>
      <c r="BH830" s="375"/>
      <c r="BI830" s="375"/>
      <c r="BJ830" s="375"/>
      <c r="BK830" s="372"/>
      <c r="BL830" s="372"/>
      <c r="BM830" s="430"/>
    </row>
    <row r="831" spans="1:65" s="428" customFormat="1" x14ac:dyDescent="0.25">
      <c r="A831" s="345" t="s">
        <v>2549</v>
      </c>
      <c r="B831" s="374"/>
      <c r="C831" s="731"/>
      <c r="D831" s="374"/>
      <c r="E831" s="372"/>
      <c r="F831" s="374"/>
      <c r="G831" s="372"/>
      <c r="H831" s="374"/>
      <c r="I831" s="348">
        <v>0.67320000000000002</v>
      </c>
      <c r="J831" s="348">
        <v>-0.58040000000000003</v>
      </c>
      <c r="K831" s="348">
        <v>2.6030000000000002</v>
      </c>
      <c r="L831" s="348">
        <v>6.6772999999999998</v>
      </c>
      <c r="M831" s="348">
        <v>3.0472000000000001</v>
      </c>
      <c r="N831" s="350">
        <v>-1.8514999999999999</v>
      </c>
      <c r="O831" s="348">
        <v>1.0752999999999999</v>
      </c>
      <c r="P831" s="348">
        <v>13.6275</v>
      </c>
      <c r="Q831" s="348">
        <v>12.5504</v>
      </c>
      <c r="R831" s="348">
        <v>11.9191</v>
      </c>
      <c r="S831" s="348">
        <v>4.7994000000000003</v>
      </c>
      <c r="T831" s="348">
        <v>16.7713</v>
      </c>
      <c r="U831" s="348">
        <v>-1.8056000000000001</v>
      </c>
      <c r="V831" s="348">
        <v>3.56E-2</v>
      </c>
      <c r="W831" s="348">
        <v>-0.11840000000000001</v>
      </c>
      <c r="X831" s="348" t="s">
        <v>428</v>
      </c>
      <c r="Y831" s="374"/>
      <c r="Z831" s="346"/>
      <c r="AA831" s="346"/>
      <c r="AB831" s="346"/>
      <c r="AC831" s="346"/>
      <c r="AD831" s="346"/>
      <c r="AE831" s="346"/>
      <c r="AF831" s="346"/>
      <c r="AG831" s="346"/>
      <c r="AH831" s="346"/>
      <c r="AI831" s="346"/>
      <c r="AJ831" s="346"/>
      <c r="AK831" s="346"/>
      <c r="AL831" s="346"/>
      <c r="AM831" s="346"/>
      <c r="AN831" s="346"/>
      <c r="AO831" s="374"/>
      <c r="AP831" s="348">
        <v>12.72</v>
      </c>
      <c r="AQ831" s="348">
        <v>13.39</v>
      </c>
      <c r="AR831" s="348">
        <v>11.26</v>
      </c>
      <c r="AS831" s="348">
        <v>6.63</v>
      </c>
      <c r="AT831" s="348">
        <v>4.62</v>
      </c>
      <c r="AU831" s="374"/>
      <c r="AV831" s="429"/>
      <c r="AW831" s="429"/>
      <c r="AX831" s="429"/>
      <c r="AY831" s="429"/>
      <c r="AZ831" s="429"/>
      <c r="BA831" s="374"/>
      <c r="BB831" s="375"/>
      <c r="BC831" s="375"/>
      <c r="BD831" s="375"/>
      <c r="BE831" s="375"/>
      <c r="BF831" s="374"/>
      <c r="BG831" s="375"/>
      <c r="BH831" s="375"/>
      <c r="BI831" s="375"/>
      <c r="BJ831" s="375"/>
      <c r="BK831" s="372"/>
      <c r="BL831" s="372"/>
      <c r="BM831" s="430"/>
    </row>
    <row r="832" spans="1:65" s="428" customFormat="1" x14ac:dyDescent="0.25">
      <c r="A832" s="345" t="s">
        <v>2550</v>
      </c>
      <c r="B832" s="374"/>
      <c r="C832" s="731"/>
      <c r="D832" s="374"/>
      <c r="E832" s="372"/>
      <c r="F832" s="374"/>
      <c r="G832" s="372"/>
      <c r="H832" s="374"/>
      <c r="I832" s="348">
        <v>0.67320000000000002</v>
      </c>
      <c r="J832" s="348">
        <v>-0.57740000000000002</v>
      </c>
      <c r="K832" s="348">
        <v>2.9102999999999999</v>
      </c>
      <c r="L832" s="348">
        <v>7.3460999999999999</v>
      </c>
      <c r="M832" s="348">
        <v>3.7139000000000002</v>
      </c>
      <c r="N832" s="350">
        <v>-1.0510999999999999</v>
      </c>
      <c r="O832" s="348">
        <v>1.9917</v>
      </c>
      <c r="P832" s="348">
        <v>14.692500000000001</v>
      </c>
      <c r="Q832" s="348">
        <v>13.6831</v>
      </c>
      <c r="R832" s="348">
        <v>13.155799999999999</v>
      </c>
      <c r="S832" s="348">
        <v>5.2539999999999996</v>
      </c>
      <c r="T832" s="348">
        <v>17.5152</v>
      </c>
      <c r="U832" s="348">
        <v>-1.0939000000000001</v>
      </c>
      <c r="V832" s="348">
        <v>0.82340000000000002</v>
      </c>
      <c r="W832" s="348">
        <v>-5.8000000000000003E-2</v>
      </c>
      <c r="X832" s="348">
        <v>13.6706</v>
      </c>
      <c r="Y832" s="374"/>
      <c r="Z832" s="346"/>
      <c r="AA832" s="346"/>
      <c r="AB832" s="346"/>
      <c r="AC832" s="346"/>
      <c r="AD832" s="346"/>
      <c r="AE832" s="346"/>
      <c r="AF832" s="346"/>
      <c r="AG832" s="346"/>
      <c r="AH832" s="346"/>
      <c r="AI832" s="346"/>
      <c r="AJ832" s="346"/>
      <c r="AK832" s="346"/>
      <c r="AL832" s="346"/>
      <c r="AM832" s="346"/>
      <c r="AN832" s="346"/>
      <c r="AO832" s="374"/>
      <c r="AP832" s="348">
        <v>13.95</v>
      </c>
      <c r="AQ832" s="348">
        <v>14.62</v>
      </c>
      <c r="AR832" s="348">
        <v>12.42</v>
      </c>
      <c r="AS832" s="348">
        <v>7.75</v>
      </c>
      <c r="AT832" s="348">
        <v>5.98</v>
      </c>
      <c r="AU832" s="374"/>
      <c r="AV832" s="429"/>
      <c r="AW832" s="429"/>
      <c r="AX832" s="429"/>
      <c r="AY832" s="429"/>
      <c r="AZ832" s="429"/>
      <c r="BA832" s="374"/>
      <c r="BB832" s="375"/>
      <c r="BC832" s="375"/>
      <c r="BD832" s="375"/>
      <c r="BE832" s="375"/>
      <c r="BF832" s="374"/>
      <c r="BG832" s="375"/>
      <c r="BH832" s="375"/>
      <c r="BI832" s="375"/>
      <c r="BJ832" s="375"/>
      <c r="BK832" s="372"/>
      <c r="BL832" s="372"/>
      <c r="BM832" s="430"/>
    </row>
    <row r="833" spans="1:65" s="428" customFormat="1" x14ac:dyDescent="0.25">
      <c r="A833" s="345" t="s">
        <v>2551</v>
      </c>
      <c r="B833" s="374"/>
      <c r="C833" s="731"/>
      <c r="D833" s="374"/>
      <c r="E833" s="372"/>
      <c r="F833" s="374"/>
      <c r="G833" s="372"/>
      <c r="H833" s="374"/>
      <c r="I833" s="348">
        <v>-0.17760000000000001</v>
      </c>
      <c r="J833" s="348">
        <v>-4.5600000000000002E-2</v>
      </c>
      <c r="K833" s="348">
        <v>4.7656000000000001</v>
      </c>
      <c r="L833" s="348">
        <v>9.1615000000000002</v>
      </c>
      <c r="M833" s="348">
        <v>21.289000000000001</v>
      </c>
      <c r="N833" s="350">
        <v>28.381499999999999</v>
      </c>
      <c r="O833" s="348">
        <v>19.119299999999999</v>
      </c>
      <c r="P833" s="348">
        <v>48.7256</v>
      </c>
      <c r="Q833" s="348">
        <v>57.211799999999997</v>
      </c>
      <c r="R833" s="348" t="s">
        <v>430</v>
      </c>
      <c r="S833" s="348">
        <v>3.1011000000000002</v>
      </c>
      <c r="T833" s="348">
        <v>36.0473</v>
      </c>
      <c r="U833" s="348">
        <v>27.085599999999999</v>
      </c>
      <c r="V833" s="348">
        <v>25.462199999999999</v>
      </c>
      <c r="W833" s="348">
        <v>5.1193</v>
      </c>
      <c r="X833" s="348" t="s">
        <v>428</v>
      </c>
      <c r="Y833" s="374"/>
      <c r="Z833" s="346"/>
      <c r="AA833" s="346"/>
      <c r="AB833" s="346"/>
      <c r="AC833" s="346"/>
      <c r="AD833" s="346"/>
      <c r="AE833" s="346"/>
      <c r="AF833" s="346"/>
      <c r="AG833" s="346"/>
      <c r="AH833" s="346"/>
      <c r="AI833" s="346"/>
      <c r="AJ833" s="346"/>
      <c r="AK833" s="346"/>
      <c r="AL833" s="346"/>
      <c r="AM833" s="346"/>
      <c r="AN833" s="346"/>
      <c r="AO833" s="374"/>
      <c r="AP833" s="348" t="s">
        <v>430</v>
      </c>
      <c r="AQ833" s="348">
        <v>52.83</v>
      </c>
      <c r="AR833" s="348">
        <v>50.54</v>
      </c>
      <c r="AS833" s="348">
        <v>34.369999999999997</v>
      </c>
      <c r="AT833" s="348">
        <v>37.049999999999997</v>
      </c>
      <c r="AU833" s="374"/>
      <c r="AV833" s="429"/>
      <c r="AW833" s="429"/>
      <c r="AX833" s="429"/>
      <c r="AY833" s="429"/>
      <c r="AZ833" s="429"/>
      <c r="BA833" s="374"/>
      <c r="BB833" s="375"/>
      <c r="BC833" s="375"/>
      <c r="BD833" s="375"/>
      <c r="BE833" s="375"/>
      <c r="BF833" s="374"/>
      <c r="BG833" s="375"/>
      <c r="BH833" s="375"/>
      <c r="BI833" s="375"/>
      <c r="BJ833" s="375"/>
      <c r="BK833" s="372"/>
      <c r="BL833" s="372"/>
      <c r="BM833" s="430"/>
    </row>
    <row r="834" spans="1:65" s="428" customFormat="1" x14ac:dyDescent="0.25">
      <c r="A834" s="345" t="s">
        <v>2552</v>
      </c>
      <c r="B834" s="374"/>
      <c r="C834" s="731"/>
      <c r="D834" s="374"/>
      <c r="E834" s="372"/>
      <c r="F834" s="374"/>
      <c r="G834" s="372"/>
      <c r="H834" s="374"/>
      <c r="I834" s="348">
        <v>0.22819999999999999</v>
      </c>
      <c r="J834" s="348">
        <v>-0.65339999999999998</v>
      </c>
      <c r="K834" s="348">
        <v>3.2065000000000001</v>
      </c>
      <c r="L834" s="348">
        <v>5.0568999999999997</v>
      </c>
      <c r="M834" s="348">
        <v>5.6345000000000001</v>
      </c>
      <c r="N834" s="350">
        <v>13.699400000000001</v>
      </c>
      <c r="O834" s="348">
        <v>5.2736999999999998</v>
      </c>
      <c r="P834" s="348">
        <v>19.9328</v>
      </c>
      <c r="Q834" s="348">
        <v>17.567499999999999</v>
      </c>
      <c r="R834" s="348">
        <v>13.226699999999999</v>
      </c>
      <c r="S834" s="348">
        <v>4.0060000000000002</v>
      </c>
      <c r="T834" s="348">
        <v>17.6693</v>
      </c>
      <c r="U834" s="348">
        <v>7.1337999999999999</v>
      </c>
      <c r="V834" s="348">
        <v>11.808199999999999</v>
      </c>
      <c r="W834" s="348">
        <v>1.1213</v>
      </c>
      <c r="X834" s="348" t="s">
        <v>428</v>
      </c>
      <c r="Y834" s="374"/>
      <c r="Z834" s="346"/>
      <c r="AA834" s="346"/>
      <c r="AB834" s="346"/>
      <c r="AC834" s="346"/>
      <c r="AD834" s="346"/>
      <c r="AE834" s="346"/>
      <c r="AF834" s="346"/>
      <c r="AG834" s="346"/>
      <c r="AH834" s="346"/>
      <c r="AI834" s="346"/>
      <c r="AJ834" s="346"/>
      <c r="AK834" s="346"/>
      <c r="AL834" s="346"/>
      <c r="AM834" s="346"/>
      <c r="AN834" s="346"/>
      <c r="AO834" s="374"/>
      <c r="AP834" s="348">
        <v>16.84</v>
      </c>
      <c r="AQ834" s="348">
        <v>20.239999999999998</v>
      </c>
      <c r="AR834" s="348">
        <v>17.91</v>
      </c>
      <c r="AS834" s="348">
        <v>13.94</v>
      </c>
      <c r="AT834" s="348">
        <v>15.04</v>
      </c>
      <c r="AU834" s="374"/>
      <c r="AV834" s="429"/>
      <c r="AW834" s="429"/>
      <c r="AX834" s="429"/>
      <c r="AY834" s="429"/>
      <c r="AZ834" s="429"/>
      <c r="BA834" s="374"/>
      <c r="BB834" s="375"/>
      <c r="BC834" s="375"/>
      <c r="BD834" s="375"/>
      <c r="BE834" s="375"/>
      <c r="BF834" s="374"/>
      <c r="BG834" s="375"/>
      <c r="BH834" s="375"/>
      <c r="BI834" s="375"/>
      <c r="BJ834" s="375"/>
      <c r="BK834" s="372"/>
      <c r="BL834" s="372"/>
      <c r="BM834" s="430"/>
    </row>
    <row r="835" spans="1:65" s="428" customFormat="1" x14ac:dyDescent="0.25">
      <c r="A835" s="345" t="s">
        <v>2553</v>
      </c>
      <c r="B835" s="374"/>
      <c r="C835" s="731"/>
      <c r="D835" s="374"/>
      <c r="E835" s="372"/>
      <c r="F835" s="374"/>
      <c r="G835" s="372"/>
      <c r="H835" s="374"/>
      <c r="I835" s="348">
        <v>0.2291</v>
      </c>
      <c r="J835" s="348">
        <v>-0.63390000000000002</v>
      </c>
      <c r="K835" s="348">
        <v>3.3618000000000001</v>
      </c>
      <c r="L835" s="348">
        <v>5.6384999999999996</v>
      </c>
      <c r="M835" s="348">
        <v>6.3486000000000002</v>
      </c>
      <c r="N835" s="350">
        <v>14.6389</v>
      </c>
      <c r="O835" s="348">
        <v>6.0842999999999998</v>
      </c>
      <c r="P835" s="348">
        <v>20.7837</v>
      </c>
      <c r="Q835" s="348">
        <v>18.5947</v>
      </c>
      <c r="R835" s="348">
        <v>14.527900000000001</v>
      </c>
      <c r="S835" s="348">
        <v>4.3352000000000004</v>
      </c>
      <c r="T835" s="348">
        <v>18.340399999999999</v>
      </c>
      <c r="U835" s="348">
        <v>7.9572000000000003</v>
      </c>
      <c r="V835" s="348">
        <v>12.683999999999999</v>
      </c>
      <c r="W835" s="348">
        <v>1.2166999999999999</v>
      </c>
      <c r="X835" s="348">
        <v>19.570599999999999</v>
      </c>
      <c r="Y835" s="374"/>
      <c r="Z835" s="346"/>
      <c r="AA835" s="346"/>
      <c r="AB835" s="346"/>
      <c r="AC835" s="346"/>
      <c r="AD835" s="346"/>
      <c r="AE835" s="346"/>
      <c r="AF835" s="346"/>
      <c r="AG835" s="346"/>
      <c r="AH835" s="346"/>
      <c r="AI835" s="346"/>
      <c r="AJ835" s="346"/>
      <c r="AK835" s="346"/>
      <c r="AL835" s="346"/>
      <c r="AM835" s="346"/>
      <c r="AN835" s="346"/>
      <c r="AO835" s="374"/>
      <c r="AP835" s="348">
        <v>18</v>
      </c>
      <c r="AQ835" s="348">
        <v>21.36</v>
      </c>
      <c r="AR835" s="348">
        <v>18.899999999999999</v>
      </c>
      <c r="AS835" s="348">
        <v>14.93</v>
      </c>
      <c r="AT835" s="348">
        <v>16.45</v>
      </c>
      <c r="AU835" s="374"/>
      <c r="AV835" s="429"/>
      <c r="AW835" s="429"/>
      <c r="AX835" s="429"/>
      <c r="AY835" s="429"/>
      <c r="AZ835" s="429"/>
      <c r="BA835" s="374"/>
      <c r="BB835" s="375"/>
      <c r="BC835" s="375"/>
      <c r="BD835" s="375"/>
      <c r="BE835" s="375"/>
      <c r="BF835" s="374"/>
      <c r="BG835" s="375"/>
      <c r="BH835" s="375"/>
      <c r="BI835" s="375"/>
      <c r="BJ835" s="375"/>
      <c r="BK835" s="372"/>
      <c r="BL835" s="372"/>
      <c r="BM835" s="430"/>
    </row>
    <row r="836" spans="1:65" s="428" customFormat="1" x14ac:dyDescent="0.25">
      <c r="A836" s="345" t="s">
        <v>2554</v>
      </c>
      <c r="B836" s="374"/>
      <c r="C836" s="731"/>
      <c r="D836" s="374"/>
      <c r="E836" s="372"/>
      <c r="F836" s="374"/>
      <c r="G836" s="372"/>
      <c r="H836" s="374"/>
      <c r="I836" s="348">
        <v>0.75480000000000003</v>
      </c>
      <c r="J836" s="348">
        <v>1.9302999999999999</v>
      </c>
      <c r="K836" s="348">
        <v>4.2244000000000002</v>
      </c>
      <c r="L836" s="348">
        <v>16.0825</v>
      </c>
      <c r="M836" s="348">
        <v>22.1251</v>
      </c>
      <c r="N836" s="350">
        <v>10.0924</v>
      </c>
      <c r="O836" s="348">
        <v>2.9784000000000002</v>
      </c>
      <c r="P836" s="348">
        <v>14.3238</v>
      </c>
      <c r="Q836" s="348">
        <v>7.1916000000000002</v>
      </c>
      <c r="R836" s="348" t="s">
        <v>430</v>
      </c>
      <c r="S836" s="348">
        <v>4.2176</v>
      </c>
      <c r="T836" s="348">
        <v>34.042000000000002</v>
      </c>
      <c r="U836" s="348">
        <v>16.6264</v>
      </c>
      <c r="V836" s="348">
        <v>11.497400000000001</v>
      </c>
      <c r="W836" s="348">
        <v>4.7911000000000001</v>
      </c>
      <c r="X836" s="348" t="s">
        <v>428</v>
      </c>
      <c r="Y836" s="374"/>
      <c r="Z836" s="346"/>
      <c r="AA836" s="346"/>
      <c r="AB836" s="346"/>
      <c r="AC836" s="346"/>
      <c r="AD836" s="346"/>
      <c r="AE836" s="346"/>
      <c r="AF836" s="346"/>
      <c r="AG836" s="346"/>
      <c r="AH836" s="346"/>
      <c r="AI836" s="346"/>
      <c r="AJ836" s="346"/>
      <c r="AK836" s="346"/>
      <c r="AL836" s="346"/>
      <c r="AM836" s="346"/>
      <c r="AN836" s="346"/>
      <c r="AO836" s="374"/>
      <c r="AP836" s="348" t="s">
        <v>430</v>
      </c>
      <c r="AQ836" s="348">
        <v>12.27</v>
      </c>
      <c r="AR836" s="348">
        <v>12.63</v>
      </c>
      <c r="AS836" s="348">
        <v>12</v>
      </c>
      <c r="AT836" s="348">
        <v>30.97</v>
      </c>
      <c r="AU836" s="374"/>
      <c r="AV836" s="429"/>
      <c r="AW836" s="429"/>
      <c r="AX836" s="429"/>
      <c r="AY836" s="429"/>
      <c r="AZ836" s="429"/>
      <c r="BA836" s="374"/>
      <c r="BB836" s="375"/>
      <c r="BC836" s="375"/>
      <c r="BD836" s="375"/>
      <c r="BE836" s="375"/>
      <c r="BF836" s="374"/>
      <c r="BG836" s="375"/>
      <c r="BH836" s="375"/>
      <c r="BI836" s="375"/>
      <c r="BJ836" s="375"/>
      <c r="BK836" s="372"/>
      <c r="BL836" s="372"/>
      <c r="BM836" s="430"/>
    </row>
    <row r="837" spans="1:65" s="428" customFormat="1" x14ac:dyDescent="0.25">
      <c r="A837" s="345" t="s">
        <v>2555</v>
      </c>
      <c r="B837" s="374"/>
      <c r="C837" s="731"/>
      <c r="D837" s="374"/>
      <c r="E837" s="372"/>
      <c r="F837" s="374"/>
      <c r="G837" s="372"/>
      <c r="H837" s="374"/>
      <c r="I837" s="348">
        <v>0.78859999999999997</v>
      </c>
      <c r="J837" s="348">
        <v>-2.4824999999999999</v>
      </c>
      <c r="K837" s="348">
        <v>5.2849000000000004</v>
      </c>
      <c r="L837" s="348">
        <v>5.7869000000000002</v>
      </c>
      <c r="M837" s="348">
        <v>-3.3176999999999999</v>
      </c>
      <c r="N837" s="350">
        <v>-12.215299999999999</v>
      </c>
      <c r="O837" s="348">
        <v>-12.2174</v>
      </c>
      <c r="P837" s="348">
        <v>2.2204000000000002</v>
      </c>
      <c r="Q837" s="348">
        <v>0.37219999999999998</v>
      </c>
      <c r="R837" s="348">
        <v>13.3339</v>
      </c>
      <c r="S837" s="348">
        <v>17.008299999999998</v>
      </c>
      <c r="T837" s="348">
        <v>6.4676</v>
      </c>
      <c r="U837" s="348">
        <v>-17.927700000000002</v>
      </c>
      <c r="V837" s="348">
        <v>-6.9074</v>
      </c>
      <c r="W837" s="348">
        <v>-0.10290000000000001</v>
      </c>
      <c r="X837" s="348" t="s">
        <v>428</v>
      </c>
      <c r="Y837" s="374"/>
      <c r="Z837" s="346"/>
      <c r="AA837" s="346"/>
      <c r="AB837" s="346"/>
      <c r="AC837" s="346"/>
      <c r="AD837" s="346"/>
      <c r="AE837" s="346"/>
      <c r="AF837" s="346"/>
      <c r="AG837" s="346"/>
      <c r="AH837" s="346"/>
      <c r="AI837" s="346"/>
      <c r="AJ837" s="346"/>
      <c r="AK837" s="346"/>
      <c r="AL837" s="346"/>
      <c r="AM837" s="346"/>
      <c r="AN837" s="346"/>
      <c r="AO837" s="374"/>
      <c r="AP837" s="348">
        <v>10.81</v>
      </c>
      <c r="AQ837" s="348">
        <v>5.75</v>
      </c>
      <c r="AR837" s="348">
        <v>-1.23</v>
      </c>
      <c r="AS837" s="348">
        <v>-7.54</v>
      </c>
      <c r="AT837" s="348">
        <v>-10.07</v>
      </c>
      <c r="AU837" s="374"/>
      <c r="AV837" s="429"/>
      <c r="AW837" s="429"/>
      <c r="AX837" s="429"/>
      <c r="AY837" s="429"/>
      <c r="AZ837" s="429"/>
      <c r="BA837" s="374"/>
      <c r="BB837" s="375"/>
      <c r="BC837" s="375"/>
      <c r="BD837" s="375"/>
      <c r="BE837" s="375"/>
      <c r="BF837" s="374"/>
      <c r="BG837" s="375"/>
      <c r="BH837" s="375"/>
      <c r="BI837" s="375"/>
      <c r="BJ837" s="375"/>
      <c r="BK837" s="372"/>
      <c r="BL837" s="372"/>
      <c r="BM837" s="430"/>
    </row>
    <row r="838" spans="1:65" s="428" customFormat="1" x14ac:dyDescent="0.25">
      <c r="A838" s="345" t="s">
        <v>2556</v>
      </c>
      <c r="B838" s="374"/>
      <c r="C838" s="731"/>
      <c r="D838" s="374"/>
      <c r="E838" s="372"/>
      <c r="F838" s="374"/>
      <c r="G838" s="372"/>
      <c r="H838" s="374"/>
      <c r="I838" s="348">
        <v>0.41760000000000003</v>
      </c>
      <c r="J838" s="348">
        <v>-1.5777000000000001</v>
      </c>
      <c r="K838" s="348">
        <v>2.1629999999999998</v>
      </c>
      <c r="L838" s="348">
        <v>4.9565000000000001</v>
      </c>
      <c r="M838" s="348">
        <v>7.4446000000000003</v>
      </c>
      <c r="N838" s="350">
        <v>13.2948</v>
      </c>
      <c r="O838" s="348">
        <v>5.3761999999999999</v>
      </c>
      <c r="P838" s="348">
        <v>16.599299999999999</v>
      </c>
      <c r="Q838" s="348">
        <v>14.250999999999999</v>
      </c>
      <c r="R838" s="348">
        <v>14.034700000000001</v>
      </c>
      <c r="S838" s="348">
        <v>2.6598999999999999</v>
      </c>
      <c r="T838" s="348">
        <v>20.4315</v>
      </c>
      <c r="U838" s="348">
        <v>9.8360000000000003</v>
      </c>
      <c r="V838" s="348">
        <v>12.7454</v>
      </c>
      <c r="W838" s="348">
        <v>0.68940000000000001</v>
      </c>
      <c r="X838" s="348">
        <v>8.8468999999999998</v>
      </c>
      <c r="Y838" s="374"/>
      <c r="Z838" s="346"/>
      <c r="AA838" s="346"/>
      <c r="AB838" s="346"/>
      <c r="AC838" s="346"/>
      <c r="AD838" s="346"/>
      <c r="AE838" s="346"/>
      <c r="AF838" s="346"/>
      <c r="AG838" s="346"/>
      <c r="AH838" s="346"/>
      <c r="AI838" s="346"/>
      <c r="AJ838" s="346"/>
      <c r="AK838" s="346"/>
      <c r="AL838" s="346"/>
      <c r="AM838" s="346"/>
      <c r="AN838" s="346"/>
      <c r="AO838" s="374"/>
      <c r="AP838" s="348">
        <v>14.55</v>
      </c>
      <c r="AQ838" s="348">
        <v>15.99</v>
      </c>
      <c r="AR838" s="348">
        <v>15.2</v>
      </c>
      <c r="AS838" s="348">
        <v>13.46</v>
      </c>
      <c r="AT838" s="348">
        <v>17.8</v>
      </c>
      <c r="AU838" s="374"/>
      <c r="AV838" s="429"/>
      <c r="AW838" s="429"/>
      <c r="AX838" s="429"/>
      <c r="AY838" s="429"/>
      <c r="AZ838" s="429"/>
      <c r="BA838" s="374"/>
      <c r="BB838" s="375"/>
      <c r="BC838" s="375"/>
      <c r="BD838" s="375"/>
      <c r="BE838" s="375"/>
      <c r="BF838" s="374"/>
      <c r="BG838" s="375"/>
      <c r="BH838" s="375"/>
      <c r="BI838" s="375"/>
      <c r="BJ838" s="375"/>
      <c r="BK838" s="372"/>
      <c r="BL838" s="372"/>
      <c r="BM838" s="430"/>
    </row>
    <row r="839" spans="1:65" s="428" customFormat="1" x14ac:dyDescent="0.25">
      <c r="A839" s="345" t="s">
        <v>2557</v>
      </c>
      <c r="B839" s="374"/>
      <c r="C839" s="731"/>
      <c r="D839" s="374"/>
      <c r="E839" s="372"/>
      <c r="F839" s="374"/>
      <c r="G839" s="372"/>
      <c r="H839" s="374"/>
      <c r="I839" s="348">
        <v>-7.9000000000000001E-2</v>
      </c>
      <c r="J839" s="348">
        <v>-1.4624999999999999</v>
      </c>
      <c r="K839" s="348">
        <v>-2.5230000000000001</v>
      </c>
      <c r="L839" s="348">
        <v>-5.8491</v>
      </c>
      <c r="M839" s="348">
        <v>-5.4871999999999996</v>
      </c>
      <c r="N839" s="350">
        <v>3.7751000000000001</v>
      </c>
      <c r="O839" s="348">
        <v>-5.5753000000000004</v>
      </c>
      <c r="P839" s="348">
        <v>24.2363</v>
      </c>
      <c r="Q839" s="348">
        <v>26.1188</v>
      </c>
      <c r="R839" s="348">
        <v>14.242000000000001</v>
      </c>
      <c r="S839" s="348">
        <v>-2.0291000000000001</v>
      </c>
      <c r="T839" s="348">
        <v>2.2928000000000002</v>
      </c>
      <c r="U839" s="348">
        <v>-1.7999999999999999E-2</v>
      </c>
      <c r="V839" s="348">
        <v>0.97940000000000005</v>
      </c>
      <c r="W839" s="348">
        <v>-1.8560000000000001</v>
      </c>
      <c r="X839" s="348" t="s">
        <v>428</v>
      </c>
      <c r="Y839" s="374"/>
      <c r="Z839" s="346"/>
      <c r="AA839" s="346"/>
      <c r="AB839" s="346"/>
      <c r="AC839" s="346"/>
      <c r="AD839" s="346"/>
      <c r="AE839" s="346"/>
      <c r="AF839" s="346"/>
      <c r="AG839" s="346"/>
      <c r="AH839" s="346"/>
      <c r="AI839" s="346"/>
      <c r="AJ839" s="346"/>
      <c r="AK839" s="346"/>
      <c r="AL839" s="346"/>
      <c r="AM839" s="346"/>
      <c r="AN839" s="346"/>
      <c r="AO839" s="374"/>
      <c r="AP839" s="348">
        <v>18.71</v>
      </c>
      <c r="AQ839" s="348">
        <v>24.17</v>
      </c>
      <c r="AR839" s="348">
        <v>20.45</v>
      </c>
      <c r="AS839" s="348">
        <v>5.31</v>
      </c>
      <c r="AT839" s="348">
        <v>-4.33</v>
      </c>
      <c r="AU839" s="374"/>
      <c r="AV839" s="429"/>
      <c r="AW839" s="429"/>
      <c r="AX839" s="429"/>
      <c r="AY839" s="429"/>
      <c r="AZ839" s="429"/>
      <c r="BA839" s="374"/>
      <c r="BB839" s="375"/>
      <c r="BC839" s="375"/>
      <c r="BD839" s="375"/>
      <c r="BE839" s="375"/>
      <c r="BF839" s="374"/>
      <c r="BG839" s="375"/>
      <c r="BH839" s="375"/>
      <c r="BI839" s="375"/>
      <c r="BJ839" s="375"/>
      <c r="BK839" s="372"/>
      <c r="BL839" s="372"/>
      <c r="BM839" s="430"/>
    </row>
    <row r="840" spans="1:65" s="428" customFormat="1" x14ac:dyDescent="0.25">
      <c r="A840" s="345" t="s">
        <v>2558</v>
      </c>
      <c r="B840" s="374"/>
      <c r="C840" s="731"/>
      <c r="D840" s="374"/>
      <c r="E840" s="372"/>
      <c r="F840" s="374"/>
      <c r="G840" s="372"/>
      <c r="H840" s="374"/>
      <c r="I840" s="348">
        <v>0.64659999999999995</v>
      </c>
      <c r="J840" s="348">
        <v>-1.0980000000000001</v>
      </c>
      <c r="K840" s="348">
        <v>1.1413</v>
      </c>
      <c r="L840" s="348">
        <v>4.0193000000000003</v>
      </c>
      <c r="M840" s="348">
        <v>-2.8365</v>
      </c>
      <c r="N840" s="350">
        <v>2.9478</v>
      </c>
      <c r="O840" s="348">
        <v>2.2323</v>
      </c>
      <c r="P840" s="348">
        <v>13.316800000000001</v>
      </c>
      <c r="Q840" s="348">
        <v>14.004099999999999</v>
      </c>
      <c r="R840" s="348">
        <v>11.6214</v>
      </c>
      <c r="S840" s="348">
        <v>3.2696999999999998</v>
      </c>
      <c r="T840" s="348">
        <v>13.0167</v>
      </c>
      <c r="U840" s="348">
        <v>-2.6139999999999999</v>
      </c>
      <c r="V840" s="348">
        <v>2.4634999999999998</v>
      </c>
      <c r="W840" s="348">
        <v>-0.71120000000000005</v>
      </c>
      <c r="X840" s="348">
        <v>-2.3551000000000002</v>
      </c>
      <c r="Y840" s="374"/>
      <c r="Z840" s="346"/>
      <c r="AA840" s="346"/>
      <c r="AB840" s="346"/>
      <c r="AC840" s="346"/>
      <c r="AD840" s="346"/>
      <c r="AE840" s="346"/>
      <c r="AF840" s="346"/>
      <c r="AG840" s="346"/>
      <c r="AH840" s="346"/>
      <c r="AI840" s="346"/>
      <c r="AJ840" s="346"/>
      <c r="AK840" s="346"/>
      <c r="AL840" s="346"/>
      <c r="AM840" s="346"/>
      <c r="AN840" s="346"/>
      <c r="AO840" s="374"/>
      <c r="AP840" s="348">
        <v>13.5</v>
      </c>
      <c r="AQ840" s="348">
        <v>15.05</v>
      </c>
      <c r="AR840" s="348">
        <v>12.19</v>
      </c>
      <c r="AS840" s="348">
        <v>7.27</v>
      </c>
      <c r="AT840" s="348">
        <v>1.67</v>
      </c>
      <c r="AU840" s="374"/>
      <c r="AV840" s="429"/>
      <c r="AW840" s="429"/>
      <c r="AX840" s="429"/>
      <c r="AY840" s="429"/>
      <c r="AZ840" s="429"/>
      <c r="BA840" s="374"/>
      <c r="BB840" s="375"/>
      <c r="BC840" s="375"/>
      <c r="BD840" s="375"/>
      <c r="BE840" s="375"/>
      <c r="BF840" s="374"/>
      <c r="BG840" s="375"/>
      <c r="BH840" s="375"/>
      <c r="BI840" s="375"/>
      <c r="BJ840" s="375"/>
      <c r="BK840" s="372"/>
      <c r="BL840" s="372"/>
      <c r="BM840" s="430"/>
    </row>
    <row r="841" spans="1:65" s="428" customFormat="1" x14ac:dyDescent="0.25">
      <c r="A841" s="345" t="s">
        <v>2559</v>
      </c>
      <c r="B841" s="374"/>
      <c r="C841" s="731"/>
      <c r="D841" s="374"/>
      <c r="E841" s="372"/>
      <c r="F841" s="374"/>
      <c r="G841" s="372"/>
      <c r="H841" s="374"/>
      <c r="I841" s="348">
        <v>0.67430000000000001</v>
      </c>
      <c r="J841" s="348">
        <v>-0.68010000000000004</v>
      </c>
      <c r="K841" s="348">
        <v>-0.74329999999999996</v>
      </c>
      <c r="L841" s="348">
        <v>4.3212999999999999</v>
      </c>
      <c r="M841" s="348">
        <v>-5.5392000000000001</v>
      </c>
      <c r="N841" s="350">
        <v>-4.6010999999999997</v>
      </c>
      <c r="O841" s="348">
        <v>0.4</v>
      </c>
      <c r="P841" s="348">
        <v>9.2627000000000006</v>
      </c>
      <c r="Q841" s="348">
        <v>7.2629000000000001</v>
      </c>
      <c r="R841" s="348">
        <v>12.085599999999999</v>
      </c>
      <c r="S841" s="348">
        <v>1.5869</v>
      </c>
      <c r="T841" s="348">
        <v>9.8366000000000007</v>
      </c>
      <c r="U841" s="348">
        <v>-7.3086000000000002</v>
      </c>
      <c r="V841" s="348">
        <v>-1.8463000000000001</v>
      </c>
      <c r="W841" s="348">
        <v>-1.0787</v>
      </c>
      <c r="X841" s="348">
        <v>-4.8455000000000004</v>
      </c>
      <c r="Y841" s="374"/>
      <c r="Z841" s="346"/>
      <c r="AA841" s="346"/>
      <c r="AB841" s="346"/>
      <c r="AC841" s="346"/>
      <c r="AD841" s="346"/>
      <c r="AE841" s="346"/>
      <c r="AF841" s="346"/>
      <c r="AG841" s="346"/>
      <c r="AH841" s="346"/>
      <c r="AI841" s="346"/>
      <c r="AJ841" s="346"/>
      <c r="AK841" s="346"/>
      <c r="AL841" s="346"/>
      <c r="AM841" s="346"/>
      <c r="AN841" s="346"/>
      <c r="AO841" s="374"/>
      <c r="AP841" s="348">
        <v>10.86</v>
      </c>
      <c r="AQ841" s="348">
        <v>9.64</v>
      </c>
      <c r="AR841" s="348">
        <v>6.32</v>
      </c>
      <c r="AS841" s="348">
        <v>2.61</v>
      </c>
      <c r="AT841" s="348">
        <v>-5.29</v>
      </c>
      <c r="AU841" s="374"/>
      <c r="AV841" s="429"/>
      <c r="AW841" s="429"/>
      <c r="AX841" s="429"/>
      <c r="AY841" s="429"/>
      <c r="AZ841" s="429"/>
      <c r="BA841" s="374"/>
      <c r="BB841" s="375"/>
      <c r="BC841" s="375"/>
      <c r="BD841" s="375"/>
      <c r="BE841" s="375"/>
      <c r="BF841" s="374"/>
      <c r="BG841" s="375"/>
      <c r="BH841" s="375"/>
      <c r="BI841" s="375"/>
      <c r="BJ841" s="375"/>
      <c r="BK841" s="372"/>
      <c r="BL841" s="372"/>
      <c r="BM841" s="430"/>
    </row>
    <row r="842" spans="1:65" s="428" customFormat="1" x14ac:dyDescent="0.25">
      <c r="A842" s="345" t="s">
        <v>2560</v>
      </c>
      <c r="B842" s="374"/>
      <c r="C842" s="731"/>
      <c r="D842" s="374"/>
      <c r="E842" s="372"/>
      <c r="F842" s="374"/>
      <c r="G842" s="372"/>
      <c r="H842" s="374"/>
      <c r="I842" s="348">
        <v>0.57730000000000004</v>
      </c>
      <c r="J842" s="348">
        <v>-7.3999999999999996E-2</v>
      </c>
      <c r="K842" s="348">
        <v>6.9968000000000004</v>
      </c>
      <c r="L842" s="348">
        <v>14.741199999999999</v>
      </c>
      <c r="M842" s="348">
        <v>6.2706</v>
      </c>
      <c r="N842" s="350">
        <v>8.4032</v>
      </c>
      <c r="O842" s="348">
        <v>5.0274000000000001</v>
      </c>
      <c r="P842" s="348">
        <v>22.843</v>
      </c>
      <c r="Q842" s="348">
        <v>23.4861</v>
      </c>
      <c r="R842" s="348">
        <v>14.5524</v>
      </c>
      <c r="S842" s="348">
        <v>9.5062999999999995</v>
      </c>
      <c r="T842" s="348">
        <v>25.110099999999999</v>
      </c>
      <c r="U842" s="348">
        <v>4.4283000000000001</v>
      </c>
      <c r="V842" s="348">
        <v>6.2229000000000001</v>
      </c>
      <c r="W842" s="348">
        <v>2.4287000000000001</v>
      </c>
      <c r="X842" s="348">
        <v>10.0236</v>
      </c>
      <c r="Y842" s="374"/>
      <c r="Z842" s="346"/>
      <c r="AA842" s="346"/>
      <c r="AB842" s="346"/>
      <c r="AC842" s="346"/>
      <c r="AD842" s="346"/>
      <c r="AE842" s="346"/>
      <c r="AF842" s="346"/>
      <c r="AG842" s="346"/>
      <c r="AH842" s="346"/>
      <c r="AI842" s="346"/>
      <c r="AJ842" s="346"/>
      <c r="AK842" s="346"/>
      <c r="AL842" s="346"/>
      <c r="AM842" s="346"/>
      <c r="AN842" s="346"/>
      <c r="AO842" s="374"/>
      <c r="AP842" s="348">
        <v>19</v>
      </c>
      <c r="AQ842" s="348">
        <v>23.88</v>
      </c>
      <c r="AR842" s="348">
        <v>21.53</v>
      </c>
      <c r="AS842" s="348">
        <v>14.92</v>
      </c>
      <c r="AT842" s="348">
        <v>17.489999999999998</v>
      </c>
      <c r="AU842" s="374"/>
      <c r="AV842" s="429"/>
      <c r="AW842" s="429"/>
      <c r="AX842" s="429"/>
      <c r="AY842" s="429"/>
      <c r="AZ842" s="429"/>
      <c r="BA842" s="374"/>
      <c r="BB842" s="375"/>
      <c r="BC842" s="375"/>
      <c r="BD842" s="375"/>
      <c r="BE842" s="375"/>
      <c r="BF842" s="374"/>
      <c r="BG842" s="375"/>
      <c r="BH842" s="375"/>
      <c r="BI842" s="375"/>
      <c r="BJ842" s="375"/>
      <c r="BK842" s="372"/>
      <c r="BL842" s="372"/>
      <c r="BM842" s="430"/>
    </row>
    <row r="843" spans="1:65" s="428" customFormat="1" x14ac:dyDescent="0.25">
      <c r="A843" s="345" t="s">
        <v>2561</v>
      </c>
      <c r="B843" s="374"/>
      <c r="C843" s="731"/>
      <c r="D843" s="374"/>
      <c r="E843" s="372"/>
      <c r="F843" s="374"/>
      <c r="G843" s="372"/>
      <c r="H843" s="374"/>
      <c r="I843" s="348">
        <v>0.57779999999999998</v>
      </c>
      <c r="J843" s="348">
        <v>-0.80759999999999998</v>
      </c>
      <c r="K843" s="348">
        <v>1.5852999999999999</v>
      </c>
      <c r="L843" s="348">
        <v>6.2942</v>
      </c>
      <c r="M843" s="348">
        <v>3.61E-2</v>
      </c>
      <c r="N843" s="350">
        <v>2.7723</v>
      </c>
      <c r="O843" s="348">
        <v>2.1659000000000002</v>
      </c>
      <c r="P843" s="348">
        <v>13.061500000000001</v>
      </c>
      <c r="Q843" s="348">
        <v>9.7774999999999999</v>
      </c>
      <c r="R843" s="348">
        <v>13.4788</v>
      </c>
      <c r="S843" s="348">
        <v>4.8079000000000001</v>
      </c>
      <c r="T843" s="348">
        <v>14.6221</v>
      </c>
      <c r="U843" s="348">
        <v>-1.4994000000000001</v>
      </c>
      <c r="V843" s="348">
        <v>4.7301000000000002</v>
      </c>
      <c r="W843" s="348">
        <v>-0.51</v>
      </c>
      <c r="X843" s="348">
        <v>13.372299999999999</v>
      </c>
      <c r="Y843" s="374"/>
      <c r="Z843" s="346"/>
      <c r="AA843" s="346"/>
      <c r="AB843" s="346"/>
      <c r="AC843" s="346"/>
      <c r="AD843" s="346"/>
      <c r="AE843" s="346"/>
      <c r="AF843" s="346"/>
      <c r="AG843" s="346"/>
      <c r="AH843" s="346"/>
      <c r="AI843" s="346"/>
      <c r="AJ843" s="346"/>
      <c r="AK843" s="346"/>
      <c r="AL843" s="346"/>
      <c r="AM843" s="346"/>
      <c r="AN843" s="346"/>
      <c r="AO843" s="374"/>
      <c r="AP843" s="348">
        <v>13.42</v>
      </c>
      <c r="AQ843" s="348">
        <v>12.94</v>
      </c>
      <c r="AR843" s="348">
        <v>10.17</v>
      </c>
      <c r="AS843" s="348">
        <v>7.07</v>
      </c>
      <c r="AT843" s="348">
        <v>4.37</v>
      </c>
      <c r="AU843" s="374"/>
      <c r="AV843" s="429"/>
      <c r="AW843" s="429"/>
      <c r="AX843" s="429"/>
      <c r="AY843" s="429"/>
      <c r="AZ843" s="429"/>
      <c r="BA843" s="374"/>
      <c r="BB843" s="375"/>
      <c r="BC843" s="375"/>
      <c r="BD843" s="375"/>
      <c r="BE843" s="375"/>
      <c r="BF843" s="374"/>
      <c r="BG843" s="375"/>
      <c r="BH843" s="375"/>
      <c r="BI843" s="375"/>
      <c r="BJ843" s="375"/>
      <c r="BK843" s="372"/>
      <c r="BL843" s="372"/>
      <c r="BM843" s="430"/>
    </row>
    <row r="844" spans="1:65" s="428" customFormat="1" x14ac:dyDescent="0.25">
      <c r="A844" s="345" t="s">
        <v>2562</v>
      </c>
      <c r="B844" s="374"/>
      <c r="C844" s="731"/>
      <c r="D844" s="374"/>
      <c r="E844" s="372"/>
      <c r="F844" s="374"/>
      <c r="G844" s="372"/>
      <c r="H844" s="374"/>
      <c r="I844" s="348" t="s">
        <v>430</v>
      </c>
      <c r="J844" s="348" t="s">
        <v>430</v>
      </c>
      <c r="K844" s="348" t="s">
        <v>430</v>
      </c>
      <c r="L844" s="348" t="s">
        <v>430</v>
      </c>
      <c r="M844" s="348" t="s">
        <v>430</v>
      </c>
      <c r="N844" s="350" t="s">
        <v>430</v>
      </c>
      <c r="O844" s="348" t="s">
        <v>430</v>
      </c>
      <c r="P844" s="348" t="s">
        <v>430</v>
      </c>
      <c r="Q844" s="348" t="s">
        <v>430</v>
      </c>
      <c r="R844" s="348" t="s">
        <v>430</v>
      </c>
      <c r="S844" s="348" t="s">
        <v>430</v>
      </c>
      <c r="T844" s="348" t="s">
        <v>430</v>
      </c>
      <c r="U844" s="348" t="s">
        <v>430</v>
      </c>
      <c r="V844" s="348" t="s">
        <v>430</v>
      </c>
      <c r="W844" s="348" t="s">
        <v>430</v>
      </c>
      <c r="X844" s="348" t="s">
        <v>430</v>
      </c>
      <c r="Y844" s="374"/>
      <c r="Z844" s="346"/>
      <c r="AA844" s="346"/>
      <c r="AB844" s="346"/>
      <c r="AC844" s="346"/>
      <c r="AD844" s="346"/>
      <c r="AE844" s="346"/>
      <c r="AF844" s="346"/>
      <c r="AG844" s="346"/>
      <c r="AH844" s="346"/>
      <c r="AI844" s="346"/>
      <c r="AJ844" s="346"/>
      <c r="AK844" s="346"/>
      <c r="AL844" s="346"/>
      <c r="AM844" s="346"/>
      <c r="AN844" s="346"/>
      <c r="AO844" s="374"/>
      <c r="AP844" s="348" t="s">
        <v>430</v>
      </c>
      <c r="AQ844" s="348" t="s">
        <v>430</v>
      </c>
      <c r="AR844" s="348" t="s">
        <v>430</v>
      </c>
      <c r="AS844" s="348" t="s">
        <v>430</v>
      </c>
      <c r="AT844" s="348" t="s">
        <v>430</v>
      </c>
      <c r="AU844" s="374"/>
      <c r="AV844" s="429"/>
      <c r="AW844" s="429"/>
      <c r="AX844" s="429"/>
      <c r="AY844" s="429"/>
      <c r="AZ844" s="429"/>
      <c r="BA844" s="374"/>
      <c r="BB844" s="375"/>
      <c r="BC844" s="375"/>
      <c r="BD844" s="375"/>
      <c r="BE844" s="375"/>
      <c r="BF844" s="374"/>
      <c r="BG844" s="375"/>
      <c r="BH844" s="375"/>
      <c r="BI844" s="375"/>
      <c r="BJ844" s="375"/>
      <c r="BK844" s="372"/>
      <c r="BL844" s="372"/>
      <c r="BM844" s="430"/>
    </row>
    <row r="845" spans="1:65" s="428" customFormat="1" x14ac:dyDescent="0.25">
      <c r="A845" s="345" t="s">
        <v>2563</v>
      </c>
      <c r="B845" s="374"/>
      <c r="C845" s="731"/>
      <c r="D845" s="374"/>
      <c r="E845" s="372"/>
      <c r="F845" s="374"/>
      <c r="G845" s="372"/>
      <c r="H845" s="374"/>
      <c r="I845" s="348" t="s">
        <v>430</v>
      </c>
      <c r="J845" s="348" t="s">
        <v>430</v>
      </c>
      <c r="K845" s="348" t="s">
        <v>430</v>
      </c>
      <c r="L845" s="348" t="s">
        <v>430</v>
      </c>
      <c r="M845" s="348" t="s">
        <v>430</v>
      </c>
      <c r="N845" s="350" t="s">
        <v>430</v>
      </c>
      <c r="O845" s="348" t="s">
        <v>430</v>
      </c>
      <c r="P845" s="348" t="s">
        <v>430</v>
      </c>
      <c r="Q845" s="348" t="s">
        <v>430</v>
      </c>
      <c r="R845" s="348" t="s">
        <v>430</v>
      </c>
      <c r="S845" s="348" t="s">
        <v>430</v>
      </c>
      <c r="T845" s="348" t="s">
        <v>430</v>
      </c>
      <c r="U845" s="348" t="s">
        <v>430</v>
      </c>
      <c r="V845" s="348" t="s">
        <v>430</v>
      </c>
      <c r="W845" s="348" t="s">
        <v>430</v>
      </c>
      <c r="X845" s="348" t="s">
        <v>430</v>
      </c>
      <c r="Y845" s="374"/>
      <c r="Z845" s="346"/>
      <c r="AA845" s="346"/>
      <c r="AB845" s="346"/>
      <c r="AC845" s="346"/>
      <c r="AD845" s="346"/>
      <c r="AE845" s="346"/>
      <c r="AF845" s="346"/>
      <c r="AG845" s="346"/>
      <c r="AH845" s="346"/>
      <c r="AI845" s="346"/>
      <c r="AJ845" s="346"/>
      <c r="AK845" s="346"/>
      <c r="AL845" s="346"/>
      <c r="AM845" s="346"/>
      <c r="AN845" s="346"/>
      <c r="AO845" s="374"/>
      <c r="AP845" s="348" t="s">
        <v>430</v>
      </c>
      <c r="AQ845" s="348" t="s">
        <v>430</v>
      </c>
      <c r="AR845" s="348" t="s">
        <v>430</v>
      </c>
      <c r="AS845" s="348" t="s">
        <v>430</v>
      </c>
      <c r="AT845" s="348" t="s">
        <v>430</v>
      </c>
      <c r="AU845" s="374"/>
      <c r="AV845" s="429"/>
      <c r="AW845" s="429"/>
      <c r="AX845" s="429"/>
      <c r="AY845" s="429"/>
      <c r="AZ845" s="429"/>
      <c r="BA845" s="374"/>
      <c r="BB845" s="375"/>
      <c r="BC845" s="375"/>
      <c r="BD845" s="375"/>
      <c r="BE845" s="375"/>
      <c r="BF845" s="374"/>
      <c r="BG845" s="375"/>
      <c r="BH845" s="375"/>
      <c r="BI845" s="375"/>
      <c r="BJ845" s="375"/>
      <c r="BK845" s="372"/>
      <c r="BL845" s="372"/>
      <c r="BM845" s="430"/>
    </row>
    <row r="846" spans="1:65" s="428" customFormat="1" x14ac:dyDescent="0.25">
      <c r="A846" s="345" t="s">
        <v>2564</v>
      </c>
      <c r="B846" s="374"/>
      <c r="C846" s="731"/>
      <c r="D846" s="374"/>
      <c r="E846" s="372"/>
      <c r="F846" s="374"/>
      <c r="G846" s="372"/>
      <c r="H846" s="374"/>
      <c r="I846" s="348" t="s">
        <v>430</v>
      </c>
      <c r="J846" s="348" t="s">
        <v>430</v>
      </c>
      <c r="K846" s="348" t="s">
        <v>430</v>
      </c>
      <c r="L846" s="348" t="s">
        <v>430</v>
      </c>
      <c r="M846" s="348" t="s">
        <v>430</v>
      </c>
      <c r="N846" s="350" t="s">
        <v>430</v>
      </c>
      <c r="O846" s="348" t="s">
        <v>430</v>
      </c>
      <c r="P846" s="348" t="s">
        <v>430</v>
      </c>
      <c r="Q846" s="348" t="s">
        <v>430</v>
      </c>
      <c r="R846" s="348" t="s">
        <v>430</v>
      </c>
      <c r="S846" s="348" t="s">
        <v>430</v>
      </c>
      <c r="T846" s="348" t="s">
        <v>430</v>
      </c>
      <c r="U846" s="348" t="s">
        <v>430</v>
      </c>
      <c r="V846" s="348" t="s">
        <v>430</v>
      </c>
      <c r="W846" s="348" t="s">
        <v>430</v>
      </c>
      <c r="X846" s="348" t="s">
        <v>430</v>
      </c>
      <c r="Y846" s="374"/>
      <c r="Z846" s="346"/>
      <c r="AA846" s="346"/>
      <c r="AB846" s="346"/>
      <c r="AC846" s="346"/>
      <c r="AD846" s="346"/>
      <c r="AE846" s="346"/>
      <c r="AF846" s="346"/>
      <c r="AG846" s="346"/>
      <c r="AH846" s="346"/>
      <c r="AI846" s="346"/>
      <c r="AJ846" s="346"/>
      <c r="AK846" s="346"/>
      <c r="AL846" s="346"/>
      <c r="AM846" s="346"/>
      <c r="AN846" s="346"/>
      <c r="AO846" s="374"/>
      <c r="AP846" s="348" t="s">
        <v>430</v>
      </c>
      <c r="AQ846" s="348" t="s">
        <v>430</v>
      </c>
      <c r="AR846" s="348" t="s">
        <v>430</v>
      </c>
      <c r="AS846" s="348" t="s">
        <v>430</v>
      </c>
      <c r="AT846" s="348" t="s">
        <v>430</v>
      </c>
      <c r="AU846" s="374"/>
      <c r="AV846" s="429"/>
      <c r="AW846" s="429"/>
      <c r="AX846" s="429"/>
      <c r="AY846" s="429"/>
      <c r="AZ846" s="429"/>
      <c r="BA846" s="374"/>
      <c r="BB846" s="375"/>
      <c r="BC846" s="375"/>
      <c r="BD846" s="375"/>
      <c r="BE846" s="375"/>
      <c r="BF846" s="374"/>
      <c r="BG846" s="375"/>
      <c r="BH846" s="375"/>
      <c r="BI846" s="375"/>
      <c r="BJ846" s="375"/>
      <c r="BK846" s="372"/>
      <c r="BL846" s="372"/>
      <c r="BM846" s="430"/>
    </row>
    <row r="847" spans="1:65" s="428" customFormat="1" x14ac:dyDescent="0.25">
      <c r="A847" s="345" t="s">
        <v>2565</v>
      </c>
      <c r="B847" s="374"/>
      <c r="C847" s="731"/>
      <c r="D847" s="374"/>
      <c r="E847" s="372"/>
      <c r="F847" s="374"/>
      <c r="G847" s="372"/>
      <c r="H847" s="374"/>
      <c r="I847" s="348" t="s">
        <v>430</v>
      </c>
      <c r="J847" s="348" t="s">
        <v>430</v>
      </c>
      <c r="K847" s="348" t="s">
        <v>430</v>
      </c>
      <c r="L847" s="348" t="s">
        <v>430</v>
      </c>
      <c r="M847" s="348" t="s">
        <v>430</v>
      </c>
      <c r="N847" s="350" t="s">
        <v>430</v>
      </c>
      <c r="O847" s="348" t="s">
        <v>430</v>
      </c>
      <c r="P847" s="348" t="s">
        <v>430</v>
      </c>
      <c r="Q847" s="348" t="s">
        <v>430</v>
      </c>
      <c r="R847" s="348" t="s">
        <v>430</v>
      </c>
      <c r="S847" s="348" t="s">
        <v>430</v>
      </c>
      <c r="T847" s="348" t="s">
        <v>430</v>
      </c>
      <c r="U847" s="348" t="s">
        <v>430</v>
      </c>
      <c r="V847" s="348" t="s">
        <v>430</v>
      </c>
      <c r="W847" s="348" t="s">
        <v>430</v>
      </c>
      <c r="X847" s="348" t="s">
        <v>430</v>
      </c>
      <c r="Y847" s="374"/>
      <c r="Z847" s="346"/>
      <c r="AA847" s="346"/>
      <c r="AB847" s="346"/>
      <c r="AC847" s="346"/>
      <c r="AD847" s="346"/>
      <c r="AE847" s="346"/>
      <c r="AF847" s="346"/>
      <c r="AG847" s="346"/>
      <c r="AH847" s="346"/>
      <c r="AI847" s="346"/>
      <c r="AJ847" s="346"/>
      <c r="AK847" s="346"/>
      <c r="AL847" s="346"/>
      <c r="AM847" s="346"/>
      <c r="AN847" s="346"/>
      <c r="AO847" s="374"/>
      <c r="AP847" s="348" t="s">
        <v>430</v>
      </c>
      <c r="AQ847" s="348" t="s">
        <v>430</v>
      </c>
      <c r="AR847" s="348" t="s">
        <v>430</v>
      </c>
      <c r="AS847" s="348" t="s">
        <v>430</v>
      </c>
      <c r="AT847" s="348" t="s">
        <v>430</v>
      </c>
      <c r="AU847" s="374"/>
      <c r="AV847" s="429"/>
      <c r="AW847" s="429"/>
      <c r="AX847" s="429"/>
      <c r="AY847" s="429"/>
      <c r="AZ847" s="429"/>
      <c r="BA847" s="374"/>
      <c r="BB847" s="375"/>
      <c r="BC847" s="375"/>
      <c r="BD847" s="375"/>
      <c r="BE847" s="375"/>
      <c r="BF847" s="374"/>
      <c r="BG847" s="375"/>
      <c r="BH847" s="375"/>
      <c r="BI847" s="375"/>
      <c r="BJ847" s="375"/>
      <c r="BK847" s="372"/>
      <c r="BL847" s="372"/>
      <c r="BM847" s="430"/>
    </row>
    <row r="848" spans="1:65" s="428" customFormat="1" x14ac:dyDescent="0.25">
      <c r="A848" s="345" t="s">
        <v>2566</v>
      </c>
      <c r="B848" s="374"/>
      <c r="C848" s="731"/>
      <c r="D848" s="374"/>
      <c r="E848" s="372"/>
      <c r="F848" s="374"/>
      <c r="G848" s="372"/>
      <c r="H848" s="374"/>
      <c r="I848" s="348">
        <v>0.47939999999999999</v>
      </c>
      <c r="J848" s="348">
        <v>-2.3635000000000002</v>
      </c>
      <c r="K848" s="348">
        <v>5.8517000000000001</v>
      </c>
      <c r="L848" s="348">
        <v>12.2759</v>
      </c>
      <c r="M848" s="348" t="s">
        <v>430</v>
      </c>
      <c r="N848" s="350">
        <v>90.1922</v>
      </c>
      <c r="O848" s="348">
        <v>41.540399999999998</v>
      </c>
      <c r="P848" s="348">
        <v>39.854199999999999</v>
      </c>
      <c r="Q848" s="348">
        <v>22.4068</v>
      </c>
      <c r="R848" s="348">
        <v>17.384499999999999</v>
      </c>
      <c r="S848" s="348">
        <v>-2.5846</v>
      </c>
      <c r="T848" s="348">
        <v>41.644100000000002</v>
      </c>
      <c r="U848" s="348">
        <v>55.1387</v>
      </c>
      <c r="V848" s="348">
        <v>74.023200000000003</v>
      </c>
      <c r="W848" s="348">
        <v>4.2069000000000001</v>
      </c>
      <c r="X848" s="348" t="s">
        <v>428</v>
      </c>
      <c r="Y848" s="374"/>
      <c r="Z848" s="346"/>
      <c r="AA848" s="346"/>
      <c r="AB848" s="346"/>
      <c r="AC848" s="346"/>
      <c r="AD848" s="346"/>
      <c r="AE848" s="346"/>
      <c r="AF848" s="346"/>
      <c r="AG848" s="346"/>
      <c r="AH848" s="346"/>
      <c r="AI848" s="346"/>
      <c r="AJ848" s="346"/>
      <c r="AK848" s="346"/>
      <c r="AL848" s="346"/>
      <c r="AM848" s="346"/>
      <c r="AN848" s="346"/>
      <c r="AO848" s="374"/>
      <c r="AP848" s="348">
        <v>23.11</v>
      </c>
      <c r="AQ848" s="348">
        <v>30.58</v>
      </c>
      <c r="AR848" s="348">
        <v>42.17</v>
      </c>
      <c r="AS848" s="348">
        <v>48.97</v>
      </c>
      <c r="AT848" s="348">
        <v>82.38</v>
      </c>
      <c r="AU848" s="374"/>
      <c r="AV848" s="429"/>
      <c r="AW848" s="429"/>
      <c r="AX848" s="429"/>
      <c r="AY848" s="429"/>
      <c r="AZ848" s="429"/>
      <c r="BA848" s="374"/>
      <c r="BB848" s="375"/>
      <c r="BC848" s="375"/>
      <c r="BD848" s="375"/>
      <c r="BE848" s="375"/>
      <c r="BF848" s="374"/>
      <c r="BG848" s="375"/>
      <c r="BH848" s="375"/>
      <c r="BI848" s="375"/>
      <c r="BJ848" s="375"/>
      <c r="BK848" s="372"/>
      <c r="BL848" s="372"/>
      <c r="BM848" s="430"/>
    </row>
    <row r="849" spans="1:65" s="428" customFormat="1" x14ac:dyDescent="0.25">
      <c r="A849" s="345"/>
      <c r="B849" s="374"/>
      <c r="C849" s="731"/>
      <c r="D849" s="374"/>
      <c r="E849" s="372"/>
      <c r="F849" s="374"/>
      <c r="G849" s="372"/>
      <c r="H849" s="374"/>
      <c r="I849" s="348"/>
      <c r="J849" s="348"/>
      <c r="K849" s="348"/>
      <c r="L849" s="348"/>
      <c r="M849" s="348"/>
      <c r="N849" s="350"/>
      <c r="O849" s="348"/>
      <c r="P849" s="348"/>
      <c r="Q849" s="348"/>
      <c r="R849" s="348"/>
      <c r="S849" s="348"/>
      <c r="T849" s="348"/>
      <c r="U849" s="348"/>
      <c r="V849" s="348"/>
      <c r="W849" s="348"/>
      <c r="X849" s="348"/>
      <c r="Y849" s="374"/>
      <c r="Z849" s="346"/>
      <c r="AA849" s="346"/>
      <c r="AB849" s="346"/>
      <c r="AC849" s="346"/>
      <c r="AD849" s="346"/>
      <c r="AE849" s="346"/>
      <c r="AF849" s="346"/>
      <c r="AG849" s="346"/>
      <c r="AH849" s="346"/>
      <c r="AI849" s="346"/>
      <c r="AJ849" s="346"/>
      <c r="AK849" s="346"/>
      <c r="AL849" s="346"/>
      <c r="AM849" s="346"/>
      <c r="AN849" s="346"/>
      <c r="AO849" s="374"/>
      <c r="AP849" s="348"/>
      <c r="AQ849" s="348"/>
      <c r="AR849" s="348"/>
      <c r="AS849" s="348"/>
      <c r="AT849" s="348"/>
      <c r="AU849" s="374"/>
      <c r="AV849" s="429"/>
      <c r="AW849" s="429"/>
      <c r="AX849" s="429"/>
      <c r="AY849" s="429"/>
      <c r="AZ849" s="429"/>
      <c r="BA849" s="374"/>
      <c r="BB849" s="375"/>
      <c r="BC849" s="375"/>
      <c r="BD849" s="375"/>
      <c r="BE849" s="375"/>
      <c r="BF849" s="374"/>
      <c r="BG849" s="375"/>
      <c r="BH849" s="375"/>
      <c r="BI849" s="375"/>
      <c r="BJ849" s="375"/>
      <c r="BK849" s="372"/>
      <c r="BL849" s="372"/>
      <c r="BM849" s="430"/>
    </row>
    <row r="853" spans="1:65" x14ac:dyDescent="0.25">
      <c r="A853" s="488" t="s">
        <v>10489</v>
      </c>
    </row>
    <row r="854" spans="1:65" x14ac:dyDescent="0.25">
      <c r="A854"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CBF42-C388-4F6D-B228-160E3D6C1599}">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1" sqref="A11"/>
    </sheetView>
  </sheetViews>
  <sheetFormatPr defaultColWidth="8.90625" defaultRowHeight="10.5" x14ac:dyDescent="0.25"/>
  <cols>
    <col min="1" max="1" width="46.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82" bestFit="1" customWidth="1"/>
    <col min="10" max="10" width="5.36328125" style="282" bestFit="1" customWidth="1"/>
    <col min="11" max="11" width="6.36328125" style="282" bestFit="1" customWidth="1"/>
    <col min="12" max="13" width="7" style="282" bestFit="1" customWidth="1"/>
    <col min="14" max="14" width="5" style="282" bestFit="1" customWidth="1"/>
    <col min="15" max="17" width="5.6328125" style="282" bestFit="1" customWidth="1"/>
    <col min="18" max="18" width="6.453125" style="282" bestFit="1" customWidth="1"/>
    <col min="19" max="19" width="9.81640625" style="282" bestFit="1" customWidth="1"/>
    <col min="20" max="20" width="8.54296875" style="282" bestFit="1" customWidth="1"/>
    <col min="21" max="21" width="7.81640625" style="282" bestFit="1" customWidth="1"/>
    <col min="22" max="22" width="8.08984375" style="282" bestFit="1" customWidth="1"/>
    <col min="23" max="23" width="4.453125" style="282" bestFit="1" customWidth="1"/>
    <col min="24" max="24" width="7.08984375" style="282" bestFit="1" customWidth="1"/>
    <col min="25" max="25" width="1.1796875" style="21" customWidth="1"/>
    <col min="26" max="26" width="4.6328125" style="669" bestFit="1" customWidth="1"/>
    <col min="27" max="27" width="5.36328125" style="669" bestFit="1" customWidth="1"/>
    <col min="28" max="28" width="6.36328125" style="669" bestFit="1" customWidth="1"/>
    <col min="29" max="30" width="7" style="669" bestFit="1" customWidth="1"/>
    <col min="31" max="31" width="5" style="669" bestFit="1" customWidth="1"/>
    <col min="32" max="34" width="5.6328125" style="669" bestFit="1" customWidth="1"/>
    <col min="35" max="35" width="6.453125" style="669" bestFit="1" customWidth="1"/>
    <col min="36" max="36" width="9.81640625" style="669" bestFit="1" customWidth="1"/>
    <col min="37" max="37" width="8.54296875" style="669" bestFit="1" customWidth="1"/>
    <col min="38" max="38" width="7.81640625" style="669" bestFit="1" customWidth="1"/>
    <col min="39" max="39" width="8.08984375" style="669" bestFit="1" customWidth="1"/>
    <col min="40" max="40" width="4.453125" style="66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34" style="21" customWidth="1"/>
    <col min="71" max="16384" width="8.90625" style="21"/>
  </cols>
  <sheetData>
    <row r="1" spans="1:70" ht="33" customHeight="1" x14ac:dyDescent="0.25">
      <c r="A1" s="488" t="s">
        <v>43</v>
      </c>
    </row>
    <row r="3" spans="1:70" ht="20.5" x14ac:dyDescent="0.45">
      <c r="A3" s="23" t="s">
        <v>154</v>
      </c>
    </row>
    <row r="4" spans="1:70" x14ac:dyDescent="0.25">
      <c r="A4" s="488" t="s">
        <v>425</v>
      </c>
    </row>
    <row r="5" spans="1:70" ht="33" x14ac:dyDescent="0.25">
      <c r="A5" s="1072" t="s">
        <v>155</v>
      </c>
      <c r="B5" s="1073"/>
      <c r="C5" s="1079" t="s">
        <v>44</v>
      </c>
      <c r="D5" s="1073"/>
      <c r="E5" s="1079" t="s">
        <v>45</v>
      </c>
      <c r="F5" s="1073"/>
      <c r="G5" s="1079" t="s">
        <v>46</v>
      </c>
      <c r="H5" s="1097"/>
      <c r="I5" s="660" t="s">
        <v>48</v>
      </c>
      <c r="J5" s="660" t="s">
        <v>49</v>
      </c>
      <c r="K5" s="660" t="s">
        <v>3</v>
      </c>
      <c r="L5" s="660" t="s">
        <v>50</v>
      </c>
      <c r="M5" s="660" t="s">
        <v>51</v>
      </c>
      <c r="N5" s="660" t="s">
        <v>4</v>
      </c>
      <c r="O5" s="660" t="s">
        <v>52</v>
      </c>
      <c r="P5" s="660" t="s">
        <v>53</v>
      </c>
      <c r="Q5" s="660" t="s">
        <v>54</v>
      </c>
      <c r="R5" s="660" t="s">
        <v>55</v>
      </c>
      <c r="S5" s="660" t="s">
        <v>421</v>
      </c>
      <c r="T5" s="660" t="s">
        <v>422</v>
      </c>
      <c r="U5" s="660" t="s">
        <v>423</v>
      </c>
      <c r="V5" s="660" t="s">
        <v>424</v>
      </c>
      <c r="W5" s="660" t="s">
        <v>11</v>
      </c>
      <c r="X5" s="660"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73"/>
      <c r="BG5" s="1057" t="s">
        <v>81</v>
      </c>
      <c r="BH5" s="1096"/>
      <c r="BI5" s="1096"/>
      <c r="BJ5" s="1096"/>
      <c r="BK5" s="1097"/>
      <c r="BL5" s="1097"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074"/>
      <c r="BG6" s="326" t="s">
        <v>77</v>
      </c>
      <c r="BH6" s="303" t="s">
        <v>78</v>
      </c>
      <c r="BI6" s="303" t="s">
        <v>79</v>
      </c>
      <c r="BJ6" s="327" t="s">
        <v>80</v>
      </c>
      <c r="BK6" s="1074"/>
      <c r="BL6" s="83" t="s">
        <v>82</v>
      </c>
      <c r="BM6" s="28" t="s">
        <v>83</v>
      </c>
      <c r="BN6" s="28" t="s">
        <v>84</v>
      </c>
      <c r="BO6" s="28" t="s">
        <v>85</v>
      </c>
      <c r="BP6" s="82" t="s">
        <v>86</v>
      </c>
      <c r="BQ6" s="1074"/>
      <c r="BR6" s="1104"/>
    </row>
    <row r="7" spans="1:70" ht="14.5" x14ac:dyDescent="0.25">
      <c r="A7" s="29" t="s">
        <v>156</v>
      </c>
      <c r="B7" s="42"/>
      <c r="C7" s="716"/>
      <c r="D7" s="42"/>
      <c r="E7" s="30"/>
      <c r="F7" s="42"/>
      <c r="G7" s="30"/>
      <c r="H7" s="65"/>
      <c r="I7" s="284"/>
      <c r="J7" s="284"/>
      <c r="K7" s="284"/>
      <c r="L7" s="284"/>
      <c r="M7" s="284"/>
      <c r="N7" s="283"/>
      <c r="O7" s="284"/>
      <c r="P7" s="284"/>
      <c r="Q7" s="284"/>
      <c r="R7" s="284"/>
      <c r="S7" s="284"/>
      <c r="T7" s="284"/>
      <c r="U7" s="284"/>
      <c r="V7" s="284"/>
      <c r="W7" s="284"/>
      <c r="X7" s="284"/>
      <c r="Y7" s="65"/>
      <c r="Z7" s="670"/>
      <c r="AA7" s="670"/>
      <c r="AB7" s="670"/>
      <c r="AC7" s="670"/>
      <c r="AD7" s="670"/>
      <c r="AE7" s="670"/>
      <c r="AF7" s="670"/>
      <c r="AG7" s="670"/>
      <c r="AH7" s="670"/>
      <c r="AI7" s="670"/>
      <c r="AJ7" s="670"/>
      <c r="AK7" s="670"/>
      <c r="AL7" s="670"/>
      <c r="AM7" s="670"/>
      <c r="AN7" s="670"/>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4174</v>
      </c>
      <c r="B8" s="365"/>
      <c r="C8" s="717">
        <v>40176</v>
      </c>
      <c r="D8" s="365"/>
      <c r="E8" s="329">
        <v>32523.1</v>
      </c>
      <c r="F8" s="365"/>
      <c r="G8" s="330">
        <v>98.6096</v>
      </c>
      <c r="H8" s="366"/>
      <c r="I8" s="331">
        <v>0.57969999999999999</v>
      </c>
      <c r="J8" s="331">
        <v>-0.4118</v>
      </c>
      <c r="K8" s="331">
        <v>2.0821000000000001</v>
      </c>
      <c r="L8" s="331">
        <v>7.1143000000000001</v>
      </c>
      <c r="M8" s="331">
        <v>2.1177999999999999</v>
      </c>
      <c r="N8" s="333">
        <v>1.2967</v>
      </c>
      <c r="O8" s="331">
        <v>1.9557</v>
      </c>
      <c r="P8" s="331">
        <v>12.6722</v>
      </c>
      <c r="Q8" s="331">
        <v>7.1849999999999996</v>
      </c>
      <c r="R8" s="331">
        <v>11.570499999999999</v>
      </c>
      <c r="S8" s="331">
        <v>3.8195000000000001</v>
      </c>
      <c r="T8" s="331">
        <v>16.264600000000002</v>
      </c>
      <c r="U8" s="331">
        <v>1.3524</v>
      </c>
      <c r="V8" s="331">
        <v>3.9285999999999999</v>
      </c>
      <c r="W8" s="331">
        <v>0.56720000000000004</v>
      </c>
      <c r="X8" s="331">
        <v>14.732799999999999</v>
      </c>
      <c r="Y8" s="366"/>
      <c r="Z8" s="329">
        <v>8</v>
      </c>
      <c r="AA8" s="329">
        <v>11</v>
      </c>
      <c r="AB8" s="329">
        <v>4</v>
      </c>
      <c r="AC8" s="329">
        <v>4</v>
      </c>
      <c r="AD8" s="329">
        <v>4</v>
      </c>
      <c r="AE8" s="329">
        <v>10</v>
      </c>
      <c r="AF8" s="329">
        <v>7</v>
      </c>
      <c r="AG8" s="329">
        <v>9</v>
      </c>
      <c r="AH8" s="329">
        <v>16</v>
      </c>
      <c r="AI8" s="329">
        <v>13</v>
      </c>
      <c r="AJ8" s="329">
        <v>3</v>
      </c>
      <c r="AK8" s="329">
        <v>5</v>
      </c>
      <c r="AL8" s="329">
        <v>4</v>
      </c>
      <c r="AM8" s="329">
        <v>9</v>
      </c>
      <c r="AN8" s="329">
        <v>7</v>
      </c>
      <c r="AO8" s="365"/>
      <c r="AP8" s="331">
        <v>11.14</v>
      </c>
      <c r="AQ8" s="331">
        <v>10.52</v>
      </c>
      <c r="AR8" s="331">
        <v>9.06</v>
      </c>
      <c r="AS8" s="331">
        <v>6.58</v>
      </c>
      <c r="AT8" s="331">
        <v>7.07</v>
      </c>
      <c r="AU8" s="334"/>
      <c r="AV8" s="329">
        <v>15</v>
      </c>
      <c r="AW8" s="329">
        <v>16</v>
      </c>
      <c r="AX8" s="329">
        <v>15</v>
      </c>
      <c r="AY8" s="329">
        <v>8</v>
      </c>
      <c r="AZ8" s="329">
        <v>4</v>
      </c>
      <c r="BA8" s="360"/>
      <c r="BB8" s="331">
        <v>11.8489833072849</v>
      </c>
      <c r="BC8" s="367">
        <v>0.94003656944951797</v>
      </c>
      <c r="BD8" s="367">
        <v>3.8937141740188801E-2</v>
      </c>
      <c r="BE8" s="367">
        <v>9.1369762429182697E-2</v>
      </c>
      <c r="BF8" s="365"/>
      <c r="BG8" s="331">
        <v>71.098600000000005</v>
      </c>
      <c r="BH8" s="331">
        <v>20.9986</v>
      </c>
      <c r="BI8" s="331">
        <v>5.29894</v>
      </c>
      <c r="BJ8" s="331">
        <v>2.6038600000000001</v>
      </c>
      <c r="BK8" s="365"/>
      <c r="BL8" s="364" t="s">
        <v>4175</v>
      </c>
      <c r="BM8" s="364" t="s">
        <v>4176</v>
      </c>
      <c r="BN8" s="364" t="s">
        <v>461</v>
      </c>
      <c r="BO8" s="364" t="s">
        <v>4177</v>
      </c>
      <c r="BP8" s="364" t="s">
        <v>672</v>
      </c>
      <c r="BQ8" s="365"/>
      <c r="BR8" s="335" t="s">
        <v>555</v>
      </c>
    </row>
    <row r="9" spans="1:70" x14ac:dyDescent="0.25">
      <c r="A9" s="337" t="s">
        <v>4178</v>
      </c>
      <c r="B9" s="369"/>
      <c r="C9" s="718">
        <v>34059</v>
      </c>
      <c r="D9" s="369"/>
      <c r="E9" s="338">
        <v>31695.7</v>
      </c>
      <c r="F9" s="369"/>
      <c r="G9" s="339">
        <v>433.6234</v>
      </c>
      <c r="H9" s="370"/>
      <c r="I9" s="340">
        <v>0.55349999999999999</v>
      </c>
      <c r="J9" s="340">
        <v>-0.78129999999999999</v>
      </c>
      <c r="K9" s="340">
        <v>-1.5193000000000001</v>
      </c>
      <c r="L9" s="340">
        <v>2.4775</v>
      </c>
      <c r="M9" s="340">
        <v>-3.0929000000000002</v>
      </c>
      <c r="N9" s="342">
        <v>-0.66449999999999998</v>
      </c>
      <c r="O9" s="340">
        <v>-1.0582</v>
      </c>
      <c r="P9" s="340">
        <v>15.636100000000001</v>
      </c>
      <c r="Q9" s="340">
        <v>16.015499999999999</v>
      </c>
      <c r="R9" s="340">
        <v>13.7262</v>
      </c>
      <c r="S9" s="340">
        <v>-0.29659999999999997</v>
      </c>
      <c r="T9" s="340">
        <v>10.7965</v>
      </c>
      <c r="U9" s="340">
        <v>-4.5144000000000002</v>
      </c>
      <c r="V9" s="340">
        <v>1.2387999999999999</v>
      </c>
      <c r="W9" s="340">
        <v>-1.4555</v>
      </c>
      <c r="X9" s="340">
        <v>15.805099999999999</v>
      </c>
      <c r="Y9" s="370"/>
      <c r="Z9" s="338">
        <v>12</v>
      </c>
      <c r="AA9" s="338">
        <v>15</v>
      </c>
      <c r="AB9" s="338">
        <v>16</v>
      </c>
      <c r="AC9" s="338">
        <v>15</v>
      </c>
      <c r="AD9" s="338">
        <v>15</v>
      </c>
      <c r="AE9" s="338">
        <v>13</v>
      </c>
      <c r="AF9" s="338">
        <v>16</v>
      </c>
      <c r="AG9" s="338">
        <v>3</v>
      </c>
      <c r="AH9" s="338">
        <v>2</v>
      </c>
      <c r="AI9" s="338">
        <v>6</v>
      </c>
      <c r="AJ9" s="338">
        <v>16</v>
      </c>
      <c r="AK9" s="338">
        <v>16</v>
      </c>
      <c r="AL9" s="338">
        <v>15</v>
      </c>
      <c r="AM9" s="338">
        <v>14</v>
      </c>
      <c r="AN9" s="338">
        <v>16</v>
      </c>
      <c r="AO9" s="369"/>
      <c r="AP9" s="340">
        <v>15.7</v>
      </c>
      <c r="AQ9" s="340">
        <v>17.260000000000002</v>
      </c>
      <c r="AR9" s="340">
        <v>13.87</v>
      </c>
      <c r="AS9" s="340">
        <v>5.23</v>
      </c>
      <c r="AT9" s="340">
        <v>-1.59</v>
      </c>
      <c r="AU9" s="343"/>
      <c r="AV9" s="338">
        <v>2</v>
      </c>
      <c r="AW9" s="338">
        <v>2</v>
      </c>
      <c r="AX9" s="338">
        <v>3</v>
      </c>
      <c r="AY9" s="338">
        <v>14</v>
      </c>
      <c r="AZ9" s="338">
        <v>16</v>
      </c>
      <c r="BA9" s="361"/>
      <c r="BB9" s="340">
        <v>12.732203527726099</v>
      </c>
      <c r="BC9" s="371">
        <v>0.96606067294868203</v>
      </c>
      <c r="BD9" s="371">
        <v>6.3819451418318393E-2</v>
      </c>
      <c r="BE9" s="371">
        <v>0.458297486035593</v>
      </c>
      <c r="BF9" s="369"/>
      <c r="BG9" s="340">
        <v>64.056899999999999</v>
      </c>
      <c r="BH9" s="340">
        <v>15.626799999999999</v>
      </c>
      <c r="BI9" s="340">
        <v>15.9559</v>
      </c>
      <c r="BJ9" s="340">
        <v>4.3604000000000003</v>
      </c>
      <c r="BK9" s="369"/>
      <c r="BL9" s="368" t="s">
        <v>4179</v>
      </c>
      <c r="BM9" s="368" t="s">
        <v>712</v>
      </c>
      <c r="BN9" s="368" t="s">
        <v>1812</v>
      </c>
      <c r="BO9" s="368" t="s">
        <v>4180</v>
      </c>
      <c r="BP9" s="368" t="s">
        <v>4181</v>
      </c>
      <c r="BQ9" s="369"/>
      <c r="BR9" s="344" t="s">
        <v>555</v>
      </c>
    </row>
    <row r="10" spans="1:70" s="107" customFormat="1" x14ac:dyDescent="0.25">
      <c r="A10" s="345" t="s">
        <v>4182</v>
      </c>
      <c r="B10" s="373"/>
      <c r="C10" s="719">
        <v>42366</v>
      </c>
      <c r="D10" s="373"/>
      <c r="E10" s="346">
        <v>26240</v>
      </c>
      <c r="F10" s="373"/>
      <c r="G10" s="347">
        <v>50.85</v>
      </c>
      <c r="H10" s="374"/>
      <c r="I10" s="348">
        <v>0.58950000000000002</v>
      </c>
      <c r="J10" s="348">
        <v>-0.75139999999999996</v>
      </c>
      <c r="K10" s="348">
        <v>0.95289999999999997</v>
      </c>
      <c r="L10" s="348">
        <v>5.0164</v>
      </c>
      <c r="M10" s="348">
        <v>1.2948</v>
      </c>
      <c r="N10" s="350">
        <v>3.8348</v>
      </c>
      <c r="O10" s="348">
        <v>2.9108999999999998</v>
      </c>
      <c r="P10" s="348">
        <v>13.3416</v>
      </c>
      <c r="Q10" s="348">
        <v>11.7331</v>
      </c>
      <c r="R10" s="348">
        <v>15.778700000000001</v>
      </c>
      <c r="S10" s="348">
        <v>1.9241999999999999</v>
      </c>
      <c r="T10" s="348">
        <v>16.698</v>
      </c>
      <c r="U10" s="348">
        <v>-0.61370000000000002</v>
      </c>
      <c r="V10" s="348">
        <v>4.9904000000000002</v>
      </c>
      <c r="W10" s="348">
        <v>0.26619999999999999</v>
      </c>
      <c r="X10" s="348">
        <v>16.494499999999999</v>
      </c>
      <c r="Y10" s="374"/>
      <c r="Z10" s="346">
        <v>7</v>
      </c>
      <c r="AA10" s="346">
        <v>14</v>
      </c>
      <c r="AB10" s="346">
        <v>11</v>
      </c>
      <c r="AC10" s="346">
        <v>12</v>
      </c>
      <c r="AD10" s="346">
        <v>8</v>
      </c>
      <c r="AE10" s="346">
        <v>4</v>
      </c>
      <c r="AF10" s="346">
        <v>4</v>
      </c>
      <c r="AG10" s="346">
        <v>8</v>
      </c>
      <c r="AH10" s="346">
        <v>11</v>
      </c>
      <c r="AI10" s="346">
        <v>2</v>
      </c>
      <c r="AJ10" s="346">
        <v>13</v>
      </c>
      <c r="AK10" s="346">
        <v>4</v>
      </c>
      <c r="AL10" s="346">
        <v>9</v>
      </c>
      <c r="AM10" s="346">
        <v>4</v>
      </c>
      <c r="AN10" s="346">
        <v>10</v>
      </c>
      <c r="AO10" s="373"/>
      <c r="AP10" s="348">
        <v>15.06</v>
      </c>
      <c r="AQ10" s="348">
        <v>14.79</v>
      </c>
      <c r="AR10" s="348">
        <v>11.72</v>
      </c>
      <c r="AS10" s="348">
        <v>8.0399999999999991</v>
      </c>
      <c r="AT10" s="348">
        <v>5.56</v>
      </c>
      <c r="AU10" s="351"/>
      <c r="AV10" s="346">
        <v>3</v>
      </c>
      <c r="AW10" s="346">
        <v>9</v>
      </c>
      <c r="AX10" s="346">
        <v>8</v>
      </c>
      <c r="AY10" s="346">
        <v>4</v>
      </c>
      <c r="AZ10" s="346">
        <v>7</v>
      </c>
      <c r="BA10" s="362"/>
      <c r="BB10" s="348">
        <v>12.098599818233</v>
      </c>
      <c r="BC10" s="375">
        <v>0.99948313176359205</v>
      </c>
      <c r="BD10" s="375">
        <v>5.1473099971479502E-2</v>
      </c>
      <c r="BE10" s="375">
        <v>0.22935865623188301</v>
      </c>
      <c r="BF10" s="373"/>
      <c r="BG10" s="348">
        <v>57.305300000000003</v>
      </c>
      <c r="BH10" s="348">
        <v>21.6663</v>
      </c>
      <c r="BI10" s="348">
        <v>20.011299999999999</v>
      </c>
      <c r="BJ10" s="348">
        <v>1.0170999999999999</v>
      </c>
      <c r="BK10" s="373"/>
      <c r="BL10" s="372" t="s">
        <v>4183</v>
      </c>
      <c r="BM10" s="372" t="s">
        <v>644</v>
      </c>
      <c r="BN10" s="372" t="s">
        <v>4184</v>
      </c>
      <c r="BO10" s="372" t="s">
        <v>4185</v>
      </c>
      <c r="BP10" s="372" t="s">
        <v>4186</v>
      </c>
      <c r="BQ10" s="373"/>
      <c r="BR10" s="354" t="s">
        <v>555</v>
      </c>
    </row>
    <row r="11" spans="1:70" s="107" customFormat="1" x14ac:dyDescent="0.25">
      <c r="A11" s="345" t="s">
        <v>4187</v>
      </c>
      <c r="B11" s="373"/>
      <c r="C11" s="719">
        <v>39100</v>
      </c>
      <c r="D11" s="373"/>
      <c r="E11" s="346">
        <v>16566.099999999999</v>
      </c>
      <c r="F11" s="373"/>
      <c r="G11" s="347">
        <v>139.84100000000001</v>
      </c>
      <c r="H11" s="374"/>
      <c r="I11" s="348">
        <v>0.70279999999999998</v>
      </c>
      <c r="J11" s="348">
        <v>-0.41449999999999998</v>
      </c>
      <c r="K11" s="348">
        <v>0.33289999999999997</v>
      </c>
      <c r="L11" s="348">
        <v>4.1576000000000004</v>
      </c>
      <c r="M11" s="348">
        <v>-3.0706000000000002</v>
      </c>
      <c r="N11" s="350">
        <v>0.93689999999999996</v>
      </c>
      <c r="O11" s="348">
        <v>0.75690000000000002</v>
      </c>
      <c r="P11" s="348">
        <v>14.4407</v>
      </c>
      <c r="Q11" s="348">
        <v>12.6671</v>
      </c>
      <c r="R11" s="348">
        <v>14.049300000000001</v>
      </c>
      <c r="S11" s="348">
        <v>1.2856000000000001</v>
      </c>
      <c r="T11" s="348">
        <v>12.1303</v>
      </c>
      <c r="U11" s="348">
        <v>-3.6576</v>
      </c>
      <c r="V11" s="348">
        <v>1.9874000000000001</v>
      </c>
      <c r="W11" s="348">
        <v>3.9300000000000002E-2</v>
      </c>
      <c r="X11" s="348">
        <v>14.406499999999999</v>
      </c>
      <c r="Y11" s="374"/>
      <c r="Z11" s="346">
        <v>4</v>
      </c>
      <c r="AA11" s="346">
        <v>12</v>
      </c>
      <c r="AB11" s="346">
        <v>14</v>
      </c>
      <c r="AC11" s="346">
        <v>14</v>
      </c>
      <c r="AD11" s="346">
        <v>14</v>
      </c>
      <c r="AE11" s="346">
        <v>11</v>
      </c>
      <c r="AF11" s="346">
        <v>11</v>
      </c>
      <c r="AG11" s="346">
        <v>5</v>
      </c>
      <c r="AH11" s="346">
        <v>8</v>
      </c>
      <c r="AI11" s="346">
        <v>5</v>
      </c>
      <c r="AJ11" s="346">
        <v>14</v>
      </c>
      <c r="AK11" s="346">
        <v>13</v>
      </c>
      <c r="AL11" s="346">
        <v>14</v>
      </c>
      <c r="AM11" s="346">
        <v>11</v>
      </c>
      <c r="AN11" s="346">
        <v>14</v>
      </c>
      <c r="AO11" s="373"/>
      <c r="AP11" s="348">
        <v>14.92</v>
      </c>
      <c r="AQ11" s="348">
        <v>15.39</v>
      </c>
      <c r="AR11" s="348">
        <v>12.08</v>
      </c>
      <c r="AS11" s="348">
        <v>6.22</v>
      </c>
      <c r="AT11" s="348">
        <v>0.56000000000000005</v>
      </c>
      <c r="AU11" s="351"/>
      <c r="AV11" s="346">
        <v>4</v>
      </c>
      <c r="AW11" s="346">
        <v>5</v>
      </c>
      <c r="AX11" s="346">
        <v>6</v>
      </c>
      <c r="AY11" s="346">
        <v>10</v>
      </c>
      <c r="AZ11" s="346">
        <v>13</v>
      </c>
      <c r="BA11" s="362"/>
      <c r="BB11" s="348">
        <v>13.001752071237499</v>
      </c>
      <c r="BC11" s="375">
        <v>1.0408974124791901</v>
      </c>
      <c r="BD11" s="375">
        <v>5.6512268807295603E-2</v>
      </c>
      <c r="BE11" s="375">
        <v>0.32506418054609898</v>
      </c>
      <c r="BF11" s="373"/>
      <c r="BG11" s="348">
        <v>74.848699999999994</v>
      </c>
      <c r="BH11" s="348">
        <v>14.164400000000001</v>
      </c>
      <c r="BI11" s="348">
        <v>8.2485400000000002</v>
      </c>
      <c r="BJ11" s="348">
        <v>2.7383600000000001</v>
      </c>
      <c r="BK11" s="373"/>
      <c r="BL11" s="372" t="s">
        <v>3699</v>
      </c>
      <c r="BM11" s="372" t="s">
        <v>4188</v>
      </c>
      <c r="BN11" s="372" t="s">
        <v>4189</v>
      </c>
      <c r="BO11" s="372" t="s">
        <v>4190</v>
      </c>
      <c r="BP11" s="372" t="s">
        <v>518</v>
      </c>
      <c r="BQ11" s="373"/>
      <c r="BR11" s="354" t="s">
        <v>555</v>
      </c>
    </row>
    <row r="12" spans="1:70" s="107" customFormat="1" x14ac:dyDescent="0.25">
      <c r="A12" s="345" t="s">
        <v>4191</v>
      </c>
      <c r="B12" s="373"/>
      <c r="C12" s="719">
        <v>35155</v>
      </c>
      <c r="D12" s="373"/>
      <c r="E12" s="346">
        <v>15919.9</v>
      </c>
      <c r="F12" s="373"/>
      <c r="G12" s="347">
        <v>1392.335</v>
      </c>
      <c r="H12" s="374"/>
      <c r="I12" s="348">
        <v>0.69410000000000005</v>
      </c>
      <c r="J12" s="348">
        <v>-0.1981</v>
      </c>
      <c r="K12" s="348">
        <v>1.5419</v>
      </c>
      <c r="L12" s="348">
        <v>5.5385999999999997</v>
      </c>
      <c r="M12" s="348">
        <v>-3.4626999999999999</v>
      </c>
      <c r="N12" s="350">
        <v>-2.4161000000000001</v>
      </c>
      <c r="O12" s="348">
        <v>1.6899</v>
      </c>
      <c r="P12" s="348">
        <v>14.692299999999999</v>
      </c>
      <c r="Q12" s="348">
        <v>15.5596</v>
      </c>
      <c r="R12" s="348">
        <v>12.877599999999999</v>
      </c>
      <c r="S12" s="348">
        <v>3.1465999999999998</v>
      </c>
      <c r="T12" s="348">
        <v>11.129099999999999</v>
      </c>
      <c r="U12" s="348">
        <v>-4.5373999999999999</v>
      </c>
      <c r="V12" s="348">
        <v>-1.2069000000000001</v>
      </c>
      <c r="W12" s="348">
        <v>0.20830000000000001</v>
      </c>
      <c r="X12" s="348">
        <v>22.229199999999999</v>
      </c>
      <c r="Y12" s="374"/>
      <c r="Z12" s="346">
        <v>5</v>
      </c>
      <c r="AA12" s="346">
        <v>7</v>
      </c>
      <c r="AB12" s="346">
        <v>7</v>
      </c>
      <c r="AC12" s="346">
        <v>8</v>
      </c>
      <c r="AD12" s="346">
        <v>16</v>
      </c>
      <c r="AE12" s="346">
        <v>16</v>
      </c>
      <c r="AF12" s="346">
        <v>9</v>
      </c>
      <c r="AG12" s="346">
        <v>4</v>
      </c>
      <c r="AH12" s="346">
        <v>3</v>
      </c>
      <c r="AI12" s="346">
        <v>10</v>
      </c>
      <c r="AJ12" s="346">
        <v>5</v>
      </c>
      <c r="AK12" s="346">
        <v>15</v>
      </c>
      <c r="AL12" s="346">
        <v>16</v>
      </c>
      <c r="AM12" s="346">
        <v>16</v>
      </c>
      <c r="AN12" s="346">
        <v>12</v>
      </c>
      <c r="AO12" s="373"/>
      <c r="AP12" s="348">
        <v>14.35</v>
      </c>
      <c r="AQ12" s="348">
        <v>16.399999999999999</v>
      </c>
      <c r="AR12" s="348">
        <v>12.92</v>
      </c>
      <c r="AS12" s="348">
        <v>5.75</v>
      </c>
      <c r="AT12" s="348">
        <v>-1.01</v>
      </c>
      <c r="AU12" s="351"/>
      <c r="AV12" s="346">
        <v>6</v>
      </c>
      <c r="AW12" s="346">
        <v>3</v>
      </c>
      <c r="AX12" s="346">
        <v>4</v>
      </c>
      <c r="AY12" s="346">
        <v>12</v>
      </c>
      <c r="AZ12" s="346">
        <v>15</v>
      </c>
      <c r="BA12" s="362"/>
      <c r="BB12" s="348">
        <v>12.297425097269199</v>
      </c>
      <c r="BC12" s="375">
        <v>0.960736629428671</v>
      </c>
      <c r="BD12" s="375">
        <v>6.0265641487092202E-2</v>
      </c>
      <c r="BE12" s="375">
        <v>0.36296894598877499</v>
      </c>
      <c r="BF12" s="373"/>
      <c r="BG12" s="348">
        <v>77.853800000000007</v>
      </c>
      <c r="BH12" s="348">
        <v>9.9667300000000001</v>
      </c>
      <c r="BI12" s="348">
        <v>10.7316</v>
      </c>
      <c r="BJ12" s="348">
        <v>1.44787</v>
      </c>
      <c r="BK12" s="373"/>
      <c r="BL12" s="372" t="s">
        <v>4192</v>
      </c>
      <c r="BM12" s="372" t="s">
        <v>4193</v>
      </c>
      <c r="BN12" s="372" t="s">
        <v>4194</v>
      </c>
      <c r="BO12" s="372" t="s">
        <v>4195</v>
      </c>
      <c r="BP12" s="372" t="s">
        <v>4196</v>
      </c>
      <c r="BQ12" s="373"/>
      <c r="BR12" s="354" t="s">
        <v>555</v>
      </c>
    </row>
    <row r="13" spans="1:70" s="107" customFormat="1" x14ac:dyDescent="0.25">
      <c r="A13" s="345" t="s">
        <v>4197</v>
      </c>
      <c r="B13" s="373"/>
      <c r="C13" s="719">
        <v>38616</v>
      </c>
      <c r="D13" s="373"/>
      <c r="E13" s="346">
        <v>14831.8</v>
      </c>
      <c r="F13" s="373"/>
      <c r="G13" s="347">
        <v>131.59700000000001</v>
      </c>
      <c r="H13" s="374"/>
      <c r="I13" s="348">
        <v>0.20810000000000001</v>
      </c>
      <c r="J13" s="348">
        <v>-0.83860000000000001</v>
      </c>
      <c r="K13" s="348">
        <v>0.32700000000000001</v>
      </c>
      <c r="L13" s="348">
        <v>2.391</v>
      </c>
      <c r="M13" s="348">
        <v>0.77529999999999999</v>
      </c>
      <c r="N13" s="350">
        <v>1.3416999999999999</v>
      </c>
      <c r="O13" s="348">
        <v>1.3522000000000001</v>
      </c>
      <c r="P13" s="348">
        <v>13.683400000000001</v>
      </c>
      <c r="Q13" s="348">
        <v>12.952400000000001</v>
      </c>
      <c r="R13" s="348">
        <v>10.2354</v>
      </c>
      <c r="S13" s="348">
        <v>0.61729999999999996</v>
      </c>
      <c r="T13" s="348">
        <v>12.6778</v>
      </c>
      <c r="U13" s="348">
        <v>0.79300000000000004</v>
      </c>
      <c r="V13" s="348">
        <v>3.5615999999999999</v>
      </c>
      <c r="W13" s="348">
        <v>-5.7000000000000002E-2</v>
      </c>
      <c r="X13" s="348">
        <v>13.106</v>
      </c>
      <c r="Y13" s="374"/>
      <c r="Z13" s="346">
        <v>16</v>
      </c>
      <c r="AA13" s="346">
        <v>16</v>
      </c>
      <c r="AB13" s="346">
        <v>15</v>
      </c>
      <c r="AC13" s="346">
        <v>16</v>
      </c>
      <c r="AD13" s="346">
        <v>9</v>
      </c>
      <c r="AE13" s="346">
        <v>9</v>
      </c>
      <c r="AF13" s="346">
        <v>10</v>
      </c>
      <c r="AG13" s="346">
        <v>6</v>
      </c>
      <c r="AH13" s="346">
        <v>6</v>
      </c>
      <c r="AI13" s="346">
        <v>16</v>
      </c>
      <c r="AJ13" s="346">
        <v>15</v>
      </c>
      <c r="AK13" s="346">
        <v>11</v>
      </c>
      <c r="AL13" s="346">
        <v>7</v>
      </c>
      <c r="AM13" s="346">
        <v>10</v>
      </c>
      <c r="AN13" s="346">
        <v>15</v>
      </c>
      <c r="AO13" s="373"/>
      <c r="AP13" s="348">
        <v>12.41</v>
      </c>
      <c r="AQ13" s="348">
        <v>14.94</v>
      </c>
      <c r="AR13" s="348">
        <v>11.8</v>
      </c>
      <c r="AS13" s="348">
        <v>6.6</v>
      </c>
      <c r="AT13" s="348">
        <v>3.15</v>
      </c>
      <c r="AU13" s="351"/>
      <c r="AV13" s="346">
        <v>13</v>
      </c>
      <c r="AW13" s="346">
        <v>7</v>
      </c>
      <c r="AX13" s="346">
        <v>7</v>
      </c>
      <c r="AY13" s="346">
        <v>7</v>
      </c>
      <c r="AZ13" s="346">
        <v>10</v>
      </c>
      <c r="BA13" s="362"/>
      <c r="BB13" s="348">
        <v>12.1687771579216</v>
      </c>
      <c r="BC13" s="375">
        <v>0.97552621292865505</v>
      </c>
      <c r="BD13" s="375">
        <v>5.40894554471009E-2</v>
      </c>
      <c r="BE13" s="375">
        <v>0.27423812484643201</v>
      </c>
      <c r="BF13" s="373"/>
      <c r="BG13" s="348">
        <v>63.686599999999999</v>
      </c>
      <c r="BH13" s="348">
        <v>20.174299999999999</v>
      </c>
      <c r="BI13" s="348">
        <v>14.722799999999999</v>
      </c>
      <c r="BJ13" s="348">
        <v>1.4162999999999999</v>
      </c>
      <c r="BK13" s="373"/>
      <c r="BL13" s="372" t="s">
        <v>4198</v>
      </c>
      <c r="BM13" s="372" t="s">
        <v>4199</v>
      </c>
      <c r="BN13" s="372" t="s">
        <v>4200</v>
      </c>
      <c r="BO13" s="372" t="s">
        <v>4201</v>
      </c>
      <c r="BP13" s="372" t="s">
        <v>4202</v>
      </c>
      <c r="BQ13" s="373"/>
      <c r="BR13" s="354" t="s">
        <v>555</v>
      </c>
    </row>
    <row r="14" spans="1:70" s="107" customFormat="1" x14ac:dyDescent="0.25">
      <c r="A14" s="345" t="s">
        <v>4203</v>
      </c>
      <c r="B14" s="373"/>
      <c r="C14" s="719">
        <v>39513</v>
      </c>
      <c r="D14" s="373"/>
      <c r="E14" s="346">
        <v>14571.9</v>
      </c>
      <c r="F14" s="373"/>
      <c r="G14" s="347">
        <v>62.68</v>
      </c>
      <c r="H14" s="374"/>
      <c r="I14" s="348">
        <v>0.82030000000000003</v>
      </c>
      <c r="J14" s="348">
        <v>-1.6E-2</v>
      </c>
      <c r="K14" s="348">
        <v>0.73929999999999996</v>
      </c>
      <c r="L14" s="348">
        <v>5.5041000000000002</v>
      </c>
      <c r="M14" s="348">
        <v>1.6213</v>
      </c>
      <c r="N14" s="350">
        <v>1.9850000000000001</v>
      </c>
      <c r="O14" s="348">
        <v>2.9058999999999999</v>
      </c>
      <c r="P14" s="348">
        <v>12.448700000000001</v>
      </c>
      <c r="Q14" s="348">
        <v>9.0900999999999996</v>
      </c>
      <c r="R14" s="348">
        <v>10.2614</v>
      </c>
      <c r="S14" s="348">
        <v>2.8214999999999999</v>
      </c>
      <c r="T14" s="348">
        <v>15.305400000000001</v>
      </c>
      <c r="U14" s="348">
        <v>0.497</v>
      </c>
      <c r="V14" s="348">
        <v>4.4840999999999998</v>
      </c>
      <c r="W14" s="348">
        <v>0.69079999999999997</v>
      </c>
      <c r="X14" s="348">
        <v>10.4489</v>
      </c>
      <c r="Y14" s="374"/>
      <c r="Z14" s="346">
        <v>2</v>
      </c>
      <c r="AA14" s="346">
        <v>3</v>
      </c>
      <c r="AB14" s="346">
        <v>13</v>
      </c>
      <c r="AC14" s="346">
        <v>9</v>
      </c>
      <c r="AD14" s="346">
        <v>5</v>
      </c>
      <c r="AE14" s="346">
        <v>8</v>
      </c>
      <c r="AF14" s="346">
        <v>5</v>
      </c>
      <c r="AG14" s="346">
        <v>12</v>
      </c>
      <c r="AH14" s="346">
        <v>14</v>
      </c>
      <c r="AI14" s="346">
        <v>15</v>
      </c>
      <c r="AJ14" s="346">
        <v>7</v>
      </c>
      <c r="AK14" s="346">
        <v>7</v>
      </c>
      <c r="AL14" s="346">
        <v>8</v>
      </c>
      <c r="AM14" s="346">
        <v>5</v>
      </c>
      <c r="AN14" s="346">
        <v>5</v>
      </c>
      <c r="AO14" s="373"/>
      <c r="AP14" s="348">
        <v>10.220000000000001</v>
      </c>
      <c r="AQ14" s="348">
        <v>10.95</v>
      </c>
      <c r="AR14" s="348">
        <v>10.38</v>
      </c>
      <c r="AS14" s="348">
        <v>7.66</v>
      </c>
      <c r="AT14" s="348">
        <v>5.44</v>
      </c>
      <c r="AU14" s="351"/>
      <c r="AV14" s="346">
        <v>16</v>
      </c>
      <c r="AW14" s="346">
        <v>15</v>
      </c>
      <c r="AX14" s="346">
        <v>13</v>
      </c>
      <c r="AY14" s="346">
        <v>5</v>
      </c>
      <c r="AZ14" s="346">
        <v>8</v>
      </c>
      <c r="BA14" s="362"/>
      <c r="BB14" s="348">
        <v>12.2324301014682</v>
      </c>
      <c r="BC14" s="375">
        <v>0.99101083360139497</v>
      </c>
      <c r="BD14" s="375">
        <v>4.4412775652864597E-2</v>
      </c>
      <c r="BE14" s="375">
        <v>0.15321706505940799</v>
      </c>
      <c r="BF14" s="373"/>
      <c r="BG14" s="348">
        <v>63.646000000000001</v>
      </c>
      <c r="BH14" s="348">
        <v>14.5192</v>
      </c>
      <c r="BI14" s="348">
        <v>20.072700000000001</v>
      </c>
      <c r="BJ14" s="348">
        <v>1.7621</v>
      </c>
      <c r="BK14" s="373"/>
      <c r="BL14" s="372" t="s">
        <v>4204</v>
      </c>
      <c r="BM14" s="372" t="s">
        <v>4199</v>
      </c>
      <c r="BN14" s="372" t="s">
        <v>4205</v>
      </c>
      <c r="BO14" s="372" t="s">
        <v>4206</v>
      </c>
      <c r="BP14" s="372" t="s">
        <v>4207</v>
      </c>
      <c r="BQ14" s="373"/>
      <c r="BR14" s="354" t="s">
        <v>555</v>
      </c>
    </row>
    <row r="15" spans="1:70" s="107" customFormat="1" x14ac:dyDescent="0.25">
      <c r="A15" s="345" t="s">
        <v>4208</v>
      </c>
      <c r="B15" s="373"/>
      <c r="C15" s="719">
        <v>36391</v>
      </c>
      <c r="D15" s="373"/>
      <c r="E15" s="346">
        <v>14228.3</v>
      </c>
      <c r="F15" s="373"/>
      <c r="G15" s="347">
        <v>946.38</v>
      </c>
      <c r="H15" s="374"/>
      <c r="I15" s="348">
        <v>0.56320000000000003</v>
      </c>
      <c r="J15" s="348">
        <v>-0.32540000000000002</v>
      </c>
      <c r="K15" s="348">
        <v>1.6706000000000001</v>
      </c>
      <c r="L15" s="348">
        <v>5.7809999999999997</v>
      </c>
      <c r="M15" s="348">
        <v>3.49E-2</v>
      </c>
      <c r="N15" s="350">
        <v>0.37230000000000002</v>
      </c>
      <c r="O15" s="348">
        <v>2.1394000000000002</v>
      </c>
      <c r="P15" s="348">
        <v>12.5761</v>
      </c>
      <c r="Q15" s="348">
        <v>11.304</v>
      </c>
      <c r="R15" s="348">
        <v>12.291399999999999</v>
      </c>
      <c r="S15" s="348">
        <v>2.0674999999999999</v>
      </c>
      <c r="T15" s="348">
        <v>12.6777</v>
      </c>
      <c r="U15" s="348">
        <v>-1.6154999999999999</v>
      </c>
      <c r="V15" s="348">
        <v>1.5244</v>
      </c>
      <c r="W15" s="348">
        <v>0.21920000000000001</v>
      </c>
      <c r="X15" s="348">
        <v>18.339099999999998</v>
      </c>
      <c r="Y15" s="374"/>
      <c r="Z15" s="346">
        <v>11</v>
      </c>
      <c r="AA15" s="346">
        <v>8</v>
      </c>
      <c r="AB15" s="346">
        <v>6</v>
      </c>
      <c r="AC15" s="346">
        <v>6</v>
      </c>
      <c r="AD15" s="346">
        <v>11</v>
      </c>
      <c r="AE15" s="346">
        <v>12</v>
      </c>
      <c r="AF15" s="346">
        <v>6</v>
      </c>
      <c r="AG15" s="346">
        <v>10</v>
      </c>
      <c r="AH15" s="346">
        <v>12</v>
      </c>
      <c r="AI15" s="346">
        <v>11</v>
      </c>
      <c r="AJ15" s="346">
        <v>11</v>
      </c>
      <c r="AK15" s="346">
        <v>12</v>
      </c>
      <c r="AL15" s="346">
        <v>10</v>
      </c>
      <c r="AM15" s="346">
        <v>12</v>
      </c>
      <c r="AN15" s="346">
        <v>11</v>
      </c>
      <c r="AO15" s="373"/>
      <c r="AP15" s="348">
        <v>13.14</v>
      </c>
      <c r="AQ15" s="348">
        <v>13.68</v>
      </c>
      <c r="AR15" s="348">
        <v>10.64</v>
      </c>
      <c r="AS15" s="348">
        <v>6.47</v>
      </c>
      <c r="AT15" s="348">
        <v>2.82</v>
      </c>
      <c r="AU15" s="351"/>
      <c r="AV15" s="346">
        <v>12</v>
      </c>
      <c r="AW15" s="346">
        <v>12</v>
      </c>
      <c r="AX15" s="346">
        <v>10</v>
      </c>
      <c r="AY15" s="346">
        <v>9</v>
      </c>
      <c r="AZ15" s="346">
        <v>11</v>
      </c>
      <c r="BA15" s="362"/>
      <c r="BB15" s="348">
        <v>11.761261094522499</v>
      </c>
      <c r="BC15" s="375">
        <v>0.938067991018948</v>
      </c>
      <c r="BD15" s="375">
        <v>4.7179118598637403E-2</v>
      </c>
      <c r="BE15" s="375">
        <v>0.18566497896121001</v>
      </c>
      <c r="BF15" s="373"/>
      <c r="BG15" s="348">
        <v>74.376499999999993</v>
      </c>
      <c r="BH15" s="348">
        <v>6.7732200000000002</v>
      </c>
      <c r="BI15" s="348">
        <v>16.598099999999999</v>
      </c>
      <c r="BJ15" s="348">
        <v>2.2521800000000001</v>
      </c>
      <c r="BK15" s="373"/>
      <c r="BL15" s="372" t="s">
        <v>4209</v>
      </c>
      <c r="BM15" s="372" t="s">
        <v>4210</v>
      </c>
      <c r="BN15" s="372" t="s">
        <v>4211</v>
      </c>
      <c r="BO15" s="372" t="s">
        <v>4212</v>
      </c>
      <c r="BP15" s="372" t="s">
        <v>4213</v>
      </c>
      <c r="BQ15" s="373"/>
      <c r="BR15" s="354" t="s">
        <v>555</v>
      </c>
    </row>
    <row r="16" spans="1:70" s="107" customFormat="1" x14ac:dyDescent="0.25">
      <c r="A16" s="345" t="s">
        <v>4214</v>
      </c>
      <c r="B16" s="373"/>
      <c r="C16" s="719">
        <v>39846</v>
      </c>
      <c r="D16" s="373"/>
      <c r="E16" s="346">
        <v>8730.09</v>
      </c>
      <c r="F16" s="373"/>
      <c r="G16" s="347">
        <v>181.17</v>
      </c>
      <c r="H16" s="374"/>
      <c r="I16" s="348">
        <v>0.53269999999999995</v>
      </c>
      <c r="J16" s="348">
        <v>-0.36299999999999999</v>
      </c>
      <c r="K16" s="348">
        <v>1.3992</v>
      </c>
      <c r="L16" s="348">
        <v>5.4048999999999996</v>
      </c>
      <c r="M16" s="348">
        <v>1.4843999999999999</v>
      </c>
      <c r="N16" s="350">
        <v>2.7273999999999998</v>
      </c>
      <c r="O16" s="348">
        <v>1.9137</v>
      </c>
      <c r="P16" s="348">
        <v>12.543699999999999</v>
      </c>
      <c r="Q16" s="348">
        <v>10.6838</v>
      </c>
      <c r="R16" s="348">
        <v>14.1355</v>
      </c>
      <c r="S16" s="348">
        <v>2.5762</v>
      </c>
      <c r="T16" s="348">
        <v>14.904500000000001</v>
      </c>
      <c r="U16" s="348">
        <v>0.84050000000000002</v>
      </c>
      <c r="V16" s="348">
        <v>4.4508999999999999</v>
      </c>
      <c r="W16" s="348">
        <v>0.55500000000000005</v>
      </c>
      <c r="X16" s="348">
        <v>17.939900000000002</v>
      </c>
      <c r="Y16" s="374"/>
      <c r="Z16" s="346">
        <v>14</v>
      </c>
      <c r="AA16" s="346">
        <v>9</v>
      </c>
      <c r="AB16" s="346">
        <v>8</v>
      </c>
      <c r="AC16" s="346">
        <v>10</v>
      </c>
      <c r="AD16" s="346">
        <v>7</v>
      </c>
      <c r="AE16" s="346">
        <v>5</v>
      </c>
      <c r="AF16" s="346">
        <v>8</v>
      </c>
      <c r="AG16" s="346">
        <v>11</v>
      </c>
      <c r="AH16" s="346">
        <v>13</v>
      </c>
      <c r="AI16" s="346">
        <v>4</v>
      </c>
      <c r="AJ16" s="346">
        <v>9</v>
      </c>
      <c r="AK16" s="346">
        <v>8</v>
      </c>
      <c r="AL16" s="346">
        <v>6</v>
      </c>
      <c r="AM16" s="346">
        <v>6</v>
      </c>
      <c r="AN16" s="346">
        <v>8</v>
      </c>
      <c r="AO16" s="373"/>
      <c r="AP16" s="348">
        <v>14.26</v>
      </c>
      <c r="AQ16" s="348">
        <v>13.67</v>
      </c>
      <c r="AR16" s="348">
        <v>10.49</v>
      </c>
      <c r="AS16" s="348">
        <v>6.95</v>
      </c>
      <c r="AT16" s="348">
        <v>5.98</v>
      </c>
      <c r="AU16" s="351"/>
      <c r="AV16" s="346">
        <v>8</v>
      </c>
      <c r="AW16" s="346">
        <v>13</v>
      </c>
      <c r="AX16" s="346">
        <v>12</v>
      </c>
      <c r="AY16" s="346">
        <v>6</v>
      </c>
      <c r="AZ16" s="346">
        <v>6</v>
      </c>
      <c r="BA16" s="362"/>
      <c r="BB16" s="348">
        <v>11.976115840032</v>
      </c>
      <c r="BC16" s="375">
        <v>0.97745315420192203</v>
      </c>
      <c r="BD16" s="375">
        <v>4.2487620666750603E-2</v>
      </c>
      <c r="BE16" s="375">
        <v>0.15039416396736599</v>
      </c>
      <c r="BF16" s="373"/>
      <c r="BG16" s="348">
        <v>73.352199999999996</v>
      </c>
      <c r="BH16" s="348">
        <v>15.9918</v>
      </c>
      <c r="BI16" s="348">
        <v>8.0112500000000004</v>
      </c>
      <c r="BJ16" s="348">
        <v>2.6447500000000002</v>
      </c>
      <c r="BK16" s="373"/>
      <c r="BL16" s="372" t="s">
        <v>2028</v>
      </c>
      <c r="BM16" s="372" t="s">
        <v>4215</v>
      </c>
      <c r="BN16" s="372" t="s">
        <v>4216</v>
      </c>
      <c r="BO16" s="372" t="s">
        <v>4217</v>
      </c>
      <c r="BP16" s="372" t="s">
        <v>4218</v>
      </c>
      <c r="BQ16" s="373"/>
      <c r="BR16" s="354" t="s">
        <v>555</v>
      </c>
    </row>
    <row r="17" spans="1:70" s="107" customFormat="1" x14ac:dyDescent="0.25">
      <c r="A17" s="345" t="s">
        <v>4219</v>
      </c>
      <c r="B17" s="373"/>
      <c r="C17" s="719">
        <v>39808</v>
      </c>
      <c r="D17" s="373"/>
      <c r="E17" s="346">
        <v>7005.39</v>
      </c>
      <c r="F17" s="373"/>
      <c r="G17" s="347">
        <v>156.197</v>
      </c>
      <c r="H17" s="374"/>
      <c r="I17" s="348">
        <v>0.56459999999999999</v>
      </c>
      <c r="J17" s="348">
        <v>-0.60450000000000004</v>
      </c>
      <c r="K17" s="348">
        <v>1.7105999999999999</v>
      </c>
      <c r="L17" s="348">
        <v>4.8429000000000002</v>
      </c>
      <c r="M17" s="348">
        <v>0.152</v>
      </c>
      <c r="N17" s="350">
        <v>2.4861</v>
      </c>
      <c r="O17" s="348">
        <v>0.4385</v>
      </c>
      <c r="P17" s="348">
        <v>10.425599999999999</v>
      </c>
      <c r="Q17" s="348">
        <v>12.2859</v>
      </c>
      <c r="R17" s="348">
        <v>14.1927</v>
      </c>
      <c r="S17" s="348">
        <v>1.9450000000000001</v>
      </c>
      <c r="T17" s="348">
        <v>13.396599999999999</v>
      </c>
      <c r="U17" s="348">
        <v>-1.8222</v>
      </c>
      <c r="V17" s="348">
        <v>4.2300000000000004</v>
      </c>
      <c r="W17" s="348">
        <v>0.14230000000000001</v>
      </c>
      <c r="X17" s="348">
        <v>16.8398</v>
      </c>
      <c r="Y17" s="374"/>
      <c r="Z17" s="346">
        <v>9</v>
      </c>
      <c r="AA17" s="346">
        <v>13</v>
      </c>
      <c r="AB17" s="346">
        <v>5</v>
      </c>
      <c r="AC17" s="346">
        <v>13</v>
      </c>
      <c r="AD17" s="346">
        <v>10</v>
      </c>
      <c r="AE17" s="346">
        <v>6</v>
      </c>
      <c r="AF17" s="346">
        <v>12</v>
      </c>
      <c r="AG17" s="346">
        <v>15</v>
      </c>
      <c r="AH17" s="346">
        <v>9</v>
      </c>
      <c r="AI17" s="346">
        <v>3</v>
      </c>
      <c r="AJ17" s="346">
        <v>12</v>
      </c>
      <c r="AK17" s="346">
        <v>10</v>
      </c>
      <c r="AL17" s="346">
        <v>11</v>
      </c>
      <c r="AM17" s="346">
        <v>7</v>
      </c>
      <c r="AN17" s="346">
        <v>13</v>
      </c>
      <c r="AO17" s="373"/>
      <c r="AP17" s="348">
        <v>14.37</v>
      </c>
      <c r="AQ17" s="348">
        <v>15</v>
      </c>
      <c r="AR17" s="348">
        <v>10.11</v>
      </c>
      <c r="AS17" s="348">
        <v>5.28</v>
      </c>
      <c r="AT17" s="348">
        <v>3.96</v>
      </c>
      <c r="AU17" s="351"/>
      <c r="AV17" s="346">
        <v>5</v>
      </c>
      <c r="AW17" s="346">
        <v>6</v>
      </c>
      <c r="AX17" s="346">
        <v>14</v>
      </c>
      <c r="AY17" s="346">
        <v>13</v>
      </c>
      <c r="AZ17" s="346">
        <v>9</v>
      </c>
      <c r="BA17" s="362"/>
      <c r="BB17" s="348">
        <v>10.825465097516201</v>
      </c>
      <c r="BC17" s="375">
        <v>0.87935043500450005</v>
      </c>
      <c r="BD17" s="375">
        <v>3.7162058484429501E-2</v>
      </c>
      <c r="BE17" s="375">
        <v>7.9829378239845303E-2</v>
      </c>
      <c r="BF17" s="373"/>
      <c r="BG17" s="348">
        <v>68.8001</v>
      </c>
      <c r="BH17" s="348">
        <v>16.051100000000002</v>
      </c>
      <c r="BI17" s="348">
        <v>10.0893</v>
      </c>
      <c r="BJ17" s="348">
        <v>5.0594999999999999</v>
      </c>
      <c r="BK17" s="373"/>
      <c r="BL17" s="372" t="s">
        <v>4220</v>
      </c>
      <c r="BM17" s="372" t="s">
        <v>4221</v>
      </c>
      <c r="BN17" s="372" t="s">
        <v>4222</v>
      </c>
      <c r="BO17" s="372" t="s">
        <v>4223</v>
      </c>
      <c r="BP17" s="372" t="s">
        <v>990</v>
      </c>
      <c r="BQ17" s="373"/>
      <c r="BR17" s="354" t="s">
        <v>555</v>
      </c>
    </row>
    <row r="18" spans="1:70" s="107" customFormat="1" ht="11" x14ac:dyDescent="0.3">
      <c r="A18" s="841" t="s">
        <v>4224</v>
      </c>
      <c r="B18" s="842"/>
      <c r="C18" s="843">
        <v>38679</v>
      </c>
      <c r="D18" s="842"/>
      <c r="E18" s="844">
        <v>6378.12</v>
      </c>
      <c r="F18" s="842"/>
      <c r="G18" s="845">
        <v>118.536</v>
      </c>
      <c r="H18" s="847"/>
      <c r="I18" s="846">
        <v>0.54290000000000005</v>
      </c>
      <c r="J18" s="846">
        <v>-0.16339999999999999</v>
      </c>
      <c r="K18" s="846">
        <v>1.1132</v>
      </c>
      <c r="L18" s="846">
        <v>7.4523000000000001</v>
      </c>
      <c r="M18" s="846">
        <v>1.5149999999999999</v>
      </c>
      <c r="N18" s="848">
        <v>2.3582999999999998</v>
      </c>
      <c r="O18" s="846">
        <v>0.42920000000000003</v>
      </c>
      <c r="P18" s="846">
        <v>12.0261</v>
      </c>
      <c r="Q18" s="846">
        <v>12.220599999999999</v>
      </c>
      <c r="R18" s="846">
        <v>13.443899999999999</v>
      </c>
      <c r="S18" s="846">
        <v>3.6897000000000002</v>
      </c>
      <c r="T18" s="846">
        <v>15.9084</v>
      </c>
      <c r="U18" s="846">
        <v>0.96419999999999995</v>
      </c>
      <c r="V18" s="846">
        <v>4.1516000000000002</v>
      </c>
      <c r="W18" s="846">
        <v>0.92379999999999995</v>
      </c>
      <c r="X18" s="846">
        <v>12.6531</v>
      </c>
      <c r="Y18" s="847"/>
      <c r="Z18" s="844">
        <v>13</v>
      </c>
      <c r="AA18" s="844">
        <v>6</v>
      </c>
      <c r="AB18" s="844">
        <v>9</v>
      </c>
      <c r="AC18" s="844">
        <v>3</v>
      </c>
      <c r="AD18" s="844">
        <v>6</v>
      </c>
      <c r="AE18" s="844">
        <v>7</v>
      </c>
      <c r="AF18" s="844">
        <v>13</v>
      </c>
      <c r="AG18" s="844">
        <v>14</v>
      </c>
      <c r="AH18" s="844">
        <v>10</v>
      </c>
      <c r="AI18" s="844">
        <v>7</v>
      </c>
      <c r="AJ18" s="844">
        <v>4</v>
      </c>
      <c r="AK18" s="844">
        <v>6</v>
      </c>
      <c r="AL18" s="844">
        <v>5</v>
      </c>
      <c r="AM18" s="844">
        <v>8</v>
      </c>
      <c r="AN18" s="844">
        <v>4</v>
      </c>
      <c r="AO18" s="842"/>
      <c r="AP18" s="846">
        <v>13.84</v>
      </c>
      <c r="AQ18" s="846">
        <v>14.04</v>
      </c>
      <c r="AR18" s="846">
        <v>10.77</v>
      </c>
      <c r="AS18" s="846">
        <v>6.02</v>
      </c>
      <c r="AT18" s="846">
        <v>6.6</v>
      </c>
      <c r="AU18" s="849"/>
      <c r="AV18" s="844">
        <v>10</v>
      </c>
      <c r="AW18" s="844">
        <v>11</v>
      </c>
      <c r="AX18" s="844">
        <v>9</v>
      </c>
      <c r="AY18" s="844">
        <v>11</v>
      </c>
      <c r="AZ18" s="844">
        <v>5</v>
      </c>
      <c r="BA18" s="851"/>
      <c r="BB18" s="846">
        <v>12.4365066466233</v>
      </c>
      <c r="BC18" s="852">
        <v>0.97445769306930197</v>
      </c>
      <c r="BD18" s="852">
        <v>4.16234319302742E-2</v>
      </c>
      <c r="BE18" s="852">
        <v>0.13410624921921799</v>
      </c>
      <c r="BF18" s="842"/>
      <c r="BG18" s="846">
        <v>65.435199999999995</v>
      </c>
      <c r="BH18" s="846">
        <v>23.331</v>
      </c>
      <c r="BI18" s="846">
        <v>10.710699999999999</v>
      </c>
      <c r="BJ18" s="846">
        <v>0.52310000000000001</v>
      </c>
      <c r="BK18" s="842"/>
      <c r="BL18" s="855" t="s">
        <v>4225</v>
      </c>
      <c r="BM18" s="855" t="s">
        <v>4226</v>
      </c>
      <c r="BN18" s="855" t="s">
        <v>4227</v>
      </c>
      <c r="BO18" s="855" t="s">
        <v>4228</v>
      </c>
      <c r="BP18" s="855" t="s">
        <v>4229</v>
      </c>
      <c r="BQ18" s="842"/>
      <c r="BR18" s="856" t="s">
        <v>555</v>
      </c>
    </row>
    <row r="19" spans="1:70" s="107" customFormat="1" x14ac:dyDescent="0.25">
      <c r="A19" s="345" t="s">
        <v>4230</v>
      </c>
      <c r="B19" s="373"/>
      <c r="C19" s="719">
        <v>36260</v>
      </c>
      <c r="D19" s="373"/>
      <c r="E19" s="346">
        <v>6228.2</v>
      </c>
      <c r="F19" s="373"/>
      <c r="G19" s="347">
        <v>1445.6778999999999</v>
      </c>
      <c r="H19" s="374"/>
      <c r="I19" s="348">
        <v>0.56410000000000005</v>
      </c>
      <c r="J19" s="348">
        <v>-0.38979999999999998</v>
      </c>
      <c r="K19" s="348">
        <v>0.84509999999999996</v>
      </c>
      <c r="L19" s="348">
        <v>5.5694999999999997</v>
      </c>
      <c r="M19" s="348">
        <v>-1.637</v>
      </c>
      <c r="N19" s="350">
        <v>-2.3580000000000001</v>
      </c>
      <c r="O19" s="348">
        <v>-0.85829999999999995</v>
      </c>
      <c r="P19" s="348">
        <v>12.414</v>
      </c>
      <c r="Q19" s="348">
        <v>12.696</v>
      </c>
      <c r="R19" s="348">
        <v>12.002700000000001</v>
      </c>
      <c r="S19" s="348">
        <v>2.2867999999999999</v>
      </c>
      <c r="T19" s="348">
        <v>11.949400000000001</v>
      </c>
      <c r="U19" s="348">
        <v>-3.3220999999999998</v>
      </c>
      <c r="V19" s="348">
        <v>0.18390000000000001</v>
      </c>
      <c r="W19" s="348">
        <v>0.64359999999999995</v>
      </c>
      <c r="X19" s="348">
        <v>19.919499999999999</v>
      </c>
      <c r="Y19" s="374"/>
      <c r="Z19" s="346">
        <v>10</v>
      </c>
      <c r="AA19" s="346">
        <v>10</v>
      </c>
      <c r="AB19" s="346">
        <v>12</v>
      </c>
      <c r="AC19" s="346">
        <v>7</v>
      </c>
      <c r="AD19" s="346">
        <v>13</v>
      </c>
      <c r="AE19" s="346">
        <v>15</v>
      </c>
      <c r="AF19" s="346">
        <v>14</v>
      </c>
      <c r="AG19" s="346">
        <v>13</v>
      </c>
      <c r="AH19" s="346">
        <v>7</v>
      </c>
      <c r="AI19" s="346">
        <v>12</v>
      </c>
      <c r="AJ19" s="346">
        <v>10</v>
      </c>
      <c r="AK19" s="346">
        <v>14</v>
      </c>
      <c r="AL19" s="346">
        <v>13</v>
      </c>
      <c r="AM19" s="346">
        <v>15</v>
      </c>
      <c r="AN19" s="346">
        <v>6</v>
      </c>
      <c r="AO19" s="373"/>
      <c r="AP19" s="348">
        <v>13.32</v>
      </c>
      <c r="AQ19" s="348">
        <v>14.36</v>
      </c>
      <c r="AR19" s="348">
        <v>10.58</v>
      </c>
      <c r="AS19" s="348">
        <v>3.94</v>
      </c>
      <c r="AT19" s="348">
        <v>0.2</v>
      </c>
      <c r="AU19" s="351"/>
      <c r="AV19" s="346">
        <v>11</v>
      </c>
      <c r="AW19" s="346">
        <v>10</v>
      </c>
      <c r="AX19" s="346">
        <v>11</v>
      </c>
      <c r="AY19" s="346">
        <v>15</v>
      </c>
      <c r="AZ19" s="346">
        <v>14</v>
      </c>
      <c r="BA19" s="362"/>
      <c r="BB19" s="348">
        <v>12.340812741267101</v>
      </c>
      <c r="BC19" s="375">
        <v>0.98636545649382901</v>
      </c>
      <c r="BD19" s="375">
        <v>4.869993573814E-2</v>
      </c>
      <c r="BE19" s="375">
        <v>0.29582505432539402</v>
      </c>
      <c r="BF19" s="373"/>
      <c r="BG19" s="348">
        <v>76.123800000000003</v>
      </c>
      <c r="BH19" s="348">
        <v>11.224299999999999</v>
      </c>
      <c r="BI19" s="348">
        <v>8.5657800000000002</v>
      </c>
      <c r="BJ19" s="348">
        <v>4.0861200000000002</v>
      </c>
      <c r="BK19" s="373"/>
      <c r="BL19" s="372" t="s">
        <v>4231</v>
      </c>
      <c r="BM19" s="372" t="s">
        <v>4232</v>
      </c>
      <c r="BN19" s="372" t="s">
        <v>4233</v>
      </c>
      <c r="BO19" s="372" t="s">
        <v>4234</v>
      </c>
      <c r="BP19" s="372" t="s">
        <v>4235</v>
      </c>
      <c r="BQ19" s="373"/>
      <c r="BR19" s="354" t="s">
        <v>555</v>
      </c>
    </row>
    <row r="20" spans="1:70" s="107" customFormat="1" x14ac:dyDescent="0.25">
      <c r="A20" s="345" t="s">
        <v>4236</v>
      </c>
      <c r="B20" s="373"/>
      <c r="C20" s="719">
        <v>42025</v>
      </c>
      <c r="D20" s="373"/>
      <c r="E20" s="346">
        <v>4969.54</v>
      </c>
      <c r="F20" s="373"/>
      <c r="G20" s="347">
        <v>57.250399999999999</v>
      </c>
      <c r="H20" s="374"/>
      <c r="I20" s="348">
        <v>1.1027</v>
      </c>
      <c r="J20" s="348">
        <v>-1.9199999999999998E-2</v>
      </c>
      <c r="K20" s="348">
        <v>3.8226</v>
      </c>
      <c r="L20" s="348">
        <v>8.1598000000000006</v>
      </c>
      <c r="M20" s="348">
        <v>17.163</v>
      </c>
      <c r="N20" s="350">
        <v>12.005100000000001</v>
      </c>
      <c r="O20" s="348">
        <v>5.5397999999999996</v>
      </c>
      <c r="P20" s="348">
        <v>22.289300000000001</v>
      </c>
      <c r="Q20" s="348">
        <v>17.163</v>
      </c>
      <c r="R20" s="348">
        <v>16.3507</v>
      </c>
      <c r="S20" s="348">
        <v>2.8635999999999999</v>
      </c>
      <c r="T20" s="348">
        <v>24.955300000000001</v>
      </c>
      <c r="U20" s="348">
        <v>13.2918</v>
      </c>
      <c r="V20" s="348">
        <v>11.7066</v>
      </c>
      <c r="W20" s="348">
        <v>4.7945000000000002</v>
      </c>
      <c r="X20" s="348">
        <v>16.252700000000001</v>
      </c>
      <c r="Y20" s="374"/>
      <c r="Z20" s="346">
        <v>1</v>
      </c>
      <c r="AA20" s="346">
        <v>4</v>
      </c>
      <c r="AB20" s="346">
        <v>1</v>
      </c>
      <c r="AC20" s="346">
        <v>2</v>
      </c>
      <c r="AD20" s="346">
        <v>1</v>
      </c>
      <c r="AE20" s="346">
        <v>1</v>
      </c>
      <c r="AF20" s="346">
        <v>1</v>
      </c>
      <c r="AG20" s="346">
        <v>1</v>
      </c>
      <c r="AH20" s="346">
        <v>1</v>
      </c>
      <c r="AI20" s="346">
        <v>1</v>
      </c>
      <c r="AJ20" s="346">
        <v>6</v>
      </c>
      <c r="AK20" s="346">
        <v>1</v>
      </c>
      <c r="AL20" s="346">
        <v>1</v>
      </c>
      <c r="AM20" s="346">
        <v>1</v>
      </c>
      <c r="AN20" s="346">
        <v>1</v>
      </c>
      <c r="AO20" s="373"/>
      <c r="AP20" s="348">
        <v>17.59</v>
      </c>
      <c r="AQ20" s="348">
        <v>20.18</v>
      </c>
      <c r="AR20" s="348">
        <v>19.239999999999998</v>
      </c>
      <c r="AS20" s="348">
        <v>14.29</v>
      </c>
      <c r="AT20" s="348">
        <v>21.98</v>
      </c>
      <c r="AU20" s="351"/>
      <c r="AV20" s="346">
        <v>1</v>
      </c>
      <c r="AW20" s="346">
        <v>1</v>
      </c>
      <c r="AX20" s="346">
        <v>1</v>
      </c>
      <c r="AY20" s="346">
        <v>1</v>
      </c>
      <c r="AZ20" s="346">
        <v>1</v>
      </c>
      <c r="BA20" s="362"/>
      <c r="BB20" s="348">
        <v>18.550726337810701</v>
      </c>
      <c r="BC20" s="375">
        <v>1.22408629078423</v>
      </c>
      <c r="BD20" s="375">
        <v>7.1184545120551196E-2</v>
      </c>
      <c r="BE20" s="375">
        <v>0.83872805537581296</v>
      </c>
      <c r="BF20" s="373"/>
      <c r="BG20" s="348">
        <v>13.5923</v>
      </c>
      <c r="BH20" s="348">
        <v>35.267000000000003</v>
      </c>
      <c r="BI20" s="348">
        <v>48.709899999999998</v>
      </c>
      <c r="BJ20" s="348">
        <v>2.4308000000000001</v>
      </c>
      <c r="BK20" s="373"/>
      <c r="BL20" s="372" t="s">
        <v>4237</v>
      </c>
      <c r="BM20" s="372" t="s">
        <v>4238</v>
      </c>
      <c r="BN20" s="372" t="s">
        <v>4239</v>
      </c>
      <c r="BO20" s="372" t="s">
        <v>4240</v>
      </c>
      <c r="BP20" s="372" t="s">
        <v>4241</v>
      </c>
      <c r="BQ20" s="373"/>
      <c r="BR20" s="354" t="s">
        <v>555</v>
      </c>
    </row>
    <row r="21" spans="1:70" s="107" customFormat="1" x14ac:dyDescent="0.25">
      <c r="A21" s="345" t="s">
        <v>4242</v>
      </c>
      <c r="B21" s="373"/>
      <c r="C21" s="719">
        <v>41926</v>
      </c>
      <c r="D21" s="373"/>
      <c r="E21" s="346">
        <v>4739.53</v>
      </c>
      <c r="F21" s="373"/>
      <c r="G21" s="347">
        <v>47.951999999999998</v>
      </c>
      <c r="H21" s="374"/>
      <c r="I21" s="348">
        <v>0.41110000000000002</v>
      </c>
      <c r="J21" s="348">
        <v>7.3499999999999996E-2</v>
      </c>
      <c r="K21" s="348">
        <v>2.7776000000000001</v>
      </c>
      <c r="L21" s="348">
        <v>7.0834999999999999</v>
      </c>
      <c r="M21" s="348">
        <v>4.2401</v>
      </c>
      <c r="N21" s="350">
        <v>8.8363999999999994</v>
      </c>
      <c r="O21" s="348">
        <v>3.9990000000000001</v>
      </c>
      <c r="P21" s="348">
        <v>13.529</v>
      </c>
      <c r="Q21" s="348">
        <v>13.282299999999999</v>
      </c>
      <c r="R21" s="348">
        <v>13.3001</v>
      </c>
      <c r="S21" s="348">
        <v>4.2375999999999996</v>
      </c>
      <c r="T21" s="348">
        <v>18.253399999999999</v>
      </c>
      <c r="U21" s="348">
        <v>3.7581000000000002</v>
      </c>
      <c r="V21" s="348">
        <v>9.6471999999999998</v>
      </c>
      <c r="W21" s="348">
        <v>2.2766999999999999</v>
      </c>
      <c r="X21" s="348">
        <v>14.148400000000001</v>
      </c>
      <c r="Y21" s="374"/>
      <c r="Z21" s="346">
        <v>15</v>
      </c>
      <c r="AA21" s="346">
        <v>2</v>
      </c>
      <c r="AB21" s="346">
        <v>3</v>
      </c>
      <c r="AC21" s="346">
        <v>5</v>
      </c>
      <c r="AD21" s="346">
        <v>3</v>
      </c>
      <c r="AE21" s="346">
        <v>2</v>
      </c>
      <c r="AF21" s="346">
        <v>2</v>
      </c>
      <c r="AG21" s="346">
        <v>7</v>
      </c>
      <c r="AH21" s="346">
        <v>5</v>
      </c>
      <c r="AI21" s="346">
        <v>9</v>
      </c>
      <c r="AJ21" s="346">
        <v>1</v>
      </c>
      <c r="AK21" s="346">
        <v>3</v>
      </c>
      <c r="AL21" s="346">
        <v>3</v>
      </c>
      <c r="AM21" s="346">
        <v>2</v>
      </c>
      <c r="AN21" s="346">
        <v>3</v>
      </c>
      <c r="AO21" s="373"/>
      <c r="AP21" s="348">
        <v>14.07</v>
      </c>
      <c r="AQ21" s="348">
        <v>14.93</v>
      </c>
      <c r="AR21" s="348">
        <v>12.69</v>
      </c>
      <c r="AS21" s="348">
        <v>9.69</v>
      </c>
      <c r="AT21" s="348">
        <v>12.02</v>
      </c>
      <c r="AU21" s="351"/>
      <c r="AV21" s="346">
        <v>9</v>
      </c>
      <c r="AW21" s="346">
        <v>8</v>
      </c>
      <c r="AX21" s="346">
        <v>5</v>
      </c>
      <c r="AY21" s="346">
        <v>3</v>
      </c>
      <c r="AZ21" s="346">
        <v>3</v>
      </c>
      <c r="BA21" s="362"/>
      <c r="BB21" s="348">
        <v>12.762123317107299</v>
      </c>
      <c r="BC21" s="375">
        <v>1.0491452625283599</v>
      </c>
      <c r="BD21" s="375">
        <v>5.1420593110334097E-2</v>
      </c>
      <c r="BE21" s="375">
        <v>0.243295291996136</v>
      </c>
      <c r="BF21" s="373"/>
      <c r="BG21" s="348">
        <v>59.709600000000002</v>
      </c>
      <c r="BH21" s="348">
        <v>15.9247</v>
      </c>
      <c r="BI21" s="348">
        <v>21.384399999999999</v>
      </c>
      <c r="BJ21" s="348">
        <v>2.9813000000000001</v>
      </c>
      <c r="BK21" s="373"/>
      <c r="BL21" s="372" t="s">
        <v>4243</v>
      </c>
      <c r="BM21" s="372" t="s">
        <v>4244</v>
      </c>
      <c r="BN21" s="372" t="s">
        <v>4245</v>
      </c>
      <c r="BO21" s="372" t="s">
        <v>487</v>
      </c>
      <c r="BP21" s="372" t="s">
        <v>3096</v>
      </c>
      <c r="BQ21" s="373"/>
      <c r="BR21" s="354" t="s">
        <v>555</v>
      </c>
    </row>
    <row r="22" spans="1:70" s="107" customFormat="1" x14ac:dyDescent="0.25">
      <c r="A22" s="345" t="s">
        <v>4246</v>
      </c>
      <c r="B22" s="373"/>
      <c r="C22" s="719">
        <v>38775</v>
      </c>
      <c r="D22" s="373"/>
      <c r="E22" s="346">
        <v>4178.28</v>
      </c>
      <c r="F22" s="373"/>
      <c r="G22" s="347">
        <v>144.3561</v>
      </c>
      <c r="H22" s="374"/>
      <c r="I22" s="348">
        <v>0.71199999999999997</v>
      </c>
      <c r="J22" s="348">
        <v>0.38129999999999997</v>
      </c>
      <c r="K22" s="348">
        <v>3.1286999999999998</v>
      </c>
      <c r="L22" s="348">
        <v>8.1641999999999992</v>
      </c>
      <c r="M22" s="348">
        <v>6.8230000000000004</v>
      </c>
      <c r="N22" s="350">
        <v>7.5000999999999998</v>
      </c>
      <c r="O22" s="348">
        <v>3.9419</v>
      </c>
      <c r="P22" s="348">
        <v>17.5852</v>
      </c>
      <c r="Q22" s="348">
        <v>13.985799999999999</v>
      </c>
      <c r="R22" s="348">
        <v>13.3407</v>
      </c>
      <c r="S22" s="348">
        <v>3.8988999999999998</v>
      </c>
      <c r="T22" s="348">
        <v>20.2697</v>
      </c>
      <c r="U22" s="348">
        <v>5.8929</v>
      </c>
      <c r="V22" s="348">
        <v>8.4007000000000005</v>
      </c>
      <c r="W22" s="348">
        <v>2.5375999999999999</v>
      </c>
      <c r="X22" s="348">
        <v>13.915900000000001</v>
      </c>
      <c r="Y22" s="374"/>
      <c r="Z22" s="346">
        <v>3</v>
      </c>
      <c r="AA22" s="346">
        <v>1</v>
      </c>
      <c r="AB22" s="346">
        <v>2</v>
      </c>
      <c r="AC22" s="346">
        <v>1</v>
      </c>
      <c r="AD22" s="346">
        <v>2</v>
      </c>
      <c r="AE22" s="346">
        <v>3</v>
      </c>
      <c r="AF22" s="346">
        <v>3</v>
      </c>
      <c r="AG22" s="346">
        <v>2</v>
      </c>
      <c r="AH22" s="346">
        <v>4</v>
      </c>
      <c r="AI22" s="346">
        <v>8</v>
      </c>
      <c r="AJ22" s="346">
        <v>2</v>
      </c>
      <c r="AK22" s="346">
        <v>2</v>
      </c>
      <c r="AL22" s="346">
        <v>2</v>
      </c>
      <c r="AM22" s="346">
        <v>3</v>
      </c>
      <c r="AN22" s="346">
        <v>2</v>
      </c>
      <c r="AO22" s="373"/>
      <c r="AP22" s="348">
        <v>14.28</v>
      </c>
      <c r="AQ22" s="348">
        <v>16.22</v>
      </c>
      <c r="AR22" s="348">
        <v>14.85</v>
      </c>
      <c r="AS22" s="348">
        <v>11.07</v>
      </c>
      <c r="AT22" s="348">
        <v>13.93</v>
      </c>
      <c r="AU22" s="351"/>
      <c r="AV22" s="346">
        <v>7</v>
      </c>
      <c r="AW22" s="346">
        <v>4</v>
      </c>
      <c r="AX22" s="346">
        <v>2</v>
      </c>
      <c r="AY22" s="346">
        <v>2</v>
      </c>
      <c r="AZ22" s="346">
        <v>2</v>
      </c>
      <c r="BA22" s="362"/>
      <c r="BB22" s="348">
        <v>14.3543960591059</v>
      </c>
      <c r="BC22" s="375">
        <v>1.0908453676769401</v>
      </c>
      <c r="BD22" s="375">
        <v>6.4281307873642599E-2</v>
      </c>
      <c r="BE22" s="375">
        <v>0.49336564865417698</v>
      </c>
      <c r="BF22" s="373"/>
      <c r="BG22" s="348">
        <v>49.553199999999997</v>
      </c>
      <c r="BH22" s="348">
        <v>17.657499999999999</v>
      </c>
      <c r="BI22" s="348">
        <v>30.638999999999999</v>
      </c>
      <c r="BJ22" s="348">
        <v>2.1503000000000001</v>
      </c>
      <c r="BK22" s="373"/>
      <c r="BL22" s="372" t="s">
        <v>4247</v>
      </c>
      <c r="BM22" s="372" t="s">
        <v>4248</v>
      </c>
      <c r="BN22" s="372" t="s">
        <v>2327</v>
      </c>
      <c r="BO22" s="372" t="s">
        <v>4249</v>
      </c>
      <c r="BP22" s="372" t="s">
        <v>4250</v>
      </c>
      <c r="BQ22" s="373"/>
      <c r="BR22" s="354" t="s">
        <v>555</v>
      </c>
    </row>
    <row r="23" spans="1:70" s="107" customFormat="1" x14ac:dyDescent="0.25">
      <c r="A23" s="345" t="s">
        <v>4251</v>
      </c>
      <c r="B23" s="373"/>
      <c r="C23" s="719">
        <v>36479</v>
      </c>
      <c r="D23" s="373"/>
      <c r="E23" s="346">
        <v>3503.45</v>
      </c>
      <c r="F23" s="373"/>
      <c r="G23" s="347">
        <v>204.7877</v>
      </c>
      <c r="H23" s="374"/>
      <c r="I23" s="348">
        <v>0.66410000000000002</v>
      </c>
      <c r="J23" s="348">
        <v>-5.7799999999999997E-2</v>
      </c>
      <c r="K23" s="348">
        <v>1.0118</v>
      </c>
      <c r="L23" s="348">
        <v>5.2617000000000003</v>
      </c>
      <c r="M23" s="348">
        <v>-0.44679999999999997</v>
      </c>
      <c r="N23" s="350">
        <v>-0.72870000000000001</v>
      </c>
      <c r="O23" s="348">
        <v>-1.0018</v>
      </c>
      <c r="P23" s="348">
        <v>10.069800000000001</v>
      </c>
      <c r="Q23" s="348">
        <v>8.4760000000000009</v>
      </c>
      <c r="R23" s="348">
        <v>11.287800000000001</v>
      </c>
      <c r="S23" s="348">
        <v>2.6905000000000001</v>
      </c>
      <c r="T23" s="348">
        <v>13.7057</v>
      </c>
      <c r="U23" s="348">
        <v>-2.7574000000000001</v>
      </c>
      <c r="V23" s="348">
        <v>1.2770999999999999</v>
      </c>
      <c r="W23" s="348">
        <v>0.47949999999999998</v>
      </c>
      <c r="X23" s="348">
        <v>13.8393</v>
      </c>
      <c r="Y23" s="374"/>
      <c r="Z23" s="346">
        <v>6</v>
      </c>
      <c r="AA23" s="346">
        <v>5</v>
      </c>
      <c r="AB23" s="346">
        <v>10</v>
      </c>
      <c r="AC23" s="346">
        <v>11</v>
      </c>
      <c r="AD23" s="346">
        <v>12</v>
      </c>
      <c r="AE23" s="346">
        <v>14</v>
      </c>
      <c r="AF23" s="346">
        <v>15</v>
      </c>
      <c r="AG23" s="346">
        <v>16</v>
      </c>
      <c r="AH23" s="346">
        <v>15</v>
      </c>
      <c r="AI23" s="346">
        <v>14</v>
      </c>
      <c r="AJ23" s="346">
        <v>8</v>
      </c>
      <c r="AK23" s="346">
        <v>9</v>
      </c>
      <c r="AL23" s="346">
        <v>12</v>
      </c>
      <c r="AM23" s="346">
        <v>13</v>
      </c>
      <c r="AN23" s="346">
        <v>9</v>
      </c>
      <c r="AO23" s="373"/>
      <c r="AP23" s="348">
        <v>11.45</v>
      </c>
      <c r="AQ23" s="348">
        <v>11.21</v>
      </c>
      <c r="AR23" s="348">
        <v>7.95</v>
      </c>
      <c r="AS23" s="348">
        <v>3.93</v>
      </c>
      <c r="AT23" s="348">
        <v>1.9</v>
      </c>
      <c r="AU23" s="351"/>
      <c r="AV23" s="346">
        <v>14</v>
      </c>
      <c r="AW23" s="346">
        <v>14</v>
      </c>
      <c r="AX23" s="346">
        <v>16</v>
      </c>
      <c r="AY23" s="346">
        <v>16</v>
      </c>
      <c r="AZ23" s="346">
        <v>12</v>
      </c>
      <c r="BA23" s="362"/>
      <c r="BB23" s="348">
        <v>12.347811482886501</v>
      </c>
      <c r="BC23" s="375">
        <v>0.97926985835791303</v>
      </c>
      <c r="BD23" s="375">
        <v>2.92756633623306E-2</v>
      </c>
      <c r="BE23" s="375">
        <v>-2.3947521280390401E-2</v>
      </c>
      <c r="BF23" s="373"/>
      <c r="BG23" s="348">
        <v>67.056600000000003</v>
      </c>
      <c r="BH23" s="348">
        <v>18.754999999999999</v>
      </c>
      <c r="BI23" s="348">
        <v>12.218299999999999</v>
      </c>
      <c r="BJ23" s="348">
        <v>1.9701</v>
      </c>
      <c r="BK23" s="373"/>
      <c r="BL23" s="372" t="s">
        <v>4252</v>
      </c>
      <c r="BM23" s="372" t="s">
        <v>4253</v>
      </c>
      <c r="BN23" s="372" t="s">
        <v>818</v>
      </c>
      <c r="BO23" s="372" t="s">
        <v>4254</v>
      </c>
      <c r="BP23" s="372" t="s">
        <v>4255</v>
      </c>
      <c r="BQ23" s="373"/>
      <c r="BR23" s="354" t="s">
        <v>555</v>
      </c>
    </row>
    <row r="24" spans="1:70" x14ac:dyDescent="0.25">
      <c r="A24" s="36" t="s">
        <v>93</v>
      </c>
      <c r="B24" s="43"/>
      <c r="C24" s="720"/>
      <c r="D24" s="43"/>
      <c r="E24" s="51"/>
      <c r="F24" s="43"/>
      <c r="G24" s="55"/>
      <c r="H24" s="66"/>
      <c r="I24" s="59">
        <v>0.61280000000000001</v>
      </c>
      <c r="J24" s="59">
        <v>-0.30499999999999999</v>
      </c>
      <c r="K24" s="59">
        <v>1.371</v>
      </c>
      <c r="L24" s="59">
        <v>5.62</v>
      </c>
      <c r="M24" s="59">
        <v>1.5945</v>
      </c>
      <c r="N24" s="70">
        <v>2.4695999999999998</v>
      </c>
      <c r="O24" s="59">
        <v>1.6909000000000001</v>
      </c>
      <c r="P24" s="59">
        <v>13.773400000000001</v>
      </c>
      <c r="Q24" s="59">
        <v>12.331300000000001</v>
      </c>
      <c r="R24" s="59">
        <v>13.0528</v>
      </c>
      <c r="S24" s="59">
        <v>2.4733999999999998</v>
      </c>
      <c r="T24" s="59">
        <v>15.0639</v>
      </c>
      <c r="U24" s="59">
        <v>0.28439999999999999</v>
      </c>
      <c r="V24" s="59">
        <v>4.0347999999999997</v>
      </c>
      <c r="W24" s="59">
        <v>0.80200000000000005</v>
      </c>
      <c r="X24" s="59">
        <v>15.6919</v>
      </c>
      <c r="Y24" s="66"/>
      <c r="Z24" s="51">
        <v>16</v>
      </c>
      <c r="AA24" s="51">
        <v>16</v>
      </c>
      <c r="AB24" s="51">
        <v>16</v>
      </c>
      <c r="AC24" s="51">
        <v>16</v>
      </c>
      <c r="AD24" s="51">
        <v>16</v>
      </c>
      <c r="AE24" s="51">
        <v>16</v>
      </c>
      <c r="AF24" s="51">
        <v>16</v>
      </c>
      <c r="AG24" s="51">
        <v>16</v>
      </c>
      <c r="AH24" s="51">
        <v>16</v>
      </c>
      <c r="AI24" s="51">
        <v>16</v>
      </c>
      <c r="AJ24" s="51">
        <v>16</v>
      </c>
      <c r="AK24" s="51">
        <v>16</v>
      </c>
      <c r="AL24" s="51">
        <v>16</v>
      </c>
      <c r="AM24" s="51">
        <v>16</v>
      </c>
      <c r="AN24" s="51">
        <v>16</v>
      </c>
      <c r="AO24" s="43"/>
      <c r="AP24" s="59">
        <v>13.7575</v>
      </c>
      <c r="AQ24" s="59">
        <v>14.59625</v>
      </c>
      <c r="AR24" s="59">
        <v>11.821875</v>
      </c>
      <c r="AS24" s="59">
        <v>7.1074999999999999</v>
      </c>
      <c r="AT24" s="59">
        <v>5.5356249999999996</v>
      </c>
      <c r="AU24" s="78"/>
      <c r="AV24" s="51">
        <v>16</v>
      </c>
      <c r="AW24" s="51">
        <v>16</v>
      </c>
      <c r="AX24" s="51">
        <v>16</v>
      </c>
      <c r="AY24" s="51">
        <v>16</v>
      </c>
      <c r="AZ24" s="51">
        <v>16</v>
      </c>
      <c r="BA24" s="258"/>
      <c r="BB24" s="59"/>
      <c r="BC24" s="276"/>
      <c r="BD24" s="276"/>
      <c r="BE24" s="27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1.1027</v>
      </c>
      <c r="J25" s="60">
        <v>0.38129999999999997</v>
      </c>
      <c r="K25" s="60">
        <v>3.8226</v>
      </c>
      <c r="L25" s="60">
        <v>8.1641999999999992</v>
      </c>
      <c r="M25" s="60">
        <v>17.163</v>
      </c>
      <c r="N25" s="71">
        <v>12.005100000000001</v>
      </c>
      <c r="O25" s="60">
        <v>5.5397999999999996</v>
      </c>
      <c r="P25" s="60">
        <v>22.289300000000001</v>
      </c>
      <c r="Q25" s="60">
        <v>17.163</v>
      </c>
      <c r="R25" s="60">
        <v>16.3507</v>
      </c>
      <c r="S25" s="60">
        <v>4.2375999999999996</v>
      </c>
      <c r="T25" s="60">
        <v>24.955300000000001</v>
      </c>
      <c r="U25" s="60">
        <v>13.2918</v>
      </c>
      <c r="V25" s="60">
        <v>11.7066</v>
      </c>
      <c r="W25" s="60">
        <v>4.7945000000000002</v>
      </c>
      <c r="X25" s="60">
        <v>22.229199999999999</v>
      </c>
      <c r="Y25" s="67"/>
      <c r="Z25" s="52"/>
      <c r="AA25" s="52"/>
      <c r="AB25" s="52"/>
      <c r="AC25" s="52"/>
      <c r="AD25" s="52"/>
      <c r="AE25" s="52"/>
      <c r="AF25" s="52"/>
      <c r="AG25" s="52"/>
      <c r="AH25" s="52"/>
      <c r="AI25" s="52"/>
      <c r="AJ25" s="52"/>
      <c r="AK25" s="52"/>
      <c r="AL25" s="52"/>
      <c r="AM25" s="52"/>
      <c r="AN25" s="52"/>
      <c r="AO25" s="44"/>
      <c r="AP25" s="60">
        <v>17.59</v>
      </c>
      <c r="AQ25" s="60">
        <v>20.18</v>
      </c>
      <c r="AR25" s="60">
        <v>19.239999999999998</v>
      </c>
      <c r="AS25" s="60">
        <v>14.29</v>
      </c>
      <c r="AT25" s="60">
        <v>21.98</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0.20810000000000001</v>
      </c>
      <c r="J26" s="60">
        <v>-0.83860000000000001</v>
      </c>
      <c r="K26" s="60">
        <v>-1.5193000000000001</v>
      </c>
      <c r="L26" s="60">
        <v>2.391</v>
      </c>
      <c r="M26" s="60">
        <v>-3.4626999999999999</v>
      </c>
      <c r="N26" s="71">
        <v>-2.4161000000000001</v>
      </c>
      <c r="O26" s="60">
        <v>-1.0582</v>
      </c>
      <c r="P26" s="60">
        <v>10.069800000000001</v>
      </c>
      <c r="Q26" s="60">
        <v>7.1849999999999996</v>
      </c>
      <c r="R26" s="60">
        <v>10.2354</v>
      </c>
      <c r="S26" s="60">
        <v>-0.29659999999999997</v>
      </c>
      <c r="T26" s="60">
        <v>10.7965</v>
      </c>
      <c r="U26" s="60">
        <v>-4.5373999999999999</v>
      </c>
      <c r="V26" s="60">
        <v>-1.2069000000000001</v>
      </c>
      <c r="W26" s="60">
        <v>-1.4555</v>
      </c>
      <c r="X26" s="60">
        <v>10.4489</v>
      </c>
      <c r="Y26" s="67"/>
      <c r="Z26" s="52"/>
      <c r="AA26" s="52"/>
      <c r="AB26" s="52"/>
      <c r="AC26" s="52"/>
      <c r="AD26" s="52"/>
      <c r="AE26" s="52"/>
      <c r="AF26" s="52"/>
      <c r="AG26" s="52"/>
      <c r="AH26" s="52"/>
      <c r="AI26" s="52"/>
      <c r="AJ26" s="52"/>
      <c r="AK26" s="52"/>
      <c r="AL26" s="52"/>
      <c r="AM26" s="52"/>
      <c r="AN26" s="52"/>
      <c r="AO26" s="44"/>
      <c r="AP26" s="60">
        <v>10.220000000000001</v>
      </c>
      <c r="AQ26" s="60">
        <v>10.52</v>
      </c>
      <c r="AR26" s="60">
        <v>7.95</v>
      </c>
      <c r="AS26" s="60">
        <v>3.93</v>
      </c>
      <c r="AT26" s="60">
        <v>-1.59</v>
      </c>
      <c r="AU26" s="79"/>
      <c r="AV26" s="52"/>
      <c r="AW26" s="52"/>
      <c r="AX26" s="52"/>
      <c r="AY26" s="52"/>
      <c r="AZ26" s="52"/>
      <c r="BA26" s="259"/>
      <c r="BB26" s="60"/>
      <c r="BC26" s="277"/>
      <c r="BD26" s="277"/>
      <c r="BE26" s="277"/>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0.57215000000000005</v>
      </c>
      <c r="J27" s="61">
        <v>-0.34420000000000001</v>
      </c>
      <c r="K27" s="61">
        <v>1.2562</v>
      </c>
      <c r="L27" s="61">
        <v>5.52135</v>
      </c>
      <c r="M27" s="61">
        <v>1.03505</v>
      </c>
      <c r="N27" s="72">
        <v>1.6633500000000001</v>
      </c>
      <c r="O27" s="61">
        <v>1.8018000000000001</v>
      </c>
      <c r="P27" s="61">
        <v>13.0069</v>
      </c>
      <c r="Q27" s="61">
        <v>12.4765</v>
      </c>
      <c r="R27" s="61">
        <v>13.320399999999999</v>
      </c>
      <c r="S27" s="61">
        <v>2.6333000000000002</v>
      </c>
      <c r="T27" s="61">
        <v>14.305099999999999</v>
      </c>
      <c r="U27" s="61">
        <v>-5.8299999999999998E-2</v>
      </c>
      <c r="V27" s="61">
        <v>4.0400999999999998</v>
      </c>
      <c r="W27" s="61">
        <v>0.51719999999999999</v>
      </c>
      <c r="X27" s="61">
        <v>15.269</v>
      </c>
      <c r="Y27" s="68"/>
      <c r="Z27" s="53"/>
      <c r="AA27" s="53"/>
      <c r="AB27" s="53"/>
      <c r="AC27" s="53"/>
      <c r="AD27" s="53"/>
      <c r="AE27" s="53"/>
      <c r="AF27" s="53"/>
      <c r="AG27" s="53"/>
      <c r="AH27" s="53"/>
      <c r="AI27" s="53"/>
      <c r="AJ27" s="53"/>
      <c r="AK27" s="53"/>
      <c r="AL27" s="53"/>
      <c r="AM27" s="53"/>
      <c r="AN27" s="53"/>
      <c r="AO27" s="45"/>
      <c r="AP27" s="61">
        <v>14.16</v>
      </c>
      <c r="AQ27" s="61">
        <v>14.86</v>
      </c>
      <c r="AR27" s="61">
        <v>11.24</v>
      </c>
      <c r="AS27" s="61">
        <v>6.52</v>
      </c>
      <c r="AT27" s="61">
        <v>4.7</v>
      </c>
      <c r="AU27" s="80"/>
      <c r="AV27" s="53"/>
      <c r="AW27" s="53"/>
      <c r="AX27" s="53"/>
      <c r="AY27" s="53"/>
      <c r="AZ27" s="53"/>
      <c r="BA27" s="262"/>
      <c r="BB27" s="61"/>
      <c r="BC27" s="279"/>
      <c r="BD27" s="279"/>
      <c r="BE27" s="279"/>
      <c r="BF27" s="45"/>
      <c r="BG27" s="61"/>
      <c r="BH27" s="61"/>
      <c r="BI27" s="61"/>
      <c r="BJ27" s="61"/>
      <c r="BK27" s="45"/>
      <c r="BL27" s="86"/>
      <c r="BM27" s="86"/>
      <c r="BN27" s="86"/>
      <c r="BO27" s="86"/>
      <c r="BP27" s="86"/>
      <c r="BQ27" s="45"/>
      <c r="BR27" s="90"/>
    </row>
    <row r="28" spans="1:70" ht="14.5" x14ac:dyDescent="0.25">
      <c r="A28" s="39" t="s">
        <v>157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45"/>
      <c r="BD28" s="245"/>
      <c r="BE28" s="245"/>
      <c r="BF28" s="46"/>
      <c r="BG28" s="62"/>
      <c r="BH28" s="62"/>
      <c r="BI28" s="62"/>
      <c r="BJ28" s="62"/>
      <c r="BK28" s="46"/>
      <c r="BL28" s="87"/>
      <c r="BM28" s="87"/>
      <c r="BN28" s="87"/>
      <c r="BO28" s="87"/>
      <c r="BP28" s="87"/>
      <c r="BQ28" s="46"/>
      <c r="BR28" s="91"/>
    </row>
    <row r="29" spans="1:70" s="425" customFormat="1" x14ac:dyDescent="0.25">
      <c r="A29" s="328" t="s">
        <v>4256</v>
      </c>
      <c r="B29" s="365"/>
      <c r="C29" s="717">
        <v>41275</v>
      </c>
      <c r="D29" s="365"/>
      <c r="E29" s="329">
        <v>32523.1</v>
      </c>
      <c r="F29" s="365"/>
      <c r="G29" s="330">
        <v>112.24469999999999</v>
      </c>
      <c r="H29" s="366"/>
      <c r="I29" s="331">
        <v>0.58160000000000001</v>
      </c>
      <c r="J29" s="331">
        <v>-0.39839999999999998</v>
      </c>
      <c r="K29" s="331">
        <v>2.1432000000000002</v>
      </c>
      <c r="L29" s="331">
        <v>7.3037999999999998</v>
      </c>
      <c r="M29" s="331">
        <v>2.4809999999999999</v>
      </c>
      <c r="N29" s="333">
        <v>2.0301999999999998</v>
      </c>
      <c r="O29" s="331">
        <v>2.6989000000000001</v>
      </c>
      <c r="P29" s="331">
        <v>13.5022</v>
      </c>
      <c r="Q29" s="331">
        <v>8.0067000000000004</v>
      </c>
      <c r="R29" s="331">
        <v>12.536199999999999</v>
      </c>
      <c r="S29" s="331">
        <v>3.9218000000000002</v>
      </c>
      <c r="T29" s="331">
        <v>16.587199999999999</v>
      </c>
      <c r="U29" s="331">
        <v>1.8167</v>
      </c>
      <c r="V29" s="331">
        <v>4.5952000000000002</v>
      </c>
      <c r="W29" s="331">
        <v>0.60609999999999997</v>
      </c>
      <c r="X29" s="331">
        <v>15.9465</v>
      </c>
      <c r="Y29" s="366"/>
      <c r="Z29" s="329">
        <v>8</v>
      </c>
      <c r="AA29" s="329">
        <v>12</v>
      </c>
      <c r="AB29" s="329">
        <v>4</v>
      </c>
      <c r="AC29" s="329">
        <v>5</v>
      </c>
      <c r="AD29" s="329">
        <v>4</v>
      </c>
      <c r="AE29" s="329">
        <v>9</v>
      </c>
      <c r="AF29" s="329">
        <v>8</v>
      </c>
      <c r="AG29" s="329">
        <v>10</v>
      </c>
      <c r="AH29" s="329">
        <v>16</v>
      </c>
      <c r="AI29" s="329">
        <v>13</v>
      </c>
      <c r="AJ29" s="329">
        <v>3</v>
      </c>
      <c r="AK29" s="329">
        <v>5</v>
      </c>
      <c r="AL29" s="329">
        <v>4</v>
      </c>
      <c r="AM29" s="329">
        <v>9</v>
      </c>
      <c r="AN29" s="329">
        <v>8</v>
      </c>
      <c r="AO29" s="365"/>
      <c r="AP29" s="331">
        <v>12.05</v>
      </c>
      <c r="AQ29" s="331">
        <v>11.38</v>
      </c>
      <c r="AR29" s="331">
        <v>9.8800000000000008</v>
      </c>
      <c r="AS29" s="331">
        <v>7.36</v>
      </c>
      <c r="AT29" s="331">
        <v>7.83</v>
      </c>
      <c r="AU29" s="334"/>
      <c r="AV29" s="329">
        <v>15</v>
      </c>
      <c r="AW29" s="329">
        <v>16</v>
      </c>
      <c r="AX29" s="329">
        <v>15</v>
      </c>
      <c r="AY29" s="329">
        <v>7</v>
      </c>
      <c r="AZ29" s="329">
        <v>4</v>
      </c>
      <c r="BA29" s="360"/>
      <c r="BB29" s="331">
        <v>11.860168632569399</v>
      </c>
      <c r="BC29" s="367">
        <v>0.94091865032886501</v>
      </c>
      <c r="BD29" s="367">
        <v>4.4122982468247501E-2</v>
      </c>
      <c r="BE29" s="367">
        <v>0.152963047980017</v>
      </c>
      <c r="BF29" s="365"/>
      <c r="BG29" s="331">
        <v>71.098600000000005</v>
      </c>
      <c r="BH29" s="331">
        <v>20.9986</v>
      </c>
      <c r="BI29" s="331">
        <v>5.29894</v>
      </c>
      <c r="BJ29" s="331">
        <v>2.6038600000000001</v>
      </c>
      <c r="BK29" s="365"/>
      <c r="BL29" s="364" t="s">
        <v>4175</v>
      </c>
      <c r="BM29" s="364" t="s">
        <v>4176</v>
      </c>
      <c r="BN29" s="364" t="s">
        <v>461</v>
      </c>
      <c r="BO29" s="364" t="s">
        <v>4177</v>
      </c>
      <c r="BP29" s="364" t="s">
        <v>672</v>
      </c>
      <c r="BQ29" s="365"/>
      <c r="BR29" s="335" t="s">
        <v>555</v>
      </c>
    </row>
    <row r="30" spans="1:70" s="428" customFormat="1" x14ac:dyDescent="0.25">
      <c r="A30" s="345" t="s">
        <v>4257</v>
      </c>
      <c r="B30" s="373"/>
      <c r="C30" s="719">
        <v>41275</v>
      </c>
      <c r="D30" s="373"/>
      <c r="E30" s="346">
        <v>31695.7</v>
      </c>
      <c r="F30" s="373"/>
      <c r="G30" s="347">
        <v>471.8467</v>
      </c>
      <c r="H30" s="374"/>
      <c r="I30" s="348">
        <v>0.55510000000000004</v>
      </c>
      <c r="J30" s="348">
        <v>-0.77</v>
      </c>
      <c r="K30" s="348">
        <v>-1.4697</v>
      </c>
      <c r="L30" s="348">
        <v>2.6362999999999999</v>
      </c>
      <c r="M30" s="348">
        <v>-2.7913000000000001</v>
      </c>
      <c r="N30" s="350">
        <v>-3.2099999999999997E-2</v>
      </c>
      <c r="O30" s="348">
        <v>-0.42509999999999998</v>
      </c>
      <c r="P30" s="348">
        <v>16.3979</v>
      </c>
      <c r="Q30" s="348">
        <v>16.773299999999999</v>
      </c>
      <c r="R30" s="348">
        <v>14.4693</v>
      </c>
      <c r="S30" s="348">
        <v>-0.21290000000000001</v>
      </c>
      <c r="T30" s="348">
        <v>11.0655</v>
      </c>
      <c r="U30" s="348">
        <v>-4.1284999999999998</v>
      </c>
      <c r="V30" s="348">
        <v>1.8112999999999999</v>
      </c>
      <c r="W30" s="348">
        <v>-1.4235</v>
      </c>
      <c r="X30" s="348">
        <v>15.313499999999999</v>
      </c>
      <c r="Y30" s="374"/>
      <c r="Z30" s="346">
        <v>12</v>
      </c>
      <c r="AA30" s="346">
        <v>15</v>
      </c>
      <c r="AB30" s="346">
        <v>16</v>
      </c>
      <c r="AC30" s="346">
        <v>15</v>
      </c>
      <c r="AD30" s="346">
        <v>15</v>
      </c>
      <c r="AE30" s="346">
        <v>14</v>
      </c>
      <c r="AF30" s="346">
        <v>16</v>
      </c>
      <c r="AG30" s="346">
        <v>3</v>
      </c>
      <c r="AH30" s="346">
        <v>2</v>
      </c>
      <c r="AI30" s="346">
        <v>8</v>
      </c>
      <c r="AJ30" s="346">
        <v>16</v>
      </c>
      <c r="AK30" s="346">
        <v>16</v>
      </c>
      <c r="AL30" s="346">
        <v>15</v>
      </c>
      <c r="AM30" s="346">
        <v>14</v>
      </c>
      <c r="AN30" s="346">
        <v>16</v>
      </c>
      <c r="AO30" s="373"/>
      <c r="AP30" s="348">
        <v>16.45</v>
      </c>
      <c r="AQ30" s="348">
        <v>18.059999999999999</v>
      </c>
      <c r="AR30" s="348">
        <v>14.65</v>
      </c>
      <c r="AS30" s="348">
        <v>5.93</v>
      </c>
      <c r="AT30" s="348">
        <v>-0.97</v>
      </c>
      <c r="AU30" s="351"/>
      <c r="AV30" s="346">
        <v>2</v>
      </c>
      <c r="AW30" s="346">
        <v>2</v>
      </c>
      <c r="AX30" s="346">
        <v>3</v>
      </c>
      <c r="AY30" s="346">
        <v>14</v>
      </c>
      <c r="AZ30" s="346">
        <v>16</v>
      </c>
      <c r="BA30" s="362"/>
      <c r="BB30" s="348">
        <v>12.745331294312001</v>
      </c>
      <c r="BC30" s="375">
        <v>0.966957475559167</v>
      </c>
      <c r="BD30" s="375">
        <v>6.8130641023410293E-2</v>
      </c>
      <c r="BE30" s="375">
        <v>0.51375396559911302</v>
      </c>
      <c r="BF30" s="373"/>
      <c r="BG30" s="348">
        <v>64.056899999999999</v>
      </c>
      <c r="BH30" s="348">
        <v>15.626799999999999</v>
      </c>
      <c r="BI30" s="348">
        <v>15.9559</v>
      </c>
      <c r="BJ30" s="348">
        <v>4.3604000000000003</v>
      </c>
      <c r="BK30" s="373"/>
      <c r="BL30" s="372" t="s">
        <v>4179</v>
      </c>
      <c r="BM30" s="372" t="s">
        <v>712</v>
      </c>
      <c r="BN30" s="372" t="s">
        <v>1812</v>
      </c>
      <c r="BO30" s="372" t="s">
        <v>4180</v>
      </c>
      <c r="BP30" s="372" t="s">
        <v>4181</v>
      </c>
      <c r="BQ30" s="373"/>
      <c r="BR30" s="354" t="s">
        <v>555</v>
      </c>
    </row>
    <row r="31" spans="1:70" s="428" customFormat="1" x14ac:dyDescent="0.25">
      <c r="A31" s="345" t="s">
        <v>4258</v>
      </c>
      <c r="B31" s="373"/>
      <c r="C31" s="719">
        <v>42366</v>
      </c>
      <c r="D31" s="373"/>
      <c r="E31" s="346">
        <v>26240</v>
      </c>
      <c r="F31" s="373"/>
      <c r="G31" s="347">
        <v>58.134999999999998</v>
      </c>
      <c r="H31" s="374"/>
      <c r="I31" s="348">
        <v>0.59179999999999999</v>
      </c>
      <c r="J31" s="348">
        <v>-0.73250000000000004</v>
      </c>
      <c r="K31" s="348">
        <v>1.0358000000000001</v>
      </c>
      <c r="L31" s="348">
        <v>5.2694000000000001</v>
      </c>
      <c r="M31" s="348">
        <v>1.7786999999999999</v>
      </c>
      <c r="N31" s="350">
        <v>4.8422000000000001</v>
      </c>
      <c r="O31" s="348">
        <v>3.9043999999999999</v>
      </c>
      <c r="P31" s="348">
        <v>14.4406</v>
      </c>
      <c r="Q31" s="348">
        <v>12.909800000000001</v>
      </c>
      <c r="R31" s="348">
        <v>17.220700000000001</v>
      </c>
      <c r="S31" s="348">
        <v>2.0592999999999999</v>
      </c>
      <c r="T31" s="348">
        <v>17.136800000000001</v>
      </c>
      <c r="U31" s="348">
        <v>-3.3999999999999998E-3</v>
      </c>
      <c r="V31" s="348">
        <v>5.8944999999999999</v>
      </c>
      <c r="W31" s="348">
        <v>0.31919999999999998</v>
      </c>
      <c r="X31" s="348">
        <v>17.968</v>
      </c>
      <c r="Y31" s="374"/>
      <c r="Z31" s="346">
        <v>7</v>
      </c>
      <c r="AA31" s="346">
        <v>14</v>
      </c>
      <c r="AB31" s="346">
        <v>11</v>
      </c>
      <c r="AC31" s="346">
        <v>12</v>
      </c>
      <c r="AD31" s="346">
        <v>8</v>
      </c>
      <c r="AE31" s="346">
        <v>4</v>
      </c>
      <c r="AF31" s="346">
        <v>4</v>
      </c>
      <c r="AG31" s="346">
        <v>8</v>
      </c>
      <c r="AH31" s="346">
        <v>11</v>
      </c>
      <c r="AI31" s="346">
        <v>2</v>
      </c>
      <c r="AJ31" s="346">
        <v>13</v>
      </c>
      <c r="AK31" s="346">
        <v>4</v>
      </c>
      <c r="AL31" s="346">
        <v>9</v>
      </c>
      <c r="AM31" s="346">
        <v>4</v>
      </c>
      <c r="AN31" s="346">
        <v>10</v>
      </c>
      <c r="AO31" s="373"/>
      <c r="AP31" s="348">
        <v>16.440000000000001</v>
      </c>
      <c r="AQ31" s="348">
        <v>16.079999999999998</v>
      </c>
      <c r="AR31" s="348">
        <v>12.85</v>
      </c>
      <c r="AS31" s="348">
        <v>9.1</v>
      </c>
      <c r="AT31" s="348">
        <v>6.57</v>
      </c>
      <c r="AU31" s="351"/>
      <c r="AV31" s="346">
        <v>3</v>
      </c>
      <c r="AW31" s="346">
        <v>8</v>
      </c>
      <c r="AX31" s="346">
        <v>7</v>
      </c>
      <c r="AY31" s="346">
        <v>4</v>
      </c>
      <c r="AZ31" s="346">
        <v>7</v>
      </c>
      <c r="BA31" s="362"/>
      <c r="BB31" s="348">
        <v>12.1112973547556</v>
      </c>
      <c r="BC31" s="375">
        <v>1.0005772943958799</v>
      </c>
      <c r="BD31" s="375">
        <v>5.8153460768469299E-2</v>
      </c>
      <c r="BE31" s="375">
        <v>0.31048941447820999</v>
      </c>
      <c r="BF31" s="373"/>
      <c r="BG31" s="348">
        <v>57.305300000000003</v>
      </c>
      <c r="BH31" s="348">
        <v>21.6663</v>
      </c>
      <c r="BI31" s="348">
        <v>20.011299999999999</v>
      </c>
      <c r="BJ31" s="348">
        <v>1.0170999999999999</v>
      </c>
      <c r="BK31" s="373"/>
      <c r="BL31" s="372" t="s">
        <v>4183</v>
      </c>
      <c r="BM31" s="372" t="s">
        <v>644</v>
      </c>
      <c r="BN31" s="372" t="s">
        <v>4184</v>
      </c>
      <c r="BO31" s="372" t="s">
        <v>4185</v>
      </c>
      <c r="BP31" s="372" t="s">
        <v>4186</v>
      </c>
      <c r="BQ31" s="373"/>
      <c r="BR31" s="354" t="s">
        <v>555</v>
      </c>
    </row>
    <row r="32" spans="1:70" s="428" customFormat="1" x14ac:dyDescent="0.25">
      <c r="A32" s="345" t="s">
        <v>4259</v>
      </c>
      <c r="B32" s="373"/>
      <c r="C32" s="719">
        <v>41275</v>
      </c>
      <c r="D32" s="373"/>
      <c r="E32" s="346">
        <v>16566.099999999999</v>
      </c>
      <c r="F32" s="373"/>
      <c r="G32" s="347">
        <v>156.881</v>
      </c>
      <c r="H32" s="374"/>
      <c r="I32" s="348">
        <v>0.70609999999999995</v>
      </c>
      <c r="J32" s="348">
        <v>-0.39739999999999998</v>
      </c>
      <c r="K32" s="348">
        <v>0.41089999999999999</v>
      </c>
      <c r="L32" s="348">
        <v>4.4001000000000001</v>
      </c>
      <c r="M32" s="348">
        <v>-2.6231</v>
      </c>
      <c r="N32" s="350">
        <v>1.89</v>
      </c>
      <c r="O32" s="348">
        <v>1.6947000000000001</v>
      </c>
      <c r="P32" s="348">
        <v>15.5017</v>
      </c>
      <c r="Q32" s="348">
        <v>13.726100000000001</v>
      </c>
      <c r="R32" s="348">
        <v>15.181100000000001</v>
      </c>
      <c r="S32" s="348">
        <v>1.4151</v>
      </c>
      <c r="T32" s="348">
        <v>12.537800000000001</v>
      </c>
      <c r="U32" s="348">
        <v>-3.0869</v>
      </c>
      <c r="V32" s="348">
        <v>2.8418000000000001</v>
      </c>
      <c r="W32" s="348">
        <v>8.9300000000000004E-2</v>
      </c>
      <c r="X32" s="348">
        <v>16.686599999999999</v>
      </c>
      <c r="Y32" s="374"/>
      <c r="Z32" s="346">
        <v>4</v>
      </c>
      <c r="AA32" s="346">
        <v>11</v>
      </c>
      <c r="AB32" s="346">
        <v>14</v>
      </c>
      <c r="AC32" s="346">
        <v>14</v>
      </c>
      <c r="AD32" s="346">
        <v>14</v>
      </c>
      <c r="AE32" s="346">
        <v>11</v>
      </c>
      <c r="AF32" s="346">
        <v>11</v>
      </c>
      <c r="AG32" s="346">
        <v>4</v>
      </c>
      <c r="AH32" s="346">
        <v>7</v>
      </c>
      <c r="AI32" s="346">
        <v>5</v>
      </c>
      <c r="AJ32" s="346">
        <v>14</v>
      </c>
      <c r="AK32" s="346">
        <v>13</v>
      </c>
      <c r="AL32" s="346">
        <v>14</v>
      </c>
      <c r="AM32" s="346">
        <v>11</v>
      </c>
      <c r="AN32" s="346">
        <v>14</v>
      </c>
      <c r="AO32" s="373"/>
      <c r="AP32" s="348">
        <v>16.02</v>
      </c>
      <c r="AQ32" s="348">
        <v>16.52</v>
      </c>
      <c r="AR32" s="348">
        <v>13.17</v>
      </c>
      <c r="AS32" s="348">
        <v>7.23</v>
      </c>
      <c r="AT32" s="348">
        <v>1.49</v>
      </c>
      <c r="AU32" s="351"/>
      <c r="AV32" s="346">
        <v>4</v>
      </c>
      <c r="AW32" s="346">
        <v>5</v>
      </c>
      <c r="AX32" s="346">
        <v>6</v>
      </c>
      <c r="AY32" s="346">
        <v>10</v>
      </c>
      <c r="AZ32" s="346">
        <v>13</v>
      </c>
      <c r="BA32" s="362"/>
      <c r="BB32" s="348">
        <v>13.0153760475451</v>
      </c>
      <c r="BC32" s="375">
        <v>1.0420938784756</v>
      </c>
      <c r="BD32" s="375">
        <v>6.2443245094750799E-2</v>
      </c>
      <c r="BE32" s="375">
        <v>0.402557063378154</v>
      </c>
      <c r="BF32" s="373"/>
      <c r="BG32" s="348">
        <v>74.848699999999994</v>
      </c>
      <c r="BH32" s="348">
        <v>14.164400000000001</v>
      </c>
      <c r="BI32" s="348">
        <v>8.2485400000000002</v>
      </c>
      <c r="BJ32" s="348">
        <v>2.7383600000000001</v>
      </c>
      <c r="BK32" s="373"/>
      <c r="BL32" s="372" t="s">
        <v>3699</v>
      </c>
      <c r="BM32" s="372" t="s">
        <v>4188</v>
      </c>
      <c r="BN32" s="372" t="s">
        <v>4189</v>
      </c>
      <c r="BO32" s="372" t="s">
        <v>4190</v>
      </c>
      <c r="BP32" s="372" t="s">
        <v>518</v>
      </c>
      <c r="BQ32" s="373"/>
      <c r="BR32" s="354" t="s">
        <v>555</v>
      </c>
    </row>
    <row r="33" spans="1:70" s="428" customFormat="1" x14ac:dyDescent="0.25">
      <c r="A33" s="345" t="s">
        <v>4260</v>
      </c>
      <c r="B33" s="373"/>
      <c r="C33" s="719">
        <v>41275</v>
      </c>
      <c r="D33" s="373"/>
      <c r="E33" s="346">
        <v>15919.9</v>
      </c>
      <c r="F33" s="373"/>
      <c r="G33" s="347">
        <v>1513.4469999999999</v>
      </c>
      <c r="H33" s="374"/>
      <c r="I33" s="348">
        <v>0.69550000000000001</v>
      </c>
      <c r="J33" s="348">
        <v>-0.18740000000000001</v>
      </c>
      <c r="K33" s="348">
        <v>1.5903</v>
      </c>
      <c r="L33" s="348">
        <v>5.6901999999999999</v>
      </c>
      <c r="M33" s="348">
        <v>-3.1839</v>
      </c>
      <c r="N33" s="350">
        <v>-1.8286</v>
      </c>
      <c r="O33" s="348">
        <v>2.3108</v>
      </c>
      <c r="P33" s="348">
        <v>15.390700000000001</v>
      </c>
      <c r="Q33" s="348">
        <v>16.2685</v>
      </c>
      <c r="R33" s="348">
        <v>13.588699999999999</v>
      </c>
      <c r="S33" s="348">
        <v>3.2275999999999998</v>
      </c>
      <c r="T33" s="348">
        <v>11.3772</v>
      </c>
      <c r="U33" s="348">
        <v>-4.1787000000000001</v>
      </c>
      <c r="V33" s="348">
        <v>-0.68059999999999998</v>
      </c>
      <c r="W33" s="348">
        <v>0.23910000000000001</v>
      </c>
      <c r="X33" s="348">
        <v>14.2323</v>
      </c>
      <c r="Y33" s="374"/>
      <c r="Z33" s="346">
        <v>5</v>
      </c>
      <c r="AA33" s="346">
        <v>7</v>
      </c>
      <c r="AB33" s="346">
        <v>7</v>
      </c>
      <c r="AC33" s="346">
        <v>10</v>
      </c>
      <c r="AD33" s="346">
        <v>16</v>
      </c>
      <c r="AE33" s="346">
        <v>16</v>
      </c>
      <c r="AF33" s="346">
        <v>9</v>
      </c>
      <c r="AG33" s="346">
        <v>5</v>
      </c>
      <c r="AH33" s="346">
        <v>3</v>
      </c>
      <c r="AI33" s="346">
        <v>10</v>
      </c>
      <c r="AJ33" s="346">
        <v>5</v>
      </c>
      <c r="AK33" s="346">
        <v>15</v>
      </c>
      <c r="AL33" s="346">
        <v>16</v>
      </c>
      <c r="AM33" s="346">
        <v>16</v>
      </c>
      <c r="AN33" s="346">
        <v>12</v>
      </c>
      <c r="AO33" s="373"/>
      <c r="AP33" s="348">
        <v>15.04</v>
      </c>
      <c r="AQ33" s="348">
        <v>17.14</v>
      </c>
      <c r="AR33" s="348">
        <v>13.64</v>
      </c>
      <c r="AS33" s="348">
        <v>6.41</v>
      </c>
      <c r="AT33" s="348">
        <v>-0.43</v>
      </c>
      <c r="AU33" s="351"/>
      <c r="AV33" s="346">
        <v>10</v>
      </c>
      <c r="AW33" s="346">
        <v>3</v>
      </c>
      <c r="AX33" s="346">
        <v>5</v>
      </c>
      <c r="AY33" s="346">
        <v>13</v>
      </c>
      <c r="AZ33" s="346">
        <v>15</v>
      </c>
      <c r="BA33" s="362"/>
      <c r="BB33" s="348">
        <v>12.3052846209442</v>
      </c>
      <c r="BC33" s="375">
        <v>0.96130909972918399</v>
      </c>
      <c r="BD33" s="375">
        <v>6.4393662910762706E-2</v>
      </c>
      <c r="BE33" s="375">
        <v>0.41401376104584903</v>
      </c>
      <c r="BF33" s="373"/>
      <c r="BG33" s="348">
        <v>77.853800000000007</v>
      </c>
      <c r="BH33" s="348">
        <v>9.9667300000000001</v>
      </c>
      <c r="BI33" s="348">
        <v>10.7316</v>
      </c>
      <c r="BJ33" s="348">
        <v>1.44787</v>
      </c>
      <c r="BK33" s="373"/>
      <c r="BL33" s="372" t="s">
        <v>4192</v>
      </c>
      <c r="BM33" s="372" t="s">
        <v>4193</v>
      </c>
      <c r="BN33" s="372" t="s">
        <v>4194</v>
      </c>
      <c r="BO33" s="372" t="s">
        <v>4195</v>
      </c>
      <c r="BP33" s="372" t="s">
        <v>4196</v>
      </c>
      <c r="BQ33" s="373"/>
      <c r="BR33" s="354" t="s">
        <v>555</v>
      </c>
    </row>
    <row r="34" spans="1:70" s="428" customFormat="1" x14ac:dyDescent="0.25">
      <c r="A34" s="345" t="s">
        <v>4261</v>
      </c>
      <c r="B34" s="373"/>
      <c r="C34" s="719">
        <v>41275</v>
      </c>
      <c r="D34" s="373"/>
      <c r="E34" s="346">
        <v>14831.8</v>
      </c>
      <c r="F34" s="373"/>
      <c r="G34" s="347">
        <v>145.50899999999999</v>
      </c>
      <c r="H34" s="374"/>
      <c r="I34" s="348">
        <v>0.21</v>
      </c>
      <c r="J34" s="348">
        <v>-0.82589999999999997</v>
      </c>
      <c r="K34" s="348">
        <v>0.38400000000000001</v>
      </c>
      <c r="L34" s="348">
        <v>2.5636999999999999</v>
      </c>
      <c r="M34" s="348">
        <v>1.1117999999999999</v>
      </c>
      <c r="N34" s="350">
        <v>2.0297000000000001</v>
      </c>
      <c r="O34" s="348">
        <v>2.0381999999999998</v>
      </c>
      <c r="P34" s="348">
        <v>14.4518</v>
      </c>
      <c r="Q34" s="348">
        <v>13.736000000000001</v>
      </c>
      <c r="R34" s="348">
        <v>11.066800000000001</v>
      </c>
      <c r="S34" s="348">
        <v>0.71120000000000005</v>
      </c>
      <c r="T34" s="348">
        <v>12.9741</v>
      </c>
      <c r="U34" s="348">
        <v>1.2257</v>
      </c>
      <c r="V34" s="348">
        <v>4.1847000000000003</v>
      </c>
      <c r="W34" s="348">
        <v>-2.0299999999999999E-2</v>
      </c>
      <c r="X34" s="348">
        <v>13.8916</v>
      </c>
      <c r="Y34" s="374"/>
      <c r="Z34" s="346">
        <v>16</v>
      </c>
      <c r="AA34" s="346">
        <v>16</v>
      </c>
      <c r="AB34" s="346">
        <v>15</v>
      </c>
      <c r="AC34" s="346">
        <v>16</v>
      </c>
      <c r="AD34" s="346">
        <v>9</v>
      </c>
      <c r="AE34" s="346">
        <v>10</v>
      </c>
      <c r="AF34" s="346">
        <v>10</v>
      </c>
      <c r="AG34" s="346">
        <v>7</v>
      </c>
      <c r="AH34" s="346">
        <v>6</v>
      </c>
      <c r="AI34" s="346">
        <v>16</v>
      </c>
      <c r="AJ34" s="346">
        <v>15</v>
      </c>
      <c r="AK34" s="346">
        <v>11</v>
      </c>
      <c r="AL34" s="346">
        <v>7</v>
      </c>
      <c r="AM34" s="346">
        <v>10</v>
      </c>
      <c r="AN34" s="346">
        <v>15</v>
      </c>
      <c r="AO34" s="373"/>
      <c r="AP34" s="348">
        <v>13.19</v>
      </c>
      <c r="AQ34" s="348">
        <v>15.77</v>
      </c>
      <c r="AR34" s="348">
        <v>12.58</v>
      </c>
      <c r="AS34" s="348">
        <v>7.34</v>
      </c>
      <c r="AT34" s="348">
        <v>3.85</v>
      </c>
      <c r="AU34" s="351"/>
      <c r="AV34" s="346">
        <v>13</v>
      </c>
      <c r="AW34" s="346">
        <v>9</v>
      </c>
      <c r="AX34" s="346">
        <v>8</v>
      </c>
      <c r="AY34" s="346">
        <v>8</v>
      </c>
      <c r="AZ34" s="346">
        <v>10</v>
      </c>
      <c r="BA34" s="362"/>
      <c r="BB34" s="348">
        <v>12.177890539325499</v>
      </c>
      <c r="BC34" s="375">
        <v>0.97639961945068598</v>
      </c>
      <c r="BD34" s="375">
        <v>5.8720086280235097E-2</v>
      </c>
      <c r="BE34" s="375">
        <v>0.330778607719107</v>
      </c>
      <c r="BF34" s="373"/>
      <c r="BG34" s="348">
        <v>63.686599999999999</v>
      </c>
      <c r="BH34" s="348">
        <v>20.174299999999999</v>
      </c>
      <c r="BI34" s="348">
        <v>14.722799999999999</v>
      </c>
      <c r="BJ34" s="348">
        <v>1.4162999999999999</v>
      </c>
      <c r="BK34" s="373"/>
      <c r="BL34" s="372" t="s">
        <v>4198</v>
      </c>
      <c r="BM34" s="372" t="s">
        <v>4199</v>
      </c>
      <c r="BN34" s="372" t="s">
        <v>4200</v>
      </c>
      <c r="BO34" s="372" t="s">
        <v>4201</v>
      </c>
      <c r="BP34" s="372" t="s">
        <v>4202</v>
      </c>
      <c r="BQ34" s="373"/>
      <c r="BR34" s="354" t="s">
        <v>555</v>
      </c>
    </row>
    <row r="35" spans="1:70" s="428" customFormat="1" x14ac:dyDescent="0.25">
      <c r="A35" s="345" t="s">
        <v>4262</v>
      </c>
      <c r="B35" s="373"/>
      <c r="C35" s="719">
        <v>41275</v>
      </c>
      <c r="D35" s="373"/>
      <c r="E35" s="346">
        <v>14571.9</v>
      </c>
      <c r="F35" s="373"/>
      <c r="G35" s="347">
        <v>70.510000000000005</v>
      </c>
      <c r="H35" s="374"/>
      <c r="I35" s="348">
        <v>0.82940000000000003</v>
      </c>
      <c r="J35" s="348">
        <v>1.4200000000000001E-2</v>
      </c>
      <c r="K35" s="348">
        <v>0.80059999999999998</v>
      </c>
      <c r="L35" s="348">
        <v>5.6962999999999999</v>
      </c>
      <c r="M35" s="348">
        <v>1.9962</v>
      </c>
      <c r="N35" s="350">
        <v>2.7393000000000001</v>
      </c>
      <c r="O35" s="348">
        <v>3.6511999999999998</v>
      </c>
      <c r="P35" s="348">
        <v>13.2767</v>
      </c>
      <c r="Q35" s="348">
        <v>9.9346999999999994</v>
      </c>
      <c r="R35" s="348">
        <v>11.244899999999999</v>
      </c>
      <c r="S35" s="348">
        <v>2.9342999999999999</v>
      </c>
      <c r="T35" s="348">
        <v>15.647</v>
      </c>
      <c r="U35" s="348">
        <v>0.9738</v>
      </c>
      <c r="V35" s="348">
        <v>5.1760000000000002</v>
      </c>
      <c r="W35" s="348">
        <v>0.74299999999999999</v>
      </c>
      <c r="X35" s="348">
        <v>13.882899999999999</v>
      </c>
      <c r="Y35" s="374"/>
      <c r="Z35" s="346">
        <v>2</v>
      </c>
      <c r="AA35" s="346">
        <v>3</v>
      </c>
      <c r="AB35" s="346">
        <v>13</v>
      </c>
      <c r="AC35" s="346">
        <v>9</v>
      </c>
      <c r="AD35" s="346">
        <v>7</v>
      </c>
      <c r="AE35" s="346">
        <v>8</v>
      </c>
      <c r="AF35" s="346">
        <v>5</v>
      </c>
      <c r="AG35" s="346">
        <v>14</v>
      </c>
      <c r="AH35" s="346">
        <v>14</v>
      </c>
      <c r="AI35" s="346">
        <v>15</v>
      </c>
      <c r="AJ35" s="346">
        <v>7</v>
      </c>
      <c r="AK35" s="346">
        <v>7</v>
      </c>
      <c r="AL35" s="346">
        <v>8</v>
      </c>
      <c r="AM35" s="346">
        <v>8</v>
      </c>
      <c r="AN35" s="346">
        <v>5</v>
      </c>
      <c r="AO35" s="373"/>
      <c r="AP35" s="348">
        <v>11.13</v>
      </c>
      <c r="AQ35" s="348">
        <v>11.82</v>
      </c>
      <c r="AR35" s="348">
        <v>11.22</v>
      </c>
      <c r="AS35" s="348">
        <v>8.4600000000000009</v>
      </c>
      <c r="AT35" s="348">
        <v>6.21</v>
      </c>
      <c r="AU35" s="351"/>
      <c r="AV35" s="346">
        <v>16</v>
      </c>
      <c r="AW35" s="346">
        <v>15</v>
      </c>
      <c r="AX35" s="346">
        <v>14</v>
      </c>
      <c r="AY35" s="346">
        <v>5</v>
      </c>
      <c r="AZ35" s="346">
        <v>8</v>
      </c>
      <c r="BA35" s="362"/>
      <c r="BB35" s="348">
        <v>12.249036112704299</v>
      </c>
      <c r="BC35" s="375">
        <v>0.99252406396642801</v>
      </c>
      <c r="BD35" s="375">
        <v>4.9416751077514399E-2</v>
      </c>
      <c r="BE35" s="375">
        <v>0.21465285653021099</v>
      </c>
      <c r="BF35" s="373"/>
      <c r="BG35" s="348">
        <v>63.646000000000001</v>
      </c>
      <c r="BH35" s="348">
        <v>14.5192</v>
      </c>
      <c r="BI35" s="348">
        <v>20.072700000000001</v>
      </c>
      <c r="BJ35" s="348">
        <v>1.7621</v>
      </c>
      <c r="BK35" s="373"/>
      <c r="BL35" s="372" t="s">
        <v>4204</v>
      </c>
      <c r="BM35" s="372" t="s">
        <v>4199</v>
      </c>
      <c r="BN35" s="372" t="s">
        <v>4205</v>
      </c>
      <c r="BO35" s="372" t="s">
        <v>4206</v>
      </c>
      <c r="BP35" s="372" t="s">
        <v>4207</v>
      </c>
      <c r="BQ35" s="373"/>
      <c r="BR35" s="354" t="s">
        <v>555</v>
      </c>
    </row>
    <row r="36" spans="1:70" s="428" customFormat="1" x14ac:dyDescent="0.25">
      <c r="A36" s="345" t="s">
        <v>4263</v>
      </c>
      <c r="B36" s="373"/>
      <c r="C36" s="719">
        <v>41275</v>
      </c>
      <c r="D36" s="373"/>
      <c r="E36" s="346">
        <v>14228.3</v>
      </c>
      <c r="F36" s="373"/>
      <c r="G36" s="347">
        <v>1057.53</v>
      </c>
      <c r="H36" s="374"/>
      <c r="I36" s="348">
        <v>0.56489999999999996</v>
      </c>
      <c r="J36" s="348">
        <v>-0.31480000000000002</v>
      </c>
      <c r="K36" s="348">
        <v>1.7188000000000001</v>
      </c>
      <c r="L36" s="348">
        <v>5.9320000000000004</v>
      </c>
      <c r="M36" s="348">
        <v>0.33110000000000001</v>
      </c>
      <c r="N36" s="350">
        <v>0.98929999999999996</v>
      </c>
      <c r="O36" s="348">
        <v>2.7751000000000001</v>
      </c>
      <c r="P36" s="348">
        <v>13.290100000000001</v>
      </c>
      <c r="Q36" s="348">
        <v>12.0267</v>
      </c>
      <c r="R36" s="348">
        <v>13.176500000000001</v>
      </c>
      <c r="S36" s="348">
        <v>2.1482000000000001</v>
      </c>
      <c r="T36" s="348">
        <v>12.9345</v>
      </c>
      <c r="U36" s="348">
        <v>-1.2374000000000001</v>
      </c>
      <c r="V36" s="348">
        <v>2.0771999999999999</v>
      </c>
      <c r="W36" s="348">
        <v>0.24929999999999999</v>
      </c>
      <c r="X36" s="348">
        <v>14.8986</v>
      </c>
      <c r="Y36" s="374"/>
      <c r="Z36" s="346">
        <v>11</v>
      </c>
      <c r="AA36" s="346">
        <v>8</v>
      </c>
      <c r="AB36" s="346">
        <v>6</v>
      </c>
      <c r="AC36" s="346">
        <v>6</v>
      </c>
      <c r="AD36" s="346">
        <v>11</v>
      </c>
      <c r="AE36" s="346">
        <v>12</v>
      </c>
      <c r="AF36" s="346">
        <v>7</v>
      </c>
      <c r="AG36" s="346">
        <v>13</v>
      </c>
      <c r="AH36" s="346">
        <v>13</v>
      </c>
      <c r="AI36" s="346">
        <v>11</v>
      </c>
      <c r="AJ36" s="346">
        <v>11</v>
      </c>
      <c r="AK36" s="346">
        <v>12</v>
      </c>
      <c r="AL36" s="346">
        <v>11</v>
      </c>
      <c r="AM36" s="346">
        <v>13</v>
      </c>
      <c r="AN36" s="346">
        <v>11</v>
      </c>
      <c r="AO36" s="373"/>
      <c r="AP36" s="348">
        <v>13.93</v>
      </c>
      <c r="AQ36" s="348">
        <v>14.44</v>
      </c>
      <c r="AR36" s="348">
        <v>11.35</v>
      </c>
      <c r="AS36" s="348">
        <v>7.14</v>
      </c>
      <c r="AT36" s="348">
        <v>3.43</v>
      </c>
      <c r="AU36" s="351"/>
      <c r="AV36" s="346">
        <v>12</v>
      </c>
      <c r="AW36" s="346">
        <v>13</v>
      </c>
      <c r="AX36" s="346">
        <v>13</v>
      </c>
      <c r="AY36" s="346">
        <v>11</v>
      </c>
      <c r="AZ36" s="346">
        <v>11</v>
      </c>
      <c r="BA36" s="362"/>
      <c r="BB36" s="348">
        <v>11.7705837506034</v>
      </c>
      <c r="BC36" s="375">
        <v>0.93890609555813698</v>
      </c>
      <c r="BD36" s="375">
        <v>5.16737058368026E-2</v>
      </c>
      <c r="BE36" s="375">
        <v>0.238678853552935</v>
      </c>
      <c r="BF36" s="373"/>
      <c r="BG36" s="348">
        <v>74.376499999999993</v>
      </c>
      <c r="BH36" s="348">
        <v>6.7732200000000002</v>
      </c>
      <c r="BI36" s="348">
        <v>16.598099999999999</v>
      </c>
      <c r="BJ36" s="348">
        <v>2.2521800000000001</v>
      </c>
      <c r="BK36" s="373"/>
      <c r="BL36" s="372" t="s">
        <v>4209</v>
      </c>
      <c r="BM36" s="372" t="s">
        <v>4210</v>
      </c>
      <c r="BN36" s="372" t="s">
        <v>4211</v>
      </c>
      <c r="BO36" s="372" t="s">
        <v>4212</v>
      </c>
      <c r="BP36" s="372" t="s">
        <v>4213</v>
      </c>
      <c r="BQ36" s="373"/>
      <c r="BR36" s="354" t="s">
        <v>555</v>
      </c>
    </row>
    <row r="37" spans="1:70" s="428" customFormat="1" x14ac:dyDescent="0.25">
      <c r="A37" s="345" t="s">
        <v>4264</v>
      </c>
      <c r="B37" s="373"/>
      <c r="C37" s="719">
        <v>41276</v>
      </c>
      <c r="D37" s="373"/>
      <c r="E37" s="346">
        <v>8730.09</v>
      </c>
      <c r="F37" s="373"/>
      <c r="G37" s="347">
        <v>204.97</v>
      </c>
      <c r="H37" s="374"/>
      <c r="I37" s="348">
        <v>0.53459999999999996</v>
      </c>
      <c r="J37" s="348">
        <v>-0.34039999999999998</v>
      </c>
      <c r="K37" s="348">
        <v>1.5004</v>
      </c>
      <c r="L37" s="348">
        <v>5.7091000000000003</v>
      </c>
      <c r="M37" s="348">
        <v>2.0564</v>
      </c>
      <c r="N37" s="350">
        <v>3.8927</v>
      </c>
      <c r="O37" s="348">
        <v>3.0811000000000002</v>
      </c>
      <c r="P37" s="348">
        <v>13.8414</v>
      </c>
      <c r="Q37" s="348">
        <v>12.034599999999999</v>
      </c>
      <c r="R37" s="348">
        <v>15.3574</v>
      </c>
      <c r="S37" s="348">
        <v>2.7418999999999998</v>
      </c>
      <c r="T37" s="348">
        <v>15.411</v>
      </c>
      <c r="U37" s="348">
        <v>1.5658000000000001</v>
      </c>
      <c r="V37" s="348">
        <v>5.5077999999999996</v>
      </c>
      <c r="W37" s="348">
        <v>0.61850000000000005</v>
      </c>
      <c r="X37" s="348">
        <v>15.1059</v>
      </c>
      <c r="Y37" s="374"/>
      <c r="Z37" s="346">
        <v>14</v>
      </c>
      <c r="AA37" s="346">
        <v>9</v>
      </c>
      <c r="AB37" s="346">
        <v>8</v>
      </c>
      <c r="AC37" s="346">
        <v>8</v>
      </c>
      <c r="AD37" s="346">
        <v>6</v>
      </c>
      <c r="AE37" s="346">
        <v>5</v>
      </c>
      <c r="AF37" s="346">
        <v>6</v>
      </c>
      <c r="AG37" s="346">
        <v>9</v>
      </c>
      <c r="AH37" s="346">
        <v>12</v>
      </c>
      <c r="AI37" s="346">
        <v>4</v>
      </c>
      <c r="AJ37" s="346">
        <v>9</v>
      </c>
      <c r="AK37" s="346">
        <v>8</v>
      </c>
      <c r="AL37" s="346">
        <v>6</v>
      </c>
      <c r="AM37" s="346">
        <v>5</v>
      </c>
      <c r="AN37" s="346">
        <v>7</v>
      </c>
      <c r="AO37" s="373"/>
      <c r="AP37" s="348">
        <v>15.59</v>
      </c>
      <c r="AQ37" s="348">
        <v>15.08</v>
      </c>
      <c r="AR37" s="348">
        <v>11.81</v>
      </c>
      <c r="AS37" s="348">
        <v>8.19</v>
      </c>
      <c r="AT37" s="348">
        <v>7.17</v>
      </c>
      <c r="AU37" s="351"/>
      <c r="AV37" s="346">
        <v>6</v>
      </c>
      <c r="AW37" s="346">
        <v>12</v>
      </c>
      <c r="AX37" s="346">
        <v>10</v>
      </c>
      <c r="AY37" s="346">
        <v>6</v>
      </c>
      <c r="AZ37" s="346">
        <v>6</v>
      </c>
      <c r="BA37" s="362"/>
      <c r="BB37" s="348">
        <v>11.9940775614371</v>
      </c>
      <c r="BC37" s="375">
        <v>0.97907160454050401</v>
      </c>
      <c r="BD37" s="375">
        <v>5.0478618349472197E-2</v>
      </c>
      <c r="BE37" s="375">
        <v>0.246408457761712</v>
      </c>
      <c r="BF37" s="373"/>
      <c r="BG37" s="348">
        <v>73.352199999999996</v>
      </c>
      <c r="BH37" s="348">
        <v>15.9918</v>
      </c>
      <c r="BI37" s="348">
        <v>8.0112500000000004</v>
      </c>
      <c r="BJ37" s="348">
        <v>2.6447500000000002</v>
      </c>
      <c r="BK37" s="373"/>
      <c r="BL37" s="372" t="s">
        <v>2028</v>
      </c>
      <c r="BM37" s="372" t="s">
        <v>4215</v>
      </c>
      <c r="BN37" s="372" t="s">
        <v>4216</v>
      </c>
      <c r="BO37" s="372" t="s">
        <v>4217</v>
      </c>
      <c r="BP37" s="372" t="s">
        <v>4218</v>
      </c>
      <c r="BQ37" s="373"/>
      <c r="BR37" s="354" t="s">
        <v>555</v>
      </c>
    </row>
    <row r="38" spans="1:70" s="428" customFormat="1" x14ac:dyDescent="0.25">
      <c r="A38" s="345" t="s">
        <v>4265</v>
      </c>
      <c r="B38" s="373"/>
      <c r="C38" s="719">
        <v>41275</v>
      </c>
      <c r="D38" s="373"/>
      <c r="E38" s="346">
        <v>7005.39</v>
      </c>
      <c r="F38" s="373"/>
      <c r="G38" s="347">
        <v>181.548</v>
      </c>
      <c r="H38" s="374"/>
      <c r="I38" s="348">
        <v>0.56840000000000002</v>
      </c>
      <c r="J38" s="348">
        <v>-0.5837</v>
      </c>
      <c r="K38" s="348">
        <v>1.8039000000000001</v>
      </c>
      <c r="L38" s="348">
        <v>5.1294000000000004</v>
      </c>
      <c r="M38" s="348">
        <v>0.69550000000000001</v>
      </c>
      <c r="N38" s="350">
        <v>3.6097000000000001</v>
      </c>
      <c r="O38" s="348">
        <v>1.5414000000000001</v>
      </c>
      <c r="P38" s="348">
        <v>11.657500000000001</v>
      </c>
      <c r="Q38" s="348">
        <v>13.571300000000001</v>
      </c>
      <c r="R38" s="348">
        <v>15.504</v>
      </c>
      <c r="S38" s="348">
        <v>2.0994000000000002</v>
      </c>
      <c r="T38" s="348">
        <v>13.8796</v>
      </c>
      <c r="U38" s="348">
        <v>-1.1396999999999999</v>
      </c>
      <c r="V38" s="348">
        <v>5.2434000000000003</v>
      </c>
      <c r="W38" s="348">
        <v>0.20200000000000001</v>
      </c>
      <c r="X38" s="348">
        <v>16.612200000000001</v>
      </c>
      <c r="Y38" s="374"/>
      <c r="Z38" s="346">
        <v>9</v>
      </c>
      <c r="AA38" s="346">
        <v>13</v>
      </c>
      <c r="AB38" s="346">
        <v>5</v>
      </c>
      <c r="AC38" s="346">
        <v>13</v>
      </c>
      <c r="AD38" s="346">
        <v>10</v>
      </c>
      <c r="AE38" s="346">
        <v>6</v>
      </c>
      <c r="AF38" s="346">
        <v>13</v>
      </c>
      <c r="AG38" s="346">
        <v>15</v>
      </c>
      <c r="AH38" s="346">
        <v>10</v>
      </c>
      <c r="AI38" s="346">
        <v>3</v>
      </c>
      <c r="AJ38" s="346">
        <v>12</v>
      </c>
      <c r="AK38" s="346">
        <v>10</v>
      </c>
      <c r="AL38" s="346">
        <v>10</v>
      </c>
      <c r="AM38" s="346">
        <v>6</v>
      </c>
      <c r="AN38" s="346">
        <v>13</v>
      </c>
      <c r="AO38" s="373"/>
      <c r="AP38" s="348">
        <v>15.69</v>
      </c>
      <c r="AQ38" s="348">
        <v>16.38</v>
      </c>
      <c r="AR38" s="348">
        <v>11.38</v>
      </c>
      <c r="AS38" s="348">
        <v>6.45</v>
      </c>
      <c r="AT38" s="348">
        <v>5.08</v>
      </c>
      <c r="AU38" s="351"/>
      <c r="AV38" s="346">
        <v>5</v>
      </c>
      <c r="AW38" s="346">
        <v>6</v>
      </c>
      <c r="AX38" s="346">
        <v>12</v>
      </c>
      <c r="AY38" s="346">
        <v>12</v>
      </c>
      <c r="AZ38" s="346">
        <v>9</v>
      </c>
      <c r="BA38" s="362"/>
      <c r="BB38" s="348">
        <v>10.842149357599901</v>
      </c>
      <c r="BC38" s="375">
        <v>0.88080761762342197</v>
      </c>
      <c r="BD38" s="375">
        <v>4.57213265136477E-2</v>
      </c>
      <c r="BE38" s="375">
        <v>0.17271589763612699</v>
      </c>
      <c r="BF38" s="373"/>
      <c r="BG38" s="348">
        <v>68.8001</v>
      </c>
      <c r="BH38" s="348">
        <v>16.051100000000002</v>
      </c>
      <c r="BI38" s="348">
        <v>10.0893</v>
      </c>
      <c r="BJ38" s="348">
        <v>5.0594999999999999</v>
      </c>
      <c r="BK38" s="373"/>
      <c r="BL38" s="372" t="s">
        <v>4220</v>
      </c>
      <c r="BM38" s="372" t="s">
        <v>4221</v>
      </c>
      <c r="BN38" s="372" t="s">
        <v>4222</v>
      </c>
      <c r="BO38" s="372" t="s">
        <v>4223</v>
      </c>
      <c r="BP38" s="372" t="s">
        <v>990</v>
      </c>
      <c r="BQ38" s="373"/>
      <c r="BR38" s="354" t="s">
        <v>555</v>
      </c>
    </row>
    <row r="39" spans="1:70" s="428" customFormat="1" ht="11" x14ac:dyDescent="0.3">
      <c r="A39" s="841" t="s">
        <v>4266</v>
      </c>
      <c r="B39" s="842"/>
      <c r="C39" s="843">
        <v>41275</v>
      </c>
      <c r="D39" s="842"/>
      <c r="E39" s="844">
        <v>6378.12</v>
      </c>
      <c r="F39" s="842"/>
      <c r="G39" s="845">
        <v>140.58000000000001</v>
      </c>
      <c r="H39" s="847"/>
      <c r="I39" s="846">
        <v>0.54500000000000004</v>
      </c>
      <c r="J39" s="846">
        <v>-0.14280000000000001</v>
      </c>
      <c r="K39" s="846">
        <v>1.208</v>
      </c>
      <c r="L39" s="846">
        <v>7.758</v>
      </c>
      <c r="M39" s="846">
        <v>2.093</v>
      </c>
      <c r="N39" s="848">
        <v>3.5327999999999999</v>
      </c>
      <c r="O39" s="846">
        <v>1.5794999999999999</v>
      </c>
      <c r="P39" s="846">
        <v>13.3421</v>
      </c>
      <c r="Q39" s="846">
        <v>13.6121</v>
      </c>
      <c r="R39" s="846">
        <v>14.875400000000001</v>
      </c>
      <c r="S39" s="846">
        <v>3.851</v>
      </c>
      <c r="T39" s="846">
        <v>16.424299999999999</v>
      </c>
      <c r="U39" s="846">
        <v>1.7000999999999999</v>
      </c>
      <c r="V39" s="846">
        <v>5.2119999999999997</v>
      </c>
      <c r="W39" s="846">
        <v>0.9849</v>
      </c>
      <c r="X39" s="846">
        <v>15.2326</v>
      </c>
      <c r="Y39" s="847"/>
      <c r="Z39" s="844">
        <v>13</v>
      </c>
      <c r="AA39" s="844">
        <v>6</v>
      </c>
      <c r="AB39" s="844">
        <v>9</v>
      </c>
      <c r="AC39" s="844">
        <v>3</v>
      </c>
      <c r="AD39" s="844">
        <v>5</v>
      </c>
      <c r="AE39" s="844">
        <v>7</v>
      </c>
      <c r="AF39" s="844">
        <v>12</v>
      </c>
      <c r="AG39" s="844">
        <v>11</v>
      </c>
      <c r="AH39" s="844">
        <v>8</v>
      </c>
      <c r="AI39" s="844">
        <v>6</v>
      </c>
      <c r="AJ39" s="844">
        <v>4</v>
      </c>
      <c r="AK39" s="844">
        <v>6</v>
      </c>
      <c r="AL39" s="844">
        <v>5</v>
      </c>
      <c r="AM39" s="844">
        <v>7</v>
      </c>
      <c r="AN39" s="844">
        <v>4</v>
      </c>
      <c r="AO39" s="842"/>
      <c r="AP39" s="846">
        <v>15.27</v>
      </c>
      <c r="AQ39" s="846">
        <v>15.51</v>
      </c>
      <c r="AR39" s="846">
        <v>12.13</v>
      </c>
      <c r="AS39" s="846">
        <v>7.25</v>
      </c>
      <c r="AT39" s="846">
        <v>7.8</v>
      </c>
      <c r="AU39" s="849"/>
      <c r="AV39" s="844">
        <v>8</v>
      </c>
      <c r="AW39" s="844">
        <v>10</v>
      </c>
      <c r="AX39" s="844">
        <v>9</v>
      </c>
      <c r="AY39" s="844">
        <v>9</v>
      </c>
      <c r="AZ39" s="844">
        <v>5</v>
      </c>
      <c r="BA39" s="851"/>
      <c r="BB39" s="846">
        <v>12.4558087147654</v>
      </c>
      <c r="BC39" s="852">
        <v>0.97612287024456001</v>
      </c>
      <c r="BD39" s="852">
        <v>4.94845680949672E-2</v>
      </c>
      <c r="BE39" s="852">
        <v>0.23217106678041599</v>
      </c>
      <c r="BF39" s="842"/>
      <c r="BG39" s="846">
        <v>65.435199999999995</v>
      </c>
      <c r="BH39" s="846">
        <v>23.331</v>
      </c>
      <c r="BI39" s="846">
        <v>10.710699999999999</v>
      </c>
      <c r="BJ39" s="846">
        <v>0.52310000000000001</v>
      </c>
      <c r="BK39" s="842"/>
      <c r="BL39" s="855" t="s">
        <v>4225</v>
      </c>
      <c r="BM39" s="855" t="s">
        <v>4226</v>
      </c>
      <c r="BN39" s="855" t="s">
        <v>4227</v>
      </c>
      <c r="BO39" s="855" t="s">
        <v>4228</v>
      </c>
      <c r="BP39" s="855" t="s">
        <v>4229</v>
      </c>
      <c r="BQ39" s="842"/>
      <c r="BR39" s="856" t="s">
        <v>555</v>
      </c>
    </row>
    <row r="40" spans="1:70" s="428" customFormat="1" x14ac:dyDescent="0.25">
      <c r="A40" s="345" t="s">
        <v>4267</v>
      </c>
      <c r="B40" s="373"/>
      <c r="C40" s="719">
        <v>41275</v>
      </c>
      <c r="D40" s="373"/>
      <c r="E40" s="346">
        <v>6228.2</v>
      </c>
      <c r="F40" s="373"/>
      <c r="G40" s="347">
        <v>1625.3607999999999</v>
      </c>
      <c r="H40" s="374"/>
      <c r="I40" s="348">
        <v>0.56610000000000005</v>
      </c>
      <c r="J40" s="348">
        <v>-0.37559999999999999</v>
      </c>
      <c r="K40" s="348">
        <v>0.90859999999999996</v>
      </c>
      <c r="L40" s="348">
        <v>5.7689000000000004</v>
      </c>
      <c r="M40" s="348">
        <v>-1.2697000000000001</v>
      </c>
      <c r="N40" s="350">
        <v>-1.6084000000000001</v>
      </c>
      <c r="O40" s="348">
        <v>-8.5300000000000001E-2</v>
      </c>
      <c r="P40" s="348">
        <v>13.293799999999999</v>
      </c>
      <c r="Q40" s="348">
        <v>13.6088</v>
      </c>
      <c r="R40" s="348">
        <v>13</v>
      </c>
      <c r="S40" s="348">
        <v>2.3933</v>
      </c>
      <c r="T40" s="348">
        <v>12.2789</v>
      </c>
      <c r="U40" s="348">
        <v>-2.8586999999999998</v>
      </c>
      <c r="V40" s="348">
        <v>0.86280000000000001</v>
      </c>
      <c r="W40" s="348">
        <v>0.6845</v>
      </c>
      <c r="X40" s="348">
        <v>14.961399999999999</v>
      </c>
      <c r="Y40" s="374"/>
      <c r="Z40" s="346">
        <v>10</v>
      </c>
      <c r="AA40" s="346">
        <v>10</v>
      </c>
      <c r="AB40" s="346">
        <v>12</v>
      </c>
      <c r="AC40" s="346">
        <v>7</v>
      </c>
      <c r="AD40" s="346">
        <v>13</v>
      </c>
      <c r="AE40" s="346">
        <v>15</v>
      </c>
      <c r="AF40" s="346">
        <v>15</v>
      </c>
      <c r="AG40" s="346">
        <v>12</v>
      </c>
      <c r="AH40" s="346">
        <v>9</v>
      </c>
      <c r="AI40" s="346">
        <v>12</v>
      </c>
      <c r="AJ40" s="346">
        <v>10</v>
      </c>
      <c r="AK40" s="346">
        <v>14</v>
      </c>
      <c r="AL40" s="346">
        <v>13</v>
      </c>
      <c r="AM40" s="346">
        <v>15</v>
      </c>
      <c r="AN40" s="346">
        <v>6</v>
      </c>
      <c r="AO40" s="373"/>
      <c r="AP40" s="348">
        <v>14.29</v>
      </c>
      <c r="AQ40" s="348">
        <v>15.34</v>
      </c>
      <c r="AR40" s="348">
        <v>11.5</v>
      </c>
      <c r="AS40" s="348">
        <v>4.76</v>
      </c>
      <c r="AT40" s="348">
        <v>0.94</v>
      </c>
      <c r="AU40" s="351"/>
      <c r="AV40" s="346">
        <v>11</v>
      </c>
      <c r="AW40" s="346">
        <v>11</v>
      </c>
      <c r="AX40" s="346">
        <v>11</v>
      </c>
      <c r="AY40" s="346">
        <v>16</v>
      </c>
      <c r="AZ40" s="346">
        <v>14</v>
      </c>
      <c r="BA40" s="362"/>
      <c r="BB40" s="348">
        <v>12.3526893642477</v>
      </c>
      <c r="BC40" s="375">
        <v>0.98722915406287304</v>
      </c>
      <c r="BD40" s="375">
        <v>5.4010612787763701E-2</v>
      </c>
      <c r="BE40" s="375">
        <v>0.36173736950923402</v>
      </c>
      <c r="BF40" s="373"/>
      <c r="BG40" s="348">
        <v>76.123800000000003</v>
      </c>
      <c r="BH40" s="348">
        <v>11.224299999999999</v>
      </c>
      <c r="BI40" s="348">
        <v>8.5657800000000002</v>
      </c>
      <c r="BJ40" s="348">
        <v>4.0861200000000002</v>
      </c>
      <c r="BK40" s="373"/>
      <c r="BL40" s="372" t="s">
        <v>4231</v>
      </c>
      <c r="BM40" s="372" t="s">
        <v>4232</v>
      </c>
      <c r="BN40" s="372" t="s">
        <v>4233</v>
      </c>
      <c r="BO40" s="372" t="s">
        <v>4234</v>
      </c>
      <c r="BP40" s="372" t="s">
        <v>4235</v>
      </c>
      <c r="BQ40" s="373"/>
      <c r="BR40" s="354" t="s">
        <v>555</v>
      </c>
    </row>
    <row r="41" spans="1:70" s="428" customFormat="1" x14ac:dyDescent="0.25">
      <c r="A41" s="345" t="s">
        <v>4268</v>
      </c>
      <c r="B41" s="373"/>
      <c r="C41" s="719">
        <v>42025</v>
      </c>
      <c r="D41" s="373"/>
      <c r="E41" s="346">
        <v>4969.54</v>
      </c>
      <c r="F41" s="373"/>
      <c r="G41" s="347">
        <v>66.426299999999998</v>
      </c>
      <c r="H41" s="374"/>
      <c r="I41" s="348">
        <v>1.1059000000000001</v>
      </c>
      <c r="J41" s="348">
        <v>2.7000000000000001E-3</v>
      </c>
      <c r="K41" s="348">
        <v>3.9230999999999998</v>
      </c>
      <c r="L41" s="348">
        <v>8.4747000000000003</v>
      </c>
      <c r="M41" s="348">
        <v>17.8369</v>
      </c>
      <c r="N41" s="350">
        <v>13.321</v>
      </c>
      <c r="O41" s="348">
        <v>6.7847</v>
      </c>
      <c r="P41" s="348">
        <v>23.743400000000001</v>
      </c>
      <c r="Q41" s="348">
        <v>18.5763</v>
      </c>
      <c r="R41" s="348">
        <v>17.832000000000001</v>
      </c>
      <c r="S41" s="348">
        <v>3.028</v>
      </c>
      <c r="T41" s="348">
        <v>25.519500000000001</v>
      </c>
      <c r="U41" s="348">
        <v>14.131</v>
      </c>
      <c r="V41" s="348">
        <v>12.8691</v>
      </c>
      <c r="W41" s="348">
        <v>4.8597999999999999</v>
      </c>
      <c r="X41" s="348">
        <v>17.753900000000002</v>
      </c>
      <c r="Y41" s="374"/>
      <c r="Z41" s="346">
        <v>1</v>
      </c>
      <c r="AA41" s="346">
        <v>4</v>
      </c>
      <c r="AB41" s="346">
        <v>1</v>
      </c>
      <c r="AC41" s="346">
        <v>1</v>
      </c>
      <c r="AD41" s="346">
        <v>1</v>
      </c>
      <c r="AE41" s="346">
        <v>1</v>
      </c>
      <c r="AF41" s="346">
        <v>1</v>
      </c>
      <c r="AG41" s="346">
        <v>1</v>
      </c>
      <c r="AH41" s="346">
        <v>1</v>
      </c>
      <c r="AI41" s="346">
        <v>1</v>
      </c>
      <c r="AJ41" s="346">
        <v>6</v>
      </c>
      <c r="AK41" s="346">
        <v>1</v>
      </c>
      <c r="AL41" s="346">
        <v>1</v>
      </c>
      <c r="AM41" s="346">
        <v>1</v>
      </c>
      <c r="AN41" s="346">
        <v>1</v>
      </c>
      <c r="AO41" s="373"/>
      <c r="AP41" s="348">
        <v>19.010000000000002</v>
      </c>
      <c r="AQ41" s="348">
        <v>21.66</v>
      </c>
      <c r="AR41" s="348">
        <v>20.68</v>
      </c>
      <c r="AS41" s="348">
        <v>15.65</v>
      </c>
      <c r="AT41" s="348">
        <v>23.38</v>
      </c>
      <c r="AU41" s="351"/>
      <c r="AV41" s="346">
        <v>1</v>
      </c>
      <c r="AW41" s="346">
        <v>1</v>
      </c>
      <c r="AX41" s="346">
        <v>1</v>
      </c>
      <c r="AY41" s="346">
        <v>1</v>
      </c>
      <c r="AZ41" s="346">
        <v>1</v>
      </c>
      <c r="BA41" s="362"/>
      <c r="BB41" s="348">
        <v>18.5723977056855</v>
      </c>
      <c r="BC41" s="375">
        <v>1.2258064920834999</v>
      </c>
      <c r="BD41" s="375">
        <v>7.6512903705453703E-2</v>
      </c>
      <c r="BE41" s="375">
        <v>0.93855405014884197</v>
      </c>
      <c r="BF41" s="373"/>
      <c r="BG41" s="348">
        <v>13.5923</v>
      </c>
      <c r="BH41" s="348">
        <v>35.267000000000003</v>
      </c>
      <c r="BI41" s="348">
        <v>48.709899999999998</v>
      </c>
      <c r="BJ41" s="348">
        <v>2.4308000000000001</v>
      </c>
      <c r="BK41" s="373"/>
      <c r="BL41" s="372" t="s">
        <v>4237</v>
      </c>
      <c r="BM41" s="372" t="s">
        <v>4238</v>
      </c>
      <c r="BN41" s="372" t="s">
        <v>4239</v>
      </c>
      <c r="BO41" s="372" t="s">
        <v>4240</v>
      </c>
      <c r="BP41" s="372" t="s">
        <v>4241</v>
      </c>
      <c r="BQ41" s="373"/>
      <c r="BR41" s="354" t="s">
        <v>555</v>
      </c>
    </row>
    <row r="42" spans="1:70" s="428" customFormat="1" x14ac:dyDescent="0.25">
      <c r="A42" s="345" t="s">
        <v>4269</v>
      </c>
      <c r="B42" s="373"/>
      <c r="C42" s="719">
        <v>41926</v>
      </c>
      <c r="D42" s="373"/>
      <c r="E42" s="346">
        <v>4739.53</v>
      </c>
      <c r="F42" s="373"/>
      <c r="G42" s="347">
        <v>55.546199999999999</v>
      </c>
      <c r="H42" s="374"/>
      <c r="I42" s="348">
        <v>0.41399999999999998</v>
      </c>
      <c r="J42" s="348">
        <v>9.4399999999999998E-2</v>
      </c>
      <c r="K42" s="348">
        <v>2.8729</v>
      </c>
      <c r="L42" s="348">
        <v>7.3784000000000001</v>
      </c>
      <c r="M42" s="348">
        <v>4.8047000000000004</v>
      </c>
      <c r="N42" s="350">
        <v>10.034700000000001</v>
      </c>
      <c r="O42" s="348">
        <v>5.1529999999999996</v>
      </c>
      <c r="P42" s="348">
        <v>14.7925</v>
      </c>
      <c r="Q42" s="348">
        <v>14.590299999999999</v>
      </c>
      <c r="R42" s="348">
        <v>14.6928</v>
      </c>
      <c r="S42" s="348">
        <v>4.3966000000000003</v>
      </c>
      <c r="T42" s="348">
        <v>18.7562</v>
      </c>
      <c r="U42" s="348">
        <v>4.4789000000000003</v>
      </c>
      <c r="V42" s="348">
        <v>10.7171</v>
      </c>
      <c r="W42" s="348">
        <v>2.3378000000000001</v>
      </c>
      <c r="X42" s="348">
        <v>15.5723</v>
      </c>
      <c r="Y42" s="374"/>
      <c r="Z42" s="346">
        <v>15</v>
      </c>
      <c r="AA42" s="346">
        <v>2</v>
      </c>
      <c r="AB42" s="346">
        <v>3</v>
      </c>
      <c r="AC42" s="346">
        <v>4</v>
      </c>
      <c r="AD42" s="346">
        <v>3</v>
      </c>
      <c r="AE42" s="346">
        <v>2</v>
      </c>
      <c r="AF42" s="346">
        <v>2</v>
      </c>
      <c r="AG42" s="346">
        <v>6</v>
      </c>
      <c r="AH42" s="346">
        <v>5</v>
      </c>
      <c r="AI42" s="346">
        <v>7</v>
      </c>
      <c r="AJ42" s="346">
        <v>1</v>
      </c>
      <c r="AK42" s="346">
        <v>3</v>
      </c>
      <c r="AL42" s="346">
        <v>3</v>
      </c>
      <c r="AM42" s="346">
        <v>2</v>
      </c>
      <c r="AN42" s="346">
        <v>3</v>
      </c>
      <c r="AO42" s="373"/>
      <c r="AP42" s="348">
        <v>15.46</v>
      </c>
      <c r="AQ42" s="348">
        <v>16.3</v>
      </c>
      <c r="AR42" s="348">
        <v>13.98</v>
      </c>
      <c r="AS42" s="348">
        <v>10.91</v>
      </c>
      <c r="AT42" s="348">
        <v>13.23</v>
      </c>
      <c r="AU42" s="351"/>
      <c r="AV42" s="346">
        <v>7</v>
      </c>
      <c r="AW42" s="346">
        <v>7</v>
      </c>
      <c r="AX42" s="346">
        <v>4</v>
      </c>
      <c r="AY42" s="346">
        <v>3</v>
      </c>
      <c r="AZ42" s="346">
        <v>3</v>
      </c>
      <c r="BA42" s="362"/>
      <c r="BB42" s="348">
        <v>12.7782191050369</v>
      </c>
      <c r="BC42" s="375">
        <v>1.0505629251845201</v>
      </c>
      <c r="BD42" s="375">
        <v>5.8671356456953302E-2</v>
      </c>
      <c r="BE42" s="375">
        <v>0.33621680160008799</v>
      </c>
      <c r="BF42" s="373"/>
      <c r="BG42" s="348">
        <v>59.709600000000002</v>
      </c>
      <c r="BH42" s="348">
        <v>15.9247</v>
      </c>
      <c r="BI42" s="348">
        <v>21.384399999999999</v>
      </c>
      <c r="BJ42" s="348">
        <v>2.9813000000000001</v>
      </c>
      <c r="BK42" s="373"/>
      <c r="BL42" s="372" t="s">
        <v>4243</v>
      </c>
      <c r="BM42" s="372" t="s">
        <v>4244</v>
      </c>
      <c r="BN42" s="372" t="s">
        <v>4245</v>
      </c>
      <c r="BO42" s="372" t="s">
        <v>487</v>
      </c>
      <c r="BP42" s="372" t="s">
        <v>3096</v>
      </c>
      <c r="BQ42" s="373"/>
      <c r="BR42" s="354" t="s">
        <v>555</v>
      </c>
    </row>
    <row r="43" spans="1:70" s="428" customFormat="1" x14ac:dyDescent="0.25">
      <c r="A43" s="345" t="s">
        <v>4270</v>
      </c>
      <c r="B43" s="373"/>
      <c r="C43" s="719">
        <v>41275</v>
      </c>
      <c r="D43" s="373"/>
      <c r="E43" s="346">
        <v>4178.28</v>
      </c>
      <c r="F43" s="373"/>
      <c r="G43" s="347">
        <v>158.63570000000001</v>
      </c>
      <c r="H43" s="374"/>
      <c r="I43" s="348">
        <v>0.71419999999999995</v>
      </c>
      <c r="J43" s="348">
        <v>0.39639999999999997</v>
      </c>
      <c r="K43" s="348">
        <v>3.1968999999999999</v>
      </c>
      <c r="L43" s="348">
        <v>8.3766999999999996</v>
      </c>
      <c r="M43" s="348">
        <v>7.2355999999999998</v>
      </c>
      <c r="N43" s="350">
        <v>8.3242999999999991</v>
      </c>
      <c r="O43" s="348">
        <v>4.7481</v>
      </c>
      <c r="P43" s="348">
        <v>18.494199999999999</v>
      </c>
      <c r="Q43" s="348">
        <v>14.874700000000001</v>
      </c>
      <c r="R43" s="348">
        <v>14.164899999999999</v>
      </c>
      <c r="S43" s="348">
        <v>4.0119999999999996</v>
      </c>
      <c r="T43" s="348">
        <v>20.6373</v>
      </c>
      <c r="U43" s="348">
        <v>6.4135</v>
      </c>
      <c r="V43" s="348">
        <v>9.1396999999999995</v>
      </c>
      <c r="W43" s="348">
        <v>2.5813999999999999</v>
      </c>
      <c r="X43" s="348">
        <v>14.9711</v>
      </c>
      <c r="Y43" s="374"/>
      <c r="Z43" s="346">
        <v>3</v>
      </c>
      <c r="AA43" s="346">
        <v>1</v>
      </c>
      <c r="AB43" s="346">
        <v>2</v>
      </c>
      <c r="AC43" s="346">
        <v>2</v>
      </c>
      <c r="AD43" s="346">
        <v>2</v>
      </c>
      <c r="AE43" s="346">
        <v>3</v>
      </c>
      <c r="AF43" s="346">
        <v>3</v>
      </c>
      <c r="AG43" s="346">
        <v>2</v>
      </c>
      <c r="AH43" s="346">
        <v>4</v>
      </c>
      <c r="AI43" s="346">
        <v>9</v>
      </c>
      <c r="AJ43" s="346">
        <v>2</v>
      </c>
      <c r="AK43" s="346">
        <v>2</v>
      </c>
      <c r="AL43" s="346">
        <v>2</v>
      </c>
      <c r="AM43" s="346">
        <v>3</v>
      </c>
      <c r="AN43" s="346">
        <v>2</v>
      </c>
      <c r="AO43" s="373"/>
      <c r="AP43" s="348">
        <v>15.11</v>
      </c>
      <c r="AQ43" s="348">
        <v>17.13</v>
      </c>
      <c r="AR43" s="348">
        <v>15.76</v>
      </c>
      <c r="AS43" s="348">
        <v>11.94</v>
      </c>
      <c r="AT43" s="348">
        <v>14.79</v>
      </c>
      <c r="AU43" s="351"/>
      <c r="AV43" s="346">
        <v>9</v>
      </c>
      <c r="AW43" s="346">
        <v>4</v>
      </c>
      <c r="AX43" s="346">
        <v>2</v>
      </c>
      <c r="AY43" s="346">
        <v>2</v>
      </c>
      <c r="AZ43" s="346">
        <v>2</v>
      </c>
      <c r="BA43" s="362"/>
      <c r="BB43" s="348">
        <v>14.3610117658005</v>
      </c>
      <c r="BC43" s="375">
        <v>1.0916455281353199</v>
      </c>
      <c r="BD43" s="375">
        <v>6.87933541683802E-2</v>
      </c>
      <c r="BE43" s="375">
        <v>0.55827352392790897</v>
      </c>
      <c r="BF43" s="373"/>
      <c r="BG43" s="348">
        <v>49.553199999999997</v>
      </c>
      <c r="BH43" s="348">
        <v>17.657499999999999</v>
      </c>
      <c r="BI43" s="348">
        <v>30.638999999999999</v>
      </c>
      <c r="BJ43" s="348">
        <v>2.1503000000000001</v>
      </c>
      <c r="BK43" s="373"/>
      <c r="BL43" s="372" t="s">
        <v>4247</v>
      </c>
      <c r="BM43" s="372" t="s">
        <v>4248</v>
      </c>
      <c r="BN43" s="372" t="s">
        <v>2327</v>
      </c>
      <c r="BO43" s="372" t="s">
        <v>4249</v>
      </c>
      <c r="BP43" s="372" t="s">
        <v>4250</v>
      </c>
      <c r="BQ43" s="373"/>
      <c r="BR43" s="354" t="s">
        <v>555</v>
      </c>
    </row>
    <row r="44" spans="1:70" s="428" customFormat="1" x14ac:dyDescent="0.25">
      <c r="A44" s="345" t="s">
        <v>4271</v>
      </c>
      <c r="B44" s="373"/>
      <c r="C44" s="719">
        <v>41275</v>
      </c>
      <c r="D44" s="373"/>
      <c r="E44" s="346">
        <v>3503.45</v>
      </c>
      <c r="F44" s="373"/>
      <c r="G44" s="347">
        <v>231.58160000000001</v>
      </c>
      <c r="H44" s="374"/>
      <c r="I44" s="348">
        <v>0.66659999999999997</v>
      </c>
      <c r="J44" s="348">
        <v>-4.0500000000000001E-2</v>
      </c>
      <c r="K44" s="348">
        <v>1.089</v>
      </c>
      <c r="L44" s="348">
        <v>5.5007000000000001</v>
      </c>
      <c r="M44" s="348">
        <v>3.8E-3</v>
      </c>
      <c r="N44" s="350">
        <v>0.20949999999999999</v>
      </c>
      <c r="O44" s="348">
        <v>-4.7899999999999998E-2</v>
      </c>
      <c r="P44" s="348">
        <v>11.158799999999999</v>
      </c>
      <c r="Q44" s="348">
        <v>9.5585000000000004</v>
      </c>
      <c r="R44" s="348">
        <v>12.355</v>
      </c>
      <c r="S44" s="348">
        <v>2.8197999999999999</v>
      </c>
      <c r="T44" s="348">
        <v>14.1045</v>
      </c>
      <c r="U44" s="348">
        <v>-2.1863999999999999</v>
      </c>
      <c r="V44" s="348">
        <v>2.1206999999999998</v>
      </c>
      <c r="W44" s="348">
        <v>0.52910000000000001</v>
      </c>
      <c r="X44" s="348">
        <v>13.292999999999999</v>
      </c>
      <c r="Y44" s="374"/>
      <c r="Z44" s="346">
        <v>6</v>
      </c>
      <c r="AA44" s="346">
        <v>5</v>
      </c>
      <c r="AB44" s="346">
        <v>10</v>
      </c>
      <c r="AC44" s="346">
        <v>11</v>
      </c>
      <c r="AD44" s="346">
        <v>12</v>
      </c>
      <c r="AE44" s="346">
        <v>13</v>
      </c>
      <c r="AF44" s="346">
        <v>14</v>
      </c>
      <c r="AG44" s="346">
        <v>16</v>
      </c>
      <c r="AH44" s="346">
        <v>15</v>
      </c>
      <c r="AI44" s="346">
        <v>14</v>
      </c>
      <c r="AJ44" s="346">
        <v>8</v>
      </c>
      <c r="AK44" s="346">
        <v>9</v>
      </c>
      <c r="AL44" s="346">
        <v>12</v>
      </c>
      <c r="AM44" s="346">
        <v>12</v>
      </c>
      <c r="AN44" s="346">
        <v>9</v>
      </c>
      <c r="AO44" s="373"/>
      <c r="AP44" s="348">
        <v>12.56</v>
      </c>
      <c r="AQ44" s="348">
        <v>12.36</v>
      </c>
      <c r="AR44" s="348">
        <v>9.0399999999999991</v>
      </c>
      <c r="AS44" s="348">
        <v>4.9400000000000004</v>
      </c>
      <c r="AT44" s="348">
        <v>2.83</v>
      </c>
      <c r="AU44" s="351"/>
      <c r="AV44" s="346">
        <v>14</v>
      </c>
      <c r="AW44" s="346">
        <v>14</v>
      </c>
      <c r="AX44" s="346">
        <v>16</v>
      </c>
      <c r="AY44" s="346">
        <v>15</v>
      </c>
      <c r="AZ44" s="346">
        <v>12</v>
      </c>
      <c r="BA44" s="362"/>
      <c r="BB44" s="348">
        <v>12.365979184516799</v>
      </c>
      <c r="BC44" s="375">
        <v>0.98075140508153602</v>
      </c>
      <c r="BD44" s="375">
        <v>3.5936500601682103E-2</v>
      </c>
      <c r="BE44" s="375">
        <v>5.8368992218713597E-2</v>
      </c>
      <c r="BF44" s="373"/>
      <c r="BG44" s="348">
        <v>67.056600000000003</v>
      </c>
      <c r="BH44" s="348">
        <v>18.754999999999999</v>
      </c>
      <c r="BI44" s="348">
        <v>12.218299999999999</v>
      </c>
      <c r="BJ44" s="348">
        <v>1.9701</v>
      </c>
      <c r="BK44" s="373"/>
      <c r="BL44" s="372" t="s">
        <v>4252</v>
      </c>
      <c r="BM44" s="372" t="s">
        <v>4253</v>
      </c>
      <c r="BN44" s="372" t="s">
        <v>818</v>
      </c>
      <c r="BO44" s="372" t="s">
        <v>4254</v>
      </c>
      <c r="BP44" s="372" t="s">
        <v>4255</v>
      </c>
      <c r="BQ44" s="373"/>
      <c r="BR44" s="354" t="s">
        <v>555</v>
      </c>
    </row>
    <row r="45" spans="1:70" x14ac:dyDescent="0.25">
      <c r="A45" s="36" t="s">
        <v>93</v>
      </c>
      <c r="B45" s="43"/>
      <c r="C45" s="720"/>
      <c r="D45" s="43"/>
      <c r="E45" s="51"/>
      <c r="F45" s="43"/>
      <c r="G45" s="55"/>
      <c r="H45" s="66"/>
      <c r="I45" s="59">
        <v>0.61560000000000004</v>
      </c>
      <c r="J45" s="59">
        <v>-0.28760000000000002</v>
      </c>
      <c r="K45" s="59">
        <v>1.4448000000000001</v>
      </c>
      <c r="L45" s="59">
        <v>5.8491999999999997</v>
      </c>
      <c r="M45" s="59">
        <v>2.0348000000000002</v>
      </c>
      <c r="N45" s="70">
        <v>3.3734999999999999</v>
      </c>
      <c r="O45" s="59">
        <v>2.5876999999999999</v>
      </c>
      <c r="P45" s="59">
        <v>14.786</v>
      </c>
      <c r="Q45" s="59">
        <v>13.363</v>
      </c>
      <c r="R45" s="59">
        <v>14.1416</v>
      </c>
      <c r="S45" s="59">
        <v>2.5966999999999998</v>
      </c>
      <c r="T45" s="59">
        <v>15.454499999999999</v>
      </c>
      <c r="U45" s="59">
        <v>0.84289999999999998</v>
      </c>
      <c r="V45" s="59">
        <v>4.8483000000000001</v>
      </c>
      <c r="W45" s="59">
        <v>0.85</v>
      </c>
      <c r="X45" s="59">
        <v>15.395200000000001</v>
      </c>
      <c r="Y45" s="66"/>
      <c r="Z45" s="51">
        <v>16</v>
      </c>
      <c r="AA45" s="51">
        <v>16</v>
      </c>
      <c r="AB45" s="51">
        <v>16</v>
      </c>
      <c r="AC45" s="51">
        <v>16</v>
      </c>
      <c r="AD45" s="51">
        <v>16</v>
      </c>
      <c r="AE45" s="51">
        <v>16</v>
      </c>
      <c r="AF45" s="51">
        <v>16</v>
      </c>
      <c r="AG45" s="51">
        <v>16</v>
      </c>
      <c r="AH45" s="51">
        <v>16</v>
      </c>
      <c r="AI45" s="51">
        <v>16</v>
      </c>
      <c r="AJ45" s="51">
        <v>16</v>
      </c>
      <c r="AK45" s="51">
        <v>16</v>
      </c>
      <c r="AL45" s="51">
        <v>16</v>
      </c>
      <c r="AM45" s="51">
        <v>16</v>
      </c>
      <c r="AN45" s="51">
        <v>16</v>
      </c>
      <c r="AO45" s="43"/>
      <c r="AP45" s="59">
        <v>14.826874999999999</v>
      </c>
      <c r="AQ45" s="59">
        <v>15.685625</v>
      </c>
      <c r="AR45" s="59">
        <v>12.85125</v>
      </c>
      <c r="AS45" s="59">
        <v>8.0662500000000001</v>
      </c>
      <c r="AT45" s="59">
        <v>6.45</v>
      </c>
      <c r="AU45" s="78"/>
      <c r="AV45" s="51">
        <v>16</v>
      </c>
      <c r="AW45" s="51">
        <v>16</v>
      </c>
      <c r="AX45" s="51">
        <v>16</v>
      </c>
      <c r="AY45" s="51">
        <v>16</v>
      </c>
      <c r="AZ45" s="51">
        <v>16</v>
      </c>
      <c r="BA45" s="258"/>
      <c r="BB45" s="59"/>
      <c r="BC45" s="276"/>
      <c r="BD45" s="276"/>
      <c r="BE45" s="27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1.1059000000000001</v>
      </c>
      <c r="J46" s="60">
        <v>0.39639999999999997</v>
      </c>
      <c r="K46" s="60">
        <v>3.9230999999999998</v>
      </c>
      <c r="L46" s="60">
        <v>8.4747000000000003</v>
      </c>
      <c r="M46" s="60">
        <v>17.8369</v>
      </c>
      <c r="N46" s="71">
        <v>13.321</v>
      </c>
      <c r="O46" s="60">
        <v>6.7847</v>
      </c>
      <c r="P46" s="60">
        <v>23.743400000000001</v>
      </c>
      <c r="Q46" s="60">
        <v>18.5763</v>
      </c>
      <c r="R46" s="60">
        <v>17.832000000000001</v>
      </c>
      <c r="S46" s="60">
        <v>4.3966000000000003</v>
      </c>
      <c r="T46" s="60">
        <v>25.519500000000001</v>
      </c>
      <c r="U46" s="60">
        <v>14.131</v>
      </c>
      <c r="V46" s="60">
        <v>12.8691</v>
      </c>
      <c r="W46" s="60">
        <v>4.8597999999999999</v>
      </c>
      <c r="X46" s="60">
        <v>17.968</v>
      </c>
      <c r="Y46" s="67"/>
      <c r="Z46" s="52"/>
      <c r="AA46" s="52"/>
      <c r="AB46" s="52"/>
      <c r="AC46" s="52"/>
      <c r="AD46" s="52"/>
      <c r="AE46" s="52"/>
      <c r="AF46" s="52"/>
      <c r="AG46" s="52"/>
      <c r="AH46" s="52"/>
      <c r="AI46" s="52"/>
      <c r="AJ46" s="52"/>
      <c r="AK46" s="52"/>
      <c r="AL46" s="52"/>
      <c r="AM46" s="52"/>
      <c r="AN46" s="52"/>
      <c r="AO46" s="44"/>
      <c r="AP46" s="60">
        <v>19.010000000000002</v>
      </c>
      <c r="AQ46" s="60">
        <v>21.66</v>
      </c>
      <c r="AR46" s="60">
        <v>20.68</v>
      </c>
      <c r="AS46" s="60">
        <v>15.65</v>
      </c>
      <c r="AT46" s="60">
        <v>23.38</v>
      </c>
      <c r="AU46" s="79"/>
      <c r="AV46" s="52"/>
      <c r="AW46" s="52"/>
      <c r="AX46" s="52"/>
      <c r="AY46" s="52"/>
      <c r="AZ46" s="52"/>
      <c r="BA46" s="259"/>
      <c r="BB46" s="60"/>
      <c r="BC46" s="277"/>
      <c r="BD46" s="277"/>
      <c r="BE46" s="277"/>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0.21</v>
      </c>
      <c r="J47" s="60">
        <v>-0.82589999999999997</v>
      </c>
      <c r="K47" s="60">
        <v>-1.4697</v>
      </c>
      <c r="L47" s="60">
        <v>2.5636999999999999</v>
      </c>
      <c r="M47" s="60">
        <v>-3.1839</v>
      </c>
      <c r="N47" s="71">
        <v>-1.8286</v>
      </c>
      <c r="O47" s="60">
        <v>-0.42509999999999998</v>
      </c>
      <c r="P47" s="60">
        <v>11.158799999999999</v>
      </c>
      <c r="Q47" s="60">
        <v>8.0067000000000004</v>
      </c>
      <c r="R47" s="60">
        <v>11.066800000000001</v>
      </c>
      <c r="S47" s="60">
        <v>-0.21290000000000001</v>
      </c>
      <c r="T47" s="60">
        <v>11.0655</v>
      </c>
      <c r="U47" s="60">
        <v>-4.1787000000000001</v>
      </c>
      <c r="V47" s="60">
        <v>-0.68059999999999998</v>
      </c>
      <c r="W47" s="60">
        <v>-1.4235</v>
      </c>
      <c r="X47" s="60">
        <v>13.292999999999999</v>
      </c>
      <c r="Y47" s="67"/>
      <c r="Z47" s="52"/>
      <c r="AA47" s="52"/>
      <c r="AB47" s="52"/>
      <c r="AC47" s="52"/>
      <c r="AD47" s="52"/>
      <c r="AE47" s="52"/>
      <c r="AF47" s="52"/>
      <c r="AG47" s="52"/>
      <c r="AH47" s="52"/>
      <c r="AI47" s="52"/>
      <c r="AJ47" s="52"/>
      <c r="AK47" s="52"/>
      <c r="AL47" s="52"/>
      <c r="AM47" s="52"/>
      <c r="AN47" s="52"/>
      <c r="AO47" s="44"/>
      <c r="AP47" s="60">
        <v>11.13</v>
      </c>
      <c r="AQ47" s="60">
        <v>11.38</v>
      </c>
      <c r="AR47" s="60">
        <v>9.0399999999999991</v>
      </c>
      <c r="AS47" s="60">
        <v>4.76</v>
      </c>
      <c r="AT47" s="60">
        <v>-0.97</v>
      </c>
      <c r="AU47" s="79"/>
      <c r="AV47" s="52"/>
      <c r="AW47" s="52"/>
      <c r="AX47" s="52"/>
      <c r="AY47" s="52"/>
      <c r="AZ47" s="52"/>
      <c r="BA47" s="259"/>
      <c r="BB47" s="60"/>
      <c r="BC47" s="277"/>
      <c r="BD47" s="277"/>
      <c r="BE47" s="277"/>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0.57499999999999996</v>
      </c>
      <c r="J48" s="61">
        <v>-0.3276</v>
      </c>
      <c r="K48" s="61">
        <v>1.3542000000000001</v>
      </c>
      <c r="L48" s="61">
        <v>5.7027000000000001</v>
      </c>
      <c r="M48" s="61">
        <v>1.4452499999999999</v>
      </c>
      <c r="N48" s="72">
        <v>2.3847499999999999</v>
      </c>
      <c r="O48" s="61">
        <v>2.5048499999999998</v>
      </c>
      <c r="P48" s="61">
        <v>14.141</v>
      </c>
      <c r="Q48" s="61">
        <v>13.6105</v>
      </c>
      <c r="R48" s="61">
        <v>14.3171</v>
      </c>
      <c r="S48" s="61">
        <v>2.7808000000000002</v>
      </c>
      <c r="T48" s="61">
        <v>14.7577</v>
      </c>
      <c r="U48" s="61">
        <v>0.48520000000000002</v>
      </c>
      <c r="V48" s="61">
        <v>4.8856000000000002</v>
      </c>
      <c r="W48" s="61">
        <v>0.56759999999999999</v>
      </c>
      <c r="X48" s="61">
        <v>15.1693</v>
      </c>
      <c r="Y48" s="68"/>
      <c r="Z48" s="53"/>
      <c r="AA48" s="53"/>
      <c r="AB48" s="53"/>
      <c r="AC48" s="53"/>
      <c r="AD48" s="53"/>
      <c r="AE48" s="53"/>
      <c r="AF48" s="53"/>
      <c r="AG48" s="53"/>
      <c r="AH48" s="53"/>
      <c r="AI48" s="53"/>
      <c r="AJ48" s="53"/>
      <c r="AK48" s="53"/>
      <c r="AL48" s="53"/>
      <c r="AM48" s="53"/>
      <c r="AN48" s="53"/>
      <c r="AO48" s="45"/>
      <c r="AP48" s="61">
        <v>15.19</v>
      </c>
      <c r="AQ48" s="61">
        <v>15.92</v>
      </c>
      <c r="AR48" s="61">
        <v>12.36</v>
      </c>
      <c r="AS48" s="61">
        <v>7.3</v>
      </c>
      <c r="AT48" s="61">
        <v>5.64</v>
      </c>
      <c r="AU48" s="80"/>
      <c r="AV48" s="53"/>
      <c r="AW48" s="53"/>
      <c r="AX48" s="53"/>
      <c r="AY48" s="53"/>
      <c r="AZ48" s="53"/>
      <c r="BA48" s="262"/>
      <c r="BB48" s="61"/>
      <c r="BC48" s="279"/>
      <c r="BD48" s="279"/>
      <c r="BE48" s="279"/>
      <c r="BF48" s="45"/>
      <c r="BG48" s="61"/>
      <c r="BH48" s="61"/>
      <c r="BI48" s="61"/>
      <c r="BJ48" s="61"/>
      <c r="BK48" s="45"/>
      <c r="BL48" s="86"/>
      <c r="BM48" s="86"/>
      <c r="BN48" s="86"/>
      <c r="BO48" s="86"/>
      <c r="BP48" s="86"/>
      <c r="BQ48" s="45"/>
      <c r="BR48" s="90"/>
    </row>
    <row r="49" spans="1:70" ht="14.5" x14ac:dyDescent="0.25">
      <c r="A49" s="39" t="s">
        <v>158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45"/>
      <c r="BD49" s="245"/>
      <c r="BE49" s="245"/>
      <c r="BF49" s="46"/>
      <c r="BG49" s="62"/>
      <c r="BH49" s="62"/>
      <c r="BI49" s="62"/>
      <c r="BJ49" s="62"/>
      <c r="BK49" s="46"/>
      <c r="BL49" s="87"/>
      <c r="BM49" s="87"/>
      <c r="BN49" s="87"/>
      <c r="BO49" s="87"/>
      <c r="BP49" s="87"/>
      <c r="BQ49" s="46"/>
      <c r="BR49" s="91"/>
    </row>
    <row r="50" spans="1:70" s="529" customFormat="1" x14ac:dyDescent="0.25">
      <c r="A50" s="481" t="s">
        <v>4272</v>
      </c>
      <c r="B50" s="520"/>
      <c r="C50" s="724">
        <v>36616</v>
      </c>
      <c r="D50" s="520"/>
      <c r="E50" s="521">
        <v>13511.6</v>
      </c>
      <c r="F50" s="520"/>
      <c r="G50" s="522">
        <v>410.29610000000002</v>
      </c>
      <c r="H50" s="524"/>
      <c r="I50" s="405">
        <v>3.4000000000000002E-2</v>
      </c>
      <c r="J50" s="405">
        <v>-0.54120000000000001</v>
      </c>
      <c r="K50" s="405">
        <v>-1.9300000000000001E-2</v>
      </c>
      <c r="L50" s="405">
        <v>6.3121999999999998</v>
      </c>
      <c r="M50" s="405">
        <v>10.8066</v>
      </c>
      <c r="N50" s="407">
        <v>13.456300000000001</v>
      </c>
      <c r="O50" s="405">
        <v>0.87670000000000003</v>
      </c>
      <c r="P50" s="405">
        <v>15.7807</v>
      </c>
      <c r="Q50" s="405">
        <v>16.0153</v>
      </c>
      <c r="R50" s="405">
        <v>18.3889</v>
      </c>
      <c r="S50" s="405">
        <v>2.3746999999999998</v>
      </c>
      <c r="T50" s="405">
        <v>22.908799999999999</v>
      </c>
      <c r="U50" s="405">
        <v>8.8658999999999999</v>
      </c>
      <c r="V50" s="405">
        <v>12.9153</v>
      </c>
      <c r="W50" s="405">
        <v>0.48480000000000001</v>
      </c>
      <c r="X50" s="405">
        <v>15.1038</v>
      </c>
      <c r="Y50" s="524"/>
      <c r="Z50" s="403">
        <v>22</v>
      </c>
      <c r="AA50" s="403">
        <v>14</v>
      </c>
      <c r="AB50" s="403">
        <v>21</v>
      </c>
      <c r="AC50" s="403">
        <v>10</v>
      </c>
      <c r="AD50" s="403">
        <v>1</v>
      </c>
      <c r="AE50" s="403">
        <v>1</v>
      </c>
      <c r="AF50" s="403">
        <v>8</v>
      </c>
      <c r="AG50" s="403">
        <v>5</v>
      </c>
      <c r="AH50" s="403">
        <v>1</v>
      </c>
      <c r="AI50" s="403">
        <v>1</v>
      </c>
      <c r="AJ50" s="403">
        <v>15</v>
      </c>
      <c r="AK50" s="403">
        <v>3</v>
      </c>
      <c r="AL50" s="403">
        <v>1</v>
      </c>
      <c r="AM50" s="403">
        <v>1</v>
      </c>
      <c r="AN50" s="403">
        <v>14</v>
      </c>
      <c r="AO50" s="520"/>
      <c r="AP50" s="523">
        <v>20.239999999999998</v>
      </c>
      <c r="AQ50" s="523">
        <v>20.54</v>
      </c>
      <c r="AR50" s="523">
        <v>13.99</v>
      </c>
      <c r="AS50" s="523">
        <v>9.89</v>
      </c>
      <c r="AT50" s="523">
        <v>17.61</v>
      </c>
      <c r="AU50" s="525"/>
      <c r="AV50" s="521">
        <v>1</v>
      </c>
      <c r="AW50" s="521">
        <v>1</v>
      </c>
      <c r="AX50" s="521">
        <v>3</v>
      </c>
      <c r="AY50" s="521">
        <v>4</v>
      </c>
      <c r="AZ50" s="521">
        <v>2</v>
      </c>
      <c r="BA50" s="526"/>
      <c r="BB50" s="523">
        <v>15.319170063119</v>
      </c>
      <c r="BC50" s="527">
        <v>1.10701978901169</v>
      </c>
      <c r="BD50" s="527">
        <v>5.6354931877642997E-2</v>
      </c>
      <c r="BE50" s="527">
        <v>0.42759087430124498</v>
      </c>
      <c r="BF50" s="520"/>
      <c r="BG50" s="523">
        <v>72.866699999999994</v>
      </c>
      <c r="BH50" s="523">
        <v>13.6561</v>
      </c>
      <c r="BI50" s="523">
        <v>6.67699</v>
      </c>
      <c r="BJ50" s="523">
        <v>6.8002099999999999</v>
      </c>
      <c r="BK50" s="520"/>
      <c r="BL50" s="481" t="s">
        <v>4273</v>
      </c>
      <c r="BM50" s="481" t="s">
        <v>4274</v>
      </c>
      <c r="BN50" s="481" t="s">
        <v>4275</v>
      </c>
      <c r="BO50" s="481" t="s">
        <v>4276</v>
      </c>
      <c r="BP50" s="481" t="s">
        <v>4277</v>
      </c>
      <c r="BQ50" s="520"/>
      <c r="BR50" s="528" t="s">
        <v>555</v>
      </c>
    </row>
    <row r="51" spans="1:70" s="529" customFormat="1" x14ac:dyDescent="0.25">
      <c r="A51" s="345" t="s">
        <v>4278</v>
      </c>
      <c r="B51" s="530"/>
      <c r="C51" s="719">
        <v>43670</v>
      </c>
      <c r="D51" s="530"/>
      <c r="E51" s="531">
        <v>5597.78</v>
      </c>
      <c r="F51" s="530"/>
      <c r="G51" s="532">
        <v>29.317900000000002</v>
      </c>
      <c r="H51" s="534"/>
      <c r="I51" s="348">
        <v>0.55489999999999995</v>
      </c>
      <c r="J51" s="348">
        <v>-1.2123999999999999</v>
      </c>
      <c r="K51" s="348">
        <v>-0.60409999999999997</v>
      </c>
      <c r="L51" s="348">
        <v>0.85660000000000003</v>
      </c>
      <c r="M51" s="348">
        <v>-4.9358000000000004</v>
      </c>
      <c r="N51" s="350">
        <v>-8.0762</v>
      </c>
      <c r="O51" s="348">
        <v>-1.444</v>
      </c>
      <c r="P51" s="348">
        <v>10.2628</v>
      </c>
      <c r="Q51" s="348">
        <v>11.662100000000001</v>
      </c>
      <c r="R51" s="348" t="s">
        <v>430</v>
      </c>
      <c r="S51" s="348">
        <v>0.30309999999999998</v>
      </c>
      <c r="T51" s="348">
        <v>5.7461000000000002</v>
      </c>
      <c r="U51" s="348">
        <v>-8.3454999999999995</v>
      </c>
      <c r="V51" s="348">
        <v>-6.7701000000000002</v>
      </c>
      <c r="W51" s="348">
        <v>-1.3523000000000001</v>
      </c>
      <c r="X51" s="348">
        <v>16.4084</v>
      </c>
      <c r="Y51" s="534"/>
      <c r="Z51" s="346">
        <v>15</v>
      </c>
      <c r="AA51" s="346">
        <v>22</v>
      </c>
      <c r="AB51" s="346">
        <v>23</v>
      </c>
      <c r="AC51" s="346">
        <v>23</v>
      </c>
      <c r="AD51" s="346">
        <v>22</v>
      </c>
      <c r="AE51" s="346">
        <v>23</v>
      </c>
      <c r="AF51" s="346">
        <v>16</v>
      </c>
      <c r="AG51" s="346">
        <v>14</v>
      </c>
      <c r="AH51" s="346">
        <v>7</v>
      </c>
      <c r="AI51" s="346" t="s">
        <v>430</v>
      </c>
      <c r="AJ51" s="346">
        <v>23</v>
      </c>
      <c r="AK51" s="346">
        <v>23</v>
      </c>
      <c r="AL51" s="346">
        <v>23</v>
      </c>
      <c r="AM51" s="346">
        <v>23</v>
      </c>
      <c r="AN51" s="346">
        <v>23</v>
      </c>
      <c r="AO51" s="530"/>
      <c r="AP51" s="533" t="s">
        <v>430</v>
      </c>
      <c r="AQ51" s="533">
        <v>12.9</v>
      </c>
      <c r="AR51" s="533">
        <v>7.93</v>
      </c>
      <c r="AS51" s="533">
        <v>0.87</v>
      </c>
      <c r="AT51" s="533">
        <v>-8.4499999999999993</v>
      </c>
      <c r="AU51" s="535"/>
      <c r="AV51" s="531" t="s">
        <v>430</v>
      </c>
      <c r="AW51" s="531">
        <v>8</v>
      </c>
      <c r="AX51" s="531">
        <v>15</v>
      </c>
      <c r="AY51" s="531">
        <v>20</v>
      </c>
      <c r="AZ51" s="531">
        <v>23</v>
      </c>
      <c r="BA51" s="536"/>
      <c r="BB51" s="533">
        <v>10.2475406278708</v>
      </c>
      <c r="BC51" s="537">
        <v>0.75657810552353</v>
      </c>
      <c r="BD51" s="537">
        <v>3.4619487458067699E-2</v>
      </c>
      <c r="BE51" s="537">
        <v>5.6977565477352103E-2</v>
      </c>
      <c r="BF51" s="530"/>
      <c r="BG51" s="533">
        <v>69.443799999999996</v>
      </c>
      <c r="BH51" s="533">
        <v>3.3062999999999998</v>
      </c>
      <c r="BI51" s="533">
        <v>18.644500000000001</v>
      </c>
      <c r="BJ51" s="533">
        <v>8.6053999999999995</v>
      </c>
      <c r="BK51" s="530"/>
      <c r="BL51" s="345" t="s">
        <v>4279</v>
      </c>
      <c r="BM51" s="345" t="s">
        <v>4280</v>
      </c>
      <c r="BN51" s="345" t="s">
        <v>4281</v>
      </c>
      <c r="BO51" s="345" t="s">
        <v>4282</v>
      </c>
      <c r="BP51" s="345" t="s">
        <v>4283</v>
      </c>
      <c r="BQ51" s="530"/>
      <c r="BR51" s="538" t="s">
        <v>555</v>
      </c>
    </row>
    <row r="52" spans="1:70" s="529" customFormat="1" x14ac:dyDescent="0.25">
      <c r="A52" s="345" t="s">
        <v>4284</v>
      </c>
      <c r="B52" s="530"/>
      <c r="C52" s="719">
        <v>39080</v>
      </c>
      <c r="D52" s="530"/>
      <c r="E52" s="531">
        <v>2731.45</v>
      </c>
      <c r="F52" s="530"/>
      <c r="G52" s="532">
        <v>128.01</v>
      </c>
      <c r="H52" s="534"/>
      <c r="I52" s="348">
        <v>0.62890000000000001</v>
      </c>
      <c r="J52" s="348">
        <v>0.51829999999999998</v>
      </c>
      <c r="K52" s="348">
        <v>3.0676000000000001</v>
      </c>
      <c r="L52" s="348">
        <v>9.9552999999999994</v>
      </c>
      <c r="M52" s="348">
        <v>6.9245000000000001</v>
      </c>
      <c r="N52" s="350">
        <v>1.8052999999999999</v>
      </c>
      <c r="O52" s="348">
        <v>0.87460000000000004</v>
      </c>
      <c r="P52" s="348">
        <v>13.318899999999999</v>
      </c>
      <c r="Q52" s="348">
        <v>10.6172</v>
      </c>
      <c r="R52" s="348">
        <v>12.6791</v>
      </c>
      <c r="S52" s="348">
        <v>5.0037000000000003</v>
      </c>
      <c r="T52" s="348">
        <v>22.756</v>
      </c>
      <c r="U52" s="348">
        <v>2.8523000000000001</v>
      </c>
      <c r="V52" s="348">
        <v>3.2921999999999998</v>
      </c>
      <c r="W52" s="348">
        <v>2.2526000000000002</v>
      </c>
      <c r="X52" s="348">
        <v>13.8504</v>
      </c>
      <c r="Y52" s="534"/>
      <c r="Z52" s="346">
        <v>11</v>
      </c>
      <c r="AA52" s="346">
        <v>3</v>
      </c>
      <c r="AB52" s="346">
        <v>4</v>
      </c>
      <c r="AC52" s="346">
        <v>2</v>
      </c>
      <c r="AD52" s="346">
        <v>5</v>
      </c>
      <c r="AE52" s="346">
        <v>10</v>
      </c>
      <c r="AF52" s="346">
        <v>9</v>
      </c>
      <c r="AG52" s="346">
        <v>8</v>
      </c>
      <c r="AH52" s="346">
        <v>11</v>
      </c>
      <c r="AI52" s="346">
        <v>4</v>
      </c>
      <c r="AJ52" s="346">
        <v>3</v>
      </c>
      <c r="AK52" s="346">
        <v>4</v>
      </c>
      <c r="AL52" s="346">
        <v>7</v>
      </c>
      <c r="AM52" s="346">
        <v>10</v>
      </c>
      <c r="AN52" s="346">
        <v>3</v>
      </c>
      <c r="AO52" s="530"/>
      <c r="AP52" s="533">
        <v>13.02</v>
      </c>
      <c r="AQ52" s="533">
        <v>13.24</v>
      </c>
      <c r="AR52" s="533">
        <v>11.07</v>
      </c>
      <c r="AS52" s="533">
        <v>6.86</v>
      </c>
      <c r="AT52" s="533">
        <v>11.6</v>
      </c>
      <c r="AU52" s="535"/>
      <c r="AV52" s="531">
        <v>7</v>
      </c>
      <c r="AW52" s="531">
        <v>7</v>
      </c>
      <c r="AX52" s="531">
        <v>7</v>
      </c>
      <c r="AY52" s="531">
        <v>7</v>
      </c>
      <c r="AZ52" s="531">
        <v>5</v>
      </c>
      <c r="BA52" s="536"/>
      <c r="BB52" s="533">
        <v>14.3882681807561</v>
      </c>
      <c r="BC52" s="537">
        <v>1.14155778494779</v>
      </c>
      <c r="BD52" s="537">
        <v>4.3923502711652698E-2</v>
      </c>
      <c r="BE52" s="537">
        <v>0.21336171414962099</v>
      </c>
      <c r="BF52" s="530"/>
      <c r="BG52" s="533">
        <v>45.974600000000002</v>
      </c>
      <c r="BH52" s="533">
        <v>24.883299999999998</v>
      </c>
      <c r="BI52" s="533">
        <v>28.181899999999999</v>
      </c>
      <c r="BJ52" s="533">
        <v>0.96020000000000005</v>
      </c>
      <c r="BK52" s="530"/>
      <c r="BL52" s="345" t="s">
        <v>4285</v>
      </c>
      <c r="BM52" s="345" t="s">
        <v>4286</v>
      </c>
      <c r="BN52" s="345" t="s">
        <v>4287</v>
      </c>
      <c r="BO52" s="345" t="s">
        <v>4288</v>
      </c>
      <c r="BP52" s="345" t="s">
        <v>4289</v>
      </c>
      <c r="BQ52" s="530"/>
      <c r="BR52" s="538" t="s">
        <v>555</v>
      </c>
    </row>
    <row r="53" spans="1:70" s="529" customFormat="1" x14ac:dyDescent="0.25">
      <c r="A53" s="345" t="s">
        <v>4290</v>
      </c>
      <c r="B53" s="530"/>
      <c r="C53" s="719">
        <v>39869</v>
      </c>
      <c r="D53" s="530"/>
      <c r="E53" s="531">
        <v>1419.46</v>
      </c>
      <c r="F53" s="530"/>
      <c r="G53" s="532">
        <v>167.81</v>
      </c>
      <c r="H53" s="534"/>
      <c r="I53" s="348">
        <v>0.85950000000000004</v>
      </c>
      <c r="J53" s="348">
        <v>0.80489999999999995</v>
      </c>
      <c r="K53" s="348">
        <v>1.6845000000000001</v>
      </c>
      <c r="L53" s="348">
        <v>5.0914000000000001</v>
      </c>
      <c r="M53" s="348">
        <v>4.1393000000000004</v>
      </c>
      <c r="N53" s="350">
        <v>6.0008999999999997</v>
      </c>
      <c r="O53" s="348">
        <v>-1.6789000000000001</v>
      </c>
      <c r="P53" s="348">
        <v>14.0587</v>
      </c>
      <c r="Q53" s="348">
        <v>11.927300000000001</v>
      </c>
      <c r="R53" s="348">
        <v>15.327500000000001</v>
      </c>
      <c r="S53" s="348">
        <v>2.2856999999999998</v>
      </c>
      <c r="T53" s="348">
        <v>14.875400000000001</v>
      </c>
      <c r="U53" s="348">
        <v>4.2881</v>
      </c>
      <c r="V53" s="348">
        <v>6.8716999999999997</v>
      </c>
      <c r="W53" s="348">
        <v>2.7178</v>
      </c>
      <c r="X53" s="348">
        <v>17.494399999999999</v>
      </c>
      <c r="Y53" s="534"/>
      <c r="Z53" s="346">
        <v>1</v>
      </c>
      <c r="AA53" s="346">
        <v>1</v>
      </c>
      <c r="AB53" s="346">
        <v>9</v>
      </c>
      <c r="AC53" s="346">
        <v>12</v>
      </c>
      <c r="AD53" s="346">
        <v>9</v>
      </c>
      <c r="AE53" s="346">
        <v>6</v>
      </c>
      <c r="AF53" s="346">
        <v>17</v>
      </c>
      <c r="AG53" s="346">
        <v>7</v>
      </c>
      <c r="AH53" s="346">
        <v>6</v>
      </c>
      <c r="AI53" s="346">
        <v>3</v>
      </c>
      <c r="AJ53" s="346">
        <v>16</v>
      </c>
      <c r="AK53" s="346">
        <v>14</v>
      </c>
      <c r="AL53" s="346">
        <v>4</v>
      </c>
      <c r="AM53" s="346">
        <v>7</v>
      </c>
      <c r="AN53" s="346">
        <v>2</v>
      </c>
      <c r="AO53" s="530"/>
      <c r="AP53" s="533">
        <v>15.75</v>
      </c>
      <c r="AQ53" s="533">
        <v>15.55</v>
      </c>
      <c r="AR53" s="533">
        <v>11.73</v>
      </c>
      <c r="AS53" s="533">
        <v>5.86</v>
      </c>
      <c r="AT53" s="533">
        <v>9.02</v>
      </c>
      <c r="AU53" s="535"/>
      <c r="AV53" s="531">
        <v>3</v>
      </c>
      <c r="AW53" s="531">
        <v>3</v>
      </c>
      <c r="AX53" s="531">
        <v>6</v>
      </c>
      <c r="AY53" s="531">
        <v>9</v>
      </c>
      <c r="AZ53" s="531">
        <v>9</v>
      </c>
      <c r="BA53" s="536"/>
      <c r="BB53" s="533">
        <v>15.084733038403799</v>
      </c>
      <c r="BC53" s="537">
        <v>1.07917484406447</v>
      </c>
      <c r="BD53" s="537">
        <v>4.9127815761784099E-2</v>
      </c>
      <c r="BE53" s="537">
        <v>0.34533505338753501</v>
      </c>
      <c r="BF53" s="530"/>
      <c r="BG53" s="533">
        <v>51.348500000000001</v>
      </c>
      <c r="BH53" s="533">
        <v>13.847200000000001</v>
      </c>
      <c r="BI53" s="533">
        <v>20.3293</v>
      </c>
      <c r="BJ53" s="533">
        <v>14.475</v>
      </c>
      <c r="BK53" s="530"/>
      <c r="BL53" s="345" t="s">
        <v>4291</v>
      </c>
      <c r="BM53" s="345" t="s">
        <v>4292</v>
      </c>
      <c r="BN53" s="345" t="s">
        <v>4293</v>
      </c>
      <c r="BO53" s="345" t="s">
        <v>4294</v>
      </c>
      <c r="BP53" s="345" t="s">
        <v>4295</v>
      </c>
      <c r="BQ53" s="530"/>
      <c r="BR53" s="538" t="s">
        <v>555</v>
      </c>
    </row>
    <row r="54" spans="1:70" s="529" customFormat="1" x14ac:dyDescent="0.25">
      <c r="A54" s="345" t="s">
        <v>4296</v>
      </c>
      <c r="B54" s="530"/>
      <c r="C54" s="719">
        <v>35155</v>
      </c>
      <c r="D54" s="530"/>
      <c r="E54" s="531">
        <v>1289.1199999999999</v>
      </c>
      <c r="F54" s="530"/>
      <c r="G54" s="532">
        <v>502.93209999999999</v>
      </c>
      <c r="H54" s="534"/>
      <c r="I54" s="348">
        <v>0.84719999999999995</v>
      </c>
      <c r="J54" s="348">
        <v>-0.25290000000000001</v>
      </c>
      <c r="K54" s="348">
        <v>1.3623000000000001</v>
      </c>
      <c r="L54" s="348">
        <v>4.2249999999999996</v>
      </c>
      <c r="M54" s="348">
        <v>-3.0853000000000002</v>
      </c>
      <c r="N54" s="350">
        <v>-3.0104000000000002</v>
      </c>
      <c r="O54" s="348">
        <v>0.38750000000000001</v>
      </c>
      <c r="P54" s="348">
        <v>9.9923000000000002</v>
      </c>
      <c r="Q54" s="348">
        <v>10.8681</v>
      </c>
      <c r="R54" s="348">
        <v>12.414400000000001</v>
      </c>
      <c r="S54" s="348">
        <v>2.1667999999999998</v>
      </c>
      <c r="T54" s="348">
        <v>11.686199999999999</v>
      </c>
      <c r="U54" s="348">
        <v>-4.8205</v>
      </c>
      <c r="V54" s="348">
        <v>-0.33100000000000002</v>
      </c>
      <c r="W54" s="348">
        <v>0.56040000000000001</v>
      </c>
      <c r="X54" s="348">
        <v>15.2994</v>
      </c>
      <c r="Y54" s="534"/>
      <c r="Z54" s="346">
        <v>3</v>
      </c>
      <c r="AA54" s="346">
        <v>9</v>
      </c>
      <c r="AB54" s="346">
        <v>13</v>
      </c>
      <c r="AC54" s="346">
        <v>17</v>
      </c>
      <c r="AD54" s="346">
        <v>19</v>
      </c>
      <c r="AE54" s="346">
        <v>19</v>
      </c>
      <c r="AF54" s="346">
        <v>10</v>
      </c>
      <c r="AG54" s="346">
        <v>16</v>
      </c>
      <c r="AH54" s="346">
        <v>10</v>
      </c>
      <c r="AI54" s="346">
        <v>7</v>
      </c>
      <c r="AJ54" s="346">
        <v>17</v>
      </c>
      <c r="AK54" s="346">
        <v>18</v>
      </c>
      <c r="AL54" s="346">
        <v>19</v>
      </c>
      <c r="AM54" s="346">
        <v>16</v>
      </c>
      <c r="AN54" s="346">
        <v>13</v>
      </c>
      <c r="AO54" s="530"/>
      <c r="AP54" s="533">
        <v>12.21</v>
      </c>
      <c r="AQ54" s="533">
        <v>12.63</v>
      </c>
      <c r="AR54" s="533">
        <v>8.86</v>
      </c>
      <c r="AS54" s="533">
        <v>4.01</v>
      </c>
      <c r="AT54" s="533">
        <v>-1.1200000000000001</v>
      </c>
      <c r="AU54" s="535"/>
      <c r="AV54" s="531">
        <v>9</v>
      </c>
      <c r="AW54" s="531">
        <v>9</v>
      </c>
      <c r="AX54" s="531">
        <v>10</v>
      </c>
      <c r="AY54" s="531">
        <v>13</v>
      </c>
      <c r="AZ54" s="531">
        <v>18</v>
      </c>
      <c r="BA54" s="536"/>
      <c r="BB54" s="533">
        <v>11.4272632740511</v>
      </c>
      <c r="BC54" s="537">
        <v>0.93157692025834105</v>
      </c>
      <c r="BD54" s="537">
        <v>3.0844205766696602E-2</v>
      </c>
      <c r="BE54" s="537">
        <v>-1.4201225907982E-2</v>
      </c>
      <c r="BF54" s="530"/>
      <c r="BG54" s="533">
        <v>66.501599999999996</v>
      </c>
      <c r="BH54" s="533">
        <v>12.8873</v>
      </c>
      <c r="BI54" s="533">
        <v>19.5426</v>
      </c>
      <c r="BJ54" s="533">
        <v>1.0685</v>
      </c>
      <c r="BK54" s="530"/>
      <c r="BL54" s="345" t="s">
        <v>4297</v>
      </c>
      <c r="BM54" s="345" t="s">
        <v>4298</v>
      </c>
      <c r="BN54" s="345" t="s">
        <v>4299</v>
      </c>
      <c r="BO54" s="345" t="s">
        <v>4300</v>
      </c>
      <c r="BP54" s="345" t="s">
        <v>4301</v>
      </c>
      <c r="BQ54" s="530"/>
      <c r="BR54" s="538" t="s">
        <v>555</v>
      </c>
    </row>
    <row r="55" spans="1:70" s="529" customFormat="1" x14ac:dyDescent="0.25">
      <c r="A55" s="345" t="s">
        <v>4302</v>
      </c>
      <c r="B55" s="530"/>
      <c r="C55" s="719">
        <v>35520</v>
      </c>
      <c r="D55" s="530"/>
      <c r="E55" s="531">
        <v>1021.5</v>
      </c>
      <c r="F55" s="530"/>
      <c r="G55" s="532">
        <v>149.8613</v>
      </c>
      <c r="H55" s="534"/>
      <c r="I55" s="348">
        <v>0.64119999999999999</v>
      </c>
      <c r="J55" s="348">
        <v>-0.16370000000000001</v>
      </c>
      <c r="K55" s="348">
        <v>1.2322</v>
      </c>
      <c r="L55" s="348">
        <v>7.1711</v>
      </c>
      <c r="M55" s="348">
        <v>-0.19589999999999999</v>
      </c>
      <c r="N55" s="350">
        <v>-2.3723000000000001</v>
      </c>
      <c r="O55" s="348">
        <v>-0.62429999999999997</v>
      </c>
      <c r="P55" s="348">
        <v>10.491400000000001</v>
      </c>
      <c r="Q55" s="348">
        <v>9.6564999999999994</v>
      </c>
      <c r="R55" s="348">
        <v>11.4071</v>
      </c>
      <c r="S55" s="348">
        <v>2.5623999999999998</v>
      </c>
      <c r="T55" s="348">
        <v>15.0062</v>
      </c>
      <c r="U55" s="348">
        <v>-2.819</v>
      </c>
      <c r="V55" s="348">
        <v>-0.40100000000000002</v>
      </c>
      <c r="W55" s="348">
        <v>0.17449999999999999</v>
      </c>
      <c r="X55" s="348">
        <v>9.6423000000000005</v>
      </c>
      <c r="Y55" s="534"/>
      <c r="Z55" s="346">
        <v>8</v>
      </c>
      <c r="AA55" s="346">
        <v>8</v>
      </c>
      <c r="AB55" s="346">
        <v>15</v>
      </c>
      <c r="AC55" s="346">
        <v>8</v>
      </c>
      <c r="AD55" s="346">
        <v>15</v>
      </c>
      <c r="AE55" s="346">
        <v>15</v>
      </c>
      <c r="AF55" s="346">
        <v>13</v>
      </c>
      <c r="AG55" s="346">
        <v>12</v>
      </c>
      <c r="AH55" s="346">
        <v>15</v>
      </c>
      <c r="AI55" s="346">
        <v>11</v>
      </c>
      <c r="AJ55" s="346">
        <v>12</v>
      </c>
      <c r="AK55" s="346">
        <v>13</v>
      </c>
      <c r="AL55" s="346">
        <v>16</v>
      </c>
      <c r="AM55" s="346">
        <v>17</v>
      </c>
      <c r="AN55" s="346">
        <v>16</v>
      </c>
      <c r="AO55" s="530"/>
      <c r="AP55" s="533">
        <v>11.39</v>
      </c>
      <c r="AQ55" s="533">
        <v>11.42</v>
      </c>
      <c r="AR55" s="533">
        <v>8.84</v>
      </c>
      <c r="AS55" s="533">
        <v>4.04</v>
      </c>
      <c r="AT55" s="533">
        <v>2.38</v>
      </c>
      <c r="AU55" s="535"/>
      <c r="AV55" s="531">
        <v>11</v>
      </c>
      <c r="AW55" s="531">
        <v>14</v>
      </c>
      <c r="AX55" s="531">
        <v>11</v>
      </c>
      <c r="AY55" s="531">
        <v>12</v>
      </c>
      <c r="AZ55" s="531">
        <v>15</v>
      </c>
      <c r="BA55" s="536"/>
      <c r="BB55" s="533">
        <v>12.399677531663199</v>
      </c>
      <c r="BC55" s="537">
        <v>0.96949370933617596</v>
      </c>
      <c r="BD55" s="537">
        <v>3.1955497407830102E-2</v>
      </c>
      <c r="BE55" s="537">
        <v>1.4647834779718E-2</v>
      </c>
      <c r="BF55" s="530"/>
      <c r="BG55" s="533">
        <v>58.340400000000002</v>
      </c>
      <c r="BH55" s="533">
        <v>15.561999999999999</v>
      </c>
      <c r="BI55" s="533">
        <v>22.892199999999999</v>
      </c>
      <c r="BJ55" s="533">
        <v>3.2054</v>
      </c>
      <c r="BK55" s="530"/>
      <c r="BL55" s="345" t="s">
        <v>1957</v>
      </c>
      <c r="BM55" s="345" t="s">
        <v>4303</v>
      </c>
      <c r="BN55" s="345" t="s">
        <v>4304</v>
      </c>
      <c r="BO55" s="345" t="s">
        <v>4305</v>
      </c>
      <c r="BP55" s="345" t="s">
        <v>4254</v>
      </c>
      <c r="BQ55" s="530"/>
      <c r="BR55" s="538" t="s">
        <v>555</v>
      </c>
    </row>
    <row r="56" spans="1:70" s="529" customFormat="1" x14ac:dyDescent="0.25">
      <c r="A56" s="345" t="s">
        <v>4306</v>
      </c>
      <c r="B56" s="530"/>
      <c r="C56" s="719">
        <v>38722</v>
      </c>
      <c r="D56" s="530"/>
      <c r="E56" s="531">
        <v>925.09</v>
      </c>
      <c r="F56" s="530"/>
      <c r="G56" s="532">
        <v>102.3747</v>
      </c>
      <c r="H56" s="534"/>
      <c r="I56" s="348">
        <v>0.4153</v>
      </c>
      <c r="J56" s="348">
        <v>-0.63890000000000002</v>
      </c>
      <c r="K56" s="348">
        <v>3.2000999999999999</v>
      </c>
      <c r="L56" s="348">
        <v>7.4282000000000004</v>
      </c>
      <c r="M56" s="348">
        <v>4.1776999999999997</v>
      </c>
      <c r="N56" s="350">
        <v>6.8567</v>
      </c>
      <c r="O56" s="348">
        <v>4.8194999999999997</v>
      </c>
      <c r="P56" s="348">
        <v>16.4161</v>
      </c>
      <c r="Q56" s="348">
        <v>12.5299</v>
      </c>
      <c r="R56" s="348">
        <v>12.457000000000001</v>
      </c>
      <c r="S56" s="348">
        <v>4.5514000000000001</v>
      </c>
      <c r="T56" s="348">
        <v>17.287700000000001</v>
      </c>
      <c r="U56" s="348">
        <v>2.6583999999999999</v>
      </c>
      <c r="V56" s="348">
        <v>9.4183000000000003</v>
      </c>
      <c r="W56" s="348">
        <v>1.6504000000000001</v>
      </c>
      <c r="X56" s="348">
        <v>11.931900000000001</v>
      </c>
      <c r="Y56" s="534"/>
      <c r="Z56" s="346">
        <v>19</v>
      </c>
      <c r="AA56" s="346">
        <v>17</v>
      </c>
      <c r="AB56" s="346">
        <v>3</v>
      </c>
      <c r="AC56" s="346">
        <v>6</v>
      </c>
      <c r="AD56" s="346">
        <v>8</v>
      </c>
      <c r="AE56" s="346">
        <v>4</v>
      </c>
      <c r="AF56" s="346">
        <v>2</v>
      </c>
      <c r="AG56" s="346">
        <v>4</v>
      </c>
      <c r="AH56" s="346">
        <v>4</v>
      </c>
      <c r="AI56" s="346">
        <v>6</v>
      </c>
      <c r="AJ56" s="346">
        <v>4</v>
      </c>
      <c r="AK56" s="346">
        <v>9</v>
      </c>
      <c r="AL56" s="346">
        <v>8</v>
      </c>
      <c r="AM56" s="346">
        <v>3</v>
      </c>
      <c r="AN56" s="346">
        <v>8</v>
      </c>
      <c r="AO56" s="530"/>
      <c r="AP56" s="533">
        <v>13.93</v>
      </c>
      <c r="AQ56" s="533">
        <v>14.79</v>
      </c>
      <c r="AR56" s="533">
        <v>13.64</v>
      </c>
      <c r="AS56" s="533">
        <v>10.08</v>
      </c>
      <c r="AT56" s="533">
        <v>11.25</v>
      </c>
      <c r="AU56" s="535"/>
      <c r="AV56" s="531">
        <v>4</v>
      </c>
      <c r="AW56" s="531">
        <v>4</v>
      </c>
      <c r="AX56" s="531">
        <v>4</v>
      </c>
      <c r="AY56" s="531">
        <v>3</v>
      </c>
      <c r="AZ56" s="531">
        <v>6</v>
      </c>
      <c r="BA56" s="536"/>
      <c r="BB56" s="533">
        <v>12.4536947715937</v>
      </c>
      <c r="BC56" s="537">
        <v>0.98948528246959799</v>
      </c>
      <c r="BD56" s="537">
        <v>6.6265505211209705E-2</v>
      </c>
      <c r="BE56" s="537">
        <v>0.43579171974328401</v>
      </c>
      <c r="BF56" s="530"/>
      <c r="BG56" s="533">
        <v>64.335999999999999</v>
      </c>
      <c r="BH56" s="533">
        <v>22.3703</v>
      </c>
      <c r="BI56" s="533">
        <v>10.216900000000001</v>
      </c>
      <c r="BJ56" s="533">
        <v>3.0768</v>
      </c>
      <c r="BK56" s="530"/>
      <c r="BL56" s="345" t="s">
        <v>4291</v>
      </c>
      <c r="BM56" s="345" t="s">
        <v>4307</v>
      </c>
      <c r="BN56" s="345" t="s">
        <v>4308</v>
      </c>
      <c r="BO56" s="345" t="s">
        <v>4309</v>
      </c>
      <c r="BP56" s="345" t="s">
        <v>617</v>
      </c>
      <c r="BQ56" s="530"/>
      <c r="BR56" s="538" t="s">
        <v>555</v>
      </c>
    </row>
    <row r="57" spans="1:70" s="529" customFormat="1" x14ac:dyDescent="0.25">
      <c r="A57" s="345" t="s">
        <v>4310</v>
      </c>
      <c r="B57" s="530"/>
      <c r="C57" s="719">
        <v>42661</v>
      </c>
      <c r="D57" s="530"/>
      <c r="E57" s="531">
        <v>898.72</v>
      </c>
      <c r="F57" s="530"/>
      <c r="G57" s="532">
        <v>27.9008</v>
      </c>
      <c r="H57" s="534"/>
      <c r="I57" s="348">
        <v>0.4793</v>
      </c>
      <c r="J57" s="348">
        <v>-0.5585</v>
      </c>
      <c r="K57" s="348">
        <v>0.98299999999999998</v>
      </c>
      <c r="L57" s="348">
        <v>4.8483999999999998</v>
      </c>
      <c r="M57" s="348">
        <v>-2.5545</v>
      </c>
      <c r="N57" s="350">
        <v>-2.5459999999999998</v>
      </c>
      <c r="O57" s="348">
        <v>-1.1549</v>
      </c>
      <c r="P57" s="348">
        <v>9.1419999999999995</v>
      </c>
      <c r="Q57" s="348">
        <v>9.7558000000000007</v>
      </c>
      <c r="R57" s="348" t="s">
        <v>430</v>
      </c>
      <c r="S57" s="348">
        <v>2.9561000000000002</v>
      </c>
      <c r="T57" s="348">
        <v>10.892200000000001</v>
      </c>
      <c r="U57" s="348">
        <v>-4.548</v>
      </c>
      <c r="V57" s="348">
        <v>-0.66510000000000002</v>
      </c>
      <c r="W57" s="348">
        <v>0.15509999999999999</v>
      </c>
      <c r="X57" s="348">
        <v>10.9861</v>
      </c>
      <c r="Y57" s="534"/>
      <c r="Z57" s="346">
        <v>18</v>
      </c>
      <c r="AA57" s="346">
        <v>15</v>
      </c>
      <c r="AB57" s="346">
        <v>16</v>
      </c>
      <c r="AC57" s="346">
        <v>14</v>
      </c>
      <c r="AD57" s="346">
        <v>17</v>
      </c>
      <c r="AE57" s="346">
        <v>16</v>
      </c>
      <c r="AF57" s="346">
        <v>15</v>
      </c>
      <c r="AG57" s="346">
        <v>18</v>
      </c>
      <c r="AH57" s="346">
        <v>14</v>
      </c>
      <c r="AI57" s="346" t="s">
        <v>430</v>
      </c>
      <c r="AJ57" s="346">
        <v>11</v>
      </c>
      <c r="AK57" s="346">
        <v>19</v>
      </c>
      <c r="AL57" s="346">
        <v>18</v>
      </c>
      <c r="AM57" s="346">
        <v>18</v>
      </c>
      <c r="AN57" s="346">
        <v>17</v>
      </c>
      <c r="AO57" s="530"/>
      <c r="AP57" s="533" t="s">
        <v>430</v>
      </c>
      <c r="AQ57" s="533">
        <v>12.12</v>
      </c>
      <c r="AR57" s="533">
        <v>8.11</v>
      </c>
      <c r="AS57" s="533">
        <v>3.17</v>
      </c>
      <c r="AT57" s="533">
        <v>-0.73</v>
      </c>
      <c r="AU57" s="535"/>
      <c r="AV57" s="531" t="s">
        <v>430</v>
      </c>
      <c r="AW57" s="531">
        <v>12</v>
      </c>
      <c r="AX57" s="531">
        <v>14</v>
      </c>
      <c r="AY57" s="531">
        <v>14</v>
      </c>
      <c r="AZ57" s="531">
        <v>17</v>
      </c>
      <c r="BA57" s="536"/>
      <c r="BB57" s="533">
        <v>11.4321850328446</v>
      </c>
      <c r="BC57" s="537">
        <v>0.911916501256402</v>
      </c>
      <c r="BD57" s="537">
        <v>2.4152125684719899E-2</v>
      </c>
      <c r="BE57" s="537">
        <v>-8.2816229662913896E-2</v>
      </c>
      <c r="BF57" s="530"/>
      <c r="BG57" s="533">
        <v>70.898799999999994</v>
      </c>
      <c r="BH57" s="533">
        <v>16.8613</v>
      </c>
      <c r="BI57" s="533">
        <v>9.7996400000000001</v>
      </c>
      <c r="BJ57" s="533">
        <v>2.4402599999999999</v>
      </c>
      <c r="BK57" s="530"/>
      <c r="BL57" s="345" t="s">
        <v>4311</v>
      </c>
      <c r="BM57" s="345" t="s">
        <v>4312</v>
      </c>
      <c r="BN57" s="345" t="s">
        <v>4313</v>
      </c>
      <c r="BO57" s="345" t="s">
        <v>4314</v>
      </c>
      <c r="BP57" s="345" t="s">
        <v>4315</v>
      </c>
      <c r="BQ57" s="530"/>
      <c r="BR57" s="538" t="s">
        <v>555</v>
      </c>
    </row>
    <row r="58" spans="1:70" s="529" customFormat="1" x14ac:dyDescent="0.25">
      <c r="A58" s="345" t="s">
        <v>4316</v>
      </c>
      <c r="B58" s="530"/>
      <c r="C58" s="719">
        <v>40900</v>
      </c>
      <c r="D58" s="530"/>
      <c r="E58" s="531">
        <v>867.76099999999997</v>
      </c>
      <c r="F58" s="530"/>
      <c r="G58" s="532">
        <v>66.91</v>
      </c>
      <c r="H58" s="534"/>
      <c r="I58" s="348">
        <v>0.73770000000000002</v>
      </c>
      <c r="J58" s="348">
        <v>0.1497</v>
      </c>
      <c r="K58" s="348">
        <v>1.4095</v>
      </c>
      <c r="L58" s="348">
        <v>7.1760000000000002</v>
      </c>
      <c r="M58" s="348">
        <v>2.3557999999999999</v>
      </c>
      <c r="N58" s="350">
        <v>2.0592000000000001</v>
      </c>
      <c r="O58" s="348">
        <v>2.1604000000000001</v>
      </c>
      <c r="P58" s="348">
        <v>11.7902</v>
      </c>
      <c r="Q58" s="348">
        <v>11.4621</v>
      </c>
      <c r="R58" s="348">
        <v>12.4971</v>
      </c>
      <c r="S58" s="348">
        <v>3.2084000000000001</v>
      </c>
      <c r="T58" s="348">
        <v>16.344999999999999</v>
      </c>
      <c r="U58" s="348">
        <v>0.90480000000000005</v>
      </c>
      <c r="V58" s="348">
        <v>4.0753000000000004</v>
      </c>
      <c r="W58" s="348">
        <v>1.8882000000000001</v>
      </c>
      <c r="X58" s="348">
        <v>13.8352</v>
      </c>
      <c r="Y58" s="534"/>
      <c r="Z58" s="346">
        <v>7</v>
      </c>
      <c r="AA58" s="346">
        <v>5</v>
      </c>
      <c r="AB58" s="346">
        <v>11</v>
      </c>
      <c r="AC58" s="346">
        <v>7</v>
      </c>
      <c r="AD58" s="346">
        <v>13</v>
      </c>
      <c r="AE58" s="346">
        <v>9</v>
      </c>
      <c r="AF58" s="346">
        <v>4</v>
      </c>
      <c r="AG58" s="346">
        <v>9</v>
      </c>
      <c r="AH58" s="346">
        <v>8</v>
      </c>
      <c r="AI58" s="346">
        <v>5</v>
      </c>
      <c r="AJ58" s="346">
        <v>10</v>
      </c>
      <c r="AK58" s="346">
        <v>11</v>
      </c>
      <c r="AL58" s="346">
        <v>12</v>
      </c>
      <c r="AM58" s="346">
        <v>9</v>
      </c>
      <c r="AN58" s="346">
        <v>5</v>
      </c>
      <c r="AO58" s="530"/>
      <c r="AP58" s="533">
        <v>13.74</v>
      </c>
      <c r="AQ58" s="533">
        <v>14</v>
      </c>
      <c r="AR58" s="533">
        <v>10.66</v>
      </c>
      <c r="AS58" s="533">
        <v>6.7</v>
      </c>
      <c r="AT58" s="533">
        <v>6.96</v>
      </c>
      <c r="AU58" s="535"/>
      <c r="AV58" s="531">
        <v>5</v>
      </c>
      <c r="AW58" s="531">
        <v>6</v>
      </c>
      <c r="AX58" s="531">
        <v>8</v>
      </c>
      <c r="AY58" s="531">
        <v>8</v>
      </c>
      <c r="AZ58" s="531">
        <v>12</v>
      </c>
      <c r="BA58" s="536"/>
      <c r="BB58" s="533">
        <v>11.9312984440701</v>
      </c>
      <c r="BC58" s="537">
        <v>0.95966103469496999</v>
      </c>
      <c r="BD58" s="537">
        <v>4.1673200146691403E-2</v>
      </c>
      <c r="BE58" s="537">
        <v>0.14529744526315999</v>
      </c>
      <c r="BF58" s="530"/>
      <c r="BG58" s="533">
        <v>56.682899999999997</v>
      </c>
      <c r="BH58" s="533">
        <v>20.9544</v>
      </c>
      <c r="BI58" s="533">
        <v>21.172899999999998</v>
      </c>
      <c r="BJ58" s="533">
        <v>1.1898</v>
      </c>
      <c r="BK58" s="530"/>
      <c r="BL58" s="345" t="s">
        <v>4209</v>
      </c>
      <c r="BM58" s="345" t="s">
        <v>4317</v>
      </c>
      <c r="BN58" s="345" t="s">
        <v>4318</v>
      </c>
      <c r="BO58" s="345" t="s">
        <v>4319</v>
      </c>
      <c r="BP58" s="345" t="s">
        <v>4320</v>
      </c>
      <c r="BQ58" s="530"/>
      <c r="BR58" s="538" t="s">
        <v>555</v>
      </c>
    </row>
    <row r="59" spans="1:70" s="529" customFormat="1" x14ac:dyDescent="0.25">
      <c r="A59" s="345" t="s">
        <v>4321</v>
      </c>
      <c r="B59" s="530"/>
      <c r="C59" s="719">
        <v>42349</v>
      </c>
      <c r="D59" s="530"/>
      <c r="E59" s="531">
        <v>721.33100000000002</v>
      </c>
      <c r="F59" s="530"/>
      <c r="G59" s="532">
        <v>35.159999999999997</v>
      </c>
      <c r="H59" s="534"/>
      <c r="I59" s="348">
        <v>0.51459999999999995</v>
      </c>
      <c r="J59" s="348">
        <v>0.1424</v>
      </c>
      <c r="K59" s="348">
        <v>1.8245</v>
      </c>
      <c r="L59" s="348">
        <v>8.0183999999999997</v>
      </c>
      <c r="M59" s="348">
        <v>3.5640999999999998</v>
      </c>
      <c r="N59" s="350">
        <v>-0.1704</v>
      </c>
      <c r="O59" s="348">
        <v>1.5871</v>
      </c>
      <c r="P59" s="348">
        <v>9.2424999999999997</v>
      </c>
      <c r="Q59" s="348">
        <v>10.2188</v>
      </c>
      <c r="R59" s="348">
        <v>12.0596</v>
      </c>
      <c r="S59" s="348">
        <v>3.5945999999999998</v>
      </c>
      <c r="T59" s="348">
        <v>18.383800000000001</v>
      </c>
      <c r="U59" s="348">
        <v>0.45710000000000001</v>
      </c>
      <c r="V59" s="348">
        <v>3.1387999999999998</v>
      </c>
      <c r="W59" s="348">
        <v>1.6185</v>
      </c>
      <c r="X59" s="348">
        <v>12.470599999999999</v>
      </c>
      <c r="Y59" s="534"/>
      <c r="Z59" s="346">
        <v>16</v>
      </c>
      <c r="AA59" s="346">
        <v>6</v>
      </c>
      <c r="AB59" s="346">
        <v>8</v>
      </c>
      <c r="AC59" s="346">
        <v>5</v>
      </c>
      <c r="AD59" s="346">
        <v>12</v>
      </c>
      <c r="AE59" s="346">
        <v>11</v>
      </c>
      <c r="AF59" s="346">
        <v>7</v>
      </c>
      <c r="AG59" s="346">
        <v>17</v>
      </c>
      <c r="AH59" s="346">
        <v>12</v>
      </c>
      <c r="AI59" s="346">
        <v>8</v>
      </c>
      <c r="AJ59" s="346">
        <v>9</v>
      </c>
      <c r="AK59" s="346">
        <v>7</v>
      </c>
      <c r="AL59" s="346">
        <v>13</v>
      </c>
      <c r="AM59" s="346">
        <v>11</v>
      </c>
      <c r="AN59" s="346">
        <v>9</v>
      </c>
      <c r="AO59" s="530"/>
      <c r="AP59" s="533">
        <v>12.36</v>
      </c>
      <c r="AQ59" s="533">
        <v>12.41</v>
      </c>
      <c r="AR59" s="533">
        <v>8.65</v>
      </c>
      <c r="AS59" s="533">
        <v>5.49</v>
      </c>
      <c r="AT59" s="533">
        <v>7.14</v>
      </c>
      <c r="AU59" s="535"/>
      <c r="AV59" s="531">
        <v>8</v>
      </c>
      <c r="AW59" s="531">
        <v>10</v>
      </c>
      <c r="AX59" s="531">
        <v>13</v>
      </c>
      <c r="AY59" s="531">
        <v>10</v>
      </c>
      <c r="AZ59" s="531">
        <v>11</v>
      </c>
      <c r="BA59" s="536"/>
      <c r="BB59" s="533">
        <v>12.157100304747001</v>
      </c>
      <c r="BC59" s="537">
        <v>0.97499400397144398</v>
      </c>
      <c r="BD59" s="537">
        <v>2.2650618146345201E-2</v>
      </c>
      <c r="BE59" s="537">
        <v>-0.108389092347208</v>
      </c>
      <c r="BF59" s="530"/>
      <c r="BG59" s="533">
        <v>56.341700000000003</v>
      </c>
      <c r="BH59" s="533">
        <v>19.708300000000001</v>
      </c>
      <c r="BI59" s="533">
        <v>20.802099999999999</v>
      </c>
      <c r="BJ59" s="533">
        <v>3.1478999999999999</v>
      </c>
      <c r="BK59" s="530"/>
      <c r="BL59" s="345" t="s">
        <v>1952</v>
      </c>
      <c r="BM59" s="345" t="s">
        <v>1529</v>
      </c>
      <c r="BN59" s="345" t="s">
        <v>4322</v>
      </c>
      <c r="BO59" s="345" t="s">
        <v>4323</v>
      </c>
      <c r="BP59" s="345" t="s">
        <v>4324</v>
      </c>
      <c r="BQ59" s="530"/>
      <c r="BR59" s="538" t="s">
        <v>555</v>
      </c>
    </row>
    <row r="60" spans="1:70" s="529" customFormat="1" x14ac:dyDescent="0.25">
      <c r="A60" s="345" t="s">
        <v>4325</v>
      </c>
      <c r="B60" s="530"/>
      <c r="C60" s="719">
        <v>44848</v>
      </c>
      <c r="D60" s="530"/>
      <c r="E60" s="531">
        <v>502.86</v>
      </c>
      <c r="F60" s="530"/>
      <c r="G60" s="532">
        <v>18.350000000000001</v>
      </c>
      <c r="H60" s="534"/>
      <c r="I60" s="348">
        <v>0.4819</v>
      </c>
      <c r="J60" s="348">
        <v>0.19109999999999999</v>
      </c>
      <c r="K60" s="348">
        <v>2.8010999999999999</v>
      </c>
      <c r="L60" s="348">
        <v>9.6242000000000001</v>
      </c>
      <c r="M60" s="348">
        <v>7.2283999999999997</v>
      </c>
      <c r="N60" s="350">
        <v>4.6597999999999997</v>
      </c>
      <c r="O60" s="348">
        <v>5.7878999999999996</v>
      </c>
      <c r="P60" s="348">
        <v>16.8523</v>
      </c>
      <c r="Q60" s="348" t="s">
        <v>430</v>
      </c>
      <c r="R60" s="348" t="s">
        <v>430</v>
      </c>
      <c r="S60" s="348">
        <v>5.4961000000000002</v>
      </c>
      <c r="T60" s="348">
        <v>20.906600000000001</v>
      </c>
      <c r="U60" s="348">
        <v>3.4851999999999999</v>
      </c>
      <c r="V60" s="348">
        <v>7.266</v>
      </c>
      <c r="W60" s="348">
        <v>1.8483000000000001</v>
      </c>
      <c r="X60" s="348">
        <v>17.0686</v>
      </c>
      <c r="Y60" s="534"/>
      <c r="Z60" s="346">
        <v>17</v>
      </c>
      <c r="AA60" s="346">
        <v>4</v>
      </c>
      <c r="AB60" s="346">
        <v>5</v>
      </c>
      <c r="AC60" s="346">
        <v>4</v>
      </c>
      <c r="AD60" s="346">
        <v>4</v>
      </c>
      <c r="AE60" s="346">
        <v>8</v>
      </c>
      <c r="AF60" s="346">
        <v>1</v>
      </c>
      <c r="AG60" s="346">
        <v>2</v>
      </c>
      <c r="AH60" s="346" t="s">
        <v>430</v>
      </c>
      <c r="AI60" s="346" t="s">
        <v>430</v>
      </c>
      <c r="AJ60" s="346">
        <v>2</v>
      </c>
      <c r="AK60" s="346">
        <v>5</v>
      </c>
      <c r="AL60" s="346">
        <v>5</v>
      </c>
      <c r="AM60" s="346">
        <v>5</v>
      </c>
      <c r="AN60" s="346">
        <v>7</v>
      </c>
      <c r="AO60" s="530"/>
      <c r="AP60" s="533" t="s">
        <v>430</v>
      </c>
      <c r="AQ60" s="533" t="s">
        <v>430</v>
      </c>
      <c r="AR60" s="533" t="s">
        <v>430</v>
      </c>
      <c r="AS60" s="533">
        <v>10.59</v>
      </c>
      <c r="AT60" s="533">
        <v>12.74</v>
      </c>
      <c r="AU60" s="535"/>
      <c r="AV60" s="531" t="s">
        <v>430</v>
      </c>
      <c r="AW60" s="531" t="s">
        <v>430</v>
      </c>
      <c r="AX60" s="531" t="s">
        <v>430</v>
      </c>
      <c r="AY60" s="531">
        <v>2</v>
      </c>
      <c r="AZ60" s="531">
        <v>4</v>
      </c>
      <c r="BA60" s="536"/>
      <c r="BB60" s="533">
        <v>12.427753235868799</v>
      </c>
      <c r="BC60" s="537">
        <v>0.98338669244255905</v>
      </c>
      <c r="BD60" s="537">
        <v>7.1276076256971896E-2</v>
      </c>
      <c r="BE60" s="537">
        <v>0.52518309264280805</v>
      </c>
      <c r="BF60" s="530"/>
      <c r="BG60" s="533">
        <v>55.291600000000003</v>
      </c>
      <c r="BH60" s="533">
        <v>11.9405</v>
      </c>
      <c r="BI60" s="533">
        <v>30.546900000000001</v>
      </c>
      <c r="BJ60" s="533">
        <v>2.2210000000000001</v>
      </c>
      <c r="BK60" s="530"/>
      <c r="BL60" s="345" t="s">
        <v>4326</v>
      </c>
      <c r="BM60" s="345" t="s">
        <v>723</v>
      </c>
      <c r="BN60" s="345" t="s">
        <v>4327</v>
      </c>
      <c r="BO60" s="345" t="s">
        <v>4328</v>
      </c>
      <c r="BP60" s="345" t="s">
        <v>4329</v>
      </c>
      <c r="BQ60" s="530"/>
      <c r="BR60" s="538" t="s">
        <v>555</v>
      </c>
    </row>
    <row r="61" spans="1:70" s="529" customFormat="1" x14ac:dyDescent="0.25">
      <c r="A61" s="345" t="s">
        <v>4330</v>
      </c>
      <c r="B61" s="530"/>
      <c r="C61" s="719">
        <v>43756</v>
      </c>
      <c r="D61" s="530"/>
      <c r="E61" s="531">
        <v>459.99</v>
      </c>
      <c r="F61" s="530"/>
      <c r="G61" s="532">
        <v>25.627300000000002</v>
      </c>
      <c r="H61" s="534"/>
      <c r="I61" s="348">
        <v>0.83099999999999996</v>
      </c>
      <c r="J61" s="348">
        <v>2.4199999999999999E-2</v>
      </c>
      <c r="K61" s="348">
        <v>1.5562</v>
      </c>
      <c r="L61" s="348">
        <v>9.9243000000000006</v>
      </c>
      <c r="M61" s="348">
        <v>9.7533999999999992</v>
      </c>
      <c r="N61" s="350">
        <v>6.4981999999999998</v>
      </c>
      <c r="O61" s="348">
        <v>1.6116999999999999</v>
      </c>
      <c r="P61" s="348">
        <v>17.401900000000001</v>
      </c>
      <c r="Q61" s="348">
        <v>13.0397</v>
      </c>
      <c r="R61" s="348" t="s">
        <v>430</v>
      </c>
      <c r="S61" s="348">
        <v>2.4539</v>
      </c>
      <c r="T61" s="348">
        <v>25.234200000000001</v>
      </c>
      <c r="U61" s="348">
        <v>4.5372000000000003</v>
      </c>
      <c r="V61" s="348">
        <v>6.8539000000000003</v>
      </c>
      <c r="W61" s="348">
        <v>1.8495999999999999</v>
      </c>
      <c r="X61" s="348">
        <v>14.7409</v>
      </c>
      <c r="Y61" s="534"/>
      <c r="Z61" s="346">
        <v>4</v>
      </c>
      <c r="AA61" s="346">
        <v>7</v>
      </c>
      <c r="AB61" s="346">
        <v>10</v>
      </c>
      <c r="AC61" s="346">
        <v>3</v>
      </c>
      <c r="AD61" s="346">
        <v>3</v>
      </c>
      <c r="AE61" s="346">
        <v>5</v>
      </c>
      <c r="AF61" s="346">
        <v>6</v>
      </c>
      <c r="AG61" s="346">
        <v>1</v>
      </c>
      <c r="AH61" s="346">
        <v>3</v>
      </c>
      <c r="AI61" s="346" t="s">
        <v>430</v>
      </c>
      <c r="AJ61" s="346">
        <v>14</v>
      </c>
      <c r="AK61" s="346">
        <v>2</v>
      </c>
      <c r="AL61" s="346">
        <v>3</v>
      </c>
      <c r="AM61" s="346">
        <v>8</v>
      </c>
      <c r="AN61" s="346">
        <v>6</v>
      </c>
      <c r="AO61" s="530"/>
      <c r="AP61" s="533" t="s">
        <v>430</v>
      </c>
      <c r="AQ61" s="533" t="s">
        <v>430</v>
      </c>
      <c r="AR61" s="533">
        <v>14.35</v>
      </c>
      <c r="AS61" s="533">
        <v>9.1999999999999993</v>
      </c>
      <c r="AT61" s="533">
        <v>14.71</v>
      </c>
      <c r="AU61" s="535"/>
      <c r="AV61" s="531" t="s">
        <v>430</v>
      </c>
      <c r="AW61" s="531" t="s">
        <v>430</v>
      </c>
      <c r="AX61" s="531">
        <v>2</v>
      </c>
      <c r="AY61" s="531">
        <v>5</v>
      </c>
      <c r="AZ61" s="531">
        <v>3</v>
      </c>
      <c r="BA61" s="536"/>
      <c r="BB61" s="533">
        <v>15.385952541619901</v>
      </c>
      <c r="BC61" s="537">
        <v>1.16096604489787</v>
      </c>
      <c r="BD61" s="537">
        <v>6.0393956843625703E-2</v>
      </c>
      <c r="BE61" s="537">
        <v>0.47226554644268798</v>
      </c>
      <c r="BF61" s="530"/>
      <c r="BG61" s="533">
        <v>32.973799999999997</v>
      </c>
      <c r="BH61" s="533">
        <v>6.7641</v>
      </c>
      <c r="BI61" s="533">
        <v>54.915799999999997</v>
      </c>
      <c r="BJ61" s="533">
        <v>5.3463000000000003</v>
      </c>
      <c r="BK61" s="530"/>
      <c r="BL61" s="345" t="s">
        <v>4331</v>
      </c>
      <c r="BM61" s="345" t="s">
        <v>4332</v>
      </c>
      <c r="BN61" s="345" t="s">
        <v>4333</v>
      </c>
      <c r="BO61" s="345" t="s">
        <v>4334</v>
      </c>
      <c r="BP61" s="345" t="s">
        <v>4335</v>
      </c>
      <c r="BQ61" s="530"/>
      <c r="BR61" s="538" t="s">
        <v>555</v>
      </c>
    </row>
    <row r="62" spans="1:70" s="529" customFormat="1" x14ac:dyDescent="0.25">
      <c r="A62" s="345" t="s">
        <v>4336</v>
      </c>
      <c r="B62" s="530"/>
      <c r="C62" s="719">
        <v>39812</v>
      </c>
      <c r="D62" s="530"/>
      <c r="E62" s="531">
        <v>458.423</v>
      </c>
      <c r="F62" s="530"/>
      <c r="G62" s="532">
        <v>117.99</v>
      </c>
      <c r="H62" s="534"/>
      <c r="I62" s="348">
        <v>0.75139999999999996</v>
      </c>
      <c r="J62" s="348">
        <v>-0.35470000000000002</v>
      </c>
      <c r="K62" s="348">
        <v>2.1646999999999998</v>
      </c>
      <c r="L62" s="348">
        <v>5.6311999999999998</v>
      </c>
      <c r="M62" s="348">
        <v>3.7456999999999998</v>
      </c>
      <c r="N62" s="350">
        <v>7.1565000000000003</v>
      </c>
      <c r="O62" s="348">
        <v>3.2822</v>
      </c>
      <c r="P62" s="348">
        <v>14.0783</v>
      </c>
      <c r="Q62" s="348">
        <v>12.195</v>
      </c>
      <c r="R62" s="348">
        <v>11.9307</v>
      </c>
      <c r="S62" s="348">
        <v>4.3696999999999999</v>
      </c>
      <c r="T62" s="348">
        <v>16.8565</v>
      </c>
      <c r="U62" s="348">
        <v>1.7067000000000001</v>
      </c>
      <c r="V62" s="348">
        <v>9.0177999999999994</v>
      </c>
      <c r="W62" s="348">
        <v>1.488</v>
      </c>
      <c r="X62" s="348">
        <v>15.008599999999999</v>
      </c>
      <c r="Y62" s="534"/>
      <c r="Z62" s="346">
        <v>6</v>
      </c>
      <c r="AA62" s="346">
        <v>10</v>
      </c>
      <c r="AB62" s="346">
        <v>6</v>
      </c>
      <c r="AC62" s="346">
        <v>11</v>
      </c>
      <c r="AD62" s="346">
        <v>11</v>
      </c>
      <c r="AE62" s="346">
        <v>3</v>
      </c>
      <c r="AF62" s="346">
        <v>3</v>
      </c>
      <c r="AG62" s="346">
        <v>6</v>
      </c>
      <c r="AH62" s="346">
        <v>5</v>
      </c>
      <c r="AI62" s="346">
        <v>10</v>
      </c>
      <c r="AJ62" s="346">
        <v>7</v>
      </c>
      <c r="AK62" s="346">
        <v>10</v>
      </c>
      <c r="AL62" s="346">
        <v>11</v>
      </c>
      <c r="AM62" s="346">
        <v>4</v>
      </c>
      <c r="AN62" s="346">
        <v>10</v>
      </c>
      <c r="AO62" s="530"/>
      <c r="AP62" s="533">
        <v>13.21</v>
      </c>
      <c r="AQ62" s="533">
        <v>14.38</v>
      </c>
      <c r="AR62" s="533">
        <v>12.35</v>
      </c>
      <c r="AS62" s="533">
        <v>9.1300000000000008</v>
      </c>
      <c r="AT62" s="533">
        <v>9.66</v>
      </c>
      <c r="AU62" s="535"/>
      <c r="AV62" s="531">
        <v>6</v>
      </c>
      <c r="AW62" s="531">
        <v>5</v>
      </c>
      <c r="AX62" s="531">
        <v>5</v>
      </c>
      <c r="AY62" s="531">
        <v>6</v>
      </c>
      <c r="AZ62" s="531">
        <v>7</v>
      </c>
      <c r="BA62" s="536"/>
      <c r="BB62" s="533">
        <v>12.4747351835586</v>
      </c>
      <c r="BC62" s="537">
        <v>1.0101442905872899</v>
      </c>
      <c r="BD62" s="537">
        <v>5.2537545573294799E-2</v>
      </c>
      <c r="BE62" s="537">
        <v>0.25780198402303101</v>
      </c>
      <c r="BF62" s="530"/>
      <c r="BG62" s="533">
        <v>61.775500000000001</v>
      </c>
      <c r="BH62" s="533">
        <v>16.4589</v>
      </c>
      <c r="BI62" s="533">
        <v>20.348800000000001</v>
      </c>
      <c r="BJ62" s="533">
        <v>1.4168000000000001</v>
      </c>
      <c r="BK62" s="530"/>
      <c r="BL62" s="345" t="s">
        <v>4337</v>
      </c>
      <c r="BM62" s="345" t="s">
        <v>4338</v>
      </c>
      <c r="BN62" s="345" t="s">
        <v>4339</v>
      </c>
      <c r="BO62" s="345" t="s">
        <v>4340</v>
      </c>
      <c r="BP62" s="345" t="s">
        <v>4341</v>
      </c>
      <c r="BQ62" s="530"/>
      <c r="BR62" s="538" t="s">
        <v>555</v>
      </c>
    </row>
    <row r="63" spans="1:70" s="529" customFormat="1" x14ac:dyDescent="0.25">
      <c r="A63" s="345" t="s">
        <v>4342</v>
      </c>
      <c r="B63" s="530"/>
      <c r="C63" s="719">
        <v>45093</v>
      </c>
      <c r="D63" s="530"/>
      <c r="E63" s="531">
        <v>348.16</v>
      </c>
      <c r="F63" s="530"/>
      <c r="G63" s="532">
        <v>14.31</v>
      </c>
      <c r="H63" s="534"/>
      <c r="I63" s="348">
        <v>0.56220000000000003</v>
      </c>
      <c r="J63" s="348">
        <v>-0.69399999999999995</v>
      </c>
      <c r="K63" s="348">
        <v>1.9957</v>
      </c>
      <c r="L63" s="348">
        <v>5.0660999999999996</v>
      </c>
      <c r="M63" s="348">
        <v>4.6818</v>
      </c>
      <c r="N63" s="350">
        <v>-2.7191999999999998</v>
      </c>
      <c r="O63" s="348">
        <v>-4.3769</v>
      </c>
      <c r="P63" s="348">
        <v>10.2836</v>
      </c>
      <c r="Q63" s="348" t="s">
        <v>430</v>
      </c>
      <c r="R63" s="348" t="s">
        <v>430</v>
      </c>
      <c r="S63" s="348">
        <v>4.5289000000000001</v>
      </c>
      <c r="T63" s="348">
        <v>14.663500000000001</v>
      </c>
      <c r="U63" s="348">
        <v>1.9231</v>
      </c>
      <c r="V63" s="348">
        <v>1.4894000000000001</v>
      </c>
      <c r="W63" s="348">
        <v>0.91679999999999995</v>
      </c>
      <c r="X63" s="348">
        <v>11.9259</v>
      </c>
      <c r="Y63" s="534"/>
      <c r="Z63" s="346">
        <v>13</v>
      </c>
      <c r="AA63" s="346">
        <v>20</v>
      </c>
      <c r="AB63" s="346">
        <v>7</v>
      </c>
      <c r="AC63" s="346">
        <v>13</v>
      </c>
      <c r="AD63" s="346">
        <v>7</v>
      </c>
      <c r="AE63" s="346">
        <v>18</v>
      </c>
      <c r="AF63" s="346">
        <v>20</v>
      </c>
      <c r="AG63" s="346">
        <v>13</v>
      </c>
      <c r="AH63" s="346" t="s">
        <v>430</v>
      </c>
      <c r="AI63" s="346" t="s">
        <v>430</v>
      </c>
      <c r="AJ63" s="346">
        <v>5</v>
      </c>
      <c r="AK63" s="346">
        <v>15</v>
      </c>
      <c r="AL63" s="346">
        <v>10</v>
      </c>
      <c r="AM63" s="346">
        <v>14</v>
      </c>
      <c r="AN63" s="346">
        <v>12</v>
      </c>
      <c r="AO63" s="530"/>
      <c r="AP63" s="533" t="s">
        <v>430</v>
      </c>
      <c r="AQ63" s="533" t="s">
        <v>430</v>
      </c>
      <c r="AR63" s="533" t="s">
        <v>430</v>
      </c>
      <c r="AS63" s="533">
        <v>2.91</v>
      </c>
      <c r="AT63" s="533">
        <v>6.8</v>
      </c>
      <c r="AU63" s="535"/>
      <c r="AV63" s="531" t="s">
        <v>430</v>
      </c>
      <c r="AW63" s="531" t="s">
        <v>430</v>
      </c>
      <c r="AX63" s="531" t="s">
        <v>430</v>
      </c>
      <c r="AY63" s="531">
        <v>15</v>
      </c>
      <c r="AZ63" s="531">
        <v>13</v>
      </c>
      <c r="BA63" s="536"/>
      <c r="BB63" s="533">
        <v>13.943121434224301</v>
      </c>
      <c r="BC63" s="537">
        <v>1.01700380297102</v>
      </c>
      <c r="BD63" s="537">
        <v>3.4324567790711601E-2</v>
      </c>
      <c r="BE63" s="537">
        <v>7.8301747682954101E-2</v>
      </c>
      <c r="BF63" s="530"/>
      <c r="BG63" s="533">
        <v>26.387799999999999</v>
      </c>
      <c r="BH63" s="533">
        <v>37.1297</v>
      </c>
      <c r="BI63" s="533">
        <v>35.715800000000002</v>
      </c>
      <c r="BJ63" s="533">
        <v>0.76670000000000005</v>
      </c>
      <c r="BK63" s="530"/>
      <c r="BL63" s="345" t="s">
        <v>4343</v>
      </c>
      <c r="BM63" s="345" t="s">
        <v>4344</v>
      </c>
      <c r="BN63" s="345" t="s">
        <v>4345</v>
      </c>
      <c r="BO63" s="345" t="s">
        <v>4346</v>
      </c>
      <c r="BP63" s="345" t="s">
        <v>4347</v>
      </c>
      <c r="BQ63" s="530"/>
      <c r="BR63" s="538" t="s">
        <v>555</v>
      </c>
    </row>
    <row r="64" spans="1:70" s="529" customFormat="1" x14ac:dyDescent="0.25">
      <c r="A64" s="345" t="s">
        <v>4348</v>
      </c>
      <c r="B64" s="530"/>
      <c r="C64" s="719">
        <v>39087</v>
      </c>
      <c r="D64" s="530"/>
      <c r="E64" s="889">
        <v>243.6</v>
      </c>
      <c r="F64" s="530"/>
      <c r="G64" s="532" t="s">
        <v>430</v>
      </c>
      <c r="H64" s="534"/>
      <c r="I64" s="348" t="s">
        <v>430</v>
      </c>
      <c r="J64" s="348" t="s">
        <v>430</v>
      </c>
      <c r="K64" s="348" t="s">
        <v>430</v>
      </c>
      <c r="L64" s="348" t="s">
        <v>430</v>
      </c>
      <c r="M64" s="348" t="s">
        <v>430</v>
      </c>
      <c r="N64" s="350" t="s">
        <v>430</v>
      </c>
      <c r="O64" s="348" t="s">
        <v>430</v>
      </c>
      <c r="P64" s="348" t="s">
        <v>430</v>
      </c>
      <c r="Q64" s="348" t="s">
        <v>430</v>
      </c>
      <c r="R64" s="348" t="s">
        <v>430</v>
      </c>
      <c r="S64" s="348" t="s">
        <v>430</v>
      </c>
      <c r="T64" s="348" t="s">
        <v>430</v>
      </c>
      <c r="U64" s="348" t="s">
        <v>430</v>
      </c>
      <c r="V64" s="348" t="s">
        <v>430</v>
      </c>
      <c r="W64" s="348" t="s">
        <v>430</v>
      </c>
      <c r="X64" s="348" t="s">
        <v>430</v>
      </c>
      <c r="Y64" s="534"/>
      <c r="Z64" s="346" t="s">
        <v>430</v>
      </c>
      <c r="AA64" s="346" t="s">
        <v>430</v>
      </c>
      <c r="AB64" s="346" t="s">
        <v>430</v>
      </c>
      <c r="AC64" s="346" t="s">
        <v>430</v>
      </c>
      <c r="AD64" s="346" t="s">
        <v>430</v>
      </c>
      <c r="AE64" s="346" t="s">
        <v>430</v>
      </c>
      <c r="AF64" s="346" t="s">
        <v>430</v>
      </c>
      <c r="AG64" s="346" t="s">
        <v>430</v>
      </c>
      <c r="AH64" s="346" t="s">
        <v>430</v>
      </c>
      <c r="AI64" s="346" t="s">
        <v>430</v>
      </c>
      <c r="AJ64" s="346" t="s">
        <v>430</v>
      </c>
      <c r="AK64" s="346" t="s">
        <v>430</v>
      </c>
      <c r="AL64" s="346" t="s">
        <v>430</v>
      </c>
      <c r="AM64" s="346" t="s">
        <v>430</v>
      </c>
      <c r="AN64" s="346" t="s">
        <v>430</v>
      </c>
      <c r="AO64" s="530"/>
      <c r="AP64" s="533" t="s">
        <v>430</v>
      </c>
      <c r="AQ64" s="533" t="s">
        <v>430</v>
      </c>
      <c r="AR64" s="533" t="s">
        <v>430</v>
      </c>
      <c r="AS64" s="533" t="s">
        <v>430</v>
      </c>
      <c r="AT64" s="533" t="s">
        <v>430</v>
      </c>
      <c r="AU64" s="535"/>
      <c r="AV64" s="531" t="s">
        <v>430</v>
      </c>
      <c r="AW64" s="531" t="s">
        <v>430</v>
      </c>
      <c r="AX64" s="531" t="s">
        <v>430</v>
      </c>
      <c r="AY64" s="531" t="s">
        <v>430</v>
      </c>
      <c r="AZ64" s="531" t="s">
        <v>430</v>
      </c>
      <c r="BA64" s="536"/>
      <c r="BB64" s="533">
        <v>11.8604867674598</v>
      </c>
      <c r="BC64" s="537">
        <v>0.96689333820379098</v>
      </c>
      <c r="BD64" s="537">
        <v>7.6467349084554603E-2</v>
      </c>
      <c r="BE64" s="537">
        <v>0.45778332469733901</v>
      </c>
      <c r="BF64" s="530"/>
      <c r="BG64" s="533" t="s">
        <v>430</v>
      </c>
      <c r="BH64" s="533" t="s">
        <v>430</v>
      </c>
      <c r="BI64" s="533" t="s">
        <v>430</v>
      </c>
      <c r="BJ64" s="533" t="s">
        <v>430</v>
      </c>
      <c r="BK64" s="530"/>
      <c r="BL64" s="345" t="s">
        <v>430</v>
      </c>
      <c r="BM64" s="345" t="s">
        <v>430</v>
      </c>
      <c r="BN64" s="345" t="s">
        <v>430</v>
      </c>
      <c r="BO64" s="345" t="s">
        <v>430</v>
      </c>
      <c r="BP64" s="345" t="s">
        <v>430</v>
      </c>
      <c r="BQ64" s="530"/>
      <c r="BR64" s="538" t="s">
        <v>555</v>
      </c>
    </row>
    <row r="65" spans="1:70" s="529" customFormat="1" x14ac:dyDescent="0.25">
      <c r="A65" s="345" t="s">
        <v>4349</v>
      </c>
      <c r="B65" s="530"/>
      <c r="C65" s="719">
        <v>39538</v>
      </c>
      <c r="D65" s="530"/>
      <c r="E65" s="531">
        <v>246.58799999999999</v>
      </c>
      <c r="F65" s="530"/>
      <c r="G65" s="532">
        <v>52.9221</v>
      </c>
      <c r="H65" s="534"/>
      <c r="I65" s="348">
        <v>0.85609999999999997</v>
      </c>
      <c r="J65" s="348">
        <v>-0.40239999999999998</v>
      </c>
      <c r="K65" s="348">
        <v>5.0206</v>
      </c>
      <c r="L65" s="348">
        <v>11.7559</v>
      </c>
      <c r="M65" s="348">
        <v>10.446300000000001</v>
      </c>
      <c r="N65" s="350">
        <v>8.7434999999999992</v>
      </c>
      <c r="O65" s="348">
        <v>2.0670000000000002</v>
      </c>
      <c r="P65" s="348">
        <v>16.8367</v>
      </c>
      <c r="Q65" s="348">
        <v>15.0406</v>
      </c>
      <c r="R65" s="348">
        <v>15.3736</v>
      </c>
      <c r="S65" s="348">
        <v>6.1726999999999999</v>
      </c>
      <c r="T65" s="348">
        <v>25.401299999999999</v>
      </c>
      <c r="U65" s="348">
        <v>5.6075999999999997</v>
      </c>
      <c r="V65" s="348">
        <v>10.388199999999999</v>
      </c>
      <c r="W65" s="348">
        <v>2.0752000000000002</v>
      </c>
      <c r="X65" s="348">
        <v>9.4783000000000008</v>
      </c>
      <c r="Y65" s="534"/>
      <c r="Z65" s="346">
        <v>2</v>
      </c>
      <c r="AA65" s="346">
        <v>12</v>
      </c>
      <c r="AB65" s="346">
        <v>1</v>
      </c>
      <c r="AC65" s="346">
        <v>1</v>
      </c>
      <c r="AD65" s="346">
        <v>2</v>
      </c>
      <c r="AE65" s="346">
        <v>2</v>
      </c>
      <c r="AF65" s="346">
        <v>5</v>
      </c>
      <c r="AG65" s="346">
        <v>3</v>
      </c>
      <c r="AH65" s="346">
        <v>2</v>
      </c>
      <c r="AI65" s="346">
        <v>2</v>
      </c>
      <c r="AJ65" s="346">
        <v>1</v>
      </c>
      <c r="AK65" s="346">
        <v>1</v>
      </c>
      <c r="AL65" s="346">
        <v>2</v>
      </c>
      <c r="AM65" s="346">
        <v>2</v>
      </c>
      <c r="AN65" s="346">
        <v>4</v>
      </c>
      <c r="AO65" s="530"/>
      <c r="AP65" s="533">
        <v>16.32</v>
      </c>
      <c r="AQ65" s="533">
        <v>17.37</v>
      </c>
      <c r="AR65" s="533">
        <v>15.16</v>
      </c>
      <c r="AS65" s="533">
        <v>11.12</v>
      </c>
      <c r="AT65" s="533">
        <v>19.11</v>
      </c>
      <c r="AU65" s="535"/>
      <c r="AV65" s="531">
        <v>2</v>
      </c>
      <c r="AW65" s="531">
        <v>2</v>
      </c>
      <c r="AX65" s="531">
        <v>1</v>
      </c>
      <c r="AY65" s="531">
        <v>1</v>
      </c>
      <c r="AZ65" s="531">
        <v>1</v>
      </c>
      <c r="BA65" s="536"/>
      <c r="BB65" s="533">
        <v>14.569070751137399</v>
      </c>
      <c r="BC65" s="537">
        <v>1.07946427581575</v>
      </c>
      <c r="BD65" s="537">
        <v>6.2240270835684702E-2</v>
      </c>
      <c r="BE65" s="537">
        <v>0.51093183952420795</v>
      </c>
      <c r="BF65" s="530"/>
      <c r="BG65" s="533">
        <v>35.390900000000002</v>
      </c>
      <c r="BH65" s="533">
        <v>22.26</v>
      </c>
      <c r="BI65" s="533">
        <v>40.437800000000003</v>
      </c>
      <c r="BJ65" s="533">
        <v>1.9113</v>
      </c>
      <c r="BK65" s="530"/>
      <c r="BL65" s="345" t="s">
        <v>4350</v>
      </c>
      <c r="BM65" s="345" t="s">
        <v>4351</v>
      </c>
      <c r="BN65" s="345" t="s">
        <v>4352</v>
      </c>
      <c r="BO65" s="345" t="s">
        <v>4353</v>
      </c>
      <c r="BP65" s="345" t="s">
        <v>4354</v>
      </c>
      <c r="BQ65" s="530"/>
      <c r="BR65" s="538" t="s">
        <v>555</v>
      </c>
    </row>
    <row r="66" spans="1:70" s="529" customFormat="1" x14ac:dyDescent="0.25">
      <c r="A66" s="345" t="s">
        <v>4355</v>
      </c>
      <c r="B66" s="530"/>
      <c r="C66" s="719">
        <v>42826</v>
      </c>
      <c r="D66" s="530"/>
      <c r="E66" s="531">
        <v>208.88</v>
      </c>
      <c r="F66" s="530"/>
      <c r="G66" s="532">
        <v>118.69</v>
      </c>
      <c r="H66" s="534"/>
      <c r="I66" s="348">
        <v>0.75549999999999995</v>
      </c>
      <c r="J66" s="348">
        <v>-1.2890999999999999</v>
      </c>
      <c r="K66" s="348">
        <v>-0.41110000000000002</v>
      </c>
      <c r="L66" s="348">
        <v>2.4868000000000001</v>
      </c>
      <c r="M66" s="348">
        <v>-3.6684999999999999</v>
      </c>
      <c r="N66" s="350">
        <v>-5.2148000000000003</v>
      </c>
      <c r="O66" s="348">
        <v>-2.1684999999999999</v>
      </c>
      <c r="P66" s="348">
        <v>10.6325</v>
      </c>
      <c r="Q66" s="348">
        <v>10.098100000000001</v>
      </c>
      <c r="R66" s="348" t="s">
        <v>430</v>
      </c>
      <c r="S66" s="348">
        <v>1.9322999999999999</v>
      </c>
      <c r="T66" s="348">
        <v>10</v>
      </c>
      <c r="U66" s="348">
        <v>-6.3516000000000004</v>
      </c>
      <c r="V66" s="348">
        <v>-2.7370000000000001</v>
      </c>
      <c r="W66" s="348">
        <v>-1.1987000000000001</v>
      </c>
      <c r="X66" s="348">
        <v>10.119300000000001</v>
      </c>
      <c r="Y66" s="534"/>
      <c r="Z66" s="346">
        <v>5</v>
      </c>
      <c r="AA66" s="346">
        <v>23</v>
      </c>
      <c r="AB66" s="346">
        <v>22</v>
      </c>
      <c r="AC66" s="346">
        <v>22</v>
      </c>
      <c r="AD66" s="346">
        <v>20</v>
      </c>
      <c r="AE66" s="346">
        <v>22</v>
      </c>
      <c r="AF66" s="346">
        <v>18</v>
      </c>
      <c r="AG66" s="346">
        <v>11</v>
      </c>
      <c r="AH66" s="346">
        <v>13</v>
      </c>
      <c r="AI66" s="346" t="s">
        <v>430</v>
      </c>
      <c r="AJ66" s="346">
        <v>18</v>
      </c>
      <c r="AK66" s="346">
        <v>20</v>
      </c>
      <c r="AL66" s="346">
        <v>20</v>
      </c>
      <c r="AM66" s="346">
        <v>22</v>
      </c>
      <c r="AN66" s="346">
        <v>22</v>
      </c>
      <c r="AO66" s="530"/>
      <c r="AP66" s="533" t="s">
        <v>430</v>
      </c>
      <c r="AQ66" s="533">
        <v>12.02</v>
      </c>
      <c r="AR66" s="533">
        <v>8.67</v>
      </c>
      <c r="AS66" s="533">
        <v>2</v>
      </c>
      <c r="AT66" s="533">
        <v>-4.17</v>
      </c>
      <c r="AU66" s="535"/>
      <c r="AV66" s="531" t="s">
        <v>430</v>
      </c>
      <c r="AW66" s="531">
        <v>13</v>
      </c>
      <c r="AX66" s="531">
        <v>12</v>
      </c>
      <c r="AY66" s="531">
        <v>18</v>
      </c>
      <c r="AZ66" s="531">
        <v>21</v>
      </c>
      <c r="BA66" s="536"/>
      <c r="BB66" s="533">
        <v>10.9682671148694</v>
      </c>
      <c r="BC66" s="537">
        <v>0.85661760154997801</v>
      </c>
      <c r="BD66" s="537">
        <v>3.7316363221567402E-2</v>
      </c>
      <c r="BE66" s="537">
        <v>9.5165023364199297E-2</v>
      </c>
      <c r="BF66" s="530"/>
      <c r="BG66" s="533">
        <v>51.7699</v>
      </c>
      <c r="BH66" s="533">
        <v>18.685400000000001</v>
      </c>
      <c r="BI66" s="533">
        <v>21.052900000000001</v>
      </c>
      <c r="BJ66" s="533">
        <v>8.4917999999999996</v>
      </c>
      <c r="BK66" s="530"/>
      <c r="BL66" s="345" t="s">
        <v>4356</v>
      </c>
      <c r="BM66" s="345" t="s">
        <v>4357</v>
      </c>
      <c r="BN66" s="345" t="s">
        <v>4358</v>
      </c>
      <c r="BO66" s="345" t="s">
        <v>4359</v>
      </c>
      <c r="BP66" s="345" t="s">
        <v>1011</v>
      </c>
      <c r="BQ66" s="530"/>
      <c r="BR66" s="538" t="s">
        <v>555</v>
      </c>
    </row>
    <row r="67" spans="1:70" s="529" customFormat="1" x14ac:dyDescent="0.25">
      <c r="A67" s="345" t="s">
        <v>4360</v>
      </c>
      <c r="B67" s="530"/>
      <c r="C67" s="719">
        <v>45005</v>
      </c>
      <c r="D67" s="530"/>
      <c r="E67" s="531">
        <v>154.6</v>
      </c>
      <c r="F67" s="530"/>
      <c r="G67" s="532">
        <v>14.2791</v>
      </c>
      <c r="H67" s="534"/>
      <c r="I67" s="348">
        <v>0.63360000000000005</v>
      </c>
      <c r="J67" s="348">
        <v>-0.69059999999999999</v>
      </c>
      <c r="K67" s="348">
        <v>7.4999999999999997E-2</v>
      </c>
      <c r="L67" s="348">
        <v>2.8494000000000002</v>
      </c>
      <c r="M67" s="348">
        <v>-4.9916</v>
      </c>
      <c r="N67" s="350">
        <v>-3.2305999999999999</v>
      </c>
      <c r="O67" s="348">
        <v>-0.85829999999999995</v>
      </c>
      <c r="P67" s="348">
        <v>7.7792000000000003</v>
      </c>
      <c r="Q67" s="348" t="s">
        <v>430</v>
      </c>
      <c r="R67" s="348" t="s">
        <v>430</v>
      </c>
      <c r="S67" s="348">
        <v>1.6711</v>
      </c>
      <c r="T67" s="348">
        <v>8.8977000000000004</v>
      </c>
      <c r="U67" s="348">
        <v>-7.0528000000000004</v>
      </c>
      <c r="V67" s="348">
        <v>-1.4323999999999999</v>
      </c>
      <c r="W67" s="348">
        <v>-0.57999999999999996</v>
      </c>
      <c r="X67" s="348">
        <v>10.970800000000001</v>
      </c>
      <c r="Y67" s="534"/>
      <c r="Z67" s="346">
        <v>9</v>
      </c>
      <c r="AA67" s="346">
        <v>19</v>
      </c>
      <c r="AB67" s="346">
        <v>20</v>
      </c>
      <c r="AC67" s="346">
        <v>21</v>
      </c>
      <c r="AD67" s="346">
        <v>23</v>
      </c>
      <c r="AE67" s="346">
        <v>20</v>
      </c>
      <c r="AF67" s="346">
        <v>14</v>
      </c>
      <c r="AG67" s="346">
        <v>20</v>
      </c>
      <c r="AH67" s="346" t="s">
        <v>430</v>
      </c>
      <c r="AI67" s="346" t="s">
        <v>430</v>
      </c>
      <c r="AJ67" s="346">
        <v>21</v>
      </c>
      <c r="AK67" s="346">
        <v>22</v>
      </c>
      <c r="AL67" s="346">
        <v>22</v>
      </c>
      <c r="AM67" s="346">
        <v>20</v>
      </c>
      <c r="AN67" s="346">
        <v>20</v>
      </c>
      <c r="AO67" s="530"/>
      <c r="AP67" s="533" t="s">
        <v>430</v>
      </c>
      <c r="AQ67" s="533" t="s">
        <v>430</v>
      </c>
      <c r="AR67" s="533" t="s">
        <v>430</v>
      </c>
      <c r="AS67" s="533">
        <v>2.21</v>
      </c>
      <c r="AT67" s="533">
        <v>-4.45</v>
      </c>
      <c r="AU67" s="535"/>
      <c r="AV67" s="531" t="s">
        <v>430</v>
      </c>
      <c r="AW67" s="531" t="s">
        <v>430</v>
      </c>
      <c r="AX67" s="531" t="s">
        <v>430</v>
      </c>
      <c r="AY67" s="531">
        <v>17</v>
      </c>
      <c r="AZ67" s="531">
        <v>22</v>
      </c>
      <c r="BA67" s="536"/>
      <c r="BB67" s="533">
        <v>11.1329363486561</v>
      </c>
      <c r="BC67" s="537">
        <v>0.99737360006750397</v>
      </c>
      <c r="BD67" s="537">
        <v>1.14592606237076E-2</v>
      </c>
      <c r="BE67" s="537">
        <v>-3.1487013484609701E-2</v>
      </c>
      <c r="BF67" s="530"/>
      <c r="BG67" s="533">
        <v>98.511899999999997</v>
      </c>
      <c r="BH67" s="533">
        <v>1.35809</v>
      </c>
      <c r="BI67" s="533" t="s">
        <v>430</v>
      </c>
      <c r="BJ67" s="533">
        <v>0.13000999999999999</v>
      </c>
      <c r="BK67" s="530"/>
      <c r="BL67" s="345" t="s">
        <v>4361</v>
      </c>
      <c r="BM67" s="345" t="s">
        <v>4362</v>
      </c>
      <c r="BN67" s="345" t="s">
        <v>4363</v>
      </c>
      <c r="BO67" s="345" t="s">
        <v>4364</v>
      </c>
      <c r="BP67" s="345" t="s">
        <v>3260</v>
      </c>
      <c r="BQ67" s="530"/>
      <c r="BR67" s="538" t="s">
        <v>555</v>
      </c>
    </row>
    <row r="68" spans="1:70" s="529" customFormat="1" x14ac:dyDescent="0.25">
      <c r="A68" s="345" t="s">
        <v>4365</v>
      </c>
      <c r="B68" s="530"/>
      <c r="C68" s="719">
        <v>44917</v>
      </c>
      <c r="D68" s="530"/>
      <c r="E68" s="531">
        <v>107.87</v>
      </c>
      <c r="F68" s="530"/>
      <c r="G68" s="532">
        <v>13.11</v>
      </c>
      <c r="H68" s="534"/>
      <c r="I68" s="348">
        <v>-7.6200000000000004E-2</v>
      </c>
      <c r="J68" s="348">
        <v>-0.83209999999999995</v>
      </c>
      <c r="K68" s="348">
        <v>4.88</v>
      </c>
      <c r="L68" s="348">
        <v>6.4988000000000001</v>
      </c>
      <c r="M68" s="348">
        <v>6.3259999999999996</v>
      </c>
      <c r="N68" s="350">
        <v>-1.6504000000000001</v>
      </c>
      <c r="O68" s="348">
        <v>-6.5119999999999996</v>
      </c>
      <c r="P68" s="348">
        <v>4.5124000000000004</v>
      </c>
      <c r="Q68" s="348" t="s">
        <v>430</v>
      </c>
      <c r="R68" s="348" t="s">
        <v>430</v>
      </c>
      <c r="S68" s="348">
        <v>4.3789999999999996</v>
      </c>
      <c r="T68" s="348">
        <v>19.398900000000001</v>
      </c>
      <c r="U68" s="348">
        <v>2.9851000000000001</v>
      </c>
      <c r="V68" s="348">
        <v>2.7429000000000001</v>
      </c>
      <c r="W68" s="348">
        <v>3.3096999999999999</v>
      </c>
      <c r="X68" s="348">
        <v>7.6726999999999999</v>
      </c>
      <c r="Y68" s="534"/>
      <c r="Z68" s="346">
        <v>23</v>
      </c>
      <c r="AA68" s="346">
        <v>21</v>
      </c>
      <c r="AB68" s="346">
        <v>2</v>
      </c>
      <c r="AC68" s="346">
        <v>9</v>
      </c>
      <c r="AD68" s="346">
        <v>6</v>
      </c>
      <c r="AE68" s="346">
        <v>13</v>
      </c>
      <c r="AF68" s="346">
        <v>22</v>
      </c>
      <c r="AG68" s="346">
        <v>22</v>
      </c>
      <c r="AH68" s="346" t="s">
        <v>430</v>
      </c>
      <c r="AI68" s="346" t="s">
        <v>430</v>
      </c>
      <c r="AJ68" s="346">
        <v>6</v>
      </c>
      <c r="AK68" s="346">
        <v>6</v>
      </c>
      <c r="AL68" s="346">
        <v>6</v>
      </c>
      <c r="AM68" s="346">
        <v>12</v>
      </c>
      <c r="AN68" s="346">
        <v>1</v>
      </c>
      <c r="AO68" s="530"/>
      <c r="AP68" s="533" t="s">
        <v>430</v>
      </c>
      <c r="AQ68" s="533" t="s">
        <v>430</v>
      </c>
      <c r="AR68" s="533" t="s">
        <v>430</v>
      </c>
      <c r="AS68" s="533">
        <v>0.31</v>
      </c>
      <c r="AT68" s="533">
        <v>9.59</v>
      </c>
      <c r="AU68" s="535"/>
      <c r="AV68" s="531" t="s">
        <v>430</v>
      </c>
      <c r="AW68" s="531" t="s">
        <v>430</v>
      </c>
      <c r="AX68" s="531" t="s">
        <v>430</v>
      </c>
      <c r="AY68" s="531">
        <v>22</v>
      </c>
      <c r="AZ68" s="531">
        <v>8</v>
      </c>
      <c r="BA68" s="536"/>
      <c r="BB68" s="533">
        <v>16.7349347939079</v>
      </c>
      <c r="BC68" s="537">
        <v>1.0860276833478499</v>
      </c>
      <c r="BD68" s="537">
        <v>6.1794823415124598E-3</v>
      </c>
      <c r="BE68" s="537">
        <v>-0.32404424255912101</v>
      </c>
      <c r="BF68" s="530"/>
      <c r="BG68" s="533">
        <v>11.897</v>
      </c>
      <c r="BH68" s="533">
        <v>44.043799999999997</v>
      </c>
      <c r="BI68" s="533">
        <v>40.858699999999999</v>
      </c>
      <c r="BJ68" s="533">
        <v>3.2004999999999999</v>
      </c>
      <c r="BK68" s="530"/>
      <c r="BL68" s="345" t="s">
        <v>4366</v>
      </c>
      <c r="BM68" s="345" t="s">
        <v>4367</v>
      </c>
      <c r="BN68" s="345" t="s">
        <v>4368</v>
      </c>
      <c r="BO68" s="345" t="s">
        <v>1506</v>
      </c>
      <c r="BP68" s="345" t="s">
        <v>4369</v>
      </c>
      <c r="BQ68" s="530"/>
      <c r="BR68" s="538" t="s">
        <v>555</v>
      </c>
    </row>
    <row r="69" spans="1:70" s="529" customFormat="1" x14ac:dyDescent="0.25">
      <c r="A69" s="345" t="s">
        <v>4370</v>
      </c>
      <c r="B69" s="530"/>
      <c r="C69" s="719">
        <v>45686</v>
      </c>
      <c r="D69" s="530"/>
      <c r="E69" s="531">
        <v>90.673100000000005</v>
      </c>
      <c r="F69" s="530"/>
      <c r="G69" s="532">
        <v>11.686</v>
      </c>
      <c r="H69" s="534"/>
      <c r="I69" s="348">
        <v>0.36070000000000002</v>
      </c>
      <c r="J69" s="348">
        <v>0.53339999999999999</v>
      </c>
      <c r="K69" s="348">
        <v>0.73270000000000002</v>
      </c>
      <c r="L69" s="348">
        <v>4.1811999999999996</v>
      </c>
      <c r="M69" s="348">
        <v>3.9864999999999999</v>
      </c>
      <c r="N69" s="350">
        <v>5.2224000000000004</v>
      </c>
      <c r="O69" s="348" t="s">
        <v>430</v>
      </c>
      <c r="P69" s="348" t="s">
        <v>430</v>
      </c>
      <c r="Q69" s="348" t="s">
        <v>430</v>
      </c>
      <c r="R69" s="348" t="s">
        <v>430</v>
      </c>
      <c r="S69" s="348">
        <v>1.3353999999999999</v>
      </c>
      <c r="T69" s="348">
        <v>17.447199999999999</v>
      </c>
      <c r="U69" s="348">
        <v>2.3203</v>
      </c>
      <c r="V69" s="348">
        <v>6.8776000000000002</v>
      </c>
      <c r="W69" s="348">
        <v>1.0725</v>
      </c>
      <c r="X69" s="348">
        <v>10.5306</v>
      </c>
      <c r="Y69" s="534"/>
      <c r="Z69" s="346">
        <v>21</v>
      </c>
      <c r="AA69" s="346">
        <v>2</v>
      </c>
      <c r="AB69" s="346">
        <v>18</v>
      </c>
      <c r="AC69" s="346">
        <v>18</v>
      </c>
      <c r="AD69" s="346">
        <v>10</v>
      </c>
      <c r="AE69" s="346">
        <v>7</v>
      </c>
      <c r="AF69" s="346" t="s">
        <v>430</v>
      </c>
      <c r="AG69" s="346" t="s">
        <v>430</v>
      </c>
      <c r="AH69" s="346" t="s">
        <v>430</v>
      </c>
      <c r="AI69" s="346" t="s">
        <v>430</v>
      </c>
      <c r="AJ69" s="346">
        <v>22</v>
      </c>
      <c r="AK69" s="346">
        <v>8</v>
      </c>
      <c r="AL69" s="346">
        <v>9</v>
      </c>
      <c r="AM69" s="346">
        <v>6</v>
      </c>
      <c r="AN69" s="346">
        <v>11</v>
      </c>
      <c r="AO69" s="530"/>
      <c r="AP69" s="533" t="s">
        <v>430</v>
      </c>
      <c r="AQ69" s="533" t="s">
        <v>430</v>
      </c>
      <c r="AR69" s="533" t="s">
        <v>430</v>
      </c>
      <c r="AS69" s="533" t="s">
        <v>430</v>
      </c>
      <c r="AT69" s="533">
        <v>8.41</v>
      </c>
      <c r="AU69" s="535"/>
      <c r="AV69" s="531" t="s">
        <v>430</v>
      </c>
      <c r="AW69" s="531" t="s">
        <v>430</v>
      </c>
      <c r="AX69" s="531" t="s">
        <v>430</v>
      </c>
      <c r="AY69" s="531" t="s">
        <v>430</v>
      </c>
      <c r="AZ69" s="531">
        <v>10</v>
      </c>
      <c r="BA69" s="536"/>
      <c r="BB69" s="533">
        <v>12.058226986033</v>
      </c>
      <c r="BC69" s="537">
        <v>0.99915628512397203</v>
      </c>
      <c r="BD69" s="537">
        <v>3.8197995937936401E-2</v>
      </c>
      <c r="BE69" s="537">
        <v>0.109944702717252</v>
      </c>
      <c r="BF69" s="530"/>
      <c r="BG69" s="533">
        <v>41.3992</v>
      </c>
      <c r="BH69" s="533">
        <v>13.6942</v>
      </c>
      <c r="BI69" s="533">
        <v>39.377800000000001</v>
      </c>
      <c r="BJ69" s="533">
        <v>5.5288000000000004</v>
      </c>
      <c r="BK69" s="530"/>
      <c r="BL69" s="345" t="s">
        <v>1335</v>
      </c>
      <c r="BM69" s="345" t="s">
        <v>4371</v>
      </c>
      <c r="BN69" s="345" t="s">
        <v>4372</v>
      </c>
      <c r="BO69" s="345" t="s">
        <v>4373</v>
      </c>
      <c r="BP69" s="345" t="s">
        <v>1281</v>
      </c>
      <c r="BQ69" s="530"/>
      <c r="BR69" s="538" t="s">
        <v>555</v>
      </c>
    </row>
    <row r="70" spans="1:70" s="529" customFormat="1" x14ac:dyDescent="0.25">
      <c r="A70" s="345" t="s">
        <v>4374</v>
      </c>
      <c r="B70" s="530"/>
      <c r="C70" s="719">
        <v>35795</v>
      </c>
      <c r="D70" s="530"/>
      <c r="E70" s="531">
        <v>71.720100000000002</v>
      </c>
      <c r="F70" s="530"/>
      <c r="G70" s="532">
        <v>182.65</v>
      </c>
      <c r="H70" s="534"/>
      <c r="I70" s="348">
        <v>0.38469999999999999</v>
      </c>
      <c r="J70" s="348">
        <v>-0.3926</v>
      </c>
      <c r="K70" s="348">
        <v>1.2808999999999999</v>
      </c>
      <c r="L70" s="348">
        <v>4.5865999999999998</v>
      </c>
      <c r="M70" s="348">
        <v>2.3479000000000001</v>
      </c>
      <c r="N70" s="350">
        <v>-1.9276</v>
      </c>
      <c r="O70" s="348">
        <v>-0.3513</v>
      </c>
      <c r="P70" s="348">
        <v>11.417199999999999</v>
      </c>
      <c r="Q70" s="348">
        <v>11.442</v>
      </c>
      <c r="R70" s="348">
        <v>11.983599999999999</v>
      </c>
      <c r="S70" s="348">
        <v>3.6429999999999998</v>
      </c>
      <c r="T70" s="348">
        <v>15.0406</v>
      </c>
      <c r="U70" s="348">
        <v>-0.58240000000000003</v>
      </c>
      <c r="V70" s="348">
        <v>0.31859999999999999</v>
      </c>
      <c r="W70" s="348">
        <v>-0.67430000000000001</v>
      </c>
      <c r="X70" s="348">
        <v>13.380800000000001</v>
      </c>
      <c r="Y70" s="534"/>
      <c r="Z70" s="346">
        <v>20</v>
      </c>
      <c r="AA70" s="346">
        <v>11</v>
      </c>
      <c r="AB70" s="346">
        <v>14</v>
      </c>
      <c r="AC70" s="346">
        <v>16</v>
      </c>
      <c r="AD70" s="346">
        <v>14</v>
      </c>
      <c r="AE70" s="346">
        <v>14</v>
      </c>
      <c r="AF70" s="346">
        <v>12</v>
      </c>
      <c r="AG70" s="346">
        <v>10</v>
      </c>
      <c r="AH70" s="346">
        <v>9</v>
      </c>
      <c r="AI70" s="346">
        <v>9</v>
      </c>
      <c r="AJ70" s="346">
        <v>8</v>
      </c>
      <c r="AK70" s="346">
        <v>12</v>
      </c>
      <c r="AL70" s="346">
        <v>14</v>
      </c>
      <c r="AM70" s="346">
        <v>15</v>
      </c>
      <c r="AN70" s="346">
        <v>21</v>
      </c>
      <c r="AO70" s="530"/>
      <c r="AP70" s="533">
        <v>12.06</v>
      </c>
      <c r="AQ70" s="533">
        <v>12.34</v>
      </c>
      <c r="AR70" s="533">
        <v>9.7899999999999991</v>
      </c>
      <c r="AS70" s="533">
        <v>4.0599999999999996</v>
      </c>
      <c r="AT70" s="533">
        <v>3.41</v>
      </c>
      <c r="AU70" s="535"/>
      <c r="AV70" s="531">
        <v>10</v>
      </c>
      <c r="AW70" s="531">
        <v>11</v>
      </c>
      <c r="AX70" s="531">
        <v>9</v>
      </c>
      <c r="AY70" s="531">
        <v>11</v>
      </c>
      <c r="AZ70" s="531">
        <v>14</v>
      </c>
      <c r="BA70" s="536"/>
      <c r="BB70" s="533">
        <v>11.716032570485799</v>
      </c>
      <c r="BC70" s="537">
        <v>0.856645398682503</v>
      </c>
      <c r="BD70" s="537">
        <v>3.8938270135681498E-2</v>
      </c>
      <c r="BE70" s="537">
        <v>0.14206103143743301</v>
      </c>
      <c r="BF70" s="530"/>
      <c r="BG70" s="533">
        <v>66.775000000000006</v>
      </c>
      <c r="BH70" s="533">
        <v>6.1838199999999999</v>
      </c>
      <c r="BI70" s="533">
        <v>24.041799999999999</v>
      </c>
      <c r="BJ70" s="533">
        <v>2.9993799999999999</v>
      </c>
      <c r="BK70" s="530"/>
      <c r="BL70" s="345" t="s">
        <v>4375</v>
      </c>
      <c r="BM70" s="345" t="s">
        <v>4376</v>
      </c>
      <c r="BN70" s="345" t="s">
        <v>571</v>
      </c>
      <c r="BO70" s="345" t="s">
        <v>4377</v>
      </c>
      <c r="BP70" s="345" t="s">
        <v>871</v>
      </c>
      <c r="BQ70" s="530"/>
      <c r="BR70" s="538" t="s">
        <v>555</v>
      </c>
    </row>
    <row r="71" spans="1:70" s="529" customFormat="1" x14ac:dyDescent="0.25">
      <c r="A71" s="345" t="s">
        <v>4378</v>
      </c>
      <c r="B71" s="530"/>
      <c r="C71" s="719">
        <v>44923</v>
      </c>
      <c r="D71" s="530"/>
      <c r="E71" s="531">
        <v>69.010000000000005</v>
      </c>
      <c r="F71" s="530"/>
      <c r="G71" s="532">
        <v>13.6616</v>
      </c>
      <c r="H71" s="534"/>
      <c r="I71" s="348">
        <v>0.63270000000000004</v>
      </c>
      <c r="J71" s="348">
        <v>-0.68049999999999999</v>
      </c>
      <c r="K71" s="348">
        <v>0.1283</v>
      </c>
      <c r="L71" s="348">
        <v>2.9695999999999998</v>
      </c>
      <c r="M71" s="348">
        <v>-4.657</v>
      </c>
      <c r="N71" s="350">
        <v>-2.6084000000000001</v>
      </c>
      <c r="O71" s="348">
        <v>-0.24759999999999999</v>
      </c>
      <c r="P71" s="348">
        <v>8.4990000000000006</v>
      </c>
      <c r="Q71" s="348" t="s">
        <v>430</v>
      </c>
      <c r="R71" s="348" t="s">
        <v>430</v>
      </c>
      <c r="S71" s="348">
        <v>1.7426999999999999</v>
      </c>
      <c r="T71" s="348">
        <v>9.0677000000000003</v>
      </c>
      <c r="U71" s="348">
        <v>-6.6416000000000004</v>
      </c>
      <c r="V71" s="348">
        <v>-0.88939999999999997</v>
      </c>
      <c r="W71" s="348">
        <v>-0.54310000000000003</v>
      </c>
      <c r="X71" s="348">
        <v>8.9328000000000003</v>
      </c>
      <c r="Y71" s="534"/>
      <c r="Z71" s="346">
        <v>10</v>
      </c>
      <c r="AA71" s="346">
        <v>18</v>
      </c>
      <c r="AB71" s="346">
        <v>19</v>
      </c>
      <c r="AC71" s="346">
        <v>20</v>
      </c>
      <c r="AD71" s="346">
        <v>21</v>
      </c>
      <c r="AE71" s="346">
        <v>17</v>
      </c>
      <c r="AF71" s="346">
        <v>11</v>
      </c>
      <c r="AG71" s="346">
        <v>19</v>
      </c>
      <c r="AH71" s="346" t="s">
        <v>430</v>
      </c>
      <c r="AI71" s="346" t="s">
        <v>430</v>
      </c>
      <c r="AJ71" s="346">
        <v>20</v>
      </c>
      <c r="AK71" s="346">
        <v>21</v>
      </c>
      <c r="AL71" s="346">
        <v>21</v>
      </c>
      <c r="AM71" s="346">
        <v>19</v>
      </c>
      <c r="AN71" s="346">
        <v>19</v>
      </c>
      <c r="AO71" s="530"/>
      <c r="AP71" s="533" t="s">
        <v>430</v>
      </c>
      <c r="AQ71" s="533" t="s">
        <v>430</v>
      </c>
      <c r="AR71" s="533" t="s">
        <v>430</v>
      </c>
      <c r="AS71" s="533">
        <v>2.86</v>
      </c>
      <c r="AT71" s="533">
        <v>-3.83</v>
      </c>
      <c r="AU71" s="535"/>
      <c r="AV71" s="531" t="s">
        <v>430</v>
      </c>
      <c r="AW71" s="531" t="s">
        <v>430</v>
      </c>
      <c r="AX71" s="531" t="s">
        <v>430</v>
      </c>
      <c r="AY71" s="531">
        <v>16</v>
      </c>
      <c r="AZ71" s="531">
        <v>20</v>
      </c>
      <c r="BA71" s="536"/>
      <c r="BB71" s="533">
        <v>11.1061115087257</v>
      </c>
      <c r="BC71" s="537">
        <v>0.99374022036197995</v>
      </c>
      <c r="BD71" s="537">
        <v>1.6522404101178102E-2</v>
      </c>
      <c r="BE71" s="537">
        <v>2.5016885098331099E-2</v>
      </c>
      <c r="BF71" s="530"/>
      <c r="BG71" s="533">
        <v>98.040300000000002</v>
      </c>
      <c r="BH71" s="533">
        <v>1.35419</v>
      </c>
      <c r="BI71" s="533" t="s">
        <v>430</v>
      </c>
      <c r="BJ71" s="533">
        <v>0.60550999999999999</v>
      </c>
      <c r="BK71" s="530"/>
      <c r="BL71" s="345" t="s">
        <v>4379</v>
      </c>
      <c r="BM71" s="345" t="s">
        <v>4380</v>
      </c>
      <c r="BN71" s="345" t="s">
        <v>4381</v>
      </c>
      <c r="BO71" s="345" t="s">
        <v>4382</v>
      </c>
      <c r="BP71" s="345" t="s">
        <v>4383</v>
      </c>
      <c r="BQ71" s="530"/>
      <c r="BR71" s="538" t="s">
        <v>555</v>
      </c>
    </row>
    <row r="72" spans="1:70" s="529" customFormat="1" x14ac:dyDescent="0.25">
      <c r="A72" s="345" t="s">
        <v>4384</v>
      </c>
      <c r="B72" s="530"/>
      <c r="C72" s="719">
        <v>43097</v>
      </c>
      <c r="D72" s="530"/>
      <c r="E72" s="531">
        <v>51.254100000000001</v>
      </c>
      <c r="F72" s="530"/>
      <c r="G72" s="532">
        <v>19.21</v>
      </c>
      <c r="H72" s="534"/>
      <c r="I72" s="348">
        <v>0.62860000000000005</v>
      </c>
      <c r="J72" s="348">
        <v>-0.62080000000000002</v>
      </c>
      <c r="K72" s="348">
        <v>1.3720000000000001</v>
      </c>
      <c r="L72" s="348">
        <v>3.7816999999999998</v>
      </c>
      <c r="M72" s="348">
        <v>-2.6356000000000002</v>
      </c>
      <c r="N72" s="350">
        <v>-5.1825999999999999</v>
      </c>
      <c r="O72" s="348">
        <v>-3.008</v>
      </c>
      <c r="P72" s="348">
        <v>10.0799</v>
      </c>
      <c r="Q72" s="348">
        <v>8.7782999999999998</v>
      </c>
      <c r="R72" s="348" t="s">
        <v>430</v>
      </c>
      <c r="S72" s="348">
        <v>2.508</v>
      </c>
      <c r="T72" s="348">
        <v>12.2079</v>
      </c>
      <c r="U72" s="348">
        <v>-4.4753999999999996</v>
      </c>
      <c r="V72" s="348">
        <v>-2.1894</v>
      </c>
      <c r="W72" s="348">
        <v>0.41820000000000002</v>
      </c>
      <c r="X72" s="348">
        <v>7.8400999999999996</v>
      </c>
      <c r="Y72" s="534"/>
      <c r="Z72" s="346">
        <v>12</v>
      </c>
      <c r="AA72" s="346">
        <v>16</v>
      </c>
      <c r="AB72" s="346">
        <v>12</v>
      </c>
      <c r="AC72" s="346">
        <v>19</v>
      </c>
      <c r="AD72" s="346">
        <v>18</v>
      </c>
      <c r="AE72" s="346">
        <v>21</v>
      </c>
      <c r="AF72" s="346">
        <v>19</v>
      </c>
      <c r="AG72" s="346">
        <v>15</v>
      </c>
      <c r="AH72" s="346">
        <v>16</v>
      </c>
      <c r="AI72" s="346" t="s">
        <v>430</v>
      </c>
      <c r="AJ72" s="346">
        <v>13</v>
      </c>
      <c r="AK72" s="346">
        <v>17</v>
      </c>
      <c r="AL72" s="346">
        <v>17</v>
      </c>
      <c r="AM72" s="346">
        <v>21</v>
      </c>
      <c r="AN72" s="346">
        <v>15</v>
      </c>
      <c r="AO72" s="530"/>
      <c r="AP72" s="533" t="s">
        <v>430</v>
      </c>
      <c r="AQ72" s="533">
        <v>9.73</v>
      </c>
      <c r="AR72" s="533">
        <v>7.2</v>
      </c>
      <c r="AS72" s="533">
        <v>1.79</v>
      </c>
      <c r="AT72" s="533">
        <v>-1.4</v>
      </c>
      <c r="AU72" s="535"/>
      <c r="AV72" s="531" t="s">
        <v>430</v>
      </c>
      <c r="AW72" s="531">
        <v>15</v>
      </c>
      <c r="AX72" s="531">
        <v>16</v>
      </c>
      <c r="AY72" s="531">
        <v>19</v>
      </c>
      <c r="AZ72" s="531">
        <v>19</v>
      </c>
      <c r="BA72" s="536"/>
      <c r="BB72" s="533">
        <v>13.602274301379101</v>
      </c>
      <c r="BC72" s="537">
        <v>1.0829257785329001</v>
      </c>
      <c r="BD72" s="537">
        <v>2.46758922358788E-2</v>
      </c>
      <c r="BE72" s="537">
        <v>-9.0588320670029795E-2</v>
      </c>
      <c r="BF72" s="530"/>
      <c r="BG72" s="533">
        <v>67.358900000000006</v>
      </c>
      <c r="BH72" s="533">
        <v>30.8704</v>
      </c>
      <c r="BI72" s="533">
        <v>1.07708</v>
      </c>
      <c r="BJ72" s="533">
        <v>0.69362000000000001</v>
      </c>
      <c r="BK72" s="530"/>
      <c r="BL72" s="345" t="s">
        <v>4385</v>
      </c>
      <c r="BM72" s="345" t="s">
        <v>4386</v>
      </c>
      <c r="BN72" s="345" t="s">
        <v>4387</v>
      </c>
      <c r="BO72" s="345" t="s">
        <v>4388</v>
      </c>
      <c r="BP72" s="345" t="s">
        <v>855</v>
      </c>
      <c r="BQ72" s="530"/>
      <c r="BR72" s="538" t="s">
        <v>555</v>
      </c>
    </row>
    <row r="73" spans="1:70" s="529" customFormat="1" x14ac:dyDescent="0.25">
      <c r="A73" s="345" t="s">
        <v>4389</v>
      </c>
      <c r="B73" s="530"/>
      <c r="C73" s="719">
        <v>43490</v>
      </c>
      <c r="D73" s="530"/>
      <c r="E73" s="531">
        <v>47.5002</v>
      </c>
      <c r="F73" s="530"/>
      <c r="G73" s="532">
        <v>20.991499999999998</v>
      </c>
      <c r="H73" s="534"/>
      <c r="I73" s="348">
        <v>0.56000000000000005</v>
      </c>
      <c r="J73" s="348">
        <v>-0.43819999999999998</v>
      </c>
      <c r="K73" s="348">
        <v>0.80049999999999999</v>
      </c>
      <c r="L73" s="348">
        <v>4.7840999999999996</v>
      </c>
      <c r="M73" s="348">
        <v>-0.36120000000000002</v>
      </c>
      <c r="N73" s="350">
        <v>-0.68930000000000002</v>
      </c>
      <c r="O73" s="348">
        <v>-5.7031999999999998</v>
      </c>
      <c r="P73" s="348">
        <v>7.6832000000000003</v>
      </c>
      <c r="Q73" s="348">
        <v>7.5286</v>
      </c>
      <c r="R73" s="348" t="s">
        <v>430</v>
      </c>
      <c r="S73" s="348">
        <v>1.7523</v>
      </c>
      <c r="T73" s="348">
        <v>13.215400000000001</v>
      </c>
      <c r="U73" s="348">
        <v>-2.5337999999999998</v>
      </c>
      <c r="V73" s="348">
        <v>2.1206</v>
      </c>
      <c r="W73" s="348">
        <v>-0.29399999999999998</v>
      </c>
      <c r="X73" s="348">
        <v>10.287800000000001</v>
      </c>
      <c r="Y73" s="534"/>
      <c r="Z73" s="346">
        <v>14</v>
      </c>
      <c r="AA73" s="346">
        <v>13</v>
      </c>
      <c r="AB73" s="346">
        <v>17</v>
      </c>
      <c r="AC73" s="346">
        <v>15</v>
      </c>
      <c r="AD73" s="346">
        <v>16</v>
      </c>
      <c r="AE73" s="346">
        <v>12</v>
      </c>
      <c r="AF73" s="346">
        <v>21</v>
      </c>
      <c r="AG73" s="346">
        <v>21</v>
      </c>
      <c r="AH73" s="346">
        <v>17</v>
      </c>
      <c r="AI73" s="346" t="s">
        <v>430</v>
      </c>
      <c r="AJ73" s="346">
        <v>19</v>
      </c>
      <c r="AK73" s="346">
        <v>16</v>
      </c>
      <c r="AL73" s="346">
        <v>15</v>
      </c>
      <c r="AM73" s="346">
        <v>13</v>
      </c>
      <c r="AN73" s="346">
        <v>18</v>
      </c>
      <c r="AO73" s="530"/>
      <c r="AP73" s="533" t="s">
        <v>430</v>
      </c>
      <c r="AQ73" s="533">
        <v>8.5</v>
      </c>
      <c r="AR73" s="533">
        <v>5.8</v>
      </c>
      <c r="AS73" s="533">
        <v>0.77</v>
      </c>
      <c r="AT73" s="533">
        <v>1.78</v>
      </c>
      <c r="AU73" s="535"/>
      <c r="AV73" s="531" t="s">
        <v>430</v>
      </c>
      <c r="AW73" s="531">
        <v>16</v>
      </c>
      <c r="AX73" s="531">
        <v>17</v>
      </c>
      <c r="AY73" s="531">
        <v>21</v>
      </c>
      <c r="AZ73" s="531">
        <v>16</v>
      </c>
      <c r="BA73" s="536"/>
      <c r="BB73" s="533">
        <v>13.701747105645801</v>
      </c>
      <c r="BC73" s="537">
        <v>1.0065698585371401</v>
      </c>
      <c r="BD73" s="537">
        <v>1.4379895900919501E-2</v>
      </c>
      <c r="BE73" s="537">
        <v>-0.199153400641365</v>
      </c>
      <c r="BF73" s="530"/>
      <c r="BG73" s="533">
        <v>65.119</v>
      </c>
      <c r="BH73" s="533">
        <v>9.4178300000000004</v>
      </c>
      <c r="BI73" s="533">
        <v>23.694700000000001</v>
      </c>
      <c r="BJ73" s="533">
        <v>1.76847</v>
      </c>
      <c r="BK73" s="530"/>
      <c r="BL73" s="345" t="s">
        <v>4390</v>
      </c>
      <c r="BM73" s="345" t="s">
        <v>1479</v>
      </c>
      <c r="BN73" s="345" t="s">
        <v>4391</v>
      </c>
      <c r="BO73" s="345" t="s">
        <v>1265</v>
      </c>
      <c r="BP73" s="345" t="s">
        <v>4392</v>
      </c>
      <c r="BQ73" s="530"/>
      <c r="BR73" s="538" t="s">
        <v>555</v>
      </c>
    </row>
    <row r="74" spans="1:70" s="529" customFormat="1" x14ac:dyDescent="0.25">
      <c r="A74" s="345" t="s">
        <v>4393</v>
      </c>
      <c r="B74" s="530"/>
      <c r="C74" s="719">
        <v>42368</v>
      </c>
      <c r="D74" s="530"/>
      <c r="E74" s="889">
        <v>43.7</v>
      </c>
      <c r="F74" s="530"/>
      <c r="G74" s="532" t="s">
        <v>430</v>
      </c>
      <c r="H74" s="534"/>
      <c r="I74" s="348" t="s">
        <v>430</v>
      </c>
      <c r="J74" s="348" t="s">
        <v>430</v>
      </c>
      <c r="K74" s="348" t="s">
        <v>430</v>
      </c>
      <c r="L74" s="348" t="s">
        <v>430</v>
      </c>
      <c r="M74" s="348" t="s">
        <v>430</v>
      </c>
      <c r="N74" s="350" t="s">
        <v>430</v>
      </c>
      <c r="O74" s="348" t="s">
        <v>430</v>
      </c>
      <c r="P74" s="348" t="s">
        <v>430</v>
      </c>
      <c r="Q74" s="348" t="s">
        <v>430</v>
      </c>
      <c r="R74" s="348" t="s">
        <v>430</v>
      </c>
      <c r="S74" s="348" t="s">
        <v>430</v>
      </c>
      <c r="T74" s="348" t="s">
        <v>430</v>
      </c>
      <c r="U74" s="348" t="s">
        <v>430</v>
      </c>
      <c r="V74" s="348" t="s">
        <v>430</v>
      </c>
      <c r="W74" s="348" t="s">
        <v>430</v>
      </c>
      <c r="X74" s="348" t="s">
        <v>430</v>
      </c>
      <c r="Y74" s="534"/>
      <c r="Z74" s="346" t="s">
        <v>430</v>
      </c>
      <c r="AA74" s="346" t="s">
        <v>430</v>
      </c>
      <c r="AB74" s="346" t="s">
        <v>430</v>
      </c>
      <c r="AC74" s="346" t="s">
        <v>430</v>
      </c>
      <c r="AD74" s="346" t="s">
        <v>430</v>
      </c>
      <c r="AE74" s="346" t="s">
        <v>430</v>
      </c>
      <c r="AF74" s="346" t="s">
        <v>430</v>
      </c>
      <c r="AG74" s="346" t="s">
        <v>430</v>
      </c>
      <c r="AH74" s="346" t="s">
        <v>430</v>
      </c>
      <c r="AI74" s="346" t="s">
        <v>430</v>
      </c>
      <c r="AJ74" s="346" t="s">
        <v>430</v>
      </c>
      <c r="AK74" s="346" t="s">
        <v>430</v>
      </c>
      <c r="AL74" s="346" t="s">
        <v>430</v>
      </c>
      <c r="AM74" s="346" t="s">
        <v>430</v>
      </c>
      <c r="AN74" s="346" t="s">
        <v>430</v>
      </c>
      <c r="AO74" s="530"/>
      <c r="AP74" s="533" t="s">
        <v>430</v>
      </c>
      <c r="AQ74" s="533" t="s">
        <v>430</v>
      </c>
      <c r="AR74" s="533" t="s">
        <v>430</v>
      </c>
      <c r="AS74" s="533" t="s">
        <v>430</v>
      </c>
      <c r="AT74" s="533" t="s">
        <v>430</v>
      </c>
      <c r="AU74" s="535"/>
      <c r="AV74" s="531" t="s">
        <v>430</v>
      </c>
      <c r="AW74" s="531" t="s">
        <v>430</v>
      </c>
      <c r="AX74" s="531" t="s">
        <v>430</v>
      </c>
      <c r="AY74" s="531" t="s">
        <v>430</v>
      </c>
      <c r="AZ74" s="531" t="s">
        <v>430</v>
      </c>
      <c r="BA74" s="536"/>
      <c r="BB74" s="533">
        <v>11.8498396727834</v>
      </c>
      <c r="BC74" s="537">
        <v>0.92223172783005103</v>
      </c>
      <c r="BD74" s="537">
        <v>1.2255267522124601E-3</v>
      </c>
      <c r="BE74" s="537">
        <v>-0.149343213637186</v>
      </c>
      <c r="BF74" s="530"/>
      <c r="BG74" s="533" t="s">
        <v>430</v>
      </c>
      <c r="BH74" s="533" t="s">
        <v>430</v>
      </c>
      <c r="BI74" s="533" t="s">
        <v>430</v>
      </c>
      <c r="BJ74" s="533" t="s">
        <v>430</v>
      </c>
      <c r="BK74" s="530"/>
      <c r="BL74" s="345" t="s">
        <v>430</v>
      </c>
      <c r="BM74" s="345" t="s">
        <v>430</v>
      </c>
      <c r="BN74" s="345" t="s">
        <v>430</v>
      </c>
      <c r="BO74" s="345" t="s">
        <v>430</v>
      </c>
      <c r="BP74" s="345" t="s">
        <v>430</v>
      </c>
      <c r="BQ74" s="530"/>
      <c r="BR74" s="538" t="s">
        <v>555</v>
      </c>
    </row>
    <row r="75" spans="1:70" x14ac:dyDescent="0.25">
      <c r="A75" s="36" t="s">
        <v>93</v>
      </c>
      <c r="B75" s="43"/>
      <c r="C75" s="720"/>
      <c r="D75" s="43"/>
      <c r="E75" s="51"/>
      <c r="F75" s="43"/>
      <c r="G75" s="55"/>
      <c r="H75" s="66"/>
      <c r="I75" s="59">
        <v>0.56850000000000001</v>
      </c>
      <c r="J75" s="59">
        <v>-0.32169999999999999</v>
      </c>
      <c r="K75" s="59">
        <v>1.5886</v>
      </c>
      <c r="L75" s="59">
        <v>5.8792</v>
      </c>
      <c r="M75" s="59">
        <v>2.3216999999999999</v>
      </c>
      <c r="N75" s="70">
        <v>1.0025999999999999</v>
      </c>
      <c r="O75" s="59">
        <v>-0.21240000000000001</v>
      </c>
      <c r="P75" s="59">
        <v>11.6614</v>
      </c>
      <c r="Q75" s="59">
        <v>11.343299999999999</v>
      </c>
      <c r="R75" s="59">
        <v>13.319900000000001</v>
      </c>
      <c r="S75" s="59">
        <v>3.0865999999999998</v>
      </c>
      <c r="T75" s="59">
        <v>15.835900000000001</v>
      </c>
      <c r="U75" s="59">
        <v>-0.24249999999999999</v>
      </c>
      <c r="V75" s="59">
        <v>3.1031</v>
      </c>
      <c r="W75" s="59">
        <v>0.86250000000000004</v>
      </c>
      <c r="X75" s="59">
        <v>12.3904</v>
      </c>
      <c r="Y75" s="66"/>
      <c r="Z75" s="51">
        <v>23</v>
      </c>
      <c r="AA75" s="51">
        <v>23</v>
      </c>
      <c r="AB75" s="51">
        <v>23</v>
      </c>
      <c r="AC75" s="51">
        <v>23</v>
      </c>
      <c r="AD75" s="51">
        <v>23</v>
      </c>
      <c r="AE75" s="51">
        <v>23</v>
      </c>
      <c r="AF75" s="51">
        <v>22</v>
      </c>
      <c r="AG75" s="51">
        <v>22</v>
      </c>
      <c r="AH75" s="51">
        <v>17</v>
      </c>
      <c r="AI75" s="51">
        <v>11</v>
      </c>
      <c r="AJ75" s="51">
        <v>23</v>
      </c>
      <c r="AK75" s="51">
        <v>23</v>
      </c>
      <c r="AL75" s="51">
        <v>23</v>
      </c>
      <c r="AM75" s="51">
        <v>23</v>
      </c>
      <c r="AN75" s="51">
        <v>23</v>
      </c>
      <c r="AO75" s="43"/>
      <c r="AP75" s="59">
        <v>14.0209090909091</v>
      </c>
      <c r="AQ75" s="59">
        <v>13.37125</v>
      </c>
      <c r="AR75" s="59">
        <v>10.4</v>
      </c>
      <c r="AS75" s="59">
        <v>5.1781818181818204</v>
      </c>
      <c r="AT75" s="59">
        <v>5.5660869565217403</v>
      </c>
      <c r="AU75" s="78"/>
      <c r="AV75" s="51">
        <v>11</v>
      </c>
      <c r="AW75" s="51">
        <v>16</v>
      </c>
      <c r="AX75" s="51">
        <v>17</v>
      </c>
      <c r="AY75" s="51">
        <v>22</v>
      </c>
      <c r="AZ75" s="51">
        <v>23</v>
      </c>
      <c r="BA75" s="258"/>
      <c r="BB75" s="59"/>
      <c r="BC75" s="276"/>
      <c r="BD75" s="276"/>
      <c r="BE75" s="276"/>
      <c r="BF75" s="43"/>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0.85950000000000004</v>
      </c>
      <c r="J76" s="60">
        <v>0.80489999999999995</v>
      </c>
      <c r="K76" s="60">
        <v>5.0206</v>
      </c>
      <c r="L76" s="60">
        <v>11.7559</v>
      </c>
      <c r="M76" s="60">
        <v>10.8066</v>
      </c>
      <c r="N76" s="71">
        <v>13.456300000000001</v>
      </c>
      <c r="O76" s="60">
        <v>5.7878999999999996</v>
      </c>
      <c r="P76" s="60">
        <v>17.401900000000001</v>
      </c>
      <c r="Q76" s="60">
        <v>16.0153</v>
      </c>
      <c r="R76" s="60">
        <v>18.3889</v>
      </c>
      <c r="S76" s="60">
        <v>6.1726999999999999</v>
      </c>
      <c r="T76" s="60">
        <v>25.401299999999999</v>
      </c>
      <c r="U76" s="60">
        <v>8.8658999999999999</v>
      </c>
      <c r="V76" s="60">
        <v>12.9153</v>
      </c>
      <c r="W76" s="60">
        <v>3.3096999999999999</v>
      </c>
      <c r="X76" s="60">
        <v>17.494399999999999</v>
      </c>
      <c r="Y76" s="67"/>
      <c r="Z76" s="52"/>
      <c r="AA76" s="52"/>
      <c r="AB76" s="52"/>
      <c r="AC76" s="52"/>
      <c r="AD76" s="52"/>
      <c r="AE76" s="52"/>
      <c r="AF76" s="52"/>
      <c r="AG76" s="52"/>
      <c r="AH76" s="52"/>
      <c r="AI76" s="52"/>
      <c r="AJ76" s="52"/>
      <c r="AK76" s="52"/>
      <c r="AL76" s="52"/>
      <c r="AM76" s="52"/>
      <c r="AN76" s="52"/>
      <c r="AO76" s="44"/>
      <c r="AP76" s="60">
        <v>20.239999999999998</v>
      </c>
      <c r="AQ76" s="60">
        <v>20.54</v>
      </c>
      <c r="AR76" s="60">
        <v>15.16</v>
      </c>
      <c r="AS76" s="60">
        <v>11.12</v>
      </c>
      <c r="AT76" s="60">
        <v>19.11</v>
      </c>
      <c r="AU76" s="79"/>
      <c r="AV76" s="52"/>
      <c r="AW76" s="52"/>
      <c r="AX76" s="52"/>
      <c r="AY76" s="52"/>
      <c r="AZ76" s="52"/>
      <c r="BA76" s="259"/>
      <c r="BB76" s="60"/>
      <c r="BC76" s="277"/>
      <c r="BD76" s="277"/>
      <c r="BE76" s="277"/>
      <c r="BF76" s="44"/>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-7.6200000000000004E-2</v>
      </c>
      <c r="J77" s="60">
        <v>-1.2890999999999999</v>
      </c>
      <c r="K77" s="60">
        <v>-0.60409999999999997</v>
      </c>
      <c r="L77" s="60">
        <v>0.85660000000000003</v>
      </c>
      <c r="M77" s="60">
        <v>-4.9916</v>
      </c>
      <c r="N77" s="71">
        <v>-8.0762</v>
      </c>
      <c r="O77" s="60">
        <v>-6.5119999999999996</v>
      </c>
      <c r="P77" s="60">
        <v>4.5124000000000004</v>
      </c>
      <c r="Q77" s="60">
        <v>7.5286</v>
      </c>
      <c r="R77" s="60">
        <v>11.4071</v>
      </c>
      <c r="S77" s="60">
        <v>0.30309999999999998</v>
      </c>
      <c r="T77" s="60">
        <v>5.7461000000000002</v>
      </c>
      <c r="U77" s="60">
        <v>-8.3454999999999995</v>
      </c>
      <c r="V77" s="60">
        <v>-6.7701000000000002</v>
      </c>
      <c r="W77" s="60">
        <v>-1.3523000000000001</v>
      </c>
      <c r="X77" s="60">
        <v>7.6726999999999999</v>
      </c>
      <c r="Y77" s="67"/>
      <c r="Z77" s="52"/>
      <c r="AA77" s="52"/>
      <c r="AB77" s="52"/>
      <c r="AC77" s="52"/>
      <c r="AD77" s="52"/>
      <c r="AE77" s="52"/>
      <c r="AF77" s="52"/>
      <c r="AG77" s="52"/>
      <c r="AH77" s="52"/>
      <c r="AI77" s="52"/>
      <c r="AJ77" s="52"/>
      <c r="AK77" s="52"/>
      <c r="AL77" s="52"/>
      <c r="AM77" s="52"/>
      <c r="AN77" s="52"/>
      <c r="AO77" s="44"/>
      <c r="AP77" s="60">
        <v>11.39</v>
      </c>
      <c r="AQ77" s="60">
        <v>8.5</v>
      </c>
      <c r="AR77" s="60">
        <v>5.8</v>
      </c>
      <c r="AS77" s="60">
        <v>0.31</v>
      </c>
      <c r="AT77" s="60">
        <v>-8.4499999999999993</v>
      </c>
      <c r="AU77" s="79"/>
      <c r="AV77" s="52"/>
      <c r="AW77" s="52"/>
      <c r="AX77" s="52"/>
      <c r="AY77" s="52"/>
      <c r="AZ77" s="52"/>
      <c r="BA77" s="259"/>
      <c r="BB77" s="60"/>
      <c r="BC77" s="277"/>
      <c r="BD77" s="277"/>
      <c r="BE77" s="277"/>
      <c r="BF77" s="44"/>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0.62860000000000005</v>
      </c>
      <c r="J78" s="61">
        <v>-0.40239999999999998</v>
      </c>
      <c r="K78" s="61">
        <v>1.3720000000000001</v>
      </c>
      <c r="L78" s="61">
        <v>5.0914000000000001</v>
      </c>
      <c r="M78" s="61">
        <v>3.5640999999999998</v>
      </c>
      <c r="N78" s="72">
        <v>-0.68930000000000002</v>
      </c>
      <c r="O78" s="61">
        <v>-0.29944999999999999</v>
      </c>
      <c r="P78" s="61">
        <v>10.561999999999999</v>
      </c>
      <c r="Q78" s="61">
        <v>11.442</v>
      </c>
      <c r="R78" s="61">
        <v>12.457000000000001</v>
      </c>
      <c r="S78" s="61">
        <v>2.5623999999999998</v>
      </c>
      <c r="T78" s="61">
        <v>15.0406</v>
      </c>
      <c r="U78" s="61">
        <v>0.90480000000000005</v>
      </c>
      <c r="V78" s="61">
        <v>2.7429000000000001</v>
      </c>
      <c r="W78" s="61">
        <v>0.91679999999999995</v>
      </c>
      <c r="X78" s="61">
        <v>11.931900000000001</v>
      </c>
      <c r="Y78" s="68"/>
      <c r="Z78" s="53"/>
      <c r="AA78" s="53"/>
      <c r="AB78" s="53"/>
      <c r="AC78" s="53"/>
      <c r="AD78" s="53"/>
      <c r="AE78" s="53"/>
      <c r="AF78" s="53"/>
      <c r="AG78" s="53"/>
      <c r="AH78" s="53"/>
      <c r="AI78" s="53"/>
      <c r="AJ78" s="53"/>
      <c r="AK78" s="53"/>
      <c r="AL78" s="53"/>
      <c r="AM78" s="53"/>
      <c r="AN78" s="53"/>
      <c r="AO78" s="45"/>
      <c r="AP78" s="61">
        <v>13.21</v>
      </c>
      <c r="AQ78" s="61">
        <v>12.76</v>
      </c>
      <c r="AR78" s="61">
        <v>9.7899999999999991</v>
      </c>
      <c r="AS78" s="61">
        <v>4.05</v>
      </c>
      <c r="AT78" s="61">
        <v>6.96</v>
      </c>
      <c r="AU78" s="80"/>
      <c r="AV78" s="53"/>
      <c r="AW78" s="53"/>
      <c r="AX78" s="53"/>
      <c r="AY78" s="53"/>
      <c r="AZ78" s="53"/>
      <c r="BA78" s="262"/>
      <c r="BB78" s="61"/>
      <c r="BC78" s="279"/>
      <c r="BD78" s="279"/>
      <c r="BE78" s="279"/>
      <c r="BF78" s="45"/>
      <c r="BG78" s="61"/>
      <c r="BH78" s="61"/>
      <c r="BI78" s="61"/>
      <c r="BJ78" s="61"/>
      <c r="BK78" s="45"/>
      <c r="BL78" s="86"/>
      <c r="BM78" s="86"/>
      <c r="BN78" s="86"/>
      <c r="BO78" s="86"/>
      <c r="BP78" s="86"/>
      <c r="BQ78" s="45"/>
      <c r="BR78" s="90"/>
    </row>
    <row r="79" spans="1:70" ht="14.5" x14ac:dyDescent="0.25">
      <c r="A79" s="39" t="s">
        <v>159</v>
      </c>
      <c r="B79" s="46"/>
      <c r="C79" s="723"/>
      <c r="D79" s="46"/>
      <c r="E79" s="54"/>
      <c r="F79" s="46"/>
      <c r="G79" s="58"/>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46"/>
      <c r="AP79" s="62"/>
      <c r="AQ79" s="62"/>
      <c r="AR79" s="62"/>
      <c r="AS79" s="62"/>
      <c r="AT79" s="62"/>
      <c r="AU79" s="81"/>
      <c r="AV79" s="54"/>
      <c r="AW79" s="54"/>
      <c r="AX79" s="54"/>
      <c r="AY79" s="54"/>
      <c r="AZ79" s="54"/>
      <c r="BA79" s="263"/>
      <c r="BB79" s="62"/>
      <c r="BC79" s="245"/>
      <c r="BD79" s="245"/>
      <c r="BE79" s="245"/>
      <c r="BF79" s="46"/>
      <c r="BG79" s="62"/>
      <c r="BH79" s="62"/>
      <c r="BI79" s="62"/>
      <c r="BJ79" s="62"/>
      <c r="BK79" s="46"/>
      <c r="BL79" s="87"/>
      <c r="BM79" s="87"/>
      <c r="BN79" s="87"/>
      <c r="BO79" s="87"/>
      <c r="BP79" s="87"/>
      <c r="BQ79" s="46"/>
      <c r="BR79" s="91"/>
    </row>
    <row r="80" spans="1:70" s="428" customFormat="1" x14ac:dyDescent="0.25">
      <c r="A80" s="481" t="s">
        <v>4394</v>
      </c>
      <c r="B80" s="402"/>
      <c r="C80" s="724">
        <v>41281</v>
      </c>
      <c r="D80" s="402"/>
      <c r="E80" s="403">
        <v>13511.6</v>
      </c>
      <c r="F80" s="402"/>
      <c r="G80" s="404">
        <v>464.09350000000001</v>
      </c>
      <c r="H80" s="406"/>
      <c r="I80" s="405">
        <v>3.6600000000000001E-2</v>
      </c>
      <c r="J80" s="405">
        <v>-0.52329999999999999</v>
      </c>
      <c r="K80" s="405">
        <v>6.2E-2</v>
      </c>
      <c r="L80" s="405">
        <v>6.5791000000000004</v>
      </c>
      <c r="M80" s="405">
        <v>11.3498</v>
      </c>
      <c r="N80" s="407">
        <v>14.600899999999999</v>
      </c>
      <c r="O80" s="405">
        <v>1.9511000000000001</v>
      </c>
      <c r="P80" s="405">
        <v>16.994399999999999</v>
      </c>
      <c r="Q80" s="405">
        <v>17.5137</v>
      </c>
      <c r="R80" s="405">
        <v>19.75</v>
      </c>
      <c r="S80" s="405">
        <v>2.5148000000000001</v>
      </c>
      <c r="T80" s="405">
        <v>23.3887</v>
      </c>
      <c r="U80" s="405">
        <v>9.5472000000000001</v>
      </c>
      <c r="V80" s="405">
        <v>13.917899999999999</v>
      </c>
      <c r="W80" s="405">
        <v>0.53659999999999997</v>
      </c>
      <c r="X80" s="405">
        <v>19.8994</v>
      </c>
      <c r="Y80" s="406"/>
      <c r="Z80" s="403">
        <v>23</v>
      </c>
      <c r="AA80" s="403">
        <v>14</v>
      </c>
      <c r="AB80" s="403">
        <v>22</v>
      </c>
      <c r="AC80" s="403">
        <v>10</v>
      </c>
      <c r="AD80" s="403">
        <v>1</v>
      </c>
      <c r="AE80" s="403">
        <v>1</v>
      </c>
      <c r="AF80" s="403">
        <v>10</v>
      </c>
      <c r="AG80" s="403">
        <v>5</v>
      </c>
      <c r="AH80" s="403">
        <v>1</v>
      </c>
      <c r="AI80" s="403">
        <v>1</v>
      </c>
      <c r="AJ80" s="403">
        <v>16</v>
      </c>
      <c r="AK80" s="403">
        <v>3</v>
      </c>
      <c r="AL80" s="403">
        <v>1</v>
      </c>
      <c r="AM80" s="403">
        <v>1</v>
      </c>
      <c r="AN80" s="403">
        <v>15</v>
      </c>
      <c r="AO80" s="402"/>
      <c r="AP80" s="405">
        <v>21.85</v>
      </c>
      <c r="AQ80" s="405">
        <v>22.26</v>
      </c>
      <c r="AR80" s="405">
        <v>15.3</v>
      </c>
      <c r="AS80" s="405">
        <v>11.02</v>
      </c>
      <c r="AT80" s="405">
        <v>18.760000000000002</v>
      </c>
      <c r="AU80" s="408"/>
      <c r="AV80" s="403">
        <v>1</v>
      </c>
      <c r="AW80" s="403">
        <v>1</v>
      </c>
      <c r="AX80" s="403">
        <v>3</v>
      </c>
      <c r="AY80" s="403">
        <v>5</v>
      </c>
      <c r="AZ80" s="403">
        <v>2</v>
      </c>
      <c r="BA80" s="409"/>
      <c r="BB80" s="405">
        <v>15.328931132270901</v>
      </c>
      <c r="BC80" s="410">
        <v>1.1081332208435499</v>
      </c>
      <c r="BD80" s="410">
        <v>6.2092341248512602E-2</v>
      </c>
      <c r="BE80" s="410">
        <v>0.51565106813879102</v>
      </c>
      <c r="BF80" s="402"/>
      <c r="BG80" s="405">
        <v>72.866699999999994</v>
      </c>
      <c r="BH80" s="405">
        <v>13.6561</v>
      </c>
      <c r="BI80" s="405">
        <v>6.67699</v>
      </c>
      <c r="BJ80" s="405">
        <v>6.8002099999999999</v>
      </c>
      <c r="BK80" s="402"/>
      <c r="BL80" s="401" t="s">
        <v>4273</v>
      </c>
      <c r="BM80" s="401" t="s">
        <v>4274</v>
      </c>
      <c r="BN80" s="401" t="s">
        <v>4275</v>
      </c>
      <c r="BO80" s="401" t="s">
        <v>4276</v>
      </c>
      <c r="BP80" s="401" t="s">
        <v>4277</v>
      </c>
      <c r="BQ80" s="402"/>
      <c r="BR80" s="411" t="s">
        <v>555</v>
      </c>
    </row>
    <row r="81" spans="1:70" s="428" customFormat="1" x14ac:dyDescent="0.25">
      <c r="A81" s="345" t="s">
        <v>4395</v>
      </c>
      <c r="B81" s="373"/>
      <c r="C81" s="719">
        <v>43670</v>
      </c>
      <c r="D81" s="373"/>
      <c r="E81" s="346">
        <v>5597.78</v>
      </c>
      <c r="F81" s="373"/>
      <c r="G81" s="347">
        <v>31.891300000000001</v>
      </c>
      <c r="H81" s="374"/>
      <c r="I81" s="348">
        <v>0.55810000000000004</v>
      </c>
      <c r="J81" s="348">
        <v>-1.1903999999999999</v>
      </c>
      <c r="K81" s="348">
        <v>-0.50509999999999999</v>
      </c>
      <c r="L81" s="348">
        <v>1.1504000000000001</v>
      </c>
      <c r="M81" s="348">
        <v>-4.4013999999999998</v>
      </c>
      <c r="N81" s="350">
        <v>-7.0490000000000004</v>
      </c>
      <c r="O81" s="348">
        <v>-0.35060000000000002</v>
      </c>
      <c r="P81" s="348">
        <v>11.481400000000001</v>
      </c>
      <c r="Q81" s="348">
        <v>12.981199999999999</v>
      </c>
      <c r="R81" s="348" t="s">
        <v>430</v>
      </c>
      <c r="S81" s="348">
        <v>0.4672</v>
      </c>
      <c r="T81" s="348">
        <v>6.2164999999999999</v>
      </c>
      <c r="U81" s="348">
        <v>-7.6896000000000004</v>
      </c>
      <c r="V81" s="348">
        <v>-5.8440000000000003</v>
      </c>
      <c r="W81" s="348">
        <v>-1.2891999999999999</v>
      </c>
      <c r="X81" s="348">
        <v>17.8001</v>
      </c>
      <c r="Y81" s="374"/>
      <c r="Z81" s="346">
        <v>15</v>
      </c>
      <c r="AA81" s="346">
        <v>23</v>
      </c>
      <c r="AB81" s="346">
        <v>24</v>
      </c>
      <c r="AC81" s="346">
        <v>24</v>
      </c>
      <c r="AD81" s="346">
        <v>22</v>
      </c>
      <c r="AE81" s="346">
        <v>24</v>
      </c>
      <c r="AF81" s="346">
        <v>17</v>
      </c>
      <c r="AG81" s="346">
        <v>15</v>
      </c>
      <c r="AH81" s="346">
        <v>7</v>
      </c>
      <c r="AI81" s="346" t="s">
        <v>430</v>
      </c>
      <c r="AJ81" s="346">
        <v>24</v>
      </c>
      <c r="AK81" s="346">
        <v>24</v>
      </c>
      <c r="AL81" s="346">
        <v>24</v>
      </c>
      <c r="AM81" s="346">
        <v>24</v>
      </c>
      <c r="AN81" s="346">
        <v>24</v>
      </c>
      <c r="AO81" s="373"/>
      <c r="AP81" s="348" t="s">
        <v>430</v>
      </c>
      <c r="AQ81" s="348">
        <v>14.32</v>
      </c>
      <c r="AR81" s="348">
        <v>9.2200000000000006</v>
      </c>
      <c r="AS81" s="348">
        <v>2.0299999999999998</v>
      </c>
      <c r="AT81" s="348">
        <v>-7.42</v>
      </c>
      <c r="AU81" s="351"/>
      <c r="AV81" s="346" t="s">
        <v>430</v>
      </c>
      <c r="AW81" s="346">
        <v>8</v>
      </c>
      <c r="AX81" s="346">
        <v>15</v>
      </c>
      <c r="AY81" s="346">
        <v>21</v>
      </c>
      <c r="AZ81" s="346">
        <v>24</v>
      </c>
      <c r="BA81" s="362"/>
      <c r="BB81" s="348">
        <v>10.2617166714149</v>
      </c>
      <c r="BC81" s="375">
        <v>0.75768991383800799</v>
      </c>
      <c r="BD81" s="375">
        <v>4.35873255916144E-2</v>
      </c>
      <c r="BE81" s="375">
        <v>0.14905614225925801</v>
      </c>
      <c r="BF81" s="373"/>
      <c r="BG81" s="348">
        <v>69.443799999999996</v>
      </c>
      <c r="BH81" s="348">
        <v>3.3062999999999998</v>
      </c>
      <c r="BI81" s="348">
        <v>18.644500000000001</v>
      </c>
      <c r="BJ81" s="348">
        <v>8.6053999999999995</v>
      </c>
      <c r="BK81" s="373"/>
      <c r="BL81" s="372" t="s">
        <v>4279</v>
      </c>
      <c r="BM81" s="372" t="s">
        <v>4280</v>
      </c>
      <c r="BN81" s="372" t="s">
        <v>4281</v>
      </c>
      <c r="BO81" s="372" t="s">
        <v>4282</v>
      </c>
      <c r="BP81" s="372" t="s">
        <v>4283</v>
      </c>
      <c r="BQ81" s="373"/>
      <c r="BR81" s="354" t="s">
        <v>555</v>
      </c>
    </row>
    <row r="82" spans="1:70" s="428" customFormat="1" x14ac:dyDescent="0.25">
      <c r="A82" s="345" t="s">
        <v>4396</v>
      </c>
      <c r="B82" s="373"/>
      <c r="C82" s="719">
        <v>41275</v>
      </c>
      <c r="D82" s="373"/>
      <c r="E82" s="346">
        <v>2731.45</v>
      </c>
      <c r="F82" s="373"/>
      <c r="G82" s="347">
        <v>153.26</v>
      </c>
      <c r="H82" s="374"/>
      <c r="I82" s="348">
        <v>0.63690000000000002</v>
      </c>
      <c r="J82" s="348">
        <v>0.53790000000000004</v>
      </c>
      <c r="K82" s="348">
        <v>3.1637</v>
      </c>
      <c r="L82" s="348">
        <v>10.259</v>
      </c>
      <c r="M82" s="348">
        <v>7.5056000000000003</v>
      </c>
      <c r="N82" s="350">
        <v>2.9489000000000001</v>
      </c>
      <c r="O82" s="348">
        <v>2.0169000000000001</v>
      </c>
      <c r="P82" s="348">
        <v>14.628399999999999</v>
      </c>
      <c r="Q82" s="348">
        <v>11.932399999999999</v>
      </c>
      <c r="R82" s="348">
        <v>14.1518</v>
      </c>
      <c r="S82" s="348">
        <v>5.1670999999999996</v>
      </c>
      <c r="T82" s="348">
        <v>23.288599999999999</v>
      </c>
      <c r="U82" s="348">
        <v>3.5750000000000002</v>
      </c>
      <c r="V82" s="348">
        <v>4.3152999999999997</v>
      </c>
      <c r="W82" s="348">
        <v>2.3166000000000002</v>
      </c>
      <c r="X82" s="348">
        <v>16.2117</v>
      </c>
      <c r="Y82" s="374"/>
      <c r="Z82" s="346">
        <v>9</v>
      </c>
      <c r="AA82" s="346">
        <v>3</v>
      </c>
      <c r="AB82" s="346">
        <v>4</v>
      </c>
      <c r="AC82" s="346">
        <v>3</v>
      </c>
      <c r="AD82" s="346">
        <v>5</v>
      </c>
      <c r="AE82" s="346">
        <v>11</v>
      </c>
      <c r="AF82" s="346">
        <v>9</v>
      </c>
      <c r="AG82" s="346">
        <v>8</v>
      </c>
      <c r="AH82" s="346">
        <v>10</v>
      </c>
      <c r="AI82" s="346">
        <v>4</v>
      </c>
      <c r="AJ82" s="346">
        <v>3</v>
      </c>
      <c r="AK82" s="346">
        <v>4</v>
      </c>
      <c r="AL82" s="346">
        <v>7</v>
      </c>
      <c r="AM82" s="346">
        <v>12</v>
      </c>
      <c r="AN82" s="346">
        <v>3</v>
      </c>
      <c r="AO82" s="373"/>
      <c r="AP82" s="348">
        <v>14.42</v>
      </c>
      <c r="AQ82" s="348">
        <v>14.62</v>
      </c>
      <c r="AR82" s="348">
        <v>12.38</v>
      </c>
      <c r="AS82" s="348">
        <v>8.08</v>
      </c>
      <c r="AT82" s="348">
        <v>12.81</v>
      </c>
      <c r="AU82" s="351"/>
      <c r="AV82" s="346">
        <v>7</v>
      </c>
      <c r="AW82" s="346">
        <v>7</v>
      </c>
      <c r="AX82" s="346">
        <v>7</v>
      </c>
      <c r="AY82" s="346">
        <v>7</v>
      </c>
      <c r="AZ82" s="346">
        <v>5</v>
      </c>
      <c r="BA82" s="362"/>
      <c r="BB82" s="348">
        <v>14.4129076682477</v>
      </c>
      <c r="BC82" s="375">
        <v>1.1437089019233799</v>
      </c>
      <c r="BD82" s="375">
        <v>5.0569119317745E-2</v>
      </c>
      <c r="BE82" s="375">
        <v>0.30943778773605501</v>
      </c>
      <c r="BF82" s="373"/>
      <c r="BG82" s="348">
        <v>45.974600000000002</v>
      </c>
      <c r="BH82" s="348">
        <v>24.883299999999998</v>
      </c>
      <c r="BI82" s="348">
        <v>28.181899999999999</v>
      </c>
      <c r="BJ82" s="348">
        <v>0.96020000000000005</v>
      </c>
      <c r="BK82" s="373"/>
      <c r="BL82" s="372" t="s">
        <v>4285</v>
      </c>
      <c r="BM82" s="372" t="s">
        <v>4286</v>
      </c>
      <c r="BN82" s="372" t="s">
        <v>4287</v>
      </c>
      <c r="BO82" s="372" t="s">
        <v>4288</v>
      </c>
      <c r="BP82" s="372" t="s">
        <v>4289</v>
      </c>
      <c r="BQ82" s="373"/>
      <c r="BR82" s="354" t="s">
        <v>555</v>
      </c>
    </row>
    <row r="83" spans="1:70" s="428" customFormat="1" x14ac:dyDescent="0.25">
      <c r="A83" s="345" t="s">
        <v>4397</v>
      </c>
      <c r="B83" s="373"/>
      <c r="C83" s="719">
        <v>41275</v>
      </c>
      <c r="D83" s="373"/>
      <c r="E83" s="346">
        <v>1419.46</v>
      </c>
      <c r="F83" s="373"/>
      <c r="G83" s="347">
        <v>198.04</v>
      </c>
      <c r="H83" s="374"/>
      <c r="I83" s="348">
        <v>0.86070000000000002</v>
      </c>
      <c r="J83" s="348">
        <v>0.82989999999999997</v>
      </c>
      <c r="K83" s="348">
        <v>1.7887</v>
      </c>
      <c r="L83" s="348">
        <v>5.4245000000000001</v>
      </c>
      <c r="M83" s="348">
        <v>4.7774999999999999</v>
      </c>
      <c r="N83" s="350">
        <v>7.3270999999999997</v>
      </c>
      <c r="O83" s="348">
        <v>-0.49869999999999998</v>
      </c>
      <c r="P83" s="348">
        <v>15.3683</v>
      </c>
      <c r="Q83" s="348">
        <v>13.1991</v>
      </c>
      <c r="R83" s="348">
        <v>16.688300000000002</v>
      </c>
      <c r="S83" s="348">
        <v>2.4626999999999999</v>
      </c>
      <c r="T83" s="348">
        <v>15.428100000000001</v>
      </c>
      <c r="U83" s="348">
        <v>5.1055999999999999</v>
      </c>
      <c r="V83" s="348">
        <v>8.0533000000000001</v>
      </c>
      <c r="W83" s="348">
        <v>2.7871000000000001</v>
      </c>
      <c r="X83" s="348">
        <v>16.956099999999999</v>
      </c>
      <c r="Y83" s="374"/>
      <c r="Z83" s="346">
        <v>1</v>
      </c>
      <c r="AA83" s="346">
        <v>1</v>
      </c>
      <c r="AB83" s="346">
        <v>9</v>
      </c>
      <c r="AC83" s="346">
        <v>13</v>
      </c>
      <c r="AD83" s="346">
        <v>10</v>
      </c>
      <c r="AE83" s="346">
        <v>6</v>
      </c>
      <c r="AF83" s="346">
        <v>18</v>
      </c>
      <c r="AG83" s="346">
        <v>7</v>
      </c>
      <c r="AH83" s="346">
        <v>6</v>
      </c>
      <c r="AI83" s="346">
        <v>2</v>
      </c>
      <c r="AJ83" s="346">
        <v>17</v>
      </c>
      <c r="AK83" s="346">
        <v>15</v>
      </c>
      <c r="AL83" s="346">
        <v>4</v>
      </c>
      <c r="AM83" s="346">
        <v>8</v>
      </c>
      <c r="AN83" s="346">
        <v>2</v>
      </c>
      <c r="AO83" s="373"/>
      <c r="AP83" s="348">
        <v>17.09</v>
      </c>
      <c r="AQ83" s="348">
        <v>16.93</v>
      </c>
      <c r="AR83" s="348">
        <v>13.06</v>
      </c>
      <c r="AS83" s="348">
        <v>7.13</v>
      </c>
      <c r="AT83" s="348">
        <v>10.36</v>
      </c>
      <c r="AU83" s="351"/>
      <c r="AV83" s="346">
        <v>3</v>
      </c>
      <c r="AW83" s="346">
        <v>3</v>
      </c>
      <c r="AX83" s="346">
        <v>6</v>
      </c>
      <c r="AY83" s="346">
        <v>9</v>
      </c>
      <c r="AZ83" s="346">
        <v>9</v>
      </c>
      <c r="BA83" s="362"/>
      <c r="BB83" s="348">
        <v>15.0978835696791</v>
      </c>
      <c r="BC83" s="375">
        <v>1.0807609258770501</v>
      </c>
      <c r="BD83" s="375">
        <v>5.5448264972217901E-2</v>
      </c>
      <c r="BE83" s="375">
        <v>0.440824883425258</v>
      </c>
      <c r="BF83" s="373"/>
      <c r="BG83" s="348">
        <v>51.348500000000001</v>
      </c>
      <c r="BH83" s="348">
        <v>13.847200000000001</v>
      </c>
      <c r="BI83" s="348">
        <v>20.3293</v>
      </c>
      <c r="BJ83" s="348">
        <v>14.475</v>
      </c>
      <c r="BK83" s="373"/>
      <c r="BL83" s="372" t="s">
        <v>4291</v>
      </c>
      <c r="BM83" s="372" t="s">
        <v>4292</v>
      </c>
      <c r="BN83" s="372" t="s">
        <v>4293</v>
      </c>
      <c r="BO83" s="372" t="s">
        <v>4294</v>
      </c>
      <c r="BP83" s="372" t="s">
        <v>4295</v>
      </c>
      <c r="BQ83" s="373"/>
      <c r="BR83" s="354" t="s">
        <v>555</v>
      </c>
    </row>
    <row r="84" spans="1:70" s="428" customFormat="1" x14ac:dyDescent="0.25">
      <c r="A84" s="345" t="s">
        <v>4398</v>
      </c>
      <c r="B84" s="373"/>
      <c r="C84" s="719">
        <v>41275</v>
      </c>
      <c r="D84" s="373"/>
      <c r="E84" s="346">
        <v>1289.1199999999999</v>
      </c>
      <c r="F84" s="373"/>
      <c r="G84" s="347">
        <v>540.91690000000006</v>
      </c>
      <c r="H84" s="374"/>
      <c r="I84" s="348">
        <v>0.84870000000000001</v>
      </c>
      <c r="J84" s="348">
        <v>-0.24279999999999999</v>
      </c>
      <c r="K84" s="348">
        <v>1.4077</v>
      </c>
      <c r="L84" s="348">
        <v>4.3635000000000002</v>
      </c>
      <c r="M84" s="348">
        <v>-2.8148</v>
      </c>
      <c r="N84" s="350">
        <v>-2.4651999999999998</v>
      </c>
      <c r="O84" s="348">
        <v>0.93600000000000005</v>
      </c>
      <c r="P84" s="348">
        <v>10.596</v>
      </c>
      <c r="Q84" s="348">
        <v>11.4901</v>
      </c>
      <c r="R84" s="348">
        <v>13.023999999999999</v>
      </c>
      <c r="S84" s="348">
        <v>2.2421000000000002</v>
      </c>
      <c r="T84" s="348">
        <v>11.918900000000001</v>
      </c>
      <c r="U84" s="348">
        <v>-4.4668000000000001</v>
      </c>
      <c r="V84" s="348">
        <v>0.17180000000000001</v>
      </c>
      <c r="W84" s="348">
        <v>0.58940000000000003</v>
      </c>
      <c r="X84" s="348">
        <v>14.4619</v>
      </c>
      <c r="Y84" s="374"/>
      <c r="Z84" s="346">
        <v>3</v>
      </c>
      <c r="AA84" s="346">
        <v>9</v>
      </c>
      <c r="AB84" s="346">
        <v>13</v>
      </c>
      <c r="AC84" s="346">
        <v>18</v>
      </c>
      <c r="AD84" s="346">
        <v>20</v>
      </c>
      <c r="AE84" s="346">
        <v>21</v>
      </c>
      <c r="AF84" s="346">
        <v>11</v>
      </c>
      <c r="AG84" s="346">
        <v>18</v>
      </c>
      <c r="AH84" s="346">
        <v>13</v>
      </c>
      <c r="AI84" s="346">
        <v>9</v>
      </c>
      <c r="AJ84" s="346">
        <v>18</v>
      </c>
      <c r="AK84" s="346">
        <v>19</v>
      </c>
      <c r="AL84" s="346">
        <v>20</v>
      </c>
      <c r="AM84" s="346">
        <v>19</v>
      </c>
      <c r="AN84" s="346">
        <v>13</v>
      </c>
      <c r="AO84" s="373"/>
      <c r="AP84" s="348">
        <v>12.84</v>
      </c>
      <c r="AQ84" s="348">
        <v>13.28</v>
      </c>
      <c r="AR84" s="348">
        <v>9.48</v>
      </c>
      <c r="AS84" s="348">
        <v>4.59</v>
      </c>
      <c r="AT84" s="348">
        <v>-0.56999999999999995</v>
      </c>
      <c r="AU84" s="351"/>
      <c r="AV84" s="346">
        <v>9</v>
      </c>
      <c r="AW84" s="346">
        <v>11</v>
      </c>
      <c r="AX84" s="346">
        <v>14</v>
      </c>
      <c r="AY84" s="346">
        <v>15</v>
      </c>
      <c r="AZ84" s="346">
        <v>20</v>
      </c>
      <c r="BA84" s="362"/>
      <c r="BB84" s="348">
        <v>11.4322046675974</v>
      </c>
      <c r="BC84" s="375">
        <v>0.93201298450024805</v>
      </c>
      <c r="BD84" s="375">
        <v>3.4853139008502503E-2</v>
      </c>
      <c r="BE84" s="375">
        <v>3.16104990972031E-2</v>
      </c>
      <c r="BF84" s="373"/>
      <c r="BG84" s="348">
        <v>66.501599999999996</v>
      </c>
      <c r="BH84" s="348">
        <v>12.8873</v>
      </c>
      <c r="BI84" s="348">
        <v>19.5426</v>
      </c>
      <c r="BJ84" s="348">
        <v>1.0685</v>
      </c>
      <c r="BK84" s="373"/>
      <c r="BL84" s="372" t="s">
        <v>4297</v>
      </c>
      <c r="BM84" s="372" t="s">
        <v>4298</v>
      </c>
      <c r="BN84" s="372" t="s">
        <v>4299</v>
      </c>
      <c r="BO84" s="372" t="s">
        <v>4300</v>
      </c>
      <c r="BP84" s="372" t="s">
        <v>4301</v>
      </c>
      <c r="BQ84" s="373"/>
      <c r="BR84" s="354" t="s">
        <v>555</v>
      </c>
    </row>
    <row r="85" spans="1:70" s="428" customFormat="1" x14ac:dyDescent="0.25">
      <c r="A85" s="345" t="s">
        <v>4399</v>
      </c>
      <c r="B85" s="373"/>
      <c r="C85" s="719">
        <v>41275</v>
      </c>
      <c r="D85" s="373"/>
      <c r="E85" s="346">
        <v>1021.5</v>
      </c>
      <c r="F85" s="373"/>
      <c r="G85" s="347">
        <v>173.28210000000001</v>
      </c>
      <c r="H85" s="374"/>
      <c r="I85" s="348">
        <v>0.64439999999999997</v>
      </c>
      <c r="J85" s="348">
        <v>-0.1416</v>
      </c>
      <c r="K85" s="348">
        <v>1.3313999999999999</v>
      </c>
      <c r="L85" s="348">
        <v>7.4863999999999997</v>
      </c>
      <c r="M85" s="348">
        <v>0.38479999999999998</v>
      </c>
      <c r="N85" s="350">
        <v>-1.2202999999999999</v>
      </c>
      <c r="O85" s="348">
        <v>0.54920000000000002</v>
      </c>
      <c r="P85" s="348">
        <v>11.8063</v>
      </c>
      <c r="Q85" s="348">
        <v>10.930899999999999</v>
      </c>
      <c r="R85" s="348">
        <v>12.7065</v>
      </c>
      <c r="S85" s="348">
        <v>2.7288999999999999</v>
      </c>
      <c r="T85" s="348">
        <v>15.5299</v>
      </c>
      <c r="U85" s="348">
        <v>-2.0928</v>
      </c>
      <c r="V85" s="348">
        <v>0.64119999999999999</v>
      </c>
      <c r="W85" s="348">
        <v>0.2379</v>
      </c>
      <c r="X85" s="348">
        <v>13.7194</v>
      </c>
      <c r="Y85" s="374"/>
      <c r="Z85" s="346">
        <v>8</v>
      </c>
      <c r="AA85" s="346">
        <v>8</v>
      </c>
      <c r="AB85" s="346">
        <v>15</v>
      </c>
      <c r="AC85" s="346">
        <v>7</v>
      </c>
      <c r="AD85" s="346">
        <v>17</v>
      </c>
      <c r="AE85" s="346">
        <v>17</v>
      </c>
      <c r="AF85" s="346">
        <v>12</v>
      </c>
      <c r="AG85" s="346">
        <v>14</v>
      </c>
      <c r="AH85" s="346">
        <v>15</v>
      </c>
      <c r="AI85" s="346">
        <v>10</v>
      </c>
      <c r="AJ85" s="346">
        <v>13</v>
      </c>
      <c r="AK85" s="346">
        <v>14</v>
      </c>
      <c r="AL85" s="346">
        <v>17</v>
      </c>
      <c r="AM85" s="346">
        <v>18</v>
      </c>
      <c r="AN85" s="346">
        <v>17</v>
      </c>
      <c r="AO85" s="373"/>
      <c r="AP85" s="348">
        <v>12.72</v>
      </c>
      <c r="AQ85" s="348">
        <v>12.78</v>
      </c>
      <c r="AR85" s="348">
        <v>10.15</v>
      </c>
      <c r="AS85" s="348">
        <v>5.31</v>
      </c>
      <c r="AT85" s="348">
        <v>3.56</v>
      </c>
      <c r="AU85" s="351"/>
      <c r="AV85" s="346">
        <v>11</v>
      </c>
      <c r="AW85" s="346">
        <v>14</v>
      </c>
      <c r="AX85" s="346">
        <v>11</v>
      </c>
      <c r="AY85" s="346">
        <v>11</v>
      </c>
      <c r="AZ85" s="346">
        <v>16</v>
      </c>
      <c r="BA85" s="362"/>
      <c r="BB85" s="348">
        <v>12.4137097582453</v>
      </c>
      <c r="BC85" s="375">
        <v>0.97063678929286101</v>
      </c>
      <c r="BD85" s="375">
        <v>3.99062256182771E-2</v>
      </c>
      <c r="BE85" s="375">
        <v>0.113344360838306</v>
      </c>
      <c r="BF85" s="373"/>
      <c r="BG85" s="348">
        <v>58.340400000000002</v>
      </c>
      <c r="BH85" s="348">
        <v>15.561999999999999</v>
      </c>
      <c r="BI85" s="348">
        <v>22.892199999999999</v>
      </c>
      <c r="BJ85" s="348">
        <v>3.2054</v>
      </c>
      <c r="BK85" s="373"/>
      <c r="BL85" s="372" t="s">
        <v>1957</v>
      </c>
      <c r="BM85" s="372" t="s">
        <v>4303</v>
      </c>
      <c r="BN85" s="372" t="s">
        <v>4304</v>
      </c>
      <c r="BO85" s="372" t="s">
        <v>4305</v>
      </c>
      <c r="BP85" s="372" t="s">
        <v>4254</v>
      </c>
      <c r="BQ85" s="373"/>
      <c r="BR85" s="354" t="s">
        <v>555</v>
      </c>
    </row>
    <row r="86" spans="1:70" s="428" customFormat="1" x14ac:dyDescent="0.25">
      <c r="A86" s="345" t="s">
        <v>4400</v>
      </c>
      <c r="B86" s="373"/>
      <c r="C86" s="719">
        <v>41276</v>
      </c>
      <c r="D86" s="373"/>
      <c r="E86" s="346">
        <v>925.09</v>
      </c>
      <c r="F86" s="373"/>
      <c r="G86" s="347">
        <v>116.9218</v>
      </c>
      <c r="H86" s="374"/>
      <c r="I86" s="348">
        <v>0.41860000000000003</v>
      </c>
      <c r="J86" s="348">
        <v>-0.61629999999999996</v>
      </c>
      <c r="K86" s="348">
        <v>3.3066</v>
      </c>
      <c r="L86" s="348">
        <v>7.7601000000000004</v>
      </c>
      <c r="M86" s="348">
        <v>4.8108000000000004</v>
      </c>
      <c r="N86" s="350">
        <v>8.1661000000000001</v>
      </c>
      <c r="O86" s="348">
        <v>6.1006</v>
      </c>
      <c r="P86" s="348">
        <v>17.8262</v>
      </c>
      <c r="Q86" s="348">
        <v>13.905900000000001</v>
      </c>
      <c r="R86" s="348">
        <v>13.7906</v>
      </c>
      <c r="S86" s="348">
        <v>4.7298</v>
      </c>
      <c r="T86" s="348">
        <v>17.846800000000002</v>
      </c>
      <c r="U86" s="348">
        <v>3.4582999999999999</v>
      </c>
      <c r="V86" s="348">
        <v>10.6089</v>
      </c>
      <c r="W86" s="348">
        <v>1.7178</v>
      </c>
      <c r="X86" s="348">
        <v>15.171200000000001</v>
      </c>
      <c r="Y86" s="374"/>
      <c r="Z86" s="346">
        <v>20</v>
      </c>
      <c r="AA86" s="346">
        <v>17</v>
      </c>
      <c r="AB86" s="346">
        <v>3</v>
      </c>
      <c r="AC86" s="346">
        <v>6</v>
      </c>
      <c r="AD86" s="346">
        <v>9</v>
      </c>
      <c r="AE86" s="346">
        <v>5</v>
      </c>
      <c r="AF86" s="346">
        <v>2</v>
      </c>
      <c r="AG86" s="346">
        <v>4</v>
      </c>
      <c r="AH86" s="346">
        <v>5</v>
      </c>
      <c r="AI86" s="346">
        <v>5</v>
      </c>
      <c r="AJ86" s="346">
        <v>5</v>
      </c>
      <c r="AK86" s="346">
        <v>9</v>
      </c>
      <c r="AL86" s="346">
        <v>8</v>
      </c>
      <c r="AM86" s="346">
        <v>4</v>
      </c>
      <c r="AN86" s="346">
        <v>8</v>
      </c>
      <c r="AO86" s="373"/>
      <c r="AP86" s="348">
        <v>15.31</v>
      </c>
      <c r="AQ86" s="348">
        <v>16.23</v>
      </c>
      <c r="AR86" s="348">
        <v>15.04</v>
      </c>
      <c r="AS86" s="348">
        <v>11.43</v>
      </c>
      <c r="AT86" s="348">
        <v>12.6</v>
      </c>
      <c r="AU86" s="351"/>
      <c r="AV86" s="346">
        <v>4</v>
      </c>
      <c r="AW86" s="346">
        <v>5</v>
      </c>
      <c r="AX86" s="346">
        <v>4</v>
      </c>
      <c r="AY86" s="346">
        <v>3</v>
      </c>
      <c r="AZ86" s="346">
        <v>6</v>
      </c>
      <c r="BA86" s="362"/>
      <c r="BB86" s="348">
        <v>12.4677835679938</v>
      </c>
      <c r="BC86" s="375">
        <v>0.99079058786727603</v>
      </c>
      <c r="BD86" s="375">
        <v>7.4359971586843904E-2</v>
      </c>
      <c r="BE86" s="375">
        <v>0.53713161124907405</v>
      </c>
      <c r="BF86" s="373"/>
      <c r="BG86" s="348">
        <v>64.335999999999999</v>
      </c>
      <c r="BH86" s="348">
        <v>22.3703</v>
      </c>
      <c r="BI86" s="348">
        <v>10.216900000000001</v>
      </c>
      <c r="BJ86" s="348">
        <v>3.0768</v>
      </c>
      <c r="BK86" s="373"/>
      <c r="BL86" s="372" t="s">
        <v>4291</v>
      </c>
      <c r="BM86" s="372" t="s">
        <v>4307</v>
      </c>
      <c r="BN86" s="372" t="s">
        <v>4308</v>
      </c>
      <c r="BO86" s="372" t="s">
        <v>4309</v>
      </c>
      <c r="BP86" s="372" t="s">
        <v>617</v>
      </c>
      <c r="BQ86" s="373"/>
      <c r="BR86" s="354" t="s">
        <v>555</v>
      </c>
    </row>
    <row r="87" spans="1:70" s="428" customFormat="1" x14ac:dyDescent="0.25">
      <c r="A87" s="345" t="s">
        <v>4401</v>
      </c>
      <c r="B87" s="373"/>
      <c r="C87" s="719">
        <v>42661</v>
      </c>
      <c r="D87" s="373"/>
      <c r="E87" s="346">
        <v>898.72</v>
      </c>
      <c r="F87" s="373"/>
      <c r="G87" s="347">
        <v>33.268700000000003</v>
      </c>
      <c r="H87" s="374"/>
      <c r="I87" s="348">
        <v>0.48330000000000001</v>
      </c>
      <c r="J87" s="348">
        <v>-0.53129999999999999</v>
      </c>
      <c r="K87" s="348">
        <v>1.1074999999999999</v>
      </c>
      <c r="L87" s="348">
        <v>5.2397</v>
      </c>
      <c r="M87" s="348">
        <v>-1.8382000000000001</v>
      </c>
      <c r="N87" s="350">
        <v>-1.0669999999999999</v>
      </c>
      <c r="O87" s="348">
        <v>0.3715</v>
      </c>
      <c r="P87" s="348">
        <v>10.8477</v>
      </c>
      <c r="Q87" s="348">
        <v>11.5379</v>
      </c>
      <c r="R87" s="348" t="s">
        <v>430</v>
      </c>
      <c r="S87" s="348">
        <v>3.1674000000000002</v>
      </c>
      <c r="T87" s="348">
        <v>11.5344</v>
      </c>
      <c r="U87" s="348">
        <v>-3.6415999999999999</v>
      </c>
      <c r="V87" s="348">
        <v>0.66839999999999999</v>
      </c>
      <c r="W87" s="348">
        <v>0.2344</v>
      </c>
      <c r="X87" s="348">
        <v>12.9879</v>
      </c>
      <c r="Y87" s="374"/>
      <c r="Z87" s="346">
        <v>18</v>
      </c>
      <c r="AA87" s="346">
        <v>15</v>
      </c>
      <c r="AB87" s="346">
        <v>16</v>
      </c>
      <c r="AC87" s="346">
        <v>14</v>
      </c>
      <c r="AD87" s="346">
        <v>18</v>
      </c>
      <c r="AE87" s="346">
        <v>16</v>
      </c>
      <c r="AF87" s="346">
        <v>13</v>
      </c>
      <c r="AG87" s="346">
        <v>17</v>
      </c>
      <c r="AH87" s="346">
        <v>12</v>
      </c>
      <c r="AI87" s="346" t="s">
        <v>430</v>
      </c>
      <c r="AJ87" s="346">
        <v>11</v>
      </c>
      <c r="AK87" s="346">
        <v>20</v>
      </c>
      <c r="AL87" s="346">
        <v>19</v>
      </c>
      <c r="AM87" s="346">
        <v>17</v>
      </c>
      <c r="AN87" s="346">
        <v>18</v>
      </c>
      <c r="AO87" s="373"/>
      <c r="AP87" s="348" t="s">
        <v>430</v>
      </c>
      <c r="AQ87" s="348">
        <v>14.02</v>
      </c>
      <c r="AR87" s="348">
        <v>9.8800000000000008</v>
      </c>
      <c r="AS87" s="348">
        <v>4.79</v>
      </c>
      <c r="AT87" s="348">
        <v>0.74</v>
      </c>
      <c r="AU87" s="351"/>
      <c r="AV87" s="346" t="s">
        <v>430</v>
      </c>
      <c r="AW87" s="346">
        <v>10</v>
      </c>
      <c r="AX87" s="346">
        <v>12</v>
      </c>
      <c r="AY87" s="346">
        <v>12</v>
      </c>
      <c r="AZ87" s="346">
        <v>18</v>
      </c>
      <c r="BA87" s="362"/>
      <c r="BB87" s="348">
        <v>11.454351904883101</v>
      </c>
      <c r="BC87" s="375">
        <v>0.91383897429577998</v>
      </c>
      <c r="BD87" s="375">
        <v>3.5506999702153499E-2</v>
      </c>
      <c r="BE87" s="375">
        <v>4.7025190204788798E-2</v>
      </c>
      <c r="BF87" s="373"/>
      <c r="BG87" s="348">
        <v>70.898799999999994</v>
      </c>
      <c r="BH87" s="348">
        <v>16.8613</v>
      </c>
      <c r="BI87" s="348">
        <v>9.7996400000000001</v>
      </c>
      <c r="BJ87" s="348">
        <v>2.4402599999999999</v>
      </c>
      <c r="BK87" s="373"/>
      <c r="BL87" s="372" t="s">
        <v>4311</v>
      </c>
      <c r="BM87" s="372" t="s">
        <v>4312</v>
      </c>
      <c r="BN87" s="372" t="s">
        <v>4313</v>
      </c>
      <c r="BO87" s="372" t="s">
        <v>4314</v>
      </c>
      <c r="BP87" s="372" t="s">
        <v>4315</v>
      </c>
      <c r="BQ87" s="373"/>
      <c r="BR87" s="354" t="s">
        <v>555</v>
      </c>
    </row>
    <row r="88" spans="1:70" s="428" customFormat="1" x14ac:dyDescent="0.25">
      <c r="A88" s="345" t="s">
        <v>4402</v>
      </c>
      <c r="B88" s="373"/>
      <c r="C88" s="719">
        <v>41275</v>
      </c>
      <c r="D88" s="373"/>
      <c r="E88" s="346">
        <v>867.76099999999997</v>
      </c>
      <c r="F88" s="373"/>
      <c r="G88" s="347">
        <v>73.38</v>
      </c>
      <c r="H88" s="374"/>
      <c r="I88" s="348">
        <v>0.72750000000000004</v>
      </c>
      <c r="J88" s="348">
        <v>0.15010000000000001</v>
      </c>
      <c r="K88" s="348">
        <v>1.4797</v>
      </c>
      <c r="L88" s="348">
        <v>7.4219999999999997</v>
      </c>
      <c r="M88" s="348">
        <v>2.8018999999999998</v>
      </c>
      <c r="N88" s="350">
        <v>2.9750000000000001</v>
      </c>
      <c r="O88" s="348">
        <v>3.0876999999999999</v>
      </c>
      <c r="P88" s="348">
        <v>12.8047</v>
      </c>
      <c r="Q88" s="348">
        <v>12.4435</v>
      </c>
      <c r="R88" s="348">
        <v>13.343</v>
      </c>
      <c r="S88" s="348">
        <v>3.3376000000000001</v>
      </c>
      <c r="T88" s="348">
        <v>16.735600000000002</v>
      </c>
      <c r="U88" s="348">
        <v>1.4797</v>
      </c>
      <c r="V88" s="348">
        <v>4.9035000000000002</v>
      </c>
      <c r="W88" s="348">
        <v>1.9308000000000001</v>
      </c>
      <c r="X88" s="348">
        <v>13.444599999999999</v>
      </c>
      <c r="Y88" s="374"/>
      <c r="Z88" s="346">
        <v>7</v>
      </c>
      <c r="AA88" s="346">
        <v>6</v>
      </c>
      <c r="AB88" s="346">
        <v>12</v>
      </c>
      <c r="AC88" s="346">
        <v>8</v>
      </c>
      <c r="AD88" s="346">
        <v>13</v>
      </c>
      <c r="AE88" s="346">
        <v>10</v>
      </c>
      <c r="AF88" s="346">
        <v>7</v>
      </c>
      <c r="AG88" s="346">
        <v>9</v>
      </c>
      <c r="AH88" s="346">
        <v>8</v>
      </c>
      <c r="AI88" s="346">
        <v>8</v>
      </c>
      <c r="AJ88" s="346">
        <v>10</v>
      </c>
      <c r="AK88" s="346">
        <v>11</v>
      </c>
      <c r="AL88" s="346">
        <v>12</v>
      </c>
      <c r="AM88" s="346">
        <v>10</v>
      </c>
      <c r="AN88" s="346">
        <v>7</v>
      </c>
      <c r="AO88" s="373"/>
      <c r="AP88" s="348">
        <v>14.62</v>
      </c>
      <c r="AQ88" s="348">
        <v>15.01</v>
      </c>
      <c r="AR88" s="348">
        <v>11.68</v>
      </c>
      <c r="AS88" s="348">
        <v>7.68</v>
      </c>
      <c r="AT88" s="348">
        <v>7.89</v>
      </c>
      <c r="AU88" s="351"/>
      <c r="AV88" s="346">
        <v>6</v>
      </c>
      <c r="AW88" s="346">
        <v>6</v>
      </c>
      <c r="AX88" s="346">
        <v>8</v>
      </c>
      <c r="AY88" s="346">
        <v>8</v>
      </c>
      <c r="AZ88" s="346">
        <v>13</v>
      </c>
      <c r="BA88" s="362"/>
      <c r="BB88" s="348">
        <v>11.940278615083599</v>
      </c>
      <c r="BC88" s="375">
        <v>0.96034842992835501</v>
      </c>
      <c r="BD88" s="375">
        <v>4.80353145992089E-2</v>
      </c>
      <c r="BE88" s="375">
        <v>0.22138502170339</v>
      </c>
      <c r="BF88" s="373"/>
      <c r="BG88" s="348">
        <v>56.682899999999997</v>
      </c>
      <c r="BH88" s="348">
        <v>20.9544</v>
      </c>
      <c r="BI88" s="348">
        <v>21.172899999999998</v>
      </c>
      <c r="BJ88" s="348">
        <v>1.1898</v>
      </c>
      <c r="BK88" s="373"/>
      <c r="BL88" s="372" t="s">
        <v>4209</v>
      </c>
      <c r="BM88" s="372" t="s">
        <v>4317</v>
      </c>
      <c r="BN88" s="372" t="s">
        <v>4318</v>
      </c>
      <c r="BO88" s="372" t="s">
        <v>4319</v>
      </c>
      <c r="BP88" s="372" t="s">
        <v>4320</v>
      </c>
      <c r="BQ88" s="373"/>
      <c r="BR88" s="354" t="s">
        <v>555</v>
      </c>
    </row>
    <row r="89" spans="1:70" s="428" customFormat="1" x14ac:dyDescent="0.25">
      <c r="A89" s="345" t="s">
        <v>4403</v>
      </c>
      <c r="B89" s="373"/>
      <c r="C89" s="719">
        <v>42349</v>
      </c>
      <c r="D89" s="373"/>
      <c r="E89" s="346">
        <v>721.33100000000002</v>
      </c>
      <c r="F89" s="373"/>
      <c r="G89" s="347">
        <v>40.909999999999997</v>
      </c>
      <c r="H89" s="374"/>
      <c r="I89" s="348">
        <v>0.51600000000000001</v>
      </c>
      <c r="J89" s="348">
        <v>0.1714</v>
      </c>
      <c r="K89" s="348">
        <v>1.9691000000000001</v>
      </c>
      <c r="L89" s="348">
        <v>8.4283000000000001</v>
      </c>
      <c r="M89" s="348">
        <v>4.3356000000000003</v>
      </c>
      <c r="N89" s="350">
        <v>1.3627</v>
      </c>
      <c r="O89" s="348">
        <v>3.1360000000000001</v>
      </c>
      <c r="P89" s="348">
        <v>10.910500000000001</v>
      </c>
      <c r="Q89" s="348">
        <v>11.8522</v>
      </c>
      <c r="R89" s="348">
        <v>13.7281</v>
      </c>
      <c r="S89" s="348">
        <v>3.8060999999999998</v>
      </c>
      <c r="T89" s="348">
        <v>19.062899999999999</v>
      </c>
      <c r="U89" s="348">
        <v>1.413</v>
      </c>
      <c r="V89" s="348">
        <v>4.5488999999999997</v>
      </c>
      <c r="W89" s="348">
        <v>1.6902999999999999</v>
      </c>
      <c r="X89" s="348">
        <v>14.074299999999999</v>
      </c>
      <c r="Y89" s="374"/>
      <c r="Z89" s="346">
        <v>16</v>
      </c>
      <c r="AA89" s="346">
        <v>5</v>
      </c>
      <c r="AB89" s="346">
        <v>8</v>
      </c>
      <c r="AC89" s="346">
        <v>5</v>
      </c>
      <c r="AD89" s="346">
        <v>12</v>
      </c>
      <c r="AE89" s="346">
        <v>12</v>
      </c>
      <c r="AF89" s="346">
        <v>6</v>
      </c>
      <c r="AG89" s="346">
        <v>16</v>
      </c>
      <c r="AH89" s="346">
        <v>11</v>
      </c>
      <c r="AI89" s="346">
        <v>6</v>
      </c>
      <c r="AJ89" s="346">
        <v>8</v>
      </c>
      <c r="AK89" s="346">
        <v>7</v>
      </c>
      <c r="AL89" s="346">
        <v>13</v>
      </c>
      <c r="AM89" s="346">
        <v>11</v>
      </c>
      <c r="AN89" s="346">
        <v>9</v>
      </c>
      <c r="AO89" s="373"/>
      <c r="AP89" s="348">
        <v>14.04</v>
      </c>
      <c r="AQ89" s="348">
        <v>14.14</v>
      </c>
      <c r="AR89" s="348">
        <v>10.33</v>
      </c>
      <c r="AS89" s="348">
        <v>7.11</v>
      </c>
      <c r="AT89" s="348">
        <v>8.73</v>
      </c>
      <c r="AU89" s="351"/>
      <c r="AV89" s="346">
        <v>8</v>
      </c>
      <c r="AW89" s="346">
        <v>9</v>
      </c>
      <c r="AX89" s="346">
        <v>10</v>
      </c>
      <c r="AY89" s="346">
        <v>10</v>
      </c>
      <c r="AZ89" s="346">
        <v>11</v>
      </c>
      <c r="BA89" s="362"/>
      <c r="BB89" s="348">
        <v>12.182962418702701</v>
      </c>
      <c r="BC89" s="375">
        <v>0.97725437479989696</v>
      </c>
      <c r="BD89" s="375">
        <v>3.3081510467358598E-2</v>
      </c>
      <c r="BE89" s="375">
        <v>1.8386193987493301E-2</v>
      </c>
      <c r="BF89" s="373"/>
      <c r="BG89" s="348">
        <v>56.341700000000003</v>
      </c>
      <c r="BH89" s="348">
        <v>19.708300000000001</v>
      </c>
      <c r="BI89" s="348">
        <v>20.802099999999999</v>
      </c>
      <c r="BJ89" s="348">
        <v>3.1478999999999999</v>
      </c>
      <c r="BK89" s="373"/>
      <c r="BL89" s="372" t="s">
        <v>1952</v>
      </c>
      <c r="BM89" s="372" t="s">
        <v>1529</v>
      </c>
      <c r="BN89" s="372" t="s">
        <v>4322</v>
      </c>
      <c r="BO89" s="372" t="s">
        <v>4323</v>
      </c>
      <c r="BP89" s="372" t="s">
        <v>4324</v>
      </c>
      <c r="BQ89" s="373"/>
      <c r="BR89" s="354" t="s">
        <v>555</v>
      </c>
    </row>
    <row r="90" spans="1:70" s="428" customFormat="1" x14ac:dyDescent="0.25">
      <c r="A90" s="345" t="s">
        <v>4404</v>
      </c>
      <c r="B90" s="373"/>
      <c r="C90" s="719">
        <v>44848</v>
      </c>
      <c r="D90" s="373"/>
      <c r="E90" s="346">
        <v>502.86</v>
      </c>
      <c r="F90" s="373"/>
      <c r="G90" s="347">
        <v>19.596</v>
      </c>
      <c r="H90" s="374"/>
      <c r="I90" s="348">
        <v>0.49230000000000002</v>
      </c>
      <c r="J90" s="348">
        <v>0.23019999999999999</v>
      </c>
      <c r="K90" s="348">
        <v>2.9580000000000002</v>
      </c>
      <c r="L90" s="348">
        <v>10.0961</v>
      </c>
      <c r="M90" s="348">
        <v>8.1338000000000008</v>
      </c>
      <c r="N90" s="350">
        <v>6.4306000000000001</v>
      </c>
      <c r="O90" s="348">
        <v>7.5605000000000002</v>
      </c>
      <c r="P90" s="348">
        <v>18.799600000000002</v>
      </c>
      <c r="Q90" s="348" t="s">
        <v>430</v>
      </c>
      <c r="R90" s="348" t="s">
        <v>430</v>
      </c>
      <c r="S90" s="348">
        <v>5.7527999999999997</v>
      </c>
      <c r="T90" s="348">
        <v>21.714300000000001</v>
      </c>
      <c r="U90" s="348">
        <v>4.6013000000000002</v>
      </c>
      <c r="V90" s="348">
        <v>8.8848000000000003</v>
      </c>
      <c r="W90" s="348">
        <v>1.9457</v>
      </c>
      <c r="X90" s="348">
        <v>19.0823</v>
      </c>
      <c r="Y90" s="374"/>
      <c r="Z90" s="346">
        <v>17</v>
      </c>
      <c r="AA90" s="346">
        <v>4</v>
      </c>
      <c r="AB90" s="346">
        <v>5</v>
      </c>
      <c r="AC90" s="346">
        <v>4</v>
      </c>
      <c r="AD90" s="346">
        <v>4</v>
      </c>
      <c r="AE90" s="346">
        <v>8</v>
      </c>
      <c r="AF90" s="346">
        <v>1</v>
      </c>
      <c r="AG90" s="346">
        <v>2</v>
      </c>
      <c r="AH90" s="346" t="s">
        <v>430</v>
      </c>
      <c r="AI90" s="346" t="s">
        <v>430</v>
      </c>
      <c r="AJ90" s="346">
        <v>2</v>
      </c>
      <c r="AK90" s="346">
        <v>5</v>
      </c>
      <c r="AL90" s="346">
        <v>5</v>
      </c>
      <c r="AM90" s="346">
        <v>5</v>
      </c>
      <c r="AN90" s="346">
        <v>5</v>
      </c>
      <c r="AO90" s="373"/>
      <c r="AP90" s="348" t="s">
        <v>430</v>
      </c>
      <c r="AQ90" s="348" t="s">
        <v>430</v>
      </c>
      <c r="AR90" s="348" t="s">
        <v>430</v>
      </c>
      <c r="AS90" s="348">
        <v>12.47</v>
      </c>
      <c r="AT90" s="348">
        <v>14.62</v>
      </c>
      <c r="AU90" s="351"/>
      <c r="AV90" s="346" t="s">
        <v>430</v>
      </c>
      <c r="AW90" s="346" t="s">
        <v>430</v>
      </c>
      <c r="AX90" s="346" t="s">
        <v>430</v>
      </c>
      <c r="AY90" s="346">
        <v>2</v>
      </c>
      <c r="AZ90" s="346">
        <v>4</v>
      </c>
      <c r="BA90" s="362"/>
      <c r="BB90" s="348">
        <v>12.4498230739209</v>
      </c>
      <c r="BC90" s="375">
        <v>0.98540286753567996</v>
      </c>
      <c r="BD90" s="375">
        <v>8.2387977056553402E-2</v>
      </c>
      <c r="BE90" s="375">
        <v>0.66435799014952002</v>
      </c>
      <c r="BF90" s="373"/>
      <c r="BG90" s="348">
        <v>55.291600000000003</v>
      </c>
      <c r="BH90" s="348">
        <v>11.9405</v>
      </c>
      <c r="BI90" s="348">
        <v>30.546900000000001</v>
      </c>
      <c r="BJ90" s="348">
        <v>2.2210000000000001</v>
      </c>
      <c r="BK90" s="373"/>
      <c r="BL90" s="372" t="s">
        <v>4326</v>
      </c>
      <c r="BM90" s="372" t="s">
        <v>723</v>
      </c>
      <c r="BN90" s="372" t="s">
        <v>4327</v>
      </c>
      <c r="BO90" s="372" t="s">
        <v>4328</v>
      </c>
      <c r="BP90" s="372" t="s">
        <v>4329</v>
      </c>
      <c r="BQ90" s="373"/>
      <c r="BR90" s="354" t="s">
        <v>555</v>
      </c>
    </row>
    <row r="91" spans="1:70" s="428" customFormat="1" x14ac:dyDescent="0.25">
      <c r="A91" s="345" t="s">
        <v>4405</v>
      </c>
      <c r="B91" s="373"/>
      <c r="C91" s="719">
        <v>43756</v>
      </c>
      <c r="D91" s="373"/>
      <c r="E91" s="346">
        <v>459.99</v>
      </c>
      <c r="F91" s="373"/>
      <c r="G91" s="347">
        <v>29.3127</v>
      </c>
      <c r="H91" s="374"/>
      <c r="I91" s="348">
        <v>0.83560000000000001</v>
      </c>
      <c r="J91" s="348">
        <v>5.6000000000000001E-2</v>
      </c>
      <c r="K91" s="348">
        <v>1.7003999999999999</v>
      </c>
      <c r="L91" s="348">
        <v>10.3886</v>
      </c>
      <c r="M91" s="348">
        <v>10.6745</v>
      </c>
      <c r="N91" s="350">
        <v>8.4314</v>
      </c>
      <c r="O91" s="348">
        <v>3.4382000000000001</v>
      </c>
      <c r="P91" s="348">
        <v>19.5245</v>
      </c>
      <c r="Q91" s="348">
        <v>15.1839</v>
      </c>
      <c r="R91" s="348" t="s">
        <v>430</v>
      </c>
      <c r="S91" s="348">
        <v>2.6934</v>
      </c>
      <c r="T91" s="348">
        <v>26.048999999999999</v>
      </c>
      <c r="U91" s="348">
        <v>5.6725000000000003</v>
      </c>
      <c r="V91" s="348">
        <v>8.5421999999999993</v>
      </c>
      <c r="W91" s="348">
        <v>1.9430000000000001</v>
      </c>
      <c r="X91" s="348">
        <v>17.015899999999998</v>
      </c>
      <c r="Y91" s="374"/>
      <c r="Z91" s="346">
        <v>4</v>
      </c>
      <c r="AA91" s="346">
        <v>7</v>
      </c>
      <c r="AB91" s="346">
        <v>10</v>
      </c>
      <c r="AC91" s="346">
        <v>2</v>
      </c>
      <c r="AD91" s="346">
        <v>3</v>
      </c>
      <c r="AE91" s="346">
        <v>4</v>
      </c>
      <c r="AF91" s="346">
        <v>4</v>
      </c>
      <c r="AG91" s="346">
        <v>1</v>
      </c>
      <c r="AH91" s="346">
        <v>3</v>
      </c>
      <c r="AI91" s="346" t="s">
        <v>430</v>
      </c>
      <c r="AJ91" s="346">
        <v>14</v>
      </c>
      <c r="AK91" s="346">
        <v>1</v>
      </c>
      <c r="AL91" s="346">
        <v>3</v>
      </c>
      <c r="AM91" s="346">
        <v>6</v>
      </c>
      <c r="AN91" s="346">
        <v>6</v>
      </c>
      <c r="AO91" s="373"/>
      <c r="AP91" s="348" t="s">
        <v>430</v>
      </c>
      <c r="AQ91" s="348" t="s">
        <v>430</v>
      </c>
      <c r="AR91" s="348">
        <v>16.489999999999998</v>
      </c>
      <c r="AS91" s="348">
        <v>11.17</v>
      </c>
      <c r="AT91" s="348">
        <v>16.649999999999999</v>
      </c>
      <c r="AU91" s="351"/>
      <c r="AV91" s="346" t="s">
        <v>430</v>
      </c>
      <c r="AW91" s="346" t="s">
        <v>430</v>
      </c>
      <c r="AX91" s="346">
        <v>2</v>
      </c>
      <c r="AY91" s="346">
        <v>4</v>
      </c>
      <c r="AZ91" s="346">
        <v>3</v>
      </c>
      <c r="BA91" s="362"/>
      <c r="BB91" s="348">
        <v>15.4117995526732</v>
      </c>
      <c r="BC91" s="375">
        <v>1.16355913368519</v>
      </c>
      <c r="BD91" s="375">
        <v>7.0137190214769898E-2</v>
      </c>
      <c r="BE91" s="375">
        <v>0.62296667688683205</v>
      </c>
      <c r="BF91" s="373"/>
      <c r="BG91" s="348">
        <v>32.973799999999997</v>
      </c>
      <c r="BH91" s="348">
        <v>6.7641</v>
      </c>
      <c r="BI91" s="348">
        <v>54.915799999999997</v>
      </c>
      <c r="BJ91" s="348">
        <v>5.3463000000000003</v>
      </c>
      <c r="BK91" s="373"/>
      <c r="BL91" s="372" t="s">
        <v>4331</v>
      </c>
      <c r="BM91" s="372" t="s">
        <v>4332</v>
      </c>
      <c r="BN91" s="372" t="s">
        <v>4333</v>
      </c>
      <c r="BO91" s="372" t="s">
        <v>4334</v>
      </c>
      <c r="BP91" s="372" t="s">
        <v>4335</v>
      </c>
      <c r="BQ91" s="373"/>
      <c r="BR91" s="354" t="s">
        <v>555</v>
      </c>
    </row>
    <row r="92" spans="1:70" s="428" customFormat="1" x14ac:dyDescent="0.25">
      <c r="A92" s="345" t="s">
        <v>4406</v>
      </c>
      <c r="B92" s="373"/>
      <c r="C92" s="719">
        <v>41295</v>
      </c>
      <c r="D92" s="373"/>
      <c r="E92" s="346">
        <v>458.423</v>
      </c>
      <c r="F92" s="373"/>
      <c r="G92" s="347">
        <v>142.04</v>
      </c>
      <c r="H92" s="374"/>
      <c r="I92" s="348">
        <v>0.75900000000000001</v>
      </c>
      <c r="J92" s="348">
        <v>-0.31580000000000003</v>
      </c>
      <c r="K92" s="348">
        <v>2.3048000000000002</v>
      </c>
      <c r="L92" s="348">
        <v>6.0632999999999999</v>
      </c>
      <c r="M92" s="348">
        <v>4.5872999999999999</v>
      </c>
      <c r="N92" s="350">
        <v>8.9179999999999993</v>
      </c>
      <c r="O92" s="348">
        <v>4.9814999999999996</v>
      </c>
      <c r="P92" s="348">
        <v>15.965299999999999</v>
      </c>
      <c r="Q92" s="348">
        <v>14.075699999999999</v>
      </c>
      <c r="R92" s="348">
        <v>13.6873</v>
      </c>
      <c r="S92" s="348">
        <v>4.6104000000000003</v>
      </c>
      <c r="T92" s="348">
        <v>17.592500000000001</v>
      </c>
      <c r="U92" s="348">
        <v>2.7637</v>
      </c>
      <c r="V92" s="348">
        <v>10.6144</v>
      </c>
      <c r="W92" s="348">
        <v>1.5805</v>
      </c>
      <c r="X92" s="348">
        <v>14.791499999999999</v>
      </c>
      <c r="Y92" s="374"/>
      <c r="Z92" s="346">
        <v>6</v>
      </c>
      <c r="AA92" s="346">
        <v>10</v>
      </c>
      <c r="AB92" s="346">
        <v>6</v>
      </c>
      <c r="AC92" s="346">
        <v>11</v>
      </c>
      <c r="AD92" s="346">
        <v>11</v>
      </c>
      <c r="AE92" s="346">
        <v>3</v>
      </c>
      <c r="AF92" s="346">
        <v>3</v>
      </c>
      <c r="AG92" s="346">
        <v>6</v>
      </c>
      <c r="AH92" s="346">
        <v>4</v>
      </c>
      <c r="AI92" s="346">
        <v>7</v>
      </c>
      <c r="AJ92" s="346">
        <v>7</v>
      </c>
      <c r="AK92" s="346">
        <v>10</v>
      </c>
      <c r="AL92" s="346">
        <v>11</v>
      </c>
      <c r="AM92" s="346">
        <v>3</v>
      </c>
      <c r="AN92" s="346">
        <v>10</v>
      </c>
      <c r="AO92" s="373"/>
      <c r="AP92" s="348">
        <v>15.08</v>
      </c>
      <c r="AQ92" s="348">
        <v>16.350000000000001</v>
      </c>
      <c r="AR92" s="348">
        <v>14.25</v>
      </c>
      <c r="AS92" s="348">
        <v>10.95</v>
      </c>
      <c r="AT92" s="348">
        <v>11.44</v>
      </c>
      <c r="AU92" s="351"/>
      <c r="AV92" s="346">
        <v>5</v>
      </c>
      <c r="AW92" s="346">
        <v>4</v>
      </c>
      <c r="AX92" s="346">
        <v>5</v>
      </c>
      <c r="AY92" s="346">
        <v>6</v>
      </c>
      <c r="AZ92" s="346">
        <v>7</v>
      </c>
      <c r="BA92" s="362"/>
      <c r="BB92" s="348">
        <v>12.4979813268433</v>
      </c>
      <c r="BC92" s="375">
        <v>1.0118878975740799</v>
      </c>
      <c r="BD92" s="375">
        <v>6.3517468763278295E-2</v>
      </c>
      <c r="BE92" s="375">
        <v>0.39556387547171701</v>
      </c>
      <c r="BF92" s="373"/>
      <c r="BG92" s="348">
        <v>61.775500000000001</v>
      </c>
      <c r="BH92" s="348">
        <v>16.4589</v>
      </c>
      <c r="BI92" s="348">
        <v>20.348800000000001</v>
      </c>
      <c r="BJ92" s="348">
        <v>1.4168000000000001</v>
      </c>
      <c r="BK92" s="373"/>
      <c r="BL92" s="372" t="s">
        <v>4337</v>
      </c>
      <c r="BM92" s="372" t="s">
        <v>4338</v>
      </c>
      <c r="BN92" s="372" t="s">
        <v>4339</v>
      </c>
      <c r="BO92" s="372" t="s">
        <v>4340</v>
      </c>
      <c r="BP92" s="372" t="s">
        <v>4341</v>
      </c>
      <c r="BQ92" s="373"/>
      <c r="BR92" s="354" t="s">
        <v>555</v>
      </c>
    </row>
    <row r="93" spans="1:70" s="428" customFormat="1" x14ac:dyDescent="0.25">
      <c r="A93" s="345" t="s">
        <v>4407</v>
      </c>
      <c r="B93" s="373"/>
      <c r="C93" s="719">
        <v>45093</v>
      </c>
      <c r="D93" s="373"/>
      <c r="E93" s="346">
        <v>348.16</v>
      </c>
      <c r="F93" s="373"/>
      <c r="G93" s="347">
        <v>15.15</v>
      </c>
      <c r="H93" s="374"/>
      <c r="I93" s="348">
        <v>0.59760000000000002</v>
      </c>
      <c r="J93" s="348">
        <v>-0.65569999999999995</v>
      </c>
      <c r="K93" s="348">
        <v>2.1577999999999999</v>
      </c>
      <c r="L93" s="348">
        <v>5.5749000000000004</v>
      </c>
      <c r="M93" s="348">
        <v>5.6485000000000003</v>
      </c>
      <c r="N93" s="350">
        <v>-0.98040000000000005</v>
      </c>
      <c r="O93" s="348">
        <v>-2.6621000000000001</v>
      </c>
      <c r="P93" s="348">
        <v>12.2898</v>
      </c>
      <c r="Q93" s="348" t="s">
        <v>430</v>
      </c>
      <c r="R93" s="348" t="s">
        <v>430</v>
      </c>
      <c r="S93" s="348">
        <v>4.7717999999999998</v>
      </c>
      <c r="T93" s="348">
        <v>15.560600000000001</v>
      </c>
      <c r="U93" s="348">
        <v>3.0611999999999999</v>
      </c>
      <c r="V93" s="348">
        <v>3.1314000000000002</v>
      </c>
      <c r="W93" s="348">
        <v>1.0673999999999999</v>
      </c>
      <c r="X93" s="348">
        <v>13.9512</v>
      </c>
      <c r="Y93" s="374"/>
      <c r="Z93" s="346">
        <v>13</v>
      </c>
      <c r="AA93" s="346">
        <v>19</v>
      </c>
      <c r="AB93" s="346">
        <v>7</v>
      </c>
      <c r="AC93" s="346">
        <v>12</v>
      </c>
      <c r="AD93" s="346">
        <v>7</v>
      </c>
      <c r="AE93" s="346">
        <v>15</v>
      </c>
      <c r="AF93" s="346">
        <v>21</v>
      </c>
      <c r="AG93" s="346">
        <v>10</v>
      </c>
      <c r="AH93" s="346" t="s">
        <v>430</v>
      </c>
      <c r="AI93" s="346" t="s">
        <v>430</v>
      </c>
      <c r="AJ93" s="346">
        <v>4</v>
      </c>
      <c r="AK93" s="346">
        <v>13</v>
      </c>
      <c r="AL93" s="346">
        <v>10</v>
      </c>
      <c r="AM93" s="346">
        <v>15</v>
      </c>
      <c r="AN93" s="346">
        <v>12</v>
      </c>
      <c r="AO93" s="373"/>
      <c r="AP93" s="348" t="s">
        <v>430</v>
      </c>
      <c r="AQ93" s="348" t="s">
        <v>430</v>
      </c>
      <c r="AR93" s="348" t="s">
        <v>430</v>
      </c>
      <c r="AS93" s="348">
        <v>4.79</v>
      </c>
      <c r="AT93" s="348">
        <v>8.73</v>
      </c>
      <c r="AU93" s="351"/>
      <c r="AV93" s="346" t="s">
        <v>430</v>
      </c>
      <c r="AW93" s="346" t="s">
        <v>430</v>
      </c>
      <c r="AX93" s="346" t="s">
        <v>430</v>
      </c>
      <c r="AY93" s="346">
        <v>12</v>
      </c>
      <c r="AZ93" s="346">
        <v>11</v>
      </c>
      <c r="BA93" s="362"/>
      <c r="BB93" s="348">
        <v>13.9575307632548</v>
      </c>
      <c r="BC93" s="375">
        <v>1.0168441034386</v>
      </c>
      <c r="BD93" s="375">
        <v>4.5252491077763801E-2</v>
      </c>
      <c r="BE93" s="375">
        <v>0.23138602442353801</v>
      </c>
      <c r="BF93" s="373"/>
      <c r="BG93" s="348">
        <v>26.387799999999999</v>
      </c>
      <c r="BH93" s="348">
        <v>37.1297</v>
      </c>
      <c r="BI93" s="348">
        <v>35.715800000000002</v>
      </c>
      <c r="BJ93" s="348">
        <v>0.76670000000000005</v>
      </c>
      <c r="BK93" s="373"/>
      <c r="BL93" s="372" t="s">
        <v>4343</v>
      </c>
      <c r="BM93" s="372" t="s">
        <v>4344</v>
      </c>
      <c r="BN93" s="372" t="s">
        <v>4345</v>
      </c>
      <c r="BO93" s="372" t="s">
        <v>4346</v>
      </c>
      <c r="BP93" s="372" t="s">
        <v>4347</v>
      </c>
      <c r="BQ93" s="373"/>
      <c r="BR93" s="354" t="s">
        <v>555</v>
      </c>
    </row>
    <row r="94" spans="1:70" s="428" customFormat="1" x14ac:dyDescent="0.25">
      <c r="A94" s="345" t="s">
        <v>4408</v>
      </c>
      <c r="B94" s="373"/>
      <c r="C94" s="719">
        <v>45238</v>
      </c>
      <c r="D94" s="373"/>
      <c r="E94" s="346">
        <v>292.52999999999997</v>
      </c>
      <c r="F94" s="373"/>
      <c r="G94" s="347">
        <v>14.611599999999999</v>
      </c>
      <c r="H94" s="374"/>
      <c r="I94" s="348">
        <v>0.47449999999999998</v>
      </c>
      <c r="J94" s="348">
        <v>-0.64259999999999995</v>
      </c>
      <c r="K94" s="348">
        <v>1.0421</v>
      </c>
      <c r="L94" s="348">
        <v>4.2679999999999998</v>
      </c>
      <c r="M94" s="348">
        <v>2.4822000000000002</v>
      </c>
      <c r="N94" s="350">
        <v>4.8057999999999996</v>
      </c>
      <c r="O94" s="348">
        <v>2.9336000000000002</v>
      </c>
      <c r="P94" s="348" t="s">
        <v>430</v>
      </c>
      <c r="Q94" s="348" t="s">
        <v>430</v>
      </c>
      <c r="R94" s="348" t="s">
        <v>430</v>
      </c>
      <c r="S94" s="348">
        <v>2.5908000000000002</v>
      </c>
      <c r="T94" s="348">
        <v>16.4419</v>
      </c>
      <c r="U94" s="348">
        <v>0.93389999999999995</v>
      </c>
      <c r="V94" s="348">
        <v>6.8731999999999998</v>
      </c>
      <c r="W94" s="348">
        <v>0.43919999999999998</v>
      </c>
      <c r="X94" s="348">
        <v>14.595599999999999</v>
      </c>
      <c r="Y94" s="374"/>
      <c r="Z94" s="346">
        <v>19</v>
      </c>
      <c r="AA94" s="346">
        <v>18</v>
      </c>
      <c r="AB94" s="346">
        <v>17</v>
      </c>
      <c r="AC94" s="346">
        <v>19</v>
      </c>
      <c r="AD94" s="346">
        <v>15</v>
      </c>
      <c r="AE94" s="346">
        <v>9</v>
      </c>
      <c r="AF94" s="346">
        <v>8</v>
      </c>
      <c r="AG94" s="346" t="s">
        <v>430</v>
      </c>
      <c r="AH94" s="346" t="s">
        <v>430</v>
      </c>
      <c r="AI94" s="346" t="s">
        <v>430</v>
      </c>
      <c r="AJ94" s="346">
        <v>15</v>
      </c>
      <c r="AK94" s="346">
        <v>12</v>
      </c>
      <c r="AL94" s="346">
        <v>14</v>
      </c>
      <c r="AM94" s="346">
        <v>9</v>
      </c>
      <c r="AN94" s="346">
        <v>16</v>
      </c>
      <c r="AO94" s="373"/>
      <c r="AP94" s="348" t="s">
        <v>430</v>
      </c>
      <c r="AQ94" s="348" t="s">
        <v>430</v>
      </c>
      <c r="AR94" s="348" t="s">
        <v>430</v>
      </c>
      <c r="AS94" s="348" t="s">
        <v>430</v>
      </c>
      <c r="AT94" s="348">
        <v>6.93</v>
      </c>
      <c r="AU94" s="351"/>
      <c r="AV94" s="346" t="s">
        <v>430</v>
      </c>
      <c r="AW94" s="346" t="s">
        <v>430</v>
      </c>
      <c r="AX94" s="346" t="s">
        <v>430</v>
      </c>
      <c r="AY94" s="346" t="s">
        <v>430</v>
      </c>
      <c r="AZ94" s="346">
        <v>14</v>
      </c>
      <c r="BA94" s="362"/>
      <c r="BB94" s="348">
        <v>12.9558189057545</v>
      </c>
      <c r="BC94" s="375">
        <v>1.0041146214191801</v>
      </c>
      <c r="BD94" s="375">
        <v>5.5091966412940903E-2</v>
      </c>
      <c r="BE94" s="375">
        <v>0.27850869585192201</v>
      </c>
      <c r="BF94" s="373"/>
      <c r="BG94" s="348">
        <v>53.686999999999998</v>
      </c>
      <c r="BH94" s="348">
        <v>43.998800000000003</v>
      </c>
      <c r="BI94" s="348">
        <v>2.1141200000000002</v>
      </c>
      <c r="BJ94" s="348">
        <v>0.20008000000000001</v>
      </c>
      <c r="BK94" s="373"/>
      <c r="BL94" s="372" t="s">
        <v>4409</v>
      </c>
      <c r="BM94" s="372" t="s">
        <v>4410</v>
      </c>
      <c r="BN94" s="372" t="s">
        <v>4411</v>
      </c>
      <c r="BO94" s="372" t="s">
        <v>4412</v>
      </c>
      <c r="BP94" s="372" t="s">
        <v>4413</v>
      </c>
      <c r="BQ94" s="373"/>
      <c r="BR94" s="354" t="s">
        <v>555</v>
      </c>
    </row>
    <row r="95" spans="1:70" s="428" customFormat="1" x14ac:dyDescent="0.25">
      <c r="A95" s="345" t="s">
        <v>4414</v>
      </c>
      <c r="B95" s="373"/>
      <c r="C95" s="719">
        <v>41275</v>
      </c>
      <c r="D95" s="373"/>
      <c r="E95" s="888">
        <v>243.6</v>
      </c>
      <c r="F95" s="373"/>
      <c r="G95" s="347" t="s">
        <v>430</v>
      </c>
      <c r="H95" s="374"/>
      <c r="I95" s="348" t="s">
        <v>430</v>
      </c>
      <c r="J95" s="348" t="s">
        <v>430</v>
      </c>
      <c r="K95" s="348" t="s">
        <v>430</v>
      </c>
      <c r="L95" s="348" t="s">
        <v>430</v>
      </c>
      <c r="M95" s="348" t="s">
        <v>430</v>
      </c>
      <c r="N95" s="350" t="s">
        <v>430</v>
      </c>
      <c r="O95" s="348" t="s">
        <v>430</v>
      </c>
      <c r="P95" s="348" t="s">
        <v>430</v>
      </c>
      <c r="Q95" s="348" t="s">
        <v>430</v>
      </c>
      <c r="R95" s="348" t="s">
        <v>430</v>
      </c>
      <c r="S95" s="348" t="s">
        <v>430</v>
      </c>
      <c r="T95" s="348" t="s">
        <v>430</v>
      </c>
      <c r="U95" s="348" t="s">
        <v>430</v>
      </c>
      <c r="V95" s="348" t="s">
        <v>430</v>
      </c>
      <c r="W95" s="348" t="s">
        <v>430</v>
      </c>
      <c r="X95" s="348" t="s">
        <v>430</v>
      </c>
      <c r="Y95" s="374"/>
      <c r="Z95" s="346" t="s">
        <v>430</v>
      </c>
      <c r="AA95" s="346" t="s">
        <v>430</v>
      </c>
      <c r="AB95" s="346" t="s">
        <v>430</v>
      </c>
      <c r="AC95" s="346" t="s">
        <v>430</v>
      </c>
      <c r="AD95" s="346" t="s">
        <v>430</v>
      </c>
      <c r="AE95" s="346" t="s">
        <v>430</v>
      </c>
      <c r="AF95" s="346" t="s">
        <v>430</v>
      </c>
      <c r="AG95" s="346" t="s">
        <v>430</v>
      </c>
      <c r="AH95" s="346" t="s">
        <v>430</v>
      </c>
      <c r="AI95" s="346" t="s">
        <v>430</v>
      </c>
      <c r="AJ95" s="346" t="s">
        <v>430</v>
      </c>
      <c r="AK95" s="346" t="s">
        <v>430</v>
      </c>
      <c r="AL95" s="346" t="s">
        <v>430</v>
      </c>
      <c r="AM95" s="346" t="s">
        <v>430</v>
      </c>
      <c r="AN95" s="346" t="s">
        <v>430</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62"/>
      <c r="BB95" s="348">
        <v>11.8738953612734</v>
      </c>
      <c r="BC95" s="375">
        <v>0.96793491913753404</v>
      </c>
      <c r="BD95" s="375">
        <v>8.2335846949211103E-2</v>
      </c>
      <c r="BE95" s="375">
        <v>0.52800672216808697</v>
      </c>
      <c r="BF95" s="373"/>
      <c r="BG95" s="348" t="s">
        <v>430</v>
      </c>
      <c r="BH95" s="348" t="s">
        <v>430</v>
      </c>
      <c r="BI95" s="348" t="s">
        <v>430</v>
      </c>
      <c r="BJ95" s="348" t="s">
        <v>430</v>
      </c>
      <c r="BK95" s="373"/>
      <c r="BL95" s="372" t="s">
        <v>430</v>
      </c>
      <c r="BM95" s="372" t="s">
        <v>430</v>
      </c>
      <c r="BN95" s="372" t="s">
        <v>430</v>
      </c>
      <c r="BO95" s="372" t="s">
        <v>430</v>
      </c>
      <c r="BP95" s="372" t="s">
        <v>430</v>
      </c>
      <c r="BQ95" s="373"/>
      <c r="BR95" s="354" t="s">
        <v>555</v>
      </c>
    </row>
    <row r="96" spans="1:70" s="428" customFormat="1" x14ac:dyDescent="0.25">
      <c r="A96" s="345" t="s">
        <v>4415</v>
      </c>
      <c r="B96" s="373"/>
      <c r="C96" s="719">
        <v>41275</v>
      </c>
      <c r="D96" s="373"/>
      <c r="E96" s="346">
        <v>246.58799999999999</v>
      </c>
      <c r="F96" s="373"/>
      <c r="G96" s="347">
        <v>61.319699999999997</v>
      </c>
      <c r="H96" s="374"/>
      <c r="I96" s="348">
        <v>0.8599</v>
      </c>
      <c r="J96" s="348">
        <v>-0.37680000000000002</v>
      </c>
      <c r="K96" s="348">
        <v>5.1394000000000002</v>
      </c>
      <c r="L96" s="348">
        <v>12.129899999999999</v>
      </c>
      <c r="M96" s="348">
        <v>11.177899999999999</v>
      </c>
      <c r="N96" s="350">
        <v>10.2056</v>
      </c>
      <c r="O96" s="348">
        <v>3.3771</v>
      </c>
      <c r="P96" s="348">
        <v>18.297999999999998</v>
      </c>
      <c r="Q96" s="348">
        <v>16.324000000000002</v>
      </c>
      <c r="R96" s="348">
        <v>16.553100000000001</v>
      </c>
      <c r="S96" s="348">
        <v>6.3696999999999999</v>
      </c>
      <c r="T96" s="348">
        <v>26.048500000000001</v>
      </c>
      <c r="U96" s="348">
        <v>6.5094000000000003</v>
      </c>
      <c r="V96" s="348">
        <v>11.7067</v>
      </c>
      <c r="W96" s="348">
        <v>2.1497999999999999</v>
      </c>
      <c r="X96" s="348">
        <v>17.0669</v>
      </c>
      <c r="Y96" s="374"/>
      <c r="Z96" s="346">
        <v>2</v>
      </c>
      <c r="AA96" s="346">
        <v>11</v>
      </c>
      <c r="AB96" s="346">
        <v>1</v>
      </c>
      <c r="AC96" s="346">
        <v>1</v>
      </c>
      <c r="AD96" s="346">
        <v>2</v>
      </c>
      <c r="AE96" s="346">
        <v>2</v>
      </c>
      <c r="AF96" s="346">
        <v>5</v>
      </c>
      <c r="AG96" s="346">
        <v>3</v>
      </c>
      <c r="AH96" s="346">
        <v>2</v>
      </c>
      <c r="AI96" s="346">
        <v>3</v>
      </c>
      <c r="AJ96" s="346">
        <v>1</v>
      </c>
      <c r="AK96" s="346">
        <v>2</v>
      </c>
      <c r="AL96" s="346">
        <v>2</v>
      </c>
      <c r="AM96" s="346">
        <v>2</v>
      </c>
      <c r="AN96" s="346">
        <v>4</v>
      </c>
      <c r="AO96" s="373"/>
      <c r="AP96" s="348">
        <v>17.510000000000002</v>
      </c>
      <c r="AQ96" s="348">
        <v>18.71</v>
      </c>
      <c r="AR96" s="348">
        <v>16.57</v>
      </c>
      <c r="AS96" s="348">
        <v>12.56</v>
      </c>
      <c r="AT96" s="348">
        <v>20.67</v>
      </c>
      <c r="AU96" s="351"/>
      <c r="AV96" s="346">
        <v>2</v>
      </c>
      <c r="AW96" s="346">
        <v>2</v>
      </c>
      <c r="AX96" s="346">
        <v>1</v>
      </c>
      <c r="AY96" s="346">
        <v>1</v>
      </c>
      <c r="AZ96" s="346">
        <v>1</v>
      </c>
      <c r="BA96" s="362"/>
      <c r="BB96" s="348">
        <v>14.5869740260455</v>
      </c>
      <c r="BC96" s="375">
        <v>1.0809759633330001</v>
      </c>
      <c r="BD96" s="375">
        <v>6.9337251710044998E-2</v>
      </c>
      <c r="BE96" s="375">
        <v>0.61501526793584904</v>
      </c>
      <c r="BF96" s="373"/>
      <c r="BG96" s="348">
        <v>35.390900000000002</v>
      </c>
      <c r="BH96" s="348">
        <v>22.26</v>
      </c>
      <c r="BI96" s="348">
        <v>40.437800000000003</v>
      </c>
      <c r="BJ96" s="348">
        <v>1.9113</v>
      </c>
      <c r="BK96" s="373"/>
      <c r="BL96" s="372" t="s">
        <v>4350</v>
      </c>
      <c r="BM96" s="372" t="s">
        <v>4351</v>
      </c>
      <c r="BN96" s="372" t="s">
        <v>4352</v>
      </c>
      <c r="BO96" s="372" t="s">
        <v>4353</v>
      </c>
      <c r="BP96" s="372" t="s">
        <v>4354</v>
      </c>
      <c r="BQ96" s="373"/>
      <c r="BR96" s="354" t="s">
        <v>555</v>
      </c>
    </row>
    <row r="97" spans="1:70" s="428" customFormat="1" x14ac:dyDescent="0.25">
      <c r="A97" s="345" t="s">
        <v>4416</v>
      </c>
      <c r="B97" s="373"/>
      <c r="C97" s="719">
        <v>39805</v>
      </c>
      <c r="D97" s="373"/>
      <c r="E97" s="346">
        <v>208.88</v>
      </c>
      <c r="F97" s="373"/>
      <c r="G97" s="347">
        <v>126.04</v>
      </c>
      <c r="H97" s="374"/>
      <c r="I97" s="348">
        <v>0.75949999999999995</v>
      </c>
      <c r="J97" s="348">
        <v>-1.2613000000000001</v>
      </c>
      <c r="K97" s="348">
        <v>-0.3085</v>
      </c>
      <c r="L97" s="348">
        <v>2.7974999999999999</v>
      </c>
      <c r="M97" s="348">
        <v>-3.0983000000000001</v>
      </c>
      <c r="N97" s="350">
        <v>-4.0717999999999996</v>
      </c>
      <c r="O97" s="348">
        <v>-1.0273000000000001</v>
      </c>
      <c r="P97" s="348">
        <v>11.896000000000001</v>
      </c>
      <c r="Q97" s="348">
        <v>11.079499999999999</v>
      </c>
      <c r="R97" s="348">
        <v>10.8711</v>
      </c>
      <c r="S97" s="348">
        <v>2.1063000000000001</v>
      </c>
      <c r="T97" s="348">
        <v>10.5129</v>
      </c>
      <c r="U97" s="348">
        <v>-5.6303999999999998</v>
      </c>
      <c r="V97" s="348">
        <v>-1.6924999999999999</v>
      </c>
      <c r="W97" s="348">
        <v>-1.1373</v>
      </c>
      <c r="X97" s="348">
        <v>15.4214</v>
      </c>
      <c r="Y97" s="374"/>
      <c r="Z97" s="346">
        <v>5</v>
      </c>
      <c r="AA97" s="346">
        <v>24</v>
      </c>
      <c r="AB97" s="346">
        <v>23</v>
      </c>
      <c r="AC97" s="346">
        <v>23</v>
      </c>
      <c r="AD97" s="346">
        <v>21</v>
      </c>
      <c r="AE97" s="346">
        <v>23</v>
      </c>
      <c r="AF97" s="346">
        <v>19</v>
      </c>
      <c r="AG97" s="346">
        <v>12</v>
      </c>
      <c r="AH97" s="346">
        <v>14</v>
      </c>
      <c r="AI97" s="346">
        <v>12</v>
      </c>
      <c r="AJ97" s="346">
        <v>19</v>
      </c>
      <c r="AK97" s="346">
        <v>21</v>
      </c>
      <c r="AL97" s="346">
        <v>21</v>
      </c>
      <c r="AM97" s="346">
        <v>23</v>
      </c>
      <c r="AN97" s="346">
        <v>23</v>
      </c>
      <c r="AO97" s="373"/>
      <c r="AP97" s="348">
        <v>12.01</v>
      </c>
      <c r="AQ97" s="348">
        <v>13.09</v>
      </c>
      <c r="AR97" s="348">
        <v>9.85</v>
      </c>
      <c r="AS97" s="348">
        <v>3.23</v>
      </c>
      <c r="AT97" s="348">
        <v>-3.02</v>
      </c>
      <c r="AU97" s="351"/>
      <c r="AV97" s="346">
        <v>12</v>
      </c>
      <c r="AW97" s="346">
        <v>13</v>
      </c>
      <c r="AX97" s="346">
        <v>13</v>
      </c>
      <c r="AY97" s="346">
        <v>17</v>
      </c>
      <c r="AZ97" s="346">
        <v>21</v>
      </c>
      <c r="BA97" s="362"/>
      <c r="BB97" s="348">
        <v>10.980578382527501</v>
      </c>
      <c r="BC97" s="375">
        <v>0.85746862791199396</v>
      </c>
      <c r="BD97" s="375">
        <v>4.5942368918251597E-2</v>
      </c>
      <c r="BE97" s="375">
        <v>0.19003088633141699</v>
      </c>
      <c r="BF97" s="373"/>
      <c r="BG97" s="348">
        <v>51.7699</v>
      </c>
      <c r="BH97" s="348">
        <v>18.685400000000001</v>
      </c>
      <c r="BI97" s="348">
        <v>21.052900000000001</v>
      </c>
      <c r="BJ97" s="348">
        <v>8.4917999999999996</v>
      </c>
      <c r="BK97" s="373"/>
      <c r="BL97" s="372" t="s">
        <v>4356</v>
      </c>
      <c r="BM97" s="372" t="s">
        <v>4357</v>
      </c>
      <c r="BN97" s="372" t="s">
        <v>4358</v>
      </c>
      <c r="BO97" s="372" t="s">
        <v>4359</v>
      </c>
      <c r="BP97" s="372" t="s">
        <v>1011</v>
      </c>
      <c r="BQ97" s="373"/>
      <c r="BR97" s="354" t="s">
        <v>555</v>
      </c>
    </row>
    <row r="98" spans="1:70" s="428" customFormat="1" x14ac:dyDescent="0.25">
      <c r="A98" s="345" t="s">
        <v>4417</v>
      </c>
      <c r="B98" s="373"/>
      <c r="C98" s="719">
        <v>45005</v>
      </c>
      <c r="D98" s="373"/>
      <c r="E98" s="346">
        <v>154.6</v>
      </c>
      <c r="F98" s="373"/>
      <c r="G98" s="347">
        <v>14.7468</v>
      </c>
      <c r="H98" s="374"/>
      <c r="I98" s="348">
        <v>0.63600000000000001</v>
      </c>
      <c r="J98" s="348">
        <v>-0.67490000000000006</v>
      </c>
      <c r="K98" s="348">
        <v>0.14530000000000001</v>
      </c>
      <c r="L98" s="348">
        <v>3.0647000000000002</v>
      </c>
      <c r="M98" s="348">
        <v>-4.6045999999999996</v>
      </c>
      <c r="N98" s="350">
        <v>-2.4470000000000001</v>
      </c>
      <c r="O98" s="348">
        <v>-2.2700000000000001E-2</v>
      </c>
      <c r="P98" s="348">
        <v>8.8086000000000002</v>
      </c>
      <c r="Q98" s="348" t="s">
        <v>430</v>
      </c>
      <c r="R98" s="348" t="s">
        <v>430</v>
      </c>
      <c r="S98" s="348">
        <v>1.7884</v>
      </c>
      <c r="T98" s="348">
        <v>9.2484999999999999</v>
      </c>
      <c r="U98" s="348">
        <v>-6.57</v>
      </c>
      <c r="V98" s="348">
        <v>-0.72240000000000004</v>
      </c>
      <c r="W98" s="348">
        <v>-0.53490000000000004</v>
      </c>
      <c r="X98" s="348">
        <v>12.020899999999999</v>
      </c>
      <c r="Y98" s="374"/>
      <c r="Z98" s="346">
        <v>11</v>
      </c>
      <c r="AA98" s="346">
        <v>20</v>
      </c>
      <c r="AB98" s="346">
        <v>21</v>
      </c>
      <c r="AC98" s="346">
        <v>21</v>
      </c>
      <c r="AD98" s="346">
        <v>24</v>
      </c>
      <c r="AE98" s="346">
        <v>20</v>
      </c>
      <c r="AF98" s="346">
        <v>16</v>
      </c>
      <c r="AG98" s="346">
        <v>20</v>
      </c>
      <c r="AH98" s="346" t="s">
        <v>430</v>
      </c>
      <c r="AI98" s="346" t="s">
        <v>430</v>
      </c>
      <c r="AJ98" s="346">
        <v>21</v>
      </c>
      <c r="AK98" s="346">
        <v>22</v>
      </c>
      <c r="AL98" s="346">
        <v>23</v>
      </c>
      <c r="AM98" s="346">
        <v>21</v>
      </c>
      <c r="AN98" s="346">
        <v>21</v>
      </c>
      <c r="AO98" s="373"/>
      <c r="AP98" s="348" t="s">
        <v>430</v>
      </c>
      <c r="AQ98" s="348" t="s">
        <v>430</v>
      </c>
      <c r="AR98" s="348" t="s">
        <v>430</v>
      </c>
      <c r="AS98" s="348">
        <v>3.11</v>
      </c>
      <c r="AT98" s="348">
        <v>-3.67</v>
      </c>
      <c r="AU98" s="351"/>
      <c r="AV98" s="346" t="s">
        <v>430</v>
      </c>
      <c r="AW98" s="346" t="s">
        <v>430</v>
      </c>
      <c r="AX98" s="346" t="s">
        <v>430</v>
      </c>
      <c r="AY98" s="346">
        <v>19</v>
      </c>
      <c r="AZ98" s="346">
        <v>23</v>
      </c>
      <c r="BA98" s="362"/>
      <c r="BB98" s="348">
        <v>11.160056060730399</v>
      </c>
      <c r="BC98" s="375">
        <v>0.99868991104537697</v>
      </c>
      <c r="BD98" s="375">
        <v>1.85867779151117E-2</v>
      </c>
      <c r="BE98" s="375">
        <v>4.81573241955255E-2</v>
      </c>
      <c r="BF98" s="373"/>
      <c r="BG98" s="348">
        <v>98.511899999999997</v>
      </c>
      <c r="BH98" s="348">
        <v>1.35809</v>
      </c>
      <c r="BI98" s="348" t="s">
        <v>430</v>
      </c>
      <c r="BJ98" s="348">
        <v>0.13000999999999999</v>
      </c>
      <c r="BK98" s="373"/>
      <c r="BL98" s="372" t="s">
        <v>4361</v>
      </c>
      <c r="BM98" s="372" t="s">
        <v>4362</v>
      </c>
      <c r="BN98" s="372" t="s">
        <v>4363</v>
      </c>
      <c r="BO98" s="372" t="s">
        <v>4364</v>
      </c>
      <c r="BP98" s="372" t="s">
        <v>3260</v>
      </c>
      <c r="BQ98" s="373"/>
      <c r="BR98" s="354" t="s">
        <v>555</v>
      </c>
    </row>
    <row r="99" spans="1:70" s="428" customFormat="1" x14ac:dyDescent="0.25">
      <c r="A99" s="345" t="s">
        <v>4418</v>
      </c>
      <c r="B99" s="373"/>
      <c r="C99" s="719">
        <v>44917</v>
      </c>
      <c r="D99" s="373"/>
      <c r="E99" s="346">
        <v>107.87</v>
      </c>
      <c r="F99" s="373"/>
      <c r="G99" s="347">
        <v>13.82</v>
      </c>
      <c r="H99" s="374"/>
      <c r="I99" s="348">
        <v>-7.2300000000000003E-2</v>
      </c>
      <c r="J99" s="348">
        <v>-0.71840000000000004</v>
      </c>
      <c r="K99" s="348">
        <v>5.0152000000000001</v>
      </c>
      <c r="L99" s="348">
        <v>6.8832000000000004</v>
      </c>
      <c r="M99" s="348">
        <v>7.1318000000000001</v>
      </c>
      <c r="N99" s="350">
        <v>-0.21659999999999999</v>
      </c>
      <c r="O99" s="348">
        <v>-5.2070999999999996</v>
      </c>
      <c r="P99" s="348">
        <v>5.9939</v>
      </c>
      <c r="Q99" s="348" t="s">
        <v>430</v>
      </c>
      <c r="R99" s="348" t="s">
        <v>430</v>
      </c>
      <c r="S99" s="348">
        <v>4.6177000000000001</v>
      </c>
      <c r="T99" s="348">
        <v>20.069500000000001</v>
      </c>
      <c r="U99" s="348">
        <v>3.9098000000000002</v>
      </c>
      <c r="V99" s="348">
        <v>4.0663</v>
      </c>
      <c r="W99" s="348">
        <v>3.4430999999999998</v>
      </c>
      <c r="X99" s="348">
        <v>9.2341999999999995</v>
      </c>
      <c r="Y99" s="374"/>
      <c r="Z99" s="346">
        <v>24</v>
      </c>
      <c r="AA99" s="346">
        <v>22</v>
      </c>
      <c r="AB99" s="346">
        <v>2</v>
      </c>
      <c r="AC99" s="346">
        <v>9</v>
      </c>
      <c r="AD99" s="346">
        <v>6</v>
      </c>
      <c r="AE99" s="346">
        <v>14</v>
      </c>
      <c r="AF99" s="346">
        <v>23</v>
      </c>
      <c r="AG99" s="346">
        <v>22</v>
      </c>
      <c r="AH99" s="346" t="s">
        <v>430</v>
      </c>
      <c r="AI99" s="346" t="s">
        <v>430</v>
      </c>
      <c r="AJ99" s="346">
        <v>6</v>
      </c>
      <c r="AK99" s="346">
        <v>6</v>
      </c>
      <c r="AL99" s="346">
        <v>6</v>
      </c>
      <c r="AM99" s="346">
        <v>13</v>
      </c>
      <c r="AN99" s="346">
        <v>1</v>
      </c>
      <c r="AO99" s="373"/>
      <c r="AP99" s="348" t="s">
        <v>430</v>
      </c>
      <c r="AQ99" s="348" t="s">
        <v>430</v>
      </c>
      <c r="AR99" s="348" t="s">
        <v>430</v>
      </c>
      <c r="AS99" s="348">
        <v>1.71</v>
      </c>
      <c r="AT99" s="348">
        <v>11.16</v>
      </c>
      <c r="AU99" s="351"/>
      <c r="AV99" s="346" t="s">
        <v>430</v>
      </c>
      <c r="AW99" s="346" t="s">
        <v>430</v>
      </c>
      <c r="AX99" s="346" t="s">
        <v>430</v>
      </c>
      <c r="AY99" s="346">
        <v>22</v>
      </c>
      <c r="AZ99" s="346">
        <v>8</v>
      </c>
      <c r="BA99" s="362"/>
      <c r="BB99" s="348">
        <v>16.766838140605199</v>
      </c>
      <c r="BC99" s="375">
        <v>1.0869036295135299</v>
      </c>
      <c r="BD99" s="375">
        <v>1.32844790172344E-2</v>
      </c>
      <c r="BE99" s="375">
        <v>-0.205063537115558</v>
      </c>
      <c r="BF99" s="373"/>
      <c r="BG99" s="348">
        <v>11.897</v>
      </c>
      <c r="BH99" s="348">
        <v>44.043799999999997</v>
      </c>
      <c r="BI99" s="348">
        <v>40.858699999999999</v>
      </c>
      <c r="BJ99" s="348">
        <v>3.2004999999999999</v>
      </c>
      <c r="BK99" s="373"/>
      <c r="BL99" s="372" t="s">
        <v>4366</v>
      </c>
      <c r="BM99" s="372" t="s">
        <v>4367</v>
      </c>
      <c r="BN99" s="372" t="s">
        <v>4368</v>
      </c>
      <c r="BO99" s="372" t="s">
        <v>1506</v>
      </c>
      <c r="BP99" s="372" t="s">
        <v>4369</v>
      </c>
      <c r="BQ99" s="373"/>
      <c r="BR99" s="354" t="s">
        <v>555</v>
      </c>
    </row>
    <row r="100" spans="1:70" s="428" customFormat="1" x14ac:dyDescent="0.25">
      <c r="A100" s="345" t="s">
        <v>4419</v>
      </c>
      <c r="B100" s="373"/>
      <c r="C100" s="719">
        <v>45686</v>
      </c>
      <c r="D100" s="373"/>
      <c r="E100" s="346">
        <v>90.673100000000005</v>
      </c>
      <c r="F100" s="373"/>
      <c r="G100" s="347">
        <v>12.007999999999999</v>
      </c>
      <c r="H100" s="374"/>
      <c r="I100" s="348">
        <v>0.3594</v>
      </c>
      <c r="J100" s="348">
        <v>0.56950000000000001</v>
      </c>
      <c r="K100" s="348">
        <v>0.87370000000000003</v>
      </c>
      <c r="L100" s="348">
        <v>4.6265999999999998</v>
      </c>
      <c r="M100" s="348">
        <v>4.8459000000000003</v>
      </c>
      <c r="N100" s="350">
        <v>7.0327000000000002</v>
      </c>
      <c r="O100" s="348" t="s">
        <v>430</v>
      </c>
      <c r="P100" s="348" t="s">
        <v>430</v>
      </c>
      <c r="Q100" s="348" t="s">
        <v>430</v>
      </c>
      <c r="R100" s="348" t="s">
        <v>430</v>
      </c>
      <c r="S100" s="348">
        <v>1.5732999999999999</v>
      </c>
      <c r="T100" s="348">
        <v>18.2239</v>
      </c>
      <c r="U100" s="348">
        <v>3.4102999999999999</v>
      </c>
      <c r="V100" s="348">
        <v>8.5028000000000006</v>
      </c>
      <c r="W100" s="348">
        <v>1.1626000000000001</v>
      </c>
      <c r="X100" s="348">
        <v>12.478199999999999</v>
      </c>
      <c r="Y100" s="374"/>
      <c r="Z100" s="346">
        <v>22</v>
      </c>
      <c r="AA100" s="346">
        <v>2</v>
      </c>
      <c r="AB100" s="346">
        <v>19</v>
      </c>
      <c r="AC100" s="346">
        <v>17</v>
      </c>
      <c r="AD100" s="346">
        <v>8</v>
      </c>
      <c r="AE100" s="346">
        <v>7</v>
      </c>
      <c r="AF100" s="346" t="s">
        <v>430</v>
      </c>
      <c r="AG100" s="346" t="s">
        <v>430</v>
      </c>
      <c r="AH100" s="346" t="s">
        <v>430</v>
      </c>
      <c r="AI100" s="346" t="s">
        <v>430</v>
      </c>
      <c r="AJ100" s="346">
        <v>23</v>
      </c>
      <c r="AK100" s="346">
        <v>8</v>
      </c>
      <c r="AL100" s="346">
        <v>9</v>
      </c>
      <c r="AM100" s="346">
        <v>7</v>
      </c>
      <c r="AN100" s="346">
        <v>11</v>
      </c>
      <c r="AO100" s="373"/>
      <c r="AP100" s="348" t="s">
        <v>430</v>
      </c>
      <c r="AQ100" s="348" t="s">
        <v>430</v>
      </c>
      <c r="AR100" s="348" t="s">
        <v>430</v>
      </c>
      <c r="AS100" s="348" t="s">
        <v>430</v>
      </c>
      <c r="AT100" s="348">
        <v>10.23</v>
      </c>
      <c r="AU100" s="351"/>
      <c r="AV100" s="346" t="s">
        <v>430</v>
      </c>
      <c r="AW100" s="346" t="s">
        <v>430</v>
      </c>
      <c r="AX100" s="346" t="s">
        <v>430</v>
      </c>
      <c r="AY100" s="346" t="s">
        <v>430</v>
      </c>
      <c r="AZ100" s="346">
        <v>10</v>
      </c>
      <c r="BA100" s="362"/>
      <c r="BB100" s="348">
        <v>12.0755624165682</v>
      </c>
      <c r="BC100" s="375">
        <v>1.0016624030707499</v>
      </c>
      <c r="BD100" s="375">
        <v>5.02162902513748E-2</v>
      </c>
      <c r="BE100" s="375">
        <v>0.25485501867809401</v>
      </c>
      <c r="BF100" s="373"/>
      <c r="BG100" s="348">
        <v>41.3992</v>
      </c>
      <c r="BH100" s="348">
        <v>13.6942</v>
      </c>
      <c r="BI100" s="348">
        <v>39.377800000000001</v>
      </c>
      <c r="BJ100" s="348">
        <v>5.5288000000000004</v>
      </c>
      <c r="BK100" s="373"/>
      <c r="BL100" s="372" t="s">
        <v>1335</v>
      </c>
      <c r="BM100" s="372" t="s">
        <v>4371</v>
      </c>
      <c r="BN100" s="372" t="s">
        <v>4372</v>
      </c>
      <c r="BO100" s="372" t="s">
        <v>4373</v>
      </c>
      <c r="BP100" s="372" t="s">
        <v>1281</v>
      </c>
      <c r="BQ100" s="373"/>
      <c r="BR100" s="354" t="s">
        <v>555</v>
      </c>
    </row>
    <row r="101" spans="1:70" s="428" customFormat="1" x14ac:dyDescent="0.25">
      <c r="A101" s="345" t="s">
        <v>4420</v>
      </c>
      <c r="B101" s="373"/>
      <c r="C101" s="719">
        <v>41275</v>
      </c>
      <c r="D101" s="373"/>
      <c r="E101" s="346">
        <v>71.720100000000002</v>
      </c>
      <c r="F101" s="373"/>
      <c r="G101" s="347">
        <v>200.45</v>
      </c>
      <c r="H101" s="374"/>
      <c r="I101" s="348">
        <v>0.3856</v>
      </c>
      <c r="J101" s="348">
        <v>-0.38269999999999998</v>
      </c>
      <c r="K101" s="348">
        <v>1.3346</v>
      </c>
      <c r="L101" s="348">
        <v>4.7393000000000001</v>
      </c>
      <c r="M101" s="348">
        <v>2.6526999999999998</v>
      </c>
      <c r="N101" s="350">
        <v>-1.3048</v>
      </c>
      <c r="O101" s="348">
        <v>0.26040000000000002</v>
      </c>
      <c r="P101" s="348">
        <v>12.1082</v>
      </c>
      <c r="Q101" s="348">
        <v>12.1652</v>
      </c>
      <c r="R101" s="348">
        <v>12.6966</v>
      </c>
      <c r="S101" s="348">
        <v>3.7311000000000001</v>
      </c>
      <c r="T101" s="348">
        <v>15.3072</v>
      </c>
      <c r="U101" s="348">
        <v>-0.1842</v>
      </c>
      <c r="V101" s="348">
        <v>0.88070000000000004</v>
      </c>
      <c r="W101" s="348">
        <v>-0.64439999999999997</v>
      </c>
      <c r="X101" s="348">
        <v>12.8163</v>
      </c>
      <c r="Y101" s="374"/>
      <c r="Z101" s="346">
        <v>21</v>
      </c>
      <c r="AA101" s="346">
        <v>12</v>
      </c>
      <c r="AB101" s="346">
        <v>14</v>
      </c>
      <c r="AC101" s="346">
        <v>16</v>
      </c>
      <c r="AD101" s="346">
        <v>14</v>
      </c>
      <c r="AE101" s="346">
        <v>18</v>
      </c>
      <c r="AF101" s="346">
        <v>14</v>
      </c>
      <c r="AG101" s="346">
        <v>11</v>
      </c>
      <c r="AH101" s="346">
        <v>9</v>
      </c>
      <c r="AI101" s="346">
        <v>11</v>
      </c>
      <c r="AJ101" s="346">
        <v>9</v>
      </c>
      <c r="AK101" s="346">
        <v>16</v>
      </c>
      <c r="AL101" s="346">
        <v>15</v>
      </c>
      <c r="AM101" s="346">
        <v>16</v>
      </c>
      <c r="AN101" s="346">
        <v>22</v>
      </c>
      <c r="AO101" s="373"/>
      <c r="AP101" s="348">
        <v>12.8</v>
      </c>
      <c r="AQ101" s="348">
        <v>13.1</v>
      </c>
      <c r="AR101" s="348">
        <v>10.51</v>
      </c>
      <c r="AS101" s="348">
        <v>4.72</v>
      </c>
      <c r="AT101" s="348">
        <v>4.04</v>
      </c>
      <c r="AU101" s="351"/>
      <c r="AV101" s="346">
        <v>10</v>
      </c>
      <c r="AW101" s="346">
        <v>12</v>
      </c>
      <c r="AX101" s="346">
        <v>9</v>
      </c>
      <c r="AY101" s="346">
        <v>14</v>
      </c>
      <c r="AZ101" s="346">
        <v>15</v>
      </c>
      <c r="BA101" s="362"/>
      <c r="BB101" s="348">
        <v>11.7188796263063</v>
      </c>
      <c r="BC101" s="375">
        <v>0.856885937843058</v>
      </c>
      <c r="BD101" s="375">
        <v>4.33829774529663E-2</v>
      </c>
      <c r="BE101" s="375">
        <v>0.19417067261430801</v>
      </c>
      <c r="BF101" s="373"/>
      <c r="BG101" s="348">
        <v>66.775000000000006</v>
      </c>
      <c r="BH101" s="348">
        <v>6.1838199999999999</v>
      </c>
      <c r="BI101" s="348">
        <v>24.041799999999999</v>
      </c>
      <c r="BJ101" s="348">
        <v>2.9993799999999999</v>
      </c>
      <c r="BK101" s="373"/>
      <c r="BL101" s="372" t="s">
        <v>4375</v>
      </c>
      <c r="BM101" s="372" t="s">
        <v>4376</v>
      </c>
      <c r="BN101" s="372" t="s">
        <v>571</v>
      </c>
      <c r="BO101" s="372" t="s">
        <v>4377</v>
      </c>
      <c r="BP101" s="372" t="s">
        <v>871</v>
      </c>
      <c r="BQ101" s="373"/>
      <c r="BR101" s="354" t="s">
        <v>555</v>
      </c>
    </row>
    <row r="102" spans="1:70" s="428" customFormat="1" x14ac:dyDescent="0.25">
      <c r="A102" s="345" t="s">
        <v>4421</v>
      </c>
      <c r="B102" s="373"/>
      <c r="C102" s="719">
        <v>44923</v>
      </c>
      <c r="D102" s="373"/>
      <c r="E102" s="346">
        <v>69.010000000000005</v>
      </c>
      <c r="F102" s="373"/>
      <c r="G102" s="347">
        <v>13.7867</v>
      </c>
      <c r="H102" s="374"/>
      <c r="I102" s="348">
        <v>0.63360000000000005</v>
      </c>
      <c r="J102" s="348">
        <v>-0.67579999999999996</v>
      </c>
      <c r="K102" s="348">
        <v>0.14960000000000001</v>
      </c>
      <c r="L102" s="348">
        <v>3.0341999999999998</v>
      </c>
      <c r="M102" s="348">
        <v>-4.5388000000000002</v>
      </c>
      <c r="N102" s="350">
        <v>-2.3645999999999998</v>
      </c>
      <c r="O102" s="348">
        <v>2.2000000000000001E-3</v>
      </c>
      <c r="P102" s="348">
        <v>8.7705000000000002</v>
      </c>
      <c r="Q102" s="348" t="s">
        <v>430</v>
      </c>
      <c r="R102" s="348" t="s">
        <v>430</v>
      </c>
      <c r="S102" s="348">
        <v>1.7784</v>
      </c>
      <c r="T102" s="348">
        <v>9.1738999999999997</v>
      </c>
      <c r="U102" s="348">
        <v>-6.4934000000000003</v>
      </c>
      <c r="V102" s="348">
        <v>-0.66930000000000001</v>
      </c>
      <c r="W102" s="348">
        <v>-0.52959999999999996</v>
      </c>
      <c r="X102" s="348">
        <v>9.2053999999999991</v>
      </c>
      <c r="Y102" s="374"/>
      <c r="Z102" s="346">
        <v>12</v>
      </c>
      <c r="AA102" s="346">
        <v>21</v>
      </c>
      <c r="AB102" s="346">
        <v>20</v>
      </c>
      <c r="AC102" s="346">
        <v>22</v>
      </c>
      <c r="AD102" s="346">
        <v>23</v>
      </c>
      <c r="AE102" s="346">
        <v>19</v>
      </c>
      <c r="AF102" s="346">
        <v>15</v>
      </c>
      <c r="AG102" s="346">
        <v>21</v>
      </c>
      <c r="AH102" s="346" t="s">
        <v>430</v>
      </c>
      <c r="AI102" s="346" t="s">
        <v>430</v>
      </c>
      <c r="AJ102" s="346">
        <v>22</v>
      </c>
      <c r="AK102" s="346">
        <v>23</v>
      </c>
      <c r="AL102" s="346">
        <v>22</v>
      </c>
      <c r="AM102" s="346">
        <v>20</v>
      </c>
      <c r="AN102" s="346">
        <v>20</v>
      </c>
      <c r="AO102" s="373"/>
      <c r="AP102" s="348" t="s">
        <v>430</v>
      </c>
      <c r="AQ102" s="348" t="s">
        <v>430</v>
      </c>
      <c r="AR102" s="348" t="s">
        <v>430</v>
      </c>
      <c r="AS102" s="348">
        <v>3.12</v>
      </c>
      <c r="AT102" s="348">
        <v>-3.6</v>
      </c>
      <c r="AU102" s="351"/>
      <c r="AV102" s="346" t="s">
        <v>430</v>
      </c>
      <c r="AW102" s="346" t="s">
        <v>430</v>
      </c>
      <c r="AX102" s="346" t="s">
        <v>430</v>
      </c>
      <c r="AY102" s="346">
        <v>18</v>
      </c>
      <c r="AZ102" s="346">
        <v>22</v>
      </c>
      <c r="BA102" s="362"/>
      <c r="BB102" s="348">
        <v>11.109759260567399</v>
      </c>
      <c r="BC102" s="375">
        <v>0.99407767820258996</v>
      </c>
      <c r="BD102" s="375">
        <v>1.8406167909169199E-2</v>
      </c>
      <c r="BE102" s="375">
        <v>4.5951498993358299E-2</v>
      </c>
      <c r="BF102" s="373"/>
      <c r="BG102" s="348">
        <v>98.040300000000002</v>
      </c>
      <c r="BH102" s="348">
        <v>1.35419</v>
      </c>
      <c r="BI102" s="348" t="s">
        <v>430</v>
      </c>
      <c r="BJ102" s="348">
        <v>0.60550999999999999</v>
      </c>
      <c r="BK102" s="373"/>
      <c r="BL102" s="372" t="s">
        <v>4379</v>
      </c>
      <c r="BM102" s="372" t="s">
        <v>4380</v>
      </c>
      <c r="BN102" s="372" t="s">
        <v>4381</v>
      </c>
      <c r="BO102" s="372" t="s">
        <v>4382</v>
      </c>
      <c r="BP102" s="372" t="s">
        <v>4383</v>
      </c>
      <c r="BQ102" s="373"/>
      <c r="BR102" s="354" t="s">
        <v>555</v>
      </c>
    </row>
    <row r="103" spans="1:70" s="428" customFormat="1" x14ac:dyDescent="0.25">
      <c r="A103" s="345" t="s">
        <v>4422</v>
      </c>
      <c r="B103" s="373"/>
      <c r="C103" s="719">
        <v>43097</v>
      </c>
      <c r="D103" s="373"/>
      <c r="E103" s="346">
        <v>51.254100000000001</v>
      </c>
      <c r="F103" s="373"/>
      <c r="G103" s="347">
        <v>22.15</v>
      </c>
      <c r="H103" s="374"/>
      <c r="I103" s="348">
        <v>0.6361</v>
      </c>
      <c r="J103" s="348">
        <v>-0.58350000000000002</v>
      </c>
      <c r="K103" s="348">
        <v>1.5124</v>
      </c>
      <c r="L103" s="348">
        <v>4.2352999999999996</v>
      </c>
      <c r="M103" s="348">
        <v>-1.9043000000000001</v>
      </c>
      <c r="N103" s="350">
        <v>-3.7374999999999998</v>
      </c>
      <c r="O103" s="348">
        <v>-1.4789000000000001</v>
      </c>
      <c r="P103" s="348">
        <v>11.814500000000001</v>
      </c>
      <c r="Q103" s="348">
        <v>10.5352</v>
      </c>
      <c r="R103" s="348" t="s">
        <v>430</v>
      </c>
      <c r="S103" s="348">
        <v>2.7364999999999999</v>
      </c>
      <c r="T103" s="348">
        <v>12.8375</v>
      </c>
      <c r="U103" s="348">
        <v>-3.5278999999999998</v>
      </c>
      <c r="V103" s="348">
        <v>-0.89490000000000003</v>
      </c>
      <c r="W103" s="348">
        <v>0.54469999999999996</v>
      </c>
      <c r="X103" s="348">
        <v>9.6303000000000001</v>
      </c>
      <c r="Y103" s="374"/>
      <c r="Z103" s="346">
        <v>10</v>
      </c>
      <c r="AA103" s="346">
        <v>16</v>
      </c>
      <c r="AB103" s="346">
        <v>11</v>
      </c>
      <c r="AC103" s="346">
        <v>20</v>
      </c>
      <c r="AD103" s="346">
        <v>19</v>
      </c>
      <c r="AE103" s="346">
        <v>22</v>
      </c>
      <c r="AF103" s="346">
        <v>20</v>
      </c>
      <c r="AG103" s="346">
        <v>13</v>
      </c>
      <c r="AH103" s="346">
        <v>16</v>
      </c>
      <c r="AI103" s="346" t="s">
        <v>430</v>
      </c>
      <c r="AJ103" s="346">
        <v>12</v>
      </c>
      <c r="AK103" s="346">
        <v>18</v>
      </c>
      <c r="AL103" s="346">
        <v>18</v>
      </c>
      <c r="AM103" s="346">
        <v>22</v>
      </c>
      <c r="AN103" s="346">
        <v>14</v>
      </c>
      <c r="AO103" s="373"/>
      <c r="AP103" s="348" t="s">
        <v>430</v>
      </c>
      <c r="AQ103" s="348">
        <v>11.72</v>
      </c>
      <c r="AR103" s="348">
        <v>8.9600000000000009</v>
      </c>
      <c r="AS103" s="348">
        <v>3.41</v>
      </c>
      <c r="AT103" s="348">
        <v>0.08</v>
      </c>
      <c r="AU103" s="351"/>
      <c r="AV103" s="346" t="s">
        <v>430</v>
      </c>
      <c r="AW103" s="346">
        <v>15</v>
      </c>
      <c r="AX103" s="346">
        <v>16</v>
      </c>
      <c r="AY103" s="346">
        <v>16</v>
      </c>
      <c r="AZ103" s="346">
        <v>19</v>
      </c>
      <c r="BA103" s="362"/>
      <c r="BB103" s="348">
        <v>13.638873920650701</v>
      </c>
      <c r="BC103" s="375">
        <v>1.0854949360197701</v>
      </c>
      <c r="BD103" s="375">
        <v>3.4171532749859498E-2</v>
      </c>
      <c r="BE103" s="375">
        <v>3.8813438113380699E-2</v>
      </c>
      <c r="BF103" s="373"/>
      <c r="BG103" s="348">
        <v>67.358900000000006</v>
      </c>
      <c r="BH103" s="348">
        <v>30.8704</v>
      </c>
      <c r="BI103" s="348">
        <v>1.07708</v>
      </c>
      <c r="BJ103" s="348">
        <v>0.69362000000000001</v>
      </c>
      <c r="BK103" s="373"/>
      <c r="BL103" s="372" t="s">
        <v>4385</v>
      </c>
      <c r="BM103" s="372" t="s">
        <v>4386</v>
      </c>
      <c r="BN103" s="372" t="s">
        <v>4387</v>
      </c>
      <c r="BO103" s="372" t="s">
        <v>4388</v>
      </c>
      <c r="BP103" s="372" t="s">
        <v>855</v>
      </c>
      <c r="BQ103" s="373"/>
      <c r="BR103" s="354" t="s">
        <v>555</v>
      </c>
    </row>
    <row r="104" spans="1:70" s="428" customFormat="1" x14ac:dyDescent="0.25">
      <c r="A104" s="345" t="s">
        <v>4423</v>
      </c>
      <c r="B104" s="373"/>
      <c r="C104" s="719">
        <v>43490</v>
      </c>
      <c r="D104" s="373"/>
      <c r="E104" s="346">
        <v>47.5002</v>
      </c>
      <c r="F104" s="373"/>
      <c r="G104" s="347">
        <v>23.994800000000001</v>
      </c>
      <c r="H104" s="374"/>
      <c r="I104" s="348">
        <v>0.5645</v>
      </c>
      <c r="J104" s="348">
        <v>-0.40760000000000002</v>
      </c>
      <c r="K104" s="348">
        <v>0.93810000000000004</v>
      </c>
      <c r="L104" s="348">
        <v>5.2233000000000001</v>
      </c>
      <c r="M104" s="348">
        <v>0.4652</v>
      </c>
      <c r="N104" s="350">
        <v>0.95209999999999995</v>
      </c>
      <c r="O104" s="348">
        <v>-4.1493000000000002</v>
      </c>
      <c r="P104" s="348">
        <v>9.4458000000000002</v>
      </c>
      <c r="Q104" s="348">
        <v>9.3603000000000005</v>
      </c>
      <c r="R104" s="348" t="s">
        <v>430</v>
      </c>
      <c r="S104" s="348">
        <v>1.9844999999999999</v>
      </c>
      <c r="T104" s="348">
        <v>13.953799999999999</v>
      </c>
      <c r="U104" s="348">
        <v>-1.5027999999999999</v>
      </c>
      <c r="V104" s="348">
        <v>3.6206</v>
      </c>
      <c r="W104" s="348">
        <v>-0.20549999999999999</v>
      </c>
      <c r="X104" s="348">
        <v>12.252599999999999</v>
      </c>
      <c r="Y104" s="374"/>
      <c r="Z104" s="346">
        <v>14</v>
      </c>
      <c r="AA104" s="346">
        <v>13</v>
      </c>
      <c r="AB104" s="346">
        <v>18</v>
      </c>
      <c r="AC104" s="346">
        <v>15</v>
      </c>
      <c r="AD104" s="346">
        <v>16</v>
      </c>
      <c r="AE104" s="346">
        <v>13</v>
      </c>
      <c r="AF104" s="346">
        <v>22</v>
      </c>
      <c r="AG104" s="346">
        <v>19</v>
      </c>
      <c r="AH104" s="346">
        <v>17</v>
      </c>
      <c r="AI104" s="346" t="s">
        <v>430</v>
      </c>
      <c r="AJ104" s="346">
        <v>20</v>
      </c>
      <c r="AK104" s="346">
        <v>17</v>
      </c>
      <c r="AL104" s="346">
        <v>16</v>
      </c>
      <c r="AM104" s="346">
        <v>14</v>
      </c>
      <c r="AN104" s="346">
        <v>19</v>
      </c>
      <c r="AO104" s="373"/>
      <c r="AP104" s="348" t="s">
        <v>430</v>
      </c>
      <c r="AQ104" s="348">
        <v>10.44</v>
      </c>
      <c r="AR104" s="348">
        <v>7.62</v>
      </c>
      <c r="AS104" s="348">
        <v>2.44</v>
      </c>
      <c r="AT104" s="348">
        <v>3.46</v>
      </c>
      <c r="AU104" s="351"/>
      <c r="AV104" s="346" t="s">
        <v>430</v>
      </c>
      <c r="AW104" s="346">
        <v>16</v>
      </c>
      <c r="AX104" s="346">
        <v>17</v>
      </c>
      <c r="AY104" s="346">
        <v>20</v>
      </c>
      <c r="AZ104" s="346">
        <v>17</v>
      </c>
      <c r="BA104" s="362"/>
      <c r="BB104" s="348">
        <v>13.7211633863509</v>
      </c>
      <c r="BC104" s="375">
        <v>1.0083713510616601</v>
      </c>
      <c r="BD104" s="375">
        <v>2.43085510094317E-2</v>
      </c>
      <c r="BE104" s="375">
        <v>-6.3350560044249299E-2</v>
      </c>
      <c r="BF104" s="373"/>
      <c r="BG104" s="348">
        <v>65.119</v>
      </c>
      <c r="BH104" s="348">
        <v>9.4178300000000004</v>
      </c>
      <c r="BI104" s="348">
        <v>23.694700000000001</v>
      </c>
      <c r="BJ104" s="348">
        <v>1.76847</v>
      </c>
      <c r="BK104" s="373"/>
      <c r="BL104" s="372" t="s">
        <v>4390</v>
      </c>
      <c r="BM104" s="372" t="s">
        <v>1479</v>
      </c>
      <c r="BN104" s="372" t="s">
        <v>4391</v>
      </c>
      <c r="BO104" s="372" t="s">
        <v>1265</v>
      </c>
      <c r="BP104" s="372" t="s">
        <v>4392</v>
      </c>
      <c r="BQ104" s="373"/>
      <c r="BR104" s="354" t="s">
        <v>555</v>
      </c>
    </row>
    <row r="105" spans="1:70" s="428" customFormat="1" x14ac:dyDescent="0.25">
      <c r="A105" s="345" t="s">
        <v>4424</v>
      </c>
      <c r="B105" s="373"/>
      <c r="C105" s="719">
        <v>42368</v>
      </c>
      <c r="D105" s="373"/>
      <c r="E105" s="888">
        <v>43.7</v>
      </c>
      <c r="F105" s="373"/>
      <c r="G105" s="347" t="s">
        <v>430</v>
      </c>
      <c r="H105" s="374"/>
      <c r="I105" s="348" t="s">
        <v>430</v>
      </c>
      <c r="J105" s="348" t="s">
        <v>430</v>
      </c>
      <c r="K105" s="348" t="s">
        <v>430</v>
      </c>
      <c r="L105" s="348" t="s">
        <v>430</v>
      </c>
      <c r="M105" s="348" t="s">
        <v>430</v>
      </c>
      <c r="N105" s="350" t="s">
        <v>430</v>
      </c>
      <c r="O105" s="348" t="s">
        <v>430</v>
      </c>
      <c r="P105" s="348" t="s">
        <v>430</v>
      </c>
      <c r="Q105" s="348" t="s">
        <v>430</v>
      </c>
      <c r="R105" s="348" t="s">
        <v>430</v>
      </c>
      <c r="S105" s="348" t="s">
        <v>430</v>
      </c>
      <c r="T105" s="348" t="s">
        <v>430</v>
      </c>
      <c r="U105" s="348" t="s">
        <v>430</v>
      </c>
      <c r="V105" s="348" t="s">
        <v>430</v>
      </c>
      <c r="W105" s="348" t="s">
        <v>430</v>
      </c>
      <c r="X105" s="348" t="s">
        <v>430</v>
      </c>
      <c r="Y105" s="374"/>
      <c r="Z105" s="346" t="s">
        <v>430</v>
      </c>
      <c r="AA105" s="346" t="s">
        <v>430</v>
      </c>
      <c r="AB105" s="346" t="s">
        <v>430</v>
      </c>
      <c r="AC105" s="346" t="s">
        <v>430</v>
      </c>
      <c r="AD105" s="346" t="s">
        <v>430</v>
      </c>
      <c r="AE105" s="346" t="s">
        <v>430</v>
      </c>
      <c r="AF105" s="346" t="s">
        <v>430</v>
      </c>
      <c r="AG105" s="346" t="s">
        <v>430</v>
      </c>
      <c r="AH105" s="346" t="s">
        <v>430</v>
      </c>
      <c r="AI105" s="346" t="s">
        <v>430</v>
      </c>
      <c r="AJ105" s="346" t="s">
        <v>430</v>
      </c>
      <c r="AK105" s="346" t="s">
        <v>430</v>
      </c>
      <c r="AL105" s="346" t="s">
        <v>430</v>
      </c>
      <c r="AM105" s="346" t="s">
        <v>430</v>
      </c>
      <c r="AN105" s="346" t="s">
        <v>430</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62"/>
      <c r="BB105" s="348">
        <v>11.8844202167533</v>
      </c>
      <c r="BC105" s="375">
        <v>0.92524775364093503</v>
      </c>
      <c r="BD105" s="375">
        <v>1.46312960156694E-2</v>
      </c>
      <c r="BE105" s="375">
        <v>9.4830624942840204E-3</v>
      </c>
      <c r="BF105" s="373"/>
      <c r="BG105" s="348" t="s">
        <v>430</v>
      </c>
      <c r="BH105" s="348" t="s">
        <v>430</v>
      </c>
      <c r="BI105" s="348" t="s">
        <v>430</v>
      </c>
      <c r="BJ105" s="348" t="s">
        <v>430</v>
      </c>
      <c r="BK105" s="373"/>
      <c r="BL105" s="372" t="s">
        <v>430</v>
      </c>
      <c r="BM105" s="372" t="s">
        <v>430</v>
      </c>
      <c r="BN105" s="372" t="s">
        <v>430</v>
      </c>
      <c r="BO105" s="372" t="s">
        <v>430</v>
      </c>
      <c r="BP105" s="372" t="s">
        <v>430</v>
      </c>
      <c r="BQ105" s="373"/>
      <c r="BR105" s="354" t="s">
        <v>555</v>
      </c>
    </row>
    <row r="106" spans="1:70" x14ac:dyDescent="0.25">
      <c r="A106" s="36" t="s">
        <v>93</v>
      </c>
      <c r="B106" s="43"/>
      <c r="C106" s="720"/>
      <c r="D106" s="43"/>
      <c r="E106" s="51"/>
      <c r="F106" s="43"/>
      <c r="G106" s="55"/>
      <c r="H106" s="66"/>
      <c r="I106" s="59">
        <v>0.56879999999999997</v>
      </c>
      <c r="J106" s="59">
        <v>-0.30819999999999997</v>
      </c>
      <c r="K106" s="59">
        <v>1.6698</v>
      </c>
      <c r="L106" s="59">
        <v>6.1349</v>
      </c>
      <c r="M106" s="59">
        <v>2.9401999999999999</v>
      </c>
      <c r="N106" s="70">
        <v>2.3847</v>
      </c>
      <c r="O106" s="59">
        <v>1.1003000000000001</v>
      </c>
      <c r="P106" s="59">
        <v>13.044499999999999</v>
      </c>
      <c r="Q106" s="59">
        <v>12.735900000000001</v>
      </c>
      <c r="R106" s="59">
        <v>14.2492</v>
      </c>
      <c r="S106" s="59">
        <v>3.2387000000000001</v>
      </c>
      <c r="T106" s="59">
        <v>16.403500000000001</v>
      </c>
      <c r="U106" s="59">
        <v>0.56840000000000002</v>
      </c>
      <c r="V106" s="59">
        <v>4.3678999999999997</v>
      </c>
      <c r="W106" s="59">
        <v>0.91569999999999996</v>
      </c>
      <c r="X106" s="59">
        <v>14.3454</v>
      </c>
      <c r="Y106" s="66"/>
      <c r="Z106" s="51">
        <v>24</v>
      </c>
      <c r="AA106" s="51">
        <v>24</v>
      </c>
      <c r="AB106" s="51">
        <v>24</v>
      </c>
      <c r="AC106" s="51">
        <v>24</v>
      </c>
      <c r="AD106" s="51">
        <v>24</v>
      </c>
      <c r="AE106" s="51">
        <v>24</v>
      </c>
      <c r="AF106" s="51">
        <v>23</v>
      </c>
      <c r="AG106" s="51">
        <v>22</v>
      </c>
      <c r="AH106" s="51">
        <v>17</v>
      </c>
      <c r="AI106" s="51">
        <v>12</v>
      </c>
      <c r="AJ106" s="51">
        <v>24</v>
      </c>
      <c r="AK106" s="51">
        <v>24</v>
      </c>
      <c r="AL106" s="51">
        <v>24</v>
      </c>
      <c r="AM106" s="51">
        <v>24</v>
      </c>
      <c r="AN106" s="51">
        <v>24</v>
      </c>
      <c r="AO106" s="43"/>
      <c r="AP106" s="59">
        <v>15.0241666666667</v>
      </c>
      <c r="AQ106" s="59">
        <v>14.8125</v>
      </c>
      <c r="AR106" s="59">
        <v>11.81</v>
      </c>
      <c r="AS106" s="59">
        <v>6.4931818181818199</v>
      </c>
      <c r="AT106" s="59">
        <v>6.8825000000000003</v>
      </c>
      <c r="AU106" s="78"/>
      <c r="AV106" s="51">
        <v>12</v>
      </c>
      <c r="AW106" s="51">
        <v>16</v>
      </c>
      <c r="AX106" s="51">
        <v>17</v>
      </c>
      <c r="AY106" s="51">
        <v>22</v>
      </c>
      <c r="AZ106" s="51">
        <v>24</v>
      </c>
      <c r="BA106" s="258"/>
      <c r="BB106" s="59"/>
      <c r="BC106" s="276"/>
      <c r="BD106" s="276"/>
      <c r="BE106" s="276"/>
      <c r="BF106" s="43"/>
      <c r="BG106" s="59"/>
      <c r="BH106" s="59"/>
      <c r="BI106" s="59"/>
      <c r="BJ106" s="59"/>
      <c r="BK106" s="43"/>
      <c r="BL106" s="84"/>
      <c r="BM106" s="84"/>
      <c r="BN106" s="84"/>
      <c r="BO106" s="84"/>
      <c r="BP106" s="84"/>
      <c r="BQ106" s="43"/>
      <c r="BR106" s="88"/>
    </row>
    <row r="107" spans="1:70" x14ac:dyDescent="0.25">
      <c r="A107" s="37" t="s">
        <v>94</v>
      </c>
      <c r="B107" s="44"/>
      <c r="C107" s="721"/>
      <c r="D107" s="44"/>
      <c r="E107" s="52"/>
      <c r="F107" s="44"/>
      <c r="G107" s="56"/>
      <c r="H107" s="67"/>
      <c r="I107" s="60">
        <v>0.86070000000000002</v>
      </c>
      <c r="J107" s="60">
        <v>0.82989999999999997</v>
      </c>
      <c r="K107" s="60">
        <v>5.1394000000000002</v>
      </c>
      <c r="L107" s="60">
        <v>12.129899999999999</v>
      </c>
      <c r="M107" s="60">
        <v>11.3498</v>
      </c>
      <c r="N107" s="71">
        <v>14.600899999999999</v>
      </c>
      <c r="O107" s="60">
        <v>7.5605000000000002</v>
      </c>
      <c r="P107" s="60">
        <v>19.5245</v>
      </c>
      <c r="Q107" s="60">
        <v>17.5137</v>
      </c>
      <c r="R107" s="60">
        <v>19.75</v>
      </c>
      <c r="S107" s="60">
        <v>6.3696999999999999</v>
      </c>
      <c r="T107" s="60">
        <v>26.048999999999999</v>
      </c>
      <c r="U107" s="60">
        <v>9.5472000000000001</v>
      </c>
      <c r="V107" s="60">
        <v>13.917899999999999</v>
      </c>
      <c r="W107" s="60">
        <v>3.4430999999999998</v>
      </c>
      <c r="X107" s="60">
        <v>19.8994</v>
      </c>
      <c r="Y107" s="67"/>
      <c r="Z107" s="52"/>
      <c r="AA107" s="52"/>
      <c r="AB107" s="52"/>
      <c r="AC107" s="52"/>
      <c r="AD107" s="52"/>
      <c r="AE107" s="52"/>
      <c r="AF107" s="52"/>
      <c r="AG107" s="52"/>
      <c r="AH107" s="52"/>
      <c r="AI107" s="52"/>
      <c r="AJ107" s="52"/>
      <c r="AK107" s="52"/>
      <c r="AL107" s="52"/>
      <c r="AM107" s="52"/>
      <c r="AN107" s="52"/>
      <c r="AO107" s="44"/>
      <c r="AP107" s="60">
        <v>21.85</v>
      </c>
      <c r="AQ107" s="60">
        <v>22.26</v>
      </c>
      <c r="AR107" s="60">
        <v>16.57</v>
      </c>
      <c r="AS107" s="60">
        <v>12.56</v>
      </c>
      <c r="AT107" s="60">
        <v>20.67</v>
      </c>
      <c r="AU107" s="79"/>
      <c r="AV107" s="52"/>
      <c r="AW107" s="52"/>
      <c r="AX107" s="52"/>
      <c r="AY107" s="52"/>
      <c r="AZ107" s="52"/>
      <c r="BA107" s="259"/>
      <c r="BB107" s="60"/>
      <c r="BC107" s="277"/>
      <c r="BD107" s="277"/>
      <c r="BE107" s="277"/>
      <c r="BF107" s="44"/>
      <c r="BG107" s="60"/>
      <c r="BH107" s="60"/>
      <c r="BI107" s="60"/>
      <c r="BJ107" s="60"/>
      <c r="BK107" s="44"/>
      <c r="BL107" s="85"/>
      <c r="BM107" s="85"/>
      <c r="BN107" s="85"/>
      <c r="BO107" s="85"/>
      <c r="BP107" s="85"/>
      <c r="BQ107" s="44"/>
      <c r="BR107" s="89"/>
    </row>
    <row r="108" spans="1:70" x14ac:dyDescent="0.25">
      <c r="A108" s="37" t="s">
        <v>95</v>
      </c>
      <c r="B108" s="44"/>
      <c r="C108" s="721"/>
      <c r="D108" s="44"/>
      <c r="E108" s="52"/>
      <c r="F108" s="44"/>
      <c r="G108" s="56"/>
      <c r="H108" s="67"/>
      <c r="I108" s="60">
        <v>-7.2300000000000003E-2</v>
      </c>
      <c r="J108" s="60">
        <v>-1.2613000000000001</v>
      </c>
      <c r="K108" s="60">
        <v>-0.50509999999999999</v>
      </c>
      <c r="L108" s="60">
        <v>1.1504000000000001</v>
      </c>
      <c r="M108" s="60">
        <v>-4.6045999999999996</v>
      </c>
      <c r="N108" s="71">
        <v>-7.0490000000000004</v>
      </c>
      <c r="O108" s="60">
        <v>-5.2070999999999996</v>
      </c>
      <c r="P108" s="60">
        <v>5.9939</v>
      </c>
      <c r="Q108" s="60">
        <v>9.3603000000000005</v>
      </c>
      <c r="R108" s="60">
        <v>10.8711</v>
      </c>
      <c r="S108" s="60">
        <v>0.4672</v>
      </c>
      <c r="T108" s="60">
        <v>6.2164999999999999</v>
      </c>
      <c r="U108" s="60">
        <v>-7.6896000000000004</v>
      </c>
      <c r="V108" s="60">
        <v>-5.8440000000000003</v>
      </c>
      <c r="W108" s="60">
        <v>-1.2891999999999999</v>
      </c>
      <c r="X108" s="60">
        <v>9.2053999999999991</v>
      </c>
      <c r="Y108" s="67"/>
      <c r="Z108" s="52"/>
      <c r="AA108" s="52"/>
      <c r="AB108" s="52"/>
      <c r="AC108" s="52"/>
      <c r="AD108" s="52"/>
      <c r="AE108" s="52"/>
      <c r="AF108" s="52"/>
      <c r="AG108" s="52"/>
      <c r="AH108" s="52"/>
      <c r="AI108" s="52"/>
      <c r="AJ108" s="52"/>
      <c r="AK108" s="52"/>
      <c r="AL108" s="52"/>
      <c r="AM108" s="52"/>
      <c r="AN108" s="52"/>
      <c r="AO108" s="44"/>
      <c r="AP108" s="60">
        <v>12.01</v>
      </c>
      <c r="AQ108" s="60">
        <v>10.44</v>
      </c>
      <c r="AR108" s="60">
        <v>7.62</v>
      </c>
      <c r="AS108" s="60">
        <v>1.71</v>
      </c>
      <c r="AT108" s="60">
        <v>-7.42</v>
      </c>
      <c r="AU108" s="79"/>
      <c r="AV108" s="52"/>
      <c r="AW108" s="52"/>
      <c r="AX108" s="52"/>
      <c r="AY108" s="52"/>
      <c r="AZ108" s="52"/>
      <c r="BA108" s="259"/>
      <c r="BB108" s="60"/>
      <c r="BC108" s="277"/>
      <c r="BD108" s="277"/>
      <c r="BE108" s="277"/>
      <c r="BF108" s="44"/>
      <c r="BG108" s="60"/>
      <c r="BH108" s="60"/>
      <c r="BI108" s="60"/>
      <c r="BJ108" s="60"/>
      <c r="BK108" s="44"/>
      <c r="BL108" s="85"/>
      <c r="BM108" s="85"/>
      <c r="BN108" s="85"/>
      <c r="BO108" s="85"/>
      <c r="BP108" s="85"/>
      <c r="BQ108" s="44"/>
      <c r="BR108" s="89"/>
    </row>
    <row r="109" spans="1:70" x14ac:dyDescent="0.25">
      <c r="A109" s="38" t="s">
        <v>96</v>
      </c>
      <c r="B109" s="45"/>
      <c r="C109" s="722"/>
      <c r="D109" s="45"/>
      <c r="E109" s="53"/>
      <c r="F109" s="45"/>
      <c r="G109" s="57"/>
      <c r="H109" s="68"/>
      <c r="I109" s="61">
        <v>0.61560000000000004</v>
      </c>
      <c r="J109" s="61">
        <v>-0.39515</v>
      </c>
      <c r="K109" s="61">
        <v>1.4437</v>
      </c>
      <c r="L109" s="61">
        <v>5.4996999999999998</v>
      </c>
      <c r="M109" s="61">
        <v>3.5687500000000001</v>
      </c>
      <c r="N109" s="72">
        <v>1.1574</v>
      </c>
      <c r="O109" s="61">
        <v>0.54920000000000002</v>
      </c>
      <c r="P109" s="61">
        <v>12.0021</v>
      </c>
      <c r="Q109" s="61">
        <v>12.1652</v>
      </c>
      <c r="R109" s="61">
        <v>13.707700000000001</v>
      </c>
      <c r="S109" s="61">
        <v>2.7326999999999999</v>
      </c>
      <c r="T109" s="61">
        <v>16.001300000000001</v>
      </c>
      <c r="U109" s="61">
        <v>1.4463999999999999</v>
      </c>
      <c r="V109" s="61">
        <v>4.1908000000000003</v>
      </c>
      <c r="W109" s="61">
        <v>0.82840000000000003</v>
      </c>
      <c r="X109" s="61">
        <v>14.2681</v>
      </c>
      <c r="Y109" s="68"/>
      <c r="Z109" s="53"/>
      <c r="AA109" s="53"/>
      <c r="AB109" s="53"/>
      <c r="AC109" s="53"/>
      <c r="AD109" s="53"/>
      <c r="AE109" s="53"/>
      <c r="AF109" s="53"/>
      <c r="AG109" s="53"/>
      <c r="AH109" s="53"/>
      <c r="AI109" s="53"/>
      <c r="AJ109" s="53"/>
      <c r="AK109" s="53"/>
      <c r="AL109" s="53"/>
      <c r="AM109" s="53"/>
      <c r="AN109" s="53"/>
      <c r="AO109" s="45"/>
      <c r="AP109" s="61">
        <v>14.52</v>
      </c>
      <c r="AQ109" s="61">
        <v>14.23</v>
      </c>
      <c r="AR109" s="61">
        <v>10.51</v>
      </c>
      <c r="AS109" s="61">
        <v>5.05</v>
      </c>
      <c r="AT109" s="61">
        <v>8.31</v>
      </c>
      <c r="AU109" s="80"/>
      <c r="AV109" s="53"/>
      <c r="AW109" s="53"/>
      <c r="AX109" s="53"/>
      <c r="AY109" s="53"/>
      <c r="AZ109" s="53"/>
      <c r="BA109" s="262"/>
      <c r="BB109" s="61"/>
      <c r="BC109" s="279"/>
      <c r="BD109" s="279"/>
      <c r="BE109" s="279"/>
      <c r="BF109" s="45"/>
      <c r="BG109" s="61"/>
      <c r="BH109" s="61"/>
      <c r="BI109" s="61"/>
      <c r="BJ109" s="61"/>
      <c r="BK109" s="45"/>
      <c r="BL109" s="86"/>
      <c r="BM109" s="86"/>
      <c r="BN109" s="86"/>
      <c r="BO109" s="86"/>
      <c r="BP109" s="86"/>
      <c r="BQ109" s="45"/>
      <c r="BR109" s="90"/>
    </row>
    <row r="110" spans="1:70" ht="14.5" x14ac:dyDescent="0.25">
      <c r="A110" s="39" t="s">
        <v>91</v>
      </c>
      <c r="B110" s="40"/>
      <c r="C110" s="726"/>
      <c r="D110" s="40"/>
      <c r="E110" s="40"/>
      <c r="F110" s="40"/>
      <c r="G110" s="40"/>
      <c r="H110" s="69"/>
      <c r="I110" s="62"/>
      <c r="J110" s="62"/>
      <c r="K110" s="62"/>
      <c r="L110" s="62"/>
      <c r="M110" s="62"/>
      <c r="N110" s="73"/>
      <c r="O110" s="62"/>
      <c r="P110" s="62"/>
      <c r="Q110" s="62"/>
      <c r="R110" s="62"/>
      <c r="S110" s="62"/>
      <c r="T110" s="62"/>
      <c r="U110" s="62"/>
      <c r="V110" s="62"/>
      <c r="W110" s="62"/>
      <c r="X110" s="62"/>
      <c r="Y110" s="69"/>
      <c r="Z110" s="54"/>
      <c r="AA110" s="54"/>
      <c r="AB110" s="54"/>
      <c r="AC110" s="54"/>
      <c r="AD110" s="54"/>
      <c r="AE110" s="54"/>
      <c r="AF110" s="54"/>
      <c r="AG110" s="54"/>
      <c r="AH110" s="54"/>
      <c r="AI110" s="54"/>
      <c r="AJ110" s="54"/>
      <c r="AK110" s="54"/>
      <c r="AL110" s="54"/>
      <c r="AM110" s="54"/>
      <c r="AN110" s="54"/>
      <c r="AO110" s="69"/>
      <c r="AP110" s="245"/>
      <c r="AQ110" s="245"/>
      <c r="AR110" s="245"/>
      <c r="AS110" s="245"/>
      <c r="AT110" s="245"/>
      <c r="AU110" s="69"/>
      <c r="AV110" s="247"/>
      <c r="AW110" s="247"/>
      <c r="AX110" s="247"/>
      <c r="AY110" s="247"/>
      <c r="AZ110" s="247"/>
      <c r="BA110" s="69"/>
      <c r="BB110" s="245"/>
      <c r="BC110" s="245"/>
      <c r="BD110" s="245"/>
      <c r="BE110" s="245"/>
      <c r="BF110" s="69"/>
      <c r="BG110" s="245"/>
      <c r="BH110" s="245"/>
      <c r="BI110" s="245"/>
      <c r="BJ110" s="245"/>
      <c r="BK110" s="40"/>
      <c r="BL110" s="40"/>
      <c r="BM110" s="41"/>
    </row>
    <row r="111" spans="1:70" s="428" customFormat="1" x14ac:dyDescent="0.25">
      <c r="A111" s="481" t="s">
        <v>664</v>
      </c>
      <c r="B111" s="401"/>
      <c r="C111" s="730"/>
      <c r="D111" s="401"/>
      <c r="E111" s="401"/>
      <c r="F111" s="401"/>
      <c r="G111" s="401"/>
      <c r="H111" s="406"/>
      <c r="I111" s="405">
        <v>0.63249999999999995</v>
      </c>
      <c r="J111" s="405">
        <v>-0.57269999999999999</v>
      </c>
      <c r="K111" s="405">
        <v>1.0105</v>
      </c>
      <c r="L111" s="405">
        <v>4.8113999999999999</v>
      </c>
      <c r="M111" s="405">
        <v>0.98009999999999997</v>
      </c>
      <c r="N111" s="407">
        <v>2.2940999999999998</v>
      </c>
      <c r="O111" s="405">
        <v>1.0998000000000001</v>
      </c>
      <c r="P111" s="405">
        <v>12.6304</v>
      </c>
      <c r="Q111" s="405">
        <v>11.9779</v>
      </c>
      <c r="R111" s="405">
        <v>13.514900000000001</v>
      </c>
      <c r="S111" s="405">
        <v>2.6257999999999999</v>
      </c>
      <c r="T111" s="405">
        <v>15.0406</v>
      </c>
      <c r="U111" s="405">
        <v>-1.0009999999999999</v>
      </c>
      <c r="V111" s="405">
        <v>3.9714999999999998</v>
      </c>
      <c r="W111" s="405">
        <v>0.42280000000000001</v>
      </c>
      <c r="X111" s="405" t="s">
        <v>428</v>
      </c>
      <c r="Y111" s="406"/>
      <c r="Z111" s="403"/>
      <c r="AA111" s="403"/>
      <c r="AB111" s="403"/>
      <c r="AC111" s="403"/>
      <c r="AD111" s="403"/>
      <c r="AE111" s="403"/>
      <c r="AF111" s="403"/>
      <c r="AG111" s="403"/>
      <c r="AH111" s="403"/>
      <c r="AI111" s="403"/>
      <c r="AJ111" s="403"/>
      <c r="AK111" s="403"/>
      <c r="AL111" s="403"/>
      <c r="AM111" s="403"/>
      <c r="AN111" s="403"/>
      <c r="AO111" s="406"/>
      <c r="AP111" s="405">
        <v>13.85</v>
      </c>
      <c r="AQ111" s="405">
        <v>14.16</v>
      </c>
      <c r="AR111" s="405">
        <v>10.86</v>
      </c>
      <c r="AS111" s="405">
        <v>6.35</v>
      </c>
      <c r="AT111" s="405">
        <v>4.43</v>
      </c>
      <c r="AU111" s="406"/>
      <c r="AV111" s="426"/>
      <c r="AW111" s="426"/>
      <c r="AX111" s="426"/>
      <c r="AY111" s="426"/>
      <c r="AZ111" s="426"/>
      <c r="BA111" s="406"/>
      <c r="BB111" s="410"/>
      <c r="BC111" s="410"/>
      <c r="BD111" s="410"/>
      <c r="BE111" s="410"/>
      <c r="BF111" s="406"/>
      <c r="BG111" s="410"/>
      <c r="BH111" s="410"/>
      <c r="BI111" s="410"/>
      <c r="BJ111" s="410"/>
      <c r="BK111" s="401"/>
      <c r="BL111" s="401"/>
      <c r="BM111" s="427"/>
    </row>
    <row r="112" spans="1:70" s="428" customFormat="1" x14ac:dyDescent="0.25">
      <c r="A112" s="345" t="s">
        <v>426</v>
      </c>
      <c r="B112" s="372"/>
      <c r="C112" s="731"/>
      <c r="D112" s="372"/>
      <c r="E112" s="372"/>
      <c r="F112" s="372"/>
      <c r="G112" s="372"/>
      <c r="H112" s="374"/>
      <c r="I112" s="348">
        <v>0.63759999999999994</v>
      </c>
      <c r="J112" s="348">
        <v>-0.6714</v>
      </c>
      <c r="K112" s="348">
        <v>0.1716</v>
      </c>
      <c r="L112" s="348">
        <v>3.1406999999999998</v>
      </c>
      <c r="M112" s="348">
        <v>-4.4798</v>
      </c>
      <c r="N112" s="350">
        <v>-2.214</v>
      </c>
      <c r="O112" s="348">
        <v>0.20130000000000001</v>
      </c>
      <c r="P112" s="348">
        <v>9.1110000000000007</v>
      </c>
      <c r="Q112" s="348">
        <v>9.3389000000000006</v>
      </c>
      <c r="R112" s="348">
        <v>12.170299999999999</v>
      </c>
      <c r="S112" s="348">
        <v>1.8345</v>
      </c>
      <c r="T112" s="348">
        <v>9.3701000000000008</v>
      </c>
      <c r="U112" s="348">
        <v>-6.4183000000000003</v>
      </c>
      <c r="V112" s="348">
        <v>-0.49659999999999999</v>
      </c>
      <c r="W112" s="348">
        <v>-0.51819999999999999</v>
      </c>
      <c r="X112" s="348" t="s">
        <v>428</v>
      </c>
      <c r="Y112" s="374"/>
      <c r="Z112" s="346"/>
      <c r="AA112" s="346"/>
      <c r="AB112" s="346"/>
      <c r="AC112" s="346"/>
      <c r="AD112" s="346"/>
      <c r="AE112" s="346"/>
      <c r="AF112" s="346"/>
      <c r="AG112" s="346"/>
      <c r="AH112" s="346"/>
      <c r="AI112" s="346"/>
      <c r="AJ112" s="346"/>
      <c r="AK112" s="346"/>
      <c r="AL112" s="346"/>
      <c r="AM112" s="346"/>
      <c r="AN112" s="346"/>
      <c r="AO112" s="374"/>
      <c r="AP112" s="348">
        <v>11.78</v>
      </c>
      <c r="AQ112" s="348">
        <v>11.12</v>
      </c>
      <c r="AR112" s="348">
        <v>7.73</v>
      </c>
      <c r="AS112" s="348">
        <v>3.34</v>
      </c>
      <c r="AT112" s="348">
        <v>-3.42</v>
      </c>
      <c r="AU112" s="374"/>
      <c r="AV112" s="429"/>
      <c r="AW112" s="429"/>
      <c r="AX112" s="429"/>
      <c r="AY112" s="429"/>
      <c r="AZ112" s="429"/>
      <c r="BA112" s="374"/>
      <c r="BB112" s="375"/>
      <c r="BC112" s="375"/>
      <c r="BD112" s="375"/>
      <c r="BE112" s="375"/>
      <c r="BF112" s="374"/>
      <c r="BG112" s="375"/>
      <c r="BH112" s="375"/>
      <c r="BI112" s="375"/>
      <c r="BJ112" s="375"/>
      <c r="BK112" s="372"/>
      <c r="BL112" s="372"/>
      <c r="BM112" s="430"/>
    </row>
    <row r="113" spans="1:65" s="428" customFormat="1" x14ac:dyDescent="0.25">
      <c r="A113" s="345" t="s">
        <v>665</v>
      </c>
      <c r="B113" s="372"/>
      <c r="C113" s="731"/>
      <c r="D113" s="372"/>
      <c r="E113" s="372"/>
      <c r="F113" s="372"/>
      <c r="G113" s="372"/>
      <c r="H113" s="374"/>
      <c r="I113" s="348">
        <v>0.54200000000000004</v>
      </c>
      <c r="J113" s="348">
        <v>-0.61350000000000005</v>
      </c>
      <c r="K113" s="348">
        <v>0.74939999999999996</v>
      </c>
      <c r="L113" s="348">
        <v>4.1402999999999999</v>
      </c>
      <c r="M113" s="348">
        <v>0.50419999999999998</v>
      </c>
      <c r="N113" s="350">
        <v>1.5979000000000001</v>
      </c>
      <c r="O113" s="348">
        <v>0.49830000000000002</v>
      </c>
      <c r="P113" s="348">
        <v>11.917199999999999</v>
      </c>
      <c r="Q113" s="348">
        <v>11.0093</v>
      </c>
      <c r="R113" s="348">
        <v>12.248200000000001</v>
      </c>
      <c r="S113" s="348">
        <v>2.2496</v>
      </c>
      <c r="T113" s="348">
        <v>14.5406</v>
      </c>
      <c r="U113" s="348">
        <v>-1.5022</v>
      </c>
      <c r="V113" s="348">
        <v>3.4258999999999999</v>
      </c>
      <c r="W113" s="348">
        <v>0.22270000000000001</v>
      </c>
      <c r="X113" s="348" t="s">
        <v>428</v>
      </c>
      <c r="Y113" s="374"/>
      <c r="Z113" s="346"/>
      <c r="AA113" s="346"/>
      <c r="AB113" s="346"/>
      <c r="AC113" s="346"/>
      <c r="AD113" s="346"/>
      <c r="AE113" s="346"/>
      <c r="AF113" s="346"/>
      <c r="AG113" s="346"/>
      <c r="AH113" s="346"/>
      <c r="AI113" s="346"/>
      <c r="AJ113" s="346"/>
      <c r="AK113" s="346"/>
      <c r="AL113" s="346"/>
      <c r="AM113" s="346"/>
      <c r="AN113" s="346"/>
      <c r="AO113" s="374"/>
      <c r="AP113" s="348">
        <v>12.68</v>
      </c>
      <c r="AQ113" s="348">
        <v>13.09</v>
      </c>
      <c r="AR113" s="348">
        <v>9.98</v>
      </c>
      <c r="AS113" s="348">
        <v>5.52</v>
      </c>
      <c r="AT113" s="348">
        <v>3.36</v>
      </c>
      <c r="AU113" s="374"/>
      <c r="AV113" s="429"/>
      <c r="AW113" s="429"/>
      <c r="AX113" s="429"/>
      <c r="AY113" s="429"/>
      <c r="AZ113" s="429"/>
      <c r="BA113" s="374"/>
      <c r="BB113" s="375"/>
      <c r="BC113" s="375"/>
      <c r="BD113" s="375"/>
      <c r="BE113" s="375"/>
      <c r="BF113" s="374"/>
      <c r="BG113" s="375"/>
      <c r="BH113" s="375"/>
      <c r="BI113" s="375"/>
      <c r="BJ113" s="375"/>
      <c r="BK113" s="372"/>
      <c r="BL113" s="372"/>
      <c r="BM113" s="430"/>
    </row>
    <row r="114" spans="1:65" s="428" customFormat="1" x14ac:dyDescent="0.25">
      <c r="A114" s="345" t="s">
        <v>666</v>
      </c>
      <c r="B114" s="372"/>
      <c r="C114" s="731"/>
      <c r="D114" s="372"/>
      <c r="E114" s="372"/>
      <c r="F114" s="372"/>
      <c r="G114" s="372"/>
      <c r="H114" s="374"/>
      <c r="I114" s="348">
        <v>0.5423</v>
      </c>
      <c r="J114" s="348">
        <v>-0.60260000000000002</v>
      </c>
      <c r="K114" s="348">
        <v>0.92910000000000004</v>
      </c>
      <c r="L114" s="348">
        <v>4.6936</v>
      </c>
      <c r="M114" s="348">
        <v>1.1344000000000001</v>
      </c>
      <c r="N114" s="350">
        <v>2.5310000000000001</v>
      </c>
      <c r="O114" s="348">
        <v>1.4629000000000001</v>
      </c>
      <c r="P114" s="348">
        <v>12.991199999999999</v>
      </c>
      <c r="Q114" s="348">
        <v>12.1379</v>
      </c>
      <c r="R114" s="348">
        <v>13.4756</v>
      </c>
      <c r="S114" s="348">
        <v>2.5167999999999999</v>
      </c>
      <c r="T114" s="348">
        <v>15.225099999999999</v>
      </c>
      <c r="U114" s="348">
        <v>-0.76659999999999995</v>
      </c>
      <c r="V114" s="348">
        <v>4.3287000000000004</v>
      </c>
      <c r="W114" s="348">
        <v>0.31009999999999999</v>
      </c>
      <c r="X114" s="348">
        <v>13.262</v>
      </c>
      <c r="Y114" s="374"/>
      <c r="Z114" s="346"/>
      <c r="AA114" s="346"/>
      <c r="AB114" s="346"/>
      <c r="AC114" s="346"/>
      <c r="AD114" s="346"/>
      <c r="AE114" s="346"/>
      <c r="AF114" s="346"/>
      <c r="AG114" s="346"/>
      <c r="AH114" s="346"/>
      <c r="AI114" s="346"/>
      <c r="AJ114" s="346"/>
      <c r="AK114" s="346"/>
      <c r="AL114" s="346"/>
      <c r="AM114" s="346"/>
      <c r="AN114" s="346"/>
      <c r="AO114" s="374"/>
      <c r="AP114" s="348">
        <v>13.89</v>
      </c>
      <c r="AQ114" s="348">
        <v>14.3</v>
      </c>
      <c r="AR114" s="348">
        <v>11.13</v>
      </c>
      <c r="AS114" s="348">
        <v>6.64</v>
      </c>
      <c r="AT114" s="348">
        <v>4.63</v>
      </c>
      <c r="AU114" s="374"/>
      <c r="AV114" s="429"/>
      <c r="AW114" s="429"/>
      <c r="AX114" s="429"/>
      <c r="AY114" s="429"/>
      <c r="AZ114" s="429"/>
      <c r="BA114" s="374"/>
      <c r="BB114" s="375"/>
      <c r="BC114" s="375"/>
      <c r="BD114" s="375"/>
      <c r="BE114" s="375"/>
      <c r="BF114" s="374"/>
      <c r="BG114" s="375"/>
      <c r="BH114" s="375"/>
      <c r="BI114" s="375"/>
      <c r="BJ114" s="375"/>
      <c r="BK114" s="372"/>
      <c r="BL114" s="372"/>
      <c r="BM114" s="430"/>
    </row>
    <row r="115" spans="1:65" s="428" customFormat="1" x14ac:dyDescent="0.25">
      <c r="A115" s="495" t="s">
        <v>1229</v>
      </c>
      <c r="B115" s="431"/>
      <c r="C115" s="732"/>
      <c r="D115" s="431"/>
      <c r="E115" s="431"/>
      <c r="F115" s="431"/>
      <c r="G115" s="431"/>
      <c r="H115" s="432"/>
      <c r="I115" s="433">
        <v>0.47399999999999998</v>
      </c>
      <c r="J115" s="433">
        <v>-0.64929999999999999</v>
      </c>
      <c r="K115" s="433">
        <v>1.0194000000000001</v>
      </c>
      <c r="L115" s="433">
        <v>4.1672000000000002</v>
      </c>
      <c r="M115" s="433">
        <v>2.2679999999999998</v>
      </c>
      <c r="N115" s="434">
        <v>4.4688999999999997</v>
      </c>
      <c r="O115" s="433">
        <v>2.6692999999999998</v>
      </c>
      <c r="P115" s="433">
        <v>14.900499999999999</v>
      </c>
      <c r="Q115" s="433">
        <v>14.4254</v>
      </c>
      <c r="R115" s="433">
        <v>15.0738</v>
      </c>
      <c r="S115" s="433">
        <v>2.5451999999999999</v>
      </c>
      <c r="T115" s="433">
        <v>16.2468</v>
      </c>
      <c r="U115" s="433">
        <v>0.67730000000000001</v>
      </c>
      <c r="V115" s="433">
        <v>6.5373000000000001</v>
      </c>
      <c r="W115" s="433">
        <v>0.42859999999999998</v>
      </c>
      <c r="X115" s="433" t="s">
        <v>428</v>
      </c>
      <c r="Y115" s="432"/>
      <c r="Z115" s="435"/>
      <c r="AA115" s="435"/>
      <c r="AB115" s="435"/>
      <c r="AC115" s="435"/>
      <c r="AD115" s="435"/>
      <c r="AE115" s="435"/>
      <c r="AF115" s="435"/>
      <c r="AG115" s="435"/>
      <c r="AH115" s="435"/>
      <c r="AI115" s="435"/>
      <c r="AJ115" s="435"/>
      <c r="AK115" s="435"/>
      <c r="AL115" s="435"/>
      <c r="AM115" s="435"/>
      <c r="AN115" s="435"/>
      <c r="AO115" s="432"/>
      <c r="AP115" s="433">
        <v>15.86</v>
      </c>
      <c r="AQ115" s="433">
        <v>16.78</v>
      </c>
      <c r="AR115" s="433">
        <v>13.35</v>
      </c>
      <c r="AS115" s="433">
        <v>8.27</v>
      </c>
      <c r="AT115" s="433">
        <v>6.53</v>
      </c>
      <c r="AU115" s="432"/>
      <c r="AV115" s="436"/>
      <c r="AW115" s="436"/>
      <c r="AX115" s="436"/>
      <c r="AY115" s="436"/>
      <c r="AZ115" s="436"/>
      <c r="BA115" s="417"/>
      <c r="BB115" s="437"/>
      <c r="BC115" s="437"/>
      <c r="BD115" s="437"/>
      <c r="BE115" s="437"/>
      <c r="BF115" s="417"/>
      <c r="BG115" s="437"/>
      <c r="BH115" s="437"/>
      <c r="BI115" s="437"/>
      <c r="BJ115" s="437"/>
      <c r="BK115" s="431"/>
      <c r="BL115" s="431"/>
      <c r="BM115" s="438"/>
    </row>
    <row r="119" spans="1:65" hidden="1" x14ac:dyDescent="0.25">
      <c r="A119" s="488" t="s">
        <v>179</v>
      </c>
    </row>
    <row r="120" spans="1:65" x14ac:dyDescent="0.25">
      <c r="A120" s="488" t="s">
        <v>10489</v>
      </c>
    </row>
    <row r="121" spans="1:65" x14ac:dyDescent="0.25">
      <c r="A121"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4697-D562-424E-AF6B-7CCDC2BA0D7B}">
  <sheetPr codeName="Sheet18"/>
  <dimension ref="A1:BT645"/>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161</v>
      </c>
    </row>
    <row r="4" spans="1:72" x14ac:dyDescent="0.25">
      <c r="A4" s="488" t="s">
        <v>425</v>
      </c>
    </row>
    <row r="5" spans="1:72" ht="33" x14ac:dyDescent="0.25">
      <c r="A5" s="1072" t="s">
        <v>162</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0" t="s">
        <v>4</v>
      </c>
      <c r="BA5" s="1097"/>
      <c r="BB5" s="1111" t="s">
        <v>76</v>
      </c>
      <c r="BC5" s="1096"/>
      <c r="BD5" s="1096"/>
      <c r="BE5" s="1108"/>
      <c r="BF5" s="1097"/>
      <c r="BG5" s="1079" t="s">
        <v>160</v>
      </c>
      <c r="BH5" s="1073"/>
      <c r="BI5" s="1057" t="s">
        <v>81</v>
      </c>
      <c r="BJ5" s="1096"/>
      <c r="BK5" s="1096"/>
      <c r="BL5" s="1096"/>
      <c r="BM5" s="1097"/>
      <c r="BN5" s="1097" t="s">
        <v>87</v>
      </c>
      <c r="BO5" s="1098"/>
      <c r="BP5" s="1098"/>
      <c r="BQ5" s="1098"/>
      <c r="BR5" s="1099"/>
      <c r="BS5" s="1073"/>
      <c r="BT5" s="1103" t="s">
        <v>88</v>
      </c>
    </row>
    <row r="6" spans="1:72"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6"/>
      <c r="BA6" s="1100"/>
      <c r="BB6" s="303" t="s">
        <v>72</v>
      </c>
      <c r="BC6" s="303" t="s">
        <v>73</v>
      </c>
      <c r="BD6" s="303" t="s">
        <v>74</v>
      </c>
      <c r="BE6" s="327" t="s">
        <v>75</v>
      </c>
      <c r="BF6" s="1100"/>
      <c r="BG6" s="1110"/>
      <c r="BH6" s="1074"/>
      <c r="BI6" s="326" t="s">
        <v>77</v>
      </c>
      <c r="BJ6" s="303" t="s">
        <v>78</v>
      </c>
      <c r="BK6" s="303" t="s">
        <v>79</v>
      </c>
      <c r="BL6" s="327" t="s">
        <v>80</v>
      </c>
      <c r="BM6" s="1074"/>
      <c r="BN6" s="83" t="s">
        <v>82</v>
      </c>
      <c r="BO6" s="28" t="s">
        <v>83</v>
      </c>
      <c r="BP6" s="28" t="s">
        <v>84</v>
      </c>
      <c r="BQ6" s="28" t="s">
        <v>85</v>
      </c>
      <c r="BR6" s="82" t="s">
        <v>86</v>
      </c>
      <c r="BS6" s="1074"/>
      <c r="BT6" s="1104"/>
    </row>
    <row r="7" spans="1:72" ht="14.5" x14ac:dyDescent="0.25">
      <c r="A7" s="29" t="s">
        <v>163</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4498</v>
      </c>
      <c r="B8" s="402"/>
      <c r="C8" s="724">
        <v>36570</v>
      </c>
      <c r="D8" s="402"/>
      <c r="E8" s="403">
        <v>29458.3</v>
      </c>
      <c r="F8" s="402"/>
      <c r="G8" s="404">
        <v>168.04730000000001</v>
      </c>
      <c r="H8" s="406"/>
      <c r="I8" s="405">
        <v>0.63680000000000003</v>
      </c>
      <c r="J8" s="405">
        <v>-0.6784</v>
      </c>
      <c r="K8" s="405">
        <v>0.1424</v>
      </c>
      <c r="L8" s="405">
        <v>3.0724999999999998</v>
      </c>
      <c r="M8" s="405">
        <v>-4.6193999999999997</v>
      </c>
      <c r="N8" s="407">
        <v>-2.5036999999999998</v>
      </c>
      <c r="O8" s="405">
        <v>-8.9200000000000002E-2</v>
      </c>
      <c r="P8" s="405">
        <v>8.734</v>
      </c>
      <c r="Q8" s="405">
        <v>8.9696999999999996</v>
      </c>
      <c r="R8" s="405">
        <v>11.7699</v>
      </c>
      <c r="S8" s="405">
        <v>1.7889999999999999</v>
      </c>
      <c r="T8" s="405">
        <v>9.2490000000000006</v>
      </c>
      <c r="U8" s="405">
        <v>-6.5986000000000002</v>
      </c>
      <c r="V8" s="405">
        <v>-0.75260000000000005</v>
      </c>
      <c r="W8" s="405">
        <v>-0.53580000000000005</v>
      </c>
      <c r="X8" s="405">
        <v>11.221299999999999</v>
      </c>
      <c r="Y8" s="406"/>
      <c r="Z8" s="403">
        <v>62</v>
      </c>
      <c r="AA8" s="403">
        <v>115</v>
      </c>
      <c r="AB8" s="403">
        <v>180</v>
      </c>
      <c r="AC8" s="403">
        <v>171</v>
      </c>
      <c r="AD8" s="403">
        <v>186</v>
      </c>
      <c r="AE8" s="403">
        <v>170</v>
      </c>
      <c r="AF8" s="403">
        <v>76</v>
      </c>
      <c r="AG8" s="403">
        <v>72</v>
      </c>
      <c r="AH8" s="403">
        <v>25</v>
      </c>
      <c r="AI8" s="403">
        <v>4</v>
      </c>
      <c r="AJ8" s="403">
        <v>164</v>
      </c>
      <c r="AK8" s="403">
        <v>187</v>
      </c>
      <c r="AL8" s="403">
        <v>191</v>
      </c>
      <c r="AM8" s="403">
        <v>176</v>
      </c>
      <c r="AN8" s="403">
        <v>194</v>
      </c>
      <c r="AO8" s="402"/>
      <c r="AP8" s="405">
        <v>11.39</v>
      </c>
      <c r="AQ8" s="405">
        <v>10.74</v>
      </c>
      <c r="AR8" s="405">
        <v>7.37</v>
      </c>
      <c r="AS8" s="405">
        <v>3.04</v>
      </c>
      <c r="AT8" s="405">
        <v>-3.7</v>
      </c>
      <c r="AU8" s="408"/>
      <c r="AV8" s="403">
        <v>4</v>
      </c>
      <c r="AW8" s="403">
        <v>11</v>
      </c>
      <c r="AX8" s="403">
        <v>25</v>
      </c>
      <c r="AY8" s="403">
        <v>66</v>
      </c>
      <c r="AZ8" s="403">
        <v>180</v>
      </c>
      <c r="BA8" s="406"/>
      <c r="BB8" s="405">
        <v>11.162887933578901</v>
      </c>
      <c r="BC8" s="405">
        <v>0.99889038033158095</v>
      </c>
      <c r="BD8" s="405">
        <v>1.80827049670504E-2</v>
      </c>
      <c r="BE8" s="410">
        <v>4.2551078696661498E-2</v>
      </c>
      <c r="BF8" s="406"/>
      <c r="BG8" s="401">
        <v>1.4263999999999999</v>
      </c>
      <c r="BH8" s="402"/>
      <c r="BI8" s="405">
        <v>98.357900000000001</v>
      </c>
      <c r="BJ8" s="405">
        <v>1.3559699999999999</v>
      </c>
      <c r="BK8" s="405" t="s">
        <v>430</v>
      </c>
      <c r="BL8" s="405">
        <v>0.28613</v>
      </c>
      <c r="BM8" s="402"/>
      <c r="BN8" s="401" t="s">
        <v>4499</v>
      </c>
      <c r="BO8" s="401" t="s">
        <v>4500</v>
      </c>
      <c r="BP8" s="401" t="s">
        <v>4501</v>
      </c>
      <c r="BQ8" s="401" t="s">
        <v>730</v>
      </c>
      <c r="BR8" s="401" t="s">
        <v>4502</v>
      </c>
      <c r="BS8" s="402"/>
      <c r="BT8" s="411" t="s">
        <v>555</v>
      </c>
    </row>
    <row r="9" spans="1:72" s="428" customFormat="1" x14ac:dyDescent="0.25">
      <c r="A9" s="345" t="s">
        <v>4503</v>
      </c>
      <c r="B9" s="373"/>
      <c r="C9" s="719">
        <v>37454</v>
      </c>
      <c r="D9" s="373"/>
      <c r="E9" s="346">
        <v>23821</v>
      </c>
      <c r="F9" s="373"/>
      <c r="G9" s="347">
        <v>231.6086</v>
      </c>
      <c r="H9" s="374"/>
      <c r="I9" s="348">
        <v>0.63590000000000002</v>
      </c>
      <c r="J9" s="348">
        <v>-0.67849999999999999</v>
      </c>
      <c r="K9" s="348">
        <v>0.13250000000000001</v>
      </c>
      <c r="L9" s="348">
        <v>3.0203000000000002</v>
      </c>
      <c r="M9" s="348">
        <v>-4.6939000000000002</v>
      </c>
      <c r="N9" s="350">
        <v>-2.6215999999999999</v>
      </c>
      <c r="O9" s="348">
        <v>-0.20619999999999999</v>
      </c>
      <c r="P9" s="348">
        <v>8.6478000000000002</v>
      </c>
      <c r="Q9" s="348">
        <v>8.8603000000000005</v>
      </c>
      <c r="R9" s="348">
        <v>11.617100000000001</v>
      </c>
      <c r="S9" s="348">
        <v>1.766</v>
      </c>
      <c r="T9" s="348">
        <v>9.1689000000000007</v>
      </c>
      <c r="U9" s="348">
        <v>-6.6750999999999996</v>
      </c>
      <c r="V9" s="348">
        <v>-0.86550000000000005</v>
      </c>
      <c r="W9" s="348">
        <v>-0.54139999999999999</v>
      </c>
      <c r="X9" s="348">
        <v>13.770200000000001</v>
      </c>
      <c r="Y9" s="374"/>
      <c r="Z9" s="346">
        <v>66</v>
      </c>
      <c r="AA9" s="346">
        <v>116</v>
      </c>
      <c r="AB9" s="346">
        <v>187</v>
      </c>
      <c r="AC9" s="346">
        <v>178</v>
      </c>
      <c r="AD9" s="346">
        <v>195</v>
      </c>
      <c r="AE9" s="346">
        <v>176</v>
      </c>
      <c r="AF9" s="346">
        <v>79</v>
      </c>
      <c r="AG9" s="346">
        <v>76</v>
      </c>
      <c r="AH9" s="346">
        <v>28</v>
      </c>
      <c r="AI9" s="346">
        <v>5</v>
      </c>
      <c r="AJ9" s="346">
        <v>172</v>
      </c>
      <c r="AK9" s="346">
        <v>194</v>
      </c>
      <c r="AL9" s="346">
        <v>198</v>
      </c>
      <c r="AM9" s="346">
        <v>184</v>
      </c>
      <c r="AN9" s="346">
        <v>199</v>
      </c>
      <c r="AO9" s="373"/>
      <c r="AP9" s="348">
        <v>11.24</v>
      </c>
      <c r="AQ9" s="348">
        <v>10.6</v>
      </c>
      <c r="AR9" s="348">
        <v>7.27</v>
      </c>
      <c r="AS9" s="348">
        <v>2.93</v>
      </c>
      <c r="AT9" s="348">
        <v>-3.84</v>
      </c>
      <c r="AU9" s="351"/>
      <c r="AV9" s="346">
        <v>5</v>
      </c>
      <c r="AW9" s="346">
        <v>12</v>
      </c>
      <c r="AX9" s="346">
        <v>28</v>
      </c>
      <c r="AY9" s="346">
        <v>70</v>
      </c>
      <c r="AZ9" s="346">
        <v>187</v>
      </c>
      <c r="BA9" s="374"/>
      <c r="BB9" s="348">
        <v>11.162928023850201</v>
      </c>
      <c r="BC9" s="348">
        <v>0.99887723298984898</v>
      </c>
      <c r="BD9" s="348">
        <v>1.74791940695131E-2</v>
      </c>
      <c r="BE9" s="375">
        <v>3.5816951678830602E-2</v>
      </c>
      <c r="BF9" s="374"/>
      <c r="BG9" s="372">
        <v>1.7134</v>
      </c>
      <c r="BH9" s="373"/>
      <c r="BI9" s="348">
        <v>98.313900000000004</v>
      </c>
      <c r="BJ9" s="348">
        <v>1.3553599999999999</v>
      </c>
      <c r="BK9" s="348" t="s">
        <v>430</v>
      </c>
      <c r="BL9" s="348">
        <v>0.33073999999999998</v>
      </c>
      <c r="BM9" s="373"/>
      <c r="BN9" s="372" t="s">
        <v>668</v>
      </c>
      <c r="BO9" s="372" t="s">
        <v>4500</v>
      </c>
      <c r="BP9" s="372" t="s">
        <v>4381</v>
      </c>
      <c r="BQ9" s="372" t="s">
        <v>730</v>
      </c>
      <c r="BR9" s="372" t="s">
        <v>4502</v>
      </c>
      <c r="BS9" s="373"/>
      <c r="BT9" s="354" t="s">
        <v>4504</v>
      </c>
    </row>
    <row r="10" spans="1:72" s="428" customFormat="1" x14ac:dyDescent="0.25">
      <c r="A10" s="345" t="s">
        <v>4505</v>
      </c>
      <c r="B10" s="373"/>
      <c r="C10" s="719">
        <v>37313</v>
      </c>
      <c r="D10" s="373"/>
      <c r="E10" s="346">
        <v>17238.2</v>
      </c>
      <c r="F10" s="373"/>
      <c r="G10" s="347">
        <v>245.6592</v>
      </c>
      <c r="H10" s="374"/>
      <c r="I10" s="348">
        <v>0.63590000000000002</v>
      </c>
      <c r="J10" s="348">
        <v>-0.67810000000000004</v>
      </c>
      <c r="K10" s="348">
        <v>0.13389999999999999</v>
      </c>
      <c r="L10" s="348">
        <v>3.0249999999999999</v>
      </c>
      <c r="M10" s="348">
        <v>-4.6782000000000004</v>
      </c>
      <c r="N10" s="350">
        <v>-2.6141999999999999</v>
      </c>
      <c r="O10" s="348">
        <v>-0.21759999999999999</v>
      </c>
      <c r="P10" s="348">
        <v>8.6377000000000006</v>
      </c>
      <c r="Q10" s="348">
        <v>8.8511000000000006</v>
      </c>
      <c r="R10" s="348">
        <v>11.4206</v>
      </c>
      <c r="S10" s="348">
        <v>1.7662</v>
      </c>
      <c r="T10" s="348">
        <v>9.1618999999999993</v>
      </c>
      <c r="U10" s="348">
        <v>-6.6654999999999998</v>
      </c>
      <c r="V10" s="348">
        <v>-0.85799999999999998</v>
      </c>
      <c r="W10" s="348">
        <v>-0.53990000000000005</v>
      </c>
      <c r="X10" s="348">
        <v>13.961399999999999</v>
      </c>
      <c r="Y10" s="374"/>
      <c r="Z10" s="346">
        <v>66</v>
      </c>
      <c r="AA10" s="346">
        <v>114</v>
      </c>
      <c r="AB10" s="346">
        <v>185</v>
      </c>
      <c r="AC10" s="346">
        <v>177</v>
      </c>
      <c r="AD10" s="346">
        <v>193</v>
      </c>
      <c r="AE10" s="346">
        <v>175</v>
      </c>
      <c r="AF10" s="346">
        <v>81</v>
      </c>
      <c r="AG10" s="346">
        <v>77</v>
      </c>
      <c r="AH10" s="346">
        <v>29</v>
      </c>
      <c r="AI10" s="346">
        <v>8</v>
      </c>
      <c r="AJ10" s="346">
        <v>171</v>
      </c>
      <c r="AK10" s="346">
        <v>195</v>
      </c>
      <c r="AL10" s="346">
        <v>195</v>
      </c>
      <c r="AM10" s="346">
        <v>183</v>
      </c>
      <c r="AN10" s="346">
        <v>197</v>
      </c>
      <c r="AO10" s="373"/>
      <c r="AP10" s="348">
        <v>11.15</v>
      </c>
      <c r="AQ10" s="348">
        <v>10.58</v>
      </c>
      <c r="AR10" s="348">
        <v>7.26</v>
      </c>
      <c r="AS10" s="348">
        <v>2.92</v>
      </c>
      <c r="AT10" s="348">
        <v>-3.82</v>
      </c>
      <c r="AU10" s="351"/>
      <c r="AV10" s="346">
        <v>6</v>
      </c>
      <c r="AW10" s="346">
        <v>14</v>
      </c>
      <c r="AX10" s="346">
        <v>29</v>
      </c>
      <c r="AY10" s="346">
        <v>71</v>
      </c>
      <c r="AZ10" s="346">
        <v>185</v>
      </c>
      <c r="BA10" s="374"/>
      <c r="BB10" s="348">
        <v>11.1600473848066</v>
      </c>
      <c r="BC10" s="348">
        <v>0.99865857083656795</v>
      </c>
      <c r="BD10" s="348">
        <v>1.7405439210747799E-2</v>
      </c>
      <c r="BE10" s="375">
        <v>3.4978365190628698E-2</v>
      </c>
      <c r="BF10" s="374"/>
      <c r="BG10" s="372">
        <v>1.1567000000000001</v>
      </c>
      <c r="BH10" s="373"/>
      <c r="BI10" s="348">
        <v>98.312600000000003</v>
      </c>
      <c r="BJ10" s="348">
        <v>1.35534</v>
      </c>
      <c r="BK10" s="348" t="s">
        <v>430</v>
      </c>
      <c r="BL10" s="348">
        <v>0.33206000000000002</v>
      </c>
      <c r="BM10" s="373"/>
      <c r="BN10" s="372" t="s">
        <v>668</v>
      </c>
      <c r="BO10" s="372" t="s">
        <v>4500</v>
      </c>
      <c r="BP10" s="372" t="s">
        <v>4381</v>
      </c>
      <c r="BQ10" s="372" t="s">
        <v>730</v>
      </c>
      <c r="BR10" s="372" t="s">
        <v>4502</v>
      </c>
      <c r="BS10" s="373"/>
      <c r="BT10" s="354" t="s">
        <v>555</v>
      </c>
    </row>
    <row r="11" spans="1:72" s="428" customFormat="1" x14ac:dyDescent="0.25">
      <c r="A11" s="345" t="s">
        <v>4506</v>
      </c>
      <c r="B11" s="373"/>
      <c r="C11" s="719">
        <v>37273</v>
      </c>
      <c r="D11" s="373"/>
      <c r="E11" s="346">
        <v>13925</v>
      </c>
      <c r="F11" s="373"/>
      <c r="G11" s="347">
        <v>215.6557</v>
      </c>
      <c r="H11" s="374"/>
      <c r="I11" s="348">
        <v>0.6371</v>
      </c>
      <c r="J11" s="348">
        <v>-0.68</v>
      </c>
      <c r="K11" s="348">
        <v>0.13339999999999999</v>
      </c>
      <c r="L11" s="348">
        <v>3.0259999999999998</v>
      </c>
      <c r="M11" s="348">
        <v>-4.7023000000000001</v>
      </c>
      <c r="N11" s="350">
        <v>-2.6722999999999999</v>
      </c>
      <c r="O11" s="348">
        <v>-0.2868</v>
      </c>
      <c r="P11" s="348">
        <v>8.5495000000000001</v>
      </c>
      <c r="Q11" s="348">
        <v>8.7586999999999993</v>
      </c>
      <c r="R11" s="348">
        <v>11.3438</v>
      </c>
      <c r="S11" s="348">
        <v>1.7688999999999999</v>
      </c>
      <c r="T11" s="348">
        <v>9.1724999999999994</v>
      </c>
      <c r="U11" s="348">
        <v>-6.6936999999999998</v>
      </c>
      <c r="V11" s="348">
        <v>-0.91059999999999997</v>
      </c>
      <c r="W11" s="348">
        <v>-0.54190000000000005</v>
      </c>
      <c r="X11" s="348">
        <v>13.293699999999999</v>
      </c>
      <c r="Y11" s="374"/>
      <c r="Z11" s="346">
        <v>61</v>
      </c>
      <c r="AA11" s="346">
        <v>118</v>
      </c>
      <c r="AB11" s="346">
        <v>186</v>
      </c>
      <c r="AC11" s="346">
        <v>176</v>
      </c>
      <c r="AD11" s="346">
        <v>196</v>
      </c>
      <c r="AE11" s="346">
        <v>179</v>
      </c>
      <c r="AF11" s="346">
        <v>84</v>
      </c>
      <c r="AG11" s="346">
        <v>79</v>
      </c>
      <c r="AH11" s="346">
        <v>31</v>
      </c>
      <c r="AI11" s="346">
        <v>9</v>
      </c>
      <c r="AJ11" s="346">
        <v>170</v>
      </c>
      <c r="AK11" s="346">
        <v>192</v>
      </c>
      <c r="AL11" s="346">
        <v>200</v>
      </c>
      <c r="AM11" s="346">
        <v>188</v>
      </c>
      <c r="AN11" s="346">
        <v>200</v>
      </c>
      <c r="AO11" s="373"/>
      <c r="AP11" s="348">
        <v>11.03</v>
      </c>
      <c r="AQ11" s="348">
        <v>10.47</v>
      </c>
      <c r="AR11" s="348">
        <v>7.17</v>
      </c>
      <c r="AS11" s="348">
        <v>2.85</v>
      </c>
      <c r="AT11" s="348">
        <v>-3.86</v>
      </c>
      <c r="AU11" s="351"/>
      <c r="AV11" s="346">
        <v>8</v>
      </c>
      <c r="AW11" s="346">
        <v>15</v>
      </c>
      <c r="AX11" s="346">
        <v>31</v>
      </c>
      <c r="AY11" s="346">
        <v>74</v>
      </c>
      <c r="AZ11" s="346">
        <v>191</v>
      </c>
      <c r="BA11" s="374"/>
      <c r="BB11" s="348">
        <v>11.1655790078383</v>
      </c>
      <c r="BC11" s="348">
        <v>0.99912960781576998</v>
      </c>
      <c r="BD11" s="348">
        <v>1.6770335814402799E-2</v>
      </c>
      <c r="BE11" s="375">
        <v>2.7908226876369801E-2</v>
      </c>
      <c r="BF11" s="374"/>
      <c r="BG11" s="372">
        <v>1.1005</v>
      </c>
      <c r="BH11" s="373"/>
      <c r="BI11" s="348">
        <v>98.243099999999998</v>
      </c>
      <c r="BJ11" s="348">
        <v>1.35439</v>
      </c>
      <c r="BK11" s="348" t="s">
        <v>430</v>
      </c>
      <c r="BL11" s="348">
        <v>0.40250999999999998</v>
      </c>
      <c r="BM11" s="373"/>
      <c r="BN11" s="372" t="s">
        <v>4507</v>
      </c>
      <c r="BO11" s="372" t="s">
        <v>754</v>
      </c>
      <c r="BP11" s="372" t="s">
        <v>4381</v>
      </c>
      <c r="BQ11" s="372" t="s">
        <v>4382</v>
      </c>
      <c r="BR11" s="372" t="s">
        <v>4502</v>
      </c>
      <c r="BS11" s="373"/>
      <c r="BT11" s="354" t="s">
        <v>4508</v>
      </c>
    </row>
    <row r="12" spans="1:72" s="428" customFormat="1" x14ac:dyDescent="0.25">
      <c r="A12" s="345" t="s">
        <v>4509</v>
      </c>
      <c r="B12" s="373"/>
      <c r="C12" s="719">
        <v>40354</v>
      </c>
      <c r="D12" s="373"/>
      <c r="E12" s="346">
        <v>10096.6</v>
      </c>
      <c r="F12" s="373"/>
      <c r="G12" s="347">
        <v>65.2547</v>
      </c>
      <c r="H12" s="374"/>
      <c r="I12" s="348">
        <v>0.39600000000000002</v>
      </c>
      <c r="J12" s="348">
        <v>-0.68989999999999996</v>
      </c>
      <c r="K12" s="348">
        <v>2.5825</v>
      </c>
      <c r="L12" s="348">
        <v>7.0701999999999998</v>
      </c>
      <c r="M12" s="348">
        <v>6.9858000000000002</v>
      </c>
      <c r="N12" s="350">
        <v>8.8878000000000004</v>
      </c>
      <c r="O12" s="348">
        <v>0.1196</v>
      </c>
      <c r="P12" s="348">
        <v>19.212</v>
      </c>
      <c r="Q12" s="348">
        <v>13.5261</v>
      </c>
      <c r="R12" s="348">
        <v>12.523899999999999</v>
      </c>
      <c r="S12" s="348">
        <v>3.7812000000000001</v>
      </c>
      <c r="T12" s="348">
        <v>22.971499999999999</v>
      </c>
      <c r="U12" s="348">
        <v>7.1456</v>
      </c>
      <c r="V12" s="348">
        <v>9.4742999999999995</v>
      </c>
      <c r="W12" s="348">
        <v>0.7883</v>
      </c>
      <c r="X12" s="348">
        <v>12.3041</v>
      </c>
      <c r="Y12" s="374"/>
      <c r="Z12" s="346">
        <v>163</v>
      </c>
      <c r="AA12" s="346">
        <v>134</v>
      </c>
      <c r="AB12" s="346">
        <v>45</v>
      </c>
      <c r="AC12" s="346">
        <v>60</v>
      </c>
      <c r="AD12" s="346">
        <v>51</v>
      </c>
      <c r="AE12" s="346">
        <v>44</v>
      </c>
      <c r="AF12" s="346">
        <v>68</v>
      </c>
      <c r="AG12" s="346">
        <v>17</v>
      </c>
      <c r="AH12" s="346">
        <v>13</v>
      </c>
      <c r="AI12" s="346">
        <v>1</v>
      </c>
      <c r="AJ12" s="346">
        <v>65</v>
      </c>
      <c r="AK12" s="346">
        <v>46</v>
      </c>
      <c r="AL12" s="346">
        <v>42</v>
      </c>
      <c r="AM12" s="346">
        <v>65</v>
      </c>
      <c r="AN12" s="346">
        <v>92</v>
      </c>
      <c r="AO12" s="373"/>
      <c r="AP12" s="348">
        <v>13.87</v>
      </c>
      <c r="AQ12" s="348">
        <v>15.74</v>
      </c>
      <c r="AR12" s="348">
        <v>14.28</v>
      </c>
      <c r="AS12" s="348">
        <v>10.34</v>
      </c>
      <c r="AT12" s="348">
        <v>14.76</v>
      </c>
      <c r="AU12" s="351"/>
      <c r="AV12" s="346">
        <v>1</v>
      </c>
      <c r="AW12" s="346">
        <v>5</v>
      </c>
      <c r="AX12" s="346">
        <v>14</v>
      </c>
      <c r="AY12" s="346">
        <v>28</v>
      </c>
      <c r="AZ12" s="346">
        <v>51</v>
      </c>
      <c r="BA12" s="374"/>
      <c r="BB12" s="348">
        <v>15.898051417581</v>
      </c>
      <c r="BC12" s="348">
        <v>1.0077408715710301</v>
      </c>
      <c r="BD12" s="348">
        <v>6.6370962914263198E-2</v>
      </c>
      <c r="BE12" s="375">
        <v>0.31653770031241601</v>
      </c>
      <c r="BF12" s="374"/>
      <c r="BG12" s="372">
        <v>0.55179999999999996</v>
      </c>
      <c r="BH12" s="373"/>
      <c r="BI12" s="348">
        <v>86.677000000000007</v>
      </c>
      <c r="BJ12" s="348">
        <v>13.250500000000001</v>
      </c>
      <c r="BK12" s="348" t="s">
        <v>430</v>
      </c>
      <c r="BL12" s="348">
        <v>7.2499999999999995E-2</v>
      </c>
      <c r="BM12" s="373"/>
      <c r="BN12" s="372" t="s">
        <v>4510</v>
      </c>
      <c r="BO12" s="372" t="s">
        <v>4511</v>
      </c>
      <c r="BP12" s="372" t="s">
        <v>4512</v>
      </c>
      <c r="BQ12" s="372" t="s">
        <v>4513</v>
      </c>
      <c r="BR12" s="372" t="s">
        <v>4514</v>
      </c>
      <c r="BS12" s="373"/>
      <c r="BT12" s="354" t="s">
        <v>555</v>
      </c>
    </row>
    <row r="13" spans="1:72" s="428" customFormat="1" x14ac:dyDescent="0.25">
      <c r="A13" s="345" t="s">
        <v>4515</v>
      </c>
      <c r="B13" s="373"/>
      <c r="C13" s="719">
        <v>37454</v>
      </c>
      <c r="D13" s="373"/>
      <c r="E13" s="346">
        <v>8521</v>
      </c>
      <c r="F13" s="373"/>
      <c r="G13" s="347">
        <v>723.60059999999999</v>
      </c>
      <c r="H13" s="374"/>
      <c r="I13" s="348">
        <v>0.81479999999999997</v>
      </c>
      <c r="J13" s="348">
        <v>-0.70050000000000001</v>
      </c>
      <c r="K13" s="348">
        <v>-5.3900000000000003E-2</v>
      </c>
      <c r="L13" s="348">
        <v>3.5446</v>
      </c>
      <c r="M13" s="348">
        <v>-5.8254999999999999</v>
      </c>
      <c r="N13" s="350">
        <v>-4.6784999999999997</v>
      </c>
      <c r="O13" s="348">
        <v>-1.3446</v>
      </c>
      <c r="P13" s="348">
        <v>6.8673999999999999</v>
      </c>
      <c r="Q13" s="348">
        <v>7.8278999999999996</v>
      </c>
      <c r="R13" s="348">
        <v>11.4849</v>
      </c>
      <c r="S13" s="348">
        <v>1.6085</v>
      </c>
      <c r="T13" s="348">
        <v>8.4572000000000003</v>
      </c>
      <c r="U13" s="348">
        <v>-8.4735999999999994</v>
      </c>
      <c r="V13" s="348">
        <v>-2.7660999999999998</v>
      </c>
      <c r="W13" s="348">
        <v>-0.61480000000000001</v>
      </c>
      <c r="X13" s="348">
        <v>13.784800000000001</v>
      </c>
      <c r="Y13" s="374"/>
      <c r="Z13" s="346">
        <v>20</v>
      </c>
      <c r="AA13" s="346">
        <v>152</v>
      </c>
      <c r="AB13" s="346">
        <v>209</v>
      </c>
      <c r="AC13" s="346">
        <v>155</v>
      </c>
      <c r="AD13" s="346">
        <v>220</v>
      </c>
      <c r="AE13" s="346">
        <v>200</v>
      </c>
      <c r="AF13" s="346">
        <v>102</v>
      </c>
      <c r="AG13" s="346">
        <v>95</v>
      </c>
      <c r="AH13" s="346">
        <v>43</v>
      </c>
      <c r="AI13" s="346">
        <v>7</v>
      </c>
      <c r="AJ13" s="346">
        <v>190</v>
      </c>
      <c r="AK13" s="346">
        <v>215</v>
      </c>
      <c r="AL13" s="346">
        <v>219</v>
      </c>
      <c r="AM13" s="346">
        <v>207</v>
      </c>
      <c r="AN13" s="346">
        <v>218</v>
      </c>
      <c r="AO13" s="373"/>
      <c r="AP13" s="348">
        <v>10.58</v>
      </c>
      <c r="AQ13" s="348">
        <v>9.3699999999999992</v>
      </c>
      <c r="AR13" s="348">
        <v>5.82</v>
      </c>
      <c r="AS13" s="348">
        <v>1.23</v>
      </c>
      <c r="AT13" s="348">
        <v>-5.93</v>
      </c>
      <c r="AU13" s="351"/>
      <c r="AV13" s="346">
        <v>14</v>
      </c>
      <c r="AW13" s="346">
        <v>24</v>
      </c>
      <c r="AX13" s="346">
        <v>42</v>
      </c>
      <c r="AY13" s="346">
        <v>89</v>
      </c>
      <c r="AZ13" s="346">
        <v>209</v>
      </c>
      <c r="BA13" s="374"/>
      <c r="BB13" s="348">
        <v>11.356960024447501</v>
      </c>
      <c r="BC13" s="348">
        <v>0.99766108081907301</v>
      </c>
      <c r="BD13" s="348">
        <v>4.14279129637976E-3</v>
      </c>
      <c r="BE13" s="375">
        <v>1.56055153111169E-2</v>
      </c>
      <c r="BF13" s="374"/>
      <c r="BG13" s="372">
        <v>1.2527999999999999</v>
      </c>
      <c r="BH13" s="373"/>
      <c r="BI13" s="348">
        <v>99.636600000000001</v>
      </c>
      <c r="BJ13" s="348" t="s">
        <v>430</v>
      </c>
      <c r="BK13" s="348" t="s">
        <v>430</v>
      </c>
      <c r="BL13" s="348">
        <v>0.3634</v>
      </c>
      <c r="BM13" s="373"/>
      <c r="BN13" s="372" t="s">
        <v>4516</v>
      </c>
      <c r="BO13" s="372" t="s">
        <v>4517</v>
      </c>
      <c r="BP13" s="372" t="s">
        <v>4518</v>
      </c>
      <c r="BQ13" s="372" t="s">
        <v>4519</v>
      </c>
      <c r="BR13" s="372" t="s">
        <v>744</v>
      </c>
      <c r="BS13" s="373"/>
      <c r="BT13" s="354" t="s">
        <v>4504</v>
      </c>
    </row>
    <row r="14" spans="1:72" s="428" customFormat="1" x14ac:dyDescent="0.25">
      <c r="A14" s="345" t="s">
        <v>4520</v>
      </c>
      <c r="B14" s="373"/>
      <c r="C14" s="719">
        <v>44265</v>
      </c>
      <c r="D14" s="373"/>
      <c r="E14" s="346">
        <v>8403.65</v>
      </c>
      <c r="F14" s="373"/>
      <c r="G14" s="347">
        <v>20.867799999999999</v>
      </c>
      <c r="H14" s="374"/>
      <c r="I14" s="348">
        <v>0.3926</v>
      </c>
      <c r="J14" s="348">
        <v>-1.1829000000000001</v>
      </c>
      <c r="K14" s="348">
        <v>1.2041999999999999</v>
      </c>
      <c r="L14" s="348">
        <v>2.5087000000000002</v>
      </c>
      <c r="M14" s="348">
        <v>-2.1852</v>
      </c>
      <c r="N14" s="350">
        <v>0.23830000000000001</v>
      </c>
      <c r="O14" s="348">
        <v>-7.7908999999999997</v>
      </c>
      <c r="P14" s="348">
        <v>12.466200000000001</v>
      </c>
      <c r="Q14" s="348">
        <v>10.9359</v>
      </c>
      <c r="R14" s="348" t="s">
        <v>430</v>
      </c>
      <c r="S14" s="348">
        <v>3.0200000000000001E-2</v>
      </c>
      <c r="T14" s="348">
        <v>14.1914</v>
      </c>
      <c r="U14" s="348">
        <v>-0.82499999999999996</v>
      </c>
      <c r="V14" s="348">
        <v>3.1440999999999999</v>
      </c>
      <c r="W14" s="348">
        <v>0.98040000000000005</v>
      </c>
      <c r="X14" s="348">
        <v>14.4529</v>
      </c>
      <c r="Y14" s="374"/>
      <c r="Z14" s="346">
        <v>175</v>
      </c>
      <c r="AA14" s="346">
        <v>206</v>
      </c>
      <c r="AB14" s="346">
        <v>120</v>
      </c>
      <c r="AC14" s="346">
        <v>211</v>
      </c>
      <c r="AD14" s="346">
        <v>162</v>
      </c>
      <c r="AE14" s="346">
        <v>145</v>
      </c>
      <c r="AF14" s="346">
        <v>127</v>
      </c>
      <c r="AG14" s="346">
        <v>53</v>
      </c>
      <c r="AH14" s="346">
        <v>22</v>
      </c>
      <c r="AI14" s="346" t="s">
        <v>430</v>
      </c>
      <c r="AJ14" s="346">
        <v>223</v>
      </c>
      <c r="AK14" s="346">
        <v>143</v>
      </c>
      <c r="AL14" s="346">
        <v>138</v>
      </c>
      <c r="AM14" s="346">
        <v>145</v>
      </c>
      <c r="AN14" s="346">
        <v>80</v>
      </c>
      <c r="AO14" s="373"/>
      <c r="AP14" s="348" t="s">
        <v>430</v>
      </c>
      <c r="AQ14" s="348" t="s">
        <v>430</v>
      </c>
      <c r="AR14" s="348">
        <v>9.11</v>
      </c>
      <c r="AS14" s="348">
        <v>1.21</v>
      </c>
      <c r="AT14" s="348">
        <v>0.02</v>
      </c>
      <c r="AU14" s="351"/>
      <c r="AV14" s="346" t="s">
        <v>430</v>
      </c>
      <c r="AW14" s="346" t="s">
        <v>430</v>
      </c>
      <c r="AX14" s="346">
        <v>22</v>
      </c>
      <c r="AY14" s="346">
        <v>90</v>
      </c>
      <c r="AZ14" s="346">
        <v>160</v>
      </c>
      <c r="BA14" s="374"/>
      <c r="BB14" s="348">
        <v>17.6473466796342</v>
      </c>
      <c r="BC14" s="348">
        <v>1.00111763667117</v>
      </c>
      <c r="BD14" s="348">
        <v>3.62602870599915E-2</v>
      </c>
      <c r="BE14" s="375">
        <v>0.35822694218854201</v>
      </c>
      <c r="BF14" s="374"/>
      <c r="BG14" s="372">
        <v>0.23330000000000001</v>
      </c>
      <c r="BH14" s="373"/>
      <c r="BI14" s="348">
        <v>67.810100000000006</v>
      </c>
      <c r="BJ14" s="348">
        <v>32.076799999999999</v>
      </c>
      <c r="BK14" s="348" t="s">
        <v>430</v>
      </c>
      <c r="BL14" s="348">
        <v>0.11310000000000001</v>
      </c>
      <c r="BM14" s="373"/>
      <c r="BN14" s="372" t="s">
        <v>4521</v>
      </c>
      <c r="BO14" s="372" t="s">
        <v>4522</v>
      </c>
      <c r="BP14" s="372" t="s">
        <v>4523</v>
      </c>
      <c r="BQ14" s="372" t="s">
        <v>4524</v>
      </c>
      <c r="BR14" s="372" t="s">
        <v>4525</v>
      </c>
      <c r="BS14" s="373"/>
      <c r="BT14" s="354" t="s">
        <v>555</v>
      </c>
    </row>
    <row r="15" spans="1:72" s="428" customFormat="1" x14ac:dyDescent="0.25">
      <c r="A15" s="345" t="s">
        <v>4526</v>
      </c>
      <c r="B15" s="373"/>
      <c r="C15" s="719">
        <v>43279</v>
      </c>
      <c r="D15" s="373"/>
      <c r="E15" s="346">
        <v>7496.94</v>
      </c>
      <c r="F15" s="373"/>
      <c r="G15" s="347">
        <v>26.479099999999999</v>
      </c>
      <c r="H15" s="374"/>
      <c r="I15" s="348">
        <v>0.39660000000000001</v>
      </c>
      <c r="J15" s="348">
        <v>-0.6875</v>
      </c>
      <c r="K15" s="348">
        <v>2.5880000000000001</v>
      </c>
      <c r="L15" s="348">
        <v>7.1798000000000002</v>
      </c>
      <c r="M15" s="348">
        <v>7.1173999999999999</v>
      </c>
      <c r="N15" s="350">
        <v>9.0549999999999997</v>
      </c>
      <c r="O15" s="348">
        <v>0.33839999999999998</v>
      </c>
      <c r="P15" s="348">
        <v>19.3188</v>
      </c>
      <c r="Q15" s="348">
        <v>13.570399999999999</v>
      </c>
      <c r="R15" s="348" t="s">
        <v>430</v>
      </c>
      <c r="S15" s="348">
        <v>3.7833999999999999</v>
      </c>
      <c r="T15" s="348">
        <v>23.125399999999999</v>
      </c>
      <c r="U15" s="348">
        <v>7.2675000000000001</v>
      </c>
      <c r="V15" s="348">
        <v>9.5902999999999992</v>
      </c>
      <c r="W15" s="348">
        <v>0.79479999999999995</v>
      </c>
      <c r="X15" s="348">
        <v>12.690099999999999</v>
      </c>
      <c r="Y15" s="374"/>
      <c r="Z15" s="346">
        <v>160</v>
      </c>
      <c r="AA15" s="346">
        <v>131</v>
      </c>
      <c r="AB15" s="346">
        <v>43</v>
      </c>
      <c r="AC15" s="346">
        <v>51</v>
      </c>
      <c r="AD15" s="346">
        <v>47</v>
      </c>
      <c r="AE15" s="346">
        <v>39</v>
      </c>
      <c r="AF15" s="346">
        <v>60</v>
      </c>
      <c r="AG15" s="346">
        <v>11</v>
      </c>
      <c r="AH15" s="346">
        <v>11</v>
      </c>
      <c r="AI15" s="346" t="s">
        <v>430</v>
      </c>
      <c r="AJ15" s="346">
        <v>64</v>
      </c>
      <c r="AK15" s="346">
        <v>39</v>
      </c>
      <c r="AL15" s="346">
        <v>37</v>
      </c>
      <c r="AM15" s="346">
        <v>56</v>
      </c>
      <c r="AN15" s="346">
        <v>91</v>
      </c>
      <c r="AO15" s="373"/>
      <c r="AP15" s="348" t="s">
        <v>430</v>
      </c>
      <c r="AQ15" s="348">
        <v>15.84</v>
      </c>
      <c r="AR15" s="348">
        <v>14.38</v>
      </c>
      <c r="AS15" s="348">
        <v>10.51</v>
      </c>
      <c r="AT15" s="348">
        <v>14.99</v>
      </c>
      <c r="AU15" s="351"/>
      <c r="AV15" s="346" t="s">
        <v>430</v>
      </c>
      <c r="AW15" s="346">
        <v>4</v>
      </c>
      <c r="AX15" s="346">
        <v>11</v>
      </c>
      <c r="AY15" s="346">
        <v>23</v>
      </c>
      <c r="AZ15" s="346">
        <v>45</v>
      </c>
      <c r="BA15" s="374"/>
      <c r="BB15" s="348">
        <v>15.8511472385687</v>
      </c>
      <c r="BC15" s="348">
        <v>1.0046227153401299</v>
      </c>
      <c r="BD15" s="348">
        <v>6.6983077153215095E-2</v>
      </c>
      <c r="BE15" s="375">
        <v>0.325412813868101</v>
      </c>
      <c r="BF15" s="374"/>
      <c r="BG15" s="372">
        <v>0.1502</v>
      </c>
      <c r="BH15" s="373"/>
      <c r="BI15" s="348">
        <v>86.588899999999995</v>
      </c>
      <c r="BJ15" s="348">
        <v>13.2372</v>
      </c>
      <c r="BK15" s="348" t="s">
        <v>430</v>
      </c>
      <c r="BL15" s="348">
        <v>0.1739</v>
      </c>
      <c r="BM15" s="373"/>
      <c r="BN15" s="372" t="s">
        <v>4527</v>
      </c>
      <c r="BO15" s="372" t="s">
        <v>4528</v>
      </c>
      <c r="BP15" s="372" t="s">
        <v>4529</v>
      </c>
      <c r="BQ15" s="372" t="s">
        <v>4530</v>
      </c>
      <c r="BR15" s="372" t="s">
        <v>4531</v>
      </c>
      <c r="BS15" s="373"/>
      <c r="BT15" s="354" t="s">
        <v>555</v>
      </c>
    </row>
    <row r="16" spans="1:72" s="428" customFormat="1" x14ac:dyDescent="0.25">
      <c r="A16" s="345" t="s">
        <v>4532</v>
      </c>
      <c r="B16" s="373"/>
      <c r="C16" s="719">
        <v>45476</v>
      </c>
      <c r="D16" s="373"/>
      <c r="E16" s="346">
        <v>5520.6</v>
      </c>
      <c r="F16" s="373"/>
      <c r="G16" s="347">
        <v>12.6661</v>
      </c>
      <c r="H16" s="374"/>
      <c r="I16" s="348">
        <v>-0.18049999999999999</v>
      </c>
      <c r="J16" s="348">
        <v>-6.4699999999999994E-2</v>
      </c>
      <c r="K16" s="348">
        <v>4.6879999999999997</v>
      </c>
      <c r="L16" s="348">
        <v>8.8844999999999992</v>
      </c>
      <c r="M16" s="348">
        <v>20.621500000000001</v>
      </c>
      <c r="N16" s="350">
        <v>26.997499999999999</v>
      </c>
      <c r="O16" s="348">
        <v>17.713000000000001</v>
      </c>
      <c r="P16" s="348" t="s">
        <v>430</v>
      </c>
      <c r="Q16" s="348" t="s">
        <v>430</v>
      </c>
      <c r="R16" s="348" t="s">
        <v>430</v>
      </c>
      <c r="S16" s="348">
        <v>2.9788999999999999</v>
      </c>
      <c r="T16" s="348">
        <v>35.505400000000002</v>
      </c>
      <c r="U16" s="348">
        <v>26.184000000000001</v>
      </c>
      <c r="V16" s="348">
        <v>24.233499999999999</v>
      </c>
      <c r="W16" s="348">
        <v>5.0648999999999997</v>
      </c>
      <c r="X16" s="348">
        <v>11.7262</v>
      </c>
      <c r="Y16" s="374"/>
      <c r="Z16" s="346">
        <v>228</v>
      </c>
      <c r="AA16" s="346">
        <v>19</v>
      </c>
      <c r="AB16" s="346">
        <v>15</v>
      </c>
      <c r="AC16" s="346">
        <v>28</v>
      </c>
      <c r="AD16" s="346">
        <v>5</v>
      </c>
      <c r="AE16" s="346">
        <v>3</v>
      </c>
      <c r="AF16" s="346">
        <v>3</v>
      </c>
      <c r="AG16" s="346" t="s">
        <v>430</v>
      </c>
      <c r="AH16" s="346" t="s">
        <v>430</v>
      </c>
      <c r="AI16" s="346" t="s">
        <v>430</v>
      </c>
      <c r="AJ16" s="346">
        <v>104</v>
      </c>
      <c r="AK16" s="346">
        <v>5</v>
      </c>
      <c r="AL16" s="346">
        <v>1</v>
      </c>
      <c r="AM16" s="346">
        <v>5</v>
      </c>
      <c r="AN16" s="346">
        <v>2</v>
      </c>
      <c r="AO16" s="373"/>
      <c r="AP16" s="348" t="s">
        <v>430</v>
      </c>
      <c r="AQ16" s="348" t="s">
        <v>430</v>
      </c>
      <c r="AR16" s="348" t="s">
        <v>430</v>
      </c>
      <c r="AS16" s="348" t="s">
        <v>430</v>
      </c>
      <c r="AT16" s="348">
        <v>35.58</v>
      </c>
      <c r="AU16" s="351"/>
      <c r="AV16" s="346" t="s">
        <v>430</v>
      </c>
      <c r="AW16" s="346" t="s">
        <v>430</v>
      </c>
      <c r="AX16" s="346" t="s">
        <v>430</v>
      </c>
      <c r="AY16" s="346" t="s">
        <v>430</v>
      </c>
      <c r="AZ16" s="346">
        <v>2</v>
      </c>
      <c r="BA16" s="374"/>
      <c r="BB16" s="348">
        <v>30.6593258074668</v>
      </c>
      <c r="BC16" s="348">
        <v>0.99911166393039197</v>
      </c>
      <c r="BD16" s="348">
        <v>3.1164964559550801E-2</v>
      </c>
      <c r="BE16" s="375">
        <v>-9.9050556589622904E-2</v>
      </c>
      <c r="BF16" s="374"/>
      <c r="BG16" s="372">
        <v>0.13220000000000001</v>
      </c>
      <c r="BH16" s="373"/>
      <c r="BI16" s="348">
        <v>52.178400000000003</v>
      </c>
      <c r="BJ16" s="348">
        <v>25.930599999999998</v>
      </c>
      <c r="BK16" s="348">
        <v>21.949100000000001</v>
      </c>
      <c r="BL16" s="348">
        <v>-5.8099999999999999E-2</v>
      </c>
      <c r="BM16" s="373"/>
      <c r="BN16" s="372" t="s">
        <v>4533</v>
      </c>
      <c r="BO16" s="372" t="s">
        <v>4534</v>
      </c>
      <c r="BP16" s="372" t="s">
        <v>4535</v>
      </c>
      <c r="BQ16" s="372" t="s">
        <v>4536</v>
      </c>
      <c r="BR16" s="372" t="s">
        <v>4537</v>
      </c>
      <c r="BS16" s="373"/>
      <c r="BT16" s="354" t="s">
        <v>548</v>
      </c>
    </row>
    <row r="17" spans="1:72" s="428" customFormat="1" x14ac:dyDescent="0.25">
      <c r="A17" s="345" t="s">
        <v>4538</v>
      </c>
      <c r="B17" s="373"/>
      <c r="C17" s="719">
        <v>43950</v>
      </c>
      <c r="D17" s="373"/>
      <c r="E17" s="346">
        <v>4639.8500000000004</v>
      </c>
      <c r="F17" s="373"/>
      <c r="G17" s="347">
        <v>32.849400000000003</v>
      </c>
      <c r="H17" s="374"/>
      <c r="I17" s="348" t="s">
        <v>430</v>
      </c>
      <c r="J17" s="348">
        <v>-0.82899999999999996</v>
      </c>
      <c r="K17" s="348">
        <v>2.7795999999999998</v>
      </c>
      <c r="L17" s="348">
        <v>2.5133999999999999</v>
      </c>
      <c r="M17" s="348">
        <v>17.2925</v>
      </c>
      <c r="N17" s="350">
        <v>32.295299999999997</v>
      </c>
      <c r="O17" s="348">
        <v>25.107199999999999</v>
      </c>
      <c r="P17" s="348">
        <v>26.250599999999999</v>
      </c>
      <c r="Q17" s="348">
        <v>17.4422</v>
      </c>
      <c r="R17" s="348" t="s">
        <v>430</v>
      </c>
      <c r="S17" s="348">
        <v>3.9068000000000001</v>
      </c>
      <c r="T17" s="348">
        <v>20.207699999999999</v>
      </c>
      <c r="U17" s="348">
        <v>19.8096</v>
      </c>
      <c r="V17" s="348">
        <v>23.948799999999999</v>
      </c>
      <c r="W17" s="348">
        <v>3.3016000000000001</v>
      </c>
      <c r="X17" s="348">
        <v>20.743500000000001</v>
      </c>
      <c r="Y17" s="374"/>
      <c r="Z17" s="346" t="s">
        <v>430</v>
      </c>
      <c r="AA17" s="346">
        <v>171</v>
      </c>
      <c r="AB17" s="346">
        <v>36</v>
      </c>
      <c r="AC17" s="346">
        <v>210</v>
      </c>
      <c r="AD17" s="346">
        <v>12</v>
      </c>
      <c r="AE17" s="346">
        <v>2</v>
      </c>
      <c r="AF17" s="346">
        <v>2</v>
      </c>
      <c r="AG17" s="346">
        <v>2</v>
      </c>
      <c r="AH17" s="346">
        <v>4</v>
      </c>
      <c r="AI17" s="346" t="s">
        <v>430</v>
      </c>
      <c r="AJ17" s="346">
        <v>53</v>
      </c>
      <c r="AK17" s="346">
        <v>74</v>
      </c>
      <c r="AL17" s="346">
        <v>4</v>
      </c>
      <c r="AM17" s="346">
        <v>8</v>
      </c>
      <c r="AN17" s="346">
        <v>12</v>
      </c>
      <c r="AO17" s="373"/>
      <c r="AP17" s="348" t="s">
        <v>430</v>
      </c>
      <c r="AQ17" s="348" t="s">
        <v>430</v>
      </c>
      <c r="AR17" s="348">
        <v>23.57</v>
      </c>
      <c r="AS17" s="348">
        <v>27.66</v>
      </c>
      <c r="AT17" s="348">
        <v>33.74</v>
      </c>
      <c r="AU17" s="351"/>
      <c r="AV17" s="346" t="s">
        <v>430</v>
      </c>
      <c r="AW17" s="346" t="s">
        <v>430</v>
      </c>
      <c r="AX17" s="346">
        <v>1</v>
      </c>
      <c r="AY17" s="346">
        <v>2</v>
      </c>
      <c r="AZ17" s="346">
        <v>4</v>
      </c>
      <c r="BA17" s="374"/>
      <c r="BB17" s="348">
        <v>15.006831364392101</v>
      </c>
      <c r="BC17" s="348">
        <v>0</v>
      </c>
      <c r="BD17" s="348">
        <v>9.9436572737608003E-2</v>
      </c>
      <c r="BE17" s="375" t="s">
        <v>430</v>
      </c>
      <c r="BF17" s="374"/>
      <c r="BG17" s="372" t="s">
        <v>430</v>
      </c>
      <c r="BH17" s="373"/>
      <c r="BI17" s="348" t="s">
        <v>430</v>
      </c>
      <c r="BJ17" s="348">
        <v>0.39771499999999999</v>
      </c>
      <c r="BK17" s="348">
        <v>4.5914999999999997E-2</v>
      </c>
      <c r="BL17" s="348">
        <v>99.556370000000001</v>
      </c>
      <c r="BM17" s="373"/>
      <c r="BN17" s="372" t="s">
        <v>4539</v>
      </c>
      <c r="BO17" s="372" t="s">
        <v>4540</v>
      </c>
      <c r="BP17" s="372" t="s">
        <v>4541</v>
      </c>
      <c r="BQ17" s="372" t="s">
        <v>4542</v>
      </c>
      <c r="BR17" s="372" t="s">
        <v>1642</v>
      </c>
      <c r="BS17" s="373"/>
      <c r="BT17" s="354" t="s">
        <v>1005</v>
      </c>
    </row>
    <row r="18" spans="1:72" s="428" customFormat="1" x14ac:dyDescent="0.25">
      <c r="A18" s="345" t="s">
        <v>4543</v>
      </c>
      <c r="B18" s="373"/>
      <c r="C18" s="719">
        <v>44393</v>
      </c>
      <c r="D18" s="373"/>
      <c r="E18" s="346">
        <v>4127.6000000000004</v>
      </c>
      <c r="F18" s="373"/>
      <c r="G18" s="347">
        <v>15.839399999999999</v>
      </c>
      <c r="H18" s="374"/>
      <c r="I18" s="348">
        <v>0.63660000000000005</v>
      </c>
      <c r="J18" s="348">
        <v>-0.67600000000000005</v>
      </c>
      <c r="K18" s="348">
        <v>0.1429</v>
      </c>
      <c r="L18" s="348">
        <v>3.0446</v>
      </c>
      <c r="M18" s="348">
        <v>-4.6451000000000002</v>
      </c>
      <c r="N18" s="350">
        <v>-2.5411999999999999</v>
      </c>
      <c r="O18" s="348">
        <v>-0.14680000000000001</v>
      </c>
      <c r="P18" s="348">
        <v>8.6853999999999996</v>
      </c>
      <c r="Q18" s="348">
        <v>8.9262999999999995</v>
      </c>
      <c r="R18" s="348" t="s">
        <v>430</v>
      </c>
      <c r="S18" s="348">
        <v>1.7806</v>
      </c>
      <c r="T18" s="348">
        <v>9.2146000000000008</v>
      </c>
      <c r="U18" s="348">
        <v>-6.6204999999999998</v>
      </c>
      <c r="V18" s="348">
        <v>-0.78920000000000001</v>
      </c>
      <c r="W18" s="348">
        <v>-0.53439999999999999</v>
      </c>
      <c r="X18" s="348">
        <v>9.4397000000000002</v>
      </c>
      <c r="Y18" s="374"/>
      <c r="Z18" s="346">
        <v>63</v>
      </c>
      <c r="AA18" s="346">
        <v>108</v>
      </c>
      <c r="AB18" s="346">
        <v>179</v>
      </c>
      <c r="AC18" s="346">
        <v>173</v>
      </c>
      <c r="AD18" s="346">
        <v>189</v>
      </c>
      <c r="AE18" s="346">
        <v>172</v>
      </c>
      <c r="AF18" s="346">
        <v>77</v>
      </c>
      <c r="AG18" s="346">
        <v>73</v>
      </c>
      <c r="AH18" s="346">
        <v>26</v>
      </c>
      <c r="AI18" s="346" t="s">
        <v>430</v>
      </c>
      <c r="AJ18" s="346">
        <v>165</v>
      </c>
      <c r="AK18" s="346">
        <v>189</v>
      </c>
      <c r="AL18" s="346">
        <v>192</v>
      </c>
      <c r="AM18" s="346">
        <v>179</v>
      </c>
      <c r="AN18" s="346">
        <v>193</v>
      </c>
      <c r="AO18" s="373"/>
      <c r="AP18" s="348" t="s">
        <v>430</v>
      </c>
      <c r="AQ18" s="348" t="s">
        <v>430</v>
      </c>
      <c r="AR18" s="348">
        <v>7.32</v>
      </c>
      <c r="AS18" s="348">
        <v>2.99</v>
      </c>
      <c r="AT18" s="348">
        <v>-3.75</v>
      </c>
      <c r="AU18" s="351"/>
      <c r="AV18" s="346" t="s">
        <v>430</v>
      </c>
      <c r="AW18" s="346" t="s">
        <v>430</v>
      </c>
      <c r="AX18" s="346">
        <v>26</v>
      </c>
      <c r="AY18" s="346">
        <v>67</v>
      </c>
      <c r="AZ18" s="346">
        <v>182</v>
      </c>
      <c r="BA18" s="374"/>
      <c r="BB18" s="348">
        <v>11.160596502734601</v>
      </c>
      <c r="BC18" s="348">
        <v>0.99870460843352604</v>
      </c>
      <c r="BD18" s="348">
        <v>1.7753190028819001E-2</v>
      </c>
      <c r="BE18" s="375">
        <v>3.8861687267015201E-2</v>
      </c>
      <c r="BF18" s="374"/>
      <c r="BG18" s="372">
        <v>6.6400000000000001E-2</v>
      </c>
      <c r="BH18" s="373"/>
      <c r="BI18" s="348">
        <v>98.257199999999997</v>
      </c>
      <c r="BJ18" s="348">
        <v>1.35459</v>
      </c>
      <c r="BK18" s="348" t="s">
        <v>430</v>
      </c>
      <c r="BL18" s="348">
        <v>0.38821</v>
      </c>
      <c r="BM18" s="373"/>
      <c r="BN18" s="372" t="s">
        <v>4544</v>
      </c>
      <c r="BO18" s="372" t="s">
        <v>754</v>
      </c>
      <c r="BP18" s="372" t="s">
        <v>4381</v>
      </c>
      <c r="BQ18" s="372" t="s">
        <v>4382</v>
      </c>
      <c r="BR18" s="372" t="s">
        <v>4502</v>
      </c>
      <c r="BS18" s="373"/>
      <c r="BT18" s="354" t="s">
        <v>555</v>
      </c>
    </row>
    <row r="19" spans="1:72" s="428" customFormat="1" x14ac:dyDescent="0.25">
      <c r="A19" s="345" t="s">
        <v>4545</v>
      </c>
      <c r="B19" s="373"/>
      <c r="C19" s="719">
        <v>43714</v>
      </c>
      <c r="D19" s="373"/>
      <c r="E19" s="346">
        <v>4053.38</v>
      </c>
      <c r="F19" s="373"/>
      <c r="G19" s="347">
        <v>40.343800000000002</v>
      </c>
      <c r="H19" s="374"/>
      <c r="I19" s="348">
        <v>0.35399999999999998</v>
      </c>
      <c r="J19" s="348">
        <v>-0.64300000000000002</v>
      </c>
      <c r="K19" s="348">
        <v>1.3259000000000001</v>
      </c>
      <c r="L19" s="348">
        <v>4.1718999999999999</v>
      </c>
      <c r="M19" s="348">
        <v>6.5103999999999997</v>
      </c>
      <c r="N19" s="350">
        <v>8.0815000000000001</v>
      </c>
      <c r="O19" s="348">
        <v>3.8702000000000001</v>
      </c>
      <c r="P19" s="348">
        <v>17.6554</v>
      </c>
      <c r="Q19" s="348">
        <v>17.554300000000001</v>
      </c>
      <c r="R19" s="348" t="s">
        <v>430</v>
      </c>
      <c r="S19" s="348">
        <v>2.7305000000000001</v>
      </c>
      <c r="T19" s="348">
        <v>20.2652</v>
      </c>
      <c r="U19" s="348">
        <v>4.8487</v>
      </c>
      <c r="V19" s="348">
        <v>10.880599999999999</v>
      </c>
      <c r="W19" s="348">
        <v>1.073</v>
      </c>
      <c r="X19" s="348">
        <v>22.194199999999999</v>
      </c>
      <c r="Y19" s="374"/>
      <c r="Z19" s="346">
        <v>186</v>
      </c>
      <c r="AA19" s="346">
        <v>86</v>
      </c>
      <c r="AB19" s="346">
        <v>108</v>
      </c>
      <c r="AC19" s="346">
        <v>124</v>
      </c>
      <c r="AD19" s="346">
        <v>68</v>
      </c>
      <c r="AE19" s="346">
        <v>58</v>
      </c>
      <c r="AF19" s="346">
        <v>28</v>
      </c>
      <c r="AG19" s="346">
        <v>31</v>
      </c>
      <c r="AH19" s="346">
        <v>3</v>
      </c>
      <c r="AI19" s="346" t="s">
        <v>430</v>
      </c>
      <c r="AJ19" s="346">
        <v>119</v>
      </c>
      <c r="AK19" s="346">
        <v>71</v>
      </c>
      <c r="AL19" s="346">
        <v>69</v>
      </c>
      <c r="AM19" s="346">
        <v>35</v>
      </c>
      <c r="AN19" s="346">
        <v>71</v>
      </c>
      <c r="AO19" s="373"/>
      <c r="AP19" s="348" t="s">
        <v>430</v>
      </c>
      <c r="AQ19" s="348">
        <v>20.28</v>
      </c>
      <c r="AR19" s="348">
        <v>16.670000000000002</v>
      </c>
      <c r="AS19" s="348">
        <v>10.77</v>
      </c>
      <c r="AT19" s="348">
        <v>12.46</v>
      </c>
      <c r="AU19" s="351"/>
      <c r="AV19" s="346" t="s">
        <v>430</v>
      </c>
      <c r="AW19" s="346">
        <v>1</v>
      </c>
      <c r="AX19" s="346">
        <v>6</v>
      </c>
      <c r="AY19" s="346">
        <v>17</v>
      </c>
      <c r="AZ19" s="346">
        <v>70</v>
      </c>
      <c r="BA19" s="374"/>
      <c r="BB19" s="348">
        <v>14.9255596014458</v>
      </c>
      <c r="BC19" s="348">
        <v>1.00485009365756</v>
      </c>
      <c r="BD19" s="348">
        <v>7.0618112746527004E-2</v>
      </c>
      <c r="BE19" s="375">
        <v>0.26869045561647897</v>
      </c>
      <c r="BF19" s="374"/>
      <c r="BG19" s="372">
        <v>0.46310000000000001</v>
      </c>
      <c r="BH19" s="373"/>
      <c r="BI19" s="348">
        <v>11.085599999999999</v>
      </c>
      <c r="BJ19" s="348">
        <v>84.600300000000004</v>
      </c>
      <c r="BK19" s="348">
        <v>4.2475199999999997</v>
      </c>
      <c r="BL19" s="348">
        <v>6.658E-2</v>
      </c>
      <c r="BM19" s="373"/>
      <c r="BN19" s="372" t="s">
        <v>4546</v>
      </c>
      <c r="BO19" s="372" t="s">
        <v>3719</v>
      </c>
      <c r="BP19" s="372" t="s">
        <v>4547</v>
      </c>
      <c r="BQ19" s="372" t="s">
        <v>725</v>
      </c>
      <c r="BR19" s="372" t="s">
        <v>4548</v>
      </c>
      <c r="BS19" s="373"/>
      <c r="BT19" s="354" t="s">
        <v>548</v>
      </c>
    </row>
    <row r="20" spans="1:72" s="428" customFormat="1" x14ac:dyDescent="0.25">
      <c r="A20" s="345" t="s">
        <v>4549</v>
      </c>
      <c r="B20" s="373"/>
      <c r="C20" s="719">
        <v>40449</v>
      </c>
      <c r="D20" s="373"/>
      <c r="E20" s="346">
        <v>3885.82</v>
      </c>
      <c r="F20" s="373"/>
      <c r="G20" s="347">
        <v>41.411900000000003</v>
      </c>
      <c r="H20" s="374"/>
      <c r="I20" s="348">
        <v>0.63600000000000001</v>
      </c>
      <c r="J20" s="348">
        <v>-0.67730000000000001</v>
      </c>
      <c r="K20" s="348">
        <v>0.13880000000000001</v>
      </c>
      <c r="L20" s="348">
        <v>3.0312999999999999</v>
      </c>
      <c r="M20" s="348">
        <v>-4.6740000000000004</v>
      </c>
      <c r="N20" s="350">
        <v>-2.6440999999999999</v>
      </c>
      <c r="O20" s="348">
        <v>-0.26029999999999998</v>
      </c>
      <c r="P20" s="348">
        <v>8.5245999999999995</v>
      </c>
      <c r="Q20" s="348">
        <v>8.5876999999999999</v>
      </c>
      <c r="R20" s="348">
        <v>11.0389</v>
      </c>
      <c r="S20" s="348">
        <v>1.7699</v>
      </c>
      <c r="T20" s="348">
        <v>9.1783999999999999</v>
      </c>
      <c r="U20" s="348">
        <v>-6.6688000000000001</v>
      </c>
      <c r="V20" s="348">
        <v>-0.87890000000000001</v>
      </c>
      <c r="W20" s="348">
        <v>-0.5373</v>
      </c>
      <c r="X20" s="348">
        <v>9.3460000000000001</v>
      </c>
      <c r="Y20" s="374"/>
      <c r="Z20" s="346">
        <v>65</v>
      </c>
      <c r="AA20" s="346">
        <v>112</v>
      </c>
      <c r="AB20" s="346">
        <v>182</v>
      </c>
      <c r="AC20" s="346">
        <v>175</v>
      </c>
      <c r="AD20" s="346">
        <v>191</v>
      </c>
      <c r="AE20" s="346">
        <v>177</v>
      </c>
      <c r="AF20" s="346">
        <v>83</v>
      </c>
      <c r="AG20" s="346">
        <v>81</v>
      </c>
      <c r="AH20" s="346">
        <v>38</v>
      </c>
      <c r="AI20" s="346">
        <v>16</v>
      </c>
      <c r="AJ20" s="346">
        <v>169</v>
      </c>
      <c r="AK20" s="346">
        <v>191</v>
      </c>
      <c r="AL20" s="346">
        <v>197</v>
      </c>
      <c r="AM20" s="346">
        <v>185</v>
      </c>
      <c r="AN20" s="346">
        <v>196</v>
      </c>
      <c r="AO20" s="373"/>
      <c r="AP20" s="348">
        <v>10.81</v>
      </c>
      <c r="AQ20" s="348">
        <v>10.3</v>
      </c>
      <c r="AR20" s="348">
        <v>7.12</v>
      </c>
      <c r="AS20" s="348">
        <v>2.86</v>
      </c>
      <c r="AT20" s="348">
        <v>-3.82</v>
      </c>
      <c r="AU20" s="351"/>
      <c r="AV20" s="346">
        <v>11</v>
      </c>
      <c r="AW20" s="346">
        <v>19</v>
      </c>
      <c r="AX20" s="346">
        <v>33</v>
      </c>
      <c r="AY20" s="346">
        <v>73</v>
      </c>
      <c r="AZ20" s="346">
        <v>185</v>
      </c>
      <c r="BA20" s="374"/>
      <c r="BB20" s="348">
        <v>11.145329611632301</v>
      </c>
      <c r="BC20" s="348">
        <v>0.99726740329419306</v>
      </c>
      <c r="BD20" s="348">
        <v>1.6634281933292999E-2</v>
      </c>
      <c r="BE20" s="375">
        <v>2.6349258765923301E-2</v>
      </c>
      <c r="BF20" s="374"/>
      <c r="BG20" s="372">
        <v>0.32519999999999999</v>
      </c>
      <c r="BH20" s="373"/>
      <c r="BI20" s="348">
        <v>98.323899999999995</v>
      </c>
      <c r="BJ20" s="348">
        <v>1.3554999999999999</v>
      </c>
      <c r="BK20" s="348" t="s">
        <v>430</v>
      </c>
      <c r="BL20" s="348">
        <v>0.3206</v>
      </c>
      <c r="BM20" s="373"/>
      <c r="BN20" s="372" t="s">
        <v>668</v>
      </c>
      <c r="BO20" s="372" t="s">
        <v>4500</v>
      </c>
      <c r="BP20" s="372" t="s">
        <v>4381</v>
      </c>
      <c r="BQ20" s="372" t="s">
        <v>730</v>
      </c>
      <c r="BR20" s="372" t="s">
        <v>4502</v>
      </c>
      <c r="BS20" s="373"/>
      <c r="BT20" s="354" t="s">
        <v>555</v>
      </c>
    </row>
    <row r="21" spans="1:72" s="428" customFormat="1" x14ac:dyDescent="0.25">
      <c r="A21" s="345" t="s">
        <v>4550</v>
      </c>
      <c r="B21" s="373"/>
      <c r="C21" s="719">
        <v>44487</v>
      </c>
      <c r="D21" s="373"/>
      <c r="E21" s="346">
        <v>3585.85</v>
      </c>
      <c r="F21" s="373"/>
      <c r="G21" s="347">
        <v>23.948399999999999</v>
      </c>
      <c r="H21" s="374"/>
      <c r="I21" s="348" t="s">
        <v>430</v>
      </c>
      <c r="J21" s="348">
        <v>-1.8508</v>
      </c>
      <c r="K21" s="348">
        <v>1.9926999999999999</v>
      </c>
      <c r="L21" s="348">
        <v>-0.89470000000000005</v>
      </c>
      <c r="M21" s="348">
        <v>23.417999999999999</v>
      </c>
      <c r="N21" s="350">
        <v>38.448700000000002</v>
      </c>
      <c r="O21" s="348">
        <v>30.0185</v>
      </c>
      <c r="P21" s="348">
        <v>31.488900000000001</v>
      </c>
      <c r="Q21" s="348" t="s">
        <v>430</v>
      </c>
      <c r="R21" s="348" t="s">
        <v>430</v>
      </c>
      <c r="S21" s="348">
        <v>-1.7715000000000001</v>
      </c>
      <c r="T21" s="348">
        <v>24.990300000000001</v>
      </c>
      <c r="U21" s="348">
        <v>23.6448</v>
      </c>
      <c r="V21" s="348">
        <v>27.869399999999999</v>
      </c>
      <c r="W21" s="348">
        <v>4.4377000000000004</v>
      </c>
      <c r="X21" s="348">
        <v>19.781400000000001</v>
      </c>
      <c r="Y21" s="374"/>
      <c r="Z21" s="346" t="s">
        <v>430</v>
      </c>
      <c r="AA21" s="346">
        <v>239</v>
      </c>
      <c r="AB21" s="346">
        <v>75</v>
      </c>
      <c r="AC21" s="346">
        <v>236</v>
      </c>
      <c r="AD21" s="346">
        <v>1</v>
      </c>
      <c r="AE21" s="346">
        <v>1</v>
      </c>
      <c r="AF21" s="346">
        <v>1</v>
      </c>
      <c r="AG21" s="346">
        <v>1</v>
      </c>
      <c r="AH21" s="346" t="s">
        <v>430</v>
      </c>
      <c r="AI21" s="346" t="s">
        <v>430</v>
      </c>
      <c r="AJ21" s="346">
        <v>255</v>
      </c>
      <c r="AK21" s="346">
        <v>28</v>
      </c>
      <c r="AL21" s="346">
        <v>3</v>
      </c>
      <c r="AM21" s="346">
        <v>3</v>
      </c>
      <c r="AN21" s="346">
        <v>5</v>
      </c>
      <c r="AO21" s="373"/>
      <c r="AP21" s="348" t="s">
        <v>430</v>
      </c>
      <c r="AQ21" s="348" t="s">
        <v>430</v>
      </c>
      <c r="AR21" s="348" t="s">
        <v>430</v>
      </c>
      <c r="AS21" s="348">
        <v>32.4</v>
      </c>
      <c r="AT21" s="348">
        <v>38.11</v>
      </c>
      <c r="AU21" s="351"/>
      <c r="AV21" s="346" t="s">
        <v>430</v>
      </c>
      <c r="AW21" s="346" t="s">
        <v>430</v>
      </c>
      <c r="AX21" s="346" t="s">
        <v>430</v>
      </c>
      <c r="AY21" s="346">
        <v>1</v>
      </c>
      <c r="AZ21" s="346">
        <v>1</v>
      </c>
      <c r="BA21" s="374"/>
      <c r="BB21" s="348">
        <v>19.969842501096</v>
      </c>
      <c r="BC21" s="348">
        <v>0</v>
      </c>
      <c r="BD21" s="348">
        <v>9.2950433434013394E-2</v>
      </c>
      <c r="BE21" s="375" t="s">
        <v>430</v>
      </c>
      <c r="BF21" s="374"/>
      <c r="BG21" s="372" t="s">
        <v>430</v>
      </c>
      <c r="BH21" s="373"/>
      <c r="BI21" s="348" t="s">
        <v>430</v>
      </c>
      <c r="BJ21" s="348" t="s">
        <v>430</v>
      </c>
      <c r="BK21" s="348" t="s">
        <v>430</v>
      </c>
      <c r="BL21" s="348" t="s">
        <v>430</v>
      </c>
      <c r="BM21" s="373"/>
      <c r="BN21" s="372" t="s">
        <v>4551</v>
      </c>
      <c r="BO21" s="372" t="s">
        <v>4552</v>
      </c>
      <c r="BP21" s="372" t="s">
        <v>4553</v>
      </c>
      <c r="BQ21" s="372" t="s">
        <v>4554</v>
      </c>
      <c r="BR21" s="372" t="s">
        <v>4555</v>
      </c>
      <c r="BS21" s="373"/>
      <c r="BT21" s="354" t="s">
        <v>555</v>
      </c>
    </row>
    <row r="22" spans="1:72" s="428" customFormat="1" x14ac:dyDescent="0.25">
      <c r="A22" s="345" t="s">
        <v>4556</v>
      </c>
      <c r="B22" s="373"/>
      <c r="C22" s="719">
        <v>44120</v>
      </c>
      <c r="D22" s="373"/>
      <c r="E22" s="346">
        <v>3480.43</v>
      </c>
      <c r="F22" s="373"/>
      <c r="G22" s="347">
        <v>34.990200000000002</v>
      </c>
      <c r="H22" s="374"/>
      <c r="I22" s="348">
        <v>0.58179999999999998</v>
      </c>
      <c r="J22" s="348">
        <v>-0.1384</v>
      </c>
      <c r="K22" s="348">
        <v>1.8196000000000001</v>
      </c>
      <c r="L22" s="348">
        <v>10.0082</v>
      </c>
      <c r="M22" s="348">
        <v>14.7081</v>
      </c>
      <c r="N22" s="350">
        <v>6.9790999999999999</v>
      </c>
      <c r="O22" s="348">
        <v>0.90469999999999995</v>
      </c>
      <c r="P22" s="348">
        <v>16.432099999999998</v>
      </c>
      <c r="Q22" s="348">
        <v>15.7555</v>
      </c>
      <c r="R22" s="348" t="s">
        <v>430</v>
      </c>
      <c r="S22" s="348">
        <v>3.5819999999999999</v>
      </c>
      <c r="T22" s="348">
        <v>28.284400000000002</v>
      </c>
      <c r="U22" s="348">
        <v>9.6809999999999992</v>
      </c>
      <c r="V22" s="348">
        <v>9.4626999999999999</v>
      </c>
      <c r="W22" s="348">
        <v>2.3584000000000001</v>
      </c>
      <c r="X22" s="348">
        <v>23.8901</v>
      </c>
      <c r="Y22" s="374"/>
      <c r="Z22" s="346">
        <v>90</v>
      </c>
      <c r="AA22" s="346">
        <v>28</v>
      </c>
      <c r="AB22" s="346">
        <v>85</v>
      </c>
      <c r="AC22" s="346">
        <v>19</v>
      </c>
      <c r="AD22" s="346">
        <v>22</v>
      </c>
      <c r="AE22" s="346">
        <v>71</v>
      </c>
      <c r="AF22" s="346">
        <v>53</v>
      </c>
      <c r="AG22" s="346">
        <v>43</v>
      </c>
      <c r="AH22" s="346">
        <v>6</v>
      </c>
      <c r="AI22" s="346" t="s">
        <v>430</v>
      </c>
      <c r="AJ22" s="346">
        <v>82</v>
      </c>
      <c r="AK22" s="346">
        <v>18</v>
      </c>
      <c r="AL22" s="346">
        <v>25</v>
      </c>
      <c r="AM22" s="346">
        <v>66</v>
      </c>
      <c r="AN22" s="346">
        <v>30</v>
      </c>
      <c r="AO22" s="373"/>
      <c r="AP22" s="348" t="s">
        <v>430</v>
      </c>
      <c r="AQ22" s="348" t="s">
        <v>430</v>
      </c>
      <c r="AR22" s="348">
        <v>15.14</v>
      </c>
      <c r="AS22" s="348">
        <v>9.16</v>
      </c>
      <c r="AT22" s="348">
        <v>21.33</v>
      </c>
      <c r="AU22" s="351"/>
      <c r="AV22" s="346" t="s">
        <v>430</v>
      </c>
      <c r="AW22" s="346" t="s">
        <v>430</v>
      </c>
      <c r="AX22" s="346">
        <v>8</v>
      </c>
      <c r="AY22" s="346">
        <v>40</v>
      </c>
      <c r="AZ22" s="346">
        <v>21</v>
      </c>
      <c r="BA22" s="374"/>
      <c r="BB22" s="348">
        <v>18.687401928032202</v>
      </c>
      <c r="BC22" s="348">
        <v>1.00071573619568</v>
      </c>
      <c r="BD22" s="348">
        <v>5.38477586206067E-2</v>
      </c>
      <c r="BE22" s="375">
        <v>0.19079870850422101</v>
      </c>
      <c r="BF22" s="374"/>
      <c r="BG22" s="372">
        <v>0.31480000000000002</v>
      </c>
      <c r="BH22" s="373"/>
      <c r="BI22" s="348" t="s">
        <v>430</v>
      </c>
      <c r="BJ22" s="348">
        <v>7.1786199999999996</v>
      </c>
      <c r="BK22" s="348">
        <v>92.696200000000005</v>
      </c>
      <c r="BL22" s="348">
        <v>0.12518000000000001</v>
      </c>
      <c r="BM22" s="373"/>
      <c r="BN22" s="372" t="s">
        <v>4557</v>
      </c>
      <c r="BO22" s="372" t="s">
        <v>4558</v>
      </c>
      <c r="BP22" s="372" t="s">
        <v>2187</v>
      </c>
      <c r="BQ22" s="372" t="s">
        <v>4559</v>
      </c>
      <c r="BR22" s="372" t="s">
        <v>4560</v>
      </c>
      <c r="BS22" s="373"/>
      <c r="BT22" s="354" t="s">
        <v>555</v>
      </c>
    </row>
    <row r="23" spans="1:72" s="428" customFormat="1" x14ac:dyDescent="0.25">
      <c r="A23" s="345" t="s">
        <v>4561</v>
      </c>
      <c r="B23" s="373"/>
      <c r="C23" s="719">
        <v>43714</v>
      </c>
      <c r="D23" s="373"/>
      <c r="E23" s="346">
        <v>3154.1</v>
      </c>
      <c r="F23" s="373"/>
      <c r="G23" s="347">
        <v>26.220800000000001</v>
      </c>
      <c r="H23" s="374"/>
      <c r="I23" s="348">
        <v>0.53910000000000002</v>
      </c>
      <c r="J23" s="348">
        <v>-0.61780000000000002</v>
      </c>
      <c r="K23" s="348">
        <v>0.85189999999999999</v>
      </c>
      <c r="L23" s="348">
        <v>4.452</v>
      </c>
      <c r="M23" s="348">
        <v>0.68889999999999996</v>
      </c>
      <c r="N23" s="350">
        <v>1.6538999999999999</v>
      </c>
      <c r="O23" s="348">
        <v>0.6139</v>
      </c>
      <c r="P23" s="348">
        <v>11.899100000000001</v>
      </c>
      <c r="Q23" s="348">
        <v>11.010300000000001</v>
      </c>
      <c r="R23" s="348" t="s">
        <v>430</v>
      </c>
      <c r="S23" s="348">
        <v>2.3921999999999999</v>
      </c>
      <c r="T23" s="348">
        <v>14.8207</v>
      </c>
      <c r="U23" s="348">
        <v>-1.3157000000000001</v>
      </c>
      <c r="V23" s="348">
        <v>3.5335000000000001</v>
      </c>
      <c r="W23" s="348">
        <v>0.26190000000000002</v>
      </c>
      <c r="X23" s="348">
        <v>14.8576</v>
      </c>
      <c r="Y23" s="374"/>
      <c r="Z23" s="346">
        <v>104</v>
      </c>
      <c r="AA23" s="346">
        <v>74</v>
      </c>
      <c r="AB23" s="346">
        <v>149</v>
      </c>
      <c r="AC23" s="346">
        <v>113</v>
      </c>
      <c r="AD23" s="346">
        <v>135</v>
      </c>
      <c r="AE23" s="346">
        <v>131</v>
      </c>
      <c r="AF23" s="346">
        <v>54</v>
      </c>
      <c r="AG23" s="346">
        <v>56</v>
      </c>
      <c r="AH23" s="346">
        <v>21</v>
      </c>
      <c r="AI23" s="346" t="s">
        <v>430</v>
      </c>
      <c r="AJ23" s="346">
        <v>148</v>
      </c>
      <c r="AK23" s="346">
        <v>127</v>
      </c>
      <c r="AL23" s="346">
        <v>150</v>
      </c>
      <c r="AM23" s="346">
        <v>138</v>
      </c>
      <c r="AN23" s="346">
        <v>146</v>
      </c>
      <c r="AO23" s="373"/>
      <c r="AP23" s="348" t="s">
        <v>430</v>
      </c>
      <c r="AQ23" s="348">
        <v>13.07</v>
      </c>
      <c r="AR23" s="348">
        <v>10.050000000000001</v>
      </c>
      <c r="AS23" s="348">
        <v>5.72</v>
      </c>
      <c r="AT23" s="348">
        <v>3.74</v>
      </c>
      <c r="AU23" s="351"/>
      <c r="AV23" s="346" t="s">
        <v>430</v>
      </c>
      <c r="AW23" s="346">
        <v>9</v>
      </c>
      <c r="AX23" s="346">
        <v>21</v>
      </c>
      <c r="AY23" s="346">
        <v>58</v>
      </c>
      <c r="AZ23" s="346">
        <v>129</v>
      </c>
      <c r="BA23" s="374"/>
      <c r="BB23" s="348">
        <v>12.0676738876135</v>
      </c>
      <c r="BC23" s="348">
        <v>1.00091940055739</v>
      </c>
      <c r="BD23" s="348">
        <v>4.0561427296623903E-2</v>
      </c>
      <c r="BE23" s="375">
        <v>9.5522983900979297E-2</v>
      </c>
      <c r="BF23" s="374"/>
      <c r="BG23" s="372">
        <v>0.35780000000000001</v>
      </c>
      <c r="BH23" s="373"/>
      <c r="BI23" s="348">
        <v>68.178299999999993</v>
      </c>
      <c r="BJ23" s="348">
        <v>20.822399999999998</v>
      </c>
      <c r="BK23" s="348">
        <v>10.844200000000001</v>
      </c>
      <c r="BL23" s="348">
        <v>0.15509999999999999</v>
      </c>
      <c r="BM23" s="373"/>
      <c r="BN23" s="372" t="s">
        <v>3755</v>
      </c>
      <c r="BO23" s="372" t="s">
        <v>4562</v>
      </c>
      <c r="BP23" s="372" t="s">
        <v>4563</v>
      </c>
      <c r="BQ23" s="372" t="s">
        <v>4564</v>
      </c>
      <c r="BR23" s="372" t="s">
        <v>4565</v>
      </c>
      <c r="BS23" s="373"/>
      <c r="BT23" s="354" t="s">
        <v>548</v>
      </c>
    </row>
    <row r="24" spans="1:72" s="428" customFormat="1" x14ac:dyDescent="0.25">
      <c r="A24" s="345" t="s">
        <v>4566</v>
      </c>
      <c r="B24" s="373"/>
      <c r="C24" s="719">
        <v>40298</v>
      </c>
      <c r="D24" s="373"/>
      <c r="E24" s="346">
        <v>2812.08</v>
      </c>
      <c r="F24" s="373"/>
      <c r="G24" s="347">
        <v>52.441099999999999</v>
      </c>
      <c r="H24" s="374"/>
      <c r="I24" s="348">
        <v>0.63500000000000001</v>
      </c>
      <c r="J24" s="348">
        <v>-0.68200000000000005</v>
      </c>
      <c r="K24" s="348">
        <v>0.1163</v>
      </c>
      <c r="L24" s="348">
        <v>2.9725000000000001</v>
      </c>
      <c r="M24" s="348">
        <v>-4.7953999999999999</v>
      </c>
      <c r="N24" s="350">
        <v>-2.8538999999999999</v>
      </c>
      <c r="O24" s="348">
        <v>-0.47060000000000002</v>
      </c>
      <c r="P24" s="348">
        <v>8.3562999999999992</v>
      </c>
      <c r="Q24" s="348">
        <v>8.6593999999999998</v>
      </c>
      <c r="R24" s="348">
        <v>11.5746</v>
      </c>
      <c r="S24" s="348">
        <v>1.7425999999999999</v>
      </c>
      <c r="T24" s="348">
        <v>9.0821000000000005</v>
      </c>
      <c r="U24" s="348">
        <v>-6.8076999999999996</v>
      </c>
      <c r="V24" s="348">
        <v>-1.0743</v>
      </c>
      <c r="W24" s="348">
        <v>-0.5524</v>
      </c>
      <c r="X24" s="348">
        <v>10.688700000000001</v>
      </c>
      <c r="Y24" s="374"/>
      <c r="Z24" s="346">
        <v>73</v>
      </c>
      <c r="AA24" s="346">
        <v>121</v>
      </c>
      <c r="AB24" s="346">
        <v>195</v>
      </c>
      <c r="AC24" s="346">
        <v>188</v>
      </c>
      <c r="AD24" s="346">
        <v>202</v>
      </c>
      <c r="AE24" s="346">
        <v>186</v>
      </c>
      <c r="AF24" s="346">
        <v>93</v>
      </c>
      <c r="AG24" s="346">
        <v>88</v>
      </c>
      <c r="AH24" s="346">
        <v>36</v>
      </c>
      <c r="AI24" s="346">
        <v>6</v>
      </c>
      <c r="AJ24" s="346">
        <v>178</v>
      </c>
      <c r="AK24" s="346">
        <v>202</v>
      </c>
      <c r="AL24" s="346">
        <v>204</v>
      </c>
      <c r="AM24" s="346">
        <v>194</v>
      </c>
      <c r="AN24" s="346">
        <v>208</v>
      </c>
      <c r="AO24" s="373"/>
      <c r="AP24" s="348">
        <v>11.13</v>
      </c>
      <c r="AQ24" s="348">
        <v>10.38</v>
      </c>
      <c r="AR24" s="348">
        <v>7</v>
      </c>
      <c r="AS24" s="348">
        <v>2.65</v>
      </c>
      <c r="AT24" s="348">
        <v>-4.04</v>
      </c>
      <c r="AU24" s="351"/>
      <c r="AV24" s="346">
        <v>7</v>
      </c>
      <c r="AW24" s="346">
        <v>17</v>
      </c>
      <c r="AX24" s="346">
        <v>38</v>
      </c>
      <c r="AY24" s="346">
        <v>83</v>
      </c>
      <c r="AZ24" s="346">
        <v>197</v>
      </c>
      <c r="BA24" s="374"/>
      <c r="BB24" s="348">
        <v>11.163020006387001</v>
      </c>
      <c r="BC24" s="348">
        <v>0.99880017083194295</v>
      </c>
      <c r="BD24" s="348">
        <v>1.54743319179777E-2</v>
      </c>
      <c r="BE24" s="375">
        <v>1.34505331090327E-2</v>
      </c>
      <c r="BF24" s="374"/>
      <c r="BG24" s="372">
        <v>0.62880000000000003</v>
      </c>
      <c r="BH24" s="373"/>
      <c r="BI24" s="348">
        <v>98.321899999999999</v>
      </c>
      <c r="BJ24" s="348">
        <v>1.35548</v>
      </c>
      <c r="BK24" s="348" t="s">
        <v>430</v>
      </c>
      <c r="BL24" s="348">
        <v>0.32262000000000002</v>
      </c>
      <c r="BM24" s="373"/>
      <c r="BN24" s="372" t="s">
        <v>668</v>
      </c>
      <c r="BO24" s="372" t="s">
        <v>4500</v>
      </c>
      <c r="BP24" s="372" t="s">
        <v>4381</v>
      </c>
      <c r="BQ24" s="372" t="s">
        <v>730</v>
      </c>
      <c r="BR24" s="372" t="s">
        <v>4502</v>
      </c>
      <c r="BS24" s="373"/>
      <c r="BT24" s="354" t="s">
        <v>555</v>
      </c>
    </row>
    <row r="25" spans="1:72" s="428" customFormat="1" x14ac:dyDescent="0.25">
      <c r="A25" s="345" t="s">
        <v>4567</v>
      </c>
      <c r="B25" s="373"/>
      <c r="C25" s="719">
        <v>44246</v>
      </c>
      <c r="D25" s="373"/>
      <c r="E25" s="346">
        <v>2792.36</v>
      </c>
      <c r="F25" s="373"/>
      <c r="G25" s="347">
        <v>26.307099999999998</v>
      </c>
      <c r="H25" s="374"/>
      <c r="I25" s="348">
        <v>0.3498</v>
      </c>
      <c r="J25" s="348">
        <v>-0.66310000000000002</v>
      </c>
      <c r="K25" s="348">
        <v>1.3441000000000001</v>
      </c>
      <c r="L25" s="348">
        <v>4.2347999999999999</v>
      </c>
      <c r="M25" s="348">
        <v>6.6165000000000003</v>
      </c>
      <c r="N25" s="350">
        <v>8.2864000000000004</v>
      </c>
      <c r="O25" s="348">
        <v>3.9249999999999998</v>
      </c>
      <c r="P25" s="348">
        <v>17.700099999999999</v>
      </c>
      <c r="Q25" s="348">
        <v>17.607800000000001</v>
      </c>
      <c r="R25" s="348" t="s">
        <v>430</v>
      </c>
      <c r="S25" s="348">
        <v>2.7645</v>
      </c>
      <c r="T25" s="348">
        <v>20.313300000000002</v>
      </c>
      <c r="U25" s="348">
        <v>4.9512999999999998</v>
      </c>
      <c r="V25" s="348">
        <v>11.067399999999999</v>
      </c>
      <c r="W25" s="348">
        <v>1.07</v>
      </c>
      <c r="X25" s="348">
        <v>19.2224</v>
      </c>
      <c r="Y25" s="374"/>
      <c r="Z25" s="346">
        <v>193</v>
      </c>
      <c r="AA25" s="346">
        <v>102</v>
      </c>
      <c r="AB25" s="346">
        <v>103</v>
      </c>
      <c r="AC25" s="346">
        <v>119</v>
      </c>
      <c r="AD25" s="346">
        <v>63</v>
      </c>
      <c r="AE25" s="346">
        <v>52</v>
      </c>
      <c r="AF25" s="346">
        <v>26</v>
      </c>
      <c r="AG25" s="346">
        <v>29</v>
      </c>
      <c r="AH25" s="346">
        <v>2</v>
      </c>
      <c r="AI25" s="346" t="s">
        <v>430</v>
      </c>
      <c r="AJ25" s="346">
        <v>114</v>
      </c>
      <c r="AK25" s="346">
        <v>69</v>
      </c>
      <c r="AL25" s="346">
        <v>64</v>
      </c>
      <c r="AM25" s="346">
        <v>30</v>
      </c>
      <c r="AN25" s="346">
        <v>72</v>
      </c>
      <c r="AO25" s="373"/>
      <c r="AP25" s="348" t="s">
        <v>430</v>
      </c>
      <c r="AQ25" s="348" t="s">
        <v>430</v>
      </c>
      <c r="AR25" s="348">
        <v>16.72</v>
      </c>
      <c r="AS25" s="348">
        <v>10.85</v>
      </c>
      <c r="AT25" s="348">
        <v>12.66</v>
      </c>
      <c r="AU25" s="351"/>
      <c r="AV25" s="346" t="s">
        <v>430</v>
      </c>
      <c r="AW25" s="346" t="s">
        <v>430</v>
      </c>
      <c r="AX25" s="346">
        <v>4</v>
      </c>
      <c r="AY25" s="346">
        <v>16</v>
      </c>
      <c r="AZ25" s="346">
        <v>65</v>
      </c>
      <c r="BA25" s="374"/>
      <c r="BB25" s="348">
        <v>14.889450790345499</v>
      </c>
      <c r="BC25" s="348">
        <v>1.0021066306431801</v>
      </c>
      <c r="BD25" s="348">
        <v>7.1009910377952706E-2</v>
      </c>
      <c r="BE25" s="375">
        <v>0.27411828037732799</v>
      </c>
      <c r="BF25" s="374"/>
      <c r="BG25" s="372">
        <v>0.14829999999999999</v>
      </c>
      <c r="BH25" s="373"/>
      <c r="BI25" s="348">
        <v>11.1408</v>
      </c>
      <c r="BJ25" s="348">
        <v>84.5261</v>
      </c>
      <c r="BK25" s="348">
        <v>4.2687099999999996</v>
      </c>
      <c r="BL25" s="348">
        <v>6.4390000000000003E-2</v>
      </c>
      <c r="BM25" s="373"/>
      <c r="BN25" s="372" t="s">
        <v>4568</v>
      </c>
      <c r="BO25" s="372" t="s">
        <v>4569</v>
      </c>
      <c r="BP25" s="372" t="s">
        <v>4570</v>
      </c>
      <c r="BQ25" s="372" t="s">
        <v>4571</v>
      </c>
      <c r="BR25" s="372" t="s">
        <v>4572</v>
      </c>
      <c r="BS25" s="373"/>
      <c r="BT25" s="354" t="s">
        <v>555</v>
      </c>
    </row>
    <row r="26" spans="1:72" s="428" customFormat="1" x14ac:dyDescent="0.25">
      <c r="A26" s="345" t="s">
        <v>4573</v>
      </c>
      <c r="B26" s="373"/>
      <c r="C26" s="719">
        <v>44503</v>
      </c>
      <c r="D26" s="373"/>
      <c r="E26" s="346">
        <v>2700.42</v>
      </c>
      <c r="F26" s="373"/>
      <c r="G26" s="347">
        <v>17.210100000000001</v>
      </c>
      <c r="H26" s="374"/>
      <c r="I26" s="348">
        <v>0.39610000000000001</v>
      </c>
      <c r="J26" s="348">
        <v>-0.69069999999999998</v>
      </c>
      <c r="K26" s="348">
        <v>2.5754000000000001</v>
      </c>
      <c r="L26" s="348">
        <v>7.1712999999999996</v>
      </c>
      <c r="M26" s="348">
        <v>7.0746000000000002</v>
      </c>
      <c r="N26" s="350">
        <v>9.0220000000000002</v>
      </c>
      <c r="O26" s="348">
        <v>0.1973</v>
      </c>
      <c r="P26" s="348">
        <v>19.155799999999999</v>
      </c>
      <c r="Q26" s="348" t="s">
        <v>430</v>
      </c>
      <c r="R26" s="348" t="s">
        <v>430</v>
      </c>
      <c r="S26" s="348">
        <v>3.7734000000000001</v>
      </c>
      <c r="T26" s="348">
        <v>23.107800000000001</v>
      </c>
      <c r="U26" s="348">
        <v>7.2427000000000001</v>
      </c>
      <c r="V26" s="348">
        <v>9.5542999999999996</v>
      </c>
      <c r="W26" s="348">
        <v>0.78649999999999998</v>
      </c>
      <c r="X26" s="348">
        <v>11.9824</v>
      </c>
      <c r="Y26" s="374"/>
      <c r="Z26" s="346">
        <v>162</v>
      </c>
      <c r="AA26" s="346">
        <v>135</v>
      </c>
      <c r="AB26" s="346">
        <v>47</v>
      </c>
      <c r="AC26" s="346">
        <v>52</v>
      </c>
      <c r="AD26" s="346">
        <v>49</v>
      </c>
      <c r="AE26" s="346">
        <v>40</v>
      </c>
      <c r="AF26" s="346">
        <v>66</v>
      </c>
      <c r="AG26" s="346">
        <v>19</v>
      </c>
      <c r="AH26" s="346" t="s">
        <v>430</v>
      </c>
      <c r="AI26" s="346" t="s">
        <v>430</v>
      </c>
      <c r="AJ26" s="346">
        <v>66</v>
      </c>
      <c r="AK26" s="346">
        <v>41</v>
      </c>
      <c r="AL26" s="346">
        <v>39</v>
      </c>
      <c r="AM26" s="346">
        <v>60</v>
      </c>
      <c r="AN26" s="346">
        <v>95</v>
      </c>
      <c r="AO26" s="373"/>
      <c r="AP26" s="348" t="s">
        <v>430</v>
      </c>
      <c r="AQ26" s="348" t="s">
        <v>430</v>
      </c>
      <c r="AR26" s="348" t="s">
        <v>430</v>
      </c>
      <c r="AS26" s="348">
        <v>10.38</v>
      </c>
      <c r="AT26" s="348">
        <v>14.93</v>
      </c>
      <c r="AU26" s="351"/>
      <c r="AV26" s="346" t="s">
        <v>430</v>
      </c>
      <c r="AW26" s="346" t="s">
        <v>430</v>
      </c>
      <c r="AX26" s="346" t="s">
        <v>430</v>
      </c>
      <c r="AY26" s="346">
        <v>27</v>
      </c>
      <c r="AZ26" s="346">
        <v>47</v>
      </c>
      <c r="BA26" s="374"/>
      <c r="BB26" s="348">
        <v>15.855483766097599</v>
      </c>
      <c r="BC26" s="348">
        <v>1.0053240356763999</v>
      </c>
      <c r="BD26" s="348">
        <v>6.62476394243144E-2</v>
      </c>
      <c r="BE26" s="375">
        <v>0.31352852881882098</v>
      </c>
      <c r="BF26" s="374"/>
      <c r="BG26" s="372">
        <v>0.15379999999999999</v>
      </c>
      <c r="BH26" s="373"/>
      <c r="BI26" s="348">
        <v>86.591999999999999</v>
      </c>
      <c r="BJ26" s="348">
        <v>13.235200000000001</v>
      </c>
      <c r="BK26" s="348" t="s">
        <v>430</v>
      </c>
      <c r="BL26" s="348">
        <v>0.17280000000000001</v>
      </c>
      <c r="BM26" s="373"/>
      <c r="BN26" s="372" t="s">
        <v>4527</v>
      </c>
      <c r="BO26" s="372" t="s">
        <v>4528</v>
      </c>
      <c r="BP26" s="372" t="s">
        <v>4529</v>
      </c>
      <c r="BQ26" s="372" t="s">
        <v>4530</v>
      </c>
      <c r="BR26" s="372" t="s">
        <v>4531</v>
      </c>
      <c r="BS26" s="373"/>
      <c r="BT26" s="354" t="s">
        <v>555</v>
      </c>
    </row>
    <row r="27" spans="1:72" s="428" customFormat="1" x14ac:dyDescent="0.25">
      <c r="A27" s="345" t="s">
        <v>4574</v>
      </c>
      <c r="B27" s="373"/>
      <c r="C27" s="719">
        <v>43031</v>
      </c>
      <c r="D27" s="373"/>
      <c r="E27" s="346">
        <v>2664.01</v>
      </c>
      <c r="F27" s="373"/>
      <c r="G27" s="347">
        <v>26.546900000000001</v>
      </c>
      <c r="H27" s="374"/>
      <c r="I27" s="348">
        <v>0.52100000000000002</v>
      </c>
      <c r="J27" s="348">
        <v>-1.0961000000000001</v>
      </c>
      <c r="K27" s="348">
        <v>0.70220000000000005</v>
      </c>
      <c r="L27" s="348">
        <v>2.9201000000000001</v>
      </c>
      <c r="M27" s="348">
        <v>-0.47799999999999998</v>
      </c>
      <c r="N27" s="350">
        <v>4.1717000000000004</v>
      </c>
      <c r="O27" s="348">
        <v>2.3788</v>
      </c>
      <c r="P27" s="348">
        <v>13.4594</v>
      </c>
      <c r="Q27" s="348">
        <v>12.934699999999999</v>
      </c>
      <c r="R27" s="348" t="s">
        <v>430</v>
      </c>
      <c r="S27" s="348">
        <v>2.508</v>
      </c>
      <c r="T27" s="348">
        <v>12.413500000000001</v>
      </c>
      <c r="U27" s="348">
        <v>-0.3906</v>
      </c>
      <c r="V27" s="348">
        <v>5.1033999999999997</v>
      </c>
      <c r="W27" s="348">
        <v>-0.7923</v>
      </c>
      <c r="X27" s="348">
        <v>11.6912</v>
      </c>
      <c r="Y27" s="374"/>
      <c r="Z27" s="346">
        <v>122</v>
      </c>
      <c r="AA27" s="346">
        <v>199</v>
      </c>
      <c r="AB27" s="346">
        <v>157</v>
      </c>
      <c r="AC27" s="346">
        <v>195</v>
      </c>
      <c r="AD27" s="346">
        <v>147</v>
      </c>
      <c r="AE27" s="346">
        <v>90</v>
      </c>
      <c r="AF27" s="346">
        <v>35</v>
      </c>
      <c r="AG27" s="346">
        <v>49</v>
      </c>
      <c r="AH27" s="346">
        <v>17</v>
      </c>
      <c r="AI27" s="346" t="s">
        <v>430</v>
      </c>
      <c r="AJ27" s="346">
        <v>135</v>
      </c>
      <c r="AK27" s="346">
        <v>172</v>
      </c>
      <c r="AL27" s="346">
        <v>128</v>
      </c>
      <c r="AM27" s="346">
        <v>111</v>
      </c>
      <c r="AN27" s="346">
        <v>237</v>
      </c>
      <c r="AO27" s="373"/>
      <c r="AP27" s="348" t="s">
        <v>430</v>
      </c>
      <c r="AQ27" s="348">
        <v>15.29</v>
      </c>
      <c r="AR27" s="348">
        <v>11.85</v>
      </c>
      <c r="AS27" s="348">
        <v>7.4</v>
      </c>
      <c r="AT27" s="348">
        <v>3.8</v>
      </c>
      <c r="AU27" s="351"/>
      <c r="AV27" s="346" t="s">
        <v>430</v>
      </c>
      <c r="AW27" s="346">
        <v>7</v>
      </c>
      <c r="AX27" s="346">
        <v>18</v>
      </c>
      <c r="AY27" s="346">
        <v>46</v>
      </c>
      <c r="AZ27" s="346">
        <v>127</v>
      </c>
      <c r="BA27" s="374"/>
      <c r="BB27" s="348">
        <v>11.514429944198101</v>
      </c>
      <c r="BC27" s="348">
        <v>0.996466171286577</v>
      </c>
      <c r="BD27" s="348">
        <v>5.2153557506623302E-2</v>
      </c>
      <c r="BE27" s="375">
        <v>5.13942034040085E-2</v>
      </c>
      <c r="BF27" s="374"/>
      <c r="BG27" s="372">
        <v>0.56110000000000004</v>
      </c>
      <c r="BH27" s="373"/>
      <c r="BI27" s="348">
        <v>98.854500000000002</v>
      </c>
      <c r="BJ27" s="348">
        <v>3.76363</v>
      </c>
      <c r="BK27" s="348" t="s">
        <v>430</v>
      </c>
      <c r="BL27" s="348">
        <v>-2.6181299999999998</v>
      </c>
      <c r="BM27" s="373"/>
      <c r="BN27" s="372" t="s">
        <v>4575</v>
      </c>
      <c r="BO27" s="372" t="s">
        <v>4576</v>
      </c>
      <c r="BP27" s="372" t="s">
        <v>4577</v>
      </c>
      <c r="BQ27" s="372" t="s">
        <v>4578</v>
      </c>
      <c r="BR27" s="372" t="s">
        <v>4579</v>
      </c>
      <c r="BS27" s="373"/>
      <c r="BT27" s="354" t="s">
        <v>555</v>
      </c>
    </row>
    <row r="28" spans="1:72" s="428" customFormat="1" x14ac:dyDescent="0.25">
      <c r="A28" s="345" t="s">
        <v>4580</v>
      </c>
      <c r="B28" s="373"/>
      <c r="C28" s="719">
        <v>45112</v>
      </c>
      <c r="D28" s="373"/>
      <c r="E28" s="346">
        <v>2470.7600000000002</v>
      </c>
      <c r="F28" s="373"/>
      <c r="G28" s="347">
        <v>18.8261</v>
      </c>
      <c r="H28" s="374"/>
      <c r="I28" s="348">
        <v>0.5222</v>
      </c>
      <c r="J28" s="348">
        <v>0.51090000000000002</v>
      </c>
      <c r="K28" s="348">
        <v>4.2378999999999998</v>
      </c>
      <c r="L28" s="348">
        <v>14.200699999999999</v>
      </c>
      <c r="M28" s="348">
        <v>20.651499999999999</v>
      </c>
      <c r="N28" s="350">
        <v>9.5259999999999998</v>
      </c>
      <c r="O28" s="348">
        <v>1.6734</v>
      </c>
      <c r="P28" s="348">
        <v>19.231200000000001</v>
      </c>
      <c r="Q28" s="348" t="s">
        <v>430</v>
      </c>
      <c r="R28" s="348" t="s">
        <v>430</v>
      </c>
      <c r="S28" s="348">
        <v>4.4843999999999999</v>
      </c>
      <c r="T28" s="348">
        <v>38.787399999999998</v>
      </c>
      <c r="U28" s="348">
        <v>15.8772</v>
      </c>
      <c r="V28" s="348">
        <v>13.8712</v>
      </c>
      <c r="W28" s="348">
        <v>4.3327</v>
      </c>
      <c r="X28" s="348">
        <v>22.4102</v>
      </c>
      <c r="Y28" s="374"/>
      <c r="Z28" s="346">
        <v>117</v>
      </c>
      <c r="AA28" s="346">
        <v>13</v>
      </c>
      <c r="AB28" s="346">
        <v>18</v>
      </c>
      <c r="AC28" s="346">
        <v>4</v>
      </c>
      <c r="AD28" s="346">
        <v>4</v>
      </c>
      <c r="AE28" s="346">
        <v>33</v>
      </c>
      <c r="AF28" s="346">
        <v>43</v>
      </c>
      <c r="AG28" s="346">
        <v>16</v>
      </c>
      <c r="AH28" s="346" t="s">
        <v>430</v>
      </c>
      <c r="AI28" s="346" t="s">
        <v>430</v>
      </c>
      <c r="AJ28" s="346">
        <v>42</v>
      </c>
      <c r="AK28" s="346">
        <v>4</v>
      </c>
      <c r="AL28" s="346">
        <v>9</v>
      </c>
      <c r="AM28" s="346">
        <v>21</v>
      </c>
      <c r="AN28" s="346">
        <v>6</v>
      </c>
      <c r="AO28" s="373"/>
      <c r="AP28" s="348" t="s">
        <v>430</v>
      </c>
      <c r="AQ28" s="348" t="s">
        <v>430</v>
      </c>
      <c r="AR28" s="348" t="s">
        <v>430</v>
      </c>
      <c r="AS28" s="348">
        <v>11.66</v>
      </c>
      <c r="AT28" s="348">
        <v>31.12</v>
      </c>
      <c r="AU28" s="351"/>
      <c r="AV28" s="346" t="s">
        <v>430</v>
      </c>
      <c r="AW28" s="346" t="s">
        <v>430</v>
      </c>
      <c r="AX28" s="346" t="s">
        <v>430</v>
      </c>
      <c r="AY28" s="346">
        <v>13</v>
      </c>
      <c r="AZ28" s="346">
        <v>8</v>
      </c>
      <c r="BA28" s="374"/>
      <c r="BB28" s="348">
        <v>21.1643242669745</v>
      </c>
      <c r="BC28" s="348">
        <v>1.0004005306708901</v>
      </c>
      <c r="BD28" s="348">
        <v>6.3742705776976896E-2</v>
      </c>
      <c r="BE28" s="375">
        <v>0.21906246196642001</v>
      </c>
      <c r="BF28" s="374"/>
      <c r="BG28" s="372">
        <v>0.3972</v>
      </c>
      <c r="BH28" s="373"/>
      <c r="BI28" s="348" t="s">
        <v>430</v>
      </c>
      <c r="BJ28" s="348" t="s">
        <v>430</v>
      </c>
      <c r="BK28" s="348">
        <v>99.755300000000005</v>
      </c>
      <c r="BL28" s="348">
        <v>0.2447</v>
      </c>
      <c r="BM28" s="373"/>
      <c r="BN28" s="372" t="s">
        <v>1856</v>
      </c>
      <c r="BO28" s="372" t="s">
        <v>4581</v>
      </c>
      <c r="BP28" s="372" t="s">
        <v>4582</v>
      </c>
      <c r="BQ28" s="372" t="s">
        <v>4583</v>
      </c>
      <c r="BR28" s="372" t="s">
        <v>1102</v>
      </c>
      <c r="BS28" s="373"/>
      <c r="BT28" s="354" t="s">
        <v>548</v>
      </c>
    </row>
    <row r="29" spans="1:72" s="428" customFormat="1" x14ac:dyDescent="0.25">
      <c r="A29" s="345" t="s">
        <v>4584</v>
      </c>
      <c r="B29" s="373"/>
      <c r="C29" s="719">
        <v>44335</v>
      </c>
      <c r="D29" s="373"/>
      <c r="E29" s="346">
        <v>2345.4899999999998</v>
      </c>
      <c r="F29" s="373"/>
      <c r="G29" s="347">
        <v>20.113600000000002</v>
      </c>
      <c r="H29" s="374"/>
      <c r="I29" s="348">
        <v>0.39579999999999999</v>
      </c>
      <c r="J29" s="348">
        <v>-0.69120000000000004</v>
      </c>
      <c r="K29" s="348">
        <v>2.5863999999999998</v>
      </c>
      <c r="L29" s="348">
        <v>7.2119</v>
      </c>
      <c r="M29" s="348">
        <v>7.1348000000000003</v>
      </c>
      <c r="N29" s="350">
        <v>9.0877999999999997</v>
      </c>
      <c r="O29" s="348">
        <v>0.31569999999999998</v>
      </c>
      <c r="P29" s="348">
        <v>19.302800000000001</v>
      </c>
      <c r="Q29" s="348">
        <v>13.5594</v>
      </c>
      <c r="R29" s="348" t="s">
        <v>430</v>
      </c>
      <c r="S29" s="348">
        <v>3.8003</v>
      </c>
      <c r="T29" s="348">
        <v>23.167400000000001</v>
      </c>
      <c r="U29" s="348">
        <v>7.2960000000000003</v>
      </c>
      <c r="V29" s="348">
        <v>9.6181000000000001</v>
      </c>
      <c r="W29" s="348">
        <v>0.78520000000000001</v>
      </c>
      <c r="X29" s="348">
        <v>14.215400000000001</v>
      </c>
      <c r="Y29" s="374"/>
      <c r="Z29" s="346">
        <v>164</v>
      </c>
      <c r="AA29" s="346">
        <v>136</v>
      </c>
      <c r="AB29" s="346">
        <v>44</v>
      </c>
      <c r="AC29" s="346">
        <v>49</v>
      </c>
      <c r="AD29" s="346">
        <v>45</v>
      </c>
      <c r="AE29" s="346">
        <v>38</v>
      </c>
      <c r="AF29" s="346">
        <v>62</v>
      </c>
      <c r="AG29" s="346">
        <v>14</v>
      </c>
      <c r="AH29" s="346">
        <v>12</v>
      </c>
      <c r="AI29" s="346" t="s">
        <v>430</v>
      </c>
      <c r="AJ29" s="346">
        <v>59</v>
      </c>
      <c r="AK29" s="346">
        <v>38</v>
      </c>
      <c r="AL29" s="346">
        <v>36</v>
      </c>
      <c r="AM29" s="346">
        <v>54</v>
      </c>
      <c r="AN29" s="346">
        <v>96</v>
      </c>
      <c r="AO29" s="373"/>
      <c r="AP29" s="348" t="s">
        <v>430</v>
      </c>
      <c r="AQ29" s="348" t="s">
        <v>430</v>
      </c>
      <c r="AR29" s="348">
        <v>14.36</v>
      </c>
      <c r="AS29" s="348">
        <v>10.51</v>
      </c>
      <c r="AT29" s="348">
        <v>15.04</v>
      </c>
      <c r="AU29" s="351"/>
      <c r="AV29" s="346" t="s">
        <v>430</v>
      </c>
      <c r="AW29" s="346" t="s">
        <v>430</v>
      </c>
      <c r="AX29" s="346">
        <v>12</v>
      </c>
      <c r="AY29" s="346">
        <v>23</v>
      </c>
      <c r="AZ29" s="346">
        <v>44</v>
      </c>
      <c r="BA29" s="374"/>
      <c r="BB29" s="348">
        <v>15.853942557728701</v>
      </c>
      <c r="BC29" s="348">
        <v>1.0047374974977099</v>
      </c>
      <c r="BD29" s="348">
        <v>6.6891724658356896E-2</v>
      </c>
      <c r="BE29" s="375">
        <v>0.324067625292013</v>
      </c>
      <c r="BF29" s="374"/>
      <c r="BG29" s="372">
        <v>6.5500000000000003E-2</v>
      </c>
      <c r="BH29" s="373"/>
      <c r="BI29" s="348">
        <v>86.629599999999996</v>
      </c>
      <c r="BJ29" s="348">
        <v>13.243399999999999</v>
      </c>
      <c r="BK29" s="348" t="s">
        <v>430</v>
      </c>
      <c r="BL29" s="348">
        <v>0.127</v>
      </c>
      <c r="BM29" s="373"/>
      <c r="BN29" s="372" t="s">
        <v>4585</v>
      </c>
      <c r="BO29" s="372" t="s">
        <v>4528</v>
      </c>
      <c r="BP29" s="372" t="s">
        <v>4512</v>
      </c>
      <c r="BQ29" s="372" t="s">
        <v>4513</v>
      </c>
      <c r="BR29" s="372" t="s">
        <v>4531</v>
      </c>
      <c r="BS29" s="373"/>
      <c r="BT29" s="354" t="s">
        <v>2439</v>
      </c>
    </row>
    <row r="30" spans="1:72" s="428" customFormat="1" x14ac:dyDescent="0.25">
      <c r="A30" s="345" t="s">
        <v>4586</v>
      </c>
      <c r="B30" s="373"/>
      <c r="C30" s="719">
        <v>44795</v>
      </c>
      <c r="D30" s="373"/>
      <c r="E30" s="346">
        <v>2259.23</v>
      </c>
      <c r="F30" s="373"/>
      <c r="G30" s="347">
        <v>26.645099999999999</v>
      </c>
      <c r="H30" s="374"/>
      <c r="I30" s="348">
        <v>-0.18279999999999999</v>
      </c>
      <c r="J30" s="348">
        <v>-2.0552000000000001</v>
      </c>
      <c r="K30" s="348">
        <v>-2.1267999999999998</v>
      </c>
      <c r="L30" s="348">
        <v>-2.3677999999999999</v>
      </c>
      <c r="M30" s="348">
        <v>-9.7210999999999999</v>
      </c>
      <c r="N30" s="350">
        <v>9.3612000000000002</v>
      </c>
      <c r="O30" s="348">
        <v>0.96689999999999998</v>
      </c>
      <c r="P30" s="348">
        <v>23.46</v>
      </c>
      <c r="Q30" s="348" t="s">
        <v>430</v>
      </c>
      <c r="R30" s="348" t="s">
        <v>430</v>
      </c>
      <c r="S30" s="348">
        <v>-1.3988</v>
      </c>
      <c r="T30" s="348">
        <v>6.4977999999999998</v>
      </c>
      <c r="U30" s="348">
        <v>-3.9899</v>
      </c>
      <c r="V30" s="348">
        <v>5.5430999999999999</v>
      </c>
      <c r="W30" s="348">
        <v>-1.3846000000000001</v>
      </c>
      <c r="X30" s="348">
        <v>27.784199999999998</v>
      </c>
      <c r="Y30" s="374"/>
      <c r="Z30" s="346">
        <v>230</v>
      </c>
      <c r="AA30" s="346">
        <v>244</v>
      </c>
      <c r="AB30" s="346">
        <v>253</v>
      </c>
      <c r="AC30" s="346">
        <v>241</v>
      </c>
      <c r="AD30" s="346">
        <v>241</v>
      </c>
      <c r="AE30" s="346">
        <v>34</v>
      </c>
      <c r="AF30" s="346">
        <v>51</v>
      </c>
      <c r="AG30" s="346">
        <v>5</v>
      </c>
      <c r="AH30" s="346" t="s">
        <v>430</v>
      </c>
      <c r="AI30" s="346" t="s">
        <v>430</v>
      </c>
      <c r="AJ30" s="346">
        <v>248</v>
      </c>
      <c r="AK30" s="346">
        <v>230</v>
      </c>
      <c r="AL30" s="346">
        <v>180</v>
      </c>
      <c r="AM30" s="346">
        <v>102</v>
      </c>
      <c r="AN30" s="346">
        <v>252</v>
      </c>
      <c r="AO30" s="373"/>
      <c r="AP30" s="348" t="s">
        <v>430</v>
      </c>
      <c r="AQ30" s="348" t="s">
        <v>430</v>
      </c>
      <c r="AR30" s="348" t="s">
        <v>430</v>
      </c>
      <c r="AS30" s="348">
        <v>9.1199999999999992</v>
      </c>
      <c r="AT30" s="348">
        <v>-3.24</v>
      </c>
      <c r="AU30" s="351"/>
      <c r="AV30" s="346" t="s">
        <v>430</v>
      </c>
      <c r="AW30" s="346" t="s">
        <v>430</v>
      </c>
      <c r="AX30" s="346" t="s">
        <v>430</v>
      </c>
      <c r="AY30" s="346">
        <v>41</v>
      </c>
      <c r="AZ30" s="346">
        <v>179</v>
      </c>
      <c r="BA30" s="374"/>
      <c r="BB30" s="348">
        <v>19.328982880758701</v>
      </c>
      <c r="BC30" s="348">
        <v>0</v>
      </c>
      <c r="BD30" s="348">
        <v>7.7921011724680495E-2</v>
      </c>
      <c r="BE30" s="375" t="s">
        <v>430</v>
      </c>
      <c r="BF30" s="374"/>
      <c r="BG30" s="372" t="s">
        <v>430</v>
      </c>
      <c r="BH30" s="373"/>
      <c r="BI30" s="348">
        <v>76.998599999999996</v>
      </c>
      <c r="BJ30" s="348">
        <v>18.354700000000001</v>
      </c>
      <c r="BK30" s="348">
        <v>4.4082499999999998</v>
      </c>
      <c r="BL30" s="348">
        <v>0.23845</v>
      </c>
      <c r="BM30" s="373"/>
      <c r="BN30" s="372" t="s">
        <v>4587</v>
      </c>
      <c r="BO30" s="372" t="s">
        <v>4588</v>
      </c>
      <c r="BP30" s="372" t="s">
        <v>4589</v>
      </c>
      <c r="BQ30" s="372" t="s">
        <v>4590</v>
      </c>
      <c r="BR30" s="372" t="s">
        <v>3346</v>
      </c>
      <c r="BS30" s="373"/>
      <c r="BT30" s="354" t="s">
        <v>548</v>
      </c>
    </row>
    <row r="31" spans="1:72" s="428" customFormat="1" x14ac:dyDescent="0.25">
      <c r="A31" s="345" t="s">
        <v>4591</v>
      </c>
      <c r="B31" s="373"/>
      <c r="C31" s="719">
        <v>43756</v>
      </c>
      <c r="D31" s="373"/>
      <c r="E31" s="346">
        <v>2107.71</v>
      </c>
      <c r="F31" s="373"/>
      <c r="G31" s="347">
        <v>21.622299999999999</v>
      </c>
      <c r="H31" s="374"/>
      <c r="I31" s="348">
        <v>0.58989999999999998</v>
      </c>
      <c r="J31" s="348">
        <v>-0.68989999999999996</v>
      </c>
      <c r="K31" s="348">
        <v>0.53839999999999999</v>
      </c>
      <c r="L31" s="348">
        <v>3.6598000000000002</v>
      </c>
      <c r="M31" s="348">
        <v>-2.8721999999999999</v>
      </c>
      <c r="N31" s="350">
        <v>-1.0647</v>
      </c>
      <c r="O31" s="348">
        <v>-0.57499999999999996</v>
      </c>
      <c r="P31" s="348">
        <v>9.8927999999999994</v>
      </c>
      <c r="Q31" s="348">
        <v>8.984</v>
      </c>
      <c r="R31" s="348" t="s">
        <v>430</v>
      </c>
      <c r="S31" s="348">
        <v>2.0670999999999999</v>
      </c>
      <c r="T31" s="348">
        <v>11.3748</v>
      </c>
      <c r="U31" s="348">
        <v>-4.6081000000000003</v>
      </c>
      <c r="V31" s="348">
        <v>0.55249999999999999</v>
      </c>
      <c r="W31" s="348">
        <v>-0.32319999999999999</v>
      </c>
      <c r="X31" s="348">
        <v>11.927</v>
      </c>
      <c r="Y31" s="374"/>
      <c r="Z31" s="346">
        <v>84</v>
      </c>
      <c r="AA31" s="346">
        <v>134</v>
      </c>
      <c r="AB31" s="346">
        <v>173</v>
      </c>
      <c r="AC31" s="346">
        <v>151</v>
      </c>
      <c r="AD31" s="346">
        <v>173</v>
      </c>
      <c r="AE31" s="346">
        <v>164</v>
      </c>
      <c r="AF31" s="346">
        <v>95</v>
      </c>
      <c r="AG31" s="346">
        <v>68</v>
      </c>
      <c r="AH31" s="346">
        <v>24</v>
      </c>
      <c r="AI31" s="346" t="s">
        <v>430</v>
      </c>
      <c r="AJ31" s="346">
        <v>159</v>
      </c>
      <c r="AK31" s="346">
        <v>181</v>
      </c>
      <c r="AL31" s="346">
        <v>186</v>
      </c>
      <c r="AM31" s="346">
        <v>169</v>
      </c>
      <c r="AN31" s="346">
        <v>185</v>
      </c>
      <c r="AO31" s="373"/>
      <c r="AP31" s="348" t="s">
        <v>430</v>
      </c>
      <c r="AQ31" s="348" t="s">
        <v>430</v>
      </c>
      <c r="AR31" s="348">
        <v>7.81</v>
      </c>
      <c r="AS31" s="348">
        <v>3.74</v>
      </c>
      <c r="AT31" s="348">
        <v>-1.1299999999999999</v>
      </c>
      <c r="AU31" s="351"/>
      <c r="AV31" s="346" t="s">
        <v>430</v>
      </c>
      <c r="AW31" s="346" t="s">
        <v>430</v>
      </c>
      <c r="AX31" s="346">
        <v>24</v>
      </c>
      <c r="AY31" s="346">
        <v>64</v>
      </c>
      <c r="AZ31" s="346">
        <v>176</v>
      </c>
      <c r="BA31" s="374"/>
      <c r="BB31" s="348">
        <v>11.503194838657</v>
      </c>
      <c r="BC31" s="348">
        <v>0.99880562472931</v>
      </c>
      <c r="BD31" s="348">
        <v>2.59414838287392E-2</v>
      </c>
      <c r="BE31" s="375">
        <v>4.3300404884538797E-2</v>
      </c>
      <c r="BF31" s="374"/>
      <c r="BG31" s="372">
        <v>0.48599999999999999</v>
      </c>
      <c r="BH31" s="373"/>
      <c r="BI31" s="348">
        <v>96.1905</v>
      </c>
      <c r="BJ31" s="348">
        <v>3.5533800000000002</v>
      </c>
      <c r="BK31" s="348" t="s">
        <v>430</v>
      </c>
      <c r="BL31" s="348">
        <v>0.25612000000000001</v>
      </c>
      <c r="BM31" s="373"/>
      <c r="BN31" s="372" t="s">
        <v>4592</v>
      </c>
      <c r="BO31" s="372" t="s">
        <v>4593</v>
      </c>
      <c r="BP31" s="372" t="s">
        <v>4594</v>
      </c>
      <c r="BQ31" s="372" t="s">
        <v>4595</v>
      </c>
      <c r="BR31" s="372" t="s">
        <v>4596</v>
      </c>
      <c r="BS31" s="373"/>
      <c r="BT31" s="354" t="s">
        <v>555</v>
      </c>
    </row>
    <row r="32" spans="1:72" s="428" customFormat="1" x14ac:dyDescent="0.25">
      <c r="A32" s="345" t="s">
        <v>4597</v>
      </c>
      <c r="B32" s="373"/>
      <c r="C32" s="719">
        <v>42999</v>
      </c>
      <c r="D32" s="373"/>
      <c r="E32" s="346">
        <v>1841.14</v>
      </c>
      <c r="F32" s="373"/>
      <c r="G32" s="347">
        <v>25.558299999999999</v>
      </c>
      <c r="H32" s="374"/>
      <c r="I32" s="348">
        <v>0.81530000000000002</v>
      </c>
      <c r="J32" s="348">
        <v>-0.69899999999999995</v>
      </c>
      <c r="K32" s="348">
        <v>-5.0799999999999998E-2</v>
      </c>
      <c r="L32" s="348">
        <v>3.5609000000000002</v>
      </c>
      <c r="M32" s="348">
        <v>-5.7717000000000001</v>
      </c>
      <c r="N32" s="350">
        <v>-4.5915999999999997</v>
      </c>
      <c r="O32" s="348">
        <v>-1.2578</v>
      </c>
      <c r="P32" s="348">
        <v>6.9690000000000003</v>
      </c>
      <c r="Q32" s="348">
        <v>7.8928000000000003</v>
      </c>
      <c r="R32" s="348" t="s">
        <v>430</v>
      </c>
      <c r="S32" s="348">
        <v>1.6146</v>
      </c>
      <c r="T32" s="348">
        <v>8.4785000000000004</v>
      </c>
      <c r="U32" s="348">
        <v>-8.4152000000000005</v>
      </c>
      <c r="V32" s="348">
        <v>-2.6869000000000001</v>
      </c>
      <c r="W32" s="348">
        <v>-0.6129</v>
      </c>
      <c r="X32" s="348">
        <v>11.0961</v>
      </c>
      <c r="Y32" s="374"/>
      <c r="Z32" s="346">
        <v>19</v>
      </c>
      <c r="AA32" s="346">
        <v>150</v>
      </c>
      <c r="AB32" s="346">
        <v>208</v>
      </c>
      <c r="AC32" s="346">
        <v>154</v>
      </c>
      <c r="AD32" s="346">
        <v>216</v>
      </c>
      <c r="AE32" s="346">
        <v>198</v>
      </c>
      <c r="AF32" s="346">
        <v>101</v>
      </c>
      <c r="AG32" s="346">
        <v>92</v>
      </c>
      <c r="AH32" s="346">
        <v>41</v>
      </c>
      <c r="AI32" s="346" t="s">
        <v>430</v>
      </c>
      <c r="AJ32" s="346">
        <v>188</v>
      </c>
      <c r="AK32" s="346">
        <v>213</v>
      </c>
      <c r="AL32" s="346">
        <v>218</v>
      </c>
      <c r="AM32" s="346">
        <v>206</v>
      </c>
      <c r="AN32" s="346">
        <v>216</v>
      </c>
      <c r="AO32" s="373"/>
      <c r="AP32" s="348" t="s">
        <v>430</v>
      </c>
      <c r="AQ32" s="348">
        <v>9.4499999999999993</v>
      </c>
      <c r="AR32" s="348">
        <v>5.91</v>
      </c>
      <c r="AS32" s="348">
        <v>1.33</v>
      </c>
      <c r="AT32" s="348">
        <v>-5.84</v>
      </c>
      <c r="AU32" s="351"/>
      <c r="AV32" s="346" t="s">
        <v>430</v>
      </c>
      <c r="AW32" s="346">
        <v>23</v>
      </c>
      <c r="AX32" s="346">
        <v>41</v>
      </c>
      <c r="AY32" s="346">
        <v>86</v>
      </c>
      <c r="AZ32" s="346">
        <v>208</v>
      </c>
      <c r="BA32" s="374"/>
      <c r="BB32" s="348">
        <v>11.3606172149273</v>
      </c>
      <c r="BC32" s="348">
        <v>0.99798221977158097</v>
      </c>
      <c r="BD32" s="348">
        <v>4.8460202970172601E-3</v>
      </c>
      <c r="BE32" s="375">
        <v>2.3599660211989299E-2</v>
      </c>
      <c r="BF32" s="374"/>
      <c r="BG32" s="372">
        <v>0.36820000000000003</v>
      </c>
      <c r="BH32" s="373"/>
      <c r="BI32" s="348">
        <v>99.631100000000004</v>
      </c>
      <c r="BJ32" s="348" t="s">
        <v>430</v>
      </c>
      <c r="BK32" s="348" t="s">
        <v>430</v>
      </c>
      <c r="BL32" s="348">
        <v>0.36890000000000001</v>
      </c>
      <c r="BM32" s="373"/>
      <c r="BN32" s="372" t="s">
        <v>4516</v>
      </c>
      <c r="BO32" s="372" t="s">
        <v>4517</v>
      </c>
      <c r="BP32" s="372" t="s">
        <v>4518</v>
      </c>
      <c r="BQ32" s="372" t="s">
        <v>4519</v>
      </c>
      <c r="BR32" s="372" t="s">
        <v>744</v>
      </c>
      <c r="BS32" s="373"/>
      <c r="BT32" s="354" t="s">
        <v>555</v>
      </c>
    </row>
    <row r="33" spans="1:72" s="428" customFormat="1" x14ac:dyDescent="0.25">
      <c r="A33" s="345" t="s">
        <v>4598</v>
      </c>
      <c r="B33" s="373"/>
      <c r="C33" s="719">
        <v>44428</v>
      </c>
      <c r="D33" s="373"/>
      <c r="E33" s="346">
        <v>1808.66</v>
      </c>
      <c r="F33" s="373"/>
      <c r="G33" s="347">
        <v>18.327000000000002</v>
      </c>
      <c r="H33" s="374"/>
      <c r="I33" s="348">
        <v>0.52110000000000001</v>
      </c>
      <c r="J33" s="348">
        <v>-1.0966</v>
      </c>
      <c r="K33" s="348">
        <v>0.70330000000000004</v>
      </c>
      <c r="L33" s="348">
        <v>2.8544</v>
      </c>
      <c r="M33" s="348">
        <v>-0.53349999999999997</v>
      </c>
      <c r="N33" s="350">
        <v>4.1313000000000004</v>
      </c>
      <c r="O33" s="348">
        <v>2.3809</v>
      </c>
      <c r="P33" s="348">
        <v>13.513500000000001</v>
      </c>
      <c r="Q33" s="348">
        <v>12.8728</v>
      </c>
      <c r="R33" s="348" t="s">
        <v>430</v>
      </c>
      <c r="S33" s="348">
        <v>2.4845000000000002</v>
      </c>
      <c r="T33" s="348">
        <v>12.354900000000001</v>
      </c>
      <c r="U33" s="348">
        <v>-0.4395</v>
      </c>
      <c r="V33" s="348">
        <v>5.0636999999999999</v>
      </c>
      <c r="W33" s="348">
        <v>-0.79139999999999999</v>
      </c>
      <c r="X33" s="348">
        <v>12.8728</v>
      </c>
      <c r="Y33" s="374"/>
      <c r="Z33" s="346">
        <v>121</v>
      </c>
      <c r="AA33" s="346">
        <v>200</v>
      </c>
      <c r="AB33" s="346">
        <v>156</v>
      </c>
      <c r="AC33" s="346">
        <v>199</v>
      </c>
      <c r="AD33" s="346">
        <v>149</v>
      </c>
      <c r="AE33" s="346">
        <v>93</v>
      </c>
      <c r="AF33" s="346">
        <v>33</v>
      </c>
      <c r="AG33" s="346">
        <v>48</v>
      </c>
      <c r="AH33" s="346">
        <v>18</v>
      </c>
      <c r="AI33" s="346" t="s">
        <v>430</v>
      </c>
      <c r="AJ33" s="346">
        <v>136</v>
      </c>
      <c r="AK33" s="346">
        <v>173</v>
      </c>
      <c r="AL33" s="346">
        <v>129</v>
      </c>
      <c r="AM33" s="346">
        <v>113</v>
      </c>
      <c r="AN33" s="346">
        <v>236</v>
      </c>
      <c r="AO33" s="373"/>
      <c r="AP33" s="348" t="s">
        <v>430</v>
      </c>
      <c r="AQ33" s="348" t="s">
        <v>430</v>
      </c>
      <c r="AR33" s="348">
        <v>11.85</v>
      </c>
      <c r="AS33" s="348">
        <v>7.42</v>
      </c>
      <c r="AT33" s="348">
        <v>3.7</v>
      </c>
      <c r="AU33" s="351"/>
      <c r="AV33" s="346" t="s">
        <v>430</v>
      </c>
      <c r="AW33" s="346" t="s">
        <v>430</v>
      </c>
      <c r="AX33" s="346">
        <v>18</v>
      </c>
      <c r="AY33" s="346">
        <v>44</v>
      </c>
      <c r="AZ33" s="346">
        <v>130</v>
      </c>
      <c r="BA33" s="374"/>
      <c r="BB33" s="348">
        <v>11.518954032101099</v>
      </c>
      <c r="BC33" s="348">
        <v>0.99689458214485205</v>
      </c>
      <c r="BD33" s="348">
        <v>5.2448143133252197E-2</v>
      </c>
      <c r="BE33" s="375">
        <v>5.4787383885555797E-2</v>
      </c>
      <c r="BF33" s="374"/>
      <c r="BG33" s="372">
        <v>7.8E-2</v>
      </c>
      <c r="BH33" s="373"/>
      <c r="BI33" s="348">
        <v>96.325100000000006</v>
      </c>
      <c r="BJ33" s="348">
        <v>3.6674099999999998</v>
      </c>
      <c r="BK33" s="348" t="s">
        <v>430</v>
      </c>
      <c r="BL33" s="348">
        <v>7.4900000000000001E-3</v>
      </c>
      <c r="BM33" s="373"/>
      <c r="BN33" s="372" t="s">
        <v>4599</v>
      </c>
      <c r="BO33" s="372" t="s">
        <v>4600</v>
      </c>
      <c r="BP33" s="372" t="s">
        <v>4601</v>
      </c>
      <c r="BQ33" s="372" t="s">
        <v>4602</v>
      </c>
      <c r="BR33" s="372" t="s">
        <v>4603</v>
      </c>
      <c r="BS33" s="373"/>
      <c r="BT33" s="354" t="s">
        <v>555</v>
      </c>
    </row>
    <row r="34" spans="1:72" s="428" customFormat="1" x14ac:dyDescent="0.25">
      <c r="A34" s="345" t="s">
        <v>4604</v>
      </c>
      <c r="B34" s="373"/>
      <c r="C34" s="719">
        <v>44895</v>
      </c>
      <c r="D34" s="373"/>
      <c r="E34" s="346">
        <v>1781.71</v>
      </c>
      <c r="F34" s="373"/>
      <c r="G34" s="347">
        <v>18.3642</v>
      </c>
      <c r="H34" s="374"/>
      <c r="I34" s="348">
        <v>0.2571</v>
      </c>
      <c r="J34" s="348">
        <v>-1.0880000000000001</v>
      </c>
      <c r="K34" s="348">
        <v>1.9643999999999999</v>
      </c>
      <c r="L34" s="348">
        <v>2.0811999999999999</v>
      </c>
      <c r="M34" s="348">
        <v>2.5005000000000002</v>
      </c>
      <c r="N34" s="350">
        <v>2.2654000000000001</v>
      </c>
      <c r="O34" s="348">
        <v>-1.6803999999999999</v>
      </c>
      <c r="P34" s="348">
        <v>17.011500000000002</v>
      </c>
      <c r="Q34" s="348" t="s">
        <v>430</v>
      </c>
      <c r="R34" s="348" t="s">
        <v>430</v>
      </c>
      <c r="S34" s="348">
        <v>0.94710000000000005</v>
      </c>
      <c r="T34" s="348">
        <v>17.186599999999999</v>
      </c>
      <c r="U34" s="348">
        <v>2.9510000000000001</v>
      </c>
      <c r="V34" s="348">
        <v>8.0780999999999992</v>
      </c>
      <c r="W34" s="348">
        <v>1.4104000000000001</v>
      </c>
      <c r="X34" s="348">
        <v>17.732800000000001</v>
      </c>
      <c r="Y34" s="374"/>
      <c r="Z34" s="346">
        <v>208</v>
      </c>
      <c r="AA34" s="346">
        <v>194</v>
      </c>
      <c r="AB34" s="346">
        <v>77</v>
      </c>
      <c r="AC34" s="346">
        <v>221</v>
      </c>
      <c r="AD34" s="346">
        <v>107</v>
      </c>
      <c r="AE34" s="346">
        <v>118</v>
      </c>
      <c r="AF34" s="346">
        <v>108</v>
      </c>
      <c r="AG34" s="346">
        <v>35</v>
      </c>
      <c r="AH34" s="346" t="s">
        <v>430</v>
      </c>
      <c r="AI34" s="346" t="s">
        <v>430</v>
      </c>
      <c r="AJ34" s="346">
        <v>208</v>
      </c>
      <c r="AK34" s="346">
        <v>105</v>
      </c>
      <c r="AL34" s="346">
        <v>99</v>
      </c>
      <c r="AM34" s="346">
        <v>81</v>
      </c>
      <c r="AN34" s="346">
        <v>54</v>
      </c>
      <c r="AO34" s="373"/>
      <c r="AP34" s="348" t="s">
        <v>430</v>
      </c>
      <c r="AQ34" s="348" t="s">
        <v>430</v>
      </c>
      <c r="AR34" s="348" t="s">
        <v>430</v>
      </c>
      <c r="AS34" s="348">
        <v>6.2</v>
      </c>
      <c r="AT34" s="348">
        <v>6.27</v>
      </c>
      <c r="AU34" s="351"/>
      <c r="AV34" s="346" t="s">
        <v>430</v>
      </c>
      <c r="AW34" s="346" t="s">
        <v>430</v>
      </c>
      <c r="AX34" s="346" t="s">
        <v>430</v>
      </c>
      <c r="AY34" s="346">
        <v>53</v>
      </c>
      <c r="AZ34" s="346">
        <v>94</v>
      </c>
      <c r="BA34" s="374"/>
      <c r="BB34" s="348">
        <v>17.2961125687088</v>
      </c>
      <c r="BC34" s="348">
        <v>1.00101861674623</v>
      </c>
      <c r="BD34" s="348">
        <v>6.0954317288283301E-2</v>
      </c>
      <c r="BE34" s="375">
        <v>0.376660354012404</v>
      </c>
      <c r="BF34" s="374"/>
      <c r="BG34" s="372">
        <v>0.44769999999999999</v>
      </c>
      <c r="BH34" s="373"/>
      <c r="BI34" s="348">
        <v>21.233599999999999</v>
      </c>
      <c r="BJ34" s="348">
        <v>78.712400000000002</v>
      </c>
      <c r="BK34" s="348" t="s">
        <v>430</v>
      </c>
      <c r="BL34" s="348">
        <v>5.3999999999999999E-2</v>
      </c>
      <c r="BM34" s="373"/>
      <c r="BN34" s="372" t="s">
        <v>4605</v>
      </c>
      <c r="BO34" s="372" t="s">
        <v>4606</v>
      </c>
      <c r="BP34" s="372" t="s">
        <v>4607</v>
      </c>
      <c r="BQ34" s="372" t="s">
        <v>4608</v>
      </c>
      <c r="BR34" s="372" t="s">
        <v>4609</v>
      </c>
      <c r="BS34" s="373"/>
      <c r="BT34" s="354" t="s">
        <v>526</v>
      </c>
    </row>
    <row r="35" spans="1:72" s="428" customFormat="1" x14ac:dyDescent="0.25">
      <c r="A35" s="345" t="s">
        <v>4610</v>
      </c>
      <c r="B35" s="373"/>
      <c r="C35" s="719">
        <v>44837</v>
      </c>
      <c r="D35" s="373"/>
      <c r="E35" s="346">
        <v>1770.29</v>
      </c>
      <c r="F35" s="373"/>
      <c r="G35" s="347">
        <v>19.6158</v>
      </c>
      <c r="H35" s="374"/>
      <c r="I35" s="348">
        <v>0.58250000000000002</v>
      </c>
      <c r="J35" s="348">
        <v>-0.13539999999999999</v>
      </c>
      <c r="K35" s="348">
        <v>1.8293999999999999</v>
      </c>
      <c r="L35" s="348">
        <v>10.0404</v>
      </c>
      <c r="M35" s="348">
        <v>14.775399999999999</v>
      </c>
      <c r="N35" s="350">
        <v>7.0888999999999998</v>
      </c>
      <c r="O35" s="348">
        <v>1.2262999999999999</v>
      </c>
      <c r="P35" s="348">
        <v>16.748999999999999</v>
      </c>
      <c r="Q35" s="348" t="s">
        <v>430</v>
      </c>
      <c r="R35" s="348" t="s">
        <v>430</v>
      </c>
      <c r="S35" s="348">
        <v>3.5971000000000002</v>
      </c>
      <c r="T35" s="348">
        <v>28.363900000000001</v>
      </c>
      <c r="U35" s="348">
        <v>9.7369000000000003</v>
      </c>
      <c r="V35" s="348">
        <v>9.5505999999999993</v>
      </c>
      <c r="W35" s="348">
        <v>2.3666</v>
      </c>
      <c r="X35" s="348">
        <v>18.951899999999998</v>
      </c>
      <c r="Y35" s="374"/>
      <c r="Z35" s="346">
        <v>89</v>
      </c>
      <c r="AA35" s="346">
        <v>25</v>
      </c>
      <c r="AB35" s="346">
        <v>84</v>
      </c>
      <c r="AC35" s="346">
        <v>16</v>
      </c>
      <c r="AD35" s="346">
        <v>20</v>
      </c>
      <c r="AE35" s="346">
        <v>69</v>
      </c>
      <c r="AF35" s="346">
        <v>46</v>
      </c>
      <c r="AG35" s="346">
        <v>38</v>
      </c>
      <c r="AH35" s="346" t="s">
        <v>430</v>
      </c>
      <c r="AI35" s="346" t="s">
        <v>430</v>
      </c>
      <c r="AJ35" s="346">
        <v>81</v>
      </c>
      <c r="AK35" s="346">
        <v>14</v>
      </c>
      <c r="AL35" s="346">
        <v>22</v>
      </c>
      <c r="AM35" s="346">
        <v>61</v>
      </c>
      <c r="AN35" s="346">
        <v>29</v>
      </c>
      <c r="AO35" s="373"/>
      <c r="AP35" s="348" t="s">
        <v>430</v>
      </c>
      <c r="AQ35" s="348" t="s">
        <v>430</v>
      </c>
      <c r="AR35" s="348" t="s">
        <v>430</v>
      </c>
      <c r="AS35" s="348">
        <v>9.4700000000000006</v>
      </c>
      <c r="AT35" s="348">
        <v>21.44</v>
      </c>
      <c r="AU35" s="351"/>
      <c r="AV35" s="346" t="s">
        <v>430</v>
      </c>
      <c r="AW35" s="346" t="s">
        <v>430</v>
      </c>
      <c r="AX35" s="346" t="s">
        <v>430</v>
      </c>
      <c r="AY35" s="346">
        <v>36</v>
      </c>
      <c r="AZ35" s="346">
        <v>17</v>
      </c>
      <c r="BA35" s="374"/>
      <c r="BB35" s="348">
        <v>18.7289483521884</v>
      </c>
      <c r="BC35" s="348">
        <v>1.00377686287759</v>
      </c>
      <c r="BD35" s="348">
        <v>5.4982815085773198E-2</v>
      </c>
      <c r="BE35" s="375">
        <v>0.21179981429206901</v>
      </c>
      <c r="BF35" s="374"/>
      <c r="BG35" s="372">
        <v>9.5600000000000004E-2</v>
      </c>
      <c r="BH35" s="373"/>
      <c r="BI35" s="348" t="s">
        <v>430</v>
      </c>
      <c r="BJ35" s="348">
        <v>7.1800199999999998</v>
      </c>
      <c r="BK35" s="348">
        <v>92.714500000000001</v>
      </c>
      <c r="BL35" s="348">
        <v>0.10548</v>
      </c>
      <c r="BM35" s="373"/>
      <c r="BN35" s="372" t="s">
        <v>4557</v>
      </c>
      <c r="BO35" s="372" t="s">
        <v>4558</v>
      </c>
      <c r="BP35" s="372" t="s">
        <v>2494</v>
      </c>
      <c r="BQ35" s="372" t="s">
        <v>4559</v>
      </c>
      <c r="BR35" s="372" t="s">
        <v>4611</v>
      </c>
      <c r="BS35" s="373"/>
      <c r="BT35" s="354" t="s">
        <v>2439</v>
      </c>
    </row>
    <row r="36" spans="1:72" s="428" customFormat="1" x14ac:dyDescent="0.25">
      <c r="A36" s="345" t="s">
        <v>4612</v>
      </c>
      <c r="B36" s="373"/>
      <c r="C36" s="719">
        <v>37677</v>
      </c>
      <c r="D36" s="373"/>
      <c r="E36" s="346">
        <v>1706.49</v>
      </c>
      <c r="F36" s="373"/>
      <c r="G36" s="347">
        <v>151.51259999999999</v>
      </c>
      <c r="H36" s="374"/>
      <c r="I36" s="348">
        <v>0.63539999999999996</v>
      </c>
      <c r="J36" s="348">
        <v>-0.68049999999999999</v>
      </c>
      <c r="K36" s="348">
        <v>0.12280000000000001</v>
      </c>
      <c r="L36" s="348">
        <v>2.9889999999999999</v>
      </c>
      <c r="M36" s="348">
        <v>-4.7766999999999999</v>
      </c>
      <c r="N36" s="350">
        <v>-2.8144</v>
      </c>
      <c r="O36" s="348">
        <v>-0.42749999999999999</v>
      </c>
      <c r="P36" s="348">
        <v>8.4050999999999991</v>
      </c>
      <c r="Q36" s="348">
        <v>8.6714000000000002</v>
      </c>
      <c r="R36" s="348">
        <v>11.342700000000001</v>
      </c>
      <c r="S36" s="348">
        <v>1.7492000000000001</v>
      </c>
      <c r="T36" s="348">
        <v>9.1106999999999996</v>
      </c>
      <c r="U36" s="348">
        <v>-6.8373999999999997</v>
      </c>
      <c r="V36" s="348">
        <v>-1.0359</v>
      </c>
      <c r="W36" s="348">
        <v>-0.54630000000000001</v>
      </c>
      <c r="X36" s="348">
        <v>14.6035</v>
      </c>
      <c r="Y36" s="374"/>
      <c r="Z36" s="346">
        <v>70</v>
      </c>
      <c r="AA36" s="346">
        <v>120</v>
      </c>
      <c r="AB36" s="346">
        <v>191</v>
      </c>
      <c r="AC36" s="346">
        <v>183</v>
      </c>
      <c r="AD36" s="346">
        <v>200</v>
      </c>
      <c r="AE36" s="346">
        <v>184</v>
      </c>
      <c r="AF36" s="346">
        <v>91</v>
      </c>
      <c r="AG36" s="346">
        <v>86</v>
      </c>
      <c r="AH36" s="346">
        <v>35</v>
      </c>
      <c r="AI36" s="346">
        <v>10</v>
      </c>
      <c r="AJ36" s="346">
        <v>176</v>
      </c>
      <c r="AK36" s="346">
        <v>201</v>
      </c>
      <c r="AL36" s="346">
        <v>208</v>
      </c>
      <c r="AM36" s="346">
        <v>193</v>
      </c>
      <c r="AN36" s="346">
        <v>204</v>
      </c>
      <c r="AO36" s="373"/>
      <c r="AP36" s="348">
        <v>10.99</v>
      </c>
      <c r="AQ36" s="348">
        <v>10.35</v>
      </c>
      <c r="AR36" s="348">
        <v>7.04</v>
      </c>
      <c r="AS36" s="348">
        <v>2.7</v>
      </c>
      <c r="AT36" s="348">
        <v>-4.03</v>
      </c>
      <c r="AU36" s="351"/>
      <c r="AV36" s="346">
        <v>9</v>
      </c>
      <c r="AW36" s="346">
        <v>18</v>
      </c>
      <c r="AX36" s="346">
        <v>36</v>
      </c>
      <c r="AY36" s="346">
        <v>81</v>
      </c>
      <c r="AZ36" s="346">
        <v>196</v>
      </c>
      <c r="BA36" s="374"/>
      <c r="BB36" s="348">
        <v>11.157605166966</v>
      </c>
      <c r="BC36" s="348">
        <v>0.99832127170139895</v>
      </c>
      <c r="BD36" s="348">
        <v>1.5835480762804E-2</v>
      </c>
      <c r="BE36" s="375">
        <v>1.7472673660759799E-2</v>
      </c>
      <c r="BF36" s="374"/>
      <c r="BG36" s="372">
        <v>0.79459999999999997</v>
      </c>
      <c r="BH36" s="373"/>
      <c r="BI36" s="348">
        <v>98.300200000000004</v>
      </c>
      <c r="BJ36" s="348">
        <v>1.3548100000000001</v>
      </c>
      <c r="BK36" s="348" t="s">
        <v>430</v>
      </c>
      <c r="BL36" s="348">
        <v>0.34499000000000002</v>
      </c>
      <c r="BM36" s="373"/>
      <c r="BN36" s="372" t="s">
        <v>4544</v>
      </c>
      <c r="BO36" s="372" t="s">
        <v>4380</v>
      </c>
      <c r="BP36" s="372" t="s">
        <v>4381</v>
      </c>
      <c r="BQ36" s="372" t="s">
        <v>4382</v>
      </c>
      <c r="BR36" s="372" t="s">
        <v>4502</v>
      </c>
      <c r="BS36" s="373"/>
      <c r="BT36" s="354" t="s">
        <v>4613</v>
      </c>
    </row>
    <row r="37" spans="1:72" s="428" customFormat="1" x14ac:dyDescent="0.25">
      <c r="A37" s="345" t="s">
        <v>4614</v>
      </c>
      <c r="B37" s="373"/>
      <c r="C37" s="719">
        <v>44840</v>
      </c>
      <c r="D37" s="373"/>
      <c r="E37" s="346">
        <v>1639.32</v>
      </c>
      <c r="F37" s="373"/>
      <c r="G37" s="347">
        <v>15.586499999999999</v>
      </c>
      <c r="H37" s="374"/>
      <c r="I37" s="348">
        <v>0.53280000000000005</v>
      </c>
      <c r="J37" s="348">
        <v>-1.32</v>
      </c>
      <c r="K37" s="348">
        <v>0.63400000000000001</v>
      </c>
      <c r="L37" s="348">
        <v>4.0591999999999997</v>
      </c>
      <c r="M37" s="348">
        <v>-1.6029</v>
      </c>
      <c r="N37" s="350">
        <v>-1.0367999999999999</v>
      </c>
      <c r="O37" s="348">
        <v>0.1885</v>
      </c>
      <c r="P37" s="348">
        <v>10.703900000000001</v>
      </c>
      <c r="Q37" s="348" t="s">
        <v>430</v>
      </c>
      <c r="R37" s="348" t="s">
        <v>430</v>
      </c>
      <c r="S37" s="348">
        <v>3.3134999999999999</v>
      </c>
      <c r="T37" s="348">
        <v>11.2424</v>
      </c>
      <c r="U37" s="348">
        <v>-3.7342</v>
      </c>
      <c r="V37" s="348">
        <v>1.9424999999999999</v>
      </c>
      <c r="W37" s="348">
        <v>-1.3425</v>
      </c>
      <c r="X37" s="348">
        <v>12.138500000000001</v>
      </c>
      <c r="Y37" s="374"/>
      <c r="Z37" s="346">
        <v>112</v>
      </c>
      <c r="AA37" s="346">
        <v>220</v>
      </c>
      <c r="AB37" s="346">
        <v>167</v>
      </c>
      <c r="AC37" s="346">
        <v>134</v>
      </c>
      <c r="AD37" s="346">
        <v>161</v>
      </c>
      <c r="AE37" s="346">
        <v>163</v>
      </c>
      <c r="AF37" s="346">
        <v>67</v>
      </c>
      <c r="AG37" s="346">
        <v>63</v>
      </c>
      <c r="AH37" s="346" t="s">
        <v>430</v>
      </c>
      <c r="AI37" s="346" t="s">
        <v>430</v>
      </c>
      <c r="AJ37" s="346">
        <v>93</v>
      </c>
      <c r="AK37" s="346">
        <v>184</v>
      </c>
      <c r="AL37" s="346">
        <v>178</v>
      </c>
      <c r="AM37" s="346">
        <v>164</v>
      </c>
      <c r="AN37" s="346">
        <v>251</v>
      </c>
      <c r="AO37" s="373"/>
      <c r="AP37" s="348" t="s">
        <v>430</v>
      </c>
      <c r="AQ37" s="348" t="s">
        <v>430</v>
      </c>
      <c r="AR37" s="348" t="s">
        <v>430</v>
      </c>
      <c r="AS37" s="348">
        <v>4.75</v>
      </c>
      <c r="AT37" s="348">
        <v>0.76</v>
      </c>
      <c r="AU37" s="351"/>
      <c r="AV37" s="346" t="s">
        <v>430</v>
      </c>
      <c r="AW37" s="346" t="s">
        <v>430</v>
      </c>
      <c r="AX37" s="346" t="s">
        <v>430</v>
      </c>
      <c r="AY37" s="346">
        <v>60</v>
      </c>
      <c r="AZ37" s="346">
        <v>152</v>
      </c>
      <c r="BA37" s="374"/>
      <c r="BB37" s="348">
        <v>11.7329394462077</v>
      </c>
      <c r="BC37" s="348">
        <v>0.99584571578410297</v>
      </c>
      <c r="BD37" s="348">
        <v>3.43974847945809E-2</v>
      </c>
      <c r="BE37" s="375">
        <v>2.11533167540011E-2</v>
      </c>
      <c r="BF37" s="374"/>
      <c r="BG37" s="372">
        <v>0.23469999999999999</v>
      </c>
      <c r="BH37" s="373"/>
      <c r="BI37" s="348">
        <v>94.221599999999995</v>
      </c>
      <c r="BJ37" s="348">
        <v>5.4584099999999998</v>
      </c>
      <c r="BK37" s="348" t="s">
        <v>430</v>
      </c>
      <c r="BL37" s="348">
        <v>0.31999</v>
      </c>
      <c r="BM37" s="373"/>
      <c r="BN37" s="372" t="s">
        <v>4615</v>
      </c>
      <c r="BO37" s="372" t="s">
        <v>4616</v>
      </c>
      <c r="BP37" s="372" t="s">
        <v>4617</v>
      </c>
      <c r="BQ37" s="372" t="s">
        <v>4618</v>
      </c>
      <c r="BR37" s="372" t="s">
        <v>4619</v>
      </c>
      <c r="BS37" s="373"/>
      <c r="BT37" s="354" t="s">
        <v>555</v>
      </c>
    </row>
    <row r="38" spans="1:72" s="428" customFormat="1" x14ac:dyDescent="0.25">
      <c r="A38" s="345" t="s">
        <v>4620</v>
      </c>
      <c r="B38" s="373"/>
      <c r="C38" s="719">
        <v>37517</v>
      </c>
      <c r="D38" s="373"/>
      <c r="E38" s="346">
        <v>1490.41</v>
      </c>
      <c r="F38" s="373"/>
      <c r="G38" s="347">
        <v>246.93729999999999</v>
      </c>
      <c r="H38" s="374"/>
      <c r="I38" s="348">
        <v>0.63570000000000004</v>
      </c>
      <c r="J38" s="348">
        <v>-0.67989999999999995</v>
      </c>
      <c r="K38" s="348">
        <v>0.1208</v>
      </c>
      <c r="L38" s="348">
        <v>2.9973999999999998</v>
      </c>
      <c r="M38" s="348">
        <v>-4.7411000000000003</v>
      </c>
      <c r="N38" s="350">
        <v>-2.6953999999999998</v>
      </c>
      <c r="O38" s="348">
        <v>-0.29409999999999997</v>
      </c>
      <c r="P38" s="348">
        <v>8.5474999999999994</v>
      </c>
      <c r="Q38" s="348">
        <v>8.7141000000000002</v>
      </c>
      <c r="R38" s="348">
        <v>11.203099999999999</v>
      </c>
      <c r="S38" s="348">
        <v>1.7479</v>
      </c>
      <c r="T38" s="348">
        <v>9.1107999999999993</v>
      </c>
      <c r="U38" s="348">
        <v>-6.7377000000000002</v>
      </c>
      <c r="V38" s="348">
        <v>-0.92620000000000002</v>
      </c>
      <c r="W38" s="348">
        <v>-0.54649999999999999</v>
      </c>
      <c r="X38" s="348">
        <v>14.3345</v>
      </c>
      <c r="Y38" s="374"/>
      <c r="Z38" s="346">
        <v>68</v>
      </c>
      <c r="AA38" s="346">
        <v>117</v>
      </c>
      <c r="AB38" s="346">
        <v>193</v>
      </c>
      <c r="AC38" s="346">
        <v>181</v>
      </c>
      <c r="AD38" s="346">
        <v>198</v>
      </c>
      <c r="AE38" s="346">
        <v>181</v>
      </c>
      <c r="AF38" s="346">
        <v>85</v>
      </c>
      <c r="AG38" s="346">
        <v>80</v>
      </c>
      <c r="AH38" s="346">
        <v>32</v>
      </c>
      <c r="AI38" s="346">
        <v>11</v>
      </c>
      <c r="AJ38" s="346">
        <v>177</v>
      </c>
      <c r="AK38" s="346">
        <v>200</v>
      </c>
      <c r="AL38" s="346">
        <v>201</v>
      </c>
      <c r="AM38" s="346">
        <v>189</v>
      </c>
      <c r="AN38" s="346">
        <v>205</v>
      </c>
      <c r="AO38" s="373"/>
      <c r="AP38" s="348">
        <v>10.98</v>
      </c>
      <c r="AQ38" s="348">
        <v>10.43</v>
      </c>
      <c r="AR38" s="348">
        <v>7.15</v>
      </c>
      <c r="AS38" s="348">
        <v>2.84</v>
      </c>
      <c r="AT38" s="348">
        <v>-3.92</v>
      </c>
      <c r="AU38" s="351"/>
      <c r="AV38" s="346">
        <v>10</v>
      </c>
      <c r="AW38" s="346">
        <v>16</v>
      </c>
      <c r="AX38" s="346">
        <v>32</v>
      </c>
      <c r="AY38" s="346">
        <v>76</v>
      </c>
      <c r="AZ38" s="346">
        <v>192</v>
      </c>
      <c r="BA38" s="374"/>
      <c r="BB38" s="348">
        <v>11.153115082809199</v>
      </c>
      <c r="BC38" s="348">
        <v>0.99796763292292601</v>
      </c>
      <c r="BD38" s="348">
        <v>1.6803441351494301E-2</v>
      </c>
      <c r="BE38" s="375">
        <v>2.8253745559941298E-2</v>
      </c>
      <c r="BF38" s="374"/>
      <c r="BG38" s="372">
        <v>14.4396</v>
      </c>
      <c r="BH38" s="373"/>
      <c r="BI38" s="348">
        <v>98.304299999999998</v>
      </c>
      <c r="BJ38" s="348">
        <v>1.3552299999999999</v>
      </c>
      <c r="BK38" s="348" t="s">
        <v>430</v>
      </c>
      <c r="BL38" s="348">
        <v>0.34046999999999999</v>
      </c>
      <c r="BM38" s="373"/>
      <c r="BN38" s="372" t="s">
        <v>668</v>
      </c>
      <c r="BO38" s="372" t="s">
        <v>4500</v>
      </c>
      <c r="BP38" s="372" t="s">
        <v>4381</v>
      </c>
      <c r="BQ38" s="372" t="s">
        <v>730</v>
      </c>
      <c r="BR38" s="372" t="s">
        <v>4502</v>
      </c>
      <c r="BS38" s="373"/>
      <c r="BT38" s="354" t="s">
        <v>555</v>
      </c>
    </row>
    <row r="39" spans="1:72" s="428" customFormat="1" x14ac:dyDescent="0.25">
      <c r="A39" s="345" t="s">
        <v>4621</v>
      </c>
      <c r="B39" s="373"/>
      <c r="C39" s="719">
        <v>43517</v>
      </c>
      <c r="D39" s="373"/>
      <c r="E39" s="346">
        <v>1410.7</v>
      </c>
      <c r="F39" s="373"/>
      <c r="G39" s="347">
        <v>28.7012</v>
      </c>
      <c r="H39" s="374"/>
      <c r="I39" s="348">
        <v>0.39560000000000001</v>
      </c>
      <c r="J39" s="348">
        <v>-0.69240000000000002</v>
      </c>
      <c r="K39" s="348">
        <v>2.5985</v>
      </c>
      <c r="L39" s="348">
        <v>7.1052</v>
      </c>
      <c r="M39" s="348">
        <v>6.9779</v>
      </c>
      <c r="N39" s="350">
        <v>9.0039999999999996</v>
      </c>
      <c r="O39" s="348">
        <v>0.28799999999999998</v>
      </c>
      <c r="P39" s="348">
        <v>19.306799999999999</v>
      </c>
      <c r="Q39" s="348">
        <v>13.711399999999999</v>
      </c>
      <c r="R39" s="348" t="s">
        <v>430</v>
      </c>
      <c r="S39" s="348">
        <v>3.8111999999999999</v>
      </c>
      <c r="T39" s="348">
        <v>22.997399999999999</v>
      </c>
      <c r="U39" s="348">
        <v>7.1459999999999999</v>
      </c>
      <c r="V39" s="348">
        <v>9.5139999999999993</v>
      </c>
      <c r="W39" s="348">
        <v>0.78769999999999996</v>
      </c>
      <c r="X39" s="348">
        <v>15.097099999999999</v>
      </c>
      <c r="Y39" s="374"/>
      <c r="Z39" s="346">
        <v>165</v>
      </c>
      <c r="AA39" s="346">
        <v>140</v>
      </c>
      <c r="AB39" s="346">
        <v>41</v>
      </c>
      <c r="AC39" s="346">
        <v>55</v>
      </c>
      <c r="AD39" s="346">
        <v>52</v>
      </c>
      <c r="AE39" s="346">
        <v>41</v>
      </c>
      <c r="AF39" s="346">
        <v>63</v>
      </c>
      <c r="AG39" s="346">
        <v>13</v>
      </c>
      <c r="AH39" s="346">
        <v>8</v>
      </c>
      <c r="AI39" s="346" t="s">
        <v>430</v>
      </c>
      <c r="AJ39" s="346">
        <v>58</v>
      </c>
      <c r="AK39" s="346">
        <v>44</v>
      </c>
      <c r="AL39" s="346">
        <v>41</v>
      </c>
      <c r="AM39" s="346">
        <v>63</v>
      </c>
      <c r="AN39" s="346">
        <v>93</v>
      </c>
      <c r="AO39" s="373"/>
      <c r="AP39" s="348" t="s">
        <v>430</v>
      </c>
      <c r="AQ39" s="348">
        <v>15.91</v>
      </c>
      <c r="AR39" s="348">
        <v>14.43</v>
      </c>
      <c r="AS39" s="348">
        <v>10.46</v>
      </c>
      <c r="AT39" s="348">
        <v>14.81</v>
      </c>
      <c r="AU39" s="351"/>
      <c r="AV39" s="346" t="s">
        <v>430</v>
      </c>
      <c r="AW39" s="346">
        <v>3</v>
      </c>
      <c r="AX39" s="346">
        <v>9</v>
      </c>
      <c r="AY39" s="346">
        <v>25</v>
      </c>
      <c r="AZ39" s="346">
        <v>49</v>
      </c>
      <c r="BA39" s="374"/>
      <c r="BB39" s="348">
        <v>15.847407081436099</v>
      </c>
      <c r="BC39" s="348">
        <v>1.0042845841304699</v>
      </c>
      <c r="BD39" s="348">
        <v>6.6984897531752602E-2</v>
      </c>
      <c r="BE39" s="375">
        <v>0.32543897073721001</v>
      </c>
      <c r="BF39" s="374"/>
      <c r="BG39" s="372">
        <v>0.33350000000000002</v>
      </c>
      <c r="BH39" s="373"/>
      <c r="BI39" s="348">
        <v>89.002899999999997</v>
      </c>
      <c r="BJ39" s="348">
        <v>13.6065</v>
      </c>
      <c r="BK39" s="348" t="s">
        <v>430</v>
      </c>
      <c r="BL39" s="348">
        <v>-2.6093999999999999</v>
      </c>
      <c r="BM39" s="373"/>
      <c r="BN39" s="372" t="s">
        <v>4622</v>
      </c>
      <c r="BO39" s="372" t="s">
        <v>4623</v>
      </c>
      <c r="BP39" s="372" t="s">
        <v>4624</v>
      </c>
      <c r="BQ39" s="372" t="s">
        <v>4625</v>
      </c>
      <c r="BR39" s="372" t="s">
        <v>4626</v>
      </c>
      <c r="BS39" s="373"/>
      <c r="BT39" s="354" t="s">
        <v>555</v>
      </c>
    </row>
    <row r="40" spans="1:72" s="428" customFormat="1" x14ac:dyDescent="0.25">
      <c r="A40" s="345" t="s">
        <v>4627</v>
      </c>
      <c r="B40" s="373"/>
      <c r="C40" s="719">
        <v>44792</v>
      </c>
      <c r="D40" s="373"/>
      <c r="E40" s="346">
        <v>1296.56</v>
      </c>
      <c r="F40" s="373"/>
      <c r="G40" s="347">
        <v>16.0823</v>
      </c>
      <c r="H40" s="374"/>
      <c r="I40" s="348">
        <v>0.29310000000000003</v>
      </c>
      <c r="J40" s="348">
        <v>-0.76639999999999997</v>
      </c>
      <c r="K40" s="348">
        <v>1.1032999999999999</v>
      </c>
      <c r="L40" s="348">
        <v>6.3109999999999999</v>
      </c>
      <c r="M40" s="348">
        <v>-0.38529999999999998</v>
      </c>
      <c r="N40" s="350">
        <v>2.1551999999999998</v>
      </c>
      <c r="O40" s="348">
        <v>-4.3101000000000003</v>
      </c>
      <c r="P40" s="348">
        <v>11.9977</v>
      </c>
      <c r="Q40" s="348" t="s">
        <v>430</v>
      </c>
      <c r="R40" s="348" t="s">
        <v>430</v>
      </c>
      <c r="S40" s="348">
        <v>3.9089999999999998</v>
      </c>
      <c r="T40" s="348">
        <v>13.952199999999999</v>
      </c>
      <c r="U40" s="348">
        <v>0.75370000000000004</v>
      </c>
      <c r="V40" s="348">
        <v>4.7987000000000002</v>
      </c>
      <c r="W40" s="348">
        <v>-0.75839999999999996</v>
      </c>
      <c r="X40" s="348">
        <v>12.5943</v>
      </c>
      <c r="Y40" s="374"/>
      <c r="Z40" s="346">
        <v>200</v>
      </c>
      <c r="AA40" s="346">
        <v>165</v>
      </c>
      <c r="AB40" s="346">
        <v>130</v>
      </c>
      <c r="AC40" s="346">
        <v>74</v>
      </c>
      <c r="AD40" s="346">
        <v>143</v>
      </c>
      <c r="AE40" s="346">
        <v>119</v>
      </c>
      <c r="AF40" s="346">
        <v>121</v>
      </c>
      <c r="AG40" s="346">
        <v>55</v>
      </c>
      <c r="AH40" s="346" t="s">
        <v>430</v>
      </c>
      <c r="AI40" s="346" t="s">
        <v>430</v>
      </c>
      <c r="AJ40" s="346">
        <v>51</v>
      </c>
      <c r="AK40" s="346">
        <v>153</v>
      </c>
      <c r="AL40" s="346">
        <v>114</v>
      </c>
      <c r="AM40" s="346">
        <v>125</v>
      </c>
      <c r="AN40" s="346">
        <v>229</v>
      </c>
      <c r="AO40" s="373"/>
      <c r="AP40" s="348" t="s">
        <v>430</v>
      </c>
      <c r="AQ40" s="348" t="s">
        <v>430</v>
      </c>
      <c r="AR40" s="348" t="s">
        <v>430</v>
      </c>
      <c r="AS40" s="348">
        <v>3.53</v>
      </c>
      <c r="AT40" s="348">
        <v>5.76</v>
      </c>
      <c r="AU40" s="351"/>
      <c r="AV40" s="346" t="s">
        <v>430</v>
      </c>
      <c r="AW40" s="346" t="s">
        <v>430</v>
      </c>
      <c r="AX40" s="346" t="s">
        <v>430</v>
      </c>
      <c r="AY40" s="346">
        <v>65</v>
      </c>
      <c r="AZ40" s="346">
        <v>98</v>
      </c>
      <c r="BA40" s="374"/>
      <c r="BB40" s="348">
        <v>13.213980419071101</v>
      </c>
      <c r="BC40" s="348">
        <v>0.99676594768536397</v>
      </c>
      <c r="BD40" s="348">
        <v>3.93270170275569E-2</v>
      </c>
      <c r="BE40" s="375">
        <v>0.19681174692037401</v>
      </c>
      <c r="BF40" s="374"/>
      <c r="BG40" s="372">
        <v>0.2175</v>
      </c>
      <c r="BH40" s="373"/>
      <c r="BI40" s="348">
        <v>83.718400000000003</v>
      </c>
      <c r="BJ40" s="348">
        <v>15.886200000000001</v>
      </c>
      <c r="BK40" s="348" t="s">
        <v>430</v>
      </c>
      <c r="BL40" s="348">
        <v>0.39539999999999997</v>
      </c>
      <c r="BM40" s="373"/>
      <c r="BN40" s="372" t="s">
        <v>4628</v>
      </c>
      <c r="BO40" s="372" t="s">
        <v>4629</v>
      </c>
      <c r="BP40" s="372" t="s">
        <v>4630</v>
      </c>
      <c r="BQ40" s="372" t="s">
        <v>4631</v>
      </c>
      <c r="BR40" s="372" t="s">
        <v>4632</v>
      </c>
      <c r="BS40" s="373"/>
      <c r="BT40" s="354" t="s">
        <v>555</v>
      </c>
    </row>
    <row r="41" spans="1:72" s="428" customFormat="1" x14ac:dyDescent="0.25">
      <c r="A41" s="345" t="s">
        <v>4633</v>
      </c>
      <c r="B41" s="373"/>
      <c r="C41" s="719">
        <v>44580</v>
      </c>
      <c r="D41" s="373"/>
      <c r="E41" s="346">
        <v>1327.26</v>
      </c>
      <c r="F41" s="373"/>
      <c r="G41" s="347">
        <v>17.242899999999999</v>
      </c>
      <c r="H41" s="374"/>
      <c r="I41" s="348">
        <v>0.39529999999999998</v>
      </c>
      <c r="J41" s="348">
        <v>-0.69799999999999995</v>
      </c>
      <c r="K41" s="348">
        <v>2.5387</v>
      </c>
      <c r="L41" s="348">
        <v>7.0614999999999997</v>
      </c>
      <c r="M41" s="348">
        <v>6.8075000000000001</v>
      </c>
      <c r="N41" s="350">
        <v>8.5675000000000008</v>
      </c>
      <c r="O41" s="348">
        <v>8.7099999999999997E-2</v>
      </c>
      <c r="P41" s="348">
        <v>19.0228</v>
      </c>
      <c r="Q41" s="348" t="s">
        <v>430</v>
      </c>
      <c r="R41" s="348" t="s">
        <v>430</v>
      </c>
      <c r="S41" s="348">
        <v>3.7092000000000001</v>
      </c>
      <c r="T41" s="348">
        <v>22.903700000000001</v>
      </c>
      <c r="U41" s="348">
        <v>6.9188000000000001</v>
      </c>
      <c r="V41" s="348">
        <v>9.1537000000000006</v>
      </c>
      <c r="W41" s="348">
        <v>0.76380000000000003</v>
      </c>
      <c r="X41" s="348">
        <v>12.6136</v>
      </c>
      <c r="Y41" s="374"/>
      <c r="Z41" s="346">
        <v>168</v>
      </c>
      <c r="AA41" s="346">
        <v>146</v>
      </c>
      <c r="AB41" s="346">
        <v>54</v>
      </c>
      <c r="AC41" s="346">
        <v>61</v>
      </c>
      <c r="AD41" s="346">
        <v>59</v>
      </c>
      <c r="AE41" s="346">
        <v>50</v>
      </c>
      <c r="AF41" s="346">
        <v>69</v>
      </c>
      <c r="AG41" s="346">
        <v>21</v>
      </c>
      <c r="AH41" s="346" t="s">
        <v>430</v>
      </c>
      <c r="AI41" s="346" t="s">
        <v>430</v>
      </c>
      <c r="AJ41" s="346">
        <v>75</v>
      </c>
      <c r="AK41" s="346">
        <v>49</v>
      </c>
      <c r="AL41" s="346">
        <v>50</v>
      </c>
      <c r="AM41" s="346">
        <v>77</v>
      </c>
      <c r="AN41" s="346">
        <v>104</v>
      </c>
      <c r="AO41" s="373"/>
      <c r="AP41" s="348" t="s">
        <v>430</v>
      </c>
      <c r="AQ41" s="348" t="s">
        <v>430</v>
      </c>
      <c r="AR41" s="348" t="s">
        <v>430</v>
      </c>
      <c r="AS41" s="348">
        <v>10.17</v>
      </c>
      <c r="AT41" s="348">
        <v>14.41</v>
      </c>
      <c r="AU41" s="351"/>
      <c r="AV41" s="346" t="s">
        <v>430</v>
      </c>
      <c r="AW41" s="346" t="s">
        <v>430</v>
      </c>
      <c r="AX41" s="346" t="s">
        <v>430</v>
      </c>
      <c r="AY41" s="346">
        <v>31</v>
      </c>
      <c r="AZ41" s="346">
        <v>57</v>
      </c>
      <c r="BA41" s="374"/>
      <c r="BB41" s="348">
        <v>15.780960566634</v>
      </c>
      <c r="BC41" s="348">
        <v>0.998814924393847</v>
      </c>
      <c r="BD41" s="348">
        <v>6.5931718812961601E-2</v>
      </c>
      <c r="BE41" s="375">
        <v>0.308376914323444</v>
      </c>
      <c r="BF41" s="374"/>
      <c r="BG41" s="372">
        <v>0.27950000000000003</v>
      </c>
      <c r="BH41" s="373"/>
      <c r="BI41" s="348">
        <v>86.594700000000003</v>
      </c>
      <c r="BJ41" s="348">
        <v>13.238099999999999</v>
      </c>
      <c r="BK41" s="348" t="s">
        <v>430</v>
      </c>
      <c r="BL41" s="348">
        <v>0.16719999999999999</v>
      </c>
      <c r="BM41" s="373"/>
      <c r="BN41" s="372" t="s">
        <v>4527</v>
      </c>
      <c r="BO41" s="372" t="s">
        <v>4528</v>
      </c>
      <c r="BP41" s="372" t="s">
        <v>4529</v>
      </c>
      <c r="BQ41" s="372" t="s">
        <v>4530</v>
      </c>
      <c r="BR41" s="372" t="s">
        <v>4531</v>
      </c>
      <c r="BS41" s="373"/>
      <c r="BT41" s="354" t="s">
        <v>555</v>
      </c>
    </row>
    <row r="42" spans="1:72" s="428" customFormat="1" x14ac:dyDescent="0.25">
      <c r="A42" s="345" t="s">
        <v>4634</v>
      </c>
      <c r="B42" s="373"/>
      <c r="C42" s="719">
        <v>45534</v>
      </c>
      <c r="D42" s="373"/>
      <c r="E42" s="346">
        <v>1382</v>
      </c>
      <c r="F42" s="373"/>
      <c r="G42" s="347">
        <v>13.8325</v>
      </c>
      <c r="H42" s="374"/>
      <c r="I42" s="348">
        <v>-0.1797</v>
      </c>
      <c r="J42" s="348">
        <v>-6.6500000000000004E-2</v>
      </c>
      <c r="K42" s="348">
        <v>4.6806000000000001</v>
      </c>
      <c r="L42" s="348">
        <v>8.8976000000000006</v>
      </c>
      <c r="M42" s="348">
        <v>20.598299999999998</v>
      </c>
      <c r="N42" s="350">
        <v>26.832699999999999</v>
      </c>
      <c r="O42" s="348" t="s">
        <v>430</v>
      </c>
      <c r="P42" s="348" t="s">
        <v>430</v>
      </c>
      <c r="Q42" s="348" t="s">
        <v>430</v>
      </c>
      <c r="R42" s="348" t="s">
        <v>430</v>
      </c>
      <c r="S42" s="348">
        <v>2.9916999999999998</v>
      </c>
      <c r="T42" s="348">
        <v>35.472000000000001</v>
      </c>
      <c r="U42" s="348">
        <v>26.1387</v>
      </c>
      <c r="V42" s="348">
        <v>24.174099999999999</v>
      </c>
      <c r="W42" s="348">
        <v>5.0575000000000001</v>
      </c>
      <c r="X42" s="348">
        <v>17.876899999999999</v>
      </c>
      <c r="Y42" s="374"/>
      <c r="Z42" s="346">
        <v>227</v>
      </c>
      <c r="AA42" s="346">
        <v>21</v>
      </c>
      <c r="AB42" s="346">
        <v>16</v>
      </c>
      <c r="AC42" s="346">
        <v>27</v>
      </c>
      <c r="AD42" s="346">
        <v>6</v>
      </c>
      <c r="AE42" s="346">
        <v>4</v>
      </c>
      <c r="AF42" s="346" t="s">
        <v>430</v>
      </c>
      <c r="AG42" s="346" t="s">
        <v>430</v>
      </c>
      <c r="AH42" s="346" t="s">
        <v>430</v>
      </c>
      <c r="AI42" s="346" t="s">
        <v>430</v>
      </c>
      <c r="AJ42" s="346">
        <v>103</v>
      </c>
      <c r="AK42" s="346">
        <v>6</v>
      </c>
      <c r="AL42" s="346">
        <v>2</v>
      </c>
      <c r="AM42" s="346">
        <v>6</v>
      </c>
      <c r="AN42" s="346">
        <v>3</v>
      </c>
      <c r="AO42" s="373"/>
      <c r="AP42" s="348" t="s">
        <v>430</v>
      </c>
      <c r="AQ42" s="348" t="s">
        <v>430</v>
      </c>
      <c r="AR42" s="348" t="s">
        <v>430</v>
      </c>
      <c r="AS42" s="348" t="s">
        <v>430</v>
      </c>
      <c r="AT42" s="348">
        <v>35.51</v>
      </c>
      <c r="AU42" s="351"/>
      <c r="AV42" s="346" t="s">
        <v>430</v>
      </c>
      <c r="AW42" s="346" t="s">
        <v>430</v>
      </c>
      <c r="AX42" s="346" t="s">
        <v>430</v>
      </c>
      <c r="AY42" s="346" t="s">
        <v>430</v>
      </c>
      <c r="AZ42" s="346">
        <v>3</v>
      </c>
      <c r="BA42" s="374"/>
      <c r="BB42" s="348">
        <v>31.017997069494999</v>
      </c>
      <c r="BC42" s="348">
        <v>0.99753353373172005</v>
      </c>
      <c r="BD42" s="348">
        <v>4.9732187175831402E-2</v>
      </c>
      <c r="BE42" s="375">
        <v>-0.11885937254789999</v>
      </c>
      <c r="BF42" s="374"/>
      <c r="BG42" s="372">
        <v>0.1396</v>
      </c>
      <c r="BH42" s="373"/>
      <c r="BI42" s="348">
        <v>52.148699999999998</v>
      </c>
      <c r="BJ42" s="348">
        <v>25.915900000000001</v>
      </c>
      <c r="BK42" s="348">
        <v>21.930700000000002</v>
      </c>
      <c r="BL42" s="348">
        <v>4.7000000000000002E-3</v>
      </c>
      <c r="BM42" s="373"/>
      <c r="BN42" s="372" t="s">
        <v>4635</v>
      </c>
      <c r="BO42" s="372" t="s">
        <v>4636</v>
      </c>
      <c r="BP42" s="372" t="s">
        <v>4637</v>
      </c>
      <c r="BQ42" s="372" t="s">
        <v>4638</v>
      </c>
      <c r="BR42" s="372" t="s">
        <v>4639</v>
      </c>
      <c r="BS42" s="373"/>
      <c r="BT42" s="354" t="s">
        <v>1980</v>
      </c>
    </row>
    <row r="43" spans="1:72" s="428" customFormat="1" x14ac:dyDescent="0.25">
      <c r="A43" s="345" t="s">
        <v>4640</v>
      </c>
      <c r="B43" s="373"/>
      <c r="C43" s="719">
        <v>44552</v>
      </c>
      <c r="D43" s="373"/>
      <c r="E43" s="346">
        <v>1303.69</v>
      </c>
      <c r="F43" s="373"/>
      <c r="G43" s="347">
        <v>20.2578</v>
      </c>
      <c r="H43" s="374"/>
      <c r="I43" s="348">
        <v>0.35370000000000001</v>
      </c>
      <c r="J43" s="348">
        <v>-0.64249999999999996</v>
      </c>
      <c r="K43" s="348">
        <v>1.3285</v>
      </c>
      <c r="L43" s="348">
        <v>4.1618000000000004</v>
      </c>
      <c r="M43" s="348">
        <v>6.4837999999999996</v>
      </c>
      <c r="N43" s="350">
        <v>8.0364000000000004</v>
      </c>
      <c r="O43" s="348">
        <v>3.7719</v>
      </c>
      <c r="P43" s="348">
        <v>17.447600000000001</v>
      </c>
      <c r="Q43" s="348" t="s">
        <v>430</v>
      </c>
      <c r="R43" s="348" t="s">
        <v>430</v>
      </c>
      <c r="S43" s="348">
        <v>2.734</v>
      </c>
      <c r="T43" s="348">
        <v>20.208600000000001</v>
      </c>
      <c r="U43" s="348">
        <v>4.8106</v>
      </c>
      <c r="V43" s="348">
        <v>10.8261</v>
      </c>
      <c r="W43" s="348">
        <v>1.0767</v>
      </c>
      <c r="X43" s="348">
        <v>16.345600000000001</v>
      </c>
      <c r="Y43" s="374"/>
      <c r="Z43" s="346">
        <v>188</v>
      </c>
      <c r="AA43" s="346">
        <v>85</v>
      </c>
      <c r="AB43" s="346">
        <v>107</v>
      </c>
      <c r="AC43" s="346">
        <v>125</v>
      </c>
      <c r="AD43" s="346">
        <v>69</v>
      </c>
      <c r="AE43" s="346">
        <v>60</v>
      </c>
      <c r="AF43" s="346">
        <v>30</v>
      </c>
      <c r="AG43" s="346">
        <v>33</v>
      </c>
      <c r="AH43" s="346" t="s">
        <v>430</v>
      </c>
      <c r="AI43" s="346" t="s">
        <v>430</v>
      </c>
      <c r="AJ43" s="346">
        <v>118</v>
      </c>
      <c r="AK43" s="346">
        <v>73</v>
      </c>
      <c r="AL43" s="346">
        <v>70</v>
      </c>
      <c r="AM43" s="346">
        <v>38</v>
      </c>
      <c r="AN43" s="346">
        <v>68</v>
      </c>
      <c r="AO43" s="373"/>
      <c r="AP43" s="348" t="s">
        <v>430</v>
      </c>
      <c r="AQ43" s="348" t="s">
        <v>430</v>
      </c>
      <c r="AR43" s="348" t="s">
        <v>430</v>
      </c>
      <c r="AS43" s="348">
        <v>10.66</v>
      </c>
      <c r="AT43" s="348">
        <v>12.39</v>
      </c>
      <c r="AU43" s="351"/>
      <c r="AV43" s="346" t="s">
        <v>430</v>
      </c>
      <c r="AW43" s="346" t="s">
        <v>430</v>
      </c>
      <c r="AX43" s="346" t="s">
        <v>430</v>
      </c>
      <c r="AY43" s="346">
        <v>20</v>
      </c>
      <c r="AZ43" s="346">
        <v>71</v>
      </c>
      <c r="BA43" s="374"/>
      <c r="BB43" s="348">
        <v>14.9030376104757</v>
      </c>
      <c r="BC43" s="348">
        <v>1.0036743142592099</v>
      </c>
      <c r="BD43" s="348">
        <v>6.9687141187635096E-2</v>
      </c>
      <c r="BE43" s="375">
        <v>0.25414460240069597</v>
      </c>
      <c r="BF43" s="374"/>
      <c r="BG43" s="372">
        <v>0.1183</v>
      </c>
      <c r="BH43" s="373"/>
      <c r="BI43" s="348">
        <v>11.0876</v>
      </c>
      <c r="BJ43" s="348">
        <v>84.621099999999998</v>
      </c>
      <c r="BK43" s="348">
        <v>4.2482100000000003</v>
      </c>
      <c r="BL43" s="348">
        <v>4.3090000000000003E-2</v>
      </c>
      <c r="BM43" s="373"/>
      <c r="BN43" s="372" t="s">
        <v>4546</v>
      </c>
      <c r="BO43" s="372" t="s">
        <v>3719</v>
      </c>
      <c r="BP43" s="372" t="s">
        <v>4547</v>
      </c>
      <c r="BQ43" s="372" t="s">
        <v>725</v>
      </c>
      <c r="BR43" s="372" t="s">
        <v>4548</v>
      </c>
      <c r="BS43" s="373"/>
      <c r="BT43" s="354" t="s">
        <v>555</v>
      </c>
    </row>
    <row r="44" spans="1:72" s="428" customFormat="1" x14ac:dyDescent="0.25">
      <c r="A44" s="345" t="s">
        <v>4641</v>
      </c>
      <c r="B44" s="373"/>
      <c r="C44" s="719">
        <v>43714</v>
      </c>
      <c r="D44" s="373"/>
      <c r="E44" s="346">
        <v>1286.49</v>
      </c>
      <c r="F44" s="373"/>
      <c r="G44" s="347">
        <v>39.172800000000002</v>
      </c>
      <c r="H44" s="374"/>
      <c r="I44" s="348">
        <v>0.58179999999999998</v>
      </c>
      <c r="J44" s="348">
        <v>-0.14050000000000001</v>
      </c>
      <c r="K44" s="348">
        <v>1.8084</v>
      </c>
      <c r="L44" s="348">
        <v>9.9796999999999993</v>
      </c>
      <c r="M44" s="348">
        <v>14.620100000000001</v>
      </c>
      <c r="N44" s="350">
        <v>6.9013</v>
      </c>
      <c r="O44" s="348">
        <v>1.1933</v>
      </c>
      <c r="P44" s="348">
        <v>16.7484</v>
      </c>
      <c r="Q44" s="348">
        <v>15.9224</v>
      </c>
      <c r="R44" s="348" t="s">
        <v>430</v>
      </c>
      <c r="S44" s="348">
        <v>3.5712000000000002</v>
      </c>
      <c r="T44" s="348">
        <v>28.220600000000001</v>
      </c>
      <c r="U44" s="348">
        <v>9.5809999999999995</v>
      </c>
      <c r="V44" s="348">
        <v>9.3271999999999995</v>
      </c>
      <c r="W44" s="348">
        <v>2.3525999999999998</v>
      </c>
      <c r="X44" s="348">
        <v>21.678100000000001</v>
      </c>
      <c r="Y44" s="374"/>
      <c r="Z44" s="346">
        <v>90</v>
      </c>
      <c r="AA44" s="346">
        <v>30</v>
      </c>
      <c r="AB44" s="346">
        <v>89</v>
      </c>
      <c r="AC44" s="346">
        <v>23</v>
      </c>
      <c r="AD44" s="346">
        <v>26</v>
      </c>
      <c r="AE44" s="346">
        <v>74</v>
      </c>
      <c r="AF44" s="346">
        <v>48</v>
      </c>
      <c r="AG44" s="346">
        <v>39</v>
      </c>
      <c r="AH44" s="346">
        <v>5</v>
      </c>
      <c r="AI44" s="346" t="s">
        <v>430</v>
      </c>
      <c r="AJ44" s="346">
        <v>85</v>
      </c>
      <c r="AK44" s="346">
        <v>20</v>
      </c>
      <c r="AL44" s="346">
        <v>28</v>
      </c>
      <c r="AM44" s="346">
        <v>71</v>
      </c>
      <c r="AN44" s="346">
        <v>35</v>
      </c>
      <c r="AO44" s="373"/>
      <c r="AP44" s="348" t="s">
        <v>430</v>
      </c>
      <c r="AQ44" s="348">
        <v>19.989999999999998</v>
      </c>
      <c r="AR44" s="348">
        <v>15.4</v>
      </c>
      <c r="AS44" s="348">
        <v>9.4</v>
      </c>
      <c r="AT44" s="348">
        <v>21.16</v>
      </c>
      <c r="AU44" s="351"/>
      <c r="AV44" s="346" t="s">
        <v>430</v>
      </c>
      <c r="AW44" s="346">
        <v>2</v>
      </c>
      <c r="AX44" s="346">
        <v>7</v>
      </c>
      <c r="AY44" s="346">
        <v>38</v>
      </c>
      <c r="AZ44" s="346">
        <v>24</v>
      </c>
      <c r="BA44" s="374"/>
      <c r="BB44" s="348">
        <v>18.751713267644199</v>
      </c>
      <c r="BC44" s="348">
        <v>1.0049487708378599</v>
      </c>
      <c r="BD44" s="348">
        <v>5.49403235172135E-2</v>
      </c>
      <c r="BE44" s="375">
        <v>0.211299724416812</v>
      </c>
      <c r="BF44" s="374"/>
      <c r="BG44" s="372">
        <v>0.46760000000000002</v>
      </c>
      <c r="BH44" s="373"/>
      <c r="BI44" s="348" t="s">
        <v>430</v>
      </c>
      <c r="BJ44" s="348">
        <v>7.1813000000000002</v>
      </c>
      <c r="BK44" s="348">
        <v>92.731200000000001</v>
      </c>
      <c r="BL44" s="348">
        <v>8.7499999999999994E-2</v>
      </c>
      <c r="BM44" s="373"/>
      <c r="BN44" s="372" t="s">
        <v>4557</v>
      </c>
      <c r="BO44" s="372" t="s">
        <v>4558</v>
      </c>
      <c r="BP44" s="372" t="s">
        <v>2494</v>
      </c>
      <c r="BQ44" s="372" t="s">
        <v>4559</v>
      </c>
      <c r="BR44" s="372" t="s">
        <v>4611</v>
      </c>
      <c r="BS44" s="373"/>
      <c r="BT44" s="354" t="s">
        <v>548</v>
      </c>
    </row>
    <row r="45" spans="1:72" s="428" customFormat="1" x14ac:dyDescent="0.25">
      <c r="A45" s="345" t="s">
        <v>4642</v>
      </c>
      <c r="B45" s="373"/>
      <c r="C45" s="719">
        <v>45565</v>
      </c>
      <c r="D45" s="373"/>
      <c r="E45" s="346">
        <v>1278.43</v>
      </c>
      <c r="F45" s="373"/>
      <c r="G45" s="347">
        <v>8.4494000000000007</v>
      </c>
      <c r="H45" s="374"/>
      <c r="I45" s="348">
        <v>0.41830000000000001</v>
      </c>
      <c r="J45" s="348">
        <v>-0.97619999999999996</v>
      </c>
      <c r="K45" s="348">
        <v>2.3822000000000001</v>
      </c>
      <c r="L45" s="348">
        <v>4.0490000000000004</v>
      </c>
      <c r="M45" s="348">
        <v>4.1746999999999996</v>
      </c>
      <c r="N45" s="350">
        <v>4.1605999999999996</v>
      </c>
      <c r="O45" s="348" t="s">
        <v>430</v>
      </c>
      <c r="P45" s="348" t="s">
        <v>430</v>
      </c>
      <c r="Q45" s="348" t="s">
        <v>430</v>
      </c>
      <c r="R45" s="348" t="s">
        <v>430</v>
      </c>
      <c r="S45" s="348">
        <v>1.4334</v>
      </c>
      <c r="T45" s="348">
        <v>19.165099999999999</v>
      </c>
      <c r="U45" s="348">
        <v>3.8494999999999999</v>
      </c>
      <c r="V45" s="348">
        <v>7.8609999999999998</v>
      </c>
      <c r="W45" s="348">
        <v>2.4952000000000001</v>
      </c>
      <c r="X45" s="348">
        <v>-8.5389999999999997</v>
      </c>
      <c r="Y45" s="374"/>
      <c r="Z45" s="346">
        <v>157</v>
      </c>
      <c r="AA45" s="346">
        <v>181</v>
      </c>
      <c r="AB45" s="346">
        <v>64</v>
      </c>
      <c r="AC45" s="346">
        <v>135</v>
      </c>
      <c r="AD45" s="346">
        <v>90</v>
      </c>
      <c r="AE45" s="346">
        <v>91</v>
      </c>
      <c r="AF45" s="346" t="s">
        <v>430</v>
      </c>
      <c r="AG45" s="346" t="s">
        <v>430</v>
      </c>
      <c r="AH45" s="346" t="s">
        <v>430</v>
      </c>
      <c r="AI45" s="346" t="s">
        <v>430</v>
      </c>
      <c r="AJ45" s="346">
        <v>200</v>
      </c>
      <c r="AK45" s="346">
        <v>85</v>
      </c>
      <c r="AL45" s="346">
        <v>84</v>
      </c>
      <c r="AM45" s="346">
        <v>83</v>
      </c>
      <c r="AN45" s="346">
        <v>24</v>
      </c>
      <c r="AO45" s="373"/>
      <c r="AP45" s="348" t="s">
        <v>430</v>
      </c>
      <c r="AQ45" s="348" t="s">
        <v>430</v>
      </c>
      <c r="AR45" s="348" t="s">
        <v>430</v>
      </c>
      <c r="AS45" s="348" t="s">
        <v>430</v>
      </c>
      <c r="AT45" s="348">
        <v>8.25</v>
      </c>
      <c r="AU45" s="351"/>
      <c r="AV45" s="346" t="s">
        <v>430</v>
      </c>
      <c r="AW45" s="346" t="s">
        <v>430</v>
      </c>
      <c r="AX45" s="346" t="s">
        <v>430</v>
      </c>
      <c r="AY45" s="346" t="s">
        <v>430</v>
      </c>
      <c r="AZ45" s="346">
        <v>86</v>
      </c>
      <c r="BA45" s="374"/>
      <c r="BB45" s="348">
        <v>18.303761210131899</v>
      </c>
      <c r="BC45" s="348">
        <v>0.99987716754905498</v>
      </c>
      <c r="BD45" s="348">
        <v>-5.3492636322202802E-2</v>
      </c>
      <c r="BE45" s="375">
        <v>-8.9718811020649297E-2</v>
      </c>
      <c r="BF45" s="374"/>
      <c r="BG45" s="372">
        <v>0.35099999999999998</v>
      </c>
      <c r="BH45" s="373"/>
      <c r="BI45" s="348">
        <v>45.9223</v>
      </c>
      <c r="BJ45" s="348">
        <v>35.010399999999997</v>
      </c>
      <c r="BK45" s="348">
        <v>18.924900000000001</v>
      </c>
      <c r="BL45" s="348">
        <v>0.1424</v>
      </c>
      <c r="BM45" s="373"/>
      <c r="BN45" s="372" t="s">
        <v>4643</v>
      </c>
      <c r="BO45" s="372" t="s">
        <v>2075</v>
      </c>
      <c r="BP45" s="372" t="s">
        <v>4644</v>
      </c>
      <c r="BQ45" s="372" t="s">
        <v>4645</v>
      </c>
      <c r="BR45" s="372" t="s">
        <v>4646</v>
      </c>
      <c r="BS45" s="373"/>
      <c r="BT45" s="354" t="s">
        <v>555</v>
      </c>
    </row>
    <row r="46" spans="1:72" s="428" customFormat="1" ht="11" x14ac:dyDescent="0.3">
      <c r="A46" s="841" t="s">
        <v>4647</v>
      </c>
      <c r="B46" s="842"/>
      <c r="C46" s="843">
        <v>44265</v>
      </c>
      <c r="D46" s="842"/>
      <c r="E46" s="844">
        <v>1279.05</v>
      </c>
      <c r="F46" s="842"/>
      <c r="G46" s="845">
        <v>21.194299999999998</v>
      </c>
      <c r="H46" s="847"/>
      <c r="I46" s="846">
        <v>0.39650000000000002</v>
      </c>
      <c r="J46" s="846">
        <v>-0.6865</v>
      </c>
      <c r="K46" s="846">
        <v>2.5916000000000001</v>
      </c>
      <c r="L46" s="846">
        <v>7.1897000000000002</v>
      </c>
      <c r="M46" s="846">
        <v>7.1734999999999998</v>
      </c>
      <c r="N46" s="848">
        <v>9.1487999999999996</v>
      </c>
      <c r="O46" s="846">
        <v>0.40679999999999999</v>
      </c>
      <c r="P46" s="846">
        <v>19.314299999999999</v>
      </c>
      <c r="Q46" s="846">
        <v>13.693099999999999</v>
      </c>
      <c r="R46" s="846" t="s">
        <v>430</v>
      </c>
      <c r="S46" s="846">
        <v>3.7949000000000002</v>
      </c>
      <c r="T46" s="846">
        <v>23.123200000000001</v>
      </c>
      <c r="U46" s="846">
        <v>7.3541999999999996</v>
      </c>
      <c r="V46" s="846">
        <v>9.6889000000000003</v>
      </c>
      <c r="W46" s="846">
        <v>0.8004</v>
      </c>
      <c r="X46" s="846">
        <v>14.779500000000001</v>
      </c>
      <c r="Y46" s="847"/>
      <c r="Z46" s="844">
        <v>161</v>
      </c>
      <c r="AA46" s="844">
        <v>128</v>
      </c>
      <c r="AB46" s="844">
        <v>42</v>
      </c>
      <c r="AC46" s="844">
        <v>50</v>
      </c>
      <c r="AD46" s="844">
        <v>44</v>
      </c>
      <c r="AE46" s="844">
        <v>37</v>
      </c>
      <c r="AF46" s="844">
        <v>56</v>
      </c>
      <c r="AG46" s="844">
        <v>12</v>
      </c>
      <c r="AH46" s="844">
        <v>9</v>
      </c>
      <c r="AI46" s="844" t="s">
        <v>430</v>
      </c>
      <c r="AJ46" s="844">
        <v>61</v>
      </c>
      <c r="AK46" s="844">
        <v>40</v>
      </c>
      <c r="AL46" s="844">
        <v>34</v>
      </c>
      <c r="AM46" s="844">
        <v>52</v>
      </c>
      <c r="AN46" s="844">
        <v>90</v>
      </c>
      <c r="AO46" s="842"/>
      <c r="AP46" s="846" t="s">
        <v>430</v>
      </c>
      <c r="AQ46" s="846" t="s">
        <v>430</v>
      </c>
      <c r="AR46" s="846">
        <v>14.43</v>
      </c>
      <c r="AS46" s="846">
        <v>10.56</v>
      </c>
      <c r="AT46" s="846">
        <v>15.1</v>
      </c>
      <c r="AU46" s="849"/>
      <c r="AV46" s="844" t="s">
        <v>430</v>
      </c>
      <c r="AW46" s="844" t="s">
        <v>430</v>
      </c>
      <c r="AX46" s="844">
        <v>9</v>
      </c>
      <c r="AY46" s="844">
        <v>21</v>
      </c>
      <c r="AZ46" s="844">
        <v>42</v>
      </c>
      <c r="BA46" s="847"/>
      <c r="BB46" s="846">
        <v>15.816557872844101</v>
      </c>
      <c r="BC46" s="846">
        <v>1.00293152262105</v>
      </c>
      <c r="BD46" s="846">
        <v>6.7062708041669999E-2</v>
      </c>
      <c r="BE46" s="852">
        <v>0.32559497074354599</v>
      </c>
      <c r="BF46" s="847"/>
      <c r="BG46" s="855">
        <v>0.24360000000000001</v>
      </c>
      <c r="BH46" s="842"/>
      <c r="BI46" s="846">
        <v>86.585599999999999</v>
      </c>
      <c r="BJ46" s="846">
        <v>13.2369</v>
      </c>
      <c r="BK46" s="846" t="s">
        <v>430</v>
      </c>
      <c r="BL46" s="846">
        <v>0.17749999999999999</v>
      </c>
      <c r="BM46" s="842"/>
      <c r="BN46" s="855" t="s">
        <v>4527</v>
      </c>
      <c r="BO46" s="855" t="s">
        <v>4528</v>
      </c>
      <c r="BP46" s="855" t="s">
        <v>4529</v>
      </c>
      <c r="BQ46" s="855" t="s">
        <v>4530</v>
      </c>
      <c r="BR46" s="855" t="s">
        <v>4531</v>
      </c>
      <c r="BS46" s="842"/>
      <c r="BT46" s="856" t="s">
        <v>555</v>
      </c>
    </row>
    <row r="47" spans="1:72" s="428" customFormat="1" x14ac:dyDescent="0.25">
      <c r="A47" s="345" t="s">
        <v>4648</v>
      </c>
      <c r="B47" s="373"/>
      <c r="C47" s="719">
        <v>44854</v>
      </c>
      <c r="D47" s="373"/>
      <c r="E47" s="346">
        <v>1238.6300000000001</v>
      </c>
      <c r="F47" s="373"/>
      <c r="G47" s="347">
        <v>18.244599999999998</v>
      </c>
      <c r="H47" s="374"/>
      <c r="I47" s="348">
        <v>0.25659999999999999</v>
      </c>
      <c r="J47" s="348">
        <v>-1.0886</v>
      </c>
      <c r="K47" s="348">
        <v>1.9581999999999999</v>
      </c>
      <c r="L47" s="348">
        <v>1.6973</v>
      </c>
      <c r="M47" s="348">
        <v>2.13</v>
      </c>
      <c r="N47" s="350">
        <v>1.9342999999999999</v>
      </c>
      <c r="O47" s="348">
        <v>-1.8775999999999999</v>
      </c>
      <c r="P47" s="348">
        <v>16.4665</v>
      </c>
      <c r="Q47" s="348" t="s">
        <v>430</v>
      </c>
      <c r="R47" s="348" t="s">
        <v>430</v>
      </c>
      <c r="S47" s="348">
        <v>0.88919999999999999</v>
      </c>
      <c r="T47" s="348">
        <v>16.7654</v>
      </c>
      <c r="U47" s="348">
        <v>2.5865</v>
      </c>
      <c r="V47" s="348">
        <v>7.7267000000000001</v>
      </c>
      <c r="W47" s="348">
        <v>1.4061999999999999</v>
      </c>
      <c r="X47" s="348">
        <v>16.971900000000002</v>
      </c>
      <c r="Y47" s="374"/>
      <c r="Z47" s="346">
        <v>209</v>
      </c>
      <c r="AA47" s="346">
        <v>195</v>
      </c>
      <c r="AB47" s="346">
        <v>78</v>
      </c>
      <c r="AC47" s="346">
        <v>225</v>
      </c>
      <c r="AD47" s="346">
        <v>116</v>
      </c>
      <c r="AE47" s="346">
        <v>121</v>
      </c>
      <c r="AF47" s="346">
        <v>111</v>
      </c>
      <c r="AG47" s="346">
        <v>42</v>
      </c>
      <c r="AH47" s="346" t="s">
        <v>430</v>
      </c>
      <c r="AI47" s="346" t="s">
        <v>430</v>
      </c>
      <c r="AJ47" s="346">
        <v>210</v>
      </c>
      <c r="AK47" s="346">
        <v>109</v>
      </c>
      <c r="AL47" s="346">
        <v>102</v>
      </c>
      <c r="AM47" s="346">
        <v>84</v>
      </c>
      <c r="AN47" s="346">
        <v>55</v>
      </c>
      <c r="AO47" s="373"/>
      <c r="AP47" s="348" t="s">
        <v>430</v>
      </c>
      <c r="AQ47" s="348" t="s">
        <v>430</v>
      </c>
      <c r="AR47" s="348" t="s">
        <v>430</v>
      </c>
      <c r="AS47" s="348">
        <v>5.78</v>
      </c>
      <c r="AT47" s="348">
        <v>5.59</v>
      </c>
      <c r="AU47" s="351"/>
      <c r="AV47" s="346" t="s">
        <v>430</v>
      </c>
      <c r="AW47" s="346" t="s">
        <v>430</v>
      </c>
      <c r="AX47" s="346" t="s">
        <v>430</v>
      </c>
      <c r="AY47" s="346">
        <v>57</v>
      </c>
      <c r="AZ47" s="346">
        <v>104</v>
      </c>
      <c r="BA47" s="374"/>
      <c r="BB47" s="348">
        <v>17.338849816975902</v>
      </c>
      <c r="BC47" s="348">
        <v>1.00866569628898</v>
      </c>
      <c r="BD47" s="348">
        <v>5.85781822982617E-2</v>
      </c>
      <c r="BE47" s="375">
        <v>0.33288944315455998</v>
      </c>
      <c r="BF47" s="374"/>
      <c r="BG47" s="372">
        <v>0.51519999999999999</v>
      </c>
      <c r="BH47" s="373"/>
      <c r="BI47" s="348">
        <v>21.286799999999999</v>
      </c>
      <c r="BJ47" s="348">
        <v>78.910300000000007</v>
      </c>
      <c r="BK47" s="348" t="s">
        <v>430</v>
      </c>
      <c r="BL47" s="348">
        <v>-0.1971</v>
      </c>
      <c r="BM47" s="373"/>
      <c r="BN47" s="372" t="s">
        <v>4649</v>
      </c>
      <c r="BO47" s="372" t="s">
        <v>4650</v>
      </c>
      <c r="BP47" s="372" t="s">
        <v>4651</v>
      </c>
      <c r="BQ47" s="372" t="s">
        <v>4652</v>
      </c>
      <c r="BR47" s="372" t="s">
        <v>2187</v>
      </c>
      <c r="BS47" s="373"/>
      <c r="BT47" s="354" t="s">
        <v>526</v>
      </c>
    </row>
    <row r="48" spans="1:72" s="428" customFormat="1" x14ac:dyDescent="0.25">
      <c r="A48" s="345" t="s">
        <v>4653</v>
      </c>
      <c r="B48" s="373"/>
      <c r="C48" s="719">
        <v>44837</v>
      </c>
      <c r="D48" s="373"/>
      <c r="E48" s="346">
        <v>1263.1099999999999</v>
      </c>
      <c r="F48" s="373"/>
      <c r="G48" s="347">
        <v>19.998200000000001</v>
      </c>
      <c r="H48" s="374"/>
      <c r="I48" s="348">
        <v>0.3548</v>
      </c>
      <c r="J48" s="348">
        <v>-0.63700000000000001</v>
      </c>
      <c r="K48" s="348">
        <v>1.3547</v>
      </c>
      <c r="L48" s="348">
        <v>4.2849000000000004</v>
      </c>
      <c r="M48" s="348">
        <v>6.6992000000000003</v>
      </c>
      <c r="N48" s="350">
        <v>8.3484999999999996</v>
      </c>
      <c r="O48" s="348">
        <v>3.9826999999999999</v>
      </c>
      <c r="P48" s="348">
        <v>17.6981</v>
      </c>
      <c r="Q48" s="348" t="s">
        <v>430</v>
      </c>
      <c r="R48" s="348" t="s">
        <v>430</v>
      </c>
      <c r="S48" s="348">
        <v>2.7863000000000002</v>
      </c>
      <c r="T48" s="348">
        <v>20.453700000000001</v>
      </c>
      <c r="U48" s="348">
        <v>5.0414000000000003</v>
      </c>
      <c r="V48" s="348">
        <v>11.118399999999999</v>
      </c>
      <c r="W48" s="348">
        <v>1.0892999999999999</v>
      </c>
      <c r="X48" s="348">
        <v>19.544899999999998</v>
      </c>
      <c r="Y48" s="374"/>
      <c r="Z48" s="346">
        <v>182</v>
      </c>
      <c r="AA48" s="346">
        <v>79</v>
      </c>
      <c r="AB48" s="346">
        <v>101</v>
      </c>
      <c r="AC48" s="346">
        <v>117</v>
      </c>
      <c r="AD48" s="346">
        <v>61</v>
      </c>
      <c r="AE48" s="346">
        <v>51</v>
      </c>
      <c r="AF48" s="346">
        <v>25</v>
      </c>
      <c r="AG48" s="346">
        <v>30</v>
      </c>
      <c r="AH48" s="346" t="s">
        <v>430</v>
      </c>
      <c r="AI48" s="346" t="s">
        <v>430</v>
      </c>
      <c r="AJ48" s="346">
        <v>111</v>
      </c>
      <c r="AK48" s="346">
        <v>65</v>
      </c>
      <c r="AL48" s="346">
        <v>63</v>
      </c>
      <c r="AM48" s="346">
        <v>29</v>
      </c>
      <c r="AN48" s="346">
        <v>64</v>
      </c>
      <c r="AO48" s="373"/>
      <c r="AP48" s="348" t="s">
        <v>430</v>
      </c>
      <c r="AQ48" s="348" t="s">
        <v>430</v>
      </c>
      <c r="AR48" s="348" t="s">
        <v>430</v>
      </c>
      <c r="AS48" s="348">
        <v>10.9</v>
      </c>
      <c r="AT48" s="348">
        <v>12.8</v>
      </c>
      <c r="AU48" s="351"/>
      <c r="AV48" s="346" t="s">
        <v>430</v>
      </c>
      <c r="AW48" s="346" t="s">
        <v>430</v>
      </c>
      <c r="AX48" s="346" t="s">
        <v>430</v>
      </c>
      <c r="AY48" s="346">
        <v>15</v>
      </c>
      <c r="AZ48" s="346">
        <v>64</v>
      </c>
      <c r="BA48" s="374"/>
      <c r="BB48" s="348">
        <v>14.919813269044599</v>
      </c>
      <c r="BC48" s="348">
        <v>1.00494961632199</v>
      </c>
      <c r="BD48" s="348">
        <v>7.0819433950361499E-2</v>
      </c>
      <c r="BE48" s="375">
        <v>0.271210554901062</v>
      </c>
      <c r="BF48" s="374"/>
      <c r="BG48" s="372">
        <v>5.7599999999999998E-2</v>
      </c>
      <c r="BH48" s="373"/>
      <c r="BI48" s="348">
        <v>11.083500000000001</v>
      </c>
      <c r="BJ48" s="348">
        <v>84.590299999999999</v>
      </c>
      <c r="BK48" s="348">
        <v>4.2469400000000004</v>
      </c>
      <c r="BL48" s="348">
        <v>7.9259999999999997E-2</v>
      </c>
      <c r="BM48" s="373"/>
      <c r="BN48" s="372" t="s">
        <v>4546</v>
      </c>
      <c r="BO48" s="372" t="s">
        <v>3719</v>
      </c>
      <c r="BP48" s="372" t="s">
        <v>4547</v>
      </c>
      <c r="BQ48" s="372" t="s">
        <v>725</v>
      </c>
      <c r="BR48" s="372" t="s">
        <v>4548</v>
      </c>
      <c r="BS48" s="373"/>
      <c r="BT48" s="354" t="s">
        <v>2439</v>
      </c>
    </row>
    <row r="49" spans="1:72" s="428" customFormat="1" ht="11" x14ac:dyDescent="0.3">
      <c r="A49" s="841" t="s">
        <v>4654</v>
      </c>
      <c r="B49" s="842"/>
      <c r="C49" s="843">
        <v>44368</v>
      </c>
      <c r="D49" s="842"/>
      <c r="E49" s="844">
        <v>1157.93</v>
      </c>
      <c r="F49" s="842"/>
      <c r="G49" s="845">
        <v>15.862</v>
      </c>
      <c r="H49" s="847"/>
      <c r="I49" s="846">
        <v>0.63439999999999996</v>
      </c>
      <c r="J49" s="846">
        <v>-0.6825</v>
      </c>
      <c r="K49" s="846">
        <v>0.1389</v>
      </c>
      <c r="L49" s="846">
        <v>3.0735999999999999</v>
      </c>
      <c r="M49" s="846">
        <v>-4.6467999999999998</v>
      </c>
      <c r="N49" s="848">
        <v>-2.5676000000000001</v>
      </c>
      <c r="O49" s="846">
        <v>-0.29499999999999998</v>
      </c>
      <c r="P49" s="846">
        <v>8.4946999999999999</v>
      </c>
      <c r="Q49" s="846">
        <v>8.6913999999999998</v>
      </c>
      <c r="R49" s="846" t="s">
        <v>430</v>
      </c>
      <c r="S49" s="846">
        <v>1.8035000000000001</v>
      </c>
      <c r="T49" s="846">
        <v>9.2199000000000009</v>
      </c>
      <c r="U49" s="846">
        <v>-6.6337000000000002</v>
      </c>
      <c r="V49" s="846">
        <v>-0.80669999999999997</v>
      </c>
      <c r="W49" s="846">
        <v>-0.53300000000000003</v>
      </c>
      <c r="X49" s="846">
        <v>9.3391000000000002</v>
      </c>
      <c r="Y49" s="847"/>
      <c r="Z49" s="844">
        <v>77</v>
      </c>
      <c r="AA49" s="844">
        <v>122</v>
      </c>
      <c r="AB49" s="844">
        <v>181</v>
      </c>
      <c r="AC49" s="844">
        <v>170</v>
      </c>
      <c r="AD49" s="844">
        <v>190</v>
      </c>
      <c r="AE49" s="844">
        <v>174</v>
      </c>
      <c r="AF49" s="844">
        <v>86</v>
      </c>
      <c r="AG49" s="844">
        <v>82</v>
      </c>
      <c r="AH49" s="844">
        <v>33</v>
      </c>
      <c r="AI49" s="844" t="s">
        <v>430</v>
      </c>
      <c r="AJ49" s="844">
        <v>163</v>
      </c>
      <c r="AK49" s="844">
        <v>188</v>
      </c>
      <c r="AL49" s="844">
        <v>194</v>
      </c>
      <c r="AM49" s="844">
        <v>182</v>
      </c>
      <c r="AN49" s="844">
        <v>192</v>
      </c>
      <c r="AO49" s="842"/>
      <c r="AP49" s="846" t="s">
        <v>430</v>
      </c>
      <c r="AQ49" s="846" t="s">
        <v>430</v>
      </c>
      <c r="AR49" s="846">
        <v>7.12</v>
      </c>
      <c r="AS49" s="846">
        <v>2.85</v>
      </c>
      <c r="AT49" s="846">
        <v>-3.75</v>
      </c>
      <c r="AU49" s="849"/>
      <c r="AV49" s="844" t="s">
        <v>430</v>
      </c>
      <c r="AW49" s="844" t="s">
        <v>430</v>
      </c>
      <c r="AX49" s="844">
        <v>33</v>
      </c>
      <c r="AY49" s="844">
        <v>74</v>
      </c>
      <c r="AZ49" s="844">
        <v>182</v>
      </c>
      <c r="BA49" s="847"/>
      <c r="BB49" s="846">
        <v>11.145859923243499</v>
      </c>
      <c r="BC49" s="846">
        <v>0.99727829159144299</v>
      </c>
      <c r="BD49" s="846">
        <v>1.64882558648323E-2</v>
      </c>
      <c r="BE49" s="852">
        <v>2.4728757537017299E-2</v>
      </c>
      <c r="BF49" s="847"/>
      <c r="BG49" s="855">
        <v>0.16370000000000001</v>
      </c>
      <c r="BH49" s="842"/>
      <c r="BI49" s="846">
        <v>98.302199999999999</v>
      </c>
      <c r="BJ49" s="846">
        <v>1.3552</v>
      </c>
      <c r="BK49" s="846" t="s">
        <v>430</v>
      </c>
      <c r="BL49" s="846">
        <v>0.34260000000000002</v>
      </c>
      <c r="BM49" s="842"/>
      <c r="BN49" s="855" t="s">
        <v>668</v>
      </c>
      <c r="BO49" s="855" t="s">
        <v>4500</v>
      </c>
      <c r="BP49" s="855" t="s">
        <v>4381</v>
      </c>
      <c r="BQ49" s="855" t="s">
        <v>730</v>
      </c>
      <c r="BR49" s="855" t="s">
        <v>4502</v>
      </c>
      <c r="BS49" s="842"/>
      <c r="BT49" s="856" t="s">
        <v>555</v>
      </c>
    </row>
    <row r="50" spans="1:72" s="428" customFormat="1" x14ac:dyDescent="0.25">
      <c r="A50" s="345" t="s">
        <v>4655</v>
      </c>
      <c r="B50" s="373"/>
      <c r="C50" s="719">
        <v>45540</v>
      </c>
      <c r="D50" s="373"/>
      <c r="E50" s="346">
        <v>1162.1400000000001</v>
      </c>
      <c r="F50" s="373"/>
      <c r="G50" s="347">
        <v>8.9049999999999994</v>
      </c>
      <c r="H50" s="374"/>
      <c r="I50" s="348">
        <v>0.95340000000000003</v>
      </c>
      <c r="J50" s="348">
        <v>-0.66369999999999996</v>
      </c>
      <c r="K50" s="348">
        <v>0.2082</v>
      </c>
      <c r="L50" s="348">
        <v>1.2047000000000001</v>
      </c>
      <c r="M50" s="348">
        <v>-8.7835999999999999</v>
      </c>
      <c r="N50" s="350">
        <v>-8.6470000000000002</v>
      </c>
      <c r="O50" s="348" t="s">
        <v>430</v>
      </c>
      <c r="P50" s="348" t="s">
        <v>430</v>
      </c>
      <c r="Q50" s="348" t="s">
        <v>430</v>
      </c>
      <c r="R50" s="348" t="s">
        <v>430</v>
      </c>
      <c r="S50" s="348">
        <v>1.3983000000000001</v>
      </c>
      <c r="T50" s="348">
        <v>5.4394999999999998</v>
      </c>
      <c r="U50" s="348">
        <v>-14.0129</v>
      </c>
      <c r="V50" s="348">
        <v>-6.4325999999999999</v>
      </c>
      <c r="W50" s="348">
        <v>-0.52500000000000002</v>
      </c>
      <c r="X50" s="348">
        <v>-5.7561999999999998</v>
      </c>
      <c r="Y50" s="374"/>
      <c r="Z50" s="346">
        <v>11</v>
      </c>
      <c r="AA50" s="346">
        <v>103</v>
      </c>
      <c r="AB50" s="346">
        <v>177</v>
      </c>
      <c r="AC50" s="346">
        <v>229</v>
      </c>
      <c r="AD50" s="346">
        <v>238</v>
      </c>
      <c r="AE50" s="346">
        <v>214</v>
      </c>
      <c r="AF50" s="346" t="s">
        <v>430</v>
      </c>
      <c r="AG50" s="346" t="s">
        <v>430</v>
      </c>
      <c r="AH50" s="346" t="s">
        <v>430</v>
      </c>
      <c r="AI50" s="346" t="s">
        <v>430</v>
      </c>
      <c r="AJ50" s="346">
        <v>204</v>
      </c>
      <c r="AK50" s="346">
        <v>240</v>
      </c>
      <c r="AL50" s="346">
        <v>230</v>
      </c>
      <c r="AM50" s="346">
        <v>219</v>
      </c>
      <c r="AN50" s="346">
        <v>190</v>
      </c>
      <c r="AO50" s="373"/>
      <c r="AP50" s="348" t="s">
        <v>430</v>
      </c>
      <c r="AQ50" s="348" t="s">
        <v>430</v>
      </c>
      <c r="AR50" s="348" t="s">
        <v>430</v>
      </c>
      <c r="AS50" s="348" t="s">
        <v>430</v>
      </c>
      <c r="AT50" s="348">
        <v>-11.91</v>
      </c>
      <c r="AU50" s="351"/>
      <c r="AV50" s="346" t="s">
        <v>430</v>
      </c>
      <c r="AW50" s="346" t="s">
        <v>430</v>
      </c>
      <c r="AX50" s="346" t="s">
        <v>430</v>
      </c>
      <c r="AY50" s="346" t="s">
        <v>430</v>
      </c>
      <c r="AZ50" s="346">
        <v>227</v>
      </c>
      <c r="BA50" s="374"/>
      <c r="BB50" s="348">
        <v>12.078047327535399</v>
      </c>
      <c r="BC50" s="348">
        <v>0.99772488585714803</v>
      </c>
      <c r="BD50" s="348">
        <v>-8.2768383106650606E-2</v>
      </c>
      <c r="BE50" s="375">
        <v>-9.0200299341553603E-2</v>
      </c>
      <c r="BF50" s="374"/>
      <c r="BG50" s="372">
        <v>9.69E-2</v>
      </c>
      <c r="BH50" s="373"/>
      <c r="BI50" s="348">
        <v>106.598</v>
      </c>
      <c r="BJ50" s="348" t="s">
        <v>430</v>
      </c>
      <c r="BK50" s="348" t="s">
        <v>430</v>
      </c>
      <c r="BL50" s="348">
        <v>-6.5979999999999999</v>
      </c>
      <c r="BM50" s="373"/>
      <c r="BN50" s="372" t="s">
        <v>4656</v>
      </c>
      <c r="BO50" s="372" t="s">
        <v>4657</v>
      </c>
      <c r="BP50" s="372" t="s">
        <v>4658</v>
      </c>
      <c r="BQ50" s="372" t="s">
        <v>4659</v>
      </c>
      <c r="BR50" s="372" t="s">
        <v>4660</v>
      </c>
      <c r="BS50" s="373"/>
      <c r="BT50" s="354" t="s">
        <v>555</v>
      </c>
    </row>
    <row r="51" spans="1:72" s="428" customFormat="1" x14ac:dyDescent="0.25">
      <c r="A51" s="345" t="s">
        <v>4661</v>
      </c>
      <c r="B51" s="373"/>
      <c r="C51" s="719">
        <v>43517</v>
      </c>
      <c r="D51" s="373"/>
      <c r="E51" s="346">
        <v>1111.55</v>
      </c>
      <c r="F51" s="373"/>
      <c r="G51" s="347">
        <v>23.5867</v>
      </c>
      <c r="H51" s="374"/>
      <c r="I51" s="348">
        <v>0.63529999999999998</v>
      </c>
      <c r="J51" s="348">
        <v>-0.67710000000000004</v>
      </c>
      <c r="K51" s="348">
        <v>0.13539999999999999</v>
      </c>
      <c r="L51" s="348">
        <v>3.0486</v>
      </c>
      <c r="M51" s="348">
        <v>-4.6327999999999996</v>
      </c>
      <c r="N51" s="350">
        <v>-2.5499999999999998</v>
      </c>
      <c r="O51" s="348">
        <v>-0.16450000000000001</v>
      </c>
      <c r="P51" s="348">
        <v>8.6595999999999993</v>
      </c>
      <c r="Q51" s="348">
        <v>8.8714999999999993</v>
      </c>
      <c r="R51" s="348" t="s">
        <v>430</v>
      </c>
      <c r="S51" s="348">
        <v>1.7782</v>
      </c>
      <c r="T51" s="348">
        <v>9.2082999999999995</v>
      </c>
      <c r="U51" s="348">
        <v>-6.6280000000000001</v>
      </c>
      <c r="V51" s="348">
        <v>-0.8024</v>
      </c>
      <c r="W51" s="348">
        <v>-0.53720000000000001</v>
      </c>
      <c r="X51" s="348">
        <v>12.123900000000001</v>
      </c>
      <c r="Y51" s="374"/>
      <c r="Z51" s="346">
        <v>71</v>
      </c>
      <c r="AA51" s="346">
        <v>111</v>
      </c>
      <c r="AB51" s="346">
        <v>183</v>
      </c>
      <c r="AC51" s="346">
        <v>172</v>
      </c>
      <c r="AD51" s="346">
        <v>187</v>
      </c>
      <c r="AE51" s="346">
        <v>173</v>
      </c>
      <c r="AF51" s="346">
        <v>78</v>
      </c>
      <c r="AG51" s="346">
        <v>74</v>
      </c>
      <c r="AH51" s="346">
        <v>27</v>
      </c>
      <c r="AI51" s="346" t="s">
        <v>430</v>
      </c>
      <c r="AJ51" s="346">
        <v>167</v>
      </c>
      <c r="AK51" s="346">
        <v>190</v>
      </c>
      <c r="AL51" s="346">
        <v>193</v>
      </c>
      <c r="AM51" s="346">
        <v>181</v>
      </c>
      <c r="AN51" s="346">
        <v>195</v>
      </c>
      <c r="AO51" s="373"/>
      <c r="AP51" s="348" t="s">
        <v>430</v>
      </c>
      <c r="AQ51" s="348">
        <v>10.6</v>
      </c>
      <c r="AR51" s="348">
        <v>7.29</v>
      </c>
      <c r="AS51" s="348">
        <v>2.97</v>
      </c>
      <c r="AT51" s="348">
        <v>-3.75</v>
      </c>
      <c r="AU51" s="351"/>
      <c r="AV51" s="346" t="s">
        <v>430</v>
      </c>
      <c r="AW51" s="346">
        <v>12</v>
      </c>
      <c r="AX51" s="346">
        <v>27</v>
      </c>
      <c r="AY51" s="346">
        <v>68</v>
      </c>
      <c r="AZ51" s="346">
        <v>182</v>
      </c>
      <c r="BA51" s="374"/>
      <c r="BB51" s="348">
        <v>11.150132510841001</v>
      </c>
      <c r="BC51" s="348">
        <v>0.99772631396968703</v>
      </c>
      <c r="BD51" s="348">
        <v>1.7578506650822501E-2</v>
      </c>
      <c r="BE51" s="375">
        <v>3.6884194689464203E-2</v>
      </c>
      <c r="BF51" s="374"/>
      <c r="BG51" s="372">
        <v>0.41860000000000003</v>
      </c>
      <c r="BH51" s="373"/>
      <c r="BI51" s="348">
        <v>99.788499999999999</v>
      </c>
      <c r="BJ51" s="348">
        <v>1.3753200000000001</v>
      </c>
      <c r="BK51" s="348" t="s">
        <v>430</v>
      </c>
      <c r="BL51" s="348">
        <v>-1.1638200000000001</v>
      </c>
      <c r="BM51" s="373"/>
      <c r="BN51" s="372" t="s">
        <v>4662</v>
      </c>
      <c r="BO51" s="372" t="s">
        <v>4663</v>
      </c>
      <c r="BP51" s="372" t="s">
        <v>4664</v>
      </c>
      <c r="BQ51" s="372" t="s">
        <v>4665</v>
      </c>
      <c r="BR51" s="372" t="s">
        <v>4666</v>
      </c>
      <c r="BS51" s="373"/>
      <c r="BT51" s="354" t="s">
        <v>555</v>
      </c>
    </row>
    <row r="52" spans="1:72" s="428" customFormat="1" x14ac:dyDescent="0.25">
      <c r="A52" s="345" t="s">
        <v>4667</v>
      </c>
      <c r="B52" s="373"/>
      <c r="C52" s="719">
        <v>45322</v>
      </c>
      <c r="D52" s="373"/>
      <c r="E52" s="346">
        <v>1064.8399999999999</v>
      </c>
      <c r="F52" s="373"/>
      <c r="G52" s="347">
        <v>12.2279</v>
      </c>
      <c r="H52" s="374"/>
      <c r="I52" s="348">
        <v>0.5212</v>
      </c>
      <c r="J52" s="348">
        <v>-1.0984</v>
      </c>
      <c r="K52" s="348">
        <v>0.69589999999999996</v>
      </c>
      <c r="L52" s="348">
        <v>2.8426999999999998</v>
      </c>
      <c r="M52" s="348">
        <v>-0.54820000000000002</v>
      </c>
      <c r="N52" s="350">
        <v>4.1026999999999996</v>
      </c>
      <c r="O52" s="348">
        <v>2.2953999999999999</v>
      </c>
      <c r="P52" s="348" t="s">
        <v>430</v>
      </c>
      <c r="Q52" s="348" t="s">
        <v>430</v>
      </c>
      <c r="R52" s="348" t="s">
        <v>430</v>
      </c>
      <c r="S52" s="348">
        <v>2.4739</v>
      </c>
      <c r="T52" s="348">
        <v>12.343400000000001</v>
      </c>
      <c r="U52" s="348">
        <v>-0.46479999999999999</v>
      </c>
      <c r="V52" s="348">
        <v>5.0372000000000003</v>
      </c>
      <c r="W52" s="348">
        <v>-0.79830000000000001</v>
      </c>
      <c r="X52" s="348">
        <v>8.1956000000000007</v>
      </c>
      <c r="Y52" s="374"/>
      <c r="Z52" s="346">
        <v>120</v>
      </c>
      <c r="AA52" s="346">
        <v>201</v>
      </c>
      <c r="AB52" s="346">
        <v>159</v>
      </c>
      <c r="AC52" s="346">
        <v>202</v>
      </c>
      <c r="AD52" s="346">
        <v>151</v>
      </c>
      <c r="AE52" s="346">
        <v>95</v>
      </c>
      <c r="AF52" s="346">
        <v>36</v>
      </c>
      <c r="AG52" s="346" t="s">
        <v>430</v>
      </c>
      <c r="AH52" s="346" t="s">
        <v>430</v>
      </c>
      <c r="AI52" s="346" t="s">
        <v>430</v>
      </c>
      <c r="AJ52" s="346">
        <v>137</v>
      </c>
      <c r="AK52" s="346">
        <v>175</v>
      </c>
      <c r="AL52" s="346">
        <v>131</v>
      </c>
      <c r="AM52" s="346">
        <v>116</v>
      </c>
      <c r="AN52" s="346">
        <v>239</v>
      </c>
      <c r="AO52" s="373"/>
      <c r="AP52" s="348" t="s">
        <v>430</v>
      </c>
      <c r="AQ52" s="348" t="s">
        <v>430</v>
      </c>
      <c r="AR52" s="348" t="s">
        <v>430</v>
      </c>
      <c r="AS52" s="348" t="s">
        <v>430</v>
      </c>
      <c r="AT52" s="348">
        <v>3.66</v>
      </c>
      <c r="AU52" s="351"/>
      <c r="AV52" s="346" t="s">
        <v>430</v>
      </c>
      <c r="AW52" s="346" t="s">
        <v>430</v>
      </c>
      <c r="AX52" s="346" t="s">
        <v>430</v>
      </c>
      <c r="AY52" s="346" t="s">
        <v>430</v>
      </c>
      <c r="AZ52" s="346">
        <v>132</v>
      </c>
      <c r="BA52" s="374"/>
      <c r="BB52" s="348">
        <v>11.331683631994</v>
      </c>
      <c r="BC52" s="348">
        <v>1.0011370090273299</v>
      </c>
      <c r="BD52" s="348">
        <v>1.42662269059169E-2</v>
      </c>
      <c r="BE52" s="375">
        <v>-1.5034578197237801E-2</v>
      </c>
      <c r="BF52" s="374"/>
      <c r="BG52" s="372">
        <v>5.0299999999999997E-2</v>
      </c>
      <c r="BH52" s="373"/>
      <c r="BI52" s="348">
        <v>96.161600000000007</v>
      </c>
      <c r="BJ52" s="348">
        <v>3.66107</v>
      </c>
      <c r="BK52" s="348" t="s">
        <v>430</v>
      </c>
      <c r="BL52" s="348">
        <v>0.17732999999999999</v>
      </c>
      <c r="BM52" s="373"/>
      <c r="BN52" s="372" t="s">
        <v>4668</v>
      </c>
      <c r="BO52" s="372" t="s">
        <v>4669</v>
      </c>
      <c r="BP52" s="372" t="s">
        <v>4670</v>
      </c>
      <c r="BQ52" s="372" t="s">
        <v>4671</v>
      </c>
      <c r="BR52" s="372" t="s">
        <v>4672</v>
      </c>
      <c r="BS52" s="373"/>
      <c r="BT52" s="354" t="s">
        <v>4673</v>
      </c>
    </row>
    <row r="53" spans="1:72" s="428" customFormat="1" x14ac:dyDescent="0.25">
      <c r="A53" s="345" t="s">
        <v>4674</v>
      </c>
      <c r="B53" s="373"/>
      <c r="C53" s="719">
        <v>44533</v>
      </c>
      <c r="D53" s="373"/>
      <c r="E53" s="346">
        <v>1037.32</v>
      </c>
      <c r="F53" s="373"/>
      <c r="G53" s="347">
        <v>14.543799999999999</v>
      </c>
      <c r="H53" s="374"/>
      <c r="I53" s="348">
        <v>0.63590000000000002</v>
      </c>
      <c r="J53" s="348">
        <v>-0.67810000000000004</v>
      </c>
      <c r="K53" s="348">
        <v>0.12870000000000001</v>
      </c>
      <c r="L53" s="348">
        <v>3.0131000000000001</v>
      </c>
      <c r="M53" s="348">
        <v>-4.6771000000000003</v>
      </c>
      <c r="N53" s="350">
        <v>-2.65</v>
      </c>
      <c r="O53" s="348">
        <v>-0.22850000000000001</v>
      </c>
      <c r="P53" s="348">
        <v>8.5838999999999999</v>
      </c>
      <c r="Q53" s="348" t="s">
        <v>430</v>
      </c>
      <c r="R53" s="348" t="s">
        <v>430</v>
      </c>
      <c r="S53" s="348">
        <v>1.7604</v>
      </c>
      <c r="T53" s="348">
        <v>9.1425999999999998</v>
      </c>
      <c r="U53" s="348">
        <v>-6.6676000000000002</v>
      </c>
      <c r="V53" s="348">
        <v>-0.88729999999999998</v>
      </c>
      <c r="W53" s="348">
        <v>-0.54430000000000001</v>
      </c>
      <c r="X53" s="348">
        <v>8.2683999999999997</v>
      </c>
      <c r="Y53" s="374"/>
      <c r="Z53" s="346">
        <v>66</v>
      </c>
      <c r="AA53" s="346">
        <v>114</v>
      </c>
      <c r="AB53" s="346">
        <v>189</v>
      </c>
      <c r="AC53" s="346">
        <v>179</v>
      </c>
      <c r="AD53" s="346">
        <v>192</v>
      </c>
      <c r="AE53" s="346">
        <v>178</v>
      </c>
      <c r="AF53" s="346">
        <v>82</v>
      </c>
      <c r="AG53" s="346">
        <v>78</v>
      </c>
      <c r="AH53" s="346" t="s">
        <v>430</v>
      </c>
      <c r="AI53" s="346" t="s">
        <v>430</v>
      </c>
      <c r="AJ53" s="346">
        <v>173</v>
      </c>
      <c r="AK53" s="346">
        <v>197</v>
      </c>
      <c r="AL53" s="346">
        <v>196</v>
      </c>
      <c r="AM53" s="346">
        <v>186</v>
      </c>
      <c r="AN53" s="346">
        <v>202</v>
      </c>
      <c r="AO53" s="373"/>
      <c r="AP53" s="348" t="s">
        <v>430</v>
      </c>
      <c r="AQ53" s="348" t="s">
        <v>430</v>
      </c>
      <c r="AR53" s="348" t="s">
        <v>430</v>
      </c>
      <c r="AS53" s="348">
        <v>2.88</v>
      </c>
      <c r="AT53" s="348">
        <v>-3.84</v>
      </c>
      <c r="AU53" s="351"/>
      <c r="AV53" s="346" t="s">
        <v>430</v>
      </c>
      <c r="AW53" s="346" t="s">
        <v>430</v>
      </c>
      <c r="AX53" s="346" t="s">
        <v>430</v>
      </c>
      <c r="AY53" s="346">
        <v>72</v>
      </c>
      <c r="AZ53" s="346">
        <v>187</v>
      </c>
      <c r="BA53" s="374"/>
      <c r="BB53" s="348">
        <v>11.1207437853329</v>
      </c>
      <c r="BC53" s="348">
        <v>0.99514279807254102</v>
      </c>
      <c r="BD53" s="348">
        <v>1.7092432661020299E-2</v>
      </c>
      <c r="BE53" s="375">
        <v>3.1374102422340198E-2</v>
      </c>
      <c r="BF53" s="374"/>
      <c r="BG53" s="372">
        <v>0.51500000000000001</v>
      </c>
      <c r="BH53" s="373"/>
      <c r="BI53" s="348">
        <v>98.278300000000002</v>
      </c>
      <c r="BJ53" s="348">
        <v>1.35487</v>
      </c>
      <c r="BK53" s="348" t="s">
        <v>430</v>
      </c>
      <c r="BL53" s="348">
        <v>0.36682999999999999</v>
      </c>
      <c r="BM53" s="373"/>
      <c r="BN53" s="372" t="s">
        <v>4544</v>
      </c>
      <c r="BO53" s="372" t="s">
        <v>754</v>
      </c>
      <c r="BP53" s="372" t="s">
        <v>4381</v>
      </c>
      <c r="BQ53" s="372" t="s">
        <v>4382</v>
      </c>
      <c r="BR53" s="372" t="s">
        <v>4502</v>
      </c>
      <c r="BS53" s="373"/>
      <c r="BT53" s="354" t="s">
        <v>555</v>
      </c>
    </row>
    <row r="54" spans="1:72" s="428" customFormat="1" x14ac:dyDescent="0.25">
      <c r="A54" s="345" t="s">
        <v>4675</v>
      </c>
      <c r="B54" s="373"/>
      <c r="C54" s="719">
        <v>44602</v>
      </c>
      <c r="D54" s="373"/>
      <c r="E54" s="346">
        <v>943.06</v>
      </c>
      <c r="F54" s="373"/>
      <c r="G54" s="347">
        <v>14.9442</v>
      </c>
      <c r="H54" s="374"/>
      <c r="I54" s="348">
        <v>0.39229999999999998</v>
      </c>
      <c r="J54" s="348">
        <v>-1.1895</v>
      </c>
      <c r="K54" s="348">
        <v>1.1774</v>
      </c>
      <c r="L54" s="348">
        <v>2.2650999999999999</v>
      </c>
      <c r="M54" s="348">
        <v>-2.5108999999999999</v>
      </c>
      <c r="N54" s="350">
        <v>-0.39460000000000001</v>
      </c>
      <c r="O54" s="348">
        <v>-8.3623999999999992</v>
      </c>
      <c r="P54" s="348">
        <v>11.8947</v>
      </c>
      <c r="Q54" s="348" t="s">
        <v>430</v>
      </c>
      <c r="R54" s="348" t="s">
        <v>430</v>
      </c>
      <c r="S54" s="348">
        <v>-8.0000000000000002E-3</v>
      </c>
      <c r="T54" s="348">
        <v>13.8666</v>
      </c>
      <c r="U54" s="348">
        <v>-1.1594</v>
      </c>
      <c r="V54" s="348">
        <v>2.5028999999999999</v>
      </c>
      <c r="W54" s="348">
        <v>0.96550000000000002</v>
      </c>
      <c r="X54" s="348">
        <v>9.282</v>
      </c>
      <c r="Y54" s="374"/>
      <c r="Z54" s="346">
        <v>177</v>
      </c>
      <c r="AA54" s="346">
        <v>212</v>
      </c>
      <c r="AB54" s="346">
        <v>126</v>
      </c>
      <c r="AC54" s="346">
        <v>219</v>
      </c>
      <c r="AD54" s="346">
        <v>169</v>
      </c>
      <c r="AE54" s="346">
        <v>154</v>
      </c>
      <c r="AF54" s="346">
        <v>133</v>
      </c>
      <c r="AG54" s="346">
        <v>57</v>
      </c>
      <c r="AH54" s="346" t="s">
        <v>430</v>
      </c>
      <c r="AI54" s="346" t="s">
        <v>430</v>
      </c>
      <c r="AJ54" s="346">
        <v>231</v>
      </c>
      <c r="AK54" s="346">
        <v>159</v>
      </c>
      <c r="AL54" s="346">
        <v>147</v>
      </c>
      <c r="AM54" s="346">
        <v>154</v>
      </c>
      <c r="AN54" s="346">
        <v>85</v>
      </c>
      <c r="AO54" s="373"/>
      <c r="AP54" s="348" t="s">
        <v>430</v>
      </c>
      <c r="AQ54" s="348" t="s">
        <v>430</v>
      </c>
      <c r="AR54" s="348" t="s">
        <v>430</v>
      </c>
      <c r="AS54" s="348">
        <v>0.56999999999999995</v>
      </c>
      <c r="AT54" s="348">
        <v>-0.72</v>
      </c>
      <c r="AU54" s="351"/>
      <c r="AV54" s="346" t="s">
        <v>430</v>
      </c>
      <c r="AW54" s="346" t="s">
        <v>430</v>
      </c>
      <c r="AX54" s="346" t="s">
        <v>430</v>
      </c>
      <c r="AY54" s="346">
        <v>98</v>
      </c>
      <c r="AZ54" s="346">
        <v>169</v>
      </c>
      <c r="BA54" s="374"/>
      <c r="BB54" s="348">
        <v>17.753201706892199</v>
      </c>
      <c r="BC54" s="348">
        <v>1.0076733525861501</v>
      </c>
      <c r="BD54" s="348">
        <v>3.3723030606736898E-2</v>
      </c>
      <c r="BE54" s="375">
        <v>0.31517635724454501</v>
      </c>
      <c r="BF54" s="374"/>
      <c r="BG54" s="372">
        <v>0.3745</v>
      </c>
      <c r="BH54" s="373"/>
      <c r="BI54" s="348">
        <v>67.795699999999997</v>
      </c>
      <c r="BJ54" s="348">
        <v>32.069899999999997</v>
      </c>
      <c r="BK54" s="348" t="s">
        <v>430</v>
      </c>
      <c r="BL54" s="348">
        <v>0.13439999999999999</v>
      </c>
      <c r="BM54" s="373"/>
      <c r="BN54" s="372" t="s">
        <v>4521</v>
      </c>
      <c r="BO54" s="372" t="s">
        <v>4676</v>
      </c>
      <c r="BP54" s="372" t="s">
        <v>4523</v>
      </c>
      <c r="BQ54" s="372" t="s">
        <v>2642</v>
      </c>
      <c r="BR54" s="372" t="s">
        <v>4525</v>
      </c>
      <c r="BS54" s="373"/>
      <c r="BT54" s="354" t="s">
        <v>548</v>
      </c>
    </row>
    <row r="55" spans="1:72" s="428" customFormat="1" x14ac:dyDescent="0.25">
      <c r="A55" s="345" t="s">
        <v>4677</v>
      </c>
      <c r="B55" s="373"/>
      <c r="C55" s="719">
        <v>40449</v>
      </c>
      <c r="D55" s="373"/>
      <c r="E55" s="346">
        <v>929.33399999999995</v>
      </c>
      <c r="F55" s="373"/>
      <c r="G55" s="347">
        <v>39.700299999999999</v>
      </c>
      <c r="H55" s="374"/>
      <c r="I55" s="348">
        <v>0.81459999999999999</v>
      </c>
      <c r="J55" s="348">
        <v>-0.7026</v>
      </c>
      <c r="K55" s="348">
        <v>-6.7199999999999996E-2</v>
      </c>
      <c r="L55" s="348">
        <v>3.5053000000000001</v>
      </c>
      <c r="M55" s="348">
        <v>-5.8578999999999999</v>
      </c>
      <c r="N55" s="350">
        <v>-4.7788000000000004</v>
      </c>
      <c r="O55" s="348">
        <v>-1.4482999999999999</v>
      </c>
      <c r="P55" s="348">
        <v>6.7374000000000001</v>
      </c>
      <c r="Q55" s="348">
        <v>7.6371000000000002</v>
      </c>
      <c r="R55" s="348">
        <v>11.1494</v>
      </c>
      <c r="S55" s="348">
        <v>1.5860000000000001</v>
      </c>
      <c r="T55" s="348">
        <v>8.3938000000000006</v>
      </c>
      <c r="U55" s="348">
        <v>-8.5219000000000005</v>
      </c>
      <c r="V55" s="348">
        <v>-2.8561000000000001</v>
      </c>
      <c r="W55" s="348">
        <v>-0.62250000000000005</v>
      </c>
      <c r="X55" s="348">
        <v>9.0562000000000005</v>
      </c>
      <c r="Y55" s="374"/>
      <c r="Z55" s="346">
        <v>21</v>
      </c>
      <c r="AA55" s="346">
        <v>156</v>
      </c>
      <c r="AB55" s="346">
        <v>212</v>
      </c>
      <c r="AC55" s="346">
        <v>158</v>
      </c>
      <c r="AD55" s="346">
        <v>223</v>
      </c>
      <c r="AE55" s="346">
        <v>202</v>
      </c>
      <c r="AF55" s="346">
        <v>103</v>
      </c>
      <c r="AG55" s="346">
        <v>97</v>
      </c>
      <c r="AH55" s="346">
        <v>44</v>
      </c>
      <c r="AI55" s="346">
        <v>12</v>
      </c>
      <c r="AJ55" s="346">
        <v>192</v>
      </c>
      <c r="AK55" s="346">
        <v>218</v>
      </c>
      <c r="AL55" s="346">
        <v>221</v>
      </c>
      <c r="AM55" s="346">
        <v>210</v>
      </c>
      <c r="AN55" s="346">
        <v>221</v>
      </c>
      <c r="AO55" s="373"/>
      <c r="AP55" s="348">
        <v>10.34</v>
      </c>
      <c r="AQ55" s="348">
        <v>9.17</v>
      </c>
      <c r="AR55" s="348">
        <v>5.64</v>
      </c>
      <c r="AS55" s="348">
        <v>1.1100000000000001</v>
      </c>
      <c r="AT55" s="348">
        <v>-6.02</v>
      </c>
      <c r="AU55" s="351"/>
      <c r="AV55" s="346">
        <v>16</v>
      </c>
      <c r="AW55" s="346">
        <v>25</v>
      </c>
      <c r="AX55" s="346">
        <v>43</v>
      </c>
      <c r="AY55" s="346">
        <v>92</v>
      </c>
      <c r="AZ55" s="346">
        <v>212</v>
      </c>
      <c r="BA55" s="374"/>
      <c r="BB55" s="348">
        <v>11.3509232710223</v>
      </c>
      <c r="BC55" s="348">
        <v>0.99713925910621903</v>
      </c>
      <c r="BD55" s="348">
        <v>3.2066158966111299E-3</v>
      </c>
      <c r="BE55" s="375">
        <v>4.9704977997638896E-3</v>
      </c>
      <c r="BF55" s="374"/>
      <c r="BG55" s="372">
        <v>0.51100000000000001</v>
      </c>
      <c r="BH55" s="373"/>
      <c r="BI55" s="348">
        <v>99.623699999999999</v>
      </c>
      <c r="BJ55" s="348" t="s">
        <v>430</v>
      </c>
      <c r="BK55" s="348" t="s">
        <v>430</v>
      </c>
      <c r="BL55" s="348">
        <v>0.37630000000000002</v>
      </c>
      <c r="BM55" s="373"/>
      <c r="BN55" s="372" t="s">
        <v>4516</v>
      </c>
      <c r="BO55" s="372" t="s">
        <v>4517</v>
      </c>
      <c r="BP55" s="372" t="s">
        <v>4518</v>
      </c>
      <c r="BQ55" s="372" t="s">
        <v>4678</v>
      </c>
      <c r="BR55" s="372" t="s">
        <v>744</v>
      </c>
      <c r="BS55" s="373"/>
      <c r="BT55" s="354" t="s">
        <v>555</v>
      </c>
    </row>
    <row r="56" spans="1:72" s="428" customFormat="1" x14ac:dyDescent="0.25">
      <c r="A56" s="345" t="s">
        <v>4679</v>
      </c>
      <c r="B56" s="373"/>
      <c r="C56" s="719">
        <v>45589</v>
      </c>
      <c r="D56" s="373"/>
      <c r="E56" s="346">
        <v>936</v>
      </c>
      <c r="F56" s="373"/>
      <c r="G56" s="347">
        <v>14.530200000000001</v>
      </c>
      <c r="H56" s="374"/>
      <c r="I56" s="348">
        <v>1.3568</v>
      </c>
      <c r="J56" s="348">
        <v>0.93989999999999996</v>
      </c>
      <c r="K56" s="348">
        <v>-0.31630000000000003</v>
      </c>
      <c r="L56" s="348">
        <v>-3.6797</v>
      </c>
      <c r="M56" s="348">
        <v>15.2797</v>
      </c>
      <c r="N56" s="350">
        <v>18.7593</v>
      </c>
      <c r="O56" s="348" t="s">
        <v>430</v>
      </c>
      <c r="P56" s="348" t="s">
        <v>430</v>
      </c>
      <c r="Q56" s="348" t="s">
        <v>430</v>
      </c>
      <c r="R56" s="348" t="s">
        <v>430</v>
      </c>
      <c r="S56" s="348">
        <v>-0.85560000000000003</v>
      </c>
      <c r="T56" s="348">
        <v>26.8249</v>
      </c>
      <c r="U56" s="348">
        <v>15.557499999999999</v>
      </c>
      <c r="V56" s="348">
        <v>29.610099999999999</v>
      </c>
      <c r="W56" s="348">
        <v>1.6887000000000001</v>
      </c>
      <c r="X56" s="348">
        <v>22.762699999999999</v>
      </c>
      <c r="Y56" s="374"/>
      <c r="Z56" s="346">
        <v>7</v>
      </c>
      <c r="AA56" s="346">
        <v>8</v>
      </c>
      <c r="AB56" s="346">
        <v>224</v>
      </c>
      <c r="AC56" s="346">
        <v>249</v>
      </c>
      <c r="AD56" s="346">
        <v>15</v>
      </c>
      <c r="AE56" s="346">
        <v>10</v>
      </c>
      <c r="AF56" s="346" t="s">
        <v>430</v>
      </c>
      <c r="AG56" s="346" t="s">
        <v>430</v>
      </c>
      <c r="AH56" s="346" t="s">
        <v>430</v>
      </c>
      <c r="AI56" s="346" t="s">
        <v>430</v>
      </c>
      <c r="AJ56" s="346">
        <v>246</v>
      </c>
      <c r="AK56" s="346">
        <v>24</v>
      </c>
      <c r="AL56" s="346">
        <v>11</v>
      </c>
      <c r="AM56" s="346">
        <v>2</v>
      </c>
      <c r="AN56" s="346">
        <v>49</v>
      </c>
      <c r="AO56" s="373"/>
      <c r="AP56" s="348" t="s">
        <v>430</v>
      </c>
      <c r="AQ56" s="348" t="s">
        <v>430</v>
      </c>
      <c r="AR56" s="348" t="s">
        <v>430</v>
      </c>
      <c r="AS56" s="348" t="s">
        <v>430</v>
      </c>
      <c r="AT56" s="348">
        <v>21.76</v>
      </c>
      <c r="AU56" s="351"/>
      <c r="AV56" s="346" t="s">
        <v>430</v>
      </c>
      <c r="AW56" s="346" t="s">
        <v>430</v>
      </c>
      <c r="AX56" s="346" t="s">
        <v>430</v>
      </c>
      <c r="AY56" s="346" t="s">
        <v>430</v>
      </c>
      <c r="AZ56" s="346">
        <v>15</v>
      </c>
      <c r="BA56" s="374"/>
      <c r="BB56" s="348">
        <v>25.953961250049801</v>
      </c>
      <c r="BC56" s="348">
        <v>0.99753953433387599</v>
      </c>
      <c r="BD56" s="348">
        <v>6.2763661351375594E-2</v>
      </c>
      <c r="BE56" s="375">
        <v>-0.113979800057667</v>
      </c>
      <c r="BF56" s="374"/>
      <c r="BG56" s="372">
        <v>0.1895</v>
      </c>
      <c r="BH56" s="373"/>
      <c r="BI56" s="348">
        <v>38.970700000000001</v>
      </c>
      <c r="BJ56" s="348">
        <v>31.0533</v>
      </c>
      <c r="BK56" s="348">
        <v>30.271000000000001</v>
      </c>
      <c r="BL56" s="348">
        <v>-0.29499999999999998</v>
      </c>
      <c r="BM56" s="373"/>
      <c r="BN56" s="372" t="s">
        <v>4680</v>
      </c>
      <c r="BO56" s="372" t="s">
        <v>4681</v>
      </c>
      <c r="BP56" s="372" t="s">
        <v>430</v>
      </c>
      <c r="BQ56" s="372" t="s">
        <v>430</v>
      </c>
      <c r="BR56" s="372" t="s">
        <v>430</v>
      </c>
      <c r="BS56" s="373"/>
      <c r="BT56" s="354" t="s">
        <v>4673</v>
      </c>
    </row>
    <row r="57" spans="1:72" s="428" customFormat="1" x14ac:dyDescent="0.25">
      <c r="A57" s="345" t="s">
        <v>4682</v>
      </c>
      <c r="B57" s="373"/>
      <c r="C57" s="719">
        <v>43822</v>
      </c>
      <c r="D57" s="373"/>
      <c r="E57" s="346">
        <v>893.7</v>
      </c>
      <c r="F57" s="373"/>
      <c r="G57" s="347">
        <v>20.589200000000002</v>
      </c>
      <c r="H57" s="374"/>
      <c r="I57" s="348">
        <v>0.63539999999999996</v>
      </c>
      <c r="J57" s="348">
        <v>-0.68020000000000003</v>
      </c>
      <c r="K57" s="348">
        <v>0.1225</v>
      </c>
      <c r="L57" s="348">
        <v>2.9965000000000002</v>
      </c>
      <c r="M57" s="348">
        <v>-4.7431000000000001</v>
      </c>
      <c r="N57" s="350">
        <v>-2.7385000000000002</v>
      </c>
      <c r="O57" s="348">
        <v>-0.35680000000000001</v>
      </c>
      <c r="P57" s="348">
        <v>8.4853000000000005</v>
      </c>
      <c r="Q57" s="348">
        <v>8.6849000000000007</v>
      </c>
      <c r="R57" s="348" t="s">
        <v>430</v>
      </c>
      <c r="S57" s="348">
        <v>1.7544999999999999</v>
      </c>
      <c r="T57" s="348">
        <v>9.1222999999999992</v>
      </c>
      <c r="U57" s="348">
        <v>-6.7454999999999998</v>
      </c>
      <c r="V57" s="348">
        <v>-0.95779999999999998</v>
      </c>
      <c r="W57" s="348">
        <v>-0.54820000000000002</v>
      </c>
      <c r="X57" s="348">
        <v>11.447900000000001</v>
      </c>
      <c r="Y57" s="374"/>
      <c r="Z57" s="346">
        <v>70</v>
      </c>
      <c r="AA57" s="346">
        <v>119</v>
      </c>
      <c r="AB57" s="346">
        <v>192</v>
      </c>
      <c r="AC57" s="346">
        <v>182</v>
      </c>
      <c r="AD57" s="346">
        <v>199</v>
      </c>
      <c r="AE57" s="346">
        <v>182</v>
      </c>
      <c r="AF57" s="346">
        <v>90</v>
      </c>
      <c r="AG57" s="346">
        <v>84</v>
      </c>
      <c r="AH57" s="346">
        <v>34</v>
      </c>
      <c r="AI57" s="346" t="s">
        <v>430</v>
      </c>
      <c r="AJ57" s="346">
        <v>175</v>
      </c>
      <c r="AK57" s="346">
        <v>198</v>
      </c>
      <c r="AL57" s="346">
        <v>202</v>
      </c>
      <c r="AM57" s="346">
        <v>190</v>
      </c>
      <c r="AN57" s="346">
        <v>206</v>
      </c>
      <c r="AO57" s="373"/>
      <c r="AP57" s="348" t="s">
        <v>430</v>
      </c>
      <c r="AQ57" s="348" t="s">
        <v>430</v>
      </c>
      <c r="AR57" s="348">
        <v>7.1</v>
      </c>
      <c r="AS57" s="348">
        <v>2.78</v>
      </c>
      <c r="AT57" s="348">
        <v>-3.93</v>
      </c>
      <c r="AU57" s="351"/>
      <c r="AV57" s="346" t="s">
        <v>430</v>
      </c>
      <c r="AW57" s="346" t="s">
        <v>430</v>
      </c>
      <c r="AX57" s="346">
        <v>35</v>
      </c>
      <c r="AY57" s="346">
        <v>77</v>
      </c>
      <c r="AZ57" s="346">
        <v>193</v>
      </c>
      <c r="BA57" s="374"/>
      <c r="BB57" s="348">
        <v>11.162732810712701</v>
      </c>
      <c r="BC57" s="348">
        <v>0.99881259045636495</v>
      </c>
      <c r="BD57" s="348">
        <v>1.6344092052485399E-2</v>
      </c>
      <c r="BE57" s="375">
        <v>2.3153008243475701E-2</v>
      </c>
      <c r="BF57" s="374"/>
      <c r="BG57" s="372">
        <v>0.50119999999999998</v>
      </c>
      <c r="BH57" s="373"/>
      <c r="BI57" s="348">
        <v>98.313500000000005</v>
      </c>
      <c r="BJ57" s="348">
        <v>1.3553599999999999</v>
      </c>
      <c r="BK57" s="348" t="s">
        <v>430</v>
      </c>
      <c r="BL57" s="348">
        <v>0.33113999999999999</v>
      </c>
      <c r="BM57" s="373"/>
      <c r="BN57" s="372" t="s">
        <v>668</v>
      </c>
      <c r="BO57" s="372" t="s">
        <v>4500</v>
      </c>
      <c r="BP57" s="372" t="s">
        <v>4381</v>
      </c>
      <c r="BQ57" s="372" t="s">
        <v>730</v>
      </c>
      <c r="BR57" s="372" t="s">
        <v>4502</v>
      </c>
      <c r="BS57" s="373"/>
      <c r="BT57" s="354" t="s">
        <v>555</v>
      </c>
    </row>
    <row r="58" spans="1:72" s="428" customFormat="1" x14ac:dyDescent="0.25">
      <c r="A58" s="345" t="s">
        <v>4683</v>
      </c>
      <c r="B58" s="373"/>
      <c r="C58" s="719">
        <v>44246</v>
      </c>
      <c r="D58" s="373"/>
      <c r="E58" s="346">
        <v>816.59900000000005</v>
      </c>
      <c r="F58" s="373"/>
      <c r="G58" s="347">
        <v>17.1539</v>
      </c>
      <c r="H58" s="374"/>
      <c r="I58" s="348">
        <v>0.51270000000000004</v>
      </c>
      <c r="J58" s="348">
        <v>-1.2839</v>
      </c>
      <c r="K58" s="348">
        <v>-1.4970000000000001</v>
      </c>
      <c r="L58" s="348">
        <v>-1.0589999999999999</v>
      </c>
      <c r="M58" s="348">
        <v>-9.1011000000000006</v>
      </c>
      <c r="N58" s="350">
        <v>-6.1916000000000002</v>
      </c>
      <c r="O58" s="348">
        <v>-7.4023000000000003</v>
      </c>
      <c r="P58" s="348">
        <v>6.9223999999999997</v>
      </c>
      <c r="Q58" s="348">
        <v>7.8434999999999997</v>
      </c>
      <c r="R58" s="348" t="s">
        <v>430</v>
      </c>
      <c r="S58" s="348">
        <v>0.13719999999999999</v>
      </c>
      <c r="T58" s="348">
        <v>2.5283000000000002</v>
      </c>
      <c r="U58" s="348">
        <v>-10.4847</v>
      </c>
      <c r="V58" s="348">
        <v>-4.6326999999999998</v>
      </c>
      <c r="W58" s="348">
        <v>-0.91839999999999999</v>
      </c>
      <c r="X58" s="348">
        <v>10.3064</v>
      </c>
      <c r="Y58" s="374"/>
      <c r="Z58" s="346">
        <v>125</v>
      </c>
      <c r="AA58" s="346">
        <v>215</v>
      </c>
      <c r="AB58" s="346">
        <v>252</v>
      </c>
      <c r="AC58" s="346">
        <v>238</v>
      </c>
      <c r="AD58" s="346">
        <v>240</v>
      </c>
      <c r="AE58" s="346">
        <v>212</v>
      </c>
      <c r="AF58" s="346">
        <v>125</v>
      </c>
      <c r="AG58" s="346">
        <v>94</v>
      </c>
      <c r="AH58" s="346">
        <v>42</v>
      </c>
      <c r="AI58" s="346" t="s">
        <v>430</v>
      </c>
      <c r="AJ58" s="346">
        <v>219</v>
      </c>
      <c r="AK58" s="346">
        <v>245</v>
      </c>
      <c r="AL58" s="346">
        <v>229</v>
      </c>
      <c r="AM58" s="346">
        <v>218</v>
      </c>
      <c r="AN58" s="346">
        <v>244</v>
      </c>
      <c r="AO58" s="373"/>
      <c r="AP58" s="348" t="s">
        <v>430</v>
      </c>
      <c r="AQ58" s="348" t="s">
        <v>430</v>
      </c>
      <c r="AR58" s="348">
        <v>4.62</v>
      </c>
      <c r="AS58" s="348">
        <v>-2.76</v>
      </c>
      <c r="AT58" s="348">
        <v>-11.5</v>
      </c>
      <c r="AU58" s="351"/>
      <c r="AV58" s="346" t="s">
        <v>430</v>
      </c>
      <c r="AW58" s="346" t="s">
        <v>430</v>
      </c>
      <c r="AX58" s="346">
        <v>46</v>
      </c>
      <c r="AY58" s="346">
        <v>101</v>
      </c>
      <c r="AZ58" s="346">
        <v>226</v>
      </c>
      <c r="BA58" s="374"/>
      <c r="BB58" s="348">
        <v>12.656241405049199</v>
      </c>
      <c r="BC58" s="348">
        <v>0.99626658178600203</v>
      </c>
      <c r="BD58" s="348">
        <v>5.7356596993624696E-3</v>
      </c>
      <c r="BE58" s="375">
        <v>0.15370408185818299</v>
      </c>
      <c r="BF58" s="374"/>
      <c r="BG58" s="372">
        <v>0.1157</v>
      </c>
      <c r="BH58" s="373"/>
      <c r="BI58" s="348">
        <v>99.872100000000003</v>
      </c>
      <c r="BJ58" s="348" t="s">
        <v>430</v>
      </c>
      <c r="BK58" s="348" t="s">
        <v>430</v>
      </c>
      <c r="BL58" s="348">
        <v>0.12790000000000001</v>
      </c>
      <c r="BM58" s="373"/>
      <c r="BN58" s="372" t="s">
        <v>4684</v>
      </c>
      <c r="BO58" s="372" t="s">
        <v>4685</v>
      </c>
      <c r="BP58" s="372" t="s">
        <v>4686</v>
      </c>
      <c r="BQ58" s="372" t="s">
        <v>4687</v>
      </c>
      <c r="BR58" s="372" t="s">
        <v>4688</v>
      </c>
      <c r="BS58" s="373"/>
      <c r="BT58" s="354" t="s">
        <v>555</v>
      </c>
    </row>
    <row r="59" spans="1:72" s="428" customFormat="1" x14ac:dyDescent="0.25">
      <c r="A59" s="345" t="s">
        <v>4689</v>
      </c>
      <c r="B59" s="373"/>
      <c r="C59" s="719">
        <v>45056</v>
      </c>
      <c r="D59" s="373"/>
      <c r="E59" s="346">
        <v>836.28399999999999</v>
      </c>
      <c r="F59" s="373"/>
      <c r="G59" s="347">
        <v>21.85</v>
      </c>
      <c r="H59" s="374"/>
      <c r="I59" s="348">
        <v>0.12189999999999999</v>
      </c>
      <c r="J59" s="348">
        <v>-1.7548999999999999</v>
      </c>
      <c r="K59" s="348">
        <v>-0.95909999999999995</v>
      </c>
      <c r="L59" s="348">
        <v>-2.7605</v>
      </c>
      <c r="M59" s="348">
        <v>-3.6366999999999998</v>
      </c>
      <c r="N59" s="350">
        <v>13.890499999999999</v>
      </c>
      <c r="O59" s="348">
        <v>2.9416000000000002</v>
      </c>
      <c r="P59" s="348">
        <v>24.6938</v>
      </c>
      <c r="Q59" s="348" t="s">
        <v>430</v>
      </c>
      <c r="R59" s="348" t="s">
        <v>430</v>
      </c>
      <c r="S59" s="348">
        <v>-0.80220000000000002</v>
      </c>
      <c r="T59" s="348">
        <v>6.9134000000000002</v>
      </c>
      <c r="U59" s="348">
        <v>3.0461</v>
      </c>
      <c r="V59" s="348">
        <v>10.6845</v>
      </c>
      <c r="W59" s="348">
        <v>-1.0403</v>
      </c>
      <c r="X59" s="348">
        <v>26.888500000000001</v>
      </c>
      <c r="Y59" s="374"/>
      <c r="Z59" s="346">
        <v>217</v>
      </c>
      <c r="AA59" s="346">
        <v>237</v>
      </c>
      <c r="AB59" s="346">
        <v>239</v>
      </c>
      <c r="AC59" s="346">
        <v>242</v>
      </c>
      <c r="AD59" s="346">
        <v>176</v>
      </c>
      <c r="AE59" s="346">
        <v>18</v>
      </c>
      <c r="AF59" s="346">
        <v>32</v>
      </c>
      <c r="AG59" s="346">
        <v>3</v>
      </c>
      <c r="AH59" s="346" t="s">
        <v>430</v>
      </c>
      <c r="AI59" s="346" t="s">
        <v>430</v>
      </c>
      <c r="AJ59" s="346">
        <v>242</v>
      </c>
      <c r="AK59" s="346">
        <v>227</v>
      </c>
      <c r="AL59" s="346">
        <v>97</v>
      </c>
      <c r="AM59" s="346">
        <v>40</v>
      </c>
      <c r="AN59" s="346">
        <v>246</v>
      </c>
      <c r="AO59" s="373"/>
      <c r="AP59" s="348" t="s">
        <v>430</v>
      </c>
      <c r="AQ59" s="348" t="s">
        <v>430</v>
      </c>
      <c r="AR59" s="348" t="s">
        <v>430</v>
      </c>
      <c r="AS59" s="348">
        <v>11.68</v>
      </c>
      <c r="AT59" s="348">
        <v>4.41</v>
      </c>
      <c r="AU59" s="351"/>
      <c r="AV59" s="346" t="s">
        <v>430</v>
      </c>
      <c r="AW59" s="346" t="s">
        <v>430</v>
      </c>
      <c r="AX59" s="346" t="s">
        <v>430</v>
      </c>
      <c r="AY59" s="346">
        <v>12</v>
      </c>
      <c r="AZ59" s="346">
        <v>118</v>
      </c>
      <c r="BA59" s="374"/>
      <c r="BB59" s="348">
        <v>17.268567544804998</v>
      </c>
      <c r="BC59" s="348">
        <v>1.01396043194359</v>
      </c>
      <c r="BD59" s="348">
        <v>8.9499930522813395E-2</v>
      </c>
      <c r="BE59" s="375">
        <v>0.26428340070862</v>
      </c>
      <c r="BF59" s="374"/>
      <c r="BG59" s="372">
        <v>0.30080000000000001</v>
      </c>
      <c r="BH59" s="373"/>
      <c r="BI59" s="348">
        <v>65.134100000000004</v>
      </c>
      <c r="BJ59" s="348">
        <v>20.855699999999999</v>
      </c>
      <c r="BK59" s="348">
        <v>13.964499999999999</v>
      </c>
      <c r="BL59" s="348">
        <v>4.5699999999999998E-2</v>
      </c>
      <c r="BM59" s="373"/>
      <c r="BN59" s="372" t="s">
        <v>4690</v>
      </c>
      <c r="BO59" s="372" t="s">
        <v>4691</v>
      </c>
      <c r="BP59" s="372" t="s">
        <v>4692</v>
      </c>
      <c r="BQ59" s="372" t="s">
        <v>4693</v>
      </c>
      <c r="BR59" s="372" t="s">
        <v>4694</v>
      </c>
      <c r="BS59" s="373"/>
      <c r="BT59" s="354" t="s">
        <v>555</v>
      </c>
    </row>
    <row r="60" spans="1:72" s="428" customFormat="1" x14ac:dyDescent="0.25">
      <c r="A60" s="345" t="s">
        <v>4695</v>
      </c>
      <c r="B60" s="373"/>
      <c r="C60" s="719">
        <v>45559</v>
      </c>
      <c r="D60" s="373"/>
      <c r="E60" s="346">
        <v>808.45</v>
      </c>
      <c r="F60" s="373"/>
      <c r="G60" s="347">
        <v>8.3510000000000009</v>
      </c>
      <c r="H60" s="374"/>
      <c r="I60" s="348">
        <v>0.41849999999999998</v>
      </c>
      <c r="J60" s="348">
        <v>-0.97819999999999996</v>
      </c>
      <c r="K60" s="348">
        <v>2.3708</v>
      </c>
      <c r="L60" s="348">
        <v>3.4346000000000001</v>
      </c>
      <c r="M60" s="348">
        <v>3.5205000000000002</v>
      </c>
      <c r="N60" s="350">
        <v>3.1892</v>
      </c>
      <c r="O60" s="348" t="s">
        <v>430</v>
      </c>
      <c r="P60" s="348" t="s">
        <v>430</v>
      </c>
      <c r="Q60" s="348" t="s">
        <v>430</v>
      </c>
      <c r="R60" s="348" t="s">
        <v>430</v>
      </c>
      <c r="S60" s="348">
        <v>1.4135</v>
      </c>
      <c r="T60" s="348">
        <v>18.470700000000001</v>
      </c>
      <c r="U60" s="348">
        <v>3.1637</v>
      </c>
      <c r="V60" s="348">
        <v>6.8613</v>
      </c>
      <c r="W60" s="348">
        <v>2.4889000000000001</v>
      </c>
      <c r="X60" s="348">
        <v>-9.0298999999999996</v>
      </c>
      <c r="Y60" s="374"/>
      <c r="Z60" s="346">
        <v>155</v>
      </c>
      <c r="AA60" s="346">
        <v>182</v>
      </c>
      <c r="AB60" s="346">
        <v>65</v>
      </c>
      <c r="AC60" s="346">
        <v>164</v>
      </c>
      <c r="AD60" s="346">
        <v>103</v>
      </c>
      <c r="AE60" s="346">
        <v>108</v>
      </c>
      <c r="AF60" s="346" t="s">
        <v>430</v>
      </c>
      <c r="AG60" s="346" t="s">
        <v>430</v>
      </c>
      <c r="AH60" s="346" t="s">
        <v>430</v>
      </c>
      <c r="AI60" s="346" t="s">
        <v>430</v>
      </c>
      <c r="AJ60" s="346">
        <v>201</v>
      </c>
      <c r="AK60" s="346">
        <v>91</v>
      </c>
      <c r="AL60" s="346">
        <v>94</v>
      </c>
      <c r="AM60" s="346">
        <v>92</v>
      </c>
      <c r="AN60" s="346">
        <v>25</v>
      </c>
      <c r="AO60" s="373"/>
      <c r="AP60" s="348" t="s">
        <v>430</v>
      </c>
      <c r="AQ60" s="348" t="s">
        <v>430</v>
      </c>
      <c r="AR60" s="348" t="s">
        <v>430</v>
      </c>
      <c r="AS60" s="348" t="s">
        <v>430</v>
      </c>
      <c r="AT60" s="348">
        <v>6.82</v>
      </c>
      <c r="AU60" s="351"/>
      <c r="AV60" s="346" t="s">
        <v>430</v>
      </c>
      <c r="AW60" s="346" t="s">
        <v>430</v>
      </c>
      <c r="AX60" s="346" t="s">
        <v>430</v>
      </c>
      <c r="AY60" s="346" t="s">
        <v>430</v>
      </c>
      <c r="AZ60" s="346">
        <v>92</v>
      </c>
      <c r="BA60" s="374"/>
      <c r="BB60" s="348">
        <v>18.328215659157301</v>
      </c>
      <c r="BC60" s="348">
        <v>1.0012353037677399</v>
      </c>
      <c r="BD60" s="348">
        <v>-5.5171956065231897E-2</v>
      </c>
      <c r="BE60" s="375">
        <v>-0.12059780685426</v>
      </c>
      <c r="BF60" s="374"/>
      <c r="BG60" s="372">
        <v>0.33489999999999998</v>
      </c>
      <c r="BH60" s="373"/>
      <c r="BI60" s="348">
        <v>45.922199999999997</v>
      </c>
      <c r="BJ60" s="348">
        <v>35.010300000000001</v>
      </c>
      <c r="BK60" s="348">
        <v>18.924800000000001</v>
      </c>
      <c r="BL60" s="348">
        <v>0.14269999999999999</v>
      </c>
      <c r="BM60" s="373"/>
      <c r="BN60" s="372" t="s">
        <v>4643</v>
      </c>
      <c r="BO60" s="372" t="s">
        <v>2075</v>
      </c>
      <c r="BP60" s="372" t="s">
        <v>4644</v>
      </c>
      <c r="BQ60" s="372" t="s">
        <v>4645</v>
      </c>
      <c r="BR60" s="372" t="s">
        <v>4646</v>
      </c>
      <c r="BS60" s="373"/>
      <c r="BT60" s="354" t="s">
        <v>548</v>
      </c>
    </row>
    <row r="61" spans="1:72" s="428" customFormat="1" x14ac:dyDescent="0.25">
      <c r="A61" s="345" t="s">
        <v>4696</v>
      </c>
      <c r="B61" s="373"/>
      <c r="C61" s="719">
        <v>46133</v>
      </c>
      <c r="D61" s="373"/>
      <c r="E61" s="346">
        <v>1028.21</v>
      </c>
      <c r="F61" s="373"/>
      <c r="G61" s="347">
        <v>10.2293</v>
      </c>
      <c r="H61" s="374"/>
      <c r="I61" s="348">
        <v>-1.47E-2</v>
      </c>
      <c r="J61" s="348">
        <v>8.3199999999999996E-2</v>
      </c>
      <c r="K61" s="348">
        <v>0.63749999999999996</v>
      </c>
      <c r="L61" s="348">
        <v>1.9799</v>
      </c>
      <c r="M61" s="348" t="s">
        <v>430</v>
      </c>
      <c r="N61" s="350" t="s">
        <v>430</v>
      </c>
      <c r="O61" s="348" t="s">
        <v>430</v>
      </c>
      <c r="P61" s="348" t="s">
        <v>430</v>
      </c>
      <c r="Q61" s="348" t="s">
        <v>430</v>
      </c>
      <c r="R61" s="348" t="s">
        <v>430</v>
      </c>
      <c r="S61" s="348">
        <v>0.95730000000000004</v>
      </c>
      <c r="T61" s="348" t="s">
        <v>430</v>
      </c>
      <c r="U61" s="348" t="s">
        <v>430</v>
      </c>
      <c r="V61" s="348" t="s">
        <v>430</v>
      </c>
      <c r="W61" s="348">
        <v>0.4073</v>
      </c>
      <c r="X61" s="348">
        <v>2.2930000000000001</v>
      </c>
      <c r="Y61" s="374"/>
      <c r="Z61" s="346">
        <v>224</v>
      </c>
      <c r="AA61" s="346">
        <v>14</v>
      </c>
      <c r="AB61" s="346">
        <v>166</v>
      </c>
      <c r="AC61" s="346">
        <v>222</v>
      </c>
      <c r="AD61" s="346" t="s">
        <v>430</v>
      </c>
      <c r="AE61" s="346" t="s">
        <v>430</v>
      </c>
      <c r="AF61" s="346" t="s">
        <v>430</v>
      </c>
      <c r="AG61" s="346" t="s">
        <v>430</v>
      </c>
      <c r="AH61" s="346" t="s">
        <v>430</v>
      </c>
      <c r="AI61" s="346" t="s">
        <v>430</v>
      </c>
      <c r="AJ61" s="346">
        <v>207</v>
      </c>
      <c r="AK61" s="346" t="s">
        <v>430</v>
      </c>
      <c r="AL61" s="346" t="s">
        <v>430</v>
      </c>
      <c r="AM61" s="346" t="s">
        <v>430</v>
      </c>
      <c r="AN61" s="346">
        <v>132</v>
      </c>
      <c r="AO61" s="373"/>
      <c r="AP61" s="348" t="s">
        <v>430</v>
      </c>
      <c r="AQ61" s="348" t="s">
        <v>430</v>
      </c>
      <c r="AR61" s="348" t="s">
        <v>430</v>
      </c>
      <c r="AS61" s="348" t="s">
        <v>430</v>
      </c>
      <c r="AT61" s="348" t="s">
        <v>430</v>
      </c>
      <c r="AU61" s="351"/>
      <c r="AV61" s="346" t="s">
        <v>430</v>
      </c>
      <c r="AW61" s="346" t="s">
        <v>430</v>
      </c>
      <c r="AX61" s="346" t="s">
        <v>430</v>
      </c>
      <c r="AY61" s="346" t="s">
        <v>430</v>
      </c>
      <c r="AZ61" s="346" t="s">
        <v>430</v>
      </c>
      <c r="BA61" s="374"/>
      <c r="BB61" s="348">
        <v>9.7590248812053096E-2</v>
      </c>
      <c r="BC61" s="348">
        <v>0</v>
      </c>
      <c r="BD61" s="348">
        <v>2.1622095676089401</v>
      </c>
      <c r="BE61" s="375" t="s">
        <v>430</v>
      </c>
      <c r="BF61" s="374"/>
      <c r="BG61" s="372" t="s">
        <v>430</v>
      </c>
      <c r="BH61" s="373"/>
      <c r="BI61" s="348" t="s">
        <v>430</v>
      </c>
      <c r="BJ61" s="348" t="s">
        <v>430</v>
      </c>
      <c r="BK61" s="348" t="s">
        <v>430</v>
      </c>
      <c r="BL61" s="348" t="s">
        <v>430</v>
      </c>
      <c r="BM61" s="373"/>
      <c r="BN61" s="372" t="s">
        <v>4697</v>
      </c>
      <c r="BO61" s="372" t="s">
        <v>4698</v>
      </c>
      <c r="BP61" s="372" t="s">
        <v>4699</v>
      </c>
      <c r="BQ61" s="372" t="s">
        <v>4700</v>
      </c>
      <c r="BR61" s="372" t="s">
        <v>430</v>
      </c>
      <c r="BS61" s="373"/>
      <c r="BT61" s="354" t="s">
        <v>555</v>
      </c>
    </row>
    <row r="62" spans="1:72" s="428" customFormat="1" x14ac:dyDescent="0.25">
      <c r="A62" s="345" t="s">
        <v>4701</v>
      </c>
      <c r="B62" s="373"/>
      <c r="C62" s="719">
        <v>45565</v>
      </c>
      <c r="D62" s="373"/>
      <c r="E62" s="346">
        <v>778.99400000000003</v>
      </c>
      <c r="F62" s="373"/>
      <c r="G62" s="347">
        <v>9.7227999999999994</v>
      </c>
      <c r="H62" s="374"/>
      <c r="I62" s="348">
        <v>0.53869999999999996</v>
      </c>
      <c r="J62" s="348">
        <v>-0.61639999999999995</v>
      </c>
      <c r="K62" s="348">
        <v>0.85160000000000002</v>
      </c>
      <c r="L62" s="348">
        <v>4.4676</v>
      </c>
      <c r="M62" s="348">
        <v>0.70540000000000003</v>
      </c>
      <c r="N62" s="350">
        <v>1.6732</v>
      </c>
      <c r="O62" s="348" t="s">
        <v>430</v>
      </c>
      <c r="P62" s="348" t="s">
        <v>430</v>
      </c>
      <c r="Q62" s="348" t="s">
        <v>430</v>
      </c>
      <c r="R62" s="348" t="s">
        <v>430</v>
      </c>
      <c r="S62" s="348">
        <v>2.3895</v>
      </c>
      <c r="T62" s="348">
        <v>14.8385</v>
      </c>
      <c r="U62" s="348">
        <v>-1.3004</v>
      </c>
      <c r="V62" s="348">
        <v>3.5552000000000001</v>
      </c>
      <c r="W62" s="348">
        <v>0.26500000000000001</v>
      </c>
      <c r="X62" s="348">
        <v>-1.4782</v>
      </c>
      <c r="Y62" s="374"/>
      <c r="Z62" s="346">
        <v>106</v>
      </c>
      <c r="AA62" s="346">
        <v>73</v>
      </c>
      <c r="AB62" s="346">
        <v>150</v>
      </c>
      <c r="AC62" s="346">
        <v>112</v>
      </c>
      <c r="AD62" s="346">
        <v>134</v>
      </c>
      <c r="AE62" s="346">
        <v>130</v>
      </c>
      <c r="AF62" s="346" t="s">
        <v>430</v>
      </c>
      <c r="AG62" s="346" t="s">
        <v>430</v>
      </c>
      <c r="AH62" s="346" t="s">
        <v>430</v>
      </c>
      <c r="AI62" s="346" t="s">
        <v>430</v>
      </c>
      <c r="AJ62" s="346">
        <v>149</v>
      </c>
      <c r="AK62" s="346">
        <v>126</v>
      </c>
      <c r="AL62" s="346">
        <v>149</v>
      </c>
      <c r="AM62" s="346">
        <v>137</v>
      </c>
      <c r="AN62" s="346">
        <v>144</v>
      </c>
      <c r="AO62" s="373"/>
      <c r="AP62" s="348" t="s">
        <v>430</v>
      </c>
      <c r="AQ62" s="348" t="s">
        <v>430</v>
      </c>
      <c r="AR62" s="348" t="s">
        <v>430</v>
      </c>
      <c r="AS62" s="348" t="s">
        <v>430</v>
      </c>
      <c r="AT62" s="348">
        <v>3.76</v>
      </c>
      <c r="AU62" s="351"/>
      <c r="AV62" s="346" t="s">
        <v>430</v>
      </c>
      <c r="AW62" s="346" t="s">
        <v>430</v>
      </c>
      <c r="AX62" s="346" t="s">
        <v>430</v>
      </c>
      <c r="AY62" s="346" t="s">
        <v>430</v>
      </c>
      <c r="AZ62" s="346">
        <v>128</v>
      </c>
      <c r="BA62" s="374"/>
      <c r="BB62" s="348">
        <v>12.181077417234601</v>
      </c>
      <c r="BC62" s="348">
        <v>0.99907086811666801</v>
      </c>
      <c r="BD62" s="348">
        <v>-2.9363746669564601E-2</v>
      </c>
      <c r="BE62" s="375">
        <v>-7.1661498108451002E-2</v>
      </c>
      <c r="BF62" s="374"/>
      <c r="BG62" s="372">
        <v>3.6999999999999998E-2</v>
      </c>
      <c r="BH62" s="373"/>
      <c r="BI62" s="348">
        <v>68.188500000000005</v>
      </c>
      <c r="BJ62" s="348">
        <v>20.825099999999999</v>
      </c>
      <c r="BK62" s="348">
        <v>10.845599999999999</v>
      </c>
      <c r="BL62" s="348">
        <v>0.14080000000000001</v>
      </c>
      <c r="BM62" s="373"/>
      <c r="BN62" s="372" t="s">
        <v>3755</v>
      </c>
      <c r="BO62" s="372" t="s">
        <v>4562</v>
      </c>
      <c r="BP62" s="372" t="s">
        <v>4563</v>
      </c>
      <c r="BQ62" s="372" t="s">
        <v>4564</v>
      </c>
      <c r="BR62" s="372" t="s">
        <v>4565</v>
      </c>
      <c r="BS62" s="373"/>
      <c r="BT62" s="354" t="s">
        <v>4673</v>
      </c>
    </row>
    <row r="63" spans="1:72" s="428" customFormat="1" x14ac:dyDescent="0.25">
      <c r="A63" s="345" t="s">
        <v>4702</v>
      </c>
      <c r="B63" s="373"/>
      <c r="C63" s="719">
        <v>44622</v>
      </c>
      <c r="D63" s="373"/>
      <c r="E63" s="346">
        <v>782.64</v>
      </c>
      <c r="F63" s="373"/>
      <c r="G63" s="347">
        <v>16.133199999999999</v>
      </c>
      <c r="H63" s="374"/>
      <c r="I63" s="348">
        <v>0.44390000000000002</v>
      </c>
      <c r="J63" s="348">
        <v>-0.2331</v>
      </c>
      <c r="K63" s="348">
        <v>-0.67479999999999996</v>
      </c>
      <c r="L63" s="348">
        <v>7.6257000000000001</v>
      </c>
      <c r="M63" s="348">
        <v>-5.7881999999999998</v>
      </c>
      <c r="N63" s="350">
        <v>3.0571999999999999</v>
      </c>
      <c r="O63" s="348">
        <v>6.2611999999999997</v>
      </c>
      <c r="P63" s="348">
        <v>9.3473000000000006</v>
      </c>
      <c r="Q63" s="348" t="s">
        <v>430</v>
      </c>
      <c r="R63" s="348" t="s">
        <v>430</v>
      </c>
      <c r="S63" s="348">
        <v>-1.24E-2</v>
      </c>
      <c r="T63" s="348">
        <v>14.6997</v>
      </c>
      <c r="U63" s="348">
        <v>-3.3881999999999999</v>
      </c>
      <c r="V63" s="348">
        <v>5.1364999999999998</v>
      </c>
      <c r="W63" s="348">
        <v>0.51780000000000004</v>
      </c>
      <c r="X63" s="348">
        <v>11.2902</v>
      </c>
      <c r="Y63" s="374"/>
      <c r="Z63" s="346">
        <v>145</v>
      </c>
      <c r="AA63" s="346">
        <v>36</v>
      </c>
      <c r="AB63" s="346">
        <v>228</v>
      </c>
      <c r="AC63" s="346">
        <v>37</v>
      </c>
      <c r="AD63" s="346">
        <v>217</v>
      </c>
      <c r="AE63" s="346">
        <v>110</v>
      </c>
      <c r="AF63" s="346">
        <v>11</v>
      </c>
      <c r="AG63" s="346">
        <v>69</v>
      </c>
      <c r="AH63" s="346" t="s">
        <v>430</v>
      </c>
      <c r="AI63" s="346" t="s">
        <v>430</v>
      </c>
      <c r="AJ63" s="346">
        <v>232</v>
      </c>
      <c r="AK63" s="346">
        <v>129</v>
      </c>
      <c r="AL63" s="346">
        <v>165</v>
      </c>
      <c r="AM63" s="346">
        <v>110</v>
      </c>
      <c r="AN63" s="346">
        <v>120</v>
      </c>
      <c r="AO63" s="373"/>
      <c r="AP63" s="348" t="s">
        <v>430</v>
      </c>
      <c r="AQ63" s="348" t="s">
        <v>430</v>
      </c>
      <c r="AR63" s="348" t="s">
        <v>430</v>
      </c>
      <c r="AS63" s="348">
        <v>6.9</v>
      </c>
      <c r="AT63" s="348">
        <v>0.76</v>
      </c>
      <c r="AU63" s="351"/>
      <c r="AV63" s="346" t="s">
        <v>430</v>
      </c>
      <c r="AW63" s="346" t="s">
        <v>430</v>
      </c>
      <c r="AX63" s="346" t="s">
        <v>430</v>
      </c>
      <c r="AY63" s="346">
        <v>50</v>
      </c>
      <c r="AZ63" s="346">
        <v>152</v>
      </c>
      <c r="BA63" s="374"/>
      <c r="BB63" s="348">
        <v>15.0925483104146</v>
      </c>
      <c r="BC63" s="348">
        <v>1.0019374712972999</v>
      </c>
      <c r="BD63" s="348">
        <v>1.5863971897907999E-2</v>
      </c>
      <c r="BE63" s="375">
        <v>-0.14833416496069701</v>
      </c>
      <c r="BF63" s="374"/>
      <c r="BG63" s="372">
        <v>0.2702</v>
      </c>
      <c r="BH63" s="373"/>
      <c r="BI63" s="348">
        <v>74.326999999999998</v>
      </c>
      <c r="BJ63" s="348">
        <v>25.483799999999999</v>
      </c>
      <c r="BK63" s="348" t="s">
        <v>430</v>
      </c>
      <c r="BL63" s="348">
        <v>0.18920000000000001</v>
      </c>
      <c r="BM63" s="373"/>
      <c r="BN63" s="372" t="s">
        <v>4703</v>
      </c>
      <c r="BO63" s="372" t="s">
        <v>4704</v>
      </c>
      <c r="BP63" s="372" t="s">
        <v>430</v>
      </c>
      <c r="BQ63" s="372" t="s">
        <v>430</v>
      </c>
      <c r="BR63" s="372" t="s">
        <v>430</v>
      </c>
      <c r="BS63" s="373"/>
      <c r="BT63" s="354" t="s">
        <v>555</v>
      </c>
    </row>
    <row r="64" spans="1:72" s="428" customFormat="1" x14ac:dyDescent="0.25">
      <c r="A64" s="345" t="s">
        <v>4705</v>
      </c>
      <c r="B64" s="373"/>
      <c r="C64" s="719">
        <v>44502</v>
      </c>
      <c r="D64" s="373"/>
      <c r="E64" s="346">
        <v>777.54499999999996</v>
      </c>
      <c r="F64" s="373"/>
      <c r="G64" s="347">
        <v>18.300599999999999</v>
      </c>
      <c r="H64" s="374"/>
      <c r="I64" s="348">
        <v>0.58150000000000002</v>
      </c>
      <c r="J64" s="348">
        <v>-0.1386</v>
      </c>
      <c r="K64" s="348">
        <v>1.8159000000000001</v>
      </c>
      <c r="L64" s="348">
        <v>9.9954000000000001</v>
      </c>
      <c r="M64" s="348">
        <v>14.670400000000001</v>
      </c>
      <c r="N64" s="350">
        <v>6.9565999999999999</v>
      </c>
      <c r="O64" s="348">
        <v>1.1224000000000001</v>
      </c>
      <c r="P64" s="348">
        <v>16.672699999999999</v>
      </c>
      <c r="Q64" s="348" t="s">
        <v>430</v>
      </c>
      <c r="R64" s="348" t="s">
        <v>430</v>
      </c>
      <c r="S64" s="348">
        <v>3.5787</v>
      </c>
      <c r="T64" s="348">
        <v>28.193200000000001</v>
      </c>
      <c r="U64" s="348">
        <v>9.6244999999999994</v>
      </c>
      <c r="V64" s="348">
        <v>9.4192999999999998</v>
      </c>
      <c r="W64" s="348">
        <v>2.3574999999999999</v>
      </c>
      <c r="X64" s="348">
        <v>13.4176</v>
      </c>
      <c r="Y64" s="374"/>
      <c r="Z64" s="346">
        <v>91</v>
      </c>
      <c r="AA64" s="346">
        <v>29</v>
      </c>
      <c r="AB64" s="346">
        <v>86</v>
      </c>
      <c r="AC64" s="346">
        <v>20</v>
      </c>
      <c r="AD64" s="346">
        <v>23</v>
      </c>
      <c r="AE64" s="346">
        <v>72</v>
      </c>
      <c r="AF64" s="346">
        <v>49</v>
      </c>
      <c r="AG64" s="346">
        <v>41</v>
      </c>
      <c r="AH64" s="346" t="s">
        <v>430</v>
      </c>
      <c r="AI64" s="346" t="s">
        <v>430</v>
      </c>
      <c r="AJ64" s="346">
        <v>83</v>
      </c>
      <c r="AK64" s="346">
        <v>21</v>
      </c>
      <c r="AL64" s="346">
        <v>26</v>
      </c>
      <c r="AM64" s="346">
        <v>67</v>
      </c>
      <c r="AN64" s="346">
        <v>31</v>
      </c>
      <c r="AO64" s="373"/>
      <c r="AP64" s="348" t="s">
        <v>430</v>
      </c>
      <c r="AQ64" s="348" t="s">
        <v>430</v>
      </c>
      <c r="AR64" s="348" t="s">
        <v>430</v>
      </c>
      <c r="AS64" s="348">
        <v>9.36</v>
      </c>
      <c r="AT64" s="348">
        <v>21.24</v>
      </c>
      <c r="AU64" s="351"/>
      <c r="AV64" s="346" t="s">
        <v>430</v>
      </c>
      <c r="AW64" s="346" t="s">
        <v>430</v>
      </c>
      <c r="AX64" s="346" t="s">
        <v>430</v>
      </c>
      <c r="AY64" s="346">
        <v>39</v>
      </c>
      <c r="AZ64" s="346">
        <v>22</v>
      </c>
      <c r="BA64" s="374"/>
      <c r="BB64" s="348">
        <v>18.714057576897702</v>
      </c>
      <c r="BC64" s="348">
        <v>1.0027933440578101</v>
      </c>
      <c r="BD64" s="348">
        <v>5.4648047367732502E-2</v>
      </c>
      <c r="BE64" s="375">
        <v>0.20551767755469799</v>
      </c>
      <c r="BF64" s="374"/>
      <c r="BG64" s="372">
        <v>1.0612999999999999</v>
      </c>
      <c r="BH64" s="373"/>
      <c r="BI64" s="348" t="s">
        <v>430</v>
      </c>
      <c r="BJ64" s="348">
        <v>7.1789199999999997</v>
      </c>
      <c r="BK64" s="348">
        <v>92.700299999999999</v>
      </c>
      <c r="BL64" s="348">
        <v>0.12078</v>
      </c>
      <c r="BM64" s="373"/>
      <c r="BN64" s="372" t="s">
        <v>4557</v>
      </c>
      <c r="BO64" s="372" t="s">
        <v>4558</v>
      </c>
      <c r="BP64" s="372" t="s">
        <v>2187</v>
      </c>
      <c r="BQ64" s="372" t="s">
        <v>4559</v>
      </c>
      <c r="BR64" s="372" t="s">
        <v>4611</v>
      </c>
      <c r="BS64" s="373"/>
      <c r="BT64" s="354" t="s">
        <v>555</v>
      </c>
    </row>
    <row r="65" spans="1:72" s="428" customFormat="1" x14ac:dyDescent="0.25">
      <c r="A65" s="345" t="s">
        <v>4706</v>
      </c>
      <c r="B65" s="373"/>
      <c r="C65" s="719">
        <v>44648</v>
      </c>
      <c r="D65" s="373"/>
      <c r="E65" s="346">
        <v>754.74099999999999</v>
      </c>
      <c r="F65" s="373"/>
      <c r="G65" s="347">
        <v>21.5533</v>
      </c>
      <c r="H65" s="374"/>
      <c r="I65" s="348">
        <v>0.43519999999999998</v>
      </c>
      <c r="J65" s="348">
        <v>-0.52659999999999996</v>
      </c>
      <c r="K65" s="348">
        <v>1.4607000000000001</v>
      </c>
      <c r="L65" s="348">
        <v>4.5769000000000002</v>
      </c>
      <c r="M65" s="348">
        <v>7.8852000000000002</v>
      </c>
      <c r="N65" s="350">
        <v>10.9971</v>
      </c>
      <c r="O65" s="348">
        <v>5.0754999999999999</v>
      </c>
      <c r="P65" s="348">
        <v>18.271799999999999</v>
      </c>
      <c r="Q65" s="348" t="s">
        <v>430</v>
      </c>
      <c r="R65" s="348" t="s">
        <v>430</v>
      </c>
      <c r="S65" s="348">
        <v>4.0513000000000003</v>
      </c>
      <c r="T65" s="348">
        <v>21.946400000000001</v>
      </c>
      <c r="U65" s="348">
        <v>5.7613000000000003</v>
      </c>
      <c r="V65" s="348">
        <v>14.285299999999999</v>
      </c>
      <c r="W65" s="348">
        <v>1.0478000000000001</v>
      </c>
      <c r="X65" s="348">
        <v>19.068999999999999</v>
      </c>
      <c r="Y65" s="374"/>
      <c r="Z65" s="346">
        <v>150</v>
      </c>
      <c r="AA65" s="346">
        <v>60</v>
      </c>
      <c r="AB65" s="346">
        <v>97</v>
      </c>
      <c r="AC65" s="346">
        <v>111</v>
      </c>
      <c r="AD65" s="346">
        <v>40</v>
      </c>
      <c r="AE65" s="346">
        <v>28</v>
      </c>
      <c r="AF65" s="346">
        <v>20</v>
      </c>
      <c r="AG65" s="346">
        <v>27</v>
      </c>
      <c r="AH65" s="346" t="s">
        <v>430</v>
      </c>
      <c r="AI65" s="346" t="s">
        <v>430</v>
      </c>
      <c r="AJ65" s="346">
        <v>48</v>
      </c>
      <c r="AK65" s="346">
        <v>56</v>
      </c>
      <c r="AL65" s="346">
        <v>60</v>
      </c>
      <c r="AM65" s="346">
        <v>18</v>
      </c>
      <c r="AN65" s="346">
        <v>79</v>
      </c>
      <c r="AO65" s="373"/>
      <c r="AP65" s="348" t="s">
        <v>430</v>
      </c>
      <c r="AQ65" s="348" t="s">
        <v>430</v>
      </c>
      <c r="AR65" s="348" t="s">
        <v>430</v>
      </c>
      <c r="AS65" s="348">
        <v>12.26</v>
      </c>
      <c r="AT65" s="348">
        <v>14.96</v>
      </c>
      <c r="AU65" s="351"/>
      <c r="AV65" s="346" t="s">
        <v>430</v>
      </c>
      <c r="AW65" s="346" t="s">
        <v>430</v>
      </c>
      <c r="AX65" s="346" t="s">
        <v>430</v>
      </c>
      <c r="AY65" s="346">
        <v>11</v>
      </c>
      <c r="AZ65" s="346">
        <v>46</v>
      </c>
      <c r="BA65" s="374"/>
      <c r="BB65" s="348">
        <v>15.264537011152999</v>
      </c>
      <c r="BC65" s="348">
        <v>0.99573459631416505</v>
      </c>
      <c r="BD65" s="348">
        <v>7.2838562081472394E-2</v>
      </c>
      <c r="BE65" s="375">
        <v>0.21588269017940601</v>
      </c>
      <c r="BF65" s="374"/>
      <c r="BG65" s="372">
        <v>0.67320000000000002</v>
      </c>
      <c r="BH65" s="373"/>
      <c r="BI65" s="348">
        <v>13.2334</v>
      </c>
      <c r="BJ65" s="348">
        <v>86.678399999999996</v>
      </c>
      <c r="BK65" s="348" t="s">
        <v>430</v>
      </c>
      <c r="BL65" s="348">
        <v>8.8200000000000001E-2</v>
      </c>
      <c r="BM65" s="373"/>
      <c r="BN65" s="372" t="s">
        <v>619</v>
      </c>
      <c r="BO65" s="372" t="s">
        <v>4707</v>
      </c>
      <c r="BP65" s="372" t="s">
        <v>4708</v>
      </c>
      <c r="BQ65" s="372" t="s">
        <v>3374</v>
      </c>
      <c r="BR65" s="372" t="s">
        <v>4709</v>
      </c>
      <c r="BS65" s="373"/>
      <c r="BT65" s="354" t="s">
        <v>4710</v>
      </c>
    </row>
    <row r="66" spans="1:72" s="428" customFormat="1" x14ac:dyDescent="0.25">
      <c r="A66" s="345" t="s">
        <v>4711</v>
      </c>
      <c r="B66" s="373"/>
      <c r="C66" s="719">
        <v>36742</v>
      </c>
      <c r="D66" s="373"/>
      <c r="E66" s="346">
        <v>717.41</v>
      </c>
      <c r="F66" s="373"/>
      <c r="G66" s="347">
        <v>196.61199999999999</v>
      </c>
      <c r="H66" s="374"/>
      <c r="I66" s="348">
        <v>0.63580000000000003</v>
      </c>
      <c r="J66" s="348">
        <v>-0.67989999999999995</v>
      </c>
      <c r="K66" s="348">
        <v>0.1053</v>
      </c>
      <c r="L66" s="348">
        <v>2.9582999999999999</v>
      </c>
      <c r="M66" s="348">
        <v>-4.7305999999999999</v>
      </c>
      <c r="N66" s="350">
        <v>-2.7538999999999998</v>
      </c>
      <c r="O66" s="348">
        <v>-0.32169999999999999</v>
      </c>
      <c r="P66" s="348">
        <v>8.4780999999999995</v>
      </c>
      <c r="Q66" s="348">
        <v>8.5951000000000004</v>
      </c>
      <c r="R66" s="348">
        <v>11.0547</v>
      </c>
      <c r="S66" s="348">
        <v>1.7284999999999999</v>
      </c>
      <c r="T66" s="348">
        <v>9.0716000000000001</v>
      </c>
      <c r="U66" s="348">
        <v>-6.7952000000000004</v>
      </c>
      <c r="V66" s="348">
        <v>-0.99260000000000004</v>
      </c>
      <c r="W66" s="348">
        <v>-0.55189999999999995</v>
      </c>
      <c r="X66" s="348">
        <v>12.108700000000001</v>
      </c>
      <c r="Y66" s="374"/>
      <c r="Z66" s="346">
        <v>67</v>
      </c>
      <c r="AA66" s="346">
        <v>117</v>
      </c>
      <c r="AB66" s="346">
        <v>196</v>
      </c>
      <c r="AC66" s="346">
        <v>190</v>
      </c>
      <c r="AD66" s="346">
        <v>197</v>
      </c>
      <c r="AE66" s="346">
        <v>183</v>
      </c>
      <c r="AF66" s="346">
        <v>87</v>
      </c>
      <c r="AG66" s="346">
        <v>85</v>
      </c>
      <c r="AH66" s="346">
        <v>37</v>
      </c>
      <c r="AI66" s="346">
        <v>14</v>
      </c>
      <c r="AJ66" s="346">
        <v>179</v>
      </c>
      <c r="AK66" s="346">
        <v>203</v>
      </c>
      <c r="AL66" s="346">
        <v>203</v>
      </c>
      <c r="AM66" s="346">
        <v>191</v>
      </c>
      <c r="AN66" s="346">
        <v>207</v>
      </c>
      <c r="AO66" s="373"/>
      <c r="AP66" s="348">
        <v>10.81</v>
      </c>
      <c r="AQ66" s="348">
        <v>10.29</v>
      </c>
      <c r="AR66" s="348">
        <v>7.04</v>
      </c>
      <c r="AS66" s="348">
        <v>2.76</v>
      </c>
      <c r="AT66" s="348">
        <v>-3.99</v>
      </c>
      <c r="AU66" s="351"/>
      <c r="AV66" s="346">
        <v>11</v>
      </c>
      <c r="AW66" s="346">
        <v>20</v>
      </c>
      <c r="AX66" s="346">
        <v>36</v>
      </c>
      <c r="AY66" s="346">
        <v>78</v>
      </c>
      <c r="AZ66" s="346">
        <v>194</v>
      </c>
      <c r="BA66" s="374"/>
      <c r="BB66" s="348">
        <v>11.114279098728099</v>
      </c>
      <c r="BC66" s="348">
        <v>0.99495259031014704</v>
      </c>
      <c r="BD66" s="348">
        <v>1.6372413150076901E-2</v>
      </c>
      <c r="BE66" s="375">
        <v>0.123650684205016</v>
      </c>
      <c r="BF66" s="374"/>
      <c r="BG66" s="372">
        <v>1.0091000000000001</v>
      </c>
      <c r="BH66" s="373"/>
      <c r="BI66" s="348">
        <v>98.074100000000001</v>
      </c>
      <c r="BJ66" s="348">
        <v>1.3516999999999999</v>
      </c>
      <c r="BK66" s="348" t="s">
        <v>430</v>
      </c>
      <c r="BL66" s="348">
        <v>0.57420000000000004</v>
      </c>
      <c r="BM66" s="373"/>
      <c r="BN66" s="372" t="s">
        <v>4712</v>
      </c>
      <c r="BO66" s="372" t="s">
        <v>4500</v>
      </c>
      <c r="BP66" s="372" t="s">
        <v>4713</v>
      </c>
      <c r="BQ66" s="372" t="s">
        <v>4714</v>
      </c>
      <c r="BR66" s="372" t="s">
        <v>4383</v>
      </c>
      <c r="BS66" s="373"/>
      <c r="BT66" s="354" t="s">
        <v>555</v>
      </c>
    </row>
    <row r="67" spans="1:72" s="428" customFormat="1" x14ac:dyDescent="0.25">
      <c r="A67" s="345" t="s">
        <v>4715</v>
      </c>
      <c r="B67" s="373"/>
      <c r="C67" s="719">
        <v>44630</v>
      </c>
      <c r="D67" s="373"/>
      <c r="E67" s="346">
        <v>779.40300000000002</v>
      </c>
      <c r="F67" s="373"/>
      <c r="G67" s="347">
        <v>20.414899999999999</v>
      </c>
      <c r="H67" s="374"/>
      <c r="I67" s="348">
        <v>0.56899999999999995</v>
      </c>
      <c r="J67" s="348">
        <v>-0.40200000000000002</v>
      </c>
      <c r="K67" s="348">
        <v>3.1217000000000001</v>
      </c>
      <c r="L67" s="348">
        <v>12.470700000000001</v>
      </c>
      <c r="M67" s="348">
        <v>18.581700000000001</v>
      </c>
      <c r="N67" s="350">
        <v>13.355700000000001</v>
      </c>
      <c r="O67" s="348">
        <v>4.8754999999999997</v>
      </c>
      <c r="P67" s="348">
        <v>21.918299999999999</v>
      </c>
      <c r="Q67" s="348" t="s">
        <v>430</v>
      </c>
      <c r="R67" s="348" t="s">
        <v>430</v>
      </c>
      <c r="S67" s="348">
        <v>6.2196999999999996</v>
      </c>
      <c r="T67" s="348">
        <v>32.592700000000001</v>
      </c>
      <c r="U67" s="348">
        <v>14.7904</v>
      </c>
      <c r="V67" s="348">
        <v>17.458600000000001</v>
      </c>
      <c r="W67" s="348">
        <v>2.6741000000000001</v>
      </c>
      <c r="X67" s="348">
        <v>17.398299999999999</v>
      </c>
      <c r="Y67" s="374"/>
      <c r="Z67" s="346">
        <v>97</v>
      </c>
      <c r="AA67" s="346">
        <v>51</v>
      </c>
      <c r="AB67" s="346">
        <v>29</v>
      </c>
      <c r="AC67" s="346">
        <v>10</v>
      </c>
      <c r="AD67" s="346">
        <v>8</v>
      </c>
      <c r="AE67" s="346">
        <v>23</v>
      </c>
      <c r="AF67" s="346">
        <v>23</v>
      </c>
      <c r="AG67" s="346">
        <v>8</v>
      </c>
      <c r="AH67" s="346" t="s">
        <v>430</v>
      </c>
      <c r="AI67" s="346" t="s">
        <v>430</v>
      </c>
      <c r="AJ67" s="346">
        <v>22</v>
      </c>
      <c r="AK67" s="346">
        <v>9</v>
      </c>
      <c r="AL67" s="346">
        <v>14</v>
      </c>
      <c r="AM67" s="346">
        <v>13</v>
      </c>
      <c r="AN67" s="346">
        <v>20</v>
      </c>
      <c r="AO67" s="373"/>
      <c r="AP67" s="348" t="s">
        <v>430</v>
      </c>
      <c r="AQ67" s="348" t="s">
        <v>430</v>
      </c>
      <c r="AR67" s="348" t="s">
        <v>430</v>
      </c>
      <c r="AS67" s="348">
        <v>13.64</v>
      </c>
      <c r="AT67" s="348">
        <v>30.27</v>
      </c>
      <c r="AU67" s="351"/>
      <c r="AV67" s="346" t="s">
        <v>430</v>
      </c>
      <c r="AW67" s="346" t="s">
        <v>430</v>
      </c>
      <c r="AX67" s="346" t="s">
        <v>430</v>
      </c>
      <c r="AY67" s="346">
        <v>10</v>
      </c>
      <c r="AZ67" s="346">
        <v>10</v>
      </c>
      <c r="BA67" s="374"/>
      <c r="BB67" s="348">
        <v>19.060248684521099</v>
      </c>
      <c r="BC67" s="348">
        <v>0.99363153487673805</v>
      </c>
      <c r="BD67" s="348">
        <v>7.4004014504578899E-2</v>
      </c>
      <c r="BE67" s="375">
        <v>7.4483524395419207E-2</v>
      </c>
      <c r="BF67" s="374"/>
      <c r="BG67" s="372">
        <v>0.43559999999999999</v>
      </c>
      <c r="BH67" s="373"/>
      <c r="BI67" s="348" t="s">
        <v>430</v>
      </c>
      <c r="BJ67" s="348">
        <v>15.8156</v>
      </c>
      <c r="BK67" s="348">
        <v>84.106099999999998</v>
      </c>
      <c r="BL67" s="348">
        <v>7.8299999999999995E-2</v>
      </c>
      <c r="BM67" s="373"/>
      <c r="BN67" s="372" t="s">
        <v>4716</v>
      </c>
      <c r="BO67" s="372" t="s">
        <v>4717</v>
      </c>
      <c r="BP67" s="372" t="s">
        <v>4718</v>
      </c>
      <c r="BQ67" s="372" t="s">
        <v>4719</v>
      </c>
      <c r="BR67" s="372" t="s">
        <v>1625</v>
      </c>
      <c r="BS67" s="373"/>
      <c r="BT67" s="354" t="s">
        <v>555</v>
      </c>
    </row>
    <row r="68" spans="1:72" s="428" customFormat="1" x14ac:dyDescent="0.25">
      <c r="A68" s="345" t="s">
        <v>4720</v>
      </c>
      <c r="B68" s="373"/>
      <c r="C68" s="719">
        <v>45037</v>
      </c>
      <c r="D68" s="373"/>
      <c r="E68" s="346">
        <v>754.31700000000001</v>
      </c>
      <c r="F68" s="373"/>
      <c r="G68" s="347">
        <v>19.6401</v>
      </c>
      <c r="H68" s="374"/>
      <c r="I68" s="348">
        <v>0.58279999999999998</v>
      </c>
      <c r="J68" s="348">
        <v>-0.13469999999999999</v>
      </c>
      <c r="K68" s="348">
        <v>1.8339000000000001</v>
      </c>
      <c r="L68" s="348">
        <v>10.0421</v>
      </c>
      <c r="M68" s="348">
        <v>14.749000000000001</v>
      </c>
      <c r="N68" s="350">
        <v>7.0678999999999998</v>
      </c>
      <c r="O68" s="348">
        <v>1.2424999999999999</v>
      </c>
      <c r="P68" s="348">
        <v>16.696999999999999</v>
      </c>
      <c r="Q68" s="348" t="s">
        <v>430</v>
      </c>
      <c r="R68" s="348" t="s">
        <v>430</v>
      </c>
      <c r="S68" s="348">
        <v>3.6029</v>
      </c>
      <c r="T68" s="348">
        <v>28.344000000000001</v>
      </c>
      <c r="U68" s="348">
        <v>9.7292000000000005</v>
      </c>
      <c r="V68" s="348">
        <v>9.5375999999999994</v>
      </c>
      <c r="W68" s="348">
        <v>2.3673999999999999</v>
      </c>
      <c r="X68" s="348">
        <v>22.438800000000001</v>
      </c>
      <c r="Y68" s="374"/>
      <c r="Z68" s="346">
        <v>87</v>
      </c>
      <c r="AA68" s="346">
        <v>23</v>
      </c>
      <c r="AB68" s="346">
        <v>81</v>
      </c>
      <c r="AC68" s="346">
        <v>15</v>
      </c>
      <c r="AD68" s="346">
        <v>21</v>
      </c>
      <c r="AE68" s="346">
        <v>70</v>
      </c>
      <c r="AF68" s="346">
        <v>45</v>
      </c>
      <c r="AG68" s="346">
        <v>40</v>
      </c>
      <c r="AH68" s="346" t="s">
        <v>430</v>
      </c>
      <c r="AI68" s="346" t="s">
        <v>430</v>
      </c>
      <c r="AJ68" s="346">
        <v>79</v>
      </c>
      <c r="AK68" s="346">
        <v>15</v>
      </c>
      <c r="AL68" s="346">
        <v>23</v>
      </c>
      <c r="AM68" s="346">
        <v>62</v>
      </c>
      <c r="AN68" s="346">
        <v>28</v>
      </c>
      <c r="AO68" s="373"/>
      <c r="AP68" s="348" t="s">
        <v>430</v>
      </c>
      <c r="AQ68" s="348" t="s">
        <v>430</v>
      </c>
      <c r="AR68" s="348" t="s">
        <v>430</v>
      </c>
      <c r="AS68" s="348">
        <v>9.4499999999999993</v>
      </c>
      <c r="AT68" s="348">
        <v>21.42</v>
      </c>
      <c r="AU68" s="351"/>
      <c r="AV68" s="346" t="s">
        <v>430</v>
      </c>
      <c r="AW68" s="346" t="s">
        <v>430</v>
      </c>
      <c r="AX68" s="346" t="s">
        <v>430</v>
      </c>
      <c r="AY68" s="346">
        <v>37</v>
      </c>
      <c r="AZ68" s="346">
        <v>20</v>
      </c>
      <c r="BA68" s="374"/>
      <c r="BB68" s="348">
        <v>18.695279593482201</v>
      </c>
      <c r="BC68" s="348">
        <v>1.00191621777957</v>
      </c>
      <c r="BD68" s="348">
        <v>5.4801586445314097E-2</v>
      </c>
      <c r="BE68" s="375">
        <v>0.208076717257768</v>
      </c>
      <c r="BF68" s="374"/>
      <c r="BG68" s="372">
        <v>0.12870000000000001</v>
      </c>
      <c r="BH68" s="373"/>
      <c r="BI68" s="348" t="s">
        <v>430</v>
      </c>
      <c r="BJ68" s="348">
        <v>7.17788</v>
      </c>
      <c r="BK68" s="348">
        <v>92.6858</v>
      </c>
      <c r="BL68" s="348">
        <v>0.13632</v>
      </c>
      <c r="BM68" s="373"/>
      <c r="BN68" s="372" t="s">
        <v>4557</v>
      </c>
      <c r="BO68" s="372" t="s">
        <v>4558</v>
      </c>
      <c r="BP68" s="372" t="s">
        <v>2187</v>
      </c>
      <c r="BQ68" s="372" t="s">
        <v>4559</v>
      </c>
      <c r="BR68" s="372" t="s">
        <v>4560</v>
      </c>
      <c r="BS68" s="373"/>
      <c r="BT68" s="354" t="s">
        <v>555</v>
      </c>
    </row>
    <row r="69" spans="1:72" s="428" customFormat="1" x14ac:dyDescent="0.25">
      <c r="A69" s="345" t="s">
        <v>4721</v>
      </c>
      <c r="B69" s="373"/>
      <c r="C69" s="719">
        <v>45037</v>
      </c>
      <c r="D69" s="373"/>
      <c r="E69" s="346">
        <v>711.33100000000002</v>
      </c>
      <c r="F69" s="373"/>
      <c r="G69" s="347">
        <v>19.617100000000001</v>
      </c>
      <c r="H69" s="374"/>
      <c r="I69" s="348">
        <v>0.35399999999999998</v>
      </c>
      <c r="J69" s="348">
        <v>-0.63970000000000005</v>
      </c>
      <c r="K69" s="348">
        <v>1.3427</v>
      </c>
      <c r="L69" s="348">
        <v>4.2248999999999999</v>
      </c>
      <c r="M69" s="348">
        <v>6.5579000000000001</v>
      </c>
      <c r="N69" s="350">
        <v>8.1452000000000009</v>
      </c>
      <c r="O69" s="348">
        <v>3.8757999999999999</v>
      </c>
      <c r="P69" s="348">
        <v>17.5075</v>
      </c>
      <c r="Q69" s="348" t="s">
        <v>430</v>
      </c>
      <c r="R69" s="348" t="s">
        <v>430</v>
      </c>
      <c r="S69" s="348">
        <v>2.7578999999999998</v>
      </c>
      <c r="T69" s="348">
        <v>20.2986</v>
      </c>
      <c r="U69" s="348">
        <v>4.8823999999999996</v>
      </c>
      <c r="V69" s="348">
        <v>10.914999999999999</v>
      </c>
      <c r="W69" s="348">
        <v>1.0847</v>
      </c>
      <c r="X69" s="348">
        <v>22.395800000000001</v>
      </c>
      <c r="Y69" s="374"/>
      <c r="Z69" s="346">
        <v>186</v>
      </c>
      <c r="AA69" s="346">
        <v>82</v>
      </c>
      <c r="AB69" s="346">
        <v>105</v>
      </c>
      <c r="AC69" s="346">
        <v>120</v>
      </c>
      <c r="AD69" s="346">
        <v>65</v>
      </c>
      <c r="AE69" s="346">
        <v>53</v>
      </c>
      <c r="AF69" s="346">
        <v>27</v>
      </c>
      <c r="AG69" s="346">
        <v>32</v>
      </c>
      <c r="AH69" s="346" t="s">
        <v>430</v>
      </c>
      <c r="AI69" s="346" t="s">
        <v>430</v>
      </c>
      <c r="AJ69" s="346">
        <v>115</v>
      </c>
      <c r="AK69" s="346">
        <v>70</v>
      </c>
      <c r="AL69" s="346">
        <v>67</v>
      </c>
      <c r="AM69" s="346">
        <v>31</v>
      </c>
      <c r="AN69" s="346">
        <v>66</v>
      </c>
      <c r="AO69" s="373"/>
      <c r="AP69" s="348" t="s">
        <v>430</v>
      </c>
      <c r="AQ69" s="348" t="s">
        <v>430</v>
      </c>
      <c r="AR69" s="348" t="s">
        <v>430</v>
      </c>
      <c r="AS69" s="348">
        <v>10.75</v>
      </c>
      <c r="AT69" s="348">
        <v>12.54</v>
      </c>
      <c r="AU69" s="351"/>
      <c r="AV69" s="346" t="s">
        <v>430</v>
      </c>
      <c r="AW69" s="346" t="s">
        <v>430</v>
      </c>
      <c r="AX69" s="346" t="s">
        <v>430</v>
      </c>
      <c r="AY69" s="346">
        <v>19</v>
      </c>
      <c r="AZ69" s="346">
        <v>66</v>
      </c>
      <c r="BA69" s="374"/>
      <c r="BB69" s="348">
        <v>14.8792897044412</v>
      </c>
      <c r="BC69" s="348">
        <v>1.0019302273108099</v>
      </c>
      <c r="BD69" s="348">
        <v>6.9921548298078104E-2</v>
      </c>
      <c r="BE69" s="375">
        <v>0.25734055306938602</v>
      </c>
      <c r="BF69" s="374"/>
      <c r="BG69" s="372">
        <v>9.2799999999999994E-2</v>
      </c>
      <c r="BH69" s="373"/>
      <c r="BI69" s="348">
        <v>11.080299999999999</v>
      </c>
      <c r="BJ69" s="348">
        <v>84.564999999999998</v>
      </c>
      <c r="BK69" s="348">
        <v>4.2454099999999997</v>
      </c>
      <c r="BL69" s="348">
        <v>0.10929</v>
      </c>
      <c r="BM69" s="373"/>
      <c r="BN69" s="372" t="s">
        <v>4722</v>
      </c>
      <c r="BO69" s="372" t="s">
        <v>4723</v>
      </c>
      <c r="BP69" s="372" t="s">
        <v>4547</v>
      </c>
      <c r="BQ69" s="372" t="s">
        <v>725</v>
      </c>
      <c r="BR69" s="372" t="s">
        <v>4548</v>
      </c>
      <c r="BS69" s="373"/>
      <c r="BT69" s="354" t="s">
        <v>555</v>
      </c>
    </row>
    <row r="70" spans="1:72" s="428" customFormat="1" x14ac:dyDescent="0.25">
      <c r="A70" s="345" t="s">
        <v>4724</v>
      </c>
      <c r="B70" s="373"/>
      <c r="C70" s="719">
        <v>43714</v>
      </c>
      <c r="D70" s="373"/>
      <c r="E70" s="346">
        <v>672.19</v>
      </c>
      <c r="F70" s="373"/>
      <c r="G70" s="347">
        <v>20.3657</v>
      </c>
      <c r="H70" s="374"/>
      <c r="I70" s="348">
        <v>0.44440000000000002</v>
      </c>
      <c r="J70" s="348">
        <v>-0.23760000000000001</v>
      </c>
      <c r="K70" s="348">
        <v>-0.70069999999999999</v>
      </c>
      <c r="L70" s="348">
        <v>7.5552999999999999</v>
      </c>
      <c r="M70" s="348">
        <v>-5.9298999999999999</v>
      </c>
      <c r="N70" s="350">
        <v>2.8010000000000002</v>
      </c>
      <c r="O70" s="348">
        <v>6.0869999999999997</v>
      </c>
      <c r="P70" s="348">
        <v>9.1608000000000001</v>
      </c>
      <c r="Q70" s="348">
        <v>10.18</v>
      </c>
      <c r="R70" s="348" t="s">
        <v>430</v>
      </c>
      <c r="S70" s="348">
        <v>-4.7600000000000003E-2</v>
      </c>
      <c r="T70" s="348">
        <v>14.5924</v>
      </c>
      <c r="U70" s="348">
        <v>-3.5655999999999999</v>
      </c>
      <c r="V70" s="348">
        <v>4.8864999999999998</v>
      </c>
      <c r="W70" s="348">
        <v>0.50390000000000001</v>
      </c>
      <c r="X70" s="348">
        <v>10.7616</v>
      </c>
      <c r="Y70" s="374"/>
      <c r="Z70" s="346">
        <v>143</v>
      </c>
      <c r="AA70" s="346">
        <v>39</v>
      </c>
      <c r="AB70" s="346">
        <v>232</v>
      </c>
      <c r="AC70" s="346">
        <v>43</v>
      </c>
      <c r="AD70" s="346">
        <v>228</v>
      </c>
      <c r="AE70" s="346">
        <v>113</v>
      </c>
      <c r="AF70" s="346">
        <v>15</v>
      </c>
      <c r="AG70" s="346">
        <v>71</v>
      </c>
      <c r="AH70" s="346">
        <v>23</v>
      </c>
      <c r="AI70" s="346" t="s">
        <v>430</v>
      </c>
      <c r="AJ70" s="346">
        <v>235</v>
      </c>
      <c r="AK70" s="346">
        <v>138</v>
      </c>
      <c r="AL70" s="346">
        <v>171</v>
      </c>
      <c r="AM70" s="346">
        <v>122</v>
      </c>
      <c r="AN70" s="346">
        <v>125</v>
      </c>
      <c r="AO70" s="373"/>
      <c r="AP70" s="348" t="s">
        <v>430</v>
      </c>
      <c r="AQ70" s="348">
        <v>11.2</v>
      </c>
      <c r="AR70" s="348">
        <v>8.9499999999999993</v>
      </c>
      <c r="AS70" s="348">
        <v>6.68</v>
      </c>
      <c r="AT70" s="348">
        <v>0.48</v>
      </c>
      <c r="AU70" s="351"/>
      <c r="AV70" s="346" t="s">
        <v>430</v>
      </c>
      <c r="AW70" s="346">
        <v>10</v>
      </c>
      <c r="AX70" s="346">
        <v>23</v>
      </c>
      <c r="AY70" s="346">
        <v>51</v>
      </c>
      <c r="AZ70" s="346">
        <v>157</v>
      </c>
      <c r="BA70" s="374"/>
      <c r="BB70" s="348">
        <v>15.0744550153634</v>
      </c>
      <c r="BC70" s="348">
        <v>1.0008484326323801</v>
      </c>
      <c r="BD70" s="348">
        <v>1.4999002732716E-2</v>
      </c>
      <c r="BE70" s="375">
        <v>-0.161238664112001</v>
      </c>
      <c r="BF70" s="374"/>
      <c r="BG70" s="372">
        <v>0.78759999999999997</v>
      </c>
      <c r="BH70" s="373"/>
      <c r="BI70" s="348">
        <v>74.268000000000001</v>
      </c>
      <c r="BJ70" s="348">
        <v>25.4636</v>
      </c>
      <c r="BK70" s="348" t="s">
        <v>430</v>
      </c>
      <c r="BL70" s="348">
        <v>0.26840000000000003</v>
      </c>
      <c r="BM70" s="373"/>
      <c r="BN70" s="372" t="s">
        <v>4725</v>
      </c>
      <c r="BO70" s="372" t="s">
        <v>4726</v>
      </c>
      <c r="BP70" s="372" t="s">
        <v>430</v>
      </c>
      <c r="BQ70" s="372" t="s">
        <v>430</v>
      </c>
      <c r="BR70" s="372" t="s">
        <v>430</v>
      </c>
      <c r="BS70" s="373"/>
      <c r="BT70" s="354" t="s">
        <v>548</v>
      </c>
    </row>
    <row r="71" spans="1:72" s="428" customFormat="1" x14ac:dyDescent="0.25">
      <c r="A71" s="345" t="s">
        <v>4727</v>
      </c>
      <c r="B71" s="373"/>
      <c r="C71" s="719">
        <v>44596</v>
      </c>
      <c r="D71" s="373"/>
      <c r="E71" s="346">
        <v>642.69000000000005</v>
      </c>
      <c r="F71" s="373"/>
      <c r="G71" s="347">
        <v>14.6793</v>
      </c>
      <c r="H71" s="374"/>
      <c r="I71" s="348">
        <v>0.44340000000000002</v>
      </c>
      <c r="J71" s="348">
        <v>-0.23849999999999999</v>
      </c>
      <c r="K71" s="348">
        <v>-0.70009999999999994</v>
      </c>
      <c r="L71" s="348">
        <v>7.5579999999999998</v>
      </c>
      <c r="M71" s="348">
        <v>-5.9555999999999996</v>
      </c>
      <c r="N71" s="350">
        <v>2.7595000000000001</v>
      </c>
      <c r="O71" s="348">
        <v>6.0682999999999998</v>
      </c>
      <c r="P71" s="348">
        <v>9.1752000000000002</v>
      </c>
      <c r="Q71" s="348" t="s">
        <v>430</v>
      </c>
      <c r="R71" s="348" t="s">
        <v>430</v>
      </c>
      <c r="S71" s="348">
        <v>-4.8300000000000003E-2</v>
      </c>
      <c r="T71" s="348">
        <v>14.613099999999999</v>
      </c>
      <c r="U71" s="348">
        <v>-3.5868000000000002</v>
      </c>
      <c r="V71" s="348">
        <v>4.8648999999999996</v>
      </c>
      <c r="W71" s="348">
        <v>0.50670000000000004</v>
      </c>
      <c r="X71" s="348">
        <v>8.8176000000000005</v>
      </c>
      <c r="Y71" s="374"/>
      <c r="Z71" s="346">
        <v>147</v>
      </c>
      <c r="AA71" s="346">
        <v>40</v>
      </c>
      <c r="AB71" s="346">
        <v>231</v>
      </c>
      <c r="AC71" s="346">
        <v>42</v>
      </c>
      <c r="AD71" s="346">
        <v>229</v>
      </c>
      <c r="AE71" s="346">
        <v>115</v>
      </c>
      <c r="AF71" s="346">
        <v>16</v>
      </c>
      <c r="AG71" s="346">
        <v>70</v>
      </c>
      <c r="AH71" s="346" t="s">
        <v>430</v>
      </c>
      <c r="AI71" s="346" t="s">
        <v>430</v>
      </c>
      <c r="AJ71" s="346">
        <v>236</v>
      </c>
      <c r="AK71" s="346">
        <v>136</v>
      </c>
      <c r="AL71" s="346">
        <v>172</v>
      </c>
      <c r="AM71" s="346">
        <v>123</v>
      </c>
      <c r="AN71" s="346">
        <v>124</v>
      </c>
      <c r="AO71" s="373"/>
      <c r="AP71" s="348" t="s">
        <v>430</v>
      </c>
      <c r="AQ71" s="348" t="s">
        <v>430</v>
      </c>
      <c r="AR71" s="348" t="s">
        <v>430</v>
      </c>
      <c r="AS71" s="348">
        <v>6.66</v>
      </c>
      <c r="AT71" s="348">
        <v>0.44</v>
      </c>
      <c r="AU71" s="351"/>
      <c r="AV71" s="346" t="s">
        <v>430</v>
      </c>
      <c r="AW71" s="346" t="s">
        <v>430</v>
      </c>
      <c r="AX71" s="346" t="s">
        <v>430</v>
      </c>
      <c r="AY71" s="346">
        <v>52</v>
      </c>
      <c r="AZ71" s="346">
        <v>158</v>
      </c>
      <c r="BA71" s="374"/>
      <c r="BB71" s="348">
        <v>15.1114211638907</v>
      </c>
      <c r="BC71" s="348">
        <v>1.0032976722373199</v>
      </c>
      <c r="BD71" s="348">
        <v>1.49012301478148E-2</v>
      </c>
      <c r="BE71" s="375">
        <v>-0.16310957682670099</v>
      </c>
      <c r="BF71" s="374"/>
      <c r="BG71" s="372">
        <v>7.8399999999999997E-2</v>
      </c>
      <c r="BH71" s="373"/>
      <c r="BI71" s="348">
        <v>74.451999999999998</v>
      </c>
      <c r="BJ71" s="348">
        <v>25.526700000000002</v>
      </c>
      <c r="BK71" s="348" t="s">
        <v>430</v>
      </c>
      <c r="BL71" s="348">
        <v>2.1299999999999999E-2</v>
      </c>
      <c r="BM71" s="373"/>
      <c r="BN71" s="372" t="s">
        <v>4728</v>
      </c>
      <c r="BO71" s="372" t="s">
        <v>4729</v>
      </c>
      <c r="BP71" s="372" t="s">
        <v>430</v>
      </c>
      <c r="BQ71" s="372" t="s">
        <v>430</v>
      </c>
      <c r="BR71" s="372" t="s">
        <v>430</v>
      </c>
      <c r="BS71" s="373"/>
      <c r="BT71" s="354" t="s">
        <v>555</v>
      </c>
    </row>
    <row r="72" spans="1:72" s="428" customFormat="1" x14ac:dyDescent="0.25">
      <c r="A72" s="345" t="s">
        <v>4730</v>
      </c>
      <c r="B72" s="373"/>
      <c r="C72" s="719">
        <v>45642</v>
      </c>
      <c r="D72" s="373"/>
      <c r="E72" s="346">
        <v>644.63</v>
      </c>
      <c r="F72" s="373"/>
      <c r="G72" s="347">
        <v>12.7088</v>
      </c>
      <c r="H72" s="374"/>
      <c r="I72" s="348">
        <v>1.3573999999999999</v>
      </c>
      <c r="J72" s="348">
        <v>0.94120000000000004</v>
      </c>
      <c r="K72" s="348">
        <v>-0.30199999999999999</v>
      </c>
      <c r="L72" s="348">
        <v>-3.6057999999999999</v>
      </c>
      <c r="M72" s="348">
        <v>15.376200000000001</v>
      </c>
      <c r="N72" s="350">
        <v>19.040800000000001</v>
      </c>
      <c r="O72" s="348" t="s">
        <v>430</v>
      </c>
      <c r="P72" s="348" t="s">
        <v>430</v>
      </c>
      <c r="Q72" s="348" t="s">
        <v>430</v>
      </c>
      <c r="R72" s="348" t="s">
        <v>430</v>
      </c>
      <c r="S72" s="348">
        <v>-0.82640000000000002</v>
      </c>
      <c r="T72" s="348">
        <v>26.877400000000002</v>
      </c>
      <c r="U72" s="348">
        <v>15.777699999999999</v>
      </c>
      <c r="V72" s="348">
        <v>29.884399999999999</v>
      </c>
      <c r="W72" s="348">
        <v>1.7020999999999999</v>
      </c>
      <c r="X72" s="348">
        <v>15.3688</v>
      </c>
      <c r="Y72" s="374"/>
      <c r="Z72" s="346">
        <v>6</v>
      </c>
      <c r="AA72" s="346">
        <v>6</v>
      </c>
      <c r="AB72" s="346">
        <v>222</v>
      </c>
      <c r="AC72" s="346">
        <v>247</v>
      </c>
      <c r="AD72" s="346">
        <v>13</v>
      </c>
      <c r="AE72" s="346">
        <v>9</v>
      </c>
      <c r="AF72" s="346" t="s">
        <v>430</v>
      </c>
      <c r="AG72" s="346" t="s">
        <v>430</v>
      </c>
      <c r="AH72" s="346" t="s">
        <v>430</v>
      </c>
      <c r="AI72" s="346" t="s">
        <v>430</v>
      </c>
      <c r="AJ72" s="346">
        <v>244</v>
      </c>
      <c r="AK72" s="346">
        <v>23</v>
      </c>
      <c r="AL72" s="346">
        <v>10</v>
      </c>
      <c r="AM72" s="346">
        <v>1</v>
      </c>
      <c r="AN72" s="346">
        <v>47</v>
      </c>
      <c r="AO72" s="373"/>
      <c r="AP72" s="348" t="s">
        <v>430</v>
      </c>
      <c r="AQ72" s="348" t="s">
        <v>430</v>
      </c>
      <c r="AR72" s="348" t="s">
        <v>430</v>
      </c>
      <c r="AS72" s="348" t="s">
        <v>430</v>
      </c>
      <c r="AT72" s="348">
        <v>22.08</v>
      </c>
      <c r="AU72" s="351"/>
      <c r="AV72" s="346" t="s">
        <v>430</v>
      </c>
      <c r="AW72" s="346" t="s">
        <v>430</v>
      </c>
      <c r="AX72" s="346" t="s">
        <v>430</v>
      </c>
      <c r="AY72" s="346" t="s">
        <v>430</v>
      </c>
      <c r="AZ72" s="346">
        <v>14</v>
      </c>
      <c r="BA72" s="374"/>
      <c r="BB72" s="348">
        <v>25.5562559633075</v>
      </c>
      <c r="BC72" s="348">
        <v>0.99754541421118503</v>
      </c>
      <c r="BD72" s="348">
        <v>4.6633092944229099E-2</v>
      </c>
      <c r="BE72" s="375">
        <v>-9.5182747948375293E-2</v>
      </c>
      <c r="BF72" s="374"/>
      <c r="BG72" s="372">
        <v>0.11609999999999999</v>
      </c>
      <c r="BH72" s="373"/>
      <c r="BI72" s="348">
        <v>38.8384</v>
      </c>
      <c r="BJ72" s="348">
        <v>30.947900000000001</v>
      </c>
      <c r="BK72" s="348">
        <v>30.168299999999999</v>
      </c>
      <c r="BL72" s="348">
        <v>4.5400000000000003E-2</v>
      </c>
      <c r="BM72" s="373"/>
      <c r="BN72" s="372" t="s">
        <v>4731</v>
      </c>
      <c r="BO72" s="372" t="s">
        <v>4732</v>
      </c>
      <c r="BP72" s="372" t="s">
        <v>430</v>
      </c>
      <c r="BQ72" s="372" t="s">
        <v>430</v>
      </c>
      <c r="BR72" s="372" t="s">
        <v>430</v>
      </c>
      <c r="BS72" s="373"/>
      <c r="BT72" s="354" t="s">
        <v>548</v>
      </c>
    </row>
    <row r="73" spans="1:72" s="428" customFormat="1" x14ac:dyDescent="0.25">
      <c r="A73" s="345" t="s">
        <v>4733</v>
      </c>
      <c r="B73" s="373"/>
      <c r="C73" s="719">
        <v>45350</v>
      </c>
      <c r="D73" s="373"/>
      <c r="E73" s="346">
        <v>602.67399999999998</v>
      </c>
      <c r="F73" s="373"/>
      <c r="G73" s="347">
        <v>10.2278</v>
      </c>
      <c r="H73" s="374"/>
      <c r="I73" s="348">
        <v>0.3926</v>
      </c>
      <c r="J73" s="348">
        <v>-1.1863999999999999</v>
      </c>
      <c r="K73" s="348">
        <v>1.1972</v>
      </c>
      <c r="L73" s="348">
        <v>2.3435000000000001</v>
      </c>
      <c r="M73" s="348">
        <v>-2.4056000000000002</v>
      </c>
      <c r="N73" s="350">
        <v>-2.1499999999999998E-2</v>
      </c>
      <c r="O73" s="348">
        <v>-8.1867999999999999</v>
      </c>
      <c r="P73" s="348" t="s">
        <v>430</v>
      </c>
      <c r="Q73" s="348" t="s">
        <v>430</v>
      </c>
      <c r="R73" s="348" t="s">
        <v>430</v>
      </c>
      <c r="S73" s="348">
        <v>2.5399999999999999E-2</v>
      </c>
      <c r="T73" s="348">
        <v>13.998100000000001</v>
      </c>
      <c r="U73" s="348">
        <v>-1.0592999999999999</v>
      </c>
      <c r="V73" s="348">
        <v>2.8849999999999998</v>
      </c>
      <c r="W73" s="348">
        <v>0.97540000000000004</v>
      </c>
      <c r="X73" s="348">
        <v>0.91359999999999997</v>
      </c>
      <c r="Y73" s="374"/>
      <c r="Z73" s="346">
        <v>175</v>
      </c>
      <c r="AA73" s="346">
        <v>209</v>
      </c>
      <c r="AB73" s="346">
        <v>122</v>
      </c>
      <c r="AC73" s="346">
        <v>214</v>
      </c>
      <c r="AD73" s="346">
        <v>165</v>
      </c>
      <c r="AE73" s="346">
        <v>151</v>
      </c>
      <c r="AF73" s="346">
        <v>130</v>
      </c>
      <c r="AG73" s="346" t="s">
        <v>430</v>
      </c>
      <c r="AH73" s="346" t="s">
        <v>430</v>
      </c>
      <c r="AI73" s="346" t="s">
        <v>430</v>
      </c>
      <c r="AJ73" s="346">
        <v>224</v>
      </c>
      <c r="AK73" s="346">
        <v>149</v>
      </c>
      <c r="AL73" s="346">
        <v>144</v>
      </c>
      <c r="AM73" s="346">
        <v>150</v>
      </c>
      <c r="AN73" s="346">
        <v>83</v>
      </c>
      <c r="AO73" s="373"/>
      <c r="AP73" s="348" t="s">
        <v>430</v>
      </c>
      <c r="AQ73" s="348" t="s">
        <v>430</v>
      </c>
      <c r="AR73" s="348" t="s">
        <v>430</v>
      </c>
      <c r="AS73" s="348" t="s">
        <v>430</v>
      </c>
      <c r="AT73" s="348">
        <v>-0.36</v>
      </c>
      <c r="AU73" s="351"/>
      <c r="AV73" s="346" t="s">
        <v>430</v>
      </c>
      <c r="AW73" s="346" t="s">
        <v>430</v>
      </c>
      <c r="AX73" s="346" t="s">
        <v>430</v>
      </c>
      <c r="AY73" s="346" t="s">
        <v>430</v>
      </c>
      <c r="AZ73" s="346">
        <v>164</v>
      </c>
      <c r="BA73" s="374"/>
      <c r="BB73" s="348">
        <v>17.4713069458892</v>
      </c>
      <c r="BC73" s="348">
        <v>1.01175613119451</v>
      </c>
      <c r="BD73" s="348">
        <v>-9.5562068243869296E-3</v>
      </c>
      <c r="BE73" s="375">
        <v>0.26823104054827701</v>
      </c>
      <c r="BF73" s="374"/>
      <c r="BG73" s="372">
        <v>0.24909999999999999</v>
      </c>
      <c r="BH73" s="373"/>
      <c r="BI73" s="348">
        <v>67.801400000000001</v>
      </c>
      <c r="BJ73" s="348">
        <v>32.072400000000002</v>
      </c>
      <c r="BK73" s="348" t="s">
        <v>430</v>
      </c>
      <c r="BL73" s="348">
        <v>0.12620000000000001</v>
      </c>
      <c r="BM73" s="373"/>
      <c r="BN73" s="372" t="s">
        <v>4734</v>
      </c>
      <c r="BO73" s="372" t="s">
        <v>4676</v>
      </c>
      <c r="BP73" s="372" t="s">
        <v>4523</v>
      </c>
      <c r="BQ73" s="372" t="s">
        <v>4524</v>
      </c>
      <c r="BR73" s="372" t="s">
        <v>4525</v>
      </c>
      <c r="BS73" s="373"/>
      <c r="BT73" s="354" t="s">
        <v>555</v>
      </c>
    </row>
    <row r="74" spans="1:72" s="428" customFormat="1" x14ac:dyDescent="0.25">
      <c r="A74" s="345" t="s">
        <v>4735</v>
      </c>
      <c r="B74" s="373"/>
      <c r="C74" s="719">
        <v>45596</v>
      </c>
      <c r="D74" s="373"/>
      <c r="E74" s="346">
        <v>611.63900000000001</v>
      </c>
      <c r="F74" s="373"/>
      <c r="G74" s="347">
        <v>9.0869999999999997</v>
      </c>
      <c r="H74" s="374"/>
      <c r="I74" s="348">
        <v>0.44990000000000002</v>
      </c>
      <c r="J74" s="348">
        <v>-0.99370000000000003</v>
      </c>
      <c r="K74" s="348">
        <v>1.8905000000000001</v>
      </c>
      <c r="L74" s="348">
        <v>-1.5354000000000001</v>
      </c>
      <c r="M74" s="348">
        <v>2.3275999999999999</v>
      </c>
      <c r="N74" s="350">
        <v>0.96440000000000003</v>
      </c>
      <c r="O74" s="348" t="s">
        <v>430</v>
      </c>
      <c r="P74" s="348" t="s">
        <v>430</v>
      </c>
      <c r="Q74" s="348" t="s">
        <v>430</v>
      </c>
      <c r="R74" s="348" t="s">
        <v>430</v>
      </c>
      <c r="S74" s="348">
        <v>0.80089999999999995</v>
      </c>
      <c r="T74" s="348">
        <v>14.6249</v>
      </c>
      <c r="U74" s="348">
        <v>1.3869</v>
      </c>
      <c r="V74" s="348">
        <v>2.8046000000000002</v>
      </c>
      <c r="W74" s="348">
        <v>2.5181</v>
      </c>
      <c r="X74" s="348">
        <v>-5.1722999999999999</v>
      </c>
      <c r="Y74" s="374"/>
      <c r="Z74" s="346">
        <v>140</v>
      </c>
      <c r="AA74" s="346">
        <v>186</v>
      </c>
      <c r="AB74" s="346">
        <v>80</v>
      </c>
      <c r="AC74" s="346">
        <v>240</v>
      </c>
      <c r="AD74" s="346">
        <v>111</v>
      </c>
      <c r="AE74" s="346">
        <v>142</v>
      </c>
      <c r="AF74" s="346" t="s">
        <v>430</v>
      </c>
      <c r="AG74" s="346" t="s">
        <v>430</v>
      </c>
      <c r="AH74" s="346" t="s">
        <v>430</v>
      </c>
      <c r="AI74" s="346" t="s">
        <v>430</v>
      </c>
      <c r="AJ74" s="346">
        <v>212</v>
      </c>
      <c r="AK74" s="346">
        <v>134</v>
      </c>
      <c r="AL74" s="346">
        <v>107</v>
      </c>
      <c r="AM74" s="346">
        <v>152</v>
      </c>
      <c r="AN74" s="346">
        <v>22</v>
      </c>
      <c r="AO74" s="373"/>
      <c r="AP74" s="348" t="s">
        <v>430</v>
      </c>
      <c r="AQ74" s="348" t="s">
        <v>430</v>
      </c>
      <c r="AR74" s="348" t="s">
        <v>430</v>
      </c>
      <c r="AS74" s="348" t="s">
        <v>430</v>
      </c>
      <c r="AT74" s="348">
        <v>1.22</v>
      </c>
      <c r="AU74" s="351"/>
      <c r="AV74" s="346" t="s">
        <v>430</v>
      </c>
      <c r="AW74" s="346" t="s">
        <v>430</v>
      </c>
      <c r="AX74" s="346" t="s">
        <v>430</v>
      </c>
      <c r="AY74" s="346" t="s">
        <v>430</v>
      </c>
      <c r="AZ74" s="346">
        <v>145</v>
      </c>
      <c r="BA74" s="374"/>
      <c r="BB74" s="348">
        <v>18.060858315794999</v>
      </c>
      <c r="BC74" s="348">
        <v>1.0011549177963499</v>
      </c>
      <c r="BD74" s="348">
        <v>-3.6637262829481897E-2</v>
      </c>
      <c r="BE74" s="375">
        <v>-0.122776002104462</v>
      </c>
      <c r="BF74" s="374"/>
      <c r="BG74" s="372">
        <v>0.29299999999999998</v>
      </c>
      <c r="BH74" s="373"/>
      <c r="BI74" s="348">
        <v>53.1175</v>
      </c>
      <c r="BJ74" s="348">
        <v>25.523499999999999</v>
      </c>
      <c r="BK74" s="348">
        <v>21.159099999999999</v>
      </c>
      <c r="BL74" s="348">
        <v>0.19989999999999999</v>
      </c>
      <c r="BM74" s="373"/>
      <c r="BN74" s="372" t="s">
        <v>4736</v>
      </c>
      <c r="BO74" s="372" t="s">
        <v>4737</v>
      </c>
      <c r="BP74" s="372" t="s">
        <v>4738</v>
      </c>
      <c r="BQ74" s="372" t="s">
        <v>4739</v>
      </c>
      <c r="BR74" s="372" t="s">
        <v>836</v>
      </c>
      <c r="BS74" s="373"/>
      <c r="BT74" s="354" t="s">
        <v>4740</v>
      </c>
    </row>
    <row r="75" spans="1:72" s="428" customFormat="1" ht="11" x14ac:dyDescent="0.3">
      <c r="A75" s="841" t="s">
        <v>4741</v>
      </c>
      <c r="B75" s="842"/>
      <c r="C75" s="843">
        <v>45092</v>
      </c>
      <c r="D75" s="842"/>
      <c r="E75" s="844">
        <v>597.13099999999997</v>
      </c>
      <c r="F75" s="842"/>
      <c r="G75" s="845">
        <v>14.531000000000001</v>
      </c>
      <c r="H75" s="847"/>
      <c r="I75" s="846">
        <v>0.38690000000000002</v>
      </c>
      <c r="J75" s="846">
        <v>-1.1833</v>
      </c>
      <c r="K75" s="846">
        <v>1.212</v>
      </c>
      <c r="L75" s="846">
        <v>2.4102999999999999</v>
      </c>
      <c r="M75" s="846">
        <v>-2.2863000000000002</v>
      </c>
      <c r="N75" s="848">
        <v>0.1862</v>
      </c>
      <c r="O75" s="846">
        <v>-7.8171999999999997</v>
      </c>
      <c r="P75" s="846">
        <v>12.1671</v>
      </c>
      <c r="Q75" s="846" t="s">
        <v>430</v>
      </c>
      <c r="R75" s="846" t="s">
        <v>430</v>
      </c>
      <c r="S75" s="846">
        <v>5.5100000000000003E-2</v>
      </c>
      <c r="T75" s="846">
        <v>14.111800000000001</v>
      </c>
      <c r="U75" s="846">
        <v>-0.9002</v>
      </c>
      <c r="V75" s="846">
        <v>3.0859999999999999</v>
      </c>
      <c r="W75" s="846">
        <v>0.9798</v>
      </c>
      <c r="X75" s="846">
        <v>12.4551</v>
      </c>
      <c r="Y75" s="847"/>
      <c r="Z75" s="844">
        <v>178</v>
      </c>
      <c r="AA75" s="844">
        <v>207</v>
      </c>
      <c r="AB75" s="844">
        <v>119</v>
      </c>
      <c r="AC75" s="844">
        <v>212</v>
      </c>
      <c r="AD75" s="844">
        <v>163</v>
      </c>
      <c r="AE75" s="844">
        <v>147</v>
      </c>
      <c r="AF75" s="844">
        <v>128</v>
      </c>
      <c r="AG75" s="844">
        <v>54</v>
      </c>
      <c r="AH75" s="844" t="s">
        <v>430</v>
      </c>
      <c r="AI75" s="844" t="s">
        <v>430</v>
      </c>
      <c r="AJ75" s="844">
        <v>220</v>
      </c>
      <c r="AK75" s="844">
        <v>145</v>
      </c>
      <c r="AL75" s="844">
        <v>139</v>
      </c>
      <c r="AM75" s="844">
        <v>148</v>
      </c>
      <c r="AN75" s="844">
        <v>81</v>
      </c>
      <c r="AO75" s="842"/>
      <c r="AP75" s="846" t="s">
        <v>430</v>
      </c>
      <c r="AQ75" s="846" t="s">
        <v>430</v>
      </c>
      <c r="AR75" s="846" t="s">
        <v>430</v>
      </c>
      <c r="AS75" s="846">
        <v>1.19</v>
      </c>
      <c r="AT75" s="846">
        <v>-0.12</v>
      </c>
      <c r="AU75" s="849"/>
      <c r="AV75" s="844" t="s">
        <v>430</v>
      </c>
      <c r="AW75" s="844" t="s">
        <v>430</v>
      </c>
      <c r="AX75" s="844" t="s">
        <v>430</v>
      </c>
      <c r="AY75" s="844">
        <v>91</v>
      </c>
      <c r="AZ75" s="844">
        <v>161</v>
      </c>
      <c r="BA75" s="847"/>
      <c r="BB75" s="846">
        <v>17.5059193642293</v>
      </c>
      <c r="BC75" s="846">
        <v>0.99408800525043295</v>
      </c>
      <c r="BD75" s="846">
        <v>3.5171771989812702E-2</v>
      </c>
      <c r="BE75" s="852">
        <v>0.33602112229993703</v>
      </c>
      <c r="BF75" s="847"/>
      <c r="BG75" s="855">
        <v>0.53480000000000005</v>
      </c>
      <c r="BH75" s="842"/>
      <c r="BI75" s="846">
        <v>67.825000000000003</v>
      </c>
      <c r="BJ75" s="846">
        <v>32.083799999999997</v>
      </c>
      <c r="BK75" s="846" t="s">
        <v>430</v>
      </c>
      <c r="BL75" s="846">
        <v>9.1200000000000003E-2</v>
      </c>
      <c r="BM75" s="842"/>
      <c r="BN75" s="855" t="s">
        <v>4521</v>
      </c>
      <c r="BO75" s="855" t="s">
        <v>4522</v>
      </c>
      <c r="BP75" s="855" t="s">
        <v>4523</v>
      </c>
      <c r="BQ75" s="855" t="s">
        <v>4524</v>
      </c>
      <c r="BR75" s="855" t="s">
        <v>4742</v>
      </c>
      <c r="BS75" s="842"/>
      <c r="BT75" s="856" t="s">
        <v>555</v>
      </c>
    </row>
    <row r="76" spans="1:72" s="428" customFormat="1" x14ac:dyDescent="0.25">
      <c r="A76" s="345" t="s">
        <v>4743</v>
      </c>
      <c r="B76" s="373"/>
      <c r="C76" s="719">
        <v>45239</v>
      </c>
      <c r="D76" s="373"/>
      <c r="E76" s="346">
        <v>609.71</v>
      </c>
      <c r="F76" s="373"/>
      <c r="G76" s="347">
        <v>14.506</v>
      </c>
      <c r="H76" s="374"/>
      <c r="I76" s="348">
        <v>0.66479999999999995</v>
      </c>
      <c r="J76" s="348">
        <v>-0.82320000000000004</v>
      </c>
      <c r="K76" s="348">
        <v>3.8858999999999999</v>
      </c>
      <c r="L76" s="348">
        <v>7.7375999999999996</v>
      </c>
      <c r="M76" s="348">
        <v>9.5098000000000003</v>
      </c>
      <c r="N76" s="350">
        <v>8.1311</v>
      </c>
      <c r="O76" s="348">
        <v>-3.9478</v>
      </c>
      <c r="P76" s="348" t="s">
        <v>430</v>
      </c>
      <c r="Q76" s="348" t="s">
        <v>430</v>
      </c>
      <c r="R76" s="348" t="s">
        <v>430</v>
      </c>
      <c r="S76" s="348">
        <v>4.5289000000000001</v>
      </c>
      <c r="T76" s="348">
        <v>25.913599999999999</v>
      </c>
      <c r="U76" s="348">
        <v>10.9666</v>
      </c>
      <c r="V76" s="348">
        <v>14.162000000000001</v>
      </c>
      <c r="W76" s="348">
        <v>3.4826999999999999</v>
      </c>
      <c r="X76" s="348">
        <v>14.3124</v>
      </c>
      <c r="Y76" s="374"/>
      <c r="Z76" s="346">
        <v>58</v>
      </c>
      <c r="AA76" s="346">
        <v>169</v>
      </c>
      <c r="AB76" s="346">
        <v>19</v>
      </c>
      <c r="AC76" s="346">
        <v>34</v>
      </c>
      <c r="AD76" s="346">
        <v>35</v>
      </c>
      <c r="AE76" s="346">
        <v>54</v>
      </c>
      <c r="AF76" s="346">
        <v>119</v>
      </c>
      <c r="AG76" s="346" t="s">
        <v>430</v>
      </c>
      <c r="AH76" s="346" t="s">
        <v>430</v>
      </c>
      <c r="AI76" s="346" t="s">
        <v>430</v>
      </c>
      <c r="AJ76" s="346">
        <v>40</v>
      </c>
      <c r="AK76" s="346">
        <v>25</v>
      </c>
      <c r="AL76" s="346">
        <v>17</v>
      </c>
      <c r="AM76" s="346">
        <v>19</v>
      </c>
      <c r="AN76" s="346">
        <v>8</v>
      </c>
      <c r="AO76" s="373"/>
      <c r="AP76" s="348" t="s">
        <v>430</v>
      </c>
      <c r="AQ76" s="348" t="s">
        <v>430</v>
      </c>
      <c r="AR76" s="348" t="s">
        <v>430</v>
      </c>
      <c r="AS76" s="348" t="s">
        <v>430</v>
      </c>
      <c r="AT76" s="348">
        <v>18.75</v>
      </c>
      <c r="AU76" s="351"/>
      <c r="AV76" s="346" t="s">
        <v>430</v>
      </c>
      <c r="AW76" s="346" t="s">
        <v>430</v>
      </c>
      <c r="AX76" s="346" t="s">
        <v>430</v>
      </c>
      <c r="AY76" s="346" t="s">
        <v>430</v>
      </c>
      <c r="AZ76" s="346">
        <v>32</v>
      </c>
      <c r="BA76" s="374"/>
      <c r="BB76" s="348">
        <v>19.713224208604501</v>
      </c>
      <c r="BC76" s="348">
        <v>1.00391970640485</v>
      </c>
      <c r="BD76" s="348">
        <v>3.6085841706223698E-2</v>
      </c>
      <c r="BE76" s="375">
        <v>0.41481713653767199</v>
      </c>
      <c r="BF76" s="374"/>
      <c r="BG76" s="372">
        <v>0.54820000000000002</v>
      </c>
      <c r="BH76" s="373"/>
      <c r="BI76" s="348">
        <v>36.655900000000003</v>
      </c>
      <c r="BJ76" s="348">
        <v>40.817700000000002</v>
      </c>
      <c r="BK76" s="348">
        <v>22.526199999999999</v>
      </c>
      <c r="BL76" s="348">
        <v>2.0000000000000001E-4</v>
      </c>
      <c r="BM76" s="373"/>
      <c r="BN76" s="372" t="s">
        <v>4744</v>
      </c>
      <c r="BO76" s="372" t="s">
        <v>4745</v>
      </c>
      <c r="BP76" s="372" t="s">
        <v>1822</v>
      </c>
      <c r="BQ76" s="372" t="s">
        <v>4746</v>
      </c>
      <c r="BR76" s="372" t="s">
        <v>4747</v>
      </c>
      <c r="BS76" s="373"/>
      <c r="BT76" s="354" t="s">
        <v>555</v>
      </c>
    </row>
    <row r="77" spans="1:72" s="428" customFormat="1" x14ac:dyDescent="0.25">
      <c r="A77" s="345" t="s">
        <v>4748</v>
      </c>
      <c r="B77" s="373"/>
      <c r="C77" s="719">
        <v>44778</v>
      </c>
      <c r="D77" s="373"/>
      <c r="E77" s="346">
        <v>559.14800000000002</v>
      </c>
      <c r="F77" s="373"/>
      <c r="G77" s="347">
        <v>16.390899999999998</v>
      </c>
      <c r="H77" s="374"/>
      <c r="I77" s="348">
        <v>0.3926</v>
      </c>
      <c r="J77" s="348">
        <v>-1.1876</v>
      </c>
      <c r="K77" s="348">
        <v>1.1909000000000001</v>
      </c>
      <c r="L77" s="348">
        <v>2.3235000000000001</v>
      </c>
      <c r="M77" s="348">
        <v>-2.4177</v>
      </c>
      <c r="N77" s="350">
        <v>-9.5699999999999993E-2</v>
      </c>
      <c r="O77" s="348">
        <v>-8.27</v>
      </c>
      <c r="P77" s="348">
        <v>11.7943</v>
      </c>
      <c r="Q77" s="348" t="s">
        <v>430</v>
      </c>
      <c r="R77" s="348" t="s">
        <v>430</v>
      </c>
      <c r="S77" s="348">
        <v>1.0999999999999999E-2</v>
      </c>
      <c r="T77" s="348">
        <v>13.9618</v>
      </c>
      <c r="U77" s="348">
        <v>-1.0730999999999999</v>
      </c>
      <c r="V77" s="348">
        <v>2.8197000000000001</v>
      </c>
      <c r="W77" s="348">
        <v>0.97019999999999995</v>
      </c>
      <c r="X77" s="348">
        <v>12.9976</v>
      </c>
      <c r="Y77" s="374"/>
      <c r="Z77" s="346">
        <v>175</v>
      </c>
      <c r="AA77" s="346">
        <v>210</v>
      </c>
      <c r="AB77" s="346">
        <v>124</v>
      </c>
      <c r="AC77" s="346">
        <v>215</v>
      </c>
      <c r="AD77" s="346">
        <v>167</v>
      </c>
      <c r="AE77" s="346">
        <v>152</v>
      </c>
      <c r="AF77" s="346">
        <v>131</v>
      </c>
      <c r="AG77" s="346">
        <v>58</v>
      </c>
      <c r="AH77" s="346" t="s">
        <v>430</v>
      </c>
      <c r="AI77" s="346" t="s">
        <v>430</v>
      </c>
      <c r="AJ77" s="346">
        <v>226</v>
      </c>
      <c r="AK77" s="346">
        <v>152</v>
      </c>
      <c r="AL77" s="346">
        <v>145</v>
      </c>
      <c r="AM77" s="346">
        <v>151</v>
      </c>
      <c r="AN77" s="346">
        <v>84</v>
      </c>
      <c r="AO77" s="373"/>
      <c r="AP77" s="348" t="s">
        <v>430</v>
      </c>
      <c r="AQ77" s="348" t="s">
        <v>430</v>
      </c>
      <c r="AR77" s="348" t="s">
        <v>430</v>
      </c>
      <c r="AS77" s="348">
        <v>0.69</v>
      </c>
      <c r="AT77" s="348">
        <v>-0.42</v>
      </c>
      <c r="AU77" s="351"/>
      <c r="AV77" s="346" t="s">
        <v>430</v>
      </c>
      <c r="AW77" s="346" t="s">
        <v>430</v>
      </c>
      <c r="AX77" s="346" t="s">
        <v>430</v>
      </c>
      <c r="AY77" s="346">
        <v>97</v>
      </c>
      <c r="AZ77" s="346">
        <v>166</v>
      </c>
      <c r="BA77" s="374"/>
      <c r="BB77" s="348">
        <v>17.703790133213101</v>
      </c>
      <c r="BC77" s="348">
        <v>1.0058215452255099</v>
      </c>
      <c r="BD77" s="348">
        <v>3.3391373834542201E-2</v>
      </c>
      <c r="BE77" s="375">
        <v>0.30815948530537002</v>
      </c>
      <c r="BF77" s="374"/>
      <c r="BG77" s="372">
        <v>0.30430000000000001</v>
      </c>
      <c r="BH77" s="373"/>
      <c r="BI77" s="348">
        <v>67.858000000000004</v>
      </c>
      <c r="BJ77" s="348">
        <v>32.1</v>
      </c>
      <c r="BK77" s="348" t="s">
        <v>430</v>
      </c>
      <c r="BL77" s="348">
        <v>4.2000000000000003E-2</v>
      </c>
      <c r="BM77" s="373"/>
      <c r="BN77" s="372" t="s">
        <v>4734</v>
      </c>
      <c r="BO77" s="372" t="s">
        <v>4749</v>
      </c>
      <c r="BP77" s="372" t="s">
        <v>4750</v>
      </c>
      <c r="BQ77" s="372" t="s">
        <v>4524</v>
      </c>
      <c r="BR77" s="372" t="s">
        <v>4742</v>
      </c>
      <c r="BS77" s="373"/>
      <c r="BT77" s="354" t="s">
        <v>555</v>
      </c>
    </row>
    <row r="78" spans="1:72" s="428" customFormat="1" x14ac:dyDescent="0.25">
      <c r="A78" s="345" t="s">
        <v>4751</v>
      </c>
      <c r="B78" s="373"/>
      <c r="C78" s="719">
        <v>45555</v>
      </c>
      <c r="D78" s="373"/>
      <c r="E78" s="346">
        <v>534.19000000000005</v>
      </c>
      <c r="F78" s="373"/>
      <c r="G78" s="347">
        <v>9.0117999999999991</v>
      </c>
      <c r="H78" s="374"/>
      <c r="I78" s="348">
        <v>0.74790000000000001</v>
      </c>
      <c r="J78" s="348">
        <v>-1.4113</v>
      </c>
      <c r="K78" s="348">
        <v>2.2046999999999999</v>
      </c>
      <c r="L78" s="348">
        <v>2.9767000000000001</v>
      </c>
      <c r="M78" s="348">
        <v>1.8236000000000001</v>
      </c>
      <c r="N78" s="350">
        <v>0.189</v>
      </c>
      <c r="O78" s="348" t="s">
        <v>430</v>
      </c>
      <c r="P78" s="348" t="s">
        <v>430</v>
      </c>
      <c r="Q78" s="348" t="s">
        <v>430</v>
      </c>
      <c r="R78" s="348" t="s">
        <v>430</v>
      </c>
      <c r="S78" s="348">
        <v>5.8579999999999997</v>
      </c>
      <c r="T78" s="348">
        <v>13.975300000000001</v>
      </c>
      <c r="U78" s="348">
        <v>-2.956</v>
      </c>
      <c r="V78" s="348">
        <v>2.1652999999999998</v>
      </c>
      <c r="W78" s="348">
        <v>0.18679999999999999</v>
      </c>
      <c r="X78" s="348">
        <v>-5.2882999999999996</v>
      </c>
      <c r="Y78" s="374"/>
      <c r="Z78" s="346">
        <v>44</v>
      </c>
      <c r="AA78" s="346">
        <v>223</v>
      </c>
      <c r="AB78" s="346">
        <v>70</v>
      </c>
      <c r="AC78" s="346">
        <v>187</v>
      </c>
      <c r="AD78" s="346">
        <v>122</v>
      </c>
      <c r="AE78" s="346">
        <v>146</v>
      </c>
      <c r="AF78" s="346" t="s">
        <v>430</v>
      </c>
      <c r="AG78" s="346" t="s">
        <v>430</v>
      </c>
      <c r="AH78" s="346" t="s">
        <v>430</v>
      </c>
      <c r="AI78" s="346" t="s">
        <v>430</v>
      </c>
      <c r="AJ78" s="346">
        <v>25</v>
      </c>
      <c r="AK78" s="346">
        <v>150</v>
      </c>
      <c r="AL78" s="346">
        <v>161</v>
      </c>
      <c r="AM78" s="346">
        <v>159</v>
      </c>
      <c r="AN78" s="346">
        <v>151</v>
      </c>
      <c r="AO78" s="373"/>
      <c r="AP78" s="348" t="s">
        <v>430</v>
      </c>
      <c r="AQ78" s="348" t="s">
        <v>430</v>
      </c>
      <c r="AR78" s="348" t="s">
        <v>430</v>
      </c>
      <c r="AS78" s="348" t="s">
        <v>430</v>
      </c>
      <c r="AT78" s="348">
        <v>2.2799999999999998</v>
      </c>
      <c r="AU78" s="351"/>
      <c r="AV78" s="346" t="s">
        <v>430</v>
      </c>
      <c r="AW78" s="346" t="s">
        <v>430</v>
      </c>
      <c r="AX78" s="346" t="s">
        <v>430</v>
      </c>
      <c r="AY78" s="346" t="s">
        <v>430</v>
      </c>
      <c r="AZ78" s="346">
        <v>142</v>
      </c>
      <c r="BA78" s="374"/>
      <c r="BB78" s="348">
        <v>12.4201455098914</v>
      </c>
      <c r="BC78" s="348">
        <v>0.99805298297559497</v>
      </c>
      <c r="BD78" s="348">
        <v>-6.7237456476323204E-2</v>
      </c>
      <c r="BE78" s="375">
        <v>-8.0492556994747194E-2</v>
      </c>
      <c r="BF78" s="374"/>
      <c r="BG78" s="372">
        <v>9.9500000000000005E-2</v>
      </c>
      <c r="BH78" s="373"/>
      <c r="BI78" s="348">
        <v>72.168999999999997</v>
      </c>
      <c r="BJ78" s="348">
        <v>25.183299999999999</v>
      </c>
      <c r="BK78" s="348">
        <v>2.3673999999999999</v>
      </c>
      <c r="BL78" s="348">
        <v>0.28029999999999999</v>
      </c>
      <c r="BM78" s="373"/>
      <c r="BN78" s="372" t="s">
        <v>4752</v>
      </c>
      <c r="BO78" s="372" t="s">
        <v>4753</v>
      </c>
      <c r="BP78" s="372" t="s">
        <v>4754</v>
      </c>
      <c r="BQ78" s="372" t="s">
        <v>4755</v>
      </c>
      <c r="BR78" s="372" t="s">
        <v>4756</v>
      </c>
      <c r="BS78" s="373"/>
      <c r="BT78" s="354" t="s">
        <v>555</v>
      </c>
    </row>
    <row r="79" spans="1:72" s="428" customFormat="1" x14ac:dyDescent="0.25">
      <c r="A79" s="345" t="s">
        <v>4757</v>
      </c>
      <c r="B79" s="373"/>
      <c r="C79" s="719">
        <v>44589</v>
      </c>
      <c r="D79" s="373"/>
      <c r="E79" s="346">
        <v>550.27300000000002</v>
      </c>
      <c r="F79" s="373"/>
      <c r="G79" s="347">
        <v>17.8643</v>
      </c>
      <c r="H79" s="374"/>
      <c r="I79" s="348">
        <v>0.39510000000000001</v>
      </c>
      <c r="J79" s="348">
        <v>-0.69820000000000004</v>
      </c>
      <c r="K79" s="348">
        <v>2.5387</v>
      </c>
      <c r="L79" s="348">
        <v>7.0456000000000003</v>
      </c>
      <c r="M79" s="348">
        <v>6.9123000000000001</v>
      </c>
      <c r="N79" s="350">
        <v>8.6927000000000003</v>
      </c>
      <c r="O79" s="348">
        <v>3.5799999999999998E-2</v>
      </c>
      <c r="P79" s="348">
        <v>18.9329</v>
      </c>
      <c r="Q79" s="348" t="s">
        <v>430</v>
      </c>
      <c r="R79" s="348" t="s">
        <v>430</v>
      </c>
      <c r="S79" s="348">
        <v>3.7097000000000002</v>
      </c>
      <c r="T79" s="348">
        <v>22.8995</v>
      </c>
      <c r="U79" s="348">
        <v>7.0217999999999998</v>
      </c>
      <c r="V79" s="348">
        <v>9.2844999999999995</v>
      </c>
      <c r="W79" s="348">
        <v>0.76319999999999999</v>
      </c>
      <c r="X79" s="348">
        <v>13.5639</v>
      </c>
      <c r="Y79" s="374"/>
      <c r="Z79" s="346">
        <v>170</v>
      </c>
      <c r="AA79" s="346">
        <v>147</v>
      </c>
      <c r="AB79" s="346">
        <v>54</v>
      </c>
      <c r="AC79" s="346">
        <v>64</v>
      </c>
      <c r="AD79" s="346">
        <v>54</v>
      </c>
      <c r="AE79" s="346">
        <v>47</v>
      </c>
      <c r="AF79" s="346">
        <v>72</v>
      </c>
      <c r="AG79" s="346">
        <v>25</v>
      </c>
      <c r="AH79" s="346" t="s">
        <v>430</v>
      </c>
      <c r="AI79" s="346" t="s">
        <v>430</v>
      </c>
      <c r="AJ79" s="346">
        <v>74</v>
      </c>
      <c r="AK79" s="346">
        <v>50</v>
      </c>
      <c r="AL79" s="346">
        <v>46</v>
      </c>
      <c r="AM79" s="346">
        <v>72</v>
      </c>
      <c r="AN79" s="346">
        <v>106</v>
      </c>
      <c r="AO79" s="373"/>
      <c r="AP79" s="348" t="s">
        <v>430</v>
      </c>
      <c r="AQ79" s="348" t="s">
        <v>430</v>
      </c>
      <c r="AR79" s="348" t="s">
        <v>430</v>
      </c>
      <c r="AS79" s="348">
        <v>10.130000000000001</v>
      </c>
      <c r="AT79" s="348">
        <v>14.57</v>
      </c>
      <c r="AU79" s="351"/>
      <c r="AV79" s="346" t="s">
        <v>430</v>
      </c>
      <c r="AW79" s="346" t="s">
        <v>430</v>
      </c>
      <c r="AX79" s="346" t="s">
        <v>430</v>
      </c>
      <c r="AY79" s="346">
        <v>34</v>
      </c>
      <c r="AZ79" s="346">
        <v>53</v>
      </c>
      <c r="BA79" s="374"/>
      <c r="BB79" s="348">
        <v>15.775034523440899</v>
      </c>
      <c r="BC79" s="348">
        <v>0.99911936689791003</v>
      </c>
      <c r="BD79" s="348">
        <v>6.5539501388203802E-2</v>
      </c>
      <c r="BE79" s="375">
        <v>0.30157581326167698</v>
      </c>
      <c r="BF79" s="374"/>
      <c r="BG79" s="372">
        <v>0.82040000000000002</v>
      </c>
      <c r="BH79" s="373"/>
      <c r="BI79" s="348">
        <v>86.501599999999996</v>
      </c>
      <c r="BJ79" s="348">
        <v>13.223800000000001</v>
      </c>
      <c r="BK79" s="348" t="s">
        <v>430</v>
      </c>
      <c r="BL79" s="348">
        <v>0.27460000000000001</v>
      </c>
      <c r="BM79" s="373"/>
      <c r="BN79" s="372" t="s">
        <v>4758</v>
      </c>
      <c r="BO79" s="372" t="s">
        <v>4759</v>
      </c>
      <c r="BP79" s="372" t="s">
        <v>4760</v>
      </c>
      <c r="BQ79" s="372" t="s">
        <v>4530</v>
      </c>
      <c r="BR79" s="372" t="s">
        <v>4761</v>
      </c>
      <c r="BS79" s="373"/>
      <c r="BT79" s="354" t="s">
        <v>555</v>
      </c>
    </row>
    <row r="80" spans="1:72" s="428" customFormat="1" x14ac:dyDescent="0.25">
      <c r="A80" s="345" t="s">
        <v>4762</v>
      </c>
      <c r="B80" s="373"/>
      <c r="C80" s="719">
        <v>44355</v>
      </c>
      <c r="D80" s="373"/>
      <c r="E80" s="346">
        <v>531.45600000000002</v>
      </c>
      <c r="F80" s="373"/>
      <c r="G80" s="347">
        <v>18.613900000000001</v>
      </c>
      <c r="H80" s="374"/>
      <c r="I80" s="348">
        <v>0.52110000000000001</v>
      </c>
      <c r="J80" s="348">
        <v>-1.0988</v>
      </c>
      <c r="K80" s="348">
        <v>0.69679999999999997</v>
      </c>
      <c r="L80" s="348">
        <v>2.8784000000000001</v>
      </c>
      <c r="M80" s="348">
        <v>-0.53220000000000001</v>
      </c>
      <c r="N80" s="350">
        <v>4.0429000000000004</v>
      </c>
      <c r="O80" s="348">
        <v>2.2561</v>
      </c>
      <c r="P80" s="348">
        <v>13.325200000000001</v>
      </c>
      <c r="Q80" s="348">
        <v>12.688599999999999</v>
      </c>
      <c r="R80" s="348" t="s">
        <v>430</v>
      </c>
      <c r="S80" s="348">
        <v>2.4729000000000001</v>
      </c>
      <c r="T80" s="348">
        <v>12.3451</v>
      </c>
      <c r="U80" s="348">
        <v>-0.45989999999999998</v>
      </c>
      <c r="V80" s="348">
        <v>5.0030999999999999</v>
      </c>
      <c r="W80" s="348">
        <v>-0.79520000000000002</v>
      </c>
      <c r="X80" s="348">
        <v>12.6846</v>
      </c>
      <c r="Y80" s="374"/>
      <c r="Z80" s="346">
        <v>121</v>
      </c>
      <c r="AA80" s="346">
        <v>202</v>
      </c>
      <c r="AB80" s="346">
        <v>158</v>
      </c>
      <c r="AC80" s="346">
        <v>198</v>
      </c>
      <c r="AD80" s="346">
        <v>148</v>
      </c>
      <c r="AE80" s="346">
        <v>96</v>
      </c>
      <c r="AF80" s="346">
        <v>37</v>
      </c>
      <c r="AG80" s="346">
        <v>51</v>
      </c>
      <c r="AH80" s="346">
        <v>20</v>
      </c>
      <c r="AI80" s="346" t="s">
        <v>430</v>
      </c>
      <c r="AJ80" s="346">
        <v>138</v>
      </c>
      <c r="AK80" s="346">
        <v>174</v>
      </c>
      <c r="AL80" s="346">
        <v>130</v>
      </c>
      <c r="AM80" s="346">
        <v>119</v>
      </c>
      <c r="AN80" s="346">
        <v>238</v>
      </c>
      <c r="AO80" s="373"/>
      <c r="AP80" s="348" t="s">
        <v>430</v>
      </c>
      <c r="AQ80" s="348" t="s">
        <v>430</v>
      </c>
      <c r="AR80" s="348">
        <v>11.66</v>
      </c>
      <c r="AS80" s="348">
        <v>7.27</v>
      </c>
      <c r="AT80" s="348">
        <v>3.67</v>
      </c>
      <c r="AU80" s="351"/>
      <c r="AV80" s="346" t="s">
        <v>430</v>
      </c>
      <c r="AW80" s="346" t="s">
        <v>430</v>
      </c>
      <c r="AX80" s="346">
        <v>20</v>
      </c>
      <c r="AY80" s="346">
        <v>47</v>
      </c>
      <c r="AZ80" s="346">
        <v>131</v>
      </c>
      <c r="BA80" s="374"/>
      <c r="BB80" s="348">
        <v>11.5071679310972</v>
      </c>
      <c r="BC80" s="348">
        <v>0.99581666248195999</v>
      </c>
      <c r="BD80" s="348">
        <v>5.1304177832770297E-2</v>
      </c>
      <c r="BE80" s="375">
        <v>4.1599434945921797E-2</v>
      </c>
      <c r="BF80" s="374"/>
      <c r="BG80" s="372">
        <v>8.9399999999999993E-2</v>
      </c>
      <c r="BH80" s="373"/>
      <c r="BI80" s="348">
        <v>95.992500000000007</v>
      </c>
      <c r="BJ80" s="348">
        <v>3.6546799999999999</v>
      </c>
      <c r="BK80" s="348" t="s">
        <v>430</v>
      </c>
      <c r="BL80" s="348">
        <v>0.35282000000000002</v>
      </c>
      <c r="BM80" s="373"/>
      <c r="BN80" s="372" t="s">
        <v>4763</v>
      </c>
      <c r="BO80" s="372" t="s">
        <v>4764</v>
      </c>
      <c r="BP80" s="372" t="s">
        <v>4765</v>
      </c>
      <c r="BQ80" s="372" t="s">
        <v>3541</v>
      </c>
      <c r="BR80" s="372" t="s">
        <v>4766</v>
      </c>
      <c r="BS80" s="373"/>
      <c r="BT80" s="354" t="s">
        <v>555</v>
      </c>
    </row>
    <row r="81" spans="1:72" s="428" customFormat="1" x14ac:dyDescent="0.25">
      <c r="A81" s="345" t="s">
        <v>4767</v>
      </c>
      <c r="B81" s="373"/>
      <c r="C81" s="719">
        <v>44615</v>
      </c>
      <c r="D81" s="373"/>
      <c r="E81" s="346">
        <v>530.40899999999999</v>
      </c>
      <c r="F81" s="373"/>
      <c r="G81" s="347">
        <v>17.500399999999999</v>
      </c>
      <c r="H81" s="374"/>
      <c r="I81" s="348">
        <v>0.51349999999999996</v>
      </c>
      <c r="J81" s="348">
        <v>-0.94689999999999996</v>
      </c>
      <c r="K81" s="348">
        <v>1.5281</v>
      </c>
      <c r="L81" s="348">
        <v>5.1132</v>
      </c>
      <c r="M81" s="348">
        <v>3.5495999999999999</v>
      </c>
      <c r="N81" s="350">
        <v>6.4565999999999999</v>
      </c>
      <c r="O81" s="348">
        <v>1.7696000000000001</v>
      </c>
      <c r="P81" s="348">
        <v>16.044799999999999</v>
      </c>
      <c r="Q81" s="348" t="s">
        <v>430</v>
      </c>
      <c r="R81" s="348" t="s">
        <v>430</v>
      </c>
      <c r="S81" s="348">
        <v>3.2227999999999999</v>
      </c>
      <c r="T81" s="348">
        <v>18.203600000000002</v>
      </c>
      <c r="U81" s="348">
        <v>3.6562999999999999</v>
      </c>
      <c r="V81" s="348">
        <v>7.1421999999999999</v>
      </c>
      <c r="W81" s="348">
        <v>9.7000000000000003E-3</v>
      </c>
      <c r="X81" s="348">
        <v>13.2729</v>
      </c>
      <c r="Y81" s="374"/>
      <c r="Z81" s="346">
        <v>124</v>
      </c>
      <c r="AA81" s="346">
        <v>176</v>
      </c>
      <c r="AB81" s="346">
        <v>94</v>
      </c>
      <c r="AC81" s="346">
        <v>104</v>
      </c>
      <c r="AD81" s="346">
        <v>102</v>
      </c>
      <c r="AE81" s="346">
        <v>78</v>
      </c>
      <c r="AF81" s="346">
        <v>41</v>
      </c>
      <c r="AG81" s="346">
        <v>44</v>
      </c>
      <c r="AH81" s="346" t="s">
        <v>430</v>
      </c>
      <c r="AI81" s="346" t="s">
        <v>430</v>
      </c>
      <c r="AJ81" s="346">
        <v>98</v>
      </c>
      <c r="AK81" s="346">
        <v>96</v>
      </c>
      <c r="AL81" s="346">
        <v>86</v>
      </c>
      <c r="AM81" s="346">
        <v>89</v>
      </c>
      <c r="AN81" s="346">
        <v>161</v>
      </c>
      <c r="AO81" s="373"/>
      <c r="AP81" s="348" t="s">
        <v>430</v>
      </c>
      <c r="AQ81" s="348" t="s">
        <v>430</v>
      </c>
      <c r="AR81" s="348" t="s">
        <v>430</v>
      </c>
      <c r="AS81" s="348">
        <v>9.0399999999999991</v>
      </c>
      <c r="AT81" s="348">
        <v>9.48</v>
      </c>
      <c r="AU81" s="351"/>
      <c r="AV81" s="346" t="s">
        <v>430</v>
      </c>
      <c r="AW81" s="346" t="s">
        <v>430</v>
      </c>
      <c r="AX81" s="346" t="s">
        <v>430</v>
      </c>
      <c r="AY81" s="346">
        <v>43</v>
      </c>
      <c r="AZ81" s="346">
        <v>79</v>
      </c>
      <c r="BA81" s="374"/>
      <c r="BB81" s="348">
        <v>12.9371087027695</v>
      </c>
      <c r="BC81" s="348">
        <v>1.00006070904859</v>
      </c>
      <c r="BD81" s="348">
        <v>6.2631511358753805E-2</v>
      </c>
      <c r="BE81" s="375">
        <v>0.16036752917296601</v>
      </c>
      <c r="BF81" s="374"/>
      <c r="BG81" s="372">
        <v>0.1449</v>
      </c>
      <c r="BH81" s="373"/>
      <c r="BI81" s="348">
        <v>88.827600000000004</v>
      </c>
      <c r="BJ81" s="348">
        <v>10.9396</v>
      </c>
      <c r="BK81" s="348" t="s">
        <v>430</v>
      </c>
      <c r="BL81" s="348">
        <v>0.23280000000000001</v>
      </c>
      <c r="BM81" s="373"/>
      <c r="BN81" s="372" t="s">
        <v>4768</v>
      </c>
      <c r="BO81" s="372" t="s">
        <v>1503</v>
      </c>
      <c r="BP81" s="372" t="s">
        <v>4769</v>
      </c>
      <c r="BQ81" s="372" t="s">
        <v>4770</v>
      </c>
      <c r="BR81" s="372" t="s">
        <v>4215</v>
      </c>
      <c r="BS81" s="373"/>
      <c r="BT81" s="354" t="s">
        <v>555</v>
      </c>
    </row>
    <row r="82" spans="1:72" s="428" customFormat="1" x14ac:dyDescent="0.25">
      <c r="A82" s="345" t="s">
        <v>4771</v>
      </c>
      <c r="B82" s="373"/>
      <c r="C82" s="719">
        <v>45545</v>
      </c>
      <c r="D82" s="373"/>
      <c r="E82" s="346">
        <v>528.19799999999998</v>
      </c>
      <c r="F82" s="373"/>
      <c r="G82" s="347">
        <v>9.8976000000000006</v>
      </c>
      <c r="H82" s="374"/>
      <c r="I82" s="348">
        <v>0.51080000000000003</v>
      </c>
      <c r="J82" s="348">
        <v>-0.44259999999999999</v>
      </c>
      <c r="K82" s="348">
        <v>1.2718</v>
      </c>
      <c r="L82" s="348">
        <v>6.9744999999999999</v>
      </c>
      <c r="M82" s="348">
        <v>9.1113999999999997</v>
      </c>
      <c r="N82" s="350">
        <v>5.0744999999999996</v>
      </c>
      <c r="O82" s="348" t="s">
        <v>430</v>
      </c>
      <c r="P82" s="348" t="s">
        <v>430</v>
      </c>
      <c r="Q82" s="348" t="s">
        <v>430</v>
      </c>
      <c r="R82" s="348" t="s">
        <v>430</v>
      </c>
      <c r="S82" s="348">
        <v>2.9359000000000002</v>
      </c>
      <c r="T82" s="348">
        <v>23.397600000000001</v>
      </c>
      <c r="U82" s="348">
        <v>5.6657000000000002</v>
      </c>
      <c r="V82" s="348">
        <v>6.7413999999999996</v>
      </c>
      <c r="W82" s="348">
        <v>1.1973</v>
      </c>
      <c r="X82" s="348">
        <v>-0.52849999999999997</v>
      </c>
      <c r="Y82" s="374"/>
      <c r="Z82" s="346">
        <v>128</v>
      </c>
      <c r="AA82" s="346">
        <v>53</v>
      </c>
      <c r="AB82" s="346">
        <v>117</v>
      </c>
      <c r="AC82" s="346">
        <v>67</v>
      </c>
      <c r="AD82" s="346">
        <v>36</v>
      </c>
      <c r="AE82" s="346">
        <v>84</v>
      </c>
      <c r="AF82" s="346" t="s">
        <v>430</v>
      </c>
      <c r="AG82" s="346" t="s">
        <v>430</v>
      </c>
      <c r="AH82" s="346" t="s">
        <v>430</v>
      </c>
      <c r="AI82" s="346" t="s">
        <v>430</v>
      </c>
      <c r="AJ82" s="346">
        <v>107</v>
      </c>
      <c r="AK82" s="346">
        <v>34</v>
      </c>
      <c r="AL82" s="346">
        <v>61</v>
      </c>
      <c r="AM82" s="346">
        <v>93</v>
      </c>
      <c r="AN82" s="346">
        <v>58</v>
      </c>
      <c r="AO82" s="373"/>
      <c r="AP82" s="348" t="s">
        <v>430</v>
      </c>
      <c r="AQ82" s="348" t="s">
        <v>430</v>
      </c>
      <c r="AR82" s="348" t="s">
        <v>430</v>
      </c>
      <c r="AS82" s="348" t="s">
        <v>430</v>
      </c>
      <c r="AT82" s="348">
        <v>13.88</v>
      </c>
      <c r="AU82" s="351"/>
      <c r="AV82" s="346" t="s">
        <v>430</v>
      </c>
      <c r="AW82" s="346" t="s">
        <v>430</v>
      </c>
      <c r="AX82" s="346" t="s">
        <v>430</v>
      </c>
      <c r="AY82" s="346" t="s">
        <v>430</v>
      </c>
      <c r="AZ82" s="346">
        <v>60</v>
      </c>
      <c r="BA82" s="374"/>
      <c r="BB82" s="348">
        <v>16.014033122973402</v>
      </c>
      <c r="BC82" s="348">
        <v>0.99475146558772098</v>
      </c>
      <c r="BD82" s="348">
        <v>-2.5732129031404202E-2</v>
      </c>
      <c r="BE82" s="375">
        <v>-9.5007602583836198E-2</v>
      </c>
      <c r="BF82" s="374"/>
      <c r="BG82" s="372">
        <v>0.15890000000000001</v>
      </c>
      <c r="BH82" s="373"/>
      <c r="BI82" s="348">
        <v>20.503599999999999</v>
      </c>
      <c r="BJ82" s="348">
        <v>29.5961</v>
      </c>
      <c r="BK82" s="348">
        <v>51.579900000000002</v>
      </c>
      <c r="BL82" s="348">
        <v>-1.6796</v>
      </c>
      <c r="BM82" s="373"/>
      <c r="BN82" s="372" t="s">
        <v>4772</v>
      </c>
      <c r="BO82" s="372" t="s">
        <v>615</v>
      </c>
      <c r="BP82" s="372" t="s">
        <v>4773</v>
      </c>
      <c r="BQ82" s="372" t="s">
        <v>4774</v>
      </c>
      <c r="BR82" s="372" t="s">
        <v>4775</v>
      </c>
      <c r="BS82" s="373"/>
      <c r="BT82" s="354" t="s">
        <v>555</v>
      </c>
    </row>
    <row r="83" spans="1:72" s="428" customFormat="1" x14ac:dyDescent="0.25">
      <c r="A83" s="345" t="s">
        <v>4776</v>
      </c>
      <c r="B83" s="373"/>
      <c r="C83" s="719">
        <v>43822</v>
      </c>
      <c r="D83" s="373"/>
      <c r="E83" s="346">
        <v>519.09</v>
      </c>
      <c r="F83" s="373"/>
      <c r="G83" s="347">
        <v>25.489699999999999</v>
      </c>
      <c r="H83" s="374"/>
      <c r="I83" s="348">
        <v>0.39579999999999999</v>
      </c>
      <c r="J83" s="348">
        <v>-0.6946</v>
      </c>
      <c r="K83" s="348">
        <v>2.5543999999999998</v>
      </c>
      <c r="L83" s="348">
        <v>7.0603999999999996</v>
      </c>
      <c r="M83" s="348">
        <v>6.8857999999999997</v>
      </c>
      <c r="N83" s="350">
        <v>8.6572999999999993</v>
      </c>
      <c r="O83" s="348">
        <v>4.5100000000000001E-2</v>
      </c>
      <c r="P83" s="348">
        <v>18.968499999999999</v>
      </c>
      <c r="Q83" s="348">
        <v>13.299899999999999</v>
      </c>
      <c r="R83" s="348" t="s">
        <v>430</v>
      </c>
      <c r="S83" s="348">
        <v>3.7322000000000002</v>
      </c>
      <c r="T83" s="348">
        <v>22.924299999999999</v>
      </c>
      <c r="U83" s="348">
        <v>6.9893999999999998</v>
      </c>
      <c r="V83" s="348">
        <v>9.2253000000000007</v>
      </c>
      <c r="W83" s="348">
        <v>0.77290000000000003</v>
      </c>
      <c r="X83" s="348">
        <v>15.0769</v>
      </c>
      <c r="Y83" s="374"/>
      <c r="Z83" s="346">
        <v>164</v>
      </c>
      <c r="AA83" s="346">
        <v>144</v>
      </c>
      <c r="AB83" s="346">
        <v>50</v>
      </c>
      <c r="AC83" s="346">
        <v>62</v>
      </c>
      <c r="AD83" s="346">
        <v>55</v>
      </c>
      <c r="AE83" s="346">
        <v>49</v>
      </c>
      <c r="AF83" s="346">
        <v>71</v>
      </c>
      <c r="AG83" s="346">
        <v>23</v>
      </c>
      <c r="AH83" s="346">
        <v>15</v>
      </c>
      <c r="AI83" s="346" t="s">
        <v>430</v>
      </c>
      <c r="AJ83" s="346">
        <v>71</v>
      </c>
      <c r="AK83" s="346">
        <v>48</v>
      </c>
      <c r="AL83" s="346">
        <v>47</v>
      </c>
      <c r="AM83" s="346">
        <v>75</v>
      </c>
      <c r="AN83" s="346">
        <v>101</v>
      </c>
      <c r="AO83" s="373"/>
      <c r="AP83" s="348" t="s">
        <v>430</v>
      </c>
      <c r="AQ83" s="348" t="s">
        <v>430</v>
      </c>
      <c r="AR83" s="348">
        <v>14.07</v>
      </c>
      <c r="AS83" s="348">
        <v>10.16</v>
      </c>
      <c r="AT83" s="348">
        <v>14.54</v>
      </c>
      <c r="AU83" s="351"/>
      <c r="AV83" s="346" t="s">
        <v>430</v>
      </c>
      <c r="AW83" s="346" t="s">
        <v>430</v>
      </c>
      <c r="AX83" s="346">
        <v>15</v>
      </c>
      <c r="AY83" s="346">
        <v>32</v>
      </c>
      <c r="AZ83" s="346">
        <v>54</v>
      </c>
      <c r="BA83" s="374"/>
      <c r="BB83" s="348">
        <v>15.821075475965401</v>
      </c>
      <c r="BC83" s="348">
        <v>1.0024331282069801</v>
      </c>
      <c r="BD83" s="348">
        <v>6.5510383263910496E-2</v>
      </c>
      <c r="BE83" s="375">
        <v>0.301703787919477</v>
      </c>
      <c r="BF83" s="374"/>
      <c r="BG83" s="372">
        <v>0.42849999999999999</v>
      </c>
      <c r="BH83" s="373"/>
      <c r="BI83" s="348">
        <v>86.607399999999998</v>
      </c>
      <c r="BJ83" s="348">
        <v>13.2401</v>
      </c>
      <c r="BK83" s="348" t="s">
        <v>430</v>
      </c>
      <c r="BL83" s="348">
        <v>0.1525</v>
      </c>
      <c r="BM83" s="373"/>
      <c r="BN83" s="372" t="s">
        <v>4585</v>
      </c>
      <c r="BO83" s="372" t="s">
        <v>4528</v>
      </c>
      <c r="BP83" s="372" t="s">
        <v>4529</v>
      </c>
      <c r="BQ83" s="372" t="s">
        <v>4530</v>
      </c>
      <c r="BR83" s="372" t="s">
        <v>4531</v>
      </c>
      <c r="BS83" s="373"/>
      <c r="BT83" s="354" t="s">
        <v>548</v>
      </c>
    </row>
    <row r="84" spans="1:72" s="428" customFormat="1" x14ac:dyDescent="0.25">
      <c r="A84" s="345" t="s">
        <v>4777</v>
      </c>
      <c r="B84" s="373"/>
      <c r="C84" s="719">
        <v>45527</v>
      </c>
      <c r="D84" s="373"/>
      <c r="E84" s="346">
        <v>515.71299999999997</v>
      </c>
      <c r="F84" s="373"/>
      <c r="G84" s="347">
        <v>10.1652</v>
      </c>
      <c r="H84" s="374"/>
      <c r="I84" s="348">
        <v>0.52910000000000001</v>
      </c>
      <c r="J84" s="348">
        <v>-0.53620000000000001</v>
      </c>
      <c r="K84" s="348">
        <v>1.0769</v>
      </c>
      <c r="L84" s="348">
        <v>5.3956999999999997</v>
      </c>
      <c r="M84" s="348">
        <v>3.7995999999999999</v>
      </c>
      <c r="N84" s="350">
        <v>3.4342000000000001</v>
      </c>
      <c r="O84" s="348" t="s">
        <v>430</v>
      </c>
      <c r="P84" s="348" t="s">
        <v>430</v>
      </c>
      <c r="Q84" s="348" t="s">
        <v>430</v>
      </c>
      <c r="R84" s="348" t="s">
        <v>430</v>
      </c>
      <c r="S84" s="348">
        <v>2.6486999999999998</v>
      </c>
      <c r="T84" s="348">
        <v>17.8355</v>
      </c>
      <c r="U84" s="348">
        <v>1.3409</v>
      </c>
      <c r="V84" s="348">
        <v>5.5247999999999999</v>
      </c>
      <c r="W84" s="348">
        <v>0.70440000000000003</v>
      </c>
      <c r="X84" s="348">
        <v>0.82599999999999996</v>
      </c>
      <c r="Y84" s="374"/>
      <c r="Z84" s="346">
        <v>114</v>
      </c>
      <c r="AA84" s="346">
        <v>62</v>
      </c>
      <c r="AB84" s="346">
        <v>134</v>
      </c>
      <c r="AC84" s="346">
        <v>94</v>
      </c>
      <c r="AD84" s="346">
        <v>95</v>
      </c>
      <c r="AE84" s="346">
        <v>102</v>
      </c>
      <c r="AF84" s="346" t="s">
        <v>430</v>
      </c>
      <c r="AG84" s="346" t="s">
        <v>430</v>
      </c>
      <c r="AH84" s="346" t="s">
        <v>430</v>
      </c>
      <c r="AI84" s="346" t="s">
        <v>430</v>
      </c>
      <c r="AJ84" s="346">
        <v>127</v>
      </c>
      <c r="AK84" s="346">
        <v>102</v>
      </c>
      <c r="AL84" s="346">
        <v>108</v>
      </c>
      <c r="AM84" s="346">
        <v>103</v>
      </c>
      <c r="AN84" s="346">
        <v>112</v>
      </c>
      <c r="AO84" s="373"/>
      <c r="AP84" s="348" t="s">
        <v>430</v>
      </c>
      <c r="AQ84" s="348" t="s">
        <v>430</v>
      </c>
      <c r="AR84" s="348" t="s">
        <v>430</v>
      </c>
      <c r="AS84" s="348" t="s">
        <v>430</v>
      </c>
      <c r="AT84" s="348">
        <v>7.79</v>
      </c>
      <c r="AU84" s="351"/>
      <c r="AV84" s="346" t="s">
        <v>430</v>
      </c>
      <c r="AW84" s="346" t="s">
        <v>430</v>
      </c>
      <c r="AX84" s="346" t="s">
        <v>430</v>
      </c>
      <c r="AY84" s="346" t="s">
        <v>430</v>
      </c>
      <c r="AZ84" s="346">
        <v>87</v>
      </c>
      <c r="BA84" s="374"/>
      <c r="BB84" s="348">
        <v>13.214944572605599</v>
      </c>
      <c r="BC84" s="348">
        <v>0.99799963660558899</v>
      </c>
      <c r="BD84" s="348">
        <v>-3.2617888960295202E-2</v>
      </c>
      <c r="BE84" s="375">
        <v>-7.3709440691958505E-2</v>
      </c>
      <c r="BF84" s="374"/>
      <c r="BG84" s="372">
        <v>7.0499999999999993E-2</v>
      </c>
      <c r="BH84" s="373"/>
      <c r="BI84" s="348">
        <v>50.914700000000003</v>
      </c>
      <c r="BJ84" s="348">
        <v>24.555399999999999</v>
      </c>
      <c r="BK84" s="348">
        <v>23.994299999999999</v>
      </c>
      <c r="BL84" s="348">
        <v>0.53559999999999997</v>
      </c>
      <c r="BM84" s="373"/>
      <c r="BN84" s="372" t="s">
        <v>4778</v>
      </c>
      <c r="BO84" s="372" t="s">
        <v>453</v>
      </c>
      <c r="BP84" s="372" t="s">
        <v>4779</v>
      </c>
      <c r="BQ84" s="372" t="s">
        <v>4780</v>
      </c>
      <c r="BR84" s="372" t="s">
        <v>4781</v>
      </c>
      <c r="BS84" s="373"/>
      <c r="BT84" s="354" t="s">
        <v>555</v>
      </c>
    </row>
    <row r="85" spans="1:72" s="428" customFormat="1" x14ac:dyDescent="0.25">
      <c r="A85" s="345" t="s">
        <v>4782</v>
      </c>
      <c r="B85" s="373"/>
      <c r="C85" s="719">
        <v>44287</v>
      </c>
      <c r="D85" s="373"/>
      <c r="E85" s="346">
        <v>497.69299999999998</v>
      </c>
      <c r="F85" s="373"/>
      <c r="G85" s="347">
        <v>25.608899999999998</v>
      </c>
      <c r="H85" s="374"/>
      <c r="I85" s="348">
        <v>0.35389999999999999</v>
      </c>
      <c r="J85" s="348">
        <v>-0.64100000000000001</v>
      </c>
      <c r="K85" s="348">
        <v>1.3367</v>
      </c>
      <c r="L85" s="348">
        <v>4.1969000000000003</v>
      </c>
      <c r="M85" s="348">
        <v>6.5568</v>
      </c>
      <c r="N85" s="350">
        <v>8.1045999999999996</v>
      </c>
      <c r="O85" s="348">
        <v>3.8041</v>
      </c>
      <c r="P85" s="348">
        <v>17.721800000000002</v>
      </c>
      <c r="Q85" s="348">
        <v>17.630400000000002</v>
      </c>
      <c r="R85" s="348" t="s">
        <v>430</v>
      </c>
      <c r="S85" s="348">
        <v>2.7450999999999999</v>
      </c>
      <c r="T85" s="348">
        <v>20.331800000000001</v>
      </c>
      <c r="U85" s="348">
        <v>4.8909000000000002</v>
      </c>
      <c r="V85" s="348">
        <v>10.897500000000001</v>
      </c>
      <c r="W85" s="348">
        <v>1.0807</v>
      </c>
      <c r="X85" s="348">
        <v>19.064299999999999</v>
      </c>
      <c r="Y85" s="374"/>
      <c r="Z85" s="346">
        <v>187</v>
      </c>
      <c r="AA85" s="346">
        <v>84</v>
      </c>
      <c r="AB85" s="346">
        <v>106</v>
      </c>
      <c r="AC85" s="346">
        <v>123</v>
      </c>
      <c r="AD85" s="346">
        <v>66</v>
      </c>
      <c r="AE85" s="346">
        <v>55</v>
      </c>
      <c r="AF85" s="346">
        <v>29</v>
      </c>
      <c r="AG85" s="346">
        <v>28</v>
      </c>
      <c r="AH85" s="346">
        <v>1</v>
      </c>
      <c r="AI85" s="346" t="s">
        <v>430</v>
      </c>
      <c r="AJ85" s="346">
        <v>117</v>
      </c>
      <c r="AK85" s="346">
        <v>67</v>
      </c>
      <c r="AL85" s="346">
        <v>66</v>
      </c>
      <c r="AM85" s="346">
        <v>34</v>
      </c>
      <c r="AN85" s="346">
        <v>67</v>
      </c>
      <c r="AO85" s="373"/>
      <c r="AP85" s="348" t="s">
        <v>430</v>
      </c>
      <c r="AQ85" s="348" t="s">
        <v>430</v>
      </c>
      <c r="AR85" s="348">
        <v>16.7</v>
      </c>
      <c r="AS85" s="348">
        <v>10.77</v>
      </c>
      <c r="AT85" s="348">
        <v>12.52</v>
      </c>
      <c r="AU85" s="351"/>
      <c r="AV85" s="346" t="s">
        <v>430</v>
      </c>
      <c r="AW85" s="346" t="s">
        <v>430</v>
      </c>
      <c r="AX85" s="346">
        <v>5</v>
      </c>
      <c r="AY85" s="346">
        <v>17</v>
      </c>
      <c r="AZ85" s="346">
        <v>69</v>
      </c>
      <c r="BA85" s="374"/>
      <c r="BB85" s="348">
        <v>14.927717064407799</v>
      </c>
      <c r="BC85" s="348">
        <v>1.0037060507850999</v>
      </c>
      <c r="BD85" s="348">
        <v>7.0896523297991704E-2</v>
      </c>
      <c r="BE85" s="375">
        <v>0.27389295378715001</v>
      </c>
      <c r="BF85" s="374"/>
      <c r="BG85" s="372">
        <v>0.17449999999999999</v>
      </c>
      <c r="BH85" s="373"/>
      <c r="BI85" s="348">
        <v>11.0785</v>
      </c>
      <c r="BJ85" s="348">
        <v>84.549000000000007</v>
      </c>
      <c r="BK85" s="348">
        <v>4.2438900000000004</v>
      </c>
      <c r="BL85" s="348">
        <v>0.12861</v>
      </c>
      <c r="BM85" s="373"/>
      <c r="BN85" s="372" t="s">
        <v>4722</v>
      </c>
      <c r="BO85" s="372" t="s">
        <v>4723</v>
      </c>
      <c r="BP85" s="372" t="s">
        <v>4547</v>
      </c>
      <c r="BQ85" s="372" t="s">
        <v>4783</v>
      </c>
      <c r="BR85" s="372" t="s">
        <v>4548</v>
      </c>
      <c r="BS85" s="373"/>
      <c r="BT85" s="354" t="s">
        <v>4673</v>
      </c>
    </row>
    <row r="86" spans="1:72" s="428" customFormat="1" x14ac:dyDescent="0.25">
      <c r="A86" s="345" t="s">
        <v>4784</v>
      </c>
      <c r="B86" s="373"/>
      <c r="C86" s="719">
        <v>44623</v>
      </c>
      <c r="D86" s="373"/>
      <c r="E86" s="346">
        <v>458.02300000000002</v>
      </c>
      <c r="F86" s="373"/>
      <c r="G86" s="347">
        <v>16.0471</v>
      </c>
      <c r="H86" s="374"/>
      <c r="I86" s="348">
        <v>0.53939999999999999</v>
      </c>
      <c r="J86" s="348">
        <v>-1.4359999999999999</v>
      </c>
      <c r="K86" s="348">
        <v>-0.97189999999999999</v>
      </c>
      <c r="L86" s="348">
        <v>1.1121000000000001</v>
      </c>
      <c r="M86" s="348">
        <v>-4.8609999999999998</v>
      </c>
      <c r="N86" s="350">
        <v>-3.9773999999999998</v>
      </c>
      <c r="O86" s="348">
        <v>-2.8691</v>
      </c>
      <c r="P86" s="348">
        <v>8.4899000000000004</v>
      </c>
      <c r="Q86" s="348" t="s">
        <v>430</v>
      </c>
      <c r="R86" s="348" t="s">
        <v>430</v>
      </c>
      <c r="S86" s="348">
        <v>0.37090000000000001</v>
      </c>
      <c r="T86" s="348">
        <v>7.7247000000000003</v>
      </c>
      <c r="U86" s="348">
        <v>-6.1265999999999998</v>
      </c>
      <c r="V86" s="348">
        <v>-1.2929999999999999</v>
      </c>
      <c r="W86" s="348">
        <v>-1.5558000000000001</v>
      </c>
      <c r="X86" s="348">
        <v>11.164300000000001</v>
      </c>
      <c r="Y86" s="374"/>
      <c r="Z86" s="346">
        <v>102</v>
      </c>
      <c r="AA86" s="346">
        <v>228</v>
      </c>
      <c r="AB86" s="346">
        <v>242</v>
      </c>
      <c r="AC86" s="346">
        <v>231</v>
      </c>
      <c r="AD86" s="346">
        <v>205</v>
      </c>
      <c r="AE86" s="346">
        <v>194</v>
      </c>
      <c r="AF86" s="346">
        <v>113</v>
      </c>
      <c r="AG86" s="346">
        <v>83</v>
      </c>
      <c r="AH86" s="346" t="s">
        <v>430</v>
      </c>
      <c r="AI86" s="346" t="s">
        <v>430</v>
      </c>
      <c r="AJ86" s="346">
        <v>214</v>
      </c>
      <c r="AK86" s="346">
        <v>223</v>
      </c>
      <c r="AL86" s="346">
        <v>188</v>
      </c>
      <c r="AM86" s="346">
        <v>198</v>
      </c>
      <c r="AN86" s="346">
        <v>254</v>
      </c>
      <c r="AO86" s="373"/>
      <c r="AP86" s="348" t="s">
        <v>430</v>
      </c>
      <c r="AQ86" s="348" t="s">
        <v>430</v>
      </c>
      <c r="AR86" s="348" t="s">
        <v>430</v>
      </c>
      <c r="AS86" s="348">
        <v>1.3</v>
      </c>
      <c r="AT86" s="348">
        <v>-4.4000000000000004</v>
      </c>
      <c r="AU86" s="351"/>
      <c r="AV86" s="346" t="s">
        <v>430</v>
      </c>
      <c r="AW86" s="346" t="s">
        <v>430</v>
      </c>
      <c r="AX86" s="346" t="s">
        <v>430</v>
      </c>
      <c r="AY86" s="346">
        <v>88</v>
      </c>
      <c r="AZ86" s="346">
        <v>201</v>
      </c>
      <c r="BA86" s="374"/>
      <c r="BB86" s="348">
        <v>11.711655913254599</v>
      </c>
      <c r="BC86" s="348">
        <v>0</v>
      </c>
      <c r="BD86" s="348">
        <v>2.5162585653725901E-2</v>
      </c>
      <c r="BE86" s="375" t="s">
        <v>430</v>
      </c>
      <c r="BF86" s="374"/>
      <c r="BG86" s="372" t="s">
        <v>430</v>
      </c>
      <c r="BH86" s="373"/>
      <c r="BI86" s="348">
        <v>80.860699999999994</v>
      </c>
      <c r="BJ86" s="348">
        <v>15.582700000000001</v>
      </c>
      <c r="BK86" s="348">
        <v>3.1619000000000002</v>
      </c>
      <c r="BL86" s="348">
        <v>0.3947</v>
      </c>
      <c r="BM86" s="373"/>
      <c r="BN86" s="372" t="s">
        <v>4785</v>
      </c>
      <c r="BO86" s="372" t="s">
        <v>4786</v>
      </c>
      <c r="BP86" s="372" t="s">
        <v>4787</v>
      </c>
      <c r="BQ86" s="372" t="s">
        <v>4788</v>
      </c>
      <c r="BR86" s="372" t="s">
        <v>3816</v>
      </c>
      <c r="BS86" s="373"/>
      <c r="BT86" s="354" t="s">
        <v>555</v>
      </c>
    </row>
    <row r="87" spans="1:72" s="428" customFormat="1" x14ac:dyDescent="0.25">
      <c r="A87" s="345" t="s">
        <v>4789</v>
      </c>
      <c r="B87" s="373"/>
      <c r="C87" s="719">
        <v>44615</v>
      </c>
      <c r="D87" s="373"/>
      <c r="E87" s="346">
        <v>473.99599999999998</v>
      </c>
      <c r="F87" s="373"/>
      <c r="G87" s="347">
        <v>14.8413</v>
      </c>
      <c r="H87" s="374"/>
      <c r="I87" s="348">
        <v>0.58899999999999997</v>
      </c>
      <c r="J87" s="348">
        <v>-0.68789999999999996</v>
      </c>
      <c r="K87" s="348">
        <v>0.55689999999999995</v>
      </c>
      <c r="L87" s="348">
        <v>3.7208000000000001</v>
      </c>
      <c r="M87" s="348">
        <v>-2.7755999999999998</v>
      </c>
      <c r="N87" s="350">
        <v>-0.89939999999999998</v>
      </c>
      <c r="O87" s="348">
        <v>-0.44309999999999999</v>
      </c>
      <c r="P87" s="348">
        <v>10.0205</v>
      </c>
      <c r="Q87" s="348" t="s">
        <v>430</v>
      </c>
      <c r="R87" s="348" t="s">
        <v>430</v>
      </c>
      <c r="S87" s="348">
        <v>2.0954000000000002</v>
      </c>
      <c r="T87" s="348">
        <v>11.4521</v>
      </c>
      <c r="U87" s="348">
        <v>-4.4992000000000001</v>
      </c>
      <c r="V87" s="348">
        <v>0.69679999999999997</v>
      </c>
      <c r="W87" s="348">
        <v>-0.31169999999999998</v>
      </c>
      <c r="X87" s="348">
        <v>9.1908999999999992</v>
      </c>
      <c r="Y87" s="374"/>
      <c r="Z87" s="346">
        <v>85</v>
      </c>
      <c r="AA87" s="346">
        <v>132</v>
      </c>
      <c r="AB87" s="346">
        <v>172</v>
      </c>
      <c r="AC87" s="346">
        <v>150</v>
      </c>
      <c r="AD87" s="346">
        <v>172</v>
      </c>
      <c r="AE87" s="346">
        <v>158</v>
      </c>
      <c r="AF87" s="346">
        <v>92</v>
      </c>
      <c r="AG87" s="346">
        <v>67</v>
      </c>
      <c r="AH87" s="346" t="s">
        <v>430</v>
      </c>
      <c r="AI87" s="346" t="s">
        <v>430</v>
      </c>
      <c r="AJ87" s="346">
        <v>158</v>
      </c>
      <c r="AK87" s="346">
        <v>179</v>
      </c>
      <c r="AL87" s="346">
        <v>184</v>
      </c>
      <c r="AM87" s="346">
        <v>168</v>
      </c>
      <c r="AN87" s="346">
        <v>184</v>
      </c>
      <c r="AO87" s="373"/>
      <c r="AP87" s="348" t="s">
        <v>430</v>
      </c>
      <c r="AQ87" s="348" t="s">
        <v>430</v>
      </c>
      <c r="AR87" s="348" t="s">
        <v>430</v>
      </c>
      <c r="AS87" s="348">
        <v>3.88</v>
      </c>
      <c r="AT87" s="348">
        <v>-0.95</v>
      </c>
      <c r="AU87" s="351"/>
      <c r="AV87" s="346" t="s">
        <v>430</v>
      </c>
      <c r="AW87" s="346" t="s">
        <v>430</v>
      </c>
      <c r="AX87" s="346" t="s">
        <v>430</v>
      </c>
      <c r="AY87" s="346">
        <v>63</v>
      </c>
      <c r="AZ87" s="346">
        <v>174</v>
      </c>
      <c r="BA87" s="374"/>
      <c r="BB87" s="348">
        <v>11.499085464859499</v>
      </c>
      <c r="BC87" s="348">
        <v>0.99857577114620399</v>
      </c>
      <c r="BD87" s="348">
        <v>2.68020199651543E-2</v>
      </c>
      <c r="BE87" s="375">
        <v>5.3147888169593503E-2</v>
      </c>
      <c r="BF87" s="374"/>
      <c r="BG87" s="372">
        <v>0.14499999999999999</v>
      </c>
      <c r="BH87" s="373"/>
      <c r="BI87" s="348">
        <v>96.075400000000002</v>
      </c>
      <c r="BJ87" s="348">
        <v>3.54779</v>
      </c>
      <c r="BK87" s="348" t="s">
        <v>430</v>
      </c>
      <c r="BL87" s="348">
        <v>0.37680999999999998</v>
      </c>
      <c r="BM87" s="373"/>
      <c r="BN87" s="372" t="s">
        <v>4790</v>
      </c>
      <c r="BO87" s="372" t="s">
        <v>4791</v>
      </c>
      <c r="BP87" s="372" t="s">
        <v>1147</v>
      </c>
      <c r="BQ87" s="372" t="s">
        <v>4562</v>
      </c>
      <c r="BR87" s="372" t="s">
        <v>4792</v>
      </c>
      <c r="BS87" s="373"/>
      <c r="BT87" s="354" t="s">
        <v>555</v>
      </c>
    </row>
    <row r="88" spans="1:72" s="428" customFormat="1" x14ac:dyDescent="0.25">
      <c r="A88" s="345" t="s">
        <v>4793</v>
      </c>
      <c r="B88" s="373"/>
      <c r="C88" s="719">
        <v>45574</v>
      </c>
      <c r="D88" s="373"/>
      <c r="E88" s="346">
        <v>461.48200000000003</v>
      </c>
      <c r="F88" s="373"/>
      <c r="G88" s="347">
        <v>10.2287</v>
      </c>
      <c r="H88" s="374"/>
      <c r="I88" s="348">
        <v>0.47149999999999997</v>
      </c>
      <c r="J88" s="348">
        <v>-0.66039999999999999</v>
      </c>
      <c r="K88" s="348">
        <v>0.95840000000000003</v>
      </c>
      <c r="L88" s="348">
        <v>3.9670999999999998</v>
      </c>
      <c r="M88" s="348">
        <v>1.8511</v>
      </c>
      <c r="N88" s="350">
        <v>3.6646999999999998</v>
      </c>
      <c r="O88" s="348" t="s">
        <v>430</v>
      </c>
      <c r="P88" s="348" t="s">
        <v>430</v>
      </c>
      <c r="Q88" s="348" t="s">
        <v>430</v>
      </c>
      <c r="R88" s="348" t="s">
        <v>430</v>
      </c>
      <c r="S88" s="348">
        <v>2.4417</v>
      </c>
      <c r="T88" s="348">
        <v>15.8902</v>
      </c>
      <c r="U88" s="348">
        <v>0.1832</v>
      </c>
      <c r="V88" s="348">
        <v>5.8182</v>
      </c>
      <c r="W88" s="348">
        <v>0.3896</v>
      </c>
      <c r="X88" s="348">
        <v>1.2211000000000001</v>
      </c>
      <c r="Y88" s="374"/>
      <c r="Z88" s="346">
        <v>134</v>
      </c>
      <c r="AA88" s="346">
        <v>99</v>
      </c>
      <c r="AB88" s="346">
        <v>143</v>
      </c>
      <c r="AC88" s="346">
        <v>141</v>
      </c>
      <c r="AD88" s="346">
        <v>121</v>
      </c>
      <c r="AE88" s="346">
        <v>99</v>
      </c>
      <c r="AF88" s="346" t="s">
        <v>430</v>
      </c>
      <c r="AG88" s="346" t="s">
        <v>430</v>
      </c>
      <c r="AH88" s="346" t="s">
        <v>430</v>
      </c>
      <c r="AI88" s="346" t="s">
        <v>430</v>
      </c>
      <c r="AJ88" s="346">
        <v>143</v>
      </c>
      <c r="AK88" s="346">
        <v>114</v>
      </c>
      <c r="AL88" s="346">
        <v>121</v>
      </c>
      <c r="AM88" s="346">
        <v>96</v>
      </c>
      <c r="AN88" s="346">
        <v>135</v>
      </c>
      <c r="AO88" s="373"/>
      <c r="AP88" s="348" t="s">
        <v>430</v>
      </c>
      <c r="AQ88" s="348" t="s">
        <v>430</v>
      </c>
      <c r="AR88" s="348" t="s">
        <v>430</v>
      </c>
      <c r="AS88" s="348" t="s">
        <v>430</v>
      </c>
      <c r="AT88" s="348">
        <v>5.71</v>
      </c>
      <c r="AU88" s="351"/>
      <c r="AV88" s="346" t="s">
        <v>430</v>
      </c>
      <c r="AW88" s="346" t="s">
        <v>430</v>
      </c>
      <c r="AX88" s="346" t="s">
        <v>430</v>
      </c>
      <c r="AY88" s="346" t="s">
        <v>430</v>
      </c>
      <c r="AZ88" s="346">
        <v>101</v>
      </c>
      <c r="BA88" s="374"/>
      <c r="BB88" s="348">
        <v>12.517897225474901</v>
      </c>
      <c r="BC88" s="348">
        <v>0.99840100540462795</v>
      </c>
      <c r="BD88" s="348">
        <v>-1.9320066461964099E-2</v>
      </c>
      <c r="BE88" s="375">
        <v>-6.7126789755957095E-2</v>
      </c>
      <c r="BF88" s="374"/>
      <c r="BG88" s="372">
        <v>4.36E-2</v>
      </c>
      <c r="BH88" s="373"/>
      <c r="BI88" s="348">
        <v>53.481299999999997</v>
      </c>
      <c r="BJ88" s="348">
        <v>43.846400000000003</v>
      </c>
      <c r="BK88" s="348">
        <v>2.1122000000000001</v>
      </c>
      <c r="BL88" s="348">
        <v>0.56010000000000004</v>
      </c>
      <c r="BM88" s="373"/>
      <c r="BN88" s="372" t="s">
        <v>2889</v>
      </c>
      <c r="BO88" s="372" t="s">
        <v>4794</v>
      </c>
      <c r="BP88" s="372" t="s">
        <v>4795</v>
      </c>
      <c r="BQ88" s="372" t="s">
        <v>4796</v>
      </c>
      <c r="BR88" s="372" t="s">
        <v>4797</v>
      </c>
      <c r="BS88" s="373"/>
      <c r="BT88" s="354" t="s">
        <v>555</v>
      </c>
    </row>
    <row r="89" spans="1:72" s="428" customFormat="1" x14ac:dyDescent="0.25">
      <c r="A89" s="345" t="s">
        <v>4798</v>
      </c>
      <c r="B89" s="373"/>
      <c r="C89" s="719">
        <v>44791</v>
      </c>
      <c r="D89" s="373"/>
      <c r="E89" s="346">
        <v>458.87799999999999</v>
      </c>
      <c r="F89" s="373"/>
      <c r="G89" s="347">
        <v>10.671200000000001</v>
      </c>
      <c r="H89" s="374"/>
      <c r="I89" s="348">
        <v>0.78480000000000005</v>
      </c>
      <c r="J89" s="348">
        <v>-2.4918</v>
      </c>
      <c r="K89" s="348">
        <v>5.1806000000000001</v>
      </c>
      <c r="L89" s="348">
        <v>5.5029000000000003</v>
      </c>
      <c r="M89" s="348">
        <v>-3.7877000000000001</v>
      </c>
      <c r="N89" s="350">
        <v>-13.0068</v>
      </c>
      <c r="O89" s="348">
        <v>-12.964</v>
      </c>
      <c r="P89" s="348">
        <v>1.284</v>
      </c>
      <c r="Q89" s="348" t="s">
        <v>430</v>
      </c>
      <c r="R89" s="348" t="s">
        <v>430</v>
      </c>
      <c r="S89" s="348">
        <v>16.7834</v>
      </c>
      <c r="T89" s="348">
        <v>6.0808</v>
      </c>
      <c r="U89" s="348">
        <v>-18.3828</v>
      </c>
      <c r="V89" s="348">
        <v>-7.6166999999999998</v>
      </c>
      <c r="W89" s="348">
        <v>-0.15340000000000001</v>
      </c>
      <c r="X89" s="348">
        <v>1.6339999999999999</v>
      </c>
      <c r="Y89" s="374"/>
      <c r="Z89" s="346">
        <v>39</v>
      </c>
      <c r="AA89" s="346">
        <v>245</v>
      </c>
      <c r="AB89" s="346">
        <v>7</v>
      </c>
      <c r="AC89" s="346">
        <v>88</v>
      </c>
      <c r="AD89" s="346">
        <v>180</v>
      </c>
      <c r="AE89" s="346">
        <v>217</v>
      </c>
      <c r="AF89" s="346">
        <v>134</v>
      </c>
      <c r="AG89" s="346">
        <v>100</v>
      </c>
      <c r="AH89" s="346" t="s">
        <v>430</v>
      </c>
      <c r="AI89" s="346" t="s">
        <v>430</v>
      </c>
      <c r="AJ89" s="346">
        <v>1</v>
      </c>
      <c r="AK89" s="346">
        <v>231</v>
      </c>
      <c r="AL89" s="346">
        <v>234</v>
      </c>
      <c r="AM89" s="346">
        <v>222</v>
      </c>
      <c r="AN89" s="346">
        <v>175</v>
      </c>
      <c r="AO89" s="373"/>
      <c r="AP89" s="348" t="s">
        <v>430</v>
      </c>
      <c r="AQ89" s="348" t="s">
        <v>430</v>
      </c>
      <c r="AR89" s="348" t="s">
        <v>430</v>
      </c>
      <c r="AS89" s="348">
        <v>-8.3699999999999992</v>
      </c>
      <c r="AT89" s="348">
        <v>-10.87</v>
      </c>
      <c r="AU89" s="351"/>
      <c r="AV89" s="346" t="s">
        <v>430</v>
      </c>
      <c r="AW89" s="346" t="s">
        <v>430</v>
      </c>
      <c r="AX89" s="346" t="s">
        <v>430</v>
      </c>
      <c r="AY89" s="346">
        <v>102</v>
      </c>
      <c r="AZ89" s="346">
        <v>220</v>
      </c>
      <c r="BA89" s="374"/>
      <c r="BB89" s="348">
        <v>23.060649613565602</v>
      </c>
      <c r="BC89" s="348">
        <v>0.99347545339641097</v>
      </c>
      <c r="BD89" s="348">
        <v>-7.4954984577911398E-3</v>
      </c>
      <c r="BE89" s="375">
        <v>8.6852707710691895E-2</v>
      </c>
      <c r="BF89" s="374"/>
      <c r="BG89" s="372">
        <v>0.21790000000000001</v>
      </c>
      <c r="BH89" s="373"/>
      <c r="BI89" s="348">
        <v>81.564800000000005</v>
      </c>
      <c r="BJ89" s="348">
        <v>18.3782</v>
      </c>
      <c r="BK89" s="348" t="s">
        <v>430</v>
      </c>
      <c r="BL89" s="348">
        <v>5.7000000000000002E-2</v>
      </c>
      <c r="BM89" s="373"/>
      <c r="BN89" s="372" t="s">
        <v>4799</v>
      </c>
      <c r="BO89" s="372" t="s">
        <v>4800</v>
      </c>
      <c r="BP89" s="372" t="s">
        <v>430</v>
      </c>
      <c r="BQ89" s="372" t="s">
        <v>430</v>
      </c>
      <c r="BR89" s="372" t="s">
        <v>430</v>
      </c>
      <c r="BS89" s="373"/>
      <c r="BT89" s="354" t="s">
        <v>555</v>
      </c>
    </row>
    <row r="90" spans="1:72" s="428" customFormat="1" ht="11" x14ac:dyDescent="0.3">
      <c r="A90" s="841" t="s">
        <v>4801</v>
      </c>
      <c r="B90" s="842"/>
      <c r="C90" s="843">
        <v>45573</v>
      </c>
      <c r="D90" s="842"/>
      <c r="E90" s="844">
        <v>461.69799999999998</v>
      </c>
      <c r="F90" s="842"/>
      <c r="G90" s="845">
        <v>9.5329999999999995</v>
      </c>
      <c r="H90" s="847"/>
      <c r="I90" s="846">
        <v>0.25240000000000001</v>
      </c>
      <c r="J90" s="846">
        <v>-1.0893999999999999</v>
      </c>
      <c r="K90" s="846">
        <v>1.9681</v>
      </c>
      <c r="L90" s="846">
        <v>1.8373999999999999</v>
      </c>
      <c r="M90" s="846">
        <v>2.2964000000000002</v>
      </c>
      <c r="N90" s="848">
        <v>2.2744</v>
      </c>
      <c r="O90" s="846" t="s">
        <v>430</v>
      </c>
      <c r="P90" s="846" t="s">
        <v>430</v>
      </c>
      <c r="Q90" s="846" t="s">
        <v>430</v>
      </c>
      <c r="R90" s="846" t="s">
        <v>430</v>
      </c>
      <c r="S90" s="846">
        <v>0.9103</v>
      </c>
      <c r="T90" s="846">
        <v>16.926300000000001</v>
      </c>
      <c r="U90" s="846">
        <v>2.7706</v>
      </c>
      <c r="V90" s="846">
        <v>8.0716000000000001</v>
      </c>
      <c r="W90" s="846">
        <v>1.4149</v>
      </c>
      <c r="X90" s="846">
        <v>-2.5308000000000002</v>
      </c>
      <c r="Y90" s="847"/>
      <c r="Z90" s="844">
        <v>210</v>
      </c>
      <c r="AA90" s="844">
        <v>196</v>
      </c>
      <c r="AB90" s="844">
        <v>76</v>
      </c>
      <c r="AC90" s="844">
        <v>224</v>
      </c>
      <c r="AD90" s="844">
        <v>112</v>
      </c>
      <c r="AE90" s="844">
        <v>117</v>
      </c>
      <c r="AF90" s="844" t="s">
        <v>430</v>
      </c>
      <c r="AG90" s="844" t="s">
        <v>430</v>
      </c>
      <c r="AH90" s="844" t="s">
        <v>430</v>
      </c>
      <c r="AI90" s="844" t="s">
        <v>430</v>
      </c>
      <c r="AJ90" s="844">
        <v>209</v>
      </c>
      <c r="AK90" s="844">
        <v>108</v>
      </c>
      <c r="AL90" s="844">
        <v>101</v>
      </c>
      <c r="AM90" s="844">
        <v>82</v>
      </c>
      <c r="AN90" s="844">
        <v>53</v>
      </c>
      <c r="AO90" s="842"/>
      <c r="AP90" s="846" t="s">
        <v>430</v>
      </c>
      <c r="AQ90" s="846" t="s">
        <v>430</v>
      </c>
      <c r="AR90" s="846" t="s">
        <v>430</v>
      </c>
      <c r="AS90" s="846" t="s">
        <v>430</v>
      </c>
      <c r="AT90" s="846">
        <v>6</v>
      </c>
      <c r="AU90" s="849"/>
      <c r="AV90" s="844" t="s">
        <v>430</v>
      </c>
      <c r="AW90" s="844" t="s">
        <v>430</v>
      </c>
      <c r="AX90" s="844" t="s">
        <v>430</v>
      </c>
      <c r="AY90" s="844" t="s">
        <v>430</v>
      </c>
      <c r="AZ90" s="844">
        <v>95</v>
      </c>
      <c r="BA90" s="847"/>
      <c r="BB90" s="846">
        <v>17.003847899616201</v>
      </c>
      <c r="BC90" s="846">
        <v>0.99951538619291402</v>
      </c>
      <c r="BD90" s="846">
        <v>-3.3327852731888902E-2</v>
      </c>
      <c r="BE90" s="852">
        <v>-0.10656470950513</v>
      </c>
      <c r="BF90" s="847"/>
      <c r="BG90" s="855">
        <v>0.19059999999999999</v>
      </c>
      <c r="BH90" s="842"/>
      <c r="BI90" s="846">
        <v>21.229399999999998</v>
      </c>
      <c r="BJ90" s="846">
        <v>78.697699999999998</v>
      </c>
      <c r="BK90" s="846" t="s">
        <v>430</v>
      </c>
      <c r="BL90" s="846">
        <v>7.2900000000000006E-2</v>
      </c>
      <c r="BM90" s="842"/>
      <c r="BN90" s="855" t="s">
        <v>4802</v>
      </c>
      <c r="BO90" s="855" t="s">
        <v>4606</v>
      </c>
      <c r="BP90" s="855" t="s">
        <v>4607</v>
      </c>
      <c r="BQ90" s="855" t="s">
        <v>4608</v>
      </c>
      <c r="BR90" s="855" t="s">
        <v>4609</v>
      </c>
      <c r="BS90" s="842"/>
      <c r="BT90" s="856" t="s">
        <v>555</v>
      </c>
    </row>
    <row r="91" spans="1:72" s="428" customFormat="1" x14ac:dyDescent="0.25">
      <c r="A91" s="345" t="s">
        <v>4803</v>
      </c>
      <c r="B91" s="373"/>
      <c r="C91" s="719">
        <v>44777</v>
      </c>
      <c r="D91" s="373"/>
      <c r="E91" s="346">
        <v>435.25700000000001</v>
      </c>
      <c r="F91" s="373"/>
      <c r="G91" s="347">
        <v>14.805</v>
      </c>
      <c r="H91" s="374"/>
      <c r="I91" s="348">
        <v>0.40960000000000002</v>
      </c>
      <c r="J91" s="348">
        <v>-0.52410000000000001</v>
      </c>
      <c r="K91" s="348">
        <v>2.4887000000000001</v>
      </c>
      <c r="L91" s="348">
        <v>5.2328999999999999</v>
      </c>
      <c r="M91" s="348">
        <v>5.8391999999999999</v>
      </c>
      <c r="N91" s="350">
        <v>1.1934</v>
      </c>
      <c r="O91" s="348">
        <v>-0.61170000000000002</v>
      </c>
      <c r="P91" s="348">
        <v>10.8066</v>
      </c>
      <c r="Q91" s="348" t="s">
        <v>430</v>
      </c>
      <c r="R91" s="348" t="s">
        <v>430</v>
      </c>
      <c r="S91" s="348">
        <v>3.7957000000000001</v>
      </c>
      <c r="T91" s="348">
        <v>19.596699999999998</v>
      </c>
      <c r="U91" s="348">
        <v>3.1476999999999999</v>
      </c>
      <c r="V91" s="348">
        <v>5.0395000000000003</v>
      </c>
      <c r="W91" s="348">
        <v>1.2135</v>
      </c>
      <c r="X91" s="348">
        <v>10.1823</v>
      </c>
      <c r="Y91" s="374"/>
      <c r="Z91" s="346">
        <v>159</v>
      </c>
      <c r="AA91" s="346">
        <v>59</v>
      </c>
      <c r="AB91" s="346">
        <v>59</v>
      </c>
      <c r="AC91" s="346">
        <v>100</v>
      </c>
      <c r="AD91" s="346">
        <v>83</v>
      </c>
      <c r="AE91" s="346">
        <v>141</v>
      </c>
      <c r="AF91" s="346">
        <v>97</v>
      </c>
      <c r="AG91" s="346">
        <v>62</v>
      </c>
      <c r="AH91" s="346" t="s">
        <v>430</v>
      </c>
      <c r="AI91" s="346" t="s">
        <v>430</v>
      </c>
      <c r="AJ91" s="346">
        <v>60</v>
      </c>
      <c r="AK91" s="346">
        <v>83</v>
      </c>
      <c r="AL91" s="346">
        <v>95</v>
      </c>
      <c r="AM91" s="346">
        <v>115</v>
      </c>
      <c r="AN91" s="346">
        <v>57</v>
      </c>
      <c r="AO91" s="373"/>
      <c r="AP91" s="348" t="s">
        <v>430</v>
      </c>
      <c r="AQ91" s="348" t="s">
        <v>430</v>
      </c>
      <c r="AR91" s="348" t="s">
        <v>430</v>
      </c>
      <c r="AS91" s="348">
        <v>5.79</v>
      </c>
      <c r="AT91" s="348">
        <v>9.07</v>
      </c>
      <c r="AU91" s="351"/>
      <c r="AV91" s="346" t="s">
        <v>430</v>
      </c>
      <c r="AW91" s="346" t="s">
        <v>430</v>
      </c>
      <c r="AX91" s="346" t="s">
        <v>430</v>
      </c>
      <c r="AY91" s="346">
        <v>56</v>
      </c>
      <c r="AZ91" s="346">
        <v>82</v>
      </c>
      <c r="BA91" s="374"/>
      <c r="BB91" s="348">
        <v>14.8239011349535</v>
      </c>
      <c r="BC91" s="348">
        <v>1.0068466697996401</v>
      </c>
      <c r="BD91" s="348">
        <v>3.5441074009939497E-2</v>
      </c>
      <c r="BE91" s="375">
        <v>0.27271147556037201</v>
      </c>
      <c r="BF91" s="374"/>
      <c r="BG91" s="372">
        <v>0.1019</v>
      </c>
      <c r="BH91" s="373"/>
      <c r="BI91" s="348">
        <v>11.070499999999999</v>
      </c>
      <c r="BJ91" s="348">
        <v>82.939099999999996</v>
      </c>
      <c r="BK91" s="348">
        <v>6.1931200000000004</v>
      </c>
      <c r="BL91" s="348">
        <v>-0.20272000000000001</v>
      </c>
      <c r="BM91" s="373"/>
      <c r="BN91" s="372" t="s">
        <v>4804</v>
      </c>
      <c r="BO91" s="372" t="s">
        <v>4805</v>
      </c>
      <c r="BP91" s="372" t="s">
        <v>4806</v>
      </c>
      <c r="BQ91" s="372" t="s">
        <v>4807</v>
      </c>
      <c r="BR91" s="372" t="s">
        <v>4808</v>
      </c>
      <c r="BS91" s="373"/>
      <c r="BT91" s="354" t="s">
        <v>555</v>
      </c>
    </row>
    <row r="92" spans="1:72" s="428" customFormat="1" x14ac:dyDescent="0.25">
      <c r="A92" s="345" t="s">
        <v>4809</v>
      </c>
      <c r="B92" s="373"/>
      <c r="C92" s="719">
        <v>44631</v>
      </c>
      <c r="D92" s="373"/>
      <c r="E92" s="346">
        <v>403.79</v>
      </c>
      <c r="F92" s="373"/>
      <c r="G92" s="347">
        <v>21.342500000000001</v>
      </c>
      <c r="H92" s="374"/>
      <c r="I92" s="348">
        <v>0.35360000000000003</v>
      </c>
      <c r="J92" s="348">
        <v>-0.64710000000000001</v>
      </c>
      <c r="K92" s="348">
        <v>1.3116000000000001</v>
      </c>
      <c r="L92" s="348">
        <v>4.1336000000000004</v>
      </c>
      <c r="M92" s="348">
        <v>6.4203999999999999</v>
      </c>
      <c r="N92" s="350">
        <v>7.7957999999999998</v>
      </c>
      <c r="O92" s="348">
        <v>3.5813000000000001</v>
      </c>
      <c r="P92" s="348">
        <v>17.226299999999998</v>
      </c>
      <c r="Q92" s="348" t="s">
        <v>430</v>
      </c>
      <c r="R92" s="348" t="s">
        <v>430</v>
      </c>
      <c r="S92" s="348">
        <v>2.7073999999999998</v>
      </c>
      <c r="T92" s="348">
        <v>20.180499999999999</v>
      </c>
      <c r="U92" s="348">
        <v>4.7115</v>
      </c>
      <c r="V92" s="348">
        <v>10.671799999999999</v>
      </c>
      <c r="W92" s="348">
        <v>1.0645</v>
      </c>
      <c r="X92" s="348">
        <v>18.589099999999998</v>
      </c>
      <c r="Y92" s="374"/>
      <c r="Z92" s="346">
        <v>189</v>
      </c>
      <c r="AA92" s="346">
        <v>92</v>
      </c>
      <c r="AB92" s="346">
        <v>114</v>
      </c>
      <c r="AC92" s="346">
        <v>127</v>
      </c>
      <c r="AD92" s="346">
        <v>70</v>
      </c>
      <c r="AE92" s="346">
        <v>63</v>
      </c>
      <c r="AF92" s="346">
        <v>31</v>
      </c>
      <c r="AG92" s="346">
        <v>34</v>
      </c>
      <c r="AH92" s="346" t="s">
        <v>430</v>
      </c>
      <c r="AI92" s="346" t="s">
        <v>430</v>
      </c>
      <c r="AJ92" s="346">
        <v>122</v>
      </c>
      <c r="AK92" s="346">
        <v>75</v>
      </c>
      <c r="AL92" s="346">
        <v>73</v>
      </c>
      <c r="AM92" s="346">
        <v>41</v>
      </c>
      <c r="AN92" s="346">
        <v>75</v>
      </c>
      <c r="AO92" s="373"/>
      <c r="AP92" s="348" t="s">
        <v>430</v>
      </c>
      <c r="AQ92" s="348" t="s">
        <v>430</v>
      </c>
      <c r="AR92" s="348" t="s">
        <v>430</v>
      </c>
      <c r="AS92" s="348">
        <v>10.43</v>
      </c>
      <c r="AT92" s="348">
        <v>12.23</v>
      </c>
      <c r="AU92" s="351"/>
      <c r="AV92" s="346" t="s">
        <v>430</v>
      </c>
      <c r="AW92" s="346" t="s">
        <v>430</v>
      </c>
      <c r="AX92" s="346" t="s">
        <v>430</v>
      </c>
      <c r="AY92" s="346">
        <v>26</v>
      </c>
      <c r="AZ92" s="346">
        <v>72</v>
      </c>
      <c r="BA92" s="374"/>
      <c r="BB92" s="348">
        <v>14.8715966078334</v>
      </c>
      <c r="BC92" s="348">
        <v>1.00107077804154</v>
      </c>
      <c r="BD92" s="348">
        <v>6.8708115684936302E-2</v>
      </c>
      <c r="BE92" s="375">
        <v>0.23942864823423901</v>
      </c>
      <c r="BF92" s="374"/>
      <c r="BG92" s="372">
        <v>0.19600000000000001</v>
      </c>
      <c r="BH92" s="373"/>
      <c r="BI92" s="348">
        <v>11.0593</v>
      </c>
      <c r="BJ92" s="348">
        <v>84.403000000000006</v>
      </c>
      <c r="BK92" s="348">
        <v>4.2370599999999996</v>
      </c>
      <c r="BL92" s="348">
        <v>0.30064000000000002</v>
      </c>
      <c r="BM92" s="373"/>
      <c r="BN92" s="372" t="s">
        <v>4810</v>
      </c>
      <c r="BO92" s="372" t="s">
        <v>4811</v>
      </c>
      <c r="BP92" s="372" t="s">
        <v>4812</v>
      </c>
      <c r="BQ92" s="372" t="s">
        <v>4813</v>
      </c>
      <c r="BR92" s="372" t="s">
        <v>4814</v>
      </c>
      <c r="BS92" s="373"/>
      <c r="BT92" s="354" t="s">
        <v>555</v>
      </c>
    </row>
    <row r="93" spans="1:72" s="428" customFormat="1" x14ac:dyDescent="0.25">
      <c r="A93" s="345" t="s">
        <v>4815</v>
      </c>
      <c r="B93" s="373"/>
      <c r="C93" s="719">
        <v>43936</v>
      </c>
      <c r="D93" s="373"/>
      <c r="E93" s="346">
        <v>392.846</v>
      </c>
      <c r="F93" s="373"/>
      <c r="G93" s="347">
        <v>28.172999999999998</v>
      </c>
      <c r="H93" s="374"/>
      <c r="I93" s="348">
        <v>0.63619999999999999</v>
      </c>
      <c r="J93" s="348">
        <v>-0.67689999999999995</v>
      </c>
      <c r="K93" s="348">
        <v>0.123</v>
      </c>
      <c r="L93" s="348">
        <v>3.0106000000000002</v>
      </c>
      <c r="M93" s="348">
        <v>-4.5853000000000002</v>
      </c>
      <c r="N93" s="350">
        <v>-2.5354999999999999</v>
      </c>
      <c r="O93" s="348">
        <v>-0.21579999999999999</v>
      </c>
      <c r="P93" s="348">
        <v>8.6577999999999999</v>
      </c>
      <c r="Q93" s="348">
        <v>8.8048999999999999</v>
      </c>
      <c r="R93" s="348" t="s">
        <v>430</v>
      </c>
      <c r="S93" s="348">
        <v>1.7756000000000001</v>
      </c>
      <c r="T93" s="348">
        <v>9.1697000000000006</v>
      </c>
      <c r="U93" s="348">
        <v>-6.5910000000000002</v>
      </c>
      <c r="V93" s="348">
        <v>-0.7651</v>
      </c>
      <c r="W93" s="348">
        <v>-0.54369999999999996</v>
      </c>
      <c r="X93" s="348">
        <v>17.7151</v>
      </c>
      <c r="Y93" s="374"/>
      <c r="Z93" s="346">
        <v>64</v>
      </c>
      <c r="AA93" s="346">
        <v>110</v>
      </c>
      <c r="AB93" s="346">
        <v>190</v>
      </c>
      <c r="AC93" s="346">
        <v>180</v>
      </c>
      <c r="AD93" s="346">
        <v>185</v>
      </c>
      <c r="AE93" s="346">
        <v>171</v>
      </c>
      <c r="AF93" s="346">
        <v>80</v>
      </c>
      <c r="AG93" s="346">
        <v>75</v>
      </c>
      <c r="AH93" s="346">
        <v>30</v>
      </c>
      <c r="AI93" s="346" t="s">
        <v>430</v>
      </c>
      <c r="AJ93" s="346">
        <v>168</v>
      </c>
      <c r="AK93" s="346">
        <v>193</v>
      </c>
      <c r="AL93" s="346">
        <v>190</v>
      </c>
      <c r="AM93" s="346">
        <v>178</v>
      </c>
      <c r="AN93" s="346">
        <v>201</v>
      </c>
      <c r="AO93" s="373"/>
      <c r="AP93" s="348" t="s">
        <v>430</v>
      </c>
      <c r="AQ93" s="348" t="s">
        <v>430</v>
      </c>
      <c r="AR93" s="348">
        <v>7.24</v>
      </c>
      <c r="AS93" s="348">
        <v>2.94</v>
      </c>
      <c r="AT93" s="348">
        <v>-3.71</v>
      </c>
      <c r="AU93" s="351"/>
      <c r="AV93" s="346" t="s">
        <v>430</v>
      </c>
      <c r="AW93" s="346" t="s">
        <v>430</v>
      </c>
      <c r="AX93" s="346">
        <v>30</v>
      </c>
      <c r="AY93" s="346">
        <v>69</v>
      </c>
      <c r="AZ93" s="346">
        <v>181</v>
      </c>
      <c r="BA93" s="374"/>
      <c r="BB93" s="348">
        <v>11.1536097220363</v>
      </c>
      <c r="BC93" s="348">
        <v>0.99801508535970895</v>
      </c>
      <c r="BD93" s="348">
        <v>1.7536009243180099E-2</v>
      </c>
      <c r="BE93" s="375">
        <v>3.6425265793422298E-2</v>
      </c>
      <c r="BF93" s="374"/>
      <c r="BG93" s="372">
        <v>0.13469999999999999</v>
      </c>
      <c r="BH93" s="373"/>
      <c r="BI93" s="348">
        <v>98.619100000000003</v>
      </c>
      <c r="BJ93" s="348">
        <v>1.35955</v>
      </c>
      <c r="BK93" s="348" t="s">
        <v>430</v>
      </c>
      <c r="BL93" s="348">
        <v>2.1350000000000001E-2</v>
      </c>
      <c r="BM93" s="373"/>
      <c r="BN93" s="372" t="s">
        <v>4816</v>
      </c>
      <c r="BO93" s="372" t="s">
        <v>4380</v>
      </c>
      <c r="BP93" s="372" t="s">
        <v>4817</v>
      </c>
      <c r="BQ93" s="372" t="s">
        <v>1126</v>
      </c>
      <c r="BR93" s="372" t="s">
        <v>469</v>
      </c>
      <c r="BS93" s="373"/>
      <c r="BT93" s="354" t="s">
        <v>463</v>
      </c>
    </row>
    <row r="94" spans="1:72" s="428" customFormat="1" x14ac:dyDescent="0.25">
      <c r="A94" s="345" t="s">
        <v>4818</v>
      </c>
      <c r="B94" s="373"/>
      <c r="C94" s="719">
        <v>37677</v>
      </c>
      <c r="D94" s="373"/>
      <c r="E94" s="346">
        <v>387.39</v>
      </c>
      <c r="F94" s="373"/>
      <c r="G94" s="347">
        <v>195.68690000000001</v>
      </c>
      <c r="H94" s="374"/>
      <c r="I94" s="348">
        <v>0.81410000000000005</v>
      </c>
      <c r="J94" s="348">
        <v>-0.70479999999999998</v>
      </c>
      <c r="K94" s="348">
        <v>-7.4899999999999994E-2</v>
      </c>
      <c r="L94" s="348">
        <v>3.4807000000000001</v>
      </c>
      <c r="M94" s="348">
        <v>-5.9234</v>
      </c>
      <c r="N94" s="350">
        <v>-4.8757000000000001</v>
      </c>
      <c r="O94" s="348">
        <v>-1.5772999999999999</v>
      </c>
      <c r="P94" s="348">
        <v>6.5945</v>
      </c>
      <c r="Q94" s="348">
        <v>7.5571999999999999</v>
      </c>
      <c r="R94" s="348">
        <v>11.085100000000001</v>
      </c>
      <c r="S94" s="348">
        <v>1.5724</v>
      </c>
      <c r="T94" s="348">
        <v>8.3538999999999994</v>
      </c>
      <c r="U94" s="348">
        <v>-8.6661999999999999</v>
      </c>
      <c r="V94" s="348">
        <v>-2.9447000000000001</v>
      </c>
      <c r="W94" s="348">
        <v>-0.62849999999999995</v>
      </c>
      <c r="X94" s="348">
        <v>14.247400000000001</v>
      </c>
      <c r="Y94" s="374"/>
      <c r="Z94" s="346">
        <v>23</v>
      </c>
      <c r="AA94" s="346">
        <v>157</v>
      </c>
      <c r="AB94" s="346">
        <v>213</v>
      </c>
      <c r="AC94" s="346">
        <v>160</v>
      </c>
      <c r="AD94" s="346">
        <v>227</v>
      </c>
      <c r="AE94" s="346">
        <v>205</v>
      </c>
      <c r="AF94" s="346">
        <v>107</v>
      </c>
      <c r="AG94" s="346">
        <v>98</v>
      </c>
      <c r="AH94" s="346">
        <v>45</v>
      </c>
      <c r="AI94" s="346">
        <v>13</v>
      </c>
      <c r="AJ94" s="346">
        <v>193</v>
      </c>
      <c r="AK94" s="346">
        <v>219</v>
      </c>
      <c r="AL94" s="346">
        <v>224</v>
      </c>
      <c r="AM94" s="346">
        <v>212</v>
      </c>
      <c r="AN94" s="346">
        <v>223</v>
      </c>
      <c r="AO94" s="373"/>
      <c r="AP94" s="348">
        <v>10.19</v>
      </c>
      <c r="AQ94" s="348">
        <v>8.9700000000000006</v>
      </c>
      <c r="AR94" s="348">
        <v>5.55</v>
      </c>
      <c r="AS94" s="348">
        <v>0.98</v>
      </c>
      <c r="AT94" s="348">
        <v>-6.15</v>
      </c>
      <c r="AU94" s="351"/>
      <c r="AV94" s="346">
        <v>17</v>
      </c>
      <c r="AW94" s="346">
        <v>26</v>
      </c>
      <c r="AX94" s="346">
        <v>44</v>
      </c>
      <c r="AY94" s="346">
        <v>95</v>
      </c>
      <c r="AZ94" s="346">
        <v>214</v>
      </c>
      <c r="BA94" s="374"/>
      <c r="BB94" s="348">
        <v>11.3544830386891</v>
      </c>
      <c r="BC94" s="348">
        <v>0.99741119643962906</v>
      </c>
      <c r="BD94" s="348">
        <v>2.2967122370127699E-3</v>
      </c>
      <c r="BE94" s="375">
        <v>-5.3581439063755398E-3</v>
      </c>
      <c r="BF94" s="374"/>
      <c r="BG94" s="372">
        <v>1.0411999999999999</v>
      </c>
      <c r="BH94" s="373"/>
      <c r="BI94" s="348">
        <v>99.601699999999994</v>
      </c>
      <c r="BJ94" s="348" t="s">
        <v>430</v>
      </c>
      <c r="BK94" s="348" t="s">
        <v>430</v>
      </c>
      <c r="BL94" s="348">
        <v>0.39829999999999999</v>
      </c>
      <c r="BM94" s="373"/>
      <c r="BN94" s="372" t="s">
        <v>4819</v>
      </c>
      <c r="BO94" s="372" t="s">
        <v>4517</v>
      </c>
      <c r="BP94" s="372" t="s">
        <v>4518</v>
      </c>
      <c r="BQ94" s="372" t="s">
        <v>4678</v>
      </c>
      <c r="BR94" s="372" t="s">
        <v>744</v>
      </c>
      <c r="BS94" s="373"/>
      <c r="BT94" s="354" t="s">
        <v>4613</v>
      </c>
    </row>
    <row r="95" spans="1:72" s="428" customFormat="1" x14ac:dyDescent="0.25">
      <c r="A95" s="345" t="s">
        <v>4820</v>
      </c>
      <c r="B95" s="373"/>
      <c r="C95" s="719">
        <v>45222</v>
      </c>
      <c r="D95" s="373"/>
      <c r="E95" s="346">
        <v>373.27699999999999</v>
      </c>
      <c r="F95" s="373"/>
      <c r="G95" s="347">
        <v>13.9186</v>
      </c>
      <c r="H95" s="374"/>
      <c r="I95" s="348">
        <v>0.53810000000000002</v>
      </c>
      <c r="J95" s="348">
        <v>-0.5736</v>
      </c>
      <c r="K95" s="348">
        <v>0.98309999999999997</v>
      </c>
      <c r="L95" s="348">
        <v>4.8094999999999999</v>
      </c>
      <c r="M95" s="348">
        <v>1.3389</v>
      </c>
      <c r="N95" s="350">
        <v>1.7909999999999999</v>
      </c>
      <c r="O95" s="348">
        <v>0.48709999999999998</v>
      </c>
      <c r="P95" s="348" t="s">
        <v>430</v>
      </c>
      <c r="Q95" s="348" t="s">
        <v>430</v>
      </c>
      <c r="R95" s="348" t="s">
        <v>430</v>
      </c>
      <c r="S95" s="348">
        <v>2.4586999999999999</v>
      </c>
      <c r="T95" s="348">
        <v>15.638500000000001</v>
      </c>
      <c r="U95" s="348">
        <v>-0.79830000000000001</v>
      </c>
      <c r="V95" s="348">
        <v>3.7732999999999999</v>
      </c>
      <c r="W95" s="348">
        <v>0.4264</v>
      </c>
      <c r="X95" s="348">
        <v>12.4054</v>
      </c>
      <c r="Y95" s="374"/>
      <c r="Z95" s="346">
        <v>108</v>
      </c>
      <c r="AA95" s="346">
        <v>67</v>
      </c>
      <c r="AB95" s="346">
        <v>141</v>
      </c>
      <c r="AC95" s="346">
        <v>106</v>
      </c>
      <c r="AD95" s="346">
        <v>131</v>
      </c>
      <c r="AE95" s="346">
        <v>127</v>
      </c>
      <c r="AF95" s="346">
        <v>55</v>
      </c>
      <c r="AG95" s="346" t="s">
        <v>430</v>
      </c>
      <c r="AH95" s="346" t="s">
        <v>430</v>
      </c>
      <c r="AI95" s="346" t="s">
        <v>430</v>
      </c>
      <c r="AJ95" s="346">
        <v>141</v>
      </c>
      <c r="AK95" s="346">
        <v>120</v>
      </c>
      <c r="AL95" s="346">
        <v>137</v>
      </c>
      <c r="AM95" s="346">
        <v>134</v>
      </c>
      <c r="AN95" s="346">
        <v>130</v>
      </c>
      <c r="AO95" s="373"/>
      <c r="AP95" s="348" t="s">
        <v>430</v>
      </c>
      <c r="AQ95" s="348" t="s">
        <v>430</v>
      </c>
      <c r="AR95" s="348" t="s">
        <v>430</v>
      </c>
      <c r="AS95" s="348" t="s">
        <v>430</v>
      </c>
      <c r="AT95" s="348">
        <v>4.55</v>
      </c>
      <c r="AU95" s="351"/>
      <c r="AV95" s="346" t="s">
        <v>430</v>
      </c>
      <c r="AW95" s="346" t="s">
        <v>430</v>
      </c>
      <c r="AX95" s="346" t="s">
        <v>430</v>
      </c>
      <c r="AY95" s="346" t="s">
        <v>430</v>
      </c>
      <c r="AZ95" s="346">
        <v>116</v>
      </c>
      <c r="BA95" s="374"/>
      <c r="BB95" s="348">
        <v>12.6464926472943</v>
      </c>
      <c r="BC95" s="348">
        <v>1.00044451782959</v>
      </c>
      <c r="BD95" s="348">
        <v>3.9184672371452699E-2</v>
      </c>
      <c r="BE95" s="375">
        <v>0.103634432570051</v>
      </c>
      <c r="BF95" s="374"/>
      <c r="BG95" s="372">
        <v>0.11070000000000001</v>
      </c>
      <c r="BH95" s="373"/>
      <c r="BI95" s="348">
        <v>65.191999999999993</v>
      </c>
      <c r="BJ95" s="348">
        <v>19.925699999999999</v>
      </c>
      <c r="BK95" s="348">
        <v>14.6929</v>
      </c>
      <c r="BL95" s="348">
        <v>0.18940000000000001</v>
      </c>
      <c r="BM95" s="373"/>
      <c r="BN95" s="372" t="s">
        <v>2958</v>
      </c>
      <c r="BO95" s="372" t="s">
        <v>2928</v>
      </c>
      <c r="BP95" s="372" t="s">
        <v>4821</v>
      </c>
      <c r="BQ95" s="372" t="s">
        <v>1317</v>
      </c>
      <c r="BR95" s="372" t="s">
        <v>4822</v>
      </c>
      <c r="BS95" s="373"/>
      <c r="BT95" s="354" t="s">
        <v>4823</v>
      </c>
    </row>
    <row r="96" spans="1:72" s="428" customFormat="1" x14ac:dyDescent="0.25">
      <c r="A96" s="345" t="s">
        <v>4824</v>
      </c>
      <c r="B96" s="373"/>
      <c r="C96" s="719">
        <v>37595</v>
      </c>
      <c r="D96" s="373"/>
      <c r="E96" s="346">
        <v>366.96300000000002</v>
      </c>
      <c r="F96" s="373"/>
      <c r="G96" s="347">
        <v>134.03280000000001</v>
      </c>
      <c r="H96" s="374"/>
      <c r="I96" s="348">
        <v>0.63360000000000005</v>
      </c>
      <c r="J96" s="348">
        <v>-0.68810000000000004</v>
      </c>
      <c r="K96" s="348">
        <v>7.3499999999999996E-2</v>
      </c>
      <c r="L96" s="348">
        <v>2.8462000000000001</v>
      </c>
      <c r="M96" s="348">
        <v>-4.9739000000000004</v>
      </c>
      <c r="N96" s="350">
        <v>-3.2864</v>
      </c>
      <c r="O96" s="348">
        <v>-0.87450000000000006</v>
      </c>
      <c r="P96" s="348">
        <v>7.8898999999999999</v>
      </c>
      <c r="Q96" s="348">
        <v>8.1434999999999995</v>
      </c>
      <c r="R96" s="348">
        <v>10.774900000000001</v>
      </c>
      <c r="S96" s="348">
        <v>1.6675</v>
      </c>
      <c r="T96" s="348">
        <v>8.8885000000000005</v>
      </c>
      <c r="U96" s="348">
        <v>-7.0522</v>
      </c>
      <c r="V96" s="348">
        <v>-1.4587000000000001</v>
      </c>
      <c r="W96" s="348">
        <v>-0.57389999999999997</v>
      </c>
      <c r="X96" s="348">
        <v>12.018700000000001</v>
      </c>
      <c r="Y96" s="374"/>
      <c r="Z96" s="346">
        <v>79</v>
      </c>
      <c r="AA96" s="346">
        <v>133</v>
      </c>
      <c r="AB96" s="346">
        <v>201</v>
      </c>
      <c r="AC96" s="346">
        <v>201</v>
      </c>
      <c r="AD96" s="346">
        <v>209</v>
      </c>
      <c r="AE96" s="346">
        <v>189</v>
      </c>
      <c r="AF96" s="346">
        <v>99</v>
      </c>
      <c r="AG96" s="346">
        <v>90</v>
      </c>
      <c r="AH96" s="346">
        <v>39</v>
      </c>
      <c r="AI96" s="346">
        <v>17</v>
      </c>
      <c r="AJ96" s="346">
        <v>182</v>
      </c>
      <c r="AK96" s="346">
        <v>206</v>
      </c>
      <c r="AL96" s="346">
        <v>213</v>
      </c>
      <c r="AM96" s="346">
        <v>199</v>
      </c>
      <c r="AN96" s="346">
        <v>212</v>
      </c>
      <c r="AO96" s="373"/>
      <c r="AP96" s="348">
        <v>10.45</v>
      </c>
      <c r="AQ96" s="348">
        <v>9.81</v>
      </c>
      <c r="AR96" s="348">
        <v>6.52</v>
      </c>
      <c r="AS96" s="348">
        <v>2.23</v>
      </c>
      <c r="AT96" s="348">
        <v>-4.45</v>
      </c>
      <c r="AU96" s="351"/>
      <c r="AV96" s="346">
        <v>15</v>
      </c>
      <c r="AW96" s="346">
        <v>22</v>
      </c>
      <c r="AX96" s="346">
        <v>39</v>
      </c>
      <c r="AY96" s="346">
        <v>84</v>
      </c>
      <c r="AZ96" s="346">
        <v>202</v>
      </c>
      <c r="BA96" s="374"/>
      <c r="BB96" s="348">
        <v>11.141045544494601</v>
      </c>
      <c r="BC96" s="348">
        <v>0.99677653359562102</v>
      </c>
      <c r="BD96" s="348">
        <v>1.2258172311823599E-2</v>
      </c>
      <c r="BE96" s="375">
        <v>-2.23981557787436E-2</v>
      </c>
      <c r="BF96" s="374"/>
      <c r="BG96" s="372">
        <v>2.9847000000000001</v>
      </c>
      <c r="BH96" s="373"/>
      <c r="BI96" s="348">
        <v>97.979100000000003</v>
      </c>
      <c r="BJ96" s="348">
        <v>1.3480799999999999</v>
      </c>
      <c r="BK96" s="348" t="s">
        <v>430</v>
      </c>
      <c r="BL96" s="348">
        <v>0.67281999999999997</v>
      </c>
      <c r="BM96" s="373"/>
      <c r="BN96" s="372" t="s">
        <v>4544</v>
      </c>
      <c r="BO96" s="372" t="s">
        <v>4825</v>
      </c>
      <c r="BP96" s="372" t="s">
        <v>2499</v>
      </c>
      <c r="BQ96" s="372" t="s">
        <v>4826</v>
      </c>
      <c r="BR96" s="372" t="s">
        <v>4827</v>
      </c>
      <c r="BS96" s="373"/>
      <c r="BT96" s="354" t="s">
        <v>4823</v>
      </c>
    </row>
    <row r="97" spans="1:72" s="428" customFormat="1" x14ac:dyDescent="0.25">
      <c r="A97" s="345" t="s">
        <v>4828</v>
      </c>
      <c r="B97" s="373"/>
      <c r="C97" s="719">
        <v>44287</v>
      </c>
      <c r="D97" s="373"/>
      <c r="E97" s="346">
        <v>361.58300000000003</v>
      </c>
      <c r="F97" s="373"/>
      <c r="G97" s="347">
        <v>23.4879</v>
      </c>
      <c r="H97" s="374"/>
      <c r="I97" s="348">
        <v>0.56859999999999999</v>
      </c>
      <c r="J97" s="348">
        <v>-0.40029999999999999</v>
      </c>
      <c r="K97" s="348">
        <v>3.1347</v>
      </c>
      <c r="L97" s="348">
        <v>12.505599999999999</v>
      </c>
      <c r="M97" s="348">
        <v>18.668299999999999</v>
      </c>
      <c r="N97" s="350">
        <v>13.4604</v>
      </c>
      <c r="O97" s="348">
        <v>5.1719999999999997</v>
      </c>
      <c r="P97" s="348">
        <v>22.087499999999999</v>
      </c>
      <c r="Q97" s="348">
        <v>14.335900000000001</v>
      </c>
      <c r="R97" s="348" t="s">
        <v>430</v>
      </c>
      <c r="S97" s="348">
        <v>6.2378</v>
      </c>
      <c r="T97" s="348">
        <v>32.660299999999999</v>
      </c>
      <c r="U97" s="348">
        <v>14.878299999999999</v>
      </c>
      <c r="V97" s="348">
        <v>17.545300000000001</v>
      </c>
      <c r="W97" s="348">
        <v>2.6793</v>
      </c>
      <c r="X97" s="348">
        <v>17.169499999999999</v>
      </c>
      <c r="Y97" s="374"/>
      <c r="Z97" s="346">
        <v>99</v>
      </c>
      <c r="AA97" s="346">
        <v>50</v>
      </c>
      <c r="AB97" s="346">
        <v>28</v>
      </c>
      <c r="AC97" s="346">
        <v>9</v>
      </c>
      <c r="AD97" s="346">
        <v>7</v>
      </c>
      <c r="AE97" s="346">
        <v>21</v>
      </c>
      <c r="AF97" s="346">
        <v>18</v>
      </c>
      <c r="AG97" s="346">
        <v>7</v>
      </c>
      <c r="AH97" s="346">
        <v>7</v>
      </c>
      <c r="AI97" s="346" t="s">
        <v>430</v>
      </c>
      <c r="AJ97" s="346">
        <v>21</v>
      </c>
      <c r="AK97" s="346">
        <v>8</v>
      </c>
      <c r="AL97" s="346">
        <v>13</v>
      </c>
      <c r="AM97" s="346">
        <v>12</v>
      </c>
      <c r="AN97" s="346">
        <v>19</v>
      </c>
      <c r="AO97" s="373"/>
      <c r="AP97" s="348" t="s">
        <v>430</v>
      </c>
      <c r="AQ97" s="348" t="s">
        <v>430</v>
      </c>
      <c r="AR97" s="348">
        <v>18.78</v>
      </c>
      <c r="AS97" s="348">
        <v>13.89</v>
      </c>
      <c r="AT97" s="348">
        <v>30.43</v>
      </c>
      <c r="AU97" s="351"/>
      <c r="AV97" s="346" t="s">
        <v>430</v>
      </c>
      <c r="AW97" s="346" t="s">
        <v>430</v>
      </c>
      <c r="AX97" s="346">
        <v>2</v>
      </c>
      <c r="AY97" s="346">
        <v>7</v>
      </c>
      <c r="AZ97" s="346">
        <v>9</v>
      </c>
      <c r="BA97" s="374"/>
      <c r="BB97" s="348">
        <v>19.134230957716401</v>
      </c>
      <c r="BC97" s="348">
        <v>0.99758416427705598</v>
      </c>
      <c r="BD97" s="348">
        <v>7.4483616007220602E-2</v>
      </c>
      <c r="BE97" s="375">
        <v>8.3820552623992406E-2</v>
      </c>
      <c r="BF97" s="374"/>
      <c r="BG97" s="372">
        <v>0.2959</v>
      </c>
      <c r="BH97" s="373"/>
      <c r="BI97" s="348" t="s">
        <v>430</v>
      </c>
      <c r="BJ97" s="348">
        <v>15.7994</v>
      </c>
      <c r="BK97" s="348">
        <v>84.019800000000004</v>
      </c>
      <c r="BL97" s="348">
        <v>0.18079999999999999</v>
      </c>
      <c r="BM97" s="373"/>
      <c r="BN97" s="372" t="s">
        <v>4829</v>
      </c>
      <c r="BO97" s="372" t="s">
        <v>1881</v>
      </c>
      <c r="BP97" s="372" t="s">
        <v>4830</v>
      </c>
      <c r="BQ97" s="372" t="s">
        <v>4831</v>
      </c>
      <c r="BR97" s="372" t="s">
        <v>4832</v>
      </c>
      <c r="BS97" s="373"/>
      <c r="BT97" s="354" t="s">
        <v>4673</v>
      </c>
    </row>
    <row r="98" spans="1:72" s="428" customFormat="1" x14ac:dyDescent="0.25">
      <c r="A98" s="345" t="s">
        <v>4833</v>
      </c>
      <c r="B98" s="373"/>
      <c r="C98" s="719">
        <v>44531</v>
      </c>
      <c r="D98" s="373"/>
      <c r="E98" s="346">
        <v>351.654</v>
      </c>
      <c r="F98" s="373"/>
      <c r="G98" s="347">
        <v>17.083100000000002</v>
      </c>
      <c r="H98" s="374"/>
      <c r="I98" s="348">
        <v>0.47110000000000002</v>
      </c>
      <c r="J98" s="348">
        <v>-0.66579999999999995</v>
      </c>
      <c r="K98" s="348">
        <v>0.9425</v>
      </c>
      <c r="L98" s="348">
        <v>3.9156</v>
      </c>
      <c r="M98" s="348">
        <v>1.7475000000000001</v>
      </c>
      <c r="N98" s="350">
        <v>3.4224000000000001</v>
      </c>
      <c r="O98" s="348">
        <v>1.6982999999999999</v>
      </c>
      <c r="P98" s="348">
        <v>13.7873</v>
      </c>
      <c r="Q98" s="348" t="s">
        <v>430</v>
      </c>
      <c r="R98" s="348" t="s">
        <v>430</v>
      </c>
      <c r="S98" s="348">
        <v>2.4203999999999999</v>
      </c>
      <c r="T98" s="348">
        <v>15.7949</v>
      </c>
      <c r="U98" s="348">
        <v>2.2200000000000001E-2</v>
      </c>
      <c r="V98" s="348">
        <v>5.6102999999999996</v>
      </c>
      <c r="W98" s="348">
        <v>0.38080000000000003</v>
      </c>
      <c r="X98" s="348">
        <v>12.012600000000001</v>
      </c>
      <c r="Y98" s="374"/>
      <c r="Z98" s="346">
        <v>136</v>
      </c>
      <c r="AA98" s="346">
        <v>105</v>
      </c>
      <c r="AB98" s="346">
        <v>145</v>
      </c>
      <c r="AC98" s="346">
        <v>145</v>
      </c>
      <c r="AD98" s="346">
        <v>125</v>
      </c>
      <c r="AE98" s="346">
        <v>103</v>
      </c>
      <c r="AF98" s="346">
        <v>42</v>
      </c>
      <c r="AG98" s="346">
        <v>47</v>
      </c>
      <c r="AH98" s="346" t="s">
        <v>430</v>
      </c>
      <c r="AI98" s="346" t="s">
        <v>430</v>
      </c>
      <c r="AJ98" s="346">
        <v>145</v>
      </c>
      <c r="AK98" s="346">
        <v>119</v>
      </c>
      <c r="AL98" s="346">
        <v>125</v>
      </c>
      <c r="AM98" s="346">
        <v>101</v>
      </c>
      <c r="AN98" s="346">
        <v>137</v>
      </c>
      <c r="AO98" s="373"/>
      <c r="AP98" s="348" t="s">
        <v>430</v>
      </c>
      <c r="AQ98" s="348" t="s">
        <v>430</v>
      </c>
      <c r="AR98" s="348" t="s">
        <v>430</v>
      </c>
      <c r="AS98" s="348">
        <v>7.27</v>
      </c>
      <c r="AT98" s="348">
        <v>5.49</v>
      </c>
      <c r="AU98" s="351"/>
      <c r="AV98" s="346" t="s">
        <v>430</v>
      </c>
      <c r="AW98" s="346" t="s">
        <v>430</v>
      </c>
      <c r="AX98" s="346" t="s">
        <v>430</v>
      </c>
      <c r="AY98" s="346">
        <v>47</v>
      </c>
      <c r="AZ98" s="346">
        <v>107</v>
      </c>
      <c r="BA98" s="374"/>
      <c r="BB98" s="348">
        <v>12.561359847373</v>
      </c>
      <c r="BC98" s="348">
        <v>1.00323948149432</v>
      </c>
      <c r="BD98" s="348">
        <v>5.3716212040224302E-2</v>
      </c>
      <c r="BE98" s="375">
        <v>0.15345015074276899</v>
      </c>
      <c r="BF98" s="374"/>
      <c r="BG98" s="372">
        <v>0.1293</v>
      </c>
      <c r="BH98" s="373"/>
      <c r="BI98" s="348">
        <v>53.704900000000002</v>
      </c>
      <c r="BJ98" s="348">
        <v>44.037399999999998</v>
      </c>
      <c r="BK98" s="348">
        <v>2.1215899999999999</v>
      </c>
      <c r="BL98" s="348">
        <v>0.13611000000000001</v>
      </c>
      <c r="BM98" s="373"/>
      <c r="BN98" s="372" t="s">
        <v>4409</v>
      </c>
      <c r="BO98" s="372" t="s">
        <v>4834</v>
      </c>
      <c r="BP98" s="372" t="s">
        <v>2940</v>
      </c>
      <c r="BQ98" s="372" t="s">
        <v>4412</v>
      </c>
      <c r="BR98" s="372" t="s">
        <v>4413</v>
      </c>
      <c r="BS98" s="373"/>
      <c r="BT98" s="354" t="s">
        <v>555</v>
      </c>
    </row>
    <row r="99" spans="1:72" s="428" customFormat="1" x14ac:dyDescent="0.25">
      <c r="A99" s="345" t="s">
        <v>4835</v>
      </c>
      <c r="B99" s="373"/>
      <c r="C99" s="719">
        <v>45741</v>
      </c>
      <c r="D99" s="373"/>
      <c r="E99" s="346">
        <v>355.25599999999997</v>
      </c>
      <c r="F99" s="373"/>
      <c r="G99" s="347">
        <v>13.746600000000001</v>
      </c>
      <c r="H99" s="374"/>
      <c r="I99" s="348">
        <v>0.153</v>
      </c>
      <c r="J99" s="348">
        <v>-1.843</v>
      </c>
      <c r="K99" s="348">
        <v>6.9999999999999999E-4</v>
      </c>
      <c r="L99" s="348">
        <v>7.5751999999999997</v>
      </c>
      <c r="M99" s="348">
        <v>-10.5563</v>
      </c>
      <c r="N99" s="350">
        <v>20.109000000000002</v>
      </c>
      <c r="O99" s="348" t="s">
        <v>430</v>
      </c>
      <c r="P99" s="348" t="s">
        <v>430</v>
      </c>
      <c r="Q99" s="348" t="s">
        <v>430</v>
      </c>
      <c r="R99" s="348" t="s">
        <v>430</v>
      </c>
      <c r="S99" s="348">
        <v>1.165</v>
      </c>
      <c r="T99" s="348">
        <v>9.7944999999999993</v>
      </c>
      <c r="U99" s="348">
        <v>0.18729999999999999</v>
      </c>
      <c r="V99" s="348">
        <v>13.3619</v>
      </c>
      <c r="W99" s="348">
        <v>2.9653999999999998</v>
      </c>
      <c r="X99" s="348">
        <v>25.408200000000001</v>
      </c>
      <c r="Y99" s="374"/>
      <c r="Z99" s="346">
        <v>214</v>
      </c>
      <c r="AA99" s="346">
        <v>238</v>
      </c>
      <c r="AB99" s="346">
        <v>204</v>
      </c>
      <c r="AC99" s="346">
        <v>41</v>
      </c>
      <c r="AD99" s="346">
        <v>242</v>
      </c>
      <c r="AE99" s="346">
        <v>7</v>
      </c>
      <c r="AF99" s="346" t="s">
        <v>430</v>
      </c>
      <c r="AG99" s="346" t="s">
        <v>430</v>
      </c>
      <c r="AH99" s="346" t="s">
        <v>430</v>
      </c>
      <c r="AI99" s="346" t="s">
        <v>430</v>
      </c>
      <c r="AJ99" s="346">
        <v>206</v>
      </c>
      <c r="AK99" s="346">
        <v>186</v>
      </c>
      <c r="AL99" s="346">
        <v>120</v>
      </c>
      <c r="AM99" s="346">
        <v>22</v>
      </c>
      <c r="AN99" s="346">
        <v>14</v>
      </c>
      <c r="AO99" s="373"/>
      <c r="AP99" s="348" t="s">
        <v>430</v>
      </c>
      <c r="AQ99" s="348" t="s">
        <v>430</v>
      </c>
      <c r="AR99" s="348" t="s">
        <v>430</v>
      </c>
      <c r="AS99" s="348" t="s">
        <v>430</v>
      </c>
      <c r="AT99" s="348">
        <v>2.92</v>
      </c>
      <c r="AU99" s="351"/>
      <c r="AV99" s="346" t="s">
        <v>430</v>
      </c>
      <c r="AW99" s="346" t="s">
        <v>430</v>
      </c>
      <c r="AX99" s="346" t="s">
        <v>430</v>
      </c>
      <c r="AY99" s="346" t="s">
        <v>430</v>
      </c>
      <c r="AZ99" s="346">
        <v>138</v>
      </c>
      <c r="BA99" s="374"/>
      <c r="BB99" s="348">
        <v>20.795707782963401</v>
      </c>
      <c r="BC99" s="348">
        <v>0</v>
      </c>
      <c r="BD99" s="348">
        <v>6.9214723363256E-2</v>
      </c>
      <c r="BE99" s="375" t="s">
        <v>430</v>
      </c>
      <c r="BF99" s="374"/>
      <c r="BG99" s="372" t="s">
        <v>430</v>
      </c>
      <c r="BH99" s="373"/>
      <c r="BI99" s="348">
        <v>86.184200000000004</v>
      </c>
      <c r="BJ99" s="348">
        <v>12.9198</v>
      </c>
      <c r="BK99" s="348">
        <v>0.98749900000000002</v>
      </c>
      <c r="BL99" s="348">
        <v>-9.1498999999999997E-2</v>
      </c>
      <c r="BM99" s="373"/>
      <c r="BN99" s="372" t="s">
        <v>4836</v>
      </c>
      <c r="BO99" s="372" t="s">
        <v>4837</v>
      </c>
      <c r="BP99" s="372" t="s">
        <v>430</v>
      </c>
      <c r="BQ99" s="372" t="s">
        <v>430</v>
      </c>
      <c r="BR99" s="372" t="s">
        <v>430</v>
      </c>
      <c r="BS99" s="373"/>
      <c r="BT99" s="354" t="s">
        <v>4673</v>
      </c>
    </row>
    <row r="100" spans="1:72" s="428" customFormat="1" x14ac:dyDescent="0.25">
      <c r="A100" s="345" t="s">
        <v>4838</v>
      </c>
      <c r="B100" s="373"/>
      <c r="C100" s="719">
        <v>45813</v>
      </c>
      <c r="D100" s="373"/>
      <c r="E100" s="346">
        <v>327.18299999999999</v>
      </c>
      <c r="F100" s="373"/>
      <c r="G100" s="347">
        <v>10.1622</v>
      </c>
      <c r="H100" s="374"/>
      <c r="I100" s="348">
        <v>0.74750000000000005</v>
      </c>
      <c r="J100" s="348">
        <v>-1.4125000000000001</v>
      </c>
      <c r="K100" s="348">
        <v>2.1983999999999999</v>
      </c>
      <c r="L100" s="348">
        <v>2.9855</v>
      </c>
      <c r="M100" s="348">
        <v>1.8654999999999999</v>
      </c>
      <c r="N100" s="350">
        <v>0.29509999999999997</v>
      </c>
      <c r="O100" s="348" t="s">
        <v>430</v>
      </c>
      <c r="P100" s="348" t="s">
        <v>430</v>
      </c>
      <c r="Q100" s="348" t="s">
        <v>430</v>
      </c>
      <c r="R100" s="348" t="s">
        <v>430</v>
      </c>
      <c r="S100" s="348">
        <v>5.8297999999999996</v>
      </c>
      <c r="T100" s="348">
        <v>14.0014</v>
      </c>
      <c r="U100" s="348">
        <v>-2.8795000000000002</v>
      </c>
      <c r="V100" s="348">
        <v>2.2951000000000001</v>
      </c>
      <c r="W100" s="348">
        <v>0.1784</v>
      </c>
      <c r="X100" s="348">
        <v>1.3406</v>
      </c>
      <c r="Y100" s="374"/>
      <c r="Z100" s="346">
        <v>45</v>
      </c>
      <c r="AA100" s="346">
        <v>224</v>
      </c>
      <c r="AB100" s="346">
        <v>71</v>
      </c>
      <c r="AC100" s="346">
        <v>186</v>
      </c>
      <c r="AD100" s="346">
        <v>119</v>
      </c>
      <c r="AE100" s="346">
        <v>144</v>
      </c>
      <c r="AF100" s="346" t="s">
        <v>430</v>
      </c>
      <c r="AG100" s="346" t="s">
        <v>430</v>
      </c>
      <c r="AH100" s="346" t="s">
        <v>430</v>
      </c>
      <c r="AI100" s="346" t="s">
        <v>430</v>
      </c>
      <c r="AJ100" s="346">
        <v>26</v>
      </c>
      <c r="AK100" s="346">
        <v>148</v>
      </c>
      <c r="AL100" s="346">
        <v>160</v>
      </c>
      <c r="AM100" s="346">
        <v>157</v>
      </c>
      <c r="AN100" s="346">
        <v>152</v>
      </c>
      <c r="AO100" s="373"/>
      <c r="AP100" s="348" t="s">
        <v>430</v>
      </c>
      <c r="AQ100" s="348" t="s">
        <v>430</v>
      </c>
      <c r="AR100" s="348" t="s">
        <v>430</v>
      </c>
      <c r="AS100" s="348" t="s">
        <v>430</v>
      </c>
      <c r="AT100" s="348">
        <v>2.38</v>
      </c>
      <c r="AU100" s="351"/>
      <c r="AV100" s="346" t="s">
        <v>430</v>
      </c>
      <c r="AW100" s="346" t="s">
        <v>430</v>
      </c>
      <c r="AX100" s="346" t="s">
        <v>430</v>
      </c>
      <c r="AY100" s="346" t="s">
        <v>430</v>
      </c>
      <c r="AZ100" s="346">
        <v>141</v>
      </c>
      <c r="BA100" s="374"/>
      <c r="BB100" s="348">
        <v>11.5242016555614</v>
      </c>
      <c r="BC100" s="348">
        <v>0.99925117850137102</v>
      </c>
      <c r="BD100" s="348">
        <v>-2.9088586391127901E-2</v>
      </c>
      <c r="BE100" s="375">
        <v>-6.8176773675449096E-2</v>
      </c>
      <c r="BF100" s="374"/>
      <c r="BG100" s="372">
        <v>5.9700000000000003E-2</v>
      </c>
      <c r="BH100" s="373"/>
      <c r="BI100" s="348">
        <v>72.210400000000007</v>
      </c>
      <c r="BJ100" s="348">
        <v>25.198</v>
      </c>
      <c r="BK100" s="348">
        <v>2.3689800000000001</v>
      </c>
      <c r="BL100" s="348">
        <v>0.22262000000000001</v>
      </c>
      <c r="BM100" s="373"/>
      <c r="BN100" s="372" t="s">
        <v>4839</v>
      </c>
      <c r="BO100" s="372" t="s">
        <v>4840</v>
      </c>
      <c r="BP100" s="372" t="s">
        <v>4841</v>
      </c>
      <c r="BQ100" s="372" t="s">
        <v>4755</v>
      </c>
      <c r="BR100" s="372" t="s">
        <v>4756</v>
      </c>
      <c r="BS100" s="373"/>
      <c r="BT100" s="354" t="s">
        <v>4673</v>
      </c>
    </row>
    <row r="101" spans="1:72" s="428" customFormat="1" x14ac:dyDescent="0.25">
      <c r="A101" s="345" t="s">
        <v>4842</v>
      </c>
      <c r="B101" s="373"/>
      <c r="C101" s="719">
        <v>45037</v>
      </c>
      <c r="D101" s="373"/>
      <c r="E101" s="346">
        <v>326.13200000000001</v>
      </c>
      <c r="F101" s="373"/>
      <c r="G101" s="347">
        <v>15.6158</v>
      </c>
      <c r="H101" s="374"/>
      <c r="I101" s="348">
        <v>0.62960000000000005</v>
      </c>
      <c r="J101" s="348">
        <v>-0.58509999999999995</v>
      </c>
      <c r="K101" s="348">
        <v>0.93859999999999999</v>
      </c>
      <c r="L101" s="348">
        <v>4.5941000000000001</v>
      </c>
      <c r="M101" s="348">
        <v>0.54079999999999995</v>
      </c>
      <c r="N101" s="350">
        <v>1.4514</v>
      </c>
      <c r="O101" s="348">
        <v>0.2046</v>
      </c>
      <c r="P101" s="348">
        <v>11.3963</v>
      </c>
      <c r="Q101" s="348" t="s">
        <v>430</v>
      </c>
      <c r="R101" s="348" t="s">
        <v>430</v>
      </c>
      <c r="S101" s="348">
        <v>2.5123000000000002</v>
      </c>
      <c r="T101" s="348">
        <v>14.655099999999999</v>
      </c>
      <c r="U101" s="348">
        <v>-1.5261</v>
      </c>
      <c r="V101" s="348">
        <v>3.1951999999999998</v>
      </c>
      <c r="W101" s="348">
        <v>0.37990000000000002</v>
      </c>
      <c r="X101" s="348">
        <v>14.3019</v>
      </c>
      <c r="Y101" s="374"/>
      <c r="Z101" s="346">
        <v>80</v>
      </c>
      <c r="AA101" s="346">
        <v>69</v>
      </c>
      <c r="AB101" s="346">
        <v>146</v>
      </c>
      <c r="AC101" s="346">
        <v>110</v>
      </c>
      <c r="AD101" s="346">
        <v>139</v>
      </c>
      <c r="AE101" s="346">
        <v>135</v>
      </c>
      <c r="AF101" s="346">
        <v>65</v>
      </c>
      <c r="AG101" s="346">
        <v>60</v>
      </c>
      <c r="AH101" s="346" t="s">
        <v>430</v>
      </c>
      <c r="AI101" s="346" t="s">
        <v>430</v>
      </c>
      <c r="AJ101" s="346">
        <v>134</v>
      </c>
      <c r="AK101" s="346">
        <v>132</v>
      </c>
      <c r="AL101" s="346">
        <v>152</v>
      </c>
      <c r="AM101" s="346">
        <v>143</v>
      </c>
      <c r="AN101" s="346">
        <v>138</v>
      </c>
      <c r="AO101" s="373"/>
      <c r="AP101" s="348" t="s">
        <v>430</v>
      </c>
      <c r="AQ101" s="348" t="s">
        <v>430</v>
      </c>
      <c r="AR101" s="348" t="s">
        <v>430</v>
      </c>
      <c r="AS101" s="348">
        <v>5.36</v>
      </c>
      <c r="AT101" s="348">
        <v>3.56</v>
      </c>
      <c r="AU101" s="351"/>
      <c r="AV101" s="346" t="s">
        <v>430</v>
      </c>
      <c r="AW101" s="346" t="s">
        <v>430</v>
      </c>
      <c r="AX101" s="346" t="s">
        <v>430</v>
      </c>
      <c r="AY101" s="346">
        <v>59</v>
      </c>
      <c r="AZ101" s="346">
        <v>133</v>
      </c>
      <c r="BA101" s="374"/>
      <c r="BB101" s="348">
        <v>11.98976642591</v>
      </c>
      <c r="BC101" s="348">
        <v>0.99635957702915401</v>
      </c>
      <c r="BD101" s="348">
        <v>3.7687090357294603E-2</v>
      </c>
      <c r="BE101" s="375">
        <v>8.6483720733398398E-2</v>
      </c>
      <c r="BF101" s="374"/>
      <c r="BG101" s="372">
        <v>0.13780000000000001</v>
      </c>
      <c r="BH101" s="373"/>
      <c r="BI101" s="348">
        <v>68.0428</v>
      </c>
      <c r="BJ101" s="348">
        <v>20.794899999999998</v>
      </c>
      <c r="BK101" s="348">
        <v>10.8123</v>
      </c>
      <c r="BL101" s="348">
        <v>0.35</v>
      </c>
      <c r="BM101" s="373"/>
      <c r="BN101" s="372" t="s">
        <v>4843</v>
      </c>
      <c r="BO101" s="372" t="s">
        <v>4222</v>
      </c>
      <c r="BP101" s="372" t="s">
        <v>4844</v>
      </c>
      <c r="BQ101" s="372" t="s">
        <v>4845</v>
      </c>
      <c r="BR101" s="372" t="s">
        <v>829</v>
      </c>
      <c r="BS101" s="373"/>
      <c r="BT101" s="354" t="s">
        <v>555</v>
      </c>
    </row>
    <row r="102" spans="1:72" s="428" customFormat="1" x14ac:dyDescent="0.25">
      <c r="A102" s="345" t="s">
        <v>4846</v>
      </c>
      <c r="B102" s="373"/>
      <c r="C102" s="719">
        <v>45485</v>
      </c>
      <c r="D102" s="373"/>
      <c r="E102" s="346">
        <v>322.42099999999999</v>
      </c>
      <c r="F102" s="373"/>
      <c r="G102" s="347">
        <v>10.1441</v>
      </c>
      <c r="H102" s="374"/>
      <c r="I102" s="348">
        <v>0.53920000000000001</v>
      </c>
      <c r="J102" s="348">
        <v>-0.62109999999999999</v>
      </c>
      <c r="K102" s="348">
        <v>0.83199999999999996</v>
      </c>
      <c r="L102" s="348">
        <v>4.4008000000000003</v>
      </c>
      <c r="M102" s="348">
        <v>0.42170000000000002</v>
      </c>
      <c r="N102" s="350">
        <v>1.2910999999999999</v>
      </c>
      <c r="O102" s="348">
        <v>0.3518</v>
      </c>
      <c r="P102" s="348" t="s">
        <v>430</v>
      </c>
      <c r="Q102" s="348" t="s">
        <v>430</v>
      </c>
      <c r="R102" s="348" t="s">
        <v>430</v>
      </c>
      <c r="S102" s="348">
        <v>2.3580999999999999</v>
      </c>
      <c r="T102" s="348">
        <v>14.725</v>
      </c>
      <c r="U102" s="348">
        <v>-1.6063000000000001</v>
      </c>
      <c r="V102" s="348">
        <v>3.1848000000000001</v>
      </c>
      <c r="W102" s="348">
        <v>0.25</v>
      </c>
      <c r="X102" s="348">
        <v>0.68140000000000001</v>
      </c>
      <c r="Y102" s="374"/>
      <c r="Z102" s="346">
        <v>103</v>
      </c>
      <c r="AA102" s="346">
        <v>76</v>
      </c>
      <c r="AB102" s="346">
        <v>152</v>
      </c>
      <c r="AC102" s="346">
        <v>115</v>
      </c>
      <c r="AD102" s="346">
        <v>141</v>
      </c>
      <c r="AE102" s="346">
        <v>138</v>
      </c>
      <c r="AF102" s="346">
        <v>58</v>
      </c>
      <c r="AG102" s="346" t="s">
        <v>430</v>
      </c>
      <c r="AH102" s="346" t="s">
        <v>430</v>
      </c>
      <c r="AI102" s="346" t="s">
        <v>430</v>
      </c>
      <c r="AJ102" s="346">
        <v>152</v>
      </c>
      <c r="AK102" s="346">
        <v>128</v>
      </c>
      <c r="AL102" s="346">
        <v>153</v>
      </c>
      <c r="AM102" s="346">
        <v>144</v>
      </c>
      <c r="AN102" s="346">
        <v>148</v>
      </c>
      <c r="AO102" s="373"/>
      <c r="AP102" s="348" t="s">
        <v>430</v>
      </c>
      <c r="AQ102" s="348" t="s">
        <v>430</v>
      </c>
      <c r="AR102" s="348" t="s">
        <v>430</v>
      </c>
      <c r="AS102" s="348" t="s">
        <v>430</v>
      </c>
      <c r="AT102" s="348">
        <v>3.3</v>
      </c>
      <c r="AU102" s="351"/>
      <c r="AV102" s="346" t="s">
        <v>430</v>
      </c>
      <c r="AW102" s="346" t="s">
        <v>430</v>
      </c>
      <c r="AX102" s="346" t="s">
        <v>430</v>
      </c>
      <c r="AY102" s="346" t="s">
        <v>430</v>
      </c>
      <c r="AZ102" s="346">
        <v>137</v>
      </c>
      <c r="BA102" s="374"/>
      <c r="BB102" s="348">
        <v>11.923202574648901</v>
      </c>
      <c r="BC102" s="348">
        <v>0.99191694190347601</v>
      </c>
      <c r="BD102" s="348">
        <v>-2.3687408547018899E-2</v>
      </c>
      <c r="BE102" s="375">
        <v>-9.4596418696940299E-2</v>
      </c>
      <c r="BF102" s="374"/>
      <c r="BG102" s="372">
        <v>0.15509999999999999</v>
      </c>
      <c r="BH102" s="373"/>
      <c r="BI102" s="348">
        <v>68.060400000000001</v>
      </c>
      <c r="BJ102" s="348">
        <v>20.783899999999999</v>
      </c>
      <c r="BK102" s="348">
        <v>10.825200000000001</v>
      </c>
      <c r="BL102" s="348">
        <v>0.33050000000000002</v>
      </c>
      <c r="BM102" s="373"/>
      <c r="BN102" s="372" t="s">
        <v>2016</v>
      </c>
      <c r="BO102" s="372" t="s">
        <v>1180</v>
      </c>
      <c r="BP102" s="372" t="s">
        <v>4412</v>
      </c>
      <c r="BQ102" s="372" t="s">
        <v>4847</v>
      </c>
      <c r="BR102" s="372" t="s">
        <v>4848</v>
      </c>
      <c r="BS102" s="373"/>
      <c r="BT102" s="354" t="s">
        <v>4673</v>
      </c>
    </row>
    <row r="103" spans="1:72" s="428" customFormat="1" x14ac:dyDescent="0.25">
      <c r="A103" s="345" t="s">
        <v>4849</v>
      </c>
      <c r="B103" s="373"/>
      <c r="C103" s="719">
        <v>45827</v>
      </c>
      <c r="D103" s="373"/>
      <c r="E103" s="346">
        <v>325.3</v>
      </c>
      <c r="F103" s="373"/>
      <c r="G103" s="347">
        <v>11.0114</v>
      </c>
      <c r="H103" s="374"/>
      <c r="I103" s="348">
        <v>0.35360000000000003</v>
      </c>
      <c r="J103" s="348">
        <v>-0.64690000000000003</v>
      </c>
      <c r="K103" s="348">
        <v>1.3139000000000001</v>
      </c>
      <c r="L103" s="348">
        <v>4.1148999999999996</v>
      </c>
      <c r="M103" s="348">
        <v>6.3544</v>
      </c>
      <c r="N103" s="350">
        <v>7.6456999999999997</v>
      </c>
      <c r="O103" s="348" t="s">
        <v>430</v>
      </c>
      <c r="P103" s="348" t="s">
        <v>430</v>
      </c>
      <c r="Q103" s="348" t="s">
        <v>430</v>
      </c>
      <c r="R103" s="348" t="s">
        <v>430</v>
      </c>
      <c r="S103" s="348">
        <v>2.6943000000000001</v>
      </c>
      <c r="T103" s="348">
        <v>20.222300000000001</v>
      </c>
      <c r="U103" s="348">
        <v>4.5984999999999996</v>
      </c>
      <c r="V103" s="348">
        <v>10.509600000000001</v>
      </c>
      <c r="W103" s="348">
        <v>1.0498000000000001</v>
      </c>
      <c r="X103" s="348">
        <v>8.5843000000000007</v>
      </c>
      <c r="Y103" s="374"/>
      <c r="Z103" s="346">
        <v>189</v>
      </c>
      <c r="AA103" s="346">
        <v>91</v>
      </c>
      <c r="AB103" s="346">
        <v>113</v>
      </c>
      <c r="AC103" s="346">
        <v>129</v>
      </c>
      <c r="AD103" s="346">
        <v>73</v>
      </c>
      <c r="AE103" s="346">
        <v>64</v>
      </c>
      <c r="AF103" s="346" t="s">
        <v>430</v>
      </c>
      <c r="AG103" s="346" t="s">
        <v>430</v>
      </c>
      <c r="AH103" s="346" t="s">
        <v>430</v>
      </c>
      <c r="AI103" s="346" t="s">
        <v>430</v>
      </c>
      <c r="AJ103" s="346">
        <v>124</v>
      </c>
      <c r="AK103" s="346">
        <v>72</v>
      </c>
      <c r="AL103" s="346">
        <v>76</v>
      </c>
      <c r="AM103" s="346">
        <v>46</v>
      </c>
      <c r="AN103" s="346">
        <v>78</v>
      </c>
      <c r="AO103" s="373"/>
      <c r="AP103" s="348" t="s">
        <v>430</v>
      </c>
      <c r="AQ103" s="348" t="s">
        <v>430</v>
      </c>
      <c r="AR103" s="348" t="s">
        <v>430</v>
      </c>
      <c r="AS103" s="348" t="s">
        <v>430</v>
      </c>
      <c r="AT103" s="348">
        <v>12.08</v>
      </c>
      <c r="AU103" s="351"/>
      <c r="AV103" s="346" t="s">
        <v>430</v>
      </c>
      <c r="AW103" s="346" t="s">
        <v>430</v>
      </c>
      <c r="AX103" s="346" t="s">
        <v>430</v>
      </c>
      <c r="AY103" s="346" t="s">
        <v>430</v>
      </c>
      <c r="AZ103" s="346">
        <v>73</v>
      </c>
      <c r="BA103" s="374"/>
      <c r="BB103" s="348">
        <v>13.240232417703901</v>
      </c>
      <c r="BC103" s="348">
        <v>1.0123844240573201</v>
      </c>
      <c r="BD103" s="348">
        <v>2.3632021730388201E-2</v>
      </c>
      <c r="BE103" s="375">
        <v>-4.5111206969546097E-2</v>
      </c>
      <c r="BF103" s="374"/>
      <c r="BG103" s="372">
        <v>0.12970000000000001</v>
      </c>
      <c r="BH103" s="373"/>
      <c r="BI103" s="348">
        <v>11.149800000000001</v>
      </c>
      <c r="BJ103" s="348">
        <v>84.581000000000003</v>
      </c>
      <c r="BK103" s="348">
        <v>4.2709400000000004</v>
      </c>
      <c r="BL103" s="348">
        <v>-1.74E-3</v>
      </c>
      <c r="BM103" s="373"/>
      <c r="BN103" s="372" t="s">
        <v>4850</v>
      </c>
      <c r="BO103" s="372" t="s">
        <v>4851</v>
      </c>
      <c r="BP103" s="372" t="s">
        <v>4852</v>
      </c>
      <c r="BQ103" s="372" t="s">
        <v>4853</v>
      </c>
      <c r="BR103" s="372" t="s">
        <v>4572</v>
      </c>
      <c r="BS103" s="373"/>
      <c r="BT103" s="354" t="s">
        <v>4673</v>
      </c>
    </row>
    <row r="104" spans="1:72" s="428" customFormat="1" x14ac:dyDescent="0.25">
      <c r="A104" s="345" t="s">
        <v>4854</v>
      </c>
      <c r="B104" s="373"/>
      <c r="C104" s="719">
        <v>45286</v>
      </c>
      <c r="D104" s="373"/>
      <c r="E104" s="346">
        <v>319.459</v>
      </c>
      <c r="F104" s="373"/>
      <c r="G104" s="347">
        <v>11.142200000000001</v>
      </c>
      <c r="H104" s="374"/>
      <c r="I104" s="348">
        <v>1.7999999999999999E-2</v>
      </c>
      <c r="J104" s="348">
        <v>-0.77649999999999997</v>
      </c>
      <c r="K104" s="348">
        <v>1.1934</v>
      </c>
      <c r="L104" s="348">
        <v>4.0266999999999999</v>
      </c>
      <c r="M104" s="348">
        <v>5.4752999999999998</v>
      </c>
      <c r="N104" s="350">
        <v>-5.3468</v>
      </c>
      <c r="O104" s="348">
        <v>-7.0038</v>
      </c>
      <c r="P104" s="348" t="s">
        <v>430</v>
      </c>
      <c r="Q104" s="348" t="s">
        <v>430</v>
      </c>
      <c r="R104" s="348" t="s">
        <v>430</v>
      </c>
      <c r="S104" s="348">
        <v>3.7913000000000001</v>
      </c>
      <c r="T104" s="348">
        <v>18.3</v>
      </c>
      <c r="U104" s="348">
        <v>0.50880000000000003</v>
      </c>
      <c r="V104" s="348">
        <v>-0.79690000000000005</v>
      </c>
      <c r="W104" s="348">
        <v>1.075</v>
      </c>
      <c r="X104" s="348">
        <v>4.1623999999999999</v>
      </c>
      <c r="Y104" s="374"/>
      <c r="Z104" s="346">
        <v>219</v>
      </c>
      <c r="AA104" s="346">
        <v>168</v>
      </c>
      <c r="AB104" s="346">
        <v>123</v>
      </c>
      <c r="AC104" s="346">
        <v>138</v>
      </c>
      <c r="AD104" s="346">
        <v>86</v>
      </c>
      <c r="AE104" s="346">
        <v>210</v>
      </c>
      <c r="AF104" s="346">
        <v>123</v>
      </c>
      <c r="AG104" s="346" t="s">
        <v>430</v>
      </c>
      <c r="AH104" s="346" t="s">
        <v>430</v>
      </c>
      <c r="AI104" s="346" t="s">
        <v>430</v>
      </c>
      <c r="AJ104" s="346">
        <v>62</v>
      </c>
      <c r="AK104" s="346">
        <v>95</v>
      </c>
      <c r="AL104" s="346">
        <v>118</v>
      </c>
      <c r="AM104" s="346">
        <v>180</v>
      </c>
      <c r="AN104" s="346">
        <v>69</v>
      </c>
      <c r="AO104" s="373"/>
      <c r="AP104" s="348" t="s">
        <v>430</v>
      </c>
      <c r="AQ104" s="348" t="s">
        <v>430</v>
      </c>
      <c r="AR104" s="348" t="s">
        <v>430</v>
      </c>
      <c r="AS104" s="348" t="s">
        <v>430</v>
      </c>
      <c r="AT104" s="348">
        <v>4.3099999999999996</v>
      </c>
      <c r="AU104" s="351"/>
      <c r="AV104" s="346" t="s">
        <v>430</v>
      </c>
      <c r="AW104" s="346" t="s">
        <v>430</v>
      </c>
      <c r="AX104" s="346" t="s">
        <v>430</v>
      </c>
      <c r="AY104" s="346" t="s">
        <v>430</v>
      </c>
      <c r="AZ104" s="346">
        <v>120</v>
      </c>
      <c r="BA104" s="374"/>
      <c r="BB104" s="348">
        <v>20.055182237347498</v>
      </c>
      <c r="BC104" s="348">
        <v>1.0089897974663899</v>
      </c>
      <c r="BD104" s="348">
        <v>-1.44814576904614E-4</v>
      </c>
      <c r="BE104" s="375">
        <v>4.3863526579570399E-2</v>
      </c>
      <c r="BF104" s="374"/>
      <c r="BG104" s="372">
        <v>0.34749999999999998</v>
      </c>
      <c r="BH104" s="373"/>
      <c r="BI104" s="348" t="s">
        <v>430</v>
      </c>
      <c r="BJ104" s="348">
        <v>3.7654100000000001</v>
      </c>
      <c r="BK104" s="348">
        <v>96.408199999999994</v>
      </c>
      <c r="BL104" s="348">
        <v>-0.17360999999999999</v>
      </c>
      <c r="BM104" s="373"/>
      <c r="BN104" s="372" t="s">
        <v>4855</v>
      </c>
      <c r="BO104" s="372" t="s">
        <v>4856</v>
      </c>
      <c r="BP104" s="372" t="s">
        <v>4857</v>
      </c>
      <c r="BQ104" s="372" t="s">
        <v>4858</v>
      </c>
      <c r="BR104" s="372" t="s">
        <v>4859</v>
      </c>
      <c r="BS104" s="373"/>
      <c r="BT104" s="354" t="s">
        <v>555</v>
      </c>
    </row>
    <row r="105" spans="1:72" s="428" customFormat="1" x14ac:dyDescent="0.25">
      <c r="A105" s="345" t="s">
        <v>4860</v>
      </c>
      <c r="B105" s="373"/>
      <c r="C105" s="719">
        <v>45072</v>
      </c>
      <c r="D105" s="373"/>
      <c r="E105" s="346">
        <v>301.58300000000003</v>
      </c>
      <c r="F105" s="373"/>
      <c r="G105" s="347">
        <v>12.7096</v>
      </c>
      <c r="H105" s="374"/>
      <c r="I105" s="348">
        <v>0.81459999999999999</v>
      </c>
      <c r="J105" s="348">
        <v>-0.7016</v>
      </c>
      <c r="K105" s="348">
        <v>-6.13E-2</v>
      </c>
      <c r="L105" s="348">
        <v>3.5245000000000002</v>
      </c>
      <c r="M105" s="348">
        <v>-5.8415999999999997</v>
      </c>
      <c r="N105" s="350">
        <v>-4.8041</v>
      </c>
      <c r="O105" s="348">
        <v>-1.4735</v>
      </c>
      <c r="P105" s="348">
        <v>6.7508999999999997</v>
      </c>
      <c r="Q105" s="348" t="s">
        <v>430</v>
      </c>
      <c r="R105" s="348" t="s">
        <v>430</v>
      </c>
      <c r="S105" s="348">
        <v>1.5939000000000001</v>
      </c>
      <c r="T105" s="348">
        <v>8.4094999999999995</v>
      </c>
      <c r="U105" s="348">
        <v>-8.5015000000000001</v>
      </c>
      <c r="V105" s="348">
        <v>-2.8875000000000002</v>
      </c>
      <c r="W105" s="348">
        <v>-0.62009999999999998</v>
      </c>
      <c r="X105" s="348">
        <v>7.6851000000000003</v>
      </c>
      <c r="Y105" s="374"/>
      <c r="Z105" s="346">
        <v>21</v>
      </c>
      <c r="AA105" s="346">
        <v>154</v>
      </c>
      <c r="AB105" s="346">
        <v>211</v>
      </c>
      <c r="AC105" s="346">
        <v>157</v>
      </c>
      <c r="AD105" s="346">
        <v>222</v>
      </c>
      <c r="AE105" s="346">
        <v>204</v>
      </c>
      <c r="AF105" s="346">
        <v>104</v>
      </c>
      <c r="AG105" s="346">
        <v>96</v>
      </c>
      <c r="AH105" s="346" t="s">
        <v>430</v>
      </c>
      <c r="AI105" s="346" t="s">
        <v>430</v>
      </c>
      <c r="AJ105" s="346">
        <v>191</v>
      </c>
      <c r="AK105" s="346">
        <v>216</v>
      </c>
      <c r="AL105" s="346">
        <v>220</v>
      </c>
      <c r="AM105" s="346">
        <v>211</v>
      </c>
      <c r="AN105" s="346">
        <v>220</v>
      </c>
      <c r="AO105" s="373"/>
      <c r="AP105" s="348" t="s">
        <v>430</v>
      </c>
      <c r="AQ105" s="348" t="s">
        <v>430</v>
      </c>
      <c r="AR105" s="348" t="s">
        <v>430</v>
      </c>
      <c r="AS105" s="348">
        <v>1.1000000000000001</v>
      </c>
      <c r="AT105" s="348">
        <v>-6</v>
      </c>
      <c r="AU105" s="351"/>
      <c r="AV105" s="346" t="s">
        <v>430</v>
      </c>
      <c r="AW105" s="346" t="s">
        <v>430</v>
      </c>
      <c r="AX105" s="346" t="s">
        <v>430</v>
      </c>
      <c r="AY105" s="346">
        <v>93</v>
      </c>
      <c r="AZ105" s="346">
        <v>211</v>
      </c>
      <c r="BA105" s="374"/>
      <c r="BB105" s="348">
        <v>11.3563546844012</v>
      </c>
      <c r="BC105" s="348">
        <v>0.99760139584135699</v>
      </c>
      <c r="BD105" s="348">
        <v>3.32545933831909E-3</v>
      </c>
      <c r="BE105" s="375">
        <v>6.3229770372590401E-3</v>
      </c>
      <c r="BF105" s="374"/>
      <c r="BG105" s="372">
        <v>5.5800000000000002E-2</v>
      </c>
      <c r="BH105" s="373"/>
      <c r="BI105" s="348">
        <v>99.5792</v>
      </c>
      <c r="BJ105" s="348" t="s">
        <v>430</v>
      </c>
      <c r="BK105" s="348" t="s">
        <v>430</v>
      </c>
      <c r="BL105" s="348">
        <v>0.42080000000000001</v>
      </c>
      <c r="BM105" s="373"/>
      <c r="BN105" s="372" t="s">
        <v>4861</v>
      </c>
      <c r="BO105" s="372" t="s">
        <v>4517</v>
      </c>
      <c r="BP105" s="372" t="s">
        <v>4862</v>
      </c>
      <c r="BQ105" s="372" t="s">
        <v>4678</v>
      </c>
      <c r="BR105" s="372" t="s">
        <v>744</v>
      </c>
      <c r="BS105" s="373"/>
      <c r="BT105" s="354" t="s">
        <v>4863</v>
      </c>
    </row>
    <row r="106" spans="1:72" s="428" customFormat="1" x14ac:dyDescent="0.25">
      <c r="A106" s="345" t="s">
        <v>4864</v>
      </c>
      <c r="B106" s="373"/>
      <c r="C106" s="719">
        <v>46141</v>
      </c>
      <c r="D106" s="373"/>
      <c r="E106" s="346">
        <v>336.12599999999998</v>
      </c>
      <c r="F106" s="373"/>
      <c r="G106" s="347">
        <v>10.8428</v>
      </c>
      <c r="H106" s="374"/>
      <c r="I106" s="348">
        <v>-0.18140000000000001</v>
      </c>
      <c r="J106" s="348">
        <v>-6.6400000000000001E-2</v>
      </c>
      <c r="K106" s="348">
        <v>4.6642999999999999</v>
      </c>
      <c r="L106" s="348">
        <v>8.8393999999999995</v>
      </c>
      <c r="M106" s="348" t="s">
        <v>430</v>
      </c>
      <c r="N106" s="350" t="s">
        <v>430</v>
      </c>
      <c r="O106" s="348" t="s">
        <v>430</v>
      </c>
      <c r="P106" s="348" t="s">
        <v>430</v>
      </c>
      <c r="Q106" s="348" t="s">
        <v>430</v>
      </c>
      <c r="R106" s="348" t="s">
        <v>430</v>
      </c>
      <c r="S106" s="348">
        <v>2.9382999999999999</v>
      </c>
      <c r="T106" s="348" t="s">
        <v>430</v>
      </c>
      <c r="U106" s="348" t="s">
        <v>430</v>
      </c>
      <c r="V106" s="348" t="s">
        <v>430</v>
      </c>
      <c r="W106" s="348">
        <v>5.0515999999999996</v>
      </c>
      <c r="X106" s="348">
        <v>8.4280000000000008</v>
      </c>
      <c r="Y106" s="374"/>
      <c r="Z106" s="346">
        <v>229</v>
      </c>
      <c r="AA106" s="346">
        <v>20</v>
      </c>
      <c r="AB106" s="346">
        <v>17</v>
      </c>
      <c r="AC106" s="346">
        <v>30</v>
      </c>
      <c r="AD106" s="346" t="s">
        <v>430</v>
      </c>
      <c r="AE106" s="346" t="s">
        <v>430</v>
      </c>
      <c r="AF106" s="346" t="s">
        <v>430</v>
      </c>
      <c r="AG106" s="346" t="s">
        <v>430</v>
      </c>
      <c r="AH106" s="346" t="s">
        <v>430</v>
      </c>
      <c r="AI106" s="346" t="s">
        <v>430</v>
      </c>
      <c r="AJ106" s="346">
        <v>106</v>
      </c>
      <c r="AK106" s="346" t="s">
        <v>430</v>
      </c>
      <c r="AL106" s="346" t="s">
        <v>430</v>
      </c>
      <c r="AM106" s="346" t="s">
        <v>430</v>
      </c>
      <c r="AN106" s="346">
        <v>4</v>
      </c>
      <c r="AO106" s="373"/>
      <c r="AP106" s="348" t="s">
        <v>430</v>
      </c>
      <c r="AQ106" s="348" t="s">
        <v>430</v>
      </c>
      <c r="AR106" s="348" t="s">
        <v>430</v>
      </c>
      <c r="AS106" s="348" t="s">
        <v>430</v>
      </c>
      <c r="AT106" s="348" t="s">
        <v>430</v>
      </c>
      <c r="AU106" s="351"/>
      <c r="AV106" s="346" t="s">
        <v>430</v>
      </c>
      <c r="AW106" s="346" t="s">
        <v>430</v>
      </c>
      <c r="AX106" s="346" t="s">
        <v>430</v>
      </c>
      <c r="AY106" s="346" t="s">
        <v>430</v>
      </c>
      <c r="AZ106" s="346" t="s">
        <v>430</v>
      </c>
      <c r="BA106" s="374"/>
      <c r="BB106" s="348">
        <v>16.4348058571024</v>
      </c>
      <c r="BC106" s="348">
        <v>1.00123921993081</v>
      </c>
      <c r="BD106" s="348">
        <v>0.15163000110178701</v>
      </c>
      <c r="BE106" s="375">
        <v>-0.104316309796948</v>
      </c>
      <c r="BF106" s="374"/>
      <c r="BG106" s="372">
        <v>0.10009999999999999</v>
      </c>
      <c r="BH106" s="373"/>
      <c r="BI106" s="348">
        <v>52.179900000000004</v>
      </c>
      <c r="BJ106" s="348">
        <v>25.9313</v>
      </c>
      <c r="BK106" s="348">
        <v>21.943000000000001</v>
      </c>
      <c r="BL106" s="348">
        <v>-5.4199999999999998E-2</v>
      </c>
      <c r="BM106" s="373"/>
      <c r="BN106" s="372" t="s">
        <v>4533</v>
      </c>
      <c r="BO106" s="372" t="s">
        <v>4534</v>
      </c>
      <c r="BP106" s="372" t="s">
        <v>4535</v>
      </c>
      <c r="BQ106" s="372" t="s">
        <v>4536</v>
      </c>
      <c r="BR106" s="372" t="s">
        <v>4639</v>
      </c>
      <c r="BS106" s="373"/>
      <c r="BT106" s="354" t="s">
        <v>4673</v>
      </c>
    </row>
    <row r="107" spans="1:72" s="428" customFormat="1" x14ac:dyDescent="0.25">
      <c r="A107" s="345" t="s">
        <v>4865</v>
      </c>
      <c r="B107" s="373"/>
      <c r="C107" s="719">
        <v>44476</v>
      </c>
      <c r="D107" s="373"/>
      <c r="E107" s="346">
        <v>285.94299999999998</v>
      </c>
      <c r="F107" s="373"/>
      <c r="G107" s="347">
        <v>13.870100000000001</v>
      </c>
      <c r="H107" s="374"/>
      <c r="I107" s="348">
        <v>0.63560000000000005</v>
      </c>
      <c r="J107" s="348">
        <v>-0.67669999999999997</v>
      </c>
      <c r="K107" s="348">
        <v>0.1321</v>
      </c>
      <c r="L107" s="348">
        <v>3.0384000000000002</v>
      </c>
      <c r="M107" s="348">
        <v>-4.6917999999999997</v>
      </c>
      <c r="N107" s="350">
        <v>-2.6755</v>
      </c>
      <c r="O107" s="348">
        <v>-0.32929999999999998</v>
      </c>
      <c r="P107" s="348">
        <v>8.4016000000000002</v>
      </c>
      <c r="Q107" s="348" t="s">
        <v>430</v>
      </c>
      <c r="R107" s="348" t="s">
        <v>430</v>
      </c>
      <c r="S107" s="348">
        <v>1.7786999999999999</v>
      </c>
      <c r="T107" s="348">
        <v>9.1557999999999993</v>
      </c>
      <c r="U107" s="348">
        <v>-6.6904000000000003</v>
      </c>
      <c r="V107" s="348">
        <v>-0.90310000000000001</v>
      </c>
      <c r="W107" s="348">
        <v>-0.54069999999999996</v>
      </c>
      <c r="X107" s="348">
        <v>6.9466000000000001</v>
      </c>
      <c r="Y107" s="374"/>
      <c r="Z107" s="346">
        <v>69</v>
      </c>
      <c r="AA107" s="346">
        <v>109</v>
      </c>
      <c r="AB107" s="346">
        <v>188</v>
      </c>
      <c r="AC107" s="346">
        <v>174</v>
      </c>
      <c r="AD107" s="346">
        <v>194</v>
      </c>
      <c r="AE107" s="346">
        <v>180</v>
      </c>
      <c r="AF107" s="346">
        <v>89</v>
      </c>
      <c r="AG107" s="346">
        <v>87</v>
      </c>
      <c r="AH107" s="346" t="s">
        <v>430</v>
      </c>
      <c r="AI107" s="346" t="s">
        <v>430</v>
      </c>
      <c r="AJ107" s="346">
        <v>166</v>
      </c>
      <c r="AK107" s="346">
        <v>196</v>
      </c>
      <c r="AL107" s="346">
        <v>199</v>
      </c>
      <c r="AM107" s="346">
        <v>187</v>
      </c>
      <c r="AN107" s="346">
        <v>198</v>
      </c>
      <c r="AO107" s="373"/>
      <c r="AP107" s="348" t="s">
        <v>430</v>
      </c>
      <c r="AQ107" s="348" t="s">
        <v>430</v>
      </c>
      <c r="AR107" s="348" t="s">
        <v>430</v>
      </c>
      <c r="AS107" s="348">
        <v>2.76</v>
      </c>
      <c r="AT107" s="348">
        <v>-3.85</v>
      </c>
      <c r="AU107" s="351"/>
      <c r="AV107" s="346" t="s">
        <v>430</v>
      </c>
      <c r="AW107" s="346" t="s">
        <v>430</v>
      </c>
      <c r="AX107" s="346" t="s">
        <v>430</v>
      </c>
      <c r="AY107" s="346">
        <v>78</v>
      </c>
      <c r="AZ107" s="346">
        <v>190</v>
      </c>
      <c r="BA107" s="374"/>
      <c r="BB107" s="348">
        <v>11.126200496381101</v>
      </c>
      <c r="BC107" s="348">
        <v>0.99561919389703302</v>
      </c>
      <c r="BD107" s="348">
        <v>1.5814634896165601E-2</v>
      </c>
      <c r="BE107" s="375">
        <v>1.7174360635735301E-2</v>
      </c>
      <c r="BF107" s="374"/>
      <c r="BG107" s="372">
        <v>0.23980000000000001</v>
      </c>
      <c r="BH107" s="373"/>
      <c r="BI107" s="348">
        <v>97.795100000000005</v>
      </c>
      <c r="BJ107" s="348">
        <v>1.3369899999999999</v>
      </c>
      <c r="BK107" s="348" t="s">
        <v>430</v>
      </c>
      <c r="BL107" s="348">
        <v>0.86790999999999996</v>
      </c>
      <c r="BM107" s="373"/>
      <c r="BN107" s="372" t="s">
        <v>4866</v>
      </c>
      <c r="BO107" s="372" t="s">
        <v>4867</v>
      </c>
      <c r="BP107" s="372" t="s">
        <v>4381</v>
      </c>
      <c r="BQ107" s="372" t="s">
        <v>4868</v>
      </c>
      <c r="BR107" s="372" t="s">
        <v>4869</v>
      </c>
      <c r="BS107" s="373"/>
      <c r="BT107" s="354" t="s">
        <v>555</v>
      </c>
    </row>
    <row r="108" spans="1:72" s="428" customFormat="1" ht="11" x14ac:dyDescent="0.3">
      <c r="A108" s="841" t="s">
        <v>4870</v>
      </c>
      <c r="B108" s="842"/>
      <c r="C108" s="843">
        <v>45726</v>
      </c>
      <c r="D108" s="842"/>
      <c r="E108" s="844">
        <v>298.97000000000003</v>
      </c>
      <c r="F108" s="842"/>
      <c r="G108" s="845">
        <v>12.208</v>
      </c>
      <c r="H108" s="847"/>
      <c r="I108" s="846">
        <v>0.27929999999999999</v>
      </c>
      <c r="J108" s="846">
        <v>-0.94130000000000003</v>
      </c>
      <c r="K108" s="846">
        <v>-1.3973</v>
      </c>
      <c r="L108" s="846">
        <v>-3.8058000000000001</v>
      </c>
      <c r="M108" s="846">
        <v>-0.7641</v>
      </c>
      <c r="N108" s="848">
        <v>10.3698</v>
      </c>
      <c r="O108" s="846" t="s">
        <v>430</v>
      </c>
      <c r="P108" s="846" t="s">
        <v>430</v>
      </c>
      <c r="Q108" s="846" t="s">
        <v>430</v>
      </c>
      <c r="R108" s="846" t="s">
        <v>430</v>
      </c>
      <c r="S108" s="846">
        <v>4.9200000000000001E-2</v>
      </c>
      <c r="T108" s="846">
        <v>7.4269999999999996</v>
      </c>
      <c r="U108" s="846">
        <v>3.2040000000000002</v>
      </c>
      <c r="V108" s="846">
        <v>9.1559000000000008</v>
      </c>
      <c r="W108" s="846">
        <v>-0.7722</v>
      </c>
      <c r="X108" s="846">
        <v>14.788</v>
      </c>
      <c r="Y108" s="847"/>
      <c r="Z108" s="844">
        <v>203</v>
      </c>
      <c r="AA108" s="844">
        <v>175</v>
      </c>
      <c r="AB108" s="844">
        <v>250</v>
      </c>
      <c r="AC108" s="844">
        <v>250</v>
      </c>
      <c r="AD108" s="844">
        <v>155</v>
      </c>
      <c r="AE108" s="844">
        <v>31</v>
      </c>
      <c r="AF108" s="844" t="s">
        <v>430</v>
      </c>
      <c r="AG108" s="844" t="s">
        <v>430</v>
      </c>
      <c r="AH108" s="844" t="s">
        <v>430</v>
      </c>
      <c r="AI108" s="844" t="s">
        <v>430</v>
      </c>
      <c r="AJ108" s="844">
        <v>221</v>
      </c>
      <c r="AK108" s="844">
        <v>225</v>
      </c>
      <c r="AL108" s="844">
        <v>90</v>
      </c>
      <c r="AM108" s="844">
        <v>76</v>
      </c>
      <c r="AN108" s="844">
        <v>232</v>
      </c>
      <c r="AO108" s="842"/>
      <c r="AP108" s="846" t="s">
        <v>430</v>
      </c>
      <c r="AQ108" s="846" t="s">
        <v>430</v>
      </c>
      <c r="AR108" s="846" t="s">
        <v>430</v>
      </c>
      <c r="AS108" s="846" t="s">
        <v>430</v>
      </c>
      <c r="AT108" s="846">
        <v>4.2</v>
      </c>
      <c r="AU108" s="849"/>
      <c r="AV108" s="844" t="s">
        <v>430</v>
      </c>
      <c r="AW108" s="844" t="s">
        <v>430</v>
      </c>
      <c r="AX108" s="844" t="s">
        <v>430</v>
      </c>
      <c r="AY108" s="844" t="s">
        <v>430</v>
      </c>
      <c r="AZ108" s="844">
        <v>121</v>
      </c>
      <c r="BA108" s="847"/>
      <c r="BB108" s="846">
        <v>10.4267418076412</v>
      </c>
      <c r="BC108" s="846">
        <v>0.98884181129721305</v>
      </c>
      <c r="BD108" s="846">
        <v>5.1243214132516902E-2</v>
      </c>
      <c r="BE108" s="852">
        <v>-8.5937571095607804E-2</v>
      </c>
      <c r="BF108" s="847"/>
      <c r="BG108" s="855">
        <v>0.35020000000000001</v>
      </c>
      <c r="BH108" s="842"/>
      <c r="BI108" s="846">
        <v>83.575500000000005</v>
      </c>
      <c r="BJ108" s="846">
        <v>16.203099999999999</v>
      </c>
      <c r="BK108" s="846" t="s">
        <v>430</v>
      </c>
      <c r="BL108" s="846">
        <v>0.22140000000000001</v>
      </c>
      <c r="BM108" s="842"/>
      <c r="BN108" s="855" t="s">
        <v>4871</v>
      </c>
      <c r="BO108" s="855" t="s">
        <v>4872</v>
      </c>
      <c r="BP108" s="855" t="s">
        <v>4873</v>
      </c>
      <c r="BQ108" s="855" t="s">
        <v>4874</v>
      </c>
      <c r="BR108" s="855" t="s">
        <v>4875</v>
      </c>
      <c r="BS108" s="842"/>
      <c r="BT108" s="856" t="s">
        <v>555</v>
      </c>
    </row>
    <row r="109" spans="1:72" s="428" customFormat="1" x14ac:dyDescent="0.25">
      <c r="A109" s="345" t="s">
        <v>4876</v>
      </c>
      <c r="B109" s="373"/>
      <c r="C109" s="719">
        <v>45364</v>
      </c>
      <c r="D109" s="373"/>
      <c r="E109" s="346">
        <v>299.30599999999998</v>
      </c>
      <c r="F109" s="373"/>
      <c r="G109" s="347">
        <v>12.5168</v>
      </c>
      <c r="H109" s="374"/>
      <c r="I109" s="348">
        <v>0.47199999999999998</v>
      </c>
      <c r="J109" s="348">
        <v>-0.66110000000000002</v>
      </c>
      <c r="K109" s="348">
        <v>0.95330000000000004</v>
      </c>
      <c r="L109" s="348">
        <v>3.9386000000000001</v>
      </c>
      <c r="M109" s="348">
        <v>1.857</v>
      </c>
      <c r="N109" s="350">
        <v>3.6433</v>
      </c>
      <c r="O109" s="348">
        <v>1.7965</v>
      </c>
      <c r="P109" s="348" t="s">
        <v>430</v>
      </c>
      <c r="Q109" s="348" t="s">
        <v>430</v>
      </c>
      <c r="R109" s="348" t="s">
        <v>430</v>
      </c>
      <c r="S109" s="348">
        <v>2.4304999999999999</v>
      </c>
      <c r="T109" s="348">
        <v>15.857699999999999</v>
      </c>
      <c r="U109" s="348">
        <v>0.16320000000000001</v>
      </c>
      <c r="V109" s="348">
        <v>5.7850000000000001</v>
      </c>
      <c r="W109" s="348">
        <v>0.38979999999999998</v>
      </c>
      <c r="X109" s="348">
        <v>9.6435999999999993</v>
      </c>
      <c r="Y109" s="374"/>
      <c r="Z109" s="346">
        <v>133</v>
      </c>
      <c r="AA109" s="346">
        <v>101</v>
      </c>
      <c r="AB109" s="346">
        <v>144</v>
      </c>
      <c r="AC109" s="346">
        <v>143</v>
      </c>
      <c r="AD109" s="346">
        <v>120</v>
      </c>
      <c r="AE109" s="346">
        <v>100</v>
      </c>
      <c r="AF109" s="346">
        <v>40</v>
      </c>
      <c r="AG109" s="346" t="s">
        <v>430</v>
      </c>
      <c r="AH109" s="346" t="s">
        <v>430</v>
      </c>
      <c r="AI109" s="346" t="s">
        <v>430</v>
      </c>
      <c r="AJ109" s="346">
        <v>144</v>
      </c>
      <c r="AK109" s="346">
        <v>116</v>
      </c>
      <c r="AL109" s="346">
        <v>122</v>
      </c>
      <c r="AM109" s="346">
        <v>97</v>
      </c>
      <c r="AN109" s="346">
        <v>134</v>
      </c>
      <c r="AO109" s="373"/>
      <c r="AP109" s="348" t="s">
        <v>430</v>
      </c>
      <c r="AQ109" s="348" t="s">
        <v>430</v>
      </c>
      <c r="AR109" s="348" t="s">
        <v>430</v>
      </c>
      <c r="AS109" s="348" t="s">
        <v>430</v>
      </c>
      <c r="AT109" s="348">
        <v>5.68</v>
      </c>
      <c r="AU109" s="351"/>
      <c r="AV109" s="346" t="s">
        <v>430</v>
      </c>
      <c r="AW109" s="346" t="s">
        <v>430</v>
      </c>
      <c r="AX109" s="346" t="s">
        <v>430</v>
      </c>
      <c r="AY109" s="346" t="s">
        <v>430</v>
      </c>
      <c r="AZ109" s="346">
        <v>102</v>
      </c>
      <c r="BA109" s="374"/>
      <c r="BB109" s="348">
        <v>12.561215053552299</v>
      </c>
      <c r="BC109" s="348">
        <v>1.0028635528305201</v>
      </c>
      <c r="BD109" s="348">
        <v>3.1883436172469401E-2</v>
      </c>
      <c r="BE109" s="375">
        <v>6.4801342929215994E-2</v>
      </c>
      <c r="BF109" s="374"/>
      <c r="BG109" s="372">
        <v>7.2300000000000003E-2</v>
      </c>
      <c r="BH109" s="373"/>
      <c r="BI109" s="348">
        <v>53.6858</v>
      </c>
      <c r="BJ109" s="348">
        <v>44.052799999999998</v>
      </c>
      <c r="BK109" s="348">
        <v>2.1195499999999998</v>
      </c>
      <c r="BL109" s="348">
        <v>0.14185</v>
      </c>
      <c r="BM109" s="373"/>
      <c r="BN109" s="372" t="s">
        <v>4409</v>
      </c>
      <c r="BO109" s="372" t="s">
        <v>4834</v>
      </c>
      <c r="BP109" s="372" t="s">
        <v>2940</v>
      </c>
      <c r="BQ109" s="372" t="s">
        <v>4412</v>
      </c>
      <c r="BR109" s="372" t="s">
        <v>4413</v>
      </c>
      <c r="BS109" s="373"/>
      <c r="BT109" s="354" t="s">
        <v>555</v>
      </c>
    </row>
    <row r="110" spans="1:72" s="428" customFormat="1" x14ac:dyDescent="0.25">
      <c r="A110" s="345" t="s">
        <v>4877</v>
      </c>
      <c r="B110" s="373"/>
      <c r="C110" s="719">
        <v>44895</v>
      </c>
      <c r="D110" s="373"/>
      <c r="E110" s="346">
        <v>299.88400000000001</v>
      </c>
      <c r="F110" s="373"/>
      <c r="G110" s="347">
        <v>16.882999999999999</v>
      </c>
      <c r="H110" s="374"/>
      <c r="I110" s="348">
        <v>0.39539999999999997</v>
      </c>
      <c r="J110" s="348">
        <v>-0.69169999999999998</v>
      </c>
      <c r="K110" s="348">
        <v>2.5823</v>
      </c>
      <c r="L110" s="348">
        <v>7.1684999999999999</v>
      </c>
      <c r="M110" s="348">
        <v>7.0026999999999999</v>
      </c>
      <c r="N110" s="350">
        <v>8.8467000000000002</v>
      </c>
      <c r="O110" s="348">
        <v>8.2699999999999996E-2</v>
      </c>
      <c r="P110" s="348">
        <v>18.988199999999999</v>
      </c>
      <c r="Q110" s="348" t="s">
        <v>430</v>
      </c>
      <c r="R110" s="348" t="s">
        <v>430</v>
      </c>
      <c r="S110" s="348">
        <v>3.7906</v>
      </c>
      <c r="T110" s="348">
        <v>23.001000000000001</v>
      </c>
      <c r="U110" s="348">
        <v>7.1364999999999998</v>
      </c>
      <c r="V110" s="348">
        <v>9.3969000000000005</v>
      </c>
      <c r="W110" s="348">
        <v>0.78739999999999999</v>
      </c>
      <c r="X110" s="348">
        <v>15.1035</v>
      </c>
      <c r="Y110" s="374"/>
      <c r="Z110" s="346">
        <v>167</v>
      </c>
      <c r="AA110" s="346">
        <v>138</v>
      </c>
      <c r="AB110" s="346">
        <v>46</v>
      </c>
      <c r="AC110" s="346">
        <v>53</v>
      </c>
      <c r="AD110" s="346">
        <v>50</v>
      </c>
      <c r="AE110" s="346">
        <v>45</v>
      </c>
      <c r="AF110" s="346">
        <v>70</v>
      </c>
      <c r="AG110" s="346">
        <v>22</v>
      </c>
      <c r="AH110" s="346" t="s">
        <v>430</v>
      </c>
      <c r="AI110" s="346" t="s">
        <v>430</v>
      </c>
      <c r="AJ110" s="346">
        <v>63</v>
      </c>
      <c r="AK110" s="346">
        <v>43</v>
      </c>
      <c r="AL110" s="346">
        <v>43</v>
      </c>
      <c r="AM110" s="346">
        <v>68</v>
      </c>
      <c r="AN110" s="346">
        <v>94</v>
      </c>
      <c r="AO110" s="373"/>
      <c r="AP110" s="348" t="s">
        <v>430</v>
      </c>
      <c r="AQ110" s="348" t="s">
        <v>430</v>
      </c>
      <c r="AR110" s="348" t="s">
        <v>430</v>
      </c>
      <c r="AS110" s="348">
        <v>10.25</v>
      </c>
      <c r="AT110" s="348">
        <v>14.79</v>
      </c>
      <c r="AU110" s="351"/>
      <c r="AV110" s="346" t="s">
        <v>430</v>
      </c>
      <c r="AW110" s="346" t="s">
        <v>430</v>
      </c>
      <c r="AX110" s="346" t="s">
        <v>430</v>
      </c>
      <c r="AY110" s="346">
        <v>29</v>
      </c>
      <c r="AZ110" s="346">
        <v>50</v>
      </c>
      <c r="BA110" s="374"/>
      <c r="BB110" s="348">
        <v>15.818112372646199</v>
      </c>
      <c r="BC110" s="348">
        <v>1.00290398639365</v>
      </c>
      <c r="BD110" s="348">
        <v>6.5635941642692597E-2</v>
      </c>
      <c r="BE110" s="375">
        <v>0.30315065136716601</v>
      </c>
      <c r="BF110" s="374"/>
      <c r="BG110" s="372">
        <v>0.17899999999999999</v>
      </c>
      <c r="BH110" s="373"/>
      <c r="BI110" s="348">
        <v>86.384900000000002</v>
      </c>
      <c r="BJ110" s="348">
        <v>13.201700000000001</v>
      </c>
      <c r="BK110" s="348" t="s">
        <v>430</v>
      </c>
      <c r="BL110" s="348">
        <v>0.41339999999999999</v>
      </c>
      <c r="BM110" s="373"/>
      <c r="BN110" s="372" t="s">
        <v>4878</v>
      </c>
      <c r="BO110" s="372" t="s">
        <v>4759</v>
      </c>
      <c r="BP110" s="372" t="s">
        <v>4879</v>
      </c>
      <c r="BQ110" s="372" t="s">
        <v>4880</v>
      </c>
      <c r="BR110" s="372" t="s">
        <v>4881</v>
      </c>
      <c r="BS110" s="373"/>
      <c r="BT110" s="354" t="s">
        <v>555</v>
      </c>
    </row>
    <row r="111" spans="1:72" s="428" customFormat="1" x14ac:dyDescent="0.25">
      <c r="A111" s="345" t="s">
        <v>4882</v>
      </c>
      <c r="B111" s="373"/>
      <c r="C111" s="719">
        <v>44610</v>
      </c>
      <c r="D111" s="373"/>
      <c r="E111" s="346">
        <v>288.76499999999999</v>
      </c>
      <c r="F111" s="373"/>
      <c r="G111" s="347">
        <v>17.971599999999999</v>
      </c>
      <c r="H111" s="374"/>
      <c r="I111" s="348">
        <v>0.39550000000000002</v>
      </c>
      <c r="J111" s="348">
        <v>-0.69289999999999996</v>
      </c>
      <c r="K111" s="348">
        <v>2.5507</v>
      </c>
      <c r="L111" s="348">
        <v>7.1242999999999999</v>
      </c>
      <c r="M111" s="348">
        <v>7.1101999999999999</v>
      </c>
      <c r="N111" s="350">
        <v>8.9200999999999997</v>
      </c>
      <c r="O111" s="348">
        <v>1.67E-2</v>
      </c>
      <c r="P111" s="348">
        <v>18.927600000000002</v>
      </c>
      <c r="Q111" s="348" t="s">
        <v>430</v>
      </c>
      <c r="R111" s="348" t="s">
        <v>430</v>
      </c>
      <c r="S111" s="348">
        <v>3.7357999999999998</v>
      </c>
      <c r="T111" s="348">
        <v>23.062799999999999</v>
      </c>
      <c r="U111" s="348">
        <v>7.2374000000000001</v>
      </c>
      <c r="V111" s="348">
        <v>9.4768000000000008</v>
      </c>
      <c r="W111" s="348">
        <v>0.78</v>
      </c>
      <c r="X111" s="348">
        <v>13.899900000000001</v>
      </c>
      <c r="Y111" s="374"/>
      <c r="Z111" s="346">
        <v>166</v>
      </c>
      <c r="AA111" s="346">
        <v>141</v>
      </c>
      <c r="AB111" s="346">
        <v>51</v>
      </c>
      <c r="AC111" s="346">
        <v>54</v>
      </c>
      <c r="AD111" s="346">
        <v>48</v>
      </c>
      <c r="AE111" s="346">
        <v>43</v>
      </c>
      <c r="AF111" s="346">
        <v>73</v>
      </c>
      <c r="AG111" s="346">
        <v>26</v>
      </c>
      <c r="AH111" s="346" t="s">
        <v>430</v>
      </c>
      <c r="AI111" s="346" t="s">
        <v>430</v>
      </c>
      <c r="AJ111" s="346">
        <v>69</v>
      </c>
      <c r="AK111" s="346">
        <v>42</v>
      </c>
      <c r="AL111" s="346">
        <v>40</v>
      </c>
      <c r="AM111" s="346">
        <v>64</v>
      </c>
      <c r="AN111" s="346">
        <v>99</v>
      </c>
      <c r="AO111" s="373"/>
      <c r="AP111" s="348" t="s">
        <v>430</v>
      </c>
      <c r="AQ111" s="348" t="s">
        <v>430</v>
      </c>
      <c r="AR111" s="348" t="s">
        <v>430</v>
      </c>
      <c r="AS111" s="348">
        <v>10.210000000000001</v>
      </c>
      <c r="AT111" s="348">
        <v>14.87</v>
      </c>
      <c r="AU111" s="351"/>
      <c r="AV111" s="346" t="s">
        <v>430</v>
      </c>
      <c r="AW111" s="346" t="s">
        <v>430</v>
      </c>
      <c r="AX111" s="346" t="s">
        <v>430</v>
      </c>
      <c r="AY111" s="346">
        <v>30</v>
      </c>
      <c r="AZ111" s="346">
        <v>48</v>
      </c>
      <c r="BA111" s="374"/>
      <c r="BB111" s="348">
        <v>15.858853649469699</v>
      </c>
      <c r="BC111" s="348">
        <v>1.0064100321256999</v>
      </c>
      <c r="BD111" s="348">
        <v>6.5313387890392205E-2</v>
      </c>
      <c r="BE111" s="375">
        <v>0.29813962799179</v>
      </c>
      <c r="BF111" s="374"/>
      <c r="BG111" s="372">
        <v>0.17749999999999999</v>
      </c>
      <c r="BH111" s="373"/>
      <c r="BI111" s="348">
        <v>86.468299999999999</v>
      </c>
      <c r="BJ111" s="348">
        <v>13.2178</v>
      </c>
      <c r="BK111" s="348" t="s">
        <v>430</v>
      </c>
      <c r="BL111" s="348">
        <v>0.31390000000000001</v>
      </c>
      <c r="BM111" s="373"/>
      <c r="BN111" s="372" t="s">
        <v>4758</v>
      </c>
      <c r="BO111" s="372" t="s">
        <v>4759</v>
      </c>
      <c r="BP111" s="372" t="s">
        <v>4760</v>
      </c>
      <c r="BQ111" s="372" t="s">
        <v>4880</v>
      </c>
      <c r="BR111" s="372" t="s">
        <v>4761</v>
      </c>
      <c r="BS111" s="373"/>
      <c r="BT111" s="354" t="s">
        <v>555</v>
      </c>
    </row>
    <row r="112" spans="1:72" s="428" customFormat="1" x14ac:dyDescent="0.25">
      <c r="A112" s="345" t="s">
        <v>4883</v>
      </c>
      <c r="B112" s="373"/>
      <c r="C112" s="719">
        <v>45595</v>
      </c>
      <c r="D112" s="373"/>
      <c r="E112" s="346">
        <v>263.93599999999998</v>
      </c>
      <c r="F112" s="373"/>
      <c r="G112" s="347">
        <v>10.4556</v>
      </c>
      <c r="H112" s="374"/>
      <c r="I112" s="348">
        <v>0.66920000000000002</v>
      </c>
      <c r="J112" s="348">
        <v>-0.59519999999999995</v>
      </c>
      <c r="K112" s="348">
        <v>2.8142999999999998</v>
      </c>
      <c r="L112" s="348">
        <v>7.0711000000000004</v>
      </c>
      <c r="M112" s="348">
        <v>3.2141999999999999</v>
      </c>
      <c r="N112" s="350">
        <v>-1.9919</v>
      </c>
      <c r="O112" s="348" t="s">
        <v>430</v>
      </c>
      <c r="P112" s="348" t="s">
        <v>430</v>
      </c>
      <c r="Q112" s="348" t="s">
        <v>430</v>
      </c>
      <c r="R112" s="348" t="s">
        <v>430</v>
      </c>
      <c r="S112" s="348">
        <v>5.0961999999999996</v>
      </c>
      <c r="T112" s="348">
        <v>17.068300000000001</v>
      </c>
      <c r="U112" s="348">
        <v>-1.6989000000000001</v>
      </c>
      <c r="V112" s="348">
        <v>-2.29E-2</v>
      </c>
      <c r="W112" s="348">
        <v>-0.11269999999999999</v>
      </c>
      <c r="X112" s="348">
        <v>2.4983</v>
      </c>
      <c r="Y112" s="374"/>
      <c r="Z112" s="346">
        <v>54</v>
      </c>
      <c r="AA112" s="346">
        <v>71</v>
      </c>
      <c r="AB112" s="346">
        <v>34</v>
      </c>
      <c r="AC112" s="346">
        <v>59</v>
      </c>
      <c r="AD112" s="346">
        <v>104</v>
      </c>
      <c r="AE112" s="346">
        <v>168</v>
      </c>
      <c r="AF112" s="346" t="s">
        <v>430</v>
      </c>
      <c r="AG112" s="346" t="s">
        <v>430</v>
      </c>
      <c r="AH112" s="346" t="s">
        <v>430</v>
      </c>
      <c r="AI112" s="346" t="s">
        <v>430</v>
      </c>
      <c r="AJ112" s="346">
        <v>33</v>
      </c>
      <c r="AK112" s="346">
        <v>107</v>
      </c>
      <c r="AL112" s="346">
        <v>154</v>
      </c>
      <c r="AM112" s="346">
        <v>172</v>
      </c>
      <c r="AN112" s="346">
        <v>169</v>
      </c>
      <c r="AO112" s="373"/>
      <c r="AP112" s="348" t="s">
        <v>430</v>
      </c>
      <c r="AQ112" s="348" t="s">
        <v>430</v>
      </c>
      <c r="AR112" s="348" t="s">
        <v>430</v>
      </c>
      <c r="AS112" s="348" t="s">
        <v>430</v>
      </c>
      <c r="AT112" s="348">
        <v>4.9800000000000004</v>
      </c>
      <c r="AU112" s="351"/>
      <c r="AV112" s="346" t="s">
        <v>430</v>
      </c>
      <c r="AW112" s="346" t="s">
        <v>430</v>
      </c>
      <c r="AX112" s="346" t="s">
        <v>430</v>
      </c>
      <c r="AY112" s="346" t="s">
        <v>430</v>
      </c>
      <c r="AZ112" s="346">
        <v>112</v>
      </c>
      <c r="BA112" s="374"/>
      <c r="BB112" s="348">
        <v>12.2644453446566</v>
      </c>
      <c r="BC112" s="348">
        <v>0.99910301741914198</v>
      </c>
      <c r="BD112" s="348">
        <v>-1.0406152622336501E-3</v>
      </c>
      <c r="BE112" s="375">
        <v>-7.6348486895426795E-2</v>
      </c>
      <c r="BF112" s="374"/>
      <c r="BG112" s="372">
        <v>5.04E-2</v>
      </c>
      <c r="BH112" s="373"/>
      <c r="BI112" s="348">
        <v>88.408699999999996</v>
      </c>
      <c r="BJ112" s="348">
        <v>11.4024</v>
      </c>
      <c r="BK112" s="348" t="s">
        <v>430</v>
      </c>
      <c r="BL112" s="348">
        <v>0.18890000000000001</v>
      </c>
      <c r="BM112" s="373"/>
      <c r="BN112" s="372" t="s">
        <v>4884</v>
      </c>
      <c r="BO112" s="372" t="s">
        <v>4885</v>
      </c>
      <c r="BP112" s="372" t="s">
        <v>4886</v>
      </c>
      <c r="BQ112" s="372" t="s">
        <v>4887</v>
      </c>
      <c r="BR112" s="372" t="s">
        <v>4888</v>
      </c>
      <c r="BS112" s="373"/>
      <c r="BT112" s="354" t="s">
        <v>4673</v>
      </c>
    </row>
    <row r="113" spans="1:72" s="428" customFormat="1" x14ac:dyDescent="0.25">
      <c r="A113" s="345" t="s">
        <v>4889</v>
      </c>
      <c r="B113" s="373"/>
      <c r="C113" s="719">
        <v>45497</v>
      </c>
      <c r="D113" s="373"/>
      <c r="E113" s="346">
        <v>269.83</v>
      </c>
      <c r="F113" s="373"/>
      <c r="G113" s="347">
        <v>9.0950000000000006</v>
      </c>
      <c r="H113" s="374"/>
      <c r="I113" s="348">
        <v>0.4617</v>
      </c>
      <c r="J113" s="348">
        <v>-0.30470000000000003</v>
      </c>
      <c r="K113" s="348">
        <v>1.0229999999999999</v>
      </c>
      <c r="L113" s="348">
        <v>11.026999999999999</v>
      </c>
      <c r="M113" s="348">
        <v>0.62960000000000005</v>
      </c>
      <c r="N113" s="350">
        <v>-15.490500000000001</v>
      </c>
      <c r="O113" s="348">
        <v>-3.3871000000000002</v>
      </c>
      <c r="P113" s="348" t="s">
        <v>430</v>
      </c>
      <c r="Q113" s="348" t="s">
        <v>430</v>
      </c>
      <c r="R113" s="348" t="s">
        <v>430</v>
      </c>
      <c r="S113" s="348">
        <v>0.3276</v>
      </c>
      <c r="T113" s="348">
        <v>23.188400000000001</v>
      </c>
      <c r="U113" s="348">
        <v>-6.9402999999999997</v>
      </c>
      <c r="V113" s="348">
        <v>-9.4032999999999998</v>
      </c>
      <c r="W113" s="348">
        <v>2.1852999999999998</v>
      </c>
      <c r="X113" s="348">
        <v>-4.4707999999999997</v>
      </c>
      <c r="Y113" s="374"/>
      <c r="Z113" s="346">
        <v>137</v>
      </c>
      <c r="AA113" s="346">
        <v>43</v>
      </c>
      <c r="AB113" s="346">
        <v>136</v>
      </c>
      <c r="AC113" s="346">
        <v>13</v>
      </c>
      <c r="AD113" s="346">
        <v>137</v>
      </c>
      <c r="AE113" s="346">
        <v>224</v>
      </c>
      <c r="AF113" s="346">
        <v>117</v>
      </c>
      <c r="AG113" s="346" t="s">
        <v>430</v>
      </c>
      <c r="AH113" s="346" t="s">
        <v>430</v>
      </c>
      <c r="AI113" s="346" t="s">
        <v>430</v>
      </c>
      <c r="AJ113" s="346">
        <v>216</v>
      </c>
      <c r="AK113" s="346">
        <v>37</v>
      </c>
      <c r="AL113" s="346">
        <v>212</v>
      </c>
      <c r="AM113" s="346">
        <v>229</v>
      </c>
      <c r="AN113" s="346">
        <v>39</v>
      </c>
      <c r="AO113" s="373"/>
      <c r="AP113" s="348" t="s">
        <v>430</v>
      </c>
      <c r="AQ113" s="348" t="s">
        <v>430</v>
      </c>
      <c r="AR113" s="348" t="s">
        <v>430</v>
      </c>
      <c r="AS113" s="348" t="s">
        <v>430</v>
      </c>
      <c r="AT113" s="348">
        <v>-0.47</v>
      </c>
      <c r="AU113" s="351"/>
      <c r="AV113" s="346" t="s">
        <v>430</v>
      </c>
      <c r="AW113" s="346" t="s">
        <v>430</v>
      </c>
      <c r="AX113" s="346" t="s">
        <v>430</v>
      </c>
      <c r="AY113" s="346" t="s">
        <v>430</v>
      </c>
      <c r="AZ113" s="346">
        <v>167</v>
      </c>
      <c r="BA113" s="374"/>
      <c r="BB113" s="348">
        <v>19.728623077017001</v>
      </c>
      <c r="BC113" s="348">
        <v>1.0005752339157601</v>
      </c>
      <c r="BD113" s="348">
        <v>-2.92359208238075E-2</v>
      </c>
      <c r="BE113" s="375">
        <v>-0.115408555688578</v>
      </c>
      <c r="BF113" s="374"/>
      <c r="BG113" s="372">
        <v>0.16059999999999999</v>
      </c>
      <c r="BH113" s="373"/>
      <c r="BI113" s="348">
        <v>20.138999999999999</v>
      </c>
      <c r="BJ113" s="348">
        <v>52.942100000000003</v>
      </c>
      <c r="BK113" s="348">
        <v>26.883800000000001</v>
      </c>
      <c r="BL113" s="348">
        <v>3.5099999999999999E-2</v>
      </c>
      <c r="BM113" s="373"/>
      <c r="BN113" s="372" t="s">
        <v>4890</v>
      </c>
      <c r="BO113" s="372" t="s">
        <v>4891</v>
      </c>
      <c r="BP113" s="372" t="s">
        <v>4892</v>
      </c>
      <c r="BQ113" s="372" t="s">
        <v>4893</v>
      </c>
      <c r="BR113" s="372" t="s">
        <v>430</v>
      </c>
      <c r="BS113" s="373"/>
      <c r="BT113" s="354" t="s">
        <v>4673</v>
      </c>
    </row>
    <row r="114" spans="1:72" s="428" customFormat="1" x14ac:dyDescent="0.25">
      <c r="A114" s="345" t="s">
        <v>4894</v>
      </c>
      <c r="B114" s="373"/>
      <c r="C114" s="719">
        <v>44837</v>
      </c>
      <c r="D114" s="373"/>
      <c r="E114" s="346">
        <v>263.86599999999999</v>
      </c>
      <c r="F114" s="373"/>
      <c r="G114" s="347">
        <v>16.901700000000002</v>
      </c>
      <c r="H114" s="374"/>
      <c r="I114" s="348">
        <v>0.52159999999999995</v>
      </c>
      <c r="J114" s="348">
        <v>-1.1001000000000001</v>
      </c>
      <c r="K114" s="348">
        <v>0.68269999999999997</v>
      </c>
      <c r="L114" s="348">
        <v>2.8014999999999999</v>
      </c>
      <c r="M114" s="348">
        <v>-0.6028</v>
      </c>
      <c r="N114" s="350">
        <v>3.9426999999999999</v>
      </c>
      <c r="O114" s="348">
        <v>2.2551999999999999</v>
      </c>
      <c r="P114" s="348">
        <v>13.283799999999999</v>
      </c>
      <c r="Q114" s="348" t="s">
        <v>430</v>
      </c>
      <c r="R114" s="348" t="s">
        <v>430</v>
      </c>
      <c r="S114" s="348">
        <v>2.4550000000000001</v>
      </c>
      <c r="T114" s="348">
        <v>12.2775</v>
      </c>
      <c r="U114" s="348">
        <v>-0.53900000000000003</v>
      </c>
      <c r="V114" s="348">
        <v>4.8994</v>
      </c>
      <c r="W114" s="348">
        <v>-0.80230000000000001</v>
      </c>
      <c r="X114" s="348">
        <v>14.475300000000001</v>
      </c>
      <c r="Y114" s="374"/>
      <c r="Z114" s="346">
        <v>119</v>
      </c>
      <c r="AA114" s="346">
        <v>203</v>
      </c>
      <c r="AB114" s="346">
        <v>160</v>
      </c>
      <c r="AC114" s="346">
        <v>206</v>
      </c>
      <c r="AD114" s="346">
        <v>153</v>
      </c>
      <c r="AE114" s="346">
        <v>97</v>
      </c>
      <c r="AF114" s="346">
        <v>38</v>
      </c>
      <c r="AG114" s="346">
        <v>52</v>
      </c>
      <c r="AH114" s="346" t="s">
        <v>430</v>
      </c>
      <c r="AI114" s="346" t="s">
        <v>430</v>
      </c>
      <c r="AJ114" s="346">
        <v>142</v>
      </c>
      <c r="AK114" s="346">
        <v>176</v>
      </c>
      <c r="AL114" s="346">
        <v>132</v>
      </c>
      <c r="AM114" s="346">
        <v>120</v>
      </c>
      <c r="AN114" s="346">
        <v>240</v>
      </c>
      <c r="AO114" s="373"/>
      <c r="AP114" s="348" t="s">
        <v>430</v>
      </c>
      <c r="AQ114" s="348" t="s">
        <v>430</v>
      </c>
      <c r="AR114" s="348" t="s">
        <v>430</v>
      </c>
      <c r="AS114" s="348">
        <v>7.25</v>
      </c>
      <c r="AT114" s="348">
        <v>3.52</v>
      </c>
      <c r="AU114" s="351"/>
      <c r="AV114" s="346" t="s">
        <v>430</v>
      </c>
      <c r="AW114" s="346" t="s">
        <v>430</v>
      </c>
      <c r="AX114" s="346" t="s">
        <v>430</v>
      </c>
      <c r="AY114" s="346">
        <v>49</v>
      </c>
      <c r="AZ114" s="346">
        <v>134</v>
      </c>
      <c r="BA114" s="374"/>
      <c r="BB114" s="348">
        <v>11.5069597573092</v>
      </c>
      <c r="BC114" s="348">
        <v>0.99592968652519998</v>
      </c>
      <c r="BD114" s="348">
        <v>5.1058298067542501E-2</v>
      </c>
      <c r="BE114" s="375">
        <v>3.8697141848591E-2</v>
      </c>
      <c r="BF114" s="374"/>
      <c r="BG114" s="372">
        <v>0.1386</v>
      </c>
      <c r="BH114" s="373"/>
      <c r="BI114" s="348">
        <v>96.251099999999994</v>
      </c>
      <c r="BJ114" s="348">
        <v>3.6652900000000002</v>
      </c>
      <c r="BK114" s="348" t="s">
        <v>430</v>
      </c>
      <c r="BL114" s="348">
        <v>8.3610000000000004E-2</v>
      </c>
      <c r="BM114" s="373"/>
      <c r="BN114" s="372" t="s">
        <v>4895</v>
      </c>
      <c r="BO114" s="372" t="s">
        <v>4669</v>
      </c>
      <c r="BP114" s="372" t="s">
        <v>4601</v>
      </c>
      <c r="BQ114" s="372" t="s">
        <v>4896</v>
      </c>
      <c r="BR114" s="372" t="s">
        <v>4672</v>
      </c>
      <c r="BS114" s="373"/>
      <c r="BT114" s="354" t="s">
        <v>555</v>
      </c>
    </row>
    <row r="115" spans="1:72" s="428" customFormat="1" x14ac:dyDescent="0.25">
      <c r="A115" s="345" t="s">
        <v>4897</v>
      </c>
      <c r="B115" s="373"/>
      <c r="C115" s="719">
        <v>44895</v>
      </c>
      <c r="D115" s="373"/>
      <c r="E115" s="346">
        <v>278.601</v>
      </c>
      <c r="F115" s="373"/>
      <c r="G115" s="347">
        <v>18.648900000000001</v>
      </c>
      <c r="H115" s="374"/>
      <c r="I115" s="348">
        <v>0.58140000000000003</v>
      </c>
      <c r="J115" s="348">
        <v>-0.1366</v>
      </c>
      <c r="K115" s="348">
        <v>1.8298000000000001</v>
      </c>
      <c r="L115" s="348">
        <v>10.023</v>
      </c>
      <c r="M115" s="348">
        <v>14.819699999999999</v>
      </c>
      <c r="N115" s="350">
        <v>7.1128999999999998</v>
      </c>
      <c r="O115" s="348">
        <v>1.2561</v>
      </c>
      <c r="P115" s="348">
        <v>16.902899999999999</v>
      </c>
      <c r="Q115" s="348" t="s">
        <v>430</v>
      </c>
      <c r="R115" s="348" t="s">
        <v>430</v>
      </c>
      <c r="S115" s="348">
        <v>3.6027</v>
      </c>
      <c r="T115" s="348">
        <v>28.377600000000001</v>
      </c>
      <c r="U115" s="348">
        <v>9.7924000000000007</v>
      </c>
      <c r="V115" s="348">
        <v>9.5801999999999996</v>
      </c>
      <c r="W115" s="348">
        <v>2.3574000000000002</v>
      </c>
      <c r="X115" s="348">
        <v>18.220300000000002</v>
      </c>
      <c r="Y115" s="374"/>
      <c r="Z115" s="346">
        <v>92</v>
      </c>
      <c r="AA115" s="346">
        <v>26</v>
      </c>
      <c r="AB115" s="346">
        <v>83</v>
      </c>
      <c r="AC115" s="346">
        <v>17</v>
      </c>
      <c r="AD115" s="346">
        <v>16</v>
      </c>
      <c r="AE115" s="346">
        <v>67</v>
      </c>
      <c r="AF115" s="346">
        <v>44</v>
      </c>
      <c r="AG115" s="346">
        <v>36</v>
      </c>
      <c r="AH115" s="346" t="s">
        <v>430</v>
      </c>
      <c r="AI115" s="346" t="s">
        <v>430</v>
      </c>
      <c r="AJ115" s="346">
        <v>80</v>
      </c>
      <c r="AK115" s="346">
        <v>13</v>
      </c>
      <c r="AL115" s="346">
        <v>20</v>
      </c>
      <c r="AM115" s="346">
        <v>58</v>
      </c>
      <c r="AN115" s="346">
        <v>32</v>
      </c>
      <c r="AO115" s="373"/>
      <c r="AP115" s="348" t="s">
        <v>430</v>
      </c>
      <c r="AQ115" s="348" t="s">
        <v>430</v>
      </c>
      <c r="AR115" s="348" t="s">
        <v>430</v>
      </c>
      <c r="AS115" s="348">
        <v>9.52</v>
      </c>
      <c r="AT115" s="348">
        <v>21.49</v>
      </c>
      <c r="AU115" s="351"/>
      <c r="AV115" s="346" t="s">
        <v>430</v>
      </c>
      <c r="AW115" s="346" t="s">
        <v>430</v>
      </c>
      <c r="AX115" s="346" t="s">
        <v>430</v>
      </c>
      <c r="AY115" s="346">
        <v>35</v>
      </c>
      <c r="AZ115" s="346">
        <v>16</v>
      </c>
      <c r="BA115" s="374"/>
      <c r="BB115" s="348">
        <v>18.780186106561899</v>
      </c>
      <c r="BC115" s="348">
        <v>1.0068888775456799</v>
      </c>
      <c r="BD115" s="348">
        <v>5.5374619407960401E-2</v>
      </c>
      <c r="BE115" s="375">
        <v>0.21943921015856599</v>
      </c>
      <c r="BF115" s="374"/>
      <c r="BG115" s="372">
        <v>0.19500000000000001</v>
      </c>
      <c r="BH115" s="373"/>
      <c r="BI115" s="348" t="s">
        <v>430</v>
      </c>
      <c r="BJ115" s="348">
        <v>7.1810999999999998</v>
      </c>
      <c r="BK115" s="348">
        <v>92.729600000000005</v>
      </c>
      <c r="BL115" s="348">
        <v>8.9300000000000004E-2</v>
      </c>
      <c r="BM115" s="373"/>
      <c r="BN115" s="372" t="s">
        <v>4557</v>
      </c>
      <c r="BO115" s="372" t="s">
        <v>4558</v>
      </c>
      <c r="BP115" s="372" t="s">
        <v>2494</v>
      </c>
      <c r="BQ115" s="372" t="s">
        <v>4559</v>
      </c>
      <c r="BR115" s="372" t="s">
        <v>4611</v>
      </c>
      <c r="BS115" s="373"/>
      <c r="BT115" s="354" t="s">
        <v>555</v>
      </c>
    </row>
    <row r="116" spans="1:72" s="428" customFormat="1" x14ac:dyDescent="0.25">
      <c r="A116" s="345" t="s">
        <v>4898</v>
      </c>
      <c r="B116" s="373"/>
      <c r="C116" s="719">
        <v>45344</v>
      </c>
      <c r="D116" s="373"/>
      <c r="E116" s="346">
        <v>258.06900000000002</v>
      </c>
      <c r="F116" s="373"/>
      <c r="G116" s="347">
        <v>8.2887000000000004</v>
      </c>
      <c r="H116" s="374"/>
      <c r="I116" s="348">
        <v>0.78549999999999998</v>
      </c>
      <c r="J116" s="348">
        <v>-2.4984999999999999</v>
      </c>
      <c r="K116" s="348">
        <v>5.1544999999999996</v>
      </c>
      <c r="L116" s="348">
        <v>5.4515000000000002</v>
      </c>
      <c r="M116" s="348">
        <v>-3.8746</v>
      </c>
      <c r="N116" s="350">
        <v>-13.0571</v>
      </c>
      <c r="O116" s="348">
        <v>-13.020799999999999</v>
      </c>
      <c r="P116" s="348" t="s">
        <v>430</v>
      </c>
      <c r="Q116" s="348" t="s">
        <v>430</v>
      </c>
      <c r="R116" s="348" t="s">
        <v>430</v>
      </c>
      <c r="S116" s="348">
        <v>16.747199999999999</v>
      </c>
      <c r="T116" s="348">
        <v>5.9623999999999997</v>
      </c>
      <c r="U116" s="348">
        <v>-18.415900000000001</v>
      </c>
      <c r="V116" s="348">
        <v>-7.7207999999999997</v>
      </c>
      <c r="W116" s="348">
        <v>-0.16139999999999999</v>
      </c>
      <c r="X116" s="348">
        <v>-7.2519</v>
      </c>
      <c r="Y116" s="374"/>
      <c r="Z116" s="346">
        <v>36</v>
      </c>
      <c r="AA116" s="346">
        <v>247</v>
      </c>
      <c r="AB116" s="346">
        <v>11</v>
      </c>
      <c r="AC116" s="346">
        <v>89</v>
      </c>
      <c r="AD116" s="346">
        <v>182</v>
      </c>
      <c r="AE116" s="346">
        <v>218</v>
      </c>
      <c r="AF116" s="346">
        <v>135</v>
      </c>
      <c r="AG116" s="346" t="s">
        <v>430</v>
      </c>
      <c r="AH116" s="346" t="s">
        <v>430</v>
      </c>
      <c r="AI116" s="346" t="s">
        <v>430</v>
      </c>
      <c r="AJ116" s="346">
        <v>3</v>
      </c>
      <c r="AK116" s="346">
        <v>235</v>
      </c>
      <c r="AL116" s="346">
        <v>235</v>
      </c>
      <c r="AM116" s="346">
        <v>223</v>
      </c>
      <c r="AN116" s="346">
        <v>178</v>
      </c>
      <c r="AO116" s="373"/>
      <c r="AP116" s="348" t="s">
        <v>430</v>
      </c>
      <c r="AQ116" s="348" t="s">
        <v>430</v>
      </c>
      <c r="AR116" s="348" t="s">
        <v>430</v>
      </c>
      <c r="AS116" s="348" t="s">
        <v>430</v>
      </c>
      <c r="AT116" s="348">
        <v>-10.99</v>
      </c>
      <c r="AU116" s="351"/>
      <c r="AV116" s="346" t="s">
        <v>430</v>
      </c>
      <c r="AW116" s="346" t="s">
        <v>430</v>
      </c>
      <c r="AX116" s="346" t="s">
        <v>430</v>
      </c>
      <c r="AY116" s="346" t="s">
        <v>430</v>
      </c>
      <c r="AZ116" s="346">
        <v>221</v>
      </c>
      <c r="BA116" s="374"/>
      <c r="BB116" s="348">
        <v>24.161361584401401</v>
      </c>
      <c r="BC116" s="348">
        <v>0.99612738469801698</v>
      </c>
      <c r="BD116" s="348">
        <v>-2.6141213091286999E-2</v>
      </c>
      <c r="BE116" s="375">
        <v>-6.1919783849163003E-2</v>
      </c>
      <c r="BF116" s="374"/>
      <c r="BG116" s="372">
        <v>0.12</v>
      </c>
      <c r="BH116" s="373"/>
      <c r="BI116" s="348">
        <v>81.541600000000003</v>
      </c>
      <c r="BJ116" s="348">
        <v>18.373000000000001</v>
      </c>
      <c r="BK116" s="348" t="s">
        <v>430</v>
      </c>
      <c r="BL116" s="348">
        <v>8.5400000000000004E-2</v>
      </c>
      <c r="BM116" s="373"/>
      <c r="BN116" s="372" t="s">
        <v>4899</v>
      </c>
      <c r="BO116" s="372" t="s">
        <v>4900</v>
      </c>
      <c r="BP116" s="372" t="s">
        <v>2985</v>
      </c>
      <c r="BQ116" s="372" t="s">
        <v>430</v>
      </c>
      <c r="BR116" s="372" t="s">
        <v>430</v>
      </c>
      <c r="BS116" s="373"/>
      <c r="BT116" s="354" t="s">
        <v>555</v>
      </c>
    </row>
    <row r="117" spans="1:72" s="428" customFormat="1" x14ac:dyDescent="0.25">
      <c r="A117" s="345" t="s">
        <v>4901</v>
      </c>
      <c r="B117" s="373"/>
      <c r="C117" s="719">
        <v>44616</v>
      </c>
      <c r="D117" s="373"/>
      <c r="E117" s="346">
        <v>256.52499999999998</v>
      </c>
      <c r="F117" s="373"/>
      <c r="G117" s="347">
        <v>14.9261</v>
      </c>
      <c r="H117" s="374"/>
      <c r="I117" s="348">
        <v>0.59099999999999997</v>
      </c>
      <c r="J117" s="348">
        <v>-0.68340000000000001</v>
      </c>
      <c r="K117" s="348">
        <v>0.56459999999999999</v>
      </c>
      <c r="L117" s="348">
        <v>3.7385000000000002</v>
      </c>
      <c r="M117" s="348">
        <v>-2.7311000000000001</v>
      </c>
      <c r="N117" s="350">
        <v>-0.77710000000000001</v>
      </c>
      <c r="O117" s="348">
        <v>-0.32340000000000002</v>
      </c>
      <c r="P117" s="348">
        <v>10.182399999999999</v>
      </c>
      <c r="Q117" s="348" t="s">
        <v>430</v>
      </c>
      <c r="R117" s="348" t="s">
        <v>430</v>
      </c>
      <c r="S117" s="348">
        <v>2.1118999999999999</v>
      </c>
      <c r="T117" s="348">
        <v>11.507</v>
      </c>
      <c r="U117" s="348">
        <v>-4.4295</v>
      </c>
      <c r="V117" s="348">
        <v>0.8125</v>
      </c>
      <c r="W117" s="348">
        <v>-0.30320000000000003</v>
      </c>
      <c r="X117" s="348">
        <v>9.3353999999999999</v>
      </c>
      <c r="Y117" s="374"/>
      <c r="Z117" s="346">
        <v>83</v>
      </c>
      <c r="AA117" s="346">
        <v>124</v>
      </c>
      <c r="AB117" s="346">
        <v>171</v>
      </c>
      <c r="AC117" s="346">
        <v>149</v>
      </c>
      <c r="AD117" s="346">
        <v>171</v>
      </c>
      <c r="AE117" s="346">
        <v>156</v>
      </c>
      <c r="AF117" s="346">
        <v>88</v>
      </c>
      <c r="AG117" s="346">
        <v>66</v>
      </c>
      <c r="AH117" s="346" t="s">
        <v>430</v>
      </c>
      <c r="AI117" s="346" t="s">
        <v>430</v>
      </c>
      <c r="AJ117" s="346">
        <v>157</v>
      </c>
      <c r="AK117" s="346">
        <v>178</v>
      </c>
      <c r="AL117" s="346">
        <v>182</v>
      </c>
      <c r="AM117" s="346">
        <v>167</v>
      </c>
      <c r="AN117" s="346">
        <v>183</v>
      </c>
      <c r="AO117" s="373"/>
      <c r="AP117" s="348" t="s">
        <v>430</v>
      </c>
      <c r="AQ117" s="348" t="s">
        <v>430</v>
      </c>
      <c r="AR117" s="348" t="s">
        <v>430</v>
      </c>
      <c r="AS117" s="348">
        <v>4.01</v>
      </c>
      <c r="AT117" s="348">
        <v>-0.85</v>
      </c>
      <c r="AU117" s="351"/>
      <c r="AV117" s="346" t="s">
        <v>430</v>
      </c>
      <c r="AW117" s="346" t="s">
        <v>430</v>
      </c>
      <c r="AX117" s="346" t="s">
        <v>430</v>
      </c>
      <c r="AY117" s="346">
        <v>62</v>
      </c>
      <c r="AZ117" s="346">
        <v>171</v>
      </c>
      <c r="BA117" s="374"/>
      <c r="BB117" s="348">
        <v>11.5165807641184</v>
      </c>
      <c r="BC117" s="348">
        <v>0.99988919470750703</v>
      </c>
      <c r="BD117" s="348">
        <v>2.7867975827571199E-2</v>
      </c>
      <c r="BE117" s="375">
        <v>6.5557496758061898E-2</v>
      </c>
      <c r="BF117" s="374"/>
      <c r="BG117" s="372">
        <v>9.3799999999999994E-2</v>
      </c>
      <c r="BH117" s="373"/>
      <c r="BI117" s="348">
        <v>96.122399999999999</v>
      </c>
      <c r="BJ117" s="348">
        <v>3.5518900000000002</v>
      </c>
      <c r="BK117" s="348" t="s">
        <v>430</v>
      </c>
      <c r="BL117" s="348">
        <v>0.32571</v>
      </c>
      <c r="BM117" s="373"/>
      <c r="BN117" s="372" t="s">
        <v>4902</v>
      </c>
      <c r="BO117" s="372" t="s">
        <v>4791</v>
      </c>
      <c r="BP117" s="372" t="s">
        <v>4594</v>
      </c>
      <c r="BQ117" s="372" t="s">
        <v>4595</v>
      </c>
      <c r="BR117" s="372" t="s">
        <v>4596</v>
      </c>
      <c r="BS117" s="373"/>
      <c r="BT117" s="354" t="s">
        <v>555</v>
      </c>
    </row>
    <row r="118" spans="1:72" s="428" customFormat="1" x14ac:dyDescent="0.25">
      <c r="A118" s="345" t="s">
        <v>4903</v>
      </c>
      <c r="B118" s="373"/>
      <c r="C118" s="719">
        <v>46133</v>
      </c>
      <c r="D118" s="373"/>
      <c r="E118" s="346">
        <v>361.42500000000001</v>
      </c>
      <c r="F118" s="373"/>
      <c r="G118" s="347">
        <v>10.215</v>
      </c>
      <c r="H118" s="374"/>
      <c r="I118" s="348">
        <v>-4.4999999999999998E-2</v>
      </c>
      <c r="J118" s="348">
        <v>4.7E-2</v>
      </c>
      <c r="K118" s="348">
        <v>0.67610000000000003</v>
      </c>
      <c r="L118" s="348">
        <v>2.1551</v>
      </c>
      <c r="M118" s="348" t="s">
        <v>430</v>
      </c>
      <c r="N118" s="350" t="s">
        <v>430</v>
      </c>
      <c r="O118" s="348" t="s">
        <v>430</v>
      </c>
      <c r="P118" s="348" t="s">
        <v>430</v>
      </c>
      <c r="Q118" s="348" t="s">
        <v>430</v>
      </c>
      <c r="R118" s="348" t="s">
        <v>430</v>
      </c>
      <c r="S118" s="348">
        <v>0.88590000000000002</v>
      </c>
      <c r="T118" s="348" t="s">
        <v>430</v>
      </c>
      <c r="U118" s="348" t="s">
        <v>430</v>
      </c>
      <c r="V118" s="348" t="s">
        <v>430</v>
      </c>
      <c r="W118" s="348">
        <v>0.38919999999999999</v>
      </c>
      <c r="X118" s="348">
        <v>2.15</v>
      </c>
      <c r="Y118" s="374"/>
      <c r="Z118" s="346">
        <v>226</v>
      </c>
      <c r="AA118" s="346">
        <v>15</v>
      </c>
      <c r="AB118" s="346">
        <v>162</v>
      </c>
      <c r="AC118" s="346">
        <v>220</v>
      </c>
      <c r="AD118" s="346" t="s">
        <v>430</v>
      </c>
      <c r="AE118" s="346" t="s">
        <v>430</v>
      </c>
      <c r="AF118" s="346" t="s">
        <v>430</v>
      </c>
      <c r="AG118" s="346" t="s">
        <v>430</v>
      </c>
      <c r="AH118" s="346" t="s">
        <v>430</v>
      </c>
      <c r="AI118" s="346" t="s">
        <v>430</v>
      </c>
      <c r="AJ118" s="346">
        <v>211</v>
      </c>
      <c r="AK118" s="346" t="s">
        <v>430</v>
      </c>
      <c r="AL118" s="346" t="s">
        <v>430</v>
      </c>
      <c r="AM118" s="346" t="s">
        <v>430</v>
      </c>
      <c r="AN118" s="346">
        <v>136</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0.36359164481336897</v>
      </c>
      <c r="BC118" s="348">
        <v>0</v>
      </c>
      <c r="BD118" s="348">
        <v>0.73887296555266402</v>
      </c>
      <c r="BE118" s="375" t="s">
        <v>430</v>
      </c>
      <c r="BF118" s="374"/>
      <c r="BG118" s="372" t="s">
        <v>430</v>
      </c>
      <c r="BH118" s="373"/>
      <c r="BI118" s="348" t="s">
        <v>430</v>
      </c>
      <c r="BJ118" s="348" t="s">
        <v>430</v>
      </c>
      <c r="BK118" s="348" t="s">
        <v>430</v>
      </c>
      <c r="BL118" s="348" t="s">
        <v>430</v>
      </c>
      <c r="BM118" s="373"/>
      <c r="BN118" s="372" t="s">
        <v>4904</v>
      </c>
      <c r="BO118" s="372" t="s">
        <v>4905</v>
      </c>
      <c r="BP118" s="372" t="s">
        <v>4906</v>
      </c>
      <c r="BQ118" s="372" t="s">
        <v>430</v>
      </c>
      <c r="BR118" s="372" t="s">
        <v>430</v>
      </c>
      <c r="BS118" s="373"/>
      <c r="BT118" s="354" t="s">
        <v>555</v>
      </c>
    </row>
    <row r="119" spans="1:72" s="428" customFormat="1" x14ac:dyDescent="0.25">
      <c r="A119" s="345" t="s">
        <v>4907</v>
      </c>
      <c r="B119" s="373"/>
      <c r="C119" s="719">
        <v>44663</v>
      </c>
      <c r="D119" s="373"/>
      <c r="E119" s="346">
        <v>250.864</v>
      </c>
      <c r="F119" s="373"/>
      <c r="G119" s="347">
        <v>14.4435</v>
      </c>
      <c r="H119" s="374"/>
      <c r="I119" s="348">
        <v>0.41160000000000002</v>
      </c>
      <c r="J119" s="348">
        <v>-0.51180000000000003</v>
      </c>
      <c r="K119" s="348">
        <v>2.5255999999999998</v>
      </c>
      <c r="L119" s="348">
        <v>5.2809999999999997</v>
      </c>
      <c r="M119" s="348">
        <v>5.9016000000000002</v>
      </c>
      <c r="N119" s="350">
        <v>1.1939</v>
      </c>
      <c r="O119" s="348">
        <v>-0.59360000000000002</v>
      </c>
      <c r="P119" s="348">
        <v>10.849</v>
      </c>
      <c r="Q119" s="348" t="s">
        <v>430</v>
      </c>
      <c r="R119" s="348" t="s">
        <v>430</v>
      </c>
      <c r="S119" s="348">
        <v>3.8287</v>
      </c>
      <c r="T119" s="348">
        <v>19.671399999999998</v>
      </c>
      <c r="U119" s="348">
        <v>3.1863000000000001</v>
      </c>
      <c r="V119" s="348">
        <v>5.0345000000000004</v>
      </c>
      <c r="W119" s="348">
        <v>1.2442</v>
      </c>
      <c r="X119" s="348">
        <v>8.8005999999999993</v>
      </c>
      <c r="Y119" s="374"/>
      <c r="Z119" s="346">
        <v>158</v>
      </c>
      <c r="AA119" s="346">
        <v>56</v>
      </c>
      <c r="AB119" s="346">
        <v>58</v>
      </c>
      <c r="AC119" s="346">
        <v>98</v>
      </c>
      <c r="AD119" s="346">
        <v>80</v>
      </c>
      <c r="AE119" s="346">
        <v>140</v>
      </c>
      <c r="AF119" s="346">
        <v>96</v>
      </c>
      <c r="AG119" s="346">
        <v>61</v>
      </c>
      <c r="AH119" s="346" t="s">
        <v>430</v>
      </c>
      <c r="AI119" s="346" t="s">
        <v>430</v>
      </c>
      <c r="AJ119" s="346">
        <v>57</v>
      </c>
      <c r="AK119" s="346">
        <v>82</v>
      </c>
      <c r="AL119" s="346">
        <v>93</v>
      </c>
      <c r="AM119" s="346">
        <v>117</v>
      </c>
      <c r="AN119" s="346">
        <v>56</v>
      </c>
      <c r="AO119" s="373"/>
      <c r="AP119" s="348" t="s">
        <v>430</v>
      </c>
      <c r="AQ119" s="348" t="s">
        <v>430</v>
      </c>
      <c r="AR119" s="348" t="s">
        <v>430</v>
      </c>
      <c r="AS119" s="348">
        <v>5.83</v>
      </c>
      <c r="AT119" s="348">
        <v>9.15</v>
      </c>
      <c r="AU119" s="351"/>
      <c r="AV119" s="346" t="s">
        <v>430</v>
      </c>
      <c r="AW119" s="346" t="s">
        <v>430</v>
      </c>
      <c r="AX119" s="346" t="s">
        <v>430</v>
      </c>
      <c r="AY119" s="346">
        <v>55</v>
      </c>
      <c r="AZ119" s="346">
        <v>81</v>
      </c>
      <c r="BA119" s="374"/>
      <c r="BB119" s="348">
        <v>14.8255712346128</v>
      </c>
      <c r="BC119" s="348">
        <v>1.00710486388253</v>
      </c>
      <c r="BD119" s="348">
        <v>3.5662979985087002E-2</v>
      </c>
      <c r="BE119" s="375">
        <v>0.27599575592043202</v>
      </c>
      <c r="BF119" s="374"/>
      <c r="BG119" s="372">
        <v>7.8E-2</v>
      </c>
      <c r="BH119" s="373"/>
      <c r="BI119" s="348">
        <v>11.0219</v>
      </c>
      <c r="BJ119" s="348">
        <v>82.576099999999997</v>
      </c>
      <c r="BK119" s="348">
        <v>6.1660000000000004</v>
      </c>
      <c r="BL119" s="348">
        <v>0.23599999999999999</v>
      </c>
      <c r="BM119" s="373"/>
      <c r="BN119" s="372" t="s">
        <v>4908</v>
      </c>
      <c r="BO119" s="372" t="s">
        <v>4909</v>
      </c>
      <c r="BP119" s="372" t="s">
        <v>4910</v>
      </c>
      <c r="BQ119" s="372" t="s">
        <v>4911</v>
      </c>
      <c r="BR119" s="372" t="s">
        <v>4912</v>
      </c>
      <c r="BS119" s="373"/>
      <c r="BT119" s="354" t="s">
        <v>555</v>
      </c>
    </row>
    <row r="120" spans="1:72" s="428" customFormat="1" x14ac:dyDescent="0.25">
      <c r="A120" s="345" t="s">
        <v>4913</v>
      </c>
      <c r="B120" s="373"/>
      <c r="C120" s="719">
        <v>44845</v>
      </c>
      <c r="D120" s="373"/>
      <c r="E120" s="346">
        <v>254.441</v>
      </c>
      <c r="F120" s="373"/>
      <c r="G120" s="347">
        <v>23.2072</v>
      </c>
      <c r="H120" s="374"/>
      <c r="I120" s="348">
        <v>0.39539999999999997</v>
      </c>
      <c r="J120" s="348">
        <v>-0.32600000000000001</v>
      </c>
      <c r="K120" s="348">
        <v>8.6484000000000005</v>
      </c>
      <c r="L120" s="348">
        <v>13.733499999999999</v>
      </c>
      <c r="M120" s="348">
        <v>5.7011000000000003</v>
      </c>
      <c r="N120" s="350">
        <v>15.1968</v>
      </c>
      <c r="O120" s="348">
        <v>7.2286999999999999</v>
      </c>
      <c r="P120" s="348">
        <v>23.746200000000002</v>
      </c>
      <c r="Q120" s="348" t="s">
        <v>430</v>
      </c>
      <c r="R120" s="348" t="s">
        <v>430</v>
      </c>
      <c r="S120" s="348">
        <v>11.141299999999999</v>
      </c>
      <c r="T120" s="348">
        <v>23.800799999999999</v>
      </c>
      <c r="U120" s="348">
        <v>4.4114000000000004</v>
      </c>
      <c r="V120" s="348">
        <v>10.6</v>
      </c>
      <c r="W120" s="348">
        <v>2.0366</v>
      </c>
      <c r="X120" s="348">
        <v>24.369599999999998</v>
      </c>
      <c r="Y120" s="374"/>
      <c r="Z120" s="346">
        <v>167</v>
      </c>
      <c r="AA120" s="346">
        <v>46</v>
      </c>
      <c r="AB120" s="346">
        <v>2</v>
      </c>
      <c r="AC120" s="346">
        <v>6</v>
      </c>
      <c r="AD120" s="346">
        <v>84</v>
      </c>
      <c r="AE120" s="346">
        <v>14</v>
      </c>
      <c r="AF120" s="346">
        <v>9</v>
      </c>
      <c r="AG120" s="346">
        <v>4</v>
      </c>
      <c r="AH120" s="346" t="s">
        <v>430</v>
      </c>
      <c r="AI120" s="346" t="s">
        <v>430</v>
      </c>
      <c r="AJ120" s="346">
        <v>11</v>
      </c>
      <c r="AK120" s="346">
        <v>32</v>
      </c>
      <c r="AL120" s="346">
        <v>79</v>
      </c>
      <c r="AM120" s="346">
        <v>44</v>
      </c>
      <c r="AN120" s="346">
        <v>42</v>
      </c>
      <c r="AO120" s="373"/>
      <c r="AP120" s="348" t="s">
        <v>430</v>
      </c>
      <c r="AQ120" s="348" t="s">
        <v>430</v>
      </c>
      <c r="AR120" s="348" t="s">
        <v>430</v>
      </c>
      <c r="AS120" s="348">
        <v>16.95</v>
      </c>
      <c r="AT120" s="348">
        <v>20.02</v>
      </c>
      <c r="AU120" s="351"/>
      <c r="AV120" s="346" t="s">
        <v>430</v>
      </c>
      <c r="AW120" s="346" t="s">
        <v>430</v>
      </c>
      <c r="AX120" s="346" t="s">
        <v>430</v>
      </c>
      <c r="AY120" s="346">
        <v>4</v>
      </c>
      <c r="AZ120" s="346">
        <v>28</v>
      </c>
      <c r="BA120" s="374"/>
      <c r="BB120" s="348">
        <v>16.800343282353399</v>
      </c>
      <c r="BC120" s="348">
        <v>0.99515669586750399</v>
      </c>
      <c r="BD120" s="348">
        <v>8.2693730584997197E-2</v>
      </c>
      <c r="BE120" s="375">
        <v>0.22167370964057301</v>
      </c>
      <c r="BF120" s="374"/>
      <c r="BG120" s="372">
        <v>0.16289999999999999</v>
      </c>
      <c r="BH120" s="373"/>
      <c r="BI120" s="348">
        <v>74.933899999999994</v>
      </c>
      <c r="BJ120" s="348">
        <v>23.104900000000001</v>
      </c>
      <c r="BK120" s="348">
        <v>1.5914200000000001</v>
      </c>
      <c r="BL120" s="348">
        <v>0.36978</v>
      </c>
      <c r="BM120" s="373"/>
      <c r="BN120" s="372" t="s">
        <v>4914</v>
      </c>
      <c r="BO120" s="372" t="s">
        <v>4915</v>
      </c>
      <c r="BP120" s="372" t="s">
        <v>4916</v>
      </c>
      <c r="BQ120" s="372" t="s">
        <v>4917</v>
      </c>
      <c r="BR120" s="372" t="s">
        <v>430</v>
      </c>
      <c r="BS120" s="373"/>
      <c r="BT120" s="354" t="s">
        <v>555</v>
      </c>
    </row>
    <row r="121" spans="1:72" s="428" customFormat="1" x14ac:dyDescent="0.25">
      <c r="A121" s="345" t="s">
        <v>4918</v>
      </c>
      <c r="B121" s="373"/>
      <c r="C121" s="719">
        <v>45589</v>
      </c>
      <c r="D121" s="373"/>
      <c r="E121" s="346">
        <v>235.41399999999999</v>
      </c>
      <c r="F121" s="373"/>
      <c r="G121" s="347">
        <v>11.237299999999999</v>
      </c>
      <c r="H121" s="374"/>
      <c r="I121" s="348">
        <v>0.1221</v>
      </c>
      <c r="J121" s="348">
        <v>-1.7521</v>
      </c>
      <c r="K121" s="348">
        <v>-0.95979999999999999</v>
      </c>
      <c r="L121" s="348">
        <v>-2.7823000000000002</v>
      </c>
      <c r="M121" s="348">
        <v>-3.5581999999999998</v>
      </c>
      <c r="N121" s="350">
        <v>13.900399999999999</v>
      </c>
      <c r="O121" s="348" t="s">
        <v>430</v>
      </c>
      <c r="P121" s="348" t="s">
        <v>430</v>
      </c>
      <c r="Q121" s="348" t="s">
        <v>430</v>
      </c>
      <c r="R121" s="348" t="s">
        <v>430</v>
      </c>
      <c r="S121" s="348">
        <v>-0.79979999999999996</v>
      </c>
      <c r="T121" s="348">
        <v>6.8407999999999998</v>
      </c>
      <c r="U121" s="348">
        <v>3.12</v>
      </c>
      <c r="V121" s="348">
        <v>10.6502</v>
      </c>
      <c r="W121" s="348">
        <v>-1.0391999999999999</v>
      </c>
      <c r="X121" s="348">
        <v>6.6121999999999996</v>
      </c>
      <c r="Y121" s="374"/>
      <c r="Z121" s="346">
        <v>215</v>
      </c>
      <c r="AA121" s="346">
        <v>235</v>
      </c>
      <c r="AB121" s="346">
        <v>240</v>
      </c>
      <c r="AC121" s="346">
        <v>244</v>
      </c>
      <c r="AD121" s="346">
        <v>175</v>
      </c>
      <c r="AE121" s="346">
        <v>17</v>
      </c>
      <c r="AF121" s="346" t="s">
        <v>430</v>
      </c>
      <c r="AG121" s="346" t="s">
        <v>430</v>
      </c>
      <c r="AH121" s="346" t="s">
        <v>430</v>
      </c>
      <c r="AI121" s="346" t="s">
        <v>430</v>
      </c>
      <c r="AJ121" s="346">
        <v>241</v>
      </c>
      <c r="AK121" s="346">
        <v>228</v>
      </c>
      <c r="AL121" s="346">
        <v>96</v>
      </c>
      <c r="AM121" s="346">
        <v>42</v>
      </c>
      <c r="AN121" s="346">
        <v>245</v>
      </c>
      <c r="AO121" s="373"/>
      <c r="AP121" s="348" t="s">
        <v>430</v>
      </c>
      <c r="AQ121" s="348" t="s">
        <v>430</v>
      </c>
      <c r="AR121" s="348" t="s">
        <v>430</v>
      </c>
      <c r="AS121" s="348" t="s">
        <v>430</v>
      </c>
      <c r="AT121" s="348">
        <v>4.4400000000000004</v>
      </c>
      <c r="AU121" s="351"/>
      <c r="AV121" s="346" t="s">
        <v>430</v>
      </c>
      <c r="AW121" s="346" t="s">
        <v>430</v>
      </c>
      <c r="AX121" s="346" t="s">
        <v>430</v>
      </c>
      <c r="AY121" s="346" t="s">
        <v>430</v>
      </c>
      <c r="AZ121" s="346">
        <v>117</v>
      </c>
      <c r="BA121" s="374"/>
      <c r="BB121" s="348">
        <v>12.4303269372325</v>
      </c>
      <c r="BC121" s="348">
        <v>0.995625586745571</v>
      </c>
      <c r="BD121" s="348">
        <v>2.97384996898571E-2</v>
      </c>
      <c r="BE121" s="375">
        <v>-9.5124511781762594E-2</v>
      </c>
      <c r="BF121" s="374"/>
      <c r="BG121" s="372">
        <v>0.16650000000000001</v>
      </c>
      <c r="BH121" s="373"/>
      <c r="BI121" s="348">
        <v>65.236099999999993</v>
      </c>
      <c r="BJ121" s="348">
        <v>20.888300000000001</v>
      </c>
      <c r="BK121" s="348">
        <v>13.9864</v>
      </c>
      <c r="BL121" s="348">
        <v>-0.1108</v>
      </c>
      <c r="BM121" s="373"/>
      <c r="BN121" s="372" t="s">
        <v>4919</v>
      </c>
      <c r="BO121" s="372" t="s">
        <v>4920</v>
      </c>
      <c r="BP121" s="372" t="s">
        <v>4921</v>
      </c>
      <c r="BQ121" s="372" t="s">
        <v>4922</v>
      </c>
      <c r="BR121" s="372" t="s">
        <v>4923</v>
      </c>
      <c r="BS121" s="373"/>
      <c r="BT121" s="354" t="s">
        <v>4673</v>
      </c>
    </row>
    <row r="122" spans="1:72" s="428" customFormat="1" ht="11" x14ac:dyDescent="0.3">
      <c r="A122" s="841" t="s">
        <v>4924</v>
      </c>
      <c r="B122" s="842"/>
      <c r="C122" s="843">
        <v>45026</v>
      </c>
      <c r="D122" s="842"/>
      <c r="E122" s="844">
        <v>244.93199999999999</v>
      </c>
      <c r="F122" s="842"/>
      <c r="G122" s="845">
        <v>22.683</v>
      </c>
      <c r="H122" s="847"/>
      <c r="I122" s="846">
        <v>0.57199999999999995</v>
      </c>
      <c r="J122" s="846">
        <v>-0.3952</v>
      </c>
      <c r="K122" s="846">
        <v>3.1467000000000001</v>
      </c>
      <c r="L122" s="846">
        <v>12.554</v>
      </c>
      <c r="M122" s="846">
        <v>18.430499999999999</v>
      </c>
      <c r="N122" s="848">
        <v>13.228199999999999</v>
      </c>
      <c r="O122" s="846">
        <v>5.0999999999999996</v>
      </c>
      <c r="P122" s="846">
        <v>22.121500000000001</v>
      </c>
      <c r="Q122" s="846" t="s">
        <v>430</v>
      </c>
      <c r="R122" s="846" t="s">
        <v>430</v>
      </c>
      <c r="S122" s="846">
        <v>6.2683999999999997</v>
      </c>
      <c r="T122" s="846">
        <v>32.719000000000001</v>
      </c>
      <c r="U122" s="846">
        <v>14.6706</v>
      </c>
      <c r="V122" s="846">
        <v>17.3218</v>
      </c>
      <c r="W122" s="846">
        <v>2.6890999999999998</v>
      </c>
      <c r="X122" s="846">
        <v>27.563199999999998</v>
      </c>
      <c r="Y122" s="847"/>
      <c r="Z122" s="844">
        <v>96</v>
      </c>
      <c r="AA122" s="844">
        <v>49</v>
      </c>
      <c r="AB122" s="844">
        <v>27</v>
      </c>
      <c r="AC122" s="844">
        <v>8</v>
      </c>
      <c r="AD122" s="844">
        <v>9</v>
      </c>
      <c r="AE122" s="844">
        <v>25</v>
      </c>
      <c r="AF122" s="844">
        <v>19</v>
      </c>
      <c r="AG122" s="844">
        <v>6</v>
      </c>
      <c r="AH122" s="844" t="s">
        <v>430</v>
      </c>
      <c r="AI122" s="844" t="s">
        <v>430</v>
      </c>
      <c r="AJ122" s="844">
        <v>20</v>
      </c>
      <c r="AK122" s="844">
        <v>7</v>
      </c>
      <c r="AL122" s="844">
        <v>15</v>
      </c>
      <c r="AM122" s="844">
        <v>14</v>
      </c>
      <c r="AN122" s="844">
        <v>18</v>
      </c>
      <c r="AO122" s="842"/>
      <c r="AP122" s="846" t="s">
        <v>430</v>
      </c>
      <c r="AQ122" s="846" t="s">
        <v>430</v>
      </c>
      <c r="AR122" s="846" t="s">
        <v>430</v>
      </c>
      <c r="AS122" s="846">
        <v>13.77</v>
      </c>
      <c r="AT122" s="846">
        <v>30.21</v>
      </c>
      <c r="AU122" s="849"/>
      <c r="AV122" s="844" t="s">
        <v>430</v>
      </c>
      <c r="AW122" s="844" t="s">
        <v>430</v>
      </c>
      <c r="AX122" s="844" t="s">
        <v>430</v>
      </c>
      <c r="AY122" s="844">
        <v>8</v>
      </c>
      <c r="AZ122" s="844">
        <v>11</v>
      </c>
      <c r="BA122" s="847"/>
      <c r="BB122" s="846">
        <v>19.128734106055301</v>
      </c>
      <c r="BC122" s="846">
        <v>0.99760687538533499</v>
      </c>
      <c r="BD122" s="846">
        <v>7.4360327155208197E-2</v>
      </c>
      <c r="BE122" s="852">
        <v>8.1022229881132501E-2</v>
      </c>
      <c r="BF122" s="847"/>
      <c r="BG122" s="855">
        <v>0.4501</v>
      </c>
      <c r="BH122" s="842"/>
      <c r="BI122" s="846" t="s">
        <v>430</v>
      </c>
      <c r="BJ122" s="846">
        <v>15.802300000000001</v>
      </c>
      <c r="BK122" s="846">
        <v>84.035600000000002</v>
      </c>
      <c r="BL122" s="846">
        <v>0.16209999999999999</v>
      </c>
      <c r="BM122" s="842"/>
      <c r="BN122" s="855" t="s">
        <v>4829</v>
      </c>
      <c r="BO122" s="855" t="s">
        <v>1881</v>
      </c>
      <c r="BP122" s="855" t="s">
        <v>4830</v>
      </c>
      <c r="BQ122" s="855" t="s">
        <v>4831</v>
      </c>
      <c r="BR122" s="855" t="s">
        <v>4832</v>
      </c>
      <c r="BS122" s="842"/>
      <c r="BT122" s="856" t="s">
        <v>555</v>
      </c>
    </row>
    <row r="123" spans="1:72" s="428" customFormat="1" x14ac:dyDescent="0.25">
      <c r="A123" s="345" t="s">
        <v>4925</v>
      </c>
      <c r="B123" s="373"/>
      <c r="C123" s="719">
        <v>45638</v>
      </c>
      <c r="D123" s="373"/>
      <c r="E123" s="346">
        <v>232.72</v>
      </c>
      <c r="F123" s="373"/>
      <c r="G123" s="347">
        <v>10.286</v>
      </c>
      <c r="H123" s="374"/>
      <c r="I123" s="348">
        <v>0.47370000000000001</v>
      </c>
      <c r="J123" s="348">
        <v>-0.57709999999999995</v>
      </c>
      <c r="K123" s="348">
        <v>1.3849</v>
      </c>
      <c r="L123" s="348">
        <v>1.9799</v>
      </c>
      <c r="M123" s="348">
        <v>0.29149999999999998</v>
      </c>
      <c r="N123" s="350">
        <v>4.2390999999999996</v>
      </c>
      <c r="O123" s="348" t="s">
        <v>430</v>
      </c>
      <c r="P123" s="348" t="s">
        <v>430</v>
      </c>
      <c r="Q123" s="348" t="s">
        <v>430</v>
      </c>
      <c r="R123" s="348" t="s">
        <v>430</v>
      </c>
      <c r="S123" s="348">
        <v>2.6977000000000002</v>
      </c>
      <c r="T123" s="348">
        <v>13.257</v>
      </c>
      <c r="U123" s="348">
        <v>-2.3107000000000002</v>
      </c>
      <c r="V123" s="348">
        <v>5.4953000000000003</v>
      </c>
      <c r="W123" s="348">
        <v>0.51200000000000001</v>
      </c>
      <c r="X123" s="348">
        <v>1.6849000000000001</v>
      </c>
      <c r="Y123" s="374"/>
      <c r="Z123" s="346">
        <v>132</v>
      </c>
      <c r="AA123" s="346">
        <v>68</v>
      </c>
      <c r="AB123" s="346">
        <v>99</v>
      </c>
      <c r="AC123" s="346">
        <v>222</v>
      </c>
      <c r="AD123" s="346">
        <v>142</v>
      </c>
      <c r="AE123" s="346">
        <v>89</v>
      </c>
      <c r="AF123" s="346" t="s">
        <v>430</v>
      </c>
      <c r="AG123" s="346" t="s">
        <v>430</v>
      </c>
      <c r="AH123" s="346" t="s">
        <v>430</v>
      </c>
      <c r="AI123" s="346" t="s">
        <v>430</v>
      </c>
      <c r="AJ123" s="346">
        <v>123</v>
      </c>
      <c r="AK123" s="346">
        <v>166</v>
      </c>
      <c r="AL123" s="346">
        <v>157</v>
      </c>
      <c r="AM123" s="346">
        <v>104</v>
      </c>
      <c r="AN123" s="346">
        <v>123</v>
      </c>
      <c r="AO123" s="373"/>
      <c r="AP123" s="348" t="s">
        <v>430</v>
      </c>
      <c r="AQ123" s="348" t="s">
        <v>430</v>
      </c>
      <c r="AR123" s="348" t="s">
        <v>430</v>
      </c>
      <c r="AS123" s="348" t="s">
        <v>430</v>
      </c>
      <c r="AT123" s="348">
        <v>3.33</v>
      </c>
      <c r="AU123" s="351"/>
      <c r="AV123" s="346" t="s">
        <v>430</v>
      </c>
      <c r="AW123" s="346" t="s">
        <v>430</v>
      </c>
      <c r="AX123" s="346" t="s">
        <v>430</v>
      </c>
      <c r="AY123" s="346" t="s">
        <v>430</v>
      </c>
      <c r="AZ123" s="346">
        <v>136</v>
      </c>
      <c r="BA123" s="374"/>
      <c r="BB123" s="348">
        <v>13.2808518599268</v>
      </c>
      <c r="BC123" s="348">
        <v>0</v>
      </c>
      <c r="BD123" s="348">
        <v>5.1882225933362804E-3</v>
      </c>
      <c r="BE123" s="375" t="s">
        <v>430</v>
      </c>
      <c r="BF123" s="374"/>
      <c r="BG123" s="372" t="s">
        <v>430</v>
      </c>
      <c r="BH123" s="373"/>
      <c r="BI123" s="348">
        <v>97.249399999999994</v>
      </c>
      <c r="BJ123" s="348">
        <v>3.8996900000000001</v>
      </c>
      <c r="BK123" s="348" t="s">
        <v>430</v>
      </c>
      <c r="BL123" s="348">
        <v>-1.1490899999999999</v>
      </c>
      <c r="BM123" s="373"/>
      <c r="BN123" s="372" t="s">
        <v>4926</v>
      </c>
      <c r="BO123" s="372" t="s">
        <v>4927</v>
      </c>
      <c r="BP123" s="372" t="s">
        <v>4928</v>
      </c>
      <c r="BQ123" s="372" t="s">
        <v>4929</v>
      </c>
      <c r="BR123" s="372" t="s">
        <v>4930</v>
      </c>
      <c r="BS123" s="373"/>
      <c r="BT123" s="354" t="s">
        <v>4673</v>
      </c>
    </row>
    <row r="124" spans="1:72" s="428" customFormat="1" x14ac:dyDescent="0.25">
      <c r="A124" s="345" t="s">
        <v>4931</v>
      </c>
      <c r="B124" s="373"/>
      <c r="C124" s="719">
        <v>45344</v>
      </c>
      <c r="D124" s="373"/>
      <c r="E124" s="346">
        <v>227.92400000000001</v>
      </c>
      <c r="F124" s="373"/>
      <c r="G124" s="347">
        <v>12.243499999999999</v>
      </c>
      <c r="H124" s="374"/>
      <c r="I124" s="348">
        <v>0.44379999999999997</v>
      </c>
      <c r="J124" s="348">
        <v>-0.23300000000000001</v>
      </c>
      <c r="K124" s="348">
        <v>-0.68540000000000001</v>
      </c>
      <c r="L124" s="348">
        <v>7.5983000000000001</v>
      </c>
      <c r="M124" s="348">
        <v>-5.8402000000000003</v>
      </c>
      <c r="N124" s="350">
        <v>2.9575</v>
      </c>
      <c r="O124" s="348">
        <v>6.1562999999999999</v>
      </c>
      <c r="P124" s="348" t="s">
        <v>430</v>
      </c>
      <c r="Q124" s="348" t="s">
        <v>430</v>
      </c>
      <c r="R124" s="348" t="s">
        <v>430</v>
      </c>
      <c r="S124" s="348">
        <v>-1.7100000000000001E-2</v>
      </c>
      <c r="T124" s="348">
        <v>14.669600000000001</v>
      </c>
      <c r="U124" s="348">
        <v>-3.4569000000000001</v>
      </c>
      <c r="V124" s="348">
        <v>5.0403000000000002</v>
      </c>
      <c r="W124" s="348">
        <v>0.51559999999999995</v>
      </c>
      <c r="X124" s="348">
        <v>8.4573</v>
      </c>
      <c r="Y124" s="374"/>
      <c r="Z124" s="346">
        <v>146</v>
      </c>
      <c r="AA124" s="346">
        <v>35</v>
      </c>
      <c r="AB124" s="346">
        <v>230</v>
      </c>
      <c r="AC124" s="346">
        <v>39</v>
      </c>
      <c r="AD124" s="346">
        <v>221</v>
      </c>
      <c r="AE124" s="346">
        <v>111</v>
      </c>
      <c r="AF124" s="346">
        <v>13</v>
      </c>
      <c r="AG124" s="346" t="s">
        <v>430</v>
      </c>
      <c r="AH124" s="346" t="s">
        <v>430</v>
      </c>
      <c r="AI124" s="346" t="s">
        <v>430</v>
      </c>
      <c r="AJ124" s="346">
        <v>233</v>
      </c>
      <c r="AK124" s="346">
        <v>130</v>
      </c>
      <c r="AL124" s="346">
        <v>167</v>
      </c>
      <c r="AM124" s="346">
        <v>114</v>
      </c>
      <c r="AN124" s="346">
        <v>122</v>
      </c>
      <c r="AO124" s="373"/>
      <c r="AP124" s="348" t="s">
        <v>430</v>
      </c>
      <c r="AQ124" s="348" t="s">
        <v>430</v>
      </c>
      <c r="AR124" s="348" t="s">
        <v>430</v>
      </c>
      <c r="AS124" s="348" t="s">
        <v>430</v>
      </c>
      <c r="AT124" s="348">
        <v>0.66</v>
      </c>
      <c r="AU124" s="351"/>
      <c r="AV124" s="346" t="s">
        <v>430</v>
      </c>
      <c r="AW124" s="346" t="s">
        <v>430</v>
      </c>
      <c r="AX124" s="346" t="s">
        <v>430</v>
      </c>
      <c r="AY124" s="346" t="s">
        <v>430</v>
      </c>
      <c r="AZ124" s="346">
        <v>154</v>
      </c>
      <c r="BA124" s="374"/>
      <c r="BB124" s="348">
        <v>14.979970934209099</v>
      </c>
      <c r="BC124" s="348">
        <v>0.99940696067363399</v>
      </c>
      <c r="BD124" s="348">
        <v>2.63934989359123E-2</v>
      </c>
      <c r="BE124" s="375">
        <v>-5.1991045779989302E-2</v>
      </c>
      <c r="BF124" s="374"/>
      <c r="BG124" s="372">
        <v>0.10730000000000001</v>
      </c>
      <c r="BH124" s="373"/>
      <c r="BI124" s="348">
        <v>74.186800000000005</v>
      </c>
      <c r="BJ124" s="348">
        <v>25.4358</v>
      </c>
      <c r="BK124" s="348" t="s">
        <v>430</v>
      </c>
      <c r="BL124" s="348">
        <v>0.37740000000000001</v>
      </c>
      <c r="BM124" s="373"/>
      <c r="BN124" s="372" t="s">
        <v>4932</v>
      </c>
      <c r="BO124" s="372" t="s">
        <v>4933</v>
      </c>
      <c r="BP124" s="372" t="s">
        <v>2656</v>
      </c>
      <c r="BQ124" s="372" t="s">
        <v>430</v>
      </c>
      <c r="BR124" s="372" t="s">
        <v>430</v>
      </c>
      <c r="BS124" s="373"/>
      <c r="BT124" s="354" t="s">
        <v>555</v>
      </c>
    </row>
    <row r="125" spans="1:72" s="428" customFormat="1" x14ac:dyDescent="0.25">
      <c r="A125" s="345" t="s">
        <v>4934</v>
      </c>
      <c r="B125" s="373"/>
      <c r="C125" s="719">
        <v>45483</v>
      </c>
      <c r="D125" s="373"/>
      <c r="E125" s="346">
        <v>221.34100000000001</v>
      </c>
      <c r="F125" s="373"/>
      <c r="G125" s="347">
        <v>10.431900000000001</v>
      </c>
      <c r="H125" s="374"/>
      <c r="I125" s="348">
        <v>0.53390000000000004</v>
      </c>
      <c r="J125" s="348">
        <v>-1.3168</v>
      </c>
      <c r="K125" s="348">
        <v>0.64349999999999996</v>
      </c>
      <c r="L125" s="348">
        <v>4.0620000000000003</v>
      </c>
      <c r="M125" s="348">
        <v>-1.5598000000000001</v>
      </c>
      <c r="N125" s="350">
        <v>-0.93259999999999998</v>
      </c>
      <c r="O125" s="348">
        <v>0.33289999999999997</v>
      </c>
      <c r="P125" s="348" t="s">
        <v>430</v>
      </c>
      <c r="Q125" s="348" t="s">
        <v>430</v>
      </c>
      <c r="R125" s="348" t="s">
        <v>430</v>
      </c>
      <c r="S125" s="348">
        <v>3.3107000000000002</v>
      </c>
      <c r="T125" s="348">
        <v>11.2439</v>
      </c>
      <c r="U125" s="348">
        <v>-3.6884000000000001</v>
      </c>
      <c r="V125" s="348">
        <v>2.0274999999999999</v>
      </c>
      <c r="W125" s="348">
        <v>-1.3345</v>
      </c>
      <c r="X125" s="348">
        <v>2.0219</v>
      </c>
      <c r="Y125" s="374"/>
      <c r="Z125" s="346">
        <v>110</v>
      </c>
      <c r="AA125" s="346">
        <v>219</v>
      </c>
      <c r="AB125" s="346">
        <v>165</v>
      </c>
      <c r="AC125" s="346">
        <v>133</v>
      </c>
      <c r="AD125" s="346">
        <v>160</v>
      </c>
      <c r="AE125" s="346">
        <v>160</v>
      </c>
      <c r="AF125" s="346">
        <v>61</v>
      </c>
      <c r="AG125" s="346" t="s">
        <v>430</v>
      </c>
      <c r="AH125" s="346" t="s">
        <v>430</v>
      </c>
      <c r="AI125" s="346" t="s">
        <v>430</v>
      </c>
      <c r="AJ125" s="346">
        <v>94</v>
      </c>
      <c r="AK125" s="346">
        <v>183</v>
      </c>
      <c r="AL125" s="346">
        <v>177</v>
      </c>
      <c r="AM125" s="346">
        <v>163</v>
      </c>
      <c r="AN125" s="346">
        <v>250</v>
      </c>
      <c r="AO125" s="373"/>
      <c r="AP125" s="348" t="s">
        <v>430</v>
      </c>
      <c r="AQ125" s="348" t="s">
        <v>430</v>
      </c>
      <c r="AR125" s="348" t="s">
        <v>430</v>
      </c>
      <c r="AS125" s="348" t="s">
        <v>430</v>
      </c>
      <c r="AT125" s="348">
        <v>0.83</v>
      </c>
      <c r="AU125" s="351"/>
      <c r="AV125" s="346" t="s">
        <v>430</v>
      </c>
      <c r="AW125" s="346" t="s">
        <v>430</v>
      </c>
      <c r="AX125" s="346" t="s">
        <v>430</v>
      </c>
      <c r="AY125" s="346" t="s">
        <v>430</v>
      </c>
      <c r="AZ125" s="346">
        <v>151</v>
      </c>
      <c r="BA125" s="374"/>
      <c r="BB125" s="348">
        <v>11.704338867829099</v>
      </c>
      <c r="BC125" s="348">
        <v>0.99850798274775399</v>
      </c>
      <c r="BD125" s="348">
        <v>-2.2165061910813699E-2</v>
      </c>
      <c r="BE125" s="375">
        <v>-8.5742733508191005E-2</v>
      </c>
      <c r="BF125" s="374"/>
      <c r="BG125" s="372">
        <v>6.0199999999999997E-2</v>
      </c>
      <c r="BH125" s="373"/>
      <c r="BI125" s="348">
        <v>94.288799999999995</v>
      </c>
      <c r="BJ125" s="348">
        <v>5.45268</v>
      </c>
      <c r="BK125" s="348" t="s">
        <v>430</v>
      </c>
      <c r="BL125" s="348">
        <v>0.25852000000000003</v>
      </c>
      <c r="BM125" s="373"/>
      <c r="BN125" s="372" t="s">
        <v>4935</v>
      </c>
      <c r="BO125" s="372" t="s">
        <v>2319</v>
      </c>
      <c r="BP125" s="372" t="s">
        <v>4936</v>
      </c>
      <c r="BQ125" s="372" t="s">
        <v>4937</v>
      </c>
      <c r="BR125" s="372" t="s">
        <v>4619</v>
      </c>
      <c r="BS125" s="373"/>
      <c r="BT125" s="354" t="s">
        <v>555</v>
      </c>
    </row>
    <row r="126" spans="1:72" s="428" customFormat="1" x14ac:dyDescent="0.25">
      <c r="A126" s="345" t="s">
        <v>4938</v>
      </c>
      <c r="B126" s="373"/>
      <c r="C126" s="719">
        <v>45555</v>
      </c>
      <c r="D126" s="373"/>
      <c r="E126" s="346">
        <v>212.898</v>
      </c>
      <c r="F126" s="373"/>
      <c r="G126" s="347">
        <v>10.103199999999999</v>
      </c>
      <c r="H126" s="374"/>
      <c r="I126" s="348">
        <v>0.88270000000000004</v>
      </c>
      <c r="J126" s="348">
        <v>0.70569999999999999</v>
      </c>
      <c r="K126" s="348">
        <v>-1.3379000000000001</v>
      </c>
      <c r="L126" s="348">
        <v>5.8226000000000004</v>
      </c>
      <c r="M126" s="348">
        <v>-4.9576000000000002</v>
      </c>
      <c r="N126" s="350">
        <v>1.4703999999999999</v>
      </c>
      <c r="O126" s="348" t="s">
        <v>430</v>
      </c>
      <c r="P126" s="348" t="s">
        <v>430</v>
      </c>
      <c r="Q126" s="348" t="s">
        <v>430</v>
      </c>
      <c r="R126" s="348" t="s">
        <v>430</v>
      </c>
      <c r="S126" s="348">
        <v>-1.5829</v>
      </c>
      <c r="T126" s="348">
        <v>13.9274</v>
      </c>
      <c r="U126" s="348">
        <v>-4.4813000000000001</v>
      </c>
      <c r="V126" s="348">
        <v>3.3872</v>
      </c>
      <c r="W126" s="348">
        <v>-9.3899999999999997E-2</v>
      </c>
      <c r="X126" s="348">
        <v>0.53759999999999997</v>
      </c>
      <c r="Y126" s="374"/>
      <c r="Z126" s="346">
        <v>14</v>
      </c>
      <c r="AA126" s="346">
        <v>9</v>
      </c>
      <c r="AB126" s="346">
        <v>248</v>
      </c>
      <c r="AC126" s="346">
        <v>80</v>
      </c>
      <c r="AD126" s="346">
        <v>208</v>
      </c>
      <c r="AE126" s="346">
        <v>134</v>
      </c>
      <c r="AF126" s="346" t="s">
        <v>430</v>
      </c>
      <c r="AG126" s="346" t="s">
        <v>430</v>
      </c>
      <c r="AH126" s="346" t="s">
        <v>430</v>
      </c>
      <c r="AI126" s="346" t="s">
        <v>430</v>
      </c>
      <c r="AJ126" s="346">
        <v>253</v>
      </c>
      <c r="AK126" s="346">
        <v>155</v>
      </c>
      <c r="AL126" s="346">
        <v>183</v>
      </c>
      <c r="AM126" s="346">
        <v>139</v>
      </c>
      <c r="AN126" s="346">
        <v>167</v>
      </c>
      <c r="AO126" s="373"/>
      <c r="AP126" s="348" t="s">
        <v>430</v>
      </c>
      <c r="AQ126" s="348" t="s">
        <v>430</v>
      </c>
      <c r="AR126" s="348" t="s">
        <v>430</v>
      </c>
      <c r="AS126" s="348" t="s">
        <v>430</v>
      </c>
      <c r="AT126" s="348">
        <v>-0.89</v>
      </c>
      <c r="AU126" s="351"/>
      <c r="AV126" s="346" t="s">
        <v>430</v>
      </c>
      <c r="AW126" s="346" t="s">
        <v>430</v>
      </c>
      <c r="AX126" s="346" t="s">
        <v>430</v>
      </c>
      <c r="AY126" s="346" t="s">
        <v>430</v>
      </c>
      <c r="AZ126" s="346">
        <v>173</v>
      </c>
      <c r="BA126" s="374"/>
      <c r="BB126" s="348">
        <v>15.5597399003564</v>
      </c>
      <c r="BC126" s="348">
        <v>0.99375273996150804</v>
      </c>
      <c r="BD126" s="348">
        <v>-1.9495382101083501E-2</v>
      </c>
      <c r="BE126" s="375">
        <v>-6.9933467938515903E-2</v>
      </c>
      <c r="BF126" s="374"/>
      <c r="BG126" s="372">
        <v>5.9700000000000003E-2</v>
      </c>
      <c r="BH126" s="373"/>
      <c r="BI126" s="348">
        <v>79.833600000000004</v>
      </c>
      <c r="BJ126" s="348">
        <v>17.117899999999999</v>
      </c>
      <c r="BK126" s="348">
        <v>2.6628599999999998</v>
      </c>
      <c r="BL126" s="348">
        <v>0.38563999999999998</v>
      </c>
      <c r="BM126" s="373"/>
      <c r="BN126" s="372" t="s">
        <v>4939</v>
      </c>
      <c r="BO126" s="372" t="s">
        <v>4940</v>
      </c>
      <c r="BP126" s="372" t="s">
        <v>430</v>
      </c>
      <c r="BQ126" s="372" t="s">
        <v>430</v>
      </c>
      <c r="BR126" s="372" t="s">
        <v>430</v>
      </c>
      <c r="BS126" s="373"/>
      <c r="BT126" s="354" t="s">
        <v>555</v>
      </c>
    </row>
    <row r="127" spans="1:72" s="428" customFormat="1" x14ac:dyDescent="0.25">
      <c r="A127" s="345" t="s">
        <v>4941</v>
      </c>
      <c r="B127" s="373"/>
      <c r="C127" s="719">
        <v>45408</v>
      </c>
      <c r="D127" s="373"/>
      <c r="E127" s="346">
        <v>214.66</v>
      </c>
      <c r="F127" s="373"/>
      <c r="G127" s="347">
        <v>15.021800000000001</v>
      </c>
      <c r="H127" s="374"/>
      <c r="I127" s="348">
        <v>0.26629999999999998</v>
      </c>
      <c r="J127" s="348">
        <v>-0.94889999999999997</v>
      </c>
      <c r="K127" s="348">
        <v>1.3008</v>
      </c>
      <c r="L127" s="348">
        <v>6.3106</v>
      </c>
      <c r="M127" s="348">
        <v>21.5228</v>
      </c>
      <c r="N127" s="350">
        <v>15.174899999999999</v>
      </c>
      <c r="O127" s="348">
        <v>12.979200000000001</v>
      </c>
      <c r="P127" s="348" t="s">
        <v>430</v>
      </c>
      <c r="Q127" s="348" t="s">
        <v>430</v>
      </c>
      <c r="R127" s="348" t="s">
        <v>430</v>
      </c>
      <c r="S127" s="348">
        <v>3.4601999999999999</v>
      </c>
      <c r="T127" s="348">
        <v>24.171700000000001</v>
      </c>
      <c r="U127" s="348">
        <v>17.8079</v>
      </c>
      <c r="V127" s="348">
        <v>19.4938</v>
      </c>
      <c r="W127" s="348">
        <v>0.31119999999999998</v>
      </c>
      <c r="X127" s="348">
        <v>19.191500000000001</v>
      </c>
      <c r="Y127" s="374"/>
      <c r="Z127" s="346">
        <v>205</v>
      </c>
      <c r="AA127" s="346">
        <v>178</v>
      </c>
      <c r="AB127" s="346">
        <v>116</v>
      </c>
      <c r="AC127" s="346">
        <v>75</v>
      </c>
      <c r="AD127" s="346">
        <v>2</v>
      </c>
      <c r="AE127" s="346">
        <v>15</v>
      </c>
      <c r="AF127" s="346">
        <v>4</v>
      </c>
      <c r="AG127" s="346" t="s">
        <v>430</v>
      </c>
      <c r="AH127" s="346" t="s">
        <v>430</v>
      </c>
      <c r="AI127" s="346" t="s">
        <v>430</v>
      </c>
      <c r="AJ127" s="346">
        <v>90</v>
      </c>
      <c r="AK127" s="346">
        <v>29</v>
      </c>
      <c r="AL127" s="346">
        <v>5</v>
      </c>
      <c r="AM127" s="346">
        <v>10</v>
      </c>
      <c r="AN127" s="346">
        <v>142</v>
      </c>
      <c r="AO127" s="373"/>
      <c r="AP127" s="348" t="s">
        <v>430</v>
      </c>
      <c r="AQ127" s="348" t="s">
        <v>430</v>
      </c>
      <c r="AR127" s="348" t="s">
        <v>430</v>
      </c>
      <c r="AS127" s="348" t="s">
        <v>430</v>
      </c>
      <c r="AT127" s="348">
        <v>31.53</v>
      </c>
      <c r="AU127" s="351"/>
      <c r="AV127" s="346" t="s">
        <v>430</v>
      </c>
      <c r="AW127" s="346" t="s">
        <v>430</v>
      </c>
      <c r="AX127" s="346" t="s">
        <v>430</v>
      </c>
      <c r="AY127" s="346" t="s">
        <v>430</v>
      </c>
      <c r="AZ127" s="346">
        <v>6</v>
      </c>
      <c r="BA127" s="374"/>
      <c r="BB127" s="348">
        <v>14.307168407674</v>
      </c>
      <c r="BC127" s="348">
        <v>1.00065060601171</v>
      </c>
      <c r="BD127" s="348">
        <v>7.7245043327080098E-2</v>
      </c>
      <c r="BE127" s="375">
        <v>-8.7746450531866999E-2</v>
      </c>
      <c r="BF127" s="374"/>
      <c r="BG127" s="372">
        <v>0.1414</v>
      </c>
      <c r="BH127" s="373"/>
      <c r="BI127" s="348" t="s">
        <v>430</v>
      </c>
      <c r="BJ127" s="348">
        <v>68.270799999999994</v>
      </c>
      <c r="BK127" s="348">
        <v>31.7166</v>
      </c>
      <c r="BL127" s="348">
        <v>1.26E-2</v>
      </c>
      <c r="BM127" s="373"/>
      <c r="BN127" s="372" t="s">
        <v>4942</v>
      </c>
      <c r="BO127" s="372" t="s">
        <v>4943</v>
      </c>
      <c r="BP127" s="372" t="s">
        <v>4944</v>
      </c>
      <c r="BQ127" s="372" t="s">
        <v>4945</v>
      </c>
      <c r="BR127" s="372" t="s">
        <v>430</v>
      </c>
      <c r="BS127" s="373"/>
      <c r="BT127" s="354" t="s">
        <v>4673</v>
      </c>
    </row>
    <row r="128" spans="1:72" s="428" customFormat="1" x14ac:dyDescent="0.25">
      <c r="A128" s="345" t="s">
        <v>4946</v>
      </c>
      <c r="B128" s="373"/>
      <c r="C128" s="719">
        <v>45694</v>
      </c>
      <c r="D128" s="373"/>
      <c r="E128" s="346">
        <v>207.554</v>
      </c>
      <c r="F128" s="373"/>
      <c r="G128" s="347">
        <v>11.4634</v>
      </c>
      <c r="H128" s="374"/>
      <c r="I128" s="348">
        <v>0.44600000000000001</v>
      </c>
      <c r="J128" s="348">
        <v>-0.2298</v>
      </c>
      <c r="K128" s="348">
        <v>-0.66979999999999995</v>
      </c>
      <c r="L128" s="348">
        <v>7.6436000000000002</v>
      </c>
      <c r="M128" s="348">
        <v>-5.6378000000000004</v>
      </c>
      <c r="N128" s="350">
        <v>3.2925</v>
      </c>
      <c r="O128" s="348" t="s">
        <v>430</v>
      </c>
      <c r="P128" s="348" t="s">
        <v>430</v>
      </c>
      <c r="Q128" s="348" t="s">
        <v>430</v>
      </c>
      <c r="R128" s="348" t="s">
        <v>430</v>
      </c>
      <c r="S128" s="348">
        <v>6.1000000000000004E-3</v>
      </c>
      <c r="T128" s="348">
        <v>14.8591</v>
      </c>
      <c r="U128" s="348">
        <v>-3.2191999999999998</v>
      </c>
      <c r="V128" s="348">
        <v>5.3620999999999999</v>
      </c>
      <c r="W128" s="348">
        <v>0.52529999999999999</v>
      </c>
      <c r="X128" s="348">
        <v>9.3099000000000007</v>
      </c>
      <c r="Y128" s="374"/>
      <c r="Z128" s="346">
        <v>141</v>
      </c>
      <c r="AA128" s="346">
        <v>34</v>
      </c>
      <c r="AB128" s="346">
        <v>227</v>
      </c>
      <c r="AC128" s="346">
        <v>35</v>
      </c>
      <c r="AD128" s="346">
        <v>214</v>
      </c>
      <c r="AE128" s="346">
        <v>106</v>
      </c>
      <c r="AF128" s="346" t="s">
        <v>430</v>
      </c>
      <c r="AG128" s="346" t="s">
        <v>430</v>
      </c>
      <c r="AH128" s="346" t="s">
        <v>430</v>
      </c>
      <c r="AI128" s="346" t="s">
        <v>430</v>
      </c>
      <c r="AJ128" s="346">
        <v>227</v>
      </c>
      <c r="AK128" s="346">
        <v>125</v>
      </c>
      <c r="AL128" s="346">
        <v>164</v>
      </c>
      <c r="AM128" s="346">
        <v>107</v>
      </c>
      <c r="AN128" s="346">
        <v>118</v>
      </c>
      <c r="AO128" s="373"/>
      <c r="AP128" s="348" t="s">
        <v>430</v>
      </c>
      <c r="AQ128" s="348" t="s">
        <v>430</v>
      </c>
      <c r="AR128" s="348" t="s">
        <v>430</v>
      </c>
      <c r="AS128" s="348" t="s">
        <v>430</v>
      </c>
      <c r="AT128" s="348">
        <v>1.01</v>
      </c>
      <c r="AU128" s="351"/>
      <c r="AV128" s="346" t="s">
        <v>430</v>
      </c>
      <c r="AW128" s="346" t="s">
        <v>430</v>
      </c>
      <c r="AX128" s="346" t="s">
        <v>430</v>
      </c>
      <c r="AY128" s="346" t="s">
        <v>430</v>
      </c>
      <c r="AZ128" s="346">
        <v>146</v>
      </c>
      <c r="BA128" s="374"/>
      <c r="BB128" s="348">
        <v>16.618133685384699</v>
      </c>
      <c r="BC128" s="348">
        <v>1.0003971930617701</v>
      </c>
      <c r="BD128" s="348">
        <v>3.2782452077187899E-2</v>
      </c>
      <c r="BE128" s="375">
        <v>-5.5994827299032199E-2</v>
      </c>
      <c r="BF128" s="374"/>
      <c r="BG128" s="372">
        <v>0.1026</v>
      </c>
      <c r="BH128" s="373"/>
      <c r="BI128" s="348">
        <v>74.269099999999995</v>
      </c>
      <c r="BJ128" s="348">
        <v>25.463899999999999</v>
      </c>
      <c r="BK128" s="348" t="s">
        <v>430</v>
      </c>
      <c r="BL128" s="348">
        <v>0.26700000000000002</v>
      </c>
      <c r="BM128" s="373"/>
      <c r="BN128" s="372" t="s">
        <v>4725</v>
      </c>
      <c r="BO128" s="372" t="s">
        <v>4726</v>
      </c>
      <c r="BP128" s="372" t="s">
        <v>430</v>
      </c>
      <c r="BQ128" s="372" t="s">
        <v>430</v>
      </c>
      <c r="BR128" s="372" t="s">
        <v>430</v>
      </c>
      <c r="BS128" s="373"/>
      <c r="BT128" s="354" t="s">
        <v>4673</v>
      </c>
    </row>
    <row r="129" spans="1:72" s="428" customFormat="1" x14ac:dyDescent="0.25">
      <c r="A129" s="345" t="s">
        <v>4947</v>
      </c>
      <c r="B129" s="373"/>
      <c r="C129" s="719">
        <v>45583</v>
      </c>
      <c r="D129" s="373"/>
      <c r="E129" s="346">
        <v>190.86500000000001</v>
      </c>
      <c r="F129" s="373"/>
      <c r="G129" s="347">
        <v>10.882300000000001</v>
      </c>
      <c r="H129" s="374"/>
      <c r="I129" s="348">
        <v>-1.0999999999999999E-2</v>
      </c>
      <c r="J129" s="348">
        <v>-1.9489000000000001</v>
      </c>
      <c r="K129" s="348">
        <v>-2.1709999999999998</v>
      </c>
      <c r="L129" s="348">
        <v>-2.9119999999999999</v>
      </c>
      <c r="M129" s="348">
        <v>-5.8592000000000004</v>
      </c>
      <c r="N129" s="350">
        <v>15.681800000000001</v>
      </c>
      <c r="O129" s="348" t="s">
        <v>430</v>
      </c>
      <c r="P129" s="348" t="s">
        <v>430</v>
      </c>
      <c r="Q129" s="348" t="s">
        <v>430</v>
      </c>
      <c r="R129" s="348" t="s">
        <v>430</v>
      </c>
      <c r="S129" s="348">
        <v>-1.5407999999999999</v>
      </c>
      <c r="T129" s="348">
        <v>5.7972000000000001</v>
      </c>
      <c r="U129" s="348">
        <v>1.4278999999999999</v>
      </c>
      <c r="V129" s="348">
        <v>12.2928</v>
      </c>
      <c r="W129" s="348">
        <v>-1.7283999999999999</v>
      </c>
      <c r="X129" s="348">
        <v>4.7068000000000003</v>
      </c>
      <c r="Y129" s="374"/>
      <c r="Z129" s="346">
        <v>223</v>
      </c>
      <c r="AA129" s="346">
        <v>242</v>
      </c>
      <c r="AB129" s="346">
        <v>254</v>
      </c>
      <c r="AC129" s="346">
        <v>246</v>
      </c>
      <c r="AD129" s="346">
        <v>224</v>
      </c>
      <c r="AE129" s="346">
        <v>11</v>
      </c>
      <c r="AF129" s="346" t="s">
        <v>430</v>
      </c>
      <c r="AG129" s="346" t="s">
        <v>430</v>
      </c>
      <c r="AH129" s="346" t="s">
        <v>430</v>
      </c>
      <c r="AI129" s="346" t="s">
        <v>430</v>
      </c>
      <c r="AJ129" s="346">
        <v>249</v>
      </c>
      <c r="AK129" s="346">
        <v>237</v>
      </c>
      <c r="AL129" s="346">
        <v>106</v>
      </c>
      <c r="AM129" s="346">
        <v>23</v>
      </c>
      <c r="AN129" s="346">
        <v>258</v>
      </c>
      <c r="AO129" s="373"/>
      <c r="AP129" s="348" t="s">
        <v>430</v>
      </c>
      <c r="AQ129" s="348" t="s">
        <v>430</v>
      </c>
      <c r="AR129" s="348" t="s">
        <v>430</v>
      </c>
      <c r="AS129" s="348" t="s">
        <v>430</v>
      </c>
      <c r="AT129" s="348">
        <v>2.6</v>
      </c>
      <c r="AU129" s="351"/>
      <c r="AV129" s="346" t="s">
        <v>430</v>
      </c>
      <c r="AW129" s="346" t="s">
        <v>430</v>
      </c>
      <c r="AX129" s="346" t="s">
        <v>430</v>
      </c>
      <c r="AY129" s="346" t="s">
        <v>430</v>
      </c>
      <c r="AZ129" s="346">
        <v>140</v>
      </c>
      <c r="BA129" s="374"/>
      <c r="BB129" s="348">
        <v>14.9829445610492</v>
      </c>
      <c r="BC129" s="348">
        <v>0.99265859962244096</v>
      </c>
      <c r="BD129" s="348">
        <v>1.95148200995636E-3</v>
      </c>
      <c r="BE129" s="375">
        <v>-8.5123241556365706E-2</v>
      </c>
      <c r="BF129" s="374"/>
      <c r="BG129" s="372">
        <v>0.219</v>
      </c>
      <c r="BH129" s="373"/>
      <c r="BI129" s="348">
        <v>80.664400000000001</v>
      </c>
      <c r="BJ129" s="348">
        <v>18.002199999999998</v>
      </c>
      <c r="BK129" s="348">
        <v>1.1350899999999999</v>
      </c>
      <c r="BL129" s="348">
        <v>0.19830999999999999</v>
      </c>
      <c r="BM129" s="373"/>
      <c r="BN129" s="372" t="s">
        <v>4948</v>
      </c>
      <c r="BO129" s="372" t="s">
        <v>4949</v>
      </c>
      <c r="BP129" s="372" t="s">
        <v>4950</v>
      </c>
      <c r="BQ129" s="372" t="s">
        <v>4951</v>
      </c>
      <c r="BR129" s="372" t="s">
        <v>4952</v>
      </c>
      <c r="BS129" s="373"/>
      <c r="BT129" s="354" t="s">
        <v>555</v>
      </c>
    </row>
    <row r="130" spans="1:72" s="428" customFormat="1" x14ac:dyDescent="0.25">
      <c r="A130" s="345" t="s">
        <v>4953</v>
      </c>
      <c r="B130" s="373"/>
      <c r="C130" s="719">
        <v>44592</v>
      </c>
      <c r="D130" s="373"/>
      <c r="E130" s="346">
        <v>194.48400000000001</v>
      </c>
      <c r="F130" s="373"/>
      <c r="G130" s="347">
        <v>13.9665</v>
      </c>
      <c r="H130" s="374"/>
      <c r="I130" s="348">
        <v>0.81420000000000003</v>
      </c>
      <c r="J130" s="348">
        <v>-0.6996</v>
      </c>
      <c r="K130" s="348">
        <v>-4.7899999999999998E-2</v>
      </c>
      <c r="L130" s="348">
        <v>3.5691000000000002</v>
      </c>
      <c r="M130" s="348">
        <v>-5.7706</v>
      </c>
      <c r="N130" s="350">
        <v>-4.5685000000000002</v>
      </c>
      <c r="O130" s="348">
        <v>-1.2551000000000001</v>
      </c>
      <c r="P130" s="348">
        <v>6.9476000000000004</v>
      </c>
      <c r="Q130" s="348" t="s">
        <v>430</v>
      </c>
      <c r="R130" s="348" t="s">
        <v>430</v>
      </c>
      <c r="S130" s="348">
        <v>1.6217999999999999</v>
      </c>
      <c r="T130" s="348">
        <v>8.4844000000000008</v>
      </c>
      <c r="U130" s="348">
        <v>-8.4098000000000006</v>
      </c>
      <c r="V130" s="348">
        <v>-2.6629999999999998</v>
      </c>
      <c r="W130" s="348">
        <v>-0.61339999999999995</v>
      </c>
      <c r="X130" s="348">
        <v>7.6127000000000002</v>
      </c>
      <c r="Y130" s="374"/>
      <c r="Z130" s="346">
        <v>22</v>
      </c>
      <c r="AA130" s="346">
        <v>151</v>
      </c>
      <c r="AB130" s="346">
        <v>207</v>
      </c>
      <c r="AC130" s="346">
        <v>153</v>
      </c>
      <c r="AD130" s="346">
        <v>215</v>
      </c>
      <c r="AE130" s="346">
        <v>197</v>
      </c>
      <c r="AF130" s="346">
        <v>100</v>
      </c>
      <c r="AG130" s="346">
        <v>93</v>
      </c>
      <c r="AH130" s="346" t="s">
        <v>430</v>
      </c>
      <c r="AI130" s="346" t="s">
        <v>430</v>
      </c>
      <c r="AJ130" s="346">
        <v>186</v>
      </c>
      <c r="AK130" s="346">
        <v>212</v>
      </c>
      <c r="AL130" s="346">
        <v>217</v>
      </c>
      <c r="AM130" s="346">
        <v>205</v>
      </c>
      <c r="AN130" s="346">
        <v>217</v>
      </c>
      <c r="AO130" s="373"/>
      <c r="AP130" s="348" t="s">
        <v>430</v>
      </c>
      <c r="AQ130" s="348" t="s">
        <v>430</v>
      </c>
      <c r="AR130" s="348" t="s">
        <v>430</v>
      </c>
      <c r="AS130" s="348">
        <v>1.32</v>
      </c>
      <c r="AT130" s="348">
        <v>-5.82</v>
      </c>
      <c r="AU130" s="351"/>
      <c r="AV130" s="346" t="s">
        <v>430</v>
      </c>
      <c r="AW130" s="346" t="s">
        <v>430</v>
      </c>
      <c r="AX130" s="346" t="s">
        <v>430</v>
      </c>
      <c r="AY130" s="346">
        <v>87</v>
      </c>
      <c r="AZ130" s="346">
        <v>207</v>
      </c>
      <c r="BA130" s="374"/>
      <c r="BB130" s="348">
        <v>11.36399328641</v>
      </c>
      <c r="BC130" s="348">
        <v>0.99824868117787602</v>
      </c>
      <c r="BD130" s="348">
        <v>4.7024976487876303E-3</v>
      </c>
      <c r="BE130" s="375">
        <v>2.1976632056734599E-2</v>
      </c>
      <c r="BF130" s="374"/>
      <c r="BG130" s="372">
        <v>8.1799999999999998E-2</v>
      </c>
      <c r="BH130" s="373"/>
      <c r="BI130" s="348">
        <v>99.590400000000002</v>
      </c>
      <c r="BJ130" s="348" t="s">
        <v>430</v>
      </c>
      <c r="BK130" s="348" t="s">
        <v>430</v>
      </c>
      <c r="BL130" s="348">
        <v>0.40960000000000002</v>
      </c>
      <c r="BM130" s="373"/>
      <c r="BN130" s="372" t="s">
        <v>4819</v>
      </c>
      <c r="BO130" s="372" t="s">
        <v>4517</v>
      </c>
      <c r="BP130" s="372" t="s">
        <v>4518</v>
      </c>
      <c r="BQ130" s="372" t="s">
        <v>4678</v>
      </c>
      <c r="BR130" s="372" t="s">
        <v>744</v>
      </c>
      <c r="BS130" s="373"/>
      <c r="BT130" s="354" t="s">
        <v>555</v>
      </c>
    </row>
    <row r="131" spans="1:72" s="428" customFormat="1" x14ac:dyDescent="0.25">
      <c r="A131" s="345" t="s">
        <v>4954</v>
      </c>
      <c r="B131" s="373"/>
      <c r="C131" s="719">
        <v>45540</v>
      </c>
      <c r="D131" s="373"/>
      <c r="E131" s="346">
        <v>205.97</v>
      </c>
      <c r="F131" s="373"/>
      <c r="G131" s="347">
        <v>8.9629999999999992</v>
      </c>
      <c r="H131" s="374"/>
      <c r="I131" s="348">
        <v>0.69089999999999996</v>
      </c>
      <c r="J131" s="348">
        <v>-0.98099999999999998</v>
      </c>
      <c r="K131" s="348">
        <v>2.2753000000000001</v>
      </c>
      <c r="L131" s="348">
        <v>3.4952999999999999</v>
      </c>
      <c r="M131" s="348">
        <v>3.6208999999999998</v>
      </c>
      <c r="N131" s="350">
        <v>4.3192000000000004</v>
      </c>
      <c r="O131" s="348" t="s">
        <v>430</v>
      </c>
      <c r="P131" s="348" t="s">
        <v>430</v>
      </c>
      <c r="Q131" s="348" t="s">
        <v>430</v>
      </c>
      <c r="R131" s="348" t="s">
        <v>430</v>
      </c>
      <c r="S131" s="348">
        <v>1.5510999999999999</v>
      </c>
      <c r="T131" s="348">
        <v>20.614699999999999</v>
      </c>
      <c r="U131" s="348">
        <v>6.0810000000000004</v>
      </c>
      <c r="V131" s="348">
        <v>9.6578999999999997</v>
      </c>
      <c r="W131" s="348">
        <v>1.6524000000000001</v>
      </c>
      <c r="X131" s="348">
        <v>-5.4428999999999998</v>
      </c>
      <c r="Y131" s="374"/>
      <c r="Z131" s="346">
        <v>50</v>
      </c>
      <c r="AA131" s="346">
        <v>185</v>
      </c>
      <c r="AB131" s="346">
        <v>68</v>
      </c>
      <c r="AC131" s="346">
        <v>159</v>
      </c>
      <c r="AD131" s="346">
        <v>99</v>
      </c>
      <c r="AE131" s="346">
        <v>87</v>
      </c>
      <c r="AF131" s="346" t="s">
        <v>430</v>
      </c>
      <c r="AG131" s="346" t="s">
        <v>430</v>
      </c>
      <c r="AH131" s="346" t="s">
        <v>430</v>
      </c>
      <c r="AI131" s="346" t="s">
        <v>430</v>
      </c>
      <c r="AJ131" s="346">
        <v>196</v>
      </c>
      <c r="AK131" s="346">
        <v>63</v>
      </c>
      <c r="AL131" s="346">
        <v>55</v>
      </c>
      <c r="AM131" s="346">
        <v>53</v>
      </c>
      <c r="AN131" s="346">
        <v>50</v>
      </c>
      <c r="AO131" s="373"/>
      <c r="AP131" s="348" t="s">
        <v>430</v>
      </c>
      <c r="AQ131" s="348" t="s">
        <v>430</v>
      </c>
      <c r="AR131" s="348" t="s">
        <v>430</v>
      </c>
      <c r="AS131" s="348" t="s">
        <v>430</v>
      </c>
      <c r="AT131" s="348">
        <v>9.34</v>
      </c>
      <c r="AU131" s="351"/>
      <c r="AV131" s="346" t="s">
        <v>430</v>
      </c>
      <c r="AW131" s="346" t="s">
        <v>430</v>
      </c>
      <c r="AX131" s="346" t="s">
        <v>430</v>
      </c>
      <c r="AY131" s="346" t="s">
        <v>430</v>
      </c>
      <c r="AZ131" s="346">
        <v>80</v>
      </c>
      <c r="BA131" s="374"/>
      <c r="BB131" s="348">
        <v>17.206113703588301</v>
      </c>
      <c r="BC131" s="348">
        <v>0.99755324144525404</v>
      </c>
      <c r="BD131" s="348">
        <v>-3.75864660032698E-2</v>
      </c>
      <c r="BE131" s="375">
        <v>-0.137647890230915</v>
      </c>
      <c r="BF131" s="374"/>
      <c r="BG131" s="372">
        <v>0.28260000000000002</v>
      </c>
      <c r="BH131" s="373"/>
      <c r="BI131" s="348">
        <v>50.8249</v>
      </c>
      <c r="BJ131" s="348">
        <v>49.017400000000002</v>
      </c>
      <c r="BK131" s="348" t="s">
        <v>430</v>
      </c>
      <c r="BL131" s="348">
        <v>0.15770000000000001</v>
      </c>
      <c r="BM131" s="373"/>
      <c r="BN131" s="372" t="s">
        <v>4955</v>
      </c>
      <c r="BO131" s="372" t="s">
        <v>4956</v>
      </c>
      <c r="BP131" s="372" t="s">
        <v>4957</v>
      </c>
      <c r="BQ131" s="372" t="s">
        <v>4958</v>
      </c>
      <c r="BR131" s="372" t="s">
        <v>4959</v>
      </c>
      <c r="BS131" s="373"/>
      <c r="BT131" s="354" t="s">
        <v>4673</v>
      </c>
    </row>
    <row r="132" spans="1:72" s="428" customFormat="1" x14ac:dyDescent="0.25">
      <c r="A132" s="345" t="s">
        <v>4960</v>
      </c>
      <c r="B132" s="373"/>
      <c r="C132" s="719">
        <v>44130</v>
      </c>
      <c r="D132" s="373"/>
      <c r="E132" s="346">
        <v>198.637</v>
      </c>
      <c r="F132" s="373"/>
      <c r="G132" s="347">
        <v>24.2393</v>
      </c>
      <c r="H132" s="374"/>
      <c r="I132" s="348" t="s">
        <v>430</v>
      </c>
      <c r="J132" s="348">
        <v>1.1761999999999999</v>
      </c>
      <c r="K132" s="348">
        <v>3.2972000000000001</v>
      </c>
      <c r="L132" s="348">
        <v>9.5973000000000006</v>
      </c>
      <c r="M132" s="348">
        <v>15.316000000000001</v>
      </c>
      <c r="N132" s="350">
        <v>22.631599999999999</v>
      </c>
      <c r="O132" s="348">
        <v>11.4566</v>
      </c>
      <c r="P132" s="348">
        <v>19.620200000000001</v>
      </c>
      <c r="Q132" s="348">
        <v>13.6647</v>
      </c>
      <c r="R132" s="348" t="s">
        <v>430</v>
      </c>
      <c r="S132" s="348">
        <v>5.5594999999999999</v>
      </c>
      <c r="T132" s="348">
        <v>18.5505</v>
      </c>
      <c r="U132" s="348">
        <v>16.4785</v>
      </c>
      <c r="V132" s="348">
        <v>24.067399999999999</v>
      </c>
      <c r="W132" s="348">
        <v>1.8419000000000001</v>
      </c>
      <c r="X132" s="348">
        <v>16.4419</v>
      </c>
      <c r="Y132" s="374"/>
      <c r="Z132" s="346" t="s">
        <v>430</v>
      </c>
      <c r="AA132" s="346">
        <v>1</v>
      </c>
      <c r="AB132" s="346">
        <v>22</v>
      </c>
      <c r="AC132" s="346">
        <v>25</v>
      </c>
      <c r="AD132" s="346">
        <v>14</v>
      </c>
      <c r="AE132" s="346">
        <v>5</v>
      </c>
      <c r="AF132" s="346">
        <v>6</v>
      </c>
      <c r="AG132" s="346">
        <v>9</v>
      </c>
      <c r="AH132" s="346">
        <v>10</v>
      </c>
      <c r="AI132" s="346" t="s">
        <v>430</v>
      </c>
      <c r="AJ132" s="346">
        <v>29</v>
      </c>
      <c r="AK132" s="346">
        <v>89</v>
      </c>
      <c r="AL132" s="346">
        <v>7</v>
      </c>
      <c r="AM132" s="346">
        <v>7</v>
      </c>
      <c r="AN132" s="346">
        <v>45</v>
      </c>
      <c r="AO132" s="373"/>
      <c r="AP132" s="348" t="s">
        <v>430</v>
      </c>
      <c r="AQ132" s="348" t="s">
        <v>430</v>
      </c>
      <c r="AR132" s="348">
        <v>18.600000000000001</v>
      </c>
      <c r="AS132" s="348">
        <v>18.579999999999998</v>
      </c>
      <c r="AT132" s="348">
        <v>32.119999999999997</v>
      </c>
      <c r="AU132" s="351"/>
      <c r="AV132" s="346" t="s">
        <v>430</v>
      </c>
      <c r="AW132" s="346" t="s">
        <v>430</v>
      </c>
      <c r="AX132" s="346">
        <v>3</v>
      </c>
      <c r="AY132" s="346">
        <v>3</v>
      </c>
      <c r="AZ132" s="346">
        <v>5</v>
      </c>
      <c r="BA132" s="374"/>
      <c r="BB132" s="348">
        <v>12.166821546039101</v>
      </c>
      <c r="BC132" s="348">
        <v>0</v>
      </c>
      <c r="BD132" s="348">
        <v>9.6277370645382498E-2</v>
      </c>
      <c r="BE132" s="375" t="s">
        <v>430</v>
      </c>
      <c r="BF132" s="374"/>
      <c r="BG132" s="372" t="s">
        <v>430</v>
      </c>
      <c r="BH132" s="373"/>
      <c r="BI132" s="348">
        <v>32.354799999999997</v>
      </c>
      <c r="BJ132" s="348">
        <v>36.5745</v>
      </c>
      <c r="BK132" s="348">
        <v>1.88554</v>
      </c>
      <c r="BL132" s="348">
        <v>29.18516</v>
      </c>
      <c r="BM132" s="373"/>
      <c r="BN132" s="372" t="s">
        <v>4961</v>
      </c>
      <c r="BO132" s="372" t="s">
        <v>4962</v>
      </c>
      <c r="BP132" s="372" t="s">
        <v>4963</v>
      </c>
      <c r="BQ132" s="372" t="s">
        <v>4964</v>
      </c>
      <c r="BR132" s="372" t="s">
        <v>4965</v>
      </c>
      <c r="BS132" s="373"/>
      <c r="BT132" s="354" t="s">
        <v>555</v>
      </c>
    </row>
    <row r="133" spans="1:72" s="428" customFormat="1" x14ac:dyDescent="0.25">
      <c r="A133" s="345" t="s">
        <v>4966</v>
      </c>
      <c r="B133" s="373"/>
      <c r="C133" s="719">
        <v>45898</v>
      </c>
      <c r="D133" s="373"/>
      <c r="E133" s="346">
        <v>201.078</v>
      </c>
      <c r="F133" s="373"/>
      <c r="G133" s="347">
        <v>9.8571000000000009</v>
      </c>
      <c r="H133" s="374"/>
      <c r="I133" s="348">
        <v>0.43919999999999998</v>
      </c>
      <c r="J133" s="348">
        <v>-1.0142</v>
      </c>
      <c r="K133" s="348">
        <v>2.7359</v>
      </c>
      <c r="L133" s="348">
        <v>5.7629000000000001</v>
      </c>
      <c r="M133" s="348">
        <v>1.9475</v>
      </c>
      <c r="N133" s="350" t="s">
        <v>430</v>
      </c>
      <c r="O133" s="348" t="s">
        <v>430</v>
      </c>
      <c r="P133" s="348" t="s">
        <v>430</v>
      </c>
      <c r="Q133" s="348" t="s">
        <v>430</v>
      </c>
      <c r="R133" s="348" t="s">
        <v>430</v>
      </c>
      <c r="S133" s="348">
        <v>7.2215999999999996</v>
      </c>
      <c r="T133" s="348">
        <v>14.2547</v>
      </c>
      <c r="U133" s="348">
        <v>-3.9876999999999998</v>
      </c>
      <c r="V133" s="348">
        <v>-0.1641</v>
      </c>
      <c r="W133" s="348">
        <v>0.3952</v>
      </c>
      <c r="X133" s="348">
        <v>-1.429</v>
      </c>
      <c r="Y133" s="374"/>
      <c r="Z133" s="346">
        <v>149</v>
      </c>
      <c r="AA133" s="346">
        <v>188</v>
      </c>
      <c r="AB133" s="346">
        <v>39</v>
      </c>
      <c r="AC133" s="346">
        <v>83</v>
      </c>
      <c r="AD133" s="346">
        <v>118</v>
      </c>
      <c r="AE133" s="346" t="s">
        <v>430</v>
      </c>
      <c r="AF133" s="346" t="s">
        <v>430</v>
      </c>
      <c r="AG133" s="346" t="s">
        <v>430</v>
      </c>
      <c r="AH133" s="346" t="s">
        <v>430</v>
      </c>
      <c r="AI133" s="346" t="s">
        <v>430</v>
      </c>
      <c r="AJ133" s="346">
        <v>17</v>
      </c>
      <c r="AK133" s="346">
        <v>141</v>
      </c>
      <c r="AL133" s="346">
        <v>179</v>
      </c>
      <c r="AM133" s="346">
        <v>173</v>
      </c>
      <c r="AN133" s="346">
        <v>133</v>
      </c>
      <c r="AO133" s="373"/>
      <c r="AP133" s="348" t="s">
        <v>430</v>
      </c>
      <c r="AQ133" s="348" t="s">
        <v>430</v>
      </c>
      <c r="AR133" s="348" t="s">
        <v>430</v>
      </c>
      <c r="AS133" s="348" t="s">
        <v>430</v>
      </c>
      <c r="AT133" s="348">
        <v>0.97</v>
      </c>
      <c r="AU133" s="351"/>
      <c r="AV133" s="346" t="s">
        <v>430</v>
      </c>
      <c r="AW133" s="346" t="s">
        <v>430</v>
      </c>
      <c r="AX133" s="346" t="s">
        <v>430</v>
      </c>
      <c r="AY133" s="346" t="s">
        <v>430</v>
      </c>
      <c r="AZ133" s="346">
        <v>147</v>
      </c>
      <c r="BA133" s="374"/>
      <c r="BB133" s="348">
        <v>15.0272843634179</v>
      </c>
      <c r="BC133" s="348">
        <v>0.98348573822682295</v>
      </c>
      <c r="BD133" s="348">
        <v>-5.8633523970733098E-2</v>
      </c>
      <c r="BE133" s="375">
        <v>-0.14095887037070001</v>
      </c>
      <c r="BF133" s="374"/>
      <c r="BG133" s="372">
        <v>0.33289999999999997</v>
      </c>
      <c r="BH133" s="373"/>
      <c r="BI133" s="348">
        <v>41.681100000000001</v>
      </c>
      <c r="BJ133" s="348">
        <v>32.020600000000002</v>
      </c>
      <c r="BK133" s="348">
        <v>30.860600000000002</v>
      </c>
      <c r="BL133" s="348">
        <v>-4.5622999999999996</v>
      </c>
      <c r="BM133" s="373"/>
      <c r="BN133" s="372" t="s">
        <v>4967</v>
      </c>
      <c r="BO133" s="372" t="s">
        <v>4968</v>
      </c>
      <c r="BP133" s="372" t="s">
        <v>4969</v>
      </c>
      <c r="BQ133" s="372" t="s">
        <v>4970</v>
      </c>
      <c r="BR133" s="372" t="s">
        <v>4971</v>
      </c>
      <c r="BS133" s="373"/>
      <c r="BT133" s="354" t="s">
        <v>555</v>
      </c>
    </row>
    <row r="134" spans="1:72" s="428" customFormat="1" x14ac:dyDescent="0.25">
      <c r="A134" s="345" t="s">
        <v>4972</v>
      </c>
      <c r="B134" s="373"/>
      <c r="C134" s="719">
        <v>45987</v>
      </c>
      <c r="D134" s="373"/>
      <c r="E134" s="346">
        <v>177.84700000000001</v>
      </c>
      <c r="F134" s="373"/>
      <c r="G134" s="347">
        <v>9.5884</v>
      </c>
      <c r="H134" s="374"/>
      <c r="I134" s="348">
        <v>0.79679999999999995</v>
      </c>
      <c r="J134" s="348">
        <v>-0.66100000000000003</v>
      </c>
      <c r="K134" s="348">
        <v>0.63180000000000003</v>
      </c>
      <c r="L134" s="348">
        <v>3.9956999999999998</v>
      </c>
      <c r="M134" s="348">
        <v>-0.74219999999999997</v>
      </c>
      <c r="N134" s="350" t="s">
        <v>430</v>
      </c>
      <c r="O134" s="348" t="s">
        <v>430</v>
      </c>
      <c r="P134" s="348" t="s">
        <v>430</v>
      </c>
      <c r="Q134" s="348" t="s">
        <v>430</v>
      </c>
      <c r="R134" s="348" t="s">
        <v>430</v>
      </c>
      <c r="S134" s="348">
        <v>2.8368000000000002</v>
      </c>
      <c r="T134" s="348">
        <v>12.9482</v>
      </c>
      <c r="U134" s="348">
        <v>-3.4780000000000002</v>
      </c>
      <c r="V134" s="348" t="s">
        <v>430</v>
      </c>
      <c r="W134" s="348">
        <v>-0.11559999999999999</v>
      </c>
      <c r="X134" s="348">
        <v>-4.1159999999999997</v>
      </c>
      <c r="Y134" s="374"/>
      <c r="Z134" s="346">
        <v>31</v>
      </c>
      <c r="AA134" s="346">
        <v>100</v>
      </c>
      <c r="AB134" s="346">
        <v>168</v>
      </c>
      <c r="AC134" s="346">
        <v>140</v>
      </c>
      <c r="AD134" s="346">
        <v>154</v>
      </c>
      <c r="AE134" s="346" t="s">
        <v>430</v>
      </c>
      <c r="AF134" s="346" t="s">
        <v>430</v>
      </c>
      <c r="AG134" s="346" t="s">
        <v>430</v>
      </c>
      <c r="AH134" s="346" t="s">
        <v>430</v>
      </c>
      <c r="AI134" s="346" t="s">
        <v>430</v>
      </c>
      <c r="AJ134" s="346">
        <v>109</v>
      </c>
      <c r="AK134" s="346">
        <v>167</v>
      </c>
      <c r="AL134" s="346">
        <v>168</v>
      </c>
      <c r="AM134" s="346" t="s">
        <v>430</v>
      </c>
      <c r="AN134" s="346">
        <v>170</v>
      </c>
      <c r="AO134" s="373"/>
      <c r="AP134" s="348" t="s">
        <v>430</v>
      </c>
      <c r="AQ134" s="348" t="s">
        <v>430</v>
      </c>
      <c r="AR134" s="348" t="s">
        <v>430</v>
      </c>
      <c r="AS134" s="348" t="s">
        <v>430</v>
      </c>
      <c r="AT134" s="348" t="s">
        <v>430</v>
      </c>
      <c r="AU134" s="351"/>
      <c r="AV134" s="346" t="s">
        <v>430</v>
      </c>
      <c r="AW134" s="346" t="s">
        <v>430</v>
      </c>
      <c r="AX134" s="346" t="s">
        <v>430</v>
      </c>
      <c r="AY134" s="346" t="s">
        <v>430</v>
      </c>
      <c r="AZ134" s="346" t="s">
        <v>430</v>
      </c>
      <c r="BA134" s="374"/>
      <c r="BB134" s="348">
        <v>16.603841271618499</v>
      </c>
      <c r="BC134" s="348">
        <v>1.0028124459405301</v>
      </c>
      <c r="BD134" s="348">
        <v>-4.22819641430867E-2</v>
      </c>
      <c r="BE134" s="375">
        <v>2.9554566128054599E-2</v>
      </c>
      <c r="BF134" s="374"/>
      <c r="BG134" s="372">
        <v>0.1913</v>
      </c>
      <c r="BH134" s="373"/>
      <c r="BI134" s="348">
        <v>81.846199999999996</v>
      </c>
      <c r="BJ134" s="348">
        <v>10.609500000000001</v>
      </c>
      <c r="BK134" s="348">
        <v>6.8493599999999999</v>
      </c>
      <c r="BL134" s="348">
        <v>0.69494</v>
      </c>
      <c r="BM134" s="373"/>
      <c r="BN134" s="372" t="s">
        <v>4973</v>
      </c>
      <c r="BO134" s="372" t="s">
        <v>4974</v>
      </c>
      <c r="BP134" s="372" t="s">
        <v>4975</v>
      </c>
      <c r="BQ134" s="372" t="s">
        <v>4976</v>
      </c>
      <c r="BR134" s="372" t="s">
        <v>756</v>
      </c>
      <c r="BS134" s="373"/>
      <c r="BT134" s="354" t="s">
        <v>555</v>
      </c>
    </row>
    <row r="135" spans="1:72" s="428" customFormat="1" x14ac:dyDescent="0.25">
      <c r="A135" s="345" t="s">
        <v>4977</v>
      </c>
      <c r="B135" s="373"/>
      <c r="C135" s="719">
        <v>45436</v>
      </c>
      <c r="D135" s="373"/>
      <c r="E135" s="346">
        <v>182.93100000000001</v>
      </c>
      <c r="F135" s="373"/>
      <c r="G135" s="347">
        <v>11.6736</v>
      </c>
      <c r="H135" s="374"/>
      <c r="I135" s="348">
        <v>0.44400000000000001</v>
      </c>
      <c r="J135" s="348">
        <v>-0.23760000000000001</v>
      </c>
      <c r="K135" s="348">
        <v>-0.70430000000000004</v>
      </c>
      <c r="L135" s="348">
        <v>7.5411999999999999</v>
      </c>
      <c r="M135" s="348">
        <v>-5.9051</v>
      </c>
      <c r="N135" s="350">
        <v>2.7976999999999999</v>
      </c>
      <c r="O135" s="348">
        <v>6.0948000000000002</v>
      </c>
      <c r="P135" s="348" t="s">
        <v>430</v>
      </c>
      <c r="Q135" s="348" t="s">
        <v>430</v>
      </c>
      <c r="R135" s="348" t="s">
        <v>430</v>
      </c>
      <c r="S135" s="348">
        <v>-5.3900000000000003E-2</v>
      </c>
      <c r="T135" s="348">
        <v>14.607699999999999</v>
      </c>
      <c r="U135" s="348">
        <v>-3.5510999999999999</v>
      </c>
      <c r="V135" s="348">
        <v>4.8898000000000001</v>
      </c>
      <c r="W135" s="348">
        <v>0.50190000000000001</v>
      </c>
      <c r="X135" s="348">
        <v>7.1487999999999996</v>
      </c>
      <c r="Y135" s="374"/>
      <c r="Z135" s="346">
        <v>144</v>
      </c>
      <c r="AA135" s="346">
        <v>39</v>
      </c>
      <c r="AB135" s="346">
        <v>233</v>
      </c>
      <c r="AC135" s="346">
        <v>44</v>
      </c>
      <c r="AD135" s="346">
        <v>226</v>
      </c>
      <c r="AE135" s="346">
        <v>114</v>
      </c>
      <c r="AF135" s="346">
        <v>14</v>
      </c>
      <c r="AG135" s="346" t="s">
        <v>430</v>
      </c>
      <c r="AH135" s="346" t="s">
        <v>430</v>
      </c>
      <c r="AI135" s="346" t="s">
        <v>430</v>
      </c>
      <c r="AJ135" s="346">
        <v>237</v>
      </c>
      <c r="AK135" s="346">
        <v>137</v>
      </c>
      <c r="AL135" s="346">
        <v>170</v>
      </c>
      <c r="AM135" s="346">
        <v>121</v>
      </c>
      <c r="AN135" s="346">
        <v>126</v>
      </c>
      <c r="AO135" s="373"/>
      <c r="AP135" s="348" t="s">
        <v>430</v>
      </c>
      <c r="AQ135" s="348" t="s">
        <v>430</v>
      </c>
      <c r="AR135" s="348" t="s">
        <v>430</v>
      </c>
      <c r="AS135" s="348" t="s">
        <v>430</v>
      </c>
      <c r="AT135" s="348">
        <v>0.49</v>
      </c>
      <c r="AU135" s="351"/>
      <c r="AV135" s="346" t="s">
        <v>430</v>
      </c>
      <c r="AW135" s="346" t="s">
        <v>430</v>
      </c>
      <c r="AX135" s="346" t="s">
        <v>430</v>
      </c>
      <c r="AY135" s="346" t="s">
        <v>430</v>
      </c>
      <c r="AZ135" s="346">
        <v>156</v>
      </c>
      <c r="BA135" s="374"/>
      <c r="BB135" s="348">
        <v>15.0145445179962</v>
      </c>
      <c r="BC135" s="348">
        <v>0.99774985374033598</v>
      </c>
      <c r="BD135" s="348">
        <v>2.21463021547288E-3</v>
      </c>
      <c r="BE135" s="375">
        <v>-8.5105314871358001E-2</v>
      </c>
      <c r="BF135" s="374"/>
      <c r="BG135" s="372">
        <v>8.9200000000000002E-2</v>
      </c>
      <c r="BH135" s="373"/>
      <c r="BI135" s="348">
        <v>74.257999999999996</v>
      </c>
      <c r="BJ135" s="348">
        <v>25.4602</v>
      </c>
      <c r="BK135" s="348" t="s">
        <v>430</v>
      </c>
      <c r="BL135" s="348">
        <v>0.28179999999999999</v>
      </c>
      <c r="BM135" s="373"/>
      <c r="BN135" s="372" t="s">
        <v>4978</v>
      </c>
      <c r="BO135" s="372" t="s">
        <v>4979</v>
      </c>
      <c r="BP135" s="372" t="s">
        <v>430</v>
      </c>
      <c r="BQ135" s="372" t="s">
        <v>430</v>
      </c>
      <c r="BR135" s="372" t="s">
        <v>430</v>
      </c>
      <c r="BS135" s="373"/>
      <c r="BT135" s="354" t="s">
        <v>4823</v>
      </c>
    </row>
    <row r="136" spans="1:72" s="428" customFormat="1" x14ac:dyDescent="0.25">
      <c r="A136" s="345" t="s">
        <v>4980</v>
      </c>
      <c r="B136" s="373"/>
      <c r="C136" s="719">
        <v>43936</v>
      </c>
      <c r="D136" s="373"/>
      <c r="E136" s="346">
        <v>182.959</v>
      </c>
      <c r="F136" s="373"/>
      <c r="G136" s="347">
        <v>31.6859</v>
      </c>
      <c r="H136" s="374"/>
      <c r="I136" s="348">
        <v>0.39610000000000001</v>
      </c>
      <c r="J136" s="348">
        <v>-0.69420000000000004</v>
      </c>
      <c r="K136" s="348">
        <v>2.5447000000000002</v>
      </c>
      <c r="L136" s="348">
        <v>7.2694999999999999</v>
      </c>
      <c r="M136" s="348">
        <v>6.8220999999999998</v>
      </c>
      <c r="N136" s="350">
        <v>8.7311999999999994</v>
      </c>
      <c r="O136" s="348">
        <v>3.2000000000000002E-3</v>
      </c>
      <c r="P136" s="348">
        <v>18.966799999999999</v>
      </c>
      <c r="Q136" s="348">
        <v>13.2714</v>
      </c>
      <c r="R136" s="348" t="s">
        <v>430</v>
      </c>
      <c r="S136" s="348">
        <v>3.7280000000000002</v>
      </c>
      <c r="T136" s="348">
        <v>22.796900000000001</v>
      </c>
      <c r="U136" s="348">
        <v>6.9743000000000004</v>
      </c>
      <c r="V136" s="348">
        <v>9.2696000000000005</v>
      </c>
      <c r="W136" s="348">
        <v>0.78120000000000001</v>
      </c>
      <c r="X136" s="348">
        <v>19.913499999999999</v>
      </c>
      <c r="Y136" s="374"/>
      <c r="Z136" s="346">
        <v>162</v>
      </c>
      <c r="AA136" s="346">
        <v>143</v>
      </c>
      <c r="AB136" s="346">
        <v>52</v>
      </c>
      <c r="AC136" s="346">
        <v>48</v>
      </c>
      <c r="AD136" s="346">
        <v>58</v>
      </c>
      <c r="AE136" s="346">
        <v>46</v>
      </c>
      <c r="AF136" s="346">
        <v>74</v>
      </c>
      <c r="AG136" s="346">
        <v>24</v>
      </c>
      <c r="AH136" s="346">
        <v>16</v>
      </c>
      <c r="AI136" s="346" t="s">
        <v>430</v>
      </c>
      <c r="AJ136" s="346">
        <v>72</v>
      </c>
      <c r="AK136" s="346">
        <v>52</v>
      </c>
      <c r="AL136" s="346">
        <v>48</v>
      </c>
      <c r="AM136" s="346">
        <v>73</v>
      </c>
      <c r="AN136" s="346">
        <v>98</v>
      </c>
      <c r="AO136" s="373"/>
      <c r="AP136" s="348" t="s">
        <v>430</v>
      </c>
      <c r="AQ136" s="348" t="s">
        <v>430</v>
      </c>
      <c r="AR136" s="348">
        <v>14.05</v>
      </c>
      <c r="AS136" s="348">
        <v>10.15</v>
      </c>
      <c r="AT136" s="348">
        <v>14.52</v>
      </c>
      <c r="AU136" s="351"/>
      <c r="AV136" s="346" t="s">
        <v>430</v>
      </c>
      <c r="AW136" s="346" t="s">
        <v>430</v>
      </c>
      <c r="AX136" s="346">
        <v>16</v>
      </c>
      <c r="AY136" s="346">
        <v>33</v>
      </c>
      <c r="AZ136" s="346">
        <v>55</v>
      </c>
      <c r="BA136" s="374"/>
      <c r="BB136" s="348">
        <v>15.8721730566693</v>
      </c>
      <c r="BC136" s="348">
        <v>1.0060962103608899</v>
      </c>
      <c r="BD136" s="348">
        <v>6.5361206986710996E-2</v>
      </c>
      <c r="BE136" s="375">
        <v>0.29999857460488999</v>
      </c>
      <c r="BF136" s="374"/>
      <c r="BG136" s="372">
        <v>0.26729999999999998</v>
      </c>
      <c r="BH136" s="373"/>
      <c r="BI136" s="348">
        <v>86.570999999999998</v>
      </c>
      <c r="BJ136" s="348">
        <v>13.2334</v>
      </c>
      <c r="BK136" s="348" t="s">
        <v>430</v>
      </c>
      <c r="BL136" s="348">
        <v>0.1956</v>
      </c>
      <c r="BM136" s="373"/>
      <c r="BN136" s="372" t="s">
        <v>4527</v>
      </c>
      <c r="BO136" s="372" t="s">
        <v>4528</v>
      </c>
      <c r="BP136" s="372" t="s">
        <v>4529</v>
      </c>
      <c r="BQ136" s="372" t="s">
        <v>4530</v>
      </c>
      <c r="BR136" s="372" t="s">
        <v>4531</v>
      </c>
      <c r="BS136" s="373"/>
      <c r="BT136" s="354" t="s">
        <v>463</v>
      </c>
    </row>
    <row r="137" spans="1:72" s="428" customFormat="1" x14ac:dyDescent="0.25">
      <c r="A137" s="345" t="s">
        <v>4981</v>
      </c>
      <c r="B137" s="373"/>
      <c r="C137" s="719">
        <v>46210</v>
      </c>
      <c r="D137" s="373"/>
      <c r="E137" s="346">
        <v>166.51599999999999</v>
      </c>
      <c r="F137" s="373"/>
      <c r="G137" s="347">
        <v>10.737500000000001</v>
      </c>
      <c r="H137" s="374"/>
      <c r="I137" s="348">
        <v>0.39460000000000001</v>
      </c>
      <c r="J137" s="348">
        <v>-0.32579999999999998</v>
      </c>
      <c r="K137" s="348">
        <v>8.6801999999999992</v>
      </c>
      <c r="L137" s="348" t="s">
        <v>430</v>
      </c>
      <c r="M137" s="348" t="s">
        <v>430</v>
      </c>
      <c r="N137" s="350" t="s">
        <v>430</v>
      </c>
      <c r="O137" s="348" t="s">
        <v>430</v>
      </c>
      <c r="P137" s="348" t="s">
        <v>430</v>
      </c>
      <c r="Q137" s="348" t="s">
        <v>430</v>
      </c>
      <c r="R137" s="348" t="s">
        <v>430</v>
      </c>
      <c r="S137" s="348" t="s">
        <v>430</v>
      </c>
      <c r="T137" s="348" t="s">
        <v>430</v>
      </c>
      <c r="U137" s="348" t="s">
        <v>430</v>
      </c>
      <c r="V137" s="348" t="s">
        <v>430</v>
      </c>
      <c r="W137" s="348">
        <v>2.0470999999999999</v>
      </c>
      <c r="X137" s="348">
        <v>7.375</v>
      </c>
      <c r="Y137" s="374"/>
      <c r="Z137" s="346">
        <v>172</v>
      </c>
      <c r="AA137" s="346">
        <v>45</v>
      </c>
      <c r="AB137" s="346">
        <v>1</v>
      </c>
      <c r="AC137" s="346" t="s">
        <v>430</v>
      </c>
      <c r="AD137" s="346" t="s">
        <v>430</v>
      </c>
      <c r="AE137" s="346" t="s">
        <v>430</v>
      </c>
      <c r="AF137" s="346" t="s">
        <v>430</v>
      </c>
      <c r="AG137" s="346" t="s">
        <v>430</v>
      </c>
      <c r="AH137" s="346" t="s">
        <v>430</v>
      </c>
      <c r="AI137" s="346" t="s">
        <v>430</v>
      </c>
      <c r="AJ137" s="346" t="s">
        <v>430</v>
      </c>
      <c r="AK137" s="346" t="s">
        <v>430</v>
      </c>
      <c r="AL137" s="346" t="s">
        <v>430</v>
      </c>
      <c r="AM137" s="346" t="s">
        <v>430</v>
      </c>
      <c r="AN137" s="346">
        <v>40</v>
      </c>
      <c r="AO137" s="373"/>
      <c r="AP137" s="348" t="s">
        <v>430</v>
      </c>
      <c r="AQ137" s="348" t="s">
        <v>430</v>
      </c>
      <c r="AR137" s="348" t="s">
        <v>430</v>
      </c>
      <c r="AS137" s="348" t="s">
        <v>430</v>
      </c>
      <c r="AT137" s="348" t="s">
        <v>430</v>
      </c>
      <c r="AU137" s="351"/>
      <c r="AV137" s="346" t="s">
        <v>430</v>
      </c>
      <c r="AW137" s="346" t="s">
        <v>430</v>
      </c>
      <c r="AX137" s="346" t="s">
        <v>430</v>
      </c>
      <c r="AY137" s="346" t="s">
        <v>430</v>
      </c>
      <c r="AZ137" s="346" t="s">
        <v>430</v>
      </c>
      <c r="BA137" s="374"/>
      <c r="BB137" s="348" t="s">
        <v>430</v>
      </c>
      <c r="BC137" s="348">
        <v>0</v>
      </c>
      <c r="BD137" s="348">
        <v>0</v>
      </c>
      <c r="BE137" s="375">
        <v>8.2355922658534304</v>
      </c>
      <c r="BF137" s="374"/>
      <c r="BG137" s="372">
        <v>0.14419999999999999</v>
      </c>
      <c r="BH137" s="373"/>
      <c r="BI137" s="348">
        <v>73.826899999999995</v>
      </c>
      <c r="BJ137" s="348">
        <v>22.767700000000001</v>
      </c>
      <c r="BK137" s="348">
        <v>1.56833</v>
      </c>
      <c r="BL137" s="348">
        <v>1.83707</v>
      </c>
      <c r="BM137" s="373"/>
      <c r="BN137" s="372" t="s">
        <v>4982</v>
      </c>
      <c r="BO137" s="372" t="s">
        <v>4983</v>
      </c>
      <c r="BP137" s="372" t="s">
        <v>4984</v>
      </c>
      <c r="BQ137" s="372" t="s">
        <v>4985</v>
      </c>
      <c r="BR137" s="372" t="s">
        <v>430</v>
      </c>
      <c r="BS137" s="373"/>
      <c r="BT137" s="354" t="s">
        <v>555</v>
      </c>
    </row>
    <row r="138" spans="1:72" s="428" customFormat="1" x14ac:dyDescent="0.25">
      <c r="A138" s="345" t="s">
        <v>4986</v>
      </c>
      <c r="B138" s="373"/>
      <c r="C138" s="719">
        <v>45701</v>
      </c>
      <c r="D138" s="373"/>
      <c r="E138" s="346">
        <v>173.679</v>
      </c>
      <c r="F138" s="373"/>
      <c r="G138" s="347">
        <v>11.1296</v>
      </c>
      <c r="H138" s="374"/>
      <c r="I138" s="348">
        <v>0.41870000000000002</v>
      </c>
      <c r="J138" s="348">
        <v>-0.98040000000000005</v>
      </c>
      <c r="K138" s="348">
        <v>2.359</v>
      </c>
      <c r="L138" s="348">
        <v>3.41</v>
      </c>
      <c r="M138" s="348">
        <v>3.6488</v>
      </c>
      <c r="N138" s="350">
        <v>3.3734999999999999</v>
      </c>
      <c r="O138" s="348" t="s">
        <v>430</v>
      </c>
      <c r="P138" s="348" t="s">
        <v>430</v>
      </c>
      <c r="Q138" s="348" t="s">
        <v>430</v>
      </c>
      <c r="R138" s="348" t="s">
        <v>430</v>
      </c>
      <c r="S138" s="348">
        <v>1.3994</v>
      </c>
      <c r="T138" s="348">
        <v>18.427700000000002</v>
      </c>
      <c r="U138" s="348">
        <v>3.3168000000000002</v>
      </c>
      <c r="V138" s="348">
        <v>7.1452</v>
      </c>
      <c r="W138" s="348">
        <v>2.4815999999999998</v>
      </c>
      <c r="X138" s="348">
        <v>7.3193999999999999</v>
      </c>
      <c r="Y138" s="374"/>
      <c r="Z138" s="346">
        <v>154</v>
      </c>
      <c r="AA138" s="346">
        <v>184</v>
      </c>
      <c r="AB138" s="346">
        <v>66</v>
      </c>
      <c r="AC138" s="346">
        <v>165</v>
      </c>
      <c r="AD138" s="346">
        <v>98</v>
      </c>
      <c r="AE138" s="346">
        <v>104</v>
      </c>
      <c r="AF138" s="346" t="s">
        <v>430</v>
      </c>
      <c r="AG138" s="346" t="s">
        <v>430</v>
      </c>
      <c r="AH138" s="346" t="s">
        <v>430</v>
      </c>
      <c r="AI138" s="346" t="s">
        <v>430</v>
      </c>
      <c r="AJ138" s="346">
        <v>202</v>
      </c>
      <c r="AK138" s="346">
        <v>92</v>
      </c>
      <c r="AL138" s="346">
        <v>88</v>
      </c>
      <c r="AM138" s="346">
        <v>88</v>
      </c>
      <c r="AN138" s="346">
        <v>26</v>
      </c>
      <c r="AO138" s="373"/>
      <c r="AP138" s="348" t="s">
        <v>430</v>
      </c>
      <c r="AQ138" s="348" t="s">
        <v>430</v>
      </c>
      <c r="AR138" s="348" t="s">
        <v>430</v>
      </c>
      <c r="AS138" s="348" t="s">
        <v>430</v>
      </c>
      <c r="AT138" s="348">
        <v>7.08</v>
      </c>
      <c r="AU138" s="351"/>
      <c r="AV138" s="346" t="s">
        <v>430</v>
      </c>
      <c r="AW138" s="346" t="s">
        <v>430</v>
      </c>
      <c r="AX138" s="346" t="s">
        <v>430</v>
      </c>
      <c r="AY138" s="346" t="s">
        <v>430</v>
      </c>
      <c r="AZ138" s="346">
        <v>90</v>
      </c>
      <c r="BA138" s="374"/>
      <c r="BB138" s="348">
        <v>15.3241764306907</v>
      </c>
      <c r="BC138" s="348">
        <v>1.00033295481054</v>
      </c>
      <c r="BD138" s="348">
        <v>1.65353473055781E-2</v>
      </c>
      <c r="BE138" s="375">
        <v>-0.118326913266216</v>
      </c>
      <c r="BF138" s="374"/>
      <c r="BG138" s="372">
        <v>0.32550000000000001</v>
      </c>
      <c r="BH138" s="373"/>
      <c r="BI138" s="348">
        <v>46.022599999999997</v>
      </c>
      <c r="BJ138" s="348">
        <v>35.086199999999998</v>
      </c>
      <c r="BK138" s="348">
        <v>18.961200000000002</v>
      </c>
      <c r="BL138" s="348">
        <v>-7.0000000000000007E-2</v>
      </c>
      <c r="BM138" s="373"/>
      <c r="BN138" s="372" t="s">
        <v>4987</v>
      </c>
      <c r="BO138" s="372" t="s">
        <v>4616</v>
      </c>
      <c r="BP138" s="372" t="s">
        <v>4988</v>
      </c>
      <c r="BQ138" s="372" t="s">
        <v>4989</v>
      </c>
      <c r="BR138" s="372" t="s">
        <v>4990</v>
      </c>
      <c r="BS138" s="373"/>
      <c r="BT138" s="354" t="s">
        <v>4673</v>
      </c>
    </row>
    <row r="139" spans="1:72" s="428" customFormat="1" x14ac:dyDescent="0.25">
      <c r="A139" s="345" t="s">
        <v>4991</v>
      </c>
      <c r="B139" s="373"/>
      <c r="C139" s="719">
        <v>45637</v>
      </c>
      <c r="D139" s="373"/>
      <c r="E139" s="346">
        <v>156.27000000000001</v>
      </c>
      <c r="F139" s="373"/>
      <c r="G139" s="347">
        <v>8.7861999999999991</v>
      </c>
      <c r="H139" s="374"/>
      <c r="I139" s="348">
        <v>0.90959999999999996</v>
      </c>
      <c r="J139" s="348">
        <v>-0.75570000000000004</v>
      </c>
      <c r="K139" s="348">
        <v>6.3666</v>
      </c>
      <c r="L139" s="348">
        <v>11.427899999999999</v>
      </c>
      <c r="M139" s="348">
        <v>6.0366999999999997</v>
      </c>
      <c r="N139" s="350">
        <v>-3.7128999999999999</v>
      </c>
      <c r="O139" s="348" t="s">
        <v>430</v>
      </c>
      <c r="P139" s="348" t="s">
        <v>430</v>
      </c>
      <c r="Q139" s="348" t="s">
        <v>430</v>
      </c>
      <c r="R139" s="348" t="s">
        <v>430</v>
      </c>
      <c r="S139" s="348">
        <v>14.614100000000001</v>
      </c>
      <c r="T139" s="348">
        <v>20.820699999999999</v>
      </c>
      <c r="U139" s="348">
        <v>-6.8122999999999996</v>
      </c>
      <c r="V139" s="348">
        <v>0.98499999999999999</v>
      </c>
      <c r="W139" s="348">
        <v>2.8744999999999998</v>
      </c>
      <c r="X139" s="348">
        <v>-7.3693999999999997</v>
      </c>
      <c r="Y139" s="374"/>
      <c r="Z139" s="346">
        <v>12</v>
      </c>
      <c r="AA139" s="346">
        <v>162</v>
      </c>
      <c r="AB139" s="346">
        <v>6</v>
      </c>
      <c r="AC139" s="346">
        <v>11</v>
      </c>
      <c r="AD139" s="346">
        <v>76</v>
      </c>
      <c r="AE139" s="346">
        <v>193</v>
      </c>
      <c r="AF139" s="346" t="s">
        <v>430</v>
      </c>
      <c r="AG139" s="346" t="s">
        <v>430</v>
      </c>
      <c r="AH139" s="346" t="s">
        <v>430</v>
      </c>
      <c r="AI139" s="346" t="s">
        <v>430</v>
      </c>
      <c r="AJ139" s="346">
        <v>8</v>
      </c>
      <c r="AK139" s="346">
        <v>62</v>
      </c>
      <c r="AL139" s="346">
        <v>205</v>
      </c>
      <c r="AM139" s="346">
        <v>166</v>
      </c>
      <c r="AN139" s="346">
        <v>15</v>
      </c>
      <c r="AO139" s="373"/>
      <c r="AP139" s="348" t="s">
        <v>430</v>
      </c>
      <c r="AQ139" s="348" t="s">
        <v>430</v>
      </c>
      <c r="AR139" s="348" t="s">
        <v>430</v>
      </c>
      <c r="AS139" s="348" t="s">
        <v>430</v>
      </c>
      <c r="AT139" s="348">
        <v>5.91</v>
      </c>
      <c r="AU139" s="351"/>
      <c r="AV139" s="346" t="s">
        <v>430</v>
      </c>
      <c r="AW139" s="346" t="s">
        <v>430</v>
      </c>
      <c r="AX139" s="346" t="s">
        <v>430</v>
      </c>
      <c r="AY139" s="346" t="s">
        <v>430</v>
      </c>
      <c r="AZ139" s="346">
        <v>96</v>
      </c>
      <c r="BA139" s="374"/>
      <c r="BB139" s="348">
        <v>18.2775575602268</v>
      </c>
      <c r="BC139" s="348">
        <v>0.99804342034918903</v>
      </c>
      <c r="BD139" s="348">
        <v>-4.3219334328649502E-2</v>
      </c>
      <c r="BE139" s="375">
        <v>-8.9233138756950006E-2</v>
      </c>
      <c r="BF139" s="374"/>
      <c r="BG139" s="372">
        <v>8.9300000000000004E-2</v>
      </c>
      <c r="BH139" s="373"/>
      <c r="BI139" s="348">
        <v>52.403300000000002</v>
      </c>
      <c r="BJ139" s="348">
        <v>36.083500000000001</v>
      </c>
      <c r="BK139" s="348">
        <v>11.347</v>
      </c>
      <c r="BL139" s="348">
        <v>0.16619999999999999</v>
      </c>
      <c r="BM139" s="373"/>
      <c r="BN139" s="372" t="s">
        <v>4992</v>
      </c>
      <c r="BO139" s="372" t="s">
        <v>4993</v>
      </c>
      <c r="BP139" s="372" t="s">
        <v>4994</v>
      </c>
      <c r="BQ139" s="372" t="s">
        <v>4995</v>
      </c>
      <c r="BR139" s="372" t="s">
        <v>4996</v>
      </c>
      <c r="BS139" s="373"/>
      <c r="BT139" s="354" t="s">
        <v>555</v>
      </c>
    </row>
    <row r="140" spans="1:72" s="428" customFormat="1" x14ac:dyDescent="0.25">
      <c r="A140" s="345" t="s">
        <v>4997</v>
      </c>
      <c r="B140" s="373"/>
      <c r="C140" s="719">
        <v>45084</v>
      </c>
      <c r="D140" s="373"/>
      <c r="E140" s="346">
        <v>153.339</v>
      </c>
      <c r="F140" s="373"/>
      <c r="G140" s="347">
        <v>15.139799999999999</v>
      </c>
      <c r="H140" s="374"/>
      <c r="I140" s="348">
        <v>0.52190000000000003</v>
      </c>
      <c r="J140" s="348">
        <v>-1.0935999999999999</v>
      </c>
      <c r="K140" s="348">
        <v>0.71309999999999996</v>
      </c>
      <c r="L140" s="348">
        <v>2.9344000000000001</v>
      </c>
      <c r="M140" s="348">
        <v>-0.4229</v>
      </c>
      <c r="N140" s="350">
        <v>4.2965999999999998</v>
      </c>
      <c r="O140" s="348">
        <v>2.3799000000000001</v>
      </c>
      <c r="P140" s="348">
        <v>13.3988</v>
      </c>
      <c r="Q140" s="348" t="s">
        <v>430</v>
      </c>
      <c r="R140" s="348" t="s">
        <v>430</v>
      </c>
      <c r="S140" s="348">
        <v>2.5141</v>
      </c>
      <c r="T140" s="348">
        <v>12.4582</v>
      </c>
      <c r="U140" s="348">
        <v>-0.3226</v>
      </c>
      <c r="V140" s="348">
        <v>5.2214999999999998</v>
      </c>
      <c r="W140" s="348">
        <v>-0.78380000000000005</v>
      </c>
      <c r="X140" s="348">
        <v>13.812900000000001</v>
      </c>
      <c r="Y140" s="374"/>
      <c r="Z140" s="346">
        <v>118</v>
      </c>
      <c r="AA140" s="346">
        <v>198</v>
      </c>
      <c r="AB140" s="346">
        <v>155</v>
      </c>
      <c r="AC140" s="346">
        <v>192</v>
      </c>
      <c r="AD140" s="346">
        <v>144</v>
      </c>
      <c r="AE140" s="346">
        <v>88</v>
      </c>
      <c r="AF140" s="346">
        <v>34</v>
      </c>
      <c r="AG140" s="346">
        <v>50</v>
      </c>
      <c r="AH140" s="346" t="s">
        <v>430</v>
      </c>
      <c r="AI140" s="346" t="s">
        <v>430</v>
      </c>
      <c r="AJ140" s="346">
        <v>133</v>
      </c>
      <c r="AK140" s="346">
        <v>171</v>
      </c>
      <c r="AL140" s="346">
        <v>126</v>
      </c>
      <c r="AM140" s="346">
        <v>109</v>
      </c>
      <c r="AN140" s="346">
        <v>235</v>
      </c>
      <c r="AO140" s="373"/>
      <c r="AP140" s="348" t="s">
        <v>430</v>
      </c>
      <c r="AQ140" s="348" t="s">
        <v>430</v>
      </c>
      <c r="AR140" s="348" t="s">
        <v>430</v>
      </c>
      <c r="AS140" s="348">
        <v>7.41</v>
      </c>
      <c r="AT140" s="348">
        <v>3.9</v>
      </c>
      <c r="AU140" s="351"/>
      <c r="AV140" s="346" t="s">
        <v>430</v>
      </c>
      <c r="AW140" s="346" t="s">
        <v>430</v>
      </c>
      <c r="AX140" s="346" t="s">
        <v>430</v>
      </c>
      <c r="AY140" s="346">
        <v>45</v>
      </c>
      <c r="AZ140" s="346">
        <v>125</v>
      </c>
      <c r="BA140" s="374"/>
      <c r="BB140" s="348">
        <v>11.5040342302705</v>
      </c>
      <c r="BC140" s="348">
        <v>0.99594251370115805</v>
      </c>
      <c r="BD140" s="348">
        <v>5.1792590139563797E-2</v>
      </c>
      <c r="BE140" s="375">
        <v>4.6988021855266397E-2</v>
      </c>
      <c r="BF140" s="374"/>
      <c r="BG140" s="372">
        <v>6.83E-2</v>
      </c>
      <c r="BH140" s="373"/>
      <c r="BI140" s="348">
        <v>96.566199999999995</v>
      </c>
      <c r="BJ140" s="348">
        <v>3.6764999999999999</v>
      </c>
      <c r="BK140" s="348" t="s">
        <v>430</v>
      </c>
      <c r="BL140" s="348">
        <v>-0.2427</v>
      </c>
      <c r="BM140" s="373"/>
      <c r="BN140" s="372" t="s">
        <v>4998</v>
      </c>
      <c r="BO140" s="372" t="s">
        <v>4999</v>
      </c>
      <c r="BP140" s="372" t="s">
        <v>5000</v>
      </c>
      <c r="BQ140" s="372" t="s">
        <v>5001</v>
      </c>
      <c r="BR140" s="372" t="s">
        <v>4288</v>
      </c>
      <c r="BS140" s="373"/>
      <c r="BT140" s="354" t="s">
        <v>555</v>
      </c>
    </row>
    <row r="141" spans="1:72" s="428" customFormat="1" x14ac:dyDescent="0.25">
      <c r="A141" s="345" t="s">
        <v>5002</v>
      </c>
      <c r="B141" s="373"/>
      <c r="C141" s="719">
        <v>44909</v>
      </c>
      <c r="D141" s="373"/>
      <c r="E141" s="346">
        <v>152.19</v>
      </c>
      <c r="F141" s="373"/>
      <c r="G141" s="347">
        <v>19.987300000000001</v>
      </c>
      <c r="H141" s="374"/>
      <c r="I141" s="348">
        <v>0.38469999999999999</v>
      </c>
      <c r="J141" s="348">
        <v>-1.0378000000000001</v>
      </c>
      <c r="K141" s="348">
        <v>1.5851999999999999</v>
      </c>
      <c r="L141" s="348">
        <v>6.3913000000000002</v>
      </c>
      <c r="M141" s="348">
        <v>17.354199999999999</v>
      </c>
      <c r="N141" s="350">
        <v>19.527000000000001</v>
      </c>
      <c r="O141" s="348">
        <v>8.1562999999999999</v>
      </c>
      <c r="P141" s="348">
        <v>19.267800000000001</v>
      </c>
      <c r="Q141" s="348" t="s">
        <v>430</v>
      </c>
      <c r="R141" s="348" t="s">
        <v>430</v>
      </c>
      <c r="S141" s="348">
        <v>4.3783000000000003</v>
      </c>
      <c r="T141" s="348">
        <v>18.682400000000001</v>
      </c>
      <c r="U141" s="348">
        <v>16.035900000000002</v>
      </c>
      <c r="V141" s="348">
        <v>22.6004</v>
      </c>
      <c r="W141" s="348">
        <v>-0.4617</v>
      </c>
      <c r="X141" s="348">
        <v>20.675000000000001</v>
      </c>
      <c r="Y141" s="374"/>
      <c r="Z141" s="346">
        <v>179</v>
      </c>
      <c r="AA141" s="346">
        <v>192</v>
      </c>
      <c r="AB141" s="346">
        <v>91</v>
      </c>
      <c r="AC141" s="346">
        <v>72</v>
      </c>
      <c r="AD141" s="346">
        <v>11</v>
      </c>
      <c r="AE141" s="346">
        <v>8</v>
      </c>
      <c r="AF141" s="346">
        <v>7</v>
      </c>
      <c r="AG141" s="346">
        <v>15</v>
      </c>
      <c r="AH141" s="346" t="s">
        <v>430</v>
      </c>
      <c r="AI141" s="346" t="s">
        <v>430</v>
      </c>
      <c r="AJ141" s="346">
        <v>43</v>
      </c>
      <c r="AK141" s="346">
        <v>88</v>
      </c>
      <c r="AL141" s="346">
        <v>8</v>
      </c>
      <c r="AM141" s="346">
        <v>9</v>
      </c>
      <c r="AN141" s="346">
        <v>189</v>
      </c>
      <c r="AO141" s="373"/>
      <c r="AP141" s="348" t="s">
        <v>430</v>
      </c>
      <c r="AQ141" s="348" t="s">
        <v>430</v>
      </c>
      <c r="AR141" s="348" t="s">
        <v>430</v>
      </c>
      <c r="AS141" s="348">
        <v>16.579999999999998</v>
      </c>
      <c r="AT141" s="348">
        <v>29.5</v>
      </c>
      <c r="AU141" s="351"/>
      <c r="AV141" s="346" t="s">
        <v>430</v>
      </c>
      <c r="AW141" s="346" t="s">
        <v>430</v>
      </c>
      <c r="AX141" s="346" t="s">
        <v>430</v>
      </c>
      <c r="AY141" s="346">
        <v>5</v>
      </c>
      <c r="AZ141" s="346">
        <v>12</v>
      </c>
      <c r="BA141" s="374"/>
      <c r="BB141" s="348">
        <v>14.3452600140883</v>
      </c>
      <c r="BC141" s="348">
        <v>0.98054461494888001</v>
      </c>
      <c r="BD141" s="348">
        <v>8.7773876759071695E-2</v>
      </c>
      <c r="BE141" s="375">
        <v>0.110118714024058</v>
      </c>
      <c r="BF141" s="374"/>
      <c r="BG141" s="372">
        <v>0.1852</v>
      </c>
      <c r="BH141" s="373"/>
      <c r="BI141" s="348">
        <v>47.682699999999997</v>
      </c>
      <c r="BJ141" s="348">
        <v>45.551600000000001</v>
      </c>
      <c r="BK141" s="348">
        <v>6.7220899999999997</v>
      </c>
      <c r="BL141" s="348">
        <v>4.3610000000000003E-2</v>
      </c>
      <c r="BM141" s="373"/>
      <c r="BN141" s="372" t="s">
        <v>5003</v>
      </c>
      <c r="BO141" s="372" t="s">
        <v>5004</v>
      </c>
      <c r="BP141" s="372" t="s">
        <v>430</v>
      </c>
      <c r="BQ141" s="372" t="s">
        <v>430</v>
      </c>
      <c r="BR141" s="372" t="s">
        <v>430</v>
      </c>
      <c r="BS141" s="373"/>
      <c r="BT141" s="354" t="s">
        <v>555</v>
      </c>
    </row>
    <row r="142" spans="1:72" s="428" customFormat="1" x14ac:dyDescent="0.25">
      <c r="A142" s="345" t="s">
        <v>5005</v>
      </c>
      <c r="B142" s="373"/>
      <c r="C142" s="719">
        <v>36368</v>
      </c>
      <c r="D142" s="373"/>
      <c r="E142" s="346">
        <v>146.56</v>
      </c>
      <c r="F142" s="373"/>
      <c r="G142" s="347">
        <v>186.97749999999999</v>
      </c>
      <c r="H142" s="374"/>
      <c r="I142" s="348">
        <v>0.5081</v>
      </c>
      <c r="J142" s="348">
        <v>-0.94079999999999997</v>
      </c>
      <c r="K142" s="348">
        <v>1.5059</v>
      </c>
      <c r="L142" s="348">
        <v>5.234</v>
      </c>
      <c r="M142" s="348">
        <v>3.8048999999999999</v>
      </c>
      <c r="N142" s="350">
        <v>6.6422999999999996</v>
      </c>
      <c r="O142" s="348">
        <v>1.8876999999999999</v>
      </c>
      <c r="P142" s="348">
        <v>15.8344</v>
      </c>
      <c r="Q142" s="348">
        <v>12.7448</v>
      </c>
      <c r="R142" s="348">
        <v>12.0299</v>
      </c>
      <c r="S142" s="348">
        <v>3.2376999999999998</v>
      </c>
      <c r="T142" s="348">
        <v>18.0426</v>
      </c>
      <c r="U142" s="348">
        <v>3.9005999999999998</v>
      </c>
      <c r="V142" s="348">
        <v>7.2508999999999997</v>
      </c>
      <c r="W142" s="348">
        <v>3.0000000000000001E-3</v>
      </c>
      <c r="X142" s="348">
        <v>11.418100000000001</v>
      </c>
      <c r="Y142" s="374"/>
      <c r="Z142" s="346">
        <v>129</v>
      </c>
      <c r="AA142" s="346">
        <v>174</v>
      </c>
      <c r="AB142" s="346">
        <v>95</v>
      </c>
      <c r="AC142" s="346">
        <v>99</v>
      </c>
      <c r="AD142" s="346">
        <v>94</v>
      </c>
      <c r="AE142" s="346">
        <v>76</v>
      </c>
      <c r="AF142" s="346">
        <v>39</v>
      </c>
      <c r="AG142" s="346">
        <v>45</v>
      </c>
      <c r="AH142" s="346">
        <v>19</v>
      </c>
      <c r="AI142" s="346">
        <v>3</v>
      </c>
      <c r="AJ142" s="346">
        <v>97</v>
      </c>
      <c r="AK142" s="346">
        <v>98</v>
      </c>
      <c r="AL142" s="346">
        <v>83</v>
      </c>
      <c r="AM142" s="346">
        <v>87</v>
      </c>
      <c r="AN142" s="346">
        <v>163</v>
      </c>
      <c r="AO142" s="373"/>
      <c r="AP142" s="348">
        <v>13.69</v>
      </c>
      <c r="AQ142" s="348">
        <v>15.24</v>
      </c>
      <c r="AR142" s="348">
        <v>12.91</v>
      </c>
      <c r="AS142" s="348">
        <v>9.0500000000000007</v>
      </c>
      <c r="AT142" s="348">
        <v>9.8699999999999992</v>
      </c>
      <c r="AU142" s="351"/>
      <c r="AV142" s="346">
        <v>3</v>
      </c>
      <c r="AW142" s="346">
        <v>8</v>
      </c>
      <c r="AX142" s="346">
        <v>17</v>
      </c>
      <c r="AY142" s="346">
        <v>42</v>
      </c>
      <c r="AZ142" s="346">
        <v>77</v>
      </c>
      <c r="BA142" s="374"/>
      <c r="BB142" s="348">
        <v>12.773455228670599</v>
      </c>
      <c r="BC142" s="348">
        <v>0.98674685593176403</v>
      </c>
      <c r="BD142" s="348">
        <v>6.2232186194247002E-2</v>
      </c>
      <c r="BE142" s="375">
        <v>0.15366909234034001</v>
      </c>
      <c r="BF142" s="374"/>
      <c r="BG142" s="372">
        <v>6.1729000000000003</v>
      </c>
      <c r="BH142" s="373"/>
      <c r="BI142" s="348">
        <v>88.198999999999998</v>
      </c>
      <c r="BJ142" s="348">
        <v>10.847099999999999</v>
      </c>
      <c r="BK142" s="348" t="s">
        <v>430</v>
      </c>
      <c r="BL142" s="348">
        <v>0.95389999999999997</v>
      </c>
      <c r="BM142" s="373"/>
      <c r="BN142" s="372" t="s">
        <v>5006</v>
      </c>
      <c r="BO142" s="372" t="s">
        <v>5007</v>
      </c>
      <c r="BP142" s="372" t="s">
        <v>5008</v>
      </c>
      <c r="BQ142" s="372" t="s">
        <v>5009</v>
      </c>
      <c r="BR142" s="372" t="s">
        <v>5010</v>
      </c>
      <c r="BS142" s="373"/>
      <c r="BT142" s="354" t="s">
        <v>555</v>
      </c>
    </row>
    <row r="143" spans="1:72" s="428" customFormat="1" x14ac:dyDescent="0.25">
      <c r="A143" s="345" t="s">
        <v>5011</v>
      </c>
      <c r="B143" s="373"/>
      <c r="C143" s="719">
        <v>45377</v>
      </c>
      <c r="D143" s="373"/>
      <c r="E143" s="346">
        <v>144.488</v>
      </c>
      <c r="F143" s="373"/>
      <c r="G143" s="347">
        <v>10.0953</v>
      </c>
      <c r="H143" s="374"/>
      <c r="I143" s="348">
        <v>1.4063000000000001</v>
      </c>
      <c r="J143" s="348">
        <v>1.0509999999999999</v>
      </c>
      <c r="K143" s="348">
        <v>-0.71399999999999997</v>
      </c>
      <c r="L143" s="348">
        <v>18.564599999999999</v>
      </c>
      <c r="M143" s="348">
        <v>10.5305</v>
      </c>
      <c r="N143" s="350">
        <v>-1.0304</v>
      </c>
      <c r="O143" s="348">
        <v>-7.5601000000000003</v>
      </c>
      <c r="P143" s="348" t="s">
        <v>430</v>
      </c>
      <c r="Q143" s="348" t="s">
        <v>430</v>
      </c>
      <c r="R143" s="348" t="s">
        <v>430</v>
      </c>
      <c r="S143" s="348">
        <v>9.7469999999999999</v>
      </c>
      <c r="T143" s="348">
        <v>39.476399999999998</v>
      </c>
      <c r="U143" s="348">
        <v>3.2683</v>
      </c>
      <c r="V143" s="348">
        <v>4.2622999999999998</v>
      </c>
      <c r="W143" s="348">
        <v>0.76259999999999994</v>
      </c>
      <c r="X143" s="348">
        <v>0.39550000000000002</v>
      </c>
      <c r="Y143" s="374"/>
      <c r="Z143" s="346">
        <v>3</v>
      </c>
      <c r="AA143" s="346">
        <v>3</v>
      </c>
      <c r="AB143" s="346">
        <v>235</v>
      </c>
      <c r="AC143" s="346">
        <v>1</v>
      </c>
      <c r="AD143" s="346">
        <v>30</v>
      </c>
      <c r="AE143" s="346">
        <v>162</v>
      </c>
      <c r="AF143" s="346">
        <v>126</v>
      </c>
      <c r="AG143" s="346" t="s">
        <v>430</v>
      </c>
      <c r="AH143" s="346" t="s">
        <v>430</v>
      </c>
      <c r="AI143" s="346" t="s">
        <v>430</v>
      </c>
      <c r="AJ143" s="346">
        <v>13</v>
      </c>
      <c r="AK143" s="346">
        <v>1</v>
      </c>
      <c r="AL143" s="346">
        <v>89</v>
      </c>
      <c r="AM143" s="346">
        <v>130</v>
      </c>
      <c r="AN143" s="346">
        <v>107</v>
      </c>
      <c r="AO143" s="373"/>
      <c r="AP143" s="348" t="s">
        <v>430</v>
      </c>
      <c r="AQ143" s="348" t="s">
        <v>430</v>
      </c>
      <c r="AR143" s="348" t="s">
        <v>430</v>
      </c>
      <c r="AS143" s="348" t="s">
        <v>430</v>
      </c>
      <c r="AT143" s="348">
        <v>18.059999999999999</v>
      </c>
      <c r="AU143" s="351"/>
      <c r="AV143" s="346" t="s">
        <v>430</v>
      </c>
      <c r="AW143" s="346" t="s">
        <v>430</v>
      </c>
      <c r="AX143" s="346" t="s">
        <v>430</v>
      </c>
      <c r="AY143" s="346" t="s">
        <v>430</v>
      </c>
      <c r="AZ143" s="346">
        <v>34</v>
      </c>
      <c r="BA143" s="374"/>
      <c r="BB143" s="348">
        <v>27.461987498393501</v>
      </c>
      <c r="BC143" s="348">
        <v>1.00393494416978</v>
      </c>
      <c r="BD143" s="348">
        <v>-9.3063128523469003E-3</v>
      </c>
      <c r="BE143" s="375">
        <v>0.23165246254226701</v>
      </c>
      <c r="BF143" s="374"/>
      <c r="BG143" s="372">
        <v>0.14829999999999999</v>
      </c>
      <c r="BH143" s="373"/>
      <c r="BI143" s="348">
        <v>18.868300000000001</v>
      </c>
      <c r="BJ143" s="348">
        <v>65.627600000000001</v>
      </c>
      <c r="BK143" s="348">
        <v>15.0862</v>
      </c>
      <c r="BL143" s="348">
        <v>0.41789999999999999</v>
      </c>
      <c r="BM143" s="373"/>
      <c r="BN143" s="372" t="s">
        <v>5012</v>
      </c>
      <c r="BO143" s="372" t="s">
        <v>5013</v>
      </c>
      <c r="BP143" s="372" t="s">
        <v>430</v>
      </c>
      <c r="BQ143" s="372" t="s">
        <v>430</v>
      </c>
      <c r="BR143" s="372" t="s">
        <v>430</v>
      </c>
      <c r="BS143" s="373"/>
      <c r="BT143" s="354" t="s">
        <v>555</v>
      </c>
    </row>
    <row r="144" spans="1:72" s="428" customFormat="1" x14ac:dyDescent="0.25">
      <c r="A144" s="345" t="s">
        <v>5014</v>
      </c>
      <c r="B144" s="373"/>
      <c r="C144" s="719">
        <v>45707</v>
      </c>
      <c r="D144" s="373"/>
      <c r="E144" s="346">
        <v>143.52000000000001</v>
      </c>
      <c r="F144" s="373"/>
      <c r="G144" s="347">
        <v>10.9832</v>
      </c>
      <c r="H144" s="374"/>
      <c r="I144" s="348">
        <v>0.6673</v>
      </c>
      <c r="J144" s="348">
        <v>-1.5163</v>
      </c>
      <c r="K144" s="348">
        <v>3.0735000000000001</v>
      </c>
      <c r="L144" s="348">
        <v>4.0282999999999998</v>
      </c>
      <c r="M144" s="348">
        <v>2.2197</v>
      </c>
      <c r="N144" s="350">
        <v>1.7821</v>
      </c>
      <c r="O144" s="348" t="s">
        <v>430</v>
      </c>
      <c r="P144" s="348" t="s">
        <v>430</v>
      </c>
      <c r="Q144" s="348" t="s">
        <v>430</v>
      </c>
      <c r="R144" s="348" t="s">
        <v>430</v>
      </c>
      <c r="S144" s="348">
        <v>6.4016000000000002</v>
      </c>
      <c r="T144" s="348">
        <v>14.061400000000001</v>
      </c>
      <c r="U144" s="348">
        <v>-1.9724999999999999</v>
      </c>
      <c r="V144" s="348">
        <v>3.1324999999999998</v>
      </c>
      <c r="W144" s="348">
        <v>0.76700000000000002</v>
      </c>
      <c r="X144" s="348">
        <v>6.4577999999999998</v>
      </c>
      <c r="Y144" s="374"/>
      <c r="Z144" s="346">
        <v>56</v>
      </c>
      <c r="AA144" s="346">
        <v>231</v>
      </c>
      <c r="AB144" s="346">
        <v>31</v>
      </c>
      <c r="AC144" s="346">
        <v>137</v>
      </c>
      <c r="AD144" s="346">
        <v>114</v>
      </c>
      <c r="AE144" s="346">
        <v>128</v>
      </c>
      <c r="AF144" s="346" t="s">
        <v>430</v>
      </c>
      <c r="AG144" s="346" t="s">
        <v>430</v>
      </c>
      <c r="AH144" s="346" t="s">
        <v>430</v>
      </c>
      <c r="AI144" s="346" t="s">
        <v>430</v>
      </c>
      <c r="AJ144" s="346">
        <v>19</v>
      </c>
      <c r="AK144" s="346">
        <v>147</v>
      </c>
      <c r="AL144" s="346">
        <v>155</v>
      </c>
      <c r="AM144" s="346">
        <v>146</v>
      </c>
      <c r="AN144" s="346">
        <v>102</v>
      </c>
      <c r="AO144" s="373"/>
      <c r="AP144" s="348" t="s">
        <v>430</v>
      </c>
      <c r="AQ144" s="348" t="s">
        <v>430</v>
      </c>
      <c r="AR144" s="348" t="s">
        <v>430</v>
      </c>
      <c r="AS144" s="348" t="s">
        <v>430</v>
      </c>
      <c r="AT144" s="348">
        <v>4.0999999999999996</v>
      </c>
      <c r="AU144" s="351"/>
      <c r="AV144" s="346" t="s">
        <v>430</v>
      </c>
      <c r="AW144" s="346" t="s">
        <v>430</v>
      </c>
      <c r="AX144" s="346" t="s">
        <v>430</v>
      </c>
      <c r="AY144" s="346" t="s">
        <v>430</v>
      </c>
      <c r="AZ144" s="346">
        <v>124</v>
      </c>
      <c r="BA144" s="374"/>
      <c r="BB144" s="348">
        <v>10.438733126206801</v>
      </c>
      <c r="BC144" s="348">
        <v>0.99771889990184104</v>
      </c>
      <c r="BD144" s="348">
        <v>1.1459861363485899E-2</v>
      </c>
      <c r="BE144" s="375">
        <v>-7.3141311204335896E-2</v>
      </c>
      <c r="BF144" s="374"/>
      <c r="BG144" s="372">
        <v>7.9399999999999998E-2</v>
      </c>
      <c r="BH144" s="373"/>
      <c r="BI144" s="348">
        <v>89.692300000000003</v>
      </c>
      <c r="BJ144" s="348">
        <v>9.9998799999999992</v>
      </c>
      <c r="BK144" s="348" t="s">
        <v>430</v>
      </c>
      <c r="BL144" s="348">
        <v>0.30781999999999998</v>
      </c>
      <c r="BM144" s="373"/>
      <c r="BN144" s="372" t="s">
        <v>5015</v>
      </c>
      <c r="BO144" s="372" t="s">
        <v>5016</v>
      </c>
      <c r="BP144" s="372" t="s">
        <v>5017</v>
      </c>
      <c r="BQ144" s="372" t="s">
        <v>4755</v>
      </c>
      <c r="BR144" s="372" t="s">
        <v>5018</v>
      </c>
      <c r="BS144" s="373"/>
      <c r="BT144" s="354" t="s">
        <v>555</v>
      </c>
    </row>
    <row r="145" spans="1:72" s="428" customFormat="1" x14ac:dyDescent="0.25">
      <c r="A145" s="345" t="s">
        <v>5019</v>
      </c>
      <c r="B145" s="373"/>
      <c r="C145" s="719">
        <v>45408</v>
      </c>
      <c r="D145" s="373"/>
      <c r="E145" s="346">
        <v>140.12</v>
      </c>
      <c r="F145" s="373"/>
      <c r="G145" s="347">
        <v>12.4481</v>
      </c>
      <c r="H145" s="374"/>
      <c r="I145" s="348">
        <v>0.27629999999999999</v>
      </c>
      <c r="J145" s="348">
        <v>-0.62350000000000005</v>
      </c>
      <c r="K145" s="348">
        <v>2.9815</v>
      </c>
      <c r="L145" s="348">
        <v>5.6642999999999999</v>
      </c>
      <c r="M145" s="348">
        <v>7.4733000000000001</v>
      </c>
      <c r="N145" s="350">
        <v>10.9427</v>
      </c>
      <c r="O145" s="348">
        <v>4.5376000000000003</v>
      </c>
      <c r="P145" s="348" t="s">
        <v>430</v>
      </c>
      <c r="Q145" s="348" t="s">
        <v>430</v>
      </c>
      <c r="R145" s="348" t="s">
        <v>430</v>
      </c>
      <c r="S145" s="348">
        <v>4.9135999999999997</v>
      </c>
      <c r="T145" s="348">
        <v>18.376300000000001</v>
      </c>
      <c r="U145" s="348">
        <v>6.2079000000000004</v>
      </c>
      <c r="V145" s="348">
        <v>10.1699</v>
      </c>
      <c r="W145" s="348">
        <v>1.5401</v>
      </c>
      <c r="X145" s="348">
        <v>9.9085000000000001</v>
      </c>
      <c r="Y145" s="374"/>
      <c r="Z145" s="346">
        <v>204</v>
      </c>
      <c r="AA145" s="346">
        <v>77</v>
      </c>
      <c r="AB145" s="346">
        <v>33</v>
      </c>
      <c r="AC145" s="346">
        <v>84</v>
      </c>
      <c r="AD145" s="346">
        <v>42</v>
      </c>
      <c r="AE145" s="346">
        <v>29</v>
      </c>
      <c r="AF145" s="346">
        <v>24</v>
      </c>
      <c r="AG145" s="346" t="s">
        <v>430</v>
      </c>
      <c r="AH145" s="346" t="s">
        <v>430</v>
      </c>
      <c r="AI145" s="346" t="s">
        <v>430</v>
      </c>
      <c r="AJ145" s="346">
        <v>34</v>
      </c>
      <c r="AK145" s="346">
        <v>93</v>
      </c>
      <c r="AL145" s="346">
        <v>53</v>
      </c>
      <c r="AM145" s="346">
        <v>50</v>
      </c>
      <c r="AN145" s="346">
        <v>51</v>
      </c>
      <c r="AO145" s="373"/>
      <c r="AP145" s="348" t="s">
        <v>430</v>
      </c>
      <c r="AQ145" s="348" t="s">
        <v>430</v>
      </c>
      <c r="AR145" s="348" t="s">
        <v>430</v>
      </c>
      <c r="AS145" s="348" t="s">
        <v>430</v>
      </c>
      <c r="AT145" s="348">
        <v>15.16</v>
      </c>
      <c r="AU145" s="351"/>
      <c r="AV145" s="346" t="s">
        <v>430</v>
      </c>
      <c r="AW145" s="346" t="s">
        <v>430</v>
      </c>
      <c r="AX145" s="346" t="s">
        <v>430</v>
      </c>
      <c r="AY145" s="346" t="s">
        <v>430</v>
      </c>
      <c r="AZ145" s="346">
        <v>41</v>
      </c>
      <c r="BA145" s="374"/>
      <c r="BB145" s="348">
        <v>12.9545297752771</v>
      </c>
      <c r="BC145" s="348">
        <v>1.00866702386828</v>
      </c>
      <c r="BD145" s="348">
        <v>2.5749947929213601E-2</v>
      </c>
      <c r="BE145" s="375">
        <v>-8.8876830425882306E-2</v>
      </c>
      <c r="BF145" s="374"/>
      <c r="BG145" s="372">
        <v>0.12939999999999999</v>
      </c>
      <c r="BH145" s="373"/>
      <c r="BI145" s="348">
        <v>51.919800000000002</v>
      </c>
      <c r="BJ145" s="348">
        <v>29.537700000000001</v>
      </c>
      <c r="BK145" s="348">
        <v>18.343900000000001</v>
      </c>
      <c r="BL145" s="348">
        <v>0.1986</v>
      </c>
      <c r="BM145" s="373"/>
      <c r="BN145" s="372" t="s">
        <v>5020</v>
      </c>
      <c r="BO145" s="372" t="s">
        <v>5021</v>
      </c>
      <c r="BP145" s="372" t="s">
        <v>5022</v>
      </c>
      <c r="BQ145" s="372" t="s">
        <v>1750</v>
      </c>
      <c r="BR145" s="372" t="s">
        <v>5023</v>
      </c>
      <c r="BS145" s="373"/>
      <c r="BT145" s="354" t="s">
        <v>4673</v>
      </c>
    </row>
    <row r="146" spans="1:72" s="428" customFormat="1" x14ac:dyDescent="0.25">
      <c r="A146" s="345" t="s">
        <v>5024</v>
      </c>
      <c r="B146" s="373"/>
      <c r="C146" s="719">
        <v>45351</v>
      </c>
      <c r="D146" s="373"/>
      <c r="E146" s="346">
        <v>138.21199999999999</v>
      </c>
      <c r="F146" s="373"/>
      <c r="G146" s="347">
        <v>12.085699999999999</v>
      </c>
      <c r="H146" s="374"/>
      <c r="I146" s="348">
        <v>0.58260000000000001</v>
      </c>
      <c r="J146" s="348">
        <v>-0.14050000000000001</v>
      </c>
      <c r="K146" s="348">
        <v>1.8086</v>
      </c>
      <c r="L146" s="348">
        <v>9.9920000000000009</v>
      </c>
      <c r="M146" s="348">
        <v>14.8001</v>
      </c>
      <c r="N146" s="350">
        <v>7.1029</v>
      </c>
      <c r="O146" s="348">
        <v>1.2045999999999999</v>
      </c>
      <c r="P146" s="348" t="s">
        <v>430</v>
      </c>
      <c r="Q146" s="348" t="s">
        <v>430</v>
      </c>
      <c r="R146" s="348" t="s">
        <v>430</v>
      </c>
      <c r="S146" s="348">
        <v>3.5718999999999999</v>
      </c>
      <c r="T146" s="348">
        <v>28.290099999999999</v>
      </c>
      <c r="U146" s="348">
        <v>9.7143999999999995</v>
      </c>
      <c r="V146" s="348">
        <v>9.5740999999999996</v>
      </c>
      <c r="W146" s="348">
        <v>2.3534999999999999</v>
      </c>
      <c r="X146" s="348">
        <v>7.9580000000000002</v>
      </c>
      <c r="Y146" s="374"/>
      <c r="Z146" s="346">
        <v>88</v>
      </c>
      <c r="AA146" s="346">
        <v>30</v>
      </c>
      <c r="AB146" s="346">
        <v>88</v>
      </c>
      <c r="AC146" s="346">
        <v>21</v>
      </c>
      <c r="AD146" s="346">
        <v>19</v>
      </c>
      <c r="AE146" s="346">
        <v>68</v>
      </c>
      <c r="AF146" s="346">
        <v>47</v>
      </c>
      <c r="AG146" s="346" t="s">
        <v>430</v>
      </c>
      <c r="AH146" s="346" t="s">
        <v>430</v>
      </c>
      <c r="AI146" s="346" t="s">
        <v>430</v>
      </c>
      <c r="AJ146" s="346">
        <v>84</v>
      </c>
      <c r="AK146" s="346">
        <v>17</v>
      </c>
      <c r="AL146" s="346">
        <v>24</v>
      </c>
      <c r="AM146" s="346">
        <v>59</v>
      </c>
      <c r="AN146" s="346">
        <v>34</v>
      </c>
      <c r="AO146" s="373"/>
      <c r="AP146" s="348" t="s">
        <v>430</v>
      </c>
      <c r="AQ146" s="348" t="s">
        <v>430</v>
      </c>
      <c r="AR146" s="348" t="s">
        <v>430</v>
      </c>
      <c r="AS146" s="348" t="s">
        <v>430</v>
      </c>
      <c r="AT146" s="348">
        <v>21.43</v>
      </c>
      <c r="AU146" s="351"/>
      <c r="AV146" s="346" t="s">
        <v>430</v>
      </c>
      <c r="AW146" s="346" t="s">
        <v>430</v>
      </c>
      <c r="AX146" s="346" t="s">
        <v>430</v>
      </c>
      <c r="AY146" s="346" t="s">
        <v>430</v>
      </c>
      <c r="AZ146" s="346">
        <v>19</v>
      </c>
      <c r="BA146" s="374"/>
      <c r="BB146" s="348">
        <v>18.899253830411499</v>
      </c>
      <c r="BC146" s="348">
        <v>1.0054108945364599</v>
      </c>
      <c r="BD146" s="348">
        <v>3.4473937315734997E-2</v>
      </c>
      <c r="BE146" s="375">
        <v>3.6558639886914997E-2</v>
      </c>
      <c r="BF146" s="374"/>
      <c r="BG146" s="372">
        <v>0.17199999999999999</v>
      </c>
      <c r="BH146" s="373"/>
      <c r="BI146" s="348" t="s">
        <v>430</v>
      </c>
      <c r="BJ146" s="348">
        <v>7.1826299999999996</v>
      </c>
      <c r="BK146" s="348">
        <v>92.74</v>
      </c>
      <c r="BL146" s="348">
        <v>7.7369999999999994E-2</v>
      </c>
      <c r="BM146" s="373"/>
      <c r="BN146" s="372" t="s">
        <v>5025</v>
      </c>
      <c r="BO146" s="372" t="s">
        <v>4558</v>
      </c>
      <c r="BP146" s="372" t="s">
        <v>2494</v>
      </c>
      <c r="BQ146" s="372" t="s">
        <v>4559</v>
      </c>
      <c r="BR146" s="372" t="s">
        <v>4611</v>
      </c>
      <c r="BS146" s="373"/>
      <c r="BT146" s="354" t="s">
        <v>4823</v>
      </c>
    </row>
    <row r="147" spans="1:72" s="428" customFormat="1" x14ac:dyDescent="0.25">
      <c r="A147" s="345" t="s">
        <v>5026</v>
      </c>
      <c r="B147" s="373"/>
      <c r="C147" s="719">
        <v>45121</v>
      </c>
      <c r="D147" s="373"/>
      <c r="E147" s="346">
        <v>133.56299999999999</v>
      </c>
      <c r="F147" s="373"/>
      <c r="G147" s="347">
        <v>10.563700000000001</v>
      </c>
      <c r="H147" s="374"/>
      <c r="I147" s="348">
        <v>0.78520000000000001</v>
      </c>
      <c r="J147" s="348">
        <v>-2.5030000000000001</v>
      </c>
      <c r="K147" s="348">
        <v>5.1428000000000003</v>
      </c>
      <c r="L147" s="348">
        <v>5.4188000000000001</v>
      </c>
      <c r="M147" s="348">
        <v>-3.8729</v>
      </c>
      <c r="N147" s="350">
        <v>-13.1318</v>
      </c>
      <c r="O147" s="348">
        <v>-13.1752</v>
      </c>
      <c r="P147" s="348">
        <v>1.1102000000000001</v>
      </c>
      <c r="Q147" s="348" t="s">
        <v>430</v>
      </c>
      <c r="R147" s="348" t="s">
        <v>430</v>
      </c>
      <c r="S147" s="348">
        <v>16.725999999999999</v>
      </c>
      <c r="T147" s="348">
        <v>5.9867999999999997</v>
      </c>
      <c r="U147" s="348">
        <v>-18.491900000000001</v>
      </c>
      <c r="V147" s="348">
        <v>-7.7687999999999997</v>
      </c>
      <c r="W147" s="348">
        <v>-0.16819999999999999</v>
      </c>
      <c r="X147" s="348">
        <v>1.7823</v>
      </c>
      <c r="Y147" s="374"/>
      <c r="Z147" s="346">
        <v>38</v>
      </c>
      <c r="AA147" s="346">
        <v>250</v>
      </c>
      <c r="AB147" s="346">
        <v>12</v>
      </c>
      <c r="AC147" s="346">
        <v>91</v>
      </c>
      <c r="AD147" s="346">
        <v>181</v>
      </c>
      <c r="AE147" s="346">
        <v>220</v>
      </c>
      <c r="AF147" s="346">
        <v>137</v>
      </c>
      <c r="AG147" s="346">
        <v>101</v>
      </c>
      <c r="AH147" s="346" t="s">
        <v>430</v>
      </c>
      <c r="AI147" s="346" t="s">
        <v>430</v>
      </c>
      <c r="AJ147" s="346">
        <v>6</v>
      </c>
      <c r="AK147" s="346">
        <v>234</v>
      </c>
      <c r="AL147" s="346">
        <v>236</v>
      </c>
      <c r="AM147" s="346">
        <v>225</v>
      </c>
      <c r="AN147" s="346">
        <v>179</v>
      </c>
      <c r="AO147" s="373"/>
      <c r="AP147" s="348" t="s">
        <v>430</v>
      </c>
      <c r="AQ147" s="348" t="s">
        <v>430</v>
      </c>
      <c r="AR147" s="348" t="s">
        <v>430</v>
      </c>
      <c r="AS147" s="348">
        <v>-8.57</v>
      </c>
      <c r="AT147" s="348">
        <v>-11.06</v>
      </c>
      <c r="AU147" s="351"/>
      <c r="AV147" s="346" t="s">
        <v>430</v>
      </c>
      <c r="AW147" s="346" t="s">
        <v>430</v>
      </c>
      <c r="AX147" s="346" t="s">
        <v>430</v>
      </c>
      <c r="AY147" s="346">
        <v>103</v>
      </c>
      <c r="AZ147" s="346">
        <v>222</v>
      </c>
      <c r="BA147" s="374"/>
      <c r="BB147" s="348">
        <v>23.081288795236901</v>
      </c>
      <c r="BC147" s="348">
        <v>0.99462963982044705</v>
      </c>
      <c r="BD147" s="348">
        <v>-8.1031182194683405E-3</v>
      </c>
      <c r="BE147" s="375">
        <v>7.2975074680845506E-2</v>
      </c>
      <c r="BF147" s="374"/>
      <c r="BG147" s="372">
        <v>0.13139999999999999</v>
      </c>
      <c r="BH147" s="373"/>
      <c r="BI147" s="348">
        <v>81.512299999999996</v>
      </c>
      <c r="BJ147" s="348">
        <v>18.3659</v>
      </c>
      <c r="BK147" s="348" t="s">
        <v>430</v>
      </c>
      <c r="BL147" s="348">
        <v>0.12180000000000001</v>
      </c>
      <c r="BM147" s="373"/>
      <c r="BN147" s="372" t="s">
        <v>5027</v>
      </c>
      <c r="BO147" s="372" t="s">
        <v>5028</v>
      </c>
      <c r="BP147" s="372" t="s">
        <v>430</v>
      </c>
      <c r="BQ147" s="372" t="s">
        <v>430</v>
      </c>
      <c r="BR147" s="372" t="s">
        <v>430</v>
      </c>
      <c r="BS147" s="373"/>
      <c r="BT147" s="354" t="s">
        <v>4823</v>
      </c>
    </row>
    <row r="148" spans="1:72" s="428" customFormat="1" x14ac:dyDescent="0.25">
      <c r="A148" s="345" t="s">
        <v>5029</v>
      </c>
      <c r="B148" s="373"/>
      <c r="C148" s="719">
        <v>45701</v>
      </c>
      <c r="D148" s="373"/>
      <c r="E148" s="346">
        <v>130.75399999999999</v>
      </c>
      <c r="F148" s="373"/>
      <c r="G148" s="347">
        <v>11.8118</v>
      </c>
      <c r="H148" s="374"/>
      <c r="I148" s="348">
        <v>0.29799999999999999</v>
      </c>
      <c r="J148" s="348">
        <v>-0.76119999999999999</v>
      </c>
      <c r="K148" s="348">
        <v>2.4529000000000001</v>
      </c>
      <c r="L148" s="348">
        <v>2.5962000000000001</v>
      </c>
      <c r="M148" s="348">
        <v>10.196</v>
      </c>
      <c r="N148" s="350">
        <v>6.6740000000000004</v>
      </c>
      <c r="O148" s="348" t="s">
        <v>430</v>
      </c>
      <c r="P148" s="348" t="s">
        <v>430</v>
      </c>
      <c r="Q148" s="348" t="s">
        <v>430</v>
      </c>
      <c r="R148" s="348" t="s">
        <v>430</v>
      </c>
      <c r="S148" s="348">
        <v>2.5971000000000002</v>
      </c>
      <c r="T148" s="348">
        <v>21.340800000000002</v>
      </c>
      <c r="U148" s="348">
        <v>9.0042000000000009</v>
      </c>
      <c r="V148" s="348">
        <v>10.8756</v>
      </c>
      <c r="W148" s="348">
        <v>1.9331</v>
      </c>
      <c r="X148" s="348">
        <v>11.6172</v>
      </c>
      <c r="Y148" s="374"/>
      <c r="Z148" s="346">
        <v>198</v>
      </c>
      <c r="AA148" s="346">
        <v>163</v>
      </c>
      <c r="AB148" s="346">
        <v>60</v>
      </c>
      <c r="AC148" s="346">
        <v>208</v>
      </c>
      <c r="AD148" s="346">
        <v>33</v>
      </c>
      <c r="AE148" s="346">
        <v>75</v>
      </c>
      <c r="AF148" s="346" t="s">
        <v>430</v>
      </c>
      <c r="AG148" s="346" t="s">
        <v>430</v>
      </c>
      <c r="AH148" s="346" t="s">
        <v>430</v>
      </c>
      <c r="AI148" s="346" t="s">
        <v>430</v>
      </c>
      <c r="AJ148" s="346">
        <v>130</v>
      </c>
      <c r="AK148" s="346">
        <v>57</v>
      </c>
      <c r="AL148" s="346">
        <v>31</v>
      </c>
      <c r="AM148" s="346">
        <v>36</v>
      </c>
      <c r="AN148" s="346">
        <v>44</v>
      </c>
      <c r="AO148" s="373"/>
      <c r="AP148" s="348" t="s">
        <v>430</v>
      </c>
      <c r="AQ148" s="348" t="s">
        <v>430</v>
      </c>
      <c r="AR148" s="348" t="s">
        <v>430</v>
      </c>
      <c r="AS148" s="348" t="s">
        <v>430</v>
      </c>
      <c r="AT148" s="348">
        <v>13.89</v>
      </c>
      <c r="AU148" s="351"/>
      <c r="AV148" s="346" t="s">
        <v>430</v>
      </c>
      <c r="AW148" s="346" t="s">
        <v>430</v>
      </c>
      <c r="AX148" s="346" t="s">
        <v>430</v>
      </c>
      <c r="AY148" s="346" t="s">
        <v>430</v>
      </c>
      <c r="AZ148" s="346">
        <v>59</v>
      </c>
      <c r="BA148" s="374"/>
      <c r="BB148" s="348">
        <v>15.539828953403299</v>
      </c>
      <c r="BC148" s="348">
        <v>0.99847581383462203</v>
      </c>
      <c r="BD148" s="348">
        <v>3.4434245459568802E-2</v>
      </c>
      <c r="BE148" s="375">
        <v>-8.4770140136225303E-2</v>
      </c>
      <c r="BF148" s="374"/>
      <c r="BG148" s="372">
        <v>9.7299999999999998E-2</v>
      </c>
      <c r="BH148" s="373"/>
      <c r="BI148" s="348">
        <v>12.180999999999999</v>
      </c>
      <c r="BJ148" s="348">
        <v>63.325899999999997</v>
      </c>
      <c r="BK148" s="348">
        <v>24.3856</v>
      </c>
      <c r="BL148" s="348">
        <v>0.1075</v>
      </c>
      <c r="BM148" s="373"/>
      <c r="BN148" s="372" t="s">
        <v>5030</v>
      </c>
      <c r="BO148" s="372" t="s">
        <v>5031</v>
      </c>
      <c r="BP148" s="372" t="s">
        <v>5032</v>
      </c>
      <c r="BQ148" s="372" t="s">
        <v>5033</v>
      </c>
      <c r="BR148" s="372" t="s">
        <v>5034</v>
      </c>
      <c r="BS148" s="373"/>
      <c r="BT148" s="354" t="s">
        <v>555</v>
      </c>
    </row>
    <row r="149" spans="1:72" s="428" customFormat="1" x14ac:dyDescent="0.25">
      <c r="A149" s="345" t="s">
        <v>5035</v>
      </c>
      <c r="B149" s="373"/>
      <c r="C149" s="719">
        <v>44476</v>
      </c>
      <c r="D149" s="373"/>
      <c r="E149" s="346">
        <v>117.86799999999999</v>
      </c>
      <c r="F149" s="373"/>
      <c r="G149" s="347">
        <v>14.574400000000001</v>
      </c>
      <c r="H149" s="374"/>
      <c r="I149" s="348">
        <v>0.66649999999999998</v>
      </c>
      <c r="J149" s="348">
        <v>-1.5249999999999999</v>
      </c>
      <c r="K149" s="348">
        <v>3.0371999999999999</v>
      </c>
      <c r="L149" s="348">
        <v>4.0731000000000002</v>
      </c>
      <c r="M149" s="348">
        <v>2.2305999999999999</v>
      </c>
      <c r="N149" s="350">
        <v>1.7190000000000001</v>
      </c>
      <c r="O149" s="348">
        <v>-1.8237000000000001</v>
      </c>
      <c r="P149" s="348">
        <v>10.437200000000001</v>
      </c>
      <c r="Q149" s="348" t="s">
        <v>430</v>
      </c>
      <c r="R149" s="348" t="s">
        <v>430</v>
      </c>
      <c r="S149" s="348">
        <v>6.4229000000000003</v>
      </c>
      <c r="T149" s="348">
        <v>14.109400000000001</v>
      </c>
      <c r="U149" s="348">
        <v>-1.9998</v>
      </c>
      <c r="V149" s="348">
        <v>3.0947</v>
      </c>
      <c r="W149" s="348">
        <v>0.74239999999999995</v>
      </c>
      <c r="X149" s="348">
        <v>8.0396000000000001</v>
      </c>
      <c r="Y149" s="374"/>
      <c r="Z149" s="346">
        <v>57</v>
      </c>
      <c r="AA149" s="346">
        <v>232</v>
      </c>
      <c r="AB149" s="346">
        <v>32</v>
      </c>
      <c r="AC149" s="346">
        <v>132</v>
      </c>
      <c r="AD149" s="346">
        <v>113</v>
      </c>
      <c r="AE149" s="346">
        <v>129</v>
      </c>
      <c r="AF149" s="346">
        <v>110</v>
      </c>
      <c r="AG149" s="346">
        <v>65</v>
      </c>
      <c r="AH149" s="346" t="s">
        <v>430</v>
      </c>
      <c r="AI149" s="346" t="s">
        <v>430</v>
      </c>
      <c r="AJ149" s="346">
        <v>18</v>
      </c>
      <c r="AK149" s="346">
        <v>146</v>
      </c>
      <c r="AL149" s="346">
        <v>156</v>
      </c>
      <c r="AM149" s="346">
        <v>147</v>
      </c>
      <c r="AN149" s="346">
        <v>110</v>
      </c>
      <c r="AO149" s="373"/>
      <c r="AP149" s="348" t="s">
        <v>430</v>
      </c>
      <c r="AQ149" s="348" t="s">
        <v>430</v>
      </c>
      <c r="AR149" s="348" t="s">
        <v>430</v>
      </c>
      <c r="AS149" s="348">
        <v>4.49</v>
      </c>
      <c r="AT149" s="348">
        <v>4.1100000000000003</v>
      </c>
      <c r="AU149" s="351"/>
      <c r="AV149" s="346" t="s">
        <v>430</v>
      </c>
      <c r="AW149" s="346" t="s">
        <v>430</v>
      </c>
      <c r="AX149" s="346" t="s">
        <v>430</v>
      </c>
      <c r="AY149" s="346">
        <v>61</v>
      </c>
      <c r="AZ149" s="346">
        <v>123</v>
      </c>
      <c r="BA149" s="374"/>
      <c r="BB149" s="348">
        <v>11.8202728112649</v>
      </c>
      <c r="BC149" s="348">
        <v>1.0053146098300101</v>
      </c>
      <c r="BD149" s="348">
        <v>2.9355051688827401E-2</v>
      </c>
      <c r="BE149" s="375">
        <v>0.144246312140692</v>
      </c>
      <c r="BF149" s="374"/>
      <c r="BG149" s="372">
        <v>0.1915</v>
      </c>
      <c r="BH149" s="373"/>
      <c r="BI149" s="348">
        <v>88.563900000000004</v>
      </c>
      <c r="BJ149" s="348">
        <v>9.8643900000000002</v>
      </c>
      <c r="BK149" s="348" t="s">
        <v>430</v>
      </c>
      <c r="BL149" s="348">
        <v>1.5717099999999999</v>
      </c>
      <c r="BM149" s="373"/>
      <c r="BN149" s="372" t="s">
        <v>5036</v>
      </c>
      <c r="BO149" s="372" t="s">
        <v>5037</v>
      </c>
      <c r="BP149" s="372" t="s">
        <v>5038</v>
      </c>
      <c r="BQ149" s="372" t="s">
        <v>5039</v>
      </c>
      <c r="BR149" s="372" t="s">
        <v>5040</v>
      </c>
      <c r="BS149" s="373"/>
      <c r="BT149" s="354" t="s">
        <v>555</v>
      </c>
    </row>
    <row r="150" spans="1:72" s="428" customFormat="1" x14ac:dyDescent="0.25">
      <c r="A150" s="345" t="s">
        <v>5041</v>
      </c>
      <c r="B150" s="373"/>
      <c r="C150" s="719">
        <v>46071</v>
      </c>
      <c r="D150" s="373"/>
      <c r="E150" s="346">
        <v>118.973</v>
      </c>
      <c r="F150" s="373"/>
      <c r="G150" s="347">
        <v>10.1388</v>
      </c>
      <c r="H150" s="374"/>
      <c r="I150" s="348">
        <v>0.67220000000000002</v>
      </c>
      <c r="J150" s="348">
        <v>-0.58930000000000005</v>
      </c>
      <c r="K150" s="348">
        <v>2.8088000000000002</v>
      </c>
      <c r="L150" s="348">
        <v>7.0781000000000001</v>
      </c>
      <c r="M150" s="348">
        <v>3.1728999999999998</v>
      </c>
      <c r="N150" s="350" t="s">
        <v>430</v>
      </c>
      <c r="O150" s="348" t="s">
        <v>430</v>
      </c>
      <c r="P150" s="348" t="s">
        <v>430</v>
      </c>
      <c r="Q150" s="348" t="s">
        <v>430</v>
      </c>
      <c r="R150" s="348" t="s">
        <v>430</v>
      </c>
      <c r="S150" s="348">
        <v>5.0968999999999998</v>
      </c>
      <c r="T150" s="348">
        <v>17.078900000000001</v>
      </c>
      <c r="U150" s="348" t="s">
        <v>430</v>
      </c>
      <c r="V150" s="348" t="s">
        <v>430</v>
      </c>
      <c r="W150" s="348">
        <v>-0.1222</v>
      </c>
      <c r="X150" s="348">
        <v>1.3879999999999999</v>
      </c>
      <c r="Y150" s="374"/>
      <c r="Z150" s="346">
        <v>52</v>
      </c>
      <c r="AA150" s="346">
        <v>70</v>
      </c>
      <c r="AB150" s="346">
        <v>35</v>
      </c>
      <c r="AC150" s="346">
        <v>57</v>
      </c>
      <c r="AD150" s="346">
        <v>105</v>
      </c>
      <c r="AE150" s="346" t="s">
        <v>430</v>
      </c>
      <c r="AF150" s="346" t="s">
        <v>430</v>
      </c>
      <c r="AG150" s="346" t="s">
        <v>430</v>
      </c>
      <c r="AH150" s="346" t="s">
        <v>430</v>
      </c>
      <c r="AI150" s="346" t="s">
        <v>430</v>
      </c>
      <c r="AJ150" s="346">
        <v>32</v>
      </c>
      <c r="AK150" s="346">
        <v>106</v>
      </c>
      <c r="AL150" s="346" t="s">
        <v>430</v>
      </c>
      <c r="AM150" s="346" t="s">
        <v>430</v>
      </c>
      <c r="AN150" s="346">
        <v>171</v>
      </c>
      <c r="AO150" s="373"/>
      <c r="AP150" s="348" t="s">
        <v>430</v>
      </c>
      <c r="AQ150" s="348" t="s">
        <v>430</v>
      </c>
      <c r="AR150" s="348" t="s">
        <v>430</v>
      </c>
      <c r="AS150" s="348" t="s">
        <v>430</v>
      </c>
      <c r="AT150" s="348" t="s">
        <v>430</v>
      </c>
      <c r="AU150" s="351"/>
      <c r="AV150" s="346" t="s">
        <v>430</v>
      </c>
      <c r="AW150" s="346" t="s">
        <v>430</v>
      </c>
      <c r="AX150" s="346" t="s">
        <v>430</v>
      </c>
      <c r="AY150" s="346" t="s">
        <v>430</v>
      </c>
      <c r="AZ150" s="346" t="s">
        <v>430</v>
      </c>
      <c r="BA150" s="374"/>
      <c r="BB150" s="348">
        <v>18.890838010104801</v>
      </c>
      <c r="BC150" s="348">
        <v>0.99548138290507904</v>
      </c>
      <c r="BD150" s="348">
        <v>1.07118901948756E-2</v>
      </c>
      <c r="BE150" s="375">
        <v>-8.7353465553416096E-2</v>
      </c>
      <c r="BF150" s="374"/>
      <c r="BG150" s="372">
        <v>0.11360000000000001</v>
      </c>
      <c r="BH150" s="373"/>
      <c r="BI150" s="348">
        <v>87.298299999999998</v>
      </c>
      <c r="BJ150" s="348">
        <v>11.2582</v>
      </c>
      <c r="BK150" s="348" t="s">
        <v>430</v>
      </c>
      <c r="BL150" s="348">
        <v>1.4435</v>
      </c>
      <c r="BM150" s="373"/>
      <c r="BN150" s="372" t="s">
        <v>5042</v>
      </c>
      <c r="BO150" s="372" t="s">
        <v>5043</v>
      </c>
      <c r="BP150" s="372" t="s">
        <v>5044</v>
      </c>
      <c r="BQ150" s="372" t="s">
        <v>5045</v>
      </c>
      <c r="BR150" s="372" t="s">
        <v>2769</v>
      </c>
      <c r="BS150" s="373"/>
      <c r="BT150" s="354" t="s">
        <v>555</v>
      </c>
    </row>
    <row r="151" spans="1:72" s="428" customFormat="1" x14ac:dyDescent="0.25">
      <c r="A151" s="345" t="s">
        <v>5046</v>
      </c>
      <c r="B151" s="373"/>
      <c r="C151" s="719">
        <v>45709</v>
      </c>
      <c r="D151" s="373"/>
      <c r="E151" s="346">
        <v>131.20099999999999</v>
      </c>
      <c r="F151" s="373"/>
      <c r="G151" s="347">
        <v>7.7161</v>
      </c>
      <c r="H151" s="374"/>
      <c r="I151" s="348">
        <v>0.7863</v>
      </c>
      <c r="J151" s="348">
        <v>-2.5019</v>
      </c>
      <c r="K151" s="348">
        <v>5.1584000000000003</v>
      </c>
      <c r="L151" s="348">
        <v>5.5265000000000004</v>
      </c>
      <c r="M151" s="348">
        <v>-3.7328999999999999</v>
      </c>
      <c r="N151" s="350">
        <v>-12.919700000000001</v>
      </c>
      <c r="O151" s="348" t="s">
        <v>430</v>
      </c>
      <c r="P151" s="348" t="s">
        <v>430</v>
      </c>
      <c r="Q151" s="348" t="s">
        <v>430</v>
      </c>
      <c r="R151" s="348" t="s">
        <v>430</v>
      </c>
      <c r="S151" s="348">
        <v>16.742599999999999</v>
      </c>
      <c r="T151" s="348">
        <v>6.0647000000000002</v>
      </c>
      <c r="U151" s="348">
        <v>-18.359400000000001</v>
      </c>
      <c r="V151" s="348">
        <v>-7.5705999999999998</v>
      </c>
      <c r="W151" s="348">
        <v>-0.15920000000000001</v>
      </c>
      <c r="X151" s="348">
        <v>-15.9404</v>
      </c>
      <c r="Y151" s="374"/>
      <c r="Z151" s="346">
        <v>34</v>
      </c>
      <c r="AA151" s="346">
        <v>249</v>
      </c>
      <c r="AB151" s="346">
        <v>9</v>
      </c>
      <c r="AC151" s="346">
        <v>87</v>
      </c>
      <c r="AD151" s="346">
        <v>177</v>
      </c>
      <c r="AE151" s="346">
        <v>216</v>
      </c>
      <c r="AF151" s="346" t="s">
        <v>430</v>
      </c>
      <c r="AG151" s="346" t="s">
        <v>430</v>
      </c>
      <c r="AH151" s="346" t="s">
        <v>430</v>
      </c>
      <c r="AI151" s="346" t="s">
        <v>430</v>
      </c>
      <c r="AJ151" s="346">
        <v>4</v>
      </c>
      <c r="AK151" s="346">
        <v>232</v>
      </c>
      <c r="AL151" s="346">
        <v>233</v>
      </c>
      <c r="AM151" s="346">
        <v>221</v>
      </c>
      <c r="AN151" s="346">
        <v>177</v>
      </c>
      <c r="AO151" s="373"/>
      <c r="AP151" s="348" t="s">
        <v>430</v>
      </c>
      <c r="AQ151" s="348" t="s">
        <v>430</v>
      </c>
      <c r="AR151" s="348" t="s">
        <v>430</v>
      </c>
      <c r="AS151" s="348" t="s">
        <v>430</v>
      </c>
      <c r="AT151" s="348">
        <v>-10.83</v>
      </c>
      <c r="AU151" s="351"/>
      <c r="AV151" s="346" t="s">
        <v>430</v>
      </c>
      <c r="AW151" s="346" t="s">
        <v>430</v>
      </c>
      <c r="AX151" s="346" t="s">
        <v>430</v>
      </c>
      <c r="AY151" s="346" t="s">
        <v>430</v>
      </c>
      <c r="AZ151" s="346">
        <v>219</v>
      </c>
      <c r="BA151" s="374"/>
      <c r="BB151" s="348">
        <v>26.146216774105</v>
      </c>
      <c r="BC151" s="348">
        <v>0.99738130491669796</v>
      </c>
      <c r="BD151" s="348">
        <v>-4.2281786183363299E-2</v>
      </c>
      <c r="BE151" s="375">
        <v>-7.6277017200990796E-2</v>
      </c>
      <c r="BF151" s="374"/>
      <c r="BG151" s="372">
        <v>0.12</v>
      </c>
      <c r="BH151" s="373"/>
      <c r="BI151" s="348">
        <v>82.414000000000001</v>
      </c>
      <c r="BJ151" s="348">
        <v>18.569600000000001</v>
      </c>
      <c r="BK151" s="348" t="s">
        <v>430</v>
      </c>
      <c r="BL151" s="348">
        <v>-0.98360000000000003</v>
      </c>
      <c r="BM151" s="373"/>
      <c r="BN151" s="372" t="s">
        <v>5047</v>
      </c>
      <c r="BO151" s="372" t="s">
        <v>5048</v>
      </c>
      <c r="BP151" s="372" t="s">
        <v>430</v>
      </c>
      <c r="BQ151" s="372" t="s">
        <v>430</v>
      </c>
      <c r="BR151" s="372" t="s">
        <v>430</v>
      </c>
      <c r="BS151" s="373"/>
      <c r="BT151" s="354" t="s">
        <v>4673</v>
      </c>
    </row>
    <row r="152" spans="1:72" s="428" customFormat="1" x14ac:dyDescent="0.25">
      <c r="A152" s="345" t="s">
        <v>5049</v>
      </c>
      <c r="B152" s="373"/>
      <c r="C152" s="719">
        <v>45931</v>
      </c>
      <c r="D152" s="373"/>
      <c r="E152" s="888">
        <v>124.1</v>
      </c>
      <c r="F152" s="373"/>
      <c r="G152" s="347">
        <v>10.8651</v>
      </c>
      <c r="H152" s="374"/>
      <c r="I152" s="348">
        <v>0.39550000000000002</v>
      </c>
      <c r="J152" s="348">
        <v>-0.69830000000000003</v>
      </c>
      <c r="K152" s="348">
        <v>2.5367000000000002</v>
      </c>
      <c r="L152" s="348">
        <v>7.0843999999999996</v>
      </c>
      <c r="M152" s="348">
        <v>6.8221999999999996</v>
      </c>
      <c r="N152" s="350" t="s">
        <v>430</v>
      </c>
      <c r="O152" s="348" t="s">
        <v>430</v>
      </c>
      <c r="P152" s="348" t="s">
        <v>430</v>
      </c>
      <c r="Q152" s="348" t="s">
        <v>430</v>
      </c>
      <c r="R152" s="348" t="s">
        <v>430</v>
      </c>
      <c r="S152" s="348">
        <v>3.7181999999999999</v>
      </c>
      <c r="T152" s="348">
        <v>22.929200000000002</v>
      </c>
      <c r="U152" s="348">
        <v>6.9104999999999999</v>
      </c>
      <c r="V152" s="348" t="s">
        <v>430</v>
      </c>
      <c r="W152" s="348">
        <v>0.76329999999999998</v>
      </c>
      <c r="X152" s="348">
        <v>8.6509999999999998</v>
      </c>
      <c r="Y152" s="374"/>
      <c r="Z152" s="346">
        <v>166</v>
      </c>
      <c r="AA152" s="346">
        <v>148</v>
      </c>
      <c r="AB152" s="346">
        <v>56</v>
      </c>
      <c r="AC152" s="346">
        <v>56</v>
      </c>
      <c r="AD152" s="346">
        <v>57</v>
      </c>
      <c r="AE152" s="346" t="s">
        <v>430</v>
      </c>
      <c r="AF152" s="346" t="s">
        <v>430</v>
      </c>
      <c r="AG152" s="346" t="s">
        <v>430</v>
      </c>
      <c r="AH152" s="346" t="s">
        <v>430</v>
      </c>
      <c r="AI152" s="346" t="s">
        <v>430</v>
      </c>
      <c r="AJ152" s="346">
        <v>73</v>
      </c>
      <c r="AK152" s="346">
        <v>47</v>
      </c>
      <c r="AL152" s="346">
        <v>51</v>
      </c>
      <c r="AM152" s="346" t="s">
        <v>430</v>
      </c>
      <c r="AN152" s="346">
        <v>105</v>
      </c>
      <c r="AO152" s="373"/>
      <c r="AP152" s="348" t="s">
        <v>430</v>
      </c>
      <c r="AQ152" s="348" t="s">
        <v>430</v>
      </c>
      <c r="AR152" s="348" t="s">
        <v>430</v>
      </c>
      <c r="AS152" s="348" t="s">
        <v>430</v>
      </c>
      <c r="AT152" s="348" t="s">
        <v>430</v>
      </c>
      <c r="AU152" s="351"/>
      <c r="AV152" s="346" t="s">
        <v>430</v>
      </c>
      <c r="AW152" s="346" t="s">
        <v>430</v>
      </c>
      <c r="AX152" s="346" t="s">
        <v>430</v>
      </c>
      <c r="AY152" s="346" t="s">
        <v>430</v>
      </c>
      <c r="AZ152" s="346" t="s">
        <v>430</v>
      </c>
      <c r="BA152" s="374"/>
      <c r="BB152" s="348">
        <v>16.760978646235198</v>
      </c>
      <c r="BC152" s="348">
        <v>0.99379446299371499</v>
      </c>
      <c r="BD152" s="348">
        <v>1.8372233287379899E-2</v>
      </c>
      <c r="BE152" s="375">
        <v>-9.8606408896815698E-2</v>
      </c>
      <c r="BF152" s="374"/>
      <c r="BG152" s="372">
        <v>0.1118</v>
      </c>
      <c r="BH152" s="373"/>
      <c r="BI152" s="348">
        <v>86.512600000000006</v>
      </c>
      <c r="BJ152" s="348">
        <v>13.223100000000001</v>
      </c>
      <c r="BK152" s="348" t="s">
        <v>430</v>
      </c>
      <c r="BL152" s="348">
        <v>0.26429999999999998</v>
      </c>
      <c r="BM152" s="373"/>
      <c r="BN152" s="372" t="s">
        <v>4758</v>
      </c>
      <c r="BO152" s="372" t="s">
        <v>4759</v>
      </c>
      <c r="BP152" s="372" t="s">
        <v>4529</v>
      </c>
      <c r="BQ152" s="372" t="s">
        <v>4530</v>
      </c>
      <c r="BR152" s="372" t="s">
        <v>4761</v>
      </c>
      <c r="BS152" s="373"/>
      <c r="BT152" s="354" t="s">
        <v>4673</v>
      </c>
    </row>
    <row r="153" spans="1:72" s="428" customFormat="1" x14ac:dyDescent="0.25">
      <c r="A153" s="345" t="s">
        <v>5050</v>
      </c>
      <c r="B153" s="373"/>
      <c r="C153" s="719">
        <v>44806</v>
      </c>
      <c r="D153" s="373"/>
      <c r="E153" s="346">
        <v>123.554</v>
      </c>
      <c r="F153" s="373"/>
      <c r="G153" s="347">
        <v>15.396699999999999</v>
      </c>
      <c r="H153" s="374"/>
      <c r="I153" s="348">
        <v>0.39250000000000002</v>
      </c>
      <c r="J153" s="348">
        <v>-1.1892</v>
      </c>
      <c r="K153" s="348">
        <v>1.1816</v>
      </c>
      <c r="L153" s="348">
        <v>2.2818999999999998</v>
      </c>
      <c r="M153" s="348">
        <v>-2.4538000000000002</v>
      </c>
      <c r="N153" s="350">
        <v>-0.21970000000000001</v>
      </c>
      <c r="O153" s="348">
        <v>-8.3376999999999999</v>
      </c>
      <c r="P153" s="348">
        <v>11.6075</v>
      </c>
      <c r="Q153" s="348" t="s">
        <v>430</v>
      </c>
      <c r="R153" s="348" t="s">
        <v>430</v>
      </c>
      <c r="S153" s="348">
        <v>-5.9999999999999995E-4</v>
      </c>
      <c r="T153" s="348">
        <v>13.940799999999999</v>
      </c>
      <c r="U153" s="348">
        <v>-1.1396999999999999</v>
      </c>
      <c r="V153" s="348">
        <v>2.7008000000000001</v>
      </c>
      <c r="W153" s="348">
        <v>0.96530000000000005</v>
      </c>
      <c r="X153" s="348">
        <v>11.4924</v>
      </c>
      <c r="Y153" s="374"/>
      <c r="Z153" s="346">
        <v>176</v>
      </c>
      <c r="AA153" s="346">
        <v>211</v>
      </c>
      <c r="AB153" s="346">
        <v>125</v>
      </c>
      <c r="AC153" s="346">
        <v>218</v>
      </c>
      <c r="AD153" s="346">
        <v>168</v>
      </c>
      <c r="AE153" s="346">
        <v>153</v>
      </c>
      <c r="AF153" s="346">
        <v>132</v>
      </c>
      <c r="AG153" s="346">
        <v>59</v>
      </c>
      <c r="AH153" s="346" t="s">
        <v>430</v>
      </c>
      <c r="AI153" s="346" t="s">
        <v>430</v>
      </c>
      <c r="AJ153" s="346">
        <v>229</v>
      </c>
      <c r="AK153" s="346">
        <v>154</v>
      </c>
      <c r="AL153" s="346">
        <v>146</v>
      </c>
      <c r="AM153" s="346">
        <v>153</v>
      </c>
      <c r="AN153" s="346">
        <v>86</v>
      </c>
      <c r="AO153" s="373"/>
      <c r="AP153" s="348" t="s">
        <v>430</v>
      </c>
      <c r="AQ153" s="348" t="s">
        <v>430</v>
      </c>
      <c r="AR153" s="348" t="s">
        <v>430</v>
      </c>
      <c r="AS153" s="348">
        <v>0.52</v>
      </c>
      <c r="AT153" s="348">
        <v>-0.54</v>
      </c>
      <c r="AU153" s="351"/>
      <c r="AV153" s="346" t="s">
        <v>430</v>
      </c>
      <c r="AW153" s="346" t="s">
        <v>430</v>
      </c>
      <c r="AX153" s="346" t="s">
        <v>430</v>
      </c>
      <c r="AY153" s="346">
        <v>100</v>
      </c>
      <c r="AZ153" s="346">
        <v>168</v>
      </c>
      <c r="BA153" s="374"/>
      <c r="BB153" s="348">
        <v>17.707815238109401</v>
      </c>
      <c r="BC153" s="348">
        <v>1.00691853985364</v>
      </c>
      <c r="BD153" s="348">
        <v>3.2629528886980702E-2</v>
      </c>
      <c r="BE153" s="375">
        <v>0.29449463299100798</v>
      </c>
      <c r="BF153" s="374"/>
      <c r="BG153" s="372">
        <v>0.30690000000000001</v>
      </c>
      <c r="BH153" s="373"/>
      <c r="BI153" s="348">
        <v>67.875600000000006</v>
      </c>
      <c r="BJ153" s="348">
        <v>32.1081</v>
      </c>
      <c r="BK153" s="348" t="s">
        <v>430</v>
      </c>
      <c r="BL153" s="348">
        <v>1.6299999999999999E-2</v>
      </c>
      <c r="BM153" s="373"/>
      <c r="BN153" s="372" t="s">
        <v>5051</v>
      </c>
      <c r="BO153" s="372" t="s">
        <v>4749</v>
      </c>
      <c r="BP153" s="372" t="s">
        <v>4750</v>
      </c>
      <c r="BQ153" s="372" t="s">
        <v>5052</v>
      </c>
      <c r="BR153" s="372" t="s">
        <v>4742</v>
      </c>
      <c r="BS153" s="373"/>
      <c r="BT153" s="354" t="s">
        <v>555</v>
      </c>
    </row>
    <row r="154" spans="1:72" s="428" customFormat="1" x14ac:dyDescent="0.25">
      <c r="A154" s="345" t="s">
        <v>5053</v>
      </c>
      <c r="B154" s="373"/>
      <c r="C154" s="719">
        <v>45847</v>
      </c>
      <c r="D154" s="373"/>
      <c r="E154" s="346">
        <v>117.788</v>
      </c>
      <c r="F154" s="373"/>
      <c r="G154" s="347">
        <v>9.7634000000000007</v>
      </c>
      <c r="H154" s="374"/>
      <c r="I154" s="348">
        <v>0.39279999999999998</v>
      </c>
      <c r="J154" s="348">
        <v>-1.1852</v>
      </c>
      <c r="K154" s="348">
        <v>1.2023999999999999</v>
      </c>
      <c r="L154" s="348">
        <v>2.3203</v>
      </c>
      <c r="M154" s="348">
        <v>-2.3727999999999998</v>
      </c>
      <c r="N154" s="350">
        <v>4.6100000000000002E-2</v>
      </c>
      <c r="O154" s="348" t="s">
        <v>430</v>
      </c>
      <c r="P154" s="348" t="s">
        <v>430</v>
      </c>
      <c r="Q154" s="348" t="s">
        <v>430</v>
      </c>
      <c r="R154" s="348" t="s">
        <v>430</v>
      </c>
      <c r="S154" s="348">
        <v>2.3599999999999999E-2</v>
      </c>
      <c r="T154" s="348">
        <v>13.9626</v>
      </c>
      <c r="U154" s="348">
        <v>-1.0239</v>
      </c>
      <c r="V154" s="348">
        <v>2.9449000000000001</v>
      </c>
      <c r="W154" s="348">
        <v>0.97740000000000005</v>
      </c>
      <c r="X154" s="348">
        <v>-2.1244999999999998</v>
      </c>
      <c r="Y154" s="374"/>
      <c r="Z154" s="346">
        <v>174</v>
      </c>
      <c r="AA154" s="346">
        <v>208</v>
      </c>
      <c r="AB154" s="346">
        <v>121</v>
      </c>
      <c r="AC154" s="346">
        <v>216</v>
      </c>
      <c r="AD154" s="346">
        <v>164</v>
      </c>
      <c r="AE154" s="346">
        <v>149</v>
      </c>
      <c r="AF154" s="346" t="s">
        <v>430</v>
      </c>
      <c r="AG154" s="346" t="s">
        <v>430</v>
      </c>
      <c r="AH154" s="346" t="s">
        <v>430</v>
      </c>
      <c r="AI154" s="346" t="s">
        <v>430</v>
      </c>
      <c r="AJ154" s="346">
        <v>225</v>
      </c>
      <c r="AK154" s="346">
        <v>151</v>
      </c>
      <c r="AL154" s="346">
        <v>143</v>
      </c>
      <c r="AM154" s="346">
        <v>149</v>
      </c>
      <c r="AN154" s="346">
        <v>82</v>
      </c>
      <c r="AO154" s="373"/>
      <c r="AP154" s="348" t="s">
        <v>430</v>
      </c>
      <c r="AQ154" s="348" t="s">
        <v>430</v>
      </c>
      <c r="AR154" s="348" t="s">
        <v>430</v>
      </c>
      <c r="AS154" s="348" t="s">
        <v>430</v>
      </c>
      <c r="AT154" s="348">
        <v>-0.33</v>
      </c>
      <c r="AU154" s="351"/>
      <c r="AV154" s="346" t="s">
        <v>430</v>
      </c>
      <c r="AW154" s="346" t="s">
        <v>430</v>
      </c>
      <c r="AX154" s="346" t="s">
        <v>430</v>
      </c>
      <c r="AY154" s="346" t="s">
        <v>430</v>
      </c>
      <c r="AZ154" s="346">
        <v>163</v>
      </c>
      <c r="BA154" s="374"/>
      <c r="BB154" s="348">
        <v>15.558405871034299</v>
      </c>
      <c r="BC154" s="348">
        <v>1.00126642602182</v>
      </c>
      <c r="BD154" s="348">
        <v>-2.2091689474157999E-2</v>
      </c>
      <c r="BE154" s="375">
        <v>-9.7271002142416393E-2</v>
      </c>
      <c r="BF154" s="374"/>
      <c r="BG154" s="372">
        <v>0.24709999999999999</v>
      </c>
      <c r="BH154" s="373"/>
      <c r="BI154" s="348">
        <v>68.579800000000006</v>
      </c>
      <c r="BJ154" s="348">
        <v>32.439599999999999</v>
      </c>
      <c r="BK154" s="348" t="s">
        <v>430</v>
      </c>
      <c r="BL154" s="348">
        <v>-1.0194000000000001</v>
      </c>
      <c r="BM154" s="373"/>
      <c r="BN154" s="372" t="s">
        <v>5054</v>
      </c>
      <c r="BO154" s="372" t="s">
        <v>5055</v>
      </c>
      <c r="BP154" s="372" t="s">
        <v>788</v>
      </c>
      <c r="BQ154" s="372" t="s">
        <v>5056</v>
      </c>
      <c r="BR154" s="372" t="s">
        <v>5057</v>
      </c>
      <c r="BS154" s="373"/>
      <c r="BT154" s="354" t="s">
        <v>4673</v>
      </c>
    </row>
    <row r="155" spans="1:72" s="428" customFormat="1" ht="11" x14ac:dyDescent="0.3">
      <c r="A155" s="841" t="s">
        <v>5058</v>
      </c>
      <c r="B155" s="842"/>
      <c r="C155" s="843">
        <v>45450</v>
      </c>
      <c r="D155" s="842"/>
      <c r="E155" s="844">
        <v>113.979</v>
      </c>
      <c r="F155" s="842"/>
      <c r="G155" s="845">
        <v>10.8523</v>
      </c>
      <c r="H155" s="847"/>
      <c r="I155" s="846">
        <v>0.53359999999999996</v>
      </c>
      <c r="J155" s="846">
        <v>-1.3167</v>
      </c>
      <c r="K155" s="846">
        <v>0.64639999999999997</v>
      </c>
      <c r="L155" s="846">
        <v>4.2098000000000004</v>
      </c>
      <c r="M155" s="846">
        <v>-1.5226999999999999</v>
      </c>
      <c r="N155" s="848">
        <v>-0.92120000000000002</v>
      </c>
      <c r="O155" s="846">
        <v>0.26550000000000001</v>
      </c>
      <c r="P155" s="846" t="s">
        <v>430</v>
      </c>
      <c r="Q155" s="846" t="s">
        <v>430</v>
      </c>
      <c r="R155" s="846" t="s">
        <v>430</v>
      </c>
      <c r="S155" s="846">
        <v>3.3896999999999999</v>
      </c>
      <c r="T155" s="846">
        <v>11.411899999999999</v>
      </c>
      <c r="U155" s="846">
        <v>-3.6429999999999998</v>
      </c>
      <c r="V155" s="846">
        <v>2.0508999999999999</v>
      </c>
      <c r="W155" s="846">
        <v>-1.3320000000000001</v>
      </c>
      <c r="X155" s="846">
        <v>3.7829999999999999</v>
      </c>
      <c r="Y155" s="847"/>
      <c r="Z155" s="844">
        <v>111</v>
      </c>
      <c r="AA155" s="844">
        <v>218</v>
      </c>
      <c r="AB155" s="844">
        <v>164</v>
      </c>
      <c r="AC155" s="844">
        <v>122</v>
      </c>
      <c r="AD155" s="844">
        <v>158</v>
      </c>
      <c r="AE155" s="844">
        <v>159</v>
      </c>
      <c r="AF155" s="844">
        <v>64</v>
      </c>
      <c r="AG155" s="844" t="s">
        <v>430</v>
      </c>
      <c r="AH155" s="844" t="s">
        <v>430</v>
      </c>
      <c r="AI155" s="844" t="s">
        <v>430</v>
      </c>
      <c r="AJ155" s="844">
        <v>91</v>
      </c>
      <c r="AK155" s="844">
        <v>180</v>
      </c>
      <c r="AL155" s="844">
        <v>175</v>
      </c>
      <c r="AM155" s="844">
        <v>161</v>
      </c>
      <c r="AN155" s="844">
        <v>248</v>
      </c>
      <c r="AO155" s="842"/>
      <c r="AP155" s="846" t="s">
        <v>430</v>
      </c>
      <c r="AQ155" s="846" t="s">
        <v>430</v>
      </c>
      <c r="AR155" s="846" t="s">
        <v>430</v>
      </c>
      <c r="AS155" s="846" t="s">
        <v>430</v>
      </c>
      <c r="AT155" s="846">
        <v>0.97</v>
      </c>
      <c r="AU155" s="849"/>
      <c r="AV155" s="844" t="s">
        <v>430</v>
      </c>
      <c r="AW155" s="844" t="s">
        <v>430</v>
      </c>
      <c r="AX155" s="844" t="s">
        <v>430</v>
      </c>
      <c r="AY155" s="844" t="s">
        <v>430</v>
      </c>
      <c r="AZ155" s="844">
        <v>147</v>
      </c>
      <c r="BA155" s="847"/>
      <c r="BB155" s="846">
        <v>11.9360258242542</v>
      </c>
      <c r="BC155" s="846">
        <v>0.99967997045575097</v>
      </c>
      <c r="BD155" s="846">
        <v>-7.4446482014534901E-3</v>
      </c>
      <c r="BE155" s="852">
        <v>-9.8267861240604604E-2</v>
      </c>
      <c r="BF155" s="847"/>
      <c r="BG155" s="855">
        <v>0.1333</v>
      </c>
      <c r="BH155" s="842"/>
      <c r="BI155" s="846">
        <v>94.230400000000003</v>
      </c>
      <c r="BJ155" s="846">
        <v>5.4584999999999999</v>
      </c>
      <c r="BK155" s="846" t="s">
        <v>430</v>
      </c>
      <c r="BL155" s="846">
        <v>0.31109999999999999</v>
      </c>
      <c r="BM155" s="842"/>
      <c r="BN155" s="855" t="s">
        <v>4935</v>
      </c>
      <c r="BO155" s="855" t="s">
        <v>4616</v>
      </c>
      <c r="BP155" s="855" t="s">
        <v>4617</v>
      </c>
      <c r="BQ155" s="855" t="s">
        <v>4618</v>
      </c>
      <c r="BR155" s="855" t="s">
        <v>5059</v>
      </c>
      <c r="BS155" s="842"/>
      <c r="BT155" s="856" t="s">
        <v>555</v>
      </c>
    </row>
    <row r="156" spans="1:72" s="428" customFormat="1" x14ac:dyDescent="0.25">
      <c r="A156" s="345" t="s">
        <v>5060</v>
      </c>
      <c r="B156" s="373"/>
      <c r="C156" s="719">
        <v>45615</v>
      </c>
      <c r="D156" s="373"/>
      <c r="E156" s="346">
        <v>121.48</v>
      </c>
      <c r="F156" s="373"/>
      <c r="G156" s="347">
        <v>14.739000000000001</v>
      </c>
      <c r="H156" s="374"/>
      <c r="I156" s="348">
        <v>0.68310000000000004</v>
      </c>
      <c r="J156" s="348">
        <v>-0.52170000000000005</v>
      </c>
      <c r="K156" s="348">
        <v>1.5291999999999999</v>
      </c>
      <c r="L156" s="348">
        <v>2.5871</v>
      </c>
      <c r="M156" s="348">
        <v>8.4891000000000005</v>
      </c>
      <c r="N156" s="350">
        <v>20.594000000000001</v>
      </c>
      <c r="O156" s="348" t="s">
        <v>430</v>
      </c>
      <c r="P156" s="348" t="s">
        <v>430</v>
      </c>
      <c r="Q156" s="348" t="s">
        <v>430</v>
      </c>
      <c r="R156" s="348" t="s">
        <v>430</v>
      </c>
      <c r="S156" s="348">
        <v>2.5985999999999998</v>
      </c>
      <c r="T156" s="348">
        <v>25.442599999999999</v>
      </c>
      <c r="U156" s="348">
        <v>9.0897000000000006</v>
      </c>
      <c r="V156" s="348">
        <v>25.465</v>
      </c>
      <c r="W156" s="348">
        <v>1.8309</v>
      </c>
      <c r="X156" s="348">
        <v>24.804400000000001</v>
      </c>
      <c r="Y156" s="374"/>
      <c r="Z156" s="346">
        <v>51</v>
      </c>
      <c r="AA156" s="346">
        <v>58</v>
      </c>
      <c r="AB156" s="346">
        <v>93</v>
      </c>
      <c r="AC156" s="346">
        <v>209</v>
      </c>
      <c r="AD156" s="346">
        <v>38</v>
      </c>
      <c r="AE156" s="346">
        <v>6</v>
      </c>
      <c r="AF156" s="346" t="s">
        <v>430</v>
      </c>
      <c r="AG156" s="346" t="s">
        <v>430</v>
      </c>
      <c r="AH156" s="346" t="s">
        <v>430</v>
      </c>
      <c r="AI156" s="346" t="s">
        <v>430</v>
      </c>
      <c r="AJ156" s="346">
        <v>129</v>
      </c>
      <c r="AK156" s="346">
        <v>27</v>
      </c>
      <c r="AL156" s="346">
        <v>30</v>
      </c>
      <c r="AM156" s="346">
        <v>4</v>
      </c>
      <c r="AN156" s="346">
        <v>46</v>
      </c>
      <c r="AO156" s="373"/>
      <c r="AP156" s="348" t="s">
        <v>430</v>
      </c>
      <c r="AQ156" s="348" t="s">
        <v>430</v>
      </c>
      <c r="AR156" s="348" t="s">
        <v>430</v>
      </c>
      <c r="AS156" s="348" t="s">
        <v>430</v>
      </c>
      <c r="AT156" s="348">
        <v>19.88</v>
      </c>
      <c r="AU156" s="351"/>
      <c r="AV156" s="346" t="s">
        <v>430</v>
      </c>
      <c r="AW156" s="346" t="s">
        <v>430</v>
      </c>
      <c r="AX156" s="346" t="s">
        <v>430</v>
      </c>
      <c r="AY156" s="346" t="s">
        <v>430</v>
      </c>
      <c r="AZ156" s="346">
        <v>29</v>
      </c>
      <c r="BA156" s="374"/>
      <c r="BB156" s="348">
        <v>16.575930586310399</v>
      </c>
      <c r="BC156" s="348">
        <v>0.99258370300691401</v>
      </c>
      <c r="BD156" s="348">
        <v>9.2045195671456595E-2</v>
      </c>
      <c r="BE156" s="375">
        <v>-9.9238530431736E-2</v>
      </c>
      <c r="BF156" s="374"/>
      <c r="BG156" s="372">
        <v>0.1933</v>
      </c>
      <c r="BH156" s="373"/>
      <c r="BI156" s="348">
        <v>17.888000000000002</v>
      </c>
      <c r="BJ156" s="348">
        <v>65.807199999999995</v>
      </c>
      <c r="BK156" s="348">
        <v>16.338200000000001</v>
      </c>
      <c r="BL156" s="348">
        <v>-3.3399999999999999E-2</v>
      </c>
      <c r="BM156" s="373"/>
      <c r="BN156" s="372" t="s">
        <v>5061</v>
      </c>
      <c r="BO156" s="372" t="s">
        <v>5062</v>
      </c>
      <c r="BP156" s="372" t="s">
        <v>4955</v>
      </c>
      <c r="BQ156" s="372" t="s">
        <v>5063</v>
      </c>
      <c r="BR156" s="372" t="s">
        <v>5064</v>
      </c>
      <c r="BS156" s="373"/>
      <c r="BT156" s="354" t="s">
        <v>548</v>
      </c>
    </row>
    <row r="157" spans="1:72" s="428" customFormat="1" x14ac:dyDescent="0.25">
      <c r="A157" s="345" t="s">
        <v>5065</v>
      </c>
      <c r="B157" s="373"/>
      <c r="C157" s="719">
        <v>40441</v>
      </c>
      <c r="D157" s="373"/>
      <c r="E157" s="346">
        <v>112.04</v>
      </c>
      <c r="F157" s="373"/>
      <c r="G157" s="347">
        <v>55.258000000000003</v>
      </c>
      <c r="H157" s="374"/>
      <c r="I157" s="348">
        <v>0.3926</v>
      </c>
      <c r="J157" s="348">
        <v>-0.68659999999999999</v>
      </c>
      <c r="K157" s="348">
        <v>2.5630999999999999</v>
      </c>
      <c r="L157" s="348">
        <v>7.4824000000000002</v>
      </c>
      <c r="M157" s="348">
        <v>7.3910999999999998</v>
      </c>
      <c r="N157" s="350">
        <v>9.2222000000000008</v>
      </c>
      <c r="O157" s="348">
        <v>0.34920000000000001</v>
      </c>
      <c r="P157" s="348">
        <v>19.173500000000001</v>
      </c>
      <c r="Q157" s="348">
        <v>13.5044</v>
      </c>
      <c r="R157" s="348">
        <v>12.183299999999999</v>
      </c>
      <c r="S157" s="348">
        <v>3.7515999999999998</v>
      </c>
      <c r="T157" s="348">
        <v>23.360800000000001</v>
      </c>
      <c r="U157" s="348">
        <v>7.5335000000000001</v>
      </c>
      <c r="V157" s="348">
        <v>9.7791999999999994</v>
      </c>
      <c r="W157" s="348">
        <v>0.78280000000000005</v>
      </c>
      <c r="X157" s="348">
        <v>11.3308</v>
      </c>
      <c r="Y157" s="374"/>
      <c r="Z157" s="346">
        <v>175</v>
      </c>
      <c r="AA157" s="346">
        <v>129</v>
      </c>
      <c r="AB157" s="346">
        <v>49</v>
      </c>
      <c r="AC157" s="346">
        <v>46</v>
      </c>
      <c r="AD157" s="346">
        <v>43</v>
      </c>
      <c r="AE157" s="346">
        <v>36</v>
      </c>
      <c r="AF157" s="346">
        <v>59</v>
      </c>
      <c r="AG157" s="346">
        <v>18</v>
      </c>
      <c r="AH157" s="346">
        <v>14</v>
      </c>
      <c r="AI157" s="346">
        <v>2</v>
      </c>
      <c r="AJ157" s="346">
        <v>68</v>
      </c>
      <c r="AK157" s="346">
        <v>35</v>
      </c>
      <c r="AL157" s="346">
        <v>32</v>
      </c>
      <c r="AM157" s="346">
        <v>51</v>
      </c>
      <c r="AN157" s="346">
        <v>97</v>
      </c>
      <c r="AO157" s="373"/>
      <c r="AP157" s="348">
        <v>13.74</v>
      </c>
      <c r="AQ157" s="348">
        <v>15.68</v>
      </c>
      <c r="AR157" s="348">
        <v>14.29</v>
      </c>
      <c r="AS157" s="348">
        <v>10.53</v>
      </c>
      <c r="AT157" s="348">
        <v>15.41</v>
      </c>
      <c r="AU157" s="351"/>
      <c r="AV157" s="346">
        <v>2</v>
      </c>
      <c r="AW157" s="346">
        <v>6</v>
      </c>
      <c r="AX157" s="346">
        <v>13</v>
      </c>
      <c r="AY157" s="346">
        <v>22</v>
      </c>
      <c r="AZ157" s="346">
        <v>38</v>
      </c>
      <c r="BA157" s="374"/>
      <c r="BB157" s="348">
        <v>15.827114649979</v>
      </c>
      <c r="BC157" s="348">
        <v>1.0035843978352399</v>
      </c>
      <c r="BD157" s="348">
        <v>6.6391240281775593E-2</v>
      </c>
      <c r="BE157" s="375">
        <v>0.31519700976903597</v>
      </c>
      <c r="BF157" s="374"/>
      <c r="BG157" s="372">
        <v>0.4254</v>
      </c>
      <c r="BH157" s="373"/>
      <c r="BI157" s="348">
        <v>86.631</v>
      </c>
      <c r="BJ157" s="348">
        <v>13.229200000000001</v>
      </c>
      <c r="BK157" s="348" t="s">
        <v>430</v>
      </c>
      <c r="BL157" s="348">
        <v>0.13980000000000001</v>
      </c>
      <c r="BM157" s="373"/>
      <c r="BN157" s="372" t="s">
        <v>4585</v>
      </c>
      <c r="BO157" s="372" t="s">
        <v>4511</v>
      </c>
      <c r="BP157" s="372" t="s">
        <v>5066</v>
      </c>
      <c r="BQ157" s="372" t="s">
        <v>4530</v>
      </c>
      <c r="BR157" s="372" t="s">
        <v>4531</v>
      </c>
      <c r="BS157" s="373"/>
      <c r="BT157" s="354" t="s">
        <v>555</v>
      </c>
    </row>
    <row r="158" spans="1:72" s="428" customFormat="1" x14ac:dyDescent="0.25">
      <c r="A158" s="345" t="s">
        <v>5067</v>
      </c>
      <c r="B158" s="373"/>
      <c r="C158" s="719">
        <v>45408</v>
      </c>
      <c r="D158" s="373"/>
      <c r="E158" s="346">
        <v>109.65</v>
      </c>
      <c r="F158" s="373"/>
      <c r="G158" s="347">
        <v>13.1746</v>
      </c>
      <c r="H158" s="374"/>
      <c r="I158" s="348">
        <v>0.39400000000000002</v>
      </c>
      <c r="J158" s="348">
        <v>-0.32829999999999998</v>
      </c>
      <c r="K158" s="348">
        <v>8.6422000000000008</v>
      </c>
      <c r="L158" s="348">
        <v>13.7173</v>
      </c>
      <c r="M158" s="348">
        <v>5.5589000000000004</v>
      </c>
      <c r="N158" s="350">
        <v>14.919499999999999</v>
      </c>
      <c r="O158" s="348">
        <v>7.0027999999999997</v>
      </c>
      <c r="P158" s="348" t="s">
        <v>430</v>
      </c>
      <c r="Q158" s="348" t="s">
        <v>430</v>
      </c>
      <c r="R158" s="348" t="s">
        <v>430</v>
      </c>
      <c r="S158" s="348">
        <v>11.1302</v>
      </c>
      <c r="T158" s="348">
        <v>23.778400000000001</v>
      </c>
      <c r="U158" s="348">
        <v>4.2409999999999997</v>
      </c>
      <c r="V158" s="348">
        <v>10.358499999999999</v>
      </c>
      <c r="W158" s="348">
        <v>2.0337999999999998</v>
      </c>
      <c r="X158" s="348">
        <v>12.631500000000001</v>
      </c>
      <c r="Y158" s="374"/>
      <c r="Z158" s="346">
        <v>173</v>
      </c>
      <c r="AA158" s="346">
        <v>47</v>
      </c>
      <c r="AB158" s="346">
        <v>4</v>
      </c>
      <c r="AC158" s="346">
        <v>7</v>
      </c>
      <c r="AD158" s="346">
        <v>85</v>
      </c>
      <c r="AE158" s="346">
        <v>16</v>
      </c>
      <c r="AF158" s="346">
        <v>10</v>
      </c>
      <c r="AG158" s="346" t="s">
        <v>430</v>
      </c>
      <c r="AH158" s="346" t="s">
        <v>430</v>
      </c>
      <c r="AI158" s="346" t="s">
        <v>430</v>
      </c>
      <c r="AJ158" s="346">
        <v>12</v>
      </c>
      <c r="AK158" s="346">
        <v>33</v>
      </c>
      <c r="AL158" s="346">
        <v>80</v>
      </c>
      <c r="AM158" s="346">
        <v>49</v>
      </c>
      <c r="AN158" s="346">
        <v>43</v>
      </c>
      <c r="AO158" s="373"/>
      <c r="AP158" s="348" t="s">
        <v>430</v>
      </c>
      <c r="AQ158" s="348" t="s">
        <v>430</v>
      </c>
      <c r="AR158" s="348" t="s">
        <v>430</v>
      </c>
      <c r="AS158" s="348" t="s">
        <v>430</v>
      </c>
      <c r="AT158" s="348">
        <v>19.75</v>
      </c>
      <c r="AU158" s="351"/>
      <c r="AV158" s="346" t="s">
        <v>430</v>
      </c>
      <c r="AW158" s="346" t="s">
        <v>430</v>
      </c>
      <c r="AX158" s="346" t="s">
        <v>430</v>
      </c>
      <c r="AY158" s="346" t="s">
        <v>430</v>
      </c>
      <c r="AZ158" s="346">
        <v>30</v>
      </c>
      <c r="BA158" s="374"/>
      <c r="BB158" s="348">
        <v>17.470906646295798</v>
      </c>
      <c r="BC158" s="348">
        <v>0.99981245176330402</v>
      </c>
      <c r="BD158" s="348">
        <v>3.02171549011221E-2</v>
      </c>
      <c r="BE158" s="375">
        <v>-9.3202025517584899E-2</v>
      </c>
      <c r="BF158" s="374"/>
      <c r="BG158" s="372">
        <v>0.17780000000000001</v>
      </c>
      <c r="BH158" s="373"/>
      <c r="BI158" s="348">
        <v>74.889799999999994</v>
      </c>
      <c r="BJ158" s="348">
        <v>23.090299999999999</v>
      </c>
      <c r="BK158" s="348">
        <v>1.5905499999999999</v>
      </c>
      <c r="BL158" s="348">
        <v>0.42935000000000001</v>
      </c>
      <c r="BM158" s="373"/>
      <c r="BN158" s="372" t="s">
        <v>5068</v>
      </c>
      <c r="BO158" s="372" t="s">
        <v>5069</v>
      </c>
      <c r="BP158" s="372" t="s">
        <v>4916</v>
      </c>
      <c r="BQ158" s="372" t="s">
        <v>5070</v>
      </c>
      <c r="BR158" s="372" t="s">
        <v>430</v>
      </c>
      <c r="BS158" s="373"/>
      <c r="BT158" s="354" t="s">
        <v>4673</v>
      </c>
    </row>
    <row r="159" spans="1:72" s="428" customFormat="1" x14ac:dyDescent="0.25">
      <c r="A159" s="345" t="s">
        <v>5071</v>
      </c>
      <c r="B159" s="373"/>
      <c r="C159" s="719">
        <v>46162</v>
      </c>
      <c r="D159" s="373"/>
      <c r="E159" s="346">
        <v>111.629</v>
      </c>
      <c r="F159" s="373"/>
      <c r="G159" s="347">
        <v>9.6324000000000005</v>
      </c>
      <c r="H159" s="374"/>
      <c r="I159" s="348">
        <v>1.3585</v>
      </c>
      <c r="J159" s="348">
        <v>0.94099999999999995</v>
      </c>
      <c r="K159" s="348">
        <v>-0.30220000000000002</v>
      </c>
      <c r="L159" s="348">
        <v>-3.6760000000000002</v>
      </c>
      <c r="M159" s="348" t="s">
        <v>430</v>
      </c>
      <c r="N159" s="350" t="s">
        <v>430</v>
      </c>
      <c r="O159" s="348" t="s">
        <v>430</v>
      </c>
      <c r="P159" s="348" t="s">
        <v>430</v>
      </c>
      <c r="Q159" s="348" t="s">
        <v>430</v>
      </c>
      <c r="R159" s="348" t="s">
        <v>430</v>
      </c>
      <c r="S159" s="348">
        <v>-0.82879999999999998</v>
      </c>
      <c r="T159" s="348" t="s">
        <v>430</v>
      </c>
      <c r="U159" s="348" t="s">
        <v>430</v>
      </c>
      <c r="V159" s="348" t="s">
        <v>430</v>
      </c>
      <c r="W159" s="348">
        <v>1.7009000000000001</v>
      </c>
      <c r="X159" s="348">
        <v>-3.6760000000000002</v>
      </c>
      <c r="Y159" s="374"/>
      <c r="Z159" s="346">
        <v>5</v>
      </c>
      <c r="AA159" s="346">
        <v>7</v>
      </c>
      <c r="AB159" s="346">
        <v>223</v>
      </c>
      <c r="AC159" s="346">
        <v>248</v>
      </c>
      <c r="AD159" s="346" t="s">
        <v>430</v>
      </c>
      <c r="AE159" s="346" t="s">
        <v>430</v>
      </c>
      <c r="AF159" s="346" t="s">
        <v>430</v>
      </c>
      <c r="AG159" s="346" t="s">
        <v>430</v>
      </c>
      <c r="AH159" s="346" t="s">
        <v>430</v>
      </c>
      <c r="AI159" s="346" t="s">
        <v>430</v>
      </c>
      <c r="AJ159" s="346">
        <v>245</v>
      </c>
      <c r="AK159" s="346" t="s">
        <v>430</v>
      </c>
      <c r="AL159" s="346" t="s">
        <v>430</v>
      </c>
      <c r="AM159" s="346" t="s">
        <v>430</v>
      </c>
      <c r="AN159" s="346">
        <v>48</v>
      </c>
      <c r="AO159" s="373"/>
      <c r="AP159" s="348" t="s">
        <v>430</v>
      </c>
      <c r="AQ159" s="348" t="s">
        <v>430</v>
      </c>
      <c r="AR159" s="348" t="s">
        <v>430</v>
      </c>
      <c r="AS159" s="348" t="s">
        <v>430</v>
      </c>
      <c r="AT159" s="348" t="s">
        <v>430</v>
      </c>
      <c r="AU159" s="351"/>
      <c r="AV159" s="346" t="s">
        <v>430</v>
      </c>
      <c r="AW159" s="346" t="s">
        <v>430</v>
      </c>
      <c r="AX159" s="346" t="s">
        <v>430</v>
      </c>
      <c r="AY159" s="346" t="s">
        <v>430</v>
      </c>
      <c r="AZ159" s="346" t="s">
        <v>430</v>
      </c>
      <c r="BA159" s="374"/>
      <c r="BB159" s="348">
        <v>4.3242398062610103</v>
      </c>
      <c r="BC159" s="348">
        <v>1.0370608874370399</v>
      </c>
      <c r="BD159" s="348">
        <v>-0.38853326494072599</v>
      </c>
      <c r="BE159" s="375">
        <v>-4.94889769059772E-2</v>
      </c>
      <c r="BF159" s="374"/>
      <c r="BG159" s="372">
        <v>0.17780000000000001</v>
      </c>
      <c r="BH159" s="373"/>
      <c r="BI159" s="348">
        <v>38.8812</v>
      </c>
      <c r="BJ159" s="348">
        <v>30.9818</v>
      </c>
      <c r="BK159" s="348">
        <v>30.2014</v>
      </c>
      <c r="BL159" s="348">
        <v>-6.4399999999999999E-2</v>
      </c>
      <c r="BM159" s="373"/>
      <c r="BN159" s="372" t="s">
        <v>5072</v>
      </c>
      <c r="BO159" s="372" t="s">
        <v>5073</v>
      </c>
      <c r="BP159" s="372" t="s">
        <v>430</v>
      </c>
      <c r="BQ159" s="372" t="s">
        <v>430</v>
      </c>
      <c r="BR159" s="372" t="s">
        <v>430</v>
      </c>
      <c r="BS159" s="373"/>
      <c r="BT159" s="354" t="s">
        <v>4673</v>
      </c>
    </row>
    <row r="160" spans="1:72" s="428" customFormat="1" x14ac:dyDescent="0.25">
      <c r="A160" s="345" t="s">
        <v>5074</v>
      </c>
      <c r="B160" s="373"/>
      <c r="C160" s="719">
        <v>46226</v>
      </c>
      <c r="D160" s="373"/>
      <c r="E160" s="346">
        <v>103.908</v>
      </c>
      <c r="F160" s="373"/>
      <c r="G160" s="347">
        <v>10.157400000000001</v>
      </c>
      <c r="H160" s="374"/>
      <c r="I160" s="348">
        <v>0.51949999999999996</v>
      </c>
      <c r="J160" s="348">
        <v>-1.1022000000000001</v>
      </c>
      <c r="K160" s="348" t="s">
        <v>430</v>
      </c>
      <c r="L160" s="348" t="s">
        <v>430</v>
      </c>
      <c r="M160" s="348" t="s">
        <v>430</v>
      </c>
      <c r="N160" s="350" t="s">
        <v>430</v>
      </c>
      <c r="O160" s="348" t="s">
        <v>430</v>
      </c>
      <c r="P160" s="348" t="s">
        <v>430</v>
      </c>
      <c r="Q160" s="348" t="s">
        <v>430</v>
      </c>
      <c r="R160" s="348" t="s">
        <v>430</v>
      </c>
      <c r="S160" s="348" t="s">
        <v>430</v>
      </c>
      <c r="T160" s="348" t="s">
        <v>430</v>
      </c>
      <c r="U160" s="348" t="s">
        <v>430</v>
      </c>
      <c r="V160" s="348" t="s">
        <v>430</v>
      </c>
      <c r="W160" s="348">
        <v>-0.80759999999999998</v>
      </c>
      <c r="X160" s="348">
        <v>1.5740000000000001</v>
      </c>
      <c r="Y160" s="374"/>
      <c r="Z160" s="346">
        <v>123</v>
      </c>
      <c r="AA160" s="346">
        <v>205</v>
      </c>
      <c r="AB160" s="346" t="s">
        <v>430</v>
      </c>
      <c r="AC160" s="346" t="s">
        <v>430</v>
      </c>
      <c r="AD160" s="346" t="s">
        <v>430</v>
      </c>
      <c r="AE160" s="346" t="s">
        <v>430</v>
      </c>
      <c r="AF160" s="346" t="s">
        <v>430</v>
      </c>
      <c r="AG160" s="346" t="s">
        <v>430</v>
      </c>
      <c r="AH160" s="346" t="s">
        <v>430</v>
      </c>
      <c r="AI160" s="346" t="s">
        <v>430</v>
      </c>
      <c r="AJ160" s="346" t="s">
        <v>430</v>
      </c>
      <c r="AK160" s="346" t="s">
        <v>430</v>
      </c>
      <c r="AL160" s="346" t="s">
        <v>430</v>
      </c>
      <c r="AM160" s="346" t="s">
        <v>430</v>
      </c>
      <c r="AN160" s="346">
        <v>241</v>
      </c>
      <c r="AO160" s="373"/>
      <c r="AP160" s="348" t="s">
        <v>430</v>
      </c>
      <c r="AQ160" s="348" t="s">
        <v>430</v>
      </c>
      <c r="AR160" s="348" t="s">
        <v>430</v>
      </c>
      <c r="AS160" s="348" t="s">
        <v>430</v>
      </c>
      <c r="AT160" s="348" t="s">
        <v>430</v>
      </c>
      <c r="AU160" s="351"/>
      <c r="AV160" s="346" t="s">
        <v>430</v>
      </c>
      <c r="AW160" s="346" t="s">
        <v>430</v>
      </c>
      <c r="AX160" s="346" t="s">
        <v>430</v>
      </c>
      <c r="AY160" s="346" t="s">
        <v>430</v>
      </c>
      <c r="AZ160" s="346" t="s">
        <v>430</v>
      </c>
      <c r="BA160" s="374"/>
      <c r="BB160" s="348" t="s">
        <v>430</v>
      </c>
      <c r="BC160" s="348">
        <v>0</v>
      </c>
      <c r="BD160" s="348">
        <v>0</v>
      </c>
      <c r="BE160" s="375" t="s">
        <v>430</v>
      </c>
      <c r="BF160" s="374"/>
      <c r="BG160" s="372">
        <v>5.4199999999999998E-2</v>
      </c>
      <c r="BH160" s="373"/>
      <c r="BI160" s="348">
        <v>96.441699999999997</v>
      </c>
      <c r="BJ160" s="348">
        <v>3.6717499999999998</v>
      </c>
      <c r="BK160" s="348" t="s">
        <v>430</v>
      </c>
      <c r="BL160" s="348">
        <v>-0.11345</v>
      </c>
      <c r="BM160" s="373"/>
      <c r="BN160" s="372" t="s">
        <v>5075</v>
      </c>
      <c r="BO160" s="372" t="s">
        <v>5076</v>
      </c>
      <c r="BP160" s="372" t="s">
        <v>5077</v>
      </c>
      <c r="BQ160" s="372" t="s">
        <v>5078</v>
      </c>
      <c r="BR160" s="372" t="s">
        <v>4603</v>
      </c>
      <c r="BS160" s="373"/>
      <c r="BT160" s="354" t="s">
        <v>4673</v>
      </c>
    </row>
    <row r="161" spans="1:72" s="428" customFormat="1" x14ac:dyDescent="0.25">
      <c r="A161" s="345" t="s">
        <v>5079</v>
      </c>
      <c r="B161" s="373"/>
      <c r="C161" s="719">
        <v>45324</v>
      </c>
      <c r="D161" s="373"/>
      <c r="E161" s="346">
        <v>98.634699999999995</v>
      </c>
      <c r="F161" s="373"/>
      <c r="G161" s="347">
        <v>10.0204</v>
      </c>
      <c r="H161" s="374"/>
      <c r="I161" s="348">
        <v>0.51259999999999994</v>
      </c>
      <c r="J161" s="348">
        <v>-1.2846</v>
      </c>
      <c r="K161" s="348">
        <v>-1.4883999999999999</v>
      </c>
      <c r="L161" s="348">
        <v>-0.97050000000000003</v>
      </c>
      <c r="M161" s="348">
        <v>-8.9882000000000009</v>
      </c>
      <c r="N161" s="350">
        <v>-5.9840999999999998</v>
      </c>
      <c r="O161" s="348">
        <v>-7.2713000000000001</v>
      </c>
      <c r="P161" s="348" t="s">
        <v>430</v>
      </c>
      <c r="Q161" s="348" t="s">
        <v>430</v>
      </c>
      <c r="R161" s="348" t="s">
        <v>430</v>
      </c>
      <c r="S161" s="348">
        <v>0.17899999999999999</v>
      </c>
      <c r="T161" s="348">
        <v>2.6564999999999999</v>
      </c>
      <c r="U161" s="348">
        <v>-10.343999999999999</v>
      </c>
      <c r="V161" s="348">
        <v>-4.4530000000000003</v>
      </c>
      <c r="W161" s="348">
        <v>-0.91369999999999996</v>
      </c>
      <c r="X161" s="348">
        <v>0.08</v>
      </c>
      <c r="Y161" s="374"/>
      <c r="Z161" s="346">
        <v>126</v>
      </c>
      <c r="AA161" s="346">
        <v>216</v>
      </c>
      <c r="AB161" s="346">
        <v>251</v>
      </c>
      <c r="AC161" s="346">
        <v>237</v>
      </c>
      <c r="AD161" s="346">
        <v>239</v>
      </c>
      <c r="AE161" s="346">
        <v>211</v>
      </c>
      <c r="AF161" s="346">
        <v>124</v>
      </c>
      <c r="AG161" s="346" t="s">
        <v>430</v>
      </c>
      <c r="AH161" s="346" t="s">
        <v>430</v>
      </c>
      <c r="AI161" s="346" t="s">
        <v>430</v>
      </c>
      <c r="AJ161" s="346">
        <v>218</v>
      </c>
      <c r="AK161" s="346">
        <v>244</v>
      </c>
      <c r="AL161" s="346">
        <v>228</v>
      </c>
      <c r="AM161" s="346">
        <v>217</v>
      </c>
      <c r="AN161" s="346">
        <v>243</v>
      </c>
      <c r="AO161" s="373"/>
      <c r="AP161" s="348" t="s">
        <v>430</v>
      </c>
      <c r="AQ161" s="348" t="s">
        <v>430</v>
      </c>
      <c r="AR161" s="348" t="s">
        <v>430</v>
      </c>
      <c r="AS161" s="348" t="s">
        <v>430</v>
      </c>
      <c r="AT161" s="348">
        <v>-11.27</v>
      </c>
      <c r="AU161" s="351"/>
      <c r="AV161" s="346" t="s">
        <v>430</v>
      </c>
      <c r="AW161" s="346" t="s">
        <v>430</v>
      </c>
      <c r="AX161" s="346" t="s">
        <v>430</v>
      </c>
      <c r="AY161" s="346" t="s">
        <v>430</v>
      </c>
      <c r="AZ161" s="346">
        <v>225</v>
      </c>
      <c r="BA161" s="374"/>
      <c r="BB161" s="348">
        <v>11.795691113919201</v>
      </c>
      <c r="BC161" s="348">
        <v>0.99965375639948295</v>
      </c>
      <c r="BD161" s="348">
        <v>-3.8422444007690799E-2</v>
      </c>
      <c r="BE161" s="375">
        <v>6.7309964024144506E-2</v>
      </c>
      <c r="BF161" s="374"/>
      <c r="BG161" s="372">
        <v>8.3599999999999994E-2</v>
      </c>
      <c r="BH161" s="373"/>
      <c r="BI161" s="348">
        <v>100.867</v>
      </c>
      <c r="BJ161" s="348" t="s">
        <v>430</v>
      </c>
      <c r="BK161" s="348" t="s">
        <v>430</v>
      </c>
      <c r="BL161" s="348">
        <v>-0.86699999999999999</v>
      </c>
      <c r="BM161" s="373"/>
      <c r="BN161" s="372" t="s">
        <v>5080</v>
      </c>
      <c r="BO161" s="372" t="s">
        <v>5081</v>
      </c>
      <c r="BP161" s="372" t="s">
        <v>5082</v>
      </c>
      <c r="BQ161" s="372" t="s">
        <v>5083</v>
      </c>
      <c r="BR161" s="372" t="s">
        <v>5084</v>
      </c>
      <c r="BS161" s="373"/>
      <c r="BT161" s="354" t="s">
        <v>555</v>
      </c>
    </row>
    <row r="162" spans="1:72" s="428" customFormat="1" ht="11" x14ac:dyDescent="0.3">
      <c r="A162" s="841" t="s">
        <v>5085</v>
      </c>
      <c r="B162" s="842"/>
      <c r="C162" s="843">
        <v>45152</v>
      </c>
      <c r="D162" s="842"/>
      <c r="E162" s="844">
        <v>98.917599999999993</v>
      </c>
      <c r="F162" s="842"/>
      <c r="G162" s="845">
        <v>16.754000000000001</v>
      </c>
      <c r="H162" s="847"/>
      <c r="I162" s="846">
        <v>0.89119999999999999</v>
      </c>
      <c r="J162" s="846">
        <v>-0.63460000000000005</v>
      </c>
      <c r="K162" s="846">
        <v>2.0651999999999999</v>
      </c>
      <c r="L162" s="846">
        <v>3.875</v>
      </c>
      <c r="M162" s="846">
        <v>2.1585000000000001</v>
      </c>
      <c r="N162" s="848">
        <v>8.9832999999999998</v>
      </c>
      <c r="O162" s="846">
        <v>12.3462</v>
      </c>
      <c r="P162" s="846">
        <v>19.1113</v>
      </c>
      <c r="Q162" s="846" t="s">
        <v>430</v>
      </c>
      <c r="R162" s="846" t="s">
        <v>430</v>
      </c>
      <c r="S162" s="846">
        <v>3.1078999999999999</v>
      </c>
      <c r="T162" s="846">
        <v>20.976199999999999</v>
      </c>
      <c r="U162" s="846">
        <v>1.8109</v>
      </c>
      <c r="V162" s="846">
        <v>10.5875</v>
      </c>
      <c r="W162" s="846">
        <v>-0.45750000000000002</v>
      </c>
      <c r="X162" s="846">
        <v>18.6401</v>
      </c>
      <c r="Y162" s="847"/>
      <c r="Z162" s="844">
        <v>13</v>
      </c>
      <c r="AA162" s="844">
        <v>78</v>
      </c>
      <c r="AB162" s="844">
        <v>74</v>
      </c>
      <c r="AC162" s="844">
        <v>148</v>
      </c>
      <c r="AD162" s="844">
        <v>115</v>
      </c>
      <c r="AE162" s="844">
        <v>42</v>
      </c>
      <c r="AF162" s="844">
        <v>5</v>
      </c>
      <c r="AG162" s="844">
        <v>20</v>
      </c>
      <c r="AH162" s="844" t="s">
        <v>430</v>
      </c>
      <c r="AI162" s="844" t="s">
        <v>430</v>
      </c>
      <c r="AJ162" s="844">
        <v>101</v>
      </c>
      <c r="AK162" s="844">
        <v>59</v>
      </c>
      <c r="AL162" s="844">
        <v>103</v>
      </c>
      <c r="AM162" s="844">
        <v>45</v>
      </c>
      <c r="AN162" s="844">
        <v>188</v>
      </c>
      <c r="AO162" s="842"/>
      <c r="AP162" s="846" t="s">
        <v>430</v>
      </c>
      <c r="AQ162" s="846" t="s">
        <v>430</v>
      </c>
      <c r="AR162" s="846" t="s">
        <v>430</v>
      </c>
      <c r="AS162" s="846">
        <v>14.35</v>
      </c>
      <c r="AT162" s="846">
        <v>8.99</v>
      </c>
      <c r="AU162" s="849"/>
      <c r="AV162" s="844" t="s">
        <v>430</v>
      </c>
      <c r="AW162" s="844" t="s">
        <v>430</v>
      </c>
      <c r="AX162" s="844" t="s">
        <v>430</v>
      </c>
      <c r="AY162" s="844">
        <v>6</v>
      </c>
      <c r="AZ162" s="844">
        <v>84</v>
      </c>
      <c r="BA162" s="847"/>
      <c r="BB162" s="846">
        <v>13.9787842456271</v>
      </c>
      <c r="BC162" s="846">
        <v>1.00404934108244</v>
      </c>
      <c r="BD162" s="846">
        <v>7.91043193662017E-2</v>
      </c>
      <c r="BE162" s="852">
        <v>-9.5442230173307302E-2</v>
      </c>
      <c r="BF162" s="847"/>
      <c r="BG162" s="855">
        <v>0.43969999999999998</v>
      </c>
      <c r="BH162" s="842"/>
      <c r="BI162" s="846">
        <v>70.132800000000003</v>
      </c>
      <c r="BJ162" s="846">
        <v>24.227900000000002</v>
      </c>
      <c r="BK162" s="846">
        <v>5.4363900000000003</v>
      </c>
      <c r="BL162" s="846">
        <v>0.20291000000000001</v>
      </c>
      <c r="BM162" s="842"/>
      <c r="BN162" s="855" t="s">
        <v>5086</v>
      </c>
      <c r="BO162" s="855" t="s">
        <v>5087</v>
      </c>
      <c r="BP162" s="855" t="s">
        <v>5088</v>
      </c>
      <c r="BQ162" s="855" t="s">
        <v>5089</v>
      </c>
      <c r="BR162" s="855" t="s">
        <v>5090</v>
      </c>
      <c r="BS162" s="842"/>
      <c r="BT162" s="856" t="s">
        <v>555</v>
      </c>
    </row>
    <row r="163" spans="1:72" s="428" customFormat="1" x14ac:dyDescent="0.25">
      <c r="A163" s="345" t="s">
        <v>5091</v>
      </c>
      <c r="B163" s="373"/>
      <c r="C163" s="719">
        <v>45646</v>
      </c>
      <c r="D163" s="373"/>
      <c r="E163" s="346">
        <v>101.149</v>
      </c>
      <c r="F163" s="373"/>
      <c r="G163" s="347">
        <v>10.530200000000001</v>
      </c>
      <c r="H163" s="374"/>
      <c r="I163" s="348">
        <v>0.53939999999999999</v>
      </c>
      <c r="J163" s="348">
        <v>-0.61819999999999997</v>
      </c>
      <c r="K163" s="348">
        <v>0.8427</v>
      </c>
      <c r="L163" s="348">
        <v>4.3958000000000004</v>
      </c>
      <c r="M163" s="348">
        <v>0.52310000000000001</v>
      </c>
      <c r="N163" s="350">
        <v>1.3591</v>
      </c>
      <c r="O163" s="348" t="s">
        <v>430</v>
      </c>
      <c r="P163" s="348" t="s">
        <v>430</v>
      </c>
      <c r="Q163" s="348" t="s">
        <v>430</v>
      </c>
      <c r="R163" s="348" t="s">
        <v>430</v>
      </c>
      <c r="S163" s="348">
        <v>2.3641000000000001</v>
      </c>
      <c r="T163" s="348">
        <v>14.6244</v>
      </c>
      <c r="U163" s="348">
        <v>-1.4829000000000001</v>
      </c>
      <c r="V163" s="348">
        <v>3.2545000000000002</v>
      </c>
      <c r="W163" s="348">
        <v>0.26179999999999998</v>
      </c>
      <c r="X163" s="348">
        <v>3.15</v>
      </c>
      <c r="Y163" s="374"/>
      <c r="Z163" s="346">
        <v>102</v>
      </c>
      <c r="AA163" s="346">
        <v>75</v>
      </c>
      <c r="AB163" s="346">
        <v>151</v>
      </c>
      <c r="AC163" s="346">
        <v>116</v>
      </c>
      <c r="AD163" s="346">
        <v>140</v>
      </c>
      <c r="AE163" s="346">
        <v>137</v>
      </c>
      <c r="AF163" s="346" t="s">
        <v>430</v>
      </c>
      <c r="AG163" s="346" t="s">
        <v>430</v>
      </c>
      <c r="AH163" s="346" t="s">
        <v>430</v>
      </c>
      <c r="AI163" s="346" t="s">
        <v>430</v>
      </c>
      <c r="AJ163" s="346">
        <v>151</v>
      </c>
      <c r="AK163" s="346">
        <v>135</v>
      </c>
      <c r="AL163" s="346">
        <v>151</v>
      </c>
      <c r="AM163" s="346">
        <v>141</v>
      </c>
      <c r="AN163" s="346">
        <v>147</v>
      </c>
      <c r="AO163" s="373"/>
      <c r="AP163" s="348" t="s">
        <v>430</v>
      </c>
      <c r="AQ163" s="348" t="s">
        <v>430</v>
      </c>
      <c r="AR163" s="348" t="s">
        <v>430</v>
      </c>
      <c r="AS163" s="348" t="s">
        <v>430</v>
      </c>
      <c r="AT163" s="348">
        <v>3.44</v>
      </c>
      <c r="AU163" s="351"/>
      <c r="AV163" s="346" t="s">
        <v>430</v>
      </c>
      <c r="AW163" s="346" t="s">
        <v>430</v>
      </c>
      <c r="AX163" s="346" t="s">
        <v>430</v>
      </c>
      <c r="AY163" s="346" t="s">
        <v>430</v>
      </c>
      <c r="AZ163" s="346">
        <v>135</v>
      </c>
      <c r="BA163" s="374"/>
      <c r="BB163" s="348">
        <v>11.598119227698501</v>
      </c>
      <c r="BC163" s="348">
        <v>0.98713011342194201</v>
      </c>
      <c r="BD163" s="348">
        <v>-1.14372398905661E-2</v>
      </c>
      <c r="BE163" s="375">
        <v>-9.1874370009608602E-2</v>
      </c>
      <c r="BF163" s="374"/>
      <c r="BG163" s="372">
        <v>0.25540000000000002</v>
      </c>
      <c r="BH163" s="373"/>
      <c r="BI163" s="348">
        <v>68.221800000000002</v>
      </c>
      <c r="BJ163" s="348">
        <v>20.781500000000001</v>
      </c>
      <c r="BK163" s="348">
        <v>10.7713</v>
      </c>
      <c r="BL163" s="348">
        <v>0.22539999999999999</v>
      </c>
      <c r="BM163" s="373"/>
      <c r="BN163" s="372" t="s">
        <v>4843</v>
      </c>
      <c r="BO163" s="372" t="s">
        <v>4595</v>
      </c>
      <c r="BP163" s="372" t="s">
        <v>4563</v>
      </c>
      <c r="BQ163" s="372" t="s">
        <v>743</v>
      </c>
      <c r="BR163" s="372" t="s">
        <v>4565</v>
      </c>
      <c r="BS163" s="373"/>
      <c r="BT163" s="354" t="s">
        <v>555</v>
      </c>
    </row>
    <row r="164" spans="1:72" s="428" customFormat="1" x14ac:dyDescent="0.25">
      <c r="A164" s="345" t="s">
        <v>5092</v>
      </c>
      <c r="B164" s="373"/>
      <c r="C164" s="719">
        <v>45282</v>
      </c>
      <c r="D164" s="373"/>
      <c r="E164" s="346">
        <v>97.130600000000001</v>
      </c>
      <c r="F164" s="373"/>
      <c r="G164" s="347">
        <v>13.072100000000001</v>
      </c>
      <c r="H164" s="374"/>
      <c r="I164" s="348">
        <v>0.58250000000000002</v>
      </c>
      <c r="J164" s="348">
        <v>-0.13750000000000001</v>
      </c>
      <c r="K164" s="348">
        <v>1.81</v>
      </c>
      <c r="L164" s="348">
        <v>9.9918999999999993</v>
      </c>
      <c r="M164" s="348">
        <v>14.653499999999999</v>
      </c>
      <c r="N164" s="350">
        <v>6.9336000000000002</v>
      </c>
      <c r="O164" s="348">
        <v>1.0206</v>
      </c>
      <c r="P164" s="348" t="s">
        <v>430</v>
      </c>
      <c r="Q164" s="348" t="s">
        <v>430</v>
      </c>
      <c r="R164" s="348" t="s">
        <v>430</v>
      </c>
      <c r="S164" s="348">
        <v>3.5684999999999998</v>
      </c>
      <c r="T164" s="348">
        <v>28.260999999999999</v>
      </c>
      <c r="U164" s="348">
        <v>9.6036999999999999</v>
      </c>
      <c r="V164" s="348">
        <v>9.3844999999999992</v>
      </c>
      <c r="W164" s="348">
        <v>2.3536999999999999</v>
      </c>
      <c r="X164" s="348">
        <v>10.583299999999999</v>
      </c>
      <c r="Y164" s="374"/>
      <c r="Z164" s="346">
        <v>89</v>
      </c>
      <c r="AA164" s="346">
        <v>27</v>
      </c>
      <c r="AB164" s="346">
        <v>87</v>
      </c>
      <c r="AC164" s="346">
        <v>22</v>
      </c>
      <c r="AD164" s="346">
        <v>24</v>
      </c>
      <c r="AE164" s="346">
        <v>73</v>
      </c>
      <c r="AF164" s="346">
        <v>50</v>
      </c>
      <c r="AG164" s="346" t="s">
        <v>430</v>
      </c>
      <c r="AH164" s="346" t="s">
        <v>430</v>
      </c>
      <c r="AI164" s="346" t="s">
        <v>430</v>
      </c>
      <c r="AJ164" s="346">
        <v>86</v>
      </c>
      <c r="AK164" s="346">
        <v>19</v>
      </c>
      <c r="AL164" s="346">
        <v>27</v>
      </c>
      <c r="AM164" s="346">
        <v>70</v>
      </c>
      <c r="AN164" s="346">
        <v>33</v>
      </c>
      <c r="AO164" s="373"/>
      <c r="AP164" s="348" t="s">
        <v>430</v>
      </c>
      <c r="AQ164" s="348" t="s">
        <v>430</v>
      </c>
      <c r="AR164" s="348" t="s">
        <v>430</v>
      </c>
      <c r="AS164" s="348" t="s">
        <v>430</v>
      </c>
      <c r="AT164" s="348">
        <v>21.22</v>
      </c>
      <c r="AU164" s="351"/>
      <c r="AV164" s="346" t="s">
        <v>430</v>
      </c>
      <c r="AW164" s="346" t="s">
        <v>430</v>
      </c>
      <c r="AX164" s="346" t="s">
        <v>430</v>
      </c>
      <c r="AY164" s="346" t="s">
        <v>430</v>
      </c>
      <c r="AZ164" s="346">
        <v>23</v>
      </c>
      <c r="BA164" s="374"/>
      <c r="BB164" s="348">
        <v>19.4232204695187</v>
      </c>
      <c r="BC164" s="348">
        <v>1.0044536951526799</v>
      </c>
      <c r="BD164" s="348">
        <v>2.0970558559802999E-2</v>
      </c>
      <c r="BE164" s="375">
        <v>5.0930977258931601E-2</v>
      </c>
      <c r="BF164" s="374"/>
      <c r="BG164" s="372">
        <v>0.26179999999999998</v>
      </c>
      <c r="BH164" s="373"/>
      <c r="BI164" s="348" t="s">
        <v>430</v>
      </c>
      <c r="BJ164" s="348">
        <v>7.1799299999999997</v>
      </c>
      <c r="BK164" s="348">
        <v>92.714600000000004</v>
      </c>
      <c r="BL164" s="348">
        <v>0.10546999999999999</v>
      </c>
      <c r="BM164" s="373"/>
      <c r="BN164" s="372" t="s">
        <v>4557</v>
      </c>
      <c r="BO164" s="372" t="s">
        <v>4558</v>
      </c>
      <c r="BP164" s="372" t="s">
        <v>2494</v>
      </c>
      <c r="BQ164" s="372" t="s">
        <v>4559</v>
      </c>
      <c r="BR164" s="372" t="s">
        <v>4611</v>
      </c>
      <c r="BS164" s="373"/>
      <c r="BT164" s="354" t="s">
        <v>555</v>
      </c>
    </row>
    <row r="165" spans="1:72" s="428" customFormat="1" x14ac:dyDescent="0.25">
      <c r="A165" s="345" t="s">
        <v>5093</v>
      </c>
      <c r="B165" s="373"/>
      <c r="C165" s="719">
        <v>45428</v>
      </c>
      <c r="D165" s="373"/>
      <c r="E165" s="346">
        <v>94.003600000000006</v>
      </c>
      <c r="F165" s="373"/>
      <c r="G165" s="347">
        <v>10.1028</v>
      </c>
      <c r="H165" s="374"/>
      <c r="I165" s="348">
        <v>0.29189999999999999</v>
      </c>
      <c r="J165" s="348">
        <v>-0.77100000000000002</v>
      </c>
      <c r="K165" s="348">
        <v>1.0826</v>
      </c>
      <c r="L165" s="348">
        <v>6.2389999999999999</v>
      </c>
      <c r="M165" s="348">
        <v>-0.57279999999999998</v>
      </c>
      <c r="N165" s="350">
        <v>1.9044000000000001</v>
      </c>
      <c r="O165" s="348">
        <v>-4.4908000000000001</v>
      </c>
      <c r="P165" s="348" t="s">
        <v>430</v>
      </c>
      <c r="Q165" s="348" t="s">
        <v>430</v>
      </c>
      <c r="R165" s="348" t="s">
        <v>430</v>
      </c>
      <c r="S165" s="348">
        <v>3.8858999999999999</v>
      </c>
      <c r="T165" s="348">
        <v>13.8344</v>
      </c>
      <c r="U165" s="348">
        <v>0.52239999999999998</v>
      </c>
      <c r="V165" s="348">
        <v>4.5654000000000003</v>
      </c>
      <c r="W165" s="348">
        <v>-0.77590000000000003</v>
      </c>
      <c r="X165" s="348">
        <v>0.45300000000000001</v>
      </c>
      <c r="Y165" s="374"/>
      <c r="Z165" s="346">
        <v>201</v>
      </c>
      <c r="AA165" s="346">
        <v>167</v>
      </c>
      <c r="AB165" s="346">
        <v>133</v>
      </c>
      <c r="AC165" s="346">
        <v>78</v>
      </c>
      <c r="AD165" s="346">
        <v>152</v>
      </c>
      <c r="AE165" s="346">
        <v>123</v>
      </c>
      <c r="AF165" s="346">
        <v>122</v>
      </c>
      <c r="AG165" s="346" t="s">
        <v>430</v>
      </c>
      <c r="AH165" s="346" t="s">
        <v>430</v>
      </c>
      <c r="AI165" s="346" t="s">
        <v>430</v>
      </c>
      <c r="AJ165" s="346">
        <v>55</v>
      </c>
      <c r="AK165" s="346">
        <v>162</v>
      </c>
      <c r="AL165" s="346">
        <v>117</v>
      </c>
      <c r="AM165" s="346">
        <v>128</v>
      </c>
      <c r="AN165" s="346">
        <v>234</v>
      </c>
      <c r="AO165" s="373"/>
      <c r="AP165" s="348" t="s">
        <v>430</v>
      </c>
      <c r="AQ165" s="348" t="s">
        <v>430</v>
      </c>
      <c r="AR165" s="348" t="s">
        <v>430</v>
      </c>
      <c r="AS165" s="348" t="s">
        <v>430</v>
      </c>
      <c r="AT165" s="348">
        <v>5.47</v>
      </c>
      <c r="AU165" s="351"/>
      <c r="AV165" s="346" t="s">
        <v>430</v>
      </c>
      <c r="AW165" s="346" t="s">
        <v>430</v>
      </c>
      <c r="AX165" s="346" t="s">
        <v>430</v>
      </c>
      <c r="AY165" s="346" t="s">
        <v>430</v>
      </c>
      <c r="AZ165" s="346">
        <v>109</v>
      </c>
      <c r="BA165" s="374"/>
      <c r="BB165" s="348">
        <v>12.476529568944301</v>
      </c>
      <c r="BC165" s="348">
        <v>1.0096659211363801</v>
      </c>
      <c r="BD165" s="348">
        <v>-2.7523472670180599E-2</v>
      </c>
      <c r="BE165" s="375">
        <v>1.4378518766229101E-2</v>
      </c>
      <c r="BF165" s="374"/>
      <c r="BG165" s="372">
        <v>0.30009999999999998</v>
      </c>
      <c r="BH165" s="373"/>
      <c r="BI165" s="348">
        <v>83.658799999999999</v>
      </c>
      <c r="BJ165" s="348">
        <v>15.874599999999999</v>
      </c>
      <c r="BK165" s="348" t="s">
        <v>430</v>
      </c>
      <c r="BL165" s="348">
        <v>0.46660000000000001</v>
      </c>
      <c r="BM165" s="373"/>
      <c r="BN165" s="372" t="s">
        <v>5094</v>
      </c>
      <c r="BO165" s="372" t="s">
        <v>5095</v>
      </c>
      <c r="BP165" s="372" t="s">
        <v>5096</v>
      </c>
      <c r="BQ165" s="372" t="s">
        <v>4631</v>
      </c>
      <c r="BR165" s="372" t="s">
        <v>5097</v>
      </c>
      <c r="BS165" s="373"/>
      <c r="BT165" s="354" t="s">
        <v>5098</v>
      </c>
    </row>
    <row r="166" spans="1:72" s="428" customFormat="1" x14ac:dyDescent="0.25">
      <c r="A166" s="345" t="s">
        <v>5099</v>
      </c>
      <c r="B166" s="373"/>
      <c r="C166" s="719">
        <v>45741</v>
      </c>
      <c r="D166" s="373"/>
      <c r="E166" s="346">
        <v>90.963700000000003</v>
      </c>
      <c r="F166" s="373"/>
      <c r="G166" s="347">
        <v>10.2195</v>
      </c>
      <c r="H166" s="374"/>
      <c r="I166" s="348">
        <v>0.74529999999999996</v>
      </c>
      <c r="J166" s="348">
        <v>-0.83840000000000003</v>
      </c>
      <c r="K166" s="348">
        <v>1.9086000000000001</v>
      </c>
      <c r="L166" s="348">
        <v>5.4111000000000002</v>
      </c>
      <c r="M166" s="348">
        <v>-4.8392999999999997</v>
      </c>
      <c r="N166" s="350">
        <v>-2.3142</v>
      </c>
      <c r="O166" s="348" t="s">
        <v>430</v>
      </c>
      <c r="P166" s="348" t="s">
        <v>430</v>
      </c>
      <c r="Q166" s="348" t="s">
        <v>430</v>
      </c>
      <c r="R166" s="348" t="s">
        <v>430</v>
      </c>
      <c r="S166" s="348">
        <v>4.6051000000000002</v>
      </c>
      <c r="T166" s="348">
        <v>9.9201999999999995</v>
      </c>
      <c r="U166" s="348">
        <v>-7.3959999999999999</v>
      </c>
      <c r="V166" s="348">
        <v>-1.0764</v>
      </c>
      <c r="W166" s="348">
        <v>-0.41410000000000002</v>
      </c>
      <c r="X166" s="348">
        <v>1.5568</v>
      </c>
      <c r="Y166" s="374"/>
      <c r="Z166" s="346">
        <v>47</v>
      </c>
      <c r="AA166" s="346">
        <v>172</v>
      </c>
      <c r="AB166" s="346">
        <v>79</v>
      </c>
      <c r="AC166" s="346">
        <v>92</v>
      </c>
      <c r="AD166" s="346">
        <v>204</v>
      </c>
      <c r="AE166" s="346">
        <v>169</v>
      </c>
      <c r="AF166" s="346" t="s">
        <v>430</v>
      </c>
      <c r="AG166" s="346" t="s">
        <v>430</v>
      </c>
      <c r="AH166" s="346" t="s">
        <v>430</v>
      </c>
      <c r="AI166" s="346" t="s">
        <v>430</v>
      </c>
      <c r="AJ166" s="346">
        <v>39</v>
      </c>
      <c r="AK166" s="346">
        <v>185</v>
      </c>
      <c r="AL166" s="346">
        <v>216</v>
      </c>
      <c r="AM166" s="346">
        <v>195</v>
      </c>
      <c r="AN166" s="346">
        <v>187</v>
      </c>
      <c r="AO166" s="373"/>
      <c r="AP166" s="348" t="s">
        <v>430</v>
      </c>
      <c r="AQ166" s="348" t="s">
        <v>430</v>
      </c>
      <c r="AR166" s="348" t="s">
        <v>430</v>
      </c>
      <c r="AS166" s="348" t="s">
        <v>430</v>
      </c>
      <c r="AT166" s="348">
        <v>-2.78</v>
      </c>
      <c r="AU166" s="351"/>
      <c r="AV166" s="346" t="s">
        <v>430</v>
      </c>
      <c r="AW166" s="346" t="s">
        <v>430</v>
      </c>
      <c r="AX166" s="346" t="s">
        <v>430</v>
      </c>
      <c r="AY166" s="346" t="s">
        <v>430</v>
      </c>
      <c r="AZ166" s="346">
        <v>178</v>
      </c>
      <c r="BA166" s="374"/>
      <c r="BB166" s="348">
        <v>12.961878529599099</v>
      </c>
      <c r="BC166" s="348">
        <v>0.993075949674872</v>
      </c>
      <c r="BD166" s="348">
        <v>-1.7083691847571601E-2</v>
      </c>
      <c r="BE166" s="375">
        <v>-8.0813077651231705E-2</v>
      </c>
      <c r="BF166" s="374"/>
      <c r="BG166" s="372">
        <v>8.9899999999999994E-2</v>
      </c>
      <c r="BH166" s="373"/>
      <c r="BI166" s="348">
        <v>99.723100000000002</v>
      </c>
      <c r="BJ166" s="348" t="s">
        <v>430</v>
      </c>
      <c r="BK166" s="348" t="s">
        <v>430</v>
      </c>
      <c r="BL166" s="348">
        <v>0.27689999999999998</v>
      </c>
      <c r="BM166" s="373"/>
      <c r="BN166" s="372" t="s">
        <v>2312</v>
      </c>
      <c r="BO166" s="372" t="s">
        <v>5100</v>
      </c>
      <c r="BP166" s="372" t="s">
        <v>5101</v>
      </c>
      <c r="BQ166" s="372" t="s">
        <v>5102</v>
      </c>
      <c r="BR166" s="372" t="s">
        <v>5103</v>
      </c>
      <c r="BS166" s="373"/>
      <c r="BT166" s="354" t="s">
        <v>555</v>
      </c>
    </row>
    <row r="167" spans="1:72" s="428" customFormat="1" x14ac:dyDescent="0.25">
      <c r="A167" s="345" t="s">
        <v>5104</v>
      </c>
      <c r="B167" s="373"/>
      <c r="C167" s="719">
        <v>45722</v>
      </c>
      <c r="D167" s="373"/>
      <c r="E167" s="346">
        <v>106.614</v>
      </c>
      <c r="F167" s="373"/>
      <c r="G167" s="347">
        <v>11.196300000000001</v>
      </c>
      <c r="H167" s="374"/>
      <c r="I167" s="348">
        <v>0.8821</v>
      </c>
      <c r="J167" s="348">
        <v>0.70430000000000004</v>
      </c>
      <c r="K167" s="348">
        <v>-1.3264</v>
      </c>
      <c r="L167" s="348">
        <v>5.7891000000000004</v>
      </c>
      <c r="M167" s="348">
        <v>-5.0509000000000004</v>
      </c>
      <c r="N167" s="350">
        <v>1.2516</v>
      </c>
      <c r="O167" s="348" t="s">
        <v>430</v>
      </c>
      <c r="P167" s="348" t="s">
        <v>430</v>
      </c>
      <c r="Q167" s="348" t="s">
        <v>430</v>
      </c>
      <c r="R167" s="348" t="s">
        <v>430</v>
      </c>
      <c r="S167" s="348">
        <v>-1.5795999999999999</v>
      </c>
      <c r="T167" s="348">
        <v>13.8078</v>
      </c>
      <c r="U167" s="348">
        <v>-4.5693999999999999</v>
      </c>
      <c r="V167" s="348">
        <v>3.2498</v>
      </c>
      <c r="W167" s="348">
        <v>-8.3900000000000002E-2</v>
      </c>
      <c r="X167" s="348">
        <v>8.0610999999999997</v>
      </c>
      <c r="Y167" s="374"/>
      <c r="Z167" s="346">
        <v>15</v>
      </c>
      <c r="AA167" s="346">
        <v>10</v>
      </c>
      <c r="AB167" s="346">
        <v>247</v>
      </c>
      <c r="AC167" s="346">
        <v>82</v>
      </c>
      <c r="AD167" s="346">
        <v>211</v>
      </c>
      <c r="AE167" s="346">
        <v>139</v>
      </c>
      <c r="AF167" s="346" t="s">
        <v>430</v>
      </c>
      <c r="AG167" s="346" t="s">
        <v>430</v>
      </c>
      <c r="AH167" s="346" t="s">
        <v>430</v>
      </c>
      <c r="AI167" s="346" t="s">
        <v>430</v>
      </c>
      <c r="AJ167" s="346">
        <v>251</v>
      </c>
      <c r="AK167" s="346">
        <v>163</v>
      </c>
      <c r="AL167" s="346">
        <v>185</v>
      </c>
      <c r="AM167" s="346">
        <v>142</v>
      </c>
      <c r="AN167" s="346">
        <v>166</v>
      </c>
      <c r="AO167" s="373"/>
      <c r="AP167" s="348" t="s">
        <v>430</v>
      </c>
      <c r="AQ167" s="348" t="s">
        <v>430</v>
      </c>
      <c r="AR167" s="348" t="s">
        <v>430</v>
      </c>
      <c r="AS167" s="348" t="s">
        <v>430</v>
      </c>
      <c r="AT167" s="348">
        <v>-1.05</v>
      </c>
      <c r="AU167" s="351"/>
      <c r="AV167" s="346" t="s">
        <v>430</v>
      </c>
      <c r="AW167" s="346" t="s">
        <v>430</v>
      </c>
      <c r="AX167" s="346" t="s">
        <v>430</v>
      </c>
      <c r="AY167" s="346" t="s">
        <v>430</v>
      </c>
      <c r="AZ167" s="346">
        <v>175</v>
      </c>
      <c r="BA167" s="374"/>
      <c r="BB167" s="348">
        <v>17.159638019943099</v>
      </c>
      <c r="BC167" s="348">
        <v>0.99519866258648404</v>
      </c>
      <c r="BD167" s="348">
        <v>1.19715561353556E-2</v>
      </c>
      <c r="BE167" s="375">
        <v>-0.10591659029389</v>
      </c>
      <c r="BF167" s="374"/>
      <c r="BG167" s="372">
        <v>0.1231</v>
      </c>
      <c r="BH167" s="373"/>
      <c r="BI167" s="348">
        <v>87.638199999999998</v>
      </c>
      <c r="BJ167" s="348">
        <v>18.7913</v>
      </c>
      <c r="BK167" s="348">
        <v>2.9231799999999999</v>
      </c>
      <c r="BL167" s="348">
        <v>-9.3526799999999994</v>
      </c>
      <c r="BM167" s="373"/>
      <c r="BN167" s="372" t="s">
        <v>5105</v>
      </c>
      <c r="BO167" s="372" t="s">
        <v>5106</v>
      </c>
      <c r="BP167" s="372" t="s">
        <v>430</v>
      </c>
      <c r="BQ167" s="372" t="s">
        <v>430</v>
      </c>
      <c r="BR167" s="372" t="s">
        <v>430</v>
      </c>
      <c r="BS167" s="373"/>
      <c r="BT167" s="354" t="s">
        <v>555</v>
      </c>
    </row>
    <row r="168" spans="1:72" s="428" customFormat="1" x14ac:dyDescent="0.25">
      <c r="A168" s="345" t="s">
        <v>5107</v>
      </c>
      <c r="B168" s="373"/>
      <c r="C168" s="719">
        <v>37595</v>
      </c>
      <c r="D168" s="373"/>
      <c r="E168" s="346">
        <v>91.356200000000001</v>
      </c>
      <c r="F168" s="373"/>
      <c r="G168" s="347">
        <v>145.25919999999999</v>
      </c>
      <c r="H168" s="374"/>
      <c r="I168" s="348">
        <v>0.81020000000000003</v>
      </c>
      <c r="J168" s="348">
        <v>-0.70640000000000003</v>
      </c>
      <c r="K168" s="348">
        <v>-0.1103</v>
      </c>
      <c r="L168" s="348">
        <v>3.3592</v>
      </c>
      <c r="M168" s="348">
        <v>-6.0050999999999997</v>
      </c>
      <c r="N168" s="350">
        <v>-5.2500999999999998</v>
      </c>
      <c r="O168" s="348">
        <v>-1.9978</v>
      </c>
      <c r="P168" s="348">
        <v>6.1384999999999996</v>
      </c>
      <c r="Q168" s="348">
        <v>7.1429</v>
      </c>
      <c r="R168" s="348">
        <v>10.694599999999999</v>
      </c>
      <c r="S168" s="348">
        <v>1.4954000000000001</v>
      </c>
      <c r="T168" s="348">
        <v>8.1395</v>
      </c>
      <c r="U168" s="348">
        <v>-8.7487999999999992</v>
      </c>
      <c r="V168" s="348">
        <v>-3.2547999999999999</v>
      </c>
      <c r="W168" s="348">
        <v>-0.64319999999999999</v>
      </c>
      <c r="X168" s="348">
        <v>12.401199999999999</v>
      </c>
      <c r="Y168" s="374"/>
      <c r="Z168" s="346">
        <v>26</v>
      </c>
      <c r="AA168" s="346">
        <v>158</v>
      </c>
      <c r="AB168" s="346">
        <v>216</v>
      </c>
      <c r="AC168" s="346">
        <v>167</v>
      </c>
      <c r="AD168" s="346">
        <v>231</v>
      </c>
      <c r="AE168" s="346">
        <v>207</v>
      </c>
      <c r="AF168" s="346">
        <v>112</v>
      </c>
      <c r="AG168" s="346">
        <v>99</v>
      </c>
      <c r="AH168" s="346">
        <v>46</v>
      </c>
      <c r="AI168" s="346">
        <v>18</v>
      </c>
      <c r="AJ168" s="346">
        <v>197</v>
      </c>
      <c r="AK168" s="346">
        <v>221</v>
      </c>
      <c r="AL168" s="346">
        <v>225</v>
      </c>
      <c r="AM168" s="346">
        <v>214</v>
      </c>
      <c r="AN168" s="346">
        <v>226</v>
      </c>
      <c r="AO168" s="373"/>
      <c r="AP168" s="348">
        <v>9.86</v>
      </c>
      <c r="AQ168" s="348">
        <v>8.6300000000000008</v>
      </c>
      <c r="AR168" s="348">
        <v>5.0999999999999996</v>
      </c>
      <c r="AS168" s="348">
        <v>0.56000000000000005</v>
      </c>
      <c r="AT168" s="348">
        <v>-6.41</v>
      </c>
      <c r="AU168" s="351"/>
      <c r="AV168" s="346">
        <v>18</v>
      </c>
      <c r="AW168" s="346">
        <v>27</v>
      </c>
      <c r="AX168" s="346">
        <v>45</v>
      </c>
      <c r="AY168" s="346">
        <v>99</v>
      </c>
      <c r="AZ168" s="346">
        <v>215</v>
      </c>
      <c r="BA168" s="374"/>
      <c r="BB168" s="348">
        <v>11.352896206917499</v>
      </c>
      <c r="BC168" s="348">
        <v>0.99727803541148996</v>
      </c>
      <c r="BD168" s="348">
        <v>-8.7795001191111105E-4</v>
      </c>
      <c r="BE168" s="375">
        <v>-4.1399202474745302E-2</v>
      </c>
      <c r="BF168" s="374"/>
      <c r="BG168" s="372">
        <v>3.2746</v>
      </c>
      <c r="BH168" s="373"/>
      <c r="BI168" s="348">
        <v>99.194299999999998</v>
      </c>
      <c r="BJ168" s="348" t="s">
        <v>430</v>
      </c>
      <c r="BK168" s="348" t="s">
        <v>430</v>
      </c>
      <c r="BL168" s="348">
        <v>0.80569999999999997</v>
      </c>
      <c r="BM168" s="373"/>
      <c r="BN168" s="372" t="s">
        <v>5108</v>
      </c>
      <c r="BO168" s="372" t="s">
        <v>5109</v>
      </c>
      <c r="BP168" s="372" t="s">
        <v>5110</v>
      </c>
      <c r="BQ168" s="372" t="s">
        <v>1058</v>
      </c>
      <c r="BR168" s="372" t="s">
        <v>5111</v>
      </c>
      <c r="BS168" s="373"/>
      <c r="BT168" s="354" t="s">
        <v>4823</v>
      </c>
    </row>
    <row r="169" spans="1:72" s="428" customFormat="1" x14ac:dyDescent="0.25">
      <c r="A169" s="345" t="s">
        <v>5112</v>
      </c>
      <c r="B169" s="373"/>
      <c r="C169" s="719">
        <v>45828</v>
      </c>
      <c r="D169" s="373"/>
      <c r="E169" s="346">
        <v>108.786</v>
      </c>
      <c r="F169" s="373"/>
      <c r="G169" s="347">
        <v>7.9819000000000004</v>
      </c>
      <c r="H169" s="374"/>
      <c r="I169" s="348">
        <v>0.78539999999999999</v>
      </c>
      <c r="J169" s="348">
        <v>-2.4980000000000002</v>
      </c>
      <c r="K169" s="348">
        <v>5.1772</v>
      </c>
      <c r="L169" s="348">
        <v>5.5625</v>
      </c>
      <c r="M169" s="348">
        <v>-3.7408999999999999</v>
      </c>
      <c r="N169" s="350">
        <v>-13.0985</v>
      </c>
      <c r="O169" s="348" t="s">
        <v>430</v>
      </c>
      <c r="P169" s="348" t="s">
        <v>430</v>
      </c>
      <c r="Q169" s="348" t="s">
        <v>430</v>
      </c>
      <c r="R169" s="348" t="s">
        <v>430</v>
      </c>
      <c r="S169" s="348">
        <v>16.760999999999999</v>
      </c>
      <c r="T169" s="348">
        <v>6.0647000000000002</v>
      </c>
      <c r="U169" s="348">
        <v>-18.3462</v>
      </c>
      <c r="V169" s="348">
        <v>-7.7439999999999998</v>
      </c>
      <c r="W169" s="348">
        <v>-0.1439</v>
      </c>
      <c r="X169" s="348">
        <v>-17.5627</v>
      </c>
      <c r="Y169" s="374"/>
      <c r="Z169" s="346">
        <v>37</v>
      </c>
      <c r="AA169" s="346">
        <v>246</v>
      </c>
      <c r="AB169" s="346">
        <v>8</v>
      </c>
      <c r="AC169" s="346">
        <v>86</v>
      </c>
      <c r="AD169" s="346">
        <v>178</v>
      </c>
      <c r="AE169" s="346">
        <v>219</v>
      </c>
      <c r="AF169" s="346" t="s">
        <v>430</v>
      </c>
      <c r="AG169" s="346" t="s">
        <v>430</v>
      </c>
      <c r="AH169" s="346" t="s">
        <v>430</v>
      </c>
      <c r="AI169" s="346" t="s">
        <v>430</v>
      </c>
      <c r="AJ169" s="346">
        <v>2</v>
      </c>
      <c r="AK169" s="346">
        <v>232</v>
      </c>
      <c r="AL169" s="346">
        <v>232</v>
      </c>
      <c r="AM169" s="346">
        <v>224</v>
      </c>
      <c r="AN169" s="346">
        <v>174</v>
      </c>
      <c r="AO169" s="373"/>
      <c r="AP169" s="348" t="s">
        <v>430</v>
      </c>
      <c r="AQ169" s="348" t="s">
        <v>430</v>
      </c>
      <c r="AR169" s="348" t="s">
        <v>430</v>
      </c>
      <c r="AS169" s="348" t="s">
        <v>430</v>
      </c>
      <c r="AT169" s="348">
        <v>-10.81</v>
      </c>
      <c r="AU169" s="351"/>
      <c r="AV169" s="346" t="s">
        <v>430</v>
      </c>
      <c r="AW169" s="346" t="s">
        <v>430</v>
      </c>
      <c r="AX169" s="346" t="s">
        <v>430</v>
      </c>
      <c r="AY169" s="346" t="s">
        <v>430</v>
      </c>
      <c r="AZ169" s="346">
        <v>218</v>
      </c>
      <c r="BA169" s="374"/>
      <c r="BB169" s="348">
        <v>24.310909892713799</v>
      </c>
      <c r="BC169" s="348">
        <v>0.99587933316114496</v>
      </c>
      <c r="BD169" s="348">
        <v>-7.4361157112303594E-2</v>
      </c>
      <c r="BE169" s="375">
        <v>-7.8754275981721203E-2</v>
      </c>
      <c r="BF169" s="374"/>
      <c r="BG169" s="372">
        <v>0.34279999999999999</v>
      </c>
      <c r="BH169" s="373"/>
      <c r="BI169" s="348">
        <v>91.090199999999996</v>
      </c>
      <c r="BJ169" s="348">
        <v>20.524999999999999</v>
      </c>
      <c r="BK169" s="348" t="s">
        <v>430</v>
      </c>
      <c r="BL169" s="348">
        <v>-11.6152</v>
      </c>
      <c r="BM169" s="373"/>
      <c r="BN169" s="372" t="s">
        <v>5113</v>
      </c>
      <c r="BO169" s="372" t="s">
        <v>5114</v>
      </c>
      <c r="BP169" s="372" t="s">
        <v>430</v>
      </c>
      <c r="BQ169" s="372" t="s">
        <v>430</v>
      </c>
      <c r="BR169" s="372" t="s">
        <v>430</v>
      </c>
      <c r="BS169" s="373"/>
      <c r="BT169" s="354" t="s">
        <v>555</v>
      </c>
    </row>
    <row r="170" spans="1:72" s="428" customFormat="1" x14ac:dyDescent="0.25">
      <c r="A170" s="345" t="s">
        <v>5115</v>
      </c>
      <c r="B170" s="373"/>
      <c r="C170" s="719">
        <v>45554</v>
      </c>
      <c r="D170" s="373"/>
      <c r="E170" s="346">
        <v>92.160499999999999</v>
      </c>
      <c r="F170" s="373"/>
      <c r="G170" s="347">
        <v>10.5062</v>
      </c>
      <c r="H170" s="374"/>
      <c r="I170" s="348">
        <v>0.35439999999999999</v>
      </c>
      <c r="J170" s="348">
        <v>-0.6431</v>
      </c>
      <c r="K170" s="348">
        <v>1.2597</v>
      </c>
      <c r="L170" s="348">
        <v>4.0888</v>
      </c>
      <c r="M170" s="348">
        <v>6.2972000000000001</v>
      </c>
      <c r="N170" s="350">
        <v>7.8343999999999996</v>
      </c>
      <c r="O170" s="348" t="s">
        <v>430</v>
      </c>
      <c r="P170" s="348" t="s">
        <v>430</v>
      </c>
      <c r="Q170" s="348" t="s">
        <v>430</v>
      </c>
      <c r="R170" s="348" t="s">
        <v>430</v>
      </c>
      <c r="S170" s="348">
        <v>2.6587999999999998</v>
      </c>
      <c r="T170" s="348">
        <v>20.068100000000001</v>
      </c>
      <c r="U170" s="348">
        <v>4.6226000000000003</v>
      </c>
      <c r="V170" s="348">
        <v>10.618399999999999</v>
      </c>
      <c r="W170" s="348">
        <v>1.0697000000000001</v>
      </c>
      <c r="X170" s="348">
        <v>2.6082999999999998</v>
      </c>
      <c r="Y170" s="374"/>
      <c r="Z170" s="346">
        <v>183</v>
      </c>
      <c r="AA170" s="346">
        <v>87</v>
      </c>
      <c r="AB170" s="346">
        <v>118</v>
      </c>
      <c r="AC170" s="346">
        <v>131</v>
      </c>
      <c r="AD170" s="346">
        <v>74</v>
      </c>
      <c r="AE170" s="346">
        <v>62</v>
      </c>
      <c r="AF170" s="346" t="s">
        <v>430</v>
      </c>
      <c r="AG170" s="346" t="s">
        <v>430</v>
      </c>
      <c r="AH170" s="346" t="s">
        <v>430</v>
      </c>
      <c r="AI170" s="346" t="s">
        <v>430</v>
      </c>
      <c r="AJ170" s="346">
        <v>125</v>
      </c>
      <c r="AK170" s="346">
        <v>80</v>
      </c>
      <c r="AL170" s="346">
        <v>75</v>
      </c>
      <c r="AM170" s="346">
        <v>43</v>
      </c>
      <c r="AN170" s="346">
        <v>73</v>
      </c>
      <c r="AO170" s="373"/>
      <c r="AP170" s="348" t="s">
        <v>430</v>
      </c>
      <c r="AQ170" s="348" t="s">
        <v>430</v>
      </c>
      <c r="AR170" s="348" t="s">
        <v>430</v>
      </c>
      <c r="AS170" s="348" t="s">
        <v>430</v>
      </c>
      <c r="AT170" s="348">
        <v>12.07</v>
      </c>
      <c r="AU170" s="351"/>
      <c r="AV170" s="346" t="s">
        <v>430</v>
      </c>
      <c r="AW170" s="346" t="s">
        <v>430</v>
      </c>
      <c r="AX170" s="346" t="s">
        <v>430</v>
      </c>
      <c r="AY170" s="346" t="s">
        <v>430</v>
      </c>
      <c r="AZ170" s="346">
        <v>74</v>
      </c>
      <c r="BA170" s="374"/>
      <c r="BB170" s="348">
        <v>14.2930424360854</v>
      </c>
      <c r="BC170" s="348">
        <v>0.99466745348458496</v>
      </c>
      <c r="BD170" s="348">
        <v>-1.4618332596499301E-2</v>
      </c>
      <c r="BE170" s="375">
        <v>-0.11147382061509201</v>
      </c>
      <c r="BF170" s="374"/>
      <c r="BG170" s="372">
        <v>0.32</v>
      </c>
      <c r="BH170" s="373"/>
      <c r="BI170" s="348">
        <v>11.0786</v>
      </c>
      <c r="BJ170" s="348">
        <v>84.5501</v>
      </c>
      <c r="BK170" s="348">
        <v>4.2424299999999997</v>
      </c>
      <c r="BL170" s="348">
        <v>0.12887000000000001</v>
      </c>
      <c r="BM170" s="373"/>
      <c r="BN170" s="372" t="s">
        <v>4722</v>
      </c>
      <c r="BO170" s="372" t="s">
        <v>4723</v>
      </c>
      <c r="BP170" s="372" t="s">
        <v>4547</v>
      </c>
      <c r="BQ170" s="372" t="s">
        <v>725</v>
      </c>
      <c r="BR170" s="372" t="s">
        <v>4814</v>
      </c>
      <c r="BS170" s="373"/>
      <c r="BT170" s="354" t="s">
        <v>4673</v>
      </c>
    </row>
    <row r="171" spans="1:72" s="428" customFormat="1" x14ac:dyDescent="0.25">
      <c r="A171" s="345" t="s">
        <v>5116</v>
      </c>
      <c r="B171" s="373"/>
      <c r="C171" s="719">
        <v>46076</v>
      </c>
      <c r="D171" s="373"/>
      <c r="E171" s="346">
        <v>87.770600000000002</v>
      </c>
      <c r="F171" s="373"/>
      <c r="G171" s="347">
        <v>10.2325</v>
      </c>
      <c r="H171" s="374"/>
      <c r="I171" s="348">
        <v>0.37869999999999998</v>
      </c>
      <c r="J171" s="348">
        <v>-1.62</v>
      </c>
      <c r="K171" s="348">
        <v>1.3239000000000001</v>
      </c>
      <c r="L171" s="348">
        <v>2.5989</v>
      </c>
      <c r="M171" s="348" t="s">
        <v>430</v>
      </c>
      <c r="N171" s="350" t="s">
        <v>430</v>
      </c>
      <c r="O171" s="348" t="s">
        <v>430</v>
      </c>
      <c r="P171" s="348" t="s">
        <v>430</v>
      </c>
      <c r="Q171" s="348" t="s">
        <v>430</v>
      </c>
      <c r="R171" s="348" t="s">
        <v>430</v>
      </c>
      <c r="S171" s="348">
        <v>3.5489000000000002</v>
      </c>
      <c r="T171" s="348">
        <v>13.270300000000001</v>
      </c>
      <c r="U171" s="348" t="s">
        <v>430</v>
      </c>
      <c r="V171" s="348" t="s">
        <v>430</v>
      </c>
      <c r="W171" s="348">
        <v>8.4099999999999994E-2</v>
      </c>
      <c r="X171" s="348">
        <v>2.3250000000000002</v>
      </c>
      <c r="Y171" s="374"/>
      <c r="Z171" s="346">
        <v>181</v>
      </c>
      <c r="AA171" s="346">
        <v>233</v>
      </c>
      <c r="AB171" s="346">
        <v>109</v>
      </c>
      <c r="AC171" s="346">
        <v>207</v>
      </c>
      <c r="AD171" s="346" t="s">
        <v>430</v>
      </c>
      <c r="AE171" s="346" t="s">
        <v>430</v>
      </c>
      <c r="AF171" s="346" t="s">
        <v>430</v>
      </c>
      <c r="AG171" s="346" t="s">
        <v>430</v>
      </c>
      <c r="AH171" s="346" t="s">
        <v>430</v>
      </c>
      <c r="AI171" s="346" t="s">
        <v>430</v>
      </c>
      <c r="AJ171" s="346">
        <v>88</v>
      </c>
      <c r="AK171" s="346">
        <v>165</v>
      </c>
      <c r="AL171" s="346" t="s">
        <v>430</v>
      </c>
      <c r="AM171" s="346" t="s">
        <v>430</v>
      </c>
      <c r="AN171" s="346">
        <v>156</v>
      </c>
      <c r="AO171" s="373"/>
      <c r="AP171" s="348" t="s">
        <v>430</v>
      </c>
      <c r="AQ171" s="348" t="s">
        <v>430</v>
      </c>
      <c r="AR171" s="348" t="s">
        <v>430</v>
      </c>
      <c r="AS171" s="348" t="s">
        <v>430</v>
      </c>
      <c r="AT171" s="348" t="s">
        <v>430</v>
      </c>
      <c r="AU171" s="351"/>
      <c r="AV171" s="346" t="s">
        <v>430</v>
      </c>
      <c r="AW171" s="346" t="s">
        <v>430</v>
      </c>
      <c r="AX171" s="346" t="s">
        <v>430</v>
      </c>
      <c r="AY171" s="346" t="s">
        <v>430</v>
      </c>
      <c r="AZ171" s="346" t="s">
        <v>430</v>
      </c>
      <c r="BA171" s="374"/>
      <c r="BB171" s="348">
        <v>11.2952094804981</v>
      </c>
      <c r="BC171" s="348">
        <v>0.99918936625231902</v>
      </c>
      <c r="BD171" s="348">
        <v>0.145885556668823</v>
      </c>
      <c r="BE171" s="375">
        <v>-9.6131381546564504E-2</v>
      </c>
      <c r="BF171" s="374"/>
      <c r="BG171" s="372">
        <v>8.2699999999999996E-2</v>
      </c>
      <c r="BH171" s="373"/>
      <c r="BI171" s="348">
        <v>54.453899999999997</v>
      </c>
      <c r="BJ171" s="348">
        <v>30.876300000000001</v>
      </c>
      <c r="BK171" s="348">
        <v>14.568300000000001</v>
      </c>
      <c r="BL171" s="348">
        <v>0.10150000000000001</v>
      </c>
      <c r="BM171" s="373"/>
      <c r="BN171" s="372" t="s">
        <v>5117</v>
      </c>
      <c r="BO171" s="372" t="s">
        <v>5118</v>
      </c>
      <c r="BP171" s="372" t="s">
        <v>481</v>
      </c>
      <c r="BQ171" s="372" t="s">
        <v>5119</v>
      </c>
      <c r="BR171" s="372" t="s">
        <v>5120</v>
      </c>
      <c r="BS171" s="373"/>
      <c r="BT171" s="354" t="s">
        <v>555</v>
      </c>
    </row>
    <row r="172" spans="1:72" s="428" customFormat="1" x14ac:dyDescent="0.25">
      <c r="A172" s="345" t="s">
        <v>5121</v>
      </c>
      <c r="B172" s="373"/>
      <c r="C172" s="719">
        <v>45818</v>
      </c>
      <c r="D172" s="373"/>
      <c r="E172" s="346">
        <v>86.533699999999996</v>
      </c>
      <c r="F172" s="373"/>
      <c r="G172" s="347">
        <v>11.163500000000001</v>
      </c>
      <c r="H172" s="374"/>
      <c r="I172" s="348">
        <v>0.50690000000000002</v>
      </c>
      <c r="J172" s="348">
        <v>-0.68330000000000002</v>
      </c>
      <c r="K172" s="348">
        <v>2.7682000000000002</v>
      </c>
      <c r="L172" s="348">
        <v>2.9291999999999998</v>
      </c>
      <c r="M172" s="348">
        <v>4.7851999999999997</v>
      </c>
      <c r="N172" s="350">
        <v>10.414899999999999</v>
      </c>
      <c r="O172" s="348" t="s">
        <v>430</v>
      </c>
      <c r="P172" s="348" t="s">
        <v>430</v>
      </c>
      <c r="Q172" s="348" t="s">
        <v>430</v>
      </c>
      <c r="R172" s="348" t="s">
        <v>430</v>
      </c>
      <c r="S172" s="348">
        <v>4.0110000000000001</v>
      </c>
      <c r="T172" s="348">
        <v>16.2211</v>
      </c>
      <c r="U172" s="348">
        <v>6.0312000000000001</v>
      </c>
      <c r="V172" s="348">
        <v>11.9092</v>
      </c>
      <c r="W172" s="348">
        <v>0.84460000000000002</v>
      </c>
      <c r="X172" s="348">
        <v>9.6519999999999992</v>
      </c>
      <c r="Y172" s="374"/>
      <c r="Z172" s="346">
        <v>130</v>
      </c>
      <c r="AA172" s="346">
        <v>123</v>
      </c>
      <c r="AB172" s="346">
        <v>37</v>
      </c>
      <c r="AC172" s="346">
        <v>194</v>
      </c>
      <c r="AD172" s="346">
        <v>87</v>
      </c>
      <c r="AE172" s="346">
        <v>30</v>
      </c>
      <c r="AF172" s="346" t="s">
        <v>430</v>
      </c>
      <c r="AG172" s="346" t="s">
        <v>430</v>
      </c>
      <c r="AH172" s="346" t="s">
        <v>430</v>
      </c>
      <c r="AI172" s="346" t="s">
        <v>430</v>
      </c>
      <c r="AJ172" s="346">
        <v>50</v>
      </c>
      <c r="AK172" s="346">
        <v>110</v>
      </c>
      <c r="AL172" s="346">
        <v>56</v>
      </c>
      <c r="AM172" s="346">
        <v>24</v>
      </c>
      <c r="AN172" s="346">
        <v>88</v>
      </c>
      <c r="AO172" s="373"/>
      <c r="AP172" s="348" t="s">
        <v>430</v>
      </c>
      <c r="AQ172" s="348" t="s">
        <v>430</v>
      </c>
      <c r="AR172" s="348" t="s">
        <v>430</v>
      </c>
      <c r="AS172" s="348" t="s">
        <v>430</v>
      </c>
      <c r="AT172" s="348">
        <v>13.05</v>
      </c>
      <c r="AU172" s="351"/>
      <c r="AV172" s="346" t="s">
        <v>430</v>
      </c>
      <c r="AW172" s="346" t="s">
        <v>430</v>
      </c>
      <c r="AX172" s="346" t="s">
        <v>430</v>
      </c>
      <c r="AY172" s="346" t="s">
        <v>430</v>
      </c>
      <c r="AZ172" s="346">
        <v>62</v>
      </c>
      <c r="BA172" s="374"/>
      <c r="BB172" s="348">
        <v>10.569299314120499</v>
      </c>
      <c r="BC172" s="348">
        <v>0.99565614745527597</v>
      </c>
      <c r="BD172" s="348">
        <v>4.2897198976958102E-2</v>
      </c>
      <c r="BE172" s="375">
        <v>-6.0230964147409499E-2</v>
      </c>
      <c r="BF172" s="374"/>
      <c r="BG172" s="372">
        <v>0.09</v>
      </c>
      <c r="BH172" s="373"/>
      <c r="BI172" s="348">
        <v>87.279300000000006</v>
      </c>
      <c r="BJ172" s="348">
        <v>12.802</v>
      </c>
      <c r="BK172" s="348" t="s">
        <v>430</v>
      </c>
      <c r="BL172" s="348">
        <v>-8.1299999999999997E-2</v>
      </c>
      <c r="BM172" s="373"/>
      <c r="BN172" s="372" t="s">
        <v>5122</v>
      </c>
      <c r="BO172" s="372" t="s">
        <v>5123</v>
      </c>
      <c r="BP172" s="372" t="s">
        <v>1553</v>
      </c>
      <c r="BQ172" s="372" t="s">
        <v>5124</v>
      </c>
      <c r="BR172" s="372" t="s">
        <v>5125</v>
      </c>
      <c r="BS172" s="373"/>
      <c r="BT172" s="354" t="s">
        <v>555</v>
      </c>
    </row>
    <row r="173" spans="1:72" s="428" customFormat="1" x14ac:dyDescent="0.25">
      <c r="A173" s="345" t="s">
        <v>5126</v>
      </c>
      <c r="B173" s="373"/>
      <c r="C173" s="719">
        <v>45910</v>
      </c>
      <c r="D173" s="373"/>
      <c r="E173" s="346">
        <v>84.187899999999999</v>
      </c>
      <c r="F173" s="373"/>
      <c r="G173" s="347">
        <v>10.201499999999999</v>
      </c>
      <c r="H173" s="374"/>
      <c r="I173" s="348">
        <v>0.57769999999999999</v>
      </c>
      <c r="J173" s="348">
        <v>-1.3918999999999999</v>
      </c>
      <c r="K173" s="348">
        <v>5.4899999999999997E-2</v>
      </c>
      <c r="L173" s="348">
        <v>1.2223999999999999</v>
      </c>
      <c r="M173" s="348">
        <v>7.5144000000000002</v>
      </c>
      <c r="N173" s="350" t="s">
        <v>430</v>
      </c>
      <c r="O173" s="348" t="s">
        <v>430</v>
      </c>
      <c r="P173" s="348" t="s">
        <v>430</v>
      </c>
      <c r="Q173" s="348" t="s">
        <v>430</v>
      </c>
      <c r="R173" s="348" t="s">
        <v>430</v>
      </c>
      <c r="S173" s="348">
        <v>2.2625000000000002</v>
      </c>
      <c r="T173" s="348">
        <v>18.6952</v>
      </c>
      <c r="U173" s="348">
        <v>5.2862</v>
      </c>
      <c r="V173" s="348">
        <v>5.9236000000000004</v>
      </c>
      <c r="W173" s="348">
        <v>0.22989999999999999</v>
      </c>
      <c r="X173" s="348">
        <v>2.0150000000000001</v>
      </c>
      <c r="Y173" s="374"/>
      <c r="Z173" s="346">
        <v>94</v>
      </c>
      <c r="AA173" s="346">
        <v>222</v>
      </c>
      <c r="AB173" s="346">
        <v>203</v>
      </c>
      <c r="AC173" s="346">
        <v>227</v>
      </c>
      <c r="AD173" s="346">
        <v>41</v>
      </c>
      <c r="AE173" s="346" t="s">
        <v>430</v>
      </c>
      <c r="AF173" s="346" t="s">
        <v>430</v>
      </c>
      <c r="AG173" s="346" t="s">
        <v>430</v>
      </c>
      <c r="AH173" s="346" t="s">
        <v>430</v>
      </c>
      <c r="AI173" s="346" t="s">
        <v>430</v>
      </c>
      <c r="AJ173" s="346">
        <v>153</v>
      </c>
      <c r="AK173" s="346">
        <v>86</v>
      </c>
      <c r="AL173" s="346">
        <v>62</v>
      </c>
      <c r="AM173" s="346">
        <v>95</v>
      </c>
      <c r="AN173" s="346">
        <v>149</v>
      </c>
      <c r="AO173" s="373"/>
      <c r="AP173" s="348" t="s">
        <v>430</v>
      </c>
      <c r="AQ173" s="348" t="s">
        <v>430</v>
      </c>
      <c r="AR173" s="348" t="s">
        <v>430</v>
      </c>
      <c r="AS173" s="348" t="s">
        <v>430</v>
      </c>
      <c r="AT173" s="348">
        <v>7.59</v>
      </c>
      <c r="AU173" s="351"/>
      <c r="AV173" s="346" t="s">
        <v>430</v>
      </c>
      <c r="AW173" s="346" t="s">
        <v>430</v>
      </c>
      <c r="AX173" s="346" t="s">
        <v>430</v>
      </c>
      <c r="AY173" s="346" t="s">
        <v>430</v>
      </c>
      <c r="AZ173" s="346">
        <v>88</v>
      </c>
      <c r="BA173" s="374"/>
      <c r="BB173" s="348">
        <v>15.7021058460556</v>
      </c>
      <c r="BC173" s="348">
        <v>1.0030967818604299</v>
      </c>
      <c r="BD173" s="348">
        <v>-2.03487234767953E-2</v>
      </c>
      <c r="BE173" s="375">
        <v>-9.5963461885350904E-2</v>
      </c>
      <c r="BF173" s="374"/>
      <c r="BG173" s="372">
        <v>0.1154</v>
      </c>
      <c r="BH173" s="373"/>
      <c r="BI173" s="348">
        <v>41.8538</v>
      </c>
      <c r="BJ173" s="348">
        <v>32.063899999999997</v>
      </c>
      <c r="BK173" s="348">
        <v>26.040400000000002</v>
      </c>
      <c r="BL173" s="348">
        <v>4.19E-2</v>
      </c>
      <c r="BM173" s="373"/>
      <c r="BN173" s="372" t="s">
        <v>5127</v>
      </c>
      <c r="BO173" s="372" t="s">
        <v>5128</v>
      </c>
      <c r="BP173" s="372" t="s">
        <v>5129</v>
      </c>
      <c r="BQ173" s="372" t="s">
        <v>5130</v>
      </c>
      <c r="BR173" s="372" t="s">
        <v>5131</v>
      </c>
      <c r="BS173" s="373"/>
      <c r="BT173" s="354" t="s">
        <v>4673</v>
      </c>
    </row>
    <row r="174" spans="1:72" s="428" customFormat="1" x14ac:dyDescent="0.25">
      <c r="A174" s="345" t="s">
        <v>5132</v>
      </c>
      <c r="B174" s="373"/>
      <c r="C174" s="719">
        <v>44799</v>
      </c>
      <c r="D174" s="373"/>
      <c r="E174" s="346">
        <v>85.59</v>
      </c>
      <c r="F174" s="373"/>
      <c r="G174" s="347">
        <v>19.514800000000001</v>
      </c>
      <c r="H174" s="374"/>
      <c r="I174" s="348">
        <v>0.22600000000000001</v>
      </c>
      <c r="J174" s="348">
        <v>-0.6552</v>
      </c>
      <c r="K174" s="348">
        <v>3.2622</v>
      </c>
      <c r="L174" s="348">
        <v>5.3213999999999997</v>
      </c>
      <c r="M174" s="348">
        <v>5.8855000000000004</v>
      </c>
      <c r="N174" s="350">
        <v>13.5129</v>
      </c>
      <c r="O174" s="348">
        <v>5.024</v>
      </c>
      <c r="P174" s="348">
        <v>19.3598</v>
      </c>
      <c r="Q174" s="348" t="s">
        <v>430</v>
      </c>
      <c r="R174" s="348" t="s">
        <v>430</v>
      </c>
      <c r="S174" s="348">
        <v>4.1666999999999996</v>
      </c>
      <c r="T174" s="348">
        <v>17.786799999999999</v>
      </c>
      <c r="U174" s="348">
        <v>7.3308999999999997</v>
      </c>
      <c r="V174" s="348">
        <v>11.673299999999999</v>
      </c>
      <c r="W174" s="348">
        <v>1.1565000000000001</v>
      </c>
      <c r="X174" s="348">
        <v>18.2607</v>
      </c>
      <c r="Y174" s="374"/>
      <c r="Z174" s="346">
        <v>213</v>
      </c>
      <c r="AA174" s="346">
        <v>96</v>
      </c>
      <c r="AB174" s="346">
        <v>25</v>
      </c>
      <c r="AC174" s="346">
        <v>96</v>
      </c>
      <c r="AD174" s="346">
        <v>81</v>
      </c>
      <c r="AE174" s="346">
        <v>20</v>
      </c>
      <c r="AF174" s="346">
        <v>21</v>
      </c>
      <c r="AG174" s="346">
        <v>10</v>
      </c>
      <c r="AH174" s="346" t="s">
        <v>430</v>
      </c>
      <c r="AI174" s="346" t="s">
        <v>430</v>
      </c>
      <c r="AJ174" s="346">
        <v>46</v>
      </c>
      <c r="AK174" s="346">
        <v>103</v>
      </c>
      <c r="AL174" s="346">
        <v>35</v>
      </c>
      <c r="AM174" s="346">
        <v>26</v>
      </c>
      <c r="AN174" s="346">
        <v>61</v>
      </c>
      <c r="AO174" s="373"/>
      <c r="AP174" s="348" t="s">
        <v>430</v>
      </c>
      <c r="AQ174" s="348" t="s">
        <v>430</v>
      </c>
      <c r="AR174" s="348" t="s">
        <v>430</v>
      </c>
      <c r="AS174" s="348">
        <v>13.71</v>
      </c>
      <c r="AT174" s="348">
        <v>15.33</v>
      </c>
      <c r="AU174" s="351"/>
      <c r="AV174" s="346" t="s">
        <v>430</v>
      </c>
      <c r="AW174" s="346" t="s">
        <v>430</v>
      </c>
      <c r="AX174" s="346" t="s">
        <v>430</v>
      </c>
      <c r="AY174" s="346">
        <v>9</v>
      </c>
      <c r="AZ174" s="346">
        <v>39</v>
      </c>
      <c r="BA174" s="374"/>
      <c r="BB174" s="348">
        <v>13.9378033471019</v>
      </c>
      <c r="BC174" s="348">
        <v>1.0028756545776001</v>
      </c>
      <c r="BD174" s="348">
        <v>7.9332800310846302E-2</v>
      </c>
      <c r="BE174" s="375">
        <v>0.219426795515543</v>
      </c>
      <c r="BF174" s="374"/>
      <c r="BG174" s="372">
        <v>0.1933</v>
      </c>
      <c r="BH174" s="373"/>
      <c r="BI174" s="348">
        <v>69.071399999999997</v>
      </c>
      <c r="BJ174" s="348">
        <v>28.245899999999999</v>
      </c>
      <c r="BK174" s="348">
        <v>2.41554</v>
      </c>
      <c r="BL174" s="348">
        <v>0.26716000000000001</v>
      </c>
      <c r="BM174" s="373"/>
      <c r="BN174" s="372" t="s">
        <v>5133</v>
      </c>
      <c r="BO174" s="372" t="s">
        <v>5134</v>
      </c>
      <c r="BP174" s="372" t="s">
        <v>5135</v>
      </c>
      <c r="BQ174" s="372" t="s">
        <v>5136</v>
      </c>
      <c r="BR174" s="372" t="s">
        <v>5137</v>
      </c>
      <c r="BS174" s="373"/>
      <c r="BT174" s="354" t="s">
        <v>555</v>
      </c>
    </row>
    <row r="175" spans="1:72" s="428" customFormat="1" ht="11" x14ac:dyDescent="0.3">
      <c r="A175" s="841" t="s">
        <v>5138</v>
      </c>
      <c r="B175" s="842"/>
      <c r="C175" s="843">
        <v>45504</v>
      </c>
      <c r="D175" s="842"/>
      <c r="E175" s="844">
        <v>82.166700000000006</v>
      </c>
      <c r="F175" s="842"/>
      <c r="G175" s="845">
        <v>9.3059999999999992</v>
      </c>
      <c r="H175" s="847"/>
      <c r="I175" s="846">
        <v>0.1076</v>
      </c>
      <c r="J175" s="846">
        <v>-1.7318</v>
      </c>
      <c r="K175" s="846">
        <v>-1.3149999999999999</v>
      </c>
      <c r="L175" s="846">
        <v>-1.5029999999999999</v>
      </c>
      <c r="M175" s="846">
        <v>-7.0514999999999999</v>
      </c>
      <c r="N175" s="848">
        <v>9.2637999999999998</v>
      </c>
      <c r="O175" s="846">
        <v>-1.5124</v>
      </c>
      <c r="P175" s="846" t="s">
        <v>430</v>
      </c>
      <c r="Q175" s="846" t="s">
        <v>430</v>
      </c>
      <c r="R175" s="846" t="s">
        <v>430</v>
      </c>
      <c r="S175" s="846">
        <v>-0.75719999999999998</v>
      </c>
      <c r="T175" s="846">
        <v>5.3667999999999996</v>
      </c>
      <c r="U175" s="846">
        <v>0.88900000000000001</v>
      </c>
      <c r="V175" s="846">
        <v>5.4385000000000003</v>
      </c>
      <c r="W175" s="846">
        <v>4.2999999999999997E-2</v>
      </c>
      <c r="X175" s="846">
        <v>-3.4398</v>
      </c>
      <c r="Y175" s="847"/>
      <c r="Z175" s="844">
        <v>218</v>
      </c>
      <c r="AA175" s="844">
        <v>234</v>
      </c>
      <c r="AB175" s="844">
        <v>245</v>
      </c>
      <c r="AC175" s="844">
        <v>239</v>
      </c>
      <c r="AD175" s="844">
        <v>235</v>
      </c>
      <c r="AE175" s="844">
        <v>35</v>
      </c>
      <c r="AF175" s="844">
        <v>105</v>
      </c>
      <c r="AG175" s="844" t="s">
        <v>430</v>
      </c>
      <c r="AH175" s="844" t="s">
        <v>430</v>
      </c>
      <c r="AI175" s="844" t="s">
        <v>430</v>
      </c>
      <c r="AJ175" s="844">
        <v>239</v>
      </c>
      <c r="AK175" s="844">
        <v>242</v>
      </c>
      <c r="AL175" s="844">
        <v>113</v>
      </c>
      <c r="AM175" s="844">
        <v>105</v>
      </c>
      <c r="AN175" s="844">
        <v>158</v>
      </c>
      <c r="AO175" s="842"/>
      <c r="AP175" s="846" t="s">
        <v>430</v>
      </c>
      <c r="AQ175" s="846" t="s">
        <v>430</v>
      </c>
      <c r="AR175" s="846" t="s">
        <v>430</v>
      </c>
      <c r="AS175" s="846" t="s">
        <v>430</v>
      </c>
      <c r="AT175" s="846">
        <v>-1.1399999999999999</v>
      </c>
      <c r="AU175" s="849"/>
      <c r="AV175" s="844" t="s">
        <v>430</v>
      </c>
      <c r="AW175" s="844" t="s">
        <v>430</v>
      </c>
      <c r="AX175" s="844" t="s">
        <v>430</v>
      </c>
      <c r="AY175" s="844" t="s">
        <v>430</v>
      </c>
      <c r="AZ175" s="844">
        <v>177</v>
      </c>
      <c r="BA175" s="847"/>
      <c r="BB175" s="846">
        <v>16.074414981727301</v>
      </c>
      <c r="BC175" s="846">
        <v>0.99967578931481005</v>
      </c>
      <c r="BD175" s="846">
        <v>-2.9182248950987099E-2</v>
      </c>
      <c r="BE175" s="852">
        <v>-9.3011506632820595E-2</v>
      </c>
      <c r="BF175" s="847"/>
      <c r="BG175" s="855">
        <v>0.1236</v>
      </c>
      <c r="BH175" s="842"/>
      <c r="BI175" s="846">
        <v>76.424199999999999</v>
      </c>
      <c r="BJ175" s="846">
        <v>19.020700000000001</v>
      </c>
      <c r="BK175" s="846">
        <v>4.4026800000000001</v>
      </c>
      <c r="BL175" s="846">
        <v>0.15242</v>
      </c>
      <c r="BM175" s="842"/>
      <c r="BN175" s="855" t="s">
        <v>5139</v>
      </c>
      <c r="BO175" s="855" t="s">
        <v>5140</v>
      </c>
      <c r="BP175" s="855" t="s">
        <v>5141</v>
      </c>
      <c r="BQ175" s="855" t="s">
        <v>5142</v>
      </c>
      <c r="BR175" s="855" t="s">
        <v>1045</v>
      </c>
      <c r="BS175" s="842"/>
      <c r="BT175" s="856" t="s">
        <v>555</v>
      </c>
    </row>
    <row r="176" spans="1:72" s="428" customFormat="1" ht="11" x14ac:dyDescent="0.3">
      <c r="A176" s="841" t="s">
        <v>5143</v>
      </c>
      <c r="B176" s="842"/>
      <c r="C176" s="843">
        <v>45520</v>
      </c>
      <c r="D176" s="842"/>
      <c r="E176" s="844">
        <v>84.677199999999999</v>
      </c>
      <c r="F176" s="842"/>
      <c r="G176" s="845">
        <v>11.127000000000001</v>
      </c>
      <c r="H176" s="847"/>
      <c r="I176" s="846">
        <v>0.43330000000000002</v>
      </c>
      <c r="J176" s="846">
        <v>-0.52739999999999998</v>
      </c>
      <c r="K176" s="846">
        <v>1.4774</v>
      </c>
      <c r="L176" s="846">
        <v>4.6163999999999996</v>
      </c>
      <c r="M176" s="846">
        <v>7.9871999999999996</v>
      </c>
      <c r="N176" s="848">
        <v>11.0923</v>
      </c>
      <c r="O176" s="846">
        <v>4.9819000000000004</v>
      </c>
      <c r="P176" s="846" t="s">
        <v>430</v>
      </c>
      <c r="Q176" s="846" t="s">
        <v>430</v>
      </c>
      <c r="R176" s="846" t="s">
        <v>430</v>
      </c>
      <c r="S176" s="846">
        <v>4.0781999999999998</v>
      </c>
      <c r="T176" s="846">
        <v>22.006599999999999</v>
      </c>
      <c r="U176" s="846">
        <v>5.8303000000000003</v>
      </c>
      <c r="V176" s="846">
        <v>14.369400000000001</v>
      </c>
      <c r="W176" s="846">
        <v>1.0627</v>
      </c>
      <c r="X176" s="846">
        <v>5.4539</v>
      </c>
      <c r="Y176" s="847"/>
      <c r="Z176" s="844">
        <v>151</v>
      </c>
      <c r="AA176" s="844">
        <v>61</v>
      </c>
      <c r="AB176" s="844">
        <v>96</v>
      </c>
      <c r="AC176" s="844">
        <v>109</v>
      </c>
      <c r="AD176" s="844">
        <v>39</v>
      </c>
      <c r="AE176" s="844">
        <v>27</v>
      </c>
      <c r="AF176" s="844">
        <v>22</v>
      </c>
      <c r="AG176" s="844" t="s">
        <v>430</v>
      </c>
      <c r="AH176" s="844" t="s">
        <v>430</v>
      </c>
      <c r="AI176" s="844" t="s">
        <v>430</v>
      </c>
      <c r="AJ176" s="844">
        <v>47</v>
      </c>
      <c r="AK176" s="844">
        <v>55</v>
      </c>
      <c r="AL176" s="844">
        <v>59</v>
      </c>
      <c r="AM176" s="844">
        <v>17</v>
      </c>
      <c r="AN176" s="844">
        <v>76</v>
      </c>
      <c r="AO176" s="842"/>
      <c r="AP176" s="846" t="s">
        <v>430</v>
      </c>
      <c r="AQ176" s="846" t="s">
        <v>430</v>
      </c>
      <c r="AR176" s="846" t="s">
        <v>430</v>
      </c>
      <c r="AS176" s="846" t="s">
        <v>430</v>
      </c>
      <c r="AT176" s="846">
        <v>15.1</v>
      </c>
      <c r="AU176" s="849"/>
      <c r="AV176" s="844" t="s">
        <v>430</v>
      </c>
      <c r="AW176" s="844" t="s">
        <v>430</v>
      </c>
      <c r="AX176" s="844" t="s">
        <v>430</v>
      </c>
      <c r="AY176" s="844" t="s">
        <v>430</v>
      </c>
      <c r="AZ176" s="844">
        <v>42</v>
      </c>
      <c r="BA176" s="847"/>
      <c r="BB176" s="846">
        <v>14.457302161081699</v>
      </c>
      <c r="BC176" s="846">
        <v>0.99774300550248296</v>
      </c>
      <c r="BD176" s="846">
        <v>3.0694355195500099E-3</v>
      </c>
      <c r="BE176" s="852">
        <v>-9.9174908246724203E-2</v>
      </c>
      <c r="BF176" s="847"/>
      <c r="BG176" s="855">
        <v>0.1588</v>
      </c>
      <c r="BH176" s="842"/>
      <c r="BI176" s="846">
        <v>13.2279</v>
      </c>
      <c r="BJ176" s="846">
        <v>86.648099999999999</v>
      </c>
      <c r="BK176" s="846" t="s">
        <v>430</v>
      </c>
      <c r="BL176" s="846">
        <v>0.124</v>
      </c>
      <c r="BM176" s="842"/>
      <c r="BN176" s="855" t="s">
        <v>619</v>
      </c>
      <c r="BO176" s="855" t="s">
        <v>4707</v>
      </c>
      <c r="BP176" s="855" t="s">
        <v>4708</v>
      </c>
      <c r="BQ176" s="855" t="s">
        <v>3374</v>
      </c>
      <c r="BR176" s="855" t="s">
        <v>4709</v>
      </c>
      <c r="BS176" s="842"/>
      <c r="BT176" s="856" t="s">
        <v>555</v>
      </c>
    </row>
    <row r="177" spans="1:72" s="428" customFormat="1" x14ac:dyDescent="0.25">
      <c r="A177" s="345" t="s">
        <v>5144</v>
      </c>
      <c r="B177" s="373"/>
      <c r="C177" s="719">
        <v>45408</v>
      </c>
      <c r="D177" s="373"/>
      <c r="E177" s="346">
        <v>78.25</v>
      </c>
      <c r="F177" s="373"/>
      <c r="G177" s="347">
        <v>11.0505</v>
      </c>
      <c r="H177" s="374"/>
      <c r="I177" s="348">
        <v>0.26129999999999998</v>
      </c>
      <c r="J177" s="348">
        <v>-0.29499999999999998</v>
      </c>
      <c r="K177" s="348">
        <v>-0.53469999999999995</v>
      </c>
      <c r="L177" s="348">
        <v>2.3488000000000002</v>
      </c>
      <c r="M177" s="348">
        <v>2.4009999999999998</v>
      </c>
      <c r="N177" s="350">
        <v>3.6934</v>
      </c>
      <c r="O177" s="348">
        <v>-4.7E-2</v>
      </c>
      <c r="P177" s="348" t="s">
        <v>430</v>
      </c>
      <c r="Q177" s="348" t="s">
        <v>430</v>
      </c>
      <c r="R177" s="348" t="s">
        <v>430</v>
      </c>
      <c r="S177" s="348">
        <v>3.0800000000000001E-2</v>
      </c>
      <c r="T177" s="348">
        <v>15.3292</v>
      </c>
      <c r="U177" s="348">
        <v>0.97309999999999997</v>
      </c>
      <c r="V177" s="348">
        <v>5.6504000000000003</v>
      </c>
      <c r="W177" s="348">
        <v>-2.4400000000000002E-2</v>
      </c>
      <c r="X177" s="348">
        <v>4.4039000000000001</v>
      </c>
      <c r="Y177" s="374"/>
      <c r="Z177" s="346">
        <v>207</v>
      </c>
      <c r="AA177" s="346">
        <v>41</v>
      </c>
      <c r="AB177" s="346">
        <v>225</v>
      </c>
      <c r="AC177" s="346">
        <v>213</v>
      </c>
      <c r="AD177" s="346">
        <v>109</v>
      </c>
      <c r="AE177" s="346">
        <v>98</v>
      </c>
      <c r="AF177" s="346">
        <v>75</v>
      </c>
      <c r="AG177" s="346" t="s">
        <v>430</v>
      </c>
      <c r="AH177" s="346" t="s">
        <v>430</v>
      </c>
      <c r="AI177" s="346" t="s">
        <v>430</v>
      </c>
      <c r="AJ177" s="346">
        <v>222</v>
      </c>
      <c r="AK177" s="346">
        <v>124</v>
      </c>
      <c r="AL177" s="346">
        <v>112</v>
      </c>
      <c r="AM177" s="346">
        <v>99</v>
      </c>
      <c r="AN177" s="346">
        <v>164</v>
      </c>
      <c r="AO177" s="373"/>
      <c r="AP177" s="348" t="s">
        <v>430</v>
      </c>
      <c r="AQ177" s="348" t="s">
        <v>430</v>
      </c>
      <c r="AR177" s="348" t="s">
        <v>430</v>
      </c>
      <c r="AS177" s="348" t="s">
        <v>430</v>
      </c>
      <c r="AT177" s="348">
        <v>5.72</v>
      </c>
      <c r="AU177" s="351"/>
      <c r="AV177" s="346" t="s">
        <v>430</v>
      </c>
      <c r="AW177" s="346" t="s">
        <v>430</v>
      </c>
      <c r="AX177" s="346" t="s">
        <v>430</v>
      </c>
      <c r="AY177" s="346" t="s">
        <v>430</v>
      </c>
      <c r="AZ177" s="346">
        <v>100</v>
      </c>
      <c r="BA177" s="374"/>
      <c r="BB177" s="348">
        <v>14.7265945580953</v>
      </c>
      <c r="BC177" s="348">
        <v>1.00837216568336</v>
      </c>
      <c r="BD177" s="348">
        <v>-2.3315275088821399E-3</v>
      </c>
      <c r="BE177" s="375">
        <v>-7.0946023579408601E-2</v>
      </c>
      <c r="BF177" s="374"/>
      <c r="BG177" s="372">
        <v>0.1953</v>
      </c>
      <c r="BH177" s="373"/>
      <c r="BI177" s="348">
        <v>54.0503</v>
      </c>
      <c r="BJ177" s="348">
        <v>28.194800000000001</v>
      </c>
      <c r="BK177" s="348">
        <v>17.533999999999999</v>
      </c>
      <c r="BL177" s="348">
        <v>0.22090000000000001</v>
      </c>
      <c r="BM177" s="373"/>
      <c r="BN177" s="372" t="s">
        <v>5145</v>
      </c>
      <c r="BO177" s="372" t="s">
        <v>5146</v>
      </c>
      <c r="BP177" s="372" t="s">
        <v>2398</v>
      </c>
      <c r="BQ177" s="372" t="s">
        <v>5147</v>
      </c>
      <c r="BR177" s="372" t="s">
        <v>5148</v>
      </c>
      <c r="BS177" s="373"/>
      <c r="BT177" s="354" t="s">
        <v>4673</v>
      </c>
    </row>
    <row r="178" spans="1:72" s="428" customFormat="1" x14ac:dyDescent="0.25">
      <c r="A178" s="345" t="s">
        <v>5149</v>
      </c>
      <c r="B178" s="373"/>
      <c r="C178" s="719">
        <v>45877</v>
      </c>
      <c r="D178" s="373"/>
      <c r="E178" s="346">
        <v>75.840599999999995</v>
      </c>
      <c r="F178" s="373"/>
      <c r="G178" s="347">
        <v>10.9467</v>
      </c>
      <c r="H178" s="374"/>
      <c r="I178" s="348">
        <v>0.7974</v>
      </c>
      <c r="J178" s="348">
        <v>-1.0244</v>
      </c>
      <c r="K178" s="348">
        <v>1.3611</v>
      </c>
      <c r="L178" s="348">
        <v>1.5331999999999999</v>
      </c>
      <c r="M178" s="348">
        <v>6.6223000000000001</v>
      </c>
      <c r="N178" s="350">
        <v>5.8510999999999997</v>
      </c>
      <c r="O178" s="348" t="s">
        <v>430</v>
      </c>
      <c r="P178" s="348" t="s">
        <v>430</v>
      </c>
      <c r="Q178" s="348" t="s">
        <v>430</v>
      </c>
      <c r="R178" s="348" t="s">
        <v>430</v>
      </c>
      <c r="S178" s="348">
        <v>3.1025</v>
      </c>
      <c r="T178" s="348">
        <v>16.200800000000001</v>
      </c>
      <c r="U178" s="348">
        <v>4.0382999999999996</v>
      </c>
      <c r="V178" s="348">
        <v>7.5926999999999998</v>
      </c>
      <c r="W178" s="348">
        <v>0.70279999999999998</v>
      </c>
      <c r="X178" s="348">
        <v>9.1523000000000003</v>
      </c>
      <c r="Y178" s="374"/>
      <c r="Z178" s="346">
        <v>29</v>
      </c>
      <c r="AA178" s="346">
        <v>189</v>
      </c>
      <c r="AB178" s="346">
        <v>100</v>
      </c>
      <c r="AC178" s="346">
        <v>226</v>
      </c>
      <c r="AD178" s="346">
        <v>62</v>
      </c>
      <c r="AE178" s="346">
        <v>81</v>
      </c>
      <c r="AF178" s="346" t="s">
        <v>430</v>
      </c>
      <c r="AG178" s="346" t="s">
        <v>430</v>
      </c>
      <c r="AH178" s="346" t="s">
        <v>430</v>
      </c>
      <c r="AI178" s="346" t="s">
        <v>430</v>
      </c>
      <c r="AJ178" s="346">
        <v>102</v>
      </c>
      <c r="AK178" s="346">
        <v>111</v>
      </c>
      <c r="AL178" s="346">
        <v>82</v>
      </c>
      <c r="AM178" s="346">
        <v>85</v>
      </c>
      <c r="AN178" s="346">
        <v>113</v>
      </c>
      <c r="AO178" s="373"/>
      <c r="AP178" s="348" t="s">
        <v>430</v>
      </c>
      <c r="AQ178" s="348" t="s">
        <v>430</v>
      </c>
      <c r="AR178" s="348" t="s">
        <v>430</v>
      </c>
      <c r="AS178" s="348" t="s">
        <v>430</v>
      </c>
      <c r="AT178" s="348">
        <v>9.0500000000000007</v>
      </c>
      <c r="AU178" s="351"/>
      <c r="AV178" s="346" t="s">
        <v>430</v>
      </c>
      <c r="AW178" s="346" t="s">
        <v>430</v>
      </c>
      <c r="AX178" s="346" t="s">
        <v>430</v>
      </c>
      <c r="AY178" s="346" t="s">
        <v>430</v>
      </c>
      <c r="AZ178" s="346">
        <v>83</v>
      </c>
      <c r="BA178" s="374"/>
      <c r="BB178" s="348">
        <v>12.022629656562099</v>
      </c>
      <c r="BC178" s="348">
        <v>0</v>
      </c>
      <c r="BD178" s="348">
        <v>6.9380020021574101E-3</v>
      </c>
      <c r="BE178" s="375" t="s">
        <v>430</v>
      </c>
      <c r="BF178" s="374"/>
      <c r="BG178" s="372" t="s">
        <v>430</v>
      </c>
      <c r="BH178" s="373"/>
      <c r="BI178" s="348">
        <v>56.611899999999999</v>
      </c>
      <c r="BJ178" s="348">
        <v>33.062899999999999</v>
      </c>
      <c r="BK178" s="348">
        <v>10.0342</v>
      </c>
      <c r="BL178" s="348">
        <v>0.29099999999999998</v>
      </c>
      <c r="BM178" s="373"/>
      <c r="BN178" s="372" t="s">
        <v>5150</v>
      </c>
      <c r="BO178" s="372" t="s">
        <v>5151</v>
      </c>
      <c r="BP178" s="372" t="s">
        <v>5152</v>
      </c>
      <c r="BQ178" s="372" t="s">
        <v>5153</v>
      </c>
      <c r="BR178" s="372" t="s">
        <v>5154</v>
      </c>
      <c r="BS178" s="373"/>
      <c r="BT178" s="354" t="s">
        <v>5155</v>
      </c>
    </row>
    <row r="179" spans="1:72" s="428" customFormat="1" x14ac:dyDescent="0.25">
      <c r="A179" s="345" t="s">
        <v>5156</v>
      </c>
      <c r="B179" s="373"/>
      <c r="C179" s="719">
        <v>45624</v>
      </c>
      <c r="D179" s="373"/>
      <c r="E179" s="346">
        <v>71.634100000000004</v>
      </c>
      <c r="F179" s="373"/>
      <c r="G179" s="347">
        <v>9.8712</v>
      </c>
      <c r="H179" s="374"/>
      <c r="I179" s="348">
        <v>0.29160000000000003</v>
      </c>
      <c r="J179" s="348">
        <v>-0.77</v>
      </c>
      <c r="K179" s="348">
        <v>1.0833999999999999</v>
      </c>
      <c r="L179" s="348">
        <v>6.2721999999999998</v>
      </c>
      <c r="M179" s="348">
        <v>-0.44979999999999998</v>
      </c>
      <c r="N179" s="350">
        <v>2.1314000000000002</v>
      </c>
      <c r="O179" s="348" t="s">
        <v>430</v>
      </c>
      <c r="P179" s="348" t="s">
        <v>430</v>
      </c>
      <c r="Q179" s="348" t="s">
        <v>430</v>
      </c>
      <c r="R179" s="348" t="s">
        <v>430</v>
      </c>
      <c r="S179" s="348">
        <v>3.8788999999999998</v>
      </c>
      <c r="T179" s="348">
        <v>13.9138</v>
      </c>
      <c r="U179" s="348">
        <v>0.64849999999999997</v>
      </c>
      <c r="V179" s="348">
        <v>4.7630999999999997</v>
      </c>
      <c r="W179" s="348">
        <v>-0.77500000000000002</v>
      </c>
      <c r="X179" s="348">
        <v>-0.74829999999999997</v>
      </c>
      <c r="Y179" s="374"/>
      <c r="Z179" s="346">
        <v>202</v>
      </c>
      <c r="AA179" s="346">
        <v>166</v>
      </c>
      <c r="AB179" s="346">
        <v>132</v>
      </c>
      <c r="AC179" s="346">
        <v>76</v>
      </c>
      <c r="AD179" s="346">
        <v>146</v>
      </c>
      <c r="AE179" s="346">
        <v>120</v>
      </c>
      <c r="AF179" s="346" t="s">
        <v>430</v>
      </c>
      <c r="AG179" s="346" t="s">
        <v>430</v>
      </c>
      <c r="AH179" s="346" t="s">
        <v>430</v>
      </c>
      <c r="AI179" s="346" t="s">
        <v>430</v>
      </c>
      <c r="AJ179" s="346">
        <v>56</v>
      </c>
      <c r="AK179" s="346">
        <v>156</v>
      </c>
      <c r="AL179" s="346">
        <v>115</v>
      </c>
      <c r="AM179" s="346">
        <v>126</v>
      </c>
      <c r="AN179" s="346">
        <v>233</v>
      </c>
      <c r="AO179" s="373"/>
      <c r="AP179" s="348" t="s">
        <v>430</v>
      </c>
      <c r="AQ179" s="348" t="s">
        <v>430</v>
      </c>
      <c r="AR179" s="348" t="s">
        <v>430</v>
      </c>
      <c r="AS179" s="348" t="s">
        <v>430</v>
      </c>
      <c r="AT179" s="348">
        <v>5.67</v>
      </c>
      <c r="AU179" s="351"/>
      <c r="AV179" s="346" t="s">
        <v>430</v>
      </c>
      <c r="AW179" s="346" t="s">
        <v>430</v>
      </c>
      <c r="AX179" s="346" t="s">
        <v>430</v>
      </c>
      <c r="AY179" s="346" t="s">
        <v>430</v>
      </c>
      <c r="AZ179" s="346">
        <v>103</v>
      </c>
      <c r="BA179" s="374"/>
      <c r="BB179" s="348">
        <v>11.1221359193074</v>
      </c>
      <c r="BC179" s="348">
        <v>0.99826591953576405</v>
      </c>
      <c r="BD179" s="348">
        <v>-3.6030427590884199E-2</v>
      </c>
      <c r="BE179" s="375">
        <v>-9.3659271511832995E-2</v>
      </c>
      <c r="BF179" s="374"/>
      <c r="BG179" s="372">
        <v>0.10730000000000001</v>
      </c>
      <c r="BH179" s="373"/>
      <c r="BI179" s="348">
        <v>83.656300000000002</v>
      </c>
      <c r="BJ179" s="348">
        <v>15.874000000000001</v>
      </c>
      <c r="BK179" s="348" t="s">
        <v>430</v>
      </c>
      <c r="BL179" s="348">
        <v>0.46970000000000001</v>
      </c>
      <c r="BM179" s="373"/>
      <c r="BN179" s="372" t="s">
        <v>5094</v>
      </c>
      <c r="BO179" s="372" t="s">
        <v>5095</v>
      </c>
      <c r="BP179" s="372" t="s">
        <v>5096</v>
      </c>
      <c r="BQ179" s="372" t="s">
        <v>4631</v>
      </c>
      <c r="BR179" s="372" t="s">
        <v>5097</v>
      </c>
      <c r="BS179" s="373"/>
      <c r="BT179" s="354" t="s">
        <v>555</v>
      </c>
    </row>
    <row r="180" spans="1:72" s="428" customFormat="1" x14ac:dyDescent="0.25">
      <c r="A180" s="345" t="s">
        <v>5157</v>
      </c>
      <c r="B180" s="373"/>
      <c r="C180" s="719">
        <v>45624</v>
      </c>
      <c r="D180" s="373"/>
      <c r="E180" s="346">
        <v>77.776200000000003</v>
      </c>
      <c r="F180" s="373"/>
      <c r="G180" s="347">
        <v>11.1317</v>
      </c>
      <c r="H180" s="374"/>
      <c r="I180" s="348">
        <v>0.3543</v>
      </c>
      <c r="J180" s="348">
        <v>-0.63819999999999999</v>
      </c>
      <c r="K180" s="348">
        <v>1.3438000000000001</v>
      </c>
      <c r="L180" s="348">
        <v>4.2176999999999998</v>
      </c>
      <c r="M180" s="348">
        <v>6.5724</v>
      </c>
      <c r="N180" s="350">
        <v>8.0862999999999996</v>
      </c>
      <c r="O180" s="348" t="s">
        <v>430</v>
      </c>
      <c r="P180" s="348" t="s">
        <v>430</v>
      </c>
      <c r="Q180" s="348" t="s">
        <v>430</v>
      </c>
      <c r="R180" s="348" t="s">
        <v>430</v>
      </c>
      <c r="S180" s="348">
        <v>2.7534999999999998</v>
      </c>
      <c r="T180" s="348">
        <v>20.325800000000001</v>
      </c>
      <c r="U180" s="348">
        <v>4.8914</v>
      </c>
      <c r="V180" s="348">
        <v>10.9</v>
      </c>
      <c r="W180" s="348">
        <v>1.087</v>
      </c>
      <c r="X180" s="348">
        <v>6.4084000000000003</v>
      </c>
      <c r="Y180" s="374"/>
      <c r="Z180" s="346">
        <v>184</v>
      </c>
      <c r="AA180" s="346">
        <v>80</v>
      </c>
      <c r="AB180" s="346">
        <v>104</v>
      </c>
      <c r="AC180" s="346">
        <v>121</v>
      </c>
      <c r="AD180" s="346">
        <v>64</v>
      </c>
      <c r="AE180" s="346">
        <v>57</v>
      </c>
      <c r="AF180" s="346" t="s">
        <v>430</v>
      </c>
      <c r="AG180" s="346" t="s">
        <v>430</v>
      </c>
      <c r="AH180" s="346" t="s">
        <v>430</v>
      </c>
      <c r="AI180" s="346" t="s">
        <v>430</v>
      </c>
      <c r="AJ180" s="346">
        <v>116</v>
      </c>
      <c r="AK180" s="346">
        <v>68</v>
      </c>
      <c r="AL180" s="346">
        <v>65</v>
      </c>
      <c r="AM180" s="346">
        <v>33</v>
      </c>
      <c r="AN180" s="346">
        <v>65</v>
      </c>
      <c r="AO180" s="373"/>
      <c r="AP180" s="348" t="s">
        <v>430</v>
      </c>
      <c r="AQ180" s="348" t="s">
        <v>430</v>
      </c>
      <c r="AR180" s="348" t="s">
        <v>430</v>
      </c>
      <c r="AS180" s="348" t="s">
        <v>430</v>
      </c>
      <c r="AT180" s="348">
        <v>12.54</v>
      </c>
      <c r="AU180" s="351"/>
      <c r="AV180" s="346" t="s">
        <v>430</v>
      </c>
      <c r="AW180" s="346" t="s">
        <v>430</v>
      </c>
      <c r="AX180" s="346" t="s">
        <v>430</v>
      </c>
      <c r="AY180" s="346" t="s">
        <v>430</v>
      </c>
      <c r="AZ180" s="346">
        <v>66</v>
      </c>
      <c r="BA180" s="374"/>
      <c r="BB180" s="348">
        <v>13.8524788286605</v>
      </c>
      <c r="BC180" s="348">
        <v>0.998658757382895</v>
      </c>
      <c r="BD180" s="348">
        <v>9.1685329892473907E-3</v>
      </c>
      <c r="BE180" s="375">
        <v>-8.3981688831851906E-2</v>
      </c>
      <c r="BF180" s="374"/>
      <c r="BG180" s="372">
        <v>6.4600000000000005E-2</v>
      </c>
      <c r="BH180" s="373"/>
      <c r="BI180" s="348">
        <v>11.0718</v>
      </c>
      <c r="BJ180" s="348">
        <v>84.506500000000003</v>
      </c>
      <c r="BK180" s="348">
        <v>4.2434799999999999</v>
      </c>
      <c r="BL180" s="348">
        <v>0.17821999999999999</v>
      </c>
      <c r="BM180" s="373"/>
      <c r="BN180" s="372" t="s">
        <v>4722</v>
      </c>
      <c r="BO180" s="372" t="s">
        <v>4723</v>
      </c>
      <c r="BP180" s="372" t="s">
        <v>5158</v>
      </c>
      <c r="BQ180" s="372" t="s">
        <v>4783</v>
      </c>
      <c r="BR180" s="372" t="s">
        <v>4814</v>
      </c>
      <c r="BS180" s="373"/>
      <c r="BT180" s="354" t="s">
        <v>555</v>
      </c>
    </row>
    <row r="181" spans="1:72" s="428" customFormat="1" x14ac:dyDescent="0.25">
      <c r="A181" s="345" t="s">
        <v>5159</v>
      </c>
      <c r="B181" s="373"/>
      <c r="C181" s="719">
        <v>45877</v>
      </c>
      <c r="D181" s="373"/>
      <c r="E181" s="346">
        <v>78.933599999999998</v>
      </c>
      <c r="F181" s="373"/>
      <c r="G181" s="347">
        <v>10.9596</v>
      </c>
      <c r="H181" s="374"/>
      <c r="I181" s="348">
        <v>0.53200000000000003</v>
      </c>
      <c r="J181" s="348">
        <v>-0.64370000000000005</v>
      </c>
      <c r="K181" s="348">
        <v>3.1939000000000002</v>
      </c>
      <c r="L181" s="348">
        <v>7.4585999999999997</v>
      </c>
      <c r="M181" s="348">
        <v>2.9157000000000002</v>
      </c>
      <c r="N181" s="350">
        <v>5.9768999999999997</v>
      </c>
      <c r="O181" s="348" t="s">
        <v>430</v>
      </c>
      <c r="P181" s="348" t="s">
        <v>430</v>
      </c>
      <c r="Q181" s="348" t="s">
        <v>430</v>
      </c>
      <c r="R181" s="348" t="s">
        <v>430</v>
      </c>
      <c r="S181" s="348">
        <v>3.1840999999999999</v>
      </c>
      <c r="T181" s="348">
        <v>20.168399999999998</v>
      </c>
      <c r="U181" s="348">
        <v>4.1619000000000002</v>
      </c>
      <c r="V181" s="348">
        <v>9.3947000000000003</v>
      </c>
      <c r="W181" s="348">
        <v>2.7286000000000001</v>
      </c>
      <c r="X181" s="348">
        <v>9.2767999999999997</v>
      </c>
      <c r="Y181" s="374"/>
      <c r="Z181" s="346">
        <v>113</v>
      </c>
      <c r="AA181" s="346">
        <v>88</v>
      </c>
      <c r="AB181" s="346">
        <v>26</v>
      </c>
      <c r="AC181" s="346">
        <v>47</v>
      </c>
      <c r="AD181" s="346">
        <v>106</v>
      </c>
      <c r="AE181" s="346">
        <v>80</v>
      </c>
      <c r="AF181" s="346" t="s">
        <v>430</v>
      </c>
      <c r="AG181" s="346" t="s">
        <v>430</v>
      </c>
      <c r="AH181" s="346" t="s">
        <v>430</v>
      </c>
      <c r="AI181" s="346" t="s">
        <v>430</v>
      </c>
      <c r="AJ181" s="346">
        <v>100</v>
      </c>
      <c r="AK181" s="346">
        <v>77</v>
      </c>
      <c r="AL181" s="346">
        <v>81</v>
      </c>
      <c r="AM181" s="346">
        <v>69</v>
      </c>
      <c r="AN181" s="346">
        <v>17</v>
      </c>
      <c r="AO181" s="373"/>
      <c r="AP181" s="348" t="s">
        <v>430</v>
      </c>
      <c r="AQ181" s="348" t="s">
        <v>430</v>
      </c>
      <c r="AR181" s="348" t="s">
        <v>430</v>
      </c>
      <c r="AS181" s="348" t="s">
        <v>430</v>
      </c>
      <c r="AT181" s="348">
        <v>11.57</v>
      </c>
      <c r="AU181" s="351"/>
      <c r="AV181" s="346" t="s">
        <v>430</v>
      </c>
      <c r="AW181" s="346" t="s">
        <v>430</v>
      </c>
      <c r="AX181" s="346" t="s">
        <v>430</v>
      </c>
      <c r="AY181" s="346" t="s">
        <v>430</v>
      </c>
      <c r="AZ181" s="346">
        <v>76</v>
      </c>
      <c r="BA181" s="374"/>
      <c r="BB181" s="348">
        <v>16.255459310055201</v>
      </c>
      <c r="BC181" s="348">
        <v>0</v>
      </c>
      <c r="BD181" s="348">
        <v>8.7047335577836692E-3</v>
      </c>
      <c r="BE181" s="375" t="s">
        <v>430</v>
      </c>
      <c r="BF181" s="374"/>
      <c r="BG181" s="372" t="s">
        <v>430</v>
      </c>
      <c r="BH181" s="373"/>
      <c r="BI181" s="348">
        <v>40.819099999999999</v>
      </c>
      <c r="BJ181" s="348">
        <v>39.551600000000001</v>
      </c>
      <c r="BK181" s="348">
        <v>19.505299999999998</v>
      </c>
      <c r="BL181" s="348">
        <v>0.124</v>
      </c>
      <c r="BM181" s="373"/>
      <c r="BN181" s="372" t="s">
        <v>5160</v>
      </c>
      <c r="BO181" s="372" t="s">
        <v>509</v>
      </c>
      <c r="BP181" s="372" t="s">
        <v>5161</v>
      </c>
      <c r="BQ181" s="372" t="s">
        <v>5162</v>
      </c>
      <c r="BR181" s="372" t="s">
        <v>5163</v>
      </c>
      <c r="BS181" s="373"/>
      <c r="BT181" s="354" t="s">
        <v>5155</v>
      </c>
    </row>
    <row r="182" spans="1:72" s="428" customFormat="1" x14ac:dyDescent="0.25">
      <c r="A182" s="345" t="s">
        <v>5164</v>
      </c>
      <c r="B182" s="373"/>
      <c r="C182" s="719">
        <v>45589</v>
      </c>
      <c r="D182" s="373"/>
      <c r="E182" s="346">
        <v>72.611999999999995</v>
      </c>
      <c r="F182" s="373"/>
      <c r="G182" s="347">
        <v>9.9990000000000006</v>
      </c>
      <c r="H182" s="374"/>
      <c r="I182" s="348">
        <v>0.6351</v>
      </c>
      <c r="J182" s="348">
        <v>-0.68440000000000001</v>
      </c>
      <c r="K182" s="348">
        <v>0.1011</v>
      </c>
      <c r="L182" s="348">
        <v>2.9011</v>
      </c>
      <c r="M182" s="348">
        <v>-4.9389000000000003</v>
      </c>
      <c r="N182" s="350">
        <v>-3.0371999999999999</v>
      </c>
      <c r="O182" s="348" t="s">
        <v>430</v>
      </c>
      <c r="P182" s="348" t="s">
        <v>430</v>
      </c>
      <c r="Q182" s="348" t="s">
        <v>430</v>
      </c>
      <c r="R182" s="348" t="s">
        <v>430</v>
      </c>
      <c r="S182" s="348">
        <v>1.7192000000000001</v>
      </c>
      <c r="T182" s="348">
        <v>8.9559999999999995</v>
      </c>
      <c r="U182" s="348">
        <v>-6.9263000000000003</v>
      </c>
      <c r="V182" s="348">
        <v>-1.2376</v>
      </c>
      <c r="W182" s="348">
        <v>-0.56479999999999997</v>
      </c>
      <c r="X182" s="348">
        <v>-5.4999999999999997E-3</v>
      </c>
      <c r="Y182" s="374"/>
      <c r="Z182" s="346">
        <v>72</v>
      </c>
      <c r="AA182" s="346">
        <v>127</v>
      </c>
      <c r="AB182" s="346">
        <v>197</v>
      </c>
      <c r="AC182" s="346">
        <v>197</v>
      </c>
      <c r="AD182" s="346">
        <v>207</v>
      </c>
      <c r="AE182" s="346">
        <v>188</v>
      </c>
      <c r="AF182" s="346" t="s">
        <v>430</v>
      </c>
      <c r="AG182" s="346" t="s">
        <v>430</v>
      </c>
      <c r="AH182" s="346" t="s">
        <v>430</v>
      </c>
      <c r="AI182" s="346" t="s">
        <v>430</v>
      </c>
      <c r="AJ182" s="346">
        <v>180</v>
      </c>
      <c r="AK182" s="346">
        <v>205</v>
      </c>
      <c r="AL182" s="346">
        <v>211</v>
      </c>
      <c r="AM182" s="346">
        <v>197</v>
      </c>
      <c r="AN182" s="346">
        <v>210</v>
      </c>
      <c r="AO182" s="373"/>
      <c r="AP182" s="348" t="s">
        <v>430</v>
      </c>
      <c r="AQ182" s="348" t="s">
        <v>430</v>
      </c>
      <c r="AR182" s="348" t="s">
        <v>430</v>
      </c>
      <c r="AS182" s="348" t="s">
        <v>430</v>
      </c>
      <c r="AT182" s="348">
        <v>-4.26</v>
      </c>
      <c r="AU182" s="351"/>
      <c r="AV182" s="346" t="s">
        <v>430</v>
      </c>
      <c r="AW182" s="346" t="s">
        <v>430</v>
      </c>
      <c r="AX182" s="346" t="s">
        <v>430</v>
      </c>
      <c r="AY182" s="346" t="s">
        <v>430</v>
      </c>
      <c r="AZ182" s="346">
        <v>199</v>
      </c>
      <c r="BA182" s="374"/>
      <c r="BB182" s="348">
        <v>10.4640635413538</v>
      </c>
      <c r="BC182" s="348">
        <v>0.99763938645768402</v>
      </c>
      <c r="BD182" s="348">
        <v>-2.2130560943444299E-2</v>
      </c>
      <c r="BE182" s="375">
        <v>-7.62826894738073E-2</v>
      </c>
      <c r="BF182" s="374"/>
      <c r="BG182" s="372">
        <v>8.0100000000000005E-2</v>
      </c>
      <c r="BH182" s="373"/>
      <c r="BI182" s="348">
        <v>98.368899999999996</v>
      </c>
      <c r="BJ182" s="348">
        <v>1.3561000000000001</v>
      </c>
      <c r="BK182" s="348" t="s">
        <v>430</v>
      </c>
      <c r="BL182" s="348">
        <v>0.27500000000000002</v>
      </c>
      <c r="BM182" s="373"/>
      <c r="BN182" s="372" t="s">
        <v>5165</v>
      </c>
      <c r="BO182" s="372" t="s">
        <v>4500</v>
      </c>
      <c r="BP182" s="372" t="s">
        <v>4501</v>
      </c>
      <c r="BQ182" s="372" t="s">
        <v>730</v>
      </c>
      <c r="BR182" s="372" t="s">
        <v>3260</v>
      </c>
      <c r="BS182" s="373"/>
      <c r="BT182" s="354" t="s">
        <v>555</v>
      </c>
    </row>
    <row r="183" spans="1:72" s="428" customFormat="1" x14ac:dyDescent="0.25">
      <c r="A183" s="345" t="s">
        <v>5166</v>
      </c>
      <c r="B183" s="373"/>
      <c r="C183" s="719">
        <v>44643</v>
      </c>
      <c r="D183" s="373"/>
      <c r="E183" s="346">
        <v>67.73</v>
      </c>
      <c r="F183" s="373"/>
      <c r="G183" s="347">
        <v>15.7958</v>
      </c>
      <c r="H183" s="374"/>
      <c r="I183" s="348">
        <v>0.53969999999999996</v>
      </c>
      <c r="J183" s="348">
        <v>-1.4413</v>
      </c>
      <c r="K183" s="348">
        <v>-0.98850000000000005</v>
      </c>
      <c r="L183" s="348">
        <v>1.0387999999999999</v>
      </c>
      <c r="M183" s="348">
        <v>-5.0960999999999999</v>
      </c>
      <c r="N183" s="350">
        <v>-4.2550999999999997</v>
      </c>
      <c r="O183" s="348">
        <v>-3.1036000000000001</v>
      </c>
      <c r="P183" s="348">
        <v>8.1648999999999994</v>
      </c>
      <c r="Q183" s="348" t="s">
        <v>430</v>
      </c>
      <c r="R183" s="348" t="s">
        <v>430</v>
      </c>
      <c r="S183" s="348">
        <v>0.30990000000000001</v>
      </c>
      <c r="T183" s="348">
        <v>7.5884</v>
      </c>
      <c r="U183" s="348">
        <v>-6.3753000000000002</v>
      </c>
      <c r="V183" s="348">
        <v>-1.5801000000000001</v>
      </c>
      <c r="W183" s="348">
        <v>-1.5653999999999999</v>
      </c>
      <c r="X183" s="348">
        <v>10.9132</v>
      </c>
      <c r="Y183" s="374"/>
      <c r="Z183" s="346">
        <v>101</v>
      </c>
      <c r="AA183" s="346">
        <v>229</v>
      </c>
      <c r="AB183" s="346">
        <v>243</v>
      </c>
      <c r="AC183" s="346">
        <v>232</v>
      </c>
      <c r="AD183" s="346">
        <v>213</v>
      </c>
      <c r="AE183" s="346">
        <v>196</v>
      </c>
      <c r="AF183" s="346">
        <v>114</v>
      </c>
      <c r="AG183" s="346">
        <v>89</v>
      </c>
      <c r="AH183" s="346" t="s">
        <v>430</v>
      </c>
      <c r="AI183" s="346" t="s">
        <v>430</v>
      </c>
      <c r="AJ183" s="346">
        <v>217</v>
      </c>
      <c r="AK183" s="346">
        <v>224</v>
      </c>
      <c r="AL183" s="346">
        <v>189</v>
      </c>
      <c r="AM183" s="346">
        <v>202</v>
      </c>
      <c r="AN183" s="346">
        <v>255</v>
      </c>
      <c r="AO183" s="373"/>
      <c r="AP183" s="348" t="s">
        <v>430</v>
      </c>
      <c r="AQ183" s="348" t="s">
        <v>430</v>
      </c>
      <c r="AR183" s="348" t="s">
        <v>430</v>
      </c>
      <c r="AS183" s="348">
        <v>0.99</v>
      </c>
      <c r="AT183" s="348">
        <v>-4.7300000000000004</v>
      </c>
      <c r="AU183" s="351"/>
      <c r="AV183" s="346" t="s">
        <v>430</v>
      </c>
      <c r="AW183" s="346" t="s">
        <v>430</v>
      </c>
      <c r="AX183" s="346" t="s">
        <v>430</v>
      </c>
      <c r="AY183" s="346">
        <v>94</v>
      </c>
      <c r="AZ183" s="346">
        <v>205</v>
      </c>
      <c r="BA183" s="374"/>
      <c r="BB183" s="348">
        <v>11.755544662677099</v>
      </c>
      <c r="BC183" s="348">
        <v>0</v>
      </c>
      <c r="BD183" s="348">
        <v>2.2990822836013398E-2</v>
      </c>
      <c r="BE183" s="375" t="s">
        <v>430</v>
      </c>
      <c r="BF183" s="374"/>
      <c r="BG183" s="372" t="s">
        <v>430</v>
      </c>
      <c r="BH183" s="373"/>
      <c r="BI183" s="348">
        <v>80.765600000000006</v>
      </c>
      <c r="BJ183" s="348">
        <v>15.5633</v>
      </c>
      <c r="BK183" s="348">
        <v>3.15828</v>
      </c>
      <c r="BL183" s="348">
        <v>0.51282000000000005</v>
      </c>
      <c r="BM183" s="373"/>
      <c r="BN183" s="372" t="s">
        <v>5167</v>
      </c>
      <c r="BO183" s="372" t="s">
        <v>5168</v>
      </c>
      <c r="BP183" s="372" t="s">
        <v>5169</v>
      </c>
      <c r="BQ183" s="372" t="s">
        <v>5170</v>
      </c>
      <c r="BR183" s="372" t="s">
        <v>3816</v>
      </c>
      <c r="BS183" s="373"/>
      <c r="BT183" s="354" t="s">
        <v>548</v>
      </c>
    </row>
    <row r="184" spans="1:72" s="428" customFormat="1" x14ac:dyDescent="0.25">
      <c r="A184" s="345" t="s">
        <v>5171</v>
      </c>
      <c r="B184" s="373"/>
      <c r="C184" s="719">
        <v>45408</v>
      </c>
      <c r="D184" s="373"/>
      <c r="E184" s="346">
        <v>69.599999999999994</v>
      </c>
      <c r="F184" s="373"/>
      <c r="G184" s="347">
        <v>12.155900000000001</v>
      </c>
      <c r="H184" s="374"/>
      <c r="I184" s="348">
        <v>0.73</v>
      </c>
      <c r="J184" s="348">
        <v>-0.48549999999999999</v>
      </c>
      <c r="K184" s="348">
        <v>-1.3168</v>
      </c>
      <c r="L184" s="348">
        <v>3.9064000000000001</v>
      </c>
      <c r="M184" s="348">
        <v>-6.9127000000000001</v>
      </c>
      <c r="N184" s="350">
        <v>-1.4408000000000001</v>
      </c>
      <c r="O184" s="348">
        <v>5.8357999999999999</v>
      </c>
      <c r="P184" s="348" t="s">
        <v>430</v>
      </c>
      <c r="Q184" s="348" t="s">
        <v>430</v>
      </c>
      <c r="R184" s="348" t="s">
        <v>430</v>
      </c>
      <c r="S184" s="348">
        <v>-1.2485999999999999</v>
      </c>
      <c r="T184" s="348">
        <v>11.758900000000001</v>
      </c>
      <c r="U184" s="348">
        <v>-5.0534999999999997</v>
      </c>
      <c r="V184" s="348">
        <v>0.44700000000000001</v>
      </c>
      <c r="W184" s="348">
        <v>-1.3904000000000001</v>
      </c>
      <c r="X184" s="348">
        <v>8.7879000000000005</v>
      </c>
      <c r="Y184" s="374"/>
      <c r="Z184" s="346">
        <v>49</v>
      </c>
      <c r="AA184" s="346">
        <v>55</v>
      </c>
      <c r="AB184" s="346">
        <v>246</v>
      </c>
      <c r="AC184" s="346">
        <v>147</v>
      </c>
      <c r="AD184" s="346">
        <v>234</v>
      </c>
      <c r="AE184" s="346">
        <v>166</v>
      </c>
      <c r="AF184" s="346">
        <v>17</v>
      </c>
      <c r="AG184" s="346" t="s">
        <v>430</v>
      </c>
      <c r="AH184" s="346" t="s">
        <v>430</v>
      </c>
      <c r="AI184" s="346" t="s">
        <v>430</v>
      </c>
      <c r="AJ184" s="346">
        <v>247</v>
      </c>
      <c r="AK184" s="346">
        <v>177</v>
      </c>
      <c r="AL184" s="346">
        <v>187</v>
      </c>
      <c r="AM184" s="346">
        <v>170</v>
      </c>
      <c r="AN184" s="346">
        <v>253</v>
      </c>
      <c r="AO184" s="373"/>
      <c r="AP184" s="348" t="s">
        <v>430</v>
      </c>
      <c r="AQ184" s="348" t="s">
        <v>430</v>
      </c>
      <c r="AR184" s="348" t="s">
        <v>430</v>
      </c>
      <c r="AS184" s="348" t="s">
        <v>430</v>
      </c>
      <c r="AT184" s="348">
        <v>-3.84</v>
      </c>
      <c r="AU184" s="351"/>
      <c r="AV184" s="346" t="s">
        <v>430</v>
      </c>
      <c r="AW184" s="346" t="s">
        <v>430</v>
      </c>
      <c r="AX184" s="346" t="s">
        <v>430</v>
      </c>
      <c r="AY184" s="346" t="s">
        <v>430</v>
      </c>
      <c r="AZ184" s="346">
        <v>187</v>
      </c>
      <c r="BA184" s="374"/>
      <c r="BB184" s="348">
        <v>14.774035298238299</v>
      </c>
      <c r="BC184" s="348">
        <v>0.99740344249409196</v>
      </c>
      <c r="BD184" s="348">
        <v>2.3420236424672801E-2</v>
      </c>
      <c r="BE184" s="375">
        <v>-0.11855889435170699</v>
      </c>
      <c r="BF184" s="374"/>
      <c r="BG184" s="372">
        <v>0.1686</v>
      </c>
      <c r="BH184" s="373"/>
      <c r="BI184" s="348">
        <v>94.587100000000007</v>
      </c>
      <c r="BJ184" s="348">
        <v>4.4775799999999997</v>
      </c>
      <c r="BK184" s="348">
        <v>0.49713400000000002</v>
      </c>
      <c r="BL184" s="348">
        <v>0.43818600000000002</v>
      </c>
      <c r="BM184" s="373"/>
      <c r="BN184" s="372" t="s">
        <v>5172</v>
      </c>
      <c r="BO184" s="372" t="s">
        <v>5173</v>
      </c>
      <c r="BP184" s="372" t="s">
        <v>5174</v>
      </c>
      <c r="BQ184" s="372" t="s">
        <v>5175</v>
      </c>
      <c r="BR184" s="372" t="s">
        <v>5176</v>
      </c>
      <c r="BS184" s="373"/>
      <c r="BT184" s="354" t="s">
        <v>4673</v>
      </c>
    </row>
    <row r="185" spans="1:72" s="428" customFormat="1" ht="11" x14ac:dyDescent="0.3">
      <c r="A185" s="841" t="s">
        <v>5177</v>
      </c>
      <c r="B185" s="842"/>
      <c r="C185" s="843">
        <v>45684</v>
      </c>
      <c r="D185" s="842"/>
      <c r="E185" s="844">
        <v>84.113100000000003</v>
      </c>
      <c r="F185" s="842"/>
      <c r="G185" s="845">
        <v>11.835000000000001</v>
      </c>
      <c r="H185" s="847"/>
      <c r="I185" s="846">
        <v>0.58640000000000003</v>
      </c>
      <c r="J185" s="846">
        <v>-0.13500000000000001</v>
      </c>
      <c r="K185" s="846">
        <v>1.7888999999999999</v>
      </c>
      <c r="L185" s="846">
        <v>10.011200000000001</v>
      </c>
      <c r="M185" s="846">
        <v>14.8026</v>
      </c>
      <c r="N185" s="848">
        <v>7.1234999999999999</v>
      </c>
      <c r="O185" s="846" t="s">
        <v>430</v>
      </c>
      <c r="P185" s="846" t="s">
        <v>430</v>
      </c>
      <c r="Q185" s="846" t="s">
        <v>430</v>
      </c>
      <c r="R185" s="846" t="s">
        <v>430</v>
      </c>
      <c r="S185" s="846">
        <v>3.5524</v>
      </c>
      <c r="T185" s="846">
        <v>28.3066</v>
      </c>
      <c r="U185" s="846">
        <v>9.7765000000000004</v>
      </c>
      <c r="V185" s="846">
        <v>9.5832999999999995</v>
      </c>
      <c r="W185" s="846">
        <v>2.3169</v>
      </c>
      <c r="X185" s="846">
        <v>11.3918</v>
      </c>
      <c r="Y185" s="847"/>
      <c r="Z185" s="844">
        <v>86</v>
      </c>
      <c r="AA185" s="844">
        <v>24</v>
      </c>
      <c r="AB185" s="844">
        <v>90</v>
      </c>
      <c r="AC185" s="844">
        <v>18</v>
      </c>
      <c r="AD185" s="844">
        <v>18</v>
      </c>
      <c r="AE185" s="844">
        <v>66</v>
      </c>
      <c r="AF185" s="844" t="s">
        <v>430</v>
      </c>
      <c r="AG185" s="844" t="s">
        <v>430</v>
      </c>
      <c r="AH185" s="844" t="s">
        <v>430</v>
      </c>
      <c r="AI185" s="844" t="s">
        <v>430</v>
      </c>
      <c r="AJ185" s="844">
        <v>87</v>
      </c>
      <c r="AK185" s="844">
        <v>16</v>
      </c>
      <c r="AL185" s="844">
        <v>21</v>
      </c>
      <c r="AM185" s="844">
        <v>57</v>
      </c>
      <c r="AN185" s="844">
        <v>37</v>
      </c>
      <c r="AO185" s="842"/>
      <c r="AP185" s="846" t="s">
        <v>430</v>
      </c>
      <c r="AQ185" s="846" t="s">
        <v>430</v>
      </c>
      <c r="AR185" s="846" t="s">
        <v>430</v>
      </c>
      <c r="AS185" s="846" t="s">
        <v>430</v>
      </c>
      <c r="AT185" s="846">
        <v>21.44</v>
      </c>
      <c r="AU185" s="849"/>
      <c r="AV185" s="844" t="s">
        <v>430</v>
      </c>
      <c r="AW185" s="844" t="s">
        <v>430</v>
      </c>
      <c r="AX185" s="844" t="s">
        <v>430</v>
      </c>
      <c r="AY185" s="844" t="s">
        <v>430</v>
      </c>
      <c r="AZ185" s="844">
        <v>17</v>
      </c>
      <c r="BA185" s="847"/>
      <c r="BB185" s="846">
        <v>15.904493919162899</v>
      </c>
      <c r="BC185" s="846">
        <v>0.99858696228672705</v>
      </c>
      <c r="BD185" s="846">
        <v>5.2357230365011602E-2</v>
      </c>
      <c r="BE185" s="852">
        <v>-8.0917757141971899E-2</v>
      </c>
      <c r="BF185" s="847"/>
      <c r="BG185" s="855">
        <v>0.1177</v>
      </c>
      <c r="BH185" s="842"/>
      <c r="BI185" s="846" t="s">
        <v>430</v>
      </c>
      <c r="BJ185" s="846">
        <v>7.1769400000000001</v>
      </c>
      <c r="BK185" s="846">
        <v>92.674700000000001</v>
      </c>
      <c r="BL185" s="846">
        <v>0.14835999999999999</v>
      </c>
      <c r="BM185" s="842"/>
      <c r="BN185" s="855" t="s">
        <v>4557</v>
      </c>
      <c r="BO185" s="855" t="s">
        <v>5178</v>
      </c>
      <c r="BP185" s="855" t="s">
        <v>2187</v>
      </c>
      <c r="BQ185" s="855" t="s">
        <v>817</v>
      </c>
      <c r="BR185" s="855" t="s">
        <v>4560</v>
      </c>
      <c r="BS185" s="842"/>
      <c r="BT185" s="856" t="s">
        <v>555</v>
      </c>
    </row>
    <row r="186" spans="1:72" s="428" customFormat="1" x14ac:dyDescent="0.25">
      <c r="A186" s="345" t="s">
        <v>5179</v>
      </c>
      <c r="B186" s="373"/>
      <c r="C186" s="719">
        <v>45408</v>
      </c>
      <c r="D186" s="373"/>
      <c r="E186" s="346">
        <v>63.93</v>
      </c>
      <c r="F186" s="373"/>
      <c r="G186" s="347">
        <v>9.1866000000000003</v>
      </c>
      <c r="H186" s="374"/>
      <c r="I186" s="348">
        <v>1.4074</v>
      </c>
      <c r="J186" s="348">
        <v>1.0494000000000001</v>
      </c>
      <c r="K186" s="348">
        <v>-0.74660000000000004</v>
      </c>
      <c r="L186" s="348">
        <v>18.5016</v>
      </c>
      <c r="M186" s="348">
        <v>10.3893</v>
      </c>
      <c r="N186" s="350">
        <v>-0.97019999999999995</v>
      </c>
      <c r="O186" s="348">
        <v>-7.9557000000000002</v>
      </c>
      <c r="P186" s="348" t="s">
        <v>430</v>
      </c>
      <c r="Q186" s="348" t="s">
        <v>430</v>
      </c>
      <c r="R186" s="348" t="s">
        <v>430</v>
      </c>
      <c r="S186" s="348">
        <v>9.7156000000000002</v>
      </c>
      <c r="T186" s="348">
        <v>39.370399999999997</v>
      </c>
      <c r="U186" s="348">
        <v>2.9992000000000001</v>
      </c>
      <c r="V186" s="348">
        <v>4.2710999999999997</v>
      </c>
      <c r="W186" s="348">
        <v>0.74239999999999995</v>
      </c>
      <c r="X186" s="348">
        <v>-3.5941000000000001</v>
      </c>
      <c r="Y186" s="374"/>
      <c r="Z186" s="346">
        <v>2</v>
      </c>
      <c r="AA186" s="346">
        <v>4</v>
      </c>
      <c r="AB186" s="346">
        <v>236</v>
      </c>
      <c r="AC186" s="346">
        <v>2</v>
      </c>
      <c r="AD186" s="346">
        <v>32</v>
      </c>
      <c r="AE186" s="346">
        <v>161</v>
      </c>
      <c r="AF186" s="346">
        <v>129</v>
      </c>
      <c r="AG186" s="346" t="s">
        <v>430</v>
      </c>
      <c r="AH186" s="346" t="s">
        <v>430</v>
      </c>
      <c r="AI186" s="346" t="s">
        <v>430</v>
      </c>
      <c r="AJ186" s="346">
        <v>14</v>
      </c>
      <c r="AK186" s="346">
        <v>2</v>
      </c>
      <c r="AL186" s="346">
        <v>98</v>
      </c>
      <c r="AM186" s="346">
        <v>129</v>
      </c>
      <c r="AN186" s="346">
        <v>110</v>
      </c>
      <c r="AO186" s="373"/>
      <c r="AP186" s="348" t="s">
        <v>430</v>
      </c>
      <c r="AQ186" s="348" t="s">
        <v>430</v>
      </c>
      <c r="AR186" s="348" t="s">
        <v>430</v>
      </c>
      <c r="AS186" s="348" t="s">
        <v>430</v>
      </c>
      <c r="AT186" s="348">
        <v>17.739999999999998</v>
      </c>
      <c r="AU186" s="351"/>
      <c r="AV186" s="346" t="s">
        <v>430</v>
      </c>
      <c r="AW186" s="346" t="s">
        <v>430</v>
      </c>
      <c r="AX186" s="346" t="s">
        <v>430</v>
      </c>
      <c r="AY186" s="346" t="s">
        <v>430</v>
      </c>
      <c r="AZ186" s="346">
        <v>36</v>
      </c>
      <c r="BA186" s="374"/>
      <c r="BB186" s="348">
        <v>27.491999288744601</v>
      </c>
      <c r="BC186" s="348">
        <v>1.00346616586464</v>
      </c>
      <c r="BD186" s="348">
        <v>-2.0691101568951101E-2</v>
      </c>
      <c r="BE186" s="375">
        <v>-8.1844943900310704E-2</v>
      </c>
      <c r="BF186" s="374"/>
      <c r="BG186" s="372">
        <v>0.6976</v>
      </c>
      <c r="BH186" s="373"/>
      <c r="BI186" s="348">
        <v>18.914999999999999</v>
      </c>
      <c r="BJ186" s="348">
        <v>65.788399999999996</v>
      </c>
      <c r="BK186" s="348">
        <v>15.123799999999999</v>
      </c>
      <c r="BL186" s="348">
        <v>0.17280000000000001</v>
      </c>
      <c r="BM186" s="373"/>
      <c r="BN186" s="372" t="s">
        <v>5180</v>
      </c>
      <c r="BO186" s="372" t="s">
        <v>5181</v>
      </c>
      <c r="BP186" s="372" t="s">
        <v>430</v>
      </c>
      <c r="BQ186" s="372" t="s">
        <v>430</v>
      </c>
      <c r="BR186" s="372" t="s">
        <v>430</v>
      </c>
      <c r="BS186" s="373"/>
      <c r="BT186" s="354" t="s">
        <v>4673</v>
      </c>
    </row>
    <row r="187" spans="1:72" s="428" customFormat="1" ht="11" x14ac:dyDescent="0.3">
      <c r="A187" s="841" t="s">
        <v>5182</v>
      </c>
      <c r="B187" s="842"/>
      <c r="C187" s="843">
        <v>45649</v>
      </c>
      <c r="D187" s="842"/>
      <c r="E187" s="844">
        <v>67.093000000000004</v>
      </c>
      <c r="F187" s="842"/>
      <c r="G187" s="845">
        <v>11.234999999999999</v>
      </c>
      <c r="H187" s="847"/>
      <c r="I187" s="846">
        <v>0.52790000000000004</v>
      </c>
      <c r="J187" s="846">
        <v>-1.0915999999999999</v>
      </c>
      <c r="K187" s="846">
        <v>0.73519999999999996</v>
      </c>
      <c r="L187" s="846">
        <v>2.9883999999999999</v>
      </c>
      <c r="M187" s="846">
        <v>-0.44309999999999999</v>
      </c>
      <c r="N187" s="848">
        <v>4.1242000000000001</v>
      </c>
      <c r="O187" s="846" t="s">
        <v>430</v>
      </c>
      <c r="P187" s="846" t="s">
        <v>430</v>
      </c>
      <c r="Q187" s="846" t="s">
        <v>430</v>
      </c>
      <c r="R187" s="846" t="s">
        <v>430</v>
      </c>
      <c r="S187" s="846">
        <v>2.5746000000000002</v>
      </c>
      <c r="T187" s="846">
        <v>12.484999999999999</v>
      </c>
      <c r="U187" s="846">
        <v>-0.36359999999999998</v>
      </c>
      <c r="V187" s="846">
        <v>5.0686999999999998</v>
      </c>
      <c r="W187" s="846">
        <v>-0.75970000000000004</v>
      </c>
      <c r="X187" s="846">
        <v>7.2781000000000002</v>
      </c>
      <c r="Y187" s="847"/>
      <c r="Z187" s="844">
        <v>115</v>
      </c>
      <c r="AA187" s="844">
        <v>197</v>
      </c>
      <c r="AB187" s="844">
        <v>154</v>
      </c>
      <c r="AC187" s="844">
        <v>184</v>
      </c>
      <c r="AD187" s="844">
        <v>145</v>
      </c>
      <c r="AE187" s="844">
        <v>94</v>
      </c>
      <c r="AF187" s="844" t="s">
        <v>430</v>
      </c>
      <c r="AG187" s="844" t="s">
        <v>430</v>
      </c>
      <c r="AH187" s="844" t="s">
        <v>430</v>
      </c>
      <c r="AI187" s="844" t="s">
        <v>430</v>
      </c>
      <c r="AJ187" s="844">
        <v>131</v>
      </c>
      <c r="AK187" s="844">
        <v>170</v>
      </c>
      <c r="AL187" s="844">
        <v>127</v>
      </c>
      <c r="AM187" s="844">
        <v>112</v>
      </c>
      <c r="AN187" s="844">
        <v>230</v>
      </c>
      <c r="AO187" s="842"/>
      <c r="AP187" s="846" t="s">
        <v>430</v>
      </c>
      <c r="AQ187" s="846" t="s">
        <v>430</v>
      </c>
      <c r="AR187" s="846" t="s">
        <v>430</v>
      </c>
      <c r="AS187" s="846" t="s">
        <v>430</v>
      </c>
      <c r="AT187" s="846">
        <v>3.84</v>
      </c>
      <c r="AU187" s="849"/>
      <c r="AV187" s="844" t="s">
        <v>430</v>
      </c>
      <c r="AW187" s="844" t="s">
        <v>430</v>
      </c>
      <c r="AX187" s="844" t="s">
        <v>430</v>
      </c>
      <c r="AY187" s="844" t="s">
        <v>430</v>
      </c>
      <c r="AZ187" s="844">
        <v>126</v>
      </c>
      <c r="BA187" s="847"/>
      <c r="BB187" s="846">
        <v>10.3946337659779</v>
      </c>
      <c r="BC187" s="846">
        <v>0.99661763617852805</v>
      </c>
      <c r="BD187" s="846">
        <v>2.3820553987816399E-2</v>
      </c>
      <c r="BE187" s="852">
        <v>-0.11169650258913399</v>
      </c>
      <c r="BF187" s="847"/>
      <c r="BG187" s="855">
        <v>0.20749999999999999</v>
      </c>
      <c r="BH187" s="842"/>
      <c r="BI187" s="846">
        <v>96.134399999999999</v>
      </c>
      <c r="BJ187" s="846">
        <v>3.6601499999999998</v>
      </c>
      <c r="BK187" s="846" t="s">
        <v>430</v>
      </c>
      <c r="BL187" s="846">
        <v>0.20544999999999999</v>
      </c>
      <c r="BM187" s="842"/>
      <c r="BN187" s="855" t="s">
        <v>4668</v>
      </c>
      <c r="BO187" s="855" t="s">
        <v>4669</v>
      </c>
      <c r="BP187" s="855" t="s">
        <v>4670</v>
      </c>
      <c r="BQ187" s="855" t="s">
        <v>4671</v>
      </c>
      <c r="BR187" s="855" t="s">
        <v>4672</v>
      </c>
      <c r="BS187" s="842"/>
      <c r="BT187" s="856" t="s">
        <v>555</v>
      </c>
    </row>
    <row r="188" spans="1:72" s="428" customFormat="1" x14ac:dyDescent="0.25">
      <c r="A188" s="345" t="s">
        <v>5183</v>
      </c>
      <c r="B188" s="373"/>
      <c r="C188" s="719">
        <v>45443</v>
      </c>
      <c r="D188" s="373"/>
      <c r="E188" s="346">
        <v>64.373199999999997</v>
      </c>
      <c r="F188" s="373"/>
      <c r="G188" s="347">
        <v>11.6899</v>
      </c>
      <c r="H188" s="374"/>
      <c r="I188" s="348">
        <v>0.44340000000000002</v>
      </c>
      <c r="J188" s="348">
        <v>-0.23300000000000001</v>
      </c>
      <c r="K188" s="348">
        <v>-0.68389999999999995</v>
      </c>
      <c r="L188" s="348">
        <v>7.5862999999999996</v>
      </c>
      <c r="M188" s="348">
        <v>-5.8700999999999999</v>
      </c>
      <c r="N188" s="350">
        <v>2.9321000000000002</v>
      </c>
      <c r="O188" s="348">
        <v>6.1607000000000003</v>
      </c>
      <c r="P188" s="348" t="s">
        <v>430</v>
      </c>
      <c r="Q188" s="348" t="s">
        <v>430</v>
      </c>
      <c r="R188" s="348" t="s">
        <v>430</v>
      </c>
      <c r="S188" s="348">
        <v>-2.9100000000000001E-2</v>
      </c>
      <c r="T188" s="348">
        <v>14.6417</v>
      </c>
      <c r="U188" s="348">
        <v>-3.4866000000000001</v>
      </c>
      <c r="V188" s="348">
        <v>5.0060000000000002</v>
      </c>
      <c r="W188" s="348">
        <v>0.51590000000000003</v>
      </c>
      <c r="X188" s="348">
        <v>7.2801</v>
      </c>
      <c r="Y188" s="374"/>
      <c r="Z188" s="346">
        <v>147</v>
      </c>
      <c r="AA188" s="346">
        <v>35</v>
      </c>
      <c r="AB188" s="346">
        <v>229</v>
      </c>
      <c r="AC188" s="346">
        <v>40</v>
      </c>
      <c r="AD188" s="346">
        <v>225</v>
      </c>
      <c r="AE188" s="346">
        <v>112</v>
      </c>
      <c r="AF188" s="346">
        <v>12</v>
      </c>
      <c r="AG188" s="346" t="s">
        <v>430</v>
      </c>
      <c r="AH188" s="346" t="s">
        <v>430</v>
      </c>
      <c r="AI188" s="346" t="s">
        <v>430</v>
      </c>
      <c r="AJ188" s="346">
        <v>234</v>
      </c>
      <c r="AK188" s="346">
        <v>133</v>
      </c>
      <c r="AL188" s="346">
        <v>169</v>
      </c>
      <c r="AM188" s="346">
        <v>118</v>
      </c>
      <c r="AN188" s="346">
        <v>121</v>
      </c>
      <c r="AO188" s="373"/>
      <c r="AP188" s="348" t="s">
        <v>430</v>
      </c>
      <c r="AQ188" s="348" t="s">
        <v>430</v>
      </c>
      <c r="AR188" s="348" t="s">
        <v>430</v>
      </c>
      <c r="AS188" s="348" t="s">
        <v>430</v>
      </c>
      <c r="AT188" s="348">
        <v>0.61</v>
      </c>
      <c r="AU188" s="351"/>
      <c r="AV188" s="346" t="s">
        <v>430</v>
      </c>
      <c r="AW188" s="346" t="s">
        <v>430</v>
      </c>
      <c r="AX188" s="346" t="s">
        <v>430</v>
      </c>
      <c r="AY188" s="346" t="s">
        <v>430</v>
      </c>
      <c r="AZ188" s="346">
        <v>155</v>
      </c>
      <c r="BA188" s="374"/>
      <c r="BB188" s="348">
        <v>15.007181208142001</v>
      </c>
      <c r="BC188" s="348">
        <v>0.99726117527528602</v>
      </c>
      <c r="BD188" s="348">
        <v>2.6229720089292899E-3</v>
      </c>
      <c r="BE188" s="375">
        <v>-7.8935593645239596E-2</v>
      </c>
      <c r="BF188" s="374"/>
      <c r="BG188" s="372">
        <v>8.5800000000000001E-2</v>
      </c>
      <c r="BH188" s="373"/>
      <c r="BI188" s="348">
        <v>73.879099999999994</v>
      </c>
      <c r="BJ188" s="348">
        <v>25.330300000000001</v>
      </c>
      <c r="BK188" s="348" t="s">
        <v>430</v>
      </c>
      <c r="BL188" s="348">
        <v>0.79059999999999997</v>
      </c>
      <c r="BM188" s="373"/>
      <c r="BN188" s="372" t="s">
        <v>5184</v>
      </c>
      <c r="BO188" s="372" t="s">
        <v>5185</v>
      </c>
      <c r="BP188" s="372" t="s">
        <v>430</v>
      </c>
      <c r="BQ188" s="372" t="s">
        <v>430</v>
      </c>
      <c r="BR188" s="372" t="s">
        <v>430</v>
      </c>
      <c r="BS188" s="373"/>
      <c r="BT188" s="354" t="s">
        <v>555</v>
      </c>
    </row>
    <row r="189" spans="1:72" s="428" customFormat="1" x14ac:dyDescent="0.25">
      <c r="A189" s="345" t="s">
        <v>5186</v>
      </c>
      <c r="B189" s="373"/>
      <c r="C189" s="719">
        <v>45630</v>
      </c>
      <c r="D189" s="373"/>
      <c r="E189" s="346">
        <v>57.963500000000003</v>
      </c>
      <c r="F189" s="373"/>
      <c r="G189" s="347">
        <v>8.3437000000000001</v>
      </c>
      <c r="H189" s="374"/>
      <c r="I189" s="348">
        <v>1.4049</v>
      </c>
      <c r="J189" s="348">
        <v>1.0415000000000001</v>
      </c>
      <c r="K189" s="348">
        <v>-0.79659999999999997</v>
      </c>
      <c r="L189" s="348">
        <v>18.474699999999999</v>
      </c>
      <c r="M189" s="348">
        <v>10.496499999999999</v>
      </c>
      <c r="N189" s="350">
        <v>-1.0847</v>
      </c>
      <c r="O189" s="348" t="s">
        <v>430</v>
      </c>
      <c r="P189" s="348" t="s">
        <v>430</v>
      </c>
      <c r="Q189" s="348" t="s">
        <v>430</v>
      </c>
      <c r="R189" s="348" t="s">
        <v>430</v>
      </c>
      <c r="S189" s="348">
        <v>9.6773000000000007</v>
      </c>
      <c r="T189" s="348">
        <v>39.240400000000001</v>
      </c>
      <c r="U189" s="348">
        <v>3.2023000000000001</v>
      </c>
      <c r="V189" s="348">
        <v>4.1581999999999999</v>
      </c>
      <c r="W189" s="348">
        <v>0.68420000000000003</v>
      </c>
      <c r="X189" s="348">
        <v>-10.0503</v>
      </c>
      <c r="Y189" s="374"/>
      <c r="Z189" s="346">
        <v>4</v>
      </c>
      <c r="AA189" s="346">
        <v>5</v>
      </c>
      <c r="AB189" s="346">
        <v>237</v>
      </c>
      <c r="AC189" s="346">
        <v>3</v>
      </c>
      <c r="AD189" s="346">
        <v>31</v>
      </c>
      <c r="AE189" s="346">
        <v>165</v>
      </c>
      <c r="AF189" s="346" t="s">
        <v>430</v>
      </c>
      <c r="AG189" s="346" t="s">
        <v>430</v>
      </c>
      <c r="AH189" s="346" t="s">
        <v>430</v>
      </c>
      <c r="AI189" s="346" t="s">
        <v>430</v>
      </c>
      <c r="AJ189" s="346">
        <v>15</v>
      </c>
      <c r="AK189" s="346">
        <v>3</v>
      </c>
      <c r="AL189" s="346">
        <v>91</v>
      </c>
      <c r="AM189" s="346">
        <v>131</v>
      </c>
      <c r="AN189" s="346">
        <v>115</v>
      </c>
      <c r="AO189" s="373"/>
      <c r="AP189" s="348" t="s">
        <v>430</v>
      </c>
      <c r="AQ189" s="348" t="s">
        <v>430</v>
      </c>
      <c r="AR189" s="348" t="s">
        <v>430</v>
      </c>
      <c r="AS189" s="348" t="s">
        <v>430</v>
      </c>
      <c r="AT189" s="348">
        <v>17.89</v>
      </c>
      <c r="AU189" s="351"/>
      <c r="AV189" s="346" t="s">
        <v>430</v>
      </c>
      <c r="AW189" s="346" t="s">
        <v>430</v>
      </c>
      <c r="AX189" s="346" t="s">
        <v>430</v>
      </c>
      <c r="AY189" s="346" t="s">
        <v>430</v>
      </c>
      <c r="AZ189" s="346">
        <v>35</v>
      </c>
      <c r="BA189" s="374"/>
      <c r="BB189" s="348">
        <v>27.490521561395401</v>
      </c>
      <c r="BC189" s="348">
        <v>0.99648725906664704</v>
      </c>
      <c r="BD189" s="348">
        <v>-3.5211482398024102E-2</v>
      </c>
      <c r="BE189" s="375">
        <v>-9.24773575910669E-2</v>
      </c>
      <c r="BF189" s="374"/>
      <c r="BG189" s="372">
        <v>0.19719999999999999</v>
      </c>
      <c r="BH189" s="373"/>
      <c r="BI189" s="348">
        <v>18.927700000000002</v>
      </c>
      <c r="BJ189" s="348">
        <v>65.833600000000004</v>
      </c>
      <c r="BK189" s="348">
        <v>15.134399999999999</v>
      </c>
      <c r="BL189" s="348">
        <v>0.1043</v>
      </c>
      <c r="BM189" s="373"/>
      <c r="BN189" s="372" t="s">
        <v>5187</v>
      </c>
      <c r="BO189" s="372" t="s">
        <v>5188</v>
      </c>
      <c r="BP189" s="372" t="s">
        <v>2985</v>
      </c>
      <c r="BQ189" s="372" t="s">
        <v>430</v>
      </c>
      <c r="BR189" s="372" t="s">
        <v>430</v>
      </c>
      <c r="BS189" s="373"/>
      <c r="BT189" s="354" t="s">
        <v>555</v>
      </c>
    </row>
    <row r="190" spans="1:72" s="428" customFormat="1" x14ac:dyDescent="0.25">
      <c r="A190" s="345" t="s">
        <v>5189</v>
      </c>
      <c r="B190" s="373"/>
      <c r="C190" s="719">
        <v>45833</v>
      </c>
      <c r="D190" s="373"/>
      <c r="E190" s="346">
        <v>62.86</v>
      </c>
      <c r="F190" s="373"/>
      <c r="G190" s="347">
        <v>10.135300000000001</v>
      </c>
      <c r="H190" s="374"/>
      <c r="I190" s="348">
        <v>0.62849999999999995</v>
      </c>
      <c r="J190" s="348">
        <v>-0.51339999999999997</v>
      </c>
      <c r="K190" s="348">
        <v>1.1265000000000001</v>
      </c>
      <c r="L190" s="348">
        <v>5.1467000000000001</v>
      </c>
      <c r="M190" s="348">
        <v>1.5134000000000001</v>
      </c>
      <c r="N190" s="350">
        <v>1.8449</v>
      </c>
      <c r="O190" s="348" t="s">
        <v>430</v>
      </c>
      <c r="P190" s="348" t="s">
        <v>430</v>
      </c>
      <c r="Q190" s="348" t="s">
        <v>430</v>
      </c>
      <c r="R190" s="348" t="s">
        <v>430</v>
      </c>
      <c r="S190" s="348">
        <v>2.6391</v>
      </c>
      <c r="T190" s="348">
        <v>15.821400000000001</v>
      </c>
      <c r="U190" s="348">
        <v>-0.71020000000000005</v>
      </c>
      <c r="V190" s="348">
        <v>3.6202000000000001</v>
      </c>
      <c r="W190" s="348">
        <v>0.61250000000000004</v>
      </c>
      <c r="X190" s="348">
        <v>1.1719999999999999</v>
      </c>
      <c r="Y190" s="374"/>
      <c r="Z190" s="346">
        <v>82</v>
      </c>
      <c r="AA190" s="346">
        <v>57</v>
      </c>
      <c r="AB190" s="346">
        <v>128</v>
      </c>
      <c r="AC190" s="346">
        <v>103</v>
      </c>
      <c r="AD190" s="346">
        <v>127</v>
      </c>
      <c r="AE190" s="346">
        <v>126</v>
      </c>
      <c r="AF190" s="346" t="s">
        <v>430</v>
      </c>
      <c r="AG190" s="346" t="s">
        <v>430</v>
      </c>
      <c r="AH190" s="346" t="s">
        <v>430</v>
      </c>
      <c r="AI190" s="346" t="s">
        <v>430</v>
      </c>
      <c r="AJ190" s="346">
        <v>128</v>
      </c>
      <c r="AK190" s="346">
        <v>117</v>
      </c>
      <c r="AL190" s="346">
        <v>134</v>
      </c>
      <c r="AM190" s="346">
        <v>136</v>
      </c>
      <c r="AN190" s="346">
        <v>117</v>
      </c>
      <c r="AO190" s="373"/>
      <c r="AP190" s="348" t="s">
        <v>430</v>
      </c>
      <c r="AQ190" s="348" t="s">
        <v>430</v>
      </c>
      <c r="AR190" s="348" t="s">
        <v>430</v>
      </c>
      <c r="AS190" s="348" t="s">
        <v>430</v>
      </c>
      <c r="AT190" s="348">
        <v>4.88</v>
      </c>
      <c r="AU190" s="351"/>
      <c r="AV190" s="346" t="s">
        <v>430</v>
      </c>
      <c r="AW190" s="346" t="s">
        <v>430</v>
      </c>
      <c r="AX190" s="346" t="s">
        <v>430</v>
      </c>
      <c r="AY190" s="346" t="s">
        <v>430</v>
      </c>
      <c r="AZ190" s="346">
        <v>113</v>
      </c>
      <c r="BA190" s="374"/>
      <c r="BB190" s="348">
        <v>12.9597515033559</v>
      </c>
      <c r="BC190" s="348">
        <v>0</v>
      </c>
      <c r="BD190" s="348">
        <v>-2.2628848899065999E-2</v>
      </c>
      <c r="BE190" s="375" t="s">
        <v>430</v>
      </c>
      <c r="BF190" s="374"/>
      <c r="BG190" s="372" t="s">
        <v>430</v>
      </c>
      <c r="BH190" s="373"/>
      <c r="BI190" s="348">
        <v>63.823</v>
      </c>
      <c r="BJ190" s="348">
        <v>19.5108</v>
      </c>
      <c r="BK190" s="348">
        <v>16.341799999999999</v>
      </c>
      <c r="BL190" s="348">
        <v>0.32440000000000002</v>
      </c>
      <c r="BM190" s="373"/>
      <c r="BN190" s="372" t="s">
        <v>1380</v>
      </c>
      <c r="BO190" s="372" t="s">
        <v>5190</v>
      </c>
      <c r="BP190" s="372" t="s">
        <v>5191</v>
      </c>
      <c r="BQ190" s="372" t="s">
        <v>5192</v>
      </c>
      <c r="BR190" s="372" t="s">
        <v>1973</v>
      </c>
      <c r="BS190" s="373"/>
      <c r="BT190" s="354" t="s">
        <v>548</v>
      </c>
    </row>
    <row r="191" spans="1:72" s="428" customFormat="1" x14ac:dyDescent="0.25">
      <c r="A191" s="345" t="s">
        <v>5193</v>
      </c>
      <c r="B191" s="373"/>
      <c r="C191" s="719">
        <v>45716</v>
      </c>
      <c r="D191" s="373"/>
      <c r="E191" s="346">
        <v>62.353400000000001</v>
      </c>
      <c r="F191" s="373"/>
      <c r="G191" s="347">
        <v>11.8803</v>
      </c>
      <c r="H191" s="374"/>
      <c r="I191" s="348">
        <v>0.53820000000000001</v>
      </c>
      <c r="J191" s="348">
        <v>-0.5716</v>
      </c>
      <c r="K191" s="348">
        <v>0.98860000000000003</v>
      </c>
      <c r="L191" s="348">
        <v>4.8079999999999998</v>
      </c>
      <c r="M191" s="348">
        <v>1.3643000000000001</v>
      </c>
      <c r="N191" s="350">
        <v>1.8596999999999999</v>
      </c>
      <c r="O191" s="348" t="s">
        <v>430</v>
      </c>
      <c r="P191" s="348" t="s">
        <v>430</v>
      </c>
      <c r="Q191" s="348" t="s">
        <v>430</v>
      </c>
      <c r="R191" s="348" t="s">
        <v>430</v>
      </c>
      <c r="S191" s="348">
        <v>2.4649999999999999</v>
      </c>
      <c r="T191" s="348">
        <v>15.6144</v>
      </c>
      <c r="U191" s="348">
        <v>-0.751</v>
      </c>
      <c r="V191" s="348">
        <v>3.8288000000000002</v>
      </c>
      <c r="W191" s="348">
        <v>0.43109999999999998</v>
      </c>
      <c r="X191" s="348">
        <v>12.399900000000001</v>
      </c>
      <c r="Y191" s="374"/>
      <c r="Z191" s="346">
        <v>107</v>
      </c>
      <c r="AA191" s="346">
        <v>65</v>
      </c>
      <c r="AB191" s="346">
        <v>140</v>
      </c>
      <c r="AC191" s="346">
        <v>107</v>
      </c>
      <c r="AD191" s="346">
        <v>130</v>
      </c>
      <c r="AE191" s="346">
        <v>125</v>
      </c>
      <c r="AF191" s="346" t="s">
        <v>430</v>
      </c>
      <c r="AG191" s="346" t="s">
        <v>430</v>
      </c>
      <c r="AH191" s="346" t="s">
        <v>430</v>
      </c>
      <c r="AI191" s="346" t="s">
        <v>430</v>
      </c>
      <c r="AJ191" s="346">
        <v>140</v>
      </c>
      <c r="AK191" s="346">
        <v>122</v>
      </c>
      <c r="AL191" s="346">
        <v>136</v>
      </c>
      <c r="AM191" s="346">
        <v>133</v>
      </c>
      <c r="AN191" s="346">
        <v>129</v>
      </c>
      <c r="AO191" s="373"/>
      <c r="AP191" s="348" t="s">
        <v>430</v>
      </c>
      <c r="AQ191" s="348" t="s">
        <v>430</v>
      </c>
      <c r="AR191" s="348" t="s">
        <v>430</v>
      </c>
      <c r="AS191" s="348" t="s">
        <v>430</v>
      </c>
      <c r="AT191" s="348">
        <v>4.6100000000000003</v>
      </c>
      <c r="AU191" s="351"/>
      <c r="AV191" s="346" t="s">
        <v>430</v>
      </c>
      <c r="AW191" s="346" t="s">
        <v>430</v>
      </c>
      <c r="AX191" s="346" t="s">
        <v>430</v>
      </c>
      <c r="AY191" s="346" t="s">
        <v>430</v>
      </c>
      <c r="AZ191" s="346">
        <v>115</v>
      </c>
      <c r="BA191" s="374"/>
      <c r="BB191" s="348">
        <v>11.9191188803843</v>
      </c>
      <c r="BC191" s="348">
        <v>0.9970249219299</v>
      </c>
      <c r="BD191" s="348">
        <v>2.4231581554378601E-2</v>
      </c>
      <c r="BE191" s="375">
        <v>-8.8732336284803995E-2</v>
      </c>
      <c r="BF191" s="374"/>
      <c r="BG191" s="372">
        <v>6.8199999999999997E-2</v>
      </c>
      <c r="BH191" s="373"/>
      <c r="BI191" s="348">
        <v>65.188400000000001</v>
      </c>
      <c r="BJ191" s="348">
        <v>19.9162</v>
      </c>
      <c r="BK191" s="348">
        <v>14.6623</v>
      </c>
      <c r="BL191" s="348">
        <v>0.2331</v>
      </c>
      <c r="BM191" s="373"/>
      <c r="BN191" s="372" t="s">
        <v>2958</v>
      </c>
      <c r="BO191" s="372" t="s">
        <v>2928</v>
      </c>
      <c r="BP191" s="372" t="s">
        <v>4821</v>
      </c>
      <c r="BQ191" s="372" t="s">
        <v>4564</v>
      </c>
      <c r="BR191" s="372" t="s">
        <v>4822</v>
      </c>
      <c r="BS191" s="373"/>
      <c r="BT191" s="354" t="s">
        <v>555</v>
      </c>
    </row>
    <row r="192" spans="1:72" s="428" customFormat="1" x14ac:dyDescent="0.25">
      <c r="A192" s="345" t="s">
        <v>5194</v>
      </c>
      <c r="B192" s="373"/>
      <c r="C192" s="719">
        <v>45866</v>
      </c>
      <c r="D192" s="373"/>
      <c r="E192" s="346">
        <v>57.680199999999999</v>
      </c>
      <c r="F192" s="373"/>
      <c r="G192" s="347">
        <v>10.2616</v>
      </c>
      <c r="H192" s="374"/>
      <c r="I192" s="348">
        <v>0.53390000000000004</v>
      </c>
      <c r="J192" s="348">
        <v>-1.3146</v>
      </c>
      <c r="K192" s="348">
        <v>0.64729999999999999</v>
      </c>
      <c r="L192" s="348">
        <v>4.0899000000000001</v>
      </c>
      <c r="M192" s="348">
        <v>-1.5258</v>
      </c>
      <c r="N192" s="350">
        <v>-0.79849999999999999</v>
      </c>
      <c r="O192" s="348" t="s">
        <v>430</v>
      </c>
      <c r="P192" s="348" t="s">
        <v>430</v>
      </c>
      <c r="Q192" s="348" t="s">
        <v>430</v>
      </c>
      <c r="R192" s="348" t="s">
        <v>430</v>
      </c>
      <c r="S192" s="348">
        <v>3.3165</v>
      </c>
      <c r="T192" s="348">
        <v>11.2851</v>
      </c>
      <c r="U192" s="348">
        <v>-3.6198000000000001</v>
      </c>
      <c r="V192" s="348">
        <v>2.1440999999999999</v>
      </c>
      <c r="W192" s="348">
        <v>-1.3335999999999999</v>
      </c>
      <c r="X192" s="348">
        <v>2.4590000000000001</v>
      </c>
      <c r="Y192" s="374"/>
      <c r="Z192" s="346">
        <v>110</v>
      </c>
      <c r="AA192" s="346">
        <v>217</v>
      </c>
      <c r="AB192" s="346">
        <v>163</v>
      </c>
      <c r="AC192" s="346">
        <v>130</v>
      </c>
      <c r="AD192" s="346">
        <v>159</v>
      </c>
      <c r="AE192" s="346">
        <v>157</v>
      </c>
      <c r="AF192" s="346" t="s">
        <v>430</v>
      </c>
      <c r="AG192" s="346" t="s">
        <v>430</v>
      </c>
      <c r="AH192" s="346" t="s">
        <v>430</v>
      </c>
      <c r="AI192" s="346" t="s">
        <v>430</v>
      </c>
      <c r="AJ192" s="346">
        <v>92</v>
      </c>
      <c r="AK192" s="346">
        <v>182</v>
      </c>
      <c r="AL192" s="346">
        <v>173</v>
      </c>
      <c r="AM192" s="346">
        <v>160</v>
      </c>
      <c r="AN192" s="346">
        <v>249</v>
      </c>
      <c r="AO192" s="373"/>
      <c r="AP192" s="348" t="s">
        <v>430</v>
      </c>
      <c r="AQ192" s="348" t="s">
        <v>430</v>
      </c>
      <c r="AR192" s="348" t="s">
        <v>430</v>
      </c>
      <c r="AS192" s="348" t="s">
        <v>430</v>
      </c>
      <c r="AT192" s="348">
        <v>0.94</v>
      </c>
      <c r="AU192" s="351"/>
      <c r="AV192" s="346" t="s">
        <v>430</v>
      </c>
      <c r="AW192" s="346" t="s">
        <v>430</v>
      </c>
      <c r="AX192" s="346" t="s">
        <v>430</v>
      </c>
      <c r="AY192" s="346" t="s">
        <v>430</v>
      </c>
      <c r="AZ192" s="346">
        <v>149</v>
      </c>
      <c r="BA192" s="374"/>
      <c r="BB192" s="348">
        <v>11.6080488781047</v>
      </c>
      <c r="BC192" s="348">
        <v>0.99720200897391098</v>
      </c>
      <c r="BD192" s="348">
        <v>-3.9541805113693401E-2</v>
      </c>
      <c r="BE192" s="375">
        <v>-7.4364913604328203E-2</v>
      </c>
      <c r="BF192" s="374"/>
      <c r="BG192" s="372">
        <v>5.7000000000000002E-2</v>
      </c>
      <c r="BH192" s="373"/>
      <c r="BI192" s="348">
        <v>94.082499999999996</v>
      </c>
      <c r="BJ192" s="348">
        <v>5.4512799999999997</v>
      </c>
      <c r="BK192" s="348" t="s">
        <v>430</v>
      </c>
      <c r="BL192" s="348">
        <v>0.46622000000000002</v>
      </c>
      <c r="BM192" s="373"/>
      <c r="BN192" s="372" t="s">
        <v>5195</v>
      </c>
      <c r="BO192" s="372" t="s">
        <v>5196</v>
      </c>
      <c r="BP192" s="372" t="s">
        <v>5197</v>
      </c>
      <c r="BQ192" s="372" t="s">
        <v>848</v>
      </c>
      <c r="BR192" s="372" t="s">
        <v>5198</v>
      </c>
      <c r="BS192" s="373"/>
      <c r="BT192" s="354" t="s">
        <v>4673</v>
      </c>
    </row>
    <row r="193" spans="1:72" s="428" customFormat="1" x14ac:dyDescent="0.25">
      <c r="A193" s="345" t="s">
        <v>5199</v>
      </c>
      <c r="B193" s="373"/>
      <c r="C193" s="719">
        <v>44795</v>
      </c>
      <c r="D193" s="373"/>
      <c r="E193" s="346">
        <v>58.64</v>
      </c>
      <c r="F193" s="373"/>
      <c r="G193" s="347">
        <v>17.345500000000001</v>
      </c>
      <c r="H193" s="374"/>
      <c r="I193" s="348">
        <v>0.66979999999999995</v>
      </c>
      <c r="J193" s="348">
        <v>-1.0361</v>
      </c>
      <c r="K193" s="348">
        <v>0.47960000000000003</v>
      </c>
      <c r="L193" s="348">
        <v>0.99099999999999999</v>
      </c>
      <c r="M193" s="348">
        <v>4.2072000000000003</v>
      </c>
      <c r="N193" s="350">
        <v>4.3846999999999996</v>
      </c>
      <c r="O193" s="348">
        <v>-3.2610000000000001</v>
      </c>
      <c r="P193" s="348">
        <v>14.2196</v>
      </c>
      <c r="Q193" s="348" t="s">
        <v>430</v>
      </c>
      <c r="R193" s="348" t="s">
        <v>430</v>
      </c>
      <c r="S193" s="348">
        <v>2.0449999999999999</v>
      </c>
      <c r="T193" s="348">
        <v>14.257999999999999</v>
      </c>
      <c r="U193" s="348">
        <v>1.2450000000000001</v>
      </c>
      <c r="V193" s="348">
        <v>5.9402999999999997</v>
      </c>
      <c r="W193" s="348">
        <v>5.3100000000000001E-2</v>
      </c>
      <c r="X193" s="348">
        <v>14.772500000000001</v>
      </c>
      <c r="Y193" s="374"/>
      <c r="Z193" s="346">
        <v>53</v>
      </c>
      <c r="AA193" s="346">
        <v>191</v>
      </c>
      <c r="AB193" s="346">
        <v>174</v>
      </c>
      <c r="AC193" s="346">
        <v>234</v>
      </c>
      <c r="AD193" s="346">
        <v>89</v>
      </c>
      <c r="AE193" s="346">
        <v>86</v>
      </c>
      <c r="AF193" s="346">
        <v>115</v>
      </c>
      <c r="AG193" s="346">
        <v>46</v>
      </c>
      <c r="AH193" s="346" t="s">
        <v>430</v>
      </c>
      <c r="AI193" s="346" t="s">
        <v>430</v>
      </c>
      <c r="AJ193" s="346">
        <v>160</v>
      </c>
      <c r="AK193" s="346">
        <v>140</v>
      </c>
      <c r="AL193" s="346">
        <v>109</v>
      </c>
      <c r="AM193" s="346">
        <v>94</v>
      </c>
      <c r="AN193" s="346">
        <v>157</v>
      </c>
      <c r="AO193" s="373"/>
      <c r="AP193" s="348" t="s">
        <v>430</v>
      </c>
      <c r="AQ193" s="348" t="s">
        <v>430</v>
      </c>
      <c r="AR193" s="348" t="s">
        <v>430</v>
      </c>
      <c r="AS193" s="348">
        <v>6.15</v>
      </c>
      <c r="AT193" s="348">
        <v>5.32</v>
      </c>
      <c r="AU193" s="351"/>
      <c r="AV193" s="346" t="s">
        <v>430</v>
      </c>
      <c r="AW193" s="346" t="s">
        <v>430</v>
      </c>
      <c r="AX193" s="346" t="s">
        <v>430</v>
      </c>
      <c r="AY193" s="346">
        <v>54</v>
      </c>
      <c r="AZ193" s="346">
        <v>110</v>
      </c>
      <c r="BA193" s="374"/>
      <c r="BB193" s="348">
        <v>14.8055929635768</v>
      </c>
      <c r="BC193" s="348">
        <v>0</v>
      </c>
      <c r="BD193" s="348">
        <v>4.5665063375525401E-2</v>
      </c>
      <c r="BE193" s="375" t="s">
        <v>430</v>
      </c>
      <c r="BF193" s="374"/>
      <c r="BG193" s="372" t="s">
        <v>430</v>
      </c>
      <c r="BH193" s="373"/>
      <c r="BI193" s="348">
        <v>53.239699999999999</v>
      </c>
      <c r="BJ193" s="348">
        <v>43.524500000000003</v>
      </c>
      <c r="BK193" s="348">
        <v>2.8659699999999999</v>
      </c>
      <c r="BL193" s="348">
        <v>0.36982999999999999</v>
      </c>
      <c r="BM193" s="373"/>
      <c r="BN193" s="372" t="s">
        <v>5200</v>
      </c>
      <c r="BO193" s="372" t="s">
        <v>5201</v>
      </c>
      <c r="BP193" s="372" t="s">
        <v>5202</v>
      </c>
      <c r="BQ193" s="372" t="s">
        <v>5203</v>
      </c>
      <c r="BR193" s="372" t="s">
        <v>5204</v>
      </c>
      <c r="BS193" s="373"/>
      <c r="BT193" s="354" t="s">
        <v>548</v>
      </c>
    </row>
    <row r="194" spans="1:72" s="428" customFormat="1" x14ac:dyDescent="0.25">
      <c r="A194" s="345" t="s">
        <v>5205</v>
      </c>
      <c r="B194" s="373"/>
      <c r="C194" s="719">
        <v>45750</v>
      </c>
      <c r="D194" s="373"/>
      <c r="E194" s="346">
        <v>57.2</v>
      </c>
      <c r="F194" s="373"/>
      <c r="G194" s="347">
        <v>11.495900000000001</v>
      </c>
      <c r="H194" s="374"/>
      <c r="I194" s="348">
        <v>0.66900000000000004</v>
      </c>
      <c r="J194" s="348">
        <v>-1.0399</v>
      </c>
      <c r="K194" s="348">
        <v>0.47110000000000002</v>
      </c>
      <c r="L194" s="348">
        <v>0.98560000000000003</v>
      </c>
      <c r="M194" s="348">
        <v>4.1002999999999998</v>
      </c>
      <c r="N194" s="350">
        <v>4.1493000000000002</v>
      </c>
      <c r="O194" s="348" t="s">
        <v>430</v>
      </c>
      <c r="P194" s="348" t="s">
        <v>430</v>
      </c>
      <c r="Q194" s="348" t="s">
        <v>430</v>
      </c>
      <c r="R194" s="348" t="s">
        <v>430</v>
      </c>
      <c r="S194" s="348">
        <v>2.0369999999999999</v>
      </c>
      <c r="T194" s="348">
        <v>14.2438</v>
      </c>
      <c r="U194" s="348">
        <v>1.1144000000000001</v>
      </c>
      <c r="V194" s="348">
        <v>5.7054999999999998</v>
      </c>
      <c r="W194" s="348">
        <v>4.0899999999999999E-2</v>
      </c>
      <c r="X194" s="348">
        <v>10.622999999999999</v>
      </c>
      <c r="Y194" s="374"/>
      <c r="Z194" s="346">
        <v>55</v>
      </c>
      <c r="AA194" s="346">
        <v>193</v>
      </c>
      <c r="AB194" s="346">
        <v>175</v>
      </c>
      <c r="AC194" s="346">
        <v>235</v>
      </c>
      <c r="AD194" s="346">
        <v>92</v>
      </c>
      <c r="AE194" s="346">
        <v>92</v>
      </c>
      <c r="AF194" s="346" t="s">
        <v>430</v>
      </c>
      <c r="AG194" s="346" t="s">
        <v>430</v>
      </c>
      <c r="AH194" s="346" t="s">
        <v>430</v>
      </c>
      <c r="AI194" s="346" t="s">
        <v>430</v>
      </c>
      <c r="AJ194" s="346">
        <v>161</v>
      </c>
      <c r="AK194" s="346">
        <v>142</v>
      </c>
      <c r="AL194" s="346">
        <v>111</v>
      </c>
      <c r="AM194" s="346">
        <v>98</v>
      </c>
      <c r="AN194" s="346">
        <v>159</v>
      </c>
      <c r="AO194" s="373"/>
      <c r="AP194" s="348" t="s">
        <v>430</v>
      </c>
      <c r="AQ194" s="348" t="s">
        <v>430</v>
      </c>
      <c r="AR194" s="348" t="s">
        <v>430</v>
      </c>
      <c r="AS194" s="348" t="s">
        <v>430</v>
      </c>
      <c r="AT194" s="348">
        <v>5.0999999999999996</v>
      </c>
      <c r="AU194" s="351"/>
      <c r="AV194" s="346" t="s">
        <v>430</v>
      </c>
      <c r="AW194" s="346" t="s">
        <v>430</v>
      </c>
      <c r="AX194" s="346" t="s">
        <v>430</v>
      </c>
      <c r="AY194" s="346" t="s">
        <v>430</v>
      </c>
      <c r="AZ194" s="346">
        <v>111</v>
      </c>
      <c r="BA194" s="374"/>
      <c r="BB194" s="348">
        <v>12.1808807025609</v>
      </c>
      <c r="BC194" s="348">
        <v>0</v>
      </c>
      <c r="BD194" s="348">
        <v>3.1773713620173998E-2</v>
      </c>
      <c r="BE194" s="375" t="s">
        <v>430</v>
      </c>
      <c r="BF194" s="374"/>
      <c r="BG194" s="372" t="s">
        <v>430</v>
      </c>
      <c r="BH194" s="373"/>
      <c r="BI194" s="348">
        <v>53.302100000000003</v>
      </c>
      <c r="BJ194" s="348">
        <v>43.573500000000003</v>
      </c>
      <c r="BK194" s="348">
        <v>2.8699699999999999</v>
      </c>
      <c r="BL194" s="348">
        <v>0.25442999999999999</v>
      </c>
      <c r="BM194" s="373"/>
      <c r="BN194" s="372" t="s">
        <v>5206</v>
      </c>
      <c r="BO194" s="372" t="s">
        <v>5207</v>
      </c>
      <c r="BP194" s="372" t="s">
        <v>5208</v>
      </c>
      <c r="BQ194" s="372" t="s">
        <v>5209</v>
      </c>
      <c r="BR194" s="372" t="s">
        <v>5210</v>
      </c>
      <c r="BS194" s="373"/>
      <c r="BT194" s="354" t="s">
        <v>4673</v>
      </c>
    </row>
    <row r="195" spans="1:72" s="428" customFormat="1" x14ac:dyDescent="0.25">
      <c r="A195" s="345" t="s">
        <v>5211</v>
      </c>
      <c r="B195" s="373"/>
      <c r="C195" s="719">
        <v>45692</v>
      </c>
      <c r="D195" s="373"/>
      <c r="E195" s="346">
        <v>59.995399999999997</v>
      </c>
      <c r="F195" s="373"/>
      <c r="G195" s="347">
        <v>7.7843999999999998</v>
      </c>
      <c r="H195" s="374"/>
      <c r="I195" s="348">
        <v>0.7611</v>
      </c>
      <c r="J195" s="348">
        <v>-1.8682000000000001</v>
      </c>
      <c r="K195" s="348">
        <v>-0.85709999999999997</v>
      </c>
      <c r="L195" s="348">
        <v>-7.7065000000000001</v>
      </c>
      <c r="M195" s="348">
        <v>-14.165699999999999</v>
      </c>
      <c r="N195" s="350">
        <v>-18.2105</v>
      </c>
      <c r="O195" s="348" t="s">
        <v>430</v>
      </c>
      <c r="P195" s="348" t="s">
        <v>430</v>
      </c>
      <c r="Q195" s="348" t="s">
        <v>430</v>
      </c>
      <c r="R195" s="348" t="s">
        <v>430</v>
      </c>
      <c r="S195" s="348">
        <v>-0.7611</v>
      </c>
      <c r="T195" s="348">
        <v>3.3235999999999999</v>
      </c>
      <c r="U195" s="348">
        <v>-18.5639</v>
      </c>
      <c r="V195" s="348">
        <v>-17.5792</v>
      </c>
      <c r="W195" s="348">
        <v>-0.62929999999999997</v>
      </c>
      <c r="X195" s="348">
        <v>-15.012600000000001</v>
      </c>
      <c r="Y195" s="374"/>
      <c r="Z195" s="346">
        <v>43</v>
      </c>
      <c r="AA195" s="346">
        <v>240</v>
      </c>
      <c r="AB195" s="346">
        <v>238</v>
      </c>
      <c r="AC195" s="346">
        <v>252</v>
      </c>
      <c r="AD195" s="346">
        <v>243</v>
      </c>
      <c r="AE195" s="346">
        <v>225</v>
      </c>
      <c r="AF195" s="346" t="s">
        <v>430</v>
      </c>
      <c r="AG195" s="346" t="s">
        <v>430</v>
      </c>
      <c r="AH195" s="346" t="s">
        <v>430</v>
      </c>
      <c r="AI195" s="346" t="s">
        <v>430</v>
      </c>
      <c r="AJ195" s="346">
        <v>240</v>
      </c>
      <c r="AK195" s="346">
        <v>243</v>
      </c>
      <c r="AL195" s="346">
        <v>238</v>
      </c>
      <c r="AM195" s="346">
        <v>230</v>
      </c>
      <c r="AN195" s="346">
        <v>224</v>
      </c>
      <c r="AO195" s="373"/>
      <c r="AP195" s="348" t="s">
        <v>430</v>
      </c>
      <c r="AQ195" s="348" t="s">
        <v>430</v>
      </c>
      <c r="AR195" s="348" t="s">
        <v>430</v>
      </c>
      <c r="AS195" s="348" t="s">
        <v>430</v>
      </c>
      <c r="AT195" s="348">
        <v>-21.7</v>
      </c>
      <c r="AU195" s="351"/>
      <c r="AV195" s="346" t="s">
        <v>430</v>
      </c>
      <c r="AW195" s="346" t="s">
        <v>430</v>
      </c>
      <c r="AX195" s="346" t="s">
        <v>430</v>
      </c>
      <c r="AY195" s="346" t="s">
        <v>430</v>
      </c>
      <c r="AZ195" s="346">
        <v>229</v>
      </c>
      <c r="BA195" s="374"/>
      <c r="BB195" s="348">
        <v>17.9786239132739</v>
      </c>
      <c r="BC195" s="348">
        <v>0.99713439326598896</v>
      </c>
      <c r="BD195" s="348">
        <v>-7.5112310901650797E-2</v>
      </c>
      <c r="BE195" s="375">
        <v>-0.10876995827236401</v>
      </c>
      <c r="BF195" s="374"/>
      <c r="BG195" s="372">
        <v>0.1696</v>
      </c>
      <c r="BH195" s="373"/>
      <c r="BI195" s="348">
        <v>37.019599999999997</v>
      </c>
      <c r="BJ195" s="348">
        <v>52.344700000000003</v>
      </c>
      <c r="BK195" s="348">
        <v>10.8162</v>
      </c>
      <c r="BL195" s="348">
        <v>-0.18049999999999999</v>
      </c>
      <c r="BM195" s="373"/>
      <c r="BN195" s="372" t="s">
        <v>5212</v>
      </c>
      <c r="BO195" s="372" t="s">
        <v>5213</v>
      </c>
      <c r="BP195" s="372" t="s">
        <v>5214</v>
      </c>
      <c r="BQ195" s="372" t="s">
        <v>5215</v>
      </c>
      <c r="BR195" s="372" t="s">
        <v>5216</v>
      </c>
      <c r="BS195" s="373"/>
      <c r="BT195" s="354" t="s">
        <v>463</v>
      </c>
    </row>
    <row r="196" spans="1:72" s="428" customFormat="1" x14ac:dyDescent="0.25">
      <c r="A196" s="345" t="s">
        <v>5217</v>
      </c>
      <c r="B196" s="373"/>
      <c r="C196" s="719">
        <v>45320</v>
      </c>
      <c r="D196" s="373"/>
      <c r="E196" s="346">
        <v>54.24</v>
      </c>
      <c r="F196" s="373"/>
      <c r="G196" s="347">
        <v>11.3361</v>
      </c>
      <c r="H196" s="374"/>
      <c r="I196" s="348">
        <v>0.63470000000000004</v>
      </c>
      <c r="J196" s="348">
        <v>-0.68420000000000003</v>
      </c>
      <c r="K196" s="348">
        <v>0.11749999999999999</v>
      </c>
      <c r="L196" s="348">
        <v>2.9870999999999999</v>
      </c>
      <c r="M196" s="348">
        <v>-4.7803000000000004</v>
      </c>
      <c r="N196" s="350">
        <v>-2.8487</v>
      </c>
      <c r="O196" s="348">
        <v>-0.48559999999999998</v>
      </c>
      <c r="P196" s="348" t="s">
        <v>430</v>
      </c>
      <c r="Q196" s="348" t="s">
        <v>430</v>
      </c>
      <c r="R196" s="348" t="s">
        <v>430</v>
      </c>
      <c r="S196" s="348">
        <v>1.7594000000000001</v>
      </c>
      <c r="T196" s="348">
        <v>9.1132000000000009</v>
      </c>
      <c r="U196" s="348">
        <v>-6.8129999999999997</v>
      </c>
      <c r="V196" s="348">
        <v>-1.0354000000000001</v>
      </c>
      <c r="W196" s="348">
        <v>-0.54569999999999996</v>
      </c>
      <c r="X196" s="348">
        <v>5.0228999999999999</v>
      </c>
      <c r="Y196" s="374"/>
      <c r="Z196" s="346">
        <v>75</v>
      </c>
      <c r="AA196" s="346">
        <v>126</v>
      </c>
      <c r="AB196" s="346">
        <v>194</v>
      </c>
      <c r="AC196" s="346">
        <v>185</v>
      </c>
      <c r="AD196" s="346">
        <v>201</v>
      </c>
      <c r="AE196" s="346">
        <v>185</v>
      </c>
      <c r="AF196" s="346">
        <v>94</v>
      </c>
      <c r="AG196" s="346" t="s">
        <v>430</v>
      </c>
      <c r="AH196" s="346" t="s">
        <v>430</v>
      </c>
      <c r="AI196" s="346" t="s">
        <v>430</v>
      </c>
      <c r="AJ196" s="346">
        <v>174</v>
      </c>
      <c r="AK196" s="346">
        <v>199</v>
      </c>
      <c r="AL196" s="346">
        <v>206</v>
      </c>
      <c r="AM196" s="346">
        <v>192</v>
      </c>
      <c r="AN196" s="346">
        <v>203</v>
      </c>
      <c r="AO196" s="373"/>
      <c r="AP196" s="348" t="s">
        <v>430</v>
      </c>
      <c r="AQ196" s="348" t="s">
        <v>430</v>
      </c>
      <c r="AR196" s="348" t="s">
        <v>430</v>
      </c>
      <c r="AS196" s="348" t="s">
        <v>430</v>
      </c>
      <c r="AT196" s="348">
        <v>-4</v>
      </c>
      <c r="AU196" s="351"/>
      <c r="AV196" s="346" t="s">
        <v>430</v>
      </c>
      <c r="AW196" s="346" t="s">
        <v>430</v>
      </c>
      <c r="AX196" s="346" t="s">
        <v>430</v>
      </c>
      <c r="AY196" s="346" t="s">
        <v>430</v>
      </c>
      <c r="AZ196" s="346">
        <v>195</v>
      </c>
      <c r="BA196" s="374"/>
      <c r="BB196" s="348">
        <v>11.0362779540194</v>
      </c>
      <c r="BC196" s="348">
        <v>1.0036583144703299</v>
      </c>
      <c r="BD196" s="348">
        <v>-4.8725135071760297E-3</v>
      </c>
      <c r="BE196" s="375">
        <v>-8.9904558726704997E-3</v>
      </c>
      <c r="BF196" s="374"/>
      <c r="BG196" s="372">
        <v>0.13189999999999999</v>
      </c>
      <c r="BH196" s="373"/>
      <c r="BI196" s="348">
        <v>98.23</v>
      </c>
      <c r="BJ196" s="348">
        <v>1.37266</v>
      </c>
      <c r="BK196" s="348" t="s">
        <v>430</v>
      </c>
      <c r="BL196" s="348">
        <v>0.39734000000000003</v>
      </c>
      <c r="BM196" s="373"/>
      <c r="BN196" s="372" t="s">
        <v>5218</v>
      </c>
      <c r="BO196" s="372" t="s">
        <v>5219</v>
      </c>
      <c r="BP196" s="372" t="s">
        <v>5220</v>
      </c>
      <c r="BQ196" s="372" t="s">
        <v>5221</v>
      </c>
      <c r="BR196" s="372" t="s">
        <v>5222</v>
      </c>
      <c r="BS196" s="373"/>
      <c r="BT196" s="354" t="s">
        <v>5223</v>
      </c>
    </row>
    <row r="197" spans="1:72" s="428" customFormat="1" x14ac:dyDescent="0.25">
      <c r="A197" s="345" t="s">
        <v>5224</v>
      </c>
      <c r="B197" s="373"/>
      <c r="C197" s="719">
        <v>45349</v>
      </c>
      <c r="D197" s="373"/>
      <c r="E197" s="346">
        <v>54.226500000000001</v>
      </c>
      <c r="F197" s="373"/>
      <c r="G197" s="347">
        <v>10.7682</v>
      </c>
      <c r="H197" s="374"/>
      <c r="I197" s="348">
        <v>0.81359999999999999</v>
      </c>
      <c r="J197" s="348">
        <v>-0.70720000000000005</v>
      </c>
      <c r="K197" s="348">
        <v>-8.72E-2</v>
      </c>
      <c r="L197" s="348">
        <v>3.4578000000000002</v>
      </c>
      <c r="M197" s="348">
        <v>-5.8106</v>
      </c>
      <c r="N197" s="350">
        <v>-4.8014000000000001</v>
      </c>
      <c r="O197" s="348">
        <v>-1.5652999999999999</v>
      </c>
      <c r="P197" s="348" t="s">
        <v>430</v>
      </c>
      <c r="Q197" s="348" t="s">
        <v>430</v>
      </c>
      <c r="R197" s="348" t="s">
        <v>430</v>
      </c>
      <c r="S197" s="348">
        <v>1.5570999999999999</v>
      </c>
      <c r="T197" s="348">
        <v>8.3134999999999994</v>
      </c>
      <c r="U197" s="348">
        <v>-8.5223999999999993</v>
      </c>
      <c r="V197" s="348">
        <v>-2.8492000000000002</v>
      </c>
      <c r="W197" s="348">
        <v>-0.63490000000000002</v>
      </c>
      <c r="X197" s="348">
        <v>3.03</v>
      </c>
      <c r="Y197" s="374"/>
      <c r="Z197" s="346">
        <v>24</v>
      </c>
      <c r="AA197" s="346">
        <v>159</v>
      </c>
      <c r="AB197" s="346">
        <v>215</v>
      </c>
      <c r="AC197" s="346">
        <v>161</v>
      </c>
      <c r="AD197" s="346">
        <v>218</v>
      </c>
      <c r="AE197" s="346">
        <v>203</v>
      </c>
      <c r="AF197" s="346">
        <v>106</v>
      </c>
      <c r="AG197" s="346" t="s">
        <v>430</v>
      </c>
      <c r="AH197" s="346" t="s">
        <v>430</v>
      </c>
      <c r="AI197" s="346" t="s">
        <v>430</v>
      </c>
      <c r="AJ197" s="346">
        <v>194</v>
      </c>
      <c r="AK197" s="346">
        <v>220</v>
      </c>
      <c r="AL197" s="346">
        <v>222</v>
      </c>
      <c r="AM197" s="346">
        <v>209</v>
      </c>
      <c r="AN197" s="346">
        <v>225</v>
      </c>
      <c r="AO197" s="373"/>
      <c r="AP197" s="348" t="s">
        <v>430</v>
      </c>
      <c r="AQ197" s="348" t="s">
        <v>430</v>
      </c>
      <c r="AR197" s="348" t="s">
        <v>430</v>
      </c>
      <c r="AS197" s="348" t="s">
        <v>430</v>
      </c>
      <c r="AT197" s="348">
        <v>-6.05</v>
      </c>
      <c r="AU197" s="351"/>
      <c r="AV197" s="346" t="s">
        <v>430</v>
      </c>
      <c r="AW197" s="346" t="s">
        <v>430</v>
      </c>
      <c r="AX197" s="346" t="s">
        <v>430</v>
      </c>
      <c r="AY197" s="346" t="s">
        <v>430</v>
      </c>
      <c r="AZ197" s="346">
        <v>213</v>
      </c>
      <c r="BA197" s="374"/>
      <c r="BB197" s="348">
        <v>11.337420297722099</v>
      </c>
      <c r="BC197" s="348">
        <v>0.99700585832977595</v>
      </c>
      <c r="BD197" s="348">
        <v>-8.0488009823247095E-3</v>
      </c>
      <c r="BE197" s="375">
        <v>-2.0009534882081102E-2</v>
      </c>
      <c r="BF197" s="374"/>
      <c r="BG197" s="372">
        <v>0.1168</v>
      </c>
      <c r="BH197" s="373"/>
      <c r="BI197" s="348">
        <v>99.540499999999994</v>
      </c>
      <c r="BJ197" s="348" t="s">
        <v>430</v>
      </c>
      <c r="BK197" s="348" t="s">
        <v>430</v>
      </c>
      <c r="BL197" s="348">
        <v>0.45950000000000002</v>
      </c>
      <c r="BM197" s="373"/>
      <c r="BN197" s="372" t="s">
        <v>5225</v>
      </c>
      <c r="BO197" s="372" t="s">
        <v>5226</v>
      </c>
      <c r="BP197" s="372" t="s">
        <v>4862</v>
      </c>
      <c r="BQ197" s="372" t="s">
        <v>4678</v>
      </c>
      <c r="BR197" s="372" t="s">
        <v>5111</v>
      </c>
      <c r="BS197" s="373"/>
      <c r="BT197" s="354" t="s">
        <v>4823</v>
      </c>
    </row>
    <row r="198" spans="1:72" s="428" customFormat="1" x14ac:dyDescent="0.25">
      <c r="A198" s="345" t="s">
        <v>5227</v>
      </c>
      <c r="B198" s="373"/>
      <c r="C198" s="719">
        <v>45593</v>
      </c>
      <c r="D198" s="373"/>
      <c r="E198" s="346">
        <v>51.124099999999999</v>
      </c>
      <c r="F198" s="373"/>
      <c r="G198" s="347">
        <v>10.4276</v>
      </c>
      <c r="H198" s="374"/>
      <c r="I198" s="348">
        <v>0.53800000000000003</v>
      </c>
      <c r="J198" s="348">
        <v>-0.57020000000000004</v>
      </c>
      <c r="K198" s="348">
        <v>0.99570000000000003</v>
      </c>
      <c r="L198" s="348">
        <v>4.8348000000000004</v>
      </c>
      <c r="M198" s="348">
        <v>1.3806</v>
      </c>
      <c r="N198" s="350">
        <v>1.8976999999999999</v>
      </c>
      <c r="O198" s="348" t="s">
        <v>430</v>
      </c>
      <c r="P198" s="348" t="s">
        <v>430</v>
      </c>
      <c r="Q198" s="348" t="s">
        <v>430</v>
      </c>
      <c r="R198" s="348" t="s">
        <v>430</v>
      </c>
      <c r="S198" s="348">
        <v>2.4714999999999998</v>
      </c>
      <c r="T198" s="348">
        <v>15.615600000000001</v>
      </c>
      <c r="U198" s="348">
        <v>-0.72729999999999995</v>
      </c>
      <c r="V198" s="348">
        <v>3.8584999999999998</v>
      </c>
      <c r="W198" s="348">
        <v>0.43919999999999998</v>
      </c>
      <c r="X198" s="348">
        <v>2.339</v>
      </c>
      <c r="Y198" s="374"/>
      <c r="Z198" s="346">
        <v>109</v>
      </c>
      <c r="AA198" s="346">
        <v>64</v>
      </c>
      <c r="AB198" s="346">
        <v>139</v>
      </c>
      <c r="AC198" s="346">
        <v>105</v>
      </c>
      <c r="AD198" s="346">
        <v>129</v>
      </c>
      <c r="AE198" s="346">
        <v>124</v>
      </c>
      <c r="AF198" s="346" t="s">
        <v>430</v>
      </c>
      <c r="AG198" s="346" t="s">
        <v>430</v>
      </c>
      <c r="AH198" s="346" t="s">
        <v>430</v>
      </c>
      <c r="AI198" s="346" t="s">
        <v>430</v>
      </c>
      <c r="AJ198" s="346">
        <v>139</v>
      </c>
      <c r="AK198" s="346">
        <v>121</v>
      </c>
      <c r="AL198" s="346">
        <v>135</v>
      </c>
      <c r="AM198" s="346">
        <v>132</v>
      </c>
      <c r="AN198" s="346">
        <v>128</v>
      </c>
      <c r="AO198" s="373"/>
      <c r="AP198" s="348" t="s">
        <v>430</v>
      </c>
      <c r="AQ198" s="348" t="s">
        <v>430</v>
      </c>
      <c r="AR198" s="348" t="s">
        <v>430</v>
      </c>
      <c r="AS198" s="348" t="s">
        <v>430</v>
      </c>
      <c r="AT198" s="348">
        <v>4.6399999999999997</v>
      </c>
      <c r="AU198" s="351"/>
      <c r="AV198" s="346" t="s">
        <v>430</v>
      </c>
      <c r="AW198" s="346" t="s">
        <v>430</v>
      </c>
      <c r="AX198" s="346" t="s">
        <v>430</v>
      </c>
      <c r="AY198" s="346" t="s">
        <v>430</v>
      </c>
      <c r="AZ198" s="346">
        <v>114</v>
      </c>
      <c r="BA198" s="374"/>
      <c r="BB198" s="348">
        <v>11.673033165414401</v>
      </c>
      <c r="BC198" s="348">
        <v>0.99466073286746703</v>
      </c>
      <c r="BD198" s="348">
        <v>-5.5521309585607496E-3</v>
      </c>
      <c r="BE198" s="375">
        <v>-8.2808636598658003E-2</v>
      </c>
      <c r="BF198" s="374"/>
      <c r="BG198" s="372">
        <v>6.7699999999999996E-2</v>
      </c>
      <c r="BH198" s="373"/>
      <c r="BI198" s="348">
        <v>65.148099999999999</v>
      </c>
      <c r="BJ198" s="348">
        <v>19.898</v>
      </c>
      <c r="BK198" s="348">
        <v>14.672499999999999</v>
      </c>
      <c r="BL198" s="348">
        <v>0.28139999999999998</v>
      </c>
      <c r="BM198" s="373"/>
      <c r="BN198" s="372" t="s">
        <v>5228</v>
      </c>
      <c r="BO198" s="372" t="s">
        <v>1947</v>
      </c>
      <c r="BP198" s="372" t="s">
        <v>1170</v>
      </c>
      <c r="BQ198" s="372" t="s">
        <v>1317</v>
      </c>
      <c r="BR198" s="372" t="s">
        <v>885</v>
      </c>
      <c r="BS198" s="373"/>
      <c r="BT198" s="354" t="s">
        <v>555</v>
      </c>
    </row>
    <row r="199" spans="1:72" s="428" customFormat="1" x14ac:dyDescent="0.25">
      <c r="A199" s="345" t="s">
        <v>5229</v>
      </c>
      <c r="B199" s="373"/>
      <c r="C199" s="719">
        <v>45630</v>
      </c>
      <c r="D199" s="373"/>
      <c r="E199" s="346">
        <v>56.220100000000002</v>
      </c>
      <c r="F199" s="373"/>
      <c r="G199" s="347">
        <v>12.4718</v>
      </c>
      <c r="H199" s="374"/>
      <c r="I199" s="348">
        <v>0.3952</v>
      </c>
      <c r="J199" s="348">
        <v>-0.32369999999999999</v>
      </c>
      <c r="K199" s="348">
        <v>8.6478999999999999</v>
      </c>
      <c r="L199" s="348">
        <v>13.8904</v>
      </c>
      <c r="M199" s="348">
        <v>5.923</v>
      </c>
      <c r="N199" s="350">
        <v>15.4283</v>
      </c>
      <c r="O199" s="348" t="s">
        <v>430</v>
      </c>
      <c r="P199" s="348" t="s">
        <v>430</v>
      </c>
      <c r="Q199" s="348" t="s">
        <v>430</v>
      </c>
      <c r="R199" s="348" t="s">
        <v>430</v>
      </c>
      <c r="S199" s="348">
        <v>11.141999999999999</v>
      </c>
      <c r="T199" s="348">
        <v>23.979099999999999</v>
      </c>
      <c r="U199" s="348">
        <v>4.5678000000000001</v>
      </c>
      <c r="V199" s="348">
        <v>10.9009</v>
      </c>
      <c r="W199" s="348">
        <v>2.0430000000000001</v>
      </c>
      <c r="X199" s="348">
        <v>13.792199999999999</v>
      </c>
      <c r="Y199" s="374"/>
      <c r="Z199" s="346">
        <v>169</v>
      </c>
      <c r="AA199" s="346">
        <v>44</v>
      </c>
      <c r="AB199" s="346">
        <v>3</v>
      </c>
      <c r="AC199" s="346">
        <v>5</v>
      </c>
      <c r="AD199" s="346">
        <v>79</v>
      </c>
      <c r="AE199" s="346">
        <v>12</v>
      </c>
      <c r="AF199" s="346" t="s">
        <v>430</v>
      </c>
      <c r="AG199" s="346" t="s">
        <v>430</v>
      </c>
      <c r="AH199" s="346" t="s">
        <v>430</v>
      </c>
      <c r="AI199" s="346" t="s">
        <v>430</v>
      </c>
      <c r="AJ199" s="346">
        <v>10</v>
      </c>
      <c r="AK199" s="346">
        <v>31</v>
      </c>
      <c r="AL199" s="346">
        <v>77</v>
      </c>
      <c r="AM199" s="346">
        <v>32</v>
      </c>
      <c r="AN199" s="346">
        <v>41</v>
      </c>
      <c r="AO199" s="373"/>
      <c r="AP199" s="348" t="s">
        <v>430</v>
      </c>
      <c r="AQ199" s="348" t="s">
        <v>430</v>
      </c>
      <c r="AR199" s="348" t="s">
        <v>430</v>
      </c>
      <c r="AS199" s="348" t="s">
        <v>430</v>
      </c>
      <c r="AT199" s="348">
        <v>20.36</v>
      </c>
      <c r="AU199" s="351"/>
      <c r="AV199" s="346" t="s">
        <v>430</v>
      </c>
      <c r="AW199" s="346" t="s">
        <v>430</v>
      </c>
      <c r="AX199" s="346" t="s">
        <v>430</v>
      </c>
      <c r="AY199" s="346" t="s">
        <v>430</v>
      </c>
      <c r="AZ199" s="346">
        <v>27</v>
      </c>
      <c r="BA199" s="374"/>
      <c r="BB199" s="348">
        <v>17.094887218404299</v>
      </c>
      <c r="BC199" s="348">
        <v>0.99373024708431201</v>
      </c>
      <c r="BD199" s="348">
        <v>5.8837658648052203E-2</v>
      </c>
      <c r="BE199" s="375">
        <v>-6.8609520046539293E-2</v>
      </c>
      <c r="BF199" s="374"/>
      <c r="BG199" s="372">
        <v>0.16259999999999999</v>
      </c>
      <c r="BH199" s="373"/>
      <c r="BI199" s="348">
        <v>75.126199999999997</v>
      </c>
      <c r="BJ199" s="348">
        <v>23.170200000000001</v>
      </c>
      <c r="BK199" s="348">
        <v>1.5956300000000001</v>
      </c>
      <c r="BL199" s="348">
        <v>0.10797</v>
      </c>
      <c r="BM199" s="373"/>
      <c r="BN199" s="372" t="s">
        <v>5230</v>
      </c>
      <c r="BO199" s="372" t="s">
        <v>5231</v>
      </c>
      <c r="BP199" s="372" t="s">
        <v>5232</v>
      </c>
      <c r="BQ199" s="372" t="s">
        <v>5188</v>
      </c>
      <c r="BR199" s="372" t="s">
        <v>2656</v>
      </c>
      <c r="BS199" s="373"/>
      <c r="BT199" s="354" t="s">
        <v>555</v>
      </c>
    </row>
    <row r="200" spans="1:72" s="428" customFormat="1" ht="11" x14ac:dyDescent="0.3">
      <c r="A200" s="841" t="s">
        <v>5233</v>
      </c>
      <c r="B200" s="842"/>
      <c r="C200" s="843">
        <v>45649</v>
      </c>
      <c r="D200" s="842"/>
      <c r="E200" s="844">
        <v>48.7699</v>
      </c>
      <c r="F200" s="842"/>
      <c r="G200" s="845">
        <v>11.201000000000001</v>
      </c>
      <c r="H200" s="847"/>
      <c r="I200" s="846">
        <v>0.51149999999999995</v>
      </c>
      <c r="J200" s="846">
        <v>-0.95499999999999996</v>
      </c>
      <c r="K200" s="846">
        <v>1.5319</v>
      </c>
      <c r="L200" s="846">
        <v>5.2032999999999996</v>
      </c>
      <c r="M200" s="846">
        <v>3.7706</v>
      </c>
      <c r="N200" s="848">
        <v>6.5747</v>
      </c>
      <c r="O200" s="846" t="s">
        <v>430</v>
      </c>
      <c r="P200" s="846" t="s">
        <v>430</v>
      </c>
      <c r="Q200" s="846" t="s">
        <v>430</v>
      </c>
      <c r="R200" s="846" t="s">
        <v>430</v>
      </c>
      <c r="S200" s="846">
        <v>3.2541000000000002</v>
      </c>
      <c r="T200" s="846">
        <v>18.3413</v>
      </c>
      <c r="U200" s="846">
        <v>3.8475999999999999</v>
      </c>
      <c r="V200" s="846">
        <v>7.2686999999999999</v>
      </c>
      <c r="W200" s="846">
        <v>8.8999999999999999E-3</v>
      </c>
      <c r="X200" s="846">
        <v>7.0820999999999996</v>
      </c>
      <c r="Y200" s="847"/>
      <c r="Z200" s="844">
        <v>127</v>
      </c>
      <c r="AA200" s="844">
        <v>179</v>
      </c>
      <c r="AB200" s="844">
        <v>92</v>
      </c>
      <c r="AC200" s="844">
        <v>102</v>
      </c>
      <c r="AD200" s="844">
        <v>97</v>
      </c>
      <c r="AE200" s="844">
        <v>77</v>
      </c>
      <c r="AF200" s="844" t="s">
        <v>430</v>
      </c>
      <c r="AG200" s="844" t="s">
        <v>430</v>
      </c>
      <c r="AH200" s="844" t="s">
        <v>430</v>
      </c>
      <c r="AI200" s="844" t="s">
        <v>430</v>
      </c>
      <c r="AJ200" s="844">
        <v>96</v>
      </c>
      <c r="AK200" s="844">
        <v>94</v>
      </c>
      <c r="AL200" s="844">
        <v>85</v>
      </c>
      <c r="AM200" s="844">
        <v>86</v>
      </c>
      <c r="AN200" s="844">
        <v>162</v>
      </c>
      <c r="AO200" s="842"/>
      <c r="AP200" s="846" t="s">
        <v>430</v>
      </c>
      <c r="AQ200" s="846" t="s">
        <v>430</v>
      </c>
      <c r="AR200" s="846" t="s">
        <v>430</v>
      </c>
      <c r="AS200" s="846" t="s">
        <v>430</v>
      </c>
      <c r="AT200" s="846">
        <v>9.76</v>
      </c>
      <c r="AU200" s="849"/>
      <c r="AV200" s="844" t="s">
        <v>430</v>
      </c>
      <c r="AW200" s="844" t="s">
        <v>430</v>
      </c>
      <c r="AX200" s="844" t="s">
        <v>430</v>
      </c>
      <c r="AY200" s="844" t="s">
        <v>430</v>
      </c>
      <c r="AZ200" s="844">
        <v>78</v>
      </c>
      <c r="BA200" s="847"/>
      <c r="BB200" s="846">
        <v>11.935547953584299</v>
      </c>
      <c r="BC200" s="846">
        <v>1.0012394695039899</v>
      </c>
      <c r="BD200" s="846">
        <v>2.6822752948939699E-2</v>
      </c>
      <c r="BE200" s="852">
        <v>-8.9903026087337898E-2</v>
      </c>
      <c r="BF200" s="847"/>
      <c r="BG200" s="855">
        <v>0.20330000000000001</v>
      </c>
      <c r="BH200" s="842"/>
      <c r="BI200" s="846">
        <v>88.855900000000005</v>
      </c>
      <c r="BJ200" s="846">
        <v>10.944900000000001</v>
      </c>
      <c r="BK200" s="846" t="s">
        <v>430</v>
      </c>
      <c r="BL200" s="846">
        <v>0.19919999999999999</v>
      </c>
      <c r="BM200" s="842"/>
      <c r="BN200" s="855" t="s">
        <v>4768</v>
      </c>
      <c r="BO200" s="855" t="s">
        <v>1503</v>
      </c>
      <c r="BP200" s="855" t="s">
        <v>4769</v>
      </c>
      <c r="BQ200" s="855" t="s">
        <v>4770</v>
      </c>
      <c r="BR200" s="855" t="s">
        <v>5234</v>
      </c>
      <c r="BS200" s="842"/>
      <c r="BT200" s="856" t="s">
        <v>555</v>
      </c>
    </row>
    <row r="201" spans="1:72" s="428" customFormat="1" x14ac:dyDescent="0.25">
      <c r="A201" s="345" t="s">
        <v>5235</v>
      </c>
      <c r="B201" s="373"/>
      <c r="C201" s="719">
        <v>45615</v>
      </c>
      <c r="D201" s="373"/>
      <c r="E201" s="346">
        <v>48.96</v>
      </c>
      <c r="F201" s="373"/>
      <c r="G201" s="347">
        <v>12.4415</v>
      </c>
      <c r="H201" s="374"/>
      <c r="I201" s="348">
        <v>0.26429999999999998</v>
      </c>
      <c r="J201" s="348">
        <v>-0.94820000000000004</v>
      </c>
      <c r="K201" s="348">
        <v>1.3051999999999999</v>
      </c>
      <c r="L201" s="348">
        <v>6.3140000000000001</v>
      </c>
      <c r="M201" s="348">
        <v>21.491900000000001</v>
      </c>
      <c r="N201" s="350">
        <v>15.3422</v>
      </c>
      <c r="O201" s="348" t="s">
        <v>430</v>
      </c>
      <c r="P201" s="348" t="s">
        <v>430</v>
      </c>
      <c r="Q201" s="348" t="s">
        <v>430</v>
      </c>
      <c r="R201" s="348" t="s">
        <v>430</v>
      </c>
      <c r="S201" s="348">
        <v>3.4619</v>
      </c>
      <c r="T201" s="348">
        <v>24.148099999999999</v>
      </c>
      <c r="U201" s="348">
        <v>17.787099999999999</v>
      </c>
      <c r="V201" s="348">
        <v>19.4587</v>
      </c>
      <c r="W201" s="348">
        <v>0.30719999999999997</v>
      </c>
      <c r="X201" s="348">
        <v>13.290100000000001</v>
      </c>
      <c r="Y201" s="374"/>
      <c r="Z201" s="346">
        <v>206</v>
      </c>
      <c r="AA201" s="346">
        <v>177</v>
      </c>
      <c r="AB201" s="346">
        <v>115</v>
      </c>
      <c r="AC201" s="346">
        <v>73</v>
      </c>
      <c r="AD201" s="346">
        <v>3</v>
      </c>
      <c r="AE201" s="346">
        <v>13</v>
      </c>
      <c r="AF201" s="346" t="s">
        <v>430</v>
      </c>
      <c r="AG201" s="346" t="s">
        <v>430</v>
      </c>
      <c r="AH201" s="346" t="s">
        <v>430</v>
      </c>
      <c r="AI201" s="346" t="s">
        <v>430</v>
      </c>
      <c r="AJ201" s="346">
        <v>89</v>
      </c>
      <c r="AK201" s="346">
        <v>30</v>
      </c>
      <c r="AL201" s="346">
        <v>6</v>
      </c>
      <c r="AM201" s="346">
        <v>11</v>
      </c>
      <c r="AN201" s="346">
        <v>143</v>
      </c>
      <c r="AO201" s="373"/>
      <c r="AP201" s="348" t="s">
        <v>430</v>
      </c>
      <c r="AQ201" s="348" t="s">
        <v>430</v>
      </c>
      <c r="AR201" s="348" t="s">
        <v>430</v>
      </c>
      <c r="AS201" s="348" t="s">
        <v>430</v>
      </c>
      <c r="AT201" s="348">
        <v>31.52</v>
      </c>
      <c r="AU201" s="351"/>
      <c r="AV201" s="346" t="s">
        <v>430</v>
      </c>
      <c r="AW201" s="346" t="s">
        <v>430</v>
      </c>
      <c r="AX201" s="346" t="s">
        <v>430</v>
      </c>
      <c r="AY201" s="346" t="s">
        <v>430</v>
      </c>
      <c r="AZ201" s="346">
        <v>7</v>
      </c>
      <c r="BA201" s="374"/>
      <c r="BB201" s="348">
        <v>14.0116257338174</v>
      </c>
      <c r="BC201" s="348">
        <v>0.995998151113061</v>
      </c>
      <c r="BD201" s="348">
        <v>4.8275655348721302E-2</v>
      </c>
      <c r="BE201" s="375">
        <v>-9.7970959715695499E-2</v>
      </c>
      <c r="BF201" s="374"/>
      <c r="BG201" s="372">
        <v>9.6199999999999994E-2</v>
      </c>
      <c r="BH201" s="373"/>
      <c r="BI201" s="348" t="s">
        <v>430</v>
      </c>
      <c r="BJ201" s="348">
        <v>68.130499999999998</v>
      </c>
      <c r="BK201" s="348">
        <v>31.650099999999998</v>
      </c>
      <c r="BL201" s="348">
        <v>0.21940000000000001</v>
      </c>
      <c r="BM201" s="373"/>
      <c r="BN201" s="372" t="s">
        <v>5236</v>
      </c>
      <c r="BO201" s="372" t="s">
        <v>5237</v>
      </c>
      <c r="BP201" s="372" t="s">
        <v>4944</v>
      </c>
      <c r="BQ201" s="372" t="s">
        <v>5238</v>
      </c>
      <c r="BR201" s="372" t="s">
        <v>430</v>
      </c>
      <c r="BS201" s="373"/>
      <c r="BT201" s="354" t="s">
        <v>548</v>
      </c>
    </row>
    <row r="202" spans="1:72" s="428" customFormat="1" x14ac:dyDescent="0.25">
      <c r="A202" s="345" t="s">
        <v>5239</v>
      </c>
      <c r="B202" s="373"/>
      <c r="C202" s="719">
        <v>45615</v>
      </c>
      <c r="D202" s="373"/>
      <c r="E202" s="346">
        <v>51.06</v>
      </c>
      <c r="F202" s="373"/>
      <c r="G202" s="347">
        <v>9.6470000000000002</v>
      </c>
      <c r="H202" s="374"/>
      <c r="I202" s="348">
        <v>1.0676000000000001</v>
      </c>
      <c r="J202" s="348">
        <v>-0.11799999999999999</v>
      </c>
      <c r="K202" s="348">
        <v>4.8860999999999999</v>
      </c>
      <c r="L202" s="348">
        <v>8.9034999999999993</v>
      </c>
      <c r="M202" s="348">
        <v>11.762499999999999</v>
      </c>
      <c r="N202" s="350">
        <v>4.5495999999999999</v>
      </c>
      <c r="O202" s="348" t="s">
        <v>430</v>
      </c>
      <c r="P202" s="348" t="s">
        <v>430</v>
      </c>
      <c r="Q202" s="348" t="s">
        <v>430</v>
      </c>
      <c r="R202" s="348" t="s">
        <v>430</v>
      </c>
      <c r="S202" s="348">
        <v>9.5516000000000005</v>
      </c>
      <c r="T202" s="348">
        <v>28.901700000000002</v>
      </c>
      <c r="U202" s="348">
        <v>-0.97309999999999997</v>
      </c>
      <c r="V202" s="348">
        <v>9.5963999999999992</v>
      </c>
      <c r="W202" s="348">
        <v>3.5552999999999999</v>
      </c>
      <c r="X202" s="348">
        <v>-2.0318999999999998</v>
      </c>
      <c r="Y202" s="374"/>
      <c r="Z202" s="346">
        <v>9</v>
      </c>
      <c r="AA202" s="346">
        <v>22</v>
      </c>
      <c r="AB202" s="346">
        <v>14</v>
      </c>
      <c r="AC202" s="346">
        <v>26</v>
      </c>
      <c r="AD202" s="346">
        <v>29</v>
      </c>
      <c r="AE202" s="346">
        <v>85</v>
      </c>
      <c r="AF202" s="346" t="s">
        <v>430</v>
      </c>
      <c r="AG202" s="346" t="s">
        <v>430</v>
      </c>
      <c r="AH202" s="346" t="s">
        <v>430</v>
      </c>
      <c r="AI202" s="346" t="s">
        <v>430</v>
      </c>
      <c r="AJ202" s="346">
        <v>16</v>
      </c>
      <c r="AK202" s="346">
        <v>11</v>
      </c>
      <c r="AL202" s="346">
        <v>142</v>
      </c>
      <c r="AM202" s="346">
        <v>55</v>
      </c>
      <c r="AN202" s="346">
        <v>7</v>
      </c>
      <c r="AO202" s="373"/>
      <c r="AP202" s="348" t="s">
        <v>430</v>
      </c>
      <c r="AQ202" s="348" t="s">
        <v>430</v>
      </c>
      <c r="AR202" s="348" t="s">
        <v>430</v>
      </c>
      <c r="AS202" s="348" t="s">
        <v>430</v>
      </c>
      <c r="AT202" s="348">
        <v>13.36</v>
      </c>
      <c r="AU202" s="351"/>
      <c r="AV202" s="346" t="s">
        <v>430</v>
      </c>
      <c r="AW202" s="346" t="s">
        <v>430</v>
      </c>
      <c r="AX202" s="346" t="s">
        <v>430</v>
      </c>
      <c r="AY202" s="346" t="s">
        <v>430</v>
      </c>
      <c r="AZ202" s="346">
        <v>61</v>
      </c>
      <c r="BA202" s="374"/>
      <c r="BB202" s="348">
        <v>22.2471394568466</v>
      </c>
      <c r="BC202" s="348">
        <v>0.99111535036619303</v>
      </c>
      <c r="BD202" s="348">
        <v>-1.8860291275969599E-2</v>
      </c>
      <c r="BE202" s="375">
        <v>-0.10521537412465699</v>
      </c>
      <c r="BF202" s="374"/>
      <c r="BG202" s="372">
        <v>0.20030000000000001</v>
      </c>
      <c r="BH202" s="373"/>
      <c r="BI202" s="348">
        <v>20.959399999999999</v>
      </c>
      <c r="BJ202" s="348">
        <v>53.581800000000001</v>
      </c>
      <c r="BK202" s="348">
        <v>26.532599999999999</v>
      </c>
      <c r="BL202" s="348">
        <v>-1.0738000000000001</v>
      </c>
      <c r="BM202" s="373"/>
      <c r="BN202" s="372" t="s">
        <v>5240</v>
      </c>
      <c r="BO202" s="372" t="s">
        <v>5241</v>
      </c>
      <c r="BP202" s="372" t="s">
        <v>5242</v>
      </c>
      <c r="BQ202" s="372" t="s">
        <v>5243</v>
      </c>
      <c r="BR202" s="372" t="s">
        <v>430</v>
      </c>
      <c r="BS202" s="373"/>
      <c r="BT202" s="354" t="s">
        <v>548</v>
      </c>
    </row>
    <row r="203" spans="1:72" s="428" customFormat="1" x14ac:dyDescent="0.25">
      <c r="A203" s="345" t="s">
        <v>5244</v>
      </c>
      <c r="B203" s="373"/>
      <c r="C203" s="719">
        <v>46020</v>
      </c>
      <c r="D203" s="373"/>
      <c r="E203" s="888">
        <v>46.22</v>
      </c>
      <c r="F203" s="373"/>
      <c r="G203" s="347">
        <v>10.0115</v>
      </c>
      <c r="H203" s="374"/>
      <c r="I203" s="348">
        <v>0.77710000000000001</v>
      </c>
      <c r="J203" s="348">
        <v>-0.36720000000000003</v>
      </c>
      <c r="K203" s="348">
        <v>3.0996999999999999</v>
      </c>
      <c r="L203" s="348">
        <v>8.8774999999999995</v>
      </c>
      <c r="M203" s="348">
        <v>4.0880000000000001</v>
      </c>
      <c r="N203" s="350" t="s">
        <v>430</v>
      </c>
      <c r="O203" s="348" t="s">
        <v>430</v>
      </c>
      <c r="P203" s="348" t="s">
        <v>430</v>
      </c>
      <c r="Q203" s="348" t="s">
        <v>430</v>
      </c>
      <c r="R203" s="348" t="s">
        <v>430</v>
      </c>
      <c r="S203" s="348">
        <v>6.0990000000000002</v>
      </c>
      <c r="T203" s="348">
        <v>20.103899999999999</v>
      </c>
      <c r="U203" s="348">
        <v>-0.64900000000000002</v>
      </c>
      <c r="V203" s="348" t="s">
        <v>430</v>
      </c>
      <c r="W203" s="348">
        <v>1.1395</v>
      </c>
      <c r="X203" s="348">
        <v>0.115</v>
      </c>
      <c r="Y203" s="374"/>
      <c r="Z203" s="346">
        <v>42</v>
      </c>
      <c r="AA203" s="346">
        <v>48</v>
      </c>
      <c r="AB203" s="346">
        <v>30</v>
      </c>
      <c r="AC203" s="346">
        <v>29</v>
      </c>
      <c r="AD203" s="346">
        <v>93</v>
      </c>
      <c r="AE203" s="346" t="s">
        <v>430</v>
      </c>
      <c r="AF203" s="346" t="s">
        <v>430</v>
      </c>
      <c r="AG203" s="346" t="s">
        <v>430</v>
      </c>
      <c r="AH203" s="346" t="s">
        <v>430</v>
      </c>
      <c r="AI203" s="346" t="s">
        <v>430</v>
      </c>
      <c r="AJ203" s="346">
        <v>23</v>
      </c>
      <c r="AK203" s="346">
        <v>79</v>
      </c>
      <c r="AL203" s="346">
        <v>133</v>
      </c>
      <c r="AM203" s="346" t="s">
        <v>430</v>
      </c>
      <c r="AN203" s="346">
        <v>62</v>
      </c>
      <c r="AO203" s="373"/>
      <c r="AP203" s="348" t="s">
        <v>430</v>
      </c>
      <c r="AQ203" s="348" t="s">
        <v>430</v>
      </c>
      <c r="AR203" s="348" t="s">
        <v>430</v>
      </c>
      <c r="AS203" s="348" t="s">
        <v>430</v>
      </c>
      <c r="AT203" s="348" t="s">
        <v>430</v>
      </c>
      <c r="AU203" s="351"/>
      <c r="AV203" s="346" t="s">
        <v>430</v>
      </c>
      <c r="AW203" s="346" t="s">
        <v>430</v>
      </c>
      <c r="AX203" s="346" t="s">
        <v>430</v>
      </c>
      <c r="AY203" s="346" t="s">
        <v>430</v>
      </c>
      <c r="AZ203" s="346" t="s">
        <v>430</v>
      </c>
      <c r="BA203" s="374"/>
      <c r="BB203" s="348">
        <v>19.977630357166198</v>
      </c>
      <c r="BC203" s="348">
        <v>0</v>
      </c>
      <c r="BD203" s="348">
        <v>2.9431540068211401E-2</v>
      </c>
      <c r="BE203" s="375" t="s">
        <v>430</v>
      </c>
      <c r="BF203" s="374"/>
      <c r="BG203" s="372" t="s">
        <v>430</v>
      </c>
      <c r="BH203" s="373"/>
      <c r="BI203" s="348">
        <v>46.500100000000003</v>
      </c>
      <c r="BJ203" s="348">
        <v>32.097499999999997</v>
      </c>
      <c r="BK203" s="348">
        <v>21.173500000000001</v>
      </c>
      <c r="BL203" s="348">
        <v>0.22889999999999999</v>
      </c>
      <c r="BM203" s="373"/>
      <c r="BN203" s="372" t="s">
        <v>5245</v>
      </c>
      <c r="BO203" s="372" t="s">
        <v>5246</v>
      </c>
      <c r="BP203" s="372" t="s">
        <v>5247</v>
      </c>
      <c r="BQ203" s="372" t="s">
        <v>5248</v>
      </c>
      <c r="BR203" s="372" t="s">
        <v>5249</v>
      </c>
      <c r="BS203" s="373"/>
      <c r="BT203" s="354" t="s">
        <v>4673</v>
      </c>
    </row>
    <row r="204" spans="1:72" s="428" customFormat="1" x14ac:dyDescent="0.25">
      <c r="A204" s="345" t="s">
        <v>5250</v>
      </c>
      <c r="B204" s="373"/>
      <c r="C204" s="719">
        <v>45855</v>
      </c>
      <c r="D204" s="373"/>
      <c r="E204" s="346">
        <v>51.696100000000001</v>
      </c>
      <c r="F204" s="373"/>
      <c r="G204" s="347">
        <v>9.8129000000000008</v>
      </c>
      <c r="H204" s="374"/>
      <c r="I204" s="348">
        <v>0.87070000000000003</v>
      </c>
      <c r="J204" s="348">
        <v>0.69469999999999998</v>
      </c>
      <c r="K204" s="348">
        <v>-1.3075000000000001</v>
      </c>
      <c r="L204" s="348">
        <v>5.8223000000000003</v>
      </c>
      <c r="M204" s="348">
        <v>-4.8815</v>
      </c>
      <c r="N204" s="350">
        <v>1.4169</v>
      </c>
      <c r="O204" s="348" t="s">
        <v>430</v>
      </c>
      <c r="P204" s="348" t="s">
        <v>430</v>
      </c>
      <c r="Q204" s="348" t="s">
        <v>430</v>
      </c>
      <c r="R204" s="348" t="s">
        <v>430</v>
      </c>
      <c r="S204" s="348">
        <v>-1.5580000000000001</v>
      </c>
      <c r="T204" s="348">
        <v>13.755599999999999</v>
      </c>
      <c r="U204" s="348">
        <v>-4.4257</v>
      </c>
      <c r="V204" s="348">
        <v>3.3338999999999999</v>
      </c>
      <c r="W204" s="348">
        <v>-6.1100000000000002E-2</v>
      </c>
      <c r="X204" s="348">
        <v>-1.7129000000000001</v>
      </c>
      <c r="Y204" s="374"/>
      <c r="Z204" s="346">
        <v>17</v>
      </c>
      <c r="AA204" s="346">
        <v>12</v>
      </c>
      <c r="AB204" s="346">
        <v>244</v>
      </c>
      <c r="AC204" s="346">
        <v>81</v>
      </c>
      <c r="AD204" s="346">
        <v>206</v>
      </c>
      <c r="AE204" s="346">
        <v>136</v>
      </c>
      <c r="AF204" s="346" t="s">
        <v>430</v>
      </c>
      <c r="AG204" s="346" t="s">
        <v>430</v>
      </c>
      <c r="AH204" s="346" t="s">
        <v>430</v>
      </c>
      <c r="AI204" s="346" t="s">
        <v>430</v>
      </c>
      <c r="AJ204" s="346">
        <v>250</v>
      </c>
      <c r="AK204" s="346">
        <v>164</v>
      </c>
      <c r="AL204" s="346">
        <v>181</v>
      </c>
      <c r="AM204" s="346">
        <v>140</v>
      </c>
      <c r="AN204" s="346">
        <v>165</v>
      </c>
      <c r="AO204" s="373"/>
      <c r="AP204" s="348" t="s">
        <v>430</v>
      </c>
      <c r="AQ204" s="348" t="s">
        <v>430</v>
      </c>
      <c r="AR204" s="348" t="s">
        <v>430</v>
      </c>
      <c r="AS204" s="348" t="s">
        <v>430</v>
      </c>
      <c r="AT204" s="348">
        <v>-0.86</v>
      </c>
      <c r="AU204" s="351"/>
      <c r="AV204" s="346" t="s">
        <v>430</v>
      </c>
      <c r="AW204" s="346" t="s">
        <v>430</v>
      </c>
      <c r="AX204" s="346" t="s">
        <v>430</v>
      </c>
      <c r="AY204" s="346" t="s">
        <v>430</v>
      </c>
      <c r="AZ204" s="346">
        <v>172</v>
      </c>
      <c r="BA204" s="374"/>
      <c r="BB204" s="348">
        <v>17.7830565984186</v>
      </c>
      <c r="BC204" s="348">
        <v>0.99690671987717205</v>
      </c>
      <c r="BD204" s="348">
        <v>-2.6458327493898901E-2</v>
      </c>
      <c r="BE204" s="375">
        <v>-0.19369818909283501</v>
      </c>
      <c r="BF204" s="374"/>
      <c r="BG204" s="372">
        <v>1.3157000000000001</v>
      </c>
      <c r="BH204" s="373"/>
      <c r="BI204" s="348">
        <v>79.996899999999997</v>
      </c>
      <c r="BJ204" s="348">
        <v>17.152699999999999</v>
      </c>
      <c r="BK204" s="348">
        <v>2.6682800000000002</v>
      </c>
      <c r="BL204" s="348">
        <v>0.18212</v>
      </c>
      <c r="BM204" s="373"/>
      <c r="BN204" s="372" t="s">
        <v>5251</v>
      </c>
      <c r="BO204" s="372" t="s">
        <v>5252</v>
      </c>
      <c r="BP204" s="372" t="s">
        <v>430</v>
      </c>
      <c r="BQ204" s="372" t="s">
        <v>430</v>
      </c>
      <c r="BR204" s="372" t="s">
        <v>430</v>
      </c>
      <c r="BS204" s="373"/>
      <c r="BT204" s="354" t="s">
        <v>555</v>
      </c>
    </row>
    <row r="205" spans="1:72" s="428" customFormat="1" x14ac:dyDescent="0.25">
      <c r="A205" s="345" t="s">
        <v>5253</v>
      </c>
      <c r="B205" s="373"/>
      <c r="C205" s="719">
        <v>45483</v>
      </c>
      <c r="D205" s="373"/>
      <c r="E205" s="346">
        <v>45.428699999999999</v>
      </c>
      <c r="F205" s="373"/>
      <c r="G205" s="347">
        <v>10.2264</v>
      </c>
      <c r="H205" s="374"/>
      <c r="I205" s="348">
        <v>0.53879999999999995</v>
      </c>
      <c r="J205" s="348">
        <v>-0.57269999999999999</v>
      </c>
      <c r="K205" s="348">
        <v>0.95860000000000001</v>
      </c>
      <c r="L205" s="348">
        <v>4.6886000000000001</v>
      </c>
      <c r="M205" s="348">
        <v>1.2083999999999999</v>
      </c>
      <c r="N205" s="350">
        <v>1.6398999999999999</v>
      </c>
      <c r="O205" s="348">
        <v>0.39539999999999997</v>
      </c>
      <c r="P205" s="348" t="s">
        <v>430</v>
      </c>
      <c r="Q205" s="348" t="s">
        <v>430</v>
      </c>
      <c r="R205" s="348" t="s">
        <v>430</v>
      </c>
      <c r="S205" s="348">
        <v>2.4165999999999999</v>
      </c>
      <c r="T205" s="348">
        <v>15.478199999999999</v>
      </c>
      <c r="U205" s="348">
        <v>-0.91949999999999998</v>
      </c>
      <c r="V205" s="348">
        <v>3.6288</v>
      </c>
      <c r="W205" s="348">
        <v>0.42620000000000002</v>
      </c>
      <c r="X205" s="348">
        <v>1.0654999999999999</v>
      </c>
      <c r="Y205" s="374"/>
      <c r="Z205" s="346">
        <v>105</v>
      </c>
      <c r="AA205" s="346">
        <v>66</v>
      </c>
      <c r="AB205" s="346">
        <v>142</v>
      </c>
      <c r="AC205" s="346">
        <v>108</v>
      </c>
      <c r="AD205" s="346">
        <v>132</v>
      </c>
      <c r="AE205" s="346">
        <v>132</v>
      </c>
      <c r="AF205" s="346">
        <v>57</v>
      </c>
      <c r="AG205" s="346" t="s">
        <v>430</v>
      </c>
      <c r="AH205" s="346" t="s">
        <v>430</v>
      </c>
      <c r="AI205" s="346" t="s">
        <v>430</v>
      </c>
      <c r="AJ205" s="346">
        <v>146</v>
      </c>
      <c r="AK205" s="346">
        <v>123</v>
      </c>
      <c r="AL205" s="346">
        <v>140</v>
      </c>
      <c r="AM205" s="346">
        <v>135</v>
      </c>
      <c r="AN205" s="346">
        <v>131</v>
      </c>
      <c r="AO205" s="373"/>
      <c r="AP205" s="348" t="s">
        <v>430</v>
      </c>
      <c r="AQ205" s="348" t="s">
        <v>430</v>
      </c>
      <c r="AR205" s="348" t="s">
        <v>430</v>
      </c>
      <c r="AS205" s="348" t="s">
        <v>430</v>
      </c>
      <c r="AT205" s="348">
        <v>4.32</v>
      </c>
      <c r="AU205" s="351"/>
      <c r="AV205" s="346" t="s">
        <v>430</v>
      </c>
      <c r="AW205" s="346" t="s">
        <v>430</v>
      </c>
      <c r="AX205" s="346" t="s">
        <v>430</v>
      </c>
      <c r="AY205" s="346" t="s">
        <v>430</v>
      </c>
      <c r="AZ205" s="346">
        <v>119</v>
      </c>
      <c r="BA205" s="374"/>
      <c r="BB205" s="348">
        <v>12.1963781298955</v>
      </c>
      <c r="BC205" s="348">
        <v>0.99700302642724403</v>
      </c>
      <c r="BD205" s="348">
        <v>-2.21752406445677E-2</v>
      </c>
      <c r="BE205" s="375">
        <v>-9.8479945267400101E-2</v>
      </c>
      <c r="BF205" s="374"/>
      <c r="BG205" s="372">
        <v>6.6299999999999998E-2</v>
      </c>
      <c r="BH205" s="373"/>
      <c r="BI205" s="348">
        <v>65.180700000000002</v>
      </c>
      <c r="BJ205" s="348">
        <v>19.902000000000001</v>
      </c>
      <c r="BK205" s="348">
        <v>14.680999999999999</v>
      </c>
      <c r="BL205" s="348">
        <v>0.23630000000000001</v>
      </c>
      <c r="BM205" s="373"/>
      <c r="BN205" s="372" t="s">
        <v>2958</v>
      </c>
      <c r="BO205" s="372" t="s">
        <v>2928</v>
      </c>
      <c r="BP205" s="372" t="s">
        <v>1170</v>
      </c>
      <c r="BQ205" s="372" t="s">
        <v>1317</v>
      </c>
      <c r="BR205" s="372" t="s">
        <v>4822</v>
      </c>
      <c r="BS205" s="373"/>
      <c r="BT205" s="354" t="s">
        <v>4673</v>
      </c>
    </row>
    <row r="206" spans="1:72" s="428" customFormat="1" x14ac:dyDescent="0.25">
      <c r="A206" s="345" t="s">
        <v>5254</v>
      </c>
      <c r="B206" s="373"/>
      <c r="C206" s="719">
        <v>45784</v>
      </c>
      <c r="D206" s="373"/>
      <c r="E206" s="346">
        <v>43.273600000000002</v>
      </c>
      <c r="F206" s="373"/>
      <c r="G206" s="347">
        <v>11.0206</v>
      </c>
      <c r="H206" s="374"/>
      <c r="I206" s="348">
        <v>0.56479999999999997</v>
      </c>
      <c r="J206" s="348">
        <v>-1.4944999999999999</v>
      </c>
      <c r="K206" s="348">
        <v>-8.9999999999999998E-4</v>
      </c>
      <c r="L206" s="348">
        <v>1.0119</v>
      </c>
      <c r="M206" s="348">
        <v>7.1345000000000001</v>
      </c>
      <c r="N206" s="350">
        <v>3.1166999999999998</v>
      </c>
      <c r="O206" s="348" t="s">
        <v>430</v>
      </c>
      <c r="P206" s="348" t="s">
        <v>430</v>
      </c>
      <c r="Q206" s="348" t="s">
        <v>430</v>
      </c>
      <c r="R206" s="348" t="s">
        <v>430</v>
      </c>
      <c r="S206" s="348">
        <v>2.2233999999999998</v>
      </c>
      <c r="T206" s="348">
        <v>18.054200000000002</v>
      </c>
      <c r="U206" s="348">
        <v>4.7306999999999997</v>
      </c>
      <c r="V206" s="348">
        <v>5.4320000000000004</v>
      </c>
      <c r="W206" s="348">
        <v>0.14080000000000001</v>
      </c>
      <c r="X206" s="348">
        <v>7.8391000000000002</v>
      </c>
      <c r="Y206" s="374"/>
      <c r="Z206" s="346">
        <v>100</v>
      </c>
      <c r="AA206" s="346">
        <v>230</v>
      </c>
      <c r="AB206" s="346">
        <v>205</v>
      </c>
      <c r="AC206" s="346">
        <v>233</v>
      </c>
      <c r="AD206" s="346">
        <v>46</v>
      </c>
      <c r="AE206" s="346">
        <v>109</v>
      </c>
      <c r="AF206" s="346" t="s">
        <v>430</v>
      </c>
      <c r="AG206" s="346" t="s">
        <v>430</v>
      </c>
      <c r="AH206" s="346" t="s">
        <v>430</v>
      </c>
      <c r="AI206" s="346" t="s">
        <v>430</v>
      </c>
      <c r="AJ206" s="346">
        <v>154</v>
      </c>
      <c r="AK206" s="346">
        <v>97</v>
      </c>
      <c r="AL206" s="346">
        <v>71</v>
      </c>
      <c r="AM206" s="346">
        <v>106</v>
      </c>
      <c r="AN206" s="346">
        <v>155</v>
      </c>
      <c r="AO206" s="373"/>
      <c r="AP206" s="348" t="s">
        <v>430</v>
      </c>
      <c r="AQ206" s="348" t="s">
        <v>430</v>
      </c>
      <c r="AR206" s="348" t="s">
        <v>430</v>
      </c>
      <c r="AS206" s="348" t="s">
        <v>430</v>
      </c>
      <c r="AT206" s="348">
        <v>6.77</v>
      </c>
      <c r="AU206" s="351"/>
      <c r="AV206" s="346" t="s">
        <v>430</v>
      </c>
      <c r="AW206" s="346" t="s">
        <v>430</v>
      </c>
      <c r="AX206" s="346" t="s">
        <v>430</v>
      </c>
      <c r="AY206" s="346" t="s">
        <v>430</v>
      </c>
      <c r="AZ206" s="346">
        <v>93</v>
      </c>
      <c r="BA206" s="374"/>
      <c r="BB206" s="348">
        <v>14.2227224963714</v>
      </c>
      <c r="BC206" s="348">
        <v>0.98981221274503295</v>
      </c>
      <c r="BD206" s="348">
        <v>-8.6717362111725302E-3</v>
      </c>
      <c r="BE206" s="375">
        <v>-0.15607215349122799</v>
      </c>
      <c r="BF206" s="374"/>
      <c r="BG206" s="372">
        <v>0.54430000000000001</v>
      </c>
      <c r="BH206" s="373"/>
      <c r="BI206" s="348">
        <v>42.460999999999999</v>
      </c>
      <c r="BJ206" s="348">
        <v>30.7989</v>
      </c>
      <c r="BK206" s="348">
        <v>26.418099999999999</v>
      </c>
      <c r="BL206" s="348">
        <v>0.32200000000000001</v>
      </c>
      <c r="BM206" s="373"/>
      <c r="BN206" s="372" t="s">
        <v>5255</v>
      </c>
      <c r="BO206" s="372" t="s">
        <v>5256</v>
      </c>
      <c r="BP206" s="372" t="s">
        <v>5201</v>
      </c>
      <c r="BQ206" s="372" t="s">
        <v>5257</v>
      </c>
      <c r="BR206" s="372" t="s">
        <v>5258</v>
      </c>
      <c r="BS206" s="373"/>
      <c r="BT206" s="354" t="s">
        <v>555</v>
      </c>
    </row>
    <row r="207" spans="1:72" s="428" customFormat="1" x14ac:dyDescent="0.25">
      <c r="A207" s="345" t="s">
        <v>5259</v>
      </c>
      <c r="B207" s="373"/>
      <c r="C207" s="719">
        <v>45434</v>
      </c>
      <c r="D207" s="373"/>
      <c r="E207" s="346">
        <v>41.434399999999997</v>
      </c>
      <c r="F207" s="373"/>
      <c r="G207" s="347">
        <v>10.4458</v>
      </c>
      <c r="H207" s="374"/>
      <c r="I207" s="348">
        <v>0.77759999999999996</v>
      </c>
      <c r="J207" s="348">
        <v>-0.998</v>
      </c>
      <c r="K207" s="348">
        <v>1.0017</v>
      </c>
      <c r="L207" s="348">
        <v>5.5941999999999998</v>
      </c>
      <c r="M207" s="348">
        <v>1.5092000000000001</v>
      </c>
      <c r="N207" s="350">
        <v>-7.8951000000000002</v>
      </c>
      <c r="O207" s="348">
        <v>-3.9754</v>
      </c>
      <c r="P207" s="348" t="s">
        <v>430</v>
      </c>
      <c r="Q207" s="348" t="s">
        <v>430</v>
      </c>
      <c r="R207" s="348" t="s">
        <v>430</v>
      </c>
      <c r="S207" s="348">
        <v>3.2204000000000002</v>
      </c>
      <c r="T207" s="348">
        <v>16.123799999999999</v>
      </c>
      <c r="U207" s="348">
        <v>-3.4066000000000001</v>
      </c>
      <c r="V207" s="348">
        <v>-3.3538999999999999</v>
      </c>
      <c r="W207" s="348">
        <v>-0.38240000000000002</v>
      </c>
      <c r="X207" s="348">
        <v>1.9603999999999999</v>
      </c>
      <c r="Y207" s="374"/>
      <c r="Z207" s="346">
        <v>41</v>
      </c>
      <c r="AA207" s="346">
        <v>187</v>
      </c>
      <c r="AB207" s="346">
        <v>138</v>
      </c>
      <c r="AC207" s="346">
        <v>85</v>
      </c>
      <c r="AD207" s="346">
        <v>128</v>
      </c>
      <c r="AE207" s="346">
        <v>213</v>
      </c>
      <c r="AF207" s="346">
        <v>120</v>
      </c>
      <c r="AG207" s="346" t="s">
        <v>430</v>
      </c>
      <c r="AH207" s="346" t="s">
        <v>430</v>
      </c>
      <c r="AI207" s="346" t="s">
        <v>430</v>
      </c>
      <c r="AJ207" s="346">
        <v>99</v>
      </c>
      <c r="AK207" s="346">
        <v>113</v>
      </c>
      <c r="AL207" s="346">
        <v>166</v>
      </c>
      <c r="AM207" s="346">
        <v>215</v>
      </c>
      <c r="AN207" s="346">
        <v>186</v>
      </c>
      <c r="AO207" s="373"/>
      <c r="AP207" s="348" t="s">
        <v>430</v>
      </c>
      <c r="AQ207" s="348" t="s">
        <v>430</v>
      </c>
      <c r="AR207" s="348" t="s">
        <v>430</v>
      </c>
      <c r="AS207" s="348" t="s">
        <v>430</v>
      </c>
      <c r="AT207" s="348">
        <v>0.92</v>
      </c>
      <c r="AU207" s="351"/>
      <c r="AV207" s="346" t="s">
        <v>430</v>
      </c>
      <c r="AW207" s="346" t="s">
        <v>430</v>
      </c>
      <c r="AX207" s="346" t="s">
        <v>430</v>
      </c>
      <c r="AY207" s="346" t="s">
        <v>430</v>
      </c>
      <c r="AZ207" s="346">
        <v>150</v>
      </c>
      <c r="BA207" s="374"/>
      <c r="BB207" s="348">
        <v>15.6809285606726</v>
      </c>
      <c r="BC207" s="348">
        <v>0.99776872696848595</v>
      </c>
      <c r="BD207" s="348">
        <v>-2.0390930940641299E-2</v>
      </c>
      <c r="BE207" s="375">
        <v>-9.4417473727344894E-2</v>
      </c>
      <c r="BF207" s="374"/>
      <c r="BG207" s="372">
        <v>5.9200000000000003E-2</v>
      </c>
      <c r="BH207" s="373"/>
      <c r="BI207" s="348">
        <v>76.040599999999998</v>
      </c>
      <c r="BJ207" s="348">
        <v>23.001100000000001</v>
      </c>
      <c r="BK207" s="348">
        <v>0.71498600000000001</v>
      </c>
      <c r="BL207" s="348">
        <v>0.243314</v>
      </c>
      <c r="BM207" s="373"/>
      <c r="BN207" s="372" t="s">
        <v>5260</v>
      </c>
      <c r="BO207" s="372" t="s">
        <v>5261</v>
      </c>
      <c r="BP207" s="372" t="s">
        <v>5262</v>
      </c>
      <c r="BQ207" s="372" t="s">
        <v>5263</v>
      </c>
      <c r="BR207" s="372" t="s">
        <v>4618</v>
      </c>
      <c r="BS207" s="373"/>
      <c r="BT207" s="354" t="s">
        <v>463</v>
      </c>
    </row>
    <row r="208" spans="1:72" s="428" customFormat="1" x14ac:dyDescent="0.25">
      <c r="A208" s="345" t="s">
        <v>5264</v>
      </c>
      <c r="B208" s="373"/>
      <c r="C208" s="719">
        <v>46198</v>
      </c>
      <c r="D208" s="373"/>
      <c r="E208" s="346">
        <v>46.03</v>
      </c>
      <c r="F208" s="373"/>
      <c r="G208" s="347">
        <v>9.3476999999999997</v>
      </c>
      <c r="H208" s="374"/>
      <c r="I208" s="348">
        <v>0.64710000000000001</v>
      </c>
      <c r="J208" s="348">
        <v>-1.2090000000000001</v>
      </c>
      <c r="K208" s="348">
        <v>-4.9451000000000001</v>
      </c>
      <c r="L208" s="348" t="s">
        <v>430</v>
      </c>
      <c r="M208" s="348" t="s">
        <v>430</v>
      </c>
      <c r="N208" s="350" t="s">
        <v>430</v>
      </c>
      <c r="O208" s="348" t="s">
        <v>430</v>
      </c>
      <c r="P208" s="348" t="s">
        <v>430</v>
      </c>
      <c r="Q208" s="348" t="s">
        <v>430</v>
      </c>
      <c r="R208" s="348" t="s">
        <v>430</v>
      </c>
      <c r="S208" s="348">
        <v>-6.5229999999999997</v>
      </c>
      <c r="T208" s="348" t="s">
        <v>430</v>
      </c>
      <c r="U208" s="348" t="s">
        <v>430</v>
      </c>
      <c r="V208" s="348" t="s">
        <v>430</v>
      </c>
      <c r="W208" s="348">
        <v>3.2099999999999997E-2</v>
      </c>
      <c r="X208" s="348">
        <v>-6.5229999999999997</v>
      </c>
      <c r="Y208" s="374"/>
      <c r="Z208" s="346">
        <v>60</v>
      </c>
      <c r="AA208" s="346">
        <v>214</v>
      </c>
      <c r="AB208" s="346">
        <v>257</v>
      </c>
      <c r="AC208" s="346" t="s">
        <v>430</v>
      </c>
      <c r="AD208" s="346" t="s">
        <v>430</v>
      </c>
      <c r="AE208" s="346" t="s">
        <v>430</v>
      </c>
      <c r="AF208" s="346" t="s">
        <v>430</v>
      </c>
      <c r="AG208" s="346" t="s">
        <v>430</v>
      </c>
      <c r="AH208" s="346" t="s">
        <v>430</v>
      </c>
      <c r="AI208" s="346" t="s">
        <v>430</v>
      </c>
      <c r="AJ208" s="346">
        <v>257</v>
      </c>
      <c r="AK208" s="346" t="s">
        <v>430</v>
      </c>
      <c r="AL208" s="346" t="s">
        <v>430</v>
      </c>
      <c r="AM208" s="346" t="s">
        <v>430</v>
      </c>
      <c r="AN208" s="346">
        <v>160</v>
      </c>
      <c r="AO208" s="373"/>
      <c r="AP208" s="348" t="s">
        <v>430</v>
      </c>
      <c r="AQ208" s="348" t="s">
        <v>430</v>
      </c>
      <c r="AR208" s="348" t="s">
        <v>430</v>
      </c>
      <c r="AS208" s="348" t="s">
        <v>430</v>
      </c>
      <c r="AT208" s="348" t="s">
        <v>430</v>
      </c>
      <c r="AU208" s="351"/>
      <c r="AV208" s="346" t="s">
        <v>430</v>
      </c>
      <c r="AW208" s="346" t="s">
        <v>430</v>
      </c>
      <c r="AX208" s="346" t="s">
        <v>430</v>
      </c>
      <c r="AY208" s="346" t="s">
        <v>430</v>
      </c>
      <c r="AZ208" s="346" t="s">
        <v>430</v>
      </c>
      <c r="BA208" s="374"/>
      <c r="BB208" s="348" t="s">
        <v>430</v>
      </c>
      <c r="BC208" s="348">
        <v>0</v>
      </c>
      <c r="BD208" s="348">
        <v>0</v>
      </c>
      <c r="BE208" s="375" t="s">
        <v>430</v>
      </c>
      <c r="BF208" s="374"/>
      <c r="BG208" s="372" t="s">
        <v>430</v>
      </c>
      <c r="BH208" s="373"/>
      <c r="BI208" s="348">
        <v>27.433199999999999</v>
      </c>
      <c r="BJ208" s="348">
        <v>41.943600000000004</v>
      </c>
      <c r="BK208" s="348">
        <v>30.786000000000001</v>
      </c>
      <c r="BL208" s="348">
        <v>-0.1628</v>
      </c>
      <c r="BM208" s="373"/>
      <c r="BN208" s="372" t="s">
        <v>5265</v>
      </c>
      <c r="BO208" s="372" t="s">
        <v>5266</v>
      </c>
      <c r="BP208" s="372" t="s">
        <v>5267</v>
      </c>
      <c r="BQ208" s="372" t="s">
        <v>5268</v>
      </c>
      <c r="BR208" s="372" t="s">
        <v>5269</v>
      </c>
      <c r="BS208" s="373"/>
      <c r="BT208" s="354" t="s">
        <v>548</v>
      </c>
    </row>
    <row r="209" spans="1:72" s="428" customFormat="1" ht="11" x14ac:dyDescent="0.3">
      <c r="A209" s="841" t="s">
        <v>5270</v>
      </c>
      <c r="B209" s="842"/>
      <c r="C209" s="843">
        <v>45737</v>
      </c>
      <c r="D209" s="842"/>
      <c r="E209" s="844">
        <v>45.757800000000003</v>
      </c>
      <c r="F209" s="842"/>
      <c r="G209" s="845">
        <v>11.946999999999999</v>
      </c>
      <c r="H209" s="847"/>
      <c r="I209" s="846">
        <v>0.3528</v>
      </c>
      <c r="J209" s="846">
        <v>-0.64039999999999997</v>
      </c>
      <c r="K209" s="846">
        <v>1.3488</v>
      </c>
      <c r="L209" s="846">
        <v>4.2496</v>
      </c>
      <c r="M209" s="846">
        <v>6.5555000000000003</v>
      </c>
      <c r="N209" s="848">
        <v>8.0981000000000005</v>
      </c>
      <c r="O209" s="846" t="s">
        <v>430</v>
      </c>
      <c r="P209" s="846" t="s">
        <v>430</v>
      </c>
      <c r="Q209" s="846" t="s">
        <v>430</v>
      </c>
      <c r="R209" s="846" t="s">
        <v>430</v>
      </c>
      <c r="S209" s="846">
        <v>2.7787000000000002</v>
      </c>
      <c r="T209" s="846">
        <v>20.372800000000002</v>
      </c>
      <c r="U209" s="846">
        <v>4.8810000000000002</v>
      </c>
      <c r="V209" s="846">
        <v>10.8462</v>
      </c>
      <c r="W209" s="846">
        <v>1.0915999999999999</v>
      </c>
      <c r="X209" s="846">
        <v>13.4221</v>
      </c>
      <c r="Y209" s="847"/>
      <c r="Z209" s="844">
        <v>191</v>
      </c>
      <c r="AA209" s="844">
        <v>83</v>
      </c>
      <c r="AB209" s="844">
        <v>102</v>
      </c>
      <c r="AC209" s="844">
        <v>118</v>
      </c>
      <c r="AD209" s="844">
        <v>67</v>
      </c>
      <c r="AE209" s="844">
        <v>56</v>
      </c>
      <c r="AF209" s="844" t="s">
        <v>430</v>
      </c>
      <c r="AG209" s="844" t="s">
        <v>430</v>
      </c>
      <c r="AH209" s="844" t="s">
        <v>430</v>
      </c>
      <c r="AI209" s="844" t="s">
        <v>430</v>
      </c>
      <c r="AJ209" s="844">
        <v>113</v>
      </c>
      <c r="AK209" s="844">
        <v>66</v>
      </c>
      <c r="AL209" s="844">
        <v>68</v>
      </c>
      <c r="AM209" s="844">
        <v>37</v>
      </c>
      <c r="AN209" s="844">
        <v>63</v>
      </c>
      <c r="AO209" s="842"/>
      <c r="AP209" s="846" t="s">
        <v>430</v>
      </c>
      <c r="AQ209" s="846" t="s">
        <v>430</v>
      </c>
      <c r="AR209" s="846" t="s">
        <v>430</v>
      </c>
      <c r="AS209" s="846" t="s">
        <v>430</v>
      </c>
      <c r="AT209" s="846">
        <v>12.54</v>
      </c>
      <c r="AU209" s="849"/>
      <c r="AV209" s="844" t="s">
        <v>430</v>
      </c>
      <c r="AW209" s="844" t="s">
        <v>430</v>
      </c>
      <c r="AX209" s="844" t="s">
        <v>430</v>
      </c>
      <c r="AY209" s="844" t="s">
        <v>430</v>
      </c>
      <c r="AZ209" s="844">
        <v>66</v>
      </c>
      <c r="BA209" s="847"/>
      <c r="BB209" s="846">
        <v>13.170927699852699</v>
      </c>
      <c r="BC209" s="846">
        <v>0.99890220188860002</v>
      </c>
      <c r="BD209" s="846">
        <v>5.7402111748125297E-2</v>
      </c>
      <c r="BE209" s="852">
        <v>-8.8718917995178601E-2</v>
      </c>
      <c r="BF209" s="847"/>
      <c r="BG209" s="855">
        <v>0.90720000000000001</v>
      </c>
      <c r="BH209" s="842"/>
      <c r="BI209" s="846">
        <v>11.0829</v>
      </c>
      <c r="BJ209" s="846">
        <v>84.610699999999994</v>
      </c>
      <c r="BK209" s="846">
        <v>4.2449700000000004</v>
      </c>
      <c r="BL209" s="846">
        <v>6.1429999999999998E-2</v>
      </c>
      <c r="BM209" s="842"/>
      <c r="BN209" s="855" t="s">
        <v>4546</v>
      </c>
      <c r="BO209" s="855" t="s">
        <v>3719</v>
      </c>
      <c r="BP209" s="855" t="s">
        <v>4547</v>
      </c>
      <c r="BQ209" s="855" t="s">
        <v>725</v>
      </c>
      <c r="BR209" s="855" t="s">
        <v>4548</v>
      </c>
      <c r="BS209" s="842"/>
      <c r="BT209" s="856" t="s">
        <v>555</v>
      </c>
    </row>
    <row r="210" spans="1:72" s="428" customFormat="1" ht="11" x14ac:dyDescent="0.3">
      <c r="A210" s="841" t="s">
        <v>5271</v>
      </c>
      <c r="B210" s="842"/>
      <c r="C210" s="843">
        <v>45888</v>
      </c>
      <c r="D210" s="842"/>
      <c r="E210" s="844">
        <v>46.582500000000003</v>
      </c>
      <c r="F210" s="842"/>
      <c r="G210" s="845">
        <v>10.83</v>
      </c>
      <c r="H210" s="847"/>
      <c r="I210" s="846">
        <v>0.65990000000000004</v>
      </c>
      <c r="J210" s="846">
        <v>-0.82420000000000004</v>
      </c>
      <c r="K210" s="846">
        <v>3.8748999999999998</v>
      </c>
      <c r="L210" s="846">
        <v>7.6326999999999998</v>
      </c>
      <c r="M210" s="846">
        <v>9.5378000000000007</v>
      </c>
      <c r="N210" s="848">
        <v>7.9867999999999997</v>
      </c>
      <c r="O210" s="846" t="s">
        <v>430</v>
      </c>
      <c r="P210" s="846" t="s">
        <v>430</v>
      </c>
      <c r="Q210" s="846" t="s">
        <v>430</v>
      </c>
      <c r="R210" s="846" t="s">
        <v>430</v>
      </c>
      <c r="S210" s="846">
        <v>4.5064000000000002</v>
      </c>
      <c r="T210" s="846">
        <v>25.710999999999999</v>
      </c>
      <c r="U210" s="846">
        <v>10.963100000000001</v>
      </c>
      <c r="V210" s="846">
        <v>14.06</v>
      </c>
      <c r="W210" s="846">
        <v>3.4779</v>
      </c>
      <c r="X210" s="846">
        <v>8.2764000000000006</v>
      </c>
      <c r="Y210" s="847"/>
      <c r="Z210" s="844">
        <v>59</v>
      </c>
      <c r="AA210" s="844">
        <v>170</v>
      </c>
      <c r="AB210" s="844">
        <v>20</v>
      </c>
      <c r="AC210" s="844">
        <v>36</v>
      </c>
      <c r="AD210" s="844">
        <v>34</v>
      </c>
      <c r="AE210" s="844">
        <v>61</v>
      </c>
      <c r="AF210" s="844" t="s">
        <v>430</v>
      </c>
      <c r="AG210" s="844" t="s">
        <v>430</v>
      </c>
      <c r="AH210" s="844" t="s">
        <v>430</v>
      </c>
      <c r="AI210" s="844" t="s">
        <v>430</v>
      </c>
      <c r="AJ210" s="844">
        <v>41</v>
      </c>
      <c r="AK210" s="844">
        <v>26</v>
      </c>
      <c r="AL210" s="844">
        <v>18</v>
      </c>
      <c r="AM210" s="844">
        <v>20</v>
      </c>
      <c r="AN210" s="844">
        <v>9</v>
      </c>
      <c r="AO210" s="842"/>
      <c r="AP210" s="846" t="s">
        <v>430</v>
      </c>
      <c r="AQ210" s="846" t="s">
        <v>430</v>
      </c>
      <c r="AR210" s="846" t="s">
        <v>430</v>
      </c>
      <c r="AS210" s="846" t="s">
        <v>430</v>
      </c>
      <c r="AT210" s="846">
        <v>18.690000000000001</v>
      </c>
      <c r="AU210" s="849"/>
      <c r="AV210" s="844" t="s">
        <v>430</v>
      </c>
      <c r="AW210" s="844" t="s">
        <v>430</v>
      </c>
      <c r="AX210" s="844" t="s">
        <v>430</v>
      </c>
      <c r="AY210" s="844" t="s">
        <v>430</v>
      </c>
      <c r="AZ210" s="844">
        <v>33</v>
      </c>
      <c r="BA210" s="847"/>
      <c r="BB210" s="846">
        <v>16.711907063254401</v>
      </c>
      <c r="BC210" s="846">
        <v>1.00467589030716</v>
      </c>
      <c r="BD210" s="846">
        <v>1.81245375816158E-2</v>
      </c>
      <c r="BE210" s="852">
        <v>-0.137007488022095</v>
      </c>
      <c r="BF210" s="847"/>
      <c r="BG210" s="855">
        <v>0.26390000000000002</v>
      </c>
      <c r="BH210" s="842"/>
      <c r="BI210" s="846">
        <v>36.634300000000003</v>
      </c>
      <c r="BJ210" s="846">
        <v>40.792200000000001</v>
      </c>
      <c r="BK210" s="846">
        <v>22.5122</v>
      </c>
      <c r="BL210" s="846">
        <v>6.13E-2</v>
      </c>
      <c r="BM210" s="842"/>
      <c r="BN210" s="855" t="s">
        <v>5272</v>
      </c>
      <c r="BO210" s="855" t="s">
        <v>5273</v>
      </c>
      <c r="BP210" s="855" t="s">
        <v>5274</v>
      </c>
      <c r="BQ210" s="855" t="s">
        <v>4746</v>
      </c>
      <c r="BR210" s="855" t="s">
        <v>4747</v>
      </c>
      <c r="BS210" s="842"/>
      <c r="BT210" s="856" t="s">
        <v>555</v>
      </c>
    </row>
    <row r="211" spans="1:72" s="428" customFormat="1" x14ac:dyDescent="0.25">
      <c r="A211" s="345" t="s">
        <v>5275</v>
      </c>
      <c r="B211" s="373"/>
      <c r="C211" s="719">
        <v>45895</v>
      </c>
      <c r="D211" s="373"/>
      <c r="E211" s="346">
        <v>42.027500000000003</v>
      </c>
      <c r="F211" s="373"/>
      <c r="G211" s="347">
        <v>11.475899999999999</v>
      </c>
      <c r="H211" s="374"/>
      <c r="I211" s="348">
        <v>0.22620000000000001</v>
      </c>
      <c r="J211" s="348">
        <v>-0.64759999999999995</v>
      </c>
      <c r="K211" s="348">
        <v>3.2786</v>
      </c>
      <c r="L211" s="348">
        <v>5.4034000000000004</v>
      </c>
      <c r="M211" s="348">
        <v>5.9482999999999997</v>
      </c>
      <c r="N211" s="350" t="s">
        <v>430</v>
      </c>
      <c r="O211" s="348" t="s">
        <v>430</v>
      </c>
      <c r="P211" s="348" t="s">
        <v>430</v>
      </c>
      <c r="Q211" s="348" t="s">
        <v>430</v>
      </c>
      <c r="R211" s="348" t="s">
        <v>430</v>
      </c>
      <c r="S211" s="348">
        <v>4.2012999999999998</v>
      </c>
      <c r="T211" s="348">
        <v>17.886500000000002</v>
      </c>
      <c r="U211" s="348">
        <v>7.3929</v>
      </c>
      <c r="V211" s="348">
        <v>11.8345</v>
      </c>
      <c r="W211" s="348">
        <v>1.1716</v>
      </c>
      <c r="X211" s="348">
        <v>14.759</v>
      </c>
      <c r="Y211" s="374"/>
      <c r="Z211" s="346">
        <v>212</v>
      </c>
      <c r="AA211" s="346">
        <v>94</v>
      </c>
      <c r="AB211" s="346">
        <v>23</v>
      </c>
      <c r="AC211" s="346">
        <v>93</v>
      </c>
      <c r="AD211" s="346">
        <v>78</v>
      </c>
      <c r="AE211" s="346" t="s">
        <v>430</v>
      </c>
      <c r="AF211" s="346" t="s">
        <v>430</v>
      </c>
      <c r="AG211" s="346" t="s">
        <v>430</v>
      </c>
      <c r="AH211" s="346" t="s">
        <v>430</v>
      </c>
      <c r="AI211" s="346" t="s">
        <v>430</v>
      </c>
      <c r="AJ211" s="346">
        <v>44</v>
      </c>
      <c r="AK211" s="346">
        <v>100</v>
      </c>
      <c r="AL211" s="346">
        <v>33</v>
      </c>
      <c r="AM211" s="346">
        <v>25</v>
      </c>
      <c r="AN211" s="346">
        <v>59</v>
      </c>
      <c r="AO211" s="373"/>
      <c r="AP211" s="348" t="s">
        <v>430</v>
      </c>
      <c r="AQ211" s="348" t="s">
        <v>430</v>
      </c>
      <c r="AR211" s="348" t="s">
        <v>430</v>
      </c>
      <c r="AS211" s="348" t="s">
        <v>430</v>
      </c>
      <c r="AT211" s="348">
        <v>15.48</v>
      </c>
      <c r="AU211" s="351"/>
      <c r="AV211" s="346" t="s">
        <v>430</v>
      </c>
      <c r="AW211" s="346" t="s">
        <v>430</v>
      </c>
      <c r="AX211" s="346" t="s">
        <v>430</v>
      </c>
      <c r="AY211" s="346" t="s">
        <v>430</v>
      </c>
      <c r="AZ211" s="346">
        <v>37</v>
      </c>
      <c r="BA211" s="374"/>
      <c r="BB211" s="348">
        <v>12.998790347335699</v>
      </c>
      <c r="BC211" s="348">
        <v>0.991538268889261</v>
      </c>
      <c r="BD211" s="348">
        <v>2.7334626917026102E-2</v>
      </c>
      <c r="BE211" s="375">
        <v>-7.1395058287039001E-2</v>
      </c>
      <c r="BF211" s="374"/>
      <c r="BG211" s="372">
        <v>9.2200000000000004E-2</v>
      </c>
      <c r="BH211" s="373"/>
      <c r="BI211" s="348">
        <v>69.226299999999995</v>
      </c>
      <c r="BJ211" s="348">
        <v>28.297499999999999</v>
      </c>
      <c r="BK211" s="348">
        <v>2.4188900000000002</v>
      </c>
      <c r="BL211" s="348">
        <v>5.731E-2</v>
      </c>
      <c r="BM211" s="373"/>
      <c r="BN211" s="372" t="s">
        <v>5276</v>
      </c>
      <c r="BO211" s="372" t="s">
        <v>5277</v>
      </c>
      <c r="BP211" s="372" t="s">
        <v>5278</v>
      </c>
      <c r="BQ211" s="372" t="s">
        <v>5279</v>
      </c>
      <c r="BR211" s="372" t="s">
        <v>5280</v>
      </c>
      <c r="BS211" s="373"/>
      <c r="BT211" s="354" t="s">
        <v>555</v>
      </c>
    </row>
    <row r="212" spans="1:72" s="428" customFormat="1" x14ac:dyDescent="0.25">
      <c r="A212" s="345" t="s">
        <v>5281</v>
      </c>
      <c r="B212" s="373"/>
      <c r="C212" s="719">
        <v>45728</v>
      </c>
      <c r="D212" s="373"/>
      <c r="E212" s="346">
        <v>42.47</v>
      </c>
      <c r="F212" s="373"/>
      <c r="G212" s="347">
        <v>12.0952</v>
      </c>
      <c r="H212" s="374"/>
      <c r="I212" s="348">
        <v>1.6999999999999999E-3</v>
      </c>
      <c r="J212" s="348">
        <v>-0.14449999999999999</v>
      </c>
      <c r="K212" s="348">
        <v>2.4409000000000001</v>
      </c>
      <c r="L212" s="348">
        <v>7.8445999999999998</v>
      </c>
      <c r="M212" s="348">
        <v>14.8086</v>
      </c>
      <c r="N212" s="350">
        <v>5.6921999999999997</v>
      </c>
      <c r="O212" s="348" t="s">
        <v>430</v>
      </c>
      <c r="P212" s="348" t="s">
        <v>430</v>
      </c>
      <c r="Q212" s="348" t="s">
        <v>430</v>
      </c>
      <c r="R212" s="348" t="s">
        <v>430</v>
      </c>
      <c r="S212" s="348">
        <v>4.6840999999999999</v>
      </c>
      <c r="T212" s="348">
        <v>28.5807</v>
      </c>
      <c r="U212" s="348">
        <v>9.8225999999999996</v>
      </c>
      <c r="V212" s="348">
        <v>8.2771000000000008</v>
      </c>
      <c r="W212" s="348">
        <v>3.4459</v>
      </c>
      <c r="X212" s="348">
        <v>14.1107</v>
      </c>
      <c r="Y212" s="374"/>
      <c r="Z212" s="346">
        <v>220</v>
      </c>
      <c r="AA212" s="346">
        <v>32</v>
      </c>
      <c r="AB212" s="346">
        <v>61</v>
      </c>
      <c r="AC212" s="346">
        <v>33</v>
      </c>
      <c r="AD212" s="346">
        <v>17</v>
      </c>
      <c r="AE212" s="346">
        <v>82</v>
      </c>
      <c r="AF212" s="346" t="s">
        <v>430</v>
      </c>
      <c r="AG212" s="346" t="s">
        <v>430</v>
      </c>
      <c r="AH212" s="346" t="s">
        <v>430</v>
      </c>
      <c r="AI212" s="346" t="s">
        <v>430</v>
      </c>
      <c r="AJ212" s="346">
        <v>38</v>
      </c>
      <c r="AK212" s="346">
        <v>12</v>
      </c>
      <c r="AL212" s="346">
        <v>19</v>
      </c>
      <c r="AM212" s="346">
        <v>80</v>
      </c>
      <c r="AN212" s="346">
        <v>10</v>
      </c>
      <c r="AO212" s="373"/>
      <c r="AP212" s="348" t="s">
        <v>430</v>
      </c>
      <c r="AQ212" s="348" t="s">
        <v>430</v>
      </c>
      <c r="AR212" s="348" t="s">
        <v>430</v>
      </c>
      <c r="AS212" s="348" t="s">
        <v>430</v>
      </c>
      <c r="AT212" s="348">
        <v>19.670000000000002</v>
      </c>
      <c r="AU212" s="351"/>
      <c r="AV212" s="346" t="s">
        <v>430</v>
      </c>
      <c r="AW212" s="346" t="s">
        <v>430</v>
      </c>
      <c r="AX212" s="346" t="s">
        <v>430</v>
      </c>
      <c r="AY212" s="346" t="s">
        <v>430</v>
      </c>
      <c r="AZ212" s="346">
        <v>31</v>
      </c>
      <c r="BA212" s="374"/>
      <c r="BB212" s="348">
        <v>16.860205208043499</v>
      </c>
      <c r="BC212" s="348">
        <v>0.99644874899160496</v>
      </c>
      <c r="BD212" s="348">
        <v>2.82304310798695E-2</v>
      </c>
      <c r="BE212" s="375">
        <v>-0.151170746745348</v>
      </c>
      <c r="BF212" s="374"/>
      <c r="BG212" s="372">
        <v>0.34620000000000001</v>
      </c>
      <c r="BH212" s="373"/>
      <c r="BI212" s="348" t="s">
        <v>430</v>
      </c>
      <c r="BJ212" s="348">
        <v>6.2661699999999998</v>
      </c>
      <c r="BK212" s="348">
        <v>93.611999999999995</v>
      </c>
      <c r="BL212" s="348">
        <v>0.12182999999999999</v>
      </c>
      <c r="BM212" s="373"/>
      <c r="BN212" s="372" t="s">
        <v>5282</v>
      </c>
      <c r="BO212" s="372" t="s">
        <v>5283</v>
      </c>
      <c r="BP212" s="372" t="s">
        <v>5284</v>
      </c>
      <c r="BQ212" s="372" t="s">
        <v>890</v>
      </c>
      <c r="BR212" s="372" t="s">
        <v>5285</v>
      </c>
      <c r="BS212" s="373"/>
      <c r="BT212" s="354" t="s">
        <v>555</v>
      </c>
    </row>
    <row r="213" spans="1:72" s="428" customFormat="1" ht="11" x14ac:dyDescent="0.3">
      <c r="A213" s="841" t="s">
        <v>5286</v>
      </c>
      <c r="B213" s="842"/>
      <c r="C213" s="843">
        <v>45775</v>
      </c>
      <c r="D213" s="842"/>
      <c r="E213" s="844">
        <v>39.620399999999997</v>
      </c>
      <c r="F213" s="842"/>
      <c r="G213" s="845">
        <v>9.0589999999999993</v>
      </c>
      <c r="H213" s="847"/>
      <c r="I213" s="846">
        <v>0.95840000000000003</v>
      </c>
      <c r="J213" s="846">
        <v>-0.65800000000000003</v>
      </c>
      <c r="K213" s="846">
        <v>0.2213</v>
      </c>
      <c r="L213" s="846">
        <v>1.2065999999999999</v>
      </c>
      <c r="M213" s="846">
        <v>-8.7713999999999999</v>
      </c>
      <c r="N213" s="848">
        <v>-8.6793999999999993</v>
      </c>
      <c r="O213" s="846" t="s">
        <v>430</v>
      </c>
      <c r="P213" s="846" t="s">
        <v>430</v>
      </c>
      <c r="Q213" s="846" t="s">
        <v>430</v>
      </c>
      <c r="R213" s="846" t="s">
        <v>430</v>
      </c>
      <c r="S213" s="846">
        <v>1.3991</v>
      </c>
      <c r="T213" s="846">
        <v>5.423</v>
      </c>
      <c r="U213" s="846">
        <v>-14.0349</v>
      </c>
      <c r="V213" s="846">
        <v>-6.4828999999999999</v>
      </c>
      <c r="W213" s="846">
        <v>-0.52710000000000001</v>
      </c>
      <c r="X213" s="846">
        <v>-7.2115999999999998</v>
      </c>
      <c r="Y213" s="847"/>
      <c r="Z213" s="844">
        <v>10</v>
      </c>
      <c r="AA213" s="844">
        <v>98</v>
      </c>
      <c r="AB213" s="844">
        <v>176</v>
      </c>
      <c r="AC213" s="844">
        <v>228</v>
      </c>
      <c r="AD213" s="844">
        <v>237</v>
      </c>
      <c r="AE213" s="844">
        <v>215</v>
      </c>
      <c r="AF213" s="844" t="s">
        <v>430</v>
      </c>
      <c r="AG213" s="844" t="s">
        <v>430</v>
      </c>
      <c r="AH213" s="844" t="s">
        <v>430</v>
      </c>
      <c r="AI213" s="844" t="s">
        <v>430</v>
      </c>
      <c r="AJ213" s="844">
        <v>203</v>
      </c>
      <c r="AK213" s="844">
        <v>241</v>
      </c>
      <c r="AL213" s="844">
        <v>231</v>
      </c>
      <c r="AM213" s="844">
        <v>220</v>
      </c>
      <c r="AN213" s="844">
        <v>191</v>
      </c>
      <c r="AO213" s="842"/>
      <c r="AP213" s="846" t="s">
        <v>430</v>
      </c>
      <c r="AQ213" s="846" t="s">
        <v>430</v>
      </c>
      <c r="AR213" s="846" t="s">
        <v>430</v>
      </c>
      <c r="AS213" s="846" t="s">
        <v>430</v>
      </c>
      <c r="AT213" s="846">
        <v>-11.95</v>
      </c>
      <c r="AU213" s="849"/>
      <c r="AV213" s="844" t="s">
        <v>430</v>
      </c>
      <c r="AW213" s="844" t="s">
        <v>430</v>
      </c>
      <c r="AX213" s="844" t="s">
        <v>430</v>
      </c>
      <c r="AY213" s="844" t="s">
        <v>430</v>
      </c>
      <c r="AZ213" s="844">
        <v>228</v>
      </c>
      <c r="BA213" s="847"/>
      <c r="BB213" s="846">
        <v>13.3706861639854</v>
      </c>
      <c r="BC213" s="846">
        <v>0.99699759130846299</v>
      </c>
      <c r="BD213" s="846">
        <v>-8.2710375151777399E-2</v>
      </c>
      <c r="BE213" s="852">
        <v>-8.9579062836444304E-2</v>
      </c>
      <c r="BF213" s="847"/>
      <c r="BG213" s="855">
        <v>0.1148</v>
      </c>
      <c r="BH213" s="842"/>
      <c r="BI213" s="846">
        <v>99.642399999999995</v>
      </c>
      <c r="BJ213" s="846" t="s">
        <v>430</v>
      </c>
      <c r="BK213" s="846" t="s">
        <v>430</v>
      </c>
      <c r="BL213" s="846">
        <v>0.35759999999999997</v>
      </c>
      <c r="BM213" s="842"/>
      <c r="BN213" s="855" t="s">
        <v>5287</v>
      </c>
      <c r="BO213" s="855" t="s">
        <v>5288</v>
      </c>
      <c r="BP213" s="855" t="s">
        <v>5289</v>
      </c>
      <c r="BQ213" s="855" t="s">
        <v>5290</v>
      </c>
      <c r="BR213" s="855" t="s">
        <v>5291</v>
      </c>
      <c r="BS213" s="842"/>
      <c r="BT213" s="856" t="s">
        <v>555</v>
      </c>
    </row>
    <row r="214" spans="1:72" s="428" customFormat="1" x14ac:dyDescent="0.25">
      <c r="A214" s="345" t="s">
        <v>5292</v>
      </c>
      <c r="B214" s="373"/>
      <c r="C214" s="719">
        <v>45792</v>
      </c>
      <c r="D214" s="373"/>
      <c r="E214" s="346">
        <v>38.568899999999999</v>
      </c>
      <c r="F214" s="373"/>
      <c r="G214" s="347">
        <v>9.8175000000000008</v>
      </c>
      <c r="H214" s="374"/>
      <c r="I214" s="348">
        <v>0.63449999999999995</v>
      </c>
      <c r="J214" s="348">
        <v>-0.69189999999999996</v>
      </c>
      <c r="K214" s="348">
        <v>7.4399999999999994E-2</v>
      </c>
      <c r="L214" s="348">
        <v>2.8420000000000001</v>
      </c>
      <c r="M214" s="348">
        <v>-4.6399999999999997</v>
      </c>
      <c r="N214" s="350">
        <v>-3.3900999999999999</v>
      </c>
      <c r="O214" s="348" t="s">
        <v>430</v>
      </c>
      <c r="P214" s="348" t="s">
        <v>430</v>
      </c>
      <c r="Q214" s="348" t="s">
        <v>430</v>
      </c>
      <c r="R214" s="348" t="s">
        <v>430</v>
      </c>
      <c r="S214" s="348">
        <v>1.6619999999999999</v>
      </c>
      <c r="T214" s="348">
        <v>8.8716000000000008</v>
      </c>
      <c r="U214" s="348">
        <v>-6.8159000000000001</v>
      </c>
      <c r="V214" s="348">
        <v>-1.6253</v>
      </c>
      <c r="W214" s="348">
        <v>-0.57930000000000004</v>
      </c>
      <c r="X214" s="348">
        <v>-1.4446000000000001</v>
      </c>
      <c r="Y214" s="374"/>
      <c r="Z214" s="346">
        <v>76</v>
      </c>
      <c r="AA214" s="346">
        <v>139</v>
      </c>
      <c r="AB214" s="346">
        <v>200</v>
      </c>
      <c r="AC214" s="346">
        <v>203</v>
      </c>
      <c r="AD214" s="346">
        <v>188</v>
      </c>
      <c r="AE214" s="346">
        <v>191</v>
      </c>
      <c r="AF214" s="346" t="s">
        <v>430</v>
      </c>
      <c r="AG214" s="346" t="s">
        <v>430</v>
      </c>
      <c r="AH214" s="346" t="s">
        <v>430</v>
      </c>
      <c r="AI214" s="346" t="s">
        <v>430</v>
      </c>
      <c r="AJ214" s="346">
        <v>183</v>
      </c>
      <c r="AK214" s="346">
        <v>207</v>
      </c>
      <c r="AL214" s="346">
        <v>207</v>
      </c>
      <c r="AM214" s="346">
        <v>203</v>
      </c>
      <c r="AN214" s="346">
        <v>214</v>
      </c>
      <c r="AO214" s="373"/>
      <c r="AP214" s="348" t="s">
        <v>430</v>
      </c>
      <c r="AQ214" s="348" t="s">
        <v>430</v>
      </c>
      <c r="AR214" s="348" t="s">
        <v>430</v>
      </c>
      <c r="AS214" s="348" t="s">
        <v>430</v>
      </c>
      <c r="AT214" s="348">
        <v>-4.3899999999999997</v>
      </c>
      <c r="AU214" s="351"/>
      <c r="AV214" s="346" t="s">
        <v>430</v>
      </c>
      <c r="AW214" s="346" t="s">
        <v>430</v>
      </c>
      <c r="AX214" s="346" t="s">
        <v>430</v>
      </c>
      <c r="AY214" s="346" t="s">
        <v>430</v>
      </c>
      <c r="AZ214" s="346">
        <v>200</v>
      </c>
      <c r="BA214" s="374"/>
      <c r="BB214" s="348">
        <v>11.7988965364218</v>
      </c>
      <c r="BC214" s="348">
        <v>1.0114402288022899</v>
      </c>
      <c r="BD214" s="348">
        <v>-4.1776653534082303E-2</v>
      </c>
      <c r="BE214" s="375">
        <v>-9.6239369249958198E-2</v>
      </c>
      <c r="BF214" s="374"/>
      <c r="BG214" s="372">
        <v>0.42870000000000003</v>
      </c>
      <c r="BH214" s="373"/>
      <c r="BI214" s="348">
        <v>98.339200000000005</v>
      </c>
      <c r="BJ214" s="348">
        <v>1.3559399999999999</v>
      </c>
      <c r="BK214" s="348" t="s">
        <v>430</v>
      </c>
      <c r="BL214" s="348">
        <v>0.30486000000000002</v>
      </c>
      <c r="BM214" s="373"/>
      <c r="BN214" s="372" t="s">
        <v>4499</v>
      </c>
      <c r="BO214" s="372" t="s">
        <v>4500</v>
      </c>
      <c r="BP214" s="372" t="s">
        <v>4381</v>
      </c>
      <c r="BQ214" s="372" t="s">
        <v>730</v>
      </c>
      <c r="BR214" s="372" t="s">
        <v>4502</v>
      </c>
      <c r="BS214" s="373"/>
      <c r="BT214" s="354" t="s">
        <v>555</v>
      </c>
    </row>
    <row r="215" spans="1:72" s="428" customFormat="1" x14ac:dyDescent="0.25">
      <c r="A215" s="345" t="s">
        <v>5293</v>
      </c>
      <c r="B215" s="373"/>
      <c r="C215" s="719">
        <v>45594</v>
      </c>
      <c r="D215" s="373"/>
      <c r="E215" s="346">
        <v>36.3825</v>
      </c>
      <c r="F215" s="373"/>
      <c r="G215" s="347">
        <v>11.162000000000001</v>
      </c>
      <c r="H215" s="374"/>
      <c r="I215" s="348">
        <v>0.122</v>
      </c>
      <c r="J215" s="348">
        <v>-1.7524999999999999</v>
      </c>
      <c r="K215" s="348">
        <v>-0.96530000000000005</v>
      </c>
      <c r="L215" s="348">
        <v>-2.8723999999999998</v>
      </c>
      <c r="M215" s="348">
        <v>-3.7675999999999998</v>
      </c>
      <c r="N215" s="350">
        <v>13.666</v>
      </c>
      <c r="O215" s="348" t="s">
        <v>430</v>
      </c>
      <c r="P215" s="348" t="s">
        <v>430</v>
      </c>
      <c r="Q215" s="348" t="s">
        <v>430</v>
      </c>
      <c r="R215" s="348" t="s">
        <v>430</v>
      </c>
      <c r="S215" s="348">
        <v>-0.82450000000000001</v>
      </c>
      <c r="T215" s="348">
        <v>6.8052000000000001</v>
      </c>
      <c r="U215" s="348">
        <v>2.8944999999999999</v>
      </c>
      <c r="V215" s="348">
        <v>10.4613</v>
      </c>
      <c r="W215" s="348">
        <v>-1.0496000000000001</v>
      </c>
      <c r="X215" s="348">
        <v>6.2680999999999996</v>
      </c>
      <c r="Y215" s="374"/>
      <c r="Z215" s="346">
        <v>216</v>
      </c>
      <c r="AA215" s="346">
        <v>236</v>
      </c>
      <c r="AB215" s="346">
        <v>241</v>
      </c>
      <c r="AC215" s="346">
        <v>245</v>
      </c>
      <c r="AD215" s="346">
        <v>179</v>
      </c>
      <c r="AE215" s="346">
        <v>19</v>
      </c>
      <c r="AF215" s="346" t="s">
        <v>430</v>
      </c>
      <c r="AG215" s="346" t="s">
        <v>430</v>
      </c>
      <c r="AH215" s="346" t="s">
        <v>430</v>
      </c>
      <c r="AI215" s="346" t="s">
        <v>430</v>
      </c>
      <c r="AJ215" s="346">
        <v>243</v>
      </c>
      <c r="AK215" s="346">
        <v>229</v>
      </c>
      <c r="AL215" s="346">
        <v>100</v>
      </c>
      <c r="AM215" s="346">
        <v>47</v>
      </c>
      <c r="AN215" s="346">
        <v>247</v>
      </c>
      <c r="AO215" s="373"/>
      <c r="AP215" s="348" t="s">
        <v>430</v>
      </c>
      <c r="AQ215" s="348" t="s">
        <v>430</v>
      </c>
      <c r="AR215" s="348" t="s">
        <v>430</v>
      </c>
      <c r="AS215" s="348" t="s">
        <v>430</v>
      </c>
      <c r="AT215" s="348">
        <v>4.16</v>
      </c>
      <c r="AU215" s="351"/>
      <c r="AV215" s="346" t="s">
        <v>430</v>
      </c>
      <c r="AW215" s="346" t="s">
        <v>430</v>
      </c>
      <c r="AX215" s="346" t="s">
        <v>430</v>
      </c>
      <c r="AY215" s="346" t="s">
        <v>430</v>
      </c>
      <c r="AZ215" s="346">
        <v>122</v>
      </c>
      <c r="BA215" s="374"/>
      <c r="BB215" s="348">
        <v>12.507591655002001</v>
      </c>
      <c r="BC215" s="348">
        <v>1.0017985269169201</v>
      </c>
      <c r="BD215" s="348">
        <v>2.8451319019263399E-2</v>
      </c>
      <c r="BE215" s="375">
        <v>-0.111807993406183</v>
      </c>
      <c r="BF215" s="374"/>
      <c r="BG215" s="372">
        <v>0.1618</v>
      </c>
      <c r="BH215" s="373"/>
      <c r="BI215" s="348">
        <v>64.9833</v>
      </c>
      <c r="BJ215" s="348">
        <v>20.807700000000001</v>
      </c>
      <c r="BK215" s="348">
        <v>13.9321</v>
      </c>
      <c r="BL215" s="348">
        <v>0.27689999999999998</v>
      </c>
      <c r="BM215" s="373"/>
      <c r="BN215" s="372" t="s">
        <v>5294</v>
      </c>
      <c r="BO215" s="372" t="s">
        <v>5295</v>
      </c>
      <c r="BP215" s="372" t="s">
        <v>4659</v>
      </c>
      <c r="BQ215" s="372" t="s">
        <v>4875</v>
      </c>
      <c r="BR215" s="372" t="s">
        <v>5296</v>
      </c>
      <c r="BS215" s="373"/>
      <c r="BT215" s="354" t="s">
        <v>4673</v>
      </c>
    </row>
    <row r="216" spans="1:72" s="428" customFormat="1" x14ac:dyDescent="0.25">
      <c r="A216" s="345" t="s">
        <v>5297</v>
      </c>
      <c r="B216" s="373"/>
      <c r="C216" s="719">
        <v>46226</v>
      </c>
      <c r="D216" s="373"/>
      <c r="E216" s="346">
        <v>95.71</v>
      </c>
      <c r="F216" s="373"/>
      <c r="G216" s="347">
        <v>10.469799999999999</v>
      </c>
      <c r="H216" s="374"/>
      <c r="I216" s="348">
        <v>0.56869999999999998</v>
      </c>
      <c r="J216" s="348">
        <v>-0.65759999999999996</v>
      </c>
      <c r="K216" s="348" t="s">
        <v>430</v>
      </c>
      <c r="L216" s="348" t="s">
        <v>430</v>
      </c>
      <c r="M216" s="348" t="s">
        <v>430</v>
      </c>
      <c r="N216" s="350" t="s">
        <v>430</v>
      </c>
      <c r="O216" s="348" t="s">
        <v>430</v>
      </c>
      <c r="P216" s="348" t="s">
        <v>430</v>
      </c>
      <c r="Q216" s="348" t="s">
        <v>430</v>
      </c>
      <c r="R216" s="348" t="s">
        <v>430</v>
      </c>
      <c r="S216" s="348" t="s">
        <v>430</v>
      </c>
      <c r="T216" s="348" t="s">
        <v>430</v>
      </c>
      <c r="U216" s="348" t="s">
        <v>430</v>
      </c>
      <c r="V216" s="348" t="s">
        <v>430</v>
      </c>
      <c r="W216" s="348">
        <v>2.5265</v>
      </c>
      <c r="X216" s="348">
        <v>4.6980000000000004</v>
      </c>
      <c r="Y216" s="374"/>
      <c r="Z216" s="346">
        <v>98</v>
      </c>
      <c r="AA216" s="346">
        <v>97</v>
      </c>
      <c r="AB216" s="346" t="s">
        <v>430</v>
      </c>
      <c r="AC216" s="346" t="s">
        <v>430</v>
      </c>
      <c r="AD216" s="346" t="s">
        <v>430</v>
      </c>
      <c r="AE216" s="346" t="s">
        <v>430</v>
      </c>
      <c r="AF216" s="346" t="s">
        <v>430</v>
      </c>
      <c r="AG216" s="346" t="s">
        <v>430</v>
      </c>
      <c r="AH216" s="346" t="s">
        <v>430</v>
      </c>
      <c r="AI216" s="346" t="s">
        <v>430</v>
      </c>
      <c r="AJ216" s="346" t="s">
        <v>430</v>
      </c>
      <c r="AK216" s="346" t="s">
        <v>430</v>
      </c>
      <c r="AL216" s="346" t="s">
        <v>430</v>
      </c>
      <c r="AM216" s="346" t="s">
        <v>430</v>
      </c>
      <c r="AN216" s="346">
        <v>21</v>
      </c>
      <c r="AO216" s="373"/>
      <c r="AP216" s="348" t="s">
        <v>430</v>
      </c>
      <c r="AQ216" s="348" t="s">
        <v>430</v>
      </c>
      <c r="AR216" s="348" t="s">
        <v>430</v>
      </c>
      <c r="AS216" s="348" t="s">
        <v>430</v>
      </c>
      <c r="AT216" s="348" t="s">
        <v>430</v>
      </c>
      <c r="AU216" s="351"/>
      <c r="AV216" s="346" t="s">
        <v>430</v>
      </c>
      <c r="AW216" s="346" t="s">
        <v>430</v>
      </c>
      <c r="AX216" s="346" t="s">
        <v>430</v>
      </c>
      <c r="AY216" s="346" t="s">
        <v>430</v>
      </c>
      <c r="AZ216" s="346" t="s">
        <v>430</v>
      </c>
      <c r="BA216" s="374"/>
      <c r="BB216" s="348" t="s">
        <v>430</v>
      </c>
      <c r="BC216" s="348">
        <v>0</v>
      </c>
      <c r="BD216" s="348">
        <v>0</v>
      </c>
      <c r="BE216" s="375" t="s">
        <v>430</v>
      </c>
      <c r="BF216" s="374"/>
      <c r="BG216" s="372" t="s">
        <v>430</v>
      </c>
      <c r="BH216" s="373"/>
      <c r="BI216" s="348">
        <v>20.6205</v>
      </c>
      <c r="BJ216" s="348">
        <v>83.009399999999999</v>
      </c>
      <c r="BK216" s="348" t="s">
        <v>430</v>
      </c>
      <c r="BL216" s="348">
        <v>-3.6299000000000001</v>
      </c>
      <c r="BM216" s="373"/>
      <c r="BN216" s="372" t="s">
        <v>5298</v>
      </c>
      <c r="BO216" s="372" t="s">
        <v>1261</v>
      </c>
      <c r="BP216" s="372" t="s">
        <v>5299</v>
      </c>
      <c r="BQ216" s="372" t="s">
        <v>5300</v>
      </c>
      <c r="BR216" s="372" t="s">
        <v>5301</v>
      </c>
      <c r="BS216" s="373"/>
      <c r="BT216" s="354" t="s">
        <v>548</v>
      </c>
    </row>
    <row r="217" spans="1:72" s="428" customFormat="1" x14ac:dyDescent="0.25">
      <c r="A217" s="345" t="s">
        <v>5302</v>
      </c>
      <c r="B217" s="373"/>
      <c r="C217" s="719">
        <v>45594</v>
      </c>
      <c r="D217" s="373"/>
      <c r="E217" s="346">
        <v>36.701500000000003</v>
      </c>
      <c r="F217" s="373"/>
      <c r="G217" s="347">
        <v>9.0236999999999998</v>
      </c>
      <c r="H217" s="374"/>
      <c r="I217" s="348">
        <v>0.41839999999999999</v>
      </c>
      <c r="J217" s="348">
        <v>-0.97989999999999999</v>
      </c>
      <c r="K217" s="348">
        <v>2.3536000000000001</v>
      </c>
      <c r="L217" s="348">
        <v>3.4496000000000002</v>
      </c>
      <c r="M217" s="348">
        <v>3.5541</v>
      </c>
      <c r="N217" s="350">
        <v>3.3618999999999999</v>
      </c>
      <c r="O217" s="348" t="s">
        <v>430</v>
      </c>
      <c r="P217" s="348" t="s">
        <v>430</v>
      </c>
      <c r="Q217" s="348" t="s">
        <v>430</v>
      </c>
      <c r="R217" s="348" t="s">
        <v>430</v>
      </c>
      <c r="S217" s="348">
        <v>1.3842000000000001</v>
      </c>
      <c r="T217" s="348">
        <v>18.488099999999999</v>
      </c>
      <c r="U217" s="348">
        <v>3.1999</v>
      </c>
      <c r="V217" s="348">
        <v>7.0491000000000001</v>
      </c>
      <c r="W217" s="348">
        <v>2.4699</v>
      </c>
      <c r="X217" s="348">
        <v>-5.5228999999999999</v>
      </c>
      <c r="Y217" s="374"/>
      <c r="Z217" s="346">
        <v>156</v>
      </c>
      <c r="AA217" s="346">
        <v>183</v>
      </c>
      <c r="AB217" s="346">
        <v>67</v>
      </c>
      <c r="AC217" s="346">
        <v>162</v>
      </c>
      <c r="AD217" s="346">
        <v>101</v>
      </c>
      <c r="AE217" s="346">
        <v>105</v>
      </c>
      <c r="AF217" s="346" t="s">
        <v>430</v>
      </c>
      <c r="AG217" s="346" t="s">
        <v>430</v>
      </c>
      <c r="AH217" s="346" t="s">
        <v>430</v>
      </c>
      <c r="AI217" s="346" t="s">
        <v>430</v>
      </c>
      <c r="AJ217" s="346">
        <v>205</v>
      </c>
      <c r="AK217" s="346">
        <v>90</v>
      </c>
      <c r="AL217" s="346">
        <v>92</v>
      </c>
      <c r="AM217" s="346">
        <v>90</v>
      </c>
      <c r="AN217" s="346">
        <v>27</v>
      </c>
      <c r="AO217" s="373"/>
      <c r="AP217" s="348" t="s">
        <v>430</v>
      </c>
      <c r="AQ217" s="348" t="s">
        <v>430</v>
      </c>
      <c r="AR217" s="348" t="s">
        <v>430</v>
      </c>
      <c r="AS217" s="348" t="s">
        <v>430</v>
      </c>
      <c r="AT217" s="348">
        <v>6.99</v>
      </c>
      <c r="AU217" s="351"/>
      <c r="AV217" s="346" t="s">
        <v>430</v>
      </c>
      <c r="AW217" s="346" t="s">
        <v>430</v>
      </c>
      <c r="AX217" s="346" t="s">
        <v>430</v>
      </c>
      <c r="AY217" s="346" t="s">
        <v>430</v>
      </c>
      <c r="AZ217" s="346">
        <v>91</v>
      </c>
      <c r="BA217" s="374"/>
      <c r="BB217" s="348">
        <v>17.560393084886201</v>
      </c>
      <c r="BC217" s="348">
        <v>1.00423341629046</v>
      </c>
      <c r="BD217" s="348">
        <v>-3.5071580373159598E-2</v>
      </c>
      <c r="BE217" s="375">
        <v>-0.12909990881299899</v>
      </c>
      <c r="BF217" s="374"/>
      <c r="BG217" s="372">
        <v>0.31630000000000003</v>
      </c>
      <c r="BH217" s="373"/>
      <c r="BI217" s="348">
        <v>46.01</v>
      </c>
      <c r="BJ217" s="348">
        <v>35.078099999999999</v>
      </c>
      <c r="BK217" s="348">
        <v>18.9603</v>
      </c>
      <c r="BL217" s="348">
        <v>-4.8399999999999999E-2</v>
      </c>
      <c r="BM217" s="373"/>
      <c r="BN217" s="372" t="s">
        <v>4987</v>
      </c>
      <c r="BO217" s="372" t="s">
        <v>4616</v>
      </c>
      <c r="BP217" s="372" t="s">
        <v>4988</v>
      </c>
      <c r="BQ217" s="372" t="s">
        <v>4989</v>
      </c>
      <c r="BR217" s="372" t="s">
        <v>5303</v>
      </c>
      <c r="BS217" s="373"/>
      <c r="BT217" s="354" t="s">
        <v>4673</v>
      </c>
    </row>
    <row r="218" spans="1:72" s="428" customFormat="1" ht="11" x14ac:dyDescent="0.3">
      <c r="A218" s="841" t="s">
        <v>5304</v>
      </c>
      <c r="B218" s="842"/>
      <c r="C218" s="843">
        <v>45558</v>
      </c>
      <c r="D218" s="842"/>
      <c r="E218" s="844">
        <v>37.662199999999999</v>
      </c>
      <c r="F218" s="842"/>
      <c r="G218" s="845">
        <v>8.58</v>
      </c>
      <c r="H218" s="847"/>
      <c r="I218" s="846">
        <v>0.45660000000000001</v>
      </c>
      <c r="J218" s="846">
        <v>-0.30209999999999998</v>
      </c>
      <c r="K218" s="846">
        <v>1.0363</v>
      </c>
      <c r="L218" s="846">
        <v>11.068</v>
      </c>
      <c r="M218" s="846">
        <v>0.71599999999999997</v>
      </c>
      <c r="N218" s="848">
        <v>-15.426299999999999</v>
      </c>
      <c r="O218" s="846" t="s">
        <v>430</v>
      </c>
      <c r="P218" s="846" t="s">
        <v>430</v>
      </c>
      <c r="Q218" s="846" t="s">
        <v>430</v>
      </c>
      <c r="R218" s="846" t="s">
        <v>430</v>
      </c>
      <c r="S218" s="846">
        <v>0.35089999999999999</v>
      </c>
      <c r="T218" s="846">
        <v>23.205100000000002</v>
      </c>
      <c r="U218" s="846">
        <v>-6.8505000000000003</v>
      </c>
      <c r="V218" s="846">
        <v>-9.3215000000000003</v>
      </c>
      <c r="W218" s="846">
        <v>2.1915</v>
      </c>
      <c r="X218" s="846">
        <v>-7.7176</v>
      </c>
      <c r="Y218" s="847"/>
      <c r="Z218" s="844">
        <v>139</v>
      </c>
      <c r="AA218" s="844">
        <v>42</v>
      </c>
      <c r="AB218" s="844">
        <v>135</v>
      </c>
      <c r="AC218" s="844">
        <v>12</v>
      </c>
      <c r="AD218" s="844">
        <v>133</v>
      </c>
      <c r="AE218" s="844">
        <v>223</v>
      </c>
      <c r="AF218" s="844" t="s">
        <v>430</v>
      </c>
      <c r="AG218" s="844" t="s">
        <v>430</v>
      </c>
      <c r="AH218" s="844" t="s">
        <v>430</v>
      </c>
      <c r="AI218" s="844" t="s">
        <v>430</v>
      </c>
      <c r="AJ218" s="844">
        <v>215</v>
      </c>
      <c r="AK218" s="844">
        <v>36</v>
      </c>
      <c r="AL218" s="844">
        <v>209</v>
      </c>
      <c r="AM218" s="844">
        <v>228</v>
      </c>
      <c r="AN218" s="844">
        <v>38</v>
      </c>
      <c r="AO218" s="842"/>
      <c r="AP218" s="846" t="s">
        <v>430</v>
      </c>
      <c r="AQ218" s="846" t="s">
        <v>430</v>
      </c>
      <c r="AR218" s="846" t="s">
        <v>430</v>
      </c>
      <c r="AS218" s="846" t="s">
        <v>430</v>
      </c>
      <c r="AT218" s="846">
        <v>-0.36</v>
      </c>
      <c r="AU218" s="849"/>
      <c r="AV218" s="844" t="s">
        <v>430</v>
      </c>
      <c r="AW218" s="844" t="s">
        <v>430</v>
      </c>
      <c r="AX218" s="844" t="s">
        <v>430</v>
      </c>
      <c r="AY218" s="844" t="s">
        <v>430</v>
      </c>
      <c r="AZ218" s="844">
        <v>164</v>
      </c>
      <c r="BA218" s="847"/>
      <c r="BB218" s="846">
        <v>19.356923554718598</v>
      </c>
      <c r="BC218" s="846">
        <v>0.99966293105212201</v>
      </c>
      <c r="BD218" s="846">
        <v>-3.5807090711730903E-2</v>
      </c>
      <c r="BE218" s="852">
        <v>-0.101896113116638</v>
      </c>
      <c r="BF218" s="847"/>
      <c r="BG218" s="855">
        <v>0.15890000000000001</v>
      </c>
      <c r="BH218" s="842"/>
      <c r="BI218" s="846">
        <v>20.135100000000001</v>
      </c>
      <c r="BJ218" s="846">
        <v>52.9283</v>
      </c>
      <c r="BK218" s="846">
        <v>26.876200000000001</v>
      </c>
      <c r="BL218" s="846">
        <v>6.0400000000000002E-2</v>
      </c>
      <c r="BM218" s="842"/>
      <c r="BN218" s="855" t="s">
        <v>5305</v>
      </c>
      <c r="BO218" s="855" t="s">
        <v>4891</v>
      </c>
      <c r="BP218" s="855" t="s">
        <v>5306</v>
      </c>
      <c r="BQ218" s="855" t="s">
        <v>4800</v>
      </c>
      <c r="BR218" s="855" t="s">
        <v>430</v>
      </c>
      <c r="BS218" s="842"/>
      <c r="BT218" s="856" t="s">
        <v>555</v>
      </c>
    </row>
    <row r="219" spans="1:72" s="428" customFormat="1" x14ac:dyDescent="0.25">
      <c r="A219" s="345" t="s">
        <v>5307</v>
      </c>
      <c r="B219" s="373"/>
      <c r="C219" s="719">
        <v>45589</v>
      </c>
      <c r="D219" s="373"/>
      <c r="E219" s="346">
        <v>37.4679</v>
      </c>
      <c r="F219" s="373"/>
      <c r="G219" s="347">
        <v>10.5946</v>
      </c>
      <c r="H219" s="374"/>
      <c r="I219" s="348">
        <v>0.4713</v>
      </c>
      <c r="J219" s="348">
        <v>-0.66569999999999996</v>
      </c>
      <c r="K219" s="348">
        <v>0.9375</v>
      </c>
      <c r="L219" s="348">
        <v>3.944</v>
      </c>
      <c r="M219" s="348">
        <v>1.8026</v>
      </c>
      <c r="N219" s="350">
        <v>3.4527999999999999</v>
      </c>
      <c r="O219" s="348" t="s">
        <v>430</v>
      </c>
      <c r="P219" s="348" t="s">
        <v>430</v>
      </c>
      <c r="Q219" s="348" t="s">
        <v>430</v>
      </c>
      <c r="R219" s="348" t="s">
        <v>430</v>
      </c>
      <c r="S219" s="348">
        <v>2.4039000000000001</v>
      </c>
      <c r="T219" s="348">
        <v>15.8133</v>
      </c>
      <c r="U219" s="348">
        <v>6.1400000000000003E-2</v>
      </c>
      <c r="V219" s="348">
        <v>5.6375000000000002</v>
      </c>
      <c r="W219" s="348">
        <v>0.37709999999999999</v>
      </c>
      <c r="X219" s="348">
        <v>3.2210000000000001</v>
      </c>
      <c r="Y219" s="374"/>
      <c r="Z219" s="346">
        <v>135</v>
      </c>
      <c r="AA219" s="346">
        <v>104</v>
      </c>
      <c r="AB219" s="346">
        <v>147</v>
      </c>
      <c r="AC219" s="346">
        <v>142</v>
      </c>
      <c r="AD219" s="346">
        <v>123</v>
      </c>
      <c r="AE219" s="346">
        <v>101</v>
      </c>
      <c r="AF219" s="346" t="s">
        <v>430</v>
      </c>
      <c r="AG219" s="346" t="s">
        <v>430</v>
      </c>
      <c r="AH219" s="346" t="s">
        <v>430</v>
      </c>
      <c r="AI219" s="346" t="s">
        <v>430</v>
      </c>
      <c r="AJ219" s="346">
        <v>147</v>
      </c>
      <c r="AK219" s="346">
        <v>118</v>
      </c>
      <c r="AL219" s="346">
        <v>124</v>
      </c>
      <c r="AM219" s="346">
        <v>100</v>
      </c>
      <c r="AN219" s="346">
        <v>139</v>
      </c>
      <c r="AO219" s="373"/>
      <c r="AP219" s="348" t="s">
        <v>430</v>
      </c>
      <c r="AQ219" s="348" t="s">
        <v>430</v>
      </c>
      <c r="AR219" s="348" t="s">
        <v>430</v>
      </c>
      <c r="AS219" s="348" t="s">
        <v>430</v>
      </c>
      <c r="AT219" s="348">
        <v>5.54</v>
      </c>
      <c r="AU219" s="351"/>
      <c r="AV219" s="346" t="s">
        <v>430</v>
      </c>
      <c r="AW219" s="346" t="s">
        <v>430</v>
      </c>
      <c r="AX219" s="346" t="s">
        <v>430</v>
      </c>
      <c r="AY219" s="346" t="s">
        <v>430</v>
      </c>
      <c r="AZ219" s="346">
        <v>106</v>
      </c>
      <c r="BA219" s="374"/>
      <c r="BB219" s="348">
        <v>11.721456403075001</v>
      </c>
      <c r="BC219" s="348">
        <v>0.99686205900225699</v>
      </c>
      <c r="BD219" s="348">
        <v>3.8088355933067002E-3</v>
      </c>
      <c r="BE219" s="375">
        <v>-8.8767984192521299E-2</v>
      </c>
      <c r="BF219" s="374"/>
      <c r="BG219" s="372">
        <v>8.1199999999999994E-2</v>
      </c>
      <c r="BH219" s="373"/>
      <c r="BI219" s="348">
        <v>53.666699999999999</v>
      </c>
      <c r="BJ219" s="348">
        <v>44.014299999999999</v>
      </c>
      <c r="BK219" s="348">
        <v>2.1222799999999999</v>
      </c>
      <c r="BL219" s="348">
        <v>0.19672000000000001</v>
      </c>
      <c r="BM219" s="373"/>
      <c r="BN219" s="372" t="s">
        <v>5308</v>
      </c>
      <c r="BO219" s="372" t="s">
        <v>4410</v>
      </c>
      <c r="BP219" s="372" t="s">
        <v>2940</v>
      </c>
      <c r="BQ219" s="372" t="s">
        <v>4412</v>
      </c>
      <c r="BR219" s="372" t="s">
        <v>4413</v>
      </c>
      <c r="BS219" s="373"/>
      <c r="BT219" s="354" t="s">
        <v>555</v>
      </c>
    </row>
    <row r="220" spans="1:72" s="428" customFormat="1" x14ac:dyDescent="0.25">
      <c r="A220" s="345" t="s">
        <v>5309</v>
      </c>
      <c r="B220" s="373"/>
      <c r="C220" s="719">
        <v>45792</v>
      </c>
      <c r="D220" s="373"/>
      <c r="E220" s="888">
        <v>36.85</v>
      </c>
      <c r="F220" s="373"/>
      <c r="G220" s="347">
        <v>11.675000000000001</v>
      </c>
      <c r="H220" s="374"/>
      <c r="I220" s="348">
        <v>1.4274</v>
      </c>
      <c r="J220" s="348">
        <v>1.1304000000000001</v>
      </c>
      <c r="K220" s="348">
        <v>6.8014000000000001</v>
      </c>
      <c r="L220" s="348">
        <v>10.8116</v>
      </c>
      <c r="M220" s="348">
        <v>14.0504</v>
      </c>
      <c r="N220" s="350">
        <v>5.2047999999999996</v>
      </c>
      <c r="O220" s="348" t="s">
        <v>430</v>
      </c>
      <c r="P220" s="348" t="s">
        <v>430</v>
      </c>
      <c r="Q220" s="348" t="s">
        <v>430</v>
      </c>
      <c r="R220" s="348" t="s">
        <v>430</v>
      </c>
      <c r="S220" s="348">
        <v>11.5144</v>
      </c>
      <c r="T220" s="348">
        <v>29.976400000000002</v>
      </c>
      <c r="U220" s="348">
        <v>6.1219000000000001</v>
      </c>
      <c r="V220" s="348">
        <v>10.7675</v>
      </c>
      <c r="W220" s="348">
        <v>5.9610000000000003</v>
      </c>
      <c r="X220" s="348">
        <v>13.014900000000001</v>
      </c>
      <c r="Y220" s="374"/>
      <c r="Z220" s="346">
        <v>1</v>
      </c>
      <c r="AA220" s="346">
        <v>2</v>
      </c>
      <c r="AB220" s="346">
        <v>5</v>
      </c>
      <c r="AC220" s="346">
        <v>14</v>
      </c>
      <c r="AD220" s="346">
        <v>27</v>
      </c>
      <c r="AE220" s="346">
        <v>83</v>
      </c>
      <c r="AF220" s="346" t="s">
        <v>430</v>
      </c>
      <c r="AG220" s="346" t="s">
        <v>430</v>
      </c>
      <c r="AH220" s="346" t="s">
        <v>430</v>
      </c>
      <c r="AI220" s="346" t="s">
        <v>430</v>
      </c>
      <c r="AJ220" s="346">
        <v>9</v>
      </c>
      <c r="AK220" s="346">
        <v>10</v>
      </c>
      <c r="AL220" s="346">
        <v>54</v>
      </c>
      <c r="AM220" s="346">
        <v>39</v>
      </c>
      <c r="AN220" s="346">
        <v>1</v>
      </c>
      <c r="AO220" s="373"/>
      <c r="AP220" s="348" t="s">
        <v>430</v>
      </c>
      <c r="AQ220" s="348" t="s">
        <v>430</v>
      </c>
      <c r="AR220" s="348" t="s">
        <v>430</v>
      </c>
      <c r="AS220" s="348" t="s">
        <v>430</v>
      </c>
      <c r="AT220" s="348">
        <v>20.6</v>
      </c>
      <c r="AU220" s="351"/>
      <c r="AV220" s="346" t="s">
        <v>430</v>
      </c>
      <c r="AW220" s="346" t="s">
        <v>430</v>
      </c>
      <c r="AX220" s="346" t="s">
        <v>430</v>
      </c>
      <c r="AY220" s="346" t="s">
        <v>430</v>
      </c>
      <c r="AZ220" s="346">
        <v>26</v>
      </c>
      <c r="BA220" s="374"/>
      <c r="BB220" s="348">
        <v>16.975132244409899</v>
      </c>
      <c r="BC220" s="348">
        <v>0.99804388797285404</v>
      </c>
      <c r="BD220" s="348">
        <v>5.0648455225823397E-2</v>
      </c>
      <c r="BE220" s="375">
        <v>-0.10348181000795</v>
      </c>
      <c r="BF220" s="374"/>
      <c r="BG220" s="372">
        <v>0.31819999999999998</v>
      </c>
      <c r="BH220" s="373"/>
      <c r="BI220" s="348">
        <v>39.095199999999998</v>
      </c>
      <c r="BJ220" s="348">
        <v>50.411200000000001</v>
      </c>
      <c r="BK220" s="348">
        <v>10.3362</v>
      </c>
      <c r="BL220" s="348">
        <v>0.15740000000000001</v>
      </c>
      <c r="BM220" s="373"/>
      <c r="BN220" s="372" t="s">
        <v>5310</v>
      </c>
      <c r="BO220" s="372" t="s">
        <v>5311</v>
      </c>
      <c r="BP220" s="372" t="s">
        <v>5312</v>
      </c>
      <c r="BQ220" s="372" t="s">
        <v>5313</v>
      </c>
      <c r="BR220" s="372" t="s">
        <v>5314</v>
      </c>
      <c r="BS220" s="373"/>
      <c r="BT220" s="354" t="s">
        <v>4740</v>
      </c>
    </row>
    <row r="221" spans="1:72" s="428" customFormat="1" x14ac:dyDescent="0.25">
      <c r="A221" s="345" t="s">
        <v>5315</v>
      </c>
      <c r="B221" s="373"/>
      <c r="C221" s="719">
        <v>45982</v>
      </c>
      <c r="D221" s="373"/>
      <c r="E221" s="346">
        <v>36.759099999999997</v>
      </c>
      <c r="F221" s="373"/>
      <c r="G221" s="347">
        <v>10.3002</v>
      </c>
      <c r="H221" s="374"/>
      <c r="I221" s="348">
        <v>0.32240000000000002</v>
      </c>
      <c r="J221" s="348">
        <v>-1.1012999999999999</v>
      </c>
      <c r="K221" s="348">
        <v>2.7134</v>
      </c>
      <c r="L221" s="348">
        <v>1.1758</v>
      </c>
      <c r="M221" s="348">
        <v>5.9648000000000003</v>
      </c>
      <c r="N221" s="350" t="s">
        <v>430</v>
      </c>
      <c r="O221" s="348" t="s">
        <v>430</v>
      </c>
      <c r="P221" s="348" t="s">
        <v>430</v>
      </c>
      <c r="Q221" s="348" t="s">
        <v>430</v>
      </c>
      <c r="R221" s="348" t="s">
        <v>430</v>
      </c>
      <c r="S221" s="348">
        <v>1.9953000000000001</v>
      </c>
      <c r="T221" s="348">
        <v>17.918700000000001</v>
      </c>
      <c r="U221" s="348">
        <v>7.0862999999999996</v>
      </c>
      <c r="V221" s="348" t="s">
        <v>430</v>
      </c>
      <c r="W221" s="348">
        <v>2.9752000000000001</v>
      </c>
      <c r="X221" s="348">
        <v>3.0019999999999998</v>
      </c>
      <c r="Y221" s="374"/>
      <c r="Z221" s="346">
        <v>194</v>
      </c>
      <c r="AA221" s="346">
        <v>204</v>
      </c>
      <c r="AB221" s="346">
        <v>40</v>
      </c>
      <c r="AC221" s="346">
        <v>230</v>
      </c>
      <c r="AD221" s="346">
        <v>77</v>
      </c>
      <c r="AE221" s="346" t="s">
        <v>430</v>
      </c>
      <c r="AF221" s="346" t="s">
        <v>430</v>
      </c>
      <c r="AG221" s="346" t="s">
        <v>430</v>
      </c>
      <c r="AH221" s="346" t="s">
        <v>430</v>
      </c>
      <c r="AI221" s="346" t="s">
        <v>430</v>
      </c>
      <c r="AJ221" s="346">
        <v>162</v>
      </c>
      <c r="AK221" s="346">
        <v>99</v>
      </c>
      <c r="AL221" s="346">
        <v>44</v>
      </c>
      <c r="AM221" s="346" t="s">
        <v>430</v>
      </c>
      <c r="AN221" s="346">
        <v>13</v>
      </c>
      <c r="AO221" s="373"/>
      <c r="AP221" s="348" t="s">
        <v>430</v>
      </c>
      <c r="AQ221" s="348" t="s">
        <v>430</v>
      </c>
      <c r="AR221" s="348" t="s">
        <v>430</v>
      </c>
      <c r="AS221" s="348" t="s">
        <v>430</v>
      </c>
      <c r="AT221" s="348" t="s">
        <v>430</v>
      </c>
      <c r="AU221" s="351"/>
      <c r="AV221" s="346" t="s">
        <v>430</v>
      </c>
      <c r="AW221" s="346" t="s">
        <v>430</v>
      </c>
      <c r="AX221" s="346" t="s">
        <v>430</v>
      </c>
      <c r="AY221" s="346" t="s">
        <v>430</v>
      </c>
      <c r="AZ221" s="346" t="s">
        <v>430</v>
      </c>
      <c r="BA221" s="374"/>
      <c r="BB221" s="348">
        <v>18.819397744708201</v>
      </c>
      <c r="BC221" s="348">
        <v>1.0035906156615599</v>
      </c>
      <c r="BD221" s="348">
        <v>2.3767194098530401E-2</v>
      </c>
      <c r="BE221" s="375">
        <v>-0.14068503717452099</v>
      </c>
      <c r="BF221" s="374"/>
      <c r="BG221" s="372">
        <v>0.26179999999999998</v>
      </c>
      <c r="BH221" s="373"/>
      <c r="BI221" s="348">
        <v>55.880800000000001</v>
      </c>
      <c r="BJ221" s="348">
        <v>28.524999999999999</v>
      </c>
      <c r="BK221" s="348">
        <v>15.3834</v>
      </c>
      <c r="BL221" s="348">
        <v>0.21079999999999999</v>
      </c>
      <c r="BM221" s="373"/>
      <c r="BN221" s="372" t="s">
        <v>5316</v>
      </c>
      <c r="BO221" s="372" t="s">
        <v>5317</v>
      </c>
      <c r="BP221" s="372" t="s">
        <v>5318</v>
      </c>
      <c r="BQ221" s="372" t="s">
        <v>5319</v>
      </c>
      <c r="BR221" s="372" t="s">
        <v>4851</v>
      </c>
      <c r="BS221" s="373"/>
      <c r="BT221" s="354" t="s">
        <v>555</v>
      </c>
    </row>
    <row r="222" spans="1:72" s="428" customFormat="1" x14ac:dyDescent="0.25">
      <c r="A222" s="345" t="s">
        <v>5320</v>
      </c>
      <c r="B222" s="373"/>
      <c r="C222" s="719">
        <v>45716</v>
      </c>
      <c r="D222" s="373"/>
      <c r="E222" s="346">
        <v>36.114600000000003</v>
      </c>
      <c r="F222" s="373"/>
      <c r="G222" s="347">
        <v>12.9557</v>
      </c>
      <c r="H222" s="374"/>
      <c r="I222" s="348">
        <v>0.39600000000000002</v>
      </c>
      <c r="J222" s="348">
        <v>-0.69830000000000003</v>
      </c>
      <c r="K222" s="348">
        <v>2.5421999999999998</v>
      </c>
      <c r="L222" s="348">
        <v>7.0523999999999996</v>
      </c>
      <c r="M222" s="348">
        <v>6.9508000000000001</v>
      </c>
      <c r="N222" s="350">
        <v>8.6614000000000004</v>
      </c>
      <c r="O222" s="348" t="s">
        <v>430</v>
      </c>
      <c r="P222" s="348" t="s">
        <v>430</v>
      </c>
      <c r="Q222" s="348" t="s">
        <v>430</v>
      </c>
      <c r="R222" s="348" t="s">
        <v>430</v>
      </c>
      <c r="S222" s="348">
        <v>3.7086999999999999</v>
      </c>
      <c r="T222" s="348">
        <v>22.985900000000001</v>
      </c>
      <c r="U222" s="348">
        <v>7.0373999999999999</v>
      </c>
      <c r="V222" s="348">
        <v>9.2276000000000007</v>
      </c>
      <c r="W222" s="348">
        <v>0.76529999999999998</v>
      </c>
      <c r="X222" s="348">
        <v>19.2059</v>
      </c>
      <c r="Y222" s="374"/>
      <c r="Z222" s="346">
        <v>163</v>
      </c>
      <c r="AA222" s="346">
        <v>148</v>
      </c>
      <c r="AB222" s="346">
        <v>53</v>
      </c>
      <c r="AC222" s="346">
        <v>63</v>
      </c>
      <c r="AD222" s="346">
        <v>53</v>
      </c>
      <c r="AE222" s="346">
        <v>48</v>
      </c>
      <c r="AF222" s="346" t="s">
        <v>430</v>
      </c>
      <c r="AG222" s="346" t="s">
        <v>430</v>
      </c>
      <c r="AH222" s="346" t="s">
        <v>430</v>
      </c>
      <c r="AI222" s="346" t="s">
        <v>430</v>
      </c>
      <c r="AJ222" s="346">
        <v>76</v>
      </c>
      <c r="AK222" s="346">
        <v>45</v>
      </c>
      <c r="AL222" s="346">
        <v>45</v>
      </c>
      <c r="AM222" s="346">
        <v>74</v>
      </c>
      <c r="AN222" s="346">
        <v>103</v>
      </c>
      <c r="AO222" s="373"/>
      <c r="AP222" s="348" t="s">
        <v>430</v>
      </c>
      <c r="AQ222" s="348" t="s">
        <v>430</v>
      </c>
      <c r="AR222" s="348" t="s">
        <v>430</v>
      </c>
      <c r="AS222" s="348" t="s">
        <v>430</v>
      </c>
      <c r="AT222" s="348">
        <v>14.58</v>
      </c>
      <c r="AU222" s="351"/>
      <c r="AV222" s="346" t="s">
        <v>430</v>
      </c>
      <c r="AW222" s="346" t="s">
        <v>430</v>
      </c>
      <c r="AX222" s="346" t="s">
        <v>430</v>
      </c>
      <c r="AY222" s="346" t="s">
        <v>430</v>
      </c>
      <c r="AZ222" s="346">
        <v>52</v>
      </c>
      <c r="BA222" s="374"/>
      <c r="BB222" s="348">
        <v>13.0780712211912</v>
      </c>
      <c r="BC222" s="348">
        <v>0.99993006636720805</v>
      </c>
      <c r="BD222" s="348">
        <v>4.8942464149573303E-2</v>
      </c>
      <c r="BE222" s="375">
        <v>-0.100356275826029</v>
      </c>
      <c r="BF222" s="374"/>
      <c r="BG222" s="372">
        <v>9.1800000000000007E-2</v>
      </c>
      <c r="BH222" s="373"/>
      <c r="BI222" s="348">
        <v>86.783199999999994</v>
      </c>
      <c r="BJ222" s="348">
        <v>13.2646</v>
      </c>
      <c r="BK222" s="348" t="s">
        <v>430</v>
      </c>
      <c r="BL222" s="348">
        <v>-4.7800000000000002E-2</v>
      </c>
      <c r="BM222" s="373"/>
      <c r="BN222" s="372" t="s">
        <v>5321</v>
      </c>
      <c r="BO222" s="372" t="s">
        <v>5322</v>
      </c>
      <c r="BP222" s="372" t="s">
        <v>5066</v>
      </c>
      <c r="BQ222" s="372" t="s">
        <v>5323</v>
      </c>
      <c r="BR222" s="372" t="s">
        <v>4514</v>
      </c>
      <c r="BS222" s="373"/>
      <c r="BT222" s="354" t="s">
        <v>4673</v>
      </c>
    </row>
    <row r="223" spans="1:72" s="428" customFormat="1" x14ac:dyDescent="0.25">
      <c r="A223" s="345" t="s">
        <v>5324</v>
      </c>
      <c r="B223" s="373"/>
      <c r="C223" s="719">
        <v>45799</v>
      </c>
      <c r="D223" s="373"/>
      <c r="E223" s="346">
        <v>33.028700000000001</v>
      </c>
      <c r="F223" s="373"/>
      <c r="G223" s="347">
        <v>9.9245000000000001</v>
      </c>
      <c r="H223" s="374"/>
      <c r="I223" s="348">
        <v>0.63480000000000003</v>
      </c>
      <c r="J223" s="348">
        <v>-0.6825</v>
      </c>
      <c r="K223" s="348">
        <v>9.5799999999999996E-2</v>
      </c>
      <c r="L223" s="348">
        <v>2.9363000000000001</v>
      </c>
      <c r="M223" s="348">
        <v>-4.8319999999999999</v>
      </c>
      <c r="N223" s="350">
        <v>-2.9653999999999998</v>
      </c>
      <c r="O223" s="348" t="s">
        <v>430</v>
      </c>
      <c r="P223" s="348" t="s">
        <v>430</v>
      </c>
      <c r="Q223" s="348" t="s">
        <v>430</v>
      </c>
      <c r="R223" s="348" t="s">
        <v>430</v>
      </c>
      <c r="S223" s="348">
        <v>1.7136</v>
      </c>
      <c r="T223" s="348">
        <v>9.0485000000000007</v>
      </c>
      <c r="U223" s="348">
        <v>-6.8724999999999996</v>
      </c>
      <c r="V223" s="348">
        <v>-1.1711</v>
      </c>
      <c r="W223" s="348">
        <v>-0.55310000000000004</v>
      </c>
      <c r="X223" s="348">
        <v>-0.60609999999999997</v>
      </c>
      <c r="Y223" s="374"/>
      <c r="Z223" s="346">
        <v>74</v>
      </c>
      <c r="AA223" s="346">
        <v>122</v>
      </c>
      <c r="AB223" s="346">
        <v>198</v>
      </c>
      <c r="AC223" s="346">
        <v>191</v>
      </c>
      <c r="AD223" s="346">
        <v>203</v>
      </c>
      <c r="AE223" s="346">
        <v>187</v>
      </c>
      <c r="AF223" s="346" t="s">
        <v>430</v>
      </c>
      <c r="AG223" s="346" t="s">
        <v>430</v>
      </c>
      <c r="AH223" s="346" t="s">
        <v>430</v>
      </c>
      <c r="AI223" s="346" t="s">
        <v>430</v>
      </c>
      <c r="AJ223" s="346">
        <v>181</v>
      </c>
      <c r="AK223" s="346">
        <v>204</v>
      </c>
      <c r="AL223" s="346">
        <v>210</v>
      </c>
      <c r="AM223" s="346">
        <v>196</v>
      </c>
      <c r="AN223" s="346">
        <v>209</v>
      </c>
      <c r="AO223" s="373"/>
      <c r="AP223" s="348" t="s">
        <v>430</v>
      </c>
      <c r="AQ223" s="348" t="s">
        <v>430</v>
      </c>
      <c r="AR223" s="348" t="s">
        <v>430</v>
      </c>
      <c r="AS223" s="348" t="s">
        <v>430</v>
      </c>
      <c r="AT223" s="348">
        <v>-4.1500000000000004</v>
      </c>
      <c r="AU223" s="351"/>
      <c r="AV223" s="346" t="s">
        <v>430</v>
      </c>
      <c r="AW223" s="346" t="s">
        <v>430</v>
      </c>
      <c r="AX223" s="346" t="s">
        <v>430</v>
      </c>
      <c r="AY223" s="346" t="s">
        <v>430</v>
      </c>
      <c r="AZ223" s="346">
        <v>198</v>
      </c>
      <c r="BA223" s="374"/>
      <c r="BB223" s="348">
        <v>11.920099549682</v>
      </c>
      <c r="BC223" s="348">
        <v>0.99823591522219901</v>
      </c>
      <c r="BD223" s="348">
        <v>-4.9781012842618003E-2</v>
      </c>
      <c r="BE223" s="375">
        <v>-6.4306798273507298E-2</v>
      </c>
      <c r="BF223" s="374"/>
      <c r="BG223" s="372">
        <v>5.2900000000000003E-2</v>
      </c>
      <c r="BH223" s="373"/>
      <c r="BI223" s="348">
        <v>98.114500000000007</v>
      </c>
      <c r="BJ223" s="348">
        <v>1.3526400000000001</v>
      </c>
      <c r="BK223" s="348" t="s">
        <v>430</v>
      </c>
      <c r="BL223" s="348">
        <v>0.53286</v>
      </c>
      <c r="BM223" s="373"/>
      <c r="BN223" s="372" t="s">
        <v>5325</v>
      </c>
      <c r="BO223" s="372" t="s">
        <v>4825</v>
      </c>
      <c r="BP223" s="372" t="s">
        <v>2499</v>
      </c>
      <c r="BQ223" s="372" t="s">
        <v>4382</v>
      </c>
      <c r="BR223" s="372" t="s">
        <v>4383</v>
      </c>
      <c r="BS223" s="373"/>
      <c r="BT223" s="354" t="s">
        <v>555</v>
      </c>
    </row>
    <row r="224" spans="1:72" s="428" customFormat="1" x14ac:dyDescent="0.25">
      <c r="A224" s="345" t="s">
        <v>5326</v>
      </c>
      <c r="B224" s="373"/>
      <c r="C224" s="719">
        <v>45169</v>
      </c>
      <c r="D224" s="373"/>
      <c r="E224" s="346">
        <v>34.864199999999997</v>
      </c>
      <c r="F224" s="373"/>
      <c r="G224" s="347">
        <v>10.247</v>
      </c>
      <c r="H224" s="374"/>
      <c r="I224" s="348">
        <v>0.78590000000000004</v>
      </c>
      <c r="J224" s="348">
        <v>-2.5042</v>
      </c>
      <c r="K224" s="348">
        <v>5.1567999999999996</v>
      </c>
      <c r="L224" s="348">
        <v>5.3676000000000004</v>
      </c>
      <c r="M224" s="348">
        <v>-3.9779</v>
      </c>
      <c r="N224" s="350">
        <v>-13.296900000000001</v>
      </c>
      <c r="O224" s="348">
        <v>-13.2218</v>
      </c>
      <c r="P224" s="348" t="s">
        <v>430</v>
      </c>
      <c r="Q224" s="348" t="s">
        <v>430</v>
      </c>
      <c r="R224" s="348" t="s">
        <v>430</v>
      </c>
      <c r="S224" s="348">
        <v>16.740300000000001</v>
      </c>
      <c r="T224" s="348">
        <v>5.8684000000000003</v>
      </c>
      <c r="U224" s="348">
        <v>-18.622900000000001</v>
      </c>
      <c r="V224" s="348">
        <v>-7.9417999999999997</v>
      </c>
      <c r="W224" s="348">
        <v>-0.1578</v>
      </c>
      <c r="X224" s="348">
        <v>0.82420000000000004</v>
      </c>
      <c r="Y224" s="374"/>
      <c r="Z224" s="346">
        <v>35</v>
      </c>
      <c r="AA224" s="346">
        <v>251</v>
      </c>
      <c r="AB224" s="346">
        <v>10</v>
      </c>
      <c r="AC224" s="346">
        <v>95</v>
      </c>
      <c r="AD224" s="346">
        <v>183</v>
      </c>
      <c r="AE224" s="346">
        <v>222</v>
      </c>
      <c r="AF224" s="346">
        <v>138</v>
      </c>
      <c r="AG224" s="346" t="s">
        <v>430</v>
      </c>
      <c r="AH224" s="346" t="s">
        <v>430</v>
      </c>
      <c r="AI224" s="346" t="s">
        <v>430</v>
      </c>
      <c r="AJ224" s="346">
        <v>5</v>
      </c>
      <c r="AK224" s="346">
        <v>236</v>
      </c>
      <c r="AL224" s="346">
        <v>239</v>
      </c>
      <c r="AM224" s="346">
        <v>227</v>
      </c>
      <c r="AN224" s="346">
        <v>176</v>
      </c>
      <c r="AO224" s="373"/>
      <c r="AP224" s="348" t="s">
        <v>430</v>
      </c>
      <c r="AQ224" s="348" t="s">
        <v>430</v>
      </c>
      <c r="AR224" s="348" t="s">
        <v>430</v>
      </c>
      <c r="AS224" s="348">
        <v>-8.57</v>
      </c>
      <c r="AT224" s="348">
        <v>-11.25</v>
      </c>
      <c r="AU224" s="351"/>
      <c r="AV224" s="346" t="s">
        <v>430</v>
      </c>
      <c r="AW224" s="346" t="s">
        <v>430</v>
      </c>
      <c r="AX224" s="346" t="s">
        <v>430</v>
      </c>
      <c r="AY224" s="346">
        <v>103</v>
      </c>
      <c r="AZ224" s="346">
        <v>223</v>
      </c>
      <c r="BA224" s="374"/>
      <c r="BB224" s="348">
        <v>23.501139833276898</v>
      </c>
      <c r="BC224" s="348">
        <v>1.0023754605636701</v>
      </c>
      <c r="BD224" s="348">
        <v>-1.30319634148759E-2</v>
      </c>
      <c r="BE224" s="375">
        <v>0.124922991455861</v>
      </c>
      <c r="BF224" s="374"/>
      <c r="BG224" s="372">
        <v>0.57169999999999999</v>
      </c>
      <c r="BH224" s="373"/>
      <c r="BI224" s="348">
        <v>81.936800000000005</v>
      </c>
      <c r="BJ224" s="348">
        <v>18.460699999999999</v>
      </c>
      <c r="BK224" s="348" t="s">
        <v>430</v>
      </c>
      <c r="BL224" s="348">
        <v>-0.39750000000000002</v>
      </c>
      <c r="BM224" s="373"/>
      <c r="BN224" s="372" t="s">
        <v>5327</v>
      </c>
      <c r="BO224" s="372" t="s">
        <v>2985</v>
      </c>
      <c r="BP224" s="372" t="s">
        <v>5328</v>
      </c>
      <c r="BQ224" s="372" t="s">
        <v>430</v>
      </c>
      <c r="BR224" s="372" t="s">
        <v>430</v>
      </c>
      <c r="BS224" s="373"/>
      <c r="BT224" s="354" t="s">
        <v>555</v>
      </c>
    </row>
    <row r="225" spans="1:72" s="428" customFormat="1" x14ac:dyDescent="0.25">
      <c r="A225" s="345" t="s">
        <v>5329</v>
      </c>
      <c r="B225" s="373"/>
      <c r="C225" s="719">
        <v>44771</v>
      </c>
      <c r="D225" s="373"/>
      <c r="E225" s="346">
        <v>32.9</v>
      </c>
      <c r="F225" s="373"/>
      <c r="G225" s="347">
        <v>17.974799999999998</v>
      </c>
      <c r="H225" s="374"/>
      <c r="I225" s="348">
        <v>1.1787000000000001</v>
      </c>
      <c r="J225" s="348">
        <v>9.4999999999999998E-3</v>
      </c>
      <c r="K225" s="348">
        <v>3.6675</v>
      </c>
      <c r="L225" s="348">
        <v>7.0724999999999998</v>
      </c>
      <c r="M225" s="348">
        <v>0.68389999999999995</v>
      </c>
      <c r="N225" s="350">
        <v>6.3823999999999996</v>
      </c>
      <c r="O225" s="348">
        <v>7.6106999999999996</v>
      </c>
      <c r="P225" s="348">
        <v>16.757999999999999</v>
      </c>
      <c r="Q225" s="348" t="s">
        <v>430</v>
      </c>
      <c r="R225" s="348" t="s">
        <v>430</v>
      </c>
      <c r="S225" s="348">
        <v>5.2283999999999997</v>
      </c>
      <c r="T225" s="348">
        <v>20.463200000000001</v>
      </c>
      <c r="U225" s="348">
        <v>7.1300000000000002E-2</v>
      </c>
      <c r="V225" s="348">
        <v>6.8789999999999996</v>
      </c>
      <c r="W225" s="348">
        <v>0.69069999999999998</v>
      </c>
      <c r="X225" s="348">
        <v>15.525700000000001</v>
      </c>
      <c r="Y225" s="374"/>
      <c r="Z225" s="346">
        <v>8</v>
      </c>
      <c r="AA225" s="346">
        <v>16</v>
      </c>
      <c r="AB225" s="346">
        <v>21</v>
      </c>
      <c r="AC225" s="346">
        <v>58</v>
      </c>
      <c r="AD225" s="346">
        <v>136</v>
      </c>
      <c r="AE225" s="346">
        <v>79</v>
      </c>
      <c r="AF225" s="346">
        <v>8</v>
      </c>
      <c r="AG225" s="346">
        <v>37</v>
      </c>
      <c r="AH225" s="346" t="s">
        <v>430</v>
      </c>
      <c r="AI225" s="346" t="s">
        <v>430</v>
      </c>
      <c r="AJ225" s="346">
        <v>30</v>
      </c>
      <c r="AK225" s="346">
        <v>64</v>
      </c>
      <c r="AL225" s="346">
        <v>123</v>
      </c>
      <c r="AM225" s="346">
        <v>91</v>
      </c>
      <c r="AN225" s="346">
        <v>114</v>
      </c>
      <c r="AO225" s="373"/>
      <c r="AP225" s="348" t="s">
        <v>430</v>
      </c>
      <c r="AQ225" s="348" t="s">
        <v>430</v>
      </c>
      <c r="AR225" s="348" t="s">
        <v>430</v>
      </c>
      <c r="AS225" s="348">
        <v>11.31</v>
      </c>
      <c r="AT225" s="348">
        <v>8.6300000000000008</v>
      </c>
      <c r="AU225" s="351"/>
      <c r="AV225" s="346" t="s">
        <v>430</v>
      </c>
      <c r="AW225" s="346" t="s">
        <v>430</v>
      </c>
      <c r="AX225" s="346" t="s">
        <v>430</v>
      </c>
      <c r="AY225" s="346">
        <v>14</v>
      </c>
      <c r="AZ225" s="346">
        <v>85</v>
      </c>
      <c r="BA225" s="374"/>
      <c r="BB225" s="348">
        <v>13.5481004489376</v>
      </c>
      <c r="BC225" s="348">
        <v>0</v>
      </c>
      <c r="BD225" s="348">
        <v>6.0372643448648497E-2</v>
      </c>
      <c r="BE225" s="375" t="s">
        <v>430</v>
      </c>
      <c r="BF225" s="374"/>
      <c r="BG225" s="372" t="s">
        <v>430</v>
      </c>
      <c r="BH225" s="373"/>
      <c r="BI225" s="348">
        <v>66.958399999999997</v>
      </c>
      <c r="BJ225" s="348">
        <v>31.7668</v>
      </c>
      <c r="BK225" s="348">
        <v>0.92026200000000002</v>
      </c>
      <c r="BL225" s="348">
        <v>0.35453800000000002</v>
      </c>
      <c r="BM225" s="373"/>
      <c r="BN225" s="372" t="s">
        <v>5330</v>
      </c>
      <c r="BO225" s="372" t="s">
        <v>5331</v>
      </c>
      <c r="BP225" s="372" t="s">
        <v>5332</v>
      </c>
      <c r="BQ225" s="372" t="s">
        <v>5333</v>
      </c>
      <c r="BR225" s="372" t="s">
        <v>5334</v>
      </c>
      <c r="BS225" s="373"/>
      <c r="BT225" s="354" t="s">
        <v>548</v>
      </c>
    </row>
    <row r="226" spans="1:72" s="428" customFormat="1" x14ac:dyDescent="0.25">
      <c r="A226" s="345" t="s">
        <v>5335</v>
      </c>
      <c r="B226" s="373"/>
      <c r="C226" s="719">
        <v>45789</v>
      </c>
      <c r="D226" s="373"/>
      <c r="E226" s="346">
        <v>32.810200000000002</v>
      </c>
      <c r="F226" s="373"/>
      <c r="G226" s="347">
        <v>11.726800000000001</v>
      </c>
      <c r="H226" s="374"/>
      <c r="I226" s="348">
        <v>0.39550000000000002</v>
      </c>
      <c r="J226" s="348">
        <v>-0.6986</v>
      </c>
      <c r="K226" s="348">
        <v>2.5375000000000001</v>
      </c>
      <c r="L226" s="348">
        <v>7.0119999999999996</v>
      </c>
      <c r="M226" s="348">
        <v>6.7081999999999997</v>
      </c>
      <c r="N226" s="350">
        <v>8.0731000000000002</v>
      </c>
      <c r="O226" s="348" t="s">
        <v>430</v>
      </c>
      <c r="P226" s="348" t="s">
        <v>430</v>
      </c>
      <c r="Q226" s="348" t="s">
        <v>430</v>
      </c>
      <c r="R226" s="348" t="s">
        <v>430</v>
      </c>
      <c r="S226" s="348">
        <v>3.7347999999999999</v>
      </c>
      <c r="T226" s="348">
        <v>22.837399999999999</v>
      </c>
      <c r="U226" s="348">
        <v>6.4863</v>
      </c>
      <c r="V226" s="348">
        <v>8.5614000000000008</v>
      </c>
      <c r="W226" s="348">
        <v>0.76219999999999999</v>
      </c>
      <c r="X226" s="348">
        <v>13.318899999999999</v>
      </c>
      <c r="Y226" s="374"/>
      <c r="Z226" s="346">
        <v>166</v>
      </c>
      <c r="AA226" s="346">
        <v>149</v>
      </c>
      <c r="AB226" s="346">
        <v>55</v>
      </c>
      <c r="AC226" s="346">
        <v>66</v>
      </c>
      <c r="AD226" s="346">
        <v>60</v>
      </c>
      <c r="AE226" s="346">
        <v>59</v>
      </c>
      <c r="AF226" s="346" t="s">
        <v>430</v>
      </c>
      <c r="AG226" s="346" t="s">
        <v>430</v>
      </c>
      <c r="AH226" s="346" t="s">
        <v>430</v>
      </c>
      <c r="AI226" s="346" t="s">
        <v>430</v>
      </c>
      <c r="AJ226" s="346">
        <v>70</v>
      </c>
      <c r="AK226" s="346">
        <v>51</v>
      </c>
      <c r="AL226" s="346">
        <v>52</v>
      </c>
      <c r="AM226" s="346">
        <v>79</v>
      </c>
      <c r="AN226" s="346">
        <v>108</v>
      </c>
      <c r="AO226" s="373"/>
      <c r="AP226" s="348" t="s">
        <v>430</v>
      </c>
      <c r="AQ226" s="348" t="s">
        <v>430</v>
      </c>
      <c r="AR226" s="348" t="s">
        <v>430</v>
      </c>
      <c r="AS226" s="348" t="s">
        <v>430</v>
      </c>
      <c r="AT226" s="348">
        <v>13.9</v>
      </c>
      <c r="AU226" s="351"/>
      <c r="AV226" s="346" t="s">
        <v>430</v>
      </c>
      <c r="AW226" s="346" t="s">
        <v>430</v>
      </c>
      <c r="AX226" s="346" t="s">
        <v>430</v>
      </c>
      <c r="AY226" s="346" t="s">
        <v>430</v>
      </c>
      <c r="AZ226" s="346">
        <v>58</v>
      </c>
      <c r="BA226" s="374"/>
      <c r="BB226" s="348">
        <v>13.5836340570778</v>
      </c>
      <c r="BC226" s="348">
        <v>0.98952341841000102</v>
      </c>
      <c r="BD226" s="348">
        <v>2.54587150817151E-2</v>
      </c>
      <c r="BE226" s="375">
        <v>-0.13614369326591799</v>
      </c>
      <c r="BF226" s="374"/>
      <c r="BG226" s="372">
        <v>0.2873</v>
      </c>
      <c r="BH226" s="373"/>
      <c r="BI226" s="348">
        <v>86.608900000000006</v>
      </c>
      <c r="BJ226" s="348">
        <v>13.244999999999999</v>
      </c>
      <c r="BK226" s="348" t="s">
        <v>430</v>
      </c>
      <c r="BL226" s="348">
        <v>0.14610000000000001</v>
      </c>
      <c r="BM226" s="373"/>
      <c r="BN226" s="372" t="s">
        <v>4585</v>
      </c>
      <c r="BO226" s="372" t="s">
        <v>4528</v>
      </c>
      <c r="BP226" s="372" t="s">
        <v>4529</v>
      </c>
      <c r="BQ226" s="372" t="s">
        <v>4530</v>
      </c>
      <c r="BR226" s="372" t="s">
        <v>4531</v>
      </c>
      <c r="BS226" s="373"/>
      <c r="BT226" s="354" t="s">
        <v>555</v>
      </c>
    </row>
    <row r="227" spans="1:72" s="428" customFormat="1" x14ac:dyDescent="0.25">
      <c r="A227" s="345" t="s">
        <v>5336</v>
      </c>
      <c r="B227" s="373"/>
      <c r="C227" s="719">
        <v>46064</v>
      </c>
      <c r="D227" s="373"/>
      <c r="E227" s="346">
        <v>31.402200000000001</v>
      </c>
      <c r="F227" s="373"/>
      <c r="G227" s="347">
        <v>9.6877999999999993</v>
      </c>
      <c r="H227" s="374"/>
      <c r="I227" s="348">
        <v>0.78749999999999998</v>
      </c>
      <c r="J227" s="348">
        <v>-0.67259999999999998</v>
      </c>
      <c r="K227" s="348">
        <v>0.60540000000000005</v>
      </c>
      <c r="L227" s="348">
        <v>3.9096000000000002</v>
      </c>
      <c r="M227" s="348">
        <v>-0.93059999999999998</v>
      </c>
      <c r="N227" s="350" t="s">
        <v>430</v>
      </c>
      <c r="O227" s="348" t="s">
        <v>430</v>
      </c>
      <c r="P227" s="348" t="s">
        <v>430</v>
      </c>
      <c r="Q227" s="348" t="s">
        <v>430</v>
      </c>
      <c r="R227" s="348" t="s">
        <v>430</v>
      </c>
      <c r="S227" s="348">
        <v>2.7860999999999998</v>
      </c>
      <c r="T227" s="348">
        <v>12.740600000000001</v>
      </c>
      <c r="U227" s="348" t="s">
        <v>430</v>
      </c>
      <c r="V227" s="348" t="s">
        <v>430</v>
      </c>
      <c r="W227" s="348">
        <v>-0.12989999999999999</v>
      </c>
      <c r="X227" s="348">
        <v>-3.1219999999999999</v>
      </c>
      <c r="Y227" s="374"/>
      <c r="Z227" s="346">
        <v>33</v>
      </c>
      <c r="AA227" s="346">
        <v>107</v>
      </c>
      <c r="AB227" s="346">
        <v>170</v>
      </c>
      <c r="AC227" s="346">
        <v>146</v>
      </c>
      <c r="AD227" s="346">
        <v>157</v>
      </c>
      <c r="AE227" s="346" t="s">
        <v>430</v>
      </c>
      <c r="AF227" s="346" t="s">
        <v>430</v>
      </c>
      <c r="AG227" s="346" t="s">
        <v>430</v>
      </c>
      <c r="AH227" s="346" t="s">
        <v>430</v>
      </c>
      <c r="AI227" s="346" t="s">
        <v>430</v>
      </c>
      <c r="AJ227" s="346">
        <v>112</v>
      </c>
      <c r="AK227" s="346">
        <v>169</v>
      </c>
      <c r="AL227" s="346" t="s">
        <v>430</v>
      </c>
      <c r="AM227" s="346" t="s">
        <v>430</v>
      </c>
      <c r="AN227" s="346">
        <v>173</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18.546830985243201</v>
      </c>
      <c r="BC227" s="348">
        <v>1.0022680402295401</v>
      </c>
      <c r="BD227" s="348">
        <v>-2.5871549127630299E-2</v>
      </c>
      <c r="BE227" s="375">
        <v>1.6504883355120601E-2</v>
      </c>
      <c r="BF227" s="374"/>
      <c r="BG227" s="372">
        <v>0.2359</v>
      </c>
      <c r="BH227" s="373"/>
      <c r="BI227" s="348">
        <v>82.188199999999995</v>
      </c>
      <c r="BJ227" s="348">
        <v>10.663600000000001</v>
      </c>
      <c r="BK227" s="348">
        <v>6.8772599999999997</v>
      </c>
      <c r="BL227" s="348">
        <v>0.27094000000000001</v>
      </c>
      <c r="BM227" s="373"/>
      <c r="BN227" s="372" t="s">
        <v>5337</v>
      </c>
      <c r="BO227" s="372" t="s">
        <v>4205</v>
      </c>
      <c r="BP227" s="372" t="s">
        <v>5338</v>
      </c>
      <c r="BQ227" s="372" t="s">
        <v>5339</v>
      </c>
      <c r="BR227" s="372" t="s">
        <v>3474</v>
      </c>
      <c r="BS227" s="373"/>
      <c r="BT227" s="354" t="s">
        <v>4673</v>
      </c>
    </row>
    <row r="228" spans="1:72" s="428" customFormat="1" x14ac:dyDescent="0.25">
      <c r="A228" s="345" t="s">
        <v>5340</v>
      </c>
      <c r="B228" s="373"/>
      <c r="C228" s="719">
        <v>45630</v>
      </c>
      <c r="D228" s="373"/>
      <c r="E228" s="346">
        <v>30.9679</v>
      </c>
      <c r="F228" s="373"/>
      <c r="G228" s="347">
        <v>9.0310000000000006</v>
      </c>
      <c r="H228" s="374"/>
      <c r="I228" s="348">
        <v>0.3054</v>
      </c>
      <c r="J228" s="348">
        <v>-1.3426</v>
      </c>
      <c r="K228" s="348">
        <v>-3.9091999999999998</v>
      </c>
      <c r="L228" s="348">
        <v>-5.0528000000000004</v>
      </c>
      <c r="M228" s="348">
        <v>-3.1579999999999999</v>
      </c>
      <c r="N228" s="350">
        <v>-1.8795999999999999</v>
      </c>
      <c r="O228" s="348" t="s">
        <v>430</v>
      </c>
      <c r="P228" s="348" t="s">
        <v>430</v>
      </c>
      <c r="Q228" s="348" t="s">
        <v>430</v>
      </c>
      <c r="R228" s="348" t="s">
        <v>430</v>
      </c>
      <c r="S228" s="348">
        <v>-5.5769000000000002</v>
      </c>
      <c r="T228" s="348">
        <v>7.0265000000000004</v>
      </c>
      <c r="U228" s="348">
        <v>-0.95630000000000004</v>
      </c>
      <c r="V228" s="348">
        <v>-1.6595</v>
      </c>
      <c r="W228" s="348">
        <v>-2.3896999999999999</v>
      </c>
      <c r="X228" s="348">
        <v>-5.7874999999999996</v>
      </c>
      <c r="Y228" s="374"/>
      <c r="Z228" s="346">
        <v>196</v>
      </c>
      <c r="AA228" s="346">
        <v>221</v>
      </c>
      <c r="AB228" s="346">
        <v>256</v>
      </c>
      <c r="AC228" s="346">
        <v>251</v>
      </c>
      <c r="AD228" s="346">
        <v>174</v>
      </c>
      <c r="AE228" s="346">
        <v>167</v>
      </c>
      <c r="AF228" s="346" t="s">
        <v>430</v>
      </c>
      <c r="AG228" s="346" t="s">
        <v>430</v>
      </c>
      <c r="AH228" s="346" t="s">
        <v>430</v>
      </c>
      <c r="AI228" s="346" t="s">
        <v>430</v>
      </c>
      <c r="AJ228" s="346">
        <v>256</v>
      </c>
      <c r="AK228" s="346">
        <v>226</v>
      </c>
      <c r="AL228" s="346">
        <v>141</v>
      </c>
      <c r="AM228" s="346">
        <v>204</v>
      </c>
      <c r="AN228" s="346">
        <v>260</v>
      </c>
      <c r="AO228" s="373"/>
      <c r="AP228" s="348" t="s">
        <v>430</v>
      </c>
      <c r="AQ228" s="348" t="s">
        <v>430</v>
      </c>
      <c r="AR228" s="348" t="s">
        <v>430</v>
      </c>
      <c r="AS228" s="348" t="s">
        <v>430</v>
      </c>
      <c r="AT228" s="348">
        <v>-5.15</v>
      </c>
      <c r="AU228" s="351"/>
      <c r="AV228" s="346" t="s">
        <v>430</v>
      </c>
      <c r="AW228" s="346" t="s">
        <v>430</v>
      </c>
      <c r="AX228" s="346" t="s">
        <v>430</v>
      </c>
      <c r="AY228" s="346" t="s">
        <v>430</v>
      </c>
      <c r="AZ228" s="346">
        <v>206</v>
      </c>
      <c r="BA228" s="374"/>
      <c r="BB228" s="348">
        <v>17.0889591695768</v>
      </c>
      <c r="BC228" s="348">
        <v>0</v>
      </c>
      <c r="BD228" s="348">
        <v>-3.2781107745220701E-2</v>
      </c>
      <c r="BE228" s="375" t="s">
        <v>430</v>
      </c>
      <c r="BF228" s="374"/>
      <c r="BG228" s="372" t="s">
        <v>430</v>
      </c>
      <c r="BH228" s="373"/>
      <c r="BI228" s="348">
        <v>67.509699999999995</v>
      </c>
      <c r="BJ228" s="348">
        <v>15.674300000000001</v>
      </c>
      <c r="BK228" s="348">
        <v>16.732500000000002</v>
      </c>
      <c r="BL228" s="348">
        <v>8.3500000000000005E-2</v>
      </c>
      <c r="BM228" s="373"/>
      <c r="BN228" s="372" t="s">
        <v>5341</v>
      </c>
      <c r="BO228" s="372" t="s">
        <v>5342</v>
      </c>
      <c r="BP228" s="372" t="s">
        <v>5343</v>
      </c>
      <c r="BQ228" s="372" t="s">
        <v>5344</v>
      </c>
      <c r="BR228" s="372" t="s">
        <v>5345</v>
      </c>
      <c r="BS228" s="373"/>
      <c r="BT228" s="354" t="s">
        <v>1980</v>
      </c>
    </row>
    <row r="229" spans="1:72" s="428" customFormat="1" x14ac:dyDescent="0.25">
      <c r="A229" s="345" t="s">
        <v>5346</v>
      </c>
      <c r="B229" s="373"/>
      <c r="C229" s="719">
        <v>46155</v>
      </c>
      <c r="D229" s="373"/>
      <c r="E229" s="346">
        <v>33.880000000000003</v>
      </c>
      <c r="F229" s="373"/>
      <c r="G229" s="347">
        <v>10.6106</v>
      </c>
      <c r="H229" s="374"/>
      <c r="I229" s="348">
        <v>0.44109999999999999</v>
      </c>
      <c r="J229" s="348">
        <v>-0.2369</v>
      </c>
      <c r="K229" s="348">
        <v>-0.66930000000000001</v>
      </c>
      <c r="L229" s="348">
        <v>7.6169000000000002</v>
      </c>
      <c r="M229" s="348" t="s">
        <v>430</v>
      </c>
      <c r="N229" s="350" t="s">
        <v>430</v>
      </c>
      <c r="O229" s="348" t="s">
        <v>430</v>
      </c>
      <c r="P229" s="348" t="s">
        <v>430</v>
      </c>
      <c r="Q229" s="348" t="s">
        <v>430</v>
      </c>
      <c r="R229" s="348" t="s">
        <v>430</v>
      </c>
      <c r="S229" s="348">
        <v>-7.4999999999999997E-3</v>
      </c>
      <c r="T229" s="348" t="s">
        <v>430</v>
      </c>
      <c r="U229" s="348" t="s">
        <v>430</v>
      </c>
      <c r="V229" s="348" t="s">
        <v>430</v>
      </c>
      <c r="W229" s="348">
        <v>0.51910000000000001</v>
      </c>
      <c r="X229" s="348">
        <v>6.1059999999999999</v>
      </c>
      <c r="Y229" s="374"/>
      <c r="Z229" s="346">
        <v>148</v>
      </c>
      <c r="AA229" s="346">
        <v>37</v>
      </c>
      <c r="AB229" s="346">
        <v>226</v>
      </c>
      <c r="AC229" s="346">
        <v>38</v>
      </c>
      <c r="AD229" s="346" t="s">
        <v>430</v>
      </c>
      <c r="AE229" s="346" t="s">
        <v>430</v>
      </c>
      <c r="AF229" s="346" t="s">
        <v>430</v>
      </c>
      <c r="AG229" s="346" t="s">
        <v>430</v>
      </c>
      <c r="AH229" s="346" t="s">
        <v>430</v>
      </c>
      <c r="AI229" s="346" t="s">
        <v>430</v>
      </c>
      <c r="AJ229" s="346">
        <v>230</v>
      </c>
      <c r="AK229" s="346" t="s">
        <v>430</v>
      </c>
      <c r="AL229" s="346" t="s">
        <v>430</v>
      </c>
      <c r="AM229" s="346" t="s">
        <v>430</v>
      </c>
      <c r="AN229" s="346">
        <v>119</v>
      </c>
      <c r="AO229" s="373"/>
      <c r="AP229" s="348" t="s">
        <v>430</v>
      </c>
      <c r="AQ229" s="348" t="s">
        <v>430</v>
      </c>
      <c r="AR229" s="348" t="s">
        <v>430</v>
      </c>
      <c r="AS229" s="348" t="s">
        <v>430</v>
      </c>
      <c r="AT229" s="348" t="s">
        <v>430</v>
      </c>
      <c r="AU229" s="351"/>
      <c r="AV229" s="346" t="s">
        <v>430</v>
      </c>
      <c r="AW229" s="346" t="s">
        <v>430</v>
      </c>
      <c r="AX229" s="346" t="s">
        <v>430</v>
      </c>
      <c r="AY229" s="346" t="s">
        <v>430</v>
      </c>
      <c r="AZ229" s="346" t="s">
        <v>430</v>
      </c>
      <c r="BA229" s="374"/>
      <c r="BB229" s="348">
        <v>16.304695532678899</v>
      </c>
      <c r="BC229" s="348">
        <v>0.99491365553228495</v>
      </c>
      <c r="BD229" s="348">
        <v>0.12894168485226101</v>
      </c>
      <c r="BE229" s="375">
        <v>-7.0279391863364599E-2</v>
      </c>
      <c r="BF229" s="374"/>
      <c r="BG229" s="372">
        <v>0.13730000000000001</v>
      </c>
      <c r="BH229" s="373"/>
      <c r="BI229" s="348">
        <v>73.964600000000004</v>
      </c>
      <c r="BJ229" s="348">
        <v>25.36</v>
      </c>
      <c r="BK229" s="348" t="s">
        <v>430</v>
      </c>
      <c r="BL229" s="348">
        <v>0.6754</v>
      </c>
      <c r="BM229" s="373"/>
      <c r="BN229" s="372" t="s">
        <v>5347</v>
      </c>
      <c r="BO229" s="372" t="s">
        <v>5348</v>
      </c>
      <c r="BP229" s="372" t="s">
        <v>430</v>
      </c>
      <c r="BQ229" s="372" t="s">
        <v>430</v>
      </c>
      <c r="BR229" s="372" t="s">
        <v>430</v>
      </c>
      <c r="BS229" s="373"/>
      <c r="BT229" s="354" t="s">
        <v>555</v>
      </c>
    </row>
    <row r="230" spans="1:72" s="428" customFormat="1" x14ac:dyDescent="0.25">
      <c r="A230" s="345" t="s">
        <v>5349</v>
      </c>
      <c r="B230" s="373"/>
      <c r="C230" s="719">
        <v>45701</v>
      </c>
      <c r="D230" s="373"/>
      <c r="E230" s="346">
        <v>31.218399999999999</v>
      </c>
      <c r="F230" s="373"/>
      <c r="G230" s="347">
        <v>12.7699</v>
      </c>
      <c r="H230" s="374"/>
      <c r="I230" s="348">
        <v>0.22600000000000001</v>
      </c>
      <c r="J230" s="348">
        <v>-0.65039999999999998</v>
      </c>
      <c r="K230" s="348">
        <v>3.2679</v>
      </c>
      <c r="L230" s="348">
        <v>5.4301000000000004</v>
      </c>
      <c r="M230" s="348">
        <v>5.8407999999999998</v>
      </c>
      <c r="N230" s="350">
        <v>13.3963</v>
      </c>
      <c r="O230" s="348" t="s">
        <v>430</v>
      </c>
      <c r="P230" s="348" t="s">
        <v>430</v>
      </c>
      <c r="Q230" s="348" t="s">
        <v>430</v>
      </c>
      <c r="R230" s="348" t="s">
        <v>430</v>
      </c>
      <c r="S230" s="348">
        <v>4.1947000000000001</v>
      </c>
      <c r="T230" s="348">
        <v>17.884</v>
      </c>
      <c r="U230" s="348">
        <v>7.2595999999999998</v>
      </c>
      <c r="V230" s="348">
        <v>11.6152</v>
      </c>
      <c r="W230" s="348">
        <v>1.1620999999999999</v>
      </c>
      <c r="X230" s="348">
        <v>17.513500000000001</v>
      </c>
      <c r="Y230" s="374"/>
      <c r="Z230" s="346">
        <v>213</v>
      </c>
      <c r="AA230" s="346">
        <v>95</v>
      </c>
      <c r="AB230" s="346">
        <v>24</v>
      </c>
      <c r="AC230" s="346">
        <v>90</v>
      </c>
      <c r="AD230" s="346">
        <v>82</v>
      </c>
      <c r="AE230" s="346">
        <v>22</v>
      </c>
      <c r="AF230" s="346" t="s">
        <v>430</v>
      </c>
      <c r="AG230" s="346" t="s">
        <v>430</v>
      </c>
      <c r="AH230" s="346" t="s">
        <v>430</v>
      </c>
      <c r="AI230" s="346" t="s">
        <v>430</v>
      </c>
      <c r="AJ230" s="346">
        <v>45</v>
      </c>
      <c r="AK230" s="346">
        <v>101</v>
      </c>
      <c r="AL230" s="346">
        <v>38</v>
      </c>
      <c r="AM230" s="346">
        <v>27</v>
      </c>
      <c r="AN230" s="346">
        <v>60</v>
      </c>
      <c r="AO230" s="373"/>
      <c r="AP230" s="348" t="s">
        <v>430</v>
      </c>
      <c r="AQ230" s="348" t="s">
        <v>430</v>
      </c>
      <c r="AR230" s="348" t="s">
        <v>430</v>
      </c>
      <c r="AS230" s="348" t="s">
        <v>430</v>
      </c>
      <c r="AT230" s="348">
        <v>15.29</v>
      </c>
      <c r="AU230" s="351"/>
      <c r="AV230" s="346" t="s">
        <v>430</v>
      </c>
      <c r="AW230" s="346" t="s">
        <v>430</v>
      </c>
      <c r="AX230" s="346" t="s">
        <v>430</v>
      </c>
      <c r="AY230" s="346" t="s">
        <v>430</v>
      </c>
      <c r="AZ230" s="346">
        <v>40</v>
      </c>
      <c r="BA230" s="374"/>
      <c r="BB230" s="348">
        <v>12.0662618478024</v>
      </c>
      <c r="BC230" s="348">
        <v>0.99833092189300698</v>
      </c>
      <c r="BD230" s="348">
        <v>8.3290613498019E-2</v>
      </c>
      <c r="BE230" s="375">
        <v>-8.97477886371634E-2</v>
      </c>
      <c r="BF230" s="374"/>
      <c r="BG230" s="372">
        <v>0.1027</v>
      </c>
      <c r="BH230" s="373"/>
      <c r="BI230" s="348">
        <v>69.169300000000007</v>
      </c>
      <c r="BJ230" s="348">
        <v>28.301500000000001</v>
      </c>
      <c r="BK230" s="348">
        <v>2.41933</v>
      </c>
      <c r="BL230" s="348">
        <v>0.10987</v>
      </c>
      <c r="BM230" s="373"/>
      <c r="BN230" s="372" t="s">
        <v>5350</v>
      </c>
      <c r="BO230" s="372" t="s">
        <v>5351</v>
      </c>
      <c r="BP230" s="372" t="s">
        <v>5352</v>
      </c>
      <c r="BQ230" s="372" t="s">
        <v>5353</v>
      </c>
      <c r="BR230" s="372" t="s">
        <v>5354</v>
      </c>
      <c r="BS230" s="373"/>
      <c r="BT230" s="354" t="s">
        <v>555</v>
      </c>
    </row>
    <row r="231" spans="1:72" s="428" customFormat="1" x14ac:dyDescent="0.25">
      <c r="A231" s="345" t="s">
        <v>5355</v>
      </c>
      <c r="B231" s="373"/>
      <c r="C231" s="719">
        <v>45834</v>
      </c>
      <c r="D231" s="373"/>
      <c r="E231" s="346">
        <v>31.149699999999999</v>
      </c>
      <c r="F231" s="373"/>
      <c r="G231" s="347">
        <v>9.4573999999999998</v>
      </c>
      <c r="H231" s="374"/>
      <c r="I231" s="348">
        <v>0.82189999999999996</v>
      </c>
      <c r="J231" s="348">
        <v>-0.88249999999999995</v>
      </c>
      <c r="K231" s="348">
        <v>0.67810000000000004</v>
      </c>
      <c r="L231" s="348">
        <v>3.3618000000000001</v>
      </c>
      <c r="M231" s="348">
        <v>-7.2839999999999998</v>
      </c>
      <c r="N231" s="350">
        <v>-4.0326000000000004</v>
      </c>
      <c r="O231" s="348" t="s">
        <v>430</v>
      </c>
      <c r="P231" s="348" t="s">
        <v>430</v>
      </c>
      <c r="Q231" s="348" t="s">
        <v>430</v>
      </c>
      <c r="R231" s="348" t="s">
        <v>430</v>
      </c>
      <c r="S231" s="348">
        <v>2.1217999999999999</v>
      </c>
      <c r="T231" s="348">
        <v>8.4701000000000004</v>
      </c>
      <c r="U231" s="348">
        <v>-10.3071</v>
      </c>
      <c r="V231" s="348">
        <v>-4.157</v>
      </c>
      <c r="W231" s="348">
        <v>-0.85019999999999996</v>
      </c>
      <c r="X231" s="348">
        <v>-4.7325999999999997</v>
      </c>
      <c r="Y231" s="374"/>
      <c r="Z231" s="346">
        <v>18</v>
      </c>
      <c r="AA231" s="346">
        <v>173</v>
      </c>
      <c r="AB231" s="346">
        <v>161</v>
      </c>
      <c r="AC231" s="346">
        <v>166</v>
      </c>
      <c r="AD231" s="346">
        <v>236</v>
      </c>
      <c r="AE231" s="346">
        <v>195</v>
      </c>
      <c r="AF231" s="346" t="s">
        <v>430</v>
      </c>
      <c r="AG231" s="346" t="s">
        <v>430</v>
      </c>
      <c r="AH231" s="346" t="s">
        <v>430</v>
      </c>
      <c r="AI231" s="346" t="s">
        <v>430</v>
      </c>
      <c r="AJ231" s="346">
        <v>156</v>
      </c>
      <c r="AK231" s="346">
        <v>214</v>
      </c>
      <c r="AL231" s="346">
        <v>227</v>
      </c>
      <c r="AM231" s="346">
        <v>216</v>
      </c>
      <c r="AN231" s="346">
        <v>242</v>
      </c>
      <c r="AO231" s="373"/>
      <c r="AP231" s="348" t="s">
        <v>430</v>
      </c>
      <c r="AQ231" s="348" t="s">
        <v>430</v>
      </c>
      <c r="AR231" s="348" t="s">
        <v>430</v>
      </c>
      <c r="AS231" s="348" t="s">
        <v>430</v>
      </c>
      <c r="AT231" s="348">
        <v>-7.26</v>
      </c>
      <c r="AU231" s="351"/>
      <c r="AV231" s="346" t="s">
        <v>430</v>
      </c>
      <c r="AW231" s="346" t="s">
        <v>430</v>
      </c>
      <c r="AX231" s="346" t="s">
        <v>430</v>
      </c>
      <c r="AY231" s="346" t="s">
        <v>430</v>
      </c>
      <c r="AZ231" s="346">
        <v>217</v>
      </c>
      <c r="BA231" s="374"/>
      <c r="BB231" s="348">
        <v>15.081614678214301</v>
      </c>
      <c r="BC231" s="348">
        <v>1.00364156271046</v>
      </c>
      <c r="BD231" s="348">
        <v>-4.18590635149583E-2</v>
      </c>
      <c r="BE231" s="375">
        <v>-7.1157851195643801E-2</v>
      </c>
      <c r="BF231" s="374"/>
      <c r="BG231" s="372">
        <v>0.25330000000000003</v>
      </c>
      <c r="BH231" s="373"/>
      <c r="BI231" s="348">
        <v>99.578999999999994</v>
      </c>
      <c r="BJ231" s="348" t="s">
        <v>430</v>
      </c>
      <c r="BK231" s="348" t="s">
        <v>430</v>
      </c>
      <c r="BL231" s="348">
        <v>0.42099999999999999</v>
      </c>
      <c r="BM231" s="373"/>
      <c r="BN231" s="372" t="s">
        <v>5356</v>
      </c>
      <c r="BO231" s="372" t="s">
        <v>5357</v>
      </c>
      <c r="BP231" s="372" t="s">
        <v>5358</v>
      </c>
      <c r="BQ231" s="372" t="s">
        <v>5359</v>
      </c>
      <c r="BR231" s="372" t="s">
        <v>1269</v>
      </c>
      <c r="BS231" s="373"/>
      <c r="BT231" s="354" t="s">
        <v>555</v>
      </c>
    </row>
    <row r="232" spans="1:72" s="428" customFormat="1" x14ac:dyDescent="0.25">
      <c r="A232" s="345" t="s">
        <v>5360</v>
      </c>
      <c r="B232" s="373"/>
      <c r="C232" s="719">
        <v>45784</v>
      </c>
      <c r="D232" s="373"/>
      <c r="E232" s="346">
        <v>27.279900000000001</v>
      </c>
      <c r="F232" s="373"/>
      <c r="G232" s="347">
        <v>10.7738</v>
      </c>
      <c r="H232" s="374"/>
      <c r="I232" s="348">
        <v>0.4597</v>
      </c>
      <c r="J232" s="348">
        <v>-1.0269999999999999</v>
      </c>
      <c r="K232" s="348">
        <v>0.1348</v>
      </c>
      <c r="L232" s="348">
        <v>1.8549</v>
      </c>
      <c r="M232" s="348">
        <v>-2.4102999999999999</v>
      </c>
      <c r="N232" s="350">
        <v>1.54</v>
      </c>
      <c r="O232" s="348" t="s">
        <v>430</v>
      </c>
      <c r="P232" s="348" t="s">
        <v>430</v>
      </c>
      <c r="Q232" s="348" t="s">
        <v>430</v>
      </c>
      <c r="R232" s="348" t="s">
        <v>430</v>
      </c>
      <c r="S232" s="348">
        <v>3.2953000000000001</v>
      </c>
      <c r="T232" s="348">
        <v>8.8648000000000007</v>
      </c>
      <c r="U232" s="348">
        <v>-2.7644000000000002</v>
      </c>
      <c r="V232" s="348">
        <v>1.5620000000000001</v>
      </c>
      <c r="W232" s="348">
        <v>-1.6289</v>
      </c>
      <c r="X232" s="348">
        <v>5.9588999999999999</v>
      </c>
      <c r="Y232" s="374"/>
      <c r="Z232" s="346">
        <v>138</v>
      </c>
      <c r="AA232" s="346">
        <v>190</v>
      </c>
      <c r="AB232" s="346">
        <v>184</v>
      </c>
      <c r="AC232" s="346">
        <v>223</v>
      </c>
      <c r="AD232" s="346">
        <v>166</v>
      </c>
      <c r="AE232" s="346">
        <v>133</v>
      </c>
      <c r="AF232" s="346" t="s">
        <v>430</v>
      </c>
      <c r="AG232" s="346" t="s">
        <v>430</v>
      </c>
      <c r="AH232" s="346" t="s">
        <v>430</v>
      </c>
      <c r="AI232" s="346" t="s">
        <v>430</v>
      </c>
      <c r="AJ232" s="346">
        <v>95</v>
      </c>
      <c r="AK232" s="346">
        <v>208</v>
      </c>
      <c r="AL232" s="346">
        <v>159</v>
      </c>
      <c r="AM232" s="346">
        <v>165</v>
      </c>
      <c r="AN232" s="346">
        <v>256</v>
      </c>
      <c r="AO232" s="373"/>
      <c r="AP232" s="348" t="s">
        <v>430</v>
      </c>
      <c r="AQ232" s="348" t="s">
        <v>430</v>
      </c>
      <c r="AR232" s="348" t="s">
        <v>430</v>
      </c>
      <c r="AS232" s="348" t="s">
        <v>430</v>
      </c>
      <c r="AT232" s="348">
        <v>-0.23</v>
      </c>
      <c r="AU232" s="351"/>
      <c r="AV232" s="346" t="s">
        <v>430</v>
      </c>
      <c r="AW232" s="346" t="s">
        <v>430</v>
      </c>
      <c r="AX232" s="346" t="s">
        <v>430</v>
      </c>
      <c r="AY232" s="346" t="s">
        <v>430</v>
      </c>
      <c r="AZ232" s="346">
        <v>162</v>
      </c>
      <c r="BA232" s="374"/>
      <c r="BB232" s="348">
        <v>10.224605981169301</v>
      </c>
      <c r="BC232" s="348">
        <v>0.99623483150339298</v>
      </c>
      <c r="BD232" s="348">
        <v>-5.5509873310623896E-3</v>
      </c>
      <c r="BE232" s="375">
        <v>-0.113264781805425</v>
      </c>
      <c r="BF232" s="374"/>
      <c r="BG232" s="372">
        <v>0.37990000000000002</v>
      </c>
      <c r="BH232" s="373"/>
      <c r="BI232" s="348">
        <v>75.921400000000006</v>
      </c>
      <c r="BJ232" s="348">
        <v>17.177199999999999</v>
      </c>
      <c r="BK232" s="348">
        <v>1.2302500000000001</v>
      </c>
      <c r="BL232" s="348">
        <v>5.6711499999999999</v>
      </c>
      <c r="BM232" s="373"/>
      <c r="BN232" s="372" t="s">
        <v>5361</v>
      </c>
      <c r="BO232" s="372" t="s">
        <v>5362</v>
      </c>
      <c r="BP232" s="372" t="s">
        <v>5363</v>
      </c>
      <c r="BQ232" s="372" t="s">
        <v>5364</v>
      </c>
      <c r="BR232" s="372" t="s">
        <v>5365</v>
      </c>
      <c r="BS232" s="373"/>
      <c r="BT232" s="354" t="s">
        <v>555</v>
      </c>
    </row>
    <row r="233" spans="1:72" s="428" customFormat="1" x14ac:dyDescent="0.25">
      <c r="A233" s="345" t="s">
        <v>5366</v>
      </c>
      <c r="B233" s="373"/>
      <c r="C233" s="719">
        <v>45505</v>
      </c>
      <c r="D233" s="373"/>
      <c r="E233" s="346">
        <v>27.61</v>
      </c>
      <c r="F233" s="373"/>
      <c r="G233" s="347">
        <v>10.1851</v>
      </c>
      <c r="H233" s="374"/>
      <c r="I233" s="348">
        <v>0.52410000000000001</v>
      </c>
      <c r="J233" s="348">
        <v>-0.53900000000000003</v>
      </c>
      <c r="K233" s="348">
        <v>1.0196000000000001</v>
      </c>
      <c r="L233" s="348">
        <v>5.2321</v>
      </c>
      <c r="M233" s="348">
        <v>3.6124000000000001</v>
      </c>
      <c r="N233" s="350">
        <v>3.2793999999999999</v>
      </c>
      <c r="O233" s="348">
        <v>0.91820000000000002</v>
      </c>
      <c r="P233" s="348" t="s">
        <v>430</v>
      </c>
      <c r="Q233" s="348" t="s">
        <v>430</v>
      </c>
      <c r="R233" s="348" t="s">
        <v>430</v>
      </c>
      <c r="S233" s="348">
        <v>2.5463</v>
      </c>
      <c r="T233" s="348">
        <v>17.456199999999999</v>
      </c>
      <c r="U233" s="348">
        <v>1.1852</v>
      </c>
      <c r="V233" s="348">
        <v>5.3507999999999996</v>
      </c>
      <c r="W233" s="348">
        <v>0.66520000000000001</v>
      </c>
      <c r="X233" s="348">
        <v>0.89780000000000004</v>
      </c>
      <c r="Y233" s="374"/>
      <c r="Z233" s="346">
        <v>116</v>
      </c>
      <c r="AA233" s="346">
        <v>63</v>
      </c>
      <c r="AB233" s="346">
        <v>137</v>
      </c>
      <c r="AC233" s="346">
        <v>101</v>
      </c>
      <c r="AD233" s="346">
        <v>100</v>
      </c>
      <c r="AE233" s="346">
        <v>107</v>
      </c>
      <c r="AF233" s="346">
        <v>52</v>
      </c>
      <c r="AG233" s="346" t="s">
        <v>430</v>
      </c>
      <c r="AH233" s="346" t="s">
        <v>430</v>
      </c>
      <c r="AI233" s="346" t="s">
        <v>430</v>
      </c>
      <c r="AJ233" s="346">
        <v>132</v>
      </c>
      <c r="AK233" s="346">
        <v>104</v>
      </c>
      <c r="AL233" s="346">
        <v>110</v>
      </c>
      <c r="AM233" s="346">
        <v>108</v>
      </c>
      <c r="AN233" s="346">
        <v>116</v>
      </c>
      <c r="AO233" s="373"/>
      <c r="AP233" s="348" t="s">
        <v>430</v>
      </c>
      <c r="AQ233" s="348" t="s">
        <v>430</v>
      </c>
      <c r="AR233" s="348" t="s">
        <v>430</v>
      </c>
      <c r="AS233" s="348" t="s">
        <v>430</v>
      </c>
      <c r="AT233" s="348">
        <v>7.47</v>
      </c>
      <c r="AU233" s="351"/>
      <c r="AV233" s="346" t="s">
        <v>430</v>
      </c>
      <c r="AW233" s="346" t="s">
        <v>430</v>
      </c>
      <c r="AX233" s="346" t="s">
        <v>430</v>
      </c>
      <c r="AY233" s="346" t="s">
        <v>430</v>
      </c>
      <c r="AZ233" s="346">
        <v>89</v>
      </c>
      <c r="BA233" s="374"/>
      <c r="BB233" s="348">
        <v>13.005920421682699</v>
      </c>
      <c r="BC233" s="348">
        <v>0.98242636213714396</v>
      </c>
      <c r="BD233" s="348">
        <v>-2.31451689733079E-2</v>
      </c>
      <c r="BE233" s="375">
        <v>-0.107035167486365</v>
      </c>
      <c r="BF233" s="374"/>
      <c r="BG233" s="372">
        <v>0.23780000000000001</v>
      </c>
      <c r="BH233" s="373"/>
      <c r="BI233" s="348">
        <v>50.147599999999997</v>
      </c>
      <c r="BJ233" s="348">
        <v>24.185099999999998</v>
      </c>
      <c r="BK233" s="348">
        <v>23.643999999999998</v>
      </c>
      <c r="BL233" s="348">
        <v>2.0232999999999999</v>
      </c>
      <c r="BM233" s="373"/>
      <c r="BN233" s="372" t="s">
        <v>5367</v>
      </c>
      <c r="BO233" s="372" t="s">
        <v>3521</v>
      </c>
      <c r="BP233" s="372" t="s">
        <v>1611</v>
      </c>
      <c r="BQ233" s="372" t="s">
        <v>5368</v>
      </c>
      <c r="BR233" s="372" t="s">
        <v>5369</v>
      </c>
      <c r="BS233" s="373"/>
      <c r="BT233" s="354" t="s">
        <v>555</v>
      </c>
    </row>
    <row r="234" spans="1:72" s="428" customFormat="1" x14ac:dyDescent="0.25">
      <c r="A234" s="345" t="s">
        <v>5370</v>
      </c>
      <c r="B234" s="373"/>
      <c r="C234" s="719">
        <v>45817</v>
      </c>
      <c r="D234" s="373"/>
      <c r="E234" s="346">
        <v>25.864699999999999</v>
      </c>
      <c r="F234" s="373"/>
      <c r="G234" s="347">
        <v>9.9939999999999998</v>
      </c>
      <c r="H234" s="374"/>
      <c r="I234" s="348">
        <v>0.747</v>
      </c>
      <c r="J234" s="348">
        <v>-1.4175</v>
      </c>
      <c r="K234" s="348">
        <v>2.1640999999999999</v>
      </c>
      <c r="L234" s="348">
        <v>2.9300999999999999</v>
      </c>
      <c r="M234" s="348">
        <v>1.7811999999999999</v>
      </c>
      <c r="N234" s="350">
        <v>0.16539999999999999</v>
      </c>
      <c r="O234" s="348" t="s">
        <v>430</v>
      </c>
      <c r="P234" s="348" t="s">
        <v>430</v>
      </c>
      <c r="Q234" s="348" t="s">
        <v>430</v>
      </c>
      <c r="R234" s="348" t="s">
        <v>430</v>
      </c>
      <c r="S234" s="348">
        <v>5.7991999999999999</v>
      </c>
      <c r="T234" s="348">
        <v>13.8736</v>
      </c>
      <c r="U234" s="348">
        <v>-2.9632999999999998</v>
      </c>
      <c r="V234" s="348">
        <v>2.2006999999999999</v>
      </c>
      <c r="W234" s="348">
        <v>0.15529999999999999</v>
      </c>
      <c r="X234" s="348">
        <v>-5.0099999999999999E-2</v>
      </c>
      <c r="Y234" s="374"/>
      <c r="Z234" s="346">
        <v>46</v>
      </c>
      <c r="AA234" s="346">
        <v>226</v>
      </c>
      <c r="AB234" s="346">
        <v>73</v>
      </c>
      <c r="AC234" s="346">
        <v>193</v>
      </c>
      <c r="AD234" s="346">
        <v>124</v>
      </c>
      <c r="AE234" s="346">
        <v>148</v>
      </c>
      <c r="AF234" s="346" t="s">
        <v>430</v>
      </c>
      <c r="AG234" s="346" t="s">
        <v>430</v>
      </c>
      <c r="AH234" s="346" t="s">
        <v>430</v>
      </c>
      <c r="AI234" s="346" t="s">
        <v>430</v>
      </c>
      <c r="AJ234" s="346">
        <v>27</v>
      </c>
      <c r="AK234" s="346">
        <v>158</v>
      </c>
      <c r="AL234" s="346">
        <v>162</v>
      </c>
      <c r="AM234" s="346">
        <v>158</v>
      </c>
      <c r="AN234" s="346">
        <v>154</v>
      </c>
      <c r="AO234" s="373"/>
      <c r="AP234" s="348" t="s">
        <v>430</v>
      </c>
      <c r="AQ234" s="348" t="s">
        <v>430</v>
      </c>
      <c r="AR234" s="348" t="s">
        <v>430</v>
      </c>
      <c r="AS234" s="348" t="s">
        <v>430</v>
      </c>
      <c r="AT234" s="348">
        <v>2.23</v>
      </c>
      <c r="AU234" s="351"/>
      <c r="AV234" s="346" t="s">
        <v>430</v>
      </c>
      <c r="AW234" s="346" t="s">
        <v>430</v>
      </c>
      <c r="AX234" s="346" t="s">
        <v>430</v>
      </c>
      <c r="AY234" s="346" t="s">
        <v>430</v>
      </c>
      <c r="AZ234" s="346">
        <v>143</v>
      </c>
      <c r="BA234" s="374"/>
      <c r="BB234" s="348">
        <v>11.450167519782999</v>
      </c>
      <c r="BC234" s="348">
        <v>0.99283168432915603</v>
      </c>
      <c r="BD234" s="348">
        <v>-3.0485626547813199E-2</v>
      </c>
      <c r="BE234" s="375">
        <v>-8.3735153808858501E-2</v>
      </c>
      <c r="BF234" s="374"/>
      <c r="BG234" s="372">
        <v>7.8100000000000003E-2</v>
      </c>
      <c r="BH234" s="373"/>
      <c r="BI234" s="348">
        <v>72.223699999999994</v>
      </c>
      <c r="BJ234" s="348">
        <v>25.1678</v>
      </c>
      <c r="BK234" s="348">
        <v>2.36965</v>
      </c>
      <c r="BL234" s="348">
        <v>0.23885000000000001</v>
      </c>
      <c r="BM234" s="373"/>
      <c r="BN234" s="372" t="s">
        <v>4839</v>
      </c>
      <c r="BO234" s="372" t="s">
        <v>4840</v>
      </c>
      <c r="BP234" s="372" t="s">
        <v>4841</v>
      </c>
      <c r="BQ234" s="372" t="s">
        <v>5371</v>
      </c>
      <c r="BR234" s="372" t="s">
        <v>4756</v>
      </c>
      <c r="BS234" s="373"/>
      <c r="BT234" s="354" t="s">
        <v>555</v>
      </c>
    </row>
    <row r="235" spans="1:72" s="428" customFormat="1" x14ac:dyDescent="0.25">
      <c r="A235" s="345" t="s">
        <v>5372</v>
      </c>
      <c r="B235" s="373"/>
      <c r="C235" s="719">
        <v>45923</v>
      </c>
      <c r="D235" s="373"/>
      <c r="E235" s="346">
        <v>26.317799999999998</v>
      </c>
      <c r="F235" s="373"/>
      <c r="G235" s="347">
        <v>9.7490000000000006</v>
      </c>
      <c r="H235" s="374"/>
      <c r="I235" s="348">
        <v>0.79720000000000002</v>
      </c>
      <c r="J235" s="348">
        <v>-0.6694</v>
      </c>
      <c r="K235" s="348">
        <v>0.61509999999999998</v>
      </c>
      <c r="L235" s="348">
        <v>3.9161999999999999</v>
      </c>
      <c r="M235" s="348">
        <v>-0.89859999999999995</v>
      </c>
      <c r="N235" s="350" t="s">
        <v>430</v>
      </c>
      <c r="O235" s="348" t="s">
        <v>430</v>
      </c>
      <c r="P235" s="348" t="s">
        <v>430</v>
      </c>
      <c r="Q235" s="348" t="s">
        <v>430</v>
      </c>
      <c r="R235" s="348" t="s">
        <v>430</v>
      </c>
      <c r="S235" s="348">
        <v>2.8039000000000001</v>
      </c>
      <c r="T235" s="348">
        <v>12.8278</v>
      </c>
      <c r="U235" s="348">
        <v>-3.6621999999999999</v>
      </c>
      <c r="V235" s="348">
        <v>0.30659999999999998</v>
      </c>
      <c r="W235" s="348">
        <v>-0.1229</v>
      </c>
      <c r="X235" s="348">
        <v>-2.5099999999999998</v>
      </c>
      <c r="Y235" s="374"/>
      <c r="Z235" s="346">
        <v>30</v>
      </c>
      <c r="AA235" s="346">
        <v>106</v>
      </c>
      <c r="AB235" s="346">
        <v>169</v>
      </c>
      <c r="AC235" s="346">
        <v>144</v>
      </c>
      <c r="AD235" s="346">
        <v>156</v>
      </c>
      <c r="AE235" s="346" t="s">
        <v>430</v>
      </c>
      <c r="AF235" s="346" t="s">
        <v>430</v>
      </c>
      <c r="AG235" s="346" t="s">
        <v>430</v>
      </c>
      <c r="AH235" s="346" t="s">
        <v>430</v>
      </c>
      <c r="AI235" s="346" t="s">
        <v>430</v>
      </c>
      <c r="AJ235" s="346">
        <v>110</v>
      </c>
      <c r="AK235" s="346">
        <v>168</v>
      </c>
      <c r="AL235" s="346">
        <v>176</v>
      </c>
      <c r="AM235" s="346">
        <v>171</v>
      </c>
      <c r="AN235" s="346">
        <v>172</v>
      </c>
      <c r="AO235" s="373"/>
      <c r="AP235" s="348" t="s">
        <v>430</v>
      </c>
      <c r="AQ235" s="348" t="s">
        <v>430</v>
      </c>
      <c r="AR235" s="348" t="s">
        <v>430</v>
      </c>
      <c r="AS235" s="348" t="s">
        <v>430</v>
      </c>
      <c r="AT235" s="348" t="s">
        <v>430</v>
      </c>
      <c r="AU235" s="351"/>
      <c r="AV235" s="346" t="s">
        <v>430</v>
      </c>
      <c r="AW235" s="346" t="s">
        <v>430</v>
      </c>
      <c r="AX235" s="346" t="s">
        <v>430</v>
      </c>
      <c r="AY235" s="346" t="s">
        <v>430</v>
      </c>
      <c r="AZ235" s="346" t="s">
        <v>430</v>
      </c>
      <c r="BA235" s="374"/>
      <c r="BB235" s="348">
        <v>14.8014097763953</v>
      </c>
      <c r="BC235" s="348">
        <v>1.00254516065643</v>
      </c>
      <c r="BD235" s="348">
        <v>-4.8604079889326503E-2</v>
      </c>
      <c r="BE235" s="375">
        <v>-2.1720896014921398</v>
      </c>
      <c r="BF235" s="374"/>
      <c r="BG235" s="372">
        <v>5.4600000000000003E-2</v>
      </c>
      <c r="BH235" s="373"/>
      <c r="BI235" s="348">
        <v>82.286199999999994</v>
      </c>
      <c r="BJ235" s="348">
        <v>10.6646</v>
      </c>
      <c r="BK235" s="348">
        <v>6.8859700000000004</v>
      </c>
      <c r="BL235" s="348">
        <v>0.16322999999999999</v>
      </c>
      <c r="BM235" s="373"/>
      <c r="BN235" s="372" t="s">
        <v>5373</v>
      </c>
      <c r="BO235" s="372" t="s">
        <v>5374</v>
      </c>
      <c r="BP235" s="372" t="s">
        <v>5375</v>
      </c>
      <c r="BQ235" s="372" t="s">
        <v>5376</v>
      </c>
      <c r="BR235" s="372" t="s">
        <v>3474</v>
      </c>
      <c r="BS235" s="373"/>
      <c r="BT235" s="354" t="s">
        <v>4673</v>
      </c>
    </row>
    <row r="236" spans="1:72" s="428" customFormat="1" x14ac:dyDescent="0.25">
      <c r="A236" s="345" t="s">
        <v>5377</v>
      </c>
      <c r="B236" s="373"/>
      <c r="C236" s="719">
        <v>45859</v>
      </c>
      <c r="D236" s="373"/>
      <c r="E236" s="346">
        <v>26.783000000000001</v>
      </c>
      <c r="F236" s="373"/>
      <c r="G236" s="347">
        <v>9.6523000000000003</v>
      </c>
      <c r="H236" s="374"/>
      <c r="I236" s="348">
        <v>0.63390000000000002</v>
      </c>
      <c r="J236" s="348">
        <v>-0.69140000000000001</v>
      </c>
      <c r="K236" s="348">
        <v>7.0499999999999993E-2</v>
      </c>
      <c r="L236" s="348">
        <v>2.823</v>
      </c>
      <c r="M236" s="348">
        <v>-5.0054999999999996</v>
      </c>
      <c r="N236" s="350">
        <v>-3.3938999999999999</v>
      </c>
      <c r="O236" s="348" t="s">
        <v>430</v>
      </c>
      <c r="P236" s="348" t="s">
        <v>430</v>
      </c>
      <c r="Q236" s="348" t="s">
        <v>430</v>
      </c>
      <c r="R236" s="348" t="s">
        <v>430</v>
      </c>
      <c r="S236" s="348">
        <v>1.6598999999999999</v>
      </c>
      <c r="T236" s="348">
        <v>8.8528000000000002</v>
      </c>
      <c r="U236" s="348">
        <v>-7.0903</v>
      </c>
      <c r="V236" s="348">
        <v>-1.5412999999999999</v>
      </c>
      <c r="W236" s="348">
        <v>-0.57579999999999998</v>
      </c>
      <c r="X236" s="348">
        <v>-3.2172000000000001</v>
      </c>
      <c r="Y236" s="374"/>
      <c r="Z236" s="346">
        <v>78</v>
      </c>
      <c r="AA236" s="346">
        <v>137</v>
      </c>
      <c r="AB236" s="346">
        <v>202</v>
      </c>
      <c r="AC236" s="346">
        <v>205</v>
      </c>
      <c r="AD236" s="346">
        <v>210</v>
      </c>
      <c r="AE236" s="346">
        <v>192</v>
      </c>
      <c r="AF236" s="346" t="s">
        <v>430</v>
      </c>
      <c r="AG236" s="346" t="s">
        <v>430</v>
      </c>
      <c r="AH236" s="346" t="s">
        <v>430</v>
      </c>
      <c r="AI236" s="346" t="s">
        <v>430</v>
      </c>
      <c r="AJ236" s="346">
        <v>184</v>
      </c>
      <c r="AK236" s="346">
        <v>209</v>
      </c>
      <c r="AL236" s="346">
        <v>214</v>
      </c>
      <c r="AM236" s="346">
        <v>200</v>
      </c>
      <c r="AN236" s="346">
        <v>213</v>
      </c>
      <c r="AO236" s="373"/>
      <c r="AP236" s="348" t="s">
        <v>430</v>
      </c>
      <c r="AQ236" s="348" t="s">
        <v>430</v>
      </c>
      <c r="AR236" s="348" t="s">
        <v>430</v>
      </c>
      <c r="AS236" s="348" t="s">
        <v>430</v>
      </c>
      <c r="AT236" s="348">
        <v>-4.53</v>
      </c>
      <c r="AU236" s="351"/>
      <c r="AV236" s="346" t="s">
        <v>430</v>
      </c>
      <c r="AW236" s="346" t="s">
        <v>430</v>
      </c>
      <c r="AX236" s="346" t="s">
        <v>430</v>
      </c>
      <c r="AY236" s="346" t="s">
        <v>430</v>
      </c>
      <c r="AZ236" s="346">
        <v>203</v>
      </c>
      <c r="BA236" s="374"/>
      <c r="BB236" s="348">
        <v>12.9234432869359</v>
      </c>
      <c r="BC236" s="348">
        <v>0.99705767026575698</v>
      </c>
      <c r="BD236" s="348">
        <v>-5.15995840736201E-2</v>
      </c>
      <c r="BE236" s="375">
        <v>-0.102921669459064</v>
      </c>
      <c r="BF236" s="374"/>
      <c r="BG236" s="372">
        <v>6.2100000000000002E-2</v>
      </c>
      <c r="BH236" s="373"/>
      <c r="BI236" s="348">
        <v>98.255600000000001</v>
      </c>
      <c r="BJ236" s="348">
        <v>1.35453</v>
      </c>
      <c r="BK236" s="348" t="s">
        <v>430</v>
      </c>
      <c r="BL236" s="348">
        <v>0.38986999999999999</v>
      </c>
      <c r="BM236" s="373"/>
      <c r="BN236" s="372" t="s">
        <v>4544</v>
      </c>
      <c r="BO236" s="372" t="s">
        <v>754</v>
      </c>
      <c r="BP236" s="372" t="s">
        <v>4381</v>
      </c>
      <c r="BQ236" s="372" t="s">
        <v>4382</v>
      </c>
      <c r="BR236" s="372" t="s">
        <v>4502</v>
      </c>
      <c r="BS236" s="373"/>
      <c r="BT236" s="354" t="s">
        <v>555</v>
      </c>
    </row>
    <row r="237" spans="1:72" s="428" customFormat="1" x14ac:dyDescent="0.25">
      <c r="A237" s="345" t="s">
        <v>5378</v>
      </c>
      <c r="B237" s="373"/>
      <c r="C237" s="719">
        <v>45615</v>
      </c>
      <c r="D237" s="373"/>
      <c r="E237" s="346">
        <v>24.57</v>
      </c>
      <c r="F237" s="373"/>
      <c r="G237" s="347">
        <v>9.8911999999999995</v>
      </c>
      <c r="H237" s="374"/>
      <c r="I237" s="348">
        <v>0.57350000000000001</v>
      </c>
      <c r="J237" s="348">
        <v>-0.42480000000000001</v>
      </c>
      <c r="K237" s="348">
        <v>0.19139999999999999</v>
      </c>
      <c r="L237" s="348">
        <v>6.5792999999999999</v>
      </c>
      <c r="M237" s="348">
        <v>4.1234000000000002</v>
      </c>
      <c r="N237" s="350">
        <v>-4.6383000000000001</v>
      </c>
      <c r="O237" s="348" t="s">
        <v>430</v>
      </c>
      <c r="P237" s="348" t="s">
        <v>430</v>
      </c>
      <c r="Q237" s="348" t="s">
        <v>430</v>
      </c>
      <c r="R237" s="348" t="s">
        <v>430</v>
      </c>
      <c r="S237" s="348">
        <v>5.2042999999999999</v>
      </c>
      <c r="T237" s="348">
        <v>19.5962</v>
      </c>
      <c r="U237" s="348">
        <v>0.59089999999999998</v>
      </c>
      <c r="V237" s="348">
        <v>-0.76349999999999996</v>
      </c>
      <c r="W237" s="348">
        <v>-0.26619999999999999</v>
      </c>
      <c r="X237" s="348">
        <v>-0.62290000000000001</v>
      </c>
      <c r="Y237" s="374"/>
      <c r="Z237" s="346">
        <v>95</v>
      </c>
      <c r="AA237" s="346">
        <v>52</v>
      </c>
      <c r="AB237" s="346">
        <v>178</v>
      </c>
      <c r="AC237" s="346">
        <v>70</v>
      </c>
      <c r="AD237" s="346">
        <v>91</v>
      </c>
      <c r="AE237" s="346">
        <v>199</v>
      </c>
      <c r="AF237" s="346" t="s">
        <v>430</v>
      </c>
      <c r="AG237" s="346" t="s">
        <v>430</v>
      </c>
      <c r="AH237" s="346" t="s">
        <v>430</v>
      </c>
      <c r="AI237" s="346" t="s">
        <v>430</v>
      </c>
      <c r="AJ237" s="346">
        <v>31</v>
      </c>
      <c r="AK237" s="346">
        <v>84</v>
      </c>
      <c r="AL237" s="346">
        <v>116</v>
      </c>
      <c r="AM237" s="346">
        <v>177</v>
      </c>
      <c r="AN237" s="346">
        <v>182</v>
      </c>
      <c r="AO237" s="373"/>
      <c r="AP237" s="348" t="s">
        <v>430</v>
      </c>
      <c r="AQ237" s="348" t="s">
        <v>430</v>
      </c>
      <c r="AR237" s="348" t="s">
        <v>430</v>
      </c>
      <c r="AS237" s="348" t="s">
        <v>430</v>
      </c>
      <c r="AT237" s="348">
        <v>5.57</v>
      </c>
      <c r="AU237" s="351"/>
      <c r="AV237" s="346" t="s">
        <v>430</v>
      </c>
      <c r="AW237" s="346" t="s">
        <v>430</v>
      </c>
      <c r="AX237" s="346" t="s">
        <v>430</v>
      </c>
      <c r="AY237" s="346" t="s">
        <v>430</v>
      </c>
      <c r="AZ237" s="346">
        <v>105</v>
      </c>
      <c r="BA237" s="374"/>
      <c r="BB237" s="348">
        <v>15.7278445303761</v>
      </c>
      <c r="BC237" s="348">
        <v>0.99457753904113499</v>
      </c>
      <c r="BD237" s="348">
        <v>-2.5332054224621699E-2</v>
      </c>
      <c r="BE237" s="375">
        <v>-9.9906472984666497E-2</v>
      </c>
      <c r="BF237" s="374"/>
      <c r="BG237" s="372">
        <v>0.2321</v>
      </c>
      <c r="BH237" s="373"/>
      <c r="BI237" s="348">
        <v>3.8179699999999999</v>
      </c>
      <c r="BJ237" s="348">
        <v>92.358900000000006</v>
      </c>
      <c r="BK237" s="348">
        <v>3.6102599999999998</v>
      </c>
      <c r="BL237" s="348">
        <v>0.21287</v>
      </c>
      <c r="BM237" s="373"/>
      <c r="BN237" s="372" t="s">
        <v>5379</v>
      </c>
      <c r="BO237" s="372" t="s">
        <v>5380</v>
      </c>
      <c r="BP237" s="372" t="s">
        <v>5381</v>
      </c>
      <c r="BQ237" s="372" t="s">
        <v>4512</v>
      </c>
      <c r="BR237" s="372" t="s">
        <v>5382</v>
      </c>
      <c r="BS237" s="373"/>
      <c r="BT237" s="354" t="s">
        <v>548</v>
      </c>
    </row>
    <row r="238" spans="1:72" s="428" customFormat="1" x14ac:dyDescent="0.25">
      <c r="A238" s="345" t="s">
        <v>5383</v>
      </c>
      <c r="B238" s="373"/>
      <c r="C238" s="719">
        <v>45687</v>
      </c>
      <c r="D238" s="373"/>
      <c r="E238" s="346">
        <v>26.023599999999998</v>
      </c>
      <c r="F238" s="373"/>
      <c r="G238" s="347">
        <v>12.3454</v>
      </c>
      <c r="H238" s="374"/>
      <c r="I238" s="348">
        <v>0.50560000000000005</v>
      </c>
      <c r="J238" s="348">
        <v>-0.68700000000000006</v>
      </c>
      <c r="K238" s="348">
        <v>2.7610000000000001</v>
      </c>
      <c r="L238" s="348">
        <v>2.9607000000000001</v>
      </c>
      <c r="M238" s="348">
        <v>4.6867999999999999</v>
      </c>
      <c r="N238" s="350">
        <v>10.090199999999999</v>
      </c>
      <c r="O238" s="348" t="s">
        <v>430</v>
      </c>
      <c r="P238" s="348" t="s">
        <v>430</v>
      </c>
      <c r="Q238" s="348" t="s">
        <v>430</v>
      </c>
      <c r="R238" s="348" t="s">
        <v>430</v>
      </c>
      <c r="S238" s="348">
        <v>4.0260999999999996</v>
      </c>
      <c r="T238" s="348">
        <v>16.175599999999999</v>
      </c>
      <c r="U238" s="348">
        <v>5.87</v>
      </c>
      <c r="V238" s="348">
        <v>11.607900000000001</v>
      </c>
      <c r="W238" s="348">
        <v>0.83799999999999997</v>
      </c>
      <c r="X238" s="348">
        <v>14.526400000000001</v>
      </c>
      <c r="Y238" s="374"/>
      <c r="Z238" s="346">
        <v>131</v>
      </c>
      <c r="AA238" s="346">
        <v>130</v>
      </c>
      <c r="AB238" s="346">
        <v>38</v>
      </c>
      <c r="AC238" s="346">
        <v>189</v>
      </c>
      <c r="AD238" s="346">
        <v>88</v>
      </c>
      <c r="AE238" s="346">
        <v>32</v>
      </c>
      <c r="AF238" s="346" t="s">
        <v>430</v>
      </c>
      <c r="AG238" s="346" t="s">
        <v>430</v>
      </c>
      <c r="AH238" s="346" t="s">
        <v>430</v>
      </c>
      <c r="AI238" s="346" t="s">
        <v>430</v>
      </c>
      <c r="AJ238" s="346">
        <v>49</v>
      </c>
      <c r="AK238" s="346">
        <v>112</v>
      </c>
      <c r="AL238" s="346">
        <v>58</v>
      </c>
      <c r="AM238" s="346">
        <v>28</v>
      </c>
      <c r="AN238" s="346">
        <v>89</v>
      </c>
      <c r="AO238" s="373"/>
      <c r="AP238" s="348" t="s">
        <v>430</v>
      </c>
      <c r="AQ238" s="348" t="s">
        <v>430</v>
      </c>
      <c r="AR238" s="348" t="s">
        <v>430</v>
      </c>
      <c r="AS238" s="348" t="s">
        <v>430</v>
      </c>
      <c r="AT238" s="348">
        <v>12.84</v>
      </c>
      <c r="AU238" s="351"/>
      <c r="AV238" s="346" t="s">
        <v>430</v>
      </c>
      <c r="AW238" s="346" t="s">
        <v>430</v>
      </c>
      <c r="AX238" s="346" t="s">
        <v>430</v>
      </c>
      <c r="AY238" s="346" t="s">
        <v>430</v>
      </c>
      <c r="AZ238" s="346">
        <v>63</v>
      </c>
      <c r="BA238" s="374"/>
      <c r="BB238" s="348">
        <v>9.7726876140025905</v>
      </c>
      <c r="BC238" s="348">
        <v>0.995126182265481</v>
      </c>
      <c r="BD238" s="348">
        <v>8.8591881685945797E-2</v>
      </c>
      <c r="BE238" s="375">
        <v>-9.0815842919977699E-2</v>
      </c>
      <c r="BF238" s="374"/>
      <c r="BG238" s="372">
        <v>0.13139999999999999</v>
      </c>
      <c r="BH238" s="373"/>
      <c r="BI238" s="348">
        <v>89.832800000000006</v>
      </c>
      <c r="BJ238" s="348">
        <v>13.177899999999999</v>
      </c>
      <c r="BK238" s="348" t="s">
        <v>430</v>
      </c>
      <c r="BL238" s="348">
        <v>-3.0106999999999999</v>
      </c>
      <c r="BM238" s="373"/>
      <c r="BN238" s="372" t="s">
        <v>5384</v>
      </c>
      <c r="BO238" s="372" t="s">
        <v>5385</v>
      </c>
      <c r="BP238" s="372" t="s">
        <v>5386</v>
      </c>
      <c r="BQ238" s="372" t="s">
        <v>5387</v>
      </c>
      <c r="BR238" s="372" t="s">
        <v>5388</v>
      </c>
      <c r="BS238" s="373"/>
      <c r="BT238" s="354" t="s">
        <v>555</v>
      </c>
    </row>
    <row r="239" spans="1:72" s="428" customFormat="1" ht="11" x14ac:dyDescent="0.3">
      <c r="A239" s="841" t="s">
        <v>5389</v>
      </c>
      <c r="B239" s="842"/>
      <c r="C239" s="843">
        <v>46002</v>
      </c>
      <c r="D239" s="842"/>
      <c r="E239" s="844">
        <v>25.683800000000002</v>
      </c>
      <c r="F239" s="842"/>
      <c r="G239" s="845">
        <v>10.292</v>
      </c>
      <c r="H239" s="847"/>
      <c r="I239" s="846">
        <v>0.41959999999999997</v>
      </c>
      <c r="J239" s="846">
        <v>-0.9718</v>
      </c>
      <c r="K239" s="846">
        <v>2.3978000000000002</v>
      </c>
      <c r="L239" s="846">
        <v>3.5829</v>
      </c>
      <c r="M239" s="846">
        <v>3.7709000000000001</v>
      </c>
      <c r="N239" s="848" t="s">
        <v>430</v>
      </c>
      <c r="O239" s="846" t="s">
        <v>430</v>
      </c>
      <c r="P239" s="846" t="s">
        <v>430</v>
      </c>
      <c r="Q239" s="846" t="s">
        <v>430</v>
      </c>
      <c r="R239" s="846" t="s">
        <v>430</v>
      </c>
      <c r="S239" s="846">
        <v>1.4890000000000001</v>
      </c>
      <c r="T239" s="846">
        <v>18.694500000000001</v>
      </c>
      <c r="U239" s="846">
        <v>3.4788000000000001</v>
      </c>
      <c r="V239" s="846" t="s">
        <v>430</v>
      </c>
      <c r="W239" s="846">
        <v>2.5099999999999998</v>
      </c>
      <c r="X239" s="846">
        <v>2.92</v>
      </c>
      <c r="Y239" s="847"/>
      <c r="Z239" s="844">
        <v>153</v>
      </c>
      <c r="AA239" s="844">
        <v>180</v>
      </c>
      <c r="AB239" s="844">
        <v>63</v>
      </c>
      <c r="AC239" s="844">
        <v>152</v>
      </c>
      <c r="AD239" s="844">
        <v>96</v>
      </c>
      <c r="AE239" s="844" t="s">
        <v>430</v>
      </c>
      <c r="AF239" s="844" t="s">
        <v>430</v>
      </c>
      <c r="AG239" s="844" t="s">
        <v>430</v>
      </c>
      <c r="AH239" s="844" t="s">
        <v>430</v>
      </c>
      <c r="AI239" s="844" t="s">
        <v>430</v>
      </c>
      <c r="AJ239" s="844">
        <v>199</v>
      </c>
      <c r="AK239" s="844">
        <v>87</v>
      </c>
      <c r="AL239" s="844">
        <v>87</v>
      </c>
      <c r="AM239" s="844" t="s">
        <v>430</v>
      </c>
      <c r="AN239" s="844">
        <v>23</v>
      </c>
      <c r="AO239" s="842"/>
      <c r="AP239" s="846" t="s">
        <v>430</v>
      </c>
      <c r="AQ239" s="846" t="s">
        <v>430</v>
      </c>
      <c r="AR239" s="846" t="s">
        <v>430</v>
      </c>
      <c r="AS239" s="846" t="s">
        <v>430</v>
      </c>
      <c r="AT239" s="846" t="s">
        <v>430</v>
      </c>
      <c r="AU239" s="849"/>
      <c r="AV239" s="844" t="s">
        <v>430</v>
      </c>
      <c r="AW239" s="844" t="s">
        <v>430</v>
      </c>
      <c r="AX239" s="844" t="s">
        <v>430</v>
      </c>
      <c r="AY239" s="844" t="s">
        <v>430</v>
      </c>
      <c r="AZ239" s="844" t="s">
        <v>430</v>
      </c>
      <c r="BA239" s="847"/>
      <c r="BB239" s="846">
        <v>19.554582485667801</v>
      </c>
      <c r="BC239" s="846">
        <v>1.0056907277631499</v>
      </c>
      <c r="BD239" s="846">
        <v>-1.7996231249910801E-4</v>
      </c>
      <c r="BE239" s="852">
        <v>-9.6084197336714305E-2</v>
      </c>
      <c r="BF239" s="847"/>
      <c r="BG239" s="855">
        <v>0.32140000000000002</v>
      </c>
      <c r="BH239" s="842"/>
      <c r="BI239" s="846">
        <v>45.943100000000001</v>
      </c>
      <c r="BJ239" s="846">
        <v>35.028300000000002</v>
      </c>
      <c r="BK239" s="846">
        <v>18.935400000000001</v>
      </c>
      <c r="BL239" s="846">
        <v>9.3200000000000005E-2</v>
      </c>
      <c r="BM239" s="842"/>
      <c r="BN239" s="855" t="s">
        <v>5390</v>
      </c>
      <c r="BO239" s="855" t="s">
        <v>5196</v>
      </c>
      <c r="BP239" s="855" t="s">
        <v>5391</v>
      </c>
      <c r="BQ239" s="855" t="s">
        <v>4645</v>
      </c>
      <c r="BR239" s="855" t="s">
        <v>4646</v>
      </c>
      <c r="BS239" s="842"/>
      <c r="BT239" s="856" t="s">
        <v>555</v>
      </c>
    </row>
    <row r="240" spans="1:72" s="428" customFormat="1" x14ac:dyDescent="0.25">
      <c r="A240" s="345" t="s">
        <v>5392</v>
      </c>
      <c r="B240" s="373"/>
      <c r="C240" s="719">
        <v>45084</v>
      </c>
      <c r="D240" s="373"/>
      <c r="E240" s="346">
        <v>23.9877</v>
      </c>
      <c r="F240" s="373"/>
      <c r="G240" s="347">
        <v>14.269299999999999</v>
      </c>
      <c r="H240" s="374"/>
      <c r="I240" s="348">
        <v>0.78969999999999996</v>
      </c>
      <c r="J240" s="348">
        <v>-5.2499999999999998E-2</v>
      </c>
      <c r="K240" s="348">
        <v>-0.21890000000000001</v>
      </c>
      <c r="L240" s="348">
        <v>8.0687999999999995</v>
      </c>
      <c r="M240" s="348">
        <v>2.4011999999999998</v>
      </c>
      <c r="N240" s="350">
        <v>-5.2849000000000004</v>
      </c>
      <c r="O240" s="348">
        <v>-3.3746</v>
      </c>
      <c r="P240" s="348">
        <v>10.587300000000001</v>
      </c>
      <c r="Q240" s="348" t="s">
        <v>430</v>
      </c>
      <c r="R240" s="348" t="s">
        <v>430</v>
      </c>
      <c r="S240" s="348">
        <v>4.7880000000000003</v>
      </c>
      <c r="T240" s="348">
        <v>20.8904</v>
      </c>
      <c r="U240" s="348">
        <v>1.5941000000000001</v>
      </c>
      <c r="V240" s="348">
        <v>-0.54920000000000002</v>
      </c>
      <c r="W240" s="348">
        <v>0.37630000000000002</v>
      </c>
      <c r="X240" s="348">
        <v>11.7296</v>
      </c>
      <c r="Y240" s="374"/>
      <c r="Z240" s="346">
        <v>32</v>
      </c>
      <c r="AA240" s="346">
        <v>17</v>
      </c>
      <c r="AB240" s="346">
        <v>220</v>
      </c>
      <c r="AC240" s="346">
        <v>32</v>
      </c>
      <c r="AD240" s="346">
        <v>108</v>
      </c>
      <c r="AE240" s="346">
        <v>208</v>
      </c>
      <c r="AF240" s="346">
        <v>116</v>
      </c>
      <c r="AG240" s="346">
        <v>64</v>
      </c>
      <c r="AH240" s="346" t="s">
        <v>430</v>
      </c>
      <c r="AI240" s="346" t="s">
        <v>430</v>
      </c>
      <c r="AJ240" s="346">
        <v>36</v>
      </c>
      <c r="AK240" s="346">
        <v>61</v>
      </c>
      <c r="AL240" s="346">
        <v>104</v>
      </c>
      <c r="AM240" s="346">
        <v>174</v>
      </c>
      <c r="AN240" s="346">
        <v>140</v>
      </c>
      <c r="AO240" s="373"/>
      <c r="AP240" s="348" t="s">
        <v>430</v>
      </c>
      <c r="AQ240" s="348" t="s">
        <v>430</v>
      </c>
      <c r="AR240" s="348" t="s">
        <v>430</v>
      </c>
      <c r="AS240" s="348">
        <v>2.72</v>
      </c>
      <c r="AT240" s="348">
        <v>5.83</v>
      </c>
      <c r="AU240" s="351"/>
      <c r="AV240" s="346" t="s">
        <v>430</v>
      </c>
      <c r="AW240" s="346" t="s">
        <v>430</v>
      </c>
      <c r="AX240" s="346" t="s">
        <v>430</v>
      </c>
      <c r="AY240" s="346">
        <v>80</v>
      </c>
      <c r="AZ240" s="346">
        <v>97</v>
      </c>
      <c r="BA240" s="374"/>
      <c r="BB240" s="348">
        <v>17.0797057427088</v>
      </c>
      <c r="BC240" s="348">
        <v>0</v>
      </c>
      <c r="BD240" s="348">
        <v>3.1204444576213901E-2</v>
      </c>
      <c r="BE240" s="375" t="s">
        <v>430</v>
      </c>
      <c r="BF240" s="374"/>
      <c r="BG240" s="372" t="s">
        <v>430</v>
      </c>
      <c r="BH240" s="373"/>
      <c r="BI240" s="348">
        <v>28.2256</v>
      </c>
      <c r="BJ240" s="348">
        <v>67.782899999999998</v>
      </c>
      <c r="BK240" s="348">
        <v>3.6337999999999999</v>
      </c>
      <c r="BL240" s="348">
        <v>0.35770000000000002</v>
      </c>
      <c r="BM240" s="373"/>
      <c r="BN240" s="372" t="s">
        <v>5393</v>
      </c>
      <c r="BO240" s="372" t="s">
        <v>5394</v>
      </c>
      <c r="BP240" s="372" t="s">
        <v>5395</v>
      </c>
      <c r="BQ240" s="372" t="s">
        <v>5396</v>
      </c>
      <c r="BR240" s="372" t="s">
        <v>5397</v>
      </c>
      <c r="BS240" s="373"/>
      <c r="BT240" s="354" t="s">
        <v>555</v>
      </c>
    </row>
    <row r="241" spans="1:72" s="428" customFormat="1" ht="11" x14ac:dyDescent="0.3">
      <c r="A241" s="841" t="s">
        <v>5398</v>
      </c>
      <c r="B241" s="842"/>
      <c r="C241" s="843">
        <v>45705</v>
      </c>
      <c r="D241" s="842"/>
      <c r="E241" s="844">
        <v>23.444500000000001</v>
      </c>
      <c r="F241" s="842"/>
      <c r="G241" s="845">
        <v>10.339</v>
      </c>
      <c r="H241" s="847"/>
      <c r="I241" s="846">
        <v>0.80930000000000002</v>
      </c>
      <c r="J241" s="846">
        <v>-0.70109999999999995</v>
      </c>
      <c r="K241" s="846">
        <v>-5.8000000000000003E-2</v>
      </c>
      <c r="L241" s="846">
        <v>3.5348999999999999</v>
      </c>
      <c r="M241" s="846">
        <v>-5.8207000000000004</v>
      </c>
      <c r="N241" s="848">
        <v>-4.7447999999999997</v>
      </c>
      <c r="O241" s="846" t="s">
        <v>430</v>
      </c>
      <c r="P241" s="846" t="s">
        <v>430</v>
      </c>
      <c r="Q241" s="846" t="s">
        <v>430</v>
      </c>
      <c r="R241" s="846" t="s">
        <v>430</v>
      </c>
      <c r="S241" s="846">
        <v>1.6117999999999999</v>
      </c>
      <c r="T241" s="846">
        <v>8.3979999999999997</v>
      </c>
      <c r="U241" s="846">
        <v>-8.5367999999999995</v>
      </c>
      <c r="V241" s="846">
        <v>-2.8289</v>
      </c>
      <c r="W241" s="846">
        <v>-0.61519999999999997</v>
      </c>
      <c r="X241" s="846">
        <v>2.2412000000000001</v>
      </c>
      <c r="Y241" s="847"/>
      <c r="Z241" s="844">
        <v>27</v>
      </c>
      <c r="AA241" s="844">
        <v>153</v>
      </c>
      <c r="AB241" s="844">
        <v>210</v>
      </c>
      <c r="AC241" s="844">
        <v>156</v>
      </c>
      <c r="AD241" s="844">
        <v>219</v>
      </c>
      <c r="AE241" s="844">
        <v>201</v>
      </c>
      <c r="AF241" s="844" t="s">
        <v>430</v>
      </c>
      <c r="AG241" s="844" t="s">
        <v>430</v>
      </c>
      <c r="AH241" s="844" t="s">
        <v>430</v>
      </c>
      <c r="AI241" s="844" t="s">
        <v>430</v>
      </c>
      <c r="AJ241" s="844">
        <v>189</v>
      </c>
      <c r="AK241" s="844">
        <v>217</v>
      </c>
      <c r="AL241" s="844">
        <v>223</v>
      </c>
      <c r="AM241" s="844">
        <v>208</v>
      </c>
      <c r="AN241" s="844">
        <v>219</v>
      </c>
      <c r="AO241" s="842"/>
      <c r="AP241" s="846" t="s">
        <v>430</v>
      </c>
      <c r="AQ241" s="846" t="s">
        <v>430</v>
      </c>
      <c r="AR241" s="846" t="s">
        <v>430</v>
      </c>
      <c r="AS241" s="846" t="s">
        <v>430</v>
      </c>
      <c r="AT241" s="846">
        <v>-5.99</v>
      </c>
      <c r="AU241" s="849"/>
      <c r="AV241" s="844" t="s">
        <v>430</v>
      </c>
      <c r="AW241" s="844" t="s">
        <v>430</v>
      </c>
      <c r="AX241" s="844" t="s">
        <v>430</v>
      </c>
      <c r="AY241" s="844" t="s">
        <v>430</v>
      </c>
      <c r="AZ241" s="844">
        <v>210</v>
      </c>
      <c r="BA241" s="847"/>
      <c r="BB241" s="846">
        <v>11.7931619506906</v>
      </c>
      <c r="BC241" s="846">
        <v>1.0003251578080801</v>
      </c>
      <c r="BD241" s="846">
        <v>-1.53572193161547E-2</v>
      </c>
      <c r="BE241" s="852">
        <v>-3.0112356884488399E-2</v>
      </c>
      <c r="BF241" s="847"/>
      <c r="BG241" s="855">
        <v>0.1651</v>
      </c>
      <c r="BH241" s="842"/>
      <c r="BI241" s="846">
        <v>99.594300000000004</v>
      </c>
      <c r="BJ241" s="846" t="s">
        <v>430</v>
      </c>
      <c r="BK241" s="846" t="s">
        <v>430</v>
      </c>
      <c r="BL241" s="846">
        <v>0.40570000000000001</v>
      </c>
      <c r="BM241" s="842"/>
      <c r="BN241" s="855" t="s">
        <v>4516</v>
      </c>
      <c r="BO241" s="855" t="s">
        <v>4517</v>
      </c>
      <c r="BP241" s="855" t="s">
        <v>4518</v>
      </c>
      <c r="BQ241" s="855" t="s">
        <v>4678</v>
      </c>
      <c r="BR241" s="855" t="s">
        <v>744</v>
      </c>
      <c r="BS241" s="842"/>
      <c r="BT241" s="856" t="s">
        <v>555</v>
      </c>
    </row>
    <row r="242" spans="1:72" s="428" customFormat="1" x14ac:dyDescent="0.25">
      <c r="A242" s="345" t="s">
        <v>5399</v>
      </c>
      <c r="B242" s="373"/>
      <c r="C242" s="719">
        <v>45541</v>
      </c>
      <c r="D242" s="373"/>
      <c r="E242" s="346">
        <v>23.773900000000001</v>
      </c>
      <c r="F242" s="373"/>
      <c r="G242" s="347">
        <v>11.533300000000001</v>
      </c>
      <c r="H242" s="374"/>
      <c r="I242" s="348">
        <v>0.2399</v>
      </c>
      <c r="J242" s="348">
        <v>-0.63919999999999999</v>
      </c>
      <c r="K242" s="348">
        <v>0.74070000000000003</v>
      </c>
      <c r="L242" s="348">
        <v>6.3937999999999997</v>
      </c>
      <c r="M242" s="348">
        <v>17.395600000000002</v>
      </c>
      <c r="N242" s="350">
        <v>13.231400000000001</v>
      </c>
      <c r="O242" s="348" t="s">
        <v>430</v>
      </c>
      <c r="P242" s="348" t="s">
        <v>430</v>
      </c>
      <c r="Q242" s="348" t="s">
        <v>430</v>
      </c>
      <c r="R242" s="348" t="s">
        <v>430</v>
      </c>
      <c r="S242" s="348">
        <v>2.9125000000000001</v>
      </c>
      <c r="T242" s="348">
        <v>21.2194</v>
      </c>
      <c r="U242" s="348">
        <v>15.450799999999999</v>
      </c>
      <c r="V242" s="348">
        <v>17.1036</v>
      </c>
      <c r="W242" s="348">
        <v>-0.18609999999999999</v>
      </c>
      <c r="X242" s="348">
        <v>7.5759999999999996</v>
      </c>
      <c r="Y242" s="374"/>
      <c r="Z242" s="346">
        <v>211</v>
      </c>
      <c r="AA242" s="346">
        <v>81</v>
      </c>
      <c r="AB242" s="346">
        <v>153</v>
      </c>
      <c r="AC242" s="346">
        <v>71</v>
      </c>
      <c r="AD242" s="346">
        <v>10</v>
      </c>
      <c r="AE242" s="346">
        <v>24</v>
      </c>
      <c r="AF242" s="346" t="s">
        <v>430</v>
      </c>
      <c r="AG242" s="346" t="s">
        <v>430</v>
      </c>
      <c r="AH242" s="346" t="s">
        <v>430</v>
      </c>
      <c r="AI242" s="346" t="s">
        <v>430</v>
      </c>
      <c r="AJ242" s="346">
        <v>108</v>
      </c>
      <c r="AK242" s="346">
        <v>58</v>
      </c>
      <c r="AL242" s="346">
        <v>12</v>
      </c>
      <c r="AM242" s="346">
        <v>15</v>
      </c>
      <c r="AN242" s="346">
        <v>180</v>
      </c>
      <c r="AO242" s="373"/>
      <c r="AP242" s="348" t="s">
        <v>430</v>
      </c>
      <c r="AQ242" s="348" t="s">
        <v>430</v>
      </c>
      <c r="AR242" s="348" t="s">
        <v>430</v>
      </c>
      <c r="AS242" s="348" t="s">
        <v>430</v>
      </c>
      <c r="AT242" s="348">
        <v>26.58</v>
      </c>
      <c r="AU242" s="351"/>
      <c r="AV242" s="346" t="s">
        <v>430</v>
      </c>
      <c r="AW242" s="346" t="s">
        <v>430</v>
      </c>
      <c r="AX242" s="346" t="s">
        <v>430</v>
      </c>
      <c r="AY242" s="346" t="s">
        <v>430</v>
      </c>
      <c r="AZ242" s="346">
        <v>13</v>
      </c>
      <c r="BA242" s="374"/>
      <c r="BB242" s="348">
        <v>12.737577996468801</v>
      </c>
      <c r="BC242" s="348">
        <v>0.99818640604379905</v>
      </c>
      <c r="BD242" s="348">
        <v>1.38597241261573E-2</v>
      </c>
      <c r="BE242" s="375">
        <v>-9.2853871190793594E-2</v>
      </c>
      <c r="BF242" s="374"/>
      <c r="BG242" s="372">
        <v>6.9400000000000003E-2</v>
      </c>
      <c r="BH242" s="373"/>
      <c r="BI242" s="348">
        <v>35.117100000000001</v>
      </c>
      <c r="BJ242" s="348">
        <v>39.596200000000003</v>
      </c>
      <c r="BK242" s="348">
        <v>25.2148</v>
      </c>
      <c r="BL242" s="348">
        <v>7.1900000000000006E-2</v>
      </c>
      <c r="BM242" s="373"/>
      <c r="BN242" s="372" t="s">
        <v>5400</v>
      </c>
      <c r="BO242" s="372" t="s">
        <v>5401</v>
      </c>
      <c r="BP242" s="372" t="s">
        <v>5402</v>
      </c>
      <c r="BQ242" s="372" t="s">
        <v>5403</v>
      </c>
      <c r="BR242" s="372" t="s">
        <v>2656</v>
      </c>
      <c r="BS242" s="373"/>
      <c r="BT242" s="354" t="s">
        <v>4673</v>
      </c>
    </row>
    <row r="243" spans="1:72" s="428" customFormat="1" x14ac:dyDescent="0.25">
      <c r="A243" s="345" t="s">
        <v>5404</v>
      </c>
      <c r="B243" s="373"/>
      <c r="C243" s="719">
        <v>45828</v>
      </c>
      <c r="D243" s="373"/>
      <c r="E243" s="346">
        <v>24.3855</v>
      </c>
      <c r="F243" s="373"/>
      <c r="G243" s="347">
        <v>11.630800000000001</v>
      </c>
      <c r="H243" s="374"/>
      <c r="I243" s="348">
        <v>0.31569999999999998</v>
      </c>
      <c r="J243" s="348">
        <v>-0.71030000000000004</v>
      </c>
      <c r="K243" s="348">
        <v>-0.11509999999999999</v>
      </c>
      <c r="L243" s="348">
        <v>4.0052000000000003</v>
      </c>
      <c r="M243" s="348">
        <v>12.937900000000001</v>
      </c>
      <c r="N243" s="350">
        <v>12.364000000000001</v>
      </c>
      <c r="O243" s="348" t="s">
        <v>430</v>
      </c>
      <c r="P243" s="348" t="s">
        <v>430</v>
      </c>
      <c r="Q243" s="348" t="s">
        <v>430</v>
      </c>
      <c r="R243" s="348" t="s">
        <v>430</v>
      </c>
      <c r="S243" s="348">
        <v>2.1715</v>
      </c>
      <c r="T243" s="348">
        <v>15.8873</v>
      </c>
      <c r="U243" s="348">
        <v>12.3705</v>
      </c>
      <c r="V243" s="348">
        <v>16.071200000000001</v>
      </c>
      <c r="W243" s="348">
        <v>-1.7312000000000001</v>
      </c>
      <c r="X243" s="348">
        <v>13.819000000000001</v>
      </c>
      <c r="Y243" s="374"/>
      <c r="Z243" s="346">
        <v>195</v>
      </c>
      <c r="AA243" s="346">
        <v>160</v>
      </c>
      <c r="AB243" s="346">
        <v>217</v>
      </c>
      <c r="AC243" s="346">
        <v>139</v>
      </c>
      <c r="AD243" s="346">
        <v>28</v>
      </c>
      <c r="AE243" s="346">
        <v>26</v>
      </c>
      <c r="AF243" s="346" t="s">
        <v>430</v>
      </c>
      <c r="AG243" s="346" t="s">
        <v>430</v>
      </c>
      <c r="AH243" s="346" t="s">
        <v>430</v>
      </c>
      <c r="AI243" s="346" t="s">
        <v>430</v>
      </c>
      <c r="AJ243" s="346">
        <v>155</v>
      </c>
      <c r="AK243" s="346">
        <v>115</v>
      </c>
      <c r="AL243" s="346">
        <v>16</v>
      </c>
      <c r="AM243" s="346">
        <v>16</v>
      </c>
      <c r="AN243" s="346">
        <v>259</v>
      </c>
      <c r="AO243" s="373"/>
      <c r="AP243" s="348" t="s">
        <v>430</v>
      </c>
      <c r="AQ243" s="348" t="s">
        <v>430</v>
      </c>
      <c r="AR243" s="348" t="s">
        <v>430</v>
      </c>
      <c r="AS243" s="348" t="s">
        <v>430</v>
      </c>
      <c r="AT243" s="348">
        <v>20.62</v>
      </c>
      <c r="AU243" s="351"/>
      <c r="AV243" s="346" t="s">
        <v>430</v>
      </c>
      <c r="AW243" s="346" t="s">
        <v>430</v>
      </c>
      <c r="AX243" s="346" t="s">
        <v>430</v>
      </c>
      <c r="AY243" s="346" t="s">
        <v>430</v>
      </c>
      <c r="AZ243" s="346">
        <v>25</v>
      </c>
      <c r="BA243" s="374"/>
      <c r="BB243" s="348">
        <v>12.473674724685299</v>
      </c>
      <c r="BC243" s="348">
        <v>0.994714022537455</v>
      </c>
      <c r="BD243" s="348">
        <v>5.5966847409598397E-2</v>
      </c>
      <c r="BE243" s="375">
        <v>-8.2050533490693106E-2</v>
      </c>
      <c r="BF243" s="374"/>
      <c r="BG243" s="372">
        <v>0.1066</v>
      </c>
      <c r="BH243" s="373"/>
      <c r="BI243" s="348">
        <v>50.159199999999998</v>
      </c>
      <c r="BJ243" s="348">
        <v>50.446599999999997</v>
      </c>
      <c r="BK243" s="348">
        <v>1.7362500000000001</v>
      </c>
      <c r="BL243" s="348">
        <v>-2.34205</v>
      </c>
      <c r="BM243" s="373"/>
      <c r="BN243" s="372" t="s">
        <v>5405</v>
      </c>
      <c r="BO243" s="372" t="s">
        <v>5406</v>
      </c>
      <c r="BP243" s="372" t="s">
        <v>5407</v>
      </c>
      <c r="BQ243" s="372" t="s">
        <v>430</v>
      </c>
      <c r="BR243" s="372" t="s">
        <v>430</v>
      </c>
      <c r="BS243" s="373"/>
      <c r="BT243" s="354" t="s">
        <v>555</v>
      </c>
    </row>
    <row r="244" spans="1:72" s="428" customFormat="1" x14ac:dyDescent="0.25">
      <c r="A244" s="345" t="s">
        <v>5408</v>
      </c>
      <c r="B244" s="373"/>
      <c r="C244" s="719">
        <v>45377</v>
      </c>
      <c r="D244" s="373"/>
      <c r="E244" s="346">
        <v>22.37</v>
      </c>
      <c r="F244" s="373"/>
      <c r="G244" s="347">
        <v>8.9970999999999997</v>
      </c>
      <c r="H244" s="374"/>
      <c r="I244" s="348">
        <v>0.78410000000000002</v>
      </c>
      <c r="J244" s="348">
        <v>-2.4990000000000001</v>
      </c>
      <c r="K244" s="348">
        <v>5.0609000000000002</v>
      </c>
      <c r="L244" s="348">
        <v>5.2870999999999997</v>
      </c>
      <c r="M244" s="348">
        <v>-3.9950999999999999</v>
      </c>
      <c r="N244" s="350">
        <v>-13.2166</v>
      </c>
      <c r="O244" s="348">
        <v>-13.1516</v>
      </c>
      <c r="P244" s="348" t="s">
        <v>430</v>
      </c>
      <c r="Q244" s="348" t="s">
        <v>430</v>
      </c>
      <c r="R244" s="348" t="s">
        <v>430</v>
      </c>
      <c r="S244" s="348">
        <v>16.492899999999999</v>
      </c>
      <c r="T244" s="348">
        <v>5.7474999999999996</v>
      </c>
      <c r="U244" s="348">
        <v>-18.508199999999999</v>
      </c>
      <c r="V244" s="348">
        <v>-7.9165999999999999</v>
      </c>
      <c r="W244" s="348">
        <v>-0.18640000000000001</v>
      </c>
      <c r="X244" s="348">
        <v>-4.3030999999999997</v>
      </c>
      <c r="Y244" s="374"/>
      <c r="Z244" s="346">
        <v>40</v>
      </c>
      <c r="AA244" s="346">
        <v>248</v>
      </c>
      <c r="AB244" s="346">
        <v>13</v>
      </c>
      <c r="AC244" s="346">
        <v>97</v>
      </c>
      <c r="AD244" s="346">
        <v>184</v>
      </c>
      <c r="AE244" s="346">
        <v>221</v>
      </c>
      <c r="AF244" s="346">
        <v>136</v>
      </c>
      <c r="AG244" s="346" t="s">
        <v>430</v>
      </c>
      <c r="AH244" s="346" t="s">
        <v>430</v>
      </c>
      <c r="AI244" s="346" t="s">
        <v>430</v>
      </c>
      <c r="AJ244" s="346">
        <v>7</v>
      </c>
      <c r="AK244" s="346">
        <v>239</v>
      </c>
      <c r="AL244" s="346">
        <v>237</v>
      </c>
      <c r="AM244" s="346">
        <v>226</v>
      </c>
      <c r="AN244" s="346">
        <v>181</v>
      </c>
      <c r="AO244" s="373"/>
      <c r="AP244" s="348" t="s">
        <v>430</v>
      </c>
      <c r="AQ244" s="348" t="s">
        <v>430</v>
      </c>
      <c r="AR244" s="348" t="s">
        <v>430</v>
      </c>
      <c r="AS244" s="348" t="s">
        <v>430</v>
      </c>
      <c r="AT244" s="348">
        <v>-11.25</v>
      </c>
      <c r="AU244" s="351"/>
      <c r="AV244" s="346" t="s">
        <v>430</v>
      </c>
      <c r="AW244" s="346" t="s">
        <v>430</v>
      </c>
      <c r="AX244" s="346" t="s">
        <v>430</v>
      </c>
      <c r="AY244" s="346" t="s">
        <v>430</v>
      </c>
      <c r="AZ244" s="346">
        <v>223</v>
      </c>
      <c r="BA244" s="374"/>
      <c r="BB244" s="348">
        <v>24.053752677193501</v>
      </c>
      <c r="BC244" s="348">
        <v>0.99019670794841796</v>
      </c>
      <c r="BD244" s="348">
        <v>-1.72859292593616E-2</v>
      </c>
      <c r="BE244" s="375">
        <v>-8.9047220260274201E-2</v>
      </c>
      <c r="BF244" s="374"/>
      <c r="BG244" s="372">
        <v>0.24679999999999999</v>
      </c>
      <c r="BH244" s="373"/>
      <c r="BI244" s="348">
        <v>80.227599999999995</v>
      </c>
      <c r="BJ244" s="348">
        <v>18.0762</v>
      </c>
      <c r="BK244" s="348" t="s">
        <v>430</v>
      </c>
      <c r="BL244" s="348">
        <v>1.6961999999999999</v>
      </c>
      <c r="BM244" s="373"/>
      <c r="BN244" s="372" t="s">
        <v>5409</v>
      </c>
      <c r="BO244" s="372" t="s">
        <v>5410</v>
      </c>
      <c r="BP244" s="372" t="s">
        <v>430</v>
      </c>
      <c r="BQ244" s="372" t="s">
        <v>430</v>
      </c>
      <c r="BR244" s="372" t="s">
        <v>430</v>
      </c>
      <c r="BS244" s="373"/>
      <c r="BT244" s="354" t="s">
        <v>555</v>
      </c>
    </row>
    <row r="245" spans="1:72" s="428" customFormat="1" x14ac:dyDescent="0.25">
      <c r="A245" s="345" t="s">
        <v>5411</v>
      </c>
      <c r="B245" s="373"/>
      <c r="C245" s="719">
        <v>45531</v>
      </c>
      <c r="D245" s="373"/>
      <c r="E245" s="346">
        <v>20.1282</v>
      </c>
      <c r="F245" s="373"/>
      <c r="G245" s="347">
        <v>11.131500000000001</v>
      </c>
      <c r="H245" s="374"/>
      <c r="I245" s="348">
        <v>0.44490000000000002</v>
      </c>
      <c r="J245" s="348">
        <v>-0.23749999999999999</v>
      </c>
      <c r="K245" s="348">
        <v>-0.71179999999999999</v>
      </c>
      <c r="L245" s="348">
        <v>7.5236999999999998</v>
      </c>
      <c r="M245" s="348">
        <v>-5.9832000000000001</v>
      </c>
      <c r="N245" s="350">
        <v>2.7128000000000001</v>
      </c>
      <c r="O245" s="348" t="s">
        <v>430</v>
      </c>
      <c r="P245" s="348" t="s">
        <v>430</v>
      </c>
      <c r="Q245" s="348" t="s">
        <v>430</v>
      </c>
      <c r="R245" s="348" t="s">
        <v>430</v>
      </c>
      <c r="S245" s="348">
        <v>-7.9899999999999999E-2</v>
      </c>
      <c r="T245" s="348">
        <v>14.5688</v>
      </c>
      <c r="U245" s="348">
        <v>-3.6341999999999999</v>
      </c>
      <c r="V245" s="348">
        <v>4.8163999999999998</v>
      </c>
      <c r="W245" s="348">
        <v>0.49199999999999999</v>
      </c>
      <c r="X245" s="348">
        <v>5.5606999999999998</v>
      </c>
      <c r="Y245" s="374"/>
      <c r="Z245" s="346">
        <v>142</v>
      </c>
      <c r="AA245" s="346">
        <v>38</v>
      </c>
      <c r="AB245" s="346">
        <v>234</v>
      </c>
      <c r="AC245" s="346">
        <v>45</v>
      </c>
      <c r="AD245" s="346">
        <v>230</v>
      </c>
      <c r="AE245" s="346">
        <v>116</v>
      </c>
      <c r="AF245" s="346" t="s">
        <v>430</v>
      </c>
      <c r="AG245" s="346" t="s">
        <v>430</v>
      </c>
      <c r="AH245" s="346" t="s">
        <v>430</v>
      </c>
      <c r="AI245" s="346" t="s">
        <v>430</v>
      </c>
      <c r="AJ245" s="346">
        <v>238</v>
      </c>
      <c r="AK245" s="346">
        <v>139</v>
      </c>
      <c r="AL245" s="346">
        <v>174</v>
      </c>
      <c r="AM245" s="346">
        <v>124</v>
      </c>
      <c r="AN245" s="346">
        <v>127</v>
      </c>
      <c r="AO245" s="373"/>
      <c r="AP245" s="348" t="s">
        <v>430</v>
      </c>
      <c r="AQ245" s="348" t="s">
        <v>430</v>
      </c>
      <c r="AR245" s="348" t="s">
        <v>430</v>
      </c>
      <c r="AS245" s="348" t="s">
        <v>430</v>
      </c>
      <c r="AT245" s="348">
        <v>0.38</v>
      </c>
      <c r="AU245" s="351"/>
      <c r="AV245" s="346" t="s">
        <v>430</v>
      </c>
      <c r="AW245" s="346" t="s">
        <v>430</v>
      </c>
      <c r="AX245" s="346" t="s">
        <v>430</v>
      </c>
      <c r="AY245" s="346" t="s">
        <v>430</v>
      </c>
      <c r="AZ245" s="346">
        <v>159</v>
      </c>
      <c r="BA245" s="374"/>
      <c r="BB245" s="348">
        <v>15.3314568013094</v>
      </c>
      <c r="BC245" s="348">
        <v>0.99851999634472099</v>
      </c>
      <c r="BD245" s="348">
        <v>-5.8633867634147203E-3</v>
      </c>
      <c r="BE245" s="375">
        <v>-9.2724837670155505E-2</v>
      </c>
      <c r="BF245" s="374"/>
      <c r="BG245" s="372">
        <v>6.7400000000000002E-2</v>
      </c>
      <c r="BH245" s="373"/>
      <c r="BI245" s="348">
        <v>74.327399999999997</v>
      </c>
      <c r="BJ245" s="348">
        <v>25.484000000000002</v>
      </c>
      <c r="BK245" s="348" t="s">
        <v>430</v>
      </c>
      <c r="BL245" s="348">
        <v>0.18859999999999999</v>
      </c>
      <c r="BM245" s="373"/>
      <c r="BN245" s="372" t="s">
        <v>4703</v>
      </c>
      <c r="BO245" s="372" t="s">
        <v>4704</v>
      </c>
      <c r="BP245" s="372" t="s">
        <v>2656</v>
      </c>
      <c r="BQ245" s="372" t="s">
        <v>430</v>
      </c>
      <c r="BR245" s="372" t="s">
        <v>430</v>
      </c>
      <c r="BS245" s="373"/>
      <c r="BT245" s="354" t="s">
        <v>4673</v>
      </c>
    </row>
    <row r="246" spans="1:72" s="428" customFormat="1" x14ac:dyDescent="0.25">
      <c r="A246" s="345" t="s">
        <v>5412</v>
      </c>
      <c r="B246" s="373"/>
      <c r="C246" s="719">
        <v>45580</v>
      </c>
      <c r="D246" s="373"/>
      <c r="E246" s="346">
        <v>21.82</v>
      </c>
      <c r="F246" s="373"/>
      <c r="G246" s="347">
        <v>8.0731999999999999</v>
      </c>
      <c r="H246" s="374"/>
      <c r="I246" s="348">
        <v>0.3805</v>
      </c>
      <c r="J246" s="348">
        <v>-1.2041999999999999</v>
      </c>
      <c r="K246" s="348">
        <v>1.1577999999999999</v>
      </c>
      <c r="L246" s="348">
        <v>2.2907999999999999</v>
      </c>
      <c r="M246" s="348">
        <v>-2.5682</v>
      </c>
      <c r="N246" s="350">
        <v>-0.52490000000000003</v>
      </c>
      <c r="O246" s="348" t="s">
        <v>430</v>
      </c>
      <c r="P246" s="348" t="s">
        <v>430</v>
      </c>
      <c r="Q246" s="348" t="s">
        <v>430</v>
      </c>
      <c r="R246" s="348" t="s">
        <v>430</v>
      </c>
      <c r="S246" s="348">
        <v>0</v>
      </c>
      <c r="T246" s="348">
        <v>13.843299999999999</v>
      </c>
      <c r="U246" s="348">
        <v>-1.2622</v>
      </c>
      <c r="V246" s="348">
        <v>2.4245000000000001</v>
      </c>
      <c r="W246" s="348">
        <v>0.95540000000000003</v>
      </c>
      <c r="X246" s="348">
        <v>-10.9444</v>
      </c>
      <c r="Y246" s="374"/>
      <c r="Z246" s="346">
        <v>180</v>
      </c>
      <c r="AA246" s="346">
        <v>213</v>
      </c>
      <c r="AB246" s="346">
        <v>127</v>
      </c>
      <c r="AC246" s="346">
        <v>217</v>
      </c>
      <c r="AD246" s="346">
        <v>170</v>
      </c>
      <c r="AE246" s="346">
        <v>155</v>
      </c>
      <c r="AF246" s="346" t="s">
        <v>430</v>
      </c>
      <c r="AG246" s="346" t="s">
        <v>430</v>
      </c>
      <c r="AH246" s="346" t="s">
        <v>430</v>
      </c>
      <c r="AI246" s="346" t="s">
        <v>430</v>
      </c>
      <c r="AJ246" s="346">
        <v>228</v>
      </c>
      <c r="AK246" s="346">
        <v>161</v>
      </c>
      <c r="AL246" s="346">
        <v>148</v>
      </c>
      <c r="AM246" s="346">
        <v>156</v>
      </c>
      <c r="AN246" s="346">
        <v>87</v>
      </c>
      <c r="AO246" s="373"/>
      <c r="AP246" s="348" t="s">
        <v>430</v>
      </c>
      <c r="AQ246" s="348" t="s">
        <v>430</v>
      </c>
      <c r="AR246" s="348" t="s">
        <v>430</v>
      </c>
      <c r="AS246" s="348" t="s">
        <v>430</v>
      </c>
      <c r="AT246" s="348">
        <v>-0.77</v>
      </c>
      <c r="AU246" s="351"/>
      <c r="AV246" s="346" t="s">
        <v>430</v>
      </c>
      <c r="AW246" s="346" t="s">
        <v>430</v>
      </c>
      <c r="AX246" s="346" t="s">
        <v>430</v>
      </c>
      <c r="AY246" s="346" t="s">
        <v>430</v>
      </c>
      <c r="AZ246" s="346">
        <v>170</v>
      </c>
      <c r="BA246" s="374"/>
      <c r="BB246" s="348">
        <v>17.2135502998212</v>
      </c>
      <c r="BC246" s="348">
        <v>1.0011653655498101</v>
      </c>
      <c r="BD246" s="348">
        <v>-6.8847710065618295E-2</v>
      </c>
      <c r="BE246" s="375">
        <v>-0.141146848692495</v>
      </c>
      <c r="BF246" s="374"/>
      <c r="BG246" s="372">
        <v>0.3866</v>
      </c>
      <c r="BH246" s="373"/>
      <c r="BI246" s="348">
        <v>67.766800000000003</v>
      </c>
      <c r="BJ246" s="348">
        <v>32.105400000000003</v>
      </c>
      <c r="BK246" s="348" t="s">
        <v>430</v>
      </c>
      <c r="BL246" s="348">
        <v>0.1278</v>
      </c>
      <c r="BM246" s="373"/>
      <c r="BN246" s="372" t="s">
        <v>5413</v>
      </c>
      <c r="BO246" s="372" t="s">
        <v>5414</v>
      </c>
      <c r="BP246" s="372" t="s">
        <v>1597</v>
      </c>
      <c r="BQ246" s="372" t="s">
        <v>2642</v>
      </c>
      <c r="BR246" s="372" t="s">
        <v>5415</v>
      </c>
      <c r="BS246" s="373"/>
      <c r="BT246" s="354" t="s">
        <v>5416</v>
      </c>
    </row>
    <row r="247" spans="1:72" s="428" customFormat="1" x14ac:dyDescent="0.25">
      <c r="A247" s="345" t="s">
        <v>5417</v>
      </c>
      <c r="B247" s="373"/>
      <c r="C247" s="719">
        <v>45173</v>
      </c>
      <c r="D247" s="373"/>
      <c r="E247" s="346">
        <v>19.43</v>
      </c>
      <c r="F247" s="373"/>
      <c r="G247" s="347">
        <v>11.855</v>
      </c>
      <c r="H247" s="374"/>
      <c r="I247" s="348">
        <v>0.80610000000000004</v>
      </c>
      <c r="J247" s="348">
        <v>-0.71609999999999996</v>
      </c>
      <c r="K247" s="348">
        <v>-0.12130000000000001</v>
      </c>
      <c r="L247" s="348">
        <v>3.3376999999999999</v>
      </c>
      <c r="M247" s="348">
        <v>-6.1205999999999996</v>
      </c>
      <c r="N247" s="350">
        <v>-5.0263</v>
      </c>
      <c r="O247" s="348">
        <v>-1.8160000000000001</v>
      </c>
      <c r="P247" s="348" t="s">
        <v>430</v>
      </c>
      <c r="Q247" s="348" t="s">
        <v>430</v>
      </c>
      <c r="R247" s="348" t="s">
        <v>430</v>
      </c>
      <c r="S247" s="348">
        <v>1.4947999999999999</v>
      </c>
      <c r="T247" s="348">
        <v>8.1128</v>
      </c>
      <c r="U247" s="348">
        <v>-8.8118999999999996</v>
      </c>
      <c r="V247" s="348">
        <v>-3.0623</v>
      </c>
      <c r="W247" s="348">
        <v>-0.65610000000000002</v>
      </c>
      <c r="X247" s="348">
        <v>5.9138999999999999</v>
      </c>
      <c r="Y247" s="374"/>
      <c r="Z247" s="346">
        <v>28</v>
      </c>
      <c r="AA247" s="346">
        <v>161</v>
      </c>
      <c r="AB247" s="346">
        <v>218</v>
      </c>
      <c r="AC247" s="346">
        <v>168</v>
      </c>
      <c r="AD247" s="346">
        <v>233</v>
      </c>
      <c r="AE247" s="346">
        <v>206</v>
      </c>
      <c r="AF247" s="346">
        <v>109</v>
      </c>
      <c r="AG247" s="346" t="s">
        <v>430</v>
      </c>
      <c r="AH247" s="346" t="s">
        <v>430</v>
      </c>
      <c r="AI247" s="346" t="s">
        <v>430</v>
      </c>
      <c r="AJ247" s="346">
        <v>198</v>
      </c>
      <c r="AK247" s="346">
        <v>222</v>
      </c>
      <c r="AL247" s="346">
        <v>226</v>
      </c>
      <c r="AM247" s="346">
        <v>213</v>
      </c>
      <c r="AN247" s="346">
        <v>227</v>
      </c>
      <c r="AO247" s="373"/>
      <c r="AP247" s="348" t="s">
        <v>430</v>
      </c>
      <c r="AQ247" s="348" t="s">
        <v>430</v>
      </c>
      <c r="AR247" s="348" t="s">
        <v>430</v>
      </c>
      <c r="AS247" s="348">
        <v>0.7</v>
      </c>
      <c r="AT247" s="348">
        <v>-6.41</v>
      </c>
      <c r="AU247" s="351"/>
      <c r="AV247" s="346" t="s">
        <v>430</v>
      </c>
      <c r="AW247" s="346" t="s">
        <v>430</v>
      </c>
      <c r="AX247" s="346" t="s">
        <v>430</v>
      </c>
      <c r="AY247" s="346">
        <v>96</v>
      </c>
      <c r="AZ247" s="346">
        <v>215</v>
      </c>
      <c r="BA247" s="374"/>
      <c r="BB247" s="348">
        <v>11.2900322750874</v>
      </c>
      <c r="BC247" s="348">
        <v>0.99448804100911903</v>
      </c>
      <c r="BD247" s="348">
        <v>4.4973286320669301E-3</v>
      </c>
      <c r="BE247" s="375">
        <v>-3.2418164361288401E-2</v>
      </c>
      <c r="BF247" s="374"/>
      <c r="BG247" s="372">
        <v>0.1328</v>
      </c>
      <c r="BH247" s="373"/>
      <c r="BI247" s="348">
        <v>99.242199999999997</v>
      </c>
      <c r="BJ247" s="348" t="s">
        <v>430</v>
      </c>
      <c r="BK247" s="348" t="s">
        <v>430</v>
      </c>
      <c r="BL247" s="348">
        <v>0.75780000000000003</v>
      </c>
      <c r="BM247" s="373"/>
      <c r="BN247" s="372" t="s">
        <v>5418</v>
      </c>
      <c r="BO247" s="372" t="s">
        <v>5419</v>
      </c>
      <c r="BP247" s="372" t="s">
        <v>5420</v>
      </c>
      <c r="BQ247" s="372" t="s">
        <v>2130</v>
      </c>
      <c r="BR247" s="372" t="s">
        <v>5421</v>
      </c>
      <c r="BS247" s="373"/>
      <c r="BT247" s="354" t="s">
        <v>555</v>
      </c>
    </row>
    <row r="248" spans="1:72" s="428" customFormat="1" x14ac:dyDescent="0.25">
      <c r="A248" s="345" t="s">
        <v>5422</v>
      </c>
      <c r="B248" s="373"/>
      <c r="C248" s="719">
        <v>46119</v>
      </c>
      <c r="D248" s="373"/>
      <c r="E248" s="346">
        <v>20.261199999999999</v>
      </c>
      <c r="F248" s="373"/>
      <c r="G248" s="347">
        <v>11.5204</v>
      </c>
      <c r="H248" s="374"/>
      <c r="I248" s="348">
        <v>0.39479999999999998</v>
      </c>
      <c r="J248" s="348">
        <v>-0.69310000000000005</v>
      </c>
      <c r="K248" s="348">
        <v>2.5741000000000001</v>
      </c>
      <c r="L248" s="348">
        <v>6.8583999999999996</v>
      </c>
      <c r="M248" s="348" t="s">
        <v>430</v>
      </c>
      <c r="N248" s="350" t="s">
        <v>430</v>
      </c>
      <c r="O248" s="348" t="s">
        <v>430</v>
      </c>
      <c r="P248" s="348" t="s">
        <v>430</v>
      </c>
      <c r="Q248" s="348" t="s">
        <v>430</v>
      </c>
      <c r="R248" s="348" t="s">
        <v>430</v>
      </c>
      <c r="S248" s="348">
        <v>3.7631000000000001</v>
      </c>
      <c r="T248" s="348" t="s">
        <v>430</v>
      </c>
      <c r="U248" s="348" t="s">
        <v>430</v>
      </c>
      <c r="V248" s="348" t="s">
        <v>430</v>
      </c>
      <c r="W248" s="348">
        <v>0.77939999999999998</v>
      </c>
      <c r="X248" s="348">
        <v>15.204000000000001</v>
      </c>
      <c r="Y248" s="374"/>
      <c r="Z248" s="346">
        <v>171</v>
      </c>
      <c r="AA248" s="346">
        <v>142</v>
      </c>
      <c r="AB248" s="346">
        <v>48</v>
      </c>
      <c r="AC248" s="346">
        <v>69</v>
      </c>
      <c r="AD248" s="346" t="s">
        <v>430</v>
      </c>
      <c r="AE248" s="346" t="s">
        <v>430</v>
      </c>
      <c r="AF248" s="346" t="s">
        <v>430</v>
      </c>
      <c r="AG248" s="346" t="s">
        <v>430</v>
      </c>
      <c r="AH248" s="346" t="s">
        <v>430</v>
      </c>
      <c r="AI248" s="346" t="s">
        <v>430</v>
      </c>
      <c r="AJ248" s="346">
        <v>67</v>
      </c>
      <c r="AK248" s="346" t="s">
        <v>430</v>
      </c>
      <c r="AL248" s="346" t="s">
        <v>430</v>
      </c>
      <c r="AM248" s="346" t="s">
        <v>430</v>
      </c>
      <c r="AN248" s="346">
        <v>100</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v>8.5135154344947406</v>
      </c>
      <c r="BC248" s="348">
        <v>0.96052633707610302</v>
      </c>
      <c r="BD248" s="348">
        <v>0.10341754023385701</v>
      </c>
      <c r="BE248" s="375">
        <v>-0.10994561185264599</v>
      </c>
      <c r="BF248" s="374"/>
      <c r="BG248" s="372">
        <v>0.47389999999999999</v>
      </c>
      <c r="BH248" s="373"/>
      <c r="BI248" s="348">
        <v>86.592200000000005</v>
      </c>
      <c r="BJ248" s="348">
        <v>13.2331</v>
      </c>
      <c r="BK248" s="348" t="s">
        <v>430</v>
      </c>
      <c r="BL248" s="348">
        <v>0.17469999999999999</v>
      </c>
      <c r="BM248" s="373"/>
      <c r="BN248" s="372" t="s">
        <v>4527</v>
      </c>
      <c r="BO248" s="372" t="s">
        <v>4528</v>
      </c>
      <c r="BP248" s="372" t="s">
        <v>4529</v>
      </c>
      <c r="BQ248" s="372" t="s">
        <v>4530</v>
      </c>
      <c r="BR248" s="372" t="s">
        <v>4531</v>
      </c>
      <c r="BS248" s="373"/>
      <c r="BT248" s="354" t="s">
        <v>555</v>
      </c>
    </row>
    <row r="249" spans="1:72" s="428" customFormat="1" ht="11" x14ac:dyDescent="0.3">
      <c r="A249" s="841" t="s">
        <v>5423</v>
      </c>
      <c r="B249" s="842"/>
      <c r="C249" s="843">
        <v>45852</v>
      </c>
      <c r="D249" s="842"/>
      <c r="E249" s="844">
        <v>17.511199999999999</v>
      </c>
      <c r="F249" s="842"/>
      <c r="G249" s="845">
        <v>10.044</v>
      </c>
      <c r="H249" s="847"/>
      <c r="I249" s="846">
        <v>0.74219999999999997</v>
      </c>
      <c r="J249" s="846">
        <v>-1.4134</v>
      </c>
      <c r="K249" s="846">
        <v>2.2082000000000002</v>
      </c>
      <c r="L249" s="846">
        <v>3.1</v>
      </c>
      <c r="M249" s="846">
        <v>2.0110000000000001</v>
      </c>
      <c r="N249" s="848">
        <v>0.46010000000000001</v>
      </c>
      <c r="O249" s="846" t="s">
        <v>430</v>
      </c>
      <c r="P249" s="846" t="s">
        <v>430</v>
      </c>
      <c r="Q249" s="846" t="s">
        <v>430</v>
      </c>
      <c r="R249" s="846" t="s">
        <v>430</v>
      </c>
      <c r="S249" s="846">
        <v>5.9493999999999998</v>
      </c>
      <c r="T249" s="846">
        <v>14.1364</v>
      </c>
      <c r="U249" s="846">
        <v>-2.7498</v>
      </c>
      <c r="V249" s="846">
        <v>2.4584000000000001</v>
      </c>
      <c r="W249" s="846">
        <v>0.1895</v>
      </c>
      <c r="X249" s="846">
        <v>0.39939999999999998</v>
      </c>
      <c r="Y249" s="847"/>
      <c r="Z249" s="844">
        <v>48</v>
      </c>
      <c r="AA249" s="844">
        <v>225</v>
      </c>
      <c r="AB249" s="844">
        <v>69</v>
      </c>
      <c r="AC249" s="844">
        <v>169</v>
      </c>
      <c r="AD249" s="844">
        <v>117</v>
      </c>
      <c r="AE249" s="844">
        <v>143</v>
      </c>
      <c r="AF249" s="844" t="s">
        <v>430</v>
      </c>
      <c r="AG249" s="844" t="s">
        <v>430</v>
      </c>
      <c r="AH249" s="844" t="s">
        <v>430</v>
      </c>
      <c r="AI249" s="844" t="s">
        <v>430</v>
      </c>
      <c r="AJ249" s="844">
        <v>24</v>
      </c>
      <c r="AK249" s="844">
        <v>144</v>
      </c>
      <c r="AL249" s="844">
        <v>158</v>
      </c>
      <c r="AM249" s="844">
        <v>155</v>
      </c>
      <c r="AN249" s="844">
        <v>150</v>
      </c>
      <c r="AO249" s="842"/>
      <c r="AP249" s="846" t="s">
        <v>430</v>
      </c>
      <c r="AQ249" s="846" t="s">
        <v>430</v>
      </c>
      <c r="AR249" s="846" t="s">
        <v>430</v>
      </c>
      <c r="AS249" s="846" t="s">
        <v>430</v>
      </c>
      <c r="AT249" s="846">
        <v>2.63</v>
      </c>
      <c r="AU249" s="849"/>
      <c r="AV249" s="844" t="s">
        <v>430</v>
      </c>
      <c r="AW249" s="844" t="s">
        <v>430</v>
      </c>
      <c r="AX249" s="844" t="s">
        <v>430</v>
      </c>
      <c r="AY249" s="844" t="s">
        <v>430</v>
      </c>
      <c r="AZ249" s="844">
        <v>139</v>
      </c>
      <c r="BA249" s="847"/>
      <c r="BB249" s="846">
        <v>11.999986436636901</v>
      </c>
      <c r="BC249" s="846">
        <v>1.0001278215248599</v>
      </c>
      <c r="BD249" s="846">
        <v>-2.9367692571963502E-2</v>
      </c>
      <c r="BE249" s="852">
        <v>-5.82760468871368E-2</v>
      </c>
      <c r="BF249" s="847"/>
      <c r="BG249" s="855">
        <v>0.12809999999999999</v>
      </c>
      <c r="BH249" s="842"/>
      <c r="BI249" s="846">
        <v>72.200500000000005</v>
      </c>
      <c r="BJ249" s="846">
        <v>25.2073</v>
      </c>
      <c r="BK249" s="846">
        <v>2.36775</v>
      </c>
      <c r="BL249" s="846">
        <v>0.22445000000000001</v>
      </c>
      <c r="BM249" s="842"/>
      <c r="BN249" s="855" t="s">
        <v>4839</v>
      </c>
      <c r="BO249" s="855" t="s">
        <v>4840</v>
      </c>
      <c r="BP249" s="855" t="s">
        <v>4841</v>
      </c>
      <c r="BQ249" s="855" t="s">
        <v>4755</v>
      </c>
      <c r="BR249" s="855" t="s">
        <v>4756</v>
      </c>
      <c r="BS249" s="842"/>
      <c r="BT249" s="856" t="s">
        <v>555</v>
      </c>
    </row>
    <row r="250" spans="1:72" s="428" customFormat="1" x14ac:dyDescent="0.25">
      <c r="A250" s="345" t="s">
        <v>5424</v>
      </c>
      <c r="B250" s="373"/>
      <c r="C250" s="719">
        <v>46155</v>
      </c>
      <c r="D250" s="373"/>
      <c r="E250" s="346">
        <v>21.43</v>
      </c>
      <c r="F250" s="373"/>
      <c r="G250" s="347">
        <v>10.1732</v>
      </c>
      <c r="H250" s="374"/>
      <c r="I250" s="348">
        <v>0.81159999999999999</v>
      </c>
      <c r="J250" s="348">
        <v>-0.70179999999999998</v>
      </c>
      <c r="K250" s="348">
        <v>-7.9600000000000004E-2</v>
      </c>
      <c r="L250" s="348">
        <v>3.4407999999999999</v>
      </c>
      <c r="M250" s="348" t="s">
        <v>430</v>
      </c>
      <c r="N250" s="350" t="s">
        <v>430</v>
      </c>
      <c r="O250" s="348" t="s">
        <v>430</v>
      </c>
      <c r="P250" s="348" t="s">
        <v>430</v>
      </c>
      <c r="Q250" s="348" t="s">
        <v>430</v>
      </c>
      <c r="R250" s="348" t="s">
        <v>430</v>
      </c>
      <c r="S250" s="348">
        <v>1.5543</v>
      </c>
      <c r="T250" s="348" t="s">
        <v>430</v>
      </c>
      <c r="U250" s="348" t="s">
        <v>430</v>
      </c>
      <c r="V250" s="348" t="s">
        <v>430</v>
      </c>
      <c r="W250" s="348">
        <v>-0.62319999999999998</v>
      </c>
      <c r="X250" s="348">
        <v>1.732</v>
      </c>
      <c r="Y250" s="374"/>
      <c r="Z250" s="346">
        <v>25</v>
      </c>
      <c r="AA250" s="346">
        <v>155</v>
      </c>
      <c r="AB250" s="346">
        <v>214</v>
      </c>
      <c r="AC250" s="346">
        <v>163</v>
      </c>
      <c r="AD250" s="346" t="s">
        <v>430</v>
      </c>
      <c r="AE250" s="346" t="s">
        <v>430</v>
      </c>
      <c r="AF250" s="346" t="s">
        <v>430</v>
      </c>
      <c r="AG250" s="346" t="s">
        <v>430</v>
      </c>
      <c r="AH250" s="346" t="s">
        <v>430</v>
      </c>
      <c r="AI250" s="346" t="s">
        <v>430</v>
      </c>
      <c r="AJ250" s="346">
        <v>195</v>
      </c>
      <c r="AK250" s="346" t="s">
        <v>430</v>
      </c>
      <c r="AL250" s="346" t="s">
        <v>430</v>
      </c>
      <c r="AM250" s="346" t="s">
        <v>430</v>
      </c>
      <c r="AN250" s="346">
        <v>222</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v>4.0789057462881697</v>
      </c>
      <c r="BC250" s="348">
        <v>0.99059165706885599</v>
      </c>
      <c r="BD250" s="348">
        <v>0.17011736777317599</v>
      </c>
      <c r="BE250" s="375">
        <v>-6.3831636596053495E-2</v>
      </c>
      <c r="BF250" s="374"/>
      <c r="BG250" s="372">
        <v>0.22409999999999999</v>
      </c>
      <c r="BH250" s="373"/>
      <c r="BI250" s="348">
        <v>98.960400000000007</v>
      </c>
      <c r="BJ250" s="348" t="s">
        <v>430</v>
      </c>
      <c r="BK250" s="348" t="s">
        <v>430</v>
      </c>
      <c r="BL250" s="348">
        <v>1.0396000000000001</v>
      </c>
      <c r="BM250" s="373"/>
      <c r="BN250" s="372" t="s">
        <v>5425</v>
      </c>
      <c r="BO250" s="372" t="s">
        <v>5426</v>
      </c>
      <c r="BP250" s="372" t="s">
        <v>5427</v>
      </c>
      <c r="BQ250" s="372" t="s">
        <v>5428</v>
      </c>
      <c r="BR250" s="372" t="s">
        <v>5429</v>
      </c>
      <c r="BS250" s="373"/>
      <c r="BT250" s="354" t="s">
        <v>555</v>
      </c>
    </row>
    <row r="251" spans="1:72" s="428" customFormat="1" x14ac:dyDescent="0.25">
      <c r="A251" s="345" t="s">
        <v>5430</v>
      </c>
      <c r="B251" s="373"/>
      <c r="C251" s="719">
        <v>46002</v>
      </c>
      <c r="D251" s="373"/>
      <c r="E251" s="346">
        <v>17.430099999999999</v>
      </c>
      <c r="F251" s="373"/>
      <c r="G251" s="347">
        <v>10.634</v>
      </c>
      <c r="H251" s="374"/>
      <c r="I251" s="348">
        <v>0.35289999999999999</v>
      </c>
      <c r="J251" s="348">
        <v>-0.64470000000000005</v>
      </c>
      <c r="K251" s="348">
        <v>1.3225</v>
      </c>
      <c r="L251" s="348">
        <v>4.1477000000000004</v>
      </c>
      <c r="M251" s="348">
        <v>6.3677000000000001</v>
      </c>
      <c r="N251" s="350" t="s">
        <v>430</v>
      </c>
      <c r="O251" s="348" t="s">
        <v>430</v>
      </c>
      <c r="P251" s="348" t="s">
        <v>430</v>
      </c>
      <c r="Q251" s="348" t="s">
        <v>430</v>
      </c>
      <c r="R251" s="348" t="s">
        <v>430</v>
      </c>
      <c r="S251" s="348">
        <v>2.7221000000000002</v>
      </c>
      <c r="T251" s="348">
        <v>20.114799999999999</v>
      </c>
      <c r="U251" s="348">
        <v>4.6252000000000004</v>
      </c>
      <c r="V251" s="348" t="s">
        <v>430</v>
      </c>
      <c r="W251" s="348">
        <v>1.0730999999999999</v>
      </c>
      <c r="X251" s="348">
        <v>6.34</v>
      </c>
      <c r="Y251" s="374"/>
      <c r="Z251" s="346">
        <v>190</v>
      </c>
      <c r="AA251" s="346">
        <v>89</v>
      </c>
      <c r="AB251" s="346">
        <v>110</v>
      </c>
      <c r="AC251" s="346">
        <v>126</v>
      </c>
      <c r="AD251" s="346">
        <v>72</v>
      </c>
      <c r="AE251" s="346" t="s">
        <v>430</v>
      </c>
      <c r="AF251" s="346" t="s">
        <v>430</v>
      </c>
      <c r="AG251" s="346" t="s">
        <v>430</v>
      </c>
      <c r="AH251" s="346" t="s">
        <v>430</v>
      </c>
      <c r="AI251" s="346" t="s">
        <v>430</v>
      </c>
      <c r="AJ251" s="346">
        <v>120</v>
      </c>
      <c r="AK251" s="346">
        <v>78</v>
      </c>
      <c r="AL251" s="346">
        <v>74</v>
      </c>
      <c r="AM251" s="346" t="s">
        <v>430</v>
      </c>
      <c r="AN251" s="346">
        <v>70</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16.911464232857</v>
      </c>
      <c r="BC251" s="348">
        <v>0.99387234453530904</v>
      </c>
      <c r="BD251" s="348">
        <v>1.73316445869281E-2</v>
      </c>
      <c r="BE251" s="375">
        <v>-0.107242805651091</v>
      </c>
      <c r="BF251" s="374"/>
      <c r="BG251" s="372">
        <v>0.1152</v>
      </c>
      <c r="BH251" s="373"/>
      <c r="BI251" s="348">
        <v>11.208299999999999</v>
      </c>
      <c r="BJ251" s="348">
        <v>85.529499999999999</v>
      </c>
      <c r="BK251" s="348">
        <v>4.29697</v>
      </c>
      <c r="BL251" s="348">
        <v>-1.03477</v>
      </c>
      <c r="BM251" s="373"/>
      <c r="BN251" s="372" t="s">
        <v>5431</v>
      </c>
      <c r="BO251" s="372" t="s">
        <v>2325</v>
      </c>
      <c r="BP251" s="372" t="s">
        <v>2690</v>
      </c>
      <c r="BQ251" s="372" t="s">
        <v>5432</v>
      </c>
      <c r="BR251" s="372" t="s">
        <v>5433</v>
      </c>
      <c r="BS251" s="373"/>
      <c r="BT251" s="354" t="s">
        <v>555</v>
      </c>
    </row>
    <row r="252" spans="1:72" s="428" customFormat="1" x14ac:dyDescent="0.25">
      <c r="A252" s="345" t="s">
        <v>5434</v>
      </c>
      <c r="B252" s="373"/>
      <c r="C252" s="719">
        <v>46119</v>
      </c>
      <c r="D252" s="373"/>
      <c r="E252" s="346">
        <v>15.303900000000001</v>
      </c>
      <c r="F252" s="373"/>
      <c r="G252" s="347">
        <v>10.4741</v>
      </c>
      <c r="H252" s="374"/>
      <c r="I252" s="348">
        <v>0.6351</v>
      </c>
      <c r="J252" s="348">
        <v>-0.67800000000000005</v>
      </c>
      <c r="K252" s="348">
        <v>-1.15E-2</v>
      </c>
      <c r="L252" s="348">
        <v>2.8466</v>
      </c>
      <c r="M252" s="348" t="s">
        <v>430</v>
      </c>
      <c r="N252" s="350" t="s">
        <v>430</v>
      </c>
      <c r="O252" s="348" t="s">
        <v>430</v>
      </c>
      <c r="P252" s="348" t="s">
        <v>430</v>
      </c>
      <c r="Q252" s="348" t="s">
        <v>430</v>
      </c>
      <c r="R252" s="348" t="s">
        <v>430</v>
      </c>
      <c r="S252" s="348">
        <v>1.6202000000000001</v>
      </c>
      <c r="T252" s="348" t="s">
        <v>430</v>
      </c>
      <c r="U252" s="348" t="s">
        <v>430</v>
      </c>
      <c r="V252" s="348" t="s">
        <v>430</v>
      </c>
      <c r="W252" s="348">
        <v>-0.59319999999999995</v>
      </c>
      <c r="X252" s="348">
        <v>4.7409999999999997</v>
      </c>
      <c r="Y252" s="374"/>
      <c r="Z252" s="346">
        <v>72</v>
      </c>
      <c r="AA252" s="346">
        <v>113</v>
      </c>
      <c r="AB252" s="346">
        <v>206</v>
      </c>
      <c r="AC252" s="346">
        <v>200</v>
      </c>
      <c r="AD252" s="346" t="s">
        <v>430</v>
      </c>
      <c r="AE252" s="346" t="s">
        <v>430</v>
      </c>
      <c r="AF252" s="346" t="s">
        <v>430</v>
      </c>
      <c r="AG252" s="346" t="s">
        <v>430</v>
      </c>
      <c r="AH252" s="346" t="s">
        <v>430</v>
      </c>
      <c r="AI252" s="346" t="s">
        <v>430</v>
      </c>
      <c r="AJ252" s="346">
        <v>187</v>
      </c>
      <c r="AK252" s="346" t="s">
        <v>430</v>
      </c>
      <c r="AL252" s="346" t="s">
        <v>430</v>
      </c>
      <c r="AM252" s="346" t="s">
        <v>430</v>
      </c>
      <c r="AN252" s="346">
        <v>215</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v>7.0961155601510102</v>
      </c>
      <c r="BC252" s="348">
        <v>0.994282182198169</v>
      </c>
      <c r="BD252" s="348">
        <v>-6.29440461031711E-2</v>
      </c>
      <c r="BE252" s="375">
        <v>-8.04612361498446E-2</v>
      </c>
      <c r="BF252" s="374"/>
      <c r="BG252" s="372">
        <v>0.18590000000000001</v>
      </c>
      <c r="BH252" s="373"/>
      <c r="BI252" s="348">
        <v>98.107299999999995</v>
      </c>
      <c r="BJ252" s="348">
        <v>1.35222</v>
      </c>
      <c r="BK252" s="348" t="s">
        <v>430</v>
      </c>
      <c r="BL252" s="348">
        <v>0.54047999999999996</v>
      </c>
      <c r="BM252" s="373"/>
      <c r="BN252" s="372" t="s">
        <v>5325</v>
      </c>
      <c r="BO252" s="372" t="s">
        <v>4825</v>
      </c>
      <c r="BP252" s="372" t="s">
        <v>2499</v>
      </c>
      <c r="BQ252" s="372" t="s">
        <v>4714</v>
      </c>
      <c r="BR252" s="372" t="s">
        <v>4383</v>
      </c>
      <c r="BS252" s="373"/>
      <c r="BT252" s="354" t="s">
        <v>555</v>
      </c>
    </row>
    <row r="253" spans="1:72" s="428" customFormat="1" x14ac:dyDescent="0.25">
      <c r="A253" s="345" t="s">
        <v>5435</v>
      </c>
      <c r="B253" s="373"/>
      <c r="C253" s="719">
        <v>46027</v>
      </c>
      <c r="D253" s="373"/>
      <c r="E253" s="346">
        <v>16.0349</v>
      </c>
      <c r="F253" s="373"/>
      <c r="G253" s="347">
        <v>9.7738999999999994</v>
      </c>
      <c r="H253" s="374"/>
      <c r="I253" s="348">
        <v>0.53800000000000003</v>
      </c>
      <c r="J253" s="348">
        <v>-0.61419999999999997</v>
      </c>
      <c r="K253" s="348">
        <v>0.85340000000000005</v>
      </c>
      <c r="L253" s="348">
        <v>4.4131</v>
      </c>
      <c r="M253" s="348">
        <v>0.56589999999999996</v>
      </c>
      <c r="N253" s="350" t="s">
        <v>430</v>
      </c>
      <c r="O253" s="348" t="s">
        <v>430</v>
      </c>
      <c r="P253" s="348" t="s">
        <v>430</v>
      </c>
      <c r="Q253" s="348" t="s">
        <v>430</v>
      </c>
      <c r="R253" s="348" t="s">
        <v>430</v>
      </c>
      <c r="S253" s="348">
        <v>2.3820000000000001</v>
      </c>
      <c r="T253" s="348">
        <v>14.656599999999999</v>
      </c>
      <c r="U253" s="348" t="s">
        <v>430</v>
      </c>
      <c r="V253" s="348" t="s">
        <v>430</v>
      </c>
      <c r="W253" s="348">
        <v>0.2636</v>
      </c>
      <c r="X253" s="348">
        <v>-2.2246000000000001</v>
      </c>
      <c r="Y253" s="374"/>
      <c r="Z253" s="346">
        <v>109</v>
      </c>
      <c r="AA253" s="346">
        <v>72</v>
      </c>
      <c r="AB253" s="346">
        <v>148</v>
      </c>
      <c r="AC253" s="346">
        <v>114</v>
      </c>
      <c r="AD253" s="346">
        <v>138</v>
      </c>
      <c r="AE253" s="346" t="s">
        <v>430</v>
      </c>
      <c r="AF253" s="346" t="s">
        <v>430</v>
      </c>
      <c r="AG253" s="346" t="s">
        <v>430</v>
      </c>
      <c r="AH253" s="346" t="s">
        <v>430</v>
      </c>
      <c r="AI253" s="346" t="s">
        <v>430</v>
      </c>
      <c r="AJ253" s="346">
        <v>150</v>
      </c>
      <c r="AK253" s="346">
        <v>131</v>
      </c>
      <c r="AL253" s="346" t="s">
        <v>430</v>
      </c>
      <c r="AM253" s="346" t="s">
        <v>430</v>
      </c>
      <c r="AN253" s="346">
        <v>145</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v>16.9035569671343</v>
      </c>
      <c r="BC253" s="348">
        <v>0.99292170125179502</v>
      </c>
      <c r="BD253" s="348">
        <v>8.2388523115083296E-4</v>
      </c>
      <c r="BE253" s="375">
        <v>-9.5138449452989299E-2</v>
      </c>
      <c r="BF253" s="374"/>
      <c r="BG253" s="372">
        <v>0.1484</v>
      </c>
      <c r="BH253" s="373"/>
      <c r="BI253" s="348">
        <v>69.139499999999998</v>
      </c>
      <c r="BJ253" s="348">
        <v>21.154900000000001</v>
      </c>
      <c r="BK253" s="348">
        <v>11.0099</v>
      </c>
      <c r="BL253" s="348">
        <v>-1.3043</v>
      </c>
      <c r="BM253" s="373"/>
      <c r="BN253" s="372" t="s">
        <v>5436</v>
      </c>
      <c r="BO253" s="372" t="s">
        <v>5437</v>
      </c>
      <c r="BP253" s="372" t="s">
        <v>5438</v>
      </c>
      <c r="BQ253" s="372" t="s">
        <v>5439</v>
      </c>
      <c r="BR253" s="372" t="s">
        <v>5440</v>
      </c>
      <c r="BS253" s="373"/>
      <c r="BT253" s="354" t="s">
        <v>555</v>
      </c>
    </row>
    <row r="254" spans="1:72" s="428" customFormat="1" x14ac:dyDescent="0.25">
      <c r="A254" s="345" t="s">
        <v>5441</v>
      </c>
      <c r="B254" s="373"/>
      <c r="C254" s="719">
        <v>46002</v>
      </c>
      <c r="D254" s="373"/>
      <c r="E254" s="346">
        <v>16.6342</v>
      </c>
      <c r="F254" s="373"/>
      <c r="G254" s="347">
        <v>11.2254</v>
      </c>
      <c r="H254" s="374"/>
      <c r="I254" s="348">
        <v>0.57879999999999998</v>
      </c>
      <c r="J254" s="348">
        <v>-0.1414</v>
      </c>
      <c r="K254" s="348">
        <v>1.8325</v>
      </c>
      <c r="L254" s="348">
        <v>9.9656000000000002</v>
      </c>
      <c r="M254" s="348">
        <v>14.644299999999999</v>
      </c>
      <c r="N254" s="350" t="s">
        <v>430</v>
      </c>
      <c r="O254" s="348" t="s">
        <v>430</v>
      </c>
      <c r="P254" s="348" t="s">
        <v>430</v>
      </c>
      <c r="Q254" s="348" t="s">
        <v>430</v>
      </c>
      <c r="R254" s="348" t="s">
        <v>430</v>
      </c>
      <c r="S254" s="348">
        <v>3.6116999999999999</v>
      </c>
      <c r="T254" s="348">
        <v>27.974399999999999</v>
      </c>
      <c r="U254" s="348">
        <v>9.5524000000000004</v>
      </c>
      <c r="V254" s="348" t="s">
        <v>430</v>
      </c>
      <c r="W254" s="348">
        <v>2.3319000000000001</v>
      </c>
      <c r="X254" s="348">
        <v>12.254</v>
      </c>
      <c r="Y254" s="374"/>
      <c r="Z254" s="346">
        <v>93</v>
      </c>
      <c r="AA254" s="346">
        <v>31</v>
      </c>
      <c r="AB254" s="346">
        <v>82</v>
      </c>
      <c r="AC254" s="346">
        <v>24</v>
      </c>
      <c r="AD254" s="346">
        <v>25</v>
      </c>
      <c r="AE254" s="346" t="s">
        <v>430</v>
      </c>
      <c r="AF254" s="346" t="s">
        <v>430</v>
      </c>
      <c r="AG254" s="346" t="s">
        <v>430</v>
      </c>
      <c r="AH254" s="346" t="s">
        <v>430</v>
      </c>
      <c r="AI254" s="346" t="s">
        <v>430</v>
      </c>
      <c r="AJ254" s="346">
        <v>78</v>
      </c>
      <c r="AK254" s="346">
        <v>22</v>
      </c>
      <c r="AL254" s="346">
        <v>29</v>
      </c>
      <c r="AM254" s="346" t="s">
        <v>430</v>
      </c>
      <c r="AN254" s="346">
        <v>36</v>
      </c>
      <c r="AO254" s="373"/>
      <c r="AP254" s="348" t="s">
        <v>430</v>
      </c>
      <c r="AQ254" s="348" t="s">
        <v>430</v>
      </c>
      <c r="AR254" s="348" t="s">
        <v>430</v>
      </c>
      <c r="AS254" s="348" t="s">
        <v>430</v>
      </c>
      <c r="AT254" s="348" t="s">
        <v>430</v>
      </c>
      <c r="AU254" s="351"/>
      <c r="AV254" s="346" t="s">
        <v>430</v>
      </c>
      <c r="AW254" s="346" t="s">
        <v>430</v>
      </c>
      <c r="AX254" s="346" t="s">
        <v>430</v>
      </c>
      <c r="AY254" s="346" t="s">
        <v>430</v>
      </c>
      <c r="AZ254" s="346" t="s">
        <v>430</v>
      </c>
      <c r="BA254" s="374"/>
      <c r="BB254" s="348">
        <v>19.974722461296899</v>
      </c>
      <c r="BC254" s="348">
        <v>1.0022351806508301</v>
      </c>
      <c r="BD254" s="348">
        <v>5.2575142775487603E-2</v>
      </c>
      <c r="BE254" s="375">
        <v>-0.103227174641449</v>
      </c>
      <c r="BF254" s="374"/>
      <c r="BG254" s="372">
        <v>0.23899999999999999</v>
      </c>
      <c r="BH254" s="373"/>
      <c r="BI254" s="348" t="s">
        <v>430</v>
      </c>
      <c r="BJ254" s="348">
        <v>7.3385699999999998</v>
      </c>
      <c r="BK254" s="348">
        <v>94.751999999999995</v>
      </c>
      <c r="BL254" s="348">
        <v>-2.09057</v>
      </c>
      <c r="BM254" s="373"/>
      <c r="BN254" s="372" t="s">
        <v>5442</v>
      </c>
      <c r="BO254" s="372" t="s">
        <v>5443</v>
      </c>
      <c r="BP254" s="372" t="s">
        <v>5444</v>
      </c>
      <c r="BQ254" s="372" t="s">
        <v>5445</v>
      </c>
      <c r="BR254" s="372" t="s">
        <v>5446</v>
      </c>
      <c r="BS254" s="373"/>
      <c r="BT254" s="354" t="s">
        <v>555</v>
      </c>
    </row>
    <row r="255" spans="1:72" s="428" customFormat="1" x14ac:dyDescent="0.25">
      <c r="A255" s="345" t="s">
        <v>5447</v>
      </c>
      <c r="B255" s="373"/>
      <c r="C255" s="719">
        <v>45974</v>
      </c>
      <c r="D255" s="373"/>
      <c r="E255" s="346">
        <v>15.4549</v>
      </c>
      <c r="F255" s="373"/>
      <c r="G255" s="347">
        <v>10.4298</v>
      </c>
      <c r="H255" s="374"/>
      <c r="I255" s="348">
        <v>0.35410000000000003</v>
      </c>
      <c r="J255" s="348">
        <v>-0.64590000000000003</v>
      </c>
      <c r="K255" s="348">
        <v>1.3143</v>
      </c>
      <c r="L255" s="348">
        <v>4.1252000000000004</v>
      </c>
      <c r="M255" s="348">
        <v>6.4146000000000001</v>
      </c>
      <c r="N255" s="350" t="s">
        <v>430</v>
      </c>
      <c r="O255" s="348" t="s">
        <v>430</v>
      </c>
      <c r="P255" s="348" t="s">
        <v>430</v>
      </c>
      <c r="Q255" s="348" t="s">
        <v>430</v>
      </c>
      <c r="R255" s="348" t="s">
        <v>430</v>
      </c>
      <c r="S255" s="348">
        <v>2.7101000000000002</v>
      </c>
      <c r="T255" s="348">
        <v>20.1784</v>
      </c>
      <c r="U255" s="348">
        <v>4.7294999999999998</v>
      </c>
      <c r="V255" s="348" t="s">
        <v>430</v>
      </c>
      <c r="W255" s="348">
        <v>1.0689</v>
      </c>
      <c r="X255" s="348">
        <v>4.298</v>
      </c>
      <c r="Y255" s="374"/>
      <c r="Z255" s="346">
        <v>185</v>
      </c>
      <c r="AA255" s="346">
        <v>90</v>
      </c>
      <c r="AB255" s="346">
        <v>112</v>
      </c>
      <c r="AC255" s="346">
        <v>128</v>
      </c>
      <c r="AD255" s="346">
        <v>71</v>
      </c>
      <c r="AE255" s="346" t="s">
        <v>430</v>
      </c>
      <c r="AF255" s="346" t="s">
        <v>430</v>
      </c>
      <c r="AG255" s="346" t="s">
        <v>430</v>
      </c>
      <c r="AH255" s="346" t="s">
        <v>430</v>
      </c>
      <c r="AI255" s="346" t="s">
        <v>430</v>
      </c>
      <c r="AJ255" s="346">
        <v>121</v>
      </c>
      <c r="AK255" s="346">
        <v>76</v>
      </c>
      <c r="AL255" s="346">
        <v>72</v>
      </c>
      <c r="AM255" s="346" t="s">
        <v>430</v>
      </c>
      <c r="AN255" s="346">
        <v>74</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v>15.9984165438727</v>
      </c>
      <c r="BC255" s="348">
        <v>0.99456395607708403</v>
      </c>
      <c r="BD255" s="348">
        <v>5.4443097591086497E-3</v>
      </c>
      <c r="BE255" s="375">
        <v>-9.2317253479682906E-2</v>
      </c>
      <c r="BF255" s="374"/>
      <c r="BG255" s="372">
        <v>9.1600000000000001E-2</v>
      </c>
      <c r="BH255" s="373"/>
      <c r="BI255" s="348">
        <v>11.0686</v>
      </c>
      <c r="BJ255" s="348">
        <v>84.4983</v>
      </c>
      <c r="BK255" s="348">
        <v>4.2186700000000004</v>
      </c>
      <c r="BL255" s="348">
        <v>0.21443000000000001</v>
      </c>
      <c r="BM255" s="373"/>
      <c r="BN255" s="372" t="s">
        <v>4546</v>
      </c>
      <c r="BO255" s="372" t="s">
        <v>4811</v>
      </c>
      <c r="BP255" s="372" t="s">
        <v>4547</v>
      </c>
      <c r="BQ255" s="372" t="s">
        <v>4783</v>
      </c>
      <c r="BR255" s="372" t="s">
        <v>4814</v>
      </c>
      <c r="BS255" s="373"/>
      <c r="BT255" s="354" t="s">
        <v>555</v>
      </c>
    </row>
    <row r="256" spans="1:72" s="428" customFormat="1" ht="11" x14ac:dyDescent="0.3">
      <c r="A256" s="841" t="s">
        <v>5448</v>
      </c>
      <c r="B256" s="842"/>
      <c r="C256" s="843">
        <v>46058</v>
      </c>
      <c r="D256" s="842"/>
      <c r="E256" s="844">
        <v>13.3842</v>
      </c>
      <c r="F256" s="842"/>
      <c r="G256" s="845">
        <v>9.5939999999999994</v>
      </c>
      <c r="H256" s="847"/>
      <c r="I256" s="846">
        <v>-1.04E-2</v>
      </c>
      <c r="J256" s="846">
        <v>-1.9319</v>
      </c>
      <c r="K256" s="846">
        <v>-2.1819000000000002</v>
      </c>
      <c r="L256" s="846">
        <v>-2.7766999999999999</v>
      </c>
      <c r="M256" s="846">
        <v>-6.0976999999999997</v>
      </c>
      <c r="N256" s="848" t="s">
        <v>430</v>
      </c>
      <c r="O256" s="846" t="s">
        <v>430</v>
      </c>
      <c r="P256" s="846" t="s">
        <v>430</v>
      </c>
      <c r="Q256" s="846" t="s">
        <v>430</v>
      </c>
      <c r="R256" s="846" t="s">
        <v>430</v>
      </c>
      <c r="S256" s="846">
        <v>-1.5798000000000001</v>
      </c>
      <c r="T256" s="846">
        <v>5.7656000000000001</v>
      </c>
      <c r="U256" s="846" t="s">
        <v>430</v>
      </c>
      <c r="V256" s="846" t="s">
        <v>430</v>
      </c>
      <c r="W256" s="846">
        <v>-1.7109000000000001</v>
      </c>
      <c r="X256" s="846">
        <v>-4.0599999999999996</v>
      </c>
      <c r="Y256" s="847"/>
      <c r="Z256" s="844">
        <v>222</v>
      </c>
      <c r="AA256" s="844">
        <v>241</v>
      </c>
      <c r="AB256" s="844">
        <v>255</v>
      </c>
      <c r="AC256" s="844">
        <v>243</v>
      </c>
      <c r="AD256" s="844">
        <v>232</v>
      </c>
      <c r="AE256" s="844" t="s">
        <v>430</v>
      </c>
      <c r="AF256" s="844" t="s">
        <v>430</v>
      </c>
      <c r="AG256" s="844" t="s">
        <v>430</v>
      </c>
      <c r="AH256" s="844" t="s">
        <v>430</v>
      </c>
      <c r="AI256" s="844" t="s">
        <v>430</v>
      </c>
      <c r="AJ256" s="844">
        <v>252</v>
      </c>
      <c r="AK256" s="844">
        <v>238</v>
      </c>
      <c r="AL256" s="844" t="s">
        <v>430</v>
      </c>
      <c r="AM256" s="844" t="s">
        <v>430</v>
      </c>
      <c r="AN256" s="844">
        <v>257</v>
      </c>
      <c r="AO256" s="842"/>
      <c r="AP256" s="846" t="s">
        <v>430</v>
      </c>
      <c r="AQ256" s="846" t="s">
        <v>430</v>
      </c>
      <c r="AR256" s="846" t="s">
        <v>430</v>
      </c>
      <c r="AS256" s="846" t="s">
        <v>430</v>
      </c>
      <c r="AT256" s="846" t="s">
        <v>430</v>
      </c>
      <c r="AU256" s="849"/>
      <c r="AV256" s="844" t="s">
        <v>430</v>
      </c>
      <c r="AW256" s="844" t="s">
        <v>430</v>
      </c>
      <c r="AX256" s="844" t="s">
        <v>430</v>
      </c>
      <c r="AY256" s="844" t="s">
        <v>430</v>
      </c>
      <c r="AZ256" s="844" t="s">
        <v>430</v>
      </c>
      <c r="BA256" s="847"/>
      <c r="BB256" s="846">
        <v>17.5275085451526</v>
      </c>
      <c r="BC256" s="846">
        <v>0.99343815896596699</v>
      </c>
      <c r="BD256" s="846">
        <v>-7.8903223389330507E-2</v>
      </c>
      <c r="BE256" s="852">
        <v>-0.114288902687639</v>
      </c>
      <c r="BF256" s="847"/>
      <c r="BG256" s="855">
        <v>0.252</v>
      </c>
      <c r="BH256" s="842"/>
      <c r="BI256" s="846">
        <v>80.541700000000006</v>
      </c>
      <c r="BJ256" s="846">
        <v>17.9741</v>
      </c>
      <c r="BK256" s="846">
        <v>1.1334200000000001</v>
      </c>
      <c r="BL256" s="846">
        <v>0.35077999999999998</v>
      </c>
      <c r="BM256" s="842"/>
      <c r="BN256" s="855" t="s">
        <v>5449</v>
      </c>
      <c r="BO256" s="855" t="s">
        <v>5450</v>
      </c>
      <c r="BP256" s="855" t="s">
        <v>5451</v>
      </c>
      <c r="BQ256" s="855" t="s">
        <v>5452</v>
      </c>
      <c r="BR256" s="855" t="s">
        <v>5453</v>
      </c>
      <c r="BS256" s="842"/>
      <c r="BT256" s="856" t="s">
        <v>555</v>
      </c>
    </row>
    <row r="257" spans="1:72" s="428" customFormat="1" ht="11" x14ac:dyDescent="0.3">
      <c r="A257" s="841" t="s">
        <v>5454</v>
      </c>
      <c r="B257" s="842"/>
      <c r="C257" s="843">
        <v>45166</v>
      </c>
      <c r="D257" s="842"/>
      <c r="E257" s="844">
        <v>12.993600000000001</v>
      </c>
      <c r="F257" s="842"/>
      <c r="G257" s="845">
        <v>13.273</v>
      </c>
      <c r="H257" s="847"/>
      <c r="I257" s="846">
        <v>0.78969999999999996</v>
      </c>
      <c r="J257" s="846">
        <v>-6.0199999999999997E-2</v>
      </c>
      <c r="K257" s="846">
        <v>-0.30049999999999999</v>
      </c>
      <c r="L257" s="846">
        <v>8.0862999999999996</v>
      </c>
      <c r="M257" s="846">
        <v>2.3441000000000001</v>
      </c>
      <c r="N257" s="848">
        <v>-5.2876000000000003</v>
      </c>
      <c r="O257" s="846">
        <v>-3.4279000000000002</v>
      </c>
      <c r="P257" s="846" t="s">
        <v>430</v>
      </c>
      <c r="Q257" s="846" t="s">
        <v>430</v>
      </c>
      <c r="R257" s="846" t="s">
        <v>430</v>
      </c>
      <c r="S257" s="846">
        <v>4.7013999999999996</v>
      </c>
      <c r="T257" s="846">
        <v>20.916499999999999</v>
      </c>
      <c r="U257" s="846">
        <v>1.5454000000000001</v>
      </c>
      <c r="V257" s="846">
        <v>-0.56189999999999996</v>
      </c>
      <c r="W257" s="846">
        <v>0.32500000000000001</v>
      </c>
      <c r="X257" s="846">
        <v>9.9647000000000006</v>
      </c>
      <c r="Y257" s="847"/>
      <c r="Z257" s="844">
        <v>32</v>
      </c>
      <c r="AA257" s="844">
        <v>18</v>
      </c>
      <c r="AB257" s="844">
        <v>221</v>
      </c>
      <c r="AC257" s="844">
        <v>31</v>
      </c>
      <c r="AD257" s="844">
        <v>110</v>
      </c>
      <c r="AE257" s="844">
        <v>209</v>
      </c>
      <c r="AF257" s="844">
        <v>118</v>
      </c>
      <c r="AG257" s="844" t="s">
        <v>430</v>
      </c>
      <c r="AH257" s="844" t="s">
        <v>430</v>
      </c>
      <c r="AI257" s="844" t="s">
        <v>430</v>
      </c>
      <c r="AJ257" s="844">
        <v>37</v>
      </c>
      <c r="AK257" s="844">
        <v>60</v>
      </c>
      <c r="AL257" s="844">
        <v>105</v>
      </c>
      <c r="AM257" s="844">
        <v>175</v>
      </c>
      <c r="AN257" s="844">
        <v>141</v>
      </c>
      <c r="AO257" s="842"/>
      <c r="AP257" s="846" t="s">
        <v>430</v>
      </c>
      <c r="AQ257" s="846" t="s">
        <v>430</v>
      </c>
      <c r="AR257" s="846" t="s">
        <v>430</v>
      </c>
      <c r="AS257" s="846">
        <v>2.68</v>
      </c>
      <c r="AT257" s="846">
        <v>5.76</v>
      </c>
      <c r="AU257" s="849"/>
      <c r="AV257" s="844" t="s">
        <v>430</v>
      </c>
      <c r="AW257" s="844" t="s">
        <v>430</v>
      </c>
      <c r="AX257" s="844" t="s">
        <v>430</v>
      </c>
      <c r="AY257" s="844">
        <v>82</v>
      </c>
      <c r="AZ257" s="844">
        <v>98</v>
      </c>
      <c r="BA257" s="847"/>
      <c r="BB257" s="846">
        <v>17.4207568059831</v>
      </c>
      <c r="BC257" s="846">
        <v>0</v>
      </c>
      <c r="BD257" s="846">
        <v>2.29452865837525E-2</v>
      </c>
      <c r="BE257" s="852" t="s">
        <v>430</v>
      </c>
      <c r="BF257" s="847"/>
      <c r="BG257" s="855" t="s">
        <v>430</v>
      </c>
      <c r="BH257" s="842"/>
      <c r="BI257" s="846">
        <v>28.313199999999998</v>
      </c>
      <c r="BJ257" s="846">
        <v>67.996499999999997</v>
      </c>
      <c r="BK257" s="846">
        <v>3.64411</v>
      </c>
      <c r="BL257" s="846">
        <v>4.6190000000000002E-2</v>
      </c>
      <c r="BM257" s="842"/>
      <c r="BN257" s="855" t="s">
        <v>5455</v>
      </c>
      <c r="BO257" s="855" t="s">
        <v>5456</v>
      </c>
      <c r="BP257" s="855" t="s">
        <v>5457</v>
      </c>
      <c r="BQ257" s="855" t="s">
        <v>5458</v>
      </c>
      <c r="BR257" s="855" t="s">
        <v>5459</v>
      </c>
      <c r="BS257" s="842"/>
      <c r="BT257" s="856" t="s">
        <v>555</v>
      </c>
    </row>
    <row r="258" spans="1:72" s="428" customFormat="1" x14ac:dyDescent="0.25">
      <c r="A258" s="345" t="s">
        <v>5460</v>
      </c>
      <c r="B258" s="373"/>
      <c r="C258" s="719">
        <v>45630</v>
      </c>
      <c r="D258" s="373"/>
      <c r="E258" s="346">
        <v>14.547800000000001</v>
      </c>
      <c r="F258" s="373"/>
      <c r="G258" s="347">
        <v>9.7125000000000004</v>
      </c>
      <c r="H258" s="374"/>
      <c r="I258" s="348">
        <v>0.74790000000000001</v>
      </c>
      <c r="J258" s="348">
        <v>-1.423</v>
      </c>
      <c r="K258" s="348">
        <v>2.1766000000000001</v>
      </c>
      <c r="L258" s="348">
        <v>2.9127999999999998</v>
      </c>
      <c r="M258" s="348">
        <v>1.7302999999999999</v>
      </c>
      <c r="N258" s="350">
        <v>1E-3</v>
      </c>
      <c r="O258" s="348" t="s">
        <v>430</v>
      </c>
      <c r="P258" s="348" t="s">
        <v>430</v>
      </c>
      <c r="Q258" s="348" t="s">
        <v>430</v>
      </c>
      <c r="R258" s="348" t="s">
        <v>430</v>
      </c>
      <c r="S258" s="348">
        <v>5.7868000000000004</v>
      </c>
      <c r="T258" s="348">
        <v>13.9002</v>
      </c>
      <c r="U258" s="348">
        <v>-3.0630999999999999</v>
      </c>
      <c r="V258" s="348">
        <v>2.0285000000000002</v>
      </c>
      <c r="W258" s="348">
        <v>0.16089999999999999</v>
      </c>
      <c r="X258" s="348">
        <v>-1.6919</v>
      </c>
      <c r="Y258" s="374"/>
      <c r="Z258" s="346">
        <v>44</v>
      </c>
      <c r="AA258" s="346">
        <v>227</v>
      </c>
      <c r="AB258" s="346">
        <v>72</v>
      </c>
      <c r="AC258" s="346">
        <v>196</v>
      </c>
      <c r="AD258" s="346">
        <v>126</v>
      </c>
      <c r="AE258" s="346">
        <v>150</v>
      </c>
      <c r="AF258" s="346" t="s">
        <v>430</v>
      </c>
      <c r="AG258" s="346" t="s">
        <v>430</v>
      </c>
      <c r="AH258" s="346" t="s">
        <v>430</v>
      </c>
      <c r="AI258" s="346" t="s">
        <v>430</v>
      </c>
      <c r="AJ258" s="346">
        <v>28</v>
      </c>
      <c r="AK258" s="346">
        <v>157</v>
      </c>
      <c r="AL258" s="346">
        <v>163</v>
      </c>
      <c r="AM258" s="346">
        <v>162</v>
      </c>
      <c r="AN258" s="346">
        <v>153</v>
      </c>
      <c r="AO258" s="373"/>
      <c r="AP258" s="348" t="s">
        <v>430</v>
      </c>
      <c r="AQ258" s="348" t="s">
        <v>430</v>
      </c>
      <c r="AR258" s="348" t="s">
        <v>430</v>
      </c>
      <c r="AS258" s="348" t="s">
        <v>430</v>
      </c>
      <c r="AT258" s="348">
        <v>2.09</v>
      </c>
      <c r="AU258" s="351"/>
      <c r="AV258" s="346" t="s">
        <v>430</v>
      </c>
      <c r="AW258" s="346" t="s">
        <v>430</v>
      </c>
      <c r="AX258" s="346" t="s">
        <v>430</v>
      </c>
      <c r="AY258" s="346" t="s">
        <v>430</v>
      </c>
      <c r="AZ258" s="346">
        <v>144</v>
      </c>
      <c r="BA258" s="374"/>
      <c r="BB258" s="348">
        <v>11.7634246342562</v>
      </c>
      <c r="BC258" s="348">
        <v>1.0015442864520501</v>
      </c>
      <c r="BD258" s="348">
        <v>-3.10157862421368E-2</v>
      </c>
      <c r="BE258" s="375">
        <v>-9.3782107829073105E-2</v>
      </c>
      <c r="BF258" s="374"/>
      <c r="BG258" s="372">
        <v>0.127</v>
      </c>
      <c r="BH258" s="373"/>
      <c r="BI258" s="348">
        <v>72.116799999999998</v>
      </c>
      <c r="BJ258" s="348">
        <v>25.154599999999999</v>
      </c>
      <c r="BK258" s="348">
        <v>2.3654299999999999</v>
      </c>
      <c r="BL258" s="348">
        <v>0.36316999999999999</v>
      </c>
      <c r="BM258" s="373"/>
      <c r="BN258" s="372" t="s">
        <v>5461</v>
      </c>
      <c r="BO258" s="372" t="s">
        <v>4753</v>
      </c>
      <c r="BP258" s="372" t="s">
        <v>4754</v>
      </c>
      <c r="BQ258" s="372" t="s">
        <v>5462</v>
      </c>
      <c r="BR258" s="372" t="s">
        <v>3427</v>
      </c>
      <c r="BS258" s="373"/>
      <c r="BT258" s="354" t="s">
        <v>4673</v>
      </c>
    </row>
    <row r="259" spans="1:72" s="428" customFormat="1" x14ac:dyDescent="0.25">
      <c r="A259" s="345" t="s">
        <v>5463</v>
      </c>
      <c r="B259" s="373"/>
      <c r="C259" s="719">
        <v>46000</v>
      </c>
      <c r="D259" s="373"/>
      <c r="E259" s="346">
        <v>13.18</v>
      </c>
      <c r="F259" s="373"/>
      <c r="G259" s="347">
        <v>10.8628</v>
      </c>
      <c r="H259" s="374"/>
      <c r="I259" s="348">
        <v>0.42620000000000002</v>
      </c>
      <c r="J259" s="348">
        <v>-0.47189999999999999</v>
      </c>
      <c r="K259" s="348">
        <v>1.4484999999999999</v>
      </c>
      <c r="L259" s="348">
        <v>5.8442999999999996</v>
      </c>
      <c r="M259" s="348">
        <v>8.6226000000000003</v>
      </c>
      <c r="N259" s="350" t="s">
        <v>430</v>
      </c>
      <c r="O259" s="348" t="s">
        <v>430</v>
      </c>
      <c r="P259" s="348" t="s">
        <v>430</v>
      </c>
      <c r="Q259" s="348" t="s">
        <v>430</v>
      </c>
      <c r="R259" s="348" t="s">
        <v>430</v>
      </c>
      <c r="S259" s="348">
        <v>2.9474</v>
      </c>
      <c r="T259" s="348">
        <v>22.203600000000002</v>
      </c>
      <c r="U259" s="348">
        <v>5.8856000000000002</v>
      </c>
      <c r="V259" s="348" t="s">
        <v>430</v>
      </c>
      <c r="W259" s="348">
        <v>1.4997</v>
      </c>
      <c r="X259" s="348">
        <v>8.6280000000000001</v>
      </c>
      <c r="Y259" s="374"/>
      <c r="Z259" s="346">
        <v>152</v>
      </c>
      <c r="AA259" s="346">
        <v>54</v>
      </c>
      <c r="AB259" s="346">
        <v>98</v>
      </c>
      <c r="AC259" s="346">
        <v>79</v>
      </c>
      <c r="AD259" s="346">
        <v>37</v>
      </c>
      <c r="AE259" s="346" t="s">
        <v>430</v>
      </c>
      <c r="AF259" s="346" t="s">
        <v>430</v>
      </c>
      <c r="AG259" s="346" t="s">
        <v>430</v>
      </c>
      <c r="AH259" s="346" t="s">
        <v>430</v>
      </c>
      <c r="AI259" s="346" t="s">
        <v>430</v>
      </c>
      <c r="AJ259" s="346">
        <v>105</v>
      </c>
      <c r="AK259" s="346">
        <v>54</v>
      </c>
      <c r="AL259" s="346">
        <v>57</v>
      </c>
      <c r="AM259" s="346" t="s">
        <v>430</v>
      </c>
      <c r="AN259" s="346">
        <v>52</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v>17.451920155952401</v>
      </c>
      <c r="BC259" s="348">
        <v>0.97788410768368195</v>
      </c>
      <c r="BD259" s="348">
        <v>2.8572340899883902E-2</v>
      </c>
      <c r="BE259" s="375">
        <v>-0.13804769485027901</v>
      </c>
      <c r="BF259" s="374"/>
      <c r="BG259" s="372">
        <v>0.3422</v>
      </c>
      <c r="BH259" s="373"/>
      <c r="BI259" s="348">
        <v>7.2873200000000002</v>
      </c>
      <c r="BJ259" s="348">
        <v>58.011499999999998</v>
      </c>
      <c r="BK259" s="348">
        <v>34.18</v>
      </c>
      <c r="BL259" s="348">
        <v>0.52117999999999998</v>
      </c>
      <c r="BM259" s="373"/>
      <c r="BN259" s="372" t="s">
        <v>5464</v>
      </c>
      <c r="BO259" s="372" t="s">
        <v>1515</v>
      </c>
      <c r="BP259" s="372" t="s">
        <v>5465</v>
      </c>
      <c r="BQ259" s="372" t="s">
        <v>5466</v>
      </c>
      <c r="BR259" s="372" t="s">
        <v>5467</v>
      </c>
      <c r="BS259" s="373"/>
      <c r="BT259" s="354" t="s">
        <v>555</v>
      </c>
    </row>
    <row r="260" spans="1:72" s="428" customFormat="1" x14ac:dyDescent="0.25">
      <c r="A260" s="345" t="s">
        <v>5468</v>
      </c>
      <c r="B260" s="373"/>
      <c r="C260" s="719">
        <v>45894</v>
      </c>
      <c r="D260" s="373"/>
      <c r="E260" s="346">
        <v>11.0101</v>
      </c>
      <c r="F260" s="373"/>
      <c r="G260" s="347">
        <v>10.920299999999999</v>
      </c>
      <c r="H260" s="374"/>
      <c r="I260" s="348">
        <v>0.39529999999999998</v>
      </c>
      <c r="J260" s="348">
        <v>-0.6966</v>
      </c>
      <c r="K260" s="348">
        <v>2.5350999999999999</v>
      </c>
      <c r="L260" s="348">
        <v>7.0354999999999999</v>
      </c>
      <c r="M260" s="348">
        <v>6.8522999999999996</v>
      </c>
      <c r="N260" s="350" t="s">
        <v>430</v>
      </c>
      <c r="O260" s="348" t="s">
        <v>430</v>
      </c>
      <c r="P260" s="348" t="s">
        <v>430</v>
      </c>
      <c r="Q260" s="348" t="s">
        <v>430</v>
      </c>
      <c r="R260" s="348" t="s">
        <v>430</v>
      </c>
      <c r="S260" s="348">
        <v>3.7016</v>
      </c>
      <c r="T260" s="348">
        <v>22.756599999999999</v>
      </c>
      <c r="U260" s="348">
        <v>6.9737</v>
      </c>
      <c r="V260" s="348">
        <v>9.1386000000000003</v>
      </c>
      <c r="W260" s="348">
        <v>0.76219999999999999</v>
      </c>
      <c r="X260" s="348">
        <v>9.2029999999999994</v>
      </c>
      <c r="Y260" s="374"/>
      <c r="Z260" s="346">
        <v>168</v>
      </c>
      <c r="AA260" s="346">
        <v>145</v>
      </c>
      <c r="AB260" s="346">
        <v>57</v>
      </c>
      <c r="AC260" s="346">
        <v>65</v>
      </c>
      <c r="AD260" s="346">
        <v>56</v>
      </c>
      <c r="AE260" s="346" t="s">
        <v>430</v>
      </c>
      <c r="AF260" s="346" t="s">
        <v>430</v>
      </c>
      <c r="AG260" s="346" t="s">
        <v>430</v>
      </c>
      <c r="AH260" s="346" t="s">
        <v>430</v>
      </c>
      <c r="AI260" s="346" t="s">
        <v>430</v>
      </c>
      <c r="AJ260" s="346">
        <v>77</v>
      </c>
      <c r="AK260" s="346">
        <v>53</v>
      </c>
      <c r="AL260" s="346">
        <v>49</v>
      </c>
      <c r="AM260" s="346">
        <v>78</v>
      </c>
      <c r="AN260" s="346">
        <v>108</v>
      </c>
      <c r="AO260" s="373"/>
      <c r="AP260" s="348" t="s">
        <v>430</v>
      </c>
      <c r="AQ260" s="348" t="s">
        <v>430</v>
      </c>
      <c r="AR260" s="348" t="s">
        <v>430</v>
      </c>
      <c r="AS260" s="348" t="s">
        <v>430</v>
      </c>
      <c r="AT260" s="348">
        <v>14.44</v>
      </c>
      <c r="AU260" s="351"/>
      <c r="AV260" s="346" t="s">
        <v>430</v>
      </c>
      <c r="AW260" s="346" t="s">
        <v>430</v>
      </c>
      <c r="AX260" s="346" t="s">
        <v>430</v>
      </c>
      <c r="AY260" s="346" t="s">
        <v>430</v>
      </c>
      <c r="AZ260" s="346">
        <v>56</v>
      </c>
      <c r="BA260" s="374"/>
      <c r="BB260" s="348">
        <v>16.009604962563699</v>
      </c>
      <c r="BC260" s="348">
        <v>0.99721354484560598</v>
      </c>
      <c r="BD260" s="348">
        <v>1.20985957916563E-2</v>
      </c>
      <c r="BE260" s="375">
        <v>-0.10069562299323</v>
      </c>
      <c r="BF260" s="374"/>
      <c r="BG260" s="372">
        <v>0.1376</v>
      </c>
      <c r="BH260" s="373"/>
      <c r="BI260" s="348">
        <v>86.444100000000006</v>
      </c>
      <c r="BJ260" s="348">
        <v>13.201499999999999</v>
      </c>
      <c r="BK260" s="348" t="s">
        <v>430</v>
      </c>
      <c r="BL260" s="348">
        <v>0.35439999999999999</v>
      </c>
      <c r="BM260" s="373"/>
      <c r="BN260" s="372" t="s">
        <v>5469</v>
      </c>
      <c r="BO260" s="372" t="s">
        <v>4759</v>
      </c>
      <c r="BP260" s="372" t="s">
        <v>4760</v>
      </c>
      <c r="BQ260" s="372" t="s">
        <v>5470</v>
      </c>
      <c r="BR260" s="372" t="s">
        <v>4761</v>
      </c>
      <c r="BS260" s="373"/>
      <c r="BT260" s="354" t="s">
        <v>555</v>
      </c>
    </row>
    <row r="261" spans="1:72" s="428" customFormat="1" x14ac:dyDescent="0.25">
      <c r="A261" s="345" t="s">
        <v>5471</v>
      </c>
      <c r="B261" s="373"/>
      <c r="C261" s="719">
        <v>45600</v>
      </c>
      <c r="D261" s="373"/>
      <c r="E261" s="346">
        <v>10.35</v>
      </c>
      <c r="F261" s="373"/>
      <c r="G261" s="347">
        <v>11.128399999999999</v>
      </c>
      <c r="H261" s="374"/>
      <c r="I261" s="348">
        <v>0.35260000000000002</v>
      </c>
      <c r="J261" s="348">
        <v>-0.64729999999999999</v>
      </c>
      <c r="K261" s="348">
        <v>1.3173999999999999</v>
      </c>
      <c r="L261" s="348">
        <v>4.0339</v>
      </c>
      <c r="M261" s="348">
        <v>6.2732000000000001</v>
      </c>
      <c r="N261" s="350">
        <v>7.6101999999999999</v>
      </c>
      <c r="O261" s="348" t="s">
        <v>430</v>
      </c>
      <c r="P261" s="348" t="s">
        <v>430</v>
      </c>
      <c r="Q261" s="348" t="s">
        <v>430</v>
      </c>
      <c r="R261" s="348" t="s">
        <v>430</v>
      </c>
      <c r="S261" s="348">
        <v>2.6585999999999999</v>
      </c>
      <c r="T261" s="348">
        <v>19.958200000000001</v>
      </c>
      <c r="U261" s="348">
        <v>4.4950000000000001</v>
      </c>
      <c r="V261" s="348">
        <v>10.3887</v>
      </c>
      <c r="W261" s="348">
        <v>1.0616000000000001</v>
      </c>
      <c r="X261" s="348">
        <v>6.1486000000000001</v>
      </c>
      <c r="Y261" s="374"/>
      <c r="Z261" s="346">
        <v>192</v>
      </c>
      <c r="AA261" s="346">
        <v>93</v>
      </c>
      <c r="AB261" s="346">
        <v>111</v>
      </c>
      <c r="AC261" s="346">
        <v>136</v>
      </c>
      <c r="AD261" s="346">
        <v>75</v>
      </c>
      <c r="AE261" s="346">
        <v>65</v>
      </c>
      <c r="AF261" s="346" t="s">
        <v>430</v>
      </c>
      <c r="AG261" s="346" t="s">
        <v>430</v>
      </c>
      <c r="AH261" s="346" t="s">
        <v>430</v>
      </c>
      <c r="AI261" s="346" t="s">
        <v>430</v>
      </c>
      <c r="AJ261" s="346">
        <v>126</v>
      </c>
      <c r="AK261" s="346">
        <v>81</v>
      </c>
      <c r="AL261" s="346">
        <v>78</v>
      </c>
      <c r="AM261" s="346">
        <v>48</v>
      </c>
      <c r="AN261" s="346">
        <v>77</v>
      </c>
      <c r="AO261" s="373"/>
      <c r="AP261" s="348" t="s">
        <v>430</v>
      </c>
      <c r="AQ261" s="348" t="s">
        <v>430</v>
      </c>
      <c r="AR261" s="348" t="s">
        <v>430</v>
      </c>
      <c r="AS261" s="348" t="s">
        <v>430</v>
      </c>
      <c r="AT261" s="348">
        <v>11.93</v>
      </c>
      <c r="AU261" s="351"/>
      <c r="AV261" s="346" t="s">
        <v>430</v>
      </c>
      <c r="AW261" s="346" t="s">
        <v>430</v>
      </c>
      <c r="AX261" s="346" t="s">
        <v>430</v>
      </c>
      <c r="AY261" s="346" t="s">
        <v>430</v>
      </c>
      <c r="AZ261" s="346">
        <v>75</v>
      </c>
      <c r="BA261" s="374"/>
      <c r="BB261" s="348">
        <v>13.650027401107099</v>
      </c>
      <c r="BC261" s="348">
        <v>0.99299090112690702</v>
      </c>
      <c r="BD261" s="348">
        <v>1.8738143097361701E-2</v>
      </c>
      <c r="BE261" s="375">
        <v>-0.108254996841486</v>
      </c>
      <c r="BF261" s="374"/>
      <c r="BG261" s="372">
        <v>0.16289999999999999</v>
      </c>
      <c r="BH261" s="373"/>
      <c r="BI261" s="348">
        <v>10.904</v>
      </c>
      <c r="BJ261" s="348">
        <v>84.620699999999999</v>
      </c>
      <c r="BK261" s="348">
        <v>4.2868300000000001</v>
      </c>
      <c r="BL261" s="348">
        <v>0.18847</v>
      </c>
      <c r="BM261" s="373"/>
      <c r="BN261" s="372" t="s">
        <v>3579</v>
      </c>
      <c r="BO261" s="372" t="s">
        <v>5472</v>
      </c>
      <c r="BP261" s="372" t="s">
        <v>5473</v>
      </c>
      <c r="BQ261" s="372" t="s">
        <v>3465</v>
      </c>
      <c r="BR261" s="372" t="s">
        <v>4814</v>
      </c>
      <c r="BS261" s="373"/>
      <c r="BT261" s="354" t="s">
        <v>5416</v>
      </c>
    </row>
    <row r="262" spans="1:72" s="428" customFormat="1" x14ac:dyDescent="0.25">
      <c r="A262" s="345" t="s">
        <v>5474</v>
      </c>
      <c r="B262" s="373"/>
      <c r="C262" s="719">
        <v>45680</v>
      </c>
      <c r="D262" s="373"/>
      <c r="E262" s="346">
        <v>9.2015999999999991</v>
      </c>
      <c r="F262" s="373"/>
      <c r="G262" s="347">
        <v>10.3222</v>
      </c>
      <c r="H262" s="374"/>
      <c r="I262" s="348">
        <v>0.29339999999999999</v>
      </c>
      <c r="J262" s="348">
        <v>-0.77100000000000002</v>
      </c>
      <c r="K262" s="348">
        <v>1.0960000000000001</v>
      </c>
      <c r="L262" s="348">
        <v>6.2403000000000004</v>
      </c>
      <c r="M262" s="348">
        <v>-0.54630000000000001</v>
      </c>
      <c r="N262" s="350">
        <v>1.9165000000000001</v>
      </c>
      <c r="O262" s="348" t="s">
        <v>430</v>
      </c>
      <c r="P262" s="348" t="s">
        <v>430</v>
      </c>
      <c r="Q262" s="348" t="s">
        <v>430</v>
      </c>
      <c r="R262" s="348" t="s">
        <v>430</v>
      </c>
      <c r="S262" s="348">
        <v>3.8963000000000001</v>
      </c>
      <c r="T262" s="348">
        <v>13.8612</v>
      </c>
      <c r="U262" s="348">
        <v>0.4995</v>
      </c>
      <c r="V262" s="348">
        <v>4.5879000000000003</v>
      </c>
      <c r="W262" s="348">
        <v>-0.7681</v>
      </c>
      <c r="X262" s="348">
        <v>2.0369999999999999</v>
      </c>
      <c r="Y262" s="374"/>
      <c r="Z262" s="346">
        <v>199</v>
      </c>
      <c r="AA262" s="346">
        <v>167</v>
      </c>
      <c r="AB262" s="346">
        <v>131</v>
      </c>
      <c r="AC262" s="346">
        <v>77</v>
      </c>
      <c r="AD262" s="346">
        <v>150</v>
      </c>
      <c r="AE262" s="346">
        <v>122</v>
      </c>
      <c r="AF262" s="346" t="s">
        <v>430</v>
      </c>
      <c r="AG262" s="346" t="s">
        <v>430</v>
      </c>
      <c r="AH262" s="346" t="s">
        <v>430</v>
      </c>
      <c r="AI262" s="346" t="s">
        <v>430</v>
      </c>
      <c r="AJ262" s="346">
        <v>54</v>
      </c>
      <c r="AK262" s="346">
        <v>160</v>
      </c>
      <c r="AL262" s="346">
        <v>119</v>
      </c>
      <c r="AM262" s="346">
        <v>127</v>
      </c>
      <c r="AN262" s="346">
        <v>231</v>
      </c>
      <c r="AO262" s="373"/>
      <c r="AP262" s="348" t="s">
        <v>430</v>
      </c>
      <c r="AQ262" s="348" t="s">
        <v>430</v>
      </c>
      <c r="AR262" s="348" t="s">
        <v>430</v>
      </c>
      <c r="AS262" s="348" t="s">
        <v>430</v>
      </c>
      <c r="AT262" s="348">
        <v>5.49</v>
      </c>
      <c r="AU262" s="351"/>
      <c r="AV262" s="346" t="s">
        <v>430</v>
      </c>
      <c r="AW262" s="346" t="s">
        <v>430</v>
      </c>
      <c r="AX262" s="346" t="s">
        <v>430</v>
      </c>
      <c r="AY262" s="346" t="s">
        <v>430</v>
      </c>
      <c r="AZ262" s="346">
        <v>107</v>
      </c>
      <c r="BA262" s="374"/>
      <c r="BB262" s="348">
        <v>10.552375248698</v>
      </c>
      <c r="BC262" s="348">
        <v>1.00008366340045</v>
      </c>
      <c r="BD262" s="348">
        <v>3.5532046917057798E-3</v>
      </c>
      <c r="BE262" s="375">
        <v>-0.116228793308391</v>
      </c>
      <c r="BF262" s="374"/>
      <c r="BG262" s="372">
        <v>0.1933</v>
      </c>
      <c r="BH262" s="373"/>
      <c r="BI262" s="348">
        <v>83.900199999999998</v>
      </c>
      <c r="BJ262" s="348">
        <v>15.921099999999999</v>
      </c>
      <c r="BK262" s="348" t="s">
        <v>430</v>
      </c>
      <c r="BL262" s="348">
        <v>0.1787</v>
      </c>
      <c r="BM262" s="373"/>
      <c r="BN262" s="372" t="s">
        <v>5475</v>
      </c>
      <c r="BO262" s="372" t="s">
        <v>5476</v>
      </c>
      <c r="BP262" s="372" t="s">
        <v>5477</v>
      </c>
      <c r="BQ262" s="372" t="s">
        <v>5478</v>
      </c>
      <c r="BR262" s="372" t="s">
        <v>5479</v>
      </c>
      <c r="BS262" s="373"/>
      <c r="BT262" s="354" t="s">
        <v>4673</v>
      </c>
    </row>
    <row r="263" spans="1:72" s="428" customFormat="1" x14ac:dyDescent="0.25">
      <c r="A263" s="345" t="s">
        <v>5480</v>
      </c>
      <c r="B263" s="373"/>
      <c r="C263" s="719">
        <v>46190</v>
      </c>
      <c r="D263" s="373"/>
      <c r="E263" s="346">
        <v>8.4648000000000003</v>
      </c>
      <c r="F263" s="373"/>
      <c r="G263" s="347">
        <v>10.5779</v>
      </c>
      <c r="H263" s="374"/>
      <c r="I263" s="348">
        <v>0</v>
      </c>
      <c r="J263" s="348">
        <v>-0.1482</v>
      </c>
      <c r="K263" s="348">
        <v>2.4245999999999999</v>
      </c>
      <c r="L263" s="348" t="s">
        <v>430</v>
      </c>
      <c r="M263" s="348" t="s">
        <v>430</v>
      </c>
      <c r="N263" s="350" t="s">
        <v>430</v>
      </c>
      <c r="O263" s="348" t="s">
        <v>430</v>
      </c>
      <c r="P263" s="348" t="s">
        <v>430</v>
      </c>
      <c r="Q263" s="348" t="s">
        <v>430</v>
      </c>
      <c r="R263" s="348" t="s">
        <v>430</v>
      </c>
      <c r="S263" s="348">
        <v>4.8343999999999996</v>
      </c>
      <c r="T263" s="348" t="s">
        <v>430</v>
      </c>
      <c r="U263" s="348" t="s">
        <v>430</v>
      </c>
      <c r="V263" s="348" t="s">
        <v>430</v>
      </c>
      <c r="W263" s="348">
        <v>3.4422000000000001</v>
      </c>
      <c r="X263" s="348">
        <v>5.7789999999999999</v>
      </c>
      <c r="Y263" s="374"/>
      <c r="Z263" s="346">
        <v>221</v>
      </c>
      <c r="AA263" s="346">
        <v>33</v>
      </c>
      <c r="AB263" s="346">
        <v>62</v>
      </c>
      <c r="AC263" s="346" t="s">
        <v>430</v>
      </c>
      <c r="AD263" s="346" t="s">
        <v>430</v>
      </c>
      <c r="AE263" s="346" t="s">
        <v>430</v>
      </c>
      <c r="AF263" s="346" t="s">
        <v>430</v>
      </c>
      <c r="AG263" s="346" t="s">
        <v>430</v>
      </c>
      <c r="AH263" s="346" t="s">
        <v>430</v>
      </c>
      <c r="AI263" s="346" t="s">
        <v>430</v>
      </c>
      <c r="AJ263" s="346">
        <v>35</v>
      </c>
      <c r="AK263" s="346" t="s">
        <v>430</v>
      </c>
      <c r="AL263" s="346" t="s">
        <v>430</v>
      </c>
      <c r="AM263" s="346" t="s">
        <v>430</v>
      </c>
      <c r="AN263" s="346">
        <v>11</v>
      </c>
      <c r="AO263" s="373"/>
      <c r="AP263" s="348" t="s">
        <v>430</v>
      </c>
      <c r="AQ263" s="348" t="s">
        <v>430</v>
      </c>
      <c r="AR263" s="348" t="s">
        <v>430</v>
      </c>
      <c r="AS263" s="348" t="s">
        <v>430</v>
      </c>
      <c r="AT263" s="348" t="s">
        <v>430</v>
      </c>
      <c r="AU263" s="351"/>
      <c r="AV263" s="346" t="s">
        <v>430</v>
      </c>
      <c r="AW263" s="346" t="s">
        <v>430</v>
      </c>
      <c r="AX263" s="346" t="s">
        <v>430</v>
      </c>
      <c r="AY263" s="346" t="s">
        <v>430</v>
      </c>
      <c r="AZ263" s="346" t="s">
        <v>430</v>
      </c>
      <c r="BA263" s="374"/>
      <c r="BB263" s="348">
        <v>0.392056585528543</v>
      </c>
      <c r="BC263" s="348">
        <v>0.65530455846582603</v>
      </c>
      <c r="BD263" s="348">
        <v>4.8474094714959604</v>
      </c>
      <c r="BE263" s="375">
        <v>0.59435504386914595</v>
      </c>
      <c r="BF263" s="374"/>
      <c r="BG263" s="372">
        <v>0.4572</v>
      </c>
      <c r="BH263" s="373"/>
      <c r="BI263" s="348" t="s">
        <v>430</v>
      </c>
      <c r="BJ263" s="348">
        <v>6.4954599999999996</v>
      </c>
      <c r="BK263" s="348">
        <v>96.9572</v>
      </c>
      <c r="BL263" s="348">
        <v>-3.4526599999999998</v>
      </c>
      <c r="BM263" s="373"/>
      <c r="BN263" s="372" t="s">
        <v>5481</v>
      </c>
      <c r="BO263" s="372" t="s">
        <v>5482</v>
      </c>
      <c r="BP263" s="372" t="s">
        <v>5483</v>
      </c>
      <c r="BQ263" s="372" t="s">
        <v>5484</v>
      </c>
      <c r="BR263" s="372" t="s">
        <v>5485</v>
      </c>
      <c r="BS263" s="373"/>
      <c r="BT263" s="354" t="s">
        <v>555</v>
      </c>
    </row>
    <row r="264" spans="1:72" s="428" customFormat="1" ht="11" x14ac:dyDescent="0.3">
      <c r="A264" s="841" t="s">
        <v>5486</v>
      </c>
      <c r="B264" s="842"/>
      <c r="C264" s="843">
        <v>46190</v>
      </c>
      <c r="D264" s="842"/>
      <c r="E264" s="844">
        <v>7.266</v>
      </c>
      <c r="F264" s="842"/>
      <c r="G264" s="845">
        <v>10.398</v>
      </c>
      <c r="H264" s="847"/>
      <c r="I264" s="846">
        <v>0.29899999999999999</v>
      </c>
      <c r="J264" s="846">
        <v>-0.76349999999999996</v>
      </c>
      <c r="K264" s="846">
        <v>1.1085</v>
      </c>
      <c r="L264" s="846" t="s">
        <v>430</v>
      </c>
      <c r="M264" s="846" t="s">
        <v>430</v>
      </c>
      <c r="N264" s="848" t="s">
        <v>430</v>
      </c>
      <c r="O264" s="846" t="s">
        <v>430</v>
      </c>
      <c r="P264" s="846" t="s">
        <v>430</v>
      </c>
      <c r="Q264" s="846" t="s">
        <v>430</v>
      </c>
      <c r="R264" s="846" t="s">
        <v>430</v>
      </c>
      <c r="S264" s="846">
        <v>3.9073000000000002</v>
      </c>
      <c r="T264" s="846" t="s">
        <v>430</v>
      </c>
      <c r="U264" s="846" t="s">
        <v>430</v>
      </c>
      <c r="V264" s="846" t="s">
        <v>430</v>
      </c>
      <c r="W264" s="846">
        <v>-0.74460000000000004</v>
      </c>
      <c r="X264" s="846">
        <v>3.98</v>
      </c>
      <c r="Y264" s="847"/>
      <c r="Z264" s="844">
        <v>197</v>
      </c>
      <c r="AA264" s="844">
        <v>164</v>
      </c>
      <c r="AB264" s="844">
        <v>129</v>
      </c>
      <c r="AC264" s="844" t="s">
        <v>430</v>
      </c>
      <c r="AD264" s="844" t="s">
        <v>430</v>
      </c>
      <c r="AE264" s="844" t="s">
        <v>430</v>
      </c>
      <c r="AF264" s="844" t="s">
        <v>430</v>
      </c>
      <c r="AG264" s="844" t="s">
        <v>430</v>
      </c>
      <c r="AH264" s="844" t="s">
        <v>430</v>
      </c>
      <c r="AI264" s="844" t="s">
        <v>430</v>
      </c>
      <c r="AJ264" s="844">
        <v>52</v>
      </c>
      <c r="AK264" s="844" t="s">
        <v>430</v>
      </c>
      <c r="AL264" s="844" t="s">
        <v>430</v>
      </c>
      <c r="AM264" s="844" t="s">
        <v>430</v>
      </c>
      <c r="AN264" s="844">
        <v>228</v>
      </c>
      <c r="AO264" s="842"/>
      <c r="AP264" s="846" t="s">
        <v>430</v>
      </c>
      <c r="AQ264" s="846" t="s">
        <v>430</v>
      </c>
      <c r="AR264" s="846" t="s">
        <v>430</v>
      </c>
      <c r="AS264" s="846" t="s">
        <v>430</v>
      </c>
      <c r="AT264" s="846" t="s">
        <v>430</v>
      </c>
      <c r="AU264" s="849"/>
      <c r="AV264" s="844" t="s">
        <v>430</v>
      </c>
      <c r="AW264" s="844" t="s">
        <v>430</v>
      </c>
      <c r="AX264" s="844" t="s">
        <v>430</v>
      </c>
      <c r="AY264" s="844" t="s">
        <v>430</v>
      </c>
      <c r="AZ264" s="844" t="s">
        <v>430</v>
      </c>
      <c r="BA264" s="847"/>
      <c r="BB264" s="846">
        <v>3.7643135257545901</v>
      </c>
      <c r="BC264" s="846">
        <v>0.92208105831225695</v>
      </c>
      <c r="BD264" s="846">
        <v>0.37907755785761099</v>
      </c>
      <c r="BE264" s="852">
        <v>-1.9238314369622599E-2</v>
      </c>
      <c r="BF264" s="847"/>
      <c r="BG264" s="855">
        <v>0.24440000000000001</v>
      </c>
      <c r="BH264" s="842"/>
      <c r="BI264" s="846">
        <v>83.367999999999995</v>
      </c>
      <c r="BJ264" s="846">
        <v>15.8248</v>
      </c>
      <c r="BK264" s="846" t="s">
        <v>430</v>
      </c>
      <c r="BL264" s="846">
        <v>0.80720000000000003</v>
      </c>
      <c r="BM264" s="842"/>
      <c r="BN264" s="855" t="s">
        <v>5487</v>
      </c>
      <c r="BO264" s="855" t="s">
        <v>5488</v>
      </c>
      <c r="BP264" s="855" t="s">
        <v>5489</v>
      </c>
      <c r="BQ264" s="855" t="s">
        <v>5490</v>
      </c>
      <c r="BR264" s="855" t="s">
        <v>5491</v>
      </c>
      <c r="BS264" s="842"/>
      <c r="BT264" s="856" t="s">
        <v>555</v>
      </c>
    </row>
    <row r="265" spans="1:72" s="428" customFormat="1" x14ac:dyDescent="0.25">
      <c r="A265" s="345" t="s">
        <v>5492</v>
      </c>
      <c r="B265" s="373"/>
      <c r="C265" s="719">
        <v>40348</v>
      </c>
      <c r="D265" s="373"/>
      <c r="E265" s="346">
        <v>6.6529999999999996</v>
      </c>
      <c r="F265" s="373"/>
      <c r="G265" s="347">
        <v>46.098500000000001</v>
      </c>
      <c r="H265" s="374"/>
      <c r="I265" s="348">
        <v>0.62909999999999999</v>
      </c>
      <c r="J265" s="348">
        <v>-0.68400000000000005</v>
      </c>
      <c r="K265" s="348">
        <v>7.7299999999999994E-2</v>
      </c>
      <c r="L265" s="348">
        <v>2.8287</v>
      </c>
      <c r="M265" s="348">
        <v>-5.0895000000000001</v>
      </c>
      <c r="N265" s="350">
        <v>-3.3441000000000001</v>
      </c>
      <c r="O265" s="348">
        <v>-0.8679</v>
      </c>
      <c r="P265" s="348">
        <v>7.7243000000000004</v>
      </c>
      <c r="Q265" s="348">
        <v>8.0663999999999998</v>
      </c>
      <c r="R265" s="348">
        <v>11.049799999999999</v>
      </c>
      <c r="S265" s="348">
        <v>1.6595</v>
      </c>
      <c r="T265" s="348">
        <v>8.7139000000000006</v>
      </c>
      <c r="U265" s="348">
        <v>-7.1581000000000001</v>
      </c>
      <c r="V265" s="348">
        <v>-1.5658000000000001</v>
      </c>
      <c r="W265" s="348">
        <v>-0.56859999999999999</v>
      </c>
      <c r="X265" s="348">
        <v>9.9048999999999996</v>
      </c>
      <c r="Y265" s="374"/>
      <c r="Z265" s="346">
        <v>81</v>
      </c>
      <c r="AA265" s="346">
        <v>125</v>
      </c>
      <c r="AB265" s="346">
        <v>199</v>
      </c>
      <c r="AC265" s="346">
        <v>204</v>
      </c>
      <c r="AD265" s="346">
        <v>212</v>
      </c>
      <c r="AE265" s="346">
        <v>190</v>
      </c>
      <c r="AF265" s="346">
        <v>98</v>
      </c>
      <c r="AG265" s="346">
        <v>91</v>
      </c>
      <c r="AH265" s="346">
        <v>40</v>
      </c>
      <c r="AI265" s="346">
        <v>15</v>
      </c>
      <c r="AJ265" s="346">
        <v>185</v>
      </c>
      <c r="AK265" s="346">
        <v>211</v>
      </c>
      <c r="AL265" s="346">
        <v>215</v>
      </c>
      <c r="AM265" s="346">
        <v>201</v>
      </c>
      <c r="AN265" s="346">
        <v>211</v>
      </c>
      <c r="AO265" s="373"/>
      <c r="AP265" s="348">
        <v>10.64</v>
      </c>
      <c r="AQ265" s="348">
        <v>9.86</v>
      </c>
      <c r="AR265" s="348">
        <v>6.41</v>
      </c>
      <c r="AS265" s="348">
        <v>2.14</v>
      </c>
      <c r="AT265" s="348">
        <v>-4.59</v>
      </c>
      <c r="AU265" s="351"/>
      <c r="AV265" s="346">
        <v>13</v>
      </c>
      <c r="AW265" s="346">
        <v>21</v>
      </c>
      <c r="AX265" s="346">
        <v>40</v>
      </c>
      <c r="AY265" s="346">
        <v>85</v>
      </c>
      <c r="AZ265" s="346">
        <v>204</v>
      </c>
      <c r="BA265" s="374"/>
      <c r="BB265" s="348">
        <v>11.023577519156699</v>
      </c>
      <c r="BC265" s="348">
        <v>0.98584118691414002</v>
      </c>
      <c r="BD265" s="348">
        <v>1.16873480635894E-2</v>
      </c>
      <c r="BE265" s="375">
        <v>-2.83866433754477E-2</v>
      </c>
      <c r="BF265" s="374"/>
      <c r="BG265" s="372">
        <v>1.0565</v>
      </c>
      <c r="BH265" s="373"/>
      <c r="BI265" s="348">
        <v>97.298299999999998</v>
      </c>
      <c r="BJ265" s="348">
        <v>1.3396399999999999</v>
      </c>
      <c r="BK265" s="348" t="s">
        <v>430</v>
      </c>
      <c r="BL265" s="348">
        <v>1.36206</v>
      </c>
      <c r="BM265" s="373"/>
      <c r="BN265" s="372" t="s">
        <v>5493</v>
      </c>
      <c r="BO265" s="372" t="s">
        <v>5494</v>
      </c>
      <c r="BP265" s="372" t="s">
        <v>5495</v>
      </c>
      <c r="BQ265" s="372" t="s">
        <v>4868</v>
      </c>
      <c r="BR265" s="372" t="s">
        <v>5496</v>
      </c>
      <c r="BS265" s="373"/>
      <c r="BT265" s="354" t="s">
        <v>443</v>
      </c>
    </row>
    <row r="266" spans="1:72" s="428" customFormat="1" x14ac:dyDescent="0.25">
      <c r="A266" s="345" t="s">
        <v>5497</v>
      </c>
      <c r="B266" s="373"/>
      <c r="C266" s="719">
        <v>46105</v>
      </c>
      <c r="D266" s="373"/>
      <c r="E266" s="346">
        <v>5.0945999999999998</v>
      </c>
      <c r="F266" s="373"/>
      <c r="G266" s="347">
        <v>10.236700000000001</v>
      </c>
      <c r="H266" s="374"/>
      <c r="I266" s="348">
        <v>-1.66E-2</v>
      </c>
      <c r="J266" s="348">
        <v>-1.9744999999999999</v>
      </c>
      <c r="K266" s="348">
        <v>-0.16189999999999999</v>
      </c>
      <c r="L266" s="348">
        <v>6.8761000000000001</v>
      </c>
      <c r="M266" s="348" t="s">
        <v>430</v>
      </c>
      <c r="N266" s="350" t="s">
        <v>430</v>
      </c>
      <c r="O266" s="348" t="s">
        <v>430</v>
      </c>
      <c r="P266" s="348" t="s">
        <v>430</v>
      </c>
      <c r="Q266" s="348" t="s">
        <v>430</v>
      </c>
      <c r="R266" s="348" t="s">
        <v>430</v>
      </c>
      <c r="S266" s="348">
        <v>0.49580000000000002</v>
      </c>
      <c r="T266" s="348">
        <v>8.8513000000000002</v>
      </c>
      <c r="U266" s="348" t="s">
        <v>430</v>
      </c>
      <c r="V266" s="348" t="s">
        <v>430</v>
      </c>
      <c r="W266" s="348">
        <v>2.8153000000000001</v>
      </c>
      <c r="X266" s="348">
        <v>2.367</v>
      </c>
      <c r="Y266" s="374"/>
      <c r="Z266" s="346">
        <v>225</v>
      </c>
      <c r="AA266" s="346">
        <v>243</v>
      </c>
      <c r="AB266" s="346">
        <v>219</v>
      </c>
      <c r="AC266" s="346">
        <v>68</v>
      </c>
      <c r="AD266" s="346" t="s">
        <v>430</v>
      </c>
      <c r="AE266" s="346" t="s">
        <v>430</v>
      </c>
      <c r="AF266" s="346" t="s">
        <v>430</v>
      </c>
      <c r="AG266" s="346" t="s">
        <v>430</v>
      </c>
      <c r="AH266" s="346" t="s">
        <v>430</v>
      </c>
      <c r="AI266" s="346" t="s">
        <v>430</v>
      </c>
      <c r="AJ266" s="346">
        <v>213</v>
      </c>
      <c r="AK266" s="346">
        <v>210</v>
      </c>
      <c r="AL266" s="346" t="s">
        <v>430</v>
      </c>
      <c r="AM266" s="346" t="s">
        <v>430</v>
      </c>
      <c r="AN266" s="346">
        <v>16</v>
      </c>
      <c r="AO266" s="373"/>
      <c r="AP266" s="348" t="s">
        <v>430</v>
      </c>
      <c r="AQ266" s="348" t="s">
        <v>430</v>
      </c>
      <c r="AR266" s="348" t="s">
        <v>430</v>
      </c>
      <c r="AS266" s="348" t="s">
        <v>430</v>
      </c>
      <c r="AT266" s="348" t="s">
        <v>430</v>
      </c>
      <c r="AU266" s="351"/>
      <c r="AV266" s="346" t="s">
        <v>430</v>
      </c>
      <c r="AW266" s="346" t="s">
        <v>430</v>
      </c>
      <c r="AX266" s="346" t="s">
        <v>430</v>
      </c>
      <c r="AY266" s="346" t="s">
        <v>430</v>
      </c>
      <c r="AZ266" s="346" t="s">
        <v>430</v>
      </c>
      <c r="BA266" s="374"/>
      <c r="BB266" s="348">
        <v>27.522482068773002</v>
      </c>
      <c r="BC266" s="348">
        <v>0.97671193223601405</v>
      </c>
      <c r="BD266" s="348">
        <v>-4.35639825625301E-2</v>
      </c>
      <c r="BE266" s="375">
        <v>-0.27338334144669202</v>
      </c>
      <c r="BF266" s="374"/>
      <c r="BG266" s="372">
        <v>0.93830000000000002</v>
      </c>
      <c r="BH266" s="373"/>
      <c r="BI266" s="348">
        <v>86.589399999999998</v>
      </c>
      <c r="BJ266" s="348">
        <v>11.4391</v>
      </c>
      <c r="BK266" s="348">
        <v>1.7652300000000001</v>
      </c>
      <c r="BL266" s="348">
        <v>0.20627000000000001</v>
      </c>
      <c r="BM266" s="373"/>
      <c r="BN266" s="372" t="s">
        <v>5498</v>
      </c>
      <c r="BO266" s="372" t="s">
        <v>5499</v>
      </c>
      <c r="BP266" s="372" t="s">
        <v>430</v>
      </c>
      <c r="BQ266" s="372" t="s">
        <v>430</v>
      </c>
      <c r="BR266" s="372" t="s">
        <v>430</v>
      </c>
      <c r="BS266" s="373"/>
      <c r="BT266" s="354" t="s">
        <v>555</v>
      </c>
    </row>
    <row r="267" spans="1:72" s="428" customFormat="1" x14ac:dyDescent="0.25">
      <c r="A267" s="345" t="s">
        <v>5500</v>
      </c>
      <c r="B267" s="373"/>
      <c r="C267" s="719">
        <v>46167</v>
      </c>
      <c r="D267" s="373"/>
      <c r="E267" s="346">
        <v>5.4973999999999998</v>
      </c>
      <c r="F267" s="373"/>
      <c r="G267" s="347">
        <v>10.2163</v>
      </c>
      <c r="H267" s="374"/>
      <c r="I267" s="348">
        <v>0.87980000000000003</v>
      </c>
      <c r="J267" s="348">
        <v>0.69489999999999996</v>
      </c>
      <c r="K267" s="348">
        <v>-1.349</v>
      </c>
      <c r="L267" s="348" t="s">
        <v>430</v>
      </c>
      <c r="M267" s="348" t="s">
        <v>430</v>
      </c>
      <c r="N267" s="350" t="s">
        <v>430</v>
      </c>
      <c r="O267" s="348" t="s">
        <v>430</v>
      </c>
      <c r="P267" s="348" t="s">
        <v>430</v>
      </c>
      <c r="Q267" s="348" t="s">
        <v>430</v>
      </c>
      <c r="R267" s="348" t="s">
        <v>430</v>
      </c>
      <c r="S267" s="348">
        <v>-1.6196999999999999</v>
      </c>
      <c r="T267" s="348" t="s">
        <v>430</v>
      </c>
      <c r="U267" s="348" t="s">
        <v>430</v>
      </c>
      <c r="V267" s="348" t="s">
        <v>430</v>
      </c>
      <c r="W267" s="348">
        <v>-9.7799999999999998E-2</v>
      </c>
      <c r="X267" s="348">
        <v>2.1629999999999998</v>
      </c>
      <c r="Y267" s="374"/>
      <c r="Z267" s="346">
        <v>16</v>
      </c>
      <c r="AA267" s="346">
        <v>11</v>
      </c>
      <c r="AB267" s="346">
        <v>249</v>
      </c>
      <c r="AC267" s="346" t="s">
        <v>430</v>
      </c>
      <c r="AD267" s="346" t="s">
        <v>430</v>
      </c>
      <c r="AE267" s="346" t="s">
        <v>430</v>
      </c>
      <c r="AF267" s="346" t="s">
        <v>430</v>
      </c>
      <c r="AG267" s="346" t="s">
        <v>430</v>
      </c>
      <c r="AH267" s="346" t="s">
        <v>430</v>
      </c>
      <c r="AI267" s="346" t="s">
        <v>430</v>
      </c>
      <c r="AJ267" s="346">
        <v>254</v>
      </c>
      <c r="AK267" s="346" t="s">
        <v>430</v>
      </c>
      <c r="AL267" s="346" t="s">
        <v>430</v>
      </c>
      <c r="AM267" s="346" t="s">
        <v>430</v>
      </c>
      <c r="AN267" s="346">
        <v>168</v>
      </c>
      <c r="AO267" s="373"/>
      <c r="AP267" s="348" t="s">
        <v>430</v>
      </c>
      <c r="AQ267" s="348" t="s">
        <v>430</v>
      </c>
      <c r="AR267" s="348" t="s">
        <v>430</v>
      </c>
      <c r="AS267" s="348" t="s">
        <v>430</v>
      </c>
      <c r="AT267" s="348" t="s">
        <v>430</v>
      </c>
      <c r="AU267" s="351"/>
      <c r="AV267" s="346" t="s">
        <v>430</v>
      </c>
      <c r="AW267" s="346" t="s">
        <v>430</v>
      </c>
      <c r="AX267" s="346" t="s">
        <v>430</v>
      </c>
      <c r="AY267" s="346" t="s">
        <v>430</v>
      </c>
      <c r="AZ267" s="346" t="s">
        <v>430</v>
      </c>
      <c r="BA267" s="374"/>
      <c r="BB267" s="348">
        <v>2.65263126076111</v>
      </c>
      <c r="BC267" s="348">
        <v>0.89540777458599496</v>
      </c>
      <c r="BD267" s="348">
        <v>-0.47345039965571001</v>
      </c>
      <c r="BE267" s="375">
        <v>-0.27074277635706701</v>
      </c>
      <c r="BF267" s="374"/>
      <c r="BG267" s="372">
        <v>0.19420000000000001</v>
      </c>
      <c r="BH267" s="373"/>
      <c r="BI267" s="348">
        <v>79.712000000000003</v>
      </c>
      <c r="BJ267" s="348">
        <v>17.090599999999998</v>
      </c>
      <c r="BK267" s="348">
        <v>2.6584599999999998</v>
      </c>
      <c r="BL267" s="348">
        <v>0.53893999999999997</v>
      </c>
      <c r="BM267" s="373"/>
      <c r="BN267" s="372" t="s">
        <v>5501</v>
      </c>
      <c r="BO267" s="372" t="s">
        <v>5502</v>
      </c>
      <c r="BP267" s="372" t="s">
        <v>430</v>
      </c>
      <c r="BQ267" s="372" t="s">
        <v>430</v>
      </c>
      <c r="BR267" s="372" t="s">
        <v>430</v>
      </c>
      <c r="BS267" s="373"/>
      <c r="BT267" s="354" t="s">
        <v>555</v>
      </c>
    </row>
    <row r="268" spans="1:72" x14ac:dyDescent="0.25">
      <c r="A268" s="36" t="s">
        <v>93</v>
      </c>
      <c r="B268" s="43"/>
      <c r="C268" s="720"/>
      <c r="D268" s="43"/>
      <c r="E268" s="51"/>
      <c r="F268" s="43"/>
      <c r="G268" s="55"/>
      <c r="H268" s="66"/>
      <c r="I268" s="59">
        <v>0.53129999999999999</v>
      </c>
      <c r="J268" s="59">
        <v>-0.72860000000000003</v>
      </c>
      <c r="K268" s="59">
        <v>1.3115000000000001</v>
      </c>
      <c r="L268" s="59">
        <v>4.7675999999999998</v>
      </c>
      <c r="M268" s="59">
        <v>2.4087999999999998</v>
      </c>
      <c r="N268" s="70">
        <v>3.3569</v>
      </c>
      <c r="O268" s="59">
        <v>0.49530000000000002</v>
      </c>
      <c r="P268" s="59">
        <v>13.7753</v>
      </c>
      <c r="Q268" s="59">
        <v>11.1991</v>
      </c>
      <c r="R268" s="59">
        <v>11.4078</v>
      </c>
      <c r="S268" s="59">
        <v>3.0255000000000001</v>
      </c>
      <c r="T268" s="59">
        <v>16.499300000000002</v>
      </c>
      <c r="U268" s="59">
        <v>0.76400000000000001</v>
      </c>
      <c r="V268" s="59">
        <v>5.3926999999999996</v>
      </c>
      <c r="W268" s="59">
        <v>0.58899999999999997</v>
      </c>
      <c r="X268" s="59">
        <v>7.9109999999999996</v>
      </c>
      <c r="Y268" s="66"/>
      <c r="Z268" s="51">
        <v>230</v>
      </c>
      <c r="AA268" s="51">
        <v>251</v>
      </c>
      <c r="AB268" s="51">
        <v>257</v>
      </c>
      <c r="AC268" s="51">
        <v>252</v>
      </c>
      <c r="AD268" s="51">
        <v>243</v>
      </c>
      <c r="AE268" s="51">
        <v>225</v>
      </c>
      <c r="AF268" s="51">
        <v>138</v>
      </c>
      <c r="AG268" s="51">
        <v>101</v>
      </c>
      <c r="AH268" s="51">
        <v>46</v>
      </c>
      <c r="AI268" s="51">
        <v>18</v>
      </c>
      <c r="AJ268" s="51">
        <v>257</v>
      </c>
      <c r="AK268" s="51">
        <v>245</v>
      </c>
      <c r="AL268" s="51">
        <v>239</v>
      </c>
      <c r="AM268" s="51">
        <v>230</v>
      </c>
      <c r="AN268" s="51">
        <v>260</v>
      </c>
      <c r="AO268" s="43"/>
      <c r="AP268" s="59">
        <v>11.2716666666667</v>
      </c>
      <c r="AQ268" s="59">
        <v>12.157037037037</v>
      </c>
      <c r="AR268" s="59">
        <v>10.567826086956501</v>
      </c>
      <c r="AS268" s="59">
        <v>6.6635576923076902</v>
      </c>
      <c r="AT268" s="59">
        <v>6.4433187772925704</v>
      </c>
      <c r="AU268" s="78"/>
      <c r="AV268" s="51">
        <v>18</v>
      </c>
      <c r="AW268" s="51">
        <v>27</v>
      </c>
      <c r="AX268" s="51">
        <v>46</v>
      </c>
      <c r="AY268" s="51">
        <v>103</v>
      </c>
      <c r="AZ268" s="51">
        <v>229</v>
      </c>
      <c r="BA268" s="66"/>
      <c r="BB268" s="59"/>
      <c r="BC268" s="59"/>
      <c r="BD268" s="59"/>
      <c r="BE268" s="276"/>
      <c r="BF268" s="66"/>
      <c r="BG268" s="33"/>
      <c r="BH268" s="43"/>
      <c r="BI268" s="59"/>
      <c r="BJ268" s="59"/>
      <c r="BK268" s="59"/>
      <c r="BL268" s="59"/>
      <c r="BM268" s="43"/>
      <c r="BN268" s="84"/>
      <c r="BO268" s="84"/>
      <c r="BP268" s="84"/>
      <c r="BQ268" s="84"/>
      <c r="BR268" s="84"/>
      <c r="BS268" s="43"/>
      <c r="BT268" s="88"/>
    </row>
    <row r="269" spans="1:72" x14ac:dyDescent="0.25">
      <c r="A269" s="37" t="s">
        <v>94</v>
      </c>
      <c r="B269" s="44"/>
      <c r="C269" s="721"/>
      <c r="D269" s="44"/>
      <c r="E269" s="52"/>
      <c r="F269" s="44"/>
      <c r="G269" s="56"/>
      <c r="H269" s="67"/>
      <c r="I269" s="60">
        <v>1.4274</v>
      </c>
      <c r="J269" s="60">
        <v>1.1761999999999999</v>
      </c>
      <c r="K269" s="60">
        <v>8.6801999999999992</v>
      </c>
      <c r="L269" s="60">
        <v>18.564599999999999</v>
      </c>
      <c r="M269" s="60">
        <v>23.417999999999999</v>
      </c>
      <c r="N269" s="71">
        <v>38.448700000000002</v>
      </c>
      <c r="O269" s="60">
        <v>30.0185</v>
      </c>
      <c r="P269" s="60">
        <v>31.488900000000001</v>
      </c>
      <c r="Q269" s="60">
        <v>17.630400000000002</v>
      </c>
      <c r="R269" s="60">
        <v>12.523899999999999</v>
      </c>
      <c r="S269" s="60">
        <v>16.7834</v>
      </c>
      <c r="T269" s="60">
        <v>39.476399999999998</v>
      </c>
      <c r="U269" s="60">
        <v>26.184000000000001</v>
      </c>
      <c r="V269" s="60">
        <v>29.884399999999999</v>
      </c>
      <c r="W269" s="60">
        <v>5.9610000000000003</v>
      </c>
      <c r="X269" s="60">
        <v>27.784199999999998</v>
      </c>
      <c r="Y269" s="67"/>
      <c r="Z269" s="52"/>
      <c r="AA269" s="52"/>
      <c r="AB269" s="52"/>
      <c r="AC269" s="52"/>
      <c r="AD269" s="52"/>
      <c r="AE269" s="52"/>
      <c r="AF269" s="52"/>
      <c r="AG269" s="52"/>
      <c r="AH269" s="52"/>
      <c r="AI269" s="52"/>
      <c r="AJ269" s="52"/>
      <c r="AK269" s="52"/>
      <c r="AL269" s="52"/>
      <c r="AM269" s="52"/>
      <c r="AN269" s="52"/>
      <c r="AO269" s="44"/>
      <c r="AP269" s="60">
        <v>13.87</v>
      </c>
      <c r="AQ269" s="60">
        <v>20.28</v>
      </c>
      <c r="AR269" s="60">
        <v>23.57</v>
      </c>
      <c r="AS269" s="60">
        <v>32.4</v>
      </c>
      <c r="AT269" s="60">
        <v>38.11</v>
      </c>
      <c r="AU269" s="79"/>
      <c r="AV269" s="52"/>
      <c r="AW269" s="52"/>
      <c r="AX269" s="52"/>
      <c r="AY269" s="52"/>
      <c r="AZ269" s="52"/>
      <c r="BA269" s="67"/>
      <c r="BB269" s="60"/>
      <c r="BC269" s="60"/>
      <c r="BD269" s="60"/>
      <c r="BE269" s="277"/>
      <c r="BF269" s="67"/>
      <c r="BG269" s="25"/>
      <c r="BH269" s="44"/>
      <c r="BI269" s="60"/>
      <c r="BJ269" s="60"/>
      <c r="BK269" s="60"/>
      <c r="BL269" s="60"/>
      <c r="BM269" s="44"/>
      <c r="BN269" s="85"/>
      <c r="BO269" s="85"/>
      <c r="BP269" s="85"/>
      <c r="BQ269" s="85"/>
      <c r="BR269" s="85"/>
      <c r="BS269" s="44"/>
      <c r="BT269" s="89"/>
    </row>
    <row r="270" spans="1:72" x14ac:dyDescent="0.25">
      <c r="A270" s="37" t="s">
        <v>95</v>
      </c>
      <c r="B270" s="44"/>
      <c r="C270" s="721"/>
      <c r="D270" s="44"/>
      <c r="E270" s="52"/>
      <c r="F270" s="44"/>
      <c r="G270" s="56"/>
      <c r="H270" s="67"/>
      <c r="I270" s="60">
        <v>-0.18279999999999999</v>
      </c>
      <c r="J270" s="60">
        <v>-2.5042</v>
      </c>
      <c r="K270" s="60">
        <v>-4.9451000000000001</v>
      </c>
      <c r="L270" s="60">
        <v>-7.7065000000000001</v>
      </c>
      <c r="M270" s="60">
        <v>-14.165699999999999</v>
      </c>
      <c r="N270" s="71">
        <v>-18.2105</v>
      </c>
      <c r="O270" s="60">
        <v>-13.2218</v>
      </c>
      <c r="P270" s="60">
        <v>1.1102000000000001</v>
      </c>
      <c r="Q270" s="60">
        <v>7.1429</v>
      </c>
      <c r="R270" s="60">
        <v>10.694599999999999</v>
      </c>
      <c r="S270" s="60">
        <v>-6.5229999999999997</v>
      </c>
      <c r="T270" s="60">
        <v>2.5283000000000002</v>
      </c>
      <c r="U270" s="60">
        <v>-18.622900000000001</v>
      </c>
      <c r="V270" s="60">
        <v>-17.5792</v>
      </c>
      <c r="W270" s="60">
        <v>-2.3896999999999999</v>
      </c>
      <c r="X270" s="60">
        <v>-17.5627</v>
      </c>
      <c r="Y270" s="67"/>
      <c r="Z270" s="52"/>
      <c r="AA270" s="52"/>
      <c r="AB270" s="52"/>
      <c r="AC270" s="52"/>
      <c r="AD270" s="52"/>
      <c r="AE270" s="52"/>
      <c r="AF270" s="52"/>
      <c r="AG270" s="52"/>
      <c r="AH270" s="52"/>
      <c r="AI270" s="52"/>
      <c r="AJ270" s="52"/>
      <c r="AK270" s="52"/>
      <c r="AL270" s="52"/>
      <c r="AM270" s="52"/>
      <c r="AN270" s="52"/>
      <c r="AO270" s="44"/>
      <c r="AP270" s="60">
        <v>9.86</v>
      </c>
      <c r="AQ270" s="60">
        <v>8.6300000000000008</v>
      </c>
      <c r="AR270" s="60">
        <v>4.62</v>
      </c>
      <c r="AS270" s="60">
        <v>-8.57</v>
      </c>
      <c r="AT270" s="60">
        <v>-21.7</v>
      </c>
      <c r="AU270" s="79"/>
      <c r="AV270" s="52"/>
      <c r="AW270" s="52"/>
      <c r="AX270" s="52"/>
      <c r="AY270" s="52"/>
      <c r="AZ270" s="52"/>
      <c r="BA270" s="67"/>
      <c r="BB270" s="60"/>
      <c r="BC270" s="60"/>
      <c r="BD270" s="60"/>
      <c r="BE270" s="277"/>
      <c r="BF270" s="67"/>
      <c r="BG270" s="25"/>
      <c r="BH270" s="44"/>
      <c r="BI270" s="60"/>
      <c r="BJ270" s="60"/>
      <c r="BK270" s="60"/>
      <c r="BL270" s="60"/>
      <c r="BM270" s="44"/>
      <c r="BN270" s="85"/>
      <c r="BO270" s="85"/>
      <c r="BP270" s="85"/>
      <c r="BQ270" s="85"/>
      <c r="BR270" s="85"/>
      <c r="BS270" s="44"/>
      <c r="BT270" s="89"/>
    </row>
    <row r="271" spans="1:72" x14ac:dyDescent="0.25">
      <c r="A271" s="38" t="s">
        <v>96</v>
      </c>
      <c r="B271" s="45"/>
      <c r="C271" s="722"/>
      <c r="D271" s="45"/>
      <c r="E271" s="53"/>
      <c r="F271" s="45"/>
      <c r="G271" s="57"/>
      <c r="H271" s="68"/>
      <c r="I271" s="61">
        <v>0.5222</v>
      </c>
      <c r="J271" s="61">
        <v>-0.68369999999999997</v>
      </c>
      <c r="K271" s="61">
        <v>1.1174999999999999</v>
      </c>
      <c r="L271" s="61">
        <v>4.1336000000000004</v>
      </c>
      <c r="M271" s="61">
        <v>1.8236000000000001</v>
      </c>
      <c r="N271" s="72">
        <v>2.8010000000000002</v>
      </c>
      <c r="O271" s="61">
        <v>8.4900000000000003E-2</v>
      </c>
      <c r="P271" s="61">
        <v>13.325200000000001</v>
      </c>
      <c r="Q271" s="61">
        <v>9.5820000000000007</v>
      </c>
      <c r="R271" s="61">
        <v>11.343299999999999</v>
      </c>
      <c r="S271" s="61">
        <v>2.5859000000000001</v>
      </c>
      <c r="T271" s="61">
        <v>14.6631</v>
      </c>
      <c r="U271" s="61">
        <v>-0.46229999999999999</v>
      </c>
      <c r="V271" s="61">
        <v>4.2103000000000002</v>
      </c>
      <c r="W271" s="61">
        <v>0.42630000000000001</v>
      </c>
      <c r="X271" s="61">
        <v>8.8091000000000008</v>
      </c>
      <c r="Y271" s="68"/>
      <c r="Z271" s="53"/>
      <c r="AA271" s="53"/>
      <c r="AB271" s="53"/>
      <c r="AC271" s="53"/>
      <c r="AD271" s="53"/>
      <c r="AE271" s="53"/>
      <c r="AF271" s="53"/>
      <c r="AG271" s="53"/>
      <c r="AH271" s="53"/>
      <c r="AI271" s="53"/>
      <c r="AJ271" s="53"/>
      <c r="AK271" s="53"/>
      <c r="AL271" s="53"/>
      <c r="AM271" s="53"/>
      <c r="AN271" s="53"/>
      <c r="AO271" s="45"/>
      <c r="AP271" s="61">
        <v>10.98</v>
      </c>
      <c r="AQ271" s="61">
        <v>10.58</v>
      </c>
      <c r="AR271" s="61">
        <v>8.3800000000000008</v>
      </c>
      <c r="AS271" s="61">
        <v>6.43</v>
      </c>
      <c r="AT271" s="61">
        <v>4.6100000000000003</v>
      </c>
      <c r="AU271" s="80"/>
      <c r="AV271" s="53"/>
      <c r="AW271" s="53"/>
      <c r="AX271" s="53"/>
      <c r="AY271" s="53"/>
      <c r="AZ271" s="53"/>
      <c r="BA271" s="68"/>
      <c r="BB271" s="61"/>
      <c r="BC271" s="61"/>
      <c r="BD271" s="61"/>
      <c r="BE271" s="279"/>
      <c r="BF271" s="68"/>
      <c r="BG271" s="27"/>
      <c r="BH271" s="45"/>
      <c r="BI271" s="61"/>
      <c r="BJ271" s="61"/>
      <c r="BK271" s="61"/>
      <c r="BL271" s="61"/>
      <c r="BM271" s="45"/>
      <c r="BN271" s="86"/>
      <c r="BO271" s="86"/>
      <c r="BP271" s="86"/>
      <c r="BQ271" s="86"/>
      <c r="BR271" s="86"/>
      <c r="BS271" s="45"/>
      <c r="BT271" s="90"/>
    </row>
    <row r="272" spans="1:72" ht="14.5" x14ac:dyDescent="0.25">
      <c r="A272" s="39" t="s">
        <v>164</v>
      </c>
      <c r="B272" s="46"/>
      <c r="C272" s="723"/>
      <c r="D272" s="46"/>
      <c r="E272" s="54"/>
      <c r="F272" s="46"/>
      <c r="G272" s="58"/>
      <c r="H272" s="69"/>
      <c r="I272" s="62"/>
      <c r="J272" s="62"/>
      <c r="K272" s="62"/>
      <c r="L272" s="62"/>
      <c r="M272" s="62"/>
      <c r="N272" s="73"/>
      <c r="O272" s="62"/>
      <c r="P272" s="62"/>
      <c r="Q272" s="62"/>
      <c r="R272" s="62"/>
      <c r="S272" s="62"/>
      <c r="T272" s="62"/>
      <c r="U272" s="62"/>
      <c r="V272" s="62"/>
      <c r="W272" s="62"/>
      <c r="X272" s="62"/>
      <c r="Y272" s="69"/>
      <c r="Z272" s="54"/>
      <c r="AA272" s="54"/>
      <c r="AB272" s="54"/>
      <c r="AC272" s="54"/>
      <c r="AD272" s="54"/>
      <c r="AE272" s="54"/>
      <c r="AF272" s="54"/>
      <c r="AG272" s="54"/>
      <c r="AH272" s="54"/>
      <c r="AI272" s="54"/>
      <c r="AJ272" s="54"/>
      <c r="AK272" s="54"/>
      <c r="AL272" s="54"/>
      <c r="AM272" s="54"/>
      <c r="AN272" s="54"/>
      <c r="AO272" s="46"/>
      <c r="AP272" s="62"/>
      <c r="AQ272" s="62"/>
      <c r="AR272" s="62"/>
      <c r="AS272" s="62"/>
      <c r="AT272" s="62"/>
      <c r="AU272" s="81"/>
      <c r="AV272" s="54"/>
      <c r="AW272" s="54"/>
      <c r="AX272" s="54"/>
      <c r="AY272" s="54"/>
      <c r="AZ272" s="54"/>
      <c r="BA272" s="69"/>
      <c r="BB272" s="62"/>
      <c r="BC272" s="62"/>
      <c r="BD272" s="62"/>
      <c r="BE272" s="245"/>
      <c r="BF272" s="69"/>
      <c r="BG272" s="40"/>
      <c r="BH272" s="46"/>
      <c r="BI272" s="62"/>
      <c r="BJ272" s="62"/>
      <c r="BK272" s="62"/>
      <c r="BL272" s="62"/>
      <c r="BM272" s="46"/>
      <c r="BN272" s="87"/>
      <c r="BO272" s="87"/>
      <c r="BP272" s="87"/>
      <c r="BQ272" s="87"/>
      <c r="BR272" s="87"/>
      <c r="BS272" s="46"/>
      <c r="BT272" s="91"/>
    </row>
    <row r="273" spans="1:72" s="428" customFormat="1" x14ac:dyDescent="0.25">
      <c r="A273" s="481" t="s">
        <v>5503</v>
      </c>
      <c r="B273" s="402"/>
      <c r="C273" s="724">
        <v>41275</v>
      </c>
      <c r="D273" s="402"/>
      <c r="E273" s="403">
        <v>29458.3</v>
      </c>
      <c r="F273" s="402"/>
      <c r="G273" s="404">
        <v>170.63140000000001</v>
      </c>
      <c r="H273" s="406"/>
      <c r="I273" s="405">
        <v>0.63719999999999999</v>
      </c>
      <c r="J273" s="405">
        <v>-0.67620000000000002</v>
      </c>
      <c r="K273" s="405">
        <v>0.15210000000000001</v>
      </c>
      <c r="L273" s="405">
        <v>3.1023999999999998</v>
      </c>
      <c r="M273" s="405">
        <v>-4.5646000000000004</v>
      </c>
      <c r="N273" s="407">
        <v>-2.3885999999999998</v>
      </c>
      <c r="O273" s="405">
        <v>8.2000000000000007E-3</v>
      </c>
      <c r="P273" s="405">
        <v>8.8688000000000002</v>
      </c>
      <c r="Q273" s="405">
        <v>9.0944000000000003</v>
      </c>
      <c r="R273" s="405">
        <v>11.8743</v>
      </c>
      <c r="S273" s="405">
        <v>1.8053999999999999</v>
      </c>
      <c r="T273" s="405">
        <v>9.2978000000000005</v>
      </c>
      <c r="U273" s="405">
        <v>-6.5293000000000001</v>
      </c>
      <c r="V273" s="405">
        <v>-0.64890000000000003</v>
      </c>
      <c r="W273" s="405">
        <v>-0.52959999999999996</v>
      </c>
      <c r="X273" s="405">
        <v>11.8263</v>
      </c>
      <c r="Y273" s="406"/>
      <c r="Z273" s="403">
        <v>63</v>
      </c>
      <c r="AA273" s="403">
        <v>129</v>
      </c>
      <c r="AB273" s="403">
        <v>193</v>
      </c>
      <c r="AC273" s="403">
        <v>184</v>
      </c>
      <c r="AD273" s="403">
        <v>200</v>
      </c>
      <c r="AE273" s="403">
        <v>183</v>
      </c>
      <c r="AF273" s="403">
        <v>87</v>
      </c>
      <c r="AG273" s="403">
        <v>83</v>
      </c>
      <c r="AH273" s="403">
        <v>29</v>
      </c>
      <c r="AI273" s="403">
        <v>5</v>
      </c>
      <c r="AJ273" s="403">
        <v>179</v>
      </c>
      <c r="AK273" s="403">
        <v>198</v>
      </c>
      <c r="AL273" s="403">
        <v>205</v>
      </c>
      <c r="AM273" s="403">
        <v>192</v>
      </c>
      <c r="AN273" s="403">
        <v>210</v>
      </c>
      <c r="AO273" s="402"/>
      <c r="AP273" s="405">
        <v>11.5</v>
      </c>
      <c r="AQ273" s="405">
        <v>10.86</v>
      </c>
      <c r="AR273" s="405">
        <v>7.5</v>
      </c>
      <c r="AS273" s="405">
        <v>3.16</v>
      </c>
      <c r="AT273" s="405">
        <v>-3.59</v>
      </c>
      <c r="AU273" s="408"/>
      <c r="AV273" s="403">
        <v>5</v>
      </c>
      <c r="AW273" s="403">
        <v>12</v>
      </c>
      <c r="AX273" s="403">
        <v>30</v>
      </c>
      <c r="AY273" s="403">
        <v>75</v>
      </c>
      <c r="AZ273" s="403">
        <v>194</v>
      </c>
      <c r="BA273" s="406"/>
      <c r="BB273" s="405">
        <v>11.1684999195408</v>
      </c>
      <c r="BC273" s="405">
        <v>0.99935679923512799</v>
      </c>
      <c r="BD273" s="405">
        <v>1.90042807687942E-2</v>
      </c>
      <c r="BE273" s="410">
        <v>5.2870792853834898E-2</v>
      </c>
      <c r="BF273" s="406"/>
      <c r="BG273" s="401">
        <v>0.1353</v>
      </c>
      <c r="BH273" s="402"/>
      <c r="BI273" s="405">
        <v>98.357900000000001</v>
      </c>
      <c r="BJ273" s="405">
        <v>1.3559699999999999</v>
      </c>
      <c r="BK273" s="405" t="s">
        <v>430</v>
      </c>
      <c r="BL273" s="405">
        <v>0.28613</v>
      </c>
      <c r="BM273" s="402"/>
      <c r="BN273" s="401" t="s">
        <v>4499</v>
      </c>
      <c r="BO273" s="401" t="s">
        <v>4500</v>
      </c>
      <c r="BP273" s="401" t="s">
        <v>4501</v>
      </c>
      <c r="BQ273" s="401" t="s">
        <v>730</v>
      </c>
      <c r="BR273" s="401" t="s">
        <v>4502</v>
      </c>
      <c r="BS273" s="402"/>
      <c r="BT273" s="411" t="s">
        <v>555</v>
      </c>
    </row>
    <row r="274" spans="1:72" s="428" customFormat="1" x14ac:dyDescent="0.25">
      <c r="A274" s="345" t="s">
        <v>5504</v>
      </c>
      <c r="B274" s="373"/>
      <c r="C274" s="719">
        <v>41275</v>
      </c>
      <c r="D274" s="373"/>
      <c r="E274" s="346">
        <v>23821</v>
      </c>
      <c r="F274" s="373"/>
      <c r="G274" s="347">
        <v>237.17529999999999</v>
      </c>
      <c r="H274" s="374"/>
      <c r="I274" s="348">
        <v>0.63629999999999998</v>
      </c>
      <c r="J274" s="348">
        <v>-0.67559999999999998</v>
      </c>
      <c r="K274" s="348">
        <v>0.1457</v>
      </c>
      <c r="L274" s="348">
        <v>3.0602999999999998</v>
      </c>
      <c r="M274" s="348">
        <v>-4.6154000000000002</v>
      </c>
      <c r="N274" s="350">
        <v>-2.4670999999999998</v>
      </c>
      <c r="O274" s="348">
        <v>-5.2900000000000003E-2</v>
      </c>
      <c r="P274" s="348">
        <v>8.8132000000000001</v>
      </c>
      <c r="Q274" s="348">
        <v>9.0450999999999997</v>
      </c>
      <c r="R274" s="348">
        <v>11.811999999999999</v>
      </c>
      <c r="S274" s="348">
        <v>1.788</v>
      </c>
      <c r="T274" s="348">
        <v>9.2378</v>
      </c>
      <c r="U274" s="348">
        <v>-6.5781000000000001</v>
      </c>
      <c r="V274" s="348">
        <v>-0.72499999999999998</v>
      </c>
      <c r="W274" s="348">
        <v>-0.53290000000000004</v>
      </c>
      <c r="X274" s="348">
        <v>11.8657</v>
      </c>
      <c r="Y274" s="374"/>
      <c r="Z274" s="346">
        <v>69</v>
      </c>
      <c r="AA274" s="346">
        <v>127</v>
      </c>
      <c r="AB274" s="346">
        <v>198</v>
      </c>
      <c r="AC274" s="346">
        <v>198</v>
      </c>
      <c r="AD274" s="346">
        <v>207</v>
      </c>
      <c r="AE274" s="346">
        <v>189</v>
      </c>
      <c r="AF274" s="346">
        <v>94</v>
      </c>
      <c r="AG274" s="346">
        <v>87</v>
      </c>
      <c r="AH274" s="346">
        <v>34</v>
      </c>
      <c r="AI274" s="346">
        <v>6</v>
      </c>
      <c r="AJ274" s="346">
        <v>186</v>
      </c>
      <c r="AK274" s="346">
        <v>209</v>
      </c>
      <c r="AL274" s="346">
        <v>214</v>
      </c>
      <c r="AM274" s="346">
        <v>199</v>
      </c>
      <c r="AN274" s="346">
        <v>214</v>
      </c>
      <c r="AO274" s="373"/>
      <c r="AP274" s="348">
        <v>11.44</v>
      </c>
      <c r="AQ274" s="348">
        <v>10.8</v>
      </c>
      <c r="AR274" s="348">
        <v>7.45</v>
      </c>
      <c r="AS274" s="348">
        <v>3.09</v>
      </c>
      <c r="AT274" s="348">
        <v>-3.68</v>
      </c>
      <c r="AU274" s="351"/>
      <c r="AV274" s="346">
        <v>7</v>
      </c>
      <c r="AW274" s="346">
        <v>16</v>
      </c>
      <c r="AX274" s="346">
        <v>34</v>
      </c>
      <c r="AY274" s="346">
        <v>81</v>
      </c>
      <c r="AZ274" s="346">
        <v>201</v>
      </c>
      <c r="BA274" s="374"/>
      <c r="BB274" s="348">
        <v>11.164940277262099</v>
      </c>
      <c r="BC274" s="348">
        <v>0.99904023043906098</v>
      </c>
      <c r="BD274" s="348">
        <v>1.8630032850073901E-2</v>
      </c>
      <c r="BE274" s="375">
        <v>4.8675175488974202E-2</v>
      </c>
      <c r="BF274" s="374"/>
      <c r="BG274" s="372">
        <v>0.17979999999999999</v>
      </c>
      <c r="BH274" s="373"/>
      <c r="BI274" s="348">
        <v>98.313900000000004</v>
      </c>
      <c r="BJ274" s="348">
        <v>1.3553599999999999</v>
      </c>
      <c r="BK274" s="348" t="s">
        <v>430</v>
      </c>
      <c r="BL274" s="348">
        <v>0.33073999999999998</v>
      </c>
      <c r="BM274" s="373"/>
      <c r="BN274" s="372" t="s">
        <v>668</v>
      </c>
      <c r="BO274" s="372" t="s">
        <v>4500</v>
      </c>
      <c r="BP274" s="372" t="s">
        <v>4381</v>
      </c>
      <c r="BQ274" s="372" t="s">
        <v>730</v>
      </c>
      <c r="BR274" s="372" t="s">
        <v>4502</v>
      </c>
      <c r="BS274" s="373"/>
      <c r="BT274" s="354" t="s">
        <v>4504</v>
      </c>
    </row>
    <row r="275" spans="1:72" s="428" customFormat="1" x14ac:dyDescent="0.25">
      <c r="A275" s="345" t="s">
        <v>5505</v>
      </c>
      <c r="B275" s="373"/>
      <c r="C275" s="719">
        <v>41275</v>
      </c>
      <c r="D275" s="373"/>
      <c r="E275" s="346">
        <v>17238.2</v>
      </c>
      <c r="F275" s="373"/>
      <c r="G275" s="347">
        <v>256.47719999999998</v>
      </c>
      <c r="H275" s="374"/>
      <c r="I275" s="348">
        <v>0.63639999999999997</v>
      </c>
      <c r="J275" s="348">
        <v>-0.67400000000000004</v>
      </c>
      <c r="K275" s="348">
        <v>0.1517</v>
      </c>
      <c r="L275" s="348">
        <v>3.0796000000000001</v>
      </c>
      <c r="M275" s="348">
        <v>-4.5792000000000002</v>
      </c>
      <c r="N275" s="350">
        <v>-2.4278</v>
      </c>
      <c r="O275" s="348">
        <v>-3.6200000000000003E-2</v>
      </c>
      <c r="P275" s="348">
        <v>8.8162000000000003</v>
      </c>
      <c r="Q275" s="348">
        <v>9.0538000000000007</v>
      </c>
      <c r="R275" s="348">
        <v>11.7376</v>
      </c>
      <c r="S275" s="348">
        <v>1.7961</v>
      </c>
      <c r="T275" s="348">
        <v>9.2510999999999992</v>
      </c>
      <c r="U275" s="348">
        <v>-6.5446999999999997</v>
      </c>
      <c r="V275" s="348">
        <v>-0.68720000000000003</v>
      </c>
      <c r="W275" s="348">
        <v>-0.52849999999999997</v>
      </c>
      <c r="X275" s="348">
        <v>11.878299999999999</v>
      </c>
      <c r="Y275" s="374"/>
      <c r="Z275" s="346">
        <v>68</v>
      </c>
      <c r="AA275" s="346">
        <v>125</v>
      </c>
      <c r="AB275" s="346">
        <v>194</v>
      </c>
      <c r="AC275" s="346">
        <v>191</v>
      </c>
      <c r="AD275" s="346">
        <v>203</v>
      </c>
      <c r="AE275" s="346">
        <v>188</v>
      </c>
      <c r="AF275" s="346">
        <v>93</v>
      </c>
      <c r="AG275" s="346">
        <v>86</v>
      </c>
      <c r="AH275" s="346">
        <v>33</v>
      </c>
      <c r="AI275" s="346">
        <v>9</v>
      </c>
      <c r="AJ275" s="346">
        <v>184</v>
      </c>
      <c r="AK275" s="346">
        <v>206</v>
      </c>
      <c r="AL275" s="346">
        <v>208</v>
      </c>
      <c r="AM275" s="346">
        <v>197</v>
      </c>
      <c r="AN275" s="346">
        <v>207</v>
      </c>
      <c r="AO275" s="373"/>
      <c r="AP275" s="348">
        <v>11.43</v>
      </c>
      <c r="AQ275" s="348">
        <v>10.81</v>
      </c>
      <c r="AR275" s="348">
        <v>7.45</v>
      </c>
      <c r="AS275" s="348">
        <v>3.11</v>
      </c>
      <c r="AT275" s="348">
        <v>-3.63</v>
      </c>
      <c r="AU275" s="351"/>
      <c r="AV275" s="346">
        <v>8</v>
      </c>
      <c r="AW275" s="346">
        <v>15</v>
      </c>
      <c r="AX275" s="346">
        <v>34</v>
      </c>
      <c r="AY275" s="346">
        <v>80</v>
      </c>
      <c r="AZ275" s="346">
        <v>197</v>
      </c>
      <c r="BA275" s="374"/>
      <c r="BB275" s="348">
        <v>11.1594066710788</v>
      </c>
      <c r="BC275" s="348">
        <v>0.99854258324076495</v>
      </c>
      <c r="BD275" s="348">
        <v>1.86580151476235E-2</v>
      </c>
      <c r="BE275" s="375">
        <v>4.8963715381430503E-2</v>
      </c>
      <c r="BF275" s="374"/>
      <c r="BG275" s="372">
        <v>0.27979999999999999</v>
      </c>
      <c r="BH275" s="373"/>
      <c r="BI275" s="348">
        <v>98.312600000000003</v>
      </c>
      <c r="BJ275" s="348">
        <v>1.35534</v>
      </c>
      <c r="BK275" s="348" t="s">
        <v>430</v>
      </c>
      <c r="BL275" s="348">
        <v>0.33206000000000002</v>
      </c>
      <c r="BM275" s="373"/>
      <c r="BN275" s="372" t="s">
        <v>668</v>
      </c>
      <c r="BO275" s="372" t="s">
        <v>4500</v>
      </c>
      <c r="BP275" s="372" t="s">
        <v>4381</v>
      </c>
      <c r="BQ275" s="372" t="s">
        <v>730</v>
      </c>
      <c r="BR275" s="372" t="s">
        <v>4502</v>
      </c>
      <c r="BS275" s="373"/>
      <c r="BT275" s="354" t="s">
        <v>555</v>
      </c>
    </row>
    <row r="276" spans="1:72" s="428" customFormat="1" x14ac:dyDescent="0.25">
      <c r="A276" s="345" t="s">
        <v>5506</v>
      </c>
      <c r="B276" s="373"/>
      <c r="C276" s="719">
        <v>41275</v>
      </c>
      <c r="D276" s="373"/>
      <c r="E276" s="346">
        <v>13925</v>
      </c>
      <c r="F276" s="373"/>
      <c r="G276" s="347">
        <v>226.72989999999999</v>
      </c>
      <c r="H276" s="374"/>
      <c r="I276" s="348">
        <v>0.63770000000000004</v>
      </c>
      <c r="J276" s="348">
        <v>-0.67589999999999995</v>
      </c>
      <c r="K276" s="348">
        <v>0.15140000000000001</v>
      </c>
      <c r="L276" s="348">
        <v>3.0804999999999998</v>
      </c>
      <c r="M276" s="348">
        <v>-4.6026999999999996</v>
      </c>
      <c r="N276" s="350">
        <v>-2.4687999999999999</v>
      </c>
      <c r="O276" s="348">
        <v>-6.2899999999999998E-2</v>
      </c>
      <c r="P276" s="348">
        <v>8.8229000000000006</v>
      </c>
      <c r="Q276" s="348">
        <v>9.0623000000000005</v>
      </c>
      <c r="R276" s="348">
        <v>11.7331</v>
      </c>
      <c r="S276" s="348">
        <v>1.7989999999999999</v>
      </c>
      <c r="T276" s="348">
        <v>9.2621000000000002</v>
      </c>
      <c r="U276" s="348">
        <v>-6.5679999999999996</v>
      </c>
      <c r="V276" s="348">
        <v>-0.72740000000000005</v>
      </c>
      <c r="W276" s="348">
        <v>-0.53039999999999998</v>
      </c>
      <c r="X276" s="348">
        <v>11.5646</v>
      </c>
      <c r="Y276" s="374"/>
      <c r="Z276" s="346">
        <v>62</v>
      </c>
      <c r="AA276" s="346">
        <v>128</v>
      </c>
      <c r="AB276" s="346">
        <v>195</v>
      </c>
      <c r="AC276" s="346">
        <v>190</v>
      </c>
      <c r="AD276" s="346">
        <v>206</v>
      </c>
      <c r="AE276" s="346">
        <v>190</v>
      </c>
      <c r="AF276" s="346">
        <v>95</v>
      </c>
      <c r="AG276" s="346">
        <v>85</v>
      </c>
      <c r="AH276" s="346">
        <v>32</v>
      </c>
      <c r="AI276" s="346">
        <v>10</v>
      </c>
      <c r="AJ276" s="346">
        <v>182</v>
      </c>
      <c r="AK276" s="346">
        <v>202</v>
      </c>
      <c r="AL276" s="346">
        <v>212</v>
      </c>
      <c r="AM276" s="346">
        <v>200</v>
      </c>
      <c r="AN276" s="346">
        <v>211</v>
      </c>
      <c r="AO276" s="373"/>
      <c r="AP276" s="348">
        <v>11.39</v>
      </c>
      <c r="AQ276" s="348">
        <v>10.8</v>
      </c>
      <c r="AR276" s="348">
        <v>7.46</v>
      </c>
      <c r="AS276" s="348">
        <v>3.09</v>
      </c>
      <c r="AT276" s="348">
        <v>-3.66</v>
      </c>
      <c r="AU276" s="351"/>
      <c r="AV276" s="346">
        <v>10</v>
      </c>
      <c r="AW276" s="346">
        <v>16</v>
      </c>
      <c r="AX276" s="346">
        <v>33</v>
      </c>
      <c r="AY276" s="346">
        <v>81</v>
      </c>
      <c r="AZ276" s="346">
        <v>200</v>
      </c>
      <c r="BA276" s="374"/>
      <c r="BB276" s="348">
        <v>11.170801013747299</v>
      </c>
      <c r="BC276" s="348">
        <v>0.99957719437329395</v>
      </c>
      <c r="BD276" s="348">
        <v>1.8669364643036701E-2</v>
      </c>
      <c r="BE276" s="375">
        <v>4.9138093239387101E-2</v>
      </c>
      <c r="BF276" s="374"/>
      <c r="BG276" s="372">
        <v>0.17169999999999999</v>
      </c>
      <c r="BH276" s="373"/>
      <c r="BI276" s="348">
        <v>98.243099999999998</v>
      </c>
      <c r="BJ276" s="348">
        <v>1.35439</v>
      </c>
      <c r="BK276" s="348" t="s">
        <v>430</v>
      </c>
      <c r="BL276" s="348">
        <v>0.40250999999999998</v>
      </c>
      <c r="BM276" s="373"/>
      <c r="BN276" s="372" t="s">
        <v>4507</v>
      </c>
      <c r="BO276" s="372" t="s">
        <v>754</v>
      </c>
      <c r="BP276" s="372" t="s">
        <v>4381</v>
      </c>
      <c r="BQ276" s="372" t="s">
        <v>4382</v>
      </c>
      <c r="BR276" s="372" t="s">
        <v>4502</v>
      </c>
      <c r="BS276" s="373"/>
      <c r="BT276" s="354" t="s">
        <v>4508</v>
      </c>
    </row>
    <row r="277" spans="1:72" s="428" customFormat="1" x14ac:dyDescent="0.25">
      <c r="A277" s="345" t="s">
        <v>5507</v>
      </c>
      <c r="B277" s="373"/>
      <c r="C277" s="719">
        <v>41275</v>
      </c>
      <c r="D277" s="373"/>
      <c r="E277" s="346">
        <v>10096.6</v>
      </c>
      <c r="F277" s="373"/>
      <c r="G277" s="347">
        <v>69.051699999999997</v>
      </c>
      <c r="H277" s="374"/>
      <c r="I277" s="348">
        <v>0.39710000000000001</v>
      </c>
      <c r="J277" s="348">
        <v>-0.6825</v>
      </c>
      <c r="K277" s="348">
        <v>2.6158000000000001</v>
      </c>
      <c r="L277" s="348">
        <v>7.1729000000000003</v>
      </c>
      <c r="M277" s="348">
        <v>7.1887999999999996</v>
      </c>
      <c r="N277" s="350">
        <v>9.3000000000000007</v>
      </c>
      <c r="O277" s="348">
        <v>0.48749999999999999</v>
      </c>
      <c r="P277" s="348">
        <v>19.617899999999999</v>
      </c>
      <c r="Q277" s="348">
        <v>13.9483</v>
      </c>
      <c r="R277" s="348">
        <v>12.9666</v>
      </c>
      <c r="S277" s="348">
        <v>3.8363999999999998</v>
      </c>
      <c r="T277" s="348">
        <v>23.153500000000001</v>
      </c>
      <c r="U277" s="348">
        <v>7.4062999999999999</v>
      </c>
      <c r="V277" s="348">
        <v>9.843</v>
      </c>
      <c r="W277" s="348">
        <v>0.80940000000000001</v>
      </c>
      <c r="X277" s="348">
        <v>14.445499999999999</v>
      </c>
      <c r="Y277" s="374"/>
      <c r="Z277" s="346">
        <v>163</v>
      </c>
      <c r="AA277" s="346">
        <v>146</v>
      </c>
      <c r="AB277" s="346">
        <v>47</v>
      </c>
      <c r="AC277" s="346">
        <v>68</v>
      </c>
      <c r="AD277" s="346">
        <v>60</v>
      </c>
      <c r="AE277" s="346">
        <v>51</v>
      </c>
      <c r="AF277" s="346">
        <v>75</v>
      </c>
      <c r="AG277" s="346">
        <v>24</v>
      </c>
      <c r="AH277" s="346">
        <v>15</v>
      </c>
      <c r="AI277" s="346">
        <v>2</v>
      </c>
      <c r="AJ277" s="346">
        <v>70</v>
      </c>
      <c r="AK277" s="346">
        <v>53</v>
      </c>
      <c r="AL277" s="346">
        <v>52</v>
      </c>
      <c r="AM277" s="346">
        <v>78</v>
      </c>
      <c r="AN277" s="346">
        <v>102</v>
      </c>
      <c r="AO277" s="373"/>
      <c r="AP277" s="348">
        <v>14.3</v>
      </c>
      <c r="AQ277" s="348">
        <v>16.18</v>
      </c>
      <c r="AR277" s="348">
        <v>14.69</v>
      </c>
      <c r="AS277" s="348">
        <v>10.74</v>
      </c>
      <c r="AT277" s="348">
        <v>15.2</v>
      </c>
      <c r="AU277" s="351"/>
      <c r="AV277" s="346">
        <v>2</v>
      </c>
      <c r="AW277" s="346">
        <v>6</v>
      </c>
      <c r="AX277" s="346">
        <v>15</v>
      </c>
      <c r="AY277" s="346">
        <v>33</v>
      </c>
      <c r="AZ277" s="346">
        <v>58</v>
      </c>
      <c r="BA277" s="374"/>
      <c r="BB277" s="348">
        <v>15.8926465908959</v>
      </c>
      <c r="BC277" s="348">
        <v>1.00729205467523</v>
      </c>
      <c r="BD277" s="348">
        <v>6.8206059125877197E-2</v>
      </c>
      <c r="BE277" s="375">
        <v>0.34567247604497098</v>
      </c>
      <c r="BF277" s="374"/>
      <c r="BG277" s="372">
        <v>0.43480000000000002</v>
      </c>
      <c r="BH277" s="373"/>
      <c r="BI277" s="348">
        <v>86.677000000000007</v>
      </c>
      <c r="BJ277" s="348">
        <v>13.250500000000001</v>
      </c>
      <c r="BK277" s="348" t="s">
        <v>430</v>
      </c>
      <c r="BL277" s="348">
        <v>7.2499999999999995E-2</v>
      </c>
      <c r="BM277" s="373"/>
      <c r="BN277" s="372" t="s">
        <v>4510</v>
      </c>
      <c r="BO277" s="372" t="s">
        <v>4511</v>
      </c>
      <c r="BP277" s="372" t="s">
        <v>4512</v>
      </c>
      <c r="BQ277" s="372" t="s">
        <v>4513</v>
      </c>
      <c r="BR277" s="372" t="s">
        <v>4514</v>
      </c>
      <c r="BS277" s="373"/>
      <c r="BT277" s="354" t="s">
        <v>555</v>
      </c>
    </row>
    <row r="278" spans="1:72" s="428" customFormat="1" x14ac:dyDescent="0.25">
      <c r="A278" s="345" t="s">
        <v>5508</v>
      </c>
      <c r="B278" s="373"/>
      <c r="C278" s="719">
        <v>41275</v>
      </c>
      <c r="D278" s="373"/>
      <c r="E278" s="346">
        <v>8521</v>
      </c>
      <c r="F278" s="373"/>
      <c r="G278" s="347">
        <v>742.36389999999994</v>
      </c>
      <c r="H278" s="374"/>
      <c r="I278" s="348">
        <v>0.81530000000000002</v>
      </c>
      <c r="J278" s="348">
        <v>-0.69769999999999999</v>
      </c>
      <c r="K278" s="348">
        <v>-4.1000000000000002E-2</v>
      </c>
      <c r="L278" s="348">
        <v>3.5842999999999998</v>
      </c>
      <c r="M278" s="348">
        <v>-5.7576000000000001</v>
      </c>
      <c r="N278" s="350">
        <v>-4.5327999999999999</v>
      </c>
      <c r="O278" s="348">
        <v>-1.1927000000000001</v>
      </c>
      <c r="P278" s="348">
        <v>7.0286999999999997</v>
      </c>
      <c r="Q278" s="348">
        <v>8.0115999999999996</v>
      </c>
      <c r="R278" s="348">
        <v>11.680199999999999</v>
      </c>
      <c r="S278" s="348">
        <v>1.6301000000000001</v>
      </c>
      <c r="T278" s="348">
        <v>8.5213000000000001</v>
      </c>
      <c r="U278" s="348">
        <v>-8.3870000000000005</v>
      </c>
      <c r="V278" s="348">
        <v>-2.6351</v>
      </c>
      <c r="W278" s="348">
        <v>-0.60650000000000004</v>
      </c>
      <c r="X278" s="348">
        <v>11.7235</v>
      </c>
      <c r="Y278" s="374"/>
      <c r="Z278" s="346">
        <v>21</v>
      </c>
      <c r="AA278" s="346">
        <v>159</v>
      </c>
      <c r="AB278" s="346">
        <v>215</v>
      </c>
      <c r="AC278" s="346">
        <v>165</v>
      </c>
      <c r="AD278" s="346">
        <v>234</v>
      </c>
      <c r="AE278" s="346">
        <v>208</v>
      </c>
      <c r="AF278" s="346">
        <v>107</v>
      </c>
      <c r="AG278" s="346">
        <v>96</v>
      </c>
      <c r="AH278" s="346">
        <v>43</v>
      </c>
      <c r="AI278" s="346">
        <v>12</v>
      </c>
      <c r="AJ278" s="346">
        <v>198</v>
      </c>
      <c r="AK278" s="346">
        <v>221</v>
      </c>
      <c r="AL278" s="346">
        <v>227</v>
      </c>
      <c r="AM278" s="346">
        <v>215</v>
      </c>
      <c r="AN278" s="346">
        <v>227</v>
      </c>
      <c r="AO278" s="373"/>
      <c r="AP278" s="348">
        <v>10.78</v>
      </c>
      <c r="AQ278" s="348">
        <v>9.57</v>
      </c>
      <c r="AR278" s="348">
        <v>5.99</v>
      </c>
      <c r="AS278" s="348">
        <v>1.39</v>
      </c>
      <c r="AT278" s="348">
        <v>-5.79</v>
      </c>
      <c r="AU278" s="351"/>
      <c r="AV278" s="346">
        <v>16</v>
      </c>
      <c r="AW278" s="346">
        <v>24</v>
      </c>
      <c r="AX278" s="346">
        <v>43</v>
      </c>
      <c r="AY278" s="346">
        <v>93</v>
      </c>
      <c r="AZ278" s="346">
        <v>216</v>
      </c>
      <c r="BA278" s="374"/>
      <c r="BB278" s="348">
        <v>11.3601145392095</v>
      </c>
      <c r="BC278" s="348">
        <v>0.99792435401979196</v>
      </c>
      <c r="BD278" s="348">
        <v>5.2658134845320198E-3</v>
      </c>
      <c r="BE278" s="375">
        <v>2.8367946724607501E-2</v>
      </c>
      <c r="BF278" s="374"/>
      <c r="BG278" s="372">
        <v>0.18140000000000001</v>
      </c>
      <c r="BH278" s="373"/>
      <c r="BI278" s="348">
        <v>99.636600000000001</v>
      </c>
      <c r="BJ278" s="348" t="s">
        <v>430</v>
      </c>
      <c r="BK278" s="348" t="s">
        <v>430</v>
      </c>
      <c r="BL278" s="348">
        <v>0.3634</v>
      </c>
      <c r="BM278" s="373"/>
      <c r="BN278" s="372" t="s">
        <v>4516</v>
      </c>
      <c r="BO278" s="372" t="s">
        <v>4517</v>
      </c>
      <c r="BP278" s="372" t="s">
        <v>4518</v>
      </c>
      <c r="BQ278" s="372" t="s">
        <v>4519</v>
      </c>
      <c r="BR278" s="372" t="s">
        <v>744</v>
      </c>
      <c r="BS278" s="373"/>
      <c r="BT278" s="354" t="s">
        <v>4504</v>
      </c>
    </row>
    <row r="279" spans="1:72" s="428" customFormat="1" x14ac:dyDescent="0.25">
      <c r="A279" s="345" t="s">
        <v>5509</v>
      </c>
      <c r="B279" s="373"/>
      <c r="C279" s="719">
        <v>44265</v>
      </c>
      <c r="D279" s="373"/>
      <c r="E279" s="346">
        <v>8403.65</v>
      </c>
      <c r="F279" s="373"/>
      <c r="G279" s="347">
        <v>21.4315</v>
      </c>
      <c r="H279" s="374"/>
      <c r="I279" s="348">
        <v>0.39439999999999997</v>
      </c>
      <c r="J279" s="348">
        <v>-1.1739999999999999</v>
      </c>
      <c r="K279" s="348">
        <v>1.2443</v>
      </c>
      <c r="L279" s="348">
        <v>2.6284999999999998</v>
      </c>
      <c r="M279" s="348">
        <v>-1.9601999999999999</v>
      </c>
      <c r="N279" s="350">
        <v>0.70009999999999994</v>
      </c>
      <c r="O279" s="348">
        <v>-7.3498999999999999</v>
      </c>
      <c r="P279" s="348">
        <v>12.998699999999999</v>
      </c>
      <c r="Q279" s="348">
        <v>11.478400000000001</v>
      </c>
      <c r="R279" s="348" t="s">
        <v>430</v>
      </c>
      <c r="S279" s="348">
        <v>9.4799999999999995E-2</v>
      </c>
      <c r="T279" s="348">
        <v>14.3971</v>
      </c>
      <c r="U279" s="348">
        <v>-0.53190000000000004</v>
      </c>
      <c r="V279" s="348">
        <v>3.5672999999999999</v>
      </c>
      <c r="W279" s="348">
        <v>1.0062</v>
      </c>
      <c r="X279" s="348">
        <v>15.014099999999999</v>
      </c>
      <c r="Y279" s="374"/>
      <c r="Z279" s="346">
        <v>172</v>
      </c>
      <c r="AA279" s="346">
        <v>210</v>
      </c>
      <c r="AB279" s="346">
        <v>126</v>
      </c>
      <c r="AC279" s="346">
        <v>217</v>
      </c>
      <c r="AD279" s="346">
        <v>166</v>
      </c>
      <c r="AE279" s="346">
        <v>148</v>
      </c>
      <c r="AF279" s="346">
        <v>128</v>
      </c>
      <c r="AG279" s="346">
        <v>53</v>
      </c>
      <c r="AH279" s="346">
        <v>22</v>
      </c>
      <c r="AI279" s="346" t="s">
        <v>430</v>
      </c>
      <c r="AJ279" s="346">
        <v>229</v>
      </c>
      <c r="AK279" s="346">
        <v>147</v>
      </c>
      <c r="AL279" s="346">
        <v>143</v>
      </c>
      <c r="AM279" s="346">
        <v>150</v>
      </c>
      <c r="AN279" s="346">
        <v>84</v>
      </c>
      <c r="AO279" s="373"/>
      <c r="AP279" s="348" t="s">
        <v>430</v>
      </c>
      <c r="AQ279" s="348" t="s">
        <v>430</v>
      </c>
      <c r="AR279" s="348">
        <v>9.65</v>
      </c>
      <c r="AS279" s="348">
        <v>1.7</v>
      </c>
      <c r="AT279" s="348">
        <v>0.48</v>
      </c>
      <c r="AU279" s="351"/>
      <c r="AV279" s="346" t="s">
        <v>430</v>
      </c>
      <c r="AW279" s="346" t="s">
        <v>430</v>
      </c>
      <c r="AX279" s="346">
        <v>23</v>
      </c>
      <c r="AY279" s="346">
        <v>88</v>
      </c>
      <c r="AZ279" s="346">
        <v>164</v>
      </c>
      <c r="BA279" s="374"/>
      <c r="BB279" s="348">
        <v>17.6549139652804</v>
      </c>
      <c r="BC279" s="348">
        <v>1.0016074431650299</v>
      </c>
      <c r="BD279" s="348">
        <v>3.8507164259172701E-2</v>
      </c>
      <c r="BE279" s="375">
        <v>0.39803194755925297</v>
      </c>
      <c r="BF279" s="374"/>
      <c r="BG279" s="372">
        <v>0.23139999999999999</v>
      </c>
      <c r="BH279" s="373"/>
      <c r="BI279" s="348">
        <v>67.810100000000006</v>
      </c>
      <c r="BJ279" s="348">
        <v>32.076799999999999</v>
      </c>
      <c r="BK279" s="348" t="s">
        <v>430</v>
      </c>
      <c r="BL279" s="348">
        <v>0.11310000000000001</v>
      </c>
      <c r="BM279" s="373"/>
      <c r="BN279" s="372" t="s">
        <v>4521</v>
      </c>
      <c r="BO279" s="372" t="s">
        <v>4522</v>
      </c>
      <c r="BP279" s="372" t="s">
        <v>4523</v>
      </c>
      <c r="BQ279" s="372" t="s">
        <v>4524</v>
      </c>
      <c r="BR279" s="372" t="s">
        <v>4525</v>
      </c>
      <c r="BS279" s="373"/>
      <c r="BT279" s="354" t="s">
        <v>555</v>
      </c>
    </row>
    <row r="280" spans="1:72" s="428" customFormat="1" x14ac:dyDescent="0.25">
      <c r="A280" s="345" t="s">
        <v>5510</v>
      </c>
      <c r="B280" s="373"/>
      <c r="C280" s="719">
        <v>43279</v>
      </c>
      <c r="D280" s="373"/>
      <c r="E280" s="346">
        <v>7496.94</v>
      </c>
      <c r="F280" s="373"/>
      <c r="G280" s="347">
        <v>27.5793</v>
      </c>
      <c r="H280" s="374"/>
      <c r="I280" s="348">
        <v>0.39789999999999998</v>
      </c>
      <c r="J280" s="348">
        <v>-0.67920000000000003</v>
      </c>
      <c r="K280" s="348">
        <v>2.6267999999999998</v>
      </c>
      <c r="L280" s="348">
        <v>7.2999000000000001</v>
      </c>
      <c r="M280" s="348">
        <v>7.3545999999999996</v>
      </c>
      <c r="N280" s="350">
        <v>9.5447000000000006</v>
      </c>
      <c r="O280" s="348">
        <v>0.78810000000000002</v>
      </c>
      <c r="P280" s="348">
        <v>19.853300000000001</v>
      </c>
      <c r="Q280" s="348">
        <v>14.0847</v>
      </c>
      <c r="R280" s="348" t="s">
        <v>430</v>
      </c>
      <c r="S280" s="348">
        <v>3.8479000000000001</v>
      </c>
      <c r="T280" s="348">
        <v>23.338799999999999</v>
      </c>
      <c r="U280" s="348">
        <v>7.5724</v>
      </c>
      <c r="V280" s="348">
        <v>10.0267</v>
      </c>
      <c r="W280" s="348">
        <v>0.81920000000000004</v>
      </c>
      <c r="X280" s="348">
        <v>13.254300000000001</v>
      </c>
      <c r="Y280" s="374"/>
      <c r="Z280" s="346">
        <v>158</v>
      </c>
      <c r="AA280" s="346">
        <v>138</v>
      </c>
      <c r="AB280" s="346">
        <v>42</v>
      </c>
      <c r="AC280" s="346">
        <v>53</v>
      </c>
      <c r="AD280" s="346">
        <v>52</v>
      </c>
      <c r="AE280" s="346">
        <v>43</v>
      </c>
      <c r="AF280" s="346">
        <v>65</v>
      </c>
      <c r="AG280" s="346">
        <v>14</v>
      </c>
      <c r="AH280" s="346">
        <v>13</v>
      </c>
      <c r="AI280" s="346" t="s">
        <v>430</v>
      </c>
      <c r="AJ280" s="346">
        <v>64</v>
      </c>
      <c r="AK280" s="346">
        <v>42</v>
      </c>
      <c r="AL280" s="346">
        <v>41</v>
      </c>
      <c r="AM280" s="346">
        <v>67</v>
      </c>
      <c r="AN280" s="346">
        <v>96</v>
      </c>
      <c r="AO280" s="373"/>
      <c r="AP280" s="348" t="s">
        <v>430</v>
      </c>
      <c r="AQ280" s="348">
        <v>16.37</v>
      </c>
      <c r="AR280" s="348">
        <v>14.9</v>
      </c>
      <c r="AS280" s="348">
        <v>11.01</v>
      </c>
      <c r="AT280" s="348">
        <v>15.5</v>
      </c>
      <c r="AU280" s="351"/>
      <c r="AV280" s="346" t="s">
        <v>430</v>
      </c>
      <c r="AW280" s="346">
        <v>3</v>
      </c>
      <c r="AX280" s="346">
        <v>11</v>
      </c>
      <c r="AY280" s="346">
        <v>25</v>
      </c>
      <c r="AZ280" s="346">
        <v>49</v>
      </c>
      <c r="BA280" s="374"/>
      <c r="BB280" s="348">
        <v>15.8581751904351</v>
      </c>
      <c r="BC280" s="348">
        <v>1.0050942501012401</v>
      </c>
      <c r="BD280" s="348">
        <v>6.9343634301456805E-2</v>
      </c>
      <c r="BE280" s="375">
        <v>0.36297208155057797</v>
      </c>
      <c r="BF280" s="374"/>
      <c r="BG280" s="372">
        <v>0.14990000000000001</v>
      </c>
      <c r="BH280" s="373"/>
      <c r="BI280" s="348">
        <v>86.588899999999995</v>
      </c>
      <c r="BJ280" s="348">
        <v>13.2372</v>
      </c>
      <c r="BK280" s="348" t="s">
        <v>430</v>
      </c>
      <c r="BL280" s="348">
        <v>0.1739</v>
      </c>
      <c r="BM280" s="373"/>
      <c r="BN280" s="372" t="s">
        <v>4527</v>
      </c>
      <c r="BO280" s="372" t="s">
        <v>4528</v>
      </c>
      <c r="BP280" s="372" t="s">
        <v>4529</v>
      </c>
      <c r="BQ280" s="372" t="s">
        <v>4530</v>
      </c>
      <c r="BR280" s="372" t="s">
        <v>4531</v>
      </c>
      <c r="BS280" s="373"/>
      <c r="BT280" s="354" t="s">
        <v>555</v>
      </c>
    </row>
    <row r="281" spans="1:72" s="428" customFormat="1" x14ac:dyDescent="0.25">
      <c r="A281" s="345" t="s">
        <v>5511</v>
      </c>
      <c r="B281" s="373"/>
      <c r="C281" s="719">
        <v>45476</v>
      </c>
      <c r="D281" s="373"/>
      <c r="E281" s="346">
        <v>5520.6</v>
      </c>
      <c r="F281" s="373"/>
      <c r="G281" s="347">
        <v>12.8529</v>
      </c>
      <c r="H281" s="374"/>
      <c r="I281" s="348">
        <v>-0.17860000000000001</v>
      </c>
      <c r="J281" s="348">
        <v>-5.3699999999999998E-2</v>
      </c>
      <c r="K281" s="348">
        <v>4.7404000000000002</v>
      </c>
      <c r="L281" s="348">
        <v>9.0457999999999998</v>
      </c>
      <c r="M281" s="348">
        <v>20.968499999999999</v>
      </c>
      <c r="N281" s="350">
        <v>27.7713</v>
      </c>
      <c r="O281" s="348">
        <v>18.514399999999998</v>
      </c>
      <c r="P281" s="348" t="s">
        <v>430</v>
      </c>
      <c r="Q281" s="348" t="s">
        <v>430</v>
      </c>
      <c r="R281" s="348" t="s">
        <v>430</v>
      </c>
      <c r="S281" s="348">
        <v>3.0630999999999999</v>
      </c>
      <c r="T281" s="348">
        <v>35.8155</v>
      </c>
      <c r="U281" s="348">
        <v>26.654499999999999</v>
      </c>
      <c r="V281" s="348">
        <v>24.896999999999998</v>
      </c>
      <c r="W281" s="348">
        <v>5.0983999999999998</v>
      </c>
      <c r="X281" s="348">
        <v>12.4963</v>
      </c>
      <c r="Y281" s="374"/>
      <c r="Z281" s="346">
        <v>227</v>
      </c>
      <c r="AA281" s="346">
        <v>19</v>
      </c>
      <c r="AB281" s="346">
        <v>16</v>
      </c>
      <c r="AC281" s="346">
        <v>30</v>
      </c>
      <c r="AD281" s="346">
        <v>6</v>
      </c>
      <c r="AE281" s="346">
        <v>3</v>
      </c>
      <c r="AF281" s="346">
        <v>3</v>
      </c>
      <c r="AG281" s="346" t="s">
        <v>430</v>
      </c>
      <c r="AH281" s="346" t="s">
        <v>430</v>
      </c>
      <c r="AI281" s="346" t="s">
        <v>430</v>
      </c>
      <c r="AJ281" s="346">
        <v>108</v>
      </c>
      <c r="AK281" s="346">
        <v>6</v>
      </c>
      <c r="AL281" s="346">
        <v>2</v>
      </c>
      <c r="AM281" s="346">
        <v>6</v>
      </c>
      <c r="AN281" s="346">
        <v>3</v>
      </c>
      <c r="AO281" s="373"/>
      <c r="AP281" s="348" t="s">
        <v>430</v>
      </c>
      <c r="AQ281" s="348" t="s">
        <v>430</v>
      </c>
      <c r="AR281" s="348" t="s">
        <v>430</v>
      </c>
      <c r="AS281" s="348" t="s">
        <v>430</v>
      </c>
      <c r="AT281" s="348">
        <v>36.369999999999997</v>
      </c>
      <c r="AU281" s="351"/>
      <c r="AV281" s="346" t="s">
        <v>430</v>
      </c>
      <c r="AW281" s="346" t="s">
        <v>430</v>
      </c>
      <c r="AX281" s="346" t="s">
        <v>430</v>
      </c>
      <c r="AY281" s="346" t="s">
        <v>430</v>
      </c>
      <c r="AZ281" s="346">
        <v>3</v>
      </c>
      <c r="BA281" s="374"/>
      <c r="BB281" s="348">
        <v>30.677080841740899</v>
      </c>
      <c r="BC281" s="348">
        <v>0.99969124168588697</v>
      </c>
      <c r="BD281" s="348">
        <v>3.3029778459322402E-2</v>
      </c>
      <c r="BE281" s="375">
        <v>-4.1901910435713202E-2</v>
      </c>
      <c r="BF281" s="374"/>
      <c r="BG281" s="372">
        <v>0.1273</v>
      </c>
      <c r="BH281" s="373"/>
      <c r="BI281" s="348">
        <v>52.178400000000003</v>
      </c>
      <c r="BJ281" s="348">
        <v>25.930599999999998</v>
      </c>
      <c r="BK281" s="348">
        <v>21.949100000000001</v>
      </c>
      <c r="BL281" s="348">
        <v>-5.8099999999999999E-2</v>
      </c>
      <c r="BM281" s="373"/>
      <c r="BN281" s="372" t="s">
        <v>4533</v>
      </c>
      <c r="BO281" s="372" t="s">
        <v>4534</v>
      </c>
      <c r="BP281" s="372" t="s">
        <v>4535</v>
      </c>
      <c r="BQ281" s="372" t="s">
        <v>4536</v>
      </c>
      <c r="BR281" s="372" t="s">
        <v>4537</v>
      </c>
      <c r="BS281" s="373"/>
      <c r="BT281" s="354" t="s">
        <v>548</v>
      </c>
    </row>
    <row r="282" spans="1:72" s="428" customFormat="1" x14ac:dyDescent="0.25">
      <c r="A282" s="345" t="s">
        <v>5512</v>
      </c>
      <c r="B282" s="373"/>
      <c r="C282" s="719">
        <v>43950</v>
      </c>
      <c r="D282" s="373"/>
      <c r="E282" s="346">
        <v>4639.8500000000004</v>
      </c>
      <c r="F282" s="373"/>
      <c r="G282" s="347">
        <v>34.054900000000004</v>
      </c>
      <c r="H282" s="374"/>
      <c r="I282" s="348" t="s">
        <v>430</v>
      </c>
      <c r="J282" s="348">
        <v>-0.8216</v>
      </c>
      <c r="K282" s="348">
        <v>2.8174999999999999</v>
      </c>
      <c r="L282" s="348">
        <v>2.6313</v>
      </c>
      <c r="M282" s="348">
        <v>17.567699999999999</v>
      </c>
      <c r="N282" s="350">
        <v>32.972900000000003</v>
      </c>
      <c r="O282" s="348">
        <v>25.753399999999999</v>
      </c>
      <c r="P282" s="348">
        <v>26.921700000000001</v>
      </c>
      <c r="Q282" s="348">
        <v>18.080100000000002</v>
      </c>
      <c r="R282" s="348" t="s">
        <v>430</v>
      </c>
      <c r="S282" s="348">
        <v>3.9704999999999999</v>
      </c>
      <c r="T282" s="348">
        <v>20.4255</v>
      </c>
      <c r="U282" s="348">
        <v>20.175699999999999</v>
      </c>
      <c r="V282" s="348">
        <v>24.488800000000001</v>
      </c>
      <c r="W282" s="348">
        <v>3.3260000000000001</v>
      </c>
      <c r="X282" s="348">
        <v>21.435199999999998</v>
      </c>
      <c r="Y282" s="374"/>
      <c r="Z282" s="346" t="s">
        <v>430</v>
      </c>
      <c r="AA282" s="346">
        <v>175</v>
      </c>
      <c r="AB282" s="346">
        <v>37</v>
      </c>
      <c r="AC282" s="346">
        <v>216</v>
      </c>
      <c r="AD282" s="346">
        <v>12</v>
      </c>
      <c r="AE282" s="346">
        <v>2</v>
      </c>
      <c r="AF282" s="346">
        <v>2</v>
      </c>
      <c r="AG282" s="346">
        <v>2</v>
      </c>
      <c r="AH282" s="346">
        <v>4</v>
      </c>
      <c r="AI282" s="346" t="s">
        <v>430</v>
      </c>
      <c r="AJ282" s="346">
        <v>55</v>
      </c>
      <c r="AK282" s="346">
        <v>82</v>
      </c>
      <c r="AL282" s="346">
        <v>4</v>
      </c>
      <c r="AM282" s="346">
        <v>8</v>
      </c>
      <c r="AN282" s="346">
        <v>12</v>
      </c>
      <c r="AO282" s="373"/>
      <c r="AP282" s="348" t="s">
        <v>430</v>
      </c>
      <c r="AQ282" s="348" t="s">
        <v>430</v>
      </c>
      <c r="AR282" s="348">
        <v>24.21</v>
      </c>
      <c r="AS282" s="348">
        <v>28.31</v>
      </c>
      <c r="AT282" s="348">
        <v>34.380000000000003</v>
      </c>
      <c r="AU282" s="351"/>
      <c r="AV282" s="346" t="s">
        <v>430</v>
      </c>
      <c r="AW282" s="346" t="s">
        <v>430</v>
      </c>
      <c r="AX282" s="346">
        <v>1</v>
      </c>
      <c r="AY282" s="346">
        <v>2</v>
      </c>
      <c r="AZ282" s="346">
        <v>4</v>
      </c>
      <c r="BA282" s="374"/>
      <c r="BB282" s="348">
        <v>15.016630754808</v>
      </c>
      <c r="BC282" s="348">
        <v>0</v>
      </c>
      <c r="BD282" s="348">
        <v>0.102381625793525</v>
      </c>
      <c r="BE282" s="375" t="s">
        <v>430</v>
      </c>
      <c r="BF282" s="374"/>
      <c r="BG282" s="372" t="s">
        <v>430</v>
      </c>
      <c r="BH282" s="373"/>
      <c r="BI282" s="348" t="s">
        <v>430</v>
      </c>
      <c r="BJ282" s="348">
        <v>0.39771499999999999</v>
      </c>
      <c r="BK282" s="348">
        <v>4.5914999999999997E-2</v>
      </c>
      <c r="BL282" s="348">
        <v>99.556370000000001</v>
      </c>
      <c r="BM282" s="373"/>
      <c r="BN282" s="372" t="s">
        <v>4539</v>
      </c>
      <c r="BO282" s="372" t="s">
        <v>4540</v>
      </c>
      <c r="BP282" s="372" t="s">
        <v>4541</v>
      </c>
      <c r="BQ282" s="372" t="s">
        <v>4542</v>
      </c>
      <c r="BR282" s="372" t="s">
        <v>1642</v>
      </c>
      <c r="BS282" s="373"/>
      <c r="BT282" s="354" t="s">
        <v>1005</v>
      </c>
    </row>
    <row r="283" spans="1:72" s="428" customFormat="1" x14ac:dyDescent="0.25">
      <c r="A283" s="345" t="s">
        <v>5513</v>
      </c>
      <c r="B283" s="373"/>
      <c r="C283" s="719">
        <v>44393</v>
      </c>
      <c r="D283" s="373"/>
      <c r="E283" s="346">
        <v>4127.6000000000004</v>
      </c>
      <c r="F283" s="373"/>
      <c r="G283" s="347">
        <v>16.006599999999999</v>
      </c>
      <c r="H283" s="374"/>
      <c r="I283" s="348">
        <v>0.63690000000000002</v>
      </c>
      <c r="J283" s="348">
        <v>-0.67200000000000004</v>
      </c>
      <c r="K283" s="348">
        <v>0.16209999999999999</v>
      </c>
      <c r="L283" s="348">
        <v>3.1053999999999999</v>
      </c>
      <c r="M283" s="348">
        <v>-4.5373999999999999</v>
      </c>
      <c r="N283" s="350">
        <v>-2.3309000000000002</v>
      </c>
      <c r="O283" s="348">
        <v>6.0299999999999999E-2</v>
      </c>
      <c r="P283" s="348">
        <v>8.9097000000000008</v>
      </c>
      <c r="Q283" s="348">
        <v>9.1504999999999992</v>
      </c>
      <c r="R283" s="348" t="s">
        <v>430</v>
      </c>
      <c r="S283" s="348">
        <v>1.8133999999999999</v>
      </c>
      <c r="T283" s="348">
        <v>9.3145000000000007</v>
      </c>
      <c r="U283" s="348">
        <v>-6.4877000000000002</v>
      </c>
      <c r="V283" s="348">
        <v>-0.59740000000000004</v>
      </c>
      <c r="W283" s="348">
        <v>-0.52200000000000002</v>
      </c>
      <c r="X283" s="348">
        <v>9.6653000000000002</v>
      </c>
      <c r="Y283" s="374"/>
      <c r="Z283" s="346">
        <v>65</v>
      </c>
      <c r="AA283" s="346">
        <v>116</v>
      </c>
      <c r="AB283" s="346">
        <v>186</v>
      </c>
      <c r="AC283" s="346">
        <v>183</v>
      </c>
      <c r="AD283" s="346">
        <v>197</v>
      </c>
      <c r="AE283" s="346">
        <v>178</v>
      </c>
      <c r="AF283" s="346">
        <v>82</v>
      </c>
      <c r="AG283" s="346">
        <v>74</v>
      </c>
      <c r="AH283" s="346">
        <v>25</v>
      </c>
      <c r="AI283" s="346" t="s">
        <v>430</v>
      </c>
      <c r="AJ283" s="346">
        <v>175</v>
      </c>
      <c r="AK283" s="346">
        <v>196</v>
      </c>
      <c r="AL283" s="346">
        <v>201</v>
      </c>
      <c r="AM283" s="346">
        <v>186</v>
      </c>
      <c r="AN283" s="346">
        <v>198</v>
      </c>
      <c r="AO283" s="373"/>
      <c r="AP283" s="348" t="s">
        <v>430</v>
      </c>
      <c r="AQ283" s="348" t="s">
        <v>430</v>
      </c>
      <c r="AR283" s="348">
        <v>7.55</v>
      </c>
      <c r="AS283" s="348">
        <v>3.21</v>
      </c>
      <c r="AT283" s="348">
        <v>-3.53</v>
      </c>
      <c r="AU283" s="351"/>
      <c r="AV283" s="346" t="s">
        <v>430</v>
      </c>
      <c r="AW283" s="346" t="s">
        <v>430</v>
      </c>
      <c r="AX283" s="346">
        <v>26</v>
      </c>
      <c r="AY283" s="346">
        <v>67</v>
      </c>
      <c r="AZ283" s="346">
        <v>190</v>
      </c>
      <c r="BA283" s="374"/>
      <c r="BB283" s="348">
        <v>11.16431325337</v>
      </c>
      <c r="BC283" s="348">
        <v>0.99905406384559403</v>
      </c>
      <c r="BD283" s="348">
        <v>1.9296848143832E-2</v>
      </c>
      <c r="BE283" s="375">
        <v>5.6105822668116E-2</v>
      </c>
      <c r="BF283" s="374"/>
      <c r="BG283" s="372">
        <v>6.5000000000000002E-2</v>
      </c>
      <c r="BH283" s="373"/>
      <c r="BI283" s="348">
        <v>98.257199999999997</v>
      </c>
      <c r="BJ283" s="348">
        <v>1.35459</v>
      </c>
      <c r="BK283" s="348" t="s">
        <v>430</v>
      </c>
      <c r="BL283" s="348">
        <v>0.38821</v>
      </c>
      <c r="BM283" s="373"/>
      <c r="BN283" s="372" t="s">
        <v>4544</v>
      </c>
      <c r="BO283" s="372" t="s">
        <v>754</v>
      </c>
      <c r="BP283" s="372" t="s">
        <v>4381</v>
      </c>
      <c r="BQ283" s="372" t="s">
        <v>4382</v>
      </c>
      <c r="BR283" s="372" t="s">
        <v>4502</v>
      </c>
      <c r="BS283" s="373"/>
      <c r="BT283" s="354" t="s">
        <v>555</v>
      </c>
    </row>
    <row r="284" spans="1:72" s="428" customFormat="1" x14ac:dyDescent="0.25">
      <c r="A284" s="345" t="s">
        <v>5514</v>
      </c>
      <c r="B284" s="373"/>
      <c r="C284" s="719">
        <v>43714</v>
      </c>
      <c r="D284" s="373"/>
      <c r="E284" s="346">
        <v>4053.38</v>
      </c>
      <c r="F284" s="373"/>
      <c r="G284" s="347">
        <v>42.452399999999997</v>
      </c>
      <c r="H284" s="374"/>
      <c r="I284" s="348">
        <v>0.35599999999999998</v>
      </c>
      <c r="J284" s="348">
        <v>-0.62829999999999997</v>
      </c>
      <c r="K284" s="348">
        <v>1.3935999999999999</v>
      </c>
      <c r="L284" s="348">
        <v>4.3818000000000001</v>
      </c>
      <c r="M284" s="348">
        <v>6.9321999999999999</v>
      </c>
      <c r="N284" s="350">
        <v>8.9382999999999999</v>
      </c>
      <c r="O284" s="348">
        <v>4.6528</v>
      </c>
      <c r="P284" s="348">
        <v>18.5212</v>
      </c>
      <c r="Q284" s="348">
        <v>18.444800000000001</v>
      </c>
      <c r="R284" s="348" t="s">
        <v>430</v>
      </c>
      <c r="S284" s="348">
        <v>2.8435999999999999</v>
      </c>
      <c r="T284" s="348">
        <v>20.642099999999999</v>
      </c>
      <c r="U284" s="348">
        <v>5.3731</v>
      </c>
      <c r="V284" s="348">
        <v>11.6434</v>
      </c>
      <c r="W284" s="348">
        <v>1.1166</v>
      </c>
      <c r="X284" s="348">
        <v>23.092099999999999</v>
      </c>
      <c r="Y284" s="374"/>
      <c r="Z284" s="346">
        <v>183</v>
      </c>
      <c r="AA284" s="346">
        <v>83</v>
      </c>
      <c r="AB284" s="346">
        <v>105</v>
      </c>
      <c r="AC284" s="346">
        <v>121</v>
      </c>
      <c r="AD284" s="346">
        <v>65</v>
      </c>
      <c r="AE284" s="346">
        <v>53</v>
      </c>
      <c r="AF284" s="346">
        <v>25</v>
      </c>
      <c r="AG284" s="346">
        <v>28</v>
      </c>
      <c r="AH284" s="346">
        <v>1</v>
      </c>
      <c r="AI284" s="346" t="s">
        <v>430</v>
      </c>
      <c r="AJ284" s="346">
        <v>117</v>
      </c>
      <c r="AK284" s="346">
        <v>70</v>
      </c>
      <c r="AL284" s="346">
        <v>65</v>
      </c>
      <c r="AM284" s="346">
        <v>29</v>
      </c>
      <c r="AN284" s="346">
        <v>68</v>
      </c>
      <c r="AO284" s="373"/>
      <c r="AP284" s="348" t="s">
        <v>430</v>
      </c>
      <c r="AQ284" s="348">
        <v>21.22</v>
      </c>
      <c r="AR284" s="348">
        <v>17.559999999999999</v>
      </c>
      <c r="AS284" s="348">
        <v>11.61</v>
      </c>
      <c r="AT284" s="348">
        <v>13.33</v>
      </c>
      <c r="AU284" s="351"/>
      <c r="AV284" s="346" t="s">
        <v>430</v>
      </c>
      <c r="AW284" s="346">
        <v>1</v>
      </c>
      <c r="AX284" s="346">
        <v>4</v>
      </c>
      <c r="AY284" s="346">
        <v>15</v>
      </c>
      <c r="AZ284" s="346">
        <v>66</v>
      </c>
      <c r="BA284" s="374"/>
      <c r="BB284" s="348">
        <v>14.936767150310001</v>
      </c>
      <c r="BC284" s="348">
        <v>1.00574243075694</v>
      </c>
      <c r="BD284" s="348">
        <v>7.4721463080340403E-2</v>
      </c>
      <c r="BE284" s="375">
        <v>0.33007530836023702</v>
      </c>
      <c r="BF284" s="374"/>
      <c r="BG284" s="372">
        <v>0.46339999999999998</v>
      </c>
      <c r="BH284" s="373"/>
      <c r="BI284" s="348">
        <v>11.085599999999999</v>
      </c>
      <c r="BJ284" s="348">
        <v>84.600300000000004</v>
      </c>
      <c r="BK284" s="348">
        <v>4.2475199999999997</v>
      </c>
      <c r="BL284" s="348">
        <v>6.658E-2</v>
      </c>
      <c r="BM284" s="373"/>
      <c r="BN284" s="372" t="s">
        <v>4546</v>
      </c>
      <c r="BO284" s="372" t="s">
        <v>3719</v>
      </c>
      <c r="BP284" s="372" t="s">
        <v>4547</v>
      </c>
      <c r="BQ284" s="372" t="s">
        <v>725</v>
      </c>
      <c r="BR284" s="372" t="s">
        <v>4548</v>
      </c>
      <c r="BS284" s="373"/>
      <c r="BT284" s="354" t="s">
        <v>548</v>
      </c>
    </row>
    <row r="285" spans="1:72" s="428" customFormat="1" x14ac:dyDescent="0.25">
      <c r="A285" s="345" t="s">
        <v>5515</v>
      </c>
      <c r="B285" s="373"/>
      <c r="C285" s="719">
        <v>41275</v>
      </c>
      <c r="D285" s="373"/>
      <c r="E285" s="346">
        <v>3885.82</v>
      </c>
      <c r="F285" s="373"/>
      <c r="G285" s="347">
        <v>44.7639</v>
      </c>
      <c r="H285" s="374"/>
      <c r="I285" s="348">
        <v>0.63690000000000002</v>
      </c>
      <c r="J285" s="348">
        <v>-0.67079999999999995</v>
      </c>
      <c r="K285" s="348">
        <v>0.1676</v>
      </c>
      <c r="L285" s="348">
        <v>3.1193</v>
      </c>
      <c r="M285" s="348">
        <v>-4.5155000000000003</v>
      </c>
      <c r="N285" s="350">
        <v>-2.3140999999999998</v>
      </c>
      <c r="O285" s="348">
        <v>8.2799999999999999E-2</v>
      </c>
      <c r="P285" s="348">
        <v>8.9057999999999993</v>
      </c>
      <c r="Q285" s="348">
        <v>9.1021000000000001</v>
      </c>
      <c r="R285" s="348">
        <v>11.7471</v>
      </c>
      <c r="S285" s="348">
        <v>1.8178000000000001</v>
      </c>
      <c r="T285" s="348">
        <v>9.3193999999999999</v>
      </c>
      <c r="U285" s="348">
        <v>-6.4688999999999997</v>
      </c>
      <c r="V285" s="348">
        <v>-0.58140000000000003</v>
      </c>
      <c r="W285" s="348">
        <v>-0.51870000000000005</v>
      </c>
      <c r="X285" s="348">
        <v>11.803699999999999</v>
      </c>
      <c r="Y285" s="374"/>
      <c r="Z285" s="346">
        <v>65</v>
      </c>
      <c r="AA285" s="346">
        <v>113</v>
      </c>
      <c r="AB285" s="346">
        <v>184</v>
      </c>
      <c r="AC285" s="346">
        <v>179</v>
      </c>
      <c r="AD285" s="346">
        <v>191</v>
      </c>
      <c r="AE285" s="346">
        <v>177</v>
      </c>
      <c r="AF285" s="346">
        <v>81</v>
      </c>
      <c r="AG285" s="346">
        <v>75</v>
      </c>
      <c r="AH285" s="346">
        <v>28</v>
      </c>
      <c r="AI285" s="346">
        <v>8</v>
      </c>
      <c r="AJ285" s="346">
        <v>172</v>
      </c>
      <c r="AK285" s="346">
        <v>194</v>
      </c>
      <c r="AL285" s="346">
        <v>197</v>
      </c>
      <c r="AM285" s="346">
        <v>184</v>
      </c>
      <c r="AN285" s="346">
        <v>196</v>
      </c>
      <c r="AO285" s="373"/>
      <c r="AP285" s="348">
        <v>11.47</v>
      </c>
      <c r="AQ285" s="348">
        <v>10.86</v>
      </c>
      <c r="AR285" s="348">
        <v>7.54</v>
      </c>
      <c r="AS285" s="348">
        <v>3.22</v>
      </c>
      <c r="AT285" s="348">
        <v>-3.5</v>
      </c>
      <c r="AU285" s="351"/>
      <c r="AV285" s="346">
        <v>6</v>
      </c>
      <c r="AW285" s="346">
        <v>12</v>
      </c>
      <c r="AX285" s="346">
        <v>27</v>
      </c>
      <c r="AY285" s="346">
        <v>66</v>
      </c>
      <c r="AZ285" s="346">
        <v>188</v>
      </c>
      <c r="BA285" s="374"/>
      <c r="BB285" s="348">
        <v>11.152219159343399</v>
      </c>
      <c r="BC285" s="348">
        <v>0.99787739757195904</v>
      </c>
      <c r="BD285" s="348">
        <v>1.9273615852533801E-2</v>
      </c>
      <c r="BE285" s="375">
        <v>5.5801009192407998E-2</v>
      </c>
      <c r="BF285" s="374"/>
      <c r="BG285" s="372">
        <v>0.33460000000000001</v>
      </c>
      <c r="BH285" s="373"/>
      <c r="BI285" s="348">
        <v>98.323899999999995</v>
      </c>
      <c r="BJ285" s="348">
        <v>1.3554999999999999</v>
      </c>
      <c r="BK285" s="348" t="s">
        <v>430</v>
      </c>
      <c r="BL285" s="348">
        <v>0.3206</v>
      </c>
      <c r="BM285" s="373"/>
      <c r="BN285" s="372" t="s">
        <v>668</v>
      </c>
      <c r="BO285" s="372" t="s">
        <v>4500</v>
      </c>
      <c r="BP285" s="372" t="s">
        <v>4381</v>
      </c>
      <c r="BQ285" s="372" t="s">
        <v>730</v>
      </c>
      <c r="BR285" s="372" t="s">
        <v>4502</v>
      </c>
      <c r="BS285" s="373"/>
      <c r="BT285" s="354" t="s">
        <v>555</v>
      </c>
    </row>
    <row r="286" spans="1:72" s="428" customFormat="1" x14ac:dyDescent="0.25">
      <c r="A286" s="345" t="s">
        <v>5516</v>
      </c>
      <c r="B286" s="373"/>
      <c r="C286" s="719">
        <v>44487</v>
      </c>
      <c r="D286" s="373"/>
      <c r="E286" s="346">
        <v>3585.85</v>
      </c>
      <c r="F286" s="373"/>
      <c r="G286" s="347">
        <v>24.502500000000001</v>
      </c>
      <c r="H286" s="374"/>
      <c r="I286" s="348" t="s">
        <v>430</v>
      </c>
      <c r="J286" s="348">
        <v>-1.8443000000000001</v>
      </c>
      <c r="K286" s="348">
        <v>2.0283000000000002</v>
      </c>
      <c r="L286" s="348">
        <v>-0.77549999999999997</v>
      </c>
      <c r="M286" s="348">
        <v>23.731300000000001</v>
      </c>
      <c r="N286" s="350">
        <v>39.127400000000002</v>
      </c>
      <c r="O286" s="348">
        <v>30.6356</v>
      </c>
      <c r="P286" s="348">
        <v>32.087299999999999</v>
      </c>
      <c r="Q286" s="348" t="s">
        <v>430</v>
      </c>
      <c r="R286" s="348" t="s">
        <v>430</v>
      </c>
      <c r="S286" s="348">
        <v>-1.7136</v>
      </c>
      <c r="T286" s="348">
        <v>25.234500000000001</v>
      </c>
      <c r="U286" s="348">
        <v>24.0413</v>
      </c>
      <c r="V286" s="348">
        <v>28.428599999999999</v>
      </c>
      <c r="W286" s="348">
        <v>4.4607000000000001</v>
      </c>
      <c r="X286" s="348">
        <v>20.3491</v>
      </c>
      <c r="Y286" s="374"/>
      <c r="Z286" s="346" t="s">
        <v>430</v>
      </c>
      <c r="AA286" s="346">
        <v>242</v>
      </c>
      <c r="AB286" s="346">
        <v>76</v>
      </c>
      <c r="AC286" s="346">
        <v>241</v>
      </c>
      <c r="AD286" s="346">
        <v>1</v>
      </c>
      <c r="AE286" s="346">
        <v>1</v>
      </c>
      <c r="AF286" s="346">
        <v>1</v>
      </c>
      <c r="AG286" s="346">
        <v>1</v>
      </c>
      <c r="AH286" s="346" t="s">
        <v>430</v>
      </c>
      <c r="AI286" s="346" t="s">
        <v>430</v>
      </c>
      <c r="AJ286" s="346">
        <v>261</v>
      </c>
      <c r="AK286" s="346">
        <v>29</v>
      </c>
      <c r="AL286" s="346">
        <v>3</v>
      </c>
      <c r="AM286" s="346">
        <v>3</v>
      </c>
      <c r="AN286" s="346">
        <v>5</v>
      </c>
      <c r="AO286" s="373"/>
      <c r="AP286" s="348" t="s">
        <v>430</v>
      </c>
      <c r="AQ286" s="348" t="s">
        <v>430</v>
      </c>
      <c r="AR286" s="348" t="s">
        <v>430</v>
      </c>
      <c r="AS286" s="348">
        <v>33.01</v>
      </c>
      <c r="AT286" s="348">
        <v>38.799999999999997</v>
      </c>
      <c r="AU286" s="351"/>
      <c r="AV286" s="346" t="s">
        <v>430</v>
      </c>
      <c r="AW286" s="346" t="s">
        <v>430</v>
      </c>
      <c r="AX286" s="346" t="s">
        <v>430</v>
      </c>
      <c r="AY286" s="346">
        <v>1</v>
      </c>
      <c r="AZ286" s="346">
        <v>1</v>
      </c>
      <c r="BA286" s="374"/>
      <c r="BB286" s="348">
        <v>19.988342778554699</v>
      </c>
      <c r="BC286" s="348">
        <v>0</v>
      </c>
      <c r="BD286" s="348">
        <v>9.4816445384182602E-2</v>
      </c>
      <c r="BE286" s="375" t="s">
        <v>430</v>
      </c>
      <c r="BF286" s="374"/>
      <c r="BG286" s="372" t="s">
        <v>430</v>
      </c>
      <c r="BH286" s="373"/>
      <c r="BI286" s="348" t="s">
        <v>430</v>
      </c>
      <c r="BJ286" s="348" t="s">
        <v>430</v>
      </c>
      <c r="BK286" s="348" t="s">
        <v>430</v>
      </c>
      <c r="BL286" s="348" t="s">
        <v>430</v>
      </c>
      <c r="BM286" s="373"/>
      <c r="BN286" s="372" t="s">
        <v>4551</v>
      </c>
      <c r="BO286" s="372" t="s">
        <v>4552</v>
      </c>
      <c r="BP286" s="372" t="s">
        <v>4553</v>
      </c>
      <c r="BQ286" s="372" t="s">
        <v>4554</v>
      </c>
      <c r="BR286" s="372" t="s">
        <v>4555</v>
      </c>
      <c r="BS286" s="373"/>
      <c r="BT286" s="354" t="s">
        <v>555</v>
      </c>
    </row>
    <row r="287" spans="1:72" s="428" customFormat="1" x14ac:dyDescent="0.25">
      <c r="A287" s="345" t="s">
        <v>5517</v>
      </c>
      <c r="B287" s="373"/>
      <c r="C287" s="719">
        <v>44120</v>
      </c>
      <c r="D287" s="373"/>
      <c r="E287" s="346">
        <v>3480.43</v>
      </c>
      <c r="F287" s="373"/>
      <c r="G287" s="347">
        <v>36.384700000000002</v>
      </c>
      <c r="H287" s="374"/>
      <c r="I287" s="348">
        <v>0.58360000000000001</v>
      </c>
      <c r="J287" s="348">
        <v>-0.1268</v>
      </c>
      <c r="K287" s="348">
        <v>1.8720000000000001</v>
      </c>
      <c r="L287" s="348">
        <v>10.1769</v>
      </c>
      <c r="M287" s="348">
        <v>15.055199999999999</v>
      </c>
      <c r="N287" s="350">
        <v>7.6307999999999998</v>
      </c>
      <c r="O287" s="348">
        <v>1.5163</v>
      </c>
      <c r="P287" s="348">
        <v>17.130299999999998</v>
      </c>
      <c r="Q287" s="348">
        <v>16.509899999999998</v>
      </c>
      <c r="R287" s="348" t="s">
        <v>430</v>
      </c>
      <c r="S287" s="348">
        <v>3.6699000000000002</v>
      </c>
      <c r="T287" s="348">
        <v>28.589700000000001</v>
      </c>
      <c r="U287" s="348">
        <v>10.1082</v>
      </c>
      <c r="V287" s="348">
        <v>10.055199999999999</v>
      </c>
      <c r="W287" s="348">
        <v>2.3925999999999998</v>
      </c>
      <c r="X287" s="348">
        <v>24.721</v>
      </c>
      <c r="Y287" s="374"/>
      <c r="Z287" s="346">
        <v>84</v>
      </c>
      <c r="AA287" s="346">
        <v>26</v>
      </c>
      <c r="AB287" s="346">
        <v>85</v>
      </c>
      <c r="AC287" s="346">
        <v>19</v>
      </c>
      <c r="AD287" s="346">
        <v>21</v>
      </c>
      <c r="AE287" s="346">
        <v>73</v>
      </c>
      <c r="AF287" s="346">
        <v>54</v>
      </c>
      <c r="AG287" s="346">
        <v>43</v>
      </c>
      <c r="AH287" s="346">
        <v>6</v>
      </c>
      <c r="AI287" s="346" t="s">
        <v>430</v>
      </c>
      <c r="AJ287" s="346">
        <v>84</v>
      </c>
      <c r="AK287" s="346">
        <v>16</v>
      </c>
      <c r="AL287" s="346">
        <v>22</v>
      </c>
      <c r="AM287" s="346">
        <v>61</v>
      </c>
      <c r="AN287" s="346">
        <v>31</v>
      </c>
      <c r="AO287" s="373"/>
      <c r="AP287" s="348" t="s">
        <v>430</v>
      </c>
      <c r="AQ287" s="348" t="s">
        <v>430</v>
      </c>
      <c r="AR287" s="348">
        <v>15.88</v>
      </c>
      <c r="AS287" s="348">
        <v>9.82</v>
      </c>
      <c r="AT287" s="348">
        <v>22.05</v>
      </c>
      <c r="AU287" s="351"/>
      <c r="AV287" s="346" t="s">
        <v>430</v>
      </c>
      <c r="AW287" s="346" t="s">
        <v>430</v>
      </c>
      <c r="AX287" s="346">
        <v>8</v>
      </c>
      <c r="AY287" s="346">
        <v>41</v>
      </c>
      <c r="AZ287" s="346">
        <v>19</v>
      </c>
      <c r="BA287" s="374"/>
      <c r="BB287" s="348">
        <v>18.697313902538902</v>
      </c>
      <c r="BC287" s="348">
        <v>1.00127735387686</v>
      </c>
      <c r="BD287" s="348">
        <v>5.6539643435476197E-2</v>
      </c>
      <c r="BE287" s="375">
        <v>0.241205803310482</v>
      </c>
      <c r="BF287" s="374"/>
      <c r="BG287" s="372">
        <v>0.3125</v>
      </c>
      <c r="BH287" s="373"/>
      <c r="BI287" s="348" t="s">
        <v>430</v>
      </c>
      <c r="BJ287" s="348">
        <v>7.1786199999999996</v>
      </c>
      <c r="BK287" s="348">
        <v>92.696200000000005</v>
      </c>
      <c r="BL287" s="348">
        <v>0.12518000000000001</v>
      </c>
      <c r="BM287" s="373"/>
      <c r="BN287" s="372" t="s">
        <v>4557</v>
      </c>
      <c r="BO287" s="372" t="s">
        <v>4558</v>
      </c>
      <c r="BP287" s="372" t="s">
        <v>2187</v>
      </c>
      <c r="BQ287" s="372" t="s">
        <v>4559</v>
      </c>
      <c r="BR287" s="372" t="s">
        <v>4560</v>
      </c>
      <c r="BS287" s="373"/>
      <c r="BT287" s="354" t="s">
        <v>555</v>
      </c>
    </row>
    <row r="288" spans="1:72" s="428" customFormat="1" x14ac:dyDescent="0.25">
      <c r="A288" s="345" t="s">
        <v>5518</v>
      </c>
      <c r="B288" s="373"/>
      <c r="C288" s="719">
        <v>43714</v>
      </c>
      <c r="D288" s="373"/>
      <c r="E288" s="346">
        <v>3154.1</v>
      </c>
      <c r="F288" s="373"/>
      <c r="G288" s="347">
        <v>27.49</v>
      </c>
      <c r="H288" s="374"/>
      <c r="I288" s="348">
        <v>0.5413</v>
      </c>
      <c r="J288" s="348">
        <v>-0.60350000000000004</v>
      </c>
      <c r="K288" s="348">
        <v>0.91810000000000003</v>
      </c>
      <c r="L288" s="348">
        <v>4.6596000000000002</v>
      </c>
      <c r="M288" s="348">
        <v>1.0829</v>
      </c>
      <c r="N288" s="350">
        <v>2.4363000000000001</v>
      </c>
      <c r="O288" s="348">
        <v>1.3501000000000001</v>
      </c>
      <c r="P288" s="348">
        <v>12.7014</v>
      </c>
      <c r="Q288" s="348">
        <v>11.779500000000001</v>
      </c>
      <c r="R288" s="348" t="s">
        <v>430</v>
      </c>
      <c r="S288" s="348">
        <v>2.5034999999999998</v>
      </c>
      <c r="T288" s="348">
        <v>15.1751</v>
      </c>
      <c r="U288" s="348">
        <v>-0.83040000000000003</v>
      </c>
      <c r="V288" s="348">
        <v>4.2290999999999999</v>
      </c>
      <c r="W288" s="348">
        <v>0.30430000000000001</v>
      </c>
      <c r="X288" s="348">
        <v>15.6404</v>
      </c>
      <c r="Y288" s="374"/>
      <c r="Z288" s="346">
        <v>95</v>
      </c>
      <c r="AA288" s="346">
        <v>76</v>
      </c>
      <c r="AB288" s="346">
        <v>153</v>
      </c>
      <c r="AC288" s="346">
        <v>115</v>
      </c>
      <c r="AD288" s="346">
        <v>137</v>
      </c>
      <c r="AE288" s="346">
        <v>131</v>
      </c>
      <c r="AF288" s="346">
        <v>55</v>
      </c>
      <c r="AG288" s="346">
        <v>55</v>
      </c>
      <c r="AH288" s="346">
        <v>21</v>
      </c>
      <c r="AI288" s="346" t="s">
        <v>430</v>
      </c>
      <c r="AJ288" s="346">
        <v>151</v>
      </c>
      <c r="AK288" s="346">
        <v>129</v>
      </c>
      <c r="AL288" s="346">
        <v>152</v>
      </c>
      <c r="AM288" s="346">
        <v>140</v>
      </c>
      <c r="AN288" s="346">
        <v>148</v>
      </c>
      <c r="AO288" s="373"/>
      <c r="AP288" s="348" t="s">
        <v>430</v>
      </c>
      <c r="AQ288" s="348">
        <v>13.89</v>
      </c>
      <c r="AR288" s="348">
        <v>10.85</v>
      </c>
      <c r="AS288" s="348">
        <v>6.5</v>
      </c>
      <c r="AT288" s="348">
        <v>4.53</v>
      </c>
      <c r="AU288" s="351"/>
      <c r="AV288" s="346" t="s">
        <v>430</v>
      </c>
      <c r="AW288" s="346">
        <v>9</v>
      </c>
      <c r="AX288" s="346">
        <v>21</v>
      </c>
      <c r="AY288" s="346">
        <v>55</v>
      </c>
      <c r="AZ288" s="346">
        <v>128</v>
      </c>
      <c r="BA288" s="374"/>
      <c r="BB288" s="348">
        <v>12.0776818425042</v>
      </c>
      <c r="BC288" s="348">
        <v>1.00185466565278</v>
      </c>
      <c r="BD288" s="348">
        <v>4.5505675404534401E-2</v>
      </c>
      <c r="BE288" s="375">
        <v>0.15527585869225</v>
      </c>
      <c r="BF288" s="374"/>
      <c r="BG288" s="372">
        <v>0.35730000000000001</v>
      </c>
      <c r="BH288" s="373"/>
      <c r="BI288" s="348">
        <v>68.178299999999993</v>
      </c>
      <c r="BJ288" s="348">
        <v>20.822399999999998</v>
      </c>
      <c r="BK288" s="348">
        <v>10.844200000000001</v>
      </c>
      <c r="BL288" s="348">
        <v>0.15509999999999999</v>
      </c>
      <c r="BM288" s="373"/>
      <c r="BN288" s="372" t="s">
        <v>3755</v>
      </c>
      <c r="BO288" s="372" t="s">
        <v>4562</v>
      </c>
      <c r="BP288" s="372" t="s">
        <v>4563</v>
      </c>
      <c r="BQ288" s="372" t="s">
        <v>4564</v>
      </c>
      <c r="BR288" s="372" t="s">
        <v>4565</v>
      </c>
      <c r="BS288" s="373"/>
      <c r="BT288" s="354" t="s">
        <v>548</v>
      </c>
    </row>
    <row r="289" spans="1:72" s="428" customFormat="1" x14ac:dyDescent="0.25">
      <c r="A289" s="345" t="s">
        <v>5519</v>
      </c>
      <c r="B289" s="373"/>
      <c r="C289" s="719">
        <v>41275</v>
      </c>
      <c r="D289" s="373"/>
      <c r="E289" s="346">
        <v>2812.08</v>
      </c>
      <c r="F289" s="373"/>
      <c r="G289" s="347">
        <v>54.2896</v>
      </c>
      <c r="H289" s="374"/>
      <c r="I289" s="348">
        <v>0.63639999999999997</v>
      </c>
      <c r="J289" s="348">
        <v>-0.6724</v>
      </c>
      <c r="K289" s="348">
        <v>0.159</v>
      </c>
      <c r="L289" s="348">
        <v>3.1023999999999998</v>
      </c>
      <c r="M289" s="348">
        <v>-4.5590000000000002</v>
      </c>
      <c r="N289" s="350">
        <v>-2.3668</v>
      </c>
      <c r="O289" s="348">
        <v>2.8299999999999999E-2</v>
      </c>
      <c r="P289" s="348">
        <v>8.8829999999999991</v>
      </c>
      <c r="Q289" s="348">
        <v>9.1445000000000007</v>
      </c>
      <c r="R289" s="348">
        <v>11.9329</v>
      </c>
      <c r="S289" s="348">
        <v>1.8139000000000001</v>
      </c>
      <c r="T289" s="348">
        <v>9.2946000000000009</v>
      </c>
      <c r="U289" s="348">
        <v>-6.5109000000000004</v>
      </c>
      <c r="V289" s="348">
        <v>-0.63419999999999999</v>
      </c>
      <c r="W289" s="348">
        <v>-0.52510000000000001</v>
      </c>
      <c r="X289" s="348">
        <v>11.936500000000001</v>
      </c>
      <c r="Y289" s="374"/>
      <c r="Z289" s="346">
        <v>68</v>
      </c>
      <c r="AA289" s="346">
        <v>118</v>
      </c>
      <c r="AB289" s="346">
        <v>188</v>
      </c>
      <c r="AC289" s="346">
        <v>184</v>
      </c>
      <c r="AD289" s="346">
        <v>198</v>
      </c>
      <c r="AE289" s="346">
        <v>182</v>
      </c>
      <c r="AF289" s="346">
        <v>85</v>
      </c>
      <c r="AG289" s="346">
        <v>81</v>
      </c>
      <c r="AH289" s="346">
        <v>26</v>
      </c>
      <c r="AI289" s="346">
        <v>4</v>
      </c>
      <c r="AJ289" s="346">
        <v>174</v>
      </c>
      <c r="AK289" s="346">
        <v>199</v>
      </c>
      <c r="AL289" s="346">
        <v>204</v>
      </c>
      <c r="AM289" s="346">
        <v>191</v>
      </c>
      <c r="AN289" s="346">
        <v>201</v>
      </c>
      <c r="AO289" s="373"/>
      <c r="AP289" s="348">
        <v>11.58</v>
      </c>
      <c r="AQ289" s="348">
        <v>10.91</v>
      </c>
      <c r="AR289" s="348">
        <v>7.54</v>
      </c>
      <c r="AS289" s="348">
        <v>3.18</v>
      </c>
      <c r="AT289" s="348">
        <v>-3.57</v>
      </c>
      <c r="AU289" s="351"/>
      <c r="AV289" s="346">
        <v>4</v>
      </c>
      <c r="AW289" s="346">
        <v>11</v>
      </c>
      <c r="AX289" s="346">
        <v>27</v>
      </c>
      <c r="AY289" s="346">
        <v>72</v>
      </c>
      <c r="AZ289" s="346">
        <v>193</v>
      </c>
      <c r="BA289" s="374"/>
      <c r="BB289" s="348">
        <v>11.167719690022301</v>
      </c>
      <c r="BC289" s="348">
        <v>0.99926160524083496</v>
      </c>
      <c r="BD289" s="348">
        <v>1.9117859593452802E-2</v>
      </c>
      <c r="BE289" s="375">
        <v>5.4139563271838102E-2</v>
      </c>
      <c r="BF289" s="374"/>
      <c r="BG289" s="372">
        <v>0.33950000000000002</v>
      </c>
      <c r="BH289" s="373"/>
      <c r="BI289" s="348">
        <v>98.321899999999999</v>
      </c>
      <c r="BJ289" s="348">
        <v>1.35548</v>
      </c>
      <c r="BK289" s="348" t="s">
        <v>430</v>
      </c>
      <c r="BL289" s="348">
        <v>0.32262000000000002</v>
      </c>
      <c r="BM289" s="373"/>
      <c r="BN289" s="372" t="s">
        <v>668</v>
      </c>
      <c r="BO289" s="372" t="s">
        <v>4500</v>
      </c>
      <c r="BP289" s="372" t="s">
        <v>4381</v>
      </c>
      <c r="BQ289" s="372" t="s">
        <v>730</v>
      </c>
      <c r="BR289" s="372" t="s">
        <v>4502</v>
      </c>
      <c r="BS289" s="373"/>
      <c r="BT289" s="354" t="s">
        <v>555</v>
      </c>
    </row>
    <row r="290" spans="1:72" s="428" customFormat="1" x14ac:dyDescent="0.25">
      <c r="A290" s="345" t="s">
        <v>5520</v>
      </c>
      <c r="B290" s="373"/>
      <c r="C290" s="719">
        <v>44246</v>
      </c>
      <c r="D290" s="373"/>
      <c r="E290" s="346">
        <v>2792.36</v>
      </c>
      <c r="F290" s="373"/>
      <c r="G290" s="347">
        <v>27.095800000000001</v>
      </c>
      <c r="H290" s="374"/>
      <c r="I290" s="348">
        <v>0.35149999999999998</v>
      </c>
      <c r="J290" s="348">
        <v>-0.65339999999999998</v>
      </c>
      <c r="K290" s="348">
        <v>1.3871</v>
      </c>
      <c r="L290" s="348">
        <v>4.3654999999999999</v>
      </c>
      <c r="M290" s="348">
        <v>6.8775000000000004</v>
      </c>
      <c r="N290" s="350">
        <v>8.8249999999999993</v>
      </c>
      <c r="O290" s="348">
        <v>4.4425999999999997</v>
      </c>
      <c r="P290" s="348">
        <v>18.278400000000001</v>
      </c>
      <c r="Q290" s="348">
        <v>18.234999999999999</v>
      </c>
      <c r="R290" s="348" t="s">
        <v>430</v>
      </c>
      <c r="S290" s="348">
        <v>2.8357999999999999</v>
      </c>
      <c r="T290" s="348">
        <v>20.544699999999999</v>
      </c>
      <c r="U290" s="348">
        <v>5.2816000000000001</v>
      </c>
      <c r="V290" s="348">
        <v>11.5572</v>
      </c>
      <c r="W290" s="348">
        <v>1.0976999999999999</v>
      </c>
      <c r="X290" s="348">
        <v>19.8643</v>
      </c>
      <c r="Y290" s="374"/>
      <c r="Z290" s="346">
        <v>192</v>
      </c>
      <c r="AA290" s="346">
        <v>107</v>
      </c>
      <c r="AB290" s="346">
        <v>109</v>
      </c>
      <c r="AC290" s="346">
        <v>123</v>
      </c>
      <c r="AD290" s="346">
        <v>68</v>
      </c>
      <c r="AE290" s="346">
        <v>55</v>
      </c>
      <c r="AF290" s="346">
        <v>27</v>
      </c>
      <c r="AG290" s="346">
        <v>30</v>
      </c>
      <c r="AH290" s="346">
        <v>3</v>
      </c>
      <c r="AI290" s="346" t="s">
        <v>430</v>
      </c>
      <c r="AJ290" s="346">
        <v>119</v>
      </c>
      <c r="AK290" s="346">
        <v>74</v>
      </c>
      <c r="AL290" s="346">
        <v>69</v>
      </c>
      <c r="AM290" s="346">
        <v>30</v>
      </c>
      <c r="AN290" s="346">
        <v>80</v>
      </c>
      <c r="AO290" s="373"/>
      <c r="AP290" s="348" t="s">
        <v>430</v>
      </c>
      <c r="AQ290" s="348" t="s">
        <v>430</v>
      </c>
      <c r="AR290" s="348">
        <v>17.329999999999998</v>
      </c>
      <c r="AS290" s="348">
        <v>11.4</v>
      </c>
      <c r="AT290" s="348">
        <v>13.21</v>
      </c>
      <c r="AU290" s="351"/>
      <c r="AV290" s="346" t="s">
        <v>430</v>
      </c>
      <c r="AW290" s="346" t="s">
        <v>430</v>
      </c>
      <c r="AX290" s="346">
        <v>6</v>
      </c>
      <c r="AY290" s="346">
        <v>16</v>
      </c>
      <c r="AZ290" s="346">
        <v>69</v>
      </c>
      <c r="BA290" s="374"/>
      <c r="BB290" s="348">
        <v>14.8963819012061</v>
      </c>
      <c r="BC290" s="348">
        <v>1.00262661786704</v>
      </c>
      <c r="BD290" s="348">
        <v>7.3781522355609405E-2</v>
      </c>
      <c r="BE290" s="375">
        <v>0.31549106080552197</v>
      </c>
      <c r="BF290" s="374"/>
      <c r="BG290" s="372">
        <v>0.1469</v>
      </c>
      <c r="BH290" s="373"/>
      <c r="BI290" s="348">
        <v>11.1408</v>
      </c>
      <c r="BJ290" s="348">
        <v>84.5261</v>
      </c>
      <c r="BK290" s="348">
        <v>4.2687099999999996</v>
      </c>
      <c r="BL290" s="348">
        <v>6.4390000000000003E-2</v>
      </c>
      <c r="BM290" s="373"/>
      <c r="BN290" s="372" t="s">
        <v>4568</v>
      </c>
      <c r="BO290" s="372" t="s">
        <v>4569</v>
      </c>
      <c r="BP290" s="372" t="s">
        <v>4570</v>
      </c>
      <c r="BQ290" s="372" t="s">
        <v>4571</v>
      </c>
      <c r="BR290" s="372" t="s">
        <v>4572</v>
      </c>
      <c r="BS290" s="373"/>
      <c r="BT290" s="354" t="s">
        <v>555</v>
      </c>
    </row>
    <row r="291" spans="1:72" s="428" customFormat="1" x14ac:dyDescent="0.25">
      <c r="A291" s="345" t="s">
        <v>5521</v>
      </c>
      <c r="B291" s="373"/>
      <c r="C291" s="719">
        <v>44503</v>
      </c>
      <c r="D291" s="373"/>
      <c r="E291" s="346">
        <v>2700.42</v>
      </c>
      <c r="F291" s="373"/>
      <c r="G291" s="347">
        <v>17.565000000000001</v>
      </c>
      <c r="H291" s="374"/>
      <c r="I291" s="348">
        <v>0.3967</v>
      </c>
      <c r="J291" s="348">
        <v>-0.68420000000000003</v>
      </c>
      <c r="K291" s="348">
        <v>2.6071</v>
      </c>
      <c r="L291" s="348">
        <v>7.2690999999999999</v>
      </c>
      <c r="M291" s="348">
        <v>7.2652000000000001</v>
      </c>
      <c r="N291" s="350">
        <v>9.4139999999999997</v>
      </c>
      <c r="O291" s="348">
        <v>0.55710000000000004</v>
      </c>
      <c r="P291" s="348">
        <v>19.572399999999998</v>
      </c>
      <c r="Q291" s="348" t="s">
        <v>430</v>
      </c>
      <c r="R291" s="348" t="s">
        <v>430</v>
      </c>
      <c r="S291" s="348">
        <v>3.8262</v>
      </c>
      <c r="T291" s="348">
        <v>23.281300000000002</v>
      </c>
      <c r="U291" s="348">
        <v>7.4877000000000002</v>
      </c>
      <c r="V291" s="348">
        <v>9.9041999999999994</v>
      </c>
      <c r="W291" s="348">
        <v>0.80630000000000002</v>
      </c>
      <c r="X291" s="348">
        <v>12.4598</v>
      </c>
      <c r="Y291" s="374"/>
      <c r="Z291" s="346">
        <v>166</v>
      </c>
      <c r="AA291" s="346">
        <v>151</v>
      </c>
      <c r="AB291" s="346">
        <v>53</v>
      </c>
      <c r="AC291" s="346">
        <v>58</v>
      </c>
      <c r="AD291" s="346">
        <v>57</v>
      </c>
      <c r="AE291" s="346">
        <v>50</v>
      </c>
      <c r="AF291" s="346">
        <v>73</v>
      </c>
      <c r="AG291" s="346">
        <v>25</v>
      </c>
      <c r="AH291" s="346" t="s">
        <v>430</v>
      </c>
      <c r="AI291" s="346" t="s">
        <v>430</v>
      </c>
      <c r="AJ291" s="346">
        <v>72</v>
      </c>
      <c r="AK291" s="346">
        <v>51</v>
      </c>
      <c r="AL291" s="346">
        <v>50</v>
      </c>
      <c r="AM291" s="346">
        <v>77</v>
      </c>
      <c r="AN291" s="346">
        <v>106</v>
      </c>
      <c r="AO291" s="373"/>
      <c r="AP291" s="348" t="s">
        <v>430</v>
      </c>
      <c r="AQ291" s="348" t="s">
        <v>430</v>
      </c>
      <c r="AR291" s="348" t="s">
        <v>430</v>
      </c>
      <c r="AS291" s="348">
        <v>10.77</v>
      </c>
      <c r="AT291" s="348">
        <v>15.34</v>
      </c>
      <c r="AU291" s="351"/>
      <c r="AV291" s="346" t="s">
        <v>430</v>
      </c>
      <c r="AW291" s="346" t="s">
        <v>430</v>
      </c>
      <c r="AX291" s="346" t="s">
        <v>430</v>
      </c>
      <c r="AY291" s="346">
        <v>32</v>
      </c>
      <c r="AZ291" s="346">
        <v>56</v>
      </c>
      <c r="BA291" s="374"/>
      <c r="BB291" s="348">
        <v>15.863898155991199</v>
      </c>
      <c r="BC291" s="348">
        <v>1.0057967259639899</v>
      </c>
      <c r="BD291" s="348">
        <v>6.8094040354616095E-2</v>
      </c>
      <c r="BE291" s="375">
        <v>0.34303061668457502</v>
      </c>
      <c r="BF291" s="374"/>
      <c r="BG291" s="372">
        <v>0.14949999999999999</v>
      </c>
      <c r="BH291" s="373"/>
      <c r="BI291" s="348">
        <v>86.591999999999999</v>
      </c>
      <c r="BJ291" s="348">
        <v>13.235200000000001</v>
      </c>
      <c r="BK291" s="348" t="s">
        <v>430</v>
      </c>
      <c r="BL291" s="348">
        <v>0.17280000000000001</v>
      </c>
      <c r="BM291" s="373"/>
      <c r="BN291" s="372" t="s">
        <v>4527</v>
      </c>
      <c r="BO291" s="372" t="s">
        <v>4528</v>
      </c>
      <c r="BP291" s="372" t="s">
        <v>4529</v>
      </c>
      <c r="BQ291" s="372" t="s">
        <v>4530</v>
      </c>
      <c r="BR291" s="372" t="s">
        <v>4531</v>
      </c>
      <c r="BS291" s="373"/>
      <c r="BT291" s="354" t="s">
        <v>555</v>
      </c>
    </row>
    <row r="292" spans="1:72" s="428" customFormat="1" x14ac:dyDescent="0.25">
      <c r="A292" s="345" t="s">
        <v>5522</v>
      </c>
      <c r="B292" s="373"/>
      <c r="C292" s="719">
        <v>43031</v>
      </c>
      <c r="D292" s="373"/>
      <c r="E292" s="346">
        <v>2664.01</v>
      </c>
      <c r="F292" s="373"/>
      <c r="G292" s="347">
        <v>27.7333</v>
      </c>
      <c r="H292" s="374"/>
      <c r="I292" s="348">
        <v>0.52270000000000005</v>
      </c>
      <c r="J292" s="348">
        <v>-1.0857000000000001</v>
      </c>
      <c r="K292" s="348">
        <v>0.74939999999999996</v>
      </c>
      <c r="L292" s="348">
        <v>3.0621</v>
      </c>
      <c r="M292" s="348">
        <v>-0.21010000000000001</v>
      </c>
      <c r="N292" s="350">
        <v>4.7374000000000001</v>
      </c>
      <c r="O292" s="348">
        <v>2.9268000000000001</v>
      </c>
      <c r="P292" s="348">
        <v>14.073700000000001</v>
      </c>
      <c r="Q292" s="348">
        <v>13.519399999999999</v>
      </c>
      <c r="R292" s="348" t="s">
        <v>430</v>
      </c>
      <c r="S292" s="348">
        <v>2.5867</v>
      </c>
      <c r="T292" s="348">
        <v>12.6518</v>
      </c>
      <c r="U292" s="348">
        <v>-4.8300000000000003E-2</v>
      </c>
      <c r="V292" s="348">
        <v>5.6108000000000002</v>
      </c>
      <c r="W292" s="348">
        <v>-0.76219999999999999</v>
      </c>
      <c r="X292" s="348">
        <v>12.2456</v>
      </c>
      <c r="Y292" s="374"/>
      <c r="Z292" s="346">
        <v>115</v>
      </c>
      <c r="AA292" s="346">
        <v>201</v>
      </c>
      <c r="AB292" s="346">
        <v>162</v>
      </c>
      <c r="AC292" s="346">
        <v>197</v>
      </c>
      <c r="AD292" s="346">
        <v>151</v>
      </c>
      <c r="AE292" s="346">
        <v>95</v>
      </c>
      <c r="AF292" s="346">
        <v>33</v>
      </c>
      <c r="AG292" s="346">
        <v>48</v>
      </c>
      <c r="AH292" s="346">
        <v>17</v>
      </c>
      <c r="AI292" s="346" t="s">
        <v>430</v>
      </c>
      <c r="AJ292" s="346">
        <v>137</v>
      </c>
      <c r="AK292" s="346">
        <v>175</v>
      </c>
      <c r="AL292" s="346">
        <v>132</v>
      </c>
      <c r="AM292" s="346">
        <v>120</v>
      </c>
      <c r="AN292" s="346">
        <v>244</v>
      </c>
      <c r="AO292" s="373"/>
      <c r="AP292" s="348" t="s">
        <v>430</v>
      </c>
      <c r="AQ292" s="348">
        <v>15.91</v>
      </c>
      <c r="AR292" s="348">
        <v>12.46</v>
      </c>
      <c r="AS292" s="348">
        <v>7.99</v>
      </c>
      <c r="AT292" s="348">
        <v>4.3600000000000003</v>
      </c>
      <c r="AU292" s="351"/>
      <c r="AV292" s="346" t="s">
        <v>430</v>
      </c>
      <c r="AW292" s="346">
        <v>7</v>
      </c>
      <c r="AX292" s="346">
        <v>18</v>
      </c>
      <c r="AY292" s="346">
        <v>44</v>
      </c>
      <c r="AZ292" s="346">
        <v>130</v>
      </c>
      <c r="BA292" s="374"/>
      <c r="BB292" s="348">
        <v>11.5247022207926</v>
      </c>
      <c r="BC292" s="348">
        <v>0.99738249655103095</v>
      </c>
      <c r="BD292" s="348">
        <v>5.60532756861742E-2</v>
      </c>
      <c r="BE292" s="375">
        <v>9.63680690392585E-2</v>
      </c>
      <c r="BF292" s="374"/>
      <c r="BG292" s="372">
        <v>0.55989999999999995</v>
      </c>
      <c r="BH292" s="373"/>
      <c r="BI292" s="348">
        <v>98.854500000000002</v>
      </c>
      <c r="BJ292" s="348">
        <v>3.76363</v>
      </c>
      <c r="BK292" s="348" t="s">
        <v>430</v>
      </c>
      <c r="BL292" s="348">
        <v>-2.6181299999999998</v>
      </c>
      <c r="BM292" s="373"/>
      <c r="BN292" s="372" t="s">
        <v>4575</v>
      </c>
      <c r="BO292" s="372" t="s">
        <v>4576</v>
      </c>
      <c r="BP292" s="372" t="s">
        <v>4577</v>
      </c>
      <c r="BQ292" s="372" t="s">
        <v>4578</v>
      </c>
      <c r="BR292" s="372" t="s">
        <v>4579</v>
      </c>
      <c r="BS292" s="373"/>
      <c r="BT292" s="354" t="s">
        <v>555</v>
      </c>
    </row>
    <row r="293" spans="1:72" s="428" customFormat="1" x14ac:dyDescent="0.25">
      <c r="A293" s="345" t="s">
        <v>5523</v>
      </c>
      <c r="B293" s="373"/>
      <c r="C293" s="719">
        <v>45112</v>
      </c>
      <c r="D293" s="373"/>
      <c r="E293" s="346">
        <v>2470.7600000000002</v>
      </c>
      <c r="F293" s="373"/>
      <c r="G293" s="347">
        <v>19.2014</v>
      </c>
      <c r="H293" s="374"/>
      <c r="I293" s="348">
        <v>0.52400000000000002</v>
      </c>
      <c r="J293" s="348">
        <v>0.52190000000000003</v>
      </c>
      <c r="K293" s="348">
        <v>4.2857000000000003</v>
      </c>
      <c r="L293" s="348">
        <v>14.3567</v>
      </c>
      <c r="M293" s="348">
        <v>20.9834</v>
      </c>
      <c r="N293" s="350">
        <v>10.1623</v>
      </c>
      <c r="O293" s="348">
        <v>2.2907999999999999</v>
      </c>
      <c r="P293" s="348">
        <v>19.9816</v>
      </c>
      <c r="Q293" s="348" t="s">
        <v>430</v>
      </c>
      <c r="R293" s="348" t="s">
        <v>430</v>
      </c>
      <c r="S293" s="348">
        <v>4.5633999999999997</v>
      </c>
      <c r="T293" s="348">
        <v>39.080100000000002</v>
      </c>
      <c r="U293" s="348">
        <v>16.293199999999999</v>
      </c>
      <c r="V293" s="348">
        <v>14.454800000000001</v>
      </c>
      <c r="W293" s="348">
        <v>4.3634000000000004</v>
      </c>
      <c r="X293" s="348">
        <v>23.184899999999999</v>
      </c>
      <c r="Y293" s="374"/>
      <c r="Z293" s="346">
        <v>110</v>
      </c>
      <c r="AA293" s="346">
        <v>13</v>
      </c>
      <c r="AB293" s="346">
        <v>18</v>
      </c>
      <c r="AC293" s="346">
        <v>4</v>
      </c>
      <c r="AD293" s="346">
        <v>5</v>
      </c>
      <c r="AE293" s="346">
        <v>35</v>
      </c>
      <c r="AF293" s="346">
        <v>43</v>
      </c>
      <c r="AG293" s="346">
        <v>12</v>
      </c>
      <c r="AH293" s="346" t="s">
        <v>430</v>
      </c>
      <c r="AI293" s="346" t="s">
        <v>430</v>
      </c>
      <c r="AJ293" s="346">
        <v>42</v>
      </c>
      <c r="AK293" s="346">
        <v>4</v>
      </c>
      <c r="AL293" s="346">
        <v>9</v>
      </c>
      <c r="AM293" s="346">
        <v>21</v>
      </c>
      <c r="AN293" s="346">
        <v>6</v>
      </c>
      <c r="AO293" s="373"/>
      <c r="AP293" s="348" t="s">
        <v>430</v>
      </c>
      <c r="AQ293" s="348" t="s">
        <v>430</v>
      </c>
      <c r="AR293" s="348" t="s">
        <v>430</v>
      </c>
      <c r="AS293" s="348">
        <v>12.33</v>
      </c>
      <c r="AT293" s="348">
        <v>31.84</v>
      </c>
      <c r="AU293" s="351"/>
      <c r="AV293" s="346" t="s">
        <v>430</v>
      </c>
      <c r="AW293" s="346" t="s">
        <v>430</v>
      </c>
      <c r="AX293" s="346" t="s">
        <v>430</v>
      </c>
      <c r="AY293" s="346">
        <v>12</v>
      </c>
      <c r="AZ293" s="346">
        <v>8</v>
      </c>
      <c r="BA293" s="374"/>
      <c r="BB293" s="348">
        <v>21.177648681453402</v>
      </c>
      <c r="BC293" s="348">
        <v>1.00100891116333</v>
      </c>
      <c r="BD293" s="348">
        <v>6.6230594279011096E-2</v>
      </c>
      <c r="BE293" s="375">
        <v>0.27191222476749199</v>
      </c>
      <c r="BF293" s="374"/>
      <c r="BG293" s="372">
        <v>0.39539999999999997</v>
      </c>
      <c r="BH293" s="373"/>
      <c r="BI293" s="348" t="s">
        <v>430</v>
      </c>
      <c r="BJ293" s="348" t="s">
        <v>430</v>
      </c>
      <c r="BK293" s="348">
        <v>99.755300000000005</v>
      </c>
      <c r="BL293" s="348">
        <v>0.2447</v>
      </c>
      <c r="BM293" s="373"/>
      <c r="BN293" s="372" t="s">
        <v>1856</v>
      </c>
      <c r="BO293" s="372" t="s">
        <v>4581</v>
      </c>
      <c r="BP293" s="372" t="s">
        <v>4582</v>
      </c>
      <c r="BQ293" s="372" t="s">
        <v>4583</v>
      </c>
      <c r="BR293" s="372" t="s">
        <v>1102</v>
      </c>
      <c r="BS293" s="373"/>
      <c r="BT293" s="354" t="s">
        <v>548</v>
      </c>
    </row>
    <row r="294" spans="1:72" s="428" customFormat="1" x14ac:dyDescent="0.25">
      <c r="A294" s="345" t="s">
        <v>5524</v>
      </c>
      <c r="B294" s="373"/>
      <c r="C294" s="719">
        <v>44335</v>
      </c>
      <c r="D294" s="373"/>
      <c r="E294" s="346">
        <v>2345.4899999999998</v>
      </c>
      <c r="F294" s="373"/>
      <c r="G294" s="347">
        <v>20.607800000000001</v>
      </c>
      <c r="H294" s="374"/>
      <c r="I294" s="348">
        <v>0.39710000000000001</v>
      </c>
      <c r="J294" s="348">
        <v>-0.68340000000000001</v>
      </c>
      <c r="K294" s="348">
        <v>2.6202999999999999</v>
      </c>
      <c r="L294" s="348">
        <v>7.3160999999999996</v>
      </c>
      <c r="M294" s="348">
        <v>7.3390000000000004</v>
      </c>
      <c r="N294" s="350">
        <v>9.5111000000000008</v>
      </c>
      <c r="O294" s="348">
        <v>0.7228</v>
      </c>
      <c r="P294" s="348">
        <v>19.819800000000001</v>
      </c>
      <c r="Q294" s="348">
        <v>14.082599999999999</v>
      </c>
      <c r="R294" s="348" t="s">
        <v>430</v>
      </c>
      <c r="S294" s="348">
        <v>3.8569</v>
      </c>
      <c r="T294" s="348">
        <v>23.352699999999999</v>
      </c>
      <c r="U294" s="348">
        <v>7.5597000000000003</v>
      </c>
      <c r="V294" s="348">
        <v>9.9932999999999996</v>
      </c>
      <c r="W294" s="348">
        <v>0.80710000000000004</v>
      </c>
      <c r="X294" s="348">
        <v>14.744</v>
      </c>
      <c r="Y294" s="374"/>
      <c r="Z294" s="346">
        <v>163</v>
      </c>
      <c r="AA294" s="346">
        <v>148</v>
      </c>
      <c r="AB294" s="346">
        <v>44</v>
      </c>
      <c r="AC294" s="346">
        <v>51</v>
      </c>
      <c r="AD294" s="346">
        <v>53</v>
      </c>
      <c r="AE294" s="346">
        <v>45</v>
      </c>
      <c r="AF294" s="346">
        <v>69</v>
      </c>
      <c r="AG294" s="346">
        <v>19</v>
      </c>
      <c r="AH294" s="346">
        <v>14</v>
      </c>
      <c r="AI294" s="346" t="s">
        <v>430</v>
      </c>
      <c r="AJ294" s="346">
        <v>62</v>
      </c>
      <c r="AK294" s="346">
        <v>41</v>
      </c>
      <c r="AL294" s="346">
        <v>43</v>
      </c>
      <c r="AM294" s="346">
        <v>69</v>
      </c>
      <c r="AN294" s="346">
        <v>105</v>
      </c>
      <c r="AO294" s="373"/>
      <c r="AP294" s="348" t="s">
        <v>430</v>
      </c>
      <c r="AQ294" s="348" t="s">
        <v>430</v>
      </c>
      <c r="AR294" s="348">
        <v>14.87</v>
      </c>
      <c r="AS294" s="348">
        <v>10.96</v>
      </c>
      <c r="AT294" s="348">
        <v>15.48</v>
      </c>
      <c r="AU294" s="351"/>
      <c r="AV294" s="346" t="s">
        <v>430</v>
      </c>
      <c r="AW294" s="346" t="s">
        <v>430</v>
      </c>
      <c r="AX294" s="346">
        <v>14</v>
      </c>
      <c r="AY294" s="346">
        <v>28</v>
      </c>
      <c r="AZ294" s="346">
        <v>50</v>
      </c>
      <c r="BA294" s="374"/>
      <c r="BB294" s="348">
        <v>15.864009696559</v>
      </c>
      <c r="BC294" s="348">
        <v>1.00537530202064</v>
      </c>
      <c r="BD294" s="348">
        <v>6.9169108344219896E-2</v>
      </c>
      <c r="BE294" s="375">
        <v>0.36040198680526703</v>
      </c>
      <c r="BF294" s="374"/>
      <c r="BG294" s="372">
        <v>6.1699999999999998E-2</v>
      </c>
      <c r="BH294" s="373"/>
      <c r="BI294" s="348">
        <v>86.629599999999996</v>
      </c>
      <c r="BJ294" s="348">
        <v>13.243399999999999</v>
      </c>
      <c r="BK294" s="348" t="s">
        <v>430</v>
      </c>
      <c r="BL294" s="348">
        <v>0.127</v>
      </c>
      <c r="BM294" s="373"/>
      <c r="BN294" s="372" t="s">
        <v>4585</v>
      </c>
      <c r="BO294" s="372" t="s">
        <v>4528</v>
      </c>
      <c r="BP294" s="372" t="s">
        <v>4512</v>
      </c>
      <c r="BQ294" s="372" t="s">
        <v>4513</v>
      </c>
      <c r="BR294" s="372" t="s">
        <v>4531</v>
      </c>
      <c r="BS294" s="373"/>
      <c r="BT294" s="354" t="s">
        <v>2439</v>
      </c>
    </row>
    <row r="295" spans="1:72" s="428" customFormat="1" x14ac:dyDescent="0.25">
      <c r="A295" s="345" t="s">
        <v>5525</v>
      </c>
      <c r="B295" s="373"/>
      <c r="C295" s="719">
        <v>44795</v>
      </c>
      <c r="D295" s="373"/>
      <c r="E295" s="346">
        <v>2259.23</v>
      </c>
      <c r="F295" s="373"/>
      <c r="G295" s="347">
        <v>27.375800000000002</v>
      </c>
      <c r="H295" s="374"/>
      <c r="I295" s="348">
        <v>-0.18090000000000001</v>
      </c>
      <c r="J295" s="348">
        <v>-2.0432000000000001</v>
      </c>
      <c r="K295" s="348">
        <v>-2.0733000000000001</v>
      </c>
      <c r="L295" s="348">
        <v>-2.2094</v>
      </c>
      <c r="M295" s="348">
        <v>-9.4260000000000002</v>
      </c>
      <c r="N295" s="350">
        <v>10.1496</v>
      </c>
      <c r="O295" s="348">
        <v>1.6697</v>
      </c>
      <c r="P295" s="348">
        <v>24.309000000000001</v>
      </c>
      <c r="Q295" s="348" t="s">
        <v>430</v>
      </c>
      <c r="R295" s="348" t="s">
        <v>430</v>
      </c>
      <c r="S295" s="348">
        <v>-1.3104</v>
      </c>
      <c r="T295" s="348">
        <v>6.7656999999999998</v>
      </c>
      <c r="U295" s="348">
        <v>-3.5821999999999998</v>
      </c>
      <c r="V295" s="348">
        <v>6.1784999999999997</v>
      </c>
      <c r="W295" s="348">
        <v>-1.3499000000000001</v>
      </c>
      <c r="X295" s="348">
        <v>28.652000000000001</v>
      </c>
      <c r="Y295" s="374"/>
      <c r="Z295" s="346">
        <v>228</v>
      </c>
      <c r="AA295" s="346">
        <v>247</v>
      </c>
      <c r="AB295" s="346">
        <v>258</v>
      </c>
      <c r="AC295" s="346">
        <v>246</v>
      </c>
      <c r="AD295" s="346">
        <v>247</v>
      </c>
      <c r="AE295" s="346">
        <v>36</v>
      </c>
      <c r="AF295" s="346">
        <v>51</v>
      </c>
      <c r="AG295" s="346">
        <v>5</v>
      </c>
      <c r="AH295" s="346" t="s">
        <v>430</v>
      </c>
      <c r="AI295" s="346" t="s">
        <v>430</v>
      </c>
      <c r="AJ295" s="346">
        <v>254</v>
      </c>
      <c r="AK295" s="346">
        <v>237</v>
      </c>
      <c r="AL295" s="346">
        <v>184</v>
      </c>
      <c r="AM295" s="346">
        <v>107</v>
      </c>
      <c r="AN295" s="346">
        <v>258</v>
      </c>
      <c r="AO295" s="373"/>
      <c r="AP295" s="348" t="s">
        <v>430</v>
      </c>
      <c r="AQ295" s="348" t="s">
        <v>430</v>
      </c>
      <c r="AR295" s="348" t="s">
        <v>430</v>
      </c>
      <c r="AS295" s="348">
        <v>9.91</v>
      </c>
      <c r="AT295" s="348">
        <v>-2.59</v>
      </c>
      <c r="AU295" s="351"/>
      <c r="AV295" s="346" t="s">
        <v>430</v>
      </c>
      <c r="AW295" s="346" t="s">
        <v>430</v>
      </c>
      <c r="AX295" s="346" t="s">
        <v>430</v>
      </c>
      <c r="AY295" s="346">
        <v>40</v>
      </c>
      <c r="AZ295" s="346">
        <v>183</v>
      </c>
      <c r="BA295" s="374"/>
      <c r="BB295" s="348">
        <v>19.343343518493999</v>
      </c>
      <c r="BC295" s="348">
        <v>0</v>
      </c>
      <c r="BD295" s="348">
        <v>8.0877126975173505E-2</v>
      </c>
      <c r="BE295" s="375" t="s">
        <v>430</v>
      </c>
      <c r="BF295" s="374"/>
      <c r="BG295" s="372" t="s">
        <v>430</v>
      </c>
      <c r="BH295" s="373"/>
      <c r="BI295" s="348">
        <v>76.998599999999996</v>
      </c>
      <c r="BJ295" s="348">
        <v>18.354700000000001</v>
      </c>
      <c r="BK295" s="348">
        <v>4.4082499999999998</v>
      </c>
      <c r="BL295" s="348">
        <v>0.23845</v>
      </c>
      <c r="BM295" s="373"/>
      <c r="BN295" s="372" t="s">
        <v>4587</v>
      </c>
      <c r="BO295" s="372" t="s">
        <v>4588</v>
      </c>
      <c r="BP295" s="372" t="s">
        <v>4589</v>
      </c>
      <c r="BQ295" s="372" t="s">
        <v>4590</v>
      </c>
      <c r="BR295" s="372" t="s">
        <v>3346</v>
      </c>
      <c r="BS295" s="373"/>
      <c r="BT295" s="354" t="s">
        <v>548</v>
      </c>
    </row>
    <row r="296" spans="1:72" s="428" customFormat="1" x14ac:dyDescent="0.25">
      <c r="A296" s="345" t="s">
        <v>5526</v>
      </c>
      <c r="B296" s="373"/>
      <c r="C296" s="719">
        <v>43756</v>
      </c>
      <c r="D296" s="373"/>
      <c r="E296" s="346">
        <v>2107.71</v>
      </c>
      <c r="F296" s="373"/>
      <c r="G296" s="347">
        <v>22.780999999999999</v>
      </c>
      <c r="H296" s="374"/>
      <c r="I296" s="348">
        <v>0.5917</v>
      </c>
      <c r="J296" s="348">
        <v>-0.67669999999999997</v>
      </c>
      <c r="K296" s="348">
        <v>0.59970000000000001</v>
      </c>
      <c r="L296" s="348">
        <v>3.8469000000000002</v>
      </c>
      <c r="M296" s="348">
        <v>-2.5333000000000001</v>
      </c>
      <c r="N296" s="350">
        <v>-0.36349999999999999</v>
      </c>
      <c r="O296" s="348">
        <v>0.12690000000000001</v>
      </c>
      <c r="P296" s="348">
        <v>10.635899999999999</v>
      </c>
      <c r="Q296" s="348">
        <v>9.8012999999999995</v>
      </c>
      <c r="R296" s="348" t="s">
        <v>430</v>
      </c>
      <c r="S296" s="348">
        <v>2.1698</v>
      </c>
      <c r="T296" s="348">
        <v>11.6792</v>
      </c>
      <c r="U296" s="348">
        <v>-4.1801000000000004</v>
      </c>
      <c r="V296" s="348">
        <v>1.1846000000000001</v>
      </c>
      <c r="W296" s="348">
        <v>-0.28410000000000002</v>
      </c>
      <c r="X296" s="348">
        <v>12.784000000000001</v>
      </c>
      <c r="Y296" s="374"/>
      <c r="Z296" s="346">
        <v>77</v>
      </c>
      <c r="AA296" s="346">
        <v>130</v>
      </c>
      <c r="AB296" s="346">
        <v>175</v>
      </c>
      <c r="AC296" s="346">
        <v>154</v>
      </c>
      <c r="AD296" s="346">
        <v>176</v>
      </c>
      <c r="AE296" s="346">
        <v>163</v>
      </c>
      <c r="AF296" s="346">
        <v>78</v>
      </c>
      <c r="AG296" s="346">
        <v>67</v>
      </c>
      <c r="AH296" s="346">
        <v>24</v>
      </c>
      <c r="AI296" s="346" t="s">
        <v>430</v>
      </c>
      <c r="AJ296" s="346">
        <v>163</v>
      </c>
      <c r="AK296" s="346">
        <v>184</v>
      </c>
      <c r="AL296" s="346">
        <v>188</v>
      </c>
      <c r="AM296" s="346">
        <v>172</v>
      </c>
      <c r="AN296" s="346">
        <v>187</v>
      </c>
      <c r="AO296" s="373"/>
      <c r="AP296" s="348" t="s">
        <v>430</v>
      </c>
      <c r="AQ296" s="348" t="s">
        <v>430</v>
      </c>
      <c r="AR296" s="348">
        <v>8.6</v>
      </c>
      <c r="AS296" s="348">
        <v>4.47</v>
      </c>
      <c r="AT296" s="348">
        <v>-0.44</v>
      </c>
      <c r="AU296" s="351"/>
      <c r="AV296" s="346" t="s">
        <v>430</v>
      </c>
      <c r="AW296" s="346" t="s">
        <v>430</v>
      </c>
      <c r="AX296" s="346">
        <v>24</v>
      </c>
      <c r="AY296" s="346">
        <v>63</v>
      </c>
      <c r="AZ296" s="346">
        <v>178</v>
      </c>
      <c r="BA296" s="374"/>
      <c r="BB296" s="348">
        <v>11.515064473877</v>
      </c>
      <c r="BC296" s="348">
        <v>0.99985033047515204</v>
      </c>
      <c r="BD296" s="348">
        <v>3.0872396147077399E-2</v>
      </c>
      <c r="BE296" s="375">
        <v>0.100121260996326</v>
      </c>
      <c r="BF296" s="374"/>
      <c r="BG296" s="372">
        <v>0.49919999999999998</v>
      </c>
      <c r="BH296" s="373"/>
      <c r="BI296" s="348">
        <v>96.1905</v>
      </c>
      <c r="BJ296" s="348">
        <v>3.5533800000000002</v>
      </c>
      <c r="BK296" s="348" t="s">
        <v>430</v>
      </c>
      <c r="BL296" s="348">
        <v>0.25612000000000001</v>
      </c>
      <c r="BM296" s="373"/>
      <c r="BN296" s="372" t="s">
        <v>4592</v>
      </c>
      <c r="BO296" s="372" t="s">
        <v>4593</v>
      </c>
      <c r="BP296" s="372" t="s">
        <v>4594</v>
      </c>
      <c r="BQ296" s="372" t="s">
        <v>4595</v>
      </c>
      <c r="BR296" s="372" t="s">
        <v>4596</v>
      </c>
      <c r="BS296" s="373"/>
      <c r="BT296" s="354" t="s">
        <v>555</v>
      </c>
    </row>
    <row r="297" spans="1:72" s="428" customFormat="1" x14ac:dyDescent="0.25">
      <c r="A297" s="345" t="s">
        <v>5527</v>
      </c>
      <c r="B297" s="373"/>
      <c r="C297" s="719">
        <v>42999</v>
      </c>
      <c r="D297" s="373"/>
      <c r="E297" s="346">
        <v>1841.14</v>
      </c>
      <c r="F297" s="373"/>
      <c r="G297" s="347">
        <v>25.910900000000002</v>
      </c>
      <c r="H297" s="374"/>
      <c r="I297" s="348">
        <v>0.8155</v>
      </c>
      <c r="J297" s="348">
        <v>-0.69710000000000005</v>
      </c>
      <c r="K297" s="348">
        <v>-4.24E-2</v>
      </c>
      <c r="L297" s="348">
        <v>3.5872000000000002</v>
      </c>
      <c r="M297" s="348">
        <v>-5.7251000000000003</v>
      </c>
      <c r="N297" s="350">
        <v>-4.5058999999999996</v>
      </c>
      <c r="O297" s="348">
        <v>-1.1746000000000001</v>
      </c>
      <c r="P297" s="348">
        <v>7.0506000000000002</v>
      </c>
      <c r="Q297" s="348">
        <v>7.9984000000000002</v>
      </c>
      <c r="R297" s="348" t="s">
        <v>430</v>
      </c>
      <c r="S297" s="348">
        <v>1.6285000000000001</v>
      </c>
      <c r="T297" s="348">
        <v>8.5205000000000002</v>
      </c>
      <c r="U297" s="348">
        <v>-8.3597999999999999</v>
      </c>
      <c r="V297" s="348">
        <v>-2.6084999999999998</v>
      </c>
      <c r="W297" s="348">
        <v>-0.60719999999999996</v>
      </c>
      <c r="X297" s="348">
        <v>11.2669</v>
      </c>
      <c r="Y297" s="374"/>
      <c r="Z297" s="346">
        <v>20</v>
      </c>
      <c r="AA297" s="346">
        <v>157</v>
      </c>
      <c r="AB297" s="346">
        <v>217</v>
      </c>
      <c r="AC297" s="346">
        <v>164</v>
      </c>
      <c r="AD297" s="346">
        <v>231</v>
      </c>
      <c r="AE297" s="346">
        <v>207</v>
      </c>
      <c r="AF297" s="346">
        <v>106</v>
      </c>
      <c r="AG297" s="346">
        <v>95</v>
      </c>
      <c r="AH297" s="346">
        <v>44</v>
      </c>
      <c r="AI297" s="346" t="s">
        <v>430</v>
      </c>
      <c r="AJ297" s="346">
        <v>199</v>
      </c>
      <c r="AK297" s="346">
        <v>222</v>
      </c>
      <c r="AL297" s="346">
        <v>226</v>
      </c>
      <c r="AM297" s="346">
        <v>214</v>
      </c>
      <c r="AN297" s="346">
        <v>228</v>
      </c>
      <c r="AO297" s="373"/>
      <c r="AP297" s="348" t="s">
        <v>430</v>
      </c>
      <c r="AQ297" s="348">
        <v>9.57</v>
      </c>
      <c r="AR297" s="348">
        <v>6</v>
      </c>
      <c r="AS297" s="348">
        <v>1.41</v>
      </c>
      <c r="AT297" s="348">
        <v>-5.75</v>
      </c>
      <c r="AU297" s="351"/>
      <c r="AV297" s="346" t="s">
        <v>430</v>
      </c>
      <c r="AW297" s="346">
        <v>24</v>
      </c>
      <c r="AX297" s="346">
        <v>42</v>
      </c>
      <c r="AY297" s="346">
        <v>91</v>
      </c>
      <c r="AZ297" s="346">
        <v>214</v>
      </c>
      <c r="BA297" s="374"/>
      <c r="BB297" s="348">
        <v>11.361137878020299</v>
      </c>
      <c r="BC297" s="348">
        <v>0.99800980205408396</v>
      </c>
      <c r="BD297" s="348">
        <v>5.4307401725858604E-3</v>
      </c>
      <c r="BE297" s="375">
        <v>3.02443971516793E-2</v>
      </c>
      <c r="BF297" s="374"/>
      <c r="BG297" s="372">
        <v>0.36680000000000001</v>
      </c>
      <c r="BH297" s="373"/>
      <c r="BI297" s="348">
        <v>99.631100000000004</v>
      </c>
      <c r="BJ297" s="348" t="s">
        <v>430</v>
      </c>
      <c r="BK297" s="348" t="s">
        <v>430</v>
      </c>
      <c r="BL297" s="348">
        <v>0.36890000000000001</v>
      </c>
      <c r="BM297" s="373"/>
      <c r="BN297" s="372" t="s">
        <v>4516</v>
      </c>
      <c r="BO297" s="372" t="s">
        <v>4517</v>
      </c>
      <c r="BP297" s="372" t="s">
        <v>4518</v>
      </c>
      <c r="BQ297" s="372" t="s">
        <v>4519</v>
      </c>
      <c r="BR297" s="372" t="s">
        <v>744</v>
      </c>
      <c r="BS297" s="373"/>
      <c r="BT297" s="354" t="s">
        <v>555</v>
      </c>
    </row>
    <row r="298" spans="1:72" s="428" customFormat="1" x14ac:dyDescent="0.25">
      <c r="A298" s="345" t="s">
        <v>5528</v>
      </c>
      <c r="B298" s="373"/>
      <c r="C298" s="719">
        <v>44428</v>
      </c>
      <c r="D298" s="373"/>
      <c r="E298" s="346">
        <v>1808.66</v>
      </c>
      <c r="F298" s="373"/>
      <c r="G298" s="347">
        <v>18.802900000000001</v>
      </c>
      <c r="H298" s="374"/>
      <c r="I298" s="348">
        <v>0.52229999999999999</v>
      </c>
      <c r="J298" s="348">
        <v>-1.0879000000000001</v>
      </c>
      <c r="K298" s="348">
        <v>0.74309999999999998</v>
      </c>
      <c r="L298" s="348">
        <v>2.9754</v>
      </c>
      <c r="M298" s="348">
        <v>-0.29799999999999999</v>
      </c>
      <c r="N298" s="350">
        <v>4.6204000000000001</v>
      </c>
      <c r="O298" s="348">
        <v>2.8612000000000002</v>
      </c>
      <c r="P298" s="348">
        <v>14.026199999999999</v>
      </c>
      <c r="Q298" s="348">
        <v>13.4527</v>
      </c>
      <c r="R298" s="348" t="s">
        <v>430</v>
      </c>
      <c r="S298" s="348">
        <v>2.5514000000000001</v>
      </c>
      <c r="T298" s="348">
        <v>12.5585</v>
      </c>
      <c r="U298" s="348">
        <v>-0.14019999999999999</v>
      </c>
      <c r="V298" s="348">
        <v>5.5026999999999999</v>
      </c>
      <c r="W298" s="348">
        <v>-0.76629999999999998</v>
      </c>
      <c r="X298" s="348">
        <v>13.4527</v>
      </c>
      <c r="Y298" s="374"/>
      <c r="Z298" s="346">
        <v>117</v>
      </c>
      <c r="AA298" s="346">
        <v>206</v>
      </c>
      <c r="AB298" s="346">
        <v>164</v>
      </c>
      <c r="AC298" s="346">
        <v>209</v>
      </c>
      <c r="AD298" s="346">
        <v>156</v>
      </c>
      <c r="AE298" s="346">
        <v>100</v>
      </c>
      <c r="AF298" s="346">
        <v>36</v>
      </c>
      <c r="AG298" s="346">
        <v>50</v>
      </c>
      <c r="AH298" s="346">
        <v>18</v>
      </c>
      <c r="AI298" s="346" t="s">
        <v>430</v>
      </c>
      <c r="AJ298" s="346">
        <v>145</v>
      </c>
      <c r="AK298" s="346">
        <v>180</v>
      </c>
      <c r="AL298" s="346">
        <v>135</v>
      </c>
      <c r="AM298" s="346">
        <v>126</v>
      </c>
      <c r="AN298" s="346">
        <v>246</v>
      </c>
      <c r="AO298" s="373"/>
      <c r="AP298" s="348" t="s">
        <v>430</v>
      </c>
      <c r="AQ298" s="348" t="s">
        <v>430</v>
      </c>
      <c r="AR298" s="348">
        <v>12.4</v>
      </c>
      <c r="AS298" s="348">
        <v>7.91</v>
      </c>
      <c r="AT298" s="348">
        <v>4.18</v>
      </c>
      <c r="AU298" s="351"/>
      <c r="AV298" s="346" t="s">
        <v>430</v>
      </c>
      <c r="AW298" s="346" t="s">
        <v>430</v>
      </c>
      <c r="AX298" s="346">
        <v>19</v>
      </c>
      <c r="AY298" s="346">
        <v>48</v>
      </c>
      <c r="AZ298" s="346">
        <v>137</v>
      </c>
      <c r="BA298" s="374"/>
      <c r="BB298" s="348">
        <v>11.5339824068143</v>
      </c>
      <c r="BC298" s="348">
        <v>0.99808833777223005</v>
      </c>
      <c r="BD298" s="348">
        <v>5.5720249069154397E-2</v>
      </c>
      <c r="BE298" s="375">
        <v>9.2658161619873405E-2</v>
      </c>
      <c r="BF298" s="374"/>
      <c r="BG298" s="372">
        <v>5.8799999999999998E-2</v>
      </c>
      <c r="BH298" s="373"/>
      <c r="BI298" s="348">
        <v>96.325100000000006</v>
      </c>
      <c r="BJ298" s="348">
        <v>3.6674099999999998</v>
      </c>
      <c r="BK298" s="348" t="s">
        <v>430</v>
      </c>
      <c r="BL298" s="348">
        <v>7.4900000000000001E-3</v>
      </c>
      <c r="BM298" s="373"/>
      <c r="BN298" s="372" t="s">
        <v>4599</v>
      </c>
      <c r="BO298" s="372" t="s">
        <v>4600</v>
      </c>
      <c r="BP298" s="372" t="s">
        <v>4601</v>
      </c>
      <c r="BQ298" s="372" t="s">
        <v>4602</v>
      </c>
      <c r="BR298" s="372" t="s">
        <v>4603</v>
      </c>
      <c r="BS298" s="373"/>
      <c r="BT298" s="354" t="s">
        <v>555</v>
      </c>
    </row>
    <row r="299" spans="1:72" s="428" customFormat="1" x14ac:dyDescent="0.25">
      <c r="A299" s="345" t="s">
        <v>5529</v>
      </c>
      <c r="B299" s="373"/>
      <c r="C299" s="719">
        <v>44895</v>
      </c>
      <c r="D299" s="373"/>
      <c r="E299" s="346">
        <v>1781.71</v>
      </c>
      <c r="F299" s="373"/>
      <c r="G299" s="347">
        <v>18.8476</v>
      </c>
      <c r="H299" s="374"/>
      <c r="I299" s="348">
        <v>0.25850000000000001</v>
      </c>
      <c r="J299" s="348">
        <v>-1.0765</v>
      </c>
      <c r="K299" s="348">
        <v>2.0162</v>
      </c>
      <c r="L299" s="348">
        <v>2.2353999999999998</v>
      </c>
      <c r="M299" s="348">
        <v>2.8142999999999998</v>
      </c>
      <c r="N299" s="350">
        <v>2.9321999999999999</v>
      </c>
      <c r="O299" s="348">
        <v>-1.0222</v>
      </c>
      <c r="P299" s="348">
        <v>17.8294</v>
      </c>
      <c r="Q299" s="348" t="s">
        <v>430</v>
      </c>
      <c r="R299" s="348" t="s">
        <v>430</v>
      </c>
      <c r="S299" s="348">
        <v>1.0319</v>
      </c>
      <c r="T299" s="348">
        <v>17.459800000000001</v>
      </c>
      <c r="U299" s="348">
        <v>3.3639999999999999</v>
      </c>
      <c r="V299" s="348">
        <v>8.6974999999999998</v>
      </c>
      <c r="W299" s="348">
        <v>1.4435</v>
      </c>
      <c r="X299" s="348">
        <v>18.557300000000001</v>
      </c>
      <c r="Y299" s="374"/>
      <c r="Z299" s="346">
        <v>208</v>
      </c>
      <c r="AA299" s="346">
        <v>198</v>
      </c>
      <c r="AB299" s="346">
        <v>78</v>
      </c>
      <c r="AC299" s="346">
        <v>226</v>
      </c>
      <c r="AD299" s="346">
        <v>110</v>
      </c>
      <c r="AE299" s="346">
        <v>122</v>
      </c>
      <c r="AF299" s="346">
        <v>103</v>
      </c>
      <c r="AG299" s="346">
        <v>35</v>
      </c>
      <c r="AH299" s="346" t="s">
        <v>430</v>
      </c>
      <c r="AI299" s="346" t="s">
        <v>430</v>
      </c>
      <c r="AJ299" s="346">
        <v>215</v>
      </c>
      <c r="AK299" s="346">
        <v>108</v>
      </c>
      <c r="AL299" s="346">
        <v>101</v>
      </c>
      <c r="AM299" s="346">
        <v>84</v>
      </c>
      <c r="AN299" s="346">
        <v>55</v>
      </c>
      <c r="AO299" s="373"/>
      <c r="AP299" s="348" t="s">
        <v>430</v>
      </c>
      <c r="AQ299" s="348" t="s">
        <v>430</v>
      </c>
      <c r="AR299" s="348" t="s">
        <v>430</v>
      </c>
      <c r="AS299" s="348">
        <v>6.92</v>
      </c>
      <c r="AT299" s="348">
        <v>6.94</v>
      </c>
      <c r="AU299" s="351"/>
      <c r="AV299" s="346" t="s">
        <v>430</v>
      </c>
      <c r="AW299" s="346" t="s">
        <v>430</v>
      </c>
      <c r="AX299" s="346" t="s">
        <v>430</v>
      </c>
      <c r="AY299" s="346">
        <v>53</v>
      </c>
      <c r="AZ299" s="346">
        <v>97</v>
      </c>
      <c r="BA299" s="374"/>
      <c r="BB299" s="348">
        <v>17.314319260816301</v>
      </c>
      <c r="BC299" s="348">
        <v>1.0021178163756701</v>
      </c>
      <c r="BD299" s="348">
        <v>6.4315519073374697E-2</v>
      </c>
      <c r="BE299" s="375">
        <v>0.43522297795628301</v>
      </c>
      <c r="BF299" s="374"/>
      <c r="BG299" s="372">
        <v>0.44569999999999999</v>
      </c>
      <c r="BH299" s="373"/>
      <c r="BI299" s="348">
        <v>21.233599999999999</v>
      </c>
      <c r="BJ299" s="348">
        <v>78.712400000000002</v>
      </c>
      <c r="BK299" s="348" t="s">
        <v>430</v>
      </c>
      <c r="BL299" s="348">
        <v>5.3999999999999999E-2</v>
      </c>
      <c r="BM299" s="373"/>
      <c r="BN299" s="372" t="s">
        <v>4605</v>
      </c>
      <c r="BO299" s="372" t="s">
        <v>4606</v>
      </c>
      <c r="BP299" s="372" t="s">
        <v>4607</v>
      </c>
      <c r="BQ299" s="372" t="s">
        <v>4608</v>
      </c>
      <c r="BR299" s="372" t="s">
        <v>4609</v>
      </c>
      <c r="BS299" s="373"/>
      <c r="BT299" s="354" t="s">
        <v>526</v>
      </c>
    </row>
    <row r="300" spans="1:72" s="428" customFormat="1" x14ac:dyDescent="0.25">
      <c r="A300" s="345" t="s">
        <v>5530</v>
      </c>
      <c r="B300" s="373"/>
      <c r="C300" s="719">
        <v>44837</v>
      </c>
      <c r="D300" s="373"/>
      <c r="E300" s="346">
        <v>1770.29</v>
      </c>
      <c r="F300" s="373"/>
      <c r="G300" s="347">
        <v>20.012799999999999</v>
      </c>
      <c r="H300" s="374"/>
      <c r="I300" s="348">
        <v>0.58399999999999996</v>
      </c>
      <c r="J300" s="348">
        <v>-0.1273</v>
      </c>
      <c r="K300" s="348">
        <v>1.8660000000000001</v>
      </c>
      <c r="L300" s="348">
        <v>10.1553</v>
      </c>
      <c r="M300" s="348">
        <v>15.0075</v>
      </c>
      <c r="N300" s="350">
        <v>7.5263</v>
      </c>
      <c r="O300" s="348">
        <v>1.6714</v>
      </c>
      <c r="P300" s="348">
        <v>17.328399999999998</v>
      </c>
      <c r="Q300" s="348" t="s">
        <v>430</v>
      </c>
      <c r="R300" s="348" t="s">
        <v>430</v>
      </c>
      <c r="S300" s="348">
        <v>3.6577999999999999</v>
      </c>
      <c r="T300" s="348">
        <v>28.568999999999999</v>
      </c>
      <c r="U300" s="348">
        <v>10.023300000000001</v>
      </c>
      <c r="V300" s="348">
        <v>9.9465000000000003</v>
      </c>
      <c r="W300" s="348">
        <v>2.3902999999999999</v>
      </c>
      <c r="X300" s="348">
        <v>19.567399999999999</v>
      </c>
      <c r="Y300" s="374"/>
      <c r="Z300" s="346">
        <v>82</v>
      </c>
      <c r="AA300" s="346">
        <v>28</v>
      </c>
      <c r="AB300" s="346">
        <v>90</v>
      </c>
      <c r="AC300" s="346">
        <v>23</v>
      </c>
      <c r="AD300" s="346">
        <v>26</v>
      </c>
      <c r="AE300" s="346">
        <v>77</v>
      </c>
      <c r="AF300" s="346">
        <v>50</v>
      </c>
      <c r="AG300" s="346">
        <v>39</v>
      </c>
      <c r="AH300" s="346" t="s">
        <v>430</v>
      </c>
      <c r="AI300" s="346" t="s">
        <v>430</v>
      </c>
      <c r="AJ300" s="346">
        <v>87</v>
      </c>
      <c r="AK300" s="346">
        <v>19</v>
      </c>
      <c r="AL300" s="346">
        <v>30</v>
      </c>
      <c r="AM300" s="346">
        <v>74</v>
      </c>
      <c r="AN300" s="346">
        <v>35</v>
      </c>
      <c r="AO300" s="373"/>
      <c r="AP300" s="348" t="s">
        <v>430</v>
      </c>
      <c r="AQ300" s="348" t="s">
        <v>430</v>
      </c>
      <c r="AR300" s="348" t="s">
        <v>430</v>
      </c>
      <c r="AS300" s="348">
        <v>9.9600000000000009</v>
      </c>
      <c r="AT300" s="348">
        <v>21.92</v>
      </c>
      <c r="AU300" s="351"/>
      <c r="AV300" s="346" t="s">
        <v>430</v>
      </c>
      <c r="AW300" s="346" t="s">
        <v>430</v>
      </c>
      <c r="AX300" s="346" t="s">
        <v>430</v>
      </c>
      <c r="AY300" s="346">
        <v>38</v>
      </c>
      <c r="AZ300" s="346">
        <v>25</v>
      </c>
      <c r="BA300" s="374"/>
      <c r="BB300" s="348">
        <v>18.7444784651417</v>
      </c>
      <c r="BC300" s="348">
        <v>1.00453813215661</v>
      </c>
      <c r="BD300" s="348">
        <v>5.7191565234386101E-2</v>
      </c>
      <c r="BE300" s="375">
        <v>0.253435220398956</v>
      </c>
      <c r="BF300" s="374"/>
      <c r="BG300" s="372">
        <v>9.0399999999999994E-2</v>
      </c>
      <c r="BH300" s="373"/>
      <c r="BI300" s="348" t="s">
        <v>430</v>
      </c>
      <c r="BJ300" s="348">
        <v>7.1800199999999998</v>
      </c>
      <c r="BK300" s="348">
        <v>92.714500000000001</v>
      </c>
      <c r="BL300" s="348">
        <v>0.10548</v>
      </c>
      <c r="BM300" s="373"/>
      <c r="BN300" s="372" t="s">
        <v>4557</v>
      </c>
      <c r="BO300" s="372" t="s">
        <v>4558</v>
      </c>
      <c r="BP300" s="372" t="s">
        <v>2494</v>
      </c>
      <c r="BQ300" s="372" t="s">
        <v>4559</v>
      </c>
      <c r="BR300" s="372" t="s">
        <v>4611</v>
      </c>
      <c r="BS300" s="373"/>
      <c r="BT300" s="354" t="s">
        <v>2439</v>
      </c>
    </row>
    <row r="301" spans="1:72" s="428" customFormat="1" x14ac:dyDescent="0.25">
      <c r="A301" s="345" t="s">
        <v>5531</v>
      </c>
      <c r="B301" s="373"/>
      <c r="C301" s="719">
        <v>41275</v>
      </c>
      <c r="D301" s="373"/>
      <c r="E301" s="346">
        <v>1706.49</v>
      </c>
      <c r="F301" s="373"/>
      <c r="G301" s="347">
        <v>164.8886</v>
      </c>
      <c r="H301" s="374"/>
      <c r="I301" s="348">
        <v>0.63629999999999998</v>
      </c>
      <c r="J301" s="348">
        <v>-0.67449999999999999</v>
      </c>
      <c r="K301" s="348">
        <v>0.1492</v>
      </c>
      <c r="L301" s="348">
        <v>3.0693999999999999</v>
      </c>
      <c r="M301" s="348">
        <v>-4.6291000000000002</v>
      </c>
      <c r="N301" s="350">
        <v>-2.5078</v>
      </c>
      <c r="O301" s="348">
        <v>-0.1104</v>
      </c>
      <c r="P301" s="348">
        <v>8.7517999999999994</v>
      </c>
      <c r="Q301" s="348">
        <v>9.0361999999999991</v>
      </c>
      <c r="R301" s="348">
        <v>11.775700000000001</v>
      </c>
      <c r="S301" s="348">
        <v>1.7932999999999999</v>
      </c>
      <c r="T301" s="348">
        <v>9.2422000000000004</v>
      </c>
      <c r="U301" s="348">
        <v>-6.6513</v>
      </c>
      <c r="V301" s="348">
        <v>-0.75970000000000004</v>
      </c>
      <c r="W301" s="348">
        <v>-0.52939999999999998</v>
      </c>
      <c r="X301" s="348">
        <v>11.8843</v>
      </c>
      <c r="Y301" s="374"/>
      <c r="Z301" s="346">
        <v>69</v>
      </c>
      <c r="AA301" s="346">
        <v>126</v>
      </c>
      <c r="AB301" s="346">
        <v>197</v>
      </c>
      <c r="AC301" s="346">
        <v>193</v>
      </c>
      <c r="AD301" s="346">
        <v>210</v>
      </c>
      <c r="AE301" s="346">
        <v>193</v>
      </c>
      <c r="AF301" s="346">
        <v>97</v>
      </c>
      <c r="AG301" s="346">
        <v>89</v>
      </c>
      <c r="AH301" s="346">
        <v>35</v>
      </c>
      <c r="AI301" s="346">
        <v>7</v>
      </c>
      <c r="AJ301" s="346">
        <v>185</v>
      </c>
      <c r="AK301" s="346">
        <v>208</v>
      </c>
      <c r="AL301" s="346">
        <v>218</v>
      </c>
      <c r="AM301" s="346">
        <v>202</v>
      </c>
      <c r="AN301" s="346">
        <v>209</v>
      </c>
      <c r="AO301" s="373"/>
      <c r="AP301" s="348">
        <v>11.41</v>
      </c>
      <c r="AQ301" s="348">
        <v>10.75</v>
      </c>
      <c r="AR301" s="348">
        <v>7.4</v>
      </c>
      <c r="AS301" s="348">
        <v>3.04</v>
      </c>
      <c r="AT301" s="348">
        <v>-3.73</v>
      </c>
      <c r="AU301" s="351"/>
      <c r="AV301" s="346">
        <v>9</v>
      </c>
      <c r="AW301" s="346">
        <v>19</v>
      </c>
      <c r="AX301" s="346">
        <v>38</v>
      </c>
      <c r="AY301" s="346">
        <v>83</v>
      </c>
      <c r="AZ301" s="346">
        <v>205</v>
      </c>
      <c r="BA301" s="374"/>
      <c r="BB301" s="348">
        <v>11.1620165484983</v>
      </c>
      <c r="BC301" s="348">
        <v>0.99872394347594795</v>
      </c>
      <c r="BD301" s="348">
        <v>1.8233741834404401E-2</v>
      </c>
      <c r="BE301" s="375">
        <v>4.42477412419508E-2</v>
      </c>
      <c r="BF301" s="374"/>
      <c r="BG301" s="372">
        <v>0.87919999999999998</v>
      </c>
      <c r="BH301" s="373"/>
      <c r="BI301" s="348">
        <v>98.300200000000004</v>
      </c>
      <c r="BJ301" s="348">
        <v>1.3548100000000001</v>
      </c>
      <c r="BK301" s="348" t="s">
        <v>430</v>
      </c>
      <c r="BL301" s="348">
        <v>0.34499000000000002</v>
      </c>
      <c r="BM301" s="373"/>
      <c r="BN301" s="372" t="s">
        <v>4544</v>
      </c>
      <c r="BO301" s="372" t="s">
        <v>4380</v>
      </c>
      <c r="BP301" s="372" t="s">
        <v>4381</v>
      </c>
      <c r="BQ301" s="372" t="s">
        <v>4382</v>
      </c>
      <c r="BR301" s="372" t="s">
        <v>4502</v>
      </c>
      <c r="BS301" s="373"/>
      <c r="BT301" s="354" t="s">
        <v>4613</v>
      </c>
    </row>
    <row r="302" spans="1:72" s="428" customFormat="1" x14ac:dyDescent="0.25">
      <c r="A302" s="345" t="s">
        <v>5532</v>
      </c>
      <c r="B302" s="373"/>
      <c r="C302" s="719">
        <v>44840</v>
      </c>
      <c r="D302" s="373"/>
      <c r="E302" s="346">
        <v>1639.32</v>
      </c>
      <c r="F302" s="373"/>
      <c r="G302" s="347">
        <v>16.020099999999999</v>
      </c>
      <c r="H302" s="374"/>
      <c r="I302" s="348">
        <v>0.53469999999999995</v>
      </c>
      <c r="J302" s="348">
        <v>-1.3090999999999999</v>
      </c>
      <c r="K302" s="348">
        <v>0.68379999999999996</v>
      </c>
      <c r="L302" s="348">
        <v>4.2119999999999997</v>
      </c>
      <c r="M302" s="348">
        <v>-1.3079000000000001</v>
      </c>
      <c r="N302" s="350">
        <v>-0.39610000000000001</v>
      </c>
      <c r="O302" s="348">
        <v>0.85729999999999995</v>
      </c>
      <c r="P302" s="348">
        <v>11.498900000000001</v>
      </c>
      <c r="Q302" s="348" t="s">
        <v>430</v>
      </c>
      <c r="R302" s="348" t="s">
        <v>430</v>
      </c>
      <c r="S302" s="348">
        <v>3.3975</v>
      </c>
      <c r="T302" s="348">
        <v>11.4938</v>
      </c>
      <c r="U302" s="348">
        <v>-3.3531</v>
      </c>
      <c r="V302" s="348">
        <v>2.5234000000000001</v>
      </c>
      <c r="W302" s="348">
        <v>-1.3109</v>
      </c>
      <c r="X302" s="348">
        <v>12.935600000000001</v>
      </c>
      <c r="Y302" s="374"/>
      <c r="Z302" s="346">
        <v>106</v>
      </c>
      <c r="AA302" s="346">
        <v>223</v>
      </c>
      <c r="AB302" s="346">
        <v>170</v>
      </c>
      <c r="AC302" s="346">
        <v>139</v>
      </c>
      <c r="AD302" s="346">
        <v>163</v>
      </c>
      <c r="AE302" s="346">
        <v>164</v>
      </c>
      <c r="AF302" s="346">
        <v>63</v>
      </c>
      <c r="AG302" s="346">
        <v>61</v>
      </c>
      <c r="AH302" s="346" t="s">
        <v>430</v>
      </c>
      <c r="AI302" s="346" t="s">
        <v>430</v>
      </c>
      <c r="AJ302" s="346">
        <v>94</v>
      </c>
      <c r="AK302" s="346">
        <v>186</v>
      </c>
      <c r="AL302" s="346">
        <v>180</v>
      </c>
      <c r="AM302" s="346">
        <v>166</v>
      </c>
      <c r="AN302" s="346">
        <v>256</v>
      </c>
      <c r="AO302" s="373"/>
      <c r="AP302" s="348" t="s">
        <v>430</v>
      </c>
      <c r="AQ302" s="348" t="s">
        <v>430</v>
      </c>
      <c r="AR302" s="348" t="s">
        <v>430</v>
      </c>
      <c r="AS302" s="348">
        <v>5.45</v>
      </c>
      <c r="AT302" s="348">
        <v>1.37</v>
      </c>
      <c r="AU302" s="351"/>
      <c r="AV302" s="346" t="s">
        <v>430</v>
      </c>
      <c r="AW302" s="346" t="s">
        <v>430</v>
      </c>
      <c r="AX302" s="346" t="s">
        <v>430</v>
      </c>
      <c r="AY302" s="346">
        <v>60</v>
      </c>
      <c r="AZ302" s="346">
        <v>154</v>
      </c>
      <c r="BA302" s="374"/>
      <c r="BB302" s="348">
        <v>11.7338211365193</v>
      </c>
      <c r="BC302" s="348">
        <v>0.99599257570252997</v>
      </c>
      <c r="BD302" s="348">
        <v>3.9519457926205002E-2</v>
      </c>
      <c r="BE302" s="375">
        <v>8.1227563301296796E-2</v>
      </c>
      <c r="BF302" s="374"/>
      <c r="BG302" s="372">
        <v>0.2203</v>
      </c>
      <c r="BH302" s="373"/>
      <c r="BI302" s="348">
        <v>94.221599999999995</v>
      </c>
      <c r="BJ302" s="348">
        <v>5.4584099999999998</v>
      </c>
      <c r="BK302" s="348" t="s">
        <v>430</v>
      </c>
      <c r="BL302" s="348">
        <v>0.31999</v>
      </c>
      <c r="BM302" s="373"/>
      <c r="BN302" s="372" t="s">
        <v>4615</v>
      </c>
      <c r="BO302" s="372" t="s">
        <v>4616</v>
      </c>
      <c r="BP302" s="372" t="s">
        <v>4617</v>
      </c>
      <c r="BQ302" s="372" t="s">
        <v>4618</v>
      </c>
      <c r="BR302" s="372" t="s">
        <v>4619</v>
      </c>
      <c r="BS302" s="373"/>
      <c r="BT302" s="354" t="s">
        <v>555</v>
      </c>
    </row>
    <row r="303" spans="1:72" s="428" customFormat="1" x14ac:dyDescent="0.25">
      <c r="A303" s="345" t="s">
        <v>5533</v>
      </c>
      <c r="B303" s="373"/>
      <c r="C303" s="719">
        <v>45238</v>
      </c>
      <c r="D303" s="373"/>
      <c r="E303" s="346">
        <v>1587.35</v>
      </c>
      <c r="F303" s="373"/>
      <c r="G303" s="347">
        <v>14.580399999999999</v>
      </c>
      <c r="H303" s="374"/>
      <c r="I303" s="348">
        <v>0.47410000000000002</v>
      </c>
      <c r="J303" s="348">
        <v>-0.64600000000000002</v>
      </c>
      <c r="K303" s="348">
        <v>1.0346</v>
      </c>
      <c r="L303" s="348">
        <v>4.2321</v>
      </c>
      <c r="M303" s="348">
        <v>2.4148999999999998</v>
      </c>
      <c r="N303" s="350">
        <v>4.7111999999999998</v>
      </c>
      <c r="O303" s="348">
        <v>2.8445999999999998</v>
      </c>
      <c r="P303" s="348" t="s">
        <v>430</v>
      </c>
      <c r="Q303" s="348" t="s">
        <v>430</v>
      </c>
      <c r="R303" s="348" t="s">
        <v>430</v>
      </c>
      <c r="S303" s="348">
        <v>2.5821000000000001</v>
      </c>
      <c r="T303" s="348">
        <v>16.376899999999999</v>
      </c>
      <c r="U303" s="348">
        <v>0.85840000000000005</v>
      </c>
      <c r="V303" s="348">
        <v>6.7778</v>
      </c>
      <c r="W303" s="348">
        <v>0.43530000000000002</v>
      </c>
      <c r="X303" s="348">
        <v>14.5076</v>
      </c>
      <c r="Y303" s="374"/>
      <c r="Z303" s="346">
        <v>128</v>
      </c>
      <c r="AA303" s="346">
        <v>99</v>
      </c>
      <c r="AB303" s="346">
        <v>145</v>
      </c>
      <c r="AC303" s="346">
        <v>134</v>
      </c>
      <c r="AD303" s="346">
        <v>120</v>
      </c>
      <c r="AE303" s="346">
        <v>96</v>
      </c>
      <c r="AF303" s="346">
        <v>37</v>
      </c>
      <c r="AG303" s="346" t="s">
        <v>430</v>
      </c>
      <c r="AH303" s="346" t="s">
        <v>430</v>
      </c>
      <c r="AI303" s="346" t="s">
        <v>430</v>
      </c>
      <c r="AJ303" s="346">
        <v>139</v>
      </c>
      <c r="AK303" s="346">
        <v>115</v>
      </c>
      <c r="AL303" s="346">
        <v>123</v>
      </c>
      <c r="AM303" s="346">
        <v>97</v>
      </c>
      <c r="AN303" s="346">
        <v>136</v>
      </c>
      <c r="AO303" s="373"/>
      <c r="AP303" s="348" t="s">
        <v>430</v>
      </c>
      <c r="AQ303" s="348" t="s">
        <v>430</v>
      </c>
      <c r="AR303" s="348" t="s">
        <v>430</v>
      </c>
      <c r="AS303" s="348" t="s">
        <v>430</v>
      </c>
      <c r="AT303" s="348">
        <v>6.81</v>
      </c>
      <c r="AU303" s="351"/>
      <c r="AV303" s="346" t="s">
        <v>430</v>
      </c>
      <c r="AW303" s="346" t="s">
        <v>430</v>
      </c>
      <c r="AX303" s="346" t="s">
        <v>430</v>
      </c>
      <c r="AY303" s="346" t="s">
        <v>430</v>
      </c>
      <c r="AZ303" s="346">
        <v>98</v>
      </c>
      <c r="BA303" s="374"/>
      <c r="BB303" s="348">
        <v>12.9558831705243</v>
      </c>
      <c r="BC303" s="348">
        <v>1.0038540811605401</v>
      </c>
      <c r="BD303" s="348">
        <v>5.4625920759181303E-2</v>
      </c>
      <c r="BE303" s="375">
        <v>0.27258713948111601</v>
      </c>
      <c r="BF303" s="374"/>
      <c r="BG303" s="372">
        <v>3.9600000000000003E-2</v>
      </c>
      <c r="BH303" s="373"/>
      <c r="BI303" s="348">
        <v>53.869</v>
      </c>
      <c r="BJ303" s="348">
        <v>44.168599999999998</v>
      </c>
      <c r="BK303" s="348">
        <v>2.1277200000000001</v>
      </c>
      <c r="BL303" s="348">
        <v>-0.16531999999999999</v>
      </c>
      <c r="BM303" s="373"/>
      <c r="BN303" s="372" t="s">
        <v>1256</v>
      </c>
      <c r="BO303" s="372" t="s">
        <v>5534</v>
      </c>
      <c r="BP303" s="372" t="s">
        <v>5535</v>
      </c>
      <c r="BQ303" s="372" t="s">
        <v>5536</v>
      </c>
      <c r="BR303" s="372" t="s">
        <v>5537</v>
      </c>
      <c r="BS303" s="373"/>
      <c r="BT303" s="354" t="s">
        <v>555</v>
      </c>
    </row>
    <row r="304" spans="1:72" s="428" customFormat="1" x14ac:dyDescent="0.25">
      <c r="A304" s="345" t="s">
        <v>5538</v>
      </c>
      <c r="B304" s="373"/>
      <c r="C304" s="719">
        <v>41275</v>
      </c>
      <c r="D304" s="373"/>
      <c r="E304" s="346">
        <v>1490.41</v>
      </c>
      <c r="F304" s="373"/>
      <c r="G304" s="347">
        <v>253.19220000000001</v>
      </c>
      <c r="H304" s="374"/>
      <c r="I304" s="348">
        <v>0.63670000000000004</v>
      </c>
      <c r="J304" s="348">
        <v>-0.67330000000000001</v>
      </c>
      <c r="K304" s="348">
        <v>0.1502</v>
      </c>
      <c r="L304" s="348">
        <v>3.0872000000000002</v>
      </c>
      <c r="M304" s="348">
        <v>-4.5766</v>
      </c>
      <c r="N304" s="350">
        <v>-2.3938000000000001</v>
      </c>
      <c r="O304" s="348">
        <v>-6.7000000000000002E-3</v>
      </c>
      <c r="P304" s="348">
        <v>8.8558000000000003</v>
      </c>
      <c r="Q304" s="348">
        <v>9.0327999999999999</v>
      </c>
      <c r="R304" s="348">
        <v>11.488899999999999</v>
      </c>
      <c r="S304" s="348">
        <v>1.7970999999999999</v>
      </c>
      <c r="T304" s="348">
        <v>9.2560000000000002</v>
      </c>
      <c r="U304" s="348">
        <v>-6.5407000000000002</v>
      </c>
      <c r="V304" s="348">
        <v>-0.6492</v>
      </c>
      <c r="W304" s="348">
        <v>-0.52759999999999996</v>
      </c>
      <c r="X304" s="348">
        <v>11.381399999999999</v>
      </c>
      <c r="Y304" s="374"/>
      <c r="Z304" s="346">
        <v>67</v>
      </c>
      <c r="AA304" s="346">
        <v>122</v>
      </c>
      <c r="AB304" s="346">
        <v>196</v>
      </c>
      <c r="AC304" s="346">
        <v>188</v>
      </c>
      <c r="AD304" s="346">
        <v>202</v>
      </c>
      <c r="AE304" s="346">
        <v>184</v>
      </c>
      <c r="AF304" s="346">
        <v>89</v>
      </c>
      <c r="AG304" s="346">
        <v>84</v>
      </c>
      <c r="AH304" s="346">
        <v>36</v>
      </c>
      <c r="AI304" s="346">
        <v>16</v>
      </c>
      <c r="AJ304" s="346">
        <v>183</v>
      </c>
      <c r="AK304" s="346">
        <v>203</v>
      </c>
      <c r="AL304" s="346">
        <v>207</v>
      </c>
      <c r="AM304" s="346">
        <v>193</v>
      </c>
      <c r="AN304" s="346">
        <v>206</v>
      </c>
      <c r="AO304" s="373"/>
      <c r="AP304" s="348">
        <v>11.29</v>
      </c>
      <c r="AQ304" s="348">
        <v>10.76</v>
      </c>
      <c r="AR304" s="348">
        <v>7.47</v>
      </c>
      <c r="AS304" s="348">
        <v>3.14</v>
      </c>
      <c r="AT304" s="348">
        <v>-3.6</v>
      </c>
      <c r="AU304" s="351"/>
      <c r="AV304" s="346">
        <v>11</v>
      </c>
      <c r="AW304" s="346">
        <v>18</v>
      </c>
      <c r="AX304" s="346">
        <v>31</v>
      </c>
      <c r="AY304" s="346">
        <v>78</v>
      </c>
      <c r="AZ304" s="346">
        <v>195</v>
      </c>
      <c r="BA304" s="374"/>
      <c r="BB304" s="348">
        <v>11.152639314728599</v>
      </c>
      <c r="BC304" s="348">
        <v>0.99793734501595399</v>
      </c>
      <c r="BD304" s="348">
        <v>1.89875476227244E-2</v>
      </c>
      <c r="BE304" s="375">
        <v>5.26091308354995E-2</v>
      </c>
      <c r="BF304" s="374"/>
      <c r="BG304" s="372">
        <v>0.48599999999999999</v>
      </c>
      <c r="BH304" s="373"/>
      <c r="BI304" s="348">
        <v>98.304299999999998</v>
      </c>
      <c r="BJ304" s="348">
        <v>1.3552299999999999</v>
      </c>
      <c r="BK304" s="348" t="s">
        <v>430</v>
      </c>
      <c r="BL304" s="348">
        <v>0.34046999999999999</v>
      </c>
      <c r="BM304" s="373"/>
      <c r="BN304" s="372" t="s">
        <v>668</v>
      </c>
      <c r="BO304" s="372" t="s">
        <v>4500</v>
      </c>
      <c r="BP304" s="372" t="s">
        <v>4381</v>
      </c>
      <c r="BQ304" s="372" t="s">
        <v>730</v>
      </c>
      <c r="BR304" s="372" t="s">
        <v>4502</v>
      </c>
      <c r="BS304" s="373"/>
      <c r="BT304" s="354" t="s">
        <v>555</v>
      </c>
    </row>
    <row r="305" spans="1:72" s="428" customFormat="1" x14ac:dyDescent="0.25">
      <c r="A305" s="345" t="s">
        <v>5539</v>
      </c>
      <c r="B305" s="373"/>
      <c r="C305" s="719">
        <v>43517</v>
      </c>
      <c r="D305" s="373"/>
      <c r="E305" s="346">
        <v>1410.7</v>
      </c>
      <c r="F305" s="373"/>
      <c r="G305" s="347">
        <v>29.4315</v>
      </c>
      <c r="H305" s="374"/>
      <c r="I305" s="348">
        <v>0.3977</v>
      </c>
      <c r="J305" s="348">
        <v>-0.68</v>
      </c>
      <c r="K305" s="348">
        <v>2.6556999999999999</v>
      </c>
      <c r="L305" s="348">
        <v>7.2823000000000002</v>
      </c>
      <c r="M305" s="348">
        <v>7.2709000000000001</v>
      </c>
      <c r="N305" s="350">
        <v>9.5076999999999998</v>
      </c>
      <c r="O305" s="348">
        <v>0.68669999999999998</v>
      </c>
      <c r="P305" s="348">
        <v>19.7773</v>
      </c>
      <c r="Q305" s="348">
        <v>14.113799999999999</v>
      </c>
      <c r="R305" s="348" t="s">
        <v>430</v>
      </c>
      <c r="S305" s="348">
        <v>3.9068000000000001</v>
      </c>
      <c r="T305" s="348">
        <v>23.283100000000001</v>
      </c>
      <c r="U305" s="348">
        <v>7.4981999999999998</v>
      </c>
      <c r="V305" s="348">
        <v>9.9765999999999995</v>
      </c>
      <c r="W305" s="348">
        <v>0.82420000000000004</v>
      </c>
      <c r="X305" s="348">
        <v>15.4834</v>
      </c>
      <c r="Y305" s="374"/>
      <c r="Z305" s="346">
        <v>159</v>
      </c>
      <c r="AA305" s="346">
        <v>141</v>
      </c>
      <c r="AB305" s="346">
        <v>40</v>
      </c>
      <c r="AC305" s="346">
        <v>57</v>
      </c>
      <c r="AD305" s="346">
        <v>55</v>
      </c>
      <c r="AE305" s="346">
        <v>46</v>
      </c>
      <c r="AF305" s="346">
        <v>71</v>
      </c>
      <c r="AG305" s="346">
        <v>20</v>
      </c>
      <c r="AH305" s="346">
        <v>11</v>
      </c>
      <c r="AI305" s="346" t="s">
        <v>430</v>
      </c>
      <c r="AJ305" s="346">
        <v>57</v>
      </c>
      <c r="AK305" s="346">
        <v>49</v>
      </c>
      <c r="AL305" s="346">
        <v>46</v>
      </c>
      <c r="AM305" s="346">
        <v>72</v>
      </c>
      <c r="AN305" s="346">
        <v>94</v>
      </c>
      <c r="AO305" s="373"/>
      <c r="AP305" s="348" t="s">
        <v>430</v>
      </c>
      <c r="AQ305" s="348">
        <v>16.34</v>
      </c>
      <c r="AR305" s="348">
        <v>14.88</v>
      </c>
      <c r="AS305" s="348">
        <v>10.93</v>
      </c>
      <c r="AT305" s="348">
        <v>15.41</v>
      </c>
      <c r="AU305" s="351"/>
      <c r="AV305" s="346" t="s">
        <v>430</v>
      </c>
      <c r="AW305" s="346">
        <v>5</v>
      </c>
      <c r="AX305" s="346">
        <v>13</v>
      </c>
      <c r="AY305" s="346">
        <v>29</v>
      </c>
      <c r="AZ305" s="346">
        <v>53</v>
      </c>
      <c r="BA305" s="374"/>
      <c r="BB305" s="348">
        <v>15.8581211243827</v>
      </c>
      <c r="BC305" s="348">
        <v>1.0050327975592399</v>
      </c>
      <c r="BD305" s="348">
        <v>6.9034661851102699E-2</v>
      </c>
      <c r="BE305" s="375">
        <v>0.35811365197685302</v>
      </c>
      <c r="BF305" s="374"/>
      <c r="BG305" s="372">
        <v>0.33339999999999997</v>
      </c>
      <c r="BH305" s="373"/>
      <c r="BI305" s="348">
        <v>89.002899999999997</v>
      </c>
      <c r="BJ305" s="348">
        <v>13.6065</v>
      </c>
      <c r="BK305" s="348" t="s">
        <v>430</v>
      </c>
      <c r="BL305" s="348">
        <v>-2.6093999999999999</v>
      </c>
      <c r="BM305" s="373"/>
      <c r="BN305" s="372" t="s">
        <v>4622</v>
      </c>
      <c r="BO305" s="372" t="s">
        <v>4623</v>
      </c>
      <c r="BP305" s="372" t="s">
        <v>4624</v>
      </c>
      <c r="BQ305" s="372" t="s">
        <v>4625</v>
      </c>
      <c r="BR305" s="372" t="s">
        <v>4626</v>
      </c>
      <c r="BS305" s="373"/>
      <c r="BT305" s="354" t="s">
        <v>555</v>
      </c>
    </row>
    <row r="306" spans="1:72" s="428" customFormat="1" x14ac:dyDescent="0.25">
      <c r="A306" s="345" t="s">
        <v>5540</v>
      </c>
      <c r="B306" s="373"/>
      <c r="C306" s="719">
        <v>44792</v>
      </c>
      <c r="D306" s="373"/>
      <c r="E306" s="346">
        <v>1296.56</v>
      </c>
      <c r="F306" s="373"/>
      <c r="G306" s="347">
        <v>16.448699999999999</v>
      </c>
      <c r="H306" s="374"/>
      <c r="I306" s="348">
        <v>0.29449999999999998</v>
      </c>
      <c r="J306" s="348">
        <v>-0.75660000000000005</v>
      </c>
      <c r="K306" s="348">
        <v>1.1462000000000001</v>
      </c>
      <c r="L306" s="348">
        <v>6.4489000000000001</v>
      </c>
      <c r="M306" s="348">
        <v>-0.13300000000000001</v>
      </c>
      <c r="N306" s="350">
        <v>2.6876000000000002</v>
      </c>
      <c r="O306" s="348">
        <v>-3.8071999999999999</v>
      </c>
      <c r="P306" s="348">
        <v>12.574199999999999</v>
      </c>
      <c r="Q306" s="348" t="s">
        <v>430</v>
      </c>
      <c r="R306" s="348" t="s">
        <v>430</v>
      </c>
      <c r="S306" s="348">
        <v>3.9832999999999998</v>
      </c>
      <c r="T306" s="348">
        <v>14.179500000000001</v>
      </c>
      <c r="U306" s="348">
        <v>1.0822000000000001</v>
      </c>
      <c r="V306" s="348">
        <v>5.2811000000000003</v>
      </c>
      <c r="W306" s="348">
        <v>-0.73140000000000005</v>
      </c>
      <c r="X306" s="348">
        <v>13.2293</v>
      </c>
      <c r="Y306" s="374"/>
      <c r="Z306" s="346">
        <v>198</v>
      </c>
      <c r="AA306" s="346">
        <v>167</v>
      </c>
      <c r="AB306" s="346">
        <v>135</v>
      </c>
      <c r="AC306" s="346">
        <v>77</v>
      </c>
      <c r="AD306" s="346">
        <v>147</v>
      </c>
      <c r="AE306" s="346">
        <v>123</v>
      </c>
      <c r="AF306" s="346">
        <v>123</v>
      </c>
      <c r="AG306" s="346">
        <v>57</v>
      </c>
      <c r="AH306" s="346" t="s">
        <v>430</v>
      </c>
      <c r="AI306" s="346" t="s">
        <v>430</v>
      </c>
      <c r="AJ306" s="346">
        <v>53</v>
      </c>
      <c r="AK306" s="346">
        <v>158</v>
      </c>
      <c r="AL306" s="346">
        <v>117</v>
      </c>
      <c r="AM306" s="346">
        <v>130</v>
      </c>
      <c r="AN306" s="346">
        <v>236</v>
      </c>
      <c r="AO306" s="373"/>
      <c r="AP306" s="348" t="s">
        <v>430</v>
      </c>
      <c r="AQ306" s="348" t="s">
        <v>430</v>
      </c>
      <c r="AR306" s="348" t="s">
        <v>430</v>
      </c>
      <c r="AS306" s="348">
        <v>4.07</v>
      </c>
      <c r="AT306" s="348">
        <v>6.3</v>
      </c>
      <c r="AU306" s="351"/>
      <c r="AV306" s="346" t="s">
        <v>430</v>
      </c>
      <c r="AW306" s="346" t="s">
        <v>430</v>
      </c>
      <c r="AX306" s="346" t="s">
        <v>430</v>
      </c>
      <c r="AY306" s="346">
        <v>65</v>
      </c>
      <c r="AZ306" s="346">
        <v>102</v>
      </c>
      <c r="BA306" s="374"/>
      <c r="BB306" s="348">
        <v>13.217718952244301</v>
      </c>
      <c r="BC306" s="348">
        <v>0.99717425377651903</v>
      </c>
      <c r="BD306" s="348">
        <v>4.2621443915421497E-2</v>
      </c>
      <c r="BE306" s="375">
        <v>0.24037132974834699</v>
      </c>
      <c r="BF306" s="374"/>
      <c r="BG306" s="372">
        <v>0.21510000000000001</v>
      </c>
      <c r="BH306" s="373"/>
      <c r="BI306" s="348">
        <v>83.718400000000003</v>
      </c>
      <c r="BJ306" s="348">
        <v>15.886200000000001</v>
      </c>
      <c r="BK306" s="348" t="s">
        <v>430</v>
      </c>
      <c r="BL306" s="348">
        <v>0.39539999999999997</v>
      </c>
      <c r="BM306" s="373"/>
      <c r="BN306" s="372" t="s">
        <v>4628</v>
      </c>
      <c r="BO306" s="372" t="s">
        <v>4629</v>
      </c>
      <c r="BP306" s="372" t="s">
        <v>4630</v>
      </c>
      <c r="BQ306" s="372" t="s">
        <v>4631</v>
      </c>
      <c r="BR306" s="372" t="s">
        <v>4632</v>
      </c>
      <c r="BS306" s="373"/>
      <c r="BT306" s="354" t="s">
        <v>555</v>
      </c>
    </row>
    <row r="307" spans="1:72" s="428" customFormat="1" x14ac:dyDescent="0.25">
      <c r="A307" s="345" t="s">
        <v>5541</v>
      </c>
      <c r="B307" s="373"/>
      <c r="C307" s="719">
        <v>44580</v>
      </c>
      <c r="D307" s="373"/>
      <c r="E307" s="346">
        <v>1327.26</v>
      </c>
      <c r="F307" s="373"/>
      <c r="G307" s="347">
        <v>17.698</v>
      </c>
      <c r="H307" s="374"/>
      <c r="I307" s="348">
        <v>0.39710000000000001</v>
      </c>
      <c r="J307" s="348">
        <v>-0.68179999999999996</v>
      </c>
      <c r="K307" s="348">
        <v>2.6154999999999999</v>
      </c>
      <c r="L307" s="348">
        <v>7.2938000000000001</v>
      </c>
      <c r="M307" s="348">
        <v>7.2541000000000002</v>
      </c>
      <c r="N307" s="350">
        <v>9.4407999999999994</v>
      </c>
      <c r="O307" s="348">
        <v>0.75290000000000001</v>
      </c>
      <c r="P307" s="348">
        <v>19.7331</v>
      </c>
      <c r="Q307" s="348" t="s">
        <v>430</v>
      </c>
      <c r="R307" s="348" t="s">
        <v>430</v>
      </c>
      <c r="S307" s="348">
        <v>3.8371</v>
      </c>
      <c r="T307" s="348">
        <v>23.318999999999999</v>
      </c>
      <c r="U307" s="348">
        <v>7.4919000000000002</v>
      </c>
      <c r="V307" s="348">
        <v>9.9398</v>
      </c>
      <c r="W307" s="348">
        <v>0.81230000000000002</v>
      </c>
      <c r="X307" s="348">
        <v>13.255000000000001</v>
      </c>
      <c r="Y307" s="374"/>
      <c r="Z307" s="346">
        <v>163</v>
      </c>
      <c r="AA307" s="346">
        <v>144</v>
      </c>
      <c r="AB307" s="346">
        <v>48</v>
      </c>
      <c r="AC307" s="346">
        <v>55</v>
      </c>
      <c r="AD307" s="346">
        <v>58</v>
      </c>
      <c r="AE307" s="346">
        <v>49</v>
      </c>
      <c r="AF307" s="346">
        <v>68</v>
      </c>
      <c r="AG307" s="346">
        <v>22</v>
      </c>
      <c r="AH307" s="346" t="s">
        <v>430</v>
      </c>
      <c r="AI307" s="346" t="s">
        <v>430</v>
      </c>
      <c r="AJ307" s="346">
        <v>69</v>
      </c>
      <c r="AK307" s="346">
        <v>45</v>
      </c>
      <c r="AL307" s="346">
        <v>48</v>
      </c>
      <c r="AM307" s="346">
        <v>75</v>
      </c>
      <c r="AN307" s="346">
        <v>100</v>
      </c>
      <c r="AO307" s="373"/>
      <c r="AP307" s="348" t="s">
        <v>430</v>
      </c>
      <c r="AQ307" s="348" t="s">
        <v>430</v>
      </c>
      <c r="AR307" s="348" t="s">
        <v>430</v>
      </c>
      <c r="AS307" s="348">
        <v>10.92</v>
      </c>
      <c r="AT307" s="348">
        <v>15.36</v>
      </c>
      <c r="AU307" s="351"/>
      <c r="AV307" s="346" t="s">
        <v>430</v>
      </c>
      <c r="AW307" s="346" t="s">
        <v>430</v>
      </c>
      <c r="AX307" s="346" t="s">
        <v>430</v>
      </c>
      <c r="AY307" s="346">
        <v>30</v>
      </c>
      <c r="AZ307" s="346">
        <v>55</v>
      </c>
      <c r="BA307" s="374"/>
      <c r="BB307" s="348">
        <v>15.7861208254534</v>
      </c>
      <c r="BC307" s="348">
        <v>0.99941766546442701</v>
      </c>
      <c r="BD307" s="348">
        <v>6.90809177126641E-2</v>
      </c>
      <c r="BE307" s="375">
        <v>0.35798898977235299</v>
      </c>
      <c r="BF307" s="374"/>
      <c r="BG307" s="372">
        <v>0.2757</v>
      </c>
      <c r="BH307" s="373"/>
      <c r="BI307" s="348">
        <v>86.594700000000003</v>
      </c>
      <c r="BJ307" s="348">
        <v>13.238099999999999</v>
      </c>
      <c r="BK307" s="348" t="s">
        <v>430</v>
      </c>
      <c r="BL307" s="348">
        <v>0.16719999999999999</v>
      </c>
      <c r="BM307" s="373"/>
      <c r="BN307" s="372" t="s">
        <v>4527</v>
      </c>
      <c r="BO307" s="372" t="s">
        <v>4528</v>
      </c>
      <c r="BP307" s="372" t="s">
        <v>4529</v>
      </c>
      <c r="BQ307" s="372" t="s">
        <v>4530</v>
      </c>
      <c r="BR307" s="372" t="s">
        <v>4531</v>
      </c>
      <c r="BS307" s="373"/>
      <c r="BT307" s="354" t="s">
        <v>555</v>
      </c>
    </row>
    <row r="308" spans="1:72" s="428" customFormat="1" x14ac:dyDescent="0.25">
      <c r="A308" s="345" t="s">
        <v>5542</v>
      </c>
      <c r="B308" s="373"/>
      <c r="C308" s="719">
        <v>45534</v>
      </c>
      <c r="D308" s="373"/>
      <c r="E308" s="346">
        <v>1382</v>
      </c>
      <c r="F308" s="373"/>
      <c r="G308" s="347">
        <v>14.033200000000001</v>
      </c>
      <c r="H308" s="374"/>
      <c r="I308" s="348">
        <v>-0.17780000000000001</v>
      </c>
      <c r="J308" s="348">
        <v>-5.3400000000000003E-2</v>
      </c>
      <c r="K308" s="348">
        <v>4.7417999999999996</v>
      </c>
      <c r="L308" s="348">
        <v>9.0881000000000007</v>
      </c>
      <c r="M308" s="348">
        <v>21.0124</v>
      </c>
      <c r="N308" s="350">
        <v>27.751100000000001</v>
      </c>
      <c r="O308" s="348" t="s">
        <v>430</v>
      </c>
      <c r="P308" s="348" t="s">
        <v>430</v>
      </c>
      <c r="Q308" s="348" t="s">
        <v>430</v>
      </c>
      <c r="R308" s="348" t="s">
        <v>430</v>
      </c>
      <c r="S308" s="348">
        <v>3.0912999999999999</v>
      </c>
      <c r="T308" s="348">
        <v>35.829300000000003</v>
      </c>
      <c r="U308" s="348">
        <v>26.704899999999999</v>
      </c>
      <c r="V308" s="348">
        <v>24.967300000000002</v>
      </c>
      <c r="W308" s="348">
        <v>5.0971000000000002</v>
      </c>
      <c r="X308" s="348">
        <v>18.7409</v>
      </c>
      <c r="Y308" s="374"/>
      <c r="Z308" s="346">
        <v>225</v>
      </c>
      <c r="AA308" s="346">
        <v>18</v>
      </c>
      <c r="AB308" s="346">
        <v>15</v>
      </c>
      <c r="AC308" s="346">
        <v>28</v>
      </c>
      <c r="AD308" s="346">
        <v>4</v>
      </c>
      <c r="AE308" s="346">
        <v>4</v>
      </c>
      <c r="AF308" s="346" t="s">
        <v>430</v>
      </c>
      <c r="AG308" s="346" t="s">
        <v>430</v>
      </c>
      <c r="AH308" s="346" t="s">
        <v>430</v>
      </c>
      <c r="AI308" s="346" t="s">
        <v>430</v>
      </c>
      <c r="AJ308" s="346">
        <v>106</v>
      </c>
      <c r="AK308" s="346">
        <v>5</v>
      </c>
      <c r="AL308" s="346">
        <v>1</v>
      </c>
      <c r="AM308" s="346">
        <v>5</v>
      </c>
      <c r="AN308" s="346">
        <v>4</v>
      </c>
      <c r="AO308" s="373"/>
      <c r="AP308" s="348" t="s">
        <v>430</v>
      </c>
      <c r="AQ308" s="348" t="s">
        <v>430</v>
      </c>
      <c r="AR308" s="348" t="s">
        <v>430</v>
      </c>
      <c r="AS308" s="348" t="s">
        <v>430</v>
      </c>
      <c r="AT308" s="348">
        <v>36.46</v>
      </c>
      <c r="AU308" s="351"/>
      <c r="AV308" s="346" t="s">
        <v>430</v>
      </c>
      <c r="AW308" s="346" t="s">
        <v>430</v>
      </c>
      <c r="AX308" s="346" t="s">
        <v>430</v>
      </c>
      <c r="AY308" s="346" t="s">
        <v>430</v>
      </c>
      <c r="AZ308" s="346">
        <v>2</v>
      </c>
      <c r="BA308" s="374"/>
      <c r="BB308" s="348">
        <v>31.037573378496202</v>
      </c>
      <c r="BC308" s="348">
        <v>0.99816369424910201</v>
      </c>
      <c r="BD308" s="348">
        <v>5.1698505321797303E-2</v>
      </c>
      <c r="BE308" s="375">
        <v>-5.7905626456718803E-2</v>
      </c>
      <c r="BF308" s="374"/>
      <c r="BG308" s="372">
        <v>0.1338</v>
      </c>
      <c r="BH308" s="373"/>
      <c r="BI308" s="348">
        <v>52.148699999999998</v>
      </c>
      <c r="BJ308" s="348">
        <v>25.915900000000001</v>
      </c>
      <c r="BK308" s="348">
        <v>21.930700000000002</v>
      </c>
      <c r="BL308" s="348">
        <v>4.7000000000000002E-3</v>
      </c>
      <c r="BM308" s="373"/>
      <c r="BN308" s="372" t="s">
        <v>4635</v>
      </c>
      <c r="BO308" s="372" t="s">
        <v>4636</v>
      </c>
      <c r="BP308" s="372" t="s">
        <v>4637</v>
      </c>
      <c r="BQ308" s="372" t="s">
        <v>4638</v>
      </c>
      <c r="BR308" s="372" t="s">
        <v>4639</v>
      </c>
      <c r="BS308" s="373"/>
      <c r="BT308" s="354" t="s">
        <v>1980</v>
      </c>
    </row>
    <row r="309" spans="1:72" s="428" customFormat="1" x14ac:dyDescent="0.25">
      <c r="A309" s="345" t="s">
        <v>5543</v>
      </c>
      <c r="B309" s="373"/>
      <c r="C309" s="719">
        <v>44552</v>
      </c>
      <c r="D309" s="373"/>
      <c r="E309" s="346">
        <v>1303.69</v>
      </c>
      <c r="F309" s="373"/>
      <c r="G309" s="347">
        <v>20.931899999999999</v>
      </c>
      <c r="H309" s="374"/>
      <c r="I309" s="348">
        <v>0.35570000000000002</v>
      </c>
      <c r="J309" s="348">
        <v>-0.62860000000000005</v>
      </c>
      <c r="K309" s="348">
        <v>1.3926000000000001</v>
      </c>
      <c r="L309" s="348">
        <v>4.3563000000000001</v>
      </c>
      <c r="M309" s="348">
        <v>6.8810000000000002</v>
      </c>
      <c r="N309" s="350">
        <v>8.7908000000000008</v>
      </c>
      <c r="O309" s="348">
        <v>4.4539</v>
      </c>
      <c r="P309" s="348">
        <v>18.209399999999999</v>
      </c>
      <c r="Q309" s="348" t="s">
        <v>430</v>
      </c>
      <c r="R309" s="348" t="s">
        <v>430</v>
      </c>
      <c r="S309" s="348">
        <v>2.8403</v>
      </c>
      <c r="T309" s="348">
        <v>20.569199999999999</v>
      </c>
      <c r="U309" s="348">
        <v>5.2949999999999999</v>
      </c>
      <c r="V309" s="348">
        <v>11.519</v>
      </c>
      <c r="W309" s="348">
        <v>1.1177999999999999</v>
      </c>
      <c r="X309" s="348">
        <v>17.165199999999999</v>
      </c>
      <c r="Y309" s="374"/>
      <c r="Z309" s="346">
        <v>186</v>
      </c>
      <c r="AA309" s="346">
        <v>84</v>
      </c>
      <c r="AB309" s="346">
        <v>106</v>
      </c>
      <c r="AC309" s="346">
        <v>125</v>
      </c>
      <c r="AD309" s="346">
        <v>67</v>
      </c>
      <c r="AE309" s="346">
        <v>57</v>
      </c>
      <c r="AF309" s="346">
        <v>26</v>
      </c>
      <c r="AG309" s="346">
        <v>32</v>
      </c>
      <c r="AH309" s="346" t="s">
        <v>430</v>
      </c>
      <c r="AI309" s="346" t="s">
        <v>430</v>
      </c>
      <c r="AJ309" s="346">
        <v>118</v>
      </c>
      <c r="AK309" s="346">
        <v>73</v>
      </c>
      <c r="AL309" s="346">
        <v>68</v>
      </c>
      <c r="AM309" s="346">
        <v>32</v>
      </c>
      <c r="AN309" s="346">
        <v>67</v>
      </c>
      <c r="AO309" s="373"/>
      <c r="AP309" s="348" t="s">
        <v>430</v>
      </c>
      <c r="AQ309" s="348" t="s">
        <v>430</v>
      </c>
      <c r="AR309" s="348" t="s">
        <v>430</v>
      </c>
      <c r="AS309" s="348">
        <v>11.39</v>
      </c>
      <c r="AT309" s="348">
        <v>13.21</v>
      </c>
      <c r="AU309" s="351"/>
      <c r="AV309" s="346" t="s">
        <v>430</v>
      </c>
      <c r="AW309" s="346" t="s">
        <v>430</v>
      </c>
      <c r="AX309" s="346" t="s">
        <v>430</v>
      </c>
      <c r="AY309" s="346">
        <v>17</v>
      </c>
      <c r="AZ309" s="346">
        <v>69</v>
      </c>
      <c r="BA309" s="374"/>
      <c r="BB309" s="348">
        <v>14.912005722973101</v>
      </c>
      <c r="BC309" s="348">
        <v>1.0041987498779399</v>
      </c>
      <c r="BD309" s="348">
        <v>7.3342676875986695E-2</v>
      </c>
      <c r="BE309" s="375">
        <v>0.30887106942244102</v>
      </c>
      <c r="BF309" s="374"/>
      <c r="BG309" s="372">
        <v>0.1075</v>
      </c>
      <c r="BH309" s="373"/>
      <c r="BI309" s="348">
        <v>11.0876</v>
      </c>
      <c r="BJ309" s="348">
        <v>84.621099999999998</v>
      </c>
      <c r="BK309" s="348">
        <v>4.2482100000000003</v>
      </c>
      <c r="BL309" s="348">
        <v>4.3090000000000003E-2</v>
      </c>
      <c r="BM309" s="373"/>
      <c r="BN309" s="372" t="s">
        <v>4546</v>
      </c>
      <c r="BO309" s="372" t="s">
        <v>3719</v>
      </c>
      <c r="BP309" s="372" t="s">
        <v>4547</v>
      </c>
      <c r="BQ309" s="372" t="s">
        <v>725</v>
      </c>
      <c r="BR309" s="372" t="s">
        <v>4548</v>
      </c>
      <c r="BS309" s="373"/>
      <c r="BT309" s="354" t="s">
        <v>555</v>
      </c>
    </row>
    <row r="310" spans="1:72" s="428" customFormat="1" x14ac:dyDescent="0.25">
      <c r="A310" s="345" t="s">
        <v>5544</v>
      </c>
      <c r="B310" s="373"/>
      <c r="C310" s="719">
        <v>43714</v>
      </c>
      <c r="D310" s="373"/>
      <c r="E310" s="346">
        <v>1286.49</v>
      </c>
      <c r="F310" s="373"/>
      <c r="G310" s="347">
        <v>41.112699999999997</v>
      </c>
      <c r="H310" s="374"/>
      <c r="I310" s="348">
        <v>0.58399999999999996</v>
      </c>
      <c r="J310" s="348">
        <v>-0.12659999999999999</v>
      </c>
      <c r="K310" s="348">
        <v>1.8713</v>
      </c>
      <c r="L310" s="348">
        <v>10.181800000000001</v>
      </c>
      <c r="M310" s="348">
        <v>15.034700000000001</v>
      </c>
      <c r="N310" s="350">
        <v>7.6908000000000003</v>
      </c>
      <c r="O310" s="348">
        <v>1.9177999999999999</v>
      </c>
      <c r="P310" s="348">
        <v>17.570599999999999</v>
      </c>
      <c r="Q310" s="348">
        <v>16.744800000000001</v>
      </c>
      <c r="R310" s="348" t="s">
        <v>430</v>
      </c>
      <c r="S310" s="348">
        <v>3.6762000000000001</v>
      </c>
      <c r="T310" s="348">
        <v>28.5853</v>
      </c>
      <c r="U310" s="348">
        <v>10.0862</v>
      </c>
      <c r="V310" s="348">
        <v>10.027900000000001</v>
      </c>
      <c r="W310" s="348">
        <v>2.3932000000000002</v>
      </c>
      <c r="X310" s="348">
        <v>22.526199999999999</v>
      </c>
      <c r="Y310" s="374"/>
      <c r="Z310" s="346">
        <v>82</v>
      </c>
      <c r="AA310" s="346">
        <v>25</v>
      </c>
      <c r="AB310" s="346">
        <v>86</v>
      </c>
      <c r="AC310" s="346">
        <v>18</v>
      </c>
      <c r="AD310" s="346">
        <v>24</v>
      </c>
      <c r="AE310" s="346">
        <v>71</v>
      </c>
      <c r="AF310" s="346">
        <v>46</v>
      </c>
      <c r="AG310" s="346">
        <v>37</v>
      </c>
      <c r="AH310" s="346">
        <v>5</v>
      </c>
      <c r="AI310" s="346" t="s">
        <v>430</v>
      </c>
      <c r="AJ310" s="346">
        <v>82</v>
      </c>
      <c r="AK310" s="346">
        <v>17</v>
      </c>
      <c r="AL310" s="346">
        <v>25</v>
      </c>
      <c r="AM310" s="346">
        <v>66</v>
      </c>
      <c r="AN310" s="346">
        <v>30</v>
      </c>
      <c r="AO310" s="373"/>
      <c r="AP310" s="348" t="s">
        <v>430</v>
      </c>
      <c r="AQ310" s="348">
        <v>20.88</v>
      </c>
      <c r="AR310" s="348">
        <v>16.239999999999998</v>
      </c>
      <c r="AS310" s="348">
        <v>10.18</v>
      </c>
      <c r="AT310" s="348">
        <v>22.02</v>
      </c>
      <c r="AU310" s="351"/>
      <c r="AV310" s="346" t="s">
        <v>430</v>
      </c>
      <c r="AW310" s="346">
        <v>2</v>
      </c>
      <c r="AX310" s="346">
        <v>7</v>
      </c>
      <c r="AY310" s="346">
        <v>36</v>
      </c>
      <c r="AZ310" s="346">
        <v>21</v>
      </c>
      <c r="BA310" s="374"/>
      <c r="BB310" s="348">
        <v>18.763452170562299</v>
      </c>
      <c r="BC310" s="348">
        <v>1.0056176301194</v>
      </c>
      <c r="BD310" s="348">
        <v>5.8072022159766402E-2</v>
      </c>
      <c r="BE310" s="375">
        <v>0.27016109265271299</v>
      </c>
      <c r="BF310" s="374"/>
      <c r="BG310" s="372">
        <v>0.46729999999999999</v>
      </c>
      <c r="BH310" s="373"/>
      <c r="BI310" s="348" t="s">
        <v>430</v>
      </c>
      <c r="BJ310" s="348">
        <v>7.1813000000000002</v>
      </c>
      <c r="BK310" s="348">
        <v>92.731200000000001</v>
      </c>
      <c r="BL310" s="348">
        <v>8.7499999999999994E-2</v>
      </c>
      <c r="BM310" s="373"/>
      <c r="BN310" s="372" t="s">
        <v>4557</v>
      </c>
      <c r="BO310" s="372" t="s">
        <v>4558</v>
      </c>
      <c r="BP310" s="372" t="s">
        <v>2494</v>
      </c>
      <c r="BQ310" s="372" t="s">
        <v>4559</v>
      </c>
      <c r="BR310" s="372" t="s">
        <v>4611</v>
      </c>
      <c r="BS310" s="373"/>
      <c r="BT310" s="354" t="s">
        <v>548</v>
      </c>
    </row>
    <row r="311" spans="1:72" s="428" customFormat="1" x14ac:dyDescent="0.25">
      <c r="A311" s="345" t="s">
        <v>5545</v>
      </c>
      <c r="B311" s="373"/>
      <c r="C311" s="719">
        <v>45565</v>
      </c>
      <c r="D311" s="373"/>
      <c r="E311" s="346">
        <v>1278.43</v>
      </c>
      <c r="F311" s="373"/>
      <c r="G311" s="347">
        <v>8.5495999999999999</v>
      </c>
      <c r="H311" s="374"/>
      <c r="I311" s="348">
        <v>0.42049999999999998</v>
      </c>
      <c r="J311" s="348">
        <v>-0.96379999999999999</v>
      </c>
      <c r="K311" s="348">
        <v>2.4382999999999999</v>
      </c>
      <c r="L311" s="348">
        <v>4.2150999999999996</v>
      </c>
      <c r="M311" s="348">
        <v>4.5030000000000001</v>
      </c>
      <c r="N311" s="350">
        <v>4.8208000000000002</v>
      </c>
      <c r="O311" s="348" t="s">
        <v>430</v>
      </c>
      <c r="P311" s="348" t="s">
        <v>430</v>
      </c>
      <c r="Q311" s="348" t="s">
        <v>430</v>
      </c>
      <c r="R311" s="348" t="s">
        <v>430</v>
      </c>
      <c r="S311" s="348">
        <v>1.5235000000000001</v>
      </c>
      <c r="T311" s="348">
        <v>19.461200000000002</v>
      </c>
      <c r="U311" s="348">
        <v>4.2698</v>
      </c>
      <c r="V311" s="348">
        <v>8.4686000000000003</v>
      </c>
      <c r="W311" s="348">
        <v>2.5304000000000002</v>
      </c>
      <c r="X311" s="348">
        <v>-7.9660000000000002</v>
      </c>
      <c r="Y311" s="374"/>
      <c r="Z311" s="346">
        <v>150</v>
      </c>
      <c r="AA311" s="346">
        <v>185</v>
      </c>
      <c r="AB311" s="346">
        <v>64</v>
      </c>
      <c r="AC311" s="346">
        <v>137</v>
      </c>
      <c r="AD311" s="346">
        <v>93</v>
      </c>
      <c r="AE311" s="346">
        <v>93</v>
      </c>
      <c r="AF311" s="346" t="s">
        <v>430</v>
      </c>
      <c r="AG311" s="346" t="s">
        <v>430</v>
      </c>
      <c r="AH311" s="346" t="s">
        <v>430</v>
      </c>
      <c r="AI311" s="346" t="s">
        <v>430</v>
      </c>
      <c r="AJ311" s="346">
        <v>209</v>
      </c>
      <c r="AK311" s="346">
        <v>88</v>
      </c>
      <c r="AL311" s="346">
        <v>86</v>
      </c>
      <c r="AM311" s="346">
        <v>86</v>
      </c>
      <c r="AN311" s="346">
        <v>25</v>
      </c>
      <c r="AO311" s="373"/>
      <c r="AP311" s="348" t="s">
        <v>430</v>
      </c>
      <c r="AQ311" s="348" t="s">
        <v>430</v>
      </c>
      <c r="AR311" s="348" t="s">
        <v>430</v>
      </c>
      <c r="AS311" s="348" t="s">
        <v>430</v>
      </c>
      <c r="AT311" s="348">
        <v>8.93</v>
      </c>
      <c r="AU311" s="351"/>
      <c r="AV311" s="346" t="s">
        <v>430</v>
      </c>
      <c r="AW311" s="346" t="s">
        <v>430</v>
      </c>
      <c r="AX311" s="346" t="s">
        <v>430</v>
      </c>
      <c r="AY311" s="346" t="s">
        <v>430</v>
      </c>
      <c r="AZ311" s="346">
        <v>89</v>
      </c>
      <c r="BA311" s="374"/>
      <c r="BB311" s="348">
        <v>18.314417245104501</v>
      </c>
      <c r="BC311" s="348">
        <v>1.00045917511564</v>
      </c>
      <c r="BD311" s="348">
        <v>-5.0625548821943603E-2</v>
      </c>
      <c r="BE311" s="375">
        <v>-3.7262093924996603E-2</v>
      </c>
      <c r="BF311" s="374"/>
      <c r="BG311" s="372">
        <v>0.35139999999999999</v>
      </c>
      <c r="BH311" s="373"/>
      <c r="BI311" s="348">
        <v>45.9223</v>
      </c>
      <c r="BJ311" s="348">
        <v>35.010399999999997</v>
      </c>
      <c r="BK311" s="348">
        <v>18.924900000000001</v>
      </c>
      <c r="BL311" s="348">
        <v>0.1424</v>
      </c>
      <c r="BM311" s="373"/>
      <c r="BN311" s="372" t="s">
        <v>4643</v>
      </c>
      <c r="BO311" s="372" t="s">
        <v>2075</v>
      </c>
      <c r="BP311" s="372" t="s">
        <v>4644</v>
      </c>
      <c r="BQ311" s="372" t="s">
        <v>4645</v>
      </c>
      <c r="BR311" s="372" t="s">
        <v>4646</v>
      </c>
      <c r="BS311" s="373"/>
      <c r="BT311" s="354" t="s">
        <v>555</v>
      </c>
    </row>
    <row r="312" spans="1:72" s="428" customFormat="1" ht="11" x14ac:dyDescent="0.3">
      <c r="A312" s="841" t="s">
        <v>5546</v>
      </c>
      <c r="B312" s="842"/>
      <c r="C312" s="843">
        <v>44265</v>
      </c>
      <c r="D312" s="842"/>
      <c r="E312" s="844">
        <v>1279.05</v>
      </c>
      <c r="F312" s="842"/>
      <c r="G312" s="845">
        <v>21.773</v>
      </c>
      <c r="H312" s="847"/>
      <c r="I312" s="846">
        <v>0.39750000000000002</v>
      </c>
      <c r="J312" s="846">
        <v>-0.67879999999999996</v>
      </c>
      <c r="K312" s="846">
        <v>2.6254</v>
      </c>
      <c r="L312" s="846">
        <v>7.2957999999999998</v>
      </c>
      <c r="M312" s="846">
        <v>7.3857999999999997</v>
      </c>
      <c r="N312" s="848">
        <v>9.6031999999999993</v>
      </c>
      <c r="O312" s="846">
        <v>0.85919999999999996</v>
      </c>
      <c r="P312" s="846">
        <v>19.874199999999998</v>
      </c>
      <c r="Q312" s="846">
        <v>14.251099999999999</v>
      </c>
      <c r="R312" s="846" t="s">
        <v>430</v>
      </c>
      <c r="S312" s="846">
        <v>3.8515999999999999</v>
      </c>
      <c r="T312" s="846">
        <v>23.311599999999999</v>
      </c>
      <c r="U312" s="846">
        <v>7.6257000000000001</v>
      </c>
      <c r="V312" s="846">
        <v>10.086399999999999</v>
      </c>
      <c r="W312" s="846">
        <v>0.82240000000000002</v>
      </c>
      <c r="X312" s="846">
        <v>15.3483</v>
      </c>
      <c r="Y312" s="847"/>
      <c r="Z312" s="844">
        <v>161</v>
      </c>
      <c r="AA312" s="844">
        <v>137</v>
      </c>
      <c r="AB312" s="844">
        <v>43</v>
      </c>
      <c r="AC312" s="844">
        <v>54</v>
      </c>
      <c r="AD312" s="844">
        <v>49</v>
      </c>
      <c r="AE312" s="844">
        <v>40</v>
      </c>
      <c r="AF312" s="844">
        <v>62</v>
      </c>
      <c r="AG312" s="844">
        <v>13</v>
      </c>
      <c r="AH312" s="844">
        <v>9</v>
      </c>
      <c r="AI312" s="844" t="s">
        <v>430</v>
      </c>
      <c r="AJ312" s="844">
        <v>63</v>
      </c>
      <c r="AK312" s="844">
        <v>47</v>
      </c>
      <c r="AL312" s="844">
        <v>38</v>
      </c>
      <c r="AM312" s="844">
        <v>60</v>
      </c>
      <c r="AN312" s="844">
        <v>95</v>
      </c>
      <c r="AO312" s="842"/>
      <c r="AP312" s="846" t="s">
        <v>430</v>
      </c>
      <c r="AQ312" s="846" t="s">
        <v>430</v>
      </c>
      <c r="AR312" s="846">
        <v>14.98</v>
      </c>
      <c r="AS312" s="846">
        <v>11.06</v>
      </c>
      <c r="AT312" s="846">
        <v>15.56</v>
      </c>
      <c r="AU312" s="849"/>
      <c r="AV312" s="844" t="s">
        <v>430</v>
      </c>
      <c r="AW312" s="844" t="s">
        <v>430</v>
      </c>
      <c r="AX312" s="844">
        <v>9</v>
      </c>
      <c r="AY312" s="844">
        <v>23</v>
      </c>
      <c r="AZ312" s="844">
        <v>47</v>
      </c>
      <c r="BA312" s="847"/>
      <c r="BB312" s="846">
        <v>15.8251664216324</v>
      </c>
      <c r="BC312" s="846">
        <v>1.00347774802296</v>
      </c>
      <c r="BD312" s="846">
        <v>6.9537523177313001E-2</v>
      </c>
      <c r="BE312" s="852">
        <v>0.36493628468933897</v>
      </c>
      <c r="BF312" s="847"/>
      <c r="BG312" s="855">
        <v>0.24210000000000001</v>
      </c>
      <c r="BH312" s="842"/>
      <c r="BI312" s="846">
        <v>86.585599999999999</v>
      </c>
      <c r="BJ312" s="846">
        <v>13.2369</v>
      </c>
      <c r="BK312" s="846" t="s">
        <v>430</v>
      </c>
      <c r="BL312" s="846">
        <v>0.17749999999999999</v>
      </c>
      <c r="BM312" s="842"/>
      <c r="BN312" s="855" t="s">
        <v>4527</v>
      </c>
      <c r="BO312" s="855" t="s">
        <v>4528</v>
      </c>
      <c r="BP312" s="855" t="s">
        <v>4529</v>
      </c>
      <c r="BQ312" s="855" t="s">
        <v>4530</v>
      </c>
      <c r="BR312" s="855" t="s">
        <v>4531</v>
      </c>
      <c r="BS312" s="842"/>
      <c r="BT312" s="856" t="s">
        <v>555</v>
      </c>
    </row>
    <row r="313" spans="1:72" s="428" customFormat="1" x14ac:dyDescent="0.25">
      <c r="A313" s="345" t="s">
        <v>5547</v>
      </c>
      <c r="B313" s="373"/>
      <c r="C313" s="719">
        <v>44854</v>
      </c>
      <c r="D313" s="373"/>
      <c r="E313" s="346">
        <v>1238.6300000000001</v>
      </c>
      <c r="F313" s="373"/>
      <c r="G313" s="347">
        <v>18.750599999999999</v>
      </c>
      <c r="H313" s="374"/>
      <c r="I313" s="348">
        <v>0.25829999999999997</v>
      </c>
      <c r="J313" s="348">
        <v>-1.0772999999999999</v>
      </c>
      <c r="K313" s="348">
        <v>2.0091000000000001</v>
      </c>
      <c r="L313" s="348">
        <v>1.849</v>
      </c>
      <c r="M313" s="348">
        <v>2.4325999999999999</v>
      </c>
      <c r="N313" s="350">
        <v>2.5598000000000001</v>
      </c>
      <c r="O313" s="348">
        <v>-1.2627999999999999</v>
      </c>
      <c r="P313" s="348">
        <v>17.234500000000001</v>
      </c>
      <c r="Q313" s="348" t="s">
        <v>430</v>
      </c>
      <c r="R313" s="348" t="s">
        <v>430</v>
      </c>
      <c r="S313" s="348">
        <v>0.97250000000000003</v>
      </c>
      <c r="T313" s="348">
        <v>17.034700000000001</v>
      </c>
      <c r="U313" s="348">
        <v>2.9862000000000002</v>
      </c>
      <c r="V313" s="348">
        <v>8.3130000000000006</v>
      </c>
      <c r="W313" s="348">
        <v>1.4390000000000001</v>
      </c>
      <c r="X313" s="348">
        <v>17.809100000000001</v>
      </c>
      <c r="Y313" s="374"/>
      <c r="Z313" s="346">
        <v>209</v>
      </c>
      <c r="AA313" s="346">
        <v>199</v>
      </c>
      <c r="AB313" s="346">
        <v>79</v>
      </c>
      <c r="AC313" s="346">
        <v>230</v>
      </c>
      <c r="AD313" s="346">
        <v>118</v>
      </c>
      <c r="AE313" s="346">
        <v>129</v>
      </c>
      <c r="AF313" s="346">
        <v>110</v>
      </c>
      <c r="AG313" s="346">
        <v>42</v>
      </c>
      <c r="AH313" s="346" t="s">
        <v>430</v>
      </c>
      <c r="AI313" s="346" t="s">
        <v>430</v>
      </c>
      <c r="AJ313" s="346">
        <v>217</v>
      </c>
      <c r="AK313" s="346">
        <v>112</v>
      </c>
      <c r="AL313" s="346">
        <v>105</v>
      </c>
      <c r="AM313" s="346">
        <v>87</v>
      </c>
      <c r="AN313" s="346">
        <v>57</v>
      </c>
      <c r="AO313" s="373"/>
      <c r="AP313" s="348" t="s">
        <v>430</v>
      </c>
      <c r="AQ313" s="348" t="s">
        <v>430</v>
      </c>
      <c r="AR313" s="348" t="s">
        <v>430</v>
      </c>
      <c r="AS313" s="348">
        <v>6.46</v>
      </c>
      <c r="AT313" s="348">
        <v>6.23</v>
      </c>
      <c r="AU313" s="351"/>
      <c r="AV313" s="346" t="s">
        <v>430</v>
      </c>
      <c r="AW313" s="346" t="s">
        <v>430</v>
      </c>
      <c r="AX313" s="346" t="s">
        <v>430</v>
      </c>
      <c r="AY313" s="346">
        <v>56</v>
      </c>
      <c r="AZ313" s="346">
        <v>106</v>
      </c>
      <c r="BA313" s="374"/>
      <c r="BB313" s="348">
        <v>17.3572738672874</v>
      </c>
      <c r="BC313" s="348">
        <v>1.009769844279</v>
      </c>
      <c r="BD313" s="348">
        <v>6.1737506662298401E-2</v>
      </c>
      <c r="BE313" s="375">
        <v>0.388058525745479</v>
      </c>
      <c r="BF313" s="374"/>
      <c r="BG313" s="372">
        <v>0.51249999999999996</v>
      </c>
      <c r="BH313" s="373"/>
      <c r="BI313" s="348">
        <v>21.286799999999999</v>
      </c>
      <c r="BJ313" s="348">
        <v>78.910300000000007</v>
      </c>
      <c r="BK313" s="348" t="s">
        <v>430</v>
      </c>
      <c r="BL313" s="348">
        <v>-0.1971</v>
      </c>
      <c r="BM313" s="373"/>
      <c r="BN313" s="372" t="s">
        <v>4649</v>
      </c>
      <c r="BO313" s="372" t="s">
        <v>4650</v>
      </c>
      <c r="BP313" s="372" t="s">
        <v>4651</v>
      </c>
      <c r="BQ313" s="372" t="s">
        <v>4652</v>
      </c>
      <c r="BR313" s="372" t="s">
        <v>2187</v>
      </c>
      <c r="BS313" s="373"/>
      <c r="BT313" s="354" t="s">
        <v>526</v>
      </c>
    </row>
    <row r="314" spans="1:72" s="428" customFormat="1" x14ac:dyDescent="0.25">
      <c r="A314" s="345" t="s">
        <v>5548</v>
      </c>
      <c r="B314" s="373"/>
      <c r="C314" s="719">
        <v>44837</v>
      </c>
      <c r="D314" s="373"/>
      <c r="E314" s="346">
        <v>1263.1099999999999</v>
      </c>
      <c r="F314" s="373"/>
      <c r="G314" s="347">
        <v>20.3947</v>
      </c>
      <c r="H314" s="374"/>
      <c r="I314" s="348">
        <v>0.35630000000000001</v>
      </c>
      <c r="J314" s="348">
        <v>-0.629</v>
      </c>
      <c r="K314" s="348">
        <v>1.391</v>
      </c>
      <c r="L314" s="348">
        <v>4.3917000000000002</v>
      </c>
      <c r="M314" s="348">
        <v>6.9100999999999999</v>
      </c>
      <c r="N314" s="350">
        <v>8.7827999999999999</v>
      </c>
      <c r="O314" s="348">
        <v>4.4333</v>
      </c>
      <c r="P314" s="348">
        <v>18.266300000000001</v>
      </c>
      <c r="Q314" s="348" t="s">
        <v>430</v>
      </c>
      <c r="R314" s="348" t="s">
        <v>430</v>
      </c>
      <c r="S314" s="348">
        <v>2.8460999999999999</v>
      </c>
      <c r="T314" s="348">
        <v>20.642299999999999</v>
      </c>
      <c r="U314" s="348">
        <v>5.3097000000000003</v>
      </c>
      <c r="V314" s="348">
        <v>11.5123</v>
      </c>
      <c r="W314" s="348">
        <v>1.1125</v>
      </c>
      <c r="X314" s="348">
        <v>20.151</v>
      </c>
      <c r="Y314" s="374"/>
      <c r="Z314" s="346">
        <v>182</v>
      </c>
      <c r="AA314" s="346">
        <v>86</v>
      </c>
      <c r="AB314" s="346">
        <v>107</v>
      </c>
      <c r="AC314" s="346">
        <v>120</v>
      </c>
      <c r="AD314" s="346">
        <v>66</v>
      </c>
      <c r="AE314" s="346">
        <v>58</v>
      </c>
      <c r="AF314" s="346">
        <v>28</v>
      </c>
      <c r="AG314" s="346">
        <v>31</v>
      </c>
      <c r="AH314" s="346" t="s">
        <v>430</v>
      </c>
      <c r="AI314" s="346" t="s">
        <v>430</v>
      </c>
      <c r="AJ314" s="346">
        <v>116</v>
      </c>
      <c r="AK314" s="346">
        <v>69</v>
      </c>
      <c r="AL314" s="346">
        <v>67</v>
      </c>
      <c r="AM314" s="346">
        <v>34</v>
      </c>
      <c r="AN314" s="346">
        <v>70</v>
      </c>
      <c r="AO314" s="373"/>
      <c r="AP314" s="348" t="s">
        <v>430</v>
      </c>
      <c r="AQ314" s="348" t="s">
        <v>430</v>
      </c>
      <c r="AR314" s="348" t="s">
        <v>430</v>
      </c>
      <c r="AS314" s="348">
        <v>11.39</v>
      </c>
      <c r="AT314" s="348">
        <v>13.25</v>
      </c>
      <c r="AU314" s="351"/>
      <c r="AV314" s="346" t="s">
        <v>430</v>
      </c>
      <c r="AW314" s="346" t="s">
        <v>430</v>
      </c>
      <c r="AX314" s="346" t="s">
        <v>430</v>
      </c>
      <c r="AY314" s="346">
        <v>17</v>
      </c>
      <c r="AZ314" s="346">
        <v>68</v>
      </c>
      <c r="BA314" s="374"/>
      <c r="BB314" s="348">
        <v>14.9301758843665</v>
      </c>
      <c r="BC314" s="348">
        <v>1.0055637064857299</v>
      </c>
      <c r="BD314" s="348">
        <v>7.3525157331556304E-2</v>
      </c>
      <c r="BE314" s="375">
        <v>0.31186142315815502</v>
      </c>
      <c r="BF314" s="374"/>
      <c r="BG314" s="372">
        <v>4.9000000000000002E-2</v>
      </c>
      <c r="BH314" s="373"/>
      <c r="BI314" s="348">
        <v>11.083500000000001</v>
      </c>
      <c r="BJ314" s="348">
        <v>84.590299999999999</v>
      </c>
      <c r="BK314" s="348">
        <v>4.2469400000000004</v>
      </c>
      <c r="BL314" s="348">
        <v>7.9259999999999997E-2</v>
      </c>
      <c r="BM314" s="373"/>
      <c r="BN314" s="372" t="s">
        <v>4546</v>
      </c>
      <c r="BO314" s="372" t="s">
        <v>3719</v>
      </c>
      <c r="BP314" s="372" t="s">
        <v>4547</v>
      </c>
      <c r="BQ314" s="372" t="s">
        <v>725</v>
      </c>
      <c r="BR314" s="372" t="s">
        <v>4548</v>
      </c>
      <c r="BS314" s="373"/>
      <c r="BT314" s="354" t="s">
        <v>2439</v>
      </c>
    </row>
    <row r="315" spans="1:72" s="428" customFormat="1" ht="11" x14ac:dyDescent="0.3">
      <c r="A315" s="841" t="s">
        <v>5549</v>
      </c>
      <c r="B315" s="842"/>
      <c r="C315" s="843">
        <v>44368</v>
      </c>
      <c r="D315" s="842"/>
      <c r="E315" s="844">
        <v>1157.93</v>
      </c>
      <c r="F315" s="842"/>
      <c r="G315" s="845">
        <v>16.116</v>
      </c>
      <c r="H315" s="847"/>
      <c r="I315" s="846">
        <v>0.63690000000000002</v>
      </c>
      <c r="J315" s="846">
        <v>-0.67179999999999995</v>
      </c>
      <c r="K315" s="846">
        <v>0.1678</v>
      </c>
      <c r="L315" s="846">
        <v>3.149</v>
      </c>
      <c r="M315" s="846">
        <v>-4.5204000000000004</v>
      </c>
      <c r="N315" s="848">
        <v>-2.3094999999999999</v>
      </c>
      <c r="O315" s="846">
        <v>-1.55E-2</v>
      </c>
      <c r="P315" s="846">
        <v>8.8103999999999996</v>
      </c>
      <c r="Q315" s="846">
        <v>9.0245999999999995</v>
      </c>
      <c r="R315" s="846" t="s">
        <v>430</v>
      </c>
      <c r="S315" s="846">
        <v>1.8389</v>
      </c>
      <c r="T315" s="846">
        <v>9.3351000000000006</v>
      </c>
      <c r="U315" s="846">
        <v>-6.4763000000000002</v>
      </c>
      <c r="V315" s="846">
        <v>-0.57379999999999998</v>
      </c>
      <c r="W315" s="846">
        <v>-0.51849999999999996</v>
      </c>
      <c r="X315" s="846">
        <v>9.6758000000000006</v>
      </c>
      <c r="Y315" s="847"/>
      <c r="Z315" s="844">
        <v>65</v>
      </c>
      <c r="AA315" s="844">
        <v>115</v>
      </c>
      <c r="AB315" s="844">
        <v>183</v>
      </c>
      <c r="AC315" s="844">
        <v>175</v>
      </c>
      <c r="AD315" s="844">
        <v>192</v>
      </c>
      <c r="AE315" s="844">
        <v>176</v>
      </c>
      <c r="AF315" s="844">
        <v>91</v>
      </c>
      <c r="AG315" s="844">
        <v>88</v>
      </c>
      <c r="AH315" s="844">
        <v>37</v>
      </c>
      <c r="AI315" s="844" t="s">
        <v>430</v>
      </c>
      <c r="AJ315" s="844">
        <v>168</v>
      </c>
      <c r="AK315" s="844">
        <v>192</v>
      </c>
      <c r="AL315" s="844">
        <v>199</v>
      </c>
      <c r="AM315" s="844">
        <v>183</v>
      </c>
      <c r="AN315" s="844">
        <v>195</v>
      </c>
      <c r="AO315" s="842"/>
      <c r="AP315" s="846" t="s">
        <v>430</v>
      </c>
      <c r="AQ315" s="846" t="s">
        <v>430</v>
      </c>
      <c r="AR315" s="846">
        <v>7.45</v>
      </c>
      <c r="AS315" s="846">
        <v>3.15</v>
      </c>
      <c r="AT315" s="846">
        <v>-3.49</v>
      </c>
      <c r="AU315" s="849"/>
      <c r="AV315" s="844" t="s">
        <v>430</v>
      </c>
      <c r="AW315" s="844" t="s">
        <v>430</v>
      </c>
      <c r="AX315" s="844">
        <v>34</v>
      </c>
      <c r="AY315" s="844">
        <v>76</v>
      </c>
      <c r="AZ315" s="844">
        <v>186</v>
      </c>
      <c r="BA315" s="847"/>
      <c r="BB315" s="846">
        <v>11.1522823891789</v>
      </c>
      <c r="BC315" s="846">
        <v>0.99784572571540897</v>
      </c>
      <c r="BD315" s="846">
        <v>1.8668483622376698E-2</v>
      </c>
      <c r="BE315" s="852">
        <v>4.9058673408785503E-2</v>
      </c>
      <c r="BF315" s="847"/>
      <c r="BG315" s="855">
        <v>0.16170000000000001</v>
      </c>
      <c r="BH315" s="842"/>
      <c r="BI315" s="846">
        <v>98.302199999999999</v>
      </c>
      <c r="BJ315" s="846">
        <v>1.3552</v>
      </c>
      <c r="BK315" s="846" t="s">
        <v>430</v>
      </c>
      <c r="BL315" s="846">
        <v>0.34260000000000002</v>
      </c>
      <c r="BM315" s="842"/>
      <c r="BN315" s="855" t="s">
        <v>668</v>
      </c>
      <c r="BO315" s="855" t="s">
        <v>4500</v>
      </c>
      <c r="BP315" s="855" t="s">
        <v>4381</v>
      </c>
      <c r="BQ315" s="855" t="s">
        <v>730</v>
      </c>
      <c r="BR315" s="855" t="s">
        <v>4502</v>
      </c>
      <c r="BS315" s="842"/>
      <c r="BT315" s="856" t="s">
        <v>555</v>
      </c>
    </row>
    <row r="316" spans="1:72" s="428" customFormat="1" x14ac:dyDescent="0.25">
      <c r="A316" s="345" t="s">
        <v>5550</v>
      </c>
      <c r="B316" s="373"/>
      <c r="C316" s="719">
        <v>45540</v>
      </c>
      <c r="D316" s="373"/>
      <c r="E316" s="346">
        <v>1162.1400000000001</v>
      </c>
      <c r="F316" s="373"/>
      <c r="G316" s="347">
        <v>9.0266999999999999</v>
      </c>
      <c r="H316" s="374"/>
      <c r="I316" s="348">
        <v>0.95399999999999996</v>
      </c>
      <c r="J316" s="348">
        <v>-0.65159999999999996</v>
      </c>
      <c r="K316" s="348">
        <v>0.2666</v>
      </c>
      <c r="L316" s="348">
        <v>1.3779999999999999</v>
      </c>
      <c r="M316" s="348">
        <v>-8.4809999999999999</v>
      </c>
      <c r="N316" s="350">
        <v>-8.0231999999999992</v>
      </c>
      <c r="O316" s="348" t="s">
        <v>430</v>
      </c>
      <c r="P316" s="348" t="s">
        <v>430</v>
      </c>
      <c r="Q316" s="348" t="s">
        <v>430</v>
      </c>
      <c r="R316" s="348" t="s">
        <v>430</v>
      </c>
      <c r="S316" s="348">
        <v>1.4943</v>
      </c>
      <c r="T316" s="348">
        <v>5.7164000000000001</v>
      </c>
      <c r="U316" s="348">
        <v>-13.6457</v>
      </c>
      <c r="V316" s="348">
        <v>-5.8678999999999997</v>
      </c>
      <c r="W316" s="348">
        <v>-0.4884</v>
      </c>
      <c r="X316" s="348">
        <v>-5.0999999999999996</v>
      </c>
      <c r="Y316" s="374"/>
      <c r="Z316" s="346">
        <v>11</v>
      </c>
      <c r="AA316" s="346">
        <v>101</v>
      </c>
      <c r="AB316" s="346">
        <v>180</v>
      </c>
      <c r="AC316" s="346">
        <v>233</v>
      </c>
      <c r="AD316" s="346">
        <v>244</v>
      </c>
      <c r="AE316" s="346">
        <v>219</v>
      </c>
      <c r="AF316" s="346" t="s">
        <v>430</v>
      </c>
      <c r="AG316" s="346" t="s">
        <v>430</v>
      </c>
      <c r="AH316" s="346" t="s">
        <v>430</v>
      </c>
      <c r="AI316" s="346" t="s">
        <v>430</v>
      </c>
      <c r="AJ316" s="346">
        <v>212</v>
      </c>
      <c r="AK316" s="346">
        <v>247</v>
      </c>
      <c r="AL316" s="346">
        <v>237</v>
      </c>
      <c r="AM316" s="346">
        <v>224</v>
      </c>
      <c r="AN316" s="346">
        <v>193</v>
      </c>
      <c r="AO316" s="373"/>
      <c r="AP316" s="348" t="s">
        <v>430</v>
      </c>
      <c r="AQ316" s="348" t="s">
        <v>430</v>
      </c>
      <c r="AR316" s="348" t="s">
        <v>430</v>
      </c>
      <c r="AS316" s="348" t="s">
        <v>430</v>
      </c>
      <c r="AT316" s="348">
        <v>-11.32</v>
      </c>
      <c r="AU316" s="351"/>
      <c r="AV316" s="346" t="s">
        <v>430</v>
      </c>
      <c r="AW316" s="346" t="s">
        <v>430</v>
      </c>
      <c r="AX316" s="346" t="s">
        <v>430</v>
      </c>
      <c r="AY316" s="346" t="s">
        <v>430</v>
      </c>
      <c r="AZ316" s="346">
        <v>232</v>
      </c>
      <c r="BA316" s="374"/>
      <c r="BB316" s="348">
        <v>12.087299402400101</v>
      </c>
      <c r="BC316" s="348">
        <v>0.99848994876834296</v>
      </c>
      <c r="BD316" s="348">
        <v>-7.7964610333659701E-2</v>
      </c>
      <c r="BE316" s="375">
        <v>-3.22040426638203E-2</v>
      </c>
      <c r="BF316" s="374"/>
      <c r="BG316" s="372">
        <v>9.0999999999999998E-2</v>
      </c>
      <c r="BH316" s="373"/>
      <c r="BI316" s="348">
        <v>106.598</v>
      </c>
      <c r="BJ316" s="348" t="s">
        <v>430</v>
      </c>
      <c r="BK316" s="348" t="s">
        <v>430</v>
      </c>
      <c r="BL316" s="348">
        <v>-6.5979999999999999</v>
      </c>
      <c r="BM316" s="373"/>
      <c r="BN316" s="372" t="s">
        <v>4656</v>
      </c>
      <c r="BO316" s="372" t="s">
        <v>4657</v>
      </c>
      <c r="BP316" s="372" t="s">
        <v>4658</v>
      </c>
      <c r="BQ316" s="372" t="s">
        <v>4659</v>
      </c>
      <c r="BR316" s="372" t="s">
        <v>4660</v>
      </c>
      <c r="BS316" s="373"/>
      <c r="BT316" s="354" t="s">
        <v>555</v>
      </c>
    </row>
    <row r="317" spans="1:72" s="428" customFormat="1" x14ac:dyDescent="0.25">
      <c r="A317" s="345" t="s">
        <v>5551</v>
      </c>
      <c r="B317" s="373"/>
      <c r="C317" s="719">
        <v>43517</v>
      </c>
      <c r="D317" s="373"/>
      <c r="E317" s="346">
        <v>1111.55</v>
      </c>
      <c r="F317" s="373"/>
      <c r="G317" s="347">
        <v>23.939499999999999</v>
      </c>
      <c r="H317" s="374"/>
      <c r="I317" s="348">
        <v>0.63600000000000001</v>
      </c>
      <c r="J317" s="348">
        <v>-0.67300000000000004</v>
      </c>
      <c r="K317" s="348">
        <v>0.1527</v>
      </c>
      <c r="L317" s="348">
        <v>3.1008</v>
      </c>
      <c r="M317" s="348">
        <v>-4.5372000000000003</v>
      </c>
      <c r="N317" s="350">
        <v>-2.3471000000000002</v>
      </c>
      <c r="O317" s="348">
        <v>2.6700000000000002E-2</v>
      </c>
      <c r="P317" s="348">
        <v>8.8871000000000002</v>
      </c>
      <c r="Q317" s="348">
        <v>9.0891999999999999</v>
      </c>
      <c r="R317" s="348" t="s">
        <v>430</v>
      </c>
      <c r="S317" s="348">
        <v>1.8069999999999999</v>
      </c>
      <c r="T317" s="348">
        <v>9.2937999999999992</v>
      </c>
      <c r="U317" s="348">
        <v>-6.5057</v>
      </c>
      <c r="V317" s="348">
        <v>-0.61809999999999998</v>
      </c>
      <c r="W317" s="348">
        <v>-0.52610000000000001</v>
      </c>
      <c r="X317" s="348">
        <v>12.3461</v>
      </c>
      <c r="Y317" s="374"/>
      <c r="Z317" s="346">
        <v>70</v>
      </c>
      <c r="AA317" s="346">
        <v>121</v>
      </c>
      <c r="AB317" s="346">
        <v>191</v>
      </c>
      <c r="AC317" s="346">
        <v>185</v>
      </c>
      <c r="AD317" s="346">
        <v>196</v>
      </c>
      <c r="AE317" s="346">
        <v>181</v>
      </c>
      <c r="AF317" s="346">
        <v>86</v>
      </c>
      <c r="AG317" s="346">
        <v>78</v>
      </c>
      <c r="AH317" s="346">
        <v>30</v>
      </c>
      <c r="AI317" s="346" t="s">
        <v>430</v>
      </c>
      <c r="AJ317" s="346">
        <v>176</v>
      </c>
      <c r="AK317" s="346">
        <v>200</v>
      </c>
      <c r="AL317" s="346">
        <v>203</v>
      </c>
      <c r="AM317" s="346">
        <v>189</v>
      </c>
      <c r="AN317" s="346">
        <v>203</v>
      </c>
      <c r="AO317" s="373"/>
      <c r="AP317" s="348" t="s">
        <v>430</v>
      </c>
      <c r="AQ317" s="348">
        <v>10.83</v>
      </c>
      <c r="AR317" s="348">
        <v>7.51</v>
      </c>
      <c r="AS317" s="348">
        <v>3.18</v>
      </c>
      <c r="AT317" s="348">
        <v>-3.55</v>
      </c>
      <c r="AU317" s="351"/>
      <c r="AV317" s="346" t="s">
        <v>430</v>
      </c>
      <c r="AW317" s="346">
        <v>14</v>
      </c>
      <c r="AX317" s="346">
        <v>29</v>
      </c>
      <c r="AY317" s="346">
        <v>72</v>
      </c>
      <c r="AZ317" s="346">
        <v>192</v>
      </c>
      <c r="BA317" s="374"/>
      <c r="BB317" s="348">
        <v>11.157367394130301</v>
      </c>
      <c r="BC317" s="348">
        <v>0.99836515698439099</v>
      </c>
      <c r="BD317" s="348">
        <v>1.91370837368951E-2</v>
      </c>
      <c r="BE317" s="375">
        <v>5.4299106912153297E-2</v>
      </c>
      <c r="BF317" s="374"/>
      <c r="BG317" s="372">
        <v>0.4148</v>
      </c>
      <c r="BH317" s="373"/>
      <c r="BI317" s="348">
        <v>99.788499999999999</v>
      </c>
      <c r="BJ317" s="348">
        <v>1.3753200000000001</v>
      </c>
      <c r="BK317" s="348" t="s">
        <v>430</v>
      </c>
      <c r="BL317" s="348">
        <v>-1.1638200000000001</v>
      </c>
      <c r="BM317" s="373"/>
      <c r="BN317" s="372" t="s">
        <v>4662</v>
      </c>
      <c r="BO317" s="372" t="s">
        <v>4663</v>
      </c>
      <c r="BP317" s="372" t="s">
        <v>4664</v>
      </c>
      <c r="BQ317" s="372" t="s">
        <v>4665</v>
      </c>
      <c r="BR317" s="372" t="s">
        <v>4666</v>
      </c>
      <c r="BS317" s="373"/>
      <c r="BT317" s="354" t="s">
        <v>555</v>
      </c>
    </row>
    <row r="318" spans="1:72" s="428" customFormat="1" x14ac:dyDescent="0.25">
      <c r="A318" s="345" t="s">
        <v>5552</v>
      </c>
      <c r="B318" s="373"/>
      <c r="C318" s="719">
        <v>45322</v>
      </c>
      <c r="D318" s="373"/>
      <c r="E318" s="346">
        <v>1064.8399999999999</v>
      </c>
      <c r="F318" s="373"/>
      <c r="G318" s="347">
        <v>12.382199999999999</v>
      </c>
      <c r="H318" s="374"/>
      <c r="I318" s="348">
        <v>0.52280000000000004</v>
      </c>
      <c r="J318" s="348">
        <v>-1.0888</v>
      </c>
      <c r="K318" s="348">
        <v>0.73870000000000002</v>
      </c>
      <c r="L318" s="348">
        <v>2.9704999999999999</v>
      </c>
      <c r="M318" s="348">
        <v>-0.30599999999999999</v>
      </c>
      <c r="N318" s="350">
        <v>4.6085000000000003</v>
      </c>
      <c r="O318" s="348">
        <v>2.7959000000000001</v>
      </c>
      <c r="P318" s="348" t="s">
        <v>430</v>
      </c>
      <c r="Q318" s="348" t="s">
        <v>430</v>
      </c>
      <c r="R318" s="348" t="s">
        <v>430</v>
      </c>
      <c r="S318" s="348">
        <v>2.5449000000000002</v>
      </c>
      <c r="T318" s="348">
        <v>12.5593</v>
      </c>
      <c r="U318" s="348">
        <v>-0.154</v>
      </c>
      <c r="V318" s="348">
        <v>5.49</v>
      </c>
      <c r="W318" s="348">
        <v>-0.77090000000000003</v>
      </c>
      <c r="X318" s="348">
        <v>8.7283000000000008</v>
      </c>
      <c r="Y318" s="374"/>
      <c r="Z318" s="346">
        <v>114</v>
      </c>
      <c r="AA318" s="346">
        <v>208</v>
      </c>
      <c r="AB318" s="346">
        <v>165</v>
      </c>
      <c r="AC318" s="346">
        <v>210</v>
      </c>
      <c r="AD318" s="346">
        <v>157</v>
      </c>
      <c r="AE318" s="346">
        <v>101</v>
      </c>
      <c r="AF318" s="346">
        <v>39</v>
      </c>
      <c r="AG318" s="346" t="s">
        <v>430</v>
      </c>
      <c r="AH318" s="346" t="s">
        <v>430</v>
      </c>
      <c r="AI318" s="346" t="s">
        <v>430</v>
      </c>
      <c r="AJ318" s="346">
        <v>146</v>
      </c>
      <c r="AK318" s="346">
        <v>179</v>
      </c>
      <c r="AL318" s="346">
        <v>137</v>
      </c>
      <c r="AM318" s="346">
        <v>127</v>
      </c>
      <c r="AN318" s="346">
        <v>247</v>
      </c>
      <c r="AO318" s="373"/>
      <c r="AP318" s="348" t="s">
        <v>430</v>
      </c>
      <c r="AQ318" s="348" t="s">
        <v>430</v>
      </c>
      <c r="AR318" s="348" t="s">
        <v>430</v>
      </c>
      <c r="AS318" s="348" t="s">
        <v>430</v>
      </c>
      <c r="AT318" s="348">
        <v>4.17</v>
      </c>
      <c r="AU318" s="351"/>
      <c r="AV318" s="346" t="s">
        <v>430</v>
      </c>
      <c r="AW318" s="346" t="s">
        <v>430</v>
      </c>
      <c r="AX318" s="346" t="s">
        <v>430</v>
      </c>
      <c r="AY318" s="346" t="s">
        <v>430</v>
      </c>
      <c r="AZ318" s="346">
        <v>138</v>
      </c>
      <c r="BA318" s="374"/>
      <c r="BB318" s="348">
        <v>11.3383942702441</v>
      </c>
      <c r="BC318" s="348">
        <v>1.0017468797823901</v>
      </c>
      <c r="BD318" s="348">
        <v>1.7886224117787598E-2</v>
      </c>
      <c r="BE318" s="375">
        <v>2.59984742408393E-2</v>
      </c>
      <c r="BF318" s="374"/>
      <c r="BG318" s="372">
        <v>3.8600000000000002E-2</v>
      </c>
      <c r="BH318" s="373"/>
      <c r="BI318" s="348">
        <v>96.161600000000007</v>
      </c>
      <c r="BJ318" s="348">
        <v>3.66107</v>
      </c>
      <c r="BK318" s="348" t="s">
        <v>430</v>
      </c>
      <c r="BL318" s="348">
        <v>0.17732999999999999</v>
      </c>
      <c r="BM318" s="373"/>
      <c r="BN318" s="372" t="s">
        <v>4668</v>
      </c>
      <c r="BO318" s="372" t="s">
        <v>4669</v>
      </c>
      <c r="BP318" s="372" t="s">
        <v>4670</v>
      </c>
      <c r="BQ318" s="372" t="s">
        <v>4671</v>
      </c>
      <c r="BR318" s="372" t="s">
        <v>4672</v>
      </c>
      <c r="BS318" s="373"/>
      <c r="BT318" s="354" t="s">
        <v>4673</v>
      </c>
    </row>
    <row r="319" spans="1:72" s="428" customFormat="1" x14ac:dyDescent="0.25">
      <c r="A319" s="345" t="s">
        <v>5553</v>
      </c>
      <c r="B319" s="373"/>
      <c r="C319" s="719">
        <v>44533</v>
      </c>
      <c r="D319" s="373"/>
      <c r="E319" s="346">
        <v>1037.32</v>
      </c>
      <c r="F319" s="373"/>
      <c r="G319" s="347">
        <v>14.744999999999999</v>
      </c>
      <c r="H319" s="374"/>
      <c r="I319" s="348">
        <v>0.63680000000000003</v>
      </c>
      <c r="J319" s="348">
        <v>-0.67230000000000001</v>
      </c>
      <c r="K319" s="348">
        <v>0.1555</v>
      </c>
      <c r="L319" s="348">
        <v>3.0952999999999999</v>
      </c>
      <c r="M319" s="348">
        <v>-4.5304000000000002</v>
      </c>
      <c r="N319" s="350">
        <v>-2.3426</v>
      </c>
      <c r="O319" s="348">
        <v>8.5199999999999998E-2</v>
      </c>
      <c r="P319" s="348">
        <v>8.8950999999999993</v>
      </c>
      <c r="Q319" s="348" t="s">
        <v>430</v>
      </c>
      <c r="R319" s="348" t="s">
        <v>430</v>
      </c>
      <c r="S319" s="348">
        <v>1.8055000000000001</v>
      </c>
      <c r="T319" s="348">
        <v>9.2731999999999992</v>
      </c>
      <c r="U319" s="348">
        <v>-6.4819000000000004</v>
      </c>
      <c r="V319" s="348">
        <v>-0.61</v>
      </c>
      <c r="W319" s="348">
        <v>-0.52690000000000003</v>
      </c>
      <c r="X319" s="348">
        <v>8.5843000000000007</v>
      </c>
      <c r="Y319" s="374"/>
      <c r="Z319" s="346">
        <v>66</v>
      </c>
      <c r="AA319" s="346">
        <v>117</v>
      </c>
      <c r="AB319" s="346">
        <v>189</v>
      </c>
      <c r="AC319" s="346">
        <v>186</v>
      </c>
      <c r="AD319" s="346">
        <v>194</v>
      </c>
      <c r="AE319" s="346">
        <v>180</v>
      </c>
      <c r="AF319" s="346">
        <v>80</v>
      </c>
      <c r="AG319" s="346">
        <v>77</v>
      </c>
      <c r="AH319" s="346" t="s">
        <v>430</v>
      </c>
      <c r="AI319" s="346" t="s">
        <v>430</v>
      </c>
      <c r="AJ319" s="346">
        <v>178</v>
      </c>
      <c r="AK319" s="346">
        <v>201</v>
      </c>
      <c r="AL319" s="346">
        <v>200</v>
      </c>
      <c r="AM319" s="346">
        <v>188</v>
      </c>
      <c r="AN319" s="346">
        <v>204</v>
      </c>
      <c r="AO319" s="373"/>
      <c r="AP319" s="348" t="s">
        <v>430</v>
      </c>
      <c r="AQ319" s="348" t="s">
        <v>430</v>
      </c>
      <c r="AR319" s="348" t="s">
        <v>430</v>
      </c>
      <c r="AS319" s="348">
        <v>3.2</v>
      </c>
      <c r="AT319" s="348">
        <v>-3.54</v>
      </c>
      <c r="AU319" s="351"/>
      <c r="AV319" s="346" t="s">
        <v>430</v>
      </c>
      <c r="AW319" s="346" t="s">
        <v>430</v>
      </c>
      <c r="AX319" s="346" t="s">
        <v>430</v>
      </c>
      <c r="AY319" s="346">
        <v>71</v>
      </c>
      <c r="AZ319" s="346">
        <v>191</v>
      </c>
      <c r="BA319" s="374"/>
      <c r="BB319" s="348">
        <v>11.127826202559</v>
      </c>
      <c r="BC319" s="348">
        <v>0.99578983059967796</v>
      </c>
      <c r="BD319" s="348">
        <v>1.9249451381895599E-2</v>
      </c>
      <c r="BE319" s="375">
        <v>5.5394898148304797E-2</v>
      </c>
      <c r="BF319" s="374"/>
      <c r="BG319" s="372">
        <v>0.48580000000000001</v>
      </c>
      <c r="BH319" s="373"/>
      <c r="BI319" s="348">
        <v>98.278300000000002</v>
      </c>
      <c r="BJ319" s="348">
        <v>1.35487</v>
      </c>
      <c r="BK319" s="348" t="s">
        <v>430</v>
      </c>
      <c r="BL319" s="348">
        <v>0.36682999999999999</v>
      </c>
      <c r="BM319" s="373"/>
      <c r="BN319" s="372" t="s">
        <v>4544</v>
      </c>
      <c r="BO319" s="372" t="s">
        <v>754</v>
      </c>
      <c r="BP319" s="372" t="s">
        <v>4381</v>
      </c>
      <c r="BQ319" s="372" t="s">
        <v>4382</v>
      </c>
      <c r="BR319" s="372" t="s">
        <v>4502</v>
      </c>
      <c r="BS319" s="373"/>
      <c r="BT319" s="354" t="s">
        <v>555</v>
      </c>
    </row>
    <row r="320" spans="1:72" s="428" customFormat="1" x14ac:dyDescent="0.25">
      <c r="A320" s="345" t="s">
        <v>5554</v>
      </c>
      <c r="B320" s="373"/>
      <c r="C320" s="719">
        <v>44602</v>
      </c>
      <c r="D320" s="373"/>
      <c r="E320" s="346">
        <v>943.06</v>
      </c>
      <c r="F320" s="373"/>
      <c r="G320" s="347">
        <v>15.4115</v>
      </c>
      <c r="H320" s="374"/>
      <c r="I320" s="348">
        <v>0.39410000000000001</v>
      </c>
      <c r="J320" s="348">
        <v>-1.1759999999999999</v>
      </c>
      <c r="K320" s="348">
        <v>1.2388999999999999</v>
      </c>
      <c r="L320" s="348">
        <v>2.4550999999999998</v>
      </c>
      <c r="M320" s="348">
        <v>-2.1573000000000002</v>
      </c>
      <c r="N320" s="350">
        <v>0.31309999999999999</v>
      </c>
      <c r="O320" s="348">
        <v>-7.7241999999999997</v>
      </c>
      <c r="P320" s="348">
        <v>12.667199999999999</v>
      </c>
      <c r="Q320" s="348" t="s">
        <v>430</v>
      </c>
      <c r="R320" s="348" t="s">
        <v>430</v>
      </c>
      <c r="S320" s="348">
        <v>9.2899999999999996E-2</v>
      </c>
      <c r="T320" s="348">
        <v>14.195600000000001</v>
      </c>
      <c r="U320" s="348">
        <v>-0.70489999999999997</v>
      </c>
      <c r="V320" s="348">
        <v>3.1524999999999999</v>
      </c>
      <c r="W320" s="348">
        <v>1.0046999999999999</v>
      </c>
      <c r="X320" s="348">
        <v>10.028</v>
      </c>
      <c r="Y320" s="374"/>
      <c r="Z320" s="346">
        <v>174</v>
      </c>
      <c r="AA320" s="346">
        <v>212</v>
      </c>
      <c r="AB320" s="346">
        <v>127</v>
      </c>
      <c r="AC320" s="346">
        <v>222</v>
      </c>
      <c r="AD320" s="346">
        <v>171</v>
      </c>
      <c r="AE320" s="346">
        <v>158</v>
      </c>
      <c r="AF320" s="346">
        <v>132</v>
      </c>
      <c r="AG320" s="346">
        <v>56</v>
      </c>
      <c r="AH320" s="346" t="s">
        <v>430</v>
      </c>
      <c r="AI320" s="346" t="s">
        <v>430</v>
      </c>
      <c r="AJ320" s="346">
        <v>230</v>
      </c>
      <c r="AK320" s="346">
        <v>155</v>
      </c>
      <c r="AL320" s="346">
        <v>148</v>
      </c>
      <c r="AM320" s="346">
        <v>158</v>
      </c>
      <c r="AN320" s="346">
        <v>86</v>
      </c>
      <c r="AO320" s="373"/>
      <c r="AP320" s="348" t="s">
        <v>430</v>
      </c>
      <c r="AQ320" s="348" t="s">
        <v>430</v>
      </c>
      <c r="AR320" s="348" t="s">
        <v>430</v>
      </c>
      <c r="AS320" s="348">
        <v>1.28</v>
      </c>
      <c r="AT320" s="348">
        <v>-0.01</v>
      </c>
      <c r="AU320" s="351"/>
      <c r="AV320" s="346" t="s">
        <v>430</v>
      </c>
      <c r="AW320" s="346" t="s">
        <v>430</v>
      </c>
      <c r="AX320" s="346" t="s">
        <v>430</v>
      </c>
      <c r="AY320" s="346">
        <v>97</v>
      </c>
      <c r="AZ320" s="346">
        <v>173</v>
      </c>
      <c r="BA320" s="374"/>
      <c r="BB320" s="348">
        <v>17.766395761969299</v>
      </c>
      <c r="BC320" s="348">
        <v>1.0085137934399599</v>
      </c>
      <c r="BD320" s="348">
        <v>3.6964715827094201E-2</v>
      </c>
      <c r="BE320" s="375">
        <v>0.37297789986489099</v>
      </c>
      <c r="BF320" s="374"/>
      <c r="BG320" s="372">
        <v>0.37359999999999999</v>
      </c>
      <c r="BH320" s="373"/>
      <c r="BI320" s="348">
        <v>67.795699999999997</v>
      </c>
      <c r="BJ320" s="348">
        <v>32.069899999999997</v>
      </c>
      <c r="BK320" s="348" t="s">
        <v>430</v>
      </c>
      <c r="BL320" s="348">
        <v>0.13439999999999999</v>
      </c>
      <c r="BM320" s="373"/>
      <c r="BN320" s="372" t="s">
        <v>4521</v>
      </c>
      <c r="BO320" s="372" t="s">
        <v>4676</v>
      </c>
      <c r="BP320" s="372" t="s">
        <v>4523</v>
      </c>
      <c r="BQ320" s="372" t="s">
        <v>2642</v>
      </c>
      <c r="BR320" s="372" t="s">
        <v>4525</v>
      </c>
      <c r="BS320" s="373"/>
      <c r="BT320" s="354" t="s">
        <v>548</v>
      </c>
    </row>
    <row r="321" spans="1:72" s="428" customFormat="1" x14ac:dyDescent="0.25">
      <c r="A321" s="345" t="s">
        <v>5555</v>
      </c>
      <c r="B321" s="373"/>
      <c r="C321" s="719">
        <v>41275</v>
      </c>
      <c r="D321" s="373"/>
      <c r="E321" s="346">
        <v>929.33399999999995</v>
      </c>
      <c r="F321" s="373"/>
      <c r="G321" s="347">
        <v>42.206000000000003</v>
      </c>
      <c r="H321" s="374"/>
      <c r="I321" s="348">
        <v>0.8155</v>
      </c>
      <c r="J321" s="348">
        <v>-0.69710000000000005</v>
      </c>
      <c r="K321" s="348">
        <v>-4.2200000000000001E-2</v>
      </c>
      <c r="L321" s="348">
        <v>3.5819000000000001</v>
      </c>
      <c r="M321" s="348">
        <v>-5.7209000000000003</v>
      </c>
      <c r="N321" s="350">
        <v>-4.5007000000000001</v>
      </c>
      <c r="O321" s="348">
        <v>-1.1731</v>
      </c>
      <c r="P321" s="348">
        <v>7.0548999999999999</v>
      </c>
      <c r="Q321" s="348">
        <v>8.0507000000000009</v>
      </c>
      <c r="R321" s="348">
        <v>11.6899</v>
      </c>
      <c r="S321" s="348">
        <v>1.6274999999999999</v>
      </c>
      <c r="T321" s="348">
        <v>8.5184999999999995</v>
      </c>
      <c r="U321" s="348">
        <v>-8.3520000000000003</v>
      </c>
      <c r="V321" s="348">
        <v>-2.6044</v>
      </c>
      <c r="W321" s="348">
        <v>-0.60640000000000005</v>
      </c>
      <c r="X321" s="348">
        <v>11.5341</v>
      </c>
      <c r="Y321" s="374"/>
      <c r="Z321" s="346">
        <v>20</v>
      </c>
      <c r="AA321" s="346">
        <v>157</v>
      </c>
      <c r="AB321" s="346">
        <v>216</v>
      </c>
      <c r="AC321" s="346">
        <v>166</v>
      </c>
      <c r="AD321" s="346">
        <v>229</v>
      </c>
      <c r="AE321" s="346">
        <v>206</v>
      </c>
      <c r="AF321" s="346">
        <v>105</v>
      </c>
      <c r="AG321" s="346">
        <v>93</v>
      </c>
      <c r="AH321" s="346">
        <v>42</v>
      </c>
      <c r="AI321" s="346">
        <v>11</v>
      </c>
      <c r="AJ321" s="346">
        <v>200</v>
      </c>
      <c r="AK321" s="346">
        <v>223</v>
      </c>
      <c r="AL321" s="346">
        <v>224</v>
      </c>
      <c r="AM321" s="346">
        <v>213</v>
      </c>
      <c r="AN321" s="346">
        <v>226</v>
      </c>
      <c r="AO321" s="373"/>
      <c r="AP321" s="348">
        <v>10.82</v>
      </c>
      <c r="AQ321" s="348">
        <v>9.59</v>
      </c>
      <c r="AR321" s="348">
        <v>6.02</v>
      </c>
      <c r="AS321" s="348">
        <v>1.41</v>
      </c>
      <c r="AT321" s="348">
        <v>-5.75</v>
      </c>
      <c r="AU321" s="351"/>
      <c r="AV321" s="346">
        <v>15</v>
      </c>
      <c r="AW321" s="346">
        <v>23</v>
      </c>
      <c r="AX321" s="346">
        <v>41</v>
      </c>
      <c r="AY321" s="346">
        <v>91</v>
      </c>
      <c r="AZ321" s="346">
        <v>214</v>
      </c>
      <c r="BA321" s="374"/>
      <c r="BB321" s="348">
        <v>11.3582364376134</v>
      </c>
      <c r="BC321" s="348">
        <v>0.99778838050233598</v>
      </c>
      <c r="BD321" s="348">
        <v>5.4584805481611197E-3</v>
      </c>
      <c r="BE321" s="375">
        <v>3.0550700629210701E-2</v>
      </c>
      <c r="BF321" s="374"/>
      <c r="BG321" s="372">
        <v>0.46339999999999998</v>
      </c>
      <c r="BH321" s="373"/>
      <c r="BI321" s="348">
        <v>99.623699999999999</v>
      </c>
      <c r="BJ321" s="348" t="s">
        <v>430</v>
      </c>
      <c r="BK321" s="348" t="s">
        <v>430</v>
      </c>
      <c r="BL321" s="348">
        <v>0.37630000000000002</v>
      </c>
      <c r="BM321" s="373"/>
      <c r="BN321" s="372" t="s">
        <v>4516</v>
      </c>
      <c r="BO321" s="372" t="s">
        <v>4517</v>
      </c>
      <c r="BP321" s="372" t="s">
        <v>4518</v>
      </c>
      <c r="BQ321" s="372" t="s">
        <v>4678</v>
      </c>
      <c r="BR321" s="372" t="s">
        <v>744</v>
      </c>
      <c r="BS321" s="373"/>
      <c r="BT321" s="354" t="s">
        <v>555</v>
      </c>
    </row>
    <row r="322" spans="1:72" s="428" customFormat="1" x14ac:dyDescent="0.25">
      <c r="A322" s="345" t="s">
        <v>5556</v>
      </c>
      <c r="B322" s="373"/>
      <c r="C322" s="719">
        <v>45589</v>
      </c>
      <c r="D322" s="373"/>
      <c r="E322" s="346">
        <v>936</v>
      </c>
      <c r="F322" s="373"/>
      <c r="G322" s="347">
        <v>14.6981</v>
      </c>
      <c r="H322" s="374"/>
      <c r="I322" s="348">
        <v>1.3585</v>
      </c>
      <c r="J322" s="348">
        <v>0.95199999999999996</v>
      </c>
      <c r="K322" s="348">
        <v>-0.26529999999999998</v>
      </c>
      <c r="L322" s="348">
        <v>-3.5348999999999999</v>
      </c>
      <c r="M322" s="348">
        <v>15.6211</v>
      </c>
      <c r="N322" s="350">
        <v>19.495799999999999</v>
      </c>
      <c r="O322" s="348" t="s">
        <v>430</v>
      </c>
      <c r="P322" s="348" t="s">
        <v>430</v>
      </c>
      <c r="Q322" s="348" t="s">
        <v>430</v>
      </c>
      <c r="R322" s="348" t="s">
        <v>430</v>
      </c>
      <c r="S322" s="348">
        <v>-0.77229999999999999</v>
      </c>
      <c r="T322" s="348">
        <v>27.1187</v>
      </c>
      <c r="U322" s="348">
        <v>16.021799999999999</v>
      </c>
      <c r="V322" s="348">
        <v>30.3231</v>
      </c>
      <c r="W322" s="348">
        <v>1.7219</v>
      </c>
      <c r="X322" s="348">
        <v>23.539300000000001</v>
      </c>
      <c r="Y322" s="374"/>
      <c r="Z322" s="346">
        <v>7</v>
      </c>
      <c r="AA322" s="346">
        <v>8</v>
      </c>
      <c r="AB322" s="346">
        <v>229</v>
      </c>
      <c r="AC322" s="346">
        <v>254</v>
      </c>
      <c r="AD322" s="346">
        <v>15</v>
      </c>
      <c r="AE322" s="346">
        <v>10</v>
      </c>
      <c r="AF322" s="346" t="s">
        <v>430</v>
      </c>
      <c r="AG322" s="346" t="s">
        <v>430</v>
      </c>
      <c r="AH322" s="346" t="s">
        <v>430</v>
      </c>
      <c r="AI322" s="346" t="s">
        <v>430</v>
      </c>
      <c r="AJ322" s="346">
        <v>252</v>
      </c>
      <c r="AK322" s="346">
        <v>25</v>
      </c>
      <c r="AL322" s="346">
        <v>12</v>
      </c>
      <c r="AM322" s="346">
        <v>2</v>
      </c>
      <c r="AN322" s="346">
        <v>51</v>
      </c>
      <c r="AO322" s="373"/>
      <c r="AP322" s="348" t="s">
        <v>430</v>
      </c>
      <c r="AQ322" s="348" t="s">
        <v>430</v>
      </c>
      <c r="AR322" s="348" t="s">
        <v>430</v>
      </c>
      <c r="AS322" s="348" t="s">
        <v>430</v>
      </c>
      <c r="AT322" s="348">
        <v>22.52</v>
      </c>
      <c r="AU322" s="351"/>
      <c r="AV322" s="346" t="s">
        <v>430</v>
      </c>
      <c r="AW322" s="346" t="s">
        <v>430</v>
      </c>
      <c r="AX322" s="346" t="s">
        <v>430</v>
      </c>
      <c r="AY322" s="346" t="s">
        <v>430</v>
      </c>
      <c r="AZ322" s="346">
        <v>15</v>
      </c>
      <c r="BA322" s="374"/>
      <c r="BB322" s="348">
        <v>25.969486868049099</v>
      </c>
      <c r="BC322" s="348">
        <v>0.99813660772517299</v>
      </c>
      <c r="BD322" s="348">
        <v>6.4842233597704801E-2</v>
      </c>
      <c r="BE322" s="375">
        <v>-6.0069133952906702E-2</v>
      </c>
      <c r="BF322" s="374"/>
      <c r="BG322" s="372">
        <v>0.1832</v>
      </c>
      <c r="BH322" s="373"/>
      <c r="BI322" s="348">
        <v>38.970700000000001</v>
      </c>
      <c r="BJ322" s="348">
        <v>31.0533</v>
      </c>
      <c r="BK322" s="348">
        <v>30.271000000000001</v>
      </c>
      <c r="BL322" s="348">
        <v>-0.29499999999999998</v>
      </c>
      <c r="BM322" s="373"/>
      <c r="BN322" s="372" t="s">
        <v>4680</v>
      </c>
      <c r="BO322" s="372" t="s">
        <v>4681</v>
      </c>
      <c r="BP322" s="372" t="s">
        <v>430</v>
      </c>
      <c r="BQ322" s="372" t="s">
        <v>430</v>
      </c>
      <c r="BR322" s="372" t="s">
        <v>430</v>
      </c>
      <c r="BS322" s="373"/>
      <c r="BT322" s="354" t="s">
        <v>4673</v>
      </c>
    </row>
    <row r="323" spans="1:72" s="428" customFormat="1" x14ac:dyDescent="0.25">
      <c r="A323" s="345" t="s">
        <v>5557</v>
      </c>
      <c r="B323" s="373"/>
      <c r="C323" s="719">
        <v>43822</v>
      </c>
      <c r="D323" s="373"/>
      <c r="E323" s="346">
        <v>893.7</v>
      </c>
      <c r="F323" s="373"/>
      <c r="G323" s="347">
        <v>21.1599</v>
      </c>
      <c r="H323" s="374"/>
      <c r="I323" s="348">
        <v>0.63680000000000003</v>
      </c>
      <c r="J323" s="348">
        <v>-0.67169999999999996</v>
      </c>
      <c r="K323" s="348">
        <v>0.1595</v>
      </c>
      <c r="L323" s="348">
        <v>3.1128999999999998</v>
      </c>
      <c r="M323" s="348">
        <v>-4.5338000000000003</v>
      </c>
      <c r="N323" s="350">
        <v>-2.3332000000000002</v>
      </c>
      <c r="O323" s="348">
        <v>4.9399999999999999E-2</v>
      </c>
      <c r="P323" s="348">
        <v>8.9247999999999994</v>
      </c>
      <c r="Q323" s="348">
        <v>9.1278000000000006</v>
      </c>
      <c r="R323" s="348" t="s">
        <v>430</v>
      </c>
      <c r="S323" s="348">
        <v>1.8160000000000001</v>
      </c>
      <c r="T323" s="348">
        <v>9.3162000000000003</v>
      </c>
      <c r="U323" s="348">
        <v>-6.4896000000000003</v>
      </c>
      <c r="V323" s="348">
        <v>-0.58819999999999995</v>
      </c>
      <c r="W323" s="348">
        <v>-0.5242</v>
      </c>
      <c r="X323" s="348">
        <v>11.9061</v>
      </c>
      <c r="Y323" s="374"/>
      <c r="Z323" s="346">
        <v>66</v>
      </c>
      <c r="AA323" s="346">
        <v>114</v>
      </c>
      <c r="AB323" s="346">
        <v>187</v>
      </c>
      <c r="AC323" s="346">
        <v>181</v>
      </c>
      <c r="AD323" s="346">
        <v>195</v>
      </c>
      <c r="AE323" s="346">
        <v>179</v>
      </c>
      <c r="AF323" s="346">
        <v>83</v>
      </c>
      <c r="AG323" s="346">
        <v>73</v>
      </c>
      <c r="AH323" s="346">
        <v>27</v>
      </c>
      <c r="AI323" s="346" t="s">
        <v>430</v>
      </c>
      <c r="AJ323" s="346">
        <v>173</v>
      </c>
      <c r="AK323" s="346">
        <v>195</v>
      </c>
      <c r="AL323" s="346">
        <v>202</v>
      </c>
      <c r="AM323" s="346">
        <v>185</v>
      </c>
      <c r="AN323" s="346">
        <v>200</v>
      </c>
      <c r="AO323" s="373"/>
      <c r="AP323" s="348" t="s">
        <v>430</v>
      </c>
      <c r="AQ323" s="348" t="s">
        <v>430</v>
      </c>
      <c r="AR323" s="348">
        <v>7.56</v>
      </c>
      <c r="AS323" s="348">
        <v>3.21</v>
      </c>
      <c r="AT323" s="348">
        <v>-3.52</v>
      </c>
      <c r="AU323" s="351"/>
      <c r="AV323" s="346" t="s">
        <v>430</v>
      </c>
      <c r="AW323" s="346" t="s">
        <v>430</v>
      </c>
      <c r="AX323" s="346">
        <v>25</v>
      </c>
      <c r="AY323" s="346">
        <v>67</v>
      </c>
      <c r="AZ323" s="346">
        <v>189</v>
      </c>
      <c r="BA323" s="374"/>
      <c r="BB323" s="348">
        <v>11.168697005935201</v>
      </c>
      <c r="BC323" s="348">
        <v>0.99936281236310498</v>
      </c>
      <c r="BD323" s="348">
        <v>1.93749868453452E-2</v>
      </c>
      <c r="BE323" s="375">
        <v>5.7013883206040498E-2</v>
      </c>
      <c r="BF323" s="374"/>
      <c r="BG323" s="372">
        <v>0.50109999999999999</v>
      </c>
      <c r="BH323" s="373"/>
      <c r="BI323" s="348">
        <v>98.313500000000005</v>
      </c>
      <c r="BJ323" s="348">
        <v>1.3553599999999999</v>
      </c>
      <c r="BK323" s="348" t="s">
        <v>430</v>
      </c>
      <c r="BL323" s="348">
        <v>0.33113999999999999</v>
      </c>
      <c r="BM323" s="373"/>
      <c r="BN323" s="372" t="s">
        <v>668</v>
      </c>
      <c r="BO323" s="372" t="s">
        <v>4500</v>
      </c>
      <c r="BP323" s="372" t="s">
        <v>4381</v>
      </c>
      <c r="BQ323" s="372" t="s">
        <v>730</v>
      </c>
      <c r="BR323" s="372" t="s">
        <v>4502</v>
      </c>
      <c r="BS323" s="373"/>
      <c r="BT323" s="354" t="s">
        <v>555</v>
      </c>
    </row>
    <row r="324" spans="1:72" s="428" customFormat="1" x14ac:dyDescent="0.25">
      <c r="A324" s="345" t="s">
        <v>5558</v>
      </c>
      <c r="B324" s="373"/>
      <c r="C324" s="719">
        <v>44246</v>
      </c>
      <c r="D324" s="373"/>
      <c r="E324" s="346">
        <v>816.59900000000005</v>
      </c>
      <c r="F324" s="373"/>
      <c r="G324" s="347">
        <v>17.687999999999999</v>
      </c>
      <c r="H324" s="374"/>
      <c r="I324" s="348">
        <v>0.51370000000000005</v>
      </c>
      <c r="J324" s="348">
        <v>-1.2743</v>
      </c>
      <c r="K324" s="348">
        <v>-1.4536</v>
      </c>
      <c r="L324" s="348">
        <v>-0.92700000000000005</v>
      </c>
      <c r="M324" s="348">
        <v>-8.8613999999999997</v>
      </c>
      <c r="N324" s="350">
        <v>-5.6927000000000003</v>
      </c>
      <c r="O324" s="348">
        <v>-6.9158999999999997</v>
      </c>
      <c r="P324" s="348">
        <v>7.4715999999999996</v>
      </c>
      <c r="Q324" s="348">
        <v>8.4367000000000001</v>
      </c>
      <c r="R324" s="348" t="s">
        <v>430</v>
      </c>
      <c r="S324" s="348">
        <v>0.21079999999999999</v>
      </c>
      <c r="T324" s="348">
        <v>2.7416</v>
      </c>
      <c r="U324" s="348">
        <v>-10.182700000000001</v>
      </c>
      <c r="V324" s="348">
        <v>-4.1830999999999996</v>
      </c>
      <c r="W324" s="348">
        <v>-0.89039999999999997</v>
      </c>
      <c r="X324" s="348">
        <v>10.9229</v>
      </c>
      <c r="Y324" s="374"/>
      <c r="Z324" s="346">
        <v>122</v>
      </c>
      <c r="AA324" s="346">
        <v>218</v>
      </c>
      <c r="AB324" s="346">
        <v>256</v>
      </c>
      <c r="AC324" s="346">
        <v>243</v>
      </c>
      <c r="AD324" s="346">
        <v>246</v>
      </c>
      <c r="AE324" s="346">
        <v>217</v>
      </c>
      <c r="AF324" s="346">
        <v>126</v>
      </c>
      <c r="AG324" s="346">
        <v>92</v>
      </c>
      <c r="AH324" s="346">
        <v>40</v>
      </c>
      <c r="AI324" s="346" t="s">
        <v>430</v>
      </c>
      <c r="AJ324" s="346">
        <v>225</v>
      </c>
      <c r="AK324" s="346">
        <v>252</v>
      </c>
      <c r="AL324" s="346">
        <v>236</v>
      </c>
      <c r="AM324" s="346">
        <v>223</v>
      </c>
      <c r="AN324" s="346">
        <v>249</v>
      </c>
      <c r="AO324" s="373"/>
      <c r="AP324" s="348" t="s">
        <v>430</v>
      </c>
      <c r="AQ324" s="348" t="s">
        <v>430</v>
      </c>
      <c r="AR324" s="348">
        <v>5.21</v>
      </c>
      <c r="AS324" s="348">
        <v>-2.2400000000000002</v>
      </c>
      <c r="AT324" s="348">
        <v>-11.02</v>
      </c>
      <c r="AU324" s="351"/>
      <c r="AV324" s="346" t="s">
        <v>430</v>
      </c>
      <c r="AW324" s="346" t="s">
        <v>430</v>
      </c>
      <c r="AX324" s="346">
        <v>46</v>
      </c>
      <c r="AY324" s="346">
        <v>101</v>
      </c>
      <c r="AZ324" s="346">
        <v>231</v>
      </c>
      <c r="BA324" s="374"/>
      <c r="BB324" s="348">
        <v>12.663155087893401</v>
      </c>
      <c r="BC324" s="348">
        <v>0.99689608503536298</v>
      </c>
      <c r="BD324" s="348">
        <v>9.1422557965398308E-3</v>
      </c>
      <c r="BE324" s="375">
        <v>0.196933242820721</v>
      </c>
      <c r="BF324" s="374"/>
      <c r="BG324" s="372">
        <v>0.112</v>
      </c>
      <c r="BH324" s="373"/>
      <c r="BI324" s="348">
        <v>99.872100000000003</v>
      </c>
      <c r="BJ324" s="348" t="s">
        <v>430</v>
      </c>
      <c r="BK324" s="348" t="s">
        <v>430</v>
      </c>
      <c r="BL324" s="348">
        <v>0.12790000000000001</v>
      </c>
      <c r="BM324" s="373"/>
      <c r="BN324" s="372" t="s">
        <v>4684</v>
      </c>
      <c r="BO324" s="372" t="s">
        <v>4685</v>
      </c>
      <c r="BP324" s="372" t="s">
        <v>4686</v>
      </c>
      <c r="BQ324" s="372" t="s">
        <v>4687</v>
      </c>
      <c r="BR324" s="372" t="s">
        <v>4688</v>
      </c>
      <c r="BS324" s="373"/>
      <c r="BT324" s="354" t="s">
        <v>555</v>
      </c>
    </row>
    <row r="325" spans="1:72" s="428" customFormat="1" x14ac:dyDescent="0.25">
      <c r="A325" s="345" t="s">
        <v>5559</v>
      </c>
      <c r="B325" s="373"/>
      <c r="C325" s="719">
        <v>45056</v>
      </c>
      <c r="D325" s="373"/>
      <c r="E325" s="346">
        <v>836.28399999999999</v>
      </c>
      <c r="F325" s="373"/>
      <c r="G325" s="347">
        <v>22.1921</v>
      </c>
      <c r="H325" s="374"/>
      <c r="I325" s="348">
        <v>0.1232</v>
      </c>
      <c r="J325" s="348">
        <v>-1.7465999999999999</v>
      </c>
      <c r="K325" s="348">
        <v>-0.92149999999999999</v>
      </c>
      <c r="L325" s="348">
        <v>-2.6516999999999999</v>
      </c>
      <c r="M325" s="348">
        <v>-3.4222999999999999</v>
      </c>
      <c r="N325" s="350">
        <v>14.41</v>
      </c>
      <c r="O325" s="348">
        <v>3.4148000000000001</v>
      </c>
      <c r="P325" s="348">
        <v>25.2758</v>
      </c>
      <c r="Q325" s="348" t="s">
        <v>430</v>
      </c>
      <c r="R325" s="348" t="s">
        <v>430</v>
      </c>
      <c r="S325" s="348">
        <v>-0.74070000000000003</v>
      </c>
      <c r="T325" s="348">
        <v>7.0979999999999999</v>
      </c>
      <c r="U325" s="348">
        <v>3.3416000000000001</v>
      </c>
      <c r="V325" s="348">
        <v>11.132199999999999</v>
      </c>
      <c r="W325" s="348">
        <v>-1.0161</v>
      </c>
      <c r="X325" s="348">
        <v>27.490500000000001</v>
      </c>
      <c r="Y325" s="374"/>
      <c r="Z325" s="346">
        <v>217</v>
      </c>
      <c r="AA325" s="346">
        <v>240</v>
      </c>
      <c r="AB325" s="346">
        <v>246</v>
      </c>
      <c r="AC325" s="346">
        <v>248</v>
      </c>
      <c r="AD325" s="346">
        <v>181</v>
      </c>
      <c r="AE325" s="346">
        <v>18</v>
      </c>
      <c r="AF325" s="346">
        <v>32</v>
      </c>
      <c r="AG325" s="346">
        <v>3</v>
      </c>
      <c r="AH325" s="346" t="s">
        <v>430</v>
      </c>
      <c r="AI325" s="346" t="s">
        <v>430</v>
      </c>
      <c r="AJ325" s="346">
        <v>250</v>
      </c>
      <c r="AK325" s="346">
        <v>235</v>
      </c>
      <c r="AL325" s="346">
        <v>102</v>
      </c>
      <c r="AM325" s="346">
        <v>46</v>
      </c>
      <c r="AN325" s="346">
        <v>253</v>
      </c>
      <c r="AO325" s="373"/>
      <c r="AP325" s="348" t="s">
        <v>430</v>
      </c>
      <c r="AQ325" s="348" t="s">
        <v>430</v>
      </c>
      <c r="AR325" s="348" t="s">
        <v>430</v>
      </c>
      <c r="AS325" s="348">
        <v>12.2</v>
      </c>
      <c r="AT325" s="348">
        <v>4.8899999999999997</v>
      </c>
      <c r="AU325" s="351"/>
      <c r="AV325" s="346" t="s">
        <v>430</v>
      </c>
      <c r="AW325" s="346" t="s">
        <v>430</v>
      </c>
      <c r="AX325" s="346" t="s">
        <v>430</v>
      </c>
      <c r="AY325" s="346">
        <v>13</v>
      </c>
      <c r="AZ325" s="346">
        <v>124</v>
      </c>
      <c r="BA325" s="374"/>
      <c r="BB325" s="348">
        <v>17.278343420505198</v>
      </c>
      <c r="BC325" s="348">
        <v>1.0145717613837999</v>
      </c>
      <c r="BD325" s="348">
        <v>9.1757992778281006E-2</v>
      </c>
      <c r="BE325" s="375">
        <v>0.30340143302864803</v>
      </c>
      <c r="BF325" s="374"/>
      <c r="BG325" s="372">
        <v>0.29870000000000002</v>
      </c>
      <c r="BH325" s="373"/>
      <c r="BI325" s="348">
        <v>65.134100000000004</v>
      </c>
      <c r="BJ325" s="348">
        <v>20.855699999999999</v>
      </c>
      <c r="BK325" s="348">
        <v>13.964499999999999</v>
      </c>
      <c r="BL325" s="348">
        <v>4.5699999999999998E-2</v>
      </c>
      <c r="BM325" s="373"/>
      <c r="BN325" s="372" t="s">
        <v>4690</v>
      </c>
      <c r="BO325" s="372" t="s">
        <v>4691</v>
      </c>
      <c r="BP325" s="372" t="s">
        <v>4692</v>
      </c>
      <c r="BQ325" s="372" t="s">
        <v>4693</v>
      </c>
      <c r="BR325" s="372" t="s">
        <v>4694</v>
      </c>
      <c r="BS325" s="373"/>
      <c r="BT325" s="354" t="s">
        <v>555</v>
      </c>
    </row>
    <row r="326" spans="1:72" s="428" customFormat="1" x14ac:dyDescent="0.25">
      <c r="A326" s="345" t="s">
        <v>5560</v>
      </c>
      <c r="B326" s="373"/>
      <c r="C326" s="719">
        <v>45559</v>
      </c>
      <c r="D326" s="373"/>
      <c r="E326" s="346">
        <v>808.45</v>
      </c>
      <c r="F326" s="373"/>
      <c r="G326" s="347">
        <v>8.4604999999999997</v>
      </c>
      <c r="H326" s="374"/>
      <c r="I326" s="348">
        <v>0.42020000000000002</v>
      </c>
      <c r="J326" s="348">
        <v>-0.9657</v>
      </c>
      <c r="K326" s="348">
        <v>2.4274</v>
      </c>
      <c r="L326" s="348">
        <v>3.6013000000000002</v>
      </c>
      <c r="M326" s="348">
        <v>3.8519000000000001</v>
      </c>
      <c r="N326" s="350">
        <v>3.8774000000000002</v>
      </c>
      <c r="O326" s="348" t="s">
        <v>430</v>
      </c>
      <c r="P326" s="348" t="s">
        <v>430</v>
      </c>
      <c r="Q326" s="348" t="s">
        <v>430</v>
      </c>
      <c r="R326" s="348" t="s">
        <v>430</v>
      </c>
      <c r="S326" s="348">
        <v>1.5044999999999999</v>
      </c>
      <c r="T326" s="348">
        <v>18.765499999999999</v>
      </c>
      <c r="U326" s="348">
        <v>3.5912000000000002</v>
      </c>
      <c r="V326" s="348">
        <v>7.4908999999999999</v>
      </c>
      <c r="W326" s="348">
        <v>2.5253999999999999</v>
      </c>
      <c r="X326" s="348">
        <v>-8.4054000000000002</v>
      </c>
      <c r="Y326" s="374"/>
      <c r="Z326" s="346">
        <v>151</v>
      </c>
      <c r="AA326" s="346">
        <v>187</v>
      </c>
      <c r="AB326" s="346">
        <v>67</v>
      </c>
      <c r="AC326" s="346">
        <v>161</v>
      </c>
      <c r="AD326" s="346">
        <v>105</v>
      </c>
      <c r="AE326" s="346">
        <v>111</v>
      </c>
      <c r="AF326" s="346" t="s">
        <v>430</v>
      </c>
      <c r="AG326" s="346" t="s">
        <v>430</v>
      </c>
      <c r="AH326" s="346" t="s">
        <v>430</v>
      </c>
      <c r="AI326" s="346" t="s">
        <v>430</v>
      </c>
      <c r="AJ326" s="346">
        <v>210</v>
      </c>
      <c r="AK326" s="346">
        <v>95</v>
      </c>
      <c r="AL326" s="346">
        <v>94</v>
      </c>
      <c r="AM326" s="346">
        <v>94</v>
      </c>
      <c r="AN326" s="346">
        <v>26</v>
      </c>
      <c r="AO326" s="373"/>
      <c r="AP326" s="348" t="s">
        <v>430</v>
      </c>
      <c r="AQ326" s="348" t="s">
        <v>430</v>
      </c>
      <c r="AR326" s="348" t="s">
        <v>430</v>
      </c>
      <c r="AS326" s="348" t="s">
        <v>430</v>
      </c>
      <c r="AT326" s="348">
        <v>7.51</v>
      </c>
      <c r="AU326" s="351"/>
      <c r="AV326" s="346" t="s">
        <v>430</v>
      </c>
      <c r="AW326" s="346" t="s">
        <v>430</v>
      </c>
      <c r="AX326" s="346" t="s">
        <v>430</v>
      </c>
      <c r="AY326" s="346" t="s">
        <v>430</v>
      </c>
      <c r="AZ326" s="346">
        <v>95</v>
      </c>
      <c r="BA326" s="374"/>
      <c r="BB326" s="348">
        <v>18.338319550733701</v>
      </c>
      <c r="BC326" s="348">
        <v>1.0017880739824601</v>
      </c>
      <c r="BD326" s="348">
        <v>-5.2049282818889098E-2</v>
      </c>
      <c r="BE326" s="375">
        <v>-6.3398985557291995E-2</v>
      </c>
      <c r="BF326" s="374"/>
      <c r="BG326" s="372">
        <v>0.33200000000000002</v>
      </c>
      <c r="BH326" s="373"/>
      <c r="BI326" s="348">
        <v>45.922199999999997</v>
      </c>
      <c r="BJ326" s="348">
        <v>35.010300000000001</v>
      </c>
      <c r="BK326" s="348">
        <v>18.924800000000001</v>
      </c>
      <c r="BL326" s="348">
        <v>0.14269999999999999</v>
      </c>
      <c r="BM326" s="373"/>
      <c r="BN326" s="372" t="s">
        <v>4643</v>
      </c>
      <c r="BO326" s="372" t="s">
        <v>2075</v>
      </c>
      <c r="BP326" s="372" t="s">
        <v>4644</v>
      </c>
      <c r="BQ326" s="372" t="s">
        <v>4645</v>
      </c>
      <c r="BR326" s="372" t="s">
        <v>4646</v>
      </c>
      <c r="BS326" s="373"/>
      <c r="BT326" s="354" t="s">
        <v>548</v>
      </c>
    </row>
    <row r="327" spans="1:72" s="428" customFormat="1" x14ac:dyDescent="0.25">
      <c r="A327" s="345" t="s">
        <v>5561</v>
      </c>
      <c r="B327" s="373"/>
      <c r="C327" s="719">
        <v>45565</v>
      </c>
      <c r="D327" s="373"/>
      <c r="E327" s="346">
        <v>778.99400000000003</v>
      </c>
      <c r="F327" s="373"/>
      <c r="G327" s="347">
        <v>9.8124000000000002</v>
      </c>
      <c r="H327" s="374"/>
      <c r="I327" s="348">
        <v>0.54100000000000004</v>
      </c>
      <c r="J327" s="348">
        <v>-0.60780000000000001</v>
      </c>
      <c r="K327" s="348">
        <v>0.89249999999999996</v>
      </c>
      <c r="L327" s="348">
        <v>4.5941999999999998</v>
      </c>
      <c r="M327" s="348">
        <v>0.94440000000000002</v>
      </c>
      <c r="N327" s="350">
        <v>2.1614</v>
      </c>
      <c r="O327" s="348" t="s">
        <v>430</v>
      </c>
      <c r="P327" s="348" t="s">
        <v>430</v>
      </c>
      <c r="Q327" s="348" t="s">
        <v>430</v>
      </c>
      <c r="R327" s="348" t="s">
        <v>430</v>
      </c>
      <c r="S327" s="348">
        <v>2.4580000000000002</v>
      </c>
      <c r="T327" s="348">
        <v>15.052899999999999</v>
      </c>
      <c r="U327" s="348">
        <v>-0.99880000000000002</v>
      </c>
      <c r="V327" s="348">
        <v>3.9967000000000001</v>
      </c>
      <c r="W327" s="348">
        <v>0.2913</v>
      </c>
      <c r="X327" s="348">
        <v>-0.99819999999999998</v>
      </c>
      <c r="Y327" s="374"/>
      <c r="Z327" s="346">
        <v>96</v>
      </c>
      <c r="AA327" s="346">
        <v>78</v>
      </c>
      <c r="AB327" s="346">
        <v>156</v>
      </c>
      <c r="AC327" s="346">
        <v>118</v>
      </c>
      <c r="AD327" s="346">
        <v>140</v>
      </c>
      <c r="AE327" s="346">
        <v>137</v>
      </c>
      <c r="AF327" s="346" t="s">
        <v>430</v>
      </c>
      <c r="AG327" s="346" t="s">
        <v>430</v>
      </c>
      <c r="AH327" s="346" t="s">
        <v>430</v>
      </c>
      <c r="AI327" s="346" t="s">
        <v>430</v>
      </c>
      <c r="AJ327" s="346">
        <v>156</v>
      </c>
      <c r="AK327" s="346">
        <v>132</v>
      </c>
      <c r="AL327" s="346">
        <v>154</v>
      </c>
      <c r="AM327" s="346">
        <v>143</v>
      </c>
      <c r="AN327" s="346">
        <v>151</v>
      </c>
      <c r="AO327" s="373"/>
      <c r="AP327" s="348" t="s">
        <v>430</v>
      </c>
      <c r="AQ327" s="348" t="s">
        <v>430</v>
      </c>
      <c r="AR327" s="348" t="s">
        <v>430</v>
      </c>
      <c r="AS327" s="348" t="s">
        <v>430</v>
      </c>
      <c r="AT327" s="348">
        <v>4.25</v>
      </c>
      <c r="AU327" s="351"/>
      <c r="AV327" s="346" t="s">
        <v>430</v>
      </c>
      <c r="AW327" s="346" t="s">
        <v>430</v>
      </c>
      <c r="AX327" s="346" t="s">
        <v>430</v>
      </c>
      <c r="AY327" s="346" t="s">
        <v>430</v>
      </c>
      <c r="AZ327" s="346">
        <v>134</v>
      </c>
      <c r="BA327" s="374"/>
      <c r="BB327" s="348">
        <v>12.187666038496801</v>
      </c>
      <c r="BC327" s="348">
        <v>0.99961174706920097</v>
      </c>
      <c r="BD327" s="348">
        <v>-2.6014345939024498E-2</v>
      </c>
      <c r="BE327" s="375">
        <v>-3.0878740800361099E-2</v>
      </c>
      <c r="BF327" s="374"/>
      <c r="BG327" s="372">
        <v>2.23E-2</v>
      </c>
      <c r="BH327" s="373"/>
      <c r="BI327" s="348">
        <v>68.188500000000005</v>
      </c>
      <c r="BJ327" s="348">
        <v>20.825099999999999</v>
      </c>
      <c r="BK327" s="348">
        <v>10.845599999999999</v>
      </c>
      <c r="BL327" s="348">
        <v>0.14080000000000001</v>
      </c>
      <c r="BM327" s="373"/>
      <c r="BN327" s="372" t="s">
        <v>3755</v>
      </c>
      <c r="BO327" s="372" t="s">
        <v>4562</v>
      </c>
      <c r="BP327" s="372" t="s">
        <v>4563</v>
      </c>
      <c r="BQ327" s="372" t="s">
        <v>4564</v>
      </c>
      <c r="BR327" s="372" t="s">
        <v>4565</v>
      </c>
      <c r="BS327" s="373"/>
      <c r="BT327" s="354" t="s">
        <v>4673</v>
      </c>
    </row>
    <row r="328" spans="1:72" s="428" customFormat="1" x14ac:dyDescent="0.25">
      <c r="A328" s="345" t="s">
        <v>5562</v>
      </c>
      <c r="B328" s="373"/>
      <c r="C328" s="719">
        <v>44622</v>
      </c>
      <c r="D328" s="373"/>
      <c r="E328" s="346">
        <v>782.64</v>
      </c>
      <c r="F328" s="373"/>
      <c r="G328" s="347">
        <v>16.6096</v>
      </c>
      <c r="H328" s="374"/>
      <c r="I328" s="348">
        <v>0.44569999999999999</v>
      </c>
      <c r="J328" s="348">
        <v>-0.22109999999999999</v>
      </c>
      <c r="K328" s="348">
        <v>-0.624</v>
      </c>
      <c r="L328" s="348">
        <v>7.7888000000000002</v>
      </c>
      <c r="M328" s="348">
        <v>-5.5058999999999996</v>
      </c>
      <c r="N328" s="350">
        <v>3.6842999999999999</v>
      </c>
      <c r="O328" s="348">
        <v>6.8975</v>
      </c>
      <c r="P328" s="348">
        <v>9.9814000000000007</v>
      </c>
      <c r="Q328" s="348" t="s">
        <v>430</v>
      </c>
      <c r="R328" s="348" t="s">
        <v>430</v>
      </c>
      <c r="S328" s="348">
        <v>7.17E-2</v>
      </c>
      <c r="T328" s="348">
        <v>14.967599999999999</v>
      </c>
      <c r="U328" s="348">
        <v>-3.0158999999999998</v>
      </c>
      <c r="V328" s="348">
        <v>5.7041000000000004</v>
      </c>
      <c r="W328" s="348">
        <v>0.55089999999999995</v>
      </c>
      <c r="X328" s="348">
        <v>12.016999999999999</v>
      </c>
      <c r="Y328" s="374"/>
      <c r="Z328" s="346">
        <v>143</v>
      </c>
      <c r="AA328" s="346">
        <v>36</v>
      </c>
      <c r="AB328" s="346">
        <v>233</v>
      </c>
      <c r="AC328" s="346">
        <v>38</v>
      </c>
      <c r="AD328" s="346">
        <v>220</v>
      </c>
      <c r="AE328" s="346">
        <v>114</v>
      </c>
      <c r="AF328" s="346">
        <v>13</v>
      </c>
      <c r="AG328" s="346">
        <v>70</v>
      </c>
      <c r="AH328" s="346" t="s">
        <v>430</v>
      </c>
      <c r="AI328" s="346" t="s">
        <v>430</v>
      </c>
      <c r="AJ328" s="346">
        <v>238</v>
      </c>
      <c r="AK328" s="346">
        <v>135</v>
      </c>
      <c r="AL328" s="346">
        <v>169</v>
      </c>
      <c r="AM328" s="346">
        <v>113</v>
      </c>
      <c r="AN328" s="346">
        <v>127</v>
      </c>
      <c r="AO328" s="373"/>
      <c r="AP328" s="348" t="s">
        <v>430</v>
      </c>
      <c r="AQ328" s="348" t="s">
        <v>430</v>
      </c>
      <c r="AR328" s="348" t="s">
        <v>430</v>
      </c>
      <c r="AS328" s="348">
        <v>7.53</v>
      </c>
      <c r="AT328" s="348">
        <v>1.37</v>
      </c>
      <c r="AU328" s="351"/>
      <c r="AV328" s="346" t="s">
        <v>430</v>
      </c>
      <c r="AW328" s="346" t="s">
        <v>430</v>
      </c>
      <c r="AX328" s="346" t="s">
        <v>430</v>
      </c>
      <c r="AY328" s="346">
        <v>50</v>
      </c>
      <c r="AZ328" s="346">
        <v>154</v>
      </c>
      <c r="BA328" s="374"/>
      <c r="BB328" s="348">
        <v>15.093414992845</v>
      </c>
      <c r="BC328" s="348">
        <v>1.0021004063897601</v>
      </c>
      <c r="BD328" s="348">
        <v>1.91096488536436E-2</v>
      </c>
      <c r="BE328" s="375">
        <v>-9.9395124562031603E-2</v>
      </c>
      <c r="BF328" s="374"/>
      <c r="BG328" s="372">
        <v>0.25390000000000001</v>
      </c>
      <c r="BH328" s="373"/>
      <c r="BI328" s="348">
        <v>74.326999999999998</v>
      </c>
      <c r="BJ328" s="348">
        <v>25.483799999999999</v>
      </c>
      <c r="BK328" s="348" t="s">
        <v>430</v>
      </c>
      <c r="BL328" s="348">
        <v>0.18920000000000001</v>
      </c>
      <c r="BM328" s="373"/>
      <c r="BN328" s="372" t="s">
        <v>4703</v>
      </c>
      <c r="BO328" s="372" t="s">
        <v>4704</v>
      </c>
      <c r="BP328" s="372" t="s">
        <v>430</v>
      </c>
      <c r="BQ328" s="372" t="s">
        <v>430</v>
      </c>
      <c r="BR328" s="372" t="s">
        <v>430</v>
      </c>
      <c r="BS328" s="373"/>
      <c r="BT328" s="354" t="s">
        <v>555</v>
      </c>
    </row>
    <row r="329" spans="1:72" s="428" customFormat="1" x14ac:dyDescent="0.25">
      <c r="A329" s="345" t="s">
        <v>5563</v>
      </c>
      <c r="B329" s="373"/>
      <c r="C329" s="719">
        <v>44502</v>
      </c>
      <c r="D329" s="373"/>
      <c r="E329" s="346">
        <v>777.54499999999996</v>
      </c>
      <c r="F329" s="373"/>
      <c r="G329" s="347">
        <v>18.837700000000002</v>
      </c>
      <c r="H329" s="374"/>
      <c r="I329" s="348">
        <v>0.58360000000000001</v>
      </c>
      <c r="J329" s="348">
        <v>-0.12720000000000001</v>
      </c>
      <c r="K329" s="348">
        <v>1.8667</v>
      </c>
      <c r="L329" s="348">
        <v>10.1594</v>
      </c>
      <c r="M329" s="348">
        <v>15.004300000000001</v>
      </c>
      <c r="N329" s="350">
        <v>7.5603999999999996</v>
      </c>
      <c r="O329" s="348">
        <v>1.6681999999999999</v>
      </c>
      <c r="P329" s="348">
        <v>17.308</v>
      </c>
      <c r="Q329" s="348" t="s">
        <v>430</v>
      </c>
      <c r="R329" s="348" t="s">
        <v>430</v>
      </c>
      <c r="S329" s="348">
        <v>3.6644999999999999</v>
      </c>
      <c r="T329" s="348">
        <v>28.4876</v>
      </c>
      <c r="U329" s="348">
        <v>10.026899999999999</v>
      </c>
      <c r="V329" s="348">
        <v>9.9702999999999999</v>
      </c>
      <c r="W329" s="348">
        <v>2.3904999999999998</v>
      </c>
      <c r="X329" s="348">
        <v>14.1031</v>
      </c>
      <c r="Y329" s="374"/>
      <c r="Z329" s="346">
        <v>84</v>
      </c>
      <c r="AA329" s="346">
        <v>27</v>
      </c>
      <c r="AB329" s="346">
        <v>89</v>
      </c>
      <c r="AC329" s="346">
        <v>22</v>
      </c>
      <c r="AD329" s="346">
        <v>27</v>
      </c>
      <c r="AE329" s="346">
        <v>75</v>
      </c>
      <c r="AF329" s="346">
        <v>52</v>
      </c>
      <c r="AG329" s="346">
        <v>41</v>
      </c>
      <c r="AH329" s="346" t="s">
        <v>430</v>
      </c>
      <c r="AI329" s="346" t="s">
        <v>430</v>
      </c>
      <c r="AJ329" s="346">
        <v>86</v>
      </c>
      <c r="AK329" s="346">
        <v>22</v>
      </c>
      <c r="AL329" s="346">
        <v>29</v>
      </c>
      <c r="AM329" s="346">
        <v>73</v>
      </c>
      <c r="AN329" s="346">
        <v>34</v>
      </c>
      <c r="AO329" s="373"/>
      <c r="AP329" s="348" t="s">
        <v>430</v>
      </c>
      <c r="AQ329" s="348" t="s">
        <v>430</v>
      </c>
      <c r="AR329" s="348" t="s">
        <v>430</v>
      </c>
      <c r="AS329" s="348">
        <v>9.9499999999999993</v>
      </c>
      <c r="AT329" s="348">
        <v>21.93</v>
      </c>
      <c r="AU329" s="351"/>
      <c r="AV329" s="346" t="s">
        <v>430</v>
      </c>
      <c r="AW329" s="346" t="s">
        <v>430</v>
      </c>
      <c r="AX329" s="346" t="s">
        <v>430</v>
      </c>
      <c r="AY329" s="346">
        <v>39</v>
      </c>
      <c r="AZ329" s="346">
        <v>24</v>
      </c>
      <c r="BA329" s="374"/>
      <c r="BB329" s="348">
        <v>18.714695919673201</v>
      </c>
      <c r="BC329" s="348">
        <v>1.0027074691134501</v>
      </c>
      <c r="BD329" s="348">
        <v>5.71151247866672E-2</v>
      </c>
      <c r="BE329" s="375">
        <v>0.25179314431629002</v>
      </c>
      <c r="BF329" s="374"/>
      <c r="BG329" s="372">
        <v>1.0527</v>
      </c>
      <c r="BH329" s="373"/>
      <c r="BI329" s="348" t="s">
        <v>430</v>
      </c>
      <c r="BJ329" s="348">
        <v>7.1789199999999997</v>
      </c>
      <c r="BK329" s="348">
        <v>92.700299999999999</v>
      </c>
      <c r="BL329" s="348">
        <v>0.12078</v>
      </c>
      <c r="BM329" s="373"/>
      <c r="BN329" s="372" t="s">
        <v>4557</v>
      </c>
      <c r="BO329" s="372" t="s">
        <v>4558</v>
      </c>
      <c r="BP329" s="372" t="s">
        <v>2187</v>
      </c>
      <c r="BQ329" s="372" t="s">
        <v>4559</v>
      </c>
      <c r="BR329" s="372" t="s">
        <v>4611</v>
      </c>
      <c r="BS329" s="373"/>
      <c r="BT329" s="354" t="s">
        <v>555</v>
      </c>
    </row>
    <row r="330" spans="1:72" s="428" customFormat="1" x14ac:dyDescent="0.25">
      <c r="A330" s="345" t="s">
        <v>5564</v>
      </c>
      <c r="B330" s="373"/>
      <c r="C330" s="719">
        <v>44648</v>
      </c>
      <c r="D330" s="373"/>
      <c r="E330" s="346">
        <v>754.74099999999999</v>
      </c>
      <c r="F330" s="373"/>
      <c r="G330" s="347">
        <v>22.271000000000001</v>
      </c>
      <c r="H330" s="374"/>
      <c r="I330" s="348">
        <v>0.437</v>
      </c>
      <c r="J330" s="348">
        <v>-0.51100000000000001</v>
      </c>
      <c r="K330" s="348">
        <v>1.5308999999999999</v>
      </c>
      <c r="L330" s="348">
        <v>4.7904</v>
      </c>
      <c r="M330" s="348">
        <v>8.2988</v>
      </c>
      <c r="N330" s="350">
        <v>11.855</v>
      </c>
      <c r="O330" s="348">
        <v>5.8855000000000004</v>
      </c>
      <c r="P330" s="348">
        <v>19.1508</v>
      </c>
      <c r="Q330" s="348" t="s">
        <v>430</v>
      </c>
      <c r="R330" s="348" t="s">
        <v>430</v>
      </c>
      <c r="S330" s="348">
        <v>4.1699000000000002</v>
      </c>
      <c r="T330" s="348">
        <v>22.312999999999999</v>
      </c>
      <c r="U330" s="348">
        <v>6.2805999999999997</v>
      </c>
      <c r="V330" s="348">
        <v>15.0694</v>
      </c>
      <c r="W330" s="348">
        <v>1.0926</v>
      </c>
      <c r="X330" s="348">
        <v>19.9587</v>
      </c>
      <c r="Y330" s="374"/>
      <c r="Z330" s="346">
        <v>147</v>
      </c>
      <c r="AA330" s="346">
        <v>60</v>
      </c>
      <c r="AB330" s="346">
        <v>100</v>
      </c>
      <c r="AC330" s="346">
        <v>112</v>
      </c>
      <c r="AD330" s="346">
        <v>41</v>
      </c>
      <c r="AE330" s="346">
        <v>27</v>
      </c>
      <c r="AF330" s="346">
        <v>18</v>
      </c>
      <c r="AG330" s="346">
        <v>27</v>
      </c>
      <c r="AH330" s="346" t="s">
        <v>430</v>
      </c>
      <c r="AI330" s="346" t="s">
        <v>430</v>
      </c>
      <c r="AJ330" s="346">
        <v>48</v>
      </c>
      <c r="AK330" s="346">
        <v>57</v>
      </c>
      <c r="AL330" s="346">
        <v>60</v>
      </c>
      <c r="AM330" s="346">
        <v>17</v>
      </c>
      <c r="AN330" s="346">
        <v>82</v>
      </c>
      <c r="AO330" s="373"/>
      <c r="AP330" s="348" t="s">
        <v>430</v>
      </c>
      <c r="AQ330" s="348" t="s">
        <v>430</v>
      </c>
      <c r="AR330" s="348" t="s">
        <v>430</v>
      </c>
      <c r="AS330" s="348">
        <v>13.11</v>
      </c>
      <c r="AT330" s="348">
        <v>15.85</v>
      </c>
      <c r="AU330" s="351"/>
      <c r="AV330" s="346" t="s">
        <v>430</v>
      </c>
      <c r="AW330" s="346" t="s">
        <v>430</v>
      </c>
      <c r="AX330" s="346" t="s">
        <v>430</v>
      </c>
      <c r="AY330" s="346">
        <v>11</v>
      </c>
      <c r="AZ330" s="346">
        <v>41</v>
      </c>
      <c r="BA330" s="374"/>
      <c r="BB330" s="348">
        <v>15.280852845730401</v>
      </c>
      <c r="BC330" s="348">
        <v>0.99692201802217595</v>
      </c>
      <c r="BD330" s="348">
        <v>7.6876240538518506E-2</v>
      </c>
      <c r="BE330" s="375">
        <v>0.27770183771749402</v>
      </c>
      <c r="BF330" s="374"/>
      <c r="BG330" s="372">
        <v>0.67300000000000004</v>
      </c>
      <c r="BH330" s="373"/>
      <c r="BI330" s="348">
        <v>13.2334</v>
      </c>
      <c r="BJ330" s="348">
        <v>86.678399999999996</v>
      </c>
      <c r="BK330" s="348" t="s">
        <v>430</v>
      </c>
      <c r="BL330" s="348">
        <v>8.8200000000000001E-2</v>
      </c>
      <c r="BM330" s="373"/>
      <c r="BN330" s="372" t="s">
        <v>619</v>
      </c>
      <c r="BO330" s="372" t="s">
        <v>4707</v>
      </c>
      <c r="BP330" s="372" t="s">
        <v>4708</v>
      </c>
      <c r="BQ330" s="372" t="s">
        <v>3374</v>
      </c>
      <c r="BR330" s="372" t="s">
        <v>4709</v>
      </c>
      <c r="BS330" s="373"/>
      <c r="BT330" s="354" t="s">
        <v>4710</v>
      </c>
    </row>
    <row r="331" spans="1:72" s="428" customFormat="1" x14ac:dyDescent="0.25">
      <c r="A331" s="345" t="s">
        <v>5565</v>
      </c>
      <c r="B331" s="373"/>
      <c r="C331" s="719">
        <v>41275</v>
      </c>
      <c r="D331" s="373"/>
      <c r="E331" s="346">
        <v>717.41</v>
      </c>
      <c r="F331" s="373"/>
      <c r="G331" s="347">
        <v>207.36279999999999</v>
      </c>
      <c r="H331" s="374"/>
      <c r="I331" s="348">
        <v>0.63680000000000003</v>
      </c>
      <c r="J331" s="348">
        <v>-0.67300000000000004</v>
      </c>
      <c r="K331" s="348">
        <v>0.1361</v>
      </c>
      <c r="L331" s="348">
        <v>3.0522999999999998</v>
      </c>
      <c r="M331" s="348">
        <v>-4.5612000000000004</v>
      </c>
      <c r="N331" s="350">
        <v>-2.4007999999999998</v>
      </c>
      <c r="O331" s="348">
        <v>4.6699999999999998E-2</v>
      </c>
      <c r="P331" s="348">
        <v>8.8811999999999998</v>
      </c>
      <c r="Q331" s="348">
        <v>9.0062999999999995</v>
      </c>
      <c r="R331" s="348">
        <v>11.5082</v>
      </c>
      <c r="S331" s="348">
        <v>1.78</v>
      </c>
      <c r="T331" s="348">
        <v>9.2263000000000002</v>
      </c>
      <c r="U331" s="348">
        <v>-6.5842999999999998</v>
      </c>
      <c r="V331" s="348">
        <v>-0.67600000000000005</v>
      </c>
      <c r="W331" s="348">
        <v>-0.53220000000000001</v>
      </c>
      <c r="X331" s="348">
        <v>11.517799999999999</v>
      </c>
      <c r="Y331" s="374"/>
      <c r="Z331" s="346">
        <v>66</v>
      </c>
      <c r="AA331" s="346">
        <v>121</v>
      </c>
      <c r="AB331" s="346">
        <v>203</v>
      </c>
      <c r="AC331" s="346">
        <v>200</v>
      </c>
      <c r="AD331" s="346">
        <v>199</v>
      </c>
      <c r="AE331" s="346">
        <v>185</v>
      </c>
      <c r="AF331" s="346">
        <v>84</v>
      </c>
      <c r="AG331" s="346">
        <v>82</v>
      </c>
      <c r="AH331" s="346">
        <v>38</v>
      </c>
      <c r="AI331" s="346">
        <v>15</v>
      </c>
      <c r="AJ331" s="346">
        <v>188</v>
      </c>
      <c r="AK331" s="346">
        <v>210</v>
      </c>
      <c r="AL331" s="346">
        <v>216</v>
      </c>
      <c r="AM331" s="346">
        <v>195</v>
      </c>
      <c r="AN331" s="346">
        <v>213</v>
      </c>
      <c r="AO331" s="373"/>
      <c r="AP331" s="348">
        <v>11.26</v>
      </c>
      <c r="AQ331" s="348">
        <v>10.73</v>
      </c>
      <c r="AR331" s="348">
        <v>7.45</v>
      </c>
      <c r="AS331" s="348">
        <v>3.15</v>
      </c>
      <c r="AT331" s="348">
        <v>-3.65</v>
      </c>
      <c r="AU331" s="351"/>
      <c r="AV331" s="346">
        <v>12</v>
      </c>
      <c r="AW331" s="346">
        <v>20</v>
      </c>
      <c r="AX331" s="346">
        <v>34</v>
      </c>
      <c r="AY331" s="346">
        <v>76</v>
      </c>
      <c r="AZ331" s="346">
        <v>198</v>
      </c>
      <c r="BA331" s="374"/>
      <c r="BB331" s="348">
        <v>11.1201324813914</v>
      </c>
      <c r="BC331" s="348">
        <v>0.99548045246625905</v>
      </c>
      <c r="BD331" s="348">
        <v>1.9169147689647299E-2</v>
      </c>
      <c r="BE331" s="375">
        <v>0.15481563735889001</v>
      </c>
      <c r="BF331" s="374"/>
      <c r="BG331" s="372">
        <v>0.47110000000000002</v>
      </c>
      <c r="BH331" s="373"/>
      <c r="BI331" s="348">
        <v>98.074100000000001</v>
      </c>
      <c r="BJ331" s="348">
        <v>1.3516999999999999</v>
      </c>
      <c r="BK331" s="348" t="s">
        <v>430</v>
      </c>
      <c r="BL331" s="348">
        <v>0.57420000000000004</v>
      </c>
      <c r="BM331" s="373"/>
      <c r="BN331" s="372" t="s">
        <v>4712</v>
      </c>
      <c r="BO331" s="372" t="s">
        <v>4500</v>
      </c>
      <c r="BP331" s="372" t="s">
        <v>4713</v>
      </c>
      <c r="BQ331" s="372" t="s">
        <v>4714</v>
      </c>
      <c r="BR331" s="372" t="s">
        <v>4383</v>
      </c>
      <c r="BS331" s="373"/>
      <c r="BT331" s="354" t="s">
        <v>555</v>
      </c>
    </row>
    <row r="332" spans="1:72" s="428" customFormat="1" x14ac:dyDescent="0.25">
      <c r="A332" s="345" t="s">
        <v>5566</v>
      </c>
      <c r="B332" s="373"/>
      <c r="C332" s="719">
        <v>44630</v>
      </c>
      <c r="D332" s="373"/>
      <c r="E332" s="346">
        <v>779.40300000000002</v>
      </c>
      <c r="F332" s="373"/>
      <c r="G332" s="347">
        <v>21.092700000000001</v>
      </c>
      <c r="H332" s="374"/>
      <c r="I332" s="348">
        <v>0.57120000000000004</v>
      </c>
      <c r="J332" s="348">
        <v>-0.38729999999999998</v>
      </c>
      <c r="K332" s="348">
        <v>3.1907000000000001</v>
      </c>
      <c r="L332" s="348">
        <v>12.693300000000001</v>
      </c>
      <c r="M332" s="348">
        <v>19.015799999999999</v>
      </c>
      <c r="N332" s="350">
        <v>14.201000000000001</v>
      </c>
      <c r="O332" s="348">
        <v>5.6654</v>
      </c>
      <c r="P332" s="348">
        <v>22.8066</v>
      </c>
      <c r="Q332" s="348" t="s">
        <v>430</v>
      </c>
      <c r="R332" s="348" t="s">
        <v>430</v>
      </c>
      <c r="S332" s="348">
        <v>6.3371000000000004</v>
      </c>
      <c r="T332" s="348">
        <v>32.971299999999999</v>
      </c>
      <c r="U332" s="348">
        <v>15.331200000000001</v>
      </c>
      <c r="V332" s="348">
        <v>18.235900000000001</v>
      </c>
      <c r="W332" s="348">
        <v>2.7183999999999999</v>
      </c>
      <c r="X332" s="348">
        <v>18.263300000000001</v>
      </c>
      <c r="Y332" s="374"/>
      <c r="Z332" s="346">
        <v>91</v>
      </c>
      <c r="AA332" s="346">
        <v>51</v>
      </c>
      <c r="AB332" s="346">
        <v>28</v>
      </c>
      <c r="AC332" s="346">
        <v>9</v>
      </c>
      <c r="AD332" s="346">
        <v>7</v>
      </c>
      <c r="AE332" s="346">
        <v>20</v>
      </c>
      <c r="AF332" s="346">
        <v>22</v>
      </c>
      <c r="AG332" s="346">
        <v>7</v>
      </c>
      <c r="AH332" s="346" t="s">
        <v>430</v>
      </c>
      <c r="AI332" s="346" t="s">
        <v>430</v>
      </c>
      <c r="AJ332" s="346">
        <v>21</v>
      </c>
      <c r="AK332" s="346">
        <v>8</v>
      </c>
      <c r="AL332" s="346">
        <v>13</v>
      </c>
      <c r="AM332" s="346">
        <v>12</v>
      </c>
      <c r="AN332" s="346">
        <v>19</v>
      </c>
      <c r="AO332" s="373"/>
      <c r="AP332" s="348" t="s">
        <v>430</v>
      </c>
      <c r="AQ332" s="348" t="s">
        <v>430</v>
      </c>
      <c r="AR332" s="348" t="s">
        <v>430</v>
      </c>
      <c r="AS332" s="348">
        <v>14.47</v>
      </c>
      <c r="AT332" s="348">
        <v>31.22</v>
      </c>
      <c r="AU332" s="351"/>
      <c r="AV332" s="346" t="s">
        <v>430</v>
      </c>
      <c r="AW332" s="346" t="s">
        <v>430</v>
      </c>
      <c r="AX332" s="346" t="s">
        <v>430</v>
      </c>
      <c r="AY332" s="346">
        <v>9</v>
      </c>
      <c r="AZ332" s="346">
        <v>9</v>
      </c>
      <c r="BA332" s="374"/>
      <c r="BB332" s="348">
        <v>19.079882978141701</v>
      </c>
      <c r="BC332" s="348">
        <v>0.99466818283080705</v>
      </c>
      <c r="BD332" s="348">
        <v>7.7174156593030299E-2</v>
      </c>
      <c r="BE332" s="375">
        <v>0.13502858911920501</v>
      </c>
      <c r="BF332" s="374"/>
      <c r="BG332" s="372">
        <v>0.43540000000000001</v>
      </c>
      <c r="BH332" s="373"/>
      <c r="BI332" s="348" t="s">
        <v>430</v>
      </c>
      <c r="BJ332" s="348">
        <v>15.8156</v>
      </c>
      <c r="BK332" s="348">
        <v>84.106099999999998</v>
      </c>
      <c r="BL332" s="348">
        <v>7.8299999999999995E-2</v>
      </c>
      <c r="BM332" s="373"/>
      <c r="BN332" s="372" t="s">
        <v>4716</v>
      </c>
      <c r="BO332" s="372" t="s">
        <v>4717</v>
      </c>
      <c r="BP332" s="372" t="s">
        <v>4718</v>
      </c>
      <c r="BQ332" s="372" t="s">
        <v>4719</v>
      </c>
      <c r="BR332" s="372" t="s">
        <v>1625</v>
      </c>
      <c r="BS332" s="373"/>
      <c r="BT332" s="354" t="s">
        <v>555</v>
      </c>
    </row>
    <row r="333" spans="1:72" s="428" customFormat="1" x14ac:dyDescent="0.25">
      <c r="A333" s="345" t="s">
        <v>5567</v>
      </c>
      <c r="B333" s="373"/>
      <c r="C333" s="719">
        <v>45037</v>
      </c>
      <c r="D333" s="373"/>
      <c r="E333" s="346">
        <v>754.31700000000001</v>
      </c>
      <c r="F333" s="373"/>
      <c r="G333" s="347">
        <v>20.000800000000002</v>
      </c>
      <c r="H333" s="374"/>
      <c r="I333" s="348">
        <v>0.58440000000000003</v>
      </c>
      <c r="J333" s="348">
        <v>-0.1258</v>
      </c>
      <c r="K333" s="348">
        <v>1.8744000000000001</v>
      </c>
      <c r="L333" s="348">
        <v>10.171799999999999</v>
      </c>
      <c r="M333" s="348">
        <v>15.0145</v>
      </c>
      <c r="N333" s="350">
        <v>7.5589000000000004</v>
      </c>
      <c r="O333" s="348">
        <v>1.7298</v>
      </c>
      <c r="P333" s="348">
        <v>17.316099999999999</v>
      </c>
      <c r="Q333" s="348" t="s">
        <v>430</v>
      </c>
      <c r="R333" s="348" t="s">
        <v>430</v>
      </c>
      <c r="S333" s="348">
        <v>3.6703000000000001</v>
      </c>
      <c r="T333" s="348">
        <v>28.5762</v>
      </c>
      <c r="U333" s="348">
        <v>10.052300000000001</v>
      </c>
      <c r="V333" s="348">
        <v>9.9845000000000006</v>
      </c>
      <c r="W333" s="348">
        <v>2.3938999999999999</v>
      </c>
      <c r="X333" s="348">
        <v>23.108899999999998</v>
      </c>
      <c r="Y333" s="374"/>
      <c r="Z333" s="346">
        <v>80</v>
      </c>
      <c r="AA333" s="346">
        <v>24</v>
      </c>
      <c r="AB333" s="346">
        <v>84</v>
      </c>
      <c r="AC333" s="346">
        <v>20</v>
      </c>
      <c r="AD333" s="346">
        <v>25</v>
      </c>
      <c r="AE333" s="346">
        <v>76</v>
      </c>
      <c r="AF333" s="346">
        <v>48</v>
      </c>
      <c r="AG333" s="346">
        <v>40</v>
      </c>
      <c r="AH333" s="346" t="s">
        <v>430</v>
      </c>
      <c r="AI333" s="346" t="s">
        <v>430</v>
      </c>
      <c r="AJ333" s="346">
        <v>83</v>
      </c>
      <c r="AK333" s="346">
        <v>18</v>
      </c>
      <c r="AL333" s="346">
        <v>27</v>
      </c>
      <c r="AM333" s="346">
        <v>71</v>
      </c>
      <c r="AN333" s="346">
        <v>29</v>
      </c>
      <c r="AO333" s="373"/>
      <c r="AP333" s="348" t="s">
        <v>430</v>
      </c>
      <c r="AQ333" s="348" t="s">
        <v>430</v>
      </c>
      <c r="AR333" s="348" t="s">
        <v>430</v>
      </c>
      <c r="AS333" s="348">
        <v>9.98</v>
      </c>
      <c r="AT333" s="348">
        <v>21.97</v>
      </c>
      <c r="AU333" s="351"/>
      <c r="AV333" s="346" t="s">
        <v>430</v>
      </c>
      <c r="AW333" s="346" t="s">
        <v>430</v>
      </c>
      <c r="AX333" s="346" t="s">
        <v>430</v>
      </c>
      <c r="AY333" s="346">
        <v>37</v>
      </c>
      <c r="AZ333" s="346">
        <v>23</v>
      </c>
      <c r="BA333" s="374"/>
      <c r="BB333" s="348">
        <v>18.713133476768299</v>
      </c>
      <c r="BC333" s="348">
        <v>1.0027764161163899</v>
      </c>
      <c r="BD333" s="348">
        <v>5.7170711966225897E-2</v>
      </c>
      <c r="BE333" s="375">
        <v>0.25268793109253901</v>
      </c>
      <c r="BF333" s="374"/>
      <c r="BG333" s="372">
        <v>0.1245</v>
      </c>
      <c r="BH333" s="373"/>
      <c r="BI333" s="348" t="s">
        <v>430</v>
      </c>
      <c r="BJ333" s="348">
        <v>7.17788</v>
      </c>
      <c r="BK333" s="348">
        <v>92.6858</v>
      </c>
      <c r="BL333" s="348">
        <v>0.13632</v>
      </c>
      <c r="BM333" s="373"/>
      <c r="BN333" s="372" t="s">
        <v>4557</v>
      </c>
      <c r="BO333" s="372" t="s">
        <v>4558</v>
      </c>
      <c r="BP333" s="372" t="s">
        <v>2187</v>
      </c>
      <c r="BQ333" s="372" t="s">
        <v>4559</v>
      </c>
      <c r="BR333" s="372" t="s">
        <v>4560</v>
      </c>
      <c r="BS333" s="373"/>
      <c r="BT333" s="354" t="s">
        <v>555</v>
      </c>
    </row>
    <row r="334" spans="1:72" s="428" customFormat="1" x14ac:dyDescent="0.25">
      <c r="A334" s="345" t="s">
        <v>5568</v>
      </c>
      <c r="B334" s="373"/>
      <c r="C334" s="719">
        <v>45037</v>
      </c>
      <c r="D334" s="373"/>
      <c r="E334" s="346">
        <v>711.33100000000002</v>
      </c>
      <c r="F334" s="373"/>
      <c r="G334" s="347">
        <v>19.986899999999999</v>
      </c>
      <c r="H334" s="374"/>
      <c r="I334" s="348">
        <v>0.35549999999999998</v>
      </c>
      <c r="J334" s="348">
        <v>-0.63039999999999996</v>
      </c>
      <c r="K334" s="348">
        <v>1.3837999999999999</v>
      </c>
      <c r="L334" s="348">
        <v>4.3517000000000001</v>
      </c>
      <c r="M334" s="348">
        <v>6.8155999999999999</v>
      </c>
      <c r="N334" s="350">
        <v>8.6735000000000007</v>
      </c>
      <c r="O334" s="348">
        <v>4.4016999999999999</v>
      </c>
      <c r="P334" s="348">
        <v>18.149899999999999</v>
      </c>
      <c r="Q334" s="348" t="s">
        <v>430</v>
      </c>
      <c r="R334" s="348" t="s">
        <v>430</v>
      </c>
      <c r="S334" s="348">
        <v>2.8264999999999998</v>
      </c>
      <c r="T334" s="348">
        <v>20.527200000000001</v>
      </c>
      <c r="U334" s="348">
        <v>5.2046999999999999</v>
      </c>
      <c r="V334" s="348">
        <v>11.390499999999999</v>
      </c>
      <c r="W334" s="348">
        <v>1.1109</v>
      </c>
      <c r="X334" s="348">
        <v>23.083200000000001</v>
      </c>
      <c r="Y334" s="374"/>
      <c r="Z334" s="346">
        <v>187</v>
      </c>
      <c r="AA334" s="346">
        <v>90</v>
      </c>
      <c r="AB334" s="346">
        <v>112</v>
      </c>
      <c r="AC334" s="346">
        <v>127</v>
      </c>
      <c r="AD334" s="346">
        <v>72</v>
      </c>
      <c r="AE334" s="346">
        <v>62</v>
      </c>
      <c r="AF334" s="346">
        <v>29</v>
      </c>
      <c r="AG334" s="346">
        <v>34</v>
      </c>
      <c r="AH334" s="346" t="s">
        <v>430</v>
      </c>
      <c r="AI334" s="346" t="s">
        <v>430</v>
      </c>
      <c r="AJ334" s="346">
        <v>121</v>
      </c>
      <c r="AK334" s="346">
        <v>77</v>
      </c>
      <c r="AL334" s="346">
        <v>73</v>
      </c>
      <c r="AM334" s="346">
        <v>39</v>
      </c>
      <c r="AN334" s="346">
        <v>74</v>
      </c>
      <c r="AO334" s="373"/>
      <c r="AP334" s="348" t="s">
        <v>430</v>
      </c>
      <c r="AQ334" s="348" t="s">
        <v>430</v>
      </c>
      <c r="AR334" s="348" t="s">
        <v>430</v>
      </c>
      <c r="AS334" s="348">
        <v>11.32</v>
      </c>
      <c r="AT334" s="348">
        <v>13.08</v>
      </c>
      <c r="AU334" s="351"/>
      <c r="AV334" s="346" t="s">
        <v>430</v>
      </c>
      <c r="AW334" s="346" t="s">
        <v>430</v>
      </c>
      <c r="AX334" s="346" t="s">
        <v>430</v>
      </c>
      <c r="AY334" s="346">
        <v>20</v>
      </c>
      <c r="AZ334" s="346">
        <v>74</v>
      </c>
      <c r="BA334" s="374"/>
      <c r="BB334" s="348">
        <v>14.8981479674553</v>
      </c>
      <c r="BC334" s="348">
        <v>1.00311729659219</v>
      </c>
      <c r="BD334" s="348">
        <v>7.2966697896692495E-2</v>
      </c>
      <c r="BE334" s="375">
        <v>0.303098506456349</v>
      </c>
      <c r="BF334" s="374"/>
      <c r="BG334" s="372">
        <v>8.7900000000000006E-2</v>
      </c>
      <c r="BH334" s="373"/>
      <c r="BI334" s="348">
        <v>11.080299999999999</v>
      </c>
      <c r="BJ334" s="348">
        <v>84.564999999999998</v>
      </c>
      <c r="BK334" s="348">
        <v>4.2454099999999997</v>
      </c>
      <c r="BL334" s="348">
        <v>0.10929</v>
      </c>
      <c r="BM334" s="373"/>
      <c r="BN334" s="372" t="s">
        <v>4722</v>
      </c>
      <c r="BO334" s="372" t="s">
        <v>4723</v>
      </c>
      <c r="BP334" s="372" t="s">
        <v>4547</v>
      </c>
      <c r="BQ334" s="372" t="s">
        <v>725</v>
      </c>
      <c r="BR334" s="372" t="s">
        <v>4548</v>
      </c>
      <c r="BS334" s="373"/>
      <c r="BT334" s="354" t="s">
        <v>555</v>
      </c>
    </row>
    <row r="335" spans="1:72" s="428" customFormat="1" x14ac:dyDescent="0.25">
      <c r="A335" s="345" t="s">
        <v>5569</v>
      </c>
      <c r="B335" s="373"/>
      <c r="C335" s="719">
        <v>43714</v>
      </c>
      <c r="D335" s="373"/>
      <c r="E335" s="346">
        <v>672.19</v>
      </c>
      <c r="F335" s="373"/>
      <c r="G335" s="347">
        <v>21.405200000000001</v>
      </c>
      <c r="H335" s="374"/>
      <c r="I335" s="348">
        <v>0.44629999999999997</v>
      </c>
      <c r="J335" s="348">
        <v>-0.2223</v>
      </c>
      <c r="K335" s="348">
        <v>-0.6341</v>
      </c>
      <c r="L335" s="348">
        <v>7.7728999999999999</v>
      </c>
      <c r="M335" s="348">
        <v>-5.5541999999999998</v>
      </c>
      <c r="N335" s="350">
        <v>3.6576</v>
      </c>
      <c r="O335" s="348">
        <v>6.9074999999999998</v>
      </c>
      <c r="P335" s="348">
        <v>9.9675999999999991</v>
      </c>
      <c r="Q335" s="348">
        <v>11.0007</v>
      </c>
      <c r="R335" s="348" t="s">
        <v>430</v>
      </c>
      <c r="S335" s="348">
        <v>6.2600000000000003E-2</v>
      </c>
      <c r="T335" s="348">
        <v>14.9519</v>
      </c>
      <c r="U335" s="348">
        <v>-3.0781000000000001</v>
      </c>
      <c r="V335" s="348">
        <v>5.6139000000000001</v>
      </c>
      <c r="W335" s="348">
        <v>0.54720000000000002</v>
      </c>
      <c r="X335" s="348">
        <v>11.556800000000001</v>
      </c>
      <c r="Y335" s="374"/>
      <c r="Z335" s="346">
        <v>140</v>
      </c>
      <c r="AA335" s="346">
        <v>40</v>
      </c>
      <c r="AB335" s="346">
        <v>237</v>
      </c>
      <c r="AC335" s="346">
        <v>42</v>
      </c>
      <c r="AD335" s="346">
        <v>224</v>
      </c>
      <c r="AE335" s="346">
        <v>115</v>
      </c>
      <c r="AF335" s="346">
        <v>12</v>
      </c>
      <c r="AG335" s="346">
        <v>71</v>
      </c>
      <c r="AH335" s="346">
        <v>23</v>
      </c>
      <c r="AI335" s="346" t="s">
        <v>430</v>
      </c>
      <c r="AJ335" s="346">
        <v>243</v>
      </c>
      <c r="AK335" s="346">
        <v>138</v>
      </c>
      <c r="AL335" s="346">
        <v>173</v>
      </c>
      <c r="AM335" s="346">
        <v>119</v>
      </c>
      <c r="AN335" s="346">
        <v>130</v>
      </c>
      <c r="AO335" s="373"/>
      <c r="AP335" s="348" t="s">
        <v>430</v>
      </c>
      <c r="AQ335" s="348">
        <v>12.05</v>
      </c>
      <c r="AR335" s="348">
        <v>9.7899999999999991</v>
      </c>
      <c r="AS335" s="348">
        <v>7.51</v>
      </c>
      <c r="AT335" s="348">
        <v>1.27</v>
      </c>
      <c r="AU335" s="351"/>
      <c r="AV335" s="346" t="s">
        <v>430</v>
      </c>
      <c r="AW335" s="346">
        <v>10</v>
      </c>
      <c r="AX335" s="346">
        <v>22</v>
      </c>
      <c r="AY335" s="346">
        <v>51</v>
      </c>
      <c r="AZ335" s="346">
        <v>161</v>
      </c>
      <c r="BA335" s="374"/>
      <c r="BB335" s="348">
        <v>15.082038417752299</v>
      </c>
      <c r="BC335" s="348">
        <v>1.0013168845309499</v>
      </c>
      <c r="BD335" s="348">
        <v>1.90835329353738E-2</v>
      </c>
      <c r="BE335" s="375">
        <v>-9.9703175758026605E-2</v>
      </c>
      <c r="BF335" s="374"/>
      <c r="BG335" s="372">
        <v>0.78969999999999996</v>
      </c>
      <c r="BH335" s="373"/>
      <c r="BI335" s="348">
        <v>74.268000000000001</v>
      </c>
      <c r="BJ335" s="348">
        <v>25.4636</v>
      </c>
      <c r="BK335" s="348" t="s">
        <v>430</v>
      </c>
      <c r="BL335" s="348">
        <v>0.26840000000000003</v>
      </c>
      <c r="BM335" s="373"/>
      <c r="BN335" s="372" t="s">
        <v>4725</v>
      </c>
      <c r="BO335" s="372" t="s">
        <v>4726</v>
      </c>
      <c r="BP335" s="372" t="s">
        <v>430</v>
      </c>
      <c r="BQ335" s="372" t="s">
        <v>430</v>
      </c>
      <c r="BR335" s="372" t="s">
        <v>430</v>
      </c>
      <c r="BS335" s="373"/>
      <c r="BT335" s="354" t="s">
        <v>548</v>
      </c>
    </row>
    <row r="336" spans="1:72" s="428" customFormat="1" x14ac:dyDescent="0.25">
      <c r="A336" s="345" t="s">
        <v>5570</v>
      </c>
      <c r="B336" s="373"/>
      <c r="C336" s="719">
        <v>44596</v>
      </c>
      <c r="D336" s="373"/>
      <c r="E336" s="346">
        <v>642.69000000000005</v>
      </c>
      <c r="F336" s="373"/>
      <c r="G336" s="347">
        <v>15.178900000000001</v>
      </c>
      <c r="H336" s="374"/>
      <c r="I336" s="348">
        <v>0.44600000000000001</v>
      </c>
      <c r="J336" s="348">
        <v>-0.2215</v>
      </c>
      <c r="K336" s="348">
        <v>-0.62590000000000001</v>
      </c>
      <c r="L336" s="348">
        <v>7.7977999999999996</v>
      </c>
      <c r="M336" s="348">
        <v>-5.5556999999999999</v>
      </c>
      <c r="N336" s="350">
        <v>3.5939999999999999</v>
      </c>
      <c r="O336" s="348">
        <v>6.8925999999999998</v>
      </c>
      <c r="P336" s="348">
        <v>9.9962</v>
      </c>
      <c r="Q336" s="348" t="s">
        <v>430</v>
      </c>
      <c r="R336" s="348" t="s">
        <v>430</v>
      </c>
      <c r="S336" s="348">
        <v>7.5200000000000003E-2</v>
      </c>
      <c r="T336" s="348">
        <v>15.0082</v>
      </c>
      <c r="U336" s="348">
        <v>-3.0697000000000001</v>
      </c>
      <c r="V336" s="348">
        <v>5.6269</v>
      </c>
      <c r="W336" s="348">
        <v>0.55510000000000004</v>
      </c>
      <c r="X336" s="348">
        <v>9.6222999999999992</v>
      </c>
      <c r="Y336" s="374"/>
      <c r="Z336" s="346">
        <v>142</v>
      </c>
      <c r="AA336" s="346">
        <v>38</v>
      </c>
      <c r="AB336" s="346">
        <v>234</v>
      </c>
      <c r="AC336" s="346">
        <v>36</v>
      </c>
      <c r="AD336" s="346">
        <v>225</v>
      </c>
      <c r="AE336" s="346">
        <v>118</v>
      </c>
      <c r="AF336" s="346">
        <v>14</v>
      </c>
      <c r="AG336" s="346">
        <v>69</v>
      </c>
      <c r="AH336" s="346" t="s">
        <v>430</v>
      </c>
      <c r="AI336" s="346" t="s">
        <v>430</v>
      </c>
      <c r="AJ336" s="346">
        <v>237</v>
      </c>
      <c r="AK336" s="346">
        <v>133</v>
      </c>
      <c r="AL336" s="346">
        <v>171</v>
      </c>
      <c r="AM336" s="346">
        <v>116</v>
      </c>
      <c r="AN336" s="346">
        <v>123</v>
      </c>
      <c r="AO336" s="373"/>
      <c r="AP336" s="348" t="s">
        <v>430</v>
      </c>
      <c r="AQ336" s="348" t="s">
        <v>430</v>
      </c>
      <c r="AR336" s="348" t="s">
        <v>430</v>
      </c>
      <c r="AS336" s="348">
        <v>7.5</v>
      </c>
      <c r="AT336" s="348">
        <v>1.29</v>
      </c>
      <c r="AU336" s="351"/>
      <c r="AV336" s="346" t="s">
        <v>430</v>
      </c>
      <c r="AW336" s="346" t="s">
        <v>430</v>
      </c>
      <c r="AX336" s="346" t="s">
        <v>430</v>
      </c>
      <c r="AY336" s="346">
        <v>52</v>
      </c>
      <c r="AZ336" s="346">
        <v>159</v>
      </c>
      <c r="BA336" s="374"/>
      <c r="BB336" s="348">
        <v>15.126569187247201</v>
      </c>
      <c r="BC336" s="348">
        <v>1.00429806507243</v>
      </c>
      <c r="BD336" s="348">
        <v>1.9042933001125702E-2</v>
      </c>
      <c r="BE336" s="375">
        <v>-0.100621262015079</v>
      </c>
      <c r="BF336" s="374"/>
      <c r="BG336" s="372">
        <v>6.93E-2</v>
      </c>
      <c r="BH336" s="373"/>
      <c r="BI336" s="348">
        <v>74.451999999999998</v>
      </c>
      <c r="BJ336" s="348">
        <v>25.526700000000002</v>
      </c>
      <c r="BK336" s="348" t="s">
        <v>430</v>
      </c>
      <c r="BL336" s="348">
        <v>2.1299999999999999E-2</v>
      </c>
      <c r="BM336" s="373"/>
      <c r="BN336" s="372" t="s">
        <v>4728</v>
      </c>
      <c r="BO336" s="372" t="s">
        <v>4729</v>
      </c>
      <c r="BP336" s="372" t="s">
        <v>430</v>
      </c>
      <c r="BQ336" s="372" t="s">
        <v>430</v>
      </c>
      <c r="BR336" s="372" t="s">
        <v>430</v>
      </c>
      <c r="BS336" s="373"/>
      <c r="BT336" s="354" t="s">
        <v>555</v>
      </c>
    </row>
    <row r="337" spans="1:72" s="428" customFormat="1" x14ac:dyDescent="0.25">
      <c r="A337" s="345" t="s">
        <v>5571</v>
      </c>
      <c r="B337" s="373"/>
      <c r="C337" s="719">
        <v>45642</v>
      </c>
      <c r="D337" s="373"/>
      <c r="E337" s="346">
        <v>644.63</v>
      </c>
      <c r="F337" s="373"/>
      <c r="G337" s="347">
        <v>12.847099999999999</v>
      </c>
      <c r="H337" s="374"/>
      <c r="I337" s="348">
        <v>1.3593999999999999</v>
      </c>
      <c r="J337" s="348">
        <v>0.95320000000000005</v>
      </c>
      <c r="K337" s="348">
        <v>-0.25230000000000002</v>
      </c>
      <c r="L337" s="348">
        <v>-3.4626000000000001</v>
      </c>
      <c r="M337" s="348">
        <v>15.7188</v>
      </c>
      <c r="N337" s="350">
        <v>19.782</v>
      </c>
      <c r="O337" s="348" t="s">
        <v>430</v>
      </c>
      <c r="P337" s="348" t="s">
        <v>430</v>
      </c>
      <c r="Q337" s="348" t="s">
        <v>430</v>
      </c>
      <c r="R337" s="348" t="s">
        <v>430</v>
      </c>
      <c r="S337" s="348">
        <v>-0.74480000000000002</v>
      </c>
      <c r="T337" s="348">
        <v>27.168800000000001</v>
      </c>
      <c r="U337" s="348">
        <v>16.223400000000002</v>
      </c>
      <c r="V337" s="348">
        <v>30.598400000000002</v>
      </c>
      <c r="W337" s="348">
        <v>1.7358</v>
      </c>
      <c r="X337" s="348">
        <v>16.116</v>
      </c>
      <c r="Y337" s="374"/>
      <c r="Z337" s="346">
        <v>6</v>
      </c>
      <c r="AA337" s="346">
        <v>7</v>
      </c>
      <c r="AB337" s="346">
        <v>227</v>
      </c>
      <c r="AC337" s="346">
        <v>252</v>
      </c>
      <c r="AD337" s="346">
        <v>13</v>
      </c>
      <c r="AE337" s="346">
        <v>9</v>
      </c>
      <c r="AF337" s="346" t="s">
        <v>430</v>
      </c>
      <c r="AG337" s="346" t="s">
        <v>430</v>
      </c>
      <c r="AH337" s="346" t="s">
        <v>430</v>
      </c>
      <c r="AI337" s="346" t="s">
        <v>430</v>
      </c>
      <c r="AJ337" s="346">
        <v>251</v>
      </c>
      <c r="AK337" s="346">
        <v>24</v>
      </c>
      <c r="AL337" s="346">
        <v>10</v>
      </c>
      <c r="AM337" s="346">
        <v>1</v>
      </c>
      <c r="AN337" s="346">
        <v>49</v>
      </c>
      <c r="AO337" s="373"/>
      <c r="AP337" s="348" t="s">
        <v>430</v>
      </c>
      <c r="AQ337" s="348" t="s">
        <v>430</v>
      </c>
      <c r="AR337" s="348" t="s">
        <v>430</v>
      </c>
      <c r="AS337" s="348" t="s">
        <v>430</v>
      </c>
      <c r="AT337" s="348">
        <v>22.82</v>
      </c>
      <c r="AU337" s="351"/>
      <c r="AV337" s="346" t="s">
        <v>430</v>
      </c>
      <c r="AW337" s="346" t="s">
        <v>430</v>
      </c>
      <c r="AX337" s="346" t="s">
        <v>430</v>
      </c>
      <c r="AY337" s="346" t="s">
        <v>430</v>
      </c>
      <c r="AZ337" s="346">
        <v>14</v>
      </c>
      <c r="BA337" s="374"/>
      <c r="BB337" s="348">
        <v>25.5707072428009</v>
      </c>
      <c r="BC337" s="348">
        <v>0.99810973607721398</v>
      </c>
      <c r="BD337" s="348">
        <v>4.8740042462036601E-2</v>
      </c>
      <c r="BE337" s="375">
        <v>-4.13606918624074E-2</v>
      </c>
      <c r="BF337" s="374"/>
      <c r="BG337" s="372">
        <v>0.10979999999999999</v>
      </c>
      <c r="BH337" s="373"/>
      <c r="BI337" s="348">
        <v>38.8384</v>
      </c>
      <c r="BJ337" s="348">
        <v>30.947900000000001</v>
      </c>
      <c r="BK337" s="348">
        <v>30.168299999999999</v>
      </c>
      <c r="BL337" s="348">
        <v>4.5400000000000003E-2</v>
      </c>
      <c r="BM337" s="373"/>
      <c r="BN337" s="372" t="s">
        <v>4731</v>
      </c>
      <c r="BO337" s="372" t="s">
        <v>4732</v>
      </c>
      <c r="BP337" s="372" t="s">
        <v>430</v>
      </c>
      <c r="BQ337" s="372" t="s">
        <v>430</v>
      </c>
      <c r="BR337" s="372" t="s">
        <v>430</v>
      </c>
      <c r="BS337" s="373"/>
      <c r="BT337" s="354" t="s">
        <v>548</v>
      </c>
    </row>
    <row r="338" spans="1:72" s="428" customFormat="1" x14ac:dyDescent="0.25">
      <c r="A338" s="345" t="s">
        <v>5572</v>
      </c>
      <c r="B338" s="373"/>
      <c r="C338" s="719">
        <v>45350</v>
      </c>
      <c r="D338" s="373"/>
      <c r="E338" s="346">
        <v>602.67399999999998</v>
      </c>
      <c r="F338" s="373"/>
      <c r="G338" s="347">
        <v>10.3521</v>
      </c>
      <c r="H338" s="374"/>
      <c r="I338" s="348">
        <v>0.39369999999999999</v>
      </c>
      <c r="J338" s="348">
        <v>-1.1779999999999999</v>
      </c>
      <c r="K338" s="348">
        <v>1.2381</v>
      </c>
      <c r="L338" s="348">
        <v>2.4676</v>
      </c>
      <c r="M338" s="348">
        <v>-2.1743999999999999</v>
      </c>
      <c r="N338" s="350">
        <v>0.46189999999999998</v>
      </c>
      <c r="O338" s="348">
        <v>-7.7449000000000003</v>
      </c>
      <c r="P338" s="348" t="s">
        <v>430</v>
      </c>
      <c r="Q338" s="348" t="s">
        <v>430</v>
      </c>
      <c r="R338" s="348" t="s">
        <v>430</v>
      </c>
      <c r="S338" s="348">
        <v>9.0899999999999995E-2</v>
      </c>
      <c r="T338" s="348">
        <v>14.213699999999999</v>
      </c>
      <c r="U338" s="348">
        <v>-0.75829999999999997</v>
      </c>
      <c r="V338" s="348">
        <v>3.3247</v>
      </c>
      <c r="W338" s="348">
        <v>1.0009999999999999</v>
      </c>
      <c r="X338" s="348">
        <v>1.407</v>
      </c>
      <c r="Y338" s="374"/>
      <c r="Z338" s="346">
        <v>177</v>
      </c>
      <c r="AA338" s="346">
        <v>214</v>
      </c>
      <c r="AB338" s="346">
        <v>128</v>
      </c>
      <c r="AC338" s="346">
        <v>221</v>
      </c>
      <c r="AD338" s="346">
        <v>172</v>
      </c>
      <c r="AE338" s="346">
        <v>155</v>
      </c>
      <c r="AF338" s="346">
        <v>133</v>
      </c>
      <c r="AG338" s="346" t="s">
        <v>430</v>
      </c>
      <c r="AH338" s="346" t="s">
        <v>430</v>
      </c>
      <c r="AI338" s="346" t="s">
        <v>430</v>
      </c>
      <c r="AJ338" s="346">
        <v>231</v>
      </c>
      <c r="AK338" s="346">
        <v>153</v>
      </c>
      <c r="AL338" s="346">
        <v>150</v>
      </c>
      <c r="AM338" s="346">
        <v>155</v>
      </c>
      <c r="AN338" s="346">
        <v>87</v>
      </c>
      <c r="AO338" s="373"/>
      <c r="AP338" s="348" t="s">
        <v>430</v>
      </c>
      <c r="AQ338" s="348" t="s">
        <v>430</v>
      </c>
      <c r="AR338" s="348" t="s">
        <v>430</v>
      </c>
      <c r="AS338" s="348" t="s">
        <v>430</v>
      </c>
      <c r="AT338" s="348">
        <v>0.12</v>
      </c>
      <c r="AU338" s="351"/>
      <c r="AV338" s="346" t="s">
        <v>430</v>
      </c>
      <c r="AW338" s="346" t="s">
        <v>430</v>
      </c>
      <c r="AX338" s="346" t="s">
        <v>430</v>
      </c>
      <c r="AY338" s="346" t="s">
        <v>430</v>
      </c>
      <c r="AZ338" s="346">
        <v>170</v>
      </c>
      <c r="BA338" s="374"/>
      <c r="BB338" s="348">
        <v>17.4837952090191</v>
      </c>
      <c r="BC338" s="348">
        <v>1.0124561174307001</v>
      </c>
      <c r="BD338" s="348">
        <v>-7.2243850640366699E-3</v>
      </c>
      <c r="BE338" s="375">
        <v>0.30918188195260699</v>
      </c>
      <c r="BF338" s="374"/>
      <c r="BG338" s="372">
        <v>0.25169999999999998</v>
      </c>
      <c r="BH338" s="373"/>
      <c r="BI338" s="348">
        <v>67.801400000000001</v>
      </c>
      <c r="BJ338" s="348">
        <v>32.072400000000002</v>
      </c>
      <c r="BK338" s="348" t="s">
        <v>430</v>
      </c>
      <c r="BL338" s="348">
        <v>0.12620000000000001</v>
      </c>
      <c r="BM338" s="373"/>
      <c r="BN338" s="372" t="s">
        <v>4734</v>
      </c>
      <c r="BO338" s="372" t="s">
        <v>4676</v>
      </c>
      <c r="BP338" s="372" t="s">
        <v>4523</v>
      </c>
      <c r="BQ338" s="372" t="s">
        <v>4524</v>
      </c>
      <c r="BR338" s="372" t="s">
        <v>4525</v>
      </c>
      <c r="BS338" s="373"/>
      <c r="BT338" s="354" t="s">
        <v>555</v>
      </c>
    </row>
    <row r="339" spans="1:72" s="428" customFormat="1" x14ac:dyDescent="0.25">
      <c r="A339" s="345" t="s">
        <v>5573</v>
      </c>
      <c r="B339" s="373"/>
      <c r="C339" s="719">
        <v>45596</v>
      </c>
      <c r="D339" s="373"/>
      <c r="E339" s="346">
        <v>611.63900000000001</v>
      </c>
      <c r="F339" s="373"/>
      <c r="G339" s="347">
        <v>9.1982999999999997</v>
      </c>
      <c r="H339" s="374"/>
      <c r="I339" s="348">
        <v>0.4521</v>
      </c>
      <c r="J339" s="348">
        <v>-0.98070000000000002</v>
      </c>
      <c r="K339" s="348">
        <v>1.9473</v>
      </c>
      <c r="L339" s="348">
        <v>-1.3682000000000001</v>
      </c>
      <c r="M339" s="348">
        <v>2.6711</v>
      </c>
      <c r="N339" s="350">
        <v>1.6443000000000001</v>
      </c>
      <c r="O339" s="348" t="s">
        <v>430</v>
      </c>
      <c r="P339" s="348" t="s">
        <v>430</v>
      </c>
      <c r="Q339" s="348" t="s">
        <v>430</v>
      </c>
      <c r="R339" s="348" t="s">
        <v>430</v>
      </c>
      <c r="S339" s="348">
        <v>0.89280000000000004</v>
      </c>
      <c r="T339" s="348">
        <v>14.9285</v>
      </c>
      <c r="U339" s="348">
        <v>1.8221000000000001</v>
      </c>
      <c r="V339" s="348">
        <v>3.4190999999999998</v>
      </c>
      <c r="W339" s="348">
        <v>2.5543</v>
      </c>
      <c r="X339" s="348">
        <v>-4.5297000000000001</v>
      </c>
      <c r="Y339" s="374"/>
      <c r="Z339" s="346">
        <v>137</v>
      </c>
      <c r="AA339" s="346">
        <v>190</v>
      </c>
      <c r="AB339" s="346">
        <v>81</v>
      </c>
      <c r="AC339" s="346">
        <v>245</v>
      </c>
      <c r="AD339" s="346">
        <v>112</v>
      </c>
      <c r="AE339" s="346">
        <v>146</v>
      </c>
      <c r="AF339" s="346" t="s">
        <v>430</v>
      </c>
      <c r="AG339" s="346" t="s">
        <v>430</v>
      </c>
      <c r="AH339" s="346" t="s">
        <v>430</v>
      </c>
      <c r="AI339" s="346" t="s">
        <v>430</v>
      </c>
      <c r="AJ339" s="346">
        <v>218</v>
      </c>
      <c r="AK339" s="346">
        <v>140</v>
      </c>
      <c r="AL339" s="346">
        <v>109</v>
      </c>
      <c r="AM339" s="346">
        <v>154</v>
      </c>
      <c r="AN339" s="346">
        <v>22</v>
      </c>
      <c r="AO339" s="373"/>
      <c r="AP339" s="348" t="s">
        <v>430</v>
      </c>
      <c r="AQ339" s="348" t="s">
        <v>430</v>
      </c>
      <c r="AR339" s="348" t="s">
        <v>430</v>
      </c>
      <c r="AS339" s="348" t="s">
        <v>430</v>
      </c>
      <c r="AT339" s="348">
        <v>1.9</v>
      </c>
      <c r="AU339" s="351"/>
      <c r="AV339" s="346" t="s">
        <v>430</v>
      </c>
      <c r="AW339" s="346" t="s">
        <v>430</v>
      </c>
      <c r="AX339" s="346" t="s">
        <v>430</v>
      </c>
      <c r="AY339" s="346" t="s">
        <v>430</v>
      </c>
      <c r="AZ339" s="346">
        <v>149</v>
      </c>
      <c r="BA339" s="374"/>
      <c r="BB339" s="348">
        <v>18.071894419584801</v>
      </c>
      <c r="BC339" s="348">
        <v>1.00176793889751</v>
      </c>
      <c r="BD339" s="348">
        <v>-3.3512241047821703E-2</v>
      </c>
      <c r="BE339" s="375">
        <v>-6.63752801191132E-2</v>
      </c>
      <c r="BF339" s="374"/>
      <c r="BG339" s="372">
        <v>0.28960000000000002</v>
      </c>
      <c r="BH339" s="373"/>
      <c r="BI339" s="348">
        <v>53.1175</v>
      </c>
      <c r="BJ339" s="348">
        <v>25.523499999999999</v>
      </c>
      <c r="BK339" s="348">
        <v>21.159099999999999</v>
      </c>
      <c r="BL339" s="348">
        <v>0.19989999999999999</v>
      </c>
      <c r="BM339" s="373"/>
      <c r="BN339" s="372" t="s">
        <v>4736</v>
      </c>
      <c r="BO339" s="372" t="s">
        <v>4737</v>
      </c>
      <c r="BP339" s="372" t="s">
        <v>4738</v>
      </c>
      <c r="BQ339" s="372" t="s">
        <v>4739</v>
      </c>
      <c r="BR339" s="372" t="s">
        <v>836</v>
      </c>
      <c r="BS339" s="373"/>
      <c r="BT339" s="354" t="s">
        <v>4740</v>
      </c>
    </row>
    <row r="340" spans="1:72" s="428" customFormat="1" ht="11" x14ac:dyDescent="0.3">
      <c r="A340" s="841" t="s">
        <v>5574</v>
      </c>
      <c r="B340" s="842"/>
      <c r="C340" s="843">
        <v>45092</v>
      </c>
      <c r="D340" s="842"/>
      <c r="E340" s="844">
        <v>597.13099999999997</v>
      </c>
      <c r="F340" s="842"/>
      <c r="G340" s="845">
        <v>14.757999999999999</v>
      </c>
      <c r="H340" s="847"/>
      <c r="I340" s="846">
        <v>0.39460000000000001</v>
      </c>
      <c r="J340" s="846">
        <v>-1.1718999999999999</v>
      </c>
      <c r="K340" s="846">
        <v>1.2556</v>
      </c>
      <c r="L340" s="846">
        <v>2.5430999999999999</v>
      </c>
      <c r="M340" s="846">
        <v>-2.0573000000000001</v>
      </c>
      <c r="N340" s="848">
        <v>0.66159999999999997</v>
      </c>
      <c r="O340" s="846">
        <v>-7.3704999999999998</v>
      </c>
      <c r="P340" s="846">
        <v>12.713800000000001</v>
      </c>
      <c r="Q340" s="846" t="s">
        <v>430</v>
      </c>
      <c r="R340" s="846" t="s">
        <v>430</v>
      </c>
      <c r="S340" s="846">
        <v>0.12889999999999999</v>
      </c>
      <c r="T340" s="846">
        <v>14.3233</v>
      </c>
      <c r="U340" s="846">
        <v>-0.60609999999999997</v>
      </c>
      <c r="V340" s="846">
        <v>3.5213000000000001</v>
      </c>
      <c r="W340" s="846">
        <v>1.0061</v>
      </c>
      <c r="X340" s="846">
        <v>13.004</v>
      </c>
      <c r="Y340" s="847"/>
      <c r="Z340" s="844">
        <v>171</v>
      </c>
      <c r="AA340" s="844">
        <v>209</v>
      </c>
      <c r="AB340" s="844">
        <v>124</v>
      </c>
      <c r="AC340" s="844">
        <v>218</v>
      </c>
      <c r="AD340" s="844">
        <v>167</v>
      </c>
      <c r="AE340" s="844">
        <v>150</v>
      </c>
      <c r="AF340" s="844">
        <v>130</v>
      </c>
      <c r="AG340" s="844">
        <v>54</v>
      </c>
      <c r="AH340" s="844" t="s">
        <v>430</v>
      </c>
      <c r="AI340" s="844" t="s">
        <v>430</v>
      </c>
      <c r="AJ340" s="844">
        <v>226</v>
      </c>
      <c r="AK340" s="844">
        <v>149</v>
      </c>
      <c r="AL340" s="844">
        <v>144</v>
      </c>
      <c r="AM340" s="844">
        <v>152</v>
      </c>
      <c r="AN340" s="844">
        <v>85</v>
      </c>
      <c r="AO340" s="842"/>
      <c r="AP340" s="846" t="s">
        <v>430</v>
      </c>
      <c r="AQ340" s="846" t="s">
        <v>430</v>
      </c>
      <c r="AR340" s="846" t="s">
        <v>430</v>
      </c>
      <c r="AS340" s="846">
        <v>1.69</v>
      </c>
      <c r="AT340" s="846">
        <v>0.36</v>
      </c>
      <c r="AU340" s="849"/>
      <c r="AV340" s="844" t="s">
        <v>430</v>
      </c>
      <c r="AW340" s="844" t="s">
        <v>430</v>
      </c>
      <c r="AX340" s="844" t="s">
        <v>430</v>
      </c>
      <c r="AY340" s="844">
        <v>89</v>
      </c>
      <c r="AZ340" s="844">
        <v>165</v>
      </c>
      <c r="BA340" s="847"/>
      <c r="BB340" s="846">
        <v>17.518987419710399</v>
      </c>
      <c r="BC340" s="846">
        <v>0.99490365610171905</v>
      </c>
      <c r="BD340" s="846">
        <v>3.7491831602177603E-2</v>
      </c>
      <c r="BE340" s="852">
        <v>0.37689635549358202</v>
      </c>
      <c r="BF340" s="847"/>
      <c r="BG340" s="855">
        <v>0.53680000000000005</v>
      </c>
      <c r="BH340" s="842"/>
      <c r="BI340" s="846">
        <v>67.825000000000003</v>
      </c>
      <c r="BJ340" s="846">
        <v>32.083799999999997</v>
      </c>
      <c r="BK340" s="846" t="s">
        <v>430</v>
      </c>
      <c r="BL340" s="846">
        <v>9.1200000000000003E-2</v>
      </c>
      <c r="BM340" s="842"/>
      <c r="BN340" s="855" t="s">
        <v>4521</v>
      </c>
      <c r="BO340" s="855" t="s">
        <v>4522</v>
      </c>
      <c r="BP340" s="855" t="s">
        <v>4523</v>
      </c>
      <c r="BQ340" s="855" t="s">
        <v>4524</v>
      </c>
      <c r="BR340" s="855" t="s">
        <v>4742</v>
      </c>
      <c r="BS340" s="842"/>
      <c r="BT340" s="856" t="s">
        <v>555</v>
      </c>
    </row>
    <row r="341" spans="1:72" s="428" customFormat="1" x14ac:dyDescent="0.25">
      <c r="A341" s="345" t="s">
        <v>5575</v>
      </c>
      <c r="B341" s="373"/>
      <c r="C341" s="719">
        <v>45239</v>
      </c>
      <c r="D341" s="373"/>
      <c r="E341" s="346">
        <v>609.71</v>
      </c>
      <c r="F341" s="373"/>
      <c r="G341" s="347">
        <v>14.78</v>
      </c>
      <c r="H341" s="374"/>
      <c r="I341" s="348">
        <v>0.66679999999999995</v>
      </c>
      <c r="J341" s="348">
        <v>-0.81069999999999998</v>
      </c>
      <c r="K341" s="348">
        <v>3.944</v>
      </c>
      <c r="L341" s="348">
        <v>7.9154999999999998</v>
      </c>
      <c r="M341" s="348">
        <v>9.8681000000000001</v>
      </c>
      <c r="N341" s="350">
        <v>8.8558000000000003</v>
      </c>
      <c r="O341" s="348">
        <v>-3.3007</v>
      </c>
      <c r="P341" s="348" t="s">
        <v>430</v>
      </c>
      <c r="Q341" s="348" t="s">
        <v>430</v>
      </c>
      <c r="R341" s="348" t="s">
        <v>430</v>
      </c>
      <c r="S341" s="348">
        <v>4.6246</v>
      </c>
      <c r="T341" s="348">
        <v>26.235199999999999</v>
      </c>
      <c r="U341" s="348">
        <v>11.4353</v>
      </c>
      <c r="V341" s="348">
        <v>14.8398</v>
      </c>
      <c r="W341" s="348">
        <v>3.5202</v>
      </c>
      <c r="X341" s="348">
        <v>15.084300000000001</v>
      </c>
      <c r="Y341" s="374"/>
      <c r="Z341" s="346">
        <v>59</v>
      </c>
      <c r="AA341" s="346">
        <v>174</v>
      </c>
      <c r="AB341" s="346">
        <v>19</v>
      </c>
      <c r="AC341" s="346">
        <v>35</v>
      </c>
      <c r="AD341" s="346">
        <v>35</v>
      </c>
      <c r="AE341" s="346">
        <v>54</v>
      </c>
      <c r="AF341" s="346">
        <v>120</v>
      </c>
      <c r="AG341" s="346" t="s">
        <v>430</v>
      </c>
      <c r="AH341" s="346" t="s">
        <v>430</v>
      </c>
      <c r="AI341" s="346" t="s">
        <v>430</v>
      </c>
      <c r="AJ341" s="346">
        <v>40</v>
      </c>
      <c r="AK341" s="346">
        <v>26</v>
      </c>
      <c r="AL341" s="346">
        <v>17</v>
      </c>
      <c r="AM341" s="346">
        <v>19</v>
      </c>
      <c r="AN341" s="346">
        <v>8</v>
      </c>
      <c r="AO341" s="373"/>
      <c r="AP341" s="348" t="s">
        <v>430</v>
      </c>
      <c r="AQ341" s="348" t="s">
        <v>430</v>
      </c>
      <c r="AR341" s="348" t="s">
        <v>430</v>
      </c>
      <c r="AS341" s="348" t="s">
        <v>430</v>
      </c>
      <c r="AT341" s="348">
        <v>19.53</v>
      </c>
      <c r="AU341" s="351"/>
      <c r="AV341" s="346" t="s">
        <v>430</v>
      </c>
      <c r="AW341" s="346" t="s">
        <v>430</v>
      </c>
      <c r="AX341" s="346" t="s">
        <v>430</v>
      </c>
      <c r="AY341" s="346" t="s">
        <v>430</v>
      </c>
      <c r="AZ341" s="346">
        <v>33</v>
      </c>
      <c r="BA341" s="374"/>
      <c r="BB341" s="348">
        <v>19.725118174435998</v>
      </c>
      <c r="BC341" s="348">
        <v>1.0045735677141501</v>
      </c>
      <c r="BD341" s="348">
        <v>3.8940770108608497E-2</v>
      </c>
      <c r="BE341" s="375">
        <v>0.47136699417473299</v>
      </c>
      <c r="BF341" s="374"/>
      <c r="BG341" s="372">
        <v>0.54659999999999997</v>
      </c>
      <c r="BH341" s="373"/>
      <c r="BI341" s="348">
        <v>36.655900000000003</v>
      </c>
      <c r="BJ341" s="348">
        <v>40.817700000000002</v>
      </c>
      <c r="BK341" s="348">
        <v>22.526199999999999</v>
      </c>
      <c r="BL341" s="348">
        <v>2.0000000000000001E-4</v>
      </c>
      <c r="BM341" s="373"/>
      <c r="BN341" s="372" t="s">
        <v>4744</v>
      </c>
      <c r="BO341" s="372" t="s">
        <v>4745</v>
      </c>
      <c r="BP341" s="372" t="s">
        <v>1822</v>
      </c>
      <c r="BQ341" s="372" t="s">
        <v>4746</v>
      </c>
      <c r="BR341" s="372" t="s">
        <v>4747</v>
      </c>
      <c r="BS341" s="373"/>
      <c r="BT341" s="354" t="s">
        <v>555</v>
      </c>
    </row>
    <row r="342" spans="1:72" s="428" customFormat="1" x14ac:dyDescent="0.25">
      <c r="A342" s="345" t="s">
        <v>5576</v>
      </c>
      <c r="B342" s="373"/>
      <c r="C342" s="719">
        <v>44778</v>
      </c>
      <c r="D342" s="373"/>
      <c r="E342" s="346">
        <v>559.14800000000002</v>
      </c>
      <c r="F342" s="373"/>
      <c r="G342" s="347">
        <v>16.813700000000001</v>
      </c>
      <c r="H342" s="374"/>
      <c r="I342" s="348">
        <v>0.39410000000000001</v>
      </c>
      <c r="J342" s="348">
        <v>-1.1744000000000001</v>
      </c>
      <c r="K342" s="348">
        <v>1.2501</v>
      </c>
      <c r="L342" s="348">
        <v>2.5013000000000001</v>
      </c>
      <c r="M342" s="348">
        <v>-2.0842999999999998</v>
      </c>
      <c r="N342" s="350">
        <v>0.56579999999999997</v>
      </c>
      <c r="O342" s="348">
        <v>-7.6909999999999998</v>
      </c>
      <c r="P342" s="348">
        <v>12.490399999999999</v>
      </c>
      <c r="Q342" s="348" t="s">
        <v>430</v>
      </c>
      <c r="R342" s="348" t="s">
        <v>430</v>
      </c>
      <c r="S342" s="348">
        <v>0.1072</v>
      </c>
      <c r="T342" s="348">
        <v>14.267799999999999</v>
      </c>
      <c r="U342" s="348">
        <v>-0.64649999999999996</v>
      </c>
      <c r="V342" s="348">
        <v>3.4276</v>
      </c>
      <c r="W342" s="348">
        <v>1.0086999999999999</v>
      </c>
      <c r="X342" s="348">
        <v>13.711499999999999</v>
      </c>
      <c r="Y342" s="374"/>
      <c r="Z342" s="346">
        <v>174</v>
      </c>
      <c r="AA342" s="346">
        <v>211</v>
      </c>
      <c r="AB342" s="346">
        <v>125</v>
      </c>
      <c r="AC342" s="346">
        <v>220</v>
      </c>
      <c r="AD342" s="346">
        <v>168</v>
      </c>
      <c r="AE342" s="346">
        <v>154</v>
      </c>
      <c r="AF342" s="346">
        <v>131</v>
      </c>
      <c r="AG342" s="346">
        <v>58</v>
      </c>
      <c r="AH342" s="346" t="s">
        <v>430</v>
      </c>
      <c r="AI342" s="346" t="s">
        <v>430</v>
      </c>
      <c r="AJ342" s="346">
        <v>228</v>
      </c>
      <c r="AK342" s="346">
        <v>152</v>
      </c>
      <c r="AL342" s="346">
        <v>145</v>
      </c>
      <c r="AM342" s="346">
        <v>153</v>
      </c>
      <c r="AN342" s="346">
        <v>83</v>
      </c>
      <c r="AO342" s="373"/>
      <c r="AP342" s="348" t="s">
        <v>430</v>
      </c>
      <c r="AQ342" s="348" t="s">
        <v>430</v>
      </c>
      <c r="AR342" s="348" t="s">
        <v>430</v>
      </c>
      <c r="AS342" s="348">
        <v>1.34</v>
      </c>
      <c r="AT342" s="348">
        <v>0.25</v>
      </c>
      <c r="AU342" s="351"/>
      <c r="AV342" s="346" t="s">
        <v>430</v>
      </c>
      <c r="AW342" s="346" t="s">
        <v>430</v>
      </c>
      <c r="AX342" s="346" t="s">
        <v>430</v>
      </c>
      <c r="AY342" s="346">
        <v>95</v>
      </c>
      <c r="AZ342" s="346">
        <v>168</v>
      </c>
      <c r="BA342" s="374"/>
      <c r="BB342" s="348">
        <v>17.715024052194501</v>
      </c>
      <c r="BC342" s="348">
        <v>1.00648586158477</v>
      </c>
      <c r="BD342" s="348">
        <v>3.63294905254056E-2</v>
      </c>
      <c r="BE342" s="375">
        <v>0.36039649944136598</v>
      </c>
      <c r="BF342" s="374"/>
      <c r="BG342" s="372">
        <v>0.3009</v>
      </c>
      <c r="BH342" s="373"/>
      <c r="BI342" s="348">
        <v>67.858000000000004</v>
      </c>
      <c r="BJ342" s="348">
        <v>32.1</v>
      </c>
      <c r="BK342" s="348" t="s">
        <v>430</v>
      </c>
      <c r="BL342" s="348">
        <v>4.2000000000000003E-2</v>
      </c>
      <c r="BM342" s="373"/>
      <c r="BN342" s="372" t="s">
        <v>4734</v>
      </c>
      <c r="BO342" s="372" t="s">
        <v>4749</v>
      </c>
      <c r="BP342" s="372" t="s">
        <v>4750</v>
      </c>
      <c r="BQ342" s="372" t="s">
        <v>4524</v>
      </c>
      <c r="BR342" s="372" t="s">
        <v>4742</v>
      </c>
      <c r="BS342" s="373"/>
      <c r="BT342" s="354" t="s">
        <v>555</v>
      </c>
    </row>
    <row r="343" spans="1:72" s="428" customFormat="1" x14ac:dyDescent="0.25">
      <c r="A343" s="345" t="s">
        <v>5577</v>
      </c>
      <c r="B343" s="373"/>
      <c r="C343" s="719">
        <v>45555</v>
      </c>
      <c r="D343" s="373"/>
      <c r="E343" s="346">
        <v>534.19000000000005</v>
      </c>
      <c r="F343" s="373"/>
      <c r="G343" s="347">
        <v>9.0998000000000001</v>
      </c>
      <c r="H343" s="374"/>
      <c r="I343" s="348">
        <v>0.74839999999999995</v>
      </c>
      <c r="J343" s="348">
        <v>-1.4031</v>
      </c>
      <c r="K343" s="348">
        <v>2.2437999999999998</v>
      </c>
      <c r="L343" s="348">
        <v>3.0929000000000002</v>
      </c>
      <c r="M343" s="348">
        <v>2.0453999999999999</v>
      </c>
      <c r="N343" s="350">
        <v>0.61919999999999997</v>
      </c>
      <c r="O343" s="348" t="s">
        <v>430</v>
      </c>
      <c r="P343" s="348" t="s">
        <v>430</v>
      </c>
      <c r="Q343" s="348" t="s">
        <v>430</v>
      </c>
      <c r="R343" s="348" t="s">
        <v>430</v>
      </c>
      <c r="S343" s="348">
        <v>5.9237000000000002</v>
      </c>
      <c r="T343" s="348">
        <v>14.175700000000001</v>
      </c>
      <c r="U343" s="348">
        <v>-2.6894999999999998</v>
      </c>
      <c r="V343" s="348">
        <v>2.5537999999999998</v>
      </c>
      <c r="W343" s="348">
        <v>0.2114</v>
      </c>
      <c r="X343" s="348">
        <v>-4.8064999999999998</v>
      </c>
      <c r="Y343" s="374"/>
      <c r="Z343" s="346">
        <v>47</v>
      </c>
      <c r="AA343" s="346">
        <v>227</v>
      </c>
      <c r="AB343" s="346">
        <v>71</v>
      </c>
      <c r="AC343" s="346">
        <v>187</v>
      </c>
      <c r="AD343" s="346">
        <v>129</v>
      </c>
      <c r="AE343" s="346">
        <v>152</v>
      </c>
      <c r="AF343" s="346" t="s">
        <v>430</v>
      </c>
      <c r="AG343" s="346" t="s">
        <v>430</v>
      </c>
      <c r="AH343" s="346" t="s">
        <v>430</v>
      </c>
      <c r="AI343" s="346" t="s">
        <v>430</v>
      </c>
      <c r="AJ343" s="346">
        <v>25</v>
      </c>
      <c r="AK343" s="346">
        <v>159</v>
      </c>
      <c r="AL343" s="346">
        <v>166</v>
      </c>
      <c r="AM343" s="346">
        <v>165</v>
      </c>
      <c r="AN343" s="346">
        <v>154</v>
      </c>
      <c r="AO343" s="373"/>
      <c r="AP343" s="348" t="s">
        <v>430</v>
      </c>
      <c r="AQ343" s="348" t="s">
        <v>430</v>
      </c>
      <c r="AR343" s="348" t="s">
        <v>430</v>
      </c>
      <c r="AS343" s="348" t="s">
        <v>430</v>
      </c>
      <c r="AT343" s="348">
        <v>2.71</v>
      </c>
      <c r="AU343" s="351"/>
      <c r="AV343" s="346" t="s">
        <v>430</v>
      </c>
      <c r="AW343" s="346" t="s">
        <v>430</v>
      </c>
      <c r="AX343" s="346" t="s">
        <v>430</v>
      </c>
      <c r="AY343" s="346" t="s">
        <v>430</v>
      </c>
      <c r="AZ343" s="346">
        <v>147</v>
      </c>
      <c r="BA343" s="374"/>
      <c r="BB343" s="348">
        <v>12.4239681595392</v>
      </c>
      <c r="BC343" s="348">
        <v>0.99836184153387797</v>
      </c>
      <c r="BD343" s="348">
        <v>-6.3829775348095003E-2</v>
      </c>
      <c r="BE343" s="375">
        <v>-3.8179139073155503E-2</v>
      </c>
      <c r="BF343" s="374"/>
      <c r="BG343" s="372">
        <v>9.3600000000000003E-2</v>
      </c>
      <c r="BH343" s="373"/>
      <c r="BI343" s="348">
        <v>72.168999999999997</v>
      </c>
      <c r="BJ343" s="348">
        <v>25.183299999999999</v>
      </c>
      <c r="BK343" s="348">
        <v>2.3673999999999999</v>
      </c>
      <c r="BL343" s="348">
        <v>0.28029999999999999</v>
      </c>
      <c r="BM343" s="373"/>
      <c r="BN343" s="372" t="s">
        <v>4752</v>
      </c>
      <c r="BO343" s="372" t="s">
        <v>4753</v>
      </c>
      <c r="BP343" s="372" t="s">
        <v>4754</v>
      </c>
      <c r="BQ343" s="372" t="s">
        <v>4755</v>
      </c>
      <c r="BR343" s="372" t="s">
        <v>4756</v>
      </c>
      <c r="BS343" s="373"/>
      <c r="BT343" s="354" t="s">
        <v>555</v>
      </c>
    </row>
    <row r="344" spans="1:72" s="428" customFormat="1" x14ac:dyDescent="0.25">
      <c r="A344" s="345" t="s">
        <v>5578</v>
      </c>
      <c r="B344" s="373"/>
      <c r="C344" s="719">
        <v>44589</v>
      </c>
      <c r="D344" s="373"/>
      <c r="E344" s="346">
        <v>550.27300000000002</v>
      </c>
      <c r="F344" s="373"/>
      <c r="G344" s="347">
        <v>18.439699999999998</v>
      </c>
      <c r="H344" s="374"/>
      <c r="I344" s="348">
        <v>0.39800000000000002</v>
      </c>
      <c r="J344" s="348">
        <v>-0.68079999999999996</v>
      </c>
      <c r="K344" s="348">
        <v>2.6183999999999998</v>
      </c>
      <c r="L344" s="348">
        <v>7.2880000000000003</v>
      </c>
      <c r="M344" s="348">
        <v>7.3891999999999998</v>
      </c>
      <c r="N344" s="350">
        <v>9.6517999999999997</v>
      </c>
      <c r="O344" s="348">
        <v>0.88249999999999995</v>
      </c>
      <c r="P344" s="348">
        <v>19.8203</v>
      </c>
      <c r="Q344" s="348" t="s">
        <v>430</v>
      </c>
      <c r="R344" s="348" t="s">
        <v>430</v>
      </c>
      <c r="S344" s="348">
        <v>3.8418000000000001</v>
      </c>
      <c r="T344" s="348">
        <v>23.334199999999999</v>
      </c>
      <c r="U344" s="348">
        <v>7.6287000000000003</v>
      </c>
      <c r="V344" s="348">
        <v>10.142300000000001</v>
      </c>
      <c r="W344" s="348">
        <v>0.8135</v>
      </c>
      <c r="X344" s="348">
        <v>14.3558</v>
      </c>
      <c r="Y344" s="374"/>
      <c r="Z344" s="346">
        <v>157</v>
      </c>
      <c r="AA344" s="346">
        <v>143</v>
      </c>
      <c r="AB344" s="346">
        <v>46</v>
      </c>
      <c r="AC344" s="346">
        <v>56</v>
      </c>
      <c r="AD344" s="346">
        <v>47</v>
      </c>
      <c r="AE344" s="346">
        <v>39</v>
      </c>
      <c r="AF344" s="346">
        <v>61</v>
      </c>
      <c r="AG344" s="346">
        <v>18</v>
      </c>
      <c r="AH344" s="346" t="s">
        <v>430</v>
      </c>
      <c r="AI344" s="346" t="s">
        <v>430</v>
      </c>
      <c r="AJ344" s="346">
        <v>65</v>
      </c>
      <c r="AK344" s="346">
        <v>43</v>
      </c>
      <c r="AL344" s="346">
        <v>37</v>
      </c>
      <c r="AM344" s="346">
        <v>56</v>
      </c>
      <c r="AN344" s="346">
        <v>97</v>
      </c>
      <c r="AO344" s="373"/>
      <c r="AP344" s="348" t="s">
        <v>430</v>
      </c>
      <c r="AQ344" s="348" t="s">
        <v>430</v>
      </c>
      <c r="AR344" s="348" t="s">
        <v>430</v>
      </c>
      <c r="AS344" s="348">
        <v>11.04</v>
      </c>
      <c r="AT344" s="348">
        <v>15.58</v>
      </c>
      <c r="AU344" s="351"/>
      <c r="AV344" s="346" t="s">
        <v>430</v>
      </c>
      <c r="AW344" s="346" t="s">
        <v>430</v>
      </c>
      <c r="AX344" s="346" t="s">
        <v>430</v>
      </c>
      <c r="AY344" s="346">
        <v>24</v>
      </c>
      <c r="AZ344" s="346">
        <v>46</v>
      </c>
      <c r="BA344" s="374"/>
      <c r="BB344" s="348">
        <v>15.777879616005601</v>
      </c>
      <c r="BC344" s="348">
        <v>0.99953877064142305</v>
      </c>
      <c r="BD344" s="348">
        <v>6.9493560728479994E-2</v>
      </c>
      <c r="BE344" s="375">
        <v>0.36384154633468901</v>
      </c>
      <c r="BF344" s="374"/>
      <c r="BG344" s="372">
        <v>0.81620000000000004</v>
      </c>
      <c r="BH344" s="373"/>
      <c r="BI344" s="348">
        <v>86.501599999999996</v>
      </c>
      <c r="BJ344" s="348">
        <v>13.223800000000001</v>
      </c>
      <c r="BK344" s="348" t="s">
        <v>430</v>
      </c>
      <c r="BL344" s="348">
        <v>0.27460000000000001</v>
      </c>
      <c r="BM344" s="373"/>
      <c r="BN344" s="372" t="s">
        <v>4758</v>
      </c>
      <c r="BO344" s="372" t="s">
        <v>4759</v>
      </c>
      <c r="BP344" s="372" t="s">
        <v>4760</v>
      </c>
      <c r="BQ344" s="372" t="s">
        <v>4530</v>
      </c>
      <c r="BR344" s="372" t="s">
        <v>4761</v>
      </c>
      <c r="BS344" s="373"/>
      <c r="BT344" s="354" t="s">
        <v>555</v>
      </c>
    </row>
    <row r="345" spans="1:72" s="428" customFormat="1" x14ac:dyDescent="0.25">
      <c r="A345" s="345" t="s">
        <v>5579</v>
      </c>
      <c r="B345" s="373"/>
      <c r="C345" s="719">
        <v>44355</v>
      </c>
      <c r="D345" s="373"/>
      <c r="E345" s="346">
        <v>531.45600000000002</v>
      </c>
      <c r="F345" s="373"/>
      <c r="G345" s="347">
        <v>19.235199999999999</v>
      </c>
      <c r="H345" s="374"/>
      <c r="I345" s="348">
        <v>0.52259999999999995</v>
      </c>
      <c r="J345" s="348">
        <v>-1.0866</v>
      </c>
      <c r="K345" s="348">
        <v>0.75160000000000005</v>
      </c>
      <c r="L345" s="348">
        <v>3.0432999999999999</v>
      </c>
      <c r="M345" s="348">
        <v>-0.222</v>
      </c>
      <c r="N345" s="350">
        <v>4.6939000000000002</v>
      </c>
      <c r="O345" s="348">
        <v>2.8860999999999999</v>
      </c>
      <c r="P345" s="348">
        <v>14.027900000000001</v>
      </c>
      <c r="Q345" s="348">
        <v>13.4032</v>
      </c>
      <c r="R345" s="348" t="s">
        <v>430</v>
      </c>
      <c r="S345" s="348">
        <v>2.5636999999999999</v>
      </c>
      <c r="T345" s="348">
        <v>12.620900000000001</v>
      </c>
      <c r="U345" s="348">
        <v>-6.2899999999999998E-2</v>
      </c>
      <c r="V345" s="348">
        <v>5.5864000000000003</v>
      </c>
      <c r="W345" s="348">
        <v>-0.76049999999999995</v>
      </c>
      <c r="X345" s="348">
        <v>13.398</v>
      </c>
      <c r="Y345" s="374"/>
      <c r="Z345" s="346">
        <v>116</v>
      </c>
      <c r="AA345" s="346">
        <v>204</v>
      </c>
      <c r="AB345" s="346">
        <v>160</v>
      </c>
      <c r="AC345" s="346">
        <v>203</v>
      </c>
      <c r="AD345" s="346">
        <v>152</v>
      </c>
      <c r="AE345" s="346">
        <v>97</v>
      </c>
      <c r="AF345" s="346">
        <v>34</v>
      </c>
      <c r="AG345" s="346">
        <v>49</v>
      </c>
      <c r="AH345" s="346">
        <v>19</v>
      </c>
      <c r="AI345" s="346" t="s">
        <v>430</v>
      </c>
      <c r="AJ345" s="346">
        <v>143</v>
      </c>
      <c r="AK345" s="346">
        <v>177</v>
      </c>
      <c r="AL345" s="346">
        <v>133</v>
      </c>
      <c r="AM345" s="346">
        <v>122</v>
      </c>
      <c r="AN345" s="346">
        <v>241</v>
      </c>
      <c r="AO345" s="373"/>
      <c r="AP345" s="348" t="s">
        <v>430</v>
      </c>
      <c r="AQ345" s="348" t="s">
        <v>430</v>
      </c>
      <c r="AR345" s="348">
        <v>12.38</v>
      </c>
      <c r="AS345" s="348">
        <v>7.94</v>
      </c>
      <c r="AT345" s="348">
        <v>4.32</v>
      </c>
      <c r="AU345" s="351"/>
      <c r="AV345" s="346" t="s">
        <v>430</v>
      </c>
      <c r="AW345" s="346" t="s">
        <v>430</v>
      </c>
      <c r="AX345" s="346">
        <v>20</v>
      </c>
      <c r="AY345" s="346">
        <v>46</v>
      </c>
      <c r="AZ345" s="346">
        <v>133</v>
      </c>
      <c r="BA345" s="374"/>
      <c r="BB345" s="348">
        <v>11.516238825313099</v>
      </c>
      <c r="BC345" s="348">
        <v>0.99661763282592497</v>
      </c>
      <c r="BD345" s="348">
        <v>5.5787835576416998E-2</v>
      </c>
      <c r="BE345" s="375">
        <v>9.3258291034605506E-2</v>
      </c>
      <c r="BF345" s="374"/>
      <c r="BG345" s="372">
        <v>8.2699999999999996E-2</v>
      </c>
      <c r="BH345" s="373"/>
      <c r="BI345" s="348">
        <v>95.992500000000007</v>
      </c>
      <c r="BJ345" s="348">
        <v>3.6546799999999999</v>
      </c>
      <c r="BK345" s="348" t="s">
        <v>430</v>
      </c>
      <c r="BL345" s="348">
        <v>0.35282000000000002</v>
      </c>
      <c r="BM345" s="373"/>
      <c r="BN345" s="372" t="s">
        <v>4763</v>
      </c>
      <c r="BO345" s="372" t="s">
        <v>4764</v>
      </c>
      <c r="BP345" s="372" t="s">
        <v>4765</v>
      </c>
      <c r="BQ345" s="372" t="s">
        <v>3541</v>
      </c>
      <c r="BR345" s="372" t="s">
        <v>4766</v>
      </c>
      <c r="BS345" s="373"/>
      <c r="BT345" s="354" t="s">
        <v>555</v>
      </c>
    </row>
    <row r="346" spans="1:72" s="428" customFormat="1" x14ac:dyDescent="0.25">
      <c r="A346" s="345" t="s">
        <v>5580</v>
      </c>
      <c r="B346" s="373"/>
      <c r="C346" s="719">
        <v>44615</v>
      </c>
      <c r="D346" s="373"/>
      <c r="E346" s="346">
        <v>530.40899999999999</v>
      </c>
      <c r="F346" s="373"/>
      <c r="G346" s="347">
        <v>17.875299999999999</v>
      </c>
      <c r="H346" s="374"/>
      <c r="I346" s="348">
        <v>0.51449999999999996</v>
      </c>
      <c r="J346" s="348">
        <v>-0.93820000000000003</v>
      </c>
      <c r="K346" s="348">
        <v>1.5670999999999999</v>
      </c>
      <c r="L346" s="348">
        <v>5.2342000000000004</v>
      </c>
      <c r="M346" s="348">
        <v>3.7856000000000001</v>
      </c>
      <c r="N346" s="350">
        <v>6.9385000000000003</v>
      </c>
      <c r="O346" s="348">
        <v>2.2227000000000001</v>
      </c>
      <c r="P346" s="348">
        <v>16.528600000000001</v>
      </c>
      <c r="Q346" s="348" t="s">
        <v>430</v>
      </c>
      <c r="R346" s="348" t="s">
        <v>430</v>
      </c>
      <c r="S346" s="348">
        <v>3.2884000000000002</v>
      </c>
      <c r="T346" s="348">
        <v>18.4132</v>
      </c>
      <c r="U346" s="348">
        <v>3.96</v>
      </c>
      <c r="V346" s="348">
        <v>7.5743</v>
      </c>
      <c r="W346" s="348">
        <v>3.4700000000000002E-2</v>
      </c>
      <c r="X346" s="348">
        <v>13.8088</v>
      </c>
      <c r="Y346" s="374"/>
      <c r="Z346" s="346">
        <v>120</v>
      </c>
      <c r="AA346" s="346">
        <v>181</v>
      </c>
      <c r="AB346" s="346">
        <v>96</v>
      </c>
      <c r="AC346" s="346">
        <v>107</v>
      </c>
      <c r="AD346" s="346">
        <v>106</v>
      </c>
      <c r="AE346" s="346">
        <v>82</v>
      </c>
      <c r="AF346" s="346">
        <v>44</v>
      </c>
      <c r="AG346" s="346">
        <v>44</v>
      </c>
      <c r="AH346" s="346" t="s">
        <v>430</v>
      </c>
      <c r="AI346" s="346" t="s">
        <v>430</v>
      </c>
      <c r="AJ346" s="346">
        <v>100</v>
      </c>
      <c r="AK346" s="346">
        <v>99</v>
      </c>
      <c r="AL346" s="346">
        <v>89</v>
      </c>
      <c r="AM346" s="346">
        <v>93</v>
      </c>
      <c r="AN346" s="346">
        <v>165</v>
      </c>
      <c r="AO346" s="373"/>
      <c r="AP346" s="348" t="s">
        <v>430</v>
      </c>
      <c r="AQ346" s="348" t="s">
        <v>430</v>
      </c>
      <c r="AR346" s="348" t="s">
        <v>430</v>
      </c>
      <c r="AS346" s="348">
        <v>9.52</v>
      </c>
      <c r="AT346" s="348">
        <v>9.98</v>
      </c>
      <c r="AU346" s="351"/>
      <c r="AV346" s="346" t="s">
        <v>430</v>
      </c>
      <c r="AW346" s="346" t="s">
        <v>430</v>
      </c>
      <c r="AX346" s="346" t="s">
        <v>430</v>
      </c>
      <c r="AY346" s="346">
        <v>43</v>
      </c>
      <c r="AZ346" s="346">
        <v>83</v>
      </c>
      <c r="BA346" s="374"/>
      <c r="BB346" s="348">
        <v>12.9448530725245</v>
      </c>
      <c r="BC346" s="348">
        <v>1.00059223494368</v>
      </c>
      <c r="BD346" s="348">
        <v>6.5340471062319105E-2</v>
      </c>
      <c r="BE346" s="375">
        <v>0.19557423671836099</v>
      </c>
      <c r="BF346" s="374"/>
      <c r="BG346" s="372">
        <v>0.14019999999999999</v>
      </c>
      <c r="BH346" s="373"/>
      <c r="BI346" s="348">
        <v>88.827600000000004</v>
      </c>
      <c r="BJ346" s="348">
        <v>10.9396</v>
      </c>
      <c r="BK346" s="348" t="s">
        <v>430</v>
      </c>
      <c r="BL346" s="348">
        <v>0.23280000000000001</v>
      </c>
      <c r="BM346" s="373"/>
      <c r="BN346" s="372" t="s">
        <v>4768</v>
      </c>
      <c r="BO346" s="372" t="s">
        <v>1503</v>
      </c>
      <c r="BP346" s="372" t="s">
        <v>4769</v>
      </c>
      <c r="BQ346" s="372" t="s">
        <v>4770</v>
      </c>
      <c r="BR346" s="372" t="s">
        <v>4215</v>
      </c>
      <c r="BS346" s="373"/>
      <c r="BT346" s="354" t="s">
        <v>555</v>
      </c>
    </row>
    <row r="347" spans="1:72" s="428" customFormat="1" x14ac:dyDescent="0.25">
      <c r="A347" s="345" t="s">
        <v>5581</v>
      </c>
      <c r="B347" s="373"/>
      <c r="C347" s="719">
        <v>45545</v>
      </c>
      <c r="D347" s="373"/>
      <c r="E347" s="346">
        <v>528.19799999999998</v>
      </c>
      <c r="F347" s="373"/>
      <c r="G347" s="347">
        <v>10.004799999999999</v>
      </c>
      <c r="H347" s="374"/>
      <c r="I347" s="348">
        <v>0.51239999999999997</v>
      </c>
      <c r="J347" s="348">
        <v>-0.43190000000000001</v>
      </c>
      <c r="K347" s="348">
        <v>1.3206</v>
      </c>
      <c r="L347" s="348">
        <v>7.1303999999999998</v>
      </c>
      <c r="M347" s="348">
        <v>9.4282000000000004</v>
      </c>
      <c r="N347" s="350">
        <v>5.6829999999999998</v>
      </c>
      <c r="O347" s="348" t="s">
        <v>430</v>
      </c>
      <c r="P347" s="348" t="s">
        <v>430</v>
      </c>
      <c r="Q347" s="348" t="s">
        <v>430</v>
      </c>
      <c r="R347" s="348" t="s">
        <v>430</v>
      </c>
      <c r="S347" s="348">
        <v>3.0190999999999999</v>
      </c>
      <c r="T347" s="348">
        <v>23.677900000000001</v>
      </c>
      <c r="U347" s="348">
        <v>6.0606</v>
      </c>
      <c r="V347" s="348">
        <v>7.2934999999999999</v>
      </c>
      <c r="W347" s="348">
        <v>1.2293000000000001</v>
      </c>
      <c r="X347" s="348">
        <v>2.47E-2</v>
      </c>
      <c r="Y347" s="374"/>
      <c r="Z347" s="346">
        <v>123</v>
      </c>
      <c r="AA347" s="346">
        <v>55</v>
      </c>
      <c r="AB347" s="346">
        <v>122</v>
      </c>
      <c r="AC347" s="346">
        <v>70</v>
      </c>
      <c r="AD347" s="346">
        <v>37</v>
      </c>
      <c r="AE347" s="346">
        <v>87</v>
      </c>
      <c r="AF347" s="346" t="s">
        <v>430</v>
      </c>
      <c r="AG347" s="346" t="s">
        <v>430</v>
      </c>
      <c r="AH347" s="346" t="s">
        <v>430</v>
      </c>
      <c r="AI347" s="346" t="s">
        <v>430</v>
      </c>
      <c r="AJ347" s="346">
        <v>111</v>
      </c>
      <c r="AK347" s="346">
        <v>35</v>
      </c>
      <c r="AL347" s="346">
        <v>63</v>
      </c>
      <c r="AM347" s="346">
        <v>96</v>
      </c>
      <c r="AN347" s="346">
        <v>60</v>
      </c>
      <c r="AO347" s="373"/>
      <c r="AP347" s="348" t="s">
        <v>430</v>
      </c>
      <c r="AQ347" s="348" t="s">
        <v>430</v>
      </c>
      <c r="AR347" s="348" t="s">
        <v>430</v>
      </c>
      <c r="AS347" s="348" t="s">
        <v>430</v>
      </c>
      <c r="AT347" s="348">
        <v>14.54</v>
      </c>
      <c r="AU347" s="351"/>
      <c r="AV347" s="346" t="s">
        <v>430</v>
      </c>
      <c r="AW347" s="346" t="s">
        <v>430</v>
      </c>
      <c r="AX347" s="346" t="s">
        <v>430</v>
      </c>
      <c r="AY347" s="346" t="s">
        <v>430</v>
      </c>
      <c r="AZ347" s="346">
        <v>61</v>
      </c>
      <c r="BA347" s="374"/>
      <c r="BB347" s="348">
        <v>16.020569090745401</v>
      </c>
      <c r="BC347" s="348">
        <v>0.99515846791340801</v>
      </c>
      <c r="BD347" s="348">
        <v>-2.2845810529409798E-2</v>
      </c>
      <c r="BE347" s="375">
        <v>-4.8805593852330402E-2</v>
      </c>
      <c r="BF347" s="374"/>
      <c r="BG347" s="372">
        <v>0.15629999999999999</v>
      </c>
      <c r="BH347" s="373"/>
      <c r="BI347" s="348">
        <v>20.503599999999999</v>
      </c>
      <c r="BJ347" s="348">
        <v>29.5961</v>
      </c>
      <c r="BK347" s="348">
        <v>51.579900000000002</v>
      </c>
      <c r="BL347" s="348">
        <v>-1.6796</v>
      </c>
      <c r="BM347" s="373"/>
      <c r="BN347" s="372" t="s">
        <v>4772</v>
      </c>
      <c r="BO347" s="372" t="s">
        <v>615</v>
      </c>
      <c r="BP347" s="372" t="s">
        <v>4773</v>
      </c>
      <c r="BQ347" s="372" t="s">
        <v>4774</v>
      </c>
      <c r="BR347" s="372" t="s">
        <v>4775</v>
      </c>
      <c r="BS347" s="373"/>
      <c r="BT347" s="354" t="s">
        <v>555</v>
      </c>
    </row>
    <row r="348" spans="1:72" s="428" customFormat="1" x14ac:dyDescent="0.25">
      <c r="A348" s="345" t="s">
        <v>5582</v>
      </c>
      <c r="B348" s="373"/>
      <c r="C348" s="719">
        <v>43822</v>
      </c>
      <c r="D348" s="373"/>
      <c r="E348" s="346">
        <v>519.09</v>
      </c>
      <c r="F348" s="373"/>
      <c r="G348" s="347">
        <v>26.6844</v>
      </c>
      <c r="H348" s="374"/>
      <c r="I348" s="348">
        <v>0.3977</v>
      </c>
      <c r="J348" s="348">
        <v>-0.6804</v>
      </c>
      <c r="K348" s="348">
        <v>2.6185</v>
      </c>
      <c r="L348" s="348">
        <v>7.2614999999999998</v>
      </c>
      <c r="M348" s="348">
        <v>7.28</v>
      </c>
      <c r="N348" s="350">
        <v>9.4766999999999992</v>
      </c>
      <c r="O348" s="348">
        <v>0.77149999999999996</v>
      </c>
      <c r="P348" s="348">
        <v>19.825199999999999</v>
      </c>
      <c r="Q348" s="348">
        <v>14.088800000000001</v>
      </c>
      <c r="R348" s="348" t="s">
        <v>430</v>
      </c>
      <c r="S348" s="348">
        <v>3.8391999999999999</v>
      </c>
      <c r="T348" s="348">
        <v>23.282599999999999</v>
      </c>
      <c r="U348" s="348">
        <v>7.4917999999999996</v>
      </c>
      <c r="V348" s="348">
        <v>9.9376999999999995</v>
      </c>
      <c r="W348" s="348">
        <v>0.81340000000000001</v>
      </c>
      <c r="X348" s="348">
        <v>15.870699999999999</v>
      </c>
      <c r="Y348" s="374"/>
      <c r="Z348" s="346">
        <v>159</v>
      </c>
      <c r="AA348" s="346">
        <v>142</v>
      </c>
      <c r="AB348" s="346">
        <v>45</v>
      </c>
      <c r="AC348" s="346">
        <v>62</v>
      </c>
      <c r="AD348" s="346">
        <v>54</v>
      </c>
      <c r="AE348" s="346">
        <v>48</v>
      </c>
      <c r="AF348" s="346">
        <v>66</v>
      </c>
      <c r="AG348" s="346">
        <v>17</v>
      </c>
      <c r="AH348" s="346">
        <v>12</v>
      </c>
      <c r="AI348" s="346" t="s">
        <v>430</v>
      </c>
      <c r="AJ348" s="346">
        <v>67</v>
      </c>
      <c r="AK348" s="346">
        <v>50</v>
      </c>
      <c r="AL348" s="346">
        <v>49</v>
      </c>
      <c r="AM348" s="346">
        <v>76</v>
      </c>
      <c r="AN348" s="346">
        <v>98</v>
      </c>
      <c r="AO348" s="373"/>
      <c r="AP348" s="348" t="s">
        <v>430</v>
      </c>
      <c r="AQ348" s="348" t="s">
        <v>430</v>
      </c>
      <c r="AR348" s="348">
        <v>14.89</v>
      </c>
      <c r="AS348" s="348">
        <v>10.97</v>
      </c>
      <c r="AT348" s="348">
        <v>15.38</v>
      </c>
      <c r="AU348" s="351"/>
      <c r="AV348" s="346" t="s">
        <v>430</v>
      </c>
      <c r="AW348" s="346" t="s">
        <v>430</v>
      </c>
      <c r="AX348" s="346">
        <v>12</v>
      </c>
      <c r="AY348" s="346">
        <v>27</v>
      </c>
      <c r="AZ348" s="346">
        <v>54</v>
      </c>
      <c r="BA348" s="374"/>
      <c r="BB348" s="348">
        <v>15.8323861956816</v>
      </c>
      <c r="BC348" s="348">
        <v>1.00328419081227</v>
      </c>
      <c r="BD348" s="348">
        <v>6.9297181228418006E-2</v>
      </c>
      <c r="BE348" s="375">
        <v>0.36177501255971301</v>
      </c>
      <c r="BF348" s="374"/>
      <c r="BG348" s="372">
        <v>0.4289</v>
      </c>
      <c r="BH348" s="373"/>
      <c r="BI348" s="348">
        <v>86.607399999999998</v>
      </c>
      <c r="BJ348" s="348">
        <v>13.2401</v>
      </c>
      <c r="BK348" s="348" t="s">
        <v>430</v>
      </c>
      <c r="BL348" s="348">
        <v>0.1525</v>
      </c>
      <c r="BM348" s="373"/>
      <c r="BN348" s="372" t="s">
        <v>4585</v>
      </c>
      <c r="BO348" s="372" t="s">
        <v>4528</v>
      </c>
      <c r="BP348" s="372" t="s">
        <v>4529</v>
      </c>
      <c r="BQ348" s="372" t="s">
        <v>4530</v>
      </c>
      <c r="BR348" s="372" t="s">
        <v>4531</v>
      </c>
      <c r="BS348" s="373"/>
      <c r="BT348" s="354" t="s">
        <v>548</v>
      </c>
    </row>
    <row r="349" spans="1:72" s="428" customFormat="1" x14ac:dyDescent="0.25">
      <c r="A349" s="345" t="s">
        <v>5583</v>
      </c>
      <c r="B349" s="373"/>
      <c r="C349" s="719">
        <v>45527</v>
      </c>
      <c r="D349" s="373"/>
      <c r="E349" s="346">
        <v>515.71299999999997</v>
      </c>
      <c r="F349" s="373"/>
      <c r="G349" s="347">
        <v>10.263400000000001</v>
      </c>
      <c r="H349" s="374"/>
      <c r="I349" s="348">
        <v>0.52990000000000004</v>
      </c>
      <c r="J349" s="348">
        <v>-0.5272</v>
      </c>
      <c r="K349" s="348">
        <v>1.1172</v>
      </c>
      <c r="L349" s="348">
        <v>5.5232000000000001</v>
      </c>
      <c r="M349" s="348">
        <v>4.0491000000000001</v>
      </c>
      <c r="N349" s="350">
        <v>3.9237000000000002</v>
      </c>
      <c r="O349" s="348" t="s">
        <v>430</v>
      </c>
      <c r="P349" s="348" t="s">
        <v>430</v>
      </c>
      <c r="Q349" s="348" t="s">
        <v>430</v>
      </c>
      <c r="R349" s="348" t="s">
        <v>430</v>
      </c>
      <c r="S349" s="348">
        <v>2.7162000000000002</v>
      </c>
      <c r="T349" s="348">
        <v>18.056999999999999</v>
      </c>
      <c r="U349" s="348">
        <v>1.65</v>
      </c>
      <c r="V349" s="348">
        <v>5.9687999999999999</v>
      </c>
      <c r="W349" s="348">
        <v>0.73019999999999996</v>
      </c>
      <c r="X349" s="348">
        <v>1.3139000000000001</v>
      </c>
      <c r="Y349" s="374"/>
      <c r="Z349" s="346">
        <v>108</v>
      </c>
      <c r="AA349" s="346">
        <v>65</v>
      </c>
      <c r="AB349" s="346">
        <v>138</v>
      </c>
      <c r="AC349" s="346">
        <v>98</v>
      </c>
      <c r="AD349" s="346">
        <v>99</v>
      </c>
      <c r="AE349" s="346">
        <v>110</v>
      </c>
      <c r="AF349" s="346" t="s">
        <v>430</v>
      </c>
      <c r="AG349" s="346" t="s">
        <v>430</v>
      </c>
      <c r="AH349" s="346" t="s">
        <v>430</v>
      </c>
      <c r="AI349" s="346" t="s">
        <v>430</v>
      </c>
      <c r="AJ349" s="346">
        <v>132</v>
      </c>
      <c r="AK349" s="346">
        <v>106</v>
      </c>
      <c r="AL349" s="346">
        <v>112</v>
      </c>
      <c r="AM349" s="346">
        <v>109</v>
      </c>
      <c r="AN349" s="346">
        <v>117</v>
      </c>
      <c r="AO349" s="373"/>
      <c r="AP349" s="348" t="s">
        <v>430</v>
      </c>
      <c r="AQ349" s="348" t="s">
        <v>430</v>
      </c>
      <c r="AR349" s="348" t="s">
        <v>430</v>
      </c>
      <c r="AS349" s="348" t="s">
        <v>430</v>
      </c>
      <c r="AT349" s="348">
        <v>8.3000000000000007</v>
      </c>
      <c r="AU349" s="351"/>
      <c r="AV349" s="346" t="s">
        <v>430</v>
      </c>
      <c r="AW349" s="346" t="s">
        <v>430</v>
      </c>
      <c r="AX349" s="346" t="s">
        <v>430</v>
      </c>
      <c r="AY349" s="346" t="s">
        <v>430</v>
      </c>
      <c r="AZ349" s="346">
        <v>91</v>
      </c>
      <c r="BA349" s="374"/>
      <c r="BB349" s="348">
        <v>13.222403394050099</v>
      </c>
      <c r="BC349" s="348">
        <v>0.99856350368170599</v>
      </c>
      <c r="BD349" s="348">
        <v>-2.9572828098112399E-2</v>
      </c>
      <c r="BE349" s="375">
        <v>-3.3487815798770103E-2</v>
      </c>
      <c r="BF349" s="374"/>
      <c r="BG349" s="372">
        <v>6.59E-2</v>
      </c>
      <c r="BH349" s="373"/>
      <c r="BI349" s="348">
        <v>50.914700000000003</v>
      </c>
      <c r="BJ349" s="348">
        <v>24.555399999999999</v>
      </c>
      <c r="BK349" s="348">
        <v>23.994299999999999</v>
      </c>
      <c r="BL349" s="348">
        <v>0.53559999999999997</v>
      </c>
      <c r="BM349" s="373"/>
      <c r="BN349" s="372" t="s">
        <v>4778</v>
      </c>
      <c r="BO349" s="372" t="s">
        <v>453</v>
      </c>
      <c r="BP349" s="372" t="s">
        <v>4779</v>
      </c>
      <c r="BQ349" s="372" t="s">
        <v>4780</v>
      </c>
      <c r="BR349" s="372" t="s">
        <v>4781</v>
      </c>
      <c r="BS349" s="373"/>
      <c r="BT349" s="354" t="s">
        <v>555</v>
      </c>
    </row>
    <row r="350" spans="1:72" s="428" customFormat="1" x14ac:dyDescent="0.25">
      <c r="A350" s="345" t="s">
        <v>5584</v>
      </c>
      <c r="B350" s="373"/>
      <c r="C350" s="719">
        <v>44287</v>
      </c>
      <c r="D350" s="373"/>
      <c r="E350" s="346">
        <v>497.69299999999998</v>
      </c>
      <c r="F350" s="373"/>
      <c r="G350" s="347">
        <v>26.465</v>
      </c>
      <c r="H350" s="374"/>
      <c r="I350" s="348">
        <v>0.35570000000000002</v>
      </c>
      <c r="J350" s="348">
        <v>-0.63009999999999999</v>
      </c>
      <c r="K350" s="348">
        <v>1.3845000000000001</v>
      </c>
      <c r="L350" s="348">
        <v>4.3423999999999996</v>
      </c>
      <c r="M350" s="348">
        <v>6.8476999999999997</v>
      </c>
      <c r="N350" s="350">
        <v>8.7112999999999996</v>
      </c>
      <c r="O350" s="348">
        <v>4.3887</v>
      </c>
      <c r="P350" s="348">
        <v>18.390599999999999</v>
      </c>
      <c r="Q350" s="348">
        <v>18.355399999999999</v>
      </c>
      <c r="R350" s="348" t="s">
        <v>430</v>
      </c>
      <c r="S350" s="348">
        <v>2.8250000000000002</v>
      </c>
      <c r="T350" s="348">
        <v>20.586500000000001</v>
      </c>
      <c r="U350" s="348">
        <v>5.2609000000000004</v>
      </c>
      <c r="V350" s="348">
        <v>11.448499999999999</v>
      </c>
      <c r="W350" s="348">
        <v>1.1117999999999999</v>
      </c>
      <c r="X350" s="348">
        <v>19.793099999999999</v>
      </c>
      <c r="Y350" s="374"/>
      <c r="Z350" s="346">
        <v>186</v>
      </c>
      <c r="AA350" s="346">
        <v>89</v>
      </c>
      <c r="AB350" s="346">
        <v>111</v>
      </c>
      <c r="AC350" s="346">
        <v>128</v>
      </c>
      <c r="AD350" s="346">
        <v>70</v>
      </c>
      <c r="AE350" s="346">
        <v>60</v>
      </c>
      <c r="AF350" s="346">
        <v>30</v>
      </c>
      <c r="AG350" s="346">
        <v>29</v>
      </c>
      <c r="AH350" s="346">
        <v>2</v>
      </c>
      <c r="AI350" s="346" t="s">
        <v>430</v>
      </c>
      <c r="AJ350" s="346">
        <v>123</v>
      </c>
      <c r="AK350" s="346">
        <v>72</v>
      </c>
      <c r="AL350" s="346">
        <v>70</v>
      </c>
      <c r="AM350" s="346">
        <v>36</v>
      </c>
      <c r="AN350" s="346">
        <v>71</v>
      </c>
      <c r="AO350" s="373"/>
      <c r="AP350" s="348" t="s">
        <v>430</v>
      </c>
      <c r="AQ350" s="348" t="s">
        <v>430</v>
      </c>
      <c r="AR350" s="348">
        <v>17.41</v>
      </c>
      <c r="AS350" s="348">
        <v>11.39</v>
      </c>
      <c r="AT350" s="348">
        <v>13.14</v>
      </c>
      <c r="AU350" s="351"/>
      <c r="AV350" s="346" t="s">
        <v>430</v>
      </c>
      <c r="AW350" s="346" t="s">
        <v>430</v>
      </c>
      <c r="AX350" s="346">
        <v>5</v>
      </c>
      <c r="AY350" s="346">
        <v>17</v>
      </c>
      <c r="AZ350" s="346">
        <v>71</v>
      </c>
      <c r="BA350" s="374"/>
      <c r="BB350" s="348">
        <v>14.934212203416999</v>
      </c>
      <c r="BC350" s="348">
        <v>1.0041601543438099</v>
      </c>
      <c r="BD350" s="348">
        <v>7.4077685059802903E-2</v>
      </c>
      <c r="BE350" s="375">
        <v>0.32150668404819399</v>
      </c>
      <c r="BF350" s="374"/>
      <c r="BG350" s="372">
        <v>0.1724</v>
      </c>
      <c r="BH350" s="373"/>
      <c r="BI350" s="348">
        <v>11.0785</v>
      </c>
      <c r="BJ350" s="348">
        <v>84.549000000000007</v>
      </c>
      <c r="BK350" s="348">
        <v>4.2438900000000004</v>
      </c>
      <c r="BL350" s="348">
        <v>0.12861</v>
      </c>
      <c r="BM350" s="373"/>
      <c r="BN350" s="372" t="s">
        <v>4722</v>
      </c>
      <c r="BO350" s="372" t="s">
        <v>4723</v>
      </c>
      <c r="BP350" s="372" t="s">
        <v>4547</v>
      </c>
      <c r="BQ350" s="372" t="s">
        <v>4783</v>
      </c>
      <c r="BR350" s="372" t="s">
        <v>4548</v>
      </c>
      <c r="BS350" s="373"/>
      <c r="BT350" s="354" t="s">
        <v>4673</v>
      </c>
    </row>
    <row r="351" spans="1:72" s="428" customFormat="1" x14ac:dyDescent="0.25">
      <c r="A351" s="345" t="s">
        <v>5585</v>
      </c>
      <c r="B351" s="373"/>
      <c r="C351" s="719">
        <v>44623</v>
      </c>
      <c r="D351" s="373"/>
      <c r="E351" s="346">
        <v>458.02300000000002</v>
      </c>
      <c r="F351" s="373"/>
      <c r="G351" s="347">
        <v>16.3841</v>
      </c>
      <c r="H351" s="374"/>
      <c r="I351" s="348">
        <v>0.54059999999999997</v>
      </c>
      <c r="J351" s="348">
        <v>-1.4277</v>
      </c>
      <c r="K351" s="348">
        <v>-0.93420000000000003</v>
      </c>
      <c r="L351" s="348">
        <v>1.2251000000000001</v>
      </c>
      <c r="M351" s="348">
        <v>-4.6482999999999999</v>
      </c>
      <c r="N351" s="350">
        <v>-3.5344000000000002</v>
      </c>
      <c r="O351" s="348">
        <v>-2.4161999999999999</v>
      </c>
      <c r="P351" s="348">
        <v>8.9936000000000007</v>
      </c>
      <c r="Q351" s="348" t="s">
        <v>430</v>
      </c>
      <c r="R351" s="348" t="s">
        <v>430</v>
      </c>
      <c r="S351" s="348">
        <v>0.43340000000000001</v>
      </c>
      <c r="T351" s="348">
        <v>7.9108000000000001</v>
      </c>
      <c r="U351" s="348">
        <v>-5.8547000000000002</v>
      </c>
      <c r="V351" s="348">
        <v>-0.89039999999999997</v>
      </c>
      <c r="W351" s="348">
        <v>-1.5319</v>
      </c>
      <c r="X351" s="348">
        <v>11.682600000000001</v>
      </c>
      <c r="Y351" s="374"/>
      <c r="Z351" s="346">
        <v>98</v>
      </c>
      <c r="AA351" s="346">
        <v>231</v>
      </c>
      <c r="AB351" s="346">
        <v>248</v>
      </c>
      <c r="AC351" s="346">
        <v>236</v>
      </c>
      <c r="AD351" s="346">
        <v>212</v>
      </c>
      <c r="AE351" s="346">
        <v>201</v>
      </c>
      <c r="AF351" s="346">
        <v>115</v>
      </c>
      <c r="AG351" s="346">
        <v>72</v>
      </c>
      <c r="AH351" s="346" t="s">
        <v>430</v>
      </c>
      <c r="AI351" s="346" t="s">
        <v>430</v>
      </c>
      <c r="AJ351" s="346">
        <v>221</v>
      </c>
      <c r="AK351" s="346">
        <v>230</v>
      </c>
      <c r="AL351" s="346">
        <v>192</v>
      </c>
      <c r="AM351" s="346">
        <v>203</v>
      </c>
      <c r="AN351" s="346">
        <v>261</v>
      </c>
      <c r="AO351" s="373"/>
      <c r="AP351" s="348" t="s">
        <v>430</v>
      </c>
      <c r="AQ351" s="348" t="s">
        <v>430</v>
      </c>
      <c r="AR351" s="348" t="s">
        <v>430</v>
      </c>
      <c r="AS351" s="348">
        <v>1.78</v>
      </c>
      <c r="AT351" s="348">
        <v>-3.97</v>
      </c>
      <c r="AU351" s="351"/>
      <c r="AV351" s="346" t="s">
        <v>430</v>
      </c>
      <c r="AW351" s="346" t="s">
        <v>430</v>
      </c>
      <c r="AX351" s="346" t="s">
        <v>430</v>
      </c>
      <c r="AY351" s="346">
        <v>86</v>
      </c>
      <c r="AZ351" s="346">
        <v>207</v>
      </c>
      <c r="BA351" s="374"/>
      <c r="BB351" s="348">
        <v>11.717553658929599</v>
      </c>
      <c r="BC351" s="348">
        <v>0</v>
      </c>
      <c r="BD351" s="348">
        <v>2.8472810314942001E-2</v>
      </c>
      <c r="BE351" s="375" t="s">
        <v>430</v>
      </c>
      <c r="BF351" s="374"/>
      <c r="BG351" s="372" t="s">
        <v>430</v>
      </c>
      <c r="BH351" s="373"/>
      <c r="BI351" s="348">
        <v>80.860699999999994</v>
      </c>
      <c r="BJ351" s="348">
        <v>15.582700000000001</v>
      </c>
      <c r="BK351" s="348">
        <v>3.1619000000000002</v>
      </c>
      <c r="BL351" s="348">
        <v>0.3947</v>
      </c>
      <c r="BM351" s="373"/>
      <c r="BN351" s="372" t="s">
        <v>4785</v>
      </c>
      <c r="BO351" s="372" t="s">
        <v>4786</v>
      </c>
      <c r="BP351" s="372" t="s">
        <v>4787</v>
      </c>
      <c r="BQ351" s="372" t="s">
        <v>4788</v>
      </c>
      <c r="BR351" s="372" t="s">
        <v>3816</v>
      </c>
      <c r="BS351" s="373"/>
      <c r="BT351" s="354" t="s">
        <v>555</v>
      </c>
    </row>
    <row r="352" spans="1:72" s="428" customFormat="1" x14ac:dyDescent="0.25">
      <c r="A352" s="345" t="s">
        <v>5586</v>
      </c>
      <c r="B352" s="373"/>
      <c r="C352" s="719">
        <v>44615</v>
      </c>
      <c r="D352" s="373"/>
      <c r="E352" s="346">
        <v>473.99599999999998</v>
      </c>
      <c r="F352" s="373"/>
      <c r="G352" s="347">
        <v>15.1721</v>
      </c>
      <c r="H352" s="374"/>
      <c r="I352" s="348">
        <v>0.59140000000000004</v>
      </c>
      <c r="J352" s="348">
        <v>-0.67820000000000003</v>
      </c>
      <c r="K352" s="348">
        <v>0.59670000000000001</v>
      </c>
      <c r="L352" s="348">
        <v>3.8410000000000002</v>
      </c>
      <c r="M352" s="348">
        <v>-2.5548999999999999</v>
      </c>
      <c r="N352" s="350">
        <v>-0.44879999999999998</v>
      </c>
      <c r="O352" s="348">
        <v>-1E-3</v>
      </c>
      <c r="P352" s="348">
        <v>10.495900000000001</v>
      </c>
      <c r="Q352" s="348" t="s">
        <v>430</v>
      </c>
      <c r="R352" s="348" t="s">
        <v>430</v>
      </c>
      <c r="S352" s="348">
        <v>2.1608000000000001</v>
      </c>
      <c r="T352" s="348">
        <v>11.6515</v>
      </c>
      <c r="U352" s="348">
        <v>-4.2225999999999999</v>
      </c>
      <c r="V352" s="348">
        <v>1.1034999999999999</v>
      </c>
      <c r="W352" s="348">
        <v>-0.28649999999999998</v>
      </c>
      <c r="X352" s="348">
        <v>9.7281999999999993</v>
      </c>
      <c r="Y352" s="374"/>
      <c r="Z352" s="346">
        <v>78</v>
      </c>
      <c r="AA352" s="346">
        <v>134</v>
      </c>
      <c r="AB352" s="346">
        <v>176</v>
      </c>
      <c r="AC352" s="346">
        <v>155</v>
      </c>
      <c r="AD352" s="346">
        <v>177</v>
      </c>
      <c r="AE352" s="346">
        <v>167</v>
      </c>
      <c r="AF352" s="346">
        <v>88</v>
      </c>
      <c r="AG352" s="346">
        <v>68</v>
      </c>
      <c r="AH352" s="346" t="s">
        <v>430</v>
      </c>
      <c r="AI352" s="346" t="s">
        <v>430</v>
      </c>
      <c r="AJ352" s="346">
        <v>164</v>
      </c>
      <c r="AK352" s="346">
        <v>185</v>
      </c>
      <c r="AL352" s="346">
        <v>190</v>
      </c>
      <c r="AM352" s="346">
        <v>173</v>
      </c>
      <c r="AN352" s="346">
        <v>188</v>
      </c>
      <c r="AO352" s="373"/>
      <c r="AP352" s="348" t="s">
        <v>430</v>
      </c>
      <c r="AQ352" s="348" t="s">
        <v>430</v>
      </c>
      <c r="AR352" s="348" t="s">
        <v>430</v>
      </c>
      <c r="AS352" s="348">
        <v>4.34</v>
      </c>
      <c r="AT352" s="348">
        <v>-0.5</v>
      </c>
      <c r="AU352" s="351"/>
      <c r="AV352" s="346" t="s">
        <v>430</v>
      </c>
      <c r="AW352" s="346" t="s">
        <v>430</v>
      </c>
      <c r="AX352" s="346" t="s">
        <v>430</v>
      </c>
      <c r="AY352" s="346">
        <v>64</v>
      </c>
      <c r="AZ352" s="346">
        <v>181</v>
      </c>
      <c r="BA352" s="374"/>
      <c r="BB352" s="348">
        <v>11.510527061699801</v>
      </c>
      <c r="BC352" s="348">
        <v>0.99950456525019504</v>
      </c>
      <c r="BD352" s="348">
        <v>2.9956835917639001E-2</v>
      </c>
      <c r="BE352" s="375">
        <v>8.9530912898781595E-2</v>
      </c>
      <c r="BF352" s="374"/>
      <c r="BG352" s="372">
        <v>0.1399</v>
      </c>
      <c r="BH352" s="373"/>
      <c r="BI352" s="348">
        <v>96.075400000000002</v>
      </c>
      <c r="BJ352" s="348">
        <v>3.54779</v>
      </c>
      <c r="BK352" s="348" t="s">
        <v>430</v>
      </c>
      <c r="BL352" s="348">
        <v>0.37680999999999998</v>
      </c>
      <c r="BM352" s="373"/>
      <c r="BN352" s="372" t="s">
        <v>4790</v>
      </c>
      <c r="BO352" s="372" t="s">
        <v>4791</v>
      </c>
      <c r="BP352" s="372" t="s">
        <v>1147</v>
      </c>
      <c r="BQ352" s="372" t="s">
        <v>4562</v>
      </c>
      <c r="BR352" s="372" t="s">
        <v>4792</v>
      </c>
      <c r="BS352" s="373"/>
      <c r="BT352" s="354" t="s">
        <v>555</v>
      </c>
    </row>
    <row r="353" spans="1:72" s="428" customFormat="1" x14ac:dyDescent="0.25">
      <c r="A353" s="345" t="s">
        <v>5587</v>
      </c>
      <c r="B353" s="373"/>
      <c r="C353" s="719">
        <v>45574</v>
      </c>
      <c r="D353" s="373"/>
      <c r="E353" s="346">
        <v>461.48200000000003</v>
      </c>
      <c r="F353" s="373"/>
      <c r="G353" s="347">
        <v>10.321199999999999</v>
      </c>
      <c r="H353" s="374"/>
      <c r="I353" s="348">
        <v>0.47310000000000002</v>
      </c>
      <c r="J353" s="348">
        <v>-0.65169999999999995</v>
      </c>
      <c r="K353" s="348">
        <v>0.99809999999999999</v>
      </c>
      <c r="L353" s="348">
        <v>4.0937000000000001</v>
      </c>
      <c r="M353" s="348">
        <v>2.1011000000000002</v>
      </c>
      <c r="N353" s="350">
        <v>4.1577999999999999</v>
      </c>
      <c r="O353" s="348" t="s">
        <v>430</v>
      </c>
      <c r="P353" s="348" t="s">
        <v>430</v>
      </c>
      <c r="Q353" s="348" t="s">
        <v>430</v>
      </c>
      <c r="R353" s="348" t="s">
        <v>430</v>
      </c>
      <c r="S353" s="348">
        <v>2.5087999999999999</v>
      </c>
      <c r="T353" s="348">
        <v>16.1081</v>
      </c>
      <c r="U353" s="348">
        <v>0.49270000000000003</v>
      </c>
      <c r="V353" s="348">
        <v>6.2628000000000004</v>
      </c>
      <c r="W353" s="348">
        <v>0.41539999999999999</v>
      </c>
      <c r="X353" s="348">
        <v>1.7115</v>
      </c>
      <c r="Y353" s="374"/>
      <c r="Z353" s="346">
        <v>130</v>
      </c>
      <c r="AA353" s="346">
        <v>102</v>
      </c>
      <c r="AB353" s="346">
        <v>149</v>
      </c>
      <c r="AC353" s="346">
        <v>149</v>
      </c>
      <c r="AD353" s="346">
        <v>124</v>
      </c>
      <c r="AE353" s="346">
        <v>104</v>
      </c>
      <c r="AF353" s="346" t="s">
        <v>430</v>
      </c>
      <c r="AG353" s="346" t="s">
        <v>430</v>
      </c>
      <c r="AH353" s="346" t="s">
        <v>430</v>
      </c>
      <c r="AI353" s="346" t="s">
        <v>430</v>
      </c>
      <c r="AJ353" s="346">
        <v>150</v>
      </c>
      <c r="AK353" s="346">
        <v>120</v>
      </c>
      <c r="AL353" s="346">
        <v>124</v>
      </c>
      <c r="AM353" s="346">
        <v>101</v>
      </c>
      <c r="AN353" s="346">
        <v>140</v>
      </c>
      <c r="AO353" s="373"/>
      <c r="AP353" s="348" t="s">
        <v>430</v>
      </c>
      <c r="AQ353" s="348" t="s">
        <v>430</v>
      </c>
      <c r="AR353" s="348" t="s">
        <v>430</v>
      </c>
      <c r="AS353" s="348" t="s">
        <v>430</v>
      </c>
      <c r="AT353" s="348">
        <v>6.21</v>
      </c>
      <c r="AU353" s="351"/>
      <c r="AV353" s="346" t="s">
        <v>430</v>
      </c>
      <c r="AW353" s="346" t="s">
        <v>430</v>
      </c>
      <c r="AX353" s="346" t="s">
        <v>430</v>
      </c>
      <c r="AY353" s="346" t="s">
        <v>430</v>
      </c>
      <c r="AZ353" s="346">
        <v>107</v>
      </c>
      <c r="BA353" s="374"/>
      <c r="BB353" s="348">
        <v>12.5247710986232</v>
      </c>
      <c r="BC353" s="348">
        <v>0.99895097667395105</v>
      </c>
      <c r="BD353" s="348">
        <v>-1.6088780088516601E-2</v>
      </c>
      <c r="BE353" s="375">
        <v>-2.6692226486315099E-2</v>
      </c>
      <c r="BF353" s="374"/>
      <c r="BG353" s="372">
        <v>3.5099999999999999E-2</v>
      </c>
      <c r="BH353" s="373"/>
      <c r="BI353" s="348">
        <v>53.481299999999997</v>
      </c>
      <c r="BJ353" s="348">
        <v>43.846400000000003</v>
      </c>
      <c r="BK353" s="348">
        <v>2.1122000000000001</v>
      </c>
      <c r="BL353" s="348">
        <v>0.56010000000000004</v>
      </c>
      <c r="BM353" s="373"/>
      <c r="BN353" s="372" t="s">
        <v>2889</v>
      </c>
      <c r="BO353" s="372" t="s">
        <v>4794</v>
      </c>
      <c r="BP353" s="372" t="s">
        <v>4795</v>
      </c>
      <c r="BQ353" s="372" t="s">
        <v>4796</v>
      </c>
      <c r="BR353" s="372" t="s">
        <v>4797</v>
      </c>
      <c r="BS353" s="373"/>
      <c r="BT353" s="354" t="s">
        <v>555</v>
      </c>
    </row>
    <row r="354" spans="1:72" s="428" customFormat="1" x14ac:dyDescent="0.25">
      <c r="A354" s="345" t="s">
        <v>5588</v>
      </c>
      <c r="B354" s="373"/>
      <c r="C354" s="719">
        <v>44791</v>
      </c>
      <c r="D354" s="373"/>
      <c r="E354" s="346">
        <v>458.87799999999999</v>
      </c>
      <c r="F354" s="373"/>
      <c r="G354" s="347">
        <v>10.904</v>
      </c>
      <c r="H354" s="374"/>
      <c r="I354" s="348">
        <v>0.78659999999999997</v>
      </c>
      <c r="J354" s="348">
        <v>-2.4809000000000001</v>
      </c>
      <c r="K354" s="348">
        <v>5.2356999999999996</v>
      </c>
      <c r="L354" s="348">
        <v>5.6680999999999999</v>
      </c>
      <c r="M354" s="348">
        <v>-3.4933000000000001</v>
      </c>
      <c r="N354" s="350">
        <v>-12.512499999999999</v>
      </c>
      <c r="O354" s="348">
        <v>-12.5038</v>
      </c>
      <c r="P354" s="348">
        <v>1.8064</v>
      </c>
      <c r="Q354" s="348" t="s">
        <v>430</v>
      </c>
      <c r="R354" s="348" t="s">
        <v>430</v>
      </c>
      <c r="S354" s="348">
        <v>16.8841</v>
      </c>
      <c r="T354" s="348">
        <v>6.3369</v>
      </c>
      <c r="U354" s="348">
        <v>-18.0717</v>
      </c>
      <c r="V354" s="348">
        <v>-7.1455000000000002</v>
      </c>
      <c r="W354" s="348">
        <v>-0.12</v>
      </c>
      <c r="X354" s="348">
        <v>2.1827000000000001</v>
      </c>
      <c r="Y354" s="374"/>
      <c r="Z354" s="346">
        <v>39</v>
      </c>
      <c r="AA354" s="346">
        <v>248</v>
      </c>
      <c r="AB354" s="346">
        <v>8</v>
      </c>
      <c r="AC354" s="346">
        <v>90</v>
      </c>
      <c r="AD354" s="346">
        <v>183</v>
      </c>
      <c r="AE354" s="346">
        <v>223</v>
      </c>
      <c r="AF354" s="346">
        <v>136</v>
      </c>
      <c r="AG354" s="346">
        <v>100</v>
      </c>
      <c r="AH354" s="346" t="s">
        <v>430</v>
      </c>
      <c r="AI354" s="346" t="s">
        <v>430</v>
      </c>
      <c r="AJ354" s="346">
        <v>1</v>
      </c>
      <c r="AK354" s="346">
        <v>239</v>
      </c>
      <c r="AL354" s="346">
        <v>240</v>
      </c>
      <c r="AM354" s="346">
        <v>226</v>
      </c>
      <c r="AN354" s="346">
        <v>178</v>
      </c>
      <c r="AO354" s="373"/>
      <c r="AP354" s="348" t="s">
        <v>430</v>
      </c>
      <c r="AQ354" s="348" t="s">
        <v>430</v>
      </c>
      <c r="AR354" s="348" t="s">
        <v>430</v>
      </c>
      <c r="AS354" s="348">
        <v>-7.87</v>
      </c>
      <c r="AT354" s="348">
        <v>-10.35</v>
      </c>
      <c r="AU354" s="351"/>
      <c r="AV354" s="346" t="s">
        <v>430</v>
      </c>
      <c r="AW354" s="346" t="s">
        <v>430</v>
      </c>
      <c r="AX354" s="346" t="s">
        <v>430</v>
      </c>
      <c r="AY354" s="346">
        <v>102</v>
      </c>
      <c r="AZ354" s="346">
        <v>224</v>
      </c>
      <c r="BA354" s="374"/>
      <c r="BB354" s="348">
        <v>23.084342988725599</v>
      </c>
      <c r="BC354" s="348">
        <v>0.99449064872409998</v>
      </c>
      <c r="BD354" s="348">
        <v>-5.6047827654854797E-3</v>
      </c>
      <c r="BE354" s="375">
        <v>0.13058642513859001</v>
      </c>
      <c r="BF354" s="374"/>
      <c r="BG354" s="372">
        <v>0.2162</v>
      </c>
      <c r="BH354" s="373"/>
      <c r="BI354" s="348">
        <v>81.564800000000005</v>
      </c>
      <c r="BJ354" s="348">
        <v>18.3782</v>
      </c>
      <c r="BK354" s="348" t="s">
        <v>430</v>
      </c>
      <c r="BL354" s="348">
        <v>5.7000000000000002E-2</v>
      </c>
      <c r="BM354" s="373"/>
      <c r="BN354" s="372" t="s">
        <v>4799</v>
      </c>
      <c r="BO354" s="372" t="s">
        <v>4800</v>
      </c>
      <c r="BP354" s="372" t="s">
        <v>430</v>
      </c>
      <c r="BQ354" s="372" t="s">
        <v>430</v>
      </c>
      <c r="BR354" s="372" t="s">
        <v>430</v>
      </c>
      <c r="BS354" s="373"/>
      <c r="BT354" s="354" t="s">
        <v>555</v>
      </c>
    </row>
    <row r="355" spans="1:72" s="428" customFormat="1" ht="11" x14ac:dyDescent="0.3">
      <c r="A355" s="841" t="s">
        <v>5589</v>
      </c>
      <c r="B355" s="842"/>
      <c r="C355" s="843">
        <v>45573</v>
      </c>
      <c r="D355" s="842"/>
      <c r="E355" s="844">
        <v>461.69799999999998</v>
      </c>
      <c r="F355" s="842"/>
      <c r="G355" s="845">
        <v>9.6489999999999991</v>
      </c>
      <c r="H355" s="847"/>
      <c r="I355" s="846">
        <v>0.25979999999999998</v>
      </c>
      <c r="J355" s="846">
        <v>-1.0765</v>
      </c>
      <c r="K355" s="846">
        <v>2.0194999999999999</v>
      </c>
      <c r="L355" s="846">
        <v>1.9979</v>
      </c>
      <c r="M355" s="846">
        <v>2.6271</v>
      </c>
      <c r="N355" s="848">
        <v>2.9336000000000002</v>
      </c>
      <c r="O355" s="846" t="s">
        <v>430</v>
      </c>
      <c r="P355" s="846" t="s">
        <v>430</v>
      </c>
      <c r="Q355" s="846" t="s">
        <v>430</v>
      </c>
      <c r="R355" s="846" t="s">
        <v>430</v>
      </c>
      <c r="S355" s="846">
        <v>1.0048999999999999</v>
      </c>
      <c r="T355" s="846">
        <v>17.227599999999999</v>
      </c>
      <c r="U355" s="846">
        <v>3.1979000000000002</v>
      </c>
      <c r="V355" s="846">
        <v>8.6844000000000001</v>
      </c>
      <c r="W355" s="846">
        <v>1.4402999999999999</v>
      </c>
      <c r="X355" s="846">
        <v>-1.8969</v>
      </c>
      <c r="Y355" s="847"/>
      <c r="Z355" s="844">
        <v>207</v>
      </c>
      <c r="AA355" s="844">
        <v>198</v>
      </c>
      <c r="AB355" s="844">
        <v>77</v>
      </c>
      <c r="AC355" s="844">
        <v>229</v>
      </c>
      <c r="AD355" s="844">
        <v>113</v>
      </c>
      <c r="AE355" s="844">
        <v>121</v>
      </c>
      <c r="AF355" s="844" t="s">
        <v>430</v>
      </c>
      <c r="AG355" s="844" t="s">
        <v>430</v>
      </c>
      <c r="AH355" s="844" t="s">
        <v>430</v>
      </c>
      <c r="AI355" s="844" t="s">
        <v>430</v>
      </c>
      <c r="AJ355" s="844">
        <v>216</v>
      </c>
      <c r="AK355" s="844">
        <v>111</v>
      </c>
      <c r="AL355" s="844">
        <v>104</v>
      </c>
      <c r="AM355" s="844">
        <v>85</v>
      </c>
      <c r="AN355" s="844">
        <v>56</v>
      </c>
      <c r="AO355" s="842"/>
      <c r="AP355" s="846" t="s">
        <v>430</v>
      </c>
      <c r="AQ355" s="846" t="s">
        <v>430</v>
      </c>
      <c r="AR355" s="846" t="s">
        <v>430</v>
      </c>
      <c r="AS355" s="846" t="s">
        <v>430</v>
      </c>
      <c r="AT355" s="846">
        <v>6.68</v>
      </c>
      <c r="AU355" s="849"/>
      <c r="AV355" s="844" t="s">
        <v>430</v>
      </c>
      <c r="AW355" s="844" t="s">
        <v>430</v>
      </c>
      <c r="AX355" s="844" t="s">
        <v>430</v>
      </c>
      <c r="AY355" s="844" t="s">
        <v>430</v>
      </c>
      <c r="AZ355" s="844">
        <v>99</v>
      </c>
      <c r="BA355" s="847"/>
      <c r="BB355" s="846">
        <v>17.005041504939399</v>
      </c>
      <c r="BC355" s="846">
        <v>0.99958687537792101</v>
      </c>
      <c r="BD355" s="846">
        <v>-3.01550659040726E-2</v>
      </c>
      <c r="BE355" s="852">
        <v>-5.2618207344000197E-2</v>
      </c>
      <c r="BF355" s="847"/>
      <c r="BG355" s="855">
        <v>0.191</v>
      </c>
      <c r="BH355" s="842"/>
      <c r="BI355" s="846">
        <v>21.229399999999998</v>
      </c>
      <c r="BJ355" s="846">
        <v>78.697699999999998</v>
      </c>
      <c r="BK355" s="846" t="s">
        <v>430</v>
      </c>
      <c r="BL355" s="846">
        <v>7.2900000000000006E-2</v>
      </c>
      <c r="BM355" s="842"/>
      <c r="BN355" s="855" t="s">
        <v>4802</v>
      </c>
      <c r="BO355" s="855" t="s">
        <v>4606</v>
      </c>
      <c r="BP355" s="855" t="s">
        <v>4607</v>
      </c>
      <c r="BQ355" s="855" t="s">
        <v>4608</v>
      </c>
      <c r="BR355" s="855" t="s">
        <v>4609</v>
      </c>
      <c r="BS355" s="842"/>
      <c r="BT355" s="856" t="s">
        <v>555</v>
      </c>
    </row>
    <row r="356" spans="1:72" s="428" customFormat="1" x14ac:dyDescent="0.25">
      <c r="A356" s="345" t="s">
        <v>5590</v>
      </c>
      <c r="B356" s="373"/>
      <c r="C356" s="719">
        <v>44777</v>
      </c>
      <c r="D356" s="373"/>
      <c r="E356" s="346">
        <v>435.25700000000001</v>
      </c>
      <c r="F356" s="373"/>
      <c r="G356" s="347">
        <v>15.195499999999999</v>
      </c>
      <c r="H356" s="374"/>
      <c r="I356" s="348">
        <v>0.41099999999999998</v>
      </c>
      <c r="J356" s="348">
        <v>-0.51200000000000001</v>
      </c>
      <c r="K356" s="348">
        <v>2.5440999999999998</v>
      </c>
      <c r="L356" s="348">
        <v>5.4005999999999998</v>
      </c>
      <c r="M356" s="348">
        <v>6.1627999999999998</v>
      </c>
      <c r="N356" s="350">
        <v>1.8260000000000001</v>
      </c>
      <c r="O356" s="348">
        <v>-7.6E-3</v>
      </c>
      <c r="P356" s="348">
        <v>11.491899999999999</v>
      </c>
      <c r="Q356" s="348" t="s">
        <v>430</v>
      </c>
      <c r="R356" s="348" t="s">
        <v>430</v>
      </c>
      <c r="S356" s="348">
        <v>3.8881000000000001</v>
      </c>
      <c r="T356" s="348">
        <v>19.886500000000002</v>
      </c>
      <c r="U356" s="348">
        <v>3.5539000000000001</v>
      </c>
      <c r="V356" s="348">
        <v>5.6211000000000002</v>
      </c>
      <c r="W356" s="348">
        <v>1.2486999999999999</v>
      </c>
      <c r="X356" s="348">
        <v>10.8934</v>
      </c>
      <c r="Y356" s="374"/>
      <c r="Z356" s="346">
        <v>155</v>
      </c>
      <c r="AA356" s="346">
        <v>61</v>
      </c>
      <c r="AB356" s="346">
        <v>60</v>
      </c>
      <c r="AC356" s="346">
        <v>102</v>
      </c>
      <c r="AD356" s="346">
        <v>84</v>
      </c>
      <c r="AE356" s="346">
        <v>144</v>
      </c>
      <c r="AF356" s="346">
        <v>90</v>
      </c>
      <c r="AG356" s="346">
        <v>62</v>
      </c>
      <c r="AH356" s="346" t="s">
        <v>430</v>
      </c>
      <c r="AI356" s="346" t="s">
        <v>430</v>
      </c>
      <c r="AJ356" s="346">
        <v>61</v>
      </c>
      <c r="AK356" s="346">
        <v>85</v>
      </c>
      <c r="AL356" s="346">
        <v>96</v>
      </c>
      <c r="AM356" s="346">
        <v>117</v>
      </c>
      <c r="AN356" s="346">
        <v>59</v>
      </c>
      <c r="AO356" s="373"/>
      <c r="AP356" s="348" t="s">
        <v>430</v>
      </c>
      <c r="AQ356" s="348" t="s">
        <v>430</v>
      </c>
      <c r="AR356" s="348" t="s">
        <v>430</v>
      </c>
      <c r="AS356" s="348">
        <v>6.44</v>
      </c>
      <c r="AT356" s="348">
        <v>9.74</v>
      </c>
      <c r="AU356" s="351"/>
      <c r="AV356" s="346" t="s">
        <v>430</v>
      </c>
      <c r="AW356" s="346" t="s">
        <v>430</v>
      </c>
      <c r="AX356" s="346" t="s">
        <v>430</v>
      </c>
      <c r="AY356" s="346">
        <v>57</v>
      </c>
      <c r="AZ356" s="346">
        <v>85</v>
      </c>
      <c r="BA356" s="374"/>
      <c r="BB356" s="348">
        <v>14.8358359713121</v>
      </c>
      <c r="BC356" s="348">
        <v>1.00767234278199</v>
      </c>
      <c r="BD356" s="348">
        <v>3.8910102582433603E-2</v>
      </c>
      <c r="BE356" s="375">
        <v>0.32439319905520902</v>
      </c>
      <c r="BF356" s="374"/>
      <c r="BG356" s="372">
        <v>9.8500000000000004E-2</v>
      </c>
      <c r="BH356" s="373"/>
      <c r="BI356" s="348">
        <v>11.070499999999999</v>
      </c>
      <c r="BJ356" s="348">
        <v>82.939099999999996</v>
      </c>
      <c r="BK356" s="348">
        <v>6.1931200000000004</v>
      </c>
      <c r="BL356" s="348">
        <v>-0.20272000000000001</v>
      </c>
      <c r="BM356" s="373"/>
      <c r="BN356" s="372" t="s">
        <v>4804</v>
      </c>
      <c r="BO356" s="372" t="s">
        <v>4805</v>
      </c>
      <c r="BP356" s="372" t="s">
        <v>4806</v>
      </c>
      <c r="BQ356" s="372" t="s">
        <v>4807</v>
      </c>
      <c r="BR356" s="372" t="s">
        <v>4808</v>
      </c>
      <c r="BS356" s="373"/>
      <c r="BT356" s="354" t="s">
        <v>555</v>
      </c>
    </row>
    <row r="357" spans="1:72" s="428" customFormat="1" x14ac:dyDescent="0.25">
      <c r="A357" s="345" t="s">
        <v>5591</v>
      </c>
      <c r="B357" s="373"/>
      <c r="C357" s="719">
        <v>44631</v>
      </c>
      <c r="D357" s="373"/>
      <c r="E357" s="346">
        <v>403.79</v>
      </c>
      <c r="F357" s="373"/>
      <c r="G357" s="347">
        <v>22.158200000000001</v>
      </c>
      <c r="H357" s="374"/>
      <c r="I357" s="348">
        <v>0.35549999999999998</v>
      </c>
      <c r="J357" s="348">
        <v>-0.63229999999999997</v>
      </c>
      <c r="K357" s="348">
        <v>1.3771</v>
      </c>
      <c r="L357" s="348">
        <v>4.3348000000000004</v>
      </c>
      <c r="M357" s="348">
        <v>6.8224999999999998</v>
      </c>
      <c r="N357" s="350">
        <v>8.6175999999999995</v>
      </c>
      <c r="O357" s="348">
        <v>4.3776999999999999</v>
      </c>
      <c r="P357" s="348">
        <v>18.162199999999999</v>
      </c>
      <c r="Q357" s="348" t="s">
        <v>430</v>
      </c>
      <c r="R357" s="348" t="s">
        <v>430</v>
      </c>
      <c r="S357" s="348">
        <v>2.8170000000000002</v>
      </c>
      <c r="T357" s="348">
        <v>20.5396</v>
      </c>
      <c r="U357" s="348">
        <v>5.2260999999999997</v>
      </c>
      <c r="V357" s="348">
        <v>11.422800000000001</v>
      </c>
      <c r="W357" s="348">
        <v>1.107</v>
      </c>
      <c r="X357" s="348">
        <v>19.593599999999999</v>
      </c>
      <c r="Y357" s="374"/>
      <c r="Z357" s="346">
        <v>187</v>
      </c>
      <c r="AA357" s="346">
        <v>92</v>
      </c>
      <c r="AB357" s="346">
        <v>114</v>
      </c>
      <c r="AC357" s="346">
        <v>130</v>
      </c>
      <c r="AD357" s="346">
        <v>71</v>
      </c>
      <c r="AE357" s="346">
        <v>65</v>
      </c>
      <c r="AF357" s="346">
        <v>31</v>
      </c>
      <c r="AG357" s="346">
        <v>33</v>
      </c>
      <c r="AH357" s="346" t="s">
        <v>430</v>
      </c>
      <c r="AI357" s="346" t="s">
        <v>430</v>
      </c>
      <c r="AJ357" s="346">
        <v>125</v>
      </c>
      <c r="AK357" s="346">
        <v>75</v>
      </c>
      <c r="AL357" s="346">
        <v>72</v>
      </c>
      <c r="AM357" s="346">
        <v>38</v>
      </c>
      <c r="AN357" s="346">
        <v>75</v>
      </c>
      <c r="AO357" s="373"/>
      <c r="AP357" s="348" t="s">
        <v>430</v>
      </c>
      <c r="AQ357" s="348" t="s">
        <v>430</v>
      </c>
      <c r="AR357" s="348" t="s">
        <v>430</v>
      </c>
      <c r="AS357" s="348">
        <v>11.29</v>
      </c>
      <c r="AT357" s="348">
        <v>13.08</v>
      </c>
      <c r="AU357" s="351"/>
      <c r="AV357" s="346" t="s">
        <v>430</v>
      </c>
      <c r="AW357" s="346" t="s">
        <v>430</v>
      </c>
      <c r="AX357" s="346" t="s">
        <v>430</v>
      </c>
      <c r="AY357" s="346">
        <v>21</v>
      </c>
      <c r="AZ357" s="346">
        <v>74</v>
      </c>
      <c r="BA357" s="374"/>
      <c r="BB357" s="348">
        <v>14.891770234630799</v>
      </c>
      <c r="BC357" s="348">
        <v>1.0024289393241601</v>
      </c>
      <c r="BD357" s="348">
        <v>7.3215497702291701E-2</v>
      </c>
      <c r="BE357" s="375">
        <v>0.30687618841978798</v>
      </c>
      <c r="BF357" s="374"/>
      <c r="BG357" s="372">
        <v>0.1905</v>
      </c>
      <c r="BH357" s="373"/>
      <c r="BI357" s="348">
        <v>11.0593</v>
      </c>
      <c r="BJ357" s="348">
        <v>84.403000000000006</v>
      </c>
      <c r="BK357" s="348">
        <v>4.2370599999999996</v>
      </c>
      <c r="BL357" s="348">
        <v>0.30064000000000002</v>
      </c>
      <c r="BM357" s="373"/>
      <c r="BN357" s="372" t="s">
        <v>4810</v>
      </c>
      <c r="BO357" s="372" t="s">
        <v>4811</v>
      </c>
      <c r="BP357" s="372" t="s">
        <v>4812</v>
      </c>
      <c r="BQ357" s="372" t="s">
        <v>4813</v>
      </c>
      <c r="BR357" s="372" t="s">
        <v>4814</v>
      </c>
      <c r="BS357" s="373"/>
      <c r="BT357" s="354" t="s">
        <v>555</v>
      </c>
    </row>
    <row r="358" spans="1:72" s="428" customFormat="1" x14ac:dyDescent="0.25">
      <c r="A358" s="345" t="s">
        <v>5592</v>
      </c>
      <c r="B358" s="373"/>
      <c r="C358" s="719">
        <v>43936</v>
      </c>
      <c r="D358" s="373"/>
      <c r="E358" s="346">
        <v>392.846</v>
      </c>
      <c r="F358" s="373"/>
      <c r="G358" s="347">
        <v>28.703900000000001</v>
      </c>
      <c r="H358" s="374"/>
      <c r="I358" s="348">
        <v>0.63670000000000004</v>
      </c>
      <c r="J358" s="348">
        <v>-0.6734</v>
      </c>
      <c r="K358" s="348">
        <v>0.1399</v>
      </c>
      <c r="L358" s="348">
        <v>3.0627</v>
      </c>
      <c r="M358" s="348">
        <v>-4.5792000000000002</v>
      </c>
      <c r="N358" s="350">
        <v>-2.4138000000000002</v>
      </c>
      <c r="O358" s="348">
        <v>-2.86E-2</v>
      </c>
      <c r="P358" s="348">
        <v>8.8846000000000007</v>
      </c>
      <c r="Q358" s="348">
        <v>9.0821000000000005</v>
      </c>
      <c r="R358" s="348" t="s">
        <v>430</v>
      </c>
      <c r="S358" s="348">
        <v>1.8035000000000001</v>
      </c>
      <c r="T358" s="348">
        <v>9.2515999999999998</v>
      </c>
      <c r="U358" s="348">
        <v>-6.5589000000000004</v>
      </c>
      <c r="V358" s="348">
        <v>-0.66890000000000005</v>
      </c>
      <c r="W358" s="348">
        <v>-0.53300000000000003</v>
      </c>
      <c r="X358" s="348">
        <v>18.061699999999998</v>
      </c>
      <c r="Y358" s="374"/>
      <c r="Z358" s="346">
        <v>67</v>
      </c>
      <c r="AA358" s="346">
        <v>123</v>
      </c>
      <c r="AB358" s="346">
        <v>200</v>
      </c>
      <c r="AC358" s="346">
        <v>196</v>
      </c>
      <c r="AD358" s="346">
        <v>203</v>
      </c>
      <c r="AE358" s="346">
        <v>186</v>
      </c>
      <c r="AF358" s="346">
        <v>92</v>
      </c>
      <c r="AG358" s="346">
        <v>80</v>
      </c>
      <c r="AH358" s="346">
        <v>31</v>
      </c>
      <c r="AI358" s="346" t="s">
        <v>430</v>
      </c>
      <c r="AJ358" s="346">
        <v>180</v>
      </c>
      <c r="AK358" s="346">
        <v>205</v>
      </c>
      <c r="AL358" s="346">
        <v>211</v>
      </c>
      <c r="AM358" s="346">
        <v>194</v>
      </c>
      <c r="AN358" s="346">
        <v>215</v>
      </c>
      <c r="AO358" s="373"/>
      <c r="AP358" s="348" t="s">
        <v>430</v>
      </c>
      <c r="AQ358" s="348" t="s">
        <v>430</v>
      </c>
      <c r="AR358" s="348">
        <v>7.47</v>
      </c>
      <c r="AS358" s="348">
        <v>3.12</v>
      </c>
      <c r="AT358" s="348">
        <v>-3.62</v>
      </c>
      <c r="AU358" s="351"/>
      <c r="AV358" s="346" t="s">
        <v>430</v>
      </c>
      <c r="AW358" s="346" t="s">
        <v>430</v>
      </c>
      <c r="AX358" s="346">
        <v>31</v>
      </c>
      <c r="AY358" s="346">
        <v>79</v>
      </c>
      <c r="AZ358" s="346">
        <v>196</v>
      </c>
      <c r="BA358" s="374"/>
      <c r="BB358" s="348">
        <v>11.169309339662901</v>
      </c>
      <c r="BC358" s="348">
        <v>0.99942034907953903</v>
      </c>
      <c r="BD358" s="348">
        <v>1.90980125133631E-2</v>
      </c>
      <c r="BE358" s="375">
        <v>5.3922959152437902E-2</v>
      </c>
      <c r="BF358" s="374"/>
      <c r="BG358" s="372">
        <v>0.1318</v>
      </c>
      <c r="BH358" s="373"/>
      <c r="BI358" s="348">
        <v>98.619100000000003</v>
      </c>
      <c r="BJ358" s="348">
        <v>1.35955</v>
      </c>
      <c r="BK358" s="348" t="s">
        <v>430</v>
      </c>
      <c r="BL358" s="348">
        <v>2.1350000000000001E-2</v>
      </c>
      <c r="BM358" s="373"/>
      <c r="BN358" s="372" t="s">
        <v>4816</v>
      </c>
      <c r="BO358" s="372" t="s">
        <v>4380</v>
      </c>
      <c r="BP358" s="372" t="s">
        <v>4817</v>
      </c>
      <c r="BQ358" s="372" t="s">
        <v>1126</v>
      </c>
      <c r="BR358" s="372" t="s">
        <v>469</v>
      </c>
      <c r="BS358" s="373"/>
      <c r="BT358" s="354" t="s">
        <v>463</v>
      </c>
    </row>
    <row r="359" spans="1:72" s="428" customFormat="1" x14ac:dyDescent="0.25">
      <c r="A359" s="345" t="s">
        <v>5593</v>
      </c>
      <c r="B359" s="373"/>
      <c r="C359" s="719">
        <v>41275</v>
      </c>
      <c r="D359" s="373"/>
      <c r="E359" s="346">
        <v>387.39</v>
      </c>
      <c r="F359" s="373"/>
      <c r="G359" s="347">
        <v>207.76089999999999</v>
      </c>
      <c r="H359" s="374"/>
      <c r="I359" s="348">
        <v>0.81489999999999996</v>
      </c>
      <c r="J359" s="348">
        <v>-0.69930000000000003</v>
      </c>
      <c r="K359" s="348">
        <v>-5.0799999999999998E-2</v>
      </c>
      <c r="L359" s="348">
        <v>3.5548999999999999</v>
      </c>
      <c r="M359" s="348">
        <v>-5.7907000000000002</v>
      </c>
      <c r="N359" s="350">
        <v>-4.6035000000000004</v>
      </c>
      <c r="O359" s="348">
        <v>-1.286</v>
      </c>
      <c r="P359" s="348">
        <v>6.9149000000000003</v>
      </c>
      <c r="Q359" s="348">
        <v>7.8856000000000002</v>
      </c>
      <c r="R359" s="348">
        <v>11.5604</v>
      </c>
      <c r="S359" s="348">
        <v>1.6128</v>
      </c>
      <c r="T359" s="348">
        <v>8.4739000000000004</v>
      </c>
      <c r="U359" s="348">
        <v>-8.5001999999999995</v>
      </c>
      <c r="V359" s="348">
        <v>-2.6983999999999999</v>
      </c>
      <c r="W359" s="348">
        <v>-0.61299999999999999</v>
      </c>
      <c r="X359" s="348">
        <v>11.400700000000001</v>
      </c>
      <c r="Y359" s="374"/>
      <c r="Z359" s="346">
        <v>23</v>
      </c>
      <c r="AA359" s="346">
        <v>162</v>
      </c>
      <c r="AB359" s="346">
        <v>220</v>
      </c>
      <c r="AC359" s="346">
        <v>170</v>
      </c>
      <c r="AD359" s="346">
        <v>236</v>
      </c>
      <c r="AE359" s="346">
        <v>210</v>
      </c>
      <c r="AF359" s="346">
        <v>112</v>
      </c>
      <c r="AG359" s="346">
        <v>98</v>
      </c>
      <c r="AH359" s="346">
        <v>45</v>
      </c>
      <c r="AI359" s="346">
        <v>13</v>
      </c>
      <c r="AJ359" s="346">
        <v>203</v>
      </c>
      <c r="AK359" s="346">
        <v>226</v>
      </c>
      <c r="AL359" s="346">
        <v>232</v>
      </c>
      <c r="AM359" s="346">
        <v>217</v>
      </c>
      <c r="AN359" s="346">
        <v>231</v>
      </c>
      <c r="AO359" s="373"/>
      <c r="AP359" s="348">
        <v>10.65</v>
      </c>
      <c r="AQ359" s="348">
        <v>9.3800000000000008</v>
      </c>
      <c r="AR359" s="348">
        <v>5.88</v>
      </c>
      <c r="AS359" s="348">
        <v>1.28</v>
      </c>
      <c r="AT359" s="348">
        <v>-5.89</v>
      </c>
      <c r="AU359" s="351"/>
      <c r="AV359" s="346">
        <v>17</v>
      </c>
      <c r="AW359" s="346">
        <v>26</v>
      </c>
      <c r="AX359" s="346">
        <v>44</v>
      </c>
      <c r="AY359" s="346">
        <v>97</v>
      </c>
      <c r="AZ359" s="346">
        <v>220</v>
      </c>
      <c r="BA359" s="374"/>
      <c r="BB359" s="348">
        <v>11.3591292693269</v>
      </c>
      <c r="BC359" s="348">
        <v>0.997817388774216</v>
      </c>
      <c r="BD359" s="348">
        <v>4.5147712286328903E-3</v>
      </c>
      <c r="BE359" s="375">
        <v>1.9834943706051801E-2</v>
      </c>
      <c r="BF359" s="374"/>
      <c r="BG359" s="372">
        <v>0.36509999999999998</v>
      </c>
      <c r="BH359" s="373"/>
      <c r="BI359" s="348">
        <v>99.601699999999994</v>
      </c>
      <c r="BJ359" s="348" t="s">
        <v>430</v>
      </c>
      <c r="BK359" s="348" t="s">
        <v>430</v>
      </c>
      <c r="BL359" s="348">
        <v>0.39829999999999999</v>
      </c>
      <c r="BM359" s="373"/>
      <c r="BN359" s="372" t="s">
        <v>4819</v>
      </c>
      <c r="BO359" s="372" t="s">
        <v>4517</v>
      </c>
      <c r="BP359" s="372" t="s">
        <v>4518</v>
      </c>
      <c r="BQ359" s="372" t="s">
        <v>4678</v>
      </c>
      <c r="BR359" s="372" t="s">
        <v>744</v>
      </c>
      <c r="BS359" s="373"/>
      <c r="BT359" s="354" t="s">
        <v>4613</v>
      </c>
    </row>
    <row r="360" spans="1:72" s="428" customFormat="1" x14ac:dyDescent="0.25">
      <c r="A360" s="345" t="s">
        <v>5594</v>
      </c>
      <c r="B360" s="373"/>
      <c r="C360" s="719">
        <v>45887</v>
      </c>
      <c r="D360" s="373"/>
      <c r="E360" s="346">
        <v>408.43599999999998</v>
      </c>
      <c r="F360" s="373"/>
      <c r="G360" s="347">
        <v>10.882400000000001</v>
      </c>
      <c r="H360" s="374"/>
      <c r="I360" s="348">
        <v>0.58409999999999995</v>
      </c>
      <c r="J360" s="348">
        <v>-0.12939999999999999</v>
      </c>
      <c r="K360" s="348">
        <v>1.8703000000000001</v>
      </c>
      <c r="L360" s="348">
        <v>10.1881</v>
      </c>
      <c r="M360" s="348">
        <v>15.189399999999999</v>
      </c>
      <c r="N360" s="350">
        <v>8.7738999999999994</v>
      </c>
      <c r="O360" s="348" t="s">
        <v>430</v>
      </c>
      <c r="P360" s="348" t="s">
        <v>430</v>
      </c>
      <c r="Q360" s="348" t="s">
        <v>430</v>
      </c>
      <c r="R360" s="348" t="s">
        <v>430</v>
      </c>
      <c r="S360" s="348">
        <v>3.6793999999999998</v>
      </c>
      <c r="T360" s="348">
        <v>28.703600000000002</v>
      </c>
      <c r="U360" s="348">
        <v>10.2484</v>
      </c>
      <c r="V360" s="348">
        <v>10.1569</v>
      </c>
      <c r="W360" s="348">
        <v>2.3917999999999999</v>
      </c>
      <c r="X360" s="348">
        <v>8.7738999999999994</v>
      </c>
      <c r="Y360" s="374"/>
      <c r="Z360" s="346">
        <v>81</v>
      </c>
      <c r="AA360" s="346">
        <v>30</v>
      </c>
      <c r="AB360" s="346">
        <v>87</v>
      </c>
      <c r="AC360" s="346">
        <v>16</v>
      </c>
      <c r="AD360" s="346">
        <v>17</v>
      </c>
      <c r="AE360" s="346">
        <v>59</v>
      </c>
      <c r="AF360" s="346" t="s">
        <v>430</v>
      </c>
      <c r="AG360" s="346" t="s">
        <v>430</v>
      </c>
      <c r="AH360" s="346" t="s">
        <v>430</v>
      </c>
      <c r="AI360" s="346" t="s">
        <v>430</v>
      </c>
      <c r="AJ360" s="346">
        <v>81</v>
      </c>
      <c r="AK360" s="346">
        <v>14</v>
      </c>
      <c r="AL360" s="346">
        <v>21</v>
      </c>
      <c r="AM360" s="346">
        <v>55</v>
      </c>
      <c r="AN360" s="346">
        <v>33</v>
      </c>
      <c r="AO360" s="373"/>
      <c r="AP360" s="348" t="s">
        <v>430</v>
      </c>
      <c r="AQ360" s="348" t="s">
        <v>430</v>
      </c>
      <c r="AR360" s="348" t="s">
        <v>430</v>
      </c>
      <c r="AS360" s="348" t="s">
        <v>430</v>
      </c>
      <c r="AT360" s="348">
        <v>22.23</v>
      </c>
      <c r="AU360" s="351"/>
      <c r="AV360" s="346" t="s">
        <v>430</v>
      </c>
      <c r="AW360" s="346" t="s">
        <v>430</v>
      </c>
      <c r="AX360" s="346" t="s">
        <v>430</v>
      </c>
      <c r="AY360" s="346" t="s">
        <v>430</v>
      </c>
      <c r="AZ360" s="346">
        <v>17</v>
      </c>
      <c r="BA360" s="374"/>
      <c r="BB360" s="348">
        <v>17.307000120915301</v>
      </c>
      <c r="BC360" s="348">
        <v>1.0109357254906699</v>
      </c>
      <c r="BD360" s="348">
        <v>2.1595381343803899E-2</v>
      </c>
      <c r="BE360" s="375">
        <v>5.5643130234350503E-2</v>
      </c>
      <c r="BF360" s="374"/>
      <c r="BG360" s="372">
        <v>9.4100000000000003E-2</v>
      </c>
      <c r="BH360" s="373"/>
      <c r="BI360" s="348" t="s">
        <v>430</v>
      </c>
      <c r="BJ360" s="348">
        <v>7.1841100000000004</v>
      </c>
      <c r="BK360" s="348">
        <v>92.766400000000004</v>
      </c>
      <c r="BL360" s="348">
        <v>4.9489999999999999E-2</v>
      </c>
      <c r="BM360" s="373"/>
      <c r="BN360" s="372" t="s">
        <v>5025</v>
      </c>
      <c r="BO360" s="372" t="s">
        <v>4558</v>
      </c>
      <c r="BP360" s="372" t="s">
        <v>2494</v>
      </c>
      <c r="BQ360" s="372" t="s">
        <v>4559</v>
      </c>
      <c r="BR360" s="372" t="s">
        <v>4611</v>
      </c>
      <c r="BS360" s="373"/>
      <c r="BT360" s="354" t="s">
        <v>555</v>
      </c>
    </row>
    <row r="361" spans="1:72" s="428" customFormat="1" x14ac:dyDescent="0.25">
      <c r="A361" s="345" t="s">
        <v>5595</v>
      </c>
      <c r="B361" s="373"/>
      <c r="C361" s="719">
        <v>45222</v>
      </c>
      <c r="D361" s="373"/>
      <c r="E361" s="346">
        <v>373.27699999999999</v>
      </c>
      <c r="F361" s="373"/>
      <c r="G361" s="347">
        <v>14.1836</v>
      </c>
      <c r="H361" s="374"/>
      <c r="I361" s="348">
        <v>0.53939999999999999</v>
      </c>
      <c r="J361" s="348">
        <v>-0.56569999999999998</v>
      </c>
      <c r="K361" s="348">
        <v>1.0185</v>
      </c>
      <c r="L361" s="348">
        <v>4.9207000000000001</v>
      </c>
      <c r="M361" s="348">
        <v>1.5748</v>
      </c>
      <c r="N361" s="350">
        <v>2.3628</v>
      </c>
      <c r="O361" s="348">
        <v>1.1205000000000001</v>
      </c>
      <c r="P361" s="348" t="s">
        <v>430</v>
      </c>
      <c r="Q361" s="348" t="s">
        <v>430</v>
      </c>
      <c r="R361" s="348" t="s">
        <v>430</v>
      </c>
      <c r="S361" s="348">
        <v>2.5190000000000001</v>
      </c>
      <c r="T361" s="348">
        <v>15.827</v>
      </c>
      <c r="U361" s="348">
        <v>-0.47710000000000002</v>
      </c>
      <c r="V361" s="348">
        <v>4.2804000000000002</v>
      </c>
      <c r="W361" s="348">
        <v>0.44969999999999999</v>
      </c>
      <c r="X361" s="348">
        <v>13.1577</v>
      </c>
      <c r="Y361" s="374"/>
      <c r="Z361" s="346">
        <v>103</v>
      </c>
      <c r="AA361" s="346">
        <v>70</v>
      </c>
      <c r="AB361" s="346">
        <v>146</v>
      </c>
      <c r="AC361" s="346">
        <v>110</v>
      </c>
      <c r="AD361" s="346">
        <v>135</v>
      </c>
      <c r="AE361" s="346">
        <v>133</v>
      </c>
      <c r="AF361" s="346">
        <v>57</v>
      </c>
      <c r="AG361" s="346" t="s">
        <v>430</v>
      </c>
      <c r="AH361" s="346" t="s">
        <v>430</v>
      </c>
      <c r="AI361" s="346" t="s">
        <v>430</v>
      </c>
      <c r="AJ361" s="346">
        <v>148</v>
      </c>
      <c r="AK361" s="346">
        <v>126</v>
      </c>
      <c r="AL361" s="346">
        <v>141</v>
      </c>
      <c r="AM361" s="346">
        <v>138</v>
      </c>
      <c r="AN361" s="346">
        <v>135</v>
      </c>
      <c r="AO361" s="373"/>
      <c r="AP361" s="348" t="s">
        <v>430</v>
      </c>
      <c r="AQ361" s="348" t="s">
        <v>430</v>
      </c>
      <c r="AR361" s="348" t="s">
        <v>430</v>
      </c>
      <c r="AS361" s="348" t="s">
        <v>430</v>
      </c>
      <c r="AT361" s="348">
        <v>5.07</v>
      </c>
      <c r="AU361" s="351"/>
      <c r="AV361" s="346" t="s">
        <v>430</v>
      </c>
      <c r="AW361" s="346" t="s">
        <v>430</v>
      </c>
      <c r="AX361" s="346" t="s">
        <v>430</v>
      </c>
      <c r="AY361" s="346" t="s">
        <v>430</v>
      </c>
      <c r="AZ361" s="346">
        <v>121</v>
      </c>
      <c r="BA361" s="374"/>
      <c r="BB361" s="348">
        <v>12.656597953079</v>
      </c>
      <c r="BC361" s="348">
        <v>1.00115590971113</v>
      </c>
      <c r="BD361" s="348">
        <v>4.3562226416116803E-2</v>
      </c>
      <c r="BE361" s="375">
        <v>0.15915666649867899</v>
      </c>
      <c r="BF361" s="374"/>
      <c r="BG361" s="372">
        <v>9.9900000000000003E-2</v>
      </c>
      <c r="BH361" s="373"/>
      <c r="BI361" s="348">
        <v>65.191999999999993</v>
      </c>
      <c r="BJ361" s="348">
        <v>19.925699999999999</v>
      </c>
      <c r="BK361" s="348">
        <v>14.6929</v>
      </c>
      <c r="BL361" s="348">
        <v>0.18940000000000001</v>
      </c>
      <c r="BM361" s="373"/>
      <c r="BN361" s="372" t="s">
        <v>2958</v>
      </c>
      <c r="BO361" s="372" t="s">
        <v>2928</v>
      </c>
      <c r="BP361" s="372" t="s">
        <v>4821</v>
      </c>
      <c r="BQ361" s="372" t="s">
        <v>1317</v>
      </c>
      <c r="BR361" s="372" t="s">
        <v>4822</v>
      </c>
      <c r="BS361" s="373"/>
      <c r="BT361" s="354" t="s">
        <v>4823</v>
      </c>
    </row>
    <row r="362" spans="1:72" s="428" customFormat="1" x14ac:dyDescent="0.25">
      <c r="A362" s="345" t="s">
        <v>5596</v>
      </c>
      <c r="B362" s="373"/>
      <c r="C362" s="719">
        <v>41275</v>
      </c>
      <c r="D362" s="373"/>
      <c r="E362" s="346">
        <v>366.96300000000002</v>
      </c>
      <c r="F362" s="373"/>
      <c r="G362" s="347">
        <v>145.2467</v>
      </c>
      <c r="H362" s="374"/>
      <c r="I362" s="348">
        <v>0.63500000000000001</v>
      </c>
      <c r="J362" s="348">
        <v>-0.67879999999999996</v>
      </c>
      <c r="K362" s="348">
        <v>0.1153</v>
      </c>
      <c r="L362" s="348">
        <v>2.9759000000000002</v>
      </c>
      <c r="M362" s="348">
        <v>-4.7439</v>
      </c>
      <c r="N362" s="350">
        <v>-2.8374999999999999</v>
      </c>
      <c r="O362" s="348">
        <v>-0.25180000000000002</v>
      </c>
      <c r="P362" s="348">
        <v>8.6349</v>
      </c>
      <c r="Q362" s="348">
        <v>8.9390000000000001</v>
      </c>
      <c r="R362" s="348">
        <v>11.4512</v>
      </c>
      <c r="S362" s="348">
        <v>1.738</v>
      </c>
      <c r="T362" s="348">
        <v>9.1006999999999998</v>
      </c>
      <c r="U362" s="348">
        <v>-6.7701000000000002</v>
      </c>
      <c r="V362" s="348">
        <v>-1.0502</v>
      </c>
      <c r="W362" s="348">
        <v>-0.54720000000000002</v>
      </c>
      <c r="X362" s="348">
        <v>11.436</v>
      </c>
      <c r="Y362" s="374"/>
      <c r="Z362" s="346">
        <v>72</v>
      </c>
      <c r="AA362" s="346">
        <v>137</v>
      </c>
      <c r="AB362" s="346">
        <v>206</v>
      </c>
      <c r="AC362" s="346">
        <v>208</v>
      </c>
      <c r="AD362" s="346">
        <v>215</v>
      </c>
      <c r="AE362" s="346">
        <v>196</v>
      </c>
      <c r="AF362" s="346">
        <v>99</v>
      </c>
      <c r="AG362" s="346">
        <v>90</v>
      </c>
      <c r="AH362" s="346">
        <v>39</v>
      </c>
      <c r="AI362" s="346">
        <v>17</v>
      </c>
      <c r="AJ362" s="346">
        <v>191</v>
      </c>
      <c r="AK362" s="346">
        <v>215</v>
      </c>
      <c r="AL362" s="346">
        <v>220</v>
      </c>
      <c r="AM362" s="346">
        <v>207</v>
      </c>
      <c r="AN362" s="346">
        <v>218</v>
      </c>
      <c r="AO362" s="373"/>
      <c r="AP362" s="348">
        <v>11.2</v>
      </c>
      <c r="AQ362" s="348">
        <v>10.62</v>
      </c>
      <c r="AR362" s="348">
        <v>7.28</v>
      </c>
      <c r="AS362" s="348">
        <v>2.87</v>
      </c>
      <c r="AT362" s="348">
        <v>-3.99</v>
      </c>
      <c r="AU362" s="351"/>
      <c r="AV362" s="346">
        <v>13</v>
      </c>
      <c r="AW362" s="346">
        <v>21</v>
      </c>
      <c r="AX362" s="346">
        <v>39</v>
      </c>
      <c r="AY362" s="346">
        <v>84</v>
      </c>
      <c r="AZ362" s="346">
        <v>208</v>
      </c>
      <c r="BA362" s="374"/>
      <c r="BB362" s="348">
        <v>11.1592546479623</v>
      </c>
      <c r="BC362" s="348">
        <v>0.99835609042041995</v>
      </c>
      <c r="BD362" s="348">
        <v>1.7448857403393601E-2</v>
      </c>
      <c r="BE362" s="375">
        <v>3.5497321833367498E-2</v>
      </c>
      <c r="BF362" s="374"/>
      <c r="BG362" s="372">
        <v>0.2369</v>
      </c>
      <c r="BH362" s="373"/>
      <c r="BI362" s="348">
        <v>97.979100000000003</v>
      </c>
      <c r="BJ362" s="348">
        <v>1.3480799999999999</v>
      </c>
      <c r="BK362" s="348" t="s">
        <v>430</v>
      </c>
      <c r="BL362" s="348">
        <v>0.67281999999999997</v>
      </c>
      <c r="BM362" s="373"/>
      <c r="BN362" s="372" t="s">
        <v>4544</v>
      </c>
      <c r="BO362" s="372" t="s">
        <v>4825</v>
      </c>
      <c r="BP362" s="372" t="s">
        <v>2499</v>
      </c>
      <c r="BQ362" s="372" t="s">
        <v>4826</v>
      </c>
      <c r="BR362" s="372" t="s">
        <v>4827</v>
      </c>
      <c r="BS362" s="373"/>
      <c r="BT362" s="354" t="s">
        <v>4823</v>
      </c>
    </row>
    <row r="363" spans="1:72" s="428" customFormat="1" x14ac:dyDescent="0.25">
      <c r="A363" s="345" t="s">
        <v>5597</v>
      </c>
      <c r="B363" s="373"/>
      <c r="C363" s="719">
        <v>44287</v>
      </c>
      <c r="D363" s="373"/>
      <c r="E363" s="346">
        <v>361.58300000000003</v>
      </c>
      <c r="F363" s="373"/>
      <c r="G363" s="347">
        <v>24.263999999999999</v>
      </c>
      <c r="H363" s="374"/>
      <c r="I363" s="348">
        <v>0.57030000000000003</v>
      </c>
      <c r="J363" s="348">
        <v>-0.3896</v>
      </c>
      <c r="K363" s="348">
        <v>3.1817000000000002</v>
      </c>
      <c r="L363" s="348">
        <v>12.6577</v>
      </c>
      <c r="M363" s="348">
        <v>18.981999999999999</v>
      </c>
      <c r="N363" s="350">
        <v>14.0762</v>
      </c>
      <c r="O363" s="348">
        <v>5.7415000000000003</v>
      </c>
      <c r="P363" s="348">
        <v>22.760999999999999</v>
      </c>
      <c r="Q363" s="348">
        <v>15.0242</v>
      </c>
      <c r="R363" s="348" t="s">
        <v>430</v>
      </c>
      <c r="S363" s="348">
        <v>6.3174999999999999</v>
      </c>
      <c r="T363" s="348">
        <v>32.932299999999998</v>
      </c>
      <c r="U363" s="348">
        <v>15.270099999999999</v>
      </c>
      <c r="V363" s="348">
        <v>18.110399999999998</v>
      </c>
      <c r="W363" s="348">
        <v>2.7094999999999998</v>
      </c>
      <c r="X363" s="348">
        <v>17.878399999999999</v>
      </c>
      <c r="Y363" s="374"/>
      <c r="Z363" s="346">
        <v>92</v>
      </c>
      <c r="AA363" s="346">
        <v>52</v>
      </c>
      <c r="AB363" s="346">
        <v>29</v>
      </c>
      <c r="AC363" s="346">
        <v>10</v>
      </c>
      <c r="AD363" s="346">
        <v>8</v>
      </c>
      <c r="AE363" s="346">
        <v>23</v>
      </c>
      <c r="AF363" s="346">
        <v>20</v>
      </c>
      <c r="AG363" s="346">
        <v>8</v>
      </c>
      <c r="AH363" s="346">
        <v>7</v>
      </c>
      <c r="AI363" s="346" t="s">
        <v>430</v>
      </c>
      <c r="AJ363" s="346">
        <v>22</v>
      </c>
      <c r="AK363" s="346">
        <v>9</v>
      </c>
      <c r="AL363" s="346">
        <v>14</v>
      </c>
      <c r="AM363" s="346">
        <v>13</v>
      </c>
      <c r="AN363" s="346">
        <v>20</v>
      </c>
      <c r="AO363" s="373"/>
      <c r="AP363" s="348" t="s">
        <v>430</v>
      </c>
      <c r="AQ363" s="348" t="s">
        <v>430</v>
      </c>
      <c r="AR363" s="348">
        <v>19.46</v>
      </c>
      <c r="AS363" s="348">
        <v>14.5</v>
      </c>
      <c r="AT363" s="348">
        <v>31.11</v>
      </c>
      <c r="AU363" s="351"/>
      <c r="AV363" s="346" t="s">
        <v>430</v>
      </c>
      <c r="AW363" s="346" t="s">
        <v>430</v>
      </c>
      <c r="AX363" s="346">
        <v>2</v>
      </c>
      <c r="AY363" s="346">
        <v>7</v>
      </c>
      <c r="AZ363" s="346">
        <v>10</v>
      </c>
      <c r="BA363" s="374"/>
      <c r="BB363" s="348">
        <v>19.144825097718901</v>
      </c>
      <c r="BC363" s="348">
        <v>0.99813061329387598</v>
      </c>
      <c r="BD363" s="348">
        <v>7.6861904592557706E-2</v>
      </c>
      <c r="BE363" s="375">
        <v>0.12940679819207601</v>
      </c>
      <c r="BF363" s="374"/>
      <c r="BG363" s="372">
        <v>0.29570000000000002</v>
      </c>
      <c r="BH363" s="373"/>
      <c r="BI363" s="348" t="s">
        <v>430</v>
      </c>
      <c r="BJ363" s="348">
        <v>15.7994</v>
      </c>
      <c r="BK363" s="348">
        <v>84.019800000000004</v>
      </c>
      <c r="BL363" s="348">
        <v>0.18079999999999999</v>
      </c>
      <c r="BM363" s="373"/>
      <c r="BN363" s="372" t="s">
        <v>4829</v>
      </c>
      <c r="BO363" s="372" t="s">
        <v>1881</v>
      </c>
      <c r="BP363" s="372" t="s">
        <v>4830</v>
      </c>
      <c r="BQ363" s="372" t="s">
        <v>4831</v>
      </c>
      <c r="BR363" s="372" t="s">
        <v>4832</v>
      </c>
      <c r="BS363" s="373"/>
      <c r="BT363" s="354" t="s">
        <v>4673</v>
      </c>
    </row>
    <row r="364" spans="1:72" s="428" customFormat="1" x14ac:dyDescent="0.25">
      <c r="A364" s="345" t="s">
        <v>5598</v>
      </c>
      <c r="B364" s="373"/>
      <c r="C364" s="719">
        <v>44531</v>
      </c>
      <c r="D364" s="373"/>
      <c r="E364" s="346">
        <v>351.654</v>
      </c>
      <c r="F364" s="373"/>
      <c r="G364" s="347">
        <v>17.622699999999998</v>
      </c>
      <c r="H364" s="374"/>
      <c r="I364" s="348">
        <v>0.47260000000000002</v>
      </c>
      <c r="J364" s="348">
        <v>-0.65229999999999999</v>
      </c>
      <c r="K364" s="348">
        <v>1.0018</v>
      </c>
      <c r="L364" s="348">
        <v>4.1039000000000003</v>
      </c>
      <c r="M364" s="348">
        <v>2.0912999999999999</v>
      </c>
      <c r="N364" s="350">
        <v>4.1131000000000002</v>
      </c>
      <c r="O364" s="348">
        <v>2.3571</v>
      </c>
      <c r="P364" s="348">
        <v>14.543900000000001</v>
      </c>
      <c r="Q364" s="348" t="s">
        <v>430</v>
      </c>
      <c r="R364" s="348" t="s">
        <v>430</v>
      </c>
      <c r="S364" s="348">
        <v>2.5200999999999998</v>
      </c>
      <c r="T364" s="348">
        <v>16.1069</v>
      </c>
      <c r="U364" s="348">
        <v>0.45200000000000001</v>
      </c>
      <c r="V364" s="348">
        <v>6.2382999999999997</v>
      </c>
      <c r="W364" s="348">
        <v>0.41880000000000001</v>
      </c>
      <c r="X364" s="348">
        <v>12.753</v>
      </c>
      <c r="Y364" s="374"/>
      <c r="Z364" s="346">
        <v>131</v>
      </c>
      <c r="AA364" s="346">
        <v>105</v>
      </c>
      <c r="AB364" s="346">
        <v>148</v>
      </c>
      <c r="AC364" s="346">
        <v>148</v>
      </c>
      <c r="AD364" s="346">
        <v>126</v>
      </c>
      <c r="AE364" s="346">
        <v>106</v>
      </c>
      <c r="AF364" s="346">
        <v>41</v>
      </c>
      <c r="AG364" s="346">
        <v>47</v>
      </c>
      <c r="AH364" s="346" t="s">
        <v>430</v>
      </c>
      <c r="AI364" s="346" t="s">
        <v>430</v>
      </c>
      <c r="AJ364" s="346">
        <v>147</v>
      </c>
      <c r="AK364" s="346">
        <v>121</v>
      </c>
      <c r="AL364" s="346">
        <v>128</v>
      </c>
      <c r="AM364" s="346">
        <v>103</v>
      </c>
      <c r="AN364" s="346">
        <v>138</v>
      </c>
      <c r="AO364" s="373"/>
      <c r="AP364" s="348" t="s">
        <v>430</v>
      </c>
      <c r="AQ364" s="348" t="s">
        <v>430</v>
      </c>
      <c r="AR364" s="348" t="s">
        <v>430</v>
      </c>
      <c r="AS364" s="348">
        <v>7.98</v>
      </c>
      <c r="AT364" s="348">
        <v>6.2</v>
      </c>
      <c r="AU364" s="351"/>
      <c r="AV364" s="346" t="s">
        <v>430</v>
      </c>
      <c r="AW364" s="346" t="s">
        <v>430</v>
      </c>
      <c r="AX364" s="346" t="s">
        <v>430</v>
      </c>
      <c r="AY364" s="346">
        <v>45</v>
      </c>
      <c r="AZ364" s="346">
        <v>108</v>
      </c>
      <c r="BA364" s="374"/>
      <c r="BB364" s="348">
        <v>12.573320818529499</v>
      </c>
      <c r="BC364" s="348">
        <v>1.00422998749452</v>
      </c>
      <c r="BD364" s="348">
        <v>5.8133701084353499E-2</v>
      </c>
      <c r="BE364" s="375">
        <v>0.209120473762336</v>
      </c>
      <c r="BF364" s="374"/>
      <c r="BG364" s="372">
        <v>0.12509999999999999</v>
      </c>
      <c r="BH364" s="373"/>
      <c r="BI364" s="348">
        <v>53.704900000000002</v>
      </c>
      <c r="BJ364" s="348">
        <v>44.037399999999998</v>
      </c>
      <c r="BK364" s="348">
        <v>2.1215899999999999</v>
      </c>
      <c r="BL364" s="348">
        <v>0.13611000000000001</v>
      </c>
      <c r="BM364" s="373"/>
      <c r="BN364" s="372" t="s">
        <v>4409</v>
      </c>
      <c r="BO364" s="372" t="s">
        <v>4834</v>
      </c>
      <c r="BP364" s="372" t="s">
        <v>2940</v>
      </c>
      <c r="BQ364" s="372" t="s">
        <v>4412</v>
      </c>
      <c r="BR364" s="372" t="s">
        <v>4413</v>
      </c>
      <c r="BS364" s="373"/>
      <c r="BT364" s="354" t="s">
        <v>555</v>
      </c>
    </row>
    <row r="365" spans="1:72" s="428" customFormat="1" x14ac:dyDescent="0.25">
      <c r="A365" s="345" t="s">
        <v>5599</v>
      </c>
      <c r="B365" s="373"/>
      <c r="C365" s="719">
        <v>45741</v>
      </c>
      <c r="D365" s="373"/>
      <c r="E365" s="346">
        <v>355.25599999999997</v>
      </c>
      <c r="F365" s="373"/>
      <c r="G365" s="347">
        <v>13.838699999999999</v>
      </c>
      <c r="H365" s="374"/>
      <c r="I365" s="348">
        <v>0.1542</v>
      </c>
      <c r="J365" s="348">
        <v>-1.8351</v>
      </c>
      <c r="K365" s="348">
        <v>3.8300000000000001E-2</v>
      </c>
      <c r="L365" s="348">
        <v>7.6942000000000004</v>
      </c>
      <c r="M365" s="348">
        <v>-10.359500000000001</v>
      </c>
      <c r="N365" s="350">
        <v>20.664899999999999</v>
      </c>
      <c r="O365" s="348" t="s">
        <v>430</v>
      </c>
      <c r="P365" s="348" t="s">
        <v>430</v>
      </c>
      <c r="Q365" s="348" t="s">
        <v>430</v>
      </c>
      <c r="R365" s="348" t="s">
        <v>430</v>
      </c>
      <c r="S365" s="348">
        <v>1.2274</v>
      </c>
      <c r="T365" s="348">
        <v>9.9819999999999993</v>
      </c>
      <c r="U365" s="348">
        <v>0.48209999999999997</v>
      </c>
      <c r="V365" s="348">
        <v>13.8238</v>
      </c>
      <c r="W365" s="348">
        <v>2.9903</v>
      </c>
      <c r="X365" s="348">
        <v>26.005500000000001</v>
      </c>
      <c r="Y365" s="374"/>
      <c r="Z365" s="346">
        <v>214</v>
      </c>
      <c r="AA365" s="346">
        <v>241</v>
      </c>
      <c r="AB365" s="346">
        <v>209</v>
      </c>
      <c r="AC365" s="346">
        <v>46</v>
      </c>
      <c r="AD365" s="346">
        <v>248</v>
      </c>
      <c r="AE365" s="346">
        <v>7</v>
      </c>
      <c r="AF365" s="346" t="s">
        <v>430</v>
      </c>
      <c r="AG365" s="346" t="s">
        <v>430</v>
      </c>
      <c r="AH365" s="346" t="s">
        <v>430</v>
      </c>
      <c r="AI365" s="346" t="s">
        <v>430</v>
      </c>
      <c r="AJ365" s="346">
        <v>214</v>
      </c>
      <c r="AK365" s="346">
        <v>190</v>
      </c>
      <c r="AL365" s="346">
        <v>125</v>
      </c>
      <c r="AM365" s="346">
        <v>22</v>
      </c>
      <c r="AN365" s="346">
        <v>14</v>
      </c>
      <c r="AO365" s="373"/>
      <c r="AP365" s="348" t="s">
        <v>430</v>
      </c>
      <c r="AQ365" s="348" t="s">
        <v>430</v>
      </c>
      <c r="AR365" s="348" t="s">
        <v>430</v>
      </c>
      <c r="AS365" s="348" t="s">
        <v>430</v>
      </c>
      <c r="AT365" s="348">
        <v>3.39</v>
      </c>
      <c r="AU365" s="351"/>
      <c r="AV365" s="346" t="s">
        <v>430</v>
      </c>
      <c r="AW365" s="346" t="s">
        <v>430</v>
      </c>
      <c r="AX365" s="346" t="s">
        <v>430</v>
      </c>
      <c r="AY365" s="346" t="s">
        <v>430</v>
      </c>
      <c r="AZ365" s="346">
        <v>142</v>
      </c>
      <c r="BA365" s="374"/>
      <c r="BB365" s="348">
        <v>20.808498419399701</v>
      </c>
      <c r="BC365" s="348">
        <v>0</v>
      </c>
      <c r="BD365" s="348">
        <v>7.1111733119405607E-2</v>
      </c>
      <c r="BE365" s="375" t="s">
        <v>430</v>
      </c>
      <c r="BF365" s="374"/>
      <c r="BG365" s="372" t="s">
        <v>430</v>
      </c>
      <c r="BH365" s="373"/>
      <c r="BI365" s="348">
        <v>86.184200000000004</v>
      </c>
      <c r="BJ365" s="348">
        <v>12.9198</v>
      </c>
      <c r="BK365" s="348">
        <v>0.98749900000000002</v>
      </c>
      <c r="BL365" s="348">
        <v>-9.1498999999999997E-2</v>
      </c>
      <c r="BM365" s="373"/>
      <c r="BN365" s="372" t="s">
        <v>4836</v>
      </c>
      <c r="BO365" s="372" t="s">
        <v>4837</v>
      </c>
      <c r="BP365" s="372" t="s">
        <v>430</v>
      </c>
      <c r="BQ365" s="372" t="s">
        <v>430</v>
      </c>
      <c r="BR365" s="372" t="s">
        <v>430</v>
      </c>
      <c r="BS365" s="373"/>
      <c r="BT365" s="354" t="s">
        <v>4673</v>
      </c>
    </row>
    <row r="366" spans="1:72" s="428" customFormat="1" x14ac:dyDescent="0.25">
      <c r="A366" s="345" t="s">
        <v>5600</v>
      </c>
      <c r="B366" s="373"/>
      <c r="C366" s="719">
        <v>45813</v>
      </c>
      <c r="D366" s="373"/>
      <c r="E366" s="346">
        <v>327.18299999999999</v>
      </c>
      <c r="F366" s="373"/>
      <c r="G366" s="347">
        <v>10.2095</v>
      </c>
      <c r="H366" s="374"/>
      <c r="I366" s="348">
        <v>0.749</v>
      </c>
      <c r="J366" s="348">
        <v>-1.4051</v>
      </c>
      <c r="K366" s="348">
        <v>2.2309999999999999</v>
      </c>
      <c r="L366" s="348">
        <v>3.0773000000000001</v>
      </c>
      <c r="M366" s="348">
        <v>2.0531999999999999</v>
      </c>
      <c r="N366" s="350">
        <v>0.67649999999999999</v>
      </c>
      <c r="O366" s="348" t="s">
        <v>430</v>
      </c>
      <c r="P366" s="348" t="s">
        <v>430</v>
      </c>
      <c r="Q366" s="348" t="s">
        <v>430</v>
      </c>
      <c r="R366" s="348" t="s">
        <v>430</v>
      </c>
      <c r="S366" s="348">
        <v>5.8845999999999998</v>
      </c>
      <c r="T366" s="348">
        <v>14.161899999999999</v>
      </c>
      <c r="U366" s="348">
        <v>-2.6461000000000001</v>
      </c>
      <c r="V366" s="348">
        <v>2.6389999999999998</v>
      </c>
      <c r="W366" s="348">
        <v>0.19919999999999999</v>
      </c>
      <c r="X366" s="348">
        <v>1.7309000000000001</v>
      </c>
      <c r="Y366" s="374"/>
      <c r="Z366" s="346">
        <v>45</v>
      </c>
      <c r="AA366" s="346">
        <v>228</v>
      </c>
      <c r="AB366" s="346">
        <v>73</v>
      </c>
      <c r="AC366" s="346">
        <v>192</v>
      </c>
      <c r="AD366" s="346">
        <v>128</v>
      </c>
      <c r="AE366" s="346">
        <v>149</v>
      </c>
      <c r="AF366" s="346" t="s">
        <v>430</v>
      </c>
      <c r="AG366" s="346" t="s">
        <v>430</v>
      </c>
      <c r="AH366" s="346" t="s">
        <v>430</v>
      </c>
      <c r="AI366" s="346" t="s">
        <v>430</v>
      </c>
      <c r="AJ366" s="346">
        <v>26</v>
      </c>
      <c r="AK366" s="346">
        <v>160</v>
      </c>
      <c r="AL366" s="346">
        <v>164</v>
      </c>
      <c r="AM366" s="346">
        <v>161</v>
      </c>
      <c r="AN366" s="346">
        <v>155</v>
      </c>
      <c r="AO366" s="373"/>
      <c r="AP366" s="348" t="s">
        <v>430</v>
      </c>
      <c r="AQ366" s="348" t="s">
        <v>430</v>
      </c>
      <c r="AR366" s="348" t="s">
        <v>430</v>
      </c>
      <c r="AS366" s="348" t="s">
        <v>430</v>
      </c>
      <c r="AT366" s="348">
        <v>2.76</v>
      </c>
      <c r="AU366" s="351"/>
      <c r="AV366" s="346" t="s">
        <v>430</v>
      </c>
      <c r="AW366" s="346" t="s">
        <v>430</v>
      </c>
      <c r="AX366" s="346" t="s">
        <v>430</v>
      </c>
      <c r="AY366" s="346" t="s">
        <v>430</v>
      </c>
      <c r="AZ366" s="346">
        <v>145</v>
      </c>
      <c r="BA366" s="374"/>
      <c r="BB366" s="348">
        <v>11.530172362793399</v>
      </c>
      <c r="BC366" s="348">
        <v>0.99976939094810002</v>
      </c>
      <c r="BD366" s="348">
        <v>-2.6302206573825301E-2</v>
      </c>
      <c r="BE366" s="375">
        <v>-3.6084523301165898E-2</v>
      </c>
      <c r="BF366" s="374"/>
      <c r="BG366" s="372">
        <v>5.3800000000000001E-2</v>
      </c>
      <c r="BH366" s="373"/>
      <c r="BI366" s="348">
        <v>72.210400000000007</v>
      </c>
      <c r="BJ366" s="348">
        <v>25.198</v>
      </c>
      <c r="BK366" s="348">
        <v>2.3689800000000001</v>
      </c>
      <c r="BL366" s="348">
        <v>0.22262000000000001</v>
      </c>
      <c r="BM366" s="373"/>
      <c r="BN366" s="372" t="s">
        <v>4839</v>
      </c>
      <c r="BO366" s="372" t="s">
        <v>4840</v>
      </c>
      <c r="BP366" s="372" t="s">
        <v>4841</v>
      </c>
      <c r="BQ366" s="372" t="s">
        <v>4755</v>
      </c>
      <c r="BR366" s="372" t="s">
        <v>4756</v>
      </c>
      <c r="BS366" s="373"/>
      <c r="BT366" s="354" t="s">
        <v>4673</v>
      </c>
    </row>
    <row r="367" spans="1:72" s="428" customFormat="1" x14ac:dyDescent="0.25">
      <c r="A367" s="345" t="s">
        <v>5601</v>
      </c>
      <c r="B367" s="373"/>
      <c r="C367" s="719">
        <v>45037</v>
      </c>
      <c r="D367" s="373"/>
      <c r="E367" s="346">
        <v>326.13200000000001</v>
      </c>
      <c r="F367" s="373"/>
      <c r="G367" s="347">
        <v>15.912000000000001</v>
      </c>
      <c r="H367" s="374"/>
      <c r="I367" s="348">
        <v>0.63119999999999998</v>
      </c>
      <c r="J367" s="348">
        <v>-0.57550000000000001</v>
      </c>
      <c r="K367" s="348">
        <v>0.98109999999999997</v>
      </c>
      <c r="L367" s="348">
        <v>4.7228000000000003</v>
      </c>
      <c r="M367" s="348">
        <v>0.78159999999999996</v>
      </c>
      <c r="N367" s="350">
        <v>1.9431</v>
      </c>
      <c r="O367" s="348">
        <v>0.70340000000000003</v>
      </c>
      <c r="P367" s="348">
        <v>12.0063</v>
      </c>
      <c r="Q367" s="348" t="s">
        <v>430</v>
      </c>
      <c r="R367" s="348" t="s">
        <v>430</v>
      </c>
      <c r="S367" s="348">
        <v>2.5825999999999998</v>
      </c>
      <c r="T367" s="348">
        <v>14.872299999999999</v>
      </c>
      <c r="U367" s="348">
        <v>-1.2265999999999999</v>
      </c>
      <c r="V367" s="348">
        <v>3.6362999999999999</v>
      </c>
      <c r="W367" s="348">
        <v>0.40760000000000002</v>
      </c>
      <c r="X367" s="348">
        <v>14.947900000000001</v>
      </c>
      <c r="Y367" s="374"/>
      <c r="Z367" s="346">
        <v>73</v>
      </c>
      <c r="AA367" s="346">
        <v>71</v>
      </c>
      <c r="AB367" s="346">
        <v>152</v>
      </c>
      <c r="AC367" s="346">
        <v>114</v>
      </c>
      <c r="AD367" s="346">
        <v>145</v>
      </c>
      <c r="AE367" s="346">
        <v>141</v>
      </c>
      <c r="AF367" s="346">
        <v>70</v>
      </c>
      <c r="AG367" s="346">
        <v>60</v>
      </c>
      <c r="AH367" s="346" t="s">
        <v>430</v>
      </c>
      <c r="AI367" s="346" t="s">
        <v>430</v>
      </c>
      <c r="AJ367" s="346">
        <v>138</v>
      </c>
      <c r="AK367" s="346">
        <v>142</v>
      </c>
      <c r="AL367" s="346">
        <v>157</v>
      </c>
      <c r="AM367" s="346">
        <v>149</v>
      </c>
      <c r="AN367" s="346">
        <v>142</v>
      </c>
      <c r="AO367" s="373"/>
      <c r="AP367" s="348" t="s">
        <v>430</v>
      </c>
      <c r="AQ367" s="348" t="s">
        <v>430</v>
      </c>
      <c r="AR367" s="348" t="s">
        <v>430</v>
      </c>
      <c r="AS367" s="348">
        <v>5.9</v>
      </c>
      <c r="AT367" s="348">
        <v>4.0599999999999996</v>
      </c>
      <c r="AU367" s="351"/>
      <c r="AV367" s="346" t="s">
        <v>430</v>
      </c>
      <c r="AW367" s="346" t="s">
        <v>430</v>
      </c>
      <c r="AX367" s="346" t="s">
        <v>430</v>
      </c>
      <c r="AY367" s="346">
        <v>59</v>
      </c>
      <c r="AZ367" s="346">
        <v>140</v>
      </c>
      <c r="BA367" s="374"/>
      <c r="BB367" s="348">
        <v>12.007351079755599</v>
      </c>
      <c r="BC367" s="348">
        <v>0.99771229514488002</v>
      </c>
      <c r="BD367" s="348">
        <v>4.1500119716554602E-2</v>
      </c>
      <c r="BE367" s="375">
        <v>0.13243476119675399</v>
      </c>
      <c r="BF367" s="374"/>
      <c r="BG367" s="372">
        <v>0.13389999999999999</v>
      </c>
      <c r="BH367" s="373"/>
      <c r="BI367" s="348">
        <v>68.0428</v>
      </c>
      <c r="BJ367" s="348">
        <v>20.794899999999998</v>
      </c>
      <c r="BK367" s="348">
        <v>10.8123</v>
      </c>
      <c r="BL367" s="348">
        <v>0.35</v>
      </c>
      <c r="BM367" s="373"/>
      <c r="BN367" s="372" t="s">
        <v>4843</v>
      </c>
      <c r="BO367" s="372" t="s">
        <v>4222</v>
      </c>
      <c r="BP367" s="372" t="s">
        <v>4844</v>
      </c>
      <c r="BQ367" s="372" t="s">
        <v>4845</v>
      </c>
      <c r="BR367" s="372" t="s">
        <v>829</v>
      </c>
      <c r="BS367" s="373"/>
      <c r="BT367" s="354" t="s">
        <v>555</v>
      </c>
    </row>
    <row r="368" spans="1:72" s="428" customFormat="1" x14ac:dyDescent="0.25">
      <c r="A368" s="345" t="s">
        <v>5602</v>
      </c>
      <c r="B368" s="373"/>
      <c r="C368" s="719">
        <v>45485</v>
      </c>
      <c r="D368" s="373"/>
      <c r="E368" s="346">
        <v>322.42099999999999</v>
      </c>
      <c r="F368" s="373"/>
      <c r="G368" s="347">
        <v>10.338900000000001</v>
      </c>
      <c r="H368" s="374"/>
      <c r="I368" s="348">
        <v>0.54169999999999996</v>
      </c>
      <c r="J368" s="348">
        <v>-0.6028</v>
      </c>
      <c r="K368" s="348">
        <v>0.91459999999999997</v>
      </c>
      <c r="L368" s="348">
        <v>4.6510999999999996</v>
      </c>
      <c r="M368" s="348">
        <v>0.87619999999999998</v>
      </c>
      <c r="N368" s="350">
        <v>2.2115</v>
      </c>
      <c r="O368" s="348">
        <v>1.2609999999999999</v>
      </c>
      <c r="P368" s="348" t="s">
        <v>430</v>
      </c>
      <c r="Q368" s="348" t="s">
        <v>430</v>
      </c>
      <c r="R368" s="348" t="s">
        <v>430</v>
      </c>
      <c r="S368" s="348">
        <v>2.4942000000000002</v>
      </c>
      <c r="T368" s="348">
        <v>15.133800000000001</v>
      </c>
      <c r="U368" s="348">
        <v>-1.0366</v>
      </c>
      <c r="V368" s="348">
        <v>4.0183</v>
      </c>
      <c r="W368" s="348">
        <v>0.30270000000000002</v>
      </c>
      <c r="X368" s="348">
        <v>1.5945</v>
      </c>
      <c r="Y368" s="374"/>
      <c r="Z368" s="346">
        <v>94</v>
      </c>
      <c r="AA368" s="346">
        <v>75</v>
      </c>
      <c r="AB368" s="346">
        <v>155</v>
      </c>
      <c r="AC368" s="346">
        <v>116</v>
      </c>
      <c r="AD368" s="346">
        <v>143</v>
      </c>
      <c r="AE368" s="346">
        <v>136</v>
      </c>
      <c r="AF368" s="346">
        <v>56</v>
      </c>
      <c r="AG368" s="346" t="s">
        <v>430</v>
      </c>
      <c r="AH368" s="346" t="s">
        <v>430</v>
      </c>
      <c r="AI368" s="346" t="s">
        <v>430</v>
      </c>
      <c r="AJ368" s="346">
        <v>153</v>
      </c>
      <c r="AK368" s="346">
        <v>130</v>
      </c>
      <c r="AL368" s="346">
        <v>155</v>
      </c>
      <c r="AM368" s="346">
        <v>142</v>
      </c>
      <c r="AN368" s="346">
        <v>149</v>
      </c>
      <c r="AO368" s="373"/>
      <c r="AP368" s="348" t="s">
        <v>430</v>
      </c>
      <c r="AQ368" s="348" t="s">
        <v>430</v>
      </c>
      <c r="AR368" s="348" t="s">
        <v>430</v>
      </c>
      <c r="AS368" s="348" t="s">
        <v>430</v>
      </c>
      <c r="AT368" s="348">
        <v>4.24</v>
      </c>
      <c r="AU368" s="351"/>
      <c r="AV368" s="346" t="s">
        <v>430</v>
      </c>
      <c r="AW368" s="346" t="s">
        <v>430</v>
      </c>
      <c r="AX368" s="346" t="s">
        <v>430</v>
      </c>
      <c r="AY368" s="346" t="s">
        <v>430</v>
      </c>
      <c r="AZ368" s="346">
        <v>136</v>
      </c>
      <c r="BA368" s="374"/>
      <c r="BB368" s="348">
        <v>11.931813109559799</v>
      </c>
      <c r="BC368" s="348">
        <v>0.99262733591129104</v>
      </c>
      <c r="BD368" s="348">
        <v>-1.7348946497722399E-2</v>
      </c>
      <c r="BE368" s="375">
        <v>-1.9036512335708699E-2</v>
      </c>
      <c r="BF368" s="374"/>
      <c r="BG368" s="372">
        <v>0.15060000000000001</v>
      </c>
      <c r="BH368" s="373"/>
      <c r="BI368" s="348">
        <v>68.060400000000001</v>
      </c>
      <c r="BJ368" s="348">
        <v>20.783899999999999</v>
      </c>
      <c r="BK368" s="348">
        <v>10.825200000000001</v>
      </c>
      <c r="BL368" s="348">
        <v>0.33050000000000002</v>
      </c>
      <c r="BM368" s="373"/>
      <c r="BN368" s="372" t="s">
        <v>2016</v>
      </c>
      <c r="BO368" s="372" t="s">
        <v>1180</v>
      </c>
      <c r="BP368" s="372" t="s">
        <v>4412</v>
      </c>
      <c r="BQ368" s="372" t="s">
        <v>4847</v>
      </c>
      <c r="BR368" s="372" t="s">
        <v>4848</v>
      </c>
      <c r="BS368" s="373"/>
      <c r="BT368" s="354" t="s">
        <v>4673</v>
      </c>
    </row>
    <row r="369" spans="1:72" s="428" customFormat="1" x14ac:dyDescent="0.25">
      <c r="A369" s="345" t="s">
        <v>5603</v>
      </c>
      <c r="B369" s="373"/>
      <c r="C369" s="719">
        <v>45827</v>
      </c>
      <c r="D369" s="373"/>
      <c r="E369" s="346">
        <v>325.3</v>
      </c>
      <c r="F369" s="373"/>
      <c r="G369" s="347">
        <v>11.135400000000001</v>
      </c>
      <c r="H369" s="374"/>
      <c r="I369" s="348">
        <v>0.35599999999999998</v>
      </c>
      <c r="J369" s="348">
        <v>-0.62909999999999999</v>
      </c>
      <c r="K369" s="348">
        <v>1.3940999999999999</v>
      </c>
      <c r="L369" s="348">
        <v>4.3597999999999999</v>
      </c>
      <c r="M369" s="348">
        <v>6.8482000000000003</v>
      </c>
      <c r="N369" s="350">
        <v>8.6761999999999997</v>
      </c>
      <c r="O369" s="348" t="s">
        <v>430</v>
      </c>
      <c r="P369" s="348" t="s">
        <v>430</v>
      </c>
      <c r="Q369" s="348" t="s">
        <v>430</v>
      </c>
      <c r="R369" s="348" t="s">
        <v>430</v>
      </c>
      <c r="S369" s="348">
        <v>2.8275000000000001</v>
      </c>
      <c r="T369" s="348">
        <v>20.659199999999998</v>
      </c>
      <c r="U369" s="348">
        <v>5.2366000000000001</v>
      </c>
      <c r="V369" s="348">
        <v>11.4476</v>
      </c>
      <c r="W369" s="348">
        <v>1.1012999999999999</v>
      </c>
      <c r="X369" s="348">
        <v>9.6287000000000003</v>
      </c>
      <c r="Y369" s="374"/>
      <c r="Z369" s="346">
        <v>183</v>
      </c>
      <c r="AA369" s="346">
        <v>87</v>
      </c>
      <c r="AB369" s="346">
        <v>104</v>
      </c>
      <c r="AC369" s="346">
        <v>124</v>
      </c>
      <c r="AD369" s="346">
        <v>69</v>
      </c>
      <c r="AE369" s="346">
        <v>61</v>
      </c>
      <c r="AF369" s="346" t="s">
        <v>430</v>
      </c>
      <c r="AG369" s="346" t="s">
        <v>430</v>
      </c>
      <c r="AH369" s="346" t="s">
        <v>430</v>
      </c>
      <c r="AI369" s="346" t="s">
        <v>430</v>
      </c>
      <c r="AJ369" s="346">
        <v>120</v>
      </c>
      <c r="AK369" s="346">
        <v>68</v>
      </c>
      <c r="AL369" s="346">
        <v>71</v>
      </c>
      <c r="AM369" s="346">
        <v>37</v>
      </c>
      <c r="AN369" s="346">
        <v>78</v>
      </c>
      <c r="AO369" s="373"/>
      <c r="AP369" s="348" t="s">
        <v>430</v>
      </c>
      <c r="AQ369" s="348" t="s">
        <v>430</v>
      </c>
      <c r="AR369" s="348" t="s">
        <v>430</v>
      </c>
      <c r="AS369" s="348" t="s">
        <v>430</v>
      </c>
      <c r="AT369" s="348">
        <v>13.14</v>
      </c>
      <c r="AU369" s="351"/>
      <c r="AV369" s="346" t="s">
        <v>430</v>
      </c>
      <c r="AW369" s="346" t="s">
        <v>430</v>
      </c>
      <c r="AX369" s="346" t="s">
        <v>430</v>
      </c>
      <c r="AY369" s="346" t="s">
        <v>430</v>
      </c>
      <c r="AZ369" s="346">
        <v>71</v>
      </c>
      <c r="BA369" s="374"/>
      <c r="BB369" s="348">
        <v>13.2547688115438</v>
      </c>
      <c r="BC369" s="348">
        <v>1.0134950499542199</v>
      </c>
      <c r="BD369" s="348">
        <v>2.9692019681945601E-2</v>
      </c>
      <c r="BE369" s="375">
        <v>3.5163443922011997E-2</v>
      </c>
      <c r="BF369" s="374"/>
      <c r="BG369" s="372">
        <v>0.12089999999999999</v>
      </c>
      <c r="BH369" s="373"/>
      <c r="BI369" s="348">
        <v>11.149800000000001</v>
      </c>
      <c r="BJ369" s="348">
        <v>84.581000000000003</v>
      </c>
      <c r="BK369" s="348">
        <v>4.2709400000000004</v>
      </c>
      <c r="BL369" s="348">
        <v>-1.74E-3</v>
      </c>
      <c r="BM369" s="373"/>
      <c r="BN369" s="372" t="s">
        <v>4850</v>
      </c>
      <c r="BO369" s="372" t="s">
        <v>4851</v>
      </c>
      <c r="BP369" s="372" t="s">
        <v>4852</v>
      </c>
      <c r="BQ369" s="372" t="s">
        <v>4853</v>
      </c>
      <c r="BR369" s="372" t="s">
        <v>4572</v>
      </c>
      <c r="BS369" s="373"/>
      <c r="BT369" s="354" t="s">
        <v>4673</v>
      </c>
    </row>
    <row r="370" spans="1:72" s="428" customFormat="1" x14ac:dyDescent="0.25">
      <c r="A370" s="345" t="s">
        <v>5604</v>
      </c>
      <c r="B370" s="373"/>
      <c r="C370" s="719">
        <v>45286</v>
      </c>
      <c r="D370" s="373"/>
      <c r="E370" s="346">
        <v>319.459</v>
      </c>
      <c r="F370" s="373"/>
      <c r="G370" s="347">
        <v>11.3523</v>
      </c>
      <c r="H370" s="374"/>
      <c r="I370" s="348">
        <v>2.0299999999999999E-2</v>
      </c>
      <c r="J370" s="348">
        <v>-0.76139999999999997</v>
      </c>
      <c r="K370" s="348">
        <v>1.2595000000000001</v>
      </c>
      <c r="L370" s="348">
        <v>4.2289000000000003</v>
      </c>
      <c r="M370" s="348">
        <v>5.8608000000000002</v>
      </c>
      <c r="N370" s="350">
        <v>-4.6657999999999999</v>
      </c>
      <c r="O370" s="348">
        <v>-6.3479000000000001</v>
      </c>
      <c r="P370" s="348" t="s">
        <v>430</v>
      </c>
      <c r="Q370" s="348" t="s">
        <v>430</v>
      </c>
      <c r="R370" s="348" t="s">
        <v>430</v>
      </c>
      <c r="S370" s="348">
        <v>3.9036</v>
      </c>
      <c r="T370" s="348">
        <v>18.647400000000001</v>
      </c>
      <c r="U370" s="348">
        <v>0.97309999999999997</v>
      </c>
      <c r="V370" s="348">
        <v>-0.16270000000000001</v>
      </c>
      <c r="W370" s="348">
        <v>1.1178999999999999</v>
      </c>
      <c r="X370" s="348">
        <v>4.8986999999999998</v>
      </c>
      <c r="Y370" s="374"/>
      <c r="Z370" s="346">
        <v>219</v>
      </c>
      <c r="AA370" s="346">
        <v>170</v>
      </c>
      <c r="AB370" s="346">
        <v>123</v>
      </c>
      <c r="AC370" s="346">
        <v>135</v>
      </c>
      <c r="AD370" s="346">
        <v>89</v>
      </c>
      <c r="AE370" s="346">
        <v>212</v>
      </c>
      <c r="AF370" s="346">
        <v>124</v>
      </c>
      <c r="AG370" s="346" t="s">
        <v>430</v>
      </c>
      <c r="AH370" s="346" t="s">
        <v>430</v>
      </c>
      <c r="AI370" s="346" t="s">
        <v>430</v>
      </c>
      <c r="AJ370" s="346">
        <v>58</v>
      </c>
      <c r="AK370" s="346">
        <v>97</v>
      </c>
      <c r="AL370" s="346">
        <v>119</v>
      </c>
      <c r="AM370" s="346">
        <v>179</v>
      </c>
      <c r="AN370" s="346">
        <v>65</v>
      </c>
      <c r="AO370" s="373"/>
      <c r="AP370" s="348" t="s">
        <v>430</v>
      </c>
      <c r="AQ370" s="348" t="s">
        <v>430</v>
      </c>
      <c r="AR370" s="348" t="s">
        <v>430</v>
      </c>
      <c r="AS370" s="348" t="s">
        <v>430</v>
      </c>
      <c r="AT370" s="348">
        <v>5.0599999999999996</v>
      </c>
      <c r="AU370" s="351"/>
      <c r="AV370" s="346" t="s">
        <v>430</v>
      </c>
      <c r="AW370" s="346" t="s">
        <v>430</v>
      </c>
      <c r="AX370" s="346" t="s">
        <v>430</v>
      </c>
      <c r="AY370" s="346" t="s">
        <v>430</v>
      </c>
      <c r="AZ370" s="346">
        <v>122</v>
      </c>
      <c r="BA370" s="374"/>
      <c r="BB370" s="348">
        <v>20.0695942212418</v>
      </c>
      <c r="BC370" s="348">
        <v>1.0097183666306</v>
      </c>
      <c r="BD370" s="348">
        <v>2.7981625201126E-3</v>
      </c>
      <c r="BE370" s="375">
        <v>0.10295956565206001</v>
      </c>
      <c r="BF370" s="374"/>
      <c r="BG370" s="372">
        <v>0.34520000000000001</v>
      </c>
      <c r="BH370" s="373"/>
      <c r="BI370" s="348" t="s">
        <v>430</v>
      </c>
      <c r="BJ370" s="348">
        <v>3.7654100000000001</v>
      </c>
      <c r="BK370" s="348">
        <v>96.408199999999994</v>
      </c>
      <c r="BL370" s="348">
        <v>-0.17360999999999999</v>
      </c>
      <c r="BM370" s="373"/>
      <c r="BN370" s="372" t="s">
        <v>4855</v>
      </c>
      <c r="BO370" s="372" t="s">
        <v>4856</v>
      </c>
      <c r="BP370" s="372" t="s">
        <v>4857</v>
      </c>
      <c r="BQ370" s="372" t="s">
        <v>4858</v>
      </c>
      <c r="BR370" s="372" t="s">
        <v>4859</v>
      </c>
      <c r="BS370" s="373"/>
      <c r="BT370" s="354" t="s">
        <v>555</v>
      </c>
    </row>
    <row r="371" spans="1:72" s="428" customFormat="1" x14ac:dyDescent="0.25">
      <c r="A371" s="345" t="s">
        <v>5605</v>
      </c>
      <c r="B371" s="373"/>
      <c r="C371" s="719">
        <v>45072</v>
      </c>
      <c r="D371" s="373"/>
      <c r="E371" s="346">
        <v>301.58300000000003</v>
      </c>
      <c r="F371" s="373"/>
      <c r="G371" s="347">
        <v>12.8004</v>
      </c>
      <c r="H371" s="374"/>
      <c r="I371" s="348">
        <v>0.81520000000000004</v>
      </c>
      <c r="J371" s="348">
        <v>-0.69740000000000002</v>
      </c>
      <c r="K371" s="348">
        <v>-4.3700000000000003E-2</v>
      </c>
      <c r="L371" s="348">
        <v>3.5756999999999999</v>
      </c>
      <c r="M371" s="348">
        <v>-5.7533000000000003</v>
      </c>
      <c r="N371" s="350">
        <v>-4.6247999999999996</v>
      </c>
      <c r="O371" s="348">
        <v>-1.2755000000000001</v>
      </c>
      <c r="P371" s="348">
        <v>6.9833999999999996</v>
      </c>
      <c r="Q371" s="348" t="s">
        <v>430</v>
      </c>
      <c r="R371" s="348" t="s">
        <v>430</v>
      </c>
      <c r="S371" s="348">
        <v>1.6218999999999999</v>
      </c>
      <c r="T371" s="348">
        <v>8.4899000000000004</v>
      </c>
      <c r="U371" s="348">
        <v>-8.3911999999999995</v>
      </c>
      <c r="V371" s="348">
        <v>-2.7265999999999999</v>
      </c>
      <c r="W371" s="348">
        <v>-0.60880000000000001</v>
      </c>
      <c r="X371" s="348">
        <v>7.9221000000000004</v>
      </c>
      <c r="Y371" s="374"/>
      <c r="Z371" s="346">
        <v>22</v>
      </c>
      <c r="AA371" s="346">
        <v>158</v>
      </c>
      <c r="AB371" s="346">
        <v>218</v>
      </c>
      <c r="AC371" s="346">
        <v>167</v>
      </c>
      <c r="AD371" s="346">
        <v>233</v>
      </c>
      <c r="AE371" s="346">
        <v>211</v>
      </c>
      <c r="AF371" s="346">
        <v>111</v>
      </c>
      <c r="AG371" s="346">
        <v>97</v>
      </c>
      <c r="AH371" s="346" t="s">
        <v>430</v>
      </c>
      <c r="AI371" s="346" t="s">
        <v>430</v>
      </c>
      <c r="AJ371" s="346">
        <v>202</v>
      </c>
      <c r="AK371" s="346">
        <v>224</v>
      </c>
      <c r="AL371" s="346">
        <v>228</v>
      </c>
      <c r="AM371" s="346">
        <v>218</v>
      </c>
      <c r="AN371" s="346">
        <v>230</v>
      </c>
      <c r="AO371" s="373"/>
      <c r="AP371" s="348" t="s">
        <v>430</v>
      </c>
      <c r="AQ371" s="348" t="s">
        <v>430</v>
      </c>
      <c r="AR371" s="348" t="s">
        <v>430</v>
      </c>
      <c r="AS371" s="348">
        <v>1.31</v>
      </c>
      <c r="AT371" s="348">
        <v>-5.82</v>
      </c>
      <c r="AU371" s="351"/>
      <c r="AV371" s="346" t="s">
        <v>430</v>
      </c>
      <c r="AW371" s="346" t="s">
        <v>430</v>
      </c>
      <c r="AX371" s="346" t="s">
        <v>430</v>
      </c>
      <c r="AY371" s="346">
        <v>96</v>
      </c>
      <c r="AZ371" s="346">
        <v>217</v>
      </c>
      <c r="BA371" s="374"/>
      <c r="BB371" s="348">
        <v>11.3598341942179</v>
      </c>
      <c r="BC371" s="348">
        <v>0.99789544178307699</v>
      </c>
      <c r="BD371" s="348">
        <v>4.9372127570858904E-3</v>
      </c>
      <c r="BE371" s="375">
        <v>2.46345319479843E-2</v>
      </c>
      <c r="BF371" s="374"/>
      <c r="BG371" s="372">
        <v>5.3900000000000003E-2</v>
      </c>
      <c r="BH371" s="373"/>
      <c r="BI371" s="348">
        <v>99.5792</v>
      </c>
      <c r="BJ371" s="348" t="s">
        <v>430</v>
      </c>
      <c r="BK371" s="348" t="s">
        <v>430</v>
      </c>
      <c r="BL371" s="348">
        <v>0.42080000000000001</v>
      </c>
      <c r="BM371" s="373"/>
      <c r="BN371" s="372" t="s">
        <v>4861</v>
      </c>
      <c r="BO371" s="372" t="s">
        <v>4517</v>
      </c>
      <c r="BP371" s="372" t="s">
        <v>4862</v>
      </c>
      <c r="BQ371" s="372" t="s">
        <v>4678</v>
      </c>
      <c r="BR371" s="372" t="s">
        <v>744</v>
      </c>
      <c r="BS371" s="373"/>
      <c r="BT371" s="354" t="s">
        <v>4863</v>
      </c>
    </row>
    <row r="372" spans="1:72" s="428" customFormat="1" x14ac:dyDescent="0.25">
      <c r="A372" s="345" t="s">
        <v>5606</v>
      </c>
      <c r="B372" s="373"/>
      <c r="C372" s="719">
        <v>46141</v>
      </c>
      <c r="D372" s="373"/>
      <c r="E372" s="346">
        <v>336.12599999999998</v>
      </c>
      <c r="F372" s="373"/>
      <c r="G372" s="347">
        <v>10.870100000000001</v>
      </c>
      <c r="H372" s="374"/>
      <c r="I372" s="348">
        <v>-0.1782</v>
      </c>
      <c r="J372" s="348">
        <v>-5.0599999999999999E-2</v>
      </c>
      <c r="K372" s="348">
        <v>4.7366999999999999</v>
      </c>
      <c r="L372" s="348">
        <v>9.0609000000000002</v>
      </c>
      <c r="M372" s="348" t="s">
        <v>430</v>
      </c>
      <c r="N372" s="350" t="s">
        <v>430</v>
      </c>
      <c r="O372" s="348" t="s">
        <v>430</v>
      </c>
      <c r="P372" s="348" t="s">
        <v>430</v>
      </c>
      <c r="Q372" s="348" t="s">
        <v>430</v>
      </c>
      <c r="R372" s="348" t="s">
        <v>430</v>
      </c>
      <c r="S372" s="348">
        <v>3.0546000000000002</v>
      </c>
      <c r="T372" s="348" t="s">
        <v>430</v>
      </c>
      <c r="U372" s="348" t="s">
        <v>430</v>
      </c>
      <c r="V372" s="348" t="s">
        <v>430</v>
      </c>
      <c r="W372" s="348">
        <v>5.0991999999999997</v>
      </c>
      <c r="X372" s="348">
        <v>8.7010000000000005</v>
      </c>
      <c r="Y372" s="374"/>
      <c r="Z372" s="346">
        <v>226</v>
      </c>
      <c r="AA372" s="346">
        <v>16</v>
      </c>
      <c r="AB372" s="346">
        <v>17</v>
      </c>
      <c r="AC372" s="346">
        <v>29</v>
      </c>
      <c r="AD372" s="346" t="s">
        <v>430</v>
      </c>
      <c r="AE372" s="346" t="s">
        <v>430</v>
      </c>
      <c r="AF372" s="346" t="s">
        <v>430</v>
      </c>
      <c r="AG372" s="346" t="s">
        <v>430</v>
      </c>
      <c r="AH372" s="346" t="s">
        <v>430</v>
      </c>
      <c r="AI372" s="346" t="s">
        <v>430</v>
      </c>
      <c r="AJ372" s="346">
        <v>109</v>
      </c>
      <c r="AK372" s="346" t="s">
        <v>430</v>
      </c>
      <c r="AL372" s="346" t="s">
        <v>430</v>
      </c>
      <c r="AM372" s="346" t="s">
        <v>430</v>
      </c>
      <c r="AN372" s="346">
        <v>2</v>
      </c>
      <c r="AO372" s="373"/>
      <c r="AP372" s="348" t="s">
        <v>430</v>
      </c>
      <c r="AQ372" s="348" t="s">
        <v>430</v>
      </c>
      <c r="AR372" s="348" t="s">
        <v>430</v>
      </c>
      <c r="AS372" s="348" t="s">
        <v>430</v>
      </c>
      <c r="AT372" s="348" t="s">
        <v>430</v>
      </c>
      <c r="AU372" s="351"/>
      <c r="AV372" s="346" t="s">
        <v>430</v>
      </c>
      <c r="AW372" s="346" t="s">
        <v>430</v>
      </c>
      <c r="AX372" s="346" t="s">
        <v>430</v>
      </c>
      <c r="AY372" s="346" t="s">
        <v>430</v>
      </c>
      <c r="AZ372" s="346" t="s">
        <v>430</v>
      </c>
      <c r="BA372" s="374"/>
      <c r="BB372" s="348">
        <v>16.4429607727321</v>
      </c>
      <c r="BC372" s="348">
        <v>1.0017361296998</v>
      </c>
      <c r="BD372" s="348">
        <v>0.15579686145504501</v>
      </c>
      <c r="BE372" s="375">
        <v>-3.5852801531923703E-2</v>
      </c>
      <c r="BF372" s="374"/>
      <c r="BG372" s="372">
        <v>9.0399999999999994E-2</v>
      </c>
      <c r="BH372" s="373"/>
      <c r="BI372" s="348">
        <v>52.179900000000004</v>
      </c>
      <c r="BJ372" s="348">
        <v>25.9313</v>
      </c>
      <c r="BK372" s="348">
        <v>21.943000000000001</v>
      </c>
      <c r="BL372" s="348">
        <v>-5.4199999999999998E-2</v>
      </c>
      <c r="BM372" s="373"/>
      <c r="BN372" s="372" t="s">
        <v>4533</v>
      </c>
      <c r="BO372" s="372" t="s">
        <v>4534</v>
      </c>
      <c r="BP372" s="372" t="s">
        <v>4535</v>
      </c>
      <c r="BQ372" s="372" t="s">
        <v>4536</v>
      </c>
      <c r="BR372" s="372" t="s">
        <v>4639</v>
      </c>
      <c r="BS372" s="373"/>
      <c r="BT372" s="354" t="s">
        <v>4673</v>
      </c>
    </row>
    <row r="373" spans="1:72" s="428" customFormat="1" x14ac:dyDescent="0.25">
      <c r="A373" s="345" t="s">
        <v>5607</v>
      </c>
      <c r="B373" s="373"/>
      <c r="C373" s="719">
        <v>44476</v>
      </c>
      <c r="D373" s="373"/>
      <c r="E373" s="346">
        <v>285.94299999999998</v>
      </c>
      <c r="F373" s="373"/>
      <c r="G373" s="347">
        <v>14.3759</v>
      </c>
      <c r="H373" s="374"/>
      <c r="I373" s="348">
        <v>0.63629999999999998</v>
      </c>
      <c r="J373" s="348">
        <v>-0.66949999999999998</v>
      </c>
      <c r="K373" s="348">
        <v>0.16439999999999999</v>
      </c>
      <c r="L373" s="348">
        <v>3.1396000000000002</v>
      </c>
      <c r="M373" s="348">
        <v>-4.5285000000000002</v>
      </c>
      <c r="N373" s="350">
        <v>-2.2905000000000002</v>
      </c>
      <c r="O373" s="348">
        <v>9.2600000000000002E-2</v>
      </c>
      <c r="P373" s="348">
        <v>8.8857999999999997</v>
      </c>
      <c r="Q373" s="348" t="s">
        <v>430</v>
      </c>
      <c r="R373" s="348" t="s">
        <v>430</v>
      </c>
      <c r="S373" s="348">
        <v>1.8347</v>
      </c>
      <c r="T373" s="348">
        <v>9.3199000000000005</v>
      </c>
      <c r="U373" s="348">
        <v>-6.4744999999999999</v>
      </c>
      <c r="V373" s="348">
        <v>-0.56100000000000005</v>
      </c>
      <c r="W373" s="348">
        <v>-0.51970000000000005</v>
      </c>
      <c r="X373" s="348">
        <v>7.7359</v>
      </c>
      <c r="Y373" s="374"/>
      <c r="Z373" s="346">
        <v>69</v>
      </c>
      <c r="AA373" s="346">
        <v>111</v>
      </c>
      <c r="AB373" s="346">
        <v>185</v>
      </c>
      <c r="AC373" s="346">
        <v>176</v>
      </c>
      <c r="AD373" s="346">
        <v>193</v>
      </c>
      <c r="AE373" s="346">
        <v>175</v>
      </c>
      <c r="AF373" s="346">
        <v>79</v>
      </c>
      <c r="AG373" s="346">
        <v>79</v>
      </c>
      <c r="AH373" s="346" t="s">
        <v>430</v>
      </c>
      <c r="AI373" s="346" t="s">
        <v>430</v>
      </c>
      <c r="AJ373" s="346">
        <v>169</v>
      </c>
      <c r="AK373" s="346">
        <v>193</v>
      </c>
      <c r="AL373" s="346">
        <v>198</v>
      </c>
      <c r="AM373" s="346">
        <v>182</v>
      </c>
      <c r="AN373" s="346">
        <v>197</v>
      </c>
      <c r="AO373" s="373"/>
      <c r="AP373" s="348" t="s">
        <v>430</v>
      </c>
      <c r="AQ373" s="348" t="s">
        <v>430</v>
      </c>
      <c r="AR373" s="348" t="s">
        <v>430</v>
      </c>
      <c r="AS373" s="348">
        <v>3.21</v>
      </c>
      <c r="AT373" s="348">
        <v>-3.49</v>
      </c>
      <c r="AU373" s="351"/>
      <c r="AV373" s="346" t="s">
        <v>430</v>
      </c>
      <c r="AW373" s="346" t="s">
        <v>430</v>
      </c>
      <c r="AX373" s="346" t="s">
        <v>430</v>
      </c>
      <c r="AY373" s="346">
        <v>67</v>
      </c>
      <c r="AZ373" s="346">
        <v>186</v>
      </c>
      <c r="BA373" s="374"/>
      <c r="BB373" s="348">
        <v>11.137320565550199</v>
      </c>
      <c r="BC373" s="348">
        <v>0.99661323285789805</v>
      </c>
      <c r="BD373" s="348">
        <v>1.9178630998124099E-2</v>
      </c>
      <c r="BE373" s="375">
        <v>5.4657593017734298E-2</v>
      </c>
      <c r="BF373" s="374"/>
      <c r="BG373" s="372">
        <v>0.23799999999999999</v>
      </c>
      <c r="BH373" s="373"/>
      <c r="BI373" s="348">
        <v>97.795100000000005</v>
      </c>
      <c r="BJ373" s="348">
        <v>1.3369899999999999</v>
      </c>
      <c r="BK373" s="348" t="s">
        <v>430</v>
      </c>
      <c r="BL373" s="348">
        <v>0.86790999999999996</v>
      </c>
      <c r="BM373" s="373"/>
      <c r="BN373" s="372" t="s">
        <v>4866</v>
      </c>
      <c r="BO373" s="372" t="s">
        <v>4867</v>
      </c>
      <c r="BP373" s="372" t="s">
        <v>4381</v>
      </c>
      <c r="BQ373" s="372" t="s">
        <v>4868</v>
      </c>
      <c r="BR373" s="372" t="s">
        <v>4869</v>
      </c>
      <c r="BS373" s="373"/>
      <c r="BT373" s="354" t="s">
        <v>555</v>
      </c>
    </row>
    <row r="374" spans="1:72" s="428" customFormat="1" ht="11" x14ac:dyDescent="0.3">
      <c r="A374" s="841" t="s">
        <v>5608</v>
      </c>
      <c r="B374" s="842"/>
      <c r="C374" s="843">
        <v>45726</v>
      </c>
      <c r="D374" s="842"/>
      <c r="E374" s="844">
        <v>298.97000000000003</v>
      </c>
      <c r="F374" s="842"/>
      <c r="G374" s="845">
        <v>12.255000000000001</v>
      </c>
      <c r="H374" s="847"/>
      <c r="I374" s="846">
        <v>0.28639999999999999</v>
      </c>
      <c r="J374" s="846">
        <v>-0.93769999999999998</v>
      </c>
      <c r="K374" s="846">
        <v>-1.3682000000000001</v>
      </c>
      <c r="L374" s="846">
        <v>-3.7389000000000001</v>
      </c>
      <c r="M374" s="846">
        <v>-0.62439999999999996</v>
      </c>
      <c r="N374" s="848">
        <v>10.6646</v>
      </c>
      <c r="O374" s="846" t="s">
        <v>430</v>
      </c>
      <c r="P374" s="846" t="s">
        <v>430</v>
      </c>
      <c r="Q374" s="846" t="s">
        <v>430</v>
      </c>
      <c r="R374" s="846" t="s">
        <v>430</v>
      </c>
      <c r="S374" s="846">
        <v>8.9800000000000005E-2</v>
      </c>
      <c r="T374" s="846">
        <v>7.5377000000000001</v>
      </c>
      <c r="U374" s="846">
        <v>3.3828</v>
      </c>
      <c r="V374" s="846">
        <v>9.4196000000000009</v>
      </c>
      <c r="W374" s="846">
        <v>-0.75319999999999998</v>
      </c>
      <c r="X374" s="846">
        <v>15.093299999999999</v>
      </c>
      <c r="Y374" s="847"/>
      <c r="Z374" s="844">
        <v>202</v>
      </c>
      <c r="AA374" s="844">
        <v>179</v>
      </c>
      <c r="AB374" s="844">
        <v>255</v>
      </c>
      <c r="AC374" s="844">
        <v>255</v>
      </c>
      <c r="AD374" s="844">
        <v>161</v>
      </c>
      <c r="AE374" s="844">
        <v>33</v>
      </c>
      <c r="AF374" s="844" t="s">
        <v>430</v>
      </c>
      <c r="AG374" s="844" t="s">
        <v>430</v>
      </c>
      <c r="AH374" s="844" t="s">
        <v>430</v>
      </c>
      <c r="AI374" s="844" t="s">
        <v>430</v>
      </c>
      <c r="AJ374" s="844">
        <v>232</v>
      </c>
      <c r="AK374" s="844">
        <v>232</v>
      </c>
      <c r="AL374" s="844">
        <v>100</v>
      </c>
      <c r="AM374" s="844">
        <v>81</v>
      </c>
      <c r="AN374" s="844">
        <v>240</v>
      </c>
      <c r="AO374" s="842"/>
      <c r="AP374" s="846" t="s">
        <v>430</v>
      </c>
      <c r="AQ374" s="846" t="s">
        <v>430</v>
      </c>
      <c r="AR374" s="846" t="s">
        <v>430</v>
      </c>
      <c r="AS374" s="846" t="s">
        <v>430</v>
      </c>
      <c r="AT374" s="846">
        <v>4.49</v>
      </c>
      <c r="AU374" s="849"/>
      <c r="AV374" s="844" t="s">
        <v>430</v>
      </c>
      <c r="AW374" s="844" t="s">
        <v>430</v>
      </c>
      <c r="AX374" s="844" t="s">
        <v>430</v>
      </c>
      <c r="AY374" s="844" t="s">
        <v>430</v>
      </c>
      <c r="AZ374" s="844">
        <v>129</v>
      </c>
      <c r="BA374" s="847"/>
      <c r="BB374" s="846">
        <v>10.422039035688201</v>
      </c>
      <c r="BC374" s="846">
        <v>0.98839930820208999</v>
      </c>
      <c r="BD374" s="846">
        <v>5.33964184236244E-2</v>
      </c>
      <c r="BE374" s="852">
        <v>-6.3460223132731697E-2</v>
      </c>
      <c r="BF374" s="847"/>
      <c r="BG374" s="855">
        <v>0.35189999999999999</v>
      </c>
      <c r="BH374" s="842"/>
      <c r="BI374" s="846">
        <v>83.575500000000005</v>
      </c>
      <c r="BJ374" s="846">
        <v>16.203099999999999</v>
      </c>
      <c r="BK374" s="846" t="s">
        <v>430</v>
      </c>
      <c r="BL374" s="846">
        <v>0.22140000000000001</v>
      </c>
      <c r="BM374" s="842"/>
      <c r="BN374" s="855" t="s">
        <v>4871</v>
      </c>
      <c r="BO374" s="855" t="s">
        <v>4872</v>
      </c>
      <c r="BP374" s="855" t="s">
        <v>4873</v>
      </c>
      <c r="BQ374" s="855" t="s">
        <v>4874</v>
      </c>
      <c r="BR374" s="855" t="s">
        <v>4875</v>
      </c>
      <c r="BS374" s="842"/>
      <c r="BT374" s="856" t="s">
        <v>555</v>
      </c>
    </row>
    <row r="375" spans="1:72" s="428" customFormat="1" x14ac:dyDescent="0.25">
      <c r="A375" s="345" t="s">
        <v>5609</v>
      </c>
      <c r="B375" s="373"/>
      <c r="C375" s="719">
        <v>45364</v>
      </c>
      <c r="D375" s="373"/>
      <c r="E375" s="346">
        <v>299.30599999999998</v>
      </c>
      <c r="F375" s="373"/>
      <c r="G375" s="347">
        <v>12.6799</v>
      </c>
      <c r="H375" s="374"/>
      <c r="I375" s="348">
        <v>0.4738</v>
      </c>
      <c r="J375" s="348">
        <v>-0.65190000000000003</v>
      </c>
      <c r="K375" s="348">
        <v>0.99560000000000004</v>
      </c>
      <c r="L375" s="348">
        <v>4.0692000000000004</v>
      </c>
      <c r="M375" s="348">
        <v>2.0966999999999998</v>
      </c>
      <c r="N375" s="350">
        <v>4.1504000000000003</v>
      </c>
      <c r="O375" s="348">
        <v>2.3132999999999999</v>
      </c>
      <c r="P375" s="348" t="s">
        <v>430</v>
      </c>
      <c r="Q375" s="348" t="s">
        <v>430</v>
      </c>
      <c r="R375" s="348" t="s">
        <v>430</v>
      </c>
      <c r="S375" s="348">
        <v>2.5019</v>
      </c>
      <c r="T375" s="348">
        <v>16.077999999999999</v>
      </c>
      <c r="U375" s="348">
        <v>0.46589999999999998</v>
      </c>
      <c r="V375" s="348">
        <v>6.2412999999999998</v>
      </c>
      <c r="W375" s="348">
        <v>0.41739999999999999</v>
      </c>
      <c r="X375" s="348">
        <v>10.2273</v>
      </c>
      <c r="Y375" s="374"/>
      <c r="Z375" s="346">
        <v>129</v>
      </c>
      <c r="AA375" s="346">
        <v>103</v>
      </c>
      <c r="AB375" s="346">
        <v>150</v>
      </c>
      <c r="AC375" s="346">
        <v>150</v>
      </c>
      <c r="AD375" s="346">
        <v>125</v>
      </c>
      <c r="AE375" s="346">
        <v>105</v>
      </c>
      <c r="AF375" s="346">
        <v>42</v>
      </c>
      <c r="AG375" s="346" t="s">
        <v>430</v>
      </c>
      <c r="AH375" s="346" t="s">
        <v>430</v>
      </c>
      <c r="AI375" s="346" t="s">
        <v>430</v>
      </c>
      <c r="AJ375" s="346">
        <v>152</v>
      </c>
      <c r="AK375" s="346">
        <v>123</v>
      </c>
      <c r="AL375" s="346">
        <v>127</v>
      </c>
      <c r="AM375" s="346">
        <v>102</v>
      </c>
      <c r="AN375" s="346">
        <v>139</v>
      </c>
      <c r="AO375" s="373"/>
      <c r="AP375" s="348" t="s">
        <v>430</v>
      </c>
      <c r="AQ375" s="348" t="s">
        <v>430</v>
      </c>
      <c r="AR375" s="348" t="s">
        <v>430</v>
      </c>
      <c r="AS375" s="348" t="s">
        <v>430</v>
      </c>
      <c r="AT375" s="348">
        <v>6.18</v>
      </c>
      <c r="AU375" s="351"/>
      <c r="AV375" s="346" t="s">
        <v>430</v>
      </c>
      <c r="AW375" s="346" t="s">
        <v>430</v>
      </c>
      <c r="AX375" s="346" t="s">
        <v>430</v>
      </c>
      <c r="AY375" s="346" t="s">
        <v>430</v>
      </c>
      <c r="AZ375" s="346">
        <v>109</v>
      </c>
      <c r="BA375" s="374"/>
      <c r="BB375" s="348">
        <v>12.573607942886101</v>
      </c>
      <c r="BC375" s="348">
        <v>1.00380058617014</v>
      </c>
      <c r="BD375" s="348">
        <v>3.5402692966330397E-2</v>
      </c>
      <c r="BE375" s="375">
        <v>0.109132568311025</v>
      </c>
      <c r="BF375" s="374"/>
      <c r="BG375" s="372">
        <v>6.5299999999999997E-2</v>
      </c>
      <c r="BH375" s="373"/>
      <c r="BI375" s="348">
        <v>53.6858</v>
      </c>
      <c r="BJ375" s="348">
        <v>44.052799999999998</v>
      </c>
      <c r="BK375" s="348">
        <v>2.1195499999999998</v>
      </c>
      <c r="BL375" s="348">
        <v>0.14185</v>
      </c>
      <c r="BM375" s="373"/>
      <c r="BN375" s="372" t="s">
        <v>4409</v>
      </c>
      <c r="BO375" s="372" t="s">
        <v>4834</v>
      </c>
      <c r="BP375" s="372" t="s">
        <v>2940</v>
      </c>
      <c r="BQ375" s="372" t="s">
        <v>4412</v>
      </c>
      <c r="BR375" s="372" t="s">
        <v>4413</v>
      </c>
      <c r="BS375" s="373"/>
      <c r="BT375" s="354" t="s">
        <v>555</v>
      </c>
    </row>
    <row r="376" spans="1:72" s="428" customFormat="1" x14ac:dyDescent="0.25">
      <c r="A376" s="345" t="s">
        <v>5610</v>
      </c>
      <c r="B376" s="373"/>
      <c r="C376" s="719">
        <v>44895</v>
      </c>
      <c r="D376" s="373"/>
      <c r="E376" s="346">
        <v>299.88400000000001</v>
      </c>
      <c r="F376" s="373"/>
      <c r="G376" s="347">
        <v>17.336300000000001</v>
      </c>
      <c r="H376" s="374"/>
      <c r="I376" s="348">
        <v>0.39789999999999998</v>
      </c>
      <c r="J376" s="348">
        <v>-0.67830000000000001</v>
      </c>
      <c r="K376" s="348">
        <v>2.6412</v>
      </c>
      <c r="L376" s="348">
        <v>7.3507999999999996</v>
      </c>
      <c r="M376" s="348">
        <v>7.3555000000000001</v>
      </c>
      <c r="N376" s="350">
        <v>9.5701999999999998</v>
      </c>
      <c r="O376" s="348">
        <v>0.75839999999999996</v>
      </c>
      <c r="P376" s="348">
        <v>19.837</v>
      </c>
      <c r="Q376" s="348" t="s">
        <v>430</v>
      </c>
      <c r="R376" s="348" t="s">
        <v>430</v>
      </c>
      <c r="S376" s="348">
        <v>3.8885999999999998</v>
      </c>
      <c r="T376" s="348">
        <v>23.318899999999999</v>
      </c>
      <c r="U376" s="348">
        <v>7.5892999999999997</v>
      </c>
      <c r="V376" s="348">
        <v>10.041700000000001</v>
      </c>
      <c r="W376" s="348">
        <v>0.82469999999999999</v>
      </c>
      <c r="X376" s="348">
        <v>15.9255</v>
      </c>
      <c r="Y376" s="374"/>
      <c r="Z376" s="346">
        <v>158</v>
      </c>
      <c r="AA376" s="346">
        <v>135</v>
      </c>
      <c r="AB376" s="346">
        <v>41</v>
      </c>
      <c r="AC376" s="346">
        <v>50</v>
      </c>
      <c r="AD376" s="346">
        <v>51</v>
      </c>
      <c r="AE376" s="346">
        <v>41</v>
      </c>
      <c r="AF376" s="346">
        <v>67</v>
      </c>
      <c r="AG376" s="346">
        <v>16</v>
      </c>
      <c r="AH376" s="346" t="s">
        <v>430</v>
      </c>
      <c r="AI376" s="346" t="s">
        <v>430</v>
      </c>
      <c r="AJ376" s="346">
        <v>60</v>
      </c>
      <c r="AK376" s="346">
        <v>46</v>
      </c>
      <c r="AL376" s="346">
        <v>40</v>
      </c>
      <c r="AM376" s="346">
        <v>64</v>
      </c>
      <c r="AN376" s="346">
        <v>93</v>
      </c>
      <c r="AO376" s="373"/>
      <c r="AP376" s="348" t="s">
        <v>430</v>
      </c>
      <c r="AQ376" s="348" t="s">
        <v>430</v>
      </c>
      <c r="AR376" s="348" t="s">
        <v>430</v>
      </c>
      <c r="AS376" s="348">
        <v>11.01</v>
      </c>
      <c r="AT376" s="348">
        <v>15.54</v>
      </c>
      <c r="AU376" s="351"/>
      <c r="AV376" s="346" t="s">
        <v>430</v>
      </c>
      <c r="AW376" s="346" t="s">
        <v>430</v>
      </c>
      <c r="AX376" s="346" t="s">
        <v>430</v>
      </c>
      <c r="AY376" s="346">
        <v>25</v>
      </c>
      <c r="AZ376" s="346">
        <v>48</v>
      </c>
      <c r="BA376" s="374"/>
      <c r="BB376" s="348">
        <v>15.835933328604201</v>
      </c>
      <c r="BC376" s="348">
        <v>1.00400822241167</v>
      </c>
      <c r="BD376" s="348">
        <v>6.9374163674373004E-2</v>
      </c>
      <c r="BE376" s="375">
        <v>0.36270922332674899</v>
      </c>
      <c r="BF376" s="374"/>
      <c r="BG376" s="372">
        <v>0.1759</v>
      </c>
      <c r="BH376" s="373"/>
      <c r="BI376" s="348">
        <v>86.384900000000002</v>
      </c>
      <c r="BJ376" s="348">
        <v>13.201700000000001</v>
      </c>
      <c r="BK376" s="348" t="s">
        <v>430</v>
      </c>
      <c r="BL376" s="348">
        <v>0.41339999999999999</v>
      </c>
      <c r="BM376" s="373"/>
      <c r="BN376" s="372" t="s">
        <v>4878</v>
      </c>
      <c r="BO376" s="372" t="s">
        <v>4759</v>
      </c>
      <c r="BP376" s="372" t="s">
        <v>4879</v>
      </c>
      <c r="BQ376" s="372" t="s">
        <v>4880</v>
      </c>
      <c r="BR376" s="372" t="s">
        <v>4881</v>
      </c>
      <c r="BS376" s="373"/>
      <c r="BT376" s="354" t="s">
        <v>555</v>
      </c>
    </row>
    <row r="377" spans="1:72" s="428" customFormat="1" x14ac:dyDescent="0.25">
      <c r="A377" s="345" t="s">
        <v>5611</v>
      </c>
      <c r="B377" s="373"/>
      <c r="C377" s="719">
        <v>44610</v>
      </c>
      <c r="D377" s="373"/>
      <c r="E377" s="346">
        <v>288.76499999999999</v>
      </c>
      <c r="F377" s="373"/>
      <c r="G377" s="347">
        <v>18.476199999999999</v>
      </c>
      <c r="H377" s="374"/>
      <c r="I377" s="348">
        <v>0.3967</v>
      </c>
      <c r="J377" s="348">
        <v>-0.68269999999999997</v>
      </c>
      <c r="K377" s="348">
        <v>2.5971000000000002</v>
      </c>
      <c r="L377" s="348">
        <v>7.2682000000000002</v>
      </c>
      <c r="M377" s="348">
        <v>7.3867000000000003</v>
      </c>
      <c r="N377" s="350">
        <v>9.5042000000000009</v>
      </c>
      <c r="O377" s="348">
        <v>0.54430000000000001</v>
      </c>
      <c r="P377" s="348">
        <v>19.636900000000001</v>
      </c>
      <c r="Q377" s="348" t="s">
        <v>430</v>
      </c>
      <c r="R377" s="348" t="s">
        <v>430</v>
      </c>
      <c r="S377" s="348">
        <v>3.8129</v>
      </c>
      <c r="T377" s="348">
        <v>23.3078</v>
      </c>
      <c r="U377" s="348">
        <v>7.5968</v>
      </c>
      <c r="V377" s="348">
        <v>9.9963999999999995</v>
      </c>
      <c r="W377" s="348">
        <v>0.80910000000000004</v>
      </c>
      <c r="X377" s="348">
        <v>14.6023</v>
      </c>
      <c r="Y377" s="374"/>
      <c r="Z377" s="346">
        <v>166</v>
      </c>
      <c r="AA377" s="346">
        <v>147</v>
      </c>
      <c r="AB377" s="346">
        <v>56</v>
      </c>
      <c r="AC377" s="346">
        <v>59</v>
      </c>
      <c r="AD377" s="346">
        <v>48</v>
      </c>
      <c r="AE377" s="346">
        <v>47</v>
      </c>
      <c r="AF377" s="346">
        <v>74</v>
      </c>
      <c r="AG377" s="346">
        <v>23</v>
      </c>
      <c r="AH377" s="346" t="s">
        <v>430</v>
      </c>
      <c r="AI377" s="346" t="s">
        <v>430</v>
      </c>
      <c r="AJ377" s="346">
        <v>76</v>
      </c>
      <c r="AK377" s="346">
        <v>48</v>
      </c>
      <c r="AL377" s="346">
        <v>39</v>
      </c>
      <c r="AM377" s="346">
        <v>68</v>
      </c>
      <c r="AN377" s="346">
        <v>103</v>
      </c>
      <c r="AO377" s="373"/>
      <c r="AP377" s="348" t="s">
        <v>430</v>
      </c>
      <c r="AQ377" s="348" t="s">
        <v>430</v>
      </c>
      <c r="AR377" s="348" t="s">
        <v>430</v>
      </c>
      <c r="AS377" s="348">
        <v>10.83</v>
      </c>
      <c r="AT377" s="348">
        <v>15.47</v>
      </c>
      <c r="AU377" s="351"/>
      <c r="AV377" s="346" t="s">
        <v>430</v>
      </c>
      <c r="AW377" s="346" t="s">
        <v>430</v>
      </c>
      <c r="AX377" s="346" t="s">
        <v>430</v>
      </c>
      <c r="AY377" s="346">
        <v>31</v>
      </c>
      <c r="AZ377" s="346">
        <v>51</v>
      </c>
      <c r="BA377" s="374"/>
      <c r="BB377" s="348">
        <v>15.8941566681608</v>
      </c>
      <c r="BC377" s="348">
        <v>1.00715924627732</v>
      </c>
      <c r="BD377" s="348">
        <v>6.82783339166909E-2</v>
      </c>
      <c r="BE377" s="375">
        <v>0.34702156223055203</v>
      </c>
      <c r="BF377" s="374"/>
      <c r="BG377" s="372">
        <v>0.16819999999999999</v>
      </c>
      <c r="BH377" s="373"/>
      <c r="BI377" s="348">
        <v>86.468299999999999</v>
      </c>
      <c r="BJ377" s="348">
        <v>13.2178</v>
      </c>
      <c r="BK377" s="348" t="s">
        <v>430</v>
      </c>
      <c r="BL377" s="348">
        <v>0.31390000000000001</v>
      </c>
      <c r="BM377" s="373"/>
      <c r="BN377" s="372" t="s">
        <v>4758</v>
      </c>
      <c r="BO377" s="372" t="s">
        <v>4759</v>
      </c>
      <c r="BP377" s="372" t="s">
        <v>4760</v>
      </c>
      <c r="BQ377" s="372" t="s">
        <v>4880</v>
      </c>
      <c r="BR377" s="372" t="s">
        <v>4761</v>
      </c>
      <c r="BS377" s="373"/>
      <c r="BT377" s="354" t="s">
        <v>555</v>
      </c>
    </row>
    <row r="378" spans="1:72" s="428" customFormat="1" x14ac:dyDescent="0.25">
      <c r="A378" s="345" t="s">
        <v>5612</v>
      </c>
      <c r="B378" s="373"/>
      <c r="C378" s="719">
        <v>45887</v>
      </c>
      <c r="D378" s="373"/>
      <c r="E378" s="346">
        <v>292.13299999999998</v>
      </c>
      <c r="F378" s="373"/>
      <c r="G378" s="347">
        <v>11.0261</v>
      </c>
      <c r="H378" s="374"/>
      <c r="I378" s="348">
        <v>0.35589999999999999</v>
      </c>
      <c r="J378" s="348">
        <v>-0.63800000000000001</v>
      </c>
      <c r="K378" s="348">
        <v>1.3754</v>
      </c>
      <c r="L378" s="348">
        <v>4.3555000000000001</v>
      </c>
      <c r="M378" s="348">
        <v>6.9519000000000002</v>
      </c>
      <c r="N378" s="350">
        <v>10.202299999999999</v>
      </c>
      <c r="O378" s="348" t="s">
        <v>430</v>
      </c>
      <c r="P378" s="348" t="s">
        <v>430</v>
      </c>
      <c r="Q378" s="348" t="s">
        <v>430</v>
      </c>
      <c r="R378" s="348" t="s">
        <v>430</v>
      </c>
      <c r="S378" s="348">
        <v>2.8209</v>
      </c>
      <c r="T378" s="348">
        <v>20.7136</v>
      </c>
      <c r="U378" s="348">
        <v>5.3566000000000003</v>
      </c>
      <c r="V378" s="348">
        <v>11.5404</v>
      </c>
      <c r="W378" s="348">
        <v>1.1031</v>
      </c>
      <c r="X378" s="348">
        <v>10.202299999999999</v>
      </c>
      <c r="Y378" s="374"/>
      <c r="Z378" s="346">
        <v>184</v>
      </c>
      <c r="AA378" s="346">
        <v>96</v>
      </c>
      <c r="AB378" s="346">
        <v>116</v>
      </c>
      <c r="AC378" s="346">
        <v>126</v>
      </c>
      <c r="AD378" s="346">
        <v>64</v>
      </c>
      <c r="AE378" s="346">
        <v>34</v>
      </c>
      <c r="AF378" s="346" t="s">
        <v>430</v>
      </c>
      <c r="AG378" s="346" t="s">
        <v>430</v>
      </c>
      <c r="AH378" s="346" t="s">
        <v>430</v>
      </c>
      <c r="AI378" s="346" t="s">
        <v>430</v>
      </c>
      <c r="AJ378" s="346">
        <v>124</v>
      </c>
      <c r="AK378" s="346">
        <v>67</v>
      </c>
      <c r="AL378" s="346">
        <v>66</v>
      </c>
      <c r="AM378" s="346">
        <v>31</v>
      </c>
      <c r="AN378" s="346">
        <v>77</v>
      </c>
      <c r="AO378" s="373"/>
      <c r="AP378" s="348" t="s">
        <v>430</v>
      </c>
      <c r="AQ378" s="348" t="s">
        <v>430</v>
      </c>
      <c r="AR378" s="348" t="s">
        <v>430</v>
      </c>
      <c r="AS378" s="348" t="s">
        <v>430</v>
      </c>
      <c r="AT378" s="348">
        <v>13.28</v>
      </c>
      <c r="AU378" s="351"/>
      <c r="AV378" s="346" t="s">
        <v>430</v>
      </c>
      <c r="AW378" s="346" t="s">
        <v>430</v>
      </c>
      <c r="AX378" s="346" t="s">
        <v>430</v>
      </c>
      <c r="AY378" s="346" t="s">
        <v>430</v>
      </c>
      <c r="AZ378" s="346">
        <v>67</v>
      </c>
      <c r="BA378" s="374"/>
      <c r="BB378" s="348">
        <v>14.063174488573001</v>
      </c>
      <c r="BC378" s="348">
        <v>1.0097313206409999</v>
      </c>
      <c r="BD378" s="348">
        <v>3.1802220325514698E-2</v>
      </c>
      <c r="BE378" s="375">
        <v>8.5357184569348293E-2</v>
      </c>
      <c r="BF378" s="374"/>
      <c r="BG378" s="372">
        <v>0.12720000000000001</v>
      </c>
      <c r="BH378" s="373"/>
      <c r="BI378" s="348">
        <v>11.0474</v>
      </c>
      <c r="BJ378" s="348">
        <v>84.310299999999998</v>
      </c>
      <c r="BK378" s="348">
        <v>4.2329299999999996</v>
      </c>
      <c r="BL378" s="348">
        <v>0.40937000000000001</v>
      </c>
      <c r="BM378" s="373"/>
      <c r="BN378" s="372" t="s">
        <v>5613</v>
      </c>
      <c r="BO378" s="372" t="s">
        <v>5614</v>
      </c>
      <c r="BP378" s="372" t="s">
        <v>5615</v>
      </c>
      <c r="BQ378" s="372" t="s">
        <v>4813</v>
      </c>
      <c r="BR378" s="372" t="s">
        <v>1171</v>
      </c>
      <c r="BS378" s="373"/>
      <c r="BT378" s="354" t="s">
        <v>555</v>
      </c>
    </row>
    <row r="379" spans="1:72" s="428" customFormat="1" x14ac:dyDescent="0.25">
      <c r="A379" s="345" t="s">
        <v>5616</v>
      </c>
      <c r="B379" s="373"/>
      <c r="C379" s="719">
        <v>45887</v>
      </c>
      <c r="D379" s="373"/>
      <c r="E379" s="346">
        <v>277.57</v>
      </c>
      <c r="F379" s="373"/>
      <c r="G379" s="347">
        <v>9.8305000000000007</v>
      </c>
      <c r="H379" s="374"/>
      <c r="I379" s="348">
        <v>0.63680000000000003</v>
      </c>
      <c r="J379" s="348">
        <v>-0.67989999999999995</v>
      </c>
      <c r="K379" s="348">
        <v>0.15490000000000001</v>
      </c>
      <c r="L379" s="348">
        <v>3.1153</v>
      </c>
      <c r="M379" s="348">
        <v>-4.4618000000000002</v>
      </c>
      <c r="N379" s="350">
        <v>-1.6858</v>
      </c>
      <c r="O379" s="348" t="s">
        <v>430</v>
      </c>
      <c r="P379" s="348" t="s">
        <v>430</v>
      </c>
      <c r="Q379" s="348" t="s">
        <v>430</v>
      </c>
      <c r="R379" s="348" t="s">
        <v>430</v>
      </c>
      <c r="S379" s="348">
        <v>1.8188</v>
      </c>
      <c r="T379" s="348">
        <v>9.4077000000000002</v>
      </c>
      <c r="U379" s="348">
        <v>-6.4269999999999996</v>
      </c>
      <c r="V379" s="348">
        <v>-0.60560000000000003</v>
      </c>
      <c r="W379" s="348">
        <v>-0.5272</v>
      </c>
      <c r="X379" s="348">
        <v>-1.6858</v>
      </c>
      <c r="Y379" s="374"/>
      <c r="Z379" s="346">
        <v>66</v>
      </c>
      <c r="AA379" s="346">
        <v>140</v>
      </c>
      <c r="AB379" s="346">
        <v>190</v>
      </c>
      <c r="AC379" s="346">
        <v>180</v>
      </c>
      <c r="AD379" s="346">
        <v>190</v>
      </c>
      <c r="AE379" s="346">
        <v>173</v>
      </c>
      <c r="AF379" s="346" t="s">
        <v>430</v>
      </c>
      <c r="AG379" s="346" t="s">
        <v>430</v>
      </c>
      <c r="AH379" s="346" t="s">
        <v>430</v>
      </c>
      <c r="AI379" s="346" t="s">
        <v>430</v>
      </c>
      <c r="AJ379" s="346">
        <v>171</v>
      </c>
      <c r="AK379" s="346">
        <v>191</v>
      </c>
      <c r="AL379" s="346">
        <v>195</v>
      </c>
      <c r="AM379" s="346">
        <v>187</v>
      </c>
      <c r="AN379" s="346">
        <v>205</v>
      </c>
      <c r="AO379" s="373"/>
      <c r="AP379" s="348" t="s">
        <v>430</v>
      </c>
      <c r="AQ379" s="348" t="s">
        <v>430</v>
      </c>
      <c r="AR379" s="348" t="s">
        <v>430</v>
      </c>
      <c r="AS379" s="348" t="s">
        <v>430</v>
      </c>
      <c r="AT379" s="348">
        <v>-3.47</v>
      </c>
      <c r="AU379" s="351"/>
      <c r="AV379" s="346" t="s">
        <v>430</v>
      </c>
      <c r="AW379" s="346" t="s">
        <v>430</v>
      </c>
      <c r="AX379" s="346" t="s">
        <v>430</v>
      </c>
      <c r="AY379" s="346" t="s">
        <v>430</v>
      </c>
      <c r="AZ379" s="346">
        <v>185</v>
      </c>
      <c r="BA379" s="374"/>
      <c r="BB379" s="348">
        <v>13.0720203927842</v>
      </c>
      <c r="BC379" s="348">
        <v>1.0071742503246099</v>
      </c>
      <c r="BD379" s="348">
        <v>-3.9814017845616799E-2</v>
      </c>
      <c r="BE379" s="375">
        <v>4.9194779605617502E-2</v>
      </c>
      <c r="BF379" s="374"/>
      <c r="BG379" s="372">
        <v>9.8100000000000007E-2</v>
      </c>
      <c r="BH379" s="373"/>
      <c r="BI379" s="348">
        <v>98.332300000000004</v>
      </c>
      <c r="BJ379" s="348">
        <v>1.35561</v>
      </c>
      <c r="BK379" s="348" t="s">
        <v>430</v>
      </c>
      <c r="BL379" s="348">
        <v>0.31208999999999998</v>
      </c>
      <c r="BM379" s="373"/>
      <c r="BN379" s="372" t="s">
        <v>4499</v>
      </c>
      <c r="BO379" s="372" t="s">
        <v>4500</v>
      </c>
      <c r="BP379" s="372" t="s">
        <v>4381</v>
      </c>
      <c r="BQ379" s="372" t="s">
        <v>730</v>
      </c>
      <c r="BR379" s="372" t="s">
        <v>4502</v>
      </c>
      <c r="BS379" s="373"/>
      <c r="BT379" s="354" t="s">
        <v>555</v>
      </c>
    </row>
    <row r="380" spans="1:72" s="428" customFormat="1" x14ac:dyDescent="0.25">
      <c r="A380" s="345" t="s">
        <v>5617</v>
      </c>
      <c r="B380" s="373"/>
      <c r="C380" s="719">
        <v>45595</v>
      </c>
      <c r="D380" s="373"/>
      <c r="E380" s="346">
        <v>263.93599999999998</v>
      </c>
      <c r="F380" s="373"/>
      <c r="G380" s="347">
        <v>10.546900000000001</v>
      </c>
      <c r="H380" s="374"/>
      <c r="I380" s="348">
        <v>0.67010000000000003</v>
      </c>
      <c r="J380" s="348">
        <v>-0.58630000000000004</v>
      </c>
      <c r="K380" s="348">
        <v>2.8563999999999998</v>
      </c>
      <c r="L380" s="348">
        <v>7.2003000000000004</v>
      </c>
      <c r="M380" s="348">
        <v>3.4588000000000001</v>
      </c>
      <c r="N380" s="350">
        <v>-1.5228999999999999</v>
      </c>
      <c r="O380" s="348" t="s">
        <v>430</v>
      </c>
      <c r="P380" s="348" t="s">
        <v>430</v>
      </c>
      <c r="Q380" s="348" t="s">
        <v>430</v>
      </c>
      <c r="R380" s="348" t="s">
        <v>430</v>
      </c>
      <c r="S380" s="348">
        <v>5.1672000000000002</v>
      </c>
      <c r="T380" s="348">
        <v>17.286799999999999</v>
      </c>
      <c r="U380" s="348">
        <v>-1.4004000000000001</v>
      </c>
      <c r="V380" s="348">
        <v>0.4017</v>
      </c>
      <c r="W380" s="348">
        <v>-8.6199999999999999E-2</v>
      </c>
      <c r="X380" s="348">
        <v>2.9931000000000001</v>
      </c>
      <c r="Y380" s="374"/>
      <c r="Z380" s="346">
        <v>55</v>
      </c>
      <c r="AA380" s="346">
        <v>73</v>
      </c>
      <c r="AB380" s="346">
        <v>34</v>
      </c>
      <c r="AC380" s="346">
        <v>66</v>
      </c>
      <c r="AD380" s="346">
        <v>107</v>
      </c>
      <c r="AE380" s="346">
        <v>172</v>
      </c>
      <c r="AF380" s="346" t="s">
        <v>430</v>
      </c>
      <c r="AG380" s="346" t="s">
        <v>430</v>
      </c>
      <c r="AH380" s="346" t="s">
        <v>430</v>
      </c>
      <c r="AI380" s="346" t="s">
        <v>430</v>
      </c>
      <c r="AJ380" s="346">
        <v>32</v>
      </c>
      <c r="AK380" s="346">
        <v>110</v>
      </c>
      <c r="AL380" s="346">
        <v>158</v>
      </c>
      <c r="AM380" s="346">
        <v>177</v>
      </c>
      <c r="AN380" s="346">
        <v>174</v>
      </c>
      <c r="AO380" s="373"/>
      <c r="AP380" s="348" t="s">
        <v>430</v>
      </c>
      <c r="AQ380" s="348" t="s">
        <v>430</v>
      </c>
      <c r="AR380" s="348" t="s">
        <v>430</v>
      </c>
      <c r="AS380" s="348" t="s">
        <v>430</v>
      </c>
      <c r="AT380" s="348">
        <v>5.46</v>
      </c>
      <c r="AU380" s="351"/>
      <c r="AV380" s="346" t="s">
        <v>430</v>
      </c>
      <c r="AW380" s="346" t="s">
        <v>430</v>
      </c>
      <c r="AX380" s="346" t="s">
        <v>430</v>
      </c>
      <c r="AY380" s="346" t="s">
        <v>430</v>
      </c>
      <c r="AZ380" s="346">
        <v>117</v>
      </c>
      <c r="BA380" s="374"/>
      <c r="BB380" s="348">
        <v>12.2702990745207</v>
      </c>
      <c r="BC380" s="348">
        <v>0.99958106308120298</v>
      </c>
      <c r="BD380" s="348">
        <v>2.23720140502667E-3</v>
      </c>
      <c r="BE380" s="375">
        <v>-3.6165211819578803E-2</v>
      </c>
      <c r="BF380" s="374"/>
      <c r="BG380" s="372">
        <v>0.04</v>
      </c>
      <c r="BH380" s="373"/>
      <c r="BI380" s="348">
        <v>88.408699999999996</v>
      </c>
      <c r="BJ380" s="348">
        <v>11.4024</v>
      </c>
      <c r="BK380" s="348" t="s">
        <v>430</v>
      </c>
      <c r="BL380" s="348">
        <v>0.18890000000000001</v>
      </c>
      <c r="BM380" s="373"/>
      <c r="BN380" s="372" t="s">
        <v>4884</v>
      </c>
      <c r="BO380" s="372" t="s">
        <v>4885</v>
      </c>
      <c r="BP380" s="372" t="s">
        <v>4886</v>
      </c>
      <c r="BQ380" s="372" t="s">
        <v>4887</v>
      </c>
      <c r="BR380" s="372" t="s">
        <v>4888</v>
      </c>
      <c r="BS380" s="373"/>
      <c r="BT380" s="354" t="s">
        <v>4673</v>
      </c>
    </row>
    <row r="381" spans="1:72" s="428" customFormat="1" x14ac:dyDescent="0.25">
      <c r="A381" s="345" t="s">
        <v>5618</v>
      </c>
      <c r="B381" s="373"/>
      <c r="C381" s="719">
        <v>45497</v>
      </c>
      <c r="D381" s="373"/>
      <c r="E381" s="346">
        <v>269.83</v>
      </c>
      <c r="F381" s="373"/>
      <c r="G381" s="347">
        <v>9.2235999999999994</v>
      </c>
      <c r="H381" s="374"/>
      <c r="I381" s="348">
        <v>0.46400000000000002</v>
      </c>
      <c r="J381" s="348">
        <v>-0.29299999999999998</v>
      </c>
      <c r="K381" s="348">
        <v>1.075</v>
      </c>
      <c r="L381" s="348">
        <v>11.198700000000001</v>
      </c>
      <c r="M381" s="348">
        <v>0.93789999999999996</v>
      </c>
      <c r="N381" s="350">
        <v>-14.953799999999999</v>
      </c>
      <c r="O381" s="348">
        <v>-2.7343999999999999</v>
      </c>
      <c r="P381" s="348" t="s">
        <v>430</v>
      </c>
      <c r="Q381" s="348" t="s">
        <v>430</v>
      </c>
      <c r="R381" s="348" t="s">
        <v>430</v>
      </c>
      <c r="S381" s="348">
        <v>0.41260000000000002</v>
      </c>
      <c r="T381" s="348">
        <v>23.4818</v>
      </c>
      <c r="U381" s="348">
        <v>-6.569</v>
      </c>
      <c r="V381" s="348">
        <v>-8.8937000000000008</v>
      </c>
      <c r="W381" s="348">
        <v>2.2198000000000002</v>
      </c>
      <c r="X381" s="348">
        <v>-3.8218999999999999</v>
      </c>
      <c r="Y381" s="374"/>
      <c r="Z381" s="346">
        <v>134</v>
      </c>
      <c r="AA381" s="346">
        <v>44</v>
      </c>
      <c r="AB381" s="346">
        <v>141</v>
      </c>
      <c r="AC381" s="346">
        <v>13</v>
      </c>
      <c r="AD381" s="346">
        <v>141</v>
      </c>
      <c r="AE381" s="346">
        <v>229</v>
      </c>
      <c r="AF381" s="346">
        <v>117</v>
      </c>
      <c r="AG381" s="346" t="s">
        <v>430</v>
      </c>
      <c r="AH381" s="346" t="s">
        <v>430</v>
      </c>
      <c r="AI381" s="346" t="s">
        <v>430</v>
      </c>
      <c r="AJ381" s="346">
        <v>222</v>
      </c>
      <c r="AK381" s="346">
        <v>38</v>
      </c>
      <c r="AL381" s="346">
        <v>213</v>
      </c>
      <c r="AM381" s="346">
        <v>234</v>
      </c>
      <c r="AN381" s="346">
        <v>40</v>
      </c>
      <c r="AO381" s="373"/>
      <c r="AP381" s="348" t="s">
        <v>430</v>
      </c>
      <c r="AQ381" s="348" t="s">
        <v>430</v>
      </c>
      <c r="AR381" s="348" t="s">
        <v>430</v>
      </c>
      <c r="AS381" s="348" t="s">
        <v>430</v>
      </c>
      <c r="AT381" s="348">
        <v>0.13</v>
      </c>
      <c r="AU381" s="351"/>
      <c r="AV381" s="346" t="s">
        <v>430</v>
      </c>
      <c r="AW381" s="346" t="s">
        <v>430</v>
      </c>
      <c r="AX381" s="346" t="s">
        <v>430</v>
      </c>
      <c r="AY381" s="346" t="s">
        <v>430</v>
      </c>
      <c r="AZ381" s="346">
        <v>169</v>
      </c>
      <c r="BA381" s="374"/>
      <c r="BB381" s="348">
        <v>19.740995931440999</v>
      </c>
      <c r="BC381" s="348">
        <v>1.0012044147324499</v>
      </c>
      <c r="BD381" s="348">
        <v>-2.6377100514624299E-2</v>
      </c>
      <c r="BE381" s="375">
        <v>-5.9044205406898101E-2</v>
      </c>
      <c r="BF381" s="374"/>
      <c r="BG381" s="372">
        <v>0.15709999999999999</v>
      </c>
      <c r="BH381" s="373"/>
      <c r="BI381" s="348">
        <v>20.138999999999999</v>
      </c>
      <c r="BJ381" s="348">
        <v>52.942100000000003</v>
      </c>
      <c r="BK381" s="348">
        <v>26.883800000000001</v>
      </c>
      <c r="BL381" s="348">
        <v>3.5099999999999999E-2</v>
      </c>
      <c r="BM381" s="373"/>
      <c r="BN381" s="372" t="s">
        <v>4890</v>
      </c>
      <c r="BO381" s="372" t="s">
        <v>4891</v>
      </c>
      <c r="BP381" s="372" t="s">
        <v>4892</v>
      </c>
      <c r="BQ381" s="372" t="s">
        <v>4893</v>
      </c>
      <c r="BR381" s="372" t="s">
        <v>430</v>
      </c>
      <c r="BS381" s="373"/>
      <c r="BT381" s="354" t="s">
        <v>4673</v>
      </c>
    </row>
    <row r="382" spans="1:72" s="428" customFormat="1" x14ac:dyDescent="0.25">
      <c r="A382" s="345" t="s">
        <v>5619</v>
      </c>
      <c r="B382" s="373"/>
      <c r="C382" s="719">
        <v>44837</v>
      </c>
      <c r="D382" s="373"/>
      <c r="E382" s="346">
        <v>263.86599999999999</v>
      </c>
      <c r="F382" s="373"/>
      <c r="G382" s="347">
        <v>17.307200000000002</v>
      </c>
      <c r="H382" s="374"/>
      <c r="I382" s="348">
        <v>0.52329999999999999</v>
      </c>
      <c r="J382" s="348">
        <v>-1.0859000000000001</v>
      </c>
      <c r="K382" s="348">
        <v>0.74570000000000003</v>
      </c>
      <c r="L382" s="348">
        <v>2.9933000000000001</v>
      </c>
      <c r="M382" s="348">
        <v>-0.23980000000000001</v>
      </c>
      <c r="N382" s="350">
        <v>4.6403999999999996</v>
      </c>
      <c r="O382" s="348">
        <v>2.8809</v>
      </c>
      <c r="P382" s="348">
        <v>13.964600000000001</v>
      </c>
      <c r="Q382" s="348" t="s">
        <v>430</v>
      </c>
      <c r="R382" s="348" t="s">
        <v>430</v>
      </c>
      <c r="S382" s="348">
        <v>2.5606</v>
      </c>
      <c r="T382" s="348">
        <v>12.6008</v>
      </c>
      <c r="U382" s="348">
        <v>-9.01E-2</v>
      </c>
      <c r="V382" s="348">
        <v>5.5324</v>
      </c>
      <c r="W382" s="348">
        <v>-0.76200000000000001</v>
      </c>
      <c r="X382" s="348">
        <v>15.176500000000001</v>
      </c>
      <c r="Y382" s="374"/>
      <c r="Z382" s="346">
        <v>112</v>
      </c>
      <c r="AA382" s="346">
        <v>203</v>
      </c>
      <c r="AB382" s="346">
        <v>163</v>
      </c>
      <c r="AC382" s="346">
        <v>207</v>
      </c>
      <c r="AD382" s="346">
        <v>153</v>
      </c>
      <c r="AE382" s="346">
        <v>99</v>
      </c>
      <c r="AF382" s="346">
        <v>35</v>
      </c>
      <c r="AG382" s="346">
        <v>51</v>
      </c>
      <c r="AH382" s="346" t="s">
        <v>430</v>
      </c>
      <c r="AI382" s="346" t="s">
        <v>430</v>
      </c>
      <c r="AJ382" s="346">
        <v>144</v>
      </c>
      <c r="AK382" s="346">
        <v>178</v>
      </c>
      <c r="AL382" s="346">
        <v>134</v>
      </c>
      <c r="AM382" s="346">
        <v>125</v>
      </c>
      <c r="AN382" s="346">
        <v>243</v>
      </c>
      <c r="AO382" s="373"/>
      <c r="AP382" s="348" t="s">
        <v>430</v>
      </c>
      <c r="AQ382" s="348" t="s">
        <v>430</v>
      </c>
      <c r="AR382" s="348" t="s">
        <v>430</v>
      </c>
      <c r="AS382" s="348">
        <v>7.92</v>
      </c>
      <c r="AT382" s="348">
        <v>4.25</v>
      </c>
      <c r="AU382" s="351"/>
      <c r="AV382" s="346" t="s">
        <v>430</v>
      </c>
      <c r="AW382" s="346" t="s">
        <v>430</v>
      </c>
      <c r="AX382" s="346" t="s">
        <v>430</v>
      </c>
      <c r="AY382" s="346">
        <v>47</v>
      </c>
      <c r="AZ382" s="346">
        <v>134</v>
      </c>
      <c r="BA382" s="374"/>
      <c r="BB382" s="348">
        <v>11.516699971108601</v>
      </c>
      <c r="BC382" s="348">
        <v>0.99677362558420202</v>
      </c>
      <c r="BD382" s="348">
        <v>5.5414469038530902E-2</v>
      </c>
      <c r="BE382" s="375">
        <v>8.8898103773938503E-2</v>
      </c>
      <c r="BF382" s="374"/>
      <c r="BG382" s="372">
        <v>0.1308</v>
      </c>
      <c r="BH382" s="373"/>
      <c r="BI382" s="348">
        <v>96.251099999999994</v>
      </c>
      <c r="BJ382" s="348">
        <v>3.6652900000000002</v>
      </c>
      <c r="BK382" s="348" t="s">
        <v>430</v>
      </c>
      <c r="BL382" s="348">
        <v>8.3610000000000004E-2</v>
      </c>
      <c r="BM382" s="373"/>
      <c r="BN382" s="372" t="s">
        <v>4895</v>
      </c>
      <c r="BO382" s="372" t="s">
        <v>4669</v>
      </c>
      <c r="BP382" s="372" t="s">
        <v>4601</v>
      </c>
      <c r="BQ382" s="372" t="s">
        <v>4896</v>
      </c>
      <c r="BR382" s="372" t="s">
        <v>4672</v>
      </c>
      <c r="BS382" s="373"/>
      <c r="BT382" s="354" t="s">
        <v>555</v>
      </c>
    </row>
    <row r="383" spans="1:72" s="428" customFormat="1" x14ac:dyDescent="0.25">
      <c r="A383" s="345" t="s">
        <v>5620</v>
      </c>
      <c r="B383" s="373"/>
      <c r="C383" s="719">
        <v>44895</v>
      </c>
      <c r="D383" s="373"/>
      <c r="E383" s="346">
        <v>278.601</v>
      </c>
      <c r="F383" s="373"/>
      <c r="G383" s="347">
        <v>19.125800000000002</v>
      </c>
      <c r="H383" s="374"/>
      <c r="I383" s="348">
        <v>0.58320000000000005</v>
      </c>
      <c r="J383" s="348">
        <v>-0.12379999999999999</v>
      </c>
      <c r="K383" s="348">
        <v>1.8874</v>
      </c>
      <c r="L383" s="348">
        <v>10.2142</v>
      </c>
      <c r="M383" s="348">
        <v>15.199</v>
      </c>
      <c r="N383" s="350">
        <v>7.8141999999999996</v>
      </c>
      <c r="O383" s="348">
        <v>1.9308000000000001</v>
      </c>
      <c r="P383" s="348">
        <v>17.714700000000001</v>
      </c>
      <c r="Q383" s="348" t="s">
        <v>430</v>
      </c>
      <c r="R383" s="348" t="s">
        <v>430</v>
      </c>
      <c r="S383" s="348">
        <v>3.6993999999999998</v>
      </c>
      <c r="T383" s="348">
        <v>28.7135</v>
      </c>
      <c r="U383" s="348">
        <v>10.2536</v>
      </c>
      <c r="V383" s="348">
        <v>10.218</v>
      </c>
      <c r="W383" s="348">
        <v>2.3946999999999998</v>
      </c>
      <c r="X383" s="348">
        <v>19.024799999999999</v>
      </c>
      <c r="Y383" s="374"/>
      <c r="Z383" s="346">
        <v>85</v>
      </c>
      <c r="AA383" s="346">
        <v>21</v>
      </c>
      <c r="AB383" s="346">
        <v>83</v>
      </c>
      <c r="AC383" s="346">
        <v>15</v>
      </c>
      <c r="AD383" s="346">
        <v>16</v>
      </c>
      <c r="AE383" s="346">
        <v>69</v>
      </c>
      <c r="AF383" s="346">
        <v>45</v>
      </c>
      <c r="AG383" s="346">
        <v>36</v>
      </c>
      <c r="AH383" s="346" t="s">
        <v>430</v>
      </c>
      <c r="AI383" s="346" t="s">
        <v>430</v>
      </c>
      <c r="AJ383" s="346">
        <v>80</v>
      </c>
      <c r="AK383" s="346">
        <v>13</v>
      </c>
      <c r="AL383" s="346">
        <v>20</v>
      </c>
      <c r="AM383" s="346">
        <v>54</v>
      </c>
      <c r="AN383" s="346">
        <v>28</v>
      </c>
      <c r="AO383" s="373"/>
      <c r="AP383" s="348" t="s">
        <v>430</v>
      </c>
      <c r="AQ383" s="348" t="s">
        <v>430</v>
      </c>
      <c r="AR383" s="348" t="s">
        <v>430</v>
      </c>
      <c r="AS383" s="348">
        <v>10.25</v>
      </c>
      <c r="AT383" s="348">
        <v>22.28</v>
      </c>
      <c r="AU383" s="351"/>
      <c r="AV383" s="346" t="s">
        <v>430</v>
      </c>
      <c r="AW383" s="346" t="s">
        <v>430</v>
      </c>
      <c r="AX383" s="346" t="s">
        <v>430</v>
      </c>
      <c r="AY383" s="346">
        <v>35</v>
      </c>
      <c r="AZ383" s="346">
        <v>16</v>
      </c>
      <c r="BA383" s="374"/>
      <c r="BB383" s="348">
        <v>18.7949534310251</v>
      </c>
      <c r="BC383" s="348">
        <v>1.00764847126108</v>
      </c>
      <c r="BD383" s="348">
        <v>5.8462318437042103E-2</v>
      </c>
      <c r="BE383" s="375">
        <v>0.27767111717821003</v>
      </c>
      <c r="BF383" s="374"/>
      <c r="BG383" s="372">
        <v>0.1923</v>
      </c>
      <c r="BH383" s="373"/>
      <c r="BI383" s="348" t="s">
        <v>430</v>
      </c>
      <c r="BJ383" s="348">
        <v>7.1810999999999998</v>
      </c>
      <c r="BK383" s="348">
        <v>92.729600000000005</v>
      </c>
      <c r="BL383" s="348">
        <v>8.9300000000000004E-2</v>
      </c>
      <c r="BM383" s="373"/>
      <c r="BN383" s="372" t="s">
        <v>4557</v>
      </c>
      <c r="BO383" s="372" t="s">
        <v>4558</v>
      </c>
      <c r="BP383" s="372" t="s">
        <v>2494</v>
      </c>
      <c r="BQ383" s="372" t="s">
        <v>4559</v>
      </c>
      <c r="BR383" s="372" t="s">
        <v>4611</v>
      </c>
      <c r="BS383" s="373"/>
      <c r="BT383" s="354" t="s">
        <v>555</v>
      </c>
    </row>
    <row r="384" spans="1:72" s="428" customFormat="1" x14ac:dyDescent="0.25">
      <c r="A384" s="345" t="s">
        <v>5621</v>
      </c>
      <c r="B384" s="373"/>
      <c r="C384" s="719">
        <v>45344</v>
      </c>
      <c r="D384" s="373"/>
      <c r="E384" s="346">
        <v>258.06900000000002</v>
      </c>
      <c r="F384" s="373"/>
      <c r="G384" s="347">
        <v>8.4198000000000004</v>
      </c>
      <c r="H384" s="374"/>
      <c r="I384" s="348">
        <v>0.78639999999999999</v>
      </c>
      <c r="J384" s="348">
        <v>-2.4876999999999998</v>
      </c>
      <c r="K384" s="348">
        <v>5.2107000000000001</v>
      </c>
      <c r="L384" s="348">
        <v>5.6264000000000003</v>
      </c>
      <c r="M384" s="348">
        <v>-3.5632000000000001</v>
      </c>
      <c r="N384" s="350">
        <v>-12.507</v>
      </c>
      <c r="O384" s="348">
        <v>-12.473800000000001</v>
      </c>
      <c r="P384" s="348" t="s">
        <v>430</v>
      </c>
      <c r="Q384" s="348" t="s">
        <v>430</v>
      </c>
      <c r="R384" s="348" t="s">
        <v>430</v>
      </c>
      <c r="S384" s="348">
        <v>16.8492</v>
      </c>
      <c r="T384" s="348">
        <v>6.2367999999999997</v>
      </c>
      <c r="U384" s="348">
        <v>-18.081</v>
      </c>
      <c r="V384" s="348">
        <v>-7.1993999999999998</v>
      </c>
      <c r="W384" s="348">
        <v>-0.12809999999999999</v>
      </c>
      <c r="X384" s="348">
        <v>-6.6662999999999997</v>
      </c>
      <c r="Y384" s="374"/>
      <c r="Z384" s="346">
        <v>40</v>
      </c>
      <c r="AA384" s="346">
        <v>251</v>
      </c>
      <c r="AB384" s="346">
        <v>10</v>
      </c>
      <c r="AC384" s="346">
        <v>92</v>
      </c>
      <c r="AD384" s="346">
        <v>186</v>
      </c>
      <c r="AE384" s="346">
        <v>222</v>
      </c>
      <c r="AF384" s="346">
        <v>135</v>
      </c>
      <c r="AG384" s="346" t="s">
        <v>430</v>
      </c>
      <c r="AH384" s="346" t="s">
        <v>430</v>
      </c>
      <c r="AI384" s="346" t="s">
        <v>430</v>
      </c>
      <c r="AJ384" s="346">
        <v>3</v>
      </c>
      <c r="AK384" s="346">
        <v>242</v>
      </c>
      <c r="AL384" s="346">
        <v>241</v>
      </c>
      <c r="AM384" s="346">
        <v>229</v>
      </c>
      <c r="AN384" s="346">
        <v>181</v>
      </c>
      <c r="AO384" s="373"/>
      <c r="AP384" s="348" t="s">
        <v>430</v>
      </c>
      <c r="AQ384" s="348" t="s">
        <v>430</v>
      </c>
      <c r="AR384" s="348" t="s">
        <v>430</v>
      </c>
      <c r="AS384" s="348" t="s">
        <v>430</v>
      </c>
      <c r="AT384" s="348">
        <v>-10.43</v>
      </c>
      <c r="AU384" s="351"/>
      <c r="AV384" s="346" t="s">
        <v>430</v>
      </c>
      <c r="AW384" s="346" t="s">
        <v>430</v>
      </c>
      <c r="AX384" s="346" t="s">
        <v>430</v>
      </c>
      <c r="AY384" s="346" t="s">
        <v>430</v>
      </c>
      <c r="AZ384" s="346">
        <v>225</v>
      </c>
      <c r="BA384" s="374"/>
      <c r="BB384" s="348">
        <v>24.179701443077001</v>
      </c>
      <c r="BC384" s="348">
        <v>0.99688417734610602</v>
      </c>
      <c r="BD384" s="348">
        <v>-2.3956897769007598E-2</v>
      </c>
      <c r="BE384" s="375">
        <v>-9.1503062151577792E-3</v>
      </c>
      <c r="BF384" s="374"/>
      <c r="BG384" s="372">
        <v>0.1149</v>
      </c>
      <c r="BH384" s="373"/>
      <c r="BI384" s="348">
        <v>81.541600000000003</v>
      </c>
      <c r="BJ384" s="348">
        <v>18.373000000000001</v>
      </c>
      <c r="BK384" s="348" t="s">
        <v>430</v>
      </c>
      <c r="BL384" s="348">
        <v>8.5400000000000004E-2</v>
      </c>
      <c r="BM384" s="373"/>
      <c r="BN384" s="372" t="s">
        <v>4899</v>
      </c>
      <c r="BO384" s="372" t="s">
        <v>4900</v>
      </c>
      <c r="BP384" s="372" t="s">
        <v>2985</v>
      </c>
      <c r="BQ384" s="372" t="s">
        <v>430</v>
      </c>
      <c r="BR384" s="372" t="s">
        <v>430</v>
      </c>
      <c r="BS384" s="373"/>
      <c r="BT384" s="354" t="s">
        <v>555</v>
      </c>
    </row>
    <row r="385" spans="1:72" s="428" customFormat="1" x14ac:dyDescent="0.25">
      <c r="A385" s="345" t="s">
        <v>5622</v>
      </c>
      <c r="B385" s="373"/>
      <c r="C385" s="719">
        <v>44616</v>
      </c>
      <c r="D385" s="373"/>
      <c r="E385" s="346">
        <v>256.52499999999998</v>
      </c>
      <c r="F385" s="373"/>
      <c r="G385" s="347">
        <v>15.260999999999999</v>
      </c>
      <c r="H385" s="374"/>
      <c r="I385" s="348">
        <v>0.59260000000000002</v>
      </c>
      <c r="J385" s="348">
        <v>-0.67359999999999998</v>
      </c>
      <c r="K385" s="348">
        <v>0.60780000000000001</v>
      </c>
      <c r="L385" s="348">
        <v>3.87</v>
      </c>
      <c r="M385" s="348">
        <v>-2.4881000000000002</v>
      </c>
      <c r="N385" s="350">
        <v>-0.27579999999999999</v>
      </c>
      <c r="O385" s="348">
        <v>0.18129999999999999</v>
      </c>
      <c r="P385" s="348">
        <v>10.722899999999999</v>
      </c>
      <c r="Q385" s="348" t="s">
        <v>430</v>
      </c>
      <c r="R385" s="348" t="s">
        <v>430</v>
      </c>
      <c r="S385" s="348">
        <v>2.1835</v>
      </c>
      <c r="T385" s="348">
        <v>11.724399999999999</v>
      </c>
      <c r="U385" s="348">
        <v>-4.1231999999999998</v>
      </c>
      <c r="V385" s="348">
        <v>1.2646999999999999</v>
      </c>
      <c r="W385" s="348">
        <v>-0.27579999999999999</v>
      </c>
      <c r="X385" s="348">
        <v>9.8773999999999997</v>
      </c>
      <c r="Y385" s="374"/>
      <c r="Z385" s="346">
        <v>76</v>
      </c>
      <c r="AA385" s="346">
        <v>124</v>
      </c>
      <c r="AB385" s="346">
        <v>174</v>
      </c>
      <c r="AC385" s="346">
        <v>153</v>
      </c>
      <c r="AD385" s="346">
        <v>175</v>
      </c>
      <c r="AE385" s="346">
        <v>160</v>
      </c>
      <c r="AF385" s="346">
        <v>77</v>
      </c>
      <c r="AG385" s="346">
        <v>66</v>
      </c>
      <c r="AH385" s="346" t="s">
        <v>430</v>
      </c>
      <c r="AI385" s="346" t="s">
        <v>430</v>
      </c>
      <c r="AJ385" s="346">
        <v>162</v>
      </c>
      <c r="AK385" s="346">
        <v>182</v>
      </c>
      <c r="AL385" s="346">
        <v>186</v>
      </c>
      <c r="AM385" s="346">
        <v>171</v>
      </c>
      <c r="AN385" s="346">
        <v>186</v>
      </c>
      <c r="AO385" s="373"/>
      <c r="AP385" s="348" t="s">
        <v>430</v>
      </c>
      <c r="AQ385" s="348" t="s">
        <v>430</v>
      </c>
      <c r="AR385" s="348" t="s">
        <v>430</v>
      </c>
      <c r="AS385" s="348">
        <v>4.54</v>
      </c>
      <c r="AT385" s="348">
        <v>-0.35</v>
      </c>
      <c r="AU385" s="351"/>
      <c r="AV385" s="346" t="s">
        <v>430</v>
      </c>
      <c r="AW385" s="346" t="s">
        <v>430</v>
      </c>
      <c r="AX385" s="346" t="s">
        <v>430</v>
      </c>
      <c r="AY385" s="346">
        <v>62</v>
      </c>
      <c r="AZ385" s="346">
        <v>176</v>
      </c>
      <c r="BA385" s="374"/>
      <c r="BB385" s="348">
        <v>11.5209157492603</v>
      </c>
      <c r="BC385" s="348">
        <v>1.0003208890523101</v>
      </c>
      <c r="BD385" s="348">
        <v>3.1432976562618203E-2</v>
      </c>
      <c r="BE385" s="375">
        <v>0.106640116095819</v>
      </c>
      <c r="BF385" s="374"/>
      <c r="BG385" s="372">
        <v>9.2200000000000004E-2</v>
      </c>
      <c r="BH385" s="373"/>
      <c r="BI385" s="348">
        <v>96.122399999999999</v>
      </c>
      <c r="BJ385" s="348">
        <v>3.5518900000000002</v>
      </c>
      <c r="BK385" s="348" t="s">
        <v>430</v>
      </c>
      <c r="BL385" s="348">
        <v>0.32571</v>
      </c>
      <c r="BM385" s="373"/>
      <c r="BN385" s="372" t="s">
        <v>4902</v>
      </c>
      <c r="BO385" s="372" t="s">
        <v>4791</v>
      </c>
      <c r="BP385" s="372" t="s">
        <v>4594</v>
      </c>
      <c r="BQ385" s="372" t="s">
        <v>4595</v>
      </c>
      <c r="BR385" s="372" t="s">
        <v>4596</v>
      </c>
      <c r="BS385" s="373"/>
      <c r="BT385" s="354" t="s">
        <v>555</v>
      </c>
    </row>
    <row r="386" spans="1:72" s="428" customFormat="1" x14ac:dyDescent="0.25">
      <c r="A386" s="345" t="s">
        <v>5623</v>
      </c>
      <c r="B386" s="373"/>
      <c r="C386" s="719">
        <v>44663</v>
      </c>
      <c r="D386" s="373"/>
      <c r="E386" s="346">
        <v>250.864</v>
      </c>
      <c r="F386" s="373"/>
      <c r="G386" s="347">
        <v>14.7331</v>
      </c>
      <c r="H386" s="374"/>
      <c r="I386" s="348">
        <v>0.4123</v>
      </c>
      <c r="J386" s="348">
        <v>-0.50449999999999995</v>
      </c>
      <c r="K386" s="348">
        <v>2.5625</v>
      </c>
      <c r="L386" s="348">
        <v>5.3929999999999998</v>
      </c>
      <c r="M386" s="348">
        <v>6.1279000000000003</v>
      </c>
      <c r="N386" s="350">
        <v>1.6454</v>
      </c>
      <c r="O386" s="348">
        <v>-0.14829999999999999</v>
      </c>
      <c r="P386" s="348">
        <v>11.3477</v>
      </c>
      <c r="Q386" s="348" t="s">
        <v>430</v>
      </c>
      <c r="R386" s="348" t="s">
        <v>430</v>
      </c>
      <c r="S386" s="348">
        <v>3.8902999999999999</v>
      </c>
      <c r="T386" s="348">
        <v>19.87</v>
      </c>
      <c r="U386" s="348">
        <v>3.4722</v>
      </c>
      <c r="V386" s="348">
        <v>5.4481000000000002</v>
      </c>
      <c r="W386" s="348">
        <v>1.2667999999999999</v>
      </c>
      <c r="X386" s="348">
        <v>9.2972999999999999</v>
      </c>
      <c r="Y386" s="374"/>
      <c r="Z386" s="346">
        <v>154</v>
      </c>
      <c r="AA386" s="346">
        <v>59</v>
      </c>
      <c r="AB386" s="346">
        <v>59</v>
      </c>
      <c r="AC386" s="346">
        <v>103</v>
      </c>
      <c r="AD386" s="346">
        <v>85</v>
      </c>
      <c r="AE386" s="346">
        <v>145</v>
      </c>
      <c r="AF386" s="346">
        <v>98</v>
      </c>
      <c r="AG386" s="346">
        <v>63</v>
      </c>
      <c r="AH386" s="346" t="s">
        <v>430</v>
      </c>
      <c r="AI386" s="346" t="s">
        <v>430</v>
      </c>
      <c r="AJ386" s="346">
        <v>59</v>
      </c>
      <c r="AK386" s="346">
        <v>86</v>
      </c>
      <c r="AL386" s="346">
        <v>98</v>
      </c>
      <c r="AM386" s="346">
        <v>128</v>
      </c>
      <c r="AN386" s="346">
        <v>58</v>
      </c>
      <c r="AO386" s="373"/>
      <c r="AP386" s="348" t="s">
        <v>430</v>
      </c>
      <c r="AQ386" s="348" t="s">
        <v>430</v>
      </c>
      <c r="AR386" s="348" t="s">
        <v>430</v>
      </c>
      <c r="AS386" s="348">
        <v>6.3</v>
      </c>
      <c r="AT386" s="348">
        <v>9.6199999999999992</v>
      </c>
      <c r="AU386" s="351"/>
      <c r="AV386" s="346" t="s">
        <v>430</v>
      </c>
      <c r="AW386" s="346" t="s">
        <v>430</v>
      </c>
      <c r="AX386" s="346" t="s">
        <v>430</v>
      </c>
      <c r="AY386" s="346">
        <v>58</v>
      </c>
      <c r="AZ386" s="346">
        <v>86</v>
      </c>
      <c r="BA386" s="374"/>
      <c r="BB386" s="348">
        <v>14.832490966470701</v>
      </c>
      <c r="BC386" s="348">
        <v>1.0076261841199601</v>
      </c>
      <c r="BD386" s="348">
        <v>3.8198647955895199E-2</v>
      </c>
      <c r="BE386" s="375">
        <v>0.31372198355464498</v>
      </c>
      <c r="BF386" s="374"/>
      <c r="BG386" s="372">
        <v>7.3899999999999993E-2</v>
      </c>
      <c r="BH386" s="373"/>
      <c r="BI386" s="348">
        <v>11.0219</v>
      </c>
      <c r="BJ386" s="348">
        <v>82.576099999999997</v>
      </c>
      <c r="BK386" s="348">
        <v>6.1660000000000004</v>
      </c>
      <c r="BL386" s="348">
        <v>0.23599999999999999</v>
      </c>
      <c r="BM386" s="373"/>
      <c r="BN386" s="372" t="s">
        <v>4908</v>
      </c>
      <c r="BO386" s="372" t="s">
        <v>4909</v>
      </c>
      <c r="BP386" s="372" t="s">
        <v>4910</v>
      </c>
      <c r="BQ386" s="372" t="s">
        <v>4911</v>
      </c>
      <c r="BR386" s="372" t="s">
        <v>4912</v>
      </c>
      <c r="BS386" s="373"/>
      <c r="BT386" s="354" t="s">
        <v>555</v>
      </c>
    </row>
    <row r="387" spans="1:72" s="428" customFormat="1" x14ac:dyDescent="0.25">
      <c r="A387" s="345" t="s">
        <v>5624</v>
      </c>
      <c r="B387" s="373"/>
      <c r="C387" s="719">
        <v>44845</v>
      </c>
      <c r="D387" s="373"/>
      <c r="E387" s="346">
        <v>254.441</v>
      </c>
      <c r="F387" s="373"/>
      <c r="G387" s="347">
        <v>23.7073</v>
      </c>
      <c r="H387" s="374"/>
      <c r="I387" s="348">
        <v>0.39679999999999999</v>
      </c>
      <c r="J387" s="348">
        <v>-0.31490000000000001</v>
      </c>
      <c r="K387" s="348">
        <v>8.7036999999999995</v>
      </c>
      <c r="L387" s="348">
        <v>13.917199999999999</v>
      </c>
      <c r="M387" s="348">
        <v>6.0472999999999999</v>
      </c>
      <c r="N387" s="350">
        <v>15.8918</v>
      </c>
      <c r="O387" s="348">
        <v>7.8228999999999997</v>
      </c>
      <c r="P387" s="348">
        <v>24.414899999999999</v>
      </c>
      <c r="Q387" s="348" t="s">
        <v>430</v>
      </c>
      <c r="R387" s="348" t="s">
        <v>430</v>
      </c>
      <c r="S387" s="348">
        <v>11.234500000000001</v>
      </c>
      <c r="T387" s="348">
        <v>24.118099999999998</v>
      </c>
      <c r="U387" s="348">
        <v>4.8346</v>
      </c>
      <c r="V387" s="348">
        <v>11.1996</v>
      </c>
      <c r="W387" s="348">
        <v>2.0699999999999998</v>
      </c>
      <c r="X387" s="348">
        <v>25.058399999999999</v>
      </c>
      <c r="Y387" s="374"/>
      <c r="Z387" s="346">
        <v>165</v>
      </c>
      <c r="AA387" s="346">
        <v>47</v>
      </c>
      <c r="AB387" s="346">
        <v>2</v>
      </c>
      <c r="AC387" s="346">
        <v>6</v>
      </c>
      <c r="AD387" s="346">
        <v>87</v>
      </c>
      <c r="AE387" s="346">
        <v>13</v>
      </c>
      <c r="AF387" s="346">
        <v>9</v>
      </c>
      <c r="AG387" s="346">
        <v>4</v>
      </c>
      <c r="AH387" s="346" t="s">
        <v>430</v>
      </c>
      <c r="AI387" s="346" t="s">
        <v>430</v>
      </c>
      <c r="AJ387" s="346">
        <v>10</v>
      </c>
      <c r="AK387" s="346">
        <v>33</v>
      </c>
      <c r="AL387" s="346">
        <v>82</v>
      </c>
      <c r="AM387" s="346">
        <v>45</v>
      </c>
      <c r="AN387" s="346">
        <v>43</v>
      </c>
      <c r="AO387" s="373"/>
      <c r="AP387" s="348" t="s">
        <v>430</v>
      </c>
      <c r="AQ387" s="348" t="s">
        <v>430</v>
      </c>
      <c r="AR387" s="348" t="s">
        <v>430</v>
      </c>
      <c r="AS387" s="348">
        <v>17.600000000000001</v>
      </c>
      <c r="AT387" s="348">
        <v>20.75</v>
      </c>
      <c r="AU387" s="351"/>
      <c r="AV387" s="346" t="s">
        <v>430</v>
      </c>
      <c r="AW387" s="346" t="s">
        <v>430</v>
      </c>
      <c r="AX387" s="346" t="s">
        <v>430</v>
      </c>
      <c r="AY387" s="346">
        <v>4</v>
      </c>
      <c r="AZ387" s="346">
        <v>29</v>
      </c>
      <c r="BA387" s="374"/>
      <c r="BB387" s="348">
        <v>16.811448923677801</v>
      </c>
      <c r="BC387" s="348">
        <v>0.99581438366646602</v>
      </c>
      <c r="BD387" s="348">
        <v>8.5374367952599395E-2</v>
      </c>
      <c r="BE387" s="375">
        <v>0.266885814933013</v>
      </c>
      <c r="BF387" s="374"/>
      <c r="BG387" s="372">
        <v>0.15939999999999999</v>
      </c>
      <c r="BH387" s="373"/>
      <c r="BI387" s="348">
        <v>74.933899999999994</v>
      </c>
      <c r="BJ387" s="348">
        <v>23.104900000000001</v>
      </c>
      <c r="BK387" s="348">
        <v>1.5914200000000001</v>
      </c>
      <c r="BL387" s="348">
        <v>0.36978</v>
      </c>
      <c r="BM387" s="373"/>
      <c r="BN387" s="372" t="s">
        <v>4914</v>
      </c>
      <c r="BO387" s="372" t="s">
        <v>4915</v>
      </c>
      <c r="BP387" s="372" t="s">
        <v>4916</v>
      </c>
      <c r="BQ387" s="372" t="s">
        <v>4917</v>
      </c>
      <c r="BR387" s="372" t="s">
        <v>430</v>
      </c>
      <c r="BS387" s="373"/>
      <c r="BT387" s="354" t="s">
        <v>555</v>
      </c>
    </row>
    <row r="388" spans="1:72" s="428" customFormat="1" x14ac:dyDescent="0.25">
      <c r="A388" s="345" t="s">
        <v>5625</v>
      </c>
      <c r="B388" s="373"/>
      <c r="C388" s="719">
        <v>45589</v>
      </c>
      <c r="D388" s="373"/>
      <c r="E388" s="346">
        <v>235.41399999999999</v>
      </c>
      <c r="F388" s="373"/>
      <c r="G388" s="347">
        <v>11.418799999999999</v>
      </c>
      <c r="H388" s="374"/>
      <c r="I388" s="348">
        <v>0.1245</v>
      </c>
      <c r="J388" s="348">
        <v>-1.7365999999999999</v>
      </c>
      <c r="K388" s="348">
        <v>-0.8871</v>
      </c>
      <c r="L388" s="348">
        <v>-2.5617000000000001</v>
      </c>
      <c r="M388" s="348">
        <v>-3.1385999999999998</v>
      </c>
      <c r="N388" s="350">
        <v>14.904999999999999</v>
      </c>
      <c r="O388" s="348" t="s">
        <v>430</v>
      </c>
      <c r="P388" s="348" t="s">
        <v>430</v>
      </c>
      <c r="Q388" s="348" t="s">
        <v>430</v>
      </c>
      <c r="R388" s="348" t="s">
        <v>430</v>
      </c>
      <c r="S388" s="348">
        <v>-0.67669999999999997</v>
      </c>
      <c r="T388" s="348">
        <v>7.2057000000000002</v>
      </c>
      <c r="U388" s="348">
        <v>3.6960000000000002</v>
      </c>
      <c r="V388" s="348">
        <v>11.5161</v>
      </c>
      <c r="W388" s="348">
        <v>-0.9919</v>
      </c>
      <c r="X388" s="348">
        <v>7.5538999999999996</v>
      </c>
      <c r="Y388" s="374"/>
      <c r="Z388" s="346">
        <v>215</v>
      </c>
      <c r="AA388" s="346">
        <v>238</v>
      </c>
      <c r="AB388" s="346">
        <v>244</v>
      </c>
      <c r="AC388" s="346">
        <v>247</v>
      </c>
      <c r="AD388" s="346">
        <v>179</v>
      </c>
      <c r="AE388" s="346">
        <v>17</v>
      </c>
      <c r="AF388" s="346" t="s">
        <v>430</v>
      </c>
      <c r="AG388" s="346" t="s">
        <v>430</v>
      </c>
      <c r="AH388" s="346" t="s">
        <v>430</v>
      </c>
      <c r="AI388" s="346" t="s">
        <v>430</v>
      </c>
      <c r="AJ388" s="346">
        <v>246</v>
      </c>
      <c r="AK388" s="346">
        <v>233</v>
      </c>
      <c r="AL388" s="346">
        <v>92</v>
      </c>
      <c r="AM388" s="346">
        <v>33</v>
      </c>
      <c r="AN388" s="346">
        <v>251</v>
      </c>
      <c r="AO388" s="373"/>
      <c r="AP388" s="348" t="s">
        <v>430</v>
      </c>
      <c r="AQ388" s="348" t="s">
        <v>430</v>
      </c>
      <c r="AR388" s="348" t="s">
        <v>430</v>
      </c>
      <c r="AS388" s="348" t="s">
        <v>430</v>
      </c>
      <c r="AT388" s="348">
        <v>5.38</v>
      </c>
      <c r="AU388" s="351"/>
      <c r="AV388" s="346" t="s">
        <v>430</v>
      </c>
      <c r="AW388" s="346" t="s">
        <v>430</v>
      </c>
      <c r="AX388" s="346" t="s">
        <v>430</v>
      </c>
      <c r="AY388" s="346" t="s">
        <v>430</v>
      </c>
      <c r="AZ388" s="346">
        <v>118</v>
      </c>
      <c r="BA388" s="374"/>
      <c r="BB388" s="348">
        <v>12.4366185140419</v>
      </c>
      <c r="BC388" s="348">
        <v>0.99613380401405904</v>
      </c>
      <c r="BD388" s="348">
        <v>3.5655181733063701E-2</v>
      </c>
      <c r="BE388" s="375">
        <v>-2.1591141257497198E-2</v>
      </c>
      <c r="BF388" s="374"/>
      <c r="BG388" s="372">
        <v>0.161</v>
      </c>
      <c r="BH388" s="373"/>
      <c r="BI388" s="348">
        <v>65.236099999999993</v>
      </c>
      <c r="BJ388" s="348">
        <v>20.888300000000001</v>
      </c>
      <c r="BK388" s="348">
        <v>13.9864</v>
      </c>
      <c r="BL388" s="348">
        <v>-0.1108</v>
      </c>
      <c r="BM388" s="373"/>
      <c r="BN388" s="372" t="s">
        <v>4919</v>
      </c>
      <c r="BO388" s="372" t="s">
        <v>4920</v>
      </c>
      <c r="BP388" s="372" t="s">
        <v>4921</v>
      </c>
      <c r="BQ388" s="372" t="s">
        <v>4922</v>
      </c>
      <c r="BR388" s="372" t="s">
        <v>4923</v>
      </c>
      <c r="BS388" s="373"/>
      <c r="BT388" s="354" t="s">
        <v>4673</v>
      </c>
    </row>
    <row r="389" spans="1:72" s="428" customFormat="1" ht="11" x14ac:dyDescent="0.3">
      <c r="A389" s="841" t="s">
        <v>5626</v>
      </c>
      <c r="B389" s="842"/>
      <c r="C389" s="843">
        <v>45026</v>
      </c>
      <c r="D389" s="842"/>
      <c r="E389" s="844">
        <v>244.93199999999999</v>
      </c>
      <c r="F389" s="842"/>
      <c r="G389" s="845">
        <v>23.169</v>
      </c>
      <c r="H389" s="847"/>
      <c r="I389" s="846">
        <v>0.57740000000000002</v>
      </c>
      <c r="J389" s="846">
        <v>-0.38269999999999998</v>
      </c>
      <c r="K389" s="846">
        <v>3.2027000000000001</v>
      </c>
      <c r="L389" s="846">
        <v>12.7226</v>
      </c>
      <c r="M389" s="846">
        <v>18.7727</v>
      </c>
      <c r="N389" s="848">
        <v>13.9198</v>
      </c>
      <c r="O389" s="846">
        <v>5.7575000000000003</v>
      </c>
      <c r="P389" s="846">
        <v>22.889900000000001</v>
      </c>
      <c r="Q389" s="846" t="s">
        <v>430</v>
      </c>
      <c r="R389" s="846" t="s">
        <v>430</v>
      </c>
      <c r="S389" s="846">
        <v>6.3578999999999999</v>
      </c>
      <c r="T389" s="846">
        <v>33.025199999999998</v>
      </c>
      <c r="U389" s="846">
        <v>15.102600000000001</v>
      </c>
      <c r="V389" s="846">
        <v>17.956399999999999</v>
      </c>
      <c r="W389" s="846">
        <v>2.7222</v>
      </c>
      <c r="X389" s="846">
        <v>28.369499999999999</v>
      </c>
      <c r="Y389" s="847"/>
      <c r="Z389" s="844">
        <v>89</v>
      </c>
      <c r="AA389" s="844">
        <v>50</v>
      </c>
      <c r="AB389" s="844">
        <v>27</v>
      </c>
      <c r="AC389" s="844">
        <v>8</v>
      </c>
      <c r="AD389" s="844">
        <v>9</v>
      </c>
      <c r="AE389" s="844">
        <v>24</v>
      </c>
      <c r="AF389" s="844">
        <v>19</v>
      </c>
      <c r="AG389" s="844">
        <v>6</v>
      </c>
      <c r="AH389" s="844" t="s">
        <v>430</v>
      </c>
      <c r="AI389" s="844" t="s">
        <v>430</v>
      </c>
      <c r="AJ389" s="844">
        <v>20</v>
      </c>
      <c r="AK389" s="844">
        <v>7</v>
      </c>
      <c r="AL389" s="844">
        <v>15</v>
      </c>
      <c r="AM389" s="844">
        <v>14</v>
      </c>
      <c r="AN389" s="844">
        <v>18</v>
      </c>
      <c r="AO389" s="842"/>
      <c r="AP389" s="846" t="s">
        <v>430</v>
      </c>
      <c r="AQ389" s="846" t="s">
        <v>430</v>
      </c>
      <c r="AR389" s="846" t="s">
        <v>430</v>
      </c>
      <c r="AS389" s="846">
        <v>14.47</v>
      </c>
      <c r="AT389" s="846">
        <v>30.97</v>
      </c>
      <c r="AU389" s="849"/>
      <c r="AV389" s="844" t="s">
        <v>430</v>
      </c>
      <c r="AW389" s="844" t="s">
        <v>430</v>
      </c>
      <c r="AX389" s="844" t="s">
        <v>430</v>
      </c>
      <c r="AY389" s="844">
        <v>9</v>
      </c>
      <c r="AZ389" s="844">
        <v>11</v>
      </c>
      <c r="BA389" s="847"/>
      <c r="BB389" s="846">
        <v>19.1403041355323</v>
      </c>
      <c r="BC389" s="846">
        <v>0.99821533435977905</v>
      </c>
      <c r="BD389" s="846">
        <v>7.71165231749108E-2</v>
      </c>
      <c r="BE389" s="852">
        <v>0.133818868356709</v>
      </c>
      <c r="BF389" s="847"/>
      <c r="BG389" s="855">
        <v>0.4496</v>
      </c>
      <c r="BH389" s="842"/>
      <c r="BI389" s="846" t="s">
        <v>430</v>
      </c>
      <c r="BJ389" s="846">
        <v>15.802300000000001</v>
      </c>
      <c r="BK389" s="846">
        <v>84.035600000000002</v>
      </c>
      <c r="BL389" s="846">
        <v>0.16209999999999999</v>
      </c>
      <c r="BM389" s="842"/>
      <c r="BN389" s="855" t="s">
        <v>4829</v>
      </c>
      <c r="BO389" s="855" t="s">
        <v>1881</v>
      </c>
      <c r="BP389" s="855" t="s">
        <v>4830</v>
      </c>
      <c r="BQ389" s="855" t="s">
        <v>4831</v>
      </c>
      <c r="BR389" s="855" t="s">
        <v>4832</v>
      </c>
      <c r="BS389" s="842"/>
      <c r="BT389" s="856" t="s">
        <v>555</v>
      </c>
    </row>
    <row r="390" spans="1:72" s="428" customFormat="1" x14ac:dyDescent="0.25">
      <c r="A390" s="345" t="s">
        <v>5627</v>
      </c>
      <c r="B390" s="373"/>
      <c r="C390" s="719">
        <v>45638</v>
      </c>
      <c r="D390" s="373"/>
      <c r="E390" s="346">
        <v>232.72</v>
      </c>
      <c r="F390" s="373"/>
      <c r="G390" s="347">
        <v>10.4237</v>
      </c>
      <c r="H390" s="374"/>
      <c r="I390" s="348">
        <v>0.47520000000000001</v>
      </c>
      <c r="J390" s="348">
        <v>-0.56279999999999997</v>
      </c>
      <c r="K390" s="348">
        <v>1.4512</v>
      </c>
      <c r="L390" s="348">
        <v>2.1770999999999998</v>
      </c>
      <c r="M390" s="348">
        <v>0.67710000000000004</v>
      </c>
      <c r="N390" s="350">
        <v>5.0617000000000001</v>
      </c>
      <c r="O390" s="348" t="s">
        <v>430</v>
      </c>
      <c r="P390" s="348" t="s">
        <v>430</v>
      </c>
      <c r="Q390" s="348" t="s">
        <v>430</v>
      </c>
      <c r="R390" s="348" t="s">
        <v>430</v>
      </c>
      <c r="S390" s="348">
        <v>2.8079999999999998</v>
      </c>
      <c r="T390" s="348">
        <v>13.595000000000001</v>
      </c>
      <c r="U390" s="348">
        <v>-1.8262</v>
      </c>
      <c r="V390" s="348">
        <v>6.2320000000000002</v>
      </c>
      <c r="W390" s="348">
        <v>0.55369999999999997</v>
      </c>
      <c r="X390" s="348">
        <v>2.4893000000000001</v>
      </c>
      <c r="Y390" s="374"/>
      <c r="Z390" s="346">
        <v>127</v>
      </c>
      <c r="AA390" s="346">
        <v>69</v>
      </c>
      <c r="AB390" s="346">
        <v>102</v>
      </c>
      <c r="AC390" s="346">
        <v>227</v>
      </c>
      <c r="AD390" s="346">
        <v>146</v>
      </c>
      <c r="AE390" s="346">
        <v>89</v>
      </c>
      <c r="AF390" s="346" t="s">
        <v>430</v>
      </c>
      <c r="AG390" s="346" t="s">
        <v>430</v>
      </c>
      <c r="AH390" s="346" t="s">
        <v>430</v>
      </c>
      <c r="AI390" s="346" t="s">
        <v>430</v>
      </c>
      <c r="AJ390" s="346">
        <v>127</v>
      </c>
      <c r="AK390" s="346">
        <v>169</v>
      </c>
      <c r="AL390" s="346">
        <v>161</v>
      </c>
      <c r="AM390" s="346">
        <v>105</v>
      </c>
      <c r="AN390" s="346">
        <v>124</v>
      </c>
      <c r="AO390" s="373"/>
      <c r="AP390" s="348" t="s">
        <v>430</v>
      </c>
      <c r="AQ390" s="348" t="s">
        <v>430</v>
      </c>
      <c r="AR390" s="348" t="s">
        <v>430</v>
      </c>
      <c r="AS390" s="348" t="s">
        <v>430</v>
      </c>
      <c r="AT390" s="348">
        <v>4.1399999999999997</v>
      </c>
      <c r="AU390" s="351"/>
      <c r="AV390" s="346" t="s">
        <v>430</v>
      </c>
      <c r="AW390" s="346" t="s">
        <v>430</v>
      </c>
      <c r="AX390" s="346" t="s">
        <v>430</v>
      </c>
      <c r="AY390" s="346" t="s">
        <v>430</v>
      </c>
      <c r="AZ390" s="346">
        <v>139</v>
      </c>
      <c r="BA390" s="374"/>
      <c r="BB390" s="348">
        <v>13.2895566081326</v>
      </c>
      <c r="BC390" s="348">
        <v>0</v>
      </c>
      <c r="BD390" s="348">
        <v>1.0139119346989099E-2</v>
      </c>
      <c r="BE390" s="375" t="s">
        <v>430</v>
      </c>
      <c r="BF390" s="374"/>
      <c r="BG390" s="372" t="s">
        <v>430</v>
      </c>
      <c r="BH390" s="373"/>
      <c r="BI390" s="348">
        <v>97.249399999999994</v>
      </c>
      <c r="BJ390" s="348">
        <v>3.8996900000000001</v>
      </c>
      <c r="BK390" s="348" t="s">
        <v>430</v>
      </c>
      <c r="BL390" s="348">
        <v>-1.1490899999999999</v>
      </c>
      <c r="BM390" s="373"/>
      <c r="BN390" s="372" t="s">
        <v>4926</v>
      </c>
      <c r="BO390" s="372" t="s">
        <v>4927</v>
      </c>
      <c r="BP390" s="372" t="s">
        <v>4928</v>
      </c>
      <c r="BQ390" s="372" t="s">
        <v>4929</v>
      </c>
      <c r="BR390" s="372" t="s">
        <v>4930</v>
      </c>
      <c r="BS390" s="373"/>
      <c r="BT390" s="354" t="s">
        <v>4673</v>
      </c>
    </row>
    <row r="391" spans="1:72" s="428" customFormat="1" x14ac:dyDescent="0.25">
      <c r="A391" s="345" t="s">
        <v>5628</v>
      </c>
      <c r="B391" s="373"/>
      <c r="C391" s="719">
        <v>45344</v>
      </c>
      <c r="D391" s="373"/>
      <c r="E391" s="346">
        <v>227.92400000000001</v>
      </c>
      <c r="F391" s="373"/>
      <c r="G391" s="347">
        <v>12.4269</v>
      </c>
      <c r="H391" s="374"/>
      <c r="I391" s="348">
        <v>0.44619999999999999</v>
      </c>
      <c r="J391" s="348">
        <v>-0.22159999999999999</v>
      </c>
      <c r="K391" s="348">
        <v>-0.63490000000000002</v>
      </c>
      <c r="L391" s="348">
        <v>7.7619999999999996</v>
      </c>
      <c r="M391" s="348">
        <v>-5.5591999999999997</v>
      </c>
      <c r="N391" s="350">
        <v>3.5825</v>
      </c>
      <c r="O391" s="348">
        <v>6.8045</v>
      </c>
      <c r="P391" s="348" t="s">
        <v>430</v>
      </c>
      <c r="Q391" s="348" t="s">
        <v>430</v>
      </c>
      <c r="R391" s="348" t="s">
        <v>430</v>
      </c>
      <c r="S391" s="348">
        <v>6.6799999999999998E-2</v>
      </c>
      <c r="T391" s="348">
        <v>14.9383</v>
      </c>
      <c r="U391" s="348">
        <v>-3.0867</v>
      </c>
      <c r="V391" s="348">
        <v>5.6063000000000001</v>
      </c>
      <c r="W391" s="348">
        <v>0.54859999999999998</v>
      </c>
      <c r="X391" s="348">
        <v>9.1059999999999999</v>
      </c>
      <c r="Y391" s="374"/>
      <c r="Z391" s="346">
        <v>141</v>
      </c>
      <c r="AA391" s="346">
        <v>39</v>
      </c>
      <c r="AB391" s="346">
        <v>238</v>
      </c>
      <c r="AC391" s="346">
        <v>44</v>
      </c>
      <c r="AD391" s="346">
        <v>226</v>
      </c>
      <c r="AE391" s="346">
        <v>119</v>
      </c>
      <c r="AF391" s="346">
        <v>16</v>
      </c>
      <c r="AG391" s="346" t="s">
        <v>430</v>
      </c>
      <c r="AH391" s="346" t="s">
        <v>430</v>
      </c>
      <c r="AI391" s="346" t="s">
        <v>430</v>
      </c>
      <c r="AJ391" s="346">
        <v>242</v>
      </c>
      <c r="AK391" s="346">
        <v>139</v>
      </c>
      <c r="AL391" s="346">
        <v>174</v>
      </c>
      <c r="AM391" s="346">
        <v>121</v>
      </c>
      <c r="AN391" s="346">
        <v>129</v>
      </c>
      <c r="AO391" s="373"/>
      <c r="AP391" s="348" t="s">
        <v>430</v>
      </c>
      <c r="AQ391" s="348" t="s">
        <v>430</v>
      </c>
      <c r="AR391" s="348" t="s">
        <v>430</v>
      </c>
      <c r="AS391" s="348" t="s">
        <v>430</v>
      </c>
      <c r="AT391" s="348">
        <v>1.26</v>
      </c>
      <c r="AU391" s="351"/>
      <c r="AV391" s="346" t="s">
        <v>430</v>
      </c>
      <c r="AW391" s="346" t="s">
        <v>430</v>
      </c>
      <c r="AX391" s="346" t="s">
        <v>430</v>
      </c>
      <c r="AY391" s="346" t="s">
        <v>430</v>
      </c>
      <c r="AZ391" s="346">
        <v>162</v>
      </c>
      <c r="BA391" s="374"/>
      <c r="BB391" s="348">
        <v>14.982629948097101</v>
      </c>
      <c r="BC391" s="348">
        <v>0.99959252471014703</v>
      </c>
      <c r="BD391" s="348">
        <v>2.9714598404205601E-2</v>
      </c>
      <c r="BE391" s="375">
        <v>-2.2451248410637098E-3</v>
      </c>
      <c r="BF391" s="374"/>
      <c r="BG391" s="372">
        <v>0.10630000000000001</v>
      </c>
      <c r="BH391" s="373"/>
      <c r="BI391" s="348">
        <v>74.186800000000005</v>
      </c>
      <c r="BJ391" s="348">
        <v>25.4358</v>
      </c>
      <c r="BK391" s="348" t="s">
        <v>430</v>
      </c>
      <c r="BL391" s="348">
        <v>0.37740000000000001</v>
      </c>
      <c r="BM391" s="373"/>
      <c r="BN391" s="372" t="s">
        <v>4932</v>
      </c>
      <c r="BO391" s="372" t="s">
        <v>4933</v>
      </c>
      <c r="BP391" s="372" t="s">
        <v>2656</v>
      </c>
      <c r="BQ391" s="372" t="s">
        <v>430</v>
      </c>
      <c r="BR391" s="372" t="s">
        <v>430</v>
      </c>
      <c r="BS391" s="373"/>
      <c r="BT391" s="354" t="s">
        <v>555</v>
      </c>
    </row>
    <row r="392" spans="1:72" s="428" customFormat="1" x14ac:dyDescent="0.25">
      <c r="A392" s="345" t="s">
        <v>5629</v>
      </c>
      <c r="B392" s="373"/>
      <c r="C392" s="719">
        <v>45483</v>
      </c>
      <c r="D392" s="373"/>
      <c r="E392" s="346">
        <v>221.34100000000001</v>
      </c>
      <c r="F392" s="373"/>
      <c r="G392" s="347">
        <v>10.5435</v>
      </c>
      <c r="H392" s="374"/>
      <c r="I392" s="348">
        <v>0.53490000000000004</v>
      </c>
      <c r="J392" s="348">
        <v>-1.3086</v>
      </c>
      <c r="K392" s="348">
        <v>0.68469999999999998</v>
      </c>
      <c r="L392" s="348">
        <v>4.1898999999999997</v>
      </c>
      <c r="M392" s="348">
        <v>-1.3187</v>
      </c>
      <c r="N392" s="350">
        <v>-0.43819999999999998</v>
      </c>
      <c r="O392" s="348">
        <v>0.82920000000000005</v>
      </c>
      <c r="P392" s="348" t="s">
        <v>430</v>
      </c>
      <c r="Q392" s="348" t="s">
        <v>430</v>
      </c>
      <c r="R392" s="348" t="s">
        <v>430</v>
      </c>
      <c r="S392" s="348">
        <v>3.3797999999999999</v>
      </c>
      <c r="T392" s="348">
        <v>11.4582</v>
      </c>
      <c r="U392" s="348">
        <v>-3.3841000000000001</v>
      </c>
      <c r="V392" s="348">
        <v>2.4784999999999999</v>
      </c>
      <c r="W392" s="348">
        <v>-1.3095000000000001</v>
      </c>
      <c r="X392" s="348">
        <v>2.5371999999999999</v>
      </c>
      <c r="Y392" s="374"/>
      <c r="Z392" s="346">
        <v>105</v>
      </c>
      <c r="AA392" s="346">
        <v>222</v>
      </c>
      <c r="AB392" s="346">
        <v>168</v>
      </c>
      <c r="AC392" s="346">
        <v>141</v>
      </c>
      <c r="AD392" s="346">
        <v>164</v>
      </c>
      <c r="AE392" s="346">
        <v>166</v>
      </c>
      <c r="AF392" s="346">
        <v>64</v>
      </c>
      <c r="AG392" s="346" t="s">
        <v>430</v>
      </c>
      <c r="AH392" s="346" t="s">
        <v>430</v>
      </c>
      <c r="AI392" s="346" t="s">
        <v>430</v>
      </c>
      <c r="AJ392" s="346">
        <v>96</v>
      </c>
      <c r="AK392" s="346">
        <v>187</v>
      </c>
      <c r="AL392" s="346">
        <v>182</v>
      </c>
      <c r="AM392" s="346">
        <v>168</v>
      </c>
      <c r="AN392" s="346">
        <v>255</v>
      </c>
      <c r="AO392" s="373"/>
      <c r="AP392" s="348" t="s">
        <v>430</v>
      </c>
      <c r="AQ392" s="348" t="s">
        <v>430</v>
      </c>
      <c r="AR392" s="348" t="s">
        <v>430</v>
      </c>
      <c r="AS392" s="348" t="s">
        <v>430</v>
      </c>
      <c r="AT392" s="348">
        <v>1.32</v>
      </c>
      <c r="AU392" s="351"/>
      <c r="AV392" s="346" t="s">
        <v>430</v>
      </c>
      <c r="AW392" s="346" t="s">
        <v>430</v>
      </c>
      <c r="AX392" s="346" t="s">
        <v>430</v>
      </c>
      <c r="AY392" s="346" t="s">
        <v>430</v>
      </c>
      <c r="AZ392" s="346">
        <v>156</v>
      </c>
      <c r="BA392" s="374"/>
      <c r="BB392" s="348">
        <v>11.715681353702101</v>
      </c>
      <c r="BC392" s="348">
        <v>0.99947649223798196</v>
      </c>
      <c r="BD392" s="348">
        <v>-1.8552070671493101E-2</v>
      </c>
      <c r="BE392" s="375">
        <v>-4.3497019717546902E-2</v>
      </c>
      <c r="BF392" s="374"/>
      <c r="BG392" s="372">
        <v>4.99E-2</v>
      </c>
      <c r="BH392" s="373"/>
      <c r="BI392" s="348">
        <v>94.288799999999995</v>
      </c>
      <c r="BJ392" s="348">
        <v>5.45268</v>
      </c>
      <c r="BK392" s="348" t="s">
        <v>430</v>
      </c>
      <c r="BL392" s="348">
        <v>0.25852000000000003</v>
      </c>
      <c r="BM392" s="373"/>
      <c r="BN392" s="372" t="s">
        <v>4935</v>
      </c>
      <c r="BO392" s="372" t="s">
        <v>2319</v>
      </c>
      <c r="BP392" s="372" t="s">
        <v>4936</v>
      </c>
      <c r="BQ392" s="372" t="s">
        <v>4937</v>
      </c>
      <c r="BR392" s="372" t="s">
        <v>4619</v>
      </c>
      <c r="BS392" s="373"/>
      <c r="BT392" s="354" t="s">
        <v>555</v>
      </c>
    </row>
    <row r="393" spans="1:72" s="428" customFormat="1" x14ac:dyDescent="0.25">
      <c r="A393" s="345" t="s">
        <v>5630</v>
      </c>
      <c r="B393" s="373"/>
      <c r="C393" s="719">
        <v>45887</v>
      </c>
      <c r="D393" s="373"/>
      <c r="E393" s="346">
        <v>231.733</v>
      </c>
      <c r="F393" s="373"/>
      <c r="G393" s="347">
        <v>11.078099999999999</v>
      </c>
      <c r="H393" s="374"/>
      <c r="I393" s="348">
        <v>0.39879999999999999</v>
      </c>
      <c r="J393" s="348">
        <v>-0.69199999999999995</v>
      </c>
      <c r="K393" s="348">
        <v>2.6025999999999998</v>
      </c>
      <c r="L393" s="348">
        <v>7.2679999999999998</v>
      </c>
      <c r="M393" s="348">
        <v>7.4553000000000003</v>
      </c>
      <c r="N393" s="350">
        <v>10.719200000000001</v>
      </c>
      <c r="O393" s="348" t="s">
        <v>430</v>
      </c>
      <c r="P393" s="348" t="s">
        <v>430</v>
      </c>
      <c r="Q393" s="348" t="s">
        <v>430</v>
      </c>
      <c r="R393" s="348" t="s">
        <v>430</v>
      </c>
      <c r="S393" s="348">
        <v>3.8237999999999999</v>
      </c>
      <c r="T393" s="348">
        <v>23.463100000000001</v>
      </c>
      <c r="U393" s="348">
        <v>7.6840000000000002</v>
      </c>
      <c r="V393" s="348">
        <v>10.0984</v>
      </c>
      <c r="W393" s="348">
        <v>0.80259999999999998</v>
      </c>
      <c r="X393" s="348">
        <v>10.719200000000001</v>
      </c>
      <c r="Y393" s="374"/>
      <c r="Z393" s="346">
        <v>156</v>
      </c>
      <c r="AA393" s="346">
        <v>154</v>
      </c>
      <c r="AB393" s="346">
        <v>54</v>
      </c>
      <c r="AC393" s="346">
        <v>60</v>
      </c>
      <c r="AD393" s="346">
        <v>45</v>
      </c>
      <c r="AE393" s="346">
        <v>32</v>
      </c>
      <c r="AF393" s="346" t="s">
        <v>430</v>
      </c>
      <c r="AG393" s="346" t="s">
        <v>430</v>
      </c>
      <c r="AH393" s="346" t="s">
        <v>430</v>
      </c>
      <c r="AI393" s="346" t="s">
        <v>430</v>
      </c>
      <c r="AJ393" s="346">
        <v>73</v>
      </c>
      <c r="AK393" s="346">
        <v>39</v>
      </c>
      <c r="AL393" s="346">
        <v>36</v>
      </c>
      <c r="AM393" s="346">
        <v>59</v>
      </c>
      <c r="AN393" s="346">
        <v>107</v>
      </c>
      <c r="AO393" s="373"/>
      <c r="AP393" s="348" t="s">
        <v>430</v>
      </c>
      <c r="AQ393" s="348" t="s">
        <v>430</v>
      </c>
      <c r="AR393" s="348" t="s">
        <v>430</v>
      </c>
      <c r="AS393" s="348" t="s">
        <v>430</v>
      </c>
      <c r="AT393" s="348">
        <v>15.61</v>
      </c>
      <c r="AU393" s="351"/>
      <c r="AV393" s="346" t="s">
        <v>430</v>
      </c>
      <c r="AW393" s="346" t="s">
        <v>430</v>
      </c>
      <c r="AX393" s="346" t="s">
        <v>430</v>
      </c>
      <c r="AY393" s="346" t="s">
        <v>430</v>
      </c>
      <c r="AZ393" s="346">
        <v>45</v>
      </c>
      <c r="BA393" s="374"/>
      <c r="BB393" s="348">
        <v>15.6088647003664</v>
      </c>
      <c r="BC393" s="348">
        <v>1.01136834700155</v>
      </c>
      <c r="BD393" s="348">
        <v>3.2223487887620202E-2</v>
      </c>
      <c r="BE393" s="375">
        <v>6.7130710257888998E-2</v>
      </c>
      <c r="BF393" s="374"/>
      <c r="BG393" s="372">
        <v>0.16839999999999999</v>
      </c>
      <c r="BH393" s="373"/>
      <c r="BI393" s="348">
        <v>86.591899999999995</v>
      </c>
      <c r="BJ393" s="348">
        <v>13.239100000000001</v>
      </c>
      <c r="BK393" s="348" t="s">
        <v>430</v>
      </c>
      <c r="BL393" s="348">
        <v>0.16900000000000001</v>
      </c>
      <c r="BM393" s="373"/>
      <c r="BN393" s="372" t="s">
        <v>4527</v>
      </c>
      <c r="BO393" s="372" t="s">
        <v>4528</v>
      </c>
      <c r="BP393" s="372" t="s">
        <v>4529</v>
      </c>
      <c r="BQ393" s="372" t="s">
        <v>4530</v>
      </c>
      <c r="BR393" s="372" t="s">
        <v>4531</v>
      </c>
      <c r="BS393" s="373"/>
      <c r="BT393" s="354" t="s">
        <v>555</v>
      </c>
    </row>
    <row r="394" spans="1:72" s="428" customFormat="1" x14ac:dyDescent="0.25">
      <c r="A394" s="345" t="s">
        <v>5631</v>
      </c>
      <c r="B394" s="373"/>
      <c r="C394" s="719">
        <v>45555</v>
      </c>
      <c r="D394" s="373"/>
      <c r="E394" s="346">
        <v>212.898</v>
      </c>
      <c r="F394" s="373"/>
      <c r="G394" s="347">
        <v>10.201499999999999</v>
      </c>
      <c r="H394" s="374"/>
      <c r="I394" s="348">
        <v>0.8841</v>
      </c>
      <c r="J394" s="348">
        <v>0.71479999999999999</v>
      </c>
      <c r="K394" s="348">
        <v>-1.3003</v>
      </c>
      <c r="L394" s="348">
        <v>5.9444999999999997</v>
      </c>
      <c r="M394" s="348">
        <v>-4.7469999999999999</v>
      </c>
      <c r="N394" s="350">
        <v>1.8988</v>
      </c>
      <c r="O394" s="348" t="s">
        <v>430</v>
      </c>
      <c r="P394" s="348" t="s">
        <v>430</v>
      </c>
      <c r="Q394" s="348" t="s">
        <v>430</v>
      </c>
      <c r="R394" s="348" t="s">
        <v>430</v>
      </c>
      <c r="S394" s="348">
        <v>-1.5204</v>
      </c>
      <c r="T394" s="348">
        <v>14.1286</v>
      </c>
      <c r="U394" s="348">
        <v>-4.2140000000000004</v>
      </c>
      <c r="V394" s="348">
        <v>3.7770999999999999</v>
      </c>
      <c r="W394" s="348">
        <v>-6.9500000000000006E-2</v>
      </c>
      <c r="X394" s="348">
        <v>1.0471999999999999</v>
      </c>
      <c r="Y394" s="374"/>
      <c r="Z394" s="346">
        <v>14</v>
      </c>
      <c r="AA394" s="346">
        <v>10</v>
      </c>
      <c r="AB394" s="346">
        <v>254</v>
      </c>
      <c r="AC394" s="346">
        <v>86</v>
      </c>
      <c r="AD394" s="346">
        <v>216</v>
      </c>
      <c r="AE394" s="346">
        <v>143</v>
      </c>
      <c r="AF394" s="346" t="s">
        <v>430</v>
      </c>
      <c r="AG394" s="346" t="s">
        <v>430</v>
      </c>
      <c r="AH394" s="346" t="s">
        <v>430</v>
      </c>
      <c r="AI394" s="346" t="s">
        <v>430</v>
      </c>
      <c r="AJ394" s="346">
        <v>258</v>
      </c>
      <c r="AK394" s="346">
        <v>162</v>
      </c>
      <c r="AL394" s="346">
        <v>189</v>
      </c>
      <c r="AM394" s="346">
        <v>146</v>
      </c>
      <c r="AN394" s="346">
        <v>171</v>
      </c>
      <c r="AO394" s="373"/>
      <c r="AP394" s="348" t="s">
        <v>430</v>
      </c>
      <c r="AQ394" s="348" t="s">
        <v>430</v>
      </c>
      <c r="AR394" s="348" t="s">
        <v>430</v>
      </c>
      <c r="AS394" s="348" t="s">
        <v>430</v>
      </c>
      <c r="AT394" s="348">
        <v>-0.45</v>
      </c>
      <c r="AU394" s="351"/>
      <c r="AV394" s="346" t="s">
        <v>430</v>
      </c>
      <c r="AW394" s="346" t="s">
        <v>430</v>
      </c>
      <c r="AX394" s="346" t="s">
        <v>430</v>
      </c>
      <c r="AY394" s="346" t="s">
        <v>430</v>
      </c>
      <c r="AZ394" s="346">
        <v>179</v>
      </c>
      <c r="BA394" s="374"/>
      <c r="BB394" s="348">
        <v>15.566425999414401</v>
      </c>
      <c r="BC394" s="348">
        <v>0.99417340691539802</v>
      </c>
      <c r="BD394" s="348">
        <v>-1.67777271070924E-2</v>
      </c>
      <c r="BE394" s="375">
        <v>-2.76608356698771E-2</v>
      </c>
      <c r="BF394" s="374"/>
      <c r="BG394" s="372">
        <v>5.04E-2</v>
      </c>
      <c r="BH394" s="373"/>
      <c r="BI394" s="348">
        <v>79.833600000000004</v>
      </c>
      <c r="BJ394" s="348">
        <v>17.117899999999999</v>
      </c>
      <c r="BK394" s="348">
        <v>2.6628599999999998</v>
      </c>
      <c r="BL394" s="348">
        <v>0.38563999999999998</v>
      </c>
      <c r="BM394" s="373"/>
      <c r="BN394" s="372" t="s">
        <v>4939</v>
      </c>
      <c r="BO394" s="372" t="s">
        <v>4940</v>
      </c>
      <c r="BP394" s="372" t="s">
        <v>430</v>
      </c>
      <c r="BQ394" s="372" t="s">
        <v>430</v>
      </c>
      <c r="BR394" s="372" t="s">
        <v>430</v>
      </c>
      <c r="BS394" s="373"/>
      <c r="BT394" s="354" t="s">
        <v>555</v>
      </c>
    </row>
    <row r="395" spans="1:72" s="428" customFormat="1" x14ac:dyDescent="0.25">
      <c r="A395" s="345" t="s">
        <v>5632</v>
      </c>
      <c r="B395" s="373"/>
      <c r="C395" s="719">
        <v>45408</v>
      </c>
      <c r="D395" s="373"/>
      <c r="E395" s="346">
        <v>214.66</v>
      </c>
      <c r="F395" s="373"/>
      <c r="G395" s="347">
        <v>15.2498</v>
      </c>
      <c r="H395" s="374"/>
      <c r="I395" s="348">
        <v>0.2676</v>
      </c>
      <c r="J395" s="348">
        <v>-0.93799999999999994</v>
      </c>
      <c r="K395" s="348">
        <v>1.3511</v>
      </c>
      <c r="L395" s="348">
        <v>6.4676999999999998</v>
      </c>
      <c r="M395" s="348">
        <v>21.8794</v>
      </c>
      <c r="N395" s="350">
        <v>15.869400000000001</v>
      </c>
      <c r="O395" s="348">
        <v>13.6876</v>
      </c>
      <c r="P395" s="348" t="s">
        <v>430</v>
      </c>
      <c r="Q395" s="348" t="s">
        <v>430</v>
      </c>
      <c r="R395" s="348" t="s">
        <v>430</v>
      </c>
      <c r="S395" s="348">
        <v>3.5449999999999999</v>
      </c>
      <c r="T395" s="348">
        <v>24.4557</v>
      </c>
      <c r="U395" s="348">
        <v>18.254899999999999</v>
      </c>
      <c r="V395" s="348">
        <v>20.132000000000001</v>
      </c>
      <c r="W395" s="348">
        <v>0.34279999999999999</v>
      </c>
      <c r="X395" s="348">
        <v>19.968699999999998</v>
      </c>
      <c r="Y395" s="374"/>
      <c r="Z395" s="346">
        <v>204</v>
      </c>
      <c r="AA395" s="346">
        <v>180</v>
      </c>
      <c r="AB395" s="346">
        <v>119</v>
      </c>
      <c r="AC395" s="346">
        <v>76</v>
      </c>
      <c r="AD395" s="346">
        <v>2</v>
      </c>
      <c r="AE395" s="346">
        <v>14</v>
      </c>
      <c r="AF395" s="346">
        <v>4</v>
      </c>
      <c r="AG395" s="346" t="s">
        <v>430</v>
      </c>
      <c r="AH395" s="346" t="s">
        <v>430</v>
      </c>
      <c r="AI395" s="346" t="s">
        <v>430</v>
      </c>
      <c r="AJ395" s="346">
        <v>91</v>
      </c>
      <c r="AK395" s="346">
        <v>30</v>
      </c>
      <c r="AL395" s="346">
        <v>5</v>
      </c>
      <c r="AM395" s="346">
        <v>10</v>
      </c>
      <c r="AN395" s="346">
        <v>145</v>
      </c>
      <c r="AO395" s="373"/>
      <c r="AP395" s="348" t="s">
        <v>430</v>
      </c>
      <c r="AQ395" s="348" t="s">
        <v>430</v>
      </c>
      <c r="AR395" s="348" t="s">
        <v>430</v>
      </c>
      <c r="AS395" s="348" t="s">
        <v>430</v>
      </c>
      <c r="AT395" s="348">
        <v>32.299999999999997</v>
      </c>
      <c r="AU395" s="351"/>
      <c r="AV395" s="346" t="s">
        <v>430</v>
      </c>
      <c r="AW395" s="346" t="s">
        <v>430</v>
      </c>
      <c r="AX395" s="346" t="s">
        <v>430</v>
      </c>
      <c r="AY395" s="346" t="s">
        <v>430</v>
      </c>
      <c r="AZ395" s="346">
        <v>6</v>
      </c>
      <c r="BA395" s="374"/>
      <c r="BB395" s="348">
        <v>14.316852645816301</v>
      </c>
      <c r="BC395" s="348">
        <v>1.00131718852562</v>
      </c>
      <c r="BD395" s="348">
        <v>8.0981510111209298E-2</v>
      </c>
      <c r="BE395" s="375">
        <v>-3.4298598910348602E-2</v>
      </c>
      <c r="BF395" s="374"/>
      <c r="BG395" s="372">
        <v>0.1356</v>
      </c>
      <c r="BH395" s="373"/>
      <c r="BI395" s="348" t="s">
        <v>430</v>
      </c>
      <c r="BJ395" s="348">
        <v>68.270799999999994</v>
      </c>
      <c r="BK395" s="348">
        <v>31.7166</v>
      </c>
      <c r="BL395" s="348">
        <v>1.26E-2</v>
      </c>
      <c r="BM395" s="373"/>
      <c r="BN395" s="372" t="s">
        <v>4942</v>
      </c>
      <c r="BO395" s="372" t="s">
        <v>4943</v>
      </c>
      <c r="BP395" s="372" t="s">
        <v>4944</v>
      </c>
      <c r="BQ395" s="372" t="s">
        <v>4945</v>
      </c>
      <c r="BR395" s="372" t="s">
        <v>430</v>
      </c>
      <c r="BS395" s="373"/>
      <c r="BT395" s="354" t="s">
        <v>4673</v>
      </c>
    </row>
    <row r="396" spans="1:72" s="428" customFormat="1" x14ac:dyDescent="0.25">
      <c r="A396" s="345" t="s">
        <v>5633</v>
      </c>
      <c r="B396" s="373"/>
      <c r="C396" s="719">
        <v>45694</v>
      </c>
      <c r="D396" s="373"/>
      <c r="E396" s="346">
        <v>207.554</v>
      </c>
      <c r="F396" s="373"/>
      <c r="G396" s="347">
        <v>11.5471</v>
      </c>
      <c r="H396" s="374"/>
      <c r="I396" s="348">
        <v>0.4471</v>
      </c>
      <c r="J396" s="348">
        <v>-0.22120000000000001</v>
      </c>
      <c r="K396" s="348">
        <v>-0.63249999999999995</v>
      </c>
      <c r="L396" s="348">
        <v>7.7656999999999998</v>
      </c>
      <c r="M396" s="348">
        <v>-5.4237000000000002</v>
      </c>
      <c r="N396" s="350">
        <v>3.7679999999999998</v>
      </c>
      <c r="O396" s="348" t="s">
        <v>430</v>
      </c>
      <c r="P396" s="348" t="s">
        <v>430</v>
      </c>
      <c r="Q396" s="348" t="s">
        <v>430</v>
      </c>
      <c r="R396" s="348" t="s">
        <v>430</v>
      </c>
      <c r="S396" s="348">
        <v>6.93E-2</v>
      </c>
      <c r="T396" s="348">
        <v>15.063700000000001</v>
      </c>
      <c r="U396" s="348">
        <v>-2.9354</v>
      </c>
      <c r="V396" s="348">
        <v>5.7892000000000001</v>
      </c>
      <c r="W396" s="348">
        <v>0.54949999999999999</v>
      </c>
      <c r="X396" s="348">
        <v>9.8294999999999995</v>
      </c>
      <c r="Y396" s="374"/>
      <c r="Z396" s="346">
        <v>138</v>
      </c>
      <c r="AA396" s="346">
        <v>37</v>
      </c>
      <c r="AB396" s="346">
        <v>236</v>
      </c>
      <c r="AC396" s="346">
        <v>43</v>
      </c>
      <c r="AD396" s="346">
        <v>219</v>
      </c>
      <c r="AE396" s="346">
        <v>112</v>
      </c>
      <c r="AF396" s="346" t="s">
        <v>430</v>
      </c>
      <c r="AG396" s="346" t="s">
        <v>430</v>
      </c>
      <c r="AH396" s="346" t="s">
        <v>430</v>
      </c>
      <c r="AI396" s="346" t="s">
        <v>430</v>
      </c>
      <c r="AJ396" s="346">
        <v>241</v>
      </c>
      <c r="AK396" s="346">
        <v>131</v>
      </c>
      <c r="AL396" s="346">
        <v>168</v>
      </c>
      <c r="AM396" s="346">
        <v>112</v>
      </c>
      <c r="AN396" s="346">
        <v>128</v>
      </c>
      <c r="AO396" s="373"/>
      <c r="AP396" s="348" t="s">
        <v>430</v>
      </c>
      <c r="AQ396" s="348" t="s">
        <v>430</v>
      </c>
      <c r="AR396" s="348" t="s">
        <v>430</v>
      </c>
      <c r="AS396" s="348" t="s">
        <v>430</v>
      </c>
      <c r="AT396" s="348">
        <v>1.47</v>
      </c>
      <c r="AU396" s="351"/>
      <c r="AV396" s="346" t="s">
        <v>430</v>
      </c>
      <c r="AW396" s="346" t="s">
        <v>430</v>
      </c>
      <c r="AX396" s="346" t="s">
        <v>430</v>
      </c>
      <c r="AY396" s="346" t="s">
        <v>430</v>
      </c>
      <c r="AZ396" s="346">
        <v>152</v>
      </c>
      <c r="BA396" s="374"/>
      <c r="BB396" s="348">
        <v>16.625481861630501</v>
      </c>
      <c r="BC396" s="348">
        <v>1.00083975710005</v>
      </c>
      <c r="BD396" s="348">
        <v>3.51554445890871E-2</v>
      </c>
      <c r="BE396" s="375">
        <v>-1.6567569271291101E-2</v>
      </c>
      <c r="BF396" s="374"/>
      <c r="BG396" s="372">
        <v>9.9000000000000005E-2</v>
      </c>
      <c r="BH396" s="373"/>
      <c r="BI396" s="348">
        <v>74.269099999999995</v>
      </c>
      <c r="BJ396" s="348">
        <v>25.463899999999999</v>
      </c>
      <c r="BK396" s="348" t="s">
        <v>430</v>
      </c>
      <c r="BL396" s="348">
        <v>0.26700000000000002</v>
      </c>
      <c r="BM396" s="373"/>
      <c r="BN396" s="372" t="s">
        <v>4725</v>
      </c>
      <c r="BO396" s="372" t="s">
        <v>4726</v>
      </c>
      <c r="BP396" s="372" t="s">
        <v>430</v>
      </c>
      <c r="BQ396" s="372" t="s">
        <v>430</v>
      </c>
      <c r="BR396" s="372" t="s">
        <v>430</v>
      </c>
      <c r="BS396" s="373"/>
      <c r="BT396" s="354" t="s">
        <v>4673</v>
      </c>
    </row>
    <row r="397" spans="1:72" s="428" customFormat="1" x14ac:dyDescent="0.25">
      <c r="A397" s="345" t="s">
        <v>5634</v>
      </c>
      <c r="B397" s="373"/>
      <c r="C397" s="719">
        <v>45583</v>
      </c>
      <c r="D397" s="373"/>
      <c r="E397" s="346">
        <v>190.86500000000001</v>
      </c>
      <c r="F397" s="373"/>
      <c r="G397" s="347">
        <v>10.994300000000001</v>
      </c>
      <c r="H397" s="374"/>
      <c r="I397" s="348">
        <v>-9.1000000000000004E-3</v>
      </c>
      <c r="J397" s="348">
        <v>-1.9390000000000001</v>
      </c>
      <c r="K397" s="348">
        <v>-2.1293000000000002</v>
      </c>
      <c r="L397" s="348">
        <v>-2.7913000000000001</v>
      </c>
      <c r="M397" s="348">
        <v>-5.6299000000000001</v>
      </c>
      <c r="N397" s="350">
        <v>16.282699999999998</v>
      </c>
      <c r="O397" s="348" t="s">
        <v>430</v>
      </c>
      <c r="P397" s="348" t="s">
        <v>430</v>
      </c>
      <c r="Q397" s="348" t="s">
        <v>430</v>
      </c>
      <c r="R397" s="348" t="s">
        <v>430</v>
      </c>
      <c r="S397" s="348">
        <v>-1.4723999999999999</v>
      </c>
      <c r="T397" s="348">
        <v>5.9997999999999996</v>
      </c>
      <c r="U397" s="348">
        <v>1.7473000000000001</v>
      </c>
      <c r="V397" s="348">
        <v>12.805999999999999</v>
      </c>
      <c r="W397" s="348">
        <v>-1.7014</v>
      </c>
      <c r="X397" s="348">
        <v>5.2915999999999999</v>
      </c>
      <c r="Y397" s="374"/>
      <c r="Z397" s="346">
        <v>222</v>
      </c>
      <c r="AA397" s="346">
        <v>245</v>
      </c>
      <c r="AB397" s="346">
        <v>259</v>
      </c>
      <c r="AC397" s="346">
        <v>251</v>
      </c>
      <c r="AD397" s="346">
        <v>228</v>
      </c>
      <c r="AE397" s="346">
        <v>11</v>
      </c>
      <c r="AF397" s="346" t="s">
        <v>430</v>
      </c>
      <c r="AG397" s="346" t="s">
        <v>430</v>
      </c>
      <c r="AH397" s="346" t="s">
        <v>430</v>
      </c>
      <c r="AI397" s="346" t="s">
        <v>430</v>
      </c>
      <c r="AJ397" s="346">
        <v>255</v>
      </c>
      <c r="AK397" s="346">
        <v>245</v>
      </c>
      <c r="AL397" s="346">
        <v>110</v>
      </c>
      <c r="AM397" s="346">
        <v>23</v>
      </c>
      <c r="AN397" s="346">
        <v>265</v>
      </c>
      <c r="AO397" s="373"/>
      <c r="AP397" s="348" t="s">
        <v>430</v>
      </c>
      <c r="AQ397" s="348" t="s">
        <v>430</v>
      </c>
      <c r="AR397" s="348" t="s">
        <v>430</v>
      </c>
      <c r="AS397" s="348" t="s">
        <v>430</v>
      </c>
      <c r="AT397" s="348">
        <v>3.13</v>
      </c>
      <c r="AU397" s="351"/>
      <c r="AV397" s="346" t="s">
        <v>430</v>
      </c>
      <c r="AW397" s="346" t="s">
        <v>430</v>
      </c>
      <c r="AX397" s="346" t="s">
        <v>430</v>
      </c>
      <c r="AY397" s="346" t="s">
        <v>430</v>
      </c>
      <c r="AZ397" s="346">
        <v>143</v>
      </c>
      <c r="BA397" s="374"/>
      <c r="BB397" s="348">
        <v>14.9827005997626</v>
      </c>
      <c r="BC397" s="348">
        <v>0.99264671951830497</v>
      </c>
      <c r="BD397" s="348">
        <v>5.0678143276963001E-3</v>
      </c>
      <c r="BE397" s="375">
        <v>-3.8431274873611199E-2</v>
      </c>
      <c r="BF397" s="374"/>
      <c r="BG397" s="372">
        <v>0.21740000000000001</v>
      </c>
      <c r="BH397" s="373"/>
      <c r="BI397" s="348">
        <v>80.664400000000001</v>
      </c>
      <c r="BJ397" s="348">
        <v>18.002199999999998</v>
      </c>
      <c r="BK397" s="348">
        <v>1.1350899999999999</v>
      </c>
      <c r="BL397" s="348">
        <v>0.19830999999999999</v>
      </c>
      <c r="BM397" s="373"/>
      <c r="BN397" s="372" t="s">
        <v>4948</v>
      </c>
      <c r="BO397" s="372" t="s">
        <v>4949</v>
      </c>
      <c r="BP397" s="372" t="s">
        <v>4950</v>
      </c>
      <c r="BQ397" s="372" t="s">
        <v>4951</v>
      </c>
      <c r="BR397" s="372" t="s">
        <v>4952</v>
      </c>
      <c r="BS397" s="373"/>
      <c r="BT397" s="354" t="s">
        <v>555</v>
      </c>
    </row>
    <row r="398" spans="1:72" s="428" customFormat="1" x14ac:dyDescent="0.25">
      <c r="A398" s="345" t="s">
        <v>5635</v>
      </c>
      <c r="B398" s="373"/>
      <c r="C398" s="719">
        <v>44592</v>
      </c>
      <c r="D398" s="373"/>
      <c r="E398" s="346">
        <v>194.48400000000001</v>
      </c>
      <c r="F398" s="373"/>
      <c r="G398" s="347">
        <v>14.028700000000001</v>
      </c>
      <c r="H398" s="374"/>
      <c r="I398" s="348">
        <v>0.81489999999999996</v>
      </c>
      <c r="J398" s="348">
        <v>-0.69789999999999996</v>
      </c>
      <c r="K398" s="348">
        <v>-3.9899999999999998E-2</v>
      </c>
      <c r="L398" s="348">
        <v>3.5948000000000002</v>
      </c>
      <c r="M398" s="348">
        <v>-5.7248999999999999</v>
      </c>
      <c r="N398" s="350">
        <v>-4.4763000000000002</v>
      </c>
      <c r="O398" s="348">
        <v>-1.1603000000000001</v>
      </c>
      <c r="P398" s="348">
        <v>7.0507999999999997</v>
      </c>
      <c r="Q398" s="348" t="s">
        <v>430</v>
      </c>
      <c r="R398" s="348" t="s">
        <v>430</v>
      </c>
      <c r="S398" s="348">
        <v>1.6358999999999999</v>
      </c>
      <c r="T398" s="348">
        <v>8.5258000000000003</v>
      </c>
      <c r="U398" s="348">
        <v>-8.3522999999999996</v>
      </c>
      <c r="V398" s="348">
        <v>-2.5790999999999999</v>
      </c>
      <c r="W398" s="348">
        <v>-0.6079</v>
      </c>
      <c r="X398" s="348">
        <v>7.7176999999999998</v>
      </c>
      <c r="Y398" s="374"/>
      <c r="Z398" s="346">
        <v>23</v>
      </c>
      <c r="AA398" s="346">
        <v>160</v>
      </c>
      <c r="AB398" s="346">
        <v>214</v>
      </c>
      <c r="AC398" s="346">
        <v>162</v>
      </c>
      <c r="AD398" s="346">
        <v>230</v>
      </c>
      <c r="AE398" s="346">
        <v>204</v>
      </c>
      <c r="AF398" s="346">
        <v>104</v>
      </c>
      <c r="AG398" s="346">
        <v>94</v>
      </c>
      <c r="AH398" s="346" t="s">
        <v>430</v>
      </c>
      <c r="AI398" s="346" t="s">
        <v>430</v>
      </c>
      <c r="AJ398" s="346">
        <v>196</v>
      </c>
      <c r="AK398" s="346">
        <v>220</v>
      </c>
      <c r="AL398" s="346">
        <v>225</v>
      </c>
      <c r="AM398" s="346">
        <v>211</v>
      </c>
      <c r="AN398" s="346">
        <v>229</v>
      </c>
      <c r="AO398" s="373"/>
      <c r="AP398" s="348" t="s">
        <v>430</v>
      </c>
      <c r="AQ398" s="348" t="s">
        <v>430</v>
      </c>
      <c r="AR398" s="348" t="s">
        <v>430</v>
      </c>
      <c r="AS398" s="348">
        <v>1.42</v>
      </c>
      <c r="AT398" s="348">
        <v>-5.73</v>
      </c>
      <c r="AU398" s="351"/>
      <c r="AV398" s="346" t="s">
        <v>430</v>
      </c>
      <c r="AW398" s="346" t="s">
        <v>430</v>
      </c>
      <c r="AX398" s="346" t="s">
        <v>430</v>
      </c>
      <c r="AY398" s="346">
        <v>90</v>
      </c>
      <c r="AZ398" s="346">
        <v>213</v>
      </c>
      <c r="BA398" s="374"/>
      <c r="BB398" s="348">
        <v>11.3655425128057</v>
      </c>
      <c r="BC398" s="348">
        <v>0.99838355732210404</v>
      </c>
      <c r="BD398" s="348">
        <v>5.4156294124668202E-3</v>
      </c>
      <c r="BE398" s="375">
        <v>3.0084795679371199E-2</v>
      </c>
      <c r="BF398" s="374"/>
      <c r="BG398" s="372">
        <v>8.09E-2</v>
      </c>
      <c r="BH398" s="373"/>
      <c r="BI398" s="348">
        <v>99.590400000000002</v>
      </c>
      <c r="BJ398" s="348" t="s">
        <v>430</v>
      </c>
      <c r="BK398" s="348" t="s">
        <v>430</v>
      </c>
      <c r="BL398" s="348">
        <v>0.40960000000000002</v>
      </c>
      <c r="BM398" s="373"/>
      <c r="BN398" s="372" t="s">
        <v>4819</v>
      </c>
      <c r="BO398" s="372" t="s">
        <v>4517</v>
      </c>
      <c r="BP398" s="372" t="s">
        <v>4518</v>
      </c>
      <c r="BQ398" s="372" t="s">
        <v>4678</v>
      </c>
      <c r="BR398" s="372" t="s">
        <v>744</v>
      </c>
      <c r="BS398" s="373"/>
      <c r="BT398" s="354" t="s">
        <v>555</v>
      </c>
    </row>
    <row r="399" spans="1:72" s="428" customFormat="1" x14ac:dyDescent="0.25">
      <c r="A399" s="345" t="s">
        <v>5636</v>
      </c>
      <c r="B399" s="373"/>
      <c r="C399" s="719">
        <v>45540</v>
      </c>
      <c r="D399" s="373"/>
      <c r="E399" s="346">
        <v>205.97</v>
      </c>
      <c r="F399" s="373"/>
      <c r="G399" s="347">
        <v>9.0794999999999995</v>
      </c>
      <c r="H399" s="374"/>
      <c r="I399" s="348">
        <v>0.69199999999999995</v>
      </c>
      <c r="J399" s="348">
        <v>-0.96960000000000002</v>
      </c>
      <c r="K399" s="348">
        <v>2.3273000000000001</v>
      </c>
      <c r="L399" s="348">
        <v>3.6507999999999998</v>
      </c>
      <c r="M399" s="348">
        <v>3.9296000000000002</v>
      </c>
      <c r="N399" s="350">
        <v>4.9592999999999998</v>
      </c>
      <c r="O399" s="348" t="s">
        <v>430</v>
      </c>
      <c r="P399" s="348" t="s">
        <v>430</v>
      </c>
      <c r="Q399" s="348" t="s">
        <v>430</v>
      </c>
      <c r="R399" s="348" t="s">
        <v>430</v>
      </c>
      <c r="S399" s="348">
        <v>1.6354</v>
      </c>
      <c r="T399" s="348">
        <v>20.895600000000002</v>
      </c>
      <c r="U399" s="348">
        <v>6.4907000000000004</v>
      </c>
      <c r="V399" s="348">
        <v>10.2537</v>
      </c>
      <c r="W399" s="348">
        <v>1.6867000000000001</v>
      </c>
      <c r="X399" s="348">
        <v>-4.8166000000000002</v>
      </c>
      <c r="Y399" s="374"/>
      <c r="Z399" s="346">
        <v>51</v>
      </c>
      <c r="AA399" s="346">
        <v>189</v>
      </c>
      <c r="AB399" s="346">
        <v>69</v>
      </c>
      <c r="AC399" s="346">
        <v>157</v>
      </c>
      <c r="AD399" s="346">
        <v>103</v>
      </c>
      <c r="AE399" s="346">
        <v>91</v>
      </c>
      <c r="AF399" s="346" t="s">
        <v>430</v>
      </c>
      <c r="AG399" s="346" t="s">
        <v>430</v>
      </c>
      <c r="AH399" s="346" t="s">
        <v>430</v>
      </c>
      <c r="AI399" s="346" t="s">
        <v>430</v>
      </c>
      <c r="AJ399" s="346">
        <v>197</v>
      </c>
      <c r="AK399" s="346">
        <v>65</v>
      </c>
      <c r="AL399" s="346">
        <v>57</v>
      </c>
      <c r="AM399" s="346">
        <v>53</v>
      </c>
      <c r="AN399" s="346">
        <v>52</v>
      </c>
      <c r="AO399" s="373"/>
      <c r="AP399" s="348" t="s">
        <v>430</v>
      </c>
      <c r="AQ399" s="348" t="s">
        <v>430</v>
      </c>
      <c r="AR399" s="348" t="s">
        <v>430</v>
      </c>
      <c r="AS399" s="348" t="s">
        <v>430</v>
      </c>
      <c r="AT399" s="348">
        <v>10</v>
      </c>
      <c r="AU399" s="351"/>
      <c r="AV399" s="346" t="s">
        <v>430</v>
      </c>
      <c r="AW399" s="346" t="s">
        <v>430</v>
      </c>
      <c r="AX399" s="346" t="s">
        <v>430</v>
      </c>
      <c r="AY399" s="346" t="s">
        <v>430</v>
      </c>
      <c r="AZ399" s="346">
        <v>82</v>
      </c>
      <c r="BA399" s="374"/>
      <c r="BB399" s="348">
        <v>17.210407276431098</v>
      </c>
      <c r="BC399" s="348">
        <v>0.99780274989912499</v>
      </c>
      <c r="BD399" s="348">
        <v>-3.4413478276287997E-2</v>
      </c>
      <c r="BE399" s="375">
        <v>-8.3073530805383794E-2</v>
      </c>
      <c r="BF399" s="374"/>
      <c r="BG399" s="372">
        <v>0.27950000000000003</v>
      </c>
      <c r="BH399" s="373"/>
      <c r="BI399" s="348">
        <v>50.8249</v>
      </c>
      <c r="BJ399" s="348">
        <v>49.017400000000002</v>
      </c>
      <c r="BK399" s="348" t="s">
        <v>430</v>
      </c>
      <c r="BL399" s="348">
        <v>0.15770000000000001</v>
      </c>
      <c r="BM399" s="373"/>
      <c r="BN399" s="372" t="s">
        <v>4955</v>
      </c>
      <c r="BO399" s="372" t="s">
        <v>4956</v>
      </c>
      <c r="BP399" s="372" t="s">
        <v>4957</v>
      </c>
      <c r="BQ399" s="372" t="s">
        <v>4958</v>
      </c>
      <c r="BR399" s="372" t="s">
        <v>4959</v>
      </c>
      <c r="BS399" s="373"/>
      <c r="BT399" s="354" t="s">
        <v>4673</v>
      </c>
    </row>
    <row r="400" spans="1:72" s="428" customFormat="1" x14ac:dyDescent="0.25">
      <c r="A400" s="345" t="s">
        <v>5637</v>
      </c>
      <c r="B400" s="373"/>
      <c r="C400" s="719">
        <v>44130</v>
      </c>
      <c r="D400" s="373"/>
      <c r="E400" s="346">
        <v>198.637</v>
      </c>
      <c r="F400" s="373"/>
      <c r="G400" s="347">
        <v>25.050899999999999</v>
      </c>
      <c r="H400" s="374"/>
      <c r="I400" s="348" t="s">
        <v>430</v>
      </c>
      <c r="J400" s="348">
        <v>1.1855</v>
      </c>
      <c r="K400" s="348">
        <v>3.3439999999999999</v>
      </c>
      <c r="L400" s="348">
        <v>9.7467000000000006</v>
      </c>
      <c r="M400" s="348">
        <v>15.626300000000001</v>
      </c>
      <c r="N400" s="350">
        <v>23.2987</v>
      </c>
      <c r="O400" s="348">
        <v>12.061299999999999</v>
      </c>
      <c r="P400" s="348">
        <v>20.2744</v>
      </c>
      <c r="Q400" s="348">
        <v>14.3002</v>
      </c>
      <c r="R400" s="348" t="s">
        <v>430</v>
      </c>
      <c r="S400" s="348">
        <v>5.6384999999999996</v>
      </c>
      <c r="T400" s="348">
        <v>18.801200000000001</v>
      </c>
      <c r="U400" s="348">
        <v>16.88</v>
      </c>
      <c r="V400" s="348">
        <v>24.6648</v>
      </c>
      <c r="W400" s="348">
        <v>1.871</v>
      </c>
      <c r="X400" s="348">
        <v>17.103100000000001</v>
      </c>
      <c r="Y400" s="374"/>
      <c r="Z400" s="346" t="s">
        <v>430</v>
      </c>
      <c r="AA400" s="346">
        <v>1</v>
      </c>
      <c r="AB400" s="346">
        <v>22</v>
      </c>
      <c r="AC400" s="346">
        <v>26</v>
      </c>
      <c r="AD400" s="346">
        <v>14</v>
      </c>
      <c r="AE400" s="346">
        <v>5</v>
      </c>
      <c r="AF400" s="346">
        <v>6</v>
      </c>
      <c r="AG400" s="346">
        <v>9</v>
      </c>
      <c r="AH400" s="346">
        <v>8</v>
      </c>
      <c r="AI400" s="346" t="s">
        <v>430</v>
      </c>
      <c r="AJ400" s="346">
        <v>29</v>
      </c>
      <c r="AK400" s="346">
        <v>93</v>
      </c>
      <c r="AL400" s="346">
        <v>7</v>
      </c>
      <c r="AM400" s="346">
        <v>7</v>
      </c>
      <c r="AN400" s="346">
        <v>46</v>
      </c>
      <c r="AO400" s="373"/>
      <c r="AP400" s="348" t="s">
        <v>430</v>
      </c>
      <c r="AQ400" s="348" t="s">
        <v>430</v>
      </c>
      <c r="AR400" s="348">
        <v>19.239999999999998</v>
      </c>
      <c r="AS400" s="348">
        <v>19.22</v>
      </c>
      <c r="AT400" s="348">
        <v>32.83</v>
      </c>
      <c r="AU400" s="351"/>
      <c r="AV400" s="346" t="s">
        <v>430</v>
      </c>
      <c r="AW400" s="346" t="s">
        <v>430</v>
      </c>
      <c r="AX400" s="346">
        <v>3</v>
      </c>
      <c r="AY400" s="346">
        <v>3</v>
      </c>
      <c r="AZ400" s="346">
        <v>5</v>
      </c>
      <c r="BA400" s="374"/>
      <c r="BB400" s="348">
        <v>12.174310968291</v>
      </c>
      <c r="BC400" s="348">
        <v>0</v>
      </c>
      <c r="BD400" s="348">
        <v>0.10002073417459501</v>
      </c>
      <c r="BE400" s="375" t="s">
        <v>430</v>
      </c>
      <c r="BF400" s="374"/>
      <c r="BG400" s="372" t="s">
        <v>430</v>
      </c>
      <c r="BH400" s="373"/>
      <c r="BI400" s="348">
        <v>32.354799999999997</v>
      </c>
      <c r="BJ400" s="348">
        <v>36.5745</v>
      </c>
      <c r="BK400" s="348">
        <v>1.88554</v>
      </c>
      <c r="BL400" s="348">
        <v>29.18516</v>
      </c>
      <c r="BM400" s="373"/>
      <c r="BN400" s="372" t="s">
        <v>4961</v>
      </c>
      <c r="BO400" s="372" t="s">
        <v>4962</v>
      </c>
      <c r="BP400" s="372" t="s">
        <v>4963</v>
      </c>
      <c r="BQ400" s="372" t="s">
        <v>4964</v>
      </c>
      <c r="BR400" s="372" t="s">
        <v>4965</v>
      </c>
      <c r="BS400" s="373"/>
      <c r="BT400" s="354" t="s">
        <v>555</v>
      </c>
    </row>
    <row r="401" spans="1:72" s="428" customFormat="1" x14ac:dyDescent="0.25">
      <c r="A401" s="345" t="s">
        <v>5638</v>
      </c>
      <c r="B401" s="373"/>
      <c r="C401" s="719">
        <v>45898</v>
      </c>
      <c r="D401" s="373"/>
      <c r="E401" s="346">
        <v>201.078</v>
      </c>
      <c r="F401" s="373"/>
      <c r="G401" s="347">
        <v>9.9231999999999996</v>
      </c>
      <c r="H401" s="374"/>
      <c r="I401" s="348">
        <v>0.44130000000000003</v>
      </c>
      <c r="J401" s="348">
        <v>-1.0005999999999999</v>
      </c>
      <c r="K401" s="348">
        <v>2.7959000000000001</v>
      </c>
      <c r="L401" s="348">
        <v>5.9458000000000002</v>
      </c>
      <c r="M401" s="348">
        <v>2.2905000000000002</v>
      </c>
      <c r="N401" s="350" t="s">
        <v>430</v>
      </c>
      <c r="O401" s="348" t="s">
        <v>430</v>
      </c>
      <c r="P401" s="348" t="s">
        <v>430</v>
      </c>
      <c r="Q401" s="348" t="s">
        <v>430</v>
      </c>
      <c r="R401" s="348" t="s">
        <v>430</v>
      </c>
      <c r="S401" s="348">
        <v>7.3254000000000001</v>
      </c>
      <c r="T401" s="348">
        <v>14.5601</v>
      </c>
      <c r="U401" s="348">
        <v>-3.5739999999999998</v>
      </c>
      <c r="V401" s="348">
        <v>0.44130000000000003</v>
      </c>
      <c r="W401" s="348">
        <v>0.43319999999999997</v>
      </c>
      <c r="X401" s="348">
        <v>-0.76800000000000002</v>
      </c>
      <c r="Y401" s="374"/>
      <c r="Z401" s="346">
        <v>146</v>
      </c>
      <c r="AA401" s="346">
        <v>192</v>
      </c>
      <c r="AB401" s="346">
        <v>38</v>
      </c>
      <c r="AC401" s="346">
        <v>85</v>
      </c>
      <c r="AD401" s="346">
        <v>121</v>
      </c>
      <c r="AE401" s="346" t="s">
        <v>430</v>
      </c>
      <c r="AF401" s="346" t="s">
        <v>430</v>
      </c>
      <c r="AG401" s="346" t="s">
        <v>430</v>
      </c>
      <c r="AH401" s="346" t="s">
        <v>430</v>
      </c>
      <c r="AI401" s="346" t="s">
        <v>430</v>
      </c>
      <c r="AJ401" s="346">
        <v>17</v>
      </c>
      <c r="AK401" s="346">
        <v>144</v>
      </c>
      <c r="AL401" s="346">
        <v>183</v>
      </c>
      <c r="AM401" s="346">
        <v>176</v>
      </c>
      <c r="AN401" s="346">
        <v>137</v>
      </c>
      <c r="AO401" s="373"/>
      <c r="AP401" s="348" t="s">
        <v>430</v>
      </c>
      <c r="AQ401" s="348" t="s">
        <v>430</v>
      </c>
      <c r="AR401" s="348" t="s">
        <v>430</v>
      </c>
      <c r="AS401" s="348" t="s">
        <v>430</v>
      </c>
      <c r="AT401" s="348">
        <v>1.64</v>
      </c>
      <c r="AU401" s="351"/>
      <c r="AV401" s="346" t="s">
        <v>430</v>
      </c>
      <c r="AW401" s="346" t="s">
        <v>430</v>
      </c>
      <c r="AX401" s="346" t="s">
        <v>430</v>
      </c>
      <c r="AY401" s="346" t="s">
        <v>430</v>
      </c>
      <c r="AZ401" s="346">
        <v>150</v>
      </c>
      <c r="BA401" s="374"/>
      <c r="BB401" s="348">
        <v>15.0400751925753</v>
      </c>
      <c r="BC401" s="348">
        <v>0.984321574712689</v>
      </c>
      <c r="BD401" s="348">
        <v>-5.4810570624303702E-2</v>
      </c>
      <c r="BE401" s="375">
        <v>-8.3582308887059795E-2</v>
      </c>
      <c r="BF401" s="374"/>
      <c r="BG401" s="372">
        <v>0.32729999999999998</v>
      </c>
      <c r="BH401" s="373"/>
      <c r="BI401" s="348">
        <v>41.681100000000001</v>
      </c>
      <c r="BJ401" s="348">
        <v>32.020600000000002</v>
      </c>
      <c r="BK401" s="348">
        <v>30.860600000000002</v>
      </c>
      <c r="BL401" s="348">
        <v>-4.5622999999999996</v>
      </c>
      <c r="BM401" s="373"/>
      <c r="BN401" s="372" t="s">
        <v>4967</v>
      </c>
      <c r="BO401" s="372" t="s">
        <v>4968</v>
      </c>
      <c r="BP401" s="372" t="s">
        <v>4969</v>
      </c>
      <c r="BQ401" s="372" t="s">
        <v>4970</v>
      </c>
      <c r="BR401" s="372" t="s">
        <v>4971</v>
      </c>
      <c r="BS401" s="373"/>
      <c r="BT401" s="354" t="s">
        <v>555</v>
      </c>
    </row>
    <row r="402" spans="1:72" s="428" customFormat="1" x14ac:dyDescent="0.25">
      <c r="A402" s="345" t="s">
        <v>5639</v>
      </c>
      <c r="B402" s="373"/>
      <c r="C402" s="719">
        <v>45987</v>
      </c>
      <c r="D402" s="373"/>
      <c r="E402" s="346">
        <v>177.84700000000001</v>
      </c>
      <c r="F402" s="373"/>
      <c r="G402" s="347">
        <v>9.6242000000000001</v>
      </c>
      <c r="H402" s="374"/>
      <c r="I402" s="348">
        <v>0.79810000000000003</v>
      </c>
      <c r="J402" s="348">
        <v>-0.65239999999999998</v>
      </c>
      <c r="K402" s="348">
        <v>0.67369999999999997</v>
      </c>
      <c r="L402" s="348">
        <v>4.1253000000000002</v>
      </c>
      <c r="M402" s="348">
        <v>-0.49009999999999998</v>
      </c>
      <c r="N402" s="350" t="s">
        <v>430</v>
      </c>
      <c r="O402" s="348" t="s">
        <v>430</v>
      </c>
      <c r="P402" s="348" t="s">
        <v>430</v>
      </c>
      <c r="Q402" s="348" t="s">
        <v>430</v>
      </c>
      <c r="R402" s="348" t="s">
        <v>430</v>
      </c>
      <c r="S402" s="348">
        <v>2.9062000000000001</v>
      </c>
      <c r="T402" s="348">
        <v>13.1686</v>
      </c>
      <c r="U402" s="348">
        <v>-3.1692999999999998</v>
      </c>
      <c r="V402" s="348" t="s">
        <v>430</v>
      </c>
      <c r="W402" s="348">
        <v>-8.9300000000000004E-2</v>
      </c>
      <c r="X402" s="348">
        <v>-3.758</v>
      </c>
      <c r="Y402" s="374"/>
      <c r="Z402" s="346">
        <v>30</v>
      </c>
      <c r="AA402" s="346">
        <v>106</v>
      </c>
      <c r="AB402" s="346">
        <v>173</v>
      </c>
      <c r="AC402" s="346">
        <v>145</v>
      </c>
      <c r="AD402" s="346">
        <v>158</v>
      </c>
      <c r="AE402" s="346" t="s">
        <v>430</v>
      </c>
      <c r="AF402" s="346" t="s">
        <v>430</v>
      </c>
      <c r="AG402" s="346" t="s">
        <v>430</v>
      </c>
      <c r="AH402" s="346" t="s">
        <v>430</v>
      </c>
      <c r="AI402" s="346" t="s">
        <v>430</v>
      </c>
      <c r="AJ402" s="346">
        <v>114</v>
      </c>
      <c r="AK402" s="346">
        <v>171</v>
      </c>
      <c r="AL402" s="346">
        <v>177</v>
      </c>
      <c r="AM402" s="346" t="s">
        <v>430</v>
      </c>
      <c r="AN402" s="346">
        <v>175</v>
      </c>
      <c r="AO402" s="373"/>
      <c r="AP402" s="348" t="s">
        <v>430</v>
      </c>
      <c r="AQ402" s="348" t="s">
        <v>430</v>
      </c>
      <c r="AR402" s="348" t="s">
        <v>430</v>
      </c>
      <c r="AS402" s="348" t="s">
        <v>430</v>
      </c>
      <c r="AT402" s="348" t="s">
        <v>430</v>
      </c>
      <c r="AU402" s="351"/>
      <c r="AV402" s="346" t="s">
        <v>430</v>
      </c>
      <c r="AW402" s="346" t="s">
        <v>430</v>
      </c>
      <c r="AX402" s="346" t="s">
        <v>430</v>
      </c>
      <c r="AY402" s="346" t="s">
        <v>430</v>
      </c>
      <c r="AZ402" s="346" t="s">
        <v>430</v>
      </c>
      <c r="BA402" s="374"/>
      <c r="BB402" s="348">
        <v>16.6222595902554</v>
      </c>
      <c r="BC402" s="348">
        <v>1.0039318519529801</v>
      </c>
      <c r="BD402" s="348">
        <v>-3.9696996782459498E-2</v>
      </c>
      <c r="BE402" s="375">
        <v>7.2560459872309996E-2</v>
      </c>
      <c r="BF402" s="374"/>
      <c r="BG402" s="372">
        <v>0.18940000000000001</v>
      </c>
      <c r="BH402" s="373"/>
      <c r="BI402" s="348">
        <v>81.846199999999996</v>
      </c>
      <c r="BJ402" s="348">
        <v>10.609500000000001</v>
      </c>
      <c r="BK402" s="348">
        <v>6.8493599999999999</v>
      </c>
      <c r="BL402" s="348">
        <v>0.69494</v>
      </c>
      <c r="BM402" s="373"/>
      <c r="BN402" s="372" t="s">
        <v>4973</v>
      </c>
      <c r="BO402" s="372" t="s">
        <v>4974</v>
      </c>
      <c r="BP402" s="372" t="s">
        <v>4975</v>
      </c>
      <c r="BQ402" s="372" t="s">
        <v>4976</v>
      </c>
      <c r="BR402" s="372" t="s">
        <v>756</v>
      </c>
      <c r="BS402" s="373"/>
      <c r="BT402" s="354" t="s">
        <v>555</v>
      </c>
    </row>
    <row r="403" spans="1:72" s="428" customFormat="1" x14ac:dyDescent="0.25">
      <c r="A403" s="345" t="s">
        <v>5640</v>
      </c>
      <c r="B403" s="373"/>
      <c r="C403" s="719">
        <v>45436</v>
      </c>
      <c r="D403" s="373"/>
      <c r="E403" s="346">
        <v>182.93100000000001</v>
      </c>
      <c r="F403" s="373"/>
      <c r="G403" s="347">
        <v>11.8963</v>
      </c>
      <c r="H403" s="374"/>
      <c r="I403" s="348">
        <v>0.44669999999999999</v>
      </c>
      <c r="J403" s="348">
        <v>-0.22059999999999999</v>
      </c>
      <c r="K403" s="348">
        <v>-0.62980000000000003</v>
      </c>
      <c r="L403" s="348">
        <v>7.7797999999999998</v>
      </c>
      <c r="M403" s="348">
        <v>-5.5278999999999998</v>
      </c>
      <c r="N403" s="350">
        <v>3.6425999999999998</v>
      </c>
      <c r="O403" s="348">
        <v>6.9855</v>
      </c>
      <c r="P403" s="348" t="s">
        <v>430</v>
      </c>
      <c r="Q403" s="348" t="s">
        <v>430</v>
      </c>
      <c r="R403" s="348" t="s">
        <v>430</v>
      </c>
      <c r="S403" s="348">
        <v>6.9800000000000001E-2</v>
      </c>
      <c r="T403" s="348">
        <v>14.9656</v>
      </c>
      <c r="U403" s="348">
        <v>-3.052</v>
      </c>
      <c r="V403" s="348">
        <v>5.6528999999999998</v>
      </c>
      <c r="W403" s="348">
        <v>0.55110000000000003</v>
      </c>
      <c r="X403" s="348">
        <v>8.0562000000000005</v>
      </c>
      <c r="Y403" s="374"/>
      <c r="Z403" s="346">
        <v>139</v>
      </c>
      <c r="AA403" s="346">
        <v>35</v>
      </c>
      <c r="AB403" s="346">
        <v>235</v>
      </c>
      <c r="AC403" s="346">
        <v>41</v>
      </c>
      <c r="AD403" s="346">
        <v>221</v>
      </c>
      <c r="AE403" s="346">
        <v>116</v>
      </c>
      <c r="AF403" s="346">
        <v>11</v>
      </c>
      <c r="AG403" s="346" t="s">
        <v>430</v>
      </c>
      <c r="AH403" s="346" t="s">
        <v>430</v>
      </c>
      <c r="AI403" s="346" t="s">
        <v>430</v>
      </c>
      <c r="AJ403" s="346">
        <v>240</v>
      </c>
      <c r="AK403" s="346">
        <v>136</v>
      </c>
      <c r="AL403" s="346">
        <v>170</v>
      </c>
      <c r="AM403" s="346">
        <v>114</v>
      </c>
      <c r="AN403" s="346">
        <v>126</v>
      </c>
      <c r="AO403" s="373"/>
      <c r="AP403" s="348" t="s">
        <v>430</v>
      </c>
      <c r="AQ403" s="348" t="s">
        <v>430</v>
      </c>
      <c r="AR403" s="348" t="s">
        <v>430</v>
      </c>
      <c r="AS403" s="348" t="s">
        <v>430</v>
      </c>
      <c r="AT403" s="348">
        <v>1.32</v>
      </c>
      <c r="AU403" s="351"/>
      <c r="AV403" s="346" t="s">
        <v>430</v>
      </c>
      <c r="AW403" s="346" t="s">
        <v>430</v>
      </c>
      <c r="AX403" s="346" t="s">
        <v>430</v>
      </c>
      <c r="AY403" s="346" t="s">
        <v>430</v>
      </c>
      <c r="AZ403" s="346">
        <v>156</v>
      </c>
      <c r="BA403" s="374"/>
      <c r="BB403" s="348">
        <v>15.0215963207988</v>
      </c>
      <c r="BC403" s="348">
        <v>0.99821875825358297</v>
      </c>
      <c r="BD403" s="348">
        <v>6.8992867278030098E-3</v>
      </c>
      <c r="BE403" s="375">
        <v>-1.4774301988042599E-2</v>
      </c>
      <c r="BF403" s="374"/>
      <c r="BG403" s="372">
        <v>8.2699999999999996E-2</v>
      </c>
      <c r="BH403" s="373"/>
      <c r="BI403" s="348">
        <v>74.257999999999996</v>
      </c>
      <c r="BJ403" s="348">
        <v>25.4602</v>
      </c>
      <c r="BK403" s="348" t="s">
        <v>430</v>
      </c>
      <c r="BL403" s="348">
        <v>0.28179999999999999</v>
      </c>
      <c r="BM403" s="373"/>
      <c r="BN403" s="372" t="s">
        <v>4978</v>
      </c>
      <c r="BO403" s="372" t="s">
        <v>4979</v>
      </c>
      <c r="BP403" s="372" t="s">
        <v>430</v>
      </c>
      <c r="BQ403" s="372" t="s">
        <v>430</v>
      </c>
      <c r="BR403" s="372" t="s">
        <v>430</v>
      </c>
      <c r="BS403" s="373"/>
      <c r="BT403" s="354" t="s">
        <v>4823</v>
      </c>
    </row>
    <row r="404" spans="1:72" s="428" customFormat="1" x14ac:dyDescent="0.25">
      <c r="A404" s="345" t="s">
        <v>5641</v>
      </c>
      <c r="B404" s="373"/>
      <c r="C404" s="719">
        <v>43936</v>
      </c>
      <c r="D404" s="373"/>
      <c r="E404" s="346">
        <v>182.959</v>
      </c>
      <c r="F404" s="373"/>
      <c r="G404" s="347">
        <v>32.575000000000003</v>
      </c>
      <c r="H404" s="374"/>
      <c r="I404" s="348">
        <v>0.39700000000000002</v>
      </c>
      <c r="J404" s="348">
        <v>-0.68720000000000003</v>
      </c>
      <c r="K404" s="348">
        <v>2.5773999999999999</v>
      </c>
      <c r="L404" s="348">
        <v>7.3715000000000002</v>
      </c>
      <c r="M404" s="348">
        <v>7.0221999999999998</v>
      </c>
      <c r="N404" s="350">
        <v>9.1440000000000001</v>
      </c>
      <c r="O404" s="348">
        <v>0.40849999999999997</v>
      </c>
      <c r="P404" s="348">
        <v>19.466799999999999</v>
      </c>
      <c r="Q404" s="348">
        <v>13.7608</v>
      </c>
      <c r="R404" s="348" t="s">
        <v>430</v>
      </c>
      <c r="S404" s="348">
        <v>3.7824</v>
      </c>
      <c r="T404" s="348">
        <v>22.978400000000001</v>
      </c>
      <c r="U404" s="348">
        <v>7.2319000000000004</v>
      </c>
      <c r="V404" s="348">
        <v>9.6377000000000006</v>
      </c>
      <c r="W404" s="348">
        <v>0.80179999999999996</v>
      </c>
      <c r="X404" s="348">
        <v>20.437200000000001</v>
      </c>
      <c r="Y404" s="374"/>
      <c r="Z404" s="346">
        <v>164</v>
      </c>
      <c r="AA404" s="346">
        <v>153</v>
      </c>
      <c r="AB404" s="346">
        <v>58</v>
      </c>
      <c r="AC404" s="346">
        <v>49</v>
      </c>
      <c r="AD404" s="346">
        <v>62</v>
      </c>
      <c r="AE404" s="346">
        <v>52</v>
      </c>
      <c r="AF404" s="346">
        <v>76</v>
      </c>
      <c r="AG404" s="346">
        <v>26</v>
      </c>
      <c r="AH404" s="346">
        <v>16</v>
      </c>
      <c r="AI404" s="346" t="s">
        <v>430</v>
      </c>
      <c r="AJ404" s="346">
        <v>78</v>
      </c>
      <c r="AK404" s="346">
        <v>55</v>
      </c>
      <c r="AL404" s="346">
        <v>53</v>
      </c>
      <c r="AM404" s="346">
        <v>80</v>
      </c>
      <c r="AN404" s="346">
        <v>108</v>
      </c>
      <c r="AO404" s="373"/>
      <c r="AP404" s="348" t="s">
        <v>430</v>
      </c>
      <c r="AQ404" s="348" t="s">
        <v>430</v>
      </c>
      <c r="AR404" s="348">
        <v>14.53</v>
      </c>
      <c r="AS404" s="348">
        <v>10.6</v>
      </c>
      <c r="AT404" s="348">
        <v>14.95</v>
      </c>
      <c r="AU404" s="351"/>
      <c r="AV404" s="346" t="s">
        <v>430</v>
      </c>
      <c r="AW404" s="346" t="s">
        <v>430</v>
      </c>
      <c r="AX404" s="346">
        <v>16</v>
      </c>
      <c r="AY404" s="346">
        <v>34</v>
      </c>
      <c r="AZ404" s="346">
        <v>59</v>
      </c>
      <c r="BA404" s="374"/>
      <c r="BB404" s="348">
        <v>15.879692838943001</v>
      </c>
      <c r="BC404" s="348">
        <v>1.00656593558866</v>
      </c>
      <c r="BD404" s="348">
        <v>6.7573587147238601E-2</v>
      </c>
      <c r="BE404" s="375">
        <v>0.33527770539038898</v>
      </c>
      <c r="BF404" s="374"/>
      <c r="BG404" s="372">
        <v>0.26519999999999999</v>
      </c>
      <c r="BH404" s="373"/>
      <c r="BI404" s="348">
        <v>86.570999999999998</v>
      </c>
      <c r="BJ404" s="348">
        <v>13.2334</v>
      </c>
      <c r="BK404" s="348" t="s">
        <v>430</v>
      </c>
      <c r="BL404" s="348">
        <v>0.1956</v>
      </c>
      <c r="BM404" s="373"/>
      <c r="BN404" s="372" t="s">
        <v>4527</v>
      </c>
      <c r="BO404" s="372" t="s">
        <v>4528</v>
      </c>
      <c r="BP404" s="372" t="s">
        <v>4529</v>
      </c>
      <c r="BQ404" s="372" t="s">
        <v>4530</v>
      </c>
      <c r="BR404" s="372" t="s">
        <v>4531</v>
      </c>
      <c r="BS404" s="373"/>
      <c r="BT404" s="354" t="s">
        <v>463</v>
      </c>
    </row>
    <row r="405" spans="1:72" s="428" customFormat="1" x14ac:dyDescent="0.25">
      <c r="A405" s="345" t="s">
        <v>5642</v>
      </c>
      <c r="B405" s="373"/>
      <c r="C405" s="719">
        <v>46210</v>
      </c>
      <c r="D405" s="373"/>
      <c r="E405" s="346">
        <v>166.51599999999999</v>
      </c>
      <c r="F405" s="373"/>
      <c r="G405" s="347">
        <v>10.744899999999999</v>
      </c>
      <c r="H405" s="374"/>
      <c r="I405" s="348">
        <v>0.39710000000000001</v>
      </c>
      <c r="J405" s="348">
        <v>-0.31269999999999998</v>
      </c>
      <c r="K405" s="348">
        <v>8.7341999999999995</v>
      </c>
      <c r="L405" s="348" t="s">
        <v>430</v>
      </c>
      <c r="M405" s="348" t="s">
        <v>430</v>
      </c>
      <c r="N405" s="350" t="s">
        <v>430</v>
      </c>
      <c r="O405" s="348" t="s">
        <v>430</v>
      </c>
      <c r="P405" s="348" t="s">
        <v>430</v>
      </c>
      <c r="Q405" s="348" t="s">
        <v>430</v>
      </c>
      <c r="R405" s="348" t="s">
        <v>430</v>
      </c>
      <c r="S405" s="348" t="s">
        <v>430</v>
      </c>
      <c r="T405" s="348" t="s">
        <v>430</v>
      </c>
      <c r="U405" s="348" t="s">
        <v>430</v>
      </c>
      <c r="V405" s="348" t="s">
        <v>430</v>
      </c>
      <c r="W405" s="348">
        <v>2.0815999999999999</v>
      </c>
      <c r="X405" s="348">
        <v>7.4489999999999998</v>
      </c>
      <c r="Y405" s="374"/>
      <c r="Z405" s="346">
        <v>163</v>
      </c>
      <c r="AA405" s="346">
        <v>45</v>
      </c>
      <c r="AB405" s="346">
        <v>1</v>
      </c>
      <c r="AC405" s="346" t="s">
        <v>430</v>
      </c>
      <c r="AD405" s="346" t="s">
        <v>430</v>
      </c>
      <c r="AE405" s="346" t="s">
        <v>430</v>
      </c>
      <c r="AF405" s="346" t="s">
        <v>430</v>
      </c>
      <c r="AG405" s="346" t="s">
        <v>430</v>
      </c>
      <c r="AH405" s="346" t="s">
        <v>430</v>
      </c>
      <c r="AI405" s="346" t="s">
        <v>430</v>
      </c>
      <c r="AJ405" s="346" t="s">
        <v>430</v>
      </c>
      <c r="AK405" s="346" t="s">
        <v>430</v>
      </c>
      <c r="AL405" s="346" t="s">
        <v>430</v>
      </c>
      <c r="AM405" s="346" t="s">
        <v>430</v>
      </c>
      <c r="AN405" s="346">
        <v>41</v>
      </c>
      <c r="AO405" s="373"/>
      <c r="AP405" s="348" t="s">
        <v>430</v>
      </c>
      <c r="AQ405" s="348" t="s">
        <v>430</v>
      </c>
      <c r="AR405" s="348" t="s">
        <v>430</v>
      </c>
      <c r="AS405" s="348" t="s">
        <v>430</v>
      </c>
      <c r="AT405" s="348" t="s">
        <v>430</v>
      </c>
      <c r="AU405" s="351"/>
      <c r="AV405" s="346" t="s">
        <v>430</v>
      </c>
      <c r="AW405" s="346" t="s">
        <v>430</v>
      </c>
      <c r="AX405" s="346" t="s">
        <v>430</v>
      </c>
      <c r="AY405" s="346" t="s">
        <v>430</v>
      </c>
      <c r="AZ405" s="346" t="s">
        <v>430</v>
      </c>
      <c r="BA405" s="374"/>
      <c r="BB405" s="348" t="s">
        <v>430</v>
      </c>
      <c r="BC405" s="348">
        <v>0</v>
      </c>
      <c r="BD405" s="348">
        <v>0</v>
      </c>
      <c r="BE405" s="375">
        <v>8.2895811672534307</v>
      </c>
      <c r="BF405" s="374"/>
      <c r="BG405" s="372">
        <v>0.13450000000000001</v>
      </c>
      <c r="BH405" s="373"/>
      <c r="BI405" s="348">
        <v>73.826899999999995</v>
      </c>
      <c r="BJ405" s="348">
        <v>22.767700000000001</v>
      </c>
      <c r="BK405" s="348">
        <v>1.56833</v>
      </c>
      <c r="BL405" s="348">
        <v>1.83707</v>
      </c>
      <c r="BM405" s="373"/>
      <c r="BN405" s="372" t="s">
        <v>4982</v>
      </c>
      <c r="BO405" s="372" t="s">
        <v>4983</v>
      </c>
      <c r="BP405" s="372" t="s">
        <v>4984</v>
      </c>
      <c r="BQ405" s="372" t="s">
        <v>4985</v>
      </c>
      <c r="BR405" s="372" t="s">
        <v>430</v>
      </c>
      <c r="BS405" s="373"/>
      <c r="BT405" s="354" t="s">
        <v>555</v>
      </c>
    </row>
    <row r="406" spans="1:72" s="428" customFormat="1" x14ac:dyDescent="0.25">
      <c r="A406" s="345" t="s">
        <v>5643</v>
      </c>
      <c r="B406" s="373"/>
      <c r="C406" s="719">
        <v>45701</v>
      </c>
      <c r="D406" s="373"/>
      <c r="E406" s="346">
        <v>173.679</v>
      </c>
      <c r="F406" s="373"/>
      <c r="G406" s="347">
        <v>11.280200000000001</v>
      </c>
      <c r="H406" s="374"/>
      <c r="I406" s="348">
        <v>0.42020000000000002</v>
      </c>
      <c r="J406" s="348">
        <v>-0.96399999999999997</v>
      </c>
      <c r="K406" s="348">
        <v>2.4355000000000002</v>
      </c>
      <c r="L406" s="348">
        <v>3.6478000000000002</v>
      </c>
      <c r="M406" s="348">
        <v>4.0964</v>
      </c>
      <c r="N406" s="350">
        <v>4.2918000000000003</v>
      </c>
      <c r="O406" s="348" t="s">
        <v>430</v>
      </c>
      <c r="P406" s="348" t="s">
        <v>430</v>
      </c>
      <c r="Q406" s="348" t="s">
        <v>430</v>
      </c>
      <c r="R406" s="348" t="s">
        <v>430</v>
      </c>
      <c r="S406" s="348">
        <v>1.5265</v>
      </c>
      <c r="T406" s="348">
        <v>18.825299999999999</v>
      </c>
      <c r="U406" s="348">
        <v>3.8940999999999999</v>
      </c>
      <c r="V406" s="348">
        <v>7.9878999999999998</v>
      </c>
      <c r="W406" s="348">
        <v>2.5314000000000001</v>
      </c>
      <c r="X406" s="348">
        <v>8.2757000000000005</v>
      </c>
      <c r="Y406" s="374"/>
      <c r="Z406" s="346">
        <v>151</v>
      </c>
      <c r="AA406" s="346">
        <v>186</v>
      </c>
      <c r="AB406" s="346">
        <v>65</v>
      </c>
      <c r="AC406" s="346">
        <v>158</v>
      </c>
      <c r="AD406" s="346">
        <v>97</v>
      </c>
      <c r="AE406" s="346">
        <v>103</v>
      </c>
      <c r="AF406" s="346" t="s">
        <v>430</v>
      </c>
      <c r="AG406" s="346" t="s">
        <v>430</v>
      </c>
      <c r="AH406" s="346" t="s">
        <v>430</v>
      </c>
      <c r="AI406" s="346" t="s">
        <v>430</v>
      </c>
      <c r="AJ406" s="346">
        <v>208</v>
      </c>
      <c r="AK406" s="346">
        <v>92</v>
      </c>
      <c r="AL406" s="346">
        <v>90</v>
      </c>
      <c r="AM406" s="346">
        <v>89</v>
      </c>
      <c r="AN406" s="346">
        <v>24</v>
      </c>
      <c r="AO406" s="373"/>
      <c r="AP406" s="348" t="s">
        <v>430</v>
      </c>
      <c r="AQ406" s="348" t="s">
        <v>430</v>
      </c>
      <c r="AR406" s="348" t="s">
        <v>430</v>
      </c>
      <c r="AS406" s="348" t="s">
        <v>430</v>
      </c>
      <c r="AT406" s="348">
        <v>8.01</v>
      </c>
      <c r="AU406" s="351"/>
      <c r="AV406" s="346" t="s">
        <v>430</v>
      </c>
      <c r="AW406" s="346" t="s">
        <v>430</v>
      </c>
      <c r="AX406" s="346" t="s">
        <v>430</v>
      </c>
      <c r="AY406" s="346" t="s">
        <v>430</v>
      </c>
      <c r="AZ406" s="346">
        <v>93</v>
      </c>
      <c r="BA406" s="374"/>
      <c r="BB406" s="348">
        <v>15.3337746307591</v>
      </c>
      <c r="BC406" s="348">
        <v>1.00096921830789</v>
      </c>
      <c r="BD406" s="348">
        <v>2.13563906141233E-2</v>
      </c>
      <c r="BE406" s="375">
        <v>-4.4479843667139099E-2</v>
      </c>
      <c r="BF406" s="374"/>
      <c r="BG406" s="372">
        <v>0.32100000000000001</v>
      </c>
      <c r="BH406" s="373"/>
      <c r="BI406" s="348">
        <v>46.022599999999997</v>
      </c>
      <c r="BJ406" s="348">
        <v>35.086199999999998</v>
      </c>
      <c r="BK406" s="348">
        <v>18.961200000000002</v>
      </c>
      <c r="BL406" s="348">
        <v>-7.0000000000000007E-2</v>
      </c>
      <c r="BM406" s="373"/>
      <c r="BN406" s="372" t="s">
        <v>4987</v>
      </c>
      <c r="BO406" s="372" t="s">
        <v>4616</v>
      </c>
      <c r="BP406" s="372" t="s">
        <v>4988</v>
      </c>
      <c r="BQ406" s="372" t="s">
        <v>4989</v>
      </c>
      <c r="BR406" s="372" t="s">
        <v>4990</v>
      </c>
      <c r="BS406" s="373"/>
      <c r="BT406" s="354" t="s">
        <v>4673</v>
      </c>
    </row>
    <row r="407" spans="1:72" s="428" customFormat="1" x14ac:dyDescent="0.25">
      <c r="A407" s="345" t="s">
        <v>5644</v>
      </c>
      <c r="B407" s="373"/>
      <c r="C407" s="719">
        <v>45637</v>
      </c>
      <c r="D407" s="373"/>
      <c r="E407" s="346">
        <v>156.27000000000001</v>
      </c>
      <c r="F407" s="373"/>
      <c r="G407" s="347">
        <v>8.8582999999999998</v>
      </c>
      <c r="H407" s="374"/>
      <c r="I407" s="348">
        <v>0.91020000000000001</v>
      </c>
      <c r="J407" s="348">
        <v>-0.74619999999999997</v>
      </c>
      <c r="K407" s="348">
        <v>6.4085999999999999</v>
      </c>
      <c r="L407" s="348">
        <v>11.5627</v>
      </c>
      <c r="M407" s="348">
        <v>6.2885</v>
      </c>
      <c r="N407" s="350">
        <v>-3.2555999999999998</v>
      </c>
      <c r="O407" s="348" t="s">
        <v>430</v>
      </c>
      <c r="P407" s="348" t="s">
        <v>430</v>
      </c>
      <c r="Q407" s="348" t="s">
        <v>430</v>
      </c>
      <c r="R407" s="348" t="s">
        <v>430</v>
      </c>
      <c r="S407" s="348">
        <v>14.6884</v>
      </c>
      <c r="T407" s="348">
        <v>21.049800000000001</v>
      </c>
      <c r="U407" s="348">
        <v>-6.5324</v>
      </c>
      <c r="V407" s="348">
        <v>1.4092</v>
      </c>
      <c r="W407" s="348">
        <v>2.9018000000000002</v>
      </c>
      <c r="X407" s="348">
        <v>-6.9204999999999997</v>
      </c>
      <c r="Y407" s="374"/>
      <c r="Z407" s="346">
        <v>12</v>
      </c>
      <c r="AA407" s="346">
        <v>165</v>
      </c>
      <c r="AB407" s="346">
        <v>6</v>
      </c>
      <c r="AC407" s="346">
        <v>11</v>
      </c>
      <c r="AD407" s="346">
        <v>80</v>
      </c>
      <c r="AE407" s="346">
        <v>198</v>
      </c>
      <c r="AF407" s="346" t="s">
        <v>430</v>
      </c>
      <c r="AG407" s="346" t="s">
        <v>430</v>
      </c>
      <c r="AH407" s="346" t="s">
        <v>430</v>
      </c>
      <c r="AI407" s="346" t="s">
        <v>430</v>
      </c>
      <c r="AJ407" s="346">
        <v>8</v>
      </c>
      <c r="AK407" s="346">
        <v>64</v>
      </c>
      <c r="AL407" s="346">
        <v>206</v>
      </c>
      <c r="AM407" s="346">
        <v>170</v>
      </c>
      <c r="AN407" s="346">
        <v>15</v>
      </c>
      <c r="AO407" s="373"/>
      <c r="AP407" s="348" t="s">
        <v>430</v>
      </c>
      <c r="AQ407" s="348" t="s">
        <v>430</v>
      </c>
      <c r="AR407" s="348" t="s">
        <v>430</v>
      </c>
      <c r="AS407" s="348" t="s">
        <v>430</v>
      </c>
      <c r="AT407" s="348">
        <v>6.39</v>
      </c>
      <c r="AU407" s="351"/>
      <c r="AV407" s="346" t="s">
        <v>430</v>
      </c>
      <c r="AW407" s="346" t="s">
        <v>430</v>
      </c>
      <c r="AX407" s="346" t="s">
        <v>430</v>
      </c>
      <c r="AY407" s="346" t="s">
        <v>430</v>
      </c>
      <c r="AZ407" s="346">
        <v>100</v>
      </c>
      <c r="BA407" s="374"/>
      <c r="BB407" s="348">
        <v>18.290519837445999</v>
      </c>
      <c r="BC407" s="348">
        <v>0.99875186530702098</v>
      </c>
      <c r="BD407" s="348">
        <v>-4.0999604233571602E-2</v>
      </c>
      <c r="BE407" s="375">
        <v>-4.8695954247298702E-2</v>
      </c>
      <c r="BF407" s="374"/>
      <c r="BG407" s="372">
        <v>8.3000000000000004E-2</v>
      </c>
      <c r="BH407" s="373"/>
      <c r="BI407" s="348">
        <v>52.403300000000002</v>
      </c>
      <c r="BJ407" s="348">
        <v>36.083500000000001</v>
      </c>
      <c r="BK407" s="348">
        <v>11.347</v>
      </c>
      <c r="BL407" s="348">
        <v>0.16619999999999999</v>
      </c>
      <c r="BM407" s="373"/>
      <c r="BN407" s="372" t="s">
        <v>4992</v>
      </c>
      <c r="BO407" s="372" t="s">
        <v>4993</v>
      </c>
      <c r="BP407" s="372" t="s">
        <v>4994</v>
      </c>
      <c r="BQ407" s="372" t="s">
        <v>4995</v>
      </c>
      <c r="BR407" s="372" t="s">
        <v>4996</v>
      </c>
      <c r="BS407" s="373"/>
      <c r="BT407" s="354" t="s">
        <v>555</v>
      </c>
    </row>
    <row r="408" spans="1:72" s="428" customFormat="1" x14ac:dyDescent="0.25">
      <c r="A408" s="345" t="s">
        <v>5645</v>
      </c>
      <c r="B408" s="373"/>
      <c r="C408" s="719">
        <v>45084</v>
      </c>
      <c r="D408" s="373"/>
      <c r="E408" s="346">
        <v>153.339</v>
      </c>
      <c r="F408" s="373"/>
      <c r="G408" s="347">
        <v>15.359500000000001</v>
      </c>
      <c r="H408" s="374"/>
      <c r="I408" s="348">
        <v>0.52290000000000003</v>
      </c>
      <c r="J408" s="348">
        <v>-1.0858000000000001</v>
      </c>
      <c r="K408" s="348">
        <v>0.74970000000000003</v>
      </c>
      <c r="L408" s="348">
        <v>3.0459000000000001</v>
      </c>
      <c r="M408" s="348">
        <v>-0.2079</v>
      </c>
      <c r="N408" s="350">
        <v>4.7679</v>
      </c>
      <c r="O408" s="348">
        <v>2.835</v>
      </c>
      <c r="P408" s="348">
        <v>13.9016</v>
      </c>
      <c r="Q408" s="348" t="s">
        <v>430</v>
      </c>
      <c r="R408" s="348" t="s">
        <v>430</v>
      </c>
      <c r="S408" s="348">
        <v>2.5750999999999999</v>
      </c>
      <c r="T408" s="348">
        <v>12.646800000000001</v>
      </c>
      <c r="U408" s="348">
        <v>-4.2999999999999997E-2</v>
      </c>
      <c r="V408" s="348">
        <v>5.6413000000000002</v>
      </c>
      <c r="W408" s="348">
        <v>-0.7611</v>
      </c>
      <c r="X408" s="348">
        <v>14.3255</v>
      </c>
      <c r="Y408" s="374"/>
      <c r="Z408" s="346">
        <v>113</v>
      </c>
      <c r="AA408" s="346">
        <v>202</v>
      </c>
      <c r="AB408" s="346">
        <v>161</v>
      </c>
      <c r="AC408" s="346">
        <v>201</v>
      </c>
      <c r="AD408" s="346">
        <v>150</v>
      </c>
      <c r="AE408" s="346">
        <v>94</v>
      </c>
      <c r="AF408" s="346">
        <v>38</v>
      </c>
      <c r="AG408" s="346">
        <v>52</v>
      </c>
      <c r="AH408" s="346" t="s">
        <v>430</v>
      </c>
      <c r="AI408" s="346" t="s">
        <v>430</v>
      </c>
      <c r="AJ408" s="346">
        <v>140</v>
      </c>
      <c r="AK408" s="346">
        <v>176</v>
      </c>
      <c r="AL408" s="346">
        <v>130</v>
      </c>
      <c r="AM408" s="346">
        <v>115</v>
      </c>
      <c r="AN408" s="346">
        <v>242</v>
      </c>
      <c r="AO408" s="373"/>
      <c r="AP408" s="348" t="s">
        <v>430</v>
      </c>
      <c r="AQ408" s="348" t="s">
        <v>430</v>
      </c>
      <c r="AR408" s="348" t="s">
        <v>430</v>
      </c>
      <c r="AS408" s="348">
        <v>7.89</v>
      </c>
      <c r="AT408" s="348">
        <v>4.3600000000000003</v>
      </c>
      <c r="AU408" s="351"/>
      <c r="AV408" s="346" t="s">
        <v>430</v>
      </c>
      <c r="AW408" s="346" t="s">
        <v>430</v>
      </c>
      <c r="AX408" s="346" t="s">
        <v>430</v>
      </c>
      <c r="AY408" s="346">
        <v>49</v>
      </c>
      <c r="AZ408" s="346">
        <v>130</v>
      </c>
      <c r="BA408" s="374"/>
      <c r="BB408" s="348">
        <v>11.5101543472011</v>
      </c>
      <c r="BC408" s="348">
        <v>0.99648562544751595</v>
      </c>
      <c r="BD408" s="348">
        <v>5.5027520185640999E-2</v>
      </c>
      <c r="BE408" s="375">
        <v>8.4240249196707903E-2</v>
      </c>
      <c r="BF408" s="374"/>
      <c r="BG408" s="372">
        <v>5.9499999999999997E-2</v>
      </c>
      <c r="BH408" s="373"/>
      <c r="BI408" s="348">
        <v>96.566199999999995</v>
      </c>
      <c r="BJ408" s="348">
        <v>3.6764999999999999</v>
      </c>
      <c r="BK408" s="348" t="s">
        <v>430</v>
      </c>
      <c r="BL408" s="348">
        <v>-0.2427</v>
      </c>
      <c r="BM408" s="373"/>
      <c r="BN408" s="372" t="s">
        <v>4998</v>
      </c>
      <c r="BO408" s="372" t="s">
        <v>4999</v>
      </c>
      <c r="BP408" s="372" t="s">
        <v>5000</v>
      </c>
      <c r="BQ408" s="372" t="s">
        <v>5001</v>
      </c>
      <c r="BR408" s="372" t="s">
        <v>4288</v>
      </c>
      <c r="BS408" s="373"/>
      <c r="BT408" s="354" t="s">
        <v>555</v>
      </c>
    </row>
    <row r="409" spans="1:72" s="428" customFormat="1" x14ac:dyDescent="0.25">
      <c r="A409" s="345" t="s">
        <v>5646</v>
      </c>
      <c r="B409" s="373"/>
      <c r="C409" s="719">
        <v>44909</v>
      </c>
      <c r="D409" s="373"/>
      <c r="E409" s="346">
        <v>152.19</v>
      </c>
      <c r="F409" s="373"/>
      <c r="G409" s="347">
        <v>20.461500000000001</v>
      </c>
      <c r="H409" s="374"/>
      <c r="I409" s="348">
        <v>0.3861</v>
      </c>
      <c r="J409" s="348">
        <v>-1.0255000000000001</v>
      </c>
      <c r="K409" s="348">
        <v>1.6428</v>
      </c>
      <c r="L409" s="348">
        <v>6.5709</v>
      </c>
      <c r="M409" s="348">
        <v>17.7437</v>
      </c>
      <c r="N409" s="350">
        <v>20.294499999999999</v>
      </c>
      <c r="O409" s="348">
        <v>8.8192000000000004</v>
      </c>
      <c r="P409" s="348">
        <v>20.012899999999998</v>
      </c>
      <c r="Q409" s="348" t="s">
        <v>430</v>
      </c>
      <c r="R409" s="348" t="s">
        <v>430</v>
      </c>
      <c r="S409" s="348">
        <v>4.4763999999999999</v>
      </c>
      <c r="T409" s="348">
        <v>18.992000000000001</v>
      </c>
      <c r="U409" s="348">
        <v>16.5214</v>
      </c>
      <c r="V409" s="348">
        <v>23.302900000000001</v>
      </c>
      <c r="W409" s="348">
        <v>-0.42530000000000001</v>
      </c>
      <c r="X409" s="348">
        <v>21.4453</v>
      </c>
      <c r="Y409" s="374"/>
      <c r="Z409" s="346">
        <v>178</v>
      </c>
      <c r="AA409" s="346">
        <v>196</v>
      </c>
      <c r="AB409" s="346">
        <v>93</v>
      </c>
      <c r="AC409" s="346">
        <v>75</v>
      </c>
      <c r="AD409" s="346">
        <v>11</v>
      </c>
      <c r="AE409" s="346">
        <v>8</v>
      </c>
      <c r="AF409" s="346">
        <v>7</v>
      </c>
      <c r="AG409" s="346">
        <v>11</v>
      </c>
      <c r="AH409" s="346" t="s">
        <v>430</v>
      </c>
      <c r="AI409" s="346" t="s">
        <v>430</v>
      </c>
      <c r="AJ409" s="346">
        <v>43</v>
      </c>
      <c r="AK409" s="346">
        <v>90</v>
      </c>
      <c r="AL409" s="346">
        <v>8</v>
      </c>
      <c r="AM409" s="346">
        <v>9</v>
      </c>
      <c r="AN409" s="346">
        <v>191</v>
      </c>
      <c r="AO409" s="373"/>
      <c r="AP409" s="348" t="s">
        <v>430</v>
      </c>
      <c r="AQ409" s="348" t="s">
        <v>430</v>
      </c>
      <c r="AR409" s="348" t="s">
        <v>430</v>
      </c>
      <c r="AS409" s="348">
        <v>17.3</v>
      </c>
      <c r="AT409" s="348">
        <v>30.34</v>
      </c>
      <c r="AU409" s="351"/>
      <c r="AV409" s="346" t="s">
        <v>430</v>
      </c>
      <c r="AW409" s="346" t="s">
        <v>430</v>
      </c>
      <c r="AX409" s="346" t="s">
        <v>430</v>
      </c>
      <c r="AY409" s="346">
        <v>5</v>
      </c>
      <c r="AZ409" s="346">
        <v>12</v>
      </c>
      <c r="BA409" s="374"/>
      <c r="BB409" s="348">
        <v>14.356056818950099</v>
      </c>
      <c r="BC409" s="348">
        <v>0.98124168095007502</v>
      </c>
      <c r="BD409" s="348">
        <v>9.1402982629884499E-2</v>
      </c>
      <c r="BE409" s="375">
        <v>0.16234920665482799</v>
      </c>
      <c r="BF409" s="374"/>
      <c r="BG409" s="372">
        <v>0.18160000000000001</v>
      </c>
      <c r="BH409" s="373"/>
      <c r="BI409" s="348">
        <v>47.682699999999997</v>
      </c>
      <c r="BJ409" s="348">
        <v>45.551600000000001</v>
      </c>
      <c r="BK409" s="348">
        <v>6.7220899999999997</v>
      </c>
      <c r="BL409" s="348">
        <v>4.3610000000000003E-2</v>
      </c>
      <c r="BM409" s="373"/>
      <c r="BN409" s="372" t="s">
        <v>5003</v>
      </c>
      <c r="BO409" s="372" t="s">
        <v>5004</v>
      </c>
      <c r="BP409" s="372" t="s">
        <v>430</v>
      </c>
      <c r="BQ409" s="372" t="s">
        <v>430</v>
      </c>
      <c r="BR409" s="372" t="s">
        <v>430</v>
      </c>
      <c r="BS409" s="373"/>
      <c r="BT409" s="354" t="s">
        <v>555</v>
      </c>
    </row>
    <row r="410" spans="1:72" s="428" customFormat="1" x14ac:dyDescent="0.25">
      <c r="A410" s="345" t="s">
        <v>5647</v>
      </c>
      <c r="B410" s="373"/>
      <c r="C410" s="719">
        <v>41275</v>
      </c>
      <c r="D410" s="373"/>
      <c r="E410" s="346">
        <v>146.56</v>
      </c>
      <c r="F410" s="373"/>
      <c r="G410" s="347">
        <v>198.01390000000001</v>
      </c>
      <c r="H410" s="374"/>
      <c r="I410" s="348">
        <v>0.50949999999999995</v>
      </c>
      <c r="J410" s="348">
        <v>-0.93169999999999997</v>
      </c>
      <c r="K410" s="348">
        <v>1.5472999999999999</v>
      </c>
      <c r="L410" s="348">
        <v>5.3613999999999997</v>
      </c>
      <c r="M410" s="348">
        <v>4.0602999999999998</v>
      </c>
      <c r="N410" s="350">
        <v>7.1741000000000001</v>
      </c>
      <c r="O410" s="348">
        <v>2.3852000000000002</v>
      </c>
      <c r="P410" s="348">
        <v>16.395499999999998</v>
      </c>
      <c r="Q410" s="348">
        <v>13.263500000000001</v>
      </c>
      <c r="R410" s="348">
        <v>12.4818</v>
      </c>
      <c r="S410" s="348">
        <v>3.3069000000000002</v>
      </c>
      <c r="T410" s="348">
        <v>18.2623</v>
      </c>
      <c r="U410" s="348">
        <v>4.2378</v>
      </c>
      <c r="V410" s="348">
        <v>7.7289000000000003</v>
      </c>
      <c r="W410" s="348">
        <v>2.93E-2</v>
      </c>
      <c r="X410" s="348">
        <v>12.3164</v>
      </c>
      <c r="Y410" s="374"/>
      <c r="Z410" s="346">
        <v>124</v>
      </c>
      <c r="AA410" s="346">
        <v>178</v>
      </c>
      <c r="AB410" s="346">
        <v>98</v>
      </c>
      <c r="AC410" s="346">
        <v>104</v>
      </c>
      <c r="AD410" s="346">
        <v>98</v>
      </c>
      <c r="AE410" s="346">
        <v>78</v>
      </c>
      <c r="AF410" s="346">
        <v>40</v>
      </c>
      <c r="AG410" s="346">
        <v>45</v>
      </c>
      <c r="AH410" s="346">
        <v>20</v>
      </c>
      <c r="AI410" s="346">
        <v>3</v>
      </c>
      <c r="AJ410" s="346">
        <v>99</v>
      </c>
      <c r="AK410" s="346">
        <v>101</v>
      </c>
      <c r="AL410" s="346">
        <v>87</v>
      </c>
      <c r="AM410" s="346">
        <v>91</v>
      </c>
      <c r="AN410" s="346">
        <v>166</v>
      </c>
      <c r="AO410" s="373"/>
      <c r="AP410" s="348">
        <v>14.16</v>
      </c>
      <c r="AQ410" s="348">
        <v>15.77</v>
      </c>
      <c r="AR410" s="348">
        <v>13.46</v>
      </c>
      <c r="AS410" s="348">
        <v>9.59</v>
      </c>
      <c r="AT410" s="348">
        <v>10.41</v>
      </c>
      <c r="AU410" s="351"/>
      <c r="AV410" s="346">
        <v>3</v>
      </c>
      <c r="AW410" s="346">
        <v>8</v>
      </c>
      <c r="AX410" s="346">
        <v>17</v>
      </c>
      <c r="AY410" s="346">
        <v>42</v>
      </c>
      <c r="AZ410" s="346">
        <v>80</v>
      </c>
      <c r="BA410" s="374"/>
      <c r="BB410" s="348">
        <v>12.778905394967101</v>
      </c>
      <c r="BC410" s="348">
        <v>0.98723028350127096</v>
      </c>
      <c r="BD410" s="348">
        <v>6.5397100579680401E-2</v>
      </c>
      <c r="BE410" s="375">
        <v>0.19413824759508799</v>
      </c>
      <c r="BF410" s="374"/>
      <c r="BG410" s="372">
        <v>3.9325999999999999</v>
      </c>
      <c r="BH410" s="373"/>
      <c r="BI410" s="348">
        <v>88.198999999999998</v>
      </c>
      <c r="BJ410" s="348">
        <v>10.847099999999999</v>
      </c>
      <c r="BK410" s="348" t="s">
        <v>430</v>
      </c>
      <c r="BL410" s="348">
        <v>0.95389999999999997</v>
      </c>
      <c r="BM410" s="373"/>
      <c r="BN410" s="372" t="s">
        <v>5006</v>
      </c>
      <c r="BO410" s="372" t="s">
        <v>5007</v>
      </c>
      <c r="BP410" s="372" t="s">
        <v>5008</v>
      </c>
      <c r="BQ410" s="372" t="s">
        <v>5009</v>
      </c>
      <c r="BR410" s="372" t="s">
        <v>5010</v>
      </c>
      <c r="BS410" s="373"/>
      <c r="BT410" s="354" t="s">
        <v>555</v>
      </c>
    </row>
    <row r="411" spans="1:72" s="428" customFormat="1" x14ac:dyDescent="0.25">
      <c r="A411" s="345" t="s">
        <v>5648</v>
      </c>
      <c r="B411" s="373"/>
      <c r="C411" s="719">
        <v>45377</v>
      </c>
      <c r="D411" s="373"/>
      <c r="E411" s="346">
        <v>144.488</v>
      </c>
      <c r="F411" s="373"/>
      <c r="G411" s="347">
        <v>10.212</v>
      </c>
      <c r="H411" s="374"/>
      <c r="I411" s="348">
        <v>1.4071</v>
      </c>
      <c r="J411" s="348">
        <v>1.0599000000000001</v>
      </c>
      <c r="K411" s="348">
        <v>-0.67500000000000004</v>
      </c>
      <c r="L411" s="348">
        <v>18.705500000000001</v>
      </c>
      <c r="M411" s="348">
        <v>10.791700000000001</v>
      </c>
      <c r="N411" s="350">
        <v>-0.57250000000000001</v>
      </c>
      <c r="O411" s="348">
        <v>-7.1264000000000003</v>
      </c>
      <c r="P411" s="348" t="s">
        <v>430</v>
      </c>
      <c r="Q411" s="348" t="s">
        <v>430</v>
      </c>
      <c r="R411" s="348" t="s">
        <v>430</v>
      </c>
      <c r="S411" s="348">
        <v>9.8183000000000007</v>
      </c>
      <c r="T411" s="348">
        <v>39.735399999999998</v>
      </c>
      <c r="U411" s="348">
        <v>3.5689000000000002</v>
      </c>
      <c r="V411" s="348">
        <v>4.6879999999999997</v>
      </c>
      <c r="W411" s="348">
        <v>0.78759999999999997</v>
      </c>
      <c r="X411" s="348">
        <v>0.87690000000000001</v>
      </c>
      <c r="Y411" s="374"/>
      <c r="Z411" s="346">
        <v>3</v>
      </c>
      <c r="AA411" s="346">
        <v>4</v>
      </c>
      <c r="AB411" s="346">
        <v>240</v>
      </c>
      <c r="AC411" s="346">
        <v>1</v>
      </c>
      <c r="AD411" s="346">
        <v>31</v>
      </c>
      <c r="AE411" s="346">
        <v>169</v>
      </c>
      <c r="AF411" s="346">
        <v>127</v>
      </c>
      <c r="AG411" s="346" t="s">
        <v>430</v>
      </c>
      <c r="AH411" s="346" t="s">
        <v>430</v>
      </c>
      <c r="AI411" s="346" t="s">
        <v>430</v>
      </c>
      <c r="AJ411" s="346">
        <v>13</v>
      </c>
      <c r="AK411" s="346">
        <v>1</v>
      </c>
      <c r="AL411" s="346">
        <v>95</v>
      </c>
      <c r="AM411" s="346">
        <v>134</v>
      </c>
      <c r="AN411" s="346">
        <v>113</v>
      </c>
      <c r="AO411" s="373"/>
      <c r="AP411" s="348" t="s">
        <v>430</v>
      </c>
      <c r="AQ411" s="348" t="s">
        <v>430</v>
      </c>
      <c r="AR411" s="348" t="s">
        <v>430</v>
      </c>
      <c r="AS411" s="348" t="s">
        <v>430</v>
      </c>
      <c r="AT411" s="348">
        <v>18.579999999999998</v>
      </c>
      <c r="AU411" s="351"/>
      <c r="AV411" s="346" t="s">
        <v>430</v>
      </c>
      <c r="AW411" s="346" t="s">
        <v>430</v>
      </c>
      <c r="AX411" s="346" t="s">
        <v>430</v>
      </c>
      <c r="AY411" s="346" t="s">
        <v>430</v>
      </c>
      <c r="AZ411" s="346">
        <v>35</v>
      </c>
      <c r="BA411" s="374"/>
      <c r="BB411" s="348">
        <v>27.477760545201701</v>
      </c>
      <c r="BC411" s="348">
        <v>1.0044984735673099</v>
      </c>
      <c r="BD411" s="348">
        <v>-7.8530294466487606E-3</v>
      </c>
      <c r="BE411" s="375">
        <v>0.27171213499504598</v>
      </c>
      <c r="BF411" s="374"/>
      <c r="BG411" s="372">
        <v>0.14399999999999999</v>
      </c>
      <c r="BH411" s="373"/>
      <c r="BI411" s="348">
        <v>18.868300000000001</v>
      </c>
      <c r="BJ411" s="348">
        <v>65.627600000000001</v>
      </c>
      <c r="BK411" s="348">
        <v>15.0862</v>
      </c>
      <c r="BL411" s="348">
        <v>0.41789999999999999</v>
      </c>
      <c r="BM411" s="373"/>
      <c r="BN411" s="372" t="s">
        <v>5012</v>
      </c>
      <c r="BO411" s="372" t="s">
        <v>5013</v>
      </c>
      <c r="BP411" s="372" t="s">
        <v>430</v>
      </c>
      <c r="BQ411" s="372" t="s">
        <v>430</v>
      </c>
      <c r="BR411" s="372" t="s">
        <v>430</v>
      </c>
      <c r="BS411" s="373"/>
      <c r="BT411" s="354" t="s">
        <v>555</v>
      </c>
    </row>
    <row r="412" spans="1:72" s="428" customFormat="1" x14ac:dyDescent="0.25">
      <c r="A412" s="345" t="s">
        <v>5649</v>
      </c>
      <c r="B412" s="373"/>
      <c r="C412" s="719">
        <v>45707</v>
      </c>
      <c r="D412" s="373"/>
      <c r="E412" s="346">
        <v>143.52000000000001</v>
      </c>
      <c r="F412" s="373"/>
      <c r="G412" s="347">
        <v>11.0617</v>
      </c>
      <c r="H412" s="374"/>
      <c r="I412" s="348">
        <v>0.66890000000000005</v>
      </c>
      <c r="J412" s="348">
        <v>-1.5074000000000001</v>
      </c>
      <c r="K412" s="348">
        <v>3.1143999999999998</v>
      </c>
      <c r="L412" s="348">
        <v>4.1523000000000003</v>
      </c>
      <c r="M412" s="348">
        <v>2.4630000000000001</v>
      </c>
      <c r="N412" s="350">
        <v>2.2612000000000001</v>
      </c>
      <c r="O412" s="348" t="s">
        <v>430</v>
      </c>
      <c r="P412" s="348" t="s">
        <v>430</v>
      </c>
      <c r="Q412" s="348" t="s">
        <v>430</v>
      </c>
      <c r="R412" s="348" t="s">
        <v>430</v>
      </c>
      <c r="S412" s="348">
        <v>6.47</v>
      </c>
      <c r="T412" s="348">
        <v>14.274900000000001</v>
      </c>
      <c r="U412" s="348">
        <v>-1.6780999999999999</v>
      </c>
      <c r="V412" s="348">
        <v>3.5613999999999999</v>
      </c>
      <c r="W412" s="348">
        <v>0.79269999999999996</v>
      </c>
      <c r="X412" s="348">
        <v>6.9649000000000001</v>
      </c>
      <c r="Y412" s="374"/>
      <c r="Z412" s="346">
        <v>57</v>
      </c>
      <c r="AA412" s="346">
        <v>234</v>
      </c>
      <c r="AB412" s="346">
        <v>31</v>
      </c>
      <c r="AC412" s="346">
        <v>143</v>
      </c>
      <c r="AD412" s="346">
        <v>117</v>
      </c>
      <c r="AE412" s="346">
        <v>135</v>
      </c>
      <c r="AF412" s="346" t="s">
        <v>430</v>
      </c>
      <c r="AG412" s="346" t="s">
        <v>430</v>
      </c>
      <c r="AH412" s="346" t="s">
        <v>430</v>
      </c>
      <c r="AI412" s="346" t="s">
        <v>430</v>
      </c>
      <c r="AJ412" s="346">
        <v>19</v>
      </c>
      <c r="AK412" s="346">
        <v>151</v>
      </c>
      <c r="AL412" s="346">
        <v>160</v>
      </c>
      <c r="AM412" s="346">
        <v>151</v>
      </c>
      <c r="AN412" s="346">
        <v>112</v>
      </c>
      <c r="AO412" s="373"/>
      <c r="AP412" s="348" t="s">
        <v>430</v>
      </c>
      <c r="AQ412" s="348" t="s">
        <v>430</v>
      </c>
      <c r="AR412" s="348" t="s">
        <v>430</v>
      </c>
      <c r="AS412" s="348" t="s">
        <v>430</v>
      </c>
      <c r="AT412" s="348">
        <v>4.58</v>
      </c>
      <c r="AU412" s="351"/>
      <c r="AV412" s="346" t="s">
        <v>430</v>
      </c>
      <c r="AW412" s="346" t="s">
        <v>430</v>
      </c>
      <c r="AX412" s="346" t="s">
        <v>430</v>
      </c>
      <c r="AY412" s="346" t="s">
        <v>430</v>
      </c>
      <c r="AZ412" s="346">
        <v>127</v>
      </c>
      <c r="BA412" s="374"/>
      <c r="BB412" s="348">
        <v>10.4480626763731</v>
      </c>
      <c r="BC412" s="348">
        <v>0.99861044478459604</v>
      </c>
      <c r="BD412" s="348">
        <v>1.5257356483951301E-2</v>
      </c>
      <c r="BE412" s="375">
        <v>-3.35301828468643E-2</v>
      </c>
      <c r="BF412" s="374"/>
      <c r="BG412" s="372">
        <v>7.2700000000000001E-2</v>
      </c>
      <c r="BH412" s="373"/>
      <c r="BI412" s="348">
        <v>89.692300000000003</v>
      </c>
      <c r="BJ412" s="348">
        <v>9.9998799999999992</v>
      </c>
      <c r="BK412" s="348" t="s">
        <v>430</v>
      </c>
      <c r="BL412" s="348">
        <v>0.30781999999999998</v>
      </c>
      <c r="BM412" s="373"/>
      <c r="BN412" s="372" t="s">
        <v>5015</v>
      </c>
      <c r="BO412" s="372" t="s">
        <v>5016</v>
      </c>
      <c r="BP412" s="372" t="s">
        <v>5017</v>
      </c>
      <c r="BQ412" s="372" t="s">
        <v>4755</v>
      </c>
      <c r="BR412" s="372" t="s">
        <v>5018</v>
      </c>
      <c r="BS412" s="373"/>
      <c r="BT412" s="354" t="s">
        <v>555</v>
      </c>
    </row>
    <row r="413" spans="1:72" s="428" customFormat="1" x14ac:dyDescent="0.25">
      <c r="A413" s="345" t="s">
        <v>5650</v>
      </c>
      <c r="B413" s="373"/>
      <c r="C413" s="719">
        <v>45408</v>
      </c>
      <c r="D413" s="373"/>
      <c r="E413" s="346">
        <v>140.12</v>
      </c>
      <c r="F413" s="373"/>
      <c r="G413" s="347">
        <v>12.636699999999999</v>
      </c>
      <c r="H413" s="374"/>
      <c r="I413" s="348">
        <v>0.27689999999999998</v>
      </c>
      <c r="J413" s="348">
        <v>-0.6119</v>
      </c>
      <c r="K413" s="348">
        <v>3.0339</v>
      </c>
      <c r="L413" s="348">
        <v>5.8243999999999998</v>
      </c>
      <c r="M413" s="348">
        <v>7.7949999999999999</v>
      </c>
      <c r="N413" s="350">
        <v>11.6168</v>
      </c>
      <c r="O413" s="348">
        <v>5.1927000000000003</v>
      </c>
      <c r="P413" s="348" t="s">
        <v>430</v>
      </c>
      <c r="Q413" s="348" t="s">
        <v>430</v>
      </c>
      <c r="R413" s="348" t="s">
        <v>430</v>
      </c>
      <c r="S413" s="348">
        <v>5.0012999999999996</v>
      </c>
      <c r="T413" s="348">
        <v>18.653300000000002</v>
      </c>
      <c r="U413" s="348">
        <v>6.6154000000000002</v>
      </c>
      <c r="V413" s="348">
        <v>10.762700000000001</v>
      </c>
      <c r="W413" s="348">
        <v>1.573</v>
      </c>
      <c r="X413" s="348">
        <v>10.623900000000001</v>
      </c>
      <c r="Y413" s="374"/>
      <c r="Z413" s="346">
        <v>203</v>
      </c>
      <c r="AA413" s="346">
        <v>79</v>
      </c>
      <c r="AB413" s="346">
        <v>33</v>
      </c>
      <c r="AC413" s="346">
        <v>87</v>
      </c>
      <c r="AD413" s="346">
        <v>43</v>
      </c>
      <c r="AE413" s="346">
        <v>29</v>
      </c>
      <c r="AF413" s="346">
        <v>24</v>
      </c>
      <c r="AG413" s="346" t="s">
        <v>430</v>
      </c>
      <c r="AH413" s="346" t="s">
        <v>430</v>
      </c>
      <c r="AI413" s="346" t="s">
        <v>430</v>
      </c>
      <c r="AJ413" s="346">
        <v>34</v>
      </c>
      <c r="AK413" s="346">
        <v>96</v>
      </c>
      <c r="AL413" s="346">
        <v>55</v>
      </c>
      <c r="AM413" s="346">
        <v>51</v>
      </c>
      <c r="AN413" s="346">
        <v>53</v>
      </c>
      <c r="AO413" s="373"/>
      <c r="AP413" s="348" t="s">
        <v>430</v>
      </c>
      <c r="AQ413" s="348" t="s">
        <v>430</v>
      </c>
      <c r="AR413" s="348" t="s">
        <v>430</v>
      </c>
      <c r="AS413" s="348" t="s">
        <v>430</v>
      </c>
      <c r="AT413" s="348">
        <v>15.84</v>
      </c>
      <c r="AU413" s="351"/>
      <c r="AV413" s="346" t="s">
        <v>430</v>
      </c>
      <c r="AW413" s="346" t="s">
        <v>430</v>
      </c>
      <c r="AX413" s="346" t="s">
        <v>430</v>
      </c>
      <c r="AY413" s="346" t="s">
        <v>430</v>
      </c>
      <c r="AZ413" s="346">
        <v>42</v>
      </c>
      <c r="BA413" s="374"/>
      <c r="BB413" s="348">
        <v>12.9663737385948</v>
      </c>
      <c r="BC413" s="348">
        <v>1.0095694472084</v>
      </c>
      <c r="BD413" s="348">
        <v>2.9883608002084099E-2</v>
      </c>
      <c r="BE413" s="375">
        <v>-3.5351225325875299E-2</v>
      </c>
      <c r="BF413" s="374"/>
      <c r="BG413" s="372">
        <v>0.1246</v>
      </c>
      <c r="BH413" s="373"/>
      <c r="BI413" s="348">
        <v>51.919800000000002</v>
      </c>
      <c r="BJ413" s="348">
        <v>29.537700000000001</v>
      </c>
      <c r="BK413" s="348">
        <v>18.343900000000001</v>
      </c>
      <c r="BL413" s="348">
        <v>0.1986</v>
      </c>
      <c r="BM413" s="373"/>
      <c r="BN413" s="372" t="s">
        <v>5020</v>
      </c>
      <c r="BO413" s="372" t="s">
        <v>5021</v>
      </c>
      <c r="BP413" s="372" t="s">
        <v>5022</v>
      </c>
      <c r="BQ413" s="372" t="s">
        <v>1750</v>
      </c>
      <c r="BR413" s="372" t="s">
        <v>5023</v>
      </c>
      <c r="BS413" s="373"/>
      <c r="BT413" s="354" t="s">
        <v>4673</v>
      </c>
    </row>
    <row r="414" spans="1:72" s="428" customFormat="1" x14ac:dyDescent="0.25">
      <c r="A414" s="345" t="s">
        <v>5651</v>
      </c>
      <c r="B414" s="373"/>
      <c r="C414" s="719">
        <v>45351</v>
      </c>
      <c r="D414" s="373"/>
      <c r="E414" s="346">
        <v>138.21199999999999</v>
      </c>
      <c r="F414" s="373"/>
      <c r="G414" s="347">
        <v>12.247400000000001</v>
      </c>
      <c r="H414" s="374"/>
      <c r="I414" s="348">
        <v>0.5847</v>
      </c>
      <c r="J414" s="348">
        <v>-0.12970000000000001</v>
      </c>
      <c r="K414" s="348">
        <v>1.8529</v>
      </c>
      <c r="L414" s="348">
        <v>10.134499999999999</v>
      </c>
      <c r="M414" s="348">
        <v>15.1028</v>
      </c>
      <c r="N414" s="350">
        <v>7.7111000000000001</v>
      </c>
      <c r="O414" s="348">
        <v>1.7962</v>
      </c>
      <c r="P414" s="348" t="s">
        <v>430</v>
      </c>
      <c r="Q414" s="348" t="s">
        <v>430</v>
      </c>
      <c r="R414" s="348" t="s">
        <v>430</v>
      </c>
      <c r="S414" s="348">
        <v>3.6457000000000002</v>
      </c>
      <c r="T414" s="348">
        <v>28.545200000000001</v>
      </c>
      <c r="U414" s="348">
        <v>10.0959</v>
      </c>
      <c r="V414" s="348">
        <v>10.121700000000001</v>
      </c>
      <c r="W414" s="348">
        <v>2.3824999999999998</v>
      </c>
      <c r="X414" s="348">
        <v>8.5396000000000001</v>
      </c>
      <c r="Y414" s="374"/>
      <c r="Z414" s="346">
        <v>79</v>
      </c>
      <c r="AA414" s="346">
        <v>31</v>
      </c>
      <c r="AB414" s="346">
        <v>91</v>
      </c>
      <c r="AC414" s="346">
        <v>24</v>
      </c>
      <c r="AD414" s="346">
        <v>19</v>
      </c>
      <c r="AE414" s="346">
        <v>70</v>
      </c>
      <c r="AF414" s="346">
        <v>47</v>
      </c>
      <c r="AG414" s="346" t="s">
        <v>430</v>
      </c>
      <c r="AH414" s="346" t="s">
        <v>430</v>
      </c>
      <c r="AI414" s="346" t="s">
        <v>430</v>
      </c>
      <c r="AJ414" s="346">
        <v>88</v>
      </c>
      <c r="AK414" s="346">
        <v>20</v>
      </c>
      <c r="AL414" s="346">
        <v>24</v>
      </c>
      <c r="AM414" s="346">
        <v>57</v>
      </c>
      <c r="AN414" s="346">
        <v>36</v>
      </c>
      <c r="AO414" s="373"/>
      <c r="AP414" s="348" t="s">
        <v>430</v>
      </c>
      <c r="AQ414" s="348" t="s">
        <v>430</v>
      </c>
      <c r="AR414" s="348" t="s">
        <v>430</v>
      </c>
      <c r="AS414" s="348" t="s">
        <v>430</v>
      </c>
      <c r="AT414" s="348">
        <v>22.07</v>
      </c>
      <c r="AU414" s="351"/>
      <c r="AV414" s="346" t="s">
        <v>430</v>
      </c>
      <c r="AW414" s="346" t="s">
        <v>430</v>
      </c>
      <c r="AX414" s="346" t="s">
        <v>430</v>
      </c>
      <c r="AY414" s="346" t="s">
        <v>430</v>
      </c>
      <c r="AZ414" s="346">
        <v>18</v>
      </c>
      <c r="BA414" s="374"/>
      <c r="BB414" s="348">
        <v>18.906386565665802</v>
      </c>
      <c r="BC414" s="348">
        <v>1.0057943094594199</v>
      </c>
      <c r="BD414" s="348">
        <v>3.7069206680701801E-2</v>
      </c>
      <c r="BE414" s="375">
        <v>8.56371783334402E-2</v>
      </c>
      <c r="BF414" s="374"/>
      <c r="BG414" s="372">
        <v>0.15629999999999999</v>
      </c>
      <c r="BH414" s="373"/>
      <c r="BI414" s="348" t="s">
        <v>430</v>
      </c>
      <c r="BJ414" s="348">
        <v>7.1826299999999996</v>
      </c>
      <c r="BK414" s="348">
        <v>92.74</v>
      </c>
      <c r="BL414" s="348">
        <v>7.7369999999999994E-2</v>
      </c>
      <c r="BM414" s="373"/>
      <c r="BN414" s="372" t="s">
        <v>5025</v>
      </c>
      <c r="BO414" s="372" t="s">
        <v>4558</v>
      </c>
      <c r="BP414" s="372" t="s">
        <v>2494</v>
      </c>
      <c r="BQ414" s="372" t="s">
        <v>4559</v>
      </c>
      <c r="BR414" s="372" t="s">
        <v>4611</v>
      </c>
      <c r="BS414" s="373"/>
      <c r="BT414" s="354" t="s">
        <v>4823</v>
      </c>
    </row>
    <row r="415" spans="1:72" s="428" customFormat="1" x14ac:dyDescent="0.25">
      <c r="A415" s="345" t="s">
        <v>5652</v>
      </c>
      <c r="B415" s="373"/>
      <c r="C415" s="719">
        <v>45121</v>
      </c>
      <c r="D415" s="373"/>
      <c r="E415" s="346">
        <v>133.56299999999999</v>
      </c>
      <c r="F415" s="373"/>
      <c r="G415" s="347">
        <v>10.788500000000001</v>
      </c>
      <c r="H415" s="374"/>
      <c r="I415" s="348">
        <v>0.78749999999999998</v>
      </c>
      <c r="J415" s="348">
        <v>-2.4891999999999999</v>
      </c>
      <c r="K415" s="348">
        <v>5.2095000000000002</v>
      </c>
      <c r="L415" s="348">
        <v>5.6153000000000004</v>
      </c>
      <c r="M415" s="348">
        <v>-3.5587</v>
      </c>
      <c r="N415" s="350">
        <v>-12.535399999999999</v>
      </c>
      <c r="O415" s="348">
        <v>-12.559900000000001</v>
      </c>
      <c r="P415" s="348">
        <v>1.7983</v>
      </c>
      <c r="Q415" s="348" t="s">
        <v>430</v>
      </c>
      <c r="R415" s="348" t="s">
        <v>430</v>
      </c>
      <c r="S415" s="348">
        <v>16.848400000000002</v>
      </c>
      <c r="T415" s="348">
        <v>6.2530000000000001</v>
      </c>
      <c r="U415" s="348">
        <v>-18.144300000000001</v>
      </c>
      <c r="V415" s="348">
        <v>-7.2092999999999998</v>
      </c>
      <c r="W415" s="348">
        <v>-0.1268</v>
      </c>
      <c r="X415" s="348">
        <v>2.4750999999999999</v>
      </c>
      <c r="Y415" s="374"/>
      <c r="Z415" s="346">
        <v>37</v>
      </c>
      <c r="AA415" s="346">
        <v>252</v>
      </c>
      <c r="AB415" s="346">
        <v>11</v>
      </c>
      <c r="AC415" s="346">
        <v>93</v>
      </c>
      <c r="AD415" s="346">
        <v>185</v>
      </c>
      <c r="AE415" s="346">
        <v>225</v>
      </c>
      <c r="AF415" s="346">
        <v>138</v>
      </c>
      <c r="AG415" s="346">
        <v>101</v>
      </c>
      <c r="AH415" s="346" t="s">
        <v>430</v>
      </c>
      <c r="AI415" s="346" t="s">
        <v>430</v>
      </c>
      <c r="AJ415" s="346">
        <v>4</v>
      </c>
      <c r="AK415" s="346">
        <v>240</v>
      </c>
      <c r="AL415" s="346">
        <v>243</v>
      </c>
      <c r="AM415" s="346">
        <v>230</v>
      </c>
      <c r="AN415" s="346">
        <v>180</v>
      </c>
      <c r="AO415" s="373"/>
      <c r="AP415" s="348" t="s">
        <v>430</v>
      </c>
      <c r="AQ415" s="348" t="s">
        <v>430</v>
      </c>
      <c r="AR415" s="348" t="s">
        <v>430</v>
      </c>
      <c r="AS415" s="348">
        <v>-7.92</v>
      </c>
      <c r="AT415" s="348">
        <v>-10.48</v>
      </c>
      <c r="AU415" s="351"/>
      <c r="AV415" s="346" t="s">
        <v>430</v>
      </c>
      <c r="AW415" s="346" t="s">
        <v>430</v>
      </c>
      <c r="AX415" s="346" t="s">
        <v>430</v>
      </c>
      <c r="AY415" s="346">
        <v>103</v>
      </c>
      <c r="AZ415" s="346">
        <v>227</v>
      </c>
      <c r="BA415" s="374"/>
      <c r="BB415" s="348">
        <v>23.105715770555101</v>
      </c>
      <c r="BC415" s="348">
        <v>0.99569496448525496</v>
      </c>
      <c r="BD415" s="348">
        <v>-5.63009412969704E-3</v>
      </c>
      <c r="BE415" s="375">
        <v>0.130196617550981</v>
      </c>
      <c r="BF415" s="374"/>
      <c r="BG415" s="372">
        <v>0.1237</v>
      </c>
      <c r="BH415" s="373"/>
      <c r="BI415" s="348">
        <v>81.512299999999996</v>
      </c>
      <c r="BJ415" s="348">
        <v>18.3659</v>
      </c>
      <c r="BK415" s="348" t="s">
        <v>430</v>
      </c>
      <c r="BL415" s="348">
        <v>0.12180000000000001</v>
      </c>
      <c r="BM415" s="373"/>
      <c r="BN415" s="372" t="s">
        <v>5027</v>
      </c>
      <c r="BO415" s="372" t="s">
        <v>5028</v>
      </c>
      <c r="BP415" s="372" t="s">
        <v>430</v>
      </c>
      <c r="BQ415" s="372" t="s">
        <v>430</v>
      </c>
      <c r="BR415" s="372" t="s">
        <v>430</v>
      </c>
      <c r="BS415" s="373"/>
      <c r="BT415" s="354" t="s">
        <v>4823</v>
      </c>
    </row>
    <row r="416" spans="1:72" s="428" customFormat="1" x14ac:dyDescent="0.25">
      <c r="A416" s="345" t="s">
        <v>5653</v>
      </c>
      <c r="B416" s="373"/>
      <c r="C416" s="719">
        <v>45701</v>
      </c>
      <c r="D416" s="373"/>
      <c r="E416" s="346">
        <v>130.75399999999999</v>
      </c>
      <c r="F416" s="373"/>
      <c r="G416" s="347">
        <v>11.9011</v>
      </c>
      <c r="H416" s="374"/>
      <c r="I416" s="348">
        <v>0.29830000000000001</v>
      </c>
      <c r="J416" s="348">
        <v>-0.753</v>
      </c>
      <c r="K416" s="348">
        <v>2.4904999999999999</v>
      </c>
      <c r="L416" s="348">
        <v>2.7107999999999999</v>
      </c>
      <c r="M416" s="348">
        <v>10.438700000000001</v>
      </c>
      <c r="N416" s="350">
        <v>7.1292999999999997</v>
      </c>
      <c r="O416" s="348" t="s">
        <v>430</v>
      </c>
      <c r="P416" s="348" t="s">
        <v>430</v>
      </c>
      <c r="Q416" s="348" t="s">
        <v>430</v>
      </c>
      <c r="R416" s="348" t="s">
        <v>430</v>
      </c>
      <c r="S416" s="348">
        <v>2.6594000000000002</v>
      </c>
      <c r="T416" s="348">
        <v>21.5502</v>
      </c>
      <c r="U416" s="348">
        <v>9.3138000000000005</v>
      </c>
      <c r="V416" s="348">
        <v>11.3012</v>
      </c>
      <c r="W416" s="348">
        <v>1.9576</v>
      </c>
      <c r="X416" s="348">
        <v>12.173500000000001</v>
      </c>
      <c r="Y416" s="374"/>
      <c r="Z416" s="346">
        <v>196</v>
      </c>
      <c r="AA416" s="346">
        <v>166</v>
      </c>
      <c r="AB416" s="346">
        <v>62</v>
      </c>
      <c r="AC416" s="346">
        <v>213</v>
      </c>
      <c r="AD416" s="346">
        <v>34</v>
      </c>
      <c r="AE416" s="346">
        <v>79</v>
      </c>
      <c r="AF416" s="346" t="s">
        <v>430</v>
      </c>
      <c r="AG416" s="346" t="s">
        <v>430</v>
      </c>
      <c r="AH416" s="346" t="s">
        <v>430</v>
      </c>
      <c r="AI416" s="346" t="s">
        <v>430</v>
      </c>
      <c r="AJ416" s="346">
        <v>133</v>
      </c>
      <c r="AK416" s="346">
        <v>60</v>
      </c>
      <c r="AL416" s="346">
        <v>32</v>
      </c>
      <c r="AM416" s="346">
        <v>44</v>
      </c>
      <c r="AN416" s="346">
        <v>45</v>
      </c>
      <c r="AO416" s="373"/>
      <c r="AP416" s="348" t="s">
        <v>430</v>
      </c>
      <c r="AQ416" s="348" t="s">
        <v>430</v>
      </c>
      <c r="AR416" s="348" t="s">
        <v>430</v>
      </c>
      <c r="AS416" s="348" t="s">
        <v>430</v>
      </c>
      <c r="AT416" s="348">
        <v>14.38</v>
      </c>
      <c r="AU416" s="351"/>
      <c r="AV416" s="346" t="s">
        <v>430</v>
      </c>
      <c r="AW416" s="346" t="s">
        <v>430</v>
      </c>
      <c r="AX416" s="346" t="s">
        <v>430</v>
      </c>
      <c r="AY416" s="346" t="s">
        <v>430</v>
      </c>
      <c r="AZ416" s="346">
        <v>62</v>
      </c>
      <c r="BA416" s="374"/>
      <c r="BB416" s="348">
        <v>15.5536435567811</v>
      </c>
      <c r="BC416" s="348">
        <v>0.99936616166223802</v>
      </c>
      <c r="BD416" s="348">
        <v>3.70763284298678E-2</v>
      </c>
      <c r="BE416" s="375">
        <v>-4.3753172477459898E-2</v>
      </c>
      <c r="BF416" s="374"/>
      <c r="BG416" s="372">
        <v>9.0700000000000003E-2</v>
      </c>
      <c r="BH416" s="373"/>
      <c r="BI416" s="348">
        <v>12.180999999999999</v>
      </c>
      <c r="BJ416" s="348">
        <v>63.325899999999997</v>
      </c>
      <c r="BK416" s="348">
        <v>24.3856</v>
      </c>
      <c r="BL416" s="348">
        <v>0.1075</v>
      </c>
      <c r="BM416" s="373"/>
      <c r="BN416" s="372" t="s">
        <v>5030</v>
      </c>
      <c r="BO416" s="372" t="s">
        <v>5031</v>
      </c>
      <c r="BP416" s="372" t="s">
        <v>5032</v>
      </c>
      <c r="BQ416" s="372" t="s">
        <v>5033</v>
      </c>
      <c r="BR416" s="372" t="s">
        <v>5034</v>
      </c>
      <c r="BS416" s="373"/>
      <c r="BT416" s="354" t="s">
        <v>555</v>
      </c>
    </row>
    <row r="417" spans="1:72" s="428" customFormat="1" x14ac:dyDescent="0.25">
      <c r="A417" s="345" t="s">
        <v>5654</v>
      </c>
      <c r="B417" s="373"/>
      <c r="C417" s="719">
        <v>44476</v>
      </c>
      <c r="D417" s="373"/>
      <c r="E417" s="346">
        <v>117.86799999999999</v>
      </c>
      <c r="F417" s="373"/>
      <c r="G417" s="347">
        <v>15.0296</v>
      </c>
      <c r="H417" s="374"/>
      <c r="I417" s="348">
        <v>0.66849999999999998</v>
      </c>
      <c r="J417" s="348">
        <v>-1.5143</v>
      </c>
      <c r="K417" s="348">
        <v>3.0878999999999999</v>
      </c>
      <c r="L417" s="348">
        <v>4.2245999999999997</v>
      </c>
      <c r="M417" s="348">
        <v>2.5337000000000001</v>
      </c>
      <c r="N417" s="350">
        <v>2.3828999999999998</v>
      </c>
      <c r="O417" s="348">
        <v>-1.2173</v>
      </c>
      <c r="P417" s="348">
        <v>11.132999999999999</v>
      </c>
      <c r="Q417" s="348" t="s">
        <v>430</v>
      </c>
      <c r="R417" s="348" t="s">
        <v>430</v>
      </c>
      <c r="S417" s="348">
        <v>6.5091000000000001</v>
      </c>
      <c r="T417" s="348">
        <v>14.3657</v>
      </c>
      <c r="U417" s="348">
        <v>-1.6149</v>
      </c>
      <c r="V417" s="348">
        <v>3.6859999999999999</v>
      </c>
      <c r="W417" s="348">
        <v>0.77439999999999998</v>
      </c>
      <c r="X417" s="348">
        <v>8.7239000000000004</v>
      </c>
      <c r="Y417" s="374"/>
      <c r="Z417" s="346">
        <v>58</v>
      </c>
      <c r="AA417" s="346">
        <v>235</v>
      </c>
      <c r="AB417" s="346">
        <v>32</v>
      </c>
      <c r="AC417" s="346">
        <v>136</v>
      </c>
      <c r="AD417" s="346">
        <v>116</v>
      </c>
      <c r="AE417" s="346">
        <v>132</v>
      </c>
      <c r="AF417" s="346">
        <v>109</v>
      </c>
      <c r="AG417" s="346">
        <v>64</v>
      </c>
      <c r="AH417" s="346" t="s">
        <v>430</v>
      </c>
      <c r="AI417" s="346" t="s">
        <v>430</v>
      </c>
      <c r="AJ417" s="346">
        <v>18</v>
      </c>
      <c r="AK417" s="346">
        <v>148</v>
      </c>
      <c r="AL417" s="346">
        <v>159</v>
      </c>
      <c r="AM417" s="346">
        <v>148</v>
      </c>
      <c r="AN417" s="346">
        <v>115</v>
      </c>
      <c r="AO417" s="373"/>
      <c r="AP417" s="348" t="s">
        <v>430</v>
      </c>
      <c r="AQ417" s="348" t="s">
        <v>430</v>
      </c>
      <c r="AR417" s="348" t="s">
        <v>430</v>
      </c>
      <c r="AS417" s="348">
        <v>5.14</v>
      </c>
      <c r="AT417" s="348">
        <v>4.74</v>
      </c>
      <c r="AU417" s="351"/>
      <c r="AV417" s="346" t="s">
        <v>430</v>
      </c>
      <c r="AW417" s="346" t="s">
        <v>430</v>
      </c>
      <c r="AX417" s="346" t="s">
        <v>430</v>
      </c>
      <c r="AY417" s="346">
        <v>61</v>
      </c>
      <c r="AZ417" s="346">
        <v>126</v>
      </c>
      <c r="BA417" s="374"/>
      <c r="BB417" s="348">
        <v>11.8276047284899</v>
      </c>
      <c r="BC417" s="348">
        <v>1.00599516185037</v>
      </c>
      <c r="BD417" s="348">
        <v>3.3813251232364699E-2</v>
      </c>
      <c r="BE417" s="375">
        <v>0.19705411832053699</v>
      </c>
      <c r="BF417" s="374"/>
      <c r="BG417" s="372">
        <v>0.1893</v>
      </c>
      <c r="BH417" s="373"/>
      <c r="BI417" s="348">
        <v>88.563900000000004</v>
      </c>
      <c r="BJ417" s="348">
        <v>9.8643900000000002</v>
      </c>
      <c r="BK417" s="348" t="s">
        <v>430</v>
      </c>
      <c r="BL417" s="348">
        <v>1.5717099999999999</v>
      </c>
      <c r="BM417" s="373"/>
      <c r="BN417" s="372" t="s">
        <v>5036</v>
      </c>
      <c r="BO417" s="372" t="s">
        <v>5037</v>
      </c>
      <c r="BP417" s="372" t="s">
        <v>5038</v>
      </c>
      <c r="BQ417" s="372" t="s">
        <v>5039</v>
      </c>
      <c r="BR417" s="372" t="s">
        <v>5040</v>
      </c>
      <c r="BS417" s="373"/>
      <c r="BT417" s="354" t="s">
        <v>555</v>
      </c>
    </row>
    <row r="418" spans="1:72" s="428" customFormat="1" x14ac:dyDescent="0.25">
      <c r="A418" s="345" t="s">
        <v>5655</v>
      </c>
      <c r="B418" s="373"/>
      <c r="C418" s="719">
        <v>46071</v>
      </c>
      <c r="D418" s="373"/>
      <c r="E418" s="346">
        <v>118.973</v>
      </c>
      <c r="F418" s="373"/>
      <c r="G418" s="347">
        <v>10.162100000000001</v>
      </c>
      <c r="H418" s="374"/>
      <c r="I418" s="348">
        <v>0.67369999999999997</v>
      </c>
      <c r="J418" s="348">
        <v>-0.58109999999999995</v>
      </c>
      <c r="K418" s="348">
        <v>2.8469000000000002</v>
      </c>
      <c r="L418" s="348">
        <v>7.1974</v>
      </c>
      <c r="M418" s="348">
        <v>3.4174000000000002</v>
      </c>
      <c r="N418" s="350" t="s">
        <v>430</v>
      </c>
      <c r="O418" s="348" t="s">
        <v>430</v>
      </c>
      <c r="P418" s="348" t="s">
        <v>430</v>
      </c>
      <c r="Q418" s="348" t="s">
        <v>430</v>
      </c>
      <c r="R418" s="348" t="s">
        <v>430</v>
      </c>
      <c r="S418" s="348">
        <v>5.1618000000000004</v>
      </c>
      <c r="T418" s="348">
        <v>17.295200000000001</v>
      </c>
      <c r="U418" s="348" t="s">
        <v>430</v>
      </c>
      <c r="V418" s="348" t="s">
        <v>430</v>
      </c>
      <c r="W418" s="348">
        <v>-9.7299999999999998E-2</v>
      </c>
      <c r="X418" s="348">
        <v>1.621</v>
      </c>
      <c r="Y418" s="374"/>
      <c r="Z418" s="346">
        <v>53</v>
      </c>
      <c r="AA418" s="346">
        <v>72</v>
      </c>
      <c r="AB418" s="346">
        <v>35</v>
      </c>
      <c r="AC418" s="346">
        <v>67</v>
      </c>
      <c r="AD418" s="346">
        <v>108</v>
      </c>
      <c r="AE418" s="346" t="s">
        <v>430</v>
      </c>
      <c r="AF418" s="346" t="s">
        <v>430</v>
      </c>
      <c r="AG418" s="346" t="s">
        <v>430</v>
      </c>
      <c r="AH418" s="346" t="s">
        <v>430</v>
      </c>
      <c r="AI418" s="346" t="s">
        <v>430</v>
      </c>
      <c r="AJ418" s="346">
        <v>33</v>
      </c>
      <c r="AK418" s="346">
        <v>109</v>
      </c>
      <c r="AL418" s="346" t="s">
        <v>430</v>
      </c>
      <c r="AM418" s="346" t="s">
        <v>430</v>
      </c>
      <c r="AN418" s="346">
        <v>176</v>
      </c>
      <c r="AO418" s="373"/>
      <c r="AP418" s="348" t="s">
        <v>430</v>
      </c>
      <c r="AQ418" s="348" t="s">
        <v>430</v>
      </c>
      <c r="AR418" s="348" t="s">
        <v>430</v>
      </c>
      <c r="AS418" s="348" t="s">
        <v>430</v>
      </c>
      <c r="AT418" s="348" t="s">
        <v>430</v>
      </c>
      <c r="AU418" s="351"/>
      <c r="AV418" s="346" t="s">
        <v>430</v>
      </c>
      <c r="AW418" s="346" t="s">
        <v>430</v>
      </c>
      <c r="AX418" s="346" t="s">
        <v>430</v>
      </c>
      <c r="AY418" s="346" t="s">
        <v>430</v>
      </c>
      <c r="AZ418" s="346" t="s">
        <v>430</v>
      </c>
      <c r="BA418" s="374"/>
      <c r="BB418" s="348">
        <v>18.890692180928799</v>
      </c>
      <c r="BC418" s="348">
        <v>0.99547398081048399</v>
      </c>
      <c r="BD418" s="348">
        <v>1.28085658403966E-2</v>
      </c>
      <c r="BE418" s="375">
        <v>-4.7745219241585798E-2</v>
      </c>
      <c r="BF418" s="374"/>
      <c r="BG418" s="372">
        <v>0.1062</v>
      </c>
      <c r="BH418" s="373"/>
      <c r="BI418" s="348">
        <v>87.298299999999998</v>
      </c>
      <c r="BJ418" s="348">
        <v>11.2582</v>
      </c>
      <c r="BK418" s="348" t="s">
        <v>430</v>
      </c>
      <c r="BL418" s="348">
        <v>1.4435</v>
      </c>
      <c r="BM418" s="373"/>
      <c r="BN418" s="372" t="s">
        <v>5042</v>
      </c>
      <c r="BO418" s="372" t="s">
        <v>5043</v>
      </c>
      <c r="BP418" s="372" t="s">
        <v>5044</v>
      </c>
      <c r="BQ418" s="372" t="s">
        <v>5045</v>
      </c>
      <c r="BR418" s="372" t="s">
        <v>2769</v>
      </c>
      <c r="BS418" s="373"/>
      <c r="BT418" s="354" t="s">
        <v>555</v>
      </c>
    </row>
    <row r="419" spans="1:72" s="428" customFormat="1" x14ac:dyDescent="0.25">
      <c r="A419" s="345" t="s">
        <v>5656</v>
      </c>
      <c r="B419" s="373"/>
      <c r="C419" s="719">
        <v>45709</v>
      </c>
      <c r="D419" s="373"/>
      <c r="E419" s="346">
        <v>131.20099999999999</v>
      </c>
      <c r="F419" s="373"/>
      <c r="G419" s="347">
        <v>7.7705000000000002</v>
      </c>
      <c r="H419" s="374"/>
      <c r="I419" s="348">
        <v>0.7873</v>
      </c>
      <c r="J419" s="348">
        <v>-2.4933000000000001</v>
      </c>
      <c r="K419" s="348">
        <v>5.2000999999999999</v>
      </c>
      <c r="L419" s="348">
        <v>5.6478000000000002</v>
      </c>
      <c r="M419" s="348">
        <v>-3.5139999999999998</v>
      </c>
      <c r="N419" s="350">
        <v>-12.5229</v>
      </c>
      <c r="O419" s="348" t="s">
        <v>430</v>
      </c>
      <c r="P419" s="348" t="s">
        <v>430</v>
      </c>
      <c r="Q419" s="348" t="s">
        <v>430</v>
      </c>
      <c r="R419" s="348" t="s">
        <v>430</v>
      </c>
      <c r="S419" s="348">
        <v>16.818000000000001</v>
      </c>
      <c r="T419" s="348">
        <v>6.2515999999999998</v>
      </c>
      <c r="U419" s="348">
        <v>-18.124199999999998</v>
      </c>
      <c r="V419" s="348">
        <v>-7.1990999999999996</v>
      </c>
      <c r="W419" s="348">
        <v>-0.13370000000000001</v>
      </c>
      <c r="X419" s="348">
        <v>-15.543900000000001</v>
      </c>
      <c r="Y419" s="374"/>
      <c r="Z419" s="346">
        <v>38</v>
      </c>
      <c r="AA419" s="346">
        <v>254</v>
      </c>
      <c r="AB419" s="346">
        <v>12</v>
      </c>
      <c r="AC419" s="346">
        <v>91</v>
      </c>
      <c r="AD419" s="346">
        <v>184</v>
      </c>
      <c r="AE419" s="346">
        <v>224</v>
      </c>
      <c r="AF419" s="346" t="s">
        <v>430</v>
      </c>
      <c r="AG419" s="346" t="s">
        <v>430</v>
      </c>
      <c r="AH419" s="346" t="s">
        <v>430</v>
      </c>
      <c r="AI419" s="346" t="s">
        <v>430</v>
      </c>
      <c r="AJ419" s="346">
        <v>6</v>
      </c>
      <c r="AK419" s="346">
        <v>241</v>
      </c>
      <c r="AL419" s="346">
        <v>242</v>
      </c>
      <c r="AM419" s="346">
        <v>228</v>
      </c>
      <c r="AN419" s="346">
        <v>182</v>
      </c>
      <c r="AO419" s="373"/>
      <c r="AP419" s="348" t="s">
        <v>430</v>
      </c>
      <c r="AQ419" s="348" t="s">
        <v>430</v>
      </c>
      <c r="AR419" s="348" t="s">
        <v>430</v>
      </c>
      <c r="AS419" s="348" t="s">
        <v>430</v>
      </c>
      <c r="AT419" s="348">
        <v>-10.44</v>
      </c>
      <c r="AU419" s="351"/>
      <c r="AV419" s="346" t="s">
        <v>430</v>
      </c>
      <c r="AW419" s="346" t="s">
        <v>430</v>
      </c>
      <c r="AX419" s="346" t="s">
        <v>430</v>
      </c>
      <c r="AY419" s="346" t="s">
        <v>430</v>
      </c>
      <c r="AZ419" s="346">
        <v>226</v>
      </c>
      <c r="BA419" s="374"/>
      <c r="BB419" s="348">
        <v>26.160003108050599</v>
      </c>
      <c r="BC419" s="348">
        <v>0.99790750135624595</v>
      </c>
      <c r="BD419" s="348">
        <v>-4.0771098530704701E-2</v>
      </c>
      <c r="BE419" s="375">
        <v>-3.67973343130263E-2</v>
      </c>
      <c r="BF419" s="374"/>
      <c r="BG419" s="372">
        <v>0.11559999999999999</v>
      </c>
      <c r="BH419" s="373"/>
      <c r="BI419" s="348">
        <v>82.414000000000001</v>
      </c>
      <c r="BJ419" s="348">
        <v>18.569600000000001</v>
      </c>
      <c r="BK419" s="348" t="s">
        <v>430</v>
      </c>
      <c r="BL419" s="348">
        <v>-0.98360000000000003</v>
      </c>
      <c r="BM419" s="373"/>
      <c r="BN419" s="372" t="s">
        <v>5047</v>
      </c>
      <c r="BO419" s="372" t="s">
        <v>5048</v>
      </c>
      <c r="BP419" s="372" t="s">
        <v>430</v>
      </c>
      <c r="BQ419" s="372" t="s">
        <v>430</v>
      </c>
      <c r="BR419" s="372" t="s">
        <v>430</v>
      </c>
      <c r="BS419" s="373"/>
      <c r="BT419" s="354" t="s">
        <v>4673</v>
      </c>
    </row>
    <row r="420" spans="1:72" s="428" customFormat="1" x14ac:dyDescent="0.25">
      <c r="A420" s="345" t="s">
        <v>5657</v>
      </c>
      <c r="B420" s="373"/>
      <c r="C420" s="719">
        <v>45931</v>
      </c>
      <c r="D420" s="373"/>
      <c r="E420" s="888">
        <v>124.1</v>
      </c>
      <c r="F420" s="373"/>
      <c r="G420" s="347">
        <v>10.948499999999999</v>
      </c>
      <c r="H420" s="374"/>
      <c r="I420" s="348">
        <v>0.39800000000000002</v>
      </c>
      <c r="J420" s="348">
        <v>-0.68220000000000003</v>
      </c>
      <c r="K420" s="348">
        <v>2.6101000000000001</v>
      </c>
      <c r="L420" s="348">
        <v>7.3109000000000002</v>
      </c>
      <c r="M420" s="348">
        <v>7.2678000000000003</v>
      </c>
      <c r="N420" s="350" t="s">
        <v>430</v>
      </c>
      <c r="O420" s="348" t="s">
        <v>430</v>
      </c>
      <c r="P420" s="348" t="s">
        <v>430</v>
      </c>
      <c r="Q420" s="348" t="s">
        <v>430</v>
      </c>
      <c r="R420" s="348" t="s">
        <v>430</v>
      </c>
      <c r="S420" s="348">
        <v>3.8401999999999998</v>
      </c>
      <c r="T420" s="348">
        <v>23.328600000000002</v>
      </c>
      <c r="U420" s="348">
        <v>7.4973999999999998</v>
      </c>
      <c r="V420" s="348" t="s">
        <v>430</v>
      </c>
      <c r="W420" s="348">
        <v>0.81030000000000002</v>
      </c>
      <c r="X420" s="348">
        <v>9.4849999999999994</v>
      </c>
      <c r="Y420" s="374"/>
      <c r="Z420" s="346">
        <v>157</v>
      </c>
      <c r="AA420" s="346">
        <v>145</v>
      </c>
      <c r="AB420" s="346">
        <v>50</v>
      </c>
      <c r="AC420" s="346">
        <v>52</v>
      </c>
      <c r="AD420" s="346">
        <v>56</v>
      </c>
      <c r="AE420" s="346" t="s">
        <v>430</v>
      </c>
      <c r="AF420" s="346" t="s">
        <v>430</v>
      </c>
      <c r="AG420" s="346" t="s">
        <v>430</v>
      </c>
      <c r="AH420" s="346" t="s">
        <v>430</v>
      </c>
      <c r="AI420" s="346" t="s">
        <v>430</v>
      </c>
      <c r="AJ420" s="346">
        <v>66</v>
      </c>
      <c r="AK420" s="346">
        <v>44</v>
      </c>
      <c r="AL420" s="346">
        <v>47</v>
      </c>
      <c r="AM420" s="346" t="s">
        <v>430</v>
      </c>
      <c r="AN420" s="346">
        <v>101</v>
      </c>
      <c r="AO420" s="373"/>
      <c r="AP420" s="348" t="s">
        <v>430</v>
      </c>
      <c r="AQ420" s="348" t="s">
        <v>430</v>
      </c>
      <c r="AR420" s="348" t="s">
        <v>430</v>
      </c>
      <c r="AS420" s="348" t="s">
        <v>430</v>
      </c>
      <c r="AT420" s="348" t="s">
        <v>430</v>
      </c>
      <c r="AU420" s="351"/>
      <c r="AV420" s="346" t="s">
        <v>430</v>
      </c>
      <c r="AW420" s="346" t="s">
        <v>430</v>
      </c>
      <c r="AX420" s="346" t="s">
        <v>430</v>
      </c>
      <c r="AY420" s="346" t="s">
        <v>430</v>
      </c>
      <c r="AZ420" s="346" t="s">
        <v>430</v>
      </c>
      <c r="BA420" s="374"/>
      <c r="BB420" s="348">
        <v>16.779830081486399</v>
      </c>
      <c r="BC420" s="348">
        <v>0.99490945943332598</v>
      </c>
      <c r="BD420" s="348">
        <v>2.2666859478694599E-2</v>
      </c>
      <c r="BE420" s="375">
        <v>-2.66530926927896E-2</v>
      </c>
      <c r="BF420" s="374"/>
      <c r="BG420" s="372">
        <v>0.1014</v>
      </c>
      <c r="BH420" s="373"/>
      <c r="BI420" s="348">
        <v>86.512600000000006</v>
      </c>
      <c r="BJ420" s="348">
        <v>13.223100000000001</v>
      </c>
      <c r="BK420" s="348" t="s">
        <v>430</v>
      </c>
      <c r="BL420" s="348">
        <v>0.26429999999999998</v>
      </c>
      <c r="BM420" s="373"/>
      <c r="BN420" s="372" t="s">
        <v>4758</v>
      </c>
      <c r="BO420" s="372" t="s">
        <v>4759</v>
      </c>
      <c r="BP420" s="372" t="s">
        <v>4529</v>
      </c>
      <c r="BQ420" s="372" t="s">
        <v>4530</v>
      </c>
      <c r="BR420" s="372" t="s">
        <v>4761</v>
      </c>
      <c r="BS420" s="373"/>
      <c r="BT420" s="354" t="s">
        <v>4673</v>
      </c>
    </row>
    <row r="421" spans="1:72" s="428" customFormat="1" x14ac:dyDescent="0.25">
      <c r="A421" s="345" t="s">
        <v>5658</v>
      </c>
      <c r="B421" s="373"/>
      <c r="C421" s="719">
        <v>44806</v>
      </c>
      <c r="D421" s="373"/>
      <c r="E421" s="346">
        <v>123.554</v>
      </c>
      <c r="F421" s="373"/>
      <c r="G421" s="347">
        <v>15.780799999999999</v>
      </c>
      <c r="H421" s="374"/>
      <c r="I421" s="348">
        <v>0.39379999999999998</v>
      </c>
      <c r="J421" s="348">
        <v>-1.1778999999999999</v>
      </c>
      <c r="K421" s="348">
        <v>1.2343</v>
      </c>
      <c r="L421" s="348">
        <v>2.4388000000000001</v>
      </c>
      <c r="M421" s="348">
        <v>-2.1545999999999998</v>
      </c>
      <c r="N421" s="350">
        <v>0.41360000000000002</v>
      </c>
      <c r="O421" s="348">
        <v>-7.7483000000000004</v>
      </c>
      <c r="P421" s="348">
        <v>12.317</v>
      </c>
      <c r="Q421" s="348" t="s">
        <v>430</v>
      </c>
      <c r="R421" s="348" t="s">
        <v>430</v>
      </c>
      <c r="S421" s="348">
        <v>8.3699999999999997E-2</v>
      </c>
      <c r="T421" s="348">
        <v>14.2113</v>
      </c>
      <c r="U421" s="348">
        <v>-0.74660000000000004</v>
      </c>
      <c r="V421" s="348">
        <v>3.2774999999999999</v>
      </c>
      <c r="W421" s="348">
        <v>0.99909999999999999</v>
      </c>
      <c r="X421" s="348">
        <v>12.187099999999999</v>
      </c>
      <c r="Y421" s="374"/>
      <c r="Z421" s="346">
        <v>176</v>
      </c>
      <c r="AA421" s="346">
        <v>213</v>
      </c>
      <c r="AB421" s="346">
        <v>130</v>
      </c>
      <c r="AC421" s="346">
        <v>224</v>
      </c>
      <c r="AD421" s="346">
        <v>170</v>
      </c>
      <c r="AE421" s="346">
        <v>157</v>
      </c>
      <c r="AF421" s="346">
        <v>134</v>
      </c>
      <c r="AG421" s="346">
        <v>59</v>
      </c>
      <c r="AH421" s="346" t="s">
        <v>430</v>
      </c>
      <c r="AI421" s="346" t="s">
        <v>430</v>
      </c>
      <c r="AJ421" s="346">
        <v>234</v>
      </c>
      <c r="AK421" s="346">
        <v>154</v>
      </c>
      <c r="AL421" s="346">
        <v>149</v>
      </c>
      <c r="AM421" s="346">
        <v>157</v>
      </c>
      <c r="AN421" s="346">
        <v>89</v>
      </c>
      <c r="AO421" s="373"/>
      <c r="AP421" s="348" t="s">
        <v>430</v>
      </c>
      <c r="AQ421" s="348" t="s">
        <v>430</v>
      </c>
      <c r="AR421" s="348" t="s">
        <v>430</v>
      </c>
      <c r="AS421" s="348">
        <v>1.18</v>
      </c>
      <c r="AT421" s="348">
        <v>0.08</v>
      </c>
      <c r="AU421" s="351"/>
      <c r="AV421" s="346" t="s">
        <v>430</v>
      </c>
      <c r="AW421" s="346" t="s">
        <v>430</v>
      </c>
      <c r="AX421" s="346" t="s">
        <v>430</v>
      </c>
      <c r="AY421" s="346">
        <v>99</v>
      </c>
      <c r="AZ421" s="346">
        <v>171</v>
      </c>
      <c r="BA421" s="374"/>
      <c r="BB421" s="348">
        <v>17.719000890415501</v>
      </c>
      <c r="BC421" s="348">
        <v>1.0076033034340699</v>
      </c>
      <c r="BD421" s="348">
        <v>3.56204608939363E-2</v>
      </c>
      <c r="BE421" s="375">
        <v>0.34766327979356598</v>
      </c>
      <c r="BF421" s="374"/>
      <c r="BG421" s="372">
        <v>0.30530000000000002</v>
      </c>
      <c r="BH421" s="373"/>
      <c r="BI421" s="348">
        <v>67.875600000000006</v>
      </c>
      <c r="BJ421" s="348">
        <v>32.1081</v>
      </c>
      <c r="BK421" s="348" t="s">
        <v>430</v>
      </c>
      <c r="BL421" s="348">
        <v>1.6299999999999999E-2</v>
      </c>
      <c r="BM421" s="373"/>
      <c r="BN421" s="372" t="s">
        <v>5051</v>
      </c>
      <c r="BO421" s="372" t="s">
        <v>4749</v>
      </c>
      <c r="BP421" s="372" t="s">
        <v>4750</v>
      </c>
      <c r="BQ421" s="372" t="s">
        <v>5052</v>
      </c>
      <c r="BR421" s="372" t="s">
        <v>4742</v>
      </c>
      <c r="BS421" s="373"/>
      <c r="BT421" s="354" t="s">
        <v>555</v>
      </c>
    </row>
    <row r="422" spans="1:72" s="428" customFormat="1" x14ac:dyDescent="0.25">
      <c r="A422" s="345" t="s">
        <v>5659</v>
      </c>
      <c r="B422" s="373"/>
      <c r="C422" s="719">
        <v>45847</v>
      </c>
      <c r="D422" s="373"/>
      <c r="E422" s="346">
        <v>117.788</v>
      </c>
      <c r="F422" s="373"/>
      <c r="G422" s="347">
        <v>9.8051999999999992</v>
      </c>
      <c r="H422" s="374"/>
      <c r="I422" s="348">
        <v>0.39419999999999999</v>
      </c>
      <c r="J422" s="348">
        <v>-1.1781999999999999</v>
      </c>
      <c r="K422" s="348">
        <v>1.2369000000000001</v>
      </c>
      <c r="L422" s="348">
        <v>2.4201999999999999</v>
      </c>
      <c r="M422" s="348">
        <v>-2.1876000000000002</v>
      </c>
      <c r="N422" s="350">
        <v>0.42609999999999998</v>
      </c>
      <c r="O422" s="348" t="s">
        <v>430</v>
      </c>
      <c r="P422" s="348" t="s">
        <v>430</v>
      </c>
      <c r="Q422" s="348" t="s">
        <v>430</v>
      </c>
      <c r="R422" s="348" t="s">
        <v>430</v>
      </c>
      <c r="S422" s="348">
        <v>7.9600000000000004E-2</v>
      </c>
      <c r="T422" s="348">
        <v>14.132099999999999</v>
      </c>
      <c r="U422" s="348">
        <v>-0.78320000000000001</v>
      </c>
      <c r="V422" s="348">
        <v>3.2909000000000002</v>
      </c>
      <c r="W422" s="348">
        <v>0.99919999999999998</v>
      </c>
      <c r="X422" s="348">
        <v>-1.7486999999999999</v>
      </c>
      <c r="Y422" s="374"/>
      <c r="Z422" s="346">
        <v>173</v>
      </c>
      <c r="AA422" s="346">
        <v>215</v>
      </c>
      <c r="AB422" s="346">
        <v>129</v>
      </c>
      <c r="AC422" s="346">
        <v>225</v>
      </c>
      <c r="AD422" s="346">
        <v>173</v>
      </c>
      <c r="AE422" s="346">
        <v>156</v>
      </c>
      <c r="AF422" s="346" t="s">
        <v>430</v>
      </c>
      <c r="AG422" s="346" t="s">
        <v>430</v>
      </c>
      <c r="AH422" s="346" t="s">
        <v>430</v>
      </c>
      <c r="AI422" s="346" t="s">
        <v>430</v>
      </c>
      <c r="AJ422" s="346">
        <v>235</v>
      </c>
      <c r="AK422" s="346">
        <v>161</v>
      </c>
      <c r="AL422" s="346">
        <v>151</v>
      </c>
      <c r="AM422" s="346">
        <v>156</v>
      </c>
      <c r="AN422" s="346">
        <v>88</v>
      </c>
      <c r="AO422" s="373"/>
      <c r="AP422" s="348" t="s">
        <v>430</v>
      </c>
      <c r="AQ422" s="348" t="s">
        <v>430</v>
      </c>
      <c r="AR422" s="348" t="s">
        <v>430</v>
      </c>
      <c r="AS422" s="348" t="s">
        <v>430</v>
      </c>
      <c r="AT422" s="348">
        <v>0.05</v>
      </c>
      <c r="AU422" s="351"/>
      <c r="AV422" s="346" t="s">
        <v>430</v>
      </c>
      <c r="AW422" s="346" t="s">
        <v>430</v>
      </c>
      <c r="AX422" s="346" t="s">
        <v>430</v>
      </c>
      <c r="AY422" s="346" t="s">
        <v>430</v>
      </c>
      <c r="AZ422" s="346">
        <v>172</v>
      </c>
      <c r="BA422" s="374"/>
      <c r="BB422" s="348">
        <v>15.5652151026729</v>
      </c>
      <c r="BC422" s="348">
        <v>1.0017070589458299</v>
      </c>
      <c r="BD422" s="348">
        <v>-2.0022495716746001E-2</v>
      </c>
      <c r="BE422" s="375">
        <v>-6.51055312126156E-2</v>
      </c>
      <c r="BF422" s="374"/>
      <c r="BG422" s="372">
        <v>0.24349999999999999</v>
      </c>
      <c r="BH422" s="373"/>
      <c r="BI422" s="348">
        <v>68.579800000000006</v>
      </c>
      <c r="BJ422" s="348">
        <v>32.439599999999999</v>
      </c>
      <c r="BK422" s="348" t="s">
        <v>430</v>
      </c>
      <c r="BL422" s="348">
        <v>-1.0194000000000001</v>
      </c>
      <c r="BM422" s="373"/>
      <c r="BN422" s="372" t="s">
        <v>5054</v>
      </c>
      <c r="BO422" s="372" t="s">
        <v>5055</v>
      </c>
      <c r="BP422" s="372" t="s">
        <v>788</v>
      </c>
      <c r="BQ422" s="372" t="s">
        <v>5056</v>
      </c>
      <c r="BR422" s="372" t="s">
        <v>5057</v>
      </c>
      <c r="BS422" s="373"/>
      <c r="BT422" s="354" t="s">
        <v>4673</v>
      </c>
    </row>
    <row r="423" spans="1:72" s="428" customFormat="1" ht="11" x14ac:dyDescent="0.3">
      <c r="A423" s="841" t="s">
        <v>5660</v>
      </c>
      <c r="B423" s="842"/>
      <c r="C423" s="843">
        <v>45450</v>
      </c>
      <c r="D423" s="842"/>
      <c r="E423" s="844">
        <v>113.979</v>
      </c>
      <c r="F423" s="842"/>
      <c r="G423" s="845">
        <v>11.004</v>
      </c>
      <c r="H423" s="847"/>
      <c r="I423" s="846">
        <v>0.53539999999999999</v>
      </c>
      <c r="J423" s="846">
        <v>-1.3049999999999999</v>
      </c>
      <c r="K423" s="846">
        <v>0.70189999999999997</v>
      </c>
      <c r="L423" s="846">
        <v>4.3775000000000004</v>
      </c>
      <c r="M423" s="846">
        <v>-1.212</v>
      </c>
      <c r="N423" s="848">
        <v>-0.29270000000000002</v>
      </c>
      <c r="O423" s="846">
        <v>0.89990000000000003</v>
      </c>
      <c r="P423" s="846" t="s">
        <v>430</v>
      </c>
      <c r="Q423" s="846" t="s">
        <v>430</v>
      </c>
      <c r="R423" s="846" t="s">
        <v>430</v>
      </c>
      <c r="S423" s="846">
        <v>3.4823</v>
      </c>
      <c r="T423" s="846">
        <v>11.688499999999999</v>
      </c>
      <c r="U423" s="846">
        <v>-3.2538999999999998</v>
      </c>
      <c r="V423" s="846">
        <v>2.6253000000000002</v>
      </c>
      <c r="W423" s="846">
        <v>-1.2969999999999999</v>
      </c>
      <c r="X423" s="846">
        <v>4.4390999999999998</v>
      </c>
      <c r="Y423" s="847"/>
      <c r="Z423" s="844">
        <v>104</v>
      </c>
      <c r="AA423" s="844">
        <v>220</v>
      </c>
      <c r="AB423" s="844">
        <v>167</v>
      </c>
      <c r="AC423" s="844">
        <v>122</v>
      </c>
      <c r="AD423" s="844">
        <v>162</v>
      </c>
      <c r="AE423" s="844">
        <v>161</v>
      </c>
      <c r="AF423" s="844">
        <v>60</v>
      </c>
      <c r="AG423" s="844" t="s">
        <v>430</v>
      </c>
      <c r="AH423" s="844" t="s">
        <v>430</v>
      </c>
      <c r="AI423" s="844" t="s">
        <v>430</v>
      </c>
      <c r="AJ423" s="844">
        <v>93</v>
      </c>
      <c r="AK423" s="844">
        <v>183</v>
      </c>
      <c r="AL423" s="844">
        <v>179</v>
      </c>
      <c r="AM423" s="844">
        <v>162</v>
      </c>
      <c r="AN423" s="844">
        <v>254</v>
      </c>
      <c r="AO423" s="842"/>
      <c r="AP423" s="846" t="s">
        <v>430</v>
      </c>
      <c r="AQ423" s="846" t="s">
        <v>430</v>
      </c>
      <c r="AR423" s="846" t="s">
        <v>430</v>
      </c>
      <c r="AS423" s="846" t="s">
        <v>430</v>
      </c>
      <c r="AT423" s="846">
        <v>1.6</v>
      </c>
      <c r="AU423" s="849"/>
      <c r="AV423" s="844" t="s">
        <v>430</v>
      </c>
      <c r="AW423" s="844" t="s">
        <v>430</v>
      </c>
      <c r="AX423" s="844" t="s">
        <v>430</v>
      </c>
      <c r="AY423" s="844" t="s">
        <v>430</v>
      </c>
      <c r="AZ423" s="844">
        <v>151</v>
      </c>
      <c r="BA423" s="847"/>
      <c r="BB423" s="846">
        <v>11.9439310494958</v>
      </c>
      <c r="BC423" s="846">
        <v>1.00034091562591</v>
      </c>
      <c r="BD423" s="846">
        <v>-3.02828938271238E-3</v>
      </c>
      <c r="BE423" s="852">
        <v>-4.5584248033520597E-2</v>
      </c>
      <c r="BF423" s="847"/>
      <c r="BG423" s="855">
        <v>0.12959999999999999</v>
      </c>
      <c r="BH423" s="842"/>
      <c r="BI423" s="846">
        <v>94.230400000000003</v>
      </c>
      <c r="BJ423" s="846">
        <v>5.4584999999999999</v>
      </c>
      <c r="BK423" s="846" t="s">
        <v>430</v>
      </c>
      <c r="BL423" s="846">
        <v>0.31109999999999999</v>
      </c>
      <c r="BM423" s="842"/>
      <c r="BN423" s="855" t="s">
        <v>4935</v>
      </c>
      <c r="BO423" s="855" t="s">
        <v>4616</v>
      </c>
      <c r="BP423" s="855" t="s">
        <v>4617</v>
      </c>
      <c r="BQ423" s="855" t="s">
        <v>4618</v>
      </c>
      <c r="BR423" s="855" t="s">
        <v>5059</v>
      </c>
      <c r="BS423" s="842"/>
      <c r="BT423" s="856" t="s">
        <v>555</v>
      </c>
    </row>
    <row r="424" spans="1:72" s="428" customFormat="1" x14ac:dyDescent="0.25">
      <c r="A424" s="345" t="s">
        <v>5661</v>
      </c>
      <c r="B424" s="373"/>
      <c r="C424" s="719">
        <v>45615</v>
      </c>
      <c r="D424" s="373"/>
      <c r="E424" s="346">
        <v>121.48</v>
      </c>
      <c r="F424" s="373"/>
      <c r="G424" s="347">
        <v>14.861499999999999</v>
      </c>
      <c r="H424" s="374"/>
      <c r="I424" s="348">
        <v>0.68430000000000002</v>
      </c>
      <c r="J424" s="348">
        <v>-0.5141</v>
      </c>
      <c r="K424" s="348">
        <v>1.5636000000000001</v>
      </c>
      <c r="L424" s="348">
        <v>2.6907000000000001</v>
      </c>
      <c r="M424" s="348">
        <v>8.7170000000000005</v>
      </c>
      <c r="N424" s="350">
        <v>21.138400000000001</v>
      </c>
      <c r="O424" s="348" t="s">
        <v>430</v>
      </c>
      <c r="P424" s="348" t="s">
        <v>430</v>
      </c>
      <c r="Q424" s="348" t="s">
        <v>430</v>
      </c>
      <c r="R424" s="348" t="s">
        <v>430</v>
      </c>
      <c r="S424" s="348">
        <v>2.6566000000000001</v>
      </c>
      <c r="T424" s="348">
        <v>25.639299999999999</v>
      </c>
      <c r="U424" s="348">
        <v>9.3948</v>
      </c>
      <c r="V424" s="348">
        <v>25.974799999999998</v>
      </c>
      <c r="W424" s="348">
        <v>1.8539000000000001</v>
      </c>
      <c r="X424" s="348">
        <v>25.395800000000001</v>
      </c>
      <c r="Y424" s="374"/>
      <c r="Z424" s="346">
        <v>52</v>
      </c>
      <c r="AA424" s="346">
        <v>63</v>
      </c>
      <c r="AB424" s="346">
        <v>97</v>
      </c>
      <c r="AC424" s="346">
        <v>215</v>
      </c>
      <c r="AD424" s="346">
        <v>39</v>
      </c>
      <c r="AE424" s="346">
        <v>6</v>
      </c>
      <c r="AF424" s="346" t="s">
        <v>430</v>
      </c>
      <c r="AG424" s="346" t="s">
        <v>430</v>
      </c>
      <c r="AH424" s="346" t="s">
        <v>430</v>
      </c>
      <c r="AI424" s="346" t="s">
        <v>430</v>
      </c>
      <c r="AJ424" s="346">
        <v>134</v>
      </c>
      <c r="AK424" s="346">
        <v>28</v>
      </c>
      <c r="AL424" s="346">
        <v>31</v>
      </c>
      <c r="AM424" s="346">
        <v>4</v>
      </c>
      <c r="AN424" s="346">
        <v>47</v>
      </c>
      <c r="AO424" s="373"/>
      <c r="AP424" s="348" t="s">
        <v>430</v>
      </c>
      <c r="AQ424" s="348" t="s">
        <v>430</v>
      </c>
      <c r="AR424" s="348" t="s">
        <v>430</v>
      </c>
      <c r="AS424" s="348" t="s">
        <v>430</v>
      </c>
      <c r="AT424" s="348">
        <v>20.41</v>
      </c>
      <c r="AU424" s="351"/>
      <c r="AV424" s="346" t="s">
        <v>430</v>
      </c>
      <c r="AW424" s="346" t="s">
        <v>430</v>
      </c>
      <c r="AX424" s="346" t="s">
        <v>430</v>
      </c>
      <c r="AY424" s="346" t="s">
        <v>430</v>
      </c>
      <c r="AZ424" s="346">
        <v>32</v>
      </c>
      <c r="BA424" s="374"/>
      <c r="BB424" s="348">
        <v>16.5842270275899</v>
      </c>
      <c r="BC424" s="348">
        <v>0.99308302138513904</v>
      </c>
      <c r="BD424" s="348">
        <v>9.4424355458534795E-2</v>
      </c>
      <c r="BE424" s="375">
        <v>-5.9835798250499998E-2</v>
      </c>
      <c r="BF424" s="374"/>
      <c r="BG424" s="372">
        <v>0.19</v>
      </c>
      <c r="BH424" s="373"/>
      <c r="BI424" s="348">
        <v>17.888000000000002</v>
      </c>
      <c r="BJ424" s="348">
        <v>65.807199999999995</v>
      </c>
      <c r="BK424" s="348">
        <v>16.338200000000001</v>
      </c>
      <c r="BL424" s="348">
        <v>-3.3399999999999999E-2</v>
      </c>
      <c r="BM424" s="373"/>
      <c r="BN424" s="372" t="s">
        <v>5061</v>
      </c>
      <c r="BO424" s="372" t="s">
        <v>5062</v>
      </c>
      <c r="BP424" s="372" t="s">
        <v>4955</v>
      </c>
      <c r="BQ424" s="372" t="s">
        <v>5063</v>
      </c>
      <c r="BR424" s="372" t="s">
        <v>5064</v>
      </c>
      <c r="BS424" s="373"/>
      <c r="BT424" s="354" t="s">
        <v>548</v>
      </c>
    </row>
    <row r="425" spans="1:72" s="428" customFormat="1" x14ac:dyDescent="0.25">
      <c r="A425" s="345" t="s">
        <v>5662</v>
      </c>
      <c r="B425" s="373"/>
      <c r="C425" s="719">
        <v>41275</v>
      </c>
      <c r="D425" s="373"/>
      <c r="E425" s="346">
        <v>112.04</v>
      </c>
      <c r="F425" s="373"/>
      <c r="G425" s="347">
        <v>60.975099999999998</v>
      </c>
      <c r="H425" s="374"/>
      <c r="I425" s="348">
        <v>0.39400000000000002</v>
      </c>
      <c r="J425" s="348">
        <v>-0.67620000000000002</v>
      </c>
      <c r="K425" s="348">
        <v>2.6107</v>
      </c>
      <c r="L425" s="348">
        <v>7.6302000000000003</v>
      </c>
      <c r="M425" s="348">
        <v>7.6802000000000001</v>
      </c>
      <c r="N425" s="350">
        <v>9.8091000000000008</v>
      </c>
      <c r="O425" s="348">
        <v>0.90820000000000001</v>
      </c>
      <c r="P425" s="348">
        <v>19.847000000000001</v>
      </c>
      <c r="Q425" s="348">
        <v>14.1533</v>
      </c>
      <c r="R425" s="348">
        <v>13.0068</v>
      </c>
      <c r="S425" s="348">
        <v>3.8307000000000002</v>
      </c>
      <c r="T425" s="348">
        <v>23.622599999999998</v>
      </c>
      <c r="U425" s="348">
        <v>7.9028</v>
      </c>
      <c r="V425" s="348">
        <v>10.3035</v>
      </c>
      <c r="W425" s="348">
        <v>0.81299999999999994</v>
      </c>
      <c r="X425" s="348">
        <v>14.372</v>
      </c>
      <c r="Y425" s="374"/>
      <c r="Z425" s="346">
        <v>175</v>
      </c>
      <c r="AA425" s="346">
        <v>129</v>
      </c>
      <c r="AB425" s="346">
        <v>49</v>
      </c>
      <c r="AC425" s="346">
        <v>48</v>
      </c>
      <c r="AD425" s="346">
        <v>44</v>
      </c>
      <c r="AE425" s="346">
        <v>38</v>
      </c>
      <c r="AF425" s="346">
        <v>59</v>
      </c>
      <c r="AG425" s="346">
        <v>15</v>
      </c>
      <c r="AH425" s="346">
        <v>10</v>
      </c>
      <c r="AI425" s="346">
        <v>1</v>
      </c>
      <c r="AJ425" s="346">
        <v>71</v>
      </c>
      <c r="AK425" s="346">
        <v>36</v>
      </c>
      <c r="AL425" s="346">
        <v>33</v>
      </c>
      <c r="AM425" s="346">
        <v>52</v>
      </c>
      <c r="AN425" s="346">
        <v>99</v>
      </c>
      <c r="AO425" s="373"/>
      <c r="AP425" s="348">
        <v>14.43</v>
      </c>
      <c r="AQ425" s="348">
        <v>16.36</v>
      </c>
      <c r="AR425" s="348">
        <v>14.95</v>
      </c>
      <c r="AS425" s="348">
        <v>11.15</v>
      </c>
      <c r="AT425" s="348">
        <v>16.03</v>
      </c>
      <c r="AU425" s="351"/>
      <c r="AV425" s="346">
        <v>1</v>
      </c>
      <c r="AW425" s="346">
        <v>4</v>
      </c>
      <c r="AX425" s="346">
        <v>10</v>
      </c>
      <c r="AY425" s="346">
        <v>22</v>
      </c>
      <c r="AZ425" s="346">
        <v>39</v>
      </c>
      <c r="BA425" s="374"/>
      <c r="BB425" s="348">
        <v>15.8366040465169</v>
      </c>
      <c r="BC425" s="348">
        <v>1.0042203882802101</v>
      </c>
      <c r="BD425" s="348">
        <v>6.9369013401678697E-2</v>
      </c>
      <c r="BE425" s="375">
        <v>0.36251868241631802</v>
      </c>
      <c r="BF425" s="374"/>
      <c r="BG425" s="372">
        <v>0.43890000000000001</v>
      </c>
      <c r="BH425" s="373"/>
      <c r="BI425" s="348">
        <v>86.631</v>
      </c>
      <c r="BJ425" s="348">
        <v>13.229200000000001</v>
      </c>
      <c r="BK425" s="348" t="s">
        <v>430</v>
      </c>
      <c r="BL425" s="348">
        <v>0.13980000000000001</v>
      </c>
      <c r="BM425" s="373"/>
      <c r="BN425" s="372" t="s">
        <v>4585</v>
      </c>
      <c r="BO425" s="372" t="s">
        <v>4511</v>
      </c>
      <c r="BP425" s="372" t="s">
        <v>5066</v>
      </c>
      <c r="BQ425" s="372" t="s">
        <v>4530</v>
      </c>
      <c r="BR425" s="372" t="s">
        <v>4531</v>
      </c>
      <c r="BS425" s="373"/>
      <c r="BT425" s="354" t="s">
        <v>555</v>
      </c>
    </row>
    <row r="426" spans="1:72" s="428" customFormat="1" x14ac:dyDescent="0.25">
      <c r="A426" s="345" t="s">
        <v>5663</v>
      </c>
      <c r="B426" s="373"/>
      <c r="C426" s="719">
        <v>45408</v>
      </c>
      <c r="D426" s="373"/>
      <c r="E426" s="346">
        <v>109.65</v>
      </c>
      <c r="F426" s="373"/>
      <c r="G426" s="347">
        <v>13.3759</v>
      </c>
      <c r="H426" s="374"/>
      <c r="I426" s="348">
        <v>0.39560000000000001</v>
      </c>
      <c r="J426" s="348">
        <v>-0.31669999999999998</v>
      </c>
      <c r="K426" s="348">
        <v>8.6967999999999996</v>
      </c>
      <c r="L426" s="348">
        <v>13.8878</v>
      </c>
      <c r="M426" s="348">
        <v>5.8705999999999996</v>
      </c>
      <c r="N426" s="350">
        <v>15.612500000000001</v>
      </c>
      <c r="O426" s="348">
        <v>7.6760000000000002</v>
      </c>
      <c r="P426" s="348" t="s">
        <v>430</v>
      </c>
      <c r="Q426" s="348" t="s">
        <v>430</v>
      </c>
      <c r="R426" s="348" t="s">
        <v>430</v>
      </c>
      <c r="S426" s="348">
        <v>11.223000000000001</v>
      </c>
      <c r="T426" s="348">
        <v>24.0623</v>
      </c>
      <c r="U426" s="348">
        <v>4.6365999999999996</v>
      </c>
      <c r="V426" s="348">
        <v>10.9481</v>
      </c>
      <c r="W426" s="348">
        <v>2.0670999999999999</v>
      </c>
      <c r="X426" s="348">
        <v>13.370799999999999</v>
      </c>
      <c r="Y426" s="374"/>
      <c r="Z426" s="346">
        <v>170</v>
      </c>
      <c r="AA426" s="346">
        <v>48</v>
      </c>
      <c r="AB426" s="346">
        <v>3</v>
      </c>
      <c r="AC426" s="346">
        <v>7</v>
      </c>
      <c r="AD426" s="346">
        <v>88</v>
      </c>
      <c r="AE426" s="346">
        <v>16</v>
      </c>
      <c r="AF426" s="346">
        <v>10</v>
      </c>
      <c r="AG426" s="346" t="s">
        <v>430</v>
      </c>
      <c r="AH426" s="346" t="s">
        <v>430</v>
      </c>
      <c r="AI426" s="346" t="s">
        <v>430</v>
      </c>
      <c r="AJ426" s="346">
        <v>12</v>
      </c>
      <c r="AK426" s="346">
        <v>34</v>
      </c>
      <c r="AL426" s="346">
        <v>84</v>
      </c>
      <c r="AM426" s="346">
        <v>50</v>
      </c>
      <c r="AN426" s="346">
        <v>44</v>
      </c>
      <c r="AO426" s="373"/>
      <c r="AP426" s="348" t="s">
        <v>430</v>
      </c>
      <c r="AQ426" s="348" t="s">
        <v>430</v>
      </c>
      <c r="AR426" s="348" t="s">
        <v>430</v>
      </c>
      <c r="AS426" s="348" t="s">
        <v>430</v>
      </c>
      <c r="AT426" s="348">
        <v>20.45</v>
      </c>
      <c r="AU426" s="351"/>
      <c r="AV426" s="346" t="s">
        <v>430</v>
      </c>
      <c r="AW426" s="346" t="s">
        <v>430</v>
      </c>
      <c r="AX426" s="346" t="s">
        <v>430</v>
      </c>
      <c r="AY426" s="346" t="s">
        <v>430</v>
      </c>
      <c r="AZ426" s="346">
        <v>31</v>
      </c>
      <c r="BA426" s="374"/>
      <c r="BB426" s="348">
        <v>17.484898388908899</v>
      </c>
      <c r="BC426" s="348">
        <v>1.0006059961002101</v>
      </c>
      <c r="BD426" s="348">
        <v>3.3310066969345603E-2</v>
      </c>
      <c r="BE426" s="375">
        <v>-3.91929628154839E-2</v>
      </c>
      <c r="BF426" s="374"/>
      <c r="BG426" s="372">
        <v>0.17369999999999999</v>
      </c>
      <c r="BH426" s="373"/>
      <c r="BI426" s="348">
        <v>74.889799999999994</v>
      </c>
      <c r="BJ426" s="348">
        <v>23.090299999999999</v>
      </c>
      <c r="BK426" s="348">
        <v>1.5905499999999999</v>
      </c>
      <c r="BL426" s="348">
        <v>0.42935000000000001</v>
      </c>
      <c r="BM426" s="373"/>
      <c r="BN426" s="372" t="s">
        <v>5068</v>
      </c>
      <c r="BO426" s="372" t="s">
        <v>5069</v>
      </c>
      <c r="BP426" s="372" t="s">
        <v>4916</v>
      </c>
      <c r="BQ426" s="372" t="s">
        <v>5070</v>
      </c>
      <c r="BR426" s="372" t="s">
        <v>430</v>
      </c>
      <c r="BS426" s="373"/>
      <c r="BT426" s="354" t="s">
        <v>4673</v>
      </c>
    </row>
    <row r="427" spans="1:72" s="428" customFormat="1" x14ac:dyDescent="0.25">
      <c r="A427" s="345" t="s">
        <v>5664</v>
      </c>
      <c r="B427" s="373"/>
      <c r="C427" s="719">
        <v>46162</v>
      </c>
      <c r="D427" s="373"/>
      <c r="E427" s="346">
        <v>111.629</v>
      </c>
      <c r="F427" s="373"/>
      <c r="G427" s="347">
        <v>9.6523000000000003</v>
      </c>
      <c r="H427" s="374"/>
      <c r="I427" s="348">
        <v>1.361</v>
      </c>
      <c r="J427" s="348">
        <v>0.95699999999999996</v>
      </c>
      <c r="K427" s="348">
        <v>-0.2326</v>
      </c>
      <c r="L427" s="348">
        <v>-3.4769999999999999</v>
      </c>
      <c r="M427" s="348" t="s">
        <v>430</v>
      </c>
      <c r="N427" s="350" t="s">
        <v>430</v>
      </c>
      <c r="O427" s="348" t="s">
        <v>430</v>
      </c>
      <c r="P427" s="348" t="s">
        <v>430</v>
      </c>
      <c r="Q427" s="348" t="s">
        <v>430</v>
      </c>
      <c r="R427" s="348" t="s">
        <v>430</v>
      </c>
      <c r="S427" s="348">
        <v>-0.71489999999999998</v>
      </c>
      <c r="T427" s="348" t="s">
        <v>430</v>
      </c>
      <c r="U427" s="348" t="s">
        <v>430</v>
      </c>
      <c r="V427" s="348" t="s">
        <v>430</v>
      </c>
      <c r="W427" s="348">
        <v>1.7466999999999999</v>
      </c>
      <c r="X427" s="348">
        <v>-3.4769999999999999</v>
      </c>
      <c r="Y427" s="374"/>
      <c r="Z427" s="346">
        <v>5</v>
      </c>
      <c r="AA427" s="346">
        <v>6</v>
      </c>
      <c r="AB427" s="346">
        <v>226</v>
      </c>
      <c r="AC427" s="346">
        <v>253</v>
      </c>
      <c r="AD427" s="346" t="s">
        <v>430</v>
      </c>
      <c r="AE427" s="346" t="s">
        <v>430</v>
      </c>
      <c r="AF427" s="346" t="s">
        <v>430</v>
      </c>
      <c r="AG427" s="346" t="s">
        <v>430</v>
      </c>
      <c r="AH427" s="346" t="s">
        <v>430</v>
      </c>
      <c r="AI427" s="346" t="s">
        <v>430</v>
      </c>
      <c r="AJ427" s="346">
        <v>248</v>
      </c>
      <c r="AK427" s="346" t="s">
        <v>430</v>
      </c>
      <c r="AL427" s="346" t="s">
        <v>430</v>
      </c>
      <c r="AM427" s="346" t="s">
        <v>430</v>
      </c>
      <c r="AN427" s="346">
        <v>48</v>
      </c>
      <c r="AO427" s="373"/>
      <c r="AP427" s="348" t="s">
        <v>430</v>
      </c>
      <c r="AQ427" s="348" t="s">
        <v>430</v>
      </c>
      <c r="AR427" s="348" t="s">
        <v>430</v>
      </c>
      <c r="AS427" s="348" t="s">
        <v>430</v>
      </c>
      <c r="AT427" s="348" t="s">
        <v>430</v>
      </c>
      <c r="AU427" s="351"/>
      <c r="AV427" s="346" t="s">
        <v>430</v>
      </c>
      <c r="AW427" s="346" t="s">
        <v>430</v>
      </c>
      <c r="AX427" s="346" t="s">
        <v>430</v>
      </c>
      <c r="AY427" s="346" t="s">
        <v>430</v>
      </c>
      <c r="AZ427" s="346" t="s">
        <v>430</v>
      </c>
      <c r="BA427" s="374"/>
      <c r="BB427" s="348">
        <v>4.3246650231082304</v>
      </c>
      <c r="BC427" s="348">
        <v>1.0371773469051999</v>
      </c>
      <c r="BD427" s="348">
        <v>-0.37278031696457797</v>
      </c>
      <c r="BE427" s="375">
        <v>1.8655150298783101E-2</v>
      </c>
      <c r="BF427" s="374"/>
      <c r="BG427" s="372">
        <v>0.1736</v>
      </c>
      <c r="BH427" s="373"/>
      <c r="BI427" s="348">
        <v>38.8812</v>
      </c>
      <c r="BJ427" s="348">
        <v>30.9818</v>
      </c>
      <c r="BK427" s="348">
        <v>30.2014</v>
      </c>
      <c r="BL427" s="348">
        <v>-6.4399999999999999E-2</v>
      </c>
      <c r="BM427" s="373"/>
      <c r="BN427" s="372" t="s">
        <v>5072</v>
      </c>
      <c r="BO427" s="372" t="s">
        <v>5073</v>
      </c>
      <c r="BP427" s="372" t="s">
        <v>430</v>
      </c>
      <c r="BQ427" s="372" t="s">
        <v>430</v>
      </c>
      <c r="BR427" s="372" t="s">
        <v>430</v>
      </c>
      <c r="BS427" s="373"/>
      <c r="BT427" s="354" t="s">
        <v>4673</v>
      </c>
    </row>
    <row r="428" spans="1:72" s="428" customFormat="1" x14ac:dyDescent="0.25">
      <c r="A428" s="345" t="s">
        <v>5665</v>
      </c>
      <c r="B428" s="373"/>
      <c r="C428" s="719">
        <v>46226</v>
      </c>
      <c r="D428" s="373"/>
      <c r="E428" s="346">
        <v>103.908</v>
      </c>
      <c r="F428" s="373"/>
      <c r="G428" s="347">
        <v>10.164</v>
      </c>
      <c r="H428" s="374"/>
      <c r="I428" s="348">
        <v>0.5212</v>
      </c>
      <c r="J428" s="348">
        <v>-1.087</v>
      </c>
      <c r="K428" s="348" t="s">
        <v>430</v>
      </c>
      <c r="L428" s="348" t="s">
        <v>430</v>
      </c>
      <c r="M428" s="348" t="s">
        <v>430</v>
      </c>
      <c r="N428" s="350" t="s">
        <v>430</v>
      </c>
      <c r="O428" s="348" t="s">
        <v>430</v>
      </c>
      <c r="P428" s="348" t="s">
        <v>430</v>
      </c>
      <c r="Q428" s="348" t="s">
        <v>430</v>
      </c>
      <c r="R428" s="348" t="s">
        <v>430</v>
      </c>
      <c r="S428" s="348" t="s">
        <v>430</v>
      </c>
      <c r="T428" s="348" t="s">
        <v>430</v>
      </c>
      <c r="U428" s="348" t="s">
        <v>430</v>
      </c>
      <c r="V428" s="348" t="s">
        <v>430</v>
      </c>
      <c r="W428" s="348">
        <v>-0.76349999999999996</v>
      </c>
      <c r="X428" s="348">
        <v>1.64</v>
      </c>
      <c r="Y428" s="374"/>
      <c r="Z428" s="346">
        <v>118</v>
      </c>
      <c r="AA428" s="346">
        <v>205</v>
      </c>
      <c r="AB428" s="346" t="s">
        <v>430</v>
      </c>
      <c r="AC428" s="346" t="s">
        <v>430</v>
      </c>
      <c r="AD428" s="346" t="s">
        <v>430</v>
      </c>
      <c r="AE428" s="346" t="s">
        <v>430</v>
      </c>
      <c r="AF428" s="346" t="s">
        <v>430</v>
      </c>
      <c r="AG428" s="346" t="s">
        <v>430</v>
      </c>
      <c r="AH428" s="346" t="s">
        <v>430</v>
      </c>
      <c r="AI428" s="346" t="s">
        <v>430</v>
      </c>
      <c r="AJ428" s="346" t="s">
        <v>430</v>
      </c>
      <c r="AK428" s="346" t="s">
        <v>430</v>
      </c>
      <c r="AL428" s="346" t="s">
        <v>430</v>
      </c>
      <c r="AM428" s="346" t="s">
        <v>430</v>
      </c>
      <c r="AN428" s="346">
        <v>245</v>
      </c>
      <c r="AO428" s="373"/>
      <c r="AP428" s="348" t="s">
        <v>430</v>
      </c>
      <c r="AQ428" s="348" t="s">
        <v>430</v>
      </c>
      <c r="AR428" s="348" t="s">
        <v>430</v>
      </c>
      <c r="AS428" s="348" t="s">
        <v>430</v>
      </c>
      <c r="AT428" s="348" t="s">
        <v>430</v>
      </c>
      <c r="AU428" s="351"/>
      <c r="AV428" s="346" t="s">
        <v>430</v>
      </c>
      <c r="AW428" s="346" t="s">
        <v>430</v>
      </c>
      <c r="AX428" s="346" t="s">
        <v>430</v>
      </c>
      <c r="AY428" s="346" t="s">
        <v>430</v>
      </c>
      <c r="AZ428" s="346" t="s">
        <v>430</v>
      </c>
      <c r="BA428" s="374"/>
      <c r="BB428" s="348" t="s">
        <v>430</v>
      </c>
      <c r="BC428" s="348">
        <v>0</v>
      </c>
      <c r="BD428" s="348">
        <v>0</v>
      </c>
      <c r="BE428" s="375" t="s">
        <v>430</v>
      </c>
      <c r="BF428" s="374"/>
      <c r="BG428" s="372">
        <v>3.8800000000000001E-2</v>
      </c>
      <c r="BH428" s="373"/>
      <c r="BI428" s="348">
        <v>96.441699999999997</v>
      </c>
      <c r="BJ428" s="348">
        <v>3.6717499999999998</v>
      </c>
      <c r="BK428" s="348" t="s">
        <v>430</v>
      </c>
      <c r="BL428" s="348">
        <v>-0.11345</v>
      </c>
      <c r="BM428" s="373"/>
      <c r="BN428" s="372" t="s">
        <v>5075</v>
      </c>
      <c r="BO428" s="372" t="s">
        <v>5076</v>
      </c>
      <c r="BP428" s="372" t="s">
        <v>5077</v>
      </c>
      <c r="BQ428" s="372" t="s">
        <v>5078</v>
      </c>
      <c r="BR428" s="372" t="s">
        <v>4603</v>
      </c>
      <c r="BS428" s="373"/>
      <c r="BT428" s="354" t="s">
        <v>4673</v>
      </c>
    </row>
    <row r="429" spans="1:72" s="428" customFormat="1" x14ac:dyDescent="0.25">
      <c r="A429" s="345" t="s">
        <v>5666</v>
      </c>
      <c r="B429" s="373"/>
      <c r="C429" s="719">
        <v>45324</v>
      </c>
      <c r="D429" s="373"/>
      <c r="E429" s="346">
        <v>98.634699999999995</v>
      </c>
      <c r="F429" s="373"/>
      <c r="G429" s="347">
        <v>10.133800000000001</v>
      </c>
      <c r="H429" s="374"/>
      <c r="I429" s="348">
        <v>0.51380000000000003</v>
      </c>
      <c r="J429" s="348">
        <v>-1.2771999999999999</v>
      </c>
      <c r="K429" s="348">
        <v>-1.4567000000000001</v>
      </c>
      <c r="L429" s="348">
        <v>-0.87549999999999994</v>
      </c>
      <c r="M429" s="348">
        <v>-8.8162000000000003</v>
      </c>
      <c r="N429" s="350">
        <v>-5.6064999999999996</v>
      </c>
      <c r="O429" s="348">
        <v>-6.8841999999999999</v>
      </c>
      <c r="P429" s="348" t="s">
        <v>430</v>
      </c>
      <c r="Q429" s="348" t="s">
        <v>430</v>
      </c>
      <c r="R429" s="348" t="s">
        <v>430</v>
      </c>
      <c r="S429" s="348">
        <v>0.2324</v>
      </c>
      <c r="T429" s="348">
        <v>2.8081999999999998</v>
      </c>
      <c r="U429" s="348">
        <v>-10.124700000000001</v>
      </c>
      <c r="V429" s="348">
        <v>-4.1158999999999999</v>
      </c>
      <c r="W429" s="348">
        <v>-0.89290000000000003</v>
      </c>
      <c r="X429" s="348">
        <v>0.52300000000000002</v>
      </c>
      <c r="Y429" s="374"/>
      <c r="Z429" s="346">
        <v>121</v>
      </c>
      <c r="AA429" s="346">
        <v>219</v>
      </c>
      <c r="AB429" s="346">
        <v>257</v>
      </c>
      <c r="AC429" s="346">
        <v>242</v>
      </c>
      <c r="AD429" s="346">
        <v>245</v>
      </c>
      <c r="AE429" s="346">
        <v>216</v>
      </c>
      <c r="AF429" s="346">
        <v>125</v>
      </c>
      <c r="AG429" s="346" t="s">
        <v>430</v>
      </c>
      <c r="AH429" s="346" t="s">
        <v>430</v>
      </c>
      <c r="AI429" s="346" t="s">
        <v>430</v>
      </c>
      <c r="AJ429" s="346">
        <v>224</v>
      </c>
      <c r="AK429" s="346">
        <v>251</v>
      </c>
      <c r="AL429" s="346">
        <v>235</v>
      </c>
      <c r="AM429" s="346">
        <v>222</v>
      </c>
      <c r="AN429" s="346">
        <v>250</v>
      </c>
      <c r="AO429" s="373"/>
      <c r="AP429" s="348" t="s">
        <v>430</v>
      </c>
      <c r="AQ429" s="348" t="s">
        <v>430</v>
      </c>
      <c r="AR429" s="348" t="s">
        <v>430</v>
      </c>
      <c r="AS429" s="348" t="s">
        <v>430</v>
      </c>
      <c r="AT429" s="348">
        <v>-10.92</v>
      </c>
      <c r="AU429" s="351"/>
      <c r="AV429" s="346" t="s">
        <v>430</v>
      </c>
      <c r="AW429" s="346" t="s">
        <v>430</v>
      </c>
      <c r="AX429" s="346" t="s">
        <v>430</v>
      </c>
      <c r="AY429" s="346" t="s">
        <v>430</v>
      </c>
      <c r="AZ429" s="346">
        <v>230</v>
      </c>
      <c r="BA429" s="374"/>
      <c r="BB429" s="348">
        <v>11.807522458152899</v>
      </c>
      <c r="BC429" s="348">
        <v>1.0006046484495601</v>
      </c>
      <c r="BD429" s="348">
        <v>-3.5269841189449397E-2</v>
      </c>
      <c r="BE429" s="375">
        <v>0.104574942000634</v>
      </c>
      <c r="BF429" s="374"/>
      <c r="BG429" s="372">
        <v>8.0100000000000005E-2</v>
      </c>
      <c r="BH429" s="373"/>
      <c r="BI429" s="348">
        <v>100.867</v>
      </c>
      <c r="BJ429" s="348" t="s">
        <v>430</v>
      </c>
      <c r="BK429" s="348" t="s">
        <v>430</v>
      </c>
      <c r="BL429" s="348">
        <v>-0.86699999999999999</v>
      </c>
      <c r="BM429" s="373"/>
      <c r="BN429" s="372" t="s">
        <v>5080</v>
      </c>
      <c r="BO429" s="372" t="s">
        <v>5081</v>
      </c>
      <c r="BP429" s="372" t="s">
        <v>5082</v>
      </c>
      <c r="BQ429" s="372" t="s">
        <v>5083</v>
      </c>
      <c r="BR429" s="372" t="s">
        <v>5084</v>
      </c>
      <c r="BS429" s="373"/>
      <c r="BT429" s="354" t="s">
        <v>555</v>
      </c>
    </row>
    <row r="430" spans="1:72" s="428" customFormat="1" ht="11" x14ac:dyDescent="0.3">
      <c r="A430" s="841" t="s">
        <v>5667</v>
      </c>
      <c r="B430" s="842"/>
      <c r="C430" s="843">
        <v>45152</v>
      </c>
      <c r="D430" s="842"/>
      <c r="E430" s="844">
        <v>98.917599999999993</v>
      </c>
      <c r="F430" s="842"/>
      <c r="G430" s="845">
        <v>17.030999999999999</v>
      </c>
      <c r="H430" s="847"/>
      <c r="I430" s="846">
        <v>0.89449999999999996</v>
      </c>
      <c r="J430" s="846">
        <v>-0.62429999999999997</v>
      </c>
      <c r="K430" s="846">
        <v>2.1103999999999998</v>
      </c>
      <c r="L430" s="846">
        <v>4.0125000000000002</v>
      </c>
      <c r="M430" s="846">
        <v>2.4236</v>
      </c>
      <c r="N430" s="848">
        <v>9.5523000000000007</v>
      </c>
      <c r="O430" s="846">
        <v>12.927099999999999</v>
      </c>
      <c r="P430" s="846">
        <v>19.758400000000002</v>
      </c>
      <c r="Q430" s="846" t="s">
        <v>430</v>
      </c>
      <c r="R430" s="846" t="s">
        <v>430</v>
      </c>
      <c r="S430" s="846">
        <v>3.1869000000000001</v>
      </c>
      <c r="T430" s="846">
        <v>21.217099999999999</v>
      </c>
      <c r="U430" s="846">
        <v>2.1533000000000002</v>
      </c>
      <c r="V430" s="846">
        <v>11.1031</v>
      </c>
      <c r="W430" s="846">
        <v>-0.42680000000000001</v>
      </c>
      <c r="X430" s="846">
        <v>19.286300000000001</v>
      </c>
      <c r="Y430" s="847"/>
      <c r="Z430" s="844">
        <v>13</v>
      </c>
      <c r="AA430" s="844">
        <v>81</v>
      </c>
      <c r="AB430" s="844">
        <v>75</v>
      </c>
      <c r="AC430" s="844">
        <v>152</v>
      </c>
      <c r="AD430" s="844">
        <v>119</v>
      </c>
      <c r="AE430" s="844">
        <v>42</v>
      </c>
      <c r="AF430" s="844">
        <v>5</v>
      </c>
      <c r="AG430" s="844">
        <v>21</v>
      </c>
      <c r="AH430" s="844" t="s">
        <v>430</v>
      </c>
      <c r="AI430" s="844" t="s">
        <v>430</v>
      </c>
      <c r="AJ430" s="844">
        <v>105</v>
      </c>
      <c r="AK430" s="844">
        <v>61</v>
      </c>
      <c r="AL430" s="844">
        <v>106</v>
      </c>
      <c r="AM430" s="844">
        <v>47</v>
      </c>
      <c r="AN430" s="844">
        <v>192</v>
      </c>
      <c r="AO430" s="842"/>
      <c r="AP430" s="846" t="s">
        <v>430</v>
      </c>
      <c r="AQ430" s="846" t="s">
        <v>430</v>
      </c>
      <c r="AR430" s="846" t="s">
        <v>430</v>
      </c>
      <c r="AS430" s="846">
        <v>14.96</v>
      </c>
      <c r="AT430" s="846">
        <v>9.56</v>
      </c>
      <c r="AU430" s="849"/>
      <c r="AV430" s="844" t="s">
        <v>430</v>
      </c>
      <c r="AW430" s="844" t="s">
        <v>430</v>
      </c>
      <c r="AX430" s="844" t="s">
        <v>430</v>
      </c>
      <c r="AY430" s="844">
        <v>6</v>
      </c>
      <c r="AZ430" s="844">
        <v>87</v>
      </c>
      <c r="BA430" s="847"/>
      <c r="BB430" s="846">
        <v>13.988161569936</v>
      </c>
      <c r="BC430" s="846">
        <v>1.0047500522114401</v>
      </c>
      <c r="BD430" s="846">
        <v>8.2340950842241301E-2</v>
      </c>
      <c r="BE430" s="852">
        <v>-5.0264235992890198E-2</v>
      </c>
      <c r="BF430" s="847"/>
      <c r="BG430" s="855">
        <v>0.43809999999999999</v>
      </c>
      <c r="BH430" s="842"/>
      <c r="BI430" s="846">
        <v>70.132800000000003</v>
      </c>
      <c r="BJ430" s="846">
        <v>24.227900000000002</v>
      </c>
      <c r="BK430" s="846">
        <v>5.4363900000000003</v>
      </c>
      <c r="BL430" s="846">
        <v>0.20291000000000001</v>
      </c>
      <c r="BM430" s="842"/>
      <c r="BN430" s="855" t="s">
        <v>5086</v>
      </c>
      <c r="BO430" s="855" t="s">
        <v>5087</v>
      </c>
      <c r="BP430" s="855" t="s">
        <v>5088</v>
      </c>
      <c r="BQ430" s="855" t="s">
        <v>5089</v>
      </c>
      <c r="BR430" s="855" t="s">
        <v>5090</v>
      </c>
      <c r="BS430" s="842"/>
      <c r="BT430" s="856" t="s">
        <v>555</v>
      </c>
    </row>
    <row r="431" spans="1:72" s="428" customFormat="1" x14ac:dyDescent="0.25">
      <c r="A431" s="345" t="s">
        <v>5668</v>
      </c>
      <c r="B431" s="373"/>
      <c r="C431" s="719">
        <v>45646</v>
      </c>
      <c r="D431" s="373"/>
      <c r="E431" s="346">
        <v>101.149</v>
      </c>
      <c r="F431" s="373"/>
      <c r="G431" s="347">
        <v>10.6309</v>
      </c>
      <c r="H431" s="374"/>
      <c r="I431" s="348">
        <v>0.54</v>
      </c>
      <c r="J431" s="348">
        <v>-0.60770000000000002</v>
      </c>
      <c r="K431" s="348">
        <v>0.88919999999999999</v>
      </c>
      <c r="L431" s="348">
        <v>4.5401999999999996</v>
      </c>
      <c r="M431" s="348">
        <v>0.79069999999999996</v>
      </c>
      <c r="N431" s="350">
        <v>1.9241999999999999</v>
      </c>
      <c r="O431" s="348" t="s">
        <v>430</v>
      </c>
      <c r="P431" s="348" t="s">
        <v>430</v>
      </c>
      <c r="Q431" s="348" t="s">
        <v>430</v>
      </c>
      <c r="R431" s="348" t="s">
        <v>430</v>
      </c>
      <c r="S431" s="348">
        <v>2.4418000000000002</v>
      </c>
      <c r="T431" s="348">
        <v>14.864100000000001</v>
      </c>
      <c r="U431" s="348">
        <v>-1.1429</v>
      </c>
      <c r="V431" s="348">
        <v>3.7627000000000002</v>
      </c>
      <c r="W431" s="348">
        <v>0.29149999999999998</v>
      </c>
      <c r="X431" s="348">
        <v>3.7410999999999999</v>
      </c>
      <c r="Y431" s="374"/>
      <c r="Z431" s="346">
        <v>100</v>
      </c>
      <c r="AA431" s="346">
        <v>77</v>
      </c>
      <c r="AB431" s="346">
        <v>157</v>
      </c>
      <c r="AC431" s="346">
        <v>119</v>
      </c>
      <c r="AD431" s="346">
        <v>144</v>
      </c>
      <c r="AE431" s="346">
        <v>142</v>
      </c>
      <c r="AF431" s="346" t="s">
        <v>430</v>
      </c>
      <c r="AG431" s="346" t="s">
        <v>430</v>
      </c>
      <c r="AH431" s="346" t="s">
        <v>430</v>
      </c>
      <c r="AI431" s="346" t="s">
        <v>430</v>
      </c>
      <c r="AJ431" s="346">
        <v>157</v>
      </c>
      <c r="AK431" s="346">
        <v>143</v>
      </c>
      <c r="AL431" s="346">
        <v>156</v>
      </c>
      <c r="AM431" s="346">
        <v>147</v>
      </c>
      <c r="AN431" s="346">
        <v>150</v>
      </c>
      <c r="AO431" s="373"/>
      <c r="AP431" s="348" t="s">
        <v>430</v>
      </c>
      <c r="AQ431" s="348" t="s">
        <v>430</v>
      </c>
      <c r="AR431" s="348" t="s">
        <v>430</v>
      </c>
      <c r="AS431" s="348" t="s">
        <v>430</v>
      </c>
      <c r="AT431" s="348">
        <v>4</v>
      </c>
      <c r="AU431" s="351"/>
      <c r="AV431" s="346" t="s">
        <v>430</v>
      </c>
      <c r="AW431" s="346" t="s">
        <v>430</v>
      </c>
      <c r="AX431" s="346" t="s">
        <v>430</v>
      </c>
      <c r="AY431" s="346" t="s">
        <v>430</v>
      </c>
      <c r="AZ431" s="346">
        <v>141</v>
      </c>
      <c r="BA431" s="374"/>
      <c r="BB431" s="348">
        <v>11.6043414976081</v>
      </c>
      <c r="BC431" s="348">
        <v>0.98765375379787101</v>
      </c>
      <c r="BD431" s="348">
        <v>-7.3156895489566E-3</v>
      </c>
      <c r="BE431" s="375">
        <v>-4.4096027545574998E-2</v>
      </c>
      <c r="BF431" s="374"/>
      <c r="BG431" s="372">
        <v>0.25390000000000001</v>
      </c>
      <c r="BH431" s="373"/>
      <c r="BI431" s="348">
        <v>68.221800000000002</v>
      </c>
      <c r="BJ431" s="348">
        <v>20.781500000000001</v>
      </c>
      <c r="BK431" s="348">
        <v>10.7713</v>
      </c>
      <c r="BL431" s="348">
        <v>0.22539999999999999</v>
      </c>
      <c r="BM431" s="373"/>
      <c r="BN431" s="372" t="s">
        <v>4843</v>
      </c>
      <c r="BO431" s="372" t="s">
        <v>4595</v>
      </c>
      <c r="BP431" s="372" t="s">
        <v>4563</v>
      </c>
      <c r="BQ431" s="372" t="s">
        <v>743</v>
      </c>
      <c r="BR431" s="372" t="s">
        <v>4565</v>
      </c>
      <c r="BS431" s="373"/>
      <c r="BT431" s="354" t="s">
        <v>555</v>
      </c>
    </row>
    <row r="432" spans="1:72" s="428" customFormat="1" x14ac:dyDescent="0.25">
      <c r="A432" s="345" t="s">
        <v>5669</v>
      </c>
      <c r="B432" s="373"/>
      <c r="C432" s="719">
        <v>45282</v>
      </c>
      <c r="D432" s="373"/>
      <c r="E432" s="346">
        <v>97.130600000000001</v>
      </c>
      <c r="F432" s="373"/>
      <c r="G432" s="347">
        <v>13.315</v>
      </c>
      <c r="H432" s="374"/>
      <c r="I432" s="348">
        <v>0.58389999999999997</v>
      </c>
      <c r="J432" s="348">
        <v>-0.1245</v>
      </c>
      <c r="K432" s="348">
        <v>1.8697999999999999</v>
      </c>
      <c r="L432" s="348">
        <v>10.182499999999999</v>
      </c>
      <c r="M432" s="348">
        <v>15.045299999999999</v>
      </c>
      <c r="N432" s="350">
        <v>7.6725000000000003</v>
      </c>
      <c r="O432" s="348">
        <v>1.7181</v>
      </c>
      <c r="P432" s="348" t="s">
        <v>430</v>
      </c>
      <c r="Q432" s="348" t="s">
        <v>430</v>
      </c>
      <c r="R432" s="348" t="s">
        <v>430</v>
      </c>
      <c r="S432" s="348">
        <v>3.6678999999999999</v>
      </c>
      <c r="T432" s="348">
        <v>28.6051</v>
      </c>
      <c r="U432" s="348">
        <v>10.084099999999999</v>
      </c>
      <c r="V432" s="348">
        <v>10.055</v>
      </c>
      <c r="W432" s="348">
        <v>2.3923999999999999</v>
      </c>
      <c r="X432" s="348">
        <v>11.3504</v>
      </c>
      <c r="Y432" s="374"/>
      <c r="Z432" s="346">
        <v>83</v>
      </c>
      <c r="AA432" s="346">
        <v>22</v>
      </c>
      <c r="AB432" s="346">
        <v>88</v>
      </c>
      <c r="AC432" s="346">
        <v>17</v>
      </c>
      <c r="AD432" s="346">
        <v>22</v>
      </c>
      <c r="AE432" s="346">
        <v>72</v>
      </c>
      <c r="AF432" s="346">
        <v>49</v>
      </c>
      <c r="AG432" s="346" t="s">
        <v>430</v>
      </c>
      <c r="AH432" s="346" t="s">
        <v>430</v>
      </c>
      <c r="AI432" s="346" t="s">
        <v>430</v>
      </c>
      <c r="AJ432" s="346">
        <v>85</v>
      </c>
      <c r="AK432" s="346">
        <v>15</v>
      </c>
      <c r="AL432" s="346">
        <v>26</v>
      </c>
      <c r="AM432" s="346">
        <v>62</v>
      </c>
      <c r="AN432" s="346">
        <v>32</v>
      </c>
      <c r="AO432" s="373"/>
      <c r="AP432" s="348" t="s">
        <v>430</v>
      </c>
      <c r="AQ432" s="348" t="s">
        <v>430</v>
      </c>
      <c r="AR432" s="348" t="s">
        <v>430</v>
      </c>
      <c r="AS432" s="348" t="s">
        <v>430</v>
      </c>
      <c r="AT432" s="348">
        <v>22.04</v>
      </c>
      <c r="AU432" s="351"/>
      <c r="AV432" s="346" t="s">
        <v>430</v>
      </c>
      <c r="AW432" s="346" t="s">
        <v>430</v>
      </c>
      <c r="AX432" s="346" t="s">
        <v>430</v>
      </c>
      <c r="AY432" s="346" t="s">
        <v>430</v>
      </c>
      <c r="AZ432" s="346">
        <v>20</v>
      </c>
      <c r="BA432" s="374"/>
      <c r="BB432" s="348">
        <v>19.435497225266499</v>
      </c>
      <c r="BC432" s="348">
        <v>1.00509216627125</v>
      </c>
      <c r="BD432" s="348">
        <v>2.39486214632826E-2</v>
      </c>
      <c r="BE432" s="375">
        <v>0.108842028483103</v>
      </c>
      <c r="BF432" s="374"/>
      <c r="BG432" s="372">
        <v>0.25769999999999998</v>
      </c>
      <c r="BH432" s="373"/>
      <c r="BI432" s="348" t="s">
        <v>430</v>
      </c>
      <c r="BJ432" s="348">
        <v>7.1799299999999997</v>
      </c>
      <c r="BK432" s="348">
        <v>92.714600000000004</v>
      </c>
      <c r="BL432" s="348">
        <v>0.10546999999999999</v>
      </c>
      <c r="BM432" s="373"/>
      <c r="BN432" s="372" t="s">
        <v>4557</v>
      </c>
      <c r="BO432" s="372" t="s">
        <v>4558</v>
      </c>
      <c r="BP432" s="372" t="s">
        <v>2494</v>
      </c>
      <c r="BQ432" s="372" t="s">
        <v>4559</v>
      </c>
      <c r="BR432" s="372" t="s">
        <v>4611</v>
      </c>
      <c r="BS432" s="373"/>
      <c r="BT432" s="354" t="s">
        <v>555</v>
      </c>
    </row>
    <row r="433" spans="1:72" s="428" customFormat="1" x14ac:dyDescent="0.25">
      <c r="A433" s="345" t="s">
        <v>5670</v>
      </c>
      <c r="B433" s="373"/>
      <c r="C433" s="719">
        <v>45428</v>
      </c>
      <c r="D433" s="373"/>
      <c r="E433" s="346">
        <v>94.003600000000006</v>
      </c>
      <c r="F433" s="373"/>
      <c r="G433" s="347">
        <v>10.270300000000001</v>
      </c>
      <c r="H433" s="374"/>
      <c r="I433" s="348">
        <v>0.29389999999999999</v>
      </c>
      <c r="J433" s="348">
        <v>-0.75849999999999995</v>
      </c>
      <c r="K433" s="348">
        <v>1.1384000000000001</v>
      </c>
      <c r="L433" s="348">
        <v>6.4135999999999997</v>
      </c>
      <c r="M433" s="348">
        <v>-0.24379999999999999</v>
      </c>
      <c r="N433" s="350">
        <v>2.6076000000000001</v>
      </c>
      <c r="O433" s="348">
        <v>-3.8026</v>
      </c>
      <c r="P433" s="348" t="s">
        <v>430</v>
      </c>
      <c r="Q433" s="348" t="s">
        <v>430</v>
      </c>
      <c r="R433" s="348" t="s">
        <v>430</v>
      </c>
      <c r="S433" s="348">
        <v>3.9799000000000002</v>
      </c>
      <c r="T433" s="348">
        <v>14.124599999999999</v>
      </c>
      <c r="U433" s="348">
        <v>0.95450000000000002</v>
      </c>
      <c r="V433" s="348">
        <v>5.2037000000000004</v>
      </c>
      <c r="W433" s="348">
        <v>-0.74029999999999996</v>
      </c>
      <c r="X433" s="348">
        <v>1.1855</v>
      </c>
      <c r="Y433" s="374"/>
      <c r="Z433" s="346">
        <v>199</v>
      </c>
      <c r="AA433" s="346">
        <v>169</v>
      </c>
      <c r="AB433" s="346">
        <v>136</v>
      </c>
      <c r="AC433" s="346">
        <v>80</v>
      </c>
      <c r="AD433" s="346">
        <v>154</v>
      </c>
      <c r="AE433" s="346">
        <v>126</v>
      </c>
      <c r="AF433" s="346">
        <v>122</v>
      </c>
      <c r="AG433" s="346" t="s">
        <v>430</v>
      </c>
      <c r="AH433" s="346" t="s">
        <v>430</v>
      </c>
      <c r="AI433" s="346" t="s">
        <v>430</v>
      </c>
      <c r="AJ433" s="346">
        <v>54</v>
      </c>
      <c r="AK433" s="346">
        <v>163</v>
      </c>
      <c r="AL433" s="346">
        <v>120</v>
      </c>
      <c r="AM433" s="346">
        <v>131</v>
      </c>
      <c r="AN433" s="346">
        <v>238</v>
      </c>
      <c r="AO433" s="373"/>
      <c r="AP433" s="348" t="s">
        <v>430</v>
      </c>
      <c r="AQ433" s="348" t="s">
        <v>430</v>
      </c>
      <c r="AR433" s="348" t="s">
        <v>430</v>
      </c>
      <c r="AS433" s="348" t="s">
        <v>430</v>
      </c>
      <c r="AT433" s="348">
        <v>6.18</v>
      </c>
      <c r="AU433" s="351"/>
      <c r="AV433" s="346" t="s">
        <v>430</v>
      </c>
      <c r="AW433" s="346" t="s">
        <v>430</v>
      </c>
      <c r="AX433" s="346" t="s">
        <v>430</v>
      </c>
      <c r="AY433" s="346" t="s">
        <v>430</v>
      </c>
      <c r="AZ433" s="346">
        <v>109</v>
      </c>
      <c r="BA433" s="374"/>
      <c r="BB433" s="348">
        <v>12.4846283105709</v>
      </c>
      <c r="BC433" s="348">
        <v>1.01026372299168</v>
      </c>
      <c r="BD433" s="348">
        <v>-2.26207165213076E-2</v>
      </c>
      <c r="BE433" s="375">
        <v>7.5576533061512297E-2</v>
      </c>
      <c r="BF433" s="374"/>
      <c r="BG433" s="372">
        <v>0.29680000000000001</v>
      </c>
      <c r="BH433" s="373"/>
      <c r="BI433" s="348">
        <v>83.658799999999999</v>
      </c>
      <c r="BJ433" s="348">
        <v>15.874599999999999</v>
      </c>
      <c r="BK433" s="348" t="s">
        <v>430</v>
      </c>
      <c r="BL433" s="348">
        <v>0.46660000000000001</v>
      </c>
      <c r="BM433" s="373"/>
      <c r="BN433" s="372" t="s">
        <v>5094</v>
      </c>
      <c r="BO433" s="372" t="s">
        <v>5095</v>
      </c>
      <c r="BP433" s="372" t="s">
        <v>5096</v>
      </c>
      <c r="BQ433" s="372" t="s">
        <v>4631</v>
      </c>
      <c r="BR433" s="372" t="s">
        <v>5097</v>
      </c>
      <c r="BS433" s="373"/>
      <c r="BT433" s="354" t="s">
        <v>5098</v>
      </c>
    </row>
    <row r="434" spans="1:72" s="428" customFormat="1" x14ac:dyDescent="0.25">
      <c r="A434" s="345" t="s">
        <v>5671</v>
      </c>
      <c r="B434" s="373"/>
      <c r="C434" s="719">
        <v>45741</v>
      </c>
      <c r="D434" s="373"/>
      <c r="E434" s="346">
        <v>90.963700000000003</v>
      </c>
      <c r="F434" s="373"/>
      <c r="G434" s="347">
        <v>10.296099999999999</v>
      </c>
      <c r="H434" s="374"/>
      <c r="I434" s="348">
        <v>0.74660000000000004</v>
      </c>
      <c r="J434" s="348">
        <v>-0.82830000000000004</v>
      </c>
      <c r="K434" s="348">
        <v>1.9517</v>
      </c>
      <c r="L434" s="348">
        <v>5.548</v>
      </c>
      <c r="M434" s="348">
        <v>-4.5923999999999996</v>
      </c>
      <c r="N434" s="350">
        <v>-1.8063</v>
      </c>
      <c r="O434" s="348" t="s">
        <v>430</v>
      </c>
      <c r="P434" s="348" t="s">
        <v>430</v>
      </c>
      <c r="Q434" s="348" t="s">
        <v>430</v>
      </c>
      <c r="R434" s="348" t="s">
        <v>430</v>
      </c>
      <c r="S434" s="348">
        <v>4.6787999999999998</v>
      </c>
      <c r="T434" s="348">
        <v>10.1435</v>
      </c>
      <c r="U434" s="348">
        <v>-7.0925000000000002</v>
      </c>
      <c r="V434" s="348">
        <v>-0.62260000000000004</v>
      </c>
      <c r="W434" s="348">
        <v>-0.38600000000000001</v>
      </c>
      <c r="X434" s="348">
        <v>2.0979000000000001</v>
      </c>
      <c r="Y434" s="374"/>
      <c r="Z434" s="346">
        <v>49</v>
      </c>
      <c r="AA434" s="346">
        <v>176</v>
      </c>
      <c r="AB434" s="346">
        <v>80</v>
      </c>
      <c r="AC434" s="346">
        <v>95</v>
      </c>
      <c r="AD434" s="346">
        <v>204</v>
      </c>
      <c r="AE434" s="346">
        <v>174</v>
      </c>
      <c r="AF434" s="346" t="s">
        <v>430</v>
      </c>
      <c r="AG434" s="346" t="s">
        <v>430</v>
      </c>
      <c r="AH434" s="346" t="s">
        <v>430</v>
      </c>
      <c r="AI434" s="346" t="s">
        <v>430</v>
      </c>
      <c r="AJ434" s="346">
        <v>39</v>
      </c>
      <c r="AK434" s="346">
        <v>189</v>
      </c>
      <c r="AL434" s="346">
        <v>222</v>
      </c>
      <c r="AM434" s="346">
        <v>190</v>
      </c>
      <c r="AN434" s="346">
        <v>190</v>
      </c>
      <c r="AO434" s="373"/>
      <c r="AP434" s="348" t="s">
        <v>430</v>
      </c>
      <c r="AQ434" s="348" t="s">
        <v>430</v>
      </c>
      <c r="AR434" s="348" t="s">
        <v>430</v>
      </c>
      <c r="AS434" s="348" t="s">
        <v>430</v>
      </c>
      <c r="AT434" s="348">
        <v>-2.29</v>
      </c>
      <c r="AU434" s="351"/>
      <c r="AV434" s="346" t="s">
        <v>430</v>
      </c>
      <c r="AW434" s="346" t="s">
        <v>430</v>
      </c>
      <c r="AX434" s="346" t="s">
        <v>430</v>
      </c>
      <c r="AY434" s="346" t="s">
        <v>430</v>
      </c>
      <c r="AZ434" s="346">
        <v>182</v>
      </c>
      <c r="BA434" s="374"/>
      <c r="BB434" s="348">
        <v>12.977383056006101</v>
      </c>
      <c r="BC434" s="348">
        <v>0.99426388781868402</v>
      </c>
      <c r="BD434" s="348">
        <v>-1.3590648205355899E-2</v>
      </c>
      <c r="BE434" s="375">
        <v>-3.55791698728588E-2</v>
      </c>
      <c r="BF434" s="374"/>
      <c r="BG434" s="372">
        <v>8.2600000000000007E-2</v>
      </c>
      <c r="BH434" s="373"/>
      <c r="BI434" s="348">
        <v>99.723100000000002</v>
      </c>
      <c r="BJ434" s="348" t="s">
        <v>430</v>
      </c>
      <c r="BK434" s="348" t="s">
        <v>430</v>
      </c>
      <c r="BL434" s="348">
        <v>0.27689999999999998</v>
      </c>
      <c r="BM434" s="373"/>
      <c r="BN434" s="372" t="s">
        <v>2312</v>
      </c>
      <c r="BO434" s="372" t="s">
        <v>5100</v>
      </c>
      <c r="BP434" s="372" t="s">
        <v>5101</v>
      </c>
      <c r="BQ434" s="372" t="s">
        <v>5102</v>
      </c>
      <c r="BR434" s="372" t="s">
        <v>5103</v>
      </c>
      <c r="BS434" s="373"/>
      <c r="BT434" s="354" t="s">
        <v>555</v>
      </c>
    </row>
    <row r="435" spans="1:72" s="428" customFormat="1" x14ac:dyDescent="0.25">
      <c r="A435" s="345" t="s">
        <v>5672</v>
      </c>
      <c r="B435" s="373"/>
      <c r="C435" s="719">
        <v>45722</v>
      </c>
      <c r="D435" s="373"/>
      <c r="E435" s="346">
        <v>106.614</v>
      </c>
      <c r="F435" s="373"/>
      <c r="G435" s="347">
        <v>11.3141</v>
      </c>
      <c r="H435" s="374"/>
      <c r="I435" s="348">
        <v>0.88360000000000005</v>
      </c>
      <c r="J435" s="348">
        <v>0.71750000000000003</v>
      </c>
      <c r="K435" s="348">
        <v>-1.268</v>
      </c>
      <c r="L435" s="348">
        <v>5.976</v>
      </c>
      <c r="M435" s="348">
        <v>-4.7210000000000001</v>
      </c>
      <c r="N435" s="350">
        <v>1.9646999999999999</v>
      </c>
      <c r="O435" s="348" t="s">
        <v>430</v>
      </c>
      <c r="P435" s="348" t="s">
        <v>430</v>
      </c>
      <c r="Q435" s="348" t="s">
        <v>430</v>
      </c>
      <c r="R435" s="348" t="s">
        <v>430</v>
      </c>
      <c r="S435" s="348">
        <v>-1.4837</v>
      </c>
      <c r="T435" s="348">
        <v>14.117800000000001</v>
      </c>
      <c r="U435" s="348">
        <v>-4.1429999999999998</v>
      </c>
      <c r="V435" s="348">
        <v>3.8925000000000001</v>
      </c>
      <c r="W435" s="348">
        <v>-4.5900000000000003E-2</v>
      </c>
      <c r="X435" s="348">
        <v>8.8399000000000001</v>
      </c>
      <c r="Y435" s="374"/>
      <c r="Z435" s="346">
        <v>15</v>
      </c>
      <c r="AA435" s="346">
        <v>9</v>
      </c>
      <c r="AB435" s="346">
        <v>252</v>
      </c>
      <c r="AC435" s="346">
        <v>83</v>
      </c>
      <c r="AD435" s="346">
        <v>214</v>
      </c>
      <c r="AE435" s="346">
        <v>140</v>
      </c>
      <c r="AF435" s="346" t="s">
        <v>430</v>
      </c>
      <c r="AG435" s="346" t="s">
        <v>430</v>
      </c>
      <c r="AH435" s="346" t="s">
        <v>430</v>
      </c>
      <c r="AI435" s="346" t="s">
        <v>430</v>
      </c>
      <c r="AJ435" s="346">
        <v>257</v>
      </c>
      <c r="AK435" s="346">
        <v>165</v>
      </c>
      <c r="AL435" s="346">
        <v>187</v>
      </c>
      <c r="AM435" s="346">
        <v>144</v>
      </c>
      <c r="AN435" s="346">
        <v>169</v>
      </c>
      <c r="AO435" s="373"/>
      <c r="AP435" s="348" t="s">
        <v>430</v>
      </c>
      <c r="AQ435" s="348" t="s">
        <v>430</v>
      </c>
      <c r="AR435" s="348" t="s">
        <v>430</v>
      </c>
      <c r="AS435" s="348" t="s">
        <v>430</v>
      </c>
      <c r="AT435" s="348">
        <v>-0.36</v>
      </c>
      <c r="AU435" s="351"/>
      <c r="AV435" s="346" t="s">
        <v>430</v>
      </c>
      <c r="AW435" s="346" t="s">
        <v>430</v>
      </c>
      <c r="AX435" s="346" t="s">
        <v>430</v>
      </c>
      <c r="AY435" s="346" t="s">
        <v>430</v>
      </c>
      <c r="AZ435" s="346">
        <v>177</v>
      </c>
      <c r="BA435" s="374"/>
      <c r="BB435" s="348">
        <v>17.171105942801201</v>
      </c>
      <c r="BC435" s="348">
        <v>0.99586361696621295</v>
      </c>
      <c r="BD435" s="348">
        <v>1.5470242702894399E-2</v>
      </c>
      <c r="BE435" s="375">
        <v>-4.5911012177555097E-2</v>
      </c>
      <c r="BF435" s="374"/>
      <c r="BG435" s="372">
        <v>0.1178</v>
      </c>
      <c r="BH435" s="373"/>
      <c r="BI435" s="348">
        <v>87.638199999999998</v>
      </c>
      <c r="BJ435" s="348">
        <v>18.7913</v>
      </c>
      <c r="BK435" s="348">
        <v>2.9231799999999999</v>
      </c>
      <c r="BL435" s="348">
        <v>-9.3526799999999994</v>
      </c>
      <c r="BM435" s="373"/>
      <c r="BN435" s="372" t="s">
        <v>5105</v>
      </c>
      <c r="BO435" s="372" t="s">
        <v>5106</v>
      </c>
      <c r="BP435" s="372" t="s">
        <v>430</v>
      </c>
      <c r="BQ435" s="372" t="s">
        <v>430</v>
      </c>
      <c r="BR435" s="372" t="s">
        <v>430</v>
      </c>
      <c r="BS435" s="373"/>
      <c r="BT435" s="354" t="s">
        <v>555</v>
      </c>
    </row>
    <row r="436" spans="1:72" s="428" customFormat="1" x14ac:dyDescent="0.25">
      <c r="A436" s="345" t="s">
        <v>5673</v>
      </c>
      <c r="B436" s="373"/>
      <c r="C436" s="719">
        <v>41275</v>
      </c>
      <c r="D436" s="373"/>
      <c r="E436" s="346">
        <v>91.356200000000001</v>
      </c>
      <c r="F436" s="373"/>
      <c r="G436" s="347">
        <v>156.49209999999999</v>
      </c>
      <c r="H436" s="374"/>
      <c r="I436" s="348">
        <v>0.81120000000000003</v>
      </c>
      <c r="J436" s="348">
        <v>-0.69879999999999998</v>
      </c>
      <c r="K436" s="348">
        <v>-7.6600000000000001E-2</v>
      </c>
      <c r="L436" s="348">
        <v>3.4639000000000002</v>
      </c>
      <c r="M436" s="348">
        <v>-5.8250000000000002</v>
      </c>
      <c r="N436" s="350">
        <v>-4.9001999999999999</v>
      </c>
      <c r="O436" s="348">
        <v>-1.4886999999999999</v>
      </c>
      <c r="P436" s="348">
        <v>6.7550999999999997</v>
      </c>
      <c r="Q436" s="348">
        <v>7.8155999999999999</v>
      </c>
      <c r="R436" s="348">
        <v>11.2982</v>
      </c>
      <c r="S436" s="348">
        <v>1.5522</v>
      </c>
      <c r="T436" s="348">
        <v>8.3089999999999993</v>
      </c>
      <c r="U436" s="348">
        <v>-8.5305999999999997</v>
      </c>
      <c r="V436" s="348">
        <v>-2.9363999999999999</v>
      </c>
      <c r="W436" s="348">
        <v>-0.62150000000000005</v>
      </c>
      <c r="X436" s="348">
        <v>11.1836</v>
      </c>
      <c r="Y436" s="374"/>
      <c r="Z436" s="346">
        <v>27</v>
      </c>
      <c r="AA436" s="346">
        <v>161</v>
      </c>
      <c r="AB436" s="346">
        <v>223</v>
      </c>
      <c r="AC436" s="346">
        <v>173</v>
      </c>
      <c r="AD436" s="346">
        <v>237</v>
      </c>
      <c r="AE436" s="346">
        <v>215</v>
      </c>
      <c r="AF436" s="346">
        <v>113</v>
      </c>
      <c r="AG436" s="346">
        <v>99</v>
      </c>
      <c r="AH436" s="346">
        <v>46</v>
      </c>
      <c r="AI436" s="346">
        <v>18</v>
      </c>
      <c r="AJ436" s="346">
        <v>206</v>
      </c>
      <c r="AK436" s="346">
        <v>229</v>
      </c>
      <c r="AL436" s="346">
        <v>233</v>
      </c>
      <c r="AM436" s="346">
        <v>220</v>
      </c>
      <c r="AN436" s="346">
        <v>232</v>
      </c>
      <c r="AO436" s="373"/>
      <c r="AP436" s="348">
        <v>10.51</v>
      </c>
      <c r="AQ436" s="348">
        <v>9.31</v>
      </c>
      <c r="AR436" s="348">
        <v>5.73</v>
      </c>
      <c r="AS436" s="348">
        <v>1.08</v>
      </c>
      <c r="AT436" s="348">
        <v>-6.05</v>
      </c>
      <c r="AU436" s="351"/>
      <c r="AV436" s="346">
        <v>18</v>
      </c>
      <c r="AW436" s="346">
        <v>27</v>
      </c>
      <c r="AX436" s="346">
        <v>45</v>
      </c>
      <c r="AY436" s="346">
        <v>100</v>
      </c>
      <c r="AZ436" s="346">
        <v>221</v>
      </c>
      <c r="BA436" s="374"/>
      <c r="BB436" s="348">
        <v>11.3698699292247</v>
      </c>
      <c r="BC436" s="348">
        <v>0.99873716169277404</v>
      </c>
      <c r="BD436" s="348">
        <v>3.4268496943059899E-3</v>
      </c>
      <c r="BE436" s="375">
        <v>7.4849198470771502E-3</v>
      </c>
      <c r="BF436" s="374"/>
      <c r="BG436" s="372">
        <v>0.24160000000000001</v>
      </c>
      <c r="BH436" s="373"/>
      <c r="BI436" s="348">
        <v>99.194299999999998</v>
      </c>
      <c r="BJ436" s="348" t="s">
        <v>430</v>
      </c>
      <c r="BK436" s="348" t="s">
        <v>430</v>
      </c>
      <c r="BL436" s="348">
        <v>0.80569999999999997</v>
      </c>
      <c r="BM436" s="373"/>
      <c r="BN436" s="372" t="s">
        <v>5108</v>
      </c>
      <c r="BO436" s="372" t="s">
        <v>5109</v>
      </c>
      <c r="BP436" s="372" t="s">
        <v>5110</v>
      </c>
      <c r="BQ436" s="372" t="s">
        <v>1058</v>
      </c>
      <c r="BR436" s="372" t="s">
        <v>5111</v>
      </c>
      <c r="BS436" s="373"/>
      <c r="BT436" s="354" t="s">
        <v>4823</v>
      </c>
    </row>
    <row r="437" spans="1:72" s="428" customFormat="1" x14ac:dyDescent="0.25">
      <c r="A437" s="345" t="s">
        <v>5674</v>
      </c>
      <c r="B437" s="373"/>
      <c r="C437" s="719">
        <v>45828</v>
      </c>
      <c r="D437" s="373"/>
      <c r="E437" s="346">
        <v>108.786</v>
      </c>
      <c r="F437" s="373"/>
      <c r="G437" s="347">
        <v>8.0490999999999993</v>
      </c>
      <c r="H437" s="374"/>
      <c r="I437" s="348">
        <v>0.78759999999999997</v>
      </c>
      <c r="J437" s="348">
        <v>-2.4836</v>
      </c>
      <c r="K437" s="348">
        <v>5.2404000000000002</v>
      </c>
      <c r="L437" s="348">
        <v>5.7519999999999998</v>
      </c>
      <c r="M437" s="348">
        <v>-3.4035000000000002</v>
      </c>
      <c r="N437" s="350">
        <v>-12.478400000000001</v>
      </c>
      <c r="O437" s="348" t="s">
        <v>430</v>
      </c>
      <c r="P437" s="348" t="s">
        <v>430</v>
      </c>
      <c r="Q437" s="348" t="s">
        <v>430</v>
      </c>
      <c r="R437" s="348" t="s">
        <v>430</v>
      </c>
      <c r="S437" s="348">
        <v>16.877199999999998</v>
      </c>
      <c r="T437" s="348">
        <v>6.3583999999999996</v>
      </c>
      <c r="U437" s="348">
        <v>-17.979299999999999</v>
      </c>
      <c r="V437" s="348">
        <v>-7.1635999999999997</v>
      </c>
      <c r="W437" s="348">
        <v>-0.1043</v>
      </c>
      <c r="X437" s="348">
        <v>-16.968399999999999</v>
      </c>
      <c r="Y437" s="374"/>
      <c r="Z437" s="346">
        <v>36</v>
      </c>
      <c r="AA437" s="346">
        <v>249</v>
      </c>
      <c r="AB437" s="346">
        <v>7</v>
      </c>
      <c r="AC437" s="346">
        <v>88</v>
      </c>
      <c r="AD437" s="346">
        <v>180</v>
      </c>
      <c r="AE437" s="346">
        <v>221</v>
      </c>
      <c r="AF437" s="346" t="s">
        <v>430</v>
      </c>
      <c r="AG437" s="346" t="s">
        <v>430</v>
      </c>
      <c r="AH437" s="346" t="s">
        <v>430</v>
      </c>
      <c r="AI437" s="346" t="s">
        <v>430</v>
      </c>
      <c r="AJ437" s="346">
        <v>2</v>
      </c>
      <c r="AK437" s="346">
        <v>238</v>
      </c>
      <c r="AL437" s="346">
        <v>239</v>
      </c>
      <c r="AM437" s="346">
        <v>227</v>
      </c>
      <c r="AN437" s="346">
        <v>177</v>
      </c>
      <c r="AO437" s="373"/>
      <c r="AP437" s="348" t="s">
        <v>430</v>
      </c>
      <c r="AQ437" s="348" t="s">
        <v>430</v>
      </c>
      <c r="AR437" s="348" t="s">
        <v>430</v>
      </c>
      <c r="AS437" s="348" t="s">
        <v>430</v>
      </c>
      <c r="AT437" s="348">
        <v>-10.199999999999999</v>
      </c>
      <c r="AU437" s="351"/>
      <c r="AV437" s="346" t="s">
        <v>430</v>
      </c>
      <c r="AW437" s="346" t="s">
        <v>430</v>
      </c>
      <c r="AX437" s="346" t="s">
        <v>430</v>
      </c>
      <c r="AY437" s="346" t="s">
        <v>430</v>
      </c>
      <c r="AZ437" s="346">
        <v>223</v>
      </c>
      <c r="BA437" s="374"/>
      <c r="BB437" s="348">
        <v>24.326175651467199</v>
      </c>
      <c r="BC437" s="348">
        <v>0.99650494969033698</v>
      </c>
      <c r="BD437" s="348">
        <v>-7.1884881224862404E-2</v>
      </c>
      <c r="BE437" s="375">
        <v>-1.8564945754873101E-2</v>
      </c>
      <c r="BF437" s="374"/>
      <c r="BG437" s="372">
        <v>0.3417</v>
      </c>
      <c r="BH437" s="373"/>
      <c r="BI437" s="348">
        <v>91.090199999999996</v>
      </c>
      <c r="BJ437" s="348">
        <v>20.524999999999999</v>
      </c>
      <c r="BK437" s="348" t="s">
        <v>430</v>
      </c>
      <c r="BL437" s="348">
        <v>-11.6152</v>
      </c>
      <c r="BM437" s="373"/>
      <c r="BN437" s="372" t="s">
        <v>5113</v>
      </c>
      <c r="BO437" s="372" t="s">
        <v>5114</v>
      </c>
      <c r="BP437" s="372" t="s">
        <v>430</v>
      </c>
      <c r="BQ437" s="372" t="s">
        <v>430</v>
      </c>
      <c r="BR437" s="372" t="s">
        <v>430</v>
      </c>
      <c r="BS437" s="373"/>
      <c r="BT437" s="354" t="s">
        <v>555</v>
      </c>
    </row>
    <row r="438" spans="1:72" s="428" customFormat="1" x14ac:dyDescent="0.25">
      <c r="A438" s="345" t="s">
        <v>5675</v>
      </c>
      <c r="B438" s="373"/>
      <c r="C438" s="719">
        <v>45554</v>
      </c>
      <c r="D438" s="373"/>
      <c r="E438" s="346">
        <v>92.160499999999999</v>
      </c>
      <c r="F438" s="373"/>
      <c r="G438" s="347">
        <v>10.649900000000001</v>
      </c>
      <c r="H438" s="374"/>
      <c r="I438" s="348">
        <v>0.3553</v>
      </c>
      <c r="J438" s="348">
        <v>-0.62890000000000001</v>
      </c>
      <c r="K438" s="348">
        <v>1.3263</v>
      </c>
      <c r="L438" s="348">
        <v>4.2870999999999997</v>
      </c>
      <c r="M438" s="348">
        <v>6.6803999999999997</v>
      </c>
      <c r="N438" s="350">
        <v>8.6071000000000009</v>
      </c>
      <c r="O438" s="348" t="s">
        <v>430</v>
      </c>
      <c r="P438" s="348" t="s">
        <v>430</v>
      </c>
      <c r="Q438" s="348" t="s">
        <v>430</v>
      </c>
      <c r="R438" s="348" t="s">
        <v>430</v>
      </c>
      <c r="S438" s="348">
        <v>2.7694999999999999</v>
      </c>
      <c r="T438" s="348">
        <v>20.411300000000001</v>
      </c>
      <c r="U438" s="348">
        <v>5.1032000000000002</v>
      </c>
      <c r="V438" s="348">
        <v>11.3226</v>
      </c>
      <c r="W438" s="348">
        <v>1.1117999999999999</v>
      </c>
      <c r="X438" s="348">
        <v>3.3376999999999999</v>
      </c>
      <c r="Y438" s="374"/>
      <c r="Z438" s="346">
        <v>188</v>
      </c>
      <c r="AA438" s="346">
        <v>85</v>
      </c>
      <c r="AB438" s="346">
        <v>121</v>
      </c>
      <c r="AC438" s="346">
        <v>133</v>
      </c>
      <c r="AD438" s="346">
        <v>77</v>
      </c>
      <c r="AE438" s="346">
        <v>66</v>
      </c>
      <c r="AF438" s="346" t="s">
        <v>430</v>
      </c>
      <c r="AG438" s="346" t="s">
        <v>430</v>
      </c>
      <c r="AH438" s="346" t="s">
        <v>430</v>
      </c>
      <c r="AI438" s="346" t="s">
        <v>430</v>
      </c>
      <c r="AJ438" s="346">
        <v>129</v>
      </c>
      <c r="AK438" s="346">
        <v>83</v>
      </c>
      <c r="AL438" s="346">
        <v>79</v>
      </c>
      <c r="AM438" s="346">
        <v>42</v>
      </c>
      <c r="AN438" s="346">
        <v>71</v>
      </c>
      <c r="AO438" s="373"/>
      <c r="AP438" s="348" t="s">
        <v>430</v>
      </c>
      <c r="AQ438" s="348" t="s">
        <v>430</v>
      </c>
      <c r="AR438" s="348" t="s">
        <v>430</v>
      </c>
      <c r="AS438" s="348" t="s">
        <v>430</v>
      </c>
      <c r="AT438" s="348">
        <v>12.87</v>
      </c>
      <c r="AU438" s="351"/>
      <c r="AV438" s="346" t="s">
        <v>430</v>
      </c>
      <c r="AW438" s="346" t="s">
        <v>430</v>
      </c>
      <c r="AX438" s="346" t="s">
        <v>430</v>
      </c>
      <c r="AY438" s="346" t="s">
        <v>430</v>
      </c>
      <c r="AZ438" s="346">
        <v>77</v>
      </c>
      <c r="BA438" s="374"/>
      <c r="BB438" s="348">
        <v>14.3028386473396</v>
      </c>
      <c r="BC438" s="348">
        <v>0.99534200595464095</v>
      </c>
      <c r="BD438" s="348">
        <v>-1.04787323477656E-2</v>
      </c>
      <c r="BE438" s="375">
        <v>-5.2342891637833698E-2</v>
      </c>
      <c r="BF438" s="374"/>
      <c r="BG438" s="372">
        <v>0.31690000000000002</v>
      </c>
      <c r="BH438" s="373"/>
      <c r="BI438" s="348">
        <v>11.0786</v>
      </c>
      <c r="BJ438" s="348">
        <v>84.5501</v>
      </c>
      <c r="BK438" s="348">
        <v>4.2424299999999997</v>
      </c>
      <c r="BL438" s="348">
        <v>0.12887000000000001</v>
      </c>
      <c r="BM438" s="373"/>
      <c r="BN438" s="372" t="s">
        <v>4722</v>
      </c>
      <c r="BO438" s="372" t="s">
        <v>4723</v>
      </c>
      <c r="BP438" s="372" t="s">
        <v>4547</v>
      </c>
      <c r="BQ438" s="372" t="s">
        <v>725</v>
      </c>
      <c r="BR438" s="372" t="s">
        <v>4814</v>
      </c>
      <c r="BS438" s="373"/>
      <c r="BT438" s="354" t="s">
        <v>4673</v>
      </c>
    </row>
    <row r="439" spans="1:72" s="428" customFormat="1" x14ac:dyDescent="0.25">
      <c r="A439" s="345" t="s">
        <v>5676</v>
      </c>
      <c r="B439" s="373"/>
      <c r="C439" s="719">
        <v>46076</v>
      </c>
      <c r="D439" s="373"/>
      <c r="E439" s="346">
        <v>87.770600000000002</v>
      </c>
      <c r="F439" s="373"/>
      <c r="G439" s="347">
        <v>10.2547</v>
      </c>
      <c r="H439" s="374"/>
      <c r="I439" s="348">
        <v>0.37980000000000003</v>
      </c>
      <c r="J439" s="348">
        <v>-1.6119000000000001</v>
      </c>
      <c r="K439" s="348">
        <v>1.3611</v>
      </c>
      <c r="L439" s="348">
        <v>2.7103000000000002</v>
      </c>
      <c r="M439" s="348" t="s">
        <v>430</v>
      </c>
      <c r="N439" s="350" t="s">
        <v>430</v>
      </c>
      <c r="O439" s="348" t="s">
        <v>430</v>
      </c>
      <c r="P439" s="348" t="s">
        <v>430</v>
      </c>
      <c r="Q439" s="348" t="s">
        <v>430</v>
      </c>
      <c r="R439" s="348" t="s">
        <v>430</v>
      </c>
      <c r="S439" s="348">
        <v>3.6111</v>
      </c>
      <c r="T439" s="348">
        <v>13.4595</v>
      </c>
      <c r="U439" s="348" t="s">
        <v>430</v>
      </c>
      <c r="V439" s="348" t="s">
        <v>430</v>
      </c>
      <c r="W439" s="348">
        <v>0.1074</v>
      </c>
      <c r="X439" s="348">
        <v>2.5470000000000002</v>
      </c>
      <c r="Y439" s="374"/>
      <c r="Z439" s="346">
        <v>180</v>
      </c>
      <c r="AA439" s="346">
        <v>236</v>
      </c>
      <c r="AB439" s="346">
        <v>118</v>
      </c>
      <c r="AC439" s="346">
        <v>214</v>
      </c>
      <c r="AD439" s="346" t="s">
        <v>430</v>
      </c>
      <c r="AE439" s="346" t="s">
        <v>430</v>
      </c>
      <c r="AF439" s="346" t="s">
        <v>430</v>
      </c>
      <c r="AG439" s="346" t="s">
        <v>430</v>
      </c>
      <c r="AH439" s="346" t="s">
        <v>430</v>
      </c>
      <c r="AI439" s="346" t="s">
        <v>430</v>
      </c>
      <c r="AJ439" s="346">
        <v>90</v>
      </c>
      <c r="AK439" s="346">
        <v>170</v>
      </c>
      <c r="AL439" s="346" t="s">
        <v>430</v>
      </c>
      <c r="AM439" s="346" t="s">
        <v>430</v>
      </c>
      <c r="AN439" s="346">
        <v>159</v>
      </c>
      <c r="AO439" s="373"/>
      <c r="AP439" s="348" t="s">
        <v>430</v>
      </c>
      <c r="AQ439" s="348" t="s">
        <v>430</v>
      </c>
      <c r="AR439" s="348" t="s">
        <v>430</v>
      </c>
      <c r="AS439" s="348" t="s">
        <v>430</v>
      </c>
      <c r="AT439" s="348" t="s">
        <v>430</v>
      </c>
      <c r="AU439" s="351"/>
      <c r="AV439" s="346" t="s">
        <v>430</v>
      </c>
      <c r="AW439" s="346" t="s">
        <v>430</v>
      </c>
      <c r="AX439" s="346" t="s">
        <v>430</v>
      </c>
      <c r="AY439" s="346" t="s">
        <v>430</v>
      </c>
      <c r="AZ439" s="346" t="s">
        <v>430</v>
      </c>
      <c r="BA439" s="374"/>
      <c r="BB439" s="348">
        <v>11.3022224884284</v>
      </c>
      <c r="BC439" s="348">
        <v>0.999810143895555</v>
      </c>
      <c r="BD439" s="348">
        <v>0.14906789106110599</v>
      </c>
      <c r="BE439" s="375">
        <v>-6.0224310480722097E-2</v>
      </c>
      <c r="BF439" s="374"/>
      <c r="BG439" s="372">
        <v>7.8899999999999998E-2</v>
      </c>
      <c r="BH439" s="373"/>
      <c r="BI439" s="348">
        <v>54.453899999999997</v>
      </c>
      <c r="BJ439" s="348">
        <v>30.876300000000001</v>
      </c>
      <c r="BK439" s="348">
        <v>14.568300000000001</v>
      </c>
      <c r="BL439" s="348">
        <v>0.10150000000000001</v>
      </c>
      <c r="BM439" s="373"/>
      <c r="BN439" s="372" t="s">
        <v>5117</v>
      </c>
      <c r="BO439" s="372" t="s">
        <v>5118</v>
      </c>
      <c r="BP439" s="372" t="s">
        <v>481</v>
      </c>
      <c r="BQ439" s="372" t="s">
        <v>5119</v>
      </c>
      <c r="BR439" s="372" t="s">
        <v>5120</v>
      </c>
      <c r="BS439" s="373"/>
      <c r="BT439" s="354" t="s">
        <v>555</v>
      </c>
    </row>
    <row r="440" spans="1:72" s="428" customFormat="1" x14ac:dyDescent="0.25">
      <c r="A440" s="345" t="s">
        <v>5677</v>
      </c>
      <c r="B440" s="373"/>
      <c r="C440" s="719">
        <v>45818</v>
      </c>
      <c r="D440" s="373"/>
      <c r="E440" s="346">
        <v>86.533699999999996</v>
      </c>
      <c r="F440" s="373"/>
      <c r="G440" s="347">
        <v>11.2064</v>
      </c>
      <c r="H440" s="374"/>
      <c r="I440" s="348">
        <v>0.50670000000000004</v>
      </c>
      <c r="J440" s="348">
        <v>-0.67710000000000004</v>
      </c>
      <c r="K440" s="348">
        <v>2.7959000000000001</v>
      </c>
      <c r="L440" s="348">
        <v>3.0123000000000002</v>
      </c>
      <c r="M440" s="348">
        <v>4.9474999999999998</v>
      </c>
      <c r="N440" s="350">
        <v>10.7658</v>
      </c>
      <c r="O440" s="348" t="s">
        <v>430</v>
      </c>
      <c r="P440" s="348" t="s">
        <v>430</v>
      </c>
      <c r="Q440" s="348" t="s">
        <v>430</v>
      </c>
      <c r="R440" s="348" t="s">
        <v>430</v>
      </c>
      <c r="S440" s="348">
        <v>4.0568</v>
      </c>
      <c r="T440" s="348">
        <v>16.362400000000001</v>
      </c>
      <c r="U440" s="348">
        <v>6.2439999999999998</v>
      </c>
      <c r="V440" s="348">
        <v>12.2234</v>
      </c>
      <c r="W440" s="348">
        <v>0.86219999999999997</v>
      </c>
      <c r="X440" s="348">
        <v>10.0046</v>
      </c>
      <c r="Y440" s="374"/>
      <c r="Z440" s="346">
        <v>126</v>
      </c>
      <c r="AA440" s="346">
        <v>132</v>
      </c>
      <c r="AB440" s="346">
        <v>38</v>
      </c>
      <c r="AC440" s="346">
        <v>205</v>
      </c>
      <c r="AD440" s="346">
        <v>91</v>
      </c>
      <c r="AE440" s="346">
        <v>31</v>
      </c>
      <c r="AF440" s="346" t="s">
        <v>430</v>
      </c>
      <c r="AG440" s="346" t="s">
        <v>430</v>
      </c>
      <c r="AH440" s="346" t="s">
        <v>430</v>
      </c>
      <c r="AI440" s="346" t="s">
        <v>430</v>
      </c>
      <c r="AJ440" s="346">
        <v>50</v>
      </c>
      <c r="AK440" s="346">
        <v>116</v>
      </c>
      <c r="AL440" s="346">
        <v>61</v>
      </c>
      <c r="AM440" s="346">
        <v>27</v>
      </c>
      <c r="AN440" s="346">
        <v>92</v>
      </c>
      <c r="AO440" s="373"/>
      <c r="AP440" s="348" t="s">
        <v>430</v>
      </c>
      <c r="AQ440" s="348" t="s">
        <v>430</v>
      </c>
      <c r="AR440" s="348" t="s">
        <v>430</v>
      </c>
      <c r="AS440" s="348" t="s">
        <v>430</v>
      </c>
      <c r="AT440" s="348">
        <v>13.41</v>
      </c>
      <c r="AU440" s="351"/>
      <c r="AV440" s="346" t="s">
        <v>430</v>
      </c>
      <c r="AW440" s="346" t="s">
        <v>430</v>
      </c>
      <c r="AX440" s="346" t="s">
        <v>430</v>
      </c>
      <c r="AY440" s="346" t="s">
        <v>430</v>
      </c>
      <c r="AZ440" s="346">
        <v>65</v>
      </c>
      <c r="BA440" s="374"/>
      <c r="BB440" s="348">
        <v>10.572927072325101</v>
      </c>
      <c r="BC440" s="348">
        <v>0.99599776571444198</v>
      </c>
      <c r="BD440" s="348">
        <v>4.5429287308508801E-2</v>
      </c>
      <c r="BE440" s="375">
        <v>-3.3479987163464002E-2</v>
      </c>
      <c r="BF440" s="374"/>
      <c r="BG440" s="372">
        <v>8.8599999999999998E-2</v>
      </c>
      <c r="BH440" s="373"/>
      <c r="BI440" s="348">
        <v>87.279300000000006</v>
      </c>
      <c r="BJ440" s="348">
        <v>12.802</v>
      </c>
      <c r="BK440" s="348" t="s">
        <v>430</v>
      </c>
      <c r="BL440" s="348">
        <v>-8.1299999999999997E-2</v>
      </c>
      <c r="BM440" s="373"/>
      <c r="BN440" s="372" t="s">
        <v>5122</v>
      </c>
      <c r="BO440" s="372" t="s">
        <v>5123</v>
      </c>
      <c r="BP440" s="372" t="s">
        <v>1553</v>
      </c>
      <c r="BQ440" s="372" t="s">
        <v>5124</v>
      </c>
      <c r="BR440" s="372" t="s">
        <v>5125</v>
      </c>
      <c r="BS440" s="373"/>
      <c r="BT440" s="354" t="s">
        <v>555</v>
      </c>
    </row>
    <row r="441" spans="1:72" s="428" customFormat="1" x14ac:dyDescent="0.25">
      <c r="A441" s="345" t="s">
        <v>5678</v>
      </c>
      <c r="B441" s="373"/>
      <c r="C441" s="719">
        <v>45910</v>
      </c>
      <c r="D441" s="373"/>
      <c r="E441" s="346">
        <v>84.187899999999999</v>
      </c>
      <c r="F441" s="373"/>
      <c r="G441" s="347">
        <v>10.283200000000001</v>
      </c>
      <c r="H441" s="374"/>
      <c r="I441" s="348">
        <v>0.58099999999999996</v>
      </c>
      <c r="J441" s="348">
        <v>-1.3753</v>
      </c>
      <c r="K441" s="348">
        <v>0.1295</v>
      </c>
      <c r="L441" s="348">
        <v>1.4553</v>
      </c>
      <c r="M441" s="348">
        <v>7.9374000000000002</v>
      </c>
      <c r="N441" s="350" t="s">
        <v>430</v>
      </c>
      <c r="O441" s="348" t="s">
        <v>430</v>
      </c>
      <c r="P441" s="348" t="s">
        <v>430</v>
      </c>
      <c r="Q441" s="348" t="s">
        <v>430</v>
      </c>
      <c r="R441" s="348" t="s">
        <v>430</v>
      </c>
      <c r="S441" s="348">
        <v>2.3917000000000002</v>
      </c>
      <c r="T441" s="348">
        <v>19.0488</v>
      </c>
      <c r="U441" s="348">
        <v>5.8345000000000002</v>
      </c>
      <c r="V441" s="348">
        <v>6.7164999999999999</v>
      </c>
      <c r="W441" s="348">
        <v>0.27889999999999998</v>
      </c>
      <c r="X441" s="348">
        <v>2.8319999999999999</v>
      </c>
      <c r="Y441" s="374"/>
      <c r="Z441" s="346">
        <v>87</v>
      </c>
      <c r="AA441" s="346">
        <v>225</v>
      </c>
      <c r="AB441" s="346">
        <v>204</v>
      </c>
      <c r="AC441" s="346">
        <v>232</v>
      </c>
      <c r="AD441" s="346">
        <v>42</v>
      </c>
      <c r="AE441" s="346" t="s">
        <v>430</v>
      </c>
      <c r="AF441" s="346" t="s">
        <v>430</v>
      </c>
      <c r="AG441" s="346" t="s">
        <v>430</v>
      </c>
      <c r="AH441" s="346" t="s">
        <v>430</v>
      </c>
      <c r="AI441" s="346" t="s">
        <v>430</v>
      </c>
      <c r="AJ441" s="346">
        <v>158</v>
      </c>
      <c r="AK441" s="346">
        <v>89</v>
      </c>
      <c r="AL441" s="346">
        <v>64</v>
      </c>
      <c r="AM441" s="346">
        <v>98</v>
      </c>
      <c r="AN441" s="346">
        <v>152</v>
      </c>
      <c r="AO441" s="373"/>
      <c r="AP441" s="348" t="s">
        <v>430</v>
      </c>
      <c r="AQ441" s="348" t="s">
        <v>430</v>
      </c>
      <c r="AR441" s="348" t="s">
        <v>430</v>
      </c>
      <c r="AS441" s="348" t="s">
        <v>430</v>
      </c>
      <c r="AT441" s="348">
        <v>8.48</v>
      </c>
      <c r="AU441" s="351"/>
      <c r="AV441" s="346" t="s">
        <v>430</v>
      </c>
      <c r="AW441" s="346" t="s">
        <v>430</v>
      </c>
      <c r="AX441" s="346" t="s">
        <v>430</v>
      </c>
      <c r="AY441" s="346" t="s">
        <v>430</v>
      </c>
      <c r="AZ441" s="346">
        <v>90</v>
      </c>
      <c r="BA441" s="374"/>
      <c r="BB441" s="348">
        <v>15.664053277525101</v>
      </c>
      <c r="BC441" s="348">
        <v>1.00066464059403</v>
      </c>
      <c r="BD441" s="348">
        <v>-1.59374044436125E-2</v>
      </c>
      <c r="BE441" s="375">
        <v>-2.6632041514890101E-2</v>
      </c>
      <c r="BF441" s="374"/>
      <c r="BG441" s="372">
        <v>9.8400000000000001E-2</v>
      </c>
      <c r="BH441" s="373"/>
      <c r="BI441" s="348">
        <v>41.8538</v>
      </c>
      <c r="BJ441" s="348">
        <v>32.063899999999997</v>
      </c>
      <c r="BK441" s="348">
        <v>26.040400000000002</v>
      </c>
      <c r="BL441" s="348">
        <v>4.19E-2</v>
      </c>
      <c r="BM441" s="373"/>
      <c r="BN441" s="372" t="s">
        <v>5127</v>
      </c>
      <c r="BO441" s="372" t="s">
        <v>5128</v>
      </c>
      <c r="BP441" s="372" t="s">
        <v>5129</v>
      </c>
      <c r="BQ441" s="372" t="s">
        <v>5130</v>
      </c>
      <c r="BR441" s="372" t="s">
        <v>5131</v>
      </c>
      <c r="BS441" s="373"/>
      <c r="BT441" s="354" t="s">
        <v>4673</v>
      </c>
    </row>
    <row r="442" spans="1:72" s="428" customFormat="1" x14ac:dyDescent="0.25">
      <c r="A442" s="345" t="s">
        <v>5679</v>
      </c>
      <c r="B442" s="373"/>
      <c r="C442" s="719">
        <v>44799</v>
      </c>
      <c r="D442" s="373"/>
      <c r="E442" s="346">
        <v>85.59</v>
      </c>
      <c r="F442" s="373"/>
      <c r="G442" s="347">
        <v>20.115600000000001</v>
      </c>
      <c r="H442" s="374"/>
      <c r="I442" s="348">
        <v>0.22770000000000001</v>
      </c>
      <c r="J442" s="348">
        <v>-0.64410000000000001</v>
      </c>
      <c r="K442" s="348">
        <v>3.3136999999999999</v>
      </c>
      <c r="L442" s="348">
        <v>5.4785000000000004</v>
      </c>
      <c r="M442" s="348">
        <v>6.1980000000000004</v>
      </c>
      <c r="N442" s="350">
        <v>14.189399999999999</v>
      </c>
      <c r="O442" s="348">
        <v>5.7295999999999996</v>
      </c>
      <c r="P442" s="348">
        <v>20.229199999999999</v>
      </c>
      <c r="Q442" s="348" t="s">
        <v>430</v>
      </c>
      <c r="R442" s="348" t="s">
        <v>430</v>
      </c>
      <c r="S442" s="348">
        <v>4.2523999999999997</v>
      </c>
      <c r="T442" s="348">
        <v>18.059000000000001</v>
      </c>
      <c r="U442" s="348">
        <v>7.7331000000000003</v>
      </c>
      <c r="V442" s="348">
        <v>12.2623</v>
      </c>
      <c r="W442" s="348">
        <v>1.1892</v>
      </c>
      <c r="X442" s="348">
        <v>19.163699999999999</v>
      </c>
      <c r="Y442" s="374"/>
      <c r="Z442" s="346">
        <v>211</v>
      </c>
      <c r="AA442" s="346">
        <v>98</v>
      </c>
      <c r="AB442" s="346">
        <v>24</v>
      </c>
      <c r="AC442" s="346">
        <v>99</v>
      </c>
      <c r="AD442" s="346">
        <v>83</v>
      </c>
      <c r="AE442" s="346">
        <v>21</v>
      </c>
      <c r="AF442" s="346">
        <v>21</v>
      </c>
      <c r="AG442" s="346">
        <v>10</v>
      </c>
      <c r="AH442" s="346" t="s">
        <v>430</v>
      </c>
      <c r="AI442" s="346" t="s">
        <v>430</v>
      </c>
      <c r="AJ442" s="346">
        <v>46</v>
      </c>
      <c r="AK442" s="346">
        <v>105</v>
      </c>
      <c r="AL442" s="346">
        <v>35</v>
      </c>
      <c r="AM442" s="346">
        <v>25</v>
      </c>
      <c r="AN442" s="346">
        <v>62</v>
      </c>
      <c r="AO442" s="373"/>
      <c r="AP442" s="348" t="s">
        <v>430</v>
      </c>
      <c r="AQ442" s="348" t="s">
        <v>430</v>
      </c>
      <c r="AR442" s="348" t="s">
        <v>430</v>
      </c>
      <c r="AS442" s="348">
        <v>14.48</v>
      </c>
      <c r="AT442" s="348">
        <v>16.010000000000002</v>
      </c>
      <c r="AU442" s="351"/>
      <c r="AV442" s="346" t="s">
        <v>430</v>
      </c>
      <c r="AW442" s="346" t="s">
        <v>430</v>
      </c>
      <c r="AX442" s="346" t="s">
        <v>430</v>
      </c>
      <c r="AY442" s="346">
        <v>8</v>
      </c>
      <c r="AZ442" s="346">
        <v>40</v>
      </c>
      <c r="BA442" s="374"/>
      <c r="BB442" s="348">
        <v>13.9542881968049</v>
      </c>
      <c r="BC442" s="348">
        <v>1.00394679842462</v>
      </c>
      <c r="BD442" s="348">
        <v>8.3677350429616798E-2</v>
      </c>
      <c r="BE442" s="375">
        <v>0.28041305859483701</v>
      </c>
      <c r="BF442" s="374"/>
      <c r="BG442" s="372">
        <v>0.19209999999999999</v>
      </c>
      <c r="BH442" s="373"/>
      <c r="BI442" s="348">
        <v>69.071399999999997</v>
      </c>
      <c r="BJ442" s="348">
        <v>28.245899999999999</v>
      </c>
      <c r="BK442" s="348">
        <v>2.41554</v>
      </c>
      <c r="BL442" s="348">
        <v>0.26716000000000001</v>
      </c>
      <c r="BM442" s="373"/>
      <c r="BN442" s="372" t="s">
        <v>5133</v>
      </c>
      <c r="BO442" s="372" t="s">
        <v>5134</v>
      </c>
      <c r="BP442" s="372" t="s">
        <v>5135</v>
      </c>
      <c r="BQ442" s="372" t="s">
        <v>5136</v>
      </c>
      <c r="BR442" s="372" t="s">
        <v>5137</v>
      </c>
      <c r="BS442" s="373"/>
      <c r="BT442" s="354" t="s">
        <v>555</v>
      </c>
    </row>
    <row r="443" spans="1:72" s="428" customFormat="1" ht="11" x14ac:dyDescent="0.3">
      <c r="A443" s="841" t="s">
        <v>5680</v>
      </c>
      <c r="B443" s="842"/>
      <c r="C443" s="843">
        <v>45504</v>
      </c>
      <c r="D443" s="842"/>
      <c r="E443" s="844">
        <v>82.166700000000006</v>
      </c>
      <c r="F443" s="842"/>
      <c r="G443" s="845">
        <v>9.4309999999999992</v>
      </c>
      <c r="H443" s="847"/>
      <c r="I443" s="846">
        <v>0.1168</v>
      </c>
      <c r="J443" s="846">
        <v>-1.7092000000000001</v>
      </c>
      <c r="K443" s="846">
        <v>-1.2564</v>
      </c>
      <c r="L443" s="846">
        <v>-1.3391</v>
      </c>
      <c r="M443" s="846">
        <v>-6.7530000000000001</v>
      </c>
      <c r="N443" s="848">
        <v>9.9696999999999996</v>
      </c>
      <c r="O443" s="846">
        <v>-0.86860000000000004</v>
      </c>
      <c r="P443" s="846" t="s">
        <v>430</v>
      </c>
      <c r="Q443" s="846" t="s">
        <v>430</v>
      </c>
      <c r="R443" s="846" t="s">
        <v>430</v>
      </c>
      <c r="S443" s="846">
        <v>-0.66359999999999997</v>
      </c>
      <c r="T443" s="846">
        <v>5.6340000000000003</v>
      </c>
      <c r="U443" s="846">
        <v>1.2997000000000001</v>
      </c>
      <c r="V443" s="846">
        <v>6.0496999999999996</v>
      </c>
      <c r="W443" s="846">
        <v>8.4900000000000003E-2</v>
      </c>
      <c r="X443" s="846">
        <v>-2.8108</v>
      </c>
      <c r="Y443" s="847"/>
      <c r="Z443" s="844">
        <v>218</v>
      </c>
      <c r="AA443" s="844">
        <v>237</v>
      </c>
      <c r="AB443" s="844">
        <v>249</v>
      </c>
      <c r="AC443" s="844">
        <v>244</v>
      </c>
      <c r="AD443" s="844">
        <v>241</v>
      </c>
      <c r="AE443" s="844">
        <v>37</v>
      </c>
      <c r="AF443" s="844">
        <v>101</v>
      </c>
      <c r="AG443" s="844" t="s">
        <v>430</v>
      </c>
      <c r="AH443" s="844" t="s">
        <v>430</v>
      </c>
      <c r="AI443" s="844" t="s">
        <v>430</v>
      </c>
      <c r="AJ443" s="844">
        <v>245</v>
      </c>
      <c r="AK443" s="844">
        <v>249</v>
      </c>
      <c r="AL443" s="844">
        <v>116</v>
      </c>
      <c r="AM443" s="844">
        <v>108</v>
      </c>
      <c r="AN443" s="844">
        <v>161</v>
      </c>
      <c r="AO443" s="842"/>
      <c r="AP443" s="846" t="s">
        <v>430</v>
      </c>
      <c r="AQ443" s="846" t="s">
        <v>430</v>
      </c>
      <c r="AR443" s="846" t="s">
        <v>430</v>
      </c>
      <c r="AS443" s="846" t="s">
        <v>430</v>
      </c>
      <c r="AT443" s="846">
        <v>-0.48</v>
      </c>
      <c r="AU443" s="849"/>
      <c r="AV443" s="844" t="s">
        <v>430</v>
      </c>
      <c r="AW443" s="844" t="s">
        <v>430</v>
      </c>
      <c r="AX443" s="844" t="s">
        <v>430</v>
      </c>
      <c r="AY443" s="844" t="s">
        <v>430</v>
      </c>
      <c r="AZ443" s="844">
        <v>180</v>
      </c>
      <c r="BA443" s="847"/>
      <c r="BB443" s="846">
        <v>16.083628905023701</v>
      </c>
      <c r="BC443" s="846">
        <v>1.0002483496555099</v>
      </c>
      <c r="BD443" s="846">
        <v>-2.5789459973562499E-2</v>
      </c>
      <c r="BE443" s="852">
        <v>-3.8496634692064401E-2</v>
      </c>
      <c r="BF443" s="847"/>
      <c r="BG443" s="855">
        <v>0.1227</v>
      </c>
      <c r="BH443" s="842"/>
      <c r="BI443" s="846">
        <v>76.424199999999999</v>
      </c>
      <c r="BJ443" s="846">
        <v>19.020700000000001</v>
      </c>
      <c r="BK443" s="846">
        <v>4.4026800000000001</v>
      </c>
      <c r="BL443" s="846">
        <v>0.15242</v>
      </c>
      <c r="BM443" s="842"/>
      <c r="BN443" s="855" t="s">
        <v>5139</v>
      </c>
      <c r="BO443" s="855" t="s">
        <v>5140</v>
      </c>
      <c r="BP443" s="855" t="s">
        <v>5141</v>
      </c>
      <c r="BQ443" s="855" t="s">
        <v>5142</v>
      </c>
      <c r="BR443" s="855" t="s">
        <v>1045</v>
      </c>
      <c r="BS443" s="842"/>
      <c r="BT443" s="856" t="s">
        <v>555</v>
      </c>
    </row>
    <row r="444" spans="1:72" s="428" customFormat="1" ht="11" x14ac:dyDescent="0.3">
      <c r="A444" s="841" t="s">
        <v>5681</v>
      </c>
      <c r="B444" s="842"/>
      <c r="C444" s="843">
        <v>45520</v>
      </c>
      <c r="D444" s="842"/>
      <c r="E444" s="844">
        <v>84.677199999999999</v>
      </c>
      <c r="F444" s="842"/>
      <c r="G444" s="845">
        <v>11.265000000000001</v>
      </c>
      <c r="H444" s="847"/>
      <c r="I444" s="846">
        <v>0.43690000000000001</v>
      </c>
      <c r="J444" s="846">
        <v>-0.51219999999999999</v>
      </c>
      <c r="K444" s="846">
        <v>1.5322</v>
      </c>
      <c r="L444" s="846">
        <v>4.7809999999999997</v>
      </c>
      <c r="M444" s="846">
        <v>8.3172999999999995</v>
      </c>
      <c r="N444" s="848">
        <v>11.7781</v>
      </c>
      <c r="O444" s="846">
        <v>5.6257000000000001</v>
      </c>
      <c r="P444" s="846" t="s">
        <v>430</v>
      </c>
      <c r="Q444" s="846" t="s">
        <v>430</v>
      </c>
      <c r="R444" s="846" t="s">
        <v>430</v>
      </c>
      <c r="S444" s="846">
        <v>4.1704999999999997</v>
      </c>
      <c r="T444" s="846">
        <v>22.299399999999999</v>
      </c>
      <c r="U444" s="846">
        <v>6.2435</v>
      </c>
      <c r="V444" s="846">
        <v>14.995900000000001</v>
      </c>
      <c r="W444" s="846">
        <v>1.0949</v>
      </c>
      <c r="X444" s="846">
        <v>6.1022999999999996</v>
      </c>
      <c r="Y444" s="847"/>
      <c r="Z444" s="844">
        <v>148</v>
      </c>
      <c r="AA444" s="844">
        <v>62</v>
      </c>
      <c r="AB444" s="844">
        <v>99</v>
      </c>
      <c r="AC444" s="844">
        <v>113</v>
      </c>
      <c r="AD444" s="844">
        <v>40</v>
      </c>
      <c r="AE444" s="844">
        <v>28</v>
      </c>
      <c r="AF444" s="844">
        <v>23</v>
      </c>
      <c r="AG444" s="844" t="s">
        <v>430</v>
      </c>
      <c r="AH444" s="844" t="s">
        <v>430</v>
      </c>
      <c r="AI444" s="844" t="s">
        <v>430</v>
      </c>
      <c r="AJ444" s="844">
        <v>47</v>
      </c>
      <c r="AK444" s="844">
        <v>58</v>
      </c>
      <c r="AL444" s="844">
        <v>62</v>
      </c>
      <c r="AM444" s="844">
        <v>18</v>
      </c>
      <c r="AN444" s="844">
        <v>81</v>
      </c>
      <c r="AO444" s="842"/>
      <c r="AP444" s="846" t="s">
        <v>430</v>
      </c>
      <c r="AQ444" s="846" t="s">
        <v>430</v>
      </c>
      <c r="AR444" s="846" t="s">
        <v>430</v>
      </c>
      <c r="AS444" s="846" t="s">
        <v>430</v>
      </c>
      <c r="AT444" s="846">
        <v>15.81</v>
      </c>
      <c r="AU444" s="849"/>
      <c r="AV444" s="844" t="s">
        <v>430</v>
      </c>
      <c r="AW444" s="844" t="s">
        <v>430</v>
      </c>
      <c r="AX444" s="844" t="s">
        <v>430</v>
      </c>
      <c r="AY444" s="844" t="s">
        <v>430</v>
      </c>
      <c r="AZ444" s="844">
        <v>43</v>
      </c>
      <c r="BA444" s="847"/>
      <c r="BB444" s="846">
        <v>14.4633988250441</v>
      </c>
      <c r="BC444" s="846">
        <v>0.99816321039134703</v>
      </c>
      <c r="BD444" s="846">
        <v>6.6077033336802704E-3</v>
      </c>
      <c r="BE444" s="852">
        <v>-4.8041273526902697E-2</v>
      </c>
      <c r="BF444" s="847"/>
      <c r="BG444" s="855">
        <v>0.1573</v>
      </c>
      <c r="BH444" s="842"/>
      <c r="BI444" s="846">
        <v>13.2279</v>
      </c>
      <c r="BJ444" s="846">
        <v>86.648099999999999</v>
      </c>
      <c r="BK444" s="846" t="s">
        <v>430</v>
      </c>
      <c r="BL444" s="846">
        <v>0.124</v>
      </c>
      <c r="BM444" s="842"/>
      <c r="BN444" s="855" t="s">
        <v>619</v>
      </c>
      <c r="BO444" s="855" t="s">
        <v>4707</v>
      </c>
      <c r="BP444" s="855" t="s">
        <v>4708</v>
      </c>
      <c r="BQ444" s="855" t="s">
        <v>3374</v>
      </c>
      <c r="BR444" s="855" t="s">
        <v>4709</v>
      </c>
      <c r="BS444" s="842"/>
      <c r="BT444" s="856" t="s">
        <v>555</v>
      </c>
    </row>
    <row r="445" spans="1:72" s="428" customFormat="1" x14ac:dyDescent="0.25">
      <c r="A445" s="345" t="s">
        <v>5682</v>
      </c>
      <c r="B445" s="373"/>
      <c r="C445" s="719">
        <v>45408</v>
      </c>
      <c r="D445" s="373"/>
      <c r="E445" s="346">
        <v>78.25</v>
      </c>
      <c r="F445" s="373"/>
      <c r="G445" s="347">
        <v>11.223100000000001</v>
      </c>
      <c r="H445" s="374"/>
      <c r="I445" s="348">
        <v>0.26350000000000001</v>
      </c>
      <c r="J445" s="348">
        <v>-0.28249999999999997</v>
      </c>
      <c r="K445" s="348">
        <v>-0.48330000000000001</v>
      </c>
      <c r="L445" s="348">
        <v>2.5044</v>
      </c>
      <c r="M445" s="348">
        <v>2.7098</v>
      </c>
      <c r="N445" s="350">
        <v>4.3388</v>
      </c>
      <c r="O445" s="348">
        <v>0.59560000000000002</v>
      </c>
      <c r="P445" s="348" t="s">
        <v>430</v>
      </c>
      <c r="Q445" s="348" t="s">
        <v>430</v>
      </c>
      <c r="R445" s="348" t="s">
        <v>430</v>
      </c>
      <c r="S445" s="348">
        <v>0.11600000000000001</v>
      </c>
      <c r="T445" s="348">
        <v>15.599600000000001</v>
      </c>
      <c r="U445" s="348">
        <v>1.3684000000000001</v>
      </c>
      <c r="V445" s="348">
        <v>6.2321</v>
      </c>
      <c r="W445" s="348">
        <v>9.7999999999999997E-3</v>
      </c>
      <c r="X445" s="348">
        <v>5.1044</v>
      </c>
      <c r="Y445" s="374"/>
      <c r="Z445" s="346">
        <v>206</v>
      </c>
      <c r="AA445" s="346">
        <v>42</v>
      </c>
      <c r="AB445" s="346">
        <v>230</v>
      </c>
      <c r="AC445" s="346">
        <v>219</v>
      </c>
      <c r="AD445" s="346">
        <v>111</v>
      </c>
      <c r="AE445" s="346">
        <v>102</v>
      </c>
      <c r="AF445" s="346">
        <v>72</v>
      </c>
      <c r="AG445" s="346" t="s">
        <v>430</v>
      </c>
      <c r="AH445" s="346" t="s">
        <v>430</v>
      </c>
      <c r="AI445" s="346" t="s">
        <v>430</v>
      </c>
      <c r="AJ445" s="346">
        <v>227</v>
      </c>
      <c r="AK445" s="346">
        <v>128</v>
      </c>
      <c r="AL445" s="346">
        <v>115</v>
      </c>
      <c r="AM445" s="346">
        <v>104</v>
      </c>
      <c r="AN445" s="346">
        <v>167</v>
      </c>
      <c r="AO445" s="373"/>
      <c r="AP445" s="348" t="s">
        <v>430</v>
      </c>
      <c r="AQ445" s="348" t="s">
        <v>430</v>
      </c>
      <c r="AR445" s="348" t="s">
        <v>430</v>
      </c>
      <c r="AS445" s="348" t="s">
        <v>430</v>
      </c>
      <c r="AT445" s="348">
        <v>6.37</v>
      </c>
      <c r="AU445" s="351"/>
      <c r="AV445" s="346" t="s">
        <v>430</v>
      </c>
      <c r="AW445" s="346" t="s">
        <v>430</v>
      </c>
      <c r="AX445" s="346" t="s">
        <v>430</v>
      </c>
      <c r="AY445" s="346" t="s">
        <v>430</v>
      </c>
      <c r="AZ445" s="346">
        <v>101</v>
      </c>
      <c r="BA445" s="374"/>
      <c r="BB445" s="348">
        <v>14.736807561367501</v>
      </c>
      <c r="BC445" s="348">
        <v>1.0090380961366401</v>
      </c>
      <c r="BD445" s="348">
        <v>1.4094713124039599E-3</v>
      </c>
      <c r="BE445" s="375">
        <v>-1.5863633430418099E-2</v>
      </c>
      <c r="BF445" s="374"/>
      <c r="BG445" s="372">
        <v>0.1913</v>
      </c>
      <c r="BH445" s="373"/>
      <c r="BI445" s="348">
        <v>54.0503</v>
      </c>
      <c r="BJ445" s="348">
        <v>28.194800000000001</v>
      </c>
      <c r="BK445" s="348">
        <v>17.533999999999999</v>
      </c>
      <c r="BL445" s="348">
        <v>0.22090000000000001</v>
      </c>
      <c r="BM445" s="373"/>
      <c r="BN445" s="372" t="s">
        <v>5145</v>
      </c>
      <c r="BO445" s="372" t="s">
        <v>5146</v>
      </c>
      <c r="BP445" s="372" t="s">
        <v>2398</v>
      </c>
      <c r="BQ445" s="372" t="s">
        <v>5147</v>
      </c>
      <c r="BR445" s="372" t="s">
        <v>5148</v>
      </c>
      <c r="BS445" s="373"/>
      <c r="BT445" s="354" t="s">
        <v>4673</v>
      </c>
    </row>
    <row r="446" spans="1:72" s="428" customFormat="1" x14ac:dyDescent="0.25">
      <c r="A446" s="345" t="s">
        <v>5683</v>
      </c>
      <c r="B446" s="373"/>
      <c r="C446" s="719">
        <v>45877</v>
      </c>
      <c r="D446" s="373"/>
      <c r="E446" s="346">
        <v>75.840599999999995</v>
      </c>
      <c r="F446" s="373"/>
      <c r="G446" s="347">
        <v>11.032299999999999</v>
      </c>
      <c r="H446" s="374"/>
      <c r="I446" s="348">
        <v>0.79849999999999999</v>
      </c>
      <c r="J446" s="348">
        <v>-1.0112000000000001</v>
      </c>
      <c r="K446" s="348">
        <v>1.4231</v>
      </c>
      <c r="L446" s="348">
        <v>1.7214</v>
      </c>
      <c r="M446" s="348">
        <v>7.0057999999999998</v>
      </c>
      <c r="N446" s="350">
        <v>6.6489000000000003</v>
      </c>
      <c r="O446" s="348" t="s">
        <v>430</v>
      </c>
      <c r="P446" s="348" t="s">
        <v>430</v>
      </c>
      <c r="Q446" s="348" t="s">
        <v>430</v>
      </c>
      <c r="R446" s="348" t="s">
        <v>430</v>
      </c>
      <c r="S446" s="348">
        <v>3.2079</v>
      </c>
      <c r="T446" s="348">
        <v>16.521999999999998</v>
      </c>
      <c r="U446" s="348">
        <v>4.5270000000000001</v>
      </c>
      <c r="V446" s="348">
        <v>8.3094999999999999</v>
      </c>
      <c r="W446" s="348">
        <v>0.74329999999999996</v>
      </c>
      <c r="X446" s="348">
        <v>9.9786000000000001</v>
      </c>
      <c r="Y446" s="374"/>
      <c r="Z446" s="346">
        <v>29</v>
      </c>
      <c r="AA446" s="346">
        <v>193</v>
      </c>
      <c r="AB446" s="346">
        <v>103</v>
      </c>
      <c r="AC446" s="346">
        <v>231</v>
      </c>
      <c r="AD446" s="346">
        <v>63</v>
      </c>
      <c r="AE446" s="346">
        <v>84</v>
      </c>
      <c r="AF446" s="346" t="s">
        <v>430</v>
      </c>
      <c r="AG446" s="346" t="s">
        <v>430</v>
      </c>
      <c r="AH446" s="346" t="s">
        <v>430</v>
      </c>
      <c r="AI446" s="346" t="s">
        <v>430</v>
      </c>
      <c r="AJ446" s="346">
        <v>103</v>
      </c>
      <c r="AK446" s="346">
        <v>113</v>
      </c>
      <c r="AL446" s="346">
        <v>85</v>
      </c>
      <c r="AM446" s="346">
        <v>88</v>
      </c>
      <c r="AN446" s="346">
        <v>116</v>
      </c>
      <c r="AO446" s="373"/>
      <c r="AP446" s="348" t="s">
        <v>430</v>
      </c>
      <c r="AQ446" s="348" t="s">
        <v>430</v>
      </c>
      <c r="AR446" s="348" t="s">
        <v>430</v>
      </c>
      <c r="AS446" s="348" t="s">
        <v>430</v>
      </c>
      <c r="AT446" s="348">
        <v>9.85</v>
      </c>
      <c r="AU446" s="351"/>
      <c r="AV446" s="346" t="s">
        <v>430</v>
      </c>
      <c r="AW446" s="346" t="s">
        <v>430</v>
      </c>
      <c r="AX446" s="346" t="s">
        <v>430</v>
      </c>
      <c r="AY446" s="346" t="s">
        <v>430</v>
      </c>
      <c r="AZ446" s="346">
        <v>84</v>
      </c>
      <c r="BA446" s="374"/>
      <c r="BB446" s="348">
        <v>12.0229240134693</v>
      </c>
      <c r="BC446" s="348">
        <v>0</v>
      </c>
      <c r="BD446" s="348">
        <v>1.21665757089997E-2</v>
      </c>
      <c r="BE446" s="375" t="s">
        <v>430</v>
      </c>
      <c r="BF446" s="374"/>
      <c r="BG446" s="372" t="s">
        <v>430</v>
      </c>
      <c r="BH446" s="373"/>
      <c r="BI446" s="348">
        <v>56.611899999999999</v>
      </c>
      <c r="BJ446" s="348">
        <v>33.062899999999999</v>
      </c>
      <c r="BK446" s="348">
        <v>10.0342</v>
      </c>
      <c r="BL446" s="348">
        <v>0.29099999999999998</v>
      </c>
      <c r="BM446" s="373"/>
      <c r="BN446" s="372" t="s">
        <v>5150</v>
      </c>
      <c r="BO446" s="372" t="s">
        <v>5151</v>
      </c>
      <c r="BP446" s="372" t="s">
        <v>5152</v>
      </c>
      <c r="BQ446" s="372" t="s">
        <v>5153</v>
      </c>
      <c r="BR446" s="372" t="s">
        <v>5154</v>
      </c>
      <c r="BS446" s="373"/>
      <c r="BT446" s="354" t="s">
        <v>5155</v>
      </c>
    </row>
    <row r="447" spans="1:72" s="428" customFormat="1" x14ac:dyDescent="0.25">
      <c r="A447" s="345" t="s">
        <v>5684</v>
      </c>
      <c r="B447" s="373"/>
      <c r="C447" s="719">
        <v>45624</v>
      </c>
      <c r="D447" s="373"/>
      <c r="E447" s="346">
        <v>71.634100000000004</v>
      </c>
      <c r="F447" s="373"/>
      <c r="G447" s="347">
        <v>9.9542000000000002</v>
      </c>
      <c r="H447" s="374"/>
      <c r="I447" s="348">
        <v>0.29320000000000002</v>
      </c>
      <c r="J447" s="348">
        <v>-0.76170000000000004</v>
      </c>
      <c r="K447" s="348">
        <v>1.1194999999999999</v>
      </c>
      <c r="L447" s="348">
        <v>6.3846999999999996</v>
      </c>
      <c r="M447" s="348">
        <v>-0.2515</v>
      </c>
      <c r="N447" s="350">
        <v>2.5139</v>
      </c>
      <c r="O447" s="348" t="s">
        <v>430</v>
      </c>
      <c r="P447" s="348" t="s">
        <v>430</v>
      </c>
      <c r="Q447" s="348" t="s">
        <v>430</v>
      </c>
      <c r="R447" s="348" t="s">
        <v>430</v>
      </c>
      <c r="S447" s="348">
        <v>3.9397000000000002</v>
      </c>
      <c r="T447" s="348">
        <v>14.098699999999999</v>
      </c>
      <c r="U447" s="348">
        <v>0.89700000000000002</v>
      </c>
      <c r="V447" s="348">
        <v>5.1130000000000004</v>
      </c>
      <c r="W447" s="348">
        <v>-0.75280000000000002</v>
      </c>
      <c r="X447" s="348">
        <v>-0.2656</v>
      </c>
      <c r="Y447" s="374"/>
      <c r="Z447" s="346">
        <v>200</v>
      </c>
      <c r="AA447" s="346">
        <v>171</v>
      </c>
      <c r="AB447" s="346">
        <v>137</v>
      </c>
      <c r="AC447" s="346">
        <v>81</v>
      </c>
      <c r="AD447" s="346">
        <v>155</v>
      </c>
      <c r="AE447" s="346">
        <v>130</v>
      </c>
      <c r="AF447" s="346" t="s">
        <v>430</v>
      </c>
      <c r="AG447" s="346" t="s">
        <v>430</v>
      </c>
      <c r="AH447" s="346" t="s">
        <v>430</v>
      </c>
      <c r="AI447" s="346" t="s">
        <v>430</v>
      </c>
      <c r="AJ447" s="346">
        <v>56</v>
      </c>
      <c r="AK447" s="346">
        <v>166</v>
      </c>
      <c r="AL447" s="346">
        <v>121</v>
      </c>
      <c r="AM447" s="346">
        <v>132</v>
      </c>
      <c r="AN447" s="346">
        <v>239</v>
      </c>
      <c r="AO447" s="373"/>
      <c r="AP447" s="348" t="s">
        <v>430</v>
      </c>
      <c r="AQ447" s="348" t="s">
        <v>430</v>
      </c>
      <c r="AR447" s="348" t="s">
        <v>430</v>
      </c>
      <c r="AS447" s="348" t="s">
        <v>430</v>
      </c>
      <c r="AT447" s="348">
        <v>6.08</v>
      </c>
      <c r="AU447" s="351"/>
      <c r="AV447" s="346" t="s">
        <v>430</v>
      </c>
      <c r="AW447" s="346" t="s">
        <v>430</v>
      </c>
      <c r="AX447" s="346" t="s">
        <v>430</v>
      </c>
      <c r="AY447" s="346" t="s">
        <v>430</v>
      </c>
      <c r="AZ447" s="346">
        <v>112</v>
      </c>
      <c r="BA447" s="374"/>
      <c r="BB447" s="348">
        <v>11.1272296899308</v>
      </c>
      <c r="BC447" s="348">
        <v>0.99871448231819904</v>
      </c>
      <c r="BD447" s="348">
        <v>-3.2430202097663202E-2</v>
      </c>
      <c r="BE447" s="375">
        <v>-5.3644284091129799E-2</v>
      </c>
      <c r="BF447" s="374"/>
      <c r="BG447" s="372">
        <v>0.1028</v>
      </c>
      <c r="BH447" s="373"/>
      <c r="BI447" s="348">
        <v>83.656300000000002</v>
      </c>
      <c r="BJ447" s="348">
        <v>15.874000000000001</v>
      </c>
      <c r="BK447" s="348" t="s">
        <v>430</v>
      </c>
      <c r="BL447" s="348">
        <v>0.46970000000000001</v>
      </c>
      <c r="BM447" s="373"/>
      <c r="BN447" s="372" t="s">
        <v>5094</v>
      </c>
      <c r="BO447" s="372" t="s">
        <v>5095</v>
      </c>
      <c r="BP447" s="372" t="s">
        <v>5096</v>
      </c>
      <c r="BQ447" s="372" t="s">
        <v>4631</v>
      </c>
      <c r="BR447" s="372" t="s">
        <v>5097</v>
      </c>
      <c r="BS447" s="373"/>
      <c r="BT447" s="354" t="s">
        <v>555</v>
      </c>
    </row>
    <row r="448" spans="1:72" s="428" customFormat="1" x14ac:dyDescent="0.25">
      <c r="A448" s="345" t="s">
        <v>5685</v>
      </c>
      <c r="B448" s="373"/>
      <c r="C448" s="719">
        <v>45624</v>
      </c>
      <c r="D448" s="373"/>
      <c r="E448" s="346">
        <v>77.776200000000003</v>
      </c>
      <c r="F448" s="373"/>
      <c r="G448" s="347">
        <v>11.226100000000001</v>
      </c>
      <c r="H448" s="374"/>
      <c r="I448" s="348">
        <v>0.35580000000000001</v>
      </c>
      <c r="J448" s="348">
        <v>-0.62939999999999996</v>
      </c>
      <c r="K448" s="348">
        <v>1.3808</v>
      </c>
      <c r="L448" s="348">
        <v>4.3308</v>
      </c>
      <c r="M448" s="348">
        <v>6.7992999999999997</v>
      </c>
      <c r="N448" s="350">
        <v>8.5359999999999996</v>
      </c>
      <c r="O448" s="348" t="s">
        <v>430</v>
      </c>
      <c r="P448" s="348" t="s">
        <v>430</v>
      </c>
      <c r="Q448" s="348" t="s">
        <v>430</v>
      </c>
      <c r="R448" s="348" t="s">
        <v>430</v>
      </c>
      <c r="S448" s="348">
        <v>2.8163</v>
      </c>
      <c r="T448" s="348">
        <v>20.527999999999999</v>
      </c>
      <c r="U448" s="348">
        <v>5.1763000000000003</v>
      </c>
      <c r="V448" s="348">
        <v>11.311500000000001</v>
      </c>
      <c r="W448" s="348">
        <v>1.1113999999999999</v>
      </c>
      <c r="X448" s="348">
        <v>6.9302999999999999</v>
      </c>
      <c r="Y448" s="374"/>
      <c r="Z448" s="346">
        <v>185</v>
      </c>
      <c r="AA448" s="346">
        <v>88</v>
      </c>
      <c r="AB448" s="346">
        <v>113</v>
      </c>
      <c r="AC448" s="346">
        <v>131</v>
      </c>
      <c r="AD448" s="346">
        <v>74</v>
      </c>
      <c r="AE448" s="346">
        <v>67</v>
      </c>
      <c r="AF448" s="346" t="s">
        <v>430</v>
      </c>
      <c r="AG448" s="346" t="s">
        <v>430</v>
      </c>
      <c r="AH448" s="346" t="s">
        <v>430</v>
      </c>
      <c r="AI448" s="346" t="s">
        <v>430</v>
      </c>
      <c r="AJ448" s="346">
        <v>126</v>
      </c>
      <c r="AK448" s="346">
        <v>76</v>
      </c>
      <c r="AL448" s="346">
        <v>75</v>
      </c>
      <c r="AM448" s="346">
        <v>43</v>
      </c>
      <c r="AN448" s="346">
        <v>73</v>
      </c>
      <c r="AO448" s="373"/>
      <c r="AP448" s="348" t="s">
        <v>430</v>
      </c>
      <c r="AQ448" s="348" t="s">
        <v>430</v>
      </c>
      <c r="AR448" s="348" t="s">
        <v>430</v>
      </c>
      <c r="AS448" s="348" t="s">
        <v>430</v>
      </c>
      <c r="AT448" s="348">
        <v>13.02</v>
      </c>
      <c r="AU448" s="351"/>
      <c r="AV448" s="346" t="s">
        <v>430</v>
      </c>
      <c r="AW448" s="346" t="s">
        <v>430</v>
      </c>
      <c r="AX448" s="346" t="s">
        <v>430</v>
      </c>
      <c r="AY448" s="346" t="s">
        <v>430</v>
      </c>
      <c r="AZ448" s="346">
        <v>76</v>
      </c>
      <c r="BA448" s="374"/>
      <c r="BB448" s="348">
        <v>13.8586799948504</v>
      </c>
      <c r="BC448" s="348">
        <v>0.99910658620211101</v>
      </c>
      <c r="BD448" s="348">
        <v>1.20927376839423E-2</v>
      </c>
      <c r="BE448" s="375">
        <v>-4.3493829806435E-2</v>
      </c>
      <c r="BF448" s="374"/>
      <c r="BG448" s="372">
        <v>5.7099999999999998E-2</v>
      </c>
      <c r="BH448" s="373"/>
      <c r="BI448" s="348">
        <v>11.0718</v>
      </c>
      <c r="BJ448" s="348">
        <v>84.506500000000003</v>
      </c>
      <c r="BK448" s="348">
        <v>4.2434799999999999</v>
      </c>
      <c r="BL448" s="348">
        <v>0.17821999999999999</v>
      </c>
      <c r="BM448" s="373"/>
      <c r="BN448" s="372" t="s">
        <v>4722</v>
      </c>
      <c r="BO448" s="372" t="s">
        <v>4723</v>
      </c>
      <c r="BP448" s="372" t="s">
        <v>5158</v>
      </c>
      <c r="BQ448" s="372" t="s">
        <v>4783</v>
      </c>
      <c r="BR448" s="372" t="s">
        <v>4814</v>
      </c>
      <c r="BS448" s="373"/>
      <c r="BT448" s="354" t="s">
        <v>555</v>
      </c>
    </row>
    <row r="449" spans="1:72" s="428" customFormat="1" x14ac:dyDescent="0.25">
      <c r="A449" s="345" t="s">
        <v>5686</v>
      </c>
      <c r="B449" s="373"/>
      <c r="C449" s="719">
        <v>45877</v>
      </c>
      <c r="D449" s="373"/>
      <c r="E449" s="346">
        <v>78.933599999999998</v>
      </c>
      <c r="F449" s="373"/>
      <c r="G449" s="347">
        <v>11.0436</v>
      </c>
      <c r="H449" s="374"/>
      <c r="I449" s="348">
        <v>0.53249999999999997</v>
      </c>
      <c r="J449" s="348">
        <v>-0.63080000000000003</v>
      </c>
      <c r="K449" s="348">
        <v>3.2566000000000002</v>
      </c>
      <c r="L449" s="348">
        <v>7.6532</v>
      </c>
      <c r="M449" s="348">
        <v>3.2806999999999999</v>
      </c>
      <c r="N449" s="350">
        <v>6.7591999999999999</v>
      </c>
      <c r="O449" s="348" t="s">
        <v>430</v>
      </c>
      <c r="P449" s="348" t="s">
        <v>430</v>
      </c>
      <c r="Q449" s="348" t="s">
        <v>430</v>
      </c>
      <c r="R449" s="348" t="s">
        <v>430</v>
      </c>
      <c r="S449" s="348">
        <v>3.2875000000000001</v>
      </c>
      <c r="T449" s="348">
        <v>20.493600000000001</v>
      </c>
      <c r="U449" s="348">
        <v>4.6440000000000001</v>
      </c>
      <c r="V449" s="348">
        <v>10.1167</v>
      </c>
      <c r="W449" s="348">
        <v>2.7684000000000002</v>
      </c>
      <c r="X449" s="348">
        <v>10.0876</v>
      </c>
      <c r="Y449" s="374"/>
      <c r="Z449" s="346">
        <v>107</v>
      </c>
      <c r="AA449" s="346">
        <v>91</v>
      </c>
      <c r="AB449" s="346">
        <v>26</v>
      </c>
      <c r="AC449" s="346">
        <v>47</v>
      </c>
      <c r="AD449" s="346">
        <v>109</v>
      </c>
      <c r="AE449" s="346">
        <v>83</v>
      </c>
      <c r="AF449" s="346" t="s">
        <v>430</v>
      </c>
      <c r="AG449" s="346" t="s">
        <v>430</v>
      </c>
      <c r="AH449" s="346" t="s">
        <v>430</v>
      </c>
      <c r="AI449" s="346" t="s">
        <v>430</v>
      </c>
      <c r="AJ449" s="346">
        <v>101</v>
      </c>
      <c r="AK449" s="346">
        <v>78</v>
      </c>
      <c r="AL449" s="346">
        <v>83</v>
      </c>
      <c r="AM449" s="346">
        <v>58</v>
      </c>
      <c r="AN449" s="346">
        <v>17</v>
      </c>
      <c r="AO449" s="373"/>
      <c r="AP449" s="348" t="s">
        <v>430</v>
      </c>
      <c r="AQ449" s="348" t="s">
        <v>430</v>
      </c>
      <c r="AR449" s="348" t="s">
        <v>430</v>
      </c>
      <c r="AS449" s="348" t="s">
        <v>430</v>
      </c>
      <c r="AT449" s="348">
        <v>12.37</v>
      </c>
      <c r="AU449" s="351"/>
      <c r="AV449" s="346" t="s">
        <v>430</v>
      </c>
      <c r="AW449" s="346" t="s">
        <v>430</v>
      </c>
      <c r="AX449" s="346" t="s">
        <v>430</v>
      </c>
      <c r="AY449" s="346" t="s">
        <v>430</v>
      </c>
      <c r="AZ449" s="346">
        <v>79</v>
      </c>
      <c r="BA449" s="374"/>
      <c r="BB449" s="348">
        <v>16.261431160435102</v>
      </c>
      <c r="BC449" s="348">
        <v>0</v>
      </c>
      <c r="BD449" s="348">
        <v>1.24911504461737E-2</v>
      </c>
      <c r="BE449" s="375" t="s">
        <v>430</v>
      </c>
      <c r="BF449" s="374"/>
      <c r="BG449" s="372" t="s">
        <v>430</v>
      </c>
      <c r="BH449" s="373"/>
      <c r="BI449" s="348">
        <v>40.819099999999999</v>
      </c>
      <c r="BJ449" s="348">
        <v>39.551600000000001</v>
      </c>
      <c r="BK449" s="348">
        <v>19.505299999999998</v>
      </c>
      <c r="BL449" s="348">
        <v>0.124</v>
      </c>
      <c r="BM449" s="373"/>
      <c r="BN449" s="372" t="s">
        <v>5160</v>
      </c>
      <c r="BO449" s="372" t="s">
        <v>509</v>
      </c>
      <c r="BP449" s="372" t="s">
        <v>5161</v>
      </c>
      <c r="BQ449" s="372" t="s">
        <v>5162</v>
      </c>
      <c r="BR449" s="372" t="s">
        <v>5163</v>
      </c>
      <c r="BS449" s="373"/>
      <c r="BT449" s="354" t="s">
        <v>5155</v>
      </c>
    </row>
    <row r="450" spans="1:72" s="428" customFormat="1" x14ac:dyDescent="0.25">
      <c r="A450" s="345" t="s">
        <v>5687</v>
      </c>
      <c r="B450" s="373"/>
      <c r="C450" s="719">
        <v>45589</v>
      </c>
      <c r="D450" s="373"/>
      <c r="E450" s="346">
        <v>72.611999999999995</v>
      </c>
      <c r="F450" s="373"/>
      <c r="G450" s="347">
        <v>10.114800000000001</v>
      </c>
      <c r="H450" s="374"/>
      <c r="I450" s="348">
        <v>0.63680000000000003</v>
      </c>
      <c r="J450" s="348">
        <v>-0.67269999999999996</v>
      </c>
      <c r="K450" s="348">
        <v>0.1525</v>
      </c>
      <c r="L450" s="348">
        <v>3.0598000000000001</v>
      </c>
      <c r="M450" s="348">
        <v>-4.6313000000000004</v>
      </c>
      <c r="N450" s="350">
        <v>-2.4260999999999999</v>
      </c>
      <c r="O450" s="348" t="s">
        <v>430</v>
      </c>
      <c r="P450" s="348" t="s">
        <v>430</v>
      </c>
      <c r="Q450" s="348" t="s">
        <v>430</v>
      </c>
      <c r="R450" s="348" t="s">
        <v>430</v>
      </c>
      <c r="S450" s="348">
        <v>1.8057000000000001</v>
      </c>
      <c r="T450" s="348">
        <v>9.2134</v>
      </c>
      <c r="U450" s="348">
        <v>-6.5487000000000002</v>
      </c>
      <c r="V450" s="348">
        <v>-0.68440000000000001</v>
      </c>
      <c r="W450" s="348">
        <v>-0.53100000000000003</v>
      </c>
      <c r="X450" s="348">
        <v>0.62849999999999995</v>
      </c>
      <c r="Y450" s="374"/>
      <c r="Z450" s="346">
        <v>66</v>
      </c>
      <c r="AA450" s="346">
        <v>120</v>
      </c>
      <c r="AB450" s="346">
        <v>192</v>
      </c>
      <c r="AC450" s="346">
        <v>199</v>
      </c>
      <c r="AD450" s="346">
        <v>211</v>
      </c>
      <c r="AE450" s="346">
        <v>187</v>
      </c>
      <c r="AF450" s="346" t="s">
        <v>430</v>
      </c>
      <c r="AG450" s="346" t="s">
        <v>430</v>
      </c>
      <c r="AH450" s="346" t="s">
        <v>430</v>
      </c>
      <c r="AI450" s="346" t="s">
        <v>430</v>
      </c>
      <c r="AJ450" s="346">
        <v>177</v>
      </c>
      <c r="AK450" s="346">
        <v>211</v>
      </c>
      <c r="AL450" s="346">
        <v>210</v>
      </c>
      <c r="AM450" s="346">
        <v>196</v>
      </c>
      <c r="AN450" s="346">
        <v>212</v>
      </c>
      <c r="AO450" s="373"/>
      <c r="AP450" s="348" t="s">
        <v>430</v>
      </c>
      <c r="AQ450" s="348" t="s">
        <v>430</v>
      </c>
      <c r="AR450" s="348" t="s">
        <v>430</v>
      </c>
      <c r="AS450" s="348" t="s">
        <v>430</v>
      </c>
      <c r="AT450" s="348">
        <v>-3.65</v>
      </c>
      <c r="AU450" s="351"/>
      <c r="AV450" s="346" t="s">
        <v>430</v>
      </c>
      <c r="AW450" s="346" t="s">
        <v>430</v>
      </c>
      <c r="AX450" s="346" t="s">
        <v>430</v>
      </c>
      <c r="AY450" s="346" t="s">
        <v>430</v>
      </c>
      <c r="AZ450" s="346">
        <v>198</v>
      </c>
      <c r="BA450" s="374"/>
      <c r="BB450" s="348">
        <v>10.481972101497799</v>
      </c>
      <c r="BC450" s="348">
        <v>0.99934750460184396</v>
      </c>
      <c r="BD450" s="348">
        <v>-1.7056443269240201E-2</v>
      </c>
      <c r="BE450" s="375">
        <v>-2.32263697688357E-2</v>
      </c>
      <c r="BF450" s="374"/>
      <c r="BG450" s="372">
        <v>7.4499999999999997E-2</v>
      </c>
      <c r="BH450" s="373"/>
      <c r="BI450" s="348">
        <v>98.368899999999996</v>
      </c>
      <c r="BJ450" s="348">
        <v>1.3561000000000001</v>
      </c>
      <c r="BK450" s="348" t="s">
        <v>430</v>
      </c>
      <c r="BL450" s="348">
        <v>0.27500000000000002</v>
      </c>
      <c r="BM450" s="373"/>
      <c r="BN450" s="372" t="s">
        <v>5165</v>
      </c>
      <c r="BO450" s="372" t="s">
        <v>4500</v>
      </c>
      <c r="BP450" s="372" t="s">
        <v>4501</v>
      </c>
      <c r="BQ450" s="372" t="s">
        <v>730</v>
      </c>
      <c r="BR450" s="372" t="s">
        <v>3260</v>
      </c>
      <c r="BS450" s="373"/>
      <c r="BT450" s="354" t="s">
        <v>555</v>
      </c>
    </row>
    <row r="451" spans="1:72" s="428" customFormat="1" x14ac:dyDescent="0.25">
      <c r="A451" s="345" t="s">
        <v>5688</v>
      </c>
      <c r="B451" s="373"/>
      <c r="C451" s="719">
        <v>44643</v>
      </c>
      <c r="D451" s="373"/>
      <c r="E451" s="346">
        <v>67.73</v>
      </c>
      <c r="F451" s="373"/>
      <c r="G451" s="347">
        <v>16.259399999999999</v>
      </c>
      <c r="H451" s="374"/>
      <c r="I451" s="348">
        <v>0.54169999999999996</v>
      </c>
      <c r="J451" s="348">
        <v>-1.4282999999999999</v>
      </c>
      <c r="K451" s="348">
        <v>-0.92979999999999996</v>
      </c>
      <c r="L451" s="348">
        <v>1.2163999999999999</v>
      </c>
      <c r="M451" s="348">
        <v>-4.7637</v>
      </c>
      <c r="N451" s="350">
        <v>-3.5257000000000001</v>
      </c>
      <c r="O451" s="348">
        <v>-2.4155000000000002</v>
      </c>
      <c r="P451" s="348">
        <v>8.9036000000000008</v>
      </c>
      <c r="Q451" s="348" t="s">
        <v>430</v>
      </c>
      <c r="R451" s="348" t="s">
        <v>430</v>
      </c>
      <c r="S451" s="348">
        <v>0.40699999999999997</v>
      </c>
      <c r="T451" s="348">
        <v>7.8795999999999999</v>
      </c>
      <c r="U451" s="348">
        <v>-5.9508999999999999</v>
      </c>
      <c r="V451" s="348">
        <v>-0.96540000000000004</v>
      </c>
      <c r="W451" s="348">
        <v>-1.528</v>
      </c>
      <c r="X451" s="348">
        <v>11.6425</v>
      </c>
      <c r="Y451" s="374"/>
      <c r="Z451" s="346">
        <v>94</v>
      </c>
      <c r="AA451" s="346">
        <v>232</v>
      </c>
      <c r="AB451" s="346">
        <v>247</v>
      </c>
      <c r="AC451" s="346">
        <v>237</v>
      </c>
      <c r="AD451" s="346">
        <v>217</v>
      </c>
      <c r="AE451" s="346">
        <v>200</v>
      </c>
      <c r="AF451" s="346">
        <v>114</v>
      </c>
      <c r="AG451" s="346">
        <v>76</v>
      </c>
      <c r="AH451" s="346" t="s">
        <v>430</v>
      </c>
      <c r="AI451" s="346" t="s">
        <v>430</v>
      </c>
      <c r="AJ451" s="346">
        <v>223</v>
      </c>
      <c r="AK451" s="346">
        <v>231</v>
      </c>
      <c r="AL451" s="346">
        <v>193</v>
      </c>
      <c r="AM451" s="346">
        <v>205</v>
      </c>
      <c r="AN451" s="346">
        <v>260</v>
      </c>
      <c r="AO451" s="373"/>
      <c r="AP451" s="348" t="s">
        <v>430</v>
      </c>
      <c r="AQ451" s="348" t="s">
        <v>430</v>
      </c>
      <c r="AR451" s="348" t="s">
        <v>430</v>
      </c>
      <c r="AS451" s="348">
        <v>1.71</v>
      </c>
      <c r="AT451" s="348">
        <v>-4.0599999999999996</v>
      </c>
      <c r="AU451" s="351"/>
      <c r="AV451" s="346" t="s">
        <v>430</v>
      </c>
      <c r="AW451" s="346" t="s">
        <v>430</v>
      </c>
      <c r="AX451" s="346" t="s">
        <v>430</v>
      </c>
      <c r="AY451" s="346">
        <v>87</v>
      </c>
      <c r="AZ451" s="346">
        <v>209</v>
      </c>
      <c r="BA451" s="374"/>
      <c r="BB451" s="348">
        <v>11.756050205259401</v>
      </c>
      <c r="BC451" s="348">
        <v>0</v>
      </c>
      <c r="BD451" s="348">
        <v>2.7837380209322801E-2</v>
      </c>
      <c r="BE451" s="375" t="s">
        <v>430</v>
      </c>
      <c r="BF451" s="374"/>
      <c r="BG451" s="372" t="s">
        <v>430</v>
      </c>
      <c r="BH451" s="373"/>
      <c r="BI451" s="348">
        <v>80.765600000000006</v>
      </c>
      <c r="BJ451" s="348">
        <v>15.5633</v>
      </c>
      <c r="BK451" s="348">
        <v>3.15828</v>
      </c>
      <c r="BL451" s="348">
        <v>0.51282000000000005</v>
      </c>
      <c r="BM451" s="373"/>
      <c r="BN451" s="372" t="s">
        <v>5167</v>
      </c>
      <c r="BO451" s="372" t="s">
        <v>5168</v>
      </c>
      <c r="BP451" s="372" t="s">
        <v>5169</v>
      </c>
      <c r="BQ451" s="372" t="s">
        <v>5170</v>
      </c>
      <c r="BR451" s="372" t="s">
        <v>3816</v>
      </c>
      <c r="BS451" s="373"/>
      <c r="BT451" s="354" t="s">
        <v>548</v>
      </c>
    </row>
    <row r="452" spans="1:72" s="428" customFormat="1" x14ac:dyDescent="0.25">
      <c r="A452" s="345" t="s">
        <v>5689</v>
      </c>
      <c r="B452" s="373"/>
      <c r="C452" s="719">
        <v>45408</v>
      </c>
      <c r="D452" s="373"/>
      <c r="E452" s="346">
        <v>69.599999999999994</v>
      </c>
      <c r="F452" s="373"/>
      <c r="G452" s="347">
        <v>12.3424</v>
      </c>
      <c r="H452" s="374"/>
      <c r="I452" s="348">
        <v>0.73129999999999995</v>
      </c>
      <c r="J452" s="348">
        <v>-0.47410000000000002</v>
      </c>
      <c r="K452" s="348">
        <v>-1.2663</v>
      </c>
      <c r="L452" s="348">
        <v>4.0648</v>
      </c>
      <c r="M452" s="348">
        <v>-6.6314000000000002</v>
      </c>
      <c r="N452" s="350">
        <v>-0.82920000000000005</v>
      </c>
      <c r="O452" s="348">
        <v>6.5126999999999997</v>
      </c>
      <c r="P452" s="348" t="s">
        <v>430</v>
      </c>
      <c r="Q452" s="348" t="s">
        <v>430</v>
      </c>
      <c r="R452" s="348" t="s">
        <v>430</v>
      </c>
      <c r="S452" s="348">
        <v>-1.1651</v>
      </c>
      <c r="T452" s="348">
        <v>12.0213</v>
      </c>
      <c r="U452" s="348">
        <v>-4.6830999999999996</v>
      </c>
      <c r="V452" s="348">
        <v>0.99919999999999998</v>
      </c>
      <c r="W452" s="348">
        <v>-1.3579000000000001</v>
      </c>
      <c r="X452" s="348">
        <v>9.5048999999999992</v>
      </c>
      <c r="Y452" s="374"/>
      <c r="Z452" s="346">
        <v>50</v>
      </c>
      <c r="AA452" s="346">
        <v>57</v>
      </c>
      <c r="AB452" s="346">
        <v>251</v>
      </c>
      <c r="AC452" s="346">
        <v>151</v>
      </c>
      <c r="AD452" s="346">
        <v>240</v>
      </c>
      <c r="AE452" s="346">
        <v>170</v>
      </c>
      <c r="AF452" s="346">
        <v>17</v>
      </c>
      <c r="AG452" s="346" t="s">
        <v>430</v>
      </c>
      <c r="AH452" s="346" t="s">
        <v>430</v>
      </c>
      <c r="AI452" s="346" t="s">
        <v>430</v>
      </c>
      <c r="AJ452" s="346">
        <v>253</v>
      </c>
      <c r="AK452" s="346">
        <v>181</v>
      </c>
      <c r="AL452" s="346">
        <v>191</v>
      </c>
      <c r="AM452" s="346">
        <v>174</v>
      </c>
      <c r="AN452" s="346">
        <v>259</v>
      </c>
      <c r="AO452" s="373"/>
      <c r="AP452" s="348" t="s">
        <v>430</v>
      </c>
      <c r="AQ452" s="348" t="s">
        <v>430</v>
      </c>
      <c r="AR452" s="348" t="s">
        <v>430</v>
      </c>
      <c r="AS452" s="348" t="s">
        <v>430</v>
      </c>
      <c r="AT452" s="348">
        <v>-3.25</v>
      </c>
      <c r="AU452" s="351"/>
      <c r="AV452" s="346" t="s">
        <v>430</v>
      </c>
      <c r="AW452" s="346" t="s">
        <v>430</v>
      </c>
      <c r="AX452" s="346" t="s">
        <v>430</v>
      </c>
      <c r="AY452" s="346" t="s">
        <v>430</v>
      </c>
      <c r="AZ452" s="346">
        <v>184</v>
      </c>
      <c r="BA452" s="374"/>
      <c r="BB452" s="348">
        <v>14.785846741390101</v>
      </c>
      <c r="BC452" s="348">
        <v>0.998205293331621</v>
      </c>
      <c r="BD452" s="348">
        <v>2.7114274065891199E-2</v>
      </c>
      <c r="BE452" s="375">
        <v>-6.4036278997422105E-2</v>
      </c>
      <c r="BF452" s="374"/>
      <c r="BG452" s="372">
        <v>0.1648</v>
      </c>
      <c r="BH452" s="373"/>
      <c r="BI452" s="348">
        <v>94.587100000000007</v>
      </c>
      <c r="BJ452" s="348">
        <v>4.4775799999999997</v>
      </c>
      <c r="BK452" s="348">
        <v>0.49713400000000002</v>
      </c>
      <c r="BL452" s="348">
        <v>0.43818600000000002</v>
      </c>
      <c r="BM452" s="373"/>
      <c r="BN452" s="372" t="s">
        <v>5172</v>
      </c>
      <c r="BO452" s="372" t="s">
        <v>5173</v>
      </c>
      <c r="BP452" s="372" t="s">
        <v>5174</v>
      </c>
      <c r="BQ452" s="372" t="s">
        <v>5175</v>
      </c>
      <c r="BR452" s="372" t="s">
        <v>5176</v>
      </c>
      <c r="BS452" s="373"/>
      <c r="BT452" s="354" t="s">
        <v>4673</v>
      </c>
    </row>
    <row r="453" spans="1:72" s="428" customFormat="1" x14ac:dyDescent="0.25">
      <c r="A453" s="345" t="s">
        <v>5690</v>
      </c>
      <c r="B453" s="373"/>
      <c r="C453" s="719">
        <v>45944</v>
      </c>
      <c r="D453" s="373"/>
      <c r="E453" s="346">
        <v>70.5</v>
      </c>
      <c r="F453" s="373"/>
      <c r="G453" s="347">
        <v>9.7001000000000008</v>
      </c>
      <c r="H453" s="374"/>
      <c r="I453" s="348">
        <v>0.63700000000000001</v>
      </c>
      <c r="J453" s="348">
        <v>-0.67069999999999996</v>
      </c>
      <c r="K453" s="348">
        <v>0.16209999999999999</v>
      </c>
      <c r="L453" s="348">
        <v>3.1366000000000001</v>
      </c>
      <c r="M453" s="348">
        <v>-4.5688000000000004</v>
      </c>
      <c r="N453" s="350" t="s">
        <v>430</v>
      </c>
      <c r="O453" s="348" t="s">
        <v>430</v>
      </c>
      <c r="P453" s="348" t="s">
        <v>430</v>
      </c>
      <c r="Q453" s="348" t="s">
        <v>430</v>
      </c>
      <c r="R453" s="348" t="s">
        <v>430</v>
      </c>
      <c r="S453" s="348">
        <v>1.8233999999999999</v>
      </c>
      <c r="T453" s="348">
        <v>9.3103999999999996</v>
      </c>
      <c r="U453" s="348">
        <v>-6.5473999999999997</v>
      </c>
      <c r="V453" s="348" t="s">
        <v>430</v>
      </c>
      <c r="W453" s="348">
        <v>-0.52300000000000002</v>
      </c>
      <c r="X453" s="348">
        <v>-2.9990000000000001</v>
      </c>
      <c r="Y453" s="374"/>
      <c r="Z453" s="346">
        <v>64</v>
      </c>
      <c r="AA453" s="346">
        <v>112</v>
      </c>
      <c r="AB453" s="346">
        <v>186</v>
      </c>
      <c r="AC453" s="346">
        <v>178</v>
      </c>
      <c r="AD453" s="346">
        <v>201</v>
      </c>
      <c r="AE453" s="346" t="s">
        <v>430</v>
      </c>
      <c r="AF453" s="346" t="s">
        <v>430</v>
      </c>
      <c r="AG453" s="346" t="s">
        <v>430</v>
      </c>
      <c r="AH453" s="346" t="s">
        <v>430</v>
      </c>
      <c r="AI453" s="346" t="s">
        <v>430</v>
      </c>
      <c r="AJ453" s="346">
        <v>170</v>
      </c>
      <c r="AK453" s="346">
        <v>197</v>
      </c>
      <c r="AL453" s="346">
        <v>209</v>
      </c>
      <c r="AM453" s="346" t="s">
        <v>430</v>
      </c>
      <c r="AN453" s="346">
        <v>199</v>
      </c>
      <c r="AO453" s="373"/>
      <c r="AP453" s="348" t="s">
        <v>430</v>
      </c>
      <c r="AQ453" s="348" t="s">
        <v>430</v>
      </c>
      <c r="AR453" s="348" t="s">
        <v>430</v>
      </c>
      <c r="AS453" s="348" t="s">
        <v>430</v>
      </c>
      <c r="AT453" s="348" t="s">
        <v>430</v>
      </c>
      <c r="AU453" s="351"/>
      <c r="AV453" s="346" t="s">
        <v>430</v>
      </c>
      <c r="AW453" s="346" t="s">
        <v>430</v>
      </c>
      <c r="AX453" s="346" t="s">
        <v>430</v>
      </c>
      <c r="AY453" s="346" t="s">
        <v>430</v>
      </c>
      <c r="AZ453" s="346" t="s">
        <v>430</v>
      </c>
      <c r="BA453" s="374"/>
      <c r="BB453" s="348">
        <v>13.946453366633699</v>
      </c>
      <c r="BC453" s="348">
        <v>0.998311468598996</v>
      </c>
      <c r="BD453" s="348">
        <v>-6.7564634522132697E-2</v>
      </c>
      <c r="BE453" s="375">
        <v>-3.40773571732308E-2</v>
      </c>
      <c r="BF453" s="374"/>
      <c r="BG453" s="372">
        <v>0.1492</v>
      </c>
      <c r="BH453" s="373"/>
      <c r="BI453" s="348">
        <v>98.439899999999994</v>
      </c>
      <c r="BJ453" s="348">
        <v>1.3557600000000001</v>
      </c>
      <c r="BK453" s="348" t="s">
        <v>430</v>
      </c>
      <c r="BL453" s="348">
        <v>0.20433999999999999</v>
      </c>
      <c r="BM453" s="373"/>
      <c r="BN453" s="372" t="s">
        <v>5691</v>
      </c>
      <c r="BO453" s="372" t="s">
        <v>4500</v>
      </c>
      <c r="BP453" s="372" t="s">
        <v>4501</v>
      </c>
      <c r="BQ453" s="372" t="s">
        <v>730</v>
      </c>
      <c r="BR453" s="372" t="s">
        <v>3260</v>
      </c>
      <c r="BS453" s="373"/>
      <c r="BT453" s="354" t="s">
        <v>555</v>
      </c>
    </row>
    <row r="454" spans="1:72" s="428" customFormat="1" ht="11" x14ac:dyDescent="0.3">
      <c r="A454" s="841" t="s">
        <v>5692</v>
      </c>
      <c r="B454" s="842"/>
      <c r="C454" s="843">
        <v>45684</v>
      </c>
      <c r="D454" s="842"/>
      <c r="E454" s="844">
        <v>84.113100000000003</v>
      </c>
      <c r="F454" s="842"/>
      <c r="G454" s="845">
        <v>11.923999999999999</v>
      </c>
      <c r="H454" s="847"/>
      <c r="I454" s="846">
        <v>0.58199999999999996</v>
      </c>
      <c r="J454" s="846">
        <v>-0.12559999999999999</v>
      </c>
      <c r="K454" s="846">
        <v>1.8188</v>
      </c>
      <c r="L454" s="846">
        <v>10.132099999999999</v>
      </c>
      <c r="M454" s="846">
        <v>15.074299999999999</v>
      </c>
      <c r="N454" s="848">
        <v>7.6269999999999998</v>
      </c>
      <c r="O454" s="846" t="s">
        <v>430</v>
      </c>
      <c r="P454" s="846" t="s">
        <v>430</v>
      </c>
      <c r="Q454" s="846" t="s">
        <v>430</v>
      </c>
      <c r="R454" s="846" t="s">
        <v>430</v>
      </c>
      <c r="S454" s="846">
        <v>3.6149</v>
      </c>
      <c r="T454" s="846">
        <v>28.532900000000001</v>
      </c>
      <c r="U454" s="846">
        <v>10.101599999999999</v>
      </c>
      <c r="V454" s="846">
        <v>10.050800000000001</v>
      </c>
      <c r="W454" s="846">
        <v>2.3431000000000002</v>
      </c>
      <c r="X454" s="846">
        <v>11.9275</v>
      </c>
      <c r="Y454" s="847"/>
      <c r="Z454" s="844">
        <v>86</v>
      </c>
      <c r="AA454" s="844">
        <v>23</v>
      </c>
      <c r="AB454" s="844">
        <v>92</v>
      </c>
      <c r="AC454" s="844">
        <v>25</v>
      </c>
      <c r="AD454" s="844">
        <v>20</v>
      </c>
      <c r="AE454" s="844">
        <v>74</v>
      </c>
      <c r="AF454" s="844" t="s">
        <v>430</v>
      </c>
      <c r="AG454" s="844" t="s">
        <v>430</v>
      </c>
      <c r="AH454" s="844" t="s">
        <v>430</v>
      </c>
      <c r="AI454" s="844" t="s">
        <v>430</v>
      </c>
      <c r="AJ454" s="844">
        <v>89</v>
      </c>
      <c r="AK454" s="844">
        <v>21</v>
      </c>
      <c r="AL454" s="844">
        <v>23</v>
      </c>
      <c r="AM454" s="844">
        <v>63</v>
      </c>
      <c r="AN454" s="844">
        <v>38</v>
      </c>
      <c r="AO454" s="842"/>
      <c r="AP454" s="846" t="s">
        <v>430</v>
      </c>
      <c r="AQ454" s="846" t="s">
        <v>430</v>
      </c>
      <c r="AR454" s="846" t="s">
        <v>430</v>
      </c>
      <c r="AS454" s="846" t="s">
        <v>430</v>
      </c>
      <c r="AT454" s="846">
        <v>22</v>
      </c>
      <c r="AU454" s="849"/>
      <c r="AV454" s="844" t="s">
        <v>430</v>
      </c>
      <c r="AW454" s="844" t="s">
        <v>430</v>
      </c>
      <c r="AX454" s="844" t="s">
        <v>430</v>
      </c>
      <c r="AY454" s="844" t="s">
        <v>430</v>
      </c>
      <c r="AZ454" s="844">
        <v>22</v>
      </c>
      <c r="BA454" s="847"/>
      <c r="BB454" s="846">
        <v>15.9067765899492</v>
      </c>
      <c r="BC454" s="846">
        <v>0.99873044665660704</v>
      </c>
      <c r="BD454" s="846">
        <v>5.4849475892154803E-2</v>
      </c>
      <c r="BE454" s="852">
        <v>-4.1285927570946998E-2</v>
      </c>
      <c r="BF454" s="847"/>
      <c r="BG454" s="855">
        <v>0.11409999999999999</v>
      </c>
      <c r="BH454" s="842"/>
      <c r="BI454" s="846" t="s">
        <v>430</v>
      </c>
      <c r="BJ454" s="846">
        <v>7.1769400000000001</v>
      </c>
      <c r="BK454" s="846">
        <v>92.674700000000001</v>
      </c>
      <c r="BL454" s="846">
        <v>0.14835999999999999</v>
      </c>
      <c r="BM454" s="842"/>
      <c r="BN454" s="855" t="s">
        <v>4557</v>
      </c>
      <c r="BO454" s="855" t="s">
        <v>5178</v>
      </c>
      <c r="BP454" s="855" t="s">
        <v>2187</v>
      </c>
      <c r="BQ454" s="855" t="s">
        <v>817</v>
      </c>
      <c r="BR454" s="855" t="s">
        <v>4560</v>
      </c>
      <c r="BS454" s="842"/>
      <c r="BT454" s="856" t="s">
        <v>555</v>
      </c>
    </row>
    <row r="455" spans="1:72" s="428" customFormat="1" x14ac:dyDescent="0.25">
      <c r="A455" s="345" t="s">
        <v>5693</v>
      </c>
      <c r="B455" s="373"/>
      <c r="C455" s="719">
        <v>45408</v>
      </c>
      <c r="D455" s="373"/>
      <c r="E455" s="346">
        <v>63.93</v>
      </c>
      <c r="F455" s="373"/>
      <c r="G455" s="347">
        <v>9.3321000000000005</v>
      </c>
      <c r="H455" s="374"/>
      <c r="I455" s="348">
        <v>1.4105000000000001</v>
      </c>
      <c r="J455" s="348">
        <v>1.0612999999999999</v>
      </c>
      <c r="K455" s="348">
        <v>-0.69589999999999996</v>
      </c>
      <c r="L455" s="348">
        <v>18.680700000000002</v>
      </c>
      <c r="M455" s="348">
        <v>10.720800000000001</v>
      </c>
      <c r="N455" s="350">
        <v>-0.35770000000000002</v>
      </c>
      <c r="O455" s="348">
        <v>-7.3602999999999996</v>
      </c>
      <c r="P455" s="348" t="s">
        <v>430</v>
      </c>
      <c r="Q455" s="348" t="s">
        <v>430</v>
      </c>
      <c r="R455" s="348" t="s">
        <v>430</v>
      </c>
      <c r="S455" s="348">
        <v>9.8087999999999997</v>
      </c>
      <c r="T455" s="348">
        <v>39.695799999999998</v>
      </c>
      <c r="U455" s="348">
        <v>3.4005000000000001</v>
      </c>
      <c r="V455" s="348">
        <v>4.8421000000000003</v>
      </c>
      <c r="W455" s="348">
        <v>0.77639999999999998</v>
      </c>
      <c r="X455" s="348">
        <v>-2.9382999999999999</v>
      </c>
      <c r="Y455" s="374"/>
      <c r="Z455" s="346">
        <v>2</v>
      </c>
      <c r="AA455" s="346">
        <v>3</v>
      </c>
      <c r="AB455" s="346">
        <v>241</v>
      </c>
      <c r="AC455" s="346">
        <v>2</v>
      </c>
      <c r="AD455" s="346">
        <v>33</v>
      </c>
      <c r="AE455" s="346">
        <v>162</v>
      </c>
      <c r="AF455" s="346">
        <v>129</v>
      </c>
      <c r="AG455" s="346" t="s">
        <v>430</v>
      </c>
      <c r="AH455" s="346" t="s">
        <v>430</v>
      </c>
      <c r="AI455" s="346" t="s">
        <v>430</v>
      </c>
      <c r="AJ455" s="346">
        <v>14</v>
      </c>
      <c r="AK455" s="346">
        <v>2</v>
      </c>
      <c r="AL455" s="346">
        <v>99</v>
      </c>
      <c r="AM455" s="346">
        <v>133</v>
      </c>
      <c r="AN455" s="346">
        <v>114</v>
      </c>
      <c r="AO455" s="373"/>
      <c r="AP455" s="348" t="s">
        <v>430</v>
      </c>
      <c r="AQ455" s="348" t="s">
        <v>430</v>
      </c>
      <c r="AR455" s="348" t="s">
        <v>430</v>
      </c>
      <c r="AS455" s="348" t="s">
        <v>430</v>
      </c>
      <c r="AT455" s="348">
        <v>18.43</v>
      </c>
      <c r="AU455" s="351"/>
      <c r="AV455" s="346" t="s">
        <v>430</v>
      </c>
      <c r="AW455" s="346" t="s">
        <v>430</v>
      </c>
      <c r="AX455" s="346" t="s">
        <v>430</v>
      </c>
      <c r="AY455" s="346" t="s">
        <v>430</v>
      </c>
      <c r="AZ455" s="346">
        <v>37</v>
      </c>
      <c r="BA455" s="374"/>
      <c r="BB455" s="348">
        <v>27.514040532339699</v>
      </c>
      <c r="BC455" s="348">
        <v>1.00426489557725</v>
      </c>
      <c r="BD455" s="348">
        <v>-1.86491338777642E-2</v>
      </c>
      <c r="BE455" s="375">
        <v>-2.57305860704043E-2</v>
      </c>
      <c r="BF455" s="374"/>
      <c r="BG455" s="372">
        <v>0.69489999999999996</v>
      </c>
      <c r="BH455" s="373"/>
      <c r="BI455" s="348">
        <v>18.914999999999999</v>
      </c>
      <c r="BJ455" s="348">
        <v>65.788399999999996</v>
      </c>
      <c r="BK455" s="348">
        <v>15.123799999999999</v>
      </c>
      <c r="BL455" s="348">
        <v>0.17280000000000001</v>
      </c>
      <c r="BM455" s="373"/>
      <c r="BN455" s="372" t="s">
        <v>5180</v>
      </c>
      <c r="BO455" s="372" t="s">
        <v>5181</v>
      </c>
      <c r="BP455" s="372" t="s">
        <v>430</v>
      </c>
      <c r="BQ455" s="372" t="s">
        <v>430</v>
      </c>
      <c r="BR455" s="372" t="s">
        <v>430</v>
      </c>
      <c r="BS455" s="373"/>
      <c r="BT455" s="354" t="s">
        <v>4673</v>
      </c>
    </row>
    <row r="456" spans="1:72" s="428" customFormat="1" ht="11" x14ac:dyDescent="0.3">
      <c r="A456" s="841" t="s">
        <v>5694</v>
      </c>
      <c r="B456" s="842"/>
      <c r="C456" s="843">
        <v>45649</v>
      </c>
      <c r="D456" s="842"/>
      <c r="E456" s="844">
        <v>67.093000000000004</v>
      </c>
      <c r="F456" s="842"/>
      <c r="G456" s="845">
        <v>11.329000000000001</v>
      </c>
      <c r="H456" s="847"/>
      <c r="I456" s="846">
        <v>0.52349999999999997</v>
      </c>
      <c r="J456" s="846">
        <v>-1.0827</v>
      </c>
      <c r="K456" s="846">
        <v>0.77390000000000003</v>
      </c>
      <c r="L456" s="846">
        <v>3.1128</v>
      </c>
      <c r="M456" s="846">
        <v>-0.2026</v>
      </c>
      <c r="N456" s="848">
        <v>4.6462000000000003</v>
      </c>
      <c r="O456" s="846" t="s">
        <v>430</v>
      </c>
      <c r="P456" s="846" t="s">
        <v>430</v>
      </c>
      <c r="Q456" s="846" t="s">
        <v>430</v>
      </c>
      <c r="R456" s="846" t="s">
        <v>430</v>
      </c>
      <c r="S456" s="846">
        <v>2.6362999999999999</v>
      </c>
      <c r="T456" s="846">
        <v>12.703900000000001</v>
      </c>
      <c r="U456" s="846">
        <v>-4.41E-2</v>
      </c>
      <c r="V456" s="846">
        <v>5.5430999999999999</v>
      </c>
      <c r="W456" s="846">
        <v>-0.73599999999999999</v>
      </c>
      <c r="X456" s="846">
        <v>7.8186999999999998</v>
      </c>
      <c r="Y456" s="847"/>
      <c r="Z456" s="844">
        <v>111</v>
      </c>
      <c r="AA456" s="844">
        <v>200</v>
      </c>
      <c r="AB456" s="844">
        <v>159</v>
      </c>
      <c r="AC456" s="844">
        <v>182</v>
      </c>
      <c r="AD456" s="844">
        <v>149</v>
      </c>
      <c r="AE456" s="844">
        <v>98</v>
      </c>
      <c r="AF456" s="844" t="s">
        <v>430</v>
      </c>
      <c r="AG456" s="844" t="s">
        <v>430</v>
      </c>
      <c r="AH456" s="844" t="s">
        <v>430</v>
      </c>
      <c r="AI456" s="844" t="s">
        <v>430</v>
      </c>
      <c r="AJ456" s="844">
        <v>136</v>
      </c>
      <c r="AK456" s="844">
        <v>174</v>
      </c>
      <c r="AL456" s="844">
        <v>131</v>
      </c>
      <c r="AM456" s="844">
        <v>124</v>
      </c>
      <c r="AN456" s="844">
        <v>237</v>
      </c>
      <c r="AO456" s="842"/>
      <c r="AP456" s="846" t="s">
        <v>430</v>
      </c>
      <c r="AQ456" s="846" t="s">
        <v>430</v>
      </c>
      <c r="AR456" s="846" t="s">
        <v>430</v>
      </c>
      <c r="AS456" s="846" t="s">
        <v>430</v>
      </c>
      <c r="AT456" s="846">
        <v>4.3600000000000003</v>
      </c>
      <c r="AU456" s="849"/>
      <c r="AV456" s="844" t="s">
        <v>430</v>
      </c>
      <c r="AW456" s="844" t="s">
        <v>430</v>
      </c>
      <c r="AX456" s="844" t="s">
        <v>430</v>
      </c>
      <c r="AY456" s="844" t="s">
        <v>430</v>
      </c>
      <c r="AZ456" s="844">
        <v>130</v>
      </c>
      <c r="BA456" s="847"/>
      <c r="BB456" s="846">
        <v>10.3982336386187</v>
      </c>
      <c r="BC456" s="846">
        <v>0.99695958225401404</v>
      </c>
      <c r="BD456" s="846">
        <v>2.7854173197348699E-2</v>
      </c>
      <c r="BE456" s="852">
        <v>-6.9791515711528099E-2</v>
      </c>
      <c r="BF456" s="847"/>
      <c r="BG456" s="855">
        <v>0.2109</v>
      </c>
      <c r="BH456" s="842"/>
      <c r="BI456" s="846">
        <v>96.134399999999999</v>
      </c>
      <c r="BJ456" s="846">
        <v>3.6601499999999998</v>
      </c>
      <c r="BK456" s="846" t="s">
        <v>430</v>
      </c>
      <c r="BL456" s="846">
        <v>0.20544999999999999</v>
      </c>
      <c r="BM456" s="842"/>
      <c r="BN456" s="855" t="s">
        <v>4668</v>
      </c>
      <c r="BO456" s="855" t="s">
        <v>4669</v>
      </c>
      <c r="BP456" s="855" t="s">
        <v>4670</v>
      </c>
      <c r="BQ456" s="855" t="s">
        <v>4671</v>
      </c>
      <c r="BR456" s="855" t="s">
        <v>4672</v>
      </c>
      <c r="BS456" s="842"/>
      <c r="BT456" s="856" t="s">
        <v>555</v>
      </c>
    </row>
    <row r="457" spans="1:72" s="428" customFormat="1" x14ac:dyDescent="0.25">
      <c r="A457" s="345" t="s">
        <v>5695</v>
      </c>
      <c r="B457" s="373"/>
      <c r="C457" s="719">
        <v>45443</v>
      </c>
      <c r="D457" s="373"/>
      <c r="E457" s="346">
        <v>64.373199999999997</v>
      </c>
      <c r="F457" s="373"/>
      <c r="G457" s="347">
        <v>11.8613</v>
      </c>
      <c r="H457" s="374"/>
      <c r="I457" s="348">
        <v>0.44540000000000002</v>
      </c>
      <c r="J457" s="348">
        <v>-0.21959999999999999</v>
      </c>
      <c r="K457" s="348">
        <v>-0.62329999999999997</v>
      </c>
      <c r="L457" s="348">
        <v>7.7809999999999997</v>
      </c>
      <c r="M457" s="348">
        <v>-5.5515999999999996</v>
      </c>
      <c r="N457" s="350">
        <v>3.6038999999999999</v>
      </c>
      <c r="O457" s="348">
        <v>6.8521999999999998</v>
      </c>
      <c r="P457" s="348" t="s">
        <v>430</v>
      </c>
      <c r="Q457" s="348" t="s">
        <v>430</v>
      </c>
      <c r="R457" s="348" t="s">
        <v>430</v>
      </c>
      <c r="S457" s="348">
        <v>7.17E-2</v>
      </c>
      <c r="T457" s="348">
        <v>14.954000000000001</v>
      </c>
      <c r="U457" s="348">
        <v>-3.0756999999999999</v>
      </c>
      <c r="V457" s="348">
        <v>5.6196999999999999</v>
      </c>
      <c r="W457" s="348">
        <v>0.55530000000000002</v>
      </c>
      <c r="X457" s="348">
        <v>7.9851999999999999</v>
      </c>
      <c r="Y457" s="374"/>
      <c r="Z457" s="346">
        <v>144</v>
      </c>
      <c r="AA457" s="346">
        <v>34</v>
      </c>
      <c r="AB457" s="346">
        <v>232</v>
      </c>
      <c r="AC457" s="346">
        <v>39</v>
      </c>
      <c r="AD457" s="346">
        <v>223</v>
      </c>
      <c r="AE457" s="346">
        <v>117</v>
      </c>
      <c r="AF457" s="346">
        <v>15</v>
      </c>
      <c r="AG457" s="346" t="s">
        <v>430</v>
      </c>
      <c r="AH457" s="346" t="s">
        <v>430</v>
      </c>
      <c r="AI457" s="346" t="s">
        <v>430</v>
      </c>
      <c r="AJ457" s="346">
        <v>238</v>
      </c>
      <c r="AK457" s="346">
        <v>137</v>
      </c>
      <c r="AL457" s="346">
        <v>172</v>
      </c>
      <c r="AM457" s="346">
        <v>118</v>
      </c>
      <c r="AN457" s="346">
        <v>122</v>
      </c>
      <c r="AO457" s="373"/>
      <c r="AP457" s="348" t="s">
        <v>430</v>
      </c>
      <c r="AQ457" s="348" t="s">
        <v>430</v>
      </c>
      <c r="AR457" s="348" t="s">
        <v>430</v>
      </c>
      <c r="AS457" s="348" t="s">
        <v>430</v>
      </c>
      <c r="AT457" s="348">
        <v>1.29</v>
      </c>
      <c r="AU457" s="351"/>
      <c r="AV457" s="346" t="s">
        <v>430</v>
      </c>
      <c r="AW457" s="346" t="s">
        <v>430</v>
      </c>
      <c r="AX457" s="346" t="s">
        <v>430</v>
      </c>
      <c r="AY457" s="346" t="s">
        <v>430</v>
      </c>
      <c r="AZ457" s="346">
        <v>159</v>
      </c>
      <c r="BA457" s="374"/>
      <c r="BB457" s="348">
        <v>15.016363587492901</v>
      </c>
      <c r="BC457" s="348">
        <v>0.99787149858436497</v>
      </c>
      <c r="BD457" s="348">
        <v>6.2648257201801004E-3</v>
      </c>
      <c r="BE457" s="375">
        <v>-2.4296507991781902E-2</v>
      </c>
      <c r="BF457" s="374"/>
      <c r="BG457" s="372">
        <v>8.1600000000000006E-2</v>
      </c>
      <c r="BH457" s="373"/>
      <c r="BI457" s="348">
        <v>73.879099999999994</v>
      </c>
      <c r="BJ457" s="348">
        <v>25.330300000000001</v>
      </c>
      <c r="BK457" s="348" t="s">
        <v>430</v>
      </c>
      <c r="BL457" s="348">
        <v>0.79059999999999997</v>
      </c>
      <c r="BM457" s="373"/>
      <c r="BN457" s="372" t="s">
        <v>5184</v>
      </c>
      <c r="BO457" s="372" t="s">
        <v>5185</v>
      </c>
      <c r="BP457" s="372" t="s">
        <v>430</v>
      </c>
      <c r="BQ457" s="372" t="s">
        <v>430</v>
      </c>
      <c r="BR457" s="372" t="s">
        <v>430</v>
      </c>
      <c r="BS457" s="373"/>
      <c r="BT457" s="354" t="s">
        <v>555</v>
      </c>
    </row>
    <row r="458" spans="1:72" s="428" customFormat="1" x14ac:dyDescent="0.25">
      <c r="A458" s="345" t="s">
        <v>5696</v>
      </c>
      <c r="B458" s="373"/>
      <c r="C458" s="719">
        <v>45630</v>
      </c>
      <c r="D458" s="373"/>
      <c r="E458" s="346">
        <v>57.963500000000003</v>
      </c>
      <c r="F458" s="373"/>
      <c r="G458" s="347">
        <v>8.4234000000000009</v>
      </c>
      <c r="H458" s="374"/>
      <c r="I458" s="348">
        <v>1.4060999999999999</v>
      </c>
      <c r="J458" s="348">
        <v>1.0521</v>
      </c>
      <c r="K458" s="348">
        <v>-0.75290000000000001</v>
      </c>
      <c r="L458" s="348">
        <v>18.6311</v>
      </c>
      <c r="M458" s="348">
        <v>10.7803</v>
      </c>
      <c r="N458" s="350">
        <v>-0.5514</v>
      </c>
      <c r="O458" s="348" t="s">
        <v>430</v>
      </c>
      <c r="P458" s="348" t="s">
        <v>430</v>
      </c>
      <c r="Q458" s="348" t="s">
        <v>430</v>
      </c>
      <c r="R458" s="348" t="s">
        <v>430</v>
      </c>
      <c r="S458" s="348">
        <v>9.7568999999999999</v>
      </c>
      <c r="T458" s="348">
        <v>39.518000000000001</v>
      </c>
      <c r="U458" s="348">
        <v>3.5503</v>
      </c>
      <c r="V458" s="348">
        <v>4.6501999999999999</v>
      </c>
      <c r="W458" s="348">
        <v>0.71379999999999999</v>
      </c>
      <c r="X458" s="348">
        <v>-9.5487000000000002</v>
      </c>
      <c r="Y458" s="374"/>
      <c r="Z458" s="346">
        <v>4</v>
      </c>
      <c r="AA458" s="346">
        <v>5</v>
      </c>
      <c r="AB458" s="346">
        <v>242</v>
      </c>
      <c r="AC458" s="346">
        <v>3</v>
      </c>
      <c r="AD458" s="346">
        <v>32</v>
      </c>
      <c r="AE458" s="346">
        <v>168</v>
      </c>
      <c r="AF458" s="346" t="s">
        <v>430</v>
      </c>
      <c r="AG458" s="346" t="s">
        <v>430</v>
      </c>
      <c r="AH458" s="346" t="s">
        <v>430</v>
      </c>
      <c r="AI458" s="346" t="s">
        <v>430</v>
      </c>
      <c r="AJ458" s="346">
        <v>15</v>
      </c>
      <c r="AK458" s="346">
        <v>3</v>
      </c>
      <c r="AL458" s="346">
        <v>97</v>
      </c>
      <c r="AM458" s="346">
        <v>135</v>
      </c>
      <c r="AN458" s="346">
        <v>119</v>
      </c>
      <c r="AO458" s="373"/>
      <c r="AP458" s="348" t="s">
        <v>430</v>
      </c>
      <c r="AQ458" s="348" t="s">
        <v>430</v>
      </c>
      <c r="AR458" s="348" t="s">
        <v>430</v>
      </c>
      <c r="AS458" s="348" t="s">
        <v>430</v>
      </c>
      <c r="AT458" s="348">
        <v>18.48</v>
      </c>
      <c r="AU458" s="351"/>
      <c r="AV458" s="346" t="s">
        <v>430</v>
      </c>
      <c r="AW458" s="346" t="s">
        <v>430</v>
      </c>
      <c r="AX458" s="346" t="s">
        <v>430</v>
      </c>
      <c r="AY458" s="346" t="s">
        <v>430</v>
      </c>
      <c r="AZ458" s="346">
        <v>36</v>
      </c>
      <c r="BA458" s="374"/>
      <c r="BB458" s="348">
        <v>27.499996046258801</v>
      </c>
      <c r="BC458" s="348">
        <v>0.99683050895602998</v>
      </c>
      <c r="BD458" s="348">
        <v>-3.3531528056965798E-2</v>
      </c>
      <c r="BE458" s="375">
        <v>-4.63106542746985E-2</v>
      </c>
      <c r="BF458" s="374"/>
      <c r="BG458" s="372">
        <v>0.1946</v>
      </c>
      <c r="BH458" s="373"/>
      <c r="BI458" s="348">
        <v>18.927700000000002</v>
      </c>
      <c r="BJ458" s="348">
        <v>65.833600000000004</v>
      </c>
      <c r="BK458" s="348">
        <v>15.134399999999999</v>
      </c>
      <c r="BL458" s="348">
        <v>0.1043</v>
      </c>
      <c r="BM458" s="373"/>
      <c r="BN458" s="372" t="s">
        <v>5187</v>
      </c>
      <c r="BO458" s="372" t="s">
        <v>5188</v>
      </c>
      <c r="BP458" s="372" t="s">
        <v>2985</v>
      </c>
      <c r="BQ458" s="372" t="s">
        <v>430</v>
      </c>
      <c r="BR458" s="372" t="s">
        <v>430</v>
      </c>
      <c r="BS458" s="373"/>
      <c r="BT458" s="354" t="s">
        <v>555</v>
      </c>
    </row>
    <row r="459" spans="1:72" s="428" customFormat="1" x14ac:dyDescent="0.25">
      <c r="A459" s="345" t="s">
        <v>5697</v>
      </c>
      <c r="B459" s="373"/>
      <c r="C459" s="719">
        <v>45833</v>
      </c>
      <c r="D459" s="373"/>
      <c r="E459" s="346">
        <v>62.86</v>
      </c>
      <c r="F459" s="373"/>
      <c r="G459" s="347">
        <v>10.2189</v>
      </c>
      <c r="H459" s="374"/>
      <c r="I459" s="348">
        <v>0.62919999999999998</v>
      </c>
      <c r="J459" s="348">
        <v>-0.50139999999999996</v>
      </c>
      <c r="K459" s="348">
        <v>1.1821999999999999</v>
      </c>
      <c r="L459" s="348">
        <v>5.3179999999999996</v>
      </c>
      <c r="M459" s="348">
        <v>1.8498000000000001</v>
      </c>
      <c r="N459" s="350">
        <v>2.5644</v>
      </c>
      <c r="O459" s="348" t="s">
        <v>430</v>
      </c>
      <c r="P459" s="348" t="s">
        <v>430</v>
      </c>
      <c r="Q459" s="348" t="s">
        <v>430</v>
      </c>
      <c r="R459" s="348" t="s">
        <v>430</v>
      </c>
      <c r="S459" s="348">
        <v>2.7313999999999998</v>
      </c>
      <c r="T459" s="348">
        <v>16.114599999999999</v>
      </c>
      <c r="U459" s="348">
        <v>-0.27710000000000001</v>
      </c>
      <c r="V459" s="348">
        <v>4.266</v>
      </c>
      <c r="W459" s="348">
        <v>0.64810000000000001</v>
      </c>
      <c r="X459" s="348">
        <v>1.8951</v>
      </c>
      <c r="Y459" s="374"/>
      <c r="Z459" s="346">
        <v>75</v>
      </c>
      <c r="AA459" s="346">
        <v>58</v>
      </c>
      <c r="AB459" s="346">
        <v>132</v>
      </c>
      <c r="AC459" s="346">
        <v>106</v>
      </c>
      <c r="AD459" s="346">
        <v>131</v>
      </c>
      <c r="AE459" s="346">
        <v>128</v>
      </c>
      <c r="AF459" s="346" t="s">
        <v>430</v>
      </c>
      <c r="AG459" s="346" t="s">
        <v>430</v>
      </c>
      <c r="AH459" s="346" t="s">
        <v>430</v>
      </c>
      <c r="AI459" s="346" t="s">
        <v>430</v>
      </c>
      <c r="AJ459" s="346">
        <v>131</v>
      </c>
      <c r="AK459" s="346">
        <v>119</v>
      </c>
      <c r="AL459" s="346">
        <v>138</v>
      </c>
      <c r="AM459" s="346">
        <v>139</v>
      </c>
      <c r="AN459" s="346">
        <v>121</v>
      </c>
      <c r="AO459" s="373"/>
      <c r="AP459" s="348" t="s">
        <v>430</v>
      </c>
      <c r="AQ459" s="348" t="s">
        <v>430</v>
      </c>
      <c r="AR459" s="348" t="s">
        <v>430</v>
      </c>
      <c r="AS459" s="348" t="s">
        <v>430</v>
      </c>
      <c r="AT459" s="348">
        <v>5.58</v>
      </c>
      <c r="AU459" s="351"/>
      <c r="AV459" s="346" t="s">
        <v>430</v>
      </c>
      <c r="AW459" s="346" t="s">
        <v>430</v>
      </c>
      <c r="AX459" s="346" t="s">
        <v>430</v>
      </c>
      <c r="AY459" s="346" t="s">
        <v>430</v>
      </c>
      <c r="AZ459" s="346">
        <v>116</v>
      </c>
      <c r="BA459" s="374"/>
      <c r="BB459" s="348">
        <v>12.965974539959401</v>
      </c>
      <c r="BC459" s="348">
        <v>0</v>
      </c>
      <c r="BD459" s="348">
        <v>-1.8027179791234901E-2</v>
      </c>
      <c r="BE459" s="375" t="s">
        <v>430</v>
      </c>
      <c r="BF459" s="374"/>
      <c r="BG459" s="372" t="s">
        <v>430</v>
      </c>
      <c r="BH459" s="373"/>
      <c r="BI459" s="348">
        <v>63.823</v>
      </c>
      <c r="BJ459" s="348">
        <v>19.5108</v>
      </c>
      <c r="BK459" s="348">
        <v>16.341799999999999</v>
      </c>
      <c r="BL459" s="348">
        <v>0.32440000000000002</v>
      </c>
      <c r="BM459" s="373"/>
      <c r="BN459" s="372" t="s">
        <v>1380</v>
      </c>
      <c r="BO459" s="372" t="s">
        <v>5190</v>
      </c>
      <c r="BP459" s="372" t="s">
        <v>5191</v>
      </c>
      <c r="BQ459" s="372" t="s">
        <v>5192</v>
      </c>
      <c r="BR459" s="372" t="s">
        <v>1973</v>
      </c>
      <c r="BS459" s="373"/>
      <c r="BT459" s="354" t="s">
        <v>548</v>
      </c>
    </row>
    <row r="460" spans="1:72" s="428" customFormat="1" x14ac:dyDescent="0.25">
      <c r="A460" s="345" t="s">
        <v>5698</v>
      </c>
      <c r="B460" s="373"/>
      <c r="C460" s="719">
        <v>45716</v>
      </c>
      <c r="D460" s="373"/>
      <c r="E460" s="346">
        <v>62.353400000000001</v>
      </c>
      <c r="F460" s="373"/>
      <c r="G460" s="347">
        <v>12.011799999999999</v>
      </c>
      <c r="H460" s="374"/>
      <c r="I460" s="348">
        <v>0.54069999999999996</v>
      </c>
      <c r="J460" s="348">
        <v>-0.55720000000000003</v>
      </c>
      <c r="K460" s="348">
        <v>1.0532999999999999</v>
      </c>
      <c r="L460" s="348">
        <v>5.0065</v>
      </c>
      <c r="M460" s="348">
        <v>1.7354000000000001</v>
      </c>
      <c r="N460" s="350">
        <v>2.6193</v>
      </c>
      <c r="O460" s="348" t="s">
        <v>430</v>
      </c>
      <c r="P460" s="348" t="s">
        <v>430</v>
      </c>
      <c r="Q460" s="348" t="s">
        <v>430</v>
      </c>
      <c r="R460" s="348" t="s">
        <v>430</v>
      </c>
      <c r="S460" s="348">
        <v>2.5720000000000001</v>
      </c>
      <c r="T460" s="348">
        <v>15.9451</v>
      </c>
      <c r="U460" s="348">
        <v>-0.28389999999999999</v>
      </c>
      <c r="V460" s="348">
        <v>4.5149999999999997</v>
      </c>
      <c r="W460" s="348">
        <v>0.47260000000000002</v>
      </c>
      <c r="X460" s="348">
        <v>13.2424</v>
      </c>
      <c r="Y460" s="374"/>
      <c r="Z460" s="346">
        <v>97</v>
      </c>
      <c r="AA460" s="346">
        <v>67</v>
      </c>
      <c r="AB460" s="346">
        <v>143</v>
      </c>
      <c r="AC460" s="346">
        <v>109</v>
      </c>
      <c r="AD460" s="346">
        <v>133</v>
      </c>
      <c r="AE460" s="346">
        <v>125</v>
      </c>
      <c r="AF460" s="346" t="s">
        <v>430</v>
      </c>
      <c r="AG460" s="346" t="s">
        <v>430</v>
      </c>
      <c r="AH460" s="346" t="s">
        <v>430</v>
      </c>
      <c r="AI460" s="346" t="s">
        <v>430</v>
      </c>
      <c r="AJ460" s="346">
        <v>141</v>
      </c>
      <c r="AK460" s="346">
        <v>124</v>
      </c>
      <c r="AL460" s="346">
        <v>139</v>
      </c>
      <c r="AM460" s="346">
        <v>136</v>
      </c>
      <c r="AN460" s="346">
        <v>133</v>
      </c>
      <c r="AO460" s="373"/>
      <c r="AP460" s="348" t="s">
        <v>430</v>
      </c>
      <c r="AQ460" s="348" t="s">
        <v>430</v>
      </c>
      <c r="AR460" s="348" t="s">
        <v>430</v>
      </c>
      <c r="AS460" s="348" t="s">
        <v>430</v>
      </c>
      <c r="AT460" s="348">
        <v>5.38</v>
      </c>
      <c r="AU460" s="351"/>
      <c r="AV460" s="346" t="s">
        <v>430</v>
      </c>
      <c r="AW460" s="346" t="s">
        <v>430</v>
      </c>
      <c r="AX460" s="346" t="s">
        <v>430</v>
      </c>
      <c r="AY460" s="346" t="s">
        <v>430</v>
      </c>
      <c r="AZ460" s="346">
        <v>118</v>
      </c>
      <c r="BA460" s="374"/>
      <c r="BB460" s="348">
        <v>11.930409869793101</v>
      </c>
      <c r="BC460" s="348">
        <v>0.99797054024876597</v>
      </c>
      <c r="BD460" s="348">
        <v>2.9465041530447902E-2</v>
      </c>
      <c r="BE460" s="375">
        <v>-2.63795000885487E-2</v>
      </c>
      <c r="BF460" s="374"/>
      <c r="BG460" s="372">
        <v>5.28E-2</v>
      </c>
      <c r="BH460" s="373"/>
      <c r="BI460" s="348">
        <v>65.188400000000001</v>
      </c>
      <c r="BJ460" s="348">
        <v>19.9162</v>
      </c>
      <c r="BK460" s="348">
        <v>14.6623</v>
      </c>
      <c r="BL460" s="348">
        <v>0.2331</v>
      </c>
      <c r="BM460" s="373"/>
      <c r="BN460" s="372" t="s">
        <v>2958</v>
      </c>
      <c r="BO460" s="372" t="s">
        <v>2928</v>
      </c>
      <c r="BP460" s="372" t="s">
        <v>4821</v>
      </c>
      <c r="BQ460" s="372" t="s">
        <v>4564</v>
      </c>
      <c r="BR460" s="372" t="s">
        <v>4822</v>
      </c>
      <c r="BS460" s="373"/>
      <c r="BT460" s="354" t="s">
        <v>5699</v>
      </c>
    </row>
    <row r="461" spans="1:72" s="428" customFormat="1" x14ac:dyDescent="0.25">
      <c r="A461" s="345" t="s">
        <v>5700</v>
      </c>
      <c r="B461" s="373"/>
      <c r="C461" s="719">
        <v>45866</v>
      </c>
      <c r="D461" s="373"/>
      <c r="E461" s="346">
        <v>57.680199999999999</v>
      </c>
      <c r="F461" s="373"/>
      <c r="G461" s="347">
        <v>10.3043</v>
      </c>
      <c r="H461" s="374"/>
      <c r="I461" s="348">
        <v>0.53469999999999995</v>
      </c>
      <c r="J461" s="348">
        <v>-1.3073999999999999</v>
      </c>
      <c r="K461" s="348">
        <v>0.68100000000000005</v>
      </c>
      <c r="L461" s="348">
        <v>4.1912000000000003</v>
      </c>
      <c r="M461" s="348">
        <v>-1.3367</v>
      </c>
      <c r="N461" s="350">
        <v>-0.41270000000000001</v>
      </c>
      <c r="O461" s="348" t="s">
        <v>430</v>
      </c>
      <c r="P461" s="348" t="s">
        <v>430</v>
      </c>
      <c r="Q461" s="348" t="s">
        <v>430</v>
      </c>
      <c r="R461" s="348" t="s">
        <v>430</v>
      </c>
      <c r="S461" s="348">
        <v>3.3738000000000001</v>
      </c>
      <c r="T461" s="348">
        <v>11.4521</v>
      </c>
      <c r="U461" s="348">
        <v>-3.3839000000000001</v>
      </c>
      <c r="V461" s="348">
        <v>2.4946999999999999</v>
      </c>
      <c r="W461" s="348">
        <v>-1.3129999999999999</v>
      </c>
      <c r="X461" s="348">
        <v>2.8601000000000001</v>
      </c>
      <c r="Y461" s="374"/>
      <c r="Z461" s="346">
        <v>106</v>
      </c>
      <c r="AA461" s="346">
        <v>221</v>
      </c>
      <c r="AB461" s="346">
        <v>171</v>
      </c>
      <c r="AC461" s="346">
        <v>140</v>
      </c>
      <c r="AD461" s="346">
        <v>165</v>
      </c>
      <c r="AE461" s="346">
        <v>165</v>
      </c>
      <c r="AF461" s="346" t="s">
        <v>430</v>
      </c>
      <c r="AG461" s="346" t="s">
        <v>430</v>
      </c>
      <c r="AH461" s="346" t="s">
        <v>430</v>
      </c>
      <c r="AI461" s="346" t="s">
        <v>430</v>
      </c>
      <c r="AJ461" s="346">
        <v>97</v>
      </c>
      <c r="AK461" s="346">
        <v>188</v>
      </c>
      <c r="AL461" s="346">
        <v>181</v>
      </c>
      <c r="AM461" s="346">
        <v>167</v>
      </c>
      <c r="AN461" s="346">
        <v>257</v>
      </c>
      <c r="AO461" s="373"/>
      <c r="AP461" s="348" t="s">
        <v>430</v>
      </c>
      <c r="AQ461" s="348" t="s">
        <v>430</v>
      </c>
      <c r="AR461" s="348" t="s">
        <v>430</v>
      </c>
      <c r="AS461" s="348" t="s">
        <v>430</v>
      </c>
      <c r="AT461" s="348">
        <v>1.32</v>
      </c>
      <c r="AU461" s="351"/>
      <c r="AV461" s="346" t="s">
        <v>430</v>
      </c>
      <c r="AW461" s="346" t="s">
        <v>430</v>
      </c>
      <c r="AX461" s="346" t="s">
        <v>430</v>
      </c>
      <c r="AY461" s="346" t="s">
        <v>430</v>
      </c>
      <c r="AZ461" s="346">
        <v>156</v>
      </c>
      <c r="BA461" s="374"/>
      <c r="BB461" s="348">
        <v>11.614222553471601</v>
      </c>
      <c r="BC461" s="348">
        <v>0.99773282173241795</v>
      </c>
      <c r="BD461" s="348">
        <v>-3.67335174953849E-2</v>
      </c>
      <c r="BE461" s="375">
        <v>-4.1788210694783501E-2</v>
      </c>
      <c r="BF461" s="374"/>
      <c r="BG461" s="372">
        <v>4.8899999999999999E-2</v>
      </c>
      <c r="BH461" s="373"/>
      <c r="BI461" s="348">
        <v>94.082499999999996</v>
      </c>
      <c r="BJ461" s="348">
        <v>5.4512799999999997</v>
      </c>
      <c r="BK461" s="348" t="s">
        <v>430</v>
      </c>
      <c r="BL461" s="348">
        <v>0.46622000000000002</v>
      </c>
      <c r="BM461" s="373"/>
      <c r="BN461" s="372" t="s">
        <v>5195</v>
      </c>
      <c r="BO461" s="372" t="s">
        <v>5196</v>
      </c>
      <c r="BP461" s="372" t="s">
        <v>5197</v>
      </c>
      <c r="BQ461" s="372" t="s">
        <v>848</v>
      </c>
      <c r="BR461" s="372" t="s">
        <v>5198</v>
      </c>
      <c r="BS461" s="373"/>
      <c r="BT461" s="354" t="s">
        <v>4673</v>
      </c>
    </row>
    <row r="462" spans="1:72" s="428" customFormat="1" x14ac:dyDescent="0.25">
      <c r="A462" s="345" t="s">
        <v>5701</v>
      </c>
      <c r="B462" s="373"/>
      <c r="C462" s="719">
        <v>44795</v>
      </c>
      <c r="D462" s="373"/>
      <c r="E462" s="346">
        <v>58.64</v>
      </c>
      <c r="F462" s="373"/>
      <c r="G462" s="347">
        <v>17.826799999999999</v>
      </c>
      <c r="H462" s="374"/>
      <c r="I462" s="348">
        <v>0.67200000000000004</v>
      </c>
      <c r="J462" s="348">
        <v>-1.0233000000000001</v>
      </c>
      <c r="K462" s="348">
        <v>0.53580000000000005</v>
      </c>
      <c r="L462" s="348">
        <v>1.1587000000000001</v>
      </c>
      <c r="M462" s="348">
        <v>4.5499000000000001</v>
      </c>
      <c r="N462" s="350">
        <v>5.1064999999999996</v>
      </c>
      <c r="O462" s="348">
        <v>-2.5929000000000002</v>
      </c>
      <c r="P462" s="348">
        <v>15.017200000000001</v>
      </c>
      <c r="Q462" s="348" t="s">
        <v>430</v>
      </c>
      <c r="R462" s="348" t="s">
        <v>430</v>
      </c>
      <c r="S462" s="348">
        <v>2.1387999999999998</v>
      </c>
      <c r="T462" s="348">
        <v>14.5519</v>
      </c>
      <c r="U462" s="348">
        <v>1.6734</v>
      </c>
      <c r="V462" s="348">
        <v>6.5686</v>
      </c>
      <c r="W462" s="348">
        <v>8.9300000000000004E-2</v>
      </c>
      <c r="X462" s="348">
        <v>15.561</v>
      </c>
      <c r="Y462" s="374"/>
      <c r="Z462" s="346">
        <v>54</v>
      </c>
      <c r="AA462" s="346">
        <v>195</v>
      </c>
      <c r="AB462" s="346">
        <v>177</v>
      </c>
      <c r="AC462" s="346">
        <v>239</v>
      </c>
      <c r="AD462" s="346">
        <v>92</v>
      </c>
      <c r="AE462" s="346">
        <v>88</v>
      </c>
      <c r="AF462" s="346">
        <v>116</v>
      </c>
      <c r="AG462" s="346">
        <v>46</v>
      </c>
      <c r="AH462" s="346" t="s">
        <v>430</v>
      </c>
      <c r="AI462" s="346" t="s">
        <v>430</v>
      </c>
      <c r="AJ462" s="346">
        <v>165</v>
      </c>
      <c r="AK462" s="346">
        <v>146</v>
      </c>
      <c r="AL462" s="346">
        <v>111</v>
      </c>
      <c r="AM462" s="346">
        <v>99</v>
      </c>
      <c r="AN462" s="346">
        <v>160</v>
      </c>
      <c r="AO462" s="373"/>
      <c r="AP462" s="348" t="s">
        <v>430</v>
      </c>
      <c r="AQ462" s="348" t="s">
        <v>430</v>
      </c>
      <c r="AR462" s="348" t="s">
        <v>430</v>
      </c>
      <c r="AS462" s="348">
        <v>6.89</v>
      </c>
      <c r="AT462" s="348">
        <v>6.02</v>
      </c>
      <c r="AU462" s="351"/>
      <c r="AV462" s="346" t="s">
        <v>430</v>
      </c>
      <c r="AW462" s="346" t="s">
        <v>430</v>
      </c>
      <c r="AX462" s="346" t="s">
        <v>430</v>
      </c>
      <c r="AY462" s="346">
        <v>54</v>
      </c>
      <c r="AZ462" s="346">
        <v>113</v>
      </c>
      <c r="BA462" s="374"/>
      <c r="BB462" s="348">
        <v>14.813372437899901</v>
      </c>
      <c r="BC462" s="348">
        <v>0</v>
      </c>
      <c r="BD462" s="348">
        <v>4.9598378616638399E-2</v>
      </c>
      <c r="BE462" s="375" t="s">
        <v>430</v>
      </c>
      <c r="BF462" s="374"/>
      <c r="BG462" s="372" t="s">
        <v>430</v>
      </c>
      <c r="BH462" s="373"/>
      <c r="BI462" s="348">
        <v>53.239699999999999</v>
      </c>
      <c r="BJ462" s="348">
        <v>43.524500000000003</v>
      </c>
      <c r="BK462" s="348">
        <v>2.8659699999999999</v>
      </c>
      <c r="BL462" s="348">
        <v>0.36982999999999999</v>
      </c>
      <c r="BM462" s="373"/>
      <c r="BN462" s="372" t="s">
        <v>5200</v>
      </c>
      <c r="BO462" s="372" t="s">
        <v>5201</v>
      </c>
      <c r="BP462" s="372" t="s">
        <v>5202</v>
      </c>
      <c r="BQ462" s="372" t="s">
        <v>5203</v>
      </c>
      <c r="BR462" s="372" t="s">
        <v>5204</v>
      </c>
      <c r="BS462" s="373"/>
      <c r="BT462" s="354" t="s">
        <v>548</v>
      </c>
    </row>
    <row r="463" spans="1:72" s="428" customFormat="1" x14ac:dyDescent="0.25">
      <c r="A463" s="345" t="s">
        <v>5702</v>
      </c>
      <c r="B463" s="373"/>
      <c r="C463" s="719">
        <v>45750</v>
      </c>
      <c r="D463" s="373"/>
      <c r="E463" s="346">
        <v>57.2</v>
      </c>
      <c r="F463" s="373"/>
      <c r="G463" s="347">
        <v>11.616400000000001</v>
      </c>
      <c r="H463" s="374"/>
      <c r="I463" s="348">
        <v>0.66990000000000005</v>
      </c>
      <c r="J463" s="348">
        <v>-1.0266999999999999</v>
      </c>
      <c r="K463" s="348">
        <v>0.53139999999999998</v>
      </c>
      <c r="L463" s="348">
        <v>1.1660999999999999</v>
      </c>
      <c r="M463" s="348">
        <v>4.4706000000000001</v>
      </c>
      <c r="N463" s="350">
        <v>4.9302000000000001</v>
      </c>
      <c r="O463" s="348" t="s">
        <v>430</v>
      </c>
      <c r="P463" s="348" t="s">
        <v>430</v>
      </c>
      <c r="Q463" s="348" t="s">
        <v>430</v>
      </c>
      <c r="R463" s="348" t="s">
        <v>430</v>
      </c>
      <c r="S463" s="348">
        <v>2.1375000000000002</v>
      </c>
      <c r="T463" s="348">
        <v>14.5579</v>
      </c>
      <c r="U463" s="348">
        <v>1.5944</v>
      </c>
      <c r="V463" s="348">
        <v>6.4085000000000001</v>
      </c>
      <c r="W463" s="348">
        <v>7.9299999999999995E-2</v>
      </c>
      <c r="X463" s="348">
        <v>11.461600000000001</v>
      </c>
      <c r="Y463" s="374"/>
      <c r="Z463" s="346">
        <v>56</v>
      </c>
      <c r="AA463" s="346">
        <v>197</v>
      </c>
      <c r="AB463" s="346">
        <v>178</v>
      </c>
      <c r="AC463" s="346">
        <v>238</v>
      </c>
      <c r="AD463" s="346">
        <v>95</v>
      </c>
      <c r="AE463" s="346">
        <v>92</v>
      </c>
      <c r="AF463" s="346" t="s">
        <v>430</v>
      </c>
      <c r="AG463" s="346" t="s">
        <v>430</v>
      </c>
      <c r="AH463" s="346" t="s">
        <v>430</v>
      </c>
      <c r="AI463" s="346" t="s">
        <v>430</v>
      </c>
      <c r="AJ463" s="346">
        <v>166</v>
      </c>
      <c r="AK463" s="346">
        <v>145</v>
      </c>
      <c r="AL463" s="346">
        <v>114</v>
      </c>
      <c r="AM463" s="346">
        <v>100</v>
      </c>
      <c r="AN463" s="346">
        <v>162</v>
      </c>
      <c r="AO463" s="373"/>
      <c r="AP463" s="348" t="s">
        <v>430</v>
      </c>
      <c r="AQ463" s="348" t="s">
        <v>430</v>
      </c>
      <c r="AR463" s="348" t="s">
        <v>430</v>
      </c>
      <c r="AS463" s="348" t="s">
        <v>430</v>
      </c>
      <c r="AT463" s="348">
        <v>5.87</v>
      </c>
      <c r="AU463" s="351"/>
      <c r="AV463" s="346" t="s">
        <v>430</v>
      </c>
      <c r="AW463" s="346" t="s">
        <v>430</v>
      </c>
      <c r="AX463" s="346" t="s">
        <v>430</v>
      </c>
      <c r="AY463" s="346" t="s">
        <v>430</v>
      </c>
      <c r="AZ463" s="346">
        <v>115</v>
      </c>
      <c r="BA463" s="374"/>
      <c r="BB463" s="348">
        <v>12.191021265868599</v>
      </c>
      <c r="BC463" s="348">
        <v>0</v>
      </c>
      <c r="BD463" s="348">
        <v>3.6937662793100803E-2</v>
      </c>
      <c r="BE463" s="375" t="s">
        <v>430</v>
      </c>
      <c r="BF463" s="374"/>
      <c r="BG463" s="372" t="s">
        <v>430</v>
      </c>
      <c r="BH463" s="373"/>
      <c r="BI463" s="348">
        <v>53.302100000000003</v>
      </c>
      <c r="BJ463" s="348">
        <v>43.573500000000003</v>
      </c>
      <c r="BK463" s="348">
        <v>2.8699699999999999</v>
      </c>
      <c r="BL463" s="348">
        <v>0.25442999999999999</v>
      </c>
      <c r="BM463" s="373"/>
      <c r="BN463" s="372" t="s">
        <v>5206</v>
      </c>
      <c r="BO463" s="372" t="s">
        <v>5207</v>
      </c>
      <c r="BP463" s="372" t="s">
        <v>5208</v>
      </c>
      <c r="BQ463" s="372" t="s">
        <v>5209</v>
      </c>
      <c r="BR463" s="372" t="s">
        <v>5210</v>
      </c>
      <c r="BS463" s="373"/>
      <c r="BT463" s="354" t="s">
        <v>4673</v>
      </c>
    </row>
    <row r="464" spans="1:72" s="428" customFormat="1" x14ac:dyDescent="0.25">
      <c r="A464" s="345" t="s">
        <v>5703</v>
      </c>
      <c r="B464" s="373"/>
      <c r="C464" s="719">
        <v>45692</v>
      </c>
      <c r="D464" s="373"/>
      <c r="E464" s="346">
        <v>59.995399999999997</v>
      </c>
      <c r="F464" s="373"/>
      <c r="G464" s="347">
        <v>7.8498999999999999</v>
      </c>
      <c r="H464" s="374"/>
      <c r="I464" s="348">
        <v>0.76380000000000003</v>
      </c>
      <c r="J464" s="348">
        <v>-1.8591</v>
      </c>
      <c r="K464" s="348">
        <v>-0.81869999999999998</v>
      </c>
      <c r="L464" s="348">
        <v>-7.6003999999999996</v>
      </c>
      <c r="M464" s="348">
        <v>-13.957700000000001</v>
      </c>
      <c r="N464" s="350">
        <v>-17.765899999999998</v>
      </c>
      <c r="O464" s="348" t="s">
        <v>430</v>
      </c>
      <c r="P464" s="348" t="s">
        <v>430</v>
      </c>
      <c r="Q464" s="348" t="s">
        <v>430</v>
      </c>
      <c r="R464" s="348" t="s">
        <v>430</v>
      </c>
      <c r="S464" s="348">
        <v>-0.69699999999999995</v>
      </c>
      <c r="T464" s="348">
        <v>3.5074000000000001</v>
      </c>
      <c r="U464" s="348">
        <v>-18.299099999999999</v>
      </c>
      <c r="V464" s="348">
        <v>-17.186399999999999</v>
      </c>
      <c r="W464" s="348">
        <v>-0.60399999999999998</v>
      </c>
      <c r="X464" s="348">
        <v>-14.5489</v>
      </c>
      <c r="Y464" s="374"/>
      <c r="Z464" s="346">
        <v>43</v>
      </c>
      <c r="AA464" s="346">
        <v>243</v>
      </c>
      <c r="AB464" s="346">
        <v>243</v>
      </c>
      <c r="AC464" s="346">
        <v>257</v>
      </c>
      <c r="AD464" s="346">
        <v>249</v>
      </c>
      <c r="AE464" s="346">
        <v>230</v>
      </c>
      <c r="AF464" s="346" t="s">
        <v>430</v>
      </c>
      <c r="AG464" s="346" t="s">
        <v>430</v>
      </c>
      <c r="AH464" s="346" t="s">
        <v>430</v>
      </c>
      <c r="AI464" s="346" t="s">
        <v>430</v>
      </c>
      <c r="AJ464" s="346">
        <v>247</v>
      </c>
      <c r="AK464" s="346">
        <v>250</v>
      </c>
      <c r="AL464" s="346">
        <v>246</v>
      </c>
      <c r="AM464" s="346">
        <v>235</v>
      </c>
      <c r="AN464" s="346">
        <v>223</v>
      </c>
      <c r="AO464" s="373"/>
      <c r="AP464" s="348" t="s">
        <v>430</v>
      </c>
      <c r="AQ464" s="348" t="s">
        <v>430</v>
      </c>
      <c r="AR464" s="348" t="s">
        <v>430</v>
      </c>
      <c r="AS464" s="348" t="s">
        <v>430</v>
      </c>
      <c r="AT464" s="348">
        <v>-21.3</v>
      </c>
      <c r="AU464" s="351"/>
      <c r="AV464" s="346" t="s">
        <v>430</v>
      </c>
      <c r="AW464" s="346" t="s">
        <v>430</v>
      </c>
      <c r="AX464" s="346" t="s">
        <v>430</v>
      </c>
      <c r="AY464" s="346" t="s">
        <v>430</v>
      </c>
      <c r="AZ464" s="346">
        <v>234</v>
      </c>
      <c r="BA464" s="374"/>
      <c r="BB464" s="348">
        <v>17.988457576209498</v>
      </c>
      <c r="BC464" s="348">
        <v>0.99767968608772095</v>
      </c>
      <c r="BD464" s="348">
        <v>-7.2590046420543106E-2</v>
      </c>
      <c r="BE464" s="375">
        <v>-6.3457933372625702E-2</v>
      </c>
      <c r="BF464" s="374"/>
      <c r="BG464" s="372">
        <v>0.16439999999999999</v>
      </c>
      <c r="BH464" s="373"/>
      <c r="BI464" s="348">
        <v>37.019599999999997</v>
      </c>
      <c r="BJ464" s="348">
        <v>52.344700000000003</v>
      </c>
      <c r="BK464" s="348">
        <v>10.8162</v>
      </c>
      <c r="BL464" s="348">
        <v>-0.18049999999999999</v>
      </c>
      <c r="BM464" s="373"/>
      <c r="BN464" s="372" t="s">
        <v>5212</v>
      </c>
      <c r="BO464" s="372" t="s">
        <v>5213</v>
      </c>
      <c r="BP464" s="372" t="s">
        <v>5214</v>
      </c>
      <c r="BQ464" s="372" t="s">
        <v>5215</v>
      </c>
      <c r="BR464" s="372" t="s">
        <v>5216</v>
      </c>
      <c r="BS464" s="373"/>
      <c r="BT464" s="354" t="s">
        <v>463</v>
      </c>
    </row>
    <row r="465" spans="1:72" s="428" customFormat="1" x14ac:dyDescent="0.25">
      <c r="A465" s="345" t="s">
        <v>5704</v>
      </c>
      <c r="B465" s="373"/>
      <c r="C465" s="719">
        <v>45320</v>
      </c>
      <c r="D465" s="373"/>
      <c r="E465" s="346">
        <v>54.24</v>
      </c>
      <c r="F465" s="373"/>
      <c r="G465" s="347">
        <v>11.448</v>
      </c>
      <c r="H465" s="374"/>
      <c r="I465" s="348">
        <v>0.63639999999999997</v>
      </c>
      <c r="J465" s="348">
        <v>-0.67849999999999999</v>
      </c>
      <c r="K465" s="348">
        <v>0.14349999999999999</v>
      </c>
      <c r="L465" s="348">
        <v>3.0663999999999998</v>
      </c>
      <c r="M465" s="348">
        <v>-4.6261999999999999</v>
      </c>
      <c r="N465" s="350">
        <v>-2.4946999999999999</v>
      </c>
      <c r="O465" s="348">
        <v>-0.1047</v>
      </c>
      <c r="P465" s="348" t="s">
        <v>430</v>
      </c>
      <c r="Q465" s="348" t="s">
        <v>430</v>
      </c>
      <c r="R465" s="348" t="s">
        <v>430</v>
      </c>
      <c r="S465" s="348">
        <v>1.8025</v>
      </c>
      <c r="T465" s="348">
        <v>9.2429000000000006</v>
      </c>
      <c r="U465" s="348">
        <v>-6.6101999999999999</v>
      </c>
      <c r="V465" s="348">
        <v>-0.71889999999999998</v>
      </c>
      <c r="W465" s="348">
        <v>-0.5292</v>
      </c>
      <c r="X465" s="348">
        <v>5.4268000000000001</v>
      </c>
      <c r="Y465" s="374"/>
      <c r="Z465" s="346">
        <v>68</v>
      </c>
      <c r="AA465" s="346">
        <v>136</v>
      </c>
      <c r="AB465" s="346">
        <v>199</v>
      </c>
      <c r="AC465" s="346">
        <v>194</v>
      </c>
      <c r="AD465" s="346">
        <v>209</v>
      </c>
      <c r="AE465" s="346">
        <v>192</v>
      </c>
      <c r="AF465" s="346">
        <v>96</v>
      </c>
      <c r="AG465" s="346" t="s">
        <v>430</v>
      </c>
      <c r="AH465" s="346" t="s">
        <v>430</v>
      </c>
      <c r="AI465" s="346" t="s">
        <v>430</v>
      </c>
      <c r="AJ465" s="346">
        <v>181</v>
      </c>
      <c r="AK465" s="346">
        <v>207</v>
      </c>
      <c r="AL465" s="346">
        <v>217</v>
      </c>
      <c r="AM465" s="346">
        <v>198</v>
      </c>
      <c r="AN465" s="346">
        <v>208</v>
      </c>
      <c r="AO465" s="373"/>
      <c r="AP465" s="348" t="s">
        <v>430</v>
      </c>
      <c r="AQ465" s="348" t="s">
        <v>430</v>
      </c>
      <c r="AR465" s="348" t="s">
        <v>430</v>
      </c>
      <c r="AS465" s="348" t="s">
        <v>430</v>
      </c>
      <c r="AT465" s="348">
        <v>-3.68</v>
      </c>
      <c r="AU465" s="351"/>
      <c r="AV465" s="346" t="s">
        <v>430</v>
      </c>
      <c r="AW465" s="346" t="s">
        <v>430</v>
      </c>
      <c r="AX465" s="346" t="s">
        <v>430</v>
      </c>
      <c r="AY465" s="346" t="s">
        <v>430</v>
      </c>
      <c r="AZ465" s="346">
        <v>201</v>
      </c>
      <c r="BA465" s="374"/>
      <c r="BB465" s="348">
        <v>11.0399563737289</v>
      </c>
      <c r="BC465" s="348">
        <v>1.0039981711316599</v>
      </c>
      <c r="BD465" s="348">
        <v>-1.9668982724951102E-3</v>
      </c>
      <c r="BE465" s="375">
        <v>2.3084651056560102E-2</v>
      </c>
      <c r="BF465" s="374"/>
      <c r="BG465" s="372">
        <v>0.13089999999999999</v>
      </c>
      <c r="BH465" s="373"/>
      <c r="BI465" s="348">
        <v>98.23</v>
      </c>
      <c r="BJ465" s="348">
        <v>1.37266</v>
      </c>
      <c r="BK465" s="348" t="s">
        <v>430</v>
      </c>
      <c r="BL465" s="348">
        <v>0.39734000000000003</v>
      </c>
      <c r="BM465" s="373"/>
      <c r="BN465" s="372" t="s">
        <v>5218</v>
      </c>
      <c r="BO465" s="372" t="s">
        <v>5219</v>
      </c>
      <c r="BP465" s="372" t="s">
        <v>5220</v>
      </c>
      <c r="BQ465" s="372" t="s">
        <v>5221</v>
      </c>
      <c r="BR465" s="372" t="s">
        <v>5222</v>
      </c>
      <c r="BS465" s="373"/>
      <c r="BT465" s="354" t="s">
        <v>5705</v>
      </c>
    </row>
    <row r="466" spans="1:72" s="428" customFormat="1" x14ac:dyDescent="0.25">
      <c r="A466" s="345" t="s">
        <v>5706</v>
      </c>
      <c r="B466" s="373"/>
      <c r="C466" s="719">
        <v>45349</v>
      </c>
      <c r="D466" s="373"/>
      <c r="E466" s="346">
        <v>54.226500000000001</v>
      </c>
      <c r="F466" s="373"/>
      <c r="G466" s="347">
        <v>10.922000000000001</v>
      </c>
      <c r="H466" s="374"/>
      <c r="I466" s="348">
        <v>0.81410000000000005</v>
      </c>
      <c r="J466" s="348">
        <v>-0.69650000000000001</v>
      </c>
      <c r="K466" s="348">
        <v>-3.5700000000000003E-2</v>
      </c>
      <c r="L466" s="348">
        <v>3.6154000000000002</v>
      </c>
      <c r="M466" s="348">
        <v>-5.5362</v>
      </c>
      <c r="N466" s="350">
        <v>-4.2350000000000003</v>
      </c>
      <c r="O466" s="348">
        <v>-1.0027999999999999</v>
      </c>
      <c r="P466" s="348" t="s">
        <v>430</v>
      </c>
      <c r="Q466" s="348" t="s">
        <v>430</v>
      </c>
      <c r="R466" s="348" t="s">
        <v>430</v>
      </c>
      <c r="S466" s="348">
        <v>1.6435</v>
      </c>
      <c r="T466" s="348">
        <v>8.56</v>
      </c>
      <c r="U466" s="348">
        <v>-8.1783999999999999</v>
      </c>
      <c r="V466" s="348">
        <v>-2.3365</v>
      </c>
      <c r="W466" s="348">
        <v>-0.60250000000000004</v>
      </c>
      <c r="X466" s="348">
        <v>3.621</v>
      </c>
      <c r="Y466" s="374"/>
      <c r="Z466" s="346">
        <v>24</v>
      </c>
      <c r="AA466" s="346">
        <v>156</v>
      </c>
      <c r="AB466" s="346">
        <v>211</v>
      </c>
      <c r="AC466" s="346">
        <v>160</v>
      </c>
      <c r="AD466" s="346">
        <v>222</v>
      </c>
      <c r="AE466" s="346">
        <v>203</v>
      </c>
      <c r="AF466" s="346">
        <v>102</v>
      </c>
      <c r="AG466" s="346" t="s">
        <v>430</v>
      </c>
      <c r="AH466" s="346" t="s">
        <v>430</v>
      </c>
      <c r="AI466" s="346" t="s">
        <v>430</v>
      </c>
      <c r="AJ466" s="346">
        <v>194</v>
      </c>
      <c r="AK466" s="346">
        <v>219</v>
      </c>
      <c r="AL466" s="346">
        <v>223</v>
      </c>
      <c r="AM466" s="346">
        <v>210</v>
      </c>
      <c r="AN466" s="346">
        <v>222</v>
      </c>
      <c r="AO466" s="373"/>
      <c r="AP466" s="348" t="s">
        <v>430</v>
      </c>
      <c r="AQ466" s="348" t="s">
        <v>430</v>
      </c>
      <c r="AR466" s="348" t="s">
        <v>430</v>
      </c>
      <c r="AS466" s="348" t="s">
        <v>430</v>
      </c>
      <c r="AT466" s="348">
        <v>-5.5</v>
      </c>
      <c r="AU466" s="351"/>
      <c r="AV466" s="346" t="s">
        <v>430</v>
      </c>
      <c r="AW466" s="346" t="s">
        <v>430</v>
      </c>
      <c r="AX466" s="346" t="s">
        <v>430</v>
      </c>
      <c r="AY466" s="346" t="s">
        <v>430</v>
      </c>
      <c r="AZ466" s="346">
        <v>212</v>
      </c>
      <c r="BA466" s="374"/>
      <c r="BB466" s="348">
        <v>11.346562271392299</v>
      </c>
      <c r="BC466" s="348">
        <v>0.99783458702490702</v>
      </c>
      <c r="BD466" s="348">
        <v>-3.8151101182844899E-3</v>
      </c>
      <c r="BE466" s="375">
        <v>2.80139387317732E-2</v>
      </c>
      <c r="BF466" s="374"/>
      <c r="BG466" s="372">
        <v>0.1137</v>
      </c>
      <c r="BH466" s="373"/>
      <c r="BI466" s="348">
        <v>99.540499999999994</v>
      </c>
      <c r="BJ466" s="348" t="s">
        <v>430</v>
      </c>
      <c r="BK466" s="348" t="s">
        <v>430</v>
      </c>
      <c r="BL466" s="348">
        <v>0.45950000000000002</v>
      </c>
      <c r="BM466" s="373"/>
      <c r="BN466" s="372" t="s">
        <v>5225</v>
      </c>
      <c r="BO466" s="372" t="s">
        <v>5226</v>
      </c>
      <c r="BP466" s="372" t="s">
        <v>4862</v>
      </c>
      <c r="BQ466" s="372" t="s">
        <v>4678</v>
      </c>
      <c r="BR466" s="372" t="s">
        <v>5111</v>
      </c>
      <c r="BS466" s="373"/>
      <c r="BT466" s="354" t="s">
        <v>4823</v>
      </c>
    </row>
    <row r="467" spans="1:72" s="428" customFormat="1" x14ac:dyDescent="0.25">
      <c r="A467" s="345" t="s">
        <v>5707</v>
      </c>
      <c r="B467" s="373"/>
      <c r="C467" s="719">
        <v>45593</v>
      </c>
      <c r="D467" s="373"/>
      <c r="E467" s="346">
        <v>51.124099999999999</v>
      </c>
      <c r="F467" s="373"/>
      <c r="G467" s="347">
        <v>10.558299999999999</v>
      </c>
      <c r="H467" s="374"/>
      <c r="I467" s="348">
        <v>0.53990000000000005</v>
      </c>
      <c r="J467" s="348">
        <v>-0.55659999999999998</v>
      </c>
      <c r="K467" s="348">
        <v>1.0538000000000001</v>
      </c>
      <c r="L467" s="348">
        <v>5.0106999999999999</v>
      </c>
      <c r="M467" s="348">
        <v>1.7138</v>
      </c>
      <c r="N467" s="350">
        <v>2.5785</v>
      </c>
      <c r="O467" s="348" t="s">
        <v>430</v>
      </c>
      <c r="P467" s="348" t="s">
        <v>430</v>
      </c>
      <c r="Q467" s="348" t="s">
        <v>430</v>
      </c>
      <c r="R467" s="348" t="s">
        <v>430</v>
      </c>
      <c r="S467" s="348">
        <v>2.5674999999999999</v>
      </c>
      <c r="T467" s="348">
        <v>15.915699999999999</v>
      </c>
      <c r="U467" s="348">
        <v>-0.30969999999999998</v>
      </c>
      <c r="V467" s="348">
        <v>4.4734999999999996</v>
      </c>
      <c r="W467" s="348">
        <v>0.4768</v>
      </c>
      <c r="X467" s="348">
        <v>3.0453999999999999</v>
      </c>
      <c r="Y467" s="374"/>
      <c r="Z467" s="346">
        <v>101</v>
      </c>
      <c r="AA467" s="346">
        <v>66</v>
      </c>
      <c r="AB467" s="346">
        <v>142</v>
      </c>
      <c r="AC467" s="346">
        <v>108</v>
      </c>
      <c r="AD467" s="346">
        <v>134</v>
      </c>
      <c r="AE467" s="346">
        <v>127</v>
      </c>
      <c r="AF467" s="346" t="s">
        <v>430</v>
      </c>
      <c r="AG467" s="346" t="s">
        <v>430</v>
      </c>
      <c r="AH467" s="346" t="s">
        <v>430</v>
      </c>
      <c r="AI467" s="346" t="s">
        <v>430</v>
      </c>
      <c r="AJ467" s="346">
        <v>142</v>
      </c>
      <c r="AK467" s="346">
        <v>125</v>
      </c>
      <c r="AL467" s="346">
        <v>140</v>
      </c>
      <c r="AM467" s="346">
        <v>137</v>
      </c>
      <c r="AN467" s="346">
        <v>132</v>
      </c>
      <c r="AO467" s="373"/>
      <c r="AP467" s="348" t="s">
        <v>430</v>
      </c>
      <c r="AQ467" s="348" t="s">
        <v>430</v>
      </c>
      <c r="AR467" s="348" t="s">
        <v>430</v>
      </c>
      <c r="AS467" s="348" t="s">
        <v>430</v>
      </c>
      <c r="AT467" s="348">
        <v>5.33</v>
      </c>
      <c r="AU467" s="351"/>
      <c r="AV467" s="346" t="s">
        <v>430</v>
      </c>
      <c r="AW467" s="346" t="s">
        <v>430</v>
      </c>
      <c r="AX467" s="346" t="s">
        <v>430</v>
      </c>
      <c r="AY467" s="346" t="s">
        <v>430</v>
      </c>
      <c r="AZ467" s="346">
        <v>120</v>
      </c>
      <c r="BA467" s="374"/>
      <c r="BB467" s="348">
        <v>11.682332939951401</v>
      </c>
      <c r="BC467" s="348">
        <v>0.99545325181462696</v>
      </c>
      <c r="BD467" s="348">
        <v>-6.1970324501980098E-4</v>
      </c>
      <c r="BE467" s="375">
        <v>-2.5252348076613199E-2</v>
      </c>
      <c r="BF467" s="374"/>
      <c r="BG467" s="372">
        <v>5.9799999999999999E-2</v>
      </c>
      <c r="BH467" s="373"/>
      <c r="BI467" s="348">
        <v>65.148099999999999</v>
      </c>
      <c r="BJ467" s="348">
        <v>19.898</v>
      </c>
      <c r="BK467" s="348">
        <v>14.672499999999999</v>
      </c>
      <c r="BL467" s="348">
        <v>0.28139999999999998</v>
      </c>
      <c r="BM467" s="373"/>
      <c r="BN467" s="372" t="s">
        <v>5228</v>
      </c>
      <c r="BO467" s="372" t="s">
        <v>1947</v>
      </c>
      <c r="BP467" s="372" t="s">
        <v>1170</v>
      </c>
      <c r="BQ467" s="372" t="s">
        <v>1317</v>
      </c>
      <c r="BR467" s="372" t="s">
        <v>885</v>
      </c>
      <c r="BS467" s="373"/>
      <c r="BT467" s="354" t="s">
        <v>555</v>
      </c>
    </row>
    <row r="468" spans="1:72" s="428" customFormat="1" x14ac:dyDescent="0.25">
      <c r="A468" s="345" t="s">
        <v>5708</v>
      </c>
      <c r="B468" s="373"/>
      <c r="C468" s="719">
        <v>45630</v>
      </c>
      <c r="D468" s="373"/>
      <c r="E468" s="346">
        <v>56.220100000000002</v>
      </c>
      <c r="F468" s="373"/>
      <c r="G468" s="347">
        <v>12.586499999999999</v>
      </c>
      <c r="H468" s="374"/>
      <c r="I468" s="348">
        <v>0.39639999999999997</v>
      </c>
      <c r="J468" s="348">
        <v>-0.31359999999999999</v>
      </c>
      <c r="K468" s="348">
        <v>8.6964000000000006</v>
      </c>
      <c r="L468" s="348">
        <v>14.054600000000001</v>
      </c>
      <c r="M468" s="348">
        <v>6.2187999999999999</v>
      </c>
      <c r="N468" s="350">
        <v>16.069900000000001</v>
      </c>
      <c r="O468" s="348" t="s">
        <v>430</v>
      </c>
      <c r="P468" s="348" t="s">
        <v>430</v>
      </c>
      <c r="Q468" s="348" t="s">
        <v>430</v>
      </c>
      <c r="R468" s="348" t="s">
        <v>430</v>
      </c>
      <c r="S468" s="348">
        <v>11.224500000000001</v>
      </c>
      <c r="T468" s="348">
        <v>24.251000000000001</v>
      </c>
      <c r="U468" s="348">
        <v>4.9425999999999997</v>
      </c>
      <c r="V468" s="348">
        <v>11.450100000000001</v>
      </c>
      <c r="W468" s="348">
        <v>2.0728</v>
      </c>
      <c r="X468" s="348">
        <v>14.4032</v>
      </c>
      <c r="Y468" s="374"/>
      <c r="Z468" s="346">
        <v>167</v>
      </c>
      <c r="AA468" s="346">
        <v>46</v>
      </c>
      <c r="AB468" s="346">
        <v>4</v>
      </c>
      <c r="AC468" s="346">
        <v>5</v>
      </c>
      <c r="AD468" s="346">
        <v>82</v>
      </c>
      <c r="AE468" s="346">
        <v>12</v>
      </c>
      <c r="AF468" s="346" t="s">
        <v>430</v>
      </c>
      <c r="AG468" s="346" t="s">
        <v>430</v>
      </c>
      <c r="AH468" s="346" t="s">
        <v>430</v>
      </c>
      <c r="AI468" s="346" t="s">
        <v>430</v>
      </c>
      <c r="AJ468" s="346">
        <v>11</v>
      </c>
      <c r="AK468" s="346">
        <v>32</v>
      </c>
      <c r="AL468" s="346">
        <v>81</v>
      </c>
      <c r="AM468" s="346">
        <v>35</v>
      </c>
      <c r="AN468" s="346">
        <v>42</v>
      </c>
      <c r="AO468" s="373"/>
      <c r="AP468" s="348" t="s">
        <v>430</v>
      </c>
      <c r="AQ468" s="348" t="s">
        <v>430</v>
      </c>
      <c r="AR468" s="348" t="s">
        <v>430</v>
      </c>
      <c r="AS468" s="348" t="s">
        <v>430</v>
      </c>
      <c r="AT468" s="348">
        <v>21.02</v>
      </c>
      <c r="AU468" s="351"/>
      <c r="AV468" s="346" t="s">
        <v>430</v>
      </c>
      <c r="AW468" s="346" t="s">
        <v>430</v>
      </c>
      <c r="AX468" s="346" t="s">
        <v>430</v>
      </c>
      <c r="AY468" s="346" t="s">
        <v>430</v>
      </c>
      <c r="AZ468" s="346">
        <v>28</v>
      </c>
      <c r="BA468" s="374"/>
      <c r="BB468" s="348">
        <v>17.1070056984349</v>
      </c>
      <c r="BC468" s="348">
        <v>0.99443218161216496</v>
      </c>
      <c r="BD468" s="348">
        <v>6.1433872630297703E-2</v>
      </c>
      <c r="BE468" s="375">
        <v>-2.4241989412308498E-2</v>
      </c>
      <c r="BF468" s="374"/>
      <c r="BG468" s="372">
        <v>0.16139999999999999</v>
      </c>
      <c r="BH468" s="373"/>
      <c r="BI468" s="348">
        <v>75.126199999999997</v>
      </c>
      <c r="BJ468" s="348">
        <v>23.170200000000001</v>
      </c>
      <c r="BK468" s="348">
        <v>1.5956300000000001</v>
      </c>
      <c r="BL468" s="348">
        <v>0.10797</v>
      </c>
      <c r="BM468" s="373"/>
      <c r="BN468" s="372" t="s">
        <v>5230</v>
      </c>
      <c r="BO468" s="372" t="s">
        <v>5231</v>
      </c>
      <c r="BP468" s="372" t="s">
        <v>5232</v>
      </c>
      <c r="BQ468" s="372" t="s">
        <v>5188</v>
      </c>
      <c r="BR468" s="372" t="s">
        <v>2656</v>
      </c>
      <c r="BS468" s="373"/>
      <c r="BT468" s="354" t="s">
        <v>555</v>
      </c>
    </row>
    <row r="469" spans="1:72" s="428" customFormat="1" ht="11" x14ac:dyDescent="0.3">
      <c r="A469" s="841" t="s">
        <v>5709</v>
      </c>
      <c r="B469" s="842"/>
      <c r="C469" s="843">
        <v>45649</v>
      </c>
      <c r="D469" s="842"/>
      <c r="E469" s="844">
        <v>48.7699</v>
      </c>
      <c r="F469" s="842"/>
      <c r="G469" s="845">
        <v>11.295</v>
      </c>
      <c r="H469" s="847"/>
      <c r="I469" s="846">
        <v>0.51619999999999999</v>
      </c>
      <c r="J469" s="846">
        <v>-0.93840000000000001</v>
      </c>
      <c r="K469" s="846">
        <v>1.5829</v>
      </c>
      <c r="L469" s="846">
        <v>5.3441999999999998</v>
      </c>
      <c r="M469" s="846">
        <v>4.0343</v>
      </c>
      <c r="N469" s="848">
        <v>7.1224999999999996</v>
      </c>
      <c r="O469" s="846" t="s">
        <v>430</v>
      </c>
      <c r="P469" s="846" t="s">
        <v>430</v>
      </c>
      <c r="Q469" s="846" t="s">
        <v>430</v>
      </c>
      <c r="R469" s="846" t="s">
        <v>430</v>
      </c>
      <c r="S469" s="846">
        <v>3.33</v>
      </c>
      <c r="T469" s="846">
        <v>18.582699999999999</v>
      </c>
      <c r="U469" s="846">
        <v>4.1974</v>
      </c>
      <c r="V469" s="846">
        <v>7.7561999999999998</v>
      </c>
      <c r="W469" s="846">
        <v>4.4299999999999999E-2</v>
      </c>
      <c r="X469" s="846">
        <v>7.6234000000000002</v>
      </c>
      <c r="Y469" s="847"/>
      <c r="Z469" s="844">
        <v>119</v>
      </c>
      <c r="AA469" s="844">
        <v>182</v>
      </c>
      <c r="AB469" s="844">
        <v>95</v>
      </c>
      <c r="AC469" s="844">
        <v>105</v>
      </c>
      <c r="AD469" s="844">
        <v>100</v>
      </c>
      <c r="AE469" s="844">
        <v>80</v>
      </c>
      <c r="AF469" s="844" t="s">
        <v>430</v>
      </c>
      <c r="AG469" s="844" t="s">
        <v>430</v>
      </c>
      <c r="AH469" s="844" t="s">
        <v>430</v>
      </c>
      <c r="AI469" s="844" t="s">
        <v>430</v>
      </c>
      <c r="AJ469" s="844">
        <v>98</v>
      </c>
      <c r="AK469" s="844">
        <v>98</v>
      </c>
      <c r="AL469" s="844">
        <v>88</v>
      </c>
      <c r="AM469" s="844">
        <v>90</v>
      </c>
      <c r="AN469" s="844">
        <v>164</v>
      </c>
      <c r="AO469" s="842"/>
      <c r="AP469" s="846" t="s">
        <v>430</v>
      </c>
      <c r="AQ469" s="846" t="s">
        <v>430</v>
      </c>
      <c r="AR469" s="846" t="s">
        <v>430</v>
      </c>
      <c r="AS469" s="846" t="s">
        <v>430</v>
      </c>
      <c r="AT469" s="846">
        <v>10.32</v>
      </c>
      <c r="AU469" s="849"/>
      <c r="AV469" s="844" t="s">
        <v>430</v>
      </c>
      <c r="AW469" s="844" t="s">
        <v>430</v>
      </c>
      <c r="AX469" s="844" t="s">
        <v>430</v>
      </c>
      <c r="AY469" s="844" t="s">
        <v>430</v>
      </c>
      <c r="AZ469" s="844">
        <v>81</v>
      </c>
      <c r="BA469" s="847"/>
      <c r="BB469" s="846">
        <v>11.9354845839568</v>
      </c>
      <c r="BC469" s="846">
        <v>1.00123588602855</v>
      </c>
      <c r="BD469" s="846">
        <v>3.0351842585105801E-2</v>
      </c>
      <c r="BE469" s="852">
        <v>-4.7781863311995298E-2</v>
      </c>
      <c r="BF469" s="847"/>
      <c r="BG469" s="855">
        <v>0.20469999999999999</v>
      </c>
      <c r="BH469" s="842"/>
      <c r="BI469" s="846">
        <v>88.855900000000005</v>
      </c>
      <c r="BJ469" s="846">
        <v>10.944900000000001</v>
      </c>
      <c r="BK469" s="846" t="s">
        <v>430</v>
      </c>
      <c r="BL469" s="846">
        <v>0.19919999999999999</v>
      </c>
      <c r="BM469" s="842"/>
      <c r="BN469" s="855" t="s">
        <v>4768</v>
      </c>
      <c r="BO469" s="855" t="s">
        <v>1503</v>
      </c>
      <c r="BP469" s="855" t="s">
        <v>4769</v>
      </c>
      <c r="BQ469" s="855" t="s">
        <v>4770</v>
      </c>
      <c r="BR469" s="855" t="s">
        <v>5234</v>
      </c>
      <c r="BS469" s="842"/>
      <c r="BT469" s="856" t="s">
        <v>555</v>
      </c>
    </row>
    <row r="470" spans="1:72" s="428" customFormat="1" x14ac:dyDescent="0.25">
      <c r="A470" s="345" t="s">
        <v>5710</v>
      </c>
      <c r="B470" s="373"/>
      <c r="C470" s="719">
        <v>45615</v>
      </c>
      <c r="D470" s="373"/>
      <c r="E470" s="346">
        <v>48.96</v>
      </c>
      <c r="F470" s="373"/>
      <c r="G470" s="347">
        <v>12.5436</v>
      </c>
      <c r="H470" s="374"/>
      <c r="I470" s="348">
        <v>0.26540000000000002</v>
      </c>
      <c r="J470" s="348">
        <v>-0.93979999999999997</v>
      </c>
      <c r="K470" s="348">
        <v>1.3411</v>
      </c>
      <c r="L470" s="348">
        <v>6.4253</v>
      </c>
      <c r="M470" s="348">
        <v>21.751799999999999</v>
      </c>
      <c r="N470" s="350">
        <v>15.8634</v>
      </c>
      <c r="O470" s="348" t="s">
        <v>430</v>
      </c>
      <c r="P470" s="348" t="s">
        <v>430</v>
      </c>
      <c r="Q470" s="348" t="s">
        <v>430</v>
      </c>
      <c r="R470" s="348" t="s">
        <v>430</v>
      </c>
      <c r="S470" s="348">
        <v>3.5215000000000001</v>
      </c>
      <c r="T470" s="348">
        <v>24.347999999999999</v>
      </c>
      <c r="U470" s="348">
        <v>18.119700000000002</v>
      </c>
      <c r="V470" s="348">
        <v>19.9438</v>
      </c>
      <c r="W470" s="348">
        <v>0.33029999999999998</v>
      </c>
      <c r="X470" s="348">
        <v>13.8202</v>
      </c>
      <c r="Y470" s="374"/>
      <c r="Z470" s="346">
        <v>205</v>
      </c>
      <c r="AA470" s="346">
        <v>183</v>
      </c>
      <c r="AB470" s="346">
        <v>120</v>
      </c>
      <c r="AC470" s="346">
        <v>79</v>
      </c>
      <c r="AD470" s="346">
        <v>3</v>
      </c>
      <c r="AE470" s="346">
        <v>15</v>
      </c>
      <c r="AF470" s="346" t="s">
        <v>430</v>
      </c>
      <c r="AG470" s="346" t="s">
        <v>430</v>
      </c>
      <c r="AH470" s="346" t="s">
        <v>430</v>
      </c>
      <c r="AI470" s="346" t="s">
        <v>430</v>
      </c>
      <c r="AJ470" s="346">
        <v>92</v>
      </c>
      <c r="AK470" s="346">
        <v>31</v>
      </c>
      <c r="AL470" s="346">
        <v>6</v>
      </c>
      <c r="AM470" s="346">
        <v>11</v>
      </c>
      <c r="AN470" s="346">
        <v>146</v>
      </c>
      <c r="AO470" s="373"/>
      <c r="AP470" s="348" t="s">
        <v>430</v>
      </c>
      <c r="AQ470" s="348" t="s">
        <v>430</v>
      </c>
      <c r="AR470" s="348" t="s">
        <v>430</v>
      </c>
      <c r="AS470" s="348" t="s">
        <v>430</v>
      </c>
      <c r="AT470" s="348">
        <v>32.090000000000003</v>
      </c>
      <c r="AU470" s="351"/>
      <c r="AV470" s="346" t="s">
        <v>430</v>
      </c>
      <c r="AW470" s="346" t="s">
        <v>430</v>
      </c>
      <c r="AX470" s="346" t="s">
        <v>430</v>
      </c>
      <c r="AY470" s="346" t="s">
        <v>430</v>
      </c>
      <c r="AZ470" s="346">
        <v>7</v>
      </c>
      <c r="BA470" s="374"/>
      <c r="BB470" s="348">
        <v>14.009869317028301</v>
      </c>
      <c r="BC470" s="348">
        <v>0.99587498320030199</v>
      </c>
      <c r="BD470" s="348">
        <v>5.1085844416474797E-2</v>
      </c>
      <c r="BE470" s="375">
        <v>-5.8589606891972103E-2</v>
      </c>
      <c r="BF470" s="374"/>
      <c r="BG470" s="372">
        <v>8.9300000000000004E-2</v>
      </c>
      <c r="BH470" s="373"/>
      <c r="BI470" s="348" t="s">
        <v>430</v>
      </c>
      <c r="BJ470" s="348">
        <v>68.130499999999998</v>
      </c>
      <c r="BK470" s="348">
        <v>31.650099999999998</v>
      </c>
      <c r="BL470" s="348">
        <v>0.21940000000000001</v>
      </c>
      <c r="BM470" s="373"/>
      <c r="BN470" s="372" t="s">
        <v>5236</v>
      </c>
      <c r="BO470" s="372" t="s">
        <v>5237</v>
      </c>
      <c r="BP470" s="372" t="s">
        <v>4944</v>
      </c>
      <c r="BQ470" s="372" t="s">
        <v>5238</v>
      </c>
      <c r="BR470" s="372" t="s">
        <v>430</v>
      </c>
      <c r="BS470" s="373"/>
      <c r="BT470" s="354" t="s">
        <v>548</v>
      </c>
    </row>
    <row r="471" spans="1:72" s="428" customFormat="1" x14ac:dyDescent="0.25">
      <c r="A471" s="345" t="s">
        <v>5711</v>
      </c>
      <c r="B471" s="373"/>
      <c r="C471" s="719">
        <v>45615</v>
      </c>
      <c r="D471" s="373"/>
      <c r="E471" s="346">
        <v>51.06</v>
      </c>
      <c r="F471" s="373"/>
      <c r="G471" s="347">
        <v>9.7277000000000005</v>
      </c>
      <c r="H471" s="374"/>
      <c r="I471" s="348">
        <v>1.0681</v>
      </c>
      <c r="J471" s="348">
        <v>-0.1109</v>
      </c>
      <c r="K471" s="348">
        <v>4.9215999999999998</v>
      </c>
      <c r="L471" s="348">
        <v>9.0134000000000007</v>
      </c>
      <c r="M471" s="348">
        <v>11.996700000000001</v>
      </c>
      <c r="N471" s="350">
        <v>5.0303000000000004</v>
      </c>
      <c r="O471" s="348" t="s">
        <v>430</v>
      </c>
      <c r="P471" s="348" t="s">
        <v>430</v>
      </c>
      <c r="Q471" s="348" t="s">
        <v>430</v>
      </c>
      <c r="R471" s="348" t="s">
        <v>430</v>
      </c>
      <c r="S471" s="348">
        <v>9.6115999999999993</v>
      </c>
      <c r="T471" s="348">
        <v>29.101900000000001</v>
      </c>
      <c r="U471" s="348">
        <v>-0.69720000000000004</v>
      </c>
      <c r="V471" s="348">
        <v>10.039400000000001</v>
      </c>
      <c r="W471" s="348">
        <v>3.5775999999999999</v>
      </c>
      <c r="X471" s="348">
        <v>-1.5646</v>
      </c>
      <c r="Y471" s="374"/>
      <c r="Z471" s="346">
        <v>9</v>
      </c>
      <c r="AA471" s="346">
        <v>20</v>
      </c>
      <c r="AB471" s="346">
        <v>14</v>
      </c>
      <c r="AC471" s="346">
        <v>31</v>
      </c>
      <c r="AD471" s="346">
        <v>30</v>
      </c>
      <c r="AE471" s="346">
        <v>90</v>
      </c>
      <c r="AF471" s="346" t="s">
        <v>430</v>
      </c>
      <c r="AG471" s="346" t="s">
        <v>430</v>
      </c>
      <c r="AH471" s="346" t="s">
        <v>430</v>
      </c>
      <c r="AI471" s="346" t="s">
        <v>430</v>
      </c>
      <c r="AJ471" s="346">
        <v>16</v>
      </c>
      <c r="AK471" s="346">
        <v>11</v>
      </c>
      <c r="AL471" s="346">
        <v>147</v>
      </c>
      <c r="AM471" s="346">
        <v>65</v>
      </c>
      <c r="AN471" s="346">
        <v>7</v>
      </c>
      <c r="AO471" s="373"/>
      <c r="AP471" s="348" t="s">
        <v>430</v>
      </c>
      <c r="AQ471" s="348" t="s">
        <v>430</v>
      </c>
      <c r="AR471" s="348" t="s">
        <v>430</v>
      </c>
      <c r="AS471" s="348" t="s">
        <v>430</v>
      </c>
      <c r="AT471" s="348">
        <v>13.83</v>
      </c>
      <c r="AU471" s="351"/>
      <c r="AV471" s="346" t="s">
        <v>430</v>
      </c>
      <c r="AW471" s="346" t="s">
        <v>430</v>
      </c>
      <c r="AX471" s="346" t="s">
        <v>430</v>
      </c>
      <c r="AY471" s="346" t="s">
        <v>430</v>
      </c>
      <c r="AZ471" s="346">
        <v>63</v>
      </c>
      <c r="BA471" s="374"/>
      <c r="BB471" s="348">
        <v>22.253621051398301</v>
      </c>
      <c r="BC471" s="348">
        <v>0.991407450044828</v>
      </c>
      <c r="BD471" s="348">
        <v>-1.7073398498350899E-2</v>
      </c>
      <c r="BE471" s="375">
        <v>-6.5480132974198899E-2</v>
      </c>
      <c r="BF471" s="374"/>
      <c r="BG471" s="372">
        <v>0.19639999999999999</v>
      </c>
      <c r="BH471" s="373"/>
      <c r="BI471" s="348">
        <v>20.959399999999999</v>
      </c>
      <c r="BJ471" s="348">
        <v>53.581800000000001</v>
      </c>
      <c r="BK471" s="348">
        <v>26.532599999999999</v>
      </c>
      <c r="BL471" s="348">
        <v>-1.0738000000000001</v>
      </c>
      <c r="BM471" s="373"/>
      <c r="BN471" s="372" t="s">
        <v>5240</v>
      </c>
      <c r="BO471" s="372" t="s">
        <v>5241</v>
      </c>
      <c r="BP471" s="372" t="s">
        <v>5242</v>
      </c>
      <c r="BQ471" s="372" t="s">
        <v>5243</v>
      </c>
      <c r="BR471" s="372" t="s">
        <v>430</v>
      </c>
      <c r="BS471" s="373"/>
      <c r="BT471" s="354" t="s">
        <v>548</v>
      </c>
    </row>
    <row r="472" spans="1:72" s="428" customFormat="1" x14ac:dyDescent="0.25">
      <c r="A472" s="345" t="s">
        <v>5712</v>
      </c>
      <c r="B472" s="373"/>
      <c r="C472" s="719">
        <v>46020</v>
      </c>
      <c r="D472" s="373"/>
      <c r="E472" s="888">
        <v>46.22</v>
      </c>
      <c r="F472" s="373"/>
      <c r="G472" s="347">
        <v>10.0631</v>
      </c>
      <c r="H472" s="374"/>
      <c r="I472" s="348">
        <v>0.77910000000000001</v>
      </c>
      <c r="J472" s="348">
        <v>-0.35249999999999998</v>
      </c>
      <c r="K472" s="348">
        <v>3.169</v>
      </c>
      <c r="L472" s="348">
        <v>9.0934000000000008</v>
      </c>
      <c r="M472" s="348">
        <v>4.4951999999999996</v>
      </c>
      <c r="N472" s="350" t="s">
        <v>430</v>
      </c>
      <c r="O472" s="348" t="s">
        <v>430</v>
      </c>
      <c r="P472" s="348" t="s">
        <v>430</v>
      </c>
      <c r="Q472" s="348" t="s">
        <v>430</v>
      </c>
      <c r="R472" s="348" t="s">
        <v>430</v>
      </c>
      <c r="S472" s="348">
        <v>6.2157999999999998</v>
      </c>
      <c r="T472" s="348">
        <v>20.471399999999999</v>
      </c>
      <c r="U472" s="348">
        <v>-0.1439</v>
      </c>
      <c r="V472" s="348" t="s">
        <v>430</v>
      </c>
      <c r="W472" s="348">
        <v>1.1835</v>
      </c>
      <c r="X472" s="348">
        <v>0.63100000000000001</v>
      </c>
      <c r="Y472" s="374"/>
      <c r="Z472" s="346">
        <v>42</v>
      </c>
      <c r="AA472" s="346">
        <v>49</v>
      </c>
      <c r="AB472" s="346">
        <v>30</v>
      </c>
      <c r="AC472" s="346">
        <v>27</v>
      </c>
      <c r="AD472" s="346">
        <v>94</v>
      </c>
      <c r="AE472" s="346" t="s">
        <v>430</v>
      </c>
      <c r="AF472" s="346" t="s">
        <v>430</v>
      </c>
      <c r="AG472" s="346" t="s">
        <v>430</v>
      </c>
      <c r="AH472" s="346" t="s">
        <v>430</v>
      </c>
      <c r="AI472" s="346" t="s">
        <v>430</v>
      </c>
      <c r="AJ472" s="346">
        <v>23</v>
      </c>
      <c r="AK472" s="346">
        <v>80</v>
      </c>
      <c r="AL472" s="346">
        <v>136</v>
      </c>
      <c r="AM472" s="346" t="s">
        <v>430</v>
      </c>
      <c r="AN472" s="346">
        <v>64</v>
      </c>
      <c r="AO472" s="373"/>
      <c r="AP472" s="348" t="s">
        <v>430</v>
      </c>
      <c r="AQ472" s="348" t="s">
        <v>430</v>
      </c>
      <c r="AR472" s="348" t="s">
        <v>430</v>
      </c>
      <c r="AS472" s="348" t="s">
        <v>430</v>
      </c>
      <c r="AT472" s="348" t="s">
        <v>430</v>
      </c>
      <c r="AU472" s="351"/>
      <c r="AV472" s="346" t="s">
        <v>430</v>
      </c>
      <c r="AW472" s="346" t="s">
        <v>430</v>
      </c>
      <c r="AX472" s="346" t="s">
        <v>430</v>
      </c>
      <c r="AY472" s="346" t="s">
        <v>430</v>
      </c>
      <c r="AZ472" s="346" t="s">
        <v>430</v>
      </c>
      <c r="BA472" s="374"/>
      <c r="BB472" s="348">
        <v>19.995464935611398</v>
      </c>
      <c r="BC472" s="348">
        <v>0</v>
      </c>
      <c r="BD472" s="348">
        <v>3.2760360356280403E-2</v>
      </c>
      <c r="BE472" s="375" t="s">
        <v>430</v>
      </c>
      <c r="BF472" s="374"/>
      <c r="BG472" s="372" t="s">
        <v>430</v>
      </c>
      <c r="BH472" s="373"/>
      <c r="BI472" s="348">
        <v>46.500100000000003</v>
      </c>
      <c r="BJ472" s="348">
        <v>32.097499999999997</v>
      </c>
      <c r="BK472" s="348">
        <v>21.173500000000001</v>
      </c>
      <c r="BL472" s="348">
        <v>0.22889999999999999</v>
      </c>
      <c r="BM472" s="373"/>
      <c r="BN472" s="372" t="s">
        <v>5245</v>
      </c>
      <c r="BO472" s="372" t="s">
        <v>5246</v>
      </c>
      <c r="BP472" s="372" t="s">
        <v>5247</v>
      </c>
      <c r="BQ472" s="372" t="s">
        <v>5248</v>
      </c>
      <c r="BR472" s="372" t="s">
        <v>5249</v>
      </c>
      <c r="BS472" s="373"/>
      <c r="BT472" s="354" t="s">
        <v>4673</v>
      </c>
    </row>
    <row r="473" spans="1:72" s="428" customFormat="1" x14ac:dyDescent="0.25">
      <c r="A473" s="345" t="s">
        <v>5713</v>
      </c>
      <c r="B473" s="373"/>
      <c r="C473" s="719">
        <v>45855</v>
      </c>
      <c r="D473" s="373"/>
      <c r="E473" s="346">
        <v>51.696100000000001</v>
      </c>
      <c r="F473" s="373"/>
      <c r="G473" s="347">
        <v>9.8726000000000003</v>
      </c>
      <c r="H473" s="374"/>
      <c r="I473" s="348">
        <v>0.87260000000000004</v>
      </c>
      <c r="J473" s="348">
        <v>0.70589999999999997</v>
      </c>
      <c r="K473" s="348">
        <v>-1.2612000000000001</v>
      </c>
      <c r="L473" s="348">
        <v>5.9701000000000004</v>
      </c>
      <c r="M473" s="348">
        <v>-4.6208999999999998</v>
      </c>
      <c r="N473" s="350">
        <v>1.9781</v>
      </c>
      <c r="O473" s="348" t="s">
        <v>430</v>
      </c>
      <c r="P473" s="348" t="s">
        <v>430</v>
      </c>
      <c r="Q473" s="348" t="s">
        <v>430</v>
      </c>
      <c r="R473" s="348" t="s">
        <v>430</v>
      </c>
      <c r="S473" s="348">
        <v>-1.4819</v>
      </c>
      <c r="T473" s="348">
        <v>14.000999999999999</v>
      </c>
      <c r="U473" s="348">
        <v>-4.0899000000000001</v>
      </c>
      <c r="V473" s="348">
        <v>3.8401000000000001</v>
      </c>
      <c r="W473" s="348">
        <v>-3.04E-2</v>
      </c>
      <c r="X473" s="348">
        <v>-1.1660999999999999</v>
      </c>
      <c r="Y473" s="374"/>
      <c r="Z473" s="346">
        <v>17</v>
      </c>
      <c r="AA473" s="346">
        <v>12</v>
      </c>
      <c r="AB473" s="346">
        <v>250</v>
      </c>
      <c r="AC473" s="346">
        <v>84</v>
      </c>
      <c r="AD473" s="346">
        <v>208</v>
      </c>
      <c r="AE473" s="346">
        <v>139</v>
      </c>
      <c r="AF473" s="346" t="s">
        <v>430</v>
      </c>
      <c r="AG473" s="346" t="s">
        <v>430</v>
      </c>
      <c r="AH473" s="346" t="s">
        <v>430</v>
      </c>
      <c r="AI473" s="346" t="s">
        <v>430</v>
      </c>
      <c r="AJ473" s="346">
        <v>256</v>
      </c>
      <c r="AK473" s="346">
        <v>168</v>
      </c>
      <c r="AL473" s="346">
        <v>185</v>
      </c>
      <c r="AM473" s="346">
        <v>145</v>
      </c>
      <c r="AN473" s="346">
        <v>168</v>
      </c>
      <c r="AO473" s="373"/>
      <c r="AP473" s="348" t="s">
        <v>430</v>
      </c>
      <c r="AQ473" s="348" t="s">
        <v>430</v>
      </c>
      <c r="AR473" s="348" t="s">
        <v>430</v>
      </c>
      <c r="AS473" s="348" t="s">
        <v>430</v>
      </c>
      <c r="AT473" s="348">
        <v>-0.31</v>
      </c>
      <c r="AU473" s="351"/>
      <c r="AV473" s="346" t="s">
        <v>430</v>
      </c>
      <c r="AW473" s="346" t="s">
        <v>430</v>
      </c>
      <c r="AX473" s="346" t="s">
        <v>430</v>
      </c>
      <c r="AY473" s="346" t="s">
        <v>430</v>
      </c>
      <c r="AZ473" s="346">
        <v>175</v>
      </c>
      <c r="BA473" s="374"/>
      <c r="BB473" s="348">
        <v>17.792833709393701</v>
      </c>
      <c r="BC473" s="348">
        <v>0.99748617690117802</v>
      </c>
      <c r="BD473" s="348">
        <v>-2.3824499321605099E-2</v>
      </c>
      <c r="BE473" s="375">
        <v>-0.14693271019429199</v>
      </c>
      <c r="BF473" s="374"/>
      <c r="BG473" s="372">
        <v>1.3129999999999999</v>
      </c>
      <c r="BH473" s="373"/>
      <c r="BI473" s="348">
        <v>79.996899999999997</v>
      </c>
      <c r="BJ473" s="348">
        <v>17.152699999999999</v>
      </c>
      <c r="BK473" s="348">
        <v>2.6682800000000002</v>
      </c>
      <c r="BL473" s="348">
        <v>0.18212</v>
      </c>
      <c r="BM473" s="373"/>
      <c r="BN473" s="372" t="s">
        <v>5251</v>
      </c>
      <c r="BO473" s="372" t="s">
        <v>5252</v>
      </c>
      <c r="BP473" s="372" t="s">
        <v>430</v>
      </c>
      <c r="BQ473" s="372" t="s">
        <v>430</v>
      </c>
      <c r="BR473" s="372" t="s">
        <v>430</v>
      </c>
      <c r="BS473" s="373"/>
      <c r="BT473" s="354" t="s">
        <v>555</v>
      </c>
    </row>
    <row r="474" spans="1:72" s="428" customFormat="1" x14ac:dyDescent="0.25">
      <c r="A474" s="345" t="s">
        <v>5714</v>
      </c>
      <c r="B474" s="373"/>
      <c r="C474" s="719">
        <v>45483</v>
      </c>
      <c r="D474" s="373"/>
      <c r="E474" s="346">
        <v>45.428699999999999</v>
      </c>
      <c r="F474" s="373"/>
      <c r="G474" s="347">
        <v>10.3683</v>
      </c>
      <c r="H474" s="374"/>
      <c r="I474" s="348">
        <v>0.54010000000000002</v>
      </c>
      <c r="J474" s="348">
        <v>-0.56010000000000004</v>
      </c>
      <c r="K474" s="348">
        <v>1.0142</v>
      </c>
      <c r="L474" s="348">
        <v>4.8594999999999997</v>
      </c>
      <c r="M474" s="348">
        <v>1.5345</v>
      </c>
      <c r="N474" s="350">
        <v>2.3018999999999998</v>
      </c>
      <c r="O474" s="348">
        <v>1.0497000000000001</v>
      </c>
      <c r="P474" s="348" t="s">
        <v>430</v>
      </c>
      <c r="Q474" s="348" t="s">
        <v>430</v>
      </c>
      <c r="R474" s="348" t="s">
        <v>430</v>
      </c>
      <c r="S474" s="348">
        <v>2.5093000000000001</v>
      </c>
      <c r="T474" s="348">
        <v>15.7706</v>
      </c>
      <c r="U474" s="348">
        <v>-0.50949999999999995</v>
      </c>
      <c r="V474" s="348">
        <v>4.2281000000000004</v>
      </c>
      <c r="W474" s="348">
        <v>0.4622</v>
      </c>
      <c r="X474" s="348">
        <v>1.7270000000000001</v>
      </c>
      <c r="Y474" s="374"/>
      <c r="Z474" s="346">
        <v>99</v>
      </c>
      <c r="AA474" s="346">
        <v>68</v>
      </c>
      <c r="AB474" s="346">
        <v>147</v>
      </c>
      <c r="AC474" s="346">
        <v>111</v>
      </c>
      <c r="AD474" s="346">
        <v>136</v>
      </c>
      <c r="AE474" s="346">
        <v>134</v>
      </c>
      <c r="AF474" s="346">
        <v>58</v>
      </c>
      <c r="AG474" s="346" t="s">
        <v>430</v>
      </c>
      <c r="AH474" s="346" t="s">
        <v>430</v>
      </c>
      <c r="AI474" s="346" t="s">
        <v>430</v>
      </c>
      <c r="AJ474" s="346">
        <v>149</v>
      </c>
      <c r="AK474" s="346">
        <v>127</v>
      </c>
      <c r="AL474" s="346">
        <v>142</v>
      </c>
      <c r="AM474" s="346">
        <v>141</v>
      </c>
      <c r="AN474" s="346">
        <v>134</v>
      </c>
      <c r="AO474" s="373"/>
      <c r="AP474" s="348" t="s">
        <v>430</v>
      </c>
      <c r="AQ474" s="348" t="s">
        <v>430</v>
      </c>
      <c r="AR474" s="348" t="s">
        <v>430</v>
      </c>
      <c r="AS474" s="348" t="s">
        <v>430</v>
      </c>
      <c r="AT474" s="348">
        <v>4.99</v>
      </c>
      <c r="AU474" s="351"/>
      <c r="AV474" s="346" t="s">
        <v>430</v>
      </c>
      <c r="AW474" s="346" t="s">
        <v>430</v>
      </c>
      <c r="AX474" s="346" t="s">
        <v>430</v>
      </c>
      <c r="AY474" s="346" t="s">
        <v>430</v>
      </c>
      <c r="AZ474" s="346">
        <v>123</v>
      </c>
      <c r="BA474" s="374"/>
      <c r="BB474" s="348">
        <v>12.2040898747396</v>
      </c>
      <c r="BC474" s="348">
        <v>0.99763387555254501</v>
      </c>
      <c r="BD474" s="348">
        <v>-1.7694048827805901E-2</v>
      </c>
      <c r="BE474" s="375">
        <v>-4.3853269296767597E-2</v>
      </c>
      <c r="BF474" s="374"/>
      <c r="BG474" s="372">
        <v>5.6399999999999999E-2</v>
      </c>
      <c r="BH474" s="373"/>
      <c r="BI474" s="348">
        <v>65.180700000000002</v>
      </c>
      <c r="BJ474" s="348">
        <v>19.902000000000001</v>
      </c>
      <c r="BK474" s="348">
        <v>14.680999999999999</v>
      </c>
      <c r="BL474" s="348">
        <v>0.23630000000000001</v>
      </c>
      <c r="BM474" s="373"/>
      <c r="BN474" s="372" t="s">
        <v>2958</v>
      </c>
      <c r="BO474" s="372" t="s">
        <v>2928</v>
      </c>
      <c r="BP474" s="372" t="s">
        <v>1170</v>
      </c>
      <c r="BQ474" s="372" t="s">
        <v>1317</v>
      </c>
      <c r="BR474" s="372" t="s">
        <v>4822</v>
      </c>
      <c r="BS474" s="373"/>
      <c r="BT474" s="354" t="s">
        <v>4673</v>
      </c>
    </row>
    <row r="475" spans="1:72" s="428" customFormat="1" x14ac:dyDescent="0.25">
      <c r="A475" s="345" t="s">
        <v>5715</v>
      </c>
      <c r="B475" s="373"/>
      <c r="C475" s="719">
        <v>45784</v>
      </c>
      <c r="D475" s="373"/>
      <c r="E475" s="346">
        <v>43.273600000000002</v>
      </c>
      <c r="F475" s="373"/>
      <c r="G475" s="347">
        <v>11.1004</v>
      </c>
      <c r="H475" s="374"/>
      <c r="I475" s="348">
        <v>0.56710000000000005</v>
      </c>
      <c r="J475" s="348">
        <v>-1.4830000000000001</v>
      </c>
      <c r="K475" s="348">
        <v>4.7800000000000002E-2</v>
      </c>
      <c r="L475" s="348">
        <v>1.1546000000000001</v>
      </c>
      <c r="M475" s="348">
        <v>7.4340000000000002</v>
      </c>
      <c r="N475" s="350">
        <v>3.6878000000000002</v>
      </c>
      <c r="O475" s="348" t="s">
        <v>430</v>
      </c>
      <c r="P475" s="348" t="s">
        <v>430</v>
      </c>
      <c r="Q475" s="348" t="s">
        <v>430</v>
      </c>
      <c r="R475" s="348" t="s">
        <v>430</v>
      </c>
      <c r="S475" s="348">
        <v>2.3041</v>
      </c>
      <c r="T475" s="348">
        <v>18.315899999999999</v>
      </c>
      <c r="U475" s="348">
        <v>5.1044999999999998</v>
      </c>
      <c r="V475" s="348">
        <v>5.9522000000000004</v>
      </c>
      <c r="W475" s="348">
        <v>0.1724</v>
      </c>
      <c r="X475" s="348">
        <v>8.4451000000000001</v>
      </c>
      <c r="Y475" s="374"/>
      <c r="Z475" s="346">
        <v>93</v>
      </c>
      <c r="AA475" s="346">
        <v>233</v>
      </c>
      <c r="AB475" s="346">
        <v>208</v>
      </c>
      <c r="AC475" s="346">
        <v>240</v>
      </c>
      <c r="AD475" s="346">
        <v>46</v>
      </c>
      <c r="AE475" s="346">
        <v>113</v>
      </c>
      <c r="AF475" s="346" t="s">
        <v>430</v>
      </c>
      <c r="AG475" s="346" t="s">
        <v>430</v>
      </c>
      <c r="AH475" s="346" t="s">
        <v>430</v>
      </c>
      <c r="AI475" s="346" t="s">
        <v>430</v>
      </c>
      <c r="AJ475" s="346">
        <v>159</v>
      </c>
      <c r="AK475" s="346">
        <v>100</v>
      </c>
      <c r="AL475" s="346">
        <v>78</v>
      </c>
      <c r="AM475" s="346">
        <v>111</v>
      </c>
      <c r="AN475" s="346">
        <v>158</v>
      </c>
      <c r="AO475" s="373"/>
      <c r="AP475" s="348" t="s">
        <v>430</v>
      </c>
      <c r="AQ475" s="348" t="s">
        <v>430</v>
      </c>
      <c r="AR475" s="348" t="s">
        <v>430</v>
      </c>
      <c r="AS475" s="348" t="s">
        <v>430</v>
      </c>
      <c r="AT475" s="348">
        <v>7.37</v>
      </c>
      <c r="AU475" s="351"/>
      <c r="AV475" s="346" t="s">
        <v>430</v>
      </c>
      <c r="AW475" s="346" t="s">
        <v>430</v>
      </c>
      <c r="AX475" s="346" t="s">
        <v>430</v>
      </c>
      <c r="AY475" s="346" t="s">
        <v>430</v>
      </c>
      <c r="AZ475" s="346">
        <v>96</v>
      </c>
      <c r="BA475" s="374"/>
      <c r="BB475" s="348">
        <v>14.2335166156257</v>
      </c>
      <c r="BC475" s="348">
        <v>0.99056667745180604</v>
      </c>
      <c r="BD475" s="348">
        <v>-5.3641092023661201E-3</v>
      </c>
      <c r="BE475" s="375">
        <v>-0.109111545971355</v>
      </c>
      <c r="BF475" s="374"/>
      <c r="BG475" s="372">
        <v>0.54330000000000001</v>
      </c>
      <c r="BH475" s="373"/>
      <c r="BI475" s="348">
        <v>42.460999999999999</v>
      </c>
      <c r="BJ475" s="348">
        <v>30.7989</v>
      </c>
      <c r="BK475" s="348">
        <v>26.418099999999999</v>
      </c>
      <c r="BL475" s="348">
        <v>0.32200000000000001</v>
      </c>
      <c r="BM475" s="373"/>
      <c r="BN475" s="372" t="s">
        <v>5255</v>
      </c>
      <c r="BO475" s="372" t="s">
        <v>5256</v>
      </c>
      <c r="BP475" s="372" t="s">
        <v>5201</v>
      </c>
      <c r="BQ475" s="372" t="s">
        <v>5257</v>
      </c>
      <c r="BR475" s="372" t="s">
        <v>5258</v>
      </c>
      <c r="BS475" s="373"/>
      <c r="BT475" s="354" t="s">
        <v>555</v>
      </c>
    </row>
    <row r="476" spans="1:72" s="428" customFormat="1" x14ac:dyDescent="0.25">
      <c r="A476" s="345" t="s">
        <v>5716</v>
      </c>
      <c r="B476" s="373"/>
      <c r="C476" s="719">
        <v>45434</v>
      </c>
      <c r="D476" s="373"/>
      <c r="E476" s="346">
        <v>41.434399999999997</v>
      </c>
      <c r="F476" s="373"/>
      <c r="G476" s="347">
        <v>10.5807</v>
      </c>
      <c r="H476" s="374"/>
      <c r="I476" s="348">
        <v>0.77910000000000001</v>
      </c>
      <c r="J476" s="348">
        <v>-0.98909999999999998</v>
      </c>
      <c r="K476" s="348">
        <v>1.0408999999999999</v>
      </c>
      <c r="L476" s="348">
        <v>5.7161</v>
      </c>
      <c r="M476" s="348">
        <v>1.7551000000000001</v>
      </c>
      <c r="N476" s="350">
        <v>-7.3932000000000002</v>
      </c>
      <c r="O476" s="348">
        <v>-3.4245999999999999</v>
      </c>
      <c r="P476" s="348" t="s">
        <v>430</v>
      </c>
      <c r="Q476" s="348" t="s">
        <v>430</v>
      </c>
      <c r="R476" s="348" t="s">
        <v>430</v>
      </c>
      <c r="S476" s="348">
        <v>3.2867999999999999</v>
      </c>
      <c r="T476" s="348">
        <v>16.330200000000001</v>
      </c>
      <c r="U476" s="348">
        <v>-3.0920999999999998</v>
      </c>
      <c r="V476" s="348">
        <v>-2.8919000000000001</v>
      </c>
      <c r="W476" s="348">
        <v>-0.3569</v>
      </c>
      <c r="X476" s="348">
        <v>2.5444</v>
      </c>
      <c r="Y476" s="374"/>
      <c r="Z476" s="346">
        <v>42</v>
      </c>
      <c r="AA476" s="346">
        <v>191</v>
      </c>
      <c r="AB476" s="346">
        <v>144</v>
      </c>
      <c r="AC476" s="346">
        <v>89</v>
      </c>
      <c r="AD476" s="346">
        <v>132</v>
      </c>
      <c r="AE476" s="346">
        <v>218</v>
      </c>
      <c r="AF476" s="346">
        <v>121</v>
      </c>
      <c r="AG476" s="346" t="s">
        <v>430</v>
      </c>
      <c r="AH476" s="346" t="s">
        <v>430</v>
      </c>
      <c r="AI476" s="346" t="s">
        <v>430</v>
      </c>
      <c r="AJ476" s="346">
        <v>102</v>
      </c>
      <c r="AK476" s="346">
        <v>117</v>
      </c>
      <c r="AL476" s="346">
        <v>175</v>
      </c>
      <c r="AM476" s="346">
        <v>219</v>
      </c>
      <c r="AN476" s="346">
        <v>189</v>
      </c>
      <c r="AO476" s="373"/>
      <c r="AP476" s="348" t="s">
        <v>430</v>
      </c>
      <c r="AQ476" s="348" t="s">
        <v>430</v>
      </c>
      <c r="AR476" s="348" t="s">
        <v>430</v>
      </c>
      <c r="AS476" s="348" t="s">
        <v>430</v>
      </c>
      <c r="AT476" s="348">
        <v>1.42</v>
      </c>
      <c r="AU476" s="351"/>
      <c r="AV476" s="346" t="s">
        <v>430</v>
      </c>
      <c r="AW476" s="346" t="s">
        <v>430</v>
      </c>
      <c r="AX476" s="346" t="s">
        <v>430</v>
      </c>
      <c r="AY476" s="346" t="s">
        <v>430</v>
      </c>
      <c r="AZ476" s="346">
        <v>153</v>
      </c>
      <c r="BA476" s="374"/>
      <c r="BB476" s="348">
        <v>15.6858954073774</v>
      </c>
      <c r="BC476" s="348">
        <v>0.99808550286083797</v>
      </c>
      <c r="BD476" s="348">
        <v>-1.73326315332905E-2</v>
      </c>
      <c r="BE476" s="375">
        <v>-4.6475048593792201E-2</v>
      </c>
      <c r="BF476" s="374"/>
      <c r="BG476" s="372">
        <v>4.6800000000000001E-2</v>
      </c>
      <c r="BH476" s="373"/>
      <c r="BI476" s="348">
        <v>76.040599999999998</v>
      </c>
      <c r="BJ476" s="348">
        <v>23.001100000000001</v>
      </c>
      <c r="BK476" s="348">
        <v>0.71498600000000001</v>
      </c>
      <c r="BL476" s="348">
        <v>0.243314</v>
      </c>
      <c r="BM476" s="373"/>
      <c r="BN476" s="372" t="s">
        <v>5260</v>
      </c>
      <c r="BO476" s="372" t="s">
        <v>5261</v>
      </c>
      <c r="BP476" s="372" t="s">
        <v>5262</v>
      </c>
      <c r="BQ476" s="372" t="s">
        <v>5263</v>
      </c>
      <c r="BR476" s="372" t="s">
        <v>4618</v>
      </c>
      <c r="BS476" s="373"/>
      <c r="BT476" s="354" t="s">
        <v>463</v>
      </c>
    </row>
    <row r="477" spans="1:72" s="428" customFormat="1" x14ac:dyDescent="0.25">
      <c r="A477" s="345" t="s">
        <v>5717</v>
      </c>
      <c r="B477" s="373"/>
      <c r="C477" s="719">
        <v>46198</v>
      </c>
      <c r="D477" s="373"/>
      <c r="E477" s="346">
        <v>46.03</v>
      </c>
      <c r="F477" s="373"/>
      <c r="G477" s="347">
        <v>9.3571000000000009</v>
      </c>
      <c r="H477" s="374"/>
      <c r="I477" s="348">
        <v>0.64859999999999995</v>
      </c>
      <c r="J477" s="348">
        <v>-1.1974</v>
      </c>
      <c r="K477" s="348">
        <v>-4.8929999999999998</v>
      </c>
      <c r="L477" s="348" t="s">
        <v>430</v>
      </c>
      <c r="M477" s="348" t="s">
        <v>430</v>
      </c>
      <c r="N477" s="350" t="s">
        <v>430</v>
      </c>
      <c r="O477" s="348" t="s">
        <v>430</v>
      </c>
      <c r="P477" s="348" t="s">
        <v>430</v>
      </c>
      <c r="Q477" s="348" t="s">
        <v>430</v>
      </c>
      <c r="R477" s="348" t="s">
        <v>430</v>
      </c>
      <c r="S477" s="348">
        <v>-6.4290000000000003</v>
      </c>
      <c r="T477" s="348" t="s">
        <v>430</v>
      </c>
      <c r="U477" s="348" t="s">
        <v>430</v>
      </c>
      <c r="V477" s="348" t="s">
        <v>430</v>
      </c>
      <c r="W477" s="348">
        <v>6.7400000000000002E-2</v>
      </c>
      <c r="X477" s="348">
        <v>-6.4290000000000003</v>
      </c>
      <c r="Y477" s="374"/>
      <c r="Z477" s="346">
        <v>61</v>
      </c>
      <c r="AA477" s="346">
        <v>217</v>
      </c>
      <c r="AB477" s="346">
        <v>262</v>
      </c>
      <c r="AC477" s="346" t="s">
        <v>430</v>
      </c>
      <c r="AD477" s="346" t="s">
        <v>430</v>
      </c>
      <c r="AE477" s="346" t="s">
        <v>430</v>
      </c>
      <c r="AF477" s="346" t="s">
        <v>430</v>
      </c>
      <c r="AG477" s="346" t="s">
        <v>430</v>
      </c>
      <c r="AH477" s="346" t="s">
        <v>430</v>
      </c>
      <c r="AI477" s="346" t="s">
        <v>430</v>
      </c>
      <c r="AJ477" s="346">
        <v>263</v>
      </c>
      <c r="AK477" s="346" t="s">
        <v>430</v>
      </c>
      <c r="AL477" s="346" t="s">
        <v>430</v>
      </c>
      <c r="AM477" s="346" t="s">
        <v>430</v>
      </c>
      <c r="AN477" s="346">
        <v>163</v>
      </c>
      <c r="AO477" s="373"/>
      <c r="AP477" s="348" t="s">
        <v>430</v>
      </c>
      <c r="AQ477" s="348" t="s">
        <v>430</v>
      </c>
      <c r="AR477" s="348" t="s">
        <v>430</v>
      </c>
      <c r="AS477" s="348" t="s">
        <v>430</v>
      </c>
      <c r="AT477" s="348" t="s">
        <v>430</v>
      </c>
      <c r="AU477" s="351"/>
      <c r="AV477" s="346" t="s">
        <v>430</v>
      </c>
      <c r="AW477" s="346" t="s">
        <v>430</v>
      </c>
      <c r="AX477" s="346" t="s">
        <v>430</v>
      </c>
      <c r="AY477" s="346" t="s">
        <v>430</v>
      </c>
      <c r="AZ477" s="346" t="s">
        <v>430</v>
      </c>
      <c r="BA477" s="374"/>
      <c r="BB477" s="348" t="s">
        <v>430</v>
      </c>
      <c r="BC477" s="348">
        <v>0</v>
      </c>
      <c r="BD477" s="348">
        <v>0</v>
      </c>
      <c r="BE477" s="375" t="s">
        <v>430</v>
      </c>
      <c r="BF477" s="374"/>
      <c r="BG477" s="372" t="s">
        <v>430</v>
      </c>
      <c r="BH477" s="373"/>
      <c r="BI477" s="348">
        <v>27.433199999999999</v>
      </c>
      <c r="BJ477" s="348">
        <v>41.943600000000004</v>
      </c>
      <c r="BK477" s="348">
        <v>30.786000000000001</v>
      </c>
      <c r="BL477" s="348">
        <v>-0.1628</v>
      </c>
      <c r="BM477" s="373"/>
      <c r="BN477" s="372" t="s">
        <v>5265</v>
      </c>
      <c r="BO477" s="372" t="s">
        <v>5266</v>
      </c>
      <c r="BP477" s="372" t="s">
        <v>5267</v>
      </c>
      <c r="BQ477" s="372" t="s">
        <v>5268</v>
      </c>
      <c r="BR477" s="372" t="s">
        <v>5269</v>
      </c>
      <c r="BS477" s="373"/>
      <c r="BT477" s="354" t="s">
        <v>548</v>
      </c>
    </row>
    <row r="478" spans="1:72" s="428" customFormat="1" ht="11" x14ac:dyDescent="0.3">
      <c r="A478" s="841" t="s">
        <v>5718</v>
      </c>
      <c r="B478" s="842"/>
      <c r="C478" s="843">
        <v>45737</v>
      </c>
      <c r="D478" s="842"/>
      <c r="E478" s="844">
        <v>45.757800000000003</v>
      </c>
      <c r="F478" s="842"/>
      <c r="G478" s="845">
        <v>12.03</v>
      </c>
      <c r="H478" s="847"/>
      <c r="I478" s="846">
        <v>0.35870000000000002</v>
      </c>
      <c r="J478" s="846">
        <v>-0.62780000000000002</v>
      </c>
      <c r="K478" s="846">
        <v>1.3906000000000001</v>
      </c>
      <c r="L478" s="846">
        <v>4.3818000000000001</v>
      </c>
      <c r="M478" s="846">
        <v>6.8098999999999998</v>
      </c>
      <c r="N478" s="848">
        <v>8.6229999999999993</v>
      </c>
      <c r="O478" s="846" t="s">
        <v>430</v>
      </c>
      <c r="P478" s="846" t="s">
        <v>430</v>
      </c>
      <c r="Q478" s="846" t="s">
        <v>430</v>
      </c>
      <c r="R478" s="846" t="s">
        <v>430</v>
      </c>
      <c r="S478" s="846">
        <v>2.8469000000000002</v>
      </c>
      <c r="T478" s="846">
        <v>20.601500000000001</v>
      </c>
      <c r="U478" s="846">
        <v>5.2032999999999996</v>
      </c>
      <c r="V478" s="846">
        <v>11.327</v>
      </c>
      <c r="W478" s="846">
        <v>1.1178999999999999</v>
      </c>
      <c r="X478" s="846">
        <v>13.9779</v>
      </c>
      <c r="Y478" s="847"/>
      <c r="Z478" s="844">
        <v>181</v>
      </c>
      <c r="AA478" s="844">
        <v>82</v>
      </c>
      <c r="AB478" s="844">
        <v>108</v>
      </c>
      <c r="AC478" s="844">
        <v>121</v>
      </c>
      <c r="AD478" s="844">
        <v>73</v>
      </c>
      <c r="AE478" s="844">
        <v>64</v>
      </c>
      <c r="AF478" s="844" t="s">
        <v>430</v>
      </c>
      <c r="AG478" s="844" t="s">
        <v>430</v>
      </c>
      <c r="AH478" s="844" t="s">
        <v>430</v>
      </c>
      <c r="AI478" s="844" t="s">
        <v>430</v>
      </c>
      <c r="AJ478" s="844">
        <v>115</v>
      </c>
      <c r="AK478" s="844">
        <v>71</v>
      </c>
      <c r="AL478" s="844">
        <v>74</v>
      </c>
      <c r="AM478" s="844">
        <v>41</v>
      </c>
      <c r="AN478" s="844">
        <v>65</v>
      </c>
      <c r="AO478" s="842"/>
      <c r="AP478" s="846" t="s">
        <v>430</v>
      </c>
      <c r="AQ478" s="846" t="s">
        <v>430</v>
      </c>
      <c r="AR478" s="846" t="s">
        <v>430</v>
      </c>
      <c r="AS478" s="846" t="s">
        <v>430</v>
      </c>
      <c r="AT478" s="846">
        <v>13.09</v>
      </c>
      <c r="AU478" s="849"/>
      <c r="AV478" s="844" t="s">
        <v>430</v>
      </c>
      <c r="AW478" s="844" t="s">
        <v>430</v>
      </c>
      <c r="AX478" s="844" t="s">
        <v>430</v>
      </c>
      <c r="AY478" s="844" t="s">
        <v>430</v>
      </c>
      <c r="AZ478" s="844">
        <v>73</v>
      </c>
      <c r="BA478" s="847"/>
      <c r="BB478" s="846">
        <v>13.178002895136199</v>
      </c>
      <c r="BC478" s="846">
        <v>0.99944419440938803</v>
      </c>
      <c r="BD478" s="846">
        <v>6.0503846955554601E-2</v>
      </c>
      <c r="BE478" s="852">
        <v>-4.7896466991368999E-2</v>
      </c>
      <c r="BF478" s="847"/>
      <c r="BG478" s="855">
        <v>0.89900000000000002</v>
      </c>
      <c r="BH478" s="842"/>
      <c r="BI478" s="846">
        <v>11.0829</v>
      </c>
      <c r="BJ478" s="846">
        <v>84.610699999999994</v>
      </c>
      <c r="BK478" s="846">
        <v>4.2449700000000004</v>
      </c>
      <c r="BL478" s="846">
        <v>6.1429999999999998E-2</v>
      </c>
      <c r="BM478" s="842"/>
      <c r="BN478" s="855" t="s">
        <v>4546</v>
      </c>
      <c r="BO478" s="855" t="s">
        <v>3719</v>
      </c>
      <c r="BP478" s="855" t="s">
        <v>4547</v>
      </c>
      <c r="BQ478" s="855" t="s">
        <v>725</v>
      </c>
      <c r="BR478" s="855" t="s">
        <v>4548</v>
      </c>
      <c r="BS478" s="842"/>
      <c r="BT478" s="856" t="s">
        <v>555</v>
      </c>
    </row>
    <row r="479" spans="1:72" s="428" customFormat="1" ht="11" x14ac:dyDescent="0.3">
      <c r="A479" s="841" t="s">
        <v>5719</v>
      </c>
      <c r="B479" s="842"/>
      <c r="C479" s="843">
        <v>45888</v>
      </c>
      <c r="D479" s="842"/>
      <c r="E479" s="844">
        <v>46.582500000000003</v>
      </c>
      <c r="F479" s="842"/>
      <c r="G479" s="845">
        <v>10.895</v>
      </c>
      <c r="H479" s="847"/>
      <c r="I479" s="846">
        <v>0.66520000000000001</v>
      </c>
      <c r="J479" s="846">
        <v>-0.81030000000000002</v>
      </c>
      <c r="K479" s="846">
        <v>3.9302000000000001</v>
      </c>
      <c r="L479" s="846">
        <v>7.7965999999999998</v>
      </c>
      <c r="M479" s="846">
        <v>9.8619000000000003</v>
      </c>
      <c r="N479" s="848">
        <v>8.6349999999999998</v>
      </c>
      <c r="O479" s="846" t="s">
        <v>430</v>
      </c>
      <c r="P479" s="846" t="s">
        <v>430</v>
      </c>
      <c r="Q479" s="846" t="s">
        <v>430</v>
      </c>
      <c r="R479" s="846" t="s">
        <v>430</v>
      </c>
      <c r="S479" s="846">
        <v>4.5987</v>
      </c>
      <c r="T479" s="846">
        <v>26.012</v>
      </c>
      <c r="U479" s="846">
        <v>11.3894</v>
      </c>
      <c r="V479" s="846">
        <v>14.6721</v>
      </c>
      <c r="W479" s="846">
        <v>3.5154000000000001</v>
      </c>
      <c r="X479" s="846">
        <v>8.9245000000000001</v>
      </c>
      <c r="Y479" s="847"/>
      <c r="Z479" s="844">
        <v>60</v>
      </c>
      <c r="AA479" s="844">
        <v>173</v>
      </c>
      <c r="AB479" s="844">
        <v>20</v>
      </c>
      <c r="AC479" s="844">
        <v>37</v>
      </c>
      <c r="AD479" s="844">
        <v>36</v>
      </c>
      <c r="AE479" s="844">
        <v>63</v>
      </c>
      <c r="AF479" s="844" t="s">
        <v>430</v>
      </c>
      <c r="AG479" s="844" t="s">
        <v>430</v>
      </c>
      <c r="AH479" s="844" t="s">
        <v>430</v>
      </c>
      <c r="AI479" s="844" t="s">
        <v>430</v>
      </c>
      <c r="AJ479" s="844">
        <v>41</v>
      </c>
      <c r="AK479" s="844">
        <v>27</v>
      </c>
      <c r="AL479" s="844">
        <v>18</v>
      </c>
      <c r="AM479" s="844">
        <v>20</v>
      </c>
      <c r="AN479" s="844">
        <v>9</v>
      </c>
      <c r="AO479" s="842"/>
      <c r="AP479" s="846" t="s">
        <v>430</v>
      </c>
      <c r="AQ479" s="846" t="s">
        <v>430</v>
      </c>
      <c r="AR479" s="846" t="s">
        <v>430</v>
      </c>
      <c r="AS479" s="846" t="s">
        <v>430</v>
      </c>
      <c r="AT479" s="846">
        <v>19.39</v>
      </c>
      <c r="AU479" s="849"/>
      <c r="AV479" s="844" t="s">
        <v>430</v>
      </c>
      <c r="AW479" s="844" t="s">
        <v>430</v>
      </c>
      <c r="AX479" s="844" t="s">
        <v>430</v>
      </c>
      <c r="AY479" s="844" t="s">
        <v>430</v>
      </c>
      <c r="AZ479" s="844">
        <v>34</v>
      </c>
      <c r="BA479" s="847"/>
      <c r="BB479" s="846">
        <v>16.721498197931702</v>
      </c>
      <c r="BC479" s="846">
        <v>1.00525366254524</v>
      </c>
      <c r="BD479" s="846">
        <v>2.11206741738275E-2</v>
      </c>
      <c r="BE479" s="852">
        <v>-8.6986741387501801E-2</v>
      </c>
      <c r="BF479" s="847"/>
      <c r="BG479" s="855">
        <v>0.25769999999999998</v>
      </c>
      <c r="BH479" s="842"/>
      <c r="BI479" s="846">
        <v>36.634300000000003</v>
      </c>
      <c r="BJ479" s="846">
        <v>40.792200000000001</v>
      </c>
      <c r="BK479" s="846">
        <v>22.5122</v>
      </c>
      <c r="BL479" s="846">
        <v>6.13E-2</v>
      </c>
      <c r="BM479" s="842"/>
      <c r="BN479" s="855" t="s">
        <v>5272</v>
      </c>
      <c r="BO479" s="855" t="s">
        <v>5273</v>
      </c>
      <c r="BP479" s="855" t="s">
        <v>5274</v>
      </c>
      <c r="BQ479" s="855" t="s">
        <v>4746</v>
      </c>
      <c r="BR479" s="855" t="s">
        <v>4747</v>
      </c>
      <c r="BS479" s="842"/>
      <c r="BT479" s="856" t="s">
        <v>555</v>
      </c>
    </row>
    <row r="480" spans="1:72" s="428" customFormat="1" x14ac:dyDescent="0.25">
      <c r="A480" s="345" t="s">
        <v>5720</v>
      </c>
      <c r="B480" s="373"/>
      <c r="C480" s="719">
        <v>45895</v>
      </c>
      <c r="D480" s="373"/>
      <c r="E480" s="346">
        <v>42.027500000000003</v>
      </c>
      <c r="F480" s="373"/>
      <c r="G480" s="347">
        <v>11.539</v>
      </c>
      <c r="H480" s="374"/>
      <c r="I480" s="348">
        <v>0.2276</v>
      </c>
      <c r="J480" s="348">
        <v>-0.63719999999999999</v>
      </c>
      <c r="K480" s="348">
        <v>3.3256999999999999</v>
      </c>
      <c r="L480" s="348">
        <v>5.5514999999999999</v>
      </c>
      <c r="M480" s="348">
        <v>6.2435</v>
      </c>
      <c r="N480" s="350" t="s">
        <v>430</v>
      </c>
      <c r="O480" s="348" t="s">
        <v>430</v>
      </c>
      <c r="P480" s="348" t="s">
        <v>430</v>
      </c>
      <c r="Q480" s="348" t="s">
        <v>430</v>
      </c>
      <c r="R480" s="348" t="s">
        <v>430</v>
      </c>
      <c r="S480" s="348">
        <v>4.2819000000000003</v>
      </c>
      <c r="T480" s="348">
        <v>18.143899999999999</v>
      </c>
      <c r="U480" s="348">
        <v>7.7736000000000001</v>
      </c>
      <c r="V480" s="348">
        <v>12.3772</v>
      </c>
      <c r="W480" s="348">
        <v>1.2015</v>
      </c>
      <c r="X480" s="348">
        <v>15.39</v>
      </c>
      <c r="Y480" s="374"/>
      <c r="Z480" s="346">
        <v>212</v>
      </c>
      <c r="AA480" s="346">
        <v>95</v>
      </c>
      <c r="AB480" s="346">
        <v>23</v>
      </c>
      <c r="AC480" s="346">
        <v>94</v>
      </c>
      <c r="AD480" s="346">
        <v>81</v>
      </c>
      <c r="AE480" s="346" t="s">
        <v>430</v>
      </c>
      <c r="AF480" s="346" t="s">
        <v>430</v>
      </c>
      <c r="AG480" s="346" t="s">
        <v>430</v>
      </c>
      <c r="AH480" s="346" t="s">
        <v>430</v>
      </c>
      <c r="AI480" s="346" t="s">
        <v>430</v>
      </c>
      <c r="AJ480" s="346">
        <v>44</v>
      </c>
      <c r="AK480" s="346">
        <v>103</v>
      </c>
      <c r="AL480" s="346">
        <v>34</v>
      </c>
      <c r="AM480" s="346">
        <v>24</v>
      </c>
      <c r="AN480" s="346">
        <v>61</v>
      </c>
      <c r="AO480" s="373"/>
      <c r="AP480" s="348" t="s">
        <v>430</v>
      </c>
      <c r="AQ480" s="348" t="s">
        <v>430</v>
      </c>
      <c r="AR480" s="348" t="s">
        <v>430</v>
      </c>
      <c r="AS480" s="348" t="s">
        <v>430</v>
      </c>
      <c r="AT480" s="348">
        <v>16.11</v>
      </c>
      <c r="AU480" s="351"/>
      <c r="AV480" s="346" t="s">
        <v>430</v>
      </c>
      <c r="AW480" s="346" t="s">
        <v>430</v>
      </c>
      <c r="AX480" s="346" t="s">
        <v>430</v>
      </c>
      <c r="AY480" s="346" t="s">
        <v>430</v>
      </c>
      <c r="AZ480" s="346">
        <v>38</v>
      </c>
      <c r="BA480" s="374"/>
      <c r="BB480" s="348">
        <v>13.008331139828201</v>
      </c>
      <c r="BC480" s="348">
        <v>0.99226587673490596</v>
      </c>
      <c r="BD480" s="348">
        <v>3.0841488065330401E-2</v>
      </c>
      <c r="BE480" s="375">
        <v>-2.5828981919137E-2</v>
      </c>
      <c r="BF480" s="374"/>
      <c r="BG480" s="372">
        <v>8.8499999999999995E-2</v>
      </c>
      <c r="BH480" s="373"/>
      <c r="BI480" s="348">
        <v>69.226299999999995</v>
      </c>
      <c r="BJ480" s="348">
        <v>28.297499999999999</v>
      </c>
      <c r="BK480" s="348">
        <v>2.4188900000000002</v>
      </c>
      <c r="BL480" s="348">
        <v>5.731E-2</v>
      </c>
      <c r="BM480" s="373"/>
      <c r="BN480" s="372" t="s">
        <v>5276</v>
      </c>
      <c r="BO480" s="372" t="s">
        <v>5277</v>
      </c>
      <c r="BP480" s="372" t="s">
        <v>5278</v>
      </c>
      <c r="BQ480" s="372" t="s">
        <v>5279</v>
      </c>
      <c r="BR480" s="372" t="s">
        <v>5280</v>
      </c>
      <c r="BS480" s="373"/>
      <c r="BT480" s="354" t="s">
        <v>555</v>
      </c>
    </row>
    <row r="481" spans="1:72" s="428" customFormat="1" x14ac:dyDescent="0.25">
      <c r="A481" s="345" t="s">
        <v>5721</v>
      </c>
      <c r="B481" s="373"/>
      <c r="C481" s="719">
        <v>45728</v>
      </c>
      <c r="D481" s="373"/>
      <c r="E481" s="346">
        <v>42.47</v>
      </c>
      <c r="F481" s="373"/>
      <c r="G481" s="347">
        <v>12.2141</v>
      </c>
      <c r="H481" s="374"/>
      <c r="I481" s="348">
        <v>3.3E-3</v>
      </c>
      <c r="J481" s="348">
        <v>-0.13250000000000001</v>
      </c>
      <c r="K481" s="348">
        <v>2.4973999999999998</v>
      </c>
      <c r="L481" s="348">
        <v>8.0206</v>
      </c>
      <c r="M481" s="348">
        <v>15.185</v>
      </c>
      <c r="N481" s="350">
        <v>6.415</v>
      </c>
      <c r="O481" s="348" t="s">
        <v>430</v>
      </c>
      <c r="P481" s="348" t="s">
        <v>430</v>
      </c>
      <c r="Q481" s="348" t="s">
        <v>430</v>
      </c>
      <c r="R481" s="348" t="s">
        <v>430</v>
      </c>
      <c r="S481" s="348">
        <v>4.7790999999999997</v>
      </c>
      <c r="T481" s="348">
        <v>28.907299999999999</v>
      </c>
      <c r="U481" s="348">
        <v>10.2973</v>
      </c>
      <c r="V481" s="348">
        <v>8.9347999999999992</v>
      </c>
      <c r="W481" s="348">
        <v>3.4830000000000001</v>
      </c>
      <c r="X481" s="348">
        <v>14.888</v>
      </c>
      <c r="Y481" s="374"/>
      <c r="Z481" s="346">
        <v>220</v>
      </c>
      <c r="AA481" s="346">
        <v>32</v>
      </c>
      <c r="AB481" s="346">
        <v>61</v>
      </c>
      <c r="AC481" s="346">
        <v>34</v>
      </c>
      <c r="AD481" s="346">
        <v>18</v>
      </c>
      <c r="AE481" s="346">
        <v>85</v>
      </c>
      <c r="AF481" s="346" t="s">
        <v>430</v>
      </c>
      <c r="AG481" s="346" t="s">
        <v>430</v>
      </c>
      <c r="AH481" s="346" t="s">
        <v>430</v>
      </c>
      <c r="AI481" s="346" t="s">
        <v>430</v>
      </c>
      <c r="AJ481" s="346">
        <v>37</v>
      </c>
      <c r="AK481" s="346">
        <v>12</v>
      </c>
      <c r="AL481" s="346">
        <v>19</v>
      </c>
      <c r="AM481" s="346">
        <v>83</v>
      </c>
      <c r="AN481" s="346">
        <v>10</v>
      </c>
      <c r="AO481" s="373"/>
      <c r="AP481" s="348" t="s">
        <v>430</v>
      </c>
      <c r="AQ481" s="348" t="s">
        <v>430</v>
      </c>
      <c r="AR481" s="348" t="s">
        <v>430</v>
      </c>
      <c r="AS481" s="348" t="s">
        <v>430</v>
      </c>
      <c r="AT481" s="348">
        <v>20.46</v>
      </c>
      <c r="AU481" s="351"/>
      <c r="AV481" s="346" t="s">
        <v>430</v>
      </c>
      <c r="AW481" s="346" t="s">
        <v>430</v>
      </c>
      <c r="AX481" s="346" t="s">
        <v>430</v>
      </c>
      <c r="AY481" s="346" t="s">
        <v>430</v>
      </c>
      <c r="AZ481" s="346">
        <v>30</v>
      </c>
      <c r="BA481" s="374"/>
      <c r="BB481" s="348">
        <v>16.869087443676399</v>
      </c>
      <c r="BC481" s="348">
        <v>0.99696580620239805</v>
      </c>
      <c r="BD481" s="348">
        <v>3.1598467466405197E-2</v>
      </c>
      <c r="BE481" s="375">
        <v>-9.4429720838486303E-2</v>
      </c>
      <c r="BF481" s="374"/>
      <c r="BG481" s="372">
        <v>0.3422</v>
      </c>
      <c r="BH481" s="373"/>
      <c r="BI481" s="348" t="s">
        <v>430</v>
      </c>
      <c r="BJ481" s="348">
        <v>6.2661699999999998</v>
      </c>
      <c r="BK481" s="348">
        <v>93.611999999999995</v>
      </c>
      <c r="BL481" s="348">
        <v>0.12182999999999999</v>
      </c>
      <c r="BM481" s="373"/>
      <c r="BN481" s="372" t="s">
        <v>5282</v>
      </c>
      <c r="BO481" s="372" t="s">
        <v>5283</v>
      </c>
      <c r="BP481" s="372" t="s">
        <v>5284</v>
      </c>
      <c r="BQ481" s="372" t="s">
        <v>890</v>
      </c>
      <c r="BR481" s="372" t="s">
        <v>5285</v>
      </c>
      <c r="BS481" s="373"/>
      <c r="BT481" s="354" t="s">
        <v>555</v>
      </c>
    </row>
    <row r="482" spans="1:72" s="428" customFormat="1" ht="11" x14ac:dyDescent="0.3">
      <c r="A482" s="841" t="s">
        <v>5722</v>
      </c>
      <c r="B482" s="842"/>
      <c r="C482" s="843">
        <v>45775</v>
      </c>
      <c r="D482" s="842"/>
      <c r="E482" s="844">
        <v>39.620399999999997</v>
      </c>
      <c r="F482" s="842"/>
      <c r="G482" s="845">
        <v>9.1430000000000007</v>
      </c>
      <c r="H482" s="847"/>
      <c r="I482" s="846">
        <v>0.9607</v>
      </c>
      <c r="J482" s="846">
        <v>-0.65200000000000002</v>
      </c>
      <c r="K482" s="846">
        <v>0.28520000000000001</v>
      </c>
      <c r="L482" s="846">
        <v>1.3749</v>
      </c>
      <c r="M482" s="846">
        <v>-8.4510000000000005</v>
      </c>
      <c r="N482" s="848">
        <v>-8.0366</v>
      </c>
      <c r="O482" s="846" t="s">
        <v>430</v>
      </c>
      <c r="P482" s="846" t="s">
        <v>430</v>
      </c>
      <c r="Q482" s="846" t="s">
        <v>430</v>
      </c>
      <c r="R482" s="846" t="s">
        <v>430</v>
      </c>
      <c r="S482" s="846">
        <v>1.4986999999999999</v>
      </c>
      <c r="T482" s="846">
        <v>5.6993999999999998</v>
      </c>
      <c r="U482" s="846">
        <v>-13.6557</v>
      </c>
      <c r="V482" s="846">
        <v>-5.8975</v>
      </c>
      <c r="W482" s="846">
        <v>-0.48980000000000001</v>
      </c>
      <c r="X482" s="846">
        <v>-6.5567000000000002</v>
      </c>
      <c r="Y482" s="847"/>
      <c r="Z482" s="844">
        <v>10</v>
      </c>
      <c r="AA482" s="844">
        <v>104</v>
      </c>
      <c r="AB482" s="844">
        <v>179</v>
      </c>
      <c r="AC482" s="844">
        <v>234</v>
      </c>
      <c r="AD482" s="844">
        <v>243</v>
      </c>
      <c r="AE482" s="844">
        <v>220</v>
      </c>
      <c r="AF482" s="844" t="s">
        <v>430</v>
      </c>
      <c r="AG482" s="844" t="s">
        <v>430</v>
      </c>
      <c r="AH482" s="844" t="s">
        <v>430</v>
      </c>
      <c r="AI482" s="844" t="s">
        <v>430</v>
      </c>
      <c r="AJ482" s="844">
        <v>211</v>
      </c>
      <c r="AK482" s="844">
        <v>248</v>
      </c>
      <c r="AL482" s="844">
        <v>238</v>
      </c>
      <c r="AM482" s="844">
        <v>225</v>
      </c>
      <c r="AN482" s="844">
        <v>194</v>
      </c>
      <c r="AO482" s="842"/>
      <c r="AP482" s="846" t="s">
        <v>430</v>
      </c>
      <c r="AQ482" s="846" t="s">
        <v>430</v>
      </c>
      <c r="AR482" s="846" t="s">
        <v>430</v>
      </c>
      <c r="AS482" s="846" t="s">
        <v>430</v>
      </c>
      <c r="AT482" s="846">
        <v>-11.33</v>
      </c>
      <c r="AU482" s="849"/>
      <c r="AV482" s="844" t="s">
        <v>430</v>
      </c>
      <c r="AW482" s="844" t="s">
        <v>430</v>
      </c>
      <c r="AX482" s="844" t="s">
        <v>430</v>
      </c>
      <c r="AY482" s="844" t="s">
        <v>430</v>
      </c>
      <c r="AZ482" s="844">
        <v>233</v>
      </c>
      <c r="BA482" s="847"/>
      <c r="BB482" s="846">
        <v>13.3718139251562</v>
      </c>
      <c r="BC482" s="846">
        <v>0.99708344308663799</v>
      </c>
      <c r="BD482" s="846">
        <v>-7.8331904152213694E-2</v>
      </c>
      <c r="BE482" s="852">
        <v>-3.1036725661813602E-2</v>
      </c>
      <c r="BF482" s="847"/>
      <c r="BG482" s="855">
        <v>0.1191</v>
      </c>
      <c r="BH482" s="842"/>
      <c r="BI482" s="846">
        <v>99.642399999999995</v>
      </c>
      <c r="BJ482" s="846" t="s">
        <v>430</v>
      </c>
      <c r="BK482" s="846" t="s">
        <v>430</v>
      </c>
      <c r="BL482" s="846">
        <v>0.35759999999999997</v>
      </c>
      <c r="BM482" s="842"/>
      <c r="BN482" s="855" t="s">
        <v>5287</v>
      </c>
      <c r="BO482" s="855" t="s">
        <v>5288</v>
      </c>
      <c r="BP482" s="855" t="s">
        <v>5289</v>
      </c>
      <c r="BQ482" s="855" t="s">
        <v>5290</v>
      </c>
      <c r="BR482" s="855" t="s">
        <v>5291</v>
      </c>
      <c r="BS482" s="842"/>
      <c r="BT482" s="856" t="s">
        <v>555</v>
      </c>
    </row>
    <row r="483" spans="1:72" s="428" customFormat="1" x14ac:dyDescent="0.25">
      <c r="A483" s="345" t="s">
        <v>5723</v>
      </c>
      <c r="B483" s="373"/>
      <c r="C483" s="719">
        <v>45792</v>
      </c>
      <c r="D483" s="373"/>
      <c r="E483" s="346">
        <v>38.568899999999999</v>
      </c>
      <c r="F483" s="373"/>
      <c r="G483" s="347">
        <v>9.9032999999999998</v>
      </c>
      <c r="H483" s="374"/>
      <c r="I483" s="348">
        <v>0.63719999999999999</v>
      </c>
      <c r="J483" s="348">
        <v>-0.67700000000000005</v>
      </c>
      <c r="K483" s="348">
        <v>0.13950000000000001</v>
      </c>
      <c r="L483" s="348">
        <v>3.0413000000000001</v>
      </c>
      <c r="M483" s="348">
        <v>-4.2881999999999998</v>
      </c>
      <c r="N483" s="350">
        <v>-2.7151999999999998</v>
      </c>
      <c r="O483" s="348" t="s">
        <v>430</v>
      </c>
      <c r="P483" s="348" t="s">
        <v>430</v>
      </c>
      <c r="Q483" s="348" t="s">
        <v>430</v>
      </c>
      <c r="R483" s="348" t="s">
        <v>430</v>
      </c>
      <c r="S483" s="348">
        <v>1.7717000000000001</v>
      </c>
      <c r="T483" s="348">
        <v>9.1971000000000007</v>
      </c>
      <c r="U483" s="348">
        <v>-6.3872</v>
      </c>
      <c r="V483" s="348">
        <v>-1.0105999999999999</v>
      </c>
      <c r="W483" s="348">
        <v>-0.5383</v>
      </c>
      <c r="X483" s="348">
        <v>-0.76480000000000004</v>
      </c>
      <c r="Y483" s="374"/>
      <c r="Z483" s="346">
        <v>63</v>
      </c>
      <c r="AA483" s="346">
        <v>131</v>
      </c>
      <c r="AB483" s="346">
        <v>201</v>
      </c>
      <c r="AC483" s="346">
        <v>204</v>
      </c>
      <c r="AD483" s="346">
        <v>189</v>
      </c>
      <c r="AE483" s="346">
        <v>194</v>
      </c>
      <c r="AF483" s="346" t="s">
        <v>430</v>
      </c>
      <c r="AG483" s="346" t="s">
        <v>430</v>
      </c>
      <c r="AH483" s="346" t="s">
        <v>430</v>
      </c>
      <c r="AI483" s="346" t="s">
        <v>430</v>
      </c>
      <c r="AJ483" s="346">
        <v>189</v>
      </c>
      <c r="AK483" s="346">
        <v>212</v>
      </c>
      <c r="AL483" s="346">
        <v>194</v>
      </c>
      <c r="AM483" s="346">
        <v>206</v>
      </c>
      <c r="AN483" s="346">
        <v>216</v>
      </c>
      <c r="AO483" s="373"/>
      <c r="AP483" s="348" t="s">
        <v>430</v>
      </c>
      <c r="AQ483" s="348" t="s">
        <v>430</v>
      </c>
      <c r="AR483" s="348" t="s">
        <v>430</v>
      </c>
      <c r="AS483" s="348" t="s">
        <v>430</v>
      </c>
      <c r="AT483" s="348">
        <v>-3.7</v>
      </c>
      <c r="AU483" s="351"/>
      <c r="AV483" s="346" t="s">
        <v>430</v>
      </c>
      <c r="AW483" s="346" t="s">
        <v>430</v>
      </c>
      <c r="AX483" s="346" t="s">
        <v>430</v>
      </c>
      <c r="AY483" s="346" t="s">
        <v>430</v>
      </c>
      <c r="AZ483" s="346">
        <v>204</v>
      </c>
      <c r="BA483" s="374"/>
      <c r="BB483" s="348">
        <v>11.8115810422194</v>
      </c>
      <c r="BC483" s="348">
        <v>1.01252484451264</v>
      </c>
      <c r="BD483" s="348">
        <v>-3.6878895142789997E-2</v>
      </c>
      <c r="BE483" s="375">
        <v>-3.8493637388006902E-2</v>
      </c>
      <c r="BF483" s="374"/>
      <c r="BG483" s="372">
        <v>0.42930000000000001</v>
      </c>
      <c r="BH483" s="373"/>
      <c r="BI483" s="348">
        <v>98.339200000000005</v>
      </c>
      <c r="BJ483" s="348">
        <v>1.3559399999999999</v>
      </c>
      <c r="BK483" s="348" t="s">
        <v>430</v>
      </c>
      <c r="BL483" s="348">
        <v>0.30486000000000002</v>
      </c>
      <c r="BM483" s="373"/>
      <c r="BN483" s="372" t="s">
        <v>4499</v>
      </c>
      <c r="BO483" s="372" t="s">
        <v>4500</v>
      </c>
      <c r="BP483" s="372" t="s">
        <v>4381</v>
      </c>
      <c r="BQ483" s="372" t="s">
        <v>730</v>
      </c>
      <c r="BR483" s="372" t="s">
        <v>4502</v>
      </c>
      <c r="BS483" s="373"/>
      <c r="BT483" s="354" t="s">
        <v>555</v>
      </c>
    </row>
    <row r="484" spans="1:72" s="428" customFormat="1" x14ac:dyDescent="0.25">
      <c r="A484" s="345" t="s">
        <v>5724</v>
      </c>
      <c r="B484" s="373"/>
      <c r="C484" s="719">
        <v>45594</v>
      </c>
      <c r="D484" s="373"/>
      <c r="E484" s="346">
        <v>36.3825</v>
      </c>
      <c r="F484" s="373"/>
      <c r="G484" s="347">
        <v>11.2942</v>
      </c>
      <c r="H484" s="374"/>
      <c r="I484" s="348">
        <v>0.1241</v>
      </c>
      <c r="J484" s="348">
        <v>-1.74</v>
      </c>
      <c r="K484" s="348">
        <v>-0.91069999999999995</v>
      </c>
      <c r="L484" s="348">
        <v>-2.7134</v>
      </c>
      <c r="M484" s="348">
        <v>-3.456</v>
      </c>
      <c r="N484" s="350">
        <v>14.4076</v>
      </c>
      <c r="O484" s="348" t="s">
        <v>430</v>
      </c>
      <c r="P484" s="348" t="s">
        <v>430</v>
      </c>
      <c r="Q484" s="348" t="s">
        <v>430</v>
      </c>
      <c r="R484" s="348" t="s">
        <v>430</v>
      </c>
      <c r="S484" s="348">
        <v>-0.73480000000000001</v>
      </c>
      <c r="T484" s="348">
        <v>7.0763999999999996</v>
      </c>
      <c r="U484" s="348">
        <v>3.3216999999999999</v>
      </c>
      <c r="V484" s="348">
        <v>11.101100000000001</v>
      </c>
      <c r="W484" s="348">
        <v>-1.014</v>
      </c>
      <c r="X484" s="348">
        <v>6.9622999999999999</v>
      </c>
      <c r="Y484" s="374"/>
      <c r="Z484" s="346">
        <v>216</v>
      </c>
      <c r="AA484" s="346">
        <v>239</v>
      </c>
      <c r="AB484" s="346">
        <v>245</v>
      </c>
      <c r="AC484" s="346">
        <v>250</v>
      </c>
      <c r="AD484" s="346">
        <v>182</v>
      </c>
      <c r="AE484" s="346">
        <v>19</v>
      </c>
      <c r="AF484" s="346" t="s">
        <v>430</v>
      </c>
      <c r="AG484" s="346" t="s">
        <v>430</v>
      </c>
      <c r="AH484" s="346" t="s">
        <v>430</v>
      </c>
      <c r="AI484" s="346" t="s">
        <v>430</v>
      </c>
      <c r="AJ484" s="346">
        <v>249</v>
      </c>
      <c r="AK484" s="346">
        <v>236</v>
      </c>
      <c r="AL484" s="346">
        <v>103</v>
      </c>
      <c r="AM484" s="346">
        <v>48</v>
      </c>
      <c r="AN484" s="346">
        <v>252</v>
      </c>
      <c r="AO484" s="373"/>
      <c r="AP484" s="348" t="s">
        <v>430</v>
      </c>
      <c r="AQ484" s="348" t="s">
        <v>430</v>
      </c>
      <c r="AR484" s="348" t="s">
        <v>430</v>
      </c>
      <c r="AS484" s="348" t="s">
        <v>430</v>
      </c>
      <c r="AT484" s="348">
        <v>4.8499999999999996</v>
      </c>
      <c r="AU484" s="351"/>
      <c r="AV484" s="346" t="s">
        <v>430</v>
      </c>
      <c r="AW484" s="346" t="s">
        <v>430</v>
      </c>
      <c r="AX484" s="346" t="s">
        <v>430</v>
      </c>
      <c r="AY484" s="346" t="s">
        <v>430</v>
      </c>
      <c r="AZ484" s="346">
        <v>125</v>
      </c>
      <c r="BA484" s="374"/>
      <c r="BB484" s="348">
        <v>12.514731271446101</v>
      </c>
      <c r="BC484" s="348">
        <v>1.0023715648717499</v>
      </c>
      <c r="BD484" s="348">
        <v>3.2800174574643799E-2</v>
      </c>
      <c r="BE484" s="375">
        <v>-5.7447612231716398E-2</v>
      </c>
      <c r="BF484" s="374"/>
      <c r="BG484" s="372">
        <v>0.15559999999999999</v>
      </c>
      <c r="BH484" s="373"/>
      <c r="BI484" s="348">
        <v>64.9833</v>
      </c>
      <c r="BJ484" s="348">
        <v>20.807700000000001</v>
      </c>
      <c r="BK484" s="348">
        <v>13.9321</v>
      </c>
      <c r="BL484" s="348">
        <v>0.27689999999999998</v>
      </c>
      <c r="BM484" s="373"/>
      <c r="BN484" s="372" t="s">
        <v>5294</v>
      </c>
      <c r="BO484" s="372" t="s">
        <v>5295</v>
      </c>
      <c r="BP484" s="372" t="s">
        <v>4659</v>
      </c>
      <c r="BQ484" s="372" t="s">
        <v>4875</v>
      </c>
      <c r="BR484" s="372" t="s">
        <v>5296</v>
      </c>
      <c r="BS484" s="373"/>
      <c r="BT484" s="354" t="s">
        <v>4673</v>
      </c>
    </row>
    <row r="485" spans="1:72" s="428" customFormat="1" x14ac:dyDescent="0.25">
      <c r="A485" s="345" t="s">
        <v>5725</v>
      </c>
      <c r="B485" s="373"/>
      <c r="C485" s="719">
        <v>46226</v>
      </c>
      <c r="D485" s="373"/>
      <c r="E485" s="346">
        <v>95.71</v>
      </c>
      <c r="F485" s="373"/>
      <c r="G485" s="347">
        <v>10.4747</v>
      </c>
      <c r="H485" s="374"/>
      <c r="I485" s="348">
        <v>0.57030000000000003</v>
      </c>
      <c r="J485" s="348">
        <v>-0.64690000000000003</v>
      </c>
      <c r="K485" s="348" t="s">
        <v>430</v>
      </c>
      <c r="L485" s="348" t="s">
        <v>430</v>
      </c>
      <c r="M485" s="348" t="s">
        <v>430</v>
      </c>
      <c r="N485" s="350" t="s">
        <v>430</v>
      </c>
      <c r="O485" s="348" t="s">
        <v>430</v>
      </c>
      <c r="P485" s="348" t="s">
        <v>430</v>
      </c>
      <c r="Q485" s="348" t="s">
        <v>430</v>
      </c>
      <c r="R485" s="348" t="s">
        <v>430</v>
      </c>
      <c r="S485" s="348" t="s">
        <v>430</v>
      </c>
      <c r="T485" s="348" t="s">
        <v>430</v>
      </c>
      <c r="U485" s="348" t="s">
        <v>430</v>
      </c>
      <c r="V485" s="348" t="s">
        <v>430</v>
      </c>
      <c r="W485" s="348">
        <v>2.5594000000000001</v>
      </c>
      <c r="X485" s="348">
        <v>4.7469999999999999</v>
      </c>
      <c r="Y485" s="374"/>
      <c r="Z485" s="346">
        <v>92</v>
      </c>
      <c r="AA485" s="346">
        <v>100</v>
      </c>
      <c r="AB485" s="346" t="s">
        <v>430</v>
      </c>
      <c r="AC485" s="346" t="s">
        <v>430</v>
      </c>
      <c r="AD485" s="346" t="s">
        <v>430</v>
      </c>
      <c r="AE485" s="346" t="s">
        <v>430</v>
      </c>
      <c r="AF485" s="346" t="s">
        <v>430</v>
      </c>
      <c r="AG485" s="346" t="s">
        <v>430</v>
      </c>
      <c r="AH485" s="346" t="s">
        <v>430</v>
      </c>
      <c r="AI485" s="346" t="s">
        <v>430</v>
      </c>
      <c r="AJ485" s="346" t="s">
        <v>430</v>
      </c>
      <c r="AK485" s="346" t="s">
        <v>430</v>
      </c>
      <c r="AL485" s="346" t="s">
        <v>430</v>
      </c>
      <c r="AM485" s="346" t="s">
        <v>430</v>
      </c>
      <c r="AN485" s="346">
        <v>21</v>
      </c>
      <c r="AO485" s="373"/>
      <c r="AP485" s="348" t="s">
        <v>430</v>
      </c>
      <c r="AQ485" s="348" t="s">
        <v>430</v>
      </c>
      <c r="AR485" s="348" t="s">
        <v>430</v>
      </c>
      <c r="AS485" s="348" t="s">
        <v>430</v>
      </c>
      <c r="AT485" s="348" t="s">
        <v>430</v>
      </c>
      <c r="AU485" s="351"/>
      <c r="AV485" s="346" t="s">
        <v>430</v>
      </c>
      <c r="AW485" s="346" t="s">
        <v>430</v>
      </c>
      <c r="AX485" s="346" t="s">
        <v>430</v>
      </c>
      <c r="AY485" s="346" t="s">
        <v>430</v>
      </c>
      <c r="AZ485" s="346" t="s">
        <v>430</v>
      </c>
      <c r="BA485" s="374"/>
      <c r="BB485" s="348" t="s">
        <v>430</v>
      </c>
      <c r="BC485" s="348">
        <v>0</v>
      </c>
      <c r="BD485" s="348">
        <v>0</v>
      </c>
      <c r="BE485" s="375" t="s">
        <v>430</v>
      </c>
      <c r="BF485" s="374"/>
      <c r="BG485" s="372" t="s">
        <v>430</v>
      </c>
      <c r="BH485" s="373"/>
      <c r="BI485" s="348">
        <v>20.6205</v>
      </c>
      <c r="BJ485" s="348">
        <v>83.009399999999999</v>
      </c>
      <c r="BK485" s="348" t="s">
        <v>430</v>
      </c>
      <c r="BL485" s="348">
        <v>-3.6299000000000001</v>
      </c>
      <c r="BM485" s="373"/>
      <c r="BN485" s="372" t="s">
        <v>5298</v>
      </c>
      <c r="BO485" s="372" t="s">
        <v>1261</v>
      </c>
      <c r="BP485" s="372" t="s">
        <v>5299</v>
      </c>
      <c r="BQ485" s="372" t="s">
        <v>5300</v>
      </c>
      <c r="BR485" s="372" t="s">
        <v>5301</v>
      </c>
      <c r="BS485" s="373"/>
      <c r="BT485" s="354" t="s">
        <v>548</v>
      </c>
    </row>
    <row r="486" spans="1:72" s="428" customFormat="1" x14ac:dyDescent="0.25">
      <c r="A486" s="345" t="s">
        <v>5726</v>
      </c>
      <c r="B486" s="373"/>
      <c r="C486" s="719">
        <v>45594</v>
      </c>
      <c r="D486" s="373"/>
      <c r="E486" s="346">
        <v>36.701500000000003</v>
      </c>
      <c r="F486" s="373"/>
      <c r="G486" s="347">
        <v>9.1303999999999998</v>
      </c>
      <c r="H486" s="374"/>
      <c r="I486" s="348">
        <v>0.41899999999999998</v>
      </c>
      <c r="J486" s="348">
        <v>-0.96860000000000002</v>
      </c>
      <c r="K486" s="348">
        <v>2.4104000000000001</v>
      </c>
      <c r="L486" s="348">
        <v>3.6191</v>
      </c>
      <c r="M486" s="348">
        <v>3.8879000000000001</v>
      </c>
      <c r="N486" s="350">
        <v>4.0358999999999998</v>
      </c>
      <c r="O486" s="348" t="s">
        <v>430</v>
      </c>
      <c r="P486" s="348" t="s">
        <v>430</v>
      </c>
      <c r="Q486" s="348" t="s">
        <v>430</v>
      </c>
      <c r="R486" s="348" t="s">
        <v>430</v>
      </c>
      <c r="S486" s="348">
        <v>1.4759</v>
      </c>
      <c r="T486" s="348">
        <v>18.788</v>
      </c>
      <c r="U486" s="348">
        <v>3.6274000000000002</v>
      </c>
      <c r="V486" s="348">
        <v>7.6684999999999999</v>
      </c>
      <c r="W486" s="348">
        <v>2.5057999999999998</v>
      </c>
      <c r="X486" s="348">
        <v>-4.9067999999999996</v>
      </c>
      <c r="Y486" s="374"/>
      <c r="Z486" s="346">
        <v>152</v>
      </c>
      <c r="AA486" s="346">
        <v>188</v>
      </c>
      <c r="AB486" s="346">
        <v>68</v>
      </c>
      <c r="AC486" s="346">
        <v>159</v>
      </c>
      <c r="AD486" s="346">
        <v>104</v>
      </c>
      <c r="AE486" s="346">
        <v>108</v>
      </c>
      <c r="AF486" s="346" t="s">
        <v>430</v>
      </c>
      <c r="AG486" s="346" t="s">
        <v>430</v>
      </c>
      <c r="AH486" s="346" t="s">
        <v>430</v>
      </c>
      <c r="AI486" s="346" t="s">
        <v>430</v>
      </c>
      <c r="AJ486" s="346">
        <v>213</v>
      </c>
      <c r="AK486" s="346">
        <v>94</v>
      </c>
      <c r="AL486" s="346">
        <v>93</v>
      </c>
      <c r="AM486" s="346">
        <v>92</v>
      </c>
      <c r="AN486" s="346">
        <v>27</v>
      </c>
      <c r="AO486" s="373"/>
      <c r="AP486" s="348" t="s">
        <v>430</v>
      </c>
      <c r="AQ486" s="348" t="s">
        <v>430</v>
      </c>
      <c r="AR486" s="348" t="s">
        <v>430</v>
      </c>
      <c r="AS486" s="348" t="s">
        <v>430</v>
      </c>
      <c r="AT486" s="348">
        <v>7.68</v>
      </c>
      <c r="AU486" s="351"/>
      <c r="AV486" s="346" t="s">
        <v>430</v>
      </c>
      <c r="AW486" s="346" t="s">
        <v>430</v>
      </c>
      <c r="AX486" s="346" t="s">
        <v>430</v>
      </c>
      <c r="AY486" s="346" t="s">
        <v>430</v>
      </c>
      <c r="AZ486" s="346">
        <v>94</v>
      </c>
      <c r="BA486" s="374"/>
      <c r="BB486" s="348">
        <v>17.573146080506799</v>
      </c>
      <c r="BC486" s="348">
        <v>1.0049645970980901</v>
      </c>
      <c r="BD486" s="348">
        <v>-3.1967150260140298E-2</v>
      </c>
      <c r="BE486" s="375">
        <v>-7.4638155558564498E-2</v>
      </c>
      <c r="BF486" s="374"/>
      <c r="BG486" s="372">
        <v>0.31319999999999998</v>
      </c>
      <c r="BH486" s="373"/>
      <c r="BI486" s="348">
        <v>46.01</v>
      </c>
      <c r="BJ486" s="348">
        <v>35.078099999999999</v>
      </c>
      <c r="BK486" s="348">
        <v>18.9603</v>
      </c>
      <c r="BL486" s="348">
        <v>-4.8399999999999999E-2</v>
      </c>
      <c r="BM486" s="373"/>
      <c r="BN486" s="372" t="s">
        <v>4987</v>
      </c>
      <c r="BO486" s="372" t="s">
        <v>4616</v>
      </c>
      <c r="BP486" s="372" t="s">
        <v>4988</v>
      </c>
      <c r="BQ486" s="372" t="s">
        <v>4989</v>
      </c>
      <c r="BR486" s="372" t="s">
        <v>5303</v>
      </c>
      <c r="BS486" s="373"/>
      <c r="BT486" s="354" t="s">
        <v>4673</v>
      </c>
    </row>
    <row r="487" spans="1:72" s="428" customFormat="1" ht="11" x14ac:dyDescent="0.3">
      <c r="A487" s="841" t="s">
        <v>5727</v>
      </c>
      <c r="B487" s="842"/>
      <c r="C487" s="843">
        <v>45558</v>
      </c>
      <c r="D487" s="842"/>
      <c r="E487" s="844">
        <v>37.662199999999999</v>
      </c>
      <c r="F487" s="842"/>
      <c r="G487" s="845">
        <v>8.6859999999999999</v>
      </c>
      <c r="H487" s="847"/>
      <c r="I487" s="846">
        <v>0.46260000000000001</v>
      </c>
      <c r="J487" s="846">
        <v>-0.28699999999999998</v>
      </c>
      <c r="K487" s="846">
        <v>1.0823</v>
      </c>
      <c r="L487" s="846">
        <v>11.244899999999999</v>
      </c>
      <c r="M487" s="846">
        <v>1.0351999999999999</v>
      </c>
      <c r="N487" s="848">
        <v>-14.8765</v>
      </c>
      <c r="O487" s="846" t="s">
        <v>430</v>
      </c>
      <c r="P487" s="846" t="s">
        <v>430</v>
      </c>
      <c r="Q487" s="846" t="s">
        <v>430</v>
      </c>
      <c r="R487" s="846" t="s">
        <v>430</v>
      </c>
      <c r="S487" s="846">
        <v>0.43940000000000001</v>
      </c>
      <c r="T487" s="846">
        <v>23.521000000000001</v>
      </c>
      <c r="U487" s="846">
        <v>-6.4612999999999996</v>
      </c>
      <c r="V487" s="846">
        <v>-8.7988</v>
      </c>
      <c r="W487" s="846">
        <v>2.2363</v>
      </c>
      <c r="X487" s="846">
        <v>-7.1214000000000004</v>
      </c>
      <c r="Y487" s="847"/>
      <c r="Z487" s="844">
        <v>135</v>
      </c>
      <c r="AA487" s="844">
        <v>43</v>
      </c>
      <c r="AB487" s="844">
        <v>139</v>
      </c>
      <c r="AC487" s="844">
        <v>12</v>
      </c>
      <c r="AD487" s="844">
        <v>138</v>
      </c>
      <c r="AE487" s="844">
        <v>228</v>
      </c>
      <c r="AF487" s="844" t="s">
        <v>430</v>
      </c>
      <c r="AG487" s="844" t="s">
        <v>430</v>
      </c>
      <c r="AH487" s="844" t="s">
        <v>430</v>
      </c>
      <c r="AI487" s="844" t="s">
        <v>430</v>
      </c>
      <c r="AJ487" s="844">
        <v>220</v>
      </c>
      <c r="AK487" s="844">
        <v>37</v>
      </c>
      <c r="AL487" s="844">
        <v>196</v>
      </c>
      <c r="AM487" s="844">
        <v>233</v>
      </c>
      <c r="AN487" s="844">
        <v>39</v>
      </c>
      <c r="AO487" s="842"/>
      <c r="AP487" s="846" t="s">
        <v>430</v>
      </c>
      <c r="AQ487" s="846" t="s">
        <v>430</v>
      </c>
      <c r="AR487" s="846" t="s">
        <v>430</v>
      </c>
      <c r="AS487" s="846" t="s">
        <v>430</v>
      </c>
      <c r="AT487" s="846">
        <v>0.27</v>
      </c>
      <c r="AU487" s="849"/>
      <c r="AV487" s="844" t="s">
        <v>430</v>
      </c>
      <c r="AW487" s="844" t="s">
        <v>430</v>
      </c>
      <c r="AX487" s="844" t="s">
        <v>430</v>
      </c>
      <c r="AY487" s="844" t="s">
        <v>430</v>
      </c>
      <c r="AZ487" s="844">
        <v>167</v>
      </c>
      <c r="BA487" s="847"/>
      <c r="BB487" s="846">
        <v>19.364575963950401</v>
      </c>
      <c r="BC487" s="846">
        <v>1.0000628917833601</v>
      </c>
      <c r="BD487" s="846">
        <v>-3.3018962796508899E-2</v>
      </c>
      <c r="BE487" s="852">
        <v>-4.7942664699599298E-2</v>
      </c>
      <c r="BF487" s="847"/>
      <c r="BG487" s="855">
        <v>0.1484</v>
      </c>
      <c r="BH487" s="842"/>
      <c r="BI487" s="846">
        <v>20.135100000000001</v>
      </c>
      <c r="BJ487" s="846">
        <v>52.9283</v>
      </c>
      <c r="BK487" s="846">
        <v>26.876200000000001</v>
      </c>
      <c r="BL487" s="846">
        <v>6.0400000000000002E-2</v>
      </c>
      <c r="BM487" s="842"/>
      <c r="BN487" s="855" t="s">
        <v>5305</v>
      </c>
      <c r="BO487" s="855" t="s">
        <v>4891</v>
      </c>
      <c r="BP487" s="855" t="s">
        <v>5306</v>
      </c>
      <c r="BQ487" s="855" t="s">
        <v>4800</v>
      </c>
      <c r="BR487" s="855" t="s">
        <v>430</v>
      </c>
      <c r="BS487" s="842"/>
      <c r="BT487" s="856" t="s">
        <v>555</v>
      </c>
    </row>
    <row r="488" spans="1:72" s="428" customFormat="1" x14ac:dyDescent="0.25">
      <c r="A488" s="345" t="s">
        <v>5728</v>
      </c>
      <c r="B488" s="373"/>
      <c r="C488" s="719">
        <v>45589</v>
      </c>
      <c r="D488" s="373"/>
      <c r="E488" s="346">
        <v>37.4679</v>
      </c>
      <c r="F488" s="373"/>
      <c r="G488" s="347">
        <v>10.7188</v>
      </c>
      <c r="H488" s="374"/>
      <c r="I488" s="348">
        <v>0.47239999999999999</v>
      </c>
      <c r="J488" s="348">
        <v>-0.65429999999999999</v>
      </c>
      <c r="K488" s="348">
        <v>0.99019999999999997</v>
      </c>
      <c r="L488" s="348">
        <v>4.1063999999999998</v>
      </c>
      <c r="M488" s="348">
        <v>2.1120000000000001</v>
      </c>
      <c r="N488" s="350">
        <v>4.0913000000000004</v>
      </c>
      <c r="O488" s="348" t="s">
        <v>430</v>
      </c>
      <c r="P488" s="348" t="s">
        <v>430</v>
      </c>
      <c r="Q488" s="348" t="s">
        <v>430</v>
      </c>
      <c r="R488" s="348" t="s">
        <v>430</v>
      </c>
      <c r="S488" s="348">
        <v>2.4927999999999999</v>
      </c>
      <c r="T488" s="348">
        <v>16.092300000000002</v>
      </c>
      <c r="U488" s="348">
        <v>0.44890000000000002</v>
      </c>
      <c r="V488" s="348">
        <v>6.2098000000000004</v>
      </c>
      <c r="W488" s="348">
        <v>0.4103</v>
      </c>
      <c r="X488" s="348">
        <v>3.8835000000000002</v>
      </c>
      <c r="Y488" s="374"/>
      <c r="Z488" s="346">
        <v>132</v>
      </c>
      <c r="AA488" s="346">
        <v>108</v>
      </c>
      <c r="AB488" s="346">
        <v>151</v>
      </c>
      <c r="AC488" s="346">
        <v>147</v>
      </c>
      <c r="AD488" s="346">
        <v>123</v>
      </c>
      <c r="AE488" s="346">
        <v>107</v>
      </c>
      <c r="AF488" s="346" t="s">
        <v>430</v>
      </c>
      <c r="AG488" s="346" t="s">
        <v>430</v>
      </c>
      <c r="AH488" s="346" t="s">
        <v>430</v>
      </c>
      <c r="AI488" s="346" t="s">
        <v>430</v>
      </c>
      <c r="AJ488" s="346">
        <v>154</v>
      </c>
      <c r="AK488" s="346">
        <v>122</v>
      </c>
      <c r="AL488" s="346">
        <v>129</v>
      </c>
      <c r="AM488" s="346">
        <v>106</v>
      </c>
      <c r="AN488" s="346">
        <v>141</v>
      </c>
      <c r="AO488" s="373"/>
      <c r="AP488" s="348" t="s">
        <v>430</v>
      </c>
      <c r="AQ488" s="348" t="s">
        <v>430</v>
      </c>
      <c r="AR488" s="348" t="s">
        <v>430</v>
      </c>
      <c r="AS488" s="348" t="s">
        <v>430</v>
      </c>
      <c r="AT488" s="348">
        <v>6.18</v>
      </c>
      <c r="AU488" s="351"/>
      <c r="AV488" s="346" t="s">
        <v>430</v>
      </c>
      <c r="AW488" s="346" t="s">
        <v>430</v>
      </c>
      <c r="AX488" s="346" t="s">
        <v>430</v>
      </c>
      <c r="AY488" s="346" t="s">
        <v>430</v>
      </c>
      <c r="AZ488" s="346">
        <v>109</v>
      </c>
      <c r="BA488" s="374"/>
      <c r="BB488" s="348">
        <v>11.731434817257099</v>
      </c>
      <c r="BC488" s="348">
        <v>0.99771090579056199</v>
      </c>
      <c r="BD488" s="348">
        <v>8.3699005812861993E-3</v>
      </c>
      <c r="BE488" s="375">
        <v>-3.53357451998643E-2</v>
      </c>
      <c r="BF488" s="374"/>
      <c r="BG488" s="372">
        <v>7.6200000000000004E-2</v>
      </c>
      <c r="BH488" s="373"/>
      <c r="BI488" s="348">
        <v>53.666699999999999</v>
      </c>
      <c r="BJ488" s="348">
        <v>44.014299999999999</v>
      </c>
      <c r="BK488" s="348">
        <v>2.1222799999999999</v>
      </c>
      <c r="BL488" s="348">
        <v>0.19672000000000001</v>
      </c>
      <c r="BM488" s="373"/>
      <c r="BN488" s="372" t="s">
        <v>5308</v>
      </c>
      <c r="BO488" s="372" t="s">
        <v>4410</v>
      </c>
      <c r="BP488" s="372" t="s">
        <v>2940</v>
      </c>
      <c r="BQ488" s="372" t="s">
        <v>4412</v>
      </c>
      <c r="BR488" s="372" t="s">
        <v>4413</v>
      </c>
      <c r="BS488" s="373"/>
      <c r="BT488" s="354" t="s">
        <v>555</v>
      </c>
    </row>
    <row r="489" spans="1:72" s="428" customFormat="1" x14ac:dyDescent="0.25">
      <c r="A489" s="345" t="s">
        <v>5729</v>
      </c>
      <c r="B489" s="373"/>
      <c r="C489" s="719">
        <v>45792</v>
      </c>
      <c r="D489" s="373"/>
      <c r="E489" s="888">
        <v>36.85</v>
      </c>
      <c r="F489" s="373"/>
      <c r="G489" s="347">
        <v>11.7735</v>
      </c>
      <c r="H489" s="374"/>
      <c r="I489" s="348">
        <v>1.4292</v>
      </c>
      <c r="J489" s="348">
        <v>1.1434</v>
      </c>
      <c r="K489" s="348">
        <v>6.8578999999999999</v>
      </c>
      <c r="L489" s="348">
        <v>10.9765</v>
      </c>
      <c r="M489" s="348">
        <v>14.391299999999999</v>
      </c>
      <c r="N489" s="350">
        <v>5.8825000000000003</v>
      </c>
      <c r="O489" s="348" t="s">
        <v>430</v>
      </c>
      <c r="P489" s="348" t="s">
        <v>430</v>
      </c>
      <c r="Q489" s="348" t="s">
        <v>430</v>
      </c>
      <c r="R489" s="348" t="s">
        <v>430</v>
      </c>
      <c r="S489" s="348">
        <v>11.6088</v>
      </c>
      <c r="T489" s="348">
        <v>30.272400000000001</v>
      </c>
      <c r="U489" s="348">
        <v>6.5388000000000002</v>
      </c>
      <c r="V489" s="348">
        <v>11.3902</v>
      </c>
      <c r="W489" s="348">
        <v>5.9988000000000001</v>
      </c>
      <c r="X489" s="348">
        <v>13.7676</v>
      </c>
      <c r="Y489" s="374"/>
      <c r="Z489" s="346">
        <v>1</v>
      </c>
      <c r="AA489" s="346">
        <v>2</v>
      </c>
      <c r="AB489" s="346">
        <v>5</v>
      </c>
      <c r="AC489" s="346">
        <v>14</v>
      </c>
      <c r="AD489" s="346">
        <v>28</v>
      </c>
      <c r="AE489" s="346">
        <v>86</v>
      </c>
      <c r="AF489" s="346" t="s">
        <v>430</v>
      </c>
      <c r="AG489" s="346" t="s">
        <v>430</v>
      </c>
      <c r="AH489" s="346" t="s">
        <v>430</v>
      </c>
      <c r="AI489" s="346" t="s">
        <v>430</v>
      </c>
      <c r="AJ489" s="346">
        <v>9</v>
      </c>
      <c r="AK489" s="346">
        <v>10</v>
      </c>
      <c r="AL489" s="346">
        <v>56</v>
      </c>
      <c r="AM489" s="346">
        <v>40</v>
      </c>
      <c r="AN489" s="346">
        <v>1</v>
      </c>
      <c r="AO489" s="373"/>
      <c r="AP489" s="348" t="s">
        <v>430</v>
      </c>
      <c r="AQ489" s="348" t="s">
        <v>430</v>
      </c>
      <c r="AR489" s="348" t="s">
        <v>430</v>
      </c>
      <c r="AS489" s="348" t="s">
        <v>430</v>
      </c>
      <c r="AT489" s="348">
        <v>21.31</v>
      </c>
      <c r="AU489" s="351"/>
      <c r="AV489" s="346" t="s">
        <v>430</v>
      </c>
      <c r="AW489" s="346" t="s">
        <v>430</v>
      </c>
      <c r="AX489" s="346" t="s">
        <v>430</v>
      </c>
      <c r="AY489" s="346" t="s">
        <v>430</v>
      </c>
      <c r="AZ489" s="346">
        <v>27</v>
      </c>
      <c r="BA489" s="374"/>
      <c r="BB489" s="348">
        <v>16.987253762916101</v>
      </c>
      <c r="BC489" s="348">
        <v>0.99875771128774404</v>
      </c>
      <c r="BD489" s="348">
        <v>5.3910778647025703E-2</v>
      </c>
      <c r="BE489" s="375">
        <v>-4.8138893120281898E-2</v>
      </c>
      <c r="BF489" s="374"/>
      <c r="BG489" s="372">
        <v>0.31830000000000003</v>
      </c>
      <c r="BH489" s="373"/>
      <c r="BI489" s="348">
        <v>39.095199999999998</v>
      </c>
      <c r="BJ489" s="348">
        <v>50.411200000000001</v>
      </c>
      <c r="BK489" s="348">
        <v>10.3362</v>
      </c>
      <c r="BL489" s="348">
        <v>0.15740000000000001</v>
      </c>
      <c r="BM489" s="373"/>
      <c r="BN489" s="372" t="s">
        <v>5310</v>
      </c>
      <c r="BO489" s="372" t="s">
        <v>5311</v>
      </c>
      <c r="BP489" s="372" t="s">
        <v>5312</v>
      </c>
      <c r="BQ489" s="372" t="s">
        <v>5313</v>
      </c>
      <c r="BR489" s="372" t="s">
        <v>5314</v>
      </c>
      <c r="BS489" s="373"/>
      <c r="BT489" s="354" t="s">
        <v>4740</v>
      </c>
    </row>
    <row r="490" spans="1:72" s="428" customFormat="1" x14ac:dyDescent="0.25">
      <c r="A490" s="345" t="s">
        <v>5730</v>
      </c>
      <c r="B490" s="373"/>
      <c r="C490" s="719">
        <v>45982</v>
      </c>
      <c r="D490" s="373"/>
      <c r="E490" s="346">
        <v>36.759099999999997</v>
      </c>
      <c r="F490" s="373"/>
      <c r="G490" s="347">
        <v>10.3537</v>
      </c>
      <c r="H490" s="374"/>
      <c r="I490" s="348">
        <v>0.3246</v>
      </c>
      <c r="J490" s="348">
        <v>-1.0881000000000001</v>
      </c>
      <c r="K490" s="348">
        <v>2.7744</v>
      </c>
      <c r="L490" s="348">
        <v>1.3537999999999999</v>
      </c>
      <c r="M490" s="348">
        <v>6.327</v>
      </c>
      <c r="N490" s="350" t="s">
        <v>430</v>
      </c>
      <c r="O490" s="348" t="s">
        <v>430</v>
      </c>
      <c r="P490" s="348" t="s">
        <v>430</v>
      </c>
      <c r="Q490" s="348" t="s">
        <v>430</v>
      </c>
      <c r="R490" s="348" t="s">
        <v>430</v>
      </c>
      <c r="S490" s="348">
        <v>2.0943999999999998</v>
      </c>
      <c r="T490" s="348">
        <v>18.2334</v>
      </c>
      <c r="U490" s="348">
        <v>7.5575000000000001</v>
      </c>
      <c r="V490" s="348" t="s">
        <v>430</v>
      </c>
      <c r="W490" s="348">
        <v>3.0146999999999999</v>
      </c>
      <c r="X490" s="348">
        <v>3.5369999999999999</v>
      </c>
      <c r="Y490" s="374"/>
      <c r="Z490" s="346">
        <v>193</v>
      </c>
      <c r="AA490" s="346">
        <v>207</v>
      </c>
      <c r="AB490" s="346">
        <v>39</v>
      </c>
      <c r="AC490" s="346">
        <v>235</v>
      </c>
      <c r="AD490" s="346">
        <v>79</v>
      </c>
      <c r="AE490" s="346" t="s">
        <v>430</v>
      </c>
      <c r="AF490" s="346" t="s">
        <v>430</v>
      </c>
      <c r="AG490" s="346" t="s">
        <v>430</v>
      </c>
      <c r="AH490" s="346" t="s">
        <v>430</v>
      </c>
      <c r="AI490" s="346" t="s">
        <v>430</v>
      </c>
      <c r="AJ490" s="346">
        <v>167</v>
      </c>
      <c r="AK490" s="346">
        <v>102</v>
      </c>
      <c r="AL490" s="346">
        <v>44</v>
      </c>
      <c r="AM490" s="346" t="s">
        <v>430</v>
      </c>
      <c r="AN490" s="346">
        <v>13</v>
      </c>
      <c r="AO490" s="373"/>
      <c r="AP490" s="348" t="s">
        <v>430</v>
      </c>
      <c r="AQ490" s="348" t="s">
        <v>430</v>
      </c>
      <c r="AR490" s="348" t="s">
        <v>430</v>
      </c>
      <c r="AS490" s="348" t="s">
        <v>430</v>
      </c>
      <c r="AT490" s="348" t="s">
        <v>430</v>
      </c>
      <c r="AU490" s="351"/>
      <c r="AV490" s="346" t="s">
        <v>430</v>
      </c>
      <c r="AW490" s="346" t="s">
        <v>430</v>
      </c>
      <c r="AX490" s="346" t="s">
        <v>430</v>
      </c>
      <c r="AY490" s="346" t="s">
        <v>430</v>
      </c>
      <c r="AZ490" s="346" t="s">
        <v>430</v>
      </c>
      <c r="BA490" s="374"/>
      <c r="BB490" s="348">
        <v>18.8314115330714</v>
      </c>
      <c r="BC490" s="348">
        <v>1.00423568166356</v>
      </c>
      <c r="BD490" s="348">
        <v>2.68571024908421E-2</v>
      </c>
      <c r="BE490" s="375">
        <v>-8.2590088642803802E-2</v>
      </c>
      <c r="BF490" s="374"/>
      <c r="BG490" s="372">
        <v>0.25840000000000002</v>
      </c>
      <c r="BH490" s="373"/>
      <c r="BI490" s="348">
        <v>55.880800000000001</v>
      </c>
      <c r="BJ490" s="348">
        <v>28.524999999999999</v>
      </c>
      <c r="BK490" s="348">
        <v>15.3834</v>
      </c>
      <c r="BL490" s="348">
        <v>0.21079999999999999</v>
      </c>
      <c r="BM490" s="373"/>
      <c r="BN490" s="372" t="s">
        <v>5316</v>
      </c>
      <c r="BO490" s="372" t="s">
        <v>5317</v>
      </c>
      <c r="BP490" s="372" t="s">
        <v>5318</v>
      </c>
      <c r="BQ490" s="372" t="s">
        <v>5319</v>
      </c>
      <c r="BR490" s="372" t="s">
        <v>4851</v>
      </c>
      <c r="BS490" s="373"/>
      <c r="BT490" s="354" t="s">
        <v>555</v>
      </c>
    </row>
    <row r="491" spans="1:72" s="428" customFormat="1" x14ac:dyDescent="0.25">
      <c r="A491" s="345" t="s">
        <v>5731</v>
      </c>
      <c r="B491" s="373"/>
      <c r="C491" s="719">
        <v>45716</v>
      </c>
      <c r="D491" s="373"/>
      <c r="E491" s="346">
        <v>36.114600000000003</v>
      </c>
      <c r="F491" s="373"/>
      <c r="G491" s="347">
        <v>13.1058</v>
      </c>
      <c r="H491" s="374"/>
      <c r="I491" s="348">
        <v>0.39760000000000001</v>
      </c>
      <c r="J491" s="348">
        <v>-0.6835</v>
      </c>
      <c r="K491" s="348">
        <v>2.6095000000000002</v>
      </c>
      <c r="L491" s="348">
        <v>7.2628000000000004</v>
      </c>
      <c r="M491" s="348">
        <v>7.3647</v>
      </c>
      <c r="N491" s="350">
        <v>9.5115999999999996</v>
      </c>
      <c r="O491" s="348" t="s">
        <v>430</v>
      </c>
      <c r="P491" s="348" t="s">
        <v>430</v>
      </c>
      <c r="Q491" s="348" t="s">
        <v>430</v>
      </c>
      <c r="R491" s="348" t="s">
        <v>430</v>
      </c>
      <c r="S491" s="348">
        <v>3.8214999999999999</v>
      </c>
      <c r="T491" s="348">
        <v>23.359200000000001</v>
      </c>
      <c r="U491" s="348">
        <v>7.5692000000000004</v>
      </c>
      <c r="V491" s="348">
        <v>9.9867000000000008</v>
      </c>
      <c r="W491" s="348">
        <v>0.80759999999999998</v>
      </c>
      <c r="X491" s="348">
        <v>20.141200000000001</v>
      </c>
      <c r="Y491" s="374"/>
      <c r="Z491" s="346">
        <v>160</v>
      </c>
      <c r="AA491" s="346">
        <v>149</v>
      </c>
      <c r="AB491" s="346">
        <v>51</v>
      </c>
      <c r="AC491" s="346">
        <v>61</v>
      </c>
      <c r="AD491" s="346">
        <v>50</v>
      </c>
      <c r="AE491" s="346">
        <v>44</v>
      </c>
      <c r="AF491" s="346" t="s">
        <v>430</v>
      </c>
      <c r="AG491" s="346" t="s">
        <v>430</v>
      </c>
      <c r="AH491" s="346" t="s">
        <v>430</v>
      </c>
      <c r="AI491" s="346" t="s">
        <v>430</v>
      </c>
      <c r="AJ491" s="346">
        <v>75</v>
      </c>
      <c r="AK491" s="346">
        <v>40</v>
      </c>
      <c r="AL491" s="346">
        <v>42</v>
      </c>
      <c r="AM491" s="346">
        <v>70</v>
      </c>
      <c r="AN491" s="346">
        <v>104</v>
      </c>
      <c r="AO491" s="373"/>
      <c r="AP491" s="348" t="s">
        <v>430</v>
      </c>
      <c r="AQ491" s="348" t="s">
        <v>430</v>
      </c>
      <c r="AR491" s="348" t="s">
        <v>430</v>
      </c>
      <c r="AS491" s="348" t="s">
        <v>430</v>
      </c>
      <c r="AT491" s="348">
        <v>15.46</v>
      </c>
      <c r="AU491" s="351"/>
      <c r="AV491" s="346" t="s">
        <v>430</v>
      </c>
      <c r="AW491" s="346" t="s">
        <v>430</v>
      </c>
      <c r="AX491" s="346" t="s">
        <v>430</v>
      </c>
      <c r="AY491" s="346" t="s">
        <v>430</v>
      </c>
      <c r="AZ491" s="346">
        <v>52</v>
      </c>
      <c r="BA491" s="374"/>
      <c r="BB491" s="348">
        <v>13.0901556429751</v>
      </c>
      <c r="BC491" s="348">
        <v>1.00085480121088</v>
      </c>
      <c r="BD491" s="348">
        <v>5.39302043334903E-2</v>
      </c>
      <c r="BE491" s="375">
        <v>-3.5159287798995902E-2</v>
      </c>
      <c r="BF491" s="374"/>
      <c r="BG491" s="372">
        <v>8.1799999999999998E-2</v>
      </c>
      <c r="BH491" s="373"/>
      <c r="BI491" s="348">
        <v>86.783199999999994</v>
      </c>
      <c r="BJ491" s="348">
        <v>13.2646</v>
      </c>
      <c r="BK491" s="348" t="s">
        <v>430</v>
      </c>
      <c r="BL491" s="348">
        <v>-4.7800000000000002E-2</v>
      </c>
      <c r="BM491" s="373"/>
      <c r="BN491" s="372" t="s">
        <v>5321</v>
      </c>
      <c r="BO491" s="372" t="s">
        <v>5322</v>
      </c>
      <c r="BP491" s="372" t="s">
        <v>5066</v>
      </c>
      <c r="BQ491" s="372" t="s">
        <v>5323</v>
      </c>
      <c r="BR491" s="372" t="s">
        <v>4514</v>
      </c>
      <c r="BS491" s="373"/>
      <c r="BT491" s="354" t="s">
        <v>4673</v>
      </c>
    </row>
    <row r="492" spans="1:72" s="428" customFormat="1" x14ac:dyDescent="0.25">
      <c r="A492" s="345" t="s">
        <v>5732</v>
      </c>
      <c r="B492" s="373"/>
      <c r="C492" s="719">
        <v>45799</v>
      </c>
      <c r="D492" s="373"/>
      <c r="E492" s="346">
        <v>33.028700000000001</v>
      </c>
      <c r="F492" s="373"/>
      <c r="G492" s="347">
        <v>9.9862000000000002</v>
      </c>
      <c r="H492" s="374"/>
      <c r="I492" s="348">
        <v>0.63690000000000002</v>
      </c>
      <c r="J492" s="348">
        <v>-0.6724</v>
      </c>
      <c r="K492" s="348">
        <v>0.1384</v>
      </c>
      <c r="L492" s="348">
        <v>3.0663</v>
      </c>
      <c r="M492" s="348">
        <v>-4.6007999999999996</v>
      </c>
      <c r="N492" s="350">
        <v>-2.4842</v>
      </c>
      <c r="O492" s="348" t="s">
        <v>430</v>
      </c>
      <c r="P492" s="348" t="s">
        <v>430</v>
      </c>
      <c r="Q492" s="348" t="s">
        <v>430</v>
      </c>
      <c r="R492" s="348" t="s">
        <v>430</v>
      </c>
      <c r="S492" s="348">
        <v>1.7847</v>
      </c>
      <c r="T492" s="348">
        <v>9.2545999999999999</v>
      </c>
      <c r="U492" s="348">
        <v>-6.5811000000000002</v>
      </c>
      <c r="V492" s="348">
        <v>-0.73660000000000003</v>
      </c>
      <c r="W492" s="348">
        <v>-0.52590000000000003</v>
      </c>
      <c r="X492" s="348">
        <v>-0.11070000000000001</v>
      </c>
      <c r="Y492" s="374"/>
      <c r="Z492" s="346">
        <v>65</v>
      </c>
      <c r="AA492" s="346">
        <v>118</v>
      </c>
      <c r="AB492" s="346">
        <v>202</v>
      </c>
      <c r="AC492" s="346">
        <v>195</v>
      </c>
      <c r="AD492" s="346">
        <v>205</v>
      </c>
      <c r="AE492" s="346">
        <v>191</v>
      </c>
      <c r="AF492" s="346" t="s">
        <v>430</v>
      </c>
      <c r="AG492" s="346" t="s">
        <v>430</v>
      </c>
      <c r="AH492" s="346" t="s">
        <v>430</v>
      </c>
      <c r="AI492" s="346" t="s">
        <v>430</v>
      </c>
      <c r="AJ492" s="346">
        <v>187</v>
      </c>
      <c r="AK492" s="346">
        <v>204</v>
      </c>
      <c r="AL492" s="346">
        <v>215</v>
      </c>
      <c r="AM492" s="346">
        <v>201</v>
      </c>
      <c r="AN492" s="346">
        <v>202</v>
      </c>
      <c r="AO492" s="373"/>
      <c r="AP492" s="348" t="s">
        <v>430</v>
      </c>
      <c r="AQ492" s="348" t="s">
        <v>430</v>
      </c>
      <c r="AR492" s="348" t="s">
        <v>430</v>
      </c>
      <c r="AS492" s="348" t="s">
        <v>430</v>
      </c>
      <c r="AT492" s="348">
        <v>-3.68</v>
      </c>
      <c r="AU492" s="351"/>
      <c r="AV492" s="346" t="s">
        <v>430</v>
      </c>
      <c r="AW492" s="346" t="s">
        <v>430</v>
      </c>
      <c r="AX492" s="346" t="s">
        <v>430</v>
      </c>
      <c r="AY492" s="346" t="s">
        <v>430</v>
      </c>
      <c r="AZ492" s="346">
        <v>201</v>
      </c>
      <c r="BA492" s="374"/>
      <c r="BB492" s="348">
        <v>11.9285423586322</v>
      </c>
      <c r="BC492" s="348">
        <v>0.99894360228115697</v>
      </c>
      <c r="BD492" s="348">
        <v>-4.6282337972446803E-2</v>
      </c>
      <c r="BE492" s="375">
        <v>-2.2617908164579401E-2</v>
      </c>
      <c r="BF492" s="374"/>
      <c r="BG492" s="372">
        <v>4.5499999999999999E-2</v>
      </c>
      <c r="BH492" s="373"/>
      <c r="BI492" s="348">
        <v>98.114500000000007</v>
      </c>
      <c r="BJ492" s="348">
        <v>1.3526400000000001</v>
      </c>
      <c r="BK492" s="348" t="s">
        <v>430</v>
      </c>
      <c r="BL492" s="348">
        <v>0.53286</v>
      </c>
      <c r="BM492" s="373"/>
      <c r="BN492" s="372" t="s">
        <v>5325</v>
      </c>
      <c r="BO492" s="372" t="s">
        <v>4825</v>
      </c>
      <c r="BP492" s="372" t="s">
        <v>2499</v>
      </c>
      <c r="BQ492" s="372" t="s">
        <v>4382</v>
      </c>
      <c r="BR492" s="372" t="s">
        <v>4383</v>
      </c>
      <c r="BS492" s="373"/>
      <c r="BT492" s="354" t="s">
        <v>555</v>
      </c>
    </row>
    <row r="493" spans="1:72" s="428" customFormat="1" x14ac:dyDescent="0.25">
      <c r="A493" s="345" t="s">
        <v>5733</v>
      </c>
      <c r="B493" s="373"/>
      <c r="C493" s="719">
        <v>45169</v>
      </c>
      <c r="D493" s="373"/>
      <c r="E493" s="346">
        <v>34.864199999999997</v>
      </c>
      <c r="F493" s="373"/>
      <c r="G493" s="347">
        <v>10.446400000000001</v>
      </c>
      <c r="H493" s="374"/>
      <c r="I493" s="348">
        <v>0.7883</v>
      </c>
      <c r="J493" s="348">
        <v>-2.4912999999999998</v>
      </c>
      <c r="K493" s="348">
        <v>5.2152000000000003</v>
      </c>
      <c r="L493" s="348">
        <v>5.5415999999999999</v>
      </c>
      <c r="M493" s="348">
        <v>-3.6674000000000002</v>
      </c>
      <c r="N493" s="350">
        <v>-12.731400000000001</v>
      </c>
      <c r="O493" s="348">
        <v>-12.653600000000001</v>
      </c>
      <c r="P493" s="348" t="s">
        <v>430</v>
      </c>
      <c r="Q493" s="348" t="s">
        <v>430</v>
      </c>
      <c r="R493" s="348" t="s">
        <v>430</v>
      </c>
      <c r="S493" s="348">
        <v>16.8475</v>
      </c>
      <c r="T493" s="348">
        <v>6.1367000000000003</v>
      </c>
      <c r="U493" s="348">
        <v>-18.286000000000001</v>
      </c>
      <c r="V493" s="348">
        <v>-7.4089999999999998</v>
      </c>
      <c r="W493" s="348">
        <v>-0.12139999999999999</v>
      </c>
      <c r="X493" s="348">
        <v>1.48</v>
      </c>
      <c r="Y493" s="374"/>
      <c r="Z493" s="346">
        <v>35</v>
      </c>
      <c r="AA493" s="346">
        <v>253</v>
      </c>
      <c r="AB493" s="346">
        <v>9</v>
      </c>
      <c r="AC493" s="346">
        <v>96</v>
      </c>
      <c r="AD493" s="346">
        <v>187</v>
      </c>
      <c r="AE493" s="346">
        <v>227</v>
      </c>
      <c r="AF493" s="346">
        <v>139</v>
      </c>
      <c r="AG493" s="346" t="s">
        <v>430</v>
      </c>
      <c r="AH493" s="346" t="s">
        <v>430</v>
      </c>
      <c r="AI493" s="346" t="s">
        <v>430</v>
      </c>
      <c r="AJ493" s="346">
        <v>5</v>
      </c>
      <c r="AK493" s="346">
        <v>243</v>
      </c>
      <c r="AL493" s="346">
        <v>245</v>
      </c>
      <c r="AM493" s="346">
        <v>232</v>
      </c>
      <c r="AN493" s="346">
        <v>179</v>
      </c>
      <c r="AO493" s="373"/>
      <c r="AP493" s="348" t="s">
        <v>430</v>
      </c>
      <c r="AQ493" s="348" t="s">
        <v>430</v>
      </c>
      <c r="AR493" s="348" t="s">
        <v>430</v>
      </c>
      <c r="AS493" s="348">
        <v>-7.95</v>
      </c>
      <c r="AT493" s="348">
        <v>-10.69</v>
      </c>
      <c r="AU493" s="351"/>
      <c r="AV493" s="346" t="s">
        <v>430</v>
      </c>
      <c r="AW493" s="346" t="s">
        <v>430</v>
      </c>
      <c r="AX493" s="346" t="s">
        <v>430</v>
      </c>
      <c r="AY493" s="346">
        <v>104</v>
      </c>
      <c r="AZ493" s="346">
        <v>228</v>
      </c>
      <c r="BA493" s="374"/>
      <c r="BB493" s="348">
        <v>23.518682540629499</v>
      </c>
      <c r="BC493" s="348">
        <v>1.0031389151229499</v>
      </c>
      <c r="BD493" s="348">
        <v>-1.07192748782189E-2</v>
      </c>
      <c r="BE493" s="375">
        <v>0.179414176109395</v>
      </c>
      <c r="BF493" s="374"/>
      <c r="BG493" s="372">
        <v>0.56999999999999995</v>
      </c>
      <c r="BH493" s="373"/>
      <c r="BI493" s="348">
        <v>81.936800000000005</v>
      </c>
      <c r="BJ493" s="348">
        <v>18.460699999999999</v>
      </c>
      <c r="BK493" s="348" t="s">
        <v>430</v>
      </c>
      <c r="BL493" s="348">
        <v>-0.39750000000000002</v>
      </c>
      <c r="BM493" s="373"/>
      <c r="BN493" s="372" t="s">
        <v>5327</v>
      </c>
      <c r="BO493" s="372" t="s">
        <v>2985</v>
      </c>
      <c r="BP493" s="372" t="s">
        <v>5328</v>
      </c>
      <c r="BQ493" s="372" t="s">
        <v>430</v>
      </c>
      <c r="BR493" s="372" t="s">
        <v>430</v>
      </c>
      <c r="BS493" s="373"/>
      <c r="BT493" s="354" t="s">
        <v>555</v>
      </c>
    </row>
    <row r="494" spans="1:72" s="428" customFormat="1" x14ac:dyDescent="0.25">
      <c r="A494" s="345" t="s">
        <v>5734</v>
      </c>
      <c r="B494" s="373"/>
      <c r="C494" s="719">
        <v>44771</v>
      </c>
      <c r="D494" s="373"/>
      <c r="E494" s="346">
        <v>32.9</v>
      </c>
      <c r="F494" s="373"/>
      <c r="G494" s="347">
        <v>18.480699999999999</v>
      </c>
      <c r="H494" s="374"/>
      <c r="I494" s="348">
        <v>1.1803999999999999</v>
      </c>
      <c r="J494" s="348">
        <v>2.1600000000000001E-2</v>
      </c>
      <c r="K494" s="348">
        <v>3.7227999999999999</v>
      </c>
      <c r="L494" s="348">
        <v>7.2495000000000003</v>
      </c>
      <c r="M494" s="348">
        <v>1.0095000000000001</v>
      </c>
      <c r="N494" s="350">
        <v>7.0551000000000004</v>
      </c>
      <c r="O494" s="348">
        <v>8.3147000000000002</v>
      </c>
      <c r="P494" s="348">
        <v>17.550599999999999</v>
      </c>
      <c r="Q494" s="348" t="s">
        <v>430</v>
      </c>
      <c r="R494" s="348" t="s">
        <v>430</v>
      </c>
      <c r="S494" s="348">
        <v>5.3228999999999997</v>
      </c>
      <c r="T494" s="348">
        <v>20.773900000000001</v>
      </c>
      <c r="U494" s="348">
        <v>0.48010000000000003</v>
      </c>
      <c r="V494" s="348">
        <v>7.4809000000000001</v>
      </c>
      <c r="W494" s="348">
        <v>0.72489999999999999</v>
      </c>
      <c r="X494" s="348">
        <v>16.317599999999999</v>
      </c>
      <c r="Y494" s="374"/>
      <c r="Z494" s="346">
        <v>8</v>
      </c>
      <c r="AA494" s="346">
        <v>14</v>
      </c>
      <c r="AB494" s="346">
        <v>21</v>
      </c>
      <c r="AC494" s="346">
        <v>63</v>
      </c>
      <c r="AD494" s="346">
        <v>139</v>
      </c>
      <c r="AE494" s="346">
        <v>81</v>
      </c>
      <c r="AF494" s="346">
        <v>8</v>
      </c>
      <c r="AG494" s="346">
        <v>38</v>
      </c>
      <c r="AH494" s="346" t="s">
        <v>430</v>
      </c>
      <c r="AI494" s="346" t="s">
        <v>430</v>
      </c>
      <c r="AJ494" s="346">
        <v>30</v>
      </c>
      <c r="AK494" s="346">
        <v>66</v>
      </c>
      <c r="AL494" s="346">
        <v>126</v>
      </c>
      <c r="AM494" s="346">
        <v>95</v>
      </c>
      <c r="AN494" s="346">
        <v>118</v>
      </c>
      <c r="AO494" s="373"/>
      <c r="AP494" s="348" t="s">
        <v>430</v>
      </c>
      <c r="AQ494" s="348" t="s">
        <v>430</v>
      </c>
      <c r="AR494" s="348" t="s">
        <v>430</v>
      </c>
      <c r="AS494" s="348">
        <v>12.04</v>
      </c>
      <c r="AT494" s="348">
        <v>9.32</v>
      </c>
      <c r="AU494" s="351"/>
      <c r="AV494" s="346" t="s">
        <v>430</v>
      </c>
      <c r="AW494" s="346" t="s">
        <v>430</v>
      </c>
      <c r="AX494" s="346" t="s">
        <v>430</v>
      </c>
      <c r="AY494" s="346">
        <v>14</v>
      </c>
      <c r="AZ494" s="346">
        <v>88</v>
      </c>
      <c r="BA494" s="374"/>
      <c r="BB494" s="348">
        <v>13.563172087032299</v>
      </c>
      <c r="BC494" s="348">
        <v>0</v>
      </c>
      <c r="BD494" s="348">
        <v>6.4531416577768105E-2</v>
      </c>
      <c r="BE494" s="375" t="s">
        <v>430</v>
      </c>
      <c r="BF494" s="374"/>
      <c r="BG494" s="372" t="s">
        <v>430</v>
      </c>
      <c r="BH494" s="373"/>
      <c r="BI494" s="348">
        <v>66.958399999999997</v>
      </c>
      <c r="BJ494" s="348">
        <v>31.7668</v>
      </c>
      <c r="BK494" s="348">
        <v>0.92026200000000002</v>
      </c>
      <c r="BL494" s="348">
        <v>0.35453800000000002</v>
      </c>
      <c r="BM494" s="373"/>
      <c r="BN494" s="372" t="s">
        <v>5330</v>
      </c>
      <c r="BO494" s="372" t="s">
        <v>5331</v>
      </c>
      <c r="BP494" s="372" t="s">
        <v>5332</v>
      </c>
      <c r="BQ494" s="372" t="s">
        <v>5333</v>
      </c>
      <c r="BR494" s="372" t="s">
        <v>5334</v>
      </c>
      <c r="BS494" s="373"/>
      <c r="BT494" s="354" t="s">
        <v>548</v>
      </c>
    </row>
    <row r="495" spans="1:72" s="428" customFormat="1" x14ac:dyDescent="0.25">
      <c r="A495" s="345" t="s">
        <v>5735</v>
      </c>
      <c r="B495" s="373"/>
      <c r="C495" s="719">
        <v>45789</v>
      </c>
      <c r="D495" s="373"/>
      <c r="E495" s="346">
        <v>32.810200000000002</v>
      </c>
      <c r="F495" s="373"/>
      <c r="G495" s="347">
        <v>11.827199999999999</v>
      </c>
      <c r="H495" s="374"/>
      <c r="I495" s="348">
        <v>0.39729999999999999</v>
      </c>
      <c r="J495" s="348">
        <v>-0.68520000000000003</v>
      </c>
      <c r="K495" s="348">
        <v>2.5990000000000002</v>
      </c>
      <c r="L495" s="348">
        <v>7.2032999999999996</v>
      </c>
      <c r="M495" s="348">
        <v>7.0761000000000003</v>
      </c>
      <c r="N495" s="350">
        <v>8.8018999999999998</v>
      </c>
      <c r="O495" s="348" t="s">
        <v>430</v>
      </c>
      <c r="P495" s="348" t="s">
        <v>430</v>
      </c>
      <c r="Q495" s="348" t="s">
        <v>430</v>
      </c>
      <c r="R495" s="348" t="s">
        <v>430</v>
      </c>
      <c r="S495" s="348">
        <v>3.8374999999999999</v>
      </c>
      <c r="T495" s="348">
        <v>23.1769</v>
      </c>
      <c r="U495" s="348">
        <v>6.9512</v>
      </c>
      <c r="V495" s="348">
        <v>9.2138000000000009</v>
      </c>
      <c r="W495" s="348">
        <v>0.80110000000000003</v>
      </c>
      <c r="X495" s="348">
        <v>14.079700000000001</v>
      </c>
      <c r="Y495" s="374"/>
      <c r="Z495" s="346">
        <v>162</v>
      </c>
      <c r="AA495" s="346">
        <v>152</v>
      </c>
      <c r="AB495" s="346">
        <v>55</v>
      </c>
      <c r="AC495" s="346">
        <v>65</v>
      </c>
      <c r="AD495" s="346">
        <v>61</v>
      </c>
      <c r="AE495" s="346">
        <v>56</v>
      </c>
      <c r="AF495" s="346" t="s">
        <v>430</v>
      </c>
      <c r="AG495" s="346" t="s">
        <v>430</v>
      </c>
      <c r="AH495" s="346" t="s">
        <v>430</v>
      </c>
      <c r="AI495" s="346" t="s">
        <v>430</v>
      </c>
      <c r="AJ495" s="346">
        <v>68</v>
      </c>
      <c r="AK495" s="346">
        <v>52</v>
      </c>
      <c r="AL495" s="346">
        <v>54</v>
      </c>
      <c r="AM495" s="346">
        <v>82</v>
      </c>
      <c r="AN495" s="346">
        <v>110</v>
      </c>
      <c r="AO495" s="373"/>
      <c r="AP495" s="348" t="s">
        <v>430</v>
      </c>
      <c r="AQ495" s="348" t="s">
        <v>430</v>
      </c>
      <c r="AR495" s="348" t="s">
        <v>430</v>
      </c>
      <c r="AS495" s="348" t="s">
        <v>430</v>
      </c>
      <c r="AT495" s="348">
        <v>14.67</v>
      </c>
      <c r="AU495" s="351"/>
      <c r="AV495" s="346" t="s">
        <v>430</v>
      </c>
      <c r="AW495" s="346" t="s">
        <v>430</v>
      </c>
      <c r="AX495" s="346" t="s">
        <v>430</v>
      </c>
      <c r="AY495" s="346" t="s">
        <v>430</v>
      </c>
      <c r="AZ495" s="346">
        <v>60</v>
      </c>
      <c r="BA495" s="374"/>
      <c r="BB495" s="348">
        <v>13.5968390689399</v>
      </c>
      <c r="BC495" s="348">
        <v>0.99048291611663297</v>
      </c>
      <c r="BD495" s="348">
        <v>2.9577432922045999E-2</v>
      </c>
      <c r="BE495" s="375">
        <v>-8.0273307973801306E-2</v>
      </c>
      <c r="BF495" s="374"/>
      <c r="BG495" s="372">
        <v>0.28549999999999998</v>
      </c>
      <c r="BH495" s="373"/>
      <c r="BI495" s="348">
        <v>86.608900000000006</v>
      </c>
      <c r="BJ495" s="348">
        <v>13.244999999999999</v>
      </c>
      <c r="BK495" s="348" t="s">
        <v>430</v>
      </c>
      <c r="BL495" s="348">
        <v>0.14610000000000001</v>
      </c>
      <c r="BM495" s="373"/>
      <c r="BN495" s="372" t="s">
        <v>4585</v>
      </c>
      <c r="BO495" s="372" t="s">
        <v>4528</v>
      </c>
      <c r="BP495" s="372" t="s">
        <v>4529</v>
      </c>
      <c r="BQ495" s="372" t="s">
        <v>4530</v>
      </c>
      <c r="BR495" s="372" t="s">
        <v>4531</v>
      </c>
      <c r="BS495" s="373"/>
      <c r="BT495" s="354" t="s">
        <v>555</v>
      </c>
    </row>
    <row r="496" spans="1:72" s="428" customFormat="1" x14ac:dyDescent="0.25">
      <c r="A496" s="345" t="s">
        <v>5736</v>
      </c>
      <c r="B496" s="373"/>
      <c r="C496" s="719">
        <v>46064</v>
      </c>
      <c r="D496" s="373"/>
      <c r="E496" s="346">
        <v>31.402200000000001</v>
      </c>
      <c r="F496" s="373"/>
      <c r="G496" s="347">
        <v>9.7299000000000007</v>
      </c>
      <c r="H496" s="374"/>
      <c r="I496" s="348">
        <v>0.79139999999999999</v>
      </c>
      <c r="J496" s="348">
        <v>-0.65449999999999997</v>
      </c>
      <c r="K496" s="348">
        <v>0.68400000000000005</v>
      </c>
      <c r="L496" s="348">
        <v>4.1455000000000002</v>
      </c>
      <c r="M496" s="348">
        <v>-0.52349999999999997</v>
      </c>
      <c r="N496" s="350" t="s">
        <v>430</v>
      </c>
      <c r="O496" s="348" t="s">
        <v>430</v>
      </c>
      <c r="P496" s="348" t="s">
        <v>430</v>
      </c>
      <c r="Q496" s="348" t="s">
        <v>430</v>
      </c>
      <c r="R496" s="348" t="s">
        <v>430</v>
      </c>
      <c r="S496" s="348">
        <v>2.9182999999999999</v>
      </c>
      <c r="T496" s="348">
        <v>13.1015</v>
      </c>
      <c r="U496" s="348" t="s">
        <v>430</v>
      </c>
      <c r="V496" s="348" t="s">
        <v>430</v>
      </c>
      <c r="W496" s="348">
        <v>-7.9100000000000004E-2</v>
      </c>
      <c r="X496" s="348">
        <v>-2.7010000000000001</v>
      </c>
      <c r="Y496" s="374"/>
      <c r="Z496" s="346">
        <v>33</v>
      </c>
      <c r="AA496" s="346">
        <v>109</v>
      </c>
      <c r="AB496" s="346">
        <v>169</v>
      </c>
      <c r="AC496" s="346">
        <v>144</v>
      </c>
      <c r="AD496" s="346">
        <v>159</v>
      </c>
      <c r="AE496" s="346" t="s">
        <v>430</v>
      </c>
      <c r="AF496" s="346" t="s">
        <v>430</v>
      </c>
      <c r="AG496" s="346" t="s">
        <v>430</v>
      </c>
      <c r="AH496" s="346" t="s">
        <v>430</v>
      </c>
      <c r="AI496" s="346" t="s">
        <v>430</v>
      </c>
      <c r="AJ496" s="346">
        <v>112</v>
      </c>
      <c r="AK496" s="346">
        <v>173</v>
      </c>
      <c r="AL496" s="346" t="s">
        <v>430</v>
      </c>
      <c r="AM496" s="346" t="s">
        <v>430</v>
      </c>
      <c r="AN496" s="346">
        <v>172</v>
      </c>
      <c r="AO496" s="373"/>
      <c r="AP496" s="348" t="s">
        <v>430</v>
      </c>
      <c r="AQ496" s="348" t="s">
        <v>430</v>
      </c>
      <c r="AR496" s="348" t="s">
        <v>430</v>
      </c>
      <c r="AS496" s="348" t="s">
        <v>430</v>
      </c>
      <c r="AT496" s="348" t="s">
        <v>430</v>
      </c>
      <c r="AU496" s="351"/>
      <c r="AV496" s="346" t="s">
        <v>430</v>
      </c>
      <c r="AW496" s="346" t="s">
        <v>430</v>
      </c>
      <c r="AX496" s="346" t="s">
        <v>430</v>
      </c>
      <c r="AY496" s="346" t="s">
        <v>430</v>
      </c>
      <c r="AZ496" s="346" t="s">
        <v>430</v>
      </c>
      <c r="BA496" s="374"/>
      <c r="BB496" s="348">
        <v>18.5531690939169</v>
      </c>
      <c r="BC496" s="348">
        <v>1.00258532761005</v>
      </c>
      <c r="BD496" s="348">
        <v>-2.21820695409666E-2</v>
      </c>
      <c r="BE496" s="375">
        <v>8.4949571397260504E-2</v>
      </c>
      <c r="BF496" s="374"/>
      <c r="BG496" s="372">
        <v>0.23219999999999999</v>
      </c>
      <c r="BH496" s="373"/>
      <c r="BI496" s="348">
        <v>82.188199999999995</v>
      </c>
      <c r="BJ496" s="348">
        <v>10.663600000000001</v>
      </c>
      <c r="BK496" s="348">
        <v>6.8772599999999997</v>
      </c>
      <c r="BL496" s="348">
        <v>0.27094000000000001</v>
      </c>
      <c r="BM496" s="373"/>
      <c r="BN496" s="372" t="s">
        <v>5337</v>
      </c>
      <c r="BO496" s="372" t="s">
        <v>4205</v>
      </c>
      <c r="BP496" s="372" t="s">
        <v>5338</v>
      </c>
      <c r="BQ496" s="372" t="s">
        <v>5339</v>
      </c>
      <c r="BR496" s="372" t="s">
        <v>3474</v>
      </c>
      <c r="BS496" s="373"/>
      <c r="BT496" s="354" t="s">
        <v>4673</v>
      </c>
    </row>
    <row r="497" spans="1:72" s="428" customFormat="1" x14ac:dyDescent="0.25">
      <c r="A497" s="345" t="s">
        <v>5737</v>
      </c>
      <c r="B497" s="373"/>
      <c r="C497" s="719">
        <v>45630</v>
      </c>
      <c r="D497" s="373"/>
      <c r="E497" s="346">
        <v>30.9679</v>
      </c>
      <c r="F497" s="373"/>
      <c r="G497" s="347">
        <v>9.1216000000000008</v>
      </c>
      <c r="H497" s="374"/>
      <c r="I497" s="348">
        <v>0.30680000000000002</v>
      </c>
      <c r="J497" s="348">
        <v>-1.3315999999999999</v>
      </c>
      <c r="K497" s="348">
        <v>-3.8637000000000001</v>
      </c>
      <c r="L497" s="348">
        <v>-4.9189999999999996</v>
      </c>
      <c r="M497" s="348">
        <v>-2.9514</v>
      </c>
      <c r="N497" s="350">
        <v>-1.3465</v>
      </c>
      <c r="O497" s="348" t="s">
        <v>430</v>
      </c>
      <c r="P497" s="348" t="s">
        <v>430</v>
      </c>
      <c r="Q497" s="348" t="s">
        <v>430</v>
      </c>
      <c r="R497" s="348" t="s">
        <v>430</v>
      </c>
      <c r="S497" s="348">
        <v>-5.5030999999999999</v>
      </c>
      <c r="T497" s="348">
        <v>7.1792999999999996</v>
      </c>
      <c r="U497" s="348">
        <v>-0.65349999999999997</v>
      </c>
      <c r="V497" s="348">
        <v>-1.1958</v>
      </c>
      <c r="W497" s="348">
        <v>-2.3603000000000001</v>
      </c>
      <c r="X497" s="348">
        <v>-5.2358000000000002</v>
      </c>
      <c r="Y497" s="374"/>
      <c r="Z497" s="346">
        <v>195</v>
      </c>
      <c r="AA497" s="346">
        <v>224</v>
      </c>
      <c r="AB497" s="346">
        <v>261</v>
      </c>
      <c r="AC497" s="346">
        <v>256</v>
      </c>
      <c r="AD497" s="346">
        <v>178</v>
      </c>
      <c r="AE497" s="346">
        <v>171</v>
      </c>
      <c r="AF497" s="346" t="s">
        <v>430</v>
      </c>
      <c r="AG497" s="346" t="s">
        <v>430</v>
      </c>
      <c r="AH497" s="346" t="s">
        <v>430</v>
      </c>
      <c r="AI497" s="346" t="s">
        <v>430</v>
      </c>
      <c r="AJ497" s="346">
        <v>262</v>
      </c>
      <c r="AK497" s="346">
        <v>234</v>
      </c>
      <c r="AL497" s="346">
        <v>146</v>
      </c>
      <c r="AM497" s="346">
        <v>208</v>
      </c>
      <c r="AN497" s="346">
        <v>266</v>
      </c>
      <c r="AO497" s="373"/>
      <c r="AP497" s="348" t="s">
        <v>430</v>
      </c>
      <c r="AQ497" s="348" t="s">
        <v>430</v>
      </c>
      <c r="AR497" s="348" t="s">
        <v>430</v>
      </c>
      <c r="AS497" s="348" t="s">
        <v>430</v>
      </c>
      <c r="AT497" s="348">
        <v>-4.67</v>
      </c>
      <c r="AU497" s="351"/>
      <c r="AV497" s="346" t="s">
        <v>430</v>
      </c>
      <c r="AW497" s="346" t="s">
        <v>430</v>
      </c>
      <c r="AX497" s="346" t="s">
        <v>430</v>
      </c>
      <c r="AY497" s="346" t="s">
        <v>430</v>
      </c>
      <c r="AZ497" s="346">
        <v>211</v>
      </c>
      <c r="BA497" s="374"/>
      <c r="BB497" s="348">
        <v>17.0545614032679</v>
      </c>
      <c r="BC497" s="348">
        <v>0</v>
      </c>
      <c r="BD497" s="348">
        <v>-3.0056711227317401E-2</v>
      </c>
      <c r="BE497" s="375" t="s">
        <v>430</v>
      </c>
      <c r="BF497" s="374"/>
      <c r="BG497" s="372" t="s">
        <v>430</v>
      </c>
      <c r="BH497" s="373"/>
      <c r="BI497" s="348">
        <v>67.509699999999995</v>
      </c>
      <c r="BJ497" s="348">
        <v>15.674300000000001</v>
      </c>
      <c r="BK497" s="348">
        <v>16.732500000000002</v>
      </c>
      <c r="BL497" s="348">
        <v>8.3500000000000005E-2</v>
      </c>
      <c r="BM497" s="373"/>
      <c r="BN497" s="372" t="s">
        <v>5341</v>
      </c>
      <c r="BO497" s="372" t="s">
        <v>5342</v>
      </c>
      <c r="BP497" s="372" t="s">
        <v>5343</v>
      </c>
      <c r="BQ497" s="372" t="s">
        <v>5344</v>
      </c>
      <c r="BR497" s="372" t="s">
        <v>5345</v>
      </c>
      <c r="BS497" s="373"/>
      <c r="BT497" s="354" t="s">
        <v>1980</v>
      </c>
    </row>
    <row r="498" spans="1:72" s="428" customFormat="1" x14ac:dyDescent="0.25">
      <c r="A498" s="345" t="s">
        <v>5738</v>
      </c>
      <c r="B498" s="373"/>
      <c r="C498" s="719">
        <v>46155</v>
      </c>
      <c r="D498" s="373"/>
      <c r="E498" s="346">
        <v>33.880000000000003</v>
      </c>
      <c r="F498" s="373"/>
      <c r="G498" s="347">
        <v>10.6281</v>
      </c>
      <c r="H498" s="374"/>
      <c r="I498" s="348">
        <v>0.44319999999999998</v>
      </c>
      <c r="J498" s="348">
        <v>-0.22620000000000001</v>
      </c>
      <c r="K498" s="348">
        <v>-0.61899999999999999</v>
      </c>
      <c r="L498" s="348">
        <v>7.7801999999999998</v>
      </c>
      <c r="M498" s="348" t="s">
        <v>430</v>
      </c>
      <c r="N498" s="350" t="s">
        <v>430</v>
      </c>
      <c r="O498" s="348" t="s">
        <v>430</v>
      </c>
      <c r="P498" s="348" t="s">
        <v>430</v>
      </c>
      <c r="Q498" s="348" t="s">
        <v>430</v>
      </c>
      <c r="R498" s="348" t="s">
        <v>430</v>
      </c>
      <c r="S498" s="348">
        <v>7.6300000000000007E-2</v>
      </c>
      <c r="T498" s="348" t="s">
        <v>430</v>
      </c>
      <c r="U498" s="348" t="s">
        <v>430</v>
      </c>
      <c r="V498" s="348" t="s">
        <v>430</v>
      </c>
      <c r="W498" s="348">
        <v>0.55249999999999999</v>
      </c>
      <c r="X498" s="348">
        <v>6.2809999999999997</v>
      </c>
      <c r="Y498" s="374"/>
      <c r="Z498" s="346">
        <v>145</v>
      </c>
      <c r="AA498" s="346">
        <v>41</v>
      </c>
      <c r="AB498" s="346">
        <v>231</v>
      </c>
      <c r="AC498" s="346">
        <v>40</v>
      </c>
      <c r="AD498" s="346" t="s">
        <v>430</v>
      </c>
      <c r="AE498" s="346" t="s">
        <v>430</v>
      </c>
      <c r="AF498" s="346" t="s">
        <v>430</v>
      </c>
      <c r="AG498" s="346" t="s">
        <v>430</v>
      </c>
      <c r="AH498" s="346" t="s">
        <v>430</v>
      </c>
      <c r="AI498" s="346" t="s">
        <v>430</v>
      </c>
      <c r="AJ498" s="346">
        <v>236</v>
      </c>
      <c r="AK498" s="346" t="s">
        <v>430</v>
      </c>
      <c r="AL498" s="346" t="s">
        <v>430</v>
      </c>
      <c r="AM498" s="346" t="s">
        <v>430</v>
      </c>
      <c r="AN498" s="346">
        <v>125</v>
      </c>
      <c r="AO498" s="373"/>
      <c r="AP498" s="348" t="s">
        <v>430</v>
      </c>
      <c r="AQ498" s="348" t="s">
        <v>430</v>
      </c>
      <c r="AR498" s="348" t="s">
        <v>430</v>
      </c>
      <c r="AS498" s="348" t="s">
        <v>430</v>
      </c>
      <c r="AT498" s="348" t="s">
        <v>430</v>
      </c>
      <c r="AU498" s="351"/>
      <c r="AV498" s="346" t="s">
        <v>430</v>
      </c>
      <c r="AW498" s="346" t="s">
        <v>430</v>
      </c>
      <c r="AX498" s="346" t="s">
        <v>430</v>
      </c>
      <c r="AY498" s="346" t="s">
        <v>430</v>
      </c>
      <c r="AZ498" s="346" t="s">
        <v>430</v>
      </c>
      <c r="BA498" s="374"/>
      <c r="BB498" s="348">
        <v>16.3078363030296</v>
      </c>
      <c r="BC498" s="348">
        <v>0.99510561323567004</v>
      </c>
      <c r="BD498" s="348">
        <v>0.132092845226392</v>
      </c>
      <c r="BE498" s="375">
        <v>-1.8904994112624699E-2</v>
      </c>
      <c r="BF498" s="374"/>
      <c r="BG498" s="372">
        <v>0.13569999999999999</v>
      </c>
      <c r="BH498" s="373"/>
      <c r="BI498" s="348">
        <v>73.964600000000004</v>
      </c>
      <c r="BJ498" s="348">
        <v>25.36</v>
      </c>
      <c r="BK498" s="348" t="s">
        <v>430</v>
      </c>
      <c r="BL498" s="348">
        <v>0.6754</v>
      </c>
      <c r="BM498" s="373"/>
      <c r="BN498" s="372" t="s">
        <v>5347</v>
      </c>
      <c r="BO498" s="372" t="s">
        <v>5348</v>
      </c>
      <c r="BP498" s="372" t="s">
        <v>430</v>
      </c>
      <c r="BQ498" s="372" t="s">
        <v>430</v>
      </c>
      <c r="BR498" s="372" t="s">
        <v>430</v>
      </c>
      <c r="BS498" s="373"/>
      <c r="BT498" s="354" t="s">
        <v>555</v>
      </c>
    </row>
    <row r="499" spans="1:72" s="428" customFormat="1" x14ac:dyDescent="0.25">
      <c r="A499" s="345" t="s">
        <v>5739</v>
      </c>
      <c r="B499" s="373"/>
      <c r="C499" s="719">
        <v>45701</v>
      </c>
      <c r="D499" s="373"/>
      <c r="E499" s="346">
        <v>31.218399999999999</v>
      </c>
      <c r="F499" s="373"/>
      <c r="G499" s="347">
        <v>12.8588</v>
      </c>
      <c r="H499" s="374"/>
      <c r="I499" s="348">
        <v>0.2268</v>
      </c>
      <c r="J499" s="348">
        <v>-0.6421</v>
      </c>
      <c r="K499" s="348">
        <v>3.3043</v>
      </c>
      <c r="L499" s="348">
        <v>5.5400999999999998</v>
      </c>
      <c r="M499" s="348">
        <v>6.0555000000000003</v>
      </c>
      <c r="N499" s="350">
        <v>13.840999999999999</v>
      </c>
      <c r="O499" s="348" t="s">
        <v>430</v>
      </c>
      <c r="P499" s="348" t="s">
        <v>430</v>
      </c>
      <c r="Q499" s="348" t="s">
        <v>430</v>
      </c>
      <c r="R499" s="348" t="s">
        <v>430</v>
      </c>
      <c r="S499" s="348">
        <v>4.2549000000000001</v>
      </c>
      <c r="T499" s="348">
        <v>18.073599999999999</v>
      </c>
      <c r="U499" s="348">
        <v>7.5347999999999997</v>
      </c>
      <c r="V499" s="348">
        <v>12.0046</v>
      </c>
      <c r="W499" s="348">
        <v>1.1851</v>
      </c>
      <c r="X499" s="348">
        <v>18.052800000000001</v>
      </c>
      <c r="Y499" s="374"/>
      <c r="Z499" s="346">
        <v>213</v>
      </c>
      <c r="AA499" s="346">
        <v>97</v>
      </c>
      <c r="AB499" s="346">
        <v>25</v>
      </c>
      <c r="AC499" s="346">
        <v>97</v>
      </c>
      <c r="AD499" s="346">
        <v>86</v>
      </c>
      <c r="AE499" s="346">
        <v>25</v>
      </c>
      <c r="AF499" s="346" t="s">
        <v>430</v>
      </c>
      <c r="AG499" s="346" t="s">
        <v>430</v>
      </c>
      <c r="AH499" s="346" t="s">
        <v>430</v>
      </c>
      <c r="AI499" s="346" t="s">
        <v>430</v>
      </c>
      <c r="AJ499" s="346">
        <v>45</v>
      </c>
      <c r="AK499" s="346">
        <v>104</v>
      </c>
      <c r="AL499" s="346">
        <v>45</v>
      </c>
      <c r="AM499" s="346">
        <v>28</v>
      </c>
      <c r="AN499" s="346">
        <v>63</v>
      </c>
      <c r="AO499" s="373"/>
      <c r="AP499" s="348" t="s">
        <v>430</v>
      </c>
      <c r="AQ499" s="348" t="s">
        <v>430</v>
      </c>
      <c r="AR499" s="348" t="s">
        <v>430</v>
      </c>
      <c r="AS499" s="348" t="s">
        <v>430</v>
      </c>
      <c r="AT499" s="348">
        <v>15.75</v>
      </c>
      <c r="AU499" s="351"/>
      <c r="AV499" s="346" t="s">
        <v>430</v>
      </c>
      <c r="AW499" s="346" t="s">
        <v>430</v>
      </c>
      <c r="AX499" s="346" t="s">
        <v>430</v>
      </c>
      <c r="AY499" s="346" t="s">
        <v>430</v>
      </c>
      <c r="AZ499" s="346">
        <v>44</v>
      </c>
      <c r="BA499" s="374"/>
      <c r="BB499" s="348">
        <v>12.079220394243199</v>
      </c>
      <c r="BC499" s="348">
        <v>0.99939824641059405</v>
      </c>
      <c r="BD499" s="348">
        <v>8.6384462696841205E-2</v>
      </c>
      <c r="BE499" s="375">
        <v>-5.2467588458015503E-2</v>
      </c>
      <c r="BF499" s="374"/>
      <c r="BG499" s="372">
        <v>9.6799999999999997E-2</v>
      </c>
      <c r="BH499" s="373"/>
      <c r="BI499" s="348">
        <v>69.169300000000007</v>
      </c>
      <c r="BJ499" s="348">
        <v>28.301500000000001</v>
      </c>
      <c r="BK499" s="348">
        <v>2.41933</v>
      </c>
      <c r="BL499" s="348">
        <v>0.10987</v>
      </c>
      <c r="BM499" s="373"/>
      <c r="BN499" s="372" t="s">
        <v>5350</v>
      </c>
      <c r="BO499" s="372" t="s">
        <v>5351</v>
      </c>
      <c r="BP499" s="372" t="s">
        <v>5352</v>
      </c>
      <c r="BQ499" s="372" t="s">
        <v>5353</v>
      </c>
      <c r="BR499" s="372" t="s">
        <v>5354</v>
      </c>
      <c r="BS499" s="373"/>
      <c r="BT499" s="354" t="s">
        <v>555</v>
      </c>
    </row>
    <row r="500" spans="1:72" s="428" customFormat="1" x14ac:dyDescent="0.25">
      <c r="A500" s="345" t="s">
        <v>5740</v>
      </c>
      <c r="B500" s="373"/>
      <c r="C500" s="719">
        <v>45834</v>
      </c>
      <c r="D500" s="373"/>
      <c r="E500" s="346">
        <v>31.149699999999999</v>
      </c>
      <c r="F500" s="373"/>
      <c r="G500" s="347">
        <v>9.5184999999999995</v>
      </c>
      <c r="H500" s="374"/>
      <c r="I500" s="348">
        <v>0.82299999999999995</v>
      </c>
      <c r="J500" s="348">
        <v>-0.87270000000000003</v>
      </c>
      <c r="K500" s="348">
        <v>0.7238</v>
      </c>
      <c r="L500" s="348">
        <v>3.5013000000000001</v>
      </c>
      <c r="M500" s="348">
        <v>-7.0449999999999999</v>
      </c>
      <c r="N500" s="350">
        <v>-3.5065</v>
      </c>
      <c r="O500" s="348" t="s">
        <v>430</v>
      </c>
      <c r="P500" s="348" t="s">
        <v>430</v>
      </c>
      <c r="Q500" s="348" t="s">
        <v>430</v>
      </c>
      <c r="R500" s="348" t="s">
        <v>430</v>
      </c>
      <c r="S500" s="348">
        <v>2.1989000000000001</v>
      </c>
      <c r="T500" s="348">
        <v>8.6908999999999992</v>
      </c>
      <c r="U500" s="348">
        <v>-10.0059</v>
      </c>
      <c r="V500" s="348">
        <v>-3.6968999999999999</v>
      </c>
      <c r="W500" s="348">
        <v>-0.82210000000000005</v>
      </c>
      <c r="X500" s="348">
        <v>-4.1978999999999997</v>
      </c>
      <c r="Y500" s="374"/>
      <c r="Z500" s="346">
        <v>18</v>
      </c>
      <c r="AA500" s="346">
        <v>177</v>
      </c>
      <c r="AB500" s="346">
        <v>166</v>
      </c>
      <c r="AC500" s="346">
        <v>171</v>
      </c>
      <c r="AD500" s="346">
        <v>242</v>
      </c>
      <c r="AE500" s="346">
        <v>199</v>
      </c>
      <c r="AF500" s="346" t="s">
        <v>430</v>
      </c>
      <c r="AG500" s="346" t="s">
        <v>430</v>
      </c>
      <c r="AH500" s="346" t="s">
        <v>430</v>
      </c>
      <c r="AI500" s="346" t="s">
        <v>430</v>
      </c>
      <c r="AJ500" s="346">
        <v>161</v>
      </c>
      <c r="AK500" s="346">
        <v>218</v>
      </c>
      <c r="AL500" s="346">
        <v>234</v>
      </c>
      <c r="AM500" s="346">
        <v>221</v>
      </c>
      <c r="AN500" s="346">
        <v>248</v>
      </c>
      <c r="AO500" s="373"/>
      <c r="AP500" s="348" t="s">
        <v>430</v>
      </c>
      <c r="AQ500" s="348" t="s">
        <v>430</v>
      </c>
      <c r="AR500" s="348" t="s">
        <v>430</v>
      </c>
      <c r="AS500" s="348" t="s">
        <v>430</v>
      </c>
      <c r="AT500" s="348">
        <v>-6.77</v>
      </c>
      <c r="AU500" s="351"/>
      <c r="AV500" s="346" t="s">
        <v>430</v>
      </c>
      <c r="AW500" s="346" t="s">
        <v>430</v>
      </c>
      <c r="AX500" s="346" t="s">
        <v>430</v>
      </c>
      <c r="AY500" s="346" t="s">
        <v>430</v>
      </c>
      <c r="AZ500" s="346">
        <v>222</v>
      </c>
      <c r="BA500" s="374"/>
      <c r="BB500" s="348">
        <v>15.0938776457235</v>
      </c>
      <c r="BC500" s="348">
        <v>1.0044665378317601</v>
      </c>
      <c r="BD500" s="348">
        <v>-3.8746230419506297E-2</v>
      </c>
      <c r="BE500" s="375">
        <v>-2.4226017129393901E-2</v>
      </c>
      <c r="BF500" s="374"/>
      <c r="BG500" s="372">
        <v>0.25240000000000001</v>
      </c>
      <c r="BH500" s="373"/>
      <c r="BI500" s="348">
        <v>99.578999999999994</v>
      </c>
      <c r="BJ500" s="348" t="s">
        <v>430</v>
      </c>
      <c r="BK500" s="348" t="s">
        <v>430</v>
      </c>
      <c r="BL500" s="348">
        <v>0.42099999999999999</v>
      </c>
      <c r="BM500" s="373"/>
      <c r="BN500" s="372" t="s">
        <v>5356</v>
      </c>
      <c r="BO500" s="372" t="s">
        <v>5357</v>
      </c>
      <c r="BP500" s="372" t="s">
        <v>5358</v>
      </c>
      <c r="BQ500" s="372" t="s">
        <v>5359</v>
      </c>
      <c r="BR500" s="372" t="s">
        <v>1269</v>
      </c>
      <c r="BS500" s="373"/>
      <c r="BT500" s="354" t="s">
        <v>555</v>
      </c>
    </row>
    <row r="501" spans="1:72" s="428" customFormat="1" x14ac:dyDescent="0.25">
      <c r="A501" s="345" t="s">
        <v>5741</v>
      </c>
      <c r="B501" s="373"/>
      <c r="C501" s="719">
        <v>45784</v>
      </c>
      <c r="D501" s="373"/>
      <c r="E501" s="346">
        <v>27.279900000000001</v>
      </c>
      <c r="F501" s="373"/>
      <c r="G501" s="347">
        <v>10.8544</v>
      </c>
      <c r="H501" s="374"/>
      <c r="I501" s="348">
        <v>0.46089999999999998</v>
      </c>
      <c r="J501" s="348">
        <v>-1.0149999999999999</v>
      </c>
      <c r="K501" s="348">
        <v>0.1855</v>
      </c>
      <c r="L501" s="348">
        <v>2.0093000000000001</v>
      </c>
      <c r="M501" s="348">
        <v>-2.1173999999999999</v>
      </c>
      <c r="N501" s="350">
        <v>2.1215999999999999</v>
      </c>
      <c r="O501" s="348" t="s">
        <v>430</v>
      </c>
      <c r="P501" s="348" t="s">
        <v>430</v>
      </c>
      <c r="Q501" s="348" t="s">
        <v>430</v>
      </c>
      <c r="R501" s="348" t="s">
        <v>430</v>
      </c>
      <c r="S501" s="348">
        <v>3.3831000000000002</v>
      </c>
      <c r="T501" s="348">
        <v>9.1244999999999994</v>
      </c>
      <c r="U501" s="348">
        <v>-2.3955000000000002</v>
      </c>
      <c r="V501" s="348">
        <v>2.0851000000000002</v>
      </c>
      <c r="W501" s="348">
        <v>-1.5965</v>
      </c>
      <c r="X501" s="348">
        <v>6.5739999999999998</v>
      </c>
      <c r="Y501" s="374"/>
      <c r="Z501" s="346">
        <v>136</v>
      </c>
      <c r="AA501" s="346">
        <v>194</v>
      </c>
      <c r="AB501" s="346">
        <v>182</v>
      </c>
      <c r="AC501" s="346">
        <v>228</v>
      </c>
      <c r="AD501" s="346">
        <v>169</v>
      </c>
      <c r="AE501" s="346">
        <v>138</v>
      </c>
      <c r="AF501" s="346" t="s">
        <v>430</v>
      </c>
      <c r="AG501" s="346" t="s">
        <v>430</v>
      </c>
      <c r="AH501" s="346" t="s">
        <v>430</v>
      </c>
      <c r="AI501" s="346" t="s">
        <v>430</v>
      </c>
      <c r="AJ501" s="346">
        <v>95</v>
      </c>
      <c r="AK501" s="346">
        <v>214</v>
      </c>
      <c r="AL501" s="346">
        <v>162</v>
      </c>
      <c r="AM501" s="346">
        <v>169</v>
      </c>
      <c r="AN501" s="346">
        <v>262</v>
      </c>
      <c r="AO501" s="373"/>
      <c r="AP501" s="348" t="s">
        <v>430</v>
      </c>
      <c r="AQ501" s="348" t="s">
        <v>430</v>
      </c>
      <c r="AR501" s="348" t="s">
        <v>430</v>
      </c>
      <c r="AS501" s="348" t="s">
        <v>430</v>
      </c>
      <c r="AT501" s="348">
        <v>0.36</v>
      </c>
      <c r="AU501" s="351"/>
      <c r="AV501" s="346" t="s">
        <v>430</v>
      </c>
      <c r="AW501" s="346" t="s">
        <v>430</v>
      </c>
      <c r="AX501" s="346" t="s">
        <v>430</v>
      </c>
      <c r="AY501" s="346" t="s">
        <v>430</v>
      </c>
      <c r="AZ501" s="346">
        <v>165</v>
      </c>
      <c r="BA501" s="374"/>
      <c r="BB501" s="348">
        <v>10.231667392066701</v>
      </c>
      <c r="BC501" s="348">
        <v>0.99692560198939595</v>
      </c>
      <c r="BD501" s="348">
        <v>-9.0573953505964299E-4</v>
      </c>
      <c r="BE501" s="375">
        <v>-6.5814530874973104E-2</v>
      </c>
      <c r="BF501" s="374"/>
      <c r="BG501" s="372">
        <v>0.37909999999999999</v>
      </c>
      <c r="BH501" s="373"/>
      <c r="BI501" s="348">
        <v>75.921400000000006</v>
      </c>
      <c r="BJ501" s="348">
        <v>17.177199999999999</v>
      </c>
      <c r="BK501" s="348">
        <v>1.2302500000000001</v>
      </c>
      <c r="BL501" s="348">
        <v>5.6711499999999999</v>
      </c>
      <c r="BM501" s="373"/>
      <c r="BN501" s="372" t="s">
        <v>5361</v>
      </c>
      <c r="BO501" s="372" t="s">
        <v>5362</v>
      </c>
      <c r="BP501" s="372" t="s">
        <v>5363</v>
      </c>
      <c r="BQ501" s="372" t="s">
        <v>5364</v>
      </c>
      <c r="BR501" s="372" t="s">
        <v>5365</v>
      </c>
      <c r="BS501" s="373"/>
      <c r="BT501" s="354" t="s">
        <v>555</v>
      </c>
    </row>
    <row r="502" spans="1:72" s="428" customFormat="1" x14ac:dyDescent="0.25">
      <c r="A502" s="345" t="s">
        <v>5742</v>
      </c>
      <c r="B502" s="373"/>
      <c r="C502" s="719">
        <v>45505</v>
      </c>
      <c r="D502" s="373"/>
      <c r="E502" s="346">
        <v>27.61</v>
      </c>
      <c r="F502" s="373"/>
      <c r="G502" s="347">
        <v>10.3287</v>
      </c>
      <c r="H502" s="374"/>
      <c r="I502" s="348">
        <v>0.52559999999999996</v>
      </c>
      <c r="J502" s="348">
        <v>-0.52680000000000005</v>
      </c>
      <c r="K502" s="348">
        <v>1.0754999999999999</v>
      </c>
      <c r="L502" s="348">
        <v>5.4035000000000002</v>
      </c>
      <c r="M502" s="348">
        <v>3.9439000000000002</v>
      </c>
      <c r="N502" s="350">
        <v>3.9439000000000002</v>
      </c>
      <c r="O502" s="348">
        <v>1.6063000000000001</v>
      </c>
      <c r="P502" s="348" t="s">
        <v>430</v>
      </c>
      <c r="Q502" s="348" t="s">
        <v>430</v>
      </c>
      <c r="R502" s="348" t="s">
        <v>430</v>
      </c>
      <c r="S502" s="348">
        <v>2.6383000000000001</v>
      </c>
      <c r="T502" s="348">
        <v>17.7529</v>
      </c>
      <c r="U502" s="348">
        <v>1.6033999999999999</v>
      </c>
      <c r="V502" s="348">
        <v>5.9527999999999999</v>
      </c>
      <c r="W502" s="348">
        <v>0.7</v>
      </c>
      <c r="X502" s="348">
        <v>1.5885</v>
      </c>
      <c r="Y502" s="374"/>
      <c r="Z502" s="346">
        <v>109</v>
      </c>
      <c r="AA502" s="346">
        <v>64</v>
      </c>
      <c r="AB502" s="346">
        <v>140</v>
      </c>
      <c r="AC502" s="346">
        <v>101</v>
      </c>
      <c r="AD502" s="346">
        <v>102</v>
      </c>
      <c r="AE502" s="346">
        <v>109</v>
      </c>
      <c r="AF502" s="346">
        <v>53</v>
      </c>
      <c r="AG502" s="346" t="s">
        <v>430</v>
      </c>
      <c r="AH502" s="346" t="s">
        <v>430</v>
      </c>
      <c r="AI502" s="346" t="s">
        <v>430</v>
      </c>
      <c r="AJ502" s="346">
        <v>135</v>
      </c>
      <c r="AK502" s="346">
        <v>107</v>
      </c>
      <c r="AL502" s="346">
        <v>113</v>
      </c>
      <c r="AM502" s="346">
        <v>110</v>
      </c>
      <c r="AN502" s="346">
        <v>120</v>
      </c>
      <c r="AO502" s="373"/>
      <c r="AP502" s="348" t="s">
        <v>430</v>
      </c>
      <c r="AQ502" s="348" t="s">
        <v>430</v>
      </c>
      <c r="AR502" s="348" t="s">
        <v>430</v>
      </c>
      <c r="AS502" s="348" t="s">
        <v>430</v>
      </c>
      <c r="AT502" s="348">
        <v>8.16</v>
      </c>
      <c r="AU502" s="351"/>
      <c r="AV502" s="346" t="s">
        <v>430</v>
      </c>
      <c r="AW502" s="346" t="s">
        <v>430</v>
      </c>
      <c r="AX502" s="346" t="s">
        <v>430</v>
      </c>
      <c r="AY502" s="346" t="s">
        <v>430</v>
      </c>
      <c r="AZ502" s="346">
        <v>92</v>
      </c>
      <c r="BA502" s="374"/>
      <c r="BB502" s="348">
        <v>13.013353768763199</v>
      </c>
      <c r="BC502" s="348">
        <v>0.982993192273933</v>
      </c>
      <c r="BD502" s="348">
        <v>-1.8772954695876701E-2</v>
      </c>
      <c r="BE502" s="375">
        <v>-5.0198116627803803E-2</v>
      </c>
      <c r="BF502" s="374"/>
      <c r="BG502" s="372">
        <v>0.23369999999999999</v>
      </c>
      <c r="BH502" s="373"/>
      <c r="BI502" s="348">
        <v>50.147599999999997</v>
      </c>
      <c r="BJ502" s="348">
        <v>24.185099999999998</v>
      </c>
      <c r="BK502" s="348">
        <v>23.643999999999998</v>
      </c>
      <c r="BL502" s="348">
        <v>2.0232999999999999</v>
      </c>
      <c r="BM502" s="373"/>
      <c r="BN502" s="372" t="s">
        <v>5367</v>
      </c>
      <c r="BO502" s="372" t="s">
        <v>3521</v>
      </c>
      <c r="BP502" s="372" t="s">
        <v>1611</v>
      </c>
      <c r="BQ502" s="372" t="s">
        <v>5368</v>
      </c>
      <c r="BR502" s="372" t="s">
        <v>5369</v>
      </c>
      <c r="BS502" s="373"/>
      <c r="BT502" s="354" t="s">
        <v>555</v>
      </c>
    </row>
    <row r="503" spans="1:72" s="428" customFormat="1" x14ac:dyDescent="0.25">
      <c r="A503" s="345" t="s">
        <v>5743</v>
      </c>
      <c r="B503" s="373"/>
      <c r="C503" s="719">
        <v>45817</v>
      </c>
      <c r="D503" s="373"/>
      <c r="E503" s="346">
        <v>25.864699999999999</v>
      </c>
      <c r="F503" s="373"/>
      <c r="G503" s="347">
        <v>10.0504</v>
      </c>
      <c r="H503" s="374"/>
      <c r="I503" s="348">
        <v>0.74780000000000002</v>
      </c>
      <c r="J503" s="348">
        <v>-1.4096</v>
      </c>
      <c r="K503" s="348">
        <v>2.2016</v>
      </c>
      <c r="L503" s="348">
        <v>3.044</v>
      </c>
      <c r="M503" s="348">
        <v>1.9962</v>
      </c>
      <c r="N503" s="350">
        <v>0.61870000000000003</v>
      </c>
      <c r="O503" s="348" t="s">
        <v>430</v>
      </c>
      <c r="P503" s="348" t="s">
        <v>430</v>
      </c>
      <c r="Q503" s="348" t="s">
        <v>430</v>
      </c>
      <c r="R503" s="348" t="s">
        <v>430</v>
      </c>
      <c r="S503" s="348">
        <v>5.8639000000000001</v>
      </c>
      <c r="T503" s="348">
        <v>14.0639</v>
      </c>
      <c r="U503" s="348">
        <v>-2.6943999999999999</v>
      </c>
      <c r="V503" s="348">
        <v>2.6042999999999998</v>
      </c>
      <c r="W503" s="348">
        <v>0.1794</v>
      </c>
      <c r="X503" s="348">
        <v>0.42080000000000001</v>
      </c>
      <c r="Y503" s="374"/>
      <c r="Z503" s="346">
        <v>48</v>
      </c>
      <c r="AA503" s="346">
        <v>229</v>
      </c>
      <c r="AB503" s="346">
        <v>74</v>
      </c>
      <c r="AC503" s="346">
        <v>202</v>
      </c>
      <c r="AD503" s="346">
        <v>130</v>
      </c>
      <c r="AE503" s="346">
        <v>153</v>
      </c>
      <c r="AF503" s="346" t="s">
        <v>430</v>
      </c>
      <c r="AG503" s="346" t="s">
        <v>430</v>
      </c>
      <c r="AH503" s="346" t="s">
        <v>430</v>
      </c>
      <c r="AI503" s="346" t="s">
        <v>430</v>
      </c>
      <c r="AJ503" s="346">
        <v>28</v>
      </c>
      <c r="AK503" s="346">
        <v>167</v>
      </c>
      <c r="AL503" s="346">
        <v>167</v>
      </c>
      <c r="AM503" s="346">
        <v>164</v>
      </c>
      <c r="AN503" s="346">
        <v>157</v>
      </c>
      <c r="AO503" s="373"/>
      <c r="AP503" s="348" t="s">
        <v>430</v>
      </c>
      <c r="AQ503" s="348" t="s">
        <v>430</v>
      </c>
      <c r="AR503" s="348" t="s">
        <v>430</v>
      </c>
      <c r="AS503" s="348" t="s">
        <v>430</v>
      </c>
      <c r="AT503" s="348">
        <v>2.67</v>
      </c>
      <c r="AU503" s="351"/>
      <c r="AV503" s="346" t="s">
        <v>430</v>
      </c>
      <c r="AW503" s="346" t="s">
        <v>430</v>
      </c>
      <c r="AX503" s="346" t="s">
        <v>430</v>
      </c>
      <c r="AY503" s="346" t="s">
        <v>430</v>
      </c>
      <c r="AZ503" s="346">
        <v>148</v>
      </c>
      <c r="BA503" s="374"/>
      <c r="BB503" s="348">
        <v>11.455747291808301</v>
      </c>
      <c r="BC503" s="348">
        <v>0.99331466345015496</v>
      </c>
      <c r="BD503" s="348">
        <v>-2.7063452980594999E-2</v>
      </c>
      <c r="BE503" s="375">
        <v>-4.4572626802810801E-2</v>
      </c>
      <c r="BF503" s="374"/>
      <c r="BG503" s="372">
        <v>7.1400000000000005E-2</v>
      </c>
      <c r="BH503" s="373"/>
      <c r="BI503" s="348">
        <v>72.223699999999994</v>
      </c>
      <c r="BJ503" s="348">
        <v>25.1678</v>
      </c>
      <c r="BK503" s="348">
        <v>2.36965</v>
      </c>
      <c r="BL503" s="348">
        <v>0.23885000000000001</v>
      </c>
      <c r="BM503" s="373"/>
      <c r="BN503" s="372" t="s">
        <v>4839</v>
      </c>
      <c r="BO503" s="372" t="s">
        <v>4840</v>
      </c>
      <c r="BP503" s="372" t="s">
        <v>4841</v>
      </c>
      <c r="BQ503" s="372" t="s">
        <v>5371</v>
      </c>
      <c r="BR503" s="372" t="s">
        <v>4756</v>
      </c>
      <c r="BS503" s="373"/>
      <c r="BT503" s="354" t="s">
        <v>555</v>
      </c>
    </row>
    <row r="504" spans="1:72" s="428" customFormat="1" x14ac:dyDescent="0.25">
      <c r="A504" s="345" t="s">
        <v>5744</v>
      </c>
      <c r="B504" s="373"/>
      <c r="C504" s="719">
        <v>45923</v>
      </c>
      <c r="D504" s="373"/>
      <c r="E504" s="346">
        <v>26.317799999999998</v>
      </c>
      <c r="F504" s="373"/>
      <c r="G504" s="347">
        <v>9.8149999999999995</v>
      </c>
      <c r="H504" s="374"/>
      <c r="I504" s="348">
        <v>0.79800000000000004</v>
      </c>
      <c r="J504" s="348">
        <v>-0.65590000000000004</v>
      </c>
      <c r="K504" s="348">
        <v>0.67700000000000005</v>
      </c>
      <c r="L504" s="348">
        <v>4.1092000000000004</v>
      </c>
      <c r="M504" s="348">
        <v>-0.53610000000000002</v>
      </c>
      <c r="N504" s="350" t="s">
        <v>430</v>
      </c>
      <c r="O504" s="348" t="s">
        <v>430</v>
      </c>
      <c r="P504" s="348" t="s">
        <v>430</v>
      </c>
      <c r="Q504" s="348" t="s">
        <v>430</v>
      </c>
      <c r="R504" s="348" t="s">
        <v>430</v>
      </c>
      <c r="S504" s="348">
        <v>2.9096000000000002</v>
      </c>
      <c r="T504" s="348">
        <v>13.148999999999999</v>
      </c>
      <c r="U504" s="348">
        <v>-3.2088999999999999</v>
      </c>
      <c r="V504" s="348">
        <v>0.96909999999999996</v>
      </c>
      <c r="W504" s="348">
        <v>-8.3500000000000005E-2</v>
      </c>
      <c r="X504" s="348">
        <v>-1.85</v>
      </c>
      <c r="Y504" s="374"/>
      <c r="Z504" s="346">
        <v>31</v>
      </c>
      <c r="AA504" s="346">
        <v>110</v>
      </c>
      <c r="AB504" s="346">
        <v>172</v>
      </c>
      <c r="AC504" s="346">
        <v>146</v>
      </c>
      <c r="AD504" s="346">
        <v>160</v>
      </c>
      <c r="AE504" s="346" t="s">
        <v>430</v>
      </c>
      <c r="AF504" s="346" t="s">
        <v>430</v>
      </c>
      <c r="AG504" s="346" t="s">
        <v>430</v>
      </c>
      <c r="AH504" s="346" t="s">
        <v>430</v>
      </c>
      <c r="AI504" s="346" t="s">
        <v>430</v>
      </c>
      <c r="AJ504" s="346">
        <v>113</v>
      </c>
      <c r="AK504" s="346">
        <v>172</v>
      </c>
      <c r="AL504" s="346">
        <v>178</v>
      </c>
      <c r="AM504" s="346">
        <v>175</v>
      </c>
      <c r="AN504" s="346">
        <v>173</v>
      </c>
      <c r="AO504" s="373"/>
      <c r="AP504" s="348" t="s">
        <v>430</v>
      </c>
      <c r="AQ504" s="348" t="s">
        <v>430</v>
      </c>
      <c r="AR504" s="348" t="s">
        <v>430</v>
      </c>
      <c r="AS504" s="348" t="s">
        <v>430</v>
      </c>
      <c r="AT504" s="348" t="s">
        <v>430</v>
      </c>
      <c r="AU504" s="351"/>
      <c r="AV504" s="346" t="s">
        <v>430</v>
      </c>
      <c r="AW504" s="346" t="s">
        <v>430</v>
      </c>
      <c r="AX504" s="346" t="s">
        <v>430</v>
      </c>
      <c r="AY504" s="346" t="s">
        <v>430</v>
      </c>
      <c r="AZ504" s="346" t="s">
        <v>430</v>
      </c>
      <c r="BA504" s="374"/>
      <c r="BB504" s="348">
        <v>14.811975237740601</v>
      </c>
      <c r="BC504" s="348">
        <v>1.0030904121184501</v>
      </c>
      <c r="BD504" s="348">
        <v>-4.4410570806957303E-2</v>
      </c>
      <c r="BE504" s="375">
        <v>-2.1112790387632501</v>
      </c>
      <c r="BF504" s="374"/>
      <c r="BG504" s="372">
        <v>4.2900000000000001E-2</v>
      </c>
      <c r="BH504" s="373"/>
      <c r="BI504" s="348">
        <v>82.286199999999994</v>
      </c>
      <c r="BJ504" s="348">
        <v>10.6646</v>
      </c>
      <c r="BK504" s="348">
        <v>6.8859700000000004</v>
      </c>
      <c r="BL504" s="348">
        <v>0.16322999999999999</v>
      </c>
      <c r="BM504" s="373"/>
      <c r="BN504" s="372" t="s">
        <v>5373</v>
      </c>
      <c r="BO504" s="372" t="s">
        <v>5374</v>
      </c>
      <c r="BP504" s="372" t="s">
        <v>5375</v>
      </c>
      <c r="BQ504" s="372" t="s">
        <v>5376</v>
      </c>
      <c r="BR504" s="372" t="s">
        <v>3474</v>
      </c>
      <c r="BS504" s="373"/>
      <c r="BT504" s="354" t="s">
        <v>4673</v>
      </c>
    </row>
    <row r="505" spans="1:72" s="428" customFormat="1" x14ac:dyDescent="0.25">
      <c r="A505" s="345" t="s">
        <v>5745</v>
      </c>
      <c r="B505" s="373"/>
      <c r="C505" s="719">
        <v>45859</v>
      </c>
      <c r="D505" s="373"/>
      <c r="E505" s="346">
        <v>26.783000000000001</v>
      </c>
      <c r="F505" s="373"/>
      <c r="G505" s="347">
        <v>9.7251999999999992</v>
      </c>
      <c r="H505" s="374"/>
      <c r="I505" s="348">
        <v>0.63539999999999996</v>
      </c>
      <c r="J505" s="348">
        <v>-0.67810000000000004</v>
      </c>
      <c r="K505" s="348">
        <v>0.12870000000000001</v>
      </c>
      <c r="L505" s="348">
        <v>2.9994000000000001</v>
      </c>
      <c r="M505" s="348">
        <v>-4.6820000000000004</v>
      </c>
      <c r="N505" s="350">
        <v>-2.7216999999999998</v>
      </c>
      <c r="O505" s="348" t="s">
        <v>430</v>
      </c>
      <c r="P505" s="348" t="s">
        <v>430</v>
      </c>
      <c r="Q505" s="348" t="s">
        <v>430</v>
      </c>
      <c r="R505" s="348" t="s">
        <v>430</v>
      </c>
      <c r="S505" s="348">
        <v>1.7567999999999999</v>
      </c>
      <c r="T505" s="348">
        <v>9.1418999999999997</v>
      </c>
      <c r="U505" s="348">
        <v>-6.6822999999999997</v>
      </c>
      <c r="V505" s="348">
        <v>-0.93410000000000004</v>
      </c>
      <c r="W505" s="348">
        <v>-0.53900000000000003</v>
      </c>
      <c r="X505" s="348">
        <v>-2.5419999999999998</v>
      </c>
      <c r="Y505" s="374"/>
      <c r="Z505" s="346">
        <v>71</v>
      </c>
      <c r="AA505" s="346">
        <v>133</v>
      </c>
      <c r="AB505" s="346">
        <v>205</v>
      </c>
      <c r="AC505" s="346">
        <v>206</v>
      </c>
      <c r="AD505" s="346">
        <v>213</v>
      </c>
      <c r="AE505" s="346">
        <v>195</v>
      </c>
      <c r="AF505" s="346" t="s">
        <v>430</v>
      </c>
      <c r="AG505" s="346" t="s">
        <v>430</v>
      </c>
      <c r="AH505" s="346" t="s">
        <v>430</v>
      </c>
      <c r="AI505" s="346" t="s">
        <v>430</v>
      </c>
      <c r="AJ505" s="346">
        <v>190</v>
      </c>
      <c r="AK505" s="346">
        <v>213</v>
      </c>
      <c r="AL505" s="346">
        <v>219</v>
      </c>
      <c r="AM505" s="346">
        <v>204</v>
      </c>
      <c r="AN505" s="346">
        <v>217</v>
      </c>
      <c r="AO505" s="373"/>
      <c r="AP505" s="348" t="s">
        <v>430</v>
      </c>
      <c r="AQ505" s="348" t="s">
        <v>430</v>
      </c>
      <c r="AR505" s="348" t="s">
        <v>430</v>
      </c>
      <c r="AS505" s="348" t="s">
        <v>430</v>
      </c>
      <c r="AT505" s="348">
        <v>-3.87</v>
      </c>
      <c r="AU505" s="351"/>
      <c r="AV505" s="346" t="s">
        <v>430</v>
      </c>
      <c r="AW505" s="346" t="s">
        <v>430</v>
      </c>
      <c r="AX505" s="346" t="s">
        <v>430</v>
      </c>
      <c r="AY505" s="346" t="s">
        <v>430</v>
      </c>
      <c r="AZ505" s="346">
        <v>206</v>
      </c>
      <c r="BA505" s="374"/>
      <c r="BB505" s="348">
        <v>12.934467870139001</v>
      </c>
      <c r="BC505" s="348">
        <v>0.99790861909810602</v>
      </c>
      <c r="BD505" s="348">
        <v>-4.7094038573568399E-2</v>
      </c>
      <c r="BE505" s="375">
        <v>-4.4732414456075599E-2</v>
      </c>
      <c r="BF505" s="374"/>
      <c r="BG505" s="372">
        <v>4.7800000000000002E-2</v>
      </c>
      <c r="BH505" s="373"/>
      <c r="BI505" s="348">
        <v>98.255600000000001</v>
      </c>
      <c r="BJ505" s="348">
        <v>1.35453</v>
      </c>
      <c r="BK505" s="348" t="s">
        <v>430</v>
      </c>
      <c r="BL505" s="348">
        <v>0.38986999999999999</v>
      </c>
      <c r="BM505" s="373"/>
      <c r="BN505" s="372" t="s">
        <v>4544</v>
      </c>
      <c r="BO505" s="372" t="s">
        <v>754</v>
      </c>
      <c r="BP505" s="372" t="s">
        <v>4381</v>
      </c>
      <c r="BQ505" s="372" t="s">
        <v>4382</v>
      </c>
      <c r="BR505" s="372" t="s">
        <v>4502</v>
      </c>
      <c r="BS505" s="373"/>
      <c r="BT505" s="354" t="s">
        <v>555</v>
      </c>
    </row>
    <row r="506" spans="1:72" s="428" customFormat="1" x14ac:dyDescent="0.25">
      <c r="A506" s="345" t="s">
        <v>5746</v>
      </c>
      <c r="B506" s="373"/>
      <c r="C506" s="719">
        <v>45615</v>
      </c>
      <c r="D506" s="373"/>
      <c r="E506" s="346">
        <v>24.57</v>
      </c>
      <c r="F506" s="373"/>
      <c r="G506" s="347">
        <v>9.9732000000000003</v>
      </c>
      <c r="H506" s="374"/>
      <c r="I506" s="348">
        <v>0.57479999999999998</v>
      </c>
      <c r="J506" s="348">
        <v>-0.41739999999999999</v>
      </c>
      <c r="K506" s="348">
        <v>0.2271</v>
      </c>
      <c r="L506" s="348">
        <v>6.6902999999999997</v>
      </c>
      <c r="M506" s="348">
        <v>4.3451000000000004</v>
      </c>
      <c r="N506" s="350">
        <v>-4.2069999999999999</v>
      </c>
      <c r="O506" s="348" t="s">
        <v>430</v>
      </c>
      <c r="P506" s="348" t="s">
        <v>430</v>
      </c>
      <c r="Q506" s="348" t="s">
        <v>430</v>
      </c>
      <c r="R506" s="348" t="s">
        <v>430</v>
      </c>
      <c r="S506" s="348">
        <v>5.2636000000000003</v>
      </c>
      <c r="T506" s="348">
        <v>19.7881</v>
      </c>
      <c r="U506" s="348">
        <v>0.87390000000000001</v>
      </c>
      <c r="V506" s="348">
        <v>-0.36070000000000002</v>
      </c>
      <c r="W506" s="348">
        <v>-0.24410000000000001</v>
      </c>
      <c r="X506" s="348">
        <v>-0.1532</v>
      </c>
      <c r="Y506" s="374"/>
      <c r="Z506" s="346">
        <v>90</v>
      </c>
      <c r="AA506" s="346">
        <v>54</v>
      </c>
      <c r="AB506" s="346">
        <v>181</v>
      </c>
      <c r="AC506" s="346">
        <v>73</v>
      </c>
      <c r="AD506" s="346">
        <v>96</v>
      </c>
      <c r="AE506" s="346">
        <v>202</v>
      </c>
      <c r="AF506" s="346" t="s">
        <v>430</v>
      </c>
      <c r="AG506" s="346" t="s">
        <v>430</v>
      </c>
      <c r="AH506" s="346" t="s">
        <v>430</v>
      </c>
      <c r="AI506" s="346" t="s">
        <v>430</v>
      </c>
      <c r="AJ506" s="346">
        <v>31</v>
      </c>
      <c r="AK506" s="346">
        <v>87</v>
      </c>
      <c r="AL506" s="346">
        <v>122</v>
      </c>
      <c r="AM506" s="346">
        <v>181</v>
      </c>
      <c r="AN506" s="346">
        <v>185</v>
      </c>
      <c r="AO506" s="373"/>
      <c r="AP506" s="348" t="s">
        <v>430</v>
      </c>
      <c r="AQ506" s="348" t="s">
        <v>430</v>
      </c>
      <c r="AR506" s="348" t="s">
        <v>430</v>
      </c>
      <c r="AS506" s="348" t="s">
        <v>430</v>
      </c>
      <c r="AT506" s="348">
        <v>6.02</v>
      </c>
      <c r="AU506" s="351"/>
      <c r="AV506" s="346" t="s">
        <v>430</v>
      </c>
      <c r="AW506" s="346" t="s">
        <v>430</v>
      </c>
      <c r="AX506" s="346" t="s">
        <v>430</v>
      </c>
      <c r="AY506" s="346" t="s">
        <v>430</v>
      </c>
      <c r="AZ506" s="346">
        <v>113</v>
      </c>
      <c r="BA506" s="374"/>
      <c r="BB506" s="348">
        <v>15.731508346181799</v>
      </c>
      <c r="BC506" s="348">
        <v>0.99481074605778697</v>
      </c>
      <c r="BD506" s="348">
        <v>-2.2827456744244998E-2</v>
      </c>
      <c r="BE506" s="375">
        <v>-6.0528194130576002E-2</v>
      </c>
      <c r="BF506" s="374"/>
      <c r="BG506" s="372">
        <v>0.22789999999999999</v>
      </c>
      <c r="BH506" s="373"/>
      <c r="BI506" s="348">
        <v>3.8179699999999999</v>
      </c>
      <c r="BJ506" s="348">
        <v>92.358900000000006</v>
      </c>
      <c r="BK506" s="348">
        <v>3.6102599999999998</v>
      </c>
      <c r="BL506" s="348">
        <v>0.21287</v>
      </c>
      <c r="BM506" s="373"/>
      <c r="BN506" s="372" t="s">
        <v>5379</v>
      </c>
      <c r="BO506" s="372" t="s">
        <v>5380</v>
      </c>
      <c r="BP506" s="372" t="s">
        <v>5381</v>
      </c>
      <c r="BQ506" s="372" t="s">
        <v>4512</v>
      </c>
      <c r="BR506" s="372" t="s">
        <v>5382</v>
      </c>
      <c r="BS506" s="373"/>
      <c r="BT506" s="354" t="s">
        <v>548</v>
      </c>
    </row>
    <row r="507" spans="1:72" s="428" customFormat="1" x14ac:dyDescent="0.25">
      <c r="A507" s="345" t="s">
        <v>5747</v>
      </c>
      <c r="B507" s="373"/>
      <c r="C507" s="719">
        <v>45687</v>
      </c>
      <c r="D507" s="373"/>
      <c r="E507" s="346">
        <v>26.023599999999998</v>
      </c>
      <c r="F507" s="373"/>
      <c r="G507" s="347">
        <v>12.467499999999999</v>
      </c>
      <c r="H507" s="374"/>
      <c r="I507" s="348">
        <v>0.50790000000000002</v>
      </c>
      <c r="J507" s="348">
        <v>-0.67400000000000004</v>
      </c>
      <c r="K507" s="348">
        <v>2.8205</v>
      </c>
      <c r="L507" s="348">
        <v>3.1377999999999999</v>
      </c>
      <c r="M507" s="348">
        <v>5.0256999999999996</v>
      </c>
      <c r="N507" s="350">
        <v>10.7996</v>
      </c>
      <c r="O507" s="348" t="s">
        <v>430</v>
      </c>
      <c r="P507" s="348" t="s">
        <v>430</v>
      </c>
      <c r="Q507" s="348" t="s">
        <v>430</v>
      </c>
      <c r="R507" s="348" t="s">
        <v>430</v>
      </c>
      <c r="S507" s="348">
        <v>4.1249000000000002</v>
      </c>
      <c r="T507" s="348">
        <v>16.482800000000001</v>
      </c>
      <c r="U507" s="348">
        <v>6.3090000000000002</v>
      </c>
      <c r="V507" s="348">
        <v>12.2521</v>
      </c>
      <c r="W507" s="348">
        <v>0.87629999999999997</v>
      </c>
      <c r="X507" s="348">
        <v>15.254200000000001</v>
      </c>
      <c r="Y507" s="374"/>
      <c r="Z507" s="346">
        <v>125</v>
      </c>
      <c r="AA507" s="346">
        <v>125</v>
      </c>
      <c r="AB507" s="346">
        <v>36</v>
      </c>
      <c r="AC507" s="346">
        <v>177</v>
      </c>
      <c r="AD507" s="346">
        <v>90</v>
      </c>
      <c r="AE507" s="346">
        <v>30</v>
      </c>
      <c r="AF507" s="346" t="s">
        <v>430</v>
      </c>
      <c r="AG507" s="346" t="s">
        <v>430</v>
      </c>
      <c r="AH507" s="346" t="s">
        <v>430</v>
      </c>
      <c r="AI507" s="346" t="s">
        <v>430</v>
      </c>
      <c r="AJ507" s="346">
        <v>49</v>
      </c>
      <c r="AK507" s="346">
        <v>114</v>
      </c>
      <c r="AL507" s="346">
        <v>59</v>
      </c>
      <c r="AM507" s="346">
        <v>26</v>
      </c>
      <c r="AN507" s="346">
        <v>91</v>
      </c>
      <c r="AO507" s="373"/>
      <c r="AP507" s="348" t="s">
        <v>430</v>
      </c>
      <c r="AQ507" s="348" t="s">
        <v>430</v>
      </c>
      <c r="AR507" s="348" t="s">
        <v>430</v>
      </c>
      <c r="AS507" s="348" t="s">
        <v>430</v>
      </c>
      <c r="AT507" s="348">
        <v>13.58</v>
      </c>
      <c r="AU507" s="351"/>
      <c r="AV507" s="346" t="s">
        <v>430</v>
      </c>
      <c r="AW507" s="346" t="s">
        <v>430</v>
      </c>
      <c r="AX507" s="346" t="s">
        <v>430</v>
      </c>
      <c r="AY507" s="346" t="s">
        <v>430</v>
      </c>
      <c r="AZ507" s="346">
        <v>64</v>
      </c>
      <c r="BA507" s="374"/>
      <c r="BB507" s="348">
        <v>9.7743046326486898</v>
      </c>
      <c r="BC507" s="348">
        <v>0.99528577018709097</v>
      </c>
      <c r="BD507" s="348">
        <v>9.3997398194113499E-2</v>
      </c>
      <c r="BE507" s="375">
        <v>-3.7990832102685897E-2</v>
      </c>
      <c r="BF507" s="374"/>
      <c r="BG507" s="372">
        <v>0.1285</v>
      </c>
      <c r="BH507" s="373"/>
      <c r="BI507" s="348">
        <v>89.832800000000006</v>
      </c>
      <c r="BJ507" s="348">
        <v>13.177899999999999</v>
      </c>
      <c r="BK507" s="348" t="s">
        <v>430</v>
      </c>
      <c r="BL507" s="348">
        <v>-3.0106999999999999</v>
      </c>
      <c r="BM507" s="373"/>
      <c r="BN507" s="372" t="s">
        <v>5384</v>
      </c>
      <c r="BO507" s="372" t="s">
        <v>5385</v>
      </c>
      <c r="BP507" s="372" t="s">
        <v>5386</v>
      </c>
      <c r="BQ507" s="372" t="s">
        <v>5387</v>
      </c>
      <c r="BR507" s="372" t="s">
        <v>5388</v>
      </c>
      <c r="BS507" s="373"/>
      <c r="BT507" s="354" t="s">
        <v>555</v>
      </c>
    </row>
    <row r="508" spans="1:72" s="428" customFormat="1" ht="11" x14ac:dyDescent="0.3">
      <c r="A508" s="841" t="s">
        <v>5748</v>
      </c>
      <c r="B508" s="842"/>
      <c r="C508" s="843">
        <v>46002</v>
      </c>
      <c r="D508" s="842"/>
      <c r="E508" s="844">
        <v>25.683800000000002</v>
      </c>
      <c r="F508" s="842"/>
      <c r="G508" s="845">
        <v>10.316000000000001</v>
      </c>
      <c r="H508" s="847"/>
      <c r="I508" s="846">
        <v>0.41860000000000003</v>
      </c>
      <c r="J508" s="846">
        <v>-0.96009999999999995</v>
      </c>
      <c r="K508" s="846">
        <v>2.4327000000000001</v>
      </c>
      <c r="L508" s="846">
        <v>3.6783999999999999</v>
      </c>
      <c r="M508" s="846">
        <v>3.95</v>
      </c>
      <c r="N508" s="848" t="s">
        <v>430</v>
      </c>
      <c r="O508" s="846" t="s">
        <v>430</v>
      </c>
      <c r="P508" s="846" t="s">
        <v>430</v>
      </c>
      <c r="Q508" s="846" t="s">
        <v>430</v>
      </c>
      <c r="R508" s="846" t="s">
        <v>430</v>
      </c>
      <c r="S508" s="846">
        <v>1.5354000000000001</v>
      </c>
      <c r="T508" s="846">
        <v>18.861599999999999</v>
      </c>
      <c r="U508" s="846">
        <v>3.6991999999999998</v>
      </c>
      <c r="V508" s="846" t="s">
        <v>430</v>
      </c>
      <c r="W508" s="846">
        <v>2.5345</v>
      </c>
      <c r="X508" s="846">
        <v>3.16</v>
      </c>
      <c r="Y508" s="847"/>
      <c r="Z508" s="844">
        <v>153</v>
      </c>
      <c r="AA508" s="844">
        <v>184</v>
      </c>
      <c r="AB508" s="844">
        <v>66</v>
      </c>
      <c r="AC508" s="844">
        <v>156</v>
      </c>
      <c r="AD508" s="844">
        <v>101</v>
      </c>
      <c r="AE508" s="844" t="s">
        <v>430</v>
      </c>
      <c r="AF508" s="844" t="s">
        <v>430</v>
      </c>
      <c r="AG508" s="844" t="s">
        <v>430</v>
      </c>
      <c r="AH508" s="844" t="s">
        <v>430</v>
      </c>
      <c r="AI508" s="844" t="s">
        <v>430</v>
      </c>
      <c r="AJ508" s="844">
        <v>207</v>
      </c>
      <c r="AK508" s="844">
        <v>91</v>
      </c>
      <c r="AL508" s="844">
        <v>91</v>
      </c>
      <c r="AM508" s="844" t="s">
        <v>430</v>
      </c>
      <c r="AN508" s="844">
        <v>23</v>
      </c>
      <c r="AO508" s="842"/>
      <c r="AP508" s="846" t="s">
        <v>430</v>
      </c>
      <c r="AQ508" s="846" t="s">
        <v>430</v>
      </c>
      <c r="AR508" s="846" t="s">
        <v>430</v>
      </c>
      <c r="AS508" s="846" t="s">
        <v>430</v>
      </c>
      <c r="AT508" s="846" t="s">
        <v>430</v>
      </c>
      <c r="AU508" s="849"/>
      <c r="AV508" s="844" t="s">
        <v>430</v>
      </c>
      <c r="AW508" s="844" t="s">
        <v>430</v>
      </c>
      <c r="AX508" s="844" t="s">
        <v>430</v>
      </c>
      <c r="AY508" s="844" t="s">
        <v>430</v>
      </c>
      <c r="AZ508" s="844" t="s">
        <v>430</v>
      </c>
      <c r="BA508" s="847"/>
      <c r="BB508" s="846">
        <v>19.561947425546201</v>
      </c>
      <c r="BC508" s="846">
        <v>1.00606161578002</v>
      </c>
      <c r="BD508" s="846">
        <v>1.2529948927229701E-3</v>
      </c>
      <c r="BE508" s="852">
        <v>-6.8088226262072102E-2</v>
      </c>
      <c r="BF508" s="847"/>
      <c r="BG508" s="855">
        <v>0.31090000000000001</v>
      </c>
      <c r="BH508" s="842"/>
      <c r="BI508" s="846">
        <v>45.943100000000001</v>
      </c>
      <c r="BJ508" s="846">
        <v>35.028300000000002</v>
      </c>
      <c r="BK508" s="846">
        <v>18.935400000000001</v>
      </c>
      <c r="BL508" s="846">
        <v>9.3200000000000005E-2</v>
      </c>
      <c r="BM508" s="842"/>
      <c r="BN508" s="855" t="s">
        <v>5390</v>
      </c>
      <c r="BO508" s="855" t="s">
        <v>5196</v>
      </c>
      <c r="BP508" s="855" t="s">
        <v>5391</v>
      </c>
      <c r="BQ508" s="855" t="s">
        <v>4645</v>
      </c>
      <c r="BR508" s="855" t="s">
        <v>4646</v>
      </c>
      <c r="BS508" s="842"/>
      <c r="BT508" s="856" t="s">
        <v>555</v>
      </c>
    </row>
    <row r="509" spans="1:72" s="428" customFormat="1" x14ac:dyDescent="0.25">
      <c r="A509" s="345" t="s">
        <v>5749</v>
      </c>
      <c r="B509" s="373"/>
      <c r="C509" s="719">
        <v>45084</v>
      </c>
      <c r="D509" s="373"/>
      <c r="E509" s="346">
        <v>23.9877</v>
      </c>
      <c r="F509" s="373"/>
      <c r="G509" s="347">
        <v>14.4732</v>
      </c>
      <c r="H509" s="374"/>
      <c r="I509" s="348">
        <v>0.79110000000000003</v>
      </c>
      <c r="J509" s="348">
        <v>-4.4200000000000003E-2</v>
      </c>
      <c r="K509" s="348">
        <v>-0.18410000000000001</v>
      </c>
      <c r="L509" s="348">
        <v>8.1808999999999994</v>
      </c>
      <c r="M509" s="348">
        <v>2.6141000000000001</v>
      </c>
      <c r="N509" s="350">
        <v>-4.8761000000000001</v>
      </c>
      <c r="O509" s="348">
        <v>-2.9561999999999999</v>
      </c>
      <c r="P509" s="348">
        <v>11.069599999999999</v>
      </c>
      <c r="Q509" s="348" t="s">
        <v>430</v>
      </c>
      <c r="R509" s="348" t="s">
        <v>430</v>
      </c>
      <c r="S509" s="348">
        <v>4.8479000000000001</v>
      </c>
      <c r="T509" s="348">
        <v>21.083200000000001</v>
      </c>
      <c r="U509" s="348">
        <v>1.8694</v>
      </c>
      <c r="V509" s="348">
        <v>-0.16969999999999999</v>
      </c>
      <c r="W509" s="348">
        <v>0.39889999999999998</v>
      </c>
      <c r="X509" s="348">
        <v>12.225300000000001</v>
      </c>
      <c r="Y509" s="374"/>
      <c r="Z509" s="346">
        <v>34</v>
      </c>
      <c r="AA509" s="346">
        <v>15</v>
      </c>
      <c r="AB509" s="346">
        <v>225</v>
      </c>
      <c r="AC509" s="346">
        <v>33</v>
      </c>
      <c r="AD509" s="346">
        <v>114</v>
      </c>
      <c r="AE509" s="346">
        <v>214</v>
      </c>
      <c r="AF509" s="346">
        <v>119</v>
      </c>
      <c r="AG509" s="346">
        <v>65</v>
      </c>
      <c r="AH509" s="346" t="s">
        <v>430</v>
      </c>
      <c r="AI509" s="346" t="s">
        <v>430</v>
      </c>
      <c r="AJ509" s="346">
        <v>36</v>
      </c>
      <c r="AK509" s="346">
        <v>63</v>
      </c>
      <c r="AL509" s="346">
        <v>108</v>
      </c>
      <c r="AM509" s="346">
        <v>180</v>
      </c>
      <c r="AN509" s="346">
        <v>143</v>
      </c>
      <c r="AO509" s="373"/>
      <c r="AP509" s="348" t="s">
        <v>430</v>
      </c>
      <c r="AQ509" s="348" t="s">
        <v>430</v>
      </c>
      <c r="AR509" s="348" t="s">
        <v>430</v>
      </c>
      <c r="AS509" s="348">
        <v>3.17</v>
      </c>
      <c r="AT509" s="348">
        <v>6.27</v>
      </c>
      <c r="AU509" s="351"/>
      <c r="AV509" s="346" t="s">
        <v>430</v>
      </c>
      <c r="AW509" s="346" t="s">
        <v>430</v>
      </c>
      <c r="AX509" s="346" t="s">
        <v>430</v>
      </c>
      <c r="AY509" s="346">
        <v>74</v>
      </c>
      <c r="AZ509" s="346">
        <v>104</v>
      </c>
      <c r="BA509" s="374"/>
      <c r="BB509" s="348">
        <v>17.086349704976399</v>
      </c>
      <c r="BC509" s="348">
        <v>0</v>
      </c>
      <c r="BD509" s="348">
        <v>3.3354877382481898E-2</v>
      </c>
      <c r="BE509" s="375" t="s">
        <v>430</v>
      </c>
      <c r="BF509" s="374"/>
      <c r="BG509" s="372" t="s">
        <v>430</v>
      </c>
      <c r="BH509" s="373"/>
      <c r="BI509" s="348">
        <v>28.2256</v>
      </c>
      <c r="BJ509" s="348">
        <v>67.782899999999998</v>
      </c>
      <c r="BK509" s="348">
        <v>3.6337999999999999</v>
      </c>
      <c r="BL509" s="348">
        <v>0.35770000000000002</v>
      </c>
      <c r="BM509" s="373"/>
      <c r="BN509" s="372" t="s">
        <v>5393</v>
      </c>
      <c r="BO509" s="372" t="s">
        <v>5394</v>
      </c>
      <c r="BP509" s="372" t="s">
        <v>5395</v>
      </c>
      <c r="BQ509" s="372" t="s">
        <v>5396</v>
      </c>
      <c r="BR509" s="372" t="s">
        <v>5397</v>
      </c>
      <c r="BS509" s="373"/>
      <c r="BT509" s="354" t="s">
        <v>555</v>
      </c>
    </row>
    <row r="510" spans="1:72" s="428" customFormat="1" ht="11" x14ac:dyDescent="0.3">
      <c r="A510" s="841" t="s">
        <v>5750</v>
      </c>
      <c r="B510" s="842"/>
      <c r="C510" s="843">
        <v>45705</v>
      </c>
      <c r="D510" s="842"/>
      <c r="E510" s="844">
        <v>23.444500000000001</v>
      </c>
      <c r="F510" s="842"/>
      <c r="G510" s="845">
        <v>10.366</v>
      </c>
      <c r="H510" s="847"/>
      <c r="I510" s="846">
        <v>0.81699999999999995</v>
      </c>
      <c r="J510" s="846">
        <v>-0.69930000000000003</v>
      </c>
      <c r="K510" s="846">
        <v>-3.8600000000000002E-2</v>
      </c>
      <c r="L510" s="846">
        <v>3.5874999999999999</v>
      </c>
      <c r="M510" s="846">
        <v>-5.7378999999999998</v>
      </c>
      <c r="N510" s="848">
        <v>-4.5838999999999999</v>
      </c>
      <c r="O510" s="846" t="s">
        <v>430</v>
      </c>
      <c r="P510" s="846" t="s">
        <v>430</v>
      </c>
      <c r="Q510" s="846" t="s">
        <v>430</v>
      </c>
      <c r="R510" s="846" t="s">
        <v>430</v>
      </c>
      <c r="S510" s="846">
        <v>1.6374</v>
      </c>
      <c r="T510" s="846">
        <v>8.4763000000000002</v>
      </c>
      <c r="U510" s="846">
        <v>-8.4357000000000006</v>
      </c>
      <c r="V510" s="846">
        <v>-2.6758000000000002</v>
      </c>
      <c r="W510" s="846">
        <v>-0.60409999999999997</v>
      </c>
      <c r="X510" s="846">
        <v>2.4186000000000001</v>
      </c>
      <c r="Y510" s="847"/>
      <c r="Z510" s="844">
        <v>19</v>
      </c>
      <c r="AA510" s="844">
        <v>162</v>
      </c>
      <c r="AB510" s="844">
        <v>213</v>
      </c>
      <c r="AC510" s="844">
        <v>163</v>
      </c>
      <c r="AD510" s="844">
        <v>232</v>
      </c>
      <c r="AE510" s="844">
        <v>209</v>
      </c>
      <c r="AF510" s="844" t="s">
        <v>430</v>
      </c>
      <c r="AG510" s="844" t="s">
        <v>430</v>
      </c>
      <c r="AH510" s="844" t="s">
        <v>430</v>
      </c>
      <c r="AI510" s="844" t="s">
        <v>430</v>
      </c>
      <c r="AJ510" s="844">
        <v>195</v>
      </c>
      <c r="AK510" s="844">
        <v>225</v>
      </c>
      <c r="AL510" s="844">
        <v>230</v>
      </c>
      <c r="AM510" s="844">
        <v>216</v>
      </c>
      <c r="AN510" s="844">
        <v>224</v>
      </c>
      <c r="AO510" s="842"/>
      <c r="AP510" s="846" t="s">
        <v>430</v>
      </c>
      <c r="AQ510" s="846" t="s">
        <v>430</v>
      </c>
      <c r="AR510" s="846" t="s">
        <v>430</v>
      </c>
      <c r="AS510" s="846" t="s">
        <v>430</v>
      </c>
      <c r="AT510" s="846">
        <v>-5.82</v>
      </c>
      <c r="AU510" s="849"/>
      <c r="AV510" s="844" t="s">
        <v>430</v>
      </c>
      <c r="AW510" s="844" t="s">
        <v>430</v>
      </c>
      <c r="AX510" s="844" t="s">
        <v>430</v>
      </c>
      <c r="AY510" s="844" t="s">
        <v>430</v>
      </c>
      <c r="AZ510" s="844">
        <v>217</v>
      </c>
      <c r="BA510" s="847"/>
      <c r="BB510" s="846">
        <v>11.7960818280044</v>
      </c>
      <c r="BC510" s="846">
        <v>1.00057345714116</v>
      </c>
      <c r="BD510" s="846">
        <v>-1.4120539301168199E-2</v>
      </c>
      <c r="BE510" s="852">
        <v>-1.55317389585891E-2</v>
      </c>
      <c r="BF510" s="847"/>
      <c r="BG510" s="855">
        <v>0.16289999999999999</v>
      </c>
      <c r="BH510" s="842"/>
      <c r="BI510" s="846">
        <v>99.594300000000004</v>
      </c>
      <c r="BJ510" s="846" t="s">
        <v>430</v>
      </c>
      <c r="BK510" s="846" t="s">
        <v>430</v>
      </c>
      <c r="BL510" s="846">
        <v>0.40570000000000001</v>
      </c>
      <c r="BM510" s="842"/>
      <c r="BN510" s="855" t="s">
        <v>4516</v>
      </c>
      <c r="BO510" s="855" t="s">
        <v>4517</v>
      </c>
      <c r="BP510" s="855" t="s">
        <v>4518</v>
      </c>
      <c r="BQ510" s="855" t="s">
        <v>4678</v>
      </c>
      <c r="BR510" s="855" t="s">
        <v>744</v>
      </c>
      <c r="BS510" s="842"/>
      <c r="BT510" s="856" t="s">
        <v>555</v>
      </c>
    </row>
    <row r="511" spans="1:72" s="428" customFormat="1" x14ac:dyDescent="0.25">
      <c r="A511" s="345" t="s">
        <v>5751</v>
      </c>
      <c r="B511" s="373"/>
      <c r="C511" s="719">
        <v>45541</v>
      </c>
      <c r="D511" s="373"/>
      <c r="E511" s="346">
        <v>23.773900000000001</v>
      </c>
      <c r="F511" s="373"/>
      <c r="G511" s="347">
        <v>11.715299999999999</v>
      </c>
      <c r="H511" s="374"/>
      <c r="I511" s="348">
        <v>0.24210000000000001</v>
      </c>
      <c r="J511" s="348">
        <v>-0.62350000000000005</v>
      </c>
      <c r="K511" s="348">
        <v>0.80969999999999998</v>
      </c>
      <c r="L511" s="348">
        <v>6.6083999999999996</v>
      </c>
      <c r="M511" s="348">
        <v>17.862500000000001</v>
      </c>
      <c r="N511" s="350">
        <v>14.1408</v>
      </c>
      <c r="O511" s="348" t="s">
        <v>430</v>
      </c>
      <c r="P511" s="348" t="s">
        <v>430</v>
      </c>
      <c r="Q511" s="348" t="s">
        <v>430</v>
      </c>
      <c r="R511" s="348" t="s">
        <v>430</v>
      </c>
      <c r="S511" s="348">
        <v>3.0278999999999998</v>
      </c>
      <c r="T511" s="348">
        <v>21.5974</v>
      </c>
      <c r="U511" s="348">
        <v>16.040199999999999</v>
      </c>
      <c r="V511" s="348">
        <v>17.938500000000001</v>
      </c>
      <c r="W511" s="348">
        <v>-0.14230000000000001</v>
      </c>
      <c r="X511" s="348">
        <v>8.4417000000000009</v>
      </c>
      <c r="Y511" s="374"/>
      <c r="Z511" s="346">
        <v>210</v>
      </c>
      <c r="AA511" s="346">
        <v>80</v>
      </c>
      <c r="AB511" s="346">
        <v>158</v>
      </c>
      <c r="AC511" s="346">
        <v>74</v>
      </c>
      <c r="AD511" s="346">
        <v>10</v>
      </c>
      <c r="AE511" s="346">
        <v>22</v>
      </c>
      <c r="AF511" s="346" t="s">
        <v>430</v>
      </c>
      <c r="AG511" s="346" t="s">
        <v>430</v>
      </c>
      <c r="AH511" s="346" t="s">
        <v>430</v>
      </c>
      <c r="AI511" s="346" t="s">
        <v>430</v>
      </c>
      <c r="AJ511" s="346">
        <v>110</v>
      </c>
      <c r="AK511" s="346">
        <v>59</v>
      </c>
      <c r="AL511" s="346">
        <v>11</v>
      </c>
      <c r="AM511" s="346">
        <v>15</v>
      </c>
      <c r="AN511" s="346">
        <v>183</v>
      </c>
      <c r="AO511" s="373"/>
      <c r="AP511" s="348" t="s">
        <v>430</v>
      </c>
      <c r="AQ511" s="348" t="s">
        <v>430</v>
      </c>
      <c r="AR511" s="348" t="s">
        <v>430</v>
      </c>
      <c r="AS511" s="348" t="s">
        <v>430</v>
      </c>
      <c r="AT511" s="348">
        <v>27.58</v>
      </c>
      <c r="AU511" s="351"/>
      <c r="AV511" s="346" t="s">
        <v>430</v>
      </c>
      <c r="AW511" s="346" t="s">
        <v>430</v>
      </c>
      <c r="AX511" s="346" t="s">
        <v>430</v>
      </c>
      <c r="AY511" s="346" t="s">
        <v>430</v>
      </c>
      <c r="AZ511" s="346">
        <v>13</v>
      </c>
      <c r="BA511" s="374"/>
      <c r="BB511" s="348">
        <v>12.7437809904027</v>
      </c>
      <c r="BC511" s="348">
        <v>0.99867325851939204</v>
      </c>
      <c r="BD511" s="348">
        <v>1.9119601632422399E-2</v>
      </c>
      <c r="BE511" s="375">
        <v>-2.58685654641478E-2</v>
      </c>
      <c r="BF511" s="374"/>
      <c r="BG511" s="372">
        <v>5.9700000000000003E-2</v>
      </c>
      <c r="BH511" s="373"/>
      <c r="BI511" s="348">
        <v>35.117100000000001</v>
      </c>
      <c r="BJ511" s="348">
        <v>39.596200000000003</v>
      </c>
      <c r="BK511" s="348">
        <v>25.2148</v>
      </c>
      <c r="BL511" s="348">
        <v>7.1900000000000006E-2</v>
      </c>
      <c r="BM511" s="373"/>
      <c r="BN511" s="372" t="s">
        <v>5400</v>
      </c>
      <c r="BO511" s="372" t="s">
        <v>5401</v>
      </c>
      <c r="BP511" s="372" t="s">
        <v>5402</v>
      </c>
      <c r="BQ511" s="372" t="s">
        <v>5403</v>
      </c>
      <c r="BR511" s="372" t="s">
        <v>2656</v>
      </c>
      <c r="BS511" s="373"/>
      <c r="BT511" s="354" t="s">
        <v>4673</v>
      </c>
    </row>
    <row r="512" spans="1:72" s="428" customFormat="1" x14ac:dyDescent="0.25">
      <c r="A512" s="345" t="s">
        <v>5752</v>
      </c>
      <c r="B512" s="373"/>
      <c r="C512" s="719">
        <v>45828</v>
      </c>
      <c r="D512" s="373"/>
      <c r="E512" s="346">
        <v>24.3855</v>
      </c>
      <c r="F512" s="373"/>
      <c r="G512" s="347">
        <v>11.723000000000001</v>
      </c>
      <c r="H512" s="374"/>
      <c r="I512" s="348">
        <v>0.3175</v>
      </c>
      <c r="J512" s="348">
        <v>-0.69710000000000005</v>
      </c>
      <c r="K512" s="348">
        <v>-5.7099999999999998E-2</v>
      </c>
      <c r="L512" s="348">
        <v>4.1840999999999999</v>
      </c>
      <c r="M512" s="348">
        <v>13.292</v>
      </c>
      <c r="N512" s="350">
        <v>13.111599999999999</v>
      </c>
      <c r="O512" s="348" t="s">
        <v>430</v>
      </c>
      <c r="P512" s="348" t="s">
        <v>430</v>
      </c>
      <c r="Q512" s="348" t="s">
        <v>430</v>
      </c>
      <c r="R512" s="348" t="s">
        <v>430</v>
      </c>
      <c r="S512" s="348">
        <v>2.2682000000000002</v>
      </c>
      <c r="T512" s="348">
        <v>16.191299999999998</v>
      </c>
      <c r="U512" s="348">
        <v>12.8253</v>
      </c>
      <c r="V512" s="348">
        <v>16.744299999999999</v>
      </c>
      <c r="W512" s="348">
        <v>-1.6947000000000001</v>
      </c>
      <c r="X512" s="348">
        <v>14.5916</v>
      </c>
      <c r="Y512" s="374"/>
      <c r="Z512" s="346">
        <v>194</v>
      </c>
      <c r="AA512" s="346">
        <v>157</v>
      </c>
      <c r="AB512" s="346">
        <v>221</v>
      </c>
      <c r="AC512" s="346">
        <v>142</v>
      </c>
      <c r="AD512" s="346">
        <v>29</v>
      </c>
      <c r="AE512" s="346">
        <v>26</v>
      </c>
      <c r="AF512" s="346" t="s">
        <v>430</v>
      </c>
      <c r="AG512" s="346" t="s">
        <v>430</v>
      </c>
      <c r="AH512" s="346" t="s">
        <v>430</v>
      </c>
      <c r="AI512" s="346" t="s">
        <v>430</v>
      </c>
      <c r="AJ512" s="346">
        <v>160</v>
      </c>
      <c r="AK512" s="346">
        <v>118</v>
      </c>
      <c r="AL512" s="346">
        <v>16</v>
      </c>
      <c r="AM512" s="346">
        <v>16</v>
      </c>
      <c r="AN512" s="346">
        <v>264</v>
      </c>
      <c r="AO512" s="373"/>
      <c r="AP512" s="348" t="s">
        <v>430</v>
      </c>
      <c r="AQ512" s="348" t="s">
        <v>430</v>
      </c>
      <c r="AR512" s="348" t="s">
        <v>430</v>
      </c>
      <c r="AS512" s="348" t="s">
        <v>430</v>
      </c>
      <c r="AT512" s="348">
        <v>21.39</v>
      </c>
      <c r="AU512" s="351"/>
      <c r="AV512" s="346" t="s">
        <v>430</v>
      </c>
      <c r="AW512" s="346" t="s">
        <v>430</v>
      </c>
      <c r="AX512" s="346" t="s">
        <v>430</v>
      </c>
      <c r="AY512" s="346" t="s">
        <v>430</v>
      </c>
      <c r="AZ512" s="346">
        <v>26</v>
      </c>
      <c r="BA512" s="374"/>
      <c r="BB512" s="348">
        <v>12.481610736115799</v>
      </c>
      <c r="BC512" s="348">
        <v>0.99535205300682905</v>
      </c>
      <c r="BD512" s="348">
        <v>6.0503552056764498E-2</v>
      </c>
      <c r="BE512" s="375">
        <v>-2.5481411316943099E-2</v>
      </c>
      <c r="BF512" s="374"/>
      <c r="BG512" s="372">
        <v>9.9000000000000005E-2</v>
      </c>
      <c r="BH512" s="373"/>
      <c r="BI512" s="348">
        <v>50.159199999999998</v>
      </c>
      <c r="BJ512" s="348">
        <v>50.446599999999997</v>
      </c>
      <c r="BK512" s="348">
        <v>1.7362500000000001</v>
      </c>
      <c r="BL512" s="348">
        <v>-2.34205</v>
      </c>
      <c r="BM512" s="373"/>
      <c r="BN512" s="372" t="s">
        <v>5405</v>
      </c>
      <c r="BO512" s="372" t="s">
        <v>5406</v>
      </c>
      <c r="BP512" s="372" t="s">
        <v>5407</v>
      </c>
      <c r="BQ512" s="372" t="s">
        <v>430</v>
      </c>
      <c r="BR512" s="372" t="s">
        <v>430</v>
      </c>
      <c r="BS512" s="373"/>
      <c r="BT512" s="354" t="s">
        <v>555</v>
      </c>
    </row>
    <row r="513" spans="1:72" s="428" customFormat="1" x14ac:dyDescent="0.25">
      <c r="A513" s="345" t="s">
        <v>5753</v>
      </c>
      <c r="B513" s="373"/>
      <c r="C513" s="719">
        <v>45377</v>
      </c>
      <c r="D513" s="373"/>
      <c r="E513" s="346">
        <v>22.37</v>
      </c>
      <c r="F513" s="373"/>
      <c r="G513" s="347">
        <v>9.1525999999999996</v>
      </c>
      <c r="H513" s="374"/>
      <c r="I513" s="348">
        <v>0.78620000000000001</v>
      </c>
      <c r="J513" s="348">
        <v>-2.4866999999999999</v>
      </c>
      <c r="K513" s="348">
        <v>5.1189</v>
      </c>
      <c r="L513" s="348">
        <v>5.4604999999999997</v>
      </c>
      <c r="M513" s="348">
        <v>-3.6861999999999999</v>
      </c>
      <c r="N513" s="350">
        <v>-12.654400000000001</v>
      </c>
      <c r="O513" s="348">
        <v>-12.542400000000001</v>
      </c>
      <c r="P513" s="348" t="s">
        <v>430</v>
      </c>
      <c r="Q513" s="348" t="s">
        <v>430</v>
      </c>
      <c r="R513" s="348" t="s">
        <v>430</v>
      </c>
      <c r="S513" s="348">
        <v>16.599599999999999</v>
      </c>
      <c r="T513" s="348">
        <v>6.0151000000000003</v>
      </c>
      <c r="U513" s="348">
        <v>-18.171500000000002</v>
      </c>
      <c r="V513" s="348">
        <v>-7.3857999999999997</v>
      </c>
      <c r="W513" s="348">
        <v>-0.15160000000000001</v>
      </c>
      <c r="X513" s="348">
        <v>-3.6181999999999999</v>
      </c>
      <c r="Y513" s="374"/>
      <c r="Z513" s="346">
        <v>41</v>
      </c>
      <c r="AA513" s="346">
        <v>250</v>
      </c>
      <c r="AB513" s="346">
        <v>13</v>
      </c>
      <c r="AC513" s="346">
        <v>100</v>
      </c>
      <c r="AD513" s="346">
        <v>188</v>
      </c>
      <c r="AE513" s="346">
        <v>226</v>
      </c>
      <c r="AF513" s="346">
        <v>137</v>
      </c>
      <c r="AG513" s="346" t="s">
        <v>430</v>
      </c>
      <c r="AH513" s="346" t="s">
        <v>430</v>
      </c>
      <c r="AI513" s="346" t="s">
        <v>430</v>
      </c>
      <c r="AJ513" s="346">
        <v>7</v>
      </c>
      <c r="AK513" s="346">
        <v>244</v>
      </c>
      <c r="AL513" s="346">
        <v>244</v>
      </c>
      <c r="AM513" s="346">
        <v>231</v>
      </c>
      <c r="AN513" s="346">
        <v>184</v>
      </c>
      <c r="AO513" s="373"/>
      <c r="AP513" s="348" t="s">
        <v>430</v>
      </c>
      <c r="AQ513" s="348" t="s">
        <v>430</v>
      </c>
      <c r="AR513" s="348" t="s">
        <v>430</v>
      </c>
      <c r="AS513" s="348" t="s">
        <v>430</v>
      </c>
      <c r="AT513" s="348">
        <v>-10.7</v>
      </c>
      <c r="AU513" s="351"/>
      <c r="AV513" s="346" t="s">
        <v>430</v>
      </c>
      <c r="AW513" s="346" t="s">
        <v>430</v>
      </c>
      <c r="AX513" s="346" t="s">
        <v>430</v>
      </c>
      <c r="AY513" s="346" t="s">
        <v>430</v>
      </c>
      <c r="AZ513" s="346">
        <v>229</v>
      </c>
      <c r="BA513" s="374"/>
      <c r="BB513" s="348">
        <v>24.075050887373902</v>
      </c>
      <c r="BC513" s="348">
        <v>0.99107184251347202</v>
      </c>
      <c r="BD513" s="348">
        <v>-1.4800890486437601E-2</v>
      </c>
      <c r="BE513" s="375">
        <v>-2.9299168558279999E-2</v>
      </c>
      <c r="BF513" s="374"/>
      <c r="BG513" s="372">
        <v>0.24129999999999999</v>
      </c>
      <c r="BH513" s="373"/>
      <c r="BI513" s="348">
        <v>80.227599999999995</v>
      </c>
      <c r="BJ513" s="348">
        <v>18.0762</v>
      </c>
      <c r="BK513" s="348" t="s">
        <v>430</v>
      </c>
      <c r="BL513" s="348">
        <v>1.6961999999999999</v>
      </c>
      <c r="BM513" s="373"/>
      <c r="BN513" s="372" t="s">
        <v>5409</v>
      </c>
      <c r="BO513" s="372" t="s">
        <v>5410</v>
      </c>
      <c r="BP513" s="372" t="s">
        <v>430</v>
      </c>
      <c r="BQ513" s="372" t="s">
        <v>430</v>
      </c>
      <c r="BR513" s="372" t="s">
        <v>430</v>
      </c>
      <c r="BS513" s="373"/>
      <c r="BT513" s="354" t="s">
        <v>555</v>
      </c>
    </row>
    <row r="514" spans="1:72" s="428" customFormat="1" x14ac:dyDescent="0.25">
      <c r="A514" s="345" t="s">
        <v>5754</v>
      </c>
      <c r="B514" s="373"/>
      <c r="C514" s="719">
        <v>45531</v>
      </c>
      <c r="D514" s="373"/>
      <c r="E514" s="346">
        <v>20.1282</v>
      </c>
      <c r="F514" s="373"/>
      <c r="G514" s="347">
        <v>11.3095</v>
      </c>
      <c r="H514" s="374"/>
      <c r="I514" s="348">
        <v>0.44669999999999999</v>
      </c>
      <c r="J514" s="348">
        <v>-0.2223</v>
      </c>
      <c r="K514" s="348">
        <v>-0.64400000000000002</v>
      </c>
      <c r="L514" s="348">
        <v>7.7403000000000004</v>
      </c>
      <c r="M514" s="348">
        <v>-5.6093999999999999</v>
      </c>
      <c r="N514" s="350">
        <v>3.5384000000000002</v>
      </c>
      <c r="O514" s="348" t="s">
        <v>430</v>
      </c>
      <c r="P514" s="348" t="s">
        <v>430</v>
      </c>
      <c r="Q514" s="348" t="s">
        <v>430</v>
      </c>
      <c r="R514" s="348" t="s">
        <v>430</v>
      </c>
      <c r="S514" s="348">
        <v>3.1E-2</v>
      </c>
      <c r="T514" s="348">
        <v>14.925800000000001</v>
      </c>
      <c r="U514" s="348">
        <v>-3.1421999999999999</v>
      </c>
      <c r="V514" s="348">
        <v>5.5640999999999998</v>
      </c>
      <c r="W514" s="348">
        <v>0.53600000000000003</v>
      </c>
      <c r="X514" s="348">
        <v>6.4095000000000004</v>
      </c>
      <c r="Y514" s="374"/>
      <c r="Z514" s="346">
        <v>139</v>
      </c>
      <c r="AA514" s="346">
        <v>40</v>
      </c>
      <c r="AB514" s="346">
        <v>239</v>
      </c>
      <c r="AC514" s="346">
        <v>45</v>
      </c>
      <c r="AD514" s="346">
        <v>227</v>
      </c>
      <c r="AE514" s="346">
        <v>120</v>
      </c>
      <c r="AF514" s="346" t="s">
        <v>430</v>
      </c>
      <c r="AG514" s="346" t="s">
        <v>430</v>
      </c>
      <c r="AH514" s="346" t="s">
        <v>430</v>
      </c>
      <c r="AI514" s="346" t="s">
        <v>430</v>
      </c>
      <c r="AJ514" s="346">
        <v>244</v>
      </c>
      <c r="AK514" s="346">
        <v>141</v>
      </c>
      <c r="AL514" s="346">
        <v>176</v>
      </c>
      <c r="AM514" s="346">
        <v>123</v>
      </c>
      <c r="AN514" s="346">
        <v>131</v>
      </c>
      <c r="AO514" s="373"/>
      <c r="AP514" s="348" t="s">
        <v>430</v>
      </c>
      <c r="AQ514" s="348" t="s">
        <v>430</v>
      </c>
      <c r="AR514" s="348" t="s">
        <v>430</v>
      </c>
      <c r="AS514" s="348" t="s">
        <v>430</v>
      </c>
      <c r="AT514" s="348">
        <v>1.18</v>
      </c>
      <c r="AU514" s="351"/>
      <c r="AV514" s="346" t="s">
        <v>430</v>
      </c>
      <c r="AW514" s="346" t="s">
        <v>430</v>
      </c>
      <c r="AX514" s="346" t="s">
        <v>430</v>
      </c>
      <c r="AY514" s="346" t="s">
        <v>430</v>
      </c>
      <c r="AZ514" s="346">
        <v>163</v>
      </c>
      <c r="BA514" s="374"/>
      <c r="BB514" s="348">
        <v>15.343075120803</v>
      </c>
      <c r="BC514" s="348">
        <v>0.99927754755839704</v>
      </c>
      <c r="BD514" s="348">
        <v>-1.4991955342713E-3</v>
      </c>
      <c r="BE514" s="375">
        <v>-2.5834993985764498E-2</v>
      </c>
      <c r="BF514" s="374"/>
      <c r="BG514" s="372">
        <v>5.91E-2</v>
      </c>
      <c r="BH514" s="373"/>
      <c r="BI514" s="348">
        <v>74.327399999999997</v>
      </c>
      <c r="BJ514" s="348">
        <v>25.484000000000002</v>
      </c>
      <c r="BK514" s="348" t="s">
        <v>430</v>
      </c>
      <c r="BL514" s="348">
        <v>0.18859999999999999</v>
      </c>
      <c r="BM514" s="373"/>
      <c r="BN514" s="372" t="s">
        <v>4703</v>
      </c>
      <c r="BO514" s="372" t="s">
        <v>4704</v>
      </c>
      <c r="BP514" s="372" t="s">
        <v>2656</v>
      </c>
      <c r="BQ514" s="372" t="s">
        <v>430</v>
      </c>
      <c r="BR514" s="372" t="s">
        <v>430</v>
      </c>
      <c r="BS514" s="373"/>
      <c r="BT514" s="354" t="s">
        <v>4673</v>
      </c>
    </row>
    <row r="515" spans="1:72" s="428" customFormat="1" x14ac:dyDescent="0.25">
      <c r="A515" s="345" t="s">
        <v>5755</v>
      </c>
      <c r="B515" s="373"/>
      <c r="C515" s="719">
        <v>45580</v>
      </c>
      <c r="D515" s="373"/>
      <c r="E515" s="346">
        <v>21.82</v>
      </c>
      <c r="F515" s="373"/>
      <c r="G515" s="347">
        <v>8.1667000000000005</v>
      </c>
      <c r="H515" s="374"/>
      <c r="I515" s="348">
        <v>0.38229999999999997</v>
      </c>
      <c r="J515" s="348">
        <v>-1.1929000000000001</v>
      </c>
      <c r="K515" s="348">
        <v>1.2121</v>
      </c>
      <c r="L515" s="348">
        <v>2.4525999999999999</v>
      </c>
      <c r="M515" s="348">
        <v>-2.2654000000000001</v>
      </c>
      <c r="N515" s="350">
        <v>0.114</v>
      </c>
      <c r="O515" s="348" t="s">
        <v>430</v>
      </c>
      <c r="P515" s="348" t="s">
        <v>430</v>
      </c>
      <c r="Q515" s="348" t="s">
        <v>430</v>
      </c>
      <c r="R515" s="348" t="s">
        <v>430</v>
      </c>
      <c r="S515" s="348">
        <v>8.8200000000000001E-2</v>
      </c>
      <c r="T515" s="348">
        <v>14.1206</v>
      </c>
      <c r="U515" s="348">
        <v>-0.86909999999999998</v>
      </c>
      <c r="V515" s="348">
        <v>2.9940000000000002</v>
      </c>
      <c r="W515" s="348">
        <v>0.98929999999999996</v>
      </c>
      <c r="X515" s="348">
        <v>-10.3873</v>
      </c>
      <c r="Y515" s="374"/>
      <c r="Z515" s="346">
        <v>179</v>
      </c>
      <c r="AA515" s="346">
        <v>216</v>
      </c>
      <c r="AB515" s="346">
        <v>131</v>
      </c>
      <c r="AC515" s="346">
        <v>223</v>
      </c>
      <c r="AD515" s="346">
        <v>174</v>
      </c>
      <c r="AE515" s="346">
        <v>159</v>
      </c>
      <c r="AF515" s="346" t="s">
        <v>430</v>
      </c>
      <c r="AG515" s="346" t="s">
        <v>430</v>
      </c>
      <c r="AH515" s="346" t="s">
        <v>430</v>
      </c>
      <c r="AI515" s="346" t="s">
        <v>430</v>
      </c>
      <c r="AJ515" s="346">
        <v>233</v>
      </c>
      <c r="AK515" s="346">
        <v>164</v>
      </c>
      <c r="AL515" s="346">
        <v>153</v>
      </c>
      <c r="AM515" s="346">
        <v>159</v>
      </c>
      <c r="AN515" s="346">
        <v>90</v>
      </c>
      <c r="AO515" s="373"/>
      <c r="AP515" s="348" t="s">
        <v>430</v>
      </c>
      <c r="AQ515" s="348" t="s">
        <v>430</v>
      </c>
      <c r="AR515" s="348" t="s">
        <v>430</v>
      </c>
      <c r="AS515" s="348" t="s">
        <v>430</v>
      </c>
      <c r="AT515" s="348">
        <v>-0.15</v>
      </c>
      <c r="AU515" s="351"/>
      <c r="AV515" s="346" t="s">
        <v>430</v>
      </c>
      <c r="AW515" s="346" t="s">
        <v>430</v>
      </c>
      <c r="AX515" s="346" t="s">
        <v>430</v>
      </c>
      <c r="AY515" s="346" t="s">
        <v>430</v>
      </c>
      <c r="AZ515" s="346">
        <v>174</v>
      </c>
      <c r="BA515" s="374"/>
      <c r="BB515" s="348">
        <v>17.2278305089432</v>
      </c>
      <c r="BC515" s="348">
        <v>1.00199052772564</v>
      </c>
      <c r="BD515" s="348">
        <v>-6.5788838288248302E-2</v>
      </c>
      <c r="BE515" s="375">
        <v>-8.8571844776548198E-2</v>
      </c>
      <c r="BF515" s="374"/>
      <c r="BG515" s="372">
        <v>0.38469999999999999</v>
      </c>
      <c r="BH515" s="373"/>
      <c r="BI515" s="348">
        <v>67.766800000000003</v>
      </c>
      <c r="BJ515" s="348">
        <v>32.105400000000003</v>
      </c>
      <c r="BK515" s="348" t="s">
        <v>430</v>
      </c>
      <c r="BL515" s="348">
        <v>0.1278</v>
      </c>
      <c r="BM515" s="373"/>
      <c r="BN515" s="372" t="s">
        <v>5413</v>
      </c>
      <c r="BO515" s="372" t="s">
        <v>5414</v>
      </c>
      <c r="BP515" s="372" t="s">
        <v>1597</v>
      </c>
      <c r="BQ515" s="372" t="s">
        <v>2642</v>
      </c>
      <c r="BR515" s="372" t="s">
        <v>5415</v>
      </c>
      <c r="BS515" s="373"/>
      <c r="BT515" s="354" t="s">
        <v>5416</v>
      </c>
    </row>
    <row r="516" spans="1:72" s="428" customFormat="1" x14ac:dyDescent="0.25">
      <c r="A516" s="345" t="s">
        <v>5756</v>
      </c>
      <c r="B516" s="373"/>
      <c r="C516" s="719">
        <v>45173</v>
      </c>
      <c r="D516" s="373"/>
      <c r="E516" s="346">
        <v>19.43</v>
      </c>
      <c r="F516" s="373"/>
      <c r="G516" s="347">
        <v>12.094099999999999</v>
      </c>
      <c r="H516" s="374"/>
      <c r="I516" s="348">
        <v>0.80769999999999997</v>
      </c>
      <c r="J516" s="348">
        <v>-0.70530000000000004</v>
      </c>
      <c r="K516" s="348">
        <v>-7.0199999999999999E-2</v>
      </c>
      <c r="L516" s="348">
        <v>3.4948999999999999</v>
      </c>
      <c r="M516" s="348">
        <v>-5.8494999999999999</v>
      </c>
      <c r="N516" s="350">
        <v>-4.4993999999999996</v>
      </c>
      <c r="O516" s="348">
        <v>-1.1937</v>
      </c>
      <c r="P516" s="348" t="s">
        <v>430</v>
      </c>
      <c r="Q516" s="348" t="s">
        <v>430</v>
      </c>
      <c r="R516" s="348" t="s">
        <v>430</v>
      </c>
      <c r="S516" s="348">
        <v>1.5799000000000001</v>
      </c>
      <c r="T516" s="348">
        <v>8.3661999999999992</v>
      </c>
      <c r="U516" s="348">
        <v>-8.4764999999999997</v>
      </c>
      <c r="V516" s="348">
        <v>-2.5800999999999998</v>
      </c>
      <c r="W516" s="348">
        <v>-0.62370000000000003</v>
      </c>
      <c r="X516" s="348">
        <v>6.6303999999999998</v>
      </c>
      <c r="Y516" s="374"/>
      <c r="Z516" s="346">
        <v>28</v>
      </c>
      <c r="AA516" s="346">
        <v>164</v>
      </c>
      <c r="AB516" s="346">
        <v>222</v>
      </c>
      <c r="AC516" s="346">
        <v>172</v>
      </c>
      <c r="AD516" s="346">
        <v>238</v>
      </c>
      <c r="AE516" s="346">
        <v>205</v>
      </c>
      <c r="AF516" s="346">
        <v>108</v>
      </c>
      <c r="AG516" s="346" t="s">
        <v>430</v>
      </c>
      <c r="AH516" s="346" t="s">
        <v>430</v>
      </c>
      <c r="AI516" s="346" t="s">
        <v>430</v>
      </c>
      <c r="AJ516" s="346">
        <v>205</v>
      </c>
      <c r="AK516" s="346">
        <v>228</v>
      </c>
      <c r="AL516" s="346">
        <v>231</v>
      </c>
      <c r="AM516" s="346">
        <v>212</v>
      </c>
      <c r="AN516" s="346">
        <v>233</v>
      </c>
      <c r="AO516" s="373"/>
      <c r="AP516" s="348" t="s">
        <v>430</v>
      </c>
      <c r="AQ516" s="348" t="s">
        <v>430</v>
      </c>
      <c r="AR516" s="348" t="s">
        <v>430</v>
      </c>
      <c r="AS516" s="348">
        <v>1.35</v>
      </c>
      <c r="AT516" s="348">
        <v>-5.87</v>
      </c>
      <c r="AU516" s="351"/>
      <c r="AV516" s="346" t="s">
        <v>430</v>
      </c>
      <c r="AW516" s="346" t="s">
        <v>430</v>
      </c>
      <c r="AX516" s="346" t="s">
        <v>430</v>
      </c>
      <c r="AY516" s="346">
        <v>94</v>
      </c>
      <c r="AZ516" s="346">
        <v>219</v>
      </c>
      <c r="BA516" s="374"/>
      <c r="BB516" s="348">
        <v>11.3067987388799</v>
      </c>
      <c r="BC516" s="348">
        <v>0.99595169658081295</v>
      </c>
      <c r="BD516" s="348">
        <v>9.4863733131284496E-3</v>
      </c>
      <c r="BE516" s="375">
        <v>2.3944923037430298E-2</v>
      </c>
      <c r="BF516" s="374"/>
      <c r="BG516" s="372">
        <v>0.12859999999999999</v>
      </c>
      <c r="BH516" s="373"/>
      <c r="BI516" s="348">
        <v>99.242199999999997</v>
      </c>
      <c r="BJ516" s="348" t="s">
        <v>430</v>
      </c>
      <c r="BK516" s="348" t="s">
        <v>430</v>
      </c>
      <c r="BL516" s="348">
        <v>0.75780000000000003</v>
      </c>
      <c r="BM516" s="373"/>
      <c r="BN516" s="372" t="s">
        <v>5418</v>
      </c>
      <c r="BO516" s="372" t="s">
        <v>5419</v>
      </c>
      <c r="BP516" s="372" t="s">
        <v>5420</v>
      </c>
      <c r="BQ516" s="372" t="s">
        <v>2130</v>
      </c>
      <c r="BR516" s="372" t="s">
        <v>5421</v>
      </c>
      <c r="BS516" s="373"/>
      <c r="BT516" s="354" t="s">
        <v>555</v>
      </c>
    </row>
    <row r="517" spans="1:72" s="428" customFormat="1" x14ac:dyDescent="0.25">
      <c r="A517" s="345" t="s">
        <v>5757</v>
      </c>
      <c r="B517" s="373"/>
      <c r="C517" s="719">
        <v>46119</v>
      </c>
      <c r="D517" s="373"/>
      <c r="E517" s="346">
        <v>20.261199999999999</v>
      </c>
      <c r="F517" s="373"/>
      <c r="G517" s="347">
        <v>11.537599999999999</v>
      </c>
      <c r="H517" s="374"/>
      <c r="I517" s="348">
        <v>0.39589999999999997</v>
      </c>
      <c r="J517" s="348">
        <v>-0.68520000000000003</v>
      </c>
      <c r="K517" s="348">
        <v>2.6084000000000001</v>
      </c>
      <c r="L517" s="348">
        <v>6.9663000000000004</v>
      </c>
      <c r="M517" s="348" t="s">
        <v>430</v>
      </c>
      <c r="N517" s="350" t="s">
        <v>430</v>
      </c>
      <c r="O517" s="348" t="s">
        <v>430</v>
      </c>
      <c r="P517" s="348" t="s">
        <v>430</v>
      </c>
      <c r="Q517" s="348" t="s">
        <v>430</v>
      </c>
      <c r="R517" s="348" t="s">
        <v>430</v>
      </c>
      <c r="S517" s="348">
        <v>3.8216999999999999</v>
      </c>
      <c r="T517" s="348" t="s">
        <v>430</v>
      </c>
      <c r="U517" s="348" t="s">
        <v>430</v>
      </c>
      <c r="V517" s="348" t="s">
        <v>430</v>
      </c>
      <c r="W517" s="348">
        <v>0.80120000000000002</v>
      </c>
      <c r="X517" s="348">
        <v>15.375999999999999</v>
      </c>
      <c r="Y517" s="374"/>
      <c r="Z517" s="346">
        <v>169</v>
      </c>
      <c r="AA517" s="346">
        <v>152</v>
      </c>
      <c r="AB517" s="346">
        <v>52</v>
      </c>
      <c r="AC517" s="346">
        <v>72</v>
      </c>
      <c r="AD517" s="346" t="s">
        <v>430</v>
      </c>
      <c r="AE517" s="346" t="s">
        <v>430</v>
      </c>
      <c r="AF517" s="346" t="s">
        <v>430</v>
      </c>
      <c r="AG517" s="346" t="s">
        <v>430</v>
      </c>
      <c r="AH517" s="346" t="s">
        <v>430</v>
      </c>
      <c r="AI517" s="346" t="s">
        <v>430</v>
      </c>
      <c r="AJ517" s="346">
        <v>74</v>
      </c>
      <c r="AK517" s="346" t="s">
        <v>430</v>
      </c>
      <c r="AL517" s="346" t="s">
        <v>430</v>
      </c>
      <c r="AM517" s="346" t="s">
        <v>430</v>
      </c>
      <c r="AN517" s="346">
        <v>109</v>
      </c>
      <c r="AO517" s="373"/>
      <c r="AP517" s="348" t="s">
        <v>430</v>
      </c>
      <c r="AQ517" s="348" t="s">
        <v>430</v>
      </c>
      <c r="AR517" s="348" t="s">
        <v>430</v>
      </c>
      <c r="AS517" s="348" t="s">
        <v>430</v>
      </c>
      <c r="AT517" s="348" t="s">
        <v>430</v>
      </c>
      <c r="AU517" s="351"/>
      <c r="AV517" s="346" t="s">
        <v>430</v>
      </c>
      <c r="AW517" s="346" t="s">
        <v>430</v>
      </c>
      <c r="AX517" s="346" t="s">
        <v>430</v>
      </c>
      <c r="AY517" s="346" t="s">
        <v>430</v>
      </c>
      <c r="AZ517" s="346" t="s">
        <v>430</v>
      </c>
      <c r="BA517" s="374"/>
      <c r="BB517" s="348">
        <v>8.5160257348864707</v>
      </c>
      <c r="BC517" s="348">
        <v>0.96080328174235696</v>
      </c>
      <c r="BD517" s="348">
        <v>0.107362999069849</v>
      </c>
      <c r="BE517" s="375">
        <v>-7.6371929615410297E-2</v>
      </c>
      <c r="BF517" s="374"/>
      <c r="BG517" s="372">
        <v>0.4698</v>
      </c>
      <c r="BH517" s="373"/>
      <c r="BI517" s="348">
        <v>86.592200000000005</v>
      </c>
      <c r="BJ517" s="348">
        <v>13.2331</v>
      </c>
      <c r="BK517" s="348" t="s">
        <v>430</v>
      </c>
      <c r="BL517" s="348">
        <v>0.17469999999999999</v>
      </c>
      <c r="BM517" s="373"/>
      <c r="BN517" s="372" t="s">
        <v>4527</v>
      </c>
      <c r="BO517" s="372" t="s">
        <v>4528</v>
      </c>
      <c r="BP517" s="372" t="s">
        <v>4529</v>
      </c>
      <c r="BQ517" s="372" t="s">
        <v>4530</v>
      </c>
      <c r="BR517" s="372" t="s">
        <v>4531</v>
      </c>
      <c r="BS517" s="373"/>
      <c r="BT517" s="354" t="s">
        <v>555</v>
      </c>
    </row>
    <row r="518" spans="1:72" s="428" customFormat="1" x14ac:dyDescent="0.25">
      <c r="A518" s="345" t="s">
        <v>5758</v>
      </c>
      <c r="B518" s="373"/>
      <c r="C518" s="719">
        <v>45967</v>
      </c>
      <c r="D518" s="373"/>
      <c r="E518" s="346">
        <v>18.579999999999998</v>
      </c>
      <c r="F518" s="373"/>
      <c r="G518" s="347">
        <v>9.36</v>
      </c>
      <c r="H518" s="374"/>
      <c r="I518" s="348">
        <v>0.81320000000000003</v>
      </c>
      <c r="J518" s="348">
        <v>-0.70120000000000005</v>
      </c>
      <c r="K518" s="348">
        <v>-4.9099999999999998E-2</v>
      </c>
      <c r="L518" s="348">
        <v>3.5558999999999998</v>
      </c>
      <c r="M518" s="348">
        <v>-5.7762000000000002</v>
      </c>
      <c r="N518" s="350" t="s">
        <v>430</v>
      </c>
      <c r="O518" s="348" t="s">
        <v>430</v>
      </c>
      <c r="P518" s="348" t="s">
        <v>430</v>
      </c>
      <c r="Q518" s="348" t="s">
        <v>430</v>
      </c>
      <c r="R518" s="348" t="s">
        <v>430</v>
      </c>
      <c r="S518" s="348">
        <v>1.6099000000000001</v>
      </c>
      <c r="T518" s="348">
        <v>8.4512999999999998</v>
      </c>
      <c r="U518" s="348">
        <v>-8.4094999999999995</v>
      </c>
      <c r="V518" s="348" t="s">
        <v>430</v>
      </c>
      <c r="W518" s="348">
        <v>-0.60419999999999996</v>
      </c>
      <c r="X518" s="348">
        <v>-6.4</v>
      </c>
      <c r="Y518" s="374"/>
      <c r="Z518" s="346">
        <v>25</v>
      </c>
      <c r="AA518" s="346">
        <v>163</v>
      </c>
      <c r="AB518" s="346">
        <v>219</v>
      </c>
      <c r="AC518" s="346">
        <v>169</v>
      </c>
      <c r="AD518" s="346">
        <v>235</v>
      </c>
      <c r="AE518" s="346" t="s">
        <v>430</v>
      </c>
      <c r="AF518" s="346" t="s">
        <v>430</v>
      </c>
      <c r="AG518" s="346" t="s">
        <v>430</v>
      </c>
      <c r="AH518" s="346" t="s">
        <v>430</v>
      </c>
      <c r="AI518" s="346" t="s">
        <v>430</v>
      </c>
      <c r="AJ518" s="346">
        <v>204</v>
      </c>
      <c r="AK518" s="346">
        <v>227</v>
      </c>
      <c r="AL518" s="346">
        <v>229</v>
      </c>
      <c r="AM518" s="346" t="s">
        <v>430</v>
      </c>
      <c r="AN518" s="346">
        <v>225</v>
      </c>
      <c r="AO518" s="373"/>
      <c r="AP518" s="348" t="s">
        <v>430</v>
      </c>
      <c r="AQ518" s="348" t="s">
        <v>430</v>
      </c>
      <c r="AR518" s="348" t="s">
        <v>430</v>
      </c>
      <c r="AS518" s="348" t="s">
        <v>430</v>
      </c>
      <c r="AT518" s="348" t="s">
        <v>430</v>
      </c>
      <c r="AU518" s="351"/>
      <c r="AV518" s="346" t="s">
        <v>430</v>
      </c>
      <c r="AW518" s="346" t="s">
        <v>430</v>
      </c>
      <c r="AX518" s="346" t="s">
        <v>430</v>
      </c>
      <c r="AY518" s="346" t="s">
        <v>430</v>
      </c>
      <c r="AZ518" s="346" t="s">
        <v>430</v>
      </c>
      <c r="BA518" s="374"/>
      <c r="BB518" s="348">
        <v>15.3485386470321</v>
      </c>
      <c r="BC518" s="348">
        <v>0.99766637936144897</v>
      </c>
      <c r="BD518" s="348">
        <v>-8.9781336939037101E-2</v>
      </c>
      <c r="BE518" s="375">
        <v>-2.4186878024211201E-2</v>
      </c>
      <c r="BF518" s="374"/>
      <c r="BG518" s="372">
        <v>0.16980000000000001</v>
      </c>
      <c r="BH518" s="373"/>
      <c r="BI518" s="348">
        <v>99.552800000000005</v>
      </c>
      <c r="BJ518" s="348" t="s">
        <v>430</v>
      </c>
      <c r="BK518" s="348" t="s">
        <v>430</v>
      </c>
      <c r="BL518" s="348">
        <v>0.44719999999999999</v>
      </c>
      <c r="BM518" s="373"/>
      <c r="BN518" s="372" t="s">
        <v>4819</v>
      </c>
      <c r="BO518" s="372" t="s">
        <v>5226</v>
      </c>
      <c r="BP518" s="372" t="s">
        <v>4518</v>
      </c>
      <c r="BQ518" s="372" t="s">
        <v>4519</v>
      </c>
      <c r="BR518" s="372" t="s">
        <v>5111</v>
      </c>
      <c r="BS518" s="373"/>
      <c r="BT518" s="354" t="s">
        <v>555</v>
      </c>
    </row>
    <row r="519" spans="1:72" s="428" customFormat="1" ht="11" x14ac:dyDescent="0.3">
      <c r="A519" s="841" t="s">
        <v>5759</v>
      </c>
      <c r="B519" s="842"/>
      <c r="C519" s="843">
        <v>45852</v>
      </c>
      <c r="D519" s="842"/>
      <c r="E519" s="844">
        <v>17.511199999999999</v>
      </c>
      <c r="F519" s="842"/>
      <c r="G519" s="845">
        <v>10.087</v>
      </c>
      <c r="H519" s="847"/>
      <c r="I519" s="846">
        <v>0.74909999999999999</v>
      </c>
      <c r="J519" s="846">
        <v>-1.3977999999999999</v>
      </c>
      <c r="K519" s="846">
        <v>2.2504</v>
      </c>
      <c r="L519" s="846">
        <v>3.2023999999999999</v>
      </c>
      <c r="M519" s="846">
        <v>2.2088999999999999</v>
      </c>
      <c r="N519" s="848">
        <v>0.8498</v>
      </c>
      <c r="O519" s="846" t="s">
        <v>430</v>
      </c>
      <c r="P519" s="846" t="s">
        <v>430</v>
      </c>
      <c r="Q519" s="846" t="s">
        <v>430</v>
      </c>
      <c r="R519" s="846" t="s">
        <v>430</v>
      </c>
      <c r="S519" s="846">
        <v>6.0004</v>
      </c>
      <c r="T519" s="846">
        <v>14.3132</v>
      </c>
      <c r="U519" s="846">
        <v>-2.5034000000000001</v>
      </c>
      <c r="V519" s="846">
        <v>2.8132000000000001</v>
      </c>
      <c r="W519" s="846">
        <v>0.21859999999999999</v>
      </c>
      <c r="X519" s="846">
        <v>0.78959999999999997</v>
      </c>
      <c r="Y519" s="847"/>
      <c r="Z519" s="844">
        <v>44</v>
      </c>
      <c r="AA519" s="844">
        <v>226</v>
      </c>
      <c r="AB519" s="844">
        <v>70</v>
      </c>
      <c r="AC519" s="844">
        <v>174</v>
      </c>
      <c r="AD519" s="844">
        <v>122</v>
      </c>
      <c r="AE519" s="844">
        <v>147</v>
      </c>
      <c r="AF519" s="844" t="s">
        <v>430</v>
      </c>
      <c r="AG519" s="844" t="s">
        <v>430</v>
      </c>
      <c r="AH519" s="844" t="s">
        <v>430</v>
      </c>
      <c r="AI519" s="844" t="s">
        <v>430</v>
      </c>
      <c r="AJ519" s="844">
        <v>24</v>
      </c>
      <c r="AK519" s="844">
        <v>150</v>
      </c>
      <c r="AL519" s="844">
        <v>163</v>
      </c>
      <c r="AM519" s="844">
        <v>160</v>
      </c>
      <c r="AN519" s="844">
        <v>153</v>
      </c>
      <c r="AO519" s="842"/>
      <c r="AP519" s="846" t="s">
        <v>430</v>
      </c>
      <c r="AQ519" s="846" t="s">
        <v>430</v>
      </c>
      <c r="AR519" s="846" t="s">
        <v>430</v>
      </c>
      <c r="AS519" s="846" t="s">
        <v>430</v>
      </c>
      <c r="AT519" s="846">
        <v>3.03</v>
      </c>
      <c r="AU519" s="849"/>
      <c r="AV519" s="844" t="s">
        <v>430</v>
      </c>
      <c r="AW519" s="844" t="s">
        <v>430</v>
      </c>
      <c r="AX519" s="844" t="s">
        <v>430</v>
      </c>
      <c r="AY519" s="844" t="s">
        <v>430</v>
      </c>
      <c r="AZ519" s="844">
        <v>144</v>
      </c>
      <c r="BA519" s="847"/>
      <c r="BB519" s="846">
        <v>12.0051357883882</v>
      </c>
      <c r="BC519" s="846">
        <v>1.00056024101285</v>
      </c>
      <c r="BD519" s="846">
        <v>-2.6677948109973398E-2</v>
      </c>
      <c r="BE519" s="852">
        <v>-2.6009350139186999E-2</v>
      </c>
      <c r="BF519" s="847"/>
      <c r="BG519" s="855">
        <v>0.1268</v>
      </c>
      <c r="BH519" s="842"/>
      <c r="BI519" s="846">
        <v>72.200500000000005</v>
      </c>
      <c r="BJ519" s="846">
        <v>25.2073</v>
      </c>
      <c r="BK519" s="846">
        <v>2.36775</v>
      </c>
      <c r="BL519" s="846">
        <v>0.22445000000000001</v>
      </c>
      <c r="BM519" s="842"/>
      <c r="BN519" s="855" t="s">
        <v>4839</v>
      </c>
      <c r="BO519" s="855" t="s">
        <v>4840</v>
      </c>
      <c r="BP519" s="855" t="s">
        <v>4841</v>
      </c>
      <c r="BQ519" s="855" t="s">
        <v>4755</v>
      </c>
      <c r="BR519" s="855" t="s">
        <v>4756</v>
      </c>
      <c r="BS519" s="842"/>
      <c r="BT519" s="856" t="s">
        <v>555</v>
      </c>
    </row>
    <row r="520" spans="1:72" s="428" customFormat="1" x14ac:dyDescent="0.25">
      <c r="A520" s="345" t="s">
        <v>5760</v>
      </c>
      <c r="B520" s="373"/>
      <c r="C520" s="719">
        <v>46155</v>
      </c>
      <c r="D520" s="373"/>
      <c r="E520" s="346">
        <v>21.43</v>
      </c>
      <c r="F520" s="373"/>
      <c r="G520" s="347">
        <v>10.186999999999999</v>
      </c>
      <c r="H520" s="374"/>
      <c r="I520" s="348">
        <v>0.8125</v>
      </c>
      <c r="J520" s="348">
        <v>-0.69210000000000005</v>
      </c>
      <c r="K520" s="348">
        <v>-3.73E-2</v>
      </c>
      <c r="L520" s="348">
        <v>3.5695999999999999</v>
      </c>
      <c r="M520" s="348" t="s">
        <v>430</v>
      </c>
      <c r="N520" s="350" t="s">
        <v>430</v>
      </c>
      <c r="O520" s="348" t="s">
        <v>430</v>
      </c>
      <c r="P520" s="348" t="s">
        <v>430</v>
      </c>
      <c r="Q520" s="348" t="s">
        <v>430</v>
      </c>
      <c r="R520" s="348" t="s">
        <v>430</v>
      </c>
      <c r="S520" s="348">
        <v>1.6241000000000001</v>
      </c>
      <c r="T520" s="348" t="s">
        <v>430</v>
      </c>
      <c r="U520" s="348" t="s">
        <v>430</v>
      </c>
      <c r="V520" s="348" t="s">
        <v>430</v>
      </c>
      <c r="W520" s="348">
        <v>-0.59619999999999995</v>
      </c>
      <c r="X520" s="348">
        <v>1.87</v>
      </c>
      <c r="Y520" s="374"/>
      <c r="Z520" s="346">
        <v>26</v>
      </c>
      <c r="AA520" s="346">
        <v>155</v>
      </c>
      <c r="AB520" s="346">
        <v>212</v>
      </c>
      <c r="AC520" s="346">
        <v>168</v>
      </c>
      <c r="AD520" s="346" t="s">
        <v>430</v>
      </c>
      <c r="AE520" s="346" t="s">
        <v>430</v>
      </c>
      <c r="AF520" s="346" t="s">
        <v>430</v>
      </c>
      <c r="AG520" s="346" t="s">
        <v>430</v>
      </c>
      <c r="AH520" s="346" t="s">
        <v>430</v>
      </c>
      <c r="AI520" s="346" t="s">
        <v>430</v>
      </c>
      <c r="AJ520" s="346">
        <v>201</v>
      </c>
      <c r="AK520" s="346" t="s">
        <v>430</v>
      </c>
      <c r="AL520" s="346" t="s">
        <v>430</v>
      </c>
      <c r="AM520" s="346" t="s">
        <v>430</v>
      </c>
      <c r="AN520" s="346">
        <v>221</v>
      </c>
      <c r="AO520" s="373"/>
      <c r="AP520" s="348" t="s">
        <v>430</v>
      </c>
      <c r="AQ520" s="348" t="s">
        <v>430</v>
      </c>
      <c r="AR520" s="348" t="s">
        <v>430</v>
      </c>
      <c r="AS520" s="348" t="s">
        <v>430</v>
      </c>
      <c r="AT520" s="348" t="s">
        <v>430</v>
      </c>
      <c r="AU520" s="351"/>
      <c r="AV520" s="346" t="s">
        <v>430</v>
      </c>
      <c r="AW520" s="346" t="s">
        <v>430</v>
      </c>
      <c r="AX520" s="346" t="s">
        <v>430</v>
      </c>
      <c r="AY520" s="346" t="s">
        <v>430</v>
      </c>
      <c r="AZ520" s="346" t="s">
        <v>430</v>
      </c>
      <c r="BA520" s="374"/>
      <c r="BB520" s="348">
        <v>4.07748856471036</v>
      </c>
      <c r="BC520" s="348">
        <v>0.99024720271037603</v>
      </c>
      <c r="BD520" s="348">
        <v>0.18046027537354001</v>
      </c>
      <c r="BE520" s="375">
        <v>-2.1636155962387899E-2</v>
      </c>
      <c r="BF520" s="374"/>
      <c r="BG520" s="372">
        <v>0.2213</v>
      </c>
      <c r="BH520" s="373"/>
      <c r="BI520" s="348">
        <v>98.960400000000007</v>
      </c>
      <c r="BJ520" s="348" t="s">
        <v>430</v>
      </c>
      <c r="BK520" s="348" t="s">
        <v>430</v>
      </c>
      <c r="BL520" s="348">
        <v>1.0396000000000001</v>
      </c>
      <c r="BM520" s="373"/>
      <c r="BN520" s="372" t="s">
        <v>5425</v>
      </c>
      <c r="BO520" s="372" t="s">
        <v>5426</v>
      </c>
      <c r="BP520" s="372" t="s">
        <v>5427</v>
      </c>
      <c r="BQ520" s="372" t="s">
        <v>5428</v>
      </c>
      <c r="BR520" s="372" t="s">
        <v>5429</v>
      </c>
      <c r="BS520" s="373"/>
      <c r="BT520" s="354" t="s">
        <v>555</v>
      </c>
    </row>
    <row r="521" spans="1:72" s="428" customFormat="1" x14ac:dyDescent="0.25">
      <c r="A521" s="345" t="s">
        <v>5761</v>
      </c>
      <c r="B521" s="373"/>
      <c r="C521" s="719">
        <v>46002</v>
      </c>
      <c r="D521" s="373"/>
      <c r="E521" s="346">
        <v>17.430099999999999</v>
      </c>
      <c r="F521" s="373"/>
      <c r="G521" s="347">
        <v>10.6873</v>
      </c>
      <c r="H521" s="374"/>
      <c r="I521" s="348">
        <v>0.35489999999999999</v>
      </c>
      <c r="J521" s="348">
        <v>-0.63039999999999996</v>
      </c>
      <c r="K521" s="348">
        <v>1.385</v>
      </c>
      <c r="L521" s="348">
        <v>4.3376000000000001</v>
      </c>
      <c r="M521" s="348">
        <v>6.7512999999999996</v>
      </c>
      <c r="N521" s="350" t="s">
        <v>430</v>
      </c>
      <c r="O521" s="348" t="s">
        <v>430</v>
      </c>
      <c r="P521" s="348" t="s">
        <v>430</v>
      </c>
      <c r="Q521" s="348" t="s">
        <v>430</v>
      </c>
      <c r="R521" s="348" t="s">
        <v>430</v>
      </c>
      <c r="S521" s="348">
        <v>2.8258000000000001</v>
      </c>
      <c r="T521" s="348">
        <v>20.4529</v>
      </c>
      <c r="U521" s="348">
        <v>5.1071999999999997</v>
      </c>
      <c r="V521" s="348" t="s">
        <v>430</v>
      </c>
      <c r="W521" s="348">
        <v>1.1126</v>
      </c>
      <c r="X521" s="348">
        <v>6.8730000000000002</v>
      </c>
      <c r="Y521" s="374"/>
      <c r="Z521" s="346">
        <v>190</v>
      </c>
      <c r="AA521" s="346">
        <v>90</v>
      </c>
      <c r="AB521" s="346">
        <v>110</v>
      </c>
      <c r="AC521" s="346">
        <v>129</v>
      </c>
      <c r="AD521" s="346">
        <v>76</v>
      </c>
      <c r="AE521" s="346" t="s">
        <v>430</v>
      </c>
      <c r="AF521" s="346" t="s">
        <v>430</v>
      </c>
      <c r="AG521" s="346" t="s">
        <v>430</v>
      </c>
      <c r="AH521" s="346" t="s">
        <v>430</v>
      </c>
      <c r="AI521" s="346" t="s">
        <v>430</v>
      </c>
      <c r="AJ521" s="346">
        <v>122</v>
      </c>
      <c r="AK521" s="346">
        <v>81</v>
      </c>
      <c r="AL521" s="346">
        <v>77</v>
      </c>
      <c r="AM521" s="346" t="s">
        <v>430</v>
      </c>
      <c r="AN521" s="346">
        <v>69</v>
      </c>
      <c r="AO521" s="373"/>
      <c r="AP521" s="348" t="s">
        <v>430</v>
      </c>
      <c r="AQ521" s="348" t="s">
        <v>430</v>
      </c>
      <c r="AR521" s="348" t="s">
        <v>430</v>
      </c>
      <c r="AS521" s="348" t="s">
        <v>430</v>
      </c>
      <c r="AT521" s="348" t="s">
        <v>430</v>
      </c>
      <c r="AU521" s="351"/>
      <c r="AV521" s="346" t="s">
        <v>430</v>
      </c>
      <c r="AW521" s="346" t="s">
        <v>430</v>
      </c>
      <c r="AX521" s="346" t="s">
        <v>430</v>
      </c>
      <c r="AY521" s="346" t="s">
        <v>430</v>
      </c>
      <c r="AZ521" s="346" t="s">
        <v>430</v>
      </c>
      <c r="BA521" s="374"/>
      <c r="BB521" s="348">
        <v>16.924679504677101</v>
      </c>
      <c r="BC521" s="348">
        <v>0.99464887728878204</v>
      </c>
      <c r="BD521" s="348">
        <v>2.0908868161617501E-2</v>
      </c>
      <c r="BE521" s="375">
        <v>-4.6783199470837901E-2</v>
      </c>
      <c r="BF521" s="374"/>
      <c r="BG521" s="372">
        <v>0.1116</v>
      </c>
      <c r="BH521" s="373"/>
      <c r="BI521" s="348">
        <v>11.208299999999999</v>
      </c>
      <c r="BJ521" s="348">
        <v>85.529499999999999</v>
      </c>
      <c r="BK521" s="348">
        <v>4.29697</v>
      </c>
      <c r="BL521" s="348">
        <v>-1.03477</v>
      </c>
      <c r="BM521" s="373"/>
      <c r="BN521" s="372" t="s">
        <v>5431</v>
      </c>
      <c r="BO521" s="372" t="s">
        <v>2325</v>
      </c>
      <c r="BP521" s="372" t="s">
        <v>2690</v>
      </c>
      <c r="BQ521" s="372" t="s">
        <v>5432</v>
      </c>
      <c r="BR521" s="372" t="s">
        <v>5433</v>
      </c>
      <c r="BS521" s="373"/>
      <c r="BT521" s="354" t="s">
        <v>555</v>
      </c>
    </row>
    <row r="522" spans="1:72" s="428" customFormat="1" x14ac:dyDescent="0.25">
      <c r="A522" s="345" t="s">
        <v>5762</v>
      </c>
      <c r="B522" s="373"/>
      <c r="C522" s="719">
        <v>46119</v>
      </c>
      <c r="D522" s="373"/>
      <c r="E522" s="346">
        <v>15.303900000000001</v>
      </c>
      <c r="F522" s="373"/>
      <c r="G522" s="347">
        <v>10.4856</v>
      </c>
      <c r="H522" s="374"/>
      <c r="I522" s="348">
        <v>0.63539999999999996</v>
      </c>
      <c r="J522" s="348">
        <v>-0.67259999999999998</v>
      </c>
      <c r="K522" s="348">
        <v>1.34E-2</v>
      </c>
      <c r="L522" s="348">
        <v>2.9230999999999998</v>
      </c>
      <c r="M522" s="348" t="s">
        <v>430</v>
      </c>
      <c r="N522" s="350" t="s">
        <v>430</v>
      </c>
      <c r="O522" s="348" t="s">
        <v>430</v>
      </c>
      <c r="P522" s="348" t="s">
        <v>430</v>
      </c>
      <c r="Q522" s="348" t="s">
        <v>430</v>
      </c>
      <c r="R522" s="348" t="s">
        <v>430</v>
      </c>
      <c r="S522" s="348">
        <v>1.6617999999999999</v>
      </c>
      <c r="T522" s="348" t="s">
        <v>430</v>
      </c>
      <c r="U522" s="348" t="s">
        <v>430</v>
      </c>
      <c r="V522" s="348" t="s">
        <v>430</v>
      </c>
      <c r="W522" s="348">
        <v>-0.57740000000000002</v>
      </c>
      <c r="X522" s="348">
        <v>4.8559999999999999</v>
      </c>
      <c r="Y522" s="374"/>
      <c r="Z522" s="346">
        <v>71</v>
      </c>
      <c r="AA522" s="346">
        <v>119</v>
      </c>
      <c r="AB522" s="346">
        <v>210</v>
      </c>
      <c r="AC522" s="346">
        <v>211</v>
      </c>
      <c r="AD522" s="346" t="s">
        <v>430</v>
      </c>
      <c r="AE522" s="346" t="s">
        <v>430</v>
      </c>
      <c r="AF522" s="346" t="s">
        <v>430</v>
      </c>
      <c r="AG522" s="346" t="s">
        <v>430</v>
      </c>
      <c r="AH522" s="346" t="s">
        <v>430</v>
      </c>
      <c r="AI522" s="346" t="s">
        <v>430</v>
      </c>
      <c r="AJ522" s="346">
        <v>193</v>
      </c>
      <c r="AK522" s="346" t="s">
        <v>430</v>
      </c>
      <c r="AL522" s="346" t="s">
        <v>430</v>
      </c>
      <c r="AM522" s="346" t="s">
        <v>430</v>
      </c>
      <c r="AN522" s="346">
        <v>220</v>
      </c>
      <c r="AO522" s="373"/>
      <c r="AP522" s="348" t="s">
        <v>430</v>
      </c>
      <c r="AQ522" s="348" t="s">
        <v>430</v>
      </c>
      <c r="AR522" s="348" t="s">
        <v>430</v>
      </c>
      <c r="AS522" s="348" t="s">
        <v>430</v>
      </c>
      <c r="AT522" s="348" t="s">
        <v>430</v>
      </c>
      <c r="AU522" s="351"/>
      <c r="AV522" s="346" t="s">
        <v>430</v>
      </c>
      <c r="AW522" s="346" t="s">
        <v>430</v>
      </c>
      <c r="AX522" s="346" t="s">
        <v>430</v>
      </c>
      <c r="AY522" s="346" t="s">
        <v>430</v>
      </c>
      <c r="AZ522" s="346" t="s">
        <v>430</v>
      </c>
      <c r="BA522" s="374"/>
      <c r="BB522" s="348">
        <v>7.0991091672220898</v>
      </c>
      <c r="BC522" s="348">
        <v>0.99470573738204204</v>
      </c>
      <c r="BD522" s="348">
        <v>-5.9455138254584199E-2</v>
      </c>
      <c r="BE522" s="375">
        <v>-5.5725531606813802E-2</v>
      </c>
      <c r="BF522" s="374"/>
      <c r="BG522" s="372">
        <v>0.18440000000000001</v>
      </c>
      <c r="BH522" s="373"/>
      <c r="BI522" s="348">
        <v>98.107299999999995</v>
      </c>
      <c r="BJ522" s="348">
        <v>1.35222</v>
      </c>
      <c r="BK522" s="348" t="s">
        <v>430</v>
      </c>
      <c r="BL522" s="348">
        <v>0.54047999999999996</v>
      </c>
      <c r="BM522" s="373"/>
      <c r="BN522" s="372" t="s">
        <v>5325</v>
      </c>
      <c r="BO522" s="372" t="s">
        <v>4825</v>
      </c>
      <c r="BP522" s="372" t="s">
        <v>2499</v>
      </c>
      <c r="BQ522" s="372" t="s">
        <v>4714</v>
      </c>
      <c r="BR522" s="372" t="s">
        <v>4383</v>
      </c>
      <c r="BS522" s="373"/>
      <c r="BT522" s="354" t="s">
        <v>555</v>
      </c>
    </row>
    <row r="523" spans="1:72" s="428" customFormat="1" x14ac:dyDescent="0.25">
      <c r="A523" s="345" t="s">
        <v>5763</v>
      </c>
      <c r="B523" s="373"/>
      <c r="C523" s="719">
        <v>46027</v>
      </c>
      <c r="D523" s="373"/>
      <c r="E523" s="346">
        <v>16.0349</v>
      </c>
      <c r="F523" s="373"/>
      <c r="G523" s="347">
        <v>9.8191000000000006</v>
      </c>
      <c r="H523" s="374"/>
      <c r="I523" s="348">
        <v>0.53959999999999997</v>
      </c>
      <c r="J523" s="348">
        <v>-0.60029999999999994</v>
      </c>
      <c r="K523" s="348">
        <v>0.91569999999999996</v>
      </c>
      <c r="L523" s="348">
        <v>4.6054000000000004</v>
      </c>
      <c r="M523" s="348">
        <v>0.92710000000000004</v>
      </c>
      <c r="N523" s="350" t="s">
        <v>430</v>
      </c>
      <c r="O523" s="348" t="s">
        <v>430</v>
      </c>
      <c r="P523" s="348" t="s">
        <v>430</v>
      </c>
      <c r="Q523" s="348" t="s">
        <v>430</v>
      </c>
      <c r="R523" s="348" t="s">
        <v>430</v>
      </c>
      <c r="S523" s="348">
        <v>2.4862000000000002</v>
      </c>
      <c r="T523" s="348">
        <v>14.979100000000001</v>
      </c>
      <c r="U523" s="348" t="s">
        <v>430</v>
      </c>
      <c r="V523" s="348" t="s">
        <v>430</v>
      </c>
      <c r="W523" s="348">
        <v>0.3044</v>
      </c>
      <c r="X523" s="348">
        <v>-1.7724</v>
      </c>
      <c r="Y523" s="374"/>
      <c r="Z523" s="346">
        <v>102</v>
      </c>
      <c r="AA523" s="346">
        <v>74</v>
      </c>
      <c r="AB523" s="346">
        <v>154</v>
      </c>
      <c r="AC523" s="346">
        <v>117</v>
      </c>
      <c r="AD523" s="346">
        <v>142</v>
      </c>
      <c r="AE523" s="346" t="s">
        <v>430</v>
      </c>
      <c r="AF523" s="346" t="s">
        <v>430</v>
      </c>
      <c r="AG523" s="346" t="s">
        <v>430</v>
      </c>
      <c r="AH523" s="346" t="s">
        <v>430</v>
      </c>
      <c r="AI523" s="346" t="s">
        <v>430</v>
      </c>
      <c r="AJ523" s="346">
        <v>155</v>
      </c>
      <c r="AK523" s="346">
        <v>134</v>
      </c>
      <c r="AL523" s="346" t="s">
        <v>430</v>
      </c>
      <c r="AM523" s="346" t="s">
        <v>430</v>
      </c>
      <c r="AN523" s="346">
        <v>147</v>
      </c>
      <c r="AO523" s="373"/>
      <c r="AP523" s="348" t="s">
        <v>430</v>
      </c>
      <c r="AQ523" s="348" t="s">
        <v>430</v>
      </c>
      <c r="AR523" s="348" t="s">
        <v>430</v>
      </c>
      <c r="AS523" s="348" t="s">
        <v>430</v>
      </c>
      <c r="AT523" s="348" t="s">
        <v>430</v>
      </c>
      <c r="AU523" s="351"/>
      <c r="AV523" s="346" t="s">
        <v>430</v>
      </c>
      <c r="AW523" s="346" t="s">
        <v>430</v>
      </c>
      <c r="AX523" s="346" t="s">
        <v>430</v>
      </c>
      <c r="AY523" s="346" t="s">
        <v>430</v>
      </c>
      <c r="AZ523" s="346" t="s">
        <v>430</v>
      </c>
      <c r="BA523" s="374"/>
      <c r="BB523" s="348">
        <v>16.918607511771</v>
      </c>
      <c r="BC523" s="348">
        <v>0.99380386389156405</v>
      </c>
      <c r="BD523" s="348">
        <v>4.4481819880224701E-3</v>
      </c>
      <c r="BE523" s="375">
        <v>-3.3904894179741601E-2</v>
      </c>
      <c r="BF523" s="374"/>
      <c r="BG523" s="372">
        <v>0.14510000000000001</v>
      </c>
      <c r="BH523" s="373"/>
      <c r="BI523" s="348">
        <v>69.139499999999998</v>
      </c>
      <c r="BJ523" s="348">
        <v>21.154900000000001</v>
      </c>
      <c r="BK523" s="348">
        <v>11.0099</v>
      </c>
      <c r="BL523" s="348">
        <v>-1.3043</v>
      </c>
      <c r="BM523" s="373"/>
      <c r="BN523" s="372" t="s">
        <v>5436</v>
      </c>
      <c r="BO523" s="372" t="s">
        <v>5437</v>
      </c>
      <c r="BP523" s="372" t="s">
        <v>5438</v>
      </c>
      <c r="BQ523" s="372" t="s">
        <v>5439</v>
      </c>
      <c r="BR523" s="372" t="s">
        <v>5440</v>
      </c>
      <c r="BS523" s="373"/>
      <c r="BT523" s="354" t="s">
        <v>555</v>
      </c>
    </row>
    <row r="524" spans="1:72" s="428" customFormat="1" x14ac:dyDescent="0.25">
      <c r="A524" s="345" t="s">
        <v>5764</v>
      </c>
      <c r="B524" s="373"/>
      <c r="C524" s="719">
        <v>46002</v>
      </c>
      <c r="D524" s="373"/>
      <c r="E524" s="346">
        <v>16.6342</v>
      </c>
      <c r="F524" s="373"/>
      <c r="G524" s="347">
        <v>11.280099999999999</v>
      </c>
      <c r="H524" s="374"/>
      <c r="I524" s="348">
        <v>0.58050000000000002</v>
      </c>
      <c r="J524" s="348">
        <v>-0.12839999999999999</v>
      </c>
      <c r="K524" s="348">
        <v>1.8933</v>
      </c>
      <c r="L524" s="348">
        <v>10.160500000000001</v>
      </c>
      <c r="M524" s="348">
        <v>15.043200000000001</v>
      </c>
      <c r="N524" s="350" t="s">
        <v>430</v>
      </c>
      <c r="O524" s="348" t="s">
        <v>430</v>
      </c>
      <c r="P524" s="348" t="s">
        <v>430</v>
      </c>
      <c r="Q524" s="348" t="s">
        <v>430</v>
      </c>
      <c r="R524" s="348" t="s">
        <v>430</v>
      </c>
      <c r="S524" s="348">
        <v>3.7145999999999999</v>
      </c>
      <c r="T524" s="348">
        <v>28.324400000000001</v>
      </c>
      <c r="U524" s="348">
        <v>10.0412</v>
      </c>
      <c r="V524" s="348" t="s">
        <v>430</v>
      </c>
      <c r="W524" s="348">
        <v>2.3714</v>
      </c>
      <c r="X524" s="348">
        <v>12.801</v>
      </c>
      <c r="Y524" s="374"/>
      <c r="Z524" s="346">
        <v>88</v>
      </c>
      <c r="AA524" s="346">
        <v>29</v>
      </c>
      <c r="AB524" s="346">
        <v>82</v>
      </c>
      <c r="AC524" s="346">
        <v>21</v>
      </c>
      <c r="AD524" s="346">
        <v>23</v>
      </c>
      <c r="AE524" s="346" t="s">
        <v>430</v>
      </c>
      <c r="AF524" s="346" t="s">
        <v>430</v>
      </c>
      <c r="AG524" s="346" t="s">
        <v>430</v>
      </c>
      <c r="AH524" s="346" t="s">
        <v>430</v>
      </c>
      <c r="AI524" s="346" t="s">
        <v>430</v>
      </c>
      <c r="AJ524" s="346">
        <v>79</v>
      </c>
      <c r="AK524" s="346">
        <v>23</v>
      </c>
      <c r="AL524" s="346">
        <v>28</v>
      </c>
      <c r="AM524" s="346" t="s">
        <v>430</v>
      </c>
      <c r="AN524" s="346">
        <v>37</v>
      </c>
      <c r="AO524" s="373"/>
      <c r="AP524" s="348" t="s">
        <v>430</v>
      </c>
      <c r="AQ524" s="348" t="s">
        <v>430</v>
      </c>
      <c r="AR524" s="348" t="s">
        <v>430</v>
      </c>
      <c r="AS524" s="348" t="s">
        <v>430</v>
      </c>
      <c r="AT524" s="348" t="s">
        <v>430</v>
      </c>
      <c r="AU524" s="351"/>
      <c r="AV524" s="346" t="s">
        <v>430</v>
      </c>
      <c r="AW524" s="346" t="s">
        <v>430</v>
      </c>
      <c r="AX524" s="346" t="s">
        <v>430</v>
      </c>
      <c r="AY524" s="346" t="s">
        <v>430</v>
      </c>
      <c r="AZ524" s="346" t="s">
        <v>430</v>
      </c>
      <c r="BA524" s="374"/>
      <c r="BB524" s="348">
        <v>19.990112309727198</v>
      </c>
      <c r="BC524" s="348">
        <v>1.0030062105937601</v>
      </c>
      <c r="BD524" s="348">
        <v>5.5510106091973599E-2</v>
      </c>
      <c r="BE524" s="375">
        <v>-4.4635128266726998E-2</v>
      </c>
      <c r="BF524" s="374"/>
      <c r="BG524" s="372">
        <v>0.24030000000000001</v>
      </c>
      <c r="BH524" s="373"/>
      <c r="BI524" s="348" t="s">
        <v>430</v>
      </c>
      <c r="BJ524" s="348">
        <v>7.3385699999999998</v>
      </c>
      <c r="BK524" s="348">
        <v>94.751999999999995</v>
      </c>
      <c r="BL524" s="348">
        <v>-2.09057</v>
      </c>
      <c r="BM524" s="373"/>
      <c r="BN524" s="372" t="s">
        <v>5442</v>
      </c>
      <c r="BO524" s="372" t="s">
        <v>5443</v>
      </c>
      <c r="BP524" s="372" t="s">
        <v>5444</v>
      </c>
      <c r="BQ524" s="372" t="s">
        <v>5445</v>
      </c>
      <c r="BR524" s="372" t="s">
        <v>5446</v>
      </c>
      <c r="BS524" s="373"/>
      <c r="BT524" s="354" t="s">
        <v>555</v>
      </c>
    </row>
    <row r="525" spans="1:72" s="428" customFormat="1" x14ac:dyDescent="0.25">
      <c r="A525" s="345" t="s">
        <v>5765</v>
      </c>
      <c r="B525" s="373"/>
      <c r="C525" s="719">
        <v>45974</v>
      </c>
      <c r="D525" s="373"/>
      <c r="E525" s="346">
        <v>15.4549</v>
      </c>
      <c r="F525" s="373"/>
      <c r="G525" s="347">
        <v>10.4819</v>
      </c>
      <c r="H525" s="374"/>
      <c r="I525" s="348">
        <v>0.35520000000000002</v>
      </c>
      <c r="J525" s="348">
        <v>-0.63419999999999999</v>
      </c>
      <c r="K525" s="348">
        <v>1.3684000000000001</v>
      </c>
      <c r="L525" s="348">
        <v>4.2912999999999997</v>
      </c>
      <c r="M525" s="348">
        <v>6.7534000000000001</v>
      </c>
      <c r="N525" s="350" t="s">
        <v>430</v>
      </c>
      <c r="O525" s="348" t="s">
        <v>430</v>
      </c>
      <c r="P525" s="348" t="s">
        <v>430</v>
      </c>
      <c r="Q525" s="348" t="s">
        <v>430</v>
      </c>
      <c r="R525" s="348" t="s">
        <v>430</v>
      </c>
      <c r="S525" s="348">
        <v>2.8010000000000002</v>
      </c>
      <c r="T525" s="348">
        <v>20.474699999999999</v>
      </c>
      <c r="U525" s="348">
        <v>5.1597</v>
      </c>
      <c r="V525" s="348" t="s">
        <v>430</v>
      </c>
      <c r="W525" s="348">
        <v>1.1033999999999999</v>
      </c>
      <c r="X525" s="348">
        <v>4.819</v>
      </c>
      <c r="Y525" s="374"/>
      <c r="Z525" s="346">
        <v>189</v>
      </c>
      <c r="AA525" s="346">
        <v>94</v>
      </c>
      <c r="AB525" s="346">
        <v>117</v>
      </c>
      <c r="AC525" s="346">
        <v>132</v>
      </c>
      <c r="AD525" s="346">
        <v>75</v>
      </c>
      <c r="AE525" s="346" t="s">
        <v>430</v>
      </c>
      <c r="AF525" s="346" t="s">
        <v>430</v>
      </c>
      <c r="AG525" s="346" t="s">
        <v>430</v>
      </c>
      <c r="AH525" s="346" t="s">
        <v>430</v>
      </c>
      <c r="AI525" s="346" t="s">
        <v>430</v>
      </c>
      <c r="AJ525" s="346">
        <v>128</v>
      </c>
      <c r="AK525" s="346">
        <v>79</v>
      </c>
      <c r="AL525" s="346">
        <v>76</v>
      </c>
      <c r="AM525" s="346" t="s">
        <v>430</v>
      </c>
      <c r="AN525" s="346">
        <v>76</v>
      </c>
      <c r="AO525" s="373"/>
      <c r="AP525" s="348" t="s">
        <v>430</v>
      </c>
      <c r="AQ525" s="348" t="s">
        <v>430</v>
      </c>
      <c r="AR525" s="348" t="s">
        <v>430</v>
      </c>
      <c r="AS525" s="348" t="s">
        <v>430</v>
      </c>
      <c r="AT525" s="348" t="s">
        <v>430</v>
      </c>
      <c r="AU525" s="351"/>
      <c r="AV525" s="346" t="s">
        <v>430</v>
      </c>
      <c r="AW525" s="346" t="s">
        <v>430</v>
      </c>
      <c r="AX525" s="346" t="s">
        <v>430</v>
      </c>
      <c r="AY525" s="346" t="s">
        <v>430</v>
      </c>
      <c r="AZ525" s="346" t="s">
        <v>430</v>
      </c>
      <c r="BA525" s="374"/>
      <c r="BB525" s="348">
        <v>16.0102203694554</v>
      </c>
      <c r="BC525" s="348">
        <v>0.99529765147264704</v>
      </c>
      <c r="BD525" s="348">
        <v>8.8156995140725499E-3</v>
      </c>
      <c r="BE525" s="375">
        <v>-3.8408654227775597E-2</v>
      </c>
      <c r="BF525" s="374"/>
      <c r="BG525" s="372">
        <v>8.2299999999999998E-2</v>
      </c>
      <c r="BH525" s="373"/>
      <c r="BI525" s="348">
        <v>11.0686</v>
      </c>
      <c r="BJ525" s="348">
        <v>84.4983</v>
      </c>
      <c r="BK525" s="348">
        <v>4.2186700000000004</v>
      </c>
      <c r="BL525" s="348">
        <v>0.21443000000000001</v>
      </c>
      <c r="BM525" s="373"/>
      <c r="BN525" s="372" t="s">
        <v>4546</v>
      </c>
      <c r="BO525" s="372" t="s">
        <v>4811</v>
      </c>
      <c r="BP525" s="372" t="s">
        <v>4547</v>
      </c>
      <c r="BQ525" s="372" t="s">
        <v>4783</v>
      </c>
      <c r="BR525" s="372" t="s">
        <v>4814</v>
      </c>
      <c r="BS525" s="373"/>
      <c r="BT525" s="354" t="s">
        <v>555</v>
      </c>
    </row>
    <row r="526" spans="1:72" s="428" customFormat="1" ht="11" x14ac:dyDescent="0.3">
      <c r="A526" s="841" t="s">
        <v>5766</v>
      </c>
      <c r="B526" s="842"/>
      <c r="C526" s="843">
        <v>46058</v>
      </c>
      <c r="D526" s="842"/>
      <c r="E526" s="844">
        <v>13.3842</v>
      </c>
      <c r="F526" s="842"/>
      <c r="G526" s="845">
        <v>9.61</v>
      </c>
      <c r="H526" s="847"/>
      <c r="I526" s="846">
        <v>-1.04E-2</v>
      </c>
      <c r="J526" s="846">
        <v>-1.9288000000000001</v>
      </c>
      <c r="K526" s="846">
        <v>-2.1583999999999999</v>
      </c>
      <c r="L526" s="846">
        <v>-2.7031999999999998</v>
      </c>
      <c r="M526" s="846">
        <v>-5.9503000000000004</v>
      </c>
      <c r="N526" s="848" t="s">
        <v>430</v>
      </c>
      <c r="O526" s="846" t="s">
        <v>430</v>
      </c>
      <c r="P526" s="846" t="s">
        <v>430</v>
      </c>
      <c r="Q526" s="846" t="s">
        <v>430</v>
      </c>
      <c r="R526" s="846" t="s">
        <v>430</v>
      </c>
      <c r="S526" s="846">
        <v>-1.5368999999999999</v>
      </c>
      <c r="T526" s="846">
        <v>5.8836000000000004</v>
      </c>
      <c r="U526" s="846" t="s">
        <v>430</v>
      </c>
      <c r="V526" s="846" t="s">
        <v>430</v>
      </c>
      <c r="W526" s="846">
        <v>-1.6879999999999999</v>
      </c>
      <c r="X526" s="846">
        <v>-3.9</v>
      </c>
      <c r="Y526" s="847"/>
      <c r="Z526" s="844">
        <v>223</v>
      </c>
      <c r="AA526" s="844">
        <v>244</v>
      </c>
      <c r="AB526" s="844">
        <v>260</v>
      </c>
      <c r="AC526" s="844">
        <v>249</v>
      </c>
      <c r="AD526" s="844">
        <v>239</v>
      </c>
      <c r="AE526" s="844" t="s">
        <v>430</v>
      </c>
      <c r="AF526" s="844" t="s">
        <v>430</v>
      </c>
      <c r="AG526" s="844" t="s">
        <v>430</v>
      </c>
      <c r="AH526" s="844" t="s">
        <v>430</v>
      </c>
      <c r="AI526" s="844" t="s">
        <v>430</v>
      </c>
      <c r="AJ526" s="844">
        <v>260</v>
      </c>
      <c r="AK526" s="844">
        <v>246</v>
      </c>
      <c r="AL526" s="844" t="s">
        <v>430</v>
      </c>
      <c r="AM526" s="844" t="s">
        <v>430</v>
      </c>
      <c r="AN526" s="844">
        <v>263</v>
      </c>
      <c r="AO526" s="842"/>
      <c r="AP526" s="846" t="s">
        <v>430</v>
      </c>
      <c r="AQ526" s="846" t="s">
        <v>430</v>
      </c>
      <c r="AR526" s="846" t="s">
        <v>430</v>
      </c>
      <c r="AS526" s="846" t="s">
        <v>430</v>
      </c>
      <c r="AT526" s="846" t="s">
        <v>430</v>
      </c>
      <c r="AU526" s="849"/>
      <c r="AV526" s="844" t="s">
        <v>430</v>
      </c>
      <c r="AW526" s="844" t="s">
        <v>430</v>
      </c>
      <c r="AX526" s="844" t="s">
        <v>430</v>
      </c>
      <c r="AY526" s="844" t="s">
        <v>430</v>
      </c>
      <c r="AZ526" s="844" t="s">
        <v>430</v>
      </c>
      <c r="BA526" s="847"/>
      <c r="BB526" s="846">
        <v>17.511101209774701</v>
      </c>
      <c r="BC526" s="846">
        <v>0.99251737505860105</v>
      </c>
      <c r="BD526" s="846">
        <v>-7.7512302687484894E-2</v>
      </c>
      <c r="BE526" s="852">
        <v>-8.9813661458660404E-2</v>
      </c>
      <c r="BF526" s="847"/>
      <c r="BG526" s="855">
        <v>0.2515</v>
      </c>
      <c r="BH526" s="842"/>
      <c r="BI526" s="846">
        <v>80.541700000000006</v>
      </c>
      <c r="BJ526" s="846">
        <v>17.9741</v>
      </c>
      <c r="BK526" s="846">
        <v>1.1334200000000001</v>
      </c>
      <c r="BL526" s="846">
        <v>0.35077999999999998</v>
      </c>
      <c r="BM526" s="842"/>
      <c r="BN526" s="855" t="s">
        <v>5449</v>
      </c>
      <c r="BO526" s="855" t="s">
        <v>5450</v>
      </c>
      <c r="BP526" s="855" t="s">
        <v>5451</v>
      </c>
      <c r="BQ526" s="855" t="s">
        <v>5452</v>
      </c>
      <c r="BR526" s="855" t="s">
        <v>5453</v>
      </c>
      <c r="BS526" s="842"/>
      <c r="BT526" s="856" t="s">
        <v>555</v>
      </c>
    </row>
    <row r="527" spans="1:72" s="428" customFormat="1" ht="11" x14ac:dyDescent="0.3">
      <c r="A527" s="841" t="s">
        <v>5767</v>
      </c>
      <c r="B527" s="842"/>
      <c r="C527" s="843">
        <v>45166</v>
      </c>
      <c r="D527" s="842"/>
      <c r="E527" s="844">
        <v>12.993600000000001</v>
      </c>
      <c r="F527" s="842"/>
      <c r="G527" s="845">
        <v>13.486000000000001</v>
      </c>
      <c r="H527" s="847"/>
      <c r="I527" s="846">
        <v>0.79220000000000002</v>
      </c>
      <c r="J527" s="846">
        <v>-5.1900000000000002E-2</v>
      </c>
      <c r="K527" s="846">
        <v>-0.25890000000000002</v>
      </c>
      <c r="L527" s="846">
        <v>8.2170000000000005</v>
      </c>
      <c r="M527" s="846">
        <v>2.6019000000000001</v>
      </c>
      <c r="N527" s="848">
        <v>-4.8136999999999999</v>
      </c>
      <c r="O527" s="846">
        <v>-2.9420999999999999</v>
      </c>
      <c r="P527" s="846" t="s">
        <v>430</v>
      </c>
      <c r="Q527" s="846" t="s">
        <v>430</v>
      </c>
      <c r="R527" s="846" t="s">
        <v>430</v>
      </c>
      <c r="S527" s="846">
        <v>4.7782</v>
      </c>
      <c r="T527" s="846">
        <v>21.1571</v>
      </c>
      <c r="U527" s="846">
        <v>1.8734</v>
      </c>
      <c r="V527" s="846">
        <v>-0.11849999999999999</v>
      </c>
      <c r="W527" s="846">
        <v>0.35720000000000002</v>
      </c>
      <c r="X527" s="846">
        <v>10.553599999999999</v>
      </c>
      <c r="Y527" s="847"/>
      <c r="Z527" s="844">
        <v>32</v>
      </c>
      <c r="AA527" s="844">
        <v>17</v>
      </c>
      <c r="AB527" s="844">
        <v>228</v>
      </c>
      <c r="AC527" s="844">
        <v>32</v>
      </c>
      <c r="AD527" s="844">
        <v>115</v>
      </c>
      <c r="AE527" s="844">
        <v>213</v>
      </c>
      <c r="AF527" s="844">
        <v>118</v>
      </c>
      <c r="AG527" s="844" t="s">
        <v>430</v>
      </c>
      <c r="AH527" s="844" t="s">
        <v>430</v>
      </c>
      <c r="AI527" s="844" t="s">
        <v>430</v>
      </c>
      <c r="AJ527" s="844">
        <v>38</v>
      </c>
      <c r="AK527" s="844">
        <v>62</v>
      </c>
      <c r="AL527" s="844">
        <v>107</v>
      </c>
      <c r="AM527" s="844">
        <v>178</v>
      </c>
      <c r="AN527" s="844">
        <v>144</v>
      </c>
      <c r="AO527" s="842"/>
      <c r="AP527" s="846" t="s">
        <v>430</v>
      </c>
      <c r="AQ527" s="846" t="s">
        <v>430</v>
      </c>
      <c r="AR527" s="846" t="s">
        <v>430</v>
      </c>
      <c r="AS527" s="846">
        <v>3.21</v>
      </c>
      <c r="AT527" s="846">
        <v>6.28</v>
      </c>
      <c r="AU527" s="849"/>
      <c r="AV527" s="844" t="s">
        <v>430</v>
      </c>
      <c r="AW527" s="844" t="s">
        <v>430</v>
      </c>
      <c r="AX527" s="844" t="s">
        <v>430</v>
      </c>
      <c r="AY527" s="844">
        <v>67</v>
      </c>
      <c r="AZ527" s="844">
        <v>103</v>
      </c>
      <c r="BA527" s="847"/>
      <c r="BB527" s="846">
        <v>17.429806381247499</v>
      </c>
      <c r="BC527" s="846">
        <v>0</v>
      </c>
      <c r="BD527" s="846">
        <v>2.55027012902421E-2</v>
      </c>
      <c r="BE527" s="852" t="s">
        <v>430</v>
      </c>
      <c r="BF527" s="847"/>
      <c r="BG527" s="855" t="s">
        <v>430</v>
      </c>
      <c r="BH527" s="842"/>
      <c r="BI527" s="846">
        <v>28.313199999999998</v>
      </c>
      <c r="BJ527" s="846">
        <v>67.996499999999997</v>
      </c>
      <c r="BK527" s="846">
        <v>3.64411</v>
      </c>
      <c r="BL527" s="846">
        <v>4.6190000000000002E-2</v>
      </c>
      <c r="BM527" s="842"/>
      <c r="BN527" s="855" t="s">
        <v>5455</v>
      </c>
      <c r="BO527" s="855" t="s">
        <v>5456</v>
      </c>
      <c r="BP527" s="855" t="s">
        <v>5457</v>
      </c>
      <c r="BQ527" s="855" t="s">
        <v>5458</v>
      </c>
      <c r="BR527" s="855" t="s">
        <v>5459</v>
      </c>
      <c r="BS527" s="842"/>
      <c r="BT527" s="856" t="s">
        <v>555</v>
      </c>
    </row>
    <row r="528" spans="1:72" s="428" customFormat="1" x14ac:dyDescent="0.25">
      <c r="A528" s="345" t="s">
        <v>5768</v>
      </c>
      <c r="B528" s="373"/>
      <c r="C528" s="719">
        <v>45630</v>
      </c>
      <c r="D528" s="373"/>
      <c r="E528" s="346">
        <v>14.547800000000001</v>
      </c>
      <c r="F528" s="373"/>
      <c r="G528" s="347">
        <v>9.8214000000000006</v>
      </c>
      <c r="H528" s="374"/>
      <c r="I528" s="348">
        <v>0.74880000000000002</v>
      </c>
      <c r="J528" s="348">
        <v>-1.4104000000000001</v>
      </c>
      <c r="K528" s="348">
        <v>2.2328000000000001</v>
      </c>
      <c r="L528" s="348">
        <v>3.0815000000000001</v>
      </c>
      <c r="M528" s="348">
        <v>2.0628000000000002</v>
      </c>
      <c r="N528" s="350">
        <v>0.65690000000000004</v>
      </c>
      <c r="O528" s="348" t="s">
        <v>430</v>
      </c>
      <c r="P528" s="348" t="s">
        <v>430</v>
      </c>
      <c r="Q528" s="348" t="s">
        <v>430</v>
      </c>
      <c r="R528" s="348" t="s">
        <v>430</v>
      </c>
      <c r="S528" s="348">
        <v>5.8830999999999998</v>
      </c>
      <c r="T528" s="348">
        <v>14.189</v>
      </c>
      <c r="U528" s="348">
        <v>-2.6581999999999999</v>
      </c>
      <c r="V528" s="348">
        <v>2.6236999999999999</v>
      </c>
      <c r="W528" s="348">
        <v>0.19689999999999999</v>
      </c>
      <c r="X528" s="348">
        <v>-1.0486</v>
      </c>
      <c r="Y528" s="374"/>
      <c r="Z528" s="346">
        <v>46</v>
      </c>
      <c r="AA528" s="346">
        <v>230</v>
      </c>
      <c r="AB528" s="346">
        <v>72</v>
      </c>
      <c r="AC528" s="346">
        <v>189</v>
      </c>
      <c r="AD528" s="346">
        <v>127</v>
      </c>
      <c r="AE528" s="346">
        <v>151</v>
      </c>
      <c r="AF528" s="346" t="s">
        <v>430</v>
      </c>
      <c r="AG528" s="346" t="s">
        <v>430</v>
      </c>
      <c r="AH528" s="346" t="s">
        <v>430</v>
      </c>
      <c r="AI528" s="346" t="s">
        <v>430</v>
      </c>
      <c r="AJ528" s="346">
        <v>27</v>
      </c>
      <c r="AK528" s="346">
        <v>157</v>
      </c>
      <c r="AL528" s="346">
        <v>165</v>
      </c>
      <c r="AM528" s="346">
        <v>163</v>
      </c>
      <c r="AN528" s="346">
        <v>156</v>
      </c>
      <c r="AO528" s="373"/>
      <c r="AP528" s="348" t="s">
        <v>430</v>
      </c>
      <c r="AQ528" s="348" t="s">
        <v>430</v>
      </c>
      <c r="AR528" s="348" t="s">
        <v>430</v>
      </c>
      <c r="AS528" s="348" t="s">
        <v>430</v>
      </c>
      <c r="AT528" s="348">
        <v>2.75</v>
      </c>
      <c r="AU528" s="351"/>
      <c r="AV528" s="346" t="s">
        <v>430</v>
      </c>
      <c r="AW528" s="346" t="s">
        <v>430</v>
      </c>
      <c r="AX528" s="346" t="s">
        <v>430</v>
      </c>
      <c r="AY528" s="346" t="s">
        <v>430</v>
      </c>
      <c r="AZ528" s="346">
        <v>146</v>
      </c>
      <c r="BA528" s="374"/>
      <c r="BB528" s="348">
        <v>11.774372263524199</v>
      </c>
      <c r="BC528" s="348">
        <v>1.0024797686129601</v>
      </c>
      <c r="BD528" s="348">
        <v>-2.6366748084594199E-2</v>
      </c>
      <c r="BE528" s="375">
        <v>-3.9128961300644097E-2</v>
      </c>
      <c r="BF528" s="374"/>
      <c r="BG528" s="372">
        <v>0.12039999999999999</v>
      </c>
      <c r="BH528" s="373"/>
      <c r="BI528" s="348">
        <v>72.116799999999998</v>
      </c>
      <c r="BJ528" s="348">
        <v>25.154599999999999</v>
      </c>
      <c r="BK528" s="348">
        <v>2.3654299999999999</v>
      </c>
      <c r="BL528" s="348">
        <v>0.36316999999999999</v>
      </c>
      <c r="BM528" s="373"/>
      <c r="BN528" s="372" t="s">
        <v>5461</v>
      </c>
      <c r="BO528" s="372" t="s">
        <v>4753</v>
      </c>
      <c r="BP528" s="372" t="s">
        <v>4754</v>
      </c>
      <c r="BQ528" s="372" t="s">
        <v>5462</v>
      </c>
      <c r="BR528" s="372" t="s">
        <v>3427</v>
      </c>
      <c r="BS528" s="373"/>
      <c r="BT528" s="354" t="s">
        <v>4673</v>
      </c>
    </row>
    <row r="529" spans="1:72" s="428" customFormat="1" x14ac:dyDescent="0.25">
      <c r="A529" s="345" t="s">
        <v>5769</v>
      </c>
      <c r="B529" s="373"/>
      <c r="C529" s="719">
        <v>46121</v>
      </c>
      <c r="D529" s="373"/>
      <c r="E529" s="346">
        <v>15.85</v>
      </c>
      <c r="F529" s="373"/>
      <c r="G529" s="347">
        <v>11.484299999999999</v>
      </c>
      <c r="H529" s="374"/>
      <c r="I529" s="348">
        <v>0.46889999999999998</v>
      </c>
      <c r="J529" s="348">
        <v>-0.40589999999999998</v>
      </c>
      <c r="K529" s="348">
        <v>1.6012999999999999</v>
      </c>
      <c r="L529" s="348">
        <v>7.1557000000000004</v>
      </c>
      <c r="M529" s="348" t="s">
        <v>430</v>
      </c>
      <c r="N529" s="350" t="s">
        <v>430</v>
      </c>
      <c r="O529" s="348" t="s">
        <v>430</v>
      </c>
      <c r="P529" s="348" t="s">
        <v>430</v>
      </c>
      <c r="Q529" s="348" t="s">
        <v>430</v>
      </c>
      <c r="R529" s="348" t="s">
        <v>430</v>
      </c>
      <c r="S529" s="348">
        <v>3.1991000000000001</v>
      </c>
      <c r="T529" s="348" t="s">
        <v>430</v>
      </c>
      <c r="U529" s="348" t="s">
        <v>430</v>
      </c>
      <c r="V529" s="348" t="s">
        <v>430</v>
      </c>
      <c r="W529" s="348">
        <v>1.7273000000000001</v>
      </c>
      <c r="X529" s="348">
        <v>14.843</v>
      </c>
      <c r="Y529" s="374"/>
      <c r="Z529" s="346">
        <v>133</v>
      </c>
      <c r="AA529" s="346">
        <v>53</v>
      </c>
      <c r="AB529" s="346">
        <v>94</v>
      </c>
      <c r="AC529" s="346">
        <v>69</v>
      </c>
      <c r="AD529" s="346" t="s">
        <v>430</v>
      </c>
      <c r="AE529" s="346" t="s">
        <v>430</v>
      </c>
      <c r="AF529" s="346" t="s">
        <v>430</v>
      </c>
      <c r="AG529" s="346" t="s">
        <v>430</v>
      </c>
      <c r="AH529" s="346" t="s">
        <v>430</v>
      </c>
      <c r="AI529" s="346" t="s">
        <v>430</v>
      </c>
      <c r="AJ529" s="346">
        <v>104</v>
      </c>
      <c r="AK529" s="346" t="s">
        <v>430</v>
      </c>
      <c r="AL529" s="346" t="s">
        <v>430</v>
      </c>
      <c r="AM529" s="346" t="s">
        <v>430</v>
      </c>
      <c r="AN529" s="346">
        <v>50</v>
      </c>
      <c r="AO529" s="373"/>
      <c r="AP529" s="348" t="s">
        <v>430</v>
      </c>
      <c r="AQ529" s="348" t="s">
        <v>430</v>
      </c>
      <c r="AR529" s="348" t="s">
        <v>430</v>
      </c>
      <c r="AS529" s="348" t="s">
        <v>430</v>
      </c>
      <c r="AT529" s="348" t="s">
        <v>430</v>
      </c>
      <c r="AU529" s="351"/>
      <c r="AV529" s="346" t="s">
        <v>430</v>
      </c>
      <c r="AW529" s="346" t="s">
        <v>430</v>
      </c>
      <c r="AX529" s="346" t="s">
        <v>430</v>
      </c>
      <c r="AY529" s="346" t="s">
        <v>430</v>
      </c>
      <c r="AZ529" s="346" t="s">
        <v>430</v>
      </c>
      <c r="BA529" s="374"/>
      <c r="BB529" s="348">
        <v>4.8051913137963398</v>
      </c>
      <c r="BC529" s="348">
        <v>0.99874790438735395</v>
      </c>
      <c r="BD529" s="348">
        <v>0.373214783728679</v>
      </c>
      <c r="BE529" s="375">
        <v>-4.0576923125553499E-2</v>
      </c>
      <c r="BF529" s="374"/>
      <c r="BG529" s="372">
        <v>9.9400000000000002E-2</v>
      </c>
      <c r="BH529" s="373"/>
      <c r="BI529" s="348">
        <v>5.5677099999999999</v>
      </c>
      <c r="BJ529" s="348">
        <v>46.053600000000003</v>
      </c>
      <c r="BK529" s="348">
        <v>48.319099999999999</v>
      </c>
      <c r="BL529" s="348">
        <v>5.9589999999999997E-2</v>
      </c>
      <c r="BM529" s="373"/>
      <c r="BN529" s="372" t="s">
        <v>5770</v>
      </c>
      <c r="BO529" s="372" t="s">
        <v>5771</v>
      </c>
      <c r="BP529" s="372" t="s">
        <v>5772</v>
      </c>
      <c r="BQ529" s="372" t="s">
        <v>5773</v>
      </c>
      <c r="BR529" s="372" t="s">
        <v>5774</v>
      </c>
      <c r="BS529" s="373"/>
      <c r="BT529" s="354" t="s">
        <v>555</v>
      </c>
    </row>
    <row r="530" spans="1:72" s="428" customFormat="1" x14ac:dyDescent="0.25">
      <c r="A530" s="345" t="s">
        <v>5775</v>
      </c>
      <c r="B530" s="373"/>
      <c r="C530" s="719">
        <v>46000</v>
      </c>
      <c r="D530" s="373"/>
      <c r="E530" s="346">
        <v>13.18</v>
      </c>
      <c r="F530" s="373"/>
      <c r="G530" s="347">
        <v>10.927099999999999</v>
      </c>
      <c r="H530" s="374"/>
      <c r="I530" s="348">
        <v>0.42920000000000003</v>
      </c>
      <c r="J530" s="348">
        <v>-0.45550000000000002</v>
      </c>
      <c r="K530" s="348">
        <v>1.5227999999999999</v>
      </c>
      <c r="L530" s="348">
        <v>6.0811000000000002</v>
      </c>
      <c r="M530" s="348">
        <v>9.0963999999999992</v>
      </c>
      <c r="N530" s="350" t="s">
        <v>430</v>
      </c>
      <c r="O530" s="348" t="s">
        <v>430</v>
      </c>
      <c r="P530" s="348" t="s">
        <v>430</v>
      </c>
      <c r="Q530" s="348" t="s">
        <v>430</v>
      </c>
      <c r="R530" s="348" t="s">
        <v>430</v>
      </c>
      <c r="S530" s="348">
        <v>3.0722</v>
      </c>
      <c r="T530" s="348">
        <v>22.6248</v>
      </c>
      <c r="U530" s="348">
        <v>6.4553000000000003</v>
      </c>
      <c r="V530" s="348" t="s">
        <v>430</v>
      </c>
      <c r="W530" s="348">
        <v>1.5483</v>
      </c>
      <c r="X530" s="348">
        <v>9.2710000000000008</v>
      </c>
      <c r="Y530" s="374"/>
      <c r="Z530" s="346">
        <v>149</v>
      </c>
      <c r="AA530" s="346">
        <v>56</v>
      </c>
      <c r="AB530" s="346">
        <v>101</v>
      </c>
      <c r="AC530" s="346">
        <v>82</v>
      </c>
      <c r="AD530" s="346">
        <v>38</v>
      </c>
      <c r="AE530" s="346" t="s">
        <v>430</v>
      </c>
      <c r="AF530" s="346" t="s">
        <v>430</v>
      </c>
      <c r="AG530" s="346" t="s">
        <v>430</v>
      </c>
      <c r="AH530" s="346" t="s">
        <v>430</v>
      </c>
      <c r="AI530" s="346" t="s">
        <v>430</v>
      </c>
      <c r="AJ530" s="346">
        <v>107</v>
      </c>
      <c r="AK530" s="346">
        <v>56</v>
      </c>
      <c r="AL530" s="346">
        <v>58</v>
      </c>
      <c r="AM530" s="346" t="s">
        <v>430</v>
      </c>
      <c r="AN530" s="346">
        <v>54</v>
      </c>
      <c r="AO530" s="373"/>
      <c r="AP530" s="348" t="s">
        <v>430</v>
      </c>
      <c r="AQ530" s="348" t="s">
        <v>430</v>
      </c>
      <c r="AR530" s="348" t="s">
        <v>430</v>
      </c>
      <c r="AS530" s="348" t="s">
        <v>430</v>
      </c>
      <c r="AT530" s="348" t="s">
        <v>430</v>
      </c>
      <c r="AU530" s="351"/>
      <c r="AV530" s="346" t="s">
        <v>430</v>
      </c>
      <c r="AW530" s="346" t="s">
        <v>430</v>
      </c>
      <c r="AX530" s="346" t="s">
        <v>430</v>
      </c>
      <c r="AY530" s="346" t="s">
        <v>430</v>
      </c>
      <c r="AZ530" s="346" t="s">
        <v>430</v>
      </c>
      <c r="BA530" s="374"/>
      <c r="BB530" s="348">
        <v>17.467417323885201</v>
      </c>
      <c r="BC530" s="348">
        <v>0.97875833215075103</v>
      </c>
      <c r="BD530" s="348">
        <v>3.2629281757731103E-2</v>
      </c>
      <c r="BE530" s="375">
        <v>-6.7309823683894807E-2</v>
      </c>
      <c r="BF530" s="374"/>
      <c r="BG530" s="372">
        <v>0.33600000000000002</v>
      </c>
      <c r="BH530" s="373"/>
      <c r="BI530" s="348">
        <v>7.2873200000000002</v>
      </c>
      <c r="BJ530" s="348">
        <v>58.011499999999998</v>
      </c>
      <c r="BK530" s="348">
        <v>34.18</v>
      </c>
      <c r="BL530" s="348">
        <v>0.52117999999999998</v>
      </c>
      <c r="BM530" s="373"/>
      <c r="BN530" s="372" t="s">
        <v>5464</v>
      </c>
      <c r="BO530" s="372" t="s">
        <v>1515</v>
      </c>
      <c r="BP530" s="372" t="s">
        <v>5465</v>
      </c>
      <c r="BQ530" s="372" t="s">
        <v>5466</v>
      </c>
      <c r="BR530" s="372" t="s">
        <v>5467</v>
      </c>
      <c r="BS530" s="373"/>
      <c r="BT530" s="354" t="s">
        <v>555</v>
      </c>
    </row>
    <row r="531" spans="1:72" s="428" customFormat="1" x14ac:dyDescent="0.25">
      <c r="A531" s="345" t="s">
        <v>5776</v>
      </c>
      <c r="B531" s="373"/>
      <c r="C531" s="719">
        <v>45894</v>
      </c>
      <c r="D531" s="373"/>
      <c r="E531" s="346">
        <v>11.0101</v>
      </c>
      <c r="F531" s="373"/>
      <c r="G531" s="347">
        <v>10.9953</v>
      </c>
      <c r="H531" s="374"/>
      <c r="I531" s="348">
        <v>0.39629999999999999</v>
      </c>
      <c r="J531" s="348">
        <v>-0.68379999999999996</v>
      </c>
      <c r="K531" s="348">
        <v>2.5939000000000001</v>
      </c>
      <c r="L531" s="348">
        <v>7.2188999999999997</v>
      </c>
      <c r="M531" s="348">
        <v>7.2146999999999997</v>
      </c>
      <c r="N531" s="350" t="s">
        <v>430</v>
      </c>
      <c r="O531" s="348" t="s">
        <v>430</v>
      </c>
      <c r="P531" s="348" t="s">
        <v>430</v>
      </c>
      <c r="Q531" s="348" t="s">
        <v>430</v>
      </c>
      <c r="R531" s="348" t="s">
        <v>430</v>
      </c>
      <c r="S531" s="348">
        <v>3.8007</v>
      </c>
      <c r="T531" s="348">
        <v>23.0822</v>
      </c>
      <c r="U531" s="348">
        <v>7.4420999999999999</v>
      </c>
      <c r="V531" s="348">
        <v>9.8102</v>
      </c>
      <c r="W531" s="348">
        <v>0.7994</v>
      </c>
      <c r="X531" s="348">
        <v>9.9529999999999994</v>
      </c>
      <c r="Y531" s="374"/>
      <c r="Z531" s="346">
        <v>168</v>
      </c>
      <c r="AA531" s="346">
        <v>150</v>
      </c>
      <c r="AB531" s="346">
        <v>57</v>
      </c>
      <c r="AC531" s="346">
        <v>64</v>
      </c>
      <c r="AD531" s="346">
        <v>59</v>
      </c>
      <c r="AE531" s="346" t="s">
        <v>430</v>
      </c>
      <c r="AF531" s="346" t="s">
        <v>430</v>
      </c>
      <c r="AG531" s="346" t="s">
        <v>430</v>
      </c>
      <c r="AH531" s="346" t="s">
        <v>430</v>
      </c>
      <c r="AI531" s="346" t="s">
        <v>430</v>
      </c>
      <c r="AJ531" s="346">
        <v>77</v>
      </c>
      <c r="AK531" s="346">
        <v>54</v>
      </c>
      <c r="AL531" s="346">
        <v>51</v>
      </c>
      <c r="AM531" s="346">
        <v>79</v>
      </c>
      <c r="AN531" s="346">
        <v>111</v>
      </c>
      <c r="AO531" s="373"/>
      <c r="AP531" s="348" t="s">
        <v>430</v>
      </c>
      <c r="AQ531" s="348" t="s">
        <v>430</v>
      </c>
      <c r="AR531" s="348" t="s">
        <v>430</v>
      </c>
      <c r="AS531" s="348" t="s">
        <v>430</v>
      </c>
      <c r="AT531" s="348">
        <v>15.21</v>
      </c>
      <c r="AU531" s="351"/>
      <c r="AV531" s="346" t="s">
        <v>430</v>
      </c>
      <c r="AW531" s="346" t="s">
        <v>430</v>
      </c>
      <c r="AX531" s="346" t="s">
        <v>430</v>
      </c>
      <c r="AY531" s="346" t="s">
        <v>430</v>
      </c>
      <c r="AZ531" s="346">
        <v>57</v>
      </c>
      <c r="BA531" s="374"/>
      <c r="BB531" s="348">
        <v>16.022006617549</v>
      </c>
      <c r="BC531" s="348">
        <v>0.99798565851478105</v>
      </c>
      <c r="BD531" s="348">
        <v>1.5718166398557502E-2</v>
      </c>
      <c r="BE531" s="375">
        <v>-4.2780733353337597E-2</v>
      </c>
      <c r="BF531" s="374"/>
      <c r="BG531" s="372">
        <v>0.129</v>
      </c>
      <c r="BH531" s="373"/>
      <c r="BI531" s="348">
        <v>86.444100000000006</v>
      </c>
      <c r="BJ531" s="348">
        <v>13.201499999999999</v>
      </c>
      <c r="BK531" s="348" t="s">
        <v>430</v>
      </c>
      <c r="BL531" s="348">
        <v>0.35439999999999999</v>
      </c>
      <c r="BM531" s="373"/>
      <c r="BN531" s="372" t="s">
        <v>5469</v>
      </c>
      <c r="BO531" s="372" t="s">
        <v>4759</v>
      </c>
      <c r="BP531" s="372" t="s">
        <v>4760</v>
      </c>
      <c r="BQ531" s="372" t="s">
        <v>5470</v>
      </c>
      <c r="BR531" s="372" t="s">
        <v>4761</v>
      </c>
      <c r="BS531" s="373"/>
      <c r="BT531" s="354" t="s">
        <v>555</v>
      </c>
    </row>
    <row r="532" spans="1:72" s="428" customFormat="1" x14ac:dyDescent="0.25">
      <c r="A532" s="345" t="s">
        <v>5777</v>
      </c>
      <c r="B532" s="373"/>
      <c r="C532" s="719">
        <v>45600</v>
      </c>
      <c r="D532" s="373"/>
      <c r="E532" s="346">
        <v>10.35</v>
      </c>
      <c r="F532" s="373"/>
      <c r="G532" s="347">
        <v>11.266500000000001</v>
      </c>
      <c r="H532" s="374"/>
      <c r="I532" s="348">
        <v>0.35449999999999998</v>
      </c>
      <c r="J532" s="348">
        <v>-0.6341</v>
      </c>
      <c r="K532" s="348">
        <v>1.3757999999999999</v>
      </c>
      <c r="L532" s="348">
        <v>4.2122999999999999</v>
      </c>
      <c r="M532" s="348">
        <v>6.6327999999999996</v>
      </c>
      <c r="N532" s="350">
        <v>8.3474000000000004</v>
      </c>
      <c r="O532" s="348" t="s">
        <v>430</v>
      </c>
      <c r="P532" s="348" t="s">
        <v>430</v>
      </c>
      <c r="Q532" s="348" t="s">
        <v>430</v>
      </c>
      <c r="R532" s="348" t="s">
        <v>430</v>
      </c>
      <c r="S532" s="348">
        <v>2.7562000000000002</v>
      </c>
      <c r="T532" s="348">
        <v>20.274799999999999</v>
      </c>
      <c r="U532" s="348">
        <v>4.9490999999999996</v>
      </c>
      <c r="V532" s="348">
        <v>11.059100000000001</v>
      </c>
      <c r="W532" s="348">
        <v>1.0992</v>
      </c>
      <c r="X532" s="348">
        <v>6.8818000000000001</v>
      </c>
      <c r="Y532" s="374"/>
      <c r="Z532" s="346">
        <v>191</v>
      </c>
      <c r="AA532" s="346">
        <v>93</v>
      </c>
      <c r="AB532" s="346">
        <v>115</v>
      </c>
      <c r="AC532" s="346">
        <v>138</v>
      </c>
      <c r="AD532" s="346">
        <v>78</v>
      </c>
      <c r="AE532" s="346">
        <v>68</v>
      </c>
      <c r="AF532" s="346" t="s">
        <v>430</v>
      </c>
      <c r="AG532" s="346" t="s">
        <v>430</v>
      </c>
      <c r="AH532" s="346" t="s">
        <v>430</v>
      </c>
      <c r="AI532" s="346" t="s">
        <v>430</v>
      </c>
      <c r="AJ532" s="346">
        <v>130</v>
      </c>
      <c r="AK532" s="346">
        <v>84</v>
      </c>
      <c r="AL532" s="346">
        <v>80</v>
      </c>
      <c r="AM532" s="346">
        <v>49</v>
      </c>
      <c r="AN532" s="346">
        <v>79</v>
      </c>
      <c r="AO532" s="373"/>
      <c r="AP532" s="348" t="s">
        <v>430</v>
      </c>
      <c r="AQ532" s="348" t="s">
        <v>430</v>
      </c>
      <c r="AR532" s="348" t="s">
        <v>430</v>
      </c>
      <c r="AS532" s="348" t="s">
        <v>430</v>
      </c>
      <c r="AT532" s="348">
        <v>12.68</v>
      </c>
      <c r="AU532" s="351"/>
      <c r="AV532" s="346" t="s">
        <v>430</v>
      </c>
      <c r="AW532" s="346" t="s">
        <v>430</v>
      </c>
      <c r="AX532" s="346" t="s">
        <v>430</v>
      </c>
      <c r="AY532" s="346" t="s">
        <v>430</v>
      </c>
      <c r="AZ532" s="346">
        <v>78</v>
      </c>
      <c r="BA532" s="374"/>
      <c r="BB532" s="348">
        <v>13.657827253366101</v>
      </c>
      <c r="BC532" s="348">
        <v>0.99355833158019502</v>
      </c>
      <c r="BD532" s="348">
        <v>2.2950930271938501E-2</v>
      </c>
      <c r="BE532" s="375">
        <v>-5.0779343011883603E-2</v>
      </c>
      <c r="BF532" s="374"/>
      <c r="BG532" s="372">
        <v>0.15870000000000001</v>
      </c>
      <c r="BH532" s="373"/>
      <c r="BI532" s="348">
        <v>10.904</v>
      </c>
      <c r="BJ532" s="348">
        <v>84.620699999999999</v>
      </c>
      <c r="BK532" s="348">
        <v>4.2868300000000001</v>
      </c>
      <c r="BL532" s="348">
        <v>0.18847</v>
      </c>
      <c r="BM532" s="373"/>
      <c r="BN532" s="372" t="s">
        <v>3579</v>
      </c>
      <c r="BO532" s="372" t="s">
        <v>5472</v>
      </c>
      <c r="BP532" s="372" t="s">
        <v>5473</v>
      </c>
      <c r="BQ532" s="372" t="s">
        <v>3465</v>
      </c>
      <c r="BR532" s="372" t="s">
        <v>4814</v>
      </c>
      <c r="BS532" s="373"/>
      <c r="BT532" s="354" t="s">
        <v>5416</v>
      </c>
    </row>
    <row r="533" spans="1:72" s="428" customFormat="1" x14ac:dyDescent="0.25">
      <c r="A533" s="345" t="s">
        <v>5778</v>
      </c>
      <c r="B533" s="373"/>
      <c r="C533" s="719">
        <v>45680</v>
      </c>
      <c r="D533" s="373"/>
      <c r="E533" s="346">
        <v>9.2015999999999991</v>
      </c>
      <c r="F533" s="373"/>
      <c r="G533" s="347">
        <v>10.444900000000001</v>
      </c>
      <c r="H533" s="374"/>
      <c r="I533" s="348">
        <v>0.29580000000000001</v>
      </c>
      <c r="J533" s="348">
        <v>-0.75729999999999997</v>
      </c>
      <c r="K533" s="348">
        <v>1.1603000000000001</v>
      </c>
      <c r="L533" s="348">
        <v>6.4405000000000001</v>
      </c>
      <c r="M533" s="348">
        <v>-0.1749</v>
      </c>
      <c r="N533" s="350">
        <v>2.6839</v>
      </c>
      <c r="O533" s="348" t="s">
        <v>430</v>
      </c>
      <c r="P533" s="348" t="s">
        <v>430</v>
      </c>
      <c r="Q533" s="348" t="s">
        <v>430</v>
      </c>
      <c r="R533" s="348" t="s">
        <v>430</v>
      </c>
      <c r="S533" s="348">
        <v>4.0058999999999996</v>
      </c>
      <c r="T533" s="348">
        <v>14.1943</v>
      </c>
      <c r="U533" s="348">
        <v>0.97929999999999995</v>
      </c>
      <c r="V533" s="348">
        <v>5.2870999999999997</v>
      </c>
      <c r="W533" s="348">
        <v>-0.72709999999999997</v>
      </c>
      <c r="X533" s="348">
        <v>2.8066</v>
      </c>
      <c r="Y533" s="374"/>
      <c r="Z533" s="346">
        <v>197</v>
      </c>
      <c r="AA533" s="346">
        <v>168</v>
      </c>
      <c r="AB533" s="346">
        <v>133</v>
      </c>
      <c r="AC533" s="346">
        <v>78</v>
      </c>
      <c r="AD533" s="346">
        <v>148</v>
      </c>
      <c r="AE533" s="346">
        <v>124</v>
      </c>
      <c r="AF533" s="346" t="s">
        <v>430</v>
      </c>
      <c r="AG533" s="346" t="s">
        <v>430</v>
      </c>
      <c r="AH533" s="346" t="s">
        <v>430</v>
      </c>
      <c r="AI533" s="346" t="s">
        <v>430</v>
      </c>
      <c r="AJ533" s="346">
        <v>51</v>
      </c>
      <c r="AK533" s="346">
        <v>156</v>
      </c>
      <c r="AL533" s="346">
        <v>118</v>
      </c>
      <c r="AM533" s="346">
        <v>129</v>
      </c>
      <c r="AN533" s="346">
        <v>235</v>
      </c>
      <c r="AO533" s="373"/>
      <c r="AP533" s="348" t="s">
        <v>430</v>
      </c>
      <c r="AQ533" s="348" t="s">
        <v>430</v>
      </c>
      <c r="AR533" s="348" t="s">
        <v>430</v>
      </c>
      <c r="AS533" s="348" t="s">
        <v>430</v>
      </c>
      <c r="AT533" s="348">
        <v>6.27</v>
      </c>
      <c r="AU533" s="351"/>
      <c r="AV533" s="346" t="s">
        <v>430</v>
      </c>
      <c r="AW533" s="346" t="s">
        <v>430</v>
      </c>
      <c r="AX533" s="346" t="s">
        <v>430</v>
      </c>
      <c r="AY533" s="346" t="s">
        <v>430</v>
      </c>
      <c r="AZ533" s="346">
        <v>104</v>
      </c>
      <c r="BA533" s="374"/>
      <c r="BB533" s="348">
        <v>10.5623103053795</v>
      </c>
      <c r="BC533" s="348">
        <v>1.0010289212097001</v>
      </c>
      <c r="BD533" s="348">
        <v>9.4842698552590598E-3</v>
      </c>
      <c r="BE533" s="375">
        <v>-5.3693037542588598E-2</v>
      </c>
      <c r="BF533" s="374"/>
      <c r="BG533" s="372">
        <v>0.18809999999999999</v>
      </c>
      <c r="BH533" s="373"/>
      <c r="BI533" s="348">
        <v>83.900199999999998</v>
      </c>
      <c r="BJ533" s="348">
        <v>15.921099999999999</v>
      </c>
      <c r="BK533" s="348" t="s">
        <v>430</v>
      </c>
      <c r="BL533" s="348">
        <v>0.1787</v>
      </c>
      <c r="BM533" s="373"/>
      <c r="BN533" s="372" t="s">
        <v>5475</v>
      </c>
      <c r="BO533" s="372" t="s">
        <v>5476</v>
      </c>
      <c r="BP533" s="372" t="s">
        <v>5477</v>
      </c>
      <c r="BQ533" s="372" t="s">
        <v>5478</v>
      </c>
      <c r="BR533" s="372" t="s">
        <v>5479</v>
      </c>
      <c r="BS533" s="373"/>
      <c r="BT533" s="354" t="s">
        <v>4673</v>
      </c>
    </row>
    <row r="534" spans="1:72" s="428" customFormat="1" x14ac:dyDescent="0.25">
      <c r="A534" s="345" t="s">
        <v>5779</v>
      </c>
      <c r="B534" s="373"/>
      <c r="C534" s="719">
        <v>46190</v>
      </c>
      <c r="D534" s="373"/>
      <c r="E534" s="346">
        <v>8.4648000000000003</v>
      </c>
      <c r="F534" s="373"/>
      <c r="G534" s="347">
        <v>10.5886</v>
      </c>
      <c r="H534" s="374"/>
      <c r="I534" s="348">
        <v>1.9E-3</v>
      </c>
      <c r="J534" s="348">
        <v>-0.1368</v>
      </c>
      <c r="K534" s="348">
        <v>2.4746000000000001</v>
      </c>
      <c r="L534" s="348" t="s">
        <v>430</v>
      </c>
      <c r="M534" s="348" t="s">
        <v>430</v>
      </c>
      <c r="N534" s="350" t="s">
        <v>430</v>
      </c>
      <c r="O534" s="348" t="s">
        <v>430</v>
      </c>
      <c r="P534" s="348" t="s">
        <v>430</v>
      </c>
      <c r="Q534" s="348" t="s">
        <v>430</v>
      </c>
      <c r="R534" s="348" t="s">
        <v>430</v>
      </c>
      <c r="S534" s="348">
        <v>4.9176000000000002</v>
      </c>
      <c r="T534" s="348" t="s">
        <v>430</v>
      </c>
      <c r="U534" s="348" t="s">
        <v>430</v>
      </c>
      <c r="V534" s="348" t="s">
        <v>430</v>
      </c>
      <c r="W534" s="348">
        <v>3.4750000000000001</v>
      </c>
      <c r="X534" s="348">
        <v>5.8860000000000001</v>
      </c>
      <c r="Y534" s="374"/>
      <c r="Z534" s="346">
        <v>221</v>
      </c>
      <c r="AA534" s="346">
        <v>33</v>
      </c>
      <c r="AB534" s="346">
        <v>63</v>
      </c>
      <c r="AC534" s="346" t="s">
        <v>430</v>
      </c>
      <c r="AD534" s="346" t="s">
        <v>430</v>
      </c>
      <c r="AE534" s="346" t="s">
        <v>430</v>
      </c>
      <c r="AF534" s="346" t="s">
        <v>430</v>
      </c>
      <c r="AG534" s="346" t="s">
        <v>430</v>
      </c>
      <c r="AH534" s="346" t="s">
        <v>430</v>
      </c>
      <c r="AI534" s="346" t="s">
        <v>430</v>
      </c>
      <c r="AJ534" s="346">
        <v>35</v>
      </c>
      <c r="AK534" s="346" t="s">
        <v>430</v>
      </c>
      <c r="AL534" s="346" t="s">
        <v>430</v>
      </c>
      <c r="AM534" s="346" t="s">
        <v>430</v>
      </c>
      <c r="AN534" s="346">
        <v>11</v>
      </c>
      <c r="AO534" s="373"/>
      <c r="AP534" s="348" t="s">
        <v>430</v>
      </c>
      <c r="AQ534" s="348" t="s">
        <v>430</v>
      </c>
      <c r="AR534" s="348" t="s">
        <v>430</v>
      </c>
      <c r="AS534" s="348" t="s">
        <v>430</v>
      </c>
      <c r="AT534" s="348" t="s">
        <v>430</v>
      </c>
      <c r="AU534" s="351"/>
      <c r="AV534" s="346" t="s">
        <v>430</v>
      </c>
      <c r="AW534" s="346" t="s">
        <v>430</v>
      </c>
      <c r="AX534" s="346" t="s">
        <v>430</v>
      </c>
      <c r="AY534" s="346" t="s">
        <v>430</v>
      </c>
      <c r="AZ534" s="346" t="s">
        <v>430</v>
      </c>
      <c r="BA534" s="374"/>
      <c r="BB534" s="348">
        <v>0.39604938117347299</v>
      </c>
      <c r="BC534" s="348">
        <v>0.66197833282322605</v>
      </c>
      <c r="BD534" s="348">
        <v>4.9228072269085397</v>
      </c>
      <c r="BE534" s="375">
        <v>0.63026932853717099</v>
      </c>
      <c r="BF534" s="374"/>
      <c r="BG534" s="372">
        <v>0.4551</v>
      </c>
      <c r="BH534" s="373"/>
      <c r="BI534" s="348" t="s">
        <v>430</v>
      </c>
      <c r="BJ534" s="348">
        <v>6.4954599999999996</v>
      </c>
      <c r="BK534" s="348">
        <v>96.9572</v>
      </c>
      <c r="BL534" s="348">
        <v>-3.4526599999999998</v>
      </c>
      <c r="BM534" s="373"/>
      <c r="BN534" s="372" t="s">
        <v>5481</v>
      </c>
      <c r="BO534" s="372" t="s">
        <v>5482</v>
      </c>
      <c r="BP534" s="372" t="s">
        <v>5483</v>
      </c>
      <c r="BQ534" s="372" t="s">
        <v>5484</v>
      </c>
      <c r="BR534" s="372" t="s">
        <v>5485</v>
      </c>
      <c r="BS534" s="373"/>
      <c r="BT534" s="354" t="s">
        <v>555</v>
      </c>
    </row>
    <row r="535" spans="1:72" s="428" customFormat="1" ht="11" x14ac:dyDescent="0.3">
      <c r="A535" s="841" t="s">
        <v>5780</v>
      </c>
      <c r="B535" s="842"/>
      <c r="C535" s="843">
        <v>46190</v>
      </c>
      <c r="D535" s="842"/>
      <c r="E535" s="844">
        <v>7.266</v>
      </c>
      <c r="F535" s="842"/>
      <c r="G535" s="845">
        <v>10.407999999999999</v>
      </c>
      <c r="H535" s="847"/>
      <c r="I535" s="846">
        <v>0.28910000000000002</v>
      </c>
      <c r="J535" s="846">
        <v>-0.76280000000000003</v>
      </c>
      <c r="K535" s="846">
        <v>1.1566000000000001</v>
      </c>
      <c r="L535" s="846" t="s">
        <v>430</v>
      </c>
      <c r="M535" s="846" t="s">
        <v>430</v>
      </c>
      <c r="N535" s="848" t="s">
        <v>430</v>
      </c>
      <c r="O535" s="846" t="s">
        <v>430</v>
      </c>
      <c r="P535" s="846" t="s">
        <v>430</v>
      </c>
      <c r="Q535" s="846" t="s">
        <v>430</v>
      </c>
      <c r="R535" s="846" t="s">
        <v>430</v>
      </c>
      <c r="S535" s="846">
        <v>3.9864000000000002</v>
      </c>
      <c r="T535" s="846" t="s">
        <v>430</v>
      </c>
      <c r="U535" s="846" t="s">
        <v>430</v>
      </c>
      <c r="V535" s="846" t="s">
        <v>430</v>
      </c>
      <c r="W535" s="846">
        <v>-0.72489999999999999</v>
      </c>
      <c r="X535" s="846">
        <v>4.08</v>
      </c>
      <c r="Y535" s="847"/>
      <c r="Z535" s="844">
        <v>201</v>
      </c>
      <c r="AA535" s="844">
        <v>172</v>
      </c>
      <c r="AB535" s="844">
        <v>134</v>
      </c>
      <c r="AC535" s="844" t="s">
        <v>430</v>
      </c>
      <c r="AD535" s="844" t="s">
        <v>430</v>
      </c>
      <c r="AE535" s="844" t="s">
        <v>430</v>
      </c>
      <c r="AF535" s="844" t="s">
        <v>430</v>
      </c>
      <c r="AG535" s="844" t="s">
        <v>430</v>
      </c>
      <c r="AH535" s="844" t="s">
        <v>430</v>
      </c>
      <c r="AI535" s="844" t="s">
        <v>430</v>
      </c>
      <c r="AJ535" s="844">
        <v>52</v>
      </c>
      <c r="AK535" s="844" t="s">
        <v>430</v>
      </c>
      <c r="AL535" s="844" t="s">
        <v>430</v>
      </c>
      <c r="AM535" s="844" t="s">
        <v>430</v>
      </c>
      <c r="AN535" s="844">
        <v>234</v>
      </c>
      <c r="AO535" s="842"/>
      <c r="AP535" s="846" t="s">
        <v>430</v>
      </c>
      <c r="AQ535" s="846" t="s">
        <v>430</v>
      </c>
      <c r="AR535" s="846" t="s">
        <v>430</v>
      </c>
      <c r="AS535" s="846" t="s">
        <v>430</v>
      </c>
      <c r="AT535" s="846" t="s">
        <v>430</v>
      </c>
      <c r="AU535" s="849"/>
      <c r="AV535" s="844" t="s">
        <v>430</v>
      </c>
      <c r="AW535" s="844" t="s">
        <v>430</v>
      </c>
      <c r="AX535" s="844" t="s">
        <v>430</v>
      </c>
      <c r="AY535" s="844" t="s">
        <v>430</v>
      </c>
      <c r="AZ535" s="844" t="s">
        <v>430</v>
      </c>
      <c r="BA535" s="847"/>
      <c r="BB535" s="846">
        <v>3.7435864364908502</v>
      </c>
      <c r="BC535" s="846">
        <v>0.91700388918878095</v>
      </c>
      <c r="BD535" s="846">
        <v>0.39289111636811502</v>
      </c>
      <c r="BE535" s="852">
        <v>3.2579866050088897E-2</v>
      </c>
      <c r="BF535" s="847"/>
      <c r="BG535" s="855">
        <v>0.25190000000000001</v>
      </c>
      <c r="BH535" s="842"/>
      <c r="BI535" s="846">
        <v>83.367999999999995</v>
      </c>
      <c r="BJ535" s="846">
        <v>15.8248</v>
      </c>
      <c r="BK535" s="846" t="s">
        <v>430</v>
      </c>
      <c r="BL535" s="846">
        <v>0.80720000000000003</v>
      </c>
      <c r="BM535" s="842"/>
      <c r="BN535" s="855" t="s">
        <v>5487</v>
      </c>
      <c r="BO535" s="855" t="s">
        <v>5488</v>
      </c>
      <c r="BP535" s="855" t="s">
        <v>5489</v>
      </c>
      <c r="BQ535" s="855" t="s">
        <v>5490</v>
      </c>
      <c r="BR535" s="855" t="s">
        <v>5491</v>
      </c>
      <c r="BS535" s="842"/>
      <c r="BT535" s="856" t="s">
        <v>555</v>
      </c>
    </row>
    <row r="536" spans="1:72" s="428" customFormat="1" x14ac:dyDescent="0.25">
      <c r="A536" s="345" t="s">
        <v>5781</v>
      </c>
      <c r="B536" s="373"/>
      <c r="C536" s="719">
        <v>41275</v>
      </c>
      <c r="D536" s="373"/>
      <c r="E536" s="346">
        <v>6.6529999999999996</v>
      </c>
      <c r="F536" s="373"/>
      <c r="G536" s="347">
        <v>49.245199999999997</v>
      </c>
      <c r="H536" s="374"/>
      <c r="I536" s="348">
        <v>0.62960000000000005</v>
      </c>
      <c r="J536" s="348">
        <v>-0.67930000000000001</v>
      </c>
      <c r="K536" s="348">
        <v>9.9000000000000005E-2</v>
      </c>
      <c r="L536" s="348">
        <v>2.8975</v>
      </c>
      <c r="M536" s="348">
        <v>-4.9664000000000001</v>
      </c>
      <c r="N536" s="350">
        <v>-3.0789</v>
      </c>
      <c r="O536" s="348">
        <v>-0.59619999999999995</v>
      </c>
      <c r="P536" s="348">
        <v>7.9846000000000004</v>
      </c>
      <c r="Q536" s="348">
        <v>8.3707999999999991</v>
      </c>
      <c r="R536" s="348">
        <v>11.526999999999999</v>
      </c>
      <c r="S536" s="348">
        <v>1.6964999999999999</v>
      </c>
      <c r="T536" s="348">
        <v>8.8202999999999996</v>
      </c>
      <c r="U536" s="348">
        <v>-6.9950000000000001</v>
      </c>
      <c r="V536" s="348">
        <v>-1.3259000000000001</v>
      </c>
      <c r="W536" s="348">
        <v>-0.55469999999999997</v>
      </c>
      <c r="X536" s="348">
        <v>11.502599999999999</v>
      </c>
      <c r="Y536" s="374"/>
      <c r="Z536" s="346">
        <v>74</v>
      </c>
      <c r="AA536" s="346">
        <v>139</v>
      </c>
      <c r="AB536" s="346">
        <v>207</v>
      </c>
      <c r="AC536" s="346">
        <v>212</v>
      </c>
      <c r="AD536" s="346">
        <v>218</v>
      </c>
      <c r="AE536" s="346">
        <v>197</v>
      </c>
      <c r="AF536" s="346">
        <v>100</v>
      </c>
      <c r="AG536" s="346">
        <v>91</v>
      </c>
      <c r="AH536" s="346">
        <v>41</v>
      </c>
      <c r="AI536" s="346">
        <v>14</v>
      </c>
      <c r="AJ536" s="346">
        <v>192</v>
      </c>
      <c r="AK536" s="346">
        <v>217</v>
      </c>
      <c r="AL536" s="346">
        <v>221</v>
      </c>
      <c r="AM536" s="346">
        <v>209</v>
      </c>
      <c r="AN536" s="346">
        <v>219</v>
      </c>
      <c r="AO536" s="373"/>
      <c r="AP536" s="348">
        <v>10.98</v>
      </c>
      <c r="AQ536" s="348">
        <v>10.17</v>
      </c>
      <c r="AR536" s="348">
        <v>6.71</v>
      </c>
      <c r="AS536" s="348">
        <v>2.42</v>
      </c>
      <c r="AT536" s="348">
        <v>-4.33</v>
      </c>
      <c r="AU536" s="351"/>
      <c r="AV536" s="346">
        <v>14</v>
      </c>
      <c r="AW536" s="346">
        <v>22</v>
      </c>
      <c r="AX536" s="346">
        <v>40</v>
      </c>
      <c r="AY536" s="346">
        <v>85</v>
      </c>
      <c r="AZ536" s="346">
        <v>210</v>
      </c>
      <c r="BA536" s="374"/>
      <c r="BB536" s="348">
        <v>11.016609480388199</v>
      </c>
      <c r="BC536" s="348">
        <v>0.98528767444827503</v>
      </c>
      <c r="BD536" s="348">
        <v>1.3559067842836E-2</v>
      </c>
      <c r="BE536" s="375">
        <v>-7.7598006317198499E-3</v>
      </c>
      <c r="BF536" s="374"/>
      <c r="BG536" s="372">
        <v>1.0404</v>
      </c>
      <c r="BH536" s="373"/>
      <c r="BI536" s="348">
        <v>97.298299999999998</v>
      </c>
      <c r="BJ536" s="348">
        <v>1.3396399999999999</v>
      </c>
      <c r="BK536" s="348" t="s">
        <v>430</v>
      </c>
      <c r="BL536" s="348">
        <v>1.36206</v>
      </c>
      <c r="BM536" s="373"/>
      <c r="BN536" s="372" t="s">
        <v>5493</v>
      </c>
      <c r="BO536" s="372" t="s">
        <v>5494</v>
      </c>
      <c r="BP536" s="372" t="s">
        <v>5495</v>
      </c>
      <c r="BQ536" s="372" t="s">
        <v>4868</v>
      </c>
      <c r="BR536" s="372" t="s">
        <v>5496</v>
      </c>
      <c r="BS536" s="373"/>
      <c r="BT536" s="354" t="s">
        <v>443</v>
      </c>
    </row>
    <row r="537" spans="1:72" s="428" customFormat="1" x14ac:dyDescent="0.25">
      <c r="A537" s="345" t="s">
        <v>5782</v>
      </c>
      <c r="B537" s="373"/>
      <c r="C537" s="719">
        <v>46105</v>
      </c>
      <c r="D537" s="373"/>
      <c r="E537" s="346">
        <v>5.0945999999999998</v>
      </c>
      <c r="F537" s="373"/>
      <c r="G537" s="347">
        <v>10.259399999999999</v>
      </c>
      <c r="H537" s="374"/>
      <c r="I537" s="348">
        <v>-1.5599999999999999E-2</v>
      </c>
      <c r="J537" s="348">
        <v>-1.9656</v>
      </c>
      <c r="K537" s="348">
        <v>-0.1188</v>
      </c>
      <c r="L537" s="348">
        <v>7.0191999999999997</v>
      </c>
      <c r="M537" s="348" t="s">
        <v>430</v>
      </c>
      <c r="N537" s="350" t="s">
        <v>430</v>
      </c>
      <c r="O537" s="348" t="s">
        <v>430</v>
      </c>
      <c r="P537" s="348" t="s">
        <v>430</v>
      </c>
      <c r="Q537" s="348" t="s">
        <v>430</v>
      </c>
      <c r="R537" s="348" t="s">
        <v>430</v>
      </c>
      <c r="S537" s="348">
        <v>0.56759999999999999</v>
      </c>
      <c r="T537" s="348">
        <v>9.0810999999999993</v>
      </c>
      <c r="U537" s="348" t="s">
        <v>430</v>
      </c>
      <c r="V537" s="348" t="s">
        <v>430</v>
      </c>
      <c r="W537" s="348">
        <v>2.8439000000000001</v>
      </c>
      <c r="X537" s="348">
        <v>2.5939999999999999</v>
      </c>
      <c r="Y537" s="374"/>
      <c r="Z537" s="346">
        <v>224</v>
      </c>
      <c r="AA537" s="346">
        <v>246</v>
      </c>
      <c r="AB537" s="346">
        <v>224</v>
      </c>
      <c r="AC537" s="346">
        <v>71</v>
      </c>
      <c r="AD537" s="346" t="s">
        <v>430</v>
      </c>
      <c r="AE537" s="346" t="s">
        <v>430</v>
      </c>
      <c r="AF537" s="346" t="s">
        <v>430</v>
      </c>
      <c r="AG537" s="346" t="s">
        <v>430</v>
      </c>
      <c r="AH537" s="346" t="s">
        <v>430</v>
      </c>
      <c r="AI537" s="346" t="s">
        <v>430</v>
      </c>
      <c r="AJ537" s="346">
        <v>219</v>
      </c>
      <c r="AK537" s="346">
        <v>216</v>
      </c>
      <c r="AL537" s="346" t="s">
        <v>430</v>
      </c>
      <c r="AM537" s="346" t="s">
        <v>430</v>
      </c>
      <c r="AN537" s="346">
        <v>16</v>
      </c>
      <c r="AO537" s="373"/>
      <c r="AP537" s="348" t="s">
        <v>430</v>
      </c>
      <c r="AQ537" s="348" t="s">
        <v>430</v>
      </c>
      <c r="AR537" s="348" t="s">
        <v>430</v>
      </c>
      <c r="AS537" s="348" t="s">
        <v>430</v>
      </c>
      <c r="AT537" s="348" t="s">
        <v>430</v>
      </c>
      <c r="AU537" s="351"/>
      <c r="AV537" s="346" t="s">
        <v>430</v>
      </c>
      <c r="AW537" s="346" t="s">
        <v>430</v>
      </c>
      <c r="AX537" s="346" t="s">
        <v>430</v>
      </c>
      <c r="AY537" s="346" t="s">
        <v>430</v>
      </c>
      <c r="AZ537" s="346" t="s">
        <v>430</v>
      </c>
      <c r="BA537" s="374"/>
      <c r="BB537" s="348">
        <v>27.5361270191732</v>
      </c>
      <c r="BC537" s="348">
        <v>0.97719379374281401</v>
      </c>
      <c r="BD537" s="348">
        <v>-4.1926091064575503E-2</v>
      </c>
      <c r="BE537" s="375">
        <v>-0.228419933340401</v>
      </c>
      <c r="BF537" s="374"/>
      <c r="BG537" s="372">
        <v>0.93930000000000002</v>
      </c>
      <c r="BH537" s="373"/>
      <c r="BI537" s="348">
        <v>86.589399999999998</v>
      </c>
      <c r="BJ537" s="348">
        <v>11.4391</v>
      </c>
      <c r="BK537" s="348">
        <v>1.7652300000000001</v>
      </c>
      <c r="BL537" s="348">
        <v>0.20627000000000001</v>
      </c>
      <c r="BM537" s="373"/>
      <c r="BN537" s="372" t="s">
        <v>5498</v>
      </c>
      <c r="BO537" s="372" t="s">
        <v>5499</v>
      </c>
      <c r="BP537" s="372" t="s">
        <v>430</v>
      </c>
      <c r="BQ537" s="372" t="s">
        <v>430</v>
      </c>
      <c r="BR537" s="372" t="s">
        <v>430</v>
      </c>
      <c r="BS537" s="373"/>
      <c r="BT537" s="354" t="s">
        <v>555</v>
      </c>
    </row>
    <row r="538" spans="1:72" s="428" customFormat="1" x14ac:dyDescent="0.25">
      <c r="A538" s="345" t="s">
        <v>5783</v>
      </c>
      <c r="B538" s="373"/>
      <c r="C538" s="719">
        <v>46167</v>
      </c>
      <c r="D538" s="373"/>
      <c r="E538" s="346">
        <v>5.4973999999999998</v>
      </c>
      <c r="F538" s="373"/>
      <c r="G538" s="347">
        <v>10.232900000000001</v>
      </c>
      <c r="H538" s="374"/>
      <c r="I538" s="348">
        <v>0.88329999999999997</v>
      </c>
      <c r="J538" s="348">
        <v>0.70860000000000001</v>
      </c>
      <c r="K538" s="348">
        <v>-1.2916000000000001</v>
      </c>
      <c r="L538" s="348" t="s">
        <v>430</v>
      </c>
      <c r="M538" s="348" t="s">
        <v>430</v>
      </c>
      <c r="N538" s="350" t="s">
        <v>430</v>
      </c>
      <c r="O538" s="348" t="s">
        <v>430</v>
      </c>
      <c r="P538" s="348" t="s">
        <v>430</v>
      </c>
      <c r="Q538" s="348" t="s">
        <v>430</v>
      </c>
      <c r="R538" s="348" t="s">
        <v>430</v>
      </c>
      <c r="S538" s="348">
        <v>-1.5271999999999999</v>
      </c>
      <c r="T538" s="348" t="s">
        <v>430</v>
      </c>
      <c r="U538" s="348" t="s">
        <v>430</v>
      </c>
      <c r="V538" s="348" t="s">
        <v>430</v>
      </c>
      <c r="W538" s="348">
        <v>-6.0600000000000001E-2</v>
      </c>
      <c r="X538" s="348">
        <v>2.3290000000000002</v>
      </c>
      <c r="Y538" s="374"/>
      <c r="Z538" s="346">
        <v>16</v>
      </c>
      <c r="AA538" s="346">
        <v>11</v>
      </c>
      <c r="AB538" s="346">
        <v>253</v>
      </c>
      <c r="AC538" s="346" t="s">
        <v>430</v>
      </c>
      <c r="AD538" s="346" t="s">
        <v>430</v>
      </c>
      <c r="AE538" s="346" t="s">
        <v>430</v>
      </c>
      <c r="AF538" s="346" t="s">
        <v>430</v>
      </c>
      <c r="AG538" s="346" t="s">
        <v>430</v>
      </c>
      <c r="AH538" s="346" t="s">
        <v>430</v>
      </c>
      <c r="AI538" s="346" t="s">
        <v>430</v>
      </c>
      <c r="AJ538" s="346">
        <v>259</v>
      </c>
      <c r="AK538" s="346" t="s">
        <v>430</v>
      </c>
      <c r="AL538" s="346" t="s">
        <v>430</v>
      </c>
      <c r="AM538" s="346" t="s">
        <v>430</v>
      </c>
      <c r="AN538" s="346">
        <v>170</v>
      </c>
      <c r="AO538" s="373"/>
      <c r="AP538" s="348" t="s">
        <v>430</v>
      </c>
      <c r="AQ538" s="348" t="s">
        <v>430</v>
      </c>
      <c r="AR538" s="348" t="s">
        <v>430</v>
      </c>
      <c r="AS538" s="348" t="s">
        <v>430</v>
      </c>
      <c r="AT538" s="348" t="s">
        <v>430</v>
      </c>
      <c r="AU538" s="351"/>
      <c r="AV538" s="346" t="s">
        <v>430</v>
      </c>
      <c r="AW538" s="346" t="s">
        <v>430</v>
      </c>
      <c r="AX538" s="346" t="s">
        <v>430</v>
      </c>
      <c r="AY538" s="346" t="s">
        <v>430</v>
      </c>
      <c r="AZ538" s="346" t="s">
        <v>430</v>
      </c>
      <c r="BA538" s="374"/>
      <c r="BB538" s="348">
        <v>2.6491895117732498</v>
      </c>
      <c r="BC538" s="348">
        <v>0.89424599652528702</v>
      </c>
      <c r="BD538" s="348">
        <v>-0.45267953118003301</v>
      </c>
      <c r="BE538" s="375">
        <v>-0.21536552477863799</v>
      </c>
      <c r="BF538" s="374"/>
      <c r="BG538" s="372">
        <v>0.19</v>
      </c>
      <c r="BH538" s="373"/>
      <c r="BI538" s="348">
        <v>79.712000000000003</v>
      </c>
      <c r="BJ538" s="348">
        <v>17.090599999999998</v>
      </c>
      <c r="BK538" s="348">
        <v>2.6584599999999998</v>
      </c>
      <c r="BL538" s="348">
        <v>0.53893999999999997</v>
      </c>
      <c r="BM538" s="373"/>
      <c r="BN538" s="372" t="s">
        <v>5501</v>
      </c>
      <c r="BO538" s="372" t="s">
        <v>5502</v>
      </c>
      <c r="BP538" s="372" t="s">
        <v>430</v>
      </c>
      <c r="BQ538" s="372" t="s">
        <v>430</v>
      </c>
      <c r="BR538" s="372" t="s">
        <v>430</v>
      </c>
      <c r="BS538" s="373"/>
      <c r="BT538" s="354" t="s">
        <v>555</v>
      </c>
    </row>
    <row r="539" spans="1:72" x14ac:dyDescent="0.25">
      <c r="A539" s="36" t="s">
        <v>93</v>
      </c>
      <c r="B539" s="43"/>
      <c r="C539" s="720"/>
      <c r="D539" s="43"/>
      <c r="E539" s="51"/>
      <c r="F539" s="43"/>
      <c r="G539" s="55"/>
      <c r="H539" s="66"/>
      <c r="I539" s="59">
        <v>0.53759999999999997</v>
      </c>
      <c r="J539" s="59">
        <v>-0.71940000000000004</v>
      </c>
      <c r="K539" s="59">
        <v>1.3565</v>
      </c>
      <c r="L539" s="59">
        <v>4.9504000000000001</v>
      </c>
      <c r="M539" s="59">
        <v>2.6856</v>
      </c>
      <c r="N539" s="70">
        <v>3.9853999999999998</v>
      </c>
      <c r="O539" s="59">
        <v>1.0468</v>
      </c>
      <c r="P539" s="59">
        <v>14.3568</v>
      </c>
      <c r="Q539" s="59">
        <v>11.7051</v>
      </c>
      <c r="R539" s="59">
        <v>11.8484</v>
      </c>
      <c r="S539" s="59">
        <v>3.1086</v>
      </c>
      <c r="T539" s="59">
        <v>16.7484</v>
      </c>
      <c r="U539" s="59">
        <v>1.1016999999999999</v>
      </c>
      <c r="V539" s="59">
        <v>5.9477000000000002</v>
      </c>
      <c r="W539" s="59">
        <v>0.62080000000000002</v>
      </c>
      <c r="X539" s="59">
        <v>8.4192999999999998</v>
      </c>
      <c r="Y539" s="66"/>
      <c r="Z539" s="51">
        <v>228</v>
      </c>
      <c r="AA539" s="51">
        <v>254</v>
      </c>
      <c r="AB539" s="51">
        <v>262</v>
      </c>
      <c r="AC539" s="51">
        <v>257</v>
      </c>
      <c r="AD539" s="51">
        <v>249</v>
      </c>
      <c r="AE539" s="51">
        <v>230</v>
      </c>
      <c r="AF539" s="51">
        <v>139</v>
      </c>
      <c r="AG539" s="51">
        <v>101</v>
      </c>
      <c r="AH539" s="51">
        <v>46</v>
      </c>
      <c r="AI539" s="51">
        <v>18</v>
      </c>
      <c r="AJ539" s="51">
        <v>263</v>
      </c>
      <c r="AK539" s="51">
        <v>252</v>
      </c>
      <c r="AL539" s="51">
        <v>246</v>
      </c>
      <c r="AM539" s="51">
        <v>235</v>
      </c>
      <c r="AN539" s="51">
        <v>266</v>
      </c>
      <c r="AO539" s="43"/>
      <c r="AP539" s="59">
        <v>11.7</v>
      </c>
      <c r="AQ539" s="59">
        <v>12.6403703703704</v>
      </c>
      <c r="AR539" s="59">
        <v>11.0702173913043</v>
      </c>
      <c r="AS539" s="59">
        <v>7.21163461538461</v>
      </c>
      <c r="AT539" s="59">
        <v>7.1099572649572602</v>
      </c>
      <c r="AU539" s="78"/>
      <c r="AV539" s="51">
        <v>18</v>
      </c>
      <c r="AW539" s="51">
        <v>27</v>
      </c>
      <c r="AX539" s="51">
        <v>46</v>
      </c>
      <c r="AY539" s="51">
        <v>104</v>
      </c>
      <c r="AZ539" s="51">
        <v>234</v>
      </c>
      <c r="BA539" s="66"/>
      <c r="BB539" s="59"/>
      <c r="BC539" s="59"/>
      <c r="BD539" s="59"/>
      <c r="BE539" s="276"/>
      <c r="BF539" s="66"/>
      <c r="BG539" s="33"/>
      <c r="BH539" s="43"/>
      <c r="BI539" s="59"/>
      <c r="BJ539" s="59"/>
      <c r="BK539" s="59"/>
      <c r="BL539" s="59"/>
      <c r="BM539" s="43"/>
      <c r="BN539" s="84"/>
      <c r="BO539" s="84"/>
      <c r="BP539" s="84"/>
      <c r="BQ539" s="84"/>
      <c r="BR539" s="84"/>
      <c r="BS539" s="43"/>
      <c r="BT539" s="88"/>
    </row>
    <row r="540" spans="1:72" x14ac:dyDescent="0.25">
      <c r="A540" s="37" t="s">
        <v>94</v>
      </c>
      <c r="B540" s="44"/>
      <c r="C540" s="721"/>
      <c r="D540" s="44"/>
      <c r="E540" s="52"/>
      <c r="F540" s="44"/>
      <c r="G540" s="56"/>
      <c r="H540" s="67"/>
      <c r="I540" s="60">
        <v>1.4292</v>
      </c>
      <c r="J540" s="60">
        <v>1.1855</v>
      </c>
      <c r="K540" s="60">
        <v>8.7341999999999995</v>
      </c>
      <c r="L540" s="60">
        <v>18.705500000000001</v>
      </c>
      <c r="M540" s="60">
        <v>23.731300000000001</v>
      </c>
      <c r="N540" s="71">
        <v>39.127400000000002</v>
      </c>
      <c r="O540" s="60">
        <v>30.6356</v>
      </c>
      <c r="P540" s="60">
        <v>32.087299999999999</v>
      </c>
      <c r="Q540" s="60">
        <v>18.444800000000001</v>
      </c>
      <c r="R540" s="60">
        <v>13.0068</v>
      </c>
      <c r="S540" s="60">
        <v>16.8841</v>
      </c>
      <c r="T540" s="60">
        <v>39.735399999999998</v>
      </c>
      <c r="U540" s="60">
        <v>26.704899999999999</v>
      </c>
      <c r="V540" s="60">
        <v>30.598400000000002</v>
      </c>
      <c r="W540" s="60">
        <v>5.9988000000000001</v>
      </c>
      <c r="X540" s="60">
        <v>28.652000000000001</v>
      </c>
      <c r="Y540" s="67"/>
      <c r="Z540" s="52"/>
      <c r="AA540" s="52"/>
      <c r="AB540" s="52"/>
      <c r="AC540" s="52"/>
      <c r="AD540" s="52"/>
      <c r="AE540" s="52"/>
      <c r="AF540" s="52"/>
      <c r="AG540" s="52"/>
      <c r="AH540" s="52"/>
      <c r="AI540" s="52"/>
      <c r="AJ540" s="52"/>
      <c r="AK540" s="52"/>
      <c r="AL540" s="52"/>
      <c r="AM540" s="52"/>
      <c r="AN540" s="52"/>
      <c r="AO540" s="44"/>
      <c r="AP540" s="60">
        <v>14.43</v>
      </c>
      <c r="AQ540" s="60">
        <v>21.22</v>
      </c>
      <c r="AR540" s="60">
        <v>24.21</v>
      </c>
      <c r="AS540" s="60">
        <v>33.01</v>
      </c>
      <c r="AT540" s="60">
        <v>38.799999999999997</v>
      </c>
      <c r="AU540" s="79"/>
      <c r="AV540" s="52"/>
      <c r="AW540" s="52"/>
      <c r="AX540" s="52"/>
      <c r="AY540" s="52"/>
      <c r="AZ540" s="52"/>
      <c r="BA540" s="67"/>
      <c r="BB540" s="60"/>
      <c r="BC540" s="60"/>
      <c r="BD540" s="60"/>
      <c r="BE540" s="277"/>
      <c r="BF540" s="67"/>
      <c r="BG540" s="25"/>
      <c r="BH540" s="44"/>
      <c r="BI540" s="60"/>
      <c r="BJ540" s="60"/>
      <c r="BK540" s="60"/>
      <c r="BL540" s="60"/>
      <c r="BM540" s="44"/>
      <c r="BN540" s="85"/>
      <c r="BO540" s="85"/>
      <c r="BP540" s="85"/>
      <c r="BQ540" s="85"/>
      <c r="BR540" s="85"/>
      <c r="BS540" s="44"/>
      <c r="BT540" s="89"/>
    </row>
    <row r="541" spans="1:72" x14ac:dyDescent="0.25">
      <c r="A541" s="37" t="s">
        <v>95</v>
      </c>
      <c r="B541" s="44"/>
      <c r="C541" s="721"/>
      <c r="D541" s="44"/>
      <c r="E541" s="52"/>
      <c r="F541" s="44"/>
      <c r="G541" s="56"/>
      <c r="H541" s="67"/>
      <c r="I541" s="60">
        <v>-0.18090000000000001</v>
      </c>
      <c r="J541" s="60">
        <v>-2.4933000000000001</v>
      </c>
      <c r="K541" s="60">
        <v>-4.8929999999999998</v>
      </c>
      <c r="L541" s="60">
        <v>-7.6003999999999996</v>
      </c>
      <c r="M541" s="60">
        <v>-13.957700000000001</v>
      </c>
      <c r="N541" s="71">
        <v>-17.765899999999998</v>
      </c>
      <c r="O541" s="60">
        <v>-12.653600000000001</v>
      </c>
      <c r="P541" s="60">
        <v>1.7983</v>
      </c>
      <c r="Q541" s="60">
        <v>7.8155999999999999</v>
      </c>
      <c r="R541" s="60">
        <v>11.2982</v>
      </c>
      <c r="S541" s="60">
        <v>-6.4290000000000003</v>
      </c>
      <c r="T541" s="60">
        <v>2.7416</v>
      </c>
      <c r="U541" s="60">
        <v>-18.299099999999999</v>
      </c>
      <c r="V541" s="60">
        <v>-17.186399999999999</v>
      </c>
      <c r="W541" s="60">
        <v>-2.3603000000000001</v>
      </c>
      <c r="X541" s="60">
        <v>-16.968399999999999</v>
      </c>
      <c r="Y541" s="67"/>
      <c r="Z541" s="52"/>
      <c r="AA541" s="52"/>
      <c r="AB541" s="52"/>
      <c r="AC541" s="52"/>
      <c r="AD541" s="52"/>
      <c r="AE541" s="52"/>
      <c r="AF541" s="52"/>
      <c r="AG541" s="52"/>
      <c r="AH541" s="52"/>
      <c r="AI541" s="52"/>
      <c r="AJ541" s="52"/>
      <c r="AK541" s="52"/>
      <c r="AL541" s="52"/>
      <c r="AM541" s="52"/>
      <c r="AN541" s="52"/>
      <c r="AO541" s="44"/>
      <c r="AP541" s="60">
        <v>10.51</v>
      </c>
      <c r="AQ541" s="60">
        <v>9.31</v>
      </c>
      <c r="AR541" s="60">
        <v>5.21</v>
      </c>
      <c r="AS541" s="60">
        <v>-7.95</v>
      </c>
      <c r="AT541" s="60">
        <v>-21.3</v>
      </c>
      <c r="AU541" s="79"/>
      <c r="AV541" s="52"/>
      <c r="AW541" s="52"/>
      <c r="AX541" s="52"/>
      <c r="AY541" s="52"/>
      <c r="AZ541" s="52"/>
      <c r="BA541" s="67"/>
      <c r="BB541" s="60"/>
      <c r="BC541" s="60"/>
      <c r="BD541" s="60"/>
      <c r="BE541" s="277"/>
      <c r="BF541" s="67"/>
      <c r="BG541" s="25"/>
      <c r="BH541" s="44"/>
      <c r="BI541" s="60"/>
      <c r="BJ541" s="60"/>
      <c r="BK541" s="60"/>
      <c r="BL541" s="60"/>
      <c r="BM541" s="44"/>
      <c r="BN541" s="85"/>
      <c r="BO541" s="85"/>
      <c r="BP541" s="85"/>
      <c r="BQ541" s="85"/>
      <c r="BR541" s="85"/>
      <c r="BS541" s="44"/>
      <c r="BT541" s="89"/>
    </row>
    <row r="542" spans="1:72" x14ac:dyDescent="0.25">
      <c r="A542" s="38" t="s">
        <v>96</v>
      </c>
      <c r="B542" s="45"/>
      <c r="C542" s="722"/>
      <c r="D542" s="45"/>
      <c r="E542" s="53"/>
      <c r="F542" s="45"/>
      <c r="G542" s="57"/>
      <c r="H542" s="68"/>
      <c r="I542" s="61">
        <v>0.52400000000000002</v>
      </c>
      <c r="J542" s="61">
        <v>-0.67605000000000004</v>
      </c>
      <c r="K542" s="61">
        <v>1.1971499999999999</v>
      </c>
      <c r="L542" s="61">
        <v>4.3376000000000001</v>
      </c>
      <c r="M542" s="61">
        <v>2.0939999999999999</v>
      </c>
      <c r="N542" s="72">
        <v>3.6501000000000001</v>
      </c>
      <c r="O542" s="61">
        <v>0.70340000000000003</v>
      </c>
      <c r="P542" s="61">
        <v>13.964600000000001</v>
      </c>
      <c r="Q542" s="61">
        <v>10.401</v>
      </c>
      <c r="R542" s="61">
        <v>11.7354</v>
      </c>
      <c r="S542" s="61">
        <v>2.6579999999999999</v>
      </c>
      <c r="T542" s="61">
        <v>14.9937</v>
      </c>
      <c r="U542" s="61">
        <v>-7.6499999999999999E-2</v>
      </c>
      <c r="V542" s="61">
        <v>4.7649999999999997</v>
      </c>
      <c r="W542" s="61">
        <v>0.46739999999999998</v>
      </c>
      <c r="X542" s="61">
        <v>9.6470000000000002</v>
      </c>
      <c r="Y542" s="68"/>
      <c r="Z542" s="53"/>
      <c r="AA542" s="53"/>
      <c r="AB542" s="53"/>
      <c r="AC542" s="53"/>
      <c r="AD542" s="53"/>
      <c r="AE542" s="53"/>
      <c r="AF542" s="53"/>
      <c r="AG542" s="53"/>
      <c r="AH542" s="53"/>
      <c r="AI542" s="53"/>
      <c r="AJ542" s="53"/>
      <c r="AK542" s="53"/>
      <c r="AL542" s="53"/>
      <c r="AM542" s="53"/>
      <c r="AN542" s="53"/>
      <c r="AO542" s="45"/>
      <c r="AP542" s="61">
        <v>11.4</v>
      </c>
      <c r="AQ542" s="61">
        <v>10.83</v>
      </c>
      <c r="AR542" s="61">
        <v>9.1199999999999992</v>
      </c>
      <c r="AS542" s="61">
        <v>7.21</v>
      </c>
      <c r="AT542" s="61">
        <v>5.42</v>
      </c>
      <c r="AU542" s="80"/>
      <c r="AV542" s="53"/>
      <c r="AW542" s="53"/>
      <c r="AX542" s="53"/>
      <c r="AY542" s="53"/>
      <c r="AZ542" s="53"/>
      <c r="BA542" s="68"/>
      <c r="BB542" s="61"/>
      <c r="BC542" s="61"/>
      <c r="BD542" s="61"/>
      <c r="BE542" s="279"/>
      <c r="BF542" s="68"/>
      <c r="BG542" s="27"/>
      <c r="BH542" s="45"/>
      <c r="BI542" s="61"/>
      <c r="BJ542" s="61"/>
      <c r="BK542" s="61"/>
      <c r="BL542" s="61"/>
      <c r="BM542" s="45"/>
      <c r="BN542" s="86"/>
      <c r="BO542" s="86"/>
      <c r="BP542" s="86"/>
      <c r="BQ542" s="86"/>
      <c r="BR542" s="86"/>
      <c r="BS542" s="45"/>
      <c r="BT542" s="90"/>
    </row>
    <row r="543" spans="1:72" ht="14.5" x14ac:dyDescent="0.25">
      <c r="A543" s="39" t="s">
        <v>91</v>
      </c>
      <c r="B543" s="40"/>
      <c r="C543" s="726"/>
      <c r="D543" s="40"/>
      <c r="E543" s="40"/>
      <c r="F543" s="40"/>
      <c r="G543" s="40"/>
      <c r="H543" s="69"/>
      <c r="I543" s="62"/>
      <c r="J543" s="62"/>
      <c r="K543" s="62"/>
      <c r="L543" s="62"/>
      <c r="M543" s="62"/>
      <c r="N543" s="73"/>
      <c r="O543" s="62"/>
      <c r="P543" s="62"/>
      <c r="Q543" s="62"/>
      <c r="R543" s="62"/>
      <c r="S543" s="62"/>
      <c r="T543" s="62"/>
      <c r="U543" s="62"/>
      <c r="V543" s="62"/>
      <c r="W543" s="62"/>
      <c r="X543" s="62"/>
      <c r="Y543" s="69"/>
      <c r="Z543" s="54"/>
      <c r="AA543" s="54"/>
      <c r="AB543" s="54"/>
      <c r="AC543" s="54"/>
      <c r="AD543" s="54"/>
      <c r="AE543" s="54"/>
      <c r="AF543" s="54"/>
      <c r="AG543" s="54"/>
      <c r="AH543" s="54"/>
      <c r="AI543" s="54"/>
      <c r="AJ543" s="54"/>
      <c r="AK543" s="54"/>
      <c r="AL543" s="54"/>
      <c r="AM543" s="54"/>
      <c r="AN543" s="54"/>
      <c r="AO543" s="69"/>
      <c r="AP543" s="245"/>
      <c r="AQ543" s="245"/>
      <c r="AR543" s="245"/>
      <c r="AS543" s="245"/>
      <c r="AT543" s="245"/>
      <c r="AU543" s="69"/>
      <c r="AV543" s="247"/>
      <c r="AW543" s="247"/>
      <c r="AX543" s="247"/>
      <c r="AY543" s="247"/>
      <c r="AZ543" s="247"/>
      <c r="BA543" s="40"/>
      <c r="BB543" s="245"/>
      <c r="BC543" s="245"/>
      <c r="BD543" s="245"/>
      <c r="BE543" s="245"/>
      <c r="BF543" s="69"/>
      <c r="BG543" s="40"/>
      <c r="BH543" s="40"/>
      <c r="BI543" s="245"/>
      <c r="BJ543" s="245"/>
      <c r="BK543" s="245"/>
      <c r="BL543" s="245"/>
      <c r="BM543" s="40"/>
      <c r="BN543" s="40"/>
      <c r="BO543" s="41"/>
    </row>
    <row r="544" spans="1:72" s="428" customFormat="1" x14ac:dyDescent="0.25">
      <c r="A544" s="481" t="s">
        <v>4425</v>
      </c>
      <c r="B544" s="401"/>
      <c r="C544" s="730"/>
      <c r="D544" s="401"/>
      <c r="E544" s="401"/>
      <c r="F544" s="401"/>
      <c r="G544" s="401"/>
      <c r="H544" s="406"/>
      <c r="I544" s="405" t="s">
        <v>430</v>
      </c>
      <c r="J544" s="405" t="s">
        <v>430</v>
      </c>
      <c r="K544" s="405" t="s">
        <v>430</v>
      </c>
      <c r="L544" s="405" t="s">
        <v>430</v>
      </c>
      <c r="M544" s="405" t="s">
        <v>430</v>
      </c>
      <c r="N544" s="407" t="s">
        <v>430</v>
      </c>
      <c r="O544" s="405" t="s">
        <v>430</v>
      </c>
      <c r="P544" s="405" t="s">
        <v>430</v>
      </c>
      <c r="Q544" s="405" t="s">
        <v>430</v>
      </c>
      <c r="R544" s="405" t="s">
        <v>430</v>
      </c>
      <c r="S544" s="405" t="s">
        <v>430</v>
      </c>
      <c r="T544" s="405" t="s">
        <v>430</v>
      </c>
      <c r="U544" s="405" t="s">
        <v>430</v>
      </c>
      <c r="V544" s="405" t="s">
        <v>430</v>
      </c>
      <c r="W544" s="405" t="s">
        <v>430</v>
      </c>
      <c r="X544" s="405" t="s">
        <v>430</v>
      </c>
      <c r="Y544" s="406"/>
      <c r="Z544" s="403"/>
      <c r="AA544" s="403"/>
      <c r="AB544" s="403"/>
      <c r="AC544" s="403"/>
      <c r="AD544" s="403"/>
      <c r="AE544" s="403"/>
      <c r="AF544" s="403"/>
      <c r="AG544" s="403"/>
      <c r="AH544" s="403"/>
      <c r="AI544" s="403"/>
      <c r="AJ544" s="403"/>
      <c r="AK544" s="403"/>
      <c r="AL544" s="403"/>
      <c r="AM544" s="403"/>
      <c r="AN544" s="403"/>
      <c r="AO544" s="406"/>
      <c r="AP544" s="405" t="s">
        <v>430</v>
      </c>
      <c r="AQ544" s="405" t="s">
        <v>430</v>
      </c>
      <c r="AR544" s="405" t="s">
        <v>430</v>
      </c>
      <c r="AS544" s="405" t="s">
        <v>430</v>
      </c>
      <c r="AT544" s="405" t="s">
        <v>430</v>
      </c>
      <c r="AU544" s="406"/>
      <c r="AV544" s="426"/>
      <c r="AW544" s="426"/>
      <c r="AX544" s="426"/>
      <c r="AY544" s="426"/>
      <c r="AZ544" s="426"/>
      <c r="BA544" s="401"/>
      <c r="BB544" s="410"/>
      <c r="BC544" s="410"/>
      <c r="BD544" s="410"/>
      <c r="BE544" s="410"/>
      <c r="BF544" s="406"/>
      <c r="BG544" s="401"/>
      <c r="BH544" s="401"/>
      <c r="BI544" s="410"/>
      <c r="BJ544" s="410"/>
      <c r="BK544" s="410"/>
      <c r="BL544" s="410"/>
      <c r="BM544" s="401"/>
      <c r="BN544" s="401"/>
      <c r="BO544" s="427"/>
    </row>
    <row r="545" spans="1:67" s="428" customFormat="1" x14ac:dyDescent="0.25">
      <c r="A545" s="345" t="s">
        <v>4426</v>
      </c>
      <c r="B545" s="372"/>
      <c r="C545" s="731"/>
      <c r="D545" s="372"/>
      <c r="E545" s="372"/>
      <c r="F545" s="372"/>
      <c r="G545" s="372"/>
      <c r="H545" s="374"/>
      <c r="I545" s="348" t="s">
        <v>430</v>
      </c>
      <c r="J545" s="348" t="s">
        <v>430</v>
      </c>
      <c r="K545" s="348" t="s">
        <v>430</v>
      </c>
      <c r="L545" s="348" t="s">
        <v>430</v>
      </c>
      <c r="M545" s="348" t="s">
        <v>430</v>
      </c>
      <c r="N545" s="350" t="s">
        <v>430</v>
      </c>
      <c r="O545" s="348" t="s">
        <v>430</v>
      </c>
      <c r="P545" s="348" t="s">
        <v>430</v>
      </c>
      <c r="Q545" s="348" t="s">
        <v>430</v>
      </c>
      <c r="R545" s="348" t="s">
        <v>430</v>
      </c>
      <c r="S545" s="348" t="s">
        <v>430</v>
      </c>
      <c r="T545" s="348" t="s">
        <v>430</v>
      </c>
      <c r="U545" s="348" t="s">
        <v>430</v>
      </c>
      <c r="V545" s="348" t="s">
        <v>430</v>
      </c>
      <c r="W545" s="348" t="s">
        <v>430</v>
      </c>
      <c r="X545" s="348" t="s">
        <v>430</v>
      </c>
      <c r="Y545" s="374"/>
      <c r="Z545" s="346"/>
      <c r="AA545" s="346"/>
      <c r="AB545" s="346"/>
      <c r="AC545" s="346"/>
      <c r="AD545" s="346"/>
      <c r="AE545" s="346"/>
      <c r="AF545" s="346"/>
      <c r="AG545" s="346"/>
      <c r="AH545" s="346"/>
      <c r="AI545" s="346"/>
      <c r="AJ545" s="346"/>
      <c r="AK545" s="346"/>
      <c r="AL545" s="346"/>
      <c r="AM545" s="346"/>
      <c r="AN545" s="346"/>
      <c r="AO545" s="374"/>
      <c r="AP545" s="348" t="s">
        <v>430</v>
      </c>
      <c r="AQ545" s="348" t="s">
        <v>430</v>
      </c>
      <c r="AR545" s="348" t="s">
        <v>430</v>
      </c>
      <c r="AS545" s="348" t="s">
        <v>430</v>
      </c>
      <c r="AT545" s="348" t="s">
        <v>430</v>
      </c>
      <c r="AU545" s="374"/>
      <c r="AV545" s="429"/>
      <c r="AW545" s="429"/>
      <c r="AX545" s="429"/>
      <c r="AY545" s="429"/>
      <c r="AZ545" s="429"/>
      <c r="BA545" s="372"/>
      <c r="BB545" s="375"/>
      <c r="BC545" s="375"/>
      <c r="BD545" s="375"/>
      <c r="BE545" s="375"/>
      <c r="BF545" s="374"/>
      <c r="BG545" s="372"/>
      <c r="BH545" s="372"/>
      <c r="BI545" s="375"/>
      <c r="BJ545" s="375"/>
      <c r="BK545" s="375"/>
      <c r="BL545" s="375"/>
      <c r="BM545" s="372"/>
      <c r="BN545" s="372"/>
      <c r="BO545" s="430"/>
    </row>
    <row r="546" spans="1:67" s="428" customFormat="1" x14ac:dyDescent="0.25">
      <c r="A546" s="345" t="s">
        <v>4427</v>
      </c>
      <c r="B546" s="372"/>
      <c r="C546" s="731"/>
      <c r="D546" s="372"/>
      <c r="E546" s="372"/>
      <c r="F546" s="372"/>
      <c r="G546" s="372"/>
      <c r="H546" s="374"/>
      <c r="I546" s="348" t="s">
        <v>430</v>
      </c>
      <c r="J546" s="348" t="s">
        <v>430</v>
      </c>
      <c r="K546" s="348" t="s">
        <v>430</v>
      </c>
      <c r="L546" s="348" t="s">
        <v>430</v>
      </c>
      <c r="M546" s="348" t="s">
        <v>430</v>
      </c>
      <c r="N546" s="350" t="s">
        <v>430</v>
      </c>
      <c r="O546" s="348" t="s">
        <v>430</v>
      </c>
      <c r="P546" s="348" t="s">
        <v>430</v>
      </c>
      <c r="Q546" s="348" t="s">
        <v>430</v>
      </c>
      <c r="R546" s="348" t="s">
        <v>430</v>
      </c>
      <c r="S546" s="348" t="s">
        <v>430</v>
      </c>
      <c r="T546" s="348" t="s">
        <v>430</v>
      </c>
      <c r="U546" s="348" t="s">
        <v>430</v>
      </c>
      <c r="V546" s="348" t="s">
        <v>430</v>
      </c>
      <c r="W546" s="348" t="s">
        <v>430</v>
      </c>
      <c r="X546" s="348" t="s">
        <v>430</v>
      </c>
      <c r="Y546" s="374"/>
      <c r="Z546" s="346"/>
      <c r="AA546" s="346"/>
      <c r="AB546" s="346"/>
      <c r="AC546" s="346"/>
      <c r="AD546" s="346"/>
      <c r="AE546" s="346"/>
      <c r="AF546" s="346"/>
      <c r="AG546" s="346"/>
      <c r="AH546" s="346"/>
      <c r="AI546" s="346"/>
      <c r="AJ546" s="346"/>
      <c r="AK546" s="346"/>
      <c r="AL546" s="346"/>
      <c r="AM546" s="346"/>
      <c r="AN546" s="346"/>
      <c r="AO546" s="374"/>
      <c r="AP546" s="348" t="s">
        <v>430</v>
      </c>
      <c r="AQ546" s="348" t="s">
        <v>430</v>
      </c>
      <c r="AR546" s="348" t="s">
        <v>430</v>
      </c>
      <c r="AS546" s="348" t="s">
        <v>430</v>
      </c>
      <c r="AT546" s="348" t="s">
        <v>430</v>
      </c>
      <c r="AU546" s="374"/>
      <c r="AV546" s="429"/>
      <c r="AW546" s="429"/>
      <c r="AX546" s="429"/>
      <c r="AY546" s="429"/>
      <c r="AZ546" s="429"/>
      <c r="BA546" s="372"/>
      <c r="BB546" s="375"/>
      <c r="BC546" s="375"/>
      <c r="BD546" s="375"/>
      <c r="BE546" s="375"/>
      <c r="BF546" s="374"/>
      <c r="BG546" s="372"/>
      <c r="BH546" s="372"/>
      <c r="BI546" s="375"/>
      <c r="BJ546" s="375"/>
      <c r="BK546" s="375"/>
      <c r="BL546" s="375"/>
      <c r="BM546" s="372"/>
      <c r="BN546" s="372"/>
      <c r="BO546" s="430"/>
    </row>
    <row r="547" spans="1:67" s="428" customFormat="1" x14ac:dyDescent="0.25">
      <c r="A547" s="345" t="s">
        <v>664</v>
      </c>
      <c r="B547" s="372"/>
      <c r="C547" s="731"/>
      <c r="D547" s="372"/>
      <c r="E547" s="372"/>
      <c r="F547" s="372"/>
      <c r="G547" s="372"/>
      <c r="H547" s="374"/>
      <c r="I547" s="348">
        <v>0.63249999999999995</v>
      </c>
      <c r="J547" s="348">
        <v>-0.57269999999999999</v>
      </c>
      <c r="K547" s="348">
        <v>1.0105</v>
      </c>
      <c r="L547" s="348">
        <v>4.8113999999999999</v>
      </c>
      <c r="M547" s="348">
        <v>0.98009999999999997</v>
      </c>
      <c r="N547" s="350">
        <v>2.2940999999999998</v>
      </c>
      <c r="O547" s="348">
        <v>1.0998000000000001</v>
      </c>
      <c r="P547" s="348">
        <v>12.6304</v>
      </c>
      <c r="Q547" s="348">
        <v>11.9779</v>
      </c>
      <c r="R547" s="348">
        <v>13.514900000000001</v>
      </c>
      <c r="S547" s="348">
        <v>2.6257999999999999</v>
      </c>
      <c r="T547" s="348">
        <v>15.0406</v>
      </c>
      <c r="U547" s="348">
        <v>-1.0009999999999999</v>
      </c>
      <c r="V547" s="348">
        <v>3.9714999999999998</v>
      </c>
      <c r="W547" s="348">
        <v>0.42280000000000001</v>
      </c>
      <c r="X547" s="348" t="s">
        <v>428</v>
      </c>
      <c r="Y547" s="374"/>
      <c r="Z547" s="346"/>
      <c r="AA547" s="346"/>
      <c r="AB547" s="346"/>
      <c r="AC547" s="346"/>
      <c r="AD547" s="346"/>
      <c r="AE547" s="346"/>
      <c r="AF547" s="346"/>
      <c r="AG547" s="346"/>
      <c r="AH547" s="346"/>
      <c r="AI547" s="346"/>
      <c r="AJ547" s="346"/>
      <c r="AK547" s="346"/>
      <c r="AL547" s="346"/>
      <c r="AM547" s="346"/>
      <c r="AN547" s="346"/>
      <c r="AO547" s="374"/>
      <c r="AP547" s="348">
        <v>13.85</v>
      </c>
      <c r="AQ547" s="348">
        <v>14.16</v>
      </c>
      <c r="AR547" s="348">
        <v>10.86</v>
      </c>
      <c r="AS547" s="348">
        <v>6.35</v>
      </c>
      <c r="AT547" s="348">
        <v>4.43</v>
      </c>
      <c r="AU547" s="374"/>
      <c r="AV547" s="429"/>
      <c r="AW547" s="429"/>
      <c r="AX547" s="429"/>
      <c r="AY547" s="429"/>
      <c r="AZ547" s="429"/>
      <c r="BA547" s="372"/>
      <c r="BB547" s="375"/>
      <c r="BC547" s="375"/>
      <c r="BD547" s="375"/>
      <c r="BE547" s="375"/>
      <c r="BF547" s="374"/>
      <c r="BG547" s="372"/>
      <c r="BH547" s="372"/>
      <c r="BI547" s="375"/>
      <c r="BJ547" s="375"/>
      <c r="BK547" s="375"/>
      <c r="BL547" s="375"/>
      <c r="BM547" s="372"/>
      <c r="BN547" s="372"/>
      <c r="BO547" s="430"/>
    </row>
    <row r="548" spans="1:67" s="428" customFormat="1" x14ac:dyDescent="0.25">
      <c r="A548" s="345" t="s">
        <v>4428</v>
      </c>
      <c r="B548" s="372"/>
      <c r="C548" s="731"/>
      <c r="D548" s="372"/>
      <c r="E548" s="372"/>
      <c r="F548" s="372"/>
      <c r="G548" s="372"/>
      <c r="H548" s="374"/>
      <c r="I548" s="348" t="s">
        <v>430</v>
      </c>
      <c r="J548" s="348" t="s">
        <v>430</v>
      </c>
      <c r="K548" s="348" t="s">
        <v>430</v>
      </c>
      <c r="L548" s="348" t="s">
        <v>430</v>
      </c>
      <c r="M548" s="348" t="s">
        <v>430</v>
      </c>
      <c r="N548" s="350" t="s">
        <v>430</v>
      </c>
      <c r="O548" s="348" t="s">
        <v>430</v>
      </c>
      <c r="P548" s="348" t="s">
        <v>430</v>
      </c>
      <c r="Q548" s="348" t="s">
        <v>430</v>
      </c>
      <c r="R548" s="348" t="s">
        <v>430</v>
      </c>
      <c r="S548" s="348" t="s">
        <v>430</v>
      </c>
      <c r="T548" s="348" t="s">
        <v>430</v>
      </c>
      <c r="U548" s="348" t="s">
        <v>430</v>
      </c>
      <c r="V548" s="348" t="s">
        <v>430</v>
      </c>
      <c r="W548" s="348" t="s">
        <v>430</v>
      </c>
      <c r="X548" s="348" t="s">
        <v>430</v>
      </c>
      <c r="Y548" s="374"/>
      <c r="Z548" s="346"/>
      <c r="AA548" s="346"/>
      <c r="AB548" s="346"/>
      <c r="AC548" s="346"/>
      <c r="AD548" s="346"/>
      <c r="AE548" s="346"/>
      <c r="AF548" s="346"/>
      <c r="AG548" s="346"/>
      <c r="AH548" s="346"/>
      <c r="AI548" s="346"/>
      <c r="AJ548" s="346"/>
      <c r="AK548" s="346"/>
      <c r="AL548" s="346"/>
      <c r="AM548" s="346"/>
      <c r="AN548" s="346"/>
      <c r="AO548" s="374"/>
      <c r="AP548" s="348" t="s">
        <v>430</v>
      </c>
      <c r="AQ548" s="348" t="s">
        <v>430</v>
      </c>
      <c r="AR548" s="348" t="s">
        <v>430</v>
      </c>
      <c r="AS548" s="348" t="s">
        <v>430</v>
      </c>
      <c r="AT548" s="348" t="s">
        <v>430</v>
      </c>
      <c r="AU548" s="374"/>
      <c r="AV548" s="429"/>
      <c r="AW548" s="429"/>
      <c r="AX548" s="429"/>
      <c r="AY548" s="429"/>
      <c r="AZ548" s="429"/>
      <c r="BA548" s="372"/>
      <c r="BB548" s="375"/>
      <c r="BC548" s="375"/>
      <c r="BD548" s="375"/>
      <c r="BE548" s="375"/>
      <c r="BF548" s="374"/>
      <c r="BG548" s="372"/>
      <c r="BH548" s="372"/>
      <c r="BI548" s="375"/>
      <c r="BJ548" s="375"/>
      <c r="BK548" s="375"/>
      <c r="BL548" s="375"/>
      <c r="BM548" s="372"/>
      <c r="BN548" s="372"/>
      <c r="BO548" s="430"/>
    </row>
    <row r="549" spans="1:67" s="428" customFormat="1" x14ac:dyDescent="0.25">
      <c r="A549" s="345" t="s">
        <v>4429</v>
      </c>
      <c r="B549" s="372"/>
      <c r="C549" s="731"/>
      <c r="D549" s="372"/>
      <c r="E549" s="372"/>
      <c r="F549" s="372"/>
      <c r="G549" s="372"/>
      <c r="H549" s="374"/>
      <c r="I549" s="348" t="s">
        <v>430</v>
      </c>
      <c r="J549" s="348" t="s">
        <v>430</v>
      </c>
      <c r="K549" s="348" t="s">
        <v>430</v>
      </c>
      <c r="L549" s="348" t="s">
        <v>430</v>
      </c>
      <c r="M549" s="348" t="s">
        <v>430</v>
      </c>
      <c r="N549" s="350" t="s">
        <v>430</v>
      </c>
      <c r="O549" s="348" t="s">
        <v>430</v>
      </c>
      <c r="P549" s="348" t="s">
        <v>430</v>
      </c>
      <c r="Q549" s="348" t="s">
        <v>430</v>
      </c>
      <c r="R549" s="348" t="s">
        <v>430</v>
      </c>
      <c r="S549" s="348" t="s">
        <v>430</v>
      </c>
      <c r="T549" s="348" t="s">
        <v>430</v>
      </c>
      <c r="U549" s="348" t="s">
        <v>430</v>
      </c>
      <c r="V549" s="348" t="s">
        <v>430</v>
      </c>
      <c r="W549" s="348" t="s">
        <v>430</v>
      </c>
      <c r="X549" s="348" t="s">
        <v>428</v>
      </c>
      <c r="Y549" s="374"/>
      <c r="Z549" s="346"/>
      <c r="AA549" s="346"/>
      <c r="AB549" s="346"/>
      <c r="AC549" s="346"/>
      <c r="AD549" s="346"/>
      <c r="AE549" s="346"/>
      <c r="AF549" s="346"/>
      <c r="AG549" s="346"/>
      <c r="AH549" s="346"/>
      <c r="AI549" s="346"/>
      <c r="AJ549" s="346"/>
      <c r="AK549" s="346"/>
      <c r="AL549" s="346"/>
      <c r="AM549" s="346"/>
      <c r="AN549" s="346"/>
      <c r="AO549" s="374"/>
      <c r="AP549" s="348" t="s">
        <v>430</v>
      </c>
      <c r="AQ549" s="348" t="s">
        <v>430</v>
      </c>
      <c r="AR549" s="348" t="s">
        <v>430</v>
      </c>
      <c r="AS549" s="348" t="s">
        <v>430</v>
      </c>
      <c r="AT549" s="348" t="s">
        <v>430</v>
      </c>
      <c r="AU549" s="374"/>
      <c r="AV549" s="429"/>
      <c r="AW549" s="429"/>
      <c r="AX549" s="429"/>
      <c r="AY549" s="429"/>
      <c r="AZ549" s="429"/>
      <c r="BA549" s="372"/>
      <c r="BB549" s="375"/>
      <c r="BC549" s="375"/>
      <c r="BD549" s="375"/>
      <c r="BE549" s="375"/>
      <c r="BF549" s="374"/>
      <c r="BG549" s="372"/>
      <c r="BH549" s="372"/>
      <c r="BI549" s="375"/>
      <c r="BJ549" s="375"/>
      <c r="BK549" s="375"/>
      <c r="BL549" s="375"/>
      <c r="BM549" s="372"/>
      <c r="BN549" s="372"/>
      <c r="BO549" s="430"/>
    </row>
    <row r="550" spans="1:67" s="428" customFormat="1" x14ac:dyDescent="0.25">
      <c r="A550" s="345" t="s">
        <v>4430</v>
      </c>
      <c r="B550" s="372"/>
      <c r="C550" s="731"/>
      <c r="D550" s="372"/>
      <c r="E550" s="372"/>
      <c r="F550" s="372"/>
      <c r="G550" s="372"/>
      <c r="H550" s="374"/>
      <c r="I550" s="348" t="s">
        <v>430</v>
      </c>
      <c r="J550" s="348" t="s">
        <v>430</v>
      </c>
      <c r="K550" s="348" t="s">
        <v>430</v>
      </c>
      <c r="L550" s="348" t="s">
        <v>430</v>
      </c>
      <c r="M550" s="348" t="s">
        <v>430</v>
      </c>
      <c r="N550" s="350" t="s">
        <v>430</v>
      </c>
      <c r="O550" s="348" t="s">
        <v>430</v>
      </c>
      <c r="P550" s="348" t="s">
        <v>430</v>
      </c>
      <c r="Q550" s="348" t="s">
        <v>430</v>
      </c>
      <c r="R550" s="348" t="s">
        <v>430</v>
      </c>
      <c r="S550" s="348" t="s">
        <v>430</v>
      </c>
      <c r="T550" s="348" t="s">
        <v>430</v>
      </c>
      <c r="U550" s="348" t="s">
        <v>430</v>
      </c>
      <c r="V550" s="348" t="s">
        <v>430</v>
      </c>
      <c r="W550" s="348" t="s">
        <v>430</v>
      </c>
      <c r="X550" s="348" t="s">
        <v>430</v>
      </c>
      <c r="Y550" s="374"/>
      <c r="Z550" s="346"/>
      <c r="AA550" s="346"/>
      <c r="AB550" s="346"/>
      <c r="AC550" s="346"/>
      <c r="AD550" s="346"/>
      <c r="AE550" s="346"/>
      <c r="AF550" s="346"/>
      <c r="AG550" s="346"/>
      <c r="AH550" s="346"/>
      <c r="AI550" s="346"/>
      <c r="AJ550" s="346"/>
      <c r="AK550" s="346"/>
      <c r="AL550" s="346"/>
      <c r="AM550" s="346"/>
      <c r="AN550" s="346"/>
      <c r="AO550" s="374"/>
      <c r="AP550" s="348" t="s">
        <v>430</v>
      </c>
      <c r="AQ550" s="348" t="s">
        <v>430</v>
      </c>
      <c r="AR550" s="348" t="s">
        <v>430</v>
      </c>
      <c r="AS550" s="348" t="s">
        <v>430</v>
      </c>
      <c r="AT550" s="348" t="s">
        <v>430</v>
      </c>
      <c r="AU550" s="374"/>
      <c r="AV550" s="429"/>
      <c r="AW550" s="429"/>
      <c r="AX550" s="429"/>
      <c r="AY550" s="429"/>
      <c r="AZ550" s="429"/>
      <c r="BA550" s="372"/>
      <c r="BB550" s="375"/>
      <c r="BC550" s="375"/>
      <c r="BD550" s="375"/>
      <c r="BE550" s="375"/>
      <c r="BF550" s="374"/>
      <c r="BG550" s="372"/>
      <c r="BH550" s="372"/>
      <c r="BI550" s="375"/>
      <c r="BJ550" s="375"/>
      <c r="BK550" s="375"/>
      <c r="BL550" s="375"/>
      <c r="BM550" s="372"/>
      <c r="BN550" s="372"/>
      <c r="BO550" s="430"/>
    </row>
    <row r="551" spans="1:67" s="428" customFormat="1" x14ac:dyDescent="0.25">
      <c r="A551" s="345" t="s">
        <v>2529</v>
      </c>
      <c r="B551" s="372"/>
      <c r="C551" s="731"/>
      <c r="D551" s="372"/>
      <c r="E551" s="372"/>
      <c r="F551" s="372"/>
      <c r="G551" s="372"/>
      <c r="H551" s="374"/>
      <c r="I551" s="348">
        <v>0.2432</v>
      </c>
      <c r="J551" s="348">
        <v>-0.61929999999999996</v>
      </c>
      <c r="K551" s="348">
        <v>0.84330000000000005</v>
      </c>
      <c r="L551" s="348">
        <v>6.7009999999999996</v>
      </c>
      <c r="M551" s="348">
        <v>18.070399999999999</v>
      </c>
      <c r="N551" s="350">
        <v>14.5517</v>
      </c>
      <c r="O551" s="348">
        <v>10.983000000000001</v>
      </c>
      <c r="P551" s="348">
        <v>22.7803</v>
      </c>
      <c r="Q551" s="348">
        <v>15.2783</v>
      </c>
      <c r="R551" s="348">
        <v>12.7837</v>
      </c>
      <c r="S551" s="348">
        <v>3.0823</v>
      </c>
      <c r="T551" s="348">
        <v>21.764500000000002</v>
      </c>
      <c r="U551" s="348">
        <v>16.317499999999999</v>
      </c>
      <c r="V551" s="348">
        <v>18.3065</v>
      </c>
      <c r="W551" s="348">
        <v>-0.12709999999999999</v>
      </c>
      <c r="X551" s="348" t="s">
        <v>428</v>
      </c>
      <c r="Y551" s="374"/>
      <c r="Z551" s="346"/>
      <c r="AA551" s="346"/>
      <c r="AB551" s="346"/>
      <c r="AC551" s="346"/>
      <c r="AD551" s="346"/>
      <c r="AE551" s="346"/>
      <c r="AF551" s="346"/>
      <c r="AG551" s="346"/>
      <c r="AH551" s="346"/>
      <c r="AI551" s="346"/>
      <c r="AJ551" s="346"/>
      <c r="AK551" s="346"/>
      <c r="AL551" s="346"/>
      <c r="AM551" s="346"/>
      <c r="AN551" s="346"/>
      <c r="AO551" s="374"/>
      <c r="AP551" s="348">
        <v>18.13</v>
      </c>
      <c r="AQ551" s="348">
        <v>20.41</v>
      </c>
      <c r="AR551" s="348">
        <v>20.69</v>
      </c>
      <c r="AS551" s="348">
        <v>18</v>
      </c>
      <c r="AT551" s="348">
        <v>28.03</v>
      </c>
      <c r="AU551" s="374"/>
      <c r="AV551" s="429"/>
      <c r="AW551" s="429"/>
      <c r="AX551" s="429"/>
      <c r="AY551" s="429"/>
      <c r="AZ551" s="429"/>
      <c r="BA551" s="372"/>
      <c r="BB551" s="375"/>
      <c r="BC551" s="375"/>
      <c r="BD551" s="375"/>
      <c r="BE551" s="375"/>
      <c r="BF551" s="374"/>
      <c r="BG551" s="372"/>
      <c r="BH551" s="372"/>
      <c r="BI551" s="375"/>
      <c r="BJ551" s="375"/>
      <c r="BK551" s="375"/>
      <c r="BL551" s="375"/>
      <c r="BM551" s="372"/>
      <c r="BN551" s="372"/>
      <c r="BO551" s="430"/>
    </row>
    <row r="552" spans="1:67" s="428" customFormat="1" x14ac:dyDescent="0.25">
      <c r="A552" s="345" t="s">
        <v>4431</v>
      </c>
      <c r="B552" s="372"/>
      <c r="C552" s="731"/>
      <c r="D552" s="372"/>
      <c r="E552" s="372"/>
      <c r="F552" s="372"/>
      <c r="G552" s="372"/>
      <c r="H552" s="374"/>
      <c r="I552" s="348" t="s">
        <v>430</v>
      </c>
      <c r="J552" s="348" t="s">
        <v>430</v>
      </c>
      <c r="K552" s="348" t="s">
        <v>430</v>
      </c>
      <c r="L552" s="348" t="s">
        <v>430</v>
      </c>
      <c r="M552" s="348" t="s">
        <v>430</v>
      </c>
      <c r="N552" s="350" t="s">
        <v>430</v>
      </c>
      <c r="O552" s="348" t="s">
        <v>430</v>
      </c>
      <c r="P552" s="348" t="s">
        <v>430</v>
      </c>
      <c r="Q552" s="348" t="s">
        <v>430</v>
      </c>
      <c r="R552" s="348" t="s">
        <v>430</v>
      </c>
      <c r="S552" s="348" t="s">
        <v>430</v>
      </c>
      <c r="T552" s="348" t="s">
        <v>430</v>
      </c>
      <c r="U552" s="348" t="s">
        <v>430</v>
      </c>
      <c r="V552" s="348" t="s">
        <v>430</v>
      </c>
      <c r="W552" s="348" t="s">
        <v>430</v>
      </c>
      <c r="X552" s="348" t="s">
        <v>430</v>
      </c>
      <c r="Y552" s="374"/>
      <c r="Z552" s="346"/>
      <c r="AA552" s="346"/>
      <c r="AB552" s="346"/>
      <c r="AC552" s="346"/>
      <c r="AD552" s="346"/>
      <c r="AE552" s="346"/>
      <c r="AF552" s="346"/>
      <c r="AG552" s="346"/>
      <c r="AH552" s="346"/>
      <c r="AI552" s="346"/>
      <c r="AJ552" s="346"/>
      <c r="AK552" s="346"/>
      <c r="AL552" s="346"/>
      <c r="AM552" s="346"/>
      <c r="AN552" s="346"/>
      <c r="AO552" s="374"/>
      <c r="AP552" s="348" t="s">
        <v>430</v>
      </c>
      <c r="AQ552" s="348" t="s">
        <v>430</v>
      </c>
      <c r="AR552" s="348" t="s">
        <v>430</v>
      </c>
      <c r="AS552" s="348" t="s">
        <v>430</v>
      </c>
      <c r="AT552" s="348" t="s">
        <v>430</v>
      </c>
      <c r="AU552" s="374"/>
      <c r="AV552" s="429"/>
      <c r="AW552" s="429"/>
      <c r="AX552" s="429"/>
      <c r="AY552" s="429"/>
      <c r="AZ552" s="429"/>
      <c r="BA552" s="372"/>
      <c r="BB552" s="375"/>
      <c r="BC552" s="375"/>
      <c r="BD552" s="375"/>
      <c r="BE552" s="375"/>
      <c r="BF552" s="374"/>
      <c r="BG552" s="372"/>
      <c r="BH552" s="372"/>
      <c r="BI552" s="375"/>
      <c r="BJ552" s="375"/>
      <c r="BK552" s="375"/>
      <c r="BL552" s="375"/>
      <c r="BM552" s="372"/>
      <c r="BN552" s="372"/>
      <c r="BO552" s="430"/>
    </row>
    <row r="553" spans="1:67" s="428" customFormat="1" x14ac:dyDescent="0.25">
      <c r="A553" s="345" t="s">
        <v>2376</v>
      </c>
      <c r="B553" s="372"/>
      <c r="C553" s="731"/>
      <c r="D553" s="372"/>
      <c r="E553" s="372"/>
      <c r="F553" s="372"/>
      <c r="G553" s="372"/>
      <c r="H553" s="374"/>
      <c r="I553" s="348" t="s">
        <v>430</v>
      </c>
      <c r="J553" s="348" t="s">
        <v>430</v>
      </c>
      <c r="K553" s="348" t="s">
        <v>430</v>
      </c>
      <c r="L553" s="348" t="s">
        <v>430</v>
      </c>
      <c r="M553" s="348" t="s">
        <v>430</v>
      </c>
      <c r="N553" s="350" t="s">
        <v>430</v>
      </c>
      <c r="O553" s="348" t="s">
        <v>430</v>
      </c>
      <c r="P553" s="348" t="s">
        <v>430</v>
      </c>
      <c r="Q553" s="348" t="s">
        <v>430</v>
      </c>
      <c r="R553" s="348" t="s">
        <v>430</v>
      </c>
      <c r="S553" s="348" t="s">
        <v>430</v>
      </c>
      <c r="T553" s="348" t="s">
        <v>430</v>
      </c>
      <c r="U553" s="348" t="s">
        <v>430</v>
      </c>
      <c r="V553" s="348" t="s">
        <v>430</v>
      </c>
      <c r="W553" s="348" t="s">
        <v>430</v>
      </c>
      <c r="X553" s="348" t="s">
        <v>428</v>
      </c>
      <c r="Y553" s="374"/>
      <c r="Z553" s="346"/>
      <c r="AA553" s="346"/>
      <c r="AB553" s="346"/>
      <c r="AC553" s="346"/>
      <c r="AD553" s="346"/>
      <c r="AE553" s="346"/>
      <c r="AF553" s="346"/>
      <c r="AG553" s="346"/>
      <c r="AH553" s="346"/>
      <c r="AI553" s="346"/>
      <c r="AJ553" s="346"/>
      <c r="AK553" s="346"/>
      <c r="AL553" s="346"/>
      <c r="AM553" s="346"/>
      <c r="AN553" s="346"/>
      <c r="AO553" s="374"/>
      <c r="AP553" s="348" t="s">
        <v>430</v>
      </c>
      <c r="AQ553" s="348" t="s">
        <v>430</v>
      </c>
      <c r="AR553" s="348" t="s">
        <v>430</v>
      </c>
      <c r="AS553" s="348" t="s">
        <v>430</v>
      </c>
      <c r="AT553" s="348" t="s">
        <v>430</v>
      </c>
      <c r="AU553" s="374"/>
      <c r="AV553" s="429"/>
      <c r="AW553" s="429"/>
      <c r="AX553" s="429"/>
      <c r="AY553" s="429"/>
      <c r="AZ553" s="429"/>
      <c r="BA553" s="372"/>
      <c r="BB553" s="375"/>
      <c r="BC553" s="375"/>
      <c r="BD553" s="375"/>
      <c r="BE553" s="375"/>
      <c r="BF553" s="374"/>
      <c r="BG553" s="372"/>
      <c r="BH553" s="372"/>
      <c r="BI553" s="375"/>
      <c r="BJ553" s="375"/>
      <c r="BK553" s="375"/>
      <c r="BL553" s="375"/>
      <c r="BM553" s="372"/>
      <c r="BN553" s="372"/>
      <c r="BO553" s="430"/>
    </row>
    <row r="554" spans="1:67" s="428" customFormat="1" x14ac:dyDescent="0.25">
      <c r="A554" s="345" t="s">
        <v>4432</v>
      </c>
      <c r="B554" s="372"/>
      <c r="C554" s="731"/>
      <c r="D554" s="372"/>
      <c r="E554" s="372"/>
      <c r="F554" s="372"/>
      <c r="G554" s="372"/>
      <c r="H554" s="374"/>
      <c r="I554" s="348">
        <v>0.8004</v>
      </c>
      <c r="J554" s="348">
        <v>-0.67830000000000001</v>
      </c>
      <c r="K554" s="348">
        <v>0.47270000000000001</v>
      </c>
      <c r="L554" s="348">
        <v>3.6454</v>
      </c>
      <c r="M554" s="348">
        <v>-1.0179</v>
      </c>
      <c r="N554" s="350">
        <v>-2.0135000000000001</v>
      </c>
      <c r="O554" s="348" t="s">
        <v>430</v>
      </c>
      <c r="P554" s="348" t="s">
        <v>430</v>
      </c>
      <c r="Q554" s="348" t="s">
        <v>430</v>
      </c>
      <c r="R554" s="348" t="s">
        <v>430</v>
      </c>
      <c r="S554" s="348">
        <v>2.649</v>
      </c>
      <c r="T554" s="348">
        <v>12.5863</v>
      </c>
      <c r="U554" s="348">
        <v>-3.7119</v>
      </c>
      <c r="V554" s="348">
        <v>0.3483</v>
      </c>
      <c r="W554" s="348">
        <v>-0.17760000000000001</v>
      </c>
      <c r="X554" s="348" t="s">
        <v>428</v>
      </c>
      <c r="Y554" s="374"/>
      <c r="Z554" s="346"/>
      <c r="AA554" s="346"/>
      <c r="AB554" s="346"/>
      <c r="AC554" s="346"/>
      <c r="AD554" s="346"/>
      <c r="AE554" s="346"/>
      <c r="AF554" s="346"/>
      <c r="AG554" s="346"/>
      <c r="AH554" s="346"/>
      <c r="AI554" s="346"/>
      <c r="AJ554" s="346"/>
      <c r="AK554" s="346"/>
      <c r="AL554" s="346"/>
      <c r="AM554" s="346"/>
      <c r="AN554" s="346"/>
      <c r="AO554" s="374"/>
      <c r="AP554" s="348" t="s">
        <v>430</v>
      </c>
      <c r="AQ554" s="348" t="s">
        <v>430</v>
      </c>
      <c r="AR554" s="348" t="s">
        <v>430</v>
      </c>
      <c r="AS554" s="348" t="s">
        <v>430</v>
      </c>
      <c r="AT554" s="348">
        <v>0.27</v>
      </c>
      <c r="AU554" s="374"/>
      <c r="AV554" s="429"/>
      <c r="AW554" s="429"/>
      <c r="AX554" s="429"/>
      <c r="AY554" s="429"/>
      <c r="AZ554" s="429"/>
      <c r="BA554" s="372"/>
      <c r="BB554" s="375"/>
      <c r="BC554" s="375"/>
      <c r="BD554" s="375"/>
      <c r="BE554" s="375"/>
      <c r="BF554" s="374"/>
      <c r="BG554" s="372"/>
      <c r="BH554" s="372"/>
      <c r="BI554" s="375"/>
      <c r="BJ554" s="375"/>
      <c r="BK554" s="375"/>
      <c r="BL554" s="375"/>
      <c r="BM554" s="372"/>
      <c r="BN554" s="372"/>
      <c r="BO554" s="430"/>
    </row>
    <row r="555" spans="1:67" s="428" customFormat="1" x14ac:dyDescent="0.25">
      <c r="A555" s="345" t="s">
        <v>4433</v>
      </c>
      <c r="B555" s="372"/>
      <c r="C555" s="731"/>
      <c r="D555" s="372"/>
      <c r="E555" s="372"/>
      <c r="F555" s="372"/>
      <c r="G555" s="372"/>
      <c r="H555" s="374"/>
      <c r="I555" s="348">
        <v>0.8004</v>
      </c>
      <c r="J555" s="348">
        <v>-0.65039999999999998</v>
      </c>
      <c r="K555" s="348">
        <v>0.70469999999999999</v>
      </c>
      <c r="L555" s="348">
        <v>4.2140000000000004</v>
      </c>
      <c r="M555" s="348" t="s">
        <v>430</v>
      </c>
      <c r="N555" s="350" t="s">
        <v>430</v>
      </c>
      <c r="O555" s="348" t="s">
        <v>430</v>
      </c>
      <c r="P555" s="348" t="s">
        <v>430</v>
      </c>
      <c r="Q555" s="348" t="s">
        <v>430</v>
      </c>
      <c r="R555" s="348" t="s">
        <v>430</v>
      </c>
      <c r="S555" s="348">
        <v>2.9529000000000001</v>
      </c>
      <c r="T555" s="348">
        <v>13.306900000000001</v>
      </c>
      <c r="U555" s="348" t="s">
        <v>430</v>
      </c>
      <c r="V555" s="348" t="s">
        <v>430</v>
      </c>
      <c r="W555" s="348">
        <v>-6.7100000000000007E-2</v>
      </c>
      <c r="X555" s="348" t="s">
        <v>428</v>
      </c>
      <c r="Y555" s="374"/>
      <c r="Z555" s="346"/>
      <c r="AA555" s="346"/>
      <c r="AB555" s="346"/>
      <c r="AC555" s="346"/>
      <c r="AD555" s="346"/>
      <c r="AE555" s="346"/>
      <c r="AF555" s="346"/>
      <c r="AG555" s="346"/>
      <c r="AH555" s="346"/>
      <c r="AI555" s="346"/>
      <c r="AJ555" s="346"/>
      <c r="AK555" s="346"/>
      <c r="AL555" s="346"/>
      <c r="AM555" s="346"/>
      <c r="AN555" s="346"/>
      <c r="AO555" s="374"/>
      <c r="AP555" s="348" t="s">
        <v>430</v>
      </c>
      <c r="AQ555" s="348" t="s">
        <v>430</v>
      </c>
      <c r="AR555" s="348" t="s">
        <v>430</v>
      </c>
      <c r="AS555" s="348" t="s">
        <v>430</v>
      </c>
      <c r="AT555" s="348" t="s">
        <v>430</v>
      </c>
      <c r="AU555" s="374"/>
      <c r="AV555" s="429"/>
      <c r="AW555" s="429"/>
      <c r="AX555" s="429"/>
      <c r="AY555" s="429"/>
      <c r="AZ555" s="429"/>
      <c r="BA555" s="372"/>
      <c r="BB555" s="375"/>
      <c r="BC555" s="375"/>
      <c r="BD555" s="375"/>
      <c r="BE555" s="375"/>
      <c r="BF555" s="374"/>
      <c r="BG555" s="372"/>
      <c r="BH555" s="372"/>
      <c r="BI555" s="375"/>
      <c r="BJ555" s="375"/>
      <c r="BK555" s="375"/>
      <c r="BL555" s="375"/>
      <c r="BM555" s="372"/>
      <c r="BN555" s="372"/>
      <c r="BO555" s="430"/>
    </row>
    <row r="556" spans="1:67" s="428" customFormat="1" x14ac:dyDescent="0.25">
      <c r="A556" s="345" t="s">
        <v>4434</v>
      </c>
      <c r="B556" s="372"/>
      <c r="C556" s="731"/>
      <c r="D556" s="372"/>
      <c r="E556" s="372"/>
      <c r="F556" s="372"/>
      <c r="G556" s="372"/>
      <c r="H556" s="374"/>
      <c r="I556" s="348">
        <v>1.4328000000000001</v>
      </c>
      <c r="J556" s="348">
        <v>1.1559999999999999</v>
      </c>
      <c r="K556" s="348">
        <v>6.9169</v>
      </c>
      <c r="L556" s="348">
        <v>11.156700000000001</v>
      </c>
      <c r="M556" s="348">
        <v>14.690300000000001</v>
      </c>
      <c r="N556" s="350">
        <v>6.5162000000000004</v>
      </c>
      <c r="O556" s="348" t="s">
        <v>430</v>
      </c>
      <c r="P556" s="348" t="s">
        <v>430</v>
      </c>
      <c r="Q556" s="348" t="s">
        <v>430</v>
      </c>
      <c r="R556" s="348" t="s">
        <v>430</v>
      </c>
      <c r="S556" s="348">
        <v>11.698499999999999</v>
      </c>
      <c r="T556" s="348">
        <v>30.596</v>
      </c>
      <c r="U556" s="348">
        <v>6.9107000000000003</v>
      </c>
      <c r="V556" s="348">
        <v>11.9496</v>
      </c>
      <c r="W556" s="348">
        <v>6.0270999999999999</v>
      </c>
      <c r="X556" s="348" t="s">
        <v>428</v>
      </c>
      <c r="Y556" s="374"/>
      <c r="Z556" s="346"/>
      <c r="AA556" s="346"/>
      <c r="AB556" s="346"/>
      <c r="AC556" s="346"/>
      <c r="AD556" s="346"/>
      <c r="AE556" s="346"/>
      <c r="AF556" s="346"/>
      <c r="AG556" s="346"/>
      <c r="AH556" s="346"/>
      <c r="AI556" s="346"/>
      <c r="AJ556" s="346"/>
      <c r="AK556" s="346"/>
      <c r="AL556" s="346"/>
      <c r="AM556" s="346"/>
      <c r="AN556" s="346"/>
      <c r="AO556" s="374"/>
      <c r="AP556" s="348" t="s">
        <v>430</v>
      </c>
      <c r="AQ556" s="348" t="s">
        <v>430</v>
      </c>
      <c r="AR556" s="348" t="s">
        <v>430</v>
      </c>
      <c r="AS556" s="348" t="s">
        <v>430</v>
      </c>
      <c r="AT556" s="348">
        <v>21.96</v>
      </c>
      <c r="AU556" s="374"/>
      <c r="AV556" s="429"/>
      <c r="AW556" s="429"/>
      <c r="AX556" s="429"/>
      <c r="AY556" s="429"/>
      <c r="AZ556" s="429"/>
      <c r="BA556" s="372"/>
      <c r="BB556" s="375"/>
      <c r="BC556" s="375"/>
      <c r="BD556" s="375"/>
      <c r="BE556" s="375"/>
      <c r="BF556" s="374"/>
      <c r="BG556" s="372"/>
      <c r="BH556" s="372"/>
      <c r="BI556" s="375"/>
      <c r="BJ556" s="375"/>
      <c r="BK556" s="375"/>
      <c r="BL556" s="375"/>
      <c r="BM556" s="372"/>
      <c r="BN556" s="372"/>
      <c r="BO556" s="430"/>
    </row>
    <row r="557" spans="1:67" s="428" customFormat="1" x14ac:dyDescent="0.25">
      <c r="A557" s="345" t="s">
        <v>4435</v>
      </c>
      <c r="B557" s="372"/>
      <c r="C557" s="731"/>
      <c r="D557" s="372"/>
      <c r="E557" s="372"/>
      <c r="F557" s="372"/>
      <c r="G557" s="372"/>
      <c r="H557" s="374"/>
      <c r="I557" s="348" t="s">
        <v>430</v>
      </c>
      <c r="J557" s="348" t="s">
        <v>430</v>
      </c>
      <c r="K557" s="348" t="s">
        <v>430</v>
      </c>
      <c r="L557" s="348" t="s">
        <v>430</v>
      </c>
      <c r="M557" s="348" t="s">
        <v>430</v>
      </c>
      <c r="N557" s="350" t="s">
        <v>430</v>
      </c>
      <c r="O557" s="348" t="s">
        <v>430</v>
      </c>
      <c r="P557" s="348" t="s">
        <v>430</v>
      </c>
      <c r="Q557" s="348" t="s">
        <v>430</v>
      </c>
      <c r="R557" s="348" t="s">
        <v>430</v>
      </c>
      <c r="S557" s="348" t="s">
        <v>430</v>
      </c>
      <c r="T557" s="348" t="s">
        <v>430</v>
      </c>
      <c r="U557" s="348" t="s">
        <v>430</v>
      </c>
      <c r="V557" s="348" t="s">
        <v>430</v>
      </c>
      <c r="W557" s="348" t="s">
        <v>430</v>
      </c>
      <c r="X557" s="348" t="s">
        <v>430</v>
      </c>
      <c r="Y557" s="374"/>
      <c r="Z557" s="346"/>
      <c r="AA557" s="346"/>
      <c r="AB557" s="346"/>
      <c r="AC557" s="346"/>
      <c r="AD557" s="346"/>
      <c r="AE557" s="346"/>
      <c r="AF557" s="346"/>
      <c r="AG557" s="346"/>
      <c r="AH557" s="346"/>
      <c r="AI557" s="346"/>
      <c r="AJ557" s="346"/>
      <c r="AK557" s="346"/>
      <c r="AL557" s="346"/>
      <c r="AM557" s="346"/>
      <c r="AN557" s="346"/>
      <c r="AO557" s="374"/>
      <c r="AP557" s="348" t="s">
        <v>430</v>
      </c>
      <c r="AQ557" s="348" t="s">
        <v>430</v>
      </c>
      <c r="AR557" s="348" t="s">
        <v>430</v>
      </c>
      <c r="AS557" s="348" t="s">
        <v>430</v>
      </c>
      <c r="AT557" s="348" t="s">
        <v>430</v>
      </c>
      <c r="AU557" s="374"/>
      <c r="AV557" s="429"/>
      <c r="AW557" s="429"/>
      <c r="AX557" s="429"/>
      <c r="AY557" s="429"/>
      <c r="AZ557" s="429"/>
      <c r="BA557" s="372"/>
      <c r="BB557" s="375"/>
      <c r="BC557" s="375"/>
      <c r="BD557" s="375"/>
      <c r="BE557" s="375"/>
      <c r="BF557" s="374"/>
      <c r="BG557" s="372"/>
      <c r="BH557" s="372"/>
      <c r="BI557" s="375"/>
      <c r="BJ557" s="375"/>
      <c r="BK557" s="375"/>
      <c r="BL557" s="375"/>
      <c r="BM557" s="372"/>
      <c r="BN557" s="372"/>
      <c r="BO557" s="430"/>
    </row>
    <row r="558" spans="1:67" s="428" customFormat="1" x14ac:dyDescent="0.25">
      <c r="A558" s="345" t="s">
        <v>4436</v>
      </c>
      <c r="B558" s="372"/>
      <c r="C558" s="731"/>
      <c r="D558" s="372"/>
      <c r="E558" s="372"/>
      <c r="F558" s="372"/>
      <c r="G558" s="372"/>
      <c r="H558" s="374"/>
      <c r="I558" s="348" t="s">
        <v>430</v>
      </c>
      <c r="J558" s="348" t="s">
        <v>430</v>
      </c>
      <c r="K558" s="348" t="s">
        <v>430</v>
      </c>
      <c r="L558" s="348" t="s">
        <v>430</v>
      </c>
      <c r="M558" s="348" t="s">
        <v>430</v>
      </c>
      <c r="N558" s="350" t="s">
        <v>430</v>
      </c>
      <c r="O558" s="348" t="s">
        <v>430</v>
      </c>
      <c r="P558" s="348" t="s">
        <v>430</v>
      </c>
      <c r="Q558" s="348" t="s">
        <v>430</v>
      </c>
      <c r="R558" s="348" t="s">
        <v>430</v>
      </c>
      <c r="S558" s="348" t="s">
        <v>430</v>
      </c>
      <c r="T558" s="348" t="s">
        <v>430</v>
      </c>
      <c r="U558" s="348" t="s">
        <v>430</v>
      </c>
      <c r="V558" s="348" t="s">
        <v>430</v>
      </c>
      <c r="W558" s="348" t="s">
        <v>430</v>
      </c>
      <c r="X558" s="348" t="s">
        <v>430</v>
      </c>
      <c r="Y558" s="374"/>
      <c r="Z558" s="346"/>
      <c r="AA558" s="346"/>
      <c r="AB558" s="346"/>
      <c r="AC558" s="346"/>
      <c r="AD558" s="346"/>
      <c r="AE558" s="346"/>
      <c r="AF558" s="346"/>
      <c r="AG558" s="346"/>
      <c r="AH558" s="346"/>
      <c r="AI558" s="346"/>
      <c r="AJ558" s="346"/>
      <c r="AK558" s="346"/>
      <c r="AL558" s="346"/>
      <c r="AM558" s="346"/>
      <c r="AN558" s="346"/>
      <c r="AO558" s="374"/>
      <c r="AP558" s="348" t="s">
        <v>430</v>
      </c>
      <c r="AQ558" s="348" t="s">
        <v>430</v>
      </c>
      <c r="AR558" s="348" t="s">
        <v>430</v>
      </c>
      <c r="AS558" s="348" t="s">
        <v>430</v>
      </c>
      <c r="AT558" s="348" t="s">
        <v>430</v>
      </c>
      <c r="AU558" s="374"/>
      <c r="AV558" s="429"/>
      <c r="AW558" s="429"/>
      <c r="AX558" s="429"/>
      <c r="AY558" s="429"/>
      <c r="AZ558" s="429"/>
      <c r="BA558" s="372"/>
      <c r="BB558" s="375"/>
      <c r="BC558" s="375"/>
      <c r="BD558" s="375"/>
      <c r="BE558" s="375"/>
      <c r="BF558" s="374"/>
      <c r="BG558" s="372"/>
      <c r="BH558" s="372"/>
      <c r="BI558" s="375"/>
      <c r="BJ558" s="375"/>
      <c r="BK558" s="375"/>
      <c r="BL558" s="375"/>
      <c r="BM558" s="372"/>
      <c r="BN558" s="372"/>
      <c r="BO558" s="430"/>
    </row>
    <row r="559" spans="1:67" s="428" customFormat="1" x14ac:dyDescent="0.25">
      <c r="A559" s="345" t="s">
        <v>4437</v>
      </c>
      <c r="B559" s="372"/>
      <c r="C559" s="731"/>
      <c r="D559" s="372"/>
      <c r="E559" s="372"/>
      <c r="F559" s="372"/>
      <c r="G559" s="372"/>
      <c r="H559" s="374"/>
      <c r="I559" s="348" t="s">
        <v>430</v>
      </c>
      <c r="J559" s="348" t="s">
        <v>430</v>
      </c>
      <c r="K559" s="348" t="s">
        <v>430</v>
      </c>
      <c r="L559" s="348" t="s">
        <v>430</v>
      </c>
      <c r="M559" s="348" t="s">
        <v>430</v>
      </c>
      <c r="N559" s="350" t="s">
        <v>430</v>
      </c>
      <c r="O559" s="348" t="s">
        <v>430</v>
      </c>
      <c r="P559" s="348" t="s">
        <v>430</v>
      </c>
      <c r="Q559" s="348" t="s">
        <v>430</v>
      </c>
      <c r="R559" s="348" t="s">
        <v>430</v>
      </c>
      <c r="S559" s="348" t="s">
        <v>430</v>
      </c>
      <c r="T559" s="348" t="s">
        <v>430</v>
      </c>
      <c r="U559" s="348" t="s">
        <v>430</v>
      </c>
      <c r="V559" s="348" t="s">
        <v>430</v>
      </c>
      <c r="W559" s="348" t="s">
        <v>430</v>
      </c>
      <c r="X559" s="348" t="s">
        <v>430</v>
      </c>
      <c r="Y559" s="374"/>
      <c r="Z559" s="346"/>
      <c r="AA559" s="346"/>
      <c r="AB559" s="346"/>
      <c r="AC559" s="346"/>
      <c r="AD559" s="346"/>
      <c r="AE559" s="346"/>
      <c r="AF559" s="346"/>
      <c r="AG559" s="346"/>
      <c r="AH559" s="346"/>
      <c r="AI559" s="346"/>
      <c r="AJ559" s="346"/>
      <c r="AK559" s="346"/>
      <c r="AL559" s="346"/>
      <c r="AM559" s="346"/>
      <c r="AN559" s="346"/>
      <c r="AO559" s="374"/>
      <c r="AP559" s="348" t="s">
        <v>430</v>
      </c>
      <c r="AQ559" s="348" t="s">
        <v>430</v>
      </c>
      <c r="AR559" s="348" t="s">
        <v>430</v>
      </c>
      <c r="AS559" s="348" t="s">
        <v>430</v>
      </c>
      <c r="AT559" s="348" t="s">
        <v>430</v>
      </c>
      <c r="AU559" s="374"/>
      <c r="AV559" s="429"/>
      <c r="AW559" s="429"/>
      <c r="AX559" s="429"/>
      <c r="AY559" s="429"/>
      <c r="AZ559" s="429"/>
      <c r="BA559" s="372"/>
      <c r="BB559" s="375"/>
      <c r="BC559" s="375"/>
      <c r="BD559" s="375"/>
      <c r="BE559" s="375"/>
      <c r="BF559" s="374"/>
      <c r="BG559" s="372"/>
      <c r="BH559" s="372"/>
      <c r="BI559" s="375"/>
      <c r="BJ559" s="375"/>
      <c r="BK559" s="375"/>
      <c r="BL559" s="375"/>
      <c r="BM559" s="372"/>
      <c r="BN559" s="372"/>
      <c r="BO559" s="430"/>
    </row>
    <row r="560" spans="1:67" s="428" customFormat="1" x14ac:dyDescent="0.25">
      <c r="A560" s="345" t="s">
        <v>4438</v>
      </c>
      <c r="B560" s="372"/>
      <c r="C560" s="731"/>
      <c r="D560" s="372"/>
      <c r="E560" s="372"/>
      <c r="F560" s="372"/>
      <c r="G560" s="372"/>
      <c r="H560" s="374"/>
      <c r="I560" s="348" t="s">
        <v>430</v>
      </c>
      <c r="J560" s="348" t="s">
        <v>430</v>
      </c>
      <c r="K560" s="348" t="s">
        <v>430</v>
      </c>
      <c r="L560" s="348" t="s">
        <v>430</v>
      </c>
      <c r="M560" s="348" t="s">
        <v>430</v>
      </c>
      <c r="N560" s="350" t="s">
        <v>430</v>
      </c>
      <c r="O560" s="348" t="s">
        <v>430</v>
      </c>
      <c r="P560" s="348" t="s">
        <v>430</v>
      </c>
      <c r="Q560" s="348" t="s">
        <v>430</v>
      </c>
      <c r="R560" s="348" t="s">
        <v>430</v>
      </c>
      <c r="S560" s="348" t="s">
        <v>430</v>
      </c>
      <c r="T560" s="348" t="s">
        <v>430</v>
      </c>
      <c r="U560" s="348" t="s">
        <v>430</v>
      </c>
      <c r="V560" s="348" t="s">
        <v>430</v>
      </c>
      <c r="W560" s="348" t="s">
        <v>430</v>
      </c>
      <c r="X560" s="348" t="s">
        <v>430</v>
      </c>
      <c r="Y560" s="374"/>
      <c r="Z560" s="346"/>
      <c r="AA560" s="346"/>
      <c r="AB560" s="346"/>
      <c r="AC560" s="346"/>
      <c r="AD560" s="346"/>
      <c r="AE560" s="346"/>
      <c r="AF560" s="346"/>
      <c r="AG560" s="346"/>
      <c r="AH560" s="346"/>
      <c r="AI560" s="346"/>
      <c r="AJ560" s="346"/>
      <c r="AK560" s="346"/>
      <c r="AL560" s="346"/>
      <c r="AM560" s="346"/>
      <c r="AN560" s="346"/>
      <c r="AO560" s="374"/>
      <c r="AP560" s="348" t="s">
        <v>430</v>
      </c>
      <c r="AQ560" s="348" t="s">
        <v>430</v>
      </c>
      <c r="AR560" s="348" t="s">
        <v>430</v>
      </c>
      <c r="AS560" s="348" t="s">
        <v>430</v>
      </c>
      <c r="AT560" s="348" t="s">
        <v>430</v>
      </c>
      <c r="AU560" s="374"/>
      <c r="AV560" s="429"/>
      <c r="AW560" s="429"/>
      <c r="AX560" s="429"/>
      <c r="AY560" s="429"/>
      <c r="AZ560" s="429"/>
      <c r="BA560" s="372"/>
      <c r="BB560" s="375"/>
      <c r="BC560" s="375"/>
      <c r="BD560" s="375"/>
      <c r="BE560" s="375"/>
      <c r="BF560" s="374"/>
      <c r="BG560" s="372"/>
      <c r="BH560" s="372"/>
      <c r="BI560" s="375"/>
      <c r="BJ560" s="375"/>
      <c r="BK560" s="375"/>
      <c r="BL560" s="375"/>
      <c r="BM560" s="372"/>
      <c r="BN560" s="372"/>
      <c r="BO560" s="430"/>
    </row>
    <row r="561" spans="1:67" s="428" customFormat="1" x14ac:dyDescent="0.25">
      <c r="A561" s="345" t="s">
        <v>2531</v>
      </c>
      <c r="B561" s="372"/>
      <c r="C561" s="731"/>
      <c r="D561" s="372"/>
      <c r="E561" s="372"/>
      <c r="F561" s="372"/>
      <c r="G561" s="372"/>
      <c r="H561" s="374"/>
      <c r="I561" s="348">
        <v>0.1125</v>
      </c>
      <c r="J561" s="348">
        <v>-1.71</v>
      </c>
      <c r="K561" s="348">
        <v>-1.2235</v>
      </c>
      <c r="L561" s="348">
        <v>-1.2154</v>
      </c>
      <c r="M561" s="348">
        <v>-6.5293000000000001</v>
      </c>
      <c r="N561" s="350">
        <v>10.483499999999999</v>
      </c>
      <c r="O561" s="348">
        <v>-0.4073</v>
      </c>
      <c r="P561" s="348">
        <v>25.143000000000001</v>
      </c>
      <c r="Q561" s="348">
        <v>26.976900000000001</v>
      </c>
      <c r="R561" s="348">
        <v>14.422000000000001</v>
      </c>
      <c r="S561" s="348">
        <v>-0.60780000000000001</v>
      </c>
      <c r="T561" s="348">
        <v>5.8425000000000002</v>
      </c>
      <c r="U561" s="348">
        <v>1.5960000000000001</v>
      </c>
      <c r="V561" s="348">
        <v>6.4851999999999999</v>
      </c>
      <c r="W561" s="348">
        <v>0.1014</v>
      </c>
      <c r="X561" s="348">
        <v>-2.3368000000000002</v>
      </c>
      <c r="Y561" s="374"/>
      <c r="Z561" s="346"/>
      <c r="AA561" s="346"/>
      <c r="AB561" s="346"/>
      <c r="AC561" s="346"/>
      <c r="AD561" s="346"/>
      <c r="AE561" s="346"/>
      <c r="AF561" s="346"/>
      <c r="AG561" s="346"/>
      <c r="AH561" s="346"/>
      <c r="AI561" s="346"/>
      <c r="AJ561" s="346"/>
      <c r="AK561" s="346"/>
      <c r="AL561" s="346"/>
      <c r="AM561" s="346"/>
      <c r="AN561" s="346"/>
      <c r="AO561" s="374"/>
      <c r="AP561" s="348">
        <v>19.66</v>
      </c>
      <c r="AQ561" s="348">
        <v>25.73</v>
      </c>
      <c r="AR561" s="348">
        <v>22.11</v>
      </c>
      <c r="AS561" s="348">
        <v>9.39</v>
      </c>
      <c r="AT561" s="348">
        <v>-0.01</v>
      </c>
      <c r="AU561" s="374"/>
      <c r="AV561" s="429"/>
      <c r="AW561" s="429"/>
      <c r="AX561" s="429"/>
      <c r="AY561" s="429"/>
      <c r="AZ561" s="429"/>
      <c r="BA561" s="372"/>
      <c r="BB561" s="375"/>
      <c r="BC561" s="375"/>
      <c r="BD561" s="375"/>
      <c r="BE561" s="375"/>
      <c r="BF561" s="374"/>
      <c r="BG561" s="372"/>
      <c r="BH561" s="372"/>
      <c r="BI561" s="375"/>
      <c r="BJ561" s="375"/>
      <c r="BK561" s="375"/>
      <c r="BL561" s="375"/>
      <c r="BM561" s="372"/>
      <c r="BN561" s="372"/>
      <c r="BO561" s="430"/>
    </row>
    <row r="562" spans="1:67" s="428" customFormat="1" x14ac:dyDescent="0.25">
      <c r="A562" s="345" t="s">
        <v>2532</v>
      </c>
      <c r="B562" s="372"/>
      <c r="C562" s="731"/>
      <c r="D562" s="372"/>
      <c r="E562" s="372"/>
      <c r="F562" s="372"/>
      <c r="G562" s="372"/>
      <c r="H562" s="374"/>
      <c r="I562" s="348" t="s">
        <v>430</v>
      </c>
      <c r="J562" s="348" t="s">
        <v>430</v>
      </c>
      <c r="K562" s="348" t="s">
        <v>430</v>
      </c>
      <c r="L562" s="348" t="s">
        <v>430</v>
      </c>
      <c r="M562" s="348" t="s">
        <v>430</v>
      </c>
      <c r="N562" s="350" t="s">
        <v>430</v>
      </c>
      <c r="O562" s="348" t="s">
        <v>430</v>
      </c>
      <c r="P562" s="348" t="s">
        <v>430</v>
      </c>
      <c r="Q562" s="348" t="s">
        <v>430</v>
      </c>
      <c r="R562" s="348" t="s">
        <v>430</v>
      </c>
      <c r="S562" s="348" t="s">
        <v>430</v>
      </c>
      <c r="T562" s="348" t="s">
        <v>430</v>
      </c>
      <c r="U562" s="348" t="s">
        <v>430</v>
      </c>
      <c r="V562" s="348" t="s">
        <v>430</v>
      </c>
      <c r="W562" s="348" t="s">
        <v>430</v>
      </c>
      <c r="X562" s="348" t="s">
        <v>430</v>
      </c>
      <c r="Y562" s="374"/>
      <c r="Z562" s="346"/>
      <c r="AA562" s="346"/>
      <c r="AB562" s="346"/>
      <c r="AC562" s="346"/>
      <c r="AD562" s="346"/>
      <c r="AE562" s="346"/>
      <c r="AF562" s="346"/>
      <c r="AG562" s="346"/>
      <c r="AH562" s="346"/>
      <c r="AI562" s="346"/>
      <c r="AJ562" s="346"/>
      <c r="AK562" s="346"/>
      <c r="AL562" s="346"/>
      <c r="AM562" s="346"/>
      <c r="AN562" s="346"/>
      <c r="AO562" s="374"/>
      <c r="AP562" s="348" t="s">
        <v>430</v>
      </c>
      <c r="AQ562" s="348" t="s">
        <v>430</v>
      </c>
      <c r="AR562" s="348" t="s">
        <v>430</v>
      </c>
      <c r="AS562" s="348" t="s">
        <v>430</v>
      </c>
      <c r="AT562" s="348" t="s">
        <v>430</v>
      </c>
      <c r="AU562" s="374"/>
      <c r="AV562" s="429"/>
      <c r="AW562" s="429"/>
      <c r="AX562" s="429"/>
      <c r="AY562" s="429"/>
      <c r="AZ562" s="429"/>
      <c r="BA562" s="372"/>
      <c r="BB562" s="375"/>
      <c r="BC562" s="375"/>
      <c r="BD562" s="375"/>
      <c r="BE562" s="375"/>
      <c r="BF562" s="374"/>
      <c r="BG562" s="372"/>
      <c r="BH562" s="372"/>
      <c r="BI562" s="375"/>
      <c r="BJ562" s="375"/>
      <c r="BK562" s="375"/>
      <c r="BL562" s="375"/>
      <c r="BM562" s="372"/>
      <c r="BN562" s="372"/>
      <c r="BO562" s="430"/>
    </row>
    <row r="563" spans="1:67" s="428" customFormat="1" x14ac:dyDescent="0.25">
      <c r="A563" s="345" t="s">
        <v>4439</v>
      </c>
      <c r="B563" s="372"/>
      <c r="C563" s="731"/>
      <c r="D563" s="372"/>
      <c r="E563" s="372"/>
      <c r="F563" s="372"/>
      <c r="G563" s="372"/>
      <c r="H563" s="374"/>
      <c r="I563" s="348" t="s">
        <v>430</v>
      </c>
      <c r="J563" s="348" t="s">
        <v>430</v>
      </c>
      <c r="K563" s="348" t="s">
        <v>430</v>
      </c>
      <c r="L563" s="348" t="s">
        <v>430</v>
      </c>
      <c r="M563" s="348" t="s">
        <v>430</v>
      </c>
      <c r="N563" s="350" t="s">
        <v>430</v>
      </c>
      <c r="O563" s="348" t="s">
        <v>430</v>
      </c>
      <c r="P563" s="348" t="s">
        <v>430</v>
      </c>
      <c r="Q563" s="348" t="s">
        <v>430</v>
      </c>
      <c r="R563" s="348" t="s">
        <v>430</v>
      </c>
      <c r="S563" s="348" t="s">
        <v>430</v>
      </c>
      <c r="T563" s="348" t="s">
        <v>430</v>
      </c>
      <c r="U563" s="348" t="s">
        <v>430</v>
      </c>
      <c r="V563" s="348" t="s">
        <v>430</v>
      </c>
      <c r="W563" s="348" t="s">
        <v>430</v>
      </c>
      <c r="X563" s="348" t="s">
        <v>430</v>
      </c>
      <c r="Y563" s="374"/>
      <c r="Z563" s="346"/>
      <c r="AA563" s="346"/>
      <c r="AB563" s="346"/>
      <c r="AC563" s="346"/>
      <c r="AD563" s="346"/>
      <c r="AE563" s="346"/>
      <c r="AF563" s="346"/>
      <c r="AG563" s="346"/>
      <c r="AH563" s="346"/>
      <c r="AI563" s="346"/>
      <c r="AJ563" s="346"/>
      <c r="AK563" s="346"/>
      <c r="AL563" s="346"/>
      <c r="AM563" s="346"/>
      <c r="AN563" s="346"/>
      <c r="AO563" s="374"/>
      <c r="AP563" s="348" t="s">
        <v>430</v>
      </c>
      <c r="AQ563" s="348" t="s">
        <v>430</v>
      </c>
      <c r="AR563" s="348" t="s">
        <v>430</v>
      </c>
      <c r="AS563" s="348" t="s">
        <v>430</v>
      </c>
      <c r="AT563" s="348" t="s">
        <v>430</v>
      </c>
      <c r="AU563" s="374"/>
      <c r="AV563" s="429"/>
      <c r="AW563" s="429"/>
      <c r="AX563" s="429"/>
      <c r="AY563" s="429"/>
      <c r="AZ563" s="429"/>
      <c r="BA563" s="372"/>
      <c r="BB563" s="375"/>
      <c r="BC563" s="375"/>
      <c r="BD563" s="375"/>
      <c r="BE563" s="375"/>
      <c r="BF563" s="374"/>
      <c r="BG563" s="372"/>
      <c r="BH563" s="372"/>
      <c r="BI563" s="375"/>
      <c r="BJ563" s="375"/>
      <c r="BK563" s="375"/>
      <c r="BL563" s="375"/>
      <c r="BM563" s="372"/>
      <c r="BN563" s="372"/>
      <c r="BO563" s="430"/>
    </row>
    <row r="564" spans="1:67" s="428" customFormat="1" x14ac:dyDescent="0.25">
      <c r="A564" s="345" t="s">
        <v>4440</v>
      </c>
      <c r="B564" s="372"/>
      <c r="C564" s="731"/>
      <c r="D564" s="372"/>
      <c r="E564" s="372"/>
      <c r="F564" s="372"/>
      <c r="G564" s="372"/>
      <c r="H564" s="374"/>
      <c r="I564" s="348">
        <v>0.50890000000000002</v>
      </c>
      <c r="J564" s="348">
        <v>-0.67230000000000001</v>
      </c>
      <c r="K564" s="348">
        <v>2.8521000000000001</v>
      </c>
      <c r="L564" s="348">
        <v>3.1333000000000002</v>
      </c>
      <c r="M564" s="348">
        <v>5.1908000000000003</v>
      </c>
      <c r="N564" s="350">
        <v>11.231999999999999</v>
      </c>
      <c r="O564" s="348" t="s">
        <v>430</v>
      </c>
      <c r="P564" s="348" t="s">
        <v>430</v>
      </c>
      <c r="Q564" s="348" t="s">
        <v>430</v>
      </c>
      <c r="R564" s="348" t="s">
        <v>430</v>
      </c>
      <c r="S564" s="348">
        <v>4.1319999999999997</v>
      </c>
      <c r="T564" s="348">
        <v>16.607700000000001</v>
      </c>
      <c r="U564" s="348">
        <v>6.5475000000000003</v>
      </c>
      <c r="V564" s="348">
        <v>12.6615</v>
      </c>
      <c r="W564" s="348">
        <v>0.89370000000000005</v>
      </c>
      <c r="X564" s="348" t="s">
        <v>428</v>
      </c>
      <c r="Y564" s="374"/>
      <c r="Z564" s="346"/>
      <c r="AA564" s="346"/>
      <c r="AB564" s="346"/>
      <c r="AC564" s="346"/>
      <c r="AD564" s="346"/>
      <c r="AE564" s="346"/>
      <c r="AF564" s="346"/>
      <c r="AG564" s="346"/>
      <c r="AH564" s="346"/>
      <c r="AI564" s="346"/>
      <c r="AJ564" s="346"/>
      <c r="AK564" s="346"/>
      <c r="AL564" s="346"/>
      <c r="AM564" s="346"/>
      <c r="AN564" s="346"/>
      <c r="AO564" s="374"/>
      <c r="AP564" s="348" t="s">
        <v>430</v>
      </c>
      <c r="AQ564" s="348" t="s">
        <v>430</v>
      </c>
      <c r="AR564" s="348" t="s">
        <v>430</v>
      </c>
      <c r="AS564" s="348" t="s">
        <v>430</v>
      </c>
      <c r="AT564" s="348">
        <v>13.93</v>
      </c>
      <c r="AU564" s="374"/>
      <c r="AV564" s="429"/>
      <c r="AW564" s="429"/>
      <c r="AX564" s="429"/>
      <c r="AY564" s="429"/>
      <c r="AZ564" s="429"/>
      <c r="BA564" s="372"/>
      <c r="BB564" s="375"/>
      <c r="BC564" s="375"/>
      <c r="BD564" s="375"/>
      <c r="BE564" s="375"/>
      <c r="BF564" s="374"/>
      <c r="BG564" s="372"/>
      <c r="BH564" s="372"/>
      <c r="BI564" s="375"/>
      <c r="BJ564" s="375"/>
      <c r="BK564" s="375"/>
      <c r="BL564" s="375"/>
      <c r="BM564" s="372"/>
      <c r="BN564" s="372"/>
      <c r="BO564" s="430"/>
    </row>
    <row r="565" spans="1:67" s="428" customFormat="1" x14ac:dyDescent="0.25">
      <c r="A565" s="345" t="s">
        <v>4441</v>
      </c>
      <c r="B565" s="372"/>
      <c r="C565" s="731"/>
      <c r="D565" s="372"/>
      <c r="E565" s="372"/>
      <c r="F565" s="372"/>
      <c r="G565" s="372"/>
      <c r="H565" s="374"/>
      <c r="I565" s="348">
        <v>0.81659999999999999</v>
      </c>
      <c r="J565" s="348">
        <v>-0.69450000000000001</v>
      </c>
      <c r="K565" s="348">
        <v>-1.9E-2</v>
      </c>
      <c r="L565" s="348">
        <v>3.6587000000000001</v>
      </c>
      <c r="M565" s="348">
        <v>-5.6146000000000003</v>
      </c>
      <c r="N565" s="350">
        <v>-4.2725999999999997</v>
      </c>
      <c r="O565" s="348">
        <v>-0.93769999999999998</v>
      </c>
      <c r="P565" s="348">
        <v>7.3158000000000003</v>
      </c>
      <c r="Q565" s="348">
        <v>8.2921999999999993</v>
      </c>
      <c r="R565" s="348">
        <v>12.019600000000001</v>
      </c>
      <c r="S565" s="348">
        <v>1.67</v>
      </c>
      <c r="T565" s="348">
        <v>8.6334999999999997</v>
      </c>
      <c r="U565" s="348">
        <v>-8.2204999999999995</v>
      </c>
      <c r="V565" s="348">
        <v>-2.3923999999999999</v>
      </c>
      <c r="W565" s="348">
        <v>-0.59399999999999997</v>
      </c>
      <c r="X565" s="348">
        <v>2.6495000000000002</v>
      </c>
      <c r="Y565" s="374"/>
      <c r="Z565" s="346"/>
      <c r="AA565" s="346"/>
      <c r="AB565" s="346"/>
      <c r="AC565" s="346"/>
      <c r="AD565" s="346"/>
      <c r="AE565" s="346"/>
      <c r="AF565" s="346"/>
      <c r="AG565" s="346"/>
      <c r="AH565" s="346"/>
      <c r="AI565" s="346"/>
      <c r="AJ565" s="346"/>
      <c r="AK565" s="346"/>
      <c r="AL565" s="346"/>
      <c r="AM565" s="346"/>
      <c r="AN565" s="346"/>
      <c r="AO565" s="374"/>
      <c r="AP565" s="348">
        <v>11.12</v>
      </c>
      <c r="AQ565" s="348">
        <v>9.8800000000000008</v>
      </c>
      <c r="AR565" s="348">
        <v>6.27</v>
      </c>
      <c r="AS565" s="348">
        <v>1.63</v>
      </c>
      <c r="AT565" s="348">
        <v>-5.52</v>
      </c>
      <c r="AU565" s="374"/>
      <c r="AV565" s="429"/>
      <c r="AW565" s="429"/>
      <c r="AX565" s="429"/>
      <c r="AY565" s="429"/>
      <c r="AZ565" s="429"/>
      <c r="BA565" s="372"/>
      <c r="BB565" s="375"/>
      <c r="BC565" s="375"/>
      <c r="BD565" s="375"/>
      <c r="BE565" s="375"/>
      <c r="BF565" s="374"/>
      <c r="BG565" s="372"/>
      <c r="BH565" s="372"/>
      <c r="BI565" s="375"/>
      <c r="BJ565" s="375"/>
      <c r="BK565" s="375"/>
      <c r="BL565" s="375"/>
      <c r="BM565" s="372"/>
      <c r="BN565" s="372"/>
      <c r="BO565" s="430"/>
    </row>
    <row r="566" spans="1:67" s="428" customFormat="1" x14ac:dyDescent="0.25">
      <c r="A566" s="345" t="s">
        <v>4442</v>
      </c>
      <c r="B566" s="372"/>
      <c r="C566" s="731"/>
      <c r="D566" s="372"/>
      <c r="E566" s="372"/>
      <c r="F566" s="372"/>
      <c r="G566" s="372"/>
      <c r="H566" s="374"/>
      <c r="I566" s="348" t="s">
        <v>430</v>
      </c>
      <c r="J566" s="348" t="s">
        <v>430</v>
      </c>
      <c r="K566" s="348" t="s">
        <v>430</v>
      </c>
      <c r="L566" s="348" t="s">
        <v>430</v>
      </c>
      <c r="M566" s="348" t="s">
        <v>430</v>
      </c>
      <c r="N566" s="350" t="s">
        <v>430</v>
      </c>
      <c r="O566" s="348" t="s">
        <v>430</v>
      </c>
      <c r="P566" s="348" t="s">
        <v>430</v>
      </c>
      <c r="Q566" s="348" t="s">
        <v>430</v>
      </c>
      <c r="R566" s="348" t="s">
        <v>430</v>
      </c>
      <c r="S566" s="348" t="s">
        <v>430</v>
      </c>
      <c r="T566" s="348" t="s">
        <v>430</v>
      </c>
      <c r="U566" s="348" t="s">
        <v>430</v>
      </c>
      <c r="V566" s="348" t="s">
        <v>430</v>
      </c>
      <c r="W566" s="348" t="s">
        <v>430</v>
      </c>
      <c r="X566" s="348" t="s">
        <v>430</v>
      </c>
      <c r="Y566" s="374"/>
      <c r="Z566" s="346"/>
      <c r="AA566" s="346"/>
      <c r="AB566" s="346"/>
      <c r="AC566" s="346"/>
      <c r="AD566" s="346"/>
      <c r="AE566" s="346"/>
      <c r="AF566" s="346"/>
      <c r="AG566" s="346"/>
      <c r="AH566" s="346"/>
      <c r="AI566" s="346"/>
      <c r="AJ566" s="346"/>
      <c r="AK566" s="346"/>
      <c r="AL566" s="346"/>
      <c r="AM566" s="346"/>
      <c r="AN566" s="346"/>
      <c r="AO566" s="374"/>
      <c r="AP566" s="348" t="s">
        <v>430</v>
      </c>
      <c r="AQ566" s="348" t="s">
        <v>430</v>
      </c>
      <c r="AR566" s="348" t="s">
        <v>430</v>
      </c>
      <c r="AS566" s="348" t="s">
        <v>430</v>
      </c>
      <c r="AT566" s="348" t="s">
        <v>430</v>
      </c>
      <c r="AU566" s="374"/>
      <c r="AV566" s="429"/>
      <c r="AW566" s="429"/>
      <c r="AX566" s="429"/>
      <c r="AY566" s="429"/>
      <c r="AZ566" s="429"/>
      <c r="BA566" s="372"/>
      <c r="BB566" s="375"/>
      <c r="BC566" s="375"/>
      <c r="BD566" s="375"/>
      <c r="BE566" s="375"/>
      <c r="BF566" s="374"/>
      <c r="BG566" s="372"/>
      <c r="BH566" s="372"/>
      <c r="BI566" s="375"/>
      <c r="BJ566" s="375"/>
      <c r="BK566" s="375"/>
      <c r="BL566" s="375"/>
      <c r="BM566" s="372"/>
      <c r="BN566" s="372"/>
      <c r="BO566" s="430"/>
    </row>
    <row r="567" spans="1:67" s="428" customFormat="1" x14ac:dyDescent="0.25">
      <c r="A567" s="345" t="s">
        <v>4443</v>
      </c>
      <c r="B567" s="372"/>
      <c r="C567" s="731"/>
      <c r="D567" s="372"/>
      <c r="E567" s="372"/>
      <c r="F567" s="372"/>
      <c r="G567" s="372"/>
      <c r="H567" s="374"/>
      <c r="I567" s="348" t="s">
        <v>430</v>
      </c>
      <c r="J567" s="348" t="s">
        <v>430</v>
      </c>
      <c r="K567" s="348" t="s">
        <v>430</v>
      </c>
      <c r="L567" s="348" t="s">
        <v>430</v>
      </c>
      <c r="M567" s="348" t="s">
        <v>430</v>
      </c>
      <c r="N567" s="350" t="s">
        <v>430</v>
      </c>
      <c r="O567" s="348" t="s">
        <v>430</v>
      </c>
      <c r="P567" s="348" t="s">
        <v>430</v>
      </c>
      <c r="Q567" s="348" t="s">
        <v>430</v>
      </c>
      <c r="R567" s="348" t="s">
        <v>430</v>
      </c>
      <c r="S567" s="348" t="s">
        <v>430</v>
      </c>
      <c r="T567" s="348" t="s">
        <v>430</v>
      </c>
      <c r="U567" s="348" t="s">
        <v>430</v>
      </c>
      <c r="V567" s="348" t="s">
        <v>430</v>
      </c>
      <c r="W567" s="348" t="s">
        <v>430</v>
      </c>
      <c r="X567" s="348" t="s">
        <v>430</v>
      </c>
      <c r="Y567" s="374"/>
      <c r="Z567" s="346"/>
      <c r="AA567" s="346"/>
      <c r="AB567" s="346"/>
      <c r="AC567" s="346"/>
      <c r="AD567" s="346"/>
      <c r="AE567" s="346"/>
      <c r="AF567" s="346"/>
      <c r="AG567" s="346"/>
      <c r="AH567" s="346"/>
      <c r="AI567" s="346"/>
      <c r="AJ567" s="346"/>
      <c r="AK567" s="346"/>
      <c r="AL567" s="346"/>
      <c r="AM567" s="346"/>
      <c r="AN567" s="346"/>
      <c r="AO567" s="374"/>
      <c r="AP567" s="348" t="s">
        <v>430</v>
      </c>
      <c r="AQ567" s="348" t="s">
        <v>430</v>
      </c>
      <c r="AR567" s="348" t="s">
        <v>430</v>
      </c>
      <c r="AS567" s="348" t="s">
        <v>430</v>
      </c>
      <c r="AT567" s="348" t="s">
        <v>430</v>
      </c>
      <c r="AU567" s="374"/>
      <c r="AV567" s="429"/>
      <c r="AW567" s="429"/>
      <c r="AX567" s="429"/>
      <c r="AY567" s="429"/>
      <c r="AZ567" s="429"/>
      <c r="BA567" s="372"/>
      <c r="BB567" s="375"/>
      <c r="BC567" s="375"/>
      <c r="BD567" s="375"/>
      <c r="BE567" s="375"/>
      <c r="BF567" s="374"/>
      <c r="BG567" s="372"/>
      <c r="BH567" s="372"/>
      <c r="BI567" s="375"/>
      <c r="BJ567" s="375"/>
      <c r="BK567" s="375"/>
      <c r="BL567" s="375"/>
      <c r="BM567" s="372"/>
      <c r="BN567" s="372"/>
      <c r="BO567" s="430"/>
    </row>
    <row r="568" spans="1:67" s="428" customFormat="1" x14ac:dyDescent="0.25">
      <c r="A568" s="345" t="s">
        <v>4444</v>
      </c>
      <c r="B568" s="372"/>
      <c r="C568" s="731"/>
      <c r="D568" s="372"/>
      <c r="E568" s="372"/>
      <c r="F568" s="372"/>
      <c r="G568" s="372"/>
      <c r="H568" s="374"/>
      <c r="I568" s="348" t="s">
        <v>430</v>
      </c>
      <c r="J568" s="348" t="s">
        <v>430</v>
      </c>
      <c r="K568" s="348" t="s">
        <v>430</v>
      </c>
      <c r="L568" s="348" t="s">
        <v>430</v>
      </c>
      <c r="M568" s="348" t="s">
        <v>430</v>
      </c>
      <c r="N568" s="350" t="s">
        <v>430</v>
      </c>
      <c r="O568" s="348" t="s">
        <v>430</v>
      </c>
      <c r="P568" s="348" t="s">
        <v>430</v>
      </c>
      <c r="Q568" s="348" t="s">
        <v>430</v>
      </c>
      <c r="R568" s="348" t="s">
        <v>430</v>
      </c>
      <c r="S568" s="348" t="s">
        <v>430</v>
      </c>
      <c r="T568" s="348" t="s">
        <v>430</v>
      </c>
      <c r="U568" s="348" t="s">
        <v>430</v>
      </c>
      <c r="V568" s="348" t="s">
        <v>430</v>
      </c>
      <c r="W568" s="348" t="s">
        <v>430</v>
      </c>
      <c r="X568" s="348" t="s">
        <v>430</v>
      </c>
      <c r="Y568" s="374"/>
      <c r="Z568" s="346"/>
      <c r="AA568" s="346"/>
      <c r="AB568" s="346"/>
      <c r="AC568" s="346"/>
      <c r="AD568" s="346"/>
      <c r="AE568" s="346"/>
      <c r="AF568" s="346"/>
      <c r="AG568" s="346"/>
      <c r="AH568" s="346"/>
      <c r="AI568" s="346"/>
      <c r="AJ568" s="346"/>
      <c r="AK568" s="346"/>
      <c r="AL568" s="346"/>
      <c r="AM568" s="346"/>
      <c r="AN568" s="346"/>
      <c r="AO568" s="374"/>
      <c r="AP568" s="348" t="s">
        <v>430</v>
      </c>
      <c r="AQ568" s="348" t="s">
        <v>430</v>
      </c>
      <c r="AR568" s="348" t="s">
        <v>430</v>
      </c>
      <c r="AS568" s="348" t="s">
        <v>430</v>
      </c>
      <c r="AT568" s="348" t="s">
        <v>430</v>
      </c>
      <c r="AU568" s="374"/>
      <c r="AV568" s="429"/>
      <c r="AW568" s="429"/>
      <c r="AX568" s="429"/>
      <c r="AY568" s="429"/>
      <c r="AZ568" s="429"/>
      <c r="BA568" s="372"/>
      <c r="BB568" s="375"/>
      <c r="BC568" s="375"/>
      <c r="BD568" s="375"/>
      <c r="BE568" s="375"/>
      <c r="BF568" s="374"/>
      <c r="BG568" s="372"/>
      <c r="BH568" s="372"/>
      <c r="BI568" s="375"/>
      <c r="BJ568" s="375"/>
      <c r="BK568" s="375"/>
      <c r="BL568" s="375"/>
      <c r="BM568" s="372"/>
      <c r="BN568" s="372"/>
      <c r="BO568" s="430"/>
    </row>
    <row r="569" spans="1:67" s="428" customFormat="1" x14ac:dyDescent="0.25">
      <c r="A569" s="345" t="s">
        <v>4445</v>
      </c>
      <c r="B569" s="372"/>
      <c r="C569" s="731"/>
      <c r="D569" s="372"/>
      <c r="E569" s="372"/>
      <c r="F569" s="372"/>
      <c r="G569" s="372"/>
      <c r="H569" s="374"/>
      <c r="I569" s="348" t="s">
        <v>430</v>
      </c>
      <c r="J569" s="348" t="s">
        <v>430</v>
      </c>
      <c r="K569" s="348" t="s">
        <v>430</v>
      </c>
      <c r="L569" s="348" t="s">
        <v>430</v>
      </c>
      <c r="M569" s="348" t="s">
        <v>430</v>
      </c>
      <c r="N569" s="350" t="s">
        <v>430</v>
      </c>
      <c r="O569" s="348" t="s">
        <v>430</v>
      </c>
      <c r="P569" s="348" t="s">
        <v>430</v>
      </c>
      <c r="Q569" s="348" t="s">
        <v>430</v>
      </c>
      <c r="R569" s="348" t="s">
        <v>430</v>
      </c>
      <c r="S569" s="348" t="s">
        <v>430</v>
      </c>
      <c r="T569" s="348" t="s">
        <v>430</v>
      </c>
      <c r="U569" s="348" t="s">
        <v>430</v>
      </c>
      <c r="V569" s="348" t="s">
        <v>430</v>
      </c>
      <c r="W569" s="348" t="s">
        <v>430</v>
      </c>
      <c r="X569" s="348" t="s">
        <v>430</v>
      </c>
      <c r="Y569" s="374"/>
      <c r="Z569" s="346"/>
      <c r="AA569" s="346"/>
      <c r="AB569" s="346"/>
      <c r="AC569" s="346"/>
      <c r="AD569" s="346"/>
      <c r="AE569" s="346"/>
      <c r="AF569" s="346"/>
      <c r="AG569" s="346"/>
      <c r="AH569" s="346"/>
      <c r="AI569" s="346"/>
      <c r="AJ569" s="346"/>
      <c r="AK569" s="346"/>
      <c r="AL569" s="346"/>
      <c r="AM569" s="346"/>
      <c r="AN569" s="346"/>
      <c r="AO569" s="374"/>
      <c r="AP569" s="348" t="s">
        <v>430</v>
      </c>
      <c r="AQ569" s="348" t="s">
        <v>430</v>
      </c>
      <c r="AR569" s="348" t="s">
        <v>430</v>
      </c>
      <c r="AS569" s="348" t="s">
        <v>430</v>
      </c>
      <c r="AT569" s="348" t="s">
        <v>430</v>
      </c>
      <c r="AU569" s="374"/>
      <c r="AV569" s="429"/>
      <c r="AW569" s="429"/>
      <c r="AX569" s="429"/>
      <c r="AY569" s="429"/>
      <c r="AZ569" s="429"/>
      <c r="BA569" s="372"/>
      <c r="BB569" s="375"/>
      <c r="BC569" s="375"/>
      <c r="BD569" s="375"/>
      <c r="BE569" s="375"/>
      <c r="BF569" s="374"/>
      <c r="BG569" s="372"/>
      <c r="BH569" s="372"/>
      <c r="BI569" s="375"/>
      <c r="BJ569" s="375"/>
      <c r="BK569" s="375"/>
      <c r="BL569" s="375"/>
      <c r="BM569" s="372"/>
      <c r="BN569" s="372"/>
      <c r="BO569" s="430"/>
    </row>
    <row r="570" spans="1:67" s="428" customFormat="1" x14ac:dyDescent="0.25">
      <c r="A570" s="345" t="s">
        <v>4446</v>
      </c>
      <c r="B570" s="372"/>
      <c r="C570" s="731"/>
      <c r="D570" s="372"/>
      <c r="E570" s="372"/>
      <c r="F570" s="372"/>
      <c r="G570" s="372"/>
      <c r="H570" s="374"/>
      <c r="I570" s="348">
        <v>0.53600000000000003</v>
      </c>
      <c r="J570" s="348">
        <v>-1.3031999999999999</v>
      </c>
      <c r="K570" s="348">
        <v>0.72309999999999997</v>
      </c>
      <c r="L570" s="348">
        <v>4.3360000000000003</v>
      </c>
      <c r="M570" s="348">
        <v>-1.0763</v>
      </c>
      <c r="N570" s="350">
        <v>7.4999999999999997E-2</v>
      </c>
      <c r="O570" s="348">
        <v>1.3585</v>
      </c>
      <c r="P570" s="348">
        <v>12.25</v>
      </c>
      <c r="Q570" s="348">
        <v>11.2052</v>
      </c>
      <c r="R570" s="348">
        <v>13.082800000000001</v>
      </c>
      <c r="S570" s="348">
        <v>3.4504999999999999</v>
      </c>
      <c r="T570" s="348">
        <v>11.688000000000001</v>
      </c>
      <c r="U570" s="348">
        <v>-3.0775000000000001</v>
      </c>
      <c r="V570" s="348">
        <v>2.9281000000000001</v>
      </c>
      <c r="W570" s="348">
        <v>-1.2889999999999999</v>
      </c>
      <c r="X570" s="348">
        <v>4.9679000000000002</v>
      </c>
      <c r="Y570" s="374"/>
      <c r="Z570" s="346"/>
      <c r="AA570" s="346"/>
      <c r="AB570" s="346"/>
      <c r="AC570" s="346"/>
      <c r="AD570" s="346"/>
      <c r="AE570" s="346"/>
      <c r="AF570" s="346"/>
      <c r="AG570" s="346"/>
      <c r="AH570" s="346"/>
      <c r="AI570" s="346"/>
      <c r="AJ570" s="346"/>
      <c r="AK570" s="346"/>
      <c r="AL570" s="346"/>
      <c r="AM570" s="346"/>
      <c r="AN570" s="346"/>
      <c r="AO570" s="374"/>
      <c r="AP570" s="348">
        <v>13.5</v>
      </c>
      <c r="AQ570" s="348">
        <v>13.37</v>
      </c>
      <c r="AR570" s="348">
        <v>10.81</v>
      </c>
      <c r="AS570" s="348">
        <v>5.99</v>
      </c>
      <c r="AT570" s="348">
        <v>1.84</v>
      </c>
      <c r="AU570" s="374"/>
      <c r="AV570" s="429"/>
      <c r="AW570" s="429"/>
      <c r="AX570" s="429"/>
      <c r="AY570" s="429"/>
      <c r="AZ570" s="429"/>
      <c r="BA570" s="372"/>
      <c r="BB570" s="375"/>
      <c r="BC570" s="375"/>
      <c r="BD570" s="375"/>
      <c r="BE570" s="375"/>
      <c r="BF570" s="374"/>
      <c r="BG570" s="372"/>
      <c r="BH570" s="372"/>
      <c r="BI570" s="375"/>
      <c r="BJ570" s="375"/>
      <c r="BK570" s="375"/>
      <c r="BL570" s="375"/>
      <c r="BM570" s="372"/>
      <c r="BN570" s="372"/>
      <c r="BO570" s="430"/>
    </row>
    <row r="571" spans="1:67" s="428" customFormat="1" x14ac:dyDescent="0.25">
      <c r="A571" s="345" t="s">
        <v>4447</v>
      </c>
      <c r="B571" s="372"/>
      <c r="C571" s="731"/>
      <c r="D571" s="372"/>
      <c r="E571" s="372"/>
      <c r="F571" s="372"/>
      <c r="G571" s="372"/>
      <c r="H571" s="374"/>
      <c r="I571" s="348">
        <v>0.67020000000000002</v>
      </c>
      <c r="J571" s="348">
        <v>-1.5093000000000001</v>
      </c>
      <c r="K571" s="348">
        <v>3.1545000000000001</v>
      </c>
      <c r="L571" s="348">
        <v>4.2610999999999999</v>
      </c>
      <c r="M571" s="348">
        <v>2.6743000000000001</v>
      </c>
      <c r="N571" s="350">
        <v>2.6882999999999999</v>
      </c>
      <c r="O571" s="348">
        <v>-0.96319999999999995</v>
      </c>
      <c r="P571" s="348">
        <v>11.412599999999999</v>
      </c>
      <c r="Q571" s="348">
        <v>10.192299999999999</v>
      </c>
      <c r="R571" s="348">
        <v>11.571999999999999</v>
      </c>
      <c r="S571" s="348">
        <v>6.5309999999999997</v>
      </c>
      <c r="T571" s="348">
        <v>14.4717</v>
      </c>
      <c r="U571" s="348">
        <v>-1.4245000000000001</v>
      </c>
      <c r="V571" s="348">
        <v>3.9443000000000001</v>
      </c>
      <c r="W571" s="348">
        <v>0.81369999999999998</v>
      </c>
      <c r="X571" s="348" t="s">
        <v>428</v>
      </c>
      <c r="Y571" s="374"/>
      <c r="Z571" s="346"/>
      <c r="AA571" s="346"/>
      <c r="AB571" s="346"/>
      <c r="AC571" s="346"/>
      <c r="AD571" s="346"/>
      <c r="AE571" s="346"/>
      <c r="AF571" s="346"/>
      <c r="AG571" s="346"/>
      <c r="AH571" s="346"/>
      <c r="AI571" s="346"/>
      <c r="AJ571" s="346"/>
      <c r="AK571" s="346"/>
      <c r="AL571" s="346"/>
      <c r="AM571" s="346"/>
      <c r="AN571" s="346"/>
      <c r="AO571" s="374"/>
      <c r="AP571" s="348">
        <v>12.23</v>
      </c>
      <c r="AQ571" s="348">
        <v>12.28</v>
      </c>
      <c r="AR571" s="348">
        <v>9.7899999999999991</v>
      </c>
      <c r="AS571" s="348">
        <v>5.37</v>
      </c>
      <c r="AT571" s="348">
        <v>5.03</v>
      </c>
      <c r="AU571" s="374"/>
      <c r="AV571" s="429"/>
      <c r="AW571" s="429"/>
      <c r="AX571" s="429"/>
      <c r="AY571" s="429"/>
      <c r="AZ571" s="429"/>
      <c r="BA571" s="372"/>
      <c r="BB571" s="375"/>
      <c r="BC571" s="375"/>
      <c r="BD571" s="375"/>
      <c r="BE571" s="375"/>
      <c r="BF571" s="374"/>
      <c r="BG571" s="372"/>
      <c r="BH571" s="372"/>
      <c r="BI571" s="375"/>
      <c r="BJ571" s="375"/>
      <c r="BK571" s="375"/>
      <c r="BL571" s="375"/>
      <c r="BM571" s="372"/>
      <c r="BN571" s="372"/>
      <c r="BO571" s="430"/>
    </row>
    <row r="572" spans="1:67" s="428" customFormat="1" x14ac:dyDescent="0.25">
      <c r="A572" s="345" t="s">
        <v>986</v>
      </c>
      <c r="B572" s="372"/>
      <c r="C572" s="731"/>
      <c r="D572" s="372"/>
      <c r="E572" s="372"/>
      <c r="F572" s="372"/>
      <c r="G572" s="372"/>
      <c r="H572" s="374"/>
      <c r="I572" s="348">
        <v>0.59279999999999999</v>
      </c>
      <c r="J572" s="348">
        <v>-0.67269999999999996</v>
      </c>
      <c r="K572" s="348">
        <v>0.62370000000000003</v>
      </c>
      <c r="L572" s="348">
        <v>3.9247000000000001</v>
      </c>
      <c r="M572" s="348">
        <v>-2.4049999999999998</v>
      </c>
      <c r="N572" s="350">
        <v>-0.112</v>
      </c>
      <c r="O572" s="348">
        <v>0.34749999999999998</v>
      </c>
      <c r="P572" s="348">
        <v>10.935499999999999</v>
      </c>
      <c r="Q572" s="348">
        <v>10.044</v>
      </c>
      <c r="R572" s="348">
        <v>12.3728</v>
      </c>
      <c r="S572" s="348">
        <v>2.2109000000000001</v>
      </c>
      <c r="T572" s="348">
        <v>11.8089</v>
      </c>
      <c r="U572" s="348">
        <v>-4.0228000000000002</v>
      </c>
      <c r="V572" s="348">
        <v>1.4077999999999999</v>
      </c>
      <c r="W572" s="348">
        <v>-0.26960000000000001</v>
      </c>
      <c r="X572" s="348" t="s">
        <v>428</v>
      </c>
      <c r="Y572" s="374"/>
      <c r="Z572" s="346"/>
      <c r="AA572" s="346"/>
      <c r="AB572" s="346"/>
      <c r="AC572" s="346"/>
      <c r="AD572" s="346"/>
      <c r="AE572" s="346"/>
      <c r="AF572" s="346"/>
      <c r="AG572" s="346"/>
      <c r="AH572" s="346"/>
      <c r="AI572" s="346"/>
      <c r="AJ572" s="346"/>
      <c r="AK572" s="346"/>
      <c r="AL572" s="346"/>
      <c r="AM572" s="346"/>
      <c r="AN572" s="346"/>
      <c r="AO572" s="374"/>
      <c r="AP572" s="348">
        <v>12.22</v>
      </c>
      <c r="AQ572" s="348">
        <v>11.95</v>
      </c>
      <c r="AR572" s="348">
        <v>8.86</v>
      </c>
      <c r="AS572" s="348">
        <v>4.7</v>
      </c>
      <c r="AT572" s="348">
        <v>-0.18</v>
      </c>
      <c r="AU572" s="374"/>
      <c r="AV572" s="429"/>
      <c r="AW572" s="429"/>
      <c r="AX572" s="429"/>
      <c r="AY572" s="429"/>
      <c r="AZ572" s="429"/>
      <c r="BA572" s="372"/>
      <c r="BB572" s="375"/>
      <c r="BC572" s="375"/>
      <c r="BD572" s="375"/>
      <c r="BE572" s="375"/>
      <c r="BF572" s="374"/>
      <c r="BG572" s="372"/>
      <c r="BH572" s="372"/>
      <c r="BI572" s="375"/>
      <c r="BJ572" s="375"/>
      <c r="BK572" s="375"/>
      <c r="BL572" s="375"/>
      <c r="BM572" s="372"/>
      <c r="BN572" s="372"/>
      <c r="BO572" s="430"/>
    </row>
    <row r="573" spans="1:67" s="428" customFormat="1" x14ac:dyDescent="0.25">
      <c r="A573" s="345" t="s">
        <v>4448</v>
      </c>
      <c r="B573" s="372"/>
      <c r="C573" s="731"/>
      <c r="D573" s="372"/>
      <c r="E573" s="372"/>
      <c r="F573" s="372"/>
      <c r="G573" s="372"/>
      <c r="H573" s="374"/>
      <c r="I573" s="348">
        <v>0.69479999999999997</v>
      </c>
      <c r="J573" s="348">
        <v>-0.95899999999999996</v>
      </c>
      <c r="K573" s="348">
        <v>2.3498999999999999</v>
      </c>
      <c r="L573" s="348">
        <v>3.8782000000000001</v>
      </c>
      <c r="M573" s="348">
        <v>4.4428000000000001</v>
      </c>
      <c r="N573" s="350">
        <v>6.0911</v>
      </c>
      <c r="O573" s="348">
        <v>-3.2827999999999999</v>
      </c>
      <c r="P573" s="348">
        <v>19.463000000000001</v>
      </c>
      <c r="Q573" s="348">
        <v>16.397600000000001</v>
      </c>
      <c r="R573" s="348">
        <v>19.1919</v>
      </c>
      <c r="S573" s="348">
        <v>1.6887000000000001</v>
      </c>
      <c r="T573" s="348">
        <v>21.2362</v>
      </c>
      <c r="U573" s="348">
        <v>7.1043000000000003</v>
      </c>
      <c r="V573" s="348">
        <v>11.209199999999999</v>
      </c>
      <c r="W573" s="348">
        <v>1.6929000000000001</v>
      </c>
      <c r="X573" s="348" t="s">
        <v>428</v>
      </c>
      <c r="Y573" s="374"/>
      <c r="Z573" s="346"/>
      <c r="AA573" s="346"/>
      <c r="AB573" s="346"/>
      <c r="AC573" s="346"/>
      <c r="AD573" s="346"/>
      <c r="AE573" s="346"/>
      <c r="AF573" s="346"/>
      <c r="AG573" s="346"/>
      <c r="AH573" s="346"/>
      <c r="AI573" s="346"/>
      <c r="AJ573" s="346"/>
      <c r="AK573" s="346"/>
      <c r="AL573" s="346"/>
      <c r="AM573" s="346"/>
      <c r="AN573" s="346"/>
      <c r="AO573" s="374"/>
      <c r="AP573" s="348">
        <v>19.12</v>
      </c>
      <c r="AQ573" s="348">
        <v>20.010000000000002</v>
      </c>
      <c r="AR573" s="348">
        <v>16.41</v>
      </c>
      <c r="AS573" s="348">
        <v>8.0399999999999991</v>
      </c>
      <c r="AT573" s="348">
        <v>11.1</v>
      </c>
      <c r="AU573" s="374"/>
      <c r="AV573" s="429"/>
      <c r="AW573" s="429"/>
      <c r="AX573" s="429"/>
      <c r="AY573" s="429"/>
      <c r="AZ573" s="429"/>
      <c r="BA573" s="372"/>
      <c r="BB573" s="375"/>
      <c r="BC573" s="375"/>
      <c r="BD573" s="375"/>
      <c r="BE573" s="375"/>
      <c r="BF573" s="374"/>
      <c r="BG573" s="372"/>
      <c r="BH573" s="372"/>
      <c r="BI573" s="375"/>
      <c r="BJ573" s="375"/>
      <c r="BK573" s="375"/>
      <c r="BL573" s="375"/>
      <c r="BM573" s="372"/>
      <c r="BN573" s="372"/>
      <c r="BO573" s="430"/>
    </row>
    <row r="574" spans="1:67" s="428" customFormat="1" x14ac:dyDescent="0.25">
      <c r="A574" s="345" t="s">
        <v>4449</v>
      </c>
      <c r="B574" s="372"/>
      <c r="C574" s="731"/>
      <c r="D574" s="372"/>
      <c r="E574" s="372"/>
      <c r="F574" s="372"/>
      <c r="G574" s="372"/>
      <c r="H574" s="374"/>
      <c r="I574" s="348">
        <v>0.39529999999999998</v>
      </c>
      <c r="J574" s="348">
        <v>-1.17</v>
      </c>
      <c r="K574" s="348">
        <v>1.2706</v>
      </c>
      <c r="L574" s="348">
        <v>2.7614999999999998</v>
      </c>
      <c r="M574" s="348">
        <v>-1.7634000000000001</v>
      </c>
      <c r="N574" s="350">
        <v>1.2486999999999999</v>
      </c>
      <c r="O574" s="348">
        <v>-7.0328999999999997</v>
      </c>
      <c r="P574" s="348">
        <v>13.3581</v>
      </c>
      <c r="Q574" s="348">
        <v>11.8538</v>
      </c>
      <c r="R574" s="348">
        <v>16.672000000000001</v>
      </c>
      <c r="S574" s="348">
        <v>0.1431</v>
      </c>
      <c r="T574" s="348">
        <v>14.603400000000001</v>
      </c>
      <c r="U574" s="348">
        <v>-0.27900000000000003</v>
      </c>
      <c r="V574" s="348">
        <v>4.0885999999999996</v>
      </c>
      <c r="W574" s="348">
        <v>1.0236000000000001</v>
      </c>
      <c r="X574" s="348">
        <v>13.802099999999999</v>
      </c>
      <c r="Y574" s="374"/>
      <c r="Z574" s="346"/>
      <c r="AA574" s="346"/>
      <c r="AB574" s="346"/>
      <c r="AC574" s="346"/>
      <c r="AD574" s="346"/>
      <c r="AE574" s="346"/>
      <c r="AF574" s="346"/>
      <c r="AG574" s="346"/>
      <c r="AH574" s="346"/>
      <c r="AI574" s="346"/>
      <c r="AJ574" s="346"/>
      <c r="AK574" s="346"/>
      <c r="AL574" s="346"/>
      <c r="AM574" s="346"/>
      <c r="AN574" s="346"/>
      <c r="AO574" s="374"/>
      <c r="AP574" s="348">
        <v>15.35</v>
      </c>
      <c r="AQ574" s="348">
        <v>14.46</v>
      </c>
      <c r="AR574" s="348">
        <v>9.98</v>
      </c>
      <c r="AS574" s="348">
        <v>2.0299999999999998</v>
      </c>
      <c r="AT574" s="348">
        <v>1.01</v>
      </c>
      <c r="AU574" s="374"/>
      <c r="AV574" s="429"/>
      <c r="AW574" s="429"/>
      <c r="AX574" s="429"/>
      <c r="AY574" s="429"/>
      <c r="AZ574" s="429"/>
      <c r="BA574" s="372"/>
      <c r="BB574" s="375"/>
      <c r="BC574" s="375"/>
      <c r="BD574" s="375"/>
      <c r="BE574" s="375"/>
      <c r="BF574" s="374"/>
      <c r="BG574" s="372"/>
      <c r="BH574" s="372"/>
      <c r="BI574" s="375"/>
      <c r="BJ574" s="375"/>
      <c r="BK574" s="375"/>
      <c r="BL574" s="375"/>
      <c r="BM574" s="372"/>
      <c r="BN574" s="372"/>
      <c r="BO574" s="430"/>
    </row>
    <row r="575" spans="1:67" s="428" customFormat="1" x14ac:dyDescent="0.25">
      <c r="A575" s="345" t="s">
        <v>2537</v>
      </c>
      <c r="B575" s="372"/>
      <c r="C575" s="731"/>
      <c r="D575" s="372"/>
      <c r="E575" s="372"/>
      <c r="F575" s="372"/>
      <c r="G575" s="372"/>
      <c r="H575" s="374"/>
      <c r="I575" s="348">
        <v>0.74980000000000002</v>
      </c>
      <c r="J575" s="348">
        <v>-1.4004000000000001</v>
      </c>
      <c r="K575" s="348">
        <v>2.2749999999999999</v>
      </c>
      <c r="L575" s="348">
        <v>3.2185000000000001</v>
      </c>
      <c r="M575" s="348">
        <v>2.2942999999999998</v>
      </c>
      <c r="N575" s="350">
        <v>1.1352</v>
      </c>
      <c r="O575" s="348">
        <v>-2.2789999999999999</v>
      </c>
      <c r="P575" s="348">
        <v>11.049300000000001</v>
      </c>
      <c r="Q575" s="348">
        <v>9.5679999999999996</v>
      </c>
      <c r="R575" s="348">
        <v>12.4733</v>
      </c>
      <c r="S575" s="348">
        <v>5.9714999999999998</v>
      </c>
      <c r="T575" s="348">
        <v>14.3826</v>
      </c>
      <c r="U575" s="348">
        <v>-2.3597999999999999</v>
      </c>
      <c r="V575" s="348">
        <v>3.0638000000000001</v>
      </c>
      <c r="W575" s="348">
        <v>0.2281</v>
      </c>
      <c r="X575" s="348">
        <v>1.1741999999999999</v>
      </c>
      <c r="Y575" s="374"/>
      <c r="Z575" s="346"/>
      <c r="AA575" s="346"/>
      <c r="AB575" s="346"/>
      <c r="AC575" s="346"/>
      <c r="AD575" s="346"/>
      <c r="AE575" s="346"/>
      <c r="AF575" s="346"/>
      <c r="AG575" s="346"/>
      <c r="AH575" s="346"/>
      <c r="AI575" s="346"/>
      <c r="AJ575" s="346"/>
      <c r="AK575" s="346"/>
      <c r="AL575" s="346"/>
      <c r="AM575" s="346"/>
      <c r="AN575" s="346"/>
      <c r="AO575" s="374"/>
      <c r="AP575" s="348">
        <v>12.49</v>
      </c>
      <c r="AQ575" s="348">
        <v>11.8</v>
      </c>
      <c r="AR575" s="348">
        <v>9.06</v>
      </c>
      <c r="AS575" s="348">
        <v>4.46</v>
      </c>
      <c r="AT575" s="348">
        <v>3.25</v>
      </c>
      <c r="AU575" s="374"/>
      <c r="AV575" s="429"/>
      <c r="AW575" s="429"/>
      <c r="AX575" s="429"/>
      <c r="AY575" s="429"/>
      <c r="AZ575" s="429"/>
      <c r="BA575" s="372"/>
      <c r="BB575" s="375"/>
      <c r="BC575" s="375"/>
      <c r="BD575" s="375"/>
      <c r="BE575" s="375"/>
      <c r="BF575" s="374"/>
      <c r="BG575" s="372"/>
      <c r="BH575" s="372"/>
      <c r="BI575" s="375"/>
      <c r="BJ575" s="375"/>
      <c r="BK575" s="375"/>
      <c r="BL575" s="375"/>
      <c r="BM575" s="372"/>
      <c r="BN575" s="372"/>
      <c r="BO575" s="430"/>
    </row>
    <row r="576" spans="1:67" s="428" customFormat="1" x14ac:dyDescent="0.25">
      <c r="A576" s="345" t="s">
        <v>4450</v>
      </c>
      <c r="B576" s="372"/>
      <c r="C576" s="731"/>
      <c r="D576" s="372"/>
      <c r="E576" s="372"/>
      <c r="F576" s="372"/>
      <c r="G576" s="372"/>
      <c r="H576" s="374"/>
      <c r="I576" s="348">
        <v>0.63770000000000004</v>
      </c>
      <c r="J576" s="348">
        <v>-0.67220000000000002</v>
      </c>
      <c r="K576" s="348">
        <v>-2.7400000000000001E-2</v>
      </c>
      <c r="L576" s="348">
        <v>2.4213</v>
      </c>
      <c r="M576" s="348">
        <v>-5.2378999999999998</v>
      </c>
      <c r="N576" s="350">
        <v>-3.2682000000000002</v>
      </c>
      <c r="O576" s="348">
        <v>-0.94989999999999997</v>
      </c>
      <c r="P576" s="348">
        <v>7.8392999999999997</v>
      </c>
      <c r="Q576" s="348">
        <v>8.0495999999999999</v>
      </c>
      <c r="R576" s="348">
        <v>10.8194</v>
      </c>
      <c r="S576" s="348">
        <v>1.534</v>
      </c>
      <c r="T576" s="348">
        <v>8.5101999999999993</v>
      </c>
      <c r="U576" s="348">
        <v>-7.2628000000000004</v>
      </c>
      <c r="V576" s="348">
        <v>-1.5409999999999999</v>
      </c>
      <c r="W576" s="348">
        <v>-0.62229999999999996</v>
      </c>
      <c r="X576" s="348" t="s">
        <v>428</v>
      </c>
      <c r="Y576" s="374"/>
      <c r="Z576" s="346"/>
      <c r="AA576" s="346"/>
      <c r="AB576" s="346"/>
      <c r="AC576" s="346"/>
      <c r="AD576" s="346"/>
      <c r="AE576" s="346"/>
      <c r="AF576" s="346"/>
      <c r="AG576" s="346"/>
      <c r="AH576" s="346"/>
      <c r="AI576" s="346"/>
      <c r="AJ576" s="346"/>
      <c r="AK576" s="346"/>
      <c r="AL576" s="346"/>
      <c r="AM576" s="346"/>
      <c r="AN576" s="346"/>
      <c r="AO576" s="374"/>
      <c r="AP576" s="348">
        <v>10.39</v>
      </c>
      <c r="AQ576" s="348">
        <v>9.7200000000000006</v>
      </c>
      <c r="AR576" s="348">
        <v>6.37</v>
      </c>
      <c r="AS576" s="348">
        <v>1.99</v>
      </c>
      <c r="AT576" s="348">
        <v>-4.88</v>
      </c>
      <c r="AU576" s="374"/>
      <c r="AV576" s="429"/>
      <c r="AW576" s="429"/>
      <c r="AX576" s="429"/>
      <c r="AY576" s="429"/>
      <c r="AZ576" s="429"/>
      <c r="BA576" s="372"/>
      <c r="BB576" s="375"/>
      <c r="BC576" s="375"/>
      <c r="BD576" s="375"/>
      <c r="BE576" s="375"/>
      <c r="BF576" s="374"/>
      <c r="BG576" s="372"/>
      <c r="BH576" s="372"/>
      <c r="BI576" s="375"/>
      <c r="BJ576" s="375"/>
      <c r="BK576" s="375"/>
      <c r="BL576" s="375"/>
      <c r="BM576" s="372"/>
      <c r="BN576" s="372"/>
      <c r="BO576" s="430"/>
    </row>
    <row r="577" spans="1:67" s="428" customFormat="1" x14ac:dyDescent="0.25">
      <c r="A577" s="345" t="s">
        <v>4451</v>
      </c>
      <c r="B577" s="372"/>
      <c r="C577" s="731"/>
      <c r="D577" s="372"/>
      <c r="E577" s="372"/>
      <c r="F577" s="372"/>
      <c r="G577" s="372"/>
      <c r="H577" s="374"/>
      <c r="I577" s="348">
        <v>0.52429999999999999</v>
      </c>
      <c r="J577" s="348">
        <v>-1.0820000000000001</v>
      </c>
      <c r="K577" s="348">
        <v>0.77890000000000004</v>
      </c>
      <c r="L577" s="348">
        <v>3.1044</v>
      </c>
      <c r="M577" s="348">
        <v>-5.8500000000000003E-2</v>
      </c>
      <c r="N577" s="350">
        <v>5.1474000000000002</v>
      </c>
      <c r="O577" s="348">
        <v>3.3677000000000001</v>
      </c>
      <c r="P577" s="348">
        <v>14.595800000000001</v>
      </c>
      <c r="Q577" s="348">
        <v>14.050700000000001</v>
      </c>
      <c r="R577" s="348">
        <v>13.3268</v>
      </c>
      <c r="S577" s="348">
        <v>2.6166999999999998</v>
      </c>
      <c r="T577" s="348">
        <v>12.7728</v>
      </c>
      <c r="U577" s="348">
        <v>0.16059999999999999</v>
      </c>
      <c r="V577" s="348">
        <v>5.9648000000000003</v>
      </c>
      <c r="W577" s="348">
        <v>-0.74709999999999999</v>
      </c>
      <c r="X577" s="348">
        <v>8.7896999999999998</v>
      </c>
      <c r="Y577" s="374"/>
      <c r="Z577" s="346"/>
      <c r="AA577" s="346"/>
      <c r="AB577" s="346"/>
      <c r="AC577" s="346"/>
      <c r="AD577" s="346"/>
      <c r="AE577" s="346"/>
      <c r="AF577" s="346"/>
      <c r="AG577" s="346"/>
      <c r="AH577" s="346"/>
      <c r="AI577" s="346"/>
      <c r="AJ577" s="346"/>
      <c r="AK577" s="346"/>
      <c r="AL577" s="346"/>
      <c r="AM577" s="346"/>
      <c r="AN577" s="346"/>
      <c r="AO577" s="374"/>
      <c r="AP577" s="348">
        <v>15.14</v>
      </c>
      <c r="AQ577" s="348">
        <v>16.55</v>
      </c>
      <c r="AR577" s="348">
        <v>12.97</v>
      </c>
      <c r="AS577" s="348">
        <v>8.42</v>
      </c>
      <c r="AT577" s="348">
        <v>4.6900000000000004</v>
      </c>
      <c r="AU577" s="374"/>
      <c r="AV577" s="429"/>
      <c r="AW577" s="429"/>
      <c r="AX577" s="429"/>
      <c r="AY577" s="429"/>
      <c r="AZ577" s="429"/>
      <c r="BA577" s="372"/>
      <c r="BB577" s="375"/>
      <c r="BC577" s="375"/>
      <c r="BD577" s="375"/>
      <c r="BE577" s="375"/>
      <c r="BF577" s="374"/>
      <c r="BG577" s="372"/>
      <c r="BH577" s="372"/>
      <c r="BI577" s="375"/>
      <c r="BJ577" s="375"/>
      <c r="BK577" s="375"/>
      <c r="BL577" s="375"/>
      <c r="BM577" s="372"/>
      <c r="BN577" s="372"/>
      <c r="BO577" s="430"/>
    </row>
    <row r="578" spans="1:67" s="428" customFormat="1" x14ac:dyDescent="0.25">
      <c r="A578" s="345" t="s">
        <v>426</v>
      </c>
      <c r="B578" s="372"/>
      <c r="C578" s="731"/>
      <c r="D578" s="372"/>
      <c r="E578" s="372"/>
      <c r="F578" s="372"/>
      <c r="G578" s="372"/>
      <c r="H578" s="374"/>
      <c r="I578" s="348">
        <v>0.63759999999999994</v>
      </c>
      <c r="J578" s="348">
        <v>-0.6714</v>
      </c>
      <c r="K578" s="348">
        <v>0.1716</v>
      </c>
      <c r="L578" s="348">
        <v>3.1406999999999998</v>
      </c>
      <c r="M578" s="348">
        <v>-4.4798</v>
      </c>
      <c r="N578" s="350">
        <v>-2.214</v>
      </c>
      <c r="O578" s="348">
        <v>0.20130000000000001</v>
      </c>
      <c r="P578" s="348">
        <v>9.1110000000000007</v>
      </c>
      <c r="Q578" s="348">
        <v>9.3389000000000006</v>
      </c>
      <c r="R578" s="348">
        <v>12.170299999999999</v>
      </c>
      <c r="S578" s="348">
        <v>1.8345</v>
      </c>
      <c r="T578" s="348">
        <v>9.3701000000000008</v>
      </c>
      <c r="U578" s="348">
        <v>-6.4183000000000003</v>
      </c>
      <c r="V578" s="348">
        <v>-0.49659999999999999</v>
      </c>
      <c r="W578" s="348">
        <v>-0.51819999999999999</v>
      </c>
      <c r="X578" s="348">
        <v>10.013299999999999</v>
      </c>
      <c r="Y578" s="374"/>
      <c r="Z578" s="346"/>
      <c r="AA578" s="346"/>
      <c r="AB578" s="346"/>
      <c r="AC578" s="346"/>
      <c r="AD578" s="346"/>
      <c r="AE578" s="346"/>
      <c r="AF578" s="346"/>
      <c r="AG578" s="346"/>
      <c r="AH578" s="346"/>
      <c r="AI578" s="346"/>
      <c r="AJ578" s="346"/>
      <c r="AK578" s="346"/>
      <c r="AL578" s="346"/>
      <c r="AM578" s="346"/>
      <c r="AN578" s="346"/>
      <c r="AO578" s="374"/>
      <c r="AP578" s="348">
        <v>11.78</v>
      </c>
      <c r="AQ578" s="348">
        <v>11.12</v>
      </c>
      <c r="AR578" s="348">
        <v>7.73</v>
      </c>
      <c r="AS578" s="348">
        <v>3.34</v>
      </c>
      <c r="AT578" s="348">
        <v>-3.42</v>
      </c>
      <c r="AU578" s="374"/>
      <c r="AV578" s="429"/>
      <c r="AW578" s="429"/>
      <c r="AX578" s="429"/>
      <c r="AY578" s="429"/>
      <c r="AZ578" s="429"/>
      <c r="BA578" s="372"/>
      <c r="BB578" s="375"/>
      <c r="BC578" s="375"/>
      <c r="BD578" s="375"/>
      <c r="BE578" s="375"/>
      <c r="BF578" s="374"/>
      <c r="BG578" s="372"/>
      <c r="BH578" s="372"/>
      <c r="BI578" s="375"/>
      <c r="BJ578" s="375"/>
      <c r="BK578" s="375"/>
      <c r="BL578" s="375"/>
      <c r="BM578" s="372"/>
      <c r="BN578" s="372"/>
      <c r="BO578" s="430"/>
    </row>
    <row r="579" spans="1:67" s="428" customFormat="1" x14ac:dyDescent="0.25">
      <c r="A579" s="345" t="s">
        <v>4452</v>
      </c>
      <c r="B579" s="372"/>
      <c r="C579" s="731"/>
      <c r="D579" s="372"/>
      <c r="E579" s="372"/>
      <c r="F579" s="372"/>
      <c r="G579" s="372"/>
      <c r="H579" s="374"/>
      <c r="I579" s="348">
        <v>0.51559999999999995</v>
      </c>
      <c r="J579" s="348">
        <v>-1.2708999999999999</v>
      </c>
      <c r="K579" s="348">
        <v>-1.4340999999999999</v>
      </c>
      <c r="L579" s="348">
        <v>-0.71950000000000003</v>
      </c>
      <c r="M579" s="348">
        <v>-8.6039999999999992</v>
      </c>
      <c r="N579" s="350">
        <v>-5.2130999999999998</v>
      </c>
      <c r="O579" s="348">
        <v>-6.5227000000000004</v>
      </c>
      <c r="P579" s="348">
        <v>7.9519000000000002</v>
      </c>
      <c r="Q579" s="348">
        <v>8.91</v>
      </c>
      <c r="R579" s="348">
        <v>14.3955</v>
      </c>
      <c r="S579" s="348">
        <v>0.27579999999999999</v>
      </c>
      <c r="T579" s="348">
        <v>3.0137999999999998</v>
      </c>
      <c r="U579" s="348">
        <v>-9.8768999999999991</v>
      </c>
      <c r="V579" s="348">
        <v>-3.7774999999999999</v>
      </c>
      <c r="W579" s="348">
        <v>-0.87629999999999997</v>
      </c>
      <c r="X579" s="348" t="s">
        <v>428</v>
      </c>
      <c r="Y579" s="374"/>
      <c r="Z579" s="346"/>
      <c r="AA579" s="346"/>
      <c r="AB579" s="346"/>
      <c r="AC579" s="346"/>
      <c r="AD579" s="346"/>
      <c r="AE579" s="346"/>
      <c r="AF579" s="346"/>
      <c r="AG579" s="346"/>
      <c r="AH579" s="346"/>
      <c r="AI579" s="346"/>
      <c r="AJ579" s="346"/>
      <c r="AK579" s="346"/>
      <c r="AL579" s="346"/>
      <c r="AM579" s="346"/>
      <c r="AN579" s="346"/>
      <c r="AO579" s="374"/>
      <c r="AP579" s="348">
        <v>13.07</v>
      </c>
      <c r="AQ579" s="348">
        <v>11.02</v>
      </c>
      <c r="AR579" s="348">
        <v>5.69</v>
      </c>
      <c r="AS579" s="348">
        <v>-1.79</v>
      </c>
      <c r="AT579" s="348">
        <v>-10.51</v>
      </c>
      <c r="AU579" s="374"/>
      <c r="AV579" s="429"/>
      <c r="AW579" s="429"/>
      <c r="AX579" s="429"/>
      <c r="AY579" s="429"/>
      <c r="AZ579" s="429"/>
      <c r="BA579" s="372"/>
      <c r="BB579" s="375"/>
      <c r="BC579" s="375"/>
      <c r="BD579" s="375"/>
      <c r="BE579" s="375"/>
      <c r="BF579" s="374"/>
      <c r="BG579" s="372"/>
      <c r="BH579" s="372"/>
      <c r="BI579" s="375"/>
      <c r="BJ579" s="375"/>
      <c r="BK579" s="375"/>
      <c r="BL579" s="375"/>
      <c r="BM579" s="372"/>
      <c r="BN579" s="372"/>
      <c r="BO579" s="430"/>
    </row>
    <row r="580" spans="1:67" s="428" customFormat="1" x14ac:dyDescent="0.25">
      <c r="A580" s="345" t="s">
        <v>427</v>
      </c>
      <c r="B580" s="372"/>
      <c r="C580" s="731"/>
      <c r="D580" s="372"/>
      <c r="E580" s="372"/>
      <c r="F580" s="372"/>
      <c r="G580" s="372"/>
      <c r="H580" s="374"/>
      <c r="I580" s="348">
        <v>0.53180000000000005</v>
      </c>
      <c r="J580" s="348">
        <v>-0.52210000000000001</v>
      </c>
      <c r="K580" s="348">
        <v>1.1436999999999999</v>
      </c>
      <c r="L580" s="348">
        <v>5.6128999999999998</v>
      </c>
      <c r="M580" s="348">
        <v>4.2614999999999998</v>
      </c>
      <c r="N580" s="350">
        <v>4.3414000000000001</v>
      </c>
      <c r="O580" s="348">
        <v>2.1497000000000002</v>
      </c>
      <c r="P580" s="348">
        <v>14.827299999999999</v>
      </c>
      <c r="Q580" s="348">
        <v>14.1921</v>
      </c>
      <c r="R580" s="348">
        <v>14.5648</v>
      </c>
      <c r="S580" s="348">
        <v>2.7601</v>
      </c>
      <c r="T580" s="348">
        <v>18.2288</v>
      </c>
      <c r="U580" s="348">
        <v>1.9051</v>
      </c>
      <c r="V580" s="348">
        <v>6.3314000000000004</v>
      </c>
      <c r="W580" s="348">
        <v>0.74590000000000001</v>
      </c>
      <c r="X580" s="348" t="s">
        <v>428</v>
      </c>
      <c r="Y580" s="374"/>
      <c r="Z580" s="346"/>
      <c r="AA580" s="346"/>
      <c r="AB580" s="346"/>
      <c r="AC580" s="346"/>
      <c r="AD580" s="346"/>
      <c r="AE580" s="346"/>
      <c r="AF580" s="346"/>
      <c r="AG580" s="346"/>
      <c r="AH580" s="346"/>
      <c r="AI580" s="346"/>
      <c r="AJ580" s="346"/>
      <c r="AK580" s="346"/>
      <c r="AL580" s="346"/>
      <c r="AM580" s="346"/>
      <c r="AN580" s="346"/>
      <c r="AO580" s="374"/>
      <c r="AP580" s="348">
        <v>15.62</v>
      </c>
      <c r="AQ580" s="348">
        <v>16.88</v>
      </c>
      <c r="AR580" s="348">
        <v>13.19</v>
      </c>
      <c r="AS580" s="348">
        <v>8.07</v>
      </c>
      <c r="AT580" s="348">
        <v>8.7200000000000006</v>
      </c>
      <c r="AU580" s="374"/>
      <c r="AV580" s="429"/>
      <c r="AW580" s="429"/>
      <c r="AX580" s="429"/>
      <c r="AY580" s="429"/>
      <c r="AZ580" s="429"/>
      <c r="BA580" s="372"/>
      <c r="BB580" s="375"/>
      <c r="BC580" s="375"/>
      <c r="BD580" s="375"/>
      <c r="BE580" s="375"/>
      <c r="BF580" s="374"/>
      <c r="BG580" s="372"/>
      <c r="BH580" s="372"/>
      <c r="BI580" s="375"/>
      <c r="BJ580" s="375"/>
      <c r="BK580" s="375"/>
      <c r="BL580" s="375"/>
      <c r="BM580" s="372"/>
      <c r="BN580" s="372"/>
      <c r="BO580" s="430"/>
    </row>
    <row r="581" spans="1:67" s="428" customFormat="1" x14ac:dyDescent="0.25">
      <c r="A581" s="345" t="s">
        <v>4453</v>
      </c>
      <c r="B581" s="372"/>
      <c r="C581" s="731"/>
      <c r="D581" s="372"/>
      <c r="E581" s="372"/>
      <c r="F581" s="372"/>
      <c r="G581" s="372"/>
      <c r="H581" s="374"/>
      <c r="I581" s="348">
        <v>0.2792</v>
      </c>
      <c r="J581" s="348">
        <v>-0.60389999999999999</v>
      </c>
      <c r="K581" s="348">
        <v>3.0790000000000002</v>
      </c>
      <c r="L581" s="348">
        <v>6.0298999999999996</v>
      </c>
      <c r="M581" s="348">
        <v>8.2045999999999992</v>
      </c>
      <c r="N581" s="350">
        <v>12.4109</v>
      </c>
      <c r="O581" s="348">
        <v>5.8791000000000002</v>
      </c>
      <c r="P581" s="348">
        <v>20.0319</v>
      </c>
      <c r="Q581" s="348">
        <v>18.1204</v>
      </c>
      <c r="R581" s="348">
        <v>14.7485</v>
      </c>
      <c r="S581" s="348">
        <v>5.1310000000000002</v>
      </c>
      <c r="T581" s="348">
        <v>18.986999999999998</v>
      </c>
      <c r="U581" s="348">
        <v>7.0967000000000002</v>
      </c>
      <c r="V581" s="348">
        <v>11.4315</v>
      </c>
      <c r="W581" s="348">
        <v>1.6007</v>
      </c>
      <c r="X581" s="348" t="s">
        <v>428</v>
      </c>
      <c r="Y581" s="374"/>
      <c r="Z581" s="346"/>
      <c r="AA581" s="346"/>
      <c r="AB581" s="346"/>
      <c r="AC581" s="346"/>
      <c r="AD581" s="346"/>
      <c r="AE581" s="346"/>
      <c r="AF581" s="346"/>
      <c r="AG581" s="346"/>
      <c r="AH581" s="346"/>
      <c r="AI581" s="346"/>
      <c r="AJ581" s="346"/>
      <c r="AK581" s="346"/>
      <c r="AL581" s="346"/>
      <c r="AM581" s="346"/>
      <c r="AN581" s="346"/>
      <c r="AO581" s="374"/>
      <c r="AP581" s="348">
        <v>18.27</v>
      </c>
      <c r="AQ581" s="348">
        <v>21.5</v>
      </c>
      <c r="AR581" s="348">
        <v>18.14</v>
      </c>
      <c r="AS581" s="348">
        <v>13.9</v>
      </c>
      <c r="AT581" s="348">
        <v>16.68</v>
      </c>
      <c r="AU581" s="374"/>
      <c r="AV581" s="429"/>
      <c r="AW581" s="429"/>
      <c r="AX581" s="429"/>
      <c r="AY581" s="429"/>
      <c r="AZ581" s="429"/>
      <c r="BA581" s="372"/>
      <c r="BB581" s="375"/>
      <c r="BC581" s="375"/>
      <c r="BD581" s="375"/>
      <c r="BE581" s="375"/>
      <c r="BF581" s="374"/>
      <c r="BG581" s="372"/>
      <c r="BH581" s="372"/>
      <c r="BI581" s="375"/>
      <c r="BJ581" s="375"/>
      <c r="BK581" s="375"/>
      <c r="BL581" s="375"/>
      <c r="BM581" s="372"/>
      <c r="BN581" s="372"/>
      <c r="BO581" s="430"/>
    </row>
    <row r="582" spans="1:67" s="428" customFormat="1" x14ac:dyDescent="0.25">
      <c r="A582" s="345" t="s">
        <v>4454</v>
      </c>
      <c r="B582" s="372"/>
      <c r="C582" s="731"/>
      <c r="D582" s="372"/>
      <c r="E582" s="372"/>
      <c r="F582" s="372"/>
      <c r="G582" s="372"/>
      <c r="H582" s="374"/>
      <c r="I582" s="348">
        <v>0.26469999999999999</v>
      </c>
      <c r="J582" s="348">
        <v>-0.27510000000000001</v>
      </c>
      <c r="K582" s="348">
        <v>-0.43919999999999998</v>
      </c>
      <c r="L582" s="348">
        <v>2.6354000000000002</v>
      </c>
      <c r="M582" s="348">
        <v>3.0102000000000002</v>
      </c>
      <c r="N582" s="350">
        <v>4.9767999999999999</v>
      </c>
      <c r="O582" s="348">
        <v>1.1585000000000001</v>
      </c>
      <c r="P582" s="348">
        <v>17.170100000000001</v>
      </c>
      <c r="Q582" s="348">
        <v>18.375900000000001</v>
      </c>
      <c r="R582" s="348">
        <v>15.5322</v>
      </c>
      <c r="S582" s="348">
        <v>0.1973</v>
      </c>
      <c r="T582" s="348">
        <v>15.8256</v>
      </c>
      <c r="U582" s="348">
        <v>1.7432000000000001</v>
      </c>
      <c r="V582" s="348">
        <v>6.7758000000000003</v>
      </c>
      <c r="W582" s="348">
        <v>3.6299999999999999E-2</v>
      </c>
      <c r="X582" s="348" t="s">
        <v>428</v>
      </c>
      <c r="Y582" s="374"/>
      <c r="Z582" s="346"/>
      <c r="AA582" s="346"/>
      <c r="AB582" s="346"/>
      <c r="AC582" s="346"/>
      <c r="AD582" s="346"/>
      <c r="AE582" s="346"/>
      <c r="AF582" s="346"/>
      <c r="AG582" s="346"/>
      <c r="AH582" s="346"/>
      <c r="AI582" s="346"/>
      <c r="AJ582" s="346"/>
      <c r="AK582" s="346"/>
      <c r="AL582" s="346"/>
      <c r="AM582" s="346"/>
      <c r="AN582" s="346"/>
      <c r="AO582" s="374"/>
      <c r="AP582" s="348">
        <v>17.350000000000001</v>
      </c>
      <c r="AQ582" s="348">
        <v>19.52</v>
      </c>
      <c r="AR582" s="348">
        <v>15.22</v>
      </c>
      <c r="AS582" s="348">
        <v>7.91</v>
      </c>
      <c r="AT582" s="348">
        <v>6.99</v>
      </c>
      <c r="AU582" s="374"/>
      <c r="AV582" s="429"/>
      <c r="AW582" s="429"/>
      <c r="AX582" s="429"/>
      <c r="AY582" s="429"/>
      <c r="AZ582" s="429"/>
      <c r="BA582" s="372"/>
      <c r="BB582" s="375"/>
      <c r="BC582" s="375"/>
      <c r="BD582" s="375"/>
      <c r="BE582" s="375"/>
      <c r="BF582" s="374"/>
      <c r="BG582" s="372"/>
      <c r="BH582" s="372"/>
      <c r="BI582" s="375"/>
      <c r="BJ582" s="375"/>
      <c r="BK582" s="375"/>
      <c r="BL582" s="375"/>
      <c r="BM582" s="372"/>
      <c r="BN582" s="372"/>
      <c r="BO582" s="430"/>
    </row>
    <row r="583" spans="1:67" s="428" customFormat="1" x14ac:dyDescent="0.25">
      <c r="A583" s="345" t="s">
        <v>2539</v>
      </c>
      <c r="B583" s="372"/>
      <c r="C583" s="731"/>
      <c r="D583" s="372"/>
      <c r="E583" s="372"/>
      <c r="F583" s="372"/>
      <c r="G583" s="372"/>
      <c r="H583" s="374"/>
      <c r="I583" s="348">
        <v>0.38290000000000002</v>
      </c>
      <c r="J583" s="348">
        <v>-1.6034999999999999</v>
      </c>
      <c r="K583" s="348">
        <v>1.4283999999999999</v>
      </c>
      <c r="L583" s="348">
        <v>2.8908</v>
      </c>
      <c r="M583" s="348">
        <v>2.8370000000000002</v>
      </c>
      <c r="N583" s="350">
        <v>-0.2717</v>
      </c>
      <c r="O583" s="348">
        <v>-4.8540999999999999</v>
      </c>
      <c r="P583" s="348">
        <v>9.5775000000000006</v>
      </c>
      <c r="Q583" s="348">
        <v>7.9443000000000001</v>
      </c>
      <c r="R583" s="348">
        <v>13.038600000000001</v>
      </c>
      <c r="S583" s="348">
        <v>3.7237</v>
      </c>
      <c r="T583" s="348">
        <v>13.8215</v>
      </c>
      <c r="U583" s="348">
        <v>-0.96440000000000003</v>
      </c>
      <c r="V583" s="348">
        <v>2.5720999999999998</v>
      </c>
      <c r="W583" s="348">
        <v>0.14230000000000001</v>
      </c>
      <c r="X583" s="348" t="s">
        <v>428</v>
      </c>
      <c r="Y583" s="374"/>
      <c r="Z583" s="346"/>
      <c r="AA583" s="346"/>
      <c r="AB583" s="346"/>
      <c r="AC583" s="346"/>
      <c r="AD583" s="346"/>
      <c r="AE583" s="346"/>
      <c r="AF583" s="346"/>
      <c r="AG583" s="346"/>
      <c r="AH583" s="346"/>
      <c r="AI583" s="346"/>
      <c r="AJ583" s="346"/>
      <c r="AK583" s="346"/>
      <c r="AL583" s="346"/>
      <c r="AM583" s="346"/>
      <c r="AN583" s="346"/>
      <c r="AO583" s="374"/>
      <c r="AP583" s="348">
        <v>12.45</v>
      </c>
      <c r="AQ583" s="348">
        <v>11.5</v>
      </c>
      <c r="AR583" s="348">
        <v>7.33</v>
      </c>
      <c r="AS583" s="348">
        <v>2.7</v>
      </c>
      <c r="AT583" s="348">
        <v>3.85</v>
      </c>
      <c r="AU583" s="374"/>
      <c r="AV583" s="429"/>
      <c r="AW583" s="429"/>
      <c r="AX583" s="429"/>
      <c r="AY583" s="429"/>
      <c r="AZ583" s="429"/>
      <c r="BA583" s="372"/>
      <c r="BB583" s="375"/>
      <c r="BC583" s="375"/>
      <c r="BD583" s="375"/>
      <c r="BE583" s="375"/>
      <c r="BF583" s="374"/>
      <c r="BG583" s="372"/>
      <c r="BH583" s="372"/>
      <c r="BI583" s="375"/>
      <c r="BJ583" s="375"/>
      <c r="BK583" s="375"/>
      <c r="BL583" s="375"/>
      <c r="BM583" s="372"/>
      <c r="BN583" s="372"/>
      <c r="BO583" s="430"/>
    </row>
    <row r="584" spans="1:67" s="428" customFormat="1" x14ac:dyDescent="0.25">
      <c r="A584" s="345" t="s">
        <v>666</v>
      </c>
      <c r="B584" s="372"/>
      <c r="C584" s="731"/>
      <c r="D584" s="372"/>
      <c r="E584" s="372"/>
      <c r="F584" s="372"/>
      <c r="G584" s="372"/>
      <c r="H584" s="374"/>
      <c r="I584" s="348">
        <v>0.5423</v>
      </c>
      <c r="J584" s="348">
        <v>-0.60260000000000002</v>
      </c>
      <c r="K584" s="348">
        <v>0.92910000000000004</v>
      </c>
      <c r="L584" s="348">
        <v>4.6936</v>
      </c>
      <c r="M584" s="348">
        <v>1.1344000000000001</v>
      </c>
      <c r="N584" s="350">
        <v>2.5310000000000001</v>
      </c>
      <c r="O584" s="348">
        <v>1.4629000000000001</v>
      </c>
      <c r="P584" s="348">
        <v>12.991199999999999</v>
      </c>
      <c r="Q584" s="348">
        <v>12.1379</v>
      </c>
      <c r="R584" s="348">
        <v>13.4756</v>
      </c>
      <c r="S584" s="348">
        <v>2.5167999999999999</v>
      </c>
      <c r="T584" s="348">
        <v>15.225099999999999</v>
      </c>
      <c r="U584" s="348">
        <v>-0.76659999999999995</v>
      </c>
      <c r="V584" s="348">
        <v>4.3287000000000004</v>
      </c>
      <c r="W584" s="348">
        <v>0.31009999999999999</v>
      </c>
      <c r="X584" s="348" t="s">
        <v>428</v>
      </c>
      <c r="Y584" s="374"/>
      <c r="Z584" s="346"/>
      <c r="AA584" s="346"/>
      <c r="AB584" s="346"/>
      <c r="AC584" s="346"/>
      <c r="AD584" s="346"/>
      <c r="AE584" s="346"/>
      <c r="AF584" s="346"/>
      <c r="AG584" s="346"/>
      <c r="AH584" s="346"/>
      <c r="AI584" s="346"/>
      <c r="AJ584" s="346"/>
      <c r="AK584" s="346"/>
      <c r="AL584" s="346"/>
      <c r="AM584" s="346"/>
      <c r="AN584" s="346"/>
      <c r="AO584" s="374"/>
      <c r="AP584" s="348">
        <v>13.89</v>
      </c>
      <c r="AQ584" s="348">
        <v>14.3</v>
      </c>
      <c r="AR584" s="348">
        <v>11.13</v>
      </c>
      <c r="AS584" s="348">
        <v>6.64</v>
      </c>
      <c r="AT584" s="348">
        <v>4.63</v>
      </c>
      <c r="AU584" s="374"/>
      <c r="AV584" s="429"/>
      <c r="AW584" s="429"/>
      <c r="AX584" s="429"/>
      <c r="AY584" s="429"/>
      <c r="AZ584" s="429"/>
      <c r="BA584" s="372"/>
      <c r="BB584" s="375"/>
      <c r="BC584" s="375"/>
      <c r="BD584" s="375"/>
      <c r="BE584" s="375"/>
      <c r="BF584" s="374"/>
      <c r="BG584" s="372"/>
      <c r="BH584" s="372"/>
      <c r="BI584" s="375"/>
      <c r="BJ584" s="375"/>
      <c r="BK584" s="375"/>
      <c r="BL584" s="375"/>
      <c r="BM584" s="372"/>
      <c r="BN584" s="372"/>
      <c r="BO584" s="430"/>
    </row>
    <row r="585" spans="1:67" s="428" customFormat="1" x14ac:dyDescent="0.25">
      <c r="A585" s="345" t="s">
        <v>4455</v>
      </c>
      <c r="B585" s="372"/>
      <c r="C585" s="731"/>
      <c r="D585" s="372"/>
      <c r="E585" s="372"/>
      <c r="F585" s="372"/>
      <c r="G585" s="372"/>
      <c r="H585" s="374"/>
      <c r="I585" s="348">
        <v>0.12529999999999999</v>
      </c>
      <c r="J585" s="348">
        <v>-1.7371000000000001</v>
      </c>
      <c r="K585" s="348">
        <v>-0.87529999999999997</v>
      </c>
      <c r="L585" s="348">
        <v>-2.3668999999999998</v>
      </c>
      <c r="M585" s="348">
        <v>-2.9836</v>
      </c>
      <c r="N585" s="350">
        <v>15.261100000000001</v>
      </c>
      <c r="O585" s="348">
        <v>4.2013999999999996</v>
      </c>
      <c r="P585" s="348">
        <v>26.041399999999999</v>
      </c>
      <c r="Q585" s="348">
        <v>26.936</v>
      </c>
      <c r="R585" s="348">
        <v>16.561900000000001</v>
      </c>
      <c r="S585" s="348">
        <v>-0.63239999999999996</v>
      </c>
      <c r="T585" s="348">
        <v>7.5217000000000001</v>
      </c>
      <c r="U585" s="348">
        <v>3.8555999999999999</v>
      </c>
      <c r="V585" s="348">
        <v>11.857100000000001</v>
      </c>
      <c r="W585" s="348">
        <v>-0.9889</v>
      </c>
      <c r="X585" s="348" t="s">
        <v>428</v>
      </c>
      <c r="Y585" s="374"/>
      <c r="Z585" s="346"/>
      <c r="AA585" s="346"/>
      <c r="AB585" s="346"/>
      <c r="AC585" s="346"/>
      <c r="AD585" s="346"/>
      <c r="AE585" s="346"/>
      <c r="AF585" s="346"/>
      <c r="AG585" s="346"/>
      <c r="AH585" s="346"/>
      <c r="AI585" s="346"/>
      <c r="AJ585" s="346"/>
      <c r="AK585" s="346"/>
      <c r="AL585" s="346"/>
      <c r="AM585" s="346"/>
      <c r="AN585" s="346"/>
      <c r="AO585" s="374"/>
      <c r="AP585" s="348">
        <v>21.68</v>
      </c>
      <c r="AQ585" s="348">
        <v>28.4</v>
      </c>
      <c r="AR585" s="348">
        <v>23.49</v>
      </c>
      <c r="AS585" s="348">
        <v>12.84</v>
      </c>
      <c r="AT585" s="348">
        <v>5.78</v>
      </c>
      <c r="AU585" s="374"/>
      <c r="AV585" s="429"/>
      <c r="AW585" s="429"/>
      <c r="AX585" s="429"/>
      <c r="AY585" s="429"/>
      <c r="AZ585" s="429"/>
      <c r="BA585" s="372"/>
      <c r="BB585" s="375"/>
      <c r="BC585" s="375"/>
      <c r="BD585" s="375"/>
      <c r="BE585" s="375"/>
      <c r="BF585" s="374"/>
      <c r="BG585" s="372"/>
      <c r="BH585" s="372"/>
      <c r="BI585" s="375"/>
      <c r="BJ585" s="375"/>
      <c r="BK585" s="375"/>
      <c r="BL585" s="375"/>
      <c r="BM585" s="372"/>
      <c r="BN585" s="372"/>
      <c r="BO585" s="430"/>
    </row>
    <row r="586" spans="1:67" s="428" customFormat="1" x14ac:dyDescent="0.25">
      <c r="A586" s="345" t="s">
        <v>4456</v>
      </c>
      <c r="B586" s="372"/>
      <c r="C586" s="731"/>
      <c r="D586" s="372"/>
      <c r="E586" s="372"/>
      <c r="F586" s="372"/>
      <c r="G586" s="372"/>
      <c r="H586" s="374"/>
      <c r="I586" s="348">
        <v>0.66779999999999995</v>
      </c>
      <c r="J586" s="348">
        <v>-0.80359999999999998</v>
      </c>
      <c r="K586" s="348">
        <v>3.9794999999999998</v>
      </c>
      <c r="L586" s="348">
        <v>8.1212999999999997</v>
      </c>
      <c r="M586" s="348">
        <v>10.2951</v>
      </c>
      <c r="N586" s="350">
        <v>9.7510999999999992</v>
      </c>
      <c r="O586" s="348">
        <v>-2.2200000000000002</v>
      </c>
      <c r="P586" s="348">
        <v>19.244299999999999</v>
      </c>
      <c r="Q586" s="348">
        <v>15.512700000000001</v>
      </c>
      <c r="R586" s="348">
        <v>20.401499999999999</v>
      </c>
      <c r="S586" s="348">
        <v>4.6832000000000003</v>
      </c>
      <c r="T586" s="348">
        <v>26.535699999999999</v>
      </c>
      <c r="U586" s="348">
        <v>11.9438</v>
      </c>
      <c r="V586" s="348">
        <v>15.6286</v>
      </c>
      <c r="W586" s="348">
        <v>3.5430000000000001</v>
      </c>
      <c r="X586" s="348">
        <v>10.164</v>
      </c>
      <c r="Y586" s="374"/>
      <c r="Z586" s="346"/>
      <c r="AA586" s="346"/>
      <c r="AB586" s="346"/>
      <c r="AC586" s="346"/>
      <c r="AD586" s="346"/>
      <c r="AE586" s="346"/>
      <c r="AF586" s="346"/>
      <c r="AG586" s="346"/>
      <c r="AH586" s="346"/>
      <c r="AI586" s="346"/>
      <c r="AJ586" s="346"/>
      <c r="AK586" s="346"/>
      <c r="AL586" s="346"/>
      <c r="AM586" s="346"/>
      <c r="AN586" s="346"/>
      <c r="AO586" s="374"/>
      <c r="AP586" s="348">
        <v>20.9</v>
      </c>
      <c r="AQ586" s="348">
        <v>20.91</v>
      </c>
      <c r="AR586" s="348">
        <v>15.23</v>
      </c>
      <c r="AS586" s="348">
        <v>9.32</v>
      </c>
      <c r="AT586" s="348">
        <v>20.48</v>
      </c>
      <c r="AU586" s="374"/>
      <c r="AV586" s="429"/>
      <c r="AW586" s="429"/>
      <c r="AX586" s="429"/>
      <c r="AY586" s="429"/>
      <c r="AZ586" s="429"/>
      <c r="BA586" s="372"/>
      <c r="BB586" s="375"/>
      <c r="BC586" s="375"/>
      <c r="BD586" s="375"/>
      <c r="BE586" s="375"/>
      <c r="BF586" s="374"/>
      <c r="BG586" s="372"/>
      <c r="BH586" s="372"/>
      <c r="BI586" s="375"/>
      <c r="BJ586" s="375"/>
      <c r="BK586" s="375"/>
      <c r="BL586" s="375"/>
      <c r="BM586" s="372"/>
      <c r="BN586" s="372"/>
      <c r="BO586" s="430"/>
    </row>
    <row r="587" spans="1:67" s="428" customFormat="1" x14ac:dyDescent="0.25">
      <c r="A587" s="345" t="s">
        <v>4457</v>
      </c>
      <c r="B587" s="372"/>
      <c r="C587" s="731"/>
      <c r="D587" s="372"/>
      <c r="E587" s="372"/>
      <c r="F587" s="372"/>
      <c r="G587" s="372"/>
      <c r="H587" s="374"/>
      <c r="I587" s="348">
        <v>0.29620000000000002</v>
      </c>
      <c r="J587" s="348">
        <v>-0.76839999999999997</v>
      </c>
      <c r="K587" s="348">
        <v>0.89290000000000003</v>
      </c>
      <c r="L587" s="348">
        <v>6.0052000000000003</v>
      </c>
      <c r="M587" s="348">
        <v>-0.58589999999999998</v>
      </c>
      <c r="N587" s="350">
        <v>2.3835000000000002</v>
      </c>
      <c r="O587" s="348">
        <v>-4.0845000000000002</v>
      </c>
      <c r="P587" s="348">
        <v>12.2166</v>
      </c>
      <c r="Q587" s="348">
        <v>10.178900000000001</v>
      </c>
      <c r="R587" s="348">
        <v>12.372999999999999</v>
      </c>
      <c r="S587" s="348">
        <v>3.6084000000000001</v>
      </c>
      <c r="T587" s="348">
        <v>13.691000000000001</v>
      </c>
      <c r="U587" s="348">
        <v>0.60899999999999999</v>
      </c>
      <c r="V587" s="348">
        <v>4.9663000000000004</v>
      </c>
      <c r="W587" s="348">
        <v>-0.79659999999999997</v>
      </c>
      <c r="X587" s="348" t="s">
        <v>428</v>
      </c>
      <c r="Y587" s="374"/>
      <c r="Z587" s="346"/>
      <c r="AA587" s="346"/>
      <c r="AB587" s="346"/>
      <c r="AC587" s="346"/>
      <c r="AD587" s="346"/>
      <c r="AE587" s="346"/>
      <c r="AF587" s="346"/>
      <c r="AG587" s="346"/>
      <c r="AH587" s="346"/>
      <c r="AI587" s="346"/>
      <c r="AJ587" s="346"/>
      <c r="AK587" s="346"/>
      <c r="AL587" s="346"/>
      <c r="AM587" s="346"/>
      <c r="AN587" s="346"/>
      <c r="AO587" s="374"/>
      <c r="AP587" s="348">
        <v>12.12</v>
      </c>
      <c r="AQ587" s="348">
        <v>12.21</v>
      </c>
      <c r="AR587" s="348">
        <v>9.81</v>
      </c>
      <c r="AS587" s="348">
        <v>3.62</v>
      </c>
      <c r="AT587" s="348">
        <v>5.55</v>
      </c>
      <c r="AU587" s="374"/>
      <c r="AV587" s="429"/>
      <c r="AW587" s="429"/>
      <c r="AX587" s="429"/>
      <c r="AY587" s="429"/>
      <c r="AZ587" s="429"/>
      <c r="BA587" s="372"/>
      <c r="BB587" s="375"/>
      <c r="BC587" s="375"/>
      <c r="BD587" s="375"/>
      <c r="BE587" s="375"/>
      <c r="BF587" s="374"/>
      <c r="BG587" s="372"/>
      <c r="BH587" s="372"/>
      <c r="BI587" s="375"/>
      <c r="BJ587" s="375"/>
      <c r="BK587" s="375"/>
      <c r="BL587" s="375"/>
      <c r="BM587" s="372"/>
      <c r="BN587" s="372"/>
      <c r="BO587" s="430"/>
    </row>
    <row r="588" spans="1:67" s="428" customFormat="1" x14ac:dyDescent="0.25">
      <c r="A588" s="345" t="s">
        <v>4458</v>
      </c>
      <c r="B588" s="372"/>
      <c r="C588" s="731"/>
      <c r="D588" s="372"/>
      <c r="E588" s="372"/>
      <c r="F588" s="372"/>
      <c r="G588" s="372"/>
      <c r="H588" s="374"/>
      <c r="I588" s="348">
        <v>0.29620000000000002</v>
      </c>
      <c r="J588" s="348">
        <v>-0.75170000000000003</v>
      </c>
      <c r="K588" s="348">
        <v>1.1855</v>
      </c>
      <c r="L588" s="348">
        <v>6.6212</v>
      </c>
      <c r="M588" s="348">
        <v>9.06E-2</v>
      </c>
      <c r="N588" s="350">
        <v>3.3144</v>
      </c>
      <c r="O588" s="348">
        <v>-3.1667000000000001</v>
      </c>
      <c r="P588" s="348">
        <v>13.340400000000001</v>
      </c>
      <c r="Q588" s="348">
        <v>11.3651</v>
      </c>
      <c r="R588" s="348">
        <v>13.763400000000001</v>
      </c>
      <c r="S588" s="348">
        <v>4.0491000000000001</v>
      </c>
      <c r="T588" s="348">
        <v>14.4382</v>
      </c>
      <c r="U588" s="348">
        <v>1.3585</v>
      </c>
      <c r="V588" s="348">
        <v>5.8783000000000003</v>
      </c>
      <c r="W588" s="348">
        <v>-0.71189999999999998</v>
      </c>
      <c r="X588" s="348">
        <v>4.3825000000000003</v>
      </c>
      <c r="Y588" s="374"/>
      <c r="Z588" s="346"/>
      <c r="AA588" s="346"/>
      <c r="AB588" s="346"/>
      <c r="AC588" s="346"/>
      <c r="AD588" s="346"/>
      <c r="AE588" s="346"/>
      <c r="AF588" s="346"/>
      <c r="AG588" s="346"/>
      <c r="AH588" s="346"/>
      <c r="AI588" s="346"/>
      <c r="AJ588" s="346"/>
      <c r="AK588" s="346"/>
      <c r="AL588" s="346"/>
      <c r="AM588" s="346"/>
      <c r="AN588" s="346"/>
      <c r="AO588" s="374"/>
      <c r="AP588" s="348">
        <v>13.46</v>
      </c>
      <c r="AQ588" s="348">
        <v>13.52</v>
      </c>
      <c r="AR588" s="348">
        <v>11.04</v>
      </c>
      <c r="AS588" s="348">
        <v>4.75</v>
      </c>
      <c r="AT588" s="348">
        <v>6.94</v>
      </c>
      <c r="AU588" s="374"/>
      <c r="AV588" s="429"/>
      <c r="AW588" s="429"/>
      <c r="AX588" s="429"/>
      <c r="AY588" s="429"/>
      <c r="AZ588" s="429"/>
      <c r="BA588" s="372"/>
      <c r="BB588" s="375"/>
      <c r="BC588" s="375"/>
      <c r="BD588" s="375"/>
      <c r="BE588" s="375"/>
      <c r="BF588" s="374"/>
      <c r="BG588" s="372"/>
      <c r="BH588" s="372"/>
      <c r="BI588" s="375"/>
      <c r="BJ588" s="375"/>
      <c r="BK588" s="375"/>
      <c r="BL588" s="375"/>
      <c r="BM588" s="372"/>
      <c r="BN588" s="372"/>
      <c r="BO588" s="430"/>
    </row>
    <row r="589" spans="1:67" s="428" customFormat="1" x14ac:dyDescent="0.25">
      <c r="A589" s="345" t="s">
        <v>2540</v>
      </c>
      <c r="B589" s="372"/>
      <c r="C589" s="731"/>
      <c r="D589" s="372"/>
      <c r="E589" s="372"/>
      <c r="F589" s="372"/>
      <c r="G589" s="372"/>
      <c r="H589" s="374"/>
      <c r="I589" s="348">
        <v>0.3987</v>
      </c>
      <c r="J589" s="348">
        <v>-0.3075</v>
      </c>
      <c r="K589" s="348">
        <v>8.7650000000000006</v>
      </c>
      <c r="L589" s="348">
        <v>14.055999999999999</v>
      </c>
      <c r="M589" s="348">
        <v>6.1841999999999997</v>
      </c>
      <c r="N589" s="350">
        <v>16.360399999999998</v>
      </c>
      <c r="O589" s="348">
        <v>8.2624999999999993</v>
      </c>
      <c r="P589" s="348">
        <v>24.986799999999999</v>
      </c>
      <c r="Q589" s="348">
        <v>25.361899999999999</v>
      </c>
      <c r="R589" s="348">
        <v>12.9527</v>
      </c>
      <c r="S589" s="348">
        <v>11.3248</v>
      </c>
      <c r="T589" s="348">
        <v>24.347200000000001</v>
      </c>
      <c r="U589" s="348">
        <v>5.0244</v>
      </c>
      <c r="V589" s="348">
        <v>11.5686</v>
      </c>
      <c r="W589" s="348">
        <v>2.1004999999999998</v>
      </c>
      <c r="X589" s="348" t="s">
        <v>428</v>
      </c>
      <c r="Y589" s="374"/>
      <c r="Z589" s="346"/>
      <c r="AA589" s="346"/>
      <c r="AB589" s="346"/>
      <c r="AC589" s="346"/>
      <c r="AD589" s="346"/>
      <c r="AE589" s="346"/>
      <c r="AF589" s="346"/>
      <c r="AG589" s="346"/>
      <c r="AH589" s="346"/>
      <c r="AI589" s="346"/>
      <c r="AJ589" s="346"/>
      <c r="AK589" s="346"/>
      <c r="AL589" s="346"/>
      <c r="AM589" s="346"/>
      <c r="AN589" s="346"/>
      <c r="AO589" s="374"/>
      <c r="AP589" s="348">
        <v>18.8</v>
      </c>
      <c r="AQ589" s="348">
        <v>24.77</v>
      </c>
      <c r="AR589" s="348">
        <v>23.79</v>
      </c>
      <c r="AS589" s="348">
        <v>18.09</v>
      </c>
      <c r="AT589" s="348">
        <v>21.17</v>
      </c>
      <c r="AU589" s="374"/>
      <c r="AV589" s="429"/>
      <c r="AW589" s="429"/>
      <c r="AX589" s="429"/>
      <c r="AY589" s="429"/>
      <c r="AZ589" s="429"/>
      <c r="BA589" s="372"/>
      <c r="BB589" s="375"/>
      <c r="BC589" s="375"/>
      <c r="BD589" s="375"/>
      <c r="BE589" s="375"/>
      <c r="BF589" s="374"/>
      <c r="BG589" s="372"/>
      <c r="BH589" s="372"/>
      <c r="BI589" s="375"/>
      <c r="BJ589" s="375"/>
      <c r="BK589" s="375"/>
      <c r="BL589" s="375"/>
      <c r="BM589" s="372"/>
      <c r="BN589" s="372"/>
      <c r="BO589" s="430"/>
    </row>
    <row r="590" spans="1:67" s="428" customFormat="1" x14ac:dyDescent="0.25">
      <c r="A590" s="345" t="s">
        <v>4459</v>
      </c>
      <c r="B590" s="372"/>
      <c r="C590" s="731"/>
      <c r="D590" s="372"/>
      <c r="E590" s="372"/>
      <c r="F590" s="372"/>
      <c r="G590" s="372"/>
      <c r="H590" s="374"/>
      <c r="I590" s="348">
        <v>0.44750000000000001</v>
      </c>
      <c r="J590" s="348">
        <v>-0.21759999999999999</v>
      </c>
      <c r="K590" s="348">
        <v>-0.61170000000000002</v>
      </c>
      <c r="L590" s="348">
        <v>7.8715000000000002</v>
      </c>
      <c r="M590" s="348">
        <v>-5.3921000000000001</v>
      </c>
      <c r="N590" s="350">
        <v>3.9256000000000002</v>
      </c>
      <c r="O590" s="348">
        <v>7.1639999999999997</v>
      </c>
      <c r="P590" s="348">
        <v>10.275700000000001</v>
      </c>
      <c r="Q590" s="348">
        <v>11.291700000000001</v>
      </c>
      <c r="R590" s="348">
        <v>12.1105</v>
      </c>
      <c r="S590" s="348">
        <v>0.1051</v>
      </c>
      <c r="T590" s="348">
        <v>15.113099999999999</v>
      </c>
      <c r="U590" s="348">
        <v>-2.8672</v>
      </c>
      <c r="V590" s="348">
        <v>5.9259000000000004</v>
      </c>
      <c r="W590" s="348">
        <v>0.56420000000000003</v>
      </c>
      <c r="X590" s="348" t="s">
        <v>428</v>
      </c>
      <c r="Y590" s="374"/>
      <c r="Z590" s="346"/>
      <c r="AA590" s="346"/>
      <c r="AB590" s="346"/>
      <c r="AC590" s="346"/>
      <c r="AD590" s="346"/>
      <c r="AE590" s="346"/>
      <c r="AF590" s="346"/>
      <c r="AG590" s="346"/>
      <c r="AH590" s="346"/>
      <c r="AI590" s="346"/>
      <c r="AJ590" s="346"/>
      <c r="AK590" s="346"/>
      <c r="AL590" s="346"/>
      <c r="AM590" s="346"/>
      <c r="AN590" s="346"/>
      <c r="AO590" s="374"/>
      <c r="AP590" s="348">
        <v>11.72</v>
      </c>
      <c r="AQ590" s="348">
        <v>12.42</v>
      </c>
      <c r="AR590" s="348">
        <v>10.07</v>
      </c>
      <c r="AS590" s="348">
        <v>7.75</v>
      </c>
      <c r="AT590" s="348">
        <v>1.62</v>
      </c>
      <c r="AU590" s="374"/>
      <c r="AV590" s="429"/>
      <c r="AW590" s="429"/>
      <c r="AX590" s="429"/>
      <c r="AY590" s="429"/>
      <c r="AZ590" s="429"/>
      <c r="BA590" s="372"/>
      <c r="BB590" s="375"/>
      <c r="BC590" s="375"/>
      <c r="BD590" s="375"/>
      <c r="BE590" s="375"/>
      <c r="BF590" s="374"/>
      <c r="BG590" s="372"/>
      <c r="BH590" s="372"/>
      <c r="BI590" s="375"/>
      <c r="BJ590" s="375"/>
      <c r="BK590" s="375"/>
      <c r="BL590" s="375"/>
      <c r="BM590" s="372"/>
      <c r="BN590" s="372"/>
      <c r="BO590" s="430"/>
    </row>
    <row r="591" spans="1:67" s="428" customFormat="1" x14ac:dyDescent="0.25">
      <c r="A591" s="345" t="s">
        <v>4460</v>
      </c>
      <c r="B591" s="372"/>
      <c r="C591" s="731"/>
      <c r="D591" s="372"/>
      <c r="E591" s="372"/>
      <c r="F591" s="372"/>
      <c r="G591" s="372"/>
      <c r="H591" s="374"/>
      <c r="I591" s="348">
        <v>1.3613</v>
      </c>
      <c r="J591" s="348">
        <v>0.96350000000000002</v>
      </c>
      <c r="K591" s="348">
        <v>-0.21729999999999999</v>
      </c>
      <c r="L591" s="348">
        <v>-3.3593000000000002</v>
      </c>
      <c r="M591" s="348">
        <v>16.037800000000001</v>
      </c>
      <c r="N591" s="350">
        <v>20.365400000000001</v>
      </c>
      <c r="O591" s="348">
        <v>31.104900000000001</v>
      </c>
      <c r="P591" s="348">
        <v>55.196399999999997</v>
      </c>
      <c r="Q591" s="348">
        <v>30.530799999999999</v>
      </c>
      <c r="R591" s="348" t="s">
        <v>430</v>
      </c>
      <c r="S591" s="348">
        <v>-0.68379999999999996</v>
      </c>
      <c r="T591" s="348">
        <v>27.453299999999999</v>
      </c>
      <c r="U591" s="348">
        <v>16.5627</v>
      </c>
      <c r="V591" s="348">
        <v>31.161300000000001</v>
      </c>
      <c r="W591" s="348">
        <v>1.7622</v>
      </c>
      <c r="X591" s="348" t="s">
        <v>428</v>
      </c>
      <c r="Y591" s="374"/>
      <c r="Z591" s="346"/>
      <c r="AA591" s="346"/>
      <c r="AB591" s="346"/>
      <c r="AC591" s="346"/>
      <c r="AD591" s="346"/>
      <c r="AE591" s="346"/>
      <c r="AF591" s="346"/>
      <c r="AG591" s="346"/>
      <c r="AH591" s="346"/>
      <c r="AI591" s="346"/>
      <c r="AJ591" s="346"/>
      <c r="AK591" s="346"/>
      <c r="AL591" s="346"/>
      <c r="AM591" s="346"/>
      <c r="AN591" s="346"/>
      <c r="AO591" s="374"/>
      <c r="AP591" s="348" t="s">
        <v>430</v>
      </c>
      <c r="AQ591" s="348">
        <v>35.909999999999997</v>
      </c>
      <c r="AR591" s="348">
        <v>40.340000000000003</v>
      </c>
      <c r="AS591" s="348">
        <v>35.71</v>
      </c>
      <c r="AT591" s="348">
        <v>23.43</v>
      </c>
      <c r="AU591" s="374"/>
      <c r="AV591" s="429"/>
      <c r="AW591" s="429"/>
      <c r="AX591" s="429"/>
      <c r="AY591" s="429"/>
      <c r="AZ591" s="429"/>
      <c r="BA591" s="372"/>
      <c r="BB591" s="375"/>
      <c r="BC591" s="375"/>
      <c r="BD591" s="375"/>
      <c r="BE591" s="375"/>
      <c r="BF591" s="374"/>
      <c r="BG591" s="372"/>
      <c r="BH591" s="372"/>
      <c r="BI591" s="375"/>
      <c r="BJ591" s="375"/>
      <c r="BK591" s="375"/>
      <c r="BL591" s="375"/>
      <c r="BM591" s="372"/>
      <c r="BN591" s="372"/>
      <c r="BO591" s="430"/>
    </row>
    <row r="592" spans="1:67" s="428" customFormat="1" x14ac:dyDescent="0.25">
      <c r="A592" s="345" t="s">
        <v>2541</v>
      </c>
      <c r="B592" s="372"/>
      <c r="C592" s="731"/>
      <c r="D592" s="372"/>
      <c r="E592" s="372"/>
      <c r="F592" s="372"/>
      <c r="G592" s="372"/>
      <c r="H592" s="374"/>
      <c r="I592" s="348">
        <v>0.2873</v>
      </c>
      <c r="J592" s="348">
        <v>-0.93859999999999999</v>
      </c>
      <c r="K592" s="348">
        <v>-1.3595999999999999</v>
      </c>
      <c r="L592" s="348">
        <v>-3.6829999999999998</v>
      </c>
      <c r="M592" s="348">
        <v>-0.50060000000000004</v>
      </c>
      <c r="N592" s="350">
        <v>11.438700000000001</v>
      </c>
      <c r="O592" s="348">
        <v>3.1819999999999999</v>
      </c>
      <c r="P592" s="348">
        <v>17.554500000000001</v>
      </c>
      <c r="Q592" s="348">
        <v>14.8262</v>
      </c>
      <c r="R592" s="348">
        <v>14.2493</v>
      </c>
      <c r="S592" s="348">
        <v>0.1149</v>
      </c>
      <c r="T592" s="348">
        <v>7.6516000000000002</v>
      </c>
      <c r="U592" s="348">
        <v>3.5809000000000002</v>
      </c>
      <c r="V592" s="348">
        <v>9.7919</v>
      </c>
      <c r="W592" s="348">
        <v>-0.75009999999999999</v>
      </c>
      <c r="X592" s="348">
        <v>16.1709</v>
      </c>
      <c r="Y592" s="374"/>
      <c r="Z592" s="346"/>
      <c r="AA592" s="346"/>
      <c r="AB592" s="346"/>
      <c r="AC592" s="346"/>
      <c r="AD592" s="346"/>
      <c r="AE592" s="346"/>
      <c r="AF592" s="346"/>
      <c r="AG592" s="346"/>
      <c r="AH592" s="346"/>
      <c r="AI592" s="346"/>
      <c r="AJ592" s="346"/>
      <c r="AK592" s="346"/>
      <c r="AL592" s="346"/>
      <c r="AM592" s="346"/>
      <c r="AN592" s="346"/>
      <c r="AO592" s="374"/>
      <c r="AP592" s="348">
        <v>15.79</v>
      </c>
      <c r="AQ592" s="348">
        <v>17.89</v>
      </c>
      <c r="AR592" s="348">
        <v>13.88</v>
      </c>
      <c r="AS592" s="348">
        <v>9.9</v>
      </c>
      <c r="AT592" s="348">
        <v>4.82</v>
      </c>
      <c r="AU592" s="374"/>
      <c r="AV592" s="429"/>
      <c r="AW592" s="429"/>
      <c r="AX592" s="429"/>
      <c r="AY592" s="429"/>
      <c r="AZ592" s="429"/>
      <c r="BA592" s="372"/>
      <c r="BB592" s="375"/>
      <c r="BC592" s="375"/>
      <c r="BD592" s="375"/>
      <c r="BE592" s="375"/>
      <c r="BF592" s="374"/>
      <c r="BG592" s="372"/>
      <c r="BH592" s="372"/>
      <c r="BI592" s="375"/>
      <c r="BJ592" s="375"/>
      <c r="BK592" s="375"/>
      <c r="BL592" s="375"/>
      <c r="BM592" s="372"/>
      <c r="BN592" s="372"/>
      <c r="BO592" s="430"/>
    </row>
    <row r="593" spans="1:67" s="428" customFormat="1" x14ac:dyDescent="0.25">
      <c r="A593" s="345" t="s">
        <v>4461</v>
      </c>
      <c r="B593" s="372"/>
      <c r="C593" s="731"/>
      <c r="D593" s="372"/>
      <c r="E593" s="372"/>
      <c r="F593" s="372"/>
      <c r="G593" s="372"/>
      <c r="H593" s="374"/>
      <c r="I593" s="348">
        <v>0.88680000000000003</v>
      </c>
      <c r="J593" s="348">
        <v>-0.62549999999999994</v>
      </c>
      <c r="K593" s="348">
        <v>2.1360000000000001</v>
      </c>
      <c r="L593" s="348">
        <v>4.0712000000000002</v>
      </c>
      <c r="M593" s="348">
        <v>2.9712999999999998</v>
      </c>
      <c r="N593" s="350">
        <v>10.2738</v>
      </c>
      <c r="O593" s="348">
        <v>13.6722</v>
      </c>
      <c r="P593" s="348">
        <v>20.890999999999998</v>
      </c>
      <c r="Q593" s="348">
        <v>14.254899999999999</v>
      </c>
      <c r="R593" s="348">
        <v>14.612299999999999</v>
      </c>
      <c r="S593" s="348">
        <v>3.2080000000000002</v>
      </c>
      <c r="T593" s="348">
        <v>21.3355</v>
      </c>
      <c r="U593" s="348">
        <v>2.7320000000000002</v>
      </c>
      <c r="V593" s="348">
        <v>11.8483</v>
      </c>
      <c r="W593" s="348">
        <v>-0.42080000000000001</v>
      </c>
      <c r="X593" s="348">
        <v>20.367999999999999</v>
      </c>
      <c r="Y593" s="374"/>
      <c r="Z593" s="346"/>
      <c r="AA593" s="346"/>
      <c r="AB593" s="346"/>
      <c r="AC593" s="346"/>
      <c r="AD593" s="346"/>
      <c r="AE593" s="346"/>
      <c r="AF593" s="346"/>
      <c r="AG593" s="346"/>
      <c r="AH593" s="346"/>
      <c r="AI593" s="346"/>
      <c r="AJ593" s="346"/>
      <c r="AK593" s="346"/>
      <c r="AL593" s="346"/>
      <c r="AM593" s="346"/>
      <c r="AN593" s="346"/>
      <c r="AO593" s="374"/>
      <c r="AP593" s="348">
        <v>15.64</v>
      </c>
      <c r="AQ593" s="348">
        <v>17.96</v>
      </c>
      <c r="AR593" s="348">
        <v>18.02</v>
      </c>
      <c r="AS593" s="348">
        <v>15.68</v>
      </c>
      <c r="AT593" s="348">
        <v>10.32</v>
      </c>
      <c r="AU593" s="374"/>
      <c r="AV593" s="429"/>
      <c r="AW593" s="429"/>
      <c r="AX593" s="429"/>
      <c r="AY593" s="429"/>
      <c r="AZ593" s="429"/>
      <c r="BA593" s="372"/>
      <c r="BB593" s="375"/>
      <c r="BC593" s="375"/>
      <c r="BD593" s="375"/>
      <c r="BE593" s="375"/>
      <c r="BF593" s="374"/>
      <c r="BG593" s="372"/>
      <c r="BH593" s="372"/>
      <c r="BI593" s="375"/>
      <c r="BJ593" s="375"/>
      <c r="BK593" s="375"/>
      <c r="BL593" s="375"/>
      <c r="BM593" s="372"/>
      <c r="BN593" s="372"/>
      <c r="BO593" s="430"/>
    </row>
    <row r="594" spans="1:67" s="428" customFormat="1" x14ac:dyDescent="0.25">
      <c r="A594" s="345" t="s">
        <v>2544</v>
      </c>
      <c r="B594" s="372"/>
      <c r="C594" s="731"/>
      <c r="D594" s="372"/>
      <c r="E594" s="372"/>
      <c r="F594" s="372"/>
      <c r="G594" s="372"/>
      <c r="H594" s="374"/>
      <c r="I594" s="348">
        <v>0.73370000000000002</v>
      </c>
      <c r="J594" s="348">
        <v>-0.46510000000000001</v>
      </c>
      <c r="K594" s="348">
        <v>-1.2293000000000001</v>
      </c>
      <c r="L594" s="348">
        <v>4.2092000000000001</v>
      </c>
      <c r="M594" s="348">
        <v>-6.3677000000000001</v>
      </c>
      <c r="N594" s="350">
        <v>-0.19450000000000001</v>
      </c>
      <c r="O594" s="348">
        <v>7.3318000000000003</v>
      </c>
      <c r="P594" s="348">
        <v>11.4133</v>
      </c>
      <c r="Q594" s="348">
        <v>9.8641000000000005</v>
      </c>
      <c r="R594" s="348">
        <v>13.511900000000001</v>
      </c>
      <c r="S594" s="348">
        <v>-1.0952999999999999</v>
      </c>
      <c r="T594" s="348">
        <v>12.2559</v>
      </c>
      <c r="U594" s="348">
        <v>-4.3078000000000003</v>
      </c>
      <c r="V594" s="348">
        <v>1.5847</v>
      </c>
      <c r="W594" s="348">
        <v>-1.3358000000000001</v>
      </c>
      <c r="X594" s="348" t="s">
        <v>428</v>
      </c>
      <c r="Y594" s="374"/>
      <c r="Z594" s="346"/>
      <c r="AA594" s="346"/>
      <c r="AB594" s="346"/>
      <c r="AC594" s="346"/>
      <c r="AD594" s="346"/>
      <c r="AE594" s="346"/>
      <c r="AF594" s="346"/>
      <c r="AG594" s="346"/>
      <c r="AH594" s="346"/>
      <c r="AI594" s="346"/>
      <c r="AJ594" s="346"/>
      <c r="AK594" s="346"/>
      <c r="AL594" s="346"/>
      <c r="AM594" s="346"/>
      <c r="AN594" s="346"/>
      <c r="AO594" s="374"/>
      <c r="AP594" s="348">
        <v>12.39</v>
      </c>
      <c r="AQ594" s="348">
        <v>11.89</v>
      </c>
      <c r="AR594" s="348">
        <v>9.89</v>
      </c>
      <c r="AS594" s="348">
        <v>7.33</v>
      </c>
      <c r="AT594" s="348">
        <v>-2.65</v>
      </c>
      <c r="AU594" s="374"/>
      <c r="AV594" s="429"/>
      <c r="AW594" s="429"/>
      <c r="AX594" s="429"/>
      <c r="AY594" s="429"/>
      <c r="AZ594" s="429"/>
      <c r="BA594" s="372"/>
      <c r="BB594" s="375"/>
      <c r="BC594" s="375"/>
      <c r="BD594" s="375"/>
      <c r="BE594" s="375"/>
      <c r="BF594" s="374"/>
      <c r="BG594" s="372"/>
      <c r="BH594" s="372"/>
      <c r="BI594" s="375"/>
      <c r="BJ594" s="375"/>
      <c r="BK594" s="375"/>
      <c r="BL594" s="375"/>
      <c r="BM594" s="372"/>
      <c r="BN594" s="372"/>
      <c r="BO594" s="430"/>
    </row>
    <row r="595" spans="1:67" s="428" customFormat="1" x14ac:dyDescent="0.25">
      <c r="A595" s="345" t="s">
        <v>2546</v>
      </c>
      <c r="B595" s="372"/>
      <c r="C595" s="731"/>
      <c r="D595" s="372"/>
      <c r="E595" s="372"/>
      <c r="F595" s="372"/>
      <c r="G595" s="372"/>
      <c r="H595" s="374"/>
      <c r="I595" s="348">
        <v>0.31919999999999998</v>
      </c>
      <c r="J595" s="348">
        <v>-0.69469999999999998</v>
      </c>
      <c r="K595" s="348">
        <v>-8.6699999999999999E-2</v>
      </c>
      <c r="L595" s="348">
        <v>4.1786000000000003</v>
      </c>
      <c r="M595" s="348">
        <v>13.4156</v>
      </c>
      <c r="N595" s="350">
        <v>13.4359</v>
      </c>
      <c r="O595" s="348">
        <v>8.9720999999999993</v>
      </c>
      <c r="P595" s="348">
        <v>20.529199999999999</v>
      </c>
      <c r="Q595" s="348">
        <v>14.0306</v>
      </c>
      <c r="R595" s="348">
        <v>10.7965</v>
      </c>
      <c r="S595" s="348">
        <v>2.2313999999999998</v>
      </c>
      <c r="T595" s="348">
        <v>16.288</v>
      </c>
      <c r="U595" s="348">
        <v>13.0151</v>
      </c>
      <c r="V595" s="348">
        <v>17.026800000000001</v>
      </c>
      <c r="W595" s="348">
        <v>-1.7115</v>
      </c>
      <c r="X595" s="348" t="s">
        <v>428</v>
      </c>
      <c r="Y595" s="374"/>
      <c r="Z595" s="346"/>
      <c r="AA595" s="346"/>
      <c r="AB595" s="346"/>
      <c r="AC595" s="346"/>
      <c r="AD595" s="346"/>
      <c r="AE595" s="346"/>
      <c r="AF595" s="346"/>
      <c r="AG595" s="346"/>
      <c r="AH595" s="346"/>
      <c r="AI595" s="346"/>
      <c r="AJ595" s="346"/>
      <c r="AK595" s="346"/>
      <c r="AL595" s="346"/>
      <c r="AM595" s="346"/>
      <c r="AN595" s="346"/>
      <c r="AO595" s="374"/>
      <c r="AP595" s="348">
        <v>16.329999999999998</v>
      </c>
      <c r="AQ595" s="348">
        <v>18.600000000000001</v>
      </c>
      <c r="AR595" s="348">
        <v>18.690000000000001</v>
      </c>
      <c r="AS595" s="348">
        <v>15.86</v>
      </c>
      <c r="AT595" s="348">
        <v>21.65</v>
      </c>
      <c r="AU595" s="374"/>
      <c r="AV595" s="429"/>
      <c r="AW595" s="429"/>
      <c r="AX595" s="429"/>
      <c r="AY595" s="429"/>
      <c r="AZ595" s="429"/>
      <c r="BA595" s="372"/>
      <c r="BB595" s="375"/>
      <c r="BC595" s="375"/>
      <c r="BD595" s="375"/>
      <c r="BE595" s="375"/>
      <c r="BF595" s="374"/>
      <c r="BG595" s="372"/>
      <c r="BH595" s="372"/>
      <c r="BI595" s="375"/>
      <c r="BJ595" s="375"/>
      <c r="BK595" s="375"/>
      <c r="BL595" s="375"/>
      <c r="BM595" s="372"/>
      <c r="BN595" s="372"/>
      <c r="BO595" s="430"/>
    </row>
    <row r="596" spans="1:67" s="428" customFormat="1" x14ac:dyDescent="0.25">
      <c r="A596" s="345" t="s">
        <v>2550</v>
      </c>
      <c r="B596" s="372"/>
      <c r="C596" s="731"/>
      <c r="D596" s="372"/>
      <c r="E596" s="372"/>
      <c r="F596" s="372"/>
      <c r="G596" s="372"/>
      <c r="H596" s="374"/>
      <c r="I596" s="348">
        <v>0.67320000000000002</v>
      </c>
      <c r="J596" s="348">
        <v>-0.57740000000000002</v>
      </c>
      <c r="K596" s="348">
        <v>2.9102999999999999</v>
      </c>
      <c r="L596" s="348">
        <v>7.3460999999999999</v>
      </c>
      <c r="M596" s="348">
        <v>3.7139000000000002</v>
      </c>
      <c r="N596" s="350">
        <v>-1.0510999999999999</v>
      </c>
      <c r="O596" s="348">
        <v>1.9917</v>
      </c>
      <c r="P596" s="348">
        <v>14.692500000000001</v>
      </c>
      <c r="Q596" s="348">
        <v>13.6831</v>
      </c>
      <c r="R596" s="348">
        <v>13.155799999999999</v>
      </c>
      <c r="S596" s="348">
        <v>5.2539999999999996</v>
      </c>
      <c r="T596" s="348">
        <v>17.5152</v>
      </c>
      <c r="U596" s="348">
        <v>-1.0939000000000001</v>
      </c>
      <c r="V596" s="348">
        <v>0.82340000000000002</v>
      </c>
      <c r="W596" s="348">
        <v>-5.8000000000000003E-2</v>
      </c>
      <c r="X596" s="348" t="s">
        <v>428</v>
      </c>
      <c r="Y596" s="374"/>
      <c r="Z596" s="346"/>
      <c r="AA596" s="346"/>
      <c r="AB596" s="346"/>
      <c r="AC596" s="346"/>
      <c r="AD596" s="346"/>
      <c r="AE596" s="346"/>
      <c r="AF596" s="346"/>
      <c r="AG596" s="346"/>
      <c r="AH596" s="346"/>
      <c r="AI596" s="346"/>
      <c r="AJ596" s="346"/>
      <c r="AK596" s="346"/>
      <c r="AL596" s="346"/>
      <c r="AM596" s="346"/>
      <c r="AN596" s="346"/>
      <c r="AO596" s="374"/>
      <c r="AP596" s="348">
        <v>13.95</v>
      </c>
      <c r="AQ596" s="348">
        <v>14.62</v>
      </c>
      <c r="AR596" s="348">
        <v>12.42</v>
      </c>
      <c r="AS596" s="348">
        <v>7.75</v>
      </c>
      <c r="AT596" s="348">
        <v>5.98</v>
      </c>
      <c r="AU596" s="374"/>
      <c r="AV596" s="429"/>
      <c r="AW596" s="429"/>
      <c r="AX596" s="429"/>
      <c r="AY596" s="429"/>
      <c r="AZ596" s="429"/>
      <c r="BA596" s="372"/>
      <c r="BB596" s="375"/>
      <c r="BC596" s="375"/>
      <c r="BD596" s="375"/>
      <c r="BE596" s="375"/>
      <c r="BF596" s="374"/>
      <c r="BG596" s="372"/>
      <c r="BH596" s="372"/>
      <c r="BI596" s="375"/>
      <c r="BJ596" s="375"/>
      <c r="BK596" s="375"/>
      <c r="BL596" s="375"/>
      <c r="BM596" s="372"/>
      <c r="BN596" s="372"/>
      <c r="BO596" s="430"/>
    </row>
    <row r="597" spans="1:67" s="428" customFormat="1" x14ac:dyDescent="0.25">
      <c r="A597" s="345" t="s">
        <v>2551</v>
      </c>
      <c r="B597" s="372"/>
      <c r="C597" s="731"/>
      <c r="D597" s="372"/>
      <c r="E597" s="372"/>
      <c r="F597" s="372"/>
      <c r="G597" s="372"/>
      <c r="H597" s="374"/>
      <c r="I597" s="348">
        <v>-0.17760000000000001</v>
      </c>
      <c r="J597" s="348">
        <v>-4.5600000000000002E-2</v>
      </c>
      <c r="K597" s="348">
        <v>4.7656000000000001</v>
      </c>
      <c r="L597" s="348">
        <v>9.1615000000000002</v>
      </c>
      <c r="M597" s="348">
        <v>21.289000000000001</v>
      </c>
      <c r="N597" s="350">
        <v>28.381499999999999</v>
      </c>
      <c r="O597" s="348">
        <v>19.119299999999999</v>
      </c>
      <c r="P597" s="348">
        <v>48.7256</v>
      </c>
      <c r="Q597" s="348">
        <v>57.211799999999997</v>
      </c>
      <c r="R597" s="348" t="s">
        <v>430</v>
      </c>
      <c r="S597" s="348">
        <v>3.1011000000000002</v>
      </c>
      <c r="T597" s="348">
        <v>36.0473</v>
      </c>
      <c r="U597" s="348">
        <v>27.085599999999999</v>
      </c>
      <c r="V597" s="348">
        <v>25.462199999999999</v>
      </c>
      <c r="W597" s="348">
        <v>5.1193</v>
      </c>
      <c r="X597" s="348" t="s">
        <v>428</v>
      </c>
      <c r="Y597" s="374"/>
      <c r="Z597" s="346"/>
      <c r="AA597" s="346"/>
      <c r="AB597" s="346"/>
      <c r="AC597" s="346"/>
      <c r="AD597" s="346"/>
      <c r="AE597" s="346"/>
      <c r="AF597" s="346"/>
      <c r="AG597" s="346"/>
      <c r="AH597" s="346"/>
      <c r="AI597" s="346"/>
      <c r="AJ597" s="346"/>
      <c r="AK597" s="346"/>
      <c r="AL597" s="346"/>
      <c r="AM597" s="346"/>
      <c r="AN597" s="346"/>
      <c r="AO597" s="374"/>
      <c r="AP597" s="348" t="s">
        <v>430</v>
      </c>
      <c r="AQ597" s="348">
        <v>52.83</v>
      </c>
      <c r="AR597" s="348">
        <v>50.54</v>
      </c>
      <c r="AS597" s="348">
        <v>34.369999999999997</v>
      </c>
      <c r="AT597" s="348">
        <v>37.049999999999997</v>
      </c>
      <c r="AU597" s="374"/>
      <c r="AV597" s="429"/>
      <c r="AW597" s="429"/>
      <c r="AX597" s="429"/>
      <c r="AY597" s="429"/>
      <c r="AZ597" s="429"/>
      <c r="BA597" s="372"/>
      <c r="BB597" s="375"/>
      <c r="BC597" s="375"/>
      <c r="BD597" s="375"/>
      <c r="BE597" s="375"/>
      <c r="BF597" s="374"/>
      <c r="BG597" s="372"/>
      <c r="BH597" s="372"/>
      <c r="BI597" s="375"/>
      <c r="BJ597" s="375"/>
      <c r="BK597" s="375"/>
      <c r="BL597" s="375"/>
      <c r="BM597" s="372"/>
      <c r="BN597" s="372"/>
      <c r="BO597" s="430"/>
    </row>
    <row r="598" spans="1:67" s="428" customFormat="1" x14ac:dyDescent="0.25">
      <c r="A598" s="345" t="s">
        <v>4462</v>
      </c>
      <c r="B598" s="372"/>
      <c r="C598" s="731"/>
      <c r="D598" s="372"/>
      <c r="E598" s="372"/>
      <c r="F598" s="372"/>
      <c r="G598" s="372"/>
      <c r="H598" s="374"/>
      <c r="I598" s="348">
        <v>0.91139999999999999</v>
      </c>
      <c r="J598" s="348">
        <v>-0.74119999999999997</v>
      </c>
      <c r="K598" s="348">
        <v>6.4696999999999996</v>
      </c>
      <c r="L598" s="348">
        <v>11.7219</v>
      </c>
      <c r="M598" s="348">
        <v>6.5984999999999996</v>
      </c>
      <c r="N598" s="350">
        <v>-2.7246000000000001</v>
      </c>
      <c r="O598" s="348">
        <v>-1.6204000000000001</v>
      </c>
      <c r="P598" s="348">
        <v>14.2088</v>
      </c>
      <c r="Q598" s="348">
        <v>9.2037999999999993</v>
      </c>
      <c r="R598" s="348">
        <v>12.401400000000001</v>
      </c>
      <c r="S598" s="348">
        <v>14.7829</v>
      </c>
      <c r="T598" s="348">
        <v>21.296900000000001</v>
      </c>
      <c r="U598" s="348">
        <v>-6.2103999999999999</v>
      </c>
      <c r="V598" s="348">
        <v>1.8866000000000001</v>
      </c>
      <c r="W598" s="348">
        <v>2.9312999999999998</v>
      </c>
      <c r="X598" s="348" t="s">
        <v>428</v>
      </c>
      <c r="Y598" s="374"/>
      <c r="Z598" s="346"/>
      <c r="AA598" s="346"/>
      <c r="AB598" s="346"/>
      <c r="AC598" s="346"/>
      <c r="AD598" s="346"/>
      <c r="AE598" s="346"/>
      <c r="AF598" s="346"/>
      <c r="AG598" s="346"/>
      <c r="AH598" s="346"/>
      <c r="AI598" s="346"/>
      <c r="AJ598" s="346"/>
      <c r="AK598" s="346"/>
      <c r="AL598" s="346"/>
      <c r="AM598" s="346"/>
      <c r="AN598" s="346"/>
      <c r="AO598" s="374"/>
      <c r="AP598" s="348">
        <v>13.78</v>
      </c>
      <c r="AQ598" s="348">
        <v>14.23</v>
      </c>
      <c r="AR598" s="348">
        <v>10.18</v>
      </c>
      <c r="AS598" s="348">
        <v>4.97</v>
      </c>
      <c r="AT598" s="348">
        <v>6.97</v>
      </c>
      <c r="AU598" s="374"/>
      <c r="AV598" s="429"/>
      <c r="AW598" s="429"/>
      <c r="AX598" s="429"/>
      <c r="AY598" s="429"/>
      <c r="AZ598" s="429"/>
      <c r="BA598" s="372"/>
      <c r="BB598" s="375"/>
      <c r="BC598" s="375"/>
      <c r="BD598" s="375"/>
      <c r="BE598" s="375"/>
      <c r="BF598" s="374"/>
      <c r="BG598" s="372"/>
      <c r="BH598" s="372"/>
      <c r="BI598" s="375"/>
      <c r="BJ598" s="375"/>
      <c r="BK598" s="375"/>
      <c r="BL598" s="375"/>
      <c r="BM598" s="372"/>
      <c r="BN598" s="372"/>
      <c r="BO598" s="430"/>
    </row>
    <row r="599" spans="1:67" s="428" customFormat="1" x14ac:dyDescent="0.25">
      <c r="A599" s="345" t="s">
        <v>2553</v>
      </c>
      <c r="B599" s="372"/>
      <c r="C599" s="731"/>
      <c r="D599" s="372"/>
      <c r="E599" s="372"/>
      <c r="F599" s="372"/>
      <c r="G599" s="372"/>
      <c r="H599" s="374"/>
      <c r="I599" s="348">
        <v>0.2291</v>
      </c>
      <c r="J599" s="348">
        <v>-0.63390000000000002</v>
      </c>
      <c r="K599" s="348">
        <v>3.3618000000000001</v>
      </c>
      <c r="L599" s="348">
        <v>5.6384999999999996</v>
      </c>
      <c r="M599" s="348">
        <v>6.3486000000000002</v>
      </c>
      <c r="N599" s="350">
        <v>14.6389</v>
      </c>
      <c r="O599" s="348">
        <v>6.0842999999999998</v>
      </c>
      <c r="P599" s="348">
        <v>20.7837</v>
      </c>
      <c r="Q599" s="348">
        <v>18.5947</v>
      </c>
      <c r="R599" s="348">
        <v>14.527900000000001</v>
      </c>
      <c r="S599" s="348">
        <v>4.3352000000000004</v>
      </c>
      <c r="T599" s="348">
        <v>18.340399999999999</v>
      </c>
      <c r="U599" s="348">
        <v>7.9572000000000003</v>
      </c>
      <c r="V599" s="348">
        <v>12.683999999999999</v>
      </c>
      <c r="W599" s="348">
        <v>1.2166999999999999</v>
      </c>
      <c r="X599" s="348" t="s">
        <v>428</v>
      </c>
      <c r="Y599" s="374"/>
      <c r="Z599" s="346"/>
      <c r="AA599" s="346"/>
      <c r="AB599" s="346"/>
      <c r="AC599" s="346"/>
      <c r="AD599" s="346"/>
      <c r="AE599" s="346"/>
      <c r="AF599" s="346"/>
      <c r="AG599" s="346"/>
      <c r="AH599" s="346"/>
      <c r="AI599" s="346"/>
      <c r="AJ599" s="346"/>
      <c r="AK599" s="346"/>
      <c r="AL599" s="346"/>
      <c r="AM599" s="346"/>
      <c r="AN599" s="346"/>
      <c r="AO599" s="374"/>
      <c r="AP599" s="348">
        <v>18</v>
      </c>
      <c r="AQ599" s="348">
        <v>21.36</v>
      </c>
      <c r="AR599" s="348">
        <v>18.899999999999999</v>
      </c>
      <c r="AS599" s="348">
        <v>14.93</v>
      </c>
      <c r="AT599" s="348">
        <v>16.45</v>
      </c>
      <c r="AU599" s="374"/>
      <c r="AV599" s="429"/>
      <c r="AW599" s="429"/>
      <c r="AX599" s="429"/>
      <c r="AY599" s="429"/>
      <c r="AZ599" s="429"/>
      <c r="BA599" s="372"/>
      <c r="BB599" s="375"/>
      <c r="BC599" s="375"/>
      <c r="BD599" s="375"/>
      <c r="BE599" s="375"/>
      <c r="BF599" s="374"/>
      <c r="BG599" s="372"/>
      <c r="BH599" s="372"/>
      <c r="BI599" s="375"/>
      <c r="BJ599" s="375"/>
      <c r="BK599" s="375"/>
      <c r="BL599" s="375"/>
      <c r="BM599" s="372"/>
      <c r="BN599" s="372"/>
      <c r="BO599" s="430"/>
    </row>
    <row r="600" spans="1:67" s="428" customFormat="1" x14ac:dyDescent="0.25">
      <c r="A600" s="345" t="s">
        <v>4463</v>
      </c>
      <c r="B600" s="372"/>
      <c r="C600" s="731"/>
      <c r="D600" s="372"/>
      <c r="E600" s="372"/>
      <c r="F600" s="372"/>
      <c r="G600" s="372"/>
      <c r="H600" s="374"/>
      <c r="I600" s="348">
        <v>0.76729999999999998</v>
      </c>
      <c r="J600" s="348">
        <v>-1.8505</v>
      </c>
      <c r="K600" s="348">
        <v>-0.77100000000000002</v>
      </c>
      <c r="L600" s="348">
        <v>-7.4108999999999998</v>
      </c>
      <c r="M600" s="348">
        <v>-13.7324</v>
      </c>
      <c r="N600" s="350">
        <v>-17.234500000000001</v>
      </c>
      <c r="O600" s="348">
        <v>-21.414000000000001</v>
      </c>
      <c r="P600" s="348">
        <v>13.607100000000001</v>
      </c>
      <c r="Q600" s="348">
        <v>22.459800000000001</v>
      </c>
      <c r="R600" s="348" t="s">
        <v>430</v>
      </c>
      <c r="S600" s="348">
        <v>-0.60980000000000001</v>
      </c>
      <c r="T600" s="348">
        <v>3.7498</v>
      </c>
      <c r="U600" s="348">
        <v>-18.0093</v>
      </c>
      <c r="V600" s="348">
        <v>-16.693100000000001</v>
      </c>
      <c r="W600" s="348">
        <v>-0.58089999999999997</v>
      </c>
      <c r="X600" s="348" t="s">
        <v>428</v>
      </c>
      <c r="Y600" s="374"/>
      <c r="Z600" s="346"/>
      <c r="AA600" s="346"/>
      <c r="AB600" s="346"/>
      <c r="AC600" s="346"/>
      <c r="AD600" s="346"/>
      <c r="AE600" s="346"/>
      <c r="AF600" s="346"/>
      <c r="AG600" s="346"/>
      <c r="AH600" s="346"/>
      <c r="AI600" s="346"/>
      <c r="AJ600" s="346"/>
      <c r="AK600" s="346"/>
      <c r="AL600" s="346"/>
      <c r="AM600" s="346"/>
      <c r="AN600" s="346"/>
      <c r="AO600" s="374"/>
      <c r="AP600" s="348" t="s">
        <v>430</v>
      </c>
      <c r="AQ600" s="348" t="s">
        <v>430</v>
      </c>
      <c r="AR600" s="348">
        <v>11.74</v>
      </c>
      <c r="AS600" s="348">
        <v>-11.99</v>
      </c>
      <c r="AT600" s="348">
        <v>-20.82</v>
      </c>
      <c r="AU600" s="374"/>
      <c r="AV600" s="429"/>
      <c r="AW600" s="429"/>
      <c r="AX600" s="429"/>
      <c r="AY600" s="429"/>
      <c r="AZ600" s="429"/>
      <c r="BA600" s="372"/>
      <c r="BB600" s="375"/>
      <c r="BC600" s="375"/>
      <c r="BD600" s="375"/>
      <c r="BE600" s="375"/>
      <c r="BF600" s="374"/>
      <c r="BG600" s="372"/>
      <c r="BH600" s="372"/>
      <c r="BI600" s="375"/>
      <c r="BJ600" s="375"/>
      <c r="BK600" s="375"/>
      <c r="BL600" s="375"/>
      <c r="BM600" s="372"/>
      <c r="BN600" s="372"/>
      <c r="BO600" s="430"/>
    </row>
    <row r="601" spans="1:67" s="428" customFormat="1" x14ac:dyDescent="0.25">
      <c r="A601" s="345" t="s">
        <v>4464</v>
      </c>
      <c r="B601" s="372"/>
      <c r="C601" s="731"/>
      <c r="D601" s="372"/>
      <c r="E601" s="372"/>
      <c r="F601" s="372"/>
      <c r="G601" s="372"/>
      <c r="H601" s="374"/>
      <c r="I601" s="348">
        <v>0.46600000000000003</v>
      </c>
      <c r="J601" s="348">
        <v>-0.28360000000000002</v>
      </c>
      <c r="K601" s="348">
        <v>1.1249</v>
      </c>
      <c r="L601" s="348">
        <v>11.368</v>
      </c>
      <c r="M601" s="348">
        <v>1.2512000000000001</v>
      </c>
      <c r="N601" s="350">
        <v>-14.354100000000001</v>
      </c>
      <c r="O601" s="348">
        <v>-2.0295999999999998</v>
      </c>
      <c r="P601" s="348">
        <v>11.398</v>
      </c>
      <c r="Q601" s="348">
        <v>14.3544</v>
      </c>
      <c r="R601" s="348">
        <v>13.867900000000001</v>
      </c>
      <c r="S601" s="348">
        <v>0.50409999999999999</v>
      </c>
      <c r="T601" s="348">
        <v>23.7408</v>
      </c>
      <c r="U601" s="348">
        <v>-6.2123999999999997</v>
      </c>
      <c r="V601" s="348">
        <v>-8.3849999999999998</v>
      </c>
      <c r="W601" s="348">
        <v>2.2541000000000002</v>
      </c>
      <c r="X601" s="348">
        <v>-6.5572999999999997</v>
      </c>
      <c r="Y601" s="374"/>
      <c r="Z601" s="346"/>
      <c r="AA601" s="346"/>
      <c r="AB601" s="346"/>
      <c r="AC601" s="346"/>
      <c r="AD601" s="346"/>
      <c r="AE601" s="346"/>
      <c r="AF601" s="346"/>
      <c r="AG601" s="346"/>
      <c r="AH601" s="346"/>
      <c r="AI601" s="346"/>
      <c r="AJ601" s="346"/>
      <c r="AK601" s="346"/>
      <c r="AL601" s="346"/>
      <c r="AM601" s="346"/>
      <c r="AN601" s="346"/>
      <c r="AO601" s="374"/>
      <c r="AP601" s="348">
        <v>14.27</v>
      </c>
      <c r="AQ601" s="348">
        <v>14.92</v>
      </c>
      <c r="AR601" s="348">
        <v>8.84</v>
      </c>
      <c r="AS601" s="348">
        <v>0.63</v>
      </c>
      <c r="AT601" s="348">
        <v>0.73</v>
      </c>
      <c r="AU601" s="374"/>
      <c r="AV601" s="429"/>
      <c r="AW601" s="429"/>
      <c r="AX601" s="429"/>
      <c r="AY601" s="429"/>
      <c r="AZ601" s="429"/>
      <c r="BA601" s="372"/>
      <c r="BB601" s="375"/>
      <c r="BC601" s="375"/>
      <c r="BD601" s="375"/>
      <c r="BE601" s="375"/>
      <c r="BF601" s="374"/>
      <c r="BG601" s="372"/>
      <c r="BH601" s="372"/>
      <c r="BI601" s="375"/>
      <c r="BJ601" s="375"/>
      <c r="BK601" s="375"/>
      <c r="BL601" s="375"/>
      <c r="BM601" s="372"/>
      <c r="BN601" s="372"/>
      <c r="BO601" s="430"/>
    </row>
    <row r="602" spans="1:67" s="428" customFormat="1" x14ac:dyDescent="0.25">
      <c r="A602" s="345" t="s">
        <v>2555</v>
      </c>
      <c r="B602" s="372"/>
      <c r="C602" s="731"/>
      <c r="D602" s="372"/>
      <c r="E602" s="372"/>
      <c r="F602" s="372"/>
      <c r="G602" s="372"/>
      <c r="H602" s="374"/>
      <c r="I602" s="348">
        <v>0.78859999999999997</v>
      </c>
      <c r="J602" s="348">
        <v>-2.4824999999999999</v>
      </c>
      <c r="K602" s="348">
        <v>5.2849000000000004</v>
      </c>
      <c r="L602" s="348">
        <v>5.7869000000000002</v>
      </c>
      <c r="M602" s="348">
        <v>-3.3176999999999999</v>
      </c>
      <c r="N602" s="350">
        <v>-12.215299999999999</v>
      </c>
      <c r="O602" s="348">
        <v>-12.2174</v>
      </c>
      <c r="P602" s="348">
        <v>2.2204000000000002</v>
      </c>
      <c r="Q602" s="348">
        <v>0.37219999999999998</v>
      </c>
      <c r="R602" s="348">
        <v>13.3339</v>
      </c>
      <c r="S602" s="348">
        <v>17.008299999999998</v>
      </c>
      <c r="T602" s="348">
        <v>6.4676</v>
      </c>
      <c r="U602" s="348">
        <v>-17.927700000000002</v>
      </c>
      <c r="V602" s="348">
        <v>-6.9074</v>
      </c>
      <c r="W602" s="348">
        <v>-0.10290000000000001</v>
      </c>
      <c r="X602" s="348" t="s">
        <v>428</v>
      </c>
      <c r="Y602" s="374"/>
      <c r="Z602" s="346"/>
      <c r="AA602" s="346"/>
      <c r="AB602" s="346"/>
      <c r="AC602" s="346"/>
      <c r="AD602" s="346"/>
      <c r="AE602" s="346"/>
      <c r="AF602" s="346"/>
      <c r="AG602" s="346"/>
      <c r="AH602" s="346"/>
      <c r="AI602" s="346"/>
      <c r="AJ602" s="346"/>
      <c r="AK602" s="346"/>
      <c r="AL602" s="346"/>
      <c r="AM602" s="346"/>
      <c r="AN602" s="346"/>
      <c r="AO602" s="374"/>
      <c r="AP602" s="348">
        <v>10.81</v>
      </c>
      <c r="AQ602" s="348">
        <v>5.75</v>
      </c>
      <c r="AR602" s="348">
        <v>-1.23</v>
      </c>
      <c r="AS602" s="348">
        <v>-7.54</v>
      </c>
      <c r="AT602" s="348">
        <v>-10.07</v>
      </c>
      <c r="AU602" s="374"/>
      <c r="AV602" s="429"/>
      <c r="AW602" s="429"/>
      <c r="AX602" s="429"/>
      <c r="AY602" s="429"/>
      <c r="AZ602" s="429"/>
      <c r="BA602" s="372"/>
      <c r="BB602" s="375"/>
      <c r="BC602" s="375"/>
      <c r="BD602" s="375"/>
      <c r="BE602" s="375"/>
      <c r="BF602" s="374"/>
      <c r="BG602" s="372"/>
      <c r="BH602" s="372"/>
      <c r="BI602" s="375"/>
      <c r="BJ602" s="375"/>
      <c r="BK602" s="375"/>
      <c r="BL602" s="375"/>
      <c r="BM602" s="372"/>
      <c r="BN602" s="372"/>
      <c r="BO602" s="430"/>
    </row>
    <row r="603" spans="1:67" s="428" customFormat="1" x14ac:dyDescent="0.25">
      <c r="A603" s="345" t="s">
        <v>1229</v>
      </c>
      <c r="B603" s="372"/>
      <c r="C603" s="731"/>
      <c r="D603" s="372"/>
      <c r="E603" s="372"/>
      <c r="F603" s="372"/>
      <c r="G603" s="372"/>
      <c r="H603" s="374"/>
      <c r="I603" s="348">
        <v>0.47399999999999998</v>
      </c>
      <c r="J603" s="348">
        <v>-0.64929999999999999</v>
      </c>
      <c r="K603" s="348">
        <v>1.0194000000000001</v>
      </c>
      <c r="L603" s="348">
        <v>4.1672000000000002</v>
      </c>
      <c r="M603" s="348">
        <v>2.2679999999999998</v>
      </c>
      <c r="N603" s="350">
        <v>4.4688999999999997</v>
      </c>
      <c r="O603" s="348">
        <v>2.6692999999999998</v>
      </c>
      <c r="P603" s="348">
        <v>14.900499999999999</v>
      </c>
      <c r="Q603" s="348">
        <v>14.4254</v>
      </c>
      <c r="R603" s="348">
        <v>15.0738</v>
      </c>
      <c r="S603" s="348">
        <v>2.5451999999999999</v>
      </c>
      <c r="T603" s="348">
        <v>16.2468</v>
      </c>
      <c r="U603" s="348">
        <v>0.67730000000000001</v>
      </c>
      <c r="V603" s="348">
        <v>6.5373000000000001</v>
      </c>
      <c r="W603" s="348">
        <v>0.42859999999999998</v>
      </c>
      <c r="X603" s="348" t="s">
        <v>428</v>
      </c>
      <c r="Y603" s="374"/>
      <c r="Z603" s="346"/>
      <c r="AA603" s="346"/>
      <c r="AB603" s="346"/>
      <c r="AC603" s="346"/>
      <c r="AD603" s="346"/>
      <c r="AE603" s="346"/>
      <c r="AF603" s="346"/>
      <c r="AG603" s="346"/>
      <c r="AH603" s="346"/>
      <c r="AI603" s="346"/>
      <c r="AJ603" s="346"/>
      <c r="AK603" s="346"/>
      <c r="AL603" s="346"/>
      <c r="AM603" s="346"/>
      <c r="AN603" s="346"/>
      <c r="AO603" s="374"/>
      <c r="AP603" s="348">
        <v>15.86</v>
      </c>
      <c r="AQ603" s="348">
        <v>16.78</v>
      </c>
      <c r="AR603" s="348">
        <v>13.35</v>
      </c>
      <c r="AS603" s="348">
        <v>8.27</v>
      </c>
      <c r="AT603" s="348">
        <v>6.53</v>
      </c>
      <c r="AU603" s="374"/>
      <c r="AV603" s="429"/>
      <c r="AW603" s="429"/>
      <c r="AX603" s="429"/>
      <c r="AY603" s="429"/>
      <c r="AZ603" s="429"/>
      <c r="BA603" s="372"/>
      <c r="BB603" s="375"/>
      <c r="BC603" s="375"/>
      <c r="BD603" s="375"/>
      <c r="BE603" s="375"/>
      <c r="BF603" s="374"/>
      <c r="BG603" s="372"/>
      <c r="BH603" s="372"/>
      <c r="BI603" s="375"/>
      <c r="BJ603" s="375"/>
      <c r="BK603" s="375"/>
      <c r="BL603" s="375"/>
      <c r="BM603" s="372"/>
      <c r="BN603" s="372"/>
      <c r="BO603" s="430"/>
    </row>
    <row r="604" spans="1:67" s="428" customFormat="1" x14ac:dyDescent="0.25">
      <c r="A604" s="345" t="s">
        <v>4465</v>
      </c>
      <c r="B604" s="372"/>
      <c r="C604" s="731"/>
      <c r="D604" s="372"/>
      <c r="E604" s="372"/>
      <c r="F604" s="372"/>
      <c r="G604" s="372"/>
      <c r="H604" s="374"/>
      <c r="I604" s="348">
        <v>0.52559999999999996</v>
      </c>
      <c r="J604" s="348">
        <v>0.53239999999999998</v>
      </c>
      <c r="K604" s="348">
        <v>4.3381999999999996</v>
      </c>
      <c r="L604" s="348">
        <v>14.524900000000001</v>
      </c>
      <c r="M604" s="348">
        <v>21.484400000000001</v>
      </c>
      <c r="N604" s="350">
        <v>11.3687</v>
      </c>
      <c r="O604" s="348">
        <v>3.5304000000000002</v>
      </c>
      <c r="P604" s="348">
        <v>21.3477</v>
      </c>
      <c r="Q604" s="348">
        <v>24.162299999999998</v>
      </c>
      <c r="R604" s="348">
        <v>20.249199999999998</v>
      </c>
      <c r="S604" s="348">
        <v>4.6444000000000001</v>
      </c>
      <c r="T604" s="348">
        <v>39.387700000000002</v>
      </c>
      <c r="U604" s="348">
        <v>16.888999999999999</v>
      </c>
      <c r="V604" s="348">
        <v>15.216799999999999</v>
      </c>
      <c r="W604" s="348">
        <v>4.3968999999999996</v>
      </c>
      <c r="X604" s="348" t="s">
        <v>428</v>
      </c>
      <c r="Y604" s="374"/>
      <c r="Z604" s="346"/>
      <c r="AA604" s="346"/>
      <c r="AB604" s="346"/>
      <c r="AC604" s="346"/>
      <c r="AD604" s="346"/>
      <c r="AE604" s="346"/>
      <c r="AF604" s="346"/>
      <c r="AG604" s="346"/>
      <c r="AH604" s="346"/>
      <c r="AI604" s="346"/>
      <c r="AJ604" s="346"/>
      <c r="AK604" s="346"/>
      <c r="AL604" s="346"/>
      <c r="AM604" s="346"/>
      <c r="AN604" s="346"/>
      <c r="AO604" s="374"/>
      <c r="AP604" s="348">
        <v>23.95</v>
      </c>
      <c r="AQ604" s="348">
        <v>30.24</v>
      </c>
      <c r="AR604" s="348">
        <v>22.67</v>
      </c>
      <c r="AS604" s="348">
        <v>13.5</v>
      </c>
      <c r="AT604" s="348">
        <v>32.880000000000003</v>
      </c>
      <c r="AU604" s="374"/>
      <c r="AV604" s="429"/>
      <c r="AW604" s="429"/>
      <c r="AX604" s="429"/>
      <c r="AY604" s="429"/>
      <c r="AZ604" s="429"/>
      <c r="BA604" s="372"/>
      <c r="BB604" s="375"/>
      <c r="BC604" s="375"/>
      <c r="BD604" s="375"/>
      <c r="BE604" s="375"/>
      <c r="BF604" s="374"/>
      <c r="BG604" s="372"/>
      <c r="BH604" s="372"/>
      <c r="BI604" s="375"/>
      <c r="BJ604" s="375"/>
      <c r="BK604" s="375"/>
      <c r="BL604" s="375"/>
      <c r="BM604" s="372"/>
      <c r="BN604" s="372"/>
      <c r="BO604" s="430"/>
    </row>
    <row r="605" spans="1:67" s="428" customFormat="1" x14ac:dyDescent="0.25">
      <c r="A605" s="345" t="s">
        <v>1474</v>
      </c>
      <c r="B605" s="372"/>
      <c r="C605" s="731"/>
      <c r="D605" s="372"/>
      <c r="E605" s="372"/>
      <c r="F605" s="372"/>
      <c r="G605" s="372"/>
      <c r="H605" s="374"/>
      <c r="I605" s="348">
        <v>0.35699999999999998</v>
      </c>
      <c r="J605" s="348">
        <v>-0.62619999999999998</v>
      </c>
      <c r="K605" s="348">
        <v>1.4109</v>
      </c>
      <c r="L605" s="348">
        <v>4.4377000000000004</v>
      </c>
      <c r="M605" s="348">
        <v>7.0362</v>
      </c>
      <c r="N605" s="350">
        <v>9.1282999999999994</v>
      </c>
      <c r="O605" s="348">
        <v>4.8456999999999999</v>
      </c>
      <c r="P605" s="348">
        <v>18.744700000000002</v>
      </c>
      <c r="Q605" s="348">
        <v>18.7333</v>
      </c>
      <c r="R605" s="348">
        <v>17.591200000000001</v>
      </c>
      <c r="S605" s="348">
        <v>2.8744999999999998</v>
      </c>
      <c r="T605" s="348">
        <v>20.7316</v>
      </c>
      <c r="U605" s="348">
        <v>5.48</v>
      </c>
      <c r="V605" s="348">
        <v>11.793799999999999</v>
      </c>
      <c r="W605" s="348">
        <v>1.127</v>
      </c>
      <c r="X605" s="348">
        <v>15.697800000000001</v>
      </c>
      <c r="Y605" s="374"/>
      <c r="Z605" s="346"/>
      <c r="AA605" s="346"/>
      <c r="AB605" s="346"/>
      <c r="AC605" s="346"/>
      <c r="AD605" s="346"/>
      <c r="AE605" s="346"/>
      <c r="AF605" s="346"/>
      <c r="AG605" s="346"/>
      <c r="AH605" s="346"/>
      <c r="AI605" s="346"/>
      <c r="AJ605" s="346"/>
      <c r="AK605" s="346"/>
      <c r="AL605" s="346"/>
      <c r="AM605" s="346"/>
      <c r="AN605" s="346"/>
      <c r="AO605" s="374"/>
      <c r="AP605" s="348">
        <v>19.32</v>
      </c>
      <c r="AQ605" s="348">
        <v>21.57</v>
      </c>
      <c r="AR605" s="348">
        <v>17.79</v>
      </c>
      <c r="AS605" s="348">
        <v>11.75</v>
      </c>
      <c r="AT605" s="348">
        <v>13.53</v>
      </c>
      <c r="AU605" s="374"/>
      <c r="AV605" s="429"/>
      <c r="AW605" s="429"/>
      <c r="AX605" s="429"/>
      <c r="AY605" s="429"/>
      <c r="AZ605" s="429"/>
      <c r="BA605" s="372"/>
      <c r="BB605" s="375"/>
      <c r="BC605" s="375"/>
      <c r="BD605" s="375"/>
      <c r="BE605" s="375"/>
      <c r="BF605" s="374"/>
      <c r="BG605" s="372"/>
      <c r="BH605" s="372"/>
      <c r="BI605" s="375"/>
      <c r="BJ605" s="375"/>
      <c r="BK605" s="375"/>
      <c r="BL605" s="375"/>
      <c r="BM605" s="372"/>
      <c r="BN605" s="372"/>
      <c r="BO605" s="430"/>
    </row>
    <row r="606" spans="1:67" s="428" customFormat="1" x14ac:dyDescent="0.25">
      <c r="A606" s="345" t="s">
        <v>4466</v>
      </c>
      <c r="B606" s="372"/>
      <c r="C606" s="731"/>
      <c r="D606" s="372"/>
      <c r="E606" s="372"/>
      <c r="F606" s="372"/>
      <c r="G606" s="372"/>
      <c r="H606" s="374"/>
      <c r="I606" s="348">
        <v>0.43880000000000002</v>
      </c>
      <c r="J606" s="348">
        <v>-0.50760000000000005</v>
      </c>
      <c r="K606" s="348">
        <v>1.5603</v>
      </c>
      <c r="L606" s="348">
        <v>4.8703000000000003</v>
      </c>
      <c r="M606" s="348">
        <v>8.5214999999999996</v>
      </c>
      <c r="N606" s="350">
        <v>12.3035</v>
      </c>
      <c r="O606" s="348">
        <v>6.2332999999999998</v>
      </c>
      <c r="P606" s="348">
        <v>19.749700000000001</v>
      </c>
      <c r="Q606" s="348">
        <v>21.3371</v>
      </c>
      <c r="R606" s="348">
        <v>18.1037</v>
      </c>
      <c r="S606" s="348">
        <v>4.2160000000000002</v>
      </c>
      <c r="T606" s="348">
        <v>22.485700000000001</v>
      </c>
      <c r="U606" s="348">
        <v>6.5385</v>
      </c>
      <c r="V606" s="348">
        <v>15.404400000000001</v>
      </c>
      <c r="W606" s="348">
        <v>1.1099000000000001</v>
      </c>
      <c r="X606" s="348">
        <v>6.6840000000000002</v>
      </c>
      <c r="Y606" s="374"/>
      <c r="Z606" s="346"/>
      <c r="AA606" s="346"/>
      <c r="AB606" s="346"/>
      <c r="AC606" s="346"/>
      <c r="AD606" s="346"/>
      <c r="AE606" s="346"/>
      <c r="AF606" s="346"/>
      <c r="AG606" s="346"/>
      <c r="AH606" s="346"/>
      <c r="AI606" s="346"/>
      <c r="AJ606" s="346"/>
      <c r="AK606" s="346"/>
      <c r="AL606" s="346"/>
      <c r="AM606" s="346"/>
      <c r="AN606" s="346"/>
      <c r="AO606" s="374"/>
      <c r="AP606" s="348">
        <v>20.170000000000002</v>
      </c>
      <c r="AQ606" s="348">
        <v>23.2</v>
      </c>
      <c r="AR606" s="348">
        <v>19.7</v>
      </c>
      <c r="AS606" s="348">
        <v>13.46</v>
      </c>
      <c r="AT606" s="348">
        <v>16.28</v>
      </c>
      <c r="AU606" s="374"/>
      <c r="AV606" s="429"/>
      <c r="AW606" s="429"/>
      <c r="AX606" s="429"/>
      <c r="AY606" s="429"/>
      <c r="AZ606" s="429"/>
      <c r="BA606" s="372"/>
      <c r="BB606" s="375"/>
      <c r="BC606" s="375"/>
      <c r="BD606" s="375"/>
      <c r="BE606" s="375"/>
      <c r="BF606" s="374"/>
      <c r="BG606" s="372"/>
      <c r="BH606" s="372"/>
      <c r="BI606" s="375"/>
      <c r="BJ606" s="375"/>
      <c r="BK606" s="375"/>
      <c r="BL606" s="375"/>
      <c r="BM606" s="372"/>
      <c r="BN606" s="372"/>
      <c r="BO606" s="430"/>
    </row>
    <row r="607" spans="1:67" s="428" customFormat="1" x14ac:dyDescent="0.25">
      <c r="A607" s="345" t="s">
        <v>4467</v>
      </c>
      <c r="B607" s="372"/>
      <c r="C607" s="731"/>
      <c r="D607" s="372"/>
      <c r="E607" s="372"/>
      <c r="F607" s="372"/>
      <c r="G607" s="372"/>
      <c r="H607" s="374"/>
      <c r="I607" s="348">
        <v>0.25979999999999998</v>
      </c>
      <c r="J607" s="348">
        <v>-1.0693999999999999</v>
      </c>
      <c r="K607" s="348">
        <v>2.0526</v>
      </c>
      <c r="L607" s="348">
        <v>2.1745999999999999</v>
      </c>
      <c r="M607" s="348">
        <v>2.8902999999999999</v>
      </c>
      <c r="N607" s="350">
        <v>3.468</v>
      </c>
      <c r="O607" s="348">
        <v>-0.3826</v>
      </c>
      <c r="P607" s="348">
        <v>18.552399999999999</v>
      </c>
      <c r="Q607" s="348">
        <v>18.842700000000001</v>
      </c>
      <c r="R607" s="348">
        <v>20.563300000000002</v>
      </c>
      <c r="S607" s="348">
        <v>1.052</v>
      </c>
      <c r="T607" s="348">
        <v>17.491099999999999</v>
      </c>
      <c r="U607" s="348">
        <v>3.5167999999999999</v>
      </c>
      <c r="V607" s="348">
        <v>9.2141999999999999</v>
      </c>
      <c r="W607" s="348">
        <v>1.4662999999999999</v>
      </c>
      <c r="X607" s="348">
        <v>-1.1051</v>
      </c>
      <c r="Y607" s="374"/>
      <c r="Z607" s="346"/>
      <c r="AA607" s="346"/>
      <c r="AB607" s="346"/>
      <c r="AC607" s="346"/>
      <c r="AD607" s="346"/>
      <c r="AE607" s="346"/>
      <c r="AF607" s="346"/>
      <c r="AG607" s="346"/>
      <c r="AH607" s="346"/>
      <c r="AI607" s="346"/>
      <c r="AJ607" s="346"/>
      <c r="AK607" s="346"/>
      <c r="AL607" s="346"/>
      <c r="AM607" s="346"/>
      <c r="AN607" s="346"/>
      <c r="AO607" s="374"/>
      <c r="AP607" s="348">
        <v>21.47</v>
      </c>
      <c r="AQ607" s="348">
        <v>22.55</v>
      </c>
      <c r="AR607" s="348">
        <v>16.260000000000002</v>
      </c>
      <c r="AS607" s="348">
        <v>7.43</v>
      </c>
      <c r="AT607" s="348">
        <v>7.28</v>
      </c>
      <c r="AU607" s="374"/>
      <c r="AV607" s="429"/>
      <c r="AW607" s="429"/>
      <c r="AX607" s="429"/>
      <c r="AY607" s="429"/>
      <c r="AZ607" s="429"/>
      <c r="BA607" s="372"/>
      <c r="BB607" s="375"/>
      <c r="BC607" s="375"/>
      <c r="BD607" s="375"/>
      <c r="BE607" s="375"/>
      <c r="BF607" s="374"/>
      <c r="BG607" s="372"/>
      <c r="BH607" s="372"/>
      <c r="BI607" s="375"/>
      <c r="BJ607" s="375"/>
      <c r="BK607" s="375"/>
      <c r="BL607" s="375"/>
      <c r="BM607" s="372"/>
      <c r="BN607" s="372"/>
      <c r="BO607" s="430"/>
    </row>
    <row r="608" spans="1:67" s="428" customFormat="1" x14ac:dyDescent="0.25">
      <c r="A608" s="345" t="s">
        <v>4468</v>
      </c>
      <c r="B608" s="372"/>
      <c r="C608" s="731"/>
      <c r="D608" s="372"/>
      <c r="E608" s="372"/>
      <c r="F608" s="372"/>
      <c r="G608" s="372"/>
      <c r="H608" s="374"/>
      <c r="I608" s="348">
        <v>0.41239999999999999</v>
      </c>
      <c r="J608" s="348">
        <v>-0.50990000000000002</v>
      </c>
      <c r="K608" s="348">
        <v>2.5594999999999999</v>
      </c>
      <c r="L608" s="348">
        <v>5.5388000000000002</v>
      </c>
      <c r="M608" s="348">
        <v>6.3578000000000001</v>
      </c>
      <c r="N608" s="350">
        <v>2.1816</v>
      </c>
      <c r="O608" s="348">
        <v>0.3024</v>
      </c>
      <c r="P608" s="348">
        <v>11.814399999999999</v>
      </c>
      <c r="Q608" s="348">
        <v>9.3470999999999993</v>
      </c>
      <c r="R608" s="348">
        <v>13.818300000000001</v>
      </c>
      <c r="S608" s="348">
        <v>3.911</v>
      </c>
      <c r="T608" s="348">
        <v>20.089600000000001</v>
      </c>
      <c r="U608" s="348">
        <v>3.7585999999999999</v>
      </c>
      <c r="V608" s="348">
        <v>5.9680999999999997</v>
      </c>
      <c r="W608" s="348">
        <v>1.2592000000000001</v>
      </c>
      <c r="X608" s="348" t="s">
        <v>428</v>
      </c>
      <c r="Y608" s="374"/>
      <c r="Z608" s="346"/>
      <c r="AA608" s="346"/>
      <c r="AB608" s="346"/>
      <c r="AC608" s="346"/>
      <c r="AD608" s="346"/>
      <c r="AE608" s="346"/>
      <c r="AF608" s="346"/>
      <c r="AG608" s="346"/>
      <c r="AH608" s="346"/>
      <c r="AI608" s="346"/>
      <c r="AJ608" s="346"/>
      <c r="AK608" s="346"/>
      <c r="AL608" s="346"/>
      <c r="AM608" s="346"/>
      <c r="AN608" s="346"/>
      <c r="AO608" s="374"/>
      <c r="AP608" s="348">
        <v>13.28</v>
      </c>
      <c r="AQ608" s="348">
        <v>13.01</v>
      </c>
      <c r="AR608" s="348">
        <v>10.15</v>
      </c>
      <c r="AS608" s="348">
        <v>6.74</v>
      </c>
      <c r="AT608" s="348">
        <v>10.16</v>
      </c>
      <c r="AU608" s="374"/>
      <c r="AV608" s="429"/>
      <c r="AW608" s="429"/>
      <c r="AX608" s="429"/>
      <c r="AY608" s="429"/>
      <c r="AZ608" s="429"/>
      <c r="BA608" s="372"/>
      <c r="BB608" s="375"/>
      <c r="BC608" s="375"/>
      <c r="BD608" s="375"/>
      <c r="BE608" s="375"/>
      <c r="BF608" s="374"/>
      <c r="BG608" s="372"/>
      <c r="BH608" s="372"/>
      <c r="BI608" s="375"/>
      <c r="BJ608" s="375"/>
      <c r="BK608" s="375"/>
      <c r="BL608" s="375"/>
      <c r="BM608" s="372"/>
      <c r="BN608" s="372"/>
      <c r="BO608" s="430"/>
    </row>
    <row r="609" spans="1:67" s="428" customFormat="1" x14ac:dyDescent="0.25">
      <c r="A609" s="345" t="s">
        <v>4469</v>
      </c>
      <c r="B609" s="372"/>
      <c r="C609" s="731"/>
      <c r="D609" s="372"/>
      <c r="E609" s="372"/>
      <c r="F609" s="372"/>
      <c r="G609" s="372"/>
      <c r="H609" s="374"/>
      <c r="I609" s="348">
        <v>0.68659999999999999</v>
      </c>
      <c r="J609" s="348">
        <v>-0.50290000000000001</v>
      </c>
      <c r="K609" s="348">
        <v>1.6245000000000001</v>
      </c>
      <c r="L609" s="348">
        <v>2.8862000000000001</v>
      </c>
      <c r="M609" s="348">
        <v>9.1189999999999998</v>
      </c>
      <c r="N609" s="350">
        <v>22.288499999999999</v>
      </c>
      <c r="O609" s="348">
        <v>23.700900000000001</v>
      </c>
      <c r="P609" s="348">
        <v>29.7163</v>
      </c>
      <c r="Q609" s="348">
        <v>24.633199999999999</v>
      </c>
      <c r="R609" s="348">
        <v>13.5885</v>
      </c>
      <c r="S609" s="348">
        <v>2.7650999999999999</v>
      </c>
      <c r="T609" s="348">
        <v>26.0318</v>
      </c>
      <c r="U609" s="348">
        <v>9.9535</v>
      </c>
      <c r="V609" s="348">
        <v>26.915500000000002</v>
      </c>
      <c r="W609" s="348">
        <v>1.891</v>
      </c>
      <c r="X609" s="348" t="s">
        <v>428</v>
      </c>
      <c r="Y609" s="374"/>
      <c r="Z609" s="346"/>
      <c r="AA609" s="346"/>
      <c r="AB609" s="346"/>
      <c r="AC609" s="346"/>
      <c r="AD609" s="346"/>
      <c r="AE609" s="346"/>
      <c r="AF609" s="346"/>
      <c r="AG609" s="346"/>
      <c r="AH609" s="346"/>
      <c r="AI609" s="346"/>
      <c r="AJ609" s="346"/>
      <c r="AK609" s="346"/>
      <c r="AL609" s="346"/>
      <c r="AM609" s="346"/>
      <c r="AN609" s="346"/>
      <c r="AO609" s="374"/>
      <c r="AP609" s="348">
        <v>18.87</v>
      </c>
      <c r="AQ609" s="348">
        <v>26.27</v>
      </c>
      <c r="AR609" s="348">
        <v>28.76</v>
      </c>
      <c r="AS609" s="348">
        <v>25.53</v>
      </c>
      <c r="AT609" s="348">
        <v>21.39</v>
      </c>
      <c r="AU609" s="374"/>
      <c r="AV609" s="429"/>
      <c r="AW609" s="429"/>
      <c r="AX609" s="429"/>
      <c r="AY609" s="429"/>
      <c r="AZ609" s="429"/>
      <c r="BA609" s="372"/>
      <c r="BB609" s="375"/>
      <c r="BC609" s="375"/>
      <c r="BD609" s="375"/>
      <c r="BE609" s="375"/>
      <c r="BF609" s="374"/>
      <c r="BG609" s="372"/>
      <c r="BH609" s="372"/>
      <c r="BI609" s="375"/>
      <c r="BJ609" s="375"/>
      <c r="BK609" s="375"/>
      <c r="BL609" s="375"/>
      <c r="BM609" s="372"/>
      <c r="BN609" s="372"/>
      <c r="BO609" s="430"/>
    </row>
    <row r="610" spans="1:67" s="428" customFormat="1" x14ac:dyDescent="0.25">
      <c r="A610" s="345" t="s">
        <v>4470</v>
      </c>
      <c r="B610" s="372"/>
      <c r="C610" s="731"/>
      <c r="D610" s="372"/>
      <c r="E610" s="372"/>
      <c r="F610" s="372"/>
      <c r="G610" s="372"/>
      <c r="H610" s="374"/>
      <c r="I610" s="348">
        <v>0.26819999999999999</v>
      </c>
      <c r="J610" s="348">
        <v>-0.92979999999999996</v>
      </c>
      <c r="K610" s="348">
        <v>1.415</v>
      </c>
      <c r="L610" s="348">
        <v>6.6707000000000001</v>
      </c>
      <c r="M610" s="348">
        <v>22.242100000000001</v>
      </c>
      <c r="N610" s="350">
        <v>16.6265</v>
      </c>
      <c r="O610" s="348">
        <v>14.414400000000001</v>
      </c>
      <c r="P610" s="348">
        <v>26.7621</v>
      </c>
      <c r="Q610" s="348">
        <v>15.9307</v>
      </c>
      <c r="R610" s="348">
        <v>18.353899999999999</v>
      </c>
      <c r="S610" s="348">
        <v>3.6644999999999999</v>
      </c>
      <c r="T610" s="348">
        <v>24.756</v>
      </c>
      <c r="U610" s="348">
        <v>18.7014</v>
      </c>
      <c r="V610" s="348">
        <v>20.745999999999999</v>
      </c>
      <c r="W610" s="348">
        <v>0.37080000000000002</v>
      </c>
      <c r="X610" s="348" t="s">
        <v>428</v>
      </c>
      <c r="Y610" s="374"/>
      <c r="Z610" s="346"/>
      <c r="AA610" s="346"/>
      <c r="AB610" s="346"/>
      <c r="AC610" s="346"/>
      <c r="AD610" s="346"/>
      <c r="AE610" s="346"/>
      <c r="AF610" s="346"/>
      <c r="AG610" s="346"/>
      <c r="AH610" s="346"/>
      <c r="AI610" s="346"/>
      <c r="AJ610" s="346"/>
      <c r="AK610" s="346"/>
      <c r="AL610" s="346"/>
      <c r="AM610" s="346"/>
      <c r="AN610" s="346"/>
      <c r="AO610" s="374"/>
      <c r="AP610" s="348">
        <v>21.03</v>
      </c>
      <c r="AQ610" s="348">
        <v>22.38</v>
      </c>
      <c r="AR610" s="348">
        <v>24.14</v>
      </c>
      <c r="AS610" s="348">
        <v>21.53</v>
      </c>
      <c r="AT610" s="348">
        <v>33.11</v>
      </c>
      <c r="AU610" s="374"/>
      <c r="AV610" s="429"/>
      <c r="AW610" s="429"/>
      <c r="AX610" s="429"/>
      <c r="AY610" s="429"/>
      <c r="AZ610" s="429"/>
      <c r="BA610" s="372"/>
      <c r="BB610" s="375"/>
      <c r="BC610" s="375"/>
      <c r="BD610" s="375"/>
      <c r="BE610" s="375"/>
      <c r="BF610" s="374"/>
      <c r="BG610" s="372"/>
      <c r="BH610" s="372"/>
      <c r="BI610" s="375"/>
      <c r="BJ610" s="375"/>
      <c r="BK610" s="375"/>
      <c r="BL610" s="375"/>
      <c r="BM610" s="372"/>
      <c r="BN610" s="372"/>
      <c r="BO610" s="430"/>
    </row>
    <row r="611" spans="1:67" s="428" customFormat="1" x14ac:dyDescent="0.25">
      <c r="A611" s="345" t="s">
        <v>4471</v>
      </c>
      <c r="B611" s="372"/>
      <c r="C611" s="731"/>
      <c r="D611" s="372"/>
      <c r="E611" s="372"/>
      <c r="F611" s="372"/>
      <c r="G611" s="372"/>
      <c r="H611" s="374"/>
      <c r="I611" s="348">
        <v>0.57640000000000002</v>
      </c>
      <c r="J611" s="348">
        <v>-0.40639999999999998</v>
      </c>
      <c r="K611" s="348">
        <v>0.28139999999999998</v>
      </c>
      <c r="L611" s="348">
        <v>6.8728999999999996</v>
      </c>
      <c r="M611" s="348">
        <v>4.7423000000000002</v>
      </c>
      <c r="N611" s="350">
        <v>-3.5049999999999999</v>
      </c>
      <c r="O611" s="348">
        <v>0.30759999999999998</v>
      </c>
      <c r="P611" s="348">
        <v>14.8535</v>
      </c>
      <c r="Q611" s="348">
        <v>15.497400000000001</v>
      </c>
      <c r="R611" s="348">
        <v>15.158300000000001</v>
      </c>
      <c r="S611" s="348">
        <v>5.3634000000000004</v>
      </c>
      <c r="T611" s="348">
        <v>20.101299999999998</v>
      </c>
      <c r="U611" s="348">
        <v>1.2512000000000001</v>
      </c>
      <c r="V611" s="348">
        <v>0.1046</v>
      </c>
      <c r="W611" s="348">
        <v>-0.21129999999999999</v>
      </c>
      <c r="X611" s="348" t="s">
        <v>428</v>
      </c>
      <c r="Y611" s="374"/>
      <c r="Z611" s="346"/>
      <c r="AA611" s="346"/>
      <c r="AB611" s="346"/>
      <c r="AC611" s="346"/>
      <c r="AD611" s="346"/>
      <c r="AE611" s="346"/>
      <c r="AF611" s="346"/>
      <c r="AG611" s="346"/>
      <c r="AH611" s="346"/>
      <c r="AI611" s="346"/>
      <c r="AJ611" s="346"/>
      <c r="AK611" s="346"/>
      <c r="AL611" s="346"/>
      <c r="AM611" s="346"/>
      <c r="AN611" s="346"/>
      <c r="AO611" s="374"/>
      <c r="AP611" s="348">
        <v>16.21</v>
      </c>
      <c r="AQ611" s="348">
        <v>16.73</v>
      </c>
      <c r="AR611" s="348">
        <v>12.7</v>
      </c>
      <c r="AS611" s="348">
        <v>5.67</v>
      </c>
      <c r="AT611" s="348">
        <v>6.7</v>
      </c>
      <c r="AU611" s="374"/>
      <c r="AV611" s="429"/>
      <c r="AW611" s="429"/>
      <c r="AX611" s="429"/>
      <c r="AY611" s="429"/>
      <c r="AZ611" s="429"/>
      <c r="BA611" s="372"/>
      <c r="BB611" s="375"/>
      <c r="BC611" s="375"/>
      <c r="BD611" s="375"/>
      <c r="BE611" s="375"/>
      <c r="BF611" s="374"/>
      <c r="BG611" s="372"/>
      <c r="BH611" s="372"/>
      <c r="BI611" s="375"/>
      <c r="BJ611" s="375"/>
      <c r="BK611" s="375"/>
      <c r="BL611" s="375"/>
      <c r="BM611" s="372"/>
      <c r="BN611" s="372"/>
      <c r="BO611" s="430"/>
    </row>
    <row r="612" spans="1:67" s="428" customFormat="1" x14ac:dyDescent="0.25">
      <c r="A612" s="345" t="s">
        <v>4472</v>
      </c>
      <c r="B612" s="372"/>
      <c r="C612" s="731"/>
      <c r="D612" s="372"/>
      <c r="E612" s="372"/>
      <c r="F612" s="372"/>
      <c r="G612" s="372"/>
      <c r="H612" s="374"/>
      <c r="I612" s="348">
        <v>1.0767</v>
      </c>
      <c r="J612" s="348">
        <v>-0.10100000000000001</v>
      </c>
      <c r="K612" s="348">
        <v>5.0358000000000001</v>
      </c>
      <c r="L612" s="348">
        <v>9.2088999999999999</v>
      </c>
      <c r="M612" s="348">
        <v>12.2369</v>
      </c>
      <c r="N612" s="350">
        <v>5.5148999999999999</v>
      </c>
      <c r="O612" s="348">
        <v>-4.5216000000000003</v>
      </c>
      <c r="P612" s="348">
        <v>10.512499999999999</v>
      </c>
      <c r="Q612" s="348">
        <v>11.204800000000001</v>
      </c>
      <c r="R612" s="348">
        <v>20.1738</v>
      </c>
      <c r="S612" s="348">
        <v>9.7185000000000006</v>
      </c>
      <c r="T612" s="348">
        <v>29.453199999999999</v>
      </c>
      <c r="U612" s="348">
        <v>-0.43340000000000001</v>
      </c>
      <c r="V612" s="348">
        <v>10.4971</v>
      </c>
      <c r="W612" s="348">
        <v>3.6541000000000001</v>
      </c>
      <c r="X612" s="348" t="s">
        <v>428</v>
      </c>
      <c r="Y612" s="374"/>
      <c r="Z612" s="346"/>
      <c r="AA612" s="346"/>
      <c r="AB612" s="346"/>
      <c r="AC612" s="346"/>
      <c r="AD612" s="346"/>
      <c r="AE612" s="346"/>
      <c r="AF612" s="346"/>
      <c r="AG612" s="346"/>
      <c r="AH612" s="346"/>
      <c r="AI612" s="346"/>
      <c r="AJ612" s="346"/>
      <c r="AK612" s="346"/>
      <c r="AL612" s="346"/>
      <c r="AM612" s="346"/>
      <c r="AN612" s="346"/>
      <c r="AO612" s="374"/>
      <c r="AP612" s="348">
        <v>20.48</v>
      </c>
      <c r="AQ612" s="348">
        <v>19.75</v>
      </c>
      <c r="AR612" s="348">
        <v>9.7899999999999991</v>
      </c>
      <c r="AS612" s="348">
        <v>3.24</v>
      </c>
      <c r="AT612" s="348">
        <v>14.4</v>
      </c>
      <c r="AU612" s="374"/>
      <c r="AV612" s="429"/>
      <c r="AW612" s="429"/>
      <c r="AX612" s="429"/>
      <c r="AY612" s="429"/>
      <c r="AZ612" s="429"/>
      <c r="BA612" s="372"/>
      <c r="BB612" s="375"/>
      <c r="BC612" s="375"/>
      <c r="BD612" s="375"/>
      <c r="BE612" s="375"/>
      <c r="BF612" s="374"/>
      <c r="BG612" s="372"/>
      <c r="BH612" s="372"/>
      <c r="BI612" s="375"/>
      <c r="BJ612" s="375"/>
      <c r="BK612" s="375"/>
      <c r="BL612" s="375"/>
      <c r="BM612" s="372"/>
      <c r="BN612" s="372"/>
      <c r="BO612" s="430"/>
    </row>
    <row r="613" spans="1:67" s="428" customFormat="1" x14ac:dyDescent="0.25">
      <c r="A613" s="345" t="s">
        <v>4473</v>
      </c>
      <c r="B613" s="372"/>
      <c r="C613" s="731"/>
      <c r="D613" s="372"/>
      <c r="E613" s="372"/>
      <c r="F613" s="372"/>
      <c r="G613" s="372"/>
      <c r="H613" s="374"/>
      <c r="I613" s="348">
        <v>0.29980000000000001</v>
      </c>
      <c r="J613" s="348">
        <v>-0.74829999999999997</v>
      </c>
      <c r="K613" s="348">
        <v>2.5240999999999998</v>
      </c>
      <c r="L613" s="348">
        <v>2.8609</v>
      </c>
      <c r="M613" s="348">
        <v>10.759600000000001</v>
      </c>
      <c r="N613" s="350">
        <v>7.6711999999999998</v>
      </c>
      <c r="O613" s="348">
        <v>-1.2599</v>
      </c>
      <c r="P613" s="348">
        <v>16.260899999999999</v>
      </c>
      <c r="Q613" s="348">
        <v>15.7303</v>
      </c>
      <c r="R613" s="348">
        <v>18.131399999999999</v>
      </c>
      <c r="S613" s="348">
        <v>2.7366999999999999</v>
      </c>
      <c r="T613" s="348">
        <v>21.859400000000001</v>
      </c>
      <c r="U613" s="348">
        <v>9.6973000000000003</v>
      </c>
      <c r="V613" s="348">
        <v>11.821</v>
      </c>
      <c r="W613" s="348">
        <v>1.9772000000000001</v>
      </c>
      <c r="X613" s="348" t="s">
        <v>428</v>
      </c>
      <c r="Y613" s="374"/>
      <c r="Z613" s="346"/>
      <c r="AA613" s="346"/>
      <c r="AB613" s="346"/>
      <c r="AC613" s="346"/>
      <c r="AD613" s="346"/>
      <c r="AE613" s="346"/>
      <c r="AF613" s="346"/>
      <c r="AG613" s="346"/>
      <c r="AH613" s="346"/>
      <c r="AI613" s="346"/>
      <c r="AJ613" s="346"/>
      <c r="AK613" s="346"/>
      <c r="AL613" s="346"/>
      <c r="AM613" s="346"/>
      <c r="AN613" s="346"/>
      <c r="AO613" s="374"/>
      <c r="AP613" s="348">
        <v>18.510000000000002</v>
      </c>
      <c r="AQ613" s="348">
        <v>19.47</v>
      </c>
      <c r="AR613" s="348">
        <v>14.85</v>
      </c>
      <c r="AS613" s="348">
        <v>8.09</v>
      </c>
      <c r="AT613" s="348">
        <v>15</v>
      </c>
      <c r="AU613" s="374"/>
      <c r="AV613" s="429"/>
      <c r="AW613" s="429"/>
      <c r="AX613" s="429"/>
      <c r="AY613" s="429"/>
      <c r="AZ613" s="429"/>
      <c r="BA613" s="372"/>
      <c r="BB613" s="375"/>
      <c r="BC613" s="375"/>
      <c r="BD613" s="375"/>
      <c r="BE613" s="375"/>
      <c r="BF613" s="374"/>
      <c r="BG613" s="372"/>
      <c r="BH613" s="372"/>
      <c r="BI613" s="375"/>
      <c r="BJ613" s="375"/>
      <c r="BK613" s="375"/>
      <c r="BL613" s="375"/>
      <c r="BM613" s="372"/>
      <c r="BN613" s="372"/>
      <c r="BO613" s="430"/>
    </row>
    <row r="614" spans="1:67" s="428" customFormat="1" x14ac:dyDescent="0.25">
      <c r="A614" s="345" t="s">
        <v>4474</v>
      </c>
      <c r="B614" s="372"/>
      <c r="C614" s="731"/>
      <c r="D614" s="372"/>
      <c r="E614" s="372"/>
      <c r="F614" s="372"/>
      <c r="G614" s="372"/>
      <c r="H614" s="374"/>
      <c r="I614" s="348">
        <v>0.43519999999999998</v>
      </c>
      <c r="J614" s="348">
        <v>-0.45329999999999998</v>
      </c>
      <c r="K614" s="348">
        <v>1.5803</v>
      </c>
      <c r="L614" s="348">
        <v>6.3753000000000002</v>
      </c>
      <c r="M614" s="348">
        <v>9.7502999999999993</v>
      </c>
      <c r="N614" s="350">
        <v>8.6974999999999998</v>
      </c>
      <c r="O614" s="348">
        <v>3.9005000000000001</v>
      </c>
      <c r="P614" s="348">
        <v>18.466899999999999</v>
      </c>
      <c r="Q614" s="348">
        <v>18.305</v>
      </c>
      <c r="R614" s="348">
        <v>16.794599999999999</v>
      </c>
      <c r="S614" s="348">
        <v>3.1667000000000001</v>
      </c>
      <c r="T614" s="348">
        <v>23.38</v>
      </c>
      <c r="U614" s="348">
        <v>7.0951000000000004</v>
      </c>
      <c r="V614" s="348">
        <v>11.2395</v>
      </c>
      <c r="W614" s="348">
        <v>1.5649999999999999</v>
      </c>
      <c r="X614" s="348" t="s">
        <v>428</v>
      </c>
      <c r="Y614" s="374"/>
      <c r="Z614" s="346"/>
      <c r="AA614" s="346"/>
      <c r="AB614" s="346"/>
      <c r="AC614" s="346"/>
      <c r="AD614" s="346"/>
      <c r="AE614" s="346"/>
      <c r="AF614" s="346"/>
      <c r="AG614" s="346"/>
      <c r="AH614" s="346"/>
      <c r="AI614" s="346"/>
      <c r="AJ614" s="346"/>
      <c r="AK614" s="346"/>
      <c r="AL614" s="346"/>
      <c r="AM614" s="346"/>
      <c r="AN614" s="346"/>
      <c r="AO614" s="374"/>
      <c r="AP614" s="348">
        <v>18.87</v>
      </c>
      <c r="AQ614" s="348">
        <v>21.54</v>
      </c>
      <c r="AR614" s="348">
        <v>17.41</v>
      </c>
      <c r="AS614" s="348">
        <v>11.24</v>
      </c>
      <c r="AT614" s="348">
        <v>16.440000000000001</v>
      </c>
      <c r="AU614" s="374"/>
      <c r="AV614" s="429"/>
      <c r="AW614" s="429"/>
      <c r="AX614" s="429"/>
      <c r="AY614" s="429"/>
      <c r="AZ614" s="429"/>
      <c r="BA614" s="372"/>
      <c r="BB614" s="375"/>
      <c r="BC614" s="375"/>
      <c r="BD614" s="375"/>
      <c r="BE614" s="375"/>
      <c r="BF614" s="374"/>
      <c r="BG614" s="372"/>
      <c r="BH614" s="372"/>
      <c r="BI614" s="375"/>
      <c r="BJ614" s="375"/>
      <c r="BK614" s="375"/>
      <c r="BL614" s="375"/>
      <c r="BM614" s="372"/>
      <c r="BN614" s="372"/>
      <c r="BO614" s="430"/>
    </row>
    <row r="615" spans="1:67" s="428" customFormat="1" x14ac:dyDescent="0.25">
      <c r="A615" s="345" t="s">
        <v>4475</v>
      </c>
      <c r="B615" s="372"/>
      <c r="C615" s="731"/>
      <c r="D615" s="372"/>
      <c r="E615" s="372"/>
      <c r="F615" s="372"/>
      <c r="G615" s="372"/>
      <c r="H615" s="374"/>
      <c r="I615" s="348">
        <v>0.47110000000000002</v>
      </c>
      <c r="J615" s="348">
        <v>-0.37390000000000001</v>
      </c>
      <c r="K615" s="348">
        <v>1.6585000000000001</v>
      </c>
      <c r="L615" s="348">
        <v>7.3136000000000001</v>
      </c>
      <c r="M615" s="348" t="s">
        <v>430</v>
      </c>
      <c r="N615" s="350" t="s">
        <v>430</v>
      </c>
      <c r="O615" s="348" t="s">
        <v>430</v>
      </c>
      <c r="P615" s="348" t="s">
        <v>430</v>
      </c>
      <c r="Q615" s="348" t="s">
        <v>430</v>
      </c>
      <c r="R615" s="348" t="s">
        <v>430</v>
      </c>
      <c r="S615" s="348">
        <v>3.3016000000000001</v>
      </c>
      <c r="T615" s="348">
        <v>24.729700000000001</v>
      </c>
      <c r="U615" s="348" t="s">
        <v>430</v>
      </c>
      <c r="V615" s="348" t="s">
        <v>430</v>
      </c>
      <c r="W615" s="348">
        <v>1.7682</v>
      </c>
      <c r="X615" s="348" t="s">
        <v>428</v>
      </c>
      <c r="Y615" s="374"/>
      <c r="Z615" s="346"/>
      <c r="AA615" s="346"/>
      <c r="AB615" s="346"/>
      <c r="AC615" s="346"/>
      <c r="AD615" s="346"/>
      <c r="AE615" s="346"/>
      <c r="AF615" s="346"/>
      <c r="AG615" s="346"/>
      <c r="AH615" s="346"/>
      <c r="AI615" s="346"/>
      <c r="AJ615" s="346"/>
      <c r="AK615" s="346"/>
      <c r="AL615" s="346"/>
      <c r="AM615" s="346"/>
      <c r="AN615" s="346"/>
      <c r="AO615" s="374"/>
      <c r="AP615" s="348" t="s">
        <v>430</v>
      </c>
      <c r="AQ615" s="348" t="s">
        <v>430</v>
      </c>
      <c r="AR615" s="348" t="s">
        <v>430</v>
      </c>
      <c r="AS615" s="348" t="s">
        <v>430</v>
      </c>
      <c r="AT615" s="348" t="s">
        <v>430</v>
      </c>
      <c r="AU615" s="374"/>
      <c r="AV615" s="429"/>
      <c r="AW615" s="429"/>
      <c r="AX615" s="429"/>
      <c r="AY615" s="429"/>
      <c r="AZ615" s="429"/>
      <c r="BA615" s="372"/>
      <c r="BB615" s="375"/>
      <c r="BC615" s="375"/>
      <c r="BD615" s="375"/>
      <c r="BE615" s="375"/>
      <c r="BF615" s="374"/>
      <c r="BG615" s="372"/>
      <c r="BH615" s="372"/>
      <c r="BI615" s="375"/>
      <c r="BJ615" s="375"/>
      <c r="BK615" s="375"/>
      <c r="BL615" s="375"/>
      <c r="BM615" s="372"/>
      <c r="BN615" s="372"/>
      <c r="BO615" s="430"/>
    </row>
    <row r="616" spans="1:67" s="428" customFormat="1" x14ac:dyDescent="0.25">
      <c r="A616" s="345" t="s">
        <v>4476</v>
      </c>
      <c r="B616" s="372"/>
      <c r="C616" s="731"/>
      <c r="D616" s="372"/>
      <c r="E616" s="372"/>
      <c r="F616" s="372"/>
      <c r="G616" s="372"/>
      <c r="H616" s="374"/>
      <c r="I616" s="348">
        <v>0.39850000000000002</v>
      </c>
      <c r="J616" s="348">
        <v>-0.67830000000000001</v>
      </c>
      <c r="K616" s="348">
        <v>2.6347999999999998</v>
      </c>
      <c r="L616" s="348">
        <v>7.3920000000000003</v>
      </c>
      <c r="M616" s="348">
        <v>7.5156000000000001</v>
      </c>
      <c r="N616" s="350">
        <v>9.8674999999999997</v>
      </c>
      <c r="O616" s="348">
        <v>1.0825</v>
      </c>
      <c r="P616" s="348">
        <v>20.2544</v>
      </c>
      <c r="Q616" s="348">
        <v>14.4937</v>
      </c>
      <c r="R616" s="348">
        <v>13.6287</v>
      </c>
      <c r="S616" s="348">
        <v>3.8736000000000002</v>
      </c>
      <c r="T616" s="348">
        <v>23.493200000000002</v>
      </c>
      <c r="U616" s="348">
        <v>7.7907999999999999</v>
      </c>
      <c r="V616" s="348">
        <v>10.304600000000001</v>
      </c>
      <c r="W616" s="348">
        <v>0.82379999999999998</v>
      </c>
      <c r="X616" s="348">
        <v>15.693300000000001</v>
      </c>
      <c r="Y616" s="374"/>
      <c r="Z616" s="346"/>
      <c r="AA616" s="346"/>
      <c r="AB616" s="346"/>
      <c r="AC616" s="346"/>
      <c r="AD616" s="346"/>
      <c r="AE616" s="346"/>
      <c r="AF616" s="346"/>
      <c r="AG616" s="346"/>
      <c r="AH616" s="346"/>
      <c r="AI616" s="346"/>
      <c r="AJ616" s="346"/>
      <c r="AK616" s="346"/>
      <c r="AL616" s="346"/>
      <c r="AM616" s="346"/>
      <c r="AN616" s="346"/>
      <c r="AO616" s="374"/>
      <c r="AP616" s="348">
        <v>14.94</v>
      </c>
      <c r="AQ616" s="348">
        <v>16.79</v>
      </c>
      <c r="AR616" s="348">
        <v>15.27</v>
      </c>
      <c r="AS616" s="348">
        <v>11.29</v>
      </c>
      <c r="AT616" s="348">
        <v>15.84</v>
      </c>
      <c r="AU616" s="374"/>
      <c r="AV616" s="429"/>
      <c r="AW616" s="429"/>
      <c r="AX616" s="429"/>
      <c r="AY616" s="429"/>
      <c r="AZ616" s="429"/>
      <c r="BA616" s="372"/>
      <c r="BB616" s="375"/>
      <c r="BC616" s="375"/>
      <c r="BD616" s="375"/>
      <c r="BE616" s="375"/>
      <c r="BF616" s="374"/>
      <c r="BG616" s="372"/>
      <c r="BH616" s="372"/>
      <c r="BI616" s="375"/>
      <c r="BJ616" s="375"/>
      <c r="BK616" s="375"/>
      <c r="BL616" s="375"/>
      <c r="BM616" s="372"/>
      <c r="BN616" s="372"/>
      <c r="BO616" s="430"/>
    </row>
    <row r="617" spans="1:67" s="428" customFormat="1" x14ac:dyDescent="0.25">
      <c r="A617" s="345" t="s">
        <v>4477</v>
      </c>
      <c r="B617" s="372"/>
      <c r="C617" s="731"/>
      <c r="D617" s="372"/>
      <c r="E617" s="372"/>
      <c r="F617" s="372"/>
      <c r="G617" s="372"/>
      <c r="H617" s="374"/>
      <c r="I617" s="348">
        <v>0.7802</v>
      </c>
      <c r="J617" s="348">
        <v>-0.97589999999999999</v>
      </c>
      <c r="K617" s="348">
        <v>1.1079000000000001</v>
      </c>
      <c r="L617" s="348">
        <v>5.8994</v>
      </c>
      <c r="M617" s="348">
        <v>2.0666000000000002</v>
      </c>
      <c r="N617" s="350">
        <v>-6.8521000000000001</v>
      </c>
      <c r="O617" s="348">
        <v>-2.9207000000000001</v>
      </c>
      <c r="P617" s="348">
        <v>10.5183</v>
      </c>
      <c r="Q617" s="348">
        <v>10.9251</v>
      </c>
      <c r="R617" s="348">
        <v>13.5207</v>
      </c>
      <c r="S617" s="348">
        <v>3.3902000000000001</v>
      </c>
      <c r="T617" s="348">
        <v>16.604099999999999</v>
      </c>
      <c r="U617" s="348">
        <v>-2.7075</v>
      </c>
      <c r="V617" s="348">
        <v>-2.3845999999999998</v>
      </c>
      <c r="W617" s="348">
        <v>-0.31809999999999999</v>
      </c>
      <c r="X617" s="348" t="s">
        <v>428</v>
      </c>
      <c r="Y617" s="374"/>
      <c r="Z617" s="346"/>
      <c r="AA617" s="346"/>
      <c r="AB617" s="346"/>
      <c r="AC617" s="346"/>
      <c r="AD617" s="346"/>
      <c r="AE617" s="346"/>
      <c r="AF617" s="346"/>
      <c r="AG617" s="346"/>
      <c r="AH617" s="346"/>
      <c r="AI617" s="346"/>
      <c r="AJ617" s="346"/>
      <c r="AK617" s="346"/>
      <c r="AL617" s="346"/>
      <c r="AM617" s="346"/>
      <c r="AN617" s="346"/>
      <c r="AO617" s="374"/>
      <c r="AP617" s="348">
        <v>13.03</v>
      </c>
      <c r="AQ617" s="348">
        <v>12.06</v>
      </c>
      <c r="AR617" s="348">
        <v>8.94</v>
      </c>
      <c r="AS617" s="348">
        <v>3.13</v>
      </c>
      <c r="AT617" s="348">
        <v>2.04</v>
      </c>
      <c r="AU617" s="374"/>
      <c r="AV617" s="429"/>
      <c r="AW617" s="429"/>
      <c r="AX617" s="429"/>
      <c r="AY617" s="429"/>
      <c r="AZ617" s="429"/>
      <c r="BA617" s="372"/>
      <c r="BB617" s="375"/>
      <c r="BC617" s="375"/>
      <c r="BD617" s="375"/>
      <c r="BE617" s="375"/>
      <c r="BF617" s="374"/>
      <c r="BG617" s="372"/>
      <c r="BH617" s="372"/>
      <c r="BI617" s="375"/>
      <c r="BJ617" s="375"/>
      <c r="BK617" s="375"/>
      <c r="BL617" s="375"/>
      <c r="BM617" s="372"/>
      <c r="BN617" s="372"/>
      <c r="BO617" s="430"/>
    </row>
    <row r="618" spans="1:67" s="428" customFormat="1" x14ac:dyDescent="0.25">
      <c r="A618" s="345" t="s">
        <v>4478</v>
      </c>
      <c r="B618" s="372"/>
      <c r="C618" s="731"/>
      <c r="D618" s="372"/>
      <c r="E618" s="372"/>
      <c r="F618" s="372"/>
      <c r="G618" s="372"/>
      <c r="H618" s="374"/>
      <c r="I618" s="348">
        <v>0.38840000000000002</v>
      </c>
      <c r="J618" s="348">
        <v>-1.0147999999999999</v>
      </c>
      <c r="K618" s="348">
        <v>1.6758</v>
      </c>
      <c r="L618" s="348">
        <v>6.7</v>
      </c>
      <c r="M618" s="348">
        <v>18.067799999999998</v>
      </c>
      <c r="N618" s="350">
        <v>20.9679</v>
      </c>
      <c r="O618" s="348">
        <v>9.3758999999999997</v>
      </c>
      <c r="P618" s="348">
        <v>20.7822</v>
      </c>
      <c r="Q618" s="348">
        <v>14.8536</v>
      </c>
      <c r="R618" s="348">
        <v>9.3462999999999994</v>
      </c>
      <c r="S618" s="348">
        <v>4.5576999999999996</v>
      </c>
      <c r="T618" s="348">
        <v>19.236999999999998</v>
      </c>
      <c r="U618" s="348">
        <v>16.920500000000001</v>
      </c>
      <c r="V618" s="348">
        <v>23.867100000000001</v>
      </c>
      <c r="W618" s="348">
        <v>-0.40400000000000003</v>
      </c>
      <c r="X618" s="348" t="s">
        <v>428</v>
      </c>
      <c r="Y618" s="374"/>
      <c r="Z618" s="346"/>
      <c r="AA618" s="346"/>
      <c r="AB618" s="346"/>
      <c r="AC618" s="346"/>
      <c r="AD618" s="346"/>
      <c r="AE618" s="346"/>
      <c r="AF618" s="346"/>
      <c r="AG618" s="346"/>
      <c r="AH618" s="346"/>
      <c r="AI618" s="346"/>
      <c r="AJ618" s="346"/>
      <c r="AK618" s="346"/>
      <c r="AL618" s="346"/>
      <c r="AM618" s="346"/>
      <c r="AN618" s="346"/>
      <c r="AO618" s="374"/>
      <c r="AP618" s="348">
        <v>15.63</v>
      </c>
      <c r="AQ618" s="348">
        <v>18.600000000000001</v>
      </c>
      <c r="AR618" s="348">
        <v>19.649999999999999</v>
      </c>
      <c r="AS618" s="348">
        <v>17.97</v>
      </c>
      <c r="AT618" s="348">
        <v>31.02</v>
      </c>
      <c r="AU618" s="374"/>
      <c r="AV618" s="429"/>
      <c r="AW618" s="429"/>
      <c r="AX618" s="429"/>
      <c r="AY618" s="429"/>
      <c r="AZ618" s="429"/>
      <c r="BA618" s="372"/>
      <c r="BB618" s="375"/>
      <c r="BC618" s="375"/>
      <c r="BD618" s="375"/>
      <c r="BE618" s="375"/>
      <c r="BF618" s="374"/>
      <c r="BG618" s="372"/>
      <c r="BH618" s="372"/>
      <c r="BI618" s="375"/>
      <c r="BJ618" s="375"/>
      <c r="BK618" s="375"/>
      <c r="BL618" s="375"/>
      <c r="BM618" s="372"/>
      <c r="BN618" s="372"/>
      <c r="BO618" s="430"/>
    </row>
    <row r="619" spans="1:67" s="428" customFormat="1" x14ac:dyDescent="0.25">
      <c r="A619" s="345" t="s">
        <v>4479</v>
      </c>
      <c r="B619" s="372"/>
      <c r="C619" s="731"/>
      <c r="D619" s="372"/>
      <c r="E619" s="372"/>
      <c r="F619" s="372"/>
      <c r="G619" s="372"/>
      <c r="H619" s="374"/>
      <c r="I619" s="348">
        <v>0.88800000000000001</v>
      </c>
      <c r="J619" s="348">
        <v>0.7268</v>
      </c>
      <c r="K619" s="348">
        <v>-1.2561</v>
      </c>
      <c r="L619" s="348">
        <v>6.0891000000000002</v>
      </c>
      <c r="M619" s="348">
        <v>-4.4767000000000001</v>
      </c>
      <c r="N619" s="350">
        <v>2.5352000000000001</v>
      </c>
      <c r="O619" s="348">
        <v>4.5967000000000002</v>
      </c>
      <c r="P619" s="348">
        <v>7.3303000000000003</v>
      </c>
      <c r="Q619" s="348">
        <v>9.3850999999999996</v>
      </c>
      <c r="R619" s="348">
        <v>10.261699999999999</v>
      </c>
      <c r="S619" s="348">
        <v>-1.4484999999999999</v>
      </c>
      <c r="T619" s="348">
        <v>14.369899999999999</v>
      </c>
      <c r="U619" s="348">
        <v>-3.8532999999999999</v>
      </c>
      <c r="V619" s="348">
        <v>4.3532999999999999</v>
      </c>
      <c r="W619" s="348">
        <v>-3.9600000000000003E-2</v>
      </c>
      <c r="X619" s="348" t="s">
        <v>428</v>
      </c>
      <c r="Y619" s="374"/>
      <c r="Z619" s="346"/>
      <c r="AA619" s="346"/>
      <c r="AB619" s="346"/>
      <c r="AC619" s="346"/>
      <c r="AD619" s="346"/>
      <c r="AE619" s="346"/>
      <c r="AF619" s="346"/>
      <c r="AG619" s="346"/>
      <c r="AH619" s="346"/>
      <c r="AI619" s="346"/>
      <c r="AJ619" s="346"/>
      <c r="AK619" s="346"/>
      <c r="AL619" s="346"/>
      <c r="AM619" s="346"/>
      <c r="AN619" s="346"/>
      <c r="AO619" s="374"/>
      <c r="AP619" s="348">
        <v>9.4600000000000009</v>
      </c>
      <c r="AQ619" s="348">
        <v>9.94</v>
      </c>
      <c r="AR619" s="348">
        <v>7.87</v>
      </c>
      <c r="AS619" s="348">
        <v>5.08</v>
      </c>
      <c r="AT619" s="348">
        <v>0.14000000000000001</v>
      </c>
      <c r="AU619" s="374"/>
      <c r="AV619" s="429"/>
      <c r="AW619" s="429"/>
      <c r="AX619" s="429"/>
      <c r="AY619" s="429"/>
      <c r="AZ619" s="429"/>
      <c r="BA619" s="372"/>
      <c r="BB619" s="375"/>
      <c r="BC619" s="375"/>
      <c r="BD619" s="375"/>
      <c r="BE619" s="375"/>
      <c r="BF619" s="374"/>
      <c r="BG619" s="372"/>
      <c r="BH619" s="372"/>
      <c r="BI619" s="375"/>
      <c r="BJ619" s="375"/>
      <c r="BK619" s="375"/>
      <c r="BL619" s="375"/>
      <c r="BM619" s="372"/>
      <c r="BN619" s="372"/>
      <c r="BO619" s="430"/>
    </row>
    <row r="620" spans="1:67" s="428" customFormat="1" x14ac:dyDescent="0.25">
      <c r="A620" s="345" t="s">
        <v>4480</v>
      </c>
      <c r="B620" s="372"/>
      <c r="C620" s="731"/>
      <c r="D620" s="372"/>
      <c r="E620" s="372"/>
      <c r="F620" s="372"/>
      <c r="G620" s="372"/>
      <c r="H620" s="374"/>
      <c r="I620" s="348">
        <v>-1.1299999999999999E-2</v>
      </c>
      <c r="J620" s="348">
        <v>-1.9602999999999999</v>
      </c>
      <c r="K620" s="348">
        <v>2.3E-2</v>
      </c>
      <c r="L620" s="348">
        <v>8.1818000000000008</v>
      </c>
      <c r="M620" s="348">
        <v>-10.2447</v>
      </c>
      <c r="N620" s="350">
        <v>22.2073</v>
      </c>
      <c r="O620" s="348">
        <v>11.3902</v>
      </c>
      <c r="P620" s="348">
        <v>24.037299999999998</v>
      </c>
      <c r="Q620" s="348">
        <v>32.1661</v>
      </c>
      <c r="R620" s="348">
        <v>11.308999999999999</v>
      </c>
      <c r="S620" s="348">
        <v>1.4648000000000001</v>
      </c>
      <c r="T620" s="348">
        <v>10.1873</v>
      </c>
      <c r="U620" s="348">
        <v>1.7275</v>
      </c>
      <c r="V620" s="348">
        <v>15.335800000000001</v>
      </c>
      <c r="W620" s="348">
        <v>2.9813999999999998</v>
      </c>
      <c r="X620" s="348" t="s">
        <v>428</v>
      </c>
      <c r="Y620" s="374"/>
      <c r="Z620" s="346"/>
      <c r="AA620" s="346"/>
      <c r="AB620" s="346"/>
      <c r="AC620" s="346"/>
      <c r="AD620" s="346"/>
      <c r="AE620" s="346"/>
      <c r="AF620" s="346"/>
      <c r="AG620" s="346"/>
      <c r="AH620" s="346"/>
      <c r="AI620" s="346"/>
      <c r="AJ620" s="346"/>
      <c r="AK620" s="346"/>
      <c r="AL620" s="346"/>
      <c r="AM620" s="346"/>
      <c r="AN620" s="346"/>
      <c r="AO620" s="374"/>
      <c r="AP620" s="348">
        <v>20.03</v>
      </c>
      <c r="AQ620" s="348">
        <v>29.48</v>
      </c>
      <c r="AR620" s="348">
        <v>26.61</v>
      </c>
      <c r="AS620" s="348">
        <v>15.99</v>
      </c>
      <c r="AT620" s="348">
        <v>4.82</v>
      </c>
      <c r="AU620" s="374"/>
      <c r="AV620" s="429"/>
      <c r="AW620" s="429"/>
      <c r="AX620" s="429"/>
      <c r="AY620" s="429"/>
      <c r="AZ620" s="429"/>
      <c r="BA620" s="372"/>
      <c r="BB620" s="375"/>
      <c r="BC620" s="375"/>
      <c r="BD620" s="375"/>
      <c r="BE620" s="375"/>
      <c r="BF620" s="374"/>
      <c r="BG620" s="372"/>
      <c r="BH620" s="372"/>
      <c r="BI620" s="375"/>
      <c r="BJ620" s="375"/>
      <c r="BK620" s="375"/>
      <c r="BL620" s="375"/>
      <c r="BM620" s="372"/>
      <c r="BN620" s="372"/>
      <c r="BO620" s="430"/>
    </row>
    <row r="621" spans="1:67" s="428" customFormat="1" x14ac:dyDescent="0.25">
      <c r="A621" s="345" t="s">
        <v>4481</v>
      </c>
      <c r="B621" s="372"/>
      <c r="C621" s="731"/>
      <c r="D621" s="372"/>
      <c r="E621" s="372"/>
      <c r="F621" s="372"/>
      <c r="G621" s="372"/>
      <c r="H621" s="374"/>
      <c r="I621" s="348">
        <v>1.4092</v>
      </c>
      <c r="J621" s="348">
        <v>1.0668</v>
      </c>
      <c r="K621" s="348">
        <v>-0.64910000000000001</v>
      </c>
      <c r="L621" s="348">
        <v>18.856300000000001</v>
      </c>
      <c r="M621" s="348">
        <v>11.100099999999999</v>
      </c>
      <c r="N621" s="350">
        <v>-0.1145</v>
      </c>
      <c r="O621" s="348">
        <v>-6.7450999999999999</v>
      </c>
      <c r="P621" s="348">
        <v>20.0291</v>
      </c>
      <c r="Q621" s="348">
        <v>19.905000000000001</v>
      </c>
      <c r="R621" s="348">
        <v>16.214099999999998</v>
      </c>
      <c r="S621" s="348">
        <v>9.9030000000000005</v>
      </c>
      <c r="T621" s="348">
        <v>40.031799999999997</v>
      </c>
      <c r="U621" s="348">
        <v>3.8702000000000001</v>
      </c>
      <c r="V621" s="348">
        <v>5.1177000000000001</v>
      </c>
      <c r="W621" s="348">
        <v>0.81</v>
      </c>
      <c r="X621" s="348" t="s">
        <v>428</v>
      </c>
      <c r="Y621" s="374"/>
      <c r="Z621" s="346"/>
      <c r="AA621" s="346"/>
      <c r="AB621" s="346"/>
      <c r="AC621" s="346"/>
      <c r="AD621" s="346"/>
      <c r="AE621" s="346"/>
      <c r="AF621" s="346"/>
      <c r="AG621" s="346"/>
      <c r="AH621" s="346"/>
      <c r="AI621" s="346"/>
      <c r="AJ621" s="346"/>
      <c r="AK621" s="346"/>
      <c r="AL621" s="346"/>
      <c r="AM621" s="346"/>
      <c r="AN621" s="346"/>
      <c r="AO621" s="374"/>
      <c r="AP621" s="348">
        <v>18.239999999999998</v>
      </c>
      <c r="AQ621" s="348">
        <v>20.6</v>
      </c>
      <c r="AR621" s="348">
        <v>15.48</v>
      </c>
      <c r="AS621" s="348">
        <v>3.41</v>
      </c>
      <c r="AT621" s="348">
        <v>19.14</v>
      </c>
      <c r="AU621" s="374"/>
      <c r="AV621" s="429"/>
      <c r="AW621" s="429"/>
      <c r="AX621" s="429"/>
      <c r="AY621" s="429"/>
      <c r="AZ621" s="429"/>
      <c r="BA621" s="372"/>
      <c r="BB621" s="375"/>
      <c r="BC621" s="375"/>
      <c r="BD621" s="375"/>
      <c r="BE621" s="375"/>
      <c r="BF621" s="374"/>
      <c r="BG621" s="372"/>
      <c r="BH621" s="372"/>
      <c r="BI621" s="375"/>
      <c r="BJ621" s="375"/>
      <c r="BK621" s="375"/>
      <c r="BL621" s="375"/>
      <c r="BM621" s="372"/>
      <c r="BN621" s="372"/>
      <c r="BO621" s="430"/>
    </row>
    <row r="622" spans="1:67" s="428" customFormat="1" x14ac:dyDescent="0.25">
      <c r="A622" s="345" t="s">
        <v>1699</v>
      </c>
      <c r="B622" s="372"/>
      <c r="C622" s="731"/>
      <c r="D622" s="372"/>
      <c r="E622" s="372"/>
      <c r="F622" s="372"/>
      <c r="G622" s="372"/>
      <c r="H622" s="374"/>
      <c r="I622" s="348">
        <v>0.58540000000000003</v>
      </c>
      <c r="J622" s="348">
        <v>-0.1206</v>
      </c>
      <c r="K622" s="348">
        <v>1.9049</v>
      </c>
      <c r="L622" s="348">
        <v>10.274800000000001</v>
      </c>
      <c r="M622" s="348">
        <v>15.3018</v>
      </c>
      <c r="N622" s="350">
        <v>8.0965000000000007</v>
      </c>
      <c r="O622" s="348">
        <v>2.2921</v>
      </c>
      <c r="P622" s="348">
        <v>18.0532</v>
      </c>
      <c r="Q622" s="348">
        <v>17.4191</v>
      </c>
      <c r="R622" s="348">
        <v>15.204599999999999</v>
      </c>
      <c r="S622" s="348">
        <v>3.7246999999999999</v>
      </c>
      <c r="T622" s="348">
        <v>28.767399999999999</v>
      </c>
      <c r="U622" s="348">
        <v>10.3781</v>
      </c>
      <c r="V622" s="348">
        <v>10.4194</v>
      </c>
      <c r="W622" s="348">
        <v>2.4142999999999999</v>
      </c>
      <c r="X622" s="348">
        <v>12.4596</v>
      </c>
      <c r="Y622" s="374"/>
      <c r="Z622" s="346"/>
      <c r="AA622" s="346"/>
      <c r="AB622" s="346"/>
      <c r="AC622" s="346"/>
      <c r="AD622" s="346"/>
      <c r="AE622" s="346"/>
      <c r="AF622" s="346"/>
      <c r="AG622" s="346"/>
      <c r="AH622" s="346"/>
      <c r="AI622" s="346"/>
      <c r="AJ622" s="346"/>
      <c r="AK622" s="346"/>
      <c r="AL622" s="346"/>
      <c r="AM622" s="346"/>
      <c r="AN622" s="346"/>
      <c r="AO622" s="374"/>
      <c r="AP622" s="348">
        <v>18.07</v>
      </c>
      <c r="AQ622" s="348">
        <v>21.63</v>
      </c>
      <c r="AR622" s="348">
        <v>16.75</v>
      </c>
      <c r="AS622" s="348">
        <v>10.52</v>
      </c>
      <c r="AT622" s="348">
        <v>22.52</v>
      </c>
      <c r="AU622" s="374"/>
      <c r="AV622" s="429"/>
      <c r="AW622" s="429"/>
      <c r="AX622" s="429"/>
      <c r="AY622" s="429"/>
      <c r="AZ622" s="429"/>
      <c r="BA622" s="372"/>
      <c r="BB622" s="375"/>
      <c r="BC622" s="375"/>
      <c r="BD622" s="375"/>
      <c r="BE622" s="375"/>
      <c r="BF622" s="374"/>
      <c r="BG622" s="372"/>
      <c r="BH622" s="372"/>
      <c r="BI622" s="375"/>
      <c r="BJ622" s="375"/>
      <c r="BK622" s="375"/>
      <c r="BL622" s="375"/>
      <c r="BM622" s="372"/>
      <c r="BN622" s="372"/>
      <c r="BO622" s="430"/>
    </row>
    <row r="623" spans="1:67" s="428" customFormat="1" x14ac:dyDescent="0.25">
      <c r="A623" s="345" t="s">
        <v>4482</v>
      </c>
      <c r="B623" s="372"/>
      <c r="C623" s="731"/>
      <c r="D623" s="372"/>
      <c r="E623" s="372"/>
      <c r="F623" s="372"/>
      <c r="G623" s="372"/>
      <c r="H623" s="374"/>
      <c r="I623" s="348">
        <v>0.57279999999999998</v>
      </c>
      <c r="J623" s="348">
        <v>-0.38169999999999998</v>
      </c>
      <c r="K623" s="348">
        <v>3.2339000000000002</v>
      </c>
      <c r="L623" s="348">
        <v>12.798299999999999</v>
      </c>
      <c r="M623" s="348">
        <v>19.3141</v>
      </c>
      <c r="N623" s="350">
        <v>14.698499999999999</v>
      </c>
      <c r="O623" s="348">
        <v>6.4126000000000003</v>
      </c>
      <c r="P623" s="348">
        <v>23.923500000000001</v>
      </c>
      <c r="Q623" s="348">
        <v>15.925000000000001</v>
      </c>
      <c r="R623" s="348">
        <v>12.667</v>
      </c>
      <c r="S623" s="348">
        <v>6.3954000000000004</v>
      </c>
      <c r="T623" s="348">
        <v>33.172499999999999</v>
      </c>
      <c r="U623" s="348">
        <v>15.668100000000001</v>
      </c>
      <c r="V623" s="348">
        <v>18.635899999999999</v>
      </c>
      <c r="W623" s="348">
        <v>2.7418999999999998</v>
      </c>
      <c r="X623" s="348">
        <v>29.961500000000001</v>
      </c>
      <c r="Y623" s="374"/>
      <c r="Z623" s="346"/>
      <c r="AA623" s="346"/>
      <c r="AB623" s="346"/>
      <c r="AC623" s="346"/>
      <c r="AD623" s="346"/>
      <c r="AE623" s="346"/>
      <c r="AF623" s="346"/>
      <c r="AG623" s="346"/>
      <c r="AH623" s="346"/>
      <c r="AI623" s="346"/>
      <c r="AJ623" s="346"/>
      <c r="AK623" s="346"/>
      <c r="AL623" s="346"/>
      <c r="AM623" s="346"/>
      <c r="AN623" s="346"/>
      <c r="AO623" s="374"/>
      <c r="AP623" s="348">
        <v>17.16</v>
      </c>
      <c r="AQ623" s="348">
        <v>22.33</v>
      </c>
      <c r="AR623" s="348">
        <v>20.420000000000002</v>
      </c>
      <c r="AS623" s="348">
        <v>15.17</v>
      </c>
      <c r="AT623" s="348">
        <v>31.79</v>
      </c>
      <c r="AU623" s="374"/>
      <c r="AV623" s="429"/>
      <c r="AW623" s="429"/>
      <c r="AX623" s="429"/>
      <c r="AY623" s="429"/>
      <c r="AZ623" s="429"/>
      <c r="BA623" s="372"/>
      <c r="BB623" s="375"/>
      <c r="BC623" s="375"/>
      <c r="BD623" s="375"/>
      <c r="BE623" s="375"/>
      <c r="BF623" s="374"/>
      <c r="BG623" s="372"/>
      <c r="BH623" s="372"/>
      <c r="BI623" s="375"/>
      <c r="BJ623" s="375"/>
      <c r="BK623" s="375"/>
      <c r="BL623" s="375"/>
      <c r="BM623" s="372"/>
      <c r="BN623" s="372"/>
      <c r="BO623" s="430"/>
    </row>
    <row r="624" spans="1:67" s="428" customFormat="1" x14ac:dyDescent="0.25">
      <c r="A624" s="345" t="s">
        <v>4483</v>
      </c>
      <c r="B624" s="372"/>
      <c r="C624" s="731"/>
      <c r="D624" s="372"/>
      <c r="E624" s="372"/>
      <c r="F624" s="372"/>
      <c r="G624" s="372"/>
      <c r="H624" s="374"/>
      <c r="I624" s="348">
        <v>4.3E-3</v>
      </c>
      <c r="J624" s="348">
        <v>-0.1245</v>
      </c>
      <c r="K624" s="348">
        <v>2.5590999999999999</v>
      </c>
      <c r="L624" s="348">
        <v>8.4634999999999998</v>
      </c>
      <c r="M624" s="348">
        <v>15.8111</v>
      </c>
      <c r="N624" s="350">
        <v>7.4122000000000003</v>
      </c>
      <c r="O624" s="348">
        <v>-3.1193</v>
      </c>
      <c r="P624" s="348">
        <v>13.3682</v>
      </c>
      <c r="Q624" s="348">
        <v>14.228</v>
      </c>
      <c r="R624" s="348">
        <v>17.448799999999999</v>
      </c>
      <c r="S624" s="348">
        <v>4.9085999999999999</v>
      </c>
      <c r="T624" s="348">
        <v>29.58</v>
      </c>
      <c r="U624" s="348">
        <v>10.9573</v>
      </c>
      <c r="V624" s="348">
        <v>9.9042999999999992</v>
      </c>
      <c r="W624" s="348">
        <v>3.5245000000000002</v>
      </c>
      <c r="X624" s="348" t="s">
        <v>428</v>
      </c>
      <c r="Y624" s="374"/>
      <c r="Z624" s="346"/>
      <c r="AA624" s="346"/>
      <c r="AB624" s="346"/>
      <c r="AC624" s="346"/>
      <c r="AD624" s="346"/>
      <c r="AE624" s="346"/>
      <c r="AF624" s="346"/>
      <c r="AG624" s="346"/>
      <c r="AH624" s="346"/>
      <c r="AI624" s="346"/>
      <c r="AJ624" s="346"/>
      <c r="AK624" s="346"/>
      <c r="AL624" s="346"/>
      <c r="AM624" s="346"/>
      <c r="AN624" s="346"/>
      <c r="AO624" s="374"/>
      <c r="AP624" s="348">
        <v>17.68</v>
      </c>
      <c r="AQ624" s="348">
        <v>18.95</v>
      </c>
      <c r="AR624" s="348">
        <v>12.93</v>
      </c>
      <c r="AS624" s="348">
        <v>6.56</v>
      </c>
      <c r="AT624" s="348">
        <v>21.81</v>
      </c>
      <c r="AU624" s="374"/>
      <c r="AV624" s="429"/>
      <c r="AW624" s="429"/>
      <c r="AX624" s="429"/>
      <c r="AY624" s="429"/>
      <c r="AZ624" s="429"/>
      <c r="BA624" s="372"/>
      <c r="BB624" s="375"/>
      <c r="BC624" s="375"/>
      <c r="BD624" s="375"/>
      <c r="BE624" s="375"/>
      <c r="BF624" s="374"/>
      <c r="BG624" s="372"/>
      <c r="BH624" s="372"/>
      <c r="BI624" s="375"/>
      <c r="BJ624" s="375"/>
      <c r="BK624" s="375"/>
      <c r="BL624" s="375"/>
      <c r="BM624" s="372"/>
      <c r="BN624" s="372"/>
      <c r="BO624" s="430"/>
    </row>
    <row r="625" spans="1:67" s="428" customFormat="1" x14ac:dyDescent="0.25">
      <c r="A625" s="345" t="s">
        <v>4484</v>
      </c>
      <c r="B625" s="372"/>
      <c r="C625" s="731"/>
      <c r="D625" s="372"/>
      <c r="E625" s="372"/>
      <c r="F625" s="372"/>
      <c r="G625" s="372"/>
      <c r="H625" s="374"/>
      <c r="I625" s="348">
        <v>2.0500000000000001E-2</v>
      </c>
      <c r="J625" s="348">
        <v>-0.76119999999999999</v>
      </c>
      <c r="K625" s="348">
        <v>1.2807999999999999</v>
      </c>
      <c r="L625" s="348">
        <v>4.3569000000000004</v>
      </c>
      <c r="M625" s="348">
        <v>6.0026999999999999</v>
      </c>
      <c r="N625" s="350">
        <v>-4.3426999999999998</v>
      </c>
      <c r="O625" s="348">
        <v>-5.8836000000000004</v>
      </c>
      <c r="P625" s="348">
        <v>12.8</v>
      </c>
      <c r="Q625" s="348">
        <v>14.4016</v>
      </c>
      <c r="R625" s="348">
        <v>16.0718</v>
      </c>
      <c r="S625" s="348">
        <v>3.8357999999999999</v>
      </c>
      <c r="T625" s="348">
        <v>18.813400000000001</v>
      </c>
      <c r="U625" s="348">
        <v>1.1348</v>
      </c>
      <c r="V625" s="348">
        <v>0.16880000000000001</v>
      </c>
      <c r="W625" s="348">
        <v>1.1311</v>
      </c>
      <c r="X625" s="348" t="s">
        <v>428</v>
      </c>
      <c r="Y625" s="374"/>
      <c r="Z625" s="346"/>
      <c r="AA625" s="346"/>
      <c r="AB625" s="346"/>
      <c r="AC625" s="346"/>
      <c r="AD625" s="346"/>
      <c r="AE625" s="346"/>
      <c r="AF625" s="346"/>
      <c r="AG625" s="346"/>
      <c r="AH625" s="346"/>
      <c r="AI625" s="346"/>
      <c r="AJ625" s="346"/>
      <c r="AK625" s="346"/>
      <c r="AL625" s="346"/>
      <c r="AM625" s="346"/>
      <c r="AN625" s="346"/>
      <c r="AO625" s="374"/>
      <c r="AP625" s="348">
        <v>17.079999999999998</v>
      </c>
      <c r="AQ625" s="348">
        <v>18.54</v>
      </c>
      <c r="AR625" s="348">
        <v>11.52</v>
      </c>
      <c r="AS625" s="348">
        <v>2.42</v>
      </c>
      <c r="AT625" s="348">
        <v>5.44</v>
      </c>
      <c r="AU625" s="374"/>
      <c r="AV625" s="429"/>
      <c r="AW625" s="429"/>
      <c r="AX625" s="429"/>
      <c r="AY625" s="429"/>
      <c r="AZ625" s="429"/>
      <c r="BA625" s="372"/>
      <c r="BB625" s="375"/>
      <c r="BC625" s="375"/>
      <c r="BD625" s="375"/>
      <c r="BE625" s="375"/>
      <c r="BF625" s="374"/>
      <c r="BG625" s="372"/>
      <c r="BH625" s="372"/>
      <c r="BI625" s="375"/>
      <c r="BJ625" s="375"/>
      <c r="BK625" s="375"/>
      <c r="BL625" s="375"/>
      <c r="BM625" s="372"/>
      <c r="BN625" s="372"/>
      <c r="BO625" s="430"/>
    </row>
    <row r="626" spans="1:67" s="428" customFormat="1" x14ac:dyDescent="0.25">
      <c r="A626" s="345" t="s">
        <v>4485</v>
      </c>
      <c r="B626" s="372"/>
      <c r="C626" s="731"/>
      <c r="D626" s="372"/>
      <c r="E626" s="372"/>
      <c r="F626" s="372"/>
      <c r="G626" s="372"/>
      <c r="H626" s="374"/>
      <c r="I626" s="348">
        <v>0.95630000000000004</v>
      </c>
      <c r="J626" s="348">
        <v>-0.6472</v>
      </c>
      <c r="K626" s="348">
        <v>0.30480000000000002</v>
      </c>
      <c r="L626" s="348">
        <v>1.4842</v>
      </c>
      <c r="M626" s="348">
        <v>-8.3079999999999998</v>
      </c>
      <c r="N626" s="350">
        <v>-7.7502000000000004</v>
      </c>
      <c r="O626" s="348">
        <v>-3.895</v>
      </c>
      <c r="P626" s="348">
        <v>4.1805000000000003</v>
      </c>
      <c r="Q626" s="348">
        <v>7.2405999999999997</v>
      </c>
      <c r="R626" s="348">
        <v>12.683299999999999</v>
      </c>
      <c r="S626" s="348">
        <v>1.5548999999999999</v>
      </c>
      <c r="T626" s="348">
        <v>5.8830999999999998</v>
      </c>
      <c r="U626" s="348">
        <v>-13.450699999999999</v>
      </c>
      <c r="V626" s="348">
        <v>-5.6218000000000004</v>
      </c>
      <c r="W626" s="348">
        <v>-0.47299999999999998</v>
      </c>
      <c r="X626" s="348">
        <v>-6.2568999999999999</v>
      </c>
      <c r="Y626" s="374"/>
      <c r="Z626" s="346"/>
      <c r="AA626" s="346"/>
      <c r="AB626" s="346"/>
      <c r="AC626" s="346"/>
      <c r="AD626" s="346"/>
      <c r="AE626" s="346"/>
      <c r="AF626" s="346"/>
      <c r="AG626" s="346"/>
      <c r="AH626" s="346"/>
      <c r="AI626" s="346"/>
      <c r="AJ626" s="346"/>
      <c r="AK626" s="346"/>
      <c r="AL626" s="346"/>
      <c r="AM626" s="346"/>
      <c r="AN626" s="346"/>
      <c r="AO626" s="374"/>
      <c r="AP626" s="348">
        <v>10.52</v>
      </c>
      <c r="AQ626" s="348">
        <v>8.0299999999999994</v>
      </c>
      <c r="AR626" s="348">
        <v>3.71</v>
      </c>
      <c r="AS626" s="348">
        <v>-2.0099999999999998</v>
      </c>
      <c r="AT626" s="348">
        <v>-11.02</v>
      </c>
      <c r="AU626" s="374"/>
      <c r="AV626" s="429"/>
      <c r="AW626" s="429"/>
      <c r="AX626" s="429"/>
      <c r="AY626" s="429"/>
      <c r="AZ626" s="429"/>
      <c r="BA626" s="372"/>
      <c r="BB626" s="375"/>
      <c r="BC626" s="375"/>
      <c r="BD626" s="375"/>
      <c r="BE626" s="375"/>
      <c r="BF626" s="374"/>
      <c r="BG626" s="372"/>
      <c r="BH626" s="372"/>
      <c r="BI626" s="375"/>
      <c r="BJ626" s="375"/>
      <c r="BK626" s="375"/>
      <c r="BL626" s="375"/>
      <c r="BM626" s="372"/>
      <c r="BN626" s="372"/>
      <c r="BO626" s="430"/>
    </row>
    <row r="627" spans="1:67" s="428" customFormat="1" x14ac:dyDescent="0.25">
      <c r="A627" s="345" t="s">
        <v>4486</v>
      </c>
      <c r="B627" s="372"/>
      <c r="C627" s="731"/>
      <c r="D627" s="372"/>
      <c r="E627" s="372"/>
      <c r="F627" s="372"/>
      <c r="G627" s="372"/>
      <c r="H627" s="374"/>
      <c r="I627" s="348">
        <v>0.82520000000000004</v>
      </c>
      <c r="J627" s="348">
        <v>-0.8659</v>
      </c>
      <c r="K627" s="348">
        <v>0.76680000000000004</v>
      </c>
      <c r="L627" s="348">
        <v>3.6194000000000002</v>
      </c>
      <c r="M627" s="348">
        <v>-7.0734000000000004</v>
      </c>
      <c r="N627" s="350">
        <v>-3.1867999999999999</v>
      </c>
      <c r="O627" s="348">
        <v>1.1968000000000001</v>
      </c>
      <c r="P627" s="348">
        <v>8.4116</v>
      </c>
      <c r="Q627" s="348">
        <v>10.463900000000001</v>
      </c>
      <c r="R627" s="348">
        <v>12.170400000000001</v>
      </c>
      <c r="S627" s="348">
        <v>2.2646000000000002</v>
      </c>
      <c r="T627" s="348">
        <v>8.8750999999999998</v>
      </c>
      <c r="U627" s="348">
        <v>-9.9543999999999997</v>
      </c>
      <c r="V627" s="348">
        <v>-3.4253</v>
      </c>
      <c r="W627" s="348">
        <v>-0.79169999999999996</v>
      </c>
      <c r="X627" s="348" t="s">
        <v>428</v>
      </c>
      <c r="Y627" s="374"/>
      <c r="Z627" s="346"/>
      <c r="AA627" s="346"/>
      <c r="AB627" s="346"/>
      <c r="AC627" s="346"/>
      <c r="AD627" s="346"/>
      <c r="AE627" s="346"/>
      <c r="AF627" s="346"/>
      <c r="AG627" s="346"/>
      <c r="AH627" s="346"/>
      <c r="AI627" s="346"/>
      <c r="AJ627" s="346"/>
      <c r="AK627" s="346"/>
      <c r="AL627" s="346"/>
      <c r="AM627" s="346"/>
      <c r="AN627" s="346"/>
      <c r="AO627" s="374"/>
      <c r="AP627" s="348">
        <v>12.06</v>
      </c>
      <c r="AQ627" s="348">
        <v>11.51</v>
      </c>
      <c r="AR627" s="348">
        <v>7.63</v>
      </c>
      <c r="AS627" s="348">
        <v>2.82</v>
      </c>
      <c r="AT627" s="348">
        <v>-6.6</v>
      </c>
      <c r="AU627" s="374"/>
      <c r="AV627" s="429"/>
      <c r="AW627" s="429"/>
      <c r="AX627" s="429"/>
      <c r="AY627" s="429"/>
      <c r="AZ627" s="429"/>
      <c r="BA627" s="372"/>
      <c r="BB627" s="375"/>
      <c r="BC627" s="375"/>
      <c r="BD627" s="375"/>
      <c r="BE627" s="375"/>
      <c r="BF627" s="374"/>
      <c r="BG627" s="372"/>
      <c r="BH627" s="372"/>
      <c r="BI627" s="375"/>
      <c r="BJ627" s="375"/>
      <c r="BK627" s="375"/>
      <c r="BL627" s="375"/>
      <c r="BM627" s="372"/>
      <c r="BN627" s="372"/>
      <c r="BO627" s="430"/>
    </row>
    <row r="628" spans="1:67" s="428" customFormat="1" x14ac:dyDescent="0.25">
      <c r="A628" s="345" t="s">
        <v>4487</v>
      </c>
      <c r="B628" s="372"/>
      <c r="C628" s="731"/>
      <c r="D628" s="372"/>
      <c r="E628" s="372"/>
      <c r="F628" s="372"/>
      <c r="G628" s="372"/>
      <c r="H628" s="374"/>
      <c r="I628" s="348">
        <v>0.74809999999999999</v>
      </c>
      <c r="J628" s="348">
        <v>-0.82540000000000002</v>
      </c>
      <c r="K628" s="348">
        <v>1.9918</v>
      </c>
      <c r="L628" s="348">
        <v>5.6981999999999999</v>
      </c>
      <c r="M628" s="348">
        <v>-4.4016999999999999</v>
      </c>
      <c r="N628" s="350">
        <v>-1.4015</v>
      </c>
      <c r="O628" s="348">
        <v>0.85060000000000002</v>
      </c>
      <c r="P628" s="348">
        <v>9.4809000000000001</v>
      </c>
      <c r="Q628" s="348">
        <v>11.008699999999999</v>
      </c>
      <c r="R628" s="348">
        <v>12.793699999999999</v>
      </c>
      <c r="S628" s="348">
        <v>4.7563000000000004</v>
      </c>
      <c r="T628" s="348">
        <v>10.354900000000001</v>
      </c>
      <c r="U628" s="348">
        <v>-6.8688000000000002</v>
      </c>
      <c r="V628" s="348">
        <v>-0.26840000000000003</v>
      </c>
      <c r="W628" s="348">
        <v>-0.36430000000000001</v>
      </c>
      <c r="X628" s="348" t="s">
        <v>428</v>
      </c>
      <c r="Y628" s="374"/>
      <c r="Z628" s="346"/>
      <c r="AA628" s="346"/>
      <c r="AB628" s="346"/>
      <c r="AC628" s="346"/>
      <c r="AD628" s="346"/>
      <c r="AE628" s="346"/>
      <c r="AF628" s="346"/>
      <c r="AG628" s="346"/>
      <c r="AH628" s="346"/>
      <c r="AI628" s="346"/>
      <c r="AJ628" s="346"/>
      <c r="AK628" s="346"/>
      <c r="AL628" s="346"/>
      <c r="AM628" s="346"/>
      <c r="AN628" s="346"/>
      <c r="AO628" s="374"/>
      <c r="AP628" s="348">
        <v>12.8</v>
      </c>
      <c r="AQ628" s="348">
        <v>12.39</v>
      </c>
      <c r="AR628" s="348">
        <v>8.6300000000000008</v>
      </c>
      <c r="AS628" s="348">
        <v>3.6</v>
      </c>
      <c r="AT628" s="348">
        <v>-1.87</v>
      </c>
      <c r="AU628" s="374"/>
      <c r="AV628" s="429"/>
      <c r="AW628" s="429"/>
      <c r="AX628" s="429"/>
      <c r="AY628" s="429"/>
      <c r="AZ628" s="429"/>
      <c r="BA628" s="372"/>
      <c r="BB628" s="375"/>
      <c r="BC628" s="375"/>
      <c r="BD628" s="375"/>
      <c r="BE628" s="375"/>
      <c r="BF628" s="374"/>
      <c r="BG628" s="372"/>
      <c r="BH628" s="372"/>
      <c r="BI628" s="375"/>
      <c r="BJ628" s="375"/>
      <c r="BK628" s="375"/>
      <c r="BL628" s="375"/>
      <c r="BM628" s="372"/>
      <c r="BN628" s="372"/>
      <c r="BO628" s="430"/>
    </row>
    <row r="629" spans="1:67" s="428" customFormat="1" x14ac:dyDescent="0.25">
      <c r="A629" s="345" t="s">
        <v>4488</v>
      </c>
      <c r="B629" s="372"/>
      <c r="C629" s="731"/>
      <c r="D629" s="372"/>
      <c r="E629" s="372"/>
      <c r="F629" s="372"/>
      <c r="G629" s="372"/>
      <c r="H629" s="374"/>
      <c r="I629" s="348">
        <v>0.32550000000000001</v>
      </c>
      <c r="J629" s="348">
        <v>-1.083</v>
      </c>
      <c r="K629" s="348">
        <v>2.8180999999999998</v>
      </c>
      <c r="L629" s="348">
        <v>1.5773999999999999</v>
      </c>
      <c r="M629" s="348">
        <v>6.7137000000000002</v>
      </c>
      <c r="N629" s="350">
        <v>5.7847</v>
      </c>
      <c r="O629" s="348">
        <v>-2.7707999999999999</v>
      </c>
      <c r="P629" s="348">
        <v>15.2554</v>
      </c>
      <c r="Q629" s="348">
        <v>13.542</v>
      </c>
      <c r="R629" s="348">
        <v>18.0639</v>
      </c>
      <c r="S629" s="348">
        <v>2.1699000000000002</v>
      </c>
      <c r="T629" s="348">
        <v>18.6111</v>
      </c>
      <c r="U629" s="348">
        <v>8.0291999999999994</v>
      </c>
      <c r="V629" s="348">
        <v>7.28</v>
      </c>
      <c r="W629" s="348">
        <v>3.0506000000000002</v>
      </c>
      <c r="X629" s="348" t="s">
        <v>428</v>
      </c>
      <c r="Y629" s="374"/>
      <c r="Z629" s="346"/>
      <c r="AA629" s="346"/>
      <c r="AB629" s="346"/>
      <c r="AC629" s="346"/>
      <c r="AD629" s="346"/>
      <c r="AE629" s="346"/>
      <c r="AF629" s="346"/>
      <c r="AG629" s="346"/>
      <c r="AH629" s="346"/>
      <c r="AI629" s="346"/>
      <c r="AJ629" s="346"/>
      <c r="AK629" s="346"/>
      <c r="AL629" s="346"/>
      <c r="AM629" s="346"/>
      <c r="AN629" s="346"/>
      <c r="AO629" s="374"/>
      <c r="AP629" s="348">
        <v>17.82</v>
      </c>
      <c r="AQ629" s="348">
        <v>17.309999999999999</v>
      </c>
      <c r="AR629" s="348">
        <v>13.39</v>
      </c>
      <c r="AS629" s="348">
        <v>6.06</v>
      </c>
      <c r="AT629" s="348">
        <v>10.08</v>
      </c>
      <c r="AU629" s="374"/>
      <c r="AV629" s="429"/>
      <c r="AW629" s="429"/>
      <c r="AX629" s="429"/>
      <c r="AY629" s="429"/>
      <c r="AZ629" s="429"/>
      <c r="BA629" s="372"/>
      <c r="BB629" s="375"/>
      <c r="BC629" s="375"/>
      <c r="BD629" s="375"/>
      <c r="BE629" s="375"/>
      <c r="BF629" s="374"/>
      <c r="BG629" s="372"/>
      <c r="BH629" s="372"/>
      <c r="BI629" s="375"/>
      <c r="BJ629" s="375"/>
      <c r="BK629" s="375"/>
      <c r="BL629" s="375"/>
      <c r="BM629" s="372"/>
      <c r="BN629" s="372"/>
      <c r="BO629" s="430"/>
    </row>
    <row r="630" spans="1:67" s="428" customFormat="1" x14ac:dyDescent="0.25">
      <c r="A630" s="345" t="s">
        <v>4489</v>
      </c>
      <c r="B630" s="372"/>
      <c r="C630" s="731"/>
      <c r="D630" s="372"/>
      <c r="E630" s="372"/>
      <c r="F630" s="372"/>
      <c r="G630" s="372"/>
      <c r="H630" s="374"/>
      <c r="I630" s="348">
        <v>0.54159999999999997</v>
      </c>
      <c r="J630" s="348">
        <v>-0.55210000000000004</v>
      </c>
      <c r="K630" s="348">
        <v>1.0777000000000001</v>
      </c>
      <c r="L630" s="348">
        <v>5.0923999999999996</v>
      </c>
      <c r="M630" s="348">
        <v>1.8835999999999999</v>
      </c>
      <c r="N630" s="350">
        <v>2.9056999999999999</v>
      </c>
      <c r="O630" s="348">
        <v>1.5720000000000001</v>
      </c>
      <c r="P630" s="348">
        <v>13.290699999999999</v>
      </c>
      <c r="Q630" s="348">
        <v>12.4933</v>
      </c>
      <c r="R630" s="348">
        <v>13.664400000000001</v>
      </c>
      <c r="S630" s="348">
        <v>2.6110000000000002</v>
      </c>
      <c r="T630" s="348">
        <v>16.1083</v>
      </c>
      <c r="U630" s="348">
        <v>-0.1024</v>
      </c>
      <c r="V630" s="348">
        <v>4.7752999999999997</v>
      </c>
      <c r="W630" s="348">
        <v>0.48709999999999998</v>
      </c>
      <c r="X630" s="348" t="s">
        <v>428</v>
      </c>
      <c r="Y630" s="374"/>
      <c r="Z630" s="346"/>
      <c r="AA630" s="346"/>
      <c r="AB630" s="346"/>
      <c r="AC630" s="346"/>
      <c r="AD630" s="346"/>
      <c r="AE630" s="346"/>
      <c r="AF630" s="346"/>
      <c r="AG630" s="346"/>
      <c r="AH630" s="346"/>
      <c r="AI630" s="346"/>
      <c r="AJ630" s="346"/>
      <c r="AK630" s="346"/>
      <c r="AL630" s="346"/>
      <c r="AM630" s="346"/>
      <c r="AN630" s="346"/>
      <c r="AO630" s="374"/>
      <c r="AP630" s="348">
        <v>14.17</v>
      </c>
      <c r="AQ630" s="348">
        <v>14.71</v>
      </c>
      <c r="AR630" s="348">
        <v>11.5</v>
      </c>
      <c r="AS630" s="348">
        <v>6.93</v>
      </c>
      <c r="AT630" s="348">
        <v>5.67</v>
      </c>
      <c r="AU630" s="374"/>
      <c r="AV630" s="429"/>
      <c r="AW630" s="429"/>
      <c r="AX630" s="429"/>
      <c r="AY630" s="429"/>
      <c r="AZ630" s="429"/>
      <c r="BA630" s="372"/>
      <c r="BB630" s="375"/>
      <c r="BC630" s="375"/>
      <c r="BD630" s="375"/>
      <c r="BE630" s="375"/>
      <c r="BF630" s="374"/>
      <c r="BG630" s="372"/>
      <c r="BH630" s="372"/>
      <c r="BI630" s="375"/>
      <c r="BJ630" s="375"/>
      <c r="BK630" s="375"/>
      <c r="BL630" s="375"/>
      <c r="BM630" s="372"/>
      <c r="BN630" s="372"/>
      <c r="BO630" s="430"/>
    </row>
    <row r="631" spans="1:67" s="428" customFormat="1" x14ac:dyDescent="0.25">
      <c r="A631" s="345" t="s">
        <v>4490</v>
      </c>
      <c r="B631" s="372"/>
      <c r="C631" s="731"/>
      <c r="D631" s="372"/>
      <c r="E631" s="372"/>
      <c r="F631" s="372"/>
      <c r="G631" s="372"/>
      <c r="H631" s="374"/>
      <c r="I631" s="348">
        <v>0.5171</v>
      </c>
      <c r="J631" s="348">
        <v>-0.93140000000000001</v>
      </c>
      <c r="K631" s="348">
        <v>1.6088</v>
      </c>
      <c r="L631" s="348">
        <v>5.3994</v>
      </c>
      <c r="M631" s="348">
        <v>4.1062000000000003</v>
      </c>
      <c r="N631" s="350">
        <v>7.5492999999999997</v>
      </c>
      <c r="O631" s="348">
        <v>2.754</v>
      </c>
      <c r="P631" s="348">
        <v>17.220600000000001</v>
      </c>
      <c r="Q631" s="348">
        <v>13.923999999999999</v>
      </c>
      <c r="R631" s="348">
        <v>13.086499999999999</v>
      </c>
      <c r="S631" s="348">
        <v>3.3591000000000002</v>
      </c>
      <c r="T631" s="348">
        <v>18.702200000000001</v>
      </c>
      <c r="U631" s="348">
        <v>4.3461999999999996</v>
      </c>
      <c r="V631" s="348">
        <v>8.1157000000000004</v>
      </c>
      <c r="W631" s="348">
        <v>5.8400000000000001E-2</v>
      </c>
      <c r="X631" s="348">
        <v>8.2463999999999995</v>
      </c>
      <c r="Y631" s="374"/>
      <c r="Z631" s="346"/>
      <c r="AA631" s="346"/>
      <c r="AB631" s="346"/>
      <c r="AC631" s="346"/>
      <c r="AD631" s="346"/>
      <c r="AE631" s="346"/>
      <c r="AF631" s="346"/>
      <c r="AG631" s="346"/>
      <c r="AH631" s="346"/>
      <c r="AI631" s="346"/>
      <c r="AJ631" s="346"/>
      <c r="AK631" s="346"/>
      <c r="AL631" s="346"/>
      <c r="AM631" s="346"/>
      <c r="AN631" s="346"/>
      <c r="AO631" s="374"/>
      <c r="AP631" s="348">
        <v>14.87</v>
      </c>
      <c r="AQ631" s="348">
        <v>16.59</v>
      </c>
      <c r="AR631" s="348">
        <v>14.1</v>
      </c>
      <c r="AS631" s="348">
        <v>10.09</v>
      </c>
      <c r="AT631" s="348">
        <v>10.63</v>
      </c>
      <c r="AU631" s="374"/>
      <c r="AV631" s="429"/>
      <c r="AW631" s="429"/>
      <c r="AX631" s="429"/>
      <c r="AY631" s="429"/>
      <c r="AZ631" s="429"/>
      <c r="BA631" s="372"/>
      <c r="BB631" s="375"/>
      <c r="BC631" s="375"/>
      <c r="BD631" s="375"/>
      <c r="BE631" s="375"/>
      <c r="BF631" s="374"/>
      <c r="BG631" s="372"/>
      <c r="BH631" s="372"/>
      <c r="BI631" s="375"/>
      <c r="BJ631" s="375"/>
      <c r="BK631" s="375"/>
      <c r="BL631" s="375"/>
      <c r="BM631" s="372"/>
      <c r="BN631" s="372"/>
      <c r="BO631" s="430"/>
    </row>
    <row r="632" spans="1:67" s="428" customFormat="1" x14ac:dyDescent="0.25">
      <c r="A632" s="345" t="s">
        <v>4491</v>
      </c>
      <c r="B632" s="372"/>
      <c r="C632" s="731"/>
      <c r="D632" s="372"/>
      <c r="E632" s="372"/>
      <c r="F632" s="372"/>
      <c r="G632" s="372"/>
      <c r="H632" s="374"/>
      <c r="I632" s="348">
        <v>-7.7999999999999996E-3</v>
      </c>
      <c r="J632" s="348">
        <v>-1.9367000000000001</v>
      </c>
      <c r="K632" s="348">
        <v>-2.0992999999999999</v>
      </c>
      <c r="L632" s="348">
        <v>-2.5676000000000001</v>
      </c>
      <c r="M632" s="348">
        <v>-5.5002000000000004</v>
      </c>
      <c r="N632" s="350">
        <v>16.837599999999998</v>
      </c>
      <c r="O632" s="348">
        <v>4.5989000000000004</v>
      </c>
      <c r="P632" s="348">
        <v>27.215599999999998</v>
      </c>
      <c r="Q632" s="348">
        <v>27.438099999999999</v>
      </c>
      <c r="R632" s="348">
        <v>17.066199999999998</v>
      </c>
      <c r="S632" s="348">
        <v>-1.4100999999999999</v>
      </c>
      <c r="T632" s="348">
        <v>6.3959000000000001</v>
      </c>
      <c r="U632" s="348">
        <v>2.0585</v>
      </c>
      <c r="V632" s="348">
        <v>13.3024</v>
      </c>
      <c r="W632" s="348">
        <v>-1.6827000000000001</v>
      </c>
      <c r="X632" s="348">
        <v>-3.3445</v>
      </c>
      <c r="Y632" s="374"/>
      <c r="Z632" s="346"/>
      <c r="AA632" s="346"/>
      <c r="AB632" s="346"/>
      <c r="AC632" s="346"/>
      <c r="AD632" s="346"/>
      <c r="AE632" s="346"/>
      <c r="AF632" s="346"/>
      <c r="AG632" s="346"/>
      <c r="AH632" s="346"/>
      <c r="AI632" s="346"/>
      <c r="AJ632" s="346"/>
      <c r="AK632" s="346"/>
      <c r="AL632" s="346"/>
      <c r="AM632" s="346"/>
      <c r="AN632" s="346"/>
      <c r="AO632" s="374"/>
      <c r="AP632" s="348">
        <v>21.99</v>
      </c>
      <c r="AQ632" s="348">
        <v>28.48</v>
      </c>
      <c r="AR632" s="348">
        <v>24.59</v>
      </c>
      <c r="AS632" s="348">
        <v>13.68</v>
      </c>
      <c r="AT632" s="348">
        <v>3.71</v>
      </c>
      <c r="AU632" s="374"/>
      <c r="AV632" s="429"/>
      <c r="AW632" s="429"/>
      <c r="AX632" s="429"/>
      <c r="AY632" s="429"/>
      <c r="AZ632" s="429"/>
      <c r="BA632" s="372"/>
      <c r="BB632" s="375"/>
      <c r="BC632" s="375"/>
      <c r="BD632" s="375"/>
      <c r="BE632" s="375"/>
      <c r="BF632" s="374"/>
      <c r="BG632" s="372"/>
      <c r="BH632" s="372"/>
      <c r="BI632" s="375"/>
      <c r="BJ632" s="375"/>
      <c r="BK632" s="375"/>
      <c r="BL632" s="375"/>
      <c r="BM632" s="372"/>
      <c r="BN632" s="372"/>
      <c r="BO632" s="430"/>
    </row>
    <row r="633" spans="1:67" s="428" customFormat="1" x14ac:dyDescent="0.25">
      <c r="A633" s="345" t="s">
        <v>4492</v>
      </c>
      <c r="B633" s="372"/>
      <c r="C633" s="731"/>
      <c r="D633" s="372"/>
      <c r="E633" s="372"/>
      <c r="F633" s="372"/>
      <c r="G633" s="372"/>
      <c r="H633" s="374"/>
      <c r="I633" s="348">
        <v>0.51629999999999998</v>
      </c>
      <c r="J633" s="348">
        <v>-0.4163</v>
      </c>
      <c r="K633" s="348">
        <v>1.361</v>
      </c>
      <c r="L633" s="348">
        <v>7.2858999999999998</v>
      </c>
      <c r="M633" s="348">
        <v>9.7836999999999996</v>
      </c>
      <c r="N633" s="350">
        <v>6.3144999999999998</v>
      </c>
      <c r="O633" s="348">
        <v>1.9635</v>
      </c>
      <c r="P633" s="348">
        <v>17.034500000000001</v>
      </c>
      <c r="Q633" s="348">
        <v>16.444900000000001</v>
      </c>
      <c r="R633" s="348">
        <v>14.531599999999999</v>
      </c>
      <c r="S633" s="348">
        <v>3.0924999999999998</v>
      </c>
      <c r="T633" s="348">
        <v>24.0335</v>
      </c>
      <c r="U633" s="348">
        <v>6.4611999999999998</v>
      </c>
      <c r="V633" s="348">
        <v>7.8334999999999999</v>
      </c>
      <c r="W633" s="348">
        <v>1.2603</v>
      </c>
      <c r="X633" s="348" t="s">
        <v>428</v>
      </c>
      <c r="Y633" s="374"/>
      <c r="Z633" s="346"/>
      <c r="AA633" s="346"/>
      <c r="AB633" s="346"/>
      <c r="AC633" s="346"/>
      <c r="AD633" s="346"/>
      <c r="AE633" s="346"/>
      <c r="AF633" s="346"/>
      <c r="AG633" s="346"/>
      <c r="AH633" s="346"/>
      <c r="AI633" s="346"/>
      <c r="AJ633" s="346"/>
      <c r="AK633" s="346"/>
      <c r="AL633" s="346"/>
      <c r="AM633" s="346"/>
      <c r="AN633" s="346"/>
      <c r="AO633" s="374"/>
      <c r="AP633" s="348">
        <v>17.05</v>
      </c>
      <c r="AQ633" s="348">
        <v>19.97</v>
      </c>
      <c r="AR633" s="348">
        <v>15.71</v>
      </c>
      <c r="AS633" s="348">
        <v>9.64</v>
      </c>
      <c r="AT633" s="348">
        <v>15.23</v>
      </c>
      <c r="AU633" s="374"/>
      <c r="AV633" s="429"/>
      <c r="AW633" s="429"/>
      <c r="AX633" s="429"/>
      <c r="AY633" s="429"/>
      <c r="AZ633" s="429"/>
      <c r="BA633" s="372"/>
      <c r="BB633" s="375"/>
      <c r="BC633" s="375"/>
      <c r="BD633" s="375"/>
      <c r="BE633" s="375"/>
      <c r="BF633" s="374"/>
      <c r="BG633" s="372"/>
      <c r="BH633" s="372"/>
      <c r="BI633" s="375"/>
      <c r="BJ633" s="375"/>
      <c r="BK633" s="375"/>
      <c r="BL633" s="375"/>
      <c r="BM633" s="372"/>
      <c r="BN633" s="372"/>
      <c r="BO633" s="430"/>
    </row>
    <row r="634" spans="1:67" s="428" customFormat="1" x14ac:dyDescent="0.25">
      <c r="A634" s="345" t="s">
        <v>4493</v>
      </c>
      <c r="B634" s="372"/>
      <c r="C634" s="731"/>
      <c r="D634" s="372"/>
      <c r="E634" s="372"/>
      <c r="F634" s="372"/>
      <c r="G634" s="372"/>
      <c r="H634" s="374"/>
      <c r="I634" s="348">
        <v>0.44280000000000003</v>
      </c>
      <c r="J634" s="348">
        <v>-0.99619999999999997</v>
      </c>
      <c r="K634" s="348">
        <v>2.8391999999999999</v>
      </c>
      <c r="L634" s="348">
        <v>6.1284999999999998</v>
      </c>
      <c r="M634" s="348">
        <v>2.7957999999999998</v>
      </c>
      <c r="N634" s="350">
        <v>-2.7766000000000002</v>
      </c>
      <c r="O634" s="348">
        <v>-5.5990000000000002</v>
      </c>
      <c r="P634" s="348">
        <v>6.6238000000000001</v>
      </c>
      <c r="Q634" s="348">
        <v>10.0192</v>
      </c>
      <c r="R634" s="348">
        <v>16.128399999999999</v>
      </c>
      <c r="S634" s="348">
        <v>7.3162000000000003</v>
      </c>
      <c r="T634" s="348">
        <v>14.8657</v>
      </c>
      <c r="U634" s="348">
        <v>-3.0764</v>
      </c>
      <c r="V634" s="348">
        <v>1.2504</v>
      </c>
      <c r="W634" s="348">
        <v>0.45590000000000003</v>
      </c>
      <c r="X634" s="348" t="s">
        <v>428</v>
      </c>
      <c r="Y634" s="374"/>
      <c r="Z634" s="346"/>
      <c r="AA634" s="346"/>
      <c r="AB634" s="346"/>
      <c r="AC634" s="346"/>
      <c r="AD634" s="346"/>
      <c r="AE634" s="346"/>
      <c r="AF634" s="346"/>
      <c r="AG634" s="346"/>
      <c r="AH634" s="346"/>
      <c r="AI634" s="346"/>
      <c r="AJ634" s="346"/>
      <c r="AK634" s="346"/>
      <c r="AL634" s="346"/>
      <c r="AM634" s="346"/>
      <c r="AN634" s="346"/>
      <c r="AO634" s="374"/>
      <c r="AP634" s="348">
        <v>14.75</v>
      </c>
      <c r="AQ634" s="348">
        <v>13.16</v>
      </c>
      <c r="AR634" s="348">
        <v>6.29</v>
      </c>
      <c r="AS634" s="348">
        <v>-0.34</v>
      </c>
      <c r="AT634" s="348">
        <v>2.5299999999999998</v>
      </c>
      <c r="AU634" s="374"/>
      <c r="AV634" s="429"/>
      <c r="AW634" s="429"/>
      <c r="AX634" s="429"/>
      <c r="AY634" s="429"/>
      <c r="AZ634" s="429"/>
      <c r="BA634" s="372"/>
      <c r="BB634" s="375"/>
      <c r="BC634" s="375"/>
      <c r="BD634" s="375"/>
      <c r="BE634" s="375"/>
      <c r="BF634" s="374"/>
      <c r="BG634" s="372"/>
      <c r="BH634" s="372"/>
      <c r="BI634" s="375"/>
      <c r="BJ634" s="375"/>
      <c r="BK634" s="375"/>
      <c r="BL634" s="375"/>
      <c r="BM634" s="372"/>
      <c r="BN634" s="372"/>
      <c r="BO634" s="430"/>
    </row>
    <row r="635" spans="1:67" s="428" customFormat="1" x14ac:dyDescent="0.25">
      <c r="A635" s="345" t="s">
        <v>4494</v>
      </c>
      <c r="B635" s="372"/>
      <c r="C635" s="731"/>
      <c r="D635" s="372"/>
      <c r="E635" s="372"/>
      <c r="F635" s="372"/>
      <c r="G635" s="372"/>
      <c r="H635" s="374"/>
      <c r="I635" s="348">
        <v>0.46339999999999998</v>
      </c>
      <c r="J635" s="348">
        <v>-1.0127999999999999</v>
      </c>
      <c r="K635" s="348">
        <v>0.2203</v>
      </c>
      <c r="L635" s="348">
        <v>2.2364999999999999</v>
      </c>
      <c r="M635" s="348">
        <v>-1.8152999999999999</v>
      </c>
      <c r="N635" s="350">
        <v>2.8879000000000001</v>
      </c>
      <c r="O635" s="348">
        <v>3.7296999999999998</v>
      </c>
      <c r="P635" s="348">
        <v>15.452199999999999</v>
      </c>
      <c r="Q635" s="348">
        <v>14.1584</v>
      </c>
      <c r="R635" s="348">
        <v>14.8598</v>
      </c>
      <c r="S635" s="348">
        <v>3.4676999999999998</v>
      </c>
      <c r="T635" s="348">
        <v>9.4396000000000004</v>
      </c>
      <c r="U635" s="348">
        <v>-2.0030000000000001</v>
      </c>
      <c r="V635" s="348">
        <v>2.7866</v>
      </c>
      <c r="W635" s="348">
        <v>-1.5884</v>
      </c>
      <c r="X635" s="348" t="s">
        <v>428</v>
      </c>
      <c r="Y635" s="374"/>
      <c r="Z635" s="346"/>
      <c r="AA635" s="346"/>
      <c r="AB635" s="346"/>
      <c r="AC635" s="346"/>
      <c r="AD635" s="346"/>
      <c r="AE635" s="346"/>
      <c r="AF635" s="346"/>
      <c r="AG635" s="346"/>
      <c r="AH635" s="346"/>
      <c r="AI635" s="346"/>
      <c r="AJ635" s="346"/>
      <c r="AK635" s="346"/>
      <c r="AL635" s="346"/>
      <c r="AM635" s="346"/>
      <c r="AN635" s="346"/>
      <c r="AO635" s="374"/>
      <c r="AP635" s="348">
        <v>15.71</v>
      </c>
      <c r="AQ635" s="348">
        <v>15.99</v>
      </c>
      <c r="AR635" s="348">
        <v>13.94</v>
      </c>
      <c r="AS635" s="348">
        <v>8.2799999999999994</v>
      </c>
      <c r="AT635" s="348">
        <v>1.1200000000000001</v>
      </c>
      <c r="AU635" s="374"/>
      <c r="AV635" s="429"/>
      <c r="AW635" s="429"/>
      <c r="AX635" s="429"/>
      <c r="AY635" s="429"/>
      <c r="AZ635" s="429"/>
      <c r="BA635" s="372"/>
      <c r="BB635" s="375"/>
      <c r="BC635" s="375"/>
      <c r="BD635" s="375"/>
      <c r="BE635" s="375"/>
      <c r="BF635" s="374"/>
      <c r="BG635" s="372"/>
      <c r="BH635" s="372"/>
      <c r="BI635" s="375"/>
      <c r="BJ635" s="375"/>
      <c r="BK635" s="375"/>
      <c r="BL635" s="375"/>
      <c r="BM635" s="372"/>
      <c r="BN635" s="372"/>
      <c r="BO635" s="430"/>
    </row>
    <row r="636" spans="1:67" s="428" customFormat="1" x14ac:dyDescent="0.25">
      <c r="A636" s="345" t="s">
        <v>4495</v>
      </c>
      <c r="B636" s="372"/>
      <c r="C636" s="731"/>
      <c r="D636" s="372"/>
      <c r="E636" s="372"/>
      <c r="F636" s="372"/>
      <c r="G636" s="372"/>
      <c r="H636" s="374"/>
      <c r="I636" s="348">
        <v>0.42149999999999999</v>
      </c>
      <c r="J636" s="348">
        <v>-0.9597</v>
      </c>
      <c r="K636" s="348">
        <v>2.4603999999999999</v>
      </c>
      <c r="L636" s="348">
        <v>3.9401000000000002</v>
      </c>
      <c r="M636" s="348">
        <v>4.3135000000000003</v>
      </c>
      <c r="N636" s="350">
        <v>4.9188000000000001</v>
      </c>
      <c r="O636" s="348">
        <v>-5.9173999999999998</v>
      </c>
      <c r="P636" s="348">
        <v>15.3066</v>
      </c>
      <c r="Q636" s="348">
        <v>15.7347</v>
      </c>
      <c r="R636" s="348">
        <v>18.788</v>
      </c>
      <c r="S636" s="348">
        <v>1.5603</v>
      </c>
      <c r="T636" s="348">
        <v>19.227</v>
      </c>
      <c r="U636" s="348">
        <v>4.1224999999999996</v>
      </c>
      <c r="V636" s="348">
        <v>8.5327999999999999</v>
      </c>
      <c r="W636" s="348">
        <v>2.5468999999999999</v>
      </c>
      <c r="X636" s="348">
        <v>3.7873000000000001</v>
      </c>
      <c r="Y636" s="374"/>
      <c r="Z636" s="346"/>
      <c r="AA636" s="346"/>
      <c r="AB636" s="346"/>
      <c r="AC636" s="346"/>
      <c r="AD636" s="346"/>
      <c r="AE636" s="346"/>
      <c r="AF636" s="346"/>
      <c r="AG636" s="346"/>
      <c r="AH636" s="346"/>
      <c r="AI636" s="346"/>
      <c r="AJ636" s="346"/>
      <c r="AK636" s="346"/>
      <c r="AL636" s="346"/>
      <c r="AM636" s="346"/>
      <c r="AN636" s="346"/>
      <c r="AO636" s="374"/>
      <c r="AP636" s="348">
        <v>18.36</v>
      </c>
      <c r="AQ636" s="348">
        <v>18.5</v>
      </c>
      <c r="AR636" s="348">
        <v>12.77</v>
      </c>
      <c r="AS636" s="348">
        <v>4.4800000000000004</v>
      </c>
      <c r="AT636" s="348">
        <v>8.69</v>
      </c>
      <c r="AU636" s="374"/>
      <c r="AV636" s="429"/>
      <c r="AW636" s="429"/>
      <c r="AX636" s="429"/>
      <c r="AY636" s="429"/>
      <c r="AZ636" s="429"/>
      <c r="BA636" s="372"/>
      <c r="BB636" s="375"/>
      <c r="BC636" s="375"/>
      <c r="BD636" s="375"/>
      <c r="BE636" s="375"/>
      <c r="BF636" s="374"/>
      <c r="BG636" s="372"/>
      <c r="BH636" s="372"/>
      <c r="BI636" s="375"/>
      <c r="BJ636" s="375"/>
      <c r="BK636" s="375"/>
      <c r="BL636" s="375"/>
      <c r="BM636" s="372"/>
      <c r="BN636" s="372"/>
      <c r="BO636" s="430"/>
    </row>
    <row r="637" spans="1:67" s="428" customFormat="1" x14ac:dyDescent="0.25">
      <c r="A637" s="345" t="s">
        <v>4496</v>
      </c>
      <c r="B637" s="372"/>
      <c r="C637" s="731"/>
      <c r="D637" s="372"/>
      <c r="E637" s="372"/>
      <c r="F637" s="372"/>
      <c r="G637" s="372"/>
      <c r="H637" s="374"/>
      <c r="I637" s="348">
        <v>0.4531</v>
      </c>
      <c r="J637" s="348">
        <v>-0.9768</v>
      </c>
      <c r="K637" s="348">
        <v>1.9981</v>
      </c>
      <c r="L637" s="348">
        <v>-1.1656</v>
      </c>
      <c r="M637" s="348">
        <v>2.9626999999999999</v>
      </c>
      <c r="N637" s="350">
        <v>2.2852000000000001</v>
      </c>
      <c r="O637" s="348">
        <v>-6.444</v>
      </c>
      <c r="P637" s="348">
        <v>14.5343</v>
      </c>
      <c r="Q637" s="348">
        <v>12.337899999999999</v>
      </c>
      <c r="R637" s="348">
        <v>17.152000000000001</v>
      </c>
      <c r="S637" s="348">
        <v>0.97529999999999994</v>
      </c>
      <c r="T637" s="348">
        <v>15.1837</v>
      </c>
      <c r="U637" s="348">
        <v>2.1358000000000001</v>
      </c>
      <c r="V637" s="348">
        <v>4.0187999999999997</v>
      </c>
      <c r="W637" s="348">
        <v>2.5893000000000002</v>
      </c>
      <c r="X637" s="348" t="s">
        <v>428</v>
      </c>
      <c r="Y637" s="374"/>
      <c r="Z637" s="346"/>
      <c r="AA637" s="346"/>
      <c r="AB637" s="346"/>
      <c r="AC637" s="346"/>
      <c r="AD637" s="346"/>
      <c r="AE637" s="346"/>
      <c r="AF637" s="346"/>
      <c r="AG637" s="346"/>
      <c r="AH637" s="346"/>
      <c r="AI637" s="346"/>
      <c r="AJ637" s="346"/>
      <c r="AK637" s="346"/>
      <c r="AL637" s="346"/>
      <c r="AM637" s="346"/>
      <c r="AN637" s="346"/>
      <c r="AO637" s="374"/>
      <c r="AP637" s="348">
        <v>16.95</v>
      </c>
      <c r="AQ637" s="348">
        <v>16.100000000000001</v>
      </c>
      <c r="AR637" s="348">
        <v>11.38</v>
      </c>
      <c r="AS637" s="348">
        <v>2.67</v>
      </c>
      <c r="AT637" s="348">
        <v>2.56</v>
      </c>
      <c r="AU637" s="374"/>
      <c r="AV637" s="429"/>
      <c r="AW637" s="429"/>
      <c r="AX637" s="429"/>
      <c r="AY637" s="429"/>
      <c r="AZ637" s="429"/>
      <c r="BA637" s="372"/>
      <c r="BB637" s="375"/>
      <c r="BC637" s="375"/>
      <c r="BD637" s="375"/>
      <c r="BE637" s="375"/>
      <c r="BF637" s="374"/>
      <c r="BG637" s="372"/>
      <c r="BH637" s="372"/>
      <c r="BI637" s="375"/>
      <c r="BJ637" s="375"/>
      <c r="BK637" s="375"/>
      <c r="BL637" s="375"/>
      <c r="BM637" s="372"/>
      <c r="BN637" s="372"/>
      <c r="BO637" s="430"/>
    </row>
    <row r="638" spans="1:67" s="428" customFormat="1" x14ac:dyDescent="0.25">
      <c r="A638" s="345" t="s">
        <v>4497</v>
      </c>
      <c r="B638" s="372"/>
      <c r="C638" s="731"/>
      <c r="D638" s="372"/>
      <c r="E638" s="372"/>
      <c r="F638" s="372"/>
      <c r="G638" s="372"/>
      <c r="H638" s="374"/>
      <c r="I638" s="348">
        <v>0.58130000000000004</v>
      </c>
      <c r="J638" s="348">
        <v>-1.3745000000000001</v>
      </c>
      <c r="K638" s="348">
        <v>0.14779999999999999</v>
      </c>
      <c r="L638" s="348">
        <v>1.5355000000000001</v>
      </c>
      <c r="M638" s="348">
        <v>8.0739999999999998</v>
      </c>
      <c r="N638" s="350">
        <v>4.8616999999999999</v>
      </c>
      <c r="O638" s="348">
        <v>0.3841</v>
      </c>
      <c r="P638" s="348">
        <v>16.710100000000001</v>
      </c>
      <c r="Q638" s="348">
        <v>12.775600000000001</v>
      </c>
      <c r="R638" s="348">
        <v>13.635300000000001</v>
      </c>
      <c r="S638" s="348">
        <v>2.4247999999999998</v>
      </c>
      <c r="T638" s="348">
        <v>19.203700000000001</v>
      </c>
      <c r="U638" s="348">
        <v>5.9709000000000003</v>
      </c>
      <c r="V638" s="348">
        <v>7.0548999999999999</v>
      </c>
      <c r="W638" s="348">
        <v>0.29060000000000002</v>
      </c>
      <c r="X638" s="348" t="s">
        <v>428</v>
      </c>
      <c r="Y638" s="374"/>
      <c r="Z638" s="346"/>
      <c r="AA638" s="346"/>
      <c r="AB638" s="346"/>
      <c r="AC638" s="346"/>
      <c r="AD638" s="346"/>
      <c r="AE638" s="346"/>
      <c r="AF638" s="346"/>
      <c r="AG638" s="346"/>
      <c r="AH638" s="346"/>
      <c r="AI638" s="346"/>
      <c r="AJ638" s="346"/>
      <c r="AK638" s="346"/>
      <c r="AL638" s="346"/>
      <c r="AM638" s="346"/>
      <c r="AN638" s="346"/>
      <c r="AO638" s="374"/>
      <c r="AP638" s="348">
        <v>15.11</v>
      </c>
      <c r="AQ638" s="348">
        <v>16.100000000000001</v>
      </c>
      <c r="AR638" s="348">
        <v>13.67</v>
      </c>
      <c r="AS638" s="348">
        <v>7.86</v>
      </c>
      <c r="AT638" s="348">
        <v>8.82</v>
      </c>
      <c r="AU638" s="374"/>
      <c r="AV638" s="429"/>
      <c r="AW638" s="429"/>
      <c r="AX638" s="429"/>
      <c r="AY638" s="429"/>
      <c r="AZ638" s="429"/>
      <c r="BA638" s="372"/>
      <c r="BB638" s="375"/>
      <c r="BC638" s="375"/>
      <c r="BD638" s="375"/>
      <c r="BE638" s="375"/>
      <c r="BF638" s="374"/>
      <c r="BG638" s="372"/>
      <c r="BH638" s="372"/>
      <c r="BI638" s="375"/>
      <c r="BJ638" s="375"/>
      <c r="BK638" s="375"/>
      <c r="BL638" s="375"/>
      <c r="BM638" s="372"/>
      <c r="BN638" s="372"/>
      <c r="BO638" s="430"/>
    </row>
    <row r="639" spans="1:67" s="428" customFormat="1" x14ac:dyDescent="0.25">
      <c r="A639" s="495" t="s">
        <v>2562</v>
      </c>
      <c r="B639" s="431"/>
      <c r="C639" s="732"/>
      <c r="D639" s="431"/>
      <c r="E639" s="431"/>
      <c r="F639" s="431"/>
      <c r="G639" s="431"/>
      <c r="H639" s="432"/>
      <c r="I639" s="433" t="s">
        <v>430</v>
      </c>
      <c r="J639" s="433" t="s">
        <v>430</v>
      </c>
      <c r="K639" s="433" t="s">
        <v>430</v>
      </c>
      <c r="L639" s="433" t="s">
        <v>430</v>
      </c>
      <c r="M639" s="433" t="s">
        <v>430</v>
      </c>
      <c r="N639" s="434" t="s">
        <v>430</v>
      </c>
      <c r="O639" s="433" t="s">
        <v>430</v>
      </c>
      <c r="P639" s="433" t="s">
        <v>430</v>
      </c>
      <c r="Q639" s="433" t="s">
        <v>430</v>
      </c>
      <c r="R639" s="433" t="s">
        <v>430</v>
      </c>
      <c r="S639" s="433" t="s">
        <v>430</v>
      </c>
      <c r="T639" s="433" t="s">
        <v>430</v>
      </c>
      <c r="U639" s="433" t="s">
        <v>430</v>
      </c>
      <c r="V639" s="433" t="s">
        <v>430</v>
      </c>
      <c r="W639" s="433" t="s">
        <v>430</v>
      </c>
      <c r="X639" s="433" t="s">
        <v>430</v>
      </c>
      <c r="Y639" s="432"/>
      <c r="Z639" s="435"/>
      <c r="AA639" s="435"/>
      <c r="AB639" s="435"/>
      <c r="AC639" s="435"/>
      <c r="AD639" s="435"/>
      <c r="AE639" s="435"/>
      <c r="AF639" s="435"/>
      <c r="AG639" s="435"/>
      <c r="AH639" s="435"/>
      <c r="AI639" s="435"/>
      <c r="AJ639" s="435"/>
      <c r="AK639" s="435"/>
      <c r="AL639" s="435"/>
      <c r="AM639" s="435"/>
      <c r="AN639" s="435"/>
      <c r="AO639" s="432"/>
      <c r="AP639" s="433" t="s">
        <v>430</v>
      </c>
      <c r="AQ639" s="433" t="s">
        <v>430</v>
      </c>
      <c r="AR639" s="433" t="s">
        <v>430</v>
      </c>
      <c r="AS639" s="433" t="s">
        <v>430</v>
      </c>
      <c r="AT639" s="433" t="s">
        <v>430</v>
      </c>
      <c r="AU639" s="432"/>
      <c r="AV639" s="436"/>
      <c r="AW639" s="436"/>
      <c r="AX639" s="436"/>
      <c r="AY639" s="436"/>
      <c r="AZ639" s="436"/>
      <c r="BA639" s="431"/>
      <c r="BB639" s="437"/>
      <c r="BC639" s="437"/>
      <c r="BD639" s="437"/>
      <c r="BE639" s="437"/>
      <c r="BF639" s="417"/>
      <c r="BG639" s="431"/>
      <c r="BH639" s="431"/>
      <c r="BI639" s="437"/>
      <c r="BJ639" s="437"/>
      <c r="BK639" s="437"/>
      <c r="BL639" s="437"/>
      <c r="BM639" s="431"/>
      <c r="BN639" s="431"/>
      <c r="BO639" s="438"/>
    </row>
    <row r="643" spans="1:1" hidden="1" x14ac:dyDescent="0.25">
      <c r="A643" s="488" t="s">
        <v>179</v>
      </c>
    </row>
    <row r="644" spans="1:1" x14ac:dyDescent="0.25">
      <c r="A644" s="488" t="s">
        <v>10489</v>
      </c>
    </row>
    <row r="645" spans="1:1" x14ac:dyDescent="0.25">
      <c r="A645"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A2096-258D-48BA-81D4-C64290499DA6}">
  <dimension ref="A1:BT416"/>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166</v>
      </c>
    </row>
    <row r="4" spans="1:72" x14ac:dyDescent="0.25">
      <c r="A4" s="488" t="s">
        <v>425</v>
      </c>
    </row>
    <row r="5" spans="1:72" ht="33" x14ac:dyDescent="0.25">
      <c r="A5" s="1112" t="s">
        <v>167</v>
      </c>
      <c r="B5" s="1073"/>
      <c r="C5" s="1079" t="s">
        <v>44</v>
      </c>
      <c r="D5" s="1073"/>
      <c r="E5" s="1079" t="s">
        <v>45</v>
      </c>
      <c r="F5" s="1073"/>
      <c r="G5" s="1079" t="s">
        <v>46</v>
      </c>
      <c r="H5" s="1097"/>
      <c r="I5" s="824" t="s">
        <v>48</v>
      </c>
      <c r="J5" s="824" t="s">
        <v>49</v>
      </c>
      <c r="K5" s="824" t="s">
        <v>3</v>
      </c>
      <c r="L5" s="824" t="s">
        <v>50</v>
      </c>
      <c r="M5" s="824" t="s">
        <v>51</v>
      </c>
      <c r="N5" s="824" t="s">
        <v>4</v>
      </c>
      <c r="O5" s="824" t="s">
        <v>52</v>
      </c>
      <c r="P5" s="824" t="s">
        <v>53</v>
      </c>
      <c r="Q5" s="824" t="s">
        <v>54</v>
      </c>
      <c r="R5" s="824" t="s">
        <v>55</v>
      </c>
      <c r="S5" s="824" t="s">
        <v>421</v>
      </c>
      <c r="T5" s="824" t="s">
        <v>422</v>
      </c>
      <c r="U5" s="824" t="s">
        <v>423</v>
      </c>
      <c r="V5" s="824" t="s">
        <v>424</v>
      </c>
      <c r="W5" s="824" t="s">
        <v>11</v>
      </c>
      <c r="X5" s="824" t="s">
        <v>56</v>
      </c>
      <c r="Y5" s="821"/>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815" t="s">
        <v>55</v>
      </c>
      <c r="AQ5" s="824" t="s">
        <v>69</v>
      </c>
      <c r="AR5" s="824" t="s">
        <v>54</v>
      </c>
      <c r="AS5" s="824" t="s">
        <v>53</v>
      </c>
      <c r="AT5" s="819" t="s">
        <v>4</v>
      </c>
      <c r="AU5" s="820"/>
      <c r="AV5" s="246" t="s">
        <v>55</v>
      </c>
      <c r="AW5" s="240" t="s">
        <v>69</v>
      </c>
      <c r="AX5" s="240" t="s">
        <v>54</v>
      </c>
      <c r="AY5" s="240" t="s">
        <v>53</v>
      </c>
      <c r="AZ5" s="240" t="s">
        <v>4</v>
      </c>
      <c r="BA5" s="1097"/>
      <c r="BB5" s="1111" t="s">
        <v>76</v>
      </c>
      <c r="BC5" s="1096"/>
      <c r="BD5" s="1096"/>
      <c r="BE5" s="1108"/>
      <c r="BF5" s="1097"/>
      <c r="BG5" s="1079" t="s">
        <v>160</v>
      </c>
      <c r="BH5" s="1073"/>
      <c r="BI5" s="1057" t="s">
        <v>81</v>
      </c>
      <c r="BJ5" s="1096"/>
      <c r="BK5" s="1096"/>
      <c r="BL5" s="1096"/>
      <c r="BM5" s="1097"/>
      <c r="BN5" s="1097" t="s">
        <v>87</v>
      </c>
      <c r="BO5" s="1098"/>
      <c r="BP5" s="1098"/>
      <c r="BQ5" s="1098"/>
      <c r="BR5" s="1099"/>
      <c r="BS5" s="1073"/>
      <c r="BT5" s="1103" t="s">
        <v>88</v>
      </c>
    </row>
    <row r="6" spans="1:72" ht="14.5" x14ac:dyDescent="0.25">
      <c r="A6" s="111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817"/>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816"/>
      <c r="AV6" s="1067" t="s">
        <v>71</v>
      </c>
      <c r="AW6" s="1106"/>
      <c r="AX6" s="1106"/>
      <c r="AY6" s="1106"/>
      <c r="AZ6" s="1106"/>
      <c r="BA6" s="1100"/>
      <c r="BB6" s="822" t="s">
        <v>72</v>
      </c>
      <c r="BC6" s="822" t="s">
        <v>73</v>
      </c>
      <c r="BD6" s="822" t="s">
        <v>74</v>
      </c>
      <c r="BE6" s="327" t="s">
        <v>75</v>
      </c>
      <c r="BF6" s="1100"/>
      <c r="BG6" s="1110"/>
      <c r="BH6" s="1074"/>
      <c r="BI6" s="823" t="s">
        <v>77</v>
      </c>
      <c r="BJ6" s="822" t="s">
        <v>78</v>
      </c>
      <c r="BK6" s="822" t="s">
        <v>79</v>
      </c>
      <c r="BL6" s="327" t="s">
        <v>80</v>
      </c>
      <c r="BM6" s="1074"/>
      <c r="BN6" s="825" t="s">
        <v>82</v>
      </c>
      <c r="BO6" s="817" t="s">
        <v>83</v>
      </c>
      <c r="BP6" s="817" t="s">
        <v>84</v>
      </c>
      <c r="BQ6" s="817" t="s">
        <v>85</v>
      </c>
      <c r="BR6" s="818" t="s">
        <v>86</v>
      </c>
      <c r="BS6" s="1074"/>
      <c r="BT6" s="1104"/>
    </row>
    <row r="7" spans="1:72" ht="14.5" x14ac:dyDescent="0.25">
      <c r="A7" s="29" t="s">
        <v>165</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5826</v>
      </c>
      <c r="B8" s="402"/>
      <c r="C8" s="724">
        <v>42207</v>
      </c>
      <c r="D8" s="402"/>
      <c r="E8" s="403">
        <v>213821</v>
      </c>
      <c r="F8" s="402"/>
      <c r="G8" s="404">
        <v>261.12470000000002</v>
      </c>
      <c r="H8" s="406"/>
      <c r="I8" s="405">
        <v>0.63680000000000003</v>
      </c>
      <c r="J8" s="405">
        <v>-0.67090000000000005</v>
      </c>
      <c r="K8" s="405">
        <v>0.1666</v>
      </c>
      <c r="L8" s="405">
        <v>3.1267</v>
      </c>
      <c r="M8" s="405">
        <v>-4.4973999999999998</v>
      </c>
      <c r="N8" s="407">
        <v>-2.2584</v>
      </c>
      <c r="O8" s="405">
        <v>0.15229999999999999</v>
      </c>
      <c r="P8" s="405">
        <v>9.0403000000000002</v>
      </c>
      <c r="Q8" s="405">
        <v>9.2700999999999993</v>
      </c>
      <c r="R8" s="405">
        <v>12.0708</v>
      </c>
      <c r="S8" s="405">
        <v>1.8231999999999999</v>
      </c>
      <c r="T8" s="405">
        <v>9.3535000000000004</v>
      </c>
      <c r="U8" s="405">
        <v>-6.44</v>
      </c>
      <c r="V8" s="405">
        <v>-0.53259999999999996</v>
      </c>
      <c r="W8" s="405">
        <v>-0.52039999999999997</v>
      </c>
      <c r="X8" s="405">
        <v>11.0144</v>
      </c>
      <c r="Y8" s="406"/>
      <c r="Z8" s="403">
        <v>84</v>
      </c>
      <c r="AA8" s="403">
        <v>114</v>
      </c>
      <c r="AB8" s="403">
        <v>174</v>
      </c>
      <c r="AC8" s="403">
        <v>175</v>
      </c>
      <c r="AD8" s="403">
        <v>167</v>
      </c>
      <c r="AE8" s="403">
        <v>171</v>
      </c>
      <c r="AF8" s="403">
        <v>107</v>
      </c>
      <c r="AG8" s="403">
        <v>107</v>
      </c>
      <c r="AH8" s="403">
        <v>51</v>
      </c>
      <c r="AI8" s="403">
        <v>15</v>
      </c>
      <c r="AJ8" s="403">
        <v>168</v>
      </c>
      <c r="AK8" s="403">
        <v>183</v>
      </c>
      <c r="AL8" s="403">
        <v>199</v>
      </c>
      <c r="AM8" s="403">
        <v>176</v>
      </c>
      <c r="AN8" s="403">
        <v>203</v>
      </c>
      <c r="AO8" s="402"/>
      <c r="AP8" s="405">
        <v>11.68</v>
      </c>
      <c r="AQ8" s="405">
        <v>11.04</v>
      </c>
      <c r="AR8" s="405">
        <v>7.66</v>
      </c>
      <c r="AS8" s="405">
        <v>3.28</v>
      </c>
      <c r="AT8" s="405">
        <v>-3.46</v>
      </c>
      <c r="AU8" s="408"/>
      <c r="AV8" s="403">
        <v>20</v>
      </c>
      <c r="AW8" s="403">
        <v>36</v>
      </c>
      <c r="AX8" s="403">
        <v>54</v>
      </c>
      <c r="AY8" s="403">
        <v>104</v>
      </c>
      <c r="AZ8" s="403">
        <v>171</v>
      </c>
      <c r="BA8" s="406"/>
      <c r="BB8" s="405">
        <v>11.1762832655994</v>
      </c>
      <c r="BC8" s="405">
        <v>1.001129761369</v>
      </c>
      <c r="BD8" s="405">
        <v>2.01851566922795E-2</v>
      </c>
      <c r="BE8" s="410">
        <v>2.60866151975837E-2</v>
      </c>
      <c r="BF8" s="406"/>
      <c r="BG8" s="401">
        <v>7.0499999999999993E-2</v>
      </c>
      <c r="BH8" s="402"/>
      <c r="BI8" s="405">
        <v>98.316900000000004</v>
      </c>
      <c r="BJ8" s="405">
        <v>1.35541</v>
      </c>
      <c r="BK8" s="405" t="s">
        <v>430</v>
      </c>
      <c r="BL8" s="405">
        <v>0.32768999999999998</v>
      </c>
      <c r="BM8" s="402"/>
      <c r="BN8" s="401" t="s">
        <v>668</v>
      </c>
      <c r="BO8" s="401" t="s">
        <v>4500</v>
      </c>
      <c r="BP8" s="401" t="s">
        <v>4381</v>
      </c>
      <c r="BQ8" s="401" t="s">
        <v>730</v>
      </c>
      <c r="BR8" s="401" t="s">
        <v>4502</v>
      </c>
      <c r="BS8" s="402"/>
      <c r="BT8" s="411" t="s">
        <v>555</v>
      </c>
    </row>
    <row r="9" spans="1:72" s="428" customFormat="1" x14ac:dyDescent="0.25">
      <c r="A9" s="345" t="s">
        <v>5827</v>
      </c>
      <c r="B9" s="373"/>
      <c r="C9" s="719">
        <v>41348</v>
      </c>
      <c r="D9" s="373"/>
      <c r="E9" s="346">
        <v>121658</v>
      </c>
      <c r="F9" s="373"/>
      <c r="G9" s="347">
        <v>864.99080000000004</v>
      </c>
      <c r="H9" s="374"/>
      <c r="I9" s="348">
        <v>0.8155</v>
      </c>
      <c r="J9" s="348">
        <v>-0.69399999999999995</v>
      </c>
      <c r="K9" s="348">
        <v>-2.53E-2</v>
      </c>
      <c r="L9" s="348">
        <v>3.6328999999999998</v>
      </c>
      <c r="M9" s="348">
        <v>-5.6448999999999998</v>
      </c>
      <c r="N9" s="350">
        <v>-4.3354999999999997</v>
      </c>
      <c r="O9" s="348">
        <v>-0.99939999999999996</v>
      </c>
      <c r="P9" s="348">
        <v>7.2356999999999996</v>
      </c>
      <c r="Q9" s="348">
        <v>8.2149999999999999</v>
      </c>
      <c r="R9" s="348">
        <v>11.933</v>
      </c>
      <c r="S9" s="348">
        <v>1.6556999999999999</v>
      </c>
      <c r="T9" s="348">
        <v>8.6021999999999998</v>
      </c>
      <c r="U9" s="348">
        <v>-8.2542000000000009</v>
      </c>
      <c r="V9" s="348">
        <v>-2.4531999999999998</v>
      </c>
      <c r="W9" s="348">
        <v>-0.59689999999999999</v>
      </c>
      <c r="X9" s="348">
        <v>12.2197</v>
      </c>
      <c r="Y9" s="374"/>
      <c r="Z9" s="346">
        <v>42</v>
      </c>
      <c r="AA9" s="346">
        <v>152</v>
      </c>
      <c r="AB9" s="346">
        <v>199</v>
      </c>
      <c r="AC9" s="346">
        <v>154</v>
      </c>
      <c r="AD9" s="346">
        <v>222</v>
      </c>
      <c r="AE9" s="346">
        <v>195</v>
      </c>
      <c r="AF9" s="346">
        <v>128</v>
      </c>
      <c r="AG9" s="346">
        <v>124</v>
      </c>
      <c r="AH9" s="346">
        <v>71</v>
      </c>
      <c r="AI9" s="346">
        <v>28</v>
      </c>
      <c r="AJ9" s="346">
        <v>183</v>
      </c>
      <c r="AK9" s="346">
        <v>201</v>
      </c>
      <c r="AL9" s="346">
        <v>222</v>
      </c>
      <c r="AM9" s="346">
        <v>198</v>
      </c>
      <c r="AN9" s="346">
        <v>221</v>
      </c>
      <c r="AO9" s="373"/>
      <c r="AP9" s="348">
        <v>11.03</v>
      </c>
      <c r="AQ9" s="348">
        <v>9.7899999999999991</v>
      </c>
      <c r="AR9" s="348">
        <v>6.19</v>
      </c>
      <c r="AS9" s="348">
        <v>1.56</v>
      </c>
      <c r="AT9" s="348">
        <v>-5.58</v>
      </c>
      <c r="AU9" s="351"/>
      <c r="AV9" s="346">
        <v>37</v>
      </c>
      <c r="AW9" s="346">
        <v>54</v>
      </c>
      <c r="AX9" s="346">
        <v>69</v>
      </c>
      <c r="AY9" s="346">
        <v>121</v>
      </c>
      <c r="AZ9" s="346">
        <v>194</v>
      </c>
      <c r="BA9" s="374"/>
      <c r="BB9" s="348">
        <v>11.3763529969742</v>
      </c>
      <c r="BC9" s="348">
        <v>1.0005480938426199</v>
      </c>
      <c r="BD9" s="348">
        <v>6.6955514554794E-3</v>
      </c>
      <c r="BE9" s="375">
        <v>2.0955600528005099E-2</v>
      </c>
      <c r="BF9" s="374"/>
      <c r="BG9" s="372">
        <v>0.27379999999999999</v>
      </c>
      <c r="BH9" s="373"/>
      <c r="BI9" s="348">
        <v>99.635499999999993</v>
      </c>
      <c r="BJ9" s="348" t="s">
        <v>430</v>
      </c>
      <c r="BK9" s="348" t="s">
        <v>430</v>
      </c>
      <c r="BL9" s="348">
        <v>0.36449999999999999</v>
      </c>
      <c r="BM9" s="373"/>
      <c r="BN9" s="372" t="s">
        <v>4516</v>
      </c>
      <c r="BO9" s="372" t="s">
        <v>4517</v>
      </c>
      <c r="BP9" s="372" t="s">
        <v>4518</v>
      </c>
      <c r="BQ9" s="372" t="s">
        <v>4519</v>
      </c>
      <c r="BR9" s="372" t="s">
        <v>744</v>
      </c>
      <c r="BS9" s="373"/>
      <c r="BT9" s="354" t="s">
        <v>555</v>
      </c>
    </row>
    <row r="10" spans="1:72" s="428" customFormat="1" x14ac:dyDescent="0.25">
      <c r="A10" s="345" t="s">
        <v>5828</v>
      </c>
      <c r="B10" s="373"/>
      <c r="C10" s="719">
        <v>42248</v>
      </c>
      <c r="D10" s="373"/>
      <c r="E10" s="346">
        <v>73043.199999999997</v>
      </c>
      <c r="F10" s="373"/>
      <c r="G10" s="347">
        <v>268.89240000000001</v>
      </c>
      <c r="H10" s="374"/>
      <c r="I10" s="348">
        <v>0.6371</v>
      </c>
      <c r="J10" s="348">
        <v>-0.67090000000000005</v>
      </c>
      <c r="K10" s="348">
        <v>0.16689999999999999</v>
      </c>
      <c r="L10" s="348">
        <v>3.1259000000000001</v>
      </c>
      <c r="M10" s="348">
        <v>-4.4953000000000003</v>
      </c>
      <c r="N10" s="350">
        <v>-2.2349000000000001</v>
      </c>
      <c r="O10" s="348">
        <v>0.16850000000000001</v>
      </c>
      <c r="P10" s="348">
        <v>9.0517000000000003</v>
      </c>
      <c r="Q10" s="348">
        <v>9.2812999999999999</v>
      </c>
      <c r="R10" s="348">
        <v>12.0869</v>
      </c>
      <c r="S10" s="348">
        <v>1.8239000000000001</v>
      </c>
      <c r="T10" s="348">
        <v>9.3537999999999997</v>
      </c>
      <c r="U10" s="348">
        <v>-6.4374000000000002</v>
      </c>
      <c r="V10" s="348">
        <v>-0.51100000000000001</v>
      </c>
      <c r="W10" s="348">
        <v>-0.52029999999999998</v>
      </c>
      <c r="X10" s="348">
        <v>12.202299999999999</v>
      </c>
      <c r="Y10" s="374"/>
      <c r="Z10" s="346">
        <v>81</v>
      </c>
      <c r="AA10" s="346">
        <v>114</v>
      </c>
      <c r="AB10" s="346">
        <v>173</v>
      </c>
      <c r="AC10" s="346">
        <v>176</v>
      </c>
      <c r="AD10" s="346">
        <v>166</v>
      </c>
      <c r="AE10" s="346">
        <v>167</v>
      </c>
      <c r="AF10" s="346">
        <v>101</v>
      </c>
      <c r="AG10" s="346">
        <v>103</v>
      </c>
      <c r="AH10" s="346">
        <v>47</v>
      </c>
      <c r="AI10" s="346">
        <v>14</v>
      </c>
      <c r="AJ10" s="346">
        <v>167</v>
      </c>
      <c r="AK10" s="346">
        <v>182</v>
      </c>
      <c r="AL10" s="346">
        <v>197</v>
      </c>
      <c r="AM10" s="346">
        <v>171</v>
      </c>
      <c r="AN10" s="346">
        <v>201</v>
      </c>
      <c r="AO10" s="373"/>
      <c r="AP10" s="348">
        <v>11.69</v>
      </c>
      <c r="AQ10" s="348">
        <v>11.05</v>
      </c>
      <c r="AR10" s="348">
        <v>7.68</v>
      </c>
      <c r="AS10" s="348">
        <v>3.3</v>
      </c>
      <c r="AT10" s="348">
        <v>-3.45</v>
      </c>
      <c r="AU10" s="351"/>
      <c r="AV10" s="346">
        <v>19</v>
      </c>
      <c r="AW10" s="346">
        <v>35</v>
      </c>
      <c r="AX10" s="346">
        <v>48</v>
      </c>
      <c r="AY10" s="346">
        <v>100</v>
      </c>
      <c r="AZ10" s="346">
        <v>170</v>
      </c>
      <c r="BA10" s="374"/>
      <c r="BB10" s="348">
        <v>11.1758061373756</v>
      </c>
      <c r="BC10" s="348">
        <v>1.0010894416931799</v>
      </c>
      <c r="BD10" s="348">
        <v>2.02628149704694E-2</v>
      </c>
      <c r="BE10" s="375">
        <v>2.6952913188529101E-2</v>
      </c>
      <c r="BF10" s="374"/>
      <c r="BG10" s="372">
        <v>0.1051</v>
      </c>
      <c r="BH10" s="373"/>
      <c r="BI10" s="348">
        <v>98.3172</v>
      </c>
      <c r="BJ10" s="348">
        <v>1.35541</v>
      </c>
      <c r="BK10" s="348" t="s">
        <v>430</v>
      </c>
      <c r="BL10" s="348">
        <v>0.32739000000000001</v>
      </c>
      <c r="BM10" s="373"/>
      <c r="BN10" s="372" t="s">
        <v>668</v>
      </c>
      <c r="BO10" s="372" t="s">
        <v>4500</v>
      </c>
      <c r="BP10" s="372" t="s">
        <v>4381</v>
      </c>
      <c r="BQ10" s="372" t="s">
        <v>730</v>
      </c>
      <c r="BR10" s="372" t="s">
        <v>4502</v>
      </c>
      <c r="BS10" s="373"/>
      <c r="BT10" s="354" t="s">
        <v>555</v>
      </c>
    </row>
    <row r="11" spans="1:72" s="428" customFormat="1" x14ac:dyDescent="0.25">
      <c r="A11" s="345" t="s">
        <v>5829</v>
      </c>
      <c r="B11" s="373"/>
      <c r="C11" s="719">
        <v>37253</v>
      </c>
      <c r="D11" s="373"/>
      <c r="E11" s="346">
        <v>66572.399999999994</v>
      </c>
      <c r="F11" s="373"/>
      <c r="G11" s="347">
        <v>276.30590000000001</v>
      </c>
      <c r="H11" s="374"/>
      <c r="I11" s="348">
        <v>0.63680000000000003</v>
      </c>
      <c r="J11" s="348">
        <v>-0.67049999999999998</v>
      </c>
      <c r="K11" s="348">
        <v>0.16880000000000001</v>
      </c>
      <c r="L11" s="348">
        <v>3.1307999999999998</v>
      </c>
      <c r="M11" s="348">
        <v>-4.4878999999999998</v>
      </c>
      <c r="N11" s="350">
        <v>-2.2431999999999999</v>
      </c>
      <c r="O11" s="348">
        <v>0.16400000000000001</v>
      </c>
      <c r="P11" s="348">
        <v>9.0554000000000006</v>
      </c>
      <c r="Q11" s="348">
        <v>9.2909000000000006</v>
      </c>
      <c r="R11" s="348">
        <v>12.060700000000001</v>
      </c>
      <c r="S11" s="348">
        <v>1.8262</v>
      </c>
      <c r="T11" s="348">
        <v>9.3587000000000007</v>
      </c>
      <c r="U11" s="348">
        <v>-6.4287999999999998</v>
      </c>
      <c r="V11" s="348">
        <v>-0.51890000000000003</v>
      </c>
      <c r="W11" s="348">
        <v>-0.51900000000000002</v>
      </c>
      <c r="X11" s="348">
        <v>14.869</v>
      </c>
      <c r="Y11" s="374"/>
      <c r="Z11" s="346">
        <v>84</v>
      </c>
      <c r="AA11" s="346">
        <v>112</v>
      </c>
      <c r="AB11" s="346">
        <v>171</v>
      </c>
      <c r="AC11" s="346">
        <v>173</v>
      </c>
      <c r="AD11" s="346">
        <v>160</v>
      </c>
      <c r="AE11" s="346">
        <v>169</v>
      </c>
      <c r="AF11" s="346">
        <v>102</v>
      </c>
      <c r="AG11" s="346">
        <v>102</v>
      </c>
      <c r="AH11" s="346">
        <v>45</v>
      </c>
      <c r="AI11" s="346">
        <v>18</v>
      </c>
      <c r="AJ11" s="346">
        <v>164</v>
      </c>
      <c r="AK11" s="346">
        <v>180</v>
      </c>
      <c r="AL11" s="346">
        <v>193</v>
      </c>
      <c r="AM11" s="346">
        <v>174</v>
      </c>
      <c r="AN11" s="346">
        <v>199</v>
      </c>
      <c r="AO11" s="373"/>
      <c r="AP11" s="348">
        <v>11.7</v>
      </c>
      <c r="AQ11" s="348">
        <v>11.06</v>
      </c>
      <c r="AR11" s="348">
        <v>7.68</v>
      </c>
      <c r="AS11" s="348">
        <v>3.29</v>
      </c>
      <c r="AT11" s="348">
        <v>-3.44</v>
      </c>
      <c r="AU11" s="351"/>
      <c r="AV11" s="346">
        <v>17</v>
      </c>
      <c r="AW11" s="346">
        <v>34</v>
      </c>
      <c r="AX11" s="346">
        <v>48</v>
      </c>
      <c r="AY11" s="346">
        <v>102</v>
      </c>
      <c r="AZ11" s="346">
        <v>167</v>
      </c>
      <c r="BA11" s="374"/>
      <c r="BB11" s="348">
        <v>11.1752722257306</v>
      </c>
      <c r="BC11" s="348">
        <v>1.0010403941482</v>
      </c>
      <c r="BD11" s="348">
        <v>2.0288800152945801E-2</v>
      </c>
      <c r="BE11" s="375">
        <v>2.7242260478873001E-2</v>
      </c>
      <c r="BF11" s="374"/>
      <c r="BG11" s="372">
        <v>0.22670000000000001</v>
      </c>
      <c r="BH11" s="373"/>
      <c r="BI11" s="348">
        <v>98.314899999999994</v>
      </c>
      <c r="BJ11" s="348">
        <v>1.35538</v>
      </c>
      <c r="BK11" s="348" t="s">
        <v>430</v>
      </c>
      <c r="BL11" s="348">
        <v>0.32972000000000001</v>
      </c>
      <c r="BM11" s="373"/>
      <c r="BN11" s="372" t="s">
        <v>668</v>
      </c>
      <c r="BO11" s="372" t="s">
        <v>4500</v>
      </c>
      <c r="BP11" s="372" t="s">
        <v>4381</v>
      </c>
      <c r="BQ11" s="372" t="s">
        <v>730</v>
      </c>
      <c r="BR11" s="372" t="s">
        <v>4502</v>
      </c>
      <c r="BS11" s="373"/>
      <c r="BT11" s="354" t="s">
        <v>555</v>
      </c>
    </row>
    <row r="12" spans="1:72" s="428" customFormat="1" x14ac:dyDescent="0.25">
      <c r="A12" s="345" t="s">
        <v>5830</v>
      </c>
      <c r="B12" s="373"/>
      <c r="C12" s="719">
        <v>42248</v>
      </c>
      <c r="D12" s="373"/>
      <c r="E12" s="346">
        <v>56835</v>
      </c>
      <c r="F12" s="373"/>
      <c r="G12" s="347">
        <v>859.85640000000001</v>
      </c>
      <c r="H12" s="374"/>
      <c r="I12" s="348">
        <v>0.81589999999999996</v>
      </c>
      <c r="J12" s="348">
        <v>-0.69430000000000003</v>
      </c>
      <c r="K12" s="348">
        <v>-2.58E-2</v>
      </c>
      <c r="L12" s="348">
        <v>3.6347999999999998</v>
      </c>
      <c r="M12" s="348">
        <v>-5.6410999999999998</v>
      </c>
      <c r="N12" s="350">
        <v>-4.3132000000000001</v>
      </c>
      <c r="O12" s="348">
        <v>-0.98560000000000003</v>
      </c>
      <c r="P12" s="348">
        <v>7.2454000000000001</v>
      </c>
      <c r="Q12" s="348">
        <v>8.2247000000000003</v>
      </c>
      <c r="R12" s="348">
        <v>11.9716</v>
      </c>
      <c r="S12" s="348">
        <v>1.6567000000000001</v>
      </c>
      <c r="T12" s="348">
        <v>8.6062999999999992</v>
      </c>
      <c r="U12" s="348">
        <v>-8.2507000000000001</v>
      </c>
      <c r="V12" s="348">
        <v>-2.4306000000000001</v>
      </c>
      <c r="W12" s="348">
        <v>-0.59789999999999999</v>
      </c>
      <c r="X12" s="348">
        <v>11.8719</v>
      </c>
      <c r="Y12" s="374"/>
      <c r="Z12" s="346">
        <v>40</v>
      </c>
      <c r="AA12" s="346">
        <v>155</v>
      </c>
      <c r="AB12" s="346">
        <v>200</v>
      </c>
      <c r="AC12" s="346">
        <v>152</v>
      </c>
      <c r="AD12" s="346">
        <v>220</v>
      </c>
      <c r="AE12" s="346">
        <v>190</v>
      </c>
      <c r="AF12" s="346">
        <v>125</v>
      </c>
      <c r="AG12" s="346">
        <v>123</v>
      </c>
      <c r="AH12" s="346">
        <v>69</v>
      </c>
      <c r="AI12" s="346">
        <v>25</v>
      </c>
      <c r="AJ12" s="346">
        <v>182</v>
      </c>
      <c r="AK12" s="346">
        <v>200</v>
      </c>
      <c r="AL12" s="346">
        <v>218</v>
      </c>
      <c r="AM12" s="346">
        <v>193</v>
      </c>
      <c r="AN12" s="346">
        <v>227</v>
      </c>
      <c r="AO12" s="373"/>
      <c r="AP12" s="348">
        <v>11.05</v>
      </c>
      <c r="AQ12" s="348">
        <v>9.8000000000000007</v>
      </c>
      <c r="AR12" s="348">
        <v>6.2</v>
      </c>
      <c r="AS12" s="348">
        <v>1.58</v>
      </c>
      <c r="AT12" s="348">
        <v>-5.57</v>
      </c>
      <c r="AU12" s="351"/>
      <c r="AV12" s="346">
        <v>33</v>
      </c>
      <c r="AW12" s="346">
        <v>51</v>
      </c>
      <c r="AX12" s="346">
        <v>67</v>
      </c>
      <c r="AY12" s="346">
        <v>118</v>
      </c>
      <c r="AZ12" s="346">
        <v>193</v>
      </c>
      <c r="BA12" s="374"/>
      <c r="BB12" s="348">
        <v>11.375731953777599</v>
      </c>
      <c r="BC12" s="348">
        <v>1.0004947969598601</v>
      </c>
      <c r="BD12" s="348">
        <v>6.7602200851498498E-3</v>
      </c>
      <c r="BE12" s="375">
        <v>2.1690036492597899E-2</v>
      </c>
      <c r="BF12" s="374"/>
      <c r="BG12" s="372">
        <v>8.4699999999999998E-2</v>
      </c>
      <c r="BH12" s="373"/>
      <c r="BI12" s="348">
        <v>99.635000000000005</v>
      </c>
      <c r="BJ12" s="348" t="s">
        <v>430</v>
      </c>
      <c r="BK12" s="348" t="s">
        <v>430</v>
      </c>
      <c r="BL12" s="348">
        <v>0.36499999999999999</v>
      </c>
      <c r="BM12" s="373"/>
      <c r="BN12" s="372" t="s">
        <v>4516</v>
      </c>
      <c r="BO12" s="372" t="s">
        <v>4517</v>
      </c>
      <c r="BP12" s="372" t="s">
        <v>4518</v>
      </c>
      <c r="BQ12" s="372" t="s">
        <v>4519</v>
      </c>
      <c r="BR12" s="372" t="s">
        <v>744</v>
      </c>
      <c r="BS12" s="373"/>
      <c r="BT12" s="354" t="s">
        <v>555</v>
      </c>
    </row>
    <row r="13" spans="1:72" s="428" customFormat="1" x14ac:dyDescent="0.25">
      <c r="A13" s="345" t="s">
        <v>5831</v>
      </c>
      <c r="B13" s="373"/>
      <c r="C13" s="719">
        <v>41353</v>
      </c>
      <c r="D13" s="373"/>
      <c r="E13" s="346">
        <v>44177.8</v>
      </c>
      <c r="F13" s="373"/>
      <c r="G13" s="347">
        <v>274.89479999999998</v>
      </c>
      <c r="H13" s="374"/>
      <c r="I13" s="348">
        <v>0.63690000000000002</v>
      </c>
      <c r="J13" s="348">
        <v>-0.6704</v>
      </c>
      <c r="K13" s="348">
        <v>0.1694</v>
      </c>
      <c r="L13" s="348">
        <v>3.1313</v>
      </c>
      <c r="M13" s="348">
        <v>-4.4880000000000004</v>
      </c>
      <c r="N13" s="350">
        <v>-2.2383999999999999</v>
      </c>
      <c r="O13" s="348">
        <v>0.1754</v>
      </c>
      <c r="P13" s="348">
        <v>9.0690000000000008</v>
      </c>
      <c r="Q13" s="348">
        <v>9.3026999999999997</v>
      </c>
      <c r="R13" s="348">
        <v>12.069599999999999</v>
      </c>
      <c r="S13" s="348">
        <v>1.8275999999999999</v>
      </c>
      <c r="T13" s="348">
        <v>9.3596000000000004</v>
      </c>
      <c r="U13" s="348">
        <v>-6.4279000000000002</v>
      </c>
      <c r="V13" s="348">
        <v>-0.51590000000000003</v>
      </c>
      <c r="W13" s="348">
        <v>-0.51859999999999995</v>
      </c>
      <c r="X13" s="348">
        <v>12.6591</v>
      </c>
      <c r="Y13" s="374"/>
      <c r="Z13" s="346">
        <v>83</v>
      </c>
      <c r="AA13" s="346">
        <v>111</v>
      </c>
      <c r="AB13" s="346">
        <v>170</v>
      </c>
      <c r="AC13" s="346">
        <v>172</v>
      </c>
      <c r="AD13" s="346">
        <v>161</v>
      </c>
      <c r="AE13" s="346">
        <v>168</v>
      </c>
      <c r="AF13" s="346">
        <v>99</v>
      </c>
      <c r="AG13" s="346">
        <v>98</v>
      </c>
      <c r="AH13" s="346">
        <v>43</v>
      </c>
      <c r="AI13" s="346">
        <v>16</v>
      </c>
      <c r="AJ13" s="346">
        <v>163</v>
      </c>
      <c r="AK13" s="346">
        <v>179</v>
      </c>
      <c r="AL13" s="346">
        <v>192</v>
      </c>
      <c r="AM13" s="346">
        <v>173</v>
      </c>
      <c r="AN13" s="346">
        <v>198</v>
      </c>
      <c r="AO13" s="373"/>
      <c r="AP13" s="348">
        <v>11.7</v>
      </c>
      <c r="AQ13" s="348">
        <v>11.07</v>
      </c>
      <c r="AR13" s="348">
        <v>7.69</v>
      </c>
      <c r="AS13" s="348">
        <v>3.3</v>
      </c>
      <c r="AT13" s="348">
        <v>-3.44</v>
      </c>
      <c r="AU13" s="351"/>
      <c r="AV13" s="346">
        <v>17</v>
      </c>
      <c r="AW13" s="346">
        <v>32</v>
      </c>
      <c r="AX13" s="346">
        <v>47</v>
      </c>
      <c r="AY13" s="346">
        <v>100</v>
      </c>
      <c r="AZ13" s="346">
        <v>167</v>
      </c>
      <c r="BA13" s="374"/>
      <c r="BB13" s="348">
        <v>11.1766884805673</v>
      </c>
      <c r="BC13" s="348">
        <v>1.0011663115627001</v>
      </c>
      <c r="BD13" s="348">
        <v>2.0380551644372299E-2</v>
      </c>
      <c r="BE13" s="375">
        <v>2.8271379193255401E-2</v>
      </c>
      <c r="BF13" s="374"/>
      <c r="BG13" s="372">
        <v>0.1404</v>
      </c>
      <c r="BH13" s="373"/>
      <c r="BI13" s="348">
        <v>98.332700000000003</v>
      </c>
      <c r="BJ13" s="348">
        <v>1.35562</v>
      </c>
      <c r="BK13" s="348" t="s">
        <v>430</v>
      </c>
      <c r="BL13" s="348">
        <v>0.31168000000000001</v>
      </c>
      <c r="BM13" s="373"/>
      <c r="BN13" s="372" t="s">
        <v>4499</v>
      </c>
      <c r="BO13" s="372" t="s">
        <v>4500</v>
      </c>
      <c r="BP13" s="372" t="s">
        <v>4381</v>
      </c>
      <c r="BQ13" s="372" t="s">
        <v>730</v>
      </c>
      <c r="BR13" s="372" t="s">
        <v>4502</v>
      </c>
      <c r="BS13" s="373"/>
      <c r="BT13" s="354" t="s">
        <v>555</v>
      </c>
    </row>
    <row r="14" spans="1:72" s="428" customFormat="1" x14ac:dyDescent="0.25">
      <c r="A14" s="345" t="s">
        <v>5832</v>
      </c>
      <c r="B14" s="373"/>
      <c r="C14" s="719">
        <v>37631</v>
      </c>
      <c r="D14" s="373"/>
      <c r="E14" s="346">
        <v>32386.9</v>
      </c>
      <c r="F14" s="373"/>
      <c r="G14" s="347">
        <v>892.37070000000006</v>
      </c>
      <c r="H14" s="374"/>
      <c r="I14" s="348">
        <v>0.81559999999999999</v>
      </c>
      <c r="J14" s="348">
        <v>-0.69340000000000002</v>
      </c>
      <c r="K14" s="348">
        <v>-2.2499999999999999E-2</v>
      </c>
      <c r="L14" s="348">
        <v>3.64</v>
      </c>
      <c r="M14" s="348">
        <v>-5.6326000000000001</v>
      </c>
      <c r="N14" s="350">
        <v>-4.3141999999999996</v>
      </c>
      <c r="O14" s="348">
        <v>-0.97119999999999995</v>
      </c>
      <c r="P14" s="348">
        <v>7.2748999999999997</v>
      </c>
      <c r="Q14" s="348">
        <v>8.2604000000000006</v>
      </c>
      <c r="R14" s="348">
        <v>11.9198</v>
      </c>
      <c r="S14" s="348">
        <v>1.6594</v>
      </c>
      <c r="T14" s="348">
        <v>8.6120000000000001</v>
      </c>
      <c r="U14" s="348">
        <v>-8.2388999999999992</v>
      </c>
      <c r="V14" s="348">
        <v>-2.4336000000000002</v>
      </c>
      <c r="W14" s="348">
        <v>-0.59499999999999997</v>
      </c>
      <c r="X14" s="348">
        <v>15.37</v>
      </c>
      <c r="Y14" s="374"/>
      <c r="Z14" s="346">
        <v>41</v>
      </c>
      <c r="AA14" s="346">
        <v>150</v>
      </c>
      <c r="AB14" s="346">
        <v>198</v>
      </c>
      <c r="AC14" s="346">
        <v>149</v>
      </c>
      <c r="AD14" s="346">
        <v>218</v>
      </c>
      <c r="AE14" s="346">
        <v>191</v>
      </c>
      <c r="AF14" s="346">
        <v>122</v>
      </c>
      <c r="AG14" s="346">
        <v>119</v>
      </c>
      <c r="AH14" s="346">
        <v>66</v>
      </c>
      <c r="AI14" s="346">
        <v>29</v>
      </c>
      <c r="AJ14" s="346">
        <v>181</v>
      </c>
      <c r="AK14" s="346">
        <v>199</v>
      </c>
      <c r="AL14" s="346">
        <v>216</v>
      </c>
      <c r="AM14" s="346">
        <v>194</v>
      </c>
      <c r="AN14" s="346">
        <v>220</v>
      </c>
      <c r="AO14" s="373"/>
      <c r="AP14" s="348">
        <v>11.05</v>
      </c>
      <c r="AQ14" s="348">
        <v>9.83</v>
      </c>
      <c r="AR14" s="348">
        <v>6.23</v>
      </c>
      <c r="AS14" s="348">
        <v>1.59</v>
      </c>
      <c r="AT14" s="348">
        <v>-5.56</v>
      </c>
      <c r="AU14" s="351"/>
      <c r="AV14" s="346">
        <v>33</v>
      </c>
      <c r="AW14" s="346">
        <v>50</v>
      </c>
      <c r="AX14" s="346">
        <v>64</v>
      </c>
      <c r="AY14" s="346">
        <v>117</v>
      </c>
      <c r="AZ14" s="346">
        <v>190</v>
      </c>
      <c r="BA14" s="374"/>
      <c r="BB14" s="348">
        <v>11.375950831657599</v>
      </c>
      <c r="BC14" s="348">
        <v>1.0005108666305</v>
      </c>
      <c r="BD14" s="348">
        <v>6.9740623681218599E-3</v>
      </c>
      <c r="BE14" s="375">
        <v>2.41232886455203E-2</v>
      </c>
      <c r="BF14" s="374"/>
      <c r="BG14" s="372">
        <v>1.071</v>
      </c>
      <c r="BH14" s="373"/>
      <c r="BI14" s="348">
        <v>99.645799999999994</v>
      </c>
      <c r="BJ14" s="348" t="s">
        <v>430</v>
      </c>
      <c r="BK14" s="348" t="s">
        <v>430</v>
      </c>
      <c r="BL14" s="348">
        <v>0.35420000000000001</v>
      </c>
      <c r="BM14" s="373"/>
      <c r="BN14" s="372" t="s">
        <v>5833</v>
      </c>
      <c r="BO14" s="372" t="s">
        <v>4517</v>
      </c>
      <c r="BP14" s="372" t="s">
        <v>4518</v>
      </c>
      <c r="BQ14" s="372" t="s">
        <v>4519</v>
      </c>
      <c r="BR14" s="372" t="s">
        <v>744</v>
      </c>
      <c r="BS14" s="373"/>
      <c r="BT14" s="354" t="s">
        <v>555</v>
      </c>
    </row>
    <row r="15" spans="1:72" s="428" customFormat="1" x14ac:dyDescent="0.25">
      <c r="A15" s="345" t="s">
        <v>5834</v>
      </c>
      <c r="B15" s="373"/>
      <c r="C15" s="719">
        <v>44594</v>
      </c>
      <c r="D15" s="373"/>
      <c r="E15" s="346">
        <v>31193.200000000001</v>
      </c>
      <c r="F15" s="373"/>
      <c r="G15" s="347">
        <v>225.6781</v>
      </c>
      <c r="H15" s="374"/>
      <c r="I15" s="348">
        <v>4.0019</v>
      </c>
      <c r="J15" s="348">
        <v>1.6435</v>
      </c>
      <c r="K15" s="348">
        <v>8.3124000000000002</v>
      </c>
      <c r="L15" s="348">
        <v>-11.0541</v>
      </c>
      <c r="M15" s="348">
        <v>-5.0334000000000003</v>
      </c>
      <c r="N15" s="350">
        <v>110.79300000000001</v>
      </c>
      <c r="O15" s="348">
        <v>64.586100000000002</v>
      </c>
      <c r="P15" s="348">
        <v>47.827800000000003</v>
      </c>
      <c r="Q15" s="348" t="s">
        <v>430</v>
      </c>
      <c r="R15" s="348" t="s">
        <v>430</v>
      </c>
      <c r="S15" s="348">
        <v>5.6162999999999998</v>
      </c>
      <c r="T15" s="348">
        <v>3.7014</v>
      </c>
      <c r="U15" s="348">
        <v>3.3721999999999999</v>
      </c>
      <c r="V15" s="348">
        <v>65.521699999999996</v>
      </c>
      <c r="W15" s="348">
        <v>9.0771999999999995</v>
      </c>
      <c r="X15" s="348">
        <v>33.1982</v>
      </c>
      <c r="Y15" s="374"/>
      <c r="Z15" s="346">
        <v>5</v>
      </c>
      <c r="AA15" s="346">
        <v>5</v>
      </c>
      <c r="AB15" s="346">
        <v>7</v>
      </c>
      <c r="AC15" s="346">
        <v>265</v>
      </c>
      <c r="AD15" s="346">
        <v>200</v>
      </c>
      <c r="AE15" s="346">
        <v>9</v>
      </c>
      <c r="AF15" s="346">
        <v>10</v>
      </c>
      <c r="AG15" s="346">
        <v>8</v>
      </c>
      <c r="AH15" s="346" t="s">
        <v>430</v>
      </c>
      <c r="AI15" s="346" t="s">
        <v>430</v>
      </c>
      <c r="AJ15" s="346">
        <v>39</v>
      </c>
      <c r="AK15" s="346">
        <v>239</v>
      </c>
      <c r="AL15" s="346">
        <v>94</v>
      </c>
      <c r="AM15" s="346">
        <v>10</v>
      </c>
      <c r="AN15" s="346">
        <v>5</v>
      </c>
      <c r="AO15" s="373"/>
      <c r="AP15" s="348" t="s">
        <v>430</v>
      </c>
      <c r="AQ15" s="348" t="s">
        <v>430</v>
      </c>
      <c r="AR15" s="348" t="s">
        <v>430</v>
      </c>
      <c r="AS15" s="348">
        <v>60.36</v>
      </c>
      <c r="AT15" s="348">
        <v>30.46</v>
      </c>
      <c r="AU15" s="351"/>
      <c r="AV15" s="346" t="s">
        <v>430</v>
      </c>
      <c r="AW15" s="346" t="s">
        <v>430</v>
      </c>
      <c r="AX15" s="346" t="s">
        <v>430</v>
      </c>
      <c r="AY15" s="346">
        <v>8</v>
      </c>
      <c r="AZ15" s="346">
        <v>18</v>
      </c>
      <c r="BA15" s="374"/>
      <c r="BB15" s="348">
        <v>42.425620331634001</v>
      </c>
      <c r="BC15" s="348">
        <v>0</v>
      </c>
      <c r="BD15" s="348">
        <v>7.5545440749041307E-2</v>
      </c>
      <c r="BE15" s="375" t="s">
        <v>430</v>
      </c>
      <c r="BF15" s="374"/>
      <c r="BG15" s="372" t="s">
        <v>430</v>
      </c>
      <c r="BH15" s="373"/>
      <c r="BI15" s="348" t="s">
        <v>430</v>
      </c>
      <c r="BJ15" s="348" t="s">
        <v>430</v>
      </c>
      <c r="BK15" s="348" t="s">
        <v>430</v>
      </c>
      <c r="BL15" s="348" t="s">
        <v>430</v>
      </c>
      <c r="BM15" s="373"/>
      <c r="BN15" s="372" t="s">
        <v>5835</v>
      </c>
      <c r="BO15" s="372" t="s">
        <v>5836</v>
      </c>
      <c r="BP15" s="372" t="s">
        <v>430</v>
      </c>
      <c r="BQ15" s="372" t="s">
        <v>430</v>
      </c>
      <c r="BR15" s="372" t="s">
        <v>430</v>
      </c>
      <c r="BS15" s="373"/>
      <c r="BT15" s="354" t="s">
        <v>555</v>
      </c>
    </row>
    <row r="16" spans="1:72" s="428" customFormat="1" x14ac:dyDescent="0.25">
      <c r="A16" s="345" t="s">
        <v>5837</v>
      </c>
      <c r="B16" s="373"/>
      <c r="C16" s="719">
        <v>41906</v>
      </c>
      <c r="D16" s="373"/>
      <c r="E16" s="346">
        <v>28474.3</v>
      </c>
      <c r="F16" s="373"/>
      <c r="G16" s="347">
        <v>892.2509</v>
      </c>
      <c r="H16" s="374"/>
      <c r="I16" s="348">
        <v>0.81559999999999999</v>
      </c>
      <c r="J16" s="348">
        <v>-0.69410000000000005</v>
      </c>
      <c r="K16" s="348">
        <v>-2.5899999999999999E-2</v>
      </c>
      <c r="L16" s="348">
        <v>3.6313</v>
      </c>
      <c r="M16" s="348">
        <v>-5.6436000000000002</v>
      </c>
      <c r="N16" s="350">
        <v>-4.3329000000000004</v>
      </c>
      <c r="O16" s="348">
        <v>-0.99070000000000003</v>
      </c>
      <c r="P16" s="348">
        <v>7.2694999999999999</v>
      </c>
      <c r="Q16" s="348">
        <v>8.2416999999999998</v>
      </c>
      <c r="R16" s="348">
        <v>11.9351</v>
      </c>
      <c r="S16" s="348">
        <v>1.6541999999999999</v>
      </c>
      <c r="T16" s="348">
        <v>8.5986999999999991</v>
      </c>
      <c r="U16" s="348">
        <v>-8.2513000000000005</v>
      </c>
      <c r="V16" s="348">
        <v>-2.4512999999999998</v>
      </c>
      <c r="W16" s="348">
        <v>-0.59699999999999998</v>
      </c>
      <c r="X16" s="348">
        <v>10.6225</v>
      </c>
      <c r="Y16" s="374"/>
      <c r="Z16" s="346">
        <v>41</v>
      </c>
      <c r="AA16" s="346">
        <v>153</v>
      </c>
      <c r="AB16" s="346">
        <v>201</v>
      </c>
      <c r="AC16" s="346">
        <v>155</v>
      </c>
      <c r="AD16" s="346">
        <v>221</v>
      </c>
      <c r="AE16" s="346">
        <v>194</v>
      </c>
      <c r="AF16" s="346">
        <v>126</v>
      </c>
      <c r="AG16" s="346">
        <v>120</v>
      </c>
      <c r="AH16" s="346">
        <v>67</v>
      </c>
      <c r="AI16" s="346">
        <v>27</v>
      </c>
      <c r="AJ16" s="346">
        <v>186</v>
      </c>
      <c r="AK16" s="346">
        <v>203</v>
      </c>
      <c r="AL16" s="346">
        <v>219</v>
      </c>
      <c r="AM16" s="346">
        <v>197</v>
      </c>
      <c r="AN16" s="346">
        <v>222</v>
      </c>
      <c r="AO16" s="373"/>
      <c r="AP16" s="348">
        <v>11.04</v>
      </c>
      <c r="AQ16" s="348">
        <v>9.8000000000000007</v>
      </c>
      <c r="AR16" s="348">
        <v>6.22</v>
      </c>
      <c r="AS16" s="348">
        <v>1.57</v>
      </c>
      <c r="AT16" s="348">
        <v>-5.58</v>
      </c>
      <c r="AU16" s="351"/>
      <c r="AV16" s="346">
        <v>35</v>
      </c>
      <c r="AW16" s="346">
        <v>51</v>
      </c>
      <c r="AX16" s="346">
        <v>65</v>
      </c>
      <c r="AY16" s="346">
        <v>119</v>
      </c>
      <c r="AZ16" s="346">
        <v>194</v>
      </c>
      <c r="BA16" s="374"/>
      <c r="BB16" s="348">
        <v>11.378092510278501</v>
      </c>
      <c r="BC16" s="348">
        <v>1.0007017595675201</v>
      </c>
      <c r="BD16" s="348">
        <v>6.9354702448352701E-3</v>
      </c>
      <c r="BE16" s="375">
        <v>2.3688585649197399E-2</v>
      </c>
      <c r="BF16" s="374"/>
      <c r="BG16" s="372">
        <v>8.1600000000000006E-2</v>
      </c>
      <c r="BH16" s="373"/>
      <c r="BI16" s="348">
        <v>99.644900000000007</v>
      </c>
      <c r="BJ16" s="348" t="s">
        <v>430</v>
      </c>
      <c r="BK16" s="348" t="s">
        <v>430</v>
      </c>
      <c r="BL16" s="348">
        <v>0.35510000000000003</v>
      </c>
      <c r="BM16" s="373"/>
      <c r="BN16" s="372" t="s">
        <v>5833</v>
      </c>
      <c r="BO16" s="372" t="s">
        <v>4517</v>
      </c>
      <c r="BP16" s="372" t="s">
        <v>4518</v>
      </c>
      <c r="BQ16" s="372" t="s">
        <v>4519</v>
      </c>
      <c r="BR16" s="372" t="s">
        <v>744</v>
      </c>
      <c r="BS16" s="373"/>
      <c r="BT16" s="354" t="s">
        <v>555</v>
      </c>
    </row>
    <row r="17" spans="1:72" s="428" customFormat="1" x14ac:dyDescent="0.25">
      <c r="A17" s="345" t="s">
        <v>5838</v>
      </c>
      <c r="B17" s="373"/>
      <c r="C17" s="719">
        <v>41726</v>
      </c>
      <c r="D17" s="373"/>
      <c r="E17" s="346">
        <v>19132</v>
      </c>
      <c r="F17" s="373"/>
      <c r="G17" s="347">
        <v>93.509900000000002</v>
      </c>
      <c r="H17" s="374"/>
      <c r="I17" s="348">
        <v>0.37209999999999999</v>
      </c>
      <c r="J17" s="348">
        <v>-1.0853999999999999</v>
      </c>
      <c r="K17" s="348">
        <v>-3.5078</v>
      </c>
      <c r="L17" s="348">
        <v>-10.690200000000001</v>
      </c>
      <c r="M17" s="348">
        <v>-8.1058000000000003</v>
      </c>
      <c r="N17" s="350">
        <v>3.3159000000000001</v>
      </c>
      <c r="O17" s="348">
        <v>-4.6492000000000004</v>
      </c>
      <c r="P17" s="348">
        <v>25.693100000000001</v>
      </c>
      <c r="Q17" s="348">
        <v>30.184799999999999</v>
      </c>
      <c r="R17" s="348">
        <v>14.894</v>
      </c>
      <c r="S17" s="348">
        <v>-3.7018</v>
      </c>
      <c r="T17" s="348">
        <v>-6.5579000000000001</v>
      </c>
      <c r="U17" s="348">
        <v>2.0522999999999998</v>
      </c>
      <c r="V17" s="348">
        <v>1.0698000000000001</v>
      </c>
      <c r="W17" s="348">
        <v>-1.4246000000000001</v>
      </c>
      <c r="X17" s="348">
        <v>14.4903</v>
      </c>
      <c r="Y17" s="374"/>
      <c r="Z17" s="346">
        <v>174</v>
      </c>
      <c r="AA17" s="346">
        <v>198</v>
      </c>
      <c r="AB17" s="346">
        <v>268</v>
      </c>
      <c r="AC17" s="346">
        <v>249</v>
      </c>
      <c r="AD17" s="346">
        <v>238</v>
      </c>
      <c r="AE17" s="346">
        <v>110</v>
      </c>
      <c r="AF17" s="346">
        <v>147</v>
      </c>
      <c r="AG17" s="346">
        <v>14</v>
      </c>
      <c r="AH17" s="346">
        <v>3</v>
      </c>
      <c r="AI17" s="346">
        <v>3</v>
      </c>
      <c r="AJ17" s="346">
        <v>269</v>
      </c>
      <c r="AK17" s="346">
        <v>264</v>
      </c>
      <c r="AL17" s="346">
        <v>103</v>
      </c>
      <c r="AM17" s="346">
        <v>157</v>
      </c>
      <c r="AN17" s="346">
        <v>261</v>
      </c>
      <c r="AO17" s="373"/>
      <c r="AP17" s="348">
        <v>19.940000000000001</v>
      </c>
      <c r="AQ17" s="348">
        <v>26.58</v>
      </c>
      <c r="AR17" s="348">
        <v>22.15</v>
      </c>
      <c r="AS17" s="348">
        <v>6.19</v>
      </c>
      <c r="AT17" s="348">
        <v>-7.89</v>
      </c>
      <c r="AU17" s="351"/>
      <c r="AV17" s="346">
        <v>2</v>
      </c>
      <c r="AW17" s="346">
        <v>3</v>
      </c>
      <c r="AX17" s="346">
        <v>5</v>
      </c>
      <c r="AY17" s="346">
        <v>73</v>
      </c>
      <c r="AZ17" s="346">
        <v>204</v>
      </c>
      <c r="BA17" s="374"/>
      <c r="BB17" s="348">
        <v>20.6749237226521</v>
      </c>
      <c r="BC17" s="348">
        <v>0.99849600588909304</v>
      </c>
      <c r="BD17" s="348">
        <v>8.3845181825205603E-2</v>
      </c>
      <c r="BE17" s="375">
        <v>0.14915664848542601</v>
      </c>
      <c r="BF17" s="374"/>
      <c r="BG17" s="372">
        <v>0.34150000000000003</v>
      </c>
      <c r="BH17" s="373"/>
      <c r="BI17" s="348">
        <v>86.334299999999999</v>
      </c>
      <c r="BJ17" s="348">
        <v>11.3062</v>
      </c>
      <c r="BK17" s="348">
        <v>2.14588</v>
      </c>
      <c r="BL17" s="348">
        <v>0.21362</v>
      </c>
      <c r="BM17" s="373"/>
      <c r="BN17" s="372" t="s">
        <v>5839</v>
      </c>
      <c r="BO17" s="372" t="s">
        <v>5840</v>
      </c>
      <c r="BP17" s="372" t="s">
        <v>5841</v>
      </c>
      <c r="BQ17" s="372" t="s">
        <v>5842</v>
      </c>
      <c r="BR17" s="372" t="s">
        <v>5843</v>
      </c>
      <c r="BS17" s="373"/>
      <c r="BT17" s="354" t="s">
        <v>555</v>
      </c>
    </row>
    <row r="18" spans="1:72" s="428" customFormat="1" x14ac:dyDescent="0.25">
      <c r="A18" s="345" t="s">
        <v>5844</v>
      </c>
      <c r="B18" s="373"/>
      <c r="C18" s="719">
        <v>44585</v>
      </c>
      <c r="D18" s="373"/>
      <c r="E18" s="346">
        <v>14525.7</v>
      </c>
      <c r="F18" s="373"/>
      <c r="G18" s="347">
        <v>235.62190000000001</v>
      </c>
      <c r="H18" s="374"/>
      <c r="I18" s="348">
        <v>4.0220000000000002</v>
      </c>
      <c r="J18" s="348">
        <v>1.6548</v>
      </c>
      <c r="K18" s="348">
        <v>8.3712999999999997</v>
      </c>
      <c r="L18" s="348">
        <v>-11.041499999999999</v>
      </c>
      <c r="M18" s="348">
        <v>-4.9404000000000003</v>
      </c>
      <c r="N18" s="350">
        <v>111.63500000000001</v>
      </c>
      <c r="O18" s="348">
        <v>65.148200000000003</v>
      </c>
      <c r="P18" s="348">
        <v>48.249400000000001</v>
      </c>
      <c r="Q18" s="348" t="s">
        <v>430</v>
      </c>
      <c r="R18" s="348" t="s">
        <v>430</v>
      </c>
      <c r="S18" s="348">
        <v>5.6703999999999999</v>
      </c>
      <c r="T18" s="348">
        <v>1.4161999999999999</v>
      </c>
      <c r="U18" s="348">
        <v>3.4853000000000001</v>
      </c>
      <c r="V18" s="348">
        <v>66.069400000000002</v>
      </c>
      <c r="W18" s="348">
        <v>9.1347000000000005</v>
      </c>
      <c r="X18" s="348">
        <v>31.622900000000001</v>
      </c>
      <c r="Y18" s="374"/>
      <c r="Z18" s="346">
        <v>2</v>
      </c>
      <c r="AA18" s="346">
        <v>2</v>
      </c>
      <c r="AB18" s="346">
        <v>4</v>
      </c>
      <c r="AC18" s="346">
        <v>262</v>
      </c>
      <c r="AD18" s="346">
        <v>193</v>
      </c>
      <c r="AE18" s="346">
        <v>1</v>
      </c>
      <c r="AF18" s="346">
        <v>1</v>
      </c>
      <c r="AG18" s="346">
        <v>3</v>
      </c>
      <c r="AH18" s="346" t="s">
        <v>430</v>
      </c>
      <c r="AI18" s="346" t="s">
        <v>430</v>
      </c>
      <c r="AJ18" s="346">
        <v>35</v>
      </c>
      <c r="AK18" s="346">
        <v>254</v>
      </c>
      <c r="AL18" s="346">
        <v>86</v>
      </c>
      <c r="AM18" s="346">
        <v>4</v>
      </c>
      <c r="AN18" s="346">
        <v>2</v>
      </c>
      <c r="AO18" s="373"/>
      <c r="AP18" s="348" t="s">
        <v>430</v>
      </c>
      <c r="AQ18" s="348" t="s">
        <v>430</v>
      </c>
      <c r="AR18" s="348" t="s">
        <v>430</v>
      </c>
      <c r="AS18" s="348">
        <v>60.89</v>
      </c>
      <c r="AT18" s="348">
        <v>30.86</v>
      </c>
      <c r="AU18" s="351"/>
      <c r="AV18" s="346" t="s">
        <v>430</v>
      </c>
      <c r="AW18" s="346" t="s">
        <v>430</v>
      </c>
      <c r="AX18" s="346" t="s">
        <v>430</v>
      </c>
      <c r="AY18" s="346">
        <v>1</v>
      </c>
      <c r="AZ18" s="346">
        <v>7</v>
      </c>
      <c r="BA18" s="374"/>
      <c r="BB18" s="348">
        <v>42.579542560109999</v>
      </c>
      <c r="BC18" s="348">
        <v>0</v>
      </c>
      <c r="BD18" s="348">
        <v>7.5930912532989003E-2</v>
      </c>
      <c r="BE18" s="375" t="s">
        <v>430</v>
      </c>
      <c r="BF18" s="374"/>
      <c r="BG18" s="372" t="s">
        <v>430</v>
      </c>
      <c r="BH18" s="373"/>
      <c r="BI18" s="348" t="s">
        <v>430</v>
      </c>
      <c r="BJ18" s="348" t="s">
        <v>430</v>
      </c>
      <c r="BK18" s="348" t="s">
        <v>430</v>
      </c>
      <c r="BL18" s="348" t="s">
        <v>430</v>
      </c>
      <c r="BM18" s="373"/>
      <c r="BN18" s="372" t="s">
        <v>5845</v>
      </c>
      <c r="BO18" s="372" t="s">
        <v>5846</v>
      </c>
      <c r="BP18" s="372" t="s">
        <v>430</v>
      </c>
      <c r="BQ18" s="372" t="s">
        <v>430</v>
      </c>
      <c r="BR18" s="372" t="s">
        <v>430</v>
      </c>
      <c r="BS18" s="373"/>
      <c r="BT18" s="354" t="s">
        <v>555</v>
      </c>
    </row>
    <row r="19" spans="1:72" s="428" customFormat="1" x14ac:dyDescent="0.25">
      <c r="A19" s="345" t="s">
        <v>5847</v>
      </c>
      <c r="B19" s="373"/>
      <c r="C19" s="719">
        <v>40631</v>
      </c>
      <c r="D19" s="373"/>
      <c r="E19" s="346">
        <v>13885.3</v>
      </c>
      <c r="F19" s="373"/>
      <c r="G19" s="347">
        <v>275.42860000000002</v>
      </c>
      <c r="H19" s="374"/>
      <c r="I19" s="348" t="s">
        <v>430</v>
      </c>
      <c r="J19" s="348">
        <v>-1.8711</v>
      </c>
      <c r="K19" s="348">
        <v>2.1852</v>
      </c>
      <c r="L19" s="348">
        <v>-0.4894</v>
      </c>
      <c r="M19" s="348">
        <v>24.047000000000001</v>
      </c>
      <c r="N19" s="350">
        <v>39.511000000000003</v>
      </c>
      <c r="O19" s="348">
        <v>30.7242</v>
      </c>
      <c r="P19" s="348">
        <v>32.117199999999997</v>
      </c>
      <c r="Q19" s="348">
        <v>20.468399999999999</v>
      </c>
      <c r="R19" s="348">
        <v>24.026299999999999</v>
      </c>
      <c r="S19" s="348">
        <v>-1.6032</v>
      </c>
      <c r="T19" s="348">
        <v>26.558499999999999</v>
      </c>
      <c r="U19" s="348">
        <v>24.4038</v>
      </c>
      <c r="V19" s="348">
        <v>28.7103</v>
      </c>
      <c r="W19" s="348">
        <v>4.4752999999999998</v>
      </c>
      <c r="X19" s="348">
        <v>23.764399999999998</v>
      </c>
      <c r="Y19" s="374"/>
      <c r="Z19" s="346" t="s">
        <v>430</v>
      </c>
      <c r="AA19" s="346">
        <v>236</v>
      </c>
      <c r="AB19" s="346">
        <v>93</v>
      </c>
      <c r="AC19" s="346">
        <v>215</v>
      </c>
      <c r="AD19" s="346">
        <v>3</v>
      </c>
      <c r="AE19" s="346">
        <v>18</v>
      </c>
      <c r="AF19" s="346">
        <v>16</v>
      </c>
      <c r="AG19" s="346">
        <v>12</v>
      </c>
      <c r="AH19" s="346">
        <v>6</v>
      </c>
      <c r="AI19" s="346">
        <v>1</v>
      </c>
      <c r="AJ19" s="346">
        <v>258</v>
      </c>
      <c r="AK19" s="346">
        <v>26</v>
      </c>
      <c r="AL19" s="346">
        <v>4</v>
      </c>
      <c r="AM19" s="346">
        <v>21</v>
      </c>
      <c r="AN19" s="346">
        <v>26</v>
      </c>
      <c r="AO19" s="373"/>
      <c r="AP19" s="348">
        <v>25.1</v>
      </c>
      <c r="AQ19" s="348">
        <v>25.95</v>
      </c>
      <c r="AR19" s="348">
        <v>29.23</v>
      </c>
      <c r="AS19" s="348">
        <v>33.17</v>
      </c>
      <c r="AT19" s="348">
        <v>39.270000000000003</v>
      </c>
      <c r="AU19" s="351"/>
      <c r="AV19" s="346">
        <v>1</v>
      </c>
      <c r="AW19" s="346">
        <v>4</v>
      </c>
      <c r="AX19" s="346">
        <v>2</v>
      </c>
      <c r="AY19" s="346">
        <v>12</v>
      </c>
      <c r="AZ19" s="346">
        <v>3</v>
      </c>
      <c r="BA19" s="374"/>
      <c r="BB19" s="348">
        <v>20.009030655471399</v>
      </c>
      <c r="BC19" s="348">
        <v>0</v>
      </c>
      <c r="BD19" s="348">
        <v>9.4802119525998402E-2</v>
      </c>
      <c r="BE19" s="375" t="s">
        <v>430</v>
      </c>
      <c r="BF19" s="374"/>
      <c r="BG19" s="372" t="s">
        <v>430</v>
      </c>
      <c r="BH19" s="373"/>
      <c r="BI19" s="348" t="s">
        <v>430</v>
      </c>
      <c r="BJ19" s="348" t="s">
        <v>430</v>
      </c>
      <c r="BK19" s="348" t="s">
        <v>430</v>
      </c>
      <c r="BL19" s="348" t="s">
        <v>430</v>
      </c>
      <c r="BM19" s="373"/>
      <c r="BN19" s="372" t="s">
        <v>5848</v>
      </c>
      <c r="BO19" s="372" t="s">
        <v>5849</v>
      </c>
      <c r="BP19" s="372" t="s">
        <v>5850</v>
      </c>
      <c r="BQ19" s="372" t="s">
        <v>5851</v>
      </c>
      <c r="BR19" s="372" t="s">
        <v>5852</v>
      </c>
      <c r="BS19" s="373"/>
      <c r="BT19" s="354" t="s">
        <v>555</v>
      </c>
    </row>
    <row r="20" spans="1:72" s="428" customFormat="1" x14ac:dyDescent="0.25">
      <c r="A20" s="345" t="s">
        <v>5853</v>
      </c>
      <c r="B20" s="373"/>
      <c r="C20" s="719">
        <v>43063</v>
      </c>
      <c r="D20" s="373"/>
      <c r="E20" s="346">
        <v>10001.4</v>
      </c>
      <c r="F20" s="373"/>
      <c r="G20" s="347">
        <v>115.1533</v>
      </c>
      <c r="H20" s="374"/>
      <c r="I20" s="348">
        <v>0.68500000000000005</v>
      </c>
      <c r="J20" s="348">
        <v>-1.5794999999999999</v>
      </c>
      <c r="K20" s="348">
        <v>-1.2410000000000001</v>
      </c>
      <c r="L20" s="348">
        <v>-4.3681000000000001</v>
      </c>
      <c r="M20" s="348">
        <v>-8.9542000000000002</v>
      </c>
      <c r="N20" s="350">
        <v>6.7804000000000002</v>
      </c>
      <c r="O20" s="348">
        <v>-0.87250000000000005</v>
      </c>
      <c r="P20" s="348">
        <v>18.4343</v>
      </c>
      <c r="Q20" s="348">
        <v>23.942</v>
      </c>
      <c r="R20" s="348" t="s">
        <v>430</v>
      </c>
      <c r="S20" s="348">
        <v>-2.8412000000000002</v>
      </c>
      <c r="T20" s="348">
        <v>1.1440999999999999</v>
      </c>
      <c r="U20" s="348">
        <v>-2.7839</v>
      </c>
      <c r="V20" s="348">
        <v>3.9796</v>
      </c>
      <c r="W20" s="348">
        <v>-0.62539999999999996</v>
      </c>
      <c r="X20" s="348">
        <v>14.235900000000001</v>
      </c>
      <c r="Y20" s="374"/>
      <c r="Z20" s="346">
        <v>64</v>
      </c>
      <c r="AA20" s="346">
        <v>226</v>
      </c>
      <c r="AB20" s="346">
        <v>242</v>
      </c>
      <c r="AC20" s="346">
        <v>238</v>
      </c>
      <c r="AD20" s="346">
        <v>245</v>
      </c>
      <c r="AE20" s="346">
        <v>84</v>
      </c>
      <c r="AF20" s="346">
        <v>121</v>
      </c>
      <c r="AG20" s="346">
        <v>47</v>
      </c>
      <c r="AH20" s="346">
        <v>5</v>
      </c>
      <c r="AI20" s="346" t="s">
        <v>430</v>
      </c>
      <c r="AJ20" s="346">
        <v>267</v>
      </c>
      <c r="AK20" s="346">
        <v>261</v>
      </c>
      <c r="AL20" s="346">
        <v>151</v>
      </c>
      <c r="AM20" s="346">
        <v>125</v>
      </c>
      <c r="AN20" s="346">
        <v>235</v>
      </c>
      <c r="AO20" s="373"/>
      <c r="AP20" s="348" t="s">
        <v>430</v>
      </c>
      <c r="AQ20" s="348">
        <v>22.08</v>
      </c>
      <c r="AR20" s="348">
        <v>17.47</v>
      </c>
      <c r="AS20" s="348">
        <v>5.77</v>
      </c>
      <c r="AT20" s="348">
        <v>-5.03</v>
      </c>
      <c r="AU20" s="351"/>
      <c r="AV20" s="346" t="s">
        <v>430</v>
      </c>
      <c r="AW20" s="346">
        <v>5</v>
      </c>
      <c r="AX20" s="346">
        <v>12</v>
      </c>
      <c r="AY20" s="346">
        <v>77</v>
      </c>
      <c r="AZ20" s="346">
        <v>188</v>
      </c>
      <c r="BA20" s="374"/>
      <c r="BB20" s="348">
        <v>16.316265770770599</v>
      </c>
      <c r="BC20" s="348">
        <v>0</v>
      </c>
      <c r="BD20" s="348">
        <v>6.4542424433570902E-2</v>
      </c>
      <c r="BE20" s="375" t="s">
        <v>430</v>
      </c>
      <c r="BF20" s="374"/>
      <c r="BG20" s="372" t="s">
        <v>430</v>
      </c>
      <c r="BH20" s="373"/>
      <c r="BI20" s="348">
        <v>91.422499999999999</v>
      </c>
      <c r="BJ20" s="348">
        <v>7.6403999999999996</v>
      </c>
      <c r="BK20" s="348">
        <v>0.82327499999999998</v>
      </c>
      <c r="BL20" s="348">
        <v>0.113825</v>
      </c>
      <c r="BM20" s="373"/>
      <c r="BN20" s="372" t="s">
        <v>5854</v>
      </c>
      <c r="BO20" s="372" t="s">
        <v>5855</v>
      </c>
      <c r="BP20" s="372" t="s">
        <v>5856</v>
      </c>
      <c r="BQ20" s="372" t="s">
        <v>5857</v>
      </c>
      <c r="BR20" s="372" t="s">
        <v>5858</v>
      </c>
      <c r="BS20" s="373"/>
      <c r="BT20" s="354" t="s">
        <v>555</v>
      </c>
    </row>
    <row r="21" spans="1:72" s="428" customFormat="1" x14ac:dyDescent="0.25">
      <c r="A21" s="345" t="s">
        <v>5859</v>
      </c>
      <c r="B21" s="373"/>
      <c r="C21" s="719">
        <v>37673</v>
      </c>
      <c r="D21" s="373"/>
      <c r="E21" s="346">
        <v>8918.16</v>
      </c>
      <c r="F21" s="373"/>
      <c r="G21" s="347">
        <v>802.89790000000005</v>
      </c>
      <c r="H21" s="374"/>
      <c r="I21" s="348">
        <v>0.39839999999999998</v>
      </c>
      <c r="J21" s="348">
        <v>-0.67479999999999996</v>
      </c>
      <c r="K21" s="348">
        <v>2.6568000000000001</v>
      </c>
      <c r="L21" s="348">
        <v>7.3859000000000004</v>
      </c>
      <c r="M21" s="348">
        <v>7.4705000000000004</v>
      </c>
      <c r="N21" s="350">
        <v>9.7655999999999992</v>
      </c>
      <c r="O21" s="348">
        <v>0.93759999999999999</v>
      </c>
      <c r="P21" s="348">
        <v>20.0486</v>
      </c>
      <c r="Q21" s="348">
        <v>14.2722</v>
      </c>
      <c r="R21" s="348">
        <v>13.257999999999999</v>
      </c>
      <c r="S21" s="348">
        <v>3.8984000000000001</v>
      </c>
      <c r="T21" s="348">
        <v>23.454499999999999</v>
      </c>
      <c r="U21" s="348">
        <v>7.7175000000000002</v>
      </c>
      <c r="V21" s="348">
        <v>10.2226</v>
      </c>
      <c r="W21" s="348">
        <v>0.83309999999999995</v>
      </c>
      <c r="X21" s="348">
        <v>19.314699999999998</v>
      </c>
      <c r="Y21" s="374"/>
      <c r="Z21" s="346">
        <v>159</v>
      </c>
      <c r="AA21" s="346">
        <v>128</v>
      </c>
      <c r="AB21" s="346">
        <v>67</v>
      </c>
      <c r="AC21" s="346">
        <v>53</v>
      </c>
      <c r="AD21" s="346">
        <v>47</v>
      </c>
      <c r="AE21" s="346">
        <v>64</v>
      </c>
      <c r="AF21" s="346">
        <v>90</v>
      </c>
      <c r="AG21" s="346">
        <v>36</v>
      </c>
      <c r="AH21" s="346">
        <v>21</v>
      </c>
      <c r="AI21" s="346">
        <v>9</v>
      </c>
      <c r="AJ21" s="346">
        <v>79</v>
      </c>
      <c r="AK21" s="346">
        <v>35</v>
      </c>
      <c r="AL21" s="346">
        <v>39</v>
      </c>
      <c r="AM21" s="346">
        <v>74</v>
      </c>
      <c r="AN21" s="346">
        <v>105</v>
      </c>
      <c r="AO21" s="373"/>
      <c r="AP21" s="348">
        <v>14.68</v>
      </c>
      <c r="AQ21" s="348">
        <v>16.55</v>
      </c>
      <c r="AR21" s="348">
        <v>15.07</v>
      </c>
      <c r="AS21" s="348">
        <v>11.13</v>
      </c>
      <c r="AT21" s="348">
        <v>15.75</v>
      </c>
      <c r="AU21" s="351"/>
      <c r="AV21" s="346">
        <v>9</v>
      </c>
      <c r="AW21" s="346">
        <v>16</v>
      </c>
      <c r="AX21" s="346">
        <v>23</v>
      </c>
      <c r="AY21" s="346">
        <v>42</v>
      </c>
      <c r="AZ21" s="346">
        <v>55</v>
      </c>
      <c r="BA21" s="374"/>
      <c r="BB21" s="348">
        <v>15.857272434335499</v>
      </c>
      <c r="BC21" s="348">
        <v>1.00409397111097</v>
      </c>
      <c r="BD21" s="348">
        <v>7.0226067922372196E-2</v>
      </c>
      <c r="BE21" s="375">
        <v>0.197496290348849</v>
      </c>
      <c r="BF21" s="374"/>
      <c r="BG21" s="372">
        <v>1.8888</v>
      </c>
      <c r="BH21" s="373"/>
      <c r="BI21" s="348">
        <v>86.579099999999997</v>
      </c>
      <c r="BJ21" s="348">
        <v>13.2376</v>
      </c>
      <c r="BK21" s="348" t="s">
        <v>430</v>
      </c>
      <c r="BL21" s="348">
        <v>0.18329999999999999</v>
      </c>
      <c r="BM21" s="373"/>
      <c r="BN21" s="372" t="s">
        <v>4527</v>
      </c>
      <c r="BO21" s="372" t="s">
        <v>4528</v>
      </c>
      <c r="BP21" s="372" t="s">
        <v>4529</v>
      </c>
      <c r="BQ21" s="372" t="s">
        <v>4530</v>
      </c>
      <c r="BR21" s="372" t="s">
        <v>4531</v>
      </c>
      <c r="BS21" s="373"/>
      <c r="BT21" s="354" t="s">
        <v>555</v>
      </c>
    </row>
    <row r="22" spans="1:72" s="428" customFormat="1" x14ac:dyDescent="0.25">
      <c r="A22" s="345" t="s">
        <v>5860</v>
      </c>
      <c r="B22" s="373"/>
      <c r="C22" s="719">
        <v>38134</v>
      </c>
      <c r="D22" s="373"/>
      <c r="E22" s="346">
        <v>8335.91</v>
      </c>
      <c r="F22" s="373"/>
      <c r="G22" s="347">
        <v>596.18730000000005</v>
      </c>
      <c r="H22" s="374"/>
      <c r="I22" s="348">
        <v>0.44619999999999999</v>
      </c>
      <c r="J22" s="348">
        <v>-0.2208</v>
      </c>
      <c r="K22" s="348">
        <v>-0.62680000000000002</v>
      </c>
      <c r="L22" s="348">
        <v>7.7880000000000003</v>
      </c>
      <c r="M22" s="348">
        <v>-5.5244</v>
      </c>
      <c r="N22" s="350">
        <v>3.6562000000000001</v>
      </c>
      <c r="O22" s="348">
        <v>6.9093</v>
      </c>
      <c r="P22" s="348">
        <v>10.0304</v>
      </c>
      <c r="Q22" s="348">
        <v>11.050700000000001</v>
      </c>
      <c r="R22" s="348">
        <v>11.715299999999999</v>
      </c>
      <c r="S22" s="348">
        <v>7.5600000000000001E-2</v>
      </c>
      <c r="T22" s="348">
        <v>14.994</v>
      </c>
      <c r="U22" s="348">
        <v>-3.0396999999999998</v>
      </c>
      <c r="V22" s="348">
        <v>5.6721000000000004</v>
      </c>
      <c r="W22" s="348">
        <v>0.55059999999999998</v>
      </c>
      <c r="X22" s="348">
        <v>15.785</v>
      </c>
      <c r="Y22" s="374"/>
      <c r="Z22" s="346">
        <v>146</v>
      </c>
      <c r="AA22" s="346">
        <v>64</v>
      </c>
      <c r="AB22" s="346">
        <v>228</v>
      </c>
      <c r="AC22" s="346">
        <v>45</v>
      </c>
      <c r="AD22" s="346">
        <v>212</v>
      </c>
      <c r="AE22" s="346">
        <v>105</v>
      </c>
      <c r="AF22" s="346">
        <v>45</v>
      </c>
      <c r="AG22" s="346">
        <v>95</v>
      </c>
      <c r="AH22" s="346">
        <v>33</v>
      </c>
      <c r="AI22" s="346">
        <v>35</v>
      </c>
      <c r="AJ22" s="346">
        <v>234</v>
      </c>
      <c r="AK22" s="346">
        <v>111</v>
      </c>
      <c r="AL22" s="346">
        <v>163</v>
      </c>
      <c r="AM22" s="346">
        <v>106</v>
      </c>
      <c r="AN22" s="346">
        <v>134</v>
      </c>
      <c r="AO22" s="373"/>
      <c r="AP22" s="348">
        <v>11.36</v>
      </c>
      <c r="AQ22" s="348">
        <v>12.13</v>
      </c>
      <c r="AR22" s="348">
        <v>9.82</v>
      </c>
      <c r="AS22" s="348">
        <v>7.48</v>
      </c>
      <c r="AT22" s="348">
        <v>1.34</v>
      </c>
      <c r="AU22" s="351"/>
      <c r="AV22" s="346">
        <v>31</v>
      </c>
      <c r="AW22" s="346">
        <v>25</v>
      </c>
      <c r="AX22" s="346">
        <v>37</v>
      </c>
      <c r="AY22" s="346">
        <v>63</v>
      </c>
      <c r="AZ22" s="346">
        <v>138</v>
      </c>
      <c r="BA22" s="374"/>
      <c r="BB22" s="348">
        <v>14.995017140049899</v>
      </c>
      <c r="BC22" s="348">
        <v>1.0006165344889799</v>
      </c>
      <c r="BD22" s="348">
        <v>1.9428696795237899E-2</v>
      </c>
      <c r="BE22" s="375">
        <v>8.4614102767243699E-3</v>
      </c>
      <c r="BF22" s="374"/>
      <c r="BG22" s="372">
        <v>0.35720000000000002</v>
      </c>
      <c r="BH22" s="373"/>
      <c r="BI22" s="348">
        <v>74.222800000000007</v>
      </c>
      <c r="BJ22" s="348">
        <v>25.448</v>
      </c>
      <c r="BK22" s="348" t="s">
        <v>430</v>
      </c>
      <c r="BL22" s="348">
        <v>0.32919999999999999</v>
      </c>
      <c r="BM22" s="373"/>
      <c r="BN22" s="372" t="s">
        <v>5861</v>
      </c>
      <c r="BO22" s="372" t="s">
        <v>5862</v>
      </c>
      <c r="BP22" s="372" t="s">
        <v>2656</v>
      </c>
      <c r="BQ22" s="372" t="s">
        <v>430</v>
      </c>
      <c r="BR22" s="372" t="s">
        <v>430</v>
      </c>
      <c r="BS22" s="373"/>
      <c r="BT22" s="354" t="s">
        <v>555</v>
      </c>
    </row>
    <row r="23" spans="1:72" s="428" customFormat="1" x14ac:dyDescent="0.25">
      <c r="A23" s="345" t="s">
        <v>5863</v>
      </c>
      <c r="B23" s="373"/>
      <c r="C23" s="719">
        <v>44806</v>
      </c>
      <c r="D23" s="373"/>
      <c r="E23" s="346">
        <v>8004.75</v>
      </c>
      <c r="F23" s="373"/>
      <c r="G23" s="347">
        <v>225.64760000000001</v>
      </c>
      <c r="H23" s="374"/>
      <c r="I23" s="348">
        <v>3.9706999999999999</v>
      </c>
      <c r="J23" s="348">
        <v>1.6223000000000001</v>
      </c>
      <c r="K23" s="348">
        <v>8.2441999999999993</v>
      </c>
      <c r="L23" s="348">
        <v>-11.0398</v>
      </c>
      <c r="M23" s="348">
        <v>-5.077</v>
      </c>
      <c r="N23" s="350">
        <v>110.40300000000001</v>
      </c>
      <c r="O23" s="348">
        <v>64.060699999999997</v>
      </c>
      <c r="P23" s="348">
        <v>48.535299999999999</v>
      </c>
      <c r="Q23" s="348" t="s">
        <v>430</v>
      </c>
      <c r="R23" s="348" t="s">
        <v>430</v>
      </c>
      <c r="S23" s="348">
        <v>5.5627000000000004</v>
      </c>
      <c r="T23" s="348">
        <v>3.6332</v>
      </c>
      <c r="U23" s="348">
        <v>3.1614</v>
      </c>
      <c r="V23" s="348">
        <v>65.229299999999995</v>
      </c>
      <c r="W23" s="348">
        <v>9.0023999999999997</v>
      </c>
      <c r="X23" s="348">
        <v>44.840200000000003</v>
      </c>
      <c r="Y23" s="374"/>
      <c r="Z23" s="346">
        <v>13</v>
      </c>
      <c r="AA23" s="346">
        <v>15</v>
      </c>
      <c r="AB23" s="346">
        <v>15</v>
      </c>
      <c r="AC23" s="346">
        <v>261</v>
      </c>
      <c r="AD23" s="346">
        <v>202</v>
      </c>
      <c r="AE23" s="346">
        <v>12</v>
      </c>
      <c r="AF23" s="346">
        <v>12</v>
      </c>
      <c r="AG23" s="346">
        <v>1</v>
      </c>
      <c r="AH23" s="346" t="s">
        <v>430</v>
      </c>
      <c r="AI23" s="346" t="s">
        <v>430</v>
      </c>
      <c r="AJ23" s="346">
        <v>46</v>
      </c>
      <c r="AK23" s="346">
        <v>241</v>
      </c>
      <c r="AL23" s="346">
        <v>100</v>
      </c>
      <c r="AM23" s="346">
        <v>13</v>
      </c>
      <c r="AN23" s="346">
        <v>13</v>
      </c>
      <c r="AO23" s="373"/>
      <c r="AP23" s="348" t="s">
        <v>430</v>
      </c>
      <c r="AQ23" s="348" t="s">
        <v>430</v>
      </c>
      <c r="AR23" s="348" t="s">
        <v>430</v>
      </c>
      <c r="AS23" s="348">
        <v>60.41</v>
      </c>
      <c r="AT23" s="348">
        <v>30.14</v>
      </c>
      <c r="AU23" s="351"/>
      <c r="AV23" s="346" t="s">
        <v>430</v>
      </c>
      <c r="AW23" s="346" t="s">
        <v>430</v>
      </c>
      <c r="AX23" s="346" t="s">
        <v>430</v>
      </c>
      <c r="AY23" s="346">
        <v>7</v>
      </c>
      <c r="AZ23" s="346">
        <v>21</v>
      </c>
      <c r="BA23" s="374"/>
      <c r="BB23" s="348">
        <v>42.400301529601997</v>
      </c>
      <c r="BC23" s="348">
        <v>0</v>
      </c>
      <c r="BD23" s="348">
        <v>7.52493665922674E-2</v>
      </c>
      <c r="BE23" s="375" t="s">
        <v>430</v>
      </c>
      <c r="BF23" s="374"/>
      <c r="BG23" s="372" t="s">
        <v>430</v>
      </c>
      <c r="BH23" s="373"/>
      <c r="BI23" s="348" t="s">
        <v>430</v>
      </c>
      <c r="BJ23" s="348" t="s">
        <v>430</v>
      </c>
      <c r="BK23" s="348" t="s">
        <v>430</v>
      </c>
      <c r="BL23" s="348" t="s">
        <v>430</v>
      </c>
      <c r="BM23" s="373"/>
      <c r="BN23" s="372" t="s">
        <v>5864</v>
      </c>
      <c r="BO23" s="372" t="s">
        <v>5865</v>
      </c>
      <c r="BP23" s="372" t="s">
        <v>430</v>
      </c>
      <c r="BQ23" s="372" t="s">
        <v>430</v>
      </c>
      <c r="BR23" s="372" t="s">
        <v>430</v>
      </c>
      <c r="BS23" s="373"/>
      <c r="BT23" s="354" t="s">
        <v>555</v>
      </c>
    </row>
    <row r="24" spans="1:72" s="428" customFormat="1" x14ac:dyDescent="0.25">
      <c r="A24" s="345" t="s">
        <v>5866</v>
      </c>
      <c r="B24" s="373"/>
      <c r="C24" s="719">
        <v>45476</v>
      </c>
      <c r="D24" s="373"/>
      <c r="E24" s="346">
        <v>5909.77</v>
      </c>
      <c r="F24" s="373"/>
      <c r="G24" s="347">
        <v>231.19630000000001</v>
      </c>
      <c r="H24" s="374"/>
      <c r="I24" s="348">
        <v>3.9842</v>
      </c>
      <c r="J24" s="348">
        <v>1.6409</v>
      </c>
      <c r="K24" s="348">
        <v>8.2852999999999994</v>
      </c>
      <c r="L24" s="348">
        <v>-10.941599999999999</v>
      </c>
      <c r="M24" s="348">
        <v>-4.9081000000000001</v>
      </c>
      <c r="N24" s="350">
        <v>110.967</v>
      </c>
      <c r="O24" s="348">
        <v>64.761099999999999</v>
      </c>
      <c r="P24" s="348" t="s">
        <v>430</v>
      </c>
      <c r="Q24" s="348" t="s">
        <v>430</v>
      </c>
      <c r="R24" s="348" t="s">
        <v>430</v>
      </c>
      <c r="S24" s="348">
        <v>5.6153000000000004</v>
      </c>
      <c r="T24" s="348">
        <v>1.3925000000000001</v>
      </c>
      <c r="U24" s="348">
        <v>3.4990999999999999</v>
      </c>
      <c r="V24" s="348">
        <v>65.705500000000001</v>
      </c>
      <c r="W24" s="348">
        <v>9.0402000000000005</v>
      </c>
      <c r="X24" s="348">
        <v>56.133699999999997</v>
      </c>
      <c r="Y24" s="374"/>
      <c r="Z24" s="346">
        <v>8</v>
      </c>
      <c r="AA24" s="346">
        <v>7</v>
      </c>
      <c r="AB24" s="346">
        <v>10</v>
      </c>
      <c r="AC24" s="346">
        <v>254</v>
      </c>
      <c r="AD24" s="346">
        <v>191</v>
      </c>
      <c r="AE24" s="346">
        <v>6</v>
      </c>
      <c r="AF24" s="346">
        <v>7</v>
      </c>
      <c r="AG24" s="346" t="s">
        <v>430</v>
      </c>
      <c r="AH24" s="346" t="s">
        <v>430</v>
      </c>
      <c r="AI24" s="346" t="s">
        <v>430</v>
      </c>
      <c r="AJ24" s="346">
        <v>40</v>
      </c>
      <c r="AK24" s="346">
        <v>256</v>
      </c>
      <c r="AL24" s="346">
        <v>85</v>
      </c>
      <c r="AM24" s="346">
        <v>7</v>
      </c>
      <c r="AN24" s="346">
        <v>8</v>
      </c>
      <c r="AO24" s="373"/>
      <c r="AP24" s="348" t="s">
        <v>430</v>
      </c>
      <c r="AQ24" s="348" t="s">
        <v>430</v>
      </c>
      <c r="AR24" s="348" t="s">
        <v>430</v>
      </c>
      <c r="AS24" s="348" t="s">
        <v>430</v>
      </c>
      <c r="AT24" s="348">
        <v>30.7</v>
      </c>
      <c r="AU24" s="351"/>
      <c r="AV24" s="346" t="s">
        <v>430</v>
      </c>
      <c r="AW24" s="346" t="s">
        <v>430</v>
      </c>
      <c r="AX24" s="346" t="s">
        <v>430</v>
      </c>
      <c r="AY24" s="346" t="s">
        <v>430</v>
      </c>
      <c r="AZ24" s="346">
        <v>11</v>
      </c>
      <c r="BA24" s="374"/>
      <c r="BB24" s="348">
        <v>50.163894578757102</v>
      </c>
      <c r="BC24" s="348">
        <v>0</v>
      </c>
      <c r="BD24" s="348">
        <v>8.5911540560537694E-2</v>
      </c>
      <c r="BE24" s="375" t="s">
        <v>430</v>
      </c>
      <c r="BF24" s="374"/>
      <c r="BG24" s="372" t="s">
        <v>430</v>
      </c>
      <c r="BH24" s="373"/>
      <c r="BI24" s="348" t="s">
        <v>430</v>
      </c>
      <c r="BJ24" s="348" t="s">
        <v>430</v>
      </c>
      <c r="BK24" s="348" t="s">
        <v>430</v>
      </c>
      <c r="BL24" s="348" t="s">
        <v>430</v>
      </c>
      <c r="BM24" s="373"/>
      <c r="BN24" s="372" t="s">
        <v>5867</v>
      </c>
      <c r="BO24" s="372" t="s">
        <v>5868</v>
      </c>
      <c r="BP24" s="372" t="s">
        <v>430</v>
      </c>
      <c r="BQ24" s="372" t="s">
        <v>430</v>
      </c>
      <c r="BR24" s="372" t="s">
        <v>430</v>
      </c>
      <c r="BS24" s="373"/>
      <c r="BT24" s="354" t="s">
        <v>555</v>
      </c>
    </row>
    <row r="25" spans="1:72" s="428" customFormat="1" x14ac:dyDescent="0.25">
      <c r="A25" s="345" t="s">
        <v>5869</v>
      </c>
      <c r="B25" s="373"/>
      <c r="C25" s="719">
        <v>42347</v>
      </c>
      <c r="D25" s="373"/>
      <c r="E25" s="346">
        <v>5399.05</v>
      </c>
      <c r="F25" s="373"/>
      <c r="G25" s="347">
        <v>273.31360000000001</v>
      </c>
      <c r="H25" s="374"/>
      <c r="I25" s="348">
        <v>0.63680000000000003</v>
      </c>
      <c r="J25" s="348">
        <v>-0.6714</v>
      </c>
      <c r="K25" s="348">
        <v>0.1658</v>
      </c>
      <c r="L25" s="348">
        <v>3.1223999999999998</v>
      </c>
      <c r="M25" s="348">
        <v>-4.5045999999999999</v>
      </c>
      <c r="N25" s="350">
        <v>-2.2658</v>
      </c>
      <c r="O25" s="348">
        <v>0.1489</v>
      </c>
      <c r="P25" s="348">
        <v>9.0380000000000003</v>
      </c>
      <c r="Q25" s="348">
        <v>9.2736000000000001</v>
      </c>
      <c r="R25" s="348">
        <v>12.0619</v>
      </c>
      <c r="S25" s="348">
        <v>1.8223</v>
      </c>
      <c r="T25" s="348">
        <v>9.3460999999999999</v>
      </c>
      <c r="U25" s="348">
        <v>-6.4470999999999998</v>
      </c>
      <c r="V25" s="348">
        <v>-0.54210000000000003</v>
      </c>
      <c r="W25" s="348">
        <v>-0.52110000000000001</v>
      </c>
      <c r="X25" s="348">
        <v>12.6839</v>
      </c>
      <c r="Y25" s="374"/>
      <c r="Z25" s="346">
        <v>84</v>
      </c>
      <c r="AA25" s="346">
        <v>118</v>
      </c>
      <c r="AB25" s="346">
        <v>176</v>
      </c>
      <c r="AC25" s="346">
        <v>178</v>
      </c>
      <c r="AD25" s="346">
        <v>171</v>
      </c>
      <c r="AE25" s="346">
        <v>174</v>
      </c>
      <c r="AF25" s="346">
        <v>108</v>
      </c>
      <c r="AG25" s="346">
        <v>108</v>
      </c>
      <c r="AH25" s="346">
        <v>50</v>
      </c>
      <c r="AI25" s="346">
        <v>17</v>
      </c>
      <c r="AJ25" s="346">
        <v>171</v>
      </c>
      <c r="AK25" s="346">
        <v>185</v>
      </c>
      <c r="AL25" s="346">
        <v>201</v>
      </c>
      <c r="AM25" s="346">
        <v>179</v>
      </c>
      <c r="AN25" s="346">
        <v>204</v>
      </c>
      <c r="AO25" s="373"/>
      <c r="AP25" s="348">
        <v>11.68</v>
      </c>
      <c r="AQ25" s="348">
        <v>11.04</v>
      </c>
      <c r="AR25" s="348">
        <v>7.66</v>
      </c>
      <c r="AS25" s="348">
        <v>3.28</v>
      </c>
      <c r="AT25" s="348">
        <v>-3.47</v>
      </c>
      <c r="AU25" s="351"/>
      <c r="AV25" s="346">
        <v>20</v>
      </c>
      <c r="AW25" s="346">
        <v>36</v>
      </c>
      <c r="AX25" s="346">
        <v>54</v>
      </c>
      <c r="AY25" s="346">
        <v>104</v>
      </c>
      <c r="AZ25" s="346">
        <v>175</v>
      </c>
      <c r="BA25" s="374"/>
      <c r="BB25" s="348">
        <v>11.1774931225134</v>
      </c>
      <c r="BC25" s="348">
        <v>1.0012385901452401</v>
      </c>
      <c r="BD25" s="348">
        <v>2.01641167434073E-2</v>
      </c>
      <c r="BE25" s="375">
        <v>2.58541747106187E-2</v>
      </c>
      <c r="BF25" s="374"/>
      <c r="BG25" s="372">
        <v>0.14349999999999999</v>
      </c>
      <c r="BH25" s="373"/>
      <c r="BI25" s="348">
        <v>98.318100000000001</v>
      </c>
      <c r="BJ25" s="348">
        <v>1.3554200000000001</v>
      </c>
      <c r="BK25" s="348" t="s">
        <v>430</v>
      </c>
      <c r="BL25" s="348">
        <v>0.32647999999999999</v>
      </c>
      <c r="BM25" s="373"/>
      <c r="BN25" s="372" t="s">
        <v>668</v>
      </c>
      <c r="BO25" s="372" t="s">
        <v>4500</v>
      </c>
      <c r="BP25" s="372" t="s">
        <v>4381</v>
      </c>
      <c r="BQ25" s="372" t="s">
        <v>730</v>
      </c>
      <c r="BR25" s="372" t="s">
        <v>4502</v>
      </c>
      <c r="BS25" s="373"/>
      <c r="BT25" s="354" t="s">
        <v>555</v>
      </c>
    </row>
    <row r="26" spans="1:72" s="428" customFormat="1" x14ac:dyDescent="0.25">
      <c r="A26" s="345" t="s">
        <v>5870</v>
      </c>
      <c r="B26" s="373"/>
      <c r="C26" s="719">
        <v>43423</v>
      </c>
      <c r="D26" s="373"/>
      <c r="E26" s="346">
        <v>5488.47</v>
      </c>
      <c r="F26" s="373"/>
      <c r="G26" s="347">
        <v>263.81110000000001</v>
      </c>
      <c r="H26" s="374"/>
      <c r="I26" s="348">
        <v>0.63700000000000001</v>
      </c>
      <c r="J26" s="348">
        <v>-0.67010000000000003</v>
      </c>
      <c r="K26" s="348">
        <v>0.17</v>
      </c>
      <c r="L26" s="348">
        <v>3.1301000000000001</v>
      </c>
      <c r="M26" s="348">
        <v>-4.4976000000000003</v>
      </c>
      <c r="N26" s="350">
        <v>-2.2593999999999999</v>
      </c>
      <c r="O26" s="348">
        <v>0.15390000000000001</v>
      </c>
      <c r="P26" s="348">
        <v>9.0413999999999994</v>
      </c>
      <c r="Q26" s="348">
        <v>9.2766000000000002</v>
      </c>
      <c r="R26" s="348" t="s">
        <v>430</v>
      </c>
      <c r="S26" s="348">
        <v>1.8261000000000001</v>
      </c>
      <c r="T26" s="348">
        <v>9.3539999999999992</v>
      </c>
      <c r="U26" s="348">
        <v>-6.4398</v>
      </c>
      <c r="V26" s="348">
        <v>-0.53469999999999995</v>
      </c>
      <c r="W26" s="348">
        <v>-0.51790000000000003</v>
      </c>
      <c r="X26" s="348">
        <v>12.398</v>
      </c>
      <c r="Y26" s="374"/>
      <c r="Z26" s="346">
        <v>82</v>
      </c>
      <c r="AA26" s="346">
        <v>110</v>
      </c>
      <c r="AB26" s="346">
        <v>169</v>
      </c>
      <c r="AC26" s="346">
        <v>174</v>
      </c>
      <c r="AD26" s="346">
        <v>168</v>
      </c>
      <c r="AE26" s="346">
        <v>172</v>
      </c>
      <c r="AF26" s="346">
        <v>105</v>
      </c>
      <c r="AG26" s="346">
        <v>106</v>
      </c>
      <c r="AH26" s="346">
        <v>49</v>
      </c>
      <c r="AI26" s="346" t="s">
        <v>430</v>
      </c>
      <c r="AJ26" s="346">
        <v>165</v>
      </c>
      <c r="AK26" s="346">
        <v>181</v>
      </c>
      <c r="AL26" s="346">
        <v>198</v>
      </c>
      <c r="AM26" s="346">
        <v>177</v>
      </c>
      <c r="AN26" s="346">
        <v>197</v>
      </c>
      <c r="AO26" s="373"/>
      <c r="AP26" s="348" t="s">
        <v>430</v>
      </c>
      <c r="AQ26" s="348">
        <v>11.04</v>
      </c>
      <c r="AR26" s="348">
        <v>7.67</v>
      </c>
      <c r="AS26" s="348">
        <v>3.28</v>
      </c>
      <c r="AT26" s="348">
        <v>-3.46</v>
      </c>
      <c r="AU26" s="351"/>
      <c r="AV26" s="346" t="s">
        <v>430</v>
      </c>
      <c r="AW26" s="346">
        <v>36</v>
      </c>
      <c r="AX26" s="346">
        <v>51</v>
      </c>
      <c r="AY26" s="346">
        <v>104</v>
      </c>
      <c r="AZ26" s="346">
        <v>171</v>
      </c>
      <c r="BA26" s="374"/>
      <c r="BB26" s="348">
        <v>11.1765725487152</v>
      </c>
      <c r="BC26" s="348">
        <v>1.0011582997739501</v>
      </c>
      <c r="BD26" s="348">
        <v>2.0194179756004099E-2</v>
      </c>
      <c r="BE26" s="375">
        <v>2.6187614122241E-2</v>
      </c>
      <c r="BF26" s="374"/>
      <c r="BG26" s="372">
        <v>0.13109999999999999</v>
      </c>
      <c r="BH26" s="373"/>
      <c r="BI26" s="348">
        <v>98.324700000000007</v>
      </c>
      <c r="BJ26" s="348">
        <v>1.35551</v>
      </c>
      <c r="BK26" s="348" t="s">
        <v>430</v>
      </c>
      <c r="BL26" s="348">
        <v>0.31979000000000002</v>
      </c>
      <c r="BM26" s="373"/>
      <c r="BN26" s="372" t="s">
        <v>668</v>
      </c>
      <c r="BO26" s="372" t="s">
        <v>4500</v>
      </c>
      <c r="BP26" s="372" t="s">
        <v>4381</v>
      </c>
      <c r="BQ26" s="372" t="s">
        <v>730</v>
      </c>
      <c r="BR26" s="372" t="s">
        <v>4502</v>
      </c>
      <c r="BS26" s="373"/>
      <c r="BT26" s="354" t="s">
        <v>555</v>
      </c>
    </row>
    <row r="27" spans="1:72" s="428" customFormat="1" x14ac:dyDescent="0.25">
      <c r="A27" s="345" t="s">
        <v>5871</v>
      </c>
      <c r="B27" s="373"/>
      <c r="C27" s="719">
        <v>45303</v>
      </c>
      <c r="D27" s="373"/>
      <c r="E27" s="346">
        <v>5382.8</v>
      </c>
      <c r="F27" s="373"/>
      <c r="G27" s="347">
        <v>22.908899999999999</v>
      </c>
      <c r="H27" s="374"/>
      <c r="I27" s="348">
        <v>3.9409999999999998</v>
      </c>
      <c r="J27" s="348">
        <v>1.6154999999999999</v>
      </c>
      <c r="K27" s="348">
        <v>8.1791999999999998</v>
      </c>
      <c r="L27" s="348">
        <v>-10.9885</v>
      </c>
      <c r="M27" s="348">
        <v>-5.0762</v>
      </c>
      <c r="N27" s="350">
        <v>111.44199999999999</v>
      </c>
      <c r="O27" s="348">
        <v>64.718900000000005</v>
      </c>
      <c r="P27" s="348" t="s">
        <v>430</v>
      </c>
      <c r="Q27" s="348" t="s">
        <v>430</v>
      </c>
      <c r="R27" s="348" t="s">
        <v>430</v>
      </c>
      <c r="S27" s="348">
        <v>5.5155000000000003</v>
      </c>
      <c r="T27" s="348">
        <v>3.5950000000000002</v>
      </c>
      <c r="U27" s="348">
        <v>1.0864</v>
      </c>
      <c r="V27" s="348">
        <v>68.215299999999999</v>
      </c>
      <c r="W27" s="348">
        <v>8.9255999999999993</v>
      </c>
      <c r="X27" s="348">
        <v>56.577800000000003</v>
      </c>
      <c r="Y27" s="374"/>
      <c r="Z27" s="346">
        <v>15</v>
      </c>
      <c r="AA27" s="346">
        <v>16</v>
      </c>
      <c r="AB27" s="346">
        <v>17</v>
      </c>
      <c r="AC27" s="346">
        <v>258</v>
      </c>
      <c r="AD27" s="346">
        <v>201</v>
      </c>
      <c r="AE27" s="346">
        <v>3</v>
      </c>
      <c r="AF27" s="346">
        <v>8</v>
      </c>
      <c r="AG27" s="346" t="s">
        <v>430</v>
      </c>
      <c r="AH27" s="346" t="s">
        <v>430</v>
      </c>
      <c r="AI27" s="346" t="s">
        <v>430</v>
      </c>
      <c r="AJ27" s="346">
        <v>48</v>
      </c>
      <c r="AK27" s="346">
        <v>242</v>
      </c>
      <c r="AL27" s="346">
        <v>114</v>
      </c>
      <c r="AM27" s="346">
        <v>1</v>
      </c>
      <c r="AN27" s="346">
        <v>15</v>
      </c>
      <c r="AO27" s="373"/>
      <c r="AP27" s="348" t="s">
        <v>430</v>
      </c>
      <c r="AQ27" s="348" t="s">
        <v>430</v>
      </c>
      <c r="AR27" s="348" t="s">
        <v>430</v>
      </c>
      <c r="AS27" s="348" t="s">
        <v>430</v>
      </c>
      <c r="AT27" s="348">
        <v>30.75</v>
      </c>
      <c r="AU27" s="351"/>
      <c r="AV27" s="346" t="s">
        <v>430</v>
      </c>
      <c r="AW27" s="346" t="s">
        <v>430</v>
      </c>
      <c r="AX27" s="346" t="s">
        <v>430</v>
      </c>
      <c r="AY27" s="346" t="s">
        <v>430</v>
      </c>
      <c r="AZ27" s="346">
        <v>10</v>
      </c>
      <c r="BA27" s="374"/>
      <c r="BB27" s="348">
        <v>47.788899237644301</v>
      </c>
      <c r="BC27" s="348">
        <v>0</v>
      </c>
      <c r="BD27" s="348">
        <v>8.7564277648673305E-2</v>
      </c>
      <c r="BE27" s="375" t="s">
        <v>430</v>
      </c>
      <c r="BF27" s="374"/>
      <c r="BG27" s="372" t="s">
        <v>430</v>
      </c>
      <c r="BH27" s="373"/>
      <c r="BI27" s="348" t="s">
        <v>430</v>
      </c>
      <c r="BJ27" s="348" t="s">
        <v>430</v>
      </c>
      <c r="BK27" s="348" t="s">
        <v>430</v>
      </c>
      <c r="BL27" s="348" t="s">
        <v>430</v>
      </c>
      <c r="BM27" s="373"/>
      <c r="BN27" s="372" t="s">
        <v>5872</v>
      </c>
      <c r="BO27" s="372" t="s">
        <v>5873</v>
      </c>
      <c r="BP27" s="372" t="s">
        <v>430</v>
      </c>
      <c r="BQ27" s="372" t="s">
        <v>430</v>
      </c>
      <c r="BR27" s="372" t="s">
        <v>430</v>
      </c>
      <c r="BS27" s="373"/>
      <c r="BT27" s="354" t="s">
        <v>555</v>
      </c>
    </row>
    <row r="28" spans="1:72" s="428" customFormat="1" ht="11" x14ac:dyDescent="0.3">
      <c r="A28" s="841" t="s">
        <v>5874</v>
      </c>
      <c r="B28" s="842"/>
      <c r="C28" s="843">
        <v>41977</v>
      </c>
      <c r="D28" s="842"/>
      <c r="E28" s="844">
        <v>4699.01</v>
      </c>
      <c r="F28" s="842"/>
      <c r="G28" s="845">
        <v>59.764800000000001</v>
      </c>
      <c r="H28" s="847"/>
      <c r="I28" s="846">
        <v>0.44619999999999999</v>
      </c>
      <c r="J28" s="846">
        <v>-0.22</v>
      </c>
      <c r="K28" s="846">
        <v>-0.62209999999999999</v>
      </c>
      <c r="L28" s="846">
        <v>7.8009000000000004</v>
      </c>
      <c r="M28" s="846">
        <v>-5.5006000000000004</v>
      </c>
      <c r="N28" s="848">
        <v>3.7098</v>
      </c>
      <c r="O28" s="846">
        <v>6.9507000000000003</v>
      </c>
      <c r="P28" s="846">
        <v>10.058</v>
      </c>
      <c r="Q28" s="846">
        <v>11.038600000000001</v>
      </c>
      <c r="R28" s="846">
        <v>11.7081</v>
      </c>
      <c r="S28" s="846">
        <v>8.3099999999999993E-2</v>
      </c>
      <c r="T28" s="846">
        <v>15.014799999999999</v>
      </c>
      <c r="U28" s="846">
        <v>-3.0089999999999999</v>
      </c>
      <c r="V28" s="846">
        <v>5.7218999999999998</v>
      </c>
      <c r="W28" s="846">
        <v>0.55400000000000005</v>
      </c>
      <c r="X28" s="846">
        <v>10.3794</v>
      </c>
      <c r="Y28" s="847"/>
      <c r="Z28" s="844">
        <v>146</v>
      </c>
      <c r="AA28" s="844">
        <v>60</v>
      </c>
      <c r="AB28" s="844">
        <v>221</v>
      </c>
      <c r="AC28" s="844">
        <v>40</v>
      </c>
      <c r="AD28" s="844">
        <v>207</v>
      </c>
      <c r="AE28" s="844">
        <v>99</v>
      </c>
      <c r="AF28" s="844">
        <v>42</v>
      </c>
      <c r="AG28" s="844">
        <v>92</v>
      </c>
      <c r="AH28" s="844">
        <v>35</v>
      </c>
      <c r="AI28" s="844">
        <v>36</v>
      </c>
      <c r="AJ28" s="844">
        <v>227</v>
      </c>
      <c r="AK28" s="844">
        <v>106</v>
      </c>
      <c r="AL28" s="844">
        <v>158</v>
      </c>
      <c r="AM28" s="844">
        <v>100</v>
      </c>
      <c r="AN28" s="844">
        <v>126</v>
      </c>
      <c r="AO28" s="842"/>
      <c r="AP28" s="846">
        <v>11.34</v>
      </c>
      <c r="AQ28" s="846">
        <v>12.12</v>
      </c>
      <c r="AR28" s="846">
        <v>9.83</v>
      </c>
      <c r="AS28" s="846">
        <v>7.53</v>
      </c>
      <c r="AT28" s="846">
        <v>1.39</v>
      </c>
      <c r="AU28" s="849"/>
      <c r="AV28" s="844">
        <v>32</v>
      </c>
      <c r="AW28" s="844">
        <v>26</v>
      </c>
      <c r="AX28" s="844">
        <v>36</v>
      </c>
      <c r="AY28" s="844">
        <v>58</v>
      </c>
      <c r="AZ28" s="844">
        <v>133</v>
      </c>
      <c r="BA28" s="847"/>
      <c r="BB28" s="846">
        <v>14.998814853229799</v>
      </c>
      <c r="BC28" s="846">
        <v>1.0008685856052799</v>
      </c>
      <c r="BD28" s="846">
        <v>1.9558518197332599E-2</v>
      </c>
      <c r="BE28" s="852">
        <v>1.04111077377315E-2</v>
      </c>
      <c r="BF28" s="847"/>
      <c r="BG28" s="855">
        <v>0.25409999999999999</v>
      </c>
      <c r="BH28" s="842"/>
      <c r="BI28" s="846">
        <v>74.221199999999996</v>
      </c>
      <c r="BJ28" s="846">
        <v>25.447600000000001</v>
      </c>
      <c r="BK28" s="846" t="s">
        <v>430</v>
      </c>
      <c r="BL28" s="846">
        <v>0.33119999999999999</v>
      </c>
      <c r="BM28" s="842"/>
      <c r="BN28" s="855" t="s">
        <v>5861</v>
      </c>
      <c r="BO28" s="855" t="s">
        <v>5862</v>
      </c>
      <c r="BP28" s="855" t="s">
        <v>430</v>
      </c>
      <c r="BQ28" s="855" t="s">
        <v>430</v>
      </c>
      <c r="BR28" s="855" t="s">
        <v>430</v>
      </c>
      <c r="BS28" s="842"/>
      <c r="BT28" s="856" t="s">
        <v>555</v>
      </c>
    </row>
    <row r="29" spans="1:72" s="428" customFormat="1" x14ac:dyDescent="0.25">
      <c r="A29" s="345" t="s">
        <v>5875</v>
      </c>
      <c r="B29" s="373"/>
      <c r="C29" s="719">
        <v>39380</v>
      </c>
      <c r="D29" s="373"/>
      <c r="E29" s="346">
        <v>4069.91</v>
      </c>
      <c r="F29" s="373"/>
      <c r="G29" s="347">
        <v>96.288399999999996</v>
      </c>
      <c r="H29" s="374"/>
      <c r="I29" s="348">
        <v>-1.2699999999999999E-2</v>
      </c>
      <c r="J29" s="348">
        <v>-1.9689000000000001</v>
      </c>
      <c r="K29" s="348">
        <v>-1.7999999999999999E-2</v>
      </c>
      <c r="L29" s="348">
        <v>7.9992999999999999</v>
      </c>
      <c r="M29" s="348">
        <v>-10.495200000000001</v>
      </c>
      <c r="N29" s="350">
        <v>21.557200000000002</v>
      </c>
      <c r="O29" s="348">
        <v>10.771800000000001</v>
      </c>
      <c r="P29" s="348">
        <v>23.3843</v>
      </c>
      <c r="Q29" s="348">
        <v>31.417200000000001</v>
      </c>
      <c r="R29" s="348">
        <v>10.6713</v>
      </c>
      <c r="S29" s="348">
        <v>1.405</v>
      </c>
      <c r="T29" s="348">
        <v>9.9326000000000008</v>
      </c>
      <c r="U29" s="348">
        <v>1.3720000000000001</v>
      </c>
      <c r="V29" s="348">
        <v>14.787000000000001</v>
      </c>
      <c r="W29" s="348">
        <v>2.9529999999999998</v>
      </c>
      <c r="X29" s="348">
        <v>7.6303000000000001</v>
      </c>
      <c r="Y29" s="374"/>
      <c r="Z29" s="346">
        <v>225</v>
      </c>
      <c r="AA29" s="346">
        <v>244</v>
      </c>
      <c r="AB29" s="346">
        <v>197</v>
      </c>
      <c r="AC29" s="346">
        <v>32</v>
      </c>
      <c r="AD29" s="346">
        <v>252</v>
      </c>
      <c r="AE29" s="346">
        <v>29</v>
      </c>
      <c r="AF29" s="346">
        <v>24</v>
      </c>
      <c r="AG29" s="346">
        <v>21</v>
      </c>
      <c r="AH29" s="346">
        <v>1</v>
      </c>
      <c r="AI29" s="346">
        <v>39</v>
      </c>
      <c r="AJ29" s="346">
        <v>206</v>
      </c>
      <c r="AK29" s="346">
        <v>168</v>
      </c>
      <c r="AL29" s="346">
        <v>112</v>
      </c>
      <c r="AM29" s="346">
        <v>39</v>
      </c>
      <c r="AN29" s="346">
        <v>44</v>
      </c>
      <c r="AO29" s="373"/>
      <c r="AP29" s="348">
        <v>19.399999999999999</v>
      </c>
      <c r="AQ29" s="348">
        <v>28.7</v>
      </c>
      <c r="AR29" s="348">
        <v>25.86</v>
      </c>
      <c r="AS29" s="348">
        <v>15.35</v>
      </c>
      <c r="AT29" s="348">
        <v>4.24</v>
      </c>
      <c r="AU29" s="351"/>
      <c r="AV29" s="346">
        <v>3</v>
      </c>
      <c r="AW29" s="346">
        <v>1</v>
      </c>
      <c r="AX29" s="346">
        <v>3</v>
      </c>
      <c r="AY29" s="346">
        <v>25</v>
      </c>
      <c r="AZ29" s="346">
        <v>110</v>
      </c>
      <c r="BA29" s="374"/>
      <c r="BB29" s="348">
        <v>21.4362771881691</v>
      </c>
      <c r="BC29" s="348">
        <v>1.0000671350983901</v>
      </c>
      <c r="BD29" s="348">
        <v>6.9443991920029299E-2</v>
      </c>
      <c r="BE29" s="375">
        <v>-9.9982621524727904E-3</v>
      </c>
      <c r="BF29" s="374"/>
      <c r="BG29" s="372">
        <v>1.8306</v>
      </c>
      <c r="BH29" s="373"/>
      <c r="BI29" s="348">
        <v>86.740899999999996</v>
      </c>
      <c r="BJ29" s="348">
        <v>11.459099999999999</v>
      </c>
      <c r="BK29" s="348">
        <v>1.7683599999999999</v>
      </c>
      <c r="BL29" s="348">
        <v>3.1640000000000001E-2</v>
      </c>
      <c r="BM29" s="373"/>
      <c r="BN29" s="372" t="s">
        <v>5876</v>
      </c>
      <c r="BO29" s="372" t="s">
        <v>4893</v>
      </c>
      <c r="BP29" s="372" t="s">
        <v>2656</v>
      </c>
      <c r="BQ29" s="372" t="s">
        <v>430</v>
      </c>
      <c r="BR29" s="372" t="s">
        <v>430</v>
      </c>
      <c r="BS29" s="373"/>
      <c r="BT29" s="354" t="s">
        <v>555</v>
      </c>
    </row>
    <row r="30" spans="1:72" s="428" customFormat="1" x14ac:dyDescent="0.25">
      <c r="A30" s="345" t="s">
        <v>5877</v>
      </c>
      <c r="B30" s="373"/>
      <c r="C30" s="719">
        <v>43686</v>
      </c>
      <c r="D30" s="373"/>
      <c r="E30" s="346">
        <v>3970</v>
      </c>
      <c r="F30" s="373"/>
      <c r="G30" s="347">
        <v>27.778099999999998</v>
      </c>
      <c r="H30" s="374"/>
      <c r="I30" s="348">
        <v>0.88580000000000003</v>
      </c>
      <c r="J30" s="348">
        <v>0.72230000000000005</v>
      </c>
      <c r="K30" s="348">
        <v>-1.2670999999999999</v>
      </c>
      <c r="L30" s="348">
        <v>6.0507999999999997</v>
      </c>
      <c r="M30" s="348">
        <v>-4.5518000000000001</v>
      </c>
      <c r="N30" s="350">
        <v>2.3742000000000001</v>
      </c>
      <c r="O30" s="348">
        <v>4.4061000000000003</v>
      </c>
      <c r="P30" s="348">
        <v>7.1371000000000002</v>
      </c>
      <c r="Q30" s="348">
        <v>9.2001000000000008</v>
      </c>
      <c r="R30" s="348" t="s">
        <v>430</v>
      </c>
      <c r="S30" s="348">
        <v>-1.4663999999999999</v>
      </c>
      <c r="T30" s="348">
        <v>14.3066</v>
      </c>
      <c r="U30" s="348">
        <v>-3.9478</v>
      </c>
      <c r="V30" s="348">
        <v>4.2045000000000003</v>
      </c>
      <c r="W30" s="348">
        <v>-4.7500000000000001E-2</v>
      </c>
      <c r="X30" s="348">
        <v>8.2908000000000008</v>
      </c>
      <c r="Y30" s="374"/>
      <c r="Z30" s="346">
        <v>29</v>
      </c>
      <c r="AA30" s="346">
        <v>25</v>
      </c>
      <c r="AB30" s="346">
        <v>246</v>
      </c>
      <c r="AC30" s="346">
        <v>77</v>
      </c>
      <c r="AD30" s="346">
        <v>180</v>
      </c>
      <c r="AE30" s="346">
        <v>119</v>
      </c>
      <c r="AF30" s="346">
        <v>62</v>
      </c>
      <c r="AG30" s="346">
        <v>130</v>
      </c>
      <c r="AH30" s="346">
        <v>58</v>
      </c>
      <c r="AI30" s="346" t="s">
        <v>430</v>
      </c>
      <c r="AJ30" s="346">
        <v>254</v>
      </c>
      <c r="AK30" s="346">
        <v>123</v>
      </c>
      <c r="AL30" s="346">
        <v>175</v>
      </c>
      <c r="AM30" s="346">
        <v>119</v>
      </c>
      <c r="AN30" s="346">
        <v>156</v>
      </c>
      <c r="AO30" s="373"/>
      <c r="AP30" s="348" t="s">
        <v>430</v>
      </c>
      <c r="AQ30" s="348">
        <v>9.7100000000000009</v>
      </c>
      <c r="AR30" s="348">
        <v>7.68</v>
      </c>
      <c r="AS30" s="348">
        <v>4.9000000000000004</v>
      </c>
      <c r="AT30" s="348">
        <v>-0.02</v>
      </c>
      <c r="AU30" s="351"/>
      <c r="AV30" s="346" t="s">
        <v>430</v>
      </c>
      <c r="AW30" s="346">
        <v>58</v>
      </c>
      <c r="AX30" s="346">
        <v>48</v>
      </c>
      <c r="AY30" s="346">
        <v>84</v>
      </c>
      <c r="AZ30" s="346">
        <v>153</v>
      </c>
      <c r="BA30" s="374"/>
      <c r="BB30" s="348">
        <v>15.0145642631041</v>
      </c>
      <c r="BC30" s="348">
        <v>1.0011809217787899</v>
      </c>
      <c r="BD30" s="348">
        <v>6.8004975339995E-3</v>
      </c>
      <c r="BE30" s="375">
        <v>-1.8681607831767799E-4</v>
      </c>
      <c r="BF30" s="374"/>
      <c r="BG30" s="372">
        <v>0.58460000000000001</v>
      </c>
      <c r="BH30" s="373"/>
      <c r="BI30" s="348">
        <v>79.873800000000003</v>
      </c>
      <c r="BJ30" s="348">
        <v>17.1265</v>
      </c>
      <c r="BK30" s="348">
        <v>2.6641900000000001</v>
      </c>
      <c r="BL30" s="348">
        <v>0.33550999999999997</v>
      </c>
      <c r="BM30" s="373"/>
      <c r="BN30" s="372" t="s">
        <v>5878</v>
      </c>
      <c r="BO30" s="372" t="s">
        <v>5879</v>
      </c>
      <c r="BP30" s="372" t="s">
        <v>430</v>
      </c>
      <c r="BQ30" s="372" t="s">
        <v>430</v>
      </c>
      <c r="BR30" s="372" t="s">
        <v>430</v>
      </c>
      <c r="BS30" s="373"/>
      <c r="BT30" s="354" t="s">
        <v>555</v>
      </c>
    </row>
    <row r="31" spans="1:72" s="428" customFormat="1" x14ac:dyDescent="0.25">
      <c r="A31" s="345" t="s">
        <v>5880</v>
      </c>
      <c r="B31" s="373"/>
      <c r="C31" s="719">
        <v>44322</v>
      </c>
      <c r="D31" s="373"/>
      <c r="E31" s="346">
        <v>4261.54</v>
      </c>
      <c r="F31" s="373"/>
      <c r="G31" s="347">
        <v>172.3202</v>
      </c>
      <c r="H31" s="374"/>
      <c r="I31" s="348" t="s">
        <v>430</v>
      </c>
      <c r="J31" s="348">
        <v>-2.1949999999999998</v>
      </c>
      <c r="K31" s="348">
        <v>5.3567</v>
      </c>
      <c r="L31" s="348">
        <v>5.2987000000000002</v>
      </c>
      <c r="M31" s="348">
        <v>33.595799999999997</v>
      </c>
      <c r="N31" s="350">
        <v>33.603000000000002</v>
      </c>
      <c r="O31" s="348">
        <v>34.988799999999998</v>
      </c>
      <c r="P31" s="348">
        <v>41.795299999999997</v>
      </c>
      <c r="Q31" s="348">
        <v>27.248200000000001</v>
      </c>
      <c r="R31" s="348" t="s">
        <v>430</v>
      </c>
      <c r="S31" s="348">
        <v>9.7802000000000007</v>
      </c>
      <c r="T31" s="348">
        <v>33.806100000000001</v>
      </c>
      <c r="U31" s="348">
        <v>23.288699999999999</v>
      </c>
      <c r="V31" s="348">
        <v>22.039300000000001</v>
      </c>
      <c r="W31" s="348">
        <v>6.76</v>
      </c>
      <c r="X31" s="348">
        <v>27.031099999999999</v>
      </c>
      <c r="Y31" s="374"/>
      <c r="Z31" s="346" t="s">
        <v>430</v>
      </c>
      <c r="AA31" s="346">
        <v>250</v>
      </c>
      <c r="AB31" s="346">
        <v>26</v>
      </c>
      <c r="AC31" s="346">
        <v>101</v>
      </c>
      <c r="AD31" s="346">
        <v>1</v>
      </c>
      <c r="AE31" s="346">
        <v>21</v>
      </c>
      <c r="AF31" s="346">
        <v>14</v>
      </c>
      <c r="AG31" s="346">
        <v>10</v>
      </c>
      <c r="AH31" s="346">
        <v>4</v>
      </c>
      <c r="AI31" s="346" t="s">
        <v>430</v>
      </c>
      <c r="AJ31" s="346">
        <v>20</v>
      </c>
      <c r="AK31" s="346">
        <v>9</v>
      </c>
      <c r="AL31" s="346">
        <v>5</v>
      </c>
      <c r="AM31" s="346">
        <v>25</v>
      </c>
      <c r="AN31" s="346">
        <v>19</v>
      </c>
      <c r="AO31" s="373"/>
      <c r="AP31" s="348" t="s">
        <v>430</v>
      </c>
      <c r="AQ31" s="348" t="s">
        <v>430</v>
      </c>
      <c r="AR31" s="348">
        <v>38.479999999999997</v>
      </c>
      <c r="AS31" s="348">
        <v>38.229999999999997</v>
      </c>
      <c r="AT31" s="348">
        <v>43.68</v>
      </c>
      <c r="AU31" s="351"/>
      <c r="AV31" s="346" t="s">
        <v>430</v>
      </c>
      <c r="AW31" s="346" t="s">
        <v>430</v>
      </c>
      <c r="AX31" s="346">
        <v>1</v>
      </c>
      <c r="AY31" s="346">
        <v>11</v>
      </c>
      <c r="AZ31" s="346">
        <v>2</v>
      </c>
      <c r="BA31" s="374"/>
      <c r="BB31" s="348">
        <v>23.785923680223402</v>
      </c>
      <c r="BC31" s="348">
        <v>0</v>
      </c>
      <c r="BD31" s="348">
        <v>0.10482277814676801</v>
      </c>
      <c r="BE31" s="375" t="s">
        <v>430</v>
      </c>
      <c r="BF31" s="374"/>
      <c r="BG31" s="372" t="s">
        <v>430</v>
      </c>
      <c r="BH31" s="373"/>
      <c r="BI31" s="348" t="s">
        <v>430</v>
      </c>
      <c r="BJ31" s="348" t="s">
        <v>430</v>
      </c>
      <c r="BK31" s="348" t="s">
        <v>430</v>
      </c>
      <c r="BL31" s="348" t="s">
        <v>430</v>
      </c>
      <c r="BM31" s="373"/>
      <c r="BN31" s="372" t="s">
        <v>5881</v>
      </c>
      <c r="BO31" s="372" t="s">
        <v>5882</v>
      </c>
      <c r="BP31" s="372" t="s">
        <v>5883</v>
      </c>
      <c r="BQ31" s="372" t="s">
        <v>5884</v>
      </c>
      <c r="BR31" s="372" t="s">
        <v>5885</v>
      </c>
      <c r="BS31" s="373"/>
      <c r="BT31" s="354" t="s">
        <v>555</v>
      </c>
    </row>
    <row r="32" spans="1:72" s="428" customFormat="1" x14ac:dyDescent="0.25">
      <c r="A32" s="345" t="s">
        <v>5886</v>
      </c>
      <c r="B32" s="373"/>
      <c r="C32" s="719">
        <v>44008</v>
      </c>
      <c r="D32" s="373"/>
      <c r="E32" s="346">
        <v>3731.93</v>
      </c>
      <c r="F32" s="373"/>
      <c r="G32" s="347">
        <v>34.1004</v>
      </c>
      <c r="H32" s="374"/>
      <c r="I32" s="348">
        <v>0.78800000000000003</v>
      </c>
      <c r="J32" s="348">
        <v>-2.4842</v>
      </c>
      <c r="K32" s="348">
        <v>5.2339000000000002</v>
      </c>
      <c r="L32" s="348">
        <v>5.6938000000000004</v>
      </c>
      <c r="M32" s="348">
        <v>-3.4443000000000001</v>
      </c>
      <c r="N32" s="350">
        <v>-12.4056</v>
      </c>
      <c r="O32" s="348">
        <v>-12.418799999999999</v>
      </c>
      <c r="P32" s="348">
        <v>1.9659</v>
      </c>
      <c r="Q32" s="348">
        <v>0.1135</v>
      </c>
      <c r="R32" s="348" t="s">
        <v>430</v>
      </c>
      <c r="S32" s="348">
        <v>16.908300000000001</v>
      </c>
      <c r="T32" s="348">
        <v>6.3487</v>
      </c>
      <c r="U32" s="348">
        <v>-18.036000000000001</v>
      </c>
      <c r="V32" s="348">
        <v>-7.0852000000000004</v>
      </c>
      <c r="W32" s="348">
        <v>-0.1113</v>
      </c>
      <c r="X32" s="348">
        <v>14.2636</v>
      </c>
      <c r="Y32" s="374"/>
      <c r="Z32" s="346">
        <v>51</v>
      </c>
      <c r="AA32" s="346">
        <v>257</v>
      </c>
      <c r="AB32" s="346">
        <v>30</v>
      </c>
      <c r="AC32" s="346">
        <v>91</v>
      </c>
      <c r="AD32" s="346">
        <v>154</v>
      </c>
      <c r="AE32" s="346">
        <v>215</v>
      </c>
      <c r="AF32" s="346">
        <v>169</v>
      </c>
      <c r="AG32" s="346">
        <v>141</v>
      </c>
      <c r="AH32" s="346">
        <v>81</v>
      </c>
      <c r="AI32" s="346" t="s">
        <v>430</v>
      </c>
      <c r="AJ32" s="346">
        <v>6</v>
      </c>
      <c r="AK32" s="346">
        <v>225</v>
      </c>
      <c r="AL32" s="346">
        <v>246</v>
      </c>
      <c r="AM32" s="346">
        <v>218</v>
      </c>
      <c r="AN32" s="346">
        <v>168</v>
      </c>
      <c r="AO32" s="373"/>
      <c r="AP32" s="348" t="s">
        <v>430</v>
      </c>
      <c r="AQ32" s="348" t="s">
        <v>430</v>
      </c>
      <c r="AR32" s="348">
        <v>-1.48</v>
      </c>
      <c r="AS32" s="348">
        <v>-7.77</v>
      </c>
      <c r="AT32" s="348">
        <v>-10.29</v>
      </c>
      <c r="AU32" s="351"/>
      <c r="AV32" s="346" t="s">
        <v>430</v>
      </c>
      <c r="AW32" s="346" t="s">
        <v>430</v>
      </c>
      <c r="AX32" s="346">
        <v>80</v>
      </c>
      <c r="AY32" s="346">
        <v>143</v>
      </c>
      <c r="AZ32" s="346">
        <v>213</v>
      </c>
      <c r="BA32" s="374"/>
      <c r="BB32" s="348">
        <v>23.0775424433475</v>
      </c>
      <c r="BC32" s="348">
        <v>0.99886133759703</v>
      </c>
      <c r="BD32" s="348">
        <v>-5.1202710803840501E-3</v>
      </c>
      <c r="BE32" s="375">
        <v>-1.5478959603670499E-2</v>
      </c>
      <c r="BF32" s="374"/>
      <c r="BG32" s="372">
        <v>8.3500000000000005E-2</v>
      </c>
      <c r="BH32" s="373"/>
      <c r="BI32" s="348">
        <v>81.547799999999995</v>
      </c>
      <c r="BJ32" s="348">
        <v>18.374400000000001</v>
      </c>
      <c r="BK32" s="348" t="s">
        <v>430</v>
      </c>
      <c r="BL32" s="348">
        <v>7.7799999999999994E-2</v>
      </c>
      <c r="BM32" s="373"/>
      <c r="BN32" s="372" t="s">
        <v>5887</v>
      </c>
      <c r="BO32" s="372" t="s">
        <v>4900</v>
      </c>
      <c r="BP32" s="372" t="s">
        <v>2656</v>
      </c>
      <c r="BQ32" s="372" t="s">
        <v>430</v>
      </c>
      <c r="BR32" s="372" t="s">
        <v>430</v>
      </c>
      <c r="BS32" s="373"/>
      <c r="BT32" s="354" t="s">
        <v>555</v>
      </c>
    </row>
    <row r="33" spans="1:72" s="428" customFormat="1" x14ac:dyDescent="0.25">
      <c r="A33" s="345" t="s">
        <v>5888</v>
      </c>
      <c r="B33" s="373"/>
      <c r="C33" s="719">
        <v>43496</v>
      </c>
      <c r="D33" s="373"/>
      <c r="E33" s="346">
        <v>3984.72</v>
      </c>
      <c r="F33" s="373"/>
      <c r="G33" s="347">
        <v>241.8562</v>
      </c>
      <c r="H33" s="374"/>
      <c r="I33" s="348">
        <v>0.35160000000000002</v>
      </c>
      <c r="J33" s="348">
        <v>-0.65090000000000003</v>
      </c>
      <c r="K33" s="348">
        <v>1.3954</v>
      </c>
      <c r="L33" s="348">
        <v>4.3829000000000002</v>
      </c>
      <c r="M33" s="348">
        <v>6.9314999999999998</v>
      </c>
      <c r="N33" s="350">
        <v>8.9603000000000002</v>
      </c>
      <c r="O33" s="348">
        <v>4.5983999999999998</v>
      </c>
      <c r="P33" s="348">
        <v>18.487400000000001</v>
      </c>
      <c r="Q33" s="348">
        <v>18.459299999999999</v>
      </c>
      <c r="R33" s="348" t="s">
        <v>430</v>
      </c>
      <c r="S33" s="348">
        <v>2.8576999999999999</v>
      </c>
      <c r="T33" s="348">
        <v>20.5913</v>
      </c>
      <c r="U33" s="348">
        <v>5.3536000000000001</v>
      </c>
      <c r="V33" s="348">
        <v>11.67</v>
      </c>
      <c r="W33" s="348">
        <v>1.1020000000000001</v>
      </c>
      <c r="X33" s="348">
        <v>20.220700000000001</v>
      </c>
      <c r="Y33" s="374"/>
      <c r="Z33" s="346">
        <v>184</v>
      </c>
      <c r="AA33" s="346">
        <v>107</v>
      </c>
      <c r="AB33" s="346">
        <v>120</v>
      </c>
      <c r="AC33" s="346">
        <v>117</v>
      </c>
      <c r="AD33" s="346">
        <v>63</v>
      </c>
      <c r="AE33" s="346">
        <v>73</v>
      </c>
      <c r="AF33" s="346">
        <v>57</v>
      </c>
      <c r="AG33" s="346">
        <v>45</v>
      </c>
      <c r="AH33" s="346">
        <v>9</v>
      </c>
      <c r="AI33" s="346" t="s">
        <v>430</v>
      </c>
      <c r="AJ33" s="346">
        <v>119</v>
      </c>
      <c r="AK33" s="346">
        <v>61</v>
      </c>
      <c r="AL33" s="346">
        <v>64</v>
      </c>
      <c r="AM33" s="346">
        <v>58</v>
      </c>
      <c r="AN33" s="346">
        <v>94</v>
      </c>
      <c r="AO33" s="373"/>
      <c r="AP33" s="348" t="s">
        <v>430</v>
      </c>
      <c r="AQ33" s="348">
        <v>21.26</v>
      </c>
      <c r="AR33" s="348">
        <v>17.52</v>
      </c>
      <c r="AS33" s="348">
        <v>11.5</v>
      </c>
      <c r="AT33" s="348">
        <v>13.33</v>
      </c>
      <c r="AU33" s="351"/>
      <c r="AV33" s="346" t="s">
        <v>430</v>
      </c>
      <c r="AW33" s="346">
        <v>7</v>
      </c>
      <c r="AX33" s="346">
        <v>11</v>
      </c>
      <c r="AY33" s="346">
        <v>35</v>
      </c>
      <c r="AZ33" s="346">
        <v>73</v>
      </c>
      <c r="BA33" s="374"/>
      <c r="BB33" s="348">
        <v>14.950035696336901</v>
      </c>
      <c r="BC33" s="348">
        <v>1.0023894886028</v>
      </c>
      <c r="BD33" s="348">
        <v>7.4533010269412101E-2</v>
      </c>
      <c r="BE33" s="375">
        <v>0.12605593925921599</v>
      </c>
      <c r="BF33" s="374"/>
      <c r="BG33" s="372">
        <v>0.16639999999999999</v>
      </c>
      <c r="BH33" s="373"/>
      <c r="BI33" s="348">
        <v>11.1342</v>
      </c>
      <c r="BJ33" s="348">
        <v>84.475499999999997</v>
      </c>
      <c r="BK33" s="348">
        <v>4.26607</v>
      </c>
      <c r="BL33" s="348">
        <v>0.12422999999999999</v>
      </c>
      <c r="BM33" s="373"/>
      <c r="BN33" s="372" t="s">
        <v>4568</v>
      </c>
      <c r="BO33" s="372" t="s">
        <v>4569</v>
      </c>
      <c r="BP33" s="372" t="s">
        <v>4570</v>
      </c>
      <c r="BQ33" s="372" t="s">
        <v>3151</v>
      </c>
      <c r="BR33" s="372" t="s">
        <v>5222</v>
      </c>
      <c r="BS33" s="373"/>
      <c r="BT33" s="354" t="s">
        <v>555</v>
      </c>
    </row>
    <row r="34" spans="1:72" s="428" customFormat="1" x14ac:dyDescent="0.25">
      <c r="A34" s="345" t="s">
        <v>5889</v>
      </c>
      <c r="B34" s="373"/>
      <c r="C34" s="719">
        <v>42083</v>
      </c>
      <c r="D34" s="373"/>
      <c r="E34" s="346">
        <v>3692.66</v>
      </c>
      <c r="F34" s="373"/>
      <c r="G34" s="347">
        <v>591.47590000000002</v>
      </c>
      <c r="H34" s="374"/>
      <c r="I34" s="348">
        <v>0.44619999999999999</v>
      </c>
      <c r="J34" s="348">
        <v>-0.22109999999999999</v>
      </c>
      <c r="K34" s="348">
        <v>-0.62660000000000005</v>
      </c>
      <c r="L34" s="348">
        <v>7.7912999999999997</v>
      </c>
      <c r="M34" s="348">
        <v>-5.5228999999999999</v>
      </c>
      <c r="N34" s="350">
        <v>3.6625000000000001</v>
      </c>
      <c r="O34" s="348">
        <v>6.9391999999999996</v>
      </c>
      <c r="P34" s="348">
        <v>10.046799999999999</v>
      </c>
      <c r="Q34" s="348">
        <v>11.0593</v>
      </c>
      <c r="R34" s="348">
        <v>11.744</v>
      </c>
      <c r="S34" s="348">
        <v>7.5800000000000006E-2</v>
      </c>
      <c r="T34" s="348">
        <v>14.998100000000001</v>
      </c>
      <c r="U34" s="348">
        <v>-3.0369999999999999</v>
      </c>
      <c r="V34" s="348">
        <v>5.6784999999999997</v>
      </c>
      <c r="W34" s="348">
        <v>0.55089999999999995</v>
      </c>
      <c r="X34" s="348">
        <v>10.781499999999999</v>
      </c>
      <c r="Y34" s="374"/>
      <c r="Z34" s="346">
        <v>146</v>
      </c>
      <c r="AA34" s="346">
        <v>65</v>
      </c>
      <c r="AB34" s="346">
        <v>227</v>
      </c>
      <c r="AC34" s="346">
        <v>43</v>
      </c>
      <c r="AD34" s="346">
        <v>211</v>
      </c>
      <c r="AE34" s="346">
        <v>104</v>
      </c>
      <c r="AF34" s="346">
        <v>43</v>
      </c>
      <c r="AG34" s="346">
        <v>94</v>
      </c>
      <c r="AH34" s="346">
        <v>31</v>
      </c>
      <c r="AI34" s="346">
        <v>32</v>
      </c>
      <c r="AJ34" s="346">
        <v>233</v>
      </c>
      <c r="AK34" s="346">
        <v>110</v>
      </c>
      <c r="AL34" s="346">
        <v>162</v>
      </c>
      <c r="AM34" s="346">
        <v>105</v>
      </c>
      <c r="AN34" s="346">
        <v>133</v>
      </c>
      <c r="AO34" s="373"/>
      <c r="AP34" s="348">
        <v>11.38</v>
      </c>
      <c r="AQ34" s="348">
        <v>12.15</v>
      </c>
      <c r="AR34" s="348">
        <v>9.84</v>
      </c>
      <c r="AS34" s="348">
        <v>7.5</v>
      </c>
      <c r="AT34" s="348">
        <v>1.34</v>
      </c>
      <c r="AU34" s="351"/>
      <c r="AV34" s="346">
        <v>30</v>
      </c>
      <c r="AW34" s="346">
        <v>24</v>
      </c>
      <c r="AX34" s="346">
        <v>34</v>
      </c>
      <c r="AY34" s="346">
        <v>61</v>
      </c>
      <c r="AZ34" s="346">
        <v>138</v>
      </c>
      <c r="BA34" s="374"/>
      <c r="BB34" s="348">
        <v>14.9993120046532</v>
      </c>
      <c r="BC34" s="348">
        <v>1.0009038323420401</v>
      </c>
      <c r="BD34" s="348">
        <v>1.95028718326564E-2</v>
      </c>
      <c r="BE34" s="375">
        <v>9.5762099173799502E-3</v>
      </c>
      <c r="BF34" s="374"/>
      <c r="BG34" s="372">
        <v>0.62539999999999996</v>
      </c>
      <c r="BH34" s="373"/>
      <c r="BI34" s="348">
        <v>74.215000000000003</v>
      </c>
      <c r="BJ34" s="348">
        <v>25.445399999999999</v>
      </c>
      <c r="BK34" s="348" t="s">
        <v>430</v>
      </c>
      <c r="BL34" s="348">
        <v>0.33960000000000001</v>
      </c>
      <c r="BM34" s="373"/>
      <c r="BN34" s="372" t="s">
        <v>5878</v>
      </c>
      <c r="BO34" s="372" t="s">
        <v>5879</v>
      </c>
      <c r="BP34" s="372" t="s">
        <v>430</v>
      </c>
      <c r="BQ34" s="372" t="s">
        <v>430</v>
      </c>
      <c r="BR34" s="372" t="s">
        <v>430</v>
      </c>
      <c r="BS34" s="373"/>
      <c r="BT34" s="354" t="s">
        <v>555</v>
      </c>
    </row>
    <row r="35" spans="1:72" s="428" customFormat="1" ht="11" x14ac:dyDescent="0.3">
      <c r="A35" s="841" t="s">
        <v>5890</v>
      </c>
      <c r="B35" s="842"/>
      <c r="C35" s="843">
        <v>40211</v>
      </c>
      <c r="D35" s="842"/>
      <c r="E35" s="844">
        <v>3514.09</v>
      </c>
      <c r="F35" s="842"/>
      <c r="G35" s="845">
        <v>269.15109999999999</v>
      </c>
      <c r="H35" s="847"/>
      <c r="I35" s="846">
        <v>0.63660000000000005</v>
      </c>
      <c r="J35" s="846">
        <v>-0.67049999999999998</v>
      </c>
      <c r="K35" s="846">
        <v>0.1661</v>
      </c>
      <c r="L35" s="846">
        <v>3.1518999999999999</v>
      </c>
      <c r="M35" s="846">
        <v>-4.4715999999999996</v>
      </c>
      <c r="N35" s="848">
        <v>-2.2121</v>
      </c>
      <c r="O35" s="846">
        <v>0.17499999999999999</v>
      </c>
      <c r="P35" s="846">
        <v>9.0684000000000005</v>
      </c>
      <c r="Q35" s="846">
        <v>9.24</v>
      </c>
      <c r="R35" s="846">
        <v>12.0016</v>
      </c>
      <c r="S35" s="846">
        <v>1.8415999999999999</v>
      </c>
      <c r="T35" s="846">
        <v>9.3785000000000007</v>
      </c>
      <c r="U35" s="846">
        <v>-6.4131999999999998</v>
      </c>
      <c r="V35" s="846">
        <v>-0.48609999999999998</v>
      </c>
      <c r="W35" s="846">
        <v>-0.51970000000000005</v>
      </c>
      <c r="X35" s="846">
        <v>11.408899999999999</v>
      </c>
      <c r="Y35" s="847"/>
      <c r="Z35" s="844">
        <v>86</v>
      </c>
      <c r="AA35" s="844">
        <v>112</v>
      </c>
      <c r="AB35" s="844">
        <v>175</v>
      </c>
      <c r="AC35" s="844">
        <v>169</v>
      </c>
      <c r="AD35" s="844">
        <v>158</v>
      </c>
      <c r="AE35" s="844">
        <v>165</v>
      </c>
      <c r="AF35" s="844">
        <v>100</v>
      </c>
      <c r="AG35" s="844">
        <v>99</v>
      </c>
      <c r="AH35" s="844">
        <v>52</v>
      </c>
      <c r="AI35" s="844">
        <v>23</v>
      </c>
      <c r="AJ35" s="844">
        <v>161</v>
      </c>
      <c r="AK35" s="844">
        <v>177</v>
      </c>
      <c r="AL35" s="844">
        <v>191</v>
      </c>
      <c r="AM35" s="844">
        <v>170</v>
      </c>
      <c r="AN35" s="844">
        <v>200</v>
      </c>
      <c r="AO35" s="842"/>
      <c r="AP35" s="846">
        <v>11.63</v>
      </c>
      <c r="AQ35" s="846">
        <v>11.01</v>
      </c>
      <c r="AR35" s="846">
        <v>7.66</v>
      </c>
      <c r="AS35" s="846">
        <v>3.31</v>
      </c>
      <c r="AT35" s="846">
        <v>-3.4</v>
      </c>
      <c r="AU35" s="849"/>
      <c r="AV35" s="844">
        <v>25</v>
      </c>
      <c r="AW35" s="844">
        <v>41</v>
      </c>
      <c r="AX35" s="844">
        <v>54</v>
      </c>
      <c r="AY35" s="844">
        <v>99</v>
      </c>
      <c r="AZ35" s="844">
        <v>165</v>
      </c>
      <c r="BA35" s="847"/>
      <c r="BB35" s="846">
        <v>11.1738726778845</v>
      </c>
      <c r="BC35" s="846">
        <v>1.0009181926827799</v>
      </c>
      <c r="BD35" s="846">
        <v>2.03800940966587E-2</v>
      </c>
      <c r="BE35" s="852">
        <v>2.8258324943404599E-2</v>
      </c>
      <c r="BF35" s="847"/>
      <c r="BG35" s="855">
        <v>8.9399999999999993E-2</v>
      </c>
      <c r="BH35" s="842"/>
      <c r="BI35" s="846">
        <v>98.264600000000002</v>
      </c>
      <c r="BJ35" s="846">
        <v>1.3546899999999999</v>
      </c>
      <c r="BK35" s="846" t="s">
        <v>430</v>
      </c>
      <c r="BL35" s="846">
        <v>0.38070999999999999</v>
      </c>
      <c r="BM35" s="842"/>
      <c r="BN35" s="855" t="s">
        <v>4544</v>
      </c>
      <c r="BO35" s="855" t="s">
        <v>754</v>
      </c>
      <c r="BP35" s="855" t="s">
        <v>4381</v>
      </c>
      <c r="BQ35" s="855" t="s">
        <v>4382</v>
      </c>
      <c r="BR35" s="855" t="s">
        <v>4502</v>
      </c>
      <c r="BS35" s="842"/>
      <c r="BT35" s="856" t="s">
        <v>555</v>
      </c>
    </row>
    <row r="36" spans="1:72" s="428" customFormat="1" x14ac:dyDescent="0.25">
      <c r="A36" s="345" t="s">
        <v>5891</v>
      </c>
      <c r="B36" s="373"/>
      <c r="C36" s="719">
        <v>42919</v>
      </c>
      <c r="D36" s="373"/>
      <c r="E36" s="346">
        <v>3418.82</v>
      </c>
      <c r="F36" s="373"/>
      <c r="G36" s="347">
        <v>22.415900000000001</v>
      </c>
      <c r="H36" s="374"/>
      <c r="I36" s="348">
        <v>0.53510000000000002</v>
      </c>
      <c r="J36" s="348">
        <v>-1.3071999999999999</v>
      </c>
      <c r="K36" s="348">
        <v>0.70130000000000003</v>
      </c>
      <c r="L36" s="348">
        <v>4.2236000000000002</v>
      </c>
      <c r="M36" s="348">
        <v>-1.2710999999999999</v>
      </c>
      <c r="N36" s="350">
        <v>-0.35560000000000003</v>
      </c>
      <c r="O36" s="348">
        <v>0.90110000000000001</v>
      </c>
      <c r="P36" s="348">
        <v>11.730700000000001</v>
      </c>
      <c r="Q36" s="348">
        <v>10.6854</v>
      </c>
      <c r="R36" s="348" t="s">
        <v>430</v>
      </c>
      <c r="S36" s="348">
        <v>3.4034</v>
      </c>
      <c r="T36" s="348">
        <v>11.5258</v>
      </c>
      <c r="U36" s="348">
        <v>-3.3210000000000002</v>
      </c>
      <c r="V36" s="348">
        <v>2.5613000000000001</v>
      </c>
      <c r="W36" s="348">
        <v>-1.3024</v>
      </c>
      <c r="X36" s="348">
        <v>13.0558</v>
      </c>
      <c r="Y36" s="374"/>
      <c r="Z36" s="346">
        <v>114</v>
      </c>
      <c r="AA36" s="346">
        <v>209</v>
      </c>
      <c r="AB36" s="346">
        <v>148</v>
      </c>
      <c r="AC36" s="346">
        <v>125</v>
      </c>
      <c r="AD36" s="346">
        <v>126</v>
      </c>
      <c r="AE36" s="346">
        <v>150</v>
      </c>
      <c r="AF36" s="346">
        <v>91</v>
      </c>
      <c r="AG36" s="346">
        <v>73</v>
      </c>
      <c r="AH36" s="346">
        <v>37</v>
      </c>
      <c r="AI36" s="346" t="s">
        <v>430</v>
      </c>
      <c r="AJ36" s="346">
        <v>100</v>
      </c>
      <c r="AK36" s="346">
        <v>159</v>
      </c>
      <c r="AL36" s="346">
        <v>169</v>
      </c>
      <c r="AM36" s="346">
        <v>147</v>
      </c>
      <c r="AN36" s="346">
        <v>255</v>
      </c>
      <c r="AO36" s="373"/>
      <c r="AP36" s="348" t="s">
        <v>430</v>
      </c>
      <c r="AQ36" s="348">
        <v>12.82</v>
      </c>
      <c r="AR36" s="348">
        <v>10.28</v>
      </c>
      <c r="AS36" s="348">
        <v>5.51</v>
      </c>
      <c r="AT36" s="348">
        <v>1.43</v>
      </c>
      <c r="AU36" s="351"/>
      <c r="AV36" s="346" t="s">
        <v>430</v>
      </c>
      <c r="AW36" s="346">
        <v>21</v>
      </c>
      <c r="AX36" s="346">
        <v>29</v>
      </c>
      <c r="AY36" s="346">
        <v>80</v>
      </c>
      <c r="AZ36" s="346">
        <v>129</v>
      </c>
      <c r="BA36" s="374"/>
      <c r="BB36" s="348">
        <v>11.7639651789403</v>
      </c>
      <c r="BC36" s="348">
        <v>1.0022992659168699</v>
      </c>
      <c r="BD36" s="348">
        <v>4.1596417574772997E-2</v>
      </c>
      <c r="BE36" s="375">
        <v>1.0522978624314901E-2</v>
      </c>
      <c r="BF36" s="374"/>
      <c r="BG36" s="372">
        <v>0.30280000000000001</v>
      </c>
      <c r="BH36" s="373"/>
      <c r="BI36" s="348">
        <v>94.257599999999996</v>
      </c>
      <c r="BJ36" s="348">
        <v>5.4605699999999997</v>
      </c>
      <c r="BK36" s="348" t="s">
        <v>430</v>
      </c>
      <c r="BL36" s="348">
        <v>0.28183000000000002</v>
      </c>
      <c r="BM36" s="373"/>
      <c r="BN36" s="372" t="s">
        <v>4935</v>
      </c>
      <c r="BO36" s="372" t="s">
        <v>2319</v>
      </c>
      <c r="BP36" s="372" t="s">
        <v>4617</v>
      </c>
      <c r="BQ36" s="372" t="s">
        <v>4937</v>
      </c>
      <c r="BR36" s="372" t="s">
        <v>5059</v>
      </c>
      <c r="BS36" s="373"/>
      <c r="BT36" s="354" t="s">
        <v>555</v>
      </c>
    </row>
    <row r="37" spans="1:72" s="428" customFormat="1" ht="11" x14ac:dyDescent="0.3">
      <c r="A37" s="841" t="s">
        <v>5892</v>
      </c>
      <c r="B37" s="842"/>
      <c r="C37" s="843">
        <v>44904</v>
      </c>
      <c r="D37" s="842"/>
      <c r="E37" s="844">
        <v>3692.28</v>
      </c>
      <c r="F37" s="842"/>
      <c r="G37" s="845">
        <v>22.898</v>
      </c>
      <c r="H37" s="847"/>
      <c r="I37" s="846">
        <v>4.0160999999999998</v>
      </c>
      <c r="J37" s="846">
        <v>1.6505000000000001</v>
      </c>
      <c r="K37" s="846">
        <v>8.3580000000000005</v>
      </c>
      <c r="L37" s="846">
        <v>-11.0038</v>
      </c>
      <c r="M37" s="846">
        <v>-4.9005000000000001</v>
      </c>
      <c r="N37" s="848">
        <v>111.29600000000001</v>
      </c>
      <c r="O37" s="846">
        <v>64.969200000000001</v>
      </c>
      <c r="P37" s="846">
        <v>48.107199999999999</v>
      </c>
      <c r="Q37" s="846" t="s">
        <v>430</v>
      </c>
      <c r="R37" s="846" t="s">
        <v>430</v>
      </c>
      <c r="S37" s="846">
        <v>5.6683000000000003</v>
      </c>
      <c r="T37" s="846">
        <v>1.4551000000000001</v>
      </c>
      <c r="U37" s="846">
        <v>3.4738000000000002</v>
      </c>
      <c r="V37" s="846">
        <v>65.896600000000007</v>
      </c>
      <c r="W37" s="846">
        <v>9.1175999999999995</v>
      </c>
      <c r="X37" s="846">
        <v>39.845999999999997</v>
      </c>
      <c r="Y37" s="847"/>
      <c r="Z37" s="844">
        <v>3</v>
      </c>
      <c r="AA37" s="844">
        <v>4</v>
      </c>
      <c r="AB37" s="844">
        <v>5</v>
      </c>
      <c r="AC37" s="844">
        <v>260</v>
      </c>
      <c r="AD37" s="844">
        <v>189</v>
      </c>
      <c r="AE37" s="844">
        <v>5</v>
      </c>
      <c r="AF37" s="844">
        <v>4</v>
      </c>
      <c r="AG37" s="844">
        <v>5</v>
      </c>
      <c r="AH37" s="844" t="s">
        <v>430</v>
      </c>
      <c r="AI37" s="844" t="s">
        <v>430</v>
      </c>
      <c r="AJ37" s="844">
        <v>36</v>
      </c>
      <c r="AK37" s="844">
        <v>252</v>
      </c>
      <c r="AL37" s="844">
        <v>89</v>
      </c>
      <c r="AM37" s="844">
        <v>6</v>
      </c>
      <c r="AN37" s="844">
        <v>3</v>
      </c>
      <c r="AO37" s="842"/>
      <c r="AP37" s="846" t="s">
        <v>430</v>
      </c>
      <c r="AQ37" s="846" t="s">
        <v>430</v>
      </c>
      <c r="AR37" s="846" t="s">
        <v>430</v>
      </c>
      <c r="AS37" s="846">
        <v>60.73</v>
      </c>
      <c r="AT37" s="846">
        <v>30.8</v>
      </c>
      <c r="AU37" s="849"/>
      <c r="AV37" s="844" t="s">
        <v>430</v>
      </c>
      <c r="AW37" s="844" t="s">
        <v>430</v>
      </c>
      <c r="AX37" s="844" t="s">
        <v>430</v>
      </c>
      <c r="AY37" s="844">
        <v>3</v>
      </c>
      <c r="AZ37" s="844">
        <v>9</v>
      </c>
      <c r="BA37" s="847"/>
      <c r="BB37" s="846">
        <v>42.5041600586569</v>
      </c>
      <c r="BC37" s="846">
        <v>0</v>
      </c>
      <c r="BD37" s="846">
        <v>7.5884213177483298E-2</v>
      </c>
      <c r="BE37" s="852" t="s">
        <v>430</v>
      </c>
      <c r="BF37" s="847"/>
      <c r="BG37" s="855" t="s">
        <v>430</v>
      </c>
      <c r="BH37" s="842"/>
      <c r="BI37" s="846" t="s">
        <v>430</v>
      </c>
      <c r="BJ37" s="846" t="s">
        <v>430</v>
      </c>
      <c r="BK37" s="846" t="s">
        <v>430</v>
      </c>
      <c r="BL37" s="846" t="s">
        <v>430</v>
      </c>
      <c r="BM37" s="842"/>
      <c r="BN37" s="855" t="s">
        <v>5893</v>
      </c>
      <c r="BO37" s="855" t="s">
        <v>5894</v>
      </c>
      <c r="BP37" s="855" t="s">
        <v>430</v>
      </c>
      <c r="BQ37" s="855" t="s">
        <v>430</v>
      </c>
      <c r="BR37" s="855" t="s">
        <v>430</v>
      </c>
      <c r="BS37" s="842"/>
      <c r="BT37" s="856" t="s">
        <v>555</v>
      </c>
    </row>
    <row r="38" spans="1:72" s="428" customFormat="1" x14ac:dyDescent="0.25">
      <c r="A38" s="345" t="s">
        <v>5895</v>
      </c>
      <c r="B38" s="373"/>
      <c r="C38" s="719">
        <v>40745</v>
      </c>
      <c r="D38" s="373"/>
      <c r="E38" s="346">
        <v>3308.06</v>
      </c>
      <c r="F38" s="373"/>
      <c r="G38" s="347">
        <v>28.433299999999999</v>
      </c>
      <c r="H38" s="374"/>
      <c r="I38" s="348">
        <v>0.6371</v>
      </c>
      <c r="J38" s="348">
        <v>-0.6704</v>
      </c>
      <c r="K38" s="348">
        <v>0.1656</v>
      </c>
      <c r="L38" s="348">
        <v>3.1349999999999998</v>
      </c>
      <c r="M38" s="348">
        <v>-4.4882</v>
      </c>
      <c r="N38" s="350">
        <v>-2.2094</v>
      </c>
      <c r="O38" s="348">
        <v>0.18060000000000001</v>
      </c>
      <c r="P38" s="348">
        <v>9.0630000000000006</v>
      </c>
      <c r="Q38" s="348">
        <v>9.3018000000000001</v>
      </c>
      <c r="R38" s="348">
        <v>12.0258</v>
      </c>
      <c r="S38" s="348">
        <v>1.8221000000000001</v>
      </c>
      <c r="T38" s="348">
        <v>9.3609000000000009</v>
      </c>
      <c r="U38" s="348">
        <v>-6.4302999999999999</v>
      </c>
      <c r="V38" s="348">
        <v>-0.48399999999999999</v>
      </c>
      <c r="W38" s="348">
        <v>-0.52029999999999998</v>
      </c>
      <c r="X38" s="348">
        <v>11.443300000000001</v>
      </c>
      <c r="Y38" s="374"/>
      <c r="Z38" s="346">
        <v>81</v>
      </c>
      <c r="AA38" s="346">
        <v>111</v>
      </c>
      <c r="AB38" s="346">
        <v>177</v>
      </c>
      <c r="AC38" s="346">
        <v>171</v>
      </c>
      <c r="AD38" s="346">
        <v>162</v>
      </c>
      <c r="AE38" s="346">
        <v>164</v>
      </c>
      <c r="AF38" s="346">
        <v>98</v>
      </c>
      <c r="AG38" s="346">
        <v>100</v>
      </c>
      <c r="AH38" s="346">
        <v>44</v>
      </c>
      <c r="AI38" s="346">
        <v>21</v>
      </c>
      <c r="AJ38" s="346">
        <v>172</v>
      </c>
      <c r="AK38" s="346">
        <v>178</v>
      </c>
      <c r="AL38" s="346">
        <v>194</v>
      </c>
      <c r="AM38" s="346">
        <v>169</v>
      </c>
      <c r="AN38" s="346">
        <v>201</v>
      </c>
      <c r="AO38" s="373"/>
      <c r="AP38" s="348">
        <v>11.68</v>
      </c>
      <c r="AQ38" s="348">
        <v>11.07</v>
      </c>
      <c r="AR38" s="348">
        <v>7.7</v>
      </c>
      <c r="AS38" s="348">
        <v>3.34</v>
      </c>
      <c r="AT38" s="348">
        <v>-3.42</v>
      </c>
      <c r="AU38" s="351"/>
      <c r="AV38" s="346">
        <v>20</v>
      </c>
      <c r="AW38" s="346">
        <v>32</v>
      </c>
      <c r="AX38" s="346">
        <v>46</v>
      </c>
      <c r="AY38" s="346">
        <v>98</v>
      </c>
      <c r="AZ38" s="346">
        <v>166</v>
      </c>
      <c r="BA38" s="374"/>
      <c r="BB38" s="348">
        <v>11.165194064677999</v>
      </c>
      <c r="BC38" s="348">
        <v>0.99906782108442604</v>
      </c>
      <c r="BD38" s="348">
        <v>2.0364222196430502E-2</v>
      </c>
      <c r="BE38" s="375">
        <v>6.80380639675391E-2</v>
      </c>
      <c r="BF38" s="374"/>
      <c r="BG38" s="372">
        <v>0.33229999999999998</v>
      </c>
      <c r="BH38" s="373"/>
      <c r="BI38" s="348">
        <v>98.290800000000004</v>
      </c>
      <c r="BJ38" s="348">
        <v>1.35511</v>
      </c>
      <c r="BK38" s="348" t="s">
        <v>430</v>
      </c>
      <c r="BL38" s="348">
        <v>0.35409000000000002</v>
      </c>
      <c r="BM38" s="373"/>
      <c r="BN38" s="372" t="s">
        <v>668</v>
      </c>
      <c r="BO38" s="372" t="s">
        <v>4500</v>
      </c>
      <c r="BP38" s="372" t="s">
        <v>4381</v>
      </c>
      <c r="BQ38" s="372" t="s">
        <v>4382</v>
      </c>
      <c r="BR38" s="372" t="s">
        <v>4502</v>
      </c>
      <c r="BS38" s="373"/>
      <c r="BT38" s="354" t="s">
        <v>555</v>
      </c>
    </row>
    <row r="39" spans="1:72" s="428" customFormat="1" x14ac:dyDescent="0.25">
      <c r="A39" s="345" t="s">
        <v>5896</v>
      </c>
      <c r="B39" s="373"/>
      <c r="C39" s="719">
        <v>44074</v>
      </c>
      <c r="D39" s="373"/>
      <c r="E39" s="346">
        <v>3073.97</v>
      </c>
      <c r="F39" s="373"/>
      <c r="G39" s="347">
        <v>59.561900000000001</v>
      </c>
      <c r="H39" s="374"/>
      <c r="I39" s="348">
        <v>0.44619999999999999</v>
      </c>
      <c r="J39" s="348">
        <v>-0.22059999999999999</v>
      </c>
      <c r="K39" s="348">
        <v>-0.62570000000000003</v>
      </c>
      <c r="L39" s="348">
        <v>7.7962999999999996</v>
      </c>
      <c r="M39" s="348">
        <v>-5.5090000000000003</v>
      </c>
      <c r="N39" s="350">
        <v>3.6909999999999998</v>
      </c>
      <c r="O39" s="348">
        <v>6.9893999999999998</v>
      </c>
      <c r="P39" s="348">
        <v>10.1068</v>
      </c>
      <c r="Q39" s="348">
        <v>11.1434</v>
      </c>
      <c r="R39" s="348" t="s">
        <v>430</v>
      </c>
      <c r="S39" s="348">
        <v>7.7499999999999999E-2</v>
      </c>
      <c r="T39" s="348">
        <v>15.0099</v>
      </c>
      <c r="U39" s="348">
        <v>-3.0202</v>
      </c>
      <c r="V39" s="348">
        <v>5.7027000000000001</v>
      </c>
      <c r="W39" s="348">
        <v>0.55169999999999997</v>
      </c>
      <c r="X39" s="348">
        <v>16.622199999999999</v>
      </c>
      <c r="Y39" s="374"/>
      <c r="Z39" s="346">
        <v>146</v>
      </c>
      <c r="AA39" s="346">
        <v>63</v>
      </c>
      <c r="AB39" s="346">
        <v>226</v>
      </c>
      <c r="AC39" s="346">
        <v>42</v>
      </c>
      <c r="AD39" s="346">
        <v>209</v>
      </c>
      <c r="AE39" s="346">
        <v>103</v>
      </c>
      <c r="AF39" s="346">
        <v>37</v>
      </c>
      <c r="AG39" s="346">
        <v>88</v>
      </c>
      <c r="AH39" s="346">
        <v>28</v>
      </c>
      <c r="AI39" s="346" t="s">
        <v>430</v>
      </c>
      <c r="AJ39" s="346">
        <v>231</v>
      </c>
      <c r="AK39" s="346">
        <v>107</v>
      </c>
      <c r="AL39" s="346">
        <v>160</v>
      </c>
      <c r="AM39" s="346">
        <v>104</v>
      </c>
      <c r="AN39" s="346">
        <v>130</v>
      </c>
      <c r="AO39" s="373"/>
      <c r="AP39" s="348" t="s">
        <v>430</v>
      </c>
      <c r="AQ39" s="348" t="s">
        <v>430</v>
      </c>
      <c r="AR39" s="348">
        <v>9.91</v>
      </c>
      <c r="AS39" s="348">
        <v>7.56</v>
      </c>
      <c r="AT39" s="348">
        <v>1.37</v>
      </c>
      <c r="AU39" s="351"/>
      <c r="AV39" s="346" t="s">
        <v>430</v>
      </c>
      <c r="AW39" s="346" t="s">
        <v>430</v>
      </c>
      <c r="AX39" s="346">
        <v>31</v>
      </c>
      <c r="AY39" s="346">
        <v>56</v>
      </c>
      <c r="AZ39" s="346">
        <v>136</v>
      </c>
      <c r="BA39" s="374"/>
      <c r="BB39" s="348">
        <v>15.000218482325799</v>
      </c>
      <c r="BC39" s="348">
        <v>1.00096274267987</v>
      </c>
      <c r="BD39" s="348">
        <v>1.98058244024166E-2</v>
      </c>
      <c r="BE39" s="375">
        <v>1.4121589740396101E-2</v>
      </c>
      <c r="BF39" s="374"/>
      <c r="BG39" s="372">
        <v>3.8100000000000002E-2</v>
      </c>
      <c r="BH39" s="373"/>
      <c r="BI39" s="348">
        <v>74.215500000000006</v>
      </c>
      <c r="BJ39" s="348">
        <v>25.445599999999999</v>
      </c>
      <c r="BK39" s="348" t="s">
        <v>430</v>
      </c>
      <c r="BL39" s="348">
        <v>0.33889999999999998</v>
      </c>
      <c r="BM39" s="373"/>
      <c r="BN39" s="372" t="s">
        <v>5878</v>
      </c>
      <c r="BO39" s="372" t="s">
        <v>5879</v>
      </c>
      <c r="BP39" s="372" t="s">
        <v>430</v>
      </c>
      <c r="BQ39" s="372" t="s">
        <v>430</v>
      </c>
      <c r="BR39" s="372" t="s">
        <v>430</v>
      </c>
      <c r="BS39" s="373"/>
      <c r="BT39" s="354" t="s">
        <v>555</v>
      </c>
    </row>
    <row r="40" spans="1:72" s="428" customFormat="1" x14ac:dyDescent="0.25">
      <c r="A40" s="345" t="s">
        <v>5897</v>
      </c>
      <c r="B40" s="373"/>
      <c r="C40" s="719">
        <v>42083</v>
      </c>
      <c r="D40" s="373"/>
      <c r="E40" s="346">
        <v>3061.5</v>
      </c>
      <c r="F40" s="373"/>
      <c r="G40" s="347">
        <v>795.93079999999998</v>
      </c>
      <c r="H40" s="374"/>
      <c r="I40" s="348">
        <v>0.39800000000000002</v>
      </c>
      <c r="J40" s="348">
        <v>-0.67789999999999995</v>
      </c>
      <c r="K40" s="348">
        <v>2.6446000000000001</v>
      </c>
      <c r="L40" s="348">
        <v>7.4329999999999998</v>
      </c>
      <c r="M40" s="348">
        <v>7.5119999999999996</v>
      </c>
      <c r="N40" s="350">
        <v>9.8110999999999997</v>
      </c>
      <c r="O40" s="348">
        <v>0.98529999999999995</v>
      </c>
      <c r="P40" s="348">
        <v>20.114899999999999</v>
      </c>
      <c r="Q40" s="348">
        <v>14.3239</v>
      </c>
      <c r="R40" s="348">
        <v>13.3598</v>
      </c>
      <c r="S40" s="348">
        <v>3.8934000000000002</v>
      </c>
      <c r="T40" s="348">
        <v>23.5304</v>
      </c>
      <c r="U40" s="348">
        <v>7.7679999999999998</v>
      </c>
      <c r="V40" s="348">
        <v>10.2683</v>
      </c>
      <c r="W40" s="348">
        <v>0.82389999999999997</v>
      </c>
      <c r="X40" s="348">
        <v>13.285500000000001</v>
      </c>
      <c r="Y40" s="374"/>
      <c r="Z40" s="346">
        <v>160</v>
      </c>
      <c r="AA40" s="346">
        <v>134</v>
      </c>
      <c r="AB40" s="346">
        <v>68</v>
      </c>
      <c r="AC40" s="346">
        <v>50</v>
      </c>
      <c r="AD40" s="346">
        <v>44</v>
      </c>
      <c r="AE40" s="346">
        <v>61</v>
      </c>
      <c r="AF40" s="346">
        <v>88</v>
      </c>
      <c r="AG40" s="346">
        <v>32</v>
      </c>
      <c r="AH40" s="346">
        <v>19</v>
      </c>
      <c r="AI40" s="346">
        <v>8</v>
      </c>
      <c r="AJ40" s="346">
        <v>81</v>
      </c>
      <c r="AK40" s="346">
        <v>31</v>
      </c>
      <c r="AL40" s="346">
        <v>35</v>
      </c>
      <c r="AM40" s="346">
        <v>71</v>
      </c>
      <c r="AN40" s="346">
        <v>107</v>
      </c>
      <c r="AO40" s="373"/>
      <c r="AP40" s="348">
        <v>14.72</v>
      </c>
      <c r="AQ40" s="348">
        <v>16.600000000000001</v>
      </c>
      <c r="AR40" s="348">
        <v>15.13</v>
      </c>
      <c r="AS40" s="348">
        <v>11.2</v>
      </c>
      <c r="AT40" s="348">
        <v>15.83</v>
      </c>
      <c r="AU40" s="351"/>
      <c r="AV40" s="346">
        <v>8</v>
      </c>
      <c r="AW40" s="346">
        <v>15</v>
      </c>
      <c r="AX40" s="346">
        <v>20</v>
      </c>
      <c r="AY40" s="346">
        <v>40</v>
      </c>
      <c r="AZ40" s="346">
        <v>52</v>
      </c>
      <c r="BA40" s="374"/>
      <c r="BB40" s="348">
        <v>15.8667857657684</v>
      </c>
      <c r="BC40" s="348">
        <v>1.00474110246217</v>
      </c>
      <c r="BD40" s="348">
        <v>7.0468765325761906E-2</v>
      </c>
      <c r="BE40" s="375">
        <v>0.20142478359110699</v>
      </c>
      <c r="BF40" s="374"/>
      <c r="BG40" s="372">
        <v>0.14219999999999999</v>
      </c>
      <c r="BH40" s="373"/>
      <c r="BI40" s="348">
        <v>86.571200000000005</v>
      </c>
      <c r="BJ40" s="348">
        <v>13.2347</v>
      </c>
      <c r="BK40" s="348" t="s">
        <v>430</v>
      </c>
      <c r="BL40" s="348">
        <v>0.19409999999999999</v>
      </c>
      <c r="BM40" s="373"/>
      <c r="BN40" s="372" t="s">
        <v>4527</v>
      </c>
      <c r="BO40" s="372" t="s">
        <v>4528</v>
      </c>
      <c r="BP40" s="372" t="s">
        <v>4529</v>
      </c>
      <c r="BQ40" s="372" t="s">
        <v>4530</v>
      </c>
      <c r="BR40" s="372" t="s">
        <v>4531</v>
      </c>
      <c r="BS40" s="373"/>
      <c r="BT40" s="354" t="s">
        <v>555</v>
      </c>
    </row>
    <row r="41" spans="1:72" s="428" customFormat="1" x14ac:dyDescent="0.25">
      <c r="A41" s="345" t="s">
        <v>5898</v>
      </c>
      <c r="B41" s="373"/>
      <c r="C41" s="719">
        <v>43656</v>
      </c>
      <c r="D41" s="373"/>
      <c r="E41" s="346">
        <v>3046.92</v>
      </c>
      <c r="F41" s="373"/>
      <c r="G41" s="347">
        <v>59.130099999999999</v>
      </c>
      <c r="H41" s="374"/>
      <c r="I41" s="348">
        <v>0.44640000000000002</v>
      </c>
      <c r="J41" s="348">
        <v>-0.22020000000000001</v>
      </c>
      <c r="K41" s="348">
        <v>-0.62450000000000006</v>
      </c>
      <c r="L41" s="348">
        <v>7.8030999999999997</v>
      </c>
      <c r="M41" s="348">
        <v>-5.5021000000000004</v>
      </c>
      <c r="N41" s="350">
        <v>3.7035</v>
      </c>
      <c r="O41" s="348">
        <v>6.9793000000000003</v>
      </c>
      <c r="P41" s="348">
        <v>10.0886</v>
      </c>
      <c r="Q41" s="348">
        <v>11.103400000000001</v>
      </c>
      <c r="R41" s="348" t="s">
        <v>430</v>
      </c>
      <c r="S41" s="348">
        <v>8.0199999999999994E-2</v>
      </c>
      <c r="T41" s="348">
        <v>15.0174</v>
      </c>
      <c r="U41" s="348">
        <v>-3.0099</v>
      </c>
      <c r="V41" s="348">
        <v>5.7171000000000003</v>
      </c>
      <c r="W41" s="348">
        <v>0.55269999999999997</v>
      </c>
      <c r="X41" s="348">
        <v>9.7223000000000006</v>
      </c>
      <c r="Y41" s="374"/>
      <c r="Z41" s="346">
        <v>144</v>
      </c>
      <c r="AA41" s="346">
        <v>61</v>
      </c>
      <c r="AB41" s="346">
        <v>224</v>
      </c>
      <c r="AC41" s="346">
        <v>39</v>
      </c>
      <c r="AD41" s="346">
        <v>208</v>
      </c>
      <c r="AE41" s="346">
        <v>100</v>
      </c>
      <c r="AF41" s="346">
        <v>38</v>
      </c>
      <c r="AG41" s="346">
        <v>89</v>
      </c>
      <c r="AH41" s="346">
        <v>29</v>
      </c>
      <c r="AI41" s="346" t="s">
        <v>430</v>
      </c>
      <c r="AJ41" s="346">
        <v>230</v>
      </c>
      <c r="AK41" s="346">
        <v>104</v>
      </c>
      <c r="AL41" s="346">
        <v>159</v>
      </c>
      <c r="AM41" s="346">
        <v>101</v>
      </c>
      <c r="AN41" s="346">
        <v>129</v>
      </c>
      <c r="AO41" s="373"/>
      <c r="AP41" s="348" t="s">
        <v>430</v>
      </c>
      <c r="AQ41" s="348">
        <v>12.21</v>
      </c>
      <c r="AR41" s="348">
        <v>9.8800000000000008</v>
      </c>
      <c r="AS41" s="348">
        <v>7.55</v>
      </c>
      <c r="AT41" s="348">
        <v>1.38</v>
      </c>
      <c r="AU41" s="351"/>
      <c r="AV41" s="346" t="s">
        <v>430</v>
      </c>
      <c r="AW41" s="346">
        <v>23</v>
      </c>
      <c r="AX41" s="346">
        <v>32</v>
      </c>
      <c r="AY41" s="346">
        <v>57</v>
      </c>
      <c r="AZ41" s="346">
        <v>134</v>
      </c>
      <c r="BA41" s="374"/>
      <c r="BB41" s="348">
        <v>15.0005783757787</v>
      </c>
      <c r="BC41" s="348">
        <v>1.0009893579767299</v>
      </c>
      <c r="BD41" s="348">
        <v>1.9710537038342298E-2</v>
      </c>
      <c r="BE41" s="375">
        <v>1.26918280643622E-2</v>
      </c>
      <c r="BF41" s="374"/>
      <c r="BG41" s="372">
        <v>0.38850000000000001</v>
      </c>
      <c r="BH41" s="373"/>
      <c r="BI41" s="348">
        <v>74.260999999999996</v>
      </c>
      <c r="BJ41" s="348">
        <v>25.461200000000002</v>
      </c>
      <c r="BK41" s="348" t="s">
        <v>430</v>
      </c>
      <c r="BL41" s="348">
        <v>0.27779999999999999</v>
      </c>
      <c r="BM41" s="373"/>
      <c r="BN41" s="372" t="s">
        <v>4978</v>
      </c>
      <c r="BO41" s="372" t="s">
        <v>4979</v>
      </c>
      <c r="BP41" s="372" t="s">
        <v>430</v>
      </c>
      <c r="BQ41" s="372" t="s">
        <v>430</v>
      </c>
      <c r="BR41" s="372" t="s">
        <v>430</v>
      </c>
      <c r="BS41" s="373"/>
      <c r="BT41" s="354" t="s">
        <v>555</v>
      </c>
    </row>
    <row r="42" spans="1:72" s="428" customFormat="1" x14ac:dyDescent="0.25">
      <c r="A42" s="345" t="s">
        <v>5899</v>
      </c>
      <c r="B42" s="373"/>
      <c r="C42" s="719">
        <v>44592</v>
      </c>
      <c r="D42" s="373"/>
      <c r="E42" s="346">
        <v>2893.65</v>
      </c>
      <c r="F42" s="373"/>
      <c r="G42" s="347">
        <v>235.65129999999999</v>
      </c>
      <c r="H42" s="374"/>
      <c r="I42" s="348">
        <v>4.0088999999999997</v>
      </c>
      <c r="J42" s="348">
        <v>1.6512</v>
      </c>
      <c r="K42" s="348">
        <v>8.3466000000000005</v>
      </c>
      <c r="L42" s="348">
        <v>-10.971</v>
      </c>
      <c r="M42" s="348">
        <v>-4.8704999999999998</v>
      </c>
      <c r="N42" s="350">
        <v>111.429</v>
      </c>
      <c r="O42" s="348">
        <v>65.112300000000005</v>
      </c>
      <c r="P42" s="348">
        <v>48.340899999999998</v>
      </c>
      <c r="Q42" s="348" t="s">
        <v>430</v>
      </c>
      <c r="R42" s="348" t="s">
        <v>430</v>
      </c>
      <c r="S42" s="348">
        <v>5.6612</v>
      </c>
      <c r="T42" s="348">
        <v>3.8729</v>
      </c>
      <c r="U42" s="348">
        <v>3.5560999999999998</v>
      </c>
      <c r="V42" s="348">
        <v>65.974900000000005</v>
      </c>
      <c r="W42" s="348">
        <v>9.1050000000000004</v>
      </c>
      <c r="X42" s="348">
        <v>33.553899999999999</v>
      </c>
      <c r="Y42" s="374"/>
      <c r="Z42" s="346">
        <v>4</v>
      </c>
      <c r="AA42" s="346">
        <v>3</v>
      </c>
      <c r="AB42" s="346">
        <v>6</v>
      </c>
      <c r="AC42" s="346">
        <v>256</v>
      </c>
      <c r="AD42" s="346">
        <v>187</v>
      </c>
      <c r="AE42" s="346">
        <v>4</v>
      </c>
      <c r="AF42" s="346">
        <v>2</v>
      </c>
      <c r="AG42" s="346">
        <v>2</v>
      </c>
      <c r="AH42" s="346" t="s">
        <v>430</v>
      </c>
      <c r="AI42" s="346" t="s">
        <v>430</v>
      </c>
      <c r="AJ42" s="346">
        <v>37</v>
      </c>
      <c r="AK42" s="346">
        <v>236</v>
      </c>
      <c r="AL42" s="346">
        <v>83</v>
      </c>
      <c r="AM42" s="346">
        <v>5</v>
      </c>
      <c r="AN42" s="346">
        <v>4</v>
      </c>
      <c r="AO42" s="373"/>
      <c r="AP42" s="348" t="s">
        <v>430</v>
      </c>
      <c r="AQ42" s="348" t="s">
        <v>430</v>
      </c>
      <c r="AR42" s="348" t="s">
        <v>430</v>
      </c>
      <c r="AS42" s="348">
        <v>60.86</v>
      </c>
      <c r="AT42" s="348">
        <v>30.9</v>
      </c>
      <c r="AU42" s="351"/>
      <c r="AV42" s="346" t="s">
        <v>430</v>
      </c>
      <c r="AW42" s="346" t="s">
        <v>430</v>
      </c>
      <c r="AX42" s="346" t="s">
        <v>430</v>
      </c>
      <c r="AY42" s="346">
        <v>2</v>
      </c>
      <c r="AZ42" s="346">
        <v>6</v>
      </c>
      <c r="BA42" s="374"/>
      <c r="BB42" s="348">
        <v>42.534387550909599</v>
      </c>
      <c r="BC42" s="348">
        <v>0.98482538225215499</v>
      </c>
      <c r="BD42" s="348">
        <v>7.5428285400775702E-2</v>
      </c>
      <c r="BE42" s="375">
        <v>-0.22078514818689099</v>
      </c>
      <c r="BF42" s="374"/>
      <c r="BG42" s="372">
        <v>10.7948</v>
      </c>
      <c r="BH42" s="373"/>
      <c r="BI42" s="348" t="s">
        <v>430</v>
      </c>
      <c r="BJ42" s="348" t="s">
        <v>430</v>
      </c>
      <c r="BK42" s="348" t="s">
        <v>430</v>
      </c>
      <c r="BL42" s="348" t="s">
        <v>430</v>
      </c>
      <c r="BM42" s="373"/>
      <c r="BN42" s="372" t="s">
        <v>5900</v>
      </c>
      <c r="BO42" s="372" t="s">
        <v>5901</v>
      </c>
      <c r="BP42" s="372" t="s">
        <v>430</v>
      </c>
      <c r="BQ42" s="372" t="s">
        <v>430</v>
      </c>
      <c r="BR42" s="372" t="s">
        <v>430</v>
      </c>
      <c r="BS42" s="373"/>
      <c r="BT42" s="354" t="s">
        <v>555</v>
      </c>
    </row>
    <row r="43" spans="1:72" s="428" customFormat="1" x14ac:dyDescent="0.25">
      <c r="A43" s="345" t="s">
        <v>5902</v>
      </c>
      <c r="B43" s="373"/>
      <c r="C43" s="719">
        <v>43335</v>
      </c>
      <c r="D43" s="373"/>
      <c r="E43" s="346">
        <v>2707.35</v>
      </c>
      <c r="F43" s="373"/>
      <c r="G43" s="347">
        <v>78.350999999999999</v>
      </c>
      <c r="H43" s="374"/>
      <c r="I43" s="348">
        <v>0.39789999999999998</v>
      </c>
      <c r="J43" s="348">
        <v>-0.67779999999999996</v>
      </c>
      <c r="K43" s="348">
        <v>2.6440999999999999</v>
      </c>
      <c r="L43" s="348">
        <v>7.2515000000000001</v>
      </c>
      <c r="M43" s="348">
        <v>7.3491</v>
      </c>
      <c r="N43" s="350">
        <v>9.6841000000000008</v>
      </c>
      <c r="O43" s="348">
        <v>0.95020000000000004</v>
      </c>
      <c r="P43" s="348">
        <v>20.0899</v>
      </c>
      <c r="Q43" s="348">
        <v>14.3301</v>
      </c>
      <c r="R43" s="348" t="s">
        <v>430</v>
      </c>
      <c r="S43" s="348">
        <v>3.8894000000000002</v>
      </c>
      <c r="T43" s="348">
        <v>23.316700000000001</v>
      </c>
      <c r="U43" s="348">
        <v>7.6089000000000002</v>
      </c>
      <c r="V43" s="348">
        <v>10.125999999999999</v>
      </c>
      <c r="W43" s="348">
        <v>0.82450000000000001</v>
      </c>
      <c r="X43" s="348">
        <v>12.4704</v>
      </c>
      <c r="Y43" s="374"/>
      <c r="Z43" s="346">
        <v>161</v>
      </c>
      <c r="AA43" s="346">
        <v>133</v>
      </c>
      <c r="AB43" s="346">
        <v>69</v>
      </c>
      <c r="AC43" s="346">
        <v>65</v>
      </c>
      <c r="AD43" s="346">
        <v>53</v>
      </c>
      <c r="AE43" s="346">
        <v>65</v>
      </c>
      <c r="AF43" s="346">
        <v>89</v>
      </c>
      <c r="AG43" s="346">
        <v>35</v>
      </c>
      <c r="AH43" s="346">
        <v>18</v>
      </c>
      <c r="AI43" s="346" t="s">
        <v>430</v>
      </c>
      <c r="AJ43" s="346">
        <v>82</v>
      </c>
      <c r="AK43" s="346">
        <v>40</v>
      </c>
      <c r="AL43" s="346">
        <v>42</v>
      </c>
      <c r="AM43" s="346">
        <v>75</v>
      </c>
      <c r="AN43" s="346">
        <v>106</v>
      </c>
      <c r="AO43" s="373"/>
      <c r="AP43" s="348" t="s">
        <v>430</v>
      </c>
      <c r="AQ43" s="348">
        <v>16.63</v>
      </c>
      <c r="AR43" s="348">
        <v>15.1</v>
      </c>
      <c r="AS43" s="348">
        <v>11.13</v>
      </c>
      <c r="AT43" s="348">
        <v>15.54</v>
      </c>
      <c r="AU43" s="351"/>
      <c r="AV43" s="346" t="s">
        <v>430</v>
      </c>
      <c r="AW43" s="346">
        <v>14</v>
      </c>
      <c r="AX43" s="346">
        <v>21</v>
      </c>
      <c r="AY43" s="346">
        <v>42</v>
      </c>
      <c r="AZ43" s="346">
        <v>59</v>
      </c>
      <c r="BA43" s="374"/>
      <c r="BB43" s="348">
        <v>15.8669509323746</v>
      </c>
      <c r="BC43" s="348">
        <v>1.00465912827741</v>
      </c>
      <c r="BD43" s="348">
        <v>7.0357582362711196E-2</v>
      </c>
      <c r="BE43" s="375">
        <v>0.199747078223872</v>
      </c>
      <c r="BF43" s="374"/>
      <c r="BG43" s="372">
        <v>0.27029999999999998</v>
      </c>
      <c r="BH43" s="373"/>
      <c r="BI43" s="348">
        <v>86.566900000000004</v>
      </c>
      <c r="BJ43" s="348">
        <v>13.2348</v>
      </c>
      <c r="BK43" s="348" t="s">
        <v>430</v>
      </c>
      <c r="BL43" s="348">
        <v>0.1983</v>
      </c>
      <c r="BM43" s="373"/>
      <c r="BN43" s="372" t="s">
        <v>4527</v>
      </c>
      <c r="BO43" s="372" t="s">
        <v>4528</v>
      </c>
      <c r="BP43" s="372" t="s">
        <v>4529</v>
      </c>
      <c r="BQ43" s="372" t="s">
        <v>4530</v>
      </c>
      <c r="BR43" s="372" t="s">
        <v>4531</v>
      </c>
      <c r="BS43" s="373"/>
      <c r="BT43" s="354" t="s">
        <v>555</v>
      </c>
    </row>
    <row r="44" spans="1:72" s="428" customFormat="1" x14ac:dyDescent="0.25">
      <c r="A44" s="345" t="s">
        <v>5903</v>
      </c>
      <c r="B44" s="373"/>
      <c r="C44" s="719">
        <v>44972</v>
      </c>
      <c r="D44" s="373"/>
      <c r="E44" s="346">
        <v>2644.77</v>
      </c>
      <c r="F44" s="373"/>
      <c r="G44" s="347">
        <v>184.91480000000001</v>
      </c>
      <c r="H44" s="374"/>
      <c r="I44" s="348">
        <v>0.58389999999999997</v>
      </c>
      <c r="J44" s="348">
        <v>-0.12509999999999999</v>
      </c>
      <c r="K44" s="348">
        <v>1.8794999999999999</v>
      </c>
      <c r="L44" s="348">
        <v>10.192</v>
      </c>
      <c r="M44" s="348">
        <v>15.0707</v>
      </c>
      <c r="N44" s="350">
        <v>7.6942000000000004</v>
      </c>
      <c r="O44" s="348">
        <v>1.8642000000000001</v>
      </c>
      <c r="P44" s="348">
        <v>17.5822</v>
      </c>
      <c r="Q44" s="348" t="s">
        <v>430</v>
      </c>
      <c r="R44" s="348" t="s">
        <v>430</v>
      </c>
      <c r="S44" s="348">
        <v>3.6815000000000002</v>
      </c>
      <c r="T44" s="348">
        <v>28.625299999999999</v>
      </c>
      <c r="U44" s="348">
        <v>10.1226</v>
      </c>
      <c r="V44" s="348">
        <v>10.101800000000001</v>
      </c>
      <c r="W44" s="348">
        <v>2.3978000000000002</v>
      </c>
      <c r="X44" s="348">
        <v>22.280999999999999</v>
      </c>
      <c r="Y44" s="374"/>
      <c r="Z44" s="346">
        <v>102</v>
      </c>
      <c r="AA44" s="346">
        <v>46</v>
      </c>
      <c r="AB44" s="346">
        <v>104</v>
      </c>
      <c r="AC44" s="346">
        <v>19</v>
      </c>
      <c r="AD44" s="346">
        <v>18</v>
      </c>
      <c r="AE44" s="346">
        <v>78</v>
      </c>
      <c r="AF44" s="346">
        <v>71</v>
      </c>
      <c r="AG44" s="346">
        <v>49</v>
      </c>
      <c r="AH44" s="346" t="s">
        <v>430</v>
      </c>
      <c r="AI44" s="346" t="s">
        <v>430</v>
      </c>
      <c r="AJ44" s="346">
        <v>93</v>
      </c>
      <c r="AK44" s="346">
        <v>14</v>
      </c>
      <c r="AL44" s="346">
        <v>26</v>
      </c>
      <c r="AM44" s="346">
        <v>76</v>
      </c>
      <c r="AN44" s="346">
        <v>58</v>
      </c>
      <c r="AO44" s="373"/>
      <c r="AP44" s="348" t="s">
        <v>430</v>
      </c>
      <c r="AQ44" s="348" t="s">
        <v>430</v>
      </c>
      <c r="AR44" s="348" t="s">
        <v>430</v>
      </c>
      <c r="AS44" s="348">
        <v>10.1</v>
      </c>
      <c r="AT44" s="348">
        <v>22.09</v>
      </c>
      <c r="AU44" s="351"/>
      <c r="AV44" s="346" t="s">
        <v>430</v>
      </c>
      <c r="AW44" s="346" t="s">
        <v>430</v>
      </c>
      <c r="AX44" s="346" t="s">
        <v>430</v>
      </c>
      <c r="AY44" s="346">
        <v>48</v>
      </c>
      <c r="AZ44" s="346">
        <v>31</v>
      </c>
      <c r="BA44" s="374"/>
      <c r="BB44" s="348">
        <v>18.796083045837999</v>
      </c>
      <c r="BC44" s="348">
        <v>1.0033860081838899</v>
      </c>
      <c r="BD44" s="348">
        <v>5.8042091498728902E-2</v>
      </c>
      <c r="BE44" s="375">
        <v>6.15489021509215E-2</v>
      </c>
      <c r="BF44" s="374"/>
      <c r="BG44" s="372">
        <v>0.1143</v>
      </c>
      <c r="BH44" s="373"/>
      <c r="BI44" s="348" t="s">
        <v>430</v>
      </c>
      <c r="BJ44" s="348">
        <v>7.1786899999999996</v>
      </c>
      <c r="BK44" s="348">
        <v>92.697400000000002</v>
      </c>
      <c r="BL44" s="348">
        <v>0.12391000000000001</v>
      </c>
      <c r="BM44" s="373"/>
      <c r="BN44" s="372" t="s">
        <v>4557</v>
      </c>
      <c r="BO44" s="372" t="s">
        <v>4558</v>
      </c>
      <c r="BP44" s="372" t="s">
        <v>2187</v>
      </c>
      <c r="BQ44" s="372" t="s">
        <v>4559</v>
      </c>
      <c r="BR44" s="372" t="s">
        <v>4611</v>
      </c>
      <c r="BS44" s="373"/>
      <c r="BT44" s="354" t="s">
        <v>555</v>
      </c>
    </row>
    <row r="45" spans="1:72" s="428" customFormat="1" x14ac:dyDescent="0.25">
      <c r="A45" s="345" t="s">
        <v>5904</v>
      </c>
      <c r="B45" s="373"/>
      <c r="C45" s="719">
        <v>43761</v>
      </c>
      <c r="D45" s="373"/>
      <c r="E45" s="346">
        <v>2511.2600000000002</v>
      </c>
      <c r="F45" s="373"/>
      <c r="G45" s="347">
        <v>59.033499999999997</v>
      </c>
      <c r="H45" s="374"/>
      <c r="I45" s="348">
        <v>0.44650000000000001</v>
      </c>
      <c r="J45" s="348">
        <v>-0.21990000000000001</v>
      </c>
      <c r="K45" s="348">
        <v>-0.62239999999999995</v>
      </c>
      <c r="L45" s="348">
        <v>7.8048000000000002</v>
      </c>
      <c r="M45" s="348">
        <v>-5.4965000000000002</v>
      </c>
      <c r="N45" s="350">
        <v>3.7166000000000001</v>
      </c>
      <c r="O45" s="348">
        <v>6.9579000000000004</v>
      </c>
      <c r="P45" s="348">
        <v>10.074400000000001</v>
      </c>
      <c r="Q45" s="348">
        <v>11.081799999999999</v>
      </c>
      <c r="R45" s="348" t="s">
        <v>430</v>
      </c>
      <c r="S45" s="348">
        <v>8.2699999999999996E-2</v>
      </c>
      <c r="T45" s="348">
        <v>15.0228</v>
      </c>
      <c r="U45" s="348">
        <v>-3.0034000000000001</v>
      </c>
      <c r="V45" s="348">
        <v>5.7282999999999999</v>
      </c>
      <c r="W45" s="348">
        <v>0.55389999999999995</v>
      </c>
      <c r="X45" s="348">
        <v>10.7126</v>
      </c>
      <c r="Y45" s="374"/>
      <c r="Z45" s="346">
        <v>143</v>
      </c>
      <c r="AA45" s="346">
        <v>59</v>
      </c>
      <c r="AB45" s="346">
        <v>223</v>
      </c>
      <c r="AC45" s="346">
        <v>38</v>
      </c>
      <c r="AD45" s="346">
        <v>204</v>
      </c>
      <c r="AE45" s="346">
        <v>98</v>
      </c>
      <c r="AF45" s="346">
        <v>39</v>
      </c>
      <c r="AG45" s="346">
        <v>90</v>
      </c>
      <c r="AH45" s="346">
        <v>30</v>
      </c>
      <c r="AI45" s="346" t="s">
        <v>430</v>
      </c>
      <c r="AJ45" s="346">
        <v>228</v>
      </c>
      <c r="AK45" s="346">
        <v>103</v>
      </c>
      <c r="AL45" s="346">
        <v>156</v>
      </c>
      <c r="AM45" s="346">
        <v>99</v>
      </c>
      <c r="AN45" s="346">
        <v>127</v>
      </c>
      <c r="AO45" s="373"/>
      <c r="AP45" s="348" t="s">
        <v>430</v>
      </c>
      <c r="AQ45" s="348" t="s">
        <v>430</v>
      </c>
      <c r="AR45" s="348">
        <v>9.8800000000000008</v>
      </c>
      <c r="AS45" s="348">
        <v>7.59</v>
      </c>
      <c r="AT45" s="348">
        <v>1.4</v>
      </c>
      <c r="AU45" s="351"/>
      <c r="AV45" s="346" t="s">
        <v>430</v>
      </c>
      <c r="AW45" s="346" t="s">
        <v>430</v>
      </c>
      <c r="AX45" s="346">
        <v>32</v>
      </c>
      <c r="AY45" s="346">
        <v>54</v>
      </c>
      <c r="AZ45" s="346">
        <v>131</v>
      </c>
      <c r="BA45" s="374"/>
      <c r="BB45" s="348">
        <v>15.1025243862826</v>
      </c>
      <c r="BC45" s="348">
        <v>1.00267312271267</v>
      </c>
      <c r="BD45" s="348">
        <v>1.9591378142555699E-2</v>
      </c>
      <c r="BE45" s="375">
        <v>-9.2167367066988096E-2</v>
      </c>
      <c r="BF45" s="374"/>
      <c r="BG45" s="372">
        <v>0.54449999999999998</v>
      </c>
      <c r="BH45" s="373"/>
      <c r="BI45" s="348">
        <v>74.225499999999997</v>
      </c>
      <c r="BJ45" s="348">
        <v>25.449000000000002</v>
      </c>
      <c r="BK45" s="348" t="s">
        <v>430</v>
      </c>
      <c r="BL45" s="348">
        <v>0.32550000000000001</v>
      </c>
      <c r="BM45" s="373"/>
      <c r="BN45" s="372" t="s">
        <v>5861</v>
      </c>
      <c r="BO45" s="372" t="s">
        <v>5862</v>
      </c>
      <c r="BP45" s="372" t="s">
        <v>430</v>
      </c>
      <c r="BQ45" s="372" t="s">
        <v>430</v>
      </c>
      <c r="BR45" s="372" t="s">
        <v>430</v>
      </c>
      <c r="BS45" s="373"/>
      <c r="BT45" s="354" t="s">
        <v>555</v>
      </c>
    </row>
    <row r="46" spans="1:72" s="428" customFormat="1" ht="11" x14ac:dyDescent="0.3">
      <c r="A46" s="841" t="s">
        <v>5905</v>
      </c>
      <c r="B46" s="842"/>
      <c r="C46" s="843">
        <v>39394</v>
      </c>
      <c r="D46" s="842"/>
      <c r="E46" s="844">
        <v>2651.65</v>
      </c>
      <c r="F46" s="842"/>
      <c r="G46" s="845">
        <v>86.297700000000006</v>
      </c>
      <c r="H46" s="847"/>
      <c r="I46" s="846">
        <v>-1.2699999999999999E-2</v>
      </c>
      <c r="J46" s="846">
        <v>-1.9689000000000001</v>
      </c>
      <c r="K46" s="846">
        <v>-1.09E-2</v>
      </c>
      <c r="L46" s="846">
        <v>7.9832999999999998</v>
      </c>
      <c r="M46" s="846">
        <v>-10.502599999999999</v>
      </c>
      <c r="N46" s="848">
        <v>21.537099999999999</v>
      </c>
      <c r="O46" s="846">
        <v>10.761200000000001</v>
      </c>
      <c r="P46" s="846">
        <v>23.3934</v>
      </c>
      <c r="Q46" s="846">
        <v>31.3903</v>
      </c>
      <c r="R46" s="846">
        <v>10.4046</v>
      </c>
      <c r="S46" s="846">
        <v>1.4083000000000001</v>
      </c>
      <c r="T46" s="846">
        <v>9.9219000000000008</v>
      </c>
      <c r="U46" s="846">
        <v>1.3638999999999999</v>
      </c>
      <c r="V46" s="846">
        <v>14.7704</v>
      </c>
      <c r="W46" s="846">
        <v>2.9609000000000001</v>
      </c>
      <c r="X46" s="846">
        <v>6.0730000000000004</v>
      </c>
      <c r="Y46" s="847"/>
      <c r="Z46" s="844">
        <v>225</v>
      </c>
      <c r="AA46" s="844">
        <v>244</v>
      </c>
      <c r="AB46" s="844">
        <v>195</v>
      </c>
      <c r="AC46" s="844">
        <v>33</v>
      </c>
      <c r="AD46" s="844">
        <v>253</v>
      </c>
      <c r="AE46" s="844">
        <v>30</v>
      </c>
      <c r="AF46" s="844">
        <v>25</v>
      </c>
      <c r="AG46" s="844">
        <v>20</v>
      </c>
      <c r="AH46" s="844">
        <v>2</v>
      </c>
      <c r="AI46" s="844">
        <v>40</v>
      </c>
      <c r="AJ46" s="844">
        <v>205</v>
      </c>
      <c r="AK46" s="844">
        <v>169</v>
      </c>
      <c r="AL46" s="844">
        <v>113</v>
      </c>
      <c r="AM46" s="844">
        <v>40</v>
      </c>
      <c r="AN46" s="844">
        <v>42</v>
      </c>
      <c r="AO46" s="842"/>
      <c r="AP46" s="846">
        <v>19.329999999999998</v>
      </c>
      <c r="AQ46" s="846">
        <v>28.67</v>
      </c>
      <c r="AR46" s="846">
        <v>25.86</v>
      </c>
      <c r="AS46" s="846">
        <v>15.34</v>
      </c>
      <c r="AT46" s="846">
        <v>4.22</v>
      </c>
      <c r="AU46" s="849"/>
      <c r="AV46" s="844">
        <v>4</v>
      </c>
      <c r="AW46" s="844">
        <v>2</v>
      </c>
      <c r="AX46" s="844">
        <v>3</v>
      </c>
      <c r="AY46" s="844">
        <v>26</v>
      </c>
      <c r="AZ46" s="844">
        <v>111</v>
      </c>
      <c r="BA46" s="847"/>
      <c r="BB46" s="846">
        <v>21.428735069626001</v>
      </c>
      <c r="BC46" s="846">
        <v>0.99972041057002703</v>
      </c>
      <c r="BD46" s="846">
        <v>6.9489493224314205E-2</v>
      </c>
      <c r="BE46" s="852">
        <v>-9.02740851946238E-3</v>
      </c>
      <c r="BF46" s="847"/>
      <c r="BG46" s="855">
        <v>1.5828</v>
      </c>
      <c r="BH46" s="842"/>
      <c r="BI46" s="846">
        <v>86.758600000000001</v>
      </c>
      <c r="BJ46" s="846">
        <v>11.461399999999999</v>
      </c>
      <c r="BK46" s="846">
        <v>1.7687200000000001</v>
      </c>
      <c r="BL46" s="846">
        <v>1.128E-2</v>
      </c>
      <c r="BM46" s="842"/>
      <c r="BN46" s="855" t="s">
        <v>5906</v>
      </c>
      <c r="BO46" s="855" t="s">
        <v>4945</v>
      </c>
      <c r="BP46" s="855" t="s">
        <v>430</v>
      </c>
      <c r="BQ46" s="855" t="s">
        <v>430</v>
      </c>
      <c r="BR46" s="855" t="s">
        <v>430</v>
      </c>
      <c r="BS46" s="842"/>
      <c r="BT46" s="856" t="s">
        <v>555</v>
      </c>
    </row>
    <row r="47" spans="1:72" s="428" customFormat="1" x14ac:dyDescent="0.25">
      <c r="A47" s="345" t="s">
        <v>5907</v>
      </c>
      <c r="B47" s="373"/>
      <c r="C47" s="719">
        <v>42951</v>
      </c>
      <c r="D47" s="373"/>
      <c r="E47" s="346">
        <v>2333.46</v>
      </c>
      <c r="F47" s="373"/>
      <c r="G47" s="347">
        <v>80.185299999999998</v>
      </c>
      <c r="H47" s="374"/>
      <c r="I47" s="348">
        <v>0.39800000000000002</v>
      </c>
      <c r="J47" s="348">
        <v>-0.67749999999999999</v>
      </c>
      <c r="K47" s="348">
        <v>2.6322000000000001</v>
      </c>
      <c r="L47" s="348">
        <v>7.4134000000000002</v>
      </c>
      <c r="M47" s="348">
        <v>7.5186000000000002</v>
      </c>
      <c r="N47" s="350">
        <v>9.8240999999999996</v>
      </c>
      <c r="O47" s="348">
        <v>1.0492999999999999</v>
      </c>
      <c r="P47" s="348">
        <v>20.169</v>
      </c>
      <c r="Q47" s="348">
        <v>14.3832</v>
      </c>
      <c r="R47" s="348" t="s">
        <v>430</v>
      </c>
      <c r="S47" s="348">
        <v>3.8654000000000002</v>
      </c>
      <c r="T47" s="348">
        <v>23.503399999999999</v>
      </c>
      <c r="U47" s="348">
        <v>7.7758000000000003</v>
      </c>
      <c r="V47" s="348">
        <v>10.272600000000001</v>
      </c>
      <c r="W47" s="348">
        <v>0.82230000000000003</v>
      </c>
      <c r="X47" s="348">
        <v>12.2689</v>
      </c>
      <c r="Y47" s="374"/>
      <c r="Z47" s="346">
        <v>160</v>
      </c>
      <c r="AA47" s="346">
        <v>132</v>
      </c>
      <c r="AB47" s="346">
        <v>70</v>
      </c>
      <c r="AC47" s="346">
        <v>51</v>
      </c>
      <c r="AD47" s="346">
        <v>43</v>
      </c>
      <c r="AE47" s="346">
        <v>60</v>
      </c>
      <c r="AF47" s="346">
        <v>83</v>
      </c>
      <c r="AG47" s="346">
        <v>30</v>
      </c>
      <c r="AH47" s="346">
        <v>16</v>
      </c>
      <c r="AI47" s="346" t="s">
        <v>430</v>
      </c>
      <c r="AJ47" s="346">
        <v>85</v>
      </c>
      <c r="AK47" s="346">
        <v>32</v>
      </c>
      <c r="AL47" s="346">
        <v>33</v>
      </c>
      <c r="AM47" s="346">
        <v>70</v>
      </c>
      <c r="AN47" s="346">
        <v>108</v>
      </c>
      <c r="AO47" s="373"/>
      <c r="AP47" s="348" t="s">
        <v>430</v>
      </c>
      <c r="AQ47" s="348">
        <v>16.68</v>
      </c>
      <c r="AR47" s="348">
        <v>15.18</v>
      </c>
      <c r="AS47" s="348">
        <v>11.25</v>
      </c>
      <c r="AT47" s="348">
        <v>15.82</v>
      </c>
      <c r="AU47" s="351"/>
      <c r="AV47" s="346" t="s">
        <v>430</v>
      </c>
      <c r="AW47" s="346">
        <v>12</v>
      </c>
      <c r="AX47" s="346">
        <v>18</v>
      </c>
      <c r="AY47" s="346">
        <v>39</v>
      </c>
      <c r="AZ47" s="346">
        <v>53</v>
      </c>
      <c r="BA47" s="374"/>
      <c r="BB47" s="348">
        <v>15.866730713542401</v>
      </c>
      <c r="BC47" s="348">
        <v>1.0047262984497001</v>
      </c>
      <c r="BD47" s="348">
        <v>7.0710191956908294E-2</v>
      </c>
      <c r="BE47" s="375">
        <v>0.20526506209676501</v>
      </c>
      <c r="BF47" s="374"/>
      <c r="BG47" s="372">
        <v>0.1341</v>
      </c>
      <c r="BH47" s="373"/>
      <c r="BI47" s="348">
        <v>86.5578</v>
      </c>
      <c r="BJ47" s="348">
        <v>13.2324</v>
      </c>
      <c r="BK47" s="348" t="s">
        <v>430</v>
      </c>
      <c r="BL47" s="348">
        <v>0.20979999999999999</v>
      </c>
      <c r="BM47" s="373"/>
      <c r="BN47" s="372" t="s">
        <v>4527</v>
      </c>
      <c r="BO47" s="372" t="s">
        <v>4528</v>
      </c>
      <c r="BP47" s="372" t="s">
        <v>4529</v>
      </c>
      <c r="BQ47" s="372" t="s">
        <v>4530</v>
      </c>
      <c r="BR47" s="372" t="s">
        <v>4531</v>
      </c>
      <c r="BS47" s="373"/>
      <c r="BT47" s="354" t="s">
        <v>555</v>
      </c>
    </row>
    <row r="48" spans="1:72" s="428" customFormat="1" x14ac:dyDescent="0.25">
      <c r="A48" s="345" t="s">
        <v>5908</v>
      </c>
      <c r="B48" s="373"/>
      <c r="C48" s="719">
        <v>44064</v>
      </c>
      <c r="D48" s="373"/>
      <c r="E48" s="346">
        <v>2135.15</v>
      </c>
      <c r="F48" s="373"/>
      <c r="G48" s="347">
        <v>59.276400000000002</v>
      </c>
      <c r="H48" s="374"/>
      <c r="I48" s="348">
        <v>0.44619999999999999</v>
      </c>
      <c r="J48" s="348">
        <v>-0.2205</v>
      </c>
      <c r="K48" s="348">
        <v>-0.62549999999999994</v>
      </c>
      <c r="L48" s="348">
        <v>7.7969999999999997</v>
      </c>
      <c r="M48" s="348">
        <v>-5.5109000000000004</v>
      </c>
      <c r="N48" s="350">
        <v>3.6919</v>
      </c>
      <c r="O48" s="348">
        <v>6.9561000000000002</v>
      </c>
      <c r="P48" s="348">
        <v>10.0548</v>
      </c>
      <c r="Q48" s="348">
        <v>11.0535</v>
      </c>
      <c r="R48" s="348" t="s">
        <v>430</v>
      </c>
      <c r="S48" s="348">
        <v>7.7200000000000005E-2</v>
      </c>
      <c r="T48" s="348">
        <v>15.0085</v>
      </c>
      <c r="U48" s="348">
        <v>-3.0206</v>
      </c>
      <c r="V48" s="348">
        <v>5.7054</v>
      </c>
      <c r="W48" s="348">
        <v>0.55130000000000001</v>
      </c>
      <c r="X48" s="348">
        <v>17.6875</v>
      </c>
      <c r="Y48" s="374"/>
      <c r="Z48" s="346">
        <v>146</v>
      </c>
      <c r="AA48" s="346">
        <v>62</v>
      </c>
      <c r="AB48" s="346">
        <v>225</v>
      </c>
      <c r="AC48" s="346">
        <v>41</v>
      </c>
      <c r="AD48" s="346">
        <v>210</v>
      </c>
      <c r="AE48" s="346">
        <v>102</v>
      </c>
      <c r="AF48" s="346">
        <v>40</v>
      </c>
      <c r="AG48" s="346">
        <v>93</v>
      </c>
      <c r="AH48" s="346">
        <v>32</v>
      </c>
      <c r="AI48" s="346" t="s">
        <v>430</v>
      </c>
      <c r="AJ48" s="346">
        <v>232</v>
      </c>
      <c r="AK48" s="346">
        <v>108</v>
      </c>
      <c r="AL48" s="346">
        <v>161</v>
      </c>
      <c r="AM48" s="346">
        <v>103</v>
      </c>
      <c r="AN48" s="346">
        <v>131</v>
      </c>
      <c r="AO48" s="373"/>
      <c r="AP48" s="348" t="s">
        <v>430</v>
      </c>
      <c r="AQ48" s="348" t="s">
        <v>430</v>
      </c>
      <c r="AR48" s="348">
        <v>9.84</v>
      </c>
      <c r="AS48" s="348">
        <v>7.52</v>
      </c>
      <c r="AT48" s="348">
        <v>1.37</v>
      </c>
      <c r="AU48" s="351"/>
      <c r="AV48" s="346" t="s">
        <v>430</v>
      </c>
      <c r="AW48" s="346" t="s">
        <v>430</v>
      </c>
      <c r="AX48" s="346">
        <v>34</v>
      </c>
      <c r="AY48" s="346">
        <v>60</v>
      </c>
      <c r="AZ48" s="346">
        <v>136</v>
      </c>
      <c r="BA48" s="374"/>
      <c r="BB48" s="348">
        <v>14.998767825600201</v>
      </c>
      <c r="BC48" s="348">
        <v>1.0008669082011601</v>
      </c>
      <c r="BD48" s="348">
        <v>1.9541109815533801E-2</v>
      </c>
      <c r="BE48" s="375">
        <v>1.0149557868849199E-2</v>
      </c>
      <c r="BF48" s="374"/>
      <c r="BG48" s="372">
        <v>5.5500000000000001E-2</v>
      </c>
      <c r="BH48" s="373"/>
      <c r="BI48" s="348">
        <v>74.222499999999997</v>
      </c>
      <c r="BJ48" s="348">
        <v>25.448</v>
      </c>
      <c r="BK48" s="348" t="s">
        <v>430</v>
      </c>
      <c r="BL48" s="348">
        <v>0.32950000000000002</v>
      </c>
      <c r="BM48" s="373"/>
      <c r="BN48" s="372" t="s">
        <v>5861</v>
      </c>
      <c r="BO48" s="372" t="s">
        <v>5862</v>
      </c>
      <c r="BP48" s="372" t="s">
        <v>430</v>
      </c>
      <c r="BQ48" s="372" t="s">
        <v>430</v>
      </c>
      <c r="BR48" s="372" t="s">
        <v>430</v>
      </c>
      <c r="BS48" s="373"/>
      <c r="BT48" s="354" t="s">
        <v>555</v>
      </c>
    </row>
    <row r="49" spans="1:72" s="428" customFormat="1" ht="11" x14ac:dyDescent="0.3">
      <c r="A49" s="841" t="s">
        <v>5909</v>
      </c>
      <c r="B49" s="842"/>
      <c r="C49" s="843">
        <v>45707</v>
      </c>
      <c r="D49" s="842"/>
      <c r="E49" s="844">
        <v>1867.69</v>
      </c>
      <c r="F49" s="842"/>
      <c r="G49" s="845">
        <v>30.138999999999999</v>
      </c>
      <c r="H49" s="847"/>
      <c r="I49" s="846">
        <v>0.4834</v>
      </c>
      <c r="J49" s="846">
        <v>-0.72470000000000001</v>
      </c>
      <c r="K49" s="846">
        <v>0.68820000000000003</v>
      </c>
      <c r="L49" s="846">
        <v>3.6595</v>
      </c>
      <c r="M49" s="846">
        <v>-1.1544000000000001</v>
      </c>
      <c r="N49" s="848">
        <v>1.1851</v>
      </c>
      <c r="O49" s="846" t="s">
        <v>430</v>
      </c>
      <c r="P49" s="846" t="s">
        <v>430</v>
      </c>
      <c r="Q49" s="846" t="s">
        <v>430</v>
      </c>
      <c r="R49" s="846" t="s">
        <v>430</v>
      </c>
      <c r="S49" s="846">
        <v>2.3603999999999998</v>
      </c>
      <c r="T49" s="846">
        <v>12.488300000000001</v>
      </c>
      <c r="U49" s="846">
        <v>-2.8056000000000001</v>
      </c>
      <c r="V49" s="846">
        <v>3.0182000000000002</v>
      </c>
      <c r="W49" s="846">
        <v>-0.2185</v>
      </c>
      <c r="X49" s="846">
        <v>7.9996</v>
      </c>
      <c r="Y49" s="847"/>
      <c r="Z49" s="844">
        <v>129</v>
      </c>
      <c r="AA49" s="844">
        <v>165</v>
      </c>
      <c r="AB49" s="844">
        <v>151</v>
      </c>
      <c r="AC49" s="844">
        <v>146</v>
      </c>
      <c r="AD49" s="844">
        <v>122</v>
      </c>
      <c r="AE49" s="844">
        <v>131</v>
      </c>
      <c r="AF49" s="844" t="s">
        <v>430</v>
      </c>
      <c r="AG49" s="844" t="s">
        <v>430</v>
      </c>
      <c r="AH49" s="844" t="s">
        <v>430</v>
      </c>
      <c r="AI49" s="844" t="s">
        <v>430</v>
      </c>
      <c r="AJ49" s="844">
        <v>141</v>
      </c>
      <c r="AK49" s="844">
        <v>141</v>
      </c>
      <c r="AL49" s="844">
        <v>152</v>
      </c>
      <c r="AM49" s="844">
        <v>139</v>
      </c>
      <c r="AN49" s="844">
        <v>177</v>
      </c>
      <c r="AO49" s="842"/>
      <c r="AP49" s="846" t="s">
        <v>430</v>
      </c>
      <c r="AQ49" s="846" t="s">
        <v>430</v>
      </c>
      <c r="AR49" s="846" t="s">
        <v>430</v>
      </c>
      <c r="AS49" s="846" t="s">
        <v>430</v>
      </c>
      <c r="AT49" s="846">
        <v>1.47</v>
      </c>
      <c r="AU49" s="849"/>
      <c r="AV49" s="844" t="s">
        <v>430</v>
      </c>
      <c r="AW49" s="844" t="s">
        <v>430</v>
      </c>
      <c r="AX49" s="844" t="s">
        <v>430</v>
      </c>
      <c r="AY49" s="844" t="s">
        <v>430</v>
      </c>
      <c r="AZ49" s="844">
        <v>126</v>
      </c>
      <c r="BA49" s="847"/>
      <c r="BB49" s="846">
        <v>10.843718670304</v>
      </c>
      <c r="BC49" s="846">
        <v>0</v>
      </c>
      <c r="BD49" s="846">
        <v>2.0485755248088901E-2</v>
      </c>
      <c r="BE49" s="852" t="s">
        <v>430</v>
      </c>
      <c r="BF49" s="847"/>
      <c r="BG49" s="855" t="s">
        <v>430</v>
      </c>
      <c r="BH49" s="842"/>
      <c r="BI49" s="846">
        <v>80.438900000000004</v>
      </c>
      <c r="BJ49" s="846">
        <v>19.243200000000002</v>
      </c>
      <c r="BK49" s="846" t="s">
        <v>430</v>
      </c>
      <c r="BL49" s="846">
        <v>0.31790000000000002</v>
      </c>
      <c r="BM49" s="842"/>
      <c r="BN49" s="855" t="s">
        <v>5910</v>
      </c>
      <c r="BO49" s="855" t="s">
        <v>5911</v>
      </c>
      <c r="BP49" s="855" t="s">
        <v>5912</v>
      </c>
      <c r="BQ49" s="855" t="s">
        <v>5913</v>
      </c>
      <c r="BR49" s="855" t="s">
        <v>2002</v>
      </c>
      <c r="BS49" s="842"/>
      <c r="BT49" s="856" t="s">
        <v>555</v>
      </c>
    </row>
    <row r="50" spans="1:72" s="428" customFormat="1" x14ac:dyDescent="0.25">
      <c r="A50" s="345" t="s">
        <v>5914</v>
      </c>
      <c r="B50" s="373"/>
      <c r="C50" s="719">
        <v>44825</v>
      </c>
      <c r="D50" s="373"/>
      <c r="E50" s="346">
        <v>2070.73</v>
      </c>
      <c r="F50" s="373"/>
      <c r="G50" s="347">
        <v>234.541</v>
      </c>
      <c r="H50" s="374"/>
      <c r="I50" s="348">
        <v>3.9786999999999999</v>
      </c>
      <c r="J50" s="348">
        <v>1.6376999999999999</v>
      </c>
      <c r="K50" s="348">
        <v>8.2805</v>
      </c>
      <c r="L50" s="348">
        <v>-10.9335</v>
      </c>
      <c r="M50" s="348">
        <v>-4.9054000000000002</v>
      </c>
      <c r="N50" s="350">
        <v>110.901</v>
      </c>
      <c r="O50" s="348">
        <v>64.882499999999993</v>
      </c>
      <c r="P50" s="348">
        <v>48.223799999999997</v>
      </c>
      <c r="Q50" s="348" t="s">
        <v>430</v>
      </c>
      <c r="R50" s="348" t="s">
        <v>430</v>
      </c>
      <c r="S50" s="348">
        <v>5.6105999999999998</v>
      </c>
      <c r="T50" s="348">
        <v>1.4065000000000001</v>
      </c>
      <c r="U50" s="348">
        <v>3.4756999999999998</v>
      </c>
      <c r="V50" s="348">
        <v>65.647999999999996</v>
      </c>
      <c r="W50" s="348">
        <v>9.0350999999999999</v>
      </c>
      <c r="X50" s="348">
        <v>43.045499999999997</v>
      </c>
      <c r="Y50" s="374"/>
      <c r="Z50" s="346">
        <v>9</v>
      </c>
      <c r="AA50" s="346">
        <v>10</v>
      </c>
      <c r="AB50" s="346">
        <v>11</v>
      </c>
      <c r="AC50" s="346">
        <v>253</v>
      </c>
      <c r="AD50" s="346">
        <v>190</v>
      </c>
      <c r="AE50" s="346">
        <v>7</v>
      </c>
      <c r="AF50" s="346">
        <v>5</v>
      </c>
      <c r="AG50" s="346">
        <v>4</v>
      </c>
      <c r="AH50" s="346" t="s">
        <v>430</v>
      </c>
      <c r="AI50" s="346" t="s">
        <v>430</v>
      </c>
      <c r="AJ50" s="346">
        <v>42</v>
      </c>
      <c r="AK50" s="346">
        <v>255</v>
      </c>
      <c r="AL50" s="346">
        <v>88</v>
      </c>
      <c r="AM50" s="346">
        <v>8</v>
      </c>
      <c r="AN50" s="346">
        <v>9</v>
      </c>
      <c r="AO50" s="373"/>
      <c r="AP50" s="348" t="s">
        <v>430</v>
      </c>
      <c r="AQ50" s="348" t="s">
        <v>430</v>
      </c>
      <c r="AR50" s="348" t="s">
        <v>430</v>
      </c>
      <c r="AS50" s="348">
        <v>60.51</v>
      </c>
      <c r="AT50" s="348">
        <v>30.66</v>
      </c>
      <c r="AU50" s="351"/>
      <c r="AV50" s="346" t="s">
        <v>430</v>
      </c>
      <c r="AW50" s="346" t="s">
        <v>430</v>
      </c>
      <c r="AX50" s="346" t="s">
        <v>430</v>
      </c>
      <c r="AY50" s="346">
        <v>6</v>
      </c>
      <c r="AZ50" s="346">
        <v>14</v>
      </c>
      <c r="BA50" s="374"/>
      <c r="BB50" s="348">
        <v>42.332482924166897</v>
      </c>
      <c r="BC50" s="348">
        <v>0</v>
      </c>
      <c r="BD50" s="348">
        <v>7.5579526751672899E-2</v>
      </c>
      <c r="BE50" s="375" t="s">
        <v>430</v>
      </c>
      <c r="BF50" s="374"/>
      <c r="BG50" s="372" t="s">
        <v>430</v>
      </c>
      <c r="BH50" s="373"/>
      <c r="BI50" s="348" t="s">
        <v>430</v>
      </c>
      <c r="BJ50" s="348" t="s">
        <v>430</v>
      </c>
      <c r="BK50" s="348" t="s">
        <v>430</v>
      </c>
      <c r="BL50" s="348" t="s">
        <v>430</v>
      </c>
      <c r="BM50" s="373"/>
      <c r="BN50" s="372" t="s">
        <v>5915</v>
      </c>
      <c r="BO50" s="372" t="s">
        <v>5916</v>
      </c>
      <c r="BP50" s="372" t="s">
        <v>430</v>
      </c>
      <c r="BQ50" s="372" t="s">
        <v>430</v>
      </c>
      <c r="BR50" s="372" t="s">
        <v>430</v>
      </c>
      <c r="BS50" s="373"/>
      <c r="BT50" s="354" t="s">
        <v>555</v>
      </c>
    </row>
    <row r="51" spans="1:72" s="428" customFormat="1" x14ac:dyDescent="0.25">
      <c r="A51" s="345" t="s">
        <v>5917</v>
      </c>
      <c r="B51" s="373"/>
      <c r="C51" s="719">
        <v>44629</v>
      </c>
      <c r="D51" s="373"/>
      <c r="E51" s="346">
        <v>1842.52</v>
      </c>
      <c r="F51" s="373"/>
      <c r="G51" s="347">
        <v>23.9236</v>
      </c>
      <c r="H51" s="374"/>
      <c r="I51" s="348">
        <v>0.35659999999999997</v>
      </c>
      <c r="J51" s="348">
        <v>-0.62350000000000005</v>
      </c>
      <c r="K51" s="348">
        <v>1.4154</v>
      </c>
      <c r="L51" s="348">
        <v>4.4439000000000002</v>
      </c>
      <c r="M51" s="348">
        <v>7.0326000000000004</v>
      </c>
      <c r="N51" s="350">
        <v>9.0997000000000003</v>
      </c>
      <c r="O51" s="348">
        <v>4.7887000000000004</v>
      </c>
      <c r="P51" s="348">
        <v>18.650600000000001</v>
      </c>
      <c r="Q51" s="348" t="s">
        <v>430</v>
      </c>
      <c r="R51" s="348" t="s">
        <v>430</v>
      </c>
      <c r="S51" s="348">
        <v>2.8813</v>
      </c>
      <c r="T51" s="348">
        <v>20.751300000000001</v>
      </c>
      <c r="U51" s="348">
        <v>5.48</v>
      </c>
      <c r="V51" s="348">
        <v>11.7957</v>
      </c>
      <c r="W51" s="348">
        <v>1.1298999999999999</v>
      </c>
      <c r="X51" s="348">
        <v>20.4756</v>
      </c>
      <c r="Y51" s="374"/>
      <c r="Z51" s="346">
        <v>176</v>
      </c>
      <c r="AA51" s="346">
        <v>95</v>
      </c>
      <c r="AB51" s="346">
        <v>115</v>
      </c>
      <c r="AC51" s="346">
        <v>111</v>
      </c>
      <c r="AD51" s="346">
        <v>58</v>
      </c>
      <c r="AE51" s="346">
        <v>70</v>
      </c>
      <c r="AF51" s="346">
        <v>53</v>
      </c>
      <c r="AG51" s="346">
        <v>43</v>
      </c>
      <c r="AH51" s="346" t="s">
        <v>430</v>
      </c>
      <c r="AI51" s="346" t="s">
        <v>430</v>
      </c>
      <c r="AJ51" s="346">
        <v>115</v>
      </c>
      <c r="AK51" s="346">
        <v>54</v>
      </c>
      <c r="AL51" s="346">
        <v>59</v>
      </c>
      <c r="AM51" s="346">
        <v>55</v>
      </c>
      <c r="AN51" s="346">
        <v>86</v>
      </c>
      <c r="AO51" s="373"/>
      <c r="AP51" s="348" t="s">
        <v>430</v>
      </c>
      <c r="AQ51" s="348" t="s">
        <v>430</v>
      </c>
      <c r="AR51" s="348" t="s">
        <v>430</v>
      </c>
      <c r="AS51" s="348">
        <v>11.69</v>
      </c>
      <c r="AT51" s="348">
        <v>13.53</v>
      </c>
      <c r="AU51" s="351"/>
      <c r="AV51" s="346" t="s">
        <v>430</v>
      </c>
      <c r="AW51" s="346" t="s">
        <v>430</v>
      </c>
      <c r="AX51" s="346" t="s">
        <v>430</v>
      </c>
      <c r="AY51" s="346">
        <v>32</v>
      </c>
      <c r="AZ51" s="346">
        <v>69</v>
      </c>
      <c r="BA51" s="374"/>
      <c r="BB51" s="348">
        <v>14.9867703226538</v>
      </c>
      <c r="BC51" s="348">
        <v>1.0050214619649001</v>
      </c>
      <c r="BD51" s="348">
        <v>7.51375428072973E-2</v>
      </c>
      <c r="BE51" s="375">
        <v>0.13525911582974401</v>
      </c>
      <c r="BF51" s="374"/>
      <c r="BG51" s="372">
        <v>6.1400000000000003E-2</v>
      </c>
      <c r="BH51" s="373"/>
      <c r="BI51" s="348">
        <v>11.0787</v>
      </c>
      <c r="BJ51" s="348">
        <v>84.553700000000006</v>
      </c>
      <c r="BK51" s="348">
        <v>4.2447900000000001</v>
      </c>
      <c r="BL51" s="348">
        <v>0.12281</v>
      </c>
      <c r="BM51" s="373"/>
      <c r="BN51" s="372" t="s">
        <v>4722</v>
      </c>
      <c r="BO51" s="372" t="s">
        <v>4723</v>
      </c>
      <c r="BP51" s="372" t="s">
        <v>4547</v>
      </c>
      <c r="BQ51" s="372" t="s">
        <v>4783</v>
      </c>
      <c r="BR51" s="372" t="s">
        <v>4548</v>
      </c>
      <c r="BS51" s="373"/>
      <c r="BT51" s="354" t="s">
        <v>555</v>
      </c>
    </row>
    <row r="52" spans="1:72" s="428" customFormat="1" x14ac:dyDescent="0.25">
      <c r="A52" s="345" t="s">
        <v>5918</v>
      </c>
      <c r="B52" s="373"/>
      <c r="C52" s="719">
        <v>44379</v>
      </c>
      <c r="D52" s="373"/>
      <c r="E52" s="346">
        <v>1700.84</v>
      </c>
      <c r="F52" s="373"/>
      <c r="G52" s="347">
        <v>27.1675</v>
      </c>
      <c r="H52" s="374"/>
      <c r="I52" s="348">
        <v>0.3876</v>
      </c>
      <c r="J52" s="348">
        <v>-1.0168999999999999</v>
      </c>
      <c r="K52" s="348">
        <v>1.6531</v>
      </c>
      <c r="L52" s="348">
        <v>6.617</v>
      </c>
      <c r="M52" s="348">
        <v>17.9114</v>
      </c>
      <c r="N52" s="350">
        <v>20.668800000000001</v>
      </c>
      <c r="O52" s="348">
        <v>9.1080000000000005</v>
      </c>
      <c r="P52" s="348">
        <v>20.4741</v>
      </c>
      <c r="Q52" s="348">
        <v>14.5733</v>
      </c>
      <c r="R52" s="348" t="s">
        <v>430</v>
      </c>
      <c r="S52" s="348">
        <v>4.5061</v>
      </c>
      <c r="T52" s="348">
        <v>19.107600000000001</v>
      </c>
      <c r="U52" s="348">
        <v>16.730499999999999</v>
      </c>
      <c r="V52" s="348">
        <v>23.5976</v>
      </c>
      <c r="W52" s="348">
        <v>-0.41420000000000001</v>
      </c>
      <c r="X52" s="348">
        <v>12.938800000000001</v>
      </c>
      <c r="Y52" s="374"/>
      <c r="Z52" s="346">
        <v>173</v>
      </c>
      <c r="AA52" s="346">
        <v>187</v>
      </c>
      <c r="AB52" s="346">
        <v>109</v>
      </c>
      <c r="AC52" s="346">
        <v>72</v>
      </c>
      <c r="AD52" s="346">
        <v>8</v>
      </c>
      <c r="AE52" s="346">
        <v>32</v>
      </c>
      <c r="AF52" s="346">
        <v>27</v>
      </c>
      <c r="AG52" s="346">
        <v>26</v>
      </c>
      <c r="AH52" s="346">
        <v>15</v>
      </c>
      <c r="AI52" s="346" t="s">
        <v>430</v>
      </c>
      <c r="AJ52" s="346">
        <v>62</v>
      </c>
      <c r="AK52" s="346">
        <v>71</v>
      </c>
      <c r="AL52" s="346">
        <v>9</v>
      </c>
      <c r="AM52" s="346">
        <v>24</v>
      </c>
      <c r="AN52" s="346">
        <v>188</v>
      </c>
      <c r="AO52" s="373"/>
      <c r="AP52" s="348" t="s">
        <v>430</v>
      </c>
      <c r="AQ52" s="348" t="s">
        <v>430</v>
      </c>
      <c r="AR52" s="348">
        <v>19.36</v>
      </c>
      <c r="AS52" s="348">
        <v>17.68</v>
      </c>
      <c r="AT52" s="348">
        <v>30.68</v>
      </c>
      <c r="AU52" s="351"/>
      <c r="AV52" s="346" t="s">
        <v>430</v>
      </c>
      <c r="AW52" s="346" t="s">
        <v>430</v>
      </c>
      <c r="AX52" s="346">
        <v>6</v>
      </c>
      <c r="AY52" s="346">
        <v>18</v>
      </c>
      <c r="AZ52" s="346">
        <v>12</v>
      </c>
      <c r="BA52" s="374"/>
      <c r="BB52" s="348">
        <v>14.459358295073701</v>
      </c>
      <c r="BC52" s="348">
        <v>0.99940308032612601</v>
      </c>
      <c r="BD52" s="348">
        <v>9.3525583156690101E-2</v>
      </c>
      <c r="BE52" s="375">
        <v>3.4495009439632802E-2</v>
      </c>
      <c r="BF52" s="374"/>
      <c r="BG52" s="372">
        <v>5.1900000000000002E-2</v>
      </c>
      <c r="BH52" s="373"/>
      <c r="BI52" s="348">
        <v>47.6021</v>
      </c>
      <c r="BJ52" s="348">
        <v>45.482599999999998</v>
      </c>
      <c r="BK52" s="348">
        <v>6.7121599999999999</v>
      </c>
      <c r="BL52" s="348">
        <v>0.20313999999999999</v>
      </c>
      <c r="BM52" s="373"/>
      <c r="BN52" s="372" t="s">
        <v>5919</v>
      </c>
      <c r="BO52" s="372" t="s">
        <v>5090</v>
      </c>
      <c r="BP52" s="372" t="s">
        <v>2656</v>
      </c>
      <c r="BQ52" s="372" t="s">
        <v>430</v>
      </c>
      <c r="BR52" s="372" t="s">
        <v>430</v>
      </c>
      <c r="BS52" s="373"/>
      <c r="BT52" s="354" t="s">
        <v>555</v>
      </c>
    </row>
    <row r="53" spans="1:72" s="428" customFormat="1" x14ac:dyDescent="0.25">
      <c r="A53" s="345" t="s">
        <v>5920</v>
      </c>
      <c r="B53" s="373"/>
      <c r="C53" s="719">
        <v>45251</v>
      </c>
      <c r="D53" s="373"/>
      <c r="E53" s="346">
        <v>1777.73</v>
      </c>
      <c r="F53" s="373"/>
      <c r="G53" s="347">
        <v>235.5907</v>
      </c>
      <c r="H53" s="374"/>
      <c r="I53" s="348">
        <v>3.9735999999999998</v>
      </c>
      <c r="J53" s="348">
        <v>1.6342000000000001</v>
      </c>
      <c r="K53" s="348">
        <v>8.2624999999999993</v>
      </c>
      <c r="L53" s="348">
        <v>-10.944000000000001</v>
      </c>
      <c r="M53" s="348">
        <v>-4.9283000000000001</v>
      </c>
      <c r="N53" s="350">
        <v>110.67400000000001</v>
      </c>
      <c r="O53" s="348">
        <v>64.590199999999996</v>
      </c>
      <c r="P53" s="348" t="s">
        <v>430</v>
      </c>
      <c r="Q53" s="348" t="s">
        <v>430</v>
      </c>
      <c r="R53" s="348" t="s">
        <v>430</v>
      </c>
      <c r="S53" s="348">
        <v>5.5926999999999998</v>
      </c>
      <c r="T53" s="348">
        <v>1.3691</v>
      </c>
      <c r="U53" s="348">
        <v>3.4009999999999998</v>
      </c>
      <c r="V53" s="348">
        <v>65.509600000000006</v>
      </c>
      <c r="W53" s="348">
        <v>9.0176999999999996</v>
      </c>
      <c r="X53" s="348">
        <v>51.500399999999999</v>
      </c>
      <c r="Y53" s="374"/>
      <c r="Z53" s="346">
        <v>12</v>
      </c>
      <c r="AA53" s="346">
        <v>12</v>
      </c>
      <c r="AB53" s="346">
        <v>14</v>
      </c>
      <c r="AC53" s="346">
        <v>255</v>
      </c>
      <c r="AD53" s="346">
        <v>192</v>
      </c>
      <c r="AE53" s="346">
        <v>10</v>
      </c>
      <c r="AF53" s="346">
        <v>9</v>
      </c>
      <c r="AG53" s="346" t="s">
        <v>430</v>
      </c>
      <c r="AH53" s="346" t="s">
        <v>430</v>
      </c>
      <c r="AI53" s="346" t="s">
        <v>430</v>
      </c>
      <c r="AJ53" s="346">
        <v>44</v>
      </c>
      <c r="AK53" s="346">
        <v>257</v>
      </c>
      <c r="AL53" s="346">
        <v>92</v>
      </c>
      <c r="AM53" s="346">
        <v>11</v>
      </c>
      <c r="AN53" s="346">
        <v>12</v>
      </c>
      <c r="AO53" s="373"/>
      <c r="AP53" s="348" t="s">
        <v>430</v>
      </c>
      <c r="AQ53" s="348" t="s">
        <v>430</v>
      </c>
      <c r="AR53" s="348" t="s">
        <v>430</v>
      </c>
      <c r="AS53" s="348" t="s">
        <v>430</v>
      </c>
      <c r="AT53" s="348">
        <v>30.53</v>
      </c>
      <c r="AU53" s="351"/>
      <c r="AV53" s="346" t="s">
        <v>430</v>
      </c>
      <c r="AW53" s="346" t="s">
        <v>430</v>
      </c>
      <c r="AX53" s="346" t="s">
        <v>430</v>
      </c>
      <c r="AY53" s="346" t="s">
        <v>430</v>
      </c>
      <c r="AZ53" s="346">
        <v>16</v>
      </c>
      <c r="BA53" s="374"/>
      <c r="BB53" s="348">
        <v>44.925877421611602</v>
      </c>
      <c r="BC53" s="348">
        <v>0</v>
      </c>
      <c r="BD53" s="348">
        <v>8.5765140874297097E-2</v>
      </c>
      <c r="BE53" s="375" t="s">
        <v>430</v>
      </c>
      <c r="BF53" s="374"/>
      <c r="BG53" s="372" t="s">
        <v>430</v>
      </c>
      <c r="BH53" s="373"/>
      <c r="BI53" s="348" t="s">
        <v>430</v>
      </c>
      <c r="BJ53" s="348" t="s">
        <v>430</v>
      </c>
      <c r="BK53" s="348" t="s">
        <v>430</v>
      </c>
      <c r="BL53" s="348" t="s">
        <v>430</v>
      </c>
      <c r="BM53" s="373"/>
      <c r="BN53" s="372" t="s">
        <v>5864</v>
      </c>
      <c r="BO53" s="372" t="s">
        <v>5865</v>
      </c>
      <c r="BP53" s="372" t="s">
        <v>430</v>
      </c>
      <c r="BQ53" s="372" t="s">
        <v>430</v>
      </c>
      <c r="BR53" s="372" t="s">
        <v>430</v>
      </c>
      <c r="BS53" s="373"/>
      <c r="BT53" s="354" t="s">
        <v>555</v>
      </c>
    </row>
    <row r="54" spans="1:72" s="428" customFormat="1" x14ac:dyDescent="0.25">
      <c r="A54" s="345" t="s">
        <v>5921</v>
      </c>
      <c r="B54" s="373"/>
      <c r="C54" s="719">
        <v>44055</v>
      </c>
      <c r="D54" s="373"/>
      <c r="E54" s="346">
        <v>1580.62</v>
      </c>
      <c r="F54" s="373"/>
      <c r="G54" s="347">
        <v>28.208300000000001</v>
      </c>
      <c r="H54" s="374"/>
      <c r="I54" s="348">
        <v>0.29480000000000001</v>
      </c>
      <c r="J54" s="348">
        <v>-0.75639999999999996</v>
      </c>
      <c r="K54" s="348">
        <v>1.1525000000000001</v>
      </c>
      <c r="L54" s="348">
        <v>6.4066999999999998</v>
      </c>
      <c r="M54" s="348">
        <v>-0.20100000000000001</v>
      </c>
      <c r="N54" s="350">
        <v>2.7029999999999998</v>
      </c>
      <c r="O54" s="348">
        <v>-3.7839999999999998</v>
      </c>
      <c r="P54" s="348">
        <v>12.646699999999999</v>
      </c>
      <c r="Q54" s="348">
        <v>10.7212</v>
      </c>
      <c r="R54" s="348" t="s">
        <v>430</v>
      </c>
      <c r="S54" s="348">
        <v>3.9872000000000001</v>
      </c>
      <c r="T54" s="348">
        <v>14.151</v>
      </c>
      <c r="U54" s="348">
        <v>1.0163</v>
      </c>
      <c r="V54" s="348">
        <v>5.2961</v>
      </c>
      <c r="W54" s="348">
        <v>-0.72950000000000004</v>
      </c>
      <c r="X54" s="348">
        <v>15.6182</v>
      </c>
      <c r="Y54" s="374"/>
      <c r="Z54" s="346">
        <v>193</v>
      </c>
      <c r="AA54" s="346">
        <v>170</v>
      </c>
      <c r="AB54" s="346">
        <v>131</v>
      </c>
      <c r="AC54" s="346">
        <v>73</v>
      </c>
      <c r="AD54" s="346">
        <v>115</v>
      </c>
      <c r="AE54" s="346">
        <v>112</v>
      </c>
      <c r="AF54" s="346">
        <v>144</v>
      </c>
      <c r="AG54" s="346">
        <v>66</v>
      </c>
      <c r="AH54" s="346">
        <v>36</v>
      </c>
      <c r="AI54" s="346" t="s">
        <v>430</v>
      </c>
      <c r="AJ54" s="346">
        <v>76</v>
      </c>
      <c r="AK54" s="346">
        <v>135</v>
      </c>
      <c r="AL54" s="346">
        <v>115</v>
      </c>
      <c r="AM54" s="346">
        <v>114</v>
      </c>
      <c r="AN54" s="346">
        <v>237</v>
      </c>
      <c r="AO54" s="373"/>
      <c r="AP54" s="348" t="s">
        <v>430</v>
      </c>
      <c r="AQ54" s="348" t="s">
        <v>430</v>
      </c>
      <c r="AR54" s="348">
        <v>10.34</v>
      </c>
      <c r="AS54" s="348">
        <v>4.09</v>
      </c>
      <c r="AT54" s="348">
        <v>6.25</v>
      </c>
      <c r="AU54" s="351"/>
      <c r="AV54" s="346" t="s">
        <v>430</v>
      </c>
      <c r="AW54" s="346" t="s">
        <v>430</v>
      </c>
      <c r="AX54" s="346">
        <v>28</v>
      </c>
      <c r="AY54" s="346">
        <v>94</v>
      </c>
      <c r="AZ54" s="346">
        <v>90</v>
      </c>
      <c r="BA54" s="374"/>
      <c r="BB54" s="348">
        <v>13.2701556015818</v>
      </c>
      <c r="BC54" s="348">
        <v>1.00165655741703</v>
      </c>
      <c r="BD54" s="348">
        <v>4.2873791894280602E-2</v>
      </c>
      <c r="BE54" s="375">
        <v>7.1831507773272602E-2</v>
      </c>
      <c r="BF54" s="374"/>
      <c r="BG54" s="372">
        <v>0.1353</v>
      </c>
      <c r="BH54" s="373"/>
      <c r="BI54" s="348">
        <v>83.756100000000004</v>
      </c>
      <c r="BJ54" s="348">
        <v>15.8934</v>
      </c>
      <c r="BK54" s="348" t="s">
        <v>430</v>
      </c>
      <c r="BL54" s="348">
        <v>0.35049999999999998</v>
      </c>
      <c r="BM54" s="373"/>
      <c r="BN54" s="372" t="s">
        <v>5922</v>
      </c>
      <c r="BO54" s="372" t="s">
        <v>5923</v>
      </c>
      <c r="BP54" s="372" t="s">
        <v>4630</v>
      </c>
      <c r="BQ54" s="372" t="s">
        <v>5924</v>
      </c>
      <c r="BR54" s="372" t="s">
        <v>4632</v>
      </c>
      <c r="BS54" s="373"/>
      <c r="BT54" s="354" t="s">
        <v>555</v>
      </c>
    </row>
    <row r="55" spans="1:72" s="428" customFormat="1" x14ac:dyDescent="0.25">
      <c r="A55" s="345" t="s">
        <v>5925</v>
      </c>
      <c r="B55" s="373"/>
      <c r="C55" s="719">
        <v>43854</v>
      </c>
      <c r="D55" s="373"/>
      <c r="E55" s="346">
        <v>1457.33</v>
      </c>
      <c r="F55" s="373"/>
      <c r="G55" s="347">
        <v>766.58780000000002</v>
      </c>
      <c r="H55" s="374"/>
      <c r="I55" s="348">
        <v>0.39879999999999999</v>
      </c>
      <c r="J55" s="348">
        <v>-0.67210000000000003</v>
      </c>
      <c r="K55" s="348">
        <v>2.6598000000000002</v>
      </c>
      <c r="L55" s="348">
        <v>7.3710000000000004</v>
      </c>
      <c r="M55" s="348">
        <v>7.4713000000000003</v>
      </c>
      <c r="N55" s="350">
        <v>9.8012999999999995</v>
      </c>
      <c r="O55" s="348">
        <v>1.0001</v>
      </c>
      <c r="P55" s="348">
        <v>20.101800000000001</v>
      </c>
      <c r="Q55" s="348">
        <v>14.303000000000001</v>
      </c>
      <c r="R55" s="348" t="s">
        <v>430</v>
      </c>
      <c r="S55" s="348">
        <v>3.9039999999999999</v>
      </c>
      <c r="T55" s="348">
        <v>23.453900000000001</v>
      </c>
      <c r="U55" s="348">
        <v>7.7363</v>
      </c>
      <c r="V55" s="348">
        <v>10.256</v>
      </c>
      <c r="W55" s="348">
        <v>0.83830000000000005</v>
      </c>
      <c r="X55" s="348">
        <v>15.839</v>
      </c>
      <c r="Y55" s="374"/>
      <c r="Z55" s="346">
        <v>158</v>
      </c>
      <c r="AA55" s="346">
        <v>122</v>
      </c>
      <c r="AB55" s="346">
        <v>66</v>
      </c>
      <c r="AC55" s="346">
        <v>55</v>
      </c>
      <c r="AD55" s="346">
        <v>46</v>
      </c>
      <c r="AE55" s="346">
        <v>62</v>
      </c>
      <c r="AF55" s="346">
        <v>84</v>
      </c>
      <c r="AG55" s="346">
        <v>33</v>
      </c>
      <c r="AH55" s="346">
        <v>20</v>
      </c>
      <c r="AI55" s="346" t="s">
        <v>430</v>
      </c>
      <c r="AJ55" s="346">
        <v>77</v>
      </c>
      <c r="AK55" s="346">
        <v>36</v>
      </c>
      <c r="AL55" s="346">
        <v>37</v>
      </c>
      <c r="AM55" s="346">
        <v>72</v>
      </c>
      <c r="AN55" s="346">
        <v>104</v>
      </c>
      <c r="AO55" s="373"/>
      <c r="AP55" s="348" t="s">
        <v>430</v>
      </c>
      <c r="AQ55" s="348" t="s">
        <v>430</v>
      </c>
      <c r="AR55" s="348">
        <v>15.1</v>
      </c>
      <c r="AS55" s="348">
        <v>11.19</v>
      </c>
      <c r="AT55" s="348">
        <v>15.77</v>
      </c>
      <c r="AU55" s="351"/>
      <c r="AV55" s="346" t="s">
        <v>430</v>
      </c>
      <c r="AW55" s="346" t="s">
        <v>430</v>
      </c>
      <c r="AX55" s="346">
        <v>21</v>
      </c>
      <c r="AY55" s="346">
        <v>41</v>
      </c>
      <c r="AZ55" s="346">
        <v>54</v>
      </c>
      <c r="BA55" s="374"/>
      <c r="BB55" s="348">
        <v>15.861253790810499</v>
      </c>
      <c r="BC55" s="348">
        <v>1.00430227686142</v>
      </c>
      <c r="BD55" s="348">
        <v>7.0414623553701497E-2</v>
      </c>
      <c r="BE55" s="375">
        <v>0.200576563743676</v>
      </c>
      <c r="BF55" s="374"/>
      <c r="BG55" s="372">
        <v>0.31469999999999998</v>
      </c>
      <c r="BH55" s="373"/>
      <c r="BI55" s="348">
        <v>86.582800000000006</v>
      </c>
      <c r="BJ55" s="348">
        <v>13.2361</v>
      </c>
      <c r="BK55" s="348" t="s">
        <v>430</v>
      </c>
      <c r="BL55" s="348">
        <v>0.18110000000000001</v>
      </c>
      <c r="BM55" s="373"/>
      <c r="BN55" s="372" t="s">
        <v>4527</v>
      </c>
      <c r="BO55" s="372" t="s">
        <v>4528</v>
      </c>
      <c r="BP55" s="372" t="s">
        <v>4529</v>
      </c>
      <c r="BQ55" s="372" t="s">
        <v>4530</v>
      </c>
      <c r="BR55" s="372" t="s">
        <v>4531</v>
      </c>
      <c r="BS55" s="373"/>
      <c r="BT55" s="354" t="s">
        <v>555</v>
      </c>
    </row>
    <row r="56" spans="1:72" s="428" customFormat="1" x14ac:dyDescent="0.25">
      <c r="A56" s="345" t="s">
        <v>5926</v>
      </c>
      <c r="B56" s="373"/>
      <c r="C56" s="719">
        <v>44792</v>
      </c>
      <c r="D56" s="373"/>
      <c r="E56" s="346">
        <v>1447.3</v>
      </c>
      <c r="F56" s="373"/>
      <c r="G56" s="347">
        <v>227.5916</v>
      </c>
      <c r="H56" s="374"/>
      <c r="I56" s="348">
        <v>4.0507</v>
      </c>
      <c r="J56" s="348">
        <v>1.6658999999999999</v>
      </c>
      <c r="K56" s="348">
        <v>8.4335000000000004</v>
      </c>
      <c r="L56" s="348">
        <v>-11.048299999999999</v>
      </c>
      <c r="M56" s="348">
        <v>-4.9832999999999998</v>
      </c>
      <c r="N56" s="350">
        <v>111.50700000000001</v>
      </c>
      <c r="O56" s="348">
        <v>65.004499999999993</v>
      </c>
      <c r="P56" s="348">
        <v>48.098399999999998</v>
      </c>
      <c r="Q56" s="348" t="s">
        <v>430</v>
      </c>
      <c r="R56" s="348" t="s">
        <v>430</v>
      </c>
      <c r="S56" s="348">
        <v>5.7115999999999998</v>
      </c>
      <c r="T56" s="348">
        <v>3.879</v>
      </c>
      <c r="U56" s="348">
        <v>3.4790999999999999</v>
      </c>
      <c r="V56" s="348">
        <v>66.075299999999999</v>
      </c>
      <c r="W56" s="348">
        <v>9.2033000000000005</v>
      </c>
      <c r="X56" s="348">
        <v>41.907200000000003</v>
      </c>
      <c r="Y56" s="374"/>
      <c r="Z56" s="346">
        <v>1</v>
      </c>
      <c r="AA56" s="346">
        <v>1</v>
      </c>
      <c r="AB56" s="346">
        <v>3</v>
      </c>
      <c r="AC56" s="346">
        <v>263</v>
      </c>
      <c r="AD56" s="346">
        <v>196</v>
      </c>
      <c r="AE56" s="346">
        <v>2</v>
      </c>
      <c r="AF56" s="346">
        <v>3</v>
      </c>
      <c r="AG56" s="346">
        <v>6</v>
      </c>
      <c r="AH56" s="346" t="s">
        <v>430</v>
      </c>
      <c r="AI56" s="346" t="s">
        <v>430</v>
      </c>
      <c r="AJ56" s="346">
        <v>34</v>
      </c>
      <c r="AK56" s="346">
        <v>235</v>
      </c>
      <c r="AL56" s="346">
        <v>87</v>
      </c>
      <c r="AM56" s="346">
        <v>3</v>
      </c>
      <c r="AN56" s="346">
        <v>1</v>
      </c>
      <c r="AO56" s="373"/>
      <c r="AP56" s="348" t="s">
        <v>430</v>
      </c>
      <c r="AQ56" s="348" t="s">
        <v>430</v>
      </c>
      <c r="AR56" s="348" t="s">
        <v>430</v>
      </c>
      <c r="AS56" s="348">
        <v>60.7</v>
      </c>
      <c r="AT56" s="348">
        <v>30.84</v>
      </c>
      <c r="AU56" s="351"/>
      <c r="AV56" s="346" t="s">
        <v>430</v>
      </c>
      <c r="AW56" s="346" t="s">
        <v>430</v>
      </c>
      <c r="AX56" s="346" t="s">
        <v>430</v>
      </c>
      <c r="AY56" s="346">
        <v>4</v>
      </c>
      <c r="AZ56" s="346">
        <v>8</v>
      </c>
      <c r="BA56" s="374"/>
      <c r="BB56" s="348">
        <v>42.529387145650198</v>
      </c>
      <c r="BC56" s="348">
        <v>0.98483202875244402</v>
      </c>
      <c r="BD56" s="348">
        <v>7.5794183435661994E-2</v>
      </c>
      <c r="BE56" s="375">
        <v>-0.41373488681753201</v>
      </c>
      <c r="BF56" s="374"/>
      <c r="BG56" s="372">
        <v>10.296799999999999</v>
      </c>
      <c r="BH56" s="373"/>
      <c r="BI56" s="348" t="s">
        <v>430</v>
      </c>
      <c r="BJ56" s="348" t="s">
        <v>430</v>
      </c>
      <c r="BK56" s="348" t="s">
        <v>430</v>
      </c>
      <c r="BL56" s="348" t="s">
        <v>430</v>
      </c>
      <c r="BM56" s="373"/>
      <c r="BN56" s="372" t="s">
        <v>5927</v>
      </c>
      <c r="BO56" s="372" t="s">
        <v>5928</v>
      </c>
      <c r="BP56" s="372" t="s">
        <v>430</v>
      </c>
      <c r="BQ56" s="372" t="s">
        <v>430</v>
      </c>
      <c r="BR56" s="372" t="s">
        <v>430</v>
      </c>
      <c r="BS56" s="373"/>
      <c r="BT56" s="354" t="s">
        <v>555</v>
      </c>
    </row>
    <row r="57" spans="1:72" s="428" customFormat="1" x14ac:dyDescent="0.25">
      <c r="A57" s="345" t="s">
        <v>5929</v>
      </c>
      <c r="B57" s="373"/>
      <c r="C57" s="719">
        <v>44508</v>
      </c>
      <c r="D57" s="373"/>
      <c r="E57" s="346">
        <v>1388.26</v>
      </c>
      <c r="F57" s="373"/>
      <c r="G57" s="347">
        <v>345.84089999999998</v>
      </c>
      <c r="H57" s="374"/>
      <c r="I57" s="348">
        <v>0.52290000000000003</v>
      </c>
      <c r="J57" s="348">
        <v>-1.0839000000000001</v>
      </c>
      <c r="K57" s="348">
        <v>0.75800000000000001</v>
      </c>
      <c r="L57" s="348">
        <v>3.0960999999999999</v>
      </c>
      <c r="M57" s="348">
        <v>-0.1067</v>
      </c>
      <c r="N57" s="350">
        <v>4.9260000000000002</v>
      </c>
      <c r="O57" s="348">
        <v>3.1137999999999999</v>
      </c>
      <c r="P57" s="348">
        <v>14.280200000000001</v>
      </c>
      <c r="Q57" s="348" t="s">
        <v>430</v>
      </c>
      <c r="R57" s="348" t="s">
        <v>430</v>
      </c>
      <c r="S57" s="348">
        <v>2.601</v>
      </c>
      <c r="T57" s="348">
        <v>12.737399999999999</v>
      </c>
      <c r="U57" s="348">
        <v>8.3699999999999997E-2</v>
      </c>
      <c r="V57" s="348">
        <v>5.7712000000000003</v>
      </c>
      <c r="W57" s="348">
        <v>-0.75670000000000004</v>
      </c>
      <c r="X57" s="348">
        <v>11.8392</v>
      </c>
      <c r="Y57" s="374"/>
      <c r="Z57" s="346">
        <v>121</v>
      </c>
      <c r="AA57" s="346">
        <v>196</v>
      </c>
      <c r="AB57" s="346">
        <v>143</v>
      </c>
      <c r="AC57" s="346">
        <v>191</v>
      </c>
      <c r="AD57" s="346">
        <v>113</v>
      </c>
      <c r="AE57" s="346">
        <v>90</v>
      </c>
      <c r="AF57" s="346">
        <v>67</v>
      </c>
      <c r="AG57" s="346">
        <v>58</v>
      </c>
      <c r="AH57" s="346" t="s">
        <v>430</v>
      </c>
      <c r="AI57" s="346" t="s">
        <v>430</v>
      </c>
      <c r="AJ57" s="346">
        <v>130</v>
      </c>
      <c r="AK57" s="346">
        <v>138</v>
      </c>
      <c r="AL57" s="346">
        <v>117</v>
      </c>
      <c r="AM57" s="346">
        <v>97</v>
      </c>
      <c r="AN57" s="346">
        <v>240</v>
      </c>
      <c r="AO57" s="373"/>
      <c r="AP57" s="348" t="s">
        <v>430</v>
      </c>
      <c r="AQ57" s="348" t="s">
        <v>430</v>
      </c>
      <c r="AR57" s="348" t="s">
        <v>430</v>
      </c>
      <c r="AS57" s="348">
        <v>8.15</v>
      </c>
      <c r="AT57" s="348">
        <v>4.55</v>
      </c>
      <c r="AU57" s="351"/>
      <c r="AV57" s="346" t="s">
        <v>430</v>
      </c>
      <c r="AW57" s="346" t="s">
        <v>430</v>
      </c>
      <c r="AX57" s="346" t="s">
        <v>430</v>
      </c>
      <c r="AY57" s="346">
        <v>52</v>
      </c>
      <c r="AZ57" s="346">
        <v>102</v>
      </c>
      <c r="BA57" s="374"/>
      <c r="BB57" s="348">
        <v>11.5256924733449</v>
      </c>
      <c r="BC57" s="348">
        <v>0.99866108856480895</v>
      </c>
      <c r="BD57" s="348">
        <v>5.7374367300077098E-2</v>
      </c>
      <c r="BE57" s="375">
        <v>-2.22397423464833E-2</v>
      </c>
      <c r="BF57" s="374"/>
      <c r="BG57" s="372">
        <v>5.5500000000000001E-2</v>
      </c>
      <c r="BH57" s="373"/>
      <c r="BI57" s="348">
        <v>98.574299999999994</v>
      </c>
      <c r="BJ57" s="348">
        <v>3.7529400000000002</v>
      </c>
      <c r="BK57" s="348" t="s">
        <v>430</v>
      </c>
      <c r="BL57" s="348">
        <v>-2.3272400000000002</v>
      </c>
      <c r="BM57" s="373"/>
      <c r="BN57" s="372" t="s">
        <v>5930</v>
      </c>
      <c r="BO57" s="372" t="s">
        <v>5931</v>
      </c>
      <c r="BP57" s="372" t="s">
        <v>5932</v>
      </c>
      <c r="BQ57" s="372" t="s">
        <v>1823</v>
      </c>
      <c r="BR57" s="372" t="s">
        <v>1991</v>
      </c>
      <c r="BS57" s="373"/>
      <c r="BT57" s="354" t="s">
        <v>555</v>
      </c>
    </row>
    <row r="58" spans="1:72" s="428" customFormat="1" x14ac:dyDescent="0.25">
      <c r="A58" s="345" t="s">
        <v>5933</v>
      </c>
      <c r="B58" s="373"/>
      <c r="C58" s="719">
        <v>45035</v>
      </c>
      <c r="D58" s="373"/>
      <c r="E58" s="346">
        <v>1461.28</v>
      </c>
      <c r="F58" s="373"/>
      <c r="G58" s="347">
        <v>227.8219</v>
      </c>
      <c r="H58" s="374"/>
      <c r="I58" s="348">
        <v>3.9941</v>
      </c>
      <c r="J58" s="348">
        <v>1.6415</v>
      </c>
      <c r="K58" s="348">
        <v>8.2965999999999998</v>
      </c>
      <c r="L58" s="348">
        <v>-11.049099999999999</v>
      </c>
      <c r="M58" s="348">
        <v>-4.7853000000000003</v>
      </c>
      <c r="N58" s="350">
        <v>109.733</v>
      </c>
      <c r="O58" s="348">
        <v>64.106899999999996</v>
      </c>
      <c r="P58" s="348">
        <v>47.336399999999998</v>
      </c>
      <c r="Q58" s="348" t="s">
        <v>430</v>
      </c>
      <c r="R58" s="348" t="s">
        <v>430</v>
      </c>
      <c r="S58" s="348">
        <v>5.601</v>
      </c>
      <c r="T58" s="348">
        <v>3.7132000000000001</v>
      </c>
      <c r="U58" s="348">
        <v>4.3029000000000002</v>
      </c>
      <c r="V58" s="348">
        <v>66.890600000000006</v>
      </c>
      <c r="W58" s="348">
        <v>9.0612999999999992</v>
      </c>
      <c r="X58" s="348">
        <v>39.620399999999997</v>
      </c>
      <c r="Y58" s="374"/>
      <c r="Z58" s="346">
        <v>6</v>
      </c>
      <c r="AA58" s="346">
        <v>6</v>
      </c>
      <c r="AB58" s="346">
        <v>9</v>
      </c>
      <c r="AC58" s="346">
        <v>264</v>
      </c>
      <c r="AD58" s="346">
        <v>185</v>
      </c>
      <c r="AE58" s="346">
        <v>15</v>
      </c>
      <c r="AF58" s="346">
        <v>11</v>
      </c>
      <c r="AG58" s="346">
        <v>9</v>
      </c>
      <c r="AH58" s="346" t="s">
        <v>430</v>
      </c>
      <c r="AI58" s="346" t="s">
        <v>430</v>
      </c>
      <c r="AJ58" s="346">
        <v>43</v>
      </c>
      <c r="AK58" s="346">
        <v>238</v>
      </c>
      <c r="AL58" s="346">
        <v>71</v>
      </c>
      <c r="AM58" s="346">
        <v>2</v>
      </c>
      <c r="AN58" s="346">
        <v>7</v>
      </c>
      <c r="AO58" s="373"/>
      <c r="AP58" s="348" t="s">
        <v>430</v>
      </c>
      <c r="AQ58" s="348" t="s">
        <v>430</v>
      </c>
      <c r="AR58" s="348" t="s">
        <v>430</v>
      </c>
      <c r="AS58" s="348">
        <v>59.81</v>
      </c>
      <c r="AT58" s="348">
        <v>30.49</v>
      </c>
      <c r="AU58" s="351"/>
      <c r="AV58" s="346" t="s">
        <v>430</v>
      </c>
      <c r="AW58" s="346" t="s">
        <v>430</v>
      </c>
      <c r="AX58" s="346" t="s">
        <v>430</v>
      </c>
      <c r="AY58" s="346">
        <v>9</v>
      </c>
      <c r="AZ58" s="346">
        <v>17</v>
      </c>
      <c r="BA58" s="374"/>
      <c r="BB58" s="348">
        <v>41.187699696340303</v>
      </c>
      <c r="BC58" s="348">
        <v>0</v>
      </c>
      <c r="BD58" s="348">
        <v>7.6273082932287004E-2</v>
      </c>
      <c r="BE58" s="375" t="s">
        <v>430</v>
      </c>
      <c r="BF58" s="374"/>
      <c r="BG58" s="372" t="s">
        <v>430</v>
      </c>
      <c r="BH58" s="373"/>
      <c r="BI58" s="348" t="s">
        <v>430</v>
      </c>
      <c r="BJ58" s="348" t="s">
        <v>430</v>
      </c>
      <c r="BK58" s="348" t="s">
        <v>430</v>
      </c>
      <c r="BL58" s="348" t="s">
        <v>430</v>
      </c>
      <c r="BM58" s="373"/>
      <c r="BN58" s="372" t="s">
        <v>5934</v>
      </c>
      <c r="BO58" s="372" t="s">
        <v>5935</v>
      </c>
      <c r="BP58" s="372" t="s">
        <v>430</v>
      </c>
      <c r="BQ58" s="372" t="s">
        <v>430</v>
      </c>
      <c r="BR58" s="372" t="s">
        <v>430</v>
      </c>
      <c r="BS58" s="373"/>
      <c r="BT58" s="354" t="s">
        <v>555</v>
      </c>
    </row>
    <row r="59" spans="1:72" s="428" customFormat="1" x14ac:dyDescent="0.25">
      <c r="A59" s="345" t="s">
        <v>5936</v>
      </c>
      <c r="B59" s="373"/>
      <c r="C59" s="719">
        <v>45525</v>
      </c>
      <c r="D59" s="373"/>
      <c r="E59" s="346">
        <v>1364.5</v>
      </c>
      <c r="F59" s="373"/>
      <c r="G59" s="347">
        <v>107.6734</v>
      </c>
      <c r="H59" s="374"/>
      <c r="I59" s="348">
        <v>-0.17829999999999999</v>
      </c>
      <c r="J59" s="348">
        <v>-5.0500000000000003E-2</v>
      </c>
      <c r="K59" s="348">
        <v>4.7521000000000004</v>
      </c>
      <c r="L59" s="348">
        <v>9.0650999999999993</v>
      </c>
      <c r="M59" s="348">
        <v>21.047599999999999</v>
      </c>
      <c r="N59" s="350">
        <v>27.814699999999998</v>
      </c>
      <c r="O59" s="348" t="s">
        <v>430</v>
      </c>
      <c r="P59" s="348" t="s">
        <v>430</v>
      </c>
      <c r="Q59" s="348" t="s">
        <v>430</v>
      </c>
      <c r="R59" s="348" t="s">
        <v>430</v>
      </c>
      <c r="S59" s="348">
        <v>3.08</v>
      </c>
      <c r="T59" s="348">
        <v>35.860999999999997</v>
      </c>
      <c r="U59" s="348">
        <v>26.764700000000001</v>
      </c>
      <c r="V59" s="348">
        <v>25.031700000000001</v>
      </c>
      <c r="W59" s="348">
        <v>5.1064999999999996</v>
      </c>
      <c r="X59" s="348">
        <v>18.049199999999999</v>
      </c>
      <c r="Y59" s="374"/>
      <c r="Z59" s="346">
        <v>229</v>
      </c>
      <c r="AA59" s="346">
        <v>38</v>
      </c>
      <c r="AB59" s="346">
        <v>40</v>
      </c>
      <c r="AC59" s="346">
        <v>24</v>
      </c>
      <c r="AD59" s="346">
        <v>5</v>
      </c>
      <c r="AE59" s="346">
        <v>22</v>
      </c>
      <c r="AF59" s="346" t="s">
        <v>430</v>
      </c>
      <c r="AG59" s="346" t="s">
        <v>430</v>
      </c>
      <c r="AH59" s="346" t="s">
        <v>430</v>
      </c>
      <c r="AI59" s="346" t="s">
        <v>430</v>
      </c>
      <c r="AJ59" s="346">
        <v>112</v>
      </c>
      <c r="AK59" s="346">
        <v>5</v>
      </c>
      <c r="AL59" s="346">
        <v>2</v>
      </c>
      <c r="AM59" s="346">
        <v>22</v>
      </c>
      <c r="AN59" s="346">
        <v>21</v>
      </c>
      <c r="AO59" s="373"/>
      <c r="AP59" s="348" t="s">
        <v>430</v>
      </c>
      <c r="AQ59" s="348" t="s">
        <v>430</v>
      </c>
      <c r="AR59" s="348" t="s">
        <v>430</v>
      </c>
      <c r="AS59" s="348" t="s">
        <v>430</v>
      </c>
      <c r="AT59" s="348">
        <v>36.51</v>
      </c>
      <c r="AU59" s="351"/>
      <c r="AV59" s="346" t="s">
        <v>430</v>
      </c>
      <c r="AW59" s="346" t="s">
        <v>430</v>
      </c>
      <c r="AX59" s="346" t="s">
        <v>430</v>
      </c>
      <c r="AY59" s="346" t="s">
        <v>430</v>
      </c>
      <c r="AZ59" s="346">
        <v>4</v>
      </c>
      <c r="BA59" s="374"/>
      <c r="BB59" s="348">
        <v>31.0728857427527</v>
      </c>
      <c r="BC59" s="348">
        <v>0.999305999744872</v>
      </c>
      <c r="BD59" s="348">
        <v>5.2478009939940597E-2</v>
      </c>
      <c r="BE59" s="375">
        <v>-3.3761150704663102E-2</v>
      </c>
      <c r="BF59" s="374"/>
      <c r="BG59" s="372">
        <v>7.5600000000000001E-2</v>
      </c>
      <c r="BH59" s="373"/>
      <c r="BI59" s="348">
        <v>52.144199999999998</v>
      </c>
      <c r="BJ59" s="348">
        <v>25.913499999999999</v>
      </c>
      <c r="BK59" s="348">
        <v>21.934699999999999</v>
      </c>
      <c r="BL59" s="348">
        <v>7.6E-3</v>
      </c>
      <c r="BM59" s="373"/>
      <c r="BN59" s="372" t="s">
        <v>5937</v>
      </c>
      <c r="BO59" s="372" t="s">
        <v>4636</v>
      </c>
      <c r="BP59" s="372" t="s">
        <v>4637</v>
      </c>
      <c r="BQ59" s="372" t="s">
        <v>4638</v>
      </c>
      <c r="BR59" s="372" t="s">
        <v>4639</v>
      </c>
      <c r="BS59" s="373"/>
      <c r="BT59" s="354" t="s">
        <v>555</v>
      </c>
    </row>
    <row r="60" spans="1:72" s="428" customFormat="1" x14ac:dyDescent="0.25">
      <c r="A60" s="345" t="s">
        <v>5938</v>
      </c>
      <c r="B60" s="373"/>
      <c r="C60" s="719">
        <v>45134</v>
      </c>
      <c r="D60" s="373"/>
      <c r="E60" s="346">
        <v>1292.98</v>
      </c>
      <c r="F60" s="373"/>
      <c r="G60" s="347">
        <v>87.163300000000007</v>
      </c>
      <c r="H60" s="374"/>
      <c r="I60" s="348">
        <v>-1.18E-2</v>
      </c>
      <c r="J60" s="348">
        <v>-1.9610000000000001</v>
      </c>
      <c r="K60" s="348">
        <v>1.2699999999999999E-2</v>
      </c>
      <c r="L60" s="348">
        <v>8.1371000000000002</v>
      </c>
      <c r="M60" s="348">
        <v>-10.3028</v>
      </c>
      <c r="N60" s="350">
        <v>22.0318</v>
      </c>
      <c r="O60" s="348">
        <v>11.1256</v>
      </c>
      <c r="P60" s="348">
        <v>23.683800000000002</v>
      </c>
      <c r="Q60" s="348" t="s">
        <v>430</v>
      </c>
      <c r="R60" s="348" t="s">
        <v>430</v>
      </c>
      <c r="S60" s="348">
        <v>1.4467000000000001</v>
      </c>
      <c r="T60" s="348">
        <v>10.121700000000001</v>
      </c>
      <c r="U60" s="348">
        <v>1.6402000000000001</v>
      </c>
      <c r="V60" s="348">
        <v>15.1937</v>
      </c>
      <c r="W60" s="348">
        <v>2.9699</v>
      </c>
      <c r="X60" s="348">
        <v>23.262799999999999</v>
      </c>
      <c r="Y60" s="374"/>
      <c r="Z60" s="346">
        <v>222</v>
      </c>
      <c r="AA60" s="346">
        <v>239</v>
      </c>
      <c r="AB60" s="346">
        <v>191</v>
      </c>
      <c r="AC60" s="346">
        <v>27</v>
      </c>
      <c r="AD60" s="346">
        <v>247</v>
      </c>
      <c r="AE60" s="346">
        <v>25</v>
      </c>
      <c r="AF60" s="346">
        <v>21</v>
      </c>
      <c r="AG60" s="346">
        <v>18</v>
      </c>
      <c r="AH60" s="346" t="s">
        <v>430</v>
      </c>
      <c r="AI60" s="346" t="s">
        <v>430</v>
      </c>
      <c r="AJ60" s="346">
        <v>201</v>
      </c>
      <c r="AK60" s="346">
        <v>163</v>
      </c>
      <c r="AL60" s="346">
        <v>108</v>
      </c>
      <c r="AM60" s="346">
        <v>34</v>
      </c>
      <c r="AN60" s="346">
        <v>39</v>
      </c>
      <c r="AO60" s="373"/>
      <c r="AP60" s="348" t="s">
        <v>430</v>
      </c>
      <c r="AQ60" s="348" t="s">
        <v>430</v>
      </c>
      <c r="AR60" s="348" t="s">
        <v>430</v>
      </c>
      <c r="AS60" s="348">
        <v>15.72</v>
      </c>
      <c r="AT60" s="348">
        <v>4.68</v>
      </c>
      <c r="AU60" s="351"/>
      <c r="AV60" s="346" t="s">
        <v>430</v>
      </c>
      <c r="AW60" s="346" t="s">
        <v>430</v>
      </c>
      <c r="AX60" s="346" t="s">
        <v>430</v>
      </c>
      <c r="AY60" s="346">
        <v>19</v>
      </c>
      <c r="AZ60" s="346">
        <v>101</v>
      </c>
      <c r="BA60" s="374"/>
      <c r="BB60" s="348">
        <v>21.717144104212299</v>
      </c>
      <c r="BC60" s="348">
        <v>0.99899390652923703</v>
      </c>
      <c r="BD60" s="348">
        <v>7.0572097091641806E-2</v>
      </c>
      <c r="BE60" s="375">
        <v>-2.30409194094012E-2</v>
      </c>
      <c r="BF60" s="374"/>
      <c r="BG60" s="372">
        <v>9.2499999999999999E-2</v>
      </c>
      <c r="BH60" s="373"/>
      <c r="BI60" s="348">
        <v>86.447299999999998</v>
      </c>
      <c r="BJ60" s="348">
        <v>11.420299999999999</v>
      </c>
      <c r="BK60" s="348">
        <v>1.7624</v>
      </c>
      <c r="BL60" s="348">
        <v>0.37</v>
      </c>
      <c r="BM60" s="373"/>
      <c r="BN60" s="372" t="s">
        <v>5939</v>
      </c>
      <c r="BO60" s="372" t="s">
        <v>4917</v>
      </c>
      <c r="BP60" s="372" t="s">
        <v>430</v>
      </c>
      <c r="BQ60" s="372" t="s">
        <v>430</v>
      </c>
      <c r="BR60" s="372" t="s">
        <v>430</v>
      </c>
      <c r="BS60" s="373"/>
      <c r="BT60" s="354" t="s">
        <v>555</v>
      </c>
    </row>
    <row r="61" spans="1:72" s="428" customFormat="1" x14ac:dyDescent="0.25">
      <c r="A61" s="345" t="s">
        <v>5940</v>
      </c>
      <c r="B61" s="373"/>
      <c r="C61" s="719">
        <v>45736</v>
      </c>
      <c r="D61" s="373"/>
      <c r="E61" s="346">
        <v>1168.92</v>
      </c>
      <c r="F61" s="373"/>
      <c r="G61" s="347">
        <v>23.026700000000002</v>
      </c>
      <c r="H61" s="374"/>
      <c r="I61" s="348" t="s">
        <v>430</v>
      </c>
      <c r="J61" s="348">
        <v>-2.2050999999999998</v>
      </c>
      <c r="K61" s="348">
        <v>4.3220999999999998</v>
      </c>
      <c r="L61" s="348">
        <v>-14.527900000000001</v>
      </c>
      <c r="M61" s="348">
        <v>-8.7288999999999994</v>
      </c>
      <c r="N61" s="350">
        <v>103.16</v>
      </c>
      <c r="O61" s="348" t="s">
        <v>430</v>
      </c>
      <c r="P61" s="348" t="s">
        <v>430</v>
      </c>
      <c r="Q61" s="348" t="s">
        <v>430</v>
      </c>
      <c r="R61" s="348" t="s">
        <v>430</v>
      </c>
      <c r="S61" s="348">
        <v>1.6555</v>
      </c>
      <c r="T61" s="348">
        <v>-0.37209999999999999</v>
      </c>
      <c r="U61" s="348">
        <v>-0.62060000000000004</v>
      </c>
      <c r="V61" s="348">
        <v>59.418300000000002</v>
      </c>
      <c r="W61" s="348">
        <v>5.0555000000000003</v>
      </c>
      <c r="X61" s="348">
        <v>79.005099999999999</v>
      </c>
      <c r="Y61" s="374"/>
      <c r="Z61" s="346" t="s">
        <v>430</v>
      </c>
      <c r="AA61" s="346">
        <v>252</v>
      </c>
      <c r="AB61" s="346">
        <v>43</v>
      </c>
      <c r="AC61" s="346">
        <v>267</v>
      </c>
      <c r="AD61" s="346">
        <v>241</v>
      </c>
      <c r="AE61" s="346">
        <v>16</v>
      </c>
      <c r="AF61" s="346" t="s">
        <v>430</v>
      </c>
      <c r="AG61" s="346" t="s">
        <v>430</v>
      </c>
      <c r="AH61" s="346" t="s">
        <v>430</v>
      </c>
      <c r="AI61" s="346" t="s">
        <v>430</v>
      </c>
      <c r="AJ61" s="346">
        <v>184</v>
      </c>
      <c r="AK61" s="346">
        <v>262</v>
      </c>
      <c r="AL61" s="346">
        <v>129</v>
      </c>
      <c r="AM61" s="346">
        <v>16</v>
      </c>
      <c r="AN61" s="346">
        <v>23</v>
      </c>
      <c r="AO61" s="373"/>
      <c r="AP61" s="348" t="s">
        <v>430</v>
      </c>
      <c r="AQ61" s="348" t="s">
        <v>430</v>
      </c>
      <c r="AR61" s="348" t="s">
        <v>430</v>
      </c>
      <c r="AS61" s="348" t="s">
        <v>430</v>
      </c>
      <c r="AT61" s="348">
        <v>21.16</v>
      </c>
      <c r="AU61" s="351"/>
      <c r="AV61" s="346" t="s">
        <v>430</v>
      </c>
      <c r="AW61" s="346" t="s">
        <v>430</v>
      </c>
      <c r="AX61" s="346" t="s">
        <v>430</v>
      </c>
      <c r="AY61" s="346" t="s">
        <v>430</v>
      </c>
      <c r="AZ61" s="346">
        <v>38</v>
      </c>
      <c r="BA61" s="374"/>
      <c r="BB61" s="348">
        <v>59.968234584964101</v>
      </c>
      <c r="BC61" s="348">
        <v>0</v>
      </c>
      <c r="BD61" s="348">
        <v>9.5468442501754402E-2</v>
      </c>
      <c r="BE61" s="375" t="s">
        <v>430</v>
      </c>
      <c r="BF61" s="374"/>
      <c r="BG61" s="372" t="s">
        <v>430</v>
      </c>
      <c r="BH61" s="373"/>
      <c r="BI61" s="348" t="s">
        <v>430</v>
      </c>
      <c r="BJ61" s="348" t="s">
        <v>430</v>
      </c>
      <c r="BK61" s="348" t="s">
        <v>430</v>
      </c>
      <c r="BL61" s="348" t="s">
        <v>430</v>
      </c>
      <c r="BM61" s="373"/>
      <c r="BN61" s="372" t="s">
        <v>5941</v>
      </c>
      <c r="BO61" s="372" t="s">
        <v>5942</v>
      </c>
      <c r="BP61" s="372" t="s">
        <v>430</v>
      </c>
      <c r="BQ61" s="372" t="s">
        <v>430</v>
      </c>
      <c r="BR61" s="372" t="s">
        <v>430</v>
      </c>
      <c r="BS61" s="373"/>
      <c r="BT61" s="354" t="s">
        <v>555</v>
      </c>
    </row>
    <row r="62" spans="1:72" s="428" customFormat="1" x14ac:dyDescent="0.25">
      <c r="A62" s="345" t="s">
        <v>5943</v>
      </c>
      <c r="B62" s="373"/>
      <c r="C62" s="719">
        <v>45086</v>
      </c>
      <c r="D62" s="373"/>
      <c r="E62" s="346">
        <v>1164.3499999999999</v>
      </c>
      <c r="F62" s="373"/>
      <c r="G62" s="347">
        <v>229.66849999999999</v>
      </c>
      <c r="H62" s="374"/>
      <c r="I62" s="348">
        <v>3.9769999999999999</v>
      </c>
      <c r="J62" s="348">
        <v>1.6368</v>
      </c>
      <c r="K62" s="348">
        <v>8.2772000000000006</v>
      </c>
      <c r="L62" s="348">
        <v>-10.9801</v>
      </c>
      <c r="M62" s="348">
        <v>-4.9512</v>
      </c>
      <c r="N62" s="350">
        <v>110.9</v>
      </c>
      <c r="O62" s="348">
        <v>64.827500000000001</v>
      </c>
      <c r="P62" s="348">
        <v>47.995399999999997</v>
      </c>
      <c r="Q62" s="348" t="s">
        <v>430</v>
      </c>
      <c r="R62" s="348" t="s">
        <v>430</v>
      </c>
      <c r="S62" s="348">
        <v>5.6123000000000003</v>
      </c>
      <c r="T62" s="348">
        <v>1.367</v>
      </c>
      <c r="U62" s="348">
        <v>3.4125000000000001</v>
      </c>
      <c r="V62" s="348">
        <v>65.585700000000003</v>
      </c>
      <c r="W62" s="348">
        <v>9.0294000000000008</v>
      </c>
      <c r="X62" s="348">
        <v>42.467599999999997</v>
      </c>
      <c r="Y62" s="374"/>
      <c r="Z62" s="346">
        <v>10</v>
      </c>
      <c r="AA62" s="346">
        <v>11</v>
      </c>
      <c r="AB62" s="346">
        <v>12</v>
      </c>
      <c r="AC62" s="346">
        <v>257</v>
      </c>
      <c r="AD62" s="346">
        <v>195</v>
      </c>
      <c r="AE62" s="346">
        <v>8</v>
      </c>
      <c r="AF62" s="346">
        <v>6</v>
      </c>
      <c r="AG62" s="346">
        <v>7</v>
      </c>
      <c r="AH62" s="346" t="s">
        <v>430</v>
      </c>
      <c r="AI62" s="346" t="s">
        <v>430</v>
      </c>
      <c r="AJ62" s="346">
        <v>41</v>
      </c>
      <c r="AK62" s="346">
        <v>258</v>
      </c>
      <c r="AL62" s="346">
        <v>91</v>
      </c>
      <c r="AM62" s="346">
        <v>9</v>
      </c>
      <c r="AN62" s="346">
        <v>10</v>
      </c>
      <c r="AO62" s="373"/>
      <c r="AP62" s="348" t="s">
        <v>430</v>
      </c>
      <c r="AQ62" s="348" t="s">
        <v>430</v>
      </c>
      <c r="AR62" s="348" t="s">
        <v>430</v>
      </c>
      <c r="AS62" s="348">
        <v>60.56</v>
      </c>
      <c r="AT62" s="348">
        <v>30.56</v>
      </c>
      <c r="AU62" s="351"/>
      <c r="AV62" s="346" t="s">
        <v>430</v>
      </c>
      <c r="AW62" s="346" t="s">
        <v>430</v>
      </c>
      <c r="AX62" s="346" t="s">
        <v>430</v>
      </c>
      <c r="AY62" s="346">
        <v>5</v>
      </c>
      <c r="AZ62" s="346">
        <v>15</v>
      </c>
      <c r="BA62" s="374"/>
      <c r="BB62" s="348">
        <v>42.324646102710801</v>
      </c>
      <c r="BC62" s="348">
        <v>0</v>
      </c>
      <c r="BD62" s="348">
        <v>7.5926459723122494E-2</v>
      </c>
      <c r="BE62" s="375" t="s">
        <v>430</v>
      </c>
      <c r="BF62" s="374"/>
      <c r="BG62" s="372" t="s">
        <v>430</v>
      </c>
      <c r="BH62" s="373"/>
      <c r="BI62" s="348" t="s">
        <v>430</v>
      </c>
      <c r="BJ62" s="348" t="s">
        <v>430</v>
      </c>
      <c r="BK62" s="348" t="s">
        <v>430</v>
      </c>
      <c r="BL62" s="348" t="s">
        <v>430</v>
      </c>
      <c r="BM62" s="373"/>
      <c r="BN62" s="372" t="s">
        <v>5944</v>
      </c>
      <c r="BO62" s="372" t="s">
        <v>5945</v>
      </c>
      <c r="BP62" s="372" t="s">
        <v>430</v>
      </c>
      <c r="BQ62" s="372" t="s">
        <v>430</v>
      </c>
      <c r="BR62" s="372" t="s">
        <v>430</v>
      </c>
      <c r="BS62" s="373"/>
      <c r="BT62" s="354" t="s">
        <v>555</v>
      </c>
    </row>
    <row r="63" spans="1:72" s="428" customFormat="1" x14ac:dyDescent="0.25">
      <c r="A63" s="345" t="s">
        <v>5946</v>
      </c>
      <c r="B63" s="373"/>
      <c r="C63" s="719">
        <v>40246</v>
      </c>
      <c r="D63" s="373"/>
      <c r="E63" s="346">
        <v>1088.49</v>
      </c>
      <c r="F63" s="373"/>
      <c r="G63" s="347">
        <v>464.80259999999998</v>
      </c>
      <c r="H63" s="374"/>
      <c r="I63" s="348">
        <v>0.71899999999999997</v>
      </c>
      <c r="J63" s="348">
        <v>1.4944999999999999</v>
      </c>
      <c r="K63" s="348">
        <v>1.4053</v>
      </c>
      <c r="L63" s="348">
        <v>-6.4399999999999999E-2</v>
      </c>
      <c r="M63" s="348">
        <v>3.5223</v>
      </c>
      <c r="N63" s="350">
        <v>14.016400000000001</v>
      </c>
      <c r="O63" s="348">
        <v>31.750800000000002</v>
      </c>
      <c r="P63" s="348">
        <v>21.052499999999998</v>
      </c>
      <c r="Q63" s="348">
        <v>8.4464000000000006</v>
      </c>
      <c r="R63" s="348">
        <v>7.1669</v>
      </c>
      <c r="S63" s="348">
        <v>13.689500000000001</v>
      </c>
      <c r="T63" s="348">
        <v>6.3023999999999996</v>
      </c>
      <c r="U63" s="348">
        <v>7.4097999999999997</v>
      </c>
      <c r="V63" s="348">
        <v>3.8904000000000001</v>
      </c>
      <c r="W63" s="348">
        <v>-0.34300000000000003</v>
      </c>
      <c r="X63" s="348">
        <v>8.3643000000000001</v>
      </c>
      <c r="Y63" s="374"/>
      <c r="Z63" s="346">
        <v>62</v>
      </c>
      <c r="AA63" s="346">
        <v>18</v>
      </c>
      <c r="AB63" s="346">
        <v>116</v>
      </c>
      <c r="AC63" s="346">
        <v>214</v>
      </c>
      <c r="AD63" s="346">
        <v>96</v>
      </c>
      <c r="AE63" s="346">
        <v>40</v>
      </c>
      <c r="AF63" s="346">
        <v>15</v>
      </c>
      <c r="AG63" s="346">
        <v>23</v>
      </c>
      <c r="AH63" s="346">
        <v>65</v>
      </c>
      <c r="AI63" s="346">
        <v>42</v>
      </c>
      <c r="AJ63" s="346">
        <v>14</v>
      </c>
      <c r="AK63" s="346">
        <v>228</v>
      </c>
      <c r="AL63" s="346">
        <v>48</v>
      </c>
      <c r="AM63" s="346">
        <v>127</v>
      </c>
      <c r="AN63" s="346">
        <v>186</v>
      </c>
      <c r="AO63" s="373"/>
      <c r="AP63" s="348">
        <v>8.52</v>
      </c>
      <c r="AQ63" s="348">
        <v>11.52</v>
      </c>
      <c r="AR63" s="348">
        <v>17.059999999999999</v>
      </c>
      <c r="AS63" s="348">
        <v>24.9</v>
      </c>
      <c r="AT63" s="348">
        <v>10.07</v>
      </c>
      <c r="AU63" s="351"/>
      <c r="AV63" s="346">
        <v>41</v>
      </c>
      <c r="AW63" s="346">
        <v>28</v>
      </c>
      <c r="AX63" s="346">
        <v>13</v>
      </c>
      <c r="AY63" s="346">
        <v>14</v>
      </c>
      <c r="AZ63" s="346">
        <v>83</v>
      </c>
      <c r="BA63" s="374"/>
      <c r="BB63" s="348">
        <v>23.552807846702599</v>
      </c>
      <c r="BC63" s="348">
        <v>0</v>
      </c>
      <c r="BD63" s="348">
        <v>5.19900046314834E-2</v>
      </c>
      <c r="BE63" s="375" t="s">
        <v>430</v>
      </c>
      <c r="BF63" s="374"/>
      <c r="BG63" s="372" t="s">
        <v>430</v>
      </c>
      <c r="BH63" s="373"/>
      <c r="BI63" s="348" t="s">
        <v>430</v>
      </c>
      <c r="BJ63" s="348" t="s">
        <v>430</v>
      </c>
      <c r="BK63" s="348" t="s">
        <v>430</v>
      </c>
      <c r="BL63" s="348" t="s">
        <v>430</v>
      </c>
      <c r="BM63" s="373"/>
      <c r="BN63" s="372" t="s">
        <v>5947</v>
      </c>
      <c r="BO63" s="372" t="s">
        <v>5948</v>
      </c>
      <c r="BP63" s="372" t="s">
        <v>5949</v>
      </c>
      <c r="BQ63" s="372" t="s">
        <v>5950</v>
      </c>
      <c r="BR63" s="372" t="s">
        <v>5951</v>
      </c>
      <c r="BS63" s="373"/>
      <c r="BT63" s="354" t="s">
        <v>555</v>
      </c>
    </row>
    <row r="64" spans="1:72" s="428" customFormat="1" x14ac:dyDescent="0.25">
      <c r="A64" s="345" t="s">
        <v>5952</v>
      </c>
      <c r="B64" s="373"/>
      <c r="C64" s="719">
        <v>44459</v>
      </c>
      <c r="D64" s="373"/>
      <c r="E64" s="346">
        <v>1130.21</v>
      </c>
      <c r="F64" s="373"/>
      <c r="G64" s="347">
        <v>67.025300000000001</v>
      </c>
      <c r="H64" s="374"/>
      <c r="I64" s="348" t="s">
        <v>430</v>
      </c>
      <c r="J64" s="348">
        <v>-1.0309999999999999</v>
      </c>
      <c r="K64" s="348">
        <v>2.0432999999999999</v>
      </c>
      <c r="L64" s="348">
        <v>-2.8481000000000001</v>
      </c>
      <c r="M64" s="348">
        <v>14.110900000000001</v>
      </c>
      <c r="N64" s="350">
        <v>26.785</v>
      </c>
      <c r="O64" s="348">
        <v>23.860199999999999</v>
      </c>
      <c r="P64" s="348">
        <v>27.949000000000002</v>
      </c>
      <c r="Q64" s="348" t="s">
        <v>430</v>
      </c>
      <c r="R64" s="348" t="s">
        <v>430</v>
      </c>
      <c r="S64" s="348">
        <v>3.0886</v>
      </c>
      <c r="T64" s="348">
        <v>15.691700000000001</v>
      </c>
      <c r="U64" s="348">
        <v>12.1526</v>
      </c>
      <c r="V64" s="348">
        <v>17.004300000000001</v>
      </c>
      <c r="W64" s="348">
        <v>3.1714000000000002</v>
      </c>
      <c r="X64" s="348">
        <v>19.963699999999999</v>
      </c>
      <c r="Y64" s="374"/>
      <c r="Z64" s="346" t="s">
        <v>430</v>
      </c>
      <c r="AA64" s="346">
        <v>190</v>
      </c>
      <c r="AB64" s="346">
        <v>97</v>
      </c>
      <c r="AC64" s="346">
        <v>232</v>
      </c>
      <c r="AD64" s="346">
        <v>21</v>
      </c>
      <c r="AE64" s="346">
        <v>24</v>
      </c>
      <c r="AF64" s="346">
        <v>18</v>
      </c>
      <c r="AG64" s="346">
        <v>13</v>
      </c>
      <c r="AH64" s="346" t="s">
        <v>430</v>
      </c>
      <c r="AI64" s="346" t="s">
        <v>430</v>
      </c>
      <c r="AJ64" s="346">
        <v>111</v>
      </c>
      <c r="AK64" s="346">
        <v>100</v>
      </c>
      <c r="AL64" s="346">
        <v>19</v>
      </c>
      <c r="AM64" s="346">
        <v>27</v>
      </c>
      <c r="AN64" s="346">
        <v>36</v>
      </c>
      <c r="AO64" s="373"/>
      <c r="AP64" s="348" t="s">
        <v>430</v>
      </c>
      <c r="AQ64" s="348" t="s">
        <v>430</v>
      </c>
      <c r="AR64" s="348" t="s">
        <v>430</v>
      </c>
      <c r="AS64" s="348">
        <v>26.55</v>
      </c>
      <c r="AT64" s="348">
        <v>23.09</v>
      </c>
      <c r="AU64" s="351"/>
      <c r="AV64" s="346" t="s">
        <v>430</v>
      </c>
      <c r="AW64" s="346" t="s">
        <v>430</v>
      </c>
      <c r="AX64" s="346" t="s">
        <v>430</v>
      </c>
      <c r="AY64" s="346">
        <v>13</v>
      </c>
      <c r="AZ64" s="346">
        <v>26</v>
      </c>
      <c r="BA64" s="374"/>
      <c r="BB64" s="348">
        <v>17.523355585409501</v>
      </c>
      <c r="BC64" s="348">
        <v>0</v>
      </c>
      <c r="BD64" s="348">
        <v>9.3742734931189606E-2</v>
      </c>
      <c r="BE64" s="375" t="s">
        <v>430</v>
      </c>
      <c r="BF64" s="374"/>
      <c r="BG64" s="372" t="s">
        <v>430</v>
      </c>
      <c r="BH64" s="373"/>
      <c r="BI64" s="348" t="s">
        <v>430</v>
      </c>
      <c r="BJ64" s="890">
        <v>0.37869999999999998</v>
      </c>
      <c r="BK64" s="348" t="s">
        <v>430</v>
      </c>
      <c r="BL64" s="890">
        <v>99.621300000000005</v>
      </c>
      <c r="BM64" s="373"/>
      <c r="BN64" s="372" t="s">
        <v>5953</v>
      </c>
      <c r="BO64" s="372" t="s">
        <v>5954</v>
      </c>
      <c r="BP64" s="372" t="s">
        <v>5955</v>
      </c>
      <c r="BQ64" s="372" t="s">
        <v>1311</v>
      </c>
      <c r="BR64" s="372" t="s">
        <v>3611</v>
      </c>
      <c r="BS64" s="373"/>
      <c r="BT64" s="354" t="s">
        <v>555</v>
      </c>
    </row>
    <row r="65" spans="1:72" s="428" customFormat="1" x14ac:dyDescent="0.25">
      <c r="A65" s="345" t="s">
        <v>5956</v>
      </c>
      <c r="B65" s="373"/>
      <c r="C65" s="719">
        <v>45880</v>
      </c>
      <c r="D65" s="373"/>
      <c r="E65" s="346">
        <v>1021.47</v>
      </c>
      <c r="F65" s="373"/>
      <c r="G65" s="347">
        <v>233.1909</v>
      </c>
      <c r="H65" s="374"/>
      <c r="I65" s="348">
        <v>3.9607000000000001</v>
      </c>
      <c r="J65" s="348">
        <v>1.6274999999999999</v>
      </c>
      <c r="K65" s="348">
        <v>8.2166999999999994</v>
      </c>
      <c r="L65" s="348">
        <v>-10.9285</v>
      </c>
      <c r="M65" s="348">
        <v>-4.9480000000000004</v>
      </c>
      <c r="N65" s="350">
        <v>110.291</v>
      </c>
      <c r="O65" s="348" t="s">
        <v>430</v>
      </c>
      <c r="P65" s="348" t="s">
        <v>430</v>
      </c>
      <c r="Q65" s="348" t="s">
        <v>430</v>
      </c>
      <c r="R65" s="348" t="s">
        <v>430</v>
      </c>
      <c r="S65" s="348">
        <v>5.5526</v>
      </c>
      <c r="T65" s="348">
        <v>1.3251999999999999</v>
      </c>
      <c r="U65" s="348">
        <v>3.44</v>
      </c>
      <c r="V65" s="348">
        <v>65.013000000000005</v>
      </c>
      <c r="W65" s="348">
        <v>8.9726999999999997</v>
      </c>
      <c r="X65" s="348">
        <v>101.06100000000001</v>
      </c>
      <c r="Y65" s="374"/>
      <c r="Z65" s="346">
        <v>14</v>
      </c>
      <c r="AA65" s="346">
        <v>14</v>
      </c>
      <c r="AB65" s="346">
        <v>16</v>
      </c>
      <c r="AC65" s="346">
        <v>252</v>
      </c>
      <c r="AD65" s="346">
        <v>194</v>
      </c>
      <c r="AE65" s="346">
        <v>13</v>
      </c>
      <c r="AF65" s="346" t="s">
        <v>430</v>
      </c>
      <c r="AG65" s="346" t="s">
        <v>430</v>
      </c>
      <c r="AH65" s="346" t="s">
        <v>430</v>
      </c>
      <c r="AI65" s="346" t="s">
        <v>430</v>
      </c>
      <c r="AJ65" s="346">
        <v>47</v>
      </c>
      <c r="AK65" s="346">
        <v>260</v>
      </c>
      <c r="AL65" s="346">
        <v>90</v>
      </c>
      <c r="AM65" s="346">
        <v>15</v>
      </c>
      <c r="AN65" s="346">
        <v>14</v>
      </c>
      <c r="AO65" s="373"/>
      <c r="AP65" s="348" t="s">
        <v>430</v>
      </c>
      <c r="AQ65" s="348" t="s">
        <v>430</v>
      </c>
      <c r="AR65" s="348" t="s">
        <v>430</v>
      </c>
      <c r="AS65" s="348" t="s">
        <v>430</v>
      </c>
      <c r="AT65" s="348">
        <v>30.27</v>
      </c>
      <c r="AU65" s="351"/>
      <c r="AV65" s="346" t="s">
        <v>430</v>
      </c>
      <c r="AW65" s="346" t="s">
        <v>430</v>
      </c>
      <c r="AX65" s="346" t="s">
        <v>430</v>
      </c>
      <c r="AY65" s="346" t="s">
        <v>430</v>
      </c>
      <c r="AZ65" s="346">
        <v>19</v>
      </c>
      <c r="BA65" s="374"/>
      <c r="BB65" s="348">
        <v>69.422864744265794</v>
      </c>
      <c r="BC65" s="348">
        <v>0</v>
      </c>
      <c r="BD65" s="348">
        <v>0.108428713216686</v>
      </c>
      <c r="BE65" s="375" t="s">
        <v>430</v>
      </c>
      <c r="BF65" s="374"/>
      <c r="BG65" s="372" t="s">
        <v>430</v>
      </c>
      <c r="BH65" s="373"/>
      <c r="BI65" s="348" t="s">
        <v>430</v>
      </c>
      <c r="BJ65" s="348" t="s">
        <v>430</v>
      </c>
      <c r="BK65" s="348" t="s">
        <v>430</v>
      </c>
      <c r="BL65" s="348" t="s">
        <v>430</v>
      </c>
      <c r="BM65" s="373"/>
      <c r="BN65" s="372" t="s">
        <v>5957</v>
      </c>
      <c r="BO65" s="372" t="s">
        <v>5958</v>
      </c>
      <c r="BP65" s="372" t="s">
        <v>430</v>
      </c>
      <c r="BQ65" s="372" t="s">
        <v>430</v>
      </c>
      <c r="BR65" s="372" t="s">
        <v>430</v>
      </c>
      <c r="BS65" s="373"/>
      <c r="BT65" s="354" t="s">
        <v>555</v>
      </c>
    </row>
    <row r="66" spans="1:72" s="428" customFormat="1" x14ac:dyDescent="0.25">
      <c r="A66" s="345" t="s">
        <v>5959</v>
      </c>
      <c r="B66" s="373"/>
      <c r="C66" s="719">
        <v>45518</v>
      </c>
      <c r="D66" s="373"/>
      <c r="E66" s="346">
        <v>995.92200000000003</v>
      </c>
      <c r="F66" s="373"/>
      <c r="G66" s="347">
        <v>13.141</v>
      </c>
      <c r="H66" s="374"/>
      <c r="I66" s="348">
        <v>0.28310000000000002</v>
      </c>
      <c r="J66" s="348">
        <v>0.19600000000000001</v>
      </c>
      <c r="K66" s="348">
        <v>4.0822000000000003</v>
      </c>
      <c r="L66" s="348">
        <v>-0.89070000000000005</v>
      </c>
      <c r="M66" s="348">
        <v>9.1989000000000001</v>
      </c>
      <c r="N66" s="350">
        <v>37.901000000000003</v>
      </c>
      <c r="O66" s="348">
        <v>19.5456</v>
      </c>
      <c r="P66" s="348" t="s">
        <v>430</v>
      </c>
      <c r="Q66" s="348" t="s">
        <v>430</v>
      </c>
      <c r="R66" s="348" t="s">
        <v>430</v>
      </c>
      <c r="S66" s="348">
        <v>4.4362000000000004</v>
      </c>
      <c r="T66" s="348">
        <v>17.317799999999998</v>
      </c>
      <c r="U66" s="348">
        <v>17.260200000000001</v>
      </c>
      <c r="V66" s="348">
        <v>30.413599999999999</v>
      </c>
      <c r="W66" s="348">
        <v>2.6608999999999998</v>
      </c>
      <c r="X66" s="348">
        <v>21.639500000000002</v>
      </c>
      <c r="Y66" s="374"/>
      <c r="Z66" s="346">
        <v>198</v>
      </c>
      <c r="AA66" s="346">
        <v>35</v>
      </c>
      <c r="AB66" s="346">
        <v>47</v>
      </c>
      <c r="AC66" s="346">
        <v>222</v>
      </c>
      <c r="AD66" s="346">
        <v>39</v>
      </c>
      <c r="AE66" s="346">
        <v>20</v>
      </c>
      <c r="AF66" s="346">
        <v>19</v>
      </c>
      <c r="AG66" s="346" t="s">
        <v>430</v>
      </c>
      <c r="AH66" s="346" t="s">
        <v>430</v>
      </c>
      <c r="AI66" s="346" t="s">
        <v>430</v>
      </c>
      <c r="AJ66" s="346">
        <v>64</v>
      </c>
      <c r="AK66" s="346">
        <v>87</v>
      </c>
      <c r="AL66" s="346">
        <v>8</v>
      </c>
      <c r="AM66" s="346">
        <v>20</v>
      </c>
      <c r="AN66" s="346">
        <v>52</v>
      </c>
      <c r="AO66" s="373"/>
      <c r="AP66" s="348" t="s">
        <v>430</v>
      </c>
      <c r="AQ66" s="348" t="s">
        <v>430</v>
      </c>
      <c r="AR66" s="348" t="s">
        <v>430</v>
      </c>
      <c r="AS66" s="348" t="s">
        <v>430</v>
      </c>
      <c r="AT66" s="348">
        <v>29.06</v>
      </c>
      <c r="AU66" s="351"/>
      <c r="AV66" s="346" t="s">
        <v>430</v>
      </c>
      <c r="AW66" s="346" t="s">
        <v>430</v>
      </c>
      <c r="AX66" s="346" t="s">
        <v>430</v>
      </c>
      <c r="AY66" s="346" t="s">
        <v>430</v>
      </c>
      <c r="AZ66" s="346">
        <v>23</v>
      </c>
      <c r="BA66" s="374"/>
      <c r="BB66" s="348">
        <v>17.990374726874101</v>
      </c>
      <c r="BC66" s="348">
        <v>1.00194222113548</v>
      </c>
      <c r="BD66" s="348">
        <v>6.5613341633093195E-2</v>
      </c>
      <c r="BE66" s="375">
        <v>-5.2514066444270702E-2</v>
      </c>
      <c r="BF66" s="374"/>
      <c r="BG66" s="372">
        <v>0.24099999999999999</v>
      </c>
      <c r="BH66" s="373"/>
      <c r="BI66" s="348">
        <v>74.938500000000005</v>
      </c>
      <c r="BJ66" s="348">
        <v>22.420300000000001</v>
      </c>
      <c r="BK66" s="348">
        <v>2.6337999999999999</v>
      </c>
      <c r="BL66" s="348">
        <v>7.4000000000000003E-3</v>
      </c>
      <c r="BM66" s="373"/>
      <c r="BN66" s="372" t="s">
        <v>5960</v>
      </c>
      <c r="BO66" s="372" t="s">
        <v>5961</v>
      </c>
      <c r="BP66" s="372" t="s">
        <v>5962</v>
      </c>
      <c r="BQ66" s="372" t="s">
        <v>5963</v>
      </c>
      <c r="BR66" s="372" t="s">
        <v>5964</v>
      </c>
      <c r="BS66" s="373"/>
      <c r="BT66" s="354" t="s">
        <v>555</v>
      </c>
    </row>
    <row r="67" spans="1:72" s="428" customFormat="1" x14ac:dyDescent="0.25">
      <c r="A67" s="345" t="s">
        <v>5965</v>
      </c>
      <c r="B67" s="373"/>
      <c r="C67" s="719">
        <v>45345</v>
      </c>
      <c r="D67" s="373"/>
      <c r="E67" s="346">
        <v>988.39300000000003</v>
      </c>
      <c r="F67" s="373"/>
      <c r="G67" s="347">
        <v>48.552500000000002</v>
      </c>
      <c r="H67" s="374"/>
      <c r="I67" s="348">
        <v>3.0999999999999999E-3</v>
      </c>
      <c r="J67" s="348">
        <v>-0.13270000000000001</v>
      </c>
      <c r="K67" s="348">
        <v>2.5150999999999999</v>
      </c>
      <c r="L67" s="348">
        <v>8.1140000000000008</v>
      </c>
      <c r="M67" s="348">
        <v>15.311</v>
      </c>
      <c r="N67" s="350">
        <v>6.6196999999999999</v>
      </c>
      <c r="O67" s="348">
        <v>-3.8388</v>
      </c>
      <c r="P67" s="348" t="s">
        <v>430</v>
      </c>
      <c r="Q67" s="348" t="s">
        <v>430</v>
      </c>
      <c r="R67" s="348" t="s">
        <v>430</v>
      </c>
      <c r="S67" s="348">
        <v>4.8186</v>
      </c>
      <c r="T67" s="348">
        <v>29.087399999999999</v>
      </c>
      <c r="U67" s="348">
        <v>10.407299999999999</v>
      </c>
      <c r="V67" s="348">
        <v>9.1503999999999994</v>
      </c>
      <c r="W67" s="348">
        <v>3.4929999999999999</v>
      </c>
      <c r="X67" s="348">
        <v>3.1977000000000002</v>
      </c>
      <c r="Y67" s="374"/>
      <c r="Z67" s="346">
        <v>218</v>
      </c>
      <c r="AA67" s="346">
        <v>49</v>
      </c>
      <c r="AB67" s="346">
        <v>79</v>
      </c>
      <c r="AC67" s="346">
        <v>28</v>
      </c>
      <c r="AD67" s="346">
        <v>16</v>
      </c>
      <c r="AE67" s="346">
        <v>86</v>
      </c>
      <c r="AF67" s="346">
        <v>145</v>
      </c>
      <c r="AG67" s="346" t="s">
        <v>430</v>
      </c>
      <c r="AH67" s="346" t="s">
        <v>430</v>
      </c>
      <c r="AI67" s="346" t="s">
        <v>430</v>
      </c>
      <c r="AJ67" s="346">
        <v>58</v>
      </c>
      <c r="AK67" s="346">
        <v>11</v>
      </c>
      <c r="AL67" s="346">
        <v>23</v>
      </c>
      <c r="AM67" s="346">
        <v>82</v>
      </c>
      <c r="AN67" s="346">
        <v>31</v>
      </c>
      <c r="AO67" s="373"/>
      <c r="AP67" s="348" t="s">
        <v>430</v>
      </c>
      <c r="AQ67" s="348" t="s">
        <v>430</v>
      </c>
      <c r="AR67" s="348" t="s">
        <v>430</v>
      </c>
      <c r="AS67" s="348" t="s">
        <v>430</v>
      </c>
      <c r="AT67" s="348">
        <v>20.76</v>
      </c>
      <c r="AU67" s="351"/>
      <c r="AV67" s="346" t="s">
        <v>430</v>
      </c>
      <c r="AW67" s="346" t="s">
        <v>430</v>
      </c>
      <c r="AX67" s="346" t="s">
        <v>430</v>
      </c>
      <c r="AY67" s="346" t="s">
        <v>430</v>
      </c>
      <c r="AZ67" s="346">
        <v>42</v>
      </c>
      <c r="BA67" s="374"/>
      <c r="BB67" s="348">
        <v>19.688743437611201</v>
      </c>
      <c r="BC67" s="348">
        <v>1.00854458324775</v>
      </c>
      <c r="BD67" s="348">
        <v>1.6036051459035802E-2</v>
      </c>
      <c r="BE67" s="375">
        <v>7.1212773649935807E-2</v>
      </c>
      <c r="BF67" s="374"/>
      <c r="BG67" s="372">
        <v>0.224</v>
      </c>
      <c r="BH67" s="373"/>
      <c r="BI67" s="348" t="s">
        <v>430</v>
      </c>
      <c r="BJ67" s="348">
        <v>6.2653800000000004</v>
      </c>
      <c r="BK67" s="348">
        <v>93.594999999999999</v>
      </c>
      <c r="BL67" s="348">
        <v>0.13961999999999999</v>
      </c>
      <c r="BM67" s="373"/>
      <c r="BN67" s="372" t="s">
        <v>5282</v>
      </c>
      <c r="BO67" s="372" t="s">
        <v>5283</v>
      </c>
      <c r="BP67" s="372" t="s">
        <v>5284</v>
      </c>
      <c r="BQ67" s="372" t="s">
        <v>890</v>
      </c>
      <c r="BR67" s="372" t="s">
        <v>5966</v>
      </c>
      <c r="BS67" s="373"/>
      <c r="BT67" s="354" t="s">
        <v>555</v>
      </c>
    </row>
    <row r="68" spans="1:72" s="428" customFormat="1" x14ac:dyDescent="0.25">
      <c r="A68" s="345" t="s">
        <v>5967</v>
      </c>
      <c r="B68" s="373"/>
      <c r="C68" s="719">
        <v>42919</v>
      </c>
      <c r="D68" s="373"/>
      <c r="E68" s="346">
        <v>1058.9100000000001</v>
      </c>
      <c r="F68" s="373"/>
      <c r="G68" s="347">
        <v>268.44209999999998</v>
      </c>
      <c r="H68" s="374"/>
      <c r="I68" s="348">
        <v>0.63690000000000002</v>
      </c>
      <c r="J68" s="348">
        <v>-0.6663</v>
      </c>
      <c r="K68" s="348">
        <v>0.16750000000000001</v>
      </c>
      <c r="L68" s="348">
        <v>3.1214</v>
      </c>
      <c r="M68" s="348">
        <v>-4.4923999999999999</v>
      </c>
      <c r="N68" s="350">
        <v>-2.2627999999999999</v>
      </c>
      <c r="O68" s="348">
        <v>0.1555</v>
      </c>
      <c r="P68" s="348">
        <v>9.0464000000000002</v>
      </c>
      <c r="Q68" s="348">
        <v>9.2796000000000003</v>
      </c>
      <c r="R68" s="348" t="s">
        <v>430</v>
      </c>
      <c r="S68" s="348">
        <v>1.8225</v>
      </c>
      <c r="T68" s="348">
        <v>9.3389000000000006</v>
      </c>
      <c r="U68" s="348">
        <v>-6.4333</v>
      </c>
      <c r="V68" s="348">
        <v>-0.53710000000000002</v>
      </c>
      <c r="W68" s="348">
        <v>-0.51729999999999998</v>
      </c>
      <c r="X68" s="348">
        <v>12.0246</v>
      </c>
      <c r="Y68" s="374"/>
      <c r="Z68" s="346">
        <v>83</v>
      </c>
      <c r="AA68" s="346">
        <v>108</v>
      </c>
      <c r="AB68" s="346">
        <v>172</v>
      </c>
      <c r="AC68" s="346">
        <v>180</v>
      </c>
      <c r="AD68" s="346">
        <v>165</v>
      </c>
      <c r="AE68" s="346">
        <v>173</v>
      </c>
      <c r="AF68" s="346">
        <v>104</v>
      </c>
      <c r="AG68" s="346">
        <v>104</v>
      </c>
      <c r="AH68" s="346">
        <v>48</v>
      </c>
      <c r="AI68" s="346" t="s">
        <v>430</v>
      </c>
      <c r="AJ68" s="346">
        <v>169</v>
      </c>
      <c r="AK68" s="346">
        <v>187</v>
      </c>
      <c r="AL68" s="346">
        <v>195</v>
      </c>
      <c r="AM68" s="346">
        <v>178</v>
      </c>
      <c r="AN68" s="346">
        <v>196</v>
      </c>
      <c r="AO68" s="373"/>
      <c r="AP68" s="348" t="s">
        <v>430</v>
      </c>
      <c r="AQ68" s="348">
        <v>11.04</v>
      </c>
      <c r="AR68" s="348">
        <v>7.67</v>
      </c>
      <c r="AS68" s="348">
        <v>3.27</v>
      </c>
      <c r="AT68" s="348">
        <v>-3.46</v>
      </c>
      <c r="AU68" s="351"/>
      <c r="AV68" s="346" t="s">
        <v>430</v>
      </c>
      <c r="AW68" s="346">
        <v>36</v>
      </c>
      <c r="AX68" s="346">
        <v>51</v>
      </c>
      <c r="AY68" s="346">
        <v>108</v>
      </c>
      <c r="AZ68" s="346">
        <v>171</v>
      </c>
      <c r="BA68" s="374"/>
      <c r="BB68" s="348">
        <v>11.166926507199401</v>
      </c>
      <c r="BC68" s="348">
        <v>1.00030554963885</v>
      </c>
      <c r="BD68" s="348">
        <v>2.0223295303830099E-2</v>
      </c>
      <c r="BE68" s="375">
        <v>2.6487890245177399E-2</v>
      </c>
      <c r="BF68" s="374"/>
      <c r="BG68" s="372">
        <v>0.1147</v>
      </c>
      <c r="BH68" s="373"/>
      <c r="BI68" s="348">
        <v>98.208399999999997</v>
      </c>
      <c r="BJ68" s="348">
        <v>1.3539000000000001</v>
      </c>
      <c r="BK68" s="348" t="s">
        <v>430</v>
      </c>
      <c r="BL68" s="348">
        <v>0.43769999999999998</v>
      </c>
      <c r="BM68" s="373"/>
      <c r="BN68" s="372" t="s">
        <v>4379</v>
      </c>
      <c r="BO68" s="372" t="s">
        <v>754</v>
      </c>
      <c r="BP68" s="372" t="s">
        <v>2499</v>
      </c>
      <c r="BQ68" s="372" t="s">
        <v>4382</v>
      </c>
      <c r="BR68" s="372" t="s">
        <v>4502</v>
      </c>
      <c r="BS68" s="373"/>
      <c r="BT68" s="354" t="s">
        <v>555</v>
      </c>
    </row>
    <row r="69" spans="1:72" s="428" customFormat="1" x14ac:dyDescent="0.25">
      <c r="A69" s="345" t="s">
        <v>5968</v>
      </c>
      <c r="B69" s="373"/>
      <c r="C69" s="719">
        <v>40574</v>
      </c>
      <c r="D69" s="373"/>
      <c r="E69" s="346">
        <v>905.48</v>
      </c>
      <c r="F69" s="373"/>
      <c r="G69" s="347">
        <v>68.735299999999995</v>
      </c>
      <c r="H69" s="374"/>
      <c r="I69" s="348">
        <v>0.41370000000000001</v>
      </c>
      <c r="J69" s="348">
        <v>-0.68469999999999998</v>
      </c>
      <c r="K69" s="348">
        <v>1.4795</v>
      </c>
      <c r="L69" s="348">
        <v>4.0735999999999999</v>
      </c>
      <c r="M69" s="348">
        <v>7.2262000000000004</v>
      </c>
      <c r="N69" s="350">
        <v>10.456799999999999</v>
      </c>
      <c r="O69" s="348">
        <v>5.0563000000000002</v>
      </c>
      <c r="P69" s="348">
        <v>19.497900000000001</v>
      </c>
      <c r="Q69" s="348">
        <v>19.259899999999998</v>
      </c>
      <c r="R69" s="348">
        <v>15.7759</v>
      </c>
      <c r="S69" s="348">
        <v>3.1903999999999999</v>
      </c>
      <c r="T69" s="348">
        <v>21.2376</v>
      </c>
      <c r="U69" s="348">
        <v>5.6814</v>
      </c>
      <c r="V69" s="348">
        <v>13.1699</v>
      </c>
      <c r="W69" s="348">
        <v>1.2403</v>
      </c>
      <c r="X69" s="348">
        <v>14.8939</v>
      </c>
      <c r="Y69" s="374"/>
      <c r="Z69" s="346">
        <v>155</v>
      </c>
      <c r="AA69" s="346">
        <v>144</v>
      </c>
      <c r="AB69" s="346">
        <v>112</v>
      </c>
      <c r="AC69" s="346">
        <v>133</v>
      </c>
      <c r="AD69" s="346">
        <v>56</v>
      </c>
      <c r="AE69" s="346">
        <v>56</v>
      </c>
      <c r="AF69" s="346">
        <v>50</v>
      </c>
      <c r="AG69" s="346">
        <v>39</v>
      </c>
      <c r="AH69" s="346">
        <v>7</v>
      </c>
      <c r="AI69" s="346">
        <v>2</v>
      </c>
      <c r="AJ69" s="346">
        <v>106</v>
      </c>
      <c r="AK69" s="346">
        <v>48</v>
      </c>
      <c r="AL69" s="346">
        <v>56</v>
      </c>
      <c r="AM69" s="346">
        <v>44</v>
      </c>
      <c r="AN69" s="346">
        <v>77</v>
      </c>
      <c r="AO69" s="373"/>
      <c r="AP69" s="348">
        <v>18.690000000000001</v>
      </c>
      <c r="AQ69" s="348">
        <v>21.9</v>
      </c>
      <c r="AR69" s="348">
        <v>18.36</v>
      </c>
      <c r="AS69" s="348">
        <v>12.14</v>
      </c>
      <c r="AT69" s="348">
        <v>13.88</v>
      </c>
      <c r="AU69" s="351"/>
      <c r="AV69" s="346">
        <v>5</v>
      </c>
      <c r="AW69" s="346">
        <v>6</v>
      </c>
      <c r="AX69" s="346">
        <v>8</v>
      </c>
      <c r="AY69" s="346">
        <v>31</v>
      </c>
      <c r="AZ69" s="346">
        <v>65</v>
      </c>
      <c r="BA69" s="374"/>
      <c r="BB69" s="348">
        <v>15.465156359779201</v>
      </c>
      <c r="BC69" s="348">
        <v>1.0039669439516301</v>
      </c>
      <c r="BD69" s="348">
        <v>7.6198817674531794E-2</v>
      </c>
      <c r="BE69" s="375">
        <v>0.126031834219552</v>
      </c>
      <c r="BF69" s="374"/>
      <c r="BG69" s="372">
        <v>0.34549999999999997</v>
      </c>
      <c r="BH69" s="373"/>
      <c r="BI69" s="348">
        <v>12.9497</v>
      </c>
      <c r="BJ69" s="348">
        <v>84.480699999999999</v>
      </c>
      <c r="BK69" s="348">
        <v>2.4699800000000001</v>
      </c>
      <c r="BL69" s="348">
        <v>9.962E-2</v>
      </c>
      <c r="BM69" s="373"/>
      <c r="BN69" s="372" t="s">
        <v>5969</v>
      </c>
      <c r="BO69" s="372" t="s">
        <v>5970</v>
      </c>
      <c r="BP69" s="372" t="s">
        <v>5971</v>
      </c>
      <c r="BQ69" s="372" t="s">
        <v>5972</v>
      </c>
      <c r="BR69" s="372" t="s">
        <v>5973</v>
      </c>
      <c r="BS69" s="373"/>
      <c r="BT69" s="354" t="s">
        <v>555</v>
      </c>
    </row>
    <row r="70" spans="1:72" s="428" customFormat="1" x14ac:dyDescent="0.25">
      <c r="A70" s="345" t="s">
        <v>5974</v>
      </c>
      <c r="B70" s="373"/>
      <c r="C70" s="719">
        <v>42328</v>
      </c>
      <c r="D70" s="373"/>
      <c r="E70" s="346">
        <v>867.64300000000003</v>
      </c>
      <c r="F70" s="373"/>
      <c r="G70" s="347">
        <v>272.04989999999998</v>
      </c>
      <c r="H70" s="374"/>
      <c r="I70" s="348">
        <v>0.6361</v>
      </c>
      <c r="J70" s="348">
        <v>-0.67090000000000005</v>
      </c>
      <c r="K70" s="348">
        <v>0.15890000000000001</v>
      </c>
      <c r="L70" s="348">
        <v>3.1048</v>
      </c>
      <c r="M70" s="348">
        <v>-4.5461999999999998</v>
      </c>
      <c r="N70" s="350">
        <v>-2.3174999999999999</v>
      </c>
      <c r="O70" s="348">
        <v>0.1152</v>
      </c>
      <c r="P70" s="348">
        <v>8.9566999999999997</v>
      </c>
      <c r="Q70" s="348">
        <v>9.2200000000000006</v>
      </c>
      <c r="R70" s="348">
        <v>12.031700000000001</v>
      </c>
      <c r="S70" s="348">
        <v>1.8086</v>
      </c>
      <c r="T70" s="348">
        <v>9.2807999999999993</v>
      </c>
      <c r="U70" s="348">
        <v>-6.4926000000000004</v>
      </c>
      <c r="V70" s="348">
        <v>-0.58830000000000005</v>
      </c>
      <c r="W70" s="348">
        <v>-0.52110000000000001</v>
      </c>
      <c r="X70" s="348">
        <v>12.240500000000001</v>
      </c>
      <c r="Y70" s="374"/>
      <c r="Z70" s="346">
        <v>88</v>
      </c>
      <c r="AA70" s="346">
        <v>114</v>
      </c>
      <c r="AB70" s="346">
        <v>185</v>
      </c>
      <c r="AC70" s="346">
        <v>188</v>
      </c>
      <c r="AD70" s="346">
        <v>177</v>
      </c>
      <c r="AE70" s="346">
        <v>180</v>
      </c>
      <c r="AF70" s="346">
        <v>110</v>
      </c>
      <c r="AG70" s="346">
        <v>113</v>
      </c>
      <c r="AH70" s="346">
        <v>55</v>
      </c>
      <c r="AI70" s="346">
        <v>20</v>
      </c>
      <c r="AJ70" s="346">
        <v>179</v>
      </c>
      <c r="AK70" s="346">
        <v>195</v>
      </c>
      <c r="AL70" s="346">
        <v>207</v>
      </c>
      <c r="AM70" s="346">
        <v>184</v>
      </c>
      <c r="AN70" s="346">
        <v>204</v>
      </c>
      <c r="AO70" s="373"/>
      <c r="AP70" s="348">
        <v>11.64</v>
      </c>
      <c r="AQ70" s="348">
        <v>10.99</v>
      </c>
      <c r="AR70" s="348">
        <v>7.62</v>
      </c>
      <c r="AS70" s="348">
        <v>3.27</v>
      </c>
      <c r="AT70" s="348">
        <v>-3.54</v>
      </c>
      <c r="AU70" s="351"/>
      <c r="AV70" s="346">
        <v>24</v>
      </c>
      <c r="AW70" s="346">
        <v>44</v>
      </c>
      <c r="AX70" s="346">
        <v>58</v>
      </c>
      <c r="AY70" s="346">
        <v>108</v>
      </c>
      <c r="AZ70" s="346">
        <v>181</v>
      </c>
      <c r="BA70" s="374"/>
      <c r="BB70" s="348">
        <v>11.1539101727183</v>
      </c>
      <c r="BC70" s="348">
        <v>0.99798594208191804</v>
      </c>
      <c r="BD70" s="348">
        <v>1.9640513102247001E-2</v>
      </c>
      <c r="BE70" s="375">
        <v>5.99086293033479E-2</v>
      </c>
      <c r="BF70" s="374"/>
      <c r="BG70" s="372">
        <v>0.1195</v>
      </c>
      <c r="BH70" s="373"/>
      <c r="BI70" s="348">
        <v>98.100200000000001</v>
      </c>
      <c r="BJ70" s="348">
        <v>1.34911</v>
      </c>
      <c r="BK70" s="348" t="s">
        <v>430</v>
      </c>
      <c r="BL70" s="348">
        <v>0.55069000000000001</v>
      </c>
      <c r="BM70" s="373"/>
      <c r="BN70" s="372" t="s">
        <v>5975</v>
      </c>
      <c r="BO70" s="372" t="s">
        <v>754</v>
      </c>
      <c r="BP70" s="372" t="s">
        <v>2499</v>
      </c>
      <c r="BQ70" s="372" t="s">
        <v>3373</v>
      </c>
      <c r="BR70" s="372" t="s">
        <v>719</v>
      </c>
      <c r="BS70" s="373"/>
      <c r="BT70" s="354" t="s">
        <v>555</v>
      </c>
    </row>
    <row r="71" spans="1:72" s="428" customFormat="1" ht="11" x14ac:dyDescent="0.3">
      <c r="A71" s="841" t="s">
        <v>5976</v>
      </c>
      <c r="B71" s="842"/>
      <c r="C71" s="843">
        <v>44552</v>
      </c>
      <c r="D71" s="842"/>
      <c r="E71" s="844">
        <v>907.88199999999995</v>
      </c>
      <c r="F71" s="842"/>
      <c r="G71" s="845">
        <v>53.771500000000003</v>
      </c>
      <c r="H71" s="847"/>
      <c r="I71" s="846">
        <v>0.66649999999999998</v>
      </c>
      <c r="J71" s="846">
        <v>-0.80869999999999997</v>
      </c>
      <c r="K71" s="846">
        <v>3.9504999999999999</v>
      </c>
      <c r="L71" s="846">
        <v>7.8863000000000003</v>
      </c>
      <c r="M71" s="846">
        <v>9.9825999999999997</v>
      </c>
      <c r="N71" s="848">
        <v>9.1281999999999996</v>
      </c>
      <c r="O71" s="846">
        <v>-2.8679999999999999</v>
      </c>
      <c r="P71" s="846">
        <v>18.208500000000001</v>
      </c>
      <c r="Q71" s="846" t="s">
        <v>430</v>
      </c>
      <c r="R71" s="846" t="s">
        <v>430</v>
      </c>
      <c r="S71" s="846">
        <v>4.6382000000000003</v>
      </c>
      <c r="T71" s="846">
        <v>26.208200000000001</v>
      </c>
      <c r="U71" s="846">
        <v>11.5908</v>
      </c>
      <c r="V71" s="846">
        <v>15.083</v>
      </c>
      <c r="W71" s="846">
        <v>3.5230000000000001</v>
      </c>
      <c r="X71" s="846">
        <v>10.966200000000001</v>
      </c>
      <c r="Y71" s="847"/>
      <c r="Z71" s="844">
        <v>78</v>
      </c>
      <c r="AA71" s="844">
        <v>172</v>
      </c>
      <c r="AB71" s="844">
        <v>49</v>
      </c>
      <c r="AC71" s="844">
        <v>35</v>
      </c>
      <c r="AD71" s="844">
        <v>35</v>
      </c>
      <c r="AE71" s="844">
        <v>69</v>
      </c>
      <c r="AF71" s="844">
        <v>143</v>
      </c>
      <c r="AG71" s="844">
        <v>48</v>
      </c>
      <c r="AH71" s="844" t="s">
        <v>430</v>
      </c>
      <c r="AI71" s="844" t="s">
        <v>430</v>
      </c>
      <c r="AJ71" s="844">
        <v>60</v>
      </c>
      <c r="AK71" s="844">
        <v>27</v>
      </c>
      <c r="AL71" s="844">
        <v>20</v>
      </c>
      <c r="AM71" s="844">
        <v>36</v>
      </c>
      <c r="AN71" s="844">
        <v>29</v>
      </c>
      <c r="AO71" s="842"/>
      <c r="AP71" s="846" t="s">
        <v>430</v>
      </c>
      <c r="AQ71" s="846" t="s">
        <v>430</v>
      </c>
      <c r="AR71" s="846" t="s">
        <v>430</v>
      </c>
      <c r="AS71" s="846">
        <v>8.5299999999999994</v>
      </c>
      <c r="AT71" s="846">
        <v>19.760000000000002</v>
      </c>
      <c r="AU71" s="849"/>
      <c r="AV71" s="844" t="s">
        <v>430</v>
      </c>
      <c r="AW71" s="844" t="s">
        <v>430</v>
      </c>
      <c r="AX71" s="844" t="s">
        <v>430</v>
      </c>
      <c r="AY71" s="844">
        <v>51</v>
      </c>
      <c r="AZ71" s="844">
        <v>44</v>
      </c>
      <c r="BA71" s="847"/>
      <c r="BB71" s="846">
        <v>19.323497508255201</v>
      </c>
      <c r="BC71" s="846">
        <v>1.0019088056254699</v>
      </c>
      <c r="BD71" s="846">
        <v>5.81541301105446E-2</v>
      </c>
      <c r="BE71" s="852">
        <v>0.14459142720318</v>
      </c>
      <c r="BF71" s="847"/>
      <c r="BG71" s="855">
        <v>0.7641</v>
      </c>
      <c r="BH71" s="842"/>
      <c r="BI71" s="846">
        <v>36.621499999999997</v>
      </c>
      <c r="BJ71" s="846">
        <v>40.7789</v>
      </c>
      <c r="BK71" s="846">
        <v>22.504799999999999</v>
      </c>
      <c r="BL71" s="846">
        <v>9.4799999999999995E-2</v>
      </c>
      <c r="BM71" s="842"/>
      <c r="BN71" s="855" t="s">
        <v>5977</v>
      </c>
      <c r="BO71" s="855" t="s">
        <v>5273</v>
      </c>
      <c r="BP71" s="855" t="s">
        <v>5274</v>
      </c>
      <c r="BQ71" s="855" t="s">
        <v>5978</v>
      </c>
      <c r="BR71" s="855" t="s">
        <v>5979</v>
      </c>
      <c r="BS71" s="842"/>
      <c r="BT71" s="856" t="s">
        <v>555</v>
      </c>
    </row>
    <row r="72" spans="1:72" s="428" customFormat="1" x14ac:dyDescent="0.25">
      <c r="A72" s="345" t="s">
        <v>5980</v>
      </c>
      <c r="B72" s="373"/>
      <c r="C72" s="719">
        <v>45740</v>
      </c>
      <c r="D72" s="373"/>
      <c r="E72" s="346">
        <v>834.26</v>
      </c>
      <c r="F72" s="373"/>
      <c r="G72" s="347">
        <v>49.917900000000003</v>
      </c>
      <c r="H72" s="374"/>
      <c r="I72" s="348">
        <v>0.15409999999999999</v>
      </c>
      <c r="J72" s="348">
        <v>-1.8344</v>
      </c>
      <c r="K72" s="348">
        <v>4.3900000000000002E-2</v>
      </c>
      <c r="L72" s="348">
        <v>7.7127999999999997</v>
      </c>
      <c r="M72" s="348">
        <v>-10.324400000000001</v>
      </c>
      <c r="N72" s="350">
        <v>20.889700000000001</v>
      </c>
      <c r="O72" s="348" t="s">
        <v>430</v>
      </c>
      <c r="P72" s="348" t="s">
        <v>430</v>
      </c>
      <c r="Q72" s="348" t="s">
        <v>430</v>
      </c>
      <c r="R72" s="348" t="s">
        <v>430</v>
      </c>
      <c r="S72" s="348">
        <v>1.2382</v>
      </c>
      <c r="T72" s="348">
        <v>10.041</v>
      </c>
      <c r="U72" s="348">
        <v>0.53149999999999997</v>
      </c>
      <c r="V72" s="348">
        <v>14.016</v>
      </c>
      <c r="W72" s="348">
        <v>2.9983</v>
      </c>
      <c r="X72" s="348">
        <v>24.945699999999999</v>
      </c>
      <c r="Y72" s="374"/>
      <c r="Z72" s="346">
        <v>209</v>
      </c>
      <c r="AA72" s="346">
        <v>232</v>
      </c>
      <c r="AB72" s="346">
        <v>190</v>
      </c>
      <c r="AC72" s="346">
        <v>49</v>
      </c>
      <c r="AD72" s="346">
        <v>248</v>
      </c>
      <c r="AE72" s="346">
        <v>31</v>
      </c>
      <c r="AF72" s="346" t="s">
        <v>430</v>
      </c>
      <c r="AG72" s="346" t="s">
        <v>430</v>
      </c>
      <c r="AH72" s="346" t="s">
        <v>430</v>
      </c>
      <c r="AI72" s="346" t="s">
        <v>430</v>
      </c>
      <c r="AJ72" s="346">
        <v>209</v>
      </c>
      <c r="AK72" s="346">
        <v>164</v>
      </c>
      <c r="AL72" s="346">
        <v>116</v>
      </c>
      <c r="AM72" s="346">
        <v>43</v>
      </c>
      <c r="AN72" s="346">
        <v>38</v>
      </c>
      <c r="AO72" s="373"/>
      <c r="AP72" s="348" t="s">
        <v>430</v>
      </c>
      <c r="AQ72" s="348" t="s">
        <v>430</v>
      </c>
      <c r="AR72" s="348" t="s">
        <v>430</v>
      </c>
      <c r="AS72" s="348" t="s">
        <v>430</v>
      </c>
      <c r="AT72" s="348">
        <v>3.51</v>
      </c>
      <c r="AU72" s="351"/>
      <c r="AV72" s="346" t="s">
        <v>430</v>
      </c>
      <c r="AW72" s="346" t="s">
        <v>430</v>
      </c>
      <c r="AX72" s="346" t="s">
        <v>430</v>
      </c>
      <c r="AY72" s="346" t="s">
        <v>430</v>
      </c>
      <c r="AZ72" s="346">
        <v>115</v>
      </c>
      <c r="BA72" s="374"/>
      <c r="BB72" s="348">
        <v>20.8462139468432</v>
      </c>
      <c r="BC72" s="348">
        <v>0</v>
      </c>
      <c r="BD72" s="348">
        <v>7.2470318816319199E-2</v>
      </c>
      <c r="BE72" s="375" t="s">
        <v>430</v>
      </c>
      <c r="BF72" s="374"/>
      <c r="BG72" s="372" t="s">
        <v>430</v>
      </c>
      <c r="BH72" s="373"/>
      <c r="BI72" s="348">
        <v>86.102900000000005</v>
      </c>
      <c r="BJ72" s="348">
        <v>12.9076</v>
      </c>
      <c r="BK72" s="348">
        <v>0.986568</v>
      </c>
      <c r="BL72" s="348">
        <v>2.9320000000000001E-3</v>
      </c>
      <c r="BM72" s="373"/>
      <c r="BN72" s="372" t="s">
        <v>5981</v>
      </c>
      <c r="BO72" s="372" t="s">
        <v>5982</v>
      </c>
      <c r="BP72" s="372" t="s">
        <v>430</v>
      </c>
      <c r="BQ72" s="372" t="s">
        <v>430</v>
      </c>
      <c r="BR72" s="372" t="s">
        <v>430</v>
      </c>
      <c r="BS72" s="373"/>
      <c r="BT72" s="354" t="s">
        <v>555</v>
      </c>
    </row>
    <row r="73" spans="1:72" s="428" customFormat="1" x14ac:dyDescent="0.25">
      <c r="A73" s="345" t="s">
        <v>5983</v>
      </c>
      <c r="B73" s="373"/>
      <c r="C73" s="719">
        <v>43854</v>
      </c>
      <c r="D73" s="373"/>
      <c r="E73" s="346">
        <v>782.81299999999999</v>
      </c>
      <c r="F73" s="373"/>
      <c r="G73" s="347">
        <v>24.214700000000001</v>
      </c>
      <c r="H73" s="374"/>
      <c r="I73" s="348">
        <v>0.35639999999999999</v>
      </c>
      <c r="J73" s="348">
        <v>-0.62539999999999996</v>
      </c>
      <c r="K73" s="348">
        <v>1.405</v>
      </c>
      <c r="L73" s="348">
        <v>4.4222999999999999</v>
      </c>
      <c r="M73" s="348">
        <v>6.9997999999999996</v>
      </c>
      <c r="N73" s="350">
        <v>9.0604999999999993</v>
      </c>
      <c r="O73" s="348">
        <v>4.7365000000000004</v>
      </c>
      <c r="P73" s="348">
        <v>18.5916</v>
      </c>
      <c r="Q73" s="348">
        <v>18.505500000000001</v>
      </c>
      <c r="R73" s="348" t="s">
        <v>430</v>
      </c>
      <c r="S73" s="348">
        <v>2.8639999999999999</v>
      </c>
      <c r="T73" s="348">
        <v>20.714400000000001</v>
      </c>
      <c r="U73" s="348">
        <v>5.4577999999999998</v>
      </c>
      <c r="V73" s="348">
        <v>11.76</v>
      </c>
      <c r="W73" s="348">
        <v>1.1251</v>
      </c>
      <c r="X73" s="348">
        <v>21.453800000000001</v>
      </c>
      <c r="Y73" s="374"/>
      <c r="Z73" s="346">
        <v>178</v>
      </c>
      <c r="AA73" s="346">
        <v>98</v>
      </c>
      <c r="AB73" s="346">
        <v>117</v>
      </c>
      <c r="AC73" s="346">
        <v>112</v>
      </c>
      <c r="AD73" s="346">
        <v>59</v>
      </c>
      <c r="AE73" s="346">
        <v>71</v>
      </c>
      <c r="AF73" s="346">
        <v>54</v>
      </c>
      <c r="AG73" s="346">
        <v>44</v>
      </c>
      <c r="AH73" s="346">
        <v>8</v>
      </c>
      <c r="AI73" s="346" t="s">
        <v>430</v>
      </c>
      <c r="AJ73" s="346">
        <v>116</v>
      </c>
      <c r="AK73" s="346">
        <v>55</v>
      </c>
      <c r="AL73" s="346">
        <v>61</v>
      </c>
      <c r="AM73" s="346">
        <v>56</v>
      </c>
      <c r="AN73" s="346">
        <v>88</v>
      </c>
      <c r="AO73" s="373"/>
      <c r="AP73" s="348" t="s">
        <v>430</v>
      </c>
      <c r="AQ73" s="348" t="s">
        <v>430</v>
      </c>
      <c r="AR73" s="348">
        <v>17.61</v>
      </c>
      <c r="AS73" s="348">
        <v>11.64</v>
      </c>
      <c r="AT73" s="348">
        <v>13.47</v>
      </c>
      <c r="AU73" s="351"/>
      <c r="AV73" s="346" t="s">
        <v>430</v>
      </c>
      <c r="AW73" s="346" t="s">
        <v>430</v>
      </c>
      <c r="AX73" s="346">
        <v>10</v>
      </c>
      <c r="AY73" s="346">
        <v>33</v>
      </c>
      <c r="AZ73" s="346">
        <v>70</v>
      </c>
      <c r="BA73" s="374"/>
      <c r="BB73" s="348">
        <v>14.979488714151801</v>
      </c>
      <c r="BC73" s="348">
        <v>1.00450006089426</v>
      </c>
      <c r="BD73" s="348">
        <v>7.4867444433434599E-2</v>
      </c>
      <c r="BE73" s="375">
        <v>0.131180086327916</v>
      </c>
      <c r="BF73" s="374"/>
      <c r="BG73" s="372">
        <v>0.23200000000000001</v>
      </c>
      <c r="BH73" s="373"/>
      <c r="BI73" s="348">
        <v>11.0786</v>
      </c>
      <c r="BJ73" s="348">
        <v>84.551400000000001</v>
      </c>
      <c r="BK73" s="348">
        <v>4.24472</v>
      </c>
      <c r="BL73" s="348">
        <v>0.12528</v>
      </c>
      <c r="BM73" s="373"/>
      <c r="BN73" s="372" t="s">
        <v>4722</v>
      </c>
      <c r="BO73" s="372" t="s">
        <v>4723</v>
      </c>
      <c r="BP73" s="372" t="s">
        <v>4547</v>
      </c>
      <c r="BQ73" s="372" t="s">
        <v>4783</v>
      </c>
      <c r="BR73" s="372" t="s">
        <v>4548</v>
      </c>
      <c r="BS73" s="373"/>
      <c r="BT73" s="354" t="s">
        <v>555</v>
      </c>
    </row>
    <row r="74" spans="1:72" s="428" customFormat="1" x14ac:dyDescent="0.25">
      <c r="A74" s="345" t="s">
        <v>5984</v>
      </c>
      <c r="B74" s="373"/>
      <c r="C74" s="719">
        <v>44413</v>
      </c>
      <c r="D74" s="373"/>
      <c r="E74" s="346">
        <v>733.77700000000004</v>
      </c>
      <c r="F74" s="373"/>
      <c r="G74" s="347">
        <v>51.462000000000003</v>
      </c>
      <c r="H74" s="374"/>
      <c r="I74" s="348">
        <v>0.81930000000000003</v>
      </c>
      <c r="J74" s="348">
        <v>-1.9964</v>
      </c>
      <c r="K74" s="348">
        <v>-2.3029999999999999</v>
      </c>
      <c r="L74" s="348">
        <v>-4.7511999999999999</v>
      </c>
      <c r="M74" s="348">
        <v>-7.0556000000000001</v>
      </c>
      <c r="N74" s="350">
        <v>-14.8893</v>
      </c>
      <c r="O74" s="348">
        <v>-11.168200000000001</v>
      </c>
      <c r="P74" s="348">
        <v>-1.0015000000000001</v>
      </c>
      <c r="Q74" s="348">
        <v>5.9169</v>
      </c>
      <c r="R74" s="348" t="s">
        <v>430</v>
      </c>
      <c r="S74" s="348">
        <v>-1.6642999999999999</v>
      </c>
      <c r="T74" s="348">
        <v>5.6822999999999997</v>
      </c>
      <c r="U74" s="348">
        <v>-13.193099999999999</v>
      </c>
      <c r="V74" s="348">
        <v>-11.8315</v>
      </c>
      <c r="W74" s="348">
        <v>-2.5417999999999998</v>
      </c>
      <c r="X74" s="348">
        <v>6.9066000000000001</v>
      </c>
      <c r="Y74" s="374"/>
      <c r="Z74" s="346">
        <v>38</v>
      </c>
      <c r="AA74" s="346">
        <v>246</v>
      </c>
      <c r="AB74" s="346">
        <v>262</v>
      </c>
      <c r="AC74" s="346">
        <v>241</v>
      </c>
      <c r="AD74" s="346">
        <v>235</v>
      </c>
      <c r="AE74" s="346">
        <v>217</v>
      </c>
      <c r="AF74" s="346">
        <v>160</v>
      </c>
      <c r="AG74" s="346">
        <v>144</v>
      </c>
      <c r="AH74" s="346">
        <v>76</v>
      </c>
      <c r="AI74" s="346" t="s">
        <v>430</v>
      </c>
      <c r="AJ74" s="346">
        <v>259</v>
      </c>
      <c r="AK74" s="346">
        <v>232</v>
      </c>
      <c r="AL74" s="346">
        <v>236</v>
      </c>
      <c r="AM74" s="346">
        <v>221</v>
      </c>
      <c r="AN74" s="346">
        <v>281</v>
      </c>
      <c r="AO74" s="373"/>
      <c r="AP74" s="348" t="s">
        <v>430</v>
      </c>
      <c r="AQ74" s="348" t="s">
        <v>430</v>
      </c>
      <c r="AR74" s="348">
        <v>0.82</v>
      </c>
      <c r="AS74" s="348">
        <v>-7.06</v>
      </c>
      <c r="AT74" s="348">
        <v>-13.93</v>
      </c>
      <c r="AU74" s="351"/>
      <c r="AV74" s="346" t="s">
        <v>430</v>
      </c>
      <c r="AW74" s="346" t="s">
        <v>430</v>
      </c>
      <c r="AX74" s="346">
        <v>76</v>
      </c>
      <c r="AY74" s="346">
        <v>137</v>
      </c>
      <c r="AZ74" s="346">
        <v>222</v>
      </c>
      <c r="BA74" s="374"/>
      <c r="BB74" s="348">
        <v>13.8483699544897</v>
      </c>
      <c r="BC74" s="348">
        <v>0.99948979001566896</v>
      </c>
      <c r="BD74" s="348">
        <v>-4.2580541793735001E-2</v>
      </c>
      <c r="BE74" s="375">
        <v>0.10135111826944</v>
      </c>
      <c r="BF74" s="374"/>
      <c r="BG74" s="372">
        <v>5.7599999999999998E-2</v>
      </c>
      <c r="BH74" s="373"/>
      <c r="BI74" s="348">
        <v>79.303600000000003</v>
      </c>
      <c r="BJ74" s="348">
        <v>19.707100000000001</v>
      </c>
      <c r="BK74" s="348">
        <v>0.77410299999999999</v>
      </c>
      <c r="BL74" s="348">
        <v>0.215197</v>
      </c>
      <c r="BM74" s="373"/>
      <c r="BN74" s="372" t="s">
        <v>5985</v>
      </c>
      <c r="BO74" s="372" t="s">
        <v>5986</v>
      </c>
      <c r="BP74" s="372" t="s">
        <v>5987</v>
      </c>
      <c r="BQ74" s="372" t="s">
        <v>5988</v>
      </c>
      <c r="BR74" s="372" t="s">
        <v>5989</v>
      </c>
      <c r="BS74" s="373"/>
      <c r="BT74" s="354" t="s">
        <v>555</v>
      </c>
    </row>
    <row r="75" spans="1:72" s="428" customFormat="1" x14ac:dyDescent="0.25">
      <c r="A75" s="345" t="s">
        <v>5990</v>
      </c>
      <c r="B75" s="373"/>
      <c r="C75" s="719">
        <v>42446</v>
      </c>
      <c r="D75" s="373"/>
      <c r="E75" s="346">
        <v>742.03</v>
      </c>
      <c r="F75" s="373"/>
      <c r="G75" s="347">
        <v>278.56180000000001</v>
      </c>
      <c r="H75" s="374"/>
      <c r="I75" s="348">
        <v>0.59099999999999997</v>
      </c>
      <c r="J75" s="348">
        <v>-0.67600000000000005</v>
      </c>
      <c r="K75" s="348">
        <v>0.59340000000000004</v>
      </c>
      <c r="L75" s="348">
        <v>3.8946999999999998</v>
      </c>
      <c r="M75" s="348">
        <v>-2.5198</v>
      </c>
      <c r="N75" s="350">
        <v>-0.38629999999999998</v>
      </c>
      <c r="O75" s="348">
        <v>8.2400000000000001E-2</v>
      </c>
      <c r="P75" s="348">
        <v>10.5738</v>
      </c>
      <c r="Q75" s="348">
        <v>9.7331000000000003</v>
      </c>
      <c r="R75" s="348">
        <v>12.040800000000001</v>
      </c>
      <c r="S75" s="348">
        <v>2.1617999999999999</v>
      </c>
      <c r="T75" s="348">
        <v>11.6783</v>
      </c>
      <c r="U75" s="348">
        <v>-4.1835000000000004</v>
      </c>
      <c r="V75" s="348">
        <v>1.1585000000000001</v>
      </c>
      <c r="W75" s="348">
        <v>-0.28539999999999999</v>
      </c>
      <c r="X75" s="348">
        <v>13.255800000000001</v>
      </c>
      <c r="Y75" s="374"/>
      <c r="Z75" s="346">
        <v>96</v>
      </c>
      <c r="AA75" s="346">
        <v>130</v>
      </c>
      <c r="AB75" s="346">
        <v>159</v>
      </c>
      <c r="AC75" s="346">
        <v>139</v>
      </c>
      <c r="AD75" s="346">
        <v>137</v>
      </c>
      <c r="AE75" s="346">
        <v>152</v>
      </c>
      <c r="AF75" s="346">
        <v>115</v>
      </c>
      <c r="AG75" s="346">
        <v>81</v>
      </c>
      <c r="AH75" s="346">
        <v>39</v>
      </c>
      <c r="AI75" s="346">
        <v>19</v>
      </c>
      <c r="AJ75" s="346">
        <v>153</v>
      </c>
      <c r="AK75" s="346">
        <v>153</v>
      </c>
      <c r="AL75" s="346">
        <v>179</v>
      </c>
      <c r="AM75" s="346">
        <v>154</v>
      </c>
      <c r="AN75" s="346">
        <v>181</v>
      </c>
      <c r="AO75" s="373"/>
      <c r="AP75" s="348">
        <v>11.88</v>
      </c>
      <c r="AQ75" s="348">
        <v>11.6</v>
      </c>
      <c r="AR75" s="348">
        <v>8.5500000000000007</v>
      </c>
      <c r="AS75" s="348">
        <v>4.4400000000000004</v>
      </c>
      <c r="AT75" s="348">
        <v>-0.43</v>
      </c>
      <c r="AU75" s="351"/>
      <c r="AV75" s="346">
        <v>16</v>
      </c>
      <c r="AW75" s="346">
        <v>27</v>
      </c>
      <c r="AX75" s="346">
        <v>41</v>
      </c>
      <c r="AY75" s="346">
        <v>89</v>
      </c>
      <c r="AZ75" s="346">
        <v>158</v>
      </c>
      <c r="BA75" s="374"/>
      <c r="BB75" s="348">
        <v>11.5127623246567</v>
      </c>
      <c r="BC75" s="348">
        <v>0.99960978629313701</v>
      </c>
      <c r="BD75" s="348">
        <v>3.0445539520487602E-2</v>
      </c>
      <c r="BE75" s="375">
        <v>9.5197327740737095E-2</v>
      </c>
      <c r="BF75" s="374"/>
      <c r="BG75" s="372">
        <v>9.8199999999999996E-2</v>
      </c>
      <c r="BH75" s="373"/>
      <c r="BI75" s="348">
        <v>95.975399999999993</v>
      </c>
      <c r="BJ75" s="348">
        <v>3.5388199999999999</v>
      </c>
      <c r="BK75" s="348" t="s">
        <v>430</v>
      </c>
      <c r="BL75" s="348">
        <v>0.48577999999999999</v>
      </c>
      <c r="BM75" s="373"/>
      <c r="BN75" s="372" t="s">
        <v>4902</v>
      </c>
      <c r="BO75" s="372" t="s">
        <v>4593</v>
      </c>
      <c r="BP75" s="372" t="s">
        <v>2337</v>
      </c>
      <c r="BQ75" s="372" t="s">
        <v>5911</v>
      </c>
      <c r="BR75" s="372" t="s">
        <v>4792</v>
      </c>
      <c r="BS75" s="373"/>
      <c r="BT75" s="354" t="s">
        <v>555</v>
      </c>
    </row>
    <row r="76" spans="1:72" s="428" customFormat="1" x14ac:dyDescent="0.25">
      <c r="A76" s="345" t="s">
        <v>5991</v>
      </c>
      <c r="B76" s="373"/>
      <c r="C76" s="719">
        <v>45134</v>
      </c>
      <c r="D76" s="373"/>
      <c r="E76" s="346">
        <v>760.69600000000003</v>
      </c>
      <c r="F76" s="373"/>
      <c r="G76" s="347">
        <v>27.920300000000001</v>
      </c>
      <c r="H76" s="374"/>
      <c r="I76" s="348">
        <v>0.88490000000000002</v>
      </c>
      <c r="J76" s="348">
        <v>0.72189999999999999</v>
      </c>
      <c r="K76" s="348">
        <v>-1.2625</v>
      </c>
      <c r="L76" s="348">
        <v>6.0475000000000003</v>
      </c>
      <c r="M76" s="348">
        <v>-4.5514999999999999</v>
      </c>
      <c r="N76" s="350">
        <v>2.3708</v>
      </c>
      <c r="O76" s="348">
        <v>4.4157999999999999</v>
      </c>
      <c r="P76" s="348">
        <v>7.1635</v>
      </c>
      <c r="Q76" s="348" t="s">
        <v>430</v>
      </c>
      <c r="R76" s="348" t="s">
        <v>430</v>
      </c>
      <c r="S76" s="348">
        <v>-1.4621999999999999</v>
      </c>
      <c r="T76" s="348">
        <v>14.297700000000001</v>
      </c>
      <c r="U76" s="348">
        <v>-3.9489999999999998</v>
      </c>
      <c r="V76" s="348">
        <v>4.2004000000000001</v>
      </c>
      <c r="W76" s="348">
        <v>-4.3999999999999997E-2</v>
      </c>
      <c r="X76" s="348">
        <v>5.9753999999999996</v>
      </c>
      <c r="Y76" s="374"/>
      <c r="Z76" s="346">
        <v>33</v>
      </c>
      <c r="AA76" s="346">
        <v>27</v>
      </c>
      <c r="AB76" s="346">
        <v>244</v>
      </c>
      <c r="AC76" s="346">
        <v>79</v>
      </c>
      <c r="AD76" s="346">
        <v>179</v>
      </c>
      <c r="AE76" s="346">
        <v>120</v>
      </c>
      <c r="AF76" s="346">
        <v>59</v>
      </c>
      <c r="AG76" s="346">
        <v>128</v>
      </c>
      <c r="AH76" s="346" t="s">
        <v>430</v>
      </c>
      <c r="AI76" s="346" t="s">
        <v>430</v>
      </c>
      <c r="AJ76" s="346">
        <v>252</v>
      </c>
      <c r="AK76" s="346">
        <v>126</v>
      </c>
      <c r="AL76" s="346">
        <v>176</v>
      </c>
      <c r="AM76" s="346">
        <v>120</v>
      </c>
      <c r="AN76" s="346">
        <v>153</v>
      </c>
      <c r="AO76" s="373"/>
      <c r="AP76" s="348" t="s">
        <v>430</v>
      </c>
      <c r="AQ76" s="348" t="s">
        <v>430</v>
      </c>
      <c r="AR76" s="348" t="s">
        <v>430</v>
      </c>
      <c r="AS76" s="348">
        <v>4.91</v>
      </c>
      <c r="AT76" s="348">
        <v>-0.02</v>
      </c>
      <c r="AU76" s="351"/>
      <c r="AV76" s="346" t="s">
        <v>430</v>
      </c>
      <c r="AW76" s="346" t="s">
        <v>430</v>
      </c>
      <c r="AX76" s="346" t="s">
        <v>430</v>
      </c>
      <c r="AY76" s="346">
        <v>83</v>
      </c>
      <c r="AZ76" s="346">
        <v>153</v>
      </c>
      <c r="BA76" s="374"/>
      <c r="BB76" s="348">
        <v>14.9735446571748</v>
      </c>
      <c r="BC76" s="348">
        <v>0.99930055447496202</v>
      </c>
      <c r="BD76" s="348">
        <v>1.50269902133729E-2</v>
      </c>
      <c r="BE76" s="375">
        <v>-1.30090421950971E-2</v>
      </c>
      <c r="BF76" s="374"/>
      <c r="BG76" s="372">
        <v>4.9000000000000002E-2</v>
      </c>
      <c r="BH76" s="373"/>
      <c r="BI76" s="348">
        <v>82.706400000000002</v>
      </c>
      <c r="BJ76" s="348">
        <v>17.733899999999998</v>
      </c>
      <c r="BK76" s="348">
        <v>2.7581500000000001</v>
      </c>
      <c r="BL76" s="348">
        <v>-3.1984499999999998</v>
      </c>
      <c r="BM76" s="373"/>
      <c r="BN76" s="372" t="s">
        <v>5992</v>
      </c>
      <c r="BO76" s="372" t="s">
        <v>5993</v>
      </c>
      <c r="BP76" s="372" t="s">
        <v>430</v>
      </c>
      <c r="BQ76" s="372" t="s">
        <v>430</v>
      </c>
      <c r="BR76" s="372" t="s">
        <v>430</v>
      </c>
      <c r="BS76" s="373"/>
      <c r="BT76" s="354" t="s">
        <v>555</v>
      </c>
    </row>
    <row r="77" spans="1:72" s="428" customFormat="1" x14ac:dyDescent="0.25">
      <c r="A77" s="345" t="s">
        <v>5994</v>
      </c>
      <c r="B77" s="373"/>
      <c r="C77" s="719">
        <v>42338</v>
      </c>
      <c r="D77" s="373"/>
      <c r="E77" s="346">
        <v>717.14200000000005</v>
      </c>
      <c r="F77" s="373"/>
      <c r="G77" s="347">
        <v>876.54139999999995</v>
      </c>
      <c r="H77" s="374"/>
      <c r="I77" s="348">
        <v>0.81469999999999998</v>
      </c>
      <c r="J77" s="348">
        <v>-0.6925</v>
      </c>
      <c r="K77" s="348">
        <v>-3.1199999999999999E-2</v>
      </c>
      <c r="L77" s="348">
        <v>3.6185999999999998</v>
      </c>
      <c r="M77" s="348">
        <v>-5.6662999999999997</v>
      </c>
      <c r="N77" s="350">
        <v>-4.3924000000000003</v>
      </c>
      <c r="O77" s="348">
        <v>-1.0636000000000001</v>
      </c>
      <c r="P77" s="348">
        <v>7.1637000000000004</v>
      </c>
      <c r="Q77" s="348">
        <v>8.1590000000000007</v>
      </c>
      <c r="R77" s="348">
        <v>11.9162</v>
      </c>
      <c r="S77" s="348">
        <v>1.6327</v>
      </c>
      <c r="T77" s="348">
        <v>8.5779999999999994</v>
      </c>
      <c r="U77" s="348">
        <v>-8.2832000000000008</v>
      </c>
      <c r="V77" s="348">
        <v>-2.5015000000000001</v>
      </c>
      <c r="W77" s="348">
        <v>-0.59760000000000002</v>
      </c>
      <c r="X77" s="348">
        <v>11.935700000000001</v>
      </c>
      <c r="Y77" s="374"/>
      <c r="Z77" s="346">
        <v>46</v>
      </c>
      <c r="AA77" s="346">
        <v>148</v>
      </c>
      <c r="AB77" s="346">
        <v>206</v>
      </c>
      <c r="AC77" s="346">
        <v>159</v>
      </c>
      <c r="AD77" s="346">
        <v>226</v>
      </c>
      <c r="AE77" s="346">
        <v>197</v>
      </c>
      <c r="AF77" s="346">
        <v>131</v>
      </c>
      <c r="AG77" s="346">
        <v>127</v>
      </c>
      <c r="AH77" s="346">
        <v>73</v>
      </c>
      <c r="AI77" s="346">
        <v>30</v>
      </c>
      <c r="AJ77" s="346">
        <v>192</v>
      </c>
      <c r="AK77" s="346">
        <v>207</v>
      </c>
      <c r="AL77" s="346">
        <v>225</v>
      </c>
      <c r="AM77" s="346">
        <v>200</v>
      </c>
      <c r="AN77" s="346">
        <v>225</v>
      </c>
      <c r="AO77" s="373"/>
      <c r="AP77" s="348">
        <v>11</v>
      </c>
      <c r="AQ77" s="348">
        <v>9.73</v>
      </c>
      <c r="AR77" s="348">
        <v>6.14</v>
      </c>
      <c r="AS77" s="348">
        <v>1.53</v>
      </c>
      <c r="AT77" s="348">
        <v>-5.63</v>
      </c>
      <c r="AU77" s="351"/>
      <c r="AV77" s="346">
        <v>38</v>
      </c>
      <c r="AW77" s="346">
        <v>57</v>
      </c>
      <c r="AX77" s="346">
        <v>70</v>
      </c>
      <c r="AY77" s="346">
        <v>123</v>
      </c>
      <c r="AZ77" s="346">
        <v>199</v>
      </c>
      <c r="BA77" s="374"/>
      <c r="BB77" s="348">
        <v>11.3657254116653</v>
      </c>
      <c r="BC77" s="348">
        <v>0.99840349340008205</v>
      </c>
      <c r="BD77" s="348">
        <v>6.2106730195226499E-3</v>
      </c>
      <c r="BE77" s="375">
        <v>3.9121405180243499E-2</v>
      </c>
      <c r="BF77" s="374"/>
      <c r="BG77" s="372">
        <v>8.09E-2</v>
      </c>
      <c r="BH77" s="373"/>
      <c r="BI77" s="348">
        <v>99.4392</v>
      </c>
      <c r="BJ77" s="348" t="s">
        <v>430</v>
      </c>
      <c r="BK77" s="348" t="s">
        <v>430</v>
      </c>
      <c r="BL77" s="348">
        <v>0.56079999999999997</v>
      </c>
      <c r="BM77" s="373"/>
      <c r="BN77" s="372" t="s">
        <v>5995</v>
      </c>
      <c r="BO77" s="372" t="s">
        <v>5109</v>
      </c>
      <c r="BP77" s="372" t="s">
        <v>4862</v>
      </c>
      <c r="BQ77" s="372" t="s">
        <v>5428</v>
      </c>
      <c r="BR77" s="372" t="s">
        <v>5111</v>
      </c>
      <c r="BS77" s="373"/>
      <c r="BT77" s="354" t="s">
        <v>555</v>
      </c>
    </row>
    <row r="78" spans="1:72" s="428" customFormat="1" x14ac:dyDescent="0.25">
      <c r="A78" s="345" t="s">
        <v>5996</v>
      </c>
      <c r="B78" s="373"/>
      <c r="C78" s="719">
        <v>43466</v>
      </c>
      <c r="D78" s="373"/>
      <c r="E78" s="346">
        <v>716.54</v>
      </c>
      <c r="F78" s="373"/>
      <c r="G78" s="347">
        <v>263.964</v>
      </c>
      <c r="H78" s="374"/>
      <c r="I78" s="348">
        <v>0.63670000000000004</v>
      </c>
      <c r="J78" s="348">
        <v>-0.67169999999999996</v>
      </c>
      <c r="K78" s="348">
        <v>0.16009999999999999</v>
      </c>
      <c r="L78" s="348">
        <v>3.1057999999999999</v>
      </c>
      <c r="M78" s="348">
        <v>-4.5350000000000001</v>
      </c>
      <c r="N78" s="350">
        <v>-2.3075999999999999</v>
      </c>
      <c r="O78" s="348">
        <v>0.1128</v>
      </c>
      <c r="P78" s="348">
        <v>8.9856999999999996</v>
      </c>
      <c r="Q78" s="348">
        <v>9.234</v>
      </c>
      <c r="R78" s="348" t="s">
        <v>430</v>
      </c>
      <c r="S78" s="348">
        <v>1.8129</v>
      </c>
      <c r="T78" s="348">
        <v>9.3119999999999994</v>
      </c>
      <c r="U78" s="348">
        <v>-6.5385999999999997</v>
      </c>
      <c r="V78" s="348">
        <v>-0.59289999999999998</v>
      </c>
      <c r="W78" s="348">
        <v>-0.52239999999999998</v>
      </c>
      <c r="X78" s="348">
        <v>12.2628</v>
      </c>
      <c r="Y78" s="374"/>
      <c r="Z78" s="346">
        <v>85</v>
      </c>
      <c r="AA78" s="346">
        <v>120</v>
      </c>
      <c r="AB78" s="346">
        <v>183</v>
      </c>
      <c r="AC78" s="346">
        <v>186</v>
      </c>
      <c r="AD78" s="346">
        <v>176</v>
      </c>
      <c r="AE78" s="346">
        <v>179</v>
      </c>
      <c r="AF78" s="346">
        <v>111</v>
      </c>
      <c r="AG78" s="346">
        <v>112</v>
      </c>
      <c r="AH78" s="346">
        <v>54</v>
      </c>
      <c r="AI78" s="346" t="s">
        <v>430</v>
      </c>
      <c r="AJ78" s="346">
        <v>174</v>
      </c>
      <c r="AK78" s="346">
        <v>193</v>
      </c>
      <c r="AL78" s="346">
        <v>211</v>
      </c>
      <c r="AM78" s="346">
        <v>185</v>
      </c>
      <c r="AN78" s="346">
        <v>209</v>
      </c>
      <c r="AO78" s="373"/>
      <c r="AP78" s="348" t="s">
        <v>430</v>
      </c>
      <c r="AQ78" s="348">
        <v>11.01</v>
      </c>
      <c r="AR78" s="348">
        <v>7.62</v>
      </c>
      <c r="AS78" s="348">
        <v>3.26</v>
      </c>
      <c r="AT78" s="348">
        <v>-3.55</v>
      </c>
      <c r="AU78" s="351"/>
      <c r="AV78" s="346" t="s">
        <v>430</v>
      </c>
      <c r="AW78" s="346">
        <v>41</v>
      </c>
      <c r="AX78" s="346">
        <v>58</v>
      </c>
      <c r="AY78" s="346">
        <v>110</v>
      </c>
      <c r="AZ78" s="346">
        <v>182</v>
      </c>
      <c r="BA78" s="374"/>
      <c r="BB78" s="348">
        <v>11.165253562206299</v>
      </c>
      <c r="BC78" s="348">
        <v>0.99895729914675002</v>
      </c>
      <c r="BD78" s="348">
        <v>1.9809028387218399E-2</v>
      </c>
      <c r="BE78" s="375">
        <v>6.1858022091907397E-2</v>
      </c>
      <c r="BF78" s="374"/>
      <c r="BG78" s="372">
        <v>0.15</v>
      </c>
      <c r="BH78" s="373"/>
      <c r="BI78" s="348">
        <v>98.160399999999996</v>
      </c>
      <c r="BJ78" s="348">
        <v>1.35286</v>
      </c>
      <c r="BK78" s="348" t="s">
        <v>430</v>
      </c>
      <c r="BL78" s="348">
        <v>0.48674000000000001</v>
      </c>
      <c r="BM78" s="373"/>
      <c r="BN78" s="372" t="s">
        <v>5975</v>
      </c>
      <c r="BO78" s="372" t="s">
        <v>4362</v>
      </c>
      <c r="BP78" s="372" t="s">
        <v>2499</v>
      </c>
      <c r="BQ78" s="372" t="s">
        <v>4714</v>
      </c>
      <c r="BR78" s="372" t="s">
        <v>4383</v>
      </c>
      <c r="BS78" s="373"/>
      <c r="BT78" s="354" t="s">
        <v>555</v>
      </c>
    </row>
    <row r="79" spans="1:72" s="428" customFormat="1" x14ac:dyDescent="0.25">
      <c r="A79" s="345" t="s">
        <v>5997</v>
      </c>
      <c r="B79" s="373"/>
      <c r="C79" s="719">
        <v>45540</v>
      </c>
      <c r="D79" s="373"/>
      <c r="E79" s="346">
        <v>690.99099999999999</v>
      </c>
      <c r="F79" s="373"/>
      <c r="G79" s="347">
        <v>88.004199999999997</v>
      </c>
      <c r="H79" s="374"/>
      <c r="I79" s="348">
        <v>0.95499999999999996</v>
      </c>
      <c r="J79" s="348">
        <v>-0.64949999999999997</v>
      </c>
      <c r="K79" s="348">
        <v>0.28029999999999999</v>
      </c>
      <c r="L79" s="348">
        <v>1.4115</v>
      </c>
      <c r="M79" s="348">
        <v>-8.4152000000000005</v>
      </c>
      <c r="N79" s="350">
        <v>-7.8773999999999997</v>
      </c>
      <c r="O79" s="348" t="s">
        <v>430</v>
      </c>
      <c r="P79" s="348" t="s">
        <v>430</v>
      </c>
      <c r="Q79" s="348" t="s">
        <v>430</v>
      </c>
      <c r="R79" s="348" t="s">
        <v>430</v>
      </c>
      <c r="S79" s="348">
        <v>1.5154000000000001</v>
      </c>
      <c r="T79" s="348">
        <v>5.7748999999999997</v>
      </c>
      <c r="U79" s="348">
        <v>-13.5611</v>
      </c>
      <c r="V79" s="348">
        <v>-5.7350000000000003</v>
      </c>
      <c r="W79" s="348">
        <v>-0.48309999999999997</v>
      </c>
      <c r="X79" s="348">
        <v>-4.7988</v>
      </c>
      <c r="Y79" s="374"/>
      <c r="Z79" s="346">
        <v>24</v>
      </c>
      <c r="AA79" s="346">
        <v>106</v>
      </c>
      <c r="AB79" s="346">
        <v>166</v>
      </c>
      <c r="AC79" s="346">
        <v>206</v>
      </c>
      <c r="AD79" s="346">
        <v>239</v>
      </c>
      <c r="AE79" s="346">
        <v>205</v>
      </c>
      <c r="AF79" s="346" t="s">
        <v>430</v>
      </c>
      <c r="AG79" s="346" t="s">
        <v>430</v>
      </c>
      <c r="AH79" s="346" t="s">
        <v>430</v>
      </c>
      <c r="AI79" s="346" t="s">
        <v>430</v>
      </c>
      <c r="AJ79" s="346">
        <v>197</v>
      </c>
      <c r="AK79" s="346">
        <v>231</v>
      </c>
      <c r="AL79" s="346">
        <v>237</v>
      </c>
      <c r="AM79" s="346">
        <v>209</v>
      </c>
      <c r="AN79" s="346">
        <v>194</v>
      </c>
      <c r="AO79" s="373"/>
      <c r="AP79" s="348" t="s">
        <v>430</v>
      </c>
      <c r="AQ79" s="348" t="s">
        <v>430</v>
      </c>
      <c r="AR79" s="348" t="s">
        <v>430</v>
      </c>
      <c r="AS79" s="348" t="s">
        <v>430</v>
      </c>
      <c r="AT79" s="348">
        <v>-11.19</v>
      </c>
      <c r="AU79" s="351"/>
      <c r="AV79" s="346" t="s">
        <v>430</v>
      </c>
      <c r="AW79" s="346" t="s">
        <v>430</v>
      </c>
      <c r="AX79" s="346" t="s">
        <v>430</v>
      </c>
      <c r="AY79" s="346" t="s">
        <v>430</v>
      </c>
      <c r="AZ79" s="346">
        <v>220</v>
      </c>
      <c r="BA79" s="374"/>
      <c r="BB79" s="348">
        <v>12.0887464256959</v>
      </c>
      <c r="BC79" s="348">
        <v>0.99861603033520296</v>
      </c>
      <c r="BD79" s="348">
        <v>-7.6333920895213098E-2</v>
      </c>
      <c r="BE79" s="375">
        <v>-1.2488937989321E-2</v>
      </c>
      <c r="BF79" s="374"/>
      <c r="BG79" s="372">
        <v>6.5799999999999997E-2</v>
      </c>
      <c r="BH79" s="373"/>
      <c r="BI79" s="348">
        <v>99.3733</v>
      </c>
      <c r="BJ79" s="348" t="s">
        <v>430</v>
      </c>
      <c r="BK79" s="348" t="s">
        <v>430</v>
      </c>
      <c r="BL79" s="348">
        <v>0.62670000000000003</v>
      </c>
      <c r="BM79" s="373"/>
      <c r="BN79" s="372" t="s">
        <v>5998</v>
      </c>
      <c r="BO79" s="372" t="s">
        <v>5999</v>
      </c>
      <c r="BP79" s="372" t="s">
        <v>6000</v>
      </c>
      <c r="BQ79" s="372" t="s">
        <v>3832</v>
      </c>
      <c r="BR79" s="372" t="s">
        <v>6001</v>
      </c>
      <c r="BS79" s="373"/>
      <c r="BT79" s="354" t="s">
        <v>555</v>
      </c>
    </row>
    <row r="80" spans="1:72" s="428" customFormat="1" x14ac:dyDescent="0.25">
      <c r="A80" s="345" t="s">
        <v>6002</v>
      </c>
      <c r="B80" s="373"/>
      <c r="C80" s="719">
        <v>45336</v>
      </c>
      <c r="D80" s="373"/>
      <c r="E80" s="346">
        <v>675.89</v>
      </c>
      <c r="F80" s="373"/>
      <c r="G80" s="347">
        <v>64.109099999999998</v>
      </c>
      <c r="H80" s="374"/>
      <c r="I80" s="348">
        <v>0.41289999999999999</v>
      </c>
      <c r="J80" s="348">
        <v>-0.68840000000000001</v>
      </c>
      <c r="K80" s="348">
        <v>1.4649000000000001</v>
      </c>
      <c r="L80" s="348">
        <v>4.0349000000000004</v>
      </c>
      <c r="M80" s="348">
        <v>7.1516999999999999</v>
      </c>
      <c r="N80" s="350">
        <v>10.2948</v>
      </c>
      <c r="O80" s="348">
        <v>4.875</v>
      </c>
      <c r="P80" s="348" t="s">
        <v>430</v>
      </c>
      <c r="Q80" s="348" t="s">
        <v>430</v>
      </c>
      <c r="R80" s="348" t="s">
        <v>430</v>
      </c>
      <c r="S80" s="348">
        <v>3.1756000000000002</v>
      </c>
      <c r="T80" s="348">
        <v>21.120100000000001</v>
      </c>
      <c r="U80" s="348">
        <v>5.58</v>
      </c>
      <c r="V80" s="348">
        <v>13.0495</v>
      </c>
      <c r="W80" s="348">
        <v>1.2165999999999999</v>
      </c>
      <c r="X80" s="348">
        <v>11.8872</v>
      </c>
      <c r="Y80" s="374"/>
      <c r="Z80" s="346">
        <v>156</v>
      </c>
      <c r="AA80" s="346">
        <v>147</v>
      </c>
      <c r="AB80" s="346">
        <v>113</v>
      </c>
      <c r="AC80" s="346">
        <v>135</v>
      </c>
      <c r="AD80" s="346">
        <v>57</v>
      </c>
      <c r="AE80" s="346">
        <v>58</v>
      </c>
      <c r="AF80" s="346">
        <v>52</v>
      </c>
      <c r="AG80" s="346" t="s">
        <v>430</v>
      </c>
      <c r="AH80" s="346" t="s">
        <v>430</v>
      </c>
      <c r="AI80" s="346" t="s">
        <v>430</v>
      </c>
      <c r="AJ80" s="346">
        <v>108</v>
      </c>
      <c r="AK80" s="346">
        <v>50</v>
      </c>
      <c r="AL80" s="346">
        <v>58</v>
      </c>
      <c r="AM80" s="346">
        <v>45</v>
      </c>
      <c r="AN80" s="346">
        <v>78</v>
      </c>
      <c r="AO80" s="373"/>
      <c r="AP80" s="348" t="s">
        <v>430</v>
      </c>
      <c r="AQ80" s="348" t="s">
        <v>430</v>
      </c>
      <c r="AR80" s="348" t="s">
        <v>430</v>
      </c>
      <c r="AS80" s="348" t="s">
        <v>430</v>
      </c>
      <c r="AT80" s="348">
        <v>13.72</v>
      </c>
      <c r="AU80" s="351"/>
      <c r="AV80" s="346" t="s">
        <v>430</v>
      </c>
      <c r="AW80" s="346" t="s">
        <v>430</v>
      </c>
      <c r="AX80" s="346" t="s">
        <v>430</v>
      </c>
      <c r="AY80" s="346" t="s">
        <v>430</v>
      </c>
      <c r="AZ80" s="346">
        <v>67</v>
      </c>
      <c r="BA80" s="374"/>
      <c r="BB80" s="348">
        <v>15.457389219098699</v>
      </c>
      <c r="BC80" s="348">
        <v>1.00473031826422</v>
      </c>
      <c r="BD80" s="348">
        <v>3.46335794200811E-2</v>
      </c>
      <c r="BE80" s="375">
        <v>0.163995377301699</v>
      </c>
      <c r="BF80" s="374"/>
      <c r="BG80" s="372">
        <v>0.1545</v>
      </c>
      <c r="BH80" s="373"/>
      <c r="BI80" s="348">
        <v>12.960599999999999</v>
      </c>
      <c r="BJ80" s="348">
        <v>84.295900000000003</v>
      </c>
      <c r="BK80" s="348">
        <v>2.4903900000000001</v>
      </c>
      <c r="BL80" s="348">
        <v>0.25311</v>
      </c>
      <c r="BM80" s="373"/>
      <c r="BN80" s="372" t="s">
        <v>6003</v>
      </c>
      <c r="BO80" s="372" t="s">
        <v>6004</v>
      </c>
      <c r="BP80" s="372" t="s">
        <v>5971</v>
      </c>
      <c r="BQ80" s="372" t="s">
        <v>6005</v>
      </c>
      <c r="BR80" s="372" t="s">
        <v>6006</v>
      </c>
      <c r="BS80" s="373"/>
      <c r="BT80" s="354" t="s">
        <v>555</v>
      </c>
    </row>
    <row r="81" spans="1:72" s="428" customFormat="1" x14ac:dyDescent="0.25">
      <c r="A81" s="345" t="s">
        <v>6007</v>
      </c>
      <c r="B81" s="373"/>
      <c r="C81" s="719">
        <v>44123</v>
      </c>
      <c r="D81" s="373"/>
      <c r="E81" s="346">
        <v>642.274</v>
      </c>
      <c r="F81" s="373"/>
      <c r="G81" s="347">
        <v>280.85680000000002</v>
      </c>
      <c r="H81" s="374"/>
      <c r="I81" s="348">
        <v>0.88549999999999995</v>
      </c>
      <c r="J81" s="348">
        <v>0.72219999999999995</v>
      </c>
      <c r="K81" s="348">
        <v>-1.2670999999999999</v>
      </c>
      <c r="L81" s="348">
        <v>6.0513000000000003</v>
      </c>
      <c r="M81" s="348">
        <v>-4.5526999999999997</v>
      </c>
      <c r="N81" s="350">
        <v>2.3778999999999999</v>
      </c>
      <c r="O81" s="348">
        <v>4.4078999999999997</v>
      </c>
      <c r="P81" s="348">
        <v>7.1280000000000001</v>
      </c>
      <c r="Q81" s="348">
        <v>9.1382999999999992</v>
      </c>
      <c r="R81" s="348" t="s">
        <v>430</v>
      </c>
      <c r="S81" s="348">
        <v>-1.4661</v>
      </c>
      <c r="T81" s="348">
        <v>14.3057</v>
      </c>
      <c r="U81" s="348">
        <v>-3.9447999999999999</v>
      </c>
      <c r="V81" s="348">
        <v>4.2084999999999999</v>
      </c>
      <c r="W81" s="348">
        <v>-4.6899999999999997E-2</v>
      </c>
      <c r="X81" s="348">
        <v>13.4634</v>
      </c>
      <c r="Y81" s="374"/>
      <c r="Z81" s="346">
        <v>31</v>
      </c>
      <c r="AA81" s="346">
        <v>26</v>
      </c>
      <c r="AB81" s="346">
        <v>246</v>
      </c>
      <c r="AC81" s="346">
        <v>75</v>
      </c>
      <c r="AD81" s="346">
        <v>181</v>
      </c>
      <c r="AE81" s="346">
        <v>118</v>
      </c>
      <c r="AF81" s="346">
        <v>61</v>
      </c>
      <c r="AG81" s="346">
        <v>131</v>
      </c>
      <c r="AH81" s="346">
        <v>60</v>
      </c>
      <c r="AI81" s="346" t="s">
        <v>430</v>
      </c>
      <c r="AJ81" s="346">
        <v>253</v>
      </c>
      <c r="AK81" s="346">
        <v>124</v>
      </c>
      <c r="AL81" s="346">
        <v>174</v>
      </c>
      <c r="AM81" s="346">
        <v>118</v>
      </c>
      <c r="AN81" s="346">
        <v>154</v>
      </c>
      <c r="AO81" s="373"/>
      <c r="AP81" s="348" t="s">
        <v>430</v>
      </c>
      <c r="AQ81" s="348" t="s">
        <v>430</v>
      </c>
      <c r="AR81" s="348">
        <v>7.65</v>
      </c>
      <c r="AS81" s="348">
        <v>4.9000000000000004</v>
      </c>
      <c r="AT81" s="348">
        <v>-0.02</v>
      </c>
      <c r="AU81" s="351"/>
      <c r="AV81" s="346" t="s">
        <v>430</v>
      </c>
      <c r="AW81" s="346" t="s">
        <v>430</v>
      </c>
      <c r="AX81" s="346">
        <v>57</v>
      </c>
      <c r="AY81" s="346">
        <v>84</v>
      </c>
      <c r="AZ81" s="346">
        <v>153</v>
      </c>
      <c r="BA81" s="374"/>
      <c r="BB81" s="348">
        <v>15.0175881047765</v>
      </c>
      <c r="BC81" s="348">
        <v>1.0013835310430399</v>
      </c>
      <c r="BD81" s="348">
        <v>6.7507714117206801E-3</v>
      </c>
      <c r="BE81" s="375">
        <v>-9.3372000147481904E-4</v>
      </c>
      <c r="BF81" s="374"/>
      <c r="BG81" s="372">
        <v>0.1075</v>
      </c>
      <c r="BH81" s="373"/>
      <c r="BI81" s="348">
        <v>79.936599999999999</v>
      </c>
      <c r="BJ81" s="348">
        <v>17.14</v>
      </c>
      <c r="BK81" s="348">
        <v>2.66628</v>
      </c>
      <c r="BL81" s="348">
        <v>0.25712000000000002</v>
      </c>
      <c r="BM81" s="373"/>
      <c r="BN81" s="372" t="s">
        <v>6008</v>
      </c>
      <c r="BO81" s="372" t="s">
        <v>6009</v>
      </c>
      <c r="BP81" s="372" t="s">
        <v>430</v>
      </c>
      <c r="BQ81" s="372" t="s">
        <v>430</v>
      </c>
      <c r="BR81" s="372" t="s">
        <v>430</v>
      </c>
      <c r="BS81" s="373"/>
      <c r="BT81" s="354" t="s">
        <v>555</v>
      </c>
    </row>
    <row r="82" spans="1:72" s="428" customFormat="1" x14ac:dyDescent="0.25">
      <c r="A82" s="345" t="s">
        <v>6010</v>
      </c>
      <c r="B82" s="373"/>
      <c r="C82" s="719">
        <v>44060</v>
      </c>
      <c r="D82" s="373"/>
      <c r="E82" s="346">
        <v>562.02300000000002</v>
      </c>
      <c r="F82" s="373"/>
      <c r="G82" s="347">
        <v>34.121699999999997</v>
      </c>
      <c r="H82" s="374"/>
      <c r="I82" s="348">
        <v>0.78839999999999999</v>
      </c>
      <c r="J82" s="348">
        <v>-2.4838</v>
      </c>
      <c r="K82" s="348">
        <v>5.2541000000000002</v>
      </c>
      <c r="L82" s="348">
        <v>5.7804000000000002</v>
      </c>
      <c r="M82" s="348">
        <v>-3.3347000000000002</v>
      </c>
      <c r="N82" s="350">
        <v>-12.255800000000001</v>
      </c>
      <c r="O82" s="348">
        <v>-12.3331</v>
      </c>
      <c r="P82" s="348">
        <v>2.0552000000000001</v>
      </c>
      <c r="Q82" s="348">
        <v>0.18479999999999999</v>
      </c>
      <c r="R82" s="348" t="s">
        <v>430</v>
      </c>
      <c r="S82" s="348">
        <v>16.963699999999999</v>
      </c>
      <c r="T82" s="348">
        <v>6.4610000000000003</v>
      </c>
      <c r="U82" s="348">
        <v>-17.928000000000001</v>
      </c>
      <c r="V82" s="348">
        <v>-6.9351000000000003</v>
      </c>
      <c r="W82" s="348">
        <v>-0.1077</v>
      </c>
      <c r="X82" s="348">
        <v>10.9747</v>
      </c>
      <c r="Y82" s="374"/>
      <c r="Z82" s="346">
        <v>49</v>
      </c>
      <c r="AA82" s="346">
        <v>256</v>
      </c>
      <c r="AB82" s="346">
        <v>28</v>
      </c>
      <c r="AC82" s="346">
        <v>88</v>
      </c>
      <c r="AD82" s="346">
        <v>150</v>
      </c>
      <c r="AE82" s="346">
        <v>212</v>
      </c>
      <c r="AF82" s="346">
        <v>167</v>
      </c>
      <c r="AG82" s="346">
        <v>138</v>
      </c>
      <c r="AH82" s="346">
        <v>79</v>
      </c>
      <c r="AI82" s="346" t="s">
        <v>430</v>
      </c>
      <c r="AJ82" s="346">
        <v>2</v>
      </c>
      <c r="AK82" s="346">
        <v>222</v>
      </c>
      <c r="AL82" s="346">
        <v>242</v>
      </c>
      <c r="AM82" s="346">
        <v>215</v>
      </c>
      <c r="AN82" s="346">
        <v>167</v>
      </c>
      <c r="AO82" s="373"/>
      <c r="AP82" s="348" t="s">
        <v>430</v>
      </c>
      <c r="AQ82" s="348" t="s">
        <v>430</v>
      </c>
      <c r="AR82" s="348">
        <v>-1.39</v>
      </c>
      <c r="AS82" s="348">
        <v>-7.66</v>
      </c>
      <c r="AT82" s="348">
        <v>-10.1</v>
      </c>
      <c r="AU82" s="351"/>
      <c r="AV82" s="346" t="s">
        <v>430</v>
      </c>
      <c r="AW82" s="346" t="s">
        <v>430</v>
      </c>
      <c r="AX82" s="346">
        <v>79</v>
      </c>
      <c r="AY82" s="346">
        <v>141</v>
      </c>
      <c r="AZ82" s="346">
        <v>210</v>
      </c>
      <c r="BA82" s="374"/>
      <c r="BB82" s="348">
        <v>23.090152304366399</v>
      </c>
      <c r="BC82" s="348">
        <v>0.99940773504739999</v>
      </c>
      <c r="BD82" s="348">
        <v>-4.7971778127557001E-3</v>
      </c>
      <c r="BE82" s="375">
        <v>-8.0270823460587594E-3</v>
      </c>
      <c r="BF82" s="374"/>
      <c r="BG82" s="372">
        <v>7.17E-2</v>
      </c>
      <c r="BH82" s="373"/>
      <c r="BI82" s="348">
        <v>81.498599999999996</v>
      </c>
      <c r="BJ82" s="348">
        <v>18.363099999999999</v>
      </c>
      <c r="BK82" s="348" t="s">
        <v>430</v>
      </c>
      <c r="BL82" s="348">
        <v>0.13830000000000001</v>
      </c>
      <c r="BM82" s="373"/>
      <c r="BN82" s="372" t="s">
        <v>6011</v>
      </c>
      <c r="BO82" s="372" t="s">
        <v>6012</v>
      </c>
      <c r="BP82" s="372" t="s">
        <v>430</v>
      </c>
      <c r="BQ82" s="372" t="s">
        <v>430</v>
      </c>
      <c r="BR82" s="372" t="s">
        <v>430</v>
      </c>
      <c r="BS82" s="373"/>
      <c r="BT82" s="354" t="s">
        <v>555</v>
      </c>
    </row>
    <row r="83" spans="1:72" s="428" customFormat="1" x14ac:dyDescent="0.25">
      <c r="A83" s="345" t="s">
        <v>6013</v>
      </c>
      <c r="B83" s="373"/>
      <c r="C83" s="719">
        <v>44777</v>
      </c>
      <c r="D83" s="373"/>
      <c r="E83" s="346">
        <v>549.01800000000003</v>
      </c>
      <c r="F83" s="373"/>
      <c r="G83" s="347">
        <v>31.4543</v>
      </c>
      <c r="H83" s="374"/>
      <c r="I83" s="348">
        <v>0.39450000000000002</v>
      </c>
      <c r="J83" s="348">
        <v>-1.1735</v>
      </c>
      <c r="K83" s="348">
        <v>1.2551000000000001</v>
      </c>
      <c r="L83" s="348">
        <v>2.5211000000000001</v>
      </c>
      <c r="M83" s="348">
        <v>-2.0579000000000001</v>
      </c>
      <c r="N83" s="350">
        <v>0.64959999999999996</v>
      </c>
      <c r="O83" s="348">
        <v>-7.6351000000000004</v>
      </c>
      <c r="P83" s="348">
        <v>12.688499999999999</v>
      </c>
      <c r="Q83" s="348" t="s">
        <v>430</v>
      </c>
      <c r="R83" s="348" t="s">
        <v>430</v>
      </c>
      <c r="S83" s="348">
        <v>0.1139</v>
      </c>
      <c r="T83" s="348">
        <v>14.291600000000001</v>
      </c>
      <c r="U83" s="348">
        <v>-0.60760000000000003</v>
      </c>
      <c r="V83" s="348">
        <v>3.5042</v>
      </c>
      <c r="W83" s="348">
        <v>1.0108999999999999</v>
      </c>
      <c r="X83" s="348">
        <v>14.260300000000001</v>
      </c>
      <c r="Y83" s="374"/>
      <c r="Z83" s="346">
        <v>169</v>
      </c>
      <c r="AA83" s="346">
        <v>199</v>
      </c>
      <c r="AB83" s="346">
        <v>126</v>
      </c>
      <c r="AC83" s="346">
        <v>198</v>
      </c>
      <c r="AD83" s="346">
        <v>131</v>
      </c>
      <c r="AE83" s="346">
        <v>138</v>
      </c>
      <c r="AF83" s="346">
        <v>158</v>
      </c>
      <c r="AG83" s="346">
        <v>65</v>
      </c>
      <c r="AH83" s="346" t="s">
        <v>430</v>
      </c>
      <c r="AI83" s="346" t="s">
        <v>430</v>
      </c>
      <c r="AJ83" s="346">
        <v>220</v>
      </c>
      <c r="AK83" s="346">
        <v>127</v>
      </c>
      <c r="AL83" s="346">
        <v>127</v>
      </c>
      <c r="AM83" s="346">
        <v>134</v>
      </c>
      <c r="AN83" s="346">
        <v>96</v>
      </c>
      <c r="AO83" s="373"/>
      <c r="AP83" s="348" t="s">
        <v>430</v>
      </c>
      <c r="AQ83" s="348" t="s">
        <v>430</v>
      </c>
      <c r="AR83" s="348" t="s">
        <v>430</v>
      </c>
      <c r="AS83" s="348">
        <v>1.38</v>
      </c>
      <c r="AT83" s="348">
        <v>0.32</v>
      </c>
      <c r="AU83" s="351"/>
      <c r="AV83" s="346" t="s">
        <v>430</v>
      </c>
      <c r="AW83" s="346" t="s">
        <v>430</v>
      </c>
      <c r="AX83" s="346" t="s">
        <v>430</v>
      </c>
      <c r="AY83" s="346">
        <v>129</v>
      </c>
      <c r="AZ83" s="346">
        <v>145</v>
      </c>
      <c r="BA83" s="374"/>
      <c r="BB83" s="348">
        <v>17.771970798708701</v>
      </c>
      <c r="BC83" s="348">
        <v>1.0085097036739199</v>
      </c>
      <c r="BD83" s="348">
        <v>3.7093572460999501E-2</v>
      </c>
      <c r="BE83" s="375">
        <v>0.21252491682081801</v>
      </c>
      <c r="BF83" s="374"/>
      <c r="BG83" s="372">
        <v>0.4516</v>
      </c>
      <c r="BH83" s="373"/>
      <c r="BI83" s="348">
        <v>67.826300000000003</v>
      </c>
      <c r="BJ83" s="348">
        <v>32.084499999999998</v>
      </c>
      <c r="BK83" s="348" t="s">
        <v>430</v>
      </c>
      <c r="BL83" s="348">
        <v>8.9200000000000002E-2</v>
      </c>
      <c r="BM83" s="373"/>
      <c r="BN83" s="372" t="s">
        <v>4734</v>
      </c>
      <c r="BO83" s="372" t="s">
        <v>4522</v>
      </c>
      <c r="BP83" s="372" t="s">
        <v>4523</v>
      </c>
      <c r="BQ83" s="372" t="s">
        <v>4524</v>
      </c>
      <c r="BR83" s="372" t="s">
        <v>4742</v>
      </c>
      <c r="BS83" s="373"/>
      <c r="BT83" s="354" t="s">
        <v>555</v>
      </c>
    </row>
    <row r="84" spans="1:72" s="428" customFormat="1" x14ac:dyDescent="0.25">
      <c r="A84" s="345" t="s">
        <v>6014</v>
      </c>
      <c r="B84" s="373"/>
      <c r="C84" s="719">
        <v>42347</v>
      </c>
      <c r="D84" s="373"/>
      <c r="E84" s="346">
        <v>538.69000000000005</v>
      </c>
      <c r="F84" s="373"/>
      <c r="G84" s="347">
        <v>88.041399999999996</v>
      </c>
      <c r="H84" s="374"/>
      <c r="I84" s="348">
        <v>0.8155</v>
      </c>
      <c r="J84" s="348">
        <v>-0.69420000000000004</v>
      </c>
      <c r="K84" s="348">
        <v>-2.6100000000000002E-2</v>
      </c>
      <c r="L84" s="348">
        <v>3.6343000000000001</v>
      </c>
      <c r="M84" s="348">
        <v>-5.6459000000000001</v>
      </c>
      <c r="N84" s="350">
        <v>-4.3324999999999996</v>
      </c>
      <c r="O84" s="348">
        <v>-0.99580000000000002</v>
      </c>
      <c r="P84" s="348">
        <v>7.2480000000000002</v>
      </c>
      <c r="Q84" s="348">
        <v>8.2349999999999994</v>
      </c>
      <c r="R84" s="348">
        <v>11.951499999999999</v>
      </c>
      <c r="S84" s="348">
        <v>1.6549</v>
      </c>
      <c r="T84" s="348">
        <v>8.6019000000000005</v>
      </c>
      <c r="U84" s="348">
        <v>-8.2536000000000005</v>
      </c>
      <c r="V84" s="348">
        <v>-2.4493999999999998</v>
      </c>
      <c r="W84" s="348">
        <v>-0.59750000000000003</v>
      </c>
      <c r="X84" s="348">
        <v>12.4834</v>
      </c>
      <c r="Y84" s="374"/>
      <c r="Z84" s="346">
        <v>42</v>
      </c>
      <c r="AA84" s="346">
        <v>154</v>
      </c>
      <c r="AB84" s="346">
        <v>202</v>
      </c>
      <c r="AC84" s="346">
        <v>153</v>
      </c>
      <c r="AD84" s="346">
        <v>223</v>
      </c>
      <c r="AE84" s="346">
        <v>193</v>
      </c>
      <c r="AF84" s="346">
        <v>127</v>
      </c>
      <c r="AG84" s="346">
        <v>122</v>
      </c>
      <c r="AH84" s="346">
        <v>68</v>
      </c>
      <c r="AI84" s="346">
        <v>26</v>
      </c>
      <c r="AJ84" s="346">
        <v>185</v>
      </c>
      <c r="AK84" s="346">
        <v>202</v>
      </c>
      <c r="AL84" s="346">
        <v>220</v>
      </c>
      <c r="AM84" s="346">
        <v>196</v>
      </c>
      <c r="AN84" s="346">
        <v>223</v>
      </c>
      <c r="AO84" s="373"/>
      <c r="AP84" s="348">
        <v>11.04</v>
      </c>
      <c r="AQ84" s="348">
        <v>9.8000000000000007</v>
      </c>
      <c r="AR84" s="348">
        <v>6.2</v>
      </c>
      <c r="AS84" s="348">
        <v>1.57</v>
      </c>
      <c r="AT84" s="348">
        <v>-5.58</v>
      </c>
      <c r="AU84" s="351"/>
      <c r="AV84" s="346">
        <v>35</v>
      </c>
      <c r="AW84" s="346">
        <v>51</v>
      </c>
      <c r="AX84" s="346">
        <v>67</v>
      </c>
      <c r="AY84" s="346">
        <v>119</v>
      </c>
      <c r="AZ84" s="346">
        <v>194</v>
      </c>
      <c r="BA84" s="374"/>
      <c r="BB84" s="348">
        <v>11.3804575339402</v>
      </c>
      <c r="BC84" s="348">
        <v>1.00091110991704</v>
      </c>
      <c r="BD84" s="348">
        <v>6.7648026124194896E-3</v>
      </c>
      <c r="BE84" s="375">
        <v>2.17511594352972E-2</v>
      </c>
      <c r="BF84" s="374"/>
      <c r="BG84" s="372">
        <v>0.55369999999999997</v>
      </c>
      <c r="BH84" s="373"/>
      <c r="BI84" s="348">
        <v>99.633399999999995</v>
      </c>
      <c r="BJ84" s="348" t="s">
        <v>430</v>
      </c>
      <c r="BK84" s="348" t="s">
        <v>430</v>
      </c>
      <c r="BL84" s="348">
        <v>0.36659999999999998</v>
      </c>
      <c r="BM84" s="373"/>
      <c r="BN84" s="372" t="s">
        <v>4516</v>
      </c>
      <c r="BO84" s="372" t="s">
        <v>4517</v>
      </c>
      <c r="BP84" s="372" t="s">
        <v>4518</v>
      </c>
      <c r="BQ84" s="372" t="s">
        <v>4519</v>
      </c>
      <c r="BR84" s="372" t="s">
        <v>744</v>
      </c>
      <c r="BS84" s="373"/>
      <c r="BT84" s="354" t="s">
        <v>555</v>
      </c>
    </row>
    <row r="85" spans="1:72" s="428" customFormat="1" x14ac:dyDescent="0.25">
      <c r="A85" s="345" t="s">
        <v>6015</v>
      </c>
      <c r="B85" s="373"/>
      <c r="C85" s="719">
        <v>45568</v>
      </c>
      <c r="D85" s="373"/>
      <c r="E85" s="346">
        <v>539.64300000000003</v>
      </c>
      <c r="F85" s="373"/>
      <c r="G85" s="347">
        <v>13.187799999999999</v>
      </c>
      <c r="H85" s="374"/>
      <c r="I85" s="348">
        <v>0.28289999999999998</v>
      </c>
      <c r="J85" s="348">
        <v>0.1968</v>
      </c>
      <c r="K85" s="348">
        <v>4.0860000000000003</v>
      </c>
      <c r="L85" s="348">
        <v>-0.63670000000000004</v>
      </c>
      <c r="M85" s="348">
        <v>9.4859000000000009</v>
      </c>
      <c r="N85" s="350">
        <v>38.2789</v>
      </c>
      <c r="O85" s="348" t="s">
        <v>430</v>
      </c>
      <c r="P85" s="348" t="s">
        <v>430</v>
      </c>
      <c r="Q85" s="348" t="s">
        <v>430</v>
      </c>
      <c r="R85" s="348" t="s">
        <v>430</v>
      </c>
      <c r="S85" s="348">
        <v>4.4428999999999998</v>
      </c>
      <c r="T85" s="348">
        <v>17.631599999999999</v>
      </c>
      <c r="U85" s="348">
        <v>17.5886</v>
      </c>
      <c r="V85" s="348">
        <v>30.7639</v>
      </c>
      <c r="W85" s="348">
        <v>2.6631</v>
      </c>
      <c r="X85" s="348">
        <v>14.917400000000001</v>
      </c>
      <c r="Y85" s="374"/>
      <c r="Z85" s="346">
        <v>199</v>
      </c>
      <c r="AA85" s="346">
        <v>33</v>
      </c>
      <c r="AB85" s="346">
        <v>46</v>
      </c>
      <c r="AC85" s="346">
        <v>216</v>
      </c>
      <c r="AD85" s="346">
        <v>37</v>
      </c>
      <c r="AE85" s="346">
        <v>19</v>
      </c>
      <c r="AF85" s="346" t="s">
        <v>430</v>
      </c>
      <c r="AG85" s="346" t="s">
        <v>430</v>
      </c>
      <c r="AH85" s="346" t="s">
        <v>430</v>
      </c>
      <c r="AI85" s="346" t="s">
        <v>430</v>
      </c>
      <c r="AJ85" s="346">
        <v>63</v>
      </c>
      <c r="AK85" s="346">
        <v>81</v>
      </c>
      <c r="AL85" s="346">
        <v>6</v>
      </c>
      <c r="AM85" s="346">
        <v>18</v>
      </c>
      <c r="AN85" s="346">
        <v>49</v>
      </c>
      <c r="AO85" s="373"/>
      <c r="AP85" s="348" t="s">
        <v>430</v>
      </c>
      <c r="AQ85" s="348" t="s">
        <v>430</v>
      </c>
      <c r="AR85" s="348" t="s">
        <v>430</v>
      </c>
      <c r="AS85" s="348" t="s">
        <v>430</v>
      </c>
      <c r="AT85" s="348">
        <v>29.62</v>
      </c>
      <c r="AU85" s="351"/>
      <c r="AV85" s="346" t="s">
        <v>430</v>
      </c>
      <c r="AW85" s="346" t="s">
        <v>430</v>
      </c>
      <c r="AX85" s="346" t="s">
        <v>430</v>
      </c>
      <c r="AY85" s="346" t="s">
        <v>430</v>
      </c>
      <c r="AZ85" s="346">
        <v>22</v>
      </c>
      <c r="BA85" s="374"/>
      <c r="BB85" s="348">
        <v>18.712657944738599</v>
      </c>
      <c r="BC85" s="348">
        <v>0.99988791473676197</v>
      </c>
      <c r="BD85" s="348">
        <v>5.7445047704690402E-2</v>
      </c>
      <c r="BE85" s="375">
        <v>-3.4811213636047403E-2</v>
      </c>
      <c r="BF85" s="374"/>
      <c r="BG85" s="372">
        <v>9.4500000000000001E-2</v>
      </c>
      <c r="BH85" s="373"/>
      <c r="BI85" s="348">
        <v>74.970799999999997</v>
      </c>
      <c r="BJ85" s="348">
        <v>22.430099999999999</v>
      </c>
      <c r="BK85" s="348">
        <v>2.6349800000000001</v>
      </c>
      <c r="BL85" s="348">
        <v>-3.5880000000000002E-2</v>
      </c>
      <c r="BM85" s="373"/>
      <c r="BN85" s="372" t="s">
        <v>6016</v>
      </c>
      <c r="BO85" s="372" t="s">
        <v>6017</v>
      </c>
      <c r="BP85" s="372" t="s">
        <v>6018</v>
      </c>
      <c r="BQ85" s="372" t="s">
        <v>5963</v>
      </c>
      <c r="BR85" s="372" t="s">
        <v>5964</v>
      </c>
      <c r="BS85" s="373"/>
      <c r="BT85" s="354" t="s">
        <v>555</v>
      </c>
    </row>
    <row r="86" spans="1:72" s="428" customFormat="1" x14ac:dyDescent="0.25">
      <c r="A86" s="345" t="s">
        <v>6019</v>
      </c>
      <c r="B86" s="373"/>
      <c r="C86" s="719">
        <v>44881</v>
      </c>
      <c r="D86" s="373"/>
      <c r="E86" s="346">
        <v>491.30599999999998</v>
      </c>
      <c r="F86" s="373"/>
      <c r="G86" s="347">
        <v>28.019500000000001</v>
      </c>
      <c r="H86" s="374"/>
      <c r="I86" s="348">
        <v>0.88570000000000004</v>
      </c>
      <c r="J86" s="348">
        <v>0.72219999999999995</v>
      </c>
      <c r="K86" s="348">
        <v>-1.2667999999999999</v>
      </c>
      <c r="L86" s="348">
        <v>6.0465</v>
      </c>
      <c r="M86" s="348">
        <v>-4.5575999999999999</v>
      </c>
      <c r="N86" s="350">
        <v>2.3673999999999999</v>
      </c>
      <c r="O86" s="348">
        <v>4.4099000000000004</v>
      </c>
      <c r="P86" s="348">
        <v>7.1277999999999997</v>
      </c>
      <c r="Q86" s="348" t="s">
        <v>430</v>
      </c>
      <c r="R86" s="348" t="s">
        <v>430</v>
      </c>
      <c r="S86" s="348">
        <v>-1.4681999999999999</v>
      </c>
      <c r="T86" s="348">
        <v>14.3005</v>
      </c>
      <c r="U86" s="348">
        <v>-3.9542999999999999</v>
      </c>
      <c r="V86" s="348">
        <v>4.1981000000000002</v>
      </c>
      <c r="W86" s="348">
        <v>-4.7100000000000003E-2</v>
      </c>
      <c r="X86" s="348">
        <v>7.0925000000000002</v>
      </c>
      <c r="Y86" s="374"/>
      <c r="Z86" s="346">
        <v>30</v>
      </c>
      <c r="AA86" s="346">
        <v>26</v>
      </c>
      <c r="AB86" s="346">
        <v>245</v>
      </c>
      <c r="AC86" s="346">
        <v>80</v>
      </c>
      <c r="AD86" s="346">
        <v>182</v>
      </c>
      <c r="AE86" s="346">
        <v>121</v>
      </c>
      <c r="AF86" s="346">
        <v>60</v>
      </c>
      <c r="AG86" s="346">
        <v>132</v>
      </c>
      <c r="AH86" s="346" t="s">
        <v>430</v>
      </c>
      <c r="AI86" s="346" t="s">
        <v>430</v>
      </c>
      <c r="AJ86" s="346">
        <v>255</v>
      </c>
      <c r="AK86" s="346">
        <v>125</v>
      </c>
      <c r="AL86" s="346">
        <v>177</v>
      </c>
      <c r="AM86" s="346">
        <v>121</v>
      </c>
      <c r="AN86" s="346">
        <v>155</v>
      </c>
      <c r="AO86" s="373"/>
      <c r="AP86" s="348" t="s">
        <v>430</v>
      </c>
      <c r="AQ86" s="348" t="s">
        <v>430</v>
      </c>
      <c r="AR86" s="348" t="s">
        <v>430</v>
      </c>
      <c r="AS86" s="348">
        <v>4.9000000000000004</v>
      </c>
      <c r="AT86" s="348">
        <v>-0.03</v>
      </c>
      <c r="AU86" s="351"/>
      <c r="AV86" s="346" t="s">
        <v>430</v>
      </c>
      <c r="AW86" s="346" t="s">
        <v>430</v>
      </c>
      <c r="AX86" s="346" t="s">
        <v>430</v>
      </c>
      <c r="AY86" s="346">
        <v>84</v>
      </c>
      <c r="AZ86" s="346">
        <v>156</v>
      </c>
      <c r="BA86" s="374"/>
      <c r="BB86" s="348">
        <v>15.0139312922988</v>
      </c>
      <c r="BC86" s="348">
        <v>1.0011387755062799</v>
      </c>
      <c r="BD86" s="348">
        <v>6.7534532836091296E-3</v>
      </c>
      <c r="BE86" s="375">
        <v>-8.9313354077795405E-4</v>
      </c>
      <c r="BF86" s="374"/>
      <c r="BG86" s="372">
        <v>4.2299999999999997E-2</v>
      </c>
      <c r="BH86" s="373"/>
      <c r="BI86" s="348">
        <v>79.902199999999993</v>
      </c>
      <c r="BJ86" s="348">
        <v>17.1327</v>
      </c>
      <c r="BK86" s="348">
        <v>2.6651600000000002</v>
      </c>
      <c r="BL86" s="348">
        <v>0.29993999999999998</v>
      </c>
      <c r="BM86" s="373"/>
      <c r="BN86" s="372" t="s">
        <v>6020</v>
      </c>
      <c r="BO86" s="372" t="s">
        <v>6021</v>
      </c>
      <c r="BP86" s="372" t="s">
        <v>430</v>
      </c>
      <c r="BQ86" s="372" t="s">
        <v>430</v>
      </c>
      <c r="BR86" s="372" t="s">
        <v>430</v>
      </c>
      <c r="BS86" s="373"/>
      <c r="BT86" s="354" t="s">
        <v>555</v>
      </c>
    </row>
    <row r="87" spans="1:72" s="428" customFormat="1" x14ac:dyDescent="0.25">
      <c r="A87" s="345" t="s">
        <v>6022</v>
      </c>
      <c r="B87" s="373"/>
      <c r="C87" s="719">
        <v>45434</v>
      </c>
      <c r="D87" s="373"/>
      <c r="E87" s="346">
        <v>485.13200000000001</v>
      </c>
      <c r="F87" s="373"/>
      <c r="G87" s="347">
        <v>52.114899999999999</v>
      </c>
      <c r="H87" s="374"/>
      <c r="I87" s="348">
        <v>0.29830000000000001</v>
      </c>
      <c r="J87" s="348">
        <v>-0.75509999999999999</v>
      </c>
      <c r="K87" s="348">
        <v>2.4849000000000001</v>
      </c>
      <c r="L87" s="348">
        <v>2.6728999999999998</v>
      </c>
      <c r="M87" s="348">
        <v>10.4359</v>
      </c>
      <c r="N87" s="350">
        <v>7.0309999999999997</v>
      </c>
      <c r="O87" s="348">
        <v>-1.8089</v>
      </c>
      <c r="P87" s="348" t="s">
        <v>430</v>
      </c>
      <c r="Q87" s="348" t="s">
        <v>430</v>
      </c>
      <c r="R87" s="348" t="s">
        <v>430</v>
      </c>
      <c r="S87" s="348">
        <v>2.6573000000000002</v>
      </c>
      <c r="T87" s="348">
        <v>21.565799999999999</v>
      </c>
      <c r="U87" s="348">
        <v>9.3122000000000007</v>
      </c>
      <c r="V87" s="348">
        <v>11.210699999999999</v>
      </c>
      <c r="W87" s="348">
        <v>1.9521999999999999</v>
      </c>
      <c r="X87" s="348">
        <v>2.9876999999999998</v>
      </c>
      <c r="Y87" s="374"/>
      <c r="Z87" s="346">
        <v>192</v>
      </c>
      <c r="AA87" s="346">
        <v>169</v>
      </c>
      <c r="AB87" s="346">
        <v>82</v>
      </c>
      <c r="AC87" s="346">
        <v>196</v>
      </c>
      <c r="AD87" s="346">
        <v>34</v>
      </c>
      <c r="AE87" s="346">
        <v>81</v>
      </c>
      <c r="AF87" s="346">
        <v>135</v>
      </c>
      <c r="AG87" s="346" t="s">
        <v>430</v>
      </c>
      <c r="AH87" s="346" t="s">
        <v>430</v>
      </c>
      <c r="AI87" s="346" t="s">
        <v>430</v>
      </c>
      <c r="AJ87" s="346">
        <v>126</v>
      </c>
      <c r="AK87" s="346">
        <v>46</v>
      </c>
      <c r="AL87" s="346">
        <v>29</v>
      </c>
      <c r="AM87" s="346">
        <v>65</v>
      </c>
      <c r="AN87" s="346">
        <v>68</v>
      </c>
      <c r="AO87" s="373"/>
      <c r="AP87" s="348" t="s">
        <v>430</v>
      </c>
      <c r="AQ87" s="348" t="s">
        <v>430</v>
      </c>
      <c r="AR87" s="348" t="s">
        <v>430</v>
      </c>
      <c r="AS87" s="348" t="s">
        <v>430</v>
      </c>
      <c r="AT87" s="348">
        <v>14.28</v>
      </c>
      <c r="AU87" s="351"/>
      <c r="AV87" s="346" t="s">
        <v>430</v>
      </c>
      <c r="AW87" s="346" t="s">
        <v>430</v>
      </c>
      <c r="AX87" s="346" t="s">
        <v>430</v>
      </c>
      <c r="AY87" s="346" t="s">
        <v>430</v>
      </c>
      <c r="AZ87" s="346">
        <v>63</v>
      </c>
      <c r="BA87" s="374"/>
      <c r="BB87" s="348">
        <v>16.987469958540299</v>
      </c>
      <c r="BC87" s="348">
        <v>1.0007371466208601</v>
      </c>
      <c r="BD87" s="348">
        <v>-1.8404910637416401E-2</v>
      </c>
      <c r="BE87" s="375">
        <v>-4.80406521884751E-2</v>
      </c>
      <c r="BF87" s="374"/>
      <c r="BG87" s="372">
        <v>0.10979999999999999</v>
      </c>
      <c r="BH87" s="373"/>
      <c r="BI87" s="348">
        <v>12.180899999999999</v>
      </c>
      <c r="BJ87" s="348">
        <v>63.3187</v>
      </c>
      <c r="BK87" s="348">
        <v>24.382400000000001</v>
      </c>
      <c r="BL87" s="348">
        <v>0.11799999999999999</v>
      </c>
      <c r="BM87" s="373"/>
      <c r="BN87" s="372" t="s">
        <v>6023</v>
      </c>
      <c r="BO87" s="372" t="s">
        <v>6024</v>
      </c>
      <c r="BP87" s="372" t="s">
        <v>5032</v>
      </c>
      <c r="BQ87" s="372" t="s">
        <v>5033</v>
      </c>
      <c r="BR87" s="372" t="s">
        <v>5034</v>
      </c>
      <c r="BS87" s="373"/>
      <c r="BT87" s="354" t="s">
        <v>555</v>
      </c>
    </row>
    <row r="88" spans="1:72" s="428" customFormat="1" x14ac:dyDescent="0.25">
      <c r="A88" s="345" t="s">
        <v>6025</v>
      </c>
      <c r="B88" s="373"/>
      <c r="C88" s="719">
        <v>44581</v>
      </c>
      <c r="D88" s="373"/>
      <c r="E88" s="346">
        <v>503.11099999999999</v>
      </c>
      <c r="F88" s="373"/>
      <c r="G88" s="347">
        <v>303.3229</v>
      </c>
      <c r="H88" s="374"/>
      <c r="I88" s="348">
        <v>0.39689999999999998</v>
      </c>
      <c r="J88" s="348">
        <v>-0.31059999999999999</v>
      </c>
      <c r="K88" s="348">
        <v>8.7090999999999994</v>
      </c>
      <c r="L88" s="348">
        <v>13.9466</v>
      </c>
      <c r="M88" s="348">
        <v>6.0286999999999997</v>
      </c>
      <c r="N88" s="350">
        <v>15.990500000000001</v>
      </c>
      <c r="O88" s="348">
        <v>7.9455</v>
      </c>
      <c r="P88" s="348">
        <v>24.631900000000002</v>
      </c>
      <c r="Q88" s="348" t="s">
        <v>430</v>
      </c>
      <c r="R88" s="348" t="s">
        <v>430</v>
      </c>
      <c r="S88" s="348">
        <v>11.247</v>
      </c>
      <c r="T88" s="348">
        <v>24.180800000000001</v>
      </c>
      <c r="U88" s="348">
        <v>4.8460000000000001</v>
      </c>
      <c r="V88" s="348">
        <v>11.2623</v>
      </c>
      <c r="W88" s="348">
        <v>2.0825999999999998</v>
      </c>
      <c r="X88" s="348">
        <v>23.346800000000002</v>
      </c>
      <c r="Y88" s="374"/>
      <c r="Z88" s="346">
        <v>167</v>
      </c>
      <c r="AA88" s="346">
        <v>71</v>
      </c>
      <c r="AB88" s="346">
        <v>2</v>
      </c>
      <c r="AC88" s="346">
        <v>6</v>
      </c>
      <c r="AD88" s="346">
        <v>75</v>
      </c>
      <c r="AE88" s="346">
        <v>36</v>
      </c>
      <c r="AF88" s="346">
        <v>33</v>
      </c>
      <c r="AG88" s="346">
        <v>17</v>
      </c>
      <c r="AH88" s="346" t="s">
        <v>430</v>
      </c>
      <c r="AI88" s="346" t="s">
        <v>430</v>
      </c>
      <c r="AJ88" s="346">
        <v>16</v>
      </c>
      <c r="AK88" s="346">
        <v>30</v>
      </c>
      <c r="AL88" s="346">
        <v>69</v>
      </c>
      <c r="AM88" s="346">
        <v>64</v>
      </c>
      <c r="AN88" s="346">
        <v>67</v>
      </c>
      <c r="AO88" s="373"/>
      <c r="AP88" s="348" t="s">
        <v>430</v>
      </c>
      <c r="AQ88" s="348" t="s">
        <v>430</v>
      </c>
      <c r="AR88" s="348" t="s">
        <v>430</v>
      </c>
      <c r="AS88" s="348">
        <v>17.739999999999998</v>
      </c>
      <c r="AT88" s="348">
        <v>20.8</v>
      </c>
      <c r="AU88" s="351"/>
      <c r="AV88" s="346" t="s">
        <v>430</v>
      </c>
      <c r="AW88" s="346" t="s">
        <v>430</v>
      </c>
      <c r="AX88" s="346" t="s">
        <v>430</v>
      </c>
      <c r="AY88" s="346">
        <v>16</v>
      </c>
      <c r="AZ88" s="346">
        <v>41</v>
      </c>
      <c r="BA88" s="374"/>
      <c r="BB88" s="348">
        <v>16.868662232579901</v>
      </c>
      <c r="BC88" s="348">
        <v>1.00066174605225</v>
      </c>
      <c r="BD88" s="348">
        <v>8.6071901745392407E-2</v>
      </c>
      <c r="BE88" s="375">
        <v>0.14396898441933201</v>
      </c>
      <c r="BF88" s="374"/>
      <c r="BG88" s="372">
        <v>6.7900000000000002E-2</v>
      </c>
      <c r="BH88" s="373"/>
      <c r="BI88" s="348">
        <v>74.843100000000007</v>
      </c>
      <c r="BJ88" s="348">
        <v>23.078900000000001</v>
      </c>
      <c r="BK88" s="348">
        <v>1.5894299999999999</v>
      </c>
      <c r="BL88" s="348">
        <v>0.48857</v>
      </c>
      <c r="BM88" s="373"/>
      <c r="BN88" s="372" t="s">
        <v>6026</v>
      </c>
      <c r="BO88" s="372" t="s">
        <v>6027</v>
      </c>
      <c r="BP88" s="372" t="s">
        <v>6028</v>
      </c>
      <c r="BQ88" s="372" t="s">
        <v>6029</v>
      </c>
      <c r="BR88" s="372" t="s">
        <v>2656</v>
      </c>
      <c r="BS88" s="373"/>
      <c r="BT88" s="354" t="s">
        <v>555</v>
      </c>
    </row>
    <row r="89" spans="1:72" s="428" customFormat="1" x14ac:dyDescent="0.25">
      <c r="A89" s="345" t="s">
        <v>6030</v>
      </c>
      <c r="B89" s="373"/>
      <c r="C89" s="719">
        <v>44929</v>
      </c>
      <c r="D89" s="373"/>
      <c r="E89" s="346">
        <v>439.39299999999997</v>
      </c>
      <c r="F89" s="373"/>
      <c r="G89" s="347">
        <v>58.948700000000002</v>
      </c>
      <c r="H89" s="374"/>
      <c r="I89" s="348">
        <v>0.44629999999999997</v>
      </c>
      <c r="J89" s="348">
        <v>-0.22</v>
      </c>
      <c r="K89" s="348">
        <v>-0.62219999999999998</v>
      </c>
      <c r="L89" s="348">
        <v>7.7911000000000001</v>
      </c>
      <c r="M89" s="348">
        <v>-5.4996999999999998</v>
      </c>
      <c r="N89" s="350">
        <v>3.7019000000000002</v>
      </c>
      <c r="O89" s="348">
        <v>6.9555999999999996</v>
      </c>
      <c r="P89" s="348">
        <v>10.0709</v>
      </c>
      <c r="Q89" s="348" t="s">
        <v>430</v>
      </c>
      <c r="R89" s="348" t="s">
        <v>430</v>
      </c>
      <c r="S89" s="348">
        <v>8.1799999999999998E-2</v>
      </c>
      <c r="T89" s="348">
        <v>15.0008</v>
      </c>
      <c r="U89" s="348">
        <v>-3.0078999999999998</v>
      </c>
      <c r="V89" s="348">
        <v>5.7156000000000002</v>
      </c>
      <c r="W89" s="348">
        <v>0.55369999999999997</v>
      </c>
      <c r="X89" s="348">
        <v>8.8127999999999993</v>
      </c>
      <c r="Y89" s="374"/>
      <c r="Z89" s="346">
        <v>145</v>
      </c>
      <c r="AA89" s="346">
        <v>60</v>
      </c>
      <c r="AB89" s="346">
        <v>222</v>
      </c>
      <c r="AC89" s="346">
        <v>44</v>
      </c>
      <c r="AD89" s="346">
        <v>206</v>
      </c>
      <c r="AE89" s="346">
        <v>101</v>
      </c>
      <c r="AF89" s="346">
        <v>41</v>
      </c>
      <c r="AG89" s="346">
        <v>91</v>
      </c>
      <c r="AH89" s="346" t="s">
        <v>430</v>
      </c>
      <c r="AI89" s="346" t="s">
        <v>430</v>
      </c>
      <c r="AJ89" s="346">
        <v>229</v>
      </c>
      <c r="AK89" s="346">
        <v>109</v>
      </c>
      <c r="AL89" s="346">
        <v>157</v>
      </c>
      <c r="AM89" s="346">
        <v>102</v>
      </c>
      <c r="AN89" s="346">
        <v>128</v>
      </c>
      <c r="AO89" s="373"/>
      <c r="AP89" s="348" t="s">
        <v>430</v>
      </c>
      <c r="AQ89" s="348" t="s">
        <v>430</v>
      </c>
      <c r="AR89" s="348" t="s">
        <v>430</v>
      </c>
      <c r="AS89" s="348">
        <v>7.53</v>
      </c>
      <c r="AT89" s="348">
        <v>1.38</v>
      </c>
      <c r="AU89" s="351"/>
      <c r="AV89" s="346" t="s">
        <v>430</v>
      </c>
      <c r="AW89" s="346" t="s">
        <v>430</v>
      </c>
      <c r="AX89" s="346" t="s">
        <v>430</v>
      </c>
      <c r="AY89" s="346">
        <v>58</v>
      </c>
      <c r="AZ89" s="346">
        <v>134</v>
      </c>
      <c r="BA89" s="374"/>
      <c r="BB89" s="348">
        <v>14.9769197485489</v>
      </c>
      <c r="BC89" s="348">
        <v>0.99918476412922996</v>
      </c>
      <c r="BD89" s="348">
        <v>1.9628027056170599E-2</v>
      </c>
      <c r="BE89" s="375">
        <v>-1.4939879907999901E-2</v>
      </c>
      <c r="BF89" s="374"/>
      <c r="BG89" s="372">
        <v>4.6699999999999998E-2</v>
      </c>
      <c r="BH89" s="373"/>
      <c r="BI89" s="348">
        <v>73.035600000000002</v>
      </c>
      <c r="BJ89" s="348">
        <v>25.040500000000002</v>
      </c>
      <c r="BK89" s="348" t="s">
        <v>430</v>
      </c>
      <c r="BL89" s="348">
        <v>1.9238999999999999</v>
      </c>
      <c r="BM89" s="373"/>
      <c r="BN89" s="372" t="s">
        <v>6031</v>
      </c>
      <c r="BO89" s="372" t="s">
        <v>6032</v>
      </c>
      <c r="BP89" s="372" t="s">
        <v>430</v>
      </c>
      <c r="BQ89" s="372" t="s">
        <v>430</v>
      </c>
      <c r="BR89" s="372" t="s">
        <v>430</v>
      </c>
      <c r="BS89" s="373"/>
      <c r="BT89" s="354" t="s">
        <v>555</v>
      </c>
    </row>
    <row r="90" spans="1:72" s="428" customFormat="1" x14ac:dyDescent="0.25">
      <c r="A90" s="345" t="s">
        <v>6033</v>
      </c>
      <c r="B90" s="373"/>
      <c r="C90" s="719">
        <v>44790</v>
      </c>
      <c r="D90" s="373"/>
      <c r="E90" s="346">
        <v>425.61500000000001</v>
      </c>
      <c r="F90" s="373"/>
      <c r="G90" s="347">
        <v>96.294899999999998</v>
      </c>
      <c r="H90" s="374"/>
      <c r="I90" s="348">
        <v>0.46810000000000002</v>
      </c>
      <c r="J90" s="348">
        <v>-0.46</v>
      </c>
      <c r="K90" s="348">
        <v>-0.79200000000000004</v>
      </c>
      <c r="L90" s="348">
        <v>0.33529999999999999</v>
      </c>
      <c r="M90" s="348">
        <v>-2.6374</v>
      </c>
      <c r="N90" s="350">
        <v>2.3841999999999999</v>
      </c>
      <c r="O90" s="348">
        <v>1.1046</v>
      </c>
      <c r="P90" s="348">
        <v>16.407</v>
      </c>
      <c r="Q90" s="348" t="s">
        <v>430</v>
      </c>
      <c r="R90" s="348" t="s">
        <v>430</v>
      </c>
      <c r="S90" s="348">
        <v>-0.25240000000000001</v>
      </c>
      <c r="T90" s="348">
        <v>9.5725999999999996</v>
      </c>
      <c r="U90" s="348">
        <v>-2.46</v>
      </c>
      <c r="V90" s="348">
        <v>4.1191000000000004</v>
      </c>
      <c r="W90" s="348">
        <v>-0.62360000000000004</v>
      </c>
      <c r="X90" s="348">
        <v>17.161899999999999</v>
      </c>
      <c r="Y90" s="374"/>
      <c r="Z90" s="346">
        <v>134</v>
      </c>
      <c r="AA90" s="346">
        <v>76</v>
      </c>
      <c r="AB90" s="346">
        <v>235</v>
      </c>
      <c r="AC90" s="346">
        <v>212</v>
      </c>
      <c r="AD90" s="346">
        <v>140</v>
      </c>
      <c r="AE90" s="346">
        <v>117</v>
      </c>
      <c r="AF90" s="346">
        <v>81</v>
      </c>
      <c r="AG90" s="346">
        <v>51</v>
      </c>
      <c r="AH90" s="346" t="s">
        <v>430</v>
      </c>
      <c r="AI90" s="346" t="s">
        <v>430</v>
      </c>
      <c r="AJ90" s="346">
        <v>241</v>
      </c>
      <c r="AK90" s="346">
        <v>174</v>
      </c>
      <c r="AL90" s="346">
        <v>146</v>
      </c>
      <c r="AM90" s="346">
        <v>123</v>
      </c>
      <c r="AN90" s="346">
        <v>234</v>
      </c>
      <c r="AO90" s="373"/>
      <c r="AP90" s="348" t="s">
        <v>430</v>
      </c>
      <c r="AQ90" s="348" t="s">
        <v>430</v>
      </c>
      <c r="AR90" s="348" t="s">
        <v>430</v>
      </c>
      <c r="AS90" s="348">
        <v>6.73</v>
      </c>
      <c r="AT90" s="348">
        <v>0.28000000000000003</v>
      </c>
      <c r="AU90" s="351"/>
      <c r="AV90" s="346" t="s">
        <v>430</v>
      </c>
      <c r="AW90" s="346" t="s">
        <v>430</v>
      </c>
      <c r="AX90" s="346" t="s">
        <v>430</v>
      </c>
      <c r="AY90" s="346">
        <v>70</v>
      </c>
      <c r="AZ90" s="346">
        <v>147</v>
      </c>
      <c r="BA90" s="374"/>
      <c r="BB90" s="348">
        <v>14.248267455030399</v>
      </c>
      <c r="BC90" s="348">
        <v>1.00040312933503</v>
      </c>
      <c r="BD90" s="348">
        <v>6.3592067736762597E-2</v>
      </c>
      <c r="BE90" s="375">
        <v>2.1661139676518899E-2</v>
      </c>
      <c r="BF90" s="374"/>
      <c r="BG90" s="372">
        <v>5.6969000000000003</v>
      </c>
      <c r="BH90" s="373"/>
      <c r="BI90" s="348">
        <v>88.45</v>
      </c>
      <c r="BJ90" s="348">
        <v>11.2379</v>
      </c>
      <c r="BK90" s="348" t="s">
        <v>430</v>
      </c>
      <c r="BL90" s="348">
        <v>0.31209999999999999</v>
      </c>
      <c r="BM90" s="373"/>
      <c r="BN90" s="372" t="s">
        <v>6034</v>
      </c>
      <c r="BO90" s="372" t="s">
        <v>6035</v>
      </c>
      <c r="BP90" s="372" t="s">
        <v>6036</v>
      </c>
      <c r="BQ90" s="372" t="s">
        <v>6037</v>
      </c>
      <c r="BR90" s="372" t="s">
        <v>6038</v>
      </c>
      <c r="BS90" s="373"/>
      <c r="BT90" s="354" t="s">
        <v>555</v>
      </c>
    </row>
    <row r="91" spans="1:72" s="428" customFormat="1" x14ac:dyDescent="0.25">
      <c r="A91" s="345" t="s">
        <v>6039</v>
      </c>
      <c r="B91" s="373"/>
      <c r="C91" s="719">
        <v>44407</v>
      </c>
      <c r="D91" s="373"/>
      <c r="E91" s="346">
        <v>392.185</v>
      </c>
      <c r="F91" s="373"/>
      <c r="G91" s="347">
        <v>27.266100000000002</v>
      </c>
      <c r="H91" s="374"/>
      <c r="I91" s="348">
        <v>0.73219999999999996</v>
      </c>
      <c r="J91" s="348">
        <v>-0.4662</v>
      </c>
      <c r="K91" s="348">
        <v>-1.2391000000000001</v>
      </c>
      <c r="L91" s="348">
        <v>4.1729000000000003</v>
      </c>
      <c r="M91" s="348">
        <v>-6.4352</v>
      </c>
      <c r="N91" s="350">
        <v>-0.38250000000000001</v>
      </c>
      <c r="O91" s="348">
        <v>7.1645000000000003</v>
      </c>
      <c r="P91" s="348">
        <v>11.229100000000001</v>
      </c>
      <c r="Q91" s="348">
        <v>9.7249999999999996</v>
      </c>
      <c r="R91" s="348" t="s">
        <v>430</v>
      </c>
      <c r="S91" s="348">
        <v>-1.1105</v>
      </c>
      <c r="T91" s="348">
        <v>12.197900000000001</v>
      </c>
      <c r="U91" s="348">
        <v>-4.3932000000000002</v>
      </c>
      <c r="V91" s="348">
        <v>1.4073</v>
      </c>
      <c r="W91" s="348">
        <v>-1.3424</v>
      </c>
      <c r="X91" s="348">
        <v>10.4764</v>
      </c>
      <c r="Y91" s="374"/>
      <c r="Z91" s="346">
        <v>61</v>
      </c>
      <c r="AA91" s="346">
        <v>77</v>
      </c>
      <c r="AB91" s="346">
        <v>241</v>
      </c>
      <c r="AC91" s="346">
        <v>128</v>
      </c>
      <c r="AD91" s="346">
        <v>233</v>
      </c>
      <c r="AE91" s="346">
        <v>151</v>
      </c>
      <c r="AF91" s="346">
        <v>34</v>
      </c>
      <c r="AG91" s="346">
        <v>75</v>
      </c>
      <c r="AH91" s="346">
        <v>40</v>
      </c>
      <c r="AI91" s="346" t="s">
        <v>430</v>
      </c>
      <c r="AJ91" s="346">
        <v>247</v>
      </c>
      <c r="AK91" s="346">
        <v>146</v>
      </c>
      <c r="AL91" s="346">
        <v>185</v>
      </c>
      <c r="AM91" s="346">
        <v>152</v>
      </c>
      <c r="AN91" s="346">
        <v>259</v>
      </c>
      <c r="AO91" s="373"/>
      <c r="AP91" s="348" t="s">
        <v>430</v>
      </c>
      <c r="AQ91" s="348" t="s">
        <v>430</v>
      </c>
      <c r="AR91" s="348">
        <v>9.73</v>
      </c>
      <c r="AS91" s="348">
        <v>7.15</v>
      </c>
      <c r="AT91" s="348">
        <v>-2.82</v>
      </c>
      <c r="AU91" s="351"/>
      <c r="AV91" s="346" t="s">
        <v>430</v>
      </c>
      <c r="AW91" s="346" t="s">
        <v>430</v>
      </c>
      <c r="AX91" s="346">
        <v>39</v>
      </c>
      <c r="AY91" s="346">
        <v>68</v>
      </c>
      <c r="AZ91" s="346">
        <v>164</v>
      </c>
      <c r="BA91" s="374"/>
      <c r="BB91" s="348">
        <v>14.3690790290881</v>
      </c>
      <c r="BC91" s="348">
        <v>1.00052539627639</v>
      </c>
      <c r="BD91" s="348">
        <v>2.5265702648034499E-2</v>
      </c>
      <c r="BE91" s="375">
        <v>1.8570691241810999E-2</v>
      </c>
      <c r="BF91" s="374"/>
      <c r="BG91" s="372">
        <v>6.59E-2</v>
      </c>
      <c r="BH91" s="373"/>
      <c r="BI91" s="348">
        <v>94.636499999999998</v>
      </c>
      <c r="BJ91" s="348">
        <v>4.48027</v>
      </c>
      <c r="BK91" s="348">
        <v>0.497388</v>
      </c>
      <c r="BL91" s="348">
        <v>0.38584200000000002</v>
      </c>
      <c r="BM91" s="373"/>
      <c r="BN91" s="372" t="s">
        <v>6040</v>
      </c>
      <c r="BO91" s="372" t="s">
        <v>6041</v>
      </c>
      <c r="BP91" s="372" t="s">
        <v>5174</v>
      </c>
      <c r="BQ91" s="372" t="s">
        <v>6042</v>
      </c>
      <c r="BR91" s="372" t="s">
        <v>4940</v>
      </c>
      <c r="BS91" s="373"/>
      <c r="BT91" s="354" t="s">
        <v>555</v>
      </c>
    </row>
    <row r="92" spans="1:72" s="428" customFormat="1" x14ac:dyDescent="0.25">
      <c r="A92" s="345" t="s">
        <v>6043</v>
      </c>
      <c r="B92" s="373"/>
      <c r="C92" s="719">
        <v>45219</v>
      </c>
      <c r="D92" s="373"/>
      <c r="E92" s="346">
        <v>415.29199999999997</v>
      </c>
      <c r="F92" s="373"/>
      <c r="G92" s="347">
        <v>26.618600000000001</v>
      </c>
      <c r="H92" s="374"/>
      <c r="I92" s="348">
        <v>0.69340000000000002</v>
      </c>
      <c r="J92" s="348">
        <v>-0.96579999999999999</v>
      </c>
      <c r="K92" s="348">
        <v>2.3142999999999998</v>
      </c>
      <c r="L92" s="348">
        <v>3.6549999999999998</v>
      </c>
      <c r="M92" s="348">
        <v>4.0273000000000003</v>
      </c>
      <c r="N92" s="350">
        <v>5.1914999999999996</v>
      </c>
      <c r="O92" s="348">
        <v>-4.0708000000000002</v>
      </c>
      <c r="P92" s="348" t="s">
        <v>430</v>
      </c>
      <c r="Q92" s="348" t="s">
        <v>430</v>
      </c>
      <c r="R92" s="348" t="s">
        <v>430</v>
      </c>
      <c r="S92" s="348">
        <v>1.6307</v>
      </c>
      <c r="T92" s="348">
        <v>20.901900000000001</v>
      </c>
      <c r="U92" s="348">
        <v>6.61</v>
      </c>
      <c r="V92" s="348">
        <v>10.4488</v>
      </c>
      <c r="W92" s="348">
        <v>1.6695</v>
      </c>
      <c r="X92" s="348">
        <v>16.914899999999999</v>
      </c>
      <c r="Y92" s="374"/>
      <c r="Z92" s="346">
        <v>63</v>
      </c>
      <c r="AA92" s="346">
        <v>179</v>
      </c>
      <c r="AB92" s="346">
        <v>88</v>
      </c>
      <c r="AC92" s="346">
        <v>147</v>
      </c>
      <c r="AD92" s="346">
        <v>88</v>
      </c>
      <c r="AE92" s="346">
        <v>87</v>
      </c>
      <c r="AF92" s="346">
        <v>146</v>
      </c>
      <c r="AG92" s="346" t="s">
        <v>430</v>
      </c>
      <c r="AH92" s="346" t="s">
        <v>430</v>
      </c>
      <c r="AI92" s="346" t="s">
        <v>430</v>
      </c>
      <c r="AJ92" s="346">
        <v>193</v>
      </c>
      <c r="AK92" s="346">
        <v>53</v>
      </c>
      <c r="AL92" s="346">
        <v>51</v>
      </c>
      <c r="AM92" s="346">
        <v>66</v>
      </c>
      <c r="AN92" s="346">
        <v>73</v>
      </c>
      <c r="AO92" s="373"/>
      <c r="AP92" s="348" t="s">
        <v>430</v>
      </c>
      <c r="AQ92" s="348" t="s">
        <v>430</v>
      </c>
      <c r="AR92" s="348" t="s">
        <v>430</v>
      </c>
      <c r="AS92" s="348" t="s">
        <v>430</v>
      </c>
      <c r="AT92" s="348">
        <v>10.19</v>
      </c>
      <c r="AU92" s="351"/>
      <c r="AV92" s="346" t="s">
        <v>430</v>
      </c>
      <c r="AW92" s="346" t="s">
        <v>430</v>
      </c>
      <c r="AX92" s="346" t="s">
        <v>430</v>
      </c>
      <c r="AY92" s="346" t="s">
        <v>430</v>
      </c>
      <c r="AZ92" s="346">
        <v>81</v>
      </c>
      <c r="BA92" s="374"/>
      <c r="BB92" s="348">
        <v>18.7184364990853</v>
      </c>
      <c r="BC92" s="348">
        <v>1.0064492129517899</v>
      </c>
      <c r="BD92" s="348">
        <v>5.38387949542668E-2</v>
      </c>
      <c r="BE92" s="375">
        <v>0.209427153178805</v>
      </c>
      <c r="BF92" s="374"/>
      <c r="BG92" s="372">
        <v>0.20830000000000001</v>
      </c>
      <c r="BH92" s="373"/>
      <c r="BI92" s="348">
        <v>50.881700000000002</v>
      </c>
      <c r="BJ92" s="348">
        <v>49.071599999999997</v>
      </c>
      <c r="BK92" s="348" t="s">
        <v>430</v>
      </c>
      <c r="BL92" s="348">
        <v>4.6699999999999998E-2</v>
      </c>
      <c r="BM92" s="373"/>
      <c r="BN92" s="372" t="s">
        <v>6044</v>
      </c>
      <c r="BO92" s="372" t="s">
        <v>6045</v>
      </c>
      <c r="BP92" s="372" t="s">
        <v>6046</v>
      </c>
      <c r="BQ92" s="372" t="s">
        <v>6047</v>
      </c>
      <c r="BR92" s="372" t="s">
        <v>4959</v>
      </c>
      <c r="BS92" s="373"/>
      <c r="BT92" s="354" t="s">
        <v>555</v>
      </c>
    </row>
    <row r="93" spans="1:72" s="428" customFormat="1" x14ac:dyDescent="0.25">
      <c r="A93" s="345" t="s">
        <v>6048</v>
      </c>
      <c r="B93" s="373"/>
      <c r="C93" s="719">
        <v>45310</v>
      </c>
      <c r="D93" s="373"/>
      <c r="E93" s="346">
        <v>410.51600000000002</v>
      </c>
      <c r="F93" s="373"/>
      <c r="G93" s="347">
        <v>58.531599999999997</v>
      </c>
      <c r="H93" s="374"/>
      <c r="I93" s="348">
        <v>0.44640000000000002</v>
      </c>
      <c r="J93" s="348">
        <v>-0.21959999999999999</v>
      </c>
      <c r="K93" s="348">
        <v>-0.62109999999999999</v>
      </c>
      <c r="L93" s="348">
        <v>7.8030999999999997</v>
      </c>
      <c r="M93" s="348">
        <v>-5.4973000000000001</v>
      </c>
      <c r="N93" s="350">
        <v>3.7288999999999999</v>
      </c>
      <c r="O93" s="348">
        <v>6.9953000000000003</v>
      </c>
      <c r="P93" s="348" t="s">
        <v>430</v>
      </c>
      <c r="Q93" s="348" t="s">
        <v>430</v>
      </c>
      <c r="R93" s="348" t="s">
        <v>430</v>
      </c>
      <c r="S93" s="348">
        <v>8.3799999999999999E-2</v>
      </c>
      <c r="T93" s="348">
        <v>15.0159</v>
      </c>
      <c r="U93" s="348">
        <v>-3.0005999999999999</v>
      </c>
      <c r="V93" s="348">
        <v>5.7361000000000004</v>
      </c>
      <c r="W93" s="348">
        <v>0.5544</v>
      </c>
      <c r="X93" s="348">
        <v>10.040100000000001</v>
      </c>
      <c r="Y93" s="374"/>
      <c r="Z93" s="346">
        <v>144</v>
      </c>
      <c r="AA93" s="346">
        <v>58</v>
      </c>
      <c r="AB93" s="346">
        <v>220</v>
      </c>
      <c r="AC93" s="346">
        <v>39</v>
      </c>
      <c r="AD93" s="346">
        <v>205</v>
      </c>
      <c r="AE93" s="346">
        <v>97</v>
      </c>
      <c r="AF93" s="346">
        <v>36</v>
      </c>
      <c r="AG93" s="346" t="s">
        <v>430</v>
      </c>
      <c r="AH93" s="346" t="s">
        <v>430</v>
      </c>
      <c r="AI93" s="346" t="s">
        <v>430</v>
      </c>
      <c r="AJ93" s="346">
        <v>226</v>
      </c>
      <c r="AK93" s="346">
        <v>105</v>
      </c>
      <c r="AL93" s="346">
        <v>155</v>
      </c>
      <c r="AM93" s="346">
        <v>98</v>
      </c>
      <c r="AN93" s="346">
        <v>125</v>
      </c>
      <c r="AO93" s="373"/>
      <c r="AP93" s="348" t="s">
        <v>430</v>
      </c>
      <c r="AQ93" s="348" t="s">
        <v>430</v>
      </c>
      <c r="AR93" s="348" t="s">
        <v>430</v>
      </c>
      <c r="AS93" s="348" t="s">
        <v>430</v>
      </c>
      <c r="AT93" s="348">
        <v>1.4</v>
      </c>
      <c r="AU93" s="351"/>
      <c r="AV93" s="346" t="s">
        <v>430</v>
      </c>
      <c r="AW93" s="346" t="s">
        <v>430</v>
      </c>
      <c r="AX93" s="346" t="s">
        <v>430</v>
      </c>
      <c r="AY93" s="346" t="s">
        <v>430</v>
      </c>
      <c r="AZ93" s="346">
        <v>131</v>
      </c>
      <c r="BA93" s="374"/>
      <c r="BB93" s="348">
        <v>14.644297352869099</v>
      </c>
      <c r="BC93" s="348">
        <v>1.0028554764820401</v>
      </c>
      <c r="BD93" s="348">
        <v>3.02669001304482E-2</v>
      </c>
      <c r="BE93" s="375">
        <v>3.4391144401990197E-2</v>
      </c>
      <c r="BF93" s="374"/>
      <c r="BG93" s="372">
        <v>4.9599999999999998E-2</v>
      </c>
      <c r="BH93" s="373"/>
      <c r="BI93" s="348">
        <v>74.188500000000005</v>
      </c>
      <c r="BJ93" s="348">
        <v>25.436900000000001</v>
      </c>
      <c r="BK93" s="348" t="s">
        <v>430</v>
      </c>
      <c r="BL93" s="348">
        <v>0.37459999999999999</v>
      </c>
      <c r="BM93" s="373"/>
      <c r="BN93" s="372" t="s">
        <v>5939</v>
      </c>
      <c r="BO93" s="372" t="s">
        <v>4917</v>
      </c>
      <c r="BP93" s="372" t="s">
        <v>430</v>
      </c>
      <c r="BQ93" s="372" t="s">
        <v>430</v>
      </c>
      <c r="BR93" s="372" t="s">
        <v>430</v>
      </c>
      <c r="BS93" s="373"/>
      <c r="BT93" s="354" t="s">
        <v>555</v>
      </c>
    </row>
    <row r="94" spans="1:72" s="428" customFormat="1" x14ac:dyDescent="0.25">
      <c r="A94" s="345" t="s">
        <v>6049</v>
      </c>
      <c r="B94" s="373"/>
      <c r="C94" s="719">
        <v>45559</v>
      </c>
      <c r="D94" s="373"/>
      <c r="E94" s="346">
        <v>387.27</v>
      </c>
      <c r="F94" s="373"/>
      <c r="G94" s="347">
        <v>54.031500000000001</v>
      </c>
      <c r="H94" s="374"/>
      <c r="I94" s="348">
        <v>0.42020000000000002</v>
      </c>
      <c r="J94" s="348">
        <v>-0.96560000000000001</v>
      </c>
      <c r="K94" s="348">
        <v>2.4264999999999999</v>
      </c>
      <c r="L94" s="348">
        <v>3.6469999999999998</v>
      </c>
      <c r="M94" s="348">
        <v>3.9135</v>
      </c>
      <c r="N94" s="350">
        <v>3.9472999999999998</v>
      </c>
      <c r="O94" s="348" t="s">
        <v>430</v>
      </c>
      <c r="P94" s="348" t="s">
        <v>430</v>
      </c>
      <c r="Q94" s="348" t="s">
        <v>430</v>
      </c>
      <c r="R94" s="348" t="s">
        <v>430</v>
      </c>
      <c r="S94" s="348">
        <v>1.5042</v>
      </c>
      <c r="T94" s="348">
        <v>18.8263</v>
      </c>
      <c r="U94" s="348">
        <v>3.6677</v>
      </c>
      <c r="V94" s="348">
        <v>7.5716000000000001</v>
      </c>
      <c r="W94" s="348">
        <v>2.5246</v>
      </c>
      <c r="X94" s="348">
        <v>-8.6289999999999996</v>
      </c>
      <c r="Y94" s="374"/>
      <c r="Z94" s="346">
        <v>151</v>
      </c>
      <c r="AA94" s="346">
        <v>178</v>
      </c>
      <c r="AB94" s="346">
        <v>83</v>
      </c>
      <c r="AC94" s="346">
        <v>148</v>
      </c>
      <c r="AD94" s="346">
        <v>91</v>
      </c>
      <c r="AE94" s="346">
        <v>95</v>
      </c>
      <c r="AF94" s="346" t="s">
        <v>430</v>
      </c>
      <c r="AG94" s="346" t="s">
        <v>430</v>
      </c>
      <c r="AH94" s="346" t="s">
        <v>430</v>
      </c>
      <c r="AI94" s="346" t="s">
        <v>430</v>
      </c>
      <c r="AJ94" s="346">
        <v>198</v>
      </c>
      <c r="AK94" s="346">
        <v>73</v>
      </c>
      <c r="AL94" s="346">
        <v>79</v>
      </c>
      <c r="AM94" s="346">
        <v>90</v>
      </c>
      <c r="AN94" s="346">
        <v>55</v>
      </c>
      <c r="AO94" s="373"/>
      <c r="AP94" s="348" t="s">
        <v>430</v>
      </c>
      <c r="AQ94" s="348" t="s">
        <v>430</v>
      </c>
      <c r="AR94" s="348" t="s">
        <v>430</v>
      </c>
      <c r="AS94" s="348" t="s">
        <v>430</v>
      </c>
      <c r="AT94" s="348">
        <v>7.63</v>
      </c>
      <c r="AU94" s="351"/>
      <c r="AV94" s="346" t="s">
        <v>430</v>
      </c>
      <c r="AW94" s="346" t="s">
        <v>430</v>
      </c>
      <c r="AX94" s="346" t="s">
        <v>430</v>
      </c>
      <c r="AY94" s="346" t="s">
        <v>430</v>
      </c>
      <c r="AZ94" s="346">
        <v>87</v>
      </c>
      <c r="BA94" s="374"/>
      <c r="BB94" s="348">
        <v>18.4135587322166</v>
      </c>
      <c r="BC94" s="348">
        <v>1.00585163553674</v>
      </c>
      <c r="BD94" s="348">
        <v>-5.28129337634443E-2</v>
      </c>
      <c r="BE94" s="375">
        <v>-7.7762096507169906E-2</v>
      </c>
      <c r="BF94" s="374"/>
      <c r="BG94" s="372">
        <v>0.4128</v>
      </c>
      <c r="BH94" s="373"/>
      <c r="BI94" s="348">
        <v>45.954300000000003</v>
      </c>
      <c r="BJ94" s="348">
        <v>35.035200000000003</v>
      </c>
      <c r="BK94" s="348">
        <v>18.938199999999998</v>
      </c>
      <c r="BL94" s="348">
        <v>7.2300000000000003E-2</v>
      </c>
      <c r="BM94" s="373"/>
      <c r="BN94" s="372" t="s">
        <v>6050</v>
      </c>
      <c r="BO94" s="372" t="s">
        <v>5196</v>
      </c>
      <c r="BP94" s="372" t="s">
        <v>5391</v>
      </c>
      <c r="BQ94" s="372" t="s">
        <v>4645</v>
      </c>
      <c r="BR94" s="372" t="s">
        <v>4646</v>
      </c>
      <c r="BS94" s="373"/>
      <c r="BT94" s="354" t="s">
        <v>555</v>
      </c>
    </row>
    <row r="95" spans="1:72" s="428" customFormat="1" x14ac:dyDescent="0.25">
      <c r="A95" s="345" t="s">
        <v>6051</v>
      </c>
      <c r="B95" s="373"/>
      <c r="C95" s="719">
        <v>44536</v>
      </c>
      <c r="D95" s="373"/>
      <c r="E95" s="346">
        <v>372.88400000000001</v>
      </c>
      <c r="F95" s="373"/>
      <c r="G95" s="347">
        <v>19.310700000000001</v>
      </c>
      <c r="H95" s="374"/>
      <c r="I95" s="348">
        <v>0.31850000000000001</v>
      </c>
      <c r="J95" s="348">
        <v>-1.4459</v>
      </c>
      <c r="K95" s="348">
        <v>-1.6206</v>
      </c>
      <c r="L95" s="348">
        <v>-4.3129</v>
      </c>
      <c r="M95" s="348">
        <v>-4.835</v>
      </c>
      <c r="N95" s="350">
        <v>-6.6646999999999998</v>
      </c>
      <c r="O95" s="348">
        <v>23.922999999999998</v>
      </c>
      <c r="P95" s="348">
        <v>10.8933</v>
      </c>
      <c r="Q95" s="348" t="s">
        <v>430</v>
      </c>
      <c r="R95" s="348" t="s">
        <v>430</v>
      </c>
      <c r="S95" s="348">
        <v>6.4960000000000004</v>
      </c>
      <c r="T95" s="348">
        <v>2.5893000000000002</v>
      </c>
      <c r="U95" s="348">
        <v>-9.4619</v>
      </c>
      <c r="V95" s="348">
        <v>-21.875</v>
      </c>
      <c r="W95" s="348">
        <v>-2.1133000000000002</v>
      </c>
      <c r="X95" s="348">
        <v>0.96530000000000005</v>
      </c>
      <c r="Y95" s="374"/>
      <c r="Z95" s="346">
        <v>189</v>
      </c>
      <c r="AA95" s="346">
        <v>220</v>
      </c>
      <c r="AB95" s="346">
        <v>255</v>
      </c>
      <c r="AC95" s="346">
        <v>237</v>
      </c>
      <c r="AD95" s="346">
        <v>186</v>
      </c>
      <c r="AE95" s="346">
        <v>204</v>
      </c>
      <c r="AF95" s="346">
        <v>17</v>
      </c>
      <c r="AG95" s="346">
        <v>77</v>
      </c>
      <c r="AH95" s="346" t="s">
        <v>430</v>
      </c>
      <c r="AI95" s="346" t="s">
        <v>430</v>
      </c>
      <c r="AJ95" s="346">
        <v>28</v>
      </c>
      <c r="AK95" s="346">
        <v>248</v>
      </c>
      <c r="AL95" s="346">
        <v>229</v>
      </c>
      <c r="AM95" s="346">
        <v>223</v>
      </c>
      <c r="AN95" s="346">
        <v>276</v>
      </c>
      <c r="AO95" s="373"/>
      <c r="AP95" s="348" t="s">
        <v>430</v>
      </c>
      <c r="AQ95" s="348" t="s">
        <v>430</v>
      </c>
      <c r="AR95" s="348" t="s">
        <v>430</v>
      </c>
      <c r="AS95" s="348">
        <v>11.41</v>
      </c>
      <c r="AT95" s="348">
        <v>-13.5</v>
      </c>
      <c r="AU95" s="351"/>
      <c r="AV95" s="346" t="s">
        <v>430</v>
      </c>
      <c r="AW95" s="346" t="s">
        <v>430</v>
      </c>
      <c r="AX95" s="346" t="s">
        <v>430</v>
      </c>
      <c r="AY95" s="346">
        <v>37</v>
      </c>
      <c r="AZ95" s="346">
        <v>221</v>
      </c>
      <c r="BA95" s="374"/>
      <c r="BB95" s="348">
        <v>34.341715681784002</v>
      </c>
      <c r="BC95" s="348">
        <v>0</v>
      </c>
      <c r="BD95" s="348">
        <v>2.46619372514333E-2</v>
      </c>
      <c r="BE95" s="375" t="s">
        <v>430</v>
      </c>
      <c r="BF95" s="374"/>
      <c r="BG95" s="372" t="s">
        <v>430</v>
      </c>
      <c r="BH95" s="373"/>
      <c r="BI95" s="348" t="s">
        <v>430</v>
      </c>
      <c r="BJ95" s="348" t="s">
        <v>430</v>
      </c>
      <c r="BK95" s="348" t="s">
        <v>430</v>
      </c>
      <c r="BL95" s="348" t="s">
        <v>430</v>
      </c>
      <c r="BM95" s="373"/>
      <c r="BN95" s="372" t="s">
        <v>6052</v>
      </c>
      <c r="BO95" s="372" t="s">
        <v>6053</v>
      </c>
      <c r="BP95" s="372" t="s">
        <v>6054</v>
      </c>
      <c r="BQ95" s="372" t="s">
        <v>6055</v>
      </c>
      <c r="BR95" s="372" t="s">
        <v>6056</v>
      </c>
      <c r="BS95" s="373"/>
      <c r="BT95" s="354" t="s">
        <v>555</v>
      </c>
    </row>
    <row r="96" spans="1:72" s="428" customFormat="1" x14ac:dyDescent="0.25">
      <c r="A96" s="345" t="s">
        <v>6057</v>
      </c>
      <c r="B96" s="373"/>
      <c r="C96" s="719">
        <v>46079</v>
      </c>
      <c r="D96" s="373"/>
      <c r="E96" s="888">
        <v>369.17</v>
      </c>
      <c r="F96" s="373"/>
      <c r="G96" s="347">
        <v>168.9906</v>
      </c>
      <c r="H96" s="374"/>
      <c r="I96" s="348">
        <v>0.68479999999999996</v>
      </c>
      <c r="J96" s="348">
        <v>-0.1721</v>
      </c>
      <c r="K96" s="348">
        <v>-2.1414</v>
      </c>
      <c r="L96" s="348">
        <v>6.0522999999999998</v>
      </c>
      <c r="M96" s="348" t="s">
        <v>430</v>
      </c>
      <c r="N96" s="350" t="s">
        <v>430</v>
      </c>
      <c r="O96" s="348" t="s">
        <v>430</v>
      </c>
      <c r="P96" s="348" t="s">
        <v>430</v>
      </c>
      <c r="Q96" s="348" t="s">
        <v>430</v>
      </c>
      <c r="R96" s="348" t="s">
        <v>430</v>
      </c>
      <c r="S96" s="348">
        <v>-1.8147</v>
      </c>
      <c r="T96" s="348">
        <v>12.0128</v>
      </c>
      <c r="U96" s="348" t="s">
        <v>430</v>
      </c>
      <c r="V96" s="348" t="s">
        <v>430</v>
      </c>
      <c r="W96" s="348">
        <v>-0.4501</v>
      </c>
      <c r="X96" s="348">
        <v>-7.38</v>
      </c>
      <c r="Y96" s="374"/>
      <c r="Z96" s="346">
        <v>65</v>
      </c>
      <c r="AA96" s="346">
        <v>56</v>
      </c>
      <c r="AB96" s="346">
        <v>261</v>
      </c>
      <c r="AC96" s="346">
        <v>74</v>
      </c>
      <c r="AD96" s="346" t="s">
        <v>430</v>
      </c>
      <c r="AE96" s="346" t="s">
        <v>430</v>
      </c>
      <c r="AF96" s="346" t="s">
        <v>430</v>
      </c>
      <c r="AG96" s="346" t="s">
        <v>430</v>
      </c>
      <c r="AH96" s="346" t="s">
        <v>430</v>
      </c>
      <c r="AI96" s="346" t="s">
        <v>430</v>
      </c>
      <c r="AJ96" s="346">
        <v>263</v>
      </c>
      <c r="AK96" s="346">
        <v>147</v>
      </c>
      <c r="AL96" s="346" t="s">
        <v>430</v>
      </c>
      <c r="AM96" s="346" t="s">
        <v>430</v>
      </c>
      <c r="AN96" s="346">
        <v>193</v>
      </c>
      <c r="AO96" s="373"/>
      <c r="AP96" s="348" t="s">
        <v>430</v>
      </c>
      <c r="AQ96" s="348" t="s">
        <v>430</v>
      </c>
      <c r="AR96" s="348" t="s">
        <v>430</v>
      </c>
      <c r="AS96" s="348" t="s">
        <v>430</v>
      </c>
      <c r="AT96" s="348" t="s">
        <v>430</v>
      </c>
      <c r="AU96" s="351"/>
      <c r="AV96" s="346" t="s">
        <v>430</v>
      </c>
      <c r="AW96" s="346" t="s">
        <v>430</v>
      </c>
      <c r="AX96" s="346" t="s">
        <v>430</v>
      </c>
      <c r="AY96" s="346" t="s">
        <v>430</v>
      </c>
      <c r="AZ96" s="346" t="s">
        <v>430</v>
      </c>
      <c r="BA96" s="374"/>
      <c r="BB96" s="348">
        <v>18.0753646534592</v>
      </c>
      <c r="BC96" s="348">
        <v>0</v>
      </c>
      <c r="BD96" s="348">
        <v>4.6330662069003298E-2</v>
      </c>
      <c r="BE96" s="375" t="s">
        <v>430</v>
      </c>
      <c r="BF96" s="374"/>
      <c r="BG96" s="372" t="s">
        <v>430</v>
      </c>
      <c r="BH96" s="373"/>
      <c r="BI96" s="348">
        <v>82.965599999999995</v>
      </c>
      <c r="BJ96" s="348">
        <v>16.589200000000002</v>
      </c>
      <c r="BK96" s="348" t="s">
        <v>430</v>
      </c>
      <c r="BL96" s="348">
        <v>0.44519999999999998</v>
      </c>
      <c r="BM96" s="373"/>
      <c r="BN96" s="372" t="s">
        <v>6058</v>
      </c>
      <c r="BO96" s="372" t="s">
        <v>6059</v>
      </c>
      <c r="BP96" s="372" t="s">
        <v>430</v>
      </c>
      <c r="BQ96" s="372" t="s">
        <v>430</v>
      </c>
      <c r="BR96" s="372" t="s">
        <v>430</v>
      </c>
      <c r="BS96" s="373"/>
      <c r="BT96" s="354" t="s">
        <v>555</v>
      </c>
    </row>
    <row r="97" spans="1:72" s="428" customFormat="1" x14ac:dyDescent="0.25">
      <c r="A97" s="345" t="s">
        <v>6060</v>
      </c>
      <c r="B97" s="373"/>
      <c r="C97" s="719">
        <v>43229</v>
      </c>
      <c r="D97" s="373"/>
      <c r="E97" s="346">
        <v>365.476</v>
      </c>
      <c r="F97" s="373"/>
      <c r="G97" s="347">
        <v>39.814</v>
      </c>
      <c r="H97" s="374"/>
      <c r="I97" s="348">
        <v>0.63090000000000002</v>
      </c>
      <c r="J97" s="348">
        <v>-0.5776</v>
      </c>
      <c r="K97" s="348">
        <v>0.97950000000000004</v>
      </c>
      <c r="L97" s="348">
        <v>4.7191000000000001</v>
      </c>
      <c r="M97" s="348">
        <v>0.81769999999999998</v>
      </c>
      <c r="N97" s="350">
        <v>1.9588000000000001</v>
      </c>
      <c r="O97" s="348">
        <v>0.76890000000000003</v>
      </c>
      <c r="P97" s="348">
        <v>12.250500000000001</v>
      </c>
      <c r="Q97" s="348">
        <v>11.6144</v>
      </c>
      <c r="R97" s="348" t="s">
        <v>430</v>
      </c>
      <c r="S97" s="348">
        <v>2.5779999999999998</v>
      </c>
      <c r="T97" s="348">
        <v>14.8911</v>
      </c>
      <c r="U97" s="348">
        <v>-1.2011000000000001</v>
      </c>
      <c r="V97" s="348">
        <v>3.6709999999999998</v>
      </c>
      <c r="W97" s="348">
        <v>0.40350000000000003</v>
      </c>
      <c r="X97" s="348">
        <v>12.5502</v>
      </c>
      <c r="Y97" s="374"/>
      <c r="Z97" s="346">
        <v>92</v>
      </c>
      <c r="AA97" s="346">
        <v>86</v>
      </c>
      <c r="AB97" s="346">
        <v>135</v>
      </c>
      <c r="AC97" s="346">
        <v>106</v>
      </c>
      <c r="AD97" s="346">
        <v>112</v>
      </c>
      <c r="AE97" s="346">
        <v>127</v>
      </c>
      <c r="AF97" s="346">
        <v>93</v>
      </c>
      <c r="AG97" s="346">
        <v>68</v>
      </c>
      <c r="AH97" s="346">
        <v>27</v>
      </c>
      <c r="AI97" s="346" t="s">
        <v>430</v>
      </c>
      <c r="AJ97" s="346">
        <v>131</v>
      </c>
      <c r="AK97" s="346">
        <v>115</v>
      </c>
      <c r="AL97" s="346">
        <v>136</v>
      </c>
      <c r="AM97" s="346">
        <v>132</v>
      </c>
      <c r="AN97" s="346">
        <v>140</v>
      </c>
      <c r="AO97" s="373"/>
      <c r="AP97" s="348" t="s">
        <v>430</v>
      </c>
      <c r="AQ97" s="348">
        <v>13.76</v>
      </c>
      <c r="AR97" s="348">
        <v>10.49</v>
      </c>
      <c r="AS97" s="348">
        <v>5.99</v>
      </c>
      <c r="AT97" s="348">
        <v>4.09</v>
      </c>
      <c r="AU97" s="351"/>
      <c r="AV97" s="346" t="s">
        <v>430</v>
      </c>
      <c r="AW97" s="346">
        <v>20</v>
      </c>
      <c r="AX97" s="346">
        <v>27</v>
      </c>
      <c r="AY97" s="346">
        <v>75</v>
      </c>
      <c r="AZ97" s="346">
        <v>114</v>
      </c>
      <c r="BA97" s="374"/>
      <c r="BB97" s="348">
        <v>12.0782376916851</v>
      </c>
      <c r="BC97" s="348">
        <v>1.0030969417595601</v>
      </c>
      <c r="BD97" s="348">
        <v>4.2822700783376799E-2</v>
      </c>
      <c r="BE97" s="375">
        <v>4.8595830955685898E-2</v>
      </c>
      <c r="BF97" s="374"/>
      <c r="BG97" s="372">
        <v>0.18190000000000001</v>
      </c>
      <c r="BH97" s="373"/>
      <c r="BI97" s="348">
        <v>68.091999999999999</v>
      </c>
      <c r="BJ97" s="348">
        <v>20.807500000000001</v>
      </c>
      <c r="BK97" s="348">
        <v>10.8188</v>
      </c>
      <c r="BL97" s="348">
        <v>0.28170000000000001</v>
      </c>
      <c r="BM97" s="373"/>
      <c r="BN97" s="372" t="s">
        <v>521</v>
      </c>
      <c r="BO97" s="372" t="s">
        <v>2237</v>
      </c>
      <c r="BP97" s="372" t="s">
        <v>4844</v>
      </c>
      <c r="BQ97" s="372" t="s">
        <v>4845</v>
      </c>
      <c r="BR97" s="372" t="s">
        <v>6061</v>
      </c>
      <c r="BS97" s="373"/>
      <c r="BT97" s="354" t="s">
        <v>555</v>
      </c>
    </row>
    <row r="98" spans="1:72" s="428" customFormat="1" x14ac:dyDescent="0.25">
      <c r="A98" s="345" t="s">
        <v>6062</v>
      </c>
      <c r="B98" s="373"/>
      <c r="C98" s="719">
        <v>41355</v>
      </c>
      <c r="D98" s="373"/>
      <c r="E98" s="346">
        <v>350.78399999999999</v>
      </c>
      <c r="F98" s="373"/>
      <c r="G98" s="347">
        <v>269.62580000000003</v>
      </c>
      <c r="H98" s="374"/>
      <c r="I98" s="348">
        <v>0.58989999999999998</v>
      </c>
      <c r="J98" s="348">
        <v>-0.68049999999999999</v>
      </c>
      <c r="K98" s="348">
        <v>0.57650000000000001</v>
      </c>
      <c r="L98" s="348">
        <v>3.7801</v>
      </c>
      <c r="M98" s="348">
        <v>-2.6556999999999999</v>
      </c>
      <c r="N98" s="350">
        <v>-0.62890000000000001</v>
      </c>
      <c r="O98" s="348">
        <v>-0.1661</v>
      </c>
      <c r="P98" s="348">
        <v>10.343299999999999</v>
      </c>
      <c r="Q98" s="348">
        <v>9.4677000000000007</v>
      </c>
      <c r="R98" s="348">
        <v>11.5204</v>
      </c>
      <c r="S98" s="348">
        <v>2.1292</v>
      </c>
      <c r="T98" s="348">
        <v>11.5657</v>
      </c>
      <c r="U98" s="348">
        <v>-4.3348000000000004</v>
      </c>
      <c r="V98" s="348">
        <v>0.94220000000000004</v>
      </c>
      <c r="W98" s="348">
        <v>-0.29799999999999999</v>
      </c>
      <c r="X98" s="348">
        <v>12.506600000000001</v>
      </c>
      <c r="Y98" s="374"/>
      <c r="Z98" s="346">
        <v>99</v>
      </c>
      <c r="AA98" s="346">
        <v>139</v>
      </c>
      <c r="AB98" s="346">
        <v>162</v>
      </c>
      <c r="AC98" s="346">
        <v>142</v>
      </c>
      <c r="AD98" s="346">
        <v>141</v>
      </c>
      <c r="AE98" s="346">
        <v>155</v>
      </c>
      <c r="AF98" s="346">
        <v>120</v>
      </c>
      <c r="AG98" s="346">
        <v>85</v>
      </c>
      <c r="AH98" s="346">
        <v>42</v>
      </c>
      <c r="AI98" s="346">
        <v>37</v>
      </c>
      <c r="AJ98" s="346">
        <v>158</v>
      </c>
      <c r="AK98" s="346">
        <v>155</v>
      </c>
      <c r="AL98" s="346">
        <v>182</v>
      </c>
      <c r="AM98" s="346">
        <v>159</v>
      </c>
      <c r="AN98" s="346">
        <v>185</v>
      </c>
      <c r="AO98" s="373"/>
      <c r="AP98" s="348">
        <v>11.46</v>
      </c>
      <c r="AQ98" s="348">
        <v>11.29</v>
      </c>
      <c r="AR98" s="348">
        <v>8.2799999999999994</v>
      </c>
      <c r="AS98" s="348">
        <v>4.1399999999999997</v>
      </c>
      <c r="AT98" s="348">
        <v>-0.7</v>
      </c>
      <c r="AU98" s="351"/>
      <c r="AV98" s="346">
        <v>29</v>
      </c>
      <c r="AW98" s="346">
        <v>30</v>
      </c>
      <c r="AX98" s="346">
        <v>44</v>
      </c>
      <c r="AY98" s="346">
        <v>93</v>
      </c>
      <c r="AZ98" s="346">
        <v>160</v>
      </c>
      <c r="BA98" s="374"/>
      <c r="BB98" s="348">
        <v>11.5182035171837</v>
      </c>
      <c r="BC98" s="348">
        <v>1.0010633786679</v>
      </c>
      <c r="BD98" s="348">
        <v>2.8914433211866101E-2</v>
      </c>
      <c r="BE98" s="375">
        <v>1.5644498743141801E-2</v>
      </c>
      <c r="BF98" s="374"/>
      <c r="BG98" s="372">
        <v>0.17760000000000001</v>
      </c>
      <c r="BH98" s="373"/>
      <c r="BI98" s="348">
        <v>96.029499999999999</v>
      </c>
      <c r="BJ98" s="348">
        <v>3.5470799999999998</v>
      </c>
      <c r="BK98" s="348" t="s">
        <v>430</v>
      </c>
      <c r="BL98" s="348">
        <v>0.42342000000000002</v>
      </c>
      <c r="BM98" s="373"/>
      <c r="BN98" s="372" t="s">
        <v>6063</v>
      </c>
      <c r="BO98" s="372" t="s">
        <v>4791</v>
      </c>
      <c r="BP98" s="372" t="s">
        <v>1147</v>
      </c>
      <c r="BQ98" s="372" t="s">
        <v>4562</v>
      </c>
      <c r="BR98" s="372" t="s">
        <v>4792</v>
      </c>
      <c r="BS98" s="373"/>
      <c r="BT98" s="354" t="s">
        <v>555</v>
      </c>
    </row>
    <row r="99" spans="1:72" s="428" customFormat="1" x14ac:dyDescent="0.25">
      <c r="A99" s="345" t="s">
        <v>6064</v>
      </c>
      <c r="B99" s="373"/>
      <c r="C99" s="719">
        <v>45573</v>
      </c>
      <c r="D99" s="373"/>
      <c r="E99" s="346">
        <v>368.84199999999998</v>
      </c>
      <c r="F99" s="373"/>
      <c r="G99" s="347">
        <v>97.894499999999994</v>
      </c>
      <c r="H99" s="374"/>
      <c r="I99" s="348">
        <v>-0.17929999999999999</v>
      </c>
      <c r="J99" s="348">
        <v>-5.6599999999999998E-2</v>
      </c>
      <c r="K99" s="348">
        <v>4.7058</v>
      </c>
      <c r="L99" s="348">
        <v>8.9703999999999997</v>
      </c>
      <c r="M99" s="348">
        <v>20.934999999999999</v>
      </c>
      <c r="N99" s="350">
        <v>27.665600000000001</v>
      </c>
      <c r="O99" s="348" t="s">
        <v>430</v>
      </c>
      <c r="P99" s="348" t="s">
        <v>430</v>
      </c>
      <c r="Q99" s="348" t="s">
        <v>430</v>
      </c>
      <c r="R99" s="348" t="s">
        <v>430</v>
      </c>
      <c r="S99" s="348">
        <v>3.0062000000000002</v>
      </c>
      <c r="T99" s="348">
        <v>35.7346</v>
      </c>
      <c r="U99" s="348">
        <v>26.640499999999999</v>
      </c>
      <c r="V99" s="348">
        <v>24.882300000000001</v>
      </c>
      <c r="W99" s="348">
        <v>5.0831</v>
      </c>
      <c r="X99" s="348">
        <v>24.345099999999999</v>
      </c>
      <c r="Y99" s="374"/>
      <c r="Z99" s="346">
        <v>230</v>
      </c>
      <c r="AA99" s="346">
        <v>40</v>
      </c>
      <c r="AB99" s="346">
        <v>41</v>
      </c>
      <c r="AC99" s="346">
        <v>26</v>
      </c>
      <c r="AD99" s="346">
        <v>6</v>
      </c>
      <c r="AE99" s="346">
        <v>23</v>
      </c>
      <c r="AF99" s="346" t="s">
        <v>430</v>
      </c>
      <c r="AG99" s="346" t="s">
        <v>430</v>
      </c>
      <c r="AH99" s="346" t="s">
        <v>430</v>
      </c>
      <c r="AI99" s="346" t="s">
        <v>430</v>
      </c>
      <c r="AJ99" s="346">
        <v>113</v>
      </c>
      <c r="AK99" s="346">
        <v>6</v>
      </c>
      <c r="AL99" s="346">
        <v>3</v>
      </c>
      <c r="AM99" s="346">
        <v>23</v>
      </c>
      <c r="AN99" s="346">
        <v>22</v>
      </c>
      <c r="AO99" s="373"/>
      <c r="AP99" s="348" t="s">
        <v>430</v>
      </c>
      <c r="AQ99" s="348" t="s">
        <v>430</v>
      </c>
      <c r="AR99" s="348" t="s">
        <v>430</v>
      </c>
      <c r="AS99" s="348" t="s">
        <v>430</v>
      </c>
      <c r="AT99" s="348">
        <v>36.270000000000003</v>
      </c>
      <c r="AU99" s="351"/>
      <c r="AV99" s="346" t="s">
        <v>430</v>
      </c>
      <c r="AW99" s="346" t="s">
        <v>430</v>
      </c>
      <c r="AX99" s="346" t="s">
        <v>430</v>
      </c>
      <c r="AY99" s="346" t="s">
        <v>430</v>
      </c>
      <c r="AZ99" s="346">
        <v>5</v>
      </c>
      <c r="BA99" s="374"/>
      <c r="BB99" s="348">
        <v>31.742473691370499</v>
      </c>
      <c r="BC99" s="348">
        <v>0.99854746460347299</v>
      </c>
      <c r="BD99" s="348">
        <v>5.3590211147723499E-2</v>
      </c>
      <c r="BE99" s="375">
        <v>-5.2229193851542899E-2</v>
      </c>
      <c r="BF99" s="374"/>
      <c r="BG99" s="372">
        <v>8.6499999999999994E-2</v>
      </c>
      <c r="BH99" s="373"/>
      <c r="BI99" s="348">
        <v>52.148600000000002</v>
      </c>
      <c r="BJ99" s="348">
        <v>25.915600000000001</v>
      </c>
      <c r="BK99" s="348">
        <v>21.934699999999999</v>
      </c>
      <c r="BL99" s="348">
        <v>1.1000000000000001E-3</v>
      </c>
      <c r="BM99" s="373"/>
      <c r="BN99" s="372" t="s">
        <v>5937</v>
      </c>
      <c r="BO99" s="372" t="s">
        <v>4636</v>
      </c>
      <c r="BP99" s="372" t="s">
        <v>4637</v>
      </c>
      <c r="BQ99" s="372" t="s">
        <v>4638</v>
      </c>
      <c r="BR99" s="372" t="s">
        <v>4639</v>
      </c>
      <c r="BS99" s="373"/>
      <c r="BT99" s="354" t="s">
        <v>555</v>
      </c>
    </row>
    <row r="100" spans="1:72" s="428" customFormat="1" x14ac:dyDescent="0.25">
      <c r="A100" s="345" t="s">
        <v>6065</v>
      </c>
      <c r="B100" s="373"/>
      <c r="C100" s="719">
        <v>44138</v>
      </c>
      <c r="D100" s="373"/>
      <c r="E100" s="346">
        <v>331.62099999999998</v>
      </c>
      <c r="F100" s="373"/>
      <c r="G100" s="347">
        <v>593.70740000000001</v>
      </c>
      <c r="H100" s="374"/>
      <c r="I100" s="348">
        <v>0.44640000000000002</v>
      </c>
      <c r="J100" s="348">
        <v>-0.22109999999999999</v>
      </c>
      <c r="K100" s="348">
        <v>-0.62770000000000004</v>
      </c>
      <c r="L100" s="348">
        <v>7.7855999999999996</v>
      </c>
      <c r="M100" s="348">
        <v>-5.5481999999999996</v>
      </c>
      <c r="N100" s="350">
        <v>3.6236000000000002</v>
      </c>
      <c r="O100" s="348">
        <v>6.9261999999999997</v>
      </c>
      <c r="P100" s="348">
        <v>10.029299999999999</v>
      </c>
      <c r="Q100" s="348">
        <v>11.0465</v>
      </c>
      <c r="R100" s="348" t="s">
        <v>430</v>
      </c>
      <c r="S100" s="348">
        <v>7.3599999999999999E-2</v>
      </c>
      <c r="T100" s="348">
        <v>14.982100000000001</v>
      </c>
      <c r="U100" s="348">
        <v>-3.0636000000000001</v>
      </c>
      <c r="V100" s="348">
        <v>5.6402999999999999</v>
      </c>
      <c r="W100" s="348">
        <v>0.55100000000000005</v>
      </c>
      <c r="X100" s="348">
        <v>16.0932</v>
      </c>
      <c r="Y100" s="374"/>
      <c r="Z100" s="346">
        <v>144</v>
      </c>
      <c r="AA100" s="346">
        <v>65</v>
      </c>
      <c r="AB100" s="346">
        <v>229</v>
      </c>
      <c r="AC100" s="346">
        <v>46</v>
      </c>
      <c r="AD100" s="346">
        <v>214</v>
      </c>
      <c r="AE100" s="346">
        <v>107</v>
      </c>
      <c r="AF100" s="346">
        <v>44</v>
      </c>
      <c r="AG100" s="346">
        <v>96</v>
      </c>
      <c r="AH100" s="346">
        <v>34</v>
      </c>
      <c r="AI100" s="346" t="s">
        <v>430</v>
      </c>
      <c r="AJ100" s="346">
        <v>235</v>
      </c>
      <c r="AK100" s="346">
        <v>112</v>
      </c>
      <c r="AL100" s="346">
        <v>165</v>
      </c>
      <c r="AM100" s="346">
        <v>110</v>
      </c>
      <c r="AN100" s="346">
        <v>132</v>
      </c>
      <c r="AO100" s="373"/>
      <c r="AP100" s="348" t="s">
        <v>430</v>
      </c>
      <c r="AQ100" s="348" t="s">
        <v>430</v>
      </c>
      <c r="AR100" s="348">
        <v>9.82</v>
      </c>
      <c r="AS100" s="348">
        <v>7.49</v>
      </c>
      <c r="AT100" s="348">
        <v>1.31</v>
      </c>
      <c r="AU100" s="351"/>
      <c r="AV100" s="346" t="s">
        <v>430</v>
      </c>
      <c r="AW100" s="346" t="s">
        <v>430</v>
      </c>
      <c r="AX100" s="346">
        <v>37</v>
      </c>
      <c r="AY100" s="346">
        <v>62</v>
      </c>
      <c r="AZ100" s="346">
        <v>140</v>
      </c>
      <c r="BA100" s="374"/>
      <c r="BB100" s="348">
        <v>14.9965194030015</v>
      </c>
      <c r="BC100" s="348">
        <v>1.0007092943121501</v>
      </c>
      <c r="BD100" s="348">
        <v>1.9390130920795601E-2</v>
      </c>
      <c r="BE100" s="375">
        <v>7.8860203929978501E-3</v>
      </c>
      <c r="BF100" s="374"/>
      <c r="BG100" s="372">
        <v>0.13070000000000001</v>
      </c>
      <c r="BH100" s="373"/>
      <c r="BI100" s="348">
        <v>74.249899999999997</v>
      </c>
      <c r="BJ100" s="348">
        <v>25.4574</v>
      </c>
      <c r="BK100" s="348" t="s">
        <v>430</v>
      </c>
      <c r="BL100" s="348">
        <v>0.29270000000000002</v>
      </c>
      <c r="BM100" s="373"/>
      <c r="BN100" s="372" t="s">
        <v>6066</v>
      </c>
      <c r="BO100" s="372" t="s">
        <v>6067</v>
      </c>
      <c r="BP100" s="372" t="s">
        <v>430</v>
      </c>
      <c r="BQ100" s="372" t="s">
        <v>430</v>
      </c>
      <c r="BR100" s="372" t="s">
        <v>430</v>
      </c>
      <c r="BS100" s="373"/>
      <c r="BT100" s="354" t="s">
        <v>555</v>
      </c>
    </row>
    <row r="101" spans="1:72" s="428" customFormat="1" ht="11" x14ac:dyDescent="0.3">
      <c r="A101" s="841" t="s">
        <v>6068</v>
      </c>
      <c r="B101" s="842"/>
      <c r="C101" s="843">
        <v>44257</v>
      </c>
      <c r="D101" s="842"/>
      <c r="E101" s="844">
        <v>318.916</v>
      </c>
      <c r="F101" s="842"/>
      <c r="G101" s="845">
        <v>34.093699999999998</v>
      </c>
      <c r="H101" s="847"/>
      <c r="I101" s="846">
        <v>0.78810000000000002</v>
      </c>
      <c r="J101" s="846">
        <v>-2.4836</v>
      </c>
      <c r="K101" s="846">
        <v>5.2323000000000004</v>
      </c>
      <c r="L101" s="846">
        <v>5.8893000000000004</v>
      </c>
      <c r="M101" s="846">
        <v>-3.2042000000000002</v>
      </c>
      <c r="N101" s="848">
        <v>-12.029</v>
      </c>
      <c r="O101" s="846">
        <v>-12.170299999999999</v>
      </c>
      <c r="P101" s="846">
        <v>2.1839</v>
      </c>
      <c r="Q101" s="846">
        <v>0.30470000000000003</v>
      </c>
      <c r="R101" s="846" t="s">
        <v>430</v>
      </c>
      <c r="S101" s="846">
        <v>16.9114</v>
      </c>
      <c r="T101" s="846">
        <v>6.6028000000000002</v>
      </c>
      <c r="U101" s="846">
        <v>-17.803699999999999</v>
      </c>
      <c r="V101" s="846">
        <v>-6.6986999999999997</v>
      </c>
      <c r="W101" s="846">
        <v>-0.11310000000000001</v>
      </c>
      <c r="X101" s="846">
        <v>5.5484999999999998</v>
      </c>
      <c r="Y101" s="847"/>
      <c r="Z101" s="844">
        <v>50</v>
      </c>
      <c r="AA101" s="844">
        <v>255</v>
      </c>
      <c r="AB101" s="844">
        <v>33</v>
      </c>
      <c r="AC101" s="844">
        <v>84</v>
      </c>
      <c r="AD101" s="844">
        <v>147</v>
      </c>
      <c r="AE101" s="844">
        <v>208</v>
      </c>
      <c r="AF101" s="844">
        <v>163</v>
      </c>
      <c r="AG101" s="844">
        <v>137</v>
      </c>
      <c r="AH101" s="844">
        <v>78</v>
      </c>
      <c r="AI101" s="844" t="s">
        <v>430</v>
      </c>
      <c r="AJ101" s="844">
        <v>5</v>
      </c>
      <c r="AK101" s="844">
        <v>219</v>
      </c>
      <c r="AL101" s="844">
        <v>239</v>
      </c>
      <c r="AM101" s="844">
        <v>211</v>
      </c>
      <c r="AN101" s="844">
        <v>169</v>
      </c>
      <c r="AO101" s="842"/>
      <c r="AP101" s="846" t="s">
        <v>430</v>
      </c>
      <c r="AQ101" s="846" t="s">
        <v>430</v>
      </c>
      <c r="AR101" s="846">
        <v>-1.24</v>
      </c>
      <c r="AS101" s="846">
        <v>-7.49</v>
      </c>
      <c r="AT101" s="846">
        <v>-9.86</v>
      </c>
      <c r="AU101" s="849"/>
      <c r="AV101" s="844" t="s">
        <v>430</v>
      </c>
      <c r="AW101" s="844" t="s">
        <v>430</v>
      </c>
      <c r="AX101" s="844">
        <v>78</v>
      </c>
      <c r="AY101" s="844">
        <v>139</v>
      </c>
      <c r="AZ101" s="844">
        <v>207</v>
      </c>
      <c r="BA101" s="847"/>
      <c r="BB101" s="846">
        <v>23.0693428926363</v>
      </c>
      <c r="BC101" s="846">
        <v>0.99849731435087297</v>
      </c>
      <c r="BD101" s="846">
        <v>-4.3830035387804602E-3</v>
      </c>
      <c r="BE101" s="852">
        <v>1.53387995129078E-3</v>
      </c>
      <c r="BF101" s="847"/>
      <c r="BG101" s="855">
        <v>0.1396</v>
      </c>
      <c r="BH101" s="842"/>
      <c r="BI101" s="846">
        <v>81.453999999999994</v>
      </c>
      <c r="BJ101" s="846">
        <v>18.352900000000002</v>
      </c>
      <c r="BK101" s="846" t="s">
        <v>430</v>
      </c>
      <c r="BL101" s="846">
        <v>0.19309999999999999</v>
      </c>
      <c r="BM101" s="842"/>
      <c r="BN101" s="855" t="s">
        <v>6069</v>
      </c>
      <c r="BO101" s="855" t="s">
        <v>4704</v>
      </c>
      <c r="BP101" s="855" t="s">
        <v>430</v>
      </c>
      <c r="BQ101" s="855" t="s">
        <v>430</v>
      </c>
      <c r="BR101" s="855" t="s">
        <v>430</v>
      </c>
      <c r="BS101" s="842"/>
      <c r="BT101" s="856" t="s">
        <v>555</v>
      </c>
    </row>
    <row r="102" spans="1:72" s="428" customFormat="1" x14ac:dyDescent="0.25">
      <c r="A102" s="345" t="s">
        <v>6070</v>
      </c>
      <c r="B102" s="373"/>
      <c r="C102" s="719">
        <v>45127</v>
      </c>
      <c r="D102" s="373"/>
      <c r="E102" s="346">
        <v>321.72899999999998</v>
      </c>
      <c r="F102" s="373"/>
      <c r="G102" s="347">
        <v>586.70039999999995</v>
      </c>
      <c r="H102" s="374"/>
      <c r="I102" s="348">
        <v>0.44650000000000001</v>
      </c>
      <c r="J102" s="348">
        <v>-0.21929999999999999</v>
      </c>
      <c r="K102" s="348">
        <v>-0.61980000000000002</v>
      </c>
      <c r="L102" s="348">
        <v>7.8121</v>
      </c>
      <c r="M102" s="348">
        <v>-5.4722</v>
      </c>
      <c r="N102" s="350">
        <v>3.7650000000000001</v>
      </c>
      <c r="O102" s="348">
        <v>7.0175000000000001</v>
      </c>
      <c r="P102" s="348">
        <v>10.131</v>
      </c>
      <c r="Q102" s="348" t="s">
        <v>430</v>
      </c>
      <c r="R102" s="348" t="s">
        <v>430</v>
      </c>
      <c r="S102" s="348">
        <v>8.6999999999999994E-2</v>
      </c>
      <c r="T102" s="348">
        <v>15.033899999999999</v>
      </c>
      <c r="U102" s="348">
        <v>-2.9719000000000002</v>
      </c>
      <c r="V102" s="348">
        <v>5.7728999999999999</v>
      </c>
      <c r="W102" s="348">
        <v>0.5554</v>
      </c>
      <c r="X102" s="348">
        <v>8.0561000000000007</v>
      </c>
      <c r="Y102" s="374"/>
      <c r="Z102" s="346">
        <v>143</v>
      </c>
      <c r="AA102" s="346">
        <v>57</v>
      </c>
      <c r="AB102" s="346">
        <v>219</v>
      </c>
      <c r="AC102" s="346">
        <v>37</v>
      </c>
      <c r="AD102" s="346">
        <v>203</v>
      </c>
      <c r="AE102" s="346">
        <v>96</v>
      </c>
      <c r="AF102" s="346">
        <v>35</v>
      </c>
      <c r="AG102" s="346">
        <v>87</v>
      </c>
      <c r="AH102" s="346" t="s">
        <v>430</v>
      </c>
      <c r="AI102" s="346" t="s">
        <v>430</v>
      </c>
      <c r="AJ102" s="346">
        <v>225</v>
      </c>
      <c r="AK102" s="346">
        <v>102</v>
      </c>
      <c r="AL102" s="346">
        <v>154</v>
      </c>
      <c r="AM102" s="346">
        <v>96</v>
      </c>
      <c r="AN102" s="346">
        <v>124</v>
      </c>
      <c r="AO102" s="373"/>
      <c r="AP102" s="348" t="s">
        <v>430</v>
      </c>
      <c r="AQ102" s="348" t="s">
        <v>430</v>
      </c>
      <c r="AR102" s="348" t="s">
        <v>430</v>
      </c>
      <c r="AS102" s="348">
        <v>7.59</v>
      </c>
      <c r="AT102" s="348">
        <v>1.44</v>
      </c>
      <c r="AU102" s="351"/>
      <c r="AV102" s="346" t="s">
        <v>430</v>
      </c>
      <c r="AW102" s="346" t="s">
        <v>430</v>
      </c>
      <c r="AX102" s="346" t="s">
        <v>430</v>
      </c>
      <c r="AY102" s="346">
        <v>54</v>
      </c>
      <c r="AZ102" s="346">
        <v>128</v>
      </c>
      <c r="BA102" s="374"/>
      <c r="BB102" s="348">
        <v>15.022085740418801</v>
      </c>
      <c r="BC102" s="348">
        <v>1.0024090241311101</v>
      </c>
      <c r="BD102" s="348">
        <v>1.9626702466318299E-2</v>
      </c>
      <c r="BE102" s="375">
        <v>1.1455042948040501E-2</v>
      </c>
      <c r="BF102" s="374"/>
      <c r="BG102" s="372">
        <v>3.8300000000000001E-2</v>
      </c>
      <c r="BH102" s="373"/>
      <c r="BI102" s="348">
        <v>74.224999999999994</v>
      </c>
      <c r="BJ102" s="348">
        <v>25.448899999999998</v>
      </c>
      <c r="BK102" s="348" t="s">
        <v>430</v>
      </c>
      <c r="BL102" s="348">
        <v>0.3261</v>
      </c>
      <c r="BM102" s="373"/>
      <c r="BN102" s="372" t="s">
        <v>5861</v>
      </c>
      <c r="BO102" s="372" t="s">
        <v>5862</v>
      </c>
      <c r="BP102" s="372" t="s">
        <v>430</v>
      </c>
      <c r="BQ102" s="372" t="s">
        <v>430</v>
      </c>
      <c r="BR102" s="372" t="s">
        <v>430</v>
      </c>
      <c r="BS102" s="373"/>
      <c r="BT102" s="354" t="s">
        <v>555</v>
      </c>
    </row>
    <row r="103" spans="1:72" s="428" customFormat="1" x14ac:dyDescent="0.25">
      <c r="A103" s="345" t="s">
        <v>6071</v>
      </c>
      <c r="B103" s="373"/>
      <c r="C103" s="719">
        <v>45492</v>
      </c>
      <c r="D103" s="373"/>
      <c r="E103" s="346">
        <v>314.37900000000002</v>
      </c>
      <c r="F103" s="373"/>
      <c r="G103" s="347">
        <v>11.3527</v>
      </c>
      <c r="H103" s="374"/>
      <c r="I103" s="348">
        <v>1.06E-2</v>
      </c>
      <c r="J103" s="348">
        <v>-0.57279999999999998</v>
      </c>
      <c r="K103" s="348">
        <v>-1.6136999999999999</v>
      </c>
      <c r="L103" s="348">
        <v>-1.4059999999999999</v>
      </c>
      <c r="M103" s="348">
        <v>-7.3354999999999997</v>
      </c>
      <c r="N103" s="350">
        <v>0.31280000000000002</v>
      </c>
      <c r="O103" s="348">
        <v>-7.4566999999999997</v>
      </c>
      <c r="P103" s="348" t="s">
        <v>430</v>
      </c>
      <c r="Q103" s="348" t="s">
        <v>430</v>
      </c>
      <c r="R103" s="348" t="s">
        <v>430</v>
      </c>
      <c r="S103" s="348">
        <v>1.3987000000000001</v>
      </c>
      <c r="T103" s="348">
        <v>3.7572000000000001</v>
      </c>
      <c r="U103" s="348">
        <v>-8.3498999999999999</v>
      </c>
      <c r="V103" s="348">
        <v>-0.64410000000000001</v>
      </c>
      <c r="W103" s="348">
        <v>-0.5423</v>
      </c>
      <c r="X103" s="348">
        <v>-5.3692000000000002</v>
      </c>
      <c r="Y103" s="374"/>
      <c r="Z103" s="346">
        <v>217</v>
      </c>
      <c r="AA103" s="346">
        <v>84</v>
      </c>
      <c r="AB103" s="346">
        <v>254</v>
      </c>
      <c r="AC103" s="346">
        <v>225</v>
      </c>
      <c r="AD103" s="346">
        <v>237</v>
      </c>
      <c r="AE103" s="346">
        <v>142</v>
      </c>
      <c r="AF103" s="346">
        <v>155</v>
      </c>
      <c r="AG103" s="346" t="s">
        <v>430</v>
      </c>
      <c r="AH103" s="346" t="s">
        <v>430</v>
      </c>
      <c r="AI103" s="346" t="s">
        <v>430</v>
      </c>
      <c r="AJ103" s="346">
        <v>207</v>
      </c>
      <c r="AK103" s="346">
        <v>237</v>
      </c>
      <c r="AL103" s="346">
        <v>227</v>
      </c>
      <c r="AM103" s="346">
        <v>187</v>
      </c>
      <c r="AN103" s="346">
        <v>216</v>
      </c>
      <c r="AO103" s="373"/>
      <c r="AP103" s="348" t="s">
        <v>430</v>
      </c>
      <c r="AQ103" s="348" t="s">
        <v>430</v>
      </c>
      <c r="AR103" s="348" t="s">
        <v>430</v>
      </c>
      <c r="AS103" s="348" t="s">
        <v>430</v>
      </c>
      <c r="AT103" s="348">
        <v>-6.02</v>
      </c>
      <c r="AU103" s="351"/>
      <c r="AV103" s="346" t="s">
        <v>430</v>
      </c>
      <c r="AW103" s="346" t="s">
        <v>430</v>
      </c>
      <c r="AX103" s="346" t="s">
        <v>430</v>
      </c>
      <c r="AY103" s="346" t="s">
        <v>430</v>
      </c>
      <c r="AZ103" s="346">
        <v>202</v>
      </c>
      <c r="BA103" s="374"/>
      <c r="BB103" s="348">
        <v>16.695424531973501</v>
      </c>
      <c r="BC103" s="348">
        <v>0.99928807266991304</v>
      </c>
      <c r="BD103" s="348">
        <v>-4.7408390087401803E-2</v>
      </c>
      <c r="BE103" s="375">
        <v>-2.7943540923346898E-2</v>
      </c>
      <c r="BF103" s="374"/>
      <c r="BG103" s="372">
        <v>4.1399999999999999E-2</v>
      </c>
      <c r="BH103" s="373"/>
      <c r="BI103" s="348">
        <v>75.005499999999998</v>
      </c>
      <c r="BJ103" s="348">
        <v>16.461300000000001</v>
      </c>
      <c r="BK103" s="348">
        <v>8.4659999999999993</v>
      </c>
      <c r="BL103" s="348">
        <v>6.7199999999999996E-2</v>
      </c>
      <c r="BM103" s="373"/>
      <c r="BN103" s="372" t="s">
        <v>6072</v>
      </c>
      <c r="BO103" s="372" t="s">
        <v>6073</v>
      </c>
      <c r="BP103" s="372" t="s">
        <v>6074</v>
      </c>
      <c r="BQ103" s="372" t="s">
        <v>5403</v>
      </c>
      <c r="BR103" s="372" t="s">
        <v>430</v>
      </c>
      <c r="BS103" s="373"/>
      <c r="BT103" s="354" t="s">
        <v>555</v>
      </c>
    </row>
    <row r="104" spans="1:72" s="428" customFormat="1" x14ac:dyDescent="0.25">
      <c r="A104" s="345" t="s">
        <v>6075</v>
      </c>
      <c r="B104" s="373"/>
      <c r="C104" s="719">
        <v>45798</v>
      </c>
      <c r="D104" s="373"/>
      <c r="E104" s="346">
        <v>313.16500000000002</v>
      </c>
      <c r="F104" s="373"/>
      <c r="G104" s="347">
        <v>23.126899999999999</v>
      </c>
      <c r="H104" s="374"/>
      <c r="I104" s="348">
        <v>3.9752000000000001</v>
      </c>
      <c r="J104" s="348">
        <v>1.6338999999999999</v>
      </c>
      <c r="K104" s="348">
        <v>8.2629000000000001</v>
      </c>
      <c r="L104" s="348">
        <v>-10.994899999999999</v>
      </c>
      <c r="M104" s="348">
        <v>-5.0190999999999999</v>
      </c>
      <c r="N104" s="350">
        <v>109.78400000000001</v>
      </c>
      <c r="O104" s="348" t="s">
        <v>430</v>
      </c>
      <c r="P104" s="348" t="s">
        <v>430</v>
      </c>
      <c r="Q104" s="348" t="s">
        <v>430</v>
      </c>
      <c r="R104" s="348" t="s">
        <v>430</v>
      </c>
      <c r="S104" s="348">
        <v>5.5796000000000001</v>
      </c>
      <c r="T104" s="348">
        <v>3.6964000000000001</v>
      </c>
      <c r="U104" s="348">
        <v>3.3344</v>
      </c>
      <c r="V104" s="348">
        <v>65.055499999999995</v>
      </c>
      <c r="W104" s="348">
        <v>9.0197000000000003</v>
      </c>
      <c r="X104" s="348">
        <v>99.739400000000003</v>
      </c>
      <c r="Y104" s="374"/>
      <c r="Z104" s="346">
        <v>11</v>
      </c>
      <c r="AA104" s="346">
        <v>13</v>
      </c>
      <c r="AB104" s="346">
        <v>13</v>
      </c>
      <c r="AC104" s="346">
        <v>259</v>
      </c>
      <c r="AD104" s="346">
        <v>199</v>
      </c>
      <c r="AE104" s="346">
        <v>14</v>
      </c>
      <c r="AF104" s="346" t="s">
        <v>430</v>
      </c>
      <c r="AG104" s="346" t="s">
        <v>430</v>
      </c>
      <c r="AH104" s="346" t="s">
        <v>430</v>
      </c>
      <c r="AI104" s="346" t="s">
        <v>430</v>
      </c>
      <c r="AJ104" s="346">
        <v>45</v>
      </c>
      <c r="AK104" s="346">
        <v>240</v>
      </c>
      <c r="AL104" s="346">
        <v>97</v>
      </c>
      <c r="AM104" s="346">
        <v>14</v>
      </c>
      <c r="AN104" s="346">
        <v>11</v>
      </c>
      <c r="AO104" s="373"/>
      <c r="AP104" s="348" t="s">
        <v>430</v>
      </c>
      <c r="AQ104" s="348" t="s">
        <v>430</v>
      </c>
      <c r="AR104" s="348" t="s">
        <v>430</v>
      </c>
      <c r="AS104" s="348" t="s">
        <v>430</v>
      </c>
      <c r="AT104" s="348">
        <v>30.18</v>
      </c>
      <c r="AU104" s="351"/>
      <c r="AV104" s="346" t="s">
        <v>430</v>
      </c>
      <c r="AW104" s="346" t="s">
        <v>430</v>
      </c>
      <c r="AX104" s="346" t="s">
        <v>430</v>
      </c>
      <c r="AY104" s="346" t="s">
        <v>430</v>
      </c>
      <c r="AZ104" s="346">
        <v>20</v>
      </c>
      <c r="BA104" s="374"/>
      <c r="BB104" s="348">
        <v>64.916059544855699</v>
      </c>
      <c r="BC104" s="348">
        <v>0</v>
      </c>
      <c r="BD104" s="348">
        <v>0.10268195704052201</v>
      </c>
      <c r="BE104" s="375" t="s">
        <v>430</v>
      </c>
      <c r="BF104" s="374"/>
      <c r="BG104" s="372" t="s">
        <v>430</v>
      </c>
      <c r="BH104" s="373"/>
      <c r="BI104" s="348" t="s">
        <v>430</v>
      </c>
      <c r="BJ104" s="348" t="s">
        <v>430</v>
      </c>
      <c r="BK104" s="348" t="s">
        <v>430</v>
      </c>
      <c r="BL104" s="348" t="s">
        <v>430</v>
      </c>
      <c r="BM104" s="373"/>
      <c r="BN104" s="372" t="s">
        <v>6076</v>
      </c>
      <c r="BO104" s="372" t="s">
        <v>3039</v>
      </c>
      <c r="BP104" s="372" t="s">
        <v>430</v>
      </c>
      <c r="BQ104" s="372" t="s">
        <v>430</v>
      </c>
      <c r="BR104" s="372" t="s">
        <v>430</v>
      </c>
      <c r="BS104" s="373"/>
      <c r="BT104" s="354" t="s">
        <v>555</v>
      </c>
    </row>
    <row r="105" spans="1:72" s="428" customFormat="1" x14ac:dyDescent="0.25">
      <c r="A105" s="345" t="s">
        <v>6077</v>
      </c>
      <c r="B105" s="373"/>
      <c r="C105" s="719">
        <v>45968</v>
      </c>
      <c r="D105" s="373"/>
      <c r="E105" s="346">
        <v>291.52600000000001</v>
      </c>
      <c r="F105" s="373"/>
      <c r="G105" s="347">
        <v>38.381</v>
      </c>
      <c r="H105" s="374"/>
      <c r="I105" s="348">
        <v>7.1199999999999999E-2</v>
      </c>
      <c r="J105" s="348">
        <v>-1.3682000000000001</v>
      </c>
      <c r="K105" s="348">
        <v>-3.621</v>
      </c>
      <c r="L105" s="348">
        <v>-4.7327000000000004</v>
      </c>
      <c r="M105" s="348">
        <v>4.5396000000000001</v>
      </c>
      <c r="N105" s="350" t="s">
        <v>430</v>
      </c>
      <c r="O105" s="348" t="s">
        <v>430</v>
      </c>
      <c r="P105" s="348" t="s">
        <v>430</v>
      </c>
      <c r="Q105" s="348" t="s">
        <v>430</v>
      </c>
      <c r="R105" s="348" t="s">
        <v>430</v>
      </c>
      <c r="S105" s="348">
        <v>-3.7982999999999998</v>
      </c>
      <c r="T105" s="348">
        <v>9.7378</v>
      </c>
      <c r="U105" s="348">
        <v>8.6339000000000006</v>
      </c>
      <c r="V105" s="348" t="s">
        <v>430</v>
      </c>
      <c r="W105" s="348">
        <v>-1.4254</v>
      </c>
      <c r="X105" s="348">
        <v>7.2385999999999999</v>
      </c>
      <c r="Y105" s="374"/>
      <c r="Z105" s="346">
        <v>215</v>
      </c>
      <c r="AA105" s="346">
        <v>212</v>
      </c>
      <c r="AB105" s="346">
        <v>269</v>
      </c>
      <c r="AC105" s="346">
        <v>239</v>
      </c>
      <c r="AD105" s="346">
        <v>84</v>
      </c>
      <c r="AE105" s="346" t="s">
        <v>430</v>
      </c>
      <c r="AF105" s="346" t="s">
        <v>430</v>
      </c>
      <c r="AG105" s="346" t="s">
        <v>430</v>
      </c>
      <c r="AH105" s="346" t="s">
        <v>430</v>
      </c>
      <c r="AI105" s="346" t="s">
        <v>430</v>
      </c>
      <c r="AJ105" s="346">
        <v>270</v>
      </c>
      <c r="AK105" s="346">
        <v>171</v>
      </c>
      <c r="AL105" s="346">
        <v>31</v>
      </c>
      <c r="AM105" s="346" t="s">
        <v>430</v>
      </c>
      <c r="AN105" s="346">
        <v>262</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74"/>
      <c r="BB105" s="348">
        <v>19.059199207105301</v>
      </c>
      <c r="BC105" s="348">
        <v>0.99902417824492296</v>
      </c>
      <c r="BD105" s="348">
        <v>1.7159988664765001E-2</v>
      </c>
      <c r="BE105" s="375">
        <v>-1.4783007615651701E-2</v>
      </c>
      <c r="BF105" s="374"/>
      <c r="BG105" s="372">
        <v>3.7199999999999997E-2</v>
      </c>
      <c r="BH105" s="373"/>
      <c r="BI105" s="348">
        <v>72.6417</v>
      </c>
      <c r="BJ105" s="348">
        <v>21.528199999999998</v>
      </c>
      <c r="BK105" s="348">
        <v>5.6654600000000004</v>
      </c>
      <c r="BL105" s="348">
        <v>0.16464000000000001</v>
      </c>
      <c r="BM105" s="373"/>
      <c r="BN105" s="372" t="s">
        <v>6078</v>
      </c>
      <c r="BO105" s="372" t="s">
        <v>6079</v>
      </c>
      <c r="BP105" s="372" t="s">
        <v>6080</v>
      </c>
      <c r="BQ105" s="372" t="s">
        <v>6081</v>
      </c>
      <c r="BR105" s="372" t="s">
        <v>6082</v>
      </c>
      <c r="BS105" s="373"/>
      <c r="BT105" s="354" t="s">
        <v>555</v>
      </c>
    </row>
    <row r="106" spans="1:72" s="428" customFormat="1" x14ac:dyDescent="0.25">
      <c r="A106" s="345" t="s">
        <v>6083</v>
      </c>
      <c r="B106" s="373"/>
      <c r="C106" s="719">
        <v>45511</v>
      </c>
      <c r="D106" s="373"/>
      <c r="E106" s="346">
        <v>310.298</v>
      </c>
      <c r="F106" s="373"/>
      <c r="G106" s="347">
        <v>33.809199999999997</v>
      </c>
      <c r="H106" s="374"/>
      <c r="I106" s="348">
        <v>0.09</v>
      </c>
      <c r="J106" s="348">
        <v>-1.0119</v>
      </c>
      <c r="K106" s="348">
        <v>7.0071000000000003</v>
      </c>
      <c r="L106" s="348">
        <v>13.4735</v>
      </c>
      <c r="M106" s="348">
        <v>10.480399999999999</v>
      </c>
      <c r="N106" s="350">
        <v>11.341900000000001</v>
      </c>
      <c r="O106" s="348">
        <v>1.0748</v>
      </c>
      <c r="P106" s="348" t="s">
        <v>430</v>
      </c>
      <c r="Q106" s="348" t="s">
        <v>430</v>
      </c>
      <c r="R106" s="348" t="s">
        <v>430</v>
      </c>
      <c r="S106" s="348">
        <v>8.7574000000000005</v>
      </c>
      <c r="T106" s="348">
        <v>28.505700000000001</v>
      </c>
      <c r="U106" s="348">
        <v>7.3567</v>
      </c>
      <c r="V106" s="348">
        <v>10.3253</v>
      </c>
      <c r="W106" s="348">
        <v>3.4024999999999999</v>
      </c>
      <c r="X106" s="348">
        <v>2.5146000000000002</v>
      </c>
      <c r="Y106" s="374"/>
      <c r="Z106" s="346">
        <v>214</v>
      </c>
      <c r="AA106" s="346">
        <v>186</v>
      </c>
      <c r="AB106" s="346">
        <v>23</v>
      </c>
      <c r="AC106" s="346">
        <v>9</v>
      </c>
      <c r="AD106" s="346">
        <v>33</v>
      </c>
      <c r="AE106" s="346">
        <v>52</v>
      </c>
      <c r="AF106" s="346">
        <v>82</v>
      </c>
      <c r="AG106" s="346" t="s">
        <v>430</v>
      </c>
      <c r="AH106" s="346" t="s">
        <v>430</v>
      </c>
      <c r="AI106" s="346" t="s">
        <v>430</v>
      </c>
      <c r="AJ106" s="346">
        <v>23</v>
      </c>
      <c r="AK106" s="346">
        <v>18</v>
      </c>
      <c r="AL106" s="346">
        <v>50</v>
      </c>
      <c r="AM106" s="346">
        <v>68</v>
      </c>
      <c r="AN106" s="346">
        <v>35</v>
      </c>
      <c r="AO106" s="373"/>
      <c r="AP106" s="348" t="s">
        <v>430</v>
      </c>
      <c r="AQ106" s="348" t="s">
        <v>430</v>
      </c>
      <c r="AR106" s="348" t="s">
        <v>430</v>
      </c>
      <c r="AS106" s="348" t="s">
        <v>430</v>
      </c>
      <c r="AT106" s="348">
        <v>22.62</v>
      </c>
      <c r="AU106" s="351"/>
      <c r="AV106" s="346" t="s">
        <v>430</v>
      </c>
      <c r="AW106" s="346" t="s">
        <v>430</v>
      </c>
      <c r="AX106" s="346" t="s">
        <v>430</v>
      </c>
      <c r="AY106" s="346" t="s">
        <v>430</v>
      </c>
      <c r="AZ106" s="346">
        <v>30</v>
      </c>
      <c r="BA106" s="374"/>
      <c r="BB106" s="348">
        <v>17.443830828020499</v>
      </c>
      <c r="BC106" s="348">
        <v>1.00073262503409</v>
      </c>
      <c r="BD106" s="348">
        <v>-1.3491213540149901E-2</v>
      </c>
      <c r="BE106" s="375">
        <v>-4.9503240214272999E-2</v>
      </c>
      <c r="BF106" s="374"/>
      <c r="BG106" s="372">
        <v>8.09E-2</v>
      </c>
      <c r="BH106" s="373"/>
      <c r="BI106" s="348">
        <v>44.583300000000001</v>
      </c>
      <c r="BJ106" s="348">
        <v>30.854299999999999</v>
      </c>
      <c r="BK106" s="348">
        <v>24.3857</v>
      </c>
      <c r="BL106" s="348">
        <v>0.1767</v>
      </c>
      <c r="BM106" s="373"/>
      <c r="BN106" s="372" t="s">
        <v>6084</v>
      </c>
      <c r="BO106" s="372" t="s">
        <v>6085</v>
      </c>
      <c r="BP106" s="372" t="s">
        <v>6086</v>
      </c>
      <c r="BQ106" s="372" t="s">
        <v>6087</v>
      </c>
      <c r="BR106" s="372" t="s">
        <v>6088</v>
      </c>
      <c r="BS106" s="373"/>
      <c r="BT106" s="354" t="s">
        <v>555</v>
      </c>
    </row>
    <row r="107" spans="1:72" s="428" customFormat="1" x14ac:dyDescent="0.25">
      <c r="A107" s="345" t="s">
        <v>6089</v>
      </c>
      <c r="B107" s="373"/>
      <c r="C107" s="719">
        <v>45198</v>
      </c>
      <c r="D107" s="373"/>
      <c r="E107" s="346">
        <v>297.52</v>
      </c>
      <c r="F107" s="373"/>
      <c r="G107" s="347">
        <v>24.065200000000001</v>
      </c>
      <c r="H107" s="374"/>
      <c r="I107" s="348">
        <v>0.54100000000000004</v>
      </c>
      <c r="J107" s="348">
        <v>-0.60429999999999995</v>
      </c>
      <c r="K107" s="348">
        <v>0.91120000000000001</v>
      </c>
      <c r="L107" s="348">
        <v>4.6272000000000002</v>
      </c>
      <c r="M107" s="348">
        <v>1.0246999999999999</v>
      </c>
      <c r="N107" s="350">
        <v>2.3536999999999999</v>
      </c>
      <c r="O107" s="348">
        <v>1.2896000000000001</v>
      </c>
      <c r="P107" s="348" t="s">
        <v>430</v>
      </c>
      <c r="Q107" s="348" t="s">
        <v>430</v>
      </c>
      <c r="R107" s="348" t="s">
        <v>430</v>
      </c>
      <c r="S107" s="348">
        <v>2.4944999999999999</v>
      </c>
      <c r="T107" s="348">
        <v>15.128</v>
      </c>
      <c r="U107" s="348">
        <v>-0.89410000000000001</v>
      </c>
      <c r="V107" s="348">
        <v>4.1647999999999996</v>
      </c>
      <c r="W107" s="348">
        <v>0.30009999999999998</v>
      </c>
      <c r="X107" s="348">
        <v>12.039099999999999</v>
      </c>
      <c r="Y107" s="374"/>
      <c r="Z107" s="346">
        <v>111</v>
      </c>
      <c r="AA107" s="346">
        <v>92</v>
      </c>
      <c r="AB107" s="346">
        <v>138</v>
      </c>
      <c r="AC107" s="346">
        <v>109</v>
      </c>
      <c r="AD107" s="346">
        <v>109</v>
      </c>
      <c r="AE107" s="346">
        <v>122</v>
      </c>
      <c r="AF107" s="346">
        <v>78</v>
      </c>
      <c r="AG107" s="346" t="s">
        <v>430</v>
      </c>
      <c r="AH107" s="346" t="s">
        <v>430</v>
      </c>
      <c r="AI107" s="346" t="s">
        <v>430</v>
      </c>
      <c r="AJ107" s="346">
        <v>137</v>
      </c>
      <c r="AK107" s="346">
        <v>101</v>
      </c>
      <c r="AL107" s="346">
        <v>133</v>
      </c>
      <c r="AM107" s="346">
        <v>122</v>
      </c>
      <c r="AN107" s="346">
        <v>143</v>
      </c>
      <c r="AO107" s="373"/>
      <c r="AP107" s="348" t="s">
        <v>430</v>
      </c>
      <c r="AQ107" s="348" t="s">
        <v>430</v>
      </c>
      <c r="AR107" s="348" t="s">
        <v>430</v>
      </c>
      <c r="AS107" s="348" t="s">
        <v>430</v>
      </c>
      <c r="AT107" s="348">
        <v>4.43</v>
      </c>
      <c r="AU107" s="351"/>
      <c r="AV107" s="346" t="s">
        <v>430</v>
      </c>
      <c r="AW107" s="346" t="s">
        <v>430</v>
      </c>
      <c r="AX107" s="346" t="s">
        <v>430</v>
      </c>
      <c r="AY107" s="346" t="s">
        <v>430</v>
      </c>
      <c r="AZ107" s="346">
        <v>105</v>
      </c>
      <c r="BA107" s="374"/>
      <c r="BB107" s="348">
        <v>12.309402872065901</v>
      </c>
      <c r="BC107" s="348">
        <v>1.00268588055708</v>
      </c>
      <c r="BD107" s="348">
        <v>4.9081393977501699E-2</v>
      </c>
      <c r="BE107" s="375">
        <v>6.5193142279504998E-2</v>
      </c>
      <c r="BF107" s="374"/>
      <c r="BG107" s="372">
        <v>3.1099999999999999E-2</v>
      </c>
      <c r="BH107" s="373"/>
      <c r="BI107" s="348">
        <v>68.090900000000005</v>
      </c>
      <c r="BJ107" s="348">
        <v>20.799099999999999</v>
      </c>
      <c r="BK107" s="348">
        <v>10.8329</v>
      </c>
      <c r="BL107" s="348">
        <v>0.27710000000000001</v>
      </c>
      <c r="BM107" s="373"/>
      <c r="BN107" s="372" t="s">
        <v>1231</v>
      </c>
      <c r="BO107" s="372" t="s">
        <v>1180</v>
      </c>
      <c r="BP107" s="372" t="s">
        <v>4412</v>
      </c>
      <c r="BQ107" s="372" t="s">
        <v>4847</v>
      </c>
      <c r="BR107" s="372" t="s">
        <v>4848</v>
      </c>
      <c r="BS107" s="373"/>
      <c r="BT107" s="354" t="s">
        <v>555</v>
      </c>
    </row>
    <row r="108" spans="1:72" s="428" customFormat="1" x14ac:dyDescent="0.25">
      <c r="A108" s="345" t="s">
        <v>6090</v>
      </c>
      <c r="B108" s="373"/>
      <c r="C108" s="719">
        <v>46087</v>
      </c>
      <c r="D108" s="373"/>
      <c r="E108" s="346">
        <v>308.14100000000002</v>
      </c>
      <c r="F108" s="373"/>
      <c r="G108" s="347">
        <v>16.9071</v>
      </c>
      <c r="H108" s="374"/>
      <c r="I108" s="348">
        <v>0.68479999999999996</v>
      </c>
      <c r="J108" s="348">
        <v>-0.17180000000000001</v>
      </c>
      <c r="K108" s="348">
        <v>-2.1387</v>
      </c>
      <c r="L108" s="348">
        <v>6.0404999999999998</v>
      </c>
      <c r="M108" s="348" t="s">
        <v>430</v>
      </c>
      <c r="N108" s="350" t="s">
        <v>430</v>
      </c>
      <c r="O108" s="348" t="s">
        <v>430</v>
      </c>
      <c r="P108" s="348" t="s">
        <v>430</v>
      </c>
      <c r="Q108" s="348" t="s">
        <v>430</v>
      </c>
      <c r="R108" s="348" t="s">
        <v>430</v>
      </c>
      <c r="S108" s="348">
        <v>-1.8113999999999999</v>
      </c>
      <c r="T108" s="348">
        <v>11.985300000000001</v>
      </c>
      <c r="U108" s="348" t="s">
        <v>430</v>
      </c>
      <c r="V108" s="348" t="s">
        <v>430</v>
      </c>
      <c r="W108" s="348">
        <v>-0.4481</v>
      </c>
      <c r="X108" s="348">
        <v>-1.9827999999999999</v>
      </c>
      <c r="Y108" s="374"/>
      <c r="Z108" s="346">
        <v>65</v>
      </c>
      <c r="AA108" s="346">
        <v>54</v>
      </c>
      <c r="AB108" s="346">
        <v>260</v>
      </c>
      <c r="AC108" s="346">
        <v>81</v>
      </c>
      <c r="AD108" s="346" t="s">
        <v>430</v>
      </c>
      <c r="AE108" s="346" t="s">
        <v>430</v>
      </c>
      <c r="AF108" s="346" t="s">
        <v>430</v>
      </c>
      <c r="AG108" s="346" t="s">
        <v>430</v>
      </c>
      <c r="AH108" s="346" t="s">
        <v>430</v>
      </c>
      <c r="AI108" s="346" t="s">
        <v>430</v>
      </c>
      <c r="AJ108" s="346">
        <v>262</v>
      </c>
      <c r="AK108" s="346">
        <v>148</v>
      </c>
      <c r="AL108" s="346" t="s">
        <v>430</v>
      </c>
      <c r="AM108" s="346" t="s">
        <v>430</v>
      </c>
      <c r="AN108" s="346">
        <v>191</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74"/>
      <c r="BB108" s="348">
        <v>18.055670673719899</v>
      </c>
      <c r="BC108" s="348">
        <v>0</v>
      </c>
      <c r="BD108" s="348">
        <v>4.6252191223720998E-2</v>
      </c>
      <c r="BE108" s="375" t="s">
        <v>430</v>
      </c>
      <c r="BF108" s="374"/>
      <c r="BG108" s="372" t="s">
        <v>430</v>
      </c>
      <c r="BH108" s="373"/>
      <c r="BI108" s="348">
        <v>87.888499999999993</v>
      </c>
      <c r="BJ108" s="348">
        <v>17.5855</v>
      </c>
      <c r="BK108" s="348" t="s">
        <v>430</v>
      </c>
      <c r="BL108" s="348">
        <v>-5.4740000000000002</v>
      </c>
      <c r="BM108" s="373"/>
      <c r="BN108" s="372" t="s">
        <v>6091</v>
      </c>
      <c r="BO108" s="372" t="s">
        <v>6092</v>
      </c>
      <c r="BP108" s="372" t="s">
        <v>430</v>
      </c>
      <c r="BQ108" s="372" t="s">
        <v>430</v>
      </c>
      <c r="BR108" s="372" t="s">
        <v>430</v>
      </c>
      <c r="BS108" s="373"/>
      <c r="BT108" s="354" t="s">
        <v>555</v>
      </c>
    </row>
    <row r="109" spans="1:72" s="428" customFormat="1" ht="11" x14ac:dyDescent="0.3">
      <c r="A109" s="841" t="s">
        <v>6093</v>
      </c>
      <c r="B109" s="842"/>
      <c r="C109" s="843">
        <v>44643</v>
      </c>
      <c r="D109" s="842"/>
      <c r="E109" s="844">
        <v>282.589</v>
      </c>
      <c r="F109" s="842"/>
      <c r="G109" s="845">
        <v>21.363800000000001</v>
      </c>
      <c r="H109" s="847"/>
      <c r="I109" s="846">
        <v>0.53549999999999998</v>
      </c>
      <c r="J109" s="846">
        <v>-1.3005</v>
      </c>
      <c r="K109" s="846">
        <v>0.71709999999999996</v>
      </c>
      <c r="L109" s="846">
        <v>4.3933999999999997</v>
      </c>
      <c r="M109" s="846">
        <v>-1.0430999999999999</v>
      </c>
      <c r="N109" s="848">
        <v>3.56E-2</v>
      </c>
      <c r="O109" s="846">
        <v>1.2546999999999999</v>
      </c>
      <c r="P109" s="846">
        <v>12.1107</v>
      </c>
      <c r="Q109" s="846" t="s">
        <v>430</v>
      </c>
      <c r="R109" s="846" t="s">
        <v>430</v>
      </c>
      <c r="S109" s="846">
        <v>3.4912000000000001</v>
      </c>
      <c r="T109" s="846">
        <v>11.735900000000001</v>
      </c>
      <c r="U109" s="846">
        <v>-3.0543999999999998</v>
      </c>
      <c r="V109" s="846">
        <v>2.9293</v>
      </c>
      <c r="W109" s="846">
        <v>-1.2859</v>
      </c>
      <c r="X109" s="846">
        <v>12.7469</v>
      </c>
      <c r="Y109" s="847"/>
      <c r="Z109" s="844">
        <v>113</v>
      </c>
      <c r="AA109" s="844">
        <v>207</v>
      </c>
      <c r="AB109" s="844">
        <v>147</v>
      </c>
      <c r="AC109" s="844">
        <v>116</v>
      </c>
      <c r="AD109" s="844">
        <v>121</v>
      </c>
      <c r="AE109" s="844">
        <v>144</v>
      </c>
      <c r="AF109" s="844">
        <v>79</v>
      </c>
      <c r="AG109" s="844">
        <v>70</v>
      </c>
      <c r="AH109" s="844" t="s">
        <v>430</v>
      </c>
      <c r="AI109" s="844" t="s">
        <v>430</v>
      </c>
      <c r="AJ109" s="844">
        <v>98</v>
      </c>
      <c r="AK109" s="844">
        <v>152</v>
      </c>
      <c r="AL109" s="844">
        <v>164</v>
      </c>
      <c r="AM109" s="844">
        <v>141</v>
      </c>
      <c r="AN109" s="844">
        <v>253</v>
      </c>
      <c r="AO109" s="842"/>
      <c r="AP109" s="846" t="s">
        <v>430</v>
      </c>
      <c r="AQ109" s="846" t="s">
        <v>430</v>
      </c>
      <c r="AR109" s="846" t="s">
        <v>430</v>
      </c>
      <c r="AS109" s="846">
        <v>5.88</v>
      </c>
      <c r="AT109" s="846">
        <v>1.88</v>
      </c>
      <c r="AU109" s="849"/>
      <c r="AV109" s="844" t="s">
        <v>430</v>
      </c>
      <c r="AW109" s="844" t="s">
        <v>430</v>
      </c>
      <c r="AX109" s="844" t="s">
        <v>430</v>
      </c>
      <c r="AY109" s="844">
        <v>76</v>
      </c>
      <c r="AZ109" s="844">
        <v>123</v>
      </c>
      <c r="BA109" s="847"/>
      <c r="BB109" s="846">
        <v>11.749044874639401</v>
      </c>
      <c r="BC109" s="846">
        <v>1.0010947188006001</v>
      </c>
      <c r="BD109" s="846">
        <v>4.4035442769174003E-2</v>
      </c>
      <c r="BE109" s="852">
        <v>3.9133997028228999E-2</v>
      </c>
      <c r="BF109" s="847"/>
      <c r="BG109" s="855">
        <v>0.1246</v>
      </c>
      <c r="BH109" s="842"/>
      <c r="BI109" s="846">
        <v>94.191299999999998</v>
      </c>
      <c r="BJ109" s="846">
        <v>5.4568899999999996</v>
      </c>
      <c r="BK109" s="846" t="s">
        <v>430</v>
      </c>
      <c r="BL109" s="846">
        <v>0.35181000000000001</v>
      </c>
      <c r="BM109" s="842"/>
      <c r="BN109" s="855" t="s">
        <v>4615</v>
      </c>
      <c r="BO109" s="855" t="s">
        <v>4616</v>
      </c>
      <c r="BP109" s="855" t="s">
        <v>6094</v>
      </c>
      <c r="BQ109" s="855" t="s">
        <v>4618</v>
      </c>
      <c r="BR109" s="855" t="s">
        <v>4619</v>
      </c>
      <c r="BS109" s="842"/>
      <c r="BT109" s="856" t="s">
        <v>555</v>
      </c>
    </row>
    <row r="110" spans="1:72" s="428" customFormat="1" x14ac:dyDescent="0.25">
      <c r="A110" s="345" t="s">
        <v>6095</v>
      </c>
      <c r="B110" s="373"/>
      <c r="C110" s="719">
        <v>42569</v>
      </c>
      <c r="D110" s="373"/>
      <c r="E110" s="346">
        <v>270.39999999999998</v>
      </c>
      <c r="F110" s="373"/>
      <c r="G110" s="347">
        <v>78.248999999999995</v>
      </c>
      <c r="H110" s="374"/>
      <c r="I110" s="348">
        <v>0.81540000000000001</v>
      </c>
      <c r="J110" s="348">
        <v>-0.69389999999999996</v>
      </c>
      <c r="K110" s="348">
        <v>-2.8000000000000001E-2</v>
      </c>
      <c r="L110" s="348">
        <v>3.6286</v>
      </c>
      <c r="M110" s="348">
        <v>-5.6448999999999998</v>
      </c>
      <c r="N110" s="350">
        <v>-4.2873000000000001</v>
      </c>
      <c r="O110" s="348">
        <v>-0.98309999999999997</v>
      </c>
      <c r="P110" s="348">
        <v>7.2504</v>
      </c>
      <c r="Q110" s="348">
        <v>8.2205999999999992</v>
      </c>
      <c r="R110" s="348">
        <v>10.7867</v>
      </c>
      <c r="S110" s="348">
        <v>1.6516</v>
      </c>
      <c r="T110" s="348">
        <v>8.5952999999999999</v>
      </c>
      <c r="U110" s="348">
        <v>-8.2539999999999996</v>
      </c>
      <c r="V110" s="348">
        <v>-2.4041000000000001</v>
      </c>
      <c r="W110" s="348">
        <v>-0.59760000000000002</v>
      </c>
      <c r="X110" s="348">
        <v>10.8323</v>
      </c>
      <c r="Y110" s="374"/>
      <c r="Z110" s="346">
        <v>43</v>
      </c>
      <c r="AA110" s="346">
        <v>151</v>
      </c>
      <c r="AB110" s="346">
        <v>205</v>
      </c>
      <c r="AC110" s="346">
        <v>156</v>
      </c>
      <c r="AD110" s="346">
        <v>222</v>
      </c>
      <c r="AE110" s="346">
        <v>188</v>
      </c>
      <c r="AF110" s="346">
        <v>124</v>
      </c>
      <c r="AG110" s="346">
        <v>121</v>
      </c>
      <c r="AH110" s="346">
        <v>70</v>
      </c>
      <c r="AI110" s="346">
        <v>38</v>
      </c>
      <c r="AJ110" s="346">
        <v>188</v>
      </c>
      <c r="AK110" s="346">
        <v>204</v>
      </c>
      <c r="AL110" s="346">
        <v>221</v>
      </c>
      <c r="AM110" s="346">
        <v>191</v>
      </c>
      <c r="AN110" s="346">
        <v>225</v>
      </c>
      <c r="AO110" s="373"/>
      <c r="AP110" s="348">
        <v>10.48</v>
      </c>
      <c r="AQ110" s="348">
        <v>9.7899999999999991</v>
      </c>
      <c r="AR110" s="348">
        <v>6.21</v>
      </c>
      <c r="AS110" s="348">
        <v>1.61</v>
      </c>
      <c r="AT110" s="348">
        <v>-5.56</v>
      </c>
      <c r="AU110" s="351"/>
      <c r="AV110" s="346">
        <v>40</v>
      </c>
      <c r="AW110" s="346">
        <v>54</v>
      </c>
      <c r="AX110" s="346">
        <v>66</v>
      </c>
      <c r="AY110" s="346">
        <v>116</v>
      </c>
      <c r="AZ110" s="346">
        <v>190</v>
      </c>
      <c r="BA110" s="374"/>
      <c r="BB110" s="348">
        <v>11.3635325736263</v>
      </c>
      <c r="BC110" s="348">
        <v>0.99825452648774005</v>
      </c>
      <c r="BD110" s="348">
        <v>6.79084595649422E-3</v>
      </c>
      <c r="BE110" s="375">
        <v>4.5705295344830199E-2</v>
      </c>
      <c r="BF110" s="374"/>
      <c r="BG110" s="372">
        <v>1.6294</v>
      </c>
      <c r="BH110" s="373"/>
      <c r="BI110" s="348">
        <v>99.586399999999998</v>
      </c>
      <c r="BJ110" s="348" t="s">
        <v>430</v>
      </c>
      <c r="BK110" s="348" t="s">
        <v>430</v>
      </c>
      <c r="BL110" s="348">
        <v>0.41360000000000002</v>
      </c>
      <c r="BM110" s="373"/>
      <c r="BN110" s="372" t="s">
        <v>4819</v>
      </c>
      <c r="BO110" s="372" t="s">
        <v>4517</v>
      </c>
      <c r="BP110" s="372" t="s">
        <v>4518</v>
      </c>
      <c r="BQ110" s="372" t="s">
        <v>4678</v>
      </c>
      <c r="BR110" s="372" t="s">
        <v>744</v>
      </c>
      <c r="BS110" s="373"/>
      <c r="BT110" s="354" t="s">
        <v>555</v>
      </c>
    </row>
    <row r="111" spans="1:72" s="428" customFormat="1" x14ac:dyDescent="0.25">
      <c r="A111" s="345" t="s">
        <v>6096</v>
      </c>
      <c r="B111" s="373"/>
      <c r="C111" s="719">
        <v>45874</v>
      </c>
      <c r="D111" s="373"/>
      <c r="E111" s="346">
        <v>272.27600000000001</v>
      </c>
      <c r="F111" s="373"/>
      <c r="G111" s="347">
        <v>11.2875</v>
      </c>
      <c r="H111" s="374"/>
      <c r="I111" s="348">
        <v>0.2923</v>
      </c>
      <c r="J111" s="348">
        <v>-2.1718999999999999</v>
      </c>
      <c r="K111" s="348">
        <v>-5.1271000000000004</v>
      </c>
      <c r="L111" s="348">
        <v>-7.1567999999999996</v>
      </c>
      <c r="M111" s="348">
        <v>8.8224999999999998</v>
      </c>
      <c r="N111" s="350">
        <v>13.546099999999999</v>
      </c>
      <c r="O111" s="348" t="s">
        <v>430</v>
      </c>
      <c r="P111" s="348" t="s">
        <v>430</v>
      </c>
      <c r="Q111" s="348" t="s">
        <v>430</v>
      </c>
      <c r="R111" s="348" t="s">
        <v>430</v>
      </c>
      <c r="S111" s="348">
        <v>-7.3853999999999997</v>
      </c>
      <c r="T111" s="348">
        <v>12.319000000000001</v>
      </c>
      <c r="U111" s="348">
        <v>15.6021</v>
      </c>
      <c r="V111" s="348">
        <v>12.347</v>
      </c>
      <c r="W111" s="348">
        <v>-2.2440000000000002</v>
      </c>
      <c r="X111" s="348">
        <v>12.3367</v>
      </c>
      <c r="Y111" s="374"/>
      <c r="Z111" s="346">
        <v>194</v>
      </c>
      <c r="AA111" s="346">
        <v>249</v>
      </c>
      <c r="AB111" s="346">
        <v>273</v>
      </c>
      <c r="AC111" s="346">
        <v>247</v>
      </c>
      <c r="AD111" s="346">
        <v>40</v>
      </c>
      <c r="AE111" s="346">
        <v>42</v>
      </c>
      <c r="AF111" s="346" t="s">
        <v>430</v>
      </c>
      <c r="AG111" s="346" t="s">
        <v>430</v>
      </c>
      <c r="AH111" s="346" t="s">
        <v>430</v>
      </c>
      <c r="AI111" s="346" t="s">
        <v>430</v>
      </c>
      <c r="AJ111" s="346">
        <v>273</v>
      </c>
      <c r="AK111" s="346">
        <v>145</v>
      </c>
      <c r="AL111" s="346">
        <v>13</v>
      </c>
      <c r="AM111" s="346">
        <v>52</v>
      </c>
      <c r="AN111" s="346">
        <v>278</v>
      </c>
      <c r="AO111" s="373"/>
      <c r="AP111" s="348" t="s">
        <v>430</v>
      </c>
      <c r="AQ111" s="348" t="s">
        <v>430</v>
      </c>
      <c r="AR111" s="348" t="s">
        <v>430</v>
      </c>
      <c r="AS111" s="348" t="s">
        <v>430</v>
      </c>
      <c r="AT111" s="348">
        <v>10.88</v>
      </c>
      <c r="AU111" s="351"/>
      <c r="AV111" s="346" t="s">
        <v>430</v>
      </c>
      <c r="AW111" s="346" t="s">
        <v>430</v>
      </c>
      <c r="AX111" s="346" t="s">
        <v>430</v>
      </c>
      <c r="AY111" s="346" t="s">
        <v>430</v>
      </c>
      <c r="AZ111" s="346">
        <v>78</v>
      </c>
      <c r="BA111" s="374"/>
      <c r="BB111" s="348">
        <v>22.282916505861799</v>
      </c>
      <c r="BC111" s="348">
        <v>0.99941157384782897</v>
      </c>
      <c r="BD111" s="348">
        <v>3.5814464418372702E-2</v>
      </c>
      <c r="BE111" s="375">
        <v>-3.9010192510507101E-2</v>
      </c>
      <c r="BF111" s="374"/>
      <c r="BG111" s="372">
        <v>5.6500000000000002E-2</v>
      </c>
      <c r="BH111" s="373"/>
      <c r="BI111" s="348">
        <v>75.210800000000006</v>
      </c>
      <c r="BJ111" s="348">
        <v>24.7989</v>
      </c>
      <c r="BK111" s="348" t="s">
        <v>430</v>
      </c>
      <c r="BL111" s="348">
        <v>-9.7000000000000003E-3</v>
      </c>
      <c r="BM111" s="373"/>
      <c r="BN111" s="372" t="s">
        <v>6097</v>
      </c>
      <c r="BO111" s="372" t="s">
        <v>6098</v>
      </c>
      <c r="BP111" s="372" t="s">
        <v>6099</v>
      </c>
      <c r="BQ111" s="372" t="s">
        <v>430</v>
      </c>
      <c r="BR111" s="372" t="s">
        <v>430</v>
      </c>
      <c r="BS111" s="373"/>
      <c r="BT111" s="354" t="s">
        <v>555</v>
      </c>
    </row>
    <row r="112" spans="1:72" s="428" customFormat="1" x14ac:dyDescent="0.25">
      <c r="A112" s="345" t="s">
        <v>6100</v>
      </c>
      <c r="B112" s="373"/>
      <c r="C112" s="719">
        <v>45455</v>
      </c>
      <c r="D112" s="373"/>
      <c r="E112" s="346">
        <v>268.72000000000003</v>
      </c>
      <c r="F112" s="373"/>
      <c r="G112" s="347">
        <v>11.773999999999999</v>
      </c>
      <c r="H112" s="374"/>
      <c r="I112" s="348">
        <v>0.35799999999999998</v>
      </c>
      <c r="J112" s="348">
        <v>-0.61370000000000002</v>
      </c>
      <c r="K112" s="348">
        <v>1.4562999999999999</v>
      </c>
      <c r="L112" s="348">
        <v>4.5834000000000001</v>
      </c>
      <c r="M112" s="348">
        <v>7.3525999999999998</v>
      </c>
      <c r="N112" s="350">
        <v>9.6745000000000001</v>
      </c>
      <c r="O112" s="348">
        <v>5.3124000000000002</v>
      </c>
      <c r="P112" s="348" t="s">
        <v>430</v>
      </c>
      <c r="Q112" s="348" t="s">
        <v>430</v>
      </c>
      <c r="R112" s="348" t="s">
        <v>430</v>
      </c>
      <c r="S112" s="348">
        <v>2.9582999999999999</v>
      </c>
      <c r="T112" s="348">
        <v>21.0246</v>
      </c>
      <c r="U112" s="348">
        <v>5.9002999999999997</v>
      </c>
      <c r="V112" s="348">
        <v>12.3527</v>
      </c>
      <c r="W112" s="348">
        <v>1.1503000000000001</v>
      </c>
      <c r="X112" s="348">
        <v>7.7481</v>
      </c>
      <c r="Y112" s="374"/>
      <c r="Z112" s="346">
        <v>175</v>
      </c>
      <c r="AA112" s="346">
        <v>93</v>
      </c>
      <c r="AB112" s="346">
        <v>114</v>
      </c>
      <c r="AC112" s="346">
        <v>110</v>
      </c>
      <c r="AD112" s="346">
        <v>52</v>
      </c>
      <c r="AE112" s="346">
        <v>66</v>
      </c>
      <c r="AF112" s="346">
        <v>49</v>
      </c>
      <c r="AG112" s="346" t="s">
        <v>430</v>
      </c>
      <c r="AH112" s="346" t="s">
        <v>430</v>
      </c>
      <c r="AI112" s="346" t="s">
        <v>430</v>
      </c>
      <c r="AJ112" s="346">
        <v>114</v>
      </c>
      <c r="AK112" s="346">
        <v>52</v>
      </c>
      <c r="AL112" s="346">
        <v>55</v>
      </c>
      <c r="AM112" s="346">
        <v>51</v>
      </c>
      <c r="AN112" s="346">
        <v>84</v>
      </c>
      <c r="AO112" s="373"/>
      <c r="AP112" s="348" t="s">
        <v>430</v>
      </c>
      <c r="AQ112" s="348" t="s">
        <v>430</v>
      </c>
      <c r="AR112" s="348" t="s">
        <v>430</v>
      </c>
      <c r="AS112" s="348" t="s">
        <v>430</v>
      </c>
      <c r="AT112" s="348">
        <v>14.19</v>
      </c>
      <c r="AU112" s="351"/>
      <c r="AV112" s="346" t="s">
        <v>430</v>
      </c>
      <c r="AW112" s="346" t="s">
        <v>430</v>
      </c>
      <c r="AX112" s="346" t="s">
        <v>430</v>
      </c>
      <c r="AY112" s="346" t="s">
        <v>430</v>
      </c>
      <c r="AZ112" s="346">
        <v>64</v>
      </c>
      <c r="BA112" s="374"/>
      <c r="BB112" s="348">
        <v>13.7901659630802</v>
      </c>
      <c r="BC112" s="348">
        <v>0.99927225443310497</v>
      </c>
      <c r="BD112" s="348">
        <v>1.28658171968877E-2</v>
      </c>
      <c r="BE112" s="375">
        <v>3.60387163697631E-2</v>
      </c>
      <c r="BF112" s="374"/>
      <c r="BG112" s="372">
        <v>6.0699999999999997E-2</v>
      </c>
      <c r="BH112" s="373"/>
      <c r="BI112" s="348">
        <v>11.0792</v>
      </c>
      <c r="BJ112" s="348">
        <v>84.538799999999995</v>
      </c>
      <c r="BK112" s="348">
        <v>4.2427000000000001</v>
      </c>
      <c r="BL112" s="348">
        <v>0.13930000000000001</v>
      </c>
      <c r="BM112" s="373"/>
      <c r="BN112" s="372" t="s">
        <v>4722</v>
      </c>
      <c r="BO112" s="372" t="s">
        <v>4723</v>
      </c>
      <c r="BP112" s="372" t="s">
        <v>4547</v>
      </c>
      <c r="BQ112" s="372" t="s">
        <v>4783</v>
      </c>
      <c r="BR112" s="372" t="s">
        <v>4814</v>
      </c>
      <c r="BS112" s="373"/>
      <c r="BT112" s="354" t="s">
        <v>555</v>
      </c>
    </row>
    <row r="113" spans="1:72" s="428" customFormat="1" x14ac:dyDescent="0.25">
      <c r="A113" s="345" t="s">
        <v>6101</v>
      </c>
      <c r="B113" s="373"/>
      <c r="C113" s="719">
        <v>45366</v>
      </c>
      <c r="D113" s="373"/>
      <c r="E113" s="346">
        <v>266.87</v>
      </c>
      <c r="F113" s="373"/>
      <c r="G113" s="347">
        <v>91.093800000000002</v>
      </c>
      <c r="H113" s="374"/>
      <c r="I113" s="348">
        <v>1.4125000000000001</v>
      </c>
      <c r="J113" s="348">
        <v>1.0899000000000001</v>
      </c>
      <c r="K113" s="348">
        <v>-0.54749999999999999</v>
      </c>
      <c r="L113" s="348">
        <v>18.9407</v>
      </c>
      <c r="M113" s="348">
        <v>11.063700000000001</v>
      </c>
      <c r="N113" s="350">
        <v>-0.3256</v>
      </c>
      <c r="O113" s="348">
        <v>-7.0007000000000001</v>
      </c>
      <c r="P113" s="348" t="s">
        <v>430</v>
      </c>
      <c r="Q113" s="348" t="s">
        <v>430</v>
      </c>
      <c r="R113" s="348" t="s">
        <v>430</v>
      </c>
      <c r="S113" s="348">
        <v>10.034700000000001</v>
      </c>
      <c r="T113" s="348">
        <v>40.060099999999998</v>
      </c>
      <c r="U113" s="348">
        <v>3.79</v>
      </c>
      <c r="V113" s="348">
        <v>4.9511000000000003</v>
      </c>
      <c r="W113" s="348">
        <v>0.87749999999999995</v>
      </c>
      <c r="X113" s="348">
        <v>3.5396000000000001</v>
      </c>
      <c r="Y113" s="374"/>
      <c r="Z113" s="346">
        <v>17</v>
      </c>
      <c r="AA113" s="346">
        <v>19</v>
      </c>
      <c r="AB113" s="346">
        <v>216</v>
      </c>
      <c r="AC113" s="346">
        <v>1</v>
      </c>
      <c r="AD113" s="346">
        <v>28</v>
      </c>
      <c r="AE113" s="346">
        <v>148</v>
      </c>
      <c r="AF113" s="346">
        <v>154</v>
      </c>
      <c r="AG113" s="346" t="s">
        <v>430</v>
      </c>
      <c r="AH113" s="346" t="s">
        <v>430</v>
      </c>
      <c r="AI113" s="346" t="s">
        <v>430</v>
      </c>
      <c r="AJ113" s="346">
        <v>17</v>
      </c>
      <c r="AK113" s="346">
        <v>1</v>
      </c>
      <c r="AL113" s="346">
        <v>76</v>
      </c>
      <c r="AM113" s="346">
        <v>115</v>
      </c>
      <c r="AN113" s="346">
        <v>103</v>
      </c>
      <c r="AO113" s="373"/>
      <c r="AP113" s="348" t="s">
        <v>430</v>
      </c>
      <c r="AQ113" s="348" t="s">
        <v>430</v>
      </c>
      <c r="AR113" s="348" t="s">
        <v>430</v>
      </c>
      <c r="AS113" s="348" t="s">
        <v>430</v>
      </c>
      <c r="AT113" s="348">
        <v>19.09</v>
      </c>
      <c r="AU113" s="351"/>
      <c r="AV113" s="346" t="s">
        <v>430</v>
      </c>
      <c r="AW113" s="346" t="s">
        <v>430</v>
      </c>
      <c r="AX113" s="346" t="s">
        <v>430</v>
      </c>
      <c r="AY113" s="346" t="s">
        <v>430</v>
      </c>
      <c r="AZ113" s="346">
        <v>46</v>
      </c>
      <c r="BA113" s="374"/>
      <c r="BB113" s="348">
        <v>27.88938268875</v>
      </c>
      <c r="BC113" s="348">
        <v>1.0049258699280901</v>
      </c>
      <c r="BD113" s="348">
        <v>5.5783666394027404E-3</v>
      </c>
      <c r="BE113" s="375">
        <v>0.24654230529704599</v>
      </c>
      <c r="BF113" s="374"/>
      <c r="BG113" s="372">
        <v>4.8099999999999997E-2</v>
      </c>
      <c r="BH113" s="373"/>
      <c r="BI113" s="348">
        <v>18.923200000000001</v>
      </c>
      <c r="BJ113" s="348">
        <v>65.8172</v>
      </c>
      <c r="BK113" s="348">
        <v>15.130699999999999</v>
      </c>
      <c r="BL113" s="348">
        <v>0.12889999999999999</v>
      </c>
      <c r="BM113" s="373"/>
      <c r="BN113" s="372" t="s">
        <v>6102</v>
      </c>
      <c r="BO113" s="372" t="s">
        <v>6103</v>
      </c>
      <c r="BP113" s="372" t="s">
        <v>430</v>
      </c>
      <c r="BQ113" s="372" t="s">
        <v>430</v>
      </c>
      <c r="BR113" s="372" t="s">
        <v>430</v>
      </c>
      <c r="BS113" s="373"/>
      <c r="BT113" s="354" t="s">
        <v>555</v>
      </c>
    </row>
    <row r="114" spans="1:72" s="428" customFormat="1" x14ac:dyDescent="0.25">
      <c r="A114" s="345" t="s">
        <v>6104</v>
      </c>
      <c r="B114" s="373"/>
      <c r="C114" s="719">
        <v>45366</v>
      </c>
      <c r="D114" s="373"/>
      <c r="E114" s="346">
        <v>251.48</v>
      </c>
      <c r="F114" s="373"/>
      <c r="G114" s="347">
        <v>18.436299999999999</v>
      </c>
      <c r="H114" s="374"/>
      <c r="I114" s="348">
        <v>0.58379999999999999</v>
      </c>
      <c r="J114" s="348">
        <v>-0.12620000000000001</v>
      </c>
      <c r="K114" s="348">
        <v>1.8693</v>
      </c>
      <c r="L114" s="348">
        <v>10.168799999999999</v>
      </c>
      <c r="M114" s="348">
        <v>15.028499999999999</v>
      </c>
      <c r="N114" s="350">
        <v>7.7384000000000004</v>
      </c>
      <c r="O114" s="348">
        <v>1.796</v>
      </c>
      <c r="P114" s="348" t="s">
        <v>430</v>
      </c>
      <c r="Q114" s="348" t="s">
        <v>430</v>
      </c>
      <c r="R114" s="348" t="s">
        <v>430</v>
      </c>
      <c r="S114" s="348">
        <v>3.6755</v>
      </c>
      <c r="T114" s="348">
        <v>28.570900000000002</v>
      </c>
      <c r="U114" s="348">
        <v>10.0951</v>
      </c>
      <c r="V114" s="348">
        <v>10.057600000000001</v>
      </c>
      <c r="W114" s="348">
        <v>2.3942999999999999</v>
      </c>
      <c r="X114" s="348">
        <v>12.297700000000001</v>
      </c>
      <c r="Y114" s="374"/>
      <c r="Z114" s="346">
        <v>103</v>
      </c>
      <c r="AA114" s="346">
        <v>47</v>
      </c>
      <c r="AB114" s="346">
        <v>107</v>
      </c>
      <c r="AC114" s="346">
        <v>20</v>
      </c>
      <c r="AD114" s="346">
        <v>20</v>
      </c>
      <c r="AE114" s="346">
        <v>77</v>
      </c>
      <c r="AF114" s="346">
        <v>73</v>
      </c>
      <c r="AG114" s="346" t="s">
        <v>430</v>
      </c>
      <c r="AH114" s="346" t="s">
        <v>430</v>
      </c>
      <c r="AI114" s="346" t="s">
        <v>430</v>
      </c>
      <c r="AJ114" s="346">
        <v>96</v>
      </c>
      <c r="AK114" s="346">
        <v>17</v>
      </c>
      <c r="AL114" s="346">
        <v>27</v>
      </c>
      <c r="AM114" s="346">
        <v>78</v>
      </c>
      <c r="AN114" s="346">
        <v>59</v>
      </c>
      <c r="AO114" s="373"/>
      <c r="AP114" s="348" t="s">
        <v>430</v>
      </c>
      <c r="AQ114" s="348" t="s">
        <v>430</v>
      </c>
      <c r="AR114" s="348" t="s">
        <v>430</v>
      </c>
      <c r="AS114" s="348" t="s">
        <v>430</v>
      </c>
      <c r="AT114" s="348">
        <v>22.04</v>
      </c>
      <c r="AU114" s="351"/>
      <c r="AV114" s="346" t="s">
        <v>430</v>
      </c>
      <c r="AW114" s="346" t="s">
        <v>430</v>
      </c>
      <c r="AX114" s="346" t="s">
        <v>430</v>
      </c>
      <c r="AY114" s="346" t="s">
        <v>430</v>
      </c>
      <c r="AZ114" s="346">
        <v>32</v>
      </c>
      <c r="BA114" s="374"/>
      <c r="BB114" s="348">
        <v>18.653903419683299</v>
      </c>
      <c r="BC114" s="348">
        <v>0.991073935502369</v>
      </c>
      <c r="BD114" s="348">
        <v>3.6055621746814003E-2</v>
      </c>
      <c r="BE114" s="375">
        <v>6.6374427016396995E-2</v>
      </c>
      <c r="BF114" s="374"/>
      <c r="BG114" s="372">
        <v>0.21</v>
      </c>
      <c r="BH114" s="373"/>
      <c r="BI114" s="348" t="s">
        <v>430</v>
      </c>
      <c r="BJ114" s="348">
        <v>7.1784600000000003</v>
      </c>
      <c r="BK114" s="348">
        <v>92.679500000000004</v>
      </c>
      <c r="BL114" s="348">
        <v>0.14204</v>
      </c>
      <c r="BM114" s="373"/>
      <c r="BN114" s="372" t="s">
        <v>4557</v>
      </c>
      <c r="BO114" s="372" t="s">
        <v>5178</v>
      </c>
      <c r="BP114" s="372" t="s">
        <v>2187</v>
      </c>
      <c r="BQ114" s="372" t="s">
        <v>4559</v>
      </c>
      <c r="BR114" s="372" t="s">
        <v>4560</v>
      </c>
      <c r="BS114" s="373"/>
      <c r="BT114" s="354" t="s">
        <v>555</v>
      </c>
    </row>
    <row r="115" spans="1:72" s="428" customFormat="1" x14ac:dyDescent="0.25">
      <c r="A115" s="345" t="s">
        <v>6105</v>
      </c>
      <c r="B115" s="373"/>
      <c r="C115" s="719">
        <v>44592</v>
      </c>
      <c r="D115" s="373"/>
      <c r="E115" s="346">
        <v>267.46600000000001</v>
      </c>
      <c r="F115" s="373"/>
      <c r="G115" s="347">
        <v>168.12260000000001</v>
      </c>
      <c r="H115" s="374"/>
      <c r="I115" s="348">
        <v>0.22770000000000001</v>
      </c>
      <c r="J115" s="348">
        <v>-0.64119999999999999</v>
      </c>
      <c r="K115" s="348">
        <v>3.3218000000000001</v>
      </c>
      <c r="L115" s="348">
        <v>5.5002000000000004</v>
      </c>
      <c r="M115" s="348">
        <v>6.0762999999999998</v>
      </c>
      <c r="N115" s="350">
        <v>14.0169</v>
      </c>
      <c r="O115" s="348">
        <v>5.5488</v>
      </c>
      <c r="P115" s="348">
        <v>20.1691</v>
      </c>
      <c r="Q115" s="348" t="s">
        <v>430</v>
      </c>
      <c r="R115" s="348" t="s">
        <v>430</v>
      </c>
      <c r="S115" s="348">
        <v>4.2679999999999998</v>
      </c>
      <c r="T115" s="348">
        <v>18.110299999999999</v>
      </c>
      <c r="U115" s="348">
        <v>7.5982000000000003</v>
      </c>
      <c r="V115" s="348">
        <v>12.1541</v>
      </c>
      <c r="W115" s="348">
        <v>1.1927000000000001</v>
      </c>
      <c r="X115" s="348">
        <v>18.0517</v>
      </c>
      <c r="Y115" s="374"/>
      <c r="Z115" s="346">
        <v>206</v>
      </c>
      <c r="AA115" s="346">
        <v>105</v>
      </c>
      <c r="AB115" s="346">
        <v>53</v>
      </c>
      <c r="AC115" s="346">
        <v>97</v>
      </c>
      <c r="AD115" s="346">
        <v>73</v>
      </c>
      <c r="AE115" s="346">
        <v>39</v>
      </c>
      <c r="AF115" s="346">
        <v>48</v>
      </c>
      <c r="AG115" s="346">
        <v>29</v>
      </c>
      <c r="AH115" s="346" t="s">
        <v>430</v>
      </c>
      <c r="AI115" s="346" t="s">
        <v>430</v>
      </c>
      <c r="AJ115" s="346">
        <v>67</v>
      </c>
      <c r="AK115" s="346">
        <v>78</v>
      </c>
      <c r="AL115" s="346">
        <v>44</v>
      </c>
      <c r="AM115" s="346">
        <v>53</v>
      </c>
      <c r="AN115" s="346">
        <v>80</v>
      </c>
      <c r="AO115" s="373"/>
      <c r="AP115" s="348" t="s">
        <v>430</v>
      </c>
      <c r="AQ115" s="348" t="s">
        <v>430</v>
      </c>
      <c r="AR115" s="348" t="s">
        <v>430</v>
      </c>
      <c r="AS115" s="348">
        <v>14.34</v>
      </c>
      <c r="AT115" s="348">
        <v>15.85</v>
      </c>
      <c r="AU115" s="351"/>
      <c r="AV115" s="346" t="s">
        <v>430</v>
      </c>
      <c r="AW115" s="346" t="s">
        <v>430</v>
      </c>
      <c r="AX115" s="346" t="s">
        <v>430</v>
      </c>
      <c r="AY115" s="346">
        <v>27</v>
      </c>
      <c r="AZ115" s="346">
        <v>51</v>
      </c>
      <c r="BA115" s="374"/>
      <c r="BB115" s="348">
        <v>13.9292648631593</v>
      </c>
      <c r="BC115" s="348">
        <v>1.00663115104681</v>
      </c>
      <c r="BD115" s="348">
        <v>8.3457601690323097E-2</v>
      </c>
      <c r="BE115" s="375">
        <v>0.16622749357157501</v>
      </c>
      <c r="BF115" s="374"/>
      <c r="BG115" s="372">
        <v>5.0200000000000002E-2</v>
      </c>
      <c r="BH115" s="373"/>
      <c r="BI115" s="348">
        <v>69.165999999999997</v>
      </c>
      <c r="BJ115" s="348">
        <v>28.280799999999999</v>
      </c>
      <c r="BK115" s="348">
        <v>2.4154300000000002</v>
      </c>
      <c r="BL115" s="348">
        <v>0.13777</v>
      </c>
      <c r="BM115" s="373"/>
      <c r="BN115" s="372" t="s">
        <v>5350</v>
      </c>
      <c r="BO115" s="372" t="s">
        <v>5351</v>
      </c>
      <c r="BP115" s="372" t="s">
        <v>5352</v>
      </c>
      <c r="BQ115" s="372" t="s">
        <v>5353</v>
      </c>
      <c r="BR115" s="372" t="s">
        <v>5354</v>
      </c>
      <c r="BS115" s="373"/>
      <c r="BT115" s="354" t="s">
        <v>555</v>
      </c>
    </row>
    <row r="116" spans="1:72" s="428" customFormat="1" x14ac:dyDescent="0.25">
      <c r="A116" s="345" t="s">
        <v>6106</v>
      </c>
      <c r="B116" s="373"/>
      <c r="C116" s="719">
        <v>45996</v>
      </c>
      <c r="D116" s="373"/>
      <c r="E116" s="346">
        <v>272.33300000000003</v>
      </c>
      <c r="F116" s="373"/>
      <c r="G116" s="347">
        <v>236.41909999999999</v>
      </c>
      <c r="H116" s="374"/>
      <c r="I116" s="348">
        <v>3.9123999999999999</v>
      </c>
      <c r="J116" s="348">
        <v>1.6092</v>
      </c>
      <c r="K116" s="348">
        <v>8.1365999999999996</v>
      </c>
      <c r="L116" s="348">
        <v>-10.773199999999999</v>
      </c>
      <c r="M116" s="348">
        <v>-4.8821000000000003</v>
      </c>
      <c r="N116" s="350" t="s">
        <v>430</v>
      </c>
      <c r="O116" s="348" t="s">
        <v>430</v>
      </c>
      <c r="P116" s="348" t="s">
        <v>430</v>
      </c>
      <c r="Q116" s="348" t="s">
        <v>430</v>
      </c>
      <c r="R116" s="348" t="s">
        <v>430</v>
      </c>
      <c r="S116" s="348">
        <v>5.5118999999999998</v>
      </c>
      <c r="T116" s="348">
        <v>1.3597999999999999</v>
      </c>
      <c r="U116" s="348">
        <v>3.7039</v>
      </c>
      <c r="V116" s="348" t="s">
        <v>430</v>
      </c>
      <c r="W116" s="348">
        <v>8.8786000000000005</v>
      </c>
      <c r="X116" s="348">
        <v>32.559100000000001</v>
      </c>
      <c r="Y116" s="374"/>
      <c r="Z116" s="346">
        <v>16</v>
      </c>
      <c r="AA116" s="346">
        <v>17</v>
      </c>
      <c r="AB116" s="346">
        <v>18</v>
      </c>
      <c r="AC116" s="346">
        <v>250</v>
      </c>
      <c r="AD116" s="346">
        <v>188</v>
      </c>
      <c r="AE116" s="346" t="s">
        <v>430</v>
      </c>
      <c r="AF116" s="346" t="s">
        <v>430</v>
      </c>
      <c r="AG116" s="346" t="s">
        <v>430</v>
      </c>
      <c r="AH116" s="346" t="s">
        <v>430</v>
      </c>
      <c r="AI116" s="346" t="s">
        <v>430</v>
      </c>
      <c r="AJ116" s="346">
        <v>49</v>
      </c>
      <c r="AK116" s="346">
        <v>259</v>
      </c>
      <c r="AL116" s="346">
        <v>78</v>
      </c>
      <c r="AM116" s="346" t="s">
        <v>430</v>
      </c>
      <c r="AN116" s="346">
        <v>16</v>
      </c>
      <c r="AO116" s="373"/>
      <c r="AP116" s="348" t="s">
        <v>430</v>
      </c>
      <c r="AQ116" s="348" t="s">
        <v>430</v>
      </c>
      <c r="AR116" s="348" t="s">
        <v>430</v>
      </c>
      <c r="AS116" s="348" t="s">
        <v>430</v>
      </c>
      <c r="AT116" s="348" t="s">
        <v>430</v>
      </c>
      <c r="AU116" s="351"/>
      <c r="AV116" s="346" t="s">
        <v>430</v>
      </c>
      <c r="AW116" s="346" t="s">
        <v>430</v>
      </c>
      <c r="AX116" s="346" t="s">
        <v>430</v>
      </c>
      <c r="AY116" s="346" t="s">
        <v>430</v>
      </c>
      <c r="AZ116" s="346" t="s">
        <v>430</v>
      </c>
      <c r="BA116" s="374"/>
      <c r="BB116" s="348">
        <v>76.488392457249105</v>
      </c>
      <c r="BC116" s="348">
        <v>0</v>
      </c>
      <c r="BD116" s="348">
        <v>4.5270639904463797E-2</v>
      </c>
      <c r="BE116" s="375" t="s">
        <v>430</v>
      </c>
      <c r="BF116" s="374"/>
      <c r="BG116" s="372" t="s">
        <v>430</v>
      </c>
      <c r="BH116" s="373"/>
      <c r="BI116" s="348" t="s">
        <v>430</v>
      </c>
      <c r="BJ116" s="348" t="s">
        <v>430</v>
      </c>
      <c r="BK116" s="348" t="s">
        <v>430</v>
      </c>
      <c r="BL116" s="348" t="s">
        <v>430</v>
      </c>
      <c r="BM116" s="373"/>
      <c r="BN116" s="372" t="s">
        <v>6107</v>
      </c>
      <c r="BO116" s="372" t="s">
        <v>6108</v>
      </c>
      <c r="BP116" s="372" t="s">
        <v>430</v>
      </c>
      <c r="BQ116" s="372" t="s">
        <v>430</v>
      </c>
      <c r="BR116" s="372" t="s">
        <v>430</v>
      </c>
      <c r="BS116" s="373"/>
      <c r="BT116" s="354" t="s">
        <v>555</v>
      </c>
    </row>
    <row r="117" spans="1:72" s="428" customFormat="1" x14ac:dyDescent="0.25">
      <c r="A117" s="345" t="s">
        <v>6109</v>
      </c>
      <c r="B117" s="373"/>
      <c r="C117" s="719">
        <v>45723</v>
      </c>
      <c r="D117" s="373"/>
      <c r="E117" s="346">
        <v>286.7</v>
      </c>
      <c r="F117" s="373"/>
      <c r="G117" s="347">
        <v>54.2669</v>
      </c>
      <c r="H117" s="374"/>
      <c r="I117" s="348">
        <v>1.359</v>
      </c>
      <c r="J117" s="348">
        <v>0.95269999999999999</v>
      </c>
      <c r="K117" s="348">
        <v>-0.25659999999999999</v>
      </c>
      <c r="L117" s="348">
        <v>-3.4925999999999999</v>
      </c>
      <c r="M117" s="348">
        <v>15.720499999999999</v>
      </c>
      <c r="N117" s="350">
        <v>19.785799999999998</v>
      </c>
      <c r="O117" s="348" t="s">
        <v>430</v>
      </c>
      <c r="P117" s="348" t="s">
        <v>430</v>
      </c>
      <c r="Q117" s="348" t="s">
        <v>430</v>
      </c>
      <c r="R117" s="348" t="s">
        <v>430</v>
      </c>
      <c r="S117" s="348">
        <v>-0.74929999999999997</v>
      </c>
      <c r="T117" s="348">
        <v>27.189699999999998</v>
      </c>
      <c r="U117" s="348">
        <v>16.219899999999999</v>
      </c>
      <c r="V117" s="348">
        <v>30.625399999999999</v>
      </c>
      <c r="W117" s="348">
        <v>1.7331000000000001</v>
      </c>
      <c r="X117" s="348">
        <v>48.092100000000002</v>
      </c>
      <c r="Y117" s="374"/>
      <c r="Z117" s="346">
        <v>20</v>
      </c>
      <c r="AA117" s="346">
        <v>22</v>
      </c>
      <c r="AB117" s="346">
        <v>215</v>
      </c>
      <c r="AC117" s="346">
        <v>234</v>
      </c>
      <c r="AD117" s="346">
        <v>13</v>
      </c>
      <c r="AE117" s="346">
        <v>33</v>
      </c>
      <c r="AF117" s="346" t="s">
        <v>430</v>
      </c>
      <c r="AG117" s="346" t="s">
        <v>430</v>
      </c>
      <c r="AH117" s="346" t="s">
        <v>430</v>
      </c>
      <c r="AI117" s="346" t="s">
        <v>430</v>
      </c>
      <c r="AJ117" s="346">
        <v>246</v>
      </c>
      <c r="AK117" s="346">
        <v>24</v>
      </c>
      <c r="AL117" s="346">
        <v>10</v>
      </c>
      <c r="AM117" s="346">
        <v>19</v>
      </c>
      <c r="AN117" s="346">
        <v>70</v>
      </c>
      <c r="AO117" s="373"/>
      <c r="AP117" s="348" t="s">
        <v>430</v>
      </c>
      <c r="AQ117" s="348" t="s">
        <v>430</v>
      </c>
      <c r="AR117" s="348" t="s">
        <v>430</v>
      </c>
      <c r="AS117" s="348" t="s">
        <v>430</v>
      </c>
      <c r="AT117" s="348">
        <v>22.82</v>
      </c>
      <c r="AU117" s="351"/>
      <c r="AV117" s="346" t="s">
        <v>430</v>
      </c>
      <c r="AW117" s="346" t="s">
        <v>430</v>
      </c>
      <c r="AX117" s="346" t="s">
        <v>430</v>
      </c>
      <c r="AY117" s="346" t="s">
        <v>430</v>
      </c>
      <c r="AZ117" s="346">
        <v>27</v>
      </c>
      <c r="BA117" s="374"/>
      <c r="BB117" s="348">
        <v>23.374350162333499</v>
      </c>
      <c r="BC117" s="348">
        <v>0.99930679527726995</v>
      </c>
      <c r="BD117" s="348">
        <v>0.12198765048354999</v>
      </c>
      <c r="BE117" s="375">
        <v>-3.66534721668157E-2</v>
      </c>
      <c r="BF117" s="374"/>
      <c r="BG117" s="372">
        <v>5.5599999999999997E-2</v>
      </c>
      <c r="BH117" s="373"/>
      <c r="BI117" s="348">
        <v>38.803600000000003</v>
      </c>
      <c r="BJ117" s="348">
        <v>30.919899999999998</v>
      </c>
      <c r="BK117" s="348">
        <v>30.141400000000001</v>
      </c>
      <c r="BL117" s="348">
        <v>0.1351</v>
      </c>
      <c r="BM117" s="373"/>
      <c r="BN117" s="372" t="s">
        <v>6110</v>
      </c>
      <c r="BO117" s="372" t="s">
        <v>6012</v>
      </c>
      <c r="BP117" s="372" t="s">
        <v>430</v>
      </c>
      <c r="BQ117" s="372" t="s">
        <v>430</v>
      </c>
      <c r="BR117" s="372" t="s">
        <v>430</v>
      </c>
      <c r="BS117" s="373"/>
      <c r="BT117" s="354" t="s">
        <v>555</v>
      </c>
    </row>
    <row r="118" spans="1:72" s="428" customFormat="1" x14ac:dyDescent="0.25">
      <c r="A118" s="345" t="s">
        <v>6111</v>
      </c>
      <c r="B118" s="373"/>
      <c r="C118" s="719">
        <v>44334</v>
      </c>
      <c r="D118" s="373"/>
      <c r="E118" s="346">
        <v>228.69800000000001</v>
      </c>
      <c r="F118" s="373"/>
      <c r="G118" s="347">
        <v>169.0538</v>
      </c>
      <c r="H118" s="374"/>
      <c r="I118" s="348">
        <v>0.31869999999999998</v>
      </c>
      <c r="J118" s="348">
        <v>-0.69689999999999996</v>
      </c>
      <c r="K118" s="348">
        <v>-0.1019</v>
      </c>
      <c r="L118" s="348">
        <v>4.1296999999999997</v>
      </c>
      <c r="M118" s="348">
        <v>13.331799999999999</v>
      </c>
      <c r="N118" s="350">
        <v>13.304500000000001</v>
      </c>
      <c r="O118" s="348">
        <v>8.8221000000000007</v>
      </c>
      <c r="P118" s="348">
        <v>20.355399999999999</v>
      </c>
      <c r="Q118" s="348">
        <v>13.874000000000001</v>
      </c>
      <c r="R118" s="348" t="s">
        <v>430</v>
      </c>
      <c r="S118" s="348">
        <v>2.2010000000000001</v>
      </c>
      <c r="T118" s="348">
        <v>16.218399999999999</v>
      </c>
      <c r="U118" s="348">
        <v>12.908300000000001</v>
      </c>
      <c r="V118" s="348">
        <v>16.872499999999999</v>
      </c>
      <c r="W118" s="348">
        <v>-1.7178</v>
      </c>
      <c r="X118" s="348">
        <v>14.52</v>
      </c>
      <c r="Y118" s="374"/>
      <c r="Z118" s="346">
        <v>188</v>
      </c>
      <c r="AA118" s="346">
        <v>158</v>
      </c>
      <c r="AB118" s="346">
        <v>210</v>
      </c>
      <c r="AC118" s="346">
        <v>130</v>
      </c>
      <c r="AD118" s="346">
        <v>22</v>
      </c>
      <c r="AE118" s="346">
        <v>44</v>
      </c>
      <c r="AF118" s="346">
        <v>28</v>
      </c>
      <c r="AG118" s="346">
        <v>28</v>
      </c>
      <c r="AH118" s="346">
        <v>22</v>
      </c>
      <c r="AI118" s="346" t="s">
        <v>430</v>
      </c>
      <c r="AJ118" s="346">
        <v>147</v>
      </c>
      <c r="AK118" s="346">
        <v>94</v>
      </c>
      <c r="AL118" s="346">
        <v>14</v>
      </c>
      <c r="AM118" s="346">
        <v>28</v>
      </c>
      <c r="AN118" s="346">
        <v>268</v>
      </c>
      <c r="AO118" s="373"/>
      <c r="AP118" s="348" t="s">
        <v>430</v>
      </c>
      <c r="AQ118" s="348" t="s">
        <v>430</v>
      </c>
      <c r="AR118" s="348">
        <v>18.52</v>
      </c>
      <c r="AS118" s="348">
        <v>15.7</v>
      </c>
      <c r="AT118" s="348">
        <v>21.46</v>
      </c>
      <c r="AU118" s="351"/>
      <c r="AV118" s="346" t="s">
        <v>430</v>
      </c>
      <c r="AW118" s="346" t="s">
        <v>430</v>
      </c>
      <c r="AX118" s="346">
        <v>7</v>
      </c>
      <c r="AY118" s="346">
        <v>20</v>
      </c>
      <c r="AZ118" s="346">
        <v>33</v>
      </c>
      <c r="BA118" s="374"/>
      <c r="BB118" s="348">
        <v>13.8032986027082</v>
      </c>
      <c r="BC118" s="348">
        <v>1.0008427807593501</v>
      </c>
      <c r="BD118" s="348">
        <v>9.0470445508781194E-2</v>
      </c>
      <c r="BE118" s="375">
        <v>5.1080488025975403E-2</v>
      </c>
      <c r="BF118" s="374"/>
      <c r="BG118" s="372">
        <v>3.5700000000000003E-2</v>
      </c>
      <c r="BH118" s="373"/>
      <c r="BI118" s="348">
        <v>48.927100000000003</v>
      </c>
      <c r="BJ118" s="348">
        <v>49.207999999999998</v>
      </c>
      <c r="BK118" s="348">
        <v>1.6937199999999999</v>
      </c>
      <c r="BL118" s="348">
        <v>0.17118</v>
      </c>
      <c r="BM118" s="373"/>
      <c r="BN118" s="372" t="s">
        <v>6112</v>
      </c>
      <c r="BO118" s="372" t="s">
        <v>6113</v>
      </c>
      <c r="BP118" s="372" t="s">
        <v>5181</v>
      </c>
      <c r="BQ118" s="372" t="s">
        <v>430</v>
      </c>
      <c r="BR118" s="372" t="s">
        <v>430</v>
      </c>
      <c r="BS118" s="373"/>
      <c r="BT118" s="354" t="s">
        <v>555</v>
      </c>
    </row>
    <row r="119" spans="1:72" s="428" customFormat="1" x14ac:dyDescent="0.25">
      <c r="A119" s="345" t="s">
        <v>6114</v>
      </c>
      <c r="B119" s="373"/>
      <c r="C119" s="719">
        <v>44573</v>
      </c>
      <c r="D119" s="373"/>
      <c r="E119" s="346">
        <v>227.23099999999999</v>
      </c>
      <c r="F119" s="373"/>
      <c r="G119" s="347">
        <v>30.383400000000002</v>
      </c>
      <c r="H119" s="374"/>
      <c r="I119" s="348">
        <v>0.3972</v>
      </c>
      <c r="J119" s="348">
        <v>-0.30940000000000001</v>
      </c>
      <c r="K119" s="348">
        <v>8.7148000000000003</v>
      </c>
      <c r="L119" s="348">
        <v>13.958500000000001</v>
      </c>
      <c r="M119" s="348">
        <v>6.0503</v>
      </c>
      <c r="N119" s="350">
        <v>16.080200000000001</v>
      </c>
      <c r="O119" s="348">
        <v>8.0364000000000004</v>
      </c>
      <c r="P119" s="348">
        <v>24.715299999999999</v>
      </c>
      <c r="Q119" s="348" t="s">
        <v>430</v>
      </c>
      <c r="R119" s="348" t="s">
        <v>430</v>
      </c>
      <c r="S119" s="348">
        <v>11.255800000000001</v>
      </c>
      <c r="T119" s="348">
        <v>24.210100000000001</v>
      </c>
      <c r="U119" s="348">
        <v>4.8741000000000003</v>
      </c>
      <c r="V119" s="348">
        <v>11.3475</v>
      </c>
      <c r="W119" s="348">
        <v>2.0840999999999998</v>
      </c>
      <c r="X119" s="348">
        <v>23.114599999999999</v>
      </c>
      <c r="Y119" s="374"/>
      <c r="Z119" s="346">
        <v>164</v>
      </c>
      <c r="AA119" s="346">
        <v>70</v>
      </c>
      <c r="AB119" s="346">
        <v>1</v>
      </c>
      <c r="AC119" s="346">
        <v>5</v>
      </c>
      <c r="AD119" s="346">
        <v>74</v>
      </c>
      <c r="AE119" s="346">
        <v>35</v>
      </c>
      <c r="AF119" s="346">
        <v>32</v>
      </c>
      <c r="AG119" s="346">
        <v>16</v>
      </c>
      <c r="AH119" s="346" t="s">
        <v>430</v>
      </c>
      <c r="AI119" s="346" t="s">
        <v>430</v>
      </c>
      <c r="AJ119" s="346">
        <v>15</v>
      </c>
      <c r="AK119" s="346">
        <v>29</v>
      </c>
      <c r="AL119" s="346">
        <v>68</v>
      </c>
      <c r="AM119" s="346">
        <v>63</v>
      </c>
      <c r="AN119" s="346">
        <v>66</v>
      </c>
      <c r="AO119" s="373"/>
      <c r="AP119" s="348" t="s">
        <v>430</v>
      </c>
      <c r="AQ119" s="348" t="s">
        <v>430</v>
      </c>
      <c r="AR119" s="348" t="s">
        <v>430</v>
      </c>
      <c r="AS119" s="348">
        <v>17.82</v>
      </c>
      <c r="AT119" s="348">
        <v>20.87</v>
      </c>
      <c r="AU119" s="351"/>
      <c r="AV119" s="346" t="s">
        <v>430</v>
      </c>
      <c r="AW119" s="346" t="s">
        <v>430</v>
      </c>
      <c r="AX119" s="346" t="s">
        <v>430</v>
      </c>
      <c r="AY119" s="346">
        <v>15</v>
      </c>
      <c r="AZ119" s="346">
        <v>40</v>
      </c>
      <c r="BA119" s="374"/>
      <c r="BB119" s="348">
        <v>16.877423140917301</v>
      </c>
      <c r="BC119" s="348">
        <v>1.0011483027603301</v>
      </c>
      <c r="BD119" s="348">
        <v>8.6377494786986003E-2</v>
      </c>
      <c r="BE119" s="375">
        <v>0.149244705095117</v>
      </c>
      <c r="BF119" s="374"/>
      <c r="BG119" s="372">
        <v>5.5399999999999998E-2</v>
      </c>
      <c r="BH119" s="373"/>
      <c r="BI119" s="348">
        <v>74.889499999999998</v>
      </c>
      <c r="BJ119" s="348">
        <v>23.091200000000001</v>
      </c>
      <c r="BK119" s="348">
        <v>1.58856</v>
      </c>
      <c r="BL119" s="348">
        <v>0.43074000000000001</v>
      </c>
      <c r="BM119" s="373"/>
      <c r="BN119" s="372" t="s">
        <v>6115</v>
      </c>
      <c r="BO119" s="372" t="s">
        <v>5069</v>
      </c>
      <c r="BP119" s="372" t="s">
        <v>6028</v>
      </c>
      <c r="BQ119" s="372" t="s">
        <v>6116</v>
      </c>
      <c r="BR119" s="372" t="s">
        <v>430</v>
      </c>
      <c r="BS119" s="373"/>
      <c r="BT119" s="354" t="s">
        <v>555</v>
      </c>
    </row>
    <row r="120" spans="1:72" s="428" customFormat="1" x14ac:dyDescent="0.25">
      <c r="A120" s="345" t="s">
        <v>6117</v>
      </c>
      <c r="B120" s="373"/>
      <c r="C120" s="719">
        <v>44553</v>
      </c>
      <c r="D120" s="373"/>
      <c r="E120" s="346">
        <v>217.636</v>
      </c>
      <c r="F120" s="373"/>
      <c r="G120" s="347">
        <v>255.50649999999999</v>
      </c>
      <c r="H120" s="374"/>
      <c r="I120" s="348">
        <v>0.6361</v>
      </c>
      <c r="J120" s="348">
        <v>-0.67130000000000001</v>
      </c>
      <c r="K120" s="348">
        <v>0.16139999999999999</v>
      </c>
      <c r="L120" s="348">
        <v>3.1307999999999998</v>
      </c>
      <c r="M120" s="348">
        <v>-4.4908999999999999</v>
      </c>
      <c r="N120" s="350">
        <v>-2.2330999999999999</v>
      </c>
      <c r="O120" s="348">
        <v>0.15609999999999999</v>
      </c>
      <c r="P120" s="348">
        <v>9.0558999999999994</v>
      </c>
      <c r="Q120" s="348" t="s">
        <v>430</v>
      </c>
      <c r="R120" s="348" t="s">
        <v>430</v>
      </c>
      <c r="S120" s="348">
        <v>1.8250999999999999</v>
      </c>
      <c r="T120" s="348">
        <v>9.3491</v>
      </c>
      <c r="U120" s="348">
        <v>-6.4340000000000002</v>
      </c>
      <c r="V120" s="348">
        <v>-0.51519999999999999</v>
      </c>
      <c r="W120" s="348">
        <v>-0.52139999999999997</v>
      </c>
      <c r="X120" s="348">
        <v>9.0368999999999993</v>
      </c>
      <c r="Y120" s="374"/>
      <c r="Z120" s="346">
        <v>88</v>
      </c>
      <c r="AA120" s="346">
        <v>117</v>
      </c>
      <c r="AB120" s="346">
        <v>179</v>
      </c>
      <c r="AC120" s="346">
        <v>173</v>
      </c>
      <c r="AD120" s="346">
        <v>164</v>
      </c>
      <c r="AE120" s="346">
        <v>166</v>
      </c>
      <c r="AF120" s="346">
        <v>103</v>
      </c>
      <c r="AG120" s="346">
        <v>101</v>
      </c>
      <c r="AH120" s="346" t="s">
        <v>430</v>
      </c>
      <c r="AI120" s="346" t="s">
        <v>430</v>
      </c>
      <c r="AJ120" s="346">
        <v>166</v>
      </c>
      <c r="AK120" s="346">
        <v>184</v>
      </c>
      <c r="AL120" s="346">
        <v>196</v>
      </c>
      <c r="AM120" s="346">
        <v>172</v>
      </c>
      <c r="AN120" s="346">
        <v>206</v>
      </c>
      <c r="AO120" s="373"/>
      <c r="AP120" s="348" t="s">
        <v>430</v>
      </c>
      <c r="AQ120" s="348" t="s">
        <v>430</v>
      </c>
      <c r="AR120" s="348" t="s">
        <v>430</v>
      </c>
      <c r="AS120" s="348">
        <v>3.29</v>
      </c>
      <c r="AT120" s="348">
        <v>-3.44</v>
      </c>
      <c r="AU120" s="351"/>
      <c r="AV120" s="346" t="s">
        <v>430</v>
      </c>
      <c r="AW120" s="346" t="s">
        <v>430</v>
      </c>
      <c r="AX120" s="346" t="s">
        <v>430</v>
      </c>
      <c r="AY120" s="346">
        <v>102</v>
      </c>
      <c r="AZ120" s="346">
        <v>167</v>
      </c>
      <c r="BA120" s="374"/>
      <c r="BB120" s="348">
        <v>11.1501234862699</v>
      </c>
      <c r="BC120" s="348">
        <v>0.99833170244898195</v>
      </c>
      <c r="BD120" s="348">
        <v>2.03588800778495E-2</v>
      </c>
      <c r="BE120" s="375">
        <v>-3.2807238028196E-3</v>
      </c>
      <c r="BF120" s="374"/>
      <c r="BG120" s="372">
        <v>6.9000000000000006E-2</v>
      </c>
      <c r="BH120" s="373"/>
      <c r="BI120" s="348">
        <v>97.497100000000003</v>
      </c>
      <c r="BJ120" s="348">
        <v>1.3440099999999999</v>
      </c>
      <c r="BK120" s="348" t="s">
        <v>430</v>
      </c>
      <c r="BL120" s="348">
        <v>1.15889</v>
      </c>
      <c r="BM120" s="373"/>
      <c r="BN120" s="372" t="s">
        <v>6118</v>
      </c>
      <c r="BO120" s="372" t="s">
        <v>6119</v>
      </c>
      <c r="BP120" s="372" t="s">
        <v>6120</v>
      </c>
      <c r="BQ120" s="372" t="s">
        <v>6121</v>
      </c>
      <c r="BR120" s="372" t="s">
        <v>4827</v>
      </c>
      <c r="BS120" s="373"/>
      <c r="BT120" s="354" t="s">
        <v>555</v>
      </c>
    </row>
    <row r="121" spans="1:72" s="428" customFormat="1" x14ac:dyDescent="0.25">
      <c r="A121" s="345" t="s">
        <v>6122</v>
      </c>
      <c r="B121" s="373"/>
      <c r="C121" s="719">
        <v>44890</v>
      </c>
      <c r="D121" s="373"/>
      <c r="E121" s="346">
        <v>214.32499999999999</v>
      </c>
      <c r="F121" s="373"/>
      <c r="G121" s="347">
        <v>33.386099999999999</v>
      </c>
      <c r="H121" s="374"/>
      <c r="I121" s="348">
        <v>0.88539999999999996</v>
      </c>
      <c r="J121" s="348">
        <v>-0.62860000000000005</v>
      </c>
      <c r="K121" s="348">
        <v>2.1150000000000002</v>
      </c>
      <c r="L121" s="348">
        <v>4.0095000000000001</v>
      </c>
      <c r="M121" s="348">
        <v>2.8561999999999999</v>
      </c>
      <c r="N121" s="350">
        <v>10.037000000000001</v>
      </c>
      <c r="O121" s="348">
        <v>13.4032</v>
      </c>
      <c r="P121" s="348">
        <v>20.604700000000001</v>
      </c>
      <c r="Q121" s="348" t="s">
        <v>430</v>
      </c>
      <c r="R121" s="348" t="s">
        <v>430</v>
      </c>
      <c r="S121" s="348">
        <v>3.1747000000000001</v>
      </c>
      <c r="T121" s="348">
        <v>21.231200000000001</v>
      </c>
      <c r="U121" s="348">
        <v>2.5941999999999998</v>
      </c>
      <c r="V121" s="348">
        <v>11.642799999999999</v>
      </c>
      <c r="W121" s="348">
        <v>-0.43180000000000002</v>
      </c>
      <c r="X121" s="348">
        <v>19.696999999999999</v>
      </c>
      <c r="Y121" s="374"/>
      <c r="Z121" s="346">
        <v>32</v>
      </c>
      <c r="AA121" s="346">
        <v>101</v>
      </c>
      <c r="AB121" s="346">
        <v>95</v>
      </c>
      <c r="AC121" s="346">
        <v>136</v>
      </c>
      <c r="AD121" s="346">
        <v>98</v>
      </c>
      <c r="AE121" s="346">
        <v>59</v>
      </c>
      <c r="AF121" s="346">
        <v>20</v>
      </c>
      <c r="AG121" s="346">
        <v>24</v>
      </c>
      <c r="AH121" s="346" t="s">
        <v>430</v>
      </c>
      <c r="AI121" s="346" t="s">
        <v>430</v>
      </c>
      <c r="AJ121" s="346">
        <v>109</v>
      </c>
      <c r="AK121" s="346">
        <v>49</v>
      </c>
      <c r="AL121" s="346">
        <v>102</v>
      </c>
      <c r="AM121" s="346">
        <v>59</v>
      </c>
      <c r="AN121" s="346">
        <v>189</v>
      </c>
      <c r="AO121" s="373"/>
      <c r="AP121" s="348" t="s">
        <v>430</v>
      </c>
      <c r="AQ121" s="348" t="s">
        <v>430</v>
      </c>
      <c r="AR121" s="348" t="s">
        <v>430</v>
      </c>
      <c r="AS121" s="348">
        <v>15.41</v>
      </c>
      <c r="AT121" s="348">
        <v>10.08</v>
      </c>
      <c r="AU121" s="351"/>
      <c r="AV121" s="346" t="s">
        <v>430</v>
      </c>
      <c r="AW121" s="346" t="s">
        <v>430</v>
      </c>
      <c r="AX121" s="346" t="s">
        <v>430</v>
      </c>
      <c r="AY121" s="346">
        <v>24</v>
      </c>
      <c r="AZ121" s="346">
        <v>82</v>
      </c>
      <c r="BA121" s="374"/>
      <c r="BB121" s="348">
        <v>13.954435696207501</v>
      </c>
      <c r="BC121" s="348">
        <v>1.0001398810469699</v>
      </c>
      <c r="BD121" s="348">
        <v>7.7967524826836901E-2</v>
      </c>
      <c r="BE121" s="375">
        <v>-1.5071020138772699E-2</v>
      </c>
      <c r="BF121" s="374"/>
      <c r="BG121" s="372">
        <v>5.1200000000000002E-2</v>
      </c>
      <c r="BH121" s="373"/>
      <c r="BI121" s="348">
        <v>70.119399999999999</v>
      </c>
      <c r="BJ121" s="348">
        <v>24.223299999999998</v>
      </c>
      <c r="BK121" s="348">
        <v>5.4352099999999997</v>
      </c>
      <c r="BL121" s="348">
        <v>0.22209000000000001</v>
      </c>
      <c r="BM121" s="373"/>
      <c r="BN121" s="372" t="s">
        <v>6123</v>
      </c>
      <c r="BO121" s="372" t="s">
        <v>6124</v>
      </c>
      <c r="BP121" s="372" t="s">
        <v>5088</v>
      </c>
      <c r="BQ121" s="372" t="s">
        <v>2602</v>
      </c>
      <c r="BR121" s="372" t="s">
        <v>5238</v>
      </c>
      <c r="BS121" s="373"/>
      <c r="BT121" s="354" t="s">
        <v>555</v>
      </c>
    </row>
    <row r="122" spans="1:72" s="428" customFormat="1" x14ac:dyDescent="0.25">
      <c r="A122" s="345" t="s">
        <v>6125</v>
      </c>
      <c r="B122" s="373"/>
      <c r="C122" s="719">
        <v>44778</v>
      </c>
      <c r="D122" s="373"/>
      <c r="E122" s="346">
        <v>168.922</v>
      </c>
      <c r="F122" s="373"/>
      <c r="G122" s="347">
        <v>75.900099999999995</v>
      </c>
      <c r="H122" s="374"/>
      <c r="I122" s="348">
        <v>0.39750000000000002</v>
      </c>
      <c r="J122" s="348">
        <v>-0.68010000000000004</v>
      </c>
      <c r="K122" s="348">
        <v>2.6204999999999998</v>
      </c>
      <c r="L122" s="348">
        <v>7.3192000000000004</v>
      </c>
      <c r="M122" s="348">
        <v>7.3772000000000002</v>
      </c>
      <c r="N122" s="350">
        <v>9.5985999999999994</v>
      </c>
      <c r="O122" s="348">
        <v>0.83350000000000002</v>
      </c>
      <c r="P122" s="348">
        <v>19.962199999999999</v>
      </c>
      <c r="Q122" s="348" t="s">
        <v>430</v>
      </c>
      <c r="R122" s="348" t="s">
        <v>430</v>
      </c>
      <c r="S122" s="348">
        <v>3.8477000000000001</v>
      </c>
      <c r="T122" s="348">
        <v>23.3687</v>
      </c>
      <c r="U122" s="348">
        <v>7.6193999999999997</v>
      </c>
      <c r="V122" s="348">
        <v>10.077500000000001</v>
      </c>
      <c r="W122" s="348">
        <v>0.81340000000000001</v>
      </c>
      <c r="X122" s="348">
        <v>15.925800000000001</v>
      </c>
      <c r="Y122" s="374"/>
      <c r="Z122" s="346">
        <v>162</v>
      </c>
      <c r="AA122" s="346">
        <v>137</v>
      </c>
      <c r="AB122" s="346">
        <v>74</v>
      </c>
      <c r="AC122" s="346">
        <v>59</v>
      </c>
      <c r="AD122" s="346">
        <v>50</v>
      </c>
      <c r="AE122" s="346">
        <v>67</v>
      </c>
      <c r="AF122" s="346">
        <v>92</v>
      </c>
      <c r="AG122" s="346">
        <v>37</v>
      </c>
      <c r="AH122" s="346" t="s">
        <v>430</v>
      </c>
      <c r="AI122" s="346" t="s">
        <v>430</v>
      </c>
      <c r="AJ122" s="346">
        <v>87</v>
      </c>
      <c r="AK122" s="346">
        <v>38</v>
      </c>
      <c r="AL122" s="346">
        <v>41</v>
      </c>
      <c r="AM122" s="346">
        <v>77</v>
      </c>
      <c r="AN122" s="346">
        <v>112</v>
      </c>
      <c r="AO122" s="373"/>
      <c r="AP122" s="348" t="s">
        <v>430</v>
      </c>
      <c r="AQ122" s="348" t="s">
        <v>430</v>
      </c>
      <c r="AR122" s="348" t="s">
        <v>430</v>
      </c>
      <c r="AS122" s="348">
        <v>11.02</v>
      </c>
      <c r="AT122" s="348">
        <v>15.55</v>
      </c>
      <c r="AU122" s="351"/>
      <c r="AV122" s="346" t="s">
        <v>430</v>
      </c>
      <c r="AW122" s="346" t="s">
        <v>430</v>
      </c>
      <c r="AX122" s="346" t="s">
        <v>430</v>
      </c>
      <c r="AY122" s="346">
        <v>44</v>
      </c>
      <c r="AZ122" s="346">
        <v>58</v>
      </c>
      <c r="BA122" s="374"/>
      <c r="BB122" s="348">
        <v>15.8706552069045</v>
      </c>
      <c r="BC122" s="348">
        <v>1.0048285442437199</v>
      </c>
      <c r="BD122" s="348">
        <v>6.9761191948662898E-2</v>
      </c>
      <c r="BE122" s="375">
        <v>0.19038802663392601</v>
      </c>
      <c r="BF122" s="374"/>
      <c r="BG122" s="372">
        <v>7.1199999999999999E-2</v>
      </c>
      <c r="BH122" s="373"/>
      <c r="BI122" s="348">
        <v>86.499399999999994</v>
      </c>
      <c r="BJ122" s="348">
        <v>13.259</v>
      </c>
      <c r="BK122" s="348" t="s">
        <v>430</v>
      </c>
      <c r="BL122" s="348">
        <v>0.24160000000000001</v>
      </c>
      <c r="BM122" s="373"/>
      <c r="BN122" s="372" t="s">
        <v>4585</v>
      </c>
      <c r="BO122" s="372" t="s">
        <v>4759</v>
      </c>
      <c r="BP122" s="372" t="s">
        <v>4760</v>
      </c>
      <c r="BQ122" s="372" t="s">
        <v>4531</v>
      </c>
      <c r="BR122" s="372" t="s">
        <v>4880</v>
      </c>
      <c r="BS122" s="373"/>
      <c r="BT122" s="354" t="s">
        <v>555</v>
      </c>
    </row>
    <row r="123" spans="1:72" s="428" customFormat="1" ht="11" x14ac:dyDescent="0.3">
      <c r="A123" s="841" t="s">
        <v>6126</v>
      </c>
      <c r="B123" s="842"/>
      <c r="C123" s="843">
        <v>44589</v>
      </c>
      <c r="D123" s="842"/>
      <c r="E123" s="844">
        <v>209.58099999999999</v>
      </c>
      <c r="F123" s="842"/>
      <c r="G123" s="845">
        <v>18.7042</v>
      </c>
      <c r="H123" s="847"/>
      <c r="I123" s="846">
        <v>0.43709999999999999</v>
      </c>
      <c r="J123" s="846">
        <v>-0.50960000000000005</v>
      </c>
      <c r="K123" s="846">
        <v>1.5401</v>
      </c>
      <c r="L123" s="846">
        <v>4.8036000000000003</v>
      </c>
      <c r="M123" s="846">
        <v>8.3978000000000002</v>
      </c>
      <c r="N123" s="848">
        <v>12.086600000000001</v>
      </c>
      <c r="O123" s="846">
        <v>6.0391000000000004</v>
      </c>
      <c r="P123" s="846">
        <v>19.528099999999998</v>
      </c>
      <c r="Q123" s="846" t="s">
        <v>430</v>
      </c>
      <c r="R123" s="846" t="s">
        <v>430</v>
      </c>
      <c r="S123" s="846">
        <v>4.1825000000000001</v>
      </c>
      <c r="T123" s="846">
        <v>22.3672</v>
      </c>
      <c r="U123" s="846">
        <v>6.4141000000000004</v>
      </c>
      <c r="V123" s="846">
        <v>15.2544</v>
      </c>
      <c r="W123" s="846">
        <v>1.0983000000000001</v>
      </c>
      <c r="X123" s="846">
        <v>19.5732</v>
      </c>
      <c r="Y123" s="847"/>
      <c r="Z123" s="844">
        <v>150</v>
      </c>
      <c r="AA123" s="844">
        <v>78</v>
      </c>
      <c r="AB123" s="844">
        <v>111</v>
      </c>
      <c r="AC123" s="844">
        <v>105</v>
      </c>
      <c r="AD123" s="844">
        <v>41</v>
      </c>
      <c r="AE123" s="844">
        <v>49</v>
      </c>
      <c r="AF123" s="844">
        <v>47</v>
      </c>
      <c r="AG123" s="844">
        <v>38</v>
      </c>
      <c r="AH123" s="844" t="s">
        <v>430</v>
      </c>
      <c r="AI123" s="844" t="s">
        <v>430</v>
      </c>
      <c r="AJ123" s="844">
        <v>72</v>
      </c>
      <c r="AK123" s="844">
        <v>43</v>
      </c>
      <c r="AL123" s="844">
        <v>54</v>
      </c>
      <c r="AM123" s="844">
        <v>33</v>
      </c>
      <c r="AN123" s="844">
        <v>95</v>
      </c>
      <c r="AO123" s="842"/>
      <c r="AP123" s="846" t="s">
        <v>430</v>
      </c>
      <c r="AQ123" s="846" t="s">
        <v>430</v>
      </c>
      <c r="AR123" s="846" t="s">
        <v>430</v>
      </c>
      <c r="AS123" s="846">
        <v>13.26</v>
      </c>
      <c r="AT123" s="846">
        <v>16.05</v>
      </c>
      <c r="AU123" s="849"/>
      <c r="AV123" s="844" t="s">
        <v>430</v>
      </c>
      <c r="AW123" s="844" t="s">
        <v>430</v>
      </c>
      <c r="AX123" s="844" t="s">
        <v>430</v>
      </c>
      <c r="AY123" s="844">
        <v>28</v>
      </c>
      <c r="AZ123" s="844">
        <v>50</v>
      </c>
      <c r="BA123" s="847"/>
      <c r="BB123" s="846">
        <v>15.386932639040801</v>
      </c>
      <c r="BC123" s="846">
        <v>1.0038979505512</v>
      </c>
      <c r="BD123" s="846">
        <v>7.8348627982045102E-2</v>
      </c>
      <c r="BE123" s="852">
        <v>0.13695734682216901</v>
      </c>
      <c r="BF123" s="847"/>
      <c r="BG123" s="855">
        <v>0.17380000000000001</v>
      </c>
      <c r="BH123" s="842"/>
      <c r="BI123" s="846">
        <v>13.222200000000001</v>
      </c>
      <c r="BJ123" s="846">
        <v>86.606999999999999</v>
      </c>
      <c r="BK123" s="846" t="s">
        <v>430</v>
      </c>
      <c r="BL123" s="846">
        <v>0.17080000000000001</v>
      </c>
      <c r="BM123" s="842"/>
      <c r="BN123" s="855" t="s">
        <v>6127</v>
      </c>
      <c r="BO123" s="855" t="s">
        <v>6128</v>
      </c>
      <c r="BP123" s="855" t="s">
        <v>2660</v>
      </c>
      <c r="BQ123" s="855" t="s">
        <v>6129</v>
      </c>
      <c r="BR123" s="855" t="s">
        <v>4709</v>
      </c>
      <c r="BS123" s="842"/>
      <c r="BT123" s="856" t="s">
        <v>555</v>
      </c>
    </row>
    <row r="124" spans="1:72" s="428" customFormat="1" x14ac:dyDescent="0.25">
      <c r="A124" s="345" t="s">
        <v>6130</v>
      </c>
      <c r="B124" s="373"/>
      <c r="C124" s="719">
        <v>41732</v>
      </c>
      <c r="D124" s="373"/>
      <c r="E124" s="346">
        <v>195.464</v>
      </c>
      <c r="F124" s="373"/>
      <c r="G124" s="347">
        <v>134.63890000000001</v>
      </c>
      <c r="H124" s="374"/>
      <c r="I124" s="348">
        <v>0.6714</v>
      </c>
      <c r="J124" s="348">
        <v>-0.58220000000000005</v>
      </c>
      <c r="K124" s="348">
        <v>2.8685</v>
      </c>
      <c r="L124" s="348">
        <v>7.2298</v>
      </c>
      <c r="M124" s="348">
        <v>3.5305</v>
      </c>
      <c r="N124" s="350">
        <v>-1.3843000000000001</v>
      </c>
      <c r="O124" s="348">
        <v>1.6495</v>
      </c>
      <c r="P124" s="348">
        <v>14.2697</v>
      </c>
      <c r="Q124" s="348">
        <v>13.2674</v>
      </c>
      <c r="R124" s="348">
        <v>12.827400000000001</v>
      </c>
      <c r="S124" s="348">
        <v>5.1835000000000004</v>
      </c>
      <c r="T124" s="348">
        <v>17.3337</v>
      </c>
      <c r="U124" s="348">
        <v>-1.3057000000000001</v>
      </c>
      <c r="V124" s="348">
        <v>0.52380000000000004</v>
      </c>
      <c r="W124" s="348">
        <v>-7.5499999999999998E-2</v>
      </c>
      <c r="X124" s="348">
        <v>13.953799999999999</v>
      </c>
      <c r="Y124" s="374"/>
      <c r="Z124" s="346">
        <v>75</v>
      </c>
      <c r="AA124" s="346">
        <v>90</v>
      </c>
      <c r="AB124" s="346">
        <v>59</v>
      </c>
      <c r="AC124" s="346">
        <v>67</v>
      </c>
      <c r="AD124" s="346">
        <v>95</v>
      </c>
      <c r="AE124" s="346">
        <v>160</v>
      </c>
      <c r="AF124" s="346">
        <v>76</v>
      </c>
      <c r="AG124" s="346">
        <v>59</v>
      </c>
      <c r="AH124" s="346">
        <v>25</v>
      </c>
      <c r="AI124" s="346">
        <v>11</v>
      </c>
      <c r="AJ124" s="346">
        <v>54</v>
      </c>
      <c r="AK124" s="346">
        <v>86</v>
      </c>
      <c r="AL124" s="346">
        <v>139</v>
      </c>
      <c r="AM124" s="346">
        <v>165</v>
      </c>
      <c r="AN124" s="346">
        <v>162</v>
      </c>
      <c r="AO124" s="373"/>
      <c r="AP124" s="348">
        <v>13.54</v>
      </c>
      <c r="AQ124" s="348">
        <v>14.17</v>
      </c>
      <c r="AR124" s="348">
        <v>12</v>
      </c>
      <c r="AS124" s="348">
        <v>7.37</v>
      </c>
      <c r="AT124" s="348">
        <v>5.61</v>
      </c>
      <c r="AU124" s="351"/>
      <c r="AV124" s="346">
        <v>10</v>
      </c>
      <c r="AW124" s="346">
        <v>18</v>
      </c>
      <c r="AX124" s="346">
        <v>26</v>
      </c>
      <c r="AY124" s="346">
        <v>66</v>
      </c>
      <c r="AZ124" s="346">
        <v>95</v>
      </c>
      <c r="BA124" s="374"/>
      <c r="BB124" s="348">
        <v>13.4105980608139</v>
      </c>
      <c r="BC124" s="348">
        <v>0.99926634101108303</v>
      </c>
      <c r="BD124" s="348">
        <v>4.7040372100000699E-2</v>
      </c>
      <c r="BE124" s="375">
        <v>6.9765149188834003E-2</v>
      </c>
      <c r="BF124" s="374"/>
      <c r="BG124" s="372">
        <v>0.1239</v>
      </c>
      <c r="BH124" s="373"/>
      <c r="BI124" s="348">
        <v>88.234399999999994</v>
      </c>
      <c r="BJ124" s="348">
        <v>11.378500000000001</v>
      </c>
      <c r="BK124" s="348" t="s">
        <v>430</v>
      </c>
      <c r="BL124" s="348">
        <v>0.3871</v>
      </c>
      <c r="BM124" s="373"/>
      <c r="BN124" s="372" t="s">
        <v>6131</v>
      </c>
      <c r="BO124" s="372" t="s">
        <v>6132</v>
      </c>
      <c r="BP124" s="372" t="s">
        <v>6133</v>
      </c>
      <c r="BQ124" s="372" t="s">
        <v>6134</v>
      </c>
      <c r="BR124" s="372" t="s">
        <v>6135</v>
      </c>
      <c r="BS124" s="373"/>
      <c r="BT124" s="354" t="s">
        <v>555</v>
      </c>
    </row>
    <row r="125" spans="1:72" s="428" customFormat="1" x14ac:dyDescent="0.25">
      <c r="A125" s="345" t="s">
        <v>6136</v>
      </c>
      <c r="B125" s="373"/>
      <c r="C125" s="719">
        <v>45310</v>
      </c>
      <c r="D125" s="373"/>
      <c r="E125" s="346">
        <v>193.69300000000001</v>
      </c>
      <c r="F125" s="373"/>
      <c r="G125" s="347">
        <v>249.56290000000001</v>
      </c>
      <c r="H125" s="374"/>
      <c r="I125" s="348">
        <v>0.6361</v>
      </c>
      <c r="J125" s="348">
        <v>-0.67110000000000003</v>
      </c>
      <c r="K125" s="348">
        <v>0.1603</v>
      </c>
      <c r="L125" s="348">
        <v>3.1044</v>
      </c>
      <c r="M125" s="348">
        <v>-4.5239000000000003</v>
      </c>
      <c r="N125" s="350">
        <v>-2.2799999999999998</v>
      </c>
      <c r="O125" s="348">
        <v>0.1331</v>
      </c>
      <c r="P125" s="348" t="s">
        <v>430</v>
      </c>
      <c r="Q125" s="348" t="s">
        <v>430</v>
      </c>
      <c r="R125" s="348" t="s">
        <v>430</v>
      </c>
      <c r="S125" s="348">
        <v>1.8120000000000001</v>
      </c>
      <c r="T125" s="348">
        <v>9.3095999999999997</v>
      </c>
      <c r="U125" s="348">
        <v>-6.4724000000000004</v>
      </c>
      <c r="V125" s="348">
        <v>-0.58720000000000006</v>
      </c>
      <c r="W125" s="348">
        <v>-0.5222</v>
      </c>
      <c r="X125" s="348">
        <v>5.7009999999999996</v>
      </c>
      <c r="Y125" s="374"/>
      <c r="Z125" s="346">
        <v>88</v>
      </c>
      <c r="AA125" s="346">
        <v>115</v>
      </c>
      <c r="AB125" s="346">
        <v>182</v>
      </c>
      <c r="AC125" s="346">
        <v>189</v>
      </c>
      <c r="AD125" s="346">
        <v>174</v>
      </c>
      <c r="AE125" s="346">
        <v>175</v>
      </c>
      <c r="AF125" s="346">
        <v>109</v>
      </c>
      <c r="AG125" s="346" t="s">
        <v>430</v>
      </c>
      <c r="AH125" s="346" t="s">
        <v>430</v>
      </c>
      <c r="AI125" s="346" t="s">
        <v>430</v>
      </c>
      <c r="AJ125" s="346">
        <v>175</v>
      </c>
      <c r="AK125" s="346">
        <v>194</v>
      </c>
      <c r="AL125" s="346">
        <v>204</v>
      </c>
      <c r="AM125" s="346">
        <v>183</v>
      </c>
      <c r="AN125" s="346">
        <v>208</v>
      </c>
      <c r="AO125" s="373"/>
      <c r="AP125" s="348" t="s">
        <v>430</v>
      </c>
      <c r="AQ125" s="348" t="s">
        <v>430</v>
      </c>
      <c r="AR125" s="348" t="s">
        <v>430</v>
      </c>
      <c r="AS125" s="348" t="s">
        <v>430</v>
      </c>
      <c r="AT125" s="348">
        <v>-3.51</v>
      </c>
      <c r="AU125" s="351"/>
      <c r="AV125" s="346" t="s">
        <v>430</v>
      </c>
      <c r="AW125" s="346" t="s">
        <v>430</v>
      </c>
      <c r="AX125" s="346" t="s">
        <v>430</v>
      </c>
      <c r="AY125" s="346" t="s">
        <v>430</v>
      </c>
      <c r="AZ125" s="346">
        <v>179</v>
      </c>
      <c r="BA125" s="374"/>
      <c r="BB125" s="348">
        <v>10.91997085487</v>
      </c>
      <c r="BC125" s="348">
        <v>0.99871246592071306</v>
      </c>
      <c r="BD125" s="348">
        <v>6.1660104757197496E-3</v>
      </c>
      <c r="BE125" s="375">
        <v>2.4157516809249699E-2</v>
      </c>
      <c r="BF125" s="374"/>
      <c r="BG125" s="372">
        <v>3.6600000000000001E-2</v>
      </c>
      <c r="BH125" s="373"/>
      <c r="BI125" s="348">
        <v>98.217399999999998</v>
      </c>
      <c r="BJ125" s="348">
        <v>1.3539399999999999</v>
      </c>
      <c r="BK125" s="348" t="s">
        <v>430</v>
      </c>
      <c r="BL125" s="348">
        <v>0.42865999999999999</v>
      </c>
      <c r="BM125" s="373"/>
      <c r="BN125" s="372" t="s">
        <v>4379</v>
      </c>
      <c r="BO125" s="372" t="s">
        <v>754</v>
      </c>
      <c r="BP125" s="372" t="s">
        <v>2499</v>
      </c>
      <c r="BQ125" s="372" t="s">
        <v>4382</v>
      </c>
      <c r="BR125" s="372" t="s">
        <v>4502</v>
      </c>
      <c r="BS125" s="373"/>
      <c r="BT125" s="354" t="s">
        <v>555</v>
      </c>
    </row>
    <row r="126" spans="1:72" s="428" customFormat="1" x14ac:dyDescent="0.25">
      <c r="A126" s="345" t="s">
        <v>6137</v>
      </c>
      <c r="B126" s="373"/>
      <c r="C126" s="719">
        <v>40450</v>
      </c>
      <c r="D126" s="373"/>
      <c r="E126" s="346">
        <v>186.28</v>
      </c>
      <c r="F126" s="373"/>
      <c r="G126" s="347">
        <v>967.34349999999995</v>
      </c>
      <c r="H126" s="374"/>
      <c r="I126" s="348">
        <v>0.4672</v>
      </c>
      <c r="J126" s="348">
        <v>-0.4597</v>
      </c>
      <c r="K126" s="348">
        <v>-0.79069999999999996</v>
      </c>
      <c r="L126" s="348">
        <v>0.34050000000000002</v>
      </c>
      <c r="M126" s="348">
        <v>-2.6372</v>
      </c>
      <c r="N126" s="350">
        <v>2.1894999999999998</v>
      </c>
      <c r="O126" s="348">
        <v>0.75949999999999995</v>
      </c>
      <c r="P126" s="348">
        <v>15.8912</v>
      </c>
      <c r="Q126" s="348">
        <v>15.759399999999999</v>
      </c>
      <c r="R126" s="348">
        <v>12.4556</v>
      </c>
      <c r="S126" s="348">
        <v>-0.25209999999999999</v>
      </c>
      <c r="T126" s="348">
        <v>9.5527999999999995</v>
      </c>
      <c r="U126" s="348">
        <v>-2.4584999999999999</v>
      </c>
      <c r="V126" s="348">
        <v>3.9828999999999999</v>
      </c>
      <c r="W126" s="348">
        <v>-0.62290000000000001</v>
      </c>
      <c r="X126" s="348">
        <v>6.1721000000000004</v>
      </c>
      <c r="Y126" s="374"/>
      <c r="Z126" s="346">
        <v>137</v>
      </c>
      <c r="AA126" s="346">
        <v>75</v>
      </c>
      <c r="AB126" s="346">
        <v>234</v>
      </c>
      <c r="AC126" s="346">
        <v>211</v>
      </c>
      <c r="AD126" s="346">
        <v>139</v>
      </c>
      <c r="AE126" s="346">
        <v>124</v>
      </c>
      <c r="AF126" s="346">
        <v>94</v>
      </c>
      <c r="AG126" s="346">
        <v>53</v>
      </c>
      <c r="AH126" s="346">
        <v>13</v>
      </c>
      <c r="AI126" s="346">
        <v>13</v>
      </c>
      <c r="AJ126" s="346">
        <v>240</v>
      </c>
      <c r="AK126" s="346">
        <v>175</v>
      </c>
      <c r="AL126" s="346">
        <v>145</v>
      </c>
      <c r="AM126" s="346">
        <v>124</v>
      </c>
      <c r="AN126" s="346">
        <v>233</v>
      </c>
      <c r="AO126" s="373"/>
      <c r="AP126" s="348">
        <v>14.82</v>
      </c>
      <c r="AQ126" s="348">
        <v>16.489999999999998</v>
      </c>
      <c r="AR126" s="348">
        <v>13.36</v>
      </c>
      <c r="AS126" s="348">
        <v>6.37</v>
      </c>
      <c r="AT126" s="348">
        <v>0.23</v>
      </c>
      <c r="AU126" s="351"/>
      <c r="AV126" s="346">
        <v>7</v>
      </c>
      <c r="AW126" s="346">
        <v>17</v>
      </c>
      <c r="AX126" s="346">
        <v>24</v>
      </c>
      <c r="AY126" s="346">
        <v>72</v>
      </c>
      <c r="AZ126" s="346">
        <v>148</v>
      </c>
      <c r="BA126" s="374"/>
      <c r="BB126" s="348">
        <v>14.211115646528199</v>
      </c>
      <c r="BC126" s="348">
        <v>0.99784878178835301</v>
      </c>
      <c r="BD126" s="348">
        <v>6.1084616486458597E-2</v>
      </c>
      <c r="BE126" s="375">
        <v>-1.4076905742456699E-2</v>
      </c>
      <c r="BF126" s="374"/>
      <c r="BG126" s="372">
        <v>0.16289999999999999</v>
      </c>
      <c r="BH126" s="373"/>
      <c r="BI126" s="348">
        <v>88.327500000000001</v>
      </c>
      <c r="BJ126" s="348">
        <v>11.2209</v>
      </c>
      <c r="BK126" s="348" t="s">
        <v>430</v>
      </c>
      <c r="BL126" s="348">
        <v>0.4516</v>
      </c>
      <c r="BM126" s="373"/>
      <c r="BN126" s="372" t="s">
        <v>6138</v>
      </c>
      <c r="BO126" s="372" t="s">
        <v>6139</v>
      </c>
      <c r="BP126" s="372" t="s">
        <v>6140</v>
      </c>
      <c r="BQ126" s="372" t="s">
        <v>6141</v>
      </c>
      <c r="BR126" s="372" t="s">
        <v>6142</v>
      </c>
      <c r="BS126" s="373"/>
      <c r="BT126" s="354" t="s">
        <v>555</v>
      </c>
    </row>
    <row r="127" spans="1:72" s="428" customFormat="1" x14ac:dyDescent="0.25">
      <c r="A127" s="345" t="s">
        <v>6143</v>
      </c>
      <c r="B127" s="373"/>
      <c r="C127" s="719">
        <v>45786</v>
      </c>
      <c r="D127" s="373"/>
      <c r="E127" s="346">
        <v>184.23699999999999</v>
      </c>
      <c r="F127" s="373"/>
      <c r="G127" s="347">
        <v>334.7534</v>
      </c>
      <c r="H127" s="374"/>
      <c r="I127" s="348">
        <v>0.52429999999999999</v>
      </c>
      <c r="J127" s="348">
        <v>-1.077</v>
      </c>
      <c r="K127" s="348">
        <v>0.79349999999999998</v>
      </c>
      <c r="L127" s="348">
        <v>3.1505999999999998</v>
      </c>
      <c r="M127" s="348">
        <v>-0.36420000000000002</v>
      </c>
      <c r="N127" s="350">
        <v>4.7329999999999997</v>
      </c>
      <c r="O127" s="348" t="s">
        <v>430</v>
      </c>
      <c r="P127" s="348" t="s">
        <v>430</v>
      </c>
      <c r="Q127" s="348" t="s">
        <v>430</v>
      </c>
      <c r="R127" s="348" t="s">
        <v>430</v>
      </c>
      <c r="S127" s="348">
        <v>2.64</v>
      </c>
      <c r="T127" s="348">
        <v>12.446400000000001</v>
      </c>
      <c r="U127" s="348">
        <v>-0.156</v>
      </c>
      <c r="V127" s="348">
        <v>5.5807000000000002</v>
      </c>
      <c r="W127" s="348">
        <v>-0.73680000000000001</v>
      </c>
      <c r="X127" s="348">
        <v>9.6160999999999994</v>
      </c>
      <c r="Y127" s="374"/>
      <c r="Z127" s="346">
        <v>118</v>
      </c>
      <c r="AA127" s="346">
        <v>192</v>
      </c>
      <c r="AB127" s="346">
        <v>141</v>
      </c>
      <c r="AC127" s="346">
        <v>170</v>
      </c>
      <c r="AD127" s="346">
        <v>117</v>
      </c>
      <c r="AE127" s="346">
        <v>92</v>
      </c>
      <c r="AF127" s="346" t="s">
        <v>430</v>
      </c>
      <c r="AG127" s="346" t="s">
        <v>430</v>
      </c>
      <c r="AH127" s="346" t="s">
        <v>430</v>
      </c>
      <c r="AI127" s="346" t="s">
        <v>430</v>
      </c>
      <c r="AJ127" s="346">
        <v>127</v>
      </c>
      <c r="AK127" s="346">
        <v>142</v>
      </c>
      <c r="AL127" s="346">
        <v>122</v>
      </c>
      <c r="AM127" s="346">
        <v>112</v>
      </c>
      <c r="AN127" s="346">
        <v>238</v>
      </c>
      <c r="AO127" s="373"/>
      <c r="AP127" s="348" t="s">
        <v>430</v>
      </c>
      <c r="AQ127" s="348" t="s">
        <v>430</v>
      </c>
      <c r="AR127" s="348" t="s">
        <v>430</v>
      </c>
      <c r="AS127" s="348" t="s">
        <v>430</v>
      </c>
      <c r="AT127" s="348">
        <v>4.21</v>
      </c>
      <c r="AU127" s="351"/>
      <c r="AV127" s="346" t="s">
        <v>430</v>
      </c>
      <c r="AW127" s="346" t="s">
        <v>430</v>
      </c>
      <c r="AX127" s="346" t="s">
        <v>430</v>
      </c>
      <c r="AY127" s="346" t="s">
        <v>430</v>
      </c>
      <c r="AZ127" s="346">
        <v>112</v>
      </c>
      <c r="BA127" s="374"/>
      <c r="BB127" s="348">
        <v>11.1589444977471</v>
      </c>
      <c r="BC127" s="348">
        <v>1.0021460738882899</v>
      </c>
      <c r="BD127" s="348">
        <v>1.4140246440447901E-2</v>
      </c>
      <c r="BE127" s="375">
        <v>-2.7587402446537498E-2</v>
      </c>
      <c r="BF127" s="374"/>
      <c r="BG127" s="372">
        <v>0.27160000000000001</v>
      </c>
      <c r="BH127" s="373"/>
      <c r="BI127" s="348">
        <v>96.177499999999995</v>
      </c>
      <c r="BJ127" s="348">
        <v>3.6617700000000002</v>
      </c>
      <c r="BK127" s="348" t="s">
        <v>430</v>
      </c>
      <c r="BL127" s="348">
        <v>0.16073000000000001</v>
      </c>
      <c r="BM127" s="373"/>
      <c r="BN127" s="372" t="s">
        <v>4668</v>
      </c>
      <c r="BO127" s="372" t="s">
        <v>4669</v>
      </c>
      <c r="BP127" s="372" t="s">
        <v>4670</v>
      </c>
      <c r="BQ127" s="372" t="s">
        <v>4896</v>
      </c>
      <c r="BR127" s="372" t="s">
        <v>4672</v>
      </c>
      <c r="BS127" s="373"/>
      <c r="BT127" s="354" t="s">
        <v>555</v>
      </c>
    </row>
    <row r="128" spans="1:72" s="428" customFormat="1" x14ac:dyDescent="0.25">
      <c r="A128" s="345" t="s">
        <v>6144</v>
      </c>
      <c r="B128" s="373"/>
      <c r="C128" s="719">
        <v>45483</v>
      </c>
      <c r="D128" s="373"/>
      <c r="E128" s="346">
        <v>182.589</v>
      </c>
      <c r="F128" s="373"/>
      <c r="G128" s="347">
        <v>33.939599999999999</v>
      </c>
      <c r="H128" s="374"/>
      <c r="I128" s="348">
        <v>9.0800000000000006E-2</v>
      </c>
      <c r="J128" s="348">
        <v>-1.0068999999999999</v>
      </c>
      <c r="K128" s="348">
        <v>7.0335999999999999</v>
      </c>
      <c r="L128" s="348">
        <v>13.537699999999999</v>
      </c>
      <c r="M128" s="348">
        <v>10.5229</v>
      </c>
      <c r="N128" s="350">
        <v>11.5403</v>
      </c>
      <c r="O128" s="348">
        <v>1.2174</v>
      </c>
      <c r="P128" s="348" t="s">
        <v>430</v>
      </c>
      <c r="Q128" s="348" t="s">
        <v>430</v>
      </c>
      <c r="R128" s="348" t="s">
        <v>430</v>
      </c>
      <c r="S128" s="348">
        <v>8.7960999999999991</v>
      </c>
      <c r="T128" s="348">
        <v>28.597100000000001</v>
      </c>
      <c r="U128" s="348">
        <v>7.4154</v>
      </c>
      <c r="V128" s="348">
        <v>10.4255</v>
      </c>
      <c r="W128" s="348">
        <v>3.4192</v>
      </c>
      <c r="X128" s="348">
        <v>1.1045</v>
      </c>
      <c r="Y128" s="374"/>
      <c r="Z128" s="346">
        <v>212</v>
      </c>
      <c r="AA128" s="346">
        <v>184</v>
      </c>
      <c r="AB128" s="346">
        <v>21</v>
      </c>
      <c r="AC128" s="346">
        <v>7</v>
      </c>
      <c r="AD128" s="346">
        <v>31</v>
      </c>
      <c r="AE128" s="346">
        <v>50</v>
      </c>
      <c r="AF128" s="346">
        <v>80</v>
      </c>
      <c r="AG128" s="346" t="s">
        <v>430</v>
      </c>
      <c r="AH128" s="346" t="s">
        <v>430</v>
      </c>
      <c r="AI128" s="346" t="s">
        <v>430</v>
      </c>
      <c r="AJ128" s="346">
        <v>21</v>
      </c>
      <c r="AK128" s="346">
        <v>15</v>
      </c>
      <c r="AL128" s="346">
        <v>47</v>
      </c>
      <c r="AM128" s="346">
        <v>67</v>
      </c>
      <c r="AN128" s="346">
        <v>33</v>
      </c>
      <c r="AO128" s="373"/>
      <c r="AP128" s="348" t="s">
        <v>430</v>
      </c>
      <c r="AQ128" s="348" t="s">
        <v>430</v>
      </c>
      <c r="AR128" s="348" t="s">
        <v>430</v>
      </c>
      <c r="AS128" s="348" t="s">
        <v>430</v>
      </c>
      <c r="AT128" s="348">
        <v>22.77</v>
      </c>
      <c r="AU128" s="351"/>
      <c r="AV128" s="346" t="s">
        <v>430</v>
      </c>
      <c r="AW128" s="346" t="s">
        <v>430</v>
      </c>
      <c r="AX128" s="346" t="s">
        <v>430</v>
      </c>
      <c r="AY128" s="346" t="s">
        <v>430</v>
      </c>
      <c r="AZ128" s="346">
        <v>28</v>
      </c>
      <c r="BA128" s="374"/>
      <c r="BB128" s="348">
        <v>17.139415012189399</v>
      </c>
      <c r="BC128" s="348">
        <v>0.99965185921409605</v>
      </c>
      <c r="BD128" s="348">
        <v>-7.4652029364817504E-3</v>
      </c>
      <c r="BE128" s="375">
        <v>-3.7998435227878803E-2</v>
      </c>
      <c r="BF128" s="374"/>
      <c r="BG128" s="372">
        <v>3.6999999999999998E-2</v>
      </c>
      <c r="BH128" s="373"/>
      <c r="BI128" s="348">
        <v>44.581099999999999</v>
      </c>
      <c r="BJ128" s="348">
        <v>30.8565</v>
      </c>
      <c r="BK128" s="348">
        <v>24.384699999999999</v>
      </c>
      <c r="BL128" s="348">
        <v>0.1777</v>
      </c>
      <c r="BM128" s="373"/>
      <c r="BN128" s="372" t="s">
        <v>6145</v>
      </c>
      <c r="BO128" s="372" t="s">
        <v>6146</v>
      </c>
      <c r="BP128" s="372" t="s">
        <v>6086</v>
      </c>
      <c r="BQ128" s="372" t="s">
        <v>6087</v>
      </c>
      <c r="BR128" s="372" t="s">
        <v>6088</v>
      </c>
      <c r="BS128" s="373"/>
      <c r="BT128" s="354" t="s">
        <v>555</v>
      </c>
    </row>
    <row r="129" spans="1:72" s="428" customFormat="1" x14ac:dyDescent="0.25">
      <c r="A129" s="345" t="s">
        <v>6147</v>
      </c>
      <c r="B129" s="373"/>
      <c r="C129" s="719">
        <v>42538</v>
      </c>
      <c r="D129" s="373"/>
      <c r="E129" s="346">
        <v>175.137</v>
      </c>
      <c r="F129" s="373"/>
      <c r="G129" s="347">
        <v>13.622199999999999</v>
      </c>
      <c r="H129" s="374"/>
      <c r="I129" s="348">
        <v>0.51359999999999995</v>
      </c>
      <c r="J129" s="348">
        <v>-1.2726999999999999</v>
      </c>
      <c r="K129" s="348">
        <v>-1.4440999999999999</v>
      </c>
      <c r="L129" s="348">
        <v>-0.85519999999999996</v>
      </c>
      <c r="M129" s="348">
        <v>-8.7718000000000007</v>
      </c>
      <c r="N129" s="350">
        <v>-5.5377999999999998</v>
      </c>
      <c r="O129" s="348">
        <v>-6.8141999999999996</v>
      </c>
      <c r="P129" s="348">
        <v>7.5772000000000004</v>
      </c>
      <c r="Q129" s="348">
        <v>8.5759000000000007</v>
      </c>
      <c r="R129" s="348">
        <v>13.665800000000001</v>
      </c>
      <c r="S129" s="348">
        <v>0.25019999999999998</v>
      </c>
      <c r="T129" s="348">
        <v>2.8471000000000002</v>
      </c>
      <c r="U129" s="348">
        <v>-10.066700000000001</v>
      </c>
      <c r="V129" s="348">
        <v>-4.0480999999999998</v>
      </c>
      <c r="W129" s="348">
        <v>-0.88549999999999995</v>
      </c>
      <c r="X129" s="348">
        <v>13.8774</v>
      </c>
      <c r="Y129" s="374"/>
      <c r="Z129" s="346">
        <v>124</v>
      </c>
      <c r="AA129" s="346">
        <v>205</v>
      </c>
      <c r="AB129" s="346">
        <v>252</v>
      </c>
      <c r="AC129" s="346">
        <v>220</v>
      </c>
      <c r="AD129" s="346">
        <v>243</v>
      </c>
      <c r="AE129" s="346">
        <v>202</v>
      </c>
      <c r="AF129" s="346">
        <v>153</v>
      </c>
      <c r="AG129" s="346">
        <v>117</v>
      </c>
      <c r="AH129" s="346">
        <v>63</v>
      </c>
      <c r="AI129" s="346">
        <v>6</v>
      </c>
      <c r="AJ129" s="346">
        <v>218</v>
      </c>
      <c r="AK129" s="346">
        <v>246</v>
      </c>
      <c r="AL129" s="346">
        <v>232</v>
      </c>
      <c r="AM129" s="346">
        <v>206</v>
      </c>
      <c r="AN129" s="346">
        <v>246</v>
      </c>
      <c r="AO129" s="373"/>
      <c r="AP129" s="348">
        <v>12.41</v>
      </c>
      <c r="AQ129" s="348">
        <v>10.54</v>
      </c>
      <c r="AR129" s="348">
        <v>5.32</v>
      </c>
      <c r="AS129" s="348">
        <v>-2.13</v>
      </c>
      <c r="AT129" s="348">
        <v>-10.84</v>
      </c>
      <c r="AU129" s="351"/>
      <c r="AV129" s="346">
        <v>15</v>
      </c>
      <c r="AW129" s="346">
        <v>48</v>
      </c>
      <c r="AX129" s="346">
        <v>74</v>
      </c>
      <c r="AY129" s="346">
        <v>134</v>
      </c>
      <c r="AZ129" s="346">
        <v>218</v>
      </c>
      <c r="BA129" s="374"/>
      <c r="BB129" s="348">
        <v>12.661791188868101</v>
      </c>
      <c r="BC129" s="348">
        <v>0.99898912537487905</v>
      </c>
      <c r="BD129" s="348">
        <v>9.7639293212093796E-3</v>
      </c>
      <c r="BE129" s="375">
        <v>6.8377976092973899E-2</v>
      </c>
      <c r="BF129" s="374"/>
      <c r="BG129" s="372">
        <v>0.51019999999999999</v>
      </c>
      <c r="BH129" s="373"/>
      <c r="BI129" s="348">
        <v>99.876800000000003</v>
      </c>
      <c r="BJ129" s="348" t="s">
        <v>430</v>
      </c>
      <c r="BK129" s="348" t="s">
        <v>430</v>
      </c>
      <c r="BL129" s="348">
        <v>0.1232</v>
      </c>
      <c r="BM129" s="373"/>
      <c r="BN129" s="372" t="s">
        <v>4684</v>
      </c>
      <c r="BO129" s="372" t="s">
        <v>4685</v>
      </c>
      <c r="BP129" s="372" t="s">
        <v>4686</v>
      </c>
      <c r="BQ129" s="372" t="s">
        <v>4687</v>
      </c>
      <c r="BR129" s="372" t="s">
        <v>4688</v>
      </c>
      <c r="BS129" s="373"/>
      <c r="BT129" s="354" t="s">
        <v>555</v>
      </c>
    </row>
    <row r="130" spans="1:72" s="428" customFormat="1" x14ac:dyDescent="0.25">
      <c r="A130" s="345" t="s">
        <v>6148</v>
      </c>
      <c r="B130" s="373"/>
      <c r="C130" s="719">
        <v>44553</v>
      </c>
      <c r="D130" s="373"/>
      <c r="E130" s="346">
        <v>181.94</v>
      </c>
      <c r="F130" s="373"/>
      <c r="G130" s="347">
        <v>123.9821</v>
      </c>
      <c r="H130" s="374"/>
      <c r="I130" s="348" t="s">
        <v>430</v>
      </c>
      <c r="J130" s="348">
        <v>-1.7310000000000001</v>
      </c>
      <c r="K130" s="348">
        <v>5.9625000000000004</v>
      </c>
      <c r="L130" s="348">
        <v>9.6788000000000007</v>
      </c>
      <c r="M130" s="348">
        <v>32.926000000000002</v>
      </c>
      <c r="N130" s="350">
        <v>55.896799999999999</v>
      </c>
      <c r="O130" s="348">
        <v>40.0077</v>
      </c>
      <c r="P130" s="348">
        <v>32.3643</v>
      </c>
      <c r="Q130" s="348" t="s">
        <v>430</v>
      </c>
      <c r="R130" s="348" t="s">
        <v>430</v>
      </c>
      <c r="S130" s="348">
        <v>1.0464</v>
      </c>
      <c r="T130" s="348">
        <v>36.0944</v>
      </c>
      <c r="U130" s="348">
        <v>43.365099999999998</v>
      </c>
      <c r="V130" s="348">
        <v>44.8645</v>
      </c>
      <c r="W130" s="348">
        <v>5.9523999999999999</v>
      </c>
      <c r="X130" s="348">
        <v>14.776</v>
      </c>
      <c r="Y130" s="374"/>
      <c r="Z130" s="346" t="s">
        <v>430</v>
      </c>
      <c r="AA130" s="346">
        <v>229</v>
      </c>
      <c r="AB130" s="346">
        <v>25</v>
      </c>
      <c r="AC130" s="346">
        <v>23</v>
      </c>
      <c r="AD130" s="346">
        <v>2</v>
      </c>
      <c r="AE130" s="346">
        <v>17</v>
      </c>
      <c r="AF130" s="346">
        <v>13</v>
      </c>
      <c r="AG130" s="346">
        <v>11</v>
      </c>
      <c r="AH130" s="346" t="s">
        <v>430</v>
      </c>
      <c r="AI130" s="346" t="s">
        <v>430</v>
      </c>
      <c r="AJ130" s="346">
        <v>210</v>
      </c>
      <c r="AK130" s="346">
        <v>4</v>
      </c>
      <c r="AL130" s="346">
        <v>1</v>
      </c>
      <c r="AM130" s="346">
        <v>17</v>
      </c>
      <c r="AN130" s="346">
        <v>20</v>
      </c>
      <c r="AO130" s="373"/>
      <c r="AP130" s="348" t="s">
        <v>430</v>
      </c>
      <c r="AQ130" s="348" t="s">
        <v>430</v>
      </c>
      <c r="AR130" s="348" t="s">
        <v>430</v>
      </c>
      <c r="AS130" s="348">
        <v>40.74</v>
      </c>
      <c r="AT130" s="348">
        <v>65.64</v>
      </c>
      <c r="AU130" s="351"/>
      <c r="AV130" s="346" t="s">
        <v>430</v>
      </c>
      <c r="AW130" s="346" t="s">
        <v>430</v>
      </c>
      <c r="AX130" s="346" t="s">
        <v>430</v>
      </c>
      <c r="AY130" s="346">
        <v>10</v>
      </c>
      <c r="AZ130" s="346">
        <v>1</v>
      </c>
      <c r="BA130" s="374"/>
      <c r="BB130" s="348">
        <v>20.291285960642401</v>
      </c>
      <c r="BC130" s="348">
        <v>0</v>
      </c>
      <c r="BD130" s="348">
        <v>9.3239960189774998E-2</v>
      </c>
      <c r="BE130" s="375" t="s">
        <v>430</v>
      </c>
      <c r="BF130" s="374"/>
      <c r="BG130" s="372" t="s">
        <v>430</v>
      </c>
      <c r="BH130" s="373"/>
      <c r="BI130" s="348" t="s">
        <v>430</v>
      </c>
      <c r="BJ130" s="348" t="s">
        <v>430</v>
      </c>
      <c r="BK130" s="348" t="s">
        <v>430</v>
      </c>
      <c r="BL130" s="348" t="s">
        <v>430</v>
      </c>
      <c r="BM130" s="373"/>
      <c r="BN130" s="372" t="s">
        <v>6149</v>
      </c>
      <c r="BO130" s="372" t="s">
        <v>6150</v>
      </c>
      <c r="BP130" s="372" t="s">
        <v>6151</v>
      </c>
      <c r="BQ130" s="372" t="s">
        <v>6152</v>
      </c>
      <c r="BR130" s="372" t="s">
        <v>6153</v>
      </c>
      <c r="BS130" s="373"/>
      <c r="BT130" s="354" t="s">
        <v>555</v>
      </c>
    </row>
    <row r="131" spans="1:72" s="428" customFormat="1" x14ac:dyDescent="0.25">
      <c r="A131" s="345" t="s">
        <v>6154</v>
      </c>
      <c r="B131" s="373"/>
      <c r="C131" s="719">
        <v>44651</v>
      </c>
      <c r="D131" s="373"/>
      <c r="E131" s="346">
        <v>173.4</v>
      </c>
      <c r="F131" s="373"/>
      <c r="G131" s="347">
        <v>91.447900000000004</v>
      </c>
      <c r="H131" s="374"/>
      <c r="I131" s="348">
        <v>0.90910000000000002</v>
      </c>
      <c r="J131" s="348">
        <v>-0.75209999999999999</v>
      </c>
      <c r="K131" s="348">
        <v>6.3970000000000002</v>
      </c>
      <c r="L131" s="348">
        <v>11.5816</v>
      </c>
      <c r="M131" s="348">
        <v>6.3845999999999998</v>
      </c>
      <c r="N131" s="350">
        <v>-3.0125999999999999</v>
      </c>
      <c r="O131" s="348">
        <v>-2.1017999999999999</v>
      </c>
      <c r="P131" s="348">
        <v>13.6693</v>
      </c>
      <c r="Q131" s="348" t="s">
        <v>430</v>
      </c>
      <c r="R131" s="348" t="s">
        <v>430</v>
      </c>
      <c r="S131" s="348">
        <v>14.688599999999999</v>
      </c>
      <c r="T131" s="348">
        <v>21.104900000000001</v>
      </c>
      <c r="U131" s="348">
        <v>-6.2641999999999998</v>
      </c>
      <c r="V131" s="348">
        <v>1.7195</v>
      </c>
      <c r="W131" s="348">
        <v>2.8843000000000001</v>
      </c>
      <c r="X131" s="348">
        <v>8.4779</v>
      </c>
      <c r="Y131" s="374"/>
      <c r="Z131" s="346">
        <v>25</v>
      </c>
      <c r="AA131" s="346">
        <v>168</v>
      </c>
      <c r="AB131" s="346">
        <v>24</v>
      </c>
      <c r="AC131" s="346">
        <v>13</v>
      </c>
      <c r="AD131" s="346">
        <v>69</v>
      </c>
      <c r="AE131" s="346">
        <v>185</v>
      </c>
      <c r="AF131" s="346">
        <v>136</v>
      </c>
      <c r="AG131" s="346">
        <v>61</v>
      </c>
      <c r="AH131" s="346" t="s">
        <v>430</v>
      </c>
      <c r="AI131" s="346" t="s">
        <v>430</v>
      </c>
      <c r="AJ131" s="346">
        <v>13</v>
      </c>
      <c r="AK131" s="346">
        <v>51</v>
      </c>
      <c r="AL131" s="346">
        <v>188</v>
      </c>
      <c r="AM131" s="346">
        <v>150</v>
      </c>
      <c r="AN131" s="346">
        <v>47</v>
      </c>
      <c r="AO131" s="373"/>
      <c r="AP131" s="348" t="s">
        <v>430</v>
      </c>
      <c r="AQ131" s="348" t="s">
        <v>430</v>
      </c>
      <c r="AR131" s="348" t="s">
        <v>430</v>
      </c>
      <c r="AS131" s="348">
        <v>4.53</v>
      </c>
      <c r="AT131" s="348">
        <v>6.66</v>
      </c>
      <c r="AU131" s="351"/>
      <c r="AV131" s="346" t="s">
        <v>430</v>
      </c>
      <c r="AW131" s="346" t="s">
        <v>430</v>
      </c>
      <c r="AX131" s="346" t="s">
        <v>430</v>
      </c>
      <c r="AY131" s="346">
        <v>88</v>
      </c>
      <c r="AZ131" s="346">
        <v>88</v>
      </c>
      <c r="BA131" s="374"/>
      <c r="BB131" s="348">
        <v>17.067792321481502</v>
      </c>
      <c r="BC131" s="348">
        <v>0.99689353190112995</v>
      </c>
      <c r="BD131" s="348">
        <v>4.1591475453905902E-2</v>
      </c>
      <c r="BE131" s="375">
        <v>0.22181319532216201</v>
      </c>
      <c r="BF131" s="374"/>
      <c r="BG131" s="372">
        <v>0.56659999999999999</v>
      </c>
      <c r="BH131" s="373"/>
      <c r="BI131" s="348">
        <v>52.686399999999999</v>
      </c>
      <c r="BJ131" s="348">
        <v>35.4758</v>
      </c>
      <c r="BK131" s="348">
        <v>11.3683</v>
      </c>
      <c r="BL131" s="348">
        <v>0.46949999999999997</v>
      </c>
      <c r="BM131" s="373"/>
      <c r="BN131" s="372" t="s">
        <v>6155</v>
      </c>
      <c r="BO131" s="372" t="s">
        <v>6156</v>
      </c>
      <c r="BP131" s="372" t="s">
        <v>6157</v>
      </c>
      <c r="BQ131" s="372" t="s">
        <v>6158</v>
      </c>
      <c r="BR131" s="372" t="s">
        <v>4996</v>
      </c>
      <c r="BS131" s="373"/>
      <c r="BT131" s="354" t="s">
        <v>555</v>
      </c>
    </row>
    <row r="132" spans="1:72" s="428" customFormat="1" x14ac:dyDescent="0.25">
      <c r="A132" s="345" t="s">
        <v>6159</v>
      </c>
      <c r="B132" s="373"/>
      <c r="C132" s="719">
        <v>44795</v>
      </c>
      <c r="D132" s="373"/>
      <c r="E132" s="346">
        <v>162</v>
      </c>
      <c r="F132" s="373"/>
      <c r="G132" s="347">
        <v>112.94799999999999</v>
      </c>
      <c r="H132" s="374"/>
      <c r="I132" s="348">
        <v>-0.18</v>
      </c>
      <c r="J132" s="348">
        <v>-2.0415000000000001</v>
      </c>
      <c r="K132" s="348">
        <v>-2.0537000000000001</v>
      </c>
      <c r="L132" s="348">
        <v>-2.1802999999999999</v>
      </c>
      <c r="M132" s="348">
        <v>-9.3957999999999995</v>
      </c>
      <c r="N132" s="350">
        <v>10.345499999999999</v>
      </c>
      <c r="O132" s="348">
        <v>1.8090999999999999</v>
      </c>
      <c r="P132" s="348">
        <v>24.815000000000001</v>
      </c>
      <c r="Q132" s="348" t="s">
        <v>430</v>
      </c>
      <c r="R132" s="348" t="s">
        <v>430</v>
      </c>
      <c r="S132" s="348">
        <v>-1.2828999999999999</v>
      </c>
      <c r="T132" s="348">
        <v>6.7969999999999997</v>
      </c>
      <c r="U132" s="348">
        <v>-3.5232000000000001</v>
      </c>
      <c r="V132" s="348">
        <v>6.4013999999999998</v>
      </c>
      <c r="W132" s="348">
        <v>-1.3322000000000001</v>
      </c>
      <c r="X132" s="348">
        <v>29.229700000000001</v>
      </c>
      <c r="Y132" s="374"/>
      <c r="Z132" s="346">
        <v>231</v>
      </c>
      <c r="AA132" s="346">
        <v>247</v>
      </c>
      <c r="AB132" s="346">
        <v>256</v>
      </c>
      <c r="AC132" s="346">
        <v>228</v>
      </c>
      <c r="AD132" s="346">
        <v>246</v>
      </c>
      <c r="AE132" s="346">
        <v>57</v>
      </c>
      <c r="AF132" s="346">
        <v>72</v>
      </c>
      <c r="AG132" s="346">
        <v>15</v>
      </c>
      <c r="AH132" s="346" t="s">
        <v>430</v>
      </c>
      <c r="AI132" s="346" t="s">
        <v>430</v>
      </c>
      <c r="AJ132" s="346">
        <v>248</v>
      </c>
      <c r="AK132" s="346">
        <v>218</v>
      </c>
      <c r="AL132" s="346">
        <v>172</v>
      </c>
      <c r="AM132" s="346">
        <v>93</v>
      </c>
      <c r="AN132" s="346">
        <v>258</v>
      </c>
      <c r="AO132" s="373"/>
      <c r="AP132" s="348" t="s">
        <v>430</v>
      </c>
      <c r="AQ132" s="348" t="s">
        <v>430</v>
      </c>
      <c r="AR132" s="348" t="s">
        <v>430</v>
      </c>
      <c r="AS132" s="348">
        <v>10.050000000000001</v>
      </c>
      <c r="AT132" s="348">
        <v>-2.4500000000000002</v>
      </c>
      <c r="AU132" s="351"/>
      <c r="AV132" s="346" t="s">
        <v>430</v>
      </c>
      <c r="AW132" s="346" t="s">
        <v>430</v>
      </c>
      <c r="AX132" s="346" t="s">
        <v>430</v>
      </c>
      <c r="AY132" s="346">
        <v>49</v>
      </c>
      <c r="AZ132" s="346">
        <v>162</v>
      </c>
      <c r="BA132" s="374"/>
      <c r="BB132" s="348">
        <v>19.3894812624651</v>
      </c>
      <c r="BC132" s="348">
        <v>0</v>
      </c>
      <c r="BD132" s="348">
        <v>8.2472900039118405E-2</v>
      </c>
      <c r="BE132" s="375" t="s">
        <v>430</v>
      </c>
      <c r="BF132" s="374"/>
      <c r="BG132" s="372" t="s">
        <v>430</v>
      </c>
      <c r="BH132" s="373"/>
      <c r="BI132" s="348">
        <v>77.065600000000003</v>
      </c>
      <c r="BJ132" s="348">
        <v>18.370699999999999</v>
      </c>
      <c r="BK132" s="348">
        <v>4.4120999999999997</v>
      </c>
      <c r="BL132" s="348">
        <v>0.15160000000000001</v>
      </c>
      <c r="BM132" s="373"/>
      <c r="BN132" s="372" t="s">
        <v>6160</v>
      </c>
      <c r="BO132" s="372" t="s">
        <v>6161</v>
      </c>
      <c r="BP132" s="372" t="s">
        <v>6162</v>
      </c>
      <c r="BQ132" s="372" t="s">
        <v>6163</v>
      </c>
      <c r="BR132" s="372" t="s">
        <v>3346</v>
      </c>
      <c r="BS132" s="373"/>
      <c r="BT132" s="354" t="s">
        <v>555</v>
      </c>
    </row>
    <row r="133" spans="1:72" s="428" customFormat="1" x14ac:dyDescent="0.25">
      <c r="A133" s="345" t="s">
        <v>6164</v>
      </c>
      <c r="B133" s="373"/>
      <c r="C133" s="719">
        <v>45455</v>
      </c>
      <c r="D133" s="373"/>
      <c r="E133" s="346">
        <v>163.96</v>
      </c>
      <c r="F133" s="373"/>
      <c r="G133" s="347">
        <v>10.6755</v>
      </c>
      <c r="H133" s="374"/>
      <c r="I133" s="348">
        <v>0.5927</v>
      </c>
      <c r="J133" s="348">
        <v>-0.67179999999999995</v>
      </c>
      <c r="K133" s="348">
        <v>0.62209999999999999</v>
      </c>
      <c r="L133" s="348">
        <v>3.9443000000000001</v>
      </c>
      <c r="M133" s="348">
        <v>-2.4043999999999999</v>
      </c>
      <c r="N133" s="350">
        <v>-0.15989999999999999</v>
      </c>
      <c r="O133" s="348">
        <v>0.27979999999999999</v>
      </c>
      <c r="P133" s="348" t="s">
        <v>430</v>
      </c>
      <c r="Q133" s="348" t="s">
        <v>430</v>
      </c>
      <c r="R133" s="348" t="s">
        <v>430</v>
      </c>
      <c r="S133" s="348">
        <v>2.2126999999999999</v>
      </c>
      <c r="T133" s="348">
        <v>11.8193</v>
      </c>
      <c r="U133" s="348">
        <v>-4.0438999999999998</v>
      </c>
      <c r="V133" s="348">
        <v>1.3759999999999999</v>
      </c>
      <c r="W133" s="348">
        <v>-0.27279999999999999</v>
      </c>
      <c r="X133" s="348">
        <v>3.0335000000000001</v>
      </c>
      <c r="Y133" s="374"/>
      <c r="Z133" s="346">
        <v>94</v>
      </c>
      <c r="AA133" s="346">
        <v>121</v>
      </c>
      <c r="AB133" s="346">
        <v>157</v>
      </c>
      <c r="AC133" s="346">
        <v>137</v>
      </c>
      <c r="AD133" s="346">
        <v>136</v>
      </c>
      <c r="AE133" s="346">
        <v>146</v>
      </c>
      <c r="AF133" s="346">
        <v>97</v>
      </c>
      <c r="AG133" s="346" t="s">
        <v>430</v>
      </c>
      <c r="AH133" s="346" t="s">
        <v>430</v>
      </c>
      <c r="AI133" s="346" t="s">
        <v>430</v>
      </c>
      <c r="AJ133" s="346">
        <v>146</v>
      </c>
      <c r="AK133" s="346">
        <v>149</v>
      </c>
      <c r="AL133" s="346">
        <v>178</v>
      </c>
      <c r="AM133" s="346">
        <v>153</v>
      </c>
      <c r="AN133" s="346">
        <v>180</v>
      </c>
      <c r="AO133" s="373"/>
      <c r="AP133" s="348" t="s">
        <v>430</v>
      </c>
      <c r="AQ133" s="348" t="s">
        <v>430</v>
      </c>
      <c r="AR133" s="348" t="s">
        <v>430</v>
      </c>
      <c r="AS133" s="348" t="s">
        <v>430</v>
      </c>
      <c r="AT133" s="348">
        <v>-0.19</v>
      </c>
      <c r="AU133" s="351"/>
      <c r="AV133" s="346" t="s">
        <v>430</v>
      </c>
      <c r="AW133" s="346" t="s">
        <v>430</v>
      </c>
      <c r="AX133" s="346" t="s">
        <v>430</v>
      </c>
      <c r="AY133" s="346" t="s">
        <v>430</v>
      </c>
      <c r="AZ133" s="346">
        <v>157</v>
      </c>
      <c r="BA133" s="374"/>
      <c r="BB133" s="348">
        <v>11.3237979559016</v>
      </c>
      <c r="BC133" s="348">
        <v>0.99945372092280804</v>
      </c>
      <c r="BD133" s="348">
        <v>-1.66455904200642E-2</v>
      </c>
      <c r="BE133" s="375">
        <v>-6.40616028284799E-3</v>
      </c>
      <c r="BF133" s="374"/>
      <c r="BG133" s="372">
        <v>3.2899999999999999E-2</v>
      </c>
      <c r="BH133" s="373"/>
      <c r="BI133" s="348">
        <v>96.126099999999994</v>
      </c>
      <c r="BJ133" s="348">
        <v>3.5453299999999999</v>
      </c>
      <c r="BK133" s="348" t="s">
        <v>430</v>
      </c>
      <c r="BL133" s="348">
        <v>0.32856999999999997</v>
      </c>
      <c r="BM133" s="373"/>
      <c r="BN133" s="372" t="s">
        <v>4592</v>
      </c>
      <c r="BO133" s="372" t="s">
        <v>4593</v>
      </c>
      <c r="BP133" s="372" t="s">
        <v>4594</v>
      </c>
      <c r="BQ133" s="372" t="s">
        <v>4595</v>
      </c>
      <c r="BR133" s="372" t="s">
        <v>4792</v>
      </c>
      <c r="BS133" s="373"/>
      <c r="BT133" s="354" t="s">
        <v>555</v>
      </c>
    </row>
    <row r="134" spans="1:72" s="428" customFormat="1" x14ac:dyDescent="0.25">
      <c r="A134" s="345" t="s">
        <v>6165</v>
      </c>
      <c r="B134" s="373"/>
      <c r="C134" s="719">
        <v>45114</v>
      </c>
      <c r="D134" s="373"/>
      <c r="E134" s="346">
        <v>172.53800000000001</v>
      </c>
      <c r="F134" s="373"/>
      <c r="G134" s="347">
        <v>32.552900000000001</v>
      </c>
      <c r="H134" s="374"/>
      <c r="I134" s="348">
        <v>0.78769999999999996</v>
      </c>
      <c r="J134" s="348">
        <v>-2.4843000000000002</v>
      </c>
      <c r="K134" s="348">
        <v>5.2211999999999996</v>
      </c>
      <c r="L134" s="348">
        <v>5.8282999999999996</v>
      </c>
      <c r="M134" s="348">
        <v>-3.3384999999999998</v>
      </c>
      <c r="N134" s="350">
        <v>-12.141500000000001</v>
      </c>
      <c r="O134" s="348">
        <v>-12.277100000000001</v>
      </c>
      <c r="P134" s="348">
        <v>2.0495999999999999</v>
      </c>
      <c r="Q134" s="348" t="s">
        <v>430</v>
      </c>
      <c r="R134" s="348" t="s">
        <v>430</v>
      </c>
      <c r="S134" s="348">
        <v>16.8857</v>
      </c>
      <c r="T134" s="348">
        <v>6.4634</v>
      </c>
      <c r="U134" s="348">
        <v>-17.908100000000001</v>
      </c>
      <c r="V134" s="348">
        <v>-6.8068999999999997</v>
      </c>
      <c r="W134" s="348">
        <v>-0.11600000000000001</v>
      </c>
      <c r="X134" s="348">
        <v>3.1854</v>
      </c>
      <c r="Y134" s="374"/>
      <c r="Z134" s="346">
        <v>53</v>
      </c>
      <c r="AA134" s="346">
        <v>258</v>
      </c>
      <c r="AB134" s="346">
        <v>37</v>
      </c>
      <c r="AC134" s="346">
        <v>86</v>
      </c>
      <c r="AD134" s="346">
        <v>151</v>
      </c>
      <c r="AE134" s="346">
        <v>209</v>
      </c>
      <c r="AF134" s="346">
        <v>164</v>
      </c>
      <c r="AG134" s="346">
        <v>139</v>
      </c>
      <c r="AH134" s="346" t="s">
        <v>430</v>
      </c>
      <c r="AI134" s="346" t="s">
        <v>430</v>
      </c>
      <c r="AJ134" s="346">
        <v>10</v>
      </c>
      <c r="AK134" s="346">
        <v>221</v>
      </c>
      <c r="AL134" s="346">
        <v>240</v>
      </c>
      <c r="AM134" s="346">
        <v>212</v>
      </c>
      <c r="AN134" s="346">
        <v>170</v>
      </c>
      <c r="AO134" s="373"/>
      <c r="AP134" s="348" t="s">
        <v>430</v>
      </c>
      <c r="AQ134" s="348" t="s">
        <v>430</v>
      </c>
      <c r="AR134" s="348" t="s">
        <v>430</v>
      </c>
      <c r="AS134" s="348">
        <v>-7.62</v>
      </c>
      <c r="AT134" s="348">
        <v>-10</v>
      </c>
      <c r="AU134" s="351"/>
      <c r="AV134" s="346" t="s">
        <v>430</v>
      </c>
      <c r="AW134" s="346" t="s">
        <v>430</v>
      </c>
      <c r="AX134" s="346" t="s">
        <v>430</v>
      </c>
      <c r="AY134" s="346">
        <v>140</v>
      </c>
      <c r="AZ134" s="346">
        <v>208</v>
      </c>
      <c r="BA134" s="374"/>
      <c r="BB134" s="348">
        <v>23.0977729358974</v>
      </c>
      <c r="BC134" s="348">
        <v>0.99971211887084599</v>
      </c>
      <c r="BD134" s="348">
        <v>-4.8071216498673502E-3</v>
      </c>
      <c r="BE134" s="375">
        <v>-1.3598279010184001E-2</v>
      </c>
      <c r="BF134" s="374"/>
      <c r="BG134" s="372">
        <v>0.16930000000000001</v>
      </c>
      <c r="BH134" s="373"/>
      <c r="BI134" s="348">
        <v>87.808199999999999</v>
      </c>
      <c r="BJ134" s="348">
        <v>19.7852</v>
      </c>
      <c r="BK134" s="348" t="s">
        <v>430</v>
      </c>
      <c r="BL134" s="348">
        <v>-7.5933999999999999</v>
      </c>
      <c r="BM134" s="373"/>
      <c r="BN134" s="372" t="s">
        <v>6166</v>
      </c>
      <c r="BO134" s="372" t="s">
        <v>6167</v>
      </c>
      <c r="BP134" s="372" t="s">
        <v>430</v>
      </c>
      <c r="BQ134" s="372" t="s">
        <v>430</v>
      </c>
      <c r="BR134" s="372" t="s">
        <v>430</v>
      </c>
      <c r="BS134" s="373"/>
      <c r="BT134" s="354" t="s">
        <v>555</v>
      </c>
    </row>
    <row r="135" spans="1:72" s="428" customFormat="1" x14ac:dyDescent="0.25">
      <c r="A135" s="345" t="s">
        <v>6168</v>
      </c>
      <c r="B135" s="373"/>
      <c r="C135" s="719">
        <v>41506</v>
      </c>
      <c r="D135" s="373"/>
      <c r="E135" s="346">
        <v>158.76</v>
      </c>
      <c r="F135" s="373"/>
      <c r="G135" s="347">
        <v>28.361899999999999</v>
      </c>
      <c r="H135" s="374"/>
      <c r="I135" s="348">
        <v>0.59050000000000002</v>
      </c>
      <c r="J135" s="348">
        <v>-0.6804</v>
      </c>
      <c r="K135" s="348">
        <v>0.57799999999999996</v>
      </c>
      <c r="L135" s="348">
        <v>3.7631999999999999</v>
      </c>
      <c r="M135" s="348">
        <v>-2.6701999999999999</v>
      </c>
      <c r="N135" s="350">
        <v>-0.62470000000000003</v>
      </c>
      <c r="O135" s="348">
        <v>-0.14860000000000001</v>
      </c>
      <c r="P135" s="348">
        <v>10.379899999999999</v>
      </c>
      <c r="Q135" s="348">
        <v>9.5031999999999996</v>
      </c>
      <c r="R135" s="348">
        <v>11.8392</v>
      </c>
      <c r="S135" s="348">
        <v>2.1307</v>
      </c>
      <c r="T135" s="348">
        <v>11.5609</v>
      </c>
      <c r="U135" s="348">
        <v>-4.3475999999999999</v>
      </c>
      <c r="V135" s="348">
        <v>0.94279999999999997</v>
      </c>
      <c r="W135" s="348">
        <v>-0.29670000000000002</v>
      </c>
      <c r="X135" s="348">
        <v>13.768800000000001</v>
      </c>
      <c r="Y135" s="374"/>
      <c r="Z135" s="346">
        <v>98</v>
      </c>
      <c r="AA135" s="346">
        <v>138</v>
      </c>
      <c r="AB135" s="346">
        <v>161</v>
      </c>
      <c r="AC135" s="346">
        <v>143</v>
      </c>
      <c r="AD135" s="346">
        <v>142</v>
      </c>
      <c r="AE135" s="346">
        <v>154</v>
      </c>
      <c r="AF135" s="346">
        <v>119</v>
      </c>
      <c r="AG135" s="346">
        <v>84</v>
      </c>
      <c r="AH135" s="346">
        <v>41</v>
      </c>
      <c r="AI135" s="346">
        <v>31</v>
      </c>
      <c r="AJ135" s="346">
        <v>157</v>
      </c>
      <c r="AK135" s="346">
        <v>156</v>
      </c>
      <c r="AL135" s="346">
        <v>183</v>
      </c>
      <c r="AM135" s="346">
        <v>158</v>
      </c>
      <c r="AN135" s="346">
        <v>184</v>
      </c>
      <c r="AO135" s="373"/>
      <c r="AP135" s="348">
        <v>11.68</v>
      </c>
      <c r="AQ135" s="348">
        <v>11.37</v>
      </c>
      <c r="AR135" s="348">
        <v>8.31</v>
      </c>
      <c r="AS135" s="348">
        <v>4.16</v>
      </c>
      <c r="AT135" s="348">
        <v>-0.71</v>
      </c>
      <c r="AU135" s="351"/>
      <c r="AV135" s="346">
        <v>20</v>
      </c>
      <c r="AW135" s="346">
        <v>29</v>
      </c>
      <c r="AX135" s="346">
        <v>43</v>
      </c>
      <c r="AY135" s="346">
        <v>92</v>
      </c>
      <c r="AZ135" s="346">
        <v>161</v>
      </c>
      <c r="BA135" s="374"/>
      <c r="BB135" s="348">
        <v>11.5315146909118</v>
      </c>
      <c r="BC135" s="348">
        <v>1.00221829416801</v>
      </c>
      <c r="BD135" s="348">
        <v>2.9119103886739901E-2</v>
      </c>
      <c r="BE135" s="375">
        <v>1.8023368396388899E-2</v>
      </c>
      <c r="BF135" s="374"/>
      <c r="BG135" s="372">
        <v>0.44109999999999999</v>
      </c>
      <c r="BH135" s="373"/>
      <c r="BI135" s="348">
        <v>96.078299999999999</v>
      </c>
      <c r="BJ135" s="348">
        <v>3.5468999999999999</v>
      </c>
      <c r="BK135" s="348" t="s">
        <v>430</v>
      </c>
      <c r="BL135" s="348">
        <v>0.37480000000000002</v>
      </c>
      <c r="BM135" s="373"/>
      <c r="BN135" s="372" t="s">
        <v>4790</v>
      </c>
      <c r="BO135" s="372" t="s">
        <v>4791</v>
      </c>
      <c r="BP135" s="372" t="s">
        <v>1147</v>
      </c>
      <c r="BQ135" s="372" t="s">
        <v>4562</v>
      </c>
      <c r="BR135" s="372" t="s">
        <v>4792</v>
      </c>
      <c r="BS135" s="373"/>
      <c r="BT135" s="354" t="s">
        <v>555</v>
      </c>
    </row>
    <row r="136" spans="1:72" s="428" customFormat="1" x14ac:dyDescent="0.25">
      <c r="A136" s="345" t="s">
        <v>6169</v>
      </c>
      <c r="B136" s="373"/>
      <c r="C136" s="719">
        <v>45903</v>
      </c>
      <c r="D136" s="373"/>
      <c r="E136" s="888">
        <v>159.57</v>
      </c>
      <c r="F136" s="373"/>
      <c r="G136" s="347">
        <v>16.799499999999998</v>
      </c>
      <c r="H136" s="374"/>
      <c r="I136" s="348">
        <v>0.47070000000000001</v>
      </c>
      <c r="J136" s="348">
        <v>-0.66700000000000004</v>
      </c>
      <c r="K136" s="348">
        <v>0.93310000000000004</v>
      </c>
      <c r="L136" s="348">
        <v>3.8982000000000001</v>
      </c>
      <c r="M136" s="348">
        <v>1.7128000000000001</v>
      </c>
      <c r="N136" s="350" t="s">
        <v>430</v>
      </c>
      <c r="O136" s="348" t="s">
        <v>430</v>
      </c>
      <c r="P136" s="348" t="s">
        <v>430</v>
      </c>
      <c r="Q136" s="348" t="s">
        <v>430</v>
      </c>
      <c r="R136" s="348" t="s">
        <v>430</v>
      </c>
      <c r="S136" s="348">
        <v>2.4054000000000002</v>
      </c>
      <c r="T136" s="348">
        <v>15.726100000000001</v>
      </c>
      <c r="U136" s="348">
        <v>-1.67E-2</v>
      </c>
      <c r="V136" s="348">
        <v>5.5125999999999999</v>
      </c>
      <c r="W136" s="348">
        <v>0.37340000000000001</v>
      </c>
      <c r="X136" s="348">
        <v>4.5890000000000004</v>
      </c>
      <c r="Y136" s="374"/>
      <c r="Z136" s="346">
        <v>132</v>
      </c>
      <c r="AA136" s="346">
        <v>109</v>
      </c>
      <c r="AB136" s="346">
        <v>137</v>
      </c>
      <c r="AC136" s="346">
        <v>138</v>
      </c>
      <c r="AD136" s="346">
        <v>107</v>
      </c>
      <c r="AE136" s="346" t="s">
        <v>430</v>
      </c>
      <c r="AF136" s="346" t="s">
        <v>430</v>
      </c>
      <c r="AG136" s="346" t="s">
        <v>430</v>
      </c>
      <c r="AH136" s="346" t="s">
        <v>430</v>
      </c>
      <c r="AI136" s="346" t="s">
        <v>430</v>
      </c>
      <c r="AJ136" s="346">
        <v>140</v>
      </c>
      <c r="AK136" s="346">
        <v>99</v>
      </c>
      <c r="AL136" s="346">
        <v>119</v>
      </c>
      <c r="AM136" s="346">
        <v>113</v>
      </c>
      <c r="AN136" s="346">
        <v>142</v>
      </c>
      <c r="AO136" s="373"/>
      <c r="AP136" s="348" t="s">
        <v>430</v>
      </c>
      <c r="AQ136" s="348" t="s">
        <v>430</v>
      </c>
      <c r="AR136" s="348" t="s">
        <v>430</v>
      </c>
      <c r="AS136" s="348" t="s">
        <v>430</v>
      </c>
      <c r="AT136" s="348">
        <v>5.4</v>
      </c>
      <c r="AU136" s="351"/>
      <c r="AV136" s="346" t="s">
        <v>430</v>
      </c>
      <c r="AW136" s="346" t="s">
        <v>430</v>
      </c>
      <c r="AX136" s="346" t="s">
        <v>430</v>
      </c>
      <c r="AY136" s="346" t="s">
        <v>430</v>
      </c>
      <c r="AZ136" s="346">
        <v>97</v>
      </c>
      <c r="BA136" s="374"/>
      <c r="BB136" s="348">
        <v>13.7746253726389</v>
      </c>
      <c r="BC136" s="348">
        <v>0.99802227316321301</v>
      </c>
      <c r="BD136" s="348">
        <v>-1.4541776701759299E-2</v>
      </c>
      <c r="BE136" s="375">
        <v>-9.2260583137277405E-2</v>
      </c>
      <c r="BF136" s="374"/>
      <c r="BG136" s="372">
        <v>6.2700000000000006E-2</v>
      </c>
      <c r="BH136" s="373"/>
      <c r="BI136" s="348">
        <v>53.679099999999998</v>
      </c>
      <c r="BJ136" s="348">
        <v>44.014000000000003</v>
      </c>
      <c r="BK136" s="348">
        <v>2.1202399999999999</v>
      </c>
      <c r="BL136" s="348">
        <v>0.18665999999999999</v>
      </c>
      <c r="BM136" s="373"/>
      <c r="BN136" s="372" t="s">
        <v>5308</v>
      </c>
      <c r="BO136" s="372" t="s">
        <v>4410</v>
      </c>
      <c r="BP136" s="372" t="s">
        <v>2940</v>
      </c>
      <c r="BQ136" s="372" t="s">
        <v>4412</v>
      </c>
      <c r="BR136" s="372" t="s">
        <v>4413</v>
      </c>
      <c r="BS136" s="373"/>
      <c r="BT136" s="354" t="s">
        <v>555</v>
      </c>
    </row>
    <row r="137" spans="1:72" s="428" customFormat="1" x14ac:dyDescent="0.25">
      <c r="A137" s="345" t="s">
        <v>6170</v>
      </c>
      <c r="B137" s="373"/>
      <c r="C137" s="719">
        <v>44972</v>
      </c>
      <c r="D137" s="373"/>
      <c r="E137" s="346">
        <v>162.184</v>
      </c>
      <c r="F137" s="373"/>
      <c r="G137" s="347">
        <v>23.692900000000002</v>
      </c>
      <c r="H137" s="374"/>
      <c r="I137" s="348">
        <v>0.35580000000000001</v>
      </c>
      <c r="J137" s="348">
        <v>-0.62829999999999997</v>
      </c>
      <c r="K137" s="348">
        <v>1.3925000000000001</v>
      </c>
      <c r="L137" s="348">
        <v>4.3822999999999999</v>
      </c>
      <c r="M137" s="348">
        <v>6.9077999999999999</v>
      </c>
      <c r="N137" s="350">
        <v>8.8767999999999994</v>
      </c>
      <c r="O137" s="348">
        <v>4.6211000000000002</v>
      </c>
      <c r="P137" s="348">
        <v>18.472799999999999</v>
      </c>
      <c r="Q137" s="348" t="s">
        <v>430</v>
      </c>
      <c r="R137" s="348" t="s">
        <v>430</v>
      </c>
      <c r="S137" s="348">
        <v>2.8435999999999999</v>
      </c>
      <c r="T137" s="348">
        <v>20.635300000000001</v>
      </c>
      <c r="U137" s="348">
        <v>5.3322000000000003</v>
      </c>
      <c r="V137" s="348">
        <v>11.5847</v>
      </c>
      <c r="W137" s="348">
        <v>1.1160000000000001</v>
      </c>
      <c r="X137" s="348">
        <v>22.575099999999999</v>
      </c>
      <c r="Y137" s="374"/>
      <c r="Z137" s="346">
        <v>180</v>
      </c>
      <c r="AA137" s="346">
        <v>100</v>
      </c>
      <c r="AB137" s="346">
        <v>122</v>
      </c>
      <c r="AC137" s="346">
        <v>118</v>
      </c>
      <c r="AD137" s="346">
        <v>64</v>
      </c>
      <c r="AE137" s="346">
        <v>75</v>
      </c>
      <c r="AF137" s="346">
        <v>56</v>
      </c>
      <c r="AG137" s="346">
        <v>46</v>
      </c>
      <c r="AH137" s="346" t="s">
        <v>430</v>
      </c>
      <c r="AI137" s="346" t="s">
        <v>430</v>
      </c>
      <c r="AJ137" s="346">
        <v>120</v>
      </c>
      <c r="AK137" s="346">
        <v>59</v>
      </c>
      <c r="AL137" s="346">
        <v>65</v>
      </c>
      <c r="AM137" s="346">
        <v>61</v>
      </c>
      <c r="AN137" s="346">
        <v>91</v>
      </c>
      <c r="AO137" s="373"/>
      <c r="AP137" s="348" t="s">
        <v>430</v>
      </c>
      <c r="AQ137" s="348" t="s">
        <v>430</v>
      </c>
      <c r="AR137" s="348" t="s">
        <v>430</v>
      </c>
      <c r="AS137" s="348">
        <v>11.5</v>
      </c>
      <c r="AT137" s="348">
        <v>13.28</v>
      </c>
      <c r="AU137" s="351"/>
      <c r="AV137" s="346" t="s">
        <v>430</v>
      </c>
      <c r="AW137" s="346" t="s">
        <v>430</v>
      </c>
      <c r="AX137" s="346" t="s">
        <v>430</v>
      </c>
      <c r="AY137" s="346">
        <v>35</v>
      </c>
      <c r="AZ137" s="346">
        <v>74</v>
      </c>
      <c r="BA137" s="374"/>
      <c r="BB137" s="348">
        <v>14.982163227864399</v>
      </c>
      <c r="BC137" s="348">
        <v>1.0047596125563201</v>
      </c>
      <c r="BD137" s="348">
        <v>7.42960932487437E-2</v>
      </c>
      <c r="BE137" s="375">
        <v>0.12256436214701701</v>
      </c>
      <c r="BF137" s="374"/>
      <c r="BG137" s="372">
        <v>4.9500000000000002E-2</v>
      </c>
      <c r="BH137" s="373"/>
      <c r="BI137" s="348">
        <v>11.075799999999999</v>
      </c>
      <c r="BJ137" s="348">
        <v>84.535300000000007</v>
      </c>
      <c r="BK137" s="348">
        <v>4.2434200000000004</v>
      </c>
      <c r="BL137" s="348">
        <v>0.14548</v>
      </c>
      <c r="BM137" s="373"/>
      <c r="BN137" s="372" t="s">
        <v>4722</v>
      </c>
      <c r="BO137" s="372" t="s">
        <v>4723</v>
      </c>
      <c r="BP137" s="372" t="s">
        <v>5158</v>
      </c>
      <c r="BQ137" s="372" t="s">
        <v>4783</v>
      </c>
      <c r="BR137" s="372" t="s">
        <v>4814</v>
      </c>
      <c r="BS137" s="373"/>
      <c r="BT137" s="354" t="s">
        <v>555</v>
      </c>
    </row>
    <row r="138" spans="1:72" s="428" customFormat="1" x14ac:dyDescent="0.25">
      <c r="A138" s="345" t="s">
        <v>6171</v>
      </c>
      <c r="B138" s="373"/>
      <c r="C138" s="719">
        <v>45693</v>
      </c>
      <c r="D138" s="373"/>
      <c r="E138" s="346">
        <v>162.649</v>
      </c>
      <c r="F138" s="373"/>
      <c r="G138" s="347">
        <v>28.8568</v>
      </c>
      <c r="H138" s="374"/>
      <c r="I138" s="348">
        <v>0.76370000000000005</v>
      </c>
      <c r="J138" s="348">
        <v>-1.8586</v>
      </c>
      <c r="K138" s="348">
        <v>-0.81320000000000003</v>
      </c>
      <c r="L138" s="348">
        <v>-7.5430999999999999</v>
      </c>
      <c r="M138" s="348">
        <v>-13.950699999999999</v>
      </c>
      <c r="N138" s="350">
        <v>-17.6388</v>
      </c>
      <c r="O138" s="348" t="s">
        <v>430</v>
      </c>
      <c r="P138" s="348" t="s">
        <v>430</v>
      </c>
      <c r="Q138" s="348" t="s">
        <v>430</v>
      </c>
      <c r="R138" s="348" t="s">
        <v>430</v>
      </c>
      <c r="S138" s="348">
        <v>-0.6825</v>
      </c>
      <c r="T138" s="348">
        <v>3.524</v>
      </c>
      <c r="U138" s="348">
        <v>-18.272600000000001</v>
      </c>
      <c r="V138" s="348">
        <v>-17.047599999999999</v>
      </c>
      <c r="W138" s="348">
        <v>-0.60760000000000003</v>
      </c>
      <c r="X138" s="348">
        <v>-14.964700000000001</v>
      </c>
      <c r="Y138" s="374"/>
      <c r="Z138" s="346">
        <v>56</v>
      </c>
      <c r="AA138" s="346">
        <v>234</v>
      </c>
      <c r="AB138" s="346">
        <v>236</v>
      </c>
      <c r="AC138" s="346">
        <v>248</v>
      </c>
      <c r="AD138" s="346">
        <v>254</v>
      </c>
      <c r="AE138" s="346">
        <v>219</v>
      </c>
      <c r="AF138" s="346" t="s">
        <v>430</v>
      </c>
      <c r="AG138" s="346" t="s">
        <v>430</v>
      </c>
      <c r="AH138" s="346" t="s">
        <v>430</v>
      </c>
      <c r="AI138" s="346" t="s">
        <v>430</v>
      </c>
      <c r="AJ138" s="346">
        <v>242</v>
      </c>
      <c r="AK138" s="346">
        <v>243</v>
      </c>
      <c r="AL138" s="346">
        <v>248</v>
      </c>
      <c r="AM138" s="346">
        <v>222</v>
      </c>
      <c r="AN138" s="346">
        <v>231</v>
      </c>
      <c r="AO138" s="373"/>
      <c r="AP138" s="348" t="s">
        <v>430</v>
      </c>
      <c r="AQ138" s="348" t="s">
        <v>430</v>
      </c>
      <c r="AR138" s="348" t="s">
        <v>430</v>
      </c>
      <c r="AS138" s="348" t="s">
        <v>430</v>
      </c>
      <c r="AT138" s="348">
        <v>-21.22</v>
      </c>
      <c r="AU138" s="351"/>
      <c r="AV138" s="346" t="s">
        <v>430</v>
      </c>
      <c r="AW138" s="346" t="s">
        <v>430</v>
      </c>
      <c r="AX138" s="346" t="s">
        <v>430</v>
      </c>
      <c r="AY138" s="346" t="s">
        <v>430</v>
      </c>
      <c r="AZ138" s="346">
        <v>223</v>
      </c>
      <c r="BA138" s="374"/>
      <c r="BB138" s="348">
        <v>17.9894365019417</v>
      </c>
      <c r="BC138" s="348">
        <v>0.99775105199981295</v>
      </c>
      <c r="BD138" s="348">
        <v>-7.1509878127147597E-2</v>
      </c>
      <c r="BE138" s="375">
        <v>-4.4008508855443801E-2</v>
      </c>
      <c r="BF138" s="374"/>
      <c r="BG138" s="372">
        <v>5.5E-2</v>
      </c>
      <c r="BH138" s="373"/>
      <c r="BI138" s="348">
        <v>36.9649</v>
      </c>
      <c r="BJ138" s="348">
        <v>52.265900000000002</v>
      </c>
      <c r="BK138" s="348">
        <v>10.799200000000001</v>
      </c>
      <c r="BL138" s="348">
        <v>-0.03</v>
      </c>
      <c r="BM138" s="373"/>
      <c r="BN138" s="372" t="s">
        <v>6172</v>
      </c>
      <c r="BO138" s="372" t="s">
        <v>6173</v>
      </c>
      <c r="BP138" s="372" t="s">
        <v>6174</v>
      </c>
      <c r="BQ138" s="372" t="s">
        <v>6175</v>
      </c>
      <c r="BR138" s="372" t="s">
        <v>6176</v>
      </c>
      <c r="BS138" s="373"/>
      <c r="BT138" s="354" t="s">
        <v>555</v>
      </c>
    </row>
    <row r="139" spans="1:72" s="428" customFormat="1" x14ac:dyDescent="0.25">
      <c r="A139" s="345" t="s">
        <v>6177</v>
      </c>
      <c r="B139" s="373"/>
      <c r="C139" s="719">
        <v>46066</v>
      </c>
      <c r="D139" s="373"/>
      <c r="E139" s="346">
        <v>166.45599999999999</v>
      </c>
      <c r="F139" s="373"/>
      <c r="G139" s="347">
        <v>82.174599999999998</v>
      </c>
      <c r="H139" s="374"/>
      <c r="I139" s="348">
        <v>-0.1583</v>
      </c>
      <c r="J139" s="348">
        <v>-4.48E-2</v>
      </c>
      <c r="K139" s="348">
        <v>5.2239000000000004</v>
      </c>
      <c r="L139" s="348">
        <v>10.412800000000001</v>
      </c>
      <c r="M139" s="348">
        <v>21.313099999999999</v>
      </c>
      <c r="N139" s="350" t="s">
        <v>430</v>
      </c>
      <c r="O139" s="348" t="s">
        <v>430</v>
      </c>
      <c r="P139" s="348" t="s">
        <v>430</v>
      </c>
      <c r="Q139" s="348" t="s">
        <v>430</v>
      </c>
      <c r="R139" s="348" t="s">
        <v>430</v>
      </c>
      <c r="S139" s="348">
        <v>3.9039000000000001</v>
      </c>
      <c r="T139" s="348">
        <v>39.326900000000002</v>
      </c>
      <c r="U139" s="348" t="s">
        <v>430</v>
      </c>
      <c r="V139" s="348" t="s">
        <v>430</v>
      </c>
      <c r="W139" s="348">
        <v>4.9813999999999998</v>
      </c>
      <c r="X139" s="348">
        <v>22.726299999999998</v>
      </c>
      <c r="Y139" s="374"/>
      <c r="Z139" s="346">
        <v>228</v>
      </c>
      <c r="AA139" s="346">
        <v>37</v>
      </c>
      <c r="AB139" s="346">
        <v>35</v>
      </c>
      <c r="AC139" s="346">
        <v>16</v>
      </c>
      <c r="AD139" s="346">
        <v>4</v>
      </c>
      <c r="AE139" s="346" t="s">
        <v>430</v>
      </c>
      <c r="AF139" s="346" t="s">
        <v>430</v>
      </c>
      <c r="AG139" s="346" t="s">
        <v>430</v>
      </c>
      <c r="AH139" s="346" t="s">
        <v>430</v>
      </c>
      <c r="AI139" s="346" t="s">
        <v>430</v>
      </c>
      <c r="AJ139" s="346">
        <v>78</v>
      </c>
      <c r="AK139" s="346">
        <v>3</v>
      </c>
      <c r="AL139" s="346" t="s">
        <v>430</v>
      </c>
      <c r="AM139" s="346" t="s">
        <v>430</v>
      </c>
      <c r="AN139" s="346">
        <v>24</v>
      </c>
      <c r="AO139" s="373"/>
      <c r="AP139" s="348" t="s">
        <v>430</v>
      </c>
      <c r="AQ139" s="348" t="s">
        <v>430</v>
      </c>
      <c r="AR139" s="348" t="s">
        <v>430</v>
      </c>
      <c r="AS139" s="348" t="s">
        <v>430</v>
      </c>
      <c r="AT139" s="348" t="s">
        <v>430</v>
      </c>
      <c r="AU139" s="351"/>
      <c r="AV139" s="346" t="s">
        <v>430</v>
      </c>
      <c r="AW139" s="346" t="s">
        <v>430</v>
      </c>
      <c r="AX139" s="346" t="s">
        <v>430</v>
      </c>
      <c r="AY139" s="346" t="s">
        <v>430</v>
      </c>
      <c r="AZ139" s="346" t="s">
        <v>430</v>
      </c>
      <c r="BA139" s="374"/>
      <c r="BB139" s="348">
        <v>24.407777857929499</v>
      </c>
      <c r="BC139" s="348">
        <v>0</v>
      </c>
      <c r="BD139" s="348">
        <v>0.123990206064044</v>
      </c>
      <c r="BE139" s="375" t="s">
        <v>430</v>
      </c>
      <c r="BF139" s="374"/>
      <c r="BG139" s="372" t="s">
        <v>430</v>
      </c>
      <c r="BH139" s="373"/>
      <c r="BI139" s="348">
        <v>58.125799999999998</v>
      </c>
      <c r="BJ139" s="348">
        <v>18.144600000000001</v>
      </c>
      <c r="BK139" s="348">
        <v>23.689800000000002</v>
      </c>
      <c r="BL139" s="348">
        <v>3.9800000000000002E-2</v>
      </c>
      <c r="BM139" s="373"/>
      <c r="BN139" s="372" t="s">
        <v>6178</v>
      </c>
      <c r="BO139" s="372" t="s">
        <v>6179</v>
      </c>
      <c r="BP139" s="372" t="s">
        <v>6180</v>
      </c>
      <c r="BQ139" s="372" t="s">
        <v>6181</v>
      </c>
      <c r="BR139" s="372" t="s">
        <v>6182</v>
      </c>
      <c r="BS139" s="373"/>
      <c r="BT139" s="354" t="s">
        <v>555</v>
      </c>
    </row>
    <row r="140" spans="1:72" s="428" customFormat="1" x14ac:dyDescent="0.25">
      <c r="A140" s="345" t="s">
        <v>6183</v>
      </c>
      <c r="B140" s="373"/>
      <c r="C140" s="719">
        <v>43676</v>
      </c>
      <c r="D140" s="373"/>
      <c r="E140" s="346">
        <v>148.13499999999999</v>
      </c>
      <c r="F140" s="373"/>
      <c r="G140" s="347">
        <v>94.4435</v>
      </c>
      <c r="H140" s="374"/>
      <c r="I140" s="348">
        <v>0.44619999999999999</v>
      </c>
      <c r="J140" s="348">
        <v>-0.4511</v>
      </c>
      <c r="K140" s="348">
        <v>2.3155999999999999</v>
      </c>
      <c r="L140" s="348">
        <v>7.2994000000000003</v>
      </c>
      <c r="M140" s="348">
        <v>4.8087999999999997</v>
      </c>
      <c r="N140" s="350">
        <v>6.7385999999999999</v>
      </c>
      <c r="O140" s="348">
        <v>3.3919999999999999</v>
      </c>
      <c r="P140" s="348">
        <v>18.947500000000002</v>
      </c>
      <c r="Q140" s="348">
        <v>16.350300000000001</v>
      </c>
      <c r="R140" s="348" t="s">
        <v>430</v>
      </c>
      <c r="S140" s="348">
        <v>4.2205000000000004</v>
      </c>
      <c r="T140" s="348">
        <v>19.878299999999999</v>
      </c>
      <c r="U140" s="348">
        <v>3.2968000000000002</v>
      </c>
      <c r="V140" s="348">
        <v>8.5551999999999992</v>
      </c>
      <c r="W140" s="348">
        <v>1.1440999999999999</v>
      </c>
      <c r="X140" s="348">
        <v>17.802099999999999</v>
      </c>
      <c r="Y140" s="374"/>
      <c r="Z140" s="346">
        <v>146</v>
      </c>
      <c r="AA140" s="346">
        <v>74</v>
      </c>
      <c r="AB140" s="346">
        <v>87</v>
      </c>
      <c r="AC140" s="346">
        <v>61</v>
      </c>
      <c r="AD140" s="346">
        <v>82</v>
      </c>
      <c r="AE140" s="346">
        <v>85</v>
      </c>
      <c r="AF140" s="346">
        <v>66</v>
      </c>
      <c r="AG140" s="346">
        <v>42</v>
      </c>
      <c r="AH140" s="346">
        <v>12</v>
      </c>
      <c r="AI140" s="346" t="s">
        <v>430</v>
      </c>
      <c r="AJ140" s="346">
        <v>71</v>
      </c>
      <c r="AK140" s="346">
        <v>68</v>
      </c>
      <c r="AL140" s="346">
        <v>98</v>
      </c>
      <c r="AM140" s="346">
        <v>85</v>
      </c>
      <c r="AN140" s="346">
        <v>85</v>
      </c>
      <c r="AO140" s="373"/>
      <c r="AP140" s="348" t="s">
        <v>430</v>
      </c>
      <c r="AQ140" s="348">
        <v>17.95</v>
      </c>
      <c r="AR140" s="348">
        <v>15.66</v>
      </c>
      <c r="AS140" s="348">
        <v>10.68</v>
      </c>
      <c r="AT140" s="348">
        <v>11.13</v>
      </c>
      <c r="AU140" s="351"/>
      <c r="AV140" s="346" t="s">
        <v>430</v>
      </c>
      <c r="AW140" s="346">
        <v>11</v>
      </c>
      <c r="AX140" s="346">
        <v>17</v>
      </c>
      <c r="AY140" s="346">
        <v>47</v>
      </c>
      <c r="AZ140" s="346">
        <v>77</v>
      </c>
      <c r="BA140" s="374"/>
      <c r="BB140" s="348">
        <v>13.9623373891457</v>
      </c>
      <c r="BC140" s="348">
        <v>1.00087421079053</v>
      </c>
      <c r="BD140" s="348">
        <v>7.5587944923763306E-2</v>
      </c>
      <c r="BE140" s="375">
        <v>0.127201400028436</v>
      </c>
      <c r="BF140" s="374"/>
      <c r="BG140" s="372">
        <v>0.72789999999999999</v>
      </c>
      <c r="BH140" s="373"/>
      <c r="BI140" s="348">
        <v>57.0779</v>
      </c>
      <c r="BJ140" s="348">
        <v>42.638100000000001</v>
      </c>
      <c r="BK140" s="348" t="s">
        <v>430</v>
      </c>
      <c r="BL140" s="348">
        <v>0.28399999999999997</v>
      </c>
      <c r="BM140" s="373"/>
      <c r="BN140" s="372" t="s">
        <v>6184</v>
      </c>
      <c r="BO140" s="372" t="s">
        <v>6185</v>
      </c>
      <c r="BP140" s="372" t="s">
        <v>4564</v>
      </c>
      <c r="BQ140" s="372" t="s">
        <v>4190</v>
      </c>
      <c r="BR140" s="372" t="s">
        <v>6186</v>
      </c>
      <c r="BS140" s="373"/>
      <c r="BT140" s="354" t="s">
        <v>555</v>
      </c>
    </row>
    <row r="141" spans="1:72" s="428" customFormat="1" x14ac:dyDescent="0.25">
      <c r="A141" s="345" t="s">
        <v>6187</v>
      </c>
      <c r="B141" s="373"/>
      <c r="C141" s="719">
        <v>42173</v>
      </c>
      <c r="D141" s="373"/>
      <c r="E141" s="346">
        <v>142.62799999999999</v>
      </c>
      <c r="F141" s="373"/>
      <c r="G141" s="347">
        <v>139.7962</v>
      </c>
      <c r="H141" s="374"/>
      <c r="I141" s="348">
        <v>0.51359999999999995</v>
      </c>
      <c r="J141" s="348">
        <v>-1.2727999999999999</v>
      </c>
      <c r="K141" s="348">
        <v>-1.4456</v>
      </c>
      <c r="L141" s="348">
        <v>-0.8669</v>
      </c>
      <c r="M141" s="348">
        <v>-8.7873000000000001</v>
      </c>
      <c r="N141" s="350">
        <v>-5.5401999999999996</v>
      </c>
      <c r="O141" s="348">
        <v>-6.8113999999999999</v>
      </c>
      <c r="P141" s="348">
        <v>7.5415000000000001</v>
      </c>
      <c r="Q141" s="348">
        <v>8.4812999999999992</v>
      </c>
      <c r="R141" s="348">
        <v>13.793200000000001</v>
      </c>
      <c r="S141" s="348">
        <v>0.24049999999999999</v>
      </c>
      <c r="T141" s="348">
        <v>2.8201000000000001</v>
      </c>
      <c r="U141" s="348">
        <v>-10.0839</v>
      </c>
      <c r="V141" s="348">
        <v>-4.0483000000000002</v>
      </c>
      <c r="W141" s="348">
        <v>-0.8861</v>
      </c>
      <c r="X141" s="348">
        <v>12.572699999999999</v>
      </c>
      <c r="Y141" s="374"/>
      <c r="Z141" s="346">
        <v>124</v>
      </c>
      <c r="AA141" s="346">
        <v>206</v>
      </c>
      <c r="AB141" s="346">
        <v>253</v>
      </c>
      <c r="AC141" s="346">
        <v>221</v>
      </c>
      <c r="AD141" s="346">
        <v>244</v>
      </c>
      <c r="AE141" s="346">
        <v>203</v>
      </c>
      <c r="AF141" s="346">
        <v>152</v>
      </c>
      <c r="AG141" s="346">
        <v>118</v>
      </c>
      <c r="AH141" s="346">
        <v>64</v>
      </c>
      <c r="AI141" s="346">
        <v>5</v>
      </c>
      <c r="AJ141" s="346">
        <v>219</v>
      </c>
      <c r="AK141" s="346">
        <v>247</v>
      </c>
      <c r="AL141" s="346">
        <v>233</v>
      </c>
      <c r="AM141" s="346">
        <v>207</v>
      </c>
      <c r="AN141" s="346">
        <v>247</v>
      </c>
      <c r="AO141" s="373"/>
      <c r="AP141" s="348">
        <v>12.46</v>
      </c>
      <c r="AQ141" s="348">
        <v>10.48</v>
      </c>
      <c r="AR141" s="348">
        <v>5.27</v>
      </c>
      <c r="AS141" s="348">
        <v>-2.14</v>
      </c>
      <c r="AT141" s="348">
        <v>-10.86</v>
      </c>
      <c r="AU141" s="351"/>
      <c r="AV141" s="346">
        <v>14</v>
      </c>
      <c r="AW141" s="346">
        <v>49</v>
      </c>
      <c r="AX141" s="346">
        <v>75</v>
      </c>
      <c r="AY141" s="346">
        <v>135</v>
      </c>
      <c r="AZ141" s="346">
        <v>219</v>
      </c>
      <c r="BA141" s="374"/>
      <c r="BB141" s="348">
        <v>12.646027407827001</v>
      </c>
      <c r="BC141" s="348">
        <v>0.997785823335954</v>
      </c>
      <c r="BD141" s="348">
        <v>9.5655463085340293E-3</v>
      </c>
      <c r="BE141" s="375">
        <v>6.5781853378244007E-2</v>
      </c>
      <c r="BF141" s="374"/>
      <c r="BG141" s="372">
        <v>0.26429999999999998</v>
      </c>
      <c r="BH141" s="373"/>
      <c r="BI141" s="348">
        <v>99.875500000000002</v>
      </c>
      <c r="BJ141" s="348" t="s">
        <v>430</v>
      </c>
      <c r="BK141" s="348" t="s">
        <v>430</v>
      </c>
      <c r="BL141" s="348">
        <v>0.1245</v>
      </c>
      <c r="BM141" s="373"/>
      <c r="BN141" s="372" t="s">
        <v>4684</v>
      </c>
      <c r="BO141" s="372" t="s">
        <v>4685</v>
      </c>
      <c r="BP141" s="372" t="s">
        <v>4686</v>
      </c>
      <c r="BQ141" s="372" t="s">
        <v>4687</v>
      </c>
      <c r="BR141" s="372" t="s">
        <v>4688</v>
      </c>
      <c r="BS141" s="373"/>
      <c r="BT141" s="354" t="s">
        <v>555</v>
      </c>
    </row>
    <row r="142" spans="1:72" s="428" customFormat="1" x14ac:dyDescent="0.25">
      <c r="A142" s="345" t="s">
        <v>6188</v>
      </c>
      <c r="B142" s="373"/>
      <c r="C142" s="719">
        <v>44280</v>
      </c>
      <c r="D142" s="373"/>
      <c r="E142" s="346">
        <v>55.9955</v>
      </c>
      <c r="F142" s="373"/>
      <c r="G142" s="347">
        <v>338.23320000000001</v>
      </c>
      <c r="H142" s="374"/>
      <c r="I142" s="348">
        <v>0.78790000000000004</v>
      </c>
      <c r="J142" s="348">
        <v>-2.4866999999999999</v>
      </c>
      <c r="K142" s="348">
        <v>5.2336999999999998</v>
      </c>
      <c r="L142" s="348">
        <v>5.6886000000000001</v>
      </c>
      <c r="M142" s="348">
        <v>-3.4588999999999999</v>
      </c>
      <c r="N142" s="350">
        <v>-12.397</v>
      </c>
      <c r="O142" s="348">
        <v>-12.4236</v>
      </c>
      <c r="P142" s="348">
        <v>1.9502999999999999</v>
      </c>
      <c r="Q142" s="348">
        <v>0.1381</v>
      </c>
      <c r="R142" s="348" t="s">
        <v>430</v>
      </c>
      <c r="S142" s="348">
        <v>16.906500000000001</v>
      </c>
      <c r="T142" s="348">
        <v>6.3289</v>
      </c>
      <c r="U142" s="348">
        <v>-18.022300000000001</v>
      </c>
      <c r="V142" s="348">
        <v>-7.0739999999999998</v>
      </c>
      <c r="W142" s="348">
        <v>-0.1191</v>
      </c>
      <c r="X142" s="348">
        <v>5.1714000000000002</v>
      </c>
      <c r="Y142" s="374"/>
      <c r="Z142" s="346">
        <v>52</v>
      </c>
      <c r="AA142" s="346">
        <v>262</v>
      </c>
      <c r="AB142" s="346">
        <v>31</v>
      </c>
      <c r="AC142" s="346">
        <v>92</v>
      </c>
      <c r="AD142" s="346">
        <v>155</v>
      </c>
      <c r="AE142" s="346">
        <v>214</v>
      </c>
      <c r="AF142" s="346">
        <v>170</v>
      </c>
      <c r="AG142" s="346">
        <v>143</v>
      </c>
      <c r="AH142" s="346">
        <v>80</v>
      </c>
      <c r="AI142" s="346" t="s">
        <v>430</v>
      </c>
      <c r="AJ142" s="346">
        <v>7</v>
      </c>
      <c r="AK142" s="346">
        <v>226</v>
      </c>
      <c r="AL142" s="346">
        <v>245</v>
      </c>
      <c r="AM142" s="346">
        <v>217</v>
      </c>
      <c r="AN142" s="346">
        <v>173</v>
      </c>
      <c r="AO142" s="373"/>
      <c r="AP142" s="348" t="s">
        <v>430</v>
      </c>
      <c r="AQ142" s="348" t="s">
        <v>430</v>
      </c>
      <c r="AR142" s="348">
        <v>-1.48</v>
      </c>
      <c r="AS142" s="348">
        <v>-7.78</v>
      </c>
      <c r="AT142" s="348">
        <v>-10.29</v>
      </c>
      <c r="AU142" s="351"/>
      <c r="AV142" s="346" t="s">
        <v>430</v>
      </c>
      <c r="AW142" s="346" t="s">
        <v>430</v>
      </c>
      <c r="AX142" s="346">
        <v>80</v>
      </c>
      <c r="AY142" s="346">
        <v>144</v>
      </c>
      <c r="AZ142" s="346">
        <v>213</v>
      </c>
      <c r="BA142" s="374"/>
      <c r="BB142" s="348">
        <v>23.0643096639456</v>
      </c>
      <c r="BC142" s="348">
        <v>0.99828999275599195</v>
      </c>
      <c r="BD142" s="348">
        <v>-5.2025417193499596E-3</v>
      </c>
      <c r="BE142" s="375">
        <v>-1.7367454711535901E-2</v>
      </c>
      <c r="BF142" s="374"/>
      <c r="BG142" s="372">
        <v>8.1199999999999994E-2</v>
      </c>
      <c r="BH142" s="373"/>
      <c r="BI142" s="348">
        <v>81.492000000000004</v>
      </c>
      <c r="BJ142" s="348">
        <v>18.362200000000001</v>
      </c>
      <c r="BK142" s="348" t="s">
        <v>430</v>
      </c>
      <c r="BL142" s="348">
        <v>0.14580000000000001</v>
      </c>
      <c r="BM142" s="373"/>
      <c r="BN142" s="372" t="s">
        <v>6189</v>
      </c>
      <c r="BO142" s="372" t="s">
        <v>6190</v>
      </c>
      <c r="BP142" s="372" t="s">
        <v>430</v>
      </c>
      <c r="BQ142" s="372" t="s">
        <v>430</v>
      </c>
      <c r="BR142" s="372" t="s">
        <v>430</v>
      </c>
      <c r="BS142" s="373"/>
      <c r="BT142" s="354" t="s">
        <v>555</v>
      </c>
    </row>
    <row r="143" spans="1:72" s="428" customFormat="1" x14ac:dyDescent="0.25">
      <c r="A143" s="345" t="s">
        <v>6191</v>
      </c>
      <c r="B143" s="373"/>
      <c r="C143" s="719">
        <v>45145</v>
      </c>
      <c r="D143" s="373"/>
      <c r="E143" s="346">
        <v>141.34800000000001</v>
      </c>
      <c r="F143" s="373"/>
      <c r="G143" s="347">
        <v>21.461300000000001</v>
      </c>
      <c r="H143" s="374"/>
      <c r="I143" s="348">
        <v>0.74880000000000002</v>
      </c>
      <c r="J143" s="348">
        <v>-1.4049</v>
      </c>
      <c r="K143" s="348">
        <v>2.2410000000000001</v>
      </c>
      <c r="L143" s="348">
        <v>3.1093999999999999</v>
      </c>
      <c r="M143" s="348">
        <v>2.1189</v>
      </c>
      <c r="N143" s="350">
        <v>0.78659999999999997</v>
      </c>
      <c r="O143" s="348">
        <v>-2.6013999999999999</v>
      </c>
      <c r="P143" s="348">
        <v>10.6585</v>
      </c>
      <c r="Q143" s="348" t="s">
        <v>430</v>
      </c>
      <c r="R143" s="348" t="s">
        <v>430</v>
      </c>
      <c r="S143" s="348">
        <v>5.9089999999999998</v>
      </c>
      <c r="T143" s="348">
        <v>14.2148</v>
      </c>
      <c r="U143" s="348">
        <v>-2.5672999999999999</v>
      </c>
      <c r="V143" s="348">
        <v>2.7427000000000001</v>
      </c>
      <c r="W143" s="348">
        <v>0.2087</v>
      </c>
      <c r="X143" s="348">
        <v>9.9619</v>
      </c>
      <c r="Y143" s="374"/>
      <c r="Z143" s="346">
        <v>57</v>
      </c>
      <c r="AA143" s="346">
        <v>217</v>
      </c>
      <c r="AB143" s="346">
        <v>91</v>
      </c>
      <c r="AC143" s="346">
        <v>184</v>
      </c>
      <c r="AD143" s="346">
        <v>105</v>
      </c>
      <c r="AE143" s="346">
        <v>135</v>
      </c>
      <c r="AF143" s="346">
        <v>140</v>
      </c>
      <c r="AG143" s="346">
        <v>80</v>
      </c>
      <c r="AH143" s="346" t="s">
        <v>430</v>
      </c>
      <c r="AI143" s="346" t="s">
        <v>430</v>
      </c>
      <c r="AJ143" s="346">
        <v>32</v>
      </c>
      <c r="AK143" s="346">
        <v>132</v>
      </c>
      <c r="AL143" s="346">
        <v>149</v>
      </c>
      <c r="AM143" s="346">
        <v>143</v>
      </c>
      <c r="AN143" s="346">
        <v>148</v>
      </c>
      <c r="AO143" s="373"/>
      <c r="AP143" s="348" t="s">
        <v>430</v>
      </c>
      <c r="AQ143" s="348" t="s">
        <v>430</v>
      </c>
      <c r="AR143" s="348" t="s">
        <v>430</v>
      </c>
      <c r="AS143" s="348">
        <v>4.09</v>
      </c>
      <c r="AT143" s="348">
        <v>2.88</v>
      </c>
      <c r="AU143" s="351"/>
      <c r="AV143" s="346" t="s">
        <v>430</v>
      </c>
      <c r="AW143" s="346" t="s">
        <v>430</v>
      </c>
      <c r="AX143" s="346" t="s">
        <v>430</v>
      </c>
      <c r="AY143" s="346">
        <v>94</v>
      </c>
      <c r="AZ143" s="346">
        <v>119</v>
      </c>
      <c r="BA143" s="374"/>
      <c r="BB143" s="348">
        <v>12.968985808357701</v>
      </c>
      <c r="BC143" s="348">
        <v>1.00829067386273</v>
      </c>
      <c r="BD143" s="348">
        <v>3.6419438500960598E-2</v>
      </c>
      <c r="BE143" s="375">
        <v>9.8859055820560093E-2</v>
      </c>
      <c r="BF143" s="374"/>
      <c r="BG143" s="372">
        <v>4.8399999999999999E-2</v>
      </c>
      <c r="BH143" s="373"/>
      <c r="BI143" s="348">
        <v>72.205399999999997</v>
      </c>
      <c r="BJ143" s="348">
        <v>25.195599999999999</v>
      </c>
      <c r="BK143" s="348">
        <v>2.3684799999999999</v>
      </c>
      <c r="BL143" s="348">
        <v>0.23052</v>
      </c>
      <c r="BM143" s="373"/>
      <c r="BN143" s="372" t="s">
        <v>4839</v>
      </c>
      <c r="BO143" s="372" t="s">
        <v>4840</v>
      </c>
      <c r="BP143" s="372" t="s">
        <v>4841</v>
      </c>
      <c r="BQ143" s="372" t="s">
        <v>4755</v>
      </c>
      <c r="BR143" s="372" t="s">
        <v>4756</v>
      </c>
      <c r="BS143" s="373"/>
      <c r="BT143" s="354" t="s">
        <v>555</v>
      </c>
    </row>
    <row r="144" spans="1:72" s="428" customFormat="1" x14ac:dyDescent="0.25">
      <c r="A144" s="345" t="s">
        <v>6192</v>
      </c>
      <c r="B144" s="373"/>
      <c r="C144" s="719">
        <v>45000</v>
      </c>
      <c r="D144" s="373"/>
      <c r="E144" s="346">
        <v>127.917</v>
      </c>
      <c r="F144" s="373"/>
      <c r="G144" s="347">
        <v>87.445300000000003</v>
      </c>
      <c r="H144" s="374"/>
      <c r="I144" s="348">
        <v>-1.2500000000000001E-2</v>
      </c>
      <c r="J144" s="348">
        <v>-1.9678</v>
      </c>
      <c r="K144" s="348">
        <v>-9.1000000000000004E-3</v>
      </c>
      <c r="L144" s="348">
        <v>8.0208999999999993</v>
      </c>
      <c r="M144" s="348">
        <v>-10.4558</v>
      </c>
      <c r="N144" s="350">
        <v>21.677600000000002</v>
      </c>
      <c r="O144" s="348">
        <v>10.8802</v>
      </c>
      <c r="P144" s="348">
        <v>23.582999999999998</v>
      </c>
      <c r="Q144" s="348" t="s">
        <v>430</v>
      </c>
      <c r="R144" s="348" t="s">
        <v>430</v>
      </c>
      <c r="S144" s="348">
        <v>1.4207000000000001</v>
      </c>
      <c r="T144" s="348">
        <v>9.9710999999999999</v>
      </c>
      <c r="U144" s="348">
        <v>1.4356</v>
      </c>
      <c r="V144" s="348">
        <v>14.887700000000001</v>
      </c>
      <c r="W144" s="348">
        <v>2.9586000000000001</v>
      </c>
      <c r="X144" s="348">
        <v>29.064800000000002</v>
      </c>
      <c r="Y144" s="374"/>
      <c r="Z144" s="346">
        <v>224</v>
      </c>
      <c r="AA144" s="346">
        <v>243</v>
      </c>
      <c r="AB144" s="346">
        <v>194</v>
      </c>
      <c r="AC144" s="346">
        <v>31</v>
      </c>
      <c r="AD144" s="346">
        <v>251</v>
      </c>
      <c r="AE144" s="346">
        <v>28</v>
      </c>
      <c r="AF144" s="346">
        <v>23</v>
      </c>
      <c r="AG144" s="346">
        <v>19</v>
      </c>
      <c r="AH144" s="346" t="s">
        <v>430</v>
      </c>
      <c r="AI144" s="346" t="s">
        <v>430</v>
      </c>
      <c r="AJ144" s="346">
        <v>204</v>
      </c>
      <c r="AK144" s="346">
        <v>167</v>
      </c>
      <c r="AL144" s="346">
        <v>111</v>
      </c>
      <c r="AM144" s="346">
        <v>38</v>
      </c>
      <c r="AN144" s="346">
        <v>43</v>
      </c>
      <c r="AO144" s="373"/>
      <c r="AP144" s="348" t="s">
        <v>430</v>
      </c>
      <c r="AQ144" s="348" t="s">
        <v>430</v>
      </c>
      <c r="AR144" s="348" t="s">
        <v>430</v>
      </c>
      <c r="AS144" s="348">
        <v>15.49</v>
      </c>
      <c r="AT144" s="348">
        <v>4.34</v>
      </c>
      <c r="AU144" s="351"/>
      <c r="AV144" s="346" t="s">
        <v>430</v>
      </c>
      <c r="AW144" s="346" t="s">
        <v>430</v>
      </c>
      <c r="AX144" s="346" t="s">
        <v>430</v>
      </c>
      <c r="AY144" s="346">
        <v>22</v>
      </c>
      <c r="AZ144" s="346">
        <v>108</v>
      </c>
      <c r="BA144" s="374"/>
      <c r="BB144" s="348">
        <v>21.461061098358801</v>
      </c>
      <c r="BC144" s="348">
        <v>1.00121623156387</v>
      </c>
      <c r="BD144" s="348">
        <v>7.0009135082338095E-2</v>
      </c>
      <c r="BE144" s="375">
        <v>2.12946133849923E-3</v>
      </c>
      <c r="BF144" s="374"/>
      <c r="BG144" s="372">
        <v>0.13439999999999999</v>
      </c>
      <c r="BH144" s="373"/>
      <c r="BI144" s="348">
        <v>86.765799999999999</v>
      </c>
      <c r="BJ144" s="348">
        <v>11.462300000000001</v>
      </c>
      <c r="BK144" s="348">
        <v>1.7688600000000001</v>
      </c>
      <c r="BL144" s="348">
        <v>3.0400000000000002E-3</v>
      </c>
      <c r="BM144" s="373"/>
      <c r="BN144" s="372" t="s">
        <v>5981</v>
      </c>
      <c r="BO144" s="372" t="s">
        <v>5982</v>
      </c>
      <c r="BP144" s="372" t="s">
        <v>430</v>
      </c>
      <c r="BQ144" s="372" t="s">
        <v>430</v>
      </c>
      <c r="BR144" s="372" t="s">
        <v>430</v>
      </c>
      <c r="BS144" s="373"/>
      <c r="BT144" s="354" t="s">
        <v>555</v>
      </c>
    </row>
    <row r="145" spans="1:72" s="428" customFormat="1" x14ac:dyDescent="0.25">
      <c r="A145" s="345" t="s">
        <v>6193</v>
      </c>
      <c r="B145" s="373"/>
      <c r="C145" s="719">
        <v>45779</v>
      </c>
      <c r="D145" s="373"/>
      <c r="E145" s="346">
        <v>157.61000000000001</v>
      </c>
      <c r="F145" s="373"/>
      <c r="G145" s="347">
        <v>33.573300000000003</v>
      </c>
      <c r="H145" s="374"/>
      <c r="I145" s="348">
        <v>0.52370000000000005</v>
      </c>
      <c r="J145" s="348">
        <v>-1.0825</v>
      </c>
      <c r="K145" s="348">
        <v>0.76600000000000001</v>
      </c>
      <c r="L145" s="348">
        <v>3.0611000000000002</v>
      </c>
      <c r="M145" s="348">
        <v>-0.14130000000000001</v>
      </c>
      <c r="N145" s="350">
        <v>4.9359000000000002</v>
      </c>
      <c r="O145" s="348" t="s">
        <v>430</v>
      </c>
      <c r="P145" s="348" t="s">
        <v>430</v>
      </c>
      <c r="Q145" s="348" t="s">
        <v>430</v>
      </c>
      <c r="R145" s="348" t="s">
        <v>430</v>
      </c>
      <c r="S145" s="348">
        <v>2.6051000000000002</v>
      </c>
      <c r="T145" s="348">
        <v>12.7094</v>
      </c>
      <c r="U145" s="348">
        <v>6.2600000000000003E-2</v>
      </c>
      <c r="V145" s="348">
        <v>5.8026999999999997</v>
      </c>
      <c r="W145" s="348">
        <v>-0.752</v>
      </c>
      <c r="X145" s="348">
        <v>8.8279999999999994</v>
      </c>
      <c r="Y145" s="374"/>
      <c r="Z145" s="346">
        <v>119</v>
      </c>
      <c r="AA145" s="346">
        <v>194</v>
      </c>
      <c r="AB145" s="346">
        <v>142</v>
      </c>
      <c r="AC145" s="346">
        <v>194</v>
      </c>
      <c r="AD145" s="346">
        <v>114</v>
      </c>
      <c r="AE145" s="346">
        <v>89</v>
      </c>
      <c r="AF145" s="346" t="s">
        <v>430</v>
      </c>
      <c r="AG145" s="346" t="s">
        <v>430</v>
      </c>
      <c r="AH145" s="346" t="s">
        <v>430</v>
      </c>
      <c r="AI145" s="346" t="s">
        <v>430</v>
      </c>
      <c r="AJ145" s="346">
        <v>129</v>
      </c>
      <c r="AK145" s="346">
        <v>139</v>
      </c>
      <c r="AL145" s="346">
        <v>118</v>
      </c>
      <c r="AM145" s="346">
        <v>95</v>
      </c>
      <c r="AN145" s="346">
        <v>239</v>
      </c>
      <c r="AO145" s="373"/>
      <c r="AP145" s="348" t="s">
        <v>430</v>
      </c>
      <c r="AQ145" s="348" t="s">
        <v>430</v>
      </c>
      <c r="AR145" s="348" t="s">
        <v>430</v>
      </c>
      <c r="AS145" s="348" t="s">
        <v>430</v>
      </c>
      <c r="AT145" s="348">
        <v>4.51</v>
      </c>
      <c r="AU145" s="351"/>
      <c r="AV145" s="346" t="s">
        <v>430</v>
      </c>
      <c r="AW145" s="346" t="s">
        <v>430</v>
      </c>
      <c r="AX145" s="346" t="s">
        <v>430</v>
      </c>
      <c r="AY145" s="346" t="s">
        <v>430</v>
      </c>
      <c r="AZ145" s="346">
        <v>104</v>
      </c>
      <c r="BA145" s="374"/>
      <c r="BB145" s="348">
        <v>11.1150926549949</v>
      </c>
      <c r="BC145" s="348">
        <v>0.998545492849778</v>
      </c>
      <c r="BD145" s="348">
        <v>1.50707130973081E-2</v>
      </c>
      <c r="BE145" s="375">
        <v>-1.7199217401761901E-2</v>
      </c>
      <c r="BF145" s="374"/>
      <c r="BG145" s="372">
        <v>4.3099999999999999E-2</v>
      </c>
      <c r="BH145" s="373"/>
      <c r="BI145" s="348">
        <v>96.122299999999996</v>
      </c>
      <c r="BJ145" s="348">
        <v>3.6596600000000001</v>
      </c>
      <c r="BK145" s="348" t="s">
        <v>430</v>
      </c>
      <c r="BL145" s="348">
        <v>0.21804000000000001</v>
      </c>
      <c r="BM145" s="373"/>
      <c r="BN145" s="372" t="s">
        <v>4668</v>
      </c>
      <c r="BO145" s="372" t="s">
        <v>4669</v>
      </c>
      <c r="BP145" s="372" t="s">
        <v>1845</v>
      </c>
      <c r="BQ145" s="372" t="s">
        <v>4671</v>
      </c>
      <c r="BR145" s="372" t="s">
        <v>4766</v>
      </c>
      <c r="BS145" s="373"/>
      <c r="BT145" s="354" t="s">
        <v>555</v>
      </c>
    </row>
    <row r="146" spans="1:72" s="428" customFormat="1" x14ac:dyDescent="0.25">
      <c r="A146" s="345" t="s">
        <v>6194</v>
      </c>
      <c r="B146" s="373"/>
      <c r="C146" s="719">
        <v>44910</v>
      </c>
      <c r="D146" s="373"/>
      <c r="E146" s="346">
        <v>126.408</v>
      </c>
      <c r="F146" s="373"/>
      <c r="G146" s="347">
        <v>99.695300000000003</v>
      </c>
      <c r="H146" s="374"/>
      <c r="I146" s="348">
        <v>0.28620000000000001</v>
      </c>
      <c r="J146" s="348">
        <v>-0.94079999999999997</v>
      </c>
      <c r="K146" s="348">
        <v>-1.3822000000000001</v>
      </c>
      <c r="L146" s="348">
        <v>-3.8944000000000001</v>
      </c>
      <c r="M146" s="348">
        <v>-0.79049999999999998</v>
      </c>
      <c r="N146" s="350">
        <v>10.960699999999999</v>
      </c>
      <c r="O146" s="348">
        <v>2.7806999999999999</v>
      </c>
      <c r="P146" s="348">
        <v>17.118300000000001</v>
      </c>
      <c r="Q146" s="348" t="s">
        <v>430</v>
      </c>
      <c r="R146" s="348" t="s">
        <v>430</v>
      </c>
      <c r="S146" s="348">
        <v>7.22E-2</v>
      </c>
      <c r="T146" s="348">
        <v>7.3670999999999998</v>
      </c>
      <c r="U146" s="348">
        <v>3.2362000000000002</v>
      </c>
      <c r="V146" s="348">
        <v>9.3546999999999993</v>
      </c>
      <c r="W146" s="348">
        <v>-0.76339999999999997</v>
      </c>
      <c r="X146" s="348">
        <v>14.3698</v>
      </c>
      <c r="Y146" s="374"/>
      <c r="Z146" s="346">
        <v>195</v>
      </c>
      <c r="AA146" s="346">
        <v>177</v>
      </c>
      <c r="AB146" s="346">
        <v>249</v>
      </c>
      <c r="AC146" s="346">
        <v>236</v>
      </c>
      <c r="AD146" s="346">
        <v>118</v>
      </c>
      <c r="AE146" s="346">
        <v>55</v>
      </c>
      <c r="AF146" s="346">
        <v>69</v>
      </c>
      <c r="AG146" s="346">
        <v>50</v>
      </c>
      <c r="AH146" s="346" t="s">
        <v>430</v>
      </c>
      <c r="AI146" s="346" t="s">
        <v>430</v>
      </c>
      <c r="AJ146" s="346">
        <v>236</v>
      </c>
      <c r="AK146" s="346">
        <v>213</v>
      </c>
      <c r="AL146" s="346">
        <v>99</v>
      </c>
      <c r="AM146" s="346">
        <v>81</v>
      </c>
      <c r="AN146" s="346">
        <v>242</v>
      </c>
      <c r="AO146" s="373"/>
      <c r="AP146" s="348" t="s">
        <v>430</v>
      </c>
      <c r="AQ146" s="348" t="s">
        <v>430</v>
      </c>
      <c r="AR146" s="348" t="s">
        <v>430</v>
      </c>
      <c r="AS146" s="348">
        <v>9.4600000000000009</v>
      </c>
      <c r="AT146" s="348">
        <v>4.2699999999999996</v>
      </c>
      <c r="AU146" s="351"/>
      <c r="AV146" s="346" t="s">
        <v>430</v>
      </c>
      <c r="AW146" s="346" t="s">
        <v>430</v>
      </c>
      <c r="AX146" s="346" t="s">
        <v>430</v>
      </c>
      <c r="AY146" s="346">
        <v>50</v>
      </c>
      <c r="AZ146" s="346">
        <v>109</v>
      </c>
      <c r="BA146" s="374"/>
      <c r="BB146" s="348">
        <v>13.9844972903774</v>
      </c>
      <c r="BC146" s="348">
        <v>1.00042856923379</v>
      </c>
      <c r="BD146" s="348">
        <v>6.6553356347137896E-2</v>
      </c>
      <c r="BE146" s="375">
        <v>4.1672747083631702E-2</v>
      </c>
      <c r="BF146" s="374"/>
      <c r="BG146" s="372">
        <v>8.2400000000000001E-2</v>
      </c>
      <c r="BH146" s="373"/>
      <c r="BI146" s="348">
        <v>83.573099999999997</v>
      </c>
      <c r="BJ146" s="348">
        <v>16.2027</v>
      </c>
      <c r="BK146" s="348" t="s">
        <v>430</v>
      </c>
      <c r="BL146" s="348">
        <v>0.22420000000000001</v>
      </c>
      <c r="BM146" s="373"/>
      <c r="BN146" s="372" t="s">
        <v>4871</v>
      </c>
      <c r="BO146" s="372" t="s">
        <v>4872</v>
      </c>
      <c r="BP146" s="372" t="s">
        <v>4873</v>
      </c>
      <c r="BQ146" s="372" t="s">
        <v>4874</v>
      </c>
      <c r="BR146" s="372" t="s">
        <v>4875</v>
      </c>
      <c r="BS146" s="373"/>
      <c r="BT146" s="354" t="s">
        <v>555</v>
      </c>
    </row>
    <row r="147" spans="1:72" s="428" customFormat="1" x14ac:dyDescent="0.25">
      <c r="A147" s="345" t="s">
        <v>6195</v>
      </c>
      <c r="B147" s="373"/>
      <c r="C147" s="719">
        <v>46083</v>
      </c>
      <c r="D147" s="373"/>
      <c r="E147" s="346">
        <v>145.41200000000001</v>
      </c>
      <c r="F147" s="373"/>
      <c r="G147" s="347">
        <v>51.7791</v>
      </c>
      <c r="H147" s="374"/>
      <c r="I147" s="348">
        <v>-0.59340000000000004</v>
      </c>
      <c r="J147" s="348">
        <v>-0.68059999999999998</v>
      </c>
      <c r="K147" s="348">
        <v>-3.8203</v>
      </c>
      <c r="L147" s="348">
        <v>0.50949999999999995</v>
      </c>
      <c r="M147" s="348" t="s">
        <v>430</v>
      </c>
      <c r="N147" s="350" t="s">
        <v>430</v>
      </c>
      <c r="O147" s="348" t="s">
        <v>430</v>
      </c>
      <c r="P147" s="348" t="s">
        <v>430</v>
      </c>
      <c r="Q147" s="348" t="s">
        <v>430</v>
      </c>
      <c r="R147" s="348" t="s">
        <v>430</v>
      </c>
      <c r="S147" s="348">
        <v>-3.3157999999999999</v>
      </c>
      <c r="T147" s="348">
        <v>16.394100000000002</v>
      </c>
      <c r="U147" s="348" t="s">
        <v>430</v>
      </c>
      <c r="V147" s="348" t="s">
        <v>430</v>
      </c>
      <c r="W147" s="348">
        <v>-4.4527000000000001</v>
      </c>
      <c r="X147" s="348">
        <v>5.9393000000000002</v>
      </c>
      <c r="Y147" s="374"/>
      <c r="Z147" s="346">
        <v>234</v>
      </c>
      <c r="AA147" s="346">
        <v>140</v>
      </c>
      <c r="AB147" s="346">
        <v>271</v>
      </c>
      <c r="AC147" s="346">
        <v>210</v>
      </c>
      <c r="AD147" s="346" t="s">
        <v>430</v>
      </c>
      <c r="AE147" s="346" t="s">
        <v>430</v>
      </c>
      <c r="AF147" s="346" t="s">
        <v>430</v>
      </c>
      <c r="AG147" s="346" t="s">
        <v>430</v>
      </c>
      <c r="AH147" s="346" t="s">
        <v>430</v>
      </c>
      <c r="AI147" s="346" t="s">
        <v>430</v>
      </c>
      <c r="AJ147" s="346">
        <v>268</v>
      </c>
      <c r="AK147" s="346">
        <v>93</v>
      </c>
      <c r="AL147" s="346" t="s">
        <v>430</v>
      </c>
      <c r="AM147" s="346" t="s">
        <v>430</v>
      </c>
      <c r="AN147" s="346">
        <v>282</v>
      </c>
      <c r="AO147" s="373"/>
      <c r="AP147" s="348" t="s">
        <v>430</v>
      </c>
      <c r="AQ147" s="348" t="s">
        <v>430</v>
      </c>
      <c r="AR147" s="348" t="s">
        <v>430</v>
      </c>
      <c r="AS147" s="348" t="s">
        <v>430</v>
      </c>
      <c r="AT147" s="348" t="s">
        <v>430</v>
      </c>
      <c r="AU147" s="351"/>
      <c r="AV147" s="346" t="s">
        <v>430</v>
      </c>
      <c r="AW147" s="346" t="s">
        <v>430</v>
      </c>
      <c r="AX147" s="346" t="s">
        <v>430</v>
      </c>
      <c r="AY147" s="346" t="s">
        <v>430</v>
      </c>
      <c r="AZ147" s="346" t="s">
        <v>430</v>
      </c>
      <c r="BA147" s="374"/>
      <c r="BB147" s="348">
        <v>15.994135686452299</v>
      </c>
      <c r="BC147" s="348">
        <v>0</v>
      </c>
      <c r="BD147" s="348">
        <v>0.15935434263023701</v>
      </c>
      <c r="BE147" s="375" t="s">
        <v>430</v>
      </c>
      <c r="BF147" s="374"/>
      <c r="BG147" s="372" t="s">
        <v>430</v>
      </c>
      <c r="BH147" s="373"/>
      <c r="BI147" s="348">
        <v>20.159500000000001</v>
      </c>
      <c r="BJ147" s="348">
        <v>53.5867</v>
      </c>
      <c r="BK147" s="348">
        <v>26.235900000000001</v>
      </c>
      <c r="BL147" s="348">
        <v>1.7899999999999999E-2</v>
      </c>
      <c r="BM147" s="373"/>
      <c r="BN147" s="372" t="s">
        <v>6196</v>
      </c>
      <c r="BO147" s="372" t="s">
        <v>4729</v>
      </c>
      <c r="BP147" s="372" t="s">
        <v>430</v>
      </c>
      <c r="BQ147" s="372" t="s">
        <v>430</v>
      </c>
      <c r="BR147" s="372" t="s">
        <v>430</v>
      </c>
      <c r="BS147" s="373"/>
      <c r="BT147" s="354" t="s">
        <v>555</v>
      </c>
    </row>
    <row r="148" spans="1:72" s="428" customFormat="1" x14ac:dyDescent="0.25">
      <c r="A148" s="345" t="s">
        <v>6197</v>
      </c>
      <c r="B148" s="373"/>
      <c r="C148" s="719">
        <v>45009</v>
      </c>
      <c r="D148" s="373"/>
      <c r="E148" s="346">
        <v>128.19</v>
      </c>
      <c r="F148" s="373"/>
      <c r="G148" s="347">
        <v>80.531199999999998</v>
      </c>
      <c r="H148" s="374"/>
      <c r="I148" s="348">
        <v>0.8155</v>
      </c>
      <c r="J148" s="348">
        <v>-0.69399999999999995</v>
      </c>
      <c r="K148" s="348">
        <v>-2.76E-2</v>
      </c>
      <c r="L148" s="348">
        <v>3.6282000000000001</v>
      </c>
      <c r="M148" s="348">
        <v>-5.6398000000000001</v>
      </c>
      <c r="N148" s="350">
        <v>-4.3174000000000001</v>
      </c>
      <c r="O148" s="348">
        <v>-0.97899999999999998</v>
      </c>
      <c r="P148" s="348">
        <v>7.2119</v>
      </c>
      <c r="Q148" s="348" t="s">
        <v>430</v>
      </c>
      <c r="R148" s="348" t="s">
        <v>430</v>
      </c>
      <c r="S148" s="348">
        <v>1.6521999999999999</v>
      </c>
      <c r="T148" s="348">
        <v>8.5908999999999995</v>
      </c>
      <c r="U148" s="348">
        <v>-8.2441999999999993</v>
      </c>
      <c r="V148" s="348">
        <v>-2.4361999999999999</v>
      </c>
      <c r="W148" s="348">
        <v>-0.59750000000000003</v>
      </c>
      <c r="X148" s="348">
        <v>10.376200000000001</v>
      </c>
      <c r="Y148" s="374"/>
      <c r="Z148" s="346">
        <v>42</v>
      </c>
      <c r="AA148" s="346">
        <v>152</v>
      </c>
      <c r="AB148" s="346">
        <v>203</v>
      </c>
      <c r="AC148" s="346">
        <v>157</v>
      </c>
      <c r="AD148" s="346">
        <v>219</v>
      </c>
      <c r="AE148" s="346">
        <v>192</v>
      </c>
      <c r="AF148" s="346">
        <v>123</v>
      </c>
      <c r="AG148" s="346">
        <v>125</v>
      </c>
      <c r="AH148" s="346" t="s">
        <v>430</v>
      </c>
      <c r="AI148" s="346" t="s">
        <v>430</v>
      </c>
      <c r="AJ148" s="346">
        <v>187</v>
      </c>
      <c r="AK148" s="346">
        <v>205</v>
      </c>
      <c r="AL148" s="346">
        <v>217</v>
      </c>
      <c r="AM148" s="346">
        <v>195</v>
      </c>
      <c r="AN148" s="346">
        <v>223</v>
      </c>
      <c r="AO148" s="373"/>
      <c r="AP148" s="348" t="s">
        <v>430</v>
      </c>
      <c r="AQ148" s="348" t="s">
        <v>430</v>
      </c>
      <c r="AR148" s="348" t="s">
        <v>430</v>
      </c>
      <c r="AS148" s="348">
        <v>1.56</v>
      </c>
      <c r="AT148" s="348">
        <v>-5.58</v>
      </c>
      <c r="AU148" s="351"/>
      <c r="AV148" s="346" t="s">
        <v>430</v>
      </c>
      <c r="AW148" s="346" t="s">
        <v>430</v>
      </c>
      <c r="AX148" s="346" t="s">
        <v>430</v>
      </c>
      <c r="AY148" s="346">
        <v>121</v>
      </c>
      <c r="AZ148" s="346">
        <v>194</v>
      </c>
      <c r="BA148" s="374"/>
      <c r="BB148" s="348">
        <v>11.366468344487799</v>
      </c>
      <c r="BC148" s="348">
        <v>0.99970101587495597</v>
      </c>
      <c r="BD148" s="348">
        <v>6.4881893513397699E-3</v>
      </c>
      <c r="BE148" s="375">
        <v>1.8579188626700199E-2</v>
      </c>
      <c r="BF148" s="374"/>
      <c r="BG148" s="372">
        <v>4.9799999999999997E-2</v>
      </c>
      <c r="BH148" s="373"/>
      <c r="BI148" s="348">
        <v>99.596800000000002</v>
      </c>
      <c r="BJ148" s="348" t="s">
        <v>430</v>
      </c>
      <c r="BK148" s="348" t="s">
        <v>430</v>
      </c>
      <c r="BL148" s="348">
        <v>0.4032</v>
      </c>
      <c r="BM148" s="373"/>
      <c r="BN148" s="372" t="s">
        <v>4819</v>
      </c>
      <c r="BO148" s="372" t="s">
        <v>4517</v>
      </c>
      <c r="BP148" s="372" t="s">
        <v>4518</v>
      </c>
      <c r="BQ148" s="372" t="s">
        <v>4678</v>
      </c>
      <c r="BR148" s="372" t="s">
        <v>744</v>
      </c>
      <c r="BS148" s="373"/>
      <c r="BT148" s="354" t="s">
        <v>555</v>
      </c>
    </row>
    <row r="149" spans="1:72" s="428" customFormat="1" x14ac:dyDescent="0.25">
      <c r="A149" s="345" t="s">
        <v>6198</v>
      </c>
      <c r="B149" s="373"/>
      <c r="C149" s="719">
        <v>44602</v>
      </c>
      <c r="D149" s="373"/>
      <c r="E149" s="346">
        <v>124.96</v>
      </c>
      <c r="F149" s="373"/>
      <c r="G149" s="347">
        <v>62.525700000000001</v>
      </c>
      <c r="H149" s="374"/>
      <c r="I149" s="348">
        <v>0.39429999999999998</v>
      </c>
      <c r="J149" s="348">
        <v>-1.1737</v>
      </c>
      <c r="K149" s="348">
        <v>1.2496</v>
      </c>
      <c r="L149" s="348">
        <v>2.4897</v>
      </c>
      <c r="M149" s="348">
        <v>-2.0853000000000002</v>
      </c>
      <c r="N149" s="350">
        <v>0.42080000000000001</v>
      </c>
      <c r="O149" s="348">
        <v>-7.6928999999999998</v>
      </c>
      <c r="P149" s="348">
        <v>12.6897</v>
      </c>
      <c r="Q149" s="348" t="s">
        <v>430</v>
      </c>
      <c r="R149" s="348" t="s">
        <v>430</v>
      </c>
      <c r="S149" s="348">
        <v>0.105</v>
      </c>
      <c r="T149" s="348">
        <v>14.26</v>
      </c>
      <c r="U149" s="348">
        <v>-0.629</v>
      </c>
      <c r="V149" s="348">
        <v>3.2612000000000001</v>
      </c>
      <c r="W149" s="348">
        <v>1.0105</v>
      </c>
      <c r="X149" s="348">
        <v>10.096399999999999</v>
      </c>
      <c r="Y149" s="374"/>
      <c r="Z149" s="346">
        <v>170</v>
      </c>
      <c r="AA149" s="346">
        <v>200</v>
      </c>
      <c r="AB149" s="346">
        <v>127</v>
      </c>
      <c r="AC149" s="346">
        <v>200</v>
      </c>
      <c r="AD149" s="346">
        <v>132</v>
      </c>
      <c r="AE149" s="346">
        <v>141</v>
      </c>
      <c r="AF149" s="346">
        <v>159</v>
      </c>
      <c r="AG149" s="346">
        <v>64</v>
      </c>
      <c r="AH149" s="346" t="s">
        <v>430</v>
      </c>
      <c r="AI149" s="346" t="s">
        <v>430</v>
      </c>
      <c r="AJ149" s="346">
        <v>222</v>
      </c>
      <c r="AK149" s="346">
        <v>129</v>
      </c>
      <c r="AL149" s="346">
        <v>130</v>
      </c>
      <c r="AM149" s="346">
        <v>137</v>
      </c>
      <c r="AN149" s="346">
        <v>97</v>
      </c>
      <c r="AO149" s="373"/>
      <c r="AP149" s="348" t="s">
        <v>430</v>
      </c>
      <c r="AQ149" s="348" t="s">
        <v>430</v>
      </c>
      <c r="AR149" s="348" t="s">
        <v>430</v>
      </c>
      <c r="AS149" s="348">
        <v>1.27</v>
      </c>
      <c r="AT149" s="348">
        <v>0.11</v>
      </c>
      <c r="AU149" s="351"/>
      <c r="AV149" s="346" t="s">
        <v>430</v>
      </c>
      <c r="AW149" s="346" t="s">
        <v>430</v>
      </c>
      <c r="AX149" s="346" t="s">
        <v>430</v>
      </c>
      <c r="AY149" s="346">
        <v>130</v>
      </c>
      <c r="AZ149" s="346">
        <v>150</v>
      </c>
      <c r="BA149" s="374"/>
      <c r="BB149" s="348">
        <v>17.7745332052198</v>
      </c>
      <c r="BC149" s="348">
        <v>1.0086732858265901</v>
      </c>
      <c r="BD149" s="348">
        <v>3.7080859987374502E-2</v>
      </c>
      <c r="BE149" s="375">
        <v>0.212321551618396</v>
      </c>
      <c r="BF149" s="374"/>
      <c r="BG149" s="372">
        <v>0.28539999999999999</v>
      </c>
      <c r="BH149" s="373"/>
      <c r="BI149" s="348">
        <v>67.854600000000005</v>
      </c>
      <c r="BJ149" s="348">
        <v>32.097200000000001</v>
      </c>
      <c r="BK149" s="348" t="s">
        <v>430</v>
      </c>
      <c r="BL149" s="348">
        <v>4.82E-2</v>
      </c>
      <c r="BM149" s="373"/>
      <c r="BN149" s="372" t="s">
        <v>4734</v>
      </c>
      <c r="BO149" s="372" t="s">
        <v>4749</v>
      </c>
      <c r="BP149" s="372" t="s">
        <v>4523</v>
      </c>
      <c r="BQ149" s="372" t="s">
        <v>4524</v>
      </c>
      <c r="BR149" s="372" t="s">
        <v>4742</v>
      </c>
      <c r="BS149" s="373"/>
      <c r="BT149" s="354" t="s">
        <v>555</v>
      </c>
    </row>
    <row r="150" spans="1:72" s="428" customFormat="1" x14ac:dyDescent="0.25">
      <c r="A150" s="345" t="s">
        <v>6199</v>
      </c>
      <c r="B150" s="373"/>
      <c r="C150" s="719">
        <v>42555</v>
      </c>
      <c r="D150" s="373"/>
      <c r="E150" s="346">
        <v>114.07899999999999</v>
      </c>
      <c r="F150" s="373"/>
      <c r="G150" s="347">
        <v>19.917100000000001</v>
      </c>
      <c r="H150" s="374"/>
      <c r="I150" s="348">
        <v>0.5554</v>
      </c>
      <c r="J150" s="348">
        <v>-0.13739999999999999</v>
      </c>
      <c r="K150" s="348">
        <v>2.5122</v>
      </c>
      <c r="L150" s="348">
        <v>9.0397999999999996</v>
      </c>
      <c r="M150" s="348">
        <v>10.823600000000001</v>
      </c>
      <c r="N150" s="350">
        <v>13.438000000000001</v>
      </c>
      <c r="O150" s="348">
        <v>4.4009999999999998</v>
      </c>
      <c r="P150" s="348">
        <v>20.420100000000001</v>
      </c>
      <c r="Q150" s="348">
        <v>15.4992</v>
      </c>
      <c r="R150" s="348">
        <v>13.476000000000001</v>
      </c>
      <c r="S150" s="348">
        <v>5.1595000000000004</v>
      </c>
      <c r="T150" s="348">
        <v>28.096599999999999</v>
      </c>
      <c r="U150" s="348">
        <v>7.7724000000000002</v>
      </c>
      <c r="V150" s="348">
        <v>16.344999999999999</v>
      </c>
      <c r="W150" s="348">
        <v>1.6883999999999999</v>
      </c>
      <c r="X150" s="348">
        <v>14.4817</v>
      </c>
      <c r="Y150" s="374"/>
      <c r="Z150" s="346">
        <v>108</v>
      </c>
      <c r="AA150" s="346">
        <v>51</v>
      </c>
      <c r="AB150" s="346">
        <v>80</v>
      </c>
      <c r="AC150" s="346">
        <v>25</v>
      </c>
      <c r="AD150" s="346">
        <v>30</v>
      </c>
      <c r="AE150" s="346">
        <v>43</v>
      </c>
      <c r="AF150" s="346">
        <v>63</v>
      </c>
      <c r="AG150" s="346">
        <v>27</v>
      </c>
      <c r="AH150" s="346">
        <v>14</v>
      </c>
      <c r="AI150" s="346">
        <v>7</v>
      </c>
      <c r="AJ150" s="346">
        <v>56</v>
      </c>
      <c r="AK150" s="346">
        <v>20</v>
      </c>
      <c r="AL150" s="346">
        <v>34</v>
      </c>
      <c r="AM150" s="346">
        <v>32</v>
      </c>
      <c r="AN150" s="346">
        <v>71</v>
      </c>
      <c r="AO150" s="373"/>
      <c r="AP150" s="348">
        <v>15.82</v>
      </c>
      <c r="AQ150" s="348">
        <v>18.52</v>
      </c>
      <c r="AR150" s="348">
        <v>16.93</v>
      </c>
      <c r="AS150" s="348">
        <v>13.11</v>
      </c>
      <c r="AT150" s="348">
        <v>20.51</v>
      </c>
      <c r="AU150" s="351"/>
      <c r="AV150" s="346">
        <v>6</v>
      </c>
      <c r="AW150" s="346">
        <v>8</v>
      </c>
      <c r="AX150" s="346">
        <v>14</v>
      </c>
      <c r="AY150" s="346">
        <v>29</v>
      </c>
      <c r="AZ150" s="346">
        <v>43</v>
      </c>
      <c r="BA150" s="374"/>
      <c r="BB150" s="348">
        <v>16.566210528991402</v>
      </c>
      <c r="BC150" s="348">
        <v>0</v>
      </c>
      <c r="BD150" s="348">
        <v>7.2823980720665302E-2</v>
      </c>
      <c r="BE150" s="375" t="s">
        <v>430</v>
      </c>
      <c r="BF150" s="374"/>
      <c r="BG150" s="372" t="s">
        <v>430</v>
      </c>
      <c r="BH150" s="373"/>
      <c r="BI150" s="348">
        <v>6.5669399999999998</v>
      </c>
      <c r="BJ150" s="348">
        <v>93.333699999999993</v>
      </c>
      <c r="BK150" s="348" t="s">
        <v>430</v>
      </c>
      <c r="BL150" s="348">
        <v>9.9360000000000004E-2</v>
      </c>
      <c r="BM150" s="373"/>
      <c r="BN150" s="372" t="s">
        <v>6200</v>
      </c>
      <c r="BO150" s="372" t="s">
        <v>6201</v>
      </c>
      <c r="BP150" s="372" t="s">
        <v>6202</v>
      </c>
      <c r="BQ150" s="372" t="s">
        <v>6203</v>
      </c>
      <c r="BR150" s="372" t="s">
        <v>3244</v>
      </c>
      <c r="BS150" s="373"/>
      <c r="BT150" s="354" t="s">
        <v>555</v>
      </c>
    </row>
    <row r="151" spans="1:72" s="428" customFormat="1" ht="11" x14ac:dyDescent="0.3">
      <c r="A151" s="841" t="s">
        <v>6204</v>
      </c>
      <c r="B151" s="842"/>
      <c r="C151" s="843">
        <v>45973</v>
      </c>
      <c r="D151" s="842"/>
      <c r="E151" s="844">
        <v>116.377</v>
      </c>
      <c r="F151" s="842"/>
      <c r="G151" s="845">
        <v>30.356999999999999</v>
      </c>
      <c r="H151" s="847"/>
      <c r="I151" s="846">
        <v>-0.495</v>
      </c>
      <c r="J151" s="846">
        <v>-1.8526</v>
      </c>
      <c r="K151" s="846">
        <v>-0.5927</v>
      </c>
      <c r="L151" s="846">
        <v>4.4057000000000004</v>
      </c>
      <c r="M151" s="846">
        <v>6.6167999999999996</v>
      </c>
      <c r="N151" s="848" t="s">
        <v>430</v>
      </c>
      <c r="O151" s="846" t="s">
        <v>430</v>
      </c>
      <c r="P151" s="846" t="s">
        <v>430</v>
      </c>
      <c r="Q151" s="846" t="s">
        <v>430</v>
      </c>
      <c r="R151" s="846" t="s">
        <v>430</v>
      </c>
      <c r="S151" s="846">
        <v>2.4500999999999999</v>
      </c>
      <c r="T151" s="846">
        <v>21.6616</v>
      </c>
      <c r="U151" s="846">
        <v>4.4344000000000001</v>
      </c>
      <c r="V151" s="846" t="s">
        <v>430</v>
      </c>
      <c r="W151" s="846">
        <v>0.58650000000000002</v>
      </c>
      <c r="X151" s="846">
        <v>3.0448</v>
      </c>
      <c r="Y151" s="847"/>
      <c r="Z151" s="844">
        <v>232</v>
      </c>
      <c r="AA151" s="844">
        <v>233</v>
      </c>
      <c r="AB151" s="844">
        <v>217</v>
      </c>
      <c r="AC151" s="844">
        <v>113</v>
      </c>
      <c r="AD151" s="844">
        <v>67</v>
      </c>
      <c r="AE151" s="844" t="s">
        <v>430</v>
      </c>
      <c r="AF151" s="844" t="s">
        <v>430</v>
      </c>
      <c r="AG151" s="844" t="s">
        <v>430</v>
      </c>
      <c r="AH151" s="844" t="s">
        <v>430</v>
      </c>
      <c r="AI151" s="844" t="s">
        <v>430</v>
      </c>
      <c r="AJ151" s="844">
        <v>138</v>
      </c>
      <c r="AK151" s="844">
        <v>45</v>
      </c>
      <c r="AL151" s="844">
        <v>70</v>
      </c>
      <c r="AM151" s="844" t="s">
        <v>430</v>
      </c>
      <c r="AN151" s="844">
        <v>121</v>
      </c>
      <c r="AO151" s="842"/>
      <c r="AP151" s="846" t="s">
        <v>430</v>
      </c>
      <c r="AQ151" s="846" t="s">
        <v>430</v>
      </c>
      <c r="AR151" s="846" t="s">
        <v>430</v>
      </c>
      <c r="AS151" s="846" t="s">
        <v>430</v>
      </c>
      <c r="AT151" s="846" t="s">
        <v>430</v>
      </c>
      <c r="AU151" s="849"/>
      <c r="AV151" s="844" t="s">
        <v>430</v>
      </c>
      <c r="AW151" s="844" t="s">
        <v>430</v>
      </c>
      <c r="AX151" s="844" t="s">
        <v>430</v>
      </c>
      <c r="AY151" s="844" t="s">
        <v>430</v>
      </c>
      <c r="AZ151" s="844" t="s">
        <v>430</v>
      </c>
      <c r="BA151" s="847"/>
      <c r="BB151" s="846">
        <v>16.506373878912498</v>
      </c>
      <c r="BC151" s="846">
        <v>0.99957717938260005</v>
      </c>
      <c r="BD151" s="846">
        <v>6.1020472780242696E-3</v>
      </c>
      <c r="BE151" s="852">
        <v>-2.2973708951174801E-2</v>
      </c>
      <c r="BF151" s="847"/>
      <c r="BG151" s="855">
        <v>3.3000000000000002E-2</v>
      </c>
      <c r="BH151" s="842"/>
      <c r="BI151" s="846">
        <v>25.3232</v>
      </c>
      <c r="BJ151" s="846">
        <v>40.546399999999998</v>
      </c>
      <c r="BK151" s="846">
        <v>33.869199999999999</v>
      </c>
      <c r="BL151" s="846">
        <v>0.26119999999999999</v>
      </c>
      <c r="BM151" s="842"/>
      <c r="BN151" s="855" t="s">
        <v>6205</v>
      </c>
      <c r="BO151" s="855" t="s">
        <v>6206</v>
      </c>
      <c r="BP151" s="855" t="s">
        <v>6009</v>
      </c>
      <c r="BQ151" s="855" t="s">
        <v>430</v>
      </c>
      <c r="BR151" s="855" t="s">
        <v>430</v>
      </c>
      <c r="BS151" s="842"/>
      <c r="BT151" s="856" t="s">
        <v>555</v>
      </c>
    </row>
    <row r="152" spans="1:72" s="428" customFormat="1" x14ac:dyDescent="0.25">
      <c r="A152" s="345" t="s">
        <v>6207</v>
      </c>
      <c r="B152" s="373"/>
      <c r="C152" s="719">
        <v>45219</v>
      </c>
      <c r="D152" s="373"/>
      <c r="E152" s="346">
        <v>99.509900000000002</v>
      </c>
      <c r="F152" s="373"/>
      <c r="G152" s="347">
        <v>32.537300000000002</v>
      </c>
      <c r="H152" s="374"/>
      <c r="I152" s="348">
        <v>0.7893</v>
      </c>
      <c r="J152" s="348">
        <v>-2.4777999999999998</v>
      </c>
      <c r="K152" s="348">
        <v>5.2782999999999998</v>
      </c>
      <c r="L152" s="348">
        <v>5.7992999999999997</v>
      </c>
      <c r="M152" s="348">
        <v>-3.3235999999999999</v>
      </c>
      <c r="N152" s="350">
        <v>-12.2364</v>
      </c>
      <c r="O152" s="348">
        <v>-12.2873</v>
      </c>
      <c r="P152" s="348" t="s">
        <v>430</v>
      </c>
      <c r="Q152" s="348" t="s">
        <v>430</v>
      </c>
      <c r="R152" s="348" t="s">
        <v>430</v>
      </c>
      <c r="S152" s="348">
        <v>16.988</v>
      </c>
      <c r="T152" s="348">
        <v>6.4713000000000003</v>
      </c>
      <c r="U152" s="348">
        <v>-17.927499999999998</v>
      </c>
      <c r="V152" s="348">
        <v>-6.9169</v>
      </c>
      <c r="W152" s="348">
        <v>-8.8400000000000006E-2</v>
      </c>
      <c r="X152" s="348">
        <v>1.1838</v>
      </c>
      <c r="Y152" s="374"/>
      <c r="Z152" s="346">
        <v>48</v>
      </c>
      <c r="AA152" s="346">
        <v>254</v>
      </c>
      <c r="AB152" s="346">
        <v>27</v>
      </c>
      <c r="AC152" s="346">
        <v>87</v>
      </c>
      <c r="AD152" s="346">
        <v>149</v>
      </c>
      <c r="AE152" s="346">
        <v>211</v>
      </c>
      <c r="AF152" s="346">
        <v>165</v>
      </c>
      <c r="AG152" s="346" t="s">
        <v>430</v>
      </c>
      <c r="AH152" s="346" t="s">
        <v>430</v>
      </c>
      <c r="AI152" s="346" t="s">
        <v>430</v>
      </c>
      <c r="AJ152" s="346">
        <v>1</v>
      </c>
      <c r="AK152" s="346">
        <v>220</v>
      </c>
      <c r="AL152" s="346">
        <v>241</v>
      </c>
      <c r="AM152" s="346">
        <v>213</v>
      </c>
      <c r="AN152" s="346">
        <v>165</v>
      </c>
      <c r="AO152" s="373"/>
      <c r="AP152" s="348" t="s">
        <v>430</v>
      </c>
      <c r="AQ152" s="348" t="s">
        <v>430</v>
      </c>
      <c r="AR152" s="348" t="s">
        <v>430</v>
      </c>
      <c r="AS152" s="348" t="s">
        <v>430</v>
      </c>
      <c r="AT152" s="348">
        <v>-10.08</v>
      </c>
      <c r="AU152" s="351"/>
      <c r="AV152" s="346" t="s">
        <v>430</v>
      </c>
      <c r="AW152" s="346" t="s">
        <v>430</v>
      </c>
      <c r="AX152" s="346" t="s">
        <v>430</v>
      </c>
      <c r="AY152" s="346" t="s">
        <v>430</v>
      </c>
      <c r="AZ152" s="346">
        <v>209</v>
      </c>
      <c r="BA152" s="374"/>
      <c r="BB152" s="348">
        <v>23.501577855446499</v>
      </c>
      <c r="BC152" s="348">
        <v>0.99948926144706396</v>
      </c>
      <c r="BD152" s="348">
        <v>-5.2539603010360002E-3</v>
      </c>
      <c r="BE152" s="375">
        <v>-3.4774367713354798E-3</v>
      </c>
      <c r="BF152" s="374"/>
      <c r="BG152" s="372">
        <v>5.2999999999999999E-2</v>
      </c>
      <c r="BH152" s="373"/>
      <c r="BI152" s="348">
        <v>81.587999999999994</v>
      </c>
      <c r="BJ152" s="348">
        <v>18.382400000000001</v>
      </c>
      <c r="BK152" s="348" t="s">
        <v>430</v>
      </c>
      <c r="BL152" s="348">
        <v>2.9600000000000001E-2</v>
      </c>
      <c r="BM152" s="373"/>
      <c r="BN152" s="372" t="s">
        <v>6208</v>
      </c>
      <c r="BO152" s="372" t="s">
        <v>4893</v>
      </c>
      <c r="BP152" s="372" t="s">
        <v>430</v>
      </c>
      <c r="BQ152" s="372" t="s">
        <v>430</v>
      </c>
      <c r="BR152" s="372" t="s">
        <v>430</v>
      </c>
      <c r="BS152" s="373"/>
      <c r="BT152" s="354" t="s">
        <v>555</v>
      </c>
    </row>
    <row r="153" spans="1:72" s="428" customFormat="1" x14ac:dyDescent="0.25">
      <c r="A153" s="345" t="s">
        <v>6209</v>
      </c>
      <c r="B153" s="373"/>
      <c r="C153" s="719">
        <v>43452</v>
      </c>
      <c r="D153" s="373"/>
      <c r="E153" s="346">
        <v>55.093899999999998</v>
      </c>
      <c r="F153" s="373"/>
      <c r="G153" s="347">
        <v>78.177899999999994</v>
      </c>
      <c r="H153" s="374"/>
      <c r="I153" s="348">
        <v>0.39800000000000002</v>
      </c>
      <c r="J153" s="348">
        <v>-0.67559999999999998</v>
      </c>
      <c r="K153" s="348">
        <v>2.6316000000000002</v>
      </c>
      <c r="L153" s="348">
        <v>7.3743999999999996</v>
      </c>
      <c r="M153" s="348">
        <v>7.4736000000000002</v>
      </c>
      <c r="N153" s="350">
        <v>9.7661999999999995</v>
      </c>
      <c r="O153" s="348">
        <v>0.99560000000000004</v>
      </c>
      <c r="P153" s="348">
        <v>20.156400000000001</v>
      </c>
      <c r="Q153" s="348">
        <v>14.368600000000001</v>
      </c>
      <c r="R153" s="348" t="s">
        <v>430</v>
      </c>
      <c r="S153" s="348">
        <v>3.8687999999999998</v>
      </c>
      <c r="T153" s="348">
        <v>23.459299999999999</v>
      </c>
      <c r="U153" s="348">
        <v>7.7340999999999998</v>
      </c>
      <c r="V153" s="348">
        <v>10.226599999999999</v>
      </c>
      <c r="W153" s="348">
        <v>0.82120000000000004</v>
      </c>
      <c r="X153" s="348">
        <v>14.221</v>
      </c>
      <c r="Y153" s="374"/>
      <c r="Z153" s="346">
        <v>160</v>
      </c>
      <c r="AA153" s="346">
        <v>129</v>
      </c>
      <c r="AB153" s="346">
        <v>71</v>
      </c>
      <c r="AC153" s="346">
        <v>54</v>
      </c>
      <c r="AD153" s="346">
        <v>45</v>
      </c>
      <c r="AE153" s="346">
        <v>63</v>
      </c>
      <c r="AF153" s="346">
        <v>87</v>
      </c>
      <c r="AG153" s="346">
        <v>31</v>
      </c>
      <c r="AH153" s="346">
        <v>17</v>
      </c>
      <c r="AI153" s="346" t="s">
        <v>430</v>
      </c>
      <c r="AJ153" s="346">
        <v>83</v>
      </c>
      <c r="AK153" s="346">
        <v>34</v>
      </c>
      <c r="AL153" s="346">
        <v>38</v>
      </c>
      <c r="AM153" s="346">
        <v>73</v>
      </c>
      <c r="AN153" s="346">
        <v>109</v>
      </c>
      <c r="AO153" s="373"/>
      <c r="AP153" s="348" t="s">
        <v>430</v>
      </c>
      <c r="AQ153" s="348">
        <v>16.64</v>
      </c>
      <c r="AR153" s="348">
        <v>15.18</v>
      </c>
      <c r="AS153" s="348">
        <v>11.27</v>
      </c>
      <c r="AT153" s="348">
        <v>15.75</v>
      </c>
      <c r="AU153" s="351"/>
      <c r="AV153" s="346" t="s">
        <v>430</v>
      </c>
      <c r="AW153" s="346">
        <v>13</v>
      </c>
      <c r="AX153" s="346">
        <v>18</v>
      </c>
      <c r="AY153" s="346">
        <v>38</v>
      </c>
      <c r="AZ153" s="346">
        <v>55</v>
      </c>
      <c r="BA153" s="374"/>
      <c r="BB153" s="348">
        <v>15.859831949773</v>
      </c>
      <c r="BC153" s="348">
        <v>1.0046088810736999</v>
      </c>
      <c r="BD153" s="348">
        <v>7.0676609430534706E-2</v>
      </c>
      <c r="BE153" s="375">
        <v>0.384583483698133</v>
      </c>
      <c r="BF153" s="374"/>
      <c r="BG153" s="372">
        <v>0.42830000000000001</v>
      </c>
      <c r="BH153" s="373"/>
      <c r="BI153" s="348">
        <v>86.553100000000001</v>
      </c>
      <c r="BJ153" s="348">
        <v>13.227600000000001</v>
      </c>
      <c r="BK153" s="348" t="s">
        <v>430</v>
      </c>
      <c r="BL153" s="348">
        <v>0.21929999999999999</v>
      </c>
      <c r="BM153" s="373"/>
      <c r="BN153" s="372" t="s">
        <v>4527</v>
      </c>
      <c r="BO153" s="372" t="s">
        <v>4528</v>
      </c>
      <c r="BP153" s="372" t="s">
        <v>4529</v>
      </c>
      <c r="BQ153" s="372" t="s">
        <v>4530</v>
      </c>
      <c r="BR153" s="372" t="s">
        <v>4531</v>
      </c>
      <c r="BS153" s="373"/>
      <c r="BT153" s="354" t="s">
        <v>555</v>
      </c>
    </row>
    <row r="154" spans="1:72" s="428" customFormat="1" x14ac:dyDescent="0.25">
      <c r="A154" s="345" t="s">
        <v>6210</v>
      </c>
      <c r="B154" s="373"/>
      <c r="C154" s="719">
        <v>44845</v>
      </c>
      <c r="D154" s="373"/>
      <c r="E154" s="346">
        <v>100.139</v>
      </c>
      <c r="F154" s="373"/>
      <c r="G154" s="347">
        <v>31.175899999999999</v>
      </c>
      <c r="H154" s="374"/>
      <c r="I154" s="348">
        <v>0.39419999999999999</v>
      </c>
      <c r="J154" s="348">
        <v>-1.1748000000000001</v>
      </c>
      <c r="K154" s="348">
        <v>1.2477</v>
      </c>
      <c r="L154" s="348">
        <v>2.5375000000000001</v>
      </c>
      <c r="M154" s="348">
        <v>-2.0467</v>
      </c>
      <c r="N154" s="350">
        <v>0.72470000000000001</v>
      </c>
      <c r="O154" s="348">
        <v>-7.4919000000000002</v>
      </c>
      <c r="P154" s="348">
        <v>12.761699999999999</v>
      </c>
      <c r="Q154" s="348" t="s">
        <v>430</v>
      </c>
      <c r="R154" s="348" t="s">
        <v>430</v>
      </c>
      <c r="S154" s="348">
        <v>0.1072</v>
      </c>
      <c r="T154" s="348">
        <v>14.308</v>
      </c>
      <c r="U154" s="348">
        <v>-0.60540000000000005</v>
      </c>
      <c r="V154" s="348">
        <v>3.5802999999999998</v>
      </c>
      <c r="W154" s="348">
        <v>1.0076000000000001</v>
      </c>
      <c r="X154" s="348">
        <v>13.6379</v>
      </c>
      <c r="Y154" s="374"/>
      <c r="Z154" s="346">
        <v>171</v>
      </c>
      <c r="AA154" s="346">
        <v>203</v>
      </c>
      <c r="AB154" s="346">
        <v>129</v>
      </c>
      <c r="AC154" s="346">
        <v>197</v>
      </c>
      <c r="AD154" s="346">
        <v>129</v>
      </c>
      <c r="AE154" s="346">
        <v>137</v>
      </c>
      <c r="AF154" s="346">
        <v>156</v>
      </c>
      <c r="AG154" s="346">
        <v>63</v>
      </c>
      <c r="AH154" s="346" t="s">
        <v>430</v>
      </c>
      <c r="AI154" s="346" t="s">
        <v>430</v>
      </c>
      <c r="AJ154" s="346">
        <v>221</v>
      </c>
      <c r="AK154" s="346">
        <v>122</v>
      </c>
      <c r="AL154" s="346">
        <v>126</v>
      </c>
      <c r="AM154" s="346">
        <v>133</v>
      </c>
      <c r="AN154" s="346">
        <v>99</v>
      </c>
      <c r="AO154" s="373"/>
      <c r="AP154" s="348" t="s">
        <v>430</v>
      </c>
      <c r="AQ154" s="348" t="s">
        <v>430</v>
      </c>
      <c r="AR154" s="348" t="s">
        <v>430</v>
      </c>
      <c r="AS154" s="348">
        <v>1.47</v>
      </c>
      <c r="AT154" s="348">
        <v>0.39</v>
      </c>
      <c r="AU154" s="351"/>
      <c r="AV154" s="346" t="s">
        <v>430</v>
      </c>
      <c r="AW154" s="346" t="s">
        <v>430</v>
      </c>
      <c r="AX154" s="346" t="s">
        <v>430</v>
      </c>
      <c r="AY154" s="346">
        <v>125</v>
      </c>
      <c r="AZ154" s="346">
        <v>144</v>
      </c>
      <c r="BA154" s="374"/>
      <c r="BB154" s="348">
        <v>17.739830006772301</v>
      </c>
      <c r="BC154" s="348">
        <v>1.0067198770674799</v>
      </c>
      <c r="BD154" s="348">
        <v>3.7424062019941702E-2</v>
      </c>
      <c r="BE154" s="375">
        <v>0.217988299655063</v>
      </c>
      <c r="BF154" s="374"/>
      <c r="BG154" s="372">
        <v>0.17649999999999999</v>
      </c>
      <c r="BH154" s="373"/>
      <c r="BI154" s="348">
        <v>67.825800000000001</v>
      </c>
      <c r="BJ154" s="348">
        <v>32.083799999999997</v>
      </c>
      <c r="BK154" s="348" t="s">
        <v>430</v>
      </c>
      <c r="BL154" s="348">
        <v>9.0399999999999994E-2</v>
      </c>
      <c r="BM154" s="373"/>
      <c r="BN154" s="372" t="s">
        <v>4734</v>
      </c>
      <c r="BO154" s="372" t="s">
        <v>4522</v>
      </c>
      <c r="BP154" s="372" t="s">
        <v>4523</v>
      </c>
      <c r="BQ154" s="372" t="s">
        <v>4524</v>
      </c>
      <c r="BR154" s="372" t="s">
        <v>4742</v>
      </c>
      <c r="BS154" s="373"/>
      <c r="BT154" s="354" t="s">
        <v>555</v>
      </c>
    </row>
    <row r="155" spans="1:72" s="428" customFormat="1" x14ac:dyDescent="0.25">
      <c r="A155" s="345" t="s">
        <v>6211</v>
      </c>
      <c r="B155" s="373"/>
      <c r="C155" s="719">
        <v>44152</v>
      </c>
      <c r="D155" s="373"/>
      <c r="E155" s="346">
        <v>98.153300000000002</v>
      </c>
      <c r="F155" s="373"/>
      <c r="G155" s="347">
        <v>41.766399999999997</v>
      </c>
      <c r="H155" s="374"/>
      <c r="I155" s="348">
        <v>0.58620000000000005</v>
      </c>
      <c r="J155" s="348">
        <v>-0.56189999999999996</v>
      </c>
      <c r="K155" s="348">
        <v>-3.61E-2</v>
      </c>
      <c r="L155" s="348">
        <v>3.6368999999999998</v>
      </c>
      <c r="M155" s="348">
        <v>-2.7921999999999998</v>
      </c>
      <c r="N155" s="350">
        <v>-3.0030999999999999</v>
      </c>
      <c r="O155" s="348">
        <v>2.0000000000000001E-4</v>
      </c>
      <c r="P155" s="348">
        <v>10.225</v>
      </c>
      <c r="Q155" s="348">
        <v>8.1614000000000004</v>
      </c>
      <c r="R155" s="348" t="s">
        <v>430</v>
      </c>
      <c r="S155" s="348">
        <v>2.1665000000000001</v>
      </c>
      <c r="T155" s="348">
        <v>10.4633</v>
      </c>
      <c r="U155" s="348">
        <v>-5.8853</v>
      </c>
      <c r="V155" s="348">
        <v>-0.46589999999999998</v>
      </c>
      <c r="W155" s="348">
        <v>-0.88849999999999996</v>
      </c>
      <c r="X155" s="348">
        <v>11.4739</v>
      </c>
      <c r="Y155" s="374"/>
      <c r="Z155" s="346">
        <v>100</v>
      </c>
      <c r="AA155" s="346">
        <v>83</v>
      </c>
      <c r="AB155" s="346">
        <v>207</v>
      </c>
      <c r="AC155" s="346">
        <v>151</v>
      </c>
      <c r="AD155" s="346">
        <v>144</v>
      </c>
      <c r="AE155" s="346">
        <v>184</v>
      </c>
      <c r="AF155" s="346">
        <v>117</v>
      </c>
      <c r="AG155" s="346">
        <v>86</v>
      </c>
      <c r="AH155" s="346">
        <v>72</v>
      </c>
      <c r="AI155" s="346" t="s">
        <v>430</v>
      </c>
      <c r="AJ155" s="346">
        <v>151</v>
      </c>
      <c r="AK155" s="346">
        <v>161</v>
      </c>
      <c r="AL155" s="346">
        <v>187</v>
      </c>
      <c r="AM155" s="346">
        <v>168</v>
      </c>
      <c r="AN155" s="346">
        <v>248</v>
      </c>
      <c r="AO155" s="373"/>
      <c r="AP155" s="348" t="s">
        <v>430</v>
      </c>
      <c r="AQ155" s="348" t="s">
        <v>430</v>
      </c>
      <c r="AR155" s="348">
        <v>7.5</v>
      </c>
      <c r="AS155" s="348">
        <v>3.51</v>
      </c>
      <c r="AT155" s="348">
        <v>-2.72</v>
      </c>
      <c r="AU155" s="351"/>
      <c r="AV155" s="346" t="s">
        <v>430</v>
      </c>
      <c r="AW155" s="346" t="s">
        <v>430</v>
      </c>
      <c r="AX155" s="346">
        <v>63</v>
      </c>
      <c r="AY155" s="346">
        <v>97</v>
      </c>
      <c r="AZ155" s="346">
        <v>163</v>
      </c>
      <c r="BA155" s="374"/>
      <c r="BB155" s="348">
        <v>11.4020925616465</v>
      </c>
      <c r="BC155" s="348">
        <v>0.99917600818574803</v>
      </c>
      <c r="BD155" s="348">
        <v>2.9684934217042099E-2</v>
      </c>
      <c r="BE155" s="375">
        <v>-4.8353124091650703E-3</v>
      </c>
      <c r="BF155" s="374"/>
      <c r="BG155" s="372">
        <v>6.9500000000000006E-2</v>
      </c>
      <c r="BH155" s="373"/>
      <c r="BI155" s="348">
        <v>97.483800000000002</v>
      </c>
      <c r="BJ155" s="348">
        <v>2.1696300000000002</v>
      </c>
      <c r="BK155" s="348" t="s">
        <v>430</v>
      </c>
      <c r="BL155" s="348">
        <v>0.34656999999999999</v>
      </c>
      <c r="BM155" s="373"/>
      <c r="BN155" s="372" t="s">
        <v>6212</v>
      </c>
      <c r="BO155" s="372" t="s">
        <v>6213</v>
      </c>
      <c r="BP155" s="372" t="s">
        <v>3805</v>
      </c>
      <c r="BQ155" s="372" t="s">
        <v>6214</v>
      </c>
      <c r="BR155" s="372" t="s">
        <v>6215</v>
      </c>
      <c r="BS155" s="373"/>
      <c r="BT155" s="354" t="s">
        <v>555</v>
      </c>
    </row>
    <row r="156" spans="1:72" s="428" customFormat="1" x14ac:dyDescent="0.25">
      <c r="A156" s="345" t="s">
        <v>6216</v>
      </c>
      <c r="B156" s="373"/>
      <c r="C156" s="719">
        <v>44553</v>
      </c>
      <c r="D156" s="373"/>
      <c r="E156" s="346">
        <v>100.735</v>
      </c>
      <c r="F156" s="373"/>
      <c r="G156" s="347">
        <v>25.565300000000001</v>
      </c>
      <c r="H156" s="374"/>
      <c r="I156" s="348">
        <v>0.41120000000000001</v>
      </c>
      <c r="J156" s="348">
        <v>-0.5121</v>
      </c>
      <c r="K156" s="348">
        <v>2.5352000000000001</v>
      </c>
      <c r="L156" s="348">
        <v>5.4005000000000001</v>
      </c>
      <c r="M156" s="348">
        <v>6.1622000000000003</v>
      </c>
      <c r="N156" s="350">
        <v>1.8422000000000001</v>
      </c>
      <c r="O156" s="348">
        <v>-4.4000000000000003E-3</v>
      </c>
      <c r="P156" s="348">
        <v>11.504</v>
      </c>
      <c r="Q156" s="348" t="s">
        <v>430</v>
      </c>
      <c r="R156" s="348" t="s">
        <v>430</v>
      </c>
      <c r="S156" s="348">
        <v>3.8679999999999999</v>
      </c>
      <c r="T156" s="348">
        <v>19.874300000000002</v>
      </c>
      <c r="U156" s="348">
        <v>3.5646</v>
      </c>
      <c r="V156" s="348">
        <v>5.6406999999999998</v>
      </c>
      <c r="W156" s="348">
        <v>1.2455000000000001</v>
      </c>
      <c r="X156" s="348">
        <v>8.6752000000000002</v>
      </c>
      <c r="Y156" s="374"/>
      <c r="Z156" s="346">
        <v>157</v>
      </c>
      <c r="AA156" s="346">
        <v>79</v>
      </c>
      <c r="AB156" s="346">
        <v>78</v>
      </c>
      <c r="AC156" s="346">
        <v>99</v>
      </c>
      <c r="AD156" s="346">
        <v>72</v>
      </c>
      <c r="AE156" s="346">
        <v>128</v>
      </c>
      <c r="AF156" s="346">
        <v>118</v>
      </c>
      <c r="AG156" s="346">
        <v>74</v>
      </c>
      <c r="AH156" s="346" t="s">
        <v>430</v>
      </c>
      <c r="AI156" s="346" t="s">
        <v>430</v>
      </c>
      <c r="AJ156" s="346">
        <v>84</v>
      </c>
      <c r="AK156" s="346">
        <v>69</v>
      </c>
      <c r="AL156" s="346">
        <v>82</v>
      </c>
      <c r="AM156" s="346">
        <v>109</v>
      </c>
      <c r="AN156" s="346">
        <v>76</v>
      </c>
      <c r="AO156" s="373"/>
      <c r="AP156" s="348" t="s">
        <v>430</v>
      </c>
      <c r="AQ156" s="348" t="s">
        <v>430</v>
      </c>
      <c r="AR156" s="348" t="s">
        <v>430</v>
      </c>
      <c r="AS156" s="348">
        <v>6.41</v>
      </c>
      <c r="AT156" s="348">
        <v>9.75</v>
      </c>
      <c r="AU156" s="351"/>
      <c r="AV156" s="346" t="s">
        <v>430</v>
      </c>
      <c r="AW156" s="346" t="s">
        <v>430</v>
      </c>
      <c r="AX156" s="346" t="s">
        <v>430</v>
      </c>
      <c r="AY156" s="346">
        <v>71</v>
      </c>
      <c r="AZ156" s="346">
        <v>84</v>
      </c>
      <c r="BA156" s="374"/>
      <c r="BB156" s="348">
        <v>14.823448975321099</v>
      </c>
      <c r="BC156" s="348">
        <v>0.99991430032092499</v>
      </c>
      <c r="BD156" s="348">
        <v>3.8965318262934097E-2</v>
      </c>
      <c r="BE156" s="375">
        <v>-2.36462048475236E-2</v>
      </c>
      <c r="BF156" s="374"/>
      <c r="BG156" s="372">
        <v>8.6199999999999999E-2</v>
      </c>
      <c r="BH156" s="373"/>
      <c r="BI156" s="348">
        <v>11.183400000000001</v>
      </c>
      <c r="BJ156" s="348">
        <v>83.799599999999998</v>
      </c>
      <c r="BK156" s="348">
        <v>6.2572299999999998</v>
      </c>
      <c r="BL156" s="348">
        <v>-1.2402299999999999</v>
      </c>
      <c r="BM156" s="373"/>
      <c r="BN156" s="372" t="s">
        <v>6217</v>
      </c>
      <c r="BO156" s="372" t="s">
        <v>6218</v>
      </c>
      <c r="BP156" s="372" t="s">
        <v>6219</v>
      </c>
      <c r="BQ156" s="372" t="s">
        <v>6220</v>
      </c>
      <c r="BR156" s="372" t="s">
        <v>6221</v>
      </c>
      <c r="BS156" s="373"/>
      <c r="BT156" s="354" t="s">
        <v>555</v>
      </c>
    </row>
    <row r="157" spans="1:72" s="428" customFormat="1" x14ac:dyDescent="0.25">
      <c r="A157" s="345" t="s">
        <v>6222</v>
      </c>
      <c r="B157" s="373"/>
      <c r="C157" s="719">
        <v>40707</v>
      </c>
      <c r="D157" s="373"/>
      <c r="E157" s="346">
        <v>92.5</v>
      </c>
      <c r="F157" s="373"/>
      <c r="G157" s="347">
        <v>278.13200000000001</v>
      </c>
      <c r="H157" s="374"/>
      <c r="I157" s="348">
        <v>0.63590000000000002</v>
      </c>
      <c r="J157" s="348">
        <v>-0.67159999999999997</v>
      </c>
      <c r="K157" s="348">
        <v>0.15870000000000001</v>
      </c>
      <c r="L157" s="348">
        <v>3.1137000000000001</v>
      </c>
      <c r="M157" s="348">
        <v>-4.5197000000000003</v>
      </c>
      <c r="N157" s="350">
        <v>-2.2953999999999999</v>
      </c>
      <c r="O157" s="348">
        <v>0.1</v>
      </c>
      <c r="P157" s="348">
        <v>8.9914000000000005</v>
      </c>
      <c r="Q157" s="348">
        <v>9.2195999999999998</v>
      </c>
      <c r="R157" s="348">
        <v>12.0176</v>
      </c>
      <c r="S157" s="348">
        <v>1.8146</v>
      </c>
      <c r="T157" s="348">
        <v>9.3255999999999997</v>
      </c>
      <c r="U157" s="348">
        <v>-6.4676</v>
      </c>
      <c r="V157" s="348">
        <v>-0.56389999999999996</v>
      </c>
      <c r="W157" s="348">
        <v>-0.52410000000000001</v>
      </c>
      <c r="X157" s="348">
        <v>11.2834</v>
      </c>
      <c r="Y157" s="374"/>
      <c r="Z157" s="346">
        <v>89</v>
      </c>
      <c r="AA157" s="346">
        <v>119</v>
      </c>
      <c r="AB157" s="346">
        <v>186</v>
      </c>
      <c r="AC157" s="346">
        <v>182</v>
      </c>
      <c r="AD157" s="346">
        <v>173</v>
      </c>
      <c r="AE157" s="346">
        <v>177</v>
      </c>
      <c r="AF157" s="346">
        <v>114</v>
      </c>
      <c r="AG157" s="346">
        <v>110</v>
      </c>
      <c r="AH157" s="346">
        <v>56</v>
      </c>
      <c r="AI157" s="346">
        <v>22</v>
      </c>
      <c r="AJ157" s="346">
        <v>173</v>
      </c>
      <c r="AK157" s="346">
        <v>189</v>
      </c>
      <c r="AL157" s="346">
        <v>203</v>
      </c>
      <c r="AM157" s="346">
        <v>181</v>
      </c>
      <c r="AN157" s="346">
        <v>213</v>
      </c>
      <c r="AO157" s="373"/>
      <c r="AP157" s="348">
        <v>11.63</v>
      </c>
      <c r="AQ157" s="348">
        <v>10.99</v>
      </c>
      <c r="AR157" s="348">
        <v>7.62</v>
      </c>
      <c r="AS157" s="348">
        <v>3.26</v>
      </c>
      <c r="AT157" s="348">
        <v>-3.49</v>
      </c>
      <c r="AU157" s="351"/>
      <c r="AV157" s="346">
        <v>25</v>
      </c>
      <c r="AW157" s="346">
        <v>44</v>
      </c>
      <c r="AX157" s="346">
        <v>58</v>
      </c>
      <c r="AY157" s="346">
        <v>110</v>
      </c>
      <c r="AZ157" s="346">
        <v>176</v>
      </c>
      <c r="BA157" s="374"/>
      <c r="BB157" s="348">
        <v>11.1680114615469</v>
      </c>
      <c r="BC157" s="348">
        <v>0.99931212490480803</v>
      </c>
      <c r="BD157" s="348">
        <v>1.9848911308626201E-2</v>
      </c>
      <c r="BE157" s="375">
        <v>6.23014783216531E-2</v>
      </c>
      <c r="BF157" s="374"/>
      <c r="BG157" s="372">
        <v>0.57740000000000002</v>
      </c>
      <c r="BH157" s="373"/>
      <c r="BI157" s="348">
        <v>98.1935</v>
      </c>
      <c r="BJ157" s="348">
        <v>1.35368</v>
      </c>
      <c r="BK157" s="348" t="s">
        <v>430</v>
      </c>
      <c r="BL157" s="348">
        <v>0.45282</v>
      </c>
      <c r="BM157" s="373"/>
      <c r="BN157" s="372" t="s">
        <v>4379</v>
      </c>
      <c r="BO157" s="372" t="s">
        <v>754</v>
      </c>
      <c r="BP157" s="372" t="s">
        <v>2499</v>
      </c>
      <c r="BQ157" s="372" t="s">
        <v>4382</v>
      </c>
      <c r="BR157" s="372" t="s">
        <v>4502</v>
      </c>
      <c r="BS157" s="373"/>
      <c r="BT157" s="354" t="s">
        <v>555</v>
      </c>
    </row>
    <row r="158" spans="1:72" s="428" customFormat="1" x14ac:dyDescent="0.25">
      <c r="A158" s="345" t="s">
        <v>6223</v>
      </c>
      <c r="B158" s="373"/>
      <c r="C158" s="719">
        <v>45909</v>
      </c>
      <c r="D158" s="373"/>
      <c r="E158" s="346">
        <v>95.44</v>
      </c>
      <c r="F158" s="373"/>
      <c r="G158" s="347">
        <v>11.2805</v>
      </c>
      <c r="H158" s="374"/>
      <c r="I158" s="348">
        <v>0.68279999999999996</v>
      </c>
      <c r="J158" s="348">
        <v>-0.1399</v>
      </c>
      <c r="K158" s="348">
        <v>2.8511000000000002</v>
      </c>
      <c r="L158" s="348">
        <v>11.42</v>
      </c>
      <c r="M158" s="348">
        <v>17.2865</v>
      </c>
      <c r="N158" s="350" t="s">
        <v>430</v>
      </c>
      <c r="O158" s="348" t="s">
        <v>430</v>
      </c>
      <c r="P158" s="348" t="s">
        <v>430</v>
      </c>
      <c r="Q158" s="348" t="s">
        <v>430</v>
      </c>
      <c r="R158" s="348" t="s">
        <v>430</v>
      </c>
      <c r="S158" s="348">
        <v>5.4508999999999999</v>
      </c>
      <c r="T158" s="348">
        <v>31.118300000000001</v>
      </c>
      <c r="U158" s="348">
        <v>12.8863</v>
      </c>
      <c r="V158" s="348">
        <v>14.0585</v>
      </c>
      <c r="W158" s="348">
        <v>2.6760000000000002</v>
      </c>
      <c r="X158" s="348">
        <v>12.805</v>
      </c>
      <c r="Y158" s="374"/>
      <c r="Z158" s="346">
        <v>69</v>
      </c>
      <c r="AA158" s="346">
        <v>52</v>
      </c>
      <c r="AB158" s="346">
        <v>61</v>
      </c>
      <c r="AC158" s="346">
        <v>14</v>
      </c>
      <c r="AD158" s="346">
        <v>9</v>
      </c>
      <c r="AE158" s="346" t="s">
        <v>430</v>
      </c>
      <c r="AF158" s="346" t="s">
        <v>430</v>
      </c>
      <c r="AG158" s="346" t="s">
        <v>430</v>
      </c>
      <c r="AH158" s="346" t="s">
        <v>430</v>
      </c>
      <c r="AI158" s="346" t="s">
        <v>430</v>
      </c>
      <c r="AJ158" s="346">
        <v>50</v>
      </c>
      <c r="AK158" s="346">
        <v>10</v>
      </c>
      <c r="AL158" s="346">
        <v>15</v>
      </c>
      <c r="AM158" s="346">
        <v>42</v>
      </c>
      <c r="AN158" s="346">
        <v>48</v>
      </c>
      <c r="AO158" s="373"/>
      <c r="AP158" s="348" t="s">
        <v>430</v>
      </c>
      <c r="AQ158" s="348" t="s">
        <v>430</v>
      </c>
      <c r="AR158" s="348" t="s">
        <v>430</v>
      </c>
      <c r="AS158" s="348" t="s">
        <v>430</v>
      </c>
      <c r="AT158" s="348">
        <v>26.95</v>
      </c>
      <c r="AU158" s="351"/>
      <c r="AV158" s="346" t="s">
        <v>430</v>
      </c>
      <c r="AW158" s="346" t="s">
        <v>430</v>
      </c>
      <c r="AX158" s="346" t="s">
        <v>430</v>
      </c>
      <c r="AY158" s="346" t="s">
        <v>430</v>
      </c>
      <c r="AZ158" s="346">
        <v>25</v>
      </c>
      <c r="BA158" s="374"/>
      <c r="BB158" s="348">
        <v>17.832151623502</v>
      </c>
      <c r="BC158" s="348">
        <v>0.99881785017515401</v>
      </c>
      <c r="BD158" s="348">
        <v>2.2040721974701701E-2</v>
      </c>
      <c r="BE158" s="375">
        <v>3.4185438998315901E-2</v>
      </c>
      <c r="BF158" s="374"/>
      <c r="BG158" s="372">
        <v>0.109</v>
      </c>
      <c r="BH158" s="373"/>
      <c r="BI158" s="348" t="s">
        <v>430</v>
      </c>
      <c r="BJ158" s="348">
        <v>12.037800000000001</v>
      </c>
      <c r="BK158" s="348">
        <v>87.807599999999994</v>
      </c>
      <c r="BL158" s="348">
        <v>0.15459999999999999</v>
      </c>
      <c r="BM158" s="373"/>
      <c r="BN158" s="372" t="s">
        <v>6224</v>
      </c>
      <c r="BO158" s="372" t="s">
        <v>2684</v>
      </c>
      <c r="BP158" s="372" t="s">
        <v>4624</v>
      </c>
      <c r="BQ158" s="372" t="s">
        <v>6225</v>
      </c>
      <c r="BR158" s="372" t="s">
        <v>6226</v>
      </c>
      <c r="BS158" s="373"/>
      <c r="BT158" s="354" t="s">
        <v>555</v>
      </c>
    </row>
    <row r="159" spans="1:72" s="428" customFormat="1" x14ac:dyDescent="0.25">
      <c r="A159" s="345" t="s">
        <v>6227</v>
      </c>
      <c r="B159" s="373"/>
      <c r="C159" s="719">
        <v>45534</v>
      </c>
      <c r="D159" s="373"/>
      <c r="E159" s="346">
        <v>88.831699999999998</v>
      </c>
      <c r="F159" s="373"/>
      <c r="G159" s="347">
        <v>16.885300000000001</v>
      </c>
      <c r="H159" s="374"/>
      <c r="I159" s="348">
        <v>0.53049999999999997</v>
      </c>
      <c r="J159" s="348">
        <v>-0.52370000000000005</v>
      </c>
      <c r="K159" s="348">
        <v>1.1253</v>
      </c>
      <c r="L159" s="348">
        <v>5.5457000000000001</v>
      </c>
      <c r="M159" s="348">
        <v>4.157</v>
      </c>
      <c r="N159" s="350">
        <v>4.1364000000000001</v>
      </c>
      <c r="O159" s="348" t="s">
        <v>430</v>
      </c>
      <c r="P159" s="348" t="s">
        <v>430</v>
      </c>
      <c r="Q159" s="348" t="s">
        <v>430</v>
      </c>
      <c r="R159" s="348" t="s">
        <v>430</v>
      </c>
      <c r="S159" s="348">
        <v>2.7280000000000002</v>
      </c>
      <c r="T159" s="348">
        <v>18.103000000000002</v>
      </c>
      <c r="U159" s="348">
        <v>1.7848999999999999</v>
      </c>
      <c r="V159" s="348">
        <v>6.1501000000000001</v>
      </c>
      <c r="W159" s="348">
        <v>0.73499999999999999</v>
      </c>
      <c r="X159" s="348">
        <v>0.87590000000000001</v>
      </c>
      <c r="Y159" s="374"/>
      <c r="Z159" s="346">
        <v>117</v>
      </c>
      <c r="AA159" s="346">
        <v>80</v>
      </c>
      <c r="AB159" s="346">
        <v>132</v>
      </c>
      <c r="AC159" s="346">
        <v>96</v>
      </c>
      <c r="AD159" s="346">
        <v>87</v>
      </c>
      <c r="AE159" s="346">
        <v>93</v>
      </c>
      <c r="AF159" s="346" t="s">
        <v>430</v>
      </c>
      <c r="AG159" s="346" t="s">
        <v>430</v>
      </c>
      <c r="AH159" s="346" t="s">
        <v>430</v>
      </c>
      <c r="AI159" s="346" t="s">
        <v>430</v>
      </c>
      <c r="AJ159" s="346">
        <v>125</v>
      </c>
      <c r="AK159" s="346">
        <v>79</v>
      </c>
      <c r="AL159" s="346">
        <v>104</v>
      </c>
      <c r="AM159" s="346">
        <v>94</v>
      </c>
      <c r="AN159" s="346">
        <v>118</v>
      </c>
      <c r="AO159" s="373"/>
      <c r="AP159" s="348" t="s">
        <v>430</v>
      </c>
      <c r="AQ159" s="348" t="s">
        <v>430</v>
      </c>
      <c r="AR159" s="348" t="s">
        <v>430</v>
      </c>
      <c r="AS159" s="348" t="s">
        <v>430</v>
      </c>
      <c r="AT159" s="348">
        <v>8.5</v>
      </c>
      <c r="AU159" s="351"/>
      <c r="AV159" s="346" t="s">
        <v>430</v>
      </c>
      <c r="AW159" s="346" t="s">
        <v>430</v>
      </c>
      <c r="AX159" s="346" t="s">
        <v>430</v>
      </c>
      <c r="AY159" s="346" t="s">
        <v>430</v>
      </c>
      <c r="AZ159" s="346">
        <v>85</v>
      </c>
      <c r="BA159" s="374"/>
      <c r="BB159" s="348">
        <v>13.2162750169938</v>
      </c>
      <c r="BC159" s="348">
        <v>0.99810126964592905</v>
      </c>
      <c r="BD159" s="348">
        <v>-2.8306527451972902E-2</v>
      </c>
      <c r="BE159" s="375">
        <v>-1.6736307838400501E-2</v>
      </c>
      <c r="BF159" s="374"/>
      <c r="BG159" s="372">
        <v>6.7500000000000004E-2</v>
      </c>
      <c r="BH159" s="373"/>
      <c r="BI159" s="348">
        <v>51.046100000000003</v>
      </c>
      <c r="BJ159" s="348">
        <v>24.601199999999999</v>
      </c>
      <c r="BK159" s="348">
        <v>24.048500000000001</v>
      </c>
      <c r="BL159" s="348">
        <v>0.30420000000000003</v>
      </c>
      <c r="BM159" s="373"/>
      <c r="BN159" s="372" t="s">
        <v>6228</v>
      </c>
      <c r="BO159" s="372" t="s">
        <v>6229</v>
      </c>
      <c r="BP159" s="372" t="s">
        <v>6230</v>
      </c>
      <c r="BQ159" s="372" t="s">
        <v>6231</v>
      </c>
      <c r="BR159" s="372" t="s">
        <v>6232</v>
      </c>
      <c r="BS159" s="373"/>
      <c r="BT159" s="354" t="s">
        <v>555</v>
      </c>
    </row>
    <row r="160" spans="1:72" s="428" customFormat="1" x14ac:dyDescent="0.25">
      <c r="A160" s="345" t="s">
        <v>6233</v>
      </c>
      <c r="B160" s="373"/>
      <c r="C160" s="719">
        <v>44881</v>
      </c>
      <c r="D160" s="373"/>
      <c r="E160" s="346">
        <v>81.106399999999994</v>
      </c>
      <c r="F160" s="373"/>
      <c r="G160" s="347">
        <v>32.798299999999998</v>
      </c>
      <c r="H160" s="374"/>
      <c r="I160" s="348">
        <v>0.78790000000000004</v>
      </c>
      <c r="J160" s="348">
        <v>-2.4861</v>
      </c>
      <c r="K160" s="348">
        <v>5.2388000000000003</v>
      </c>
      <c r="L160" s="348">
        <v>5.7473999999999998</v>
      </c>
      <c r="M160" s="348">
        <v>-3.3664000000000001</v>
      </c>
      <c r="N160" s="350">
        <v>-12.307499999999999</v>
      </c>
      <c r="O160" s="348">
        <v>-12.3657</v>
      </c>
      <c r="P160" s="348">
        <v>2.0082</v>
      </c>
      <c r="Q160" s="348" t="s">
        <v>430</v>
      </c>
      <c r="R160" s="348" t="s">
        <v>430</v>
      </c>
      <c r="S160" s="348">
        <v>16.934699999999999</v>
      </c>
      <c r="T160" s="348">
        <v>6.4291999999999998</v>
      </c>
      <c r="U160" s="348">
        <v>-17.976199999999999</v>
      </c>
      <c r="V160" s="348">
        <v>-6.9894999999999996</v>
      </c>
      <c r="W160" s="348">
        <v>-0.1163</v>
      </c>
      <c r="X160" s="348">
        <v>2.4336000000000002</v>
      </c>
      <c r="Y160" s="374"/>
      <c r="Z160" s="346">
        <v>52</v>
      </c>
      <c r="AA160" s="346">
        <v>261</v>
      </c>
      <c r="AB160" s="346">
        <v>29</v>
      </c>
      <c r="AC160" s="346">
        <v>89</v>
      </c>
      <c r="AD160" s="346">
        <v>152</v>
      </c>
      <c r="AE160" s="346">
        <v>213</v>
      </c>
      <c r="AF160" s="346">
        <v>168</v>
      </c>
      <c r="AG160" s="346">
        <v>140</v>
      </c>
      <c r="AH160" s="346" t="s">
        <v>430</v>
      </c>
      <c r="AI160" s="346" t="s">
        <v>430</v>
      </c>
      <c r="AJ160" s="346">
        <v>3</v>
      </c>
      <c r="AK160" s="346">
        <v>223</v>
      </c>
      <c r="AL160" s="346">
        <v>243</v>
      </c>
      <c r="AM160" s="346">
        <v>216</v>
      </c>
      <c r="AN160" s="346">
        <v>172</v>
      </c>
      <c r="AO160" s="373"/>
      <c r="AP160" s="348" t="s">
        <v>430</v>
      </c>
      <c r="AQ160" s="348" t="s">
        <v>430</v>
      </c>
      <c r="AR160" s="348" t="s">
        <v>430</v>
      </c>
      <c r="AS160" s="348">
        <v>-7.7</v>
      </c>
      <c r="AT160" s="348">
        <v>-10.17</v>
      </c>
      <c r="AU160" s="351"/>
      <c r="AV160" s="346" t="s">
        <v>430</v>
      </c>
      <c r="AW160" s="346" t="s">
        <v>430</v>
      </c>
      <c r="AX160" s="346" t="s">
        <v>430</v>
      </c>
      <c r="AY160" s="346">
        <v>142</v>
      </c>
      <c r="AZ160" s="346">
        <v>212</v>
      </c>
      <c r="BA160" s="374"/>
      <c r="BB160" s="348">
        <v>23.091617007771799</v>
      </c>
      <c r="BC160" s="348">
        <v>0.99947098511121002</v>
      </c>
      <c r="BD160" s="348">
        <v>-4.9769477071948199E-3</v>
      </c>
      <c r="BE160" s="375">
        <v>-1.21787841474644E-2</v>
      </c>
      <c r="BF160" s="374"/>
      <c r="BG160" s="372">
        <v>5.5E-2</v>
      </c>
      <c r="BH160" s="373"/>
      <c r="BI160" s="348">
        <v>81.475300000000004</v>
      </c>
      <c r="BJ160" s="348">
        <v>18.358000000000001</v>
      </c>
      <c r="BK160" s="348" t="s">
        <v>430</v>
      </c>
      <c r="BL160" s="348">
        <v>0.16669999999999999</v>
      </c>
      <c r="BM160" s="373"/>
      <c r="BN160" s="372" t="s">
        <v>6234</v>
      </c>
      <c r="BO160" s="372" t="s">
        <v>5181</v>
      </c>
      <c r="BP160" s="372" t="s">
        <v>430</v>
      </c>
      <c r="BQ160" s="372" t="s">
        <v>430</v>
      </c>
      <c r="BR160" s="372" t="s">
        <v>430</v>
      </c>
      <c r="BS160" s="373"/>
      <c r="BT160" s="354" t="s">
        <v>555</v>
      </c>
    </row>
    <row r="161" spans="1:72" s="428" customFormat="1" x14ac:dyDescent="0.25">
      <c r="A161" s="345" t="s">
        <v>6235</v>
      </c>
      <c r="B161" s="373"/>
      <c r="C161" s="719">
        <v>44123</v>
      </c>
      <c r="D161" s="373"/>
      <c r="E161" s="346">
        <v>81.857399999999998</v>
      </c>
      <c r="F161" s="373"/>
      <c r="G161" s="347">
        <v>340.3639</v>
      </c>
      <c r="H161" s="374"/>
      <c r="I161" s="348">
        <v>0.78790000000000004</v>
      </c>
      <c r="J161" s="348">
        <v>-2.4855</v>
      </c>
      <c r="K161" s="348">
        <v>5.2237</v>
      </c>
      <c r="L161" s="348">
        <v>5.6687000000000003</v>
      </c>
      <c r="M161" s="348">
        <v>-3.4727999999999999</v>
      </c>
      <c r="N161" s="350">
        <v>-12.4176</v>
      </c>
      <c r="O161" s="348">
        <v>-12.4251</v>
      </c>
      <c r="P161" s="348">
        <v>1.9631000000000001</v>
      </c>
      <c r="Q161" s="348">
        <v>0.10829999999999999</v>
      </c>
      <c r="R161" s="348" t="s">
        <v>430</v>
      </c>
      <c r="S161" s="348">
        <v>16.893999999999998</v>
      </c>
      <c r="T161" s="348">
        <v>6.3196000000000003</v>
      </c>
      <c r="U161" s="348">
        <v>-18.069800000000001</v>
      </c>
      <c r="V161" s="348">
        <v>-7.0986000000000002</v>
      </c>
      <c r="W161" s="348">
        <v>-0.11600000000000001</v>
      </c>
      <c r="X161" s="348">
        <v>8.2795000000000005</v>
      </c>
      <c r="Y161" s="374"/>
      <c r="Z161" s="346">
        <v>52</v>
      </c>
      <c r="AA161" s="346">
        <v>260</v>
      </c>
      <c r="AB161" s="346">
        <v>36</v>
      </c>
      <c r="AC161" s="346">
        <v>93</v>
      </c>
      <c r="AD161" s="346">
        <v>156</v>
      </c>
      <c r="AE161" s="346">
        <v>216</v>
      </c>
      <c r="AF161" s="346">
        <v>171</v>
      </c>
      <c r="AG161" s="346">
        <v>142</v>
      </c>
      <c r="AH161" s="346">
        <v>82</v>
      </c>
      <c r="AI161" s="346" t="s">
        <v>430</v>
      </c>
      <c r="AJ161" s="346">
        <v>9</v>
      </c>
      <c r="AK161" s="346">
        <v>227</v>
      </c>
      <c r="AL161" s="346">
        <v>247</v>
      </c>
      <c r="AM161" s="346">
        <v>219</v>
      </c>
      <c r="AN161" s="346">
        <v>170</v>
      </c>
      <c r="AO161" s="373"/>
      <c r="AP161" s="348" t="s">
        <v>430</v>
      </c>
      <c r="AQ161" s="348" t="s">
        <v>430</v>
      </c>
      <c r="AR161" s="348">
        <v>-1.49</v>
      </c>
      <c r="AS161" s="348">
        <v>-7.78</v>
      </c>
      <c r="AT161" s="348">
        <v>-10.34</v>
      </c>
      <c r="AU161" s="351"/>
      <c r="AV161" s="346" t="s">
        <v>430</v>
      </c>
      <c r="AW161" s="346" t="s">
        <v>430</v>
      </c>
      <c r="AX161" s="346">
        <v>82</v>
      </c>
      <c r="AY161" s="346">
        <v>144</v>
      </c>
      <c r="AZ161" s="346">
        <v>215</v>
      </c>
      <c r="BA161" s="374"/>
      <c r="BB161" s="348">
        <v>23.088107121025502</v>
      </c>
      <c r="BC161" s="348">
        <v>0.99931831657035997</v>
      </c>
      <c r="BD161" s="348">
        <v>-5.1272054587354803E-3</v>
      </c>
      <c r="BE161" s="375">
        <v>-1.5646177223103599E-2</v>
      </c>
      <c r="BF161" s="374"/>
      <c r="BG161" s="372">
        <v>7.17E-2</v>
      </c>
      <c r="BH161" s="373"/>
      <c r="BI161" s="348">
        <v>81.529899999999998</v>
      </c>
      <c r="BJ161" s="348">
        <v>18.3691</v>
      </c>
      <c r="BK161" s="348" t="s">
        <v>430</v>
      </c>
      <c r="BL161" s="348">
        <v>0.10100000000000001</v>
      </c>
      <c r="BM161" s="373"/>
      <c r="BN161" s="372" t="s">
        <v>6236</v>
      </c>
      <c r="BO161" s="372" t="s">
        <v>5188</v>
      </c>
      <c r="BP161" s="372" t="s">
        <v>430</v>
      </c>
      <c r="BQ161" s="372" t="s">
        <v>430</v>
      </c>
      <c r="BR161" s="372" t="s">
        <v>430</v>
      </c>
      <c r="BS161" s="373"/>
      <c r="BT161" s="354" t="s">
        <v>555</v>
      </c>
    </row>
    <row r="162" spans="1:72" s="428" customFormat="1" x14ac:dyDescent="0.25">
      <c r="A162" s="345" t="s">
        <v>6237</v>
      </c>
      <c r="B162" s="373"/>
      <c r="C162" s="719">
        <v>43444</v>
      </c>
      <c r="D162" s="373"/>
      <c r="E162" s="346">
        <v>81.632900000000006</v>
      </c>
      <c r="F162" s="373"/>
      <c r="G162" s="347">
        <v>225.68889999999999</v>
      </c>
      <c r="H162" s="374"/>
      <c r="I162" s="348">
        <v>0.74829999999999997</v>
      </c>
      <c r="J162" s="348">
        <v>-1.4043000000000001</v>
      </c>
      <c r="K162" s="348">
        <v>2.2421000000000002</v>
      </c>
      <c r="L162" s="348">
        <v>3.1103999999999998</v>
      </c>
      <c r="M162" s="348">
        <v>2.1189</v>
      </c>
      <c r="N162" s="350">
        <v>0.77339999999999998</v>
      </c>
      <c r="O162" s="348">
        <v>-2.6970999999999998</v>
      </c>
      <c r="P162" s="348">
        <v>10.507099999999999</v>
      </c>
      <c r="Q162" s="348">
        <v>9.0008999999999997</v>
      </c>
      <c r="R162" s="348" t="s">
        <v>430</v>
      </c>
      <c r="S162" s="348">
        <v>5.9097999999999997</v>
      </c>
      <c r="T162" s="348">
        <v>14.217499999999999</v>
      </c>
      <c r="U162" s="348">
        <v>-2.5781000000000001</v>
      </c>
      <c r="V162" s="348">
        <v>2.7292999999999998</v>
      </c>
      <c r="W162" s="348">
        <v>0.21010000000000001</v>
      </c>
      <c r="X162" s="348">
        <v>12.403</v>
      </c>
      <c r="Y162" s="374"/>
      <c r="Z162" s="346">
        <v>59</v>
      </c>
      <c r="AA162" s="346">
        <v>215</v>
      </c>
      <c r="AB162" s="346">
        <v>90</v>
      </c>
      <c r="AC162" s="346">
        <v>183</v>
      </c>
      <c r="AD162" s="346">
        <v>105</v>
      </c>
      <c r="AE162" s="346">
        <v>136</v>
      </c>
      <c r="AF162" s="346">
        <v>142</v>
      </c>
      <c r="AG162" s="346">
        <v>83</v>
      </c>
      <c r="AH162" s="346">
        <v>61</v>
      </c>
      <c r="AI162" s="346" t="s">
        <v>430</v>
      </c>
      <c r="AJ162" s="346">
        <v>31</v>
      </c>
      <c r="AK162" s="346">
        <v>131</v>
      </c>
      <c r="AL162" s="346">
        <v>150</v>
      </c>
      <c r="AM162" s="346">
        <v>144</v>
      </c>
      <c r="AN162" s="346">
        <v>146</v>
      </c>
      <c r="AO162" s="373"/>
      <c r="AP162" s="348" t="s">
        <v>430</v>
      </c>
      <c r="AQ162" s="348">
        <v>11.2</v>
      </c>
      <c r="AR162" s="348">
        <v>8.51</v>
      </c>
      <c r="AS162" s="348">
        <v>4</v>
      </c>
      <c r="AT162" s="348">
        <v>2.87</v>
      </c>
      <c r="AU162" s="351"/>
      <c r="AV162" s="346" t="s">
        <v>430</v>
      </c>
      <c r="AW162" s="346">
        <v>31</v>
      </c>
      <c r="AX162" s="346">
        <v>42</v>
      </c>
      <c r="AY162" s="346">
        <v>96</v>
      </c>
      <c r="AZ162" s="346">
        <v>120</v>
      </c>
      <c r="BA162" s="374"/>
      <c r="BB162" s="348">
        <v>12.89453822083</v>
      </c>
      <c r="BC162" s="348">
        <v>1.0077935548413099</v>
      </c>
      <c r="BD162" s="348">
        <v>2.9500082005683902E-2</v>
      </c>
      <c r="BE162" s="375">
        <v>8.69286865037949E-2</v>
      </c>
      <c r="BF162" s="374"/>
      <c r="BG162" s="372">
        <v>5.6800000000000003E-2</v>
      </c>
      <c r="BH162" s="373"/>
      <c r="BI162" s="348">
        <v>72.202399999999997</v>
      </c>
      <c r="BJ162" s="348">
        <v>25.194800000000001</v>
      </c>
      <c r="BK162" s="348">
        <v>2.36843</v>
      </c>
      <c r="BL162" s="348">
        <v>0.23436999999999999</v>
      </c>
      <c r="BM162" s="373"/>
      <c r="BN162" s="372" t="s">
        <v>4839</v>
      </c>
      <c r="BO162" s="372" t="s">
        <v>4840</v>
      </c>
      <c r="BP162" s="372" t="s">
        <v>4841</v>
      </c>
      <c r="BQ162" s="372" t="s">
        <v>4755</v>
      </c>
      <c r="BR162" s="372" t="s">
        <v>4756</v>
      </c>
      <c r="BS162" s="373"/>
      <c r="BT162" s="354" t="s">
        <v>555</v>
      </c>
    </row>
    <row r="163" spans="1:72" s="428" customFormat="1" x14ac:dyDescent="0.25">
      <c r="A163" s="345" t="s">
        <v>6238</v>
      </c>
      <c r="B163" s="373"/>
      <c r="C163" s="719">
        <v>44490</v>
      </c>
      <c r="D163" s="373"/>
      <c r="E163" s="346">
        <v>80.427099999999996</v>
      </c>
      <c r="F163" s="373"/>
      <c r="G163" s="347">
        <v>16.948699999999999</v>
      </c>
      <c r="H163" s="374"/>
      <c r="I163" s="348">
        <v>0.31900000000000001</v>
      </c>
      <c r="J163" s="348">
        <v>-0.69779999999999998</v>
      </c>
      <c r="K163" s="348">
        <v>-0.10489999999999999</v>
      </c>
      <c r="L163" s="348">
        <v>4.1227999999999998</v>
      </c>
      <c r="M163" s="348">
        <v>13.3094</v>
      </c>
      <c r="N163" s="350">
        <v>13.224600000000001</v>
      </c>
      <c r="O163" s="348">
        <v>8.7377000000000002</v>
      </c>
      <c r="P163" s="348">
        <v>20.498100000000001</v>
      </c>
      <c r="Q163" s="348" t="s">
        <v>430</v>
      </c>
      <c r="R163" s="348" t="s">
        <v>430</v>
      </c>
      <c r="S163" s="348">
        <v>2.2010000000000001</v>
      </c>
      <c r="T163" s="348">
        <v>16.1968</v>
      </c>
      <c r="U163" s="348">
        <v>12.878500000000001</v>
      </c>
      <c r="V163" s="348">
        <v>16.835999999999999</v>
      </c>
      <c r="W163" s="348">
        <v>-1.7199</v>
      </c>
      <c r="X163" s="348">
        <v>14.662599999999999</v>
      </c>
      <c r="Y163" s="374"/>
      <c r="Z163" s="346">
        <v>187</v>
      </c>
      <c r="AA163" s="346">
        <v>160</v>
      </c>
      <c r="AB163" s="346">
        <v>212</v>
      </c>
      <c r="AC163" s="346">
        <v>131</v>
      </c>
      <c r="AD163" s="346">
        <v>23</v>
      </c>
      <c r="AE163" s="346">
        <v>45</v>
      </c>
      <c r="AF163" s="346">
        <v>29</v>
      </c>
      <c r="AG163" s="346">
        <v>25</v>
      </c>
      <c r="AH163" s="346" t="s">
        <v>430</v>
      </c>
      <c r="AI163" s="346" t="s">
        <v>430</v>
      </c>
      <c r="AJ163" s="346">
        <v>147</v>
      </c>
      <c r="AK163" s="346">
        <v>95</v>
      </c>
      <c r="AL163" s="346">
        <v>16</v>
      </c>
      <c r="AM163" s="346">
        <v>29</v>
      </c>
      <c r="AN163" s="346">
        <v>270</v>
      </c>
      <c r="AO163" s="373"/>
      <c r="AP163" s="348" t="s">
        <v>430</v>
      </c>
      <c r="AQ163" s="348" t="s">
        <v>430</v>
      </c>
      <c r="AR163" s="348" t="s">
        <v>430</v>
      </c>
      <c r="AS163" s="348">
        <v>15.65</v>
      </c>
      <c r="AT163" s="348">
        <v>21.42</v>
      </c>
      <c r="AU163" s="351"/>
      <c r="AV163" s="346" t="s">
        <v>430</v>
      </c>
      <c r="AW163" s="346" t="s">
        <v>430</v>
      </c>
      <c r="AX163" s="346" t="s">
        <v>430</v>
      </c>
      <c r="AY163" s="346">
        <v>21</v>
      </c>
      <c r="AZ163" s="346">
        <v>34</v>
      </c>
      <c r="BA163" s="374"/>
      <c r="BB163" s="348">
        <v>13.8827996248401</v>
      </c>
      <c r="BC163" s="348">
        <v>1.00085553678673</v>
      </c>
      <c r="BD163" s="348">
        <v>9.0729395552621897E-2</v>
      </c>
      <c r="BE163" s="375">
        <v>0.230246411910939</v>
      </c>
      <c r="BF163" s="374"/>
      <c r="BG163" s="372">
        <v>0.25140000000000001</v>
      </c>
      <c r="BH163" s="373"/>
      <c r="BI163" s="348">
        <v>48.924999999999997</v>
      </c>
      <c r="BJ163" s="348">
        <v>49.212800000000001</v>
      </c>
      <c r="BK163" s="348">
        <v>1.6941299999999999</v>
      </c>
      <c r="BL163" s="348">
        <v>0.16807</v>
      </c>
      <c r="BM163" s="373"/>
      <c r="BN163" s="372" t="s">
        <v>6112</v>
      </c>
      <c r="BO163" s="372" t="s">
        <v>6113</v>
      </c>
      <c r="BP163" s="372" t="s">
        <v>5181</v>
      </c>
      <c r="BQ163" s="372" t="s">
        <v>430</v>
      </c>
      <c r="BR163" s="372" t="s">
        <v>430</v>
      </c>
      <c r="BS163" s="373"/>
      <c r="BT163" s="354" t="s">
        <v>555</v>
      </c>
    </row>
    <row r="164" spans="1:72" s="428" customFormat="1" ht="11" x14ac:dyDescent="0.3">
      <c r="A164" s="841" t="s">
        <v>6239</v>
      </c>
      <c r="B164" s="842"/>
      <c r="C164" s="843">
        <v>42340</v>
      </c>
      <c r="D164" s="842"/>
      <c r="E164" s="844">
        <v>78.924000000000007</v>
      </c>
      <c r="F164" s="842"/>
      <c r="G164" s="845">
        <v>13.967000000000001</v>
      </c>
      <c r="H164" s="847"/>
      <c r="I164" s="846">
        <v>0.51459999999999995</v>
      </c>
      <c r="J164" s="846">
        <v>-1.2709999999999999</v>
      </c>
      <c r="K164" s="846">
        <v>-1.4368000000000001</v>
      </c>
      <c r="L164" s="846">
        <v>-0.8075</v>
      </c>
      <c r="M164" s="846">
        <v>-8.7117000000000004</v>
      </c>
      <c r="N164" s="848">
        <v>-5.2987000000000002</v>
      </c>
      <c r="O164" s="846">
        <v>-6.6493000000000002</v>
      </c>
      <c r="P164" s="846">
        <v>7.7747000000000002</v>
      </c>
      <c r="Q164" s="846">
        <v>8.7157999999999998</v>
      </c>
      <c r="R164" s="846">
        <v>13.8194</v>
      </c>
      <c r="S164" s="846">
        <v>0.2671</v>
      </c>
      <c r="T164" s="846">
        <v>2.9013</v>
      </c>
      <c r="U164" s="846">
        <v>-9.9960000000000004</v>
      </c>
      <c r="V164" s="846">
        <v>-3.8121</v>
      </c>
      <c r="W164" s="846">
        <v>-0.88</v>
      </c>
      <c r="X164" s="846">
        <v>13.5235</v>
      </c>
      <c r="Y164" s="847"/>
      <c r="Z164" s="844">
        <v>122</v>
      </c>
      <c r="AA164" s="844">
        <v>204</v>
      </c>
      <c r="AB164" s="844">
        <v>250</v>
      </c>
      <c r="AC164" s="844">
        <v>218</v>
      </c>
      <c r="AD164" s="844">
        <v>240</v>
      </c>
      <c r="AE164" s="844">
        <v>200</v>
      </c>
      <c r="AF164" s="844">
        <v>150</v>
      </c>
      <c r="AG164" s="844">
        <v>114</v>
      </c>
      <c r="AH164" s="844">
        <v>62</v>
      </c>
      <c r="AI164" s="844">
        <v>4</v>
      </c>
      <c r="AJ164" s="844">
        <v>216</v>
      </c>
      <c r="AK164" s="844">
        <v>244</v>
      </c>
      <c r="AL164" s="844">
        <v>230</v>
      </c>
      <c r="AM164" s="844">
        <v>204</v>
      </c>
      <c r="AN164" s="844">
        <v>244</v>
      </c>
      <c r="AO164" s="842"/>
      <c r="AP164" s="846">
        <v>12.55</v>
      </c>
      <c r="AQ164" s="846">
        <v>10.7</v>
      </c>
      <c r="AR164" s="846">
        <v>5.51</v>
      </c>
      <c r="AS164" s="846">
        <v>-1.94</v>
      </c>
      <c r="AT164" s="846">
        <v>-10.68</v>
      </c>
      <c r="AU164" s="849"/>
      <c r="AV164" s="844">
        <v>12</v>
      </c>
      <c r="AW164" s="844">
        <v>47</v>
      </c>
      <c r="AX164" s="844">
        <v>73</v>
      </c>
      <c r="AY164" s="844">
        <v>132</v>
      </c>
      <c r="AZ164" s="844">
        <v>216</v>
      </c>
      <c r="BA164" s="847"/>
      <c r="BB164" s="846">
        <v>12.6735214511361</v>
      </c>
      <c r="BC164" s="846">
        <v>0.999985931310309</v>
      </c>
      <c r="BD164" s="846">
        <v>1.0971154038719099E-2</v>
      </c>
      <c r="BE164" s="852">
        <v>8.3737167785400204E-2</v>
      </c>
      <c r="BF164" s="847"/>
      <c r="BG164" s="855">
        <v>0.70330000000000004</v>
      </c>
      <c r="BH164" s="842"/>
      <c r="BI164" s="846">
        <v>99.900700000000001</v>
      </c>
      <c r="BJ164" s="846" t="s">
        <v>430</v>
      </c>
      <c r="BK164" s="846" t="s">
        <v>430</v>
      </c>
      <c r="BL164" s="846">
        <v>9.9299999999999999E-2</v>
      </c>
      <c r="BM164" s="842"/>
      <c r="BN164" s="855" t="s">
        <v>6240</v>
      </c>
      <c r="BO164" s="855" t="s">
        <v>6241</v>
      </c>
      <c r="BP164" s="855" t="s">
        <v>6242</v>
      </c>
      <c r="BQ164" s="855" t="s">
        <v>4687</v>
      </c>
      <c r="BR164" s="855" t="s">
        <v>4688</v>
      </c>
      <c r="BS164" s="842"/>
      <c r="BT164" s="856" t="s">
        <v>555</v>
      </c>
    </row>
    <row r="165" spans="1:72" s="428" customFormat="1" x14ac:dyDescent="0.25">
      <c r="A165" s="345" t="s">
        <v>6243</v>
      </c>
      <c r="B165" s="373"/>
      <c r="C165" s="719">
        <v>44643</v>
      </c>
      <c r="D165" s="373"/>
      <c r="E165" s="346">
        <v>84.57</v>
      </c>
      <c r="F165" s="373"/>
      <c r="G165" s="347">
        <v>36.787300000000002</v>
      </c>
      <c r="H165" s="374"/>
      <c r="I165" s="348">
        <v>0.54110000000000003</v>
      </c>
      <c r="J165" s="348">
        <v>-1.4247000000000001</v>
      </c>
      <c r="K165" s="348">
        <v>-0.92430000000000001</v>
      </c>
      <c r="L165" s="348">
        <v>1.2667999999999999</v>
      </c>
      <c r="M165" s="348">
        <v>-4.6759000000000004</v>
      </c>
      <c r="N165" s="350">
        <v>-3.5097</v>
      </c>
      <c r="O165" s="348">
        <v>-2.3355000000000001</v>
      </c>
      <c r="P165" s="348">
        <v>9.2264999999999997</v>
      </c>
      <c r="Q165" s="348" t="s">
        <v>430</v>
      </c>
      <c r="R165" s="348" t="s">
        <v>430</v>
      </c>
      <c r="S165" s="348">
        <v>0.45250000000000001</v>
      </c>
      <c r="T165" s="348">
        <v>7.9443000000000001</v>
      </c>
      <c r="U165" s="348">
        <v>-5.8696000000000002</v>
      </c>
      <c r="V165" s="348">
        <v>-0.8821</v>
      </c>
      <c r="W165" s="348">
        <v>-1.524</v>
      </c>
      <c r="X165" s="348">
        <v>11.6617</v>
      </c>
      <c r="Y165" s="374"/>
      <c r="Z165" s="346">
        <v>110</v>
      </c>
      <c r="AA165" s="346">
        <v>218</v>
      </c>
      <c r="AB165" s="346">
        <v>239</v>
      </c>
      <c r="AC165" s="346">
        <v>208</v>
      </c>
      <c r="AD165" s="346">
        <v>184</v>
      </c>
      <c r="AE165" s="346">
        <v>186</v>
      </c>
      <c r="AF165" s="346">
        <v>137</v>
      </c>
      <c r="AG165" s="346">
        <v>97</v>
      </c>
      <c r="AH165" s="346" t="s">
        <v>430</v>
      </c>
      <c r="AI165" s="346" t="s">
        <v>430</v>
      </c>
      <c r="AJ165" s="346">
        <v>214</v>
      </c>
      <c r="AK165" s="346">
        <v>212</v>
      </c>
      <c r="AL165" s="346">
        <v>186</v>
      </c>
      <c r="AM165" s="346">
        <v>189</v>
      </c>
      <c r="AN165" s="346">
        <v>264</v>
      </c>
      <c r="AO165" s="373"/>
      <c r="AP165" s="348" t="s">
        <v>430</v>
      </c>
      <c r="AQ165" s="348" t="s">
        <v>430</v>
      </c>
      <c r="AR165" s="348" t="s">
        <v>430</v>
      </c>
      <c r="AS165" s="348">
        <v>1.86</v>
      </c>
      <c r="AT165" s="348">
        <v>-3.93</v>
      </c>
      <c r="AU165" s="351"/>
      <c r="AV165" s="346" t="s">
        <v>430</v>
      </c>
      <c r="AW165" s="346" t="s">
        <v>430</v>
      </c>
      <c r="AX165" s="346" t="s">
        <v>430</v>
      </c>
      <c r="AY165" s="346">
        <v>115</v>
      </c>
      <c r="AZ165" s="346">
        <v>184</v>
      </c>
      <c r="BA165" s="374"/>
      <c r="BB165" s="348">
        <v>11.681748436539801</v>
      </c>
      <c r="BC165" s="348">
        <v>0</v>
      </c>
      <c r="BD165" s="348">
        <v>3.0075260431456599E-2</v>
      </c>
      <c r="BE165" s="375" t="s">
        <v>430</v>
      </c>
      <c r="BF165" s="374"/>
      <c r="BG165" s="372" t="s">
        <v>430</v>
      </c>
      <c r="BH165" s="373"/>
      <c r="BI165" s="348">
        <v>80.882999999999996</v>
      </c>
      <c r="BJ165" s="348">
        <v>15.587199999999999</v>
      </c>
      <c r="BK165" s="348">
        <v>3.1628599999999998</v>
      </c>
      <c r="BL165" s="348">
        <v>0.36693999999999999</v>
      </c>
      <c r="BM165" s="373"/>
      <c r="BN165" s="372" t="s">
        <v>4785</v>
      </c>
      <c r="BO165" s="372" t="s">
        <v>4786</v>
      </c>
      <c r="BP165" s="372" t="s">
        <v>4787</v>
      </c>
      <c r="BQ165" s="372" t="s">
        <v>4788</v>
      </c>
      <c r="BR165" s="372" t="s">
        <v>6244</v>
      </c>
      <c r="BS165" s="373"/>
      <c r="BT165" s="354" t="s">
        <v>555</v>
      </c>
    </row>
    <row r="166" spans="1:72" s="428" customFormat="1" x14ac:dyDescent="0.25">
      <c r="A166" s="345" t="s">
        <v>6245</v>
      </c>
      <c r="B166" s="373"/>
      <c r="C166" s="719">
        <v>45968</v>
      </c>
      <c r="D166" s="373"/>
      <c r="E166" s="346">
        <v>82.209100000000007</v>
      </c>
      <c r="F166" s="373"/>
      <c r="G166" s="347">
        <v>18.3996</v>
      </c>
      <c r="H166" s="374"/>
      <c r="I166" s="348">
        <v>0.58379999999999999</v>
      </c>
      <c r="J166" s="348">
        <v>-0.12379999999999999</v>
      </c>
      <c r="K166" s="348">
        <v>1.8849</v>
      </c>
      <c r="L166" s="348">
        <v>10.206300000000001</v>
      </c>
      <c r="M166" s="348">
        <v>15.248900000000001</v>
      </c>
      <c r="N166" s="350" t="s">
        <v>430</v>
      </c>
      <c r="O166" s="348" t="s">
        <v>430</v>
      </c>
      <c r="P166" s="348" t="s">
        <v>430</v>
      </c>
      <c r="Q166" s="348" t="s">
        <v>430</v>
      </c>
      <c r="R166" s="348" t="s">
        <v>430</v>
      </c>
      <c r="S166" s="348">
        <v>3.6918000000000002</v>
      </c>
      <c r="T166" s="348">
        <v>28.631699999999999</v>
      </c>
      <c r="U166" s="348">
        <v>10.318</v>
      </c>
      <c r="V166" s="348" t="s">
        <v>430</v>
      </c>
      <c r="W166" s="348">
        <v>2.4009</v>
      </c>
      <c r="X166" s="348">
        <v>8.1051000000000002</v>
      </c>
      <c r="Y166" s="374"/>
      <c r="Z166" s="346">
        <v>103</v>
      </c>
      <c r="AA166" s="346">
        <v>43</v>
      </c>
      <c r="AB166" s="346">
        <v>103</v>
      </c>
      <c r="AC166" s="346">
        <v>18</v>
      </c>
      <c r="AD166" s="346">
        <v>17</v>
      </c>
      <c r="AE166" s="346" t="s">
        <v>430</v>
      </c>
      <c r="AF166" s="346" t="s">
        <v>430</v>
      </c>
      <c r="AG166" s="346" t="s">
        <v>430</v>
      </c>
      <c r="AH166" s="346" t="s">
        <v>430</v>
      </c>
      <c r="AI166" s="346" t="s">
        <v>430</v>
      </c>
      <c r="AJ166" s="346">
        <v>92</v>
      </c>
      <c r="AK166" s="346">
        <v>13</v>
      </c>
      <c r="AL166" s="346">
        <v>24</v>
      </c>
      <c r="AM166" s="346" t="s">
        <v>430</v>
      </c>
      <c r="AN166" s="346">
        <v>57</v>
      </c>
      <c r="AO166" s="373"/>
      <c r="AP166" s="348" t="s">
        <v>430</v>
      </c>
      <c r="AQ166" s="348" t="s">
        <v>430</v>
      </c>
      <c r="AR166" s="348" t="s">
        <v>430</v>
      </c>
      <c r="AS166" s="348" t="s">
        <v>430</v>
      </c>
      <c r="AT166" s="348" t="s">
        <v>430</v>
      </c>
      <c r="AU166" s="351"/>
      <c r="AV166" s="346" t="s">
        <v>430</v>
      </c>
      <c r="AW166" s="346" t="s">
        <v>430</v>
      </c>
      <c r="AX166" s="346" t="s">
        <v>430</v>
      </c>
      <c r="AY166" s="346" t="s">
        <v>430</v>
      </c>
      <c r="AZ166" s="346" t="s">
        <v>430</v>
      </c>
      <c r="BA166" s="374"/>
      <c r="BB166" s="348">
        <v>19.453959454995701</v>
      </c>
      <c r="BC166" s="348">
        <v>1.00136796536419</v>
      </c>
      <c r="BD166" s="348">
        <v>3.1962860916291497E-2</v>
      </c>
      <c r="BE166" s="375">
        <v>-7.5946437710929801E-3</v>
      </c>
      <c r="BF166" s="374"/>
      <c r="BG166" s="372">
        <v>8.7499999999999994E-2</v>
      </c>
      <c r="BH166" s="373"/>
      <c r="BI166" s="348" t="s">
        <v>430</v>
      </c>
      <c r="BJ166" s="348">
        <v>7.1773899999999999</v>
      </c>
      <c r="BK166" s="348">
        <v>92.661199999999994</v>
      </c>
      <c r="BL166" s="348">
        <v>0.16141</v>
      </c>
      <c r="BM166" s="373"/>
      <c r="BN166" s="372" t="s">
        <v>4557</v>
      </c>
      <c r="BO166" s="372" t="s">
        <v>5178</v>
      </c>
      <c r="BP166" s="372" t="s">
        <v>2187</v>
      </c>
      <c r="BQ166" s="372" t="s">
        <v>817</v>
      </c>
      <c r="BR166" s="372" t="s">
        <v>4560</v>
      </c>
      <c r="BS166" s="373"/>
      <c r="BT166" s="354" t="s">
        <v>555</v>
      </c>
    </row>
    <row r="167" spans="1:72" s="428" customFormat="1" x14ac:dyDescent="0.25">
      <c r="A167" s="345" t="s">
        <v>6246</v>
      </c>
      <c r="B167" s="373"/>
      <c r="C167" s="719">
        <v>40387</v>
      </c>
      <c r="D167" s="373"/>
      <c r="E167" s="346">
        <v>82.63</v>
      </c>
      <c r="F167" s="373"/>
      <c r="G167" s="347">
        <v>253.9248</v>
      </c>
      <c r="H167" s="374"/>
      <c r="I167" s="348">
        <v>0.63670000000000004</v>
      </c>
      <c r="J167" s="348">
        <v>-0.67110000000000003</v>
      </c>
      <c r="K167" s="348">
        <v>0.1628</v>
      </c>
      <c r="L167" s="348">
        <v>3.1221999999999999</v>
      </c>
      <c r="M167" s="348">
        <v>-4.5030000000000001</v>
      </c>
      <c r="N167" s="350">
        <v>-2.2433999999999998</v>
      </c>
      <c r="O167" s="348">
        <v>0.15329999999999999</v>
      </c>
      <c r="P167" s="348">
        <v>9.0422999999999991</v>
      </c>
      <c r="Q167" s="348">
        <v>9.2840000000000007</v>
      </c>
      <c r="R167" s="348">
        <v>11.7342</v>
      </c>
      <c r="S167" s="348">
        <v>1.8224</v>
      </c>
      <c r="T167" s="348">
        <v>9.3421000000000003</v>
      </c>
      <c r="U167" s="348">
        <v>-6.4461000000000004</v>
      </c>
      <c r="V167" s="348">
        <v>-0.51929999999999998</v>
      </c>
      <c r="W167" s="348">
        <v>-0.52159999999999995</v>
      </c>
      <c r="X167" s="348">
        <v>10.031499999999999</v>
      </c>
      <c r="Y167" s="374"/>
      <c r="Z167" s="346">
        <v>85</v>
      </c>
      <c r="AA167" s="346">
        <v>115</v>
      </c>
      <c r="AB167" s="346">
        <v>178</v>
      </c>
      <c r="AC167" s="346">
        <v>179</v>
      </c>
      <c r="AD167" s="346">
        <v>170</v>
      </c>
      <c r="AE167" s="346">
        <v>170</v>
      </c>
      <c r="AF167" s="346">
        <v>106</v>
      </c>
      <c r="AG167" s="346">
        <v>105</v>
      </c>
      <c r="AH167" s="346">
        <v>46</v>
      </c>
      <c r="AI167" s="346">
        <v>33</v>
      </c>
      <c r="AJ167" s="346">
        <v>170</v>
      </c>
      <c r="AK167" s="346">
        <v>186</v>
      </c>
      <c r="AL167" s="346">
        <v>200</v>
      </c>
      <c r="AM167" s="346">
        <v>175</v>
      </c>
      <c r="AN167" s="346">
        <v>207</v>
      </c>
      <c r="AO167" s="373"/>
      <c r="AP167" s="348">
        <v>11.57</v>
      </c>
      <c r="AQ167" s="348">
        <v>11.03</v>
      </c>
      <c r="AR167" s="348">
        <v>7.67</v>
      </c>
      <c r="AS167" s="348">
        <v>3.28</v>
      </c>
      <c r="AT167" s="348">
        <v>-3.46</v>
      </c>
      <c r="AU167" s="351"/>
      <c r="AV167" s="346">
        <v>28</v>
      </c>
      <c r="AW167" s="346">
        <v>40</v>
      </c>
      <c r="AX167" s="346">
        <v>51</v>
      </c>
      <c r="AY167" s="346">
        <v>104</v>
      </c>
      <c r="AZ167" s="346">
        <v>171</v>
      </c>
      <c r="BA167" s="374"/>
      <c r="BB167" s="348">
        <v>11.1728043541515</v>
      </c>
      <c r="BC167" s="348">
        <v>1.00082159342887</v>
      </c>
      <c r="BD167" s="348">
        <v>2.0203451551566901E-2</v>
      </c>
      <c r="BE167" s="375">
        <v>2.6282210423585799E-2</v>
      </c>
      <c r="BF167" s="374"/>
      <c r="BG167" s="372">
        <v>3.0924999999999998</v>
      </c>
      <c r="BH167" s="373"/>
      <c r="BI167" s="348">
        <v>98.241699999999994</v>
      </c>
      <c r="BJ167" s="348">
        <v>1.3544099999999999</v>
      </c>
      <c r="BK167" s="348" t="s">
        <v>430</v>
      </c>
      <c r="BL167" s="348">
        <v>0.40389000000000003</v>
      </c>
      <c r="BM167" s="373"/>
      <c r="BN167" s="372" t="s">
        <v>4507</v>
      </c>
      <c r="BO167" s="372" t="s">
        <v>754</v>
      </c>
      <c r="BP167" s="372" t="s">
        <v>4381</v>
      </c>
      <c r="BQ167" s="372" t="s">
        <v>4382</v>
      </c>
      <c r="BR167" s="372" t="s">
        <v>4502</v>
      </c>
      <c r="BS167" s="373"/>
      <c r="BT167" s="354" t="s">
        <v>555</v>
      </c>
    </row>
    <row r="168" spans="1:72" s="428" customFormat="1" x14ac:dyDescent="0.25">
      <c r="A168" s="345" t="s">
        <v>6247</v>
      </c>
      <c r="B168" s="373"/>
      <c r="C168" s="719">
        <v>41744</v>
      </c>
      <c r="D168" s="373"/>
      <c r="E168" s="346">
        <v>70.640500000000003</v>
      </c>
      <c r="F168" s="373"/>
      <c r="G168" s="347">
        <v>77.699600000000004</v>
      </c>
      <c r="H168" s="374"/>
      <c r="I168" s="348">
        <v>0.50690000000000002</v>
      </c>
      <c r="J168" s="348">
        <v>-2.0861999999999998</v>
      </c>
      <c r="K168" s="348">
        <v>0.28110000000000002</v>
      </c>
      <c r="L168" s="348">
        <v>-3.1899999999999998E-2</v>
      </c>
      <c r="M168" s="348">
        <v>-6.5129999999999999</v>
      </c>
      <c r="N168" s="350">
        <v>0.20069999999999999</v>
      </c>
      <c r="O168" s="348">
        <v>-5.3628999999999998</v>
      </c>
      <c r="P168" s="348">
        <v>12.2052</v>
      </c>
      <c r="Q168" s="348">
        <v>12.7334</v>
      </c>
      <c r="R168" s="348">
        <v>13.087300000000001</v>
      </c>
      <c r="S168" s="348">
        <v>3.3184</v>
      </c>
      <c r="T168" s="348">
        <v>4.8155000000000001</v>
      </c>
      <c r="U168" s="348">
        <v>-6.9684999999999997</v>
      </c>
      <c r="V168" s="348">
        <v>0.78920000000000001</v>
      </c>
      <c r="W168" s="348">
        <v>-0.99870000000000003</v>
      </c>
      <c r="X168" s="348">
        <v>12.985099999999999</v>
      </c>
      <c r="Y168" s="374"/>
      <c r="Z168" s="346">
        <v>126</v>
      </c>
      <c r="AA168" s="346">
        <v>248</v>
      </c>
      <c r="AB168" s="346">
        <v>165</v>
      </c>
      <c r="AC168" s="346">
        <v>213</v>
      </c>
      <c r="AD168" s="346">
        <v>234</v>
      </c>
      <c r="AE168" s="346">
        <v>143</v>
      </c>
      <c r="AF168" s="346">
        <v>148</v>
      </c>
      <c r="AG168" s="346">
        <v>69</v>
      </c>
      <c r="AH168" s="346">
        <v>26</v>
      </c>
      <c r="AI168" s="346">
        <v>10</v>
      </c>
      <c r="AJ168" s="346">
        <v>105</v>
      </c>
      <c r="AK168" s="346">
        <v>233</v>
      </c>
      <c r="AL168" s="346">
        <v>213</v>
      </c>
      <c r="AM168" s="346">
        <v>161</v>
      </c>
      <c r="AN168" s="346">
        <v>250</v>
      </c>
      <c r="AO168" s="373"/>
      <c r="AP168" s="348">
        <v>13.49</v>
      </c>
      <c r="AQ168" s="348">
        <v>14.11</v>
      </c>
      <c r="AR168" s="348">
        <v>10.02</v>
      </c>
      <c r="AS168" s="348">
        <v>1.46</v>
      </c>
      <c r="AT168" s="348">
        <v>-5.35</v>
      </c>
      <c r="AU168" s="351"/>
      <c r="AV168" s="346">
        <v>11</v>
      </c>
      <c r="AW168" s="346">
        <v>19</v>
      </c>
      <c r="AX168" s="346">
        <v>30</v>
      </c>
      <c r="AY168" s="346">
        <v>126</v>
      </c>
      <c r="AZ168" s="346">
        <v>189</v>
      </c>
      <c r="BA168" s="374"/>
      <c r="BB168" s="348">
        <v>13.4556924289242</v>
      </c>
      <c r="BC168" s="348">
        <v>0.99845417991437002</v>
      </c>
      <c r="BD168" s="348">
        <v>3.8429804460865198E-2</v>
      </c>
      <c r="BE168" s="375">
        <v>7.5057860071786095E-2</v>
      </c>
      <c r="BF168" s="374"/>
      <c r="BG168" s="372">
        <v>0.27710000000000001</v>
      </c>
      <c r="BH168" s="373"/>
      <c r="BI168" s="348">
        <v>85.730699999999999</v>
      </c>
      <c r="BJ168" s="348">
        <v>12.9712</v>
      </c>
      <c r="BK168" s="348">
        <v>0.95935400000000004</v>
      </c>
      <c r="BL168" s="348">
        <v>0.33874599999999999</v>
      </c>
      <c r="BM168" s="373"/>
      <c r="BN168" s="372" t="s">
        <v>5461</v>
      </c>
      <c r="BO168" s="372" t="s">
        <v>6248</v>
      </c>
      <c r="BP168" s="372" t="s">
        <v>6249</v>
      </c>
      <c r="BQ168" s="372" t="s">
        <v>6250</v>
      </c>
      <c r="BR168" s="372" t="s">
        <v>6251</v>
      </c>
      <c r="BS168" s="373"/>
      <c r="BT168" s="354" t="s">
        <v>555</v>
      </c>
    </row>
    <row r="169" spans="1:72" s="428" customFormat="1" x14ac:dyDescent="0.25">
      <c r="A169" s="345" t="s">
        <v>6252</v>
      </c>
      <c r="B169" s="373"/>
      <c r="C169" s="719">
        <v>45754</v>
      </c>
      <c r="D169" s="373"/>
      <c r="E169" s="346">
        <v>78.822900000000004</v>
      </c>
      <c r="F169" s="373"/>
      <c r="G169" s="347">
        <v>33.890599999999999</v>
      </c>
      <c r="H169" s="374"/>
      <c r="I169" s="348">
        <v>9.0399999999999994E-2</v>
      </c>
      <c r="J169" s="348">
        <v>-1.0095000000000001</v>
      </c>
      <c r="K169" s="348">
        <v>7.0225</v>
      </c>
      <c r="L169" s="348">
        <v>13.5192</v>
      </c>
      <c r="M169" s="348">
        <v>10.5055</v>
      </c>
      <c r="N169" s="350">
        <v>11.4093</v>
      </c>
      <c r="O169" s="348" t="s">
        <v>430</v>
      </c>
      <c r="P169" s="348" t="s">
        <v>430</v>
      </c>
      <c r="Q169" s="348" t="s">
        <v>430</v>
      </c>
      <c r="R169" s="348" t="s">
        <v>430</v>
      </c>
      <c r="S169" s="348">
        <v>8.7824000000000009</v>
      </c>
      <c r="T169" s="348">
        <v>28.5732</v>
      </c>
      <c r="U169" s="348">
        <v>7.3959000000000001</v>
      </c>
      <c r="V169" s="348">
        <v>10.285399999999999</v>
      </c>
      <c r="W169" s="348">
        <v>3.4125999999999999</v>
      </c>
      <c r="X169" s="348">
        <v>26.982900000000001</v>
      </c>
      <c r="Y169" s="374"/>
      <c r="Z169" s="346">
        <v>213</v>
      </c>
      <c r="AA169" s="346">
        <v>185</v>
      </c>
      <c r="AB169" s="346">
        <v>22</v>
      </c>
      <c r="AC169" s="346">
        <v>8</v>
      </c>
      <c r="AD169" s="346">
        <v>32</v>
      </c>
      <c r="AE169" s="346">
        <v>51</v>
      </c>
      <c r="AF169" s="346" t="s">
        <v>430</v>
      </c>
      <c r="AG169" s="346" t="s">
        <v>430</v>
      </c>
      <c r="AH169" s="346" t="s">
        <v>430</v>
      </c>
      <c r="AI169" s="346" t="s">
        <v>430</v>
      </c>
      <c r="AJ169" s="346">
        <v>22</v>
      </c>
      <c r="AK169" s="346">
        <v>16</v>
      </c>
      <c r="AL169" s="346">
        <v>49</v>
      </c>
      <c r="AM169" s="346">
        <v>69</v>
      </c>
      <c r="AN169" s="346">
        <v>34</v>
      </c>
      <c r="AO169" s="373"/>
      <c r="AP169" s="348" t="s">
        <v>430</v>
      </c>
      <c r="AQ169" s="348" t="s">
        <v>430</v>
      </c>
      <c r="AR169" s="348" t="s">
        <v>430</v>
      </c>
      <c r="AS169" s="348" t="s">
        <v>430</v>
      </c>
      <c r="AT169" s="348">
        <v>22.68</v>
      </c>
      <c r="AU169" s="351"/>
      <c r="AV169" s="346" t="s">
        <v>430</v>
      </c>
      <c r="AW169" s="346" t="s">
        <v>430</v>
      </c>
      <c r="AX169" s="346" t="s">
        <v>430</v>
      </c>
      <c r="AY169" s="346" t="s">
        <v>430</v>
      </c>
      <c r="AZ169" s="346">
        <v>29</v>
      </c>
      <c r="BA169" s="374"/>
      <c r="BB169" s="348">
        <v>17.4460285599312</v>
      </c>
      <c r="BC169" s="348">
        <v>0.99939568285927205</v>
      </c>
      <c r="BD169" s="348">
        <v>7.2830723600708996E-2</v>
      </c>
      <c r="BE169" s="375">
        <v>-4.4751290188423498E-2</v>
      </c>
      <c r="BF169" s="374"/>
      <c r="BG169" s="372">
        <v>7.9500000000000001E-2</v>
      </c>
      <c r="BH169" s="373"/>
      <c r="BI169" s="348">
        <v>44.576999999999998</v>
      </c>
      <c r="BJ169" s="348">
        <v>30.854700000000001</v>
      </c>
      <c r="BK169" s="348">
        <v>24.381799999999998</v>
      </c>
      <c r="BL169" s="348">
        <v>0.1865</v>
      </c>
      <c r="BM169" s="373"/>
      <c r="BN169" s="372" t="s">
        <v>6145</v>
      </c>
      <c r="BO169" s="372" t="s">
        <v>6146</v>
      </c>
      <c r="BP169" s="372" t="s">
        <v>6086</v>
      </c>
      <c r="BQ169" s="372" t="s">
        <v>6087</v>
      </c>
      <c r="BR169" s="372" t="s">
        <v>6088</v>
      </c>
      <c r="BS169" s="373"/>
      <c r="BT169" s="354" t="s">
        <v>555</v>
      </c>
    </row>
    <row r="170" spans="1:72" s="428" customFormat="1" x14ac:dyDescent="0.25">
      <c r="A170" s="345" t="s">
        <v>6253</v>
      </c>
      <c r="B170" s="373"/>
      <c r="C170" s="719">
        <v>45943</v>
      </c>
      <c r="D170" s="373"/>
      <c r="E170" s="346">
        <v>61.56</v>
      </c>
      <c r="F170" s="373"/>
      <c r="G170" s="347">
        <v>38.3078</v>
      </c>
      <c r="H170" s="374"/>
      <c r="I170" s="348">
        <v>7.0800000000000002E-2</v>
      </c>
      <c r="J170" s="348">
        <v>-1.3713</v>
      </c>
      <c r="K170" s="348">
        <v>-3.6387999999999998</v>
      </c>
      <c r="L170" s="348">
        <v>-4.8017000000000003</v>
      </c>
      <c r="M170" s="348">
        <v>4.3666999999999998</v>
      </c>
      <c r="N170" s="350" t="s">
        <v>430</v>
      </c>
      <c r="O170" s="348" t="s">
        <v>430</v>
      </c>
      <c r="P170" s="348" t="s">
        <v>430</v>
      </c>
      <c r="Q170" s="348" t="s">
        <v>430</v>
      </c>
      <c r="R170" s="348" t="s">
        <v>430</v>
      </c>
      <c r="S170" s="348">
        <v>-3.8296999999999999</v>
      </c>
      <c r="T170" s="348">
        <v>9.5970999999999993</v>
      </c>
      <c r="U170" s="348">
        <v>8.3849999999999998</v>
      </c>
      <c r="V170" s="348" t="s">
        <v>430</v>
      </c>
      <c r="W170" s="348">
        <v>-1.4361999999999999</v>
      </c>
      <c r="X170" s="348">
        <v>8.4227000000000007</v>
      </c>
      <c r="Y170" s="374"/>
      <c r="Z170" s="346">
        <v>216</v>
      </c>
      <c r="AA170" s="346">
        <v>213</v>
      </c>
      <c r="AB170" s="346">
        <v>270</v>
      </c>
      <c r="AC170" s="346">
        <v>242</v>
      </c>
      <c r="AD170" s="346">
        <v>86</v>
      </c>
      <c r="AE170" s="346" t="s">
        <v>430</v>
      </c>
      <c r="AF170" s="346" t="s">
        <v>430</v>
      </c>
      <c r="AG170" s="346" t="s">
        <v>430</v>
      </c>
      <c r="AH170" s="346" t="s">
        <v>430</v>
      </c>
      <c r="AI170" s="346" t="s">
        <v>430</v>
      </c>
      <c r="AJ170" s="346">
        <v>271</v>
      </c>
      <c r="AK170" s="346">
        <v>172</v>
      </c>
      <c r="AL170" s="346">
        <v>32</v>
      </c>
      <c r="AM170" s="346" t="s">
        <v>430</v>
      </c>
      <c r="AN170" s="346">
        <v>263</v>
      </c>
      <c r="AO170" s="373"/>
      <c r="AP170" s="348" t="s">
        <v>430</v>
      </c>
      <c r="AQ170" s="348" t="s">
        <v>430</v>
      </c>
      <c r="AR170" s="348" t="s">
        <v>430</v>
      </c>
      <c r="AS170" s="348" t="s">
        <v>430</v>
      </c>
      <c r="AT170" s="348" t="s">
        <v>430</v>
      </c>
      <c r="AU170" s="351"/>
      <c r="AV170" s="346" t="s">
        <v>430</v>
      </c>
      <c r="AW170" s="346" t="s">
        <v>430</v>
      </c>
      <c r="AX170" s="346" t="s">
        <v>430</v>
      </c>
      <c r="AY170" s="346" t="s">
        <v>430</v>
      </c>
      <c r="AZ170" s="346" t="s">
        <v>430</v>
      </c>
      <c r="BA170" s="374"/>
      <c r="BB170" s="348">
        <v>18.018494417217099</v>
      </c>
      <c r="BC170" s="348">
        <v>0.99884900129620802</v>
      </c>
      <c r="BD170" s="348">
        <v>2.32257832765175E-2</v>
      </c>
      <c r="BE170" s="375">
        <v>-4.7863550679738999E-2</v>
      </c>
      <c r="BF170" s="374"/>
      <c r="BG170" s="372">
        <v>5.0599999999999999E-2</v>
      </c>
      <c r="BH170" s="373"/>
      <c r="BI170" s="348">
        <v>72.641599999999997</v>
      </c>
      <c r="BJ170" s="348">
        <v>21.526199999999999</v>
      </c>
      <c r="BK170" s="348">
        <v>5.6650400000000003</v>
      </c>
      <c r="BL170" s="348">
        <v>0.16716</v>
      </c>
      <c r="BM170" s="373"/>
      <c r="BN170" s="372" t="s">
        <v>6078</v>
      </c>
      <c r="BO170" s="372" t="s">
        <v>6079</v>
      </c>
      <c r="BP170" s="372" t="s">
        <v>6254</v>
      </c>
      <c r="BQ170" s="372" t="s">
        <v>6255</v>
      </c>
      <c r="BR170" s="372" t="s">
        <v>6082</v>
      </c>
      <c r="BS170" s="373"/>
      <c r="BT170" s="354" t="s">
        <v>555</v>
      </c>
    </row>
    <row r="171" spans="1:72" s="428" customFormat="1" x14ac:dyDescent="0.25">
      <c r="A171" s="345" t="s">
        <v>6256</v>
      </c>
      <c r="B171" s="373"/>
      <c r="C171" s="719">
        <v>39639</v>
      </c>
      <c r="D171" s="373"/>
      <c r="E171" s="346">
        <v>63.7</v>
      </c>
      <c r="F171" s="373"/>
      <c r="G171" s="347">
        <v>266.95240000000001</v>
      </c>
      <c r="H171" s="374"/>
      <c r="I171" s="348">
        <v>0.63680000000000003</v>
      </c>
      <c r="J171" s="348">
        <v>-0.67120000000000002</v>
      </c>
      <c r="K171" s="348">
        <v>0.15640000000000001</v>
      </c>
      <c r="L171" s="348">
        <v>3.1145</v>
      </c>
      <c r="M171" s="348">
        <v>-4.5185000000000004</v>
      </c>
      <c r="N171" s="350">
        <v>-2.3050000000000002</v>
      </c>
      <c r="O171" s="348">
        <v>0.1033</v>
      </c>
      <c r="P171" s="348">
        <v>8.9879999999999995</v>
      </c>
      <c r="Q171" s="348">
        <v>9.2379999999999995</v>
      </c>
      <c r="R171" s="348">
        <v>11.9832</v>
      </c>
      <c r="S171" s="348">
        <v>1.8093999999999999</v>
      </c>
      <c r="T171" s="348">
        <v>9.3260000000000005</v>
      </c>
      <c r="U171" s="348">
        <v>-6.4736000000000002</v>
      </c>
      <c r="V171" s="348">
        <v>-0.57369999999999999</v>
      </c>
      <c r="W171" s="348">
        <v>-0.52300000000000002</v>
      </c>
      <c r="X171" s="348">
        <v>11.4778</v>
      </c>
      <c r="Y171" s="374"/>
      <c r="Z171" s="346">
        <v>84</v>
      </c>
      <c r="AA171" s="346">
        <v>116</v>
      </c>
      <c r="AB171" s="346">
        <v>187</v>
      </c>
      <c r="AC171" s="346">
        <v>181</v>
      </c>
      <c r="AD171" s="346">
        <v>172</v>
      </c>
      <c r="AE171" s="346">
        <v>178</v>
      </c>
      <c r="AF171" s="346">
        <v>112</v>
      </c>
      <c r="AG171" s="346">
        <v>111</v>
      </c>
      <c r="AH171" s="346">
        <v>53</v>
      </c>
      <c r="AI171" s="346">
        <v>24</v>
      </c>
      <c r="AJ171" s="346">
        <v>178</v>
      </c>
      <c r="AK171" s="346">
        <v>188</v>
      </c>
      <c r="AL171" s="346">
        <v>205</v>
      </c>
      <c r="AM171" s="346">
        <v>182</v>
      </c>
      <c r="AN171" s="346">
        <v>211</v>
      </c>
      <c r="AO171" s="373"/>
      <c r="AP171" s="348">
        <v>11.62</v>
      </c>
      <c r="AQ171" s="348">
        <v>11</v>
      </c>
      <c r="AR171" s="348">
        <v>7.62</v>
      </c>
      <c r="AS171" s="348">
        <v>3.23</v>
      </c>
      <c r="AT171" s="348">
        <v>-3.5</v>
      </c>
      <c r="AU171" s="351"/>
      <c r="AV171" s="346">
        <v>27</v>
      </c>
      <c r="AW171" s="346">
        <v>43</v>
      </c>
      <c r="AX171" s="346">
        <v>58</v>
      </c>
      <c r="AY171" s="346">
        <v>112</v>
      </c>
      <c r="AZ171" s="346">
        <v>178</v>
      </c>
      <c r="BA171" s="374"/>
      <c r="BB171" s="348">
        <v>11.177395702408599</v>
      </c>
      <c r="BC171" s="348">
        <v>1.00121931023949</v>
      </c>
      <c r="BD171" s="348">
        <v>1.9810115638991301E-2</v>
      </c>
      <c r="BE171" s="375">
        <v>2.1899242059792899E-2</v>
      </c>
      <c r="BF171" s="374"/>
      <c r="BG171" s="372">
        <v>0.14549999999999999</v>
      </c>
      <c r="BH171" s="373"/>
      <c r="BI171" s="348">
        <v>98.291399999999996</v>
      </c>
      <c r="BJ171" s="348">
        <v>1.3481300000000001</v>
      </c>
      <c r="BK171" s="348" t="s">
        <v>430</v>
      </c>
      <c r="BL171" s="348">
        <v>0.36047000000000001</v>
      </c>
      <c r="BM171" s="373"/>
      <c r="BN171" s="372" t="s">
        <v>4361</v>
      </c>
      <c r="BO171" s="372" t="s">
        <v>754</v>
      </c>
      <c r="BP171" s="372" t="s">
        <v>4501</v>
      </c>
      <c r="BQ171" s="372" t="s">
        <v>4382</v>
      </c>
      <c r="BR171" s="372" t="s">
        <v>4383</v>
      </c>
      <c r="BS171" s="373"/>
      <c r="BT171" s="354" t="s">
        <v>555</v>
      </c>
    </row>
    <row r="172" spans="1:72" s="428" customFormat="1" x14ac:dyDescent="0.25">
      <c r="A172" s="345" t="s">
        <v>6257</v>
      </c>
      <c r="B172" s="373"/>
      <c r="C172" s="719">
        <v>45322</v>
      </c>
      <c r="D172" s="373"/>
      <c r="E172" s="346">
        <v>60.028799999999997</v>
      </c>
      <c r="F172" s="373"/>
      <c r="G172" s="347">
        <v>87.210899999999995</v>
      </c>
      <c r="H172" s="374"/>
      <c r="I172" s="348">
        <v>-1.2E-2</v>
      </c>
      <c r="J172" s="348">
        <v>-1.9652000000000001</v>
      </c>
      <c r="K172" s="348">
        <v>1E-3</v>
      </c>
      <c r="L172" s="348">
        <v>8.0351999999999997</v>
      </c>
      <c r="M172" s="348">
        <v>-10.442299999999999</v>
      </c>
      <c r="N172" s="350">
        <v>21.740200000000002</v>
      </c>
      <c r="O172" s="348">
        <v>10.9503</v>
      </c>
      <c r="P172" s="348" t="s">
        <v>430</v>
      </c>
      <c r="Q172" s="348" t="s">
        <v>430</v>
      </c>
      <c r="R172" s="348" t="s">
        <v>430</v>
      </c>
      <c r="S172" s="348">
        <v>1.4300999999999999</v>
      </c>
      <c r="T172" s="348">
        <v>9.9918999999999993</v>
      </c>
      <c r="U172" s="348">
        <v>1.4601999999999999</v>
      </c>
      <c r="V172" s="348">
        <v>14.936400000000001</v>
      </c>
      <c r="W172" s="348">
        <v>2.9668000000000001</v>
      </c>
      <c r="X172" s="348">
        <v>13.732200000000001</v>
      </c>
      <c r="Y172" s="374"/>
      <c r="Z172" s="346">
        <v>223</v>
      </c>
      <c r="AA172" s="346">
        <v>241</v>
      </c>
      <c r="AB172" s="346">
        <v>193</v>
      </c>
      <c r="AC172" s="346">
        <v>30</v>
      </c>
      <c r="AD172" s="346">
        <v>250</v>
      </c>
      <c r="AE172" s="346">
        <v>27</v>
      </c>
      <c r="AF172" s="346">
        <v>22</v>
      </c>
      <c r="AG172" s="346" t="s">
        <v>430</v>
      </c>
      <c r="AH172" s="346" t="s">
        <v>430</v>
      </c>
      <c r="AI172" s="346" t="s">
        <v>430</v>
      </c>
      <c r="AJ172" s="346">
        <v>203</v>
      </c>
      <c r="AK172" s="346">
        <v>166</v>
      </c>
      <c r="AL172" s="346">
        <v>110</v>
      </c>
      <c r="AM172" s="346">
        <v>37</v>
      </c>
      <c r="AN172" s="346">
        <v>41</v>
      </c>
      <c r="AO172" s="373"/>
      <c r="AP172" s="348" t="s">
        <v>430</v>
      </c>
      <c r="AQ172" s="348" t="s">
        <v>430</v>
      </c>
      <c r="AR172" s="348" t="s">
        <v>430</v>
      </c>
      <c r="AS172" s="348" t="s">
        <v>430</v>
      </c>
      <c r="AT172" s="348">
        <v>4.3899999999999997</v>
      </c>
      <c r="AU172" s="351"/>
      <c r="AV172" s="346" t="s">
        <v>430</v>
      </c>
      <c r="AW172" s="346" t="s">
        <v>430</v>
      </c>
      <c r="AX172" s="346" t="s">
        <v>430</v>
      </c>
      <c r="AY172" s="346" t="s">
        <v>430</v>
      </c>
      <c r="AZ172" s="346">
        <v>106</v>
      </c>
      <c r="BA172" s="374"/>
      <c r="BB172" s="348">
        <v>18.8339949660038</v>
      </c>
      <c r="BC172" s="348">
        <v>1.0015586621735399</v>
      </c>
      <c r="BD172" s="348">
        <v>2.03886960323552E-2</v>
      </c>
      <c r="BE172" s="375">
        <v>4.9772427526600001E-2</v>
      </c>
      <c r="BF172" s="374"/>
      <c r="BG172" s="372">
        <v>0.1696</v>
      </c>
      <c r="BH172" s="373"/>
      <c r="BI172" s="348">
        <v>86.767200000000003</v>
      </c>
      <c r="BJ172" s="348">
        <v>11.462999999999999</v>
      </c>
      <c r="BK172" s="348">
        <v>1.7690399999999999</v>
      </c>
      <c r="BL172" s="348">
        <v>7.6000000000000004E-4</v>
      </c>
      <c r="BM172" s="373"/>
      <c r="BN172" s="372" t="s">
        <v>5981</v>
      </c>
      <c r="BO172" s="372" t="s">
        <v>5982</v>
      </c>
      <c r="BP172" s="372" t="s">
        <v>430</v>
      </c>
      <c r="BQ172" s="372" t="s">
        <v>430</v>
      </c>
      <c r="BR172" s="372" t="s">
        <v>430</v>
      </c>
      <c r="BS172" s="373"/>
      <c r="BT172" s="354" t="s">
        <v>555</v>
      </c>
    </row>
    <row r="173" spans="1:72" s="428" customFormat="1" x14ac:dyDescent="0.25">
      <c r="A173" s="345" t="s">
        <v>6258</v>
      </c>
      <c r="B173" s="373"/>
      <c r="C173" s="719">
        <v>45652</v>
      </c>
      <c r="D173" s="373"/>
      <c r="E173" s="346">
        <v>62.970700000000001</v>
      </c>
      <c r="F173" s="373"/>
      <c r="G173" s="347">
        <v>12.321400000000001</v>
      </c>
      <c r="H173" s="374"/>
      <c r="I173" s="348">
        <v>0.90080000000000005</v>
      </c>
      <c r="J173" s="348">
        <v>0.20580000000000001</v>
      </c>
      <c r="K173" s="348">
        <v>4.4301000000000004</v>
      </c>
      <c r="L173" s="348">
        <v>13.355499999999999</v>
      </c>
      <c r="M173" s="348">
        <v>8.2257999999999996</v>
      </c>
      <c r="N173" s="350">
        <v>1.0456000000000001</v>
      </c>
      <c r="O173" s="348" t="s">
        <v>430</v>
      </c>
      <c r="P173" s="348" t="s">
        <v>430</v>
      </c>
      <c r="Q173" s="348" t="s">
        <v>430</v>
      </c>
      <c r="R173" s="348" t="s">
        <v>430</v>
      </c>
      <c r="S173" s="348">
        <v>7.8902999999999999</v>
      </c>
      <c r="T173" s="348">
        <v>26.7986</v>
      </c>
      <c r="U173" s="348">
        <v>3.8544999999999998</v>
      </c>
      <c r="V173" s="348">
        <v>3.7277</v>
      </c>
      <c r="W173" s="348">
        <v>2.1455000000000002</v>
      </c>
      <c r="X173" s="348">
        <v>2.7978999999999998</v>
      </c>
      <c r="Y173" s="374"/>
      <c r="Z173" s="346">
        <v>28</v>
      </c>
      <c r="AA173" s="346">
        <v>32</v>
      </c>
      <c r="AB173" s="346">
        <v>42</v>
      </c>
      <c r="AC173" s="346">
        <v>10</v>
      </c>
      <c r="AD173" s="346">
        <v>42</v>
      </c>
      <c r="AE173" s="346">
        <v>132</v>
      </c>
      <c r="AF173" s="346" t="s">
        <v>430</v>
      </c>
      <c r="AG173" s="346" t="s">
        <v>430</v>
      </c>
      <c r="AH173" s="346" t="s">
        <v>430</v>
      </c>
      <c r="AI173" s="346" t="s">
        <v>430</v>
      </c>
      <c r="AJ173" s="346">
        <v>26</v>
      </c>
      <c r="AK173" s="346">
        <v>25</v>
      </c>
      <c r="AL173" s="346">
        <v>74</v>
      </c>
      <c r="AM173" s="346">
        <v>129</v>
      </c>
      <c r="AN173" s="346">
        <v>65</v>
      </c>
      <c r="AO173" s="373"/>
      <c r="AP173" s="348" t="s">
        <v>430</v>
      </c>
      <c r="AQ173" s="348" t="s">
        <v>430</v>
      </c>
      <c r="AR173" s="348" t="s">
        <v>430</v>
      </c>
      <c r="AS173" s="348" t="s">
        <v>430</v>
      </c>
      <c r="AT173" s="348">
        <v>14.78</v>
      </c>
      <c r="AU173" s="351"/>
      <c r="AV173" s="346" t="s">
        <v>430</v>
      </c>
      <c r="AW173" s="346" t="s">
        <v>430</v>
      </c>
      <c r="AX173" s="346" t="s">
        <v>430</v>
      </c>
      <c r="AY173" s="346" t="s">
        <v>430</v>
      </c>
      <c r="AZ173" s="346">
        <v>62</v>
      </c>
      <c r="BA173" s="374"/>
      <c r="BB173" s="348">
        <v>16.2906133011939</v>
      </c>
      <c r="BC173" s="348">
        <v>0.99924126439912198</v>
      </c>
      <c r="BD173" s="348">
        <v>9.0475571281732302E-3</v>
      </c>
      <c r="BE173" s="375">
        <v>-3.1659466185875597E-2</v>
      </c>
      <c r="BF173" s="374"/>
      <c r="BG173" s="372">
        <v>7.4899999999999994E-2</v>
      </c>
      <c r="BH173" s="373"/>
      <c r="BI173" s="348">
        <v>55.530099999999997</v>
      </c>
      <c r="BJ173" s="348">
        <v>34.1721</v>
      </c>
      <c r="BK173" s="348">
        <v>10.086</v>
      </c>
      <c r="BL173" s="348">
        <v>0.21179999999999999</v>
      </c>
      <c r="BM173" s="373"/>
      <c r="BN173" s="372" t="s">
        <v>6259</v>
      </c>
      <c r="BO173" s="372" t="s">
        <v>6260</v>
      </c>
      <c r="BP173" s="372" t="s">
        <v>6261</v>
      </c>
      <c r="BQ173" s="372" t="s">
        <v>6262</v>
      </c>
      <c r="BR173" s="372" t="s">
        <v>6263</v>
      </c>
      <c r="BS173" s="373"/>
      <c r="BT173" s="354" t="s">
        <v>555</v>
      </c>
    </row>
    <row r="174" spans="1:72" s="428" customFormat="1" x14ac:dyDescent="0.25">
      <c r="A174" s="345" t="s">
        <v>6264</v>
      </c>
      <c r="B174" s="373"/>
      <c r="C174" s="719">
        <v>45944</v>
      </c>
      <c r="D174" s="373"/>
      <c r="E174" s="346">
        <v>63.83</v>
      </c>
      <c r="F174" s="373"/>
      <c r="G174" s="347">
        <v>9.7350999999999992</v>
      </c>
      <c r="H174" s="374"/>
      <c r="I174" s="348">
        <v>0.63780000000000003</v>
      </c>
      <c r="J174" s="348">
        <v>-0.6663</v>
      </c>
      <c r="K174" s="348">
        <v>0.1749</v>
      </c>
      <c r="L174" s="348">
        <v>3.1840000000000002</v>
      </c>
      <c r="M174" s="348">
        <v>-4.3872</v>
      </c>
      <c r="N174" s="350" t="s">
        <v>430</v>
      </c>
      <c r="O174" s="348" t="s">
        <v>430</v>
      </c>
      <c r="P174" s="348" t="s">
        <v>430</v>
      </c>
      <c r="Q174" s="348" t="s">
        <v>430</v>
      </c>
      <c r="R174" s="348" t="s">
        <v>430</v>
      </c>
      <c r="S174" s="348">
        <v>1.8453999999999999</v>
      </c>
      <c r="T174" s="348">
        <v>9.4285999999999994</v>
      </c>
      <c r="U174" s="348">
        <v>-6.3041</v>
      </c>
      <c r="V174" s="348" t="s">
        <v>430</v>
      </c>
      <c r="W174" s="348">
        <v>-0.51300000000000001</v>
      </c>
      <c r="X174" s="348">
        <v>-2.6440999999999999</v>
      </c>
      <c r="Y174" s="374"/>
      <c r="Z174" s="346">
        <v>80</v>
      </c>
      <c r="AA174" s="346">
        <v>108</v>
      </c>
      <c r="AB174" s="346">
        <v>168</v>
      </c>
      <c r="AC174" s="346">
        <v>167</v>
      </c>
      <c r="AD174" s="346">
        <v>157</v>
      </c>
      <c r="AE174" s="346" t="s">
        <v>430</v>
      </c>
      <c r="AF174" s="346" t="s">
        <v>430</v>
      </c>
      <c r="AG174" s="346" t="s">
        <v>430</v>
      </c>
      <c r="AH174" s="346" t="s">
        <v>430</v>
      </c>
      <c r="AI174" s="346" t="s">
        <v>430</v>
      </c>
      <c r="AJ174" s="346">
        <v>160</v>
      </c>
      <c r="AK174" s="346">
        <v>176</v>
      </c>
      <c r="AL174" s="346">
        <v>189</v>
      </c>
      <c r="AM174" s="346" t="s">
        <v>430</v>
      </c>
      <c r="AN174" s="346">
        <v>195</v>
      </c>
      <c r="AO174" s="373"/>
      <c r="AP174" s="348" t="s">
        <v>430</v>
      </c>
      <c r="AQ174" s="348" t="s">
        <v>430</v>
      </c>
      <c r="AR174" s="348" t="s">
        <v>430</v>
      </c>
      <c r="AS174" s="348" t="s">
        <v>430</v>
      </c>
      <c r="AT174" s="348" t="s">
        <v>430</v>
      </c>
      <c r="AU174" s="351"/>
      <c r="AV174" s="346" t="s">
        <v>430</v>
      </c>
      <c r="AW174" s="346" t="s">
        <v>430</v>
      </c>
      <c r="AX174" s="346" t="s">
        <v>430</v>
      </c>
      <c r="AY174" s="346" t="s">
        <v>430</v>
      </c>
      <c r="AZ174" s="346" t="s">
        <v>430</v>
      </c>
      <c r="BA174" s="374"/>
      <c r="BB174" s="348">
        <v>13.941768861646199</v>
      </c>
      <c r="BC174" s="348">
        <v>0.99799560981360702</v>
      </c>
      <c r="BD174" s="348">
        <v>-6.4969915060664907E-2</v>
      </c>
      <c r="BE174" s="375">
        <v>2.12677748280699E-3</v>
      </c>
      <c r="BF174" s="374"/>
      <c r="BG174" s="372">
        <v>0.1414</v>
      </c>
      <c r="BH174" s="373"/>
      <c r="BI174" s="348">
        <v>98.254400000000004</v>
      </c>
      <c r="BJ174" s="348">
        <v>1.3500799999999999</v>
      </c>
      <c r="BK174" s="348" t="s">
        <v>430</v>
      </c>
      <c r="BL174" s="348">
        <v>0.39551999999999998</v>
      </c>
      <c r="BM174" s="373"/>
      <c r="BN174" s="372" t="s">
        <v>5165</v>
      </c>
      <c r="BO174" s="372" t="s">
        <v>754</v>
      </c>
      <c r="BP174" s="372" t="s">
        <v>4501</v>
      </c>
      <c r="BQ174" s="372" t="s">
        <v>4382</v>
      </c>
      <c r="BR174" s="372" t="s">
        <v>4383</v>
      </c>
      <c r="BS174" s="373"/>
      <c r="BT174" s="354" t="s">
        <v>555</v>
      </c>
    </row>
    <row r="175" spans="1:72" s="428" customFormat="1" x14ac:dyDescent="0.25">
      <c r="A175" s="345" t="s">
        <v>6265</v>
      </c>
      <c r="B175" s="373"/>
      <c r="C175" s="719">
        <v>44972</v>
      </c>
      <c r="D175" s="373"/>
      <c r="E175" s="346">
        <v>107.72</v>
      </c>
      <c r="F175" s="373"/>
      <c r="G175" s="347">
        <v>37.825000000000003</v>
      </c>
      <c r="H175" s="374"/>
      <c r="I175" s="348">
        <v>0.63160000000000005</v>
      </c>
      <c r="J175" s="348">
        <v>-0.57750000000000001</v>
      </c>
      <c r="K175" s="348">
        <v>0.97809999999999997</v>
      </c>
      <c r="L175" s="348">
        <v>4.7186000000000003</v>
      </c>
      <c r="M175" s="348">
        <v>0.82199999999999995</v>
      </c>
      <c r="N175" s="350">
        <v>1.9785999999999999</v>
      </c>
      <c r="O175" s="348">
        <v>0.75509999999999999</v>
      </c>
      <c r="P175" s="348">
        <v>12.2531</v>
      </c>
      <c r="Q175" s="348" t="s">
        <v>430</v>
      </c>
      <c r="R175" s="348" t="s">
        <v>430</v>
      </c>
      <c r="S175" s="348">
        <v>2.5752000000000002</v>
      </c>
      <c r="T175" s="348">
        <v>14.8956</v>
      </c>
      <c r="U175" s="348">
        <v>-1.1896</v>
      </c>
      <c r="V175" s="348">
        <v>3.6840999999999999</v>
      </c>
      <c r="W175" s="348">
        <v>0.40050000000000002</v>
      </c>
      <c r="X175" s="348">
        <v>14.031499999999999</v>
      </c>
      <c r="Y175" s="374"/>
      <c r="Z175" s="346">
        <v>91</v>
      </c>
      <c r="AA175" s="346">
        <v>85</v>
      </c>
      <c r="AB175" s="346">
        <v>136</v>
      </c>
      <c r="AC175" s="346">
        <v>107</v>
      </c>
      <c r="AD175" s="346">
        <v>111</v>
      </c>
      <c r="AE175" s="346">
        <v>126</v>
      </c>
      <c r="AF175" s="346">
        <v>95</v>
      </c>
      <c r="AG175" s="346">
        <v>67</v>
      </c>
      <c r="AH175" s="346" t="s">
        <v>430</v>
      </c>
      <c r="AI175" s="346" t="s">
        <v>430</v>
      </c>
      <c r="AJ175" s="346">
        <v>132</v>
      </c>
      <c r="AK175" s="346">
        <v>114</v>
      </c>
      <c r="AL175" s="346">
        <v>135</v>
      </c>
      <c r="AM175" s="346">
        <v>131</v>
      </c>
      <c r="AN175" s="346">
        <v>141</v>
      </c>
      <c r="AO175" s="373"/>
      <c r="AP175" s="348" t="s">
        <v>430</v>
      </c>
      <c r="AQ175" s="348" t="s">
        <v>430</v>
      </c>
      <c r="AR175" s="348" t="s">
        <v>430</v>
      </c>
      <c r="AS175" s="348">
        <v>6</v>
      </c>
      <c r="AT175" s="348">
        <v>4.0999999999999996</v>
      </c>
      <c r="AU175" s="351"/>
      <c r="AV175" s="346" t="s">
        <v>430</v>
      </c>
      <c r="AW175" s="346" t="s">
        <v>430</v>
      </c>
      <c r="AX175" s="346" t="s">
        <v>430</v>
      </c>
      <c r="AY175" s="346">
        <v>74</v>
      </c>
      <c r="AZ175" s="346">
        <v>113</v>
      </c>
      <c r="BA175" s="374"/>
      <c r="BB175" s="348">
        <v>12.090857636589099</v>
      </c>
      <c r="BC175" s="348">
        <v>1.0040985748107301</v>
      </c>
      <c r="BD175" s="348">
        <v>4.2834807519153001E-2</v>
      </c>
      <c r="BE175" s="375">
        <v>4.8814688871775903E-2</v>
      </c>
      <c r="BF175" s="374"/>
      <c r="BG175" s="372">
        <v>5.4899999999999997E-2</v>
      </c>
      <c r="BH175" s="373"/>
      <c r="BI175" s="348">
        <v>68.120199999999997</v>
      </c>
      <c r="BJ175" s="348">
        <v>20.795100000000001</v>
      </c>
      <c r="BK175" s="348">
        <v>10.829599999999999</v>
      </c>
      <c r="BL175" s="348">
        <v>0.25509999999999999</v>
      </c>
      <c r="BM175" s="373"/>
      <c r="BN175" s="372" t="s">
        <v>521</v>
      </c>
      <c r="BO175" s="372" t="s">
        <v>2237</v>
      </c>
      <c r="BP175" s="372" t="s">
        <v>561</v>
      </c>
      <c r="BQ175" s="372" t="s">
        <v>6266</v>
      </c>
      <c r="BR175" s="372" t="s">
        <v>6061</v>
      </c>
      <c r="BS175" s="373"/>
      <c r="BT175" s="354" t="s">
        <v>555</v>
      </c>
    </row>
    <row r="176" spans="1:72" s="428" customFormat="1" x14ac:dyDescent="0.25">
      <c r="A176" s="345" t="s">
        <v>6267</v>
      </c>
      <c r="B176" s="373"/>
      <c r="C176" s="719">
        <v>39890</v>
      </c>
      <c r="D176" s="373"/>
      <c r="E176" s="346">
        <v>57.945300000000003</v>
      </c>
      <c r="F176" s="373"/>
      <c r="G176" s="347">
        <v>460.08530000000002</v>
      </c>
      <c r="H176" s="374"/>
      <c r="I176" s="348">
        <v>0.24729999999999999</v>
      </c>
      <c r="J176" s="348">
        <v>-2.839</v>
      </c>
      <c r="K176" s="348">
        <v>0.1331</v>
      </c>
      <c r="L176" s="348">
        <v>-1.6877</v>
      </c>
      <c r="M176" s="348">
        <v>-4.9870000000000001</v>
      </c>
      <c r="N176" s="350">
        <v>-8.7120999999999995</v>
      </c>
      <c r="O176" s="348">
        <v>-11.275399999999999</v>
      </c>
      <c r="P176" s="348">
        <v>2.5289999999999999</v>
      </c>
      <c r="Q176" s="348">
        <v>1.1087</v>
      </c>
      <c r="R176" s="348">
        <v>8.8079999999999998</v>
      </c>
      <c r="S176" s="348">
        <v>4.1300999999999997</v>
      </c>
      <c r="T176" s="348">
        <v>4.1877000000000004</v>
      </c>
      <c r="U176" s="348">
        <v>-10.6911</v>
      </c>
      <c r="V176" s="348">
        <v>-4.4183000000000003</v>
      </c>
      <c r="W176" s="348">
        <v>-2.1796000000000002</v>
      </c>
      <c r="X176" s="348">
        <v>11.8743</v>
      </c>
      <c r="Y176" s="374"/>
      <c r="Z176" s="346">
        <v>203</v>
      </c>
      <c r="AA176" s="346">
        <v>263</v>
      </c>
      <c r="AB176" s="346">
        <v>189</v>
      </c>
      <c r="AC176" s="346">
        <v>227</v>
      </c>
      <c r="AD176" s="346">
        <v>197</v>
      </c>
      <c r="AE176" s="346">
        <v>206</v>
      </c>
      <c r="AF176" s="346">
        <v>161</v>
      </c>
      <c r="AG176" s="346">
        <v>135</v>
      </c>
      <c r="AH176" s="346">
        <v>77</v>
      </c>
      <c r="AI176" s="346">
        <v>41</v>
      </c>
      <c r="AJ176" s="346">
        <v>74</v>
      </c>
      <c r="AK176" s="346">
        <v>234</v>
      </c>
      <c r="AL176" s="346">
        <v>235</v>
      </c>
      <c r="AM176" s="346">
        <v>208</v>
      </c>
      <c r="AN176" s="346">
        <v>277</v>
      </c>
      <c r="AO176" s="373"/>
      <c r="AP176" s="348">
        <v>6.7</v>
      </c>
      <c r="AQ176" s="348">
        <v>4.24</v>
      </c>
      <c r="AR176" s="348">
        <v>-0.11</v>
      </c>
      <c r="AS176" s="348">
        <v>-5.15</v>
      </c>
      <c r="AT176" s="348">
        <v>-9.4499999999999993</v>
      </c>
      <c r="AU176" s="351"/>
      <c r="AV176" s="346">
        <v>42</v>
      </c>
      <c r="AW176" s="346">
        <v>61</v>
      </c>
      <c r="AX176" s="346">
        <v>77</v>
      </c>
      <c r="AY176" s="346">
        <v>136</v>
      </c>
      <c r="AZ176" s="346">
        <v>206</v>
      </c>
      <c r="BA176" s="374"/>
      <c r="BB176" s="348">
        <v>13.832130316653</v>
      </c>
      <c r="BC176" s="348">
        <v>0.99575021389537299</v>
      </c>
      <c r="BD176" s="348">
        <v>-1.6205638792797E-2</v>
      </c>
      <c r="BE176" s="375">
        <v>-3.1108440143627101E-2</v>
      </c>
      <c r="BF176" s="374"/>
      <c r="BG176" s="372">
        <v>0.27479999999999999</v>
      </c>
      <c r="BH176" s="373"/>
      <c r="BI176" s="348">
        <v>93.188900000000004</v>
      </c>
      <c r="BJ176" s="348">
        <v>6.3836899999999996</v>
      </c>
      <c r="BK176" s="348" t="s">
        <v>430</v>
      </c>
      <c r="BL176" s="348">
        <v>0.42741000000000001</v>
      </c>
      <c r="BM176" s="373"/>
      <c r="BN176" s="372" t="s">
        <v>6268</v>
      </c>
      <c r="BO176" s="372" t="s">
        <v>6269</v>
      </c>
      <c r="BP176" s="372" t="s">
        <v>6270</v>
      </c>
      <c r="BQ176" s="372" t="s">
        <v>6271</v>
      </c>
      <c r="BR176" s="372" t="s">
        <v>6272</v>
      </c>
      <c r="BS176" s="373"/>
      <c r="BT176" s="354" t="s">
        <v>555</v>
      </c>
    </row>
    <row r="177" spans="1:72" s="428" customFormat="1" x14ac:dyDescent="0.25">
      <c r="A177" s="345" t="s">
        <v>6273</v>
      </c>
      <c r="B177" s="373"/>
      <c r="C177" s="719">
        <v>44497</v>
      </c>
      <c r="D177" s="373"/>
      <c r="E177" s="346">
        <v>52.225700000000003</v>
      </c>
      <c r="F177" s="373"/>
      <c r="G177" s="347">
        <v>125.2538</v>
      </c>
      <c r="H177" s="374"/>
      <c r="I177" s="348">
        <v>0.67190000000000005</v>
      </c>
      <c r="J177" s="348">
        <v>-0.58050000000000002</v>
      </c>
      <c r="K177" s="348">
        <v>2.8761000000000001</v>
      </c>
      <c r="L177" s="348">
        <v>7.2568999999999999</v>
      </c>
      <c r="M177" s="348">
        <v>3.5781000000000001</v>
      </c>
      <c r="N177" s="350">
        <v>-1.2822</v>
      </c>
      <c r="O177" s="348">
        <v>1.7471000000000001</v>
      </c>
      <c r="P177" s="348">
        <v>14.402100000000001</v>
      </c>
      <c r="Q177" s="348" t="s">
        <v>430</v>
      </c>
      <c r="R177" s="348" t="s">
        <v>430</v>
      </c>
      <c r="S177" s="348">
        <v>5.1974999999999998</v>
      </c>
      <c r="T177" s="348">
        <v>17.384899999999998</v>
      </c>
      <c r="U177" s="348">
        <v>-1.2464</v>
      </c>
      <c r="V177" s="348">
        <v>0.61719999999999997</v>
      </c>
      <c r="W177" s="348">
        <v>-7.0900000000000005E-2</v>
      </c>
      <c r="X177" s="348">
        <v>12.6882</v>
      </c>
      <c r="Y177" s="374"/>
      <c r="Z177" s="346">
        <v>73</v>
      </c>
      <c r="AA177" s="346">
        <v>88</v>
      </c>
      <c r="AB177" s="346">
        <v>57</v>
      </c>
      <c r="AC177" s="346">
        <v>64</v>
      </c>
      <c r="AD177" s="346">
        <v>93</v>
      </c>
      <c r="AE177" s="346">
        <v>158</v>
      </c>
      <c r="AF177" s="346">
        <v>74</v>
      </c>
      <c r="AG177" s="346">
        <v>56</v>
      </c>
      <c r="AH177" s="346" t="s">
        <v>430</v>
      </c>
      <c r="AI177" s="346" t="s">
        <v>430</v>
      </c>
      <c r="AJ177" s="346">
        <v>52</v>
      </c>
      <c r="AK177" s="346">
        <v>84</v>
      </c>
      <c r="AL177" s="346">
        <v>137</v>
      </c>
      <c r="AM177" s="346">
        <v>163</v>
      </c>
      <c r="AN177" s="346">
        <v>159</v>
      </c>
      <c r="AO177" s="373"/>
      <c r="AP177" s="348" t="s">
        <v>430</v>
      </c>
      <c r="AQ177" s="348" t="s">
        <v>430</v>
      </c>
      <c r="AR177" s="348" t="s">
        <v>430</v>
      </c>
      <c r="AS177" s="348">
        <v>7.48</v>
      </c>
      <c r="AT177" s="348">
        <v>5.71</v>
      </c>
      <c r="AU177" s="351"/>
      <c r="AV177" s="346" t="s">
        <v>430</v>
      </c>
      <c r="AW177" s="346" t="s">
        <v>430</v>
      </c>
      <c r="AX177" s="346" t="s">
        <v>430</v>
      </c>
      <c r="AY177" s="346">
        <v>63</v>
      </c>
      <c r="AZ177" s="346">
        <v>93</v>
      </c>
      <c r="BA177" s="374"/>
      <c r="BB177" s="348">
        <v>13.4260154496914</v>
      </c>
      <c r="BC177" s="348">
        <v>1.0003876545777599</v>
      </c>
      <c r="BD177" s="348">
        <v>4.7690097792860202E-2</v>
      </c>
      <c r="BE177" s="375">
        <v>7.8584013868385996E-2</v>
      </c>
      <c r="BF177" s="374"/>
      <c r="BG177" s="372">
        <v>5.0999999999999997E-2</v>
      </c>
      <c r="BH177" s="373"/>
      <c r="BI177" s="348">
        <v>88.265100000000004</v>
      </c>
      <c r="BJ177" s="348">
        <v>11.383800000000001</v>
      </c>
      <c r="BK177" s="348" t="s">
        <v>430</v>
      </c>
      <c r="BL177" s="348">
        <v>0.35110000000000002</v>
      </c>
      <c r="BM177" s="373"/>
      <c r="BN177" s="372" t="s">
        <v>6274</v>
      </c>
      <c r="BO177" s="372" t="s">
        <v>6275</v>
      </c>
      <c r="BP177" s="372" t="s">
        <v>6276</v>
      </c>
      <c r="BQ177" s="372" t="s">
        <v>6277</v>
      </c>
      <c r="BR177" s="372" t="s">
        <v>6135</v>
      </c>
      <c r="BS177" s="373"/>
      <c r="BT177" s="354" t="s">
        <v>555</v>
      </c>
    </row>
    <row r="178" spans="1:72" s="428" customFormat="1" x14ac:dyDescent="0.25">
      <c r="A178" s="345" t="s">
        <v>6278</v>
      </c>
      <c r="B178" s="373"/>
      <c r="C178" s="719">
        <v>45838</v>
      </c>
      <c r="D178" s="373"/>
      <c r="E178" s="346">
        <v>50.35</v>
      </c>
      <c r="F178" s="373"/>
      <c r="G178" s="347">
        <v>64.616900000000001</v>
      </c>
      <c r="H178" s="374"/>
      <c r="I178" s="348">
        <v>0.25769999999999998</v>
      </c>
      <c r="J178" s="348">
        <v>-1.0805</v>
      </c>
      <c r="K178" s="348">
        <v>2.0026000000000002</v>
      </c>
      <c r="L178" s="348">
        <v>1.8868</v>
      </c>
      <c r="M178" s="348">
        <v>2.4796</v>
      </c>
      <c r="N178" s="350">
        <v>2.5527000000000002</v>
      </c>
      <c r="O178" s="348" t="s">
        <v>430</v>
      </c>
      <c r="P178" s="348" t="s">
        <v>430</v>
      </c>
      <c r="Q178" s="348" t="s">
        <v>430</v>
      </c>
      <c r="R178" s="348" t="s">
        <v>430</v>
      </c>
      <c r="S178" s="348">
        <v>0.97289999999999999</v>
      </c>
      <c r="T178" s="348">
        <v>17.072500000000002</v>
      </c>
      <c r="U178" s="348">
        <v>3.0371999999999999</v>
      </c>
      <c r="V178" s="348">
        <v>8.3270999999999997</v>
      </c>
      <c r="W178" s="348">
        <v>1.4332</v>
      </c>
      <c r="X178" s="348">
        <v>-0.27979999999999999</v>
      </c>
      <c r="Y178" s="374"/>
      <c r="Z178" s="346">
        <v>202</v>
      </c>
      <c r="AA178" s="346">
        <v>193</v>
      </c>
      <c r="AB178" s="346">
        <v>99</v>
      </c>
      <c r="AC178" s="346">
        <v>205</v>
      </c>
      <c r="AD178" s="346">
        <v>101</v>
      </c>
      <c r="AE178" s="346">
        <v>114</v>
      </c>
      <c r="AF178" s="346" t="s">
        <v>430</v>
      </c>
      <c r="AG178" s="346" t="s">
        <v>430</v>
      </c>
      <c r="AH178" s="346" t="s">
        <v>430</v>
      </c>
      <c r="AI178" s="346" t="s">
        <v>430</v>
      </c>
      <c r="AJ178" s="346">
        <v>212</v>
      </c>
      <c r="AK178" s="346">
        <v>90</v>
      </c>
      <c r="AL178" s="346">
        <v>101</v>
      </c>
      <c r="AM178" s="346">
        <v>86</v>
      </c>
      <c r="AN178" s="346">
        <v>75</v>
      </c>
      <c r="AO178" s="373"/>
      <c r="AP178" s="348" t="s">
        <v>430</v>
      </c>
      <c r="AQ178" s="348" t="s">
        <v>430</v>
      </c>
      <c r="AR178" s="348" t="s">
        <v>430</v>
      </c>
      <c r="AS178" s="348" t="s">
        <v>430</v>
      </c>
      <c r="AT178" s="348">
        <v>6.29</v>
      </c>
      <c r="AU178" s="351"/>
      <c r="AV178" s="346" t="s">
        <v>430</v>
      </c>
      <c r="AW178" s="346" t="s">
        <v>430</v>
      </c>
      <c r="AX178" s="346" t="s">
        <v>430</v>
      </c>
      <c r="AY178" s="346" t="s">
        <v>430</v>
      </c>
      <c r="AZ178" s="346">
        <v>89</v>
      </c>
      <c r="BA178" s="374"/>
      <c r="BB178" s="348">
        <v>14.8092026460107</v>
      </c>
      <c r="BC178" s="348">
        <v>1.0051826522085701</v>
      </c>
      <c r="BD178" s="348">
        <v>-1.0573174923529501E-2</v>
      </c>
      <c r="BE178" s="375">
        <v>-7.1388176874069106E-2</v>
      </c>
      <c r="BF178" s="374"/>
      <c r="BG178" s="372">
        <v>0.2606</v>
      </c>
      <c r="BH178" s="373"/>
      <c r="BI178" s="348">
        <v>21.234400000000001</v>
      </c>
      <c r="BJ178" s="348">
        <v>78.703400000000002</v>
      </c>
      <c r="BK178" s="348" t="s">
        <v>430</v>
      </c>
      <c r="BL178" s="348">
        <v>6.2199999999999998E-2</v>
      </c>
      <c r="BM178" s="373"/>
      <c r="BN178" s="372" t="s">
        <v>4605</v>
      </c>
      <c r="BO178" s="372" t="s">
        <v>4606</v>
      </c>
      <c r="BP178" s="372" t="s">
        <v>4607</v>
      </c>
      <c r="BQ178" s="372" t="s">
        <v>4608</v>
      </c>
      <c r="BR178" s="372" t="s">
        <v>4609</v>
      </c>
      <c r="BS178" s="373"/>
      <c r="BT178" s="354" t="s">
        <v>555</v>
      </c>
    </row>
    <row r="179" spans="1:72" s="428" customFormat="1" x14ac:dyDescent="0.25">
      <c r="A179" s="345" t="s">
        <v>6279</v>
      </c>
      <c r="B179" s="373"/>
      <c r="C179" s="719">
        <v>45582</v>
      </c>
      <c r="D179" s="373"/>
      <c r="E179" s="346">
        <v>48.164499999999997</v>
      </c>
      <c r="F179" s="373"/>
      <c r="G179" s="347">
        <v>15.1797</v>
      </c>
      <c r="H179" s="374"/>
      <c r="I179" s="348">
        <v>-8.6E-3</v>
      </c>
      <c r="J179" s="348">
        <v>-1.9368000000000001</v>
      </c>
      <c r="K179" s="348">
        <v>-2.1189</v>
      </c>
      <c r="L179" s="348">
        <v>-2.8269000000000002</v>
      </c>
      <c r="M179" s="348">
        <v>-5.8061999999999996</v>
      </c>
      <c r="N179" s="350">
        <v>16.2759</v>
      </c>
      <c r="O179" s="348" t="s">
        <v>430</v>
      </c>
      <c r="P179" s="348" t="s">
        <v>430</v>
      </c>
      <c r="Q179" s="348" t="s">
        <v>430</v>
      </c>
      <c r="R179" s="348" t="s">
        <v>430</v>
      </c>
      <c r="S179" s="348">
        <v>-1.4478</v>
      </c>
      <c r="T179" s="348">
        <v>6.0671999999999997</v>
      </c>
      <c r="U179" s="348">
        <v>1.6875</v>
      </c>
      <c r="V179" s="348">
        <v>12.7889</v>
      </c>
      <c r="W179" s="348">
        <v>-1.6935</v>
      </c>
      <c r="X179" s="348">
        <v>5.8598999999999997</v>
      </c>
      <c r="Y179" s="374"/>
      <c r="Z179" s="346">
        <v>221</v>
      </c>
      <c r="AA179" s="346">
        <v>238</v>
      </c>
      <c r="AB179" s="346">
        <v>258</v>
      </c>
      <c r="AC179" s="346">
        <v>231</v>
      </c>
      <c r="AD179" s="346">
        <v>232</v>
      </c>
      <c r="AE179" s="346">
        <v>34</v>
      </c>
      <c r="AF179" s="346" t="s">
        <v>430</v>
      </c>
      <c r="AG179" s="346" t="s">
        <v>430</v>
      </c>
      <c r="AH179" s="346" t="s">
        <v>430</v>
      </c>
      <c r="AI179" s="346" t="s">
        <v>430</v>
      </c>
      <c r="AJ179" s="346">
        <v>251</v>
      </c>
      <c r="AK179" s="346">
        <v>230</v>
      </c>
      <c r="AL179" s="346">
        <v>107</v>
      </c>
      <c r="AM179" s="346">
        <v>46</v>
      </c>
      <c r="AN179" s="346">
        <v>267</v>
      </c>
      <c r="AO179" s="373"/>
      <c r="AP179" s="348" t="s">
        <v>430</v>
      </c>
      <c r="AQ179" s="348" t="s">
        <v>430</v>
      </c>
      <c r="AR179" s="348" t="s">
        <v>430</v>
      </c>
      <c r="AS179" s="348" t="s">
        <v>430</v>
      </c>
      <c r="AT179" s="348">
        <v>3.08</v>
      </c>
      <c r="AU179" s="351"/>
      <c r="AV179" s="346" t="s">
        <v>430</v>
      </c>
      <c r="AW179" s="346" t="s">
        <v>430</v>
      </c>
      <c r="AX179" s="346" t="s">
        <v>430</v>
      </c>
      <c r="AY179" s="346" t="s">
        <v>430</v>
      </c>
      <c r="AZ179" s="346">
        <v>117</v>
      </c>
      <c r="BA179" s="374"/>
      <c r="BB179" s="348">
        <v>15.0906358838188</v>
      </c>
      <c r="BC179" s="348">
        <v>0.99989160064852001</v>
      </c>
      <c r="BD179" s="348">
        <v>5.5062887576271197E-3</v>
      </c>
      <c r="BE179" s="375">
        <v>-3.2102089021002998E-2</v>
      </c>
      <c r="BF179" s="374"/>
      <c r="BG179" s="372">
        <v>0.13009999999999999</v>
      </c>
      <c r="BH179" s="373"/>
      <c r="BI179" s="348">
        <v>80.700400000000002</v>
      </c>
      <c r="BJ179" s="348">
        <v>18.009699999999999</v>
      </c>
      <c r="BK179" s="348">
        <v>1.13548</v>
      </c>
      <c r="BL179" s="348">
        <v>0.15442</v>
      </c>
      <c r="BM179" s="373"/>
      <c r="BN179" s="372" t="s">
        <v>6280</v>
      </c>
      <c r="BO179" s="372" t="s">
        <v>4949</v>
      </c>
      <c r="BP179" s="372" t="s">
        <v>4950</v>
      </c>
      <c r="BQ179" s="372" t="s">
        <v>4951</v>
      </c>
      <c r="BR179" s="372" t="s">
        <v>4952</v>
      </c>
      <c r="BS179" s="373"/>
      <c r="BT179" s="354" t="s">
        <v>555</v>
      </c>
    </row>
    <row r="180" spans="1:72" s="428" customFormat="1" x14ac:dyDescent="0.25">
      <c r="A180" s="345" t="s">
        <v>6281</v>
      </c>
      <c r="B180" s="373"/>
      <c r="C180" s="719">
        <v>45566</v>
      </c>
      <c r="D180" s="373"/>
      <c r="E180" s="346">
        <v>48.399500000000003</v>
      </c>
      <c r="F180" s="373"/>
      <c r="G180" s="347">
        <v>86.941400000000002</v>
      </c>
      <c r="H180" s="374"/>
      <c r="I180" s="348">
        <v>-1.2E-2</v>
      </c>
      <c r="J180" s="348">
        <v>-1.9642999999999999</v>
      </c>
      <c r="K180" s="348">
        <v>5.4999999999999997E-3</v>
      </c>
      <c r="L180" s="348">
        <v>8.0531000000000006</v>
      </c>
      <c r="M180" s="348">
        <v>-10.3902</v>
      </c>
      <c r="N180" s="350">
        <v>21.913699999999999</v>
      </c>
      <c r="O180" s="348" t="s">
        <v>430</v>
      </c>
      <c r="P180" s="348" t="s">
        <v>430</v>
      </c>
      <c r="Q180" s="348" t="s">
        <v>430</v>
      </c>
      <c r="R180" s="348" t="s">
        <v>430</v>
      </c>
      <c r="S180" s="348">
        <v>1.4393</v>
      </c>
      <c r="T180" s="348">
        <v>10.031000000000001</v>
      </c>
      <c r="U180" s="348">
        <v>1.5412999999999999</v>
      </c>
      <c r="V180" s="348">
        <v>15.084199999999999</v>
      </c>
      <c r="W180" s="348">
        <v>2.9698000000000002</v>
      </c>
      <c r="X180" s="348">
        <v>14.261200000000001</v>
      </c>
      <c r="Y180" s="374"/>
      <c r="Z180" s="346">
        <v>223</v>
      </c>
      <c r="AA180" s="346">
        <v>240</v>
      </c>
      <c r="AB180" s="346">
        <v>192</v>
      </c>
      <c r="AC180" s="346">
        <v>29</v>
      </c>
      <c r="AD180" s="346">
        <v>249</v>
      </c>
      <c r="AE180" s="346">
        <v>26</v>
      </c>
      <c r="AF180" s="346" t="s">
        <v>430</v>
      </c>
      <c r="AG180" s="346" t="s">
        <v>430</v>
      </c>
      <c r="AH180" s="346" t="s">
        <v>430</v>
      </c>
      <c r="AI180" s="346" t="s">
        <v>430</v>
      </c>
      <c r="AJ180" s="346">
        <v>202</v>
      </c>
      <c r="AK180" s="346">
        <v>165</v>
      </c>
      <c r="AL180" s="346">
        <v>109</v>
      </c>
      <c r="AM180" s="346">
        <v>35</v>
      </c>
      <c r="AN180" s="346">
        <v>40</v>
      </c>
      <c r="AO180" s="373"/>
      <c r="AP180" s="348" t="s">
        <v>430</v>
      </c>
      <c r="AQ180" s="348" t="s">
        <v>430</v>
      </c>
      <c r="AR180" s="348" t="s">
        <v>430</v>
      </c>
      <c r="AS180" s="348" t="s">
        <v>430</v>
      </c>
      <c r="AT180" s="348">
        <v>4.5199999999999996</v>
      </c>
      <c r="AU180" s="351"/>
      <c r="AV180" s="346" t="s">
        <v>430</v>
      </c>
      <c r="AW180" s="346" t="s">
        <v>430</v>
      </c>
      <c r="AX180" s="346" t="s">
        <v>430</v>
      </c>
      <c r="AY180" s="346" t="s">
        <v>430</v>
      </c>
      <c r="AZ180" s="346">
        <v>103</v>
      </c>
      <c r="BA180" s="374"/>
      <c r="BB180" s="348">
        <v>19.927209951016401</v>
      </c>
      <c r="BC180" s="348">
        <v>0.99823518691971302</v>
      </c>
      <c r="BD180" s="348">
        <v>4.6423570640580898E-2</v>
      </c>
      <c r="BE180" s="375">
        <v>-2.1061257390030799E-2</v>
      </c>
      <c r="BF180" s="374"/>
      <c r="BG180" s="372">
        <v>8.8499999999999995E-2</v>
      </c>
      <c r="BH180" s="373"/>
      <c r="BI180" s="348">
        <v>86.776700000000005</v>
      </c>
      <c r="BJ180" s="348">
        <v>11.464</v>
      </c>
      <c r="BK180" s="348">
        <v>1.76891</v>
      </c>
      <c r="BL180" s="348">
        <v>-9.6100000000000005E-3</v>
      </c>
      <c r="BM180" s="373"/>
      <c r="BN180" s="372" t="s">
        <v>6282</v>
      </c>
      <c r="BO180" s="372" t="s">
        <v>6099</v>
      </c>
      <c r="BP180" s="372" t="s">
        <v>430</v>
      </c>
      <c r="BQ180" s="372" t="s">
        <v>430</v>
      </c>
      <c r="BR180" s="372" t="s">
        <v>430</v>
      </c>
      <c r="BS180" s="373"/>
      <c r="BT180" s="354" t="s">
        <v>555</v>
      </c>
    </row>
    <row r="181" spans="1:72" s="428" customFormat="1" ht="11" x14ac:dyDescent="0.3">
      <c r="A181" s="841" t="s">
        <v>6283</v>
      </c>
      <c r="B181" s="842"/>
      <c r="C181" s="843">
        <v>44778</v>
      </c>
      <c r="D181" s="842"/>
      <c r="E181" s="844">
        <v>47.487699999999997</v>
      </c>
      <c r="F181" s="842"/>
      <c r="G181" s="845">
        <v>34.265099999999997</v>
      </c>
      <c r="H181" s="847"/>
      <c r="I181" s="846">
        <v>0.41560000000000002</v>
      </c>
      <c r="J181" s="846">
        <v>-1.5784</v>
      </c>
      <c r="K181" s="846">
        <v>2.1324000000000001</v>
      </c>
      <c r="L181" s="846">
        <v>4.8337000000000003</v>
      </c>
      <c r="M181" s="846">
        <v>7.2295999999999996</v>
      </c>
      <c r="N181" s="848">
        <v>12.866400000000001</v>
      </c>
      <c r="O181" s="846">
        <v>4.9564000000000004</v>
      </c>
      <c r="P181" s="846">
        <v>16.147500000000001</v>
      </c>
      <c r="Q181" s="846" t="s">
        <v>430</v>
      </c>
      <c r="R181" s="846" t="s">
        <v>430</v>
      </c>
      <c r="S181" s="846">
        <v>2.6128999999999998</v>
      </c>
      <c r="T181" s="846">
        <v>20.2212</v>
      </c>
      <c r="U181" s="846">
        <v>9.5789000000000009</v>
      </c>
      <c r="V181" s="846">
        <v>12.381399999999999</v>
      </c>
      <c r="W181" s="846">
        <v>0.67069999999999996</v>
      </c>
      <c r="X181" s="846">
        <v>15.225</v>
      </c>
      <c r="Y181" s="847"/>
      <c r="Z181" s="844">
        <v>153</v>
      </c>
      <c r="AA181" s="844">
        <v>225</v>
      </c>
      <c r="AB181" s="844">
        <v>94</v>
      </c>
      <c r="AC181" s="844">
        <v>104</v>
      </c>
      <c r="AD181" s="844">
        <v>55</v>
      </c>
      <c r="AE181" s="844">
        <v>48</v>
      </c>
      <c r="AF181" s="844">
        <v>51</v>
      </c>
      <c r="AG181" s="844">
        <v>52</v>
      </c>
      <c r="AH181" s="844" t="s">
        <v>430</v>
      </c>
      <c r="AI181" s="844" t="s">
        <v>430</v>
      </c>
      <c r="AJ181" s="844">
        <v>128</v>
      </c>
      <c r="AK181" s="844">
        <v>64</v>
      </c>
      <c r="AL181" s="844">
        <v>28</v>
      </c>
      <c r="AM181" s="844">
        <v>50</v>
      </c>
      <c r="AN181" s="844">
        <v>119</v>
      </c>
      <c r="AO181" s="842"/>
      <c r="AP181" s="846" t="s">
        <v>430</v>
      </c>
      <c r="AQ181" s="846" t="s">
        <v>430</v>
      </c>
      <c r="AR181" s="846" t="s">
        <v>430</v>
      </c>
      <c r="AS181" s="846">
        <v>13.01</v>
      </c>
      <c r="AT181" s="846">
        <v>17.36</v>
      </c>
      <c r="AU181" s="849"/>
      <c r="AV181" s="844" t="s">
        <v>430</v>
      </c>
      <c r="AW181" s="844" t="s">
        <v>430</v>
      </c>
      <c r="AX181" s="844" t="s">
        <v>430</v>
      </c>
      <c r="AY181" s="844">
        <v>30</v>
      </c>
      <c r="AZ181" s="844">
        <v>47</v>
      </c>
      <c r="BA181" s="847"/>
      <c r="BB181" s="846">
        <v>13.1503787631323</v>
      </c>
      <c r="BC181" s="846">
        <v>1.0056723170929001</v>
      </c>
      <c r="BD181" s="846">
        <v>6.0034518597413003E-2</v>
      </c>
      <c r="BE181" s="852">
        <v>0.234285400404074</v>
      </c>
      <c r="BF181" s="847"/>
      <c r="BG181" s="855">
        <v>8.77E-2</v>
      </c>
      <c r="BH181" s="842"/>
      <c r="BI181" s="846">
        <v>63.960299999999997</v>
      </c>
      <c r="BJ181" s="846">
        <v>29.244299999999999</v>
      </c>
      <c r="BK181" s="846">
        <v>6.4986600000000001</v>
      </c>
      <c r="BL181" s="846">
        <v>0.29674</v>
      </c>
      <c r="BM181" s="842"/>
      <c r="BN181" s="855" t="s">
        <v>6284</v>
      </c>
      <c r="BO181" s="855" t="s">
        <v>6285</v>
      </c>
      <c r="BP181" s="855" t="s">
        <v>6286</v>
      </c>
      <c r="BQ181" s="855" t="s">
        <v>6287</v>
      </c>
      <c r="BR181" s="855" t="s">
        <v>474</v>
      </c>
      <c r="BS181" s="842"/>
      <c r="BT181" s="856" t="s">
        <v>555</v>
      </c>
    </row>
    <row r="182" spans="1:72" s="428" customFormat="1" x14ac:dyDescent="0.25">
      <c r="A182" s="345" t="s">
        <v>6288</v>
      </c>
      <c r="B182" s="373"/>
      <c r="C182" s="719">
        <v>45687</v>
      </c>
      <c r="D182" s="373"/>
      <c r="E182" s="346">
        <v>47.141199999999998</v>
      </c>
      <c r="F182" s="373"/>
      <c r="G182" s="347">
        <v>43.501300000000001</v>
      </c>
      <c r="H182" s="374"/>
      <c r="I182" s="348">
        <v>0.50780000000000003</v>
      </c>
      <c r="J182" s="348">
        <v>-0.67359999999999998</v>
      </c>
      <c r="K182" s="348">
        <v>2.8321999999999998</v>
      </c>
      <c r="L182" s="348">
        <v>3.1638000000000002</v>
      </c>
      <c r="M182" s="348">
        <v>5.1645000000000003</v>
      </c>
      <c r="N182" s="350">
        <v>11.0756</v>
      </c>
      <c r="O182" s="348" t="s">
        <v>430</v>
      </c>
      <c r="P182" s="348" t="s">
        <v>430</v>
      </c>
      <c r="Q182" s="348" t="s">
        <v>430</v>
      </c>
      <c r="R182" s="348" t="s">
        <v>430</v>
      </c>
      <c r="S182" s="348">
        <v>4.1428000000000003</v>
      </c>
      <c r="T182" s="348">
        <v>16.584199999999999</v>
      </c>
      <c r="U182" s="348">
        <v>6.4927000000000001</v>
      </c>
      <c r="V182" s="348">
        <v>12.5207</v>
      </c>
      <c r="W182" s="348">
        <v>0.8831</v>
      </c>
      <c r="X182" s="348">
        <v>15.6008</v>
      </c>
      <c r="Y182" s="374"/>
      <c r="Z182" s="346">
        <v>125</v>
      </c>
      <c r="AA182" s="346">
        <v>126</v>
      </c>
      <c r="AB182" s="346">
        <v>62</v>
      </c>
      <c r="AC182" s="346">
        <v>168</v>
      </c>
      <c r="AD182" s="346">
        <v>78</v>
      </c>
      <c r="AE182" s="346">
        <v>53</v>
      </c>
      <c r="AF182" s="346" t="s">
        <v>430</v>
      </c>
      <c r="AG182" s="346" t="s">
        <v>430</v>
      </c>
      <c r="AH182" s="346" t="s">
        <v>430</v>
      </c>
      <c r="AI182" s="346" t="s">
        <v>430</v>
      </c>
      <c r="AJ182" s="346">
        <v>73</v>
      </c>
      <c r="AK182" s="346">
        <v>91</v>
      </c>
      <c r="AL182" s="346">
        <v>52</v>
      </c>
      <c r="AM182" s="346">
        <v>47</v>
      </c>
      <c r="AN182" s="346">
        <v>101</v>
      </c>
      <c r="AO182" s="373"/>
      <c r="AP182" s="348" t="s">
        <v>430</v>
      </c>
      <c r="AQ182" s="348" t="s">
        <v>430</v>
      </c>
      <c r="AR182" s="348" t="s">
        <v>430</v>
      </c>
      <c r="AS182" s="348" t="s">
        <v>430</v>
      </c>
      <c r="AT182" s="348">
        <v>13.85</v>
      </c>
      <c r="AU182" s="351"/>
      <c r="AV182" s="346" t="s">
        <v>430</v>
      </c>
      <c r="AW182" s="346" t="s">
        <v>430</v>
      </c>
      <c r="AX182" s="346" t="s">
        <v>430</v>
      </c>
      <c r="AY182" s="346" t="s">
        <v>430</v>
      </c>
      <c r="AZ182" s="346">
        <v>66</v>
      </c>
      <c r="BA182" s="374"/>
      <c r="BB182" s="348">
        <v>9.8025598887203707</v>
      </c>
      <c r="BC182" s="348">
        <v>0.99816708769291396</v>
      </c>
      <c r="BD182" s="348">
        <v>9.6302128455662106E-2</v>
      </c>
      <c r="BE182" s="375">
        <v>-1.55124130352746E-2</v>
      </c>
      <c r="BF182" s="374"/>
      <c r="BG182" s="372">
        <v>8.8999999999999996E-2</v>
      </c>
      <c r="BH182" s="373"/>
      <c r="BI182" s="348">
        <v>89.199600000000004</v>
      </c>
      <c r="BJ182" s="348">
        <v>13.084899999999999</v>
      </c>
      <c r="BK182" s="348" t="s">
        <v>430</v>
      </c>
      <c r="BL182" s="348">
        <v>-2.2845</v>
      </c>
      <c r="BM182" s="373"/>
      <c r="BN182" s="372" t="s">
        <v>6289</v>
      </c>
      <c r="BO182" s="372" t="s">
        <v>6290</v>
      </c>
      <c r="BP182" s="372" t="s">
        <v>6291</v>
      </c>
      <c r="BQ182" s="372" t="s">
        <v>6292</v>
      </c>
      <c r="BR182" s="372" t="s">
        <v>2821</v>
      </c>
      <c r="BS182" s="373"/>
      <c r="BT182" s="354" t="s">
        <v>555</v>
      </c>
    </row>
    <row r="183" spans="1:72" s="428" customFormat="1" x14ac:dyDescent="0.25">
      <c r="A183" s="345" t="s">
        <v>6293</v>
      </c>
      <c r="B183" s="373"/>
      <c r="C183" s="719">
        <v>45009</v>
      </c>
      <c r="D183" s="373"/>
      <c r="E183" s="346">
        <v>43.689</v>
      </c>
      <c r="F183" s="373"/>
      <c r="G183" s="347">
        <v>208.83170000000001</v>
      </c>
      <c r="H183" s="374"/>
      <c r="I183" s="348">
        <v>0.53469999999999995</v>
      </c>
      <c r="J183" s="348">
        <v>-1.3078000000000001</v>
      </c>
      <c r="K183" s="348">
        <v>0.68920000000000003</v>
      </c>
      <c r="L183" s="348">
        <v>4.2163000000000004</v>
      </c>
      <c r="M183" s="348">
        <v>-1.2841</v>
      </c>
      <c r="N183" s="350">
        <v>-0.33710000000000001</v>
      </c>
      <c r="O183" s="348">
        <v>0.99870000000000003</v>
      </c>
      <c r="P183" s="348">
        <v>11.8613</v>
      </c>
      <c r="Q183" s="348" t="s">
        <v>430</v>
      </c>
      <c r="R183" s="348" t="s">
        <v>430</v>
      </c>
      <c r="S183" s="348">
        <v>3.3875000000000002</v>
      </c>
      <c r="T183" s="348">
        <v>11.5083</v>
      </c>
      <c r="U183" s="348">
        <v>-3.3245</v>
      </c>
      <c r="V183" s="348">
        <v>2.5720000000000001</v>
      </c>
      <c r="W183" s="348">
        <v>-1.3058000000000001</v>
      </c>
      <c r="X183" s="348">
        <v>15.454000000000001</v>
      </c>
      <c r="Y183" s="374"/>
      <c r="Z183" s="346">
        <v>115</v>
      </c>
      <c r="AA183" s="346">
        <v>210</v>
      </c>
      <c r="AB183" s="346">
        <v>150</v>
      </c>
      <c r="AC183" s="346">
        <v>126</v>
      </c>
      <c r="AD183" s="346">
        <v>127</v>
      </c>
      <c r="AE183" s="346">
        <v>149</v>
      </c>
      <c r="AF183" s="346">
        <v>85</v>
      </c>
      <c r="AG183" s="346">
        <v>71</v>
      </c>
      <c r="AH183" s="346" t="s">
        <v>430</v>
      </c>
      <c r="AI183" s="346" t="s">
        <v>430</v>
      </c>
      <c r="AJ183" s="346">
        <v>103</v>
      </c>
      <c r="AK183" s="346">
        <v>160</v>
      </c>
      <c r="AL183" s="346">
        <v>170</v>
      </c>
      <c r="AM183" s="346">
        <v>146</v>
      </c>
      <c r="AN183" s="346">
        <v>256</v>
      </c>
      <c r="AO183" s="373"/>
      <c r="AP183" s="348" t="s">
        <v>430</v>
      </c>
      <c r="AQ183" s="348" t="s">
        <v>430</v>
      </c>
      <c r="AR183" s="348" t="s">
        <v>430</v>
      </c>
      <c r="AS183" s="348">
        <v>5.59</v>
      </c>
      <c r="AT183" s="348">
        <v>1.42</v>
      </c>
      <c r="AU183" s="351"/>
      <c r="AV183" s="346" t="s">
        <v>430</v>
      </c>
      <c r="AW183" s="346" t="s">
        <v>430</v>
      </c>
      <c r="AX183" s="346" t="s">
        <v>430</v>
      </c>
      <c r="AY183" s="346">
        <v>79</v>
      </c>
      <c r="AZ183" s="346">
        <v>130</v>
      </c>
      <c r="BA183" s="374"/>
      <c r="BB183" s="348">
        <v>11.7619274824324</v>
      </c>
      <c r="BC183" s="348">
        <v>1.0020940109984</v>
      </c>
      <c r="BD183" s="348">
        <v>4.2429498476967899E-2</v>
      </c>
      <c r="BE183" s="375">
        <v>2.03349087602216E-2</v>
      </c>
      <c r="BF183" s="374"/>
      <c r="BG183" s="372">
        <v>4.9799999999999997E-2</v>
      </c>
      <c r="BH183" s="373"/>
      <c r="BI183" s="348">
        <v>94.219099999999997</v>
      </c>
      <c r="BJ183" s="348">
        <v>5.4572000000000003</v>
      </c>
      <c r="BK183" s="348" t="s">
        <v>430</v>
      </c>
      <c r="BL183" s="348">
        <v>0.32369999999999999</v>
      </c>
      <c r="BM183" s="373"/>
      <c r="BN183" s="372" t="s">
        <v>4935</v>
      </c>
      <c r="BO183" s="372" t="s">
        <v>4616</v>
      </c>
      <c r="BP183" s="372" t="s">
        <v>4617</v>
      </c>
      <c r="BQ183" s="372" t="s">
        <v>4618</v>
      </c>
      <c r="BR183" s="372" t="s">
        <v>4619</v>
      </c>
      <c r="BS183" s="373"/>
      <c r="BT183" s="354" t="s">
        <v>555</v>
      </c>
    </row>
    <row r="184" spans="1:72" s="428" customFormat="1" x14ac:dyDescent="0.25">
      <c r="A184" s="345" t="s">
        <v>6294</v>
      </c>
      <c r="B184" s="373"/>
      <c r="C184" s="719">
        <v>45993</v>
      </c>
      <c r="D184" s="373"/>
      <c r="E184" s="346">
        <v>47.059100000000001</v>
      </c>
      <c r="F184" s="373"/>
      <c r="G184" s="347">
        <v>11.3902</v>
      </c>
      <c r="H184" s="374"/>
      <c r="I184" s="348">
        <v>1.3596999999999999</v>
      </c>
      <c r="J184" s="348">
        <v>0.9546</v>
      </c>
      <c r="K184" s="348">
        <v>-0.25130000000000002</v>
      </c>
      <c r="L184" s="348">
        <v>-3.4777999999999998</v>
      </c>
      <c r="M184" s="348">
        <v>15.7494</v>
      </c>
      <c r="N184" s="350" t="s">
        <v>430</v>
      </c>
      <c r="O184" s="348" t="s">
        <v>430</v>
      </c>
      <c r="P184" s="348" t="s">
        <v>430</v>
      </c>
      <c r="Q184" s="348" t="s">
        <v>430</v>
      </c>
      <c r="R184" s="348" t="s">
        <v>430</v>
      </c>
      <c r="S184" s="348">
        <v>-0.7399</v>
      </c>
      <c r="T184" s="348">
        <v>27.190899999999999</v>
      </c>
      <c r="U184" s="348">
        <v>16.200399999999998</v>
      </c>
      <c r="V184" s="348" t="s">
        <v>430</v>
      </c>
      <c r="W184" s="348">
        <v>1.7373000000000001</v>
      </c>
      <c r="X184" s="348">
        <v>13.901999999999999</v>
      </c>
      <c r="Y184" s="374"/>
      <c r="Z184" s="346">
        <v>19</v>
      </c>
      <c r="AA184" s="346">
        <v>21</v>
      </c>
      <c r="AB184" s="346">
        <v>214</v>
      </c>
      <c r="AC184" s="346">
        <v>233</v>
      </c>
      <c r="AD184" s="346">
        <v>11</v>
      </c>
      <c r="AE184" s="346" t="s">
        <v>430</v>
      </c>
      <c r="AF184" s="346" t="s">
        <v>430</v>
      </c>
      <c r="AG184" s="346" t="s">
        <v>430</v>
      </c>
      <c r="AH184" s="346" t="s">
        <v>430</v>
      </c>
      <c r="AI184" s="346" t="s">
        <v>430</v>
      </c>
      <c r="AJ184" s="346">
        <v>245</v>
      </c>
      <c r="AK184" s="346">
        <v>23</v>
      </c>
      <c r="AL184" s="346">
        <v>11</v>
      </c>
      <c r="AM184" s="346" t="s">
        <v>430</v>
      </c>
      <c r="AN184" s="346">
        <v>69</v>
      </c>
      <c r="AO184" s="373"/>
      <c r="AP184" s="348" t="s">
        <v>430</v>
      </c>
      <c r="AQ184" s="348" t="s">
        <v>430</v>
      </c>
      <c r="AR184" s="348" t="s">
        <v>430</v>
      </c>
      <c r="AS184" s="348" t="s">
        <v>430</v>
      </c>
      <c r="AT184" s="348" t="s">
        <v>430</v>
      </c>
      <c r="AU184" s="351"/>
      <c r="AV184" s="346" t="s">
        <v>430</v>
      </c>
      <c r="AW184" s="346" t="s">
        <v>430</v>
      </c>
      <c r="AX184" s="346" t="s">
        <v>430</v>
      </c>
      <c r="AY184" s="346" t="s">
        <v>430</v>
      </c>
      <c r="AZ184" s="346" t="s">
        <v>430</v>
      </c>
      <c r="BA184" s="374"/>
      <c r="BB184" s="348">
        <v>25.432132802662299</v>
      </c>
      <c r="BC184" s="348">
        <v>0.99830178411019299</v>
      </c>
      <c r="BD184" s="348">
        <v>6.71606542412998E-2</v>
      </c>
      <c r="BE184" s="375">
        <v>-4.0211063977518197E-2</v>
      </c>
      <c r="BF184" s="374"/>
      <c r="BG184" s="372">
        <v>6.0999999999999999E-2</v>
      </c>
      <c r="BH184" s="373"/>
      <c r="BI184" s="348">
        <v>38.8202</v>
      </c>
      <c r="BJ184" s="348">
        <v>30.932600000000001</v>
      </c>
      <c r="BK184" s="348">
        <v>30.153300000000002</v>
      </c>
      <c r="BL184" s="348">
        <v>9.3899999999999997E-2</v>
      </c>
      <c r="BM184" s="373"/>
      <c r="BN184" s="372" t="s">
        <v>6295</v>
      </c>
      <c r="BO184" s="372" t="s">
        <v>6296</v>
      </c>
      <c r="BP184" s="372" t="s">
        <v>430</v>
      </c>
      <c r="BQ184" s="372" t="s">
        <v>430</v>
      </c>
      <c r="BR184" s="372" t="s">
        <v>430</v>
      </c>
      <c r="BS184" s="373"/>
      <c r="BT184" s="354" t="s">
        <v>555</v>
      </c>
    </row>
    <row r="185" spans="1:72" s="428" customFormat="1" x14ac:dyDescent="0.25">
      <c r="A185" s="345" t="s">
        <v>6297</v>
      </c>
      <c r="B185" s="373"/>
      <c r="C185" s="719">
        <v>44778</v>
      </c>
      <c r="D185" s="373"/>
      <c r="E185" s="346">
        <v>43.822299999999998</v>
      </c>
      <c r="F185" s="373"/>
      <c r="G185" s="347">
        <v>26.279399999999999</v>
      </c>
      <c r="H185" s="374"/>
      <c r="I185" s="348">
        <v>0.59140000000000004</v>
      </c>
      <c r="J185" s="348">
        <v>-0.67730000000000001</v>
      </c>
      <c r="K185" s="348">
        <v>0.59599999999999997</v>
      </c>
      <c r="L185" s="348">
        <v>3.8378999999999999</v>
      </c>
      <c r="M185" s="348">
        <v>-2.5674999999999999</v>
      </c>
      <c r="N185" s="350">
        <v>-0.43080000000000002</v>
      </c>
      <c r="O185" s="348">
        <v>2.87E-2</v>
      </c>
      <c r="P185" s="348">
        <v>10.572800000000001</v>
      </c>
      <c r="Q185" s="348" t="s">
        <v>430</v>
      </c>
      <c r="R185" s="348" t="s">
        <v>430</v>
      </c>
      <c r="S185" s="348">
        <v>2.1615000000000002</v>
      </c>
      <c r="T185" s="348">
        <v>11.670400000000001</v>
      </c>
      <c r="U185" s="348">
        <v>-4.2222999999999997</v>
      </c>
      <c r="V185" s="348">
        <v>1.1201000000000001</v>
      </c>
      <c r="W185" s="348">
        <v>-0.28610000000000002</v>
      </c>
      <c r="X185" s="348">
        <v>10.258900000000001</v>
      </c>
      <c r="Y185" s="374"/>
      <c r="Z185" s="346">
        <v>95</v>
      </c>
      <c r="AA185" s="346">
        <v>131</v>
      </c>
      <c r="AB185" s="346">
        <v>158</v>
      </c>
      <c r="AC185" s="346">
        <v>140</v>
      </c>
      <c r="AD185" s="346">
        <v>138</v>
      </c>
      <c r="AE185" s="346">
        <v>153</v>
      </c>
      <c r="AF185" s="346">
        <v>116</v>
      </c>
      <c r="AG185" s="346">
        <v>82</v>
      </c>
      <c r="AH185" s="346" t="s">
        <v>430</v>
      </c>
      <c r="AI185" s="346" t="s">
        <v>430</v>
      </c>
      <c r="AJ185" s="346">
        <v>154</v>
      </c>
      <c r="AK185" s="346">
        <v>154</v>
      </c>
      <c r="AL185" s="346">
        <v>180</v>
      </c>
      <c r="AM185" s="346">
        <v>155</v>
      </c>
      <c r="AN185" s="346">
        <v>182</v>
      </c>
      <c r="AO185" s="373"/>
      <c r="AP185" s="348" t="s">
        <v>430</v>
      </c>
      <c r="AQ185" s="348" t="s">
        <v>430</v>
      </c>
      <c r="AR185" s="348" t="s">
        <v>430</v>
      </c>
      <c r="AS185" s="348">
        <v>4.3499999999999996</v>
      </c>
      <c r="AT185" s="348">
        <v>-0.5</v>
      </c>
      <c r="AU185" s="351"/>
      <c r="AV185" s="346" t="s">
        <v>430</v>
      </c>
      <c r="AW185" s="346" t="s">
        <v>430</v>
      </c>
      <c r="AX185" s="346" t="s">
        <v>430</v>
      </c>
      <c r="AY185" s="346">
        <v>90</v>
      </c>
      <c r="AZ185" s="346">
        <v>159</v>
      </c>
      <c r="BA185" s="374"/>
      <c r="BB185" s="348">
        <v>11.5326944195299</v>
      </c>
      <c r="BC185" s="348">
        <v>1.0023394356251401</v>
      </c>
      <c r="BD185" s="348">
        <v>3.0401364665481601E-2</v>
      </c>
      <c r="BE185" s="375">
        <v>3.2807233572148903E-2</v>
      </c>
      <c r="BF185" s="374"/>
      <c r="BG185" s="372">
        <v>6.59E-2</v>
      </c>
      <c r="BH185" s="373"/>
      <c r="BI185" s="348">
        <v>96.116500000000002</v>
      </c>
      <c r="BJ185" s="348">
        <v>3.5518900000000002</v>
      </c>
      <c r="BK185" s="348" t="s">
        <v>430</v>
      </c>
      <c r="BL185" s="348">
        <v>0.33161000000000002</v>
      </c>
      <c r="BM185" s="373"/>
      <c r="BN185" s="372" t="s">
        <v>4902</v>
      </c>
      <c r="BO185" s="372" t="s">
        <v>4791</v>
      </c>
      <c r="BP185" s="372" t="s">
        <v>4594</v>
      </c>
      <c r="BQ185" s="372" t="s">
        <v>4595</v>
      </c>
      <c r="BR185" s="372" t="s">
        <v>4792</v>
      </c>
      <c r="BS185" s="373"/>
      <c r="BT185" s="354" t="s">
        <v>555</v>
      </c>
    </row>
    <row r="186" spans="1:72" s="428" customFormat="1" x14ac:dyDescent="0.25">
      <c r="A186" s="345" t="s">
        <v>6298</v>
      </c>
      <c r="B186" s="373"/>
      <c r="C186" s="719">
        <v>44777</v>
      </c>
      <c r="D186" s="373"/>
      <c r="E186" s="346">
        <v>43.99</v>
      </c>
      <c r="F186" s="373"/>
      <c r="G186" s="347">
        <v>51.481299999999997</v>
      </c>
      <c r="H186" s="374"/>
      <c r="I186" s="348">
        <v>0.2422</v>
      </c>
      <c r="J186" s="348">
        <v>-0.62160000000000004</v>
      </c>
      <c r="K186" s="348">
        <v>0.82210000000000005</v>
      </c>
      <c r="L186" s="348">
        <v>6.6939000000000002</v>
      </c>
      <c r="M186" s="348">
        <v>17.971900000000002</v>
      </c>
      <c r="N186" s="350">
        <v>14.3317</v>
      </c>
      <c r="O186" s="348">
        <v>10.728400000000001</v>
      </c>
      <c r="P186" s="348">
        <v>22.464600000000001</v>
      </c>
      <c r="Q186" s="348" t="s">
        <v>430</v>
      </c>
      <c r="R186" s="348" t="s">
        <v>430</v>
      </c>
      <c r="S186" s="348">
        <v>3.1158000000000001</v>
      </c>
      <c r="T186" s="348">
        <v>21.697700000000001</v>
      </c>
      <c r="U186" s="348">
        <v>16.182300000000001</v>
      </c>
      <c r="V186" s="348">
        <v>18.107299999999999</v>
      </c>
      <c r="W186" s="348">
        <v>-0.1366</v>
      </c>
      <c r="X186" s="348">
        <v>21.6983</v>
      </c>
      <c r="Y186" s="374"/>
      <c r="Z186" s="346">
        <v>204</v>
      </c>
      <c r="AA186" s="346">
        <v>94</v>
      </c>
      <c r="AB186" s="346">
        <v>140</v>
      </c>
      <c r="AC186" s="346">
        <v>70</v>
      </c>
      <c r="AD186" s="346">
        <v>7</v>
      </c>
      <c r="AE186" s="346">
        <v>38</v>
      </c>
      <c r="AF186" s="346">
        <v>26</v>
      </c>
      <c r="AG186" s="346">
        <v>22</v>
      </c>
      <c r="AH186" s="346" t="s">
        <v>430</v>
      </c>
      <c r="AI186" s="346" t="s">
        <v>430</v>
      </c>
      <c r="AJ186" s="346">
        <v>110</v>
      </c>
      <c r="AK186" s="346">
        <v>44</v>
      </c>
      <c r="AL186" s="346">
        <v>12</v>
      </c>
      <c r="AM186" s="346">
        <v>26</v>
      </c>
      <c r="AN186" s="346">
        <v>175</v>
      </c>
      <c r="AO186" s="373"/>
      <c r="AP186" s="348" t="s">
        <v>430</v>
      </c>
      <c r="AQ186" s="348" t="s">
        <v>430</v>
      </c>
      <c r="AR186" s="348" t="s">
        <v>430</v>
      </c>
      <c r="AS186" s="348">
        <v>17.72</v>
      </c>
      <c r="AT186" s="348">
        <v>27.83</v>
      </c>
      <c r="AU186" s="351"/>
      <c r="AV186" s="346" t="s">
        <v>430</v>
      </c>
      <c r="AW186" s="346" t="s">
        <v>430</v>
      </c>
      <c r="AX186" s="346" t="s">
        <v>430</v>
      </c>
      <c r="AY186" s="346">
        <v>17</v>
      </c>
      <c r="AZ186" s="346">
        <v>24</v>
      </c>
      <c r="BA186" s="374"/>
      <c r="BB186" s="348">
        <v>14.164481724014699</v>
      </c>
      <c r="BC186" s="348">
        <v>0.99975030582084401</v>
      </c>
      <c r="BD186" s="348">
        <v>9.9367516328181596E-2</v>
      </c>
      <c r="BE186" s="375">
        <v>2.5972458526764899E-2</v>
      </c>
      <c r="BF186" s="374"/>
      <c r="BG186" s="372">
        <v>6.8599999999999994E-2</v>
      </c>
      <c r="BH186" s="373"/>
      <c r="BI186" s="348">
        <v>35.050199999999997</v>
      </c>
      <c r="BJ186" s="348">
        <v>39.520800000000001</v>
      </c>
      <c r="BK186" s="348">
        <v>25.165199999999999</v>
      </c>
      <c r="BL186" s="348">
        <v>0.26379999999999998</v>
      </c>
      <c r="BM186" s="373"/>
      <c r="BN186" s="372" t="s">
        <v>6299</v>
      </c>
      <c r="BO186" s="372" t="s">
        <v>6300</v>
      </c>
      <c r="BP186" s="372" t="s">
        <v>5402</v>
      </c>
      <c r="BQ186" s="372" t="s">
        <v>6009</v>
      </c>
      <c r="BR186" s="372" t="s">
        <v>430</v>
      </c>
      <c r="BS186" s="373"/>
      <c r="BT186" s="354" t="s">
        <v>555</v>
      </c>
    </row>
    <row r="187" spans="1:72" s="428" customFormat="1" x14ac:dyDescent="0.25">
      <c r="A187" s="345" t="s">
        <v>6301</v>
      </c>
      <c r="B187" s="373"/>
      <c r="C187" s="719">
        <v>44498</v>
      </c>
      <c r="D187" s="373"/>
      <c r="E187" s="346">
        <v>26.9925</v>
      </c>
      <c r="F187" s="373"/>
      <c r="G187" s="347">
        <v>33.607900000000001</v>
      </c>
      <c r="H187" s="374"/>
      <c r="I187" s="348">
        <v>0.78720000000000001</v>
      </c>
      <c r="J187" s="348">
        <v>-2.4851999999999999</v>
      </c>
      <c r="K187" s="348">
        <v>5.2289000000000003</v>
      </c>
      <c r="L187" s="348">
        <v>5.8867000000000003</v>
      </c>
      <c r="M187" s="348">
        <v>-2.8858999999999999</v>
      </c>
      <c r="N187" s="350">
        <v>-11.6107</v>
      </c>
      <c r="O187" s="348">
        <v>-12.008599999999999</v>
      </c>
      <c r="P187" s="348">
        <v>2.2296999999999998</v>
      </c>
      <c r="Q187" s="348" t="s">
        <v>430</v>
      </c>
      <c r="R187" s="348" t="s">
        <v>430</v>
      </c>
      <c r="S187" s="348">
        <v>16.9239</v>
      </c>
      <c r="T187" s="348">
        <v>6.9661</v>
      </c>
      <c r="U187" s="348">
        <v>-17.542200000000001</v>
      </c>
      <c r="V187" s="348">
        <v>-6.2442000000000002</v>
      </c>
      <c r="W187" s="348">
        <v>-0.12039999999999999</v>
      </c>
      <c r="X187" s="348">
        <v>-0.48830000000000001</v>
      </c>
      <c r="Y187" s="374"/>
      <c r="Z187" s="346">
        <v>54</v>
      </c>
      <c r="AA187" s="346">
        <v>259</v>
      </c>
      <c r="AB187" s="346">
        <v>34</v>
      </c>
      <c r="AC187" s="346">
        <v>85</v>
      </c>
      <c r="AD187" s="346">
        <v>145</v>
      </c>
      <c r="AE187" s="346">
        <v>207</v>
      </c>
      <c r="AF187" s="346">
        <v>162</v>
      </c>
      <c r="AG187" s="346">
        <v>136</v>
      </c>
      <c r="AH187" s="346" t="s">
        <v>430</v>
      </c>
      <c r="AI187" s="346" t="s">
        <v>430</v>
      </c>
      <c r="AJ187" s="346">
        <v>4</v>
      </c>
      <c r="AK187" s="346">
        <v>217</v>
      </c>
      <c r="AL187" s="346">
        <v>238</v>
      </c>
      <c r="AM187" s="346">
        <v>210</v>
      </c>
      <c r="AN187" s="346">
        <v>174</v>
      </c>
      <c r="AO187" s="373"/>
      <c r="AP187" s="348" t="s">
        <v>430</v>
      </c>
      <c r="AQ187" s="348" t="s">
        <v>430</v>
      </c>
      <c r="AR187" s="348" t="s">
        <v>430</v>
      </c>
      <c r="AS187" s="348">
        <v>-7.27</v>
      </c>
      <c r="AT187" s="348">
        <v>-9.34</v>
      </c>
      <c r="AU187" s="351"/>
      <c r="AV187" s="346" t="s">
        <v>430</v>
      </c>
      <c r="AW187" s="346" t="s">
        <v>430</v>
      </c>
      <c r="AX187" s="346" t="s">
        <v>430</v>
      </c>
      <c r="AY187" s="346">
        <v>138</v>
      </c>
      <c r="AZ187" s="346">
        <v>205</v>
      </c>
      <c r="BA187" s="374"/>
      <c r="BB187" s="348">
        <v>23.137781127789999</v>
      </c>
      <c r="BC187" s="348">
        <v>0.99685803902346504</v>
      </c>
      <c r="BD187" s="348">
        <v>-4.1649792369836004E-3</v>
      </c>
      <c r="BE187" s="375">
        <v>0.16421963284376001</v>
      </c>
      <c r="BF187" s="374"/>
      <c r="BG187" s="372">
        <v>0.2319</v>
      </c>
      <c r="BH187" s="373"/>
      <c r="BI187" s="348">
        <v>81.428600000000003</v>
      </c>
      <c r="BJ187" s="348">
        <v>18.341200000000001</v>
      </c>
      <c r="BK187" s="348" t="s">
        <v>430</v>
      </c>
      <c r="BL187" s="348">
        <v>0.23019999999999999</v>
      </c>
      <c r="BM187" s="373"/>
      <c r="BN187" s="372" t="s">
        <v>6302</v>
      </c>
      <c r="BO187" s="372" t="s">
        <v>6303</v>
      </c>
      <c r="BP187" s="372" t="s">
        <v>430</v>
      </c>
      <c r="BQ187" s="372" t="s">
        <v>430</v>
      </c>
      <c r="BR187" s="372" t="s">
        <v>430</v>
      </c>
      <c r="BS187" s="373"/>
      <c r="BT187" s="354" t="s">
        <v>555</v>
      </c>
    </row>
    <row r="188" spans="1:72" s="428" customFormat="1" x14ac:dyDescent="0.25">
      <c r="A188" s="345" t="s">
        <v>6304</v>
      </c>
      <c r="B188" s="373"/>
      <c r="C188" s="719">
        <v>45198</v>
      </c>
      <c r="D188" s="373"/>
      <c r="E188" s="346">
        <v>41.6646</v>
      </c>
      <c r="F188" s="373"/>
      <c r="G188" s="347">
        <v>80.082599999999999</v>
      </c>
      <c r="H188" s="374"/>
      <c r="I188" s="348">
        <v>0.8155</v>
      </c>
      <c r="J188" s="348">
        <v>-0.69420000000000004</v>
      </c>
      <c r="K188" s="348">
        <v>-2.7799999999999998E-2</v>
      </c>
      <c r="L188" s="348">
        <v>3.6259999999999999</v>
      </c>
      <c r="M188" s="348">
        <v>-5.6529999999999996</v>
      </c>
      <c r="N188" s="350">
        <v>-4.3502000000000001</v>
      </c>
      <c r="O188" s="348">
        <v>-1.0067999999999999</v>
      </c>
      <c r="P188" s="348" t="s">
        <v>430</v>
      </c>
      <c r="Q188" s="348" t="s">
        <v>430</v>
      </c>
      <c r="R188" s="348" t="s">
        <v>430</v>
      </c>
      <c r="S188" s="348">
        <v>1.6513</v>
      </c>
      <c r="T188" s="348">
        <v>8.5902999999999992</v>
      </c>
      <c r="U188" s="348">
        <v>-8.2596000000000007</v>
      </c>
      <c r="V188" s="348">
        <v>-2.4676999999999998</v>
      </c>
      <c r="W188" s="348">
        <v>-0.59819999999999995</v>
      </c>
      <c r="X188" s="348">
        <v>7.0095999999999998</v>
      </c>
      <c r="Y188" s="374"/>
      <c r="Z188" s="346">
        <v>42</v>
      </c>
      <c r="AA188" s="346">
        <v>154</v>
      </c>
      <c r="AB188" s="346">
        <v>204</v>
      </c>
      <c r="AC188" s="346">
        <v>158</v>
      </c>
      <c r="AD188" s="346">
        <v>224</v>
      </c>
      <c r="AE188" s="346">
        <v>196</v>
      </c>
      <c r="AF188" s="346">
        <v>129</v>
      </c>
      <c r="AG188" s="346" t="s">
        <v>430</v>
      </c>
      <c r="AH188" s="346" t="s">
        <v>430</v>
      </c>
      <c r="AI188" s="346" t="s">
        <v>430</v>
      </c>
      <c r="AJ188" s="346">
        <v>189</v>
      </c>
      <c r="AK188" s="346">
        <v>206</v>
      </c>
      <c r="AL188" s="346">
        <v>223</v>
      </c>
      <c r="AM188" s="346">
        <v>199</v>
      </c>
      <c r="AN188" s="346">
        <v>228</v>
      </c>
      <c r="AO188" s="373"/>
      <c r="AP188" s="348" t="s">
        <v>430</v>
      </c>
      <c r="AQ188" s="348" t="s">
        <v>430</v>
      </c>
      <c r="AR188" s="348" t="s">
        <v>430</v>
      </c>
      <c r="AS188" s="348" t="s">
        <v>430</v>
      </c>
      <c r="AT188" s="348">
        <v>-5.6</v>
      </c>
      <c r="AU188" s="351"/>
      <c r="AV188" s="346" t="s">
        <v>430</v>
      </c>
      <c r="AW188" s="346" t="s">
        <v>430</v>
      </c>
      <c r="AX188" s="346" t="s">
        <v>430</v>
      </c>
      <c r="AY188" s="346" t="s">
        <v>430</v>
      </c>
      <c r="AZ188" s="346">
        <v>198</v>
      </c>
      <c r="BA188" s="374"/>
      <c r="BB188" s="348">
        <v>11.3969729309917</v>
      </c>
      <c r="BC188" s="348">
        <v>1.00033016625464</v>
      </c>
      <c r="BD188" s="348">
        <v>1.79558829695807E-2</v>
      </c>
      <c r="BE188" s="375">
        <v>1.78957317084255E-2</v>
      </c>
      <c r="BF188" s="374"/>
      <c r="BG188" s="372">
        <v>3.0300000000000001E-2</v>
      </c>
      <c r="BH188" s="373"/>
      <c r="BI188" s="348">
        <v>99.588499999999996</v>
      </c>
      <c r="BJ188" s="348" t="s">
        <v>430</v>
      </c>
      <c r="BK188" s="348" t="s">
        <v>430</v>
      </c>
      <c r="BL188" s="348">
        <v>0.41149999999999998</v>
      </c>
      <c r="BM188" s="373"/>
      <c r="BN188" s="372" t="s">
        <v>4819</v>
      </c>
      <c r="BO188" s="372" t="s">
        <v>4517</v>
      </c>
      <c r="BP188" s="372" t="s">
        <v>4518</v>
      </c>
      <c r="BQ188" s="372" t="s">
        <v>4678</v>
      </c>
      <c r="BR188" s="372" t="s">
        <v>744</v>
      </c>
      <c r="BS188" s="373"/>
      <c r="BT188" s="354" t="s">
        <v>555</v>
      </c>
    </row>
    <row r="189" spans="1:72" s="428" customFormat="1" x14ac:dyDescent="0.25">
      <c r="A189" s="345" t="s">
        <v>6305</v>
      </c>
      <c r="B189" s="373"/>
      <c r="C189" s="719">
        <v>45716</v>
      </c>
      <c r="D189" s="373"/>
      <c r="E189" s="346">
        <v>43.706400000000002</v>
      </c>
      <c r="F189" s="373"/>
      <c r="G189" s="347">
        <v>12.0244</v>
      </c>
      <c r="H189" s="374"/>
      <c r="I189" s="348">
        <v>0.54010000000000002</v>
      </c>
      <c r="J189" s="348">
        <v>-0.55740000000000001</v>
      </c>
      <c r="K189" s="348">
        <v>1.0479000000000001</v>
      </c>
      <c r="L189" s="348">
        <v>5.0148000000000001</v>
      </c>
      <c r="M189" s="348">
        <v>1.7447999999999999</v>
      </c>
      <c r="N189" s="350">
        <v>2.6366999999999998</v>
      </c>
      <c r="O189" s="348" t="s">
        <v>430</v>
      </c>
      <c r="P189" s="348" t="s">
        <v>430</v>
      </c>
      <c r="Q189" s="348" t="s">
        <v>430</v>
      </c>
      <c r="R189" s="348" t="s">
        <v>430</v>
      </c>
      <c r="S189" s="348">
        <v>2.5674999999999999</v>
      </c>
      <c r="T189" s="348">
        <v>15.9727</v>
      </c>
      <c r="U189" s="348">
        <v>-0.2712</v>
      </c>
      <c r="V189" s="348">
        <v>4.5255000000000001</v>
      </c>
      <c r="W189" s="348">
        <v>0.46960000000000002</v>
      </c>
      <c r="X189" s="348">
        <v>13.323</v>
      </c>
      <c r="Y189" s="374"/>
      <c r="Z189" s="346">
        <v>112</v>
      </c>
      <c r="AA189" s="346">
        <v>82</v>
      </c>
      <c r="AB189" s="346">
        <v>134</v>
      </c>
      <c r="AC189" s="346">
        <v>103</v>
      </c>
      <c r="AD189" s="346">
        <v>106</v>
      </c>
      <c r="AE189" s="346">
        <v>113</v>
      </c>
      <c r="AF189" s="346" t="s">
        <v>430</v>
      </c>
      <c r="AG189" s="346" t="s">
        <v>430</v>
      </c>
      <c r="AH189" s="346" t="s">
        <v>430</v>
      </c>
      <c r="AI189" s="346" t="s">
        <v>430</v>
      </c>
      <c r="AJ189" s="346">
        <v>135</v>
      </c>
      <c r="AK189" s="346">
        <v>98</v>
      </c>
      <c r="AL189" s="346">
        <v>124</v>
      </c>
      <c r="AM189" s="346">
        <v>116</v>
      </c>
      <c r="AN189" s="346">
        <v>137</v>
      </c>
      <c r="AO189" s="373"/>
      <c r="AP189" s="348" t="s">
        <v>430</v>
      </c>
      <c r="AQ189" s="348" t="s">
        <v>430</v>
      </c>
      <c r="AR189" s="348" t="s">
        <v>430</v>
      </c>
      <c r="AS189" s="348" t="s">
        <v>430</v>
      </c>
      <c r="AT189" s="348">
        <v>5.39</v>
      </c>
      <c r="AU189" s="351"/>
      <c r="AV189" s="346" t="s">
        <v>430</v>
      </c>
      <c r="AW189" s="346" t="s">
        <v>430</v>
      </c>
      <c r="AX189" s="346" t="s">
        <v>430</v>
      </c>
      <c r="AY189" s="346" t="s">
        <v>430</v>
      </c>
      <c r="AZ189" s="346">
        <v>98</v>
      </c>
      <c r="BA189" s="374"/>
      <c r="BB189" s="348">
        <v>11.934606281447101</v>
      </c>
      <c r="BC189" s="348">
        <v>0.99832340154246102</v>
      </c>
      <c r="BD189" s="348">
        <v>2.9781512765657499E-2</v>
      </c>
      <c r="BE189" s="375">
        <v>-2.2612513874298901E-2</v>
      </c>
      <c r="BF189" s="374"/>
      <c r="BG189" s="372">
        <v>3.0499999999999999E-2</v>
      </c>
      <c r="BH189" s="373"/>
      <c r="BI189" s="348">
        <v>65.153400000000005</v>
      </c>
      <c r="BJ189" s="348">
        <v>19.8902</v>
      </c>
      <c r="BK189" s="348">
        <v>14.68</v>
      </c>
      <c r="BL189" s="348">
        <v>0.27639999999999998</v>
      </c>
      <c r="BM189" s="373"/>
      <c r="BN189" s="372" t="s">
        <v>5228</v>
      </c>
      <c r="BO189" s="372" t="s">
        <v>1947</v>
      </c>
      <c r="BP189" s="372" t="s">
        <v>1170</v>
      </c>
      <c r="BQ189" s="372" t="s">
        <v>1317</v>
      </c>
      <c r="BR189" s="372" t="s">
        <v>885</v>
      </c>
      <c r="BS189" s="373"/>
      <c r="BT189" s="354" t="s">
        <v>5699</v>
      </c>
    </row>
    <row r="190" spans="1:72" s="428" customFormat="1" x14ac:dyDescent="0.25">
      <c r="A190" s="345" t="s">
        <v>6306</v>
      </c>
      <c r="B190" s="373"/>
      <c r="C190" s="719">
        <v>46219</v>
      </c>
      <c r="D190" s="373"/>
      <c r="E190" s="346">
        <v>61.415900000000001</v>
      </c>
      <c r="F190" s="373"/>
      <c r="G190" s="347">
        <v>13.018800000000001</v>
      </c>
      <c r="H190" s="374"/>
      <c r="I190" s="348">
        <v>0.57940000000000003</v>
      </c>
      <c r="J190" s="348">
        <v>-0.62970000000000004</v>
      </c>
      <c r="K190" s="348">
        <v>3.6941000000000002</v>
      </c>
      <c r="L190" s="348" t="s">
        <v>430</v>
      </c>
      <c r="M190" s="348" t="s">
        <v>430</v>
      </c>
      <c r="N190" s="350" t="s">
        <v>430</v>
      </c>
      <c r="O190" s="348" t="s">
        <v>430</v>
      </c>
      <c r="P190" s="348" t="s">
        <v>430</v>
      </c>
      <c r="Q190" s="348" t="s">
        <v>430</v>
      </c>
      <c r="R190" s="348" t="s">
        <v>430</v>
      </c>
      <c r="S190" s="348" t="s">
        <v>430</v>
      </c>
      <c r="T190" s="348" t="s">
        <v>430</v>
      </c>
      <c r="U190" s="348" t="s">
        <v>430</v>
      </c>
      <c r="V190" s="348" t="s">
        <v>430</v>
      </c>
      <c r="W190" s="348">
        <v>2.9390000000000001</v>
      </c>
      <c r="X190" s="348">
        <v>3.1821000000000002</v>
      </c>
      <c r="Y190" s="374"/>
      <c r="Z190" s="346">
        <v>107</v>
      </c>
      <c r="AA190" s="346">
        <v>102</v>
      </c>
      <c r="AB190" s="346">
        <v>51</v>
      </c>
      <c r="AC190" s="346" t="s">
        <v>430</v>
      </c>
      <c r="AD190" s="346" t="s">
        <v>430</v>
      </c>
      <c r="AE190" s="346" t="s">
        <v>430</v>
      </c>
      <c r="AF190" s="346" t="s">
        <v>430</v>
      </c>
      <c r="AG190" s="346" t="s">
        <v>430</v>
      </c>
      <c r="AH190" s="346" t="s">
        <v>430</v>
      </c>
      <c r="AI190" s="346" t="s">
        <v>430</v>
      </c>
      <c r="AJ190" s="346" t="s">
        <v>430</v>
      </c>
      <c r="AK190" s="346" t="s">
        <v>430</v>
      </c>
      <c r="AL190" s="346" t="s">
        <v>430</v>
      </c>
      <c r="AM190" s="346" t="s">
        <v>430</v>
      </c>
      <c r="AN190" s="346">
        <v>46</v>
      </c>
      <c r="AO190" s="373"/>
      <c r="AP190" s="348" t="s">
        <v>430</v>
      </c>
      <c r="AQ190" s="348" t="s">
        <v>430</v>
      </c>
      <c r="AR190" s="348" t="s">
        <v>430</v>
      </c>
      <c r="AS190" s="348" t="s">
        <v>430</v>
      </c>
      <c r="AT190" s="348" t="s">
        <v>430</v>
      </c>
      <c r="AU190" s="351"/>
      <c r="AV190" s="346" t="s">
        <v>430</v>
      </c>
      <c r="AW190" s="346" t="s">
        <v>430</v>
      </c>
      <c r="AX190" s="346" t="s">
        <v>430</v>
      </c>
      <c r="AY190" s="346" t="s">
        <v>430</v>
      </c>
      <c r="AZ190" s="346" t="s">
        <v>430</v>
      </c>
      <c r="BA190" s="374"/>
      <c r="BB190" s="348" t="s">
        <v>430</v>
      </c>
      <c r="BC190" s="348">
        <v>0</v>
      </c>
      <c r="BD190" s="348">
        <v>0</v>
      </c>
      <c r="BE190" s="375" t="s">
        <v>430</v>
      </c>
      <c r="BF190" s="374"/>
      <c r="BG190" s="372" t="s">
        <v>430</v>
      </c>
      <c r="BH190" s="373"/>
      <c r="BI190" s="348">
        <v>19.899899999999999</v>
      </c>
      <c r="BJ190" s="348">
        <v>80.078100000000006</v>
      </c>
      <c r="BK190" s="348" t="s">
        <v>430</v>
      </c>
      <c r="BL190" s="348">
        <v>2.1999999999999999E-2</v>
      </c>
      <c r="BM190" s="373"/>
      <c r="BN190" s="372" t="s">
        <v>6307</v>
      </c>
      <c r="BO190" s="372" t="s">
        <v>6308</v>
      </c>
      <c r="BP190" s="372" t="s">
        <v>6309</v>
      </c>
      <c r="BQ190" s="372" t="s">
        <v>6310</v>
      </c>
      <c r="BR190" s="372" t="s">
        <v>6311</v>
      </c>
      <c r="BS190" s="373"/>
      <c r="BT190" s="354" t="s">
        <v>555</v>
      </c>
    </row>
    <row r="191" spans="1:72" s="428" customFormat="1" x14ac:dyDescent="0.25">
      <c r="A191" s="345" t="s">
        <v>6312</v>
      </c>
      <c r="B191" s="373"/>
      <c r="C191" s="719">
        <v>45744</v>
      </c>
      <c r="D191" s="373"/>
      <c r="E191" s="346">
        <v>44.79</v>
      </c>
      <c r="F191" s="373"/>
      <c r="G191" s="347">
        <v>232.1523</v>
      </c>
      <c r="H191" s="374"/>
      <c r="I191" s="348">
        <v>3.9878</v>
      </c>
      <c r="J191" s="348">
        <v>1.6380999999999999</v>
      </c>
      <c r="K191" s="348">
        <v>8.3055000000000003</v>
      </c>
      <c r="L191" s="348">
        <v>-10.927099999999999</v>
      </c>
      <c r="M191" s="348">
        <v>-5.0015000000000001</v>
      </c>
      <c r="N191" s="350">
        <v>110.58</v>
      </c>
      <c r="O191" s="348" t="s">
        <v>430</v>
      </c>
      <c r="P191" s="348" t="s">
        <v>430</v>
      </c>
      <c r="Q191" s="348" t="s">
        <v>430</v>
      </c>
      <c r="R191" s="348" t="s">
        <v>430</v>
      </c>
      <c r="S191" s="348">
        <v>5.6264000000000003</v>
      </c>
      <c r="T191" s="348">
        <v>1.4456</v>
      </c>
      <c r="U191" s="348">
        <v>4.0118</v>
      </c>
      <c r="V191" s="348">
        <v>65.492900000000006</v>
      </c>
      <c r="W191" s="348">
        <v>9.0633999999999997</v>
      </c>
      <c r="X191" s="348">
        <v>81.816000000000003</v>
      </c>
      <c r="Y191" s="374"/>
      <c r="Z191" s="346">
        <v>7</v>
      </c>
      <c r="AA191" s="346">
        <v>9</v>
      </c>
      <c r="AB191" s="346">
        <v>8</v>
      </c>
      <c r="AC191" s="346">
        <v>251</v>
      </c>
      <c r="AD191" s="346">
        <v>198</v>
      </c>
      <c r="AE191" s="346">
        <v>11</v>
      </c>
      <c r="AF191" s="346" t="s">
        <v>430</v>
      </c>
      <c r="AG191" s="346" t="s">
        <v>430</v>
      </c>
      <c r="AH191" s="346" t="s">
        <v>430</v>
      </c>
      <c r="AI191" s="346" t="s">
        <v>430</v>
      </c>
      <c r="AJ191" s="346">
        <v>38</v>
      </c>
      <c r="AK191" s="346">
        <v>253</v>
      </c>
      <c r="AL191" s="346">
        <v>73</v>
      </c>
      <c r="AM191" s="346">
        <v>12</v>
      </c>
      <c r="AN191" s="346">
        <v>6</v>
      </c>
      <c r="AO191" s="373"/>
      <c r="AP191" s="348" t="s">
        <v>430</v>
      </c>
      <c r="AQ191" s="348" t="s">
        <v>430</v>
      </c>
      <c r="AR191" s="348" t="s">
        <v>430</v>
      </c>
      <c r="AS191" s="348" t="s">
        <v>430</v>
      </c>
      <c r="AT191" s="348">
        <v>30.67</v>
      </c>
      <c r="AU191" s="351"/>
      <c r="AV191" s="346" t="s">
        <v>430</v>
      </c>
      <c r="AW191" s="346" t="s">
        <v>430</v>
      </c>
      <c r="AX191" s="346" t="s">
        <v>430</v>
      </c>
      <c r="AY191" s="346" t="s">
        <v>430</v>
      </c>
      <c r="AZ191" s="346">
        <v>13</v>
      </c>
      <c r="BA191" s="374"/>
      <c r="BB191" s="348">
        <v>60.564337037158801</v>
      </c>
      <c r="BC191" s="348">
        <v>0</v>
      </c>
      <c r="BD191" s="348">
        <v>0.10772281950123699</v>
      </c>
      <c r="BE191" s="375" t="s">
        <v>430</v>
      </c>
      <c r="BF191" s="374"/>
      <c r="BG191" s="372" t="s">
        <v>430</v>
      </c>
      <c r="BH191" s="373"/>
      <c r="BI191" s="348" t="s">
        <v>430</v>
      </c>
      <c r="BJ191" s="348" t="s">
        <v>430</v>
      </c>
      <c r="BK191" s="348" t="s">
        <v>430</v>
      </c>
      <c r="BL191" s="348" t="s">
        <v>430</v>
      </c>
      <c r="BM191" s="373"/>
      <c r="BN191" s="372" t="s">
        <v>6313</v>
      </c>
      <c r="BO191" s="372" t="s">
        <v>6314</v>
      </c>
      <c r="BP191" s="372" t="s">
        <v>430</v>
      </c>
      <c r="BQ191" s="372" t="s">
        <v>430</v>
      </c>
      <c r="BR191" s="372" t="s">
        <v>430</v>
      </c>
      <c r="BS191" s="373"/>
      <c r="BT191" s="354" t="s">
        <v>555</v>
      </c>
    </row>
    <row r="192" spans="1:72" s="428" customFormat="1" x14ac:dyDescent="0.25">
      <c r="A192" s="345" t="s">
        <v>6315</v>
      </c>
      <c r="B192" s="373"/>
      <c r="C192" s="719">
        <v>46010</v>
      </c>
      <c r="D192" s="373"/>
      <c r="E192" s="346">
        <v>42.521599999999999</v>
      </c>
      <c r="F192" s="373"/>
      <c r="G192" s="347">
        <v>12.447800000000001</v>
      </c>
      <c r="H192" s="374"/>
      <c r="I192" s="348">
        <v>0.28360000000000002</v>
      </c>
      <c r="J192" s="348">
        <v>0.1948</v>
      </c>
      <c r="K192" s="348">
        <v>4.0734000000000004</v>
      </c>
      <c r="L192" s="348">
        <v>-0.65920000000000001</v>
      </c>
      <c r="M192" s="348">
        <v>9.4312000000000005</v>
      </c>
      <c r="N192" s="350" t="s">
        <v>430</v>
      </c>
      <c r="O192" s="348" t="s">
        <v>430</v>
      </c>
      <c r="P192" s="348" t="s">
        <v>430</v>
      </c>
      <c r="Q192" s="348" t="s">
        <v>430</v>
      </c>
      <c r="R192" s="348" t="s">
        <v>430</v>
      </c>
      <c r="S192" s="348">
        <v>4.4279000000000002</v>
      </c>
      <c r="T192" s="348">
        <v>17.569600000000001</v>
      </c>
      <c r="U192" s="348">
        <v>17.4908</v>
      </c>
      <c r="V192" s="348" t="s">
        <v>430</v>
      </c>
      <c r="W192" s="348">
        <v>2.6562999999999999</v>
      </c>
      <c r="X192" s="348">
        <v>24.478000000000002</v>
      </c>
      <c r="Y192" s="374"/>
      <c r="Z192" s="346">
        <v>196</v>
      </c>
      <c r="AA192" s="346">
        <v>36</v>
      </c>
      <c r="AB192" s="346">
        <v>48</v>
      </c>
      <c r="AC192" s="346">
        <v>217</v>
      </c>
      <c r="AD192" s="346">
        <v>38</v>
      </c>
      <c r="AE192" s="346" t="s">
        <v>430</v>
      </c>
      <c r="AF192" s="346" t="s">
        <v>430</v>
      </c>
      <c r="AG192" s="346" t="s">
        <v>430</v>
      </c>
      <c r="AH192" s="346" t="s">
        <v>430</v>
      </c>
      <c r="AI192" s="346" t="s">
        <v>430</v>
      </c>
      <c r="AJ192" s="346">
        <v>65</v>
      </c>
      <c r="AK192" s="346">
        <v>82</v>
      </c>
      <c r="AL192" s="346">
        <v>7</v>
      </c>
      <c r="AM192" s="346" t="s">
        <v>430</v>
      </c>
      <c r="AN192" s="346">
        <v>53</v>
      </c>
      <c r="AO192" s="373"/>
      <c r="AP192" s="348" t="s">
        <v>430</v>
      </c>
      <c r="AQ192" s="348" t="s">
        <v>430</v>
      </c>
      <c r="AR192" s="348" t="s">
        <v>430</v>
      </c>
      <c r="AS192" s="348" t="s">
        <v>430</v>
      </c>
      <c r="AT192" s="348" t="s">
        <v>430</v>
      </c>
      <c r="AU192" s="351"/>
      <c r="AV192" s="346" t="s">
        <v>430</v>
      </c>
      <c r="AW192" s="346" t="s">
        <v>430</v>
      </c>
      <c r="AX192" s="346" t="s">
        <v>430</v>
      </c>
      <c r="AY192" s="346" t="s">
        <v>430</v>
      </c>
      <c r="AZ192" s="346" t="s">
        <v>430</v>
      </c>
      <c r="BA192" s="374"/>
      <c r="BB192" s="348">
        <v>20.558728811679298</v>
      </c>
      <c r="BC192" s="348">
        <v>0.99505996160392896</v>
      </c>
      <c r="BD192" s="348">
        <v>0.120491060849111</v>
      </c>
      <c r="BE192" s="375">
        <v>-6.8902000909317099E-2</v>
      </c>
      <c r="BF192" s="374"/>
      <c r="BG192" s="372">
        <v>0.24970000000000001</v>
      </c>
      <c r="BH192" s="373"/>
      <c r="BI192" s="348">
        <v>74.930000000000007</v>
      </c>
      <c r="BJ192" s="348">
        <v>22.417300000000001</v>
      </c>
      <c r="BK192" s="348">
        <v>2.6333299999999999</v>
      </c>
      <c r="BL192" s="348">
        <v>1.9369999999999998E-2</v>
      </c>
      <c r="BM192" s="373"/>
      <c r="BN192" s="372" t="s">
        <v>5960</v>
      </c>
      <c r="BO192" s="372" t="s">
        <v>5961</v>
      </c>
      <c r="BP192" s="372" t="s">
        <v>5962</v>
      </c>
      <c r="BQ192" s="372" t="s">
        <v>5963</v>
      </c>
      <c r="BR192" s="372" t="s">
        <v>5964</v>
      </c>
      <c r="BS192" s="373"/>
      <c r="BT192" s="354" t="s">
        <v>555</v>
      </c>
    </row>
    <row r="193" spans="1:72" s="428" customFormat="1" x14ac:dyDescent="0.25">
      <c r="A193" s="345" t="s">
        <v>6316</v>
      </c>
      <c r="B193" s="373"/>
      <c r="C193" s="719">
        <v>45489</v>
      </c>
      <c r="D193" s="373"/>
      <c r="E193" s="346">
        <v>40.134399999999999</v>
      </c>
      <c r="F193" s="373"/>
      <c r="G193" s="347">
        <v>33.642699999999998</v>
      </c>
      <c r="H193" s="374"/>
      <c r="I193" s="348">
        <v>0.52349999999999997</v>
      </c>
      <c r="J193" s="348">
        <v>-1.0838000000000001</v>
      </c>
      <c r="K193" s="348">
        <v>0.75619999999999998</v>
      </c>
      <c r="L193" s="348">
        <v>3.0217999999999998</v>
      </c>
      <c r="M193" s="348">
        <v>-0.21679999999999999</v>
      </c>
      <c r="N193" s="350">
        <v>4.7973999999999997</v>
      </c>
      <c r="O193" s="348">
        <v>3.0158999999999998</v>
      </c>
      <c r="P193" s="348" t="s">
        <v>430</v>
      </c>
      <c r="Q193" s="348" t="s">
        <v>430</v>
      </c>
      <c r="R193" s="348" t="s">
        <v>430</v>
      </c>
      <c r="S193" s="348">
        <v>2.5726</v>
      </c>
      <c r="T193" s="348">
        <v>12.6372</v>
      </c>
      <c r="U193" s="348">
        <v>-3.6799999999999999E-2</v>
      </c>
      <c r="V193" s="348">
        <v>5.6719999999999997</v>
      </c>
      <c r="W193" s="348">
        <v>-0.76049999999999995</v>
      </c>
      <c r="X193" s="348">
        <v>3.6206999999999998</v>
      </c>
      <c r="Y193" s="374"/>
      <c r="Z193" s="346">
        <v>120</v>
      </c>
      <c r="AA193" s="346">
        <v>195</v>
      </c>
      <c r="AB193" s="346">
        <v>144</v>
      </c>
      <c r="AC193" s="346">
        <v>195</v>
      </c>
      <c r="AD193" s="346">
        <v>116</v>
      </c>
      <c r="AE193" s="346">
        <v>91</v>
      </c>
      <c r="AF193" s="346">
        <v>68</v>
      </c>
      <c r="AG193" s="346" t="s">
        <v>430</v>
      </c>
      <c r="AH193" s="346" t="s">
        <v>430</v>
      </c>
      <c r="AI193" s="346" t="s">
        <v>430</v>
      </c>
      <c r="AJ193" s="346">
        <v>133</v>
      </c>
      <c r="AK193" s="346">
        <v>140</v>
      </c>
      <c r="AL193" s="346">
        <v>120</v>
      </c>
      <c r="AM193" s="346">
        <v>107</v>
      </c>
      <c r="AN193" s="346">
        <v>241</v>
      </c>
      <c r="AO193" s="373"/>
      <c r="AP193" s="348" t="s">
        <v>430</v>
      </c>
      <c r="AQ193" s="348" t="s">
        <v>430</v>
      </c>
      <c r="AR193" s="348" t="s">
        <v>430</v>
      </c>
      <c r="AS193" s="348" t="s">
        <v>430</v>
      </c>
      <c r="AT193" s="348">
        <v>4.3600000000000003</v>
      </c>
      <c r="AU193" s="351"/>
      <c r="AV193" s="346" t="s">
        <v>430</v>
      </c>
      <c r="AW193" s="346" t="s">
        <v>430</v>
      </c>
      <c r="AX193" s="346" t="s">
        <v>430</v>
      </c>
      <c r="AY193" s="346" t="s">
        <v>430</v>
      </c>
      <c r="AZ193" s="346">
        <v>107</v>
      </c>
      <c r="BA193" s="374"/>
      <c r="BB193" s="348">
        <v>11.4144225001757</v>
      </c>
      <c r="BC193" s="348">
        <v>0.991075262358042</v>
      </c>
      <c r="BD193" s="348">
        <v>-8.1914527110886308E-3</v>
      </c>
      <c r="BE193" s="375">
        <v>-6.7129444478566294E-2</v>
      </c>
      <c r="BF193" s="374"/>
      <c r="BG193" s="372">
        <v>3.7999999999999999E-2</v>
      </c>
      <c r="BH193" s="373"/>
      <c r="BI193" s="348">
        <v>96.131799999999998</v>
      </c>
      <c r="BJ193" s="348">
        <v>3.6602000000000001</v>
      </c>
      <c r="BK193" s="348" t="s">
        <v>430</v>
      </c>
      <c r="BL193" s="348">
        <v>0.20799999999999999</v>
      </c>
      <c r="BM193" s="373"/>
      <c r="BN193" s="372" t="s">
        <v>4668</v>
      </c>
      <c r="BO193" s="372" t="s">
        <v>4669</v>
      </c>
      <c r="BP193" s="372" t="s">
        <v>4670</v>
      </c>
      <c r="BQ193" s="372" t="s">
        <v>4671</v>
      </c>
      <c r="BR193" s="372" t="s">
        <v>4672</v>
      </c>
      <c r="BS193" s="373"/>
      <c r="BT193" s="354" t="s">
        <v>555</v>
      </c>
    </row>
    <row r="194" spans="1:72" s="428" customFormat="1" x14ac:dyDescent="0.25">
      <c r="A194" s="345" t="s">
        <v>6317</v>
      </c>
      <c r="B194" s="373"/>
      <c r="C194" s="719">
        <v>44785</v>
      </c>
      <c r="D194" s="373"/>
      <c r="E194" s="346">
        <v>38.573</v>
      </c>
      <c r="F194" s="373"/>
      <c r="G194" s="347">
        <v>31.278600000000001</v>
      </c>
      <c r="H194" s="374"/>
      <c r="I194" s="348">
        <v>0.39450000000000002</v>
      </c>
      <c r="J194" s="348">
        <v>-1.1744000000000001</v>
      </c>
      <c r="K194" s="348">
        <v>1.2464999999999999</v>
      </c>
      <c r="L194" s="348">
        <v>2.5017</v>
      </c>
      <c r="M194" s="348">
        <v>-2.0516999999999999</v>
      </c>
      <c r="N194" s="350">
        <v>0.61470000000000002</v>
      </c>
      <c r="O194" s="348">
        <v>-7.5983999999999998</v>
      </c>
      <c r="P194" s="348">
        <v>12.7812</v>
      </c>
      <c r="Q194" s="348" t="s">
        <v>430</v>
      </c>
      <c r="R194" s="348" t="s">
        <v>430</v>
      </c>
      <c r="S194" s="348">
        <v>0.1031</v>
      </c>
      <c r="T194" s="348">
        <v>14.2685</v>
      </c>
      <c r="U194" s="348">
        <v>-0.60880000000000001</v>
      </c>
      <c r="V194" s="348">
        <v>3.4681000000000002</v>
      </c>
      <c r="W194" s="348">
        <v>1.0082</v>
      </c>
      <c r="X194" s="348">
        <v>13.434900000000001</v>
      </c>
      <c r="Y194" s="374"/>
      <c r="Z194" s="346">
        <v>169</v>
      </c>
      <c r="AA194" s="346">
        <v>202</v>
      </c>
      <c r="AB194" s="346">
        <v>130</v>
      </c>
      <c r="AC194" s="346">
        <v>199</v>
      </c>
      <c r="AD194" s="346">
        <v>130</v>
      </c>
      <c r="AE194" s="346">
        <v>139</v>
      </c>
      <c r="AF194" s="346">
        <v>157</v>
      </c>
      <c r="AG194" s="346">
        <v>62</v>
      </c>
      <c r="AH194" s="346" t="s">
        <v>430</v>
      </c>
      <c r="AI194" s="346" t="s">
        <v>430</v>
      </c>
      <c r="AJ194" s="346">
        <v>223</v>
      </c>
      <c r="AK194" s="346">
        <v>128</v>
      </c>
      <c r="AL194" s="346">
        <v>128</v>
      </c>
      <c r="AM194" s="346">
        <v>135</v>
      </c>
      <c r="AN194" s="346">
        <v>98</v>
      </c>
      <c r="AO194" s="373"/>
      <c r="AP194" s="348" t="s">
        <v>430</v>
      </c>
      <c r="AQ194" s="348" t="s">
        <v>430</v>
      </c>
      <c r="AR194" s="348" t="s">
        <v>430</v>
      </c>
      <c r="AS194" s="348">
        <v>1.44</v>
      </c>
      <c r="AT194" s="348">
        <v>0.28999999999999998</v>
      </c>
      <c r="AU194" s="351"/>
      <c r="AV194" s="346" t="s">
        <v>430</v>
      </c>
      <c r="AW194" s="346" t="s">
        <v>430</v>
      </c>
      <c r="AX194" s="346" t="s">
        <v>430</v>
      </c>
      <c r="AY194" s="346">
        <v>127</v>
      </c>
      <c r="AZ194" s="346">
        <v>146</v>
      </c>
      <c r="BA194" s="374"/>
      <c r="BB194" s="348">
        <v>17.7547649486234</v>
      </c>
      <c r="BC194" s="348">
        <v>1.0084080549297401</v>
      </c>
      <c r="BD194" s="348">
        <v>3.7499970779921399E-2</v>
      </c>
      <c r="BE194" s="375">
        <v>0.38208104624267297</v>
      </c>
      <c r="BF194" s="374"/>
      <c r="BG194" s="372">
        <v>0.2102</v>
      </c>
      <c r="BH194" s="373"/>
      <c r="BI194" s="348">
        <v>67.823499999999996</v>
      </c>
      <c r="BJ194" s="348">
        <v>32.084899999999998</v>
      </c>
      <c r="BK194" s="348" t="s">
        <v>430</v>
      </c>
      <c r="BL194" s="348">
        <v>9.1600000000000001E-2</v>
      </c>
      <c r="BM194" s="373"/>
      <c r="BN194" s="372" t="s">
        <v>4521</v>
      </c>
      <c r="BO194" s="372" t="s">
        <v>4522</v>
      </c>
      <c r="BP194" s="372" t="s">
        <v>4523</v>
      </c>
      <c r="BQ194" s="372" t="s">
        <v>4524</v>
      </c>
      <c r="BR194" s="372" t="s">
        <v>4525</v>
      </c>
      <c r="BS194" s="373"/>
      <c r="BT194" s="354" t="s">
        <v>555</v>
      </c>
    </row>
    <row r="195" spans="1:72" s="428" customFormat="1" x14ac:dyDescent="0.25">
      <c r="A195" s="345" t="s">
        <v>6318</v>
      </c>
      <c r="B195" s="373"/>
      <c r="C195" s="719">
        <v>45839</v>
      </c>
      <c r="D195" s="373"/>
      <c r="E195" s="346">
        <v>38.818199999999997</v>
      </c>
      <c r="F195" s="373"/>
      <c r="G195" s="347">
        <v>10.74</v>
      </c>
      <c r="H195" s="374"/>
      <c r="I195" s="348">
        <v>1.2835000000000001</v>
      </c>
      <c r="J195" s="348">
        <v>0.86119999999999997</v>
      </c>
      <c r="K195" s="348">
        <v>8.0786999999999995</v>
      </c>
      <c r="L195" s="348">
        <v>18.776399999999999</v>
      </c>
      <c r="M195" s="348">
        <v>15.636799999999999</v>
      </c>
      <c r="N195" s="350">
        <v>-2.0305</v>
      </c>
      <c r="O195" s="348" t="s">
        <v>430</v>
      </c>
      <c r="P195" s="348" t="s">
        <v>430</v>
      </c>
      <c r="Q195" s="348" t="s">
        <v>430</v>
      </c>
      <c r="R195" s="348" t="s">
        <v>430</v>
      </c>
      <c r="S195" s="348">
        <v>15.2818</v>
      </c>
      <c r="T195" s="348">
        <v>34.672499999999999</v>
      </c>
      <c r="U195" s="348">
        <v>3.3835000000000002</v>
      </c>
      <c r="V195" s="348">
        <v>3.7370000000000001</v>
      </c>
      <c r="W195" s="348">
        <v>6.9912999999999998</v>
      </c>
      <c r="X195" s="348">
        <v>6.4802</v>
      </c>
      <c r="Y195" s="374"/>
      <c r="Z195" s="346">
        <v>23</v>
      </c>
      <c r="AA195" s="346">
        <v>24</v>
      </c>
      <c r="AB195" s="346">
        <v>20</v>
      </c>
      <c r="AC195" s="346">
        <v>3</v>
      </c>
      <c r="AD195" s="346">
        <v>14</v>
      </c>
      <c r="AE195" s="346">
        <v>163</v>
      </c>
      <c r="AF195" s="346" t="s">
        <v>430</v>
      </c>
      <c r="AG195" s="346" t="s">
        <v>430</v>
      </c>
      <c r="AH195" s="346" t="s">
        <v>430</v>
      </c>
      <c r="AI195" s="346" t="s">
        <v>430</v>
      </c>
      <c r="AJ195" s="346">
        <v>12</v>
      </c>
      <c r="AK195" s="346">
        <v>8</v>
      </c>
      <c r="AL195" s="346">
        <v>93</v>
      </c>
      <c r="AM195" s="346">
        <v>128</v>
      </c>
      <c r="AN195" s="346">
        <v>18</v>
      </c>
      <c r="AO195" s="373"/>
      <c r="AP195" s="348" t="s">
        <v>430</v>
      </c>
      <c r="AQ195" s="348" t="s">
        <v>430</v>
      </c>
      <c r="AR195" s="348" t="s">
        <v>430</v>
      </c>
      <c r="AS195" s="348" t="s">
        <v>430</v>
      </c>
      <c r="AT195" s="348">
        <v>20.98</v>
      </c>
      <c r="AU195" s="351"/>
      <c r="AV195" s="346" t="s">
        <v>430</v>
      </c>
      <c r="AW195" s="346" t="s">
        <v>430</v>
      </c>
      <c r="AX195" s="346" t="s">
        <v>430</v>
      </c>
      <c r="AY195" s="346" t="s">
        <v>430</v>
      </c>
      <c r="AZ195" s="346">
        <v>39</v>
      </c>
      <c r="BA195" s="374"/>
      <c r="BB195" s="348">
        <v>22.920072987016901</v>
      </c>
      <c r="BC195" s="348">
        <v>0.99793587172749898</v>
      </c>
      <c r="BD195" s="348">
        <v>1.6633265266590001E-2</v>
      </c>
      <c r="BE195" s="375">
        <v>-3.9349021689042703E-2</v>
      </c>
      <c r="BF195" s="374"/>
      <c r="BG195" s="372">
        <v>2.5097999999999998</v>
      </c>
      <c r="BH195" s="373"/>
      <c r="BI195" s="348">
        <v>24.764900000000001</v>
      </c>
      <c r="BJ195" s="348">
        <v>57.696599999999997</v>
      </c>
      <c r="BK195" s="348">
        <v>17.4956</v>
      </c>
      <c r="BL195" s="348">
        <v>4.2900000000000001E-2</v>
      </c>
      <c r="BM195" s="373"/>
      <c r="BN195" s="372" t="s">
        <v>6319</v>
      </c>
      <c r="BO195" s="372" t="s">
        <v>6320</v>
      </c>
      <c r="BP195" s="372" t="s">
        <v>4608</v>
      </c>
      <c r="BQ195" s="372" t="s">
        <v>6321</v>
      </c>
      <c r="BR195" s="372" t="s">
        <v>6322</v>
      </c>
      <c r="BS195" s="373"/>
      <c r="BT195" s="354" t="s">
        <v>555</v>
      </c>
    </row>
    <row r="196" spans="1:72" s="428" customFormat="1" ht="11" x14ac:dyDescent="0.3">
      <c r="A196" s="841" t="s">
        <v>6323</v>
      </c>
      <c r="B196" s="842"/>
      <c r="C196" s="843">
        <v>44770</v>
      </c>
      <c r="D196" s="842"/>
      <c r="E196" s="844">
        <v>35.459499999999998</v>
      </c>
      <c r="F196" s="842"/>
      <c r="G196" s="845">
        <v>12.440200000000001</v>
      </c>
      <c r="H196" s="847"/>
      <c r="I196" s="846">
        <v>0.67249999999999999</v>
      </c>
      <c r="J196" s="846">
        <v>-0.5786</v>
      </c>
      <c r="K196" s="846">
        <v>2.8864000000000001</v>
      </c>
      <c r="L196" s="846">
        <v>7.3624999999999998</v>
      </c>
      <c r="M196" s="846">
        <v>3.7094999999999998</v>
      </c>
      <c r="N196" s="848">
        <v>-1.1309</v>
      </c>
      <c r="O196" s="846">
        <v>1.8953</v>
      </c>
      <c r="P196" s="846">
        <v>14.5473</v>
      </c>
      <c r="Q196" s="846" t="s">
        <v>430</v>
      </c>
      <c r="R196" s="846" t="s">
        <v>430</v>
      </c>
      <c r="S196" s="846">
        <v>5.2888999999999999</v>
      </c>
      <c r="T196" s="846">
        <v>17.514500000000002</v>
      </c>
      <c r="U196" s="846">
        <v>-1.1073</v>
      </c>
      <c r="V196" s="846">
        <v>0.78539999999999999</v>
      </c>
      <c r="W196" s="846">
        <v>-6.5100000000000005E-2</v>
      </c>
      <c r="X196" s="846">
        <v>13.492000000000001</v>
      </c>
      <c r="Y196" s="847"/>
      <c r="Z196" s="844">
        <v>70</v>
      </c>
      <c r="AA196" s="844">
        <v>87</v>
      </c>
      <c r="AB196" s="844">
        <v>56</v>
      </c>
      <c r="AC196" s="844">
        <v>56</v>
      </c>
      <c r="AD196" s="844">
        <v>92</v>
      </c>
      <c r="AE196" s="844">
        <v>157</v>
      </c>
      <c r="AF196" s="844">
        <v>70</v>
      </c>
      <c r="AG196" s="844">
        <v>55</v>
      </c>
      <c r="AH196" s="844" t="s">
        <v>430</v>
      </c>
      <c r="AI196" s="844" t="s">
        <v>430</v>
      </c>
      <c r="AJ196" s="844">
        <v>51</v>
      </c>
      <c r="AK196" s="844">
        <v>83</v>
      </c>
      <c r="AL196" s="844">
        <v>134</v>
      </c>
      <c r="AM196" s="844">
        <v>162</v>
      </c>
      <c r="AN196" s="844">
        <v>158</v>
      </c>
      <c r="AO196" s="842"/>
      <c r="AP196" s="846" t="s">
        <v>430</v>
      </c>
      <c r="AQ196" s="846" t="s">
        <v>430</v>
      </c>
      <c r="AR196" s="846" t="s">
        <v>430</v>
      </c>
      <c r="AS196" s="846">
        <v>7.64</v>
      </c>
      <c r="AT196" s="846">
        <v>5.95</v>
      </c>
      <c r="AU196" s="849"/>
      <c r="AV196" s="844" t="s">
        <v>430</v>
      </c>
      <c r="AW196" s="844" t="s">
        <v>430</v>
      </c>
      <c r="AX196" s="844" t="s">
        <v>430</v>
      </c>
      <c r="AY196" s="844">
        <v>53</v>
      </c>
      <c r="AZ196" s="844">
        <v>92</v>
      </c>
      <c r="BA196" s="847"/>
      <c r="BB196" s="846">
        <v>13.419939422940701</v>
      </c>
      <c r="BC196" s="846">
        <v>0.99993366294687802</v>
      </c>
      <c r="BD196" s="846">
        <v>4.84506840459486E-2</v>
      </c>
      <c r="BE196" s="852">
        <v>8.8756179087848497E-2</v>
      </c>
      <c r="BF196" s="847"/>
      <c r="BG196" s="855">
        <v>0.11799999999999999</v>
      </c>
      <c r="BH196" s="842"/>
      <c r="BI196" s="846">
        <v>88.258200000000002</v>
      </c>
      <c r="BJ196" s="846">
        <v>11.3849</v>
      </c>
      <c r="BK196" s="846" t="s">
        <v>430</v>
      </c>
      <c r="BL196" s="846">
        <v>0.3569</v>
      </c>
      <c r="BM196" s="842"/>
      <c r="BN196" s="855" t="s">
        <v>6274</v>
      </c>
      <c r="BO196" s="855" t="s">
        <v>6275</v>
      </c>
      <c r="BP196" s="855" t="s">
        <v>6276</v>
      </c>
      <c r="BQ196" s="855" t="s">
        <v>6277</v>
      </c>
      <c r="BR196" s="855" t="s">
        <v>6135</v>
      </c>
      <c r="BS196" s="842"/>
      <c r="BT196" s="856" t="s">
        <v>555</v>
      </c>
    </row>
    <row r="197" spans="1:72" s="428" customFormat="1" x14ac:dyDescent="0.25">
      <c r="A197" s="345" t="s">
        <v>6324</v>
      </c>
      <c r="B197" s="373"/>
      <c r="C197" s="719">
        <v>44827</v>
      </c>
      <c r="D197" s="373"/>
      <c r="E197" s="346">
        <v>35.609200000000001</v>
      </c>
      <c r="F197" s="373"/>
      <c r="G197" s="347">
        <v>125.755</v>
      </c>
      <c r="H197" s="374"/>
      <c r="I197" s="348">
        <v>0.51439999999999997</v>
      </c>
      <c r="J197" s="348">
        <v>-1.2726999999999999</v>
      </c>
      <c r="K197" s="348">
        <v>-1.4411</v>
      </c>
      <c r="L197" s="348">
        <v>-0.84350000000000003</v>
      </c>
      <c r="M197" s="348">
        <v>-8.7600999999999996</v>
      </c>
      <c r="N197" s="350">
        <v>-5.4908999999999999</v>
      </c>
      <c r="O197" s="348">
        <v>-6.7504</v>
      </c>
      <c r="P197" s="348">
        <v>7.6635999999999997</v>
      </c>
      <c r="Q197" s="348" t="s">
        <v>430</v>
      </c>
      <c r="R197" s="348" t="s">
        <v>430</v>
      </c>
      <c r="S197" s="348">
        <v>0.2555</v>
      </c>
      <c r="T197" s="348">
        <v>2.8580999999999999</v>
      </c>
      <c r="U197" s="348">
        <v>-10.0533</v>
      </c>
      <c r="V197" s="348">
        <v>-4.0152000000000001</v>
      </c>
      <c r="W197" s="348">
        <v>-0.88339999999999996</v>
      </c>
      <c r="X197" s="348">
        <v>10.210699999999999</v>
      </c>
      <c r="Y197" s="374"/>
      <c r="Z197" s="346">
        <v>123</v>
      </c>
      <c r="AA197" s="346">
        <v>205</v>
      </c>
      <c r="AB197" s="346">
        <v>251</v>
      </c>
      <c r="AC197" s="346">
        <v>219</v>
      </c>
      <c r="AD197" s="346">
        <v>242</v>
      </c>
      <c r="AE197" s="346">
        <v>201</v>
      </c>
      <c r="AF197" s="346">
        <v>151</v>
      </c>
      <c r="AG197" s="346">
        <v>115</v>
      </c>
      <c r="AH197" s="346" t="s">
        <v>430</v>
      </c>
      <c r="AI197" s="346" t="s">
        <v>430</v>
      </c>
      <c r="AJ197" s="346">
        <v>217</v>
      </c>
      <c r="AK197" s="346">
        <v>245</v>
      </c>
      <c r="AL197" s="346">
        <v>231</v>
      </c>
      <c r="AM197" s="346">
        <v>205</v>
      </c>
      <c r="AN197" s="346">
        <v>245</v>
      </c>
      <c r="AO197" s="373"/>
      <c r="AP197" s="348" t="s">
        <v>430</v>
      </c>
      <c r="AQ197" s="348" t="s">
        <v>430</v>
      </c>
      <c r="AR197" s="348" t="s">
        <v>430</v>
      </c>
      <c r="AS197" s="348">
        <v>-2.06</v>
      </c>
      <c r="AT197" s="348">
        <v>-10.81</v>
      </c>
      <c r="AU197" s="351"/>
      <c r="AV197" s="346" t="s">
        <v>430</v>
      </c>
      <c r="AW197" s="346" t="s">
        <v>430</v>
      </c>
      <c r="AX197" s="346" t="s">
        <v>430</v>
      </c>
      <c r="AY197" s="346">
        <v>133</v>
      </c>
      <c r="AZ197" s="346">
        <v>217</v>
      </c>
      <c r="BA197" s="374"/>
      <c r="BB197" s="348">
        <v>12.665440666258901</v>
      </c>
      <c r="BC197" s="348">
        <v>0.99927794181417195</v>
      </c>
      <c r="BD197" s="348">
        <v>1.03100079597724E-2</v>
      </c>
      <c r="BE197" s="375">
        <v>7.5313962424779293E-2</v>
      </c>
      <c r="BF197" s="374"/>
      <c r="BG197" s="372">
        <v>7.51E-2</v>
      </c>
      <c r="BH197" s="373"/>
      <c r="BI197" s="348">
        <v>99.947900000000004</v>
      </c>
      <c r="BJ197" s="348" t="s">
        <v>430</v>
      </c>
      <c r="BK197" s="348" t="s">
        <v>430</v>
      </c>
      <c r="BL197" s="348">
        <v>5.21E-2</v>
      </c>
      <c r="BM197" s="373"/>
      <c r="BN197" s="372" t="s">
        <v>6325</v>
      </c>
      <c r="BO197" s="372" t="s">
        <v>6241</v>
      </c>
      <c r="BP197" s="372" t="s">
        <v>6242</v>
      </c>
      <c r="BQ197" s="372" t="s">
        <v>6326</v>
      </c>
      <c r="BR197" s="372" t="s">
        <v>4688</v>
      </c>
      <c r="BS197" s="373"/>
      <c r="BT197" s="354" t="s">
        <v>555</v>
      </c>
    </row>
    <row r="198" spans="1:72" s="428" customFormat="1" x14ac:dyDescent="0.25">
      <c r="A198" s="345" t="s">
        <v>6327</v>
      </c>
      <c r="B198" s="373"/>
      <c r="C198" s="719">
        <v>45856</v>
      </c>
      <c r="D198" s="373"/>
      <c r="E198" s="346">
        <v>37.174100000000003</v>
      </c>
      <c r="F198" s="373"/>
      <c r="G198" s="347">
        <v>9.8000000000000007</v>
      </c>
      <c r="H198" s="374"/>
      <c r="I198" s="348">
        <v>0.63560000000000005</v>
      </c>
      <c r="J198" s="348">
        <v>-0.67300000000000004</v>
      </c>
      <c r="K198" s="348">
        <v>0.1512</v>
      </c>
      <c r="L198" s="348">
        <v>3.0754000000000001</v>
      </c>
      <c r="M198" s="348">
        <v>-4.5486000000000004</v>
      </c>
      <c r="N198" s="350">
        <v>-2.4127999999999998</v>
      </c>
      <c r="O198" s="348" t="s">
        <v>430</v>
      </c>
      <c r="P198" s="348" t="s">
        <v>430</v>
      </c>
      <c r="Q198" s="348" t="s">
        <v>430</v>
      </c>
      <c r="R198" s="348" t="s">
        <v>430</v>
      </c>
      <c r="S198" s="348">
        <v>1.7969999999999999</v>
      </c>
      <c r="T198" s="348">
        <v>9.2517999999999994</v>
      </c>
      <c r="U198" s="348">
        <v>-6.4965999999999999</v>
      </c>
      <c r="V198" s="348">
        <v>-0.66900000000000004</v>
      </c>
      <c r="W198" s="348">
        <v>-0.52780000000000005</v>
      </c>
      <c r="X198" s="348">
        <v>-1.8357000000000001</v>
      </c>
      <c r="Y198" s="374"/>
      <c r="Z198" s="346">
        <v>90</v>
      </c>
      <c r="AA198" s="346">
        <v>125</v>
      </c>
      <c r="AB198" s="346">
        <v>188</v>
      </c>
      <c r="AC198" s="346">
        <v>192</v>
      </c>
      <c r="AD198" s="346">
        <v>178</v>
      </c>
      <c r="AE198" s="346">
        <v>182</v>
      </c>
      <c r="AF198" s="346" t="s">
        <v>430</v>
      </c>
      <c r="AG198" s="346" t="s">
        <v>430</v>
      </c>
      <c r="AH198" s="346" t="s">
        <v>430</v>
      </c>
      <c r="AI198" s="346" t="s">
        <v>430</v>
      </c>
      <c r="AJ198" s="346">
        <v>180</v>
      </c>
      <c r="AK198" s="346">
        <v>196</v>
      </c>
      <c r="AL198" s="346">
        <v>208</v>
      </c>
      <c r="AM198" s="346">
        <v>188</v>
      </c>
      <c r="AN198" s="346">
        <v>215</v>
      </c>
      <c r="AO198" s="373"/>
      <c r="AP198" s="348" t="s">
        <v>430</v>
      </c>
      <c r="AQ198" s="348" t="s">
        <v>430</v>
      </c>
      <c r="AR198" s="348" t="s">
        <v>430</v>
      </c>
      <c r="AS198" s="348" t="s">
        <v>430</v>
      </c>
      <c r="AT198" s="348">
        <v>-3.59</v>
      </c>
      <c r="AU198" s="351"/>
      <c r="AV198" s="346" t="s">
        <v>430</v>
      </c>
      <c r="AW198" s="346" t="s">
        <v>430</v>
      </c>
      <c r="AX198" s="346" t="s">
        <v>430</v>
      </c>
      <c r="AY198" s="346" t="s">
        <v>430</v>
      </c>
      <c r="AZ198" s="346">
        <v>183</v>
      </c>
      <c r="BA198" s="374"/>
      <c r="BB198" s="348">
        <v>12.3709780016991</v>
      </c>
      <c r="BC198" s="348">
        <v>0.99547351719378696</v>
      </c>
      <c r="BD198" s="348">
        <v>-4.3639344937566202E-2</v>
      </c>
      <c r="BE198" s="375">
        <v>-2.8373372003374399E-2</v>
      </c>
      <c r="BF198" s="374"/>
      <c r="BG198" s="372">
        <v>5.8000000000000003E-2</v>
      </c>
      <c r="BH198" s="373"/>
      <c r="BI198" s="348">
        <v>98.138999999999996</v>
      </c>
      <c r="BJ198" s="348">
        <v>1.3530500000000001</v>
      </c>
      <c r="BK198" s="348" t="s">
        <v>430</v>
      </c>
      <c r="BL198" s="348">
        <v>0.50795000000000001</v>
      </c>
      <c r="BM198" s="373"/>
      <c r="BN198" s="372" t="s">
        <v>5975</v>
      </c>
      <c r="BO198" s="372" t="s">
        <v>4825</v>
      </c>
      <c r="BP198" s="372" t="s">
        <v>2499</v>
      </c>
      <c r="BQ198" s="372" t="s">
        <v>4714</v>
      </c>
      <c r="BR198" s="372" t="s">
        <v>4383</v>
      </c>
      <c r="BS198" s="373"/>
      <c r="BT198" s="354" t="s">
        <v>555</v>
      </c>
    </row>
    <row r="199" spans="1:72" s="428" customFormat="1" x14ac:dyDescent="0.25">
      <c r="A199" s="345" t="s">
        <v>6328</v>
      </c>
      <c r="B199" s="373"/>
      <c r="C199" s="719">
        <v>43536</v>
      </c>
      <c r="D199" s="373"/>
      <c r="E199" s="346">
        <v>34.237699999999997</v>
      </c>
      <c r="F199" s="373"/>
      <c r="G199" s="347">
        <v>96.467500000000001</v>
      </c>
      <c r="H199" s="374"/>
      <c r="I199" s="348">
        <v>0.44690000000000002</v>
      </c>
      <c r="J199" s="348">
        <v>-0.44840000000000002</v>
      </c>
      <c r="K199" s="348">
        <v>2.3306</v>
      </c>
      <c r="L199" s="348">
        <v>7.3299000000000003</v>
      </c>
      <c r="M199" s="348">
        <v>4.8723999999999998</v>
      </c>
      <c r="N199" s="350">
        <v>6.8601000000000001</v>
      </c>
      <c r="O199" s="348">
        <v>3.5169000000000001</v>
      </c>
      <c r="P199" s="348">
        <v>19.137</v>
      </c>
      <c r="Q199" s="348">
        <v>16.5623</v>
      </c>
      <c r="R199" s="348" t="s">
        <v>430</v>
      </c>
      <c r="S199" s="348">
        <v>4.2407000000000004</v>
      </c>
      <c r="T199" s="348">
        <v>19.939800000000002</v>
      </c>
      <c r="U199" s="348">
        <v>3.3567</v>
      </c>
      <c r="V199" s="348">
        <v>8.6503999999999994</v>
      </c>
      <c r="W199" s="348">
        <v>1.1529</v>
      </c>
      <c r="X199" s="348">
        <v>15.275</v>
      </c>
      <c r="Y199" s="374"/>
      <c r="Z199" s="346">
        <v>141</v>
      </c>
      <c r="AA199" s="346">
        <v>72</v>
      </c>
      <c r="AB199" s="346">
        <v>85</v>
      </c>
      <c r="AC199" s="346">
        <v>57</v>
      </c>
      <c r="AD199" s="346">
        <v>80</v>
      </c>
      <c r="AE199" s="346">
        <v>82</v>
      </c>
      <c r="AF199" s="346">
        <v>64</v>
      </c>
      <c r="AG199" s="346">
        <v>40</v>
      </c>
      <c r="AH199" s="346">
        <v>10</v>
      </c>
      <c r="AI199" s="346" t="s">
        <v>430</v>
      </c>
      <c r="AJ199" s="346">
        <v>69</v>
      </c>
      <c r="AK199" s="346">
        <v>66</v>
      </c>
      <c r="AL199" s="346">
        <v>95</v>
      </c>
      <c r="AM199" s="346">
        <v>83</v>
      </c>
      <c r="AN199" s="346">
        <v>82</v>
      </c>
      <c r="AO199" s="373"/>
      <c r="AP199" s="348" t="s">
        <v>430</v>
      </c>
      <c r="AQ199" s="348">
        <v>18.170000000000002</v>
      </c>
      <c r="AR199" s="348">
        <v>15.87</v>
      </c>
      <c r="AS199" s="348">
        <v>10.84</v>
      </c>
      <c r="AT199" s="348">
        <v>11.25</v>
      </c>
      <c r="AU199" s="351"/>
      <c r="AV199" s="346" t="s">
        <v>430</v>
      </c>
      <c r="AW199" s="346">
        <v>9</v>
      </c>
      <c r="AX199" s="346">
        <v>15</v>
      </c>
      <c r="AY199" s="346">
        <v>45</v>
      </c>
      <c r="AZ199" s="346">
        <v>75</v>
      </c>
      <c r="BA199" s="374"/>
      <c r="BB199" s="348">
        <v>13.9902982243871</v>
      </c>
      <c r="BC199" s="348">
        <v>1.0028882170898801</v>
      </c>
      <c r="BD199" s="348">
        <v>7.6432966589679505E-2</v>
      </c>
      <c r="BE199" s="375">
        <v>0.139269273619886</v>
      </c>
      <c r="BF199" s="374"/>
      <c r="BG199" s="372">
        <v>330.75</v>
      </c>
      <c r="BH199" s="373"/>
      <c r="BI199" s="348">
        <v>57.099400000000003</v>
      </c>
      <c r="BJ199" s="348">
        <v>42.648899999999998</v>
      </c>
      <c r="BK199" s="348" t="s">
        <v>430</v>
      </c>
      <c r="BL199" s="348">
        <v>0.25169999999999998</v>
      </c>
      <c r="BM199" s="373"/>
      <c r="BN199" s="372" t="s">
        <v>484</v>
      </c>
      <c r="BO199" s="372" t="s">
        <v>6185</v>
      </c>
      <c r="BP199" s="372" t="s">
        <v>4564</v>
      </c>
      <c r="BQ199" s="372" t="s">
        <v>997</v>
      </c>
      <c r="BR199" s="372" t="s">
        <v>6186</v>
      </c>
      <c r="BS199" s="373"/>
      <c r="BT199" s="354" t="s">
        <v>555</v>
      </c>
    </row>
    <row r="200" spans="1:72" s="428" customFormat="1" x14ac:dyDescent="0.25">
      <c r="A200" s="345" t="s">
        <v>6329</v>
      </c>
      <c r="B200" s="373"/>
      <c r="C200" s="719">
        <v>45729</v>
      </c>
      <c r="D200" s="373"/>
      <c r="E200" s="346">
        <v>32.779400000000003</v>
      </c>
      <c r="F200" s="373"/>
      <c r="G200" s="347">
        <v>32.720500000000001</v>
      </c>
      <c r="H200" s="374"/>
      <c r="I200" s="348">
        <v>0.1242</v>
      </c>
      <c r="J200" s="348">
        <v>-1.7376</v>
      </c>
      <c r="K200" s="348">
        <v>-0.89470000000000005</v>
      </c>
      <c r="L200" s="348">
        <v>-2.5628000000000002</v>
      </c>
      <c r="M200" s="348">
        <v>-3.2252999999999998</v>
      </c>
      <c r="N200" s="350">
        <v>14.7874</v>
      </c>
      <c r="O200" s="348" t="s">
        <v>430</v>
      </c>
      <c r="P200" s="348" t="s">
        <v>430</v>
      </c>
      <c r="Q200" s="348" t="s">
        <v>430</v>
      </c>
      <c r="R200" s="348" t="s">
        <v>430</v>
      </c>
      <c r="S200" s="348">
        <v>-0.69230000000000003</v>
      </c>
      <c r="T200" s="348">
        <v>7.2561</v>
      </c>
      <c r="U200" s="348">
        <v>3.5901000000000001</v>
      </c>
      <c r="V200" s="348">
        <v>11.3965</v>
      </c>
      <c r="W200" s="348">
        <v>-1</v>
      </c>
      <c r="X200" s="348">
        <v>20.261700000000001</v>
      </c>
      <c r="Y200" s="374"/>
      <c r="Z200" s="346">
        <v>210</v>
      </c>
      <c r="AA200" s="346">
        <v>231</v>
      </c>
      <c r="AB200" s="346">
        <v>238</v>
      </c>
      <c r="AC200" s="346">
        <v>229</v>
      </c>
      <c r="AD200" s="346">
        <v>148</v>
      </c>
      <c r="AE200" s="346">
        <v>37</v>
      </c>
      <c r="AF200" s="346" t="s">
        <v>430</v>
      </c>
      <c r="AG200" s="346" t="s">
        <v>430</v>
      </c>
      <c r="AH200" s="346" t="s">
        <v>430</v>
      </c>
      <c r="AI200" s="346" t="s">
        <v>430</v>
      </c>
      <c r="AJ200" s="346">
        <v>243</v>
      </c>
      <c r="AK200" s="346">
        <v>214</v>
      </c>
      <c r="AL200" s="346">
        <v>81</v>
      </c>
      <c r="AM200" s="346">
        <v>62</v>
      </c>
      <c r="AN200" s="346">
        <v>251</v>
      </c>
      <c r="AO200" s="373"/>
      <c r="AP200" s="348" t="s">
        <v>430</v>
      </c>
      <c r="AQ200" s="348" t="s">
        <v>430</v>
      </c>
      <c r="AR200" s="348" t="s">
        <v>430</v>
      </c>
      <c r="AS200" s="348" t="s">
        <v>430</v>
      </c>
      <c r="AT200" s="348">
        <v>5.25</v>
      </c>
      <c r="AU200" s="351"/>
      <c r="AV200" s="346" t="s">
        <v>430</v>
      </c>
      <c r="AW200" s="346" t="s">
        <v>430</v>
      </c>
      <c r="AX200" s="346" t="s">
        <v>430</v>
      </c>
      <c r="AY200" s="346" t="s">
        <v>430</v>
      </c>
      <c r="AZ200" s="346">
        <v>99</v>
      </c>
      <c r="BA200" s="374"/>
      <c r="BB200" s="348">
        <v>12.691577871882901</v>
      </c>
      <c r="BC200" s="348">
        <v>1.0012165054437301</v>
      </c>
      <c r="BD200" s="348">
        <v>6.9379965429307799E-2</v>
      </c>
      <c r="BE200" s="375">
        <v>-2.1322735335610001E-2</v>
      </c>
      <c r="BF200" s="374"/>
      <c r="BG200" s="372">
        <v>0.16719999999999999</v>
      </c>
      <c r="BH200" s="373"/>
      <c r="BI200" s="348">
        <v>65.073599999999999</v>
      </c>
      <c r="BJ200" s="348">
        <v>20.836300000000001</v>
      </c>
      <c r="BK200" s="348">
        <v>13.9514</v>
      </c>
      <c r="BL200" s="348">
        <v>0.13869999999999999</v>
      </c>
      <c r="BM200" s="373"/>
      <c r="BN200" s="372" t="s">
        <v>6330</v>
      </c>
      <c r="BO200" s="372" t="s">
        <v>6331</v>
      </c>
      <c r="BP200" s="372" t="s">
        <v>6332</v>
      </c>
      <c r="BQ200" s="372" t="s">
        <v>4693</v>
      </c>
      <c r="BR200" s="372" t="s">
        <v>4694</v>
      </c>
      <c r="BS200" s="373"/>
      <c r="BT200" s="354" t="s">
        <v>555</v>
      </c>
    </row>
    <row r="201" spans="1:72" s="428" customFormat="1" x14ac:dyDescent="0.25">
      <c r="A201" s="345" t="s">
        <v>6333</v>
      </c>
      <c r="B201" s="373"/>
      <c r="C201" s="719">
        <v>45839</v>
      </c>
      <c r="D201" s="373"/>
      <c r="E201" s="346">
        <v>36.227400000000003</v>
      </c>
      <c r="F201" s="373"/>
      <c r="G201" s="347">
        <v>14.5067</v>
      </c>
      <c r="H201" s="374"/>
      <c r="I201" s="348">
        <v>1.284</v>
      </c>
      <c r="J201" s="348">
        <v>0.86709999999999998</v>
      </c>
      <c r="K201" s="348">
        <v>8.1033000000000008</v>
      </c>
      <c r="L201" s="348">
        <v>18.826499999999999</v>
      </c>
      <c r="M201" s="348">
        <v>15.744300000000001</v>
      </c>
      <c r="N201" s="350">
        <v>-1.8351999999999999</v>
      </c>
      <c r="O201" s="348" t="s">
        <v>430</v>
      </c>
      <c r="P201" s="348" t="s">
        <v>430</v>
      </c>
      <c r="Q201" s="348" t="s">
        <v>430</v>
      </c>
      <c r="R201" s="348" t="s">
        <v>430</v>
      </c>
      <c r="S201" s="348">
        <v>15.311</v>
      </c>
      <c r="T201" s="348">
        <v>34.769300000000001</v>
      </c>
      <c r="U201" s="348">
        <v>3.5009999999999999</v>
      </c>
      <c r="V201" s="348">
        <v>3.9214000000000002</v>
      </c>
      <c r="W201" s="348">
        <v>7.0091999999999999</v>
      </c>
      <c r="X201" s="348">
        <v>6.7644000000000002</v>
      </c>
      <c r="Y201" s="374"/>
      <c r="Z201" s="346">
        <v>22</v>
      </c>
      <c r="AA201" s="346">
        <v>23</v>
      </c>
      <c r="AB201" s="346">
        <v>19</v>
      </c>
      <c r="AC201" s="346">
        <v>2</v>
      </c>
      <c r="AD201" s="346">
        <v>12</v>
      </c>
      <c r="AE201" s="346">
        <v>162</v>
      </c>
      <c r="AF201" s="346" t="s">
        <v>430</v>
      </c>
      <c r="AG201" s="346" t="s">
        <v>430</v>
      </c>
      <c r="AH201" s="346" t="s">
        <v>430</v>
      </c>
      <c r="AI201" s="346" t="s">
        <v>430</v>
      </c>
      <c r="AJ201" s="346">
        <v>11</v>
      </c>
      <c r="AK201" s="346">
        <v>7</v>
      </c>
      <c r="AL201" s="346">
        <v>84</v>
      </c>
      <c r="AM201" s="346">
        <v>126</v>
      </c>
      <c r="AN201" s="346">
        <v>17</v>
      </c>
      <c r="AO201" s="373"/>
      <c r="AP201" s="348" t="s">
        <v>430</v>
      </c>
      <c r="AQ201" s="348" t="s">
        <v>430</v>
      </c>
      <c r="AR201" s="348" t="s">
        <v>430</v>
      </c>
      <c r="AS201" s="348" t="s">
        <v>430</v>
      </c>
      <c r="AT201" s="348">
        <v>21.18</v>
      </c>
      <c r="AU201" s="351"/>
      <c r="AV201" s="346" t="s">
        <v>430</v>
      </c>
      <c r="AW201" s="346" t="s">
        <v>430</v>
      </c>
      <c r="AX201" s="346" t="s">
        <v>430</v>
      </c>
      <c r="AY201" s="346" t="s">
        <v>430</v>
      </c>
      <c r="AZ201" s="346">
        <v>36</v>
      </c>
      <c r="BA201" s="374"/>
      <c r="BB201" s="348">
        <v>22.963345718376299</v>
      </c>
      <c r="BC201" s="348">
        <v>0.99982105777655494</v>
      </c>
      <c r="BD201" s="348">
        <v>1.7465338584626299E-2</v>
      </c>
      <c r="BE201" s="375">
        <v>-2.0316587959265098E-2</v>
      </c>
      <c r="BF201" s="374"/>
      <c r="BG201" s="372">
        <v>2.5306000000000002</v>
      </c>
      <c r="BH201" s="373"/>
      <c r="BI201" s="348">
        <v>24.776900000000001</v>
      </c>
      <c r="BJ201" s="348">
        <v>57.728299999999997</v>
      </c>
      <c r="BK201" s="348">
        <v>17.502600000000001</v>
      </c>
      <c r="BL201" s="348">
        <v>-7.7999999999999996E-3</v>
      </c>
      <c r="BM201" s="373"/>
      <c r="BN201" s="372" t="s">
        <v>6334</v>
      </c>
      <c r="BO201" s="372" t="s">
        <v>6335</v>
      </c>
      <c r="BP201" s="372" t="s">
        <v>4608</v>
      </c>
      <c r="BQ201" s="372" t="s">
        <v>6321</v>
      </c>
      <c r="BR201" s="372" t="s">
        <v>6322</v>
      </c>
      <c r="BS201" s="373"/>
      <c r="BT201" s="354" t="s">
        <v>555</v>
      </c>
    </row>
    <row r="202" spans="1:72" s="428" customFormat="1" ht="11" x14ac:dyDescent="0.3">
      <c r="A202" s="841" t="s">
        <v>6336</v>
      </c>
      <c r="B202" s="842"/>
      <c r="C202" s="843">
        <v>45940</v>
      </c>
      <c r="D202" s="842"/>
      <c r="E202" s="844">
        <v>34.097299999999997</v>
      </c>
      <c r="F202" s="842"/>
      <c r="G202" s="845">
        <v>30.885999999999999</v>
      </c>
      <c r="H202" s="847"/>
      <c r="I202" s="846">
        <v>0.39329999999999998</v>
      </c>
      <c r="J202" s="846">
        <v>-1.1742999999999999</v>
      </c>
      <c r="K202" s="846">
        <v>1.2490000000000001</v>
      </c>
      <c r="L202" s="846">
        <v>2.4479000000000002</v>
      </c>
      <c r="M202" s="846">
        <v>-2.1200999999999999</v>
      </c>
      <c r="N202" s="848" t="s">
        <v>430</v>
      </c>
      <c r="O202" s="846" t="s">
        <v>430</v>
      </c>
      <c r="P202" s="846" t="s">
        <v>430</v>
      </c>
      <c r="Q202" s="846" t="s">
        <v>430</v>
      </c>
      <c r="R202" s="846" t="s">
        <v>430</v>
      </c>
      <c r="S202" s="846">
        <v>0.10050000000000001</v>
      </c>
      <c r="T202" s="846">
        <v>14.202299999999999</v>
      </c>
      <c r="U202" s="846">
        <v>-0.67210000000000003</v>
      </c>
      <c r="V202" s="846" t="s">
        <v>430</v>
      </c>
      <c r="W202" s="846">
        <v>1.0073000000000001</v>
      </c>
      <c r="X202" s="846">
        <v>-0.84430000000000005</v>
      </c>
      <c r="Y202" s="847"/>
      <c r="Z202" s="844">
        <v>172</v>
      </c>
      <c r="AA202" s="844">
        <v>201</v>
      </c>
      <c r="AB202" s="844">
        <v>128</v>
      </c>
      <c r="AC202" s="844">
        <v>201</v>
      </c>
      <c r="AD202" s="844">
        <v>133</v>
      </c>
      <c r="AE202" s="844" t="s">
        <v>430</v>
      </c>
      <c r="AF202" s="844" t="s">
        <v>430</v>
      </c>
      <c r="AG202" s="844" t="s">
        <v>430</v>
      </c>
      <c r="AH202" s="844" t="s">
        <v>430</v>
      </c>
      <c r="AI202" s="844" t="s">
        <v>430</v>
      </c>
      <c r="AJ202" s="844">
        <v>224</v>
      </c>
      <c r="AK202" s="844">
        <v>134</v>
      </c>
      <c r="AL202" s="844">
        <v>131</v>
      </c>
      <c r="AM202" s="844" t="s">
        <v>430</v>
      </c>
      <c r="AN202" s="844">
        <v>100</v>
      </c>
      <c r="AO202" s="842"/>
      <c r="AP202" s="846" t="s">
        <v>430</v>
      </c>
      <c r="AQ202" s="846" t="s">
        <v>430</v>
      </c>
      <c r="AR202" s="846" t="s">
        <v>430</v>
      </c>
      <c r="AS202" s="846" t="s">
        <v>430</v>
      </c>
      <c r="AT202" s="846" t="s">
        <v>430</v>
      </c>
      <c r="AU202" s="849"/>
      <c r="AV202" s="844" t="s">
        <v>430</v>
      </c>
      <c r="AW202" s="844" t="s">
        <v>430</v>
      </c>
      <c r="AX202" s="844" t="s">
        <v>430</v>
      </c>
      <c r="AY202" s="844" t="s">
        <v>430</v>
      </c>
      <c r="AZ202" s="844" t="s">
        <v>430</v>
      </c>
      <c r="BA202" s="847"/>
      <c r="BB202" s="846">
        <v>17.604031139495699</v>
      </c>
      <c r="BC202" s="846">
        <v>1.0021556584200799</v>
      </c>
      <c r="BD202" s="846">
        <v>-3.6891234980806702E-2</v>
      </c>
      <c r="BE202" s="852">
        <v>-5.5259875205093602E-2</v>
      </c>
      <c r="BF202" s="847"/>
      <c r="BG202" s="855">
        <v>0.25900000000000001</v>
      </c>
      <c r="BH202" s="842"/>
      <c r="BI202" s="846">
        <v>67.823300000000003</v>
      </c>
      <c r="BJ202" s="846">
        <v>32.084200000000003</v>
      </c>
      <c r="BK202" s="846" t="s">
        <v>430</v>
      </c>
      <c r="BL202" s="846">
        <v>9.2499999999999999E-2</v>
      </c>
      <c r="BM202" s="842"/>
      <c r="BN202" s="855" t="s">
        <v>4734</v>
      </c>
      <c r="BO202" s="855" t="s">
        <v>4522</v>
      </c>
      <c r="BP202" s="855" t="s">
        <v>4523</v>
      </c>
      <c r="BQ202" s="855" t="s">
        <v>4524</v>
      </c>
      <c r="BR202" s="855" t="s">
        <v>4525</v>
      </c>
      <c r="BS202" s="842"/>
      <c r="BT202" s="856" t="s">
        <v>555</v>
      </c>
    </row>
    <row r="203" spans="1:72" s="428" customFormat="1" ht="11" x14ac:dyDescent="0.3">
      <c r="A203" s="841" t="s">
        <v>6337</v>
      </c>
      <c r="B203" s="842"/>
      <c r="C203" s="843">
        <v>45712</v>
      </c>
      <c r="D203" s="842"/>
      <c r="E203" s="844">
        <v>35.658799999999999</v>
      </c>
      <c r="F203" s="842"/>
      <c r="G203" s="845">
        <v>35.548000000000002</v>
      </c>
      <c r="H203" s="847"/>
      <c r="I203" s="846">
        <v>0.51459999999999995</v>
      </c>
      <c r="J203" s="846">
        <v>-0.93640000000000001</v>
      </c>
      <c r="K203" s="846">
        <v>1.5831</v>
      </c>
      <c r="L203" s="846">
        <v>5.2992999999999997</v>
      </c>
      <c r="M203" s="846">
        <v>3.9689000000000001</v>
      </c>
      <c r="N203" s="848">
        <v>7.2370000000000001</v>
      </c>
      <c r="O203" s="846" t="s">
        <v>430</v>
      </c>
      <c r="P203" s="846" t="s">
        <v>430</v>
      </c>
      <c r="Q203" s="846" t="s">
        <v>430</v>
      </c>
      <c r="R203" s="846" t="s">
        <v>430</v>
      </c>
      <c r="S203" s="846">
        <v>3.3342000000000001</v>
      </c>
      <c r="T203" s="846">
        <v>18.552600000000002</v>
      </c>
      <c r="U203" s="846">
        <v>4.173</v>
      </c>
      <c r="V203" s="846">
        <v>7.8518999999999997</v>
      </c>
      <c r="W203" s="846">
        <v>4.4999999999999998E-2</v>
      </c>
      <c r="X203" s="846">
        <v>14.620100000000001</v>
      </c>
      <c r="Y203" s="847"/>
      <c r="Z203" s="844">
        <v>122</v>
      </c>
      <c r="AA203" s="844">
        <v>176</v>
      </c>
      <c r="AB203" s="844">
        <v>110</v>
      </c>
      <c r="AC203" s="844">
        <v>100</v>
      </c>
      <c r="AD203" s="844">
        <v>90</v>
      </c>
      <c r="AE203" s="844">
        <v>80</v>
      </c>
      <c r="AF203" s="844" t="s">
        <v>430</v>
      </c>
      <c r="AG203" s="844" t="s">
        <v>430</v>
      </c>
      <c r="AH203" s="844" t="s">
        <v>430</v>
      </c>
      <c r="AI203" s="844" t="s">
        <v>430</v>
      </c>
      <c r="AJ203" s="844">
        <v>104</v>
      </c>
      <c r="AK203" s="844">
        <v>74</v>
      </c>
      <c r="AL203" s="844">
        <v>72</v>
      </c>
      <c r="AM203" s="844">
        <v>88</v>
      </c>
      <c r="AN203" s="844">
        <v>150</v>
      </c>
      <c r="AO203" s="842"/>
      <c r="AP203" s="846" t="s">
        <v>430</v>
      </c>
      <c r="AQ203" s="846" t="s">
        <v>430</v>
      </c>
      <c r="AR203" s="846" t="s">
        <v>430</v>
      </c>
      <c r="AS203" s="846" t="s">
        <v>430</v>
      </c>
      <c r="AT203" s="846">
        <v>10.31</v>
      </c>
      <c r="AU203" s="849"/>
      <c r="AV203" s="844" t="s">
        <v>430</v>
      </c>
      <c r="AW203" s="844" t="s">
        <v>430</v>
      </c>
      <c r="AX203" s="844" t="s">
        <v>430</v>
      </c>
      <c r="AY203" s="844" t="s">
        <v>430</v>
      </c>
      <c r="AZ203" s="844">
        <v>80</v>
      </c>
      <c r="BA203" s="847"/>
      <c r="BB203" s="846">
        <v>11.8755590556596</v>
      </c>
      <c r="BC203" s="846">
        <v>0.99951029480582798</v>
      </c>
      <c r="BD203" s="846">
        <v>5.3037449406522698E-2</v>
      </c>
      <c r="BE203" s="852">
        <v>-2.9211763592042701E-2</v>
      </c>
      <c r="BF203" s="847"/>
      <c r="BG203" s="855">
        <v>0.1174</v>
      </c>
      <c r="BH203" s="842"/>
      <c r="BI203" s="846">
        <v>88.7988</v>
      </c>
      <c r="BJ203" s="846">
        <v>10.943199999999999</v>
      </c>
      <c r="BK203" s="846" t="s">
        <v>430</v>
      </c>
      <c r="BL203" s="846">
        <v>0.25800000000000001</v>
      </c>
      <c r="BM203" s="842"/>
      <c r="BN203" s="855" t="s">
        <v>4768</v>
      </c>
      <c r="BO203" s="855" t="s">
        <v>1503</v>
      </c>
      <c r="BP203" s="855" t="s">
        <v>6338</v>
      </c>
      <c r="BQ203" s="855" t="s">
        <v>6339</v>
      </c>
      <c r="BR203" s="855" t="s">
        <v>4215</v>
      </c>
      <c r="BS203" s="842"/>
      <c r="BT203" s="856" t="s">
        <v>555</v>
      </c>
    </row>
    <row r="204" spans="1:72" s="428" customFormat="1" x14ac:dyDescent="0.25">
      <c r="A204" s="345" t="s">
        <v>6340</v>
      </c>
      <c r="B204" s="373"/>
      <c r="C204" s="719">
        <v>44795</v>
      </c>
      <c r="D204" s="373"/>
      <c r="E204" s="346">
        <v>40.76</v>
      </c>
      <c r="F204" s="373"/>
      <c r="G204" s="347">
        <v>203.30529999999999</v>
      </c>
      <c r="H204" s="374"/>
      <c r="I204" s="348">
        <v>0.6724</v>
      </c>
      <c r="J204" s="348">
        <v>-1.024</v>
      </c>
      <c r="K204" s="348">
        <v>0.54930000000000001</v>
      </c>
      <c r="L204" s="348">
        <v>1.1720999999999999</v>
      </c>
      <c r="M204" s="348">
        <v>4.6292</v>
      </c>
      <c r="N204" s="350">
        <v>5.1802000000000001</v>
      </c>
      <c r="O204" s="348">
        <v>-2.6322999999999999</v>
      </c>
      <c r="P204" s="348">
        <v>15.1473</v>
      </c>
      <c r="Q204" s="348" t="s">
        <v>430</v>
      </c>
      <c r="R204" s="348" t="s">
        <v>430</v>
      </c>
      <c r="S204" s="348">
        <v>2.1562999999999999</v>
      </c>
      <c r="T204" s="348">
        <v>14.5799</v>
      </c>
      <c r="U204" s="348">
        <v>1.7621</v>
      </c>
      <c r="V204" s="348">
        <v>6.6524000000000001</v>
      </c>
      <c r="W204" s="348">
        <v>9.7900000000000001E-2</v>
      </c>
      <c r="X204" s="348">
        <v>15.681699999999999</v>
      </c>
      <c r="Y204" s="374"/>
      <c r="Z204" s="346">
        <v>71</v>
      </c>
      <c r="AA204" s="346">
        <v>189</v>
      </c>
      <c r="AB204" s="346">
        <v>163</v>
      </c>
      <c r="AC204" s="346">
        <v>209</v>
      </c>
      <c r="AD204" s="346">
        <v>83</v>
      </c>
      <c r="AE204" s="346">
        <v>88</v>
      </c>
      <c r="AF204" s="346">
        <v>141</v>
      </c>
      <c r="AG204" s="346">
        <v>54</v>
      </c>
      <c r="AH204" s="346" t="s">
        <v>430</v>
      </c>
      <c r="AI204" s="346" t="s">
        <v>430</v>
      </c>
      <c r="AJ204" s="346">
        <v>155</v>
      </c>
      <c r="AK204" s="346">
        <v>119</v>
      </c>
      <c r="AL204" s="346">
        <v>106</v>
      </c>
      <c r="AM204" s="346">
        <v>92</v>
      </c>
      <c r="AN204" s="346">
        <v>149</v>
      </c>
      <c r="AO204" s="373"/>
      <c r="AP204" s="348" t="s">
        <v>430</v>
      </c>
      <c r="AQ204" s="348" t="s">
        <v>430</v>
      </c>
      <c r="AR204" s="348" t="s">
        <v>430</v>
      </c>
      <c r="AS204" s="348">
        <v>6.91</v>
      </c>
      <c r="AT204" s="348">
        <v>6.14</v>
      </c>
      <c r="AU204" s="351"/>
      <c r="AV204" s="346" t="s">
        <v>430</v>
      </c>
      <c r="AW204" s="346" t="s">
        <v>430</v>
      </c>
      <c r="AX204" s="346" t="s">
        <v>430</v>
      </c>
      <c r="AY204" s="346">
        <v>69</v>
      </c>
      <c r="AZ204" s="346">
        <v>91</v>
      </c>
      <c r="BA204" s="374"/>
      <c r="BB204" s="348">
        <v>14.955534080858699</v>
      </c>
      <c r="BC204" s="348">
        <v>0</v>
      </c>
      <c r="BD204" s="348">
        <v>4.9862675522162801E-2</v>
      </c>
      <c r="BE204" s="375" t="s">
        <v>430</v>
      </c>
      <c r="BF204" s="374"/>
      <c r="BG204" s="372" t="s">
        <v>430</v>
      </c>
      <c r="BH204" s="373"/>
      <c r="BI204" s="348">
        <v>53.305100000000003</v>
      </c>
      <c r="BJ204" s="348">
        <v>43.568600000000004</v>
      </c>
      <c r="BK204" s="348">
        <v>2.8700700000000001</v>
      </c>
      <c r="BL204" s="348">
        <v>0.25623000000000001</v>
      </c>
      <c r="BM204" s="373"/>
      <c r="BN204" s="372" t="s">
        <v>5206</v>
      </c>
      <c r="BO204" s="372" t="s">
        <v>6201</v>
      </c>
      <c r="BP204" s="372" t="s">
        <v>6341</v>
      </c>
      <c r="BQ204" s="372" t="s">
        <v>5209</v>
      </c>
      <c r="BR204" s="372" t="s">
        <v>5210</v>
      </c>
      <c r="BS204" s="373"/>
      <c r="BT204" s="354" t="s">
        <v>555</v>
      </c>
    </row>
    <row r="205" spans="1:72" s="428" customFormat="1" x14ac:dyDescent="0.25">
      <c r="A205" s="345" t="s">
        <v>6342</v>
      </c>
      <c r="B205" s="373"/>
      <c r="C205" s="719">
        <v>45596</v>
      </c>
      <c r="D205" s="373"/>
      <c r="E205" s="346">
        <v>30.813300000000002</v>
      </c>
      <c r="F205" s="373"/>
      <c r="G205" s="347">
        <v>42.012599999999999</v>
      </c>
      <c r="H205" s="374"/>
      <c r="I205" s="348">
        <v>0.45169999999999999</v>
      </c>
      <c r="J205" s="348">
        <v>-0.98050000000000004</v>
      </c>
      <c r="K205" s="348">
        <v>1.9629000000000001</v>
      </c>
      <c r="L205" s="348">
        <v>-1.3920999999999999</v>
      </c>
      <c r="M205" s="348">
        <v>2.6553</v>
      </c>
      <c r="N205" s="350">
        <v>1.6361000000000001</v>
      </c>
      <c r="O205" s="348" t="s">
        <v>430</v>
      </c>
      <c r="P205" s="348" t="s">
        <v>430</v>
      </c>
      <c r="Q205" s="348" t="s">
        <v>430</v>
      </c>
      <c r="R205" s="348" t="s">
        <v>430</v>
      </c>
      <c r="S205" s="348">
        <v>0.91979999999999995</v>
      </c>
      <c r="T205" s="348">
        <v>14.847200000000001</v>
      </c>
      <c r="U205" s="348">
        <v>1.7808999999999999</v>
      </c>
      <c r="V205" s="348">
        <v>3.4016000000000002</v>
      </c>
      <c r="W205" s="348">
        <v>2.5640999999999998</v>
      </c>
      <c r="X205" s="348">
        <v>-4.4339000000000004</v>
      </c>
      <c r="Y205" s="374"/>
      <c r="Z205" s="346">
        <v>140</v>
      </c>
      <c r="AA205" s="346">
        <v>181</v>
      </c>
      <c r="AB205" s="346">
        <v>101</v>
      </c>
      <c r="AC205" s="346">
        <v>224</v>
      </c>
      <c r="AD205" s="346">
        <v>99</v>
      </c>
      <c r="AE205" s="346">
        <v>129</v>
      </c>
      <c r="AF205" s="346" t="s">
        <v>430</v>
      </c>
      <c r="AG205" s="346" t="s">
        <v>430</v>
      </c>
      <c r="AH205" s="346" t="s">
        <v>430</v>
      </c>
      <c r="AI205" s="346" t="s">
        <v>430</v>
      </c>
      <c r="AJ205" s="346">
        <v>213</v>
      </c>
      <c r="AK205" s="346">
        <v>117</v>
      </c>
      <c r="AL205" s="346">
        <v>105</v>
      </c>
      <c r="AM205" s="346">
        <v>136</v>
      </c>
      <c r="AN205" s="346">
        <v>54</v>
      </c>
      <c r="AO205" s="373"/>
      <c r="AP205" s="348" t="s">
        <v>430</v>
      </c>
      <c r="AQ205" s="348" t="s">
        <v>430</v>
      </c>
      <c r="AR205" s="348" t="s">
        <v>430</v>
      </c>
      <c r="AS205" s="348" t="s">
        <v>430</v>
      </c>
      <c r="AT205" s="348">
        <v>1.85</v>
      </c>
      <c r="AU205" s="351"/>
      <c r="AV205" s="346" t="s">
        <v>430</v>
      </c>
      <c r="AW205" s="346" t="s">
        <v>430</v>
      </c>
      <c r="AX205" s="346" t="s">
        <v>430</v>
      </c>
      <c r="AY205" s="346" t="s">
        <v>430</v>
      </c>
      <c r="AZ205" s="346">
        <v>124</v>
      </c>
      <c r="BA205" s="374"/>
      <c r="BB205" s="348">
        <v>18.023067346296202</v>
      </c>
      <c r="BC205" s="348">
        <v>0.999004237747388</v>
      </c>
      <c r="BD205" s="348">
        <v>-3.3139621414520801E-2</v>
      </c>
      <c r="BE205" s="375">
        <v>-5.9510934557958001E-2</v>
      </c>
      <c r="BF205" s="374"/>
      <c r="BG205" s="372">
        <v>0.38109999999999999</v>
      </c>
      <c r="BH205" s="373"/>
      <c r="BI205" s="348">
        <v>53.104300000000002</v>
      </c>
      <c r="BJ205" s="348">
        <v>25.512599999999999</v>
      </c>
      <c r="BK205" s="348">
        <v>21.150200000000002</v>
      </c>
      <c r="BL205" s="348">
        <v>0.2329</v>
      </c>
      <c r="BM205" s="373"/>
      <c r="BN205" s="372" t="s">
        <v>6343</v>
      </c>
      <c r="BO205" s="372" t="s">
        <v>4737</v>
      </c>
      <c r="BP205" s="372" t="s">
        <v>4738</v>
      </c>
      <c r="BQ205" s="372" t="s">
        <v>4739</v>
      </c>
      <c r="BR205" s="372" t="s">
        <v>836</v>
      </c>
      <c r="BS205" s="373"/>
      <c r="BT205" s="354" t="s">
        <v>555</v>
      </c>
    </row>
    <row r="206" spans="1:72" s="428" customFormat="1" x14ac:dyDescent="0.25">
      <c r="A206" s="345" t="s">
        <v>6344</v>
      </c>
      <c r="B206" s="373"/>
      <c r="C206" s="719">
        <v>46077</v>
      </c>
      <c r="D206" s="373"/>
      <c r="E206" s="346">
        <v>32.828299999999999</v>
      </c>
      <c r="F206" s="373"/>
      <c r="G206" s="347">
        <v>8.6753999999999998</v>
      </c>
      <c r="H206" s="374"/>
      <c r="I206" s="348" t="s">
        <v>430</v>
      </c>
      <c r="J206" s="348">
        <v>-2.1993999999999998</v>
      </c>
      <c r="K206" s="348">
        <v>4.1052</v>
      </c>
      <c r="L206" s="348">
        <v>-14.2196</v>
      </c>
      <c r="M206" s="348" t="s">
        <v>430</v>
      </c>
      <c r="N206" s="350" t="s">
        <v>430</v>
      </c>
      <c r="O206" s="348" t="s">
        <v>430</v>
      </c>
      <c r="P206" s="348" t="s">
        <v>430</v>
      </c>
      <c r="Q206" s="348" t="s">
        <v>430</v>
      </c>
      <c r="R206" s="348" t="s">
        <v>430</v>
      </c>
      <c r="S206" s="348">
        <v>1.5592999999999999</v>
      </c>
      <c r="T206" s="348">
        <v>-2.5236000000000001</v>
      </c>
      <c r="U206" s="348" t="s">
        <v>430</v>
      </c>
      <c r="V206" s="348" t="s">
        <v>430</v>
      </c>
      <c r="W206" s="348">
        <v>4.8183999999999996</v>
      </c>
      <c r="X206" s="348">
        <v>-13.246</v>
      </c>
      <c r="Y206" s="374"/>
      <c r="Z206" s="346" t="s">
        <v>430</v>
      </c>
      <c r="AA206" s="346">
        <v>251</v>
      </c>
      <c r="AB206" s="346">
        <v>45</v>
      </c>
      <c r="AC206" s="346">
        <v>266</v>
      </c>
      <c r="AD206" s="346" t="s">
        <v>430</v>
      </c>
      <c r="AE206" s="346" t="s">
        <v>430</v>
      </c>
      <c r="AF206" s="346" t="s">
        <v>430</v>
      </c>
      <c r="AG206" s="346" t="s">
        <v>430</v>
      </c>
      <c r="AH206" s="346" t="s">
        <v>430</v>
      </c>
      <c r="AI206" s="346" t="s">
        <v>430</v>
      </c>
      <c r="AJ206" s="346">
        <v>196</v>
      </c>
      <c r="AK206" s="346">
        <v>263</v>
      </c>
      <c r="AL206" s="346" t="s">
        <v>430</v>
      </c>
      <c r="AM206" s="346" t="s">
        <v>430</v>
      </c>
      <c r="AN206" s="346">
        <v>25</v>
      </c>
      <c r="AO206" s="373"/>
      <c r="AP206" s="348" t="s">
        <v>430</v>
      </c>
      <c r="AQ206" s="348" t="s">
        <v>430</v>
      </c>
      <c r="AR206" s="348" t="s">
        <v>430</v>
      </c>
      <c r="AS206" s="348" t="s">
        <v>430</v>
      </c>
      <c r="AT206" s="348" t="s">
        <v>430</v>
      </c>
      <c r="AU206" s="351"/>
      <c r="AV206" s="346" t="s">
        <v>430</v>
      </c>
      <c r="AW206" s="346" t="s">
        <v>430</v>
      </c>
      <c r="AX206" s="346" t="s">
        <v>430</v>
      </c>
      <c r="AY206" s="346" t="s">
        <v>430</v>
      </c>
      <c r="AZ206" s="346" t="s">
        <v>430</v>
      </c>
      <c r="BA206" s="374"/>
      <c r="BB206" s="348">
        <v>31.586107751061199</v>
      </c>
      <c r="BC206" s="348">
        <v>0</v>
      </c>
      <c r="BD206" s="348">
        <v>-9.1998682090487297E-3</v>
      </c>
      <c r="BE206" s="375" t="s">
        <v>430</v>
      </c>
      <c r="BF206" s="374"/>
      <c r="BG206" s="372" t="s">
        <v>430</v>
      </c>
      <c r="BH206" s="373"/>
      <c r="BI206" s="348" t="s">
        <v>430</v>
      </c>
      <c r="BJ206" s="348" t="s">
        <v>430</v>
      </c>
      <c r="BK206" s="348" t="s">
        <v>430</v>
      </c>
      <c r="BL206" s="348" t="s">
        <v>430</v>
      </c>
      <c r="BM206" s="373"/>
      <c r="BN206" s="372" t="s">
        <v>6345</v>
      </c>
      <c r="BO206" s="372" t="s">
        <v>6346</v>
      </c>
      <c r="BP206" s="372" t="s">
        <v>6347</v>
      </c>
      <c r="BQ206" s="372" t="s">
        <v>430</v>
      </c>
      <c r="BR206" s="372" t="s">
        <v>430</v>
      </c>
      <c r="BS206" s="373"/>
      <c r="BT206" s="354" t="s">
        <v>555</v>
      </c>
    </row>
    <row r="207" spans="1:72" s="428" customFormat="1" x14ac:dyDescent="0.25">
      <c r="A207" s="345" t="s">
        <v>6348</v>
      </c>
      <c r="B207" s="373"/>
      <c r="C207" s="719">
        <v>45769</v>
      </c>
      <c r="D207" s="373"/>
      <c r="E207" s="346">
        <v>28.5184</v>
      </c>
      <c r="F207" s="373"/>
      <c r="G207" s="347">
        <v>10.935600000000001</v>
      </c>
      <c r="H207" s="374"/>
      <c r="I207" s="348">
        <v>0.41970000000000002</v>
      </c>
      <c r="J207" s="348">
        <v>-0.96719999999999995</v>
      </c>
      <c r="K207" s="348">
        <v>2.4171999999999998</v>
      </c>
      <c r="L207" s="348">
        <v>3.7012</v>
      </c>
      <c r="M207" s="348">
        <v>3.9842</v>
      </c>
      <c r="N207" s="350">
        <v>4.0871000000000004</v>
      </c>
      <c r="O207" s="348" t="s">
        <v>430</v>
      </c>
      <c r="P207" s="348" t="s">
        <v>430</v>
      </c>
      <c r="Q207" s="348" t="s">
        <v>430</v>
      </c>
      <c r="R207" s="348" t="s">
        <v>430</v>
      </c>
      <c r="S207" s="348">
        <v>1.4933000000000001</v>
      </c>
      <c r="T207" s="348">
        <v>18.884599999999999</v>
      </c>
      <c r="U207" s="348">
        <v>3.7296999999999998</v>
      </c>
      <c r="V207" s="348">
        <v>7.7176</v>
      </c>
      <c r="W207" s="348">
        <v>2.5171000000000001</v>
      </c>
      <c r="X207" s="348">
        <v>6.9626000000000001</v>
      </c>
      <c r="Y207" s="374"/>
      <c r="Z207" s="346">
        <v>152</v>
      </c>
      <c r="AA207" s="346">
        <v>180</v>
      </c>
      <c r="AB207" s="346">
        <v>84</v>
      </c>
      <c r="AC207" s="346">
        <v>145</v>
      </c>
      <c r="AD207" s="346">
        <v>89</v>
      </c>
      <c r="AE207" s="346">
        <v>94</v>
      </c>
      <c r="AF207" s="346" t="s">
        <v>430</v>
      </c>
      <c r="AG207" s="346" t="s">
        <v>430</v>
      </c>
      <c r="AH207" s="346" t="s">
        <v>430</v>
      </c>
      <c r="AI207" s="346" t="s">
        <v>430</v>
      </c>
      <c r="AJ207" s="346">
        <v>200</v>
      </c>
      <c r="AK207" s="346">
        <v>72</v>
      </c>
      <c r="AL207" s="346">
        <v>77</v>
      </c>
      <c r="AM207" s="346">
        <v>89</v>
      </c>
      <c r="AN207" s="346">
        <v>56</v>
      </c>
      <c r="AO207" s="373"/>
      <c r="AP207" s="348" t="s">
        <v>430</v>
      </c>
      <c r="AQ207" s="348" t="s">
        <v>430</v>
      </c>
      <c r="AR207" s="348" t="s">
        <v>430</v>
      </c>
      <c r="AS207" s="348" t="s">
        <v>430</v>
      </c>
      <c r="AT207" s="348">
        <v>7.82</v>
      </c>
      <c r="AU207" s="351"/>
      <c r="AV207" s="346" t="s">
        <v>430</v>
      </c>
      <c r="AW207" s="346" t="s">
        <v>430</v>
      </c>
      <c r="AX207" s="346" t="s">
        <v>430</v>
      </c>
      <c r="AY207" s="346" t="s">
        <v>430</v>
      </c>
      <c r="AZ207" s="346">
        <v>86</v>
      </c>
      <c r="BA207" s="374"/>
      <c r="BB207" s="348">
        <v>15.380182191364501</v>
      </c>
      <c r="BC207" s="348">
        <v>1.00592597695499</v>
      </c>
      <c r="BD207" s="348">
        <v>-6.1095060923169002E-4</v>
      </c>
      <c r="BE207" s="375">
        <v>-7.5790081083331406E-2</v>
      </c>
      <c r="BF207" s="374"/>
      <c r="BG207" s="372">
        <v>0.31890000000000002</v>
      </c>
      <c r="BH207" s="373"/>
      <c r="BI207" s="348">
        <v>45.9251</v>
      </c>
      <c r="BJ207" s="348">
        <v>35.017400000000002</v>
      </c>
      <c r="BK207" s="348">
        <v>18.9251</v>
      </c>
      <c r="BL207" s="348">
        <v>0.13239999999999999</v>
      </c>
      <c r="BM207" s="373"/>
      <c r="BN207" s="372" t="s">
        <v>4643</v>
      </c>
      <c r="BO207" s="372" t="s">
        <v>2075</v>
      </c>
      <c r="BP207" s="372" t="s">
        <v>4644</v>
      </c>
      <c r="BQ207" s="372" t="s">
        <v>4645</v>
      </c>
      <c r="BR207" s="372" t="s">
        <v>4646</v>
      </c>
      <c r="BS207" s="373"/>
      <c r="BT207" s="354" t="s">
        <v>555</v>
      </c>
    </row>
    <row r="208" spans="1:72" s="428" customFormat="1" x14ac:dyDescent="0.25">
      <c r="A208" s="345" t="s">
        <v>6349</v>
      </c>
      <c r="B208" s="373"/>
      <c r="C208" s="719">
        <v>45786</v>
      </c>
      <c r="D208" s="373"/>
      <c r="E208" s="346">
        <v>22.49</v>
      </c>
      <c r="F208" s="373"/>
      <c r="G208" s="347">
        <v>74.142099999999999</v>
      </c>
      <c r="H208" s="374"/>
      <c r="I208" s="348">
        <v>0.39739999999999998</v>
      </c>
      <c r="J208" s="348">
        <v>-0.68079999999999996</v>
      </c>
      <c r="K208" s="348">
        <v>2.6153</v>
      </c>
      <c r="L208" s="348">
        <v>7.3925999999999998</v>
      </c>
      <c r="M208" s="348">
        <v>7.3535000000000004</v>
      </c>
      <c r="N208" s="350">
        <v>9.5117999999999991</v>
      </c>
      <c r="O208" s="348" t="s">
        <v>430</v>
      </c>
      <c r="P208" s="348" t="s">
        <v>430</v>
      </c>
      <c r="Q208" s="348" t="s">
        <v>430</v>
      </c>
      <c r="R208" s="348" t="s">
        <v>430</v>
      </c>
      <c r="S208" s="348">
        <v>3.8264</v>
      </c>
      <c r="T208" s="348">
        <v>23.381599999999999</v>
      </c>
      <c r="U208" s="348">
        <v>7.6009000000000002</v>
      </c>
      <c r="V208" s="348">
        <v>10.051399999999999</v>
      </c>
      <c r="W208" s="348">
        <v>0.81310000000000004</v>
      </c>
      <c r="X208" s="348">
        <v>15.2195</v>
      </c>
      <c r="Y208" s="374"/>
      <c r="Z208" s="346">
        <v>163</v>
      </c>
      <c r="AA208" s="346">
        <v>141</v>
      </c>
      <c r="AB208" s="346">
        <v>75</v>
      </c>
      <c r="AC208" s="346">
        <v>52</v>
      </c>
      <c r="AD208" s="346">
        <v>51</v>
      </c>
      <c r="AE208" s="346">
        <v>68</v>
      </c>
      <c r="AF208" s="346" t="s">
        <v>430</v>
      </c>
      <c r="AG208" s="346" t="s">
        <v>430</v>
      </c>
      <c r="AH208" s="346" t="s">
        <v>430</v>
      </c>
      <c r="AI208" s="346" t="s">
        <v>430</v>
      </c>
      <c r="AJ208" s="346">
        <v>89</v>
      </c>
      <c r="AK208" s="346">
        <v>37</v>
      </c>
      <c r="AL208" s="346">
        <v>43</v>
      </c>
      <c r="AM208" s="346">
        <v>79</v>
      </c>
      <c r="AN208" s="346">
        <v>113</v>
      </c>
      <c r="AO208" s="373"/>
      <c r="AP208" s="348" t="s">
        <v>430</v>
      </c>
      <c r="AQ208" s="348" t="s">
        <v>430</v>
      </c>
      <c r="AR208" s="348" t="s">
        <v>430</v>
      </c>
      <c r="AS208" s="348" t="s">
        <v>430</v>
      </c>
      <c r="AT208" s="348">
        <v>15.54</v>
      </c>
      <c r="AU208" s="351"/>
      <c r="AV208" s="346" t="s">
        <v>430</v>
      </c>
      <c r="AW208" s="346" t="s">
        <v>430</v>
      </c>
      <c r="AX208" s="346" t="s">
        <v>430</v>
      </c>
      <c r="AY208" s="346" t="s">
        <v>430</v>
      </c>
      <c r="AZ208" s="346">
        <v>59</v>
      </c>
      <c r="BA208" s="374"/>
      <c r="BB208" s="348">
        <v>13.6409050645396</v>
      </c>
      <c r="BC208" s="348">
        <v>0.993838117979571</v>
      </c>
      <c r="BD208" s="348">
        <v>3.30105617901649E-2</v>
      </c>
      <c r="BE208" s="375">
        <v>-3.3773176696492602E-2</v>
      </c>
      <c r="BF208" s="374"/>
      <c r="BG208" s="372">
        <v>0.192</v>
      </c>
      <c r="BH208" s="373"/>
      <c r="BI208" s="348">
        <v>86.556899999999999</v>
      </c>
      <c r="BJ208" s="348">
        <v>13.2355</v>
      </c>
      <c r="BK208" s="348" t="s">
        <v>430</v>
      </c>
      <c r="BL208" s="348">
        <v>0.20760000000000001</v>
      </c>
      <c r="BM208" s="373"/>
      <c r="BN208" s="372" t="s">
        <v>4527</v>
      </c>
      <c r="BO208" s="372" t="s">
        <v>4528</v>
      </c>
      <c r="BP208" s="372" t="s">
        <v>4529</v>
      </c>
      <c r="BQ208" s="372" t="s">
        <v>4530</v>
      </c>
      <c r="BR208" s="372" t="s">
        <v>4531</v>
      </c>
      <c r="BS208" s="373"/>
      <c r="BT208" s="354" t="s">
        <v>555</v>
      </c>
    </row>
    <row r="209" spans="1:72" s="428" customFormat="1" x14ac:dyDescent="0.25">
      <c r="A209" s="345" t="s">
        <v>6350</v>
      </c>
      <c r="B209" s="373"/>
      <c r="C209" s="719">
        <v>43368</v>
      </c>
      <c r="D209" s="373"/>
      <c r="E209" s="346">
        <v>26.055599999999998</v>
      </c>
      <c r="F209" s="373"/>
      <c r="G209" s="347">
        <v>967.53089999999997</v>
      </c>
      <c r="H209" s="374"/>
      <c r="I209" s="348">
        <v>0.44679999999999997</v>
      </c>
      <c r="J209" s="348">
        <v>-0.44950000000000001</v>
      </c>
      <c r="K209" s="348">
        <v>2.3260000000000001</v>
      </c>
      <c r="L209" s="348">
        <v>7.3273000000000001</v>
      </c>
      <c r="M209" s="348">
        <v>4.8581000000000003</v>
      </c>
      <c r="N209" s="350">
        <v>6.835</v>
      </c>
      <c r="O209" s="348">
        <v>3.4780000000000002</v>
      </c>
      <c r="P209" s="348">
        <v>19.096299999999999</v>
      </c>
      <c r="Q209" s="348">
        <v>16.555700000000002</v>
      </c>
      <c r="R209" s="348" t="s">
        <v>430</v>
      </c>
      <c r="S209" s="348">
        <v>4.2343000000000002</v>
      </c>
      <c r="T209" s="348">
        <v>19.936499999999999</v>
      </c>
      <c r="U209" s="348">
        <v>3.3544999999999998</v>
      </c>
      <c r="V209" s="348">
        <v>8.6432000000000002</v>
      </c>
      <c r="W209" s="348">
        <v>1.1508</v>
      </c>
      <c r="X209" s="348">
        <v>14.75</v>
      </c>
      <c r="Y209" s="374"/>
      <c r="Z209" s="346">
        <v>142</v>
      </c>
      <c r="AA209" s="346">
        <v>73</v>
      </c>
      <c r="AB209" s="346">
        <v>86</v>
      </c>
      <c r="AC209" s="346">
        <v>58</v>
      </c>
      <c r="AD209" s="346">
        <v>81</v>
      </c>
      <c r="AE209" s="346">
        <v>83</v>
      </c>
      <c r="AF209" s="346">
        <v>65</v>
      </c>
      <c r="AG209" s="346">
        <v>41</v>
      </c>
      <c r="AH209" s="346">
        <v>11</v>
      </c>
      <c r="AI209" s="346" t="s">
        <v>430</v>
      </c>
      <c r="AJ209" s="346">
        <v>70</v>
      </c>
      <c r="AK209" s="346">
        <v>67</v>
      </c>
      <c r="AL209" s="346">
        <v>96</v>
      </c>
      <c r="AM209" s="346">
        <v>84</v>
      </c>
      <c r="AN209" s="346">
        <v>83</v>
      </c>
      <c r="AO209" s="373"/>
      <c r="AP209" s="348" t="s">
        <v>430</v>
      </c>
      <c r="AQ209" s="348">
        <v>18.16</v>
      </c>
      <c r="AR209" s="348">
        <v>15.83</v>
      </c>
      <c r="AS209" s="348">
        <v>10.8</v>
      </c>
      <c r="AT209" s="348">
        <v>11.24</v>
      </c>
      <c r="AU209" s="351"/>
      <c r="AV209" s="346" t="s">
        <v>430</v>
      </c>
      <c r="AW209" s="346">
        <v>10</v>
      </c>
      <c r="AX209" s="346">
        <v>16</v>
      </c>
      <c r="AY209" s="346">
        <v>46</v>
      </c>
      <c r="AZ209" s="346">
        <v>76</v>
      </c>
      <c r="BA209" s="374"/>
      <c r="BB209" s="348">
        <v>13.994882881417499</v>
      </c>
      <c r="BC209" s="348">
        <v>1.0032099809620301</v>
      </c>
      <c r="BD209" s="348">
        <v>7.6192026306219796E-2</v>
      </c>
      <c r="BE209" s="375">
        <v>0.13594936661632701</v>
      </c>
      <c r="BF209" s="374"/>
      <c r="BG209" s="372">
        <v>0.39679999999999999</v>
      </c>
      <c r="BH209" s="373"/>
      <c r="BI209" s="348">
        <v>57.1021</v>
      </c>
      <c r="BJ209" s="348">
        <v>42.6599</v>
      </c>
      <c r="BK209" s="348" t="s">
        <v>430</v>
      </c>
      <c r="BL209" s="348">
        <v>0.23799999999999999</v>
      </c>
      <c r="BM209" s="373"/>
      <c r="BN209" s="372" t="s">
        <v>484</v>
      </c>
      <c r="BO209" s="372" t="s">
        <v>6185</v>
      </c>
      <c r="BP209" s="372" t="s">
        <v>4564</v>
      </c>
      <c r="BQ209" s="372" t="s">
        <v>997</v>
      </c>
      <c r="BR209" s="372" t="s">
        <v>6186</v>
      </c>
      <c r="BS209" s="373"/>
      <c r="BT209" s="354" t="s">
        <v>555</v>
      </c>
    </row>
    <row r="210" spans="1:72" s="428" customFormat="1" x14ac:dyDescent="0.25">
      <c r="A210" s="345" t="s">
        <v>6351</v>
      </c>
      <c r="B210" s="373"/>
      <c r="C210" s="719">
        <v>44785</v>
      </c>
      <c r="D210" s="373"/>
      <c r="E210" s="346">
        <v>24.1126</v>
      </c>
      <c r="F210" s="373"/>
      <c r="G210" s="347">
        <v>21.6782</v>
      </c>
      <c r="H210" s="374"/>
      <c r="I210" s="348">
        <v>0.74870000000000003</v>
      </c>
      <c r="J210" s="348">
        <v>-1.4045000000000001</v>
      </c>
      <c r="K210" s="348">
        <v>2.2393000000000001</v>
      </c>
      <c r="L210" s="348">
        <v>3.1086999999999998</v>
      </c>
      <c r="M210" s="348">
        <v>2.1694</v>
      </c>
      <c r="N210" s="350">
        <v>0.88329999999999997</v>
      </c>
      <c r="O210" s="348">
        <v>-2.5474999999999999</v>
      </c>
      <c r="P210" s="348">
        <v>10.719799999999999</v>
      </c>
      <c r="Q210" s="348" t="s">
        <v>430</v>
      </c>
      <c r="R210" s="348" t="s">
        <v>430</v>
      </c>
      <c r="S210" s="348">
        <v>5.9089999999999998</v>
      </c>
      <c r="T210" s="348">
        <v>14.2118</v>
      </c>
      <c r="U210" s="348">
        <v>-2.5291000000000001</v>
      </c>
      <c r="V210" s="348">
        <v>2.8353000000000002</v>
      </c>
      <c r="W210" s="348">
        <v>0.2089</v>
      </c>
      <c r="X210" s="348">
        <v>10.135199999999999</v>
      </c>
      <c r="Y210" s="374"/>
      <c r="Z210" s="346">
        <v>58</v>
      </c>
      <c r="AA210" s="346">
        <v>216</v>
      </c>
      <c r="AB210" s="346">
        <v>92</v>
      </c>
      <c r="AC210" s="346">
        <v>185</v>
      </c>
      <c r="AD210" s="346">
        <v>104</v>
      </c>
      <c r="AE210" s="346">
        <v>134</v>
      </c>
      <c r="AF210" s="346">
        <v>139</v>
      </c>
      <c r="AG210" s="346">
        <v>79</v>
      </c>
      <c r="AH210" s="346" t="s">
        <v>430</v>
      </c>
      <c r="AI210" s="346" t="s">
        <v>430</v>
      </c>
      <c r="AJ210" s="346">
        <v>32</v>
      </c>
      <c r="AK210" s="346">
        <v>133</v>
      </c>
      <c r="AL210" s="346">
        <v>148</v>
      </c>
      <c r="AM210" s="346">
        <v>142</v>
      </c>
      <c r="AN210" s="346">
        <v>147</v>
      </c>
      <c r="AO210" s="373"/>
      <c r="AP210" s="348" t="s">
        <v>430</v>
      </c>
      <c r="AQ210" s="348" t="s">
        <v>430</v>
      </c>
      <c r="AR210" s="348" t="s">
        <v>430</v>
      </c>
      <c r="AS210" s="348">
        <v>4.21</v>
      </c>
      <c r="AT210" s="348">
        <v>2.95</v>
      </c>
      <c r="AU210" s="351"/>
      <c r="AV210" s="346" t="s">
        <v>430</v>
      </c>
      <c r="AW210" s="346" t="s">
        <v>430</v>
      </c>
      <c r="AX210" s="346" t="s">
        <v>430</v>
      </c>
      <c r="AY210" s="346">
        <v>91</v>
      </c>
      <c r="AZ210" s="346">
        <v>118</v>
      </c>
      <c r="BA210" s="374"/>
      <c r="BB210" s="348">
        <v>12.9088139185298</v>
      </c>
      <c r="BC210" s="348">
        <v>1.0067540369194601</v>
      </c>
      <c r="BD210" s="348">
        <v>3.07417125242813E-2</v>
      </c>
      <c r="BE210" s="375">
        <v>0.230186156672084</v>
      </c>
      <c r="BF210" s="374"/>
      <c r="BG210" s="372">
        <v>9.5399999999999999E-2</v>
      </c>
      <c r="BH210" s="373"/>
      <c r="BI210" s="348">
        <v>72.174999999999997</v>
      </c>
      <c r="BJ210" s="348">
        <v>25.185199999999998</v>
      </c>
      <c r="BK210" s="348">
        <v>2.3673199999999999</v>
      </c>
      <c r="BL210" s="348">
        <v>0.27248</v>
      </c>
      <c r="BM210" s="373"/>
      <c r="BN210" s="372" t="s">
        <v>6352</v>
      </c>
      <c r="BO210" s="372" t="s">
        <v>4753</v>
      </c>
      <c r="BP210" s="372" t="s">
        <v>4841</v>
      </c>
      <c r="BQ210" s="372" t="s">
        <v>4755</v>
      </c>
      <c r="BR210" s="372" t="s">
        <v>4756</v>
      </c>
      <c r="BS210" s="373"/>
      <c r="BT210" s="354" t="s">
        <v>555</v>
      </c>
    </row>
    <row r="211" spans="1:72" s="428" customFormat="1" x14ac:dyDescent="0.25">
      <c r="A211" s="345" t="s">
        <v>6353</v>
      </c>
      <c r="B211" s="373"/>
      <c r="C211" s="719">
        <v>44333</v>
      </c>
      <c r="D211" s="373"/>
      <c r="E211" s="346">
        <v>23.544599999999999</v>
      </c>
      <c r="F211" s="373"/>
      <c r="G211" s="347">
        <v>167.63849999999999</v>
      </c>
      <c r="H211" s="374"/>
      <c r="I211" s="348">
        <v>0.318</v>
      </c>
      <c r="J211" s="348">
        <v>-0.70209999999999995</v>
      </c>
      <c r="K211" s="348">
        <v>-0.12239999999999999</v>
      </c>
      <c r="L211" s="348">
        <v>4.0647000000000002</v>
      </c>
      <c r="M211" s="348">
        <v>13.190799999999999</v>
      </c>
      <c r="N211" s="350">
        <v>13.0291</v>
      </c>
      <c r="O211" s="348">
        <v>8.5876000000000001</v>
      </c>
      <c r="P211" s="348">
        <v>20.095400000000001</v>
      </c>
      <c r="Q211" s="348">
        <v>13.6599</v>
      </c>
      <c r="R211" s="348" t="s">
        <v>430</v>
      </c>
      <c r="S211" s="348">
        <v>2.1657999999999999</v>
      </c>
      <c r="T211" s="348">
        <v>16.096299999999999</v>
      </c>
      <c r="U211" s="348">
        <v>12.736800000000001</v>
      </c>
      <c r="V211" s="348">
        <v>16.653099999999998</v>
      </c>
      <c r="W211" s="348">
        <v>-1.7317</v>
      </c>
      <c r="X211" s="348">
        <v>14.093400000000001</v>
      </c>
      <c r="Y211" s="374"/>
      <c r="Z211" s="346">
        <v>190</v>
      </c>
      <c r="AA211" s="346">
        <v>162</v>
      </c>
      <c r="AB211" s="346">
        <v>213</v>
      </c>
      <c r="AC211" s="346">
        <v>134</v>
      </c>
      <c r="AD211" s="346">
        <v>25</v>
      </c>
      <c r="AE211" s="346">
        <v>47</v>
      </c>
      <c r="AF211" s="346">
        <v>31</v>
      </c>
      <c r="AG211" s="346">
        <v>34</v>
      </c>
      <c r="AH211" s="346">
        <v>23</v>
      </c>
      <c r="AI211" s="346" t="s">
        <v>430</v>
      </c>
      <c r="AJ211" s="346">
        <v>152</v>
      </c>
      <c r="AK211" s="346">
        <v>97</v>
      </c>
      <c r="AL211" s="346">
        <v>18</v>
      </c>
      <c r="AM211" s="346">
        <v>31</v>
      </c>
      <c r="AN211" s="346">
        <v>271</v>
      </c>
      <c r="AO211" s="373"/>
      <c r="AP211" s="348" t="s">
        <v>430</v>
      </c>
      <c r="AQ211" s="348" t="s">
        <v>430</v>
      </c>
      <c r="AR211" s="348">
        <v>18.27</v>
      </c>
      <c r="AS211" s="348">
        <v>15.44</v>
      </c>
      <c r="AT211" s="348">
        <v>21.18</v>
      </c>
      <c r="AU211" s="351"/>
      <c r="AV211" s="346" t="s">
        <v>430</v>
      </c>
      <c r="AW211" s="346" t="s">
        <v>430</v>
      </c>
      <c r="AX211" s="346">
        <v>9</v>
      </c>
      <c r="AY211" s="346">
        <v>23</v>
      </c>
      <c r="AZ211" s="346">
        <v>36</v>
      </c>
      <c r="BA211" s="374"/>
      <c r="BB211" s="348">
        <v>13.783371482153999</v>
      </c>
      <c r="BC211" s="348">
        <v>0.99942249352188794</v>
      </c>
      <c r="BD211" s="348">
        <v>8.9257743044225499E-2</v>
      </c>
      <c r="BE211" s="375">
        <v>3.4262203894163998E-2</v>
      </c>
      <c r="BF211" s="374"/>
      <c r="BG211" s="372">
        <v>7.2900000000000006E-2</v>
      </c>
      <c r="BH211" s="373"/>
      <c r="BI211" s="348">
        <v>48.942300000000003</v>
      </c>
      <c r="BJ211" s="348">
        <v>49.220700000000001</v>
      </c>
      <c r="BK211" s="348">
        <v>1.6942699999999999</v>
      </c>
      <c r="BL211" s="348">
        <v>0.14273</v>
      </c>
      <c r="BM211" s="373"/>
      <c r="BN211" s="372" t="s">
        <v>6354</v>
      </c>
      <c r="BO211" s="372" t="s">
        <v>6113</v>
      </c>
      <c r="BP211" s="372" t="s">
        <v>6012</v>
      </c>
      <c r="BQ211" s="372" t="s">
        <v>430</v>
      </c>
      <c r="BR211" s="372" t="s">
        <v>430</v>
      </c>
      <c r="BS211" s="373"/>
      <c r="BT211" s="354" t="s">
        <v>555</v>
      </c>
    </row>
    <row r="212" spans="1:72" s="428" customFormat="1" x14ac:dyDescent="0.25">
      <c r="A212" s="345" t="s">
        <v>6355</v>
      </c>
      <c r="B212" s="373"/>
      <c r="C212" s="719">
        <v>46219</v>
      </c>
      <c r="D212" s="373"/>
      <c r="E212" s="346">
        <v>58.1449</v>
      </c>
      <c r="F212" s="373"/>
      <c r="G212" s="347">
        <v>20.807500000000001</v>
      </c>
      <c r="H212" s="374"/>
      <c r="I212" s="348">
        <v>0.68469999999999998</v>
      </c>
      <c r="J212" s="348">
        <v>-0.17130000000000001</v>
      </c>
      <c r="K212" s="348">
        <v>-2.4426999999999999</v>
      </c>
      <c r="L212" s="348" t="s">
        <v>430</v>
      </c>
      <c r="M212" s="348" t="s">
        <v>430</v>
      </c>
      <c r="N212" s="350" t="s">
        <v>430</v>
      </c>
      <c r="O212" s="348" t="s">
        <v>430</v>
      </c>
      <c r="P212" s="348" t="s">
        <v>430</v>
      </c>
      <c r="Q212" s="348" t="s">
        <v>430</v>
      </c>
      <c r="R212" s="348" t="s">
        <v>430</v>
      </c>
      <c r="S212" s="348" t="s">
        <v>430</v>
      </c>
      <c r="T212" s="348" t="s">
        <v>430</v>
      </c>
      <c r="U212" s="348" t="s">
        <v>430</v>
      </c>
      <c r="V212" s="348" t="s">
        <v>430</v>
      </c>
      <c r="W212" s="348">
        <v>-0.44590000000000002</v>
      </c>
      <c r="X212" s="348">
        <v>-2.4426999999999999</v>
      </c>
      <c r="Y212" s="374"/>
      <c r="Z212" s="346">
        <v>66</v>
      </c>
      <c r="AA212" s="346">
        <v>53</v>
      </c>
      <c r="AB212" s="346">
        <v>264</v>
      </c>
      <c r="AC212" s="346" t="s">
        <v>430</v>
      </c>
      <c r="AD212" s="346" t="s">
        <v>430</v>
      </c>
      <c r="AE212" s="346" t="s">
        <v>430</v>
      </c>
      <c r="AF212" s="346" t="s">
        <v>430</v>
      </c>
      <c r="AG212" s="346" t="s">
        <v>430</v>
      </c>
      <c r="AH212" s="346" t="s">
        <v>430</v>
      </c>
      <c r="AI212" s="346" t="s">
        <v>430</v>
      </c>
      <c r="AJ212" s="346" t="s">
        <v>430</v>
      </c>
      <c r="AK212" s="346" t="s">
        <v>430</v>
      </c>
      <c r="AL212" s="346" t="s">
        <v>430</v>
      </c>
      <c r="AM212" s="346" t="s">
        <v>430</v>
      </c>
      <c r="AN212" s="346">
        <v>190</v>
      </c>
      <c r="AO212" s="373"/>
      <c r="AP212" s="348" t="s">
        <v>430</v>
      </c>
      <c r="AQ212" s="348" t="s">
        <v>430</v>
      </c>
      <c r="AR212" s="348" t="s">
        <v>430</v>
      </c>
      <c r="AS212" s="348" t="s">
        <v>430</v>
      </c>
      <c r="AT212" s="348" t="s">
        <v>430</v>
      </c>
      <c r="AU212" s="351"/>
      <c r="AV212" s="346" t="s">
        <v>430</v>
      </c>
      <c r="AW212" s="346" t="s">
        <v>430</v>
      </c>
      <c r="AX212" s="346" t="s">
        <v>430</v>
      </c>
      <c r="AY212" s="346" t="s">
        <v>430</v>
      </c>
      <c r="AZ212" s="346" t="s">
        <v>430</v>
      </c>
      <c r="BA212" s="374"/>
      <c r="BB212" s="348" t="s">
        <v>430</v>
      </c>
      <c r="BC212" s="348">
        <v>0</v>
      </c>
      <c r="BD212" s="348">
        <v>0</v>
      </c>
      <c r="BE212" s="375" t="s">
        <v>430</v>
      </c>
      <c r="BF212" s="374"/>
      <c r="BG212" s="372" t="s">
        <v>430</v>
      </c>
      <c r="BH212" s="373"/>
      <c r="BI212" s="348">
        <v>83.2363</v>
      </c>
      <c r="BJ212" s="348">
        <v>16.643699999999999</v>
      </c>
      <c r="BK212" s="348" t="s">
        <v>430</v>
      </c>
      <c r="BL212" s="348">
        <v>0.12</v>
      </c>
      <c r="BM212" s="373"/>
      <c r="BN212" s="372" t="s">
        <v>6356</v>
      </c>
      <c r="BO212" s="372" t="s">
        <v>5028</v>
      </c>
      <c r="BP212" s="372" t="s">
        <v>430</v>
      </c>
      <c r="BQ212" s="372" t="s">
        <v>430</v>
      </c>
      <c r="BR212" s="372" t="s">
        <v>430</v>
      </c>
      <c r="BS212" s="373"/>
      <c r="BT212" s="354" t="s">
        <v>555</v>
      </c>
    </row>
    <row r="213" spans="1:72" s="428" customFormat="1" ht="11" x14ac:dyDescent="0.3">
      <c r="A213" s="841" t="s">
        <v>6357</v>
      </c>
      <c r="B213" s="842"/>
      <c r="C213" s="843">
        <v>39605</v>
      </c>
      <c r="D213" s="842"/>
      <c r="E213" s="844">
        <v>24.3445</v>
      </c>
      <c r="F213" s="842"/>
      <c r="G213" s="845">
        <v>85.136499999999998</v>
      </c>
      <c r="H213" s="847"/>
      <c r="I213" s="846">
        <v>0.81489999999999996</v>
      </c>
      <c r="J213" s="846">
        <v>-0.69620000000000004</v>
      </c>
      <c r="K213" s="846">
        <v>-3.6999999999999998E-2</v>
      </c>
      <c r="L213" s="846">
        <v>3.5966</v>
      </c>
      <c r="M213" s="846">
        <v>-5.7121000000000004</v>
      </c>
      <c r="N213" s="848">
        <v>-4.4390000000000001</v>
      </c>
      <c r="O213" s="846">
        <v>-1.1173999999999999</v>
      </c>
      <c r="P213" s="846">
        <v>7.0997000000000003</v>
      </c>
      <c r="Q213" s="846">
        <v>8.0252999999999997</v>
      </c>
      <c r="R213" s="846">
        <v>11.716799999999999</v>
      </c>
      <c r="S213" s="846">
        <v>1.6355999999999999</v>
      </c>
      <c r="T213" s="846">
        <v>8.5406999999999993</v>
      </c>
      <c r="U213" s="846">
        <v>-8.3393999999999995</v>
      </c>
      <c r="V213" s="846">
        <v>-2.5457000000000001</v>
      </c>
      <c r="W213" s="846">
        <v>-0.60350000000000004</v>
      </c>
      <c r="X213" s="846">
        <v>10.2895</v>
      </c>
      <c r="Y213" s="847"/>
      <c r="Z213" s="844">
        <v>45</v>
      </c>
      <c r="AA213" s="844">
        <v>157</v>
      </c>
      <c r="AB213" s="844">
        <v>208</v>
      </c>
      <c r="AC213" s="844">
        <v>163</v>
      </c>
      <c r="AD213" s="844">
        <v>228</v>
      </c>
      <c r="AE213" s="844">
        <v>198</v>
      </c>
      <c r="AF213" s="844">
        <v>132</v>
      </c>
      <c r="AG213" s="844">
        <v>133</v>
      </c>
      <c r="AH213" s="844">
        <v>74</v>
      </c>
      <c r="AI213" s="844">
        <v>34</v>
      </c>
      <c r="AJ213" s="844">
        <v>191</v>
      </c>
      <c r="AK213" s="844">
        <v>209</v>
      </c>
      <c r="AL213" s="844">
        <v>226</v>
      </c>
      <c r="AM213" s="844">
        <v>201</v>
      </c>
      <c r="AN213" s="844">
        <v>230</v>
      </c>
      <c r="AO213" s="842"/>
      <c r="AP213" s="846">
        <v>10.82</v>
      </c>
      <c r="AQ213" s="846">
        <v>9.59</v>
      </c>
      <c r="AR213" s="846">
        <v>6.02</v>
      </c>
      <c r="AS213" s="846">
        <v>1.43</v>
      </c>
      <c r="AT213" s="846">
        <v>-5.7</v>
      </c>
      <c r="AU213" s="849"/>
      <c r="AV213" s="844">
        <v>39</v>
      </c>
      <c r="AW213" s="844">
        <v>59</v>
      </c>
      <c r="AX213" s="844">
        <v>71</v>
      </c>
      <c r="AY213" s="844">
        <v>128</v>
      </c>
      <c r="AZ213" s="844">
        <v>200</v>
      </c>
      <c r="BA213" s="847"/>
      <c r="BB213" s="846">
        <v>11.376320902331599</v>
      </c>
      <c r="BC213" s="846">
        <v>1.0005559650995599</v>
      </c>
      <c r="BD213" s="846">
        <v>5.7391907965264003E-3</v>
      </c>
      <c r="BE213" s="852">
        <v>1.0075085505881E-2</v>
      </c>
      <c r="BF213" s="847"/>
      <c r="BG213" s="855">
        <v>9.0399999999999994E-2</v>
      </c>
      <c r="BH213" s="842"/>
      <c r="BI213" s="846">
        <v>99.581100000000006</v>
      </c>
      <c r="BJ213" s="846" t="s">
        <v>430</v>
      </c>
      <c r="BK213" s="846" t="s">
        <v>430</v>
      </c>
      <c r="BL213" s="846">
        <v>0.41889999999999999</v>
      </c>
      <c r="BM213" s="842"/>
      <c r="BN213" s="855" t="s">
        <v>4861</v>
      </c>
      <c r="BO213" s="855" t="s">
        <v>4517</v>
      </c>
      <c r="BP213" s="855" t="s">
        <v>4518</v>
      </c>
      <c r="BQ213" s="855" t="s">
        <v>4678</v>
      </c>
      <c r="BR213" s="855" t="s">
        <v>744</v>
      </c>
      <c r="BS213" s="842"/>
      <c r="BT213" s="856" t="s">
        <v>555</v>
      </c>
    </row>
    <row r="214" spans="1:72" s="428" customFormat="1" x14ac:dyDescent="0.25">
      <c r="A214" s="345" t="s">
        <v>6358</v>
      </c>
      <c r="B214" s="373"/>
      <c r="C214" s="719">
        <v>44399</v>
      </c>
      <c r="D214" s="373"/>
      <c r="E214" s="346">
        <v>23.278700000000001</v>
      </c>
      <c r="F214" s="373"/>
      <c r="G214" s="347">
        <v>124.7731</v>
      </c>
      <c r="H214" s="374"/>
      <c r="I214" s="348">
        <v>0.67179999999999995</v>
      </c>
      <c r="J214" s="348">
        <v>-0.58120000000000005</v>
      </c>
      <c r="K214" s="348">
        <v>2.8734999999999999</v>
      </c>
      <c r="L214" s="348">
        <v>7.2492999999999999</v>
      </c>
      <c r="M214" s="348">
        <v>3.5571999999999999</v>
      </c>
      <c r="N214" s="350">
        <v>-1.3424</v>
      </c>
      <c r="O214" s="348">
        <v>1.6858</v>
      </c>
      <c r="P214" s="348">
        <v>14.3269</v>
      </c>
      <c r="Q214" s="348">
        <v>13.2972</v>
      </c>
      <c r="R214" s="348" t="s">
        <v>430</v>
      </c>
      <c r="S214" s="348">
        <v>5.1920999999999999</v>
      </c>
      <c r="T214" s="348">
        <v>17.3687</v>
      </c>
      <c r="U214" s="348">
        <v>-1.2761</v>
      </c>
      <c r="V214" s="348">
        <v>0.57150000000000001</v>
      </c>
      <c r="W214" s="348">
        <v>-7.2900000000000006E-2</v>
      </c>
      <c r="X214" s="348">
        <v>13.9712</v>
      </c>
      <c r="Y214" s="374"/>
      <c r="Z214" s="346">
        <v>74</v>
      </c>
      <c r="AA214" s="346">
        <v>89</v>
      </c>
      <c r="AB214" s="346">
        <v>58</v>
      </c>
      <c r="AC214" s="346">
        <v>66</v>
      </c>
      <c r="AD214" s="346">
        <v>94</v>
      </c>
      <c r="AE214" s="346">
        <v>159</v>
      </c>
      <c r="AF214" s="346">
        <v>75</v>
      </c>
      <c r="AG214" s="346">
        <v>57</v>
      </c>
      <c r="AH214" s="346">
        <v>24</v>
      </c>
      <c r="AI214" s="346" t="s">
        <v>430</v>
      </c>
      <c r="AJ214" s="346">
        <v>53</v>
      </c>
      <c r="AK214" s="346">
        <v>85</v>
      </c>
      <c r="AL214" s="346">
        <v>138</v>
      </c>
      <c r="AM214" s="346">
        <v>164</v>
      </c>
      <c r="AN214" s="346">
        <v>161</v>
      </c>
      <c r="AO214" s="373"/>
      <c r="AP214" s="348" t="s">
        <v>430</v>
      </c>
      <c r="AQ214" s="348" t="s">
        <v>430</v>
      </c>
      <c r="AR214" s="348">
        <v>12.04</v>
      </c>
      <c r="AS214" s="348">
        <v>7.42</v>
      </c>
      <c r="AT214" s="348">
        <v>5.66</v>
      </c>
      <c r="AU214" s="351"/>
      <c r="AV214" s="346" t="s">
        <v>430</v>
      </c>
      <c r="AW214" s="346" t="s">
        <v>430</v>
      </c>
      <c r="AX214" s="346">
        <v>25</v>
      </c>
      <c r="AY214" s="346">
        <v>65</v>
      </c>
      <c r="AZ214" s="346">
        <v>94</v>
      </c>
      <c r="BA214" s="374"/>
      <c r="BB214" s="348">
        <v>13.4240678713488</v>
      </c>
      <c r="BC214" s="348">
        <v>1.0002418790749299</v>
      </c>
      <c r="BD214" s="348">
        <v>4.7275594008549499E-2</v>
      </c>
      <c r="BE214" s="375">
        <v>7.30086576828856E-2</v>
      </c>
      <c r="BF214" s="374"/>
      <c r="BG214" s="372">
        <v>3.2800000000000003E-2</v>
      </c>
      <c r="BH214" s="373"/>
      <c r="BI214" s="348">
        <v>88.260999999999996</v>
      </c>
      <c r="BJ214" s="348">
        <v>11.385899999999999</v>
      </c>
      <c r="BK214" s="348" t="s">
        <v>430</v>
      </c>
      <c r="BL214" s="348">
        <v>0.35310000000000002</v>
      </c>
      <c r="BM214" s="373"/>
      <c r="BN214" s="372" t="s">
        <v>6274</v>
      </c>
      <c r="BO214" s="372" t="s">
        <v>6275</v>
      </c>
      <c r="BP214" s="372" t="s">
        <v>6276</v>
      </c>
      <c r="BQ214" s="372" t="s">
        <v>6277</v>
      </c>
      <c r="BR214" s="372" t="s">
        <v>6135</v>
      </c>
      <c r="BS214" s="373"/>
      <c r="BT214" s="354" t="s">
        <v>555</v>
      </c>
    </row>
    <row r="215" spans="1:72" s="428" customFormat="1" x14ac:dyDescent="0.25">
      <c r="A215" s="345" t="s">
        <v>6359</v>
      </c>
      <c r="B215" s="373"/>
      <c r="C215" s="719">
        <v>42650</v>
      </c>
      <c r="D215" s="373"/>
      <c r="E215" s="346">
        <v>22.639299999999999</v>
      </c>
      <c r="F215" s="373"/>
      <c r="G215" s="347">
        <v>267.95890000000003</v>
      </c>
      <c r="H215" s="374"/>
      <c r="I215" s="348">
        <v>0.63660000000000005</v>
      </c>
      <c r="J215" s="348">
        <v>-0.67220000000000002</v>
      </c>
      <c r="K215" s="348">
        <v>0.15939999999999999</v>
      </c>
      <c r="L215" s="348">
        <v>3.1027999999999998</v>
      </c>
      <c r="M215" s="348">
        <v>-4.5320999999999998</v>
      </c>
      <c r="N215" s="350">
        <v>-2.3304999999999998</v>
      </c>
      <c r="O215" s="348">
        <v>0.1032</v>
      </c>
      <c r="P215" s="348">
        <v>8.9943000000000008</v>
      </c>
      <c r="Q215" s="348">
        <v>9.218</v>
      </c>
      <c r="R215" s="348" t="s">
        <v>430</v>
      </c>
      <c r="S215" s="348">
        <v>1.8119000000000001</v>
      </c>
      <c r="T215" s="348">
        <v>9.3172999999999995</v>
      </c>
      <c r="U215" s="348">
        <v>-6.4787999999999997</v>
      </c>
      <c r="V215" s="348">
        <v>-0.59509999999999996</v>
      </c>
      <c r="W215" s="348">
        <v>-0.52380000000000004</v>
      </c>
      <c r="X215" s="348">
        <v>12.0723</v>
      </c>
      <c r="Y215" s="374"/>
      <c r="Z215" s="346">
        <v>86</v>
      </c>
      <c r="AA215" s="346">
        <v>123</v>
      </c>
      <c r="AB215" s="346">
        <v>184</v>
      </c>
      <c r="AC215" s="346">
        <v>190</v>
      </c>
      <c r="AD215" s="346">
        <v>175</v>
      </c>
      <c r="AE215" s="346">
        <v>181</v>
      </c>
      <c r="AF215" s="346">
        <v>113</v>
      </c>
      <c r="AG215" s="346">
        <v>109</v>
      </c>
      <c r="AH215" s="346">
        <v>57</v>
      </c>
      <c r="AI215" s="346" t="s">
        <v>430</v>
      </c>
      <c r="AJ215" s="346">
        <v>176</v>
      </c>
      <c r="AK215" s="346">
        <v>190</v>
      </c>
      <c r="AL215" s="346">
        <v>206</v>
      </c>
      <c r="AM215" s="346">
        <v>186</v>
      </c>
      <c r="AN215" s="346">
        <v>212</v>
      </c>
      <c r="AO215" s="373"/>
      <c r="AP215" s="348" t="s">
        <v>430</v>
      </c>
      <c r="AQ215" s="348">
        <v>10.94</v>
      </c>
      <c r="AR215" s="348">
        <v>7.62</v>
      </c>
      <c r="AS215" s="348">
        <v>3.23</v>
      </c>
      <c r="AT215" s="348">
        <v>-3.53</v>
      </c>
      <c r="AU215" s="351"/>
      <c r="AV215" s="346" t="s">
        <v>430</v>
      </c>
      <c r="AW215" s="346">
        <v>46</v>
      </c>
      <c r="AX215" s="346">
        <v>58</v>
      </c>
      <c r="AY215" s="346">
        <v>112</v>
      </c>
      <c r="AZ215" s="346">
        <v>180</v>
      </c>
      <c r="BA215" s="374"/>
      <c r="BB215" s="348">
        <v>11.1739335617742</v>
      </c>
      <c r="BC215" s="348">
        <v>1.0009150135088101</v>
      </c>
      <c r="BD215" s="348">
        <v>1.9874458489195199E-2</v>
      </c>
      <c r="BE215" s="375">
        <v>2.2610260634728201E-2</v>
      </c>
      <c r="BF215" s="374"/>
      <c r="BG215" s="372">
        <v>0.24979999999999999</v>
      </c>
      <c r="BH215" s="373"/>
      <c r="BI215" s="348">
        <v>98.311000000000007</v>
      </c>
      <c r="BJ215" s="348">
        <v>1.35514</v>
      </c>
      <c r="BK215" s="348" t="s">
        <v>430</v>
      </c>
      <c r="BL215" s="348">
        <v>0.33385999999999999</v>
      </c>
      <c r="BM215" s="373"/>
      <c r="BN215" s="372" t="s">
        <v>668</v>
      </c>
      <c r="BO215" s="372" t="s">
        <v>4500</v>
      </c>
      <c r="BP215" s="372" t="s">
        <v>4381</v>
      </c>
      <c r="BQ215" s="372" t="s">
        <v>730</v>
      </c>
      <c r="BR215" s="372" t="s">
        <v>4502</v>
      </c>
      <c r="BS215" s="373"/>
      <c r="BT215" s="354" t="s">
        <v>555</v>
      </c>
    </row>
    <row r="216" spans="1:72" s="428" customFormat="1" x14ac:dyDescent="0.25">
      <c r="A216" s="345" t="s">
        <v>6360</v>
      </c>
      <c r="B216" s="373"/>
      <c r="C216" s="719">
        <v>45799</v>
      </c>
      <c r="D216" s="373"/>
      <c r="E216" s="346">
        <v>21.995200000000001</v>
      </c>
      <c r="F216" s="373"/>
      <c r="G216" s="347">
        <v>10.0152</v>
      </c>
      <c r="H216" s="374"/>
      <c r="I216" s="348">
        <v>0.6361</v>
      </c>
      <c r="J216" s="348">
        <v>-0.6714</v>
      </c>
      <c r="K216" s="348">
        <v>0.161</v>
      </c>
      <c r="L216" s="348">
        <v>3.1049000000000002</v>
      </c>
      <c r="M216" s="348">
        <v>-4.5025000000000004</v>
      </c>
      <c r="N216" s="350">
        <v>-2.2812000000000001</v>
      </c>
      <c r="O216" s="348" t="s">
        <v>430</v>
      </c>
      <c r="P216" s="348" t="s">
        <v>430</v>
      </c>
      <c r="Q216" s="348" t="s">
        <v>430</v>
      </c>
      <c r="R216" s="348" t="s">
        <v>430</v>
      </c>
      <c r="S216" s="348">
        <v>1.8115000000000001</v>
      </c>
      <c r="T216" s="348">
        <v>9.3160000000000007</v>
      </c>
      <c r="U216" s="348">
        <v>-6.4481000000000002</v>
      </c>
      <c r="V216" s="348">
        <v>-0.55900000000000005</v>
      </c>
      <c r="W216" s="348">
        <v>-0.52439999999999998</v>
      </c>
      <c r="X216" s="348">
        <v>0.12189999999999999</v>
      </c>
      <c r="Y216" s="374"/>
      <c r="Z216" s="346">
        <v>88</v>
      </c>
      <c r="AA216" s="346">
        <v>118</v>
      </c>
      <c r="AB216" s="346">
        <v>180</v>
      </c>
      <c r="AC216" s="346">
        <v>187</v>
      </c>
      <c r="AD216" s="346">
        <v>169</v>
      </c>
      <c r="AE216" s="346">
        <v>176</v>
      </c>
      <c r="AF216" s="346" t="s">
        <v>430</v>
      </c>
      <c r="AG216" s="346" t="s">
        <v>430</v>
      </c>
      <c r="AH216" s="346" t="s">
        <v>430</v>
      </c>
      <c r="AI216" s="346" t="s">
        <v>430</v>
      </c>
      <c r="AJ216" s="346">
        <v>177</v>
      </c>
      <c r="AK216" s="346">
        <v>191</v>
      </c>
      <c r="AL216" s="346">
        <v>202</v>
      </c>
      <c r="AM216" s="346">
        <v>180</v>
      </c>
      <c r="AN216" s="346">
        <v>214</v>
      </c>
      <c r="AO216" s="373"/>
      <c r="AP216" s="348" t="s">
        <v>430</v>
      </c>
      <c r="AQ216" s="348" t="s">
        <v>430</v>
      </c>
      <c r="AR216" s="348" t="s">
        <v>430</v>
      </c>
      <c r="AS216" s="348" t="s">
        <v>430</v>
      </c>
      <c r="AT216" s="348">
        <v>-3.49</v>
      </c>
      <c r="AU216" s="351"/>
      <c r="AV216" s="346" t="s">
        <v>430</v>
      </c>
      <c r="AW216" s="346" t="s">
        <v>430</v>
      </c>
      <c r="AX216" s="346" t="s">
        <v>430</v>
      </c>
      <c r="AY216" s="346" t="s">
        <v>430</v>
      </c>
      <c r="AZ216" s="346">
        <v>176</v>
      </c>
      <c r="BA216" s="374"/>
      <c r="BB216" s="348">
        <v>11.9171598285545</v>
      </c>
      <c r="BC216" s="348">
        <v>0.99799250338916601</v>
      </c>
      <c r="BD216" s="348">
        <v>-4.5000447686144397E-2</v>
      </c>
      <c r="BE216" s="375">
        <v>-7.3187107677828997E-3</v>
      </c>
      <c r="BF216" s="374"/>
      <c r="BG216" s="372">
        <v>3.7400000000000003E-2</v>
      </c>
      <c r="BH216" s="373"/>
      <c r="BI216" s="348">
        <v>98.195899999999995</v>
      </c>
      <c r="BJ216" s="348">
        <v>1.3547100000000001</v>
      </c>
      <c r="BK216" s="348" t="s">
        <v>430</v>
      </c>
      <c r="BL216" s="348">
        <v>0.44939000000000001</v>
      </c>
      <c r="BM216" s="373"/>
      <c r="BN216" s="372" t="s">
        <v>4379</v>
      </c>
      <c r="BO216" s="372" t="s">
        <v>754</v>
      </c>
      <c r="BP216" s="372" t="s">
        <v>2499</v>
      </c>
      <c r="BQ216" s="372" t="s">
        <v>4382</v>
      </c>
      <c r="BR216" s="372" t="s">
        <v>4502</v>
      </c>
      <c r="BS216" s="373"/>
      <c r="BT216" s="354" t="s">
        <v>555</v>
      </c>
    </row>
    <row r="217" spans="1:72" s="428" customFormat="1" x14ac:dyDescent="0.25">
      <c r="A217" s="345" t="s">
        <v>6361</v>
      </c>
      <c r="B217" s="373"/>
      <c r="C217" s="719">
        <v>45726</v>
      </c>
      <c r="D217" s="373"/>
      <c r="E217" s="346">
        <v>22.624199999999998</v>
      </c>
      <c r="F217" s="373"/>
      <c r="G217" s="347">
        <v>48.745899999999999</v>
      </c>
      <c r="H217" s="374"/>
      <c r="I217" s="348">
        <v>0.90229999999999999</v>
      </c>
      <c r="J217" s="348">
        <v>-5.4899999999999997E-2</v>
      </c>
      <c r="K217" s="348">
        <v>4.7836999999999996</v>
      </c>
      <c r="L217" s="348">
        <v>13.324299999999999</v>
      </c>
      <c r="M217" s="348">
        <v>12.862299999999999</v>
      </c>
      <c r="N217" s="350">
        <v>-2.4590000000000001</v>
      </c>
      <c r="O217" s="348" t="s">
        <v>430</v>
      </c>
      <c r="P217" s="348" t="s">
        <v>430</v>
      </c>
      <c r="Q217" s="348" t="s">
        <v>430</v>
      </c>
      <c r="R217" s="348" t="s">
        <v>430</v>
      </c>
      <c r="S217" s="348">
        <v>7.9808000000000003</v>
      </c>
      <c r="T217" s="348">
        <v>27.877199999999998</v>
      </c>
      <c r="U217" s="348">
        <v>5.5819000000000001</v>
      </c>
      <c r="V217" s="348">
        <v>1.83</v>
      </c>
      <c r="W217" s="348">
        <v>3.7469000000000001</v>
      </c>
      <c r="X217" s="348">
        <v>15.255800000000001</v>
      </c>
      <c r="Y217" s="374"/>
      <c r="Z217" s="346">
        <v>26</v>
      </c>
      <c r="AA217" s="346">
        <v>39</v>
      </c>
      <c r="AB217" s="346">
        <v>38</v>
      </c>
      <c r="AC217" s="346">
        <v>11</v>
      </c>
      <c r="AD217" s="346">
        <v>26</v>
      </c>
      <c r="AE217" s="346">
        <v>183</v>
      </c>
      <c r="AF217" s="346" t="s">
        <v>430</v>
      </c>
      <c r="AG217" s="346" t="s">
        <v>430</v>
      </c>
      <c r="AH217" s="346" t="s">
        <v>430</v>
      </c>
      <c r="AI217" s="346" t="s">
        <v>430</v>
      </c>
      <c r="AJ217" s="346">
        <v>24</v>
      </c>
      <c r="AK217" s="346">
        <v>21</v>
      </c>
      <c r="AL217" s="346">
        <v>57</v>
      </c>
      <c r="AM217" s="346">
        <v>149</v>
      </c>
      <c r="AN217" s="346">
        <v>27</v>
      </c>
      <c r="AO217" s="373"/>
      <c r="AP217" s="348" t="s">
        <v>430</v>
      </c>
      <c r="AQ217" s="348" t="s">
        <v>430</v>
      </c>
      <c r="AR217" s="348" t="s">
        <v>430</v>
      </c>
      <c r="AS217" s="348" t="s">
        <v>430</v>
      </c>
      <c r="AT217" s="348">
        <v>16.7</v>
      </c>
      <c r="AU217" s="351"/>
      <c r="AV217" s="346" t="s">
        <v>430</v>
      </c>
      <c r="AW217" s="346" t="s">
        <v>430</v>
      </c>
      <c r="AX217" s="346" t="s">
        <v>430</v>
      </c>
      <c r="AY217" s="346" t="s">
        <v>430</v>
      </c>
      <c r="AZ217" s="346">
        <v>48</v>
      </c>
      <c r="BA217" s="374"/>
      <c r="BB217" s="348">
        <v>15.693497821648499</v>
      </c>
      <c r="BC217" s="348">
        <v>1.00136515068901</v>
      </c>
      <c r="BD217" s="348">
        <v>3.5366731695618298E-2</v>
      </c>
      <c r="BE217" s="375">
        <v>-3.94469837746627E-2</v>
      </c>
      <c r="BF217" s="374"/>
      <c r="BG217" s="372">
        <v>8.2000000000000003E-2</v>
      </c>
      <c r="BH217" s="373"/>
      <c r="BI217" s="348">
        <v>24.1907</v>
      </c>
      <c r="BJ217" s="348">
        <v>47.285299999999999</v>
      </c>
      <c r="BK217" s="348">
        <v>28.487200000000001</v>
      </c>
      <c r="BL217" s="348">
        <v>3.6799999999999999E-2</v>
      </c>
      <c r="BM217" s="373"/>
      <c r="BN217" s="372" t="s">
        <v>6362</v>
      </c>
      <c r="BO217" s="372" t="s">
        <v>6363</v>
      </c>
      <c r="BP217" s="372" t="s">
        <v>3290</v>
      </c>
      <c r="BQ217" s="372" t="s">
        <v>6364</v>
      </c>
      <c r="BR217" s="372" t="s">
        <v>6365</v>
      </c>
      <c r="BS217" s="373"/>
      <c r="BT217" s="354" t="s">
        <v>555</v>
      </c>
    </row>
    <row r="218" spans="1:72" s="428" customFormat="1" x14ac:dyDescent="0.25">
      <c r="A218" s="345" t="s">
        <v>6366</v>
      </c>
      <c r="B218" s="373"/>
      <c r="C218" s="719">
        <v>45817</v>
      </c>
      <c r="D218" s="373"/>
      <c r="E218" s="346">
        <v>18.32</v>
      </c>
      <c r="F218" s="373"/>
      <c r="G218" s="347">
        <v>80.012500000000003</v>
      </c>
      <c r="H218" s="374"/>
      <c r="I218" s="348">
        <v>0.4642</v>
      </c>
      <c r="J218" s="348">
        <v>-0.29470000000000002</v>
      </c>
      <c r="K218" s="348">
        <v>1.0770999999999999</v>
      </c>
      <c r="L218" s="348">
        <v>11.202500000000001</v>
      </c>
      <c r="M218" s="348">
        <v>0.9778</v>
      </c>
      <c r="N218" s="350">
        <v>-15.059799999999999</v>
      </c>
      <c r="O218" s="348" t="s">
        <v>430</v>
      </c>
      <c r="P218" s="348" t="s">
        <v>430</v>
      </c>
      <c r="Q218" s="348" t="s">
        <v>430</v>
      </c>
      <c r="R218" s="348" t="s">
        <v>430</v>
      </c>
      <c r="S218" s="348">
        <v>0.42649999999999999</v>
      </c>
      <c r="T218" s="348">
        <v>23.467500000000001</v>
      </c>
      <c r="U218" s="348">
        <v>-6.5282</v>
      </c>
      <c r="V218" s="348">
        <v>-8.8285</v>
      </c>
      <c r="W218" s="348">
        <v>2.2212000000000001</v>
      </c>
      <c r="X218" s="348">
        <v>-11.2189</v>
      </c>
      <c r="Y218" s="374"/>
      <c r="Z218" s="346">
        <v>138</v>
      </c>
      <c r="AA218" s="346">
        <v>69</v>
      </c>
      <c r="AB218" s="346">
        <v>133</v>
      </c>
      <c r="AC218" s="346">
        <v>15</v>
      </c>
      <c r="AD218" s="346">
        <v>110</v>
      </c>
      <c r="AE218" s="346">
        <v>218</v>
      </c>
      <c r="AF218" s="346" t="s">
        <v>430</v>
      </c>
      <c r="AG218" s="346" t="s">
        <v>430</v>
      </c>
      <c r="AH218" s="346" t="s">
        <v>430</v>
      </c>
      <c r="AI218" s="346" t="s">
        <v>430</v>
      </c>
      <c r="AJ218" s="346">
        <v>215</v>
      </c>
      <c r="AK218" s="346">
        <v>33</v>
      </c>
      <c r="AL218" s="346">
        <v>210</v>
      </c>
      <c r="AM218" s="346">
        <v>220</v>
      </c>
      <c r="AN218" s="346">
        <v>64</v>
      </c>
      <c r="AO218" s="373"/>
      <c r="AP218" s="348" t="s">
        <v>430</v>
      </c>
      <c r="AQ218" s="348" t="s">
        <v>430</v>
      </c>
      <c r="AR218" s="348" t="s">
        <v>430</v>
      </c>
      <c r="AS218" s="348" t="s">
        <v>430</v>
      </c>
      <c r="AT218" s="348">
        <v>0.15</v>
      </c>
      <c r="AU218" s="351"/>
      <c r="AV218" s="346" t="s">
        <v>430</v>
      </c>
      <c r="AW218" s="346" t="s">
        <v>430</v>
      </c>
      <c r="AX218" s="346" t="s">
        <v>430</v>
      </c>
      <c r="AY218" s="346" t="s">
        <v>430</v>
      </c>
      <c r="AZ218" s="346">
        <v>149</v>
      </c>
      <c r="BA218" s="374"/>
      <c r="BB218" s="348">
        <v>21.2552842544541</v>
      </c>
      <c r="BC218" s="348">
        <v>0.99823230159547705</v>
      </c>
      <c r="BD218" s="348">
        <v>-4.7856045179742797E-2</v>
      </c>
      <c r="BE218" s="375">
        <v>-7.6242000268172003E-2</v>
      </c>
      <c r="BF218" s="374"/>
      <c r="BG218" s="372">
        <v>0.3039</v>
      </c>
      <c r="BH218" s="373"/>
      <c r="BI218" s="348">
        <v>20.1326</v>
      </c>
      <c r="BJ218" s="348">
        <v>52.922699999999999</v>
      </c>
      <c r="BK218" s="348">
        <v>26.873999999999999</v>
      </c>
      <c r="BL218" s="348">
        <v>7.0699999999999999E-2</v>
      </c>
      <c r="BM218" s="373"/>
      <c r="BN218" s="372" t="s">
        <v>6367</v>
      </c>
      <c r="BO218" s="372" t="s">
        <v>6368</v>
      </c>
      <c r="BP218" s="372" t="s">
        <v>5306</v>
      </c>
      <c r="BQ218" s="372" t="s">
        <v>5403</v>
      </c>
      <c r="BR218" s="372" t="s">
        <v>430</v>
      </c>
      <c r="BS218" s="373"/>
      <c r="BT218" s="354" t="s">
        <v>555</v>
      </c>
    </row>
    <row r="219" spans="1:72" s="428" customFormat="1" x14ac:dyDescent="0.25">
      <c r="A219" s="345" t="s">
        <v>6369</v>
      </c>
      <c r="B219" s="373"/>
      <c r="C219" s="719">
        <v>44827</v>
      </c>
      <c r="D219" s="373"/>
      <c r="E219" s="346">
        <v>21.343900000000001</v>
      </c>
      <c r="F219" s="373"/>
      <c r="G219" s="347">
        <v>59.489699999999999</v>
      </c>
      <c r="H219" s="374"/>
      <c r="I219" s="348">
        <v>0.66839999999999999</v>
      </c>
      <c r="J219" s="348">
        <v>-1.5112000000000001</v>
      </c>
      <c r="K219" s="348">
        <v>3.1221000000000001</v>
      </c>
      <c r="L219" s="348">
        <v>4.1778000000000004</v>
      </c>
      <c r="M219" s="348">
        <v>2.5257999999999998</v>
      </c>
      <c r="N219" s="350">
        <v>2.3982999999999999</v>
      </c>
      <c r="O219" s="348">
        <v>-1.1909000000000001</v>
      </c>
      <c r="P219" s="348">
        <v>11.161</v>
      </c>
      <c r="Q219" s="348" t="s">
        <v>430</v>
      </c>
      <c r="R219" s="348" t="s">
        <v>430</v>
      </c>
      <c r="S219" s="348">
        <v>6.4797000000000002</v>
      </c>
      <c r="T219" s="348">
        <v>14.338800000000001</v>
      </c>
      <c r="U219" s="348">
        <v>-1.5955999999999999</v>
      </c>
      <c r="V219" s="348">
        <v>3.6880999999999999</v>
      </c>
      <c r="W219" s="348">
        <v>0.79669999999999996</v>
      </c>
      <c r="X219" s="348">
        <v>11.7361</v>
      </c>
      <c r="Y219" s="374"/>
      <c r="Z219" s="346">
        <v>77</v>
      </c>
      <c r="AA219" s="346">
        <v>224</v>
      </c>
      <c r="AB219" s="346">
        <v>55</v>
      </c>
      <c r="AC219" s="346">
        <v>127</v>
      </c>
      <c r="AD219" s="346">
        <v>100</v>
      </c>
      <c r="AE219" s="346">
        <v>116</v>
      </c>
      <c r="AF219" s="346">
        <v>133</v>
      </c>
      <c r="AG219" s="346">
        <v>76</v>
      </c>
      <c r="AH219" s="346" t="s">
        <v>430</v>
      </c>
      <c r="AI219" s="346" t="s">
        <v>430</v>
      </c>
      <c r="AJ219" s="346">
        <v>29</v>
      </c>
      <c r="AK219" s="346">
        <v>121</v>
      </c>
      <c r="AL219" s="346">
        <v>141</v>
      </c>
      <c r="AM219" s="346">
        <v>130</v>
      </c>
      <c r="AN219" s="346">
        <v>115</v>
      </c>
      <c r="AO219" s="373"/>
      <c r="AP219" s="348" t="s">
        <v>430</v>
      </c>
      <c r="AQ219" s="348" t="s">
        <v>430</v>
      </c>
      <c r="AR219" s="348" t="s">
        <v>430</v>
      </c>
      <c r="AS219" s="348">
        <v>5.12</v>
      </c>
      <c r="AT219" s="348">
        <v>4.71</v>
      </c>
      <c r="AU219" s="351"/>
      <c r="AV219" s="346" t="s">
        <v>430</v>
      </c>
      <c r="AW219" s="346" t="s">
        <v>430</v>
      </c>
      <c r="AX219" s="346" t="s">
        <v>430</v>
      </c>
      <c r="AY219" s="346">
        <v>81</v>
      </c>
      <c r="AZ219" s="346">
        <v>100</v>
      </c>
      <c r="BA219" s="374"/>
      <c r="BB219" s="348">
        <v>11.8155939653159</v>
      </c>
      <c r="BC219" s="348">
        <v>1.0075648477510599</v>
      </c>
      <c r="BD219" s="348">
        <v>3.3993400531262298E-2</v>
      </c>
      <c r="BE219" s="375">
        <v>0.108928712507951</v>
      </c>
      <c r="BF219" s="374"/>
      <c r="BG219" s="372">
        <v>8.5599999999999996E-2</v>
      </c>
      <c r="BH219" s="373"/>
      <c r="BI219" s="348">
        <v>89.740200000000002</v>
      </c>
      <c r="BJ219" s="348">
        <v>9.9905100000000004</v>
      </c>
      <c r="BK219" s="348" t="s">
        <v>430</v>
      </c>
      <c r="BL219" s="348">
        <v>0.26928999999999997</v>
      </c>
      <c r="BM219" s="373"/>
      <c r="BN219" s="372" t="s">
        <v>6370</v>
      </c>
      <c r="BO219" s="372" t="s">
        <v>6371</v>
      </c>
      <c r="BP219" s="372" t="s">
        <v>4754</v>
      </c>
      <c r="BQ219" s="372" t="s">
        <v>5371</v>
      </c>
      <c r="BR219" s="372" t="s">
        <v>6372</v>
      </c>
      <c r="BS219" s="373"/>
      <c r="BT219" s="354" t="s">
        <v>555</v>
      </c>
    </row>
    <row r="220" spans="1:72" s="428" customFormat="1" x14ac:dyDescent="0.25">
      <c r="A220" s="345" t="s">
        <v>6373</v>
      </c>
      <c r="B220" s="373"/>
      <c r="C220" s="719">
        <v>44827</v>
      </c>
      <c r="D220" s="373"/>
      <c r="E220" s="346">
        <v>22.504300000000001</v>
      </c>
      <c r="F220" s="373"/>
      <c r="G220" s="347">
        <v>121.30370000000001</v>
      </c>
      <c r="H220" s="374"/>
      <c r="I220" s="348">
        <v>0.46779999999999999</v>
      </c>
      <c r="J220" s="348">
        <v>-1.4446000000000001</v>
      </c>
      <c r="K220" s="348">
        <v>4.1322999999999999</v>
      </c>
      <c r="L220" s="348">
        <v>7.0552999999999999</v>
      </c>
      <c r="M220" s="348">
        <v>1.0399</v>
      </c>
      <c r="N220" s="350">
        <v>-0.9143</v>
      </c>
      <c r="O220" s="348">
        <v>-2.3772000000000002</v>
      </c>
      <c r="P220" s="348">
        <v>7.5838000000000001</v>
      </c>
      <c r="Q220" s="348" t="s">
        <v>430</v>
      </c>
      <c r="R220" s="348" t="s">
        <v>430</v>
      </c>
      <c r="S220" s="348">
        <v>9.9285999999999994</v>
      </c>
      <c r="T220" s="348">
        <v>11.792400000000001</v>
      </c>
      <c r="U220" s="348">
        <v>-6.5105000000000004</v>
      </c>
      <c r="V220" s="348">
        <v>1.1109</v>
      </c>
      <c r="W220" s="348">
        <v>-0.63019999999999998</v>
      </c>
      <c r="X220" s="348">
        <v>8.2551000000000005</v>
      </c>
      <c r="Y220" s="374"/>
      <c r="Z220" s="346">
        <v>136</v>
      </c>
      <c r="AA220" s="346">
        <v>219</v>
      </c>
      <c r="AB220" s="346">
        <v>44</v>
      </c>
      <c r="AC220" s="346">
        <v>69</v>
      </c>
      <c r="AD220" s="346">
        <v>108</v>
      </c>
      <c r="AE220" s="346">
        <v>156</v>
      </c>
      <c r="AF220" s="346">
        <v>138</v>
      </c>
      <c r="AG220" s="346">
        <v>116</v>
      </c>
      <c r="AH220" s="346" t="s">
        <v>430</v>
      </c>
      <c r="AI220" s="346" t="s">
        <v>430</v>
      </c>
      <c r="AJ220" s="346">
        <v>18</v>
      </c>
      <c r="AK220" s="346">
        <v>150</v>
      </c>
      <c r="AL220" s="346">
        <v>209</v>
      </c>
      <c r="AM220" s="346">
        <v>156</v>
      </c>
      <c r="AN220" s="346">
        <v>236</v>
      </c>
      <c r="AO220" s="373"/>
      <c r="AP220" s="348" t="s">
        <v>430</v>
      </c>
      <c r="AQ220" s="348" t="s">
        <v>430</v>
      </c>
      <c r="AR220" s="348" t="s">
        <v>430</v>
      </c>
      <c r="AS220" s="348">
        <v>3.02</v>
      </c>
      <c r="AT220" s="348">
        <v>1.93</v>
      </c>
      <c r="AU220" s="351"/>
      <c r="AV220" s="346" t="s">
        <v>430</v>
      </c>
      <c r="AW220" s="346" t="s">
        <v>430</v>
      </c>
      <c r="AX220" s="346" t="s">
        <v>430</v>
      </c>
      <c r="AY220" s="346">
        <v>114</v>
      </c>
      <c r="AZ220" s="346">
        <v>121</v>
      </c>
      <c r="BA220" s="374"/>
      <c r="BB220" s="348">
        <v>12.7111729564733</v>
      </c>
      <c r="BC220" s="348">
        <v>0.99990431059033402</v>
      </c>
      <c r="BD220" s="348">
        <v>1.19433835205801E-2</v>
      </c>
      <c r="BE220" s="375">
        <v>-3.6741846962380599E-3</v>
      </c>
      <c r="BF220" s="374"/>
      <c r="BG220" s="372">
        <v>0.1206</v>
      </c>
      <c r="BH220" s="373"/>
      <c r="BI220" s="348">
        <v>97.290700000000001</v>
      </c>
      <c r="BJ220" s="348">
        <v>2.4540099999999998</v>
      </c>
      <c r="BK220" s="348" t="s">
        <v>430</v>
      </c>
      <c r="BL220" s="348">
        <v>0.25529000000000002</v>
      </c>
      <c r="BM220" s="373"/>
      <c r="BN220" s="372" t="s">
        <v>6374</v>
      </c>
      <c r="BO220" s="372" t="s">
        <v>6375</v>
      </c>
      <c r="BP220" s="372" t="s">
        <v>6376</v>
      </c>
      <c r="BQ220" s="372" t="s">
        <v>6377</v>
      </c>
      <c r="BR220" s="372" t="s">
        <v>6378</v>
      </c>
      <c r="BS220" s="373"/>
      <c r="BT220" s="354" t="s">
        <v>555</v>
      </c>
    </row>
    <row r="221" spans="1:72" s="428" customFormat="1" x14ac:dyDescent="0.25">
      <c r="A221" s="345" t="s">
        <v>6379</v>
      </c>
      <c r="B221" s="373"/>
      <c r="C221" s="719">
        <v>45429</v>
      </c>
      <c r="D221" s="373"/>
      <c r="E221" s="346">
        <v>22.316700000000001</v>
      </c>
      <c r="F221" s="373"/>
      <c r="G221" s="347">
        <v>10.1355</v>
      </c>
      <c r="H221" s="374"/>
      <c r="I221" s="348">
        <v>-7.8899999999999998E-2</v>
      </c>
      <c r="J221" s="348">
        <v>-1.4593</v>
      </c>
      <c r="K221" s="348">
        <v>-2.5310999999999999</v>
      </c>
      <c r="L221" s="348">
        <v>-5.8887</v>
      </c>
      <c r="M221" s="348">
        <v>-5.5633999999999997</v>
      </c>
      <c r="N221" s="350">
        <v>3.5937000000000001</v>
      </c>
      <c r="O221" s="348">
        <v>-5.702</v>
      </c>
      <c r="P221" s="348" t="s">
        <v>430</v>
      </c>
      <c r="Q221" s="348" t="s">
        <v>430</v>
      </c>
      <c r="R221" s="348" t="s">
        <v>430</v>
      </c>
      <c r="S221" s="348">
        <v>-2.0478999999999998</v>
      </c>
      <c r="T221" s="348">
        <v>2.2218</v>
      </c>
      <c r="U221" s="348">
        <v>-0.12809999999999999</v>
      </c>
      <c r="V221" s="348">
        <v>0.82969999999999999</v>
      </c>
      <c r="W221" s="348">
        <v>-1.8582000000000001</v>
      </c>
      <c r="X221" s="348">
        <v>-0.84299999999999997</v>
      </c>
      <c r="Y221" s="374"/>
      <c r="Z221" s="346">
        <v>226</v>
      </c>
      <c r="AA221" s="346">
        <v>221</v>
      </c>
      <c r="AB221" s="346">
        <v>265</v>
      </c>
      <c r="AC221" s="346">
        <v>244</v>
      </c>
      <c r="AD221" s="346">
        <v>215</v>
      </c>
      <c r="AE221" s="346">
        <v>109</v>
      </c>
      <c r="AF221" s="346">
        <v>149</v>
      </c>
      <c r="AG221" s="346" t="s">
        <v>430</v>
      </c>
      <c r="AH221" s="346" t="s">
        <v>430</v>
      </c>
      <c r="AI221" s="346" t="s">
        <v>430</v>
      </c>
      <c r="AJ221" s="346">
        <v>264</v>
      </c>
      <c r="AK221" s="346">
        <v>249</v>
      </c>
      <c r="AL221" s="346">
        <v>121</v>
      </c>
      <c r="AM221" s="346">
        <v>160</v>
      </c>
      <c r="AN221" s="346">
        <v>273</v>
      </c>
      <c r="AO221" s="373"/>
      <c r="AP221" s="348" t="s">
        <v>430</v>
      </c>
      <c r="AQ221" s="348" t="s">
        <v>430</v>
      </c>
      <c r="AR221" s="348" t="s">
        <v>430</v>
      </c>
      <c r="AS221" s="348" t="s">
        <v>430</v>
      </c>
      <c r="AT221" s="348">
        <v>-4.49</v>
      </c>
      <c r="AU221" s="351"/>
      <c r="AV221" s="346" t="s">
        <v>430</v>
      </c>
      <c r="AW221" s="346" t="s">
        <v>430</v>
      </c>
      <c r="AX221" s="346" t="s">
        <v>430</v>
      </c>
      <c r="AY221" s="346" t="s">
        <v>430</v>
      </c>
      <c r="AZ221" s="346">
        <v>185</v>
      </c>
      <c r="BA221" s="374"/>
      <c r="BB221" s="348">
        <v>15.133262446017399</v>
      </c>
      <c r="BC221" s="348">
        <v>0.99196953484870098</v>
      </c>
      <c r="BD221" s="348">
        <v>-2.8028629704024501E-2</v>
      </c>
      <c r="BE221" s="375">
        <v>0.17998737319397401</v>
      </c>
      <c r="BF221" s="374"/>
      <c r="BG221" s="372">
        <v>0.47939999999999999</v>
      </c>
      <c r="BH221" s="373"/>
      <c r="BI221" s="348">
        <v>82.466800000000006</v>
      </c>
      <c r="BJ221" s="348">
        <v>17.304300000000001</v>
      </c>
      <c r="BK221" s="348" t="s">
        <v>430</v>
      </c>
      <c r="BL221" s="348">
        <v>0.22889999999999999</v>
      </c>
      <c r="BM221" s="373"/>
      <c r="BN221" s="372" t="s">
        <v>6380</v>
      </c>
      <c r="BO221" s="372" t="s">
        <v>6381</v>
      </c>
      <c r="BP221" s="372" t="s">
        <v>6382</v>
      </c>
      <c r="BQ221" s="372" t="s">
        <v>2910</v>
      </c>
      <c r="BR221" s="372" t="s">
        <v>6383</v>
      </c>
      <c r="BS221" s="373"/>
      <c r="BT221" s="354" t="s">
        <v>555</v>
      </c>
    </row>
    <row r="222" spans="1:72" s="428" customFormat="1" x14ac:dyDescent="0.25">
      <c r="A222" s="345" t="s">
        <v>6384</v>
      </c>
      <c r="B222" s="373"/>
      <c r="C222" s="719">
        <v>46234</v>
      </c>
      <c r="D222" s="373"/>
      <c r="E222" s="888">
        <v>20.77</v>
      </c>
      <c r="F222" s="373"/>
      <c r="G222" s="347">
        <v>16.781600000000001</v>
      </c>
      <c r="H222" s="374"/>
      <c r="I222" s="348">
        <v>0.68400000000000005</v>
      </c>
      <c r="J222" s="348">
        <v>-0.1719</v>
      </c>
      <c r="K222" s="348" t="s">
        <v>430</v>
      </c>
      <c r="L222" s="348" t="s">
        <v>430</v>
      </c>
      <c r="M222" s="348" t="s">
        <v>430</v>
      </c>
      <c r="N222" s="350" t="s">
        <v>430</v>
      </c>
      <c r="O222" s="348" t="s">
        <v>430</v>
      </c>
      <c r="P222" s="348" t="s">
        <v>430</v>
      </c>
      <c r="Q222" s="348" t="s">
        <v>430</v>
      </c>
      <c r="R222" s="348" t="s">
        <v>430</v>
      </c>
      <c r="S222" s="348" t="s">
        <v>430</v>
      </c>
      <c r="T222" s="348" t="s">
        <v>430</v>
      </c>
      <c r="U222" s="348" t="s">
        <v>430</v>
      </c>
      <c r="V222" s="348" t="s">
        <v>430</v>
      </c>
      <c r="W222" s="348">
        <v>-0.56469999999999998</v>
      </c>
      <c r="X222" s="348">
        <v>-0.56469999999999998</v>
      </c>
      <c r="Y222" s="374"/>
      <c r="Z222" s="346">
        <v>68</v>
      </c>
      <c r="AA222" s="346">
        <v>55</v>
      </c>
      <c r="AB222" s="346" t="s">
        <v>430</v>
      </c>
      <c r="AC222" s="346" t="s">
        <v>430</v>
      </c>
      <c r="AD222" s="346" t="s">
        <v>430</v>
      </c>
      <c r="AE222" s="346" t="s">
        <v>430</v>
      </c>
      <c r="AF222" s="346" t="s">
        <v>430</v>
      </c>
      <c r="AG222" s="346" t="s">
        <v>430</v>
      </c>
      <c r="AH222" s="346" t="s">
        <v>430</v>
      </c>
      <c r="AI222" s="346" t="s">
        <v>430</v>
      </c>
      <c r="AJ222" s="346" t="s">
        <v>430</v>
      </c>
      <c r="AK222" s="346" t="s">
        <v>430</v>
      </c>
      <c r="AL222" s="346" t="s">
        <v>430</v>
      </c>
      <c r="AM222" s="346" t="s">
        <v>430</v>
      </c>
      <c r="AN222" s="346">
        <v>217</v>
      </c>
      <c r="AO222" s="373"/>
      <c r="AP222" s="348" t="s">
        <v>430</v>
      </c>
      <c r="AQ222" s="348" t="s">
        <v>430</v>
      </c>
      <c r="AR222" s="348" t="s">
        <v>430</v>
      </c>
      <c r="AS222" s="348" t="s">
        <v>430</v>
      </c>
      <c r="AT222" s="348" t="s">
        <v>430</v>
      </c>
      <c r="AU222" s="351"/>
      <c r="AV222" s="346" t="s">
        <v>430</v>
      </c>
      <c r="AW222" s="346" t="s">
        <v>430</v>
      </c>
      <c r="AX222" s="346" t="s">
        <v>430</v>
      </c>
      <c r="AY222" s="346" t="s">
        <v>430</v>
      </c>
      <c r="AZ222" s="346" t="s">
        <v>430</v>
      </c>
      <c r="BA222" s="374"/>
      <c r="BB222" s="348" t="s">
        <v>430</v>
      </c>
      <c r="BC222" s="348">
        <v>0</v>
      </c>
      <c r="BD222" s="348">
        <v>0</v>
      </c>
      <c r="BE222" s="375" t="s">
        <v>430</v>
      </c>
      <c r="BF222" s="374"/>
      <c r="BG222" s="372" t="s">
        <v>430</v>
      </c>
      <c r="BH222" s="373"/>
      <c r="BI222" s="348">
        <v>81.189300000000003</v>
      </c>
      <c r="BJ222" s="348">
        <v>16.0655</v>
      </c>
      <c r="BK222" s="348" t="s">
        <v>430</v>
      </c>
      <c r="BL222" s="348">
        <v>2.7452000000000001</v>
      </c>
      <c r="BM222" s="373"/>
      <c r="BN222" s="372" t="s">
        <v>6385</v>
      </c>
      <c r="BO222" s="372" t="s">
        <v>6386</v>
      </c>
      <c r="BP222" s="372" t="s">
        <v>2985</v>
      </c>
      <c r="BQ222" s="372" t="s">
        <v>430</v>
      </c>
      <c r="BR222" s="372" t="s">
        <v>430</v>
      </c>
      <c r="BS222" s="373"/>
      <c r="BT222" s="354" t="s">
        <v>555</v>
      </c>
    </row>
    <row r="223" spans="1:72" s="428" customFormat="1" x14ac:dyDescent="0.25">
      <c r="A223" s="345" t="s">
        <v>6387</v>
      </c>
      <c r="B223" s="373"/>
      <c r="C223" s="719">
        <v>45726</v>
      </c>
      <c r="D223" s="373"/>
      <c r="E223" s="346">
        <v>19.936199999999999</v>
      </c>
      <c r="F223" s="373"/>
      <c r="G223" s="347">
        <v>13.9946</v>
      </c>
      <c r="H223" s="374"/>
      <c r="I223" s="348">
        <v>0.49480000000000002</v>
      </c>
      <c r="J223" s="348">
        <v>-0.54859999999999998</v>
      </c>
      <c r="K223" s="348">
        <v>1.3029999999999999</v>
      </c>
      <c r="L223" s="348">
        <v>5.0780000000000003</v>
      </c>
      <c r="M223" s="348">
        <v>4.3867000000000003</v>
      </c>
      <c r="N223" s="350">
        <v>7.5829000000000004</v>
      </c>
      <c r="O223" s="348" t="s">
        <v>430</v>
      </c>
      <c r="P223" s="348" t="s">
        <v>430</v>
      </c>
      <c r="Q223" s="348" t="s">
        <v>430</v>
      </c>
      <c r="R223" s="348" t="s">
        <v>430</v>
      </c>
      <c r="S223" s="348">
        <v>3.4085999999999999</v>
      </c>
      <c r="T223" s="348">
        <v>18.372599999999998</v>
      </c>
      <c r="U223" s="348">
        <v>3.8043999999999998</v>
      </c>
      <c r="V223" s="348">
        <v>8.2745999999999995</v>
      </c>
      <c r="W223" s="348">
        <v>0.42549999999999999</v>
      </c>
      <c r="X223" s="348">
        <v>15.706899999999999</v>
      </c>
      <c r="Y223" s="374"/>
      <c r="Z223" s="346">
        <v>128</v>
      </c>
      <c r="AA223" s="346">
        <v>81</v>
      </c>
      <c r="AB223" s="346">
        <v>125</v>
      </c>
      <c r="AC223" s="346">
        <v>102</v>
      </c>
      <c r="AD223" s="346">
        <v>85</v>
      </c>
      <c r="AE223" s="346">
        <v>79</v>
      </c>
      <c r="AF223" s="346" t="s">
        <v>430</v>
      </c>
      <c r="AG223" s="346" t="s">
        <v>430</v>
      </c>
      <c r="AH223" s="346" t="s">
        <v>430</v>
      </c>
      <c r="AI223" s="346" t="s">
        <v>430</v>
      </c>
      <c r="AJ223" s="346">
        <v>99</v>
      </c>
      <c r="AK223" s="346">
        <v>75</v>
      </c>
      <c r="AL223" s="346">
        <v>75</v>
      </c>
      <c r="AM223" s="346">
        <v>87</v>
      </c>
      <c r="AN223" s="346">
        <v>139</v>
      </c>
      <c r="AO223" s="373"/>
      <c r="AP223" s="348" t="s">
        <v>430</v>
      </c>
      <c r="AQ223" s="348" t="s">
        <v>430</v>
      </c>
      <c r="AR223" s="348" t="s">
        <v>430</v>
      </c>
      <c r="AS223" s="348" t="s">
        <v>430</v>
      </c>
      <c r="AT223" s="348">
        <v>10.46</v>
      </c>
      <c r="AU223" s="351"/>
      <c r="AV223" s="346" t="s">
        <v>430</v>
      </c>
      <c r="AW223" s="346" t="s">
        <v>430</v>
      </c>
      <c r="AX223" s="346" t="s">
        <v>430</v>
      </c>
      <c r="AY223" s="346" t="s">
        <v>430</v>
      </c>
      <c r="AZ223" s="346">
        <v>79</v>
      </c>
      <c r="BA223" s="374"/>
      <c r="BB223" s="348">
        <v>11.9272898610438</v>
      </c>
      <c r="BC223" s="348">
        <v>0.99741999731573605</v>
      </c>
      <c r="BD223" s="348">
        <v>5.1507775940142601E-2</v>
      </c>
      <c r="BE223" s="375">
        <v>-1.7676758112894701E-2</v>
      </c>
      <c r="BF223" s="374"/>
      <c r="BG223" s="372">
        <v>0.37919999999999998</v>
      </c>
      <c r="BH223" s="373"/>
      <c r="BI223" s="348">
        <v>47.7684</v>
      </c>
      <c r="BJ223" s="348">
        <v>52.006</v>
      </c>
      <c r="BK223" s="348" t="s">
        <v>430</v>
      </c>
      <c r="BL223" s="348">
        <v>0.22559999999999999</v>
      </c>
      <c r="BM223" s="373"/>
      <c r="BN223" s="372" t="s">
        <v>6388</v>
      </c>
      <c r="BO223" s="372" t="s">
        <v>4896</v>
      </c>
      <c r="BP223" s="372" t="s">
        <v>1723</v>
      </c>
      <c r="BQ223" s="372" t="s">
        <v>6231</v>
      </c>
      <c r="BR223" s="372" t="s">
        <v>6389</v>
      </c>
      <c r="BS223" s="373"/>
      <c r="BT223" s="354" t="s">
        <v>555</v>
      </c>
    </row>
    <row r="224" spans="1:72" s="428" customFormat="1" x14ac:dyDescent="0.25">
      <c r="A224" s="345" t="s">
        <v>6390</v>
      </c>
      <c r="B224" s="373"/>
      <c r="C224" s="719">
        <v>43707</v>
      </c>
      <c r="D224" s="373"/>
      <c r="E224" s="346">
        <v>19.309999999999999</v>
      </c>
      <c r="F224" s="373"/>
      <c r="G224" s="347">
        <v>284.85550000000001</v>
      </c>
      <c r="H224" s="374"/>
      <c r="I224" s="348">
        <v>0.88470000000000004</v>
      </c>
      <c r="J224" s="348">
        <v>0.72150000000000003</v>
      </c>
      <c r="K224" s="348">
        <v>-1.2865</v>
      </c>
      <c r="L224" s="348">
        <v>6.0048000000000004</v>
      </c>
      <c r="M224" s="348">
        <v>-4.5655999999999999</v>
      </c>
      <c r="N224" s="350">
        <v>2.4618000000000002</v>
      </c>
      <c r="O224" s="348">
        <v>4.4259000000000004</v>
      </c>
      <c r="P224" s="348">
        <v>7.1931000000000003</v>
      </c>
      <c r="Q224" s="348">
        <v>9.1629000000000005</v>
      </c>
      <c r="R224" s="348" t="s">
        <v>430</v>
      </c>
      <c r="S224" s="348">
        <v>-1.4884999999999999</v>
      </c>
      <c r="T224" s="348">
        <v>14.2361</v>
      </c>
      <c r="U224" s="348">
        <v>-3.907</v>
      </c>
      <c r="V224" s="348">
        <v>4.2873999999999999</v>
      </c>
      <c r="W224" s="348">
        <v>-7.6999999999999999E-2</v>
      </c>
      <c r="X224" s="348">
        <v>9.4328000000000003</v>
      </c>
      <c r="Y224" s="374"/>
      <c r="Z224" s="346">
        <v>34</v>
      </c>
      <c r="AA224" s="346">
        <v>28</v>
      </c>
      <c r="AB224" s="346">
        <v>248</v>
      </c>
      <c r="AC224" s="346">
        <v>82</v>
      </c>
      <c r="AD224" s="346">
        <v>183</v>
      </c>
      <c r="AE224" s="346">
        <v>115</v>
      </c>
      <c r="AF224" s="346">
        <v>58</v>
      </c>
      <c r="AG224" s="346">
        <v>126</v>
      </c>
      <c r="AH224" s="346">
        <v>59</v>
      </c>
      <c r="AI224" s="346" t="s">
        <v>430</v>
      </c>
      <c r="AJ224" s="346">
        <v>257</v>
      </c>
      <c r="AK224" s="346">
        <v>130</v>
      </c>
      <c r="AL224" s="346">
        <v>173</v>
      </c>
      <c r="AM224" s="346">
        <v>117</v>
      </c>
      <c r="AN224" s="346">
        <v>163</v>
      </c>
      <c r="AO224" s="373"/>
      <c r="AP224" s="348" t="s">
        <v>430</v>
      </c>
      <c r="AQ224" s="348">
        <v>9.7899999999999991</v>
      </c>
      <c r="AR224" s="348">
        <v>7.71</v>
      </c>
      <c r="AS224" s="348">
        <v>5.01</v>
      </c>
      <c r="AT224" s="348">
        <v>0</v>
      </c>
      <c r="AU224" s="351"/>
      <c r="AV224" s="346" t="s">
        <v>430</v>
      </c>
      <c r="AW224" s="346">
        <v>54</v>
      </c>
      <c r="AX224" s="346">
        <v>45</v>
      </c>
      <c r="AY224" s="346">
        <v>82</v>
      </c>
      <c r="AZ224" s="346">
        <v>152</v>
      </c>
      <c r="BA224" s="374"/>
      <c r="BB224" s="348">
        <v>15.031442984115801</v>
      </c>
      <c r="BC224" s="348">
        <v>0.99800096286075701</v>
      </c>
      <c r="BD224" s="348">
        <v>7.0973070144919204E-3</v>
      </c>
      <c r="BE224" s="375">
        <v>-0.105826063769388</v>
      </c>
      <c r="BF224" s="374"/>
      <c r="BG224" s="372">
        <v>0.78339999999999999</v>
      </c>
      <c r="BH224" s="373"/>
      <c r="BI224" s="348">
        <v>80.621799999999993</v>
      </c>
      <c r="BJ224" s="348">
        <v>17.286999999999999</v>
      </c>
      <c r="BK224" s="348">
        <v>1.7318800000000001</v>
      </c>
      <c r="BL224" s="348">
        <v>0.35931999999999997</v>
      </c>
      <c r="BM224" s="373"/>
      <c r="BN224" s="372" t="s">
        <v>6391</v>
      </c>
      <c r="BO224" s="372" t="s">
        <v>5070</v>
      </c>
      <c r="BP224" s="372" t="s">
        <v>430</v>
      </c>
      <c r="BQ224" s="372" t="s">
        <v>430</v>
      </c>
      <c r="BR224" s="372" t="s">
        <v>430</v>
      </c>
      <c r="BS224" s="373"/>
      <c r="BT224" s="354" t="s">
        <v>555</v>
      </c>
    </row>
    <row r="225" spans="1:72" s="428" customFormat="1" ht="11" x14ac:dyDescent="0.3">
      <c r="A225" s="841" t="s">
        <v>6392</v>
      </c>
      <c r="B225" s="842"/>
      <c r="C225" s="843">
        <v>46029</v>
      </c>
      <c r="D225" s="842"/>
      <c r="E225" s="844">
        <v>20.678999999999998</v>
      </c>
      <c r="F225" s="842"/>
      <c r="G225" s="845">
        <v>74.77</v>
      </c>
      <c r="H225" s="847"/>
      <c r="I225" s="846">
        <v>0.39750000000000002</v>
      </c>
      <c r="J225" s="846">
        <v>-0.67749999999999999</v>
      </c>
      <c r="K225" s="846">
        <v>2.6257000000000001</v>
      </c>
      <c r="L225" s="846">
        <v>7.2709999999999999</v>
      </c>
      <c r="M225" s="846">
        <v>7.3926999999999996</v>
      </c>
      <c r="N225" s="848" t="s">
        <v>430</v>
      </c>
      <c r="O225" s="846" t="s">
        <v>430</v>
      </c>
      <c r="P225" s="846" t="s">
        <v>430</v>
      </c>
      <c r="Q225" s="846" t="s">
        <v>430</v>
      </c>
      <c r="R225" s="846" t="s">
        <v>430</v>
      </c>
      <c r="S225" s="846">
        <v>3.8544</v>
      </c>
      <c r="T225" s="846">
        <v>23.271000000000001</v>
      </c>
      <c r="U225" s="846" t="s">
        <v>430</v>
      </c>
      <c r="V225" s="846" t="s">
        <v>430</v>
      </c>
      <c r="W225" s="846">
        <v>0.81850000000000001</v>
      </c>
      <c r="X225" s="846">
        <v>5.6147999999999998</v>
      </c>
      <c r="Y225" s="847"/>
      <c r="Z225" s="844">
        <v>162</v>
      </c>
      <c r="AA225" s="844">
        <v>132</v>
      </c>
      <c r="AB225" s="844">
        <v>73</v>
      </c>
      <c r="AC225" s="844">
        <v>63</v>
      </c>
      <c r="AD225" s="844">
        <v>48</v>
      </c>
      <c r="AE225" s="844" t="s">
        <v>430</v>
      </c>
      <c r="AF225" s="844" t="s">
        <v>430</v>
      </c>
      <c r="AG225" s="844" t="s">
        <v>430</v>
      </c>
      <c r="AH225" s="844" t="s">
        <v>430</v>
      </c>
      <c r="AI225" s="844" t="s">
        <v>430</v>
      </c>
      <c r="AJ225" s="844">
        <v>86</v>
      </c>
      <c r="AK225" s="844">
        <v>41</v>
      </c>
      <c r="AL225" s="844" t="s">
        <v>430</v>
      </c>
      <c r="AM225" s="844" t="s">
        <v>430</v>
      </c>
      <c r="AN225" s="844">
        <v>110</v>
      </c>
      <c r="AO225" s="842"/>
      <c r="AP225" s="846" t="s">
        <v>430</v>
      </c>
      <c r="AQ225" s="846" t="s">
        <v>430</v>
      </c>
      <c r="AR225" s="846" t="s">
        <v>430</v>
      </c>
      <c r="AS225" s="846" t="s">
        <v>430</v>
      </c>
      <c r="AT225" s="846" t="s">
        <v>430</v>
      </c>
      <c r="AU225" s="849"/>
      <c r="AV225" s="844" t="s">
        <v>430</v>
      </c>
      <c r="AW225" s="844" t="s">
        <v>430</v>
      </c>
      <c r="AX225" s="844" t="s">
        <v>430</v>
      </c>
      <c r="AY225" s="844" t="s">
        <v>430</v>
      </c>
      <c r="AZ225" s="844" t="s">
        <v>430</v>
      </c>
      <c r="BA225" s="847"/>
      <c r="BB225" s="846">
        <v>19.5981889191427</v>
      </c>
      <c r="BC225" s="846">
        <v>0.99492807106033099</v>
      </c>
      <c r="BD225" s="846">
        <v>6.2412064517792902E-2</v>
      </c>
      <c r="BE225" s="852">
        <v>-1.7478416766729701E-2</v>
      </c>
      <c r="BF225" s="847"/>
      <c r="BG225" s="855">
        <v>0.17230000000000001</v>
      </c>
      <c r="BH225" s="842"/>
      <c r="BI225" s="846">
        <v>86.522099999999995</v>
      </c>
      <c r="BJ225" s="846">
        <v>13.197800000000001</v>
      </c>
      <c r="BK225" s="846" t="s">
        <v>430</v>
      </c>
      <c r="BL225" s="846">
        <v>0.28010000000000002</v>
      </c>
      <c r="BM225" s="842"/>
      <c r="BN225" s="855" t="s">
        <v>4758</v>
      </c>
      <c r="BO225" s="855" t="s">
        <v>4759</v>
      </c>
      <c r="BP225" s="855" t="s">
        <v>4529</v>
      </c>
      <c r="BQ225" s="855" t="s">
        <v>4513</v>
      </c>
      <c r="BR225" s="855" t="s">
        <v>4761</v>
      </c>
      <c r="BS225" s="842"/>
      <c r="BT225" s="856" t="s">
        <v>555</v>
      </c>
    </row>
    <row r="226" spans="1:72" s="428" customFormat="1" x14ac:dyDescent="0.25">
      <c r="A226" s="345" t="s">
        <v>6393</v>
      </c>
      <c r="B226" s="373"/>
      <c r="C226" s="719">
        <v>45323</v>
      </c>
      <c r="D226" s="373"/>
      <c r="E226" s="346">
        <v>17.752700000000001</v>
      </c>
      <c r="F226" s="373"/>
      <c r="G226" s="347">
        <v>16.630700000000001</v>
      </c>
      <c r="H226" s="374"/>
      <c r="I226" s="348">
        <v>0.31850000000000001</v>
      </c>
      <c r="J226" s="348">
        <v>-0.69740000000000002</v>
      </c>
      <c r="K226" s="348">
        <v>-0.1045</v>
      </c>
      <c r="L226" s="348">
        <v>4.1189999999999998</v>
      </c>
      <c r="M226" s="348">
        <v>13.29</v>
      </c>
      <c r="N226" s="350">
        <v>13.1844</v>
      </c>
      <c r="O226" s="348">
        <v>8.7362000000000002</v>
      </c>
      <c r="P226" s="348" t="s">
        <v>430</v>
      </c>
      <c r="Q226" s="348" t="s">
        <v>430</v>
      </c>
      <c r="R226" s="348" t="s">
        <v>430</v>
      </c>
      <c r="S226" s="348">
        <v>2.1915</v>
      </c>
      <c r="T226" s="348">
        <v>16.180599999999998</v>
      </c>
      <c r="U226" s="348">
        <v>12.854699999999999</v>
      </c>
      <c r="V226" s="348">
        <v>16.7957</v>
      </c>
      <c r="W226" s="348">
        <v>-1.7184999999999999</v>
      </c>
      <c r="X226" s="348">
        <v>16.101400000000002</v>
      </c>
      <c r="Y226" s="374"/>
      <c r="Z226" s="346">
        <v>189</v>
      </c>
      <c r="AA226" s="346">
        <v>159</v>
      </c>
      <c r="AB226" s="346">
        <v>211</v>
      </c>
      <c r="AC226" s="346">
        <v>132</v>
      </c>
      <c r="AD226" s="346">
        <v>24</v>
      </c>
      <c r="AE226" s="346">
        <v>46</v>
      </c>
      <c r="AF226" s="346">
        <v>30</v>
      </c>
      <c r="AG226" s="346" t="s">
        <v>430</v>
      </c>
      <c r="AH226" s="346" t="s">
        <v>430</v>
      </c>
      <c r="AI226" s="346" t="s">
        <v>430</v>
      </c>
      <c r="AJ226" s="346">
        <v>150</v>
      </c>
      <c r="AK226" s="346">
        <v>96</v>
      </c>
      <c r="AL226" s="346">
        <v>17</v>
      </c>
      <c r="AM226" s="346">
        <v>30</v>
      </c>
      <c r="AN226" s="346">
        <v>269</v>
      </c>
      <c r="AO226" s="373"/>
      <c r="AP226" s="348" t="s">
        <v>430</v>
      </c>
      <c r="AQ226" s="348" t="s">
        <v>430</v>
      </c>
      <c r="AR226" s="348" t="s">
        <v>430</v>
      </c>
      <c r="AS226" s="348" t="s">
        <v>430</v>
      </c>
      <c r="AT226" s="348">
        <v>21.37</v>
      </c>
      <c r="AU226" s="351"/>
      <c r="AV226" s="346" t="s">
        <v>430</v>
      </c>
      <c r="AW226" s="346" t="s">
        <v>430</v>
      </c>
      <c r="AX226" s="346" t="s">
        <v>430</v>
      </c>
      <c r="AY226" s="346" t="s">
        <v>430</v>
      </c>
      <c r="AZ226" s="346">
        <v>35</v>
      </c>
      <c r="BA226" s="374"/>
      <c r="BB226" s="348">
        <v>13.048676584412201</v>
      </c>
      <c r="BC226" s="348">
        <v>0.99890611295134801</v>
      </c>
      <c r="BD226" s="348">
        <v>5.2026741323157599E-2</v>
      </c>
      <c r="BE226" s="375">
        <v>-1.7477393640405701E-2</v>
      </c>
      <c r="BF226" s="374"/>
      <c r="BG226" s="372">
        <v>2.9000000000000001E-2</v>
      </c>
      <c r="BH226" s="373"/>
      <c r="BI226" s="348">
        <v>49.101799999999997</v>
      </c>
      <c r="BJ226" s="348">
        <v>49.403300000000002</v>
      </c>
      <c r="BK226" s="348">
        <v>1.6994</v>
      </c>
      <c r="BL226" s="348">
        <v>-0.20449999999999999</v>
      </c>
      <c r="BM226" s="373"/>
      <c r="BN226" s="372" t="s">
        <v>6394</v>
      </c>
      <c r="BO226" s="372" t="s">
        <v>6395</v>
      </c>
      <c r="BP226" s="372" t="s">
        <v>6396</v>
      </c>
      <c r="BQ226" s="372" t="s">
        <v>430</v>
      </c>
      <c r="BR226" s="372" t="s">
        <v>430</v>
      </c>
      <c r="BS226" s="373"/>
      <c r="BT226" s="354" t="s">
        <v>555</v>
      </c>
    </row>
    <row r="227" spans="1:72" s="428" customFormat="1" x14ac:dyDescent="0.25">
      <c r="A227" s="345" t="s">
        <v>6397</v>
      </c>
      <c r="B227" s="373"/>
      <c r="C227" s="719">
        <v>46062</v>
      </c>
      <c r="D227" s="373"/>
      <c r="E227" s="346">
        <v>17.209099999999999</v>
      </c>
      <c r="F227" s="373"/>
      <c r="G227" s="347">
        <v>97.940399999999997</v>
      </c>
      <c r="H227" s="374"/>
      <c r="I227" s="348">
        <v>-8.0100000000000005E-2</v>
      </c>
      <c r="J227" s="348">
        <v>-1.4658</v>
      </c>
      <c r="K227" s="348">
        <v>-2.5596999999999999</v>
      </c>
      <c r="L227" s="348">
        <v>-5.9701000000000004</v>
      </c>
      <c r="M227" s="348">
        <v>-5.7222</v>
      </c>
      <c r="N227" s="350" t="s">
        <v>430</v>
      </c>
      <c r="O227" s="348" t="s">
        <v>430</v>
      </c>
      <c r="P227" s="348" t="s">
        <v>430</v>
      </c>
      <c r="Q227" s="348" t="s">
        <v>430</v>
      </c>
      <c r="R227" s="348" t="s">
        <v>430</v>
      </c>
      <c r="S227" s="348">
        <v>-2.0947</v>
      </c>
      <c r="T227" s="348">
        <v>2.0718999999999999</v>
      </c>
      <c r="U227" s="348" t="s">
        <v>430</v>
      </c>
      <c r="V227" s="348" t="s">
        <v>430</v>
      </c>
      <c r="W227" s="348">
        <v>-1.8772</v>
      </c>
      <c r="X227" s="348">
        <v>-5.41</v>
      </c>
      <c r="Y227" s="374"/>
      <c r="Z227" s="346">
        <v>227</v>
      </c>
      <c r="AA227" s="346">
        <v>223</v>
      </c>
      <c r="AB227" s="346">
        <v>267</v>
      </c>
      <c r="AC227" s="346">
        <v>246</v>
      </c>
      <c r="AD227" s="346">
        <v>229</v>
      </c>
      <c r="AE227" s="346" t="s">
        <v>430</v>
      </c>
      <c r="AF227" s="346" t="s">
        <v>430</v>
      </c>
      <c r="AG227" s="346" t="s">
        <v>430</v>
      </c>
      <c r="AH227" s="346" t="s">
        <v>430</v>
      </c>
      <c r="AI227" s="346" t="s">
        <v>430</v>
      </c>
      <c r="AJ227" s="346">
        <v>266</v>
      </c>
      <c r="AK227" s="346">
        <v>250</v>
      </c>
      <c r="AL227" s="346" t="s">
        <v>430</v>
      </c>
      <c r="AM227" s="346" t="s">
        <v>430</v>
      </c>
      <c r="AN227" s="346">
        <v>275</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14.8759368430667</v>
      </c>
      <c r="BC227" s="348">
        <v>0.99749470295786602</v>
      </c>
      <c r="BD227" s="348">
        <v>-9.0639285830368899E-2</v>
      </c>
      <c r="BE227" s="375">
        <v>-4.4710285495954898E-2</v>
      </c>
      <c r="BF227" s="374"/>
      <c r="BG227" s="372">
        <v>5.0799999999999998E-2</v>
      </c>
      <c r="BH227" s="373"/>
      <c r="BI227" s="348">
        <v>82.511899999999997</v>
      </c>
      <c r="BJ227" s="348">
        <v>17.3124</v>
      </c>
      <c r="BK227" s="348" t="s">
        <v>430</v>
      </c>
      <c r="BL227" s="348">
        <v>0.1757</v>
      </c>
      <c r="BM227" s="373"/>
      <c r="BN227" s="372" t="s">
        <v>6398</v>
      </c>
      <c r="BO227" s="372" t="s">
        <v>6399</v>
      </c>
      <c r="BP227" s="372" t="s">
        <v>6400</v>
      </c>
      <c r="BQ227" s="372" t="s">
        <v>6401</v>
      </c>
      <c r="BR227" s="372" t="s">
        <v>6383</v>
      </c>
      <c r="BS227" s="373"/>
      <c r="BT227" s="354" t="s">
        <v>555</v>
      </c>
    </row>
    <row r="228" spans="1:72" s="428" customFormat="1" x14ac:dyDescent="0.25">
      <c r="A228" s="345" t="s">
        <v>6402</v>
      </c>
      <c r="B228" s="373"/>
      <c r="C228" s="719">
        <v>45943</v>
      </c>
      <c r="D228" s="373"/>
      <c r="E228" s="346">
        <v>17.899999999999999</v>
      </c>
      <c r="F228" s="373"/>
      <c r="G228" s="347">
        <v>25.572700000000001</v>
      </c>
      <c r="H228" s="374"/>
      <c r="I228" s="348">
        <v>0.59079999999999999</v>
      </c>
      <c r="J228" s="348">
        <v>-0.67969999999999997</v>
      </c>
      <c r="K228" s="348">
        <v>0.57889999999999997</v>
      </c>
      <c r="L228" s="348">
        <v>3.7511999999999999</v>
      </c>
      <c r="M228" s="348">
        <v>-2.6995</v>
      </c>
      <c r="N228" s="350" t="s">
        <v>430</v>
      </c>
      <c r="O228" s="348" t="s">
        <v>430</v>
      </c>
      <c r="P228" s="348" t="s">
        <v>430</v>
      </c>
      <c r="Q228" s="348" t="s">
        <v>430</v>
      </c>
      <c r="R228" s="348" t="s">
        <v>430</v>
      </c>
      <c r="S228" s="348">
        <v>2.1347</v>
      </c>
      <c r="T228" s="348">
        <v>11.5406</v>
      </c>
      <c r="U228" s="348">
        <v>-4.3746999999999998</v>
      </c>
      <c r="V228" s="348" t="s">
        <v>430</v>
      </c>
      <c r="W228" s="348">
        <v>-0.2959</v>
      </c>
      <c r="X228" s="348">
        <v>-1.319</v>
      </c>
      <c r="Y228" s="374"/>
      <c r="Z228" s="346">
        <v>97</v>
      </c>
      <c r="AA228" s="346">
        <v>136</v>
      </c>
      <c r="AB228" s="346">
        <v>160</v>
      </c>
      <c r="AC228" s="346">
        <v>144</v>
      </c>
      <c r="AD228" s="346">
        <v>143</v>
      </c>
      <c r="AE228" s="346" t="s">
        <v>430</v>
      </c>
      <c r="AF228" s="346" t="s">
        <v>430</v>
      </c>
      <c r="AG228" s="346" t="s">
        <v>430</v>
      </c>
      <c r="AH228" s="346" t="s">
        <v>430</v>
      </c>
      <c r="AI228" s="346" t="s">
        <v>430</v>
      </c>
      <c r="AJ228" s="346">
        <v>156</v>
      </c>
      <c r="AK228" s="346">
        <v>157</v>
      </c>
      <c r="AL228" s="346">
        <v>184</v>
      </c>
      <c r="AM228" s="346" t="s">
        <v>430</v>
      </c>
      <c r="AN228" s="346">
        <v>183</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14.3095694794733</v>
      </c>
      <c r="BC228" s="348">
        <v>0.99892543424409497</v>
      </c>
      <c r="BD228" s="348">
        <v>-4.9321546602012399E-2</v>
      </c>
      <c r="BE228" s="375">
        <v>-3.1231703840993299E-2</v>
      </c>
      <c r="BF228" s="374"/>
      <c r="BG228" s="372">
        <v>0.16439999999999999</v>
      </c>
      <c r="BH228" s="373"/>
      <c r="BI228" s="348">
        <v>96.158900000000003</v>
      </c>
      <c r="BJ228" s="348">
        <v>3.53844</v>
      </c>
      <c r="BK228" s="348" t="s">
        <v>430</v>
      </c>
      <c r="BL228" s="348">
        <v>0.30265999999999998</v>
      </c>
      <c r="BM228" s="373"/>
      <c r="BN228" s="372" t="s">
        <v>6403</v>
      </c>
      <c r="BO228" s="372" t="s">
        <v>4593</v>
      </c>
      <c r="BP228" s="372" t="s">
        <v>4594</v>
      </c>
      <c r="BQ228" s="372" t="s">
        <v>4595</v>
      </c>
      <c r="BR228" s="372" t="s">
        <v>4596</v>
      </c>
      <c r="BS228" s="373"/>
      <c r="BT228" s="354" t="s">
        <v>555</v>
      </c>
    </row>
    <row r="229" spans="1:72" s="428" customFormat="1" x14ac:dyDescent="0.25">
      <c r="A229" s="345" t="s">
        <v>6404</v>
      </c>
      <c r="B229" s="373"/>
      <c r="C229" s="719">
        <v>45713</v>
      </c>
      <c r="D229" s="373"/>
      <c r="E229" s="346">
        <v>16.430199999999999</v>
      </c>
      <c r="F229" s="373"/>
      <c r="G229" s="347">
        <v>11.456099999999999</v>
      </c>
      <c r="H229" s="374"/>
      <c r="I229" s="348">
        <v>0.55469999999999997</v>
      </c>
      <c r="J229" s="348">
        <v>-0.68310000000000004</v>
      </c>
      <c r="K229" s="348">
        <v>0.75460000000000005</v>
      </c>
      <c r="L229" s="348">
        <v>3.8151000000000002</v>
      </c>
      <c r="M229" s="348">
        <v>-0.84899999999999998</v>
      </c>
      <c r="N229" s="350">
        <v>1.4173</v>
      </c>
      <c r="O229" s="348" t="s">
        <v>430</v>
      </c>
      <c r="P229" s="348" t="s">
        <v>430</v>
      </c>
      <c r="Q229" s="348" t="s">
        <v>430</v>
      </c>
      <c r="R229" s="348" t="s">
        <v>430</v>
      </c>
      <c r="S229" s="348">
        <v>2.3405</v>
      </c>
      <c r="T229" s="348">
        <v>13.325699999999999</v>
      </c>
      <c r="U229" s="348">
        <v>-2.4921000000000002</v>
      </c>
      <c r="V229" s="348">
        <v>3.1496</v>
      </c>
      <c r="W229" s="348">
        <v>7.0000000000000001E-3</v>
      </c>
      <c r="X229" s="348">
        <v>9.6051000000000002</v>
      </c>
      <c r="Y229" s="374"/>
      <c r="Z229" s="346">
        <v>109</v>
      </c>
      <c r="AA229" s="346">
        <v>143</v>
      </c>
      <c r="AB229" s="346">
        <v>145</v>
      </c>
      <c r="AC229" s="346">
        <v>141</v>
      </c>
      <c r="AD229" s="346">
        <v>119</v>
      </c>
      <c r="AE229" s="346">
        <v>130</v>
      </c>
      <c r="AF229" s="346" t="s">
        <v>430</v>
      </c>
      <c r="AG229" s="346" t="s">
        <v>430</v>
      </c>
      <c r="AH229" s="346" t="s">
        <v>430</v>
      </c>
      <c r="AI229" s="346" t="s">
        <v>430</v>
      </c>
      <c r="AJ229" s="346">
        <v>142</v>
      </c>
      <c r="AK229" s="346">
        <v>137</v>
      </c>
      <c r="AL229" s="346">
        <v>147</v>
      </c>
      <c r="AM229" s="346">
        <v>138</v>
      </c>
      <c r="AN229" s="346">
        <v>151</v>
      </c>
      <c r="AO229" s="373"/>
      <c r="AP229" s="348" t="s">
        <v>430</v>
      </c>
      <c r="AQ229" s="348" t="s">
        <v>430</v>
      </c>
      <c r="AR229" s="348" t="s">
        <v>430</v>
      </c>
      <c r="AS229" s="348" t="s">
        <v>430</v>
      </c>
      <c r="AT229" s="348">
        <v>1.93</v>
      </c>
      <c r="AU229" s="351"/>
      <c r="AV229" s="346" t="s">
        <v>430</v>
      </c>
      <c r="AW229" s="346" t="s">
        <v>430</v>
      </c>
      <c r="AX229" s="346" t="s">
        <v>430</v>
      </c>
      <c r="AY229" s="346" t="s">
        <v>430</v>
      </c>
      <c r="AZ229" s="346">
        <v>121</v>
      </c>
      <c r="BA229" s="374"/>
      <c r="BB229" s="348">
        <v>11.550922374513901</v>
      </c>
      <c r="BC229" s="348">
        <v>0.99672018431707399</v>
      </c>
      <c r="BD229" s="348">
        <v>2.0218305428898901E-2</v>
      </c>
      <c r="BE229" s="375">
        <v>-3.5476039508016102E-2</v>
      </c>
      <c r="BF229" s="374"/>
      <c r="BG229" s="372">
        <v>8.2100000000000006E-2</v>
      </c>
      <c r="BH229" s="373"/>
      <c r="BI229" s="348">
        <v>79.501000000000005</v>
      </c>
      <c r="BJ229" s="348">
        <v>19.6099</v>
      </c>
      <c r="BK229" s="348">
        <v>0.48993199999999998</v>
      </c>
      <c r="BL229" s="348">
        <v>0.39916800000000002</v>
      </c>
      <c r="BM229" s="373"/>
      <c r="BN229" s="372" t="s">
        <v>6405</v>
      </c>
      <c r="BO229" s="372" t="s">
        <v>6406</v>
      </c>
      <c r="BP229" s="372" t="s">
        <v>6407</v>
      </c>
      <c r="BQ229" s="372" t="s">
        <v>6408</v>
      </c>
      <c r="BR229" s="372" t="s">
        <v>1265</v>
      </c>
      <c r="BS229" s="373"/>
      <c r="BT229" s="354" t="s">
        <v>555</v>
      </c>
    </row>
    <row r="230" spans="1:72" s="428" customFormat="1" ht="11" x14ac:dyDescent="0.3">
      <c r="A230" s="841" t="s">
        <v>6409</v>
      </c>
      <c r="B230" s="842"/>
      <c r="C230" s="843">
        <v>46220</v>
      </c>
      <c r="D230" s="842"/>
      <c r="E230" s="844">
        <v>16.2895</v>
      </c>
      <c r="F230" s="842"/>
      <c r="G230" s="845">
        <v>27.538</v>
      </c>
      <c r="H230" s="847"/>
      <c r="I230" s="846">
        <v>0.88290000000000002</v>
      </c>
      <c r="J230" s="846">
        <v>0.72050000000000003</v>
      </c>
      <c r="K230" s="846">
        <v>-1.2549999999999999</v>
      </c>
      <c r="L230" s="846" t="s">
        <v>430</v>
      </c>
      <c r="M230" s="846" t="s">
        <v>430</v>
      </c>
      <c r="N230" s="848" t="s">
        <v>430</v>
      </c>
      <c r="O230" s="846" t="s">
        <v>430</v>
      </c>
      <c r="P230" s="846" t="s">
        <v>430</v>
      </c>
      <c r="Q230" s="846" t="s">
        <v>430</v>
      </c>
      <c r="R230" s="846" t="s">
        <v>430</v>
      </c>
      <c r="S230" s="846" t="s">
        <v>430</v>
      </c>
      <c r="T230" s="846" t="s">
        <v>430</v>
      </c>
      <c r="U230" s="846" t="s">
        <v>430</v>
      </c>
      <c r="V230" s="846" t="s">
        <v>430</v>
      </c>
      <c r="W230" s="846">
        <v>-4.36E-2</v>
      </c>
      <c r="X230" s="846">
        <v>-3.4973000000000001</v>
      </c>
      <c r="Y230" s="847"/>
      <c r="Z230" s="844">
        <v>36</v>
      </c>
      <c r="AA230" s="844">
        <v>29</v>
      </c>
      <c r="AB230" s="844">
        <v>243</v>
      </c>
      <c r="AC230" s="844" t="s">
        <v>430</v>
      </c>
      <c r="AD230" s="844" t="s">
        <v>430</v>
      </c>
      <c r="AE230" s="844" t="s">
        <v>430</v>
      </c>
      <c r="AF230" s="844" t="s">
        <v>430</v>
      </c>
      <c r="AG230" s="844" t="s">
        <v>430</v>
      </c>
      <c r="AH230" s="844" t="s">
        <v>430</v>
      </c>
      <c r="AI230" s="844" t="s">
        <v>430</v>
      </c>
      <c r="AJ230" s="844" t="s">
        <v>430</v>
      </c>
      <c r="AK230" s="844" t="s">
        <v>430</v>
      </c>
      <c r="AL230" s="844" t="s">
        <v>430</v>
      </c>
      <c r="AM230" s="844" t="s">
        <v>430</v>
      </c>
      <c r="AN230" s="844">
        <v>152</v>
      </c>
      <c r="AO230" s="842"/>
      <c r="AP230" s="846" t="s">
        <v>430</v>
      </c>
      <c r="AQ230" s="846" t="s">
        <v>430</v>
      </c>
      <c r="AR230" s="846" t="s">
        <v>430</v>
      </c>
      <c r="AS230" s="846" t="s">
        <v>430</v>
      </c>
      <c r="AT230" s="846" t="s">
        <v>430</v>
      </c>
      <c r="AU230" s="849"/>
      <c r="AV230" s="844" t="s">
        <v>430</v>
      </c>
      <c r="AW230" s="844" t="s">
        <v>430</v>
      </c>
      <c r="AX230" s="844" t="s">
        <v>430</v>
      </c>
      <c r="AY230" s="844" t="s">
        <v>430</v>
      </c>
      <c r="AZ230" s="844" t="s">
        <v>430</v>
      </c>
      <c r="BA230" s="847"/>
      <c r="BB230" s="846" t="s">
        <v>430</v>
      </c>
      <c r="BC230" s="846">
        <v>0</v>
      </c>
      <c r="BD230" s="846">
        <v>0</v>
      </c>
      <c r="BE230" s="852">
        <v>-1.69967761454658</v>
      </c>
      <c r="BF230" s="847"/>
      <c r="BG230" s="855">
        <v>3.7699999999999997E-2</v>
      </c>
      <c r="BH230" s="842"/>
      <c r="BI230" s="846">
        <v>80.111999999999995</v>
      </c>
      <c r="BJ230" s="846">
        <v>17.177299999999999</v>
      </c>
      <c r="BK230" s="846">
        <v>2.6723300000000001</v>
      </c>
      <c r="BL230" s="846">
        <v>3.8370000000000001E-2</v>
      </c>
      <c r="BM230" s="842"/>
      <c r="BN230" s="855" t="s">
        <v>6410</v>
      </c>
      <c r="BO230" s="855" t="s">
        <v>5004</v>
      </c>
      <c r="BP230" s="855" t="s">
        <v>430</v>
      </c>
      <c r="BQ230" s="855" t="s">
        <v>430</v>
      </c>
      <c r="BR230" s="855" t="s">
        <v>430</v>
      </c>
      <c r="BS230" s="842"/>
      <c r="BT230" s="856" t="s">
        <v>555</v>
      </c>
    </row>
    <row r="231" spans="1:72" s="428" customFormat="1" x14ac:dyDescent="0.25">
      <c r="A231" s="345" t="s">
        <v>6411</v>
      </c>
      <c r="B231" s="373"/>
      <c r="C231" s="719">
        <v>45937</v>
      </c>
      <c r="D231" s="373"/>
      <c r="E231" s="346">
        <v>16.1831</v>
      </c>
      <c r="F231" s="373"/>
      <c r="G231" s="347">
        <v>10.1861</v>
      </c>
      <c r="H231" s="374"/>
      <c r="I231" s="348">
        <v>1.4077</v>
      </c>
      <c r="J231" s="348">
        <v>1.0586</v>
      </c>
      <c r="K231" s="348">
        <v>-0.68930000000000002</v>
      </c>
      <c r="L231" s="348">
        <v>18.723299999999998</v>
      </c>
      <c r="M231" s="348">
        <v>10.8667</v>
      </c>
      <c r="N231" s="350" t="s">
        <v>430</v>
      </c>
      <c r="O231" s="348" t="s">
        <v>430</v>
      </c>
      <c r="P231" s="348" t="s">
        <v>430</v>
      </c>
      <c r="Q231" s="348" t="s">
        <v>430</v>
      </c>
      <c r="R231" s="348" t="s">
        <v>430</v>
      </c>
      <c r="S231" s="348">
        <v>9.8385999999999996</v>
      </c>
      <c r="T231" s="348">
        <v>39.753900000000002</v>
      </c>
      <c r="U231" s="348">
        <v>3.6246999999999998</v>
      </c>
      <c r="V231" s="348" t="s">
        <v>430</v>
      </c>
      <c r="W231" s="348">
        <v>0.78259999999999996</v>
      </c>
      <c r="X231" s="348">
        <v>1.861</v>
      </c>
      <c r="Y231" s="374"/>
      <c r="Z231" s="346">
        <v>18</v>
      </c>
      <c r="AA231" s="346">
        <v>20</v>
      </c>
      <c r="AB231" s="346">
        <v>232</v>
      </c>
      <c r="AC231" s="346">
        <v>4</v>
      </c>
      <c r="AD231" s="346">
        <v>29</v>
      </c>
      <c r="AE231" s="346" t="s">
        <v>430</v>
      </c>
      <c r="AF231" s="346" t="s">
        <v>430</v>
      </c>
      <c r="AG231" s="346" t="s">
        <v>430</v>
      </c>
      <c r="AH231" s="346" t="s">
        <v>430</v>
      </c>
      <c r="AI231" s="346" t="s">
        <v>430</v>
      </c>
      <c r="AJ231" s="346">
        <v>19</v>
      </c>
      <c r="AK231" s="346">
        <v>2</v>
      </c>
      <c r="AL231" s="346">
        <v>80</v>
      </c>
      <c r="AM231" s="346" t="s">
        <v>430</v>
      </c>
      <c r="AN231" s="346">
        <v>117</v>
      </c>
      <c r="AO231" s="373"/>
      <c r="AP231" s="348" t="s">
        <v>430</v>
      </c>
      <c r="AQ231" s="348" t="s">
        <v>430</v>
      </c>
      <c r="AR231" s="348" t="s">
        <v>430</v>
      </c>
      <c r="AS231" s="348" t="s">
        <v>430</v>
      </c>
      <c r="AT231" s="348" t="s">
        <v>430</v>
      </c>
      <c r="AU231" s="351"/>
      <c r="AV231" s="346" t="s">
        <v>430</v>
      </c>
      <c r="AW231" s="346" t="s">
        <v>430</v>
      </c>
      <c r="AX231" s="346" t="s">
        <v>430</v>
      </c>
      <c r="AY231" s="346" t="s">
        <v>430</v>
      </c>
      <c r="AZ231" s="346" t="s">
        <v>430</v>
      </c>
      <c r="BA231" s="374"/>
      <c r="BB231" s="348">
        <v>31.2559439372864</v>
      </c>
      <c r="BC231" s="348">
        <v>0.99819751053458805</v>
      </c>
      <c r="BD231" s="348">
        <v>-1.2585432380025199E-2</v>
      </c>
      <c r="BE231" s="375">
        <v>-3.2233517476553501E-2</v>
      </c>
      <c r="BF231" s="374"/>
      <c r="BG231" s="372">
        <v>6.0499999999999998E-2</v>
      </c>
      <c r="BH231" s="373"/>
      <c r="BI231" s="348">
        <v>18.8916</v>
      </c>
      <c r="BJ231" s="348">
        <v>65.693299999999994</v>
      </c>
      <c r="BK231" s="348">
        <v>15.1068</v>
      </c>
      <c r="BL231" s="348">
        <v>0.30830000000000002</v>
      </c>
      <c r="BM231" s="373"/>
      <c r="BN231" s="372" t="s">
        <v>6412</v>
      </c>
      <c r="BO231" s="372" t="s">
        <v>6413</v>
      </c>
      <c r="BP231" s="372" t="s">
        <v>430</v>
      </c>
      <c r="BQ231" s="372" t="s">
        <v>430</v>
      </c>
      <c r="BR231" s="372" t="s">
        <v>430</v>
      </c>
      <c r="BS231" s="373"/>
      <c r="BT231" s="354" t="s">
        <v>555</v>
      </c>
    </row>
    <row r="232" spans="1:72" s="428" customFormat="1" x14ac:dyDescent="0.25">
      <c r="A232" s="345" t="s">
        <v>6414</v>
      </c>
      <c r="B232" s="373"/>
      <c r="C232" s="719">
        <v>45958</v>
      </c>
      <c r="D232" s="373"/>
      <c r="E232" s="346">
        <v>17.359300000000001</v>
      </c>
      <c r="F232" s="373"/>
      <c r="G232" s="347">
        <v>10.5899</v>
      </c>
      <c r="H232" s="374"/>
      <c r="I232" s="348">
        <v>0.58220000000000005</v>
      </c>
      <c r="J232" s="348">
        <v>-0.12640000000000001</v>
      </c>
      <c r="K232" s="348">
        <v>1.8632</v>
      </c>
      <c r="L232" s="348">
        <v>10.1462</v>
      </c>
      <c r="M232" s="348">
        <v>15.0601</v>
      </c>
      <c r="N232" s="350" t="s">
        <v>430</v>
      </c>
      <c r="O232" s="348" t="s">
        <v>430</v>
      </c>
      <c r="P232" s="348" t="s">
        <v>430</v>
      </c>
      <c r="Q232" s="348" t="s">
        <v>430</v>
      </c>
      <c r="R232" s="348" t="s">
        <v>430</v>
      </c>
      <c r="S232" s="348">
        <v>3.6640000000000001</v>
      </c>
      <c r="T232" s="348">
        <v>28.497900000000001</v>
      </c>
      <c r="U232" s="348">
        <v>10.161099999999999</v>
      </c>
      <c r="V232" s="348" t="s">
        <v>430</v>
      </c>
      <c r="W232" s="348">
        <v>2.3881000000000001</v>
      </c>
      <c r="X232" s="348">
        <v>5.899</v>
      </c>
      <c r="Y232" s="374"/>
      <c r="Z232" s="346">
        <v>106</v>
      </c>
      <c r="AA232" s="346">
        <v>48</v>
      </c>
      <c r="AB232" s="346">
        <v>108</v>
      </c>
      <c r="AC232" s="346">
        <v>21</v>
      </c>
      <c r="AD232" s="346">
        <v>19</v>
      </c>
      <c r="AE232" s="346" t="s">
        <v>430</v>
      </c>
      <c r="AF232" s="346" t="s">
        <v>430</v>
      </c>
      <c r="AG232" s="346" t="s">
        <v>430</v>
      </c>
      <c r="AH232" s="346" t="s">
        <v>430</v>
      </c>
      <c r="AI232" s="346" t="s">
        <v>430</v>
      </c>
      <c r="AJ232" s="346">
        <v>97</v>
      </c>
      <c r="AK232" s="346">
        <v>19</v>
      </c>
      <c r="AL232" s="346">
        <v>25</v>
      </c>
      <c r="AM232" s="346" t="s">
        <v>430</v>
      </c>
      <c r="AN232" s="346">
        <v>63</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19.349723851306699</v>
      </c>
      <c r="BC232" s="348">
        <v>0.99600414681694904</v>
      </c>
      <c r="BD232" s="348">
        <v>3.1059488480133499E-2</v>
      </c>
      <c r="BE232" s="375">
        <v>-2.5034949771665999E-2</v>
      </c>
      <c r="BF232" s="374"/>
      <c r="BG232" s="372">
        <v>0.111</v>
      </c>
      <c r="BH232" s="373"/>
      <c r="BI232" s="348" t="s">
        <v>430</v>
      </c>
      <c r="BJ232" s="348">
        <v>7.1724300000000003</v>
      </c>
      <c r="BK232" s="348">
        <v>92.580699999999993</v>
      </c>
      <c r="BL232" s="348">
        <v>0.24687000000000001</v>
      </c>
      <c r="BM232" s="373"/>
      <c r="BN232" s="372" t="s">
        <v>6415</v>
      </c>
      <c r="BO232" s="372" t="s">
        <v>6416</v>
      </c>
      <c r="BP232" s="372" t="s">
        <v>3479</v>
      </c>
      <c r="BQ232" s="372" t="s">
        <v>817</v>
      </c>
      <c r="BR232" s="372" t="s">
        <v>4560</v>
      </c>
      <c r="BS232" s="373"/>
      <c r="BT232" s="354" t="s">
        <v>555</v>
      </c>
    </row>
    <row r="233" spans="1:72" s="428" customFormat="1" x14ac:dyDescent="0.25">
      <c r="A233" s="345" t="s">
        <v>6417</v>
      </c>
      <c r="B233" s="373"/>
      <c r="C233" s="719">
        <v>45981</v>
      </c>
      <c r="D233" s="373"/>
      <c r="E233" s="888">
        <v>16.14</v>
      </c>
      <c r="F233" s="373"/>
      <c r="G233" s="347">
        <v>24.4329</v>
      </c>
      <c r="H233" s="374"/>
      <c r="I233" s="348">
        <v>0.63639999999999997</v>
      </c>
      <c r="J233" s="348">
        <v>-0.67079999999999995</v>
      </c>
      <c r="K233" s="348">
        <v>0.16070000000000001</v>
      </c>
      <c r="L233" s="348">
        <v>3.1236999999999999</v>
      </c>
      <c r="M233" s="348">
        <v>-4.4885000000000002</v>
      </c>
      <c r="N233" s="350" t="s">
        <v>430</v>
      </c>
      <c r="O233" s="348" t="s">
        <v>430</v>
      </c>
      <c r="P233" s="348" t="s">
        <v>430</v>
      </c>
      <c r="Q233" s="348" t="s">
        <v>430</v>
      </c>
      <c r="R233" s="348" t="s">
        <v>430</v>
      </c>
      <c r="S233" s="348">
        <v>1.8284</v>
      </c>
      <c r="T233" s="348">
        <v>9.3140999999999998</v>
      </c>
      <c r="U233" s="348">
        <v>-6.4120999999999997</v>
      </c>
      <c r="V233" s="348" t="s">
        <v>430</v>
      </c>
      <c r="W233" s="348">
        <v>-0.52239999999999998</v>
      </c>
      <c r="X233" s="348">
        <v>-6.7168999999999999</v>
      </c>
      <c r="Y233" s="374"/>
      <c r="Z233" s="346">
        <v>87</v>
      </c>
      <c r="AA233" s="346">
        <v>113</v>
      </c>
      <c r="AB233" s="346">
        <v>181</v>
      </c>
      <c r="AC233" s="346">
        <v>177</v>
      </c>
      <c r="AD233" s="346">
        <v>163</v>
      </c>
      <c r="AE233" s="346" t="s">
        <v>430</v>
      </c>
      <c r="AF233" s="346" t="s">
        <v>430</v>
      </c>
      <c r="AG233" s="346" t="s">
        <v>430</v>
      </c>
      <c r="AH233" s="346" t="s">
        <v>430</v>
      </c>
      <c r="AI233" s="346" t="s">
        <v>430</v>
      </c>
      <c r="AJ233" s="346">
        <v>162</v>
      </c>
      <c r="AK233" s="346">
        <v>192</v>
      </c>
      <c r="AL233" s="346">
        <v>190</v>
      </c>
      <c r="AM233" s="346" t="s">
        <v>430</v>
      </c>
      <c r="AN233" s="346">
        <v>209</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74"/>
      <c r="BB233" s="348">
        <v>14.563828667553</v>
      </c>
      <c r="BC233" s="348">
        <v>0.99743046635003296</v>
      </c>
      <c r="BD233" s="348">
        <v>-7.7884412986837695E-2</v>
      </c>
      <c r="BE233" s="375">
        <v>-1.2203979022840801E-2</v>
      </c>
      <c r="BF233" s="374"/>
      <c r="BG233" s="372">
        <v>6.5100000000000005E-2</v>
      </c>
      <c r="BH233" s="373"/>
      <c r="BI233" s="348">
        <v>98.174199999999999</v>
      </c>
      <c r="BJ233" s="348">
        <v>1.35294</v>
      </c>
      <c r="BK233" s="348" t="s">
        <v>430</v>
      </c>
      <c r="BL233" s="348">
        <v>0.47286</v>
      </c>
      <c r="BM233" s="373"/>
      <c r="BN233" s="372" t="s">
        <v>6418</v>
      </c>
      <c r="BO233" s="372" t="s">
        <v>4825</v>
      </c>
      <c r="BP233" s="372" t="s">
        <v>2499</v>
      </c>
      <c r="BQ233" s="372" t="s">
        <v>4382</v>
      </c>
      <c r="BR233" s="372" t="s">
        <v>4383</v>
      </c>
      <c r="BS233" s="373"/>
      <c r="BT233" s="354" t="s">
        <v>555</v>
      </c>
    </row>
    <row r="234" spans="1:72" s="428" customFormat="1" x14ac:dyDescent="0.25">
      <c r="A234" s="345" t="s">
        <v>6419</v>
      </c>
      <c r="B234" s="373"/>
      <c r="C234" s="719">
        <v>45982</v>
      </c>
      <c r="D234" s="373"/>
      <c r="E234" s="346">
        <v>16.3369</v>
      </c>
      <c r="F234" s="373"/>
      <c r="G234" s="347">
        <v>10.361000000000001</v>
      </c>
      <c r="H234" s="374"/>
      <c r="I234" s="348">
        <v>0.32440000000000002</v>
      </c>
      <c r="J234" s="348">
        <v>-1.0845</v>
      </c>
      <c r="K234" s="348">
        <v>2.7826</v>
      </c>
      <c r="L234" s="348">
        <v>1.3787</v>
      </c>
      <c r="M234" s="348">
        <v>6.3769</v>
      </c>
      <c r="N234" s="350" t="s">
        <v>430</v>
      </c>
      <c r="O234" s="348" t="s">
        <v>430</v>
      </c>
      <c r="P234" s="348" t="s">
        <v>430</v>
      </c>
      <c r="Q234" s="348" t="s">
        <v>430</v>
      </c>
      <c r="R234" s="348" t="s">
        <v>430</v>
      </c>
      <c r="S234" s="348">
        <v>2.1070000000000002</v>
      </c>
      <c r="T234" s="348">
        <v>18.237100000000002</v>
      </c>
      <c r="U234" s="348">
        <v>7.6433999999999997</v>
      </c>
      <c r="V234" s="348" t="s">
        <v>430</v>
      </c>
      <c r="W234" s="348">
        <v>3.0207000000000002</v>
      </c>
      <c r="X234" s="348">
        <v>3.61</v>
      </c>
      <c r="Y234" s="374"/>
      <c r="Z234" s="346">
        <v>185</v>
      </c>
      <c r="AA234" s="346">
        <v>197</v>
      </c>
      <c r="AB234" s="346">
        <v>65</v>
      </c>
      <c r="AC234" s="346">
        <v>207</v>
      </c>
      <c r="AD234" s="346">
        <v>70</v>
      </c>
      <c r="AE234" s="346" t="s">
        <v>430</v>
      </c>
      <c r="AF234" s="346" t="s">
        <v>430</v>
      </c>
      <c r="AG234" s="346" t="s">
        <v>430</v>
      </c>
      <c r="AH234" s="346" t="s">
        <v>430</v>
      </c>
      <c r="AI234" s="346" t="s">
        <v>430</v>
      </c>
      <c r="AJ234" s="346">
        <v>159</v>
      </c>
      <c r="AK234" s="346">
        <v>76</v>
      </c>
      <c r="AL234" s="346">
        <v>40</v>
      </c>
      <c r="AM234" s="346" t="s">
        <v>430</v>
      </c>
      <c r="AN234" s="346">
        <v>37</v>
      </c>
      <c r="AO234" s="373"/>
      <c r="AP234" s="348" t="s">
        <v>430</v>
      </c>
      <c r="AQ234" s="348" t="s">
        <v>430</v>
      </c>
      <c r="AR234" s="348" t="s">
        <v>430</v>
      </c>
      <c r="AS234" s="348" t="s">
        <v>430</v>
      </c>
      <c r="AT234" s="348" t="s">
        <v>430</v>
      </c>
      <c r="AU234" s="351"/>
      <c r="AV234" s="346" t="s">
        <v>430</v>
      </c>
      <c r="AW234" s="346" t="s">
        <v>430</v>
      </c>
      <c r="AX234" s="346" t="s">
        <v>430</v>
      </c>
      <c r="AY234" s="346" t="s">
        <v>430</v>
      </c>
      <c r="AZ234" s="346" t="s">
        <v>430</v>
      </c>
      <c r="BA234" s="374"/>
      <c r="BB234" s="348">
        <v>18.8043622243082</v>
      </c>
      <c r="BC234" s="348">
        <v>1.00275891067686</v>
      </c>
      <c r="BD234" s="348">
        <v>2.7238390985752699E-2</v>
      </c>
      <c r="BE234" s="375">
        <v>-7.5281478265928098E-2</v>
      </c>
      <c r="BF234" s="374"/>
      <c r="BG234" s="372">
        <v>0.28110000000000002</v>
      </c>
      <c r="BH234" s="373"/>
      <c r="BI234" s="348">
        <v>55.817500000000003</v>
      </c>
      <c r="BJ234" s="348">
        <v>28.4908</v>
      </c>
      <c r="BK234" s="348">
        <v>15.366300000000001</v>
      </c>
      <c r="BL234" s="348">
        <v>0.32540000000000002</v>
      </c>
      <c r="BM234" s="373"/>
      <c r="BN234" s="372" t="s">
        <v>6420</v>
      </c>
      <c r="BO234" s="372" t="s">
        <v>6421</v>
      </c>
      <c r="BP234" s="372" t="s">
        <v>6422</v>
      </c>
      <c r="BQ234" s="372" t="s">
        <v>6423</v>
      </c>
      <c r="BR234" s="372" t="s">
        <v>4569</v>
      </c>
      <c r="BS234" s="373"/>
      <c r="BT234" s="354" t="s">
        <v>555</v>
      </c>
    </row>
    <row r="235" spans="1:72" s="428" customFormat="1" x14ac:dyDescent="0.25">
      <c r="A235" s="345" t="s">
        <v>6424</v>
      </c>
      <c r="B235" s="373"/>
      <c r="C235" s="719">
        <v>45656</v>
      </c>
      <c r="D235" s="373"/>
      <c r="E235" s="346">
        <v>15.914400000000001</v>
      </c>
      <c r="F235" s="373"/>
      <c r="G235" s="347">
        <v>24.128699999999998</v>
      </c>
      <c r="H235" s="374"/>
      <c r="I235" s="348">
        <v>1.3069999999999999</v>
      </c>
      <c r="J235" s="348">
        <v>1.6403000000000001</v>
      </c>
      <c r="K235" s="348">
        <v>0.30349999999999999</v>
      </c>
      <c r="L235" s="348">
        <v>-1.5043</v>
      </c>
      <c r="M235" s="348">
        <v>-0.85350000000000004</v>
      </c>
      <c r="N235" s="350">
        <v>1.9978</v>
      </c>
      <c r="O235" s="348" t="s">
        <v>430</v>
      </c>
      <c r="P235" s="348" t="s">
        <v>430</v>
      </c>
      <c r="Q235" s="348" t="s">
        <v>430</v>
      </c>
      <c r="R235" s="348" t="s">
        <v>430</v>
      </c>
      <c r="S235" s="348">
        <v>-0.22620000000000001</v>
      </c>
      <c r="T235" s="348">
        <v>13.769</v>
      </c>
      <c r="U235" s="348">
        <v>-0.1973</v>
      </c>
      <c r="V235" s="348">
        <v>6.8848000000000003</v>
      </c>
      <c r="W235" s="348">
        <v>1.6698999999999999</v>
      </c>
      <c r="X235" s="348">
        <v>8.8977000000000004</v>
      </c>
      <c r="Y235" s="374"/>
      <c r="Z235" s="346">
        <v>21</v>
      </c>
      <c r="AA235" s="346">
        <v>8</v>
      </c>
      <c r="AB235" s="346">
        <v>164</v>
      </c>
      <c r="AC235" s="346">
        <v>226</v>
      </c>
      <c r="AD235" s="346">
        <v>120</v>
      </c>
      <c r="AE235" s="346">
        <v>125</v>
      </c>
      <c r="AF235" s="346" t="s">
        <v>430</v>
      </c>
      <c r="AG235" s="346" t="s">
        <v>430</v>
      </c>
      <c r="AH235" s="346" t="s">
        <v>430</v>
      </c>
      <c r="AI235" s="346" t="s">
        <v>430</v>
      </c>
      <c r="AJ235" s="346">
        <v>239</v>
      </c>
      <c r="AK235" s="346">
        <v>136</v>
      </c>
      <c r="AL235" s="346">
        <v>123</v>
      </c>
      <c r="AM235" s="346">
        <v>91</v>
      </c>
      <c r="AN235" s="346">
        <v>72</v>
      </c>
      <c r="AO235" s="373"/>
      <c r="AP235" s="348" t="s">
        <v>430</v>
      </c>
      <c r="AQ235" s="348" t="s">
        <v>430</v>
      </c>
      <c r="AR235" s="348" t="s">
        <v>430</v>
      </c>
      <c r="AS235" s="348" t="s">
        <v>430</v>
      </c>
      <c r="AT235" s="348">
        <v>1.6</v>
      </c>
      <c r="AU235" s="351"/>
      <c r="AV235" s="346" t="s">
        <v>430</v>
      </c>
      <c r="AW235" s="346" t="s">
        <v>430</v>
      </c>
      <c r="AX235" s="346" t="s">
        <v>430</v>
      </c>
      <c r="AY235" s="346" t="s">
        <v>430</v>
      </c>
      <c r="AZ235" s="346">
        <v>125</v>
      </c>
      <c r="BA235" s="374"/>
      <c r="BB235" s="348">
        <v>16.758765461503199</v>
      </c>
      <c r="BC235" s="348">
        <v>1.00002499651901</v>
      </c>
      <c r="BD235" s="348">
        <v>3.4834525299593501E-2</v>
      </c>
      <c r="BE235" s="375">
        <v>-2.1839838226689601E-2</v>
      </c>
      <c r="BF235" s="374"/>
      <c r="BG235" s="372">
        <v>7.6999999999999999E-2</v>
      </c>
      <c r="BH235" s="373"/>
      <c r="BI235" s="348">
        <v>38.116700000000002</v>
      </c>
      <c r="BJ235" s="348">
        <v>38.473399999999998</v>
      </c>
      <c r="BK235" s="348">
        <v>23.345099999999999</v>
      </c>
      <c r="BL235" s="348">
        <v>6.4799999999999996E-2</v>
      </c>
      <c r="BM235" s="373"/>
      <c r="BN235" s="372" t="s">
        <v>6425</v>
      </c>
      <c r="BO235" s="372" t="s">
        <v>6426</v>
      </c>
      <c r="BP235" s="372" t="s">
        <v>4800</v>
      </c>
      <c r="BQ235" s="372" t="s">
        <v>430</v>
      </c>
      <c r="BR235" s="372" t="s">
        <v>430</v>
      </c>
      <c r="BS235" s="373"/>
      <c r="BT235" s="354" t="s">
        <v>555</v>
      </c>
    </row>
    <row r="236" spans="1:72" s="428" customFormat="1" x14ac:dyDescent="0.25">
      <c r="A236" s="345" t="s">
        <v>6427</v>
      </c>
      <c r="B236" s="373"/>
      <c r="C236" s="719">
        <v>46006</v>
      </c>
      <c r="D236" s="373"/>
      <c r="E236" s="346">
        <v>14.922499999999999</v>
      </c>
      <c r="F236" s="373"/>
      <c r="G236" s="347">
        <v>9.0107999999999997</v>
      </c>
      <c r="H236" s="374"/>
      <c r="I236" s="348">
        <v>0.74690000000000001</v>
      </c>
      <c r="J236" s="348">
        <v>-0.8266</v>
      </c>
      <c r="K236" s="348">
        <v>1.9737</v>
      </c>
      <c r="L236" s="348">
        <v>5.6452</v>
      </c>
      <c r="M236" s="348">
        <v>-4.4848999999999997</v>
      </c>
      <c r="N236" s="350" t="s">
        <v>430</v>
      </c>
      <c r="O236" s="348" t="s">
        <v>430</v>
      </c>
      <c r="P236" s="348" t="s">
        <v>430</v>
      </c>
      <c r="Q236" s="348" t="s">
        <v>430</v>
      </c>
      <c r="R236" s="348" t="s">
        <v>430</v>
      </c>
      <c r="S236" s="348">
        <v>4.7244000000000002</v>
      </c>
      <c r="T236" s="348">
        <v>10.2819</v>
      </c>
      <c r="U236" s="348">
        <v>-6.9363000000000001</v>
      </c>
      <c r="V236" s="348" t="s">
        <v>430</v>
      </c>
      <c r="W236" s="348">
        <v>-0.37040000000000001</v>
      </c>
      <c r="X236" s="348">
        <v>-7.0370999999999997</v>
      </c>
      <c r="Y236" s="374"/>
      <c r="Z236" s="346">
        <v>60</v>
      </c>
      <c r="AA236" s="346">
        <v>174</v>
      </c>
      <c r="AB236" s="346">
        <v>100</v>
      </c>
      <c r="AC236" s="346">
        <v>94</v>
      </c>
      <c r="AD236" s="346">
        <v>159</v>
      </c>
      <c r="AE236" s="346" t="s">
        <v>430</v>
      </c>
      <c r="AF236" s="346" t="s">
        <v>430</v>
      </c>
      <c r="AG236" s="346" t="s">
        <v>430</v>
      </c>
      <c r="AH236" s="346" t="s">
        <v>430</v>
      </c>
      <c r="AI236" s="346" t="s">
        <v>430</v>
      </c>
      <c r="AJ236" s="346">
        <v>59</v>
      </c>
      <c r="AK236" s="346">
        <v>162</v>
      </c>
      <c r="AL236" s="346">
        <v>212</v>
      </c>
      <c r="AM236" s="346" t="s">
        <v>430</v>
      </c>
      <c r="AN236" s="346">
        <v>187</v>
      </c>
      <c r="AO236" s="373"/>
      <c r="AP236" s="348" t="s">
        <v>430</v>
      </c>
      <c r="AQ236" s="348" t="s">
        <v>430</v>
      </c>
      <c r="AR236" s="348" t="s">
        <v>430</v>
      </c>
      <c r="AS236" s="348" t="s">
        <v>430</v>
      </c>
      <c r="AT236" s="348" t="s">
        <v>430</v>
      </c>
      <c r="AU236" s="351"/>
      <c r="AV236" s="346" t="s">
        <v>430</v>
      </c>
      <c r="AW236" s="346" t="s">
        <v>430</v>
      </c>
      <c r="AX236" s="346" t="s">
        <v>430</v>
      </c>
      <c r="AY236" s="346" t="s">
        <v>430</v>
      </c>
      <c r="AZ236" s="346" t="s">
        <v>430</v>
      </c>
      <c r="BA236" s="374"/>
      <c r="BB236" s="348">
        <v>17.515632043090601</v>
      </c>
      <c r="BC236" s="348">
        <v>0.99869780674395503</v>
      </c>
      <c r="BD236" s="348">
        <v>-6.7423920727139E-2</v>
      </c>
      <c r="BE236" s="375">
        <v>-1.26519470329149E-2</v>
      </c>
      <c r="BF236" s="374"/>
      <c r="BG236" s="372">
        <v>5.0200000000000002E-2</v>
      </c>
      <c r="BH236" s="373"/>
      <c r="BI236" s="348">
        <v>99.738200000000006</v>
      </c>
      <c r="BJ236" s="348" t="s">
        <v>430</v>
      </c>
      <c r="BK236" s="348" t="s">
        <v>430</v>
      </c>
      <c r="BL236" s="348">
        <v>0.26179999999999998</v>
      </c>
      <c r="BM236" s="373"/>
      <c r="BN236" s="372" t="s">
        <v>2312</v>
      </c>
      <c r="BO236" s="372" t="s">
        <v>6428</v>
      </c>
      <c r="BP236" s="372" t="s">
        <v>5101</v>
      </c>
      <c r="BQ236" s="372" t="s">
        <v>5102</v>
      </c>
      <c r="BR236" s="372" t="s">
        <v>5103</v>
      </c>
      <c r="BS236" s="373"/>
      <c r="BT236" s="354" t="s">
        <v>555</v>
      </c>
    </row>
    <row r="237" spans="1:72" s="428" customFormat="1" x14ac:dyDescent="0.25">
      <c r="A237" s="345" t="s">
        <v>6429</v>
      </c>
      <c r="B237" s="373"/>
      <c r="C237" s="719">
        <v>45981</v>
      </c>
      <c r="D237" s="373"/>
      <c r="E237" s="888">
        <v>14.92</v>
      </c>
      <c r="F237" s="373"/>
      <c r="G237" s="347">
        <v>78.1143</v>
      </c>
      <c r="H237" s="374"/>
      <c r="I237" s="348">
        <v>0.81489999999999996</v>
      </c>
      <c r="J237" s="348">
        <v>-0.69579999999999997</v>
      </c>
      <c r="K237" s="348">
        <v>-3.61E-2</v>
      </c>
      <c r="L237" s="348">
        <v>3.5973999999999999</v>
      </c>
      <c r="M237" s="348">
        <v>-5.6627000000000001</v>
      </c>
      <c r="N237" s="350" t="s">
        <v>430</v>
      </c>
      <c r="O237" s="348" t="s">
        <v>430</v>
      </c>
      <c r="P237" s="348" t="s">
        <v>430</v>
      </c>
      <c r="Q237" s="348" t="s">
        <v>430</v>
      </c>
      <c r="R237" s="348" t="s">
        <v>430</v>
      </c>
      <c r="S237" s="348">
        <v>1.6206</v>
      </c>
      <c r="T237" s="348">
        <v>8.5378000000000007</v>
      </c>
      <c r="U237" s="348">
        <v>-8.2646999999999995</v>
      </c>
      <c r="V237" s="348" t="s">
        <v>430</v>
      </c>
      <c r="W237" s="348">
        <v>-0.60240000000000005</v>
      </c>
      <c r="X237" s="348">
        <v>-8.7797999999999998</v>
      </c>
      <c r="Y237" s="374"/>
      <c r="Z237" s="346">
        <v>45</v>
      </c>
      <c r="AA237" s="346">
        <v>156</v>
      </c>
      <c r="AB237" s="346">
        <v>207</v>
      </c>
      <c r="AC237" s="346">
        <v>162</v>
      </c>
      <c r="AD237" s="346">
        <v>225</v>
      </c>
      <c r="AE237" s="346" t="s">
        <v>430</v>
      </c>
      <c r="AF237" s="346" t="s">
        <v>430</v>
      </c>
      <c r="AG237" s="346" t="s">
        <v>430</v>
      </c>
      <c r="AH237" s="346" t="s">
        <v>430</v>
      </c>
      <c r="AI237" s="346" t="s">
        <v>430</v>
      </c>
      <c r="AJ237" s="346">
        <v>194</v>
      </c>
      <c r="AK237" s="346">
        <v>210</v>
      </c>
      <c r="AL237" s="346">
        <v>224</v>
      </c>
      <c r="AM237" s="346" t="s">
        <v>430</v>
      </c>
      <c r="AN237" s="346">
        <v>229</v>
      </c>
      <c r="AO237" s="373"/>
      <c r="AP237" s="348" t="s">
        <v>430</v>
      </c>
      <c r="AQ237" s="348" t="s">
        <v>430</v>
      </c>
      <c r="AR237" s="348" t="s">
        <v>430</v>
      </c>
      <c r="AS237" s="348" t="s">
        <v>430</v>
      </c>
      <c r="AT237" s="348" t="s">
        <v>430</v>
      </c>
      <c r="AU237" s="351"/>
      <c r="AV237" s="346" t="s">
        <v>430</v>
      </c>
      <c r="AW237" s="346" t="s">
        <v>430</v>
      </c>
      <c r="AX237" s="346" t="s">
        <v>430</v>
      </c>
      <c r="AY237" s="346" t="s">
        <v>430</v>
      </c>
      <c r="AZ237" s="346" t="s">
        <v>430</v>
      </c>
      <c r="BA237" s="374"/>
      <c r="BB237" s="348">
        <v>15.343130811567701</v>
      </c>
      <c r="BC237" s="348">
        <v>0.99730657028935998</v>
      </c>
      <c r="BD237" s="348">
        <v>-8.9399644200038306E-2</v>
      </c>
      <c r="BE237" s="375">
        <v>-1.83332517871049E-2</v>
      </c>
      <c r="BF237" s="374"/>
      <c r="BG237" s="372">
        <v>5.1400000000000001E-2</v>
      </c>
      <c r="BH237" s="373"/>
      <c r="BI237" s="348">
        <v>99.5779</v>
      </c>
      <c r="BJ237" s="348" t="s">
        <v>430</v>
      </c>
      <c r="BK237" s="348" t="s">
        <v>430</v>
      </c>
      <c r="BL237" s="348">
        <v>0.42209999999999998</v>
      </c>
      <c r="BM237" s="373"/>
      <c r="BN237" s="372" t="s">
        <v>4861</v>
      </c>
      <c r="BO237" s="372" t="s">
        <v>4517</v>
      </c>
      <c r="BP237" s="372" t="s">
        <v>4518</v>
      </c>
      <c r="BQ237" s="372" t="s">
        <v>4678</v>
      </c>
      <c r="BR237" s="372" t="s">
        <v>744</v>
      </c>
      <c r="BS237" s="373"/>
      <c r="BT237" s="354" t="s">
        <v>555</v>
      </c>
    </row>
    <row r="238" spans="1:72" s="428" customFormat="1" x14ac:dyDescent="0.25">
      <c r="A238" s="345" t="s">
        <v>6430</v>
      </c>
      <c r="B238" s="373"/>
      <c r="C238" s="719">
        <v>46006</v>
      </c>
      <c r="D238" s="373"/>
      <c r="E238" s="346">
        <v>15.2211</v>
      </c>
      <c r="F238" s="373"/>
      <c r="G238" s="347">
        <v>35.638500000000001</v>
      </c>
      <c r="H238" s="374"/>
      <c r="I238" s="348">
        <v>0.3226</v>
      </c>
      <c r="J238" s="348">
        <v>-1.6480999999999999</v>
      </c>
      <c r="K238" s="348">
        <v>0.66410000000000002</v>
      </c>
      <c r="L238" s="348">
        <v>-1.2364999999999999</v>
      </c>
      <c r="M238" s="348">
        <v>-2.1522000000000001</v>
      </c>
      <c r="N238" s="350" t="s">
        <v>430</v>
      </c>
      <c r="O238" s="348" t="s">
        <v>430</v>
      </c>
      <c r="P238" s="348" t="s">
        <v>430</v>
      </c>
      <c r="Q238" s="348" t="s">
        <v>430</v>
      </c>
      <c r="R238" s="348" t="s">
        <v>430</v>
      </c>
      <c r="S238" s="348">
        <v>3.1831</v>
      </c>
      <c r="T238" s="348">
        <v>6.2751000000000001</v>
      </c>
      <c r="U238" s="348">
        <v>-2.0118</v>
      </c>
      <c r="V238" s="348" t="s">
        <v>430</v>
      </c>
      <c r="W238" s="348">
        <v>-1.3306</v>
      </c>
      <c r="X238" s="348">
        <v>-0.87009999999999998</v>
      </c>
      <c r="Y238" s="374"/>
      <c r="Z238" s="346">
        <v>186</v>
      </c>
      <c r="AA238" s="346">
        <v>228</v>
      </c>
      <c r="AB238" s="346">
        <v>154</v>
      </c>
      <c r="AC238" s="346">
        <v>223</v>
      </c>
      <c r="AD238" s="346">
        <v>134</v>
      </c>
      <c r="AE238" s="346" t="s">
        <v>430</v>
      </c>
      <c r="AF238" s="346" t="s">
        <v>430</v>
      </c>
      <c r="AG238" s="346" t="s">
        <v>430</v>
      </c>
      <c r="AH238" s="346" t="s">
        <v>430</v>
      </c>
      <c r="AI238" s="346" t="s">
        <v>430</v>
      </c>
      <c r="AJ238" s="346">
        <v>107</v>
      </c>
      <c r="AK238" s="346">
        <v>229</v>
      </c>
      <c r="AL238" s="346">
        <v>142</v>
      </c>
      <c r="AM238" s="346" t="s">
        <v>430</v>
      </c>
      <c r="AN238" s="346">
        <v>257</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14.242488039652599</v>
      </c>
      <c r="BC238" s="348">
        <v>0</v>
      </c>
      <c r="BD238" s="348">
        <v>-2.32569469691234E-2</v>
      </c>
      <c r="BE238" s="375" t="s">
        <v>430</v>
      </c>
      <c r="BF238" s="374"/>
      <c r="BG238" s="372" t="s">
        <v>430</v>
      </c>
      <c r="BH238" s="373"/>
      <c r="BI238" s="348">
        <v>62.277999999999999</v>
      </c>
      <c r="BJ238" s="348">
        <v>26.7516</v>
      </c>
      <c r="BK238" s="348">
        <v>10.6751</v>
      </c>
      <c r="BL238" s="348">
        <v>0.29530000000000001</v>
      </c>
      <c r="BM238" s="373"/>
      <c r="BN238" s="372" t="s">
        <v>6431</v>
      </c>
      <c r="BO238" s="372" t="s">
        <v>3718</v>
      </c>
      <c r="BP238" s="372" t="s">
        <v>6432</v>
      </c>
      <c r="BQ238" s="372" t="s">
        <v>6433</v>
      </c>
      <c r="BR238" s="372" t="s">
        <v>6434</v>
      </c>
      <c r="BS238" s="373"/>
      <c r="BT238" s="354" t="s">
        <v>555</v>
      </c>
    </row>
    <row r="239" spans="1:72" s="428" customFormat="1" x14ac:dyDescent="0.25">
      <c r="A239" s="345" t="s">
        <v>6435</v>
      </c>
      <c r="B239" s="373"/>
      <c r="C239" s="719">
        <v>45940</v>
      </c>
      <c r="D239" s="373"/>
      <c r="E239" s="346">
        <v>14.6778</v>
      </c>
      <c r="F239" s="373"/>
      <c r="G239" s="347">
        <v>10.2631</v>
      </c>
      <c r="H239" s="374"/>
      <c r="I239" s="348">
        <v>0.44140000000000001</v>
      </c>
      <c r="J239" s="348">
        <v>-0.99939999999999996</v>
      </c>
      <c r="K239" s="348">
        <v>2.7955000000000001</v>
      </c>
      <c r="L239" s="348">
        <v>6.0510999999999999</v>
      </c>
      <c r="M239" s="348">
        <v>2.4485999999999999</v>
      </c>
      <c r="N239" s="350" t="s">
        <v>430</v>
      </c>
      <c r="O239" s="348" t="s">
        <v>430</v>
      </c>
      <c r="P239" s="348" t="s">
        <v>430</v>
      </c>
      <c r="Q239" s="348" t="s">
        <v>430</v>
      </c>
      <c r="R239" s="348" t="s">
        <v>430</v>
      </c>
      <c r="S239" s="348">
        <v>7.2111000000000001</v>
      </c>
      <c r="T239" s="348">
        <v>14.7087</v>
      </c>
      <c r="U239" s="348">
        <v>-3.4079000000000002</v>
      </c>
      <c r="V239" s="348" t="s">
        <v>430</v>
      </c>
      <c r="W239" s="348">
        <v>0.43740000000000001</v>
      </c>
      <c r="X239" s="348">
        <v>-2.7582</v>
      </c>
      <c r="Y239" s="374"/>
      <c r="Z239" s="346">
        <v>149</v>
      </c>
      <c r="AA239" s="346">
        <v>182</v>
      </c>
      <c r="AB239" s="346">
        <v>64</v>
      </c>
      <c r="AC239" s="346">
        <v>76</v>
      </c>
      <c r="AD239" s="346">
        <v>102</v>
      </c>
      <c r="AE239" s="346" t="s">
        <v>430</v>
      </c>
      <c r="AF239" s="346" t="s">
        <v>430</v>
      </c>
      <c r="AG239" s="346" t="s">
        <v>430</v>
      </c>
      <c r="AH239" s="346" t="s">
        <v>430</v>
      </c>
      <c r="AI239" s="346" t="s">
        <v>430</v>
      </c>
      <c r="AJ239" s="346">
        <v>27</v>
      </c>
      <c r="AK239" s="346">
        <v>118</v>
      </c>
      <c r="AL239" s="346">
        <v>171</v>
      </c>
      <c r="AM239" s="346" t="s">
        <v>430</v>
      </c>
      <c r="AN239" s="346">
        <v>138</v>
      </c>
      <c r="AO239" s="373"/>
      <c r="AP239" s="348" t="s">
        <v>430</v>
      </c>
      <c r="AQ239" s="348" t="s">
        <v>430</v>
      </c>
      <c r="AR239" s="348" t="s">
        <v>430</v>
      </c>
      <c r="AS239" s="348" t="s">
        <v>430</v>
      </c>
      <c r="AT239" s="348" t="s">
        <v>430</v>
      </c>
      <c r="AU239" s="351"/>
      <c r="AV239" s="346" t="s">
        <v>430</v>
      </c>
      <c r="AW239" s="346" t="s">
        <v>430</v>
      </c>
      <c r="AX239" s="346" t="s">
        <v>430</v>
      </c>
      <c r="AY239" s="346" t="s">
        <v>430</v>
      </c>
      <c r="AZ239" s="346" t="s">
        <v>430</v>
      </c>
      <c r="BA239" s="374"/>
      <c r="BB239" s="348">
        <v>15.9301255316938</v>
      </c>
      <c r="BC239" s="348">
        <v>0.98960615980129096</v>
      </c>
      <c r="BD239" s="348">
        <v>-4.7697361827115897E-2</v>
      </c>
      <c r="BE239" s="375">
        <v>-5.7331338153131899E-2</v>
      </c>
      <c r="BF239" s="374"/>
      <c r="BG239" s="372">
        <v>0.2359</v>
      </c>
      <c r="BH239" s="373"/>
      <c r="BI239" s="348">
        <v>39.829500000000003</v>
      </c>
      <c r="BJ239" s="348">
        <v>30.605699999999999</v>
      </c>
      <c r="BK239" s="348">
        <v>29.495100000000001</v>
      </c>
      <c r="BL239" s="348">
        <v>6.9699999999999998E-2</v>
      </c>
      <c r="BM239" s="373"/>
      <c r="BN239" s="372" t="s">
        <v>6436</v>
      </c>
      <c r="BO239" s="372" t="s">
        <v>6437</v>
      </c>
      <c r="BP239" s="372" t="s">
        <v>6438</v>
      </c>
      <c r="BQ239" s="372" t="s">
        <v>6439</v>
      </c>
      <c r="BR239" s="372" t="s">
        <v>6440</v>
      </c>
      <c r="BS239" s="373"/>
      <c r="BT239" s="354" t="s">
        <v>555</v>
      </c>
    </row>
    <row r="240" spans="1:72" s="428" customFormat="1" x14ac:dyDescent="0.25">
      <c r="A240" s="345" t="s">
        <v>6441</v>
      </c>
      <c r="B240" s="373"/>
      <c r="C240" s="719">
        <v>46063</v>
      </c>
      <c r="D240" s="373"/>
      <c r="E240" s="346">
        <v>14.308199999999999</v>
      </c>
      <c r="F240" s="373"/>
      <c r="G240" s="347">
        <v>21.514299999999999</v>
      </c>
      <c r="H240" s="374"/>
      <c r="I240" s="348">
        <v>0.23669999999999999</v>
      </c>
      <c r="J240" s="348">
        <v>-0.73680000000000001</v>
      </c>
      <c r="K240" s="348">
        <v>0.65410000000000001</v>
      </c>
      <c r="L240" s="348">
        <v>5.9093</v>
      </c>
      <c r="M240" s="348">
        <v>16.641500000000001</v>
      </c>
      <c r="N240" s="350" t="s">
        <v>430</v>
      </c>
      <c r="O240" s="348" t="s">
        <v>430</v>
      </c>
      <c r="P240" s="348" t="s">
        <v>430</v>
      </c>
      <c r="Q240" s="348" t="s">
        <v>430</v>
      </c>
      <c r="R240" s="348" t="s">
        <v>430</v>
      </c>
      <c r="S240" s="348">
        <v>2.7873000000000001</v>
      </c>
      <c r="T240" s="348">
        <v>20.419699999999999</v>
      </c>
      <c r="U240" s="348" t="s">
        <v>430</v>
      </c>
      <c r="V240" s="348" t="s">
        <v>430</v>
      </c>
      <c r="W240" s="348">
        <v>-0.59189999999999998</v>
      </c>
      <c r="X240" s="348">
        <v>18.226700000000001</v>
      </c>
      <c r="Y240" s="374"/>
      <c r="Z240" s="346">
        <v>205</v>
      </c>
      <c r="AA240" s="346">
        <v>167</v>
      </c>
      <c r="AB240" s="346">
        <v>155</v>
      </c>
      <c r="AC240" s="346">
        <v>83</v>
      </c>
      <c r="AD240" s="346">
        <v>10</v>
      </c>
      <c r="AE240" s="346" t="s">
        <v>430</v>
      </c>
      <c r="AF240" s="346" t="s">
        <v>430</v>
      </c>
      <c r="AG240" s="346" t="s">
        <v>430</v>
      </c>
      <c r="AH240" s="346" t="s">
        <v>430</v>
      </c>
      <c r="AI240" s="346" t="s">
        <v>430</v>
      </c>
      <c r="AJ240" s="346">
        <v>124</v>
      </c>
      <c r="AK240" s="346">
        <v>63</v>
      </c>
      <c r="AL240" s="346" t="s">
        <v>430</v>
      </c>
      <c r="AM240" s="346" t="s">
        <v>430</v>
      </c>
      <c r="AN240" s="346">
        <v>218</v>
      </c>
      <c r="AO240" s="373"/>
      <c r="AP240" s="348" t="s">
        <v>430</v>
      </c>
      <c r="AQ240" s="348" t="s">
        <v>430</v>
      </c>
      <c r="AR240" s="348" t="s">
        <v>430</v>
      </c>
      <c r="AS240" s="348" t="s">
        <v>430</v>
      </c>
      <c r="AT240" s="348" t="s">
        <v>430</v>
      </c>
      <c r="AU240" s="351"/>
      <c r="AV240" s="346" t="s">
        <v>430</v>
      </c>
      <c r="AW240" s="346" t="s">
        <v>430</v>
      </c>
      <c r="AX240" s="346" t="s">
        <v>430</v>
      </c>
      <c r="AY240" s="346" t="s">
        <v>430</v>
      </c>
      <c r="AZ240" s="346" t="s">
        <v>430</v>
      </c>
      <c r="BA240" s="374"/>
      <c r="BB240" s="348">
        <v>14.9334090116611</v>
      </c>
      <c r="BC240" s="348">
        <v>0.99897283028388695</v>
      </c>
      <c r="BD240" s="348">
        <v>0.149147926030433</v>
      </c>
      <c r="BE240" s="375">
        <v>-1.5411395056819099E-2</v>
      </c>
      <c r="BF240" s="374"/>
      <c r="BG240" s="372">
        <v>1.9599999999999999E-2</v>
      </c>
      <c r="BH240" s="373"/>
      <c r="BI240" s="348">
        <v>35.4208</v>
      </c>
      <c r="BJ240" s="348">
        <v>45.588999999999999</v>
      </c>
      <c r="BK240" s="348">
        <v>18.803699999999999</v>
      </c>
      <c r="BL240" s="348">
        <v>0.1865</v>
      </c>
      <c r="BM240" s="373"/>
      <c r="BN240" s="372" t="s">
        <v>6442</v>
      </c>
      <c r="BO240" s="372" t="s">
        <v>6443</v>
      </c>
      <c r="BP240" s="372" t="s">
        <v>3015</v>
      </c>
      <c r="BQ240" s="372" t="s">
        <v>4704</v>
      </c>
      <c r="BR240" s="372" t="s">
        <v>430</v>
      </c>
      <c r="BS240" s="373"/>
      <c r="BT240" s="354" t="s">
        <v>555</v>
      </c>
    </row>
    <row r="241" spans="1:72" s="428" customFormat="1" x14ac:dyDescent="0.25">
      <c r="A241" s="345" t="s">
        <v>6444</v>
      </c>
      <c r="B241" s="373"/>
      <c r="C241" s="719">
        <v>46101</v>
      </c>
      <c r="D241" s="373"/>
      <c r="E241" s="346">
        <v>12.652100000000001</v>
      </c>
      <c r="F241" s="373"/>
      <c r="G241" s="347">
        <v>16.070900000000002</v>
      </c>
      <c r="H241" s="374"/>
      <c r="I241" s="348">
        <v>0.124</v>
      </c>
      <c r="J241" s="348">
        <v>-1.7353000000000001</v>
      </c>
      <c r="K241" s="348">
        <v>-0.88990000000000002</v>
      </c>
      <c r="L241" s="348">
        <v>-2.6012</v>
      </c>
      <c r="M241" s="348" t="s">
        <v>430</v>
      </c>
      <c r="N241" s="350" t="s">
        <v>430</v>
      </c>
      <c r="O241" s="348" t="s">
        <v>430</v>
      </c>
      <c r="P241" s="348" t="s">
        <v>430</v>
      </c>
      <c r="Q241" s="348" t="s">
        <v>430</v>
      </c>
      <c r="R241" s="348" t="s">
        <v>430</v>
      </c>
      <c r="S241" s="348">
        <v>-0.69820000000000004</v>
      </c>
      <c r="T241" s="348">
        <v>7.2286999999999999</v>
      </c>
      <c r="U241" s="348" t="s">
        <v>430</v>
      </c>
      <c r="V241" s="348" t="s">
        <v>430</v>
      </c>
      <c r="W241" s="348">
        <v>-0.99680000000000002</v>
      </c>
      <c r="X241" s="348">
        <v>4.3856000000000002</v>
      </c>
      <c r="Y241" s="374"/>
      <c r="Z241" s="346">
        <v>211</v>
      </c>
      <c r="AA241" s="346">
        <v>230</v>
      </c>
      <c r="AB241" s="346">
        <v>237</v>
      </c>
      <c r="AC241" s="346">
        <v>230</v>
      </c>
      <c r="AD241" s="346" t="s">
        <v>430</v>
      </c>
      <c r="AE241" s="346" t="s">
        <v>430</v>
      </c>
      <c r="AF241" s="346" t="s">
        <v>430</v>
      </c>
      <c r="AG241" s="346" t="s">
        <v>430</v>
      </c>
      <c r="AH241" s="346" t="s">
        <v>430</v>
      </c>
      <c r="AI241" s="346" t="s">
        <v>430</v>
      </c>
      <c r="AJ241" s="346">
        <v>244</v>
      </c>
      <c r="AK241" s="346">
        <v>215</v>
      </c>
      <c r="AL241" s="346" t="s">
        <v>430</v>
      </c>
      <c r="AM241" s="346" t="s">
        <v>430</v>
      </c>
      <c r="AN241" s="346">
        <v>249</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14.393948201954901</v>
      </c>
      <c r="BC241" s="348">
        <v>1.02856326834376</v>
      </c>
      <c r="BD241" s="348">
        <v>3.3556324152106097E-2</v>
      </c>
      <c r="BE241" s="375">
        <v>-2.2442265811885399E-2</v>
      </c>
      <c r="BF241" s="374"/>
      <c r="BG241" s="372">
        <v>0.18290000000000001</v>
      </c>
      <c r="BH241" s="373"/>
      <c r="BI241" s="348">
        <v>65.068399999999997</v>
      </c>
      <c r="BJ241" s="348">
        <v>20.833500000000001</v>
      </c>
      <c r="BK241" s="348">
        <v>13.947800000000001</v>
      </c>
      <c r="BL241" s="348">
        <v>0.15029999999999999</v>
      </c>
      <c r="BM241" s="373"/>
      <c r="BN241" s="372" t="s">
        <v>6330</v>
      </c>
      <c r="BO241" s="372" t="s">
        <v>6331</v>
      </c>
      <c r="BP241" s="372" t="s">
        <v>6332</v>
      </c>
      <c r="BQ241" s="372" t="s">
        <v>4693</v>
      </c>
      <c r="BR241" s="372" t="s">
        <v>5296</v>
      </c>
      <c r="BS241" s="373"/>
      <c r="BT241" s="354" t="s">
        <v>555</v>
      </c>
    </row>
    <row r="242" spans="1:72" s="428" customFormat="1" x14ac:dyDescent="0.25">
      <c r="A242" s="345" t="s">
        <v>6445</v>
      </c>
      <c r="B242" s="373"/>
      <c r="C242" s="719">
        <v>44456</v>
      </c>
      <c r="D242" s="373"/>
      <c r="E242" s="346">
        <v>13.6699</v>
      </c>
      <c r="F242" s="373"/>
      <c r="G242" s="347">
        <v>124.41670000000001</v>
      </c>
      <c r="H242" s="374"/>
      <c r="I242" s="348">
        <v>0.67090000000000005</v>
      </c>
      <c r="J242" s="348">
        <v>-0.58499999999999996</v>
      </c>
      <c r="K242" s="348">
        <v>2.8536999999999999</v>
      </c>
      <c r="L242" s="348">
        <v>7.1954000000000002</v>
      </c>
      <c r="M242" s="348">
        <v>3.4849999999999999</v>
      </c>
      <c r="N242" s="350">
        <v>-1.4519</v>
      </c>
      <c r="O242" s="348">
        <v>1.6029</v>
      </c>
      <c r="P242" s="348">
        <v>14.182499999999999</v>
      </c>
      <c r="Q242" s="348" t="s">
        <v>430</v>
      </c>
      <c r="R242" s="348" t="s">
        <v>430</v>
      </c>
      <c r="S242" s="348">
        <v>5.1626000000000003</v>
      </c>
      <c r="T242" s="348">
        <v>17.2821</v>
      </c>
      <c r="U242" s="348">
        <v>-1.3594999999999999</v>
      </c>
      <c r="V242" s="348">
        <v>0.46429999999999999</v>
      </c>
      <c r="W242" s="348">
        <v>-8.4000000000000005E-2</v>
      </c>
      <c r="X242" s="348">
        <v>11.657400000000001</v>
      </c>
      <c r="Y242" s="374"/>
      <c r="Z242" s="346">
        <v>76</v>
      </c>
      <c r="AA242" s="346">
        <v>91</v>
      </c>
      <c r="AB242" s="346">
        <v>60</v>
      </c>
      <c r="AC242" s="346">
        <v>68</v>
      </c>
      <c r="AD242" s="346">
        <v>97</v>
      </c>
      <c r="AE242" s="346">
        <v>161</v>
      </c>
      <c r="AF242" s="346">
        <v>77</v>
      </c>
      <c r="AG242" s="346">
        <v>60</v>
      </c>
      <c r="AH242" s="346" t="s">
        <v>430</v>
      </c>
      <c r="AI242" s="346" t="s">
        <v>430</v>
      </c>
      <c r="AJ242" s="346">
        <v>55</v>
      </c>
      <c r="AK242" s="346">
        <v>88</v>
      </c>
      <c r="AL242" s="346">
        <v>140</v>
      </c>
      <c r="AM242" s="346">
        <v>167</v>
      </c>
      <c r="AN242" s="346">
        <v>164</v>
      </c>
      <c r="AO242" s="373"/>
      <c r="AP242" s="348" t="s">
        <v>430</v>
      </c>
      <c r="AQ242" s="348" t="s">
        <v>430</v>
      </c>
      <c r="AR242" s="348" t="s">
        <v>430</v>
      </c>
      <c r="AS242" s="348">
        <v>7.29</v>
      </c>
      <c r="AT242" s="348">
        <v>5.52</v>
      </c>
      <c r="AU242" s="351"/>
      <c r="AV242" s="346" t="s">
        <v>430</v>
      </c>
      <c r="AW242" s="346" t="s">
        <v>430</v>
      </c>
      <c r="AX242" s="346" t="s">
        <v>430</v>
      </c>
      <c r="AY242" s="346">
        <v>67</v>
      </c>
      <c r="AZ242" s="346">
        <v>96</v>
      </c>
      <c r="BA242" s="374"/>
      <c r="BB242" s="348">
        <v>13.3991900236283</v>
      </c>
      <c r="BC242" s="348">
        <v>0.99832379989343301</v>
      </c>
      <c r="BD242" s="348">
        <v>4.6551082733418798E-2</v>
      </c>
      <c r="BE242" s="375">
        <v>6.3201653612467407E-2</v>
      </c>
      <c r="BF242" s="374"/>
      <c r="BG242" s="372">
        <v>0.15870000000000001</v>
      </c>
      <c r="BH242" s="373"/>
      <c r="BI242" s="348">
        <v>88.221299999999999</v>
      </c>
      <c r="BJ242" s="348">
        <v>11.379099999999999</v>
      </c>
      <c r="BK242" s="348" t="s">
        <v>430</v>
      </c>
      <c r="BL242" s="348">
        <v>0.39960000000000001</v>
      </c>
      <c r="BM242" s="373"/>
      <c r="BN242" s="372" t="s">
        <v>6131</v>
      </c>
      <c r="BO242" s="372" t="s">
        <v>6132</v>
      </c>
      <c r="BP242" s="372" t="s">
        <v>6133</v>
      </c>
      <c r="BQ242" s="372" t="s">
        <v>6134</v>
      </c>
      <c r="BR242" s="372" t="s">
        <v>6135</v>
      </c>
      <c r="BS242" s="373"/>
      <c r="BT242" s="354" t="s">
        <v>555</v>
      </c>
    </row>
    <row r="243" spans="1:72" s="428" customFormat="1" x14ac:dyDescent="0.25">
      <c r="A243" s="345" t="s">
        <v>6446</v>
      </c>
      <c r="B243" s="373"/>
      <c r="C243" s="719">
        <v>45834</v>
      </c>
      <c r="D243" s="373"/>
      <c r="E243" s="346">
        <v>13.0502</v>
      </c>
      <c r="F243" s="373"/>
      <c r="G243" s="347">
        <v>9.9658999999999995</v>
      </c>
      <c r="H243" s="374"/>
      <c r="I243" s="348">
        <v>0.82350000000000001</v>
      </c>
      <c r="J243" s="348">
        <v>-0.87039999999999995</v>
      </c>
      <c r="K243" s="348">
        <v>0.72570000000000001</v>
      </c>
      <c r="L243" s="348">
        <v>3.4998999999999998</v>
      </c>
      <c r="M243" s="348">
        <v>-7.2491000000000003</v>
      </c>
      <c r="N243" s="350">
        <v>-3.5255999999999998</v>
      </c>
      <c r="O243" s="348" t="s">
        <v>430</v>
      </c>
      <c r="P243" s="348" t="s">
        <v>430</v>
      </c>
      <c r="Q243" s="348" t="s">
        <v>430</v>
      </c>
      <c r="R243" s="348" t="s">
        <v>430</v>
      </c>
      <c r="S243" s="348">
        <v>2.1964999999999999</v>
      </c>
      <c r="T243" s="348">
        <v>8.7055000000000007</v>
      </c>
      <c r="U243" s="348">
        <v>-10.1645</v>
      </c>
      <c r="V243" s="348">
        <v>-3.7279</v>
      </c>
      <c r="W243" s="348">
        <v>-0.81210000000000004</v>
      </c>
      <c r="X243" s="348">
        <v>-0.2964</v>
      </c>
      <c r="Y243" s="374"/>
      <c r="Z243" s="346">
        <v>37</v>
      </c>
      <c r="AA243" s="346">
        <v>175</v>
      </c>
      <c r="AB243" s="346">
        <v>146</v>
      </c>
      <c r="AC243" s="346">
        <v>165</v>
      </c>
      <c r="AD243" s="346">
        <v>236</v>
      </c>
      <c r="AE243" s="346">
        <v>187</v>
      </c>
      <c r="AF243" s="346" t="s">
        <v>430</v>
      </c>
      <c r="AG243" s="346" t="s">
        <v>430</v>
      </c>
      <c r="AH243" s="346" t="s">
        <v>430</v>
      </c>
      <c r="AI243" s="346" t="s">
        <v>430</v>
      </c>
      <c r="AJ243" s="346">
        <v>149</v>
      </c>
      <c r="AK243" s="346">
        <v>198</v>
      </c>
      <c r="AL243" s="346">
        <v>234</v>
      </c>
      <c r="AM243" s="346">
        <v>203</v>
      </c>
      <c r="AN243" s="346">
        <v>243</v>
      </c>
      <c r="AO243" s="373"/>
      <c r="AP243" s="348" t="s">
        <v>430</v>
      </c>
      <c r="AQ243" s="348" t="s">
        <v>430</v>
      </c>
      <c r="AR243" s="348" t="s">
        <v>430</v>
      </c>
      <c r="AS243" s="348" t="s">
        <v>430</v>
      </c>
      <c r="AT243" s="348">
        <v>-6.95</v>
      </c>
      <c r="AU243" s="351"/>
      <c r="AV243" s="346" t="s">
        <v>430</v>
      </c>
      <c r="AW243" s="346" t="s">
        <v>430</v>
      </c>
      <c r="AX243" s="346" t="s">
        <v>430</v>
      </c>
      <c r="AY243" s="346" t="s">
        <v>430</v>
      </c>
      <c r="AZ243" s="346">
        <v>203</v>
      </c>
      <c r="BA243" s="374"/>
      <c r="BB243" s="348">
        <v>15.0077236066778</v>
      </c>
      <c r="BC243" s="348">
        <v>0.99886134062994303</v>
      </c>
      <c r="BD243" s="348">
        <v>-3.9158674246834398E-2</v>
      </c>
      <c r="BE243" s="375">
        <v>-3.0206043753053999E-2</v>
      </c>
      <c r="BF243" s="374"/>
      <c r="BG243" s="372">
        <v>3.6299999999999999E-2</v>
      </c>
      <c r="BH243" s="373"/>
      <c r="BI243" s="348">
        <v>99.590699999999998</v>
      </c>
      <c r="BJ243" s="348" t="s">
        <v>430</v>
      </c>
      <c r="BK243" s="348" t="s">
        <v>430</v>
      </c>
      <c r="BL243" s="348">
        <v>0.4093</v>
      </c>
      <c r="BM243" s="373"/>
      <c r="BN243" s="372" t="s">
        <v>5356</v>
      </c>
      <c r="BO243" s="372" t="s">
        <v>6447</v>
      </c>
      <c r="BP243" s="372" t="s">
        <v>6448</v>
      </c>
      <c r="BQ243" s="372" t="s">
        <v>5359</v>
      </c>
      <c r="BR243" s="372" t="s">
        <v>1269</v>
      </c>
      <c r="BS243" s="373"/>
      <c r="BT243" s="354" t="s">
        <v>555</v>
      </c>
    </row>
    <row r="244" spans="1:72" s="428" customFormat="1" x14ac:dyDescent="0.25">
      <c r="A244" s="345" t="s">
        <v>6449</v>
      </c>
      <c r="B244" s="373"/>
      <c r="C244" s="719">
        <v>44845</v>
      </c>
      <c r="D244" s="373"/>
      <c r="E244" s="346">
        <v>13.1884</v>
      </c>
      <c r="F244" s="373"/>
      <c r="G244" s="347">
        <v>20.862100000000002</v>
      </c>
      <c r="H244" s="374"/>
      <c r="I244" s="348">
        <v>0.53439999999999999</v>
      </c>
      <c r="J244" s="348">
        <v>-1.3057000000000001</v>
      </c>
      <c r="K244" s="348">
        <v>0.69359999999999999</v>
      </c>
      <c r="L244" s="348">
        <v>4.2308000000000003</v>
      </c>
      <c r="M244" s="348">
        <v>-1.2543</v>
      </c>
      <c r="N244" s="350">
        <v>-0.27960000000000002</v>
      </c>
      <c r="O244" s="348">
        <v>0.99809999999999999</v>
      </c>
      <c r="P244" s="348">
        <v>11.8401</v>
      </c>
      <c r="Q244" s="348" t="s">
        <v>430</v>
      </c>
      <c r="R244" s="348" t="s">
        <v>430</v>
      </c>
      <c r="S244" s="348">
        <v>3.3938999999999999</v>
      </c>
      <c r="T244" s="348">
        <v>11.534000000000001</v>
      </c>
      <c r="U244" s="348">
        <v>-3.2907999999999999</v>
      </c>
      <c r="V244" s="348">
        <v>2.6072000000000002</v>
      </c>
      <c r="W244" s="348">
        <v>-1.302</v>
      </c>
      <c r="X244" s="348">
        <v>13.949</v>
      </c>
      <c r="Y244" s="374"/>
      <c r="Z244" s="346">
        <v>116</v>
      </c>
      <c r="AA244" s="346">
        <v>208</v>
      </c>
      <c r="AB244" s="346">
        <v>149</v>
      </c>
      <c r="AC244" s="346">
        <v>124</v>
      </c>
      <c r="AD244" s="346">
        <v>125</v>
      </c>
      <c r="AE244" s="346">
        <v>147</v>
      </c>
      <c r="AF244" s="346">
        <v>86</v>
      </c>
      <c r="AG244" s="346">
        <v>72</v>
      </c>
      <c r="AH244" s="346" t="s">
        <v>430</v>
      </c>
      <c r="AI244" s="346" t="s">
        <v>430</v>
      </c>
      <c r="AJ244" s="346">
        <v>102</v>
      </c>
      <c r="AK244" s="346">
        <v>158</v>
      </c>
      <c r="AL244" s="346">
        <v>168</v>
      </c>
      <c r="AM244" s="346">
        <v>145</v>
      </c>
      <c r="AN244" s="346">
        <v>254</v>
      </c>
      <c r="AO244" s="373"/>
      <c r="AP244" s="348" t="s">
        <v>430</v>
      </c>
      <c r="AQ244" s="348" t="s">
        <v>430</v>
      </c>
      <c r="AR244" s="348" t="s">
        <v>430</v>
      </c>
      <c r="AS244" s="348">
        <v>5.6</v>
      </c>
      <c r="AT244" s="348">
        <v>1.47</v>
      </c>
      <c r="AU244" s="351"/>
      <c r="AV244" s="346" t="s">
        <v>430</v>
      </c>
      <c r="AW244" s="346" t="s">
        <v>430</v>
      </c>
      <c r="AX244" s="346" t="s">
        <v>430</v>
      </c>
      <c r="AY244" s="346">
        <v>78</v>
      </c>
      <c r="AZ244" s="346">
        <v>126</v>
      </c>
      <c r="BA244" s="374"/>
      <c r="BB244" s="348">
        <v>11.7625085147641</v>
      </c>
      <c r="BC244" s="348">
        <v>1.0021811814177499</v>
      </c>
      <c r="BD244" s="348">
        <v>4.2304859456216003E-2</v>
      </c>
      <c r="BE244" s="375">
        <v>1.8851851299097E-2</v>
      </c>
      <c r="BF244" s="374"/>
      <c r="BG244" s="372">
        <v>5.74E-2</v>
      </c>
      <c r="BH244" s="373"/>
      <c r="BI244" s="348">
        <v>94.192800000000005</v>
      </c>
      <c r="BJ244" s="348">
        <v>5.4521199999999999</v>
      </c>
      <c r="BK244" s="348" t="s">
        <v>430</v>
      </c>
      <c r="BL244" s="348">
        <v>0.35508000000000001</v>
      </c>
      <c r="BM244" s="373"/>
      <c r="BN244" s="372" t="s">
        <v>4615</v>
      </c>
      <c r="BO244" s="372" t="s">
        <v>4616</v>
      </c>
      <c r="BP244" s="372" t="s">
        <v>6094</v>
      </c>
      <c r="BQ244" s="372" t="s">
        <v>4618</v>
      </c>
      <c r="BR244" s="372" t="s">
        <v>5059</v>
      </c>
      <c r="BS244" s="373"/>
      <c r="BT244" s="354" t="s">
        <v>555</v>
      </c>
    </row>
    <row r="245" spans="1:72" s="428" customFormat="1" ht="11" x14ac:dyDescent="0.3">
      <c r="A245" s="841" t="s">
        <v>6450</v>
      </c>
      <c r="B245" s="842"/>
      <c r="C245" s="843">
        <v>45737</v>
      </c>
      <c r="D245" s="842"/>
      <c r="E245" s="844">
        <v>13.490399999999999</v>
      </c>
      <c r="F245" s="842"/>
      <c r="G245" s="845">
        <v>23.777999999999999</v>
      </c>
      <c r="H245" s="847"/>
      <c r="I245" s="846">
        <v>0.35449999999999998</v>
      </c>
      <c r="J245" s="846">
        <v>-0.62690000000000001</v>
      </c>
      <c r="K245" s="846">
        <v>1.403</v>
      </c>
      <c r="L245" s="846">
        <v>4.4039999999999999</v>
      </c>
      <c r="M245" s="846">
        <v>6.9683999999999999</v>
      </c>
      <c r="N245" s="848">
        <v>8.9684000000000008</v>
      </c>
      <c r="O245" s="846" t="s">
        <v>430</v>
      </c>
      <c r="P245" s="846" t="s">
        <v>430</v>
      </c>
      <c r="Q245" s="846" t="s">
        <v>430</v>
      </c>
      <c r="R245" s="846" t="s">
        <v>430</v>
      </c>
      <c r="S245" s="846">
        <v>2.8593999999999999</v>
      </c>
      <c r="T245" s="846">
        <v>20.669899999999998</v>
      </c>
      <c r="U245" s="846">
        <v>5.3989000000000003</v>
      </c>
      <c r="V245" s="846">
        <v>11.686199999999999</v>
      </c>
      <c r="W245" s="846">
        <v>1.1227</v>
      </c>
      <c r="X245" s="846">
        <v>16.2287</v>
      </c>
      <c r="Y245" s="847"/>
      <c r="Z245" s="844">
        <v>183</v>
      </c>
      <c r="AA245" s="844">
        <v>99</v>
      </c>
      <c r="AB245" s="844">
        <v>119</v>
      </c>
      <c r="AC245" s="844">
        <v>114</v>
      </c>
      <c r="AD245" s="844">
        <v>61</v>
      </c>
      <c r="AE245" s="844">
        <v>72</v>
      </c>
      <c r="AF245" s="844" t="s">
        <v>430</v>
      </c>
      <c r="AG245" s="844" t="s">
        <v>430</v>
      </c>
      <c r="AH245" s="844" t="s">
        <v>430</v>
      </c>
      <c r="AI245" s="844" t="s">
        <v>430</v>
      </c>
      <c r="AJ245" s="844">
        <v>118</v>
      </c>
      <c r="AK245" s="844">
        <v>57</v>
      </c>
      <c r="AL245" s="844">
        <v>62</v>
      </c>
      <c r="AM245" s="844">
        <v>57</v>
      </c>
      <c r="AN245" s="844">
        <v>89</v>
      </c>
      <c r="AO245" s="842"/>
      <c r="AP245" s="846" t="s">
        <v>430</v>
      </c>
      <c r="AQ245" s="846" t="s">
        <v>430</v>
      </c>
      <c r="AR245" s="846" t="s">
        <v>430</v>
      </c>
      <c r="AS245" s="846" t="s">
        <v>430</v>
      </c>
      <c r="AT245" s="846">
        <v>13.4</v>
      </c>
      <c r="AU245" s="849"/>
      <c r="AV245" s="844" t="s">
        <v>430</v>
      </c>
      <c r="AW245" s="844" t="s">
        <v>430</v>
      </c>
      <c r="AX245" s="844" t="s">
        <v>430</v>
      </c>
      <c r="AY245" s="844" t="s">
        <v>430</v>
      </c>
      <c r="AZ245" s="844">
        <v>71</v>
      </c>
      <c r="BA245" s="847"/>
      <c r="BB245" s="846">
        <v>13.1801824684041</v>
      </c>
      <c r="BC245" s="846">
        <v>0.99961142042457596</v>
      </c>
      <c r="BD245" s="846">
        <v>6.2931723704646003E-2</v>
      </c>
      <c r="BE245" s="852">
        <v>-1.5906156622634299E-2</v>
      </c>
      <c r="BF245" s="847"/>
      <c r="BG245" s="855">
        <v>0.74570000000000003</v>
      </c>
      <c r="BH245" s="842"/>
      <c r="BI245" s="846">
        <v>11.0824</v>
      </c>
      <c r="BJ245" s="846">
        <v>84.4726</v>
      </c>
      <c r="BK245" s="846">
        <v>4.2427599999999996</v>
      </c>
      <c r="BL245" s="846">
        <v>0.20224</v>
      </c>
      <c r="BM245" s="842"/>
      <c r="BN245" s="855" t="s">
        <v>4722</v>
      </c>
      <c r="BO245" s="855" t="s">
        <v>3719</v>
      </c>
      <c r="BP245" s="855" t="s">
        <v>5158</v>
      </c>
      <c r="BQ245" s="855" t="s">
        <v>725</v>
      </c>
      <c r="BR245" s="855" t="s">
        <v>4814</v>
      </c>
      <c r="BS245" s="842"/>
      <c r="BT245" s="856" t="s">
        <v>555</v>
      </c>
    </row>
    <row r="246" spans="1:72" s="428" customFormat="1" x14ac:dyDescent="0.25">
      <c r="A246" s="345" t="s">
        <v>6451</v>
      </c>
      <c r="B246" s="373"/>
      <c r="C246" s="719">
        <v>45168</v>
      </c>
      <c r="D246" s="373"/>
      <c r="E246" s="346">
        <v>13.356199999999999</v>
      </c>
      <c r="F246" s="373"/>
      <c r="G246" s="347">
        <v>236.4504</v>
      </c>
      <c r="H246" s="374"/>
      <c r="I246" s="348">
        <v>0.35610000000000003</v>
      </c>
      <c r="J246" s="348">
        <v>-0.62460000000000004</v>
      </c>
      <c r="K246" s="348">
        <v>1.4045000000000001</v>
      </c>
      <c r="L246" s="348">
        <v>4.4013</v>
      </c>
      <c r="M246" s="348">
        <v>6.9374000000000002</v>
      </c>
      <c r="N246" s="350">
        <v>8.9120000000000008</v>
      </c>
      <c r="O246" s="348">
        <v>4.6551</v>
      </c>
      <c r="P246" s="348" t="s">
        <v>430</v>
      </c>
      <c r="Q246" s="348" t="s">
        <v>430</v>
      </c>
      <c r="R246" s="348" t="s">
        <v>430</v>
      </c>
      <c r="S246" s="348">
        <v>2.8601999999999999</v>
      </c>
      <c r="T246" s="348">
        <v>20.6782</v>
      </c>
      <c r="U246" s="348">
        <v>5.3625999999999996</v>
      </c>
      <c r="V246" s="348">
        <v>11.631600000000001</v>
      </c>
      <c r="W246" s="348">
        <v>1.1255999999999999</v>
      </c>
      <c r="X246" s="348">
        <v>17.407699999999998</v>
      </c>
      <c r="Y246" s="374"/>
      <c r="Z246" s="346">
        <v>179</v>
      </c>
      <c r="AA246" s="346">
        <v>96</v>
      </c>
      <c r="AB246" s="346">
        <v>118</v>
      </c>
      <c r="AC246" s="346">
        <v>115</v>
      </c>
      <c r="AD246" s="346">
        <v>62</v>
      </c>
      <c r="AE246" s="346">
        <v>74</v>
      </c>
      <c r="AF246" s="346">
        <v>55</v>
      </c>
      <c r="AG246" s="346" t="s">
        <v>430</v>
      </c>
      <c r="AH246" s="346" t="s">
        <v>430</v>
      </c>
      <c r="AI246" s="346" t="s">
        <v>430</v>
      </c>
      <c r="AJ246" s="346">
        <v>117</v>
      </c>
      <c r="AK246" s="346">
        <v>56</v>
      </c>
      <c r="AL246" s="346">
        <v>63</v>
      </c>
      <c r="AM246" s="346">
        <v>60</v>
      </c>
      <c r="AN246" s="346">
        <v>87</v>
      </c>
      <c r="AO246" s="373"/>
      <c r="AP246" s="348" t="s">
        <v>430</v>
      </c>
      <c r="AQ246" s="348" t="s">
        <v>430</v>
      </c>
      <c r="AR246" s="348" t="s">
        <v>430</v>
      </c>
      <c r="AS246" s="348">
        <v>11.54</v>
      </c>
      <c r="AT246" s="348">
        <v>13.34</v>
      </c>
      <c r="AU246" s="351"/>
      <c r="AV246" s="346" t="s">
        <v>430</v>
      </c>
      <c r="AW246" s="346" t="s">
        <v>430</v>
      </c>
      <c r="AX246" s="346" t="s">
        <v>430</v>
      </c>
      <c r="AY246" s="346">
        <v>34</v>
      </c>
      <c r="AZ246" s="346">
        <v>72</v>
      </c>
      <c r="BA246" s="374"/>
      <c r="BB246" s="348">
        <v>15.079447875911001</v>
      </c>
      <c r="BC246" s="348">
        <v>1.0044747308756301</v>
      </c>
      <c r="BD246" s="348">
        <v>6.17964668618773E-2</v>
      </c>
      <c r="BE246" s="375">
        <v>0.139829034729999</v>
      </c>
      <c r="BF246" s="374"/>
      <c r="BG246" s="372">
        <v>5.1799999999999999E-2</v>
      </c>
      <c r="BH246" s="373"/>
      <c r="BI246" s="348">
        <v>11.055</v>
      </c>
      <c r="BJ246" s="348">
        <v>84.439400000000006</v>
      </c>
      <c r="BK246" s="348">
        <v>4.2400399999999996</v>
      </c>
      <c r="BL246" s="348">
        <v>0.26556000000000002</v>
      </c>
      <c r="BM246" s="373"/>
      <c r="BN246" s="372" t="s">
        <v>4810</v>
      </c>
      <c r="BO246" s="372" t="s">
        <v>4723</v>
      </c>
      <c r="BP246" s="372" t="s">
        <v>5158</v>
      </c>
      <c r="BQ246" s="372" t="s">
        <v>4783</v>
      </c>
      <c r="BR246" s="372" t="s">
        <v>4814</v>
      </c>
      <c r="BS246" s="373"/>
      <c r="BT246" s="354" t="s">
        <v>555</v>
      </c>
    </row>
    <row r="247" spans="1:72" s="428" customFormat="1" x14ac:dyDescent="0.25">
      <c r="A247" s="345" t="s">
        <v>6452</v>
      </c>
      <c r="B247" s="373"/>
      <c r="C247" s="719">
        <v>46111</v>
      </c>
      <c r="D247" s="373"/>
      <c r="E247" s="346">
        <v>14.0063</v>
      </c>
      <c r="F247" s="373"/>
      <c r="G247" s="347">
        <v>23.446200000000001</v>
      </c>
      <c r="H247" s="374"/>
      <c r="I247" s="348">
        <v>0.35570000000000002</v>
      </c>
      <c r="J247" s="348">
        <v>-0.62690000000000001</v>
      </c>
      <c r="K247" s="348">
        <v>1.3894</v>
      </c>
      <c r="L247" s="348">
        <v>4.3773999999999997</v>
      </c>
      <c r="M247" s="348" t="s">
        <v>430</v>
      </c>
      <c r="N247" s="350" t="s">
        <v>430</v>
      </c>
      <c r="O247" s="348" t="s">
        <v>430</v>
      </c>
      <c r="P247" s="348" t="s">
        <v>430</v>
      </c>
      <c r="Q247" s="348" t="s">
        <v>430</v>
      </c>
      <c r="R247" s="348" t="s">
        <v>430</v>
      </c>
      <c r="S247" s="348">
        <v>2.8401000000000001</v>
      </c>
      <c r="T247" s="348">
        <v>20.6645</v>
      </c>
      <c r="U247" s="348" t="s">
        <v>430</v>
      </c>
      <c r="V247" s="348" t="s">
        <v>430</v>
      </c>
      <c r="W247" s="348">
        <v>1.1144000000000001</v>
      </c>
      <c r="X247" s="348">
        <v>20.6645</v>
      </c>
      <c r="Y247" s="374"/>
      <c r="Z247" s="346">
        <v>181</v>
      </c>
      <c r="AA247" s="346">
        <v>99</v>
      </c>
      <c r="AB247" s="346">
        <v>123</v>
      </c>
      <c r="AC247" s="346">
        <v>119</v>
      </c>
      <c r="AD247" s="346" t="s">
        <v>430</v>
      </c>
      <c r="AE247" s="346" t="s">
        <v>430</v>
      </c>
      <c r="AF247" s="346" t="s">
        <v>430</v>
      </c>
      <c r="AG247" s="346" t="s">
        <v>430</v>
      </c>
      <c r="AH247" s="346" t="s">
        <v>430</v>
      </c>
      <c r="AI247" s="346" t="s">
        <v>430</v>
      </c>
      <c r="AJ247" s="346">
        <v>122</v>
      </c>
      <c r="AK247" s="346">
        <v>58</v>
      </c>
      <c r="AL247" s="346" t="s">
        <v>430</v>
      </c>
      <c r="AM247" s="346" t="s">
        <v>430</v>
      </c>
      <c r="AN247" s="346">
        <v>92</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v>2.7457981203808699</v>
      </c>
      <c r="BC247" s="348">
        <v>1.0022938975628399</v>
      </c>
      <c r="BD247" s="348">
        <v>0.41000679918786698</v>
      </c>
      <c r="BE247" s="375">
        <v>-2.3109833667164001E-2</v>
      </c>
      <c r="BF247" s="374"/>
      <c r="BG247" s="372">
        <v>0.1016</v>
      </c>
      <c r="BH247" s="373"/>
      <c r="BI247" s="348">
        <v>11.0655</v>
      </c>
      <c r="BJ247" s="348">
        <v>84.523200000000003</v>
      </c>
      <c r="BK247" s="348">
        <v>4.2493999999999996</v>
      </c>
      <c r="BL247" s="348">
        <v>0.16189999999999999</v>
      </c>
      <c r="BM247" s="373"/>
      <c r="BN247" s="372" t="s">
        <v>4722</v>
      </c>
      <c r="BO247" s="372" t="s">
        <v>4723</v>
      </c>
      <c r="BP247" s="372" t="s">
        <v>4547</v>
      </c>
      <c r="BQ247" s="372" t="s">
        <v>6453</v>
      </c>
      <c r="BR247" s="372" t="s">
        <v>4548</v>
      </c>
      <c r="BS247" s="373"/>
      <c r="BT247" s="354" t="s">
        <v>555</v>
      </c>
    </row>
    <row r="248" spans="1:72" s="428" customFormat="1" x14ac:dyDescent="0.25">
      <c r="A248" s="345" t="s">
        <v>6454</v>
      </c>
      <c r="B248" s="373"/>
      <c r="C248" s="719">
        <v>46035</v>
      </c>
      <c r="D248" s="373"/>
      <c r="E248" s="346">
        <v>12.1966</v>
      </c>
      <c r="F248" s="373"/>
      <c r="G248" s="347">
        <v>30.298400000000001</v>
      </c>
      <c r="H248" s="374"/>
      <c r="I248" s="348">
        <v>-0.49530000000000002</v>
      </c>
      <c r="J248" s="348">
        <v>-1.8677999999999999</v>
      </c>
      <c r="K248" s="348">
        <v>-0.61799999999999999</v>
      </c>
      <c r="L248" s="348">
        <v>4.3319000000000001</v>
      </c>
      <c r="M248" s="348">
        <v>6.4892000000000003</v>
      </c>
      <c r="N248" s="350" t="s">
        <v>430</v>
      </c>
      <c r="O248" s="348" t="s">
        <v>430</v>
      </c>
      <c r="P248" s="348" t="s">
        <v>430</v>
      </c>
      <c r="Q248" s="348" t="s">
        <v>430</v>
      </c>
      <c r="R248" s="348" t="s">
        <v>430</v>
      </c>
      <c r="S248" s="348">
        <v>2.4114</v>
      </c>
      <c r="T248" s="348">
        <v>21.483699999999999</v>
      </c>
      <c r="U248" s="348" t="s">
        <v>430</v>
      </c>
      <c r="V248" s="348" t="s">
        <v>430</v>
      </c>
      <c r="W248" s="348">
        <v>0.56759999999999999</v>
      </c>
      <c r="X248" s="348">
        <v>5.2206999999999999</v>
      </c>
      <c r="Y248" s="374"/>
      <c r="Z248" s="346">
        <v>233</v>
      </c>
      <c r="AA248" s="346">
        <v>235</v>
      </c>
      <c r="AB248" s="346">
        <v>218</v>
      </c>
      <c r="AC248" s="346">
        <v>122</v>
      </c>
      <c r="AD248" s="346">
        <v>68</v>
      </c>
      <c r="AE248" s="346" t="s">
        <v>430</v>
      </c>
      <c r="AF248" s="346" t="s">
        <v>430</v>
      </c>
      <c r="AG248" s="346" t="s">
        <v>430</v>
      </c>
      <c r="AH248" s="346" t="s">
        <v>430</v>
      </c>
      <c r="AI248" s="346" t="s">
        <v>430</v>
      </c>
      <c r="AJ248" s="346">
        <v>139</v>
      </c>
      <c r="AK248" s="346">
        <v>47</v>
      </c>
      <c r="AL248" s="346" t="s">
        <v>430</v>
      </c>
      <c r="AM248" s="346" t="s">
        <v>430</v>
      </c>
      <c r="AN248" s="346">
        <v>122</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v>17.529624370477599</v>
      </c>
      <c r="BC248" s="348">
        <v>0.99618086983853504</v>
      </c>
      <c r="BD248" s="348">
        <v>5.6139637345856898E-2</v>
      </c>
      <c r="BE248" s="375">
        <v>-4.1218273356005398E-2</v>
      </c>
      <c r="BF248" s="374"/>
      <c r="BG248" s="372">
        <v>6.8900000000000003E-2</v>
      </c>
      <c r="BH248" s="373"/>
      <c r="BI248" s="348">
        <v>25.2927</v>
      </c>
      <c r="BJ248" s="348">
        <v>40.479599999999998</v>
      </c>
      <c r="BK248" s="348">
        <v>33.814300000000003</v>
      </c>
      <c r="BL248" s="348">
        <v>0.41339999999999999</v>
      </c>
      <c r="BM248" s="373"/>
      <c r="BN248" s="372" t="s">
        <v>6455</v>
      </c>
      <c r="BO248" s="372" t="s">
        <v>6456</v>
      </c>
      <c r="BP248" s="372" t="s">
        <v>6457</v>
      </c>
      <c r="BQ248" s="372" t="s">
        <v>430</v>
      </c>
      <c r="BR248" s="372" t="s">
        <v>430</v>
      </c>
      <c r="BS248" s="373"/>
      <c r="BT248" s="354" t="s">
        <v>555</v>
      </c>
    </row>
    <row r="249" spans="1:72" s="428" customFormat="1" x14ac:dyDescent="0.25">
      <c r="A249" s="345" t="s">
        <v>6458</v>
      </c>
      <c r="B249" s="373"/>
      <c r="C249" s="719">
        <v>45895</v>
      </c>
      <c r="D249" s="373"/>
      <c r="E249" s="346">
        <v>11.638999999999999</v>
      </c>
      <c r="F249" s="373"/>
      <c r="G249" s="347">
        <v>165.9485</v>
      </c>
      <c r="H249" s="374"/>
      <c r="I249" s="348">
        <v>0.2276</v>
      </c>
      <c r="J249" s="348">
        <v>-0.63919999999999999</v>
      </c>
      <c r="K249" s="348">
        <v>3.3308</v>
      </c>
      <c r="L249" s="348">
        <v>5.5697999999999999</v>
      </c>
      <c r="M249" s="348">
        <v>6.1790000000000003</v>
      </c>
      <c r="N249" s="350" t="s">
        <v>430</v>
      </c>
      <c r="O249" s="348" t="s">
        <v>430</v>
      </c>
      <c r="P249" s="348" t="s">
        <v>430</v>
      </c>
      <c r="Q249" s="348" t="s">
        <v>430</v>
      </c>
      <c r="R249" s="348" t="s">
        <v>430</v>
      </c>
      <c r="S249" s="348">
        <v>4.2942</v>
      </c>
      <c r="T249" s="348">
        <v>18.202200000000001</v>
      </c>
      <c r="U249" s="348">
        <v>7.7495000000000003</v>
      </c>
      <c r="V249" s="348">
        <v>12.3835</v>
      </c>
      <c r="W249" s="348">
        <v>1.1975</v>
      </c>
      <c r="X249" s="348">
        <v>15.4367</v>
      </c>
      <c r="Y249" s="374"/>
      <c r="Z249" s="346">
        <v>207</v>
      </c>
      <c r="AA249" s="346">
        <v>104</v>
      </c>
      <c r="AB249" s="346">
        <v>52</v>
      </c>
      <c r="AC249" s="346">
        <v>95</v>
      </c>
      <c r="AD249" s="346">
        <v>71</v>
      </c>
      <c r="AE249" s="346" t="s">
        <v>430</v>
      </c>
      <c r="AF249" s="346" t="s">
        <v>430</v>
      </c>
      <c r="AG249" s="346" t="s">
        <v>430</v>
      </c>
      <c r="AH249" s="346" t="s">
        <v>430</v>
      </c>
      <c r="AI249" s="346" t="s">
        <v>430</v>
      </c>
      <c r="AJ249" s="346">
        <v>66</v>
      </c>
      <c r="AK249" s="346">
        <v>77</v>
      </c>
      <c r="AL249" s="346">
        <v>36</v>
      </c>
      <c r="AM249" s="346">
        <v>49</v>
      </c>
      <c r="AN249" s="346">
        <v>79</v>
      </c>
      <c r="AO249" s="373"/>
      <c r="AP249" s="348" t="s">
        <v>430</v>
      </c>
      <c r="AQ249" s="348" t="s">
        <v>430</v>
      </c>
      <c r="AR249" s="348" t="s">
        <v>430</v>
      </c>
      <c r="AS249" s="348" t="s">
        <v>430</v>
      </c>
      <c r="AT249" s="348">
        <v>16.100000000000001</v>
      </c>
      <c r="AU249" s="351"/>
      <c r="AV249" s="346" t="s">
        <v>430</v>
      </c>
      <c r="AW249" s="346" t="s">
        <v>430</v>
      </c>
      <c r="AX249" s="346" t="s">
        <v>430</v>
      </c>
      <c r="AY249" s="346" t="s">
        <v>430</v>
      </c>
      <c r="AZ249" s="346">
        <v>49</v>
      </c>
      <c r="BA249" s="374"/>
      <c r="BB249" s="348">
        <v>13.065987227950099</v>
      </c>
      <c r="BC249" s="348">
        <v>0.99667016815245302</v>
      </c>
      <c r="BD249" s="348">
        <v>3.08815765172555E-2</v>
      </c>
      <c r="BE249" s="375">
        <v>-2.5422390183600201E-2</v>
      </c>
      <c r="BF249" s="374"/>
      <c r="BG249" s="372">
        <v>5.2999999999999999E-2</v>
      </c>
      <c r="BH249" s="373"/>
      <c r="BI249" s="348">
        <v>69.072199999999995</v>
      </c>
      <c r="BJ249" s="348">
        <v>28.1874</v>
      </c>
      <c r="BK249" s="348">
        <v>2.4107599999999998</v>
      </c>
      <c r="BL249" s="348">
        <v>0.32963999999999999</v>
      </c>
      <c r="BM249" s="373"/>
      <c r="BN249" s="372" t="s">
        <v>6459</v>
      </c>
      <c r="BO249" s="372" t="s">
        <v>6460</v>
      </c>
      <c r="BP249" s="372" t="s">
        <v>5135</v>
      </c>
      <c r="BQ249" s="372" t="s">
        <v>5353</v>
      </c>
      <c r="BR249" s="372" t="s">
        <v>5137</v>
      </c>
      <c r="BS249" s="373"/>
      <c r="BT249" s="354" t="s">
        <v>555</v>
      </c>
    </row>
    <row r="250" spans="1:72" s="428" customFormat="1" x14ac:dyDescent="0.25">
      <c r="A250" s="345" t="s">
        <v>6461</v>
      </c>
      <c r="B250" s="373"/>
      <c r="C250" s="719" t="s">
        <v>430</v>
      </c>
      <c r="D250" s="373"/>
      <c r="E250" s="346">
        <v>120.35899999999999</v>
      </c>
      <c r="F250" s="373"/>
      <c r="G250" s="347">
        <v>130.51599999999999</v>
      </c>
      <c r="H250" s="374"/>
      <c r="I250" s="348">
        <v>0.2833</v>
      </c>
      <c r="J250" s="348">
        <v>0.1968</v>
      </c>
      <c r="K250" s="348" t="s">
        <v>430</v>
      </c>
      <c r="L250" s="348" t="s">
        <v>430</v>
      </c>
      <c r="M250" s="348" t="s">
        <v>430</v>
      </c>
      <c r="N250" s="350" t="s">
        <v>430</v>
      </c>
      <c r="O250" s="348" t="s">
        <v>430</v>
      </c>
      <c r="P250" s="348" t="s">
        <v>430</v>
      </c>
      <c r="Q250" s="348" t="s">
        <v>430</v>
      </c>
      <c r="R250" s="348" t="s">
        <v>430</v>
      </c>
      <c r="S250" s="348" t="s">
        <v>430</v>
      </c>
      <c r="T250" s="348" t="s">
        <v>430</v>
      </c>
      <c r="U250" s="348" t="s">
        <v>430</v>
      </c>
      <c r="V250" s="348" t="s">
        <v>430</v>
      </c>
      <c r="W250" s="348">
        <v>2.6616</v>
      </c>
      <c r="X250" s="348" t="s">
        <v>430</v>
      </c>
      <c r="Y250" s="374"/>
      <c r="Z250" s="346">
        <v>197</v>
      </c>
      <c r="AA250" s="346">
        <v>33</v>
      </c>
      <c r="AB250" s="346" t="s">
        <v>430</v>
      </c>
      <c r="AC250" s="346" t="s">
        <v>430</v>
      </c>
      <c r="AD250" s="346" t="s">
        <v>430</v>
      </c>
      <c r="AE250" s="346" t="s">
        <v>430</v>
      </c>
      <c r="AF250" s="346" t="s">
        <v>430</v>
      </c>
      <c r="AG250" s="346" t="s">
        <v>430</v>
      </c>
      <c r="AH250" s="346" t="s">
        <v>430</v>
      </c>
      <c r="AI250" s="346" t="s">
        <v>430</v>
      </c>
      <c r="AJ250" s="346" t="s">
        <v>430</v>
      </c>
      <c r="AK250" s="346" t="s">
        <v>430</v>
      </c>
      <c r="AL250" s="346" t="s">
        <v>430</v>
      </c>
      <c r="AM250" s="346" t="s">
        <v>430</v>
      </c>
      <c r="AN250" s="346">
        <v>50</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t="s">
        <v>430</v>
      </c>
      <c r="BC250" s="348">
        <v>0</v>
      </c>
      <c r="BD250" s="348">
        <v>0</v>
      </c>
      <c r="BE250" s="375" t="s">
        <v>430</v>
      </c>
      <c r="BF250" s="374"/>
      <c r="BG250" s="372">
        <v>0.22770000000000001</v>
      </c>
      <c r="BH250" s="373"/>
      <c r="BI250" s="348">
        <v>74.879099999999994</v>
      </c>
      <c r="BJ250" s="348">
        <v>22.419899999999998</v>
      </c>
      <c r="BK250" s="348">
        <v>2.6408100000000001</v>
      </c>
      <c r="BL250" s="348">
        <v>6.019E-2</v>
      </c>
      <c r="BM250" s="373"/>
      <c r="BN250" s="372" t="s">
        <v>5960</v>
      </c>
      <c r="BO250" s="372" t="s">
        <v>6462</v>
      </c>
      <c r="BP250" s="372" t="s">
        <v>6463</v>
      </c>
      <c r="BQ250" s="372" t="s">
        <v>6464</v>
      </c>
      <c r="BR250" s="372" t="s">
        <v>6465</v>
      </c>
      <c r="BS250" s="373"/>
      <c r="BT250" s="354" t="s">
        <v>555</v>
      </c>
    </row>
    <row r="251" spans="1:72" s="428" customFormat="1" x14ac:dyDescent="0.25">
      <c r="A251" s="345" t="s">
        <v>6466</v>
      </c>
      <c r="B251" s="373"/>
      <c r="C251" s="719">
        <v>46070</v>
      </c>
      <c r="D251" s="373"/>
      <c r="E251" s="888">
        <v>11.27</v>
      </c>
      <c r="F251" s="373"/>
      <c r="G251" s="347">
        <v>29.805900000000001</v>
      </c>
      <c r="H251" s="374"/>
      <c r="I251" s="348">
        <v>0.4824</v>
      </c>
      <c r="J251" s="348">
        <v>-0.72970000000000002</v>
      </c>
      <c r="K251" s="348">
        <v>0.67110000000000003</v>
      </c>
      <c r="L251" s="348">
        <v>3.6381000000000001</v>
      </c>
      <c r="M251" s="348">
        <v>-1.1731</v>
      </c>
      <c r="N251" s="350" t="s">
        <v>430</v>
      </c>
      <c r="O251" s="348" t="s">
        <v>430</v>
      </c>
      <c r="P251" s="348" t="s">
        <v>430</v>
      </c>
      <c r="Q251" s="348" t="s">
        <v>430</v>
      </c>
      <c r="R251" s="348" t="s">
        <v>430</v>
      </c>
      <c r="S251" s="348">
        <v>2.3258999999999999</v>
      </c>
      <c r="T251" s="348">
        <v>12.4407</v>
      </c>
      <c r="U251" s="348" t="s">
        <v>430</v>
      </c>
      <c r="V251" s="348" t="s">
        <v>430</v>
      </c>
      <c r="W251" s="348">
        <v>-0.2283</v>
      </c>
      <c r="X251" s="348">
        <v>-1.8988</v>
      </c>
      <c r="Y251" s="374"/>
      <c r="Z251" s="346">
        <v>130</v>
      </c>
      <c r="AA251" s="346">
        <v>166</v>
      </c>
      <c r="AB251" s="346">
        <v>153</v>
      </c>
      <c r="AC251" s="346">
        <v>150</v>
      </c>
      <c r="AD251" s="346">
        <v>123</v>
      </c>
      <c r="AE251" s="346" t="s">
        <v>430</v>
      </c>
      <c r="AF251" s="346" t="s">
        <v>430</v>
      </c>
      <c r="AG251" s="346" t="s">
        <v>430</v>
      </c>
      <c r="AH251" s="346" t="s">
        <v>430</v>
      </c>
      <c r="AI251" s="346" t="s">
        <v>430</v>
      </c>
      <c r="AJ251" s="346">
        <v>143</v>
      </c>
      <c r="AK251" s="346">
        <v>143</v>
      </c>
      <c r="AL251" s="346" t="s">
        <v>430</v>
      </c>
      <c r="AM251" s="346" t="s">
        <v>430</v>
      </c>
      <c r="AN251" s="346">
        <v>178</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17.637006175087901</v>
      </c>
      <c r="BC251" s="348">
        <v>0</v>
      </c>
      <c r="BD251" s="348">
        <v>-3.0175275559615002E-2</v>
      </c>
      <c r="BE251" s="375" t="s">
        <v>430</v>
      </c>
      <c r="BF251" s="374"/>
      <c r="BG251" s="372" t="s">
        <v>430</v>
      </c>
      <c r="BH251" s="373"/>
      <c r="BI251" s="348">
        <v>80.332099999999997</v>
      </c>
      <c r="BJ251" s="348">
        <v>19.0595</v>
      </c>
      <c r="BK251" s="348" t="s">
        <v>430</v>
      </c>
      <c r="BL251" s="348">
        <v>0.60840000000000005</v>
      </c>
      <c r="BM251" s="373"/>
      <c r="BN251" s="372" t="s">
        <v>1385</v>
      </c>
      <c r="BO251" s="372" t="s">
        <v>6467</v>
      </c>
      <c r="BP251" s="372" t="s">
        <v>6468</v>
      </c>
      <c r="BQ251" s="372" t="s">
        <v>6469</v>
      </c>
      <c r="BR251" s="372" t="s">
        <v>6470</v>
      </c>
      <c r="BS251" s="373"/>
      <c r="BT251" s="354" t="s">
        <v>555</v>
      </c>
    </row>
    <row r="252" spans="1:72" s="428" customFormat="1" x14ac:dyDescent="0.25">
      <c r="A252" s="345" t="s">
        <v>6471</v>
      </c>
      <c r="B252" s="373"/>
      <c r="C252" s="719">
        <v>46065</v>
      </c>
      <c r="D252" s="373"/>
      <c r="E252" s="346">
        <v>11.0213</v>
      </c>
      <c r="F252" s="373"/>
      <c r="G252" s="347">
        <v>12.152799999999999</v>
      </c>
      <c r="H252" s="374"/>
      <c r="I252" s="348">
        <v>0.2681</v>
      </c>
      <c r="J252" s="348">
        <v>-0.78700000000000003</v>
      </c>
      <c r="K252" s="348">
        <v>-1.1324000000000001</v>
      </c>
      <c r="L252" s="348">
        <v>2.4108999999999998</v>
      </c>
      <c r="M252" s="348">
        <v>5.7206000000000001</v>
      </c>
      <c r="N252" s="350" t="s">
        <v>430</v>
      </c>
      <c r="O252" s="348" t="s">
        <v>430</v>
      </c>
      <c r="P252" s="348" t="s">
        <v>430</v>
      </c>
      <c r="Q252" s="348" t="s">
        <v>430</v>
      </c>
      <c r="R252" s="348" t="s">
        <v>430</v>
      </c>
      <c r="S252" s="348">
        <v>-1.3692</v>
      </c>
      <c r="T252" s="348">
        <v>19.229299999999999</v>
      </c>
      <c r="U252" s="348" t="s">
        <v>430</v>
      </c>
      <c r="V252" s="348" t="s">
        <v>430</v>
      </c>
      <c r="W252" s="348">
        <v>0.2218</v>
      </c>
      <c r="X252" s="348">
        <v>5.2956000000000003</v>
      </c>
      <c r="Y252" s="374"/>
      <c r="Z252" s="346">
        <v>200</v>
      </c>
      <c r="AA252" s="346">
        <v>171</v>
      </c>
      <c r="AB252" s="346">
        <v>240</v>
      </c>
      <c r="AC252" s="346">
        <v>202</v>
      </c>
      <c r="AD252" s="346">
        <v>77</v>
      </c>
      <c r="AE252" s="346" t="s">
        <v>430</v>
      </c>
      <c r="AF252" s="346" t="s">
        <v>430</v>
      </c>
      <c r="AG252" s="346" t="s">
        <v>430</v>
      </c>
      <c r="AH252" s="346" t="s">
        <v>430</v>
      </c>
      <c r="AI252" s="346" t="s">
        <v>430</v>
      </c>
      <c r="AJ252" s="346">
        <v>249</v>
      </c>
      <c r="AK252" s="346">
        <v>70</v>
      </c>
      <c r="AL252" s="346" t="s">
        <v>430</v>
      </c>
      <c r="AM252" s="346" t="s">
        <v>430</v>
      </c>
      <c r="AN252" s="346">
        <v>145</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v>21.559780747722101</v>
      </c>
      <c r="BC252" s="348">
        <v>1.00007024612212</v>
      </c>
      <c r="BD252" s="348">
        <v>2.9802362228164701E-2</v>
      </c>
      <c r="BE252" s="375">
        <v>-1.5660204463450299E-2</v>
      </c>
      <c r="BF252" s="374"/>
      <c r="BG252" s="372">
        <v>9.2200000000000004E-2</v>
      </c>
      <c r="BH252" s="373"/>
      <c r="BI252" s="348">
        <v>66.176599999999993</v>
      </c>
      <c r="BJ252" s="348">
        <v>22.126000000000001</v>
      </c>
      <c r="BK252" s="348">
        <v>11.3827</v>
      </c>
      <c r="BL252" s="348">
        <v>0.31469999999999998</v>
      </c>
      <c r="BM252" s="373"/>
      <c r="BN252" s="372" t="s">
        <v>6472</v>
      </c>
      <c r="BO252" s="372" t="s">
        <v>6473</v>
      </c>
      <c r="BP252" s="372" t="s">
        <v>6474</v>
      </c>
      <c r="BQ252" s="372" t="s">
        <v>6475</v>
      </c>
      <c r="BR252" s="372" t="s">
        <v>6476</v>
      </c>
      <c r="BS252" s="373"/>
      <c r="BT252" s="354" t="s">
        <v>555</v>
      </c>
    </row>
    <row r="253" spans="1:72" s="428" customFormat="1" x14ac:dyDescent="0.25">
      <c r="A253" s="345" t="s">
        <v>6477</v>
      </c>
      <c r="B253" s="373"/>
      <c r="C253" s="719">
        <v>46083</v>
      </c>
      <c r="D253" s="373"/>
      <c r="E253" s="346">
        <v>126.636</v>
      </c>
      <c r="F253" s="373"/>
      <c r="G253" s="347">
        <v>63.7911</v>
      </c>
      <c r="H253" s="374"/>
      <c r="I253" s="348">
        <v>0.25890000000000002</v>
      </c>
      <c r="J253" s="348">
        <v>-1.0745</v>
      </c>
      <c r="K253" s="348">
        <v>2.0369999999999999</v>
      </c>
      <c r="L253" s="348">
        <v>1.9984999999999999</v>
      </c>
      <c r="M253" s="348" t="s">
        <v>430</v>
      </c>
      <c r="N253" s="350" t="s">
        <v>430</v>
      </c>
      <c r="O253" s="348" t="s">
        <v>430</v>
      </c>
      <c r="P253" s="348" t="s">
        <v>430</v>
      </c>
      <c r="Q253" s="348" t="s">
        <v>430</v>
      </c>
      <c r="R253" s="348" t="s">
        <v>430</v>
      </c>
      <c r="S253" s="348">
        <v>1.0229999999999999</v>
      </c>
      <c r="T253" s="348">
        <v>17.234000000000002</v>
      </c>
      <c r="U253" s="348" t="s">
        <v>430</v>
      </c>
      <c r="V253" s="348" t="s">
        <v>430</v>
      </c>
      <c r="W253" s="348">
        <v>1.462</v>
      </c>
      <c r="X253" s="348">
        <v>4.9503000000000004</v>
      </c>
      <c r="Y253" s="374"/>
      <c r="Z253" s="346">
        <v>201</v>
      </c>
      <c r="AA253" s="346">
        <v>191</v>
      </c>
      <c r="AB253" s="346">
        <v>98</v>
      </c>
      <c r="AC253" s="346">
        <v>204</v>
      </c>
      <c r="AD253" s="346" t="s">
        <v>430</v>
      </c>
      <c r="AE253" s="346" t="s">
        <v>430</v>
      </c>
      <c r="AF253" s="346" t="s">
        <v>430</v>
      </c>
      <c r="AG253" s="346" t="s">
        <v>430</v>
      </c>
      <c r="AH253" s="346" t="s">
        <v>430</v>
      </c>
      <c r="AI253" s="346" t="s">
        <v>430</v>
      </c>
      <c r="AJ253" s="346">
        <v>211</v>
      </c>
      <c r="AK253" s="346">
        <v>89</v>
      </c>
      <c r="AL253" s="346" t="s">
        <v>430</v>
      </c>
      <c r="AM253" s="346" t="s">
        <v>430</v>
      </c>
      <c r="AN253" s="346">
        <v>74</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v>14.761621086304199</v>
      </c>
      <c r="BC253" s="348">
        <v>1.00708330466731</v>
      </c>
      <c r="BD253" s="348">
        <v>0.13338035075159699</v>
      </c>
      <c r="BE253" s="375">
        <v>-6.0142268579748602E-2</v>
      </c>
      <c r="BF253" s="374"/>
      <c r="BG253" s="372">
        <v>0.1668</v>
      </c>
      <c r="BH253" s="373"/>
      <c r="BI253" s="348">
        <v>21.212499999999999</v>
      </c>
      <c r="BJ253" s="348">
        <v>78.710700000000003</v>
      </c>
      <c r="BK253" s="348" t="s">
        <v>430</v>
      </c>
      <c r="BL253" s="348">
        <v>7.6799999999999993E-2</v>
      </c>
      <c r="BM253" s="373"/>
      <c r="BN253" s="372" t="s">
        <v>6478</v>
      </c>
      <c r="BO253" s="372" t="s">
        <v>4606</v>
      </c>
      <c r="BP253" s="372" t="s">
        <v>4607</v>
      </c>
      <c r="BQ253" s="372" t="s">
        <v>4608</v>
      </c>
      <c r="BR253" s="372" t="s">
        <v>4609</v>
      </c>
      <c r="BS253" s="373"/>
      <c r="BT253" s="354" t="s">
        <v>555</v>
      </c>
    </row>
    <row r="254" spans="1:72" s="428" customFormat="1" x14ac:dyDescent="0.25">
      <c r="A254" s="345" t="s">
        <v>6479</v>
      </c>
      <c r="B254" s="373"/>
      <c r="C254" s="719">
        <v>42083</v>
      </c>
      <c r="D254" s="373"/>
      <c r="E254" s="346">
        <v>9.6308000000000007</v>
      </c>
      <c r="F254" s="373"/>
      <c r="G254" s="347">
        <v>288.81900000000002</v>
      </c>
      <c r="H254" s="374"/>
      <c r="I254" s="348">
        <v>0.67220000000000002</v>
      </c>
      <c r="J254" s="348">
        <v>-0.67410000000000003</v>
      </c>
      <c r="K254" s="348">
        <v>0.88790000000000002</v>
      </c>
      <c r="L254" s="348">
        <v>4.2637999999999998</v>
      </c>
      <c r="M254" s="348">
        <v>-2.3180000000000001</v>
      </c>
      <c r="N254" s="350">
        <v>-0.10349999999999999</v>
      </c>
      <c r="O254" s="348">
        <v>0.64090000000000003</v>
      </c>
      <c r="P254" s="348">
        <v>10.792199999999999</v>
      </c>
      <c r="Q254" s="348">
        <v>10.5425</v>
      </c>
      <c r="R254" s="348">
        <v>12.5274</v>
      </c>
      <c r="S254" s="348">
        <v>2.5697000000000001</v>
      </c>
      <c r="T254" s="348">
        <v>11.779400000000001</v>
      </c>
      <c r="U254" s="348">
        <v>-4.2294999999999998</v>
      </c>
      <c r="V254" s="348">
        <v>1.6164000000000001</v>
      </c>
      <c r="W254" s="348">
        <v>-7.1199999999999999E-2</v>
      </c>
      <c r="X254" s="348">
        <v>11.341900000000001</v>
      </c>
      <c r="Y254" s="374"/>
      <c r="Z254" s="346">
        <v>72</v>
      </c>
      <c r="AA254" s="346">
        <v>127</v>
      </c>
      <c r="AB254" s="346">
        <v>139</v>
      </c>
      <c r="AC254" s="346">
        <v>123</v>
      </c>
      <c r="AD254" s="346">
        <v>135</v>
      </c>
      <c r="AE254" s="346">
        <v>145</v>
      </c>
      <c r="AF254" s="346">
        <v>96</v>
      </c>
      <c r="AG254" s="346">
        <v>78</v>
      </c>
      <c r="AH254" s="346">
        <v>38</v>
      </c>
      <c r="AI254" s="346">
        <v>12</v>
      </c>
      <c r="AJ254" s="346">
        <v>134</v>
      </c>
      <c r="AK254" s="346">
        <v>151</v>
      </c>
      <c r="AL254" s="346">
        <v>181</v>
      </c>
      <c r="AM254" s="346">
        <v>151</v>
      </c>
      <c r="AN254" s="346">
        <v>160</v>
      </c>
      <c r="AO254" s="373"/>
      <c r="AP254" s="348">
        <v>12.51</v>
      </c>
      <c r="AQ254" s="348">
        <v>12.36</v>
      </c>
      <c r="AR254" s="348">
        <v>9.16</v>
      </c>
      <c r="AS254" s="348">
        <v>4.7699999999999996</v>
      </c>
      <c r="AT254" s="348">
        <v>0.02</v>
      </c>
      <c r="AU254" s="351"/>
      <c r="AV254" s="346">
        <v>13</v>
      </c>
      <c r="AW254" s="346">
        <v>22</v>
      </c>
      <c r="AX254" s="346">
        <v>40</v>
      </c>
      <c r="AY254" s="346">
        <v>87</v>
      </c>
      <c r="AZ254" s="346">
        <v>151</v>
      </c>
      <c r="BA254" s="374"/>
      <c r="BB254" s="348">
        <v>11.408903780864</v>
      </c>
      <c r="BC254" s="348">
        <v>1.0021138079285301</v>
      </c>
      <c r="BD254" s="348">
        <v>3.2570629853002998E-2</v>
      </c>
      <c r="BE254" s="375">
        <v>4.0885606834287699E-2</v>
      </c>
      <c r="BF254" s="374"/>
      <c r="BG254" s="372">
        <v>0.151</v>
      </c>
      <c r="BH254" s="373"/>
      <c r="BI254" s="348">
        <v>89.917000000000002</v>
      </c>
      <c r="BJ254" s="348">
        <v>9.7634600000000002</v>
      </c>
      <c r="BK254" s="348" t="s">
        <v>430</v>
      </c>
      <c r="BL254" s="348">
        <v>0.31953999999999999</v>
      </c>
      <c r="BM254" s="373"/>
      <c r="BN254" s="372" t="s">
        <v>6480</v>
      </c>
      <c r="BO254" s="372" t="s">
        <v>6481</v>
      </c>
      <c r="BP254" s="372" t="s">
        <v>6482</v>
      </c>
      <c r="BQ254" s="372" t="s">
        <v>2146</v>
      </c>
      <c r="BR254" s="372" t="s">
        <v>4923</v>
      </c>
      <c r="BS254" s="373"/>
      <c r="BT254" s="354" t="s">
        <v>555</v>
      </c>
    </row>
    <row r="255" spans="1:72" s="428" customFormat="1" x14ac:dyDescent="0.25">
      <c r="A255" s="345" t="s">
        <v>6483</v>
      </c>
      <c r="B255" s="373"/>
      <c r="C255" s="719">
        <v>45891</v>
      </c>
      <c r="D255" s="373"/>
      <c r="E255" s="346">
        <v>9.0313999999999997</v>
      </c>
      <c r="F255" s="373"/>
      <c r="G255" s="347">
        <v>74.556799999999996</v>
      </c>
      <c r="H255" s="374"/>
      <c r="I255" s="348">
        <v>0.39660000000000001</v>
      </c>
      <c r="J255" s="348">
        <v>-0.68510000000000004</v>
      </c>
      <c r="K255" s="348">
        <v>2.593</v>
      </c>
      <c r="L255" s="348">
        <v>7.2793999999999999</v>
      </c>
      <c r="M255" s="348">
        <v>7.3091999999999997</v>
      </c>
      <c r="N255" s="350" t="s">
        <v>430</v>
      </c>
      <c r="O255" s="348" t="s">
        <v>430</v>
      </c>
      <c r="P255" s="348" t="s">
        <v>430</v>
      </c>
      <c r="Q255" s="348" t="s">
        <v>430</v>
      </c>
      <c r="R255" s="348" t="s">
        <v>430</v>
      </c>
      <c r="S255" s="348">
        <v>3.8209</v>
      </c>
      <c r="T255" s="348">
        <v>23.250699999999998</v>
      </c>
      <c r="U255" s="348">
        <v>7.5312999999999999</v>
      </c>
      <c r="V255" s="348">
        <v>9.9566999999999997</v>
      </c>
      <c r="W255" s="348">
        <v>0.79600000000000004</v>
      </c>
      <c r="X255" s="348">
        <v>10.249499999999999</v>
      </c>
      <c r="Y255" s="374"/>
      <c r="Z255" s="346">
        <v>168</v>
      </c>
      <c r="AA255" s="346">
        <v>145</v>
      </c>
      <c r="AB255" s="346">
        <v>77</v>
      </c>
      <c r="AC255" s="346">
        <v>62</v>
      </c>
      <c r="AD255" s="346">
        <v>54</v>
      </c>
      <c r="AE255" s="346" t="s">
        <v>430</v>
      </c>
      <c r="AF255" s="346" t="s">
        <v>430</v>
      </c>
      <c r="AG255" s="346" t="s">
        <v>430</v>
      </c>
      <c r="AH255" s="346" t="s">
        <v>430</v>
      </c>
      <c r="AI255" s="346" t="s">
        <v>430</v>
      </c>
      <c r="AJ255" s="346">
        <v>90</v>
      </c>
      <c r="AK255" s="346">
        <v>42</v>
      </c>
      <c r="AL255" s="346">
        <v>45</v>
      </c>
      <c r="AM255" s="346">
        <v>80</v>
      </c>
      <c r="AN255" s="346">
        <v>116</v>
      </c>
      <c r="AO255" s="373"/>
      <c r="AP255" s="348" t="s">
        <v>430</v>
      </c>
      <c r="AQ255" s="348" t="s">
        <v>430</v>
      </c>
      <c r="AR255" s="348" t="s">
        <v>430</v>
      </c>
      <c r="AS255" s="348" t="s">
        <v>430</v>
      </c>
      <c r="AT255" s="348">
        <v>15.39</v>
      </c>
      <c r="AU255" s="351"/>
      <c r="AV255" s="346" t="s">
        <v>430</v>
      </c>
      <c r="AW255" s="346" t="s">
        <v>430</v>
      </c>
      <c r="AX255" s="346" t="s">
        <v>430</v>
      </c>
      <c r="AY255" s="346" t="s">
        <v>430</v>
      </c>
      <c r="AZ255" s="346">
        <v>61</v>
      </c>
      <c r="BA255" s="374"/>
      <c r="BB255" s="348">
        <v>15.979993524718299</v>
      </c>
      <c r="BC255" s="348">
        <v>0.99537611955210104</v>
      </c>
      <c r="BD255" s="348">
        <v>1.6231057193622798E-2</v>
      </c>
      <c r="BE255" s="375">
        <v>-3.4474743449038898E-2</v>
      </c>
      <c r="BF255" s="374"/>
      <c r="BG255" s="372">
        <v>0.1384</v>
      </c>
      <c r="BH255" s="373"/>
      <c r="BI255" s="348">
        <v>86.527900000000002</v>
      </c>
      <c r="BJ255" s="348">
        <v>13.186999999999999</v>
      </c>
      <c r="BK255" s="348" t="s">
        <v>430</v>
      </c>
      <c r="BL255" s="348">
        <v>0.28510000000000002</v>
      </c>
      <c r="BM255" s="373"/>
      <c r="BN255" s="372" t="s">
        <v>4758</v>
      </c>
      <c r="BO255" s="372" t="s">
        <v>4528</v>
      </c>
      <c r="BP255" s="372" t="s">
        <v>4529</v>
      </c>
      <c r="BQ255" s="372" t="s">
        <v>4880</v>
      </c>
      <c r="BR255" s="372" t="s">
        <v>4531</v>
      </c>
      <c r="BS255" s="373"/>
      <c r="BT255" s="354" t="s">
        <v>555</v>
      </c>
    </row>
    <row r="256" spans="1:72" s="428" customFormat="1" x14ac:dyDescent="0.25">
      <c r="A256" s="345" t="s">
        <v>6484</v>
      </c>
      <c r="B256" s="373"/>
      <c r="C256" s="719">
        <v>46192</v>
      </c>
      <c r="D256" s="373"/>
      <c r="E256" s="346">
        <v>9.0755999999999997</v>
      </c>
      <c r="F256" s="373"/>
      <c r="G256" s="347">
        <v>18.371600000000001</v>
      </c>
      <c r="H256" s="374"/>
      <c r="I256" s="348">
        <v>0.58360000000000001</v>
      </c>
      <c r="J256" s="348">
        <v>-0.125</v>
      </c>
      <c r="K256" s="348">
        <v>1.8748</v>
      </c>
      <c r="L256" s="348" t="s">
        <v>430</v>
      </c>
      <c r="M256" s="348" t="s">
        <v>430</v>
      </c>
      <c r="N256" s="350" t="s">
        <v>430</v>
      </c>
      <c r="O256" s="348" t="s">
        <v>430</v>
      </c>
      <c r="P256" s="348" t="s">
        <v>430</v>
      </c>
      <c r="Q256" s="348" t="s">
        <v>430</v>
      </c>
      <c r="R256" s="348" t="s">
        <v>430</v>
      </c>
      <c r="S256" s="348">
        <v>3.6783999999999999</v>
      </c>
      <c r="T256" s="348" t="s">
        <v>430</v>
      </c>
      <c r="U256" s="348" t="s">
        <v>430</v>
      </c>
      <c r="V256" s="348" t="s">
        <v>430</v>
      </c>
      <c r="W256" s="348">
        <v>2.3938000000000001</v>
      </c>
      <c r="X256" s="348">
        <v>3.6105</v>
      </c>
      <c r="Y256" s="374"/>
      <c r="Z256" s="346">
        <v>104</v>
      </c>
      <c r="AA256" s="346">
        <v>45</v>
      </c>
      <c r="AB256" s="346">
        <v>106</v>
      </c>
      <c r="AC256" s="346" t="s">
        <v>430</v>
      </c>
      <c r="AD256" s="346" t="s">
        <v>430</v>
      </c>
      <c r="AE256" s="346" t="s">
        <v>430</v>
      </c>
      <c r="AF256" s="346" t="s">
        <v>430</v>
      </c>
      <c r="AG256" s="346" t="s">
        <v>430</v>
      </c>
      <c r="AH256" s="346" t="s">
        <v>430</v>
      </c>
      <c r="AI256" s="346" t="s">
        <v>430</v>
      </c>
      <c r="AJ256" s="346">
        <v>94</v>
      </c>
      <c r="AK256" s="346" t="s">
        <v>430</v>
      </c>
      <c r="AL256" s="346" t="s">
        <v>430</v>
      </c>
      <c r="AM256" s="346" t="s">
        <v>430</v>
      </c>
      <c r="AN256" s="346">
        <v>60</v>
      </c>
      <c r="AO256" s="373"/>
      <c r="AP256" s="348" t="s">
        <v>430</v>
      </c>
      <c r="AQ256" s="348" t="s">
        <v>430</v>
      </c>
      <c r="AR256" s="348" t="s">
        <v>430</v>
      </c>
      <c r="AS256" s="348" t="s">
        <v>430</v>
      </c>
      <c r="AT256" s="348" t="s">
        <v>430</v>
      </c>
      <c r="AU256" s="351"/>
      <c r="AV256" s="346" t="s">
        <v>430</v>
      </c>
      <c r="AW256" s="346" t="s">
        <v>430</v>
      </c>
      <c r="AX256" s="346" t="s">
        <v>430</v>
      </c>
      <c r="AY256" s="346" t="s">
        <v>430</v>
      </c>
      <c r="AZ256" s="346" t="s">
        <v>430</v>
      </c>
      <c r="BA256" s="374"/>
      <c r="BB256" s="348">
        <v>0.42197571798350603</v>
      </c>
      <c r="BC256" s="348">
        <v>2.65087319595836</v>
      </c>
      <c r="BD256" s="348">
        <v>3.1865413502441902</v>
      </c>
      <c r="BE256" s="375">
        <v>-2.4406210515656102</v>
      </c>
      <c r="BF256" s="374"/>
      <c r="BG256" s="372">
        <v>2.5499999999999998E-2</v>
      </c>
      <c r="BH256" s="373"/>
      <c r="BI256" s="348" t="s">
        <v>430</v>
      </c>
      <c r="BJ256" s="348">
        <v>7.1854500000000003</v>
      </c>
      <c r="BK256" s="348">
        <v>92.658199999999994</v>
      </c>
      <c r="BL256" s="348">
        <v>0.15634999999999999</v>
      </c>
      <c r="BM256" s="373"/>
      <c r="BN256" s="372" t="s">
        <v>5025</v>
      </c>
      <c r="BO256" s="372" t="s">
        <v>6485</v>
      </c>
      <c r="BP256" s="372" t="s">
        <v>2187</v>
      </c>
      <c r="BQ256" s="372" t="s">
        <v>817</v>
      </c>
      <c r="BR256" s="372" t="s">
        <v>4611</v>
      </c>
      <c r="BS256" s="373"/>
      <c r="BT256" s="354" t="s">
        <v>555</v>
      </c>
    </row>
    <row r="257" spans="1:72" s="428" customFormat="1" x14ac:dyDescent="0.25">
      <c r="A257" s="345" t="s">
        <v>6486</v>
      </c>
      <c r="B257" s="373"/>
      <c r="C257" s="719">
        <v>46027</v>
      </c>
      <c r="D257" s="373"/>
      <c r="E257" s="346">
        <v>9.0809999999999995</v>
      </c>
      <c r="F257" s="373"/>
      <c r="G257" s="347">
        <v>74.607600000000005</v>
      </c>
      <c r="H257" s="374"/>
      <c r="I257" s="348">
        <v>0.39739999999999998</v>
      </c>
      <c r="J257" s="348">
        <v>-0.68130000000000002</v>
      </c>
      <c r="K257" s="348">
        <v>2.6132</v>
      </c>
      <c r="L257" s="348">
        <v>7.319</v>
      </c>
      <c r="M257" s="348">
        <v>7.3780000000000001</v>
      </c>
      <c r="N257" s="350" t="s">
        <v>430</v>
      </c>
      <c r="O257" s="348" t="s">
        <v>430</v>
      </c>
      <c r="P257" s="348" t="s">
        <v>430</v>
      </c>
      <c r="Q257" s="348" t="s">
        <v>430</v>
      </c>
      <c r="R257" s="348" t="s">
        <v>430</v>
      </c>
      <c r="S257" s="348">
        <v>3.8460999999999999</v>
      </c>
      <c r="T257" s="348">
        <v>23.326699999999999</v>
      </c>
      <c r="U257" s="348" t="s">
        <v>430</v>
      </c>
      <c r="V257" s="348" t="s">
        <v>430</v>
      </c>
      <c r="W257" s="348">
        <v>0.8115</v>
      </c>
      <c r="X257" s="348">
        <v>6.0167999999999999</v>
      </c>
      <c r="Y257" s="374"/>
      <c r="Z257" s="346">
        <v>163</v>
      </c>
      <c r="AA257" s="346">
        <v>142</v>
      </c>
      <c r="AB257" s="346">
        <v>76</v>
      </c>
      <c r="AC257" s="346">
        <v>60</v>
      </c>
      <c r="AD257" s="346">
        <v>49</v>
      </c>
      <c r="AE257" s="346" t="s">
        <v>430</v>
      </c>
      <c r="AF257" s="346" t="s">
        <v>430</v>
      </c>
      <c r="AG257" s="346" t="s">
        <v>430</v>
      </c>
      <c r="AH257" s="346" t="s">
        <v>430</v>
      </c>
      <c r="AI257" s="346" t="s">
        <v>430</v>
      </c>
      <c r="AJ257" s="346">
        <v>88</v>
      </c>
      <c r="AK257" s="346">
        <v>39</v>
      </c>
      <c r="AL257" s="346" t="s">
        <v>430</v>
      </c>
      <c r="AM257" s="346" t="s">
        <v>430</v>
      </c>
      <c r="AN257" s="346">
        <v>114</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v>19.656771958038401</v>
      </c>
      <c r="BC257" s="348">
        <v>0.99792051131673298</v>
      </c>
      <c r="BD257" s="348">
        <v>6.2290574170793797E-2</v>
      </c>
      <c r="BE257" s="375">
        <v>-1.9941708782093399E-2</v>
      </c>
      <c r="BF257" s="374"/>
      <c r="BG257" s="372">
        <v>5.3600000000000002E-2</v>
      </c>
      <c r="BH257" s="373"/>
      <c r="BI257" s="348">
        <v>88.474100000000007</v>
      </c>
      <c r="BJ257" s="348">
        <v>13.540800000000001</v>
      </c>
      <c r="BK257" s="348" t="s">
        <v>430</v>
      </c>
      <c r="BL257" s="348">
        <v>-2.0148999999999999</v>
      </c>
      <c r="BM257" s="373"/>
      <c r="BN257" s="372" t="s">
        <v>6487</v>
      </c>
      <c r="BO257" s="372" t="s">
        <v>6488</v>
      </c>
      <c r="BP257" s="372" t="s">
        <v>6489</v>
      </c>
      <c r="BQ257" s="372" t="s">
        <v>6490</v>
      </c>
      <c r="BR257" s="372" t="s">
        <v>6491</v>
      </c>
      <c r="BS257" s="373"/>
      <c r="BT257" s="354" t="s">
        <v>555</v>
      </c>
    </row>
    <row r="258" spans="1:72" s="428" customFormat="1" x14ac:dyDescent="0.25">
      <c r="A258" s="345" t="s">
        <v>6492</v>
      </c>
      <c r="B258" s="373"/>
      <c r="C258" s="719">
        <v>46162</v>
      </c>
      <c r="D258" s="373"/>
      <c r="E258" s="888">
        <v>8.2899999999999991</v>
      </c>
      <c r="F258" s="373"/>
      <c r="G258" s="347">
        <v>73.960099999999997</v>
      </c>
      <c r="H258" s="374"/>
      <c r="I258" s="348">
        <v>0.39710000000000001</v>
      </c>
      <c r="J258" s="348">
        <v>-0.67869999999999997</v>
      </c>
      <c r="K258" s="348">
        <v>2.6286</v>
      </c>
      <c r="L258" s="348">
        <v>6.6296999999999997</v>
      </c>
      <c r="M258" s="348" t="s">
        <v>430</v>
      </c>
      <c r="N258" s="350" t="s">
        <v>430</v>
      </c>
      <c r="O258" s="348" t="s">
        <v>430</v>
      </c>
      <c r="P258" s="348" t="s">
        <v>430</v>
      </c>
      <c r="Q258" s="348" t="s">
        <v>430</v>
      </c>
      <c r="R258" s="348" t="s">
        <v>430</v>
      </c>
      <c r="S258" s="348">
        <v>3.8978000000000002</v>
      </c>
      <c r="T258" s="348" t="s">
        <v>430</v>
      </c>
      <c r="U258" s="348" t="s">
        <v>430</v>
      </c>
      <c r="V258" s="348" t="s">
        <v>430</v>
      </c>
      <c r="W258" s="348">
        <v>0.81569999999999998</v>
      </c>
      <c r="X258" s="348">
        <v>6.6296999999999997</v>
      </c>
      <c r="Y258" s="374"/>
      <c r="Z258" s="346">
        <v>165</v>
      </c>
      <c r="AA258" s="346">
        <v>135</v>
      </c>
      <c r="AB258" s="346">
        <v>72</v>
      </c>
      <c r="AC258" s="346">
        <v>71</v>
      </c>
      <c r="AD258" s="346" t="s">
        <v>430</v>
      </c>
      <c r="AE258" s="346" t="s">
        <v>430</v>
      </c>
      <c r="AF258" s="346" t="s">
        <v>430</v>
      </c>
      <c r="AG258" s="346" t="s">
        <v>430</v>
      </c>
      <c r="AH258" s="346" t="s">
        <v>430</v>
      </c>
      <c r="AI258" s="346" t="s">
        <v>430</v>
      </c>
      <c r="AJ258" s="346">
        <v>80</v>
      </c>
      <c r="AK258" s="346" t="s">
        <v>430</v>
      </c>
      <c r="AL258" s="346" t="s">
        <v>430</v>
      </c>
      <c r="AM258" s="346" t="s">
        <v>430</v>
      </c>
      <c r="AN258" s="346">
        <v>111</v>
      </c>
      <c r="AO258" s="373"/>
      <c r="AP258" s="348" t="s">
        <v>430</v>
      </c>
      <c r="AQ258" s="348" t="s">
        <v>430</v>
      </c>
      <c r="AR258" s="348" t="s">
        <v>430</v>
      </c>
      <c r="AS258" s="348" t="s">
        <v>430</v>
      </c>
      <c r="AT258" s="348" t="s">
        <v>430</v>
      </c>
      <c r="AU258" s="351"/>
      <c r="AV258" s="346" t="s">
        <v>430</v>
      </c>
      <c r="AW258" s="346" t="s">
        <v>430</v>
      </c>
      <c r="AX258" s="346" t="s">
        <v>430</v>
      </c>
      <c r="AY258" s="346" t="s">
        <v>430</v>
      </c>
      <c r="AZ258" s="346" t="s">
        <v>430</v>
      </c>
      <c r="BA258" s="374"/>
      <c r="BB258" s="348">
        <v>5.91906043787926</v>
      </c>
      <c r="BC258" s="348">
        <v>0.80764043608548697</v>
      </c>
      <c r="BD258" s="348">
        <v>0.29186707894230102</v>
      </c>
      <c r="BE258" s="375">
        <v>0.132409721729252</v>
      </c>
      <c r="BF258" s="374"/>
      <c r="BG258" s="372">
        <v>1.6101000000000001</v>
      </c>
      <c r="BH258" s="373"/>
      <c r="BI258" s="348">
        <v>86.456000000000003</v>
      </c>
      <c r="BJ258" s="348">
        <v>13.2181</v>
      </c>
      <c r="BK258" s="348" t="s">
        <v>430</v>
      </c>
      <c r="BL258" s="348">
        <v>0.32590000000000002</v>
      </c>
      <c r="BM258" s="373"/>
      <c r="BN258" s="372" t="s">
        <v>5469</v>
      </c>
      <c r="BO258" s="372" t="s">
        <v>4759</v>
      </c>
      <c r="BP258" s="372" t="s">
        <v>4760</v>
      </c>
      <c r="BQ258" s="372" t="s">
        <v>4880</v>
      </c>
      <c r="BR258" s="372" t="s">
        <v>4761</v>
      </c>
      <c r="BS258" s="373"/>
      <c r="BT258" s="354" t="s">
        <v>555</v>
      </c>
    </row>
    <row r="259" spans="1:72" s="428" customFormat="1" x14ac:dyDescent="0.25">
      <c r="A259" s="345" t="s">
        <v>6493</v>
      </c>
      <c r="B259" s="373"/>
      <c r="C259" s="719">
        <v>46162</v>
      </c>
      <c r="D259" s="373"/>
      <c r="E259" s="346">
        <v>8.3521000000000001</v>
      </c>
      <c r="F259" s="373"/>
      <c r="G259" s="347">
        <v>18.360499999999998</v>
      </c>
      <c r="H259" s="374"/>
      <c r="I259" s="348">
        <v>0.58289999999999997</v>
      </c>
      <c r="J259" s="348">
        <v>-0.12509999999999999</v>
      </c>
      <c r="K259" s="348">
        <v>1.8749</v>
      </c>
      <c r="L259" s="348">
        <v>10.0875</v>
      </c>
      <c r="M259" s="348" t="s">
        <v>430</v>
      </c>
      <c r="N259" s="350" t="s">
        <v>430</v>
      </c>
      <c r="O259" s="348" t="s">
        <v>430</v>
      </c>
      <c r="P259" s="348" t="s">
        <v>430</v>
      </c>
      <c r="Q259" s="348" t="s">
        <v>430</v>
      </c>
      <c r="R259" s="348" t="s">
        <v>430</v>
      </c>
      <c r="S259" s="348">
        <v>3.6760000000000002</v>
      </c>
      <c r="T259" s="348" t="s">
        <v>430</v>
      </c>
      <c r="U259" s="348" t="s">
        <v>430</v>
      </c>
      <c r="V259" s="348" t="s">
        <v>430</v>
      </c>
      <c r="W259" s="348">
        <v>2.3919000000000001</v>
      </c>
      <c r="X259" s="348">
        <v>10.0875</v>
      </c>
      <c r="Y259" s="374"/>
      <c r="Z259" s="346">
        <v>105</v>
      </c>
      <c r="AA259" s="346">
        <v>46</v>
      </c>
      <c r="AB259" s="346">
        <v>105</v>
      </c>
      <c r="AC259" s="346">
        <v>22</v>
      </c>
      <c r="AD259" s="346" t="s">
        <v>430</v>
      </c>
      <c r="AE259" s="346" t="s">
        <v>430</v>
      </c>
      <c r="AF259" s="346" t="s">
        <v>430</v>
      </c>
      <c r="AG259" s="346" t="s">
        <v>430</v>
      </c>
      <c r="AH259" s="346" t="s">
        <v>430</v>
      </c>
      <c r="AI259" s="346" t="s">
        <v>430</v>
      </c>
      <c r="AJ259" s="346">
        <v>95</v>
      </c>
      <c r="AK259" s="346" t="s">
        <v>430</v>
      </c>
      <c r="AL259" s="346" t="s">
        <v>430</v>
      </c>
      <c r="AM259" s="346" t="s">
        <v>430</v>
      </c>
      <c r="AN259" s="346">
        <v>61</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v>8.6543918462689398</v>
      </c>
      <c r="BC259" s="348">
        <v>0.97986902340979798</v>
      </c>
      <c r="BD259" s="348">
        <v>0.327047951698689</v>
      </c>
      <c r="BE259" s="375">
        <v>-1.15306832825857E-3</v>
      </c>
      <c r="BF259" s="374"/>
      <c r="BG259" s="372">
        <v>2.7799999999999998E-2</v>
      </c>
      <c r="BH259" s="373"/>
      <c r="BI259" s="348" t="s">
        <v>430</v>
      </c>
      <c r="BJ259" s="348">
        <v>7.1693499999999997</v>
      </c>
      <c r="BK259" s="348">
        <v>92.585899999999995</v>
      </c>
      <c r="BL259" s="348">
        <v>0.24475</v>
      </c>
      <c r="BM259" s="373"/>
      <c r="BN259" s="372" t="s">
        <v>6415</v>
      </c>
      <c r="BO259" s="372" t="s">
        <v>6416</v>
      </c>
      <c r="BP259" s="372" t="s">
        <v>2187</v>
      </c>
      <c r="BQ259" s="372" t="s">
        <v>817</v>
      </c>
      <c r="BR259" s="372" t="s">
        <v>4560</v>
      </c>
      <c r="BS259" s="373"/>
      <c r="BT259" s="354" t="s">
        <v>555</v>
      </c>
    </row>
    <row r="260" spans="1:72" s="428" customFormat="1" x14ac:dyDescent="0.25">
      <c r="A260" s="345" t="s">
        <v>6494</v>
      </c>
      <c r="B260" s="373"/>
      <c r="C260" s="719">
        <v>45845</v>
      </c>
      <c r="D260" s="373"/>
      <c r="E260" s="346">
        <v>3.49</v>
      </c>
      <c r="F260" s="373"/>
      <c r="G260" s="347">
        <v>55.818600000000004</v>
      </c>
      <c r="H260" s="374"/>
      <c r="I260" s="348">
        <v>0.66569999999999996</v>
      </c>
      <c r="J260" s="348">
        <v>-0.8105</v>
      </c>
      <c r="K260" s="348">
        <v>3.9260999999999999</v>
      </c>
      <c r="L260" s="348">
        <v>7.8456000000000001</v>
      </c>
      <c r="M260" s="348">
        <v>9.7720000000000002</v>
      </c>
      <c r="N260" s="350">
        <v>8.6146999999999991</v>
      </c>
      <c r="O260" s="348" t="s">
        <v>430</v>
      </c>
      <c r="P260" s="348" t="s">
        <v>430</v>
      </c>
      <c r="Q260" s="348" t="s">
        <v>430</v>
      </c>
      <c r="R260" s="348" t="s">
        <v>430</v>
      </c>
      <c r="S260" s="348">
        <v>4.5987999999999998</v>
      </c>
      <c r="T260" s="348">
        <v>26.118400000000001</v>
      </c>
      <c r="U260" s="348">
        <v>11.3248</v>
      </c>
      <c r="V260" s="348">
        <v>14.672800000000001</v>
      </c>
      <c r="W260" s="348">
        <v>3.5085000000000002</v>
      </c>
      <c r="X260" s="348">
        <v>4.0975000000000001</v>
      </c>
      <c r="Y260" s="374"/>
      <c r="Z260" s="346">
        <v>79</v>
      </c>
      <c r="AA260" s="346">
        <v>173</v>
      </c>
      <c r="AB260" s="346">
        <v>50</v>
      </c>
      <c r="AC260" s="346">
        <v>36</v>
      </c>
      <c r="AD260" s="346">
        <v>36</v>
      </c>
      <c r="AE260" s="346">
        <v>76</v>
      </c>
      <c r="AF260" s="346" t="s">
        <v>430</v>
      </c>
      <c r="AG260" s="346" t="s">
        <v>430</v>
      </c>
      <c r="AH260" s="346" t="s">
        <v>430</v>
      </c>
      <c r="AI260" s="346" t="s">
        <v>430</v>
      </c>
      <c r="AJ260" s="346">
        <v>61</v>
      </c>
      <c r="AK260" s="346">
        <v>28</v>
      </c>
      <c r="AL260" s="346">
        <v>21</v>
      </c>
      <c r="AM260" s="346">
        <v>41</v>
      </c>
      <c r="AN260" s="346">
        <v>30</v>
      </c>
      <c r="AO260" s="373"/>
      <c r="AP260" s="348" t="s">
        <v>430</v>
      </c>
      <c r="AQ260" s="348" t="s">
        <v>430</v>
      </c>
      <c r="AR260" s="348" t="s">
        <v>430</v>
      </c>
      <c r="AS260" s="348" t="s">
        <v>430</v>
      </c>
      <c r="AT260" s="348">
        <v>19.309999999999999</v>
      </c>
      <c r="AU260" s="351"/>
      <c r="AV260" s="346" t="s">
        <v>430</v>
      </c>
      <c r="AW260" s="346" t="s">
        <v>430</v>
      </c>
      <c r="AX260" s="346" t="s">
        <v>430</v>
      </c>
      <c r="AY260" s="346" t="s">
        <v>430</v>
      </c>
      <c r="AZ260" s="346">
        <v>45</v>
      </c>
      <c r="BA260" s="374"/>
      <c r="BB260" s="348">
        <v>16.144940667309498</v>
      </c>
      <c r="BC260" s="348">
        <v>0.99954011909058404</v>
      </c>
      <c r="BD260" s="348">
        <v>8.6747896546987193E-3</v>
      </c>
      <c r="BE260" s="375">
        <v>-8.3709399063077894E-2</v>
      </c>
      <c r="BF260" s="374"/>
      <c r="BG260" s="372">
        <v>0.24249999999999999</v>
      </c>
      <c r="BH260" s="373"/>
      <c r="BI260" s="348">
        <v>36.627200000000002</v>
      </c>
      <c r="BJ260" s="348">
        <v>40.755099999999999</v>
      </c>
      <c r="BK260" s="348">
        <v>22.508299999999998</v>
      </c>
      <c r="BL260" s="348">
        <v>0.1094</v>
      </c>
      <c r="BM260" s="373"/>
      <c r="BN260" s="372" t="s">
        <v>5977</v>
      </c>
      <c r="BO260" s="372" t="s">
        <v>5273</v>
      </c>
      <c r="BP260" s="372" t="s">
        <v>5274</v>
      </c>
      <c r="BQ260" s="372" t="s">
        <v>4746</v>
      </c>
      <c r="BR260" s="372" t="s">
        <v>5979</v>
      </c>
      <c r="BS260" s="373"/>
      <c r="BT260" s="354" t="s">
        <v>555</v>
      </c>
    </row>
    <row r="261" spans="1:72" s="428" customFormat="1" x14ac:dyDescent="0.25">
      <c r="A261" s="345" t="s">
        <v>6495</v>
      </c>
      <c r="B261" s="373"/>
      <c r="C261" s="719">
        <v>46003</v>
      </c>
      <c r="D261" s="373"/>
      <c r="E261" s="346">
        <v>7.9086999999999996</v>
      </c>
      <c r="F261" s="373"/>
      <c r="G261" s="347">
        <v>18.4465</v>
      </c>
      <c r="H261" s="374"/>
      <c r="I261" s="348">
        <v>0.58399999999999996</v>
      </c>
      <c r="J261" s="348">
        <v>-0.124</v>
      </c>
      <c r="K261" s="348">
        <v>1.8917999999999999</v>
      </c>
      <c r="L261" s="348">
        <v>10.372199999999999</v>
      </c>
      <c r="M261" s="348">
        <v>15.6035</v>
      </c>
      <c r="N261" s="350" t="s">
        <v>430</v>
      </c>
      <c r="O261" s="348" t="s">
        <v>430</v>
      </c>
      <c r="P261" s="348" t="s">
        <v>430</v>
      </c>
      <c r="Q261" s="348" t="s">
        <v>430</v>
      </c>
      <c r="R261" s="348" t="s">
        <v>430</v>
      </c>
      <c r="S261" s="348">
        <v>3.6983999999999999</v>
      </c>
      <c r="T261" s="348">
        <v>28.8523</v>
      </c>
      <c r="U261" s="348">
        <v>10.644299999999999</v>
      </c>
      <c r="V261" s="348" t="s">
        <v>430</v>
      </c>
      <c r="W261" s="348">
        <v>2.3906999999999998</v>
      </c>
      <c r="X261" s="348">
        <v>12.601900000000001</v>
      </c>
      <c r="Y261" s="374"/>
      <c r="Z261" s="346">
        <v>101</v>
      </c>
      <c r="AA261" s="346">
        <v>44</v>
      </c>
      <c r="AB261" s="346">
        <v>102</v>
      </c>
      <c r="AC261" s="346">
        <v>17</v>
      </c>
      <c r="AD261" s="346">
        <v>15</v>
      </c>
      <c r="AE261" s="346" t="s">
        <v>430</v>
      </c>
      <c r="AF261" s="346" t="s">
        <v>430</v>
      </c>
      <c r="AG261" s="346" t="s">
        <v>430</v>
      </c>
      <c r="AH261" s="346" t="s">
        <v>430</v>
      </c>
      <c r="AI261" s="346" t="s">
        <v>430</v>
      </c>
      <c r="AJ261" s="346">
        <v>91</v>
      </c>
      <c r="AK261" s="346">
        <v>12</v>
      </c>
      <c r="AL261" s="346">
        <v>22</v>
      </c>
      <c r="AM261" s="346" t="s">
        <v>430</v>
      </c>
      <c r="AN261" s="346">
        <v>62</v>
      </c>
      <c r="AO261" s="373"/>
      <c r="AP261" s="348" t="s">
        <v>430</v>
      </c>
      <c r="AQ261" s="348" t="s">
        <v>430</v>
      </c>
      <c r="AR261" s="348" t="s">
        <v>430</v>
      </c>
      <c r="AS261" s="348" t="s">
        <v>430</v>
      </c>
      <c r="AT261" s="348" t="s">
        <v>430</v>
      </c>
      <c r="AU261" s="351"/>
      <c r="AV261" s="346" t="s">
        <v>430</v>
      </c>
      <c r="AW261" s="346" t="s">
        <v>430</v>
      </c>
      <c r="AX261" s="346" t="s">
        <v>430</v>
      </c>
      <c r="AY261" s="346" t="s">
        <v>430</v>
      </c>
      <c r="AZ261" s="346" t="s">
        <v>430</v>
      </c>
      <c r="BA261" s="374"/>
      <c r="BB261" s="348">
        <v>20.181066938992799</v>
      </c>
      <c r="BC261" s="348">
        <v>1.0125574776752</v>
      </c>
      <c r="BD261" s="348">
        <v>5.8632462489739898E-2</v>
      </c>
      <c r="BE261" s="375">
        <v>1.7985394179022899E-2</v>
      </c>
      <c r="BF261" s="374"/>
      <c r="BG261" s="372">
        <v>0.34699999999999998</v>
      </c>
      <c r="BH261" s="373"/>
      <c r="BI261" s="348" t="s">
        <v>430</v>
      </c>
      <c r="BJ261" s="348">
        <v>7.5234399999999999</v>
      </c>
      <c r="BK261" s="348">
        <v>97.140799999999999</v>
      </c>
      <c r="BL261" s="348">
        <v>-4.6642400000000004</v>
      </c>
      <c r="BM261" s="373"/>
      <c r="BN261" s="372" t="s">
        <v>6496</v>
      </c>
      <c r="BO261" s="372" t="s">
        <v>852</v>
      </c>
      <c r="BP261" s="372" t="s">
        <v>1906</v>
      </c>
      <c r="BQ261" s="372" t="s">
        <v>6497</v>
      </c>
      <c r="BR261" s="372" t="s">
        <v>6498</v>
      </c>
      <c r="BS261" s="373"/>
      <c r="BT261" s="354" t="s">
        <v>555</v>
      </c>
    </row>
    <row r="262" spans="1:72" s="428" customFormat="1" x14ac:dyDescent="0.25">
      <c r="A262" s="345" t="s">
        <v>6499</v>
      </c>
      <c r="B262" s="373"/>
      <c r="C262" s="719">
        <v>46226</v>
      </c>
      <c r="D262" s="373"/>
      <c r="E262" s="888">
        <v>7.01</v>
      </c>
      <c r="F262" s="373"/>
      <c r="G262" s="347">
        <v>13.0471</v>
      </c>
      <c r="H262" s="374"/>
      <c r="I262" s="348">
        <v>0.28289999999999998</v>
      </c>
      <c r="J262" s="348">
        <v>0.1966</v>
      </c>
      <c r="K262" s="348" t="s">
        <v>430</v>
      </c>
      <c r="L262" s="348" t="s">
        <v>430</v>
      </c>
      <c r="M262" s="348" t="s">
        <v>430</v>
      </c>
      <c r="N262" s="350" t="s">
        <v>430</v>
      </c>
      <c r="O262" s="348" t="s">
        <v>430</v>
      </c>
      <c r="P262" s="348" t="s">
        <v>430</v>
      </c>
      <c r="Q262" s="348" t="s">
        <v>430</v>
      </c>
      <c r="R262" s="348" t="s">
        <v>430</v>
      </c>
      <c r="S262" s="348" t="s">
        <v>430</v>
      </c>
      <c r="T262" s="348" t="s">
        <v>430</v>
      </c>
      <c r="U262" s="348" t="s">
        <v>430</v>
      </c>
      <c r="V262" s="348" t="s">
        <v>430</v>
      </c>
      <c r="W262" s="348">
        <v>2.6610999999999998</v>
      </c>
      <c r="X262" s="348">
        <v>4.6303999999999998</v>
      </c>
      <c r="Y262" s="374"/>
      <c r="Z262" s="346">
        <v>199</v>
      </c>
      <c r="AA262" s="346">
        <v>34</v>
      </c>
      <c r="AB262" s="346" t="s">
        <v>430</v>
      </c>
      <c r="AC262" s="346" t="s">
        <v>430</v>
      </c>
      <c r="AD262" s="346" t="s">
        <v>430</v>
      </c>
      <c r="AE262" s="346" t="s">
        <v>430</v>
      </c>
      <c r="AF262" s="346" t="s">
        <v>430</v>
      </c>
      <c r="AG262" s="346" t="s">
        <v>430</v>
      </c>
      <c r="AH262" s="346" t="s">
        <v>430</v>
      </c>
      <c r="AI262" s="346" t="s">
        <v>430</v>
      </c>
      <c r="AJ262" s="346" t="s">
        <v>430</v>
      </c>
      <c r="AK262" s="346" t="s">
        <v>430</v>
      </c>
      <c r="AL262" s="346" t="s">
        <v>430</v>
      </c>
      <c r="AM262" s="346" t="s">
        <v>430</v>
      </c>
      <c r="AN262" s="346">
        <v>51</v>
      </c>
      <c r="AO262" s="373"/>
      <c r="AP262" s="348" t="s">
        <v>430</v>
      </c>
      <c r="AQ262" s="348" t="s">
        <v>430</v>
      </c>
      <c r="AR262" s="348" t="s">
        <v>430</v>
      </c>
      <c r="AS262" s="348" t="s">
        <v>430</v>
      </c>
      <c r="AT262" s="348" t="s">
        <v>430</v>
      </c>
      <c r="AU262" s="351"/>
      <c r="AV262" s="346" t="s">
        <v>430</v>
      </c>
      <c r="AW262" s="346" t="s">
        <v>430</v>
      </c>
      <c r="AX262" s="346" t="s">
        <v>430</v>
      </c>
      <c r="AY262" s="346" t="s">
        <v>430</v>
      </c>
      <c r="AZ262" s="346" t="s">
        <v>430</v>
      </c>
      <c r="BA262" s="374"/>
      <c r="BB262" s="348" t="s">
        <v>430</v>
      </c>
      <c r="BC262" s="348">
        <v>0</v>
      </c>
      <c r="BD262" s="348">
        <v>0</v>
      </c>
      <c r="BE262" s="375" t="s">
        <v>430</v>
      </c>
      <c r="BF262" s="374"/>
      <c r="BG262" s="372">
        <v>2.63E-2</v>
      </c>
      <c r="BH262" s="373"/>
      <c r="BI262" s="348">
        <v>74.874399999999994</v>
      </c>
      <c r="BJ262" s="348">
        <v>22.403400000000001</v>
      </c>
      <c r="BK262" s="348">
        <v>2.62948</v>
      </c>
      <c r="BL262" s="348">
        <v>9.2719999999999997E-2</v>
      </c>
      <c r="BM262" s="373"/>
      <c r="BN262" s="372" t="s">
        <v>6500</v>
      </c>
      <c r="BO262" s="372" t="s">
        <v>6462</v>
      </c>
      <c r="BP262" s="372" t="s">
        <v>6501</v>
      </c>
      <c r="BQ262" s="372" t="s">
        <v>6502</v>
      </c>
      <c r="BR262" s="372" t="s">
        <v>6465</v>
      </c>
      <c r="BS262" s="373"/>
      <c r="BT262" s="354" t="s">
        <v>555</v>
      </c>
    </row>
    <row r="263" spans="1:72" s="428" customFormat="1" x14ac:dyDescent="0.25">
      <c r="A263" s="345" t="s">
        <v>6503</v>
      </c>
      <c r="B263" s="373"/>
      <c r="C263" s="719">
        <v>46164</v>
      </c>
      <c r="D263" s="373"/>
      <c r="E263" s="346">
        <v>6.7526000000000002</v>
      </c>
      <c r="F263" s="373"/>
      <c r="G263" s="347">
        <v>27.578900000000001</v>
      </c>
      <c r="H263" s="374"/>
      <c r="I263" s="348">
        <v>0.88449999999999995</v>
      </c>
      <c r="J263" s="348">
        <v>0.71870000000000001</v>
      </c>
      <c r="K263" s="348">
        <v>-1.2825</v>
      </c>
      <c r="L263" s="348" t="s">
        <v>430</v>
      </c>
      <c r="M263" s="348" t="s">
        <v>430</v>
      </c>
      <c r="N263" s="350" t="s">
        <v>430</v>
      </c>
      <c r="O263" s="348" t="s">
        <v>430</v>
      </c>
      <c r="P263" s="348" t="s">
        <v>430</v>
      </c>
      <c r="Q263" s="348" t="s">
        <v>430</v>
      </c>
      <c r="R263" s="348" t="s">
        <v>430</v>
      </c>
      <c r="S263" s="348">
        <v>-1.4877</v>
      </c>
      <c r="T263" s="348" t="s">
        <v>430</v>
      </c>
      <c r="U263" s="348" t="s">
        <v>430</v>
      </c>
      <c r="V263" s="348" t="s">
        <v>430</v>
      </c>
      <c r="W263" s="348">
        <v>-5.11E-2</v>
      </c>
      <c r="X263" s="348">
        <v>4.5007999999999999</v>
      </c>
      <c r="Y263" s="374"/>
      <c r="Z263" s="346">
        <v>35</v>
      </c>
      <c r="AA263" s="346">
        <v>30</v>
      </c>
      <c r="AB263" s="346">
        <v>247</v>
      </c>
      <c r="AC263" s="346" t="s">
        <v>430</v>
      </c>
      <c r="AD263" s="346" t="s">
        <v>430</v>
      </c>
      <c r="AE263" s="346" t="s">
        <v>430</v>
      </c>
      <c r="AF263" s="346" t="s">
        <v>430</v>
      </c>
      <c r="AG263" s="346" t="s">
        <v>430</v>
      </c>
      <c r="AH263" s="346" t="s">
        <v>430</v>
      </c>
      <c r="AI263" s="346" t="s">
        <v>430</v>
      </c>
      <c r="AJ263" s="346">
        <v>256</v>
      </c>
      <c r="AK263" s="346" t="s">
        <v>430</v>
      </c>
      <c r="AL263" s="346" t="s">
        <v>430</v>
      </c>
      <c r="AM263" s="346" t="s">
        <v>430</v>
      </c>
      <c r="AN263" s="346">
        <v>157</v>
      </c>
      <c r="AO263" s="373"/>
      <c r="AP263" s="348" t="s">
        <v>430</v>
      </c>
      <c r="AQ263" s="348" t="s">
        <v>430</v>
      </c>
      <c r="AR263" s="348" t="s">
        <v>430</v>
      </c>
      <c r="AS263" s="348" t="s">
        <v>430</v>
      </c>
      <c r="AT263" s="348" t="s">
        <v>430</v>
      </c>
      <c r="AU263" s="351"/>
      <c r="AV263" s="346" t="s">
        <v>430</v>
      </c>
      <c r="AW263" s="346" t="s">
        <v>430</v>
      </c>
      <c r="AX263" s="346" t="s">
        <v>430</v>
      </c>
      <c r="AY263" s="346" t="s">
        <v>430</v>
      </c>
      <c r="AZ263" s="346" t="s">
        <v>430</v>
      </c>
      <c r="BA263" s="374"/>
      <c r="BB263" s="348">
        <v>2.95772570885382</v>
      </c>
      <c r="BC263" s="348">
        <v>0.99839379636983805</v>
      </c>
      <c r="BD263" s="348">
        <v>-0.38123316671022101</v>
      </c>
      <c r="BE263" s="375">
        <v>-2.9129186724106099E-2</v>
      </c>
      <c r="BF263" s="374"/>
      <c r="BG263" s="372">
        <v>7.0499999999999993E-2</v>
      </c>
      <c r="BH263" s="373"/>
      <c r="BI263" s="348">
        <v>79.775599999999997</v>
      </c>
      <c r="BJ263" s="348">
        <v>17.106000000000002</v>
      </c>
      <c r="BK263" s="348">
        <v>2.6606700000000001</v>
      </c>
      <c r="BL263" s="348">
        <v>0.45773000000000003</v>
      </c>
      <c r="BM263" s="373"/>
      <c r="BN263" s="372" t="s">
        <v>6504</v>
      </c>
      <c r="BO263" s="372" t="s">
        <v>6505</v>
      </c>
      <c r="BP263" s="372" t="s">
        <v>430</v>
      </c>
      <c r="BQ263" s="372" t="s">
        <v>430</v>
      </c>
      <c r="BR263" s="372" t="s">
        <v>430</v>
      </c>
      <c r="BS263" s="373"/>
      <c r="BT263" s="354" t="s">
        <v>555</v>
      </c>
    </row>
    <row r="264" spans="1:72" s="428" customFormat="1" x14ac:dyDescent="0.25">
      <c r="A264" s="345" t="s">
        <v>6506</v>
      </c>
      <c r="B264" s="373"/>
      <c r="C264" s="719">
        <v>46189</v>
      </c>
      <c r="D264" s="373"/>
      <c r="E264" s="346">
        <v>7.0327999999999999</v>
      </c>
      <c r="F264" s="373"/>
      <c r="G264" s="347">
        <v>48.611800000000002</v>
      </c>
      <c r="H264" s="374"/>
      <c r="I264" s="348">
        <v>2.5000000000000001E-3</v>
      </c>
      <c r="J264" s="348">
        <v>-0.13439999999999999</v>
      </c>
      <c r="K264" s="348">
        <v>2.5001000000000002</v>
      </c>
      <c r="L264" s="348" t="s">
        <v>430</v>
      </c>
      <c r="M264" s="348" t="s">
        <v>430</v>
      </c>
      <c r="N264" s="350" t="s">
        <v>430</v>
      </c>
      <c r="O264" s="348" t="s">
        <v>430</v>
      </c>
      <c r="P264" s="348" t="s">
        <v>430</v>
      </c>
      <c r="Q264" s="348" t="s">
        <v>430</v>
      </c>
      <c r="R264" s="348" t="s">
        <v>430</v>
      </c>
      <c r="S264" s="348">
        <v>4.8411</v>
      </c>
      <c r="T264" s="348" t="s">
        <v>430</v>
      </c>
      <c r="U264" s="348" t="s">
        <v>430</v>
      </c>
      <c r="V264" s="348" t="s">
        <v>430</v>
      </c>
      <c r="W264" s="348">
        <v>3.4811000000000001</v>
      </c>
      <c r="X264" s="348">
        <v>6.4309000000000003</v>
      </c>
      <c r="Y264" s="374"/>
      <c r="Z264" s="346">
        <v>219</v>
      </c>
      <c r="AA264" s="346">
        <v>50</v>
      </c>
      <c r="AB264" s="346">
        <v>81</v>
      </c>
      <c r="AC264" s="346" t="s">
        <v>430</v>
      </c>
      <c r="AD264" s="346" t="s">
        <v>430</v>
      </c>
      <c r="AE264" s="346" t="s">
        <v>430</v>
      </c>
      <c r="AF264" s="346" t="s">
        <v>430</v>
      </c>
      <c r="AG264" s="346" t="s">
        <v>430</v>
      </c>
      <c r="AH264" s="346" t="s">
        <v>430</v>
      </c>
      <c r="AI264" s="346" t="s">
        <v>430</v>
      </c>
      <c r="AJ264" s="346">
        <v>57</v>
      </c>
      <c r="AK264" s="346" t="s">
        <v>430</v>
      </c>
      <c r="AL264" s="346" t="s">
        <v>430</v>
      </c>
      <c r="AM264" s="346" t="s">
        <v>430</v>
      </c>
      <c r="AN264" s="346">
        <v>32</v>
      </c>
      <c r="AO264" s="373"/>
      <c r="AP264" s="348" t="s">
        <v>430</v>
      </c>
      <c r="AQ264" s="348" t="s">
        <v>430</v>
      </c>
      <c r="AR264" s="348" t="s">
        <v>430</v>
      </c>
      <c r="AS264" s="348" t="s">
        <v>430</v>
      </c>
      <c r="AT264" s="348" t="s">
        <v>430</v>
      </c>
      <c r="AU264" s="351"/>
      <c r="AV264" s="346" t="s">
        <v>430</v>
      </c>
      <c r="AW264" s="346" t="s">
        <v>430</v>
      </c>
      <c r="AX264" s="346" t="s">
        <v>430</v>
      </c>
      <c r="AY264" s="346" t="s">
        <v>430</v>
      </c>
      <c r="AZ264" s="346" t="s">
        <v>430</v>
      </c>
      <c r="BA264" s="374"/>
      <c r="BB264" s="348">
        <v>0.67179495014048596</v>
      </c>
      <c r="BC264" s="348">
        <v>1.1228743743403999</v>
      </c>
      <c r="BD264" s="348">
        <v>2.8569067540654598</v>
      </c>
      <c r="BE264" s="375">
        <v>-0.31877322407349201</v>
      </c>
      <c r="BF264" s="374"/>
      <c r="BG264" s="372">
        <v>0.16869999999999999</v>
      </c>
      <c r="BH264" s="373"/>
      <c r="BI264" s="348" t="s">
        <v>430</v>
      </c>
      <c r="BJ264" s="348">
        <v>6.26267</v>
      </c>
      <c r="BK264" s="348">
        <v>93.457899999999995</v>
      </c>
      <c r="BL264" s="348">
        <v>0.27943000000000001</v>
      </c>
      <c r="BM264" s="373"/>
      <c r="BN264" s="372" t="s">
        <v>6507</v>
      </c>
      <c r="BO264" s="372" t="s">
        <v>6508</v>
      </c>
      <c r="BP264" s="372" t="s">
        <v>6509</v>
      </c>
      <c r="BQ264" s="372" t="s">
        <v>890</v>
      </c>
      <c r="BR264" s="372" t="s">
        <v>5966</v>
      </c>
      <c r="BS264" s="373"/>
      <c r="BT264" s="354" t="s">
        <v>555</v>
      </c>
    </row>
    <row r="265" spans="1:72" s="428" customFormat="1" x14ac:dyDescent="0.25">
      <c r="A265" s="345" t="s">
        <v>6510</v>
      </c>
      <c r="B265" s="373"/>
      <c r="C265" s="719">
        <v>46164</v>
      </c>
      <c r="D265" s="373"/>
      <c r="E265" s="346">
        <v>6.49</v>
      </c>
      <c r="F265" s="373"/>
      <c r="G265" s="347">
        <v>10.1953</v>
      </c>
      <c r="H265" s="374"/>
      <c r="I265" s="348">
        <v>0.47010000000000002</v>
      </c>
      <c r="J265" s="348">
        <v>-0.72060000000000002</v>
      </c>
      <c r="K265" s="348">
        <v>0.65059999999999996</v>
      </c>
      <c r="L265" s="348" t="s">
        <v>430</v>
      </c>
      <c r="M265" s="348" t="s">
        <v>430</v>
      </c>
      <c r="N265" s="350" t="s">
        <v>430</v>
      </c>
      <c r="O265" s="348" t="s">
        <v>430</v>
      </c>
      <c r="P265" s="348" t="s">
        <v>430</v>
      </c>
      <c r="Q265" s="348" t="s">
        <v>430</v>
      </c>
      <c r="R265" s="348" t="s">
        <v>430</v>
      </c>
      <c r="S265" s="348">
        <v>2.2669999999999999</v>
      </c>
      <c r="T265" s="348" t="s">
        <v>430</v>
      </c>
      <c r="U265" s="348" t="s">
        <v>430</v>
      </c>
      <c r="V265" s="348" t="s">
        <v>430</v>
      </c>
      <c r="W265" s="348">
        <v>-0.22900000000000001</v>
      </c>
      <c r="X265" s="348">
        <v>1.9530000000000001</v>
      </c>
      <c r="Y265" s="374"/>
      <c r="Z265" s="346">
        <v>133</v>
      </c>
      <c r="AA265" s="346">
        <v>164</v>
      </c>
      <c r="AB265" s="346">
        <v>156</v>
      </c>
      <c r="AC265" s="346" t="s">
        <v>430</v>
      </c>
      <c r="AD265" s="346" t="s">
        <v>430</v>
      </c>
      <c r="AE265" s="346" t="s">
        <v>430</v>
      </c>
      <c r="AF265" s="346" t="s">
        <v>430</v>
      </c>
      <c r="AG265" s="346" t="s">
        <v>430</v>
      </c>
      <c r="AH265" s="346" t="s">
        <v>430</v>
      </c>
      <c r="AI265" s="346" t="s">
        <v>430</v>
      </c>
      <c r="AJ265" s="346">
        <v>145</v>
      </c>
      <c r="AK265" s="346" t="s">
        <v>430</v>
      </c>
      <c r="AL265" s="346" t="s">
        <v>430</v>
      </c>
      <c r="AM265" s="346" t="s">
        <v>430</v>
      </c>
      <c r="AN265" s="346">
        <v>179</v>
      </c>
      <c r="AO265" s="373"/>
      <c r="AP265" s="348" t="s">
        <v>430</v>
      </c>
      <c r="AQ265" s="348" t="s">
        <v>430</v>
      </c>
      <c r="AR265" s="348" t="s">
        <v>430</v>
      </c>
      <c r="AS265" s="348" t="s">
        <v>430</v>
      </c>
      <c r="AT265" s="348" t="s">
        <v>430</v>
      </c>
      <c r="AU265" s="351"/>
      <c r="AV265" s="346" t="s">
        <v>430</v>
      </c>
      <c r="AW265" s="346" t="s">
        <v>430</v>
      </c>
      <c r="AX265" s="346" t="s">
        <v>430</v>
      </c>
      <c r="AY265" s="346" t="s">
        <v>430</v>
      </c>
      <c r="AZ265" s="346" t="s">
        <v>430</v>
      </c>
      <c r="BA265" s="374"/>
      <c r="BB265" s="348">
        <v>0.53212312938954598</v>
      </c>
      <c r="BC265" s="348">
        <v>0</v>
      </c>
      <c r="BD265" s="348">
        <v>0.58970673049565303</v>
      </c>
      <c r="BE265" s="375" t="s">
        <v>430</v>
      </c>
      <c r="BF265" s="374"/>
      <c r="BG265" s="372" t="s">
        <v>430</v>
      </c>
      <c r="BH265" s="373"/>
      <c r="BI265" s="348">
        <v>78.775499999999994</v>
      </c>
      <c r="BJ265" s="348">
        <v>18.5777</v>
      </c>
      <c r="BK265" s="348" t="s">
        <v>430</v>
      </c>
      <c r="BL265" s="348">
        <v>2.6467999999999998</v>
      </c>
      <c r="BM265" s="373"/>
      <c r="BN265" s="372" t="s">
        <v>6511</v>
      </c>
      <c r="BO265" s="372" t="s">
        <v>834</v>
      </c>
      <c r="BP265" s="372" t="s">
        <v>3402</v>
      </c>
      <c r="BQ265" s="372" t="s">
        <v>6512</v>
      </c>
      <c r="BR265" s="372" t="s">
        <v>6513</v>
      </c>
      <c r="BS265" s="373"/>
      <c r="BT265" s="354" t="s">
        <v>555</v>
      </c>
    </row>
    <row r="266" spans="1:72" s="428" customFormat="1" x14ac:dyDescent="0.25">
      <c r="A266" s="345" t="s">
        <v>6514</v>
      </c>
      <c r="B266" s="373"/>
      <c r="C266" s="719">
        <v>45320</v>
      </c>
      <c r="D266" s="373"/>
      <c r="E266" s="346">
        <v>6.6416000000000004</v>
      </c>
      <c r="F266" s="373"/>
      <c r="G266" s="347">
        <v>322.80590000000001</v>
      </c>
      <c r="H266" s="374"/>
      <c r="I266" s="348">
        <v>0.78610000000000002</v>
      </c>
      <c r="J266" s="348">
        <v>-2.4706000000000001</v>
      </c>
      <c r="K266" s="348">
        <v>5.2332999999999998</v>
      </c>
      <c r="L266" s="348">
        <v>5.7324999999999999</v>
      </c>
      <c r="M266" s="348">
        <v>-3.3809999999999998</v>
      </c>
      <c r="N266" s="350">
        <v>-12.2363</v>
      </c>
      <c r="O266" s="348">
        <v>-12.3095</v>
      </c>
      <c r="P266" s="348" t="s">
        <v>430</v>
      </c>
      <c r="Q266" s="348" t="s">
        <v>430</v>
      </c>
      <c r="R266" s="348" t="s">
        <v>430</v>
      </c>
      <c r="S266" s="348">
        <v>16.9055</v>
      </c>
      <c r="T266" s="348">
        <v>6.4070999999999998</v>
      </c>
      <c r="U266" s="348">
        <v>-17.976800000000001</v>
      </c>
      <c r="V266" s="348">
        <v>-6.9180999999999999</v>
      </c>
      <c r="W266" s="348">
        <v>-9.4600000000000004E-2</v>
      </c>
      <c r="X266" s="348">
        <v>-4.6978</v>
      </c>
      <c r="Y266" s="374"/>
      <c r="Z266" s="346">
        <v>55</v>
      </c>
      <c r="AA266" s="346">
        <v>253</v>
      </c>
      <c r="AB266" s="346">
        <v>32</v>
      </c>
      <c r="AC266" s="346">
        <v>90</v>
      </c>
      <c r="AD266" s="346">
        <v>153</v>
      </c>
      <c r="AE266" s="346">
        <v>210</v>
      </c>
      <c r="AF266" s="346">
        <v>166</v>
      </c>
      <c r="AG266" s="346" t="s">
        <v>430</v>
      </c>
      <c r="AH266" s="346" t="s">
        <v>430</v>
      </c>
      <c r="AI266" s="346" t="s">
        <v>430</v>
      </c>
      <c r="AJ266" s="346">
        <v>8</v>
      </c>
      <c r="AK266" s="346">
        <v>224</v>
      </c>
      <c r="AL266" s="346">
        <v>244</v>
      </c>
      <c r="AM266" s="346">
        <v>214</v>
      </c>
      <c r="AN266" s="346">
        <v>166</v>
      </c>
      <c r="AO266" s="373"/>
      <c r="AP266" s="348" t="s">
        <v>430</v>
      </c>
      <c r="AQ266" s="348" t="s">
        <v>430</v>
      </c>
      <c r="AR266" s="348" t="s">
        <v>430</v>
      </c>
      <c r="AS266" s="348" t="s">
        <v>430</v>
      </c>
      <c r="AT266" s="348">
        <v>-10.16</v>
      </c>
      <c r="AU266" s="351"/>
      <c r="AV266" s="346" t="s">
        <v>430</v>
      </c>
      <c r="AW266" s="346" t="s">
        <v>430</v>
      </c>
      <c r="AX266" s="346" t="s">
        <v>430</v>
      </c>
      <c r="AY266" s="346" t="s">
        <v>430</v>
      </c>
      <c r="AZ266" s="346">
        <v>211</v>
      </c>
      <c r="BA266" s="374"/>
      <c r="BB266" s="348">
        <v>24.1063977376282</v>
      </c>
      <c r="BC266" s="348">
        <v>0.99916702555094306</v>
      </c>
      <c r="BD266" s="348">
        <v>-3.1445463749650397E-2</v>
      </c>
      <c r="BE266" s="375">
        <v>1.5643040835831099E-2</v>
      </c>
      <c r="BF266" s="374"/>
      <c r="BG266" s="372">
        <v>6.8900000000000003E-2</v>
      </c>
      <c r="BH266" s="373"/>
      <c r="BI266" s="348">
        <v>81.2988</v>
      </c>
      <c r="BJ266" s="348">
        <v>18.326599999999999</v>
      </c>
      <c r="BK266" s="348" t="s">
        <v>430</v>
      </c>
      <c r="BL266" s="348">
        <v>0.37459999999999999</v>
      </c>
      <c r="BM266" s="373"/>
      <c r="BN266" s="372" t="s">
        <v>6515</v>
      </c>
      <c r="BO266" s="372" t="s">
        <v>4917</v>
      </c>
      <c r="BP266" s="372" t="s">
        <v>430</v>
      </c>
      <c r="BQ266" s="372" t="s">
        <v>430</v>
      </c>
      <c r="BR266" s="372" t="s">
        <v>430</v>
      </c>
      <c r="BS266" s="373"/>
      <c r="BT266" s="354" t="s">
        <v>555</v>
      </c>
    </row>
    <row r="267" spans="1:72" s="428" customFormat="1" x14ac:dyDescent="0.25">
      <c r="A267" s="345" t="s">
        <v>6516</v>
      </c>
      <c r="B267" s="373"/>
      <c r="C267" s="719">
        <v>46227</v>
      </c>
      <c r="D267" s="373"/>
      <c r="E267" s="346">
        <v>7.5521000000000003</v>
      </c>
      <c r="F267" s="373"/>
      <c r="G267" s="347">
        <v>14.9345</v>
      </c>
      <c r="H267" s="374"/>
      <c r="I267" s="348">
        <v>0.60560000000000003</v>
      </c>
      <c r="J267" s="348">
        <v>-1.0009999999999999</v>
      </c>
      <c r="K267" s="348" t="s">
        <v>430</v>
      </c>
      <c r="L267" s="348" t="s">
        <v>430</v>
      </c>
      <c r="M267" s="348" t="s">
        <v>430</v>
      </c>
      <c r="N267" s="350" t="s">
        <v>430</v>
      </c>
      <c r="O267" s="348" t="s">
        <v>430</v>
      </c>
      <c r="P267" s="348" t="s">
        <v>430</v>
      </c>
      <c r="Q267" s="348" t="s">
        <v>430</v>
      </c>
      <c r="R267" s="348" t="s">
        <v>430</v>
      </c>
      <c r="S267" s="348" t="s">
        <v>430</v>
      </c>
      <c r="T267" s="348" t="s">
        <v>430</v>
      </c>
      <c r="U267" s="348" t="s">
        <v>430</v>
      </c>
      <c r="V267" s="348" t="s">
        <v>430</v>
      </c>
      <c r="W267" s="348">
        <v>-1.7596000000000001</v>
      </c>
      <c r="X267" s="348">
        <v>-2.2271999999999998</v>
      </c>
      <c r="Y267" s="374"/>
      <c r="Z267" s="346">
        <v>93</v>
      </c>
      <c r="AA267" s="346">
        <v>183</v>
      </c>
      <c r="AB267" s="346" t="s">
        <v>430</v>
      </c>
      <c r="AC267" s="346" t="s">
        <v>430</v>
      </c>
      <c r="AD267" s="346" t="s">
        <v>430</v>
      </c>
      <c r="AE267" s="346" t="s">
        <v>430</v>
      </c>
      <c r="AF267" s="346" t="s">
        <v>430</v>
      </c>
      <c r="AG267" s="346" t="s">
        <v>430</v>
      </c>
      <c r="AH267" s="346" t="s">
        <v>430</v>
      </c>
      <c r="AI267" s="346" t="s">
        <v>430</v>
      </c>
      <c r="AJ267" s="346" t="s">
        <v>430</v>
      </c>
      <c r="AK267" s="346" t="s">
        <v>430</v>
      </c>
      <c r="AL267" s="346" t="s">
        <v>430</v>
      </c>
      <c r="AM267" s="346" t="s">
        <v>430</v>
      </c>
      <c r="AN267" s="346">
        <v>272</v>
      </c>
      <c r="AO267" s="373"/>
      <c r="AP267" s="348" t="s">
        <v>430</v>
      </c>
      <c r="AQ267" s="348" t="s">
        <v>430</v>
      </c>
      <c r="AR267" s="348" t="s">
        <v>430</v>
      </c>
      <c r="AS267" s="348" t="s">
        <v>430</v>
      </c>
      <c r="AT267" s="348" t="s">
        <v>430</v>
      </c>
      <c r="AU267" s="351"/>
      <c r="AV267" s="346" t="s">
        <v>430</v>
      </c>
      <c r="AW267" s="346" t="s">
        <v>430</v>
      </c>
      <c r="AX267" s="346" t="s">
        <v>430</v>
      </c>
      <c r="AY267" s="346" t="s">
        <v>430</v>
      </c>
      <c r="AZ267" s="346" t="s">
        <v>430</v>
      </c>
      <c r="BA267" s="374"/>
      <c r="BB267" s="348" t="s">
        <v>430</v>
      </c>
      <c r="BC267" s="348">
        <v>0</v>
      </c>
      <c r="BD267" s="348">
        <v>0</v>
      </c>
      <c r="BE267" s="375" t="s">
        <v>430</v>
      </c>
      <c r="BF267" s="374"/>
      <c r="BG267" s="372" t="s">
        <v>430</v>
      </c>
      <c r="BH267" s="373"/>
      <c r="BI267" s="348">
        <v>44.391500000000001</v>
      </c>
      <c r="BJ267" s="348">
        <v>34.383200000000002</v>
      </c>
      <c r="BK267" s="348">
        <v>20.841899999999999</v>
      </c>
      <c r="BL267" s="348">
        <v>0.38340000000000002</v>
      </c>
      <c r="BM267" s="373"/>
      <c r="BN267" s="372" t="s">
        <v>6517</v>
      </c>
      <c r="BO267" s="372" t="s">
        <v>4933</v>
      </c>
      <c r="BP267" s="372" t="s">
        <v>430</v>
      </c>
      <c r="BQ267" s="372" t="s">
        <v>430</v>
      </c>
      <c r="BR267" s="372" t="s">
        <v>430</v>
      </c>
      <c r="BS267" s="373"/>
      <c r="BT267" s="354" t="s">
        <v>555</v>
      </c>
    </row>
    <row r="268" spans="1:72" s="428" customFormat="1" x14ac:dyDescent="0.25">
      <c r="A268" s="345" t="s">
        <v>6518</v>
      </c>
      <c r="B268" s="373"/>
      <c r="C268" s="719">
        <v>45818</v>
      </c>
      <c r="D268" s="373"/>
      <c r="E268" s="346">
        <v>6.8771000000000004</v>
      </c>
      <c r="F268" s="373"/>
      <c r="G268" s="347">
        <v>43.378300000000003</v>
      </c>
      <c r="H268" s="374"/>
      <c r="I268" s="348">
        <v>0.50649999999999995</v>
      </c>
      <c r="J268" s="348">
        <v>-0.67249999999999999</v>
      </c>
      <c r="K268" s="348">
        <v>2.8275000000000001</v>
      </c>
      <c r="L268" s="348">
        <v>3.0714000000000001</v>
      </c>
      <c r="M268" s="348">
        <v>5.0849000000000002</v>
      </c>
      <c r="N268" s="350">
        <v>11.022</v>
      </c>
      <c r="O268" s="348" t="s">
        <v>430</v>
      </c>
      <c r="P268" s="348" t="s">
        <v>430</v>
      </c>
      <c r="Q268" s="348" t="s">
        <v>430</v>
      </c>
      <c r="R268" s="348" t="s">
        <v>430</v>
      </c>
      <c r="S268" s="348">
        <v>4.0941000000000001</v>
      </c>
      <c r="T268" s="348">
        <v>16.465900000000001</v>
      </c>
      <c r="U268" s="348">
        <v>6.4328000000000003</v>
      </c>
      <c r="V268" s="348">
        <v>12.460900000000001</v>
      </c>
      <c r="W268" s="348">
        <v>0.88190000000000002</v>
      </c>
      <c r="X268" s="348">
        <v>10.241199999999999</v>
      </c>
      <c r="Y268" s="374"/>
      <c r="Z268" s="346">
        <v>127</v>
      </c>
      <c r="AA268" s="346">
        <v>124</v>
      </c>
      <c r="AB268" s="346">
        <v>63</v>
      </c>
      <c r="AC268" s="346">
        <v>193</v>
      </c>
      <c r="AD268" s="346">
        <v>79</v>
      </c>
      <c r="AE268" s="346">
        <v>54</v>
      </c>
      <c r="AF268" s="346" t="s">
        <v>430</v>
      </c>
      <c r="AG268" s="346" t="s">
        <v>430</v>
      </c>
      <c r="AH268" s="346" t="s">
        <v>430</v>
      </c>
      <c r="AI268" s="346" t="s">
        <v>430</v>
      </c>
      <c r="AJ268" s="346">
        <v>75</v>
      </c>
      <c r="AK268" s="346">
        <v>92</v>
      </c>
      <c r="AL268" s="346">
        <v>53</v>
      </c>
      <c r="AM268" s="346">
        <v>48</v>
      </c>
      <c r="AN268" s="346">
        <v>102</v>
      </c>
      <c r="AO268" s="373"/>
      <c r="AP268" s="348" t="s">
        <v>430</v>
      </c>
      <c r="AQ268" s="348" t="s">
        <v>430</v>
      </c>
      <c r="AR268" s="348" t="s">
        <v>430</v>
      </c>
      <c r="AS268" s="348" t="s">
        <v>430</v>
      </c>
      <c r="AT268" s="348">
        <v>13.7</v>
      </c>
      <c r="AU268" s="351"/>
      <c r="AV268" s="346" t="s">
        <v>430</v>
      </c>
      <c r="AW268" s="346" t="s">
        <v>430</v>
      </c>
      <c r="AX268" s="346" t="s">
        <v>430</v>
      </c>
      <c r="AY268" s="346" t="s">
        <v>430</v>
      </c>
      <c r="AZ268" s="346">
        <v>68</v>
      </c>
      <c r="BA268" s="374"/>
      <c r="BB268" s="348">
        <v>10.583245460328101</v>
      </c>
      <c r="BC268" s="348">
        <v>0.99697151260322403</v>
      </c>
      <c r="BD268" s="348">
        <v>4.72145770748899E-2</v>
      </c>
      <c r="BE268" s="375">
        <v>-1.46193924119285E-2</v>
      </c>
      <c r="BF268" s="374"/>
      <c r="BG268" s="372">
        <v>9.7000000000000003E-2</v>
      </c>
      <c r="BH268" s="373"/>
      <c r="BI268" s="348">
        <v>86.833399999999997</v>
      </c>
      <c r="BJ268" s="348">
        <v>12.7356</v>
      </c>
      <c r="BK268" s="348" t="s">
        <v>430</v>
      </c>
      <c r="BL268" s="348">
        <v>0.43099999999999999</v>
      </c>
      <c r="BM268" s="373"/>
      <c r="BN268" s="372" t="s">
        <v>6519</v>
      </c>
      <c r="BO268" s="372" t="s">
        <v>6520</v>
      </c>
      <c r="BP268" s="372" t="s">
        <v>6521</v>
      </c>
      <c r="BQ268" s="372" t="s">
        <v>6522</v>
      </c>
      <c r="BR268" s="372" t="s">
        <v>6523</v>
      </c>
      <c r="BS268" s="373"/>
      <c r="BT268" s="354" t="s">
        <v>555</v>
      </c>
    </row>
    <row r="269" spans="1:72" s="428" customFormat="1" x14ac:dyDescent="0.25">
      <c r="A269" s="345" t="s">
        <v>6524</v>
      </c>
      <c r="B269" s="373"/>
      <c r="C269" s="719">
        <v>46105</v>
      </c>
      <c r="D269" s="373"/>
      <c r="E269" s="346">
        <v>6.2027999999999999</v>
      </c>
      <c r="F269" s="373"/>
      <c r="G269" s="347">
        <v>86.442999999999998</v>
      </c>
      <c r="H269" s="374"/>
      <c r="I269" s="348">
        <v>-1.2699999999999999E-2</v>
      </c>
      <c r="J269" s="348">
        <v>-1.9661</v>
      </c>
      <c r="K269" s="348">
        <v>-1.4999999999999999E-2</v>
      </c>
      <c r="L269" s="348">
        <v>7.9419000000000004</v>
      </c>
      <c r="M269" s="348" t="s">
        <v>430</v>
      </c>
      <c r="N269" s="350" t="s">
        <v>430</v>
      </c>
      <c r="O269" s="348" t="s">
        <v>430</v>
      </c>
      <c r="P269" s="348" t="s">
        <v>430</v>
      </c>
      <c r="Q269" s="348" t="s">
        <v>430</v>
      </c>
      <c r="R269" s="348" t="s">
        <v>430</v>
      </c>
      <c r="S269" s="348">
        <v>1.397</v>
      </c>
      <c r="T269" s="348">
        <v>9.8582999999999998</v>
      </c>
      <c r="U269" s="348" t="s">
        <v>430</v>
      </c>
      <c r="V269" s="348" t="s">
        <v>430</v>
      </c>
      <c r="W269" s="348">
        <v>2.9499</v>
      </c>
      <c r="X269" s="348">
        <v>3.3294999999999999</v>
      </c>
      <c r="Y269" s="374"/>
      <c r="Z269" s="346">
        <v>225</v>
      </c>
      <c r="AA269" s="346">
        <v>242</v>
      </c>
      <c r="AB269" s="346">
        <v>196</v>
      </c>
      <c r="AC269" s="346">
        <v>34</v>
      </c>
      <c r="AD269" s="346" t="s">
        <v>430</v>
      </c>
      <c r="AE269" s="346" t="s">
        <v>430</v>
      </c>
      <c r="AF269" s="346" t="s">
        <v>430</v>
      </c>
      <c r="AG269" s="346" t="s">
        <v>430</v>
      </c>
      <c r="AH269" s="346" t="s">
        <v>430</v>
      </c>
      <c r="AI269" s="346" t="s">
        <v>430</v>
      </c>
      <c r="AJ269" s="346">
        <v>208</v>
      </c>
      <c r="AK269" s="346">
        <v>170</v>
      </c>
      <c r="AL269" s="346" t="s">
        <v>430</v>
      </c>
      <c r="AM269" s="346" t="s">
        <v>430</v>
      </c>
      <c r="AN269" s="346">
        <v>45</v>
      </c>
      <c r="AO269" s="373"/>
      <c r="AP269" s="348" t="s">
        <v>430</v>
      </c>
      <c r="AQ269" s="348" t="s">
        <v>430</v>
      </c>
      <c r="AR269" s="348" t="s">
        <v>430</v>
      </c>
      <c r="AS269" s="348" t="s">
        <v>430</v>
      </c>
      <c r="AT269" s="348" t="s">
        <v>430</v>
      </c>
      <c r="AU269" s="351"/>
      <c r="AV269" s="346" t="s">
        <v>430</v>
      </c>
      <c r="AW269" s="346" t="s">
        <v>430</v>
      </c>
      <c r="AX269" s="346" t="s">
        <v>430</v>
      </c>
      <c r="AY269" s="346" t="s">
        <v>430</v>
      </c>
      <c r="AZ269" s="346" t="s">
        <v>430</v>
      </c>
      <c r="BA269" s="374"/>
      <c r="BB269" s="348">
        <v>27.901355577671101</v>
      </c>
      <c r="BC269" s="348">
        <v>0.99115717827830097</v>
      </c>
      <c r="BD269" s="348">
        <v>-3.61877441522808E-2</v>
      </c>
      <c r="BE269" s="375">
        <v>-7.0392129544695994E-2</v>
      </c>
      <c r="BF269" s="374"/>
      <c r="BG269" s="372">
        <v>0.1802</v>
      </c>
      <c r="BH269" s="373"/>
      <c r="BI269" s="348">
        <v>86.6203</v>
      </c>
      <c r="BJ269" s="348">
        <v>11.443199999999999</v>
      </c>
      <c r="BK269" s="348">
        <v>1.7659199999999999</v>
      </c>
      <c r="BL269" s="348">
        <v>0.17058000000000001</v>
      </c>
      <c r="BM269" s="373"/>
      <c r="BN269" s="372" t="s">
        <v>6525</v>
      </c>
      <c r="BO269" s="372" t="s">
        <v>5181</v>
      </c>
      <c r="BP269" s="372" t="s">
        <v>430</v>
      </c>
      <c r="BQ269" s="372" t="s">
        <v>430</v>
      </c>
      <c r="BR269" s="372" t="s">
        <v>430</v>
      </c>
      <c r="BS269" s="373"/>
      <c r="BT269" s="354" t="s">
        <v>555</v>
      </c>
    </row>
    <row r="270" spans="1:72" s="428" customFormat="1" x14ac:dyDescent="0.25">
      <c r="A270" s="345" t="s">
        <v>6526</v>
      </c>
      <c r="B270" s="373"/>
      <c r="C270" s="719">
        <v>46234</v>
      </c>
      <c r="D270" s="373"/>
      <c r="E270" s="888">
        <v>6.24</v>
      </c>
      <c r="F270" s="373"/>
      <c r="G270" s="347">
        <v>36.814700000000002</v>
      </c>
      <c r="H270" s="374"/>
      <c r="I270" s="348">
        <v>0.82350000000000001</v>
      </c>
      <c r="J270" s="348">
        <v>-0.28899999999999998</v>
      </c>
      <c r="K270" s="348" t="s">
        <v>430</v>
      </c>
      <c r="L270" s="348" t="s">
        <v>430</v>
      </c>
      <c r="M270" s="348" t="s">
        <v>430</v>
      </c>
      <c r="N270" s="350" t="s">
        <v>430</v>
      </c>
      <c r="O270" s="348" t="s">
        <v>430</v>
      </c>
      <c r="P270" s="348" t="s">
        <v>430</v>
      </c>
      <c r="Q270" s="348" t="s">
        <v>430</v>
      </c>
      <c r="R270" s="348" t="s">
        <v>430</v>
      </c>
      <c r="S270" s="348" t="s">
        <v>430</v>
      </c>
      <c r="T270" s="348" t="s">
        <v>430</v>
      </c>
      <c r="U270" s="348" t="s">
        <v>430</v>
      </c>
      <c r="V270" s="348" t="s">
        <v>430</v>
      </c>
      <c r="W270" s="348">
        <v>0.56710000000000005</v>
      </c>
      <c r="X270" s="348">
        <v>0.56710000000000005</v>
      </c>
      <c r="Y270" s="374"/>
      <c r="Z270" s="346">
        <v>37</v>
      </c>
      <c r="AA270" s="346">
        <v>68</v>
      </c>
      <c r="AB270" s="346" t="s">
        <v>430</v>
      </c>
      <c r="AC270" s="346" t="s">
        <v>430</v>
      </c>
      <c r="AD270" s="346" t="s">
        <v>430</v>
      </c>
      <c r="AE270" s="346" t="s">
        <v>430</v>
      </c>
      <c r="AF270" s="346" t="s">
        <v>430</v>
      </c>
      <c r="AG270" s="346" t="s">
        <v>430</v>
      </c>
      <c r="AH270" s="346" t="s">
        <v>430</v>
      </c>
      <c r="AI270" s="346" t="s">
        <v>430</v>
      </c>
      <c r="AJ270" s="346" t="s">
        <v>430</v>
      </c>
      <c r="AK270" s="346" t="s">
        <v>430</v>
      </c>
      <c r="AL270" s="346" t="s">
        <v>430</v>
      </c>
      <c r="AM270" s="346" t="s">
        <v>430</v>
      </c>
      <c r="AN270" s="346">
        <v>123</v>
      </c>
      <c r="AO270" s="373"/>
      <c r="AP270" s="348" t="s">
        <v>430</v>
      </c>
      <c r="AQ270" s="348" t="s">
        <v>430</v>
      </c>
      <c r="AR270" s="348" t="s">
        <v>430</v>
      </c>
      <c r="AS270" s="348" t="s">
        <v>430</v>
      </c>
      <c r="AT270" s="348" t="s">
        <v>430</v>
      </c>
      <c r="AU270" s="351"/>
      <c r="AV270" s="346" t="s">
        <v>430</v>
      </c>
      <c r="AW270" s="346" t="s">
        <v>430</v>
      </c>
      <c r="AX270" s="346" t="s">
        <v>430</v>
      </c>
      <c r="AY270" s="346" t="s">
        <v>430</v>
      </c>
      <c r="AZ270" s="346" t="s">
        <v>430</v>
      </c>
      <c r="BA270" s="374"/>
      <c r="BB270" s="348" t="s">
        <v>430</v>
      </c>
      <c r="BC270" s="348">
        <v>0</v>
      </c>
      <c r="BD270" s="348">
        <v>0</v>
      </c>
      <c r="BE270" s="375" t="s">
        <v>430</v>
      </c>
      <c r="BF270" s="374"/>
      <c r="BG270" s="372" t="s">
        <v>430</v>
      </c>
      <c r="BH270" s="373"/>
      <c r="BI270" s="348">
        <v>63.823999999999998</v>
      </c>
      <c r="BJ270" s="348">
        <v>34.892200000000003</v>
      </c>
      <c r="BK270" s="348" t="s">
        <v>430</v>
      </c>
      <c r="BL270" s="348">
        <v>1.2838000000000001</v>
      </c>
      <c r="BM270" s="373"/>
      <c r="BN270" s="372" t="s">
        <v>6527</v>
      </c>
      <c r="BO270" s="372" t="s">
        <v>6528</v>
      </c>
      <c r="BP270" s="372" t="s">
        <v>5382</v>
      </c>
      <c r="BQ270" s="372" t="s">
        <v>6529</v>
      </c>
      <c r="BR270" s="372" t="s">
        <v>6530</v>
      </c>
      <c r="BS270" s="373"/>
      <c r="BT270" s="354" t="s">
        <v>555</v>
      </c>
    </row>
    <row r="271" spans="1:72" s="428" customFormat="1" x14ac:dyDescent="0.25">
      <c r="A271" s="345" t="s">
        <v>6531</v>
      </c>
      <c r="B271" s="373"/>
      <c r="C271" s="719">
        <v>45985</v>
      </c>
      <c r="D271" s="373"/>
      <c r="E271" s="346">
        <v>6.25</v>
      </c>
      <c r="F271" s="373"/>
      <c r="G271" s="347">
        <v>31.078600000000002</v>
      </c>
      <c r="H271" s="374"/>
      <c r="I271" s="348">
        <v>0.67179999999999995</v>
      </c>
      <c r="J271" s="348">
        <v>-0.68830000000000002</v>
      </c>
      <c r="K271" s="348">
        <v>-0.78790000000000004</v>
      </c>
      <c r="L271" s="348">
        <v>4.1637000000000004</v>
      </c>
      <c r="M271" s="348">
        <v>-5.7899000000000003</v>
      </c>
      <c r="N271" s="350" t="s">
        <v>430</v>
      </c>
      <c r="O271" s="348" t="s">
        <v>430</v>
      </c>
      <c r="P271" s="348" t="s">
        <v>430</v>
      </c>
      <c r="Q271" s="348" t="s">
        <v>430</v>
      </c>
      <c r="R271" s="348" t="s">
        <v>430</v>
      </c>
      <c r="S271" s="348">
        <v>1.5029999999999999</v>
      </c>
      <c r="T271" s="348">
        <v>9.5942000000000007</v>
      </c>
      <c r="U271" s="348">
        <v>-7.6102999999999996</v>
      </c>
      <c r="V271" s="348" t="s">
        <v>430</v>
      </c>
      <c r="W271" s="348">
        <v>-1.1048</v>
      </c>
      <c r="X271" s="348">
        <v>-8.3286999999999995</v>
      </c>
      <c r="Y271" s="374"/>
      <c r="Z271" s="346">
        <v>74</v>
      </c>
      <c r="AA271" s="346">
        <v>146</v>
      </c>
      <c r="AB271" s="346">
        <v>233</v>
      </c>
      <c r="AC271" s="346">
        <v>129</v>
      </c>
      <c r="AD271" s="346">
        <v>231</v>
      </c>
      <c r="AE271" s="346" t="s">
        <v>430</v>
      </c>
      <c r="AF271" s="346" t="s">
        <v>430</v>
      </c>
      <c r="AG271" s="346" t="s">
        <v>430</v>
      </c>
      <c r="AH271" s="346" t="s">
        <v>430</v>
      </c>
      <c r="AI271" s="346" t="s">
        <v>430</v>
      </c>
      <c r="AJ271" s="346">
        <v>199</v>
      </c>
      <c r="AK271" s="346">
        <v>173</v>
      </c>
      <c r="AL271" s="346">
        <v>214</v>
      </c>
      <c r="AM271" s="346" t="s">
        <v>430</v>
      </c>
      <c r="AN271" s="346">
        <v>252</v>
      </c>
      <c r="AO271" s="373"/>
      <c r="AP271" s="348" t="s">
        <v>430</v>
      </c>
      <c r="AQ271" s="348" t="s">
        <v>430</v>
      </c>
      <c r="AR271" s="348" t="s">
        <v>430</v>
      </c>
      <c r="AS271" s="348" t="s">
        <v>430</v>
      </c>
      <c r="AT271" s="348" t="s">
        <v>430</v>
      </c>
      <c r="AU271" s="351"/>
      <c r="AV271" s="346" t="s">
        <v>430</v>
      </c>
      <c r="AW271" s="346" t="s">
        <v>430</v>
      </c>
      <c r="AX271" s="346" t="s">
        <v>430</v>
      </c>
      <c r="AY271" s="346" t="s">
        <v>430</v>
      </c>
      <c r="AZ271" s="346" t="s">
        <v>430</v>
      </c>
      <c r="BA271" s="374"/>
      <c r="BB271" s="348">
        <v>17.808224269481599</v>
      </c>
      <c r="BC271" s="348">
        <v>0.99842731712284905</v>
      </c>
      <c r="BD271" s="348">
        <v>-7.3889282964700695E-2</v>
      </c>
      <c r="BE271" s="375">
        <v>-4.4768801730850703E-2</v>
      </c>
      <c r="BF271" s="374"/>
      <c r="BG271" s="372">
        <v>3.6200000000000003E-2</v>
      </c>
      <c r="BH271" s="373"/>
      <c r="BI271" s="348">
        <v>96.781999999999996</v>
      </c>
      <c r="BJ271" s="348">
        <v>2.8051599999999999</v>
      </c>
      <c r="BK271" s="348" t="s">
        <v>430</v>
      </c>
      <c r="BL271" s="348">
        <v>0.41283999999999998</v>
      </c>
      <c r="BM271" s="373"/>
      <c r="BN271" s="372" t="s">
        <v>6532</v>
      </c>
      <c r="BO271" s="372" t="s">
        <v>4274</v>
      </c>
      <c r="BP271" s="372" t="s">
        <v>6533</v>
      </c>
      <c r="BQ271" s="372" t="s">
        <v>6534</v>
      </c>
      <c r="BR271" s="372" t="s">
        <v>6535</v>
      </c>
      <c r="BS271" s="373"/>
      <c r="BT271" s="354" t="s">
        <v>555</v>
      </c>
    </row>
    <row r="272" spans="1:72" s="428" customFormat="1" x14ac:dyDescent="0.25">
      <c r="A272" s="345" t="s">
        <v>6536</v>
      </c>
      <c r="B272" s="373"/>
      <c r="C272" s="719">
        <v>45974</v>
      </c>
      <c r="D272" s="373"/>
      <c r="E272" s="346">
        <v>6.4401999999999999</v>
      </c>
      <c r="F272" s="373"/>
      <c r="G272" s="347">
        <v>234.5583</v>
      </c>
      <c r="H272" s="374"/>
      <c r="I272" s="348">
        <v>0.35499999999999998</v>
      </c>
      <c r="J272" s="348">
        <v>-0.625</v>
      </c>
      <c r="K272" s="348">
        <v>1.385</v>
      </c>
      <c r="L272" s="348">
        <v>4.3391000000000002</v>
      </c>
      <c r="M272" s="348">
        <v>6.8555000000000001</v>
      </c>
      <c r="N272" s="350" t="s">
        <v>430</v>
      </c>
      <c r="O272" s="348" t="s">
        <v>430</v>
      </c>
      <c r="P272" s="348" t="s">
        <v>430</v>
      </c>
      <c r="Q272" s="348" t="s">
        <v>430</v>
      </c>
      <c r="R272" s="348" t="s">
        <v>430</v>
      </c>
      <c r="S272" s="348">
        <v>2.8302999999999998</v>
      </c>
      <c r="T272" s="348">
        <v>20.4773</v>
      </c>
      <c r="U272" s="348">
        <v>5.2925000000000004</v>
      </c>
      <c r="V272" s="348" t="s">
        <v>430</v>
      </c>
      <c r="W272" s="348">
        <v>1.1135999999999999</v>
      </c>
      <c r="X272" s="348">
        <v>4.9588000000000001</v>
      </c>
      <c r="Y272" s="374"/>
      <c r="Z272" s="346">
        <v>182</v>
      </c>
      <c r="AA272" s="346">
        <v>97</v>
      </c>
      <c r="AB272" s="346">
        <v>124</v>
      </c>
      <c r="AC272" s="346">
        <v>121</v>
      </c>
      <c r="AD272" s="346">
        <v>66</v>
      </c>
      <c r="AE272" s="346" t="s">
        <v>430</v>
      </c>
      <c r="AF272" s="346" t="s">
        <v>430</v>
      </c>
      <c r="AG272" s="346" t="s">
        <v>430</v>
      </c>
      <c r="AH272" s="346" t="s">
        <v>430</v>
      </c>
      <c r="AI272" s="346" t="s">
        <v>430</v>
      </c>
      <c r="AJ272" s="346">
        <v>123</v>
      </c>
      <c r="AK272" s="346">
        <v>62</v>
      </c>
      <c r="AL272" s="346">
        <v>67</v>
      </c>
      <c r="AM272" s="346" t="s">
        <v>430</v>
      </c>
      <c r="AN272" s="346">
        <v>93</v>
      </c>
      <c r="AO272" s="373"/>
      <c r="AP272" s="348" t="s">
        <v>430</v>
      </c>
      <c r="AQ272" s="348" t="s">
        <v>430</v>
      </c>
      <c r="AR272" s="348" t="s">
        <v>430</v>
      </c>
      <c r="AS272" s="348" t="s">
        <v>430</v>
      </c>
      <c r="AT272" s="348" t="s">
        <v>430</v>
      </c>
      <c r="AU272" s="351"/>
      <c r="AV272" s="346" t="s">
        <v>430</v>
      </c>
      <c r="AW272" s="346" t="s">
        <v>430</v>
      </c>
      <c r="AX272" s="346" t="s">
        <v>430</v>
      </c>
      <c r="AY272" s="346" t="s">
        <v>430</v>
      </c>
      <c r="AZ272" s="346" t="s">
        <v>430</v>
      </c>
      <c r="BA272" s="374"/>
      <c r="BB272" s="348">
        <v>15.959078611139899</v>
      </c>
      <c r="BC272" s="348">
        <v>0.99211750673821597</v>
      </c>
      <c r="BD272" s="348">
        <v>9.8521462420007103E-3</v>
      </c>
      <c r="BE272" s="375">
        <v>-2.1745077276429998E-2</v>
      </c>
      <c r="BF272" s="374"/>
      <c r="BG272" s="372">
        <v>0.1205</v>
      </c>
      <c r="BH272" s="373"/>
      <c r="BI272" s="348">
        <v>11.034800000000001</v>
      </c>
      <c r="BJ272" s="348">
        <v>84.416899999999998</v>
      </c>
      <c r="BK272" s="348">
        <v>4.2214999999999998</v>
      </c>
      <c r="BL272" s="348">
        <v>0.32679999999999998</v>
      </c>
      <c r="BM272" s="373"/>
      <c r="BN272" s="372" t="s">
        <v>4546</v>
      </c>
      <c r="BO272" s="372" t="s">
        <v>6537</v>
      </c>
      <c r="BP272" s="372" t="s">
        <v>4547</v>
      </c>
      <c r="BQ272" s="372" t="s">
        <v>860</v>
      </c>
      <c r="BR272" s="372" t="s">
        <v>4814</v>
      </c>
      <c r="BS272" s="373"/>
      <c r="BT272" s="354" t="s">
        <v>555</v>
      </c>
    </row>
    <row r="273" spans="1:72" s="428" customFormat="1" x14ac:dyDescent="0.25">
      <c r="A273" s="345" t="s">
        <v>6538</v>
      </c>
      <c r="B273" s="373"/>
      <c r="C273" s="719">
        <v>46162</v>
      </c>
      <c r="D273" s="373"/>
      <c r="E273" s="346">
        <v>5.8693</v>
      </c>
      <c r="F273" s="373"/>
      <c r="G273" s="347">
        <v>14.7338</v>
      </c>
      <c r="H273" s="374"/>
      <c r="I273" s="348">
        <v>-8.0999999999999996E-3</v>
      </c>
      <c r="J273" s="348">
        <v>-1.9309000000000001</v>
      </c>
      <c r="K273" s="348">
        <v>-2.1095000000000002</v>
      </c>
      <c r="L273" s="348">
        <v>-3.8275999999999999</v>
      </c>
      <c r="M273" s="348" t="s">
        <v>430</v>
      </c>
      <c r="N273" s="350" t="s">
        <v>430</v>
      </c>
      <c r="O273" s="348" t="s">
        <v>430</v>
      </c>
      <c r="P273" s="348" t="s">
        <v>430</v>
      </c>
      <c r="Q273" s="348" t="s">
        <v>430</v>
      </c>
      <c r="R273" s="348" t="s">
        <v>430</v>
      </c>
      <c r="S273" s="348">
        <v>-1.4356</v>
      </c>
      <c r="T273" s="348" t="s">
        <v>430</v>
      </c>
      <c r="U273" s="348" t="s">
        <v>430</v>
      </c>
      <c r="V273" s="348" t="s">
        <v>430</v>
      </c>
      <c r="W273" s="348">
        <v>-1.6861999999999999</v>
      </c>
      <c r="X273" s="348">
        <v>-3.8275999999999999</v>
      </c>
      <c r="Y273" s="374"/>
      <c r="Z273" s="346">
        <v>220</v>
      </c>
      <c r="AA273" s="346">
        <v>237</v>
      </c>
      <c r="AB273" s="346">
        <v>257</v>
      </c>
      <c r="AC273" s="346">
        <v>235</v>
      </c>
      <c r="AD273" s="346" t="s">
        <v>430</v>
      </c>
      <c r="AE273" s="346" t="s">
        <v>430</v>
      </c>
      <c r="AF273" s="346" t="s">
        <v>430</v>
      </c>
      <c r="AG273" s="346" t="s">
        <v>430</v>
      </c>
      <c r="AH273" s="346" t="s">
        <v>430</v>
      </c>
      <c r="AI273" s="346" t="s">
        <v>430</v>
      </c>
      <c r="AJ273" s="346">
        <v>250</v>
      </c>
      <c r="AK273" s="346" t="s">
        <v>430</v>
      </c>
      <c r="AL273" s="346" t="s">
        <v>430</v>
      </c>
      <c r="AM273" s="346" t="s">
        <v>430</v>
      </c>
      <c r="AN273" s="346">
        <v>266</v>
      </c>
      <c r="AO273" s="373"/>
      <c r="AP273" s="348" t="s">
        <v>430</v>
      </c>
      <c r="AQ273" s="348" t="s">
        <v>430</v>
      </c>
      <c r="AR273" s="348" t="s">
        <v>430</v>
      </c>
      <c r="AS273" s="348" t="s">
        <v>430</v>
      </c>
      <c r="AT273" s="348" t="s">
        <v>430</v>
      </c>
      <c r="AU273" s="351"/>
      <c r="AV273" s="346" t="s">
        <v>430</v>
      </c>
      <c r="AW273" s="346" t="s">
        <v>430</v>
      </c>
      <c r="AX273" s="346" t="s">
        <v>430</v>
      </c>
      <c r="AY273" s="346" t="s">
        <v>430</v>
      </c>
      <c r="AZ273" s="346" t="s">
        <v>430</v>
      </c>
      <c r="BA273" s="374"/>
      <c r="BB273" s="348">
        <v>3.3787138719179599</v>
      </c>
      <c r="BC273" s="348">
        <v>0.58040312632629398</v>
      </c>
      <c r="BD273" s="348">
        <v>-0.51321472029895499</v>
      </c>
      <c r="BE273" s="375">
        <v>-0.98019651755320103</v>
      </c>
      <c r="BF273" s="374"/>
      <c r="BG273" s="372">
        <v>2.3490000000000002</v>
      </c>
      <c r="BH273" s="373"/>
      <c r="BI273" s="348">
        <v>80.554100000000005</v>
      </c>
      <c r="BJ273" s="348">
        <v>17.978999999999999</v>
      </c>
      <c r="BK273" s="348">
        <v>1.1331800000000001</v>
      </c>
      <c r="BL273" s="348">
        <v>0.33372000000000002</v>
      </c>
      <c r="BM273" s="373"/>
      <c r="BN273" s="372" t="s">
        <v>5449</v>
      </c>
      <c r="BO273" s="372" t="s">
        <v>5450</v>
      </c>
      <c r="BP273" s="372" t="s">
        <v>5451</v>
      </c>
      <c r="BQ273" s="372" t="s">
        <v>5452</v>
      </c>
      <c r="BR273" s="372" t="s">
        <v>5453</v>
      </c>
      <c r="BS273" s="373"/>
      <c r="BT273" s="354" t="s">
        <v>555</v>
      </c>
    </row>
    <row r="274" spans="1:72" s="428" customFormat="1" x14ac:dyDescent="0.25">
      <c r="A274" s="345" t="s">
        <v>6539</v>
      </c>
      <c r="B274" s="373"/>
      <c r="C274" s="719">
        <v>45978</v>
      </c>
      <c r="D274" s="373"/>
      <c r="E274" s="346">
        <v>6.04</v>
      </c>
      <c r="F274" s="373"/>
      <c r="G274" s="347">
        <v>48.765000000000001</v>
      </c>
      <c r="H274" s="374"/>
      <c r="I274" s="348">
        <v>0.90210000000000001</v>
      </c>
      <c r="J274" s="348">
        <v>-5.8400000000000001E-2</v>
      </c>
      <c r="K274" s="348">
        <v>4.7694000000000001</v>
      </c>
      <c r="L274" s="348">
        <v>13.2432</v>
      </c>
      <c r="M274" s="348">
        <v>12.762700000000001</v>
      </c>
      <c r="N274" s="350" t="s">
        <v>430</v>
      </c>
      <c r="O274" s="348" t="s">
        <v>430</v>
      </c>
      <c r="P274" s="348" t="s">
        <v>430</v>
      </c>
      <c r="Q274" s="348" t="s">
        <v>430</v>
      </c>
      <c r="R274" s="348" t="s">
        <v>430</v>
      </c>
      <c r="S274" s="348">
        <v>7.9469000000000003</v>
      </c>
      <c r="T274" s="348">
        <v>27.7654</v>
      </c>
      <c r="U274" s="348">
        <v>5.4698000000000002</v>
      </c>
      <c r="V274" s="348" t="s">
        <v>430</v>
      </c>
      <c r="W274" s="348">
        <v>3.7370000000000001</v>
      </c>
      <c r="X274" s="348">
        <v>-0.91500000000000004</v>
      </c>
      <c r="Y274" s="374"/>
      <c r="Z274" s="346">
        <v>27</v>
      </c>
      <c r="AA274" s="346">
        <v>41</v>
      </c>
      <c r="AB274" s="346">
        <v>39</v>
      </c>
      <c r="AC274" s="346">
        <v>12</v>
      </c>
      <c r="AD274" s="346">
        <v>27</v>
      </c>
      <c r="AE274" s="346" t="s">
        <v>430</v>
      </c>
      <c r="AF274" s="346" t="s">
        <v>430</v>
      </c>
      <c r="AG274" s="346" t="s">
        <v>430</v>
      </c>
      <c r="AH274" s="346" t="s">
        <v>430</v>
      </c>
      <c r="AI274" s="346" t="s">
        <v>430</v>
      </c>
      <c r="AJ274" s="346">
        <v>25</v>
      </c>
      <c r="AK274" s="346">
        <v>22</v>
      </c>
      <c r="AL274" s="346">
        <v>60</v>
      </c>
      <c r="AM274" s="346" t="s">
        <v>430</v>
      </c>
      <c r="AN274" s="346">
        <v>28</v>
      </c>
      <c r="AO274" s="373"/>
      <c r="AP274" s="348" t="s">
        <v>430</v>
      </c>
      <c r="AQ274" s="348" t="s">
        <v>430</v>
      </c>
      <c r="AR274" s="348" t="s">
        <v>430</v>
      </c>
      <c r="AS274" s="348" t="s">
        <v>430</v>
      </c>
      <c r="AT274" s="348" t="s">
        <v>430</v>
      </c>
      <c r="AU274" s="351"/>
      <c r="AV274" s="346" t="s">
        <v>430</v>
      </c>
      <c r="AW274" s="346" t="s">
        <v>430</v>
      </c>
      <c r="AX274" s="346" t="s">
        <v>430</v>
      </c>
      <c r="AY274" s="346" t="s">
        <v>430</v>
      </c>
      <c r="AZ274" s="346" t="s">
        <v>430</v>
      </c>
      <c r="BA274" s="374"/>
      <c r="BB274" s="348">
        <v>19.757888611393199</v>
      </c>
      <c r="BC274" s="348">
        <v>1.0000516891012901</v>
      </c>
      <c r="BD274" s="348">
        <v>-1.7206719991408801E-2</v>
      </c>
      <c r="BE274" s="375">
        <v>-4.9865247367527503E-2</v>
      </c>
      <c r="BF274" s="374"/>
      <c r="BG274" s="372">
        <v>7.3300000000000004E-2</v>
      </c>
      <c r="BH274" s="373"/>
      <c r="BI274" s="348">
        <v>24.198399999999999</v>
      </c>
      <c r="BJ274" s="348">
        <v>47.297499999999999</v>
      </c>
      <c r="BK274" s="348">
        <v>28.497299999999999</v>
      </c>
      <c r="BL274" s="348">
        <v>6.7999999999999996E-3</v>
      </c>
      <c r="BM274" s="373"/>
      <c r="BN274" s="372" t="s">
        <v>6362</v>
      </c>
      <c r="BO274" s="372" t="s">
        <v>6363</v>
      </c>
      <c r="BP274" s="372" t="s">
        <v>3290</v>
      </c>
      <c r="BQ274" s="372" t="s">
        <v>1435</v>
      </c>
      <c r="BR274" s="372" t="s">
        <v>6365</v>
      </c>
      <c r="BS274" s="373"/>
      <c r="BT274" s="354" t="s">
        <v>555</v>
      </c>
    </row>
    <row r="275" spans="1:72" s="428" customFormat="1" x14ac:dyDescent="0.25">
      <c r="A275" s="345" t="s">
        <v>6540</v>
      </c>
      <c r="B275" s="373"/>
      <c r="C275" s="719">
        <v>46118</v>
      </c>
      <c r="D275" s="373"/>
      <c r="E275" s="346">
        <v>5.79</v>
      </c>
      <c r="F275" s="373"/>
      <c r="G275" s="347">
        <v>16.9117</v>
      </c>
      <c r="H275" s="374"/>
      <c r="I275" s="348">
        <v>0.68410000000000004</v>
      </c>
      <c r="J275" s="348">
        <v>-0.17180000000000001</v>
      </c>
      <c r="K275" s="348">
        <v>-2.137</v>
      </c>
      <c r="L275" s="348">
        <v>6.0487000000000002</v>
      </c>
      <c r="M275" s="348" t="s">
        <v>430</v>
      </c>
      <c r="N275" s="350" t="s">
        <v>430</v>
      </c>
      <c r="O275" s="348" t="s">
        <v>430</v>
      </c>
      <c r="P275" s="348" t="s">
        <v>430</v>
      </c>
      <c r="Q275" s="348" t="s">
        <v>430</v>
      </c>
      <c r="R275" s="348" t="s">
        <v>430</v>
      </c>
      <c r="S275" s="348">
        <v>-1.8091999999999999</v>
      </c>
      <c r="T275" s="348" t="s">
        <v>430</v>
      </c>
      <c r="U275" s="348" t="s">
        <v>430</v>
      </c>
      <c r="V275" s="348" t="s">
        <v>430</v>
      </c>
      <c r="W275" s="348">
        <v>-0.4486</v>
      </c>
      <c r="X275" s="348">
        <v>7.1012000000000004</v>
      </c>
      <c r="Y275" s="374"/>
      <c r="Z275" s="346">
        <v>67</v>
      </c>
      <c r="AA275" s="346">
        <v>54</v>
      </c>
      <c r="AB275" s="346">
        <v>259</v>
      </c>
      <c r="AC275" s="346">
        <v>78</v>
      </c>
      <c r="AD275" s="346" t="s">
        <v>430</v>
      </c>
      <c r="AE275" s="346" t="s">
        <v>430</v>
      </c>
      <c r="AF275" s="346" t="s">
        <v>430</v>
      </c>
      <c r="AG275" s="346" t="s">
        <v>430</v>
      </c>
      <c r="AH275" s="346" t="s">
        <v>430</v>
      </c>
      <c r="AI275" s="346" t="s">
        <v>430</v>
      </c>
      <c r="AJ275" s="346">
        <v>261</v>
      </c>
      <c r="AK275" s="346" t="s">
        <v>430</v>
      </c>
      <c r="AL275" s="346" t="s">
        <v>430</v>
      </c>
      <c r="AM275" s="346" t="s">
        <v>430</v>
      </c>
      <c r="AN275" s="346">
        <v>192</v>
      </c>
      <c r="AO275" s="373"/>
      <c r="AP275" s="348" t="s">
        <v>430</v>
      </c>
      <c r="AQ275" s="348" t="s">
        <v>430</v>
      </c>
      <c r="AR275" s="348" t="s">
        <v>430</v>
      </c>
      <c r="AS275" s="348" t="s">
        <v>430</v>
      </c>
      <c r="AT275" s="348" t="s">
        <v>430</v>
      </c>
      <c r="AU275" s="351"/>
      <c r="AV275" s="346" t="s">
        <v>430</v>
      </c>
      <c r="AW275" s="346" t="s">
        <v>430</v>
      </c>
      <c r="AX275" s="346" t="s">
        <v>430</v>
      </c>
      <c r="AY275" s="346" t="s">
        <v>430</v>
      </c>
      <c r="AZ275" s="346" t="s">
        <v>430</v>
      </c>
      <c r="BA275" s="374"/>
      <c r="BB275" s="348">
        <v>18.4556197732038</v>
      </c>
      <c r="BC275" s="348">
        <v>0</v>
      </c>
      <c r="BD275" s="348">
        <v>-1.3203940723268999E-2</v>
      </c>
      <c r="BE275" s="375" t="s">
        <v>430</v>
      </c>
      <c r="BF275" s="374"/>
      <c r="BG275" s="372" t="s">
        <v>430</v>
      </c>
      <c r="BH275" s="373"/>
      <c r="BI275" s="348">
        <v>82.835099999999997</v>
      </c>
      <c r="BJ275" s="348">
        <v>16.5609</v>
      </c>
      <c r="BK275" s="348" t="s">
        <v>430</v>
      </c>
      <c r="BL275" s="348">
        <v>0.60399999999999998</v>
      </c>
      <c r="BM275" s="373"/>
      <c r="BN275" s="372" t="s">
        <v>6541</v>
      </c>
      <c r="BO275" s="372" t="s">
        <v>6542</v>
      </c>
      <c r="BP275" s="372" t="s">
        <v>430</v>
      </c>
      <c r="BQ275" s="372" t="s">
        <v>430</v>
      </c>
      <c r="BR275" s="372" t="s">
        <v>430</v>
      </c>
      <c r="BS275" s="373"/>
      <c r="BT275" s="354" t="s">
        <v>555</v>
      </c>
    </row>
    <row r="276" spans="1:72" s="428" customFormat="1" x14ac:dyDescent="0.25">
      <c r="A276" s="345" t="s">
        <v>6543</v>
      </c>
      <c r="B276" s="373"/>
      <c r="C276" s="719">
        <v>46160</v>
      </c>
      <c r="D276" s="373"/>
      <c r="E276" s="346">
        <v>6.0133999999999999</v>
      </c>
      <c r="F276" s="373"/>
      <c r="G276" s="347">
        <v>48.074800000000003</v>
      </c>
      <c r="H276" s="374"/>
      <c r="I276" s="348">
        <v>0.81869999999999998</v>
      </c>
      <c r="J276" s="348">
        <v>-1.994</v>
      </c>
      <c r="K276" s="348">
        <v>-2.3098000000000001</v>
      </c>
      <c r="L276" s="348">
        <v>-4.7465000000000002</v>
      </c>
      <c r="M276" s="348" t="s">
        <v>430</v>
      </c>
      <c r="N276" s="350" t="s">
        <v>430</v>
      </c>
      <c r="O276" s="348" t="s">
        <v>430</v>
      </c>
      <c r="P276" s="348" t="s">
        <v>430</v>
      </c>
      <c r="Q276" s="348" t="s">
        <v>430</v>
      </c>
      <c r="R276" s="348" t="s">
        <v>430</v>
      </c>
      <c r="S276" s="348">
        <v>-1.6668000000000001</v>
      </c>
      <c r="T276" s="348" t="s">
        <v>430</v>
      </c>
      <c r="U276" s="348" t="s">
        <v>430</v>
      </c>
      <c r="V276" s="348" t="s">
        <v>430</v>
      </c>
      <c r="W276" s="348">
        <v>-2.5386000000000002</v>
      </c>
      <c r="X276" s="348">
        <v>-5.4416000000000002</v>
      </c>
      <c r="Y276" s="374"/>
      <c r="Z276" s="346">
        <v>39</v>
      </c>
      <c r="AA276" s="346">
        <v>245</v>
      </c>
      <c r="AB276" s="346">
        <v>263</v>
      </c>
      <c r="AC276" s="346">
        <v>240</v>
      </c>
      <c r="AD276" s="346" t="s">
        <v>430</v>
      </c>
      <c r="AE276" s="346" t="s">
        <v>430</v>
      </c>
      <c r="AF276" s="346" t="s">
        <v>430</v>
      </c>
      <c r="AG276" s="346" t="s">
        <v>430</v>
      </c>
      <c r="AH276" s="346" t="s">
        <v>430</v>
      </c>
      <c r="AI276" s="346" t="s">
        <v>430</v>
      </c>
      <c r="AJ276" s="346">
        <v>260</v>
      </c>
      <c r="AK276" s="346" t="s">
        <v>430</v>
      </c>
      <c r="AL276" s="346" t="s">
        <v>430</v>
      </c>
      <c r="AM276" s="346" t="s">
        <v>430</v>
      </c>
      <c r="AN276" s="346">
        <v>280</v>
      </c>
      <c r="AO276" s="373"/>
      <c r="AP276" s="348" t="s">
        <v>430</v>
      </c>
      <c r="AQ276" s="348" t="s">
        <v>430</v>
      </c>
      <c r="AR276" s="348" t="s">
        <v>430</v>
      </c>
      <c r="AS276" s="348" t="s">
        <v>430</v>
      </c>
      <c r="AT276" s="348" t="s">
        <v>430</v>
      </c>
      <c r="AU276" s="351"/>
      <c r="AV276" s="346" t="s">
        <v>430</v>
      </c>
      <c r="AW276" s="346" t="s">
        <v>430</v>
      </c>
      <c r="AX276" s="346" t="s">
        <v>430</v>
      </c>
      <c r="AY276" s="346" t="s">
        <v>430</v>
      </c>
      <c r="AZ276" s="346" t="s">
        <v>430</v>
      </c>
      <c r="BA276" s="374"/>
      <c r="BB276" s="348">
        <v>2.8826486993056299</v>
      </c>
      <c r="BC276" s="348">
        <v>1.00348088754183</v>
      </c>
      <c r="BD276" s="348">
        <v>-0.71123633179458801</v>
      </c>
      <c r="BE276" s="375">
        <v>-2.1565959785241301E-3</v>
      </c>
      <c r="BF276" s="374"/>
      <c r="BG276" s="372">
        <v>0.1181</v>
      </c>
      <c r="BH276" s="373"/>
      <c r="BI276" s="348">
        <v>82.377099999999999</v>
      </c>
      <c r="BJ276" s="348">
        <v>20.468</v>
      </c>
      <c r="BK276" s="348">
        <v>0.80444400000000005</v>
      </c>
      <c r="BL276" s="348">
        <v>-3.6495440000000001</v>
      </c>
      <c r="BM276" s="373"/>
      <c r="BN276" s="372" t="s">
        <v>6544</v>
      </c>
      <c r="BO276" s="372" t="s">
        <v>6545</v>
      </c>
      <c r="BP276" s="372" t="s">
        <v>6546</v>
      </c>
      <c r="BQ276" s="372" t="s">
        <v>6547</v>
      </c>
      <c r="BR276" s="372" t="s">
        <v>6548</v>
      </c>
      <c r="BS276" s="373"/>
      <c r="BT276" s="354" t="s">
        <v>555</v>
      </c>
    </row>
    <row r="277" spans="1:72" s="428" customFormat="1" x14ac:dyDescent="0.25">
      <c r="A277" s="345" t="s">
        <v>6549</v>
      </c>
      <c r="B277" s="373"/>
      <c r="C277" s="719">
        <v>46003</v>
      </c>
      <c r="D277" s="373"/>
      <c r="E277" s="346">
        <v>6.5449000000000002</v>
      </c>
      <c r="F277" s="373"/>
      <c r="G277" s="347">
        <v>23.447399999999998</v>
      </c>
      <c r="H277" s="374"/>
      <c r="I277" s="348">
        <v>0.35649999999999998</v>
      </c>
      <c r="J277" s="348">
        <v>-0.62350000000000005</v>
      </c>
      <c r="K277" s="348">
        <v>1.3946000000000001</v>
      </c>
      <c r="L277" s="348">
        <v>4.3766999999999996</v>
      </c>
      <c r="M277" s="348">
        <v>6.8803000000000001</v>
      </c>
      <c r="N277" s="350" t="s">
        <v>430</v>
      </c>
      <c r="O277" s="348" t="s">
        <v>430</v>
      </c>
      <c r="P277" s="348" t="s">
        <v>430</v>
      </c>
      <c r="Q277" s="348" t="s">
        <v>430</v>
      </c>
      <c r="R277" s="348" t="s">
        <v>430</v>
      </c>
      <c r="S277" s="348">
        <v>2.8435000000000001</v>
      </c>
      <c r="T277" s="348">
        <v>20.617899999999999</v>
      </c>
      <c r="U277" s="348">
        <v>5.2930999999999999</v>
      </c>
      <c r="V277" s="348" t="s">
        <v>430</v>
      </c>
      <c r="W277" s="348">
        <v>1.1177999999999999</v>
      </c>
      <c r="X277" s="348">
        <v>5.9162999999999997</v>
      </c>
      <c r="Y277" s="374"/>
      <c r="Z277" s="346">
        <v>177</v>
      </c>
      <c r="AA277" s="346">
        <v>95</v>
      </c>
      <c r="AB277" s="346">
        <v>121</v>
      </c>
      <c r="AC277" s="346">
        <v>120</v>
      </c>
      <c r="AD277" s="346">
        <v>65</v>
      </c>
      <c r="AE277" s="346" t="s">
        <v>430</v>
      </c>
      <c r="AF277" s="346" t="s">
        <v>430</v>
      </c>
      <c r="AG277" s="346" t="s">
        <v>430</v>
      </c>
      <c r="AH277" s="346" t="s">
        <v>430</v>
      </c>
      <c r="AI277" s="346" t="s">
        <v>430</v>
      </c>
      <c r="AJ277" s="346">
        <v>121</v>
      </c>
      <c r="AK277" s="346">
        <v>60</v>
      </c>
      <c r="AL277" s="346">
        <v>66</v>
      </c>
      <c r="AM277" s="346" t="s">
        <v>430</v>
      </c>
      <c r="AN277" s="346">
        <v>90</v>
      </c>
      <c r="AO277" s="373"/>
      <c r="AP277" s="348" t="s">
        <v>430</v>
      </c>
      <c r="AQ277" s="348" t="s">
        <v>430</v>
      </c>
      <c r="AR277" s="348" t="s">
        <v>430</v>
      </c>
      <c r="AS277" s="348" t="s">
        <v>430</v>
      </c>
      <c r="AT277" s="348" t="s">
        <v>430</v>
      </c>
      <c r="AU277" s="351"/>
      <c r="AV277" s="346" t="s">
        <v>430</v>
      </c>
      <c r="AW277" s="346" t="s">
        <v>430</v>
      </c>
      <c r="AX277" s="346" t="s">
        <v>430</v>
      </c>
      <c r="AY277" s="346" t="s">
        <v>430</v>
      </c>
      <c r="AZ277" s="346" t="s">
        <v>430</v>
      </c>
      <c r="BA277" s="374"/>
      <c r="BB277" s="348">
        <v>16.951121881563701</v>
      </c>
      <c r="BC277" s="348">
        <v>0.99621004096473298</v>
      </c>
      <c r="BD277" s="348">
        <v>2.2314608981121298E-2</v>
      </c>
      <c r="BE277" s="375">
        <v>-2.3030294858557902E-2</v>
      </c>
      <c r="BF277" s="374"/>
      <c r="BG277" s="372">
        <v>7.8100000000000003E-2</v>
      </c>
      <c r="BH277" s="373"/>
      <c r="BI277" s="348">
        <v>11.0688</v>
      </c>
      <c r="BJ277" s="348">
        <v>84.528499999999994</v>
      </c>
      <c r="BK277" s="348">
        <v>4.2410600000000001</v>
      </c>
      <c r="BL277" s="348">
        <v>0.16164000000000001</v>
      </c>
      <c r="BM277" s="373"/>
      <c r="BN277" s="372" t="s">
        <v>4810</v>
      </c>
      <c r="BO277" s="372" t="s">
        <v>4723</v>
      </c>
      <c r="BP277" s="372" t="s">
        <v>5158</v>
      </c>
      <c r="BQ277" s="372" t="s">
        <v>4813</v>
      </c>
      <c r="BR277" s="372" t="s">
        <v>4814</v>
      </c>
      <c r="BS277" s="373"/>
      <c r="BT277" s="354" t="s">
        <v>555</v>
      </c>
    </row>
    <row r="278" spans="1:72" s="428" customFormat="1" x14ac:dyDescent="0.25">
      <c r="A278" s="345" t="s">
        <v>6550</v>
      </c>
      <c r="B278" s="373"/>
      <c r="C278" s="719">
        <v>45461</v>
      </c>
      <c r="D278" s="373"/>
      <c r="E278" s="346">
        <v>4.26</v>
      </c>
      <c r="F278" s="373"/>
      <c r="G278" s="347">
        <v>58.022199999999998</v>
      </c>
      <c r="H278" s="374"/>
      <c r="I278" s="348">
        <v>0.44469999999999998</v>
      </c>
      <c r="J278" s="348">
        <v>-0.2258</v>
      </c>
      <c r="K278" s="348">
        <v>-0.65949999999999998</v>
      </c>
      <c r="L278" s="348">
        <v>7.7190000000000003</v>
      </c>
      <c r="M278" s="348">
        <v>-5.5396000000000001</v>
      </c>
      <c r="N278" s="350">
        <v>3.6345999999999998</v>
      </c>
      <c r="O278" s="348">
        <v>6.8952</v>
      </c>
      <c r="P278" s="348" t="s">
        <v>430</v>
      </c>
      <c r="Q278" s="348" t="s">
        <v>430</v>
      </c>
      <c r="R278" s="348" t="s">
        <v>430</v>
      </c>
      <c r="S278" s="348">
        <v>1.43E-2</v>
      </c>
      <c r="T278" s="348">
        <v>14.8736</v>
      </c>
      <c r="U278" s="348">
        <v>-3.0886</v>
      </c>
      <c r="V278" s="348">
        <v>5.6562999999999999</v>
      </c>
      <c r="W278" s="348">
        <v>0.53239999999999998</v>
      </c>
      <c r="X278" s="348">
        <v>6.6571999999999996</v>
      </c>
      <c r="Y278" s="374"/>
      <c r="Z278" s="346">
        <v>148</v>
      </c>
      <c r="AA278" s="346">
        <v>67</v>
      </c>
      <c r="AB278" s="346">
        <v>231</v>
      </c>
      <c r="AC278" s="346">
        <v>48</v>
      </c>
      <c r="AD278" s="346">
        <v>213</v>
      </c>
      <c r="AE278" s="346">
        <v>106</v>
      </c>
      <c r="AF278" s="346">
        <v>46</v>
      </c>
      <c r="AG278" s="346" t="s">
        <v>430</v>
      </c>
      <c r="AH278" s="346" t="s">
        <v>430</v>
      </c>
      <c r="AI278" s="346" t="s">
        <v>430</v>
      </c>
      <c r="AJ278" s="346">
        <v>238</v>
      </c>
      <c r="AK278" s="346">
        <v>116</v>
      </c>
      <c r="AL278" s="346">
        <v>166</v>
      </c>
      <c r="AM278" s="346">
        <v>108</v>
      </c>
      <c r="AN278" s="346">
        <v>136</v>
      </c>
      <c r="AO278" s="373"/>
      <c r="AP278" s="348" t="s">
        <v>430</v>
      </c>
      <c r="AQ278" s="348" t="s">
        <v>430</v>
      </c>
      <c r="AR278" s="348" t="s">
        <v>430</v>
      </c>
      <c r="AS278" s="348" t="s">
        <v>430</v>
      </c>
      <c r="AT278" s="348">
        <v>1.25</v>
      </c>
      <c r="AU278" s="351"/>
      <c r="AV278" s="346" t="s">
        <v>430</v>
      </c>
      <c r="AW278" s="346" t="s">
        <v>430</v>
      </c>
      <c r="AX278" s="346" t="s">
        <v>430</v>
      </c>
      <c r="AY278" s="346" t="s">
        <v>430</v>
      </c>
      <c r="AZ278" s="346">
        <v>141</v>
      </c>
      <c r="BA278" s="374"/>
      <c r="BB278" s="348">
        <v>15.1078962309389</v>
      </c>
      <c r="BC278" s="348">
        <v>0.99837483144005501</v>
      </c>
      <c r="BD278" s="348">
        <v>1.2389095278134501E-2</v>
      </c>
      <c r="BE278" s="375">
        <v>6.8742049732668703E-2</v>
      </c>
      <c r="BF278" s="374"/>
      <c r="BG278" s="372">
        <v>9.3600000000000003E-2</v>
      </c>
      <c r="BH278" s="373"/>
      <c r="BI278" s="348">
        <v>74.337800000000001</v>
      </c>
      <c r="BJ278" s="348">
        <v>25.257999999999999</v>
      </c>
      <c r="BK278" s="348" t="s">
        <v>430</v>
      </c>
      <c r="BL278" s="348">
        <v>0.4042</v>
      </c>
      <c r="BM278" s="373"/>
      <c r="BN278" s="372" t="s">
        <v>6551</v>
      </c>
      <c r="BO278" s="372" t="s">
        <v>6552</v>
      </c>
      <c r="BP278" s="372" t="s">
        <v>430</v>
      </c>
      <c r="BQ278" s="372" t="s">
        <v>430</v>
      </c>
      <c r="BR278" s="372" t="s">
        <v>430</v>
      </c>
      <c r="BS278" s="373"/>
      <c r="BT278" s="354" t="s">
        <v>555</v>
      </c>
    </row>
    <row r="279" spans="1:72" s="428" customFormat="1" x14ac:dyDescent="0.25">
      <c r="A279" s="345" t="s">
        <v>6553</v>
      </c>
      <c r="B279" s="373"/>
      <c r="C279" s="719">
        <v>45821</v>
      </c>
      <c r="D279" s="373"/>
      <c r="E279" s="346">
        <v>4.0445000000000002</v>
      </c>
      <c r="F279" s="373"/>
      <c r="G279" s="347">
        <v>10.485900000000001</v>
      </c>
      <c r="H279" s="374"/>
      <c r="I279" s="348">
        <v>0.45889999999999997</v>
      </c>
      <c r="J279" s="348">
        <v>-1.0204</v>
      </c>
      <c r="K279" s="348">
        <v>0.18920000000000001</v>
      </c>
      <c r="L279" s="348">
        <v>2.0347</v>
      </c>
      <c r="M279" s="348">
        <v>-2.0421</v>
      </c>
      <c r="N279" s="350">
        <v>2.3014999999999999</v>
      </c>
      <c r="O279" s="348" t="s">
        <v>430</v>
      </c>
      <c r="P279" s="348" t="s">
        <v>430</v>
      </c>
      <c r="Q279" s="348" t="s">
        <v>430</v>
      </c>
      <c r="R279" s="348" t="s">
        <v>430</v>
      </c>
      <c r="S279" s="348">
        <v>3.3948999999999998</v>
      </c>
      <c r="T279" s="348">
        <v>9.1065000000000005</v>
      </c>
      <c r="U279" s="348">
        <v>-2.2631000000000001</v>
      </c>
      <c r="V279" s="348">
        <v>2.2825000000000002</v>
      </c>
      <c r="W279" s="348">
        <v>-1.5953999999999999</v>
      </c>
      <c r="X279" s="348">
        <v>4.0805999999999996</v>
      </c>
      <c r="Y279" s="374"/>
      <c r="Z279" s="346">
        <v>139</v>
      </c>
      <c r="AA279" s="346">
        <v>188</v>
      </c>
      <c r="AB279" s="346">
        <v>167</v>
      </c>
      <c r="AC279" s="346">
        <v>203</v>
      </c>
      <c r="AD279" s="346">
        <v>128</v>
      </c>
      <c r="AE279" s="346">
        <v>123</v>
      </c>
      <c r="AF279" s="346" t="s">
        <v>430</v>
      </c>
      <c r="AG279" s="346" t="s">
        <v>430</v>
      </c>
      <c r="AH279" s="346" t="s">
        <v>430</v>
      </c>
      <c r="AI279" s="346" t="s">
        <v>430</v>
      </c>
      <c r="AJ279" s="346">
        <v>101</v>
      </c>
      <c r="AK279" s="346">
        <v>197</v>
      </c>
      <c r="AL279" s="346">
        <v>143</v>
      </c>
      <c r="AM279" s="346">
        <v>148</v>
      </c>
      <c r="AN279" s="346">
        <v>265</v>
      </c>
      <c r="AO279" s="373"/>
      <c r="AP279" s="348" t="s">
        <v>430</v>
      </c>
      <c r="AQ279" s="348" t="s">
        <v>430</v>
      </c>
      <c r="AR279" s="348" t="s">
        <v>430</v>
      </c>
      <c r="AS279" s="348" t="s">
        <v>430</v>
      </c>
      <c r="AT279" s="348">
        <v>0.53</v>
      </c>
      <c r="AU279" s="351"/>
      <c r="AV279" s="346" t="s">
        <v>430</v>
      </c>
      <c r="AW279" s="346" t="s">
        <v>430</v>
      </c>
      <c r="AX279" s="346" t="s">
        <v>430</v>
      </c>
      <c r="AY279" s="346" t="s">
        <v>430</v>
      </c>
      <c r="AZ279" s="346">
        <v>143</v>
      </c>
      <c r="BA279" s="374"/>
      <c r="BB279" s="348">
        <v>10.493233270980101</v>
      </c>
      <c r="BC279" s="348">
        <v>0.99049450113135995</v>
      </c>
      <c r="BD279" s="348">
        <v>-6.9534914962572896E-3</v>
      </c>
      <c r="BE279" s="375">
        <v>-5.1677223001015397E-2</v>
      </c>
      <c r="BF279" s="374"/>
      <c r="BG279" s="372">
        <v>0.19220000000000001</v>
      </c>
      <c r="BH279" s="373"/>
      <c r="BI279" s="348">
        <v>79.969899999999996</v>
      </c>
      <c r="BJ279" s="348">
        <v>17.7392</v>
      </c>
      <c r="BK279" s="348">
        <v>1.2955000000000001</v>
      </c>
      <c r="BL279" s="348">
        <v>0.99539999999999995</v>
      </c>
      <c r="BM279" s="373"/>
      <c r="BN279" s="372" t="s">
        <v>6554</v>
      </c>
      <c r="BO279" s="372" t="s">
        <v>6555</v>
      </c>
      <c r="BP279" s="372" t="s">
        <v>4957</v>
      </c>
      <c r="BQ279" s="372" t="s">
        <v>5494</v>
      </c>
      <c r="BR279" s="372" t="s">
        <v>6556</v>
      </c>
      <c r="BS279" s="373"/>
      <c r="BT279" s="354" t="s">
        <v>555</v>
      </c>
    </row>
    <row r="280" spans="1:72" s="428" customFormat="1" x14ac:dyDescent="0.25">
      <c r="A280" s="345" t="s">
        <v>6557</v>
      </c>
      <c r="B280" s="373"/>
      <c r="C280" s="719">
        <v>45134</v>
      </c>
      <c r="D280" s="373"/>
      <c r="E280" s="346">
        <v>3.8313000000000001</v>
      </c>
      <c r="F280" s="373"/>
      <c r="G280" s="347">
        <v>80.036500000000004</v>
      </c>
      <c r="H280" s="374"/>
      <c r="I280" s="348">
        <v>0.81420000000000003</v>
      </c>
      <c r="J280" s="348">
        <v>-0.69299999999999995</v>
      </c>
      <c r="K280" s="348">
        <v>-2.6100000000000002E-2</v>
      </c>
      <c r="L280" s="348">
        <v>3.6168999999999998</v>
      </c>
      <c r="M280" s="348">
        <v>-5.6234999999999999</v>
      </c>
      <c r="N280" s="350">
        <v>-4.3003</v>
      </c>
      <c r="O280" s="348">
        <v>-1.0435000000000001</v>
      </c>
      <c r="P280" s="348">
        <v>7.1569000000000003</v>
      </c>
      <c r="Q280" s="348" t="s">
        <v>430</v>
      </c>
      <c r="R280" s="348" t="s">
        <v>430</v>
      </c>
      <c r="S280" s="348">
        <v>1.6493</v>
      </c>
      <c r="T280" s="348">
        <v>8.5762</v>
      </c>
      <c r="U280" s="348">
        <v>-8.2347000000000001</v>
      </c>
      <c r="V280" s="348">
        <v>-2.4174000000000002</v>
      </c>
      <c r="W280" s="348">
        <v>-0.59470000000000001</v>
      </c>
      <c r="X280" s="348">
        <v>6.3743999999999996</v>
      </c>
      <c r="Y280" s="374"/>
      <c r="Z280" s="346">
        <v>47</v>
      </c>
      <c r="AA280" s="346">
        <v>149</v>
      </c>
      <c r="AB280" s="346">
        <v>202</v>
      </c>
      <c r="AC280" s="346">
        <v>160</v>
      </c>
      <c r="AD280" s="346">
        <v>217</v>
      </c>
      <c r="AE280" s="346">
        <v>189</v>
      </c>
      <c r="AF280" s="346">
        <v>130</v>
      </c>
      <c r="AG280" s="346">
        <v>129</v>
      </c>
      <c r="AH280" s="346" t="s">
        <v>430</v>
      </c>
      <c r="AI280" s="346" t="s">
        <v>430</v>
      </c>
      <c r="AJ280" s="346">
        <v>190</v>
      </c>
      <c r="AK280" s="346">
        <v>208</v>
      </c>
      <c r="AL280" s="346">
        <v>215</v>
      </c>
      <c r="AM280" s="346">
        <v>192</v>
      </c>
      <c r="AN280" s="346">
        <v>219</v>
      </c>
      <c r="AO280" s="373"/>
      <c r="AP280" s="348" t="s">
        <v>430</v>
      </c>
      <c r="AQ280" s="348" t="s">
        <v>430</v>
      </c>
      <c r="AR280" s="348" t="s">
        <v>430</v>
      </c>
      <c r="AS280" s="348">
        <v>1.52</v>
      </c>
      <c r="AT280" s="348">
        <v>-5.56</v>
      </c>
      <c r="AU280" s="351"/>
      <c r="AV280" s="346" t="s">
        <v>430</v>
      </c>
      <c r="AW280" s="346" t="s">
        <v>430</v>
      </c>
      <c r="AX280" s="346" t="s">
        <v>430</v>
      </c>
      <c r="AY280" s="346">
        <v>124</v>
      </c>
      <c r="AZ280" s="346">
        <v>190</v>
      </c>
      <c r="BA280" s="374"/>
      <c r="BB280" s="348">
        <v>11.2296998689605</v>
      </c>
      <c r="BC280" s="348">
        <v>0.99734107282045403</v>
      </c>
      <c r="BD280" s="348">
        <v>1.65348557461839E-2</v>
      </c>
      <c r="BE280" s="375">
        <v>-1.21982987816416E-2</v>
      </c>
      <c r="BF280" s="374"/>
      <c r="BG280" s="372">
        <v>4.41E-2</v>
      </c>
      <c r="BH280" s="373"/>
      <c r="BI280" s="348">
        <v>100.773</v>
      </c>
      <c r="BJ280" s="348" t="s">
        <v>430</v>
      </c>
      <c r="BK280" s="348" t="s">
        <v>430</v>
      </c>
      <c r="BL280" s="348">
        <v>-0.77300000000000002</v>
      </c>
      <c r="BM280" s="373"/>
      <c r="BN280" s="372" t="s">
        <v>6558</v>
      </c>
      <c r="BO280" s="372" t="s">
        <v>6559</v>
      </c>
      <c r="BP280" s="372" t="s">
        <v>3345</v>
      </c>
      <c r="BQ280" s="372" t="s">
        <v>6560</v>
      </c>
      <c r="BR280" s="372" t="s">
        <v>6561</v>
      </c>
      <c r="BS280" s="373"/>
      <c r="BT280" s="354" t="s">
        <v>555</v>
      </c>
    </row>
    <row r="281" spans="1:72" s="428" customFormat="1" x14ac:dyDescent="0.25">
      <c r="A281" s="345" t="s">
        <v>6562</v>
      </c>
      <c r="B281" s="373"/>
      <c r="C281" s="719">
        <v>45986</v>
      </c>
      <c r="D281" s="373"/>
      <c r="E281" s="346">
        <v>2.7606999999999999</v>
      </c>
      <c r="F281" s="373"/>
      <c r="G281" s="347">
        <v>29.832699999999999</v>
      </c>
      <c r="H281" s="374"/>
      <c r="I281" s="348">
        <v>0.48230000000000001</v>
      </c>
      <c r="J281" s="348">
        <v>-0.71719999999999995</v>
      </c>
      <c r="K281" s="348">
        <v>0.67390000000000005</v>
      </c>
      <c r="L281" s="348">
        <v>3.6076999999999999</v>
      </c>
      <c r="M281" s="348">
        <v>-1.2254</v>
      </c>
      <c r="N281" s="350" t="s">
        <v>430</v>
      </c>
      <c r="O281" s="348" t="s">
        <v>430</v>
      </c>
      <c r="P281" s="348" t="s">
        <v>430</v>
      </c>
      <c r="Q281" s="348" t="s">
        <v>430</v>
      </c>
      <c r="R281" s="348" t="s">
        <v>430</v>
      </c>
      <c r="S281" s="348">
        <v>2.3117999999999999</v>
      </c>
      <c r="T281" s="348">
        <v>12.369300000000001</v>
      </c>
      <c r="U281" s="348">
        <v>-2.8792</v>
      </c>
      <c r="V281" s="348" t="s">
        <v>430</v>
      </c>
      <c r="W281" s="348">
        <v>-0.2084</v>
      </c>
      <c r="X281" s="348">
        <v>-1.7668999999999999</v>
      </c>
      <c r="Y281" s="374"/>
      <c r="Z281" s="346">
        <v>131</v>
      </c>
      <c r="AA281" s="346">
        <v>163</v>
      </c>
      <c r="AB281" s="346">
        <v>152</v>
      </c>
      <c r="AC281" s="346">
        <v>161</v>
      </c>
      <c r="AD281" s="346">
        <v>124</v>
      </c>
      <c r="AE281" s="346" t="s">
        <v>430</v>
      </c>
      <c r="AF281" s="346" t="s">
        <v>430</v>
      </c>
      <c r="AG281" s="346" t="s">
        <v>430</v>
      </c>
      <c r="AH281" s="346" t="s">
        <v>430</v>
      </c>
      <c r="AI281" s="346" t="s">
        <v>430</v>
      </c>
      <c r="AJ281" s="346">
        <v>144</v>
      </c>
      <c r="AK281" s="346">
        <v>144</v>
      </c>
      <c r="AL281" s="346">
        <v>153</v>
      </c>
      <c r="AM281" s="346" t="s">
        <v>430</v>
      </c>
      <c r="AN281" s="346">
        <v>176</v>
      </c>
      <c r="AO281" s="373"/>
      <c r="AP281" s="348" t="s">
        <v>430</v>
      </c>
      <c r="AQ281" s="348" t="s">
        <v>430</v>
      </c>
      <c r="AR281" s="348" t="s">
        <v>430</v>
      </c>
      <c r="AS281" s="348" t="s">
        <v>430</v>
      </c>
      <c r="AT281" s="348" t="s">
        <v>430</v>
      </c>
      <c r="AU281" s="351"/>
      <c r="AV281" s="346" t="s">
        <v>430</v>
      </c>
      <c r="AW281" s="346" t="s">
        <v>430</v>
      </c>
      <c r="AX281" s="346" t="s">
        <v>430</v>
      </c>
      <c r="AY281" s="346" t="s">
        <v>430</v>
      </c>
      <c r="AZ281" s="346" t="s">
        <v>430</v>
      </c>
      <c r="BA281" s="374"/>
      <c r="BB281" s="348">
        <v>15.4790967382829</v>
      </c>
      <c r="BC281" s="348">
        <v>0</v>
      </c>
      <c r="BD281" s="348">
        <v>-4.0932461222337402E-2</v>
      </c>
      <c r="BE281" s="375" t="s">
        <v>430</v>
      </c>
      <c r="BF281" s="374"/>
      <c r="BG281" s="372" t="s">
        <v>430</v>
      </c>
      <c r="BH281" s="373"/>
      <c r="BI281" s="348">
        <v>66.659700000000001</v>
      </c>
      <c r="BJ281" s="348">
        <v>16.235099999999999</v>
      </c>
      <c r="BK281" s="348" t="s">
        <v>430</v>
      </c>
      <c r="BL281" s="348">
        <v>17.1052</v>
      </c>
      <c r="BM281" s="373"/>
      <c r="BN281" s="372" t="s">
        <v>6563</v>
      </c>
      <c r="BO281" s="372" t="s">
        <v>6564</v>
      </c>
      <c r="BP281" s="372" t="s">
        <v>5496</v>
      </c>
      <c r="BQ281" s="372" t="s">
        <v>6565</v>
      </c>
      <c r="BR281" s="372" t="s">
        <v>6566</v>
      </c>
      <c r="BS281" s="373"/>
      <c r="BT281" s="354" t="s">
        <v>555</v>
      </c>
    </row>
    <row r="282" spans="1:72" s="428" customFormat="1" x14ac:dyDescent="0.25">
      <c r="A282" s="345" t="s">
        <v>6567</v>
      </c>
      <c r="B282" s="373"/>
      <c r="C282" s="719">
        <v>45545</v>
      </c>
      <c r="D282" s="373"/>
      <c r="E282" s="346">
        <v>3.3031999999999999</v>
      </c>
      <c r="F282" s="373"/>
      <c r="G282" s="347">
        <v>58.060299999999998</v>
      </c>
      <c r="H282" s="374"/>
      <c r="I282" s="348">
        <v>0.44600000000000001</v>
      </c>
      <c r="J282" s="348">
        <v>-0.22239999999999999</v>
      </c>
      <c r="K282" s="348">
        <v>-0.62849999999999995</v>
      </c>
      <c r="L282" s="348">
        <v>7.7563000000000004</v>
      </c>
      <c r="M282" s="348">
        <v>-5.5693999999999999</v>
      </c>
      <c r="N282" s="350">
        <v>3.6009000000000002</v>
      </c>
      <c r="O282" s="348" t="s">
        <v>430</v>
      </c>
      <c r="P282" s="348" t="s">
        <v>430</v>
      </c>
      <c r="Q282" s="348" t="s">
        <v>430</v>
      </c>
      <c r="R282" s="348" t="s">
        <v>430</v>
      </c>
      <c r="S282" s="348">
        <v>5.1499999999999997E-2</v>
      </c>
      <c r="T282" s="348">
        <v>14.9429</v>
      </c>
      <c r="U282" s="348">
        <v>-3.1032999999999999</v>
      </c>
      <c r="V282" s="348">
        <v>5.6039000000000003</v>
      </c>
      <c r="W282" s="348">
        <v>0.54859999999999998</v>
      </c>
      <c r="X282" s="348">
        <v>6.61</v>
      </c>
      <c r="Y282" s="374"/>
      <c r="Z282" s="346">
        <v>147</v>
      </c>
      <c r="AA282" s="346">
        <v>66</v>
      </c>
      <c r="AB282" s="346">
        <v>230</v>
      </c>
      <c r="AC282" s="346">
        <v>47</v>
      </c>
      <c r="AD282" s="346">
        <v>216</v>
      </c>
      <c r="AE282" s="346">
        <v>108</v>
      </c>
      <c r="AF282" s="346" t="s">
        <v>430</v>
      </c>
      <c r="AG282" s="346" t="s">
        <v>430</v>
      </c>
      <c r="AH282" s="346" t="s">
        <v>430</v>
      </c>
      <c r="AI282" s="346" t="s">
        <v>430</v>
      </c>
      <c r="AJ282" s="346">
        <v>237</v>
      </c>
      <c r="AK282" s="346">
        <v>113</v>
      </c>
      <c r="AL282" s="346">
        <v>167</v>
      </c>
      <c r="AM282" s="346">
        <v>111</v>
      </c>
      <c r="AN282" s="346">
        <v>135</v>
      </c>
      <c r="AO282" s="373"/>
      <c r="AP282" s="348" t="s">
        <v>430</v>
      </c>
      <c r="AQ282" s="348" t="s">
        <v>430</v>
      </c>
      <c r="AR282" s="348" t="s">
        <v>430</v>
      </c>
      <c r="AS282" s="348" t="s">
        <v>430</v>
      </c>
      <c r="AT282" s="348">
        <v>1.25</v>
      </c>
      <c r="AU282" s="351"/>
      <c r="AV282" s="346" t="s">
        <v>430</v>
      </c>
      <c r="AW282" s="346" t="s">
        <v>430</v>
      </c>
      <c r="AX282" s="346" t="s">
        <v>430</v>
      </c>
      <c r="AY282" s="346" t="s">
        <v>430</v>
      </c>
      <c r="AZ282" s="346">
        <v>141</v>
      </c>
      <c r="BA282" s="374"/>
      <c r="BB282" s="348">
        <v>15.3300234562606</v>
      </c>
      <c r="BC282" s="348">
        <v>0.99842830518546699</v>
      </c>
      <c r="BD282" s="348">
        <v>-9.7885055046154903E-4</v>
      </c>
      <c r="BE282" s="375">
        <v>-1.7836118772686701E-2</v>
      </c>
      <c r="BF282" s="374"/>
      <c r="BG282" s="372">
        <v>4.9200000000000001E-2</v>
      </c>
      <c r="BH282" s="373"/>
      <c r="BI282" s="348">
        <v>74.2136</v>
      </c>
      <c r="BJ282" s="348">
        <v>25.443999999999999</v>
      </c>
      <c r="BK282" s="348" t="s">
        <v>430</v>
      </c>
      <c r="BL282" s="348">
        <v>0.34239999999999998</v>
      </c>
      <c r="BM282" s="373"/>
      <c r="BN282" s="372" t="s">
        <v>5878</v>
      </c>
      <c r="BO282" s="372" t="s">
        <v>5879</v>
      </c>
      <c r="BP282" s="372" t="s">
        <v>430</v>
      </c>
      <c r="BQ282" s="372" t="s">
        <v>430</v>
      </c>
      <c r="BR282" s="372" t="s">
        <v>430</v>
      </c>
      <c r="BS282" s="373"/>
      <c r="BT282" s="354" t="s">
        <v>555</v>
      </c>
    </row>
    <row r="283" spans="1:72" s="428" customFormat="1" x14ac:dyDescent="0.25">
      <c r="A283" s="345" t="s">
        <v>6568</v>
      </c>
      <c r="B283" s="373"/>
      <c r="C283" s="719">
        <v>45793</v>
      </c>
      <c r="D283" s="373"/>
      <c r="E283" s="346">
        <v>2.99</v>
      </c>
      <c r="F283" s="373"/>
      <c r="G283" s="347">
        <v>59.212899999999998</v>
      </c>
      <c r="H283" s="374"/>
      <c r="I283" s="348">
        <v>0.30659999999999998</v>
      </c>
      <c r="J283" s="348">
        <v>-1.3322000000000001</v>
      </c>
      <c r="K283" s="348">
        <v>-3.8530000000000002</v>
      </c>
      <c r="L283" s="348">
        <v>-4.9279000000000002</v>
      </c>
      <c r="M283" s="348">
        <v>-2.9752000000000001</v>
      </c>
      <c r="N283" s="350">
        <v>0.47089999999999999</v>
      </c>
      <c r="O283" s="348" t="s">
        <v>430</v>
      </c>
      <c r="P283" s="348" t="s">
        <v>430</v>
      </c>
      <c r="Q283" s="348" t="s">
        <v>430</v>
      </c>
      <c r="R283" s="348" t="s">
        <v>430</v>
      </c>
      <c r="S283" s="348">
        <v>-5.4962999999999997</v>
      </c>
      <c r="T283" s="348">
        <v>7.1447000000000003</v>
      </c>
      <c r="U283" s="348">
        <v>-0.77239999999999998</v>
      </c>
      <c r="V283" s="348">
        <v>-1.3495999999999999</v>
      </c>
      <c r="W283" s="348">
        <v>-2.3519000000000001</v>
      </c>
      <c r="X283" s="348">
        <v>-1.1332</v>
      </c>
      <c r="Y283" s="374"/>
      <c r="Z283" s="346">
        <v>191</v>
      </c>
      <c r="AA283" s="346">
        <v>211</v>
      </c>
      <c r="AB283" s="346">
        <v>272</v>
      </c>
      <c r="AC283" s="346">
        <v>243</v>
      </c>
      <c r="AD283" s="346">
        <v>146</v>
      </c>
      <c r="AE283" s="346">
        <v>140</v>
      </c>
      <c r="AF283" s="346" t="s">
        <v>430</v>
      </c>
      <c r="AG283" s="346" t="s">
        <v>430</v>
      </c>
      <c r="AH283" s="346" t="s">
        <v>430</v>
      </c>
      <c r="AI283" s="346" t="s">
        <v>430</v>
      </c>
      <c r="AJ283" s="346">
        <v>272</v>
      </c>
      <c r="AK283" s="346">
        <v>216</v>
      </c>
      <c r="AL283" s="346">
        <v>132</v>
      </c>
      <c r="AM283" s="346">
        <v>190</v>
      </c>
      <c r="AN283" s="346">
        <v>279</v>
      </c>
      <c r="AO283" s="373"/>
      <c r="AP283" s="348" t="s">
        <v>430</v>
      </c>
      <c r="AQ283" s="348" t="s">
        <v>430</v>
      </c>
      <c r="AR283" s="348" t="s">
        <v>430</v>
      </c>
      <c r="AS283" s="348" t="s">
        <v>430</v>
      </c>
      <c r="AT283" s="348">
        <v>-4.78</v>
      </c>
      <c r="AU283" s="351"/>
      <c r="AV283" s="346" t="s">
        <v>430</v>
      </c>
      <c r="AW283" s="346" t="s">
        <v>430</v>
      </c>
      <c r="AX283" s="346" t="s">
        <v>430</v>
      </c>
      <c r="AY283" s="346" t="s">
        <v>430</v>
      </c>
      <c r="AZ283" s="346">
        <v>186</v>
      </c>
      <c r="BA283" s="374"/>
      <c r="BB283" s="348">
        <v>16.842370492193702</v>
      </c>
      <c r="BC283" s="348">
        <v>0</v>
      </c>
      <c r="BD283" s="348">
        <v>-2.5822069592964E-2</v>
      </c>
      <c r="BE283" s="375" t="s">
        <v>430</v>
      </c>
      <c r="BF283" s="374"/>
      <c r="BG283" s="372" t="s">
        <v>430</v>
      </c>
      <c r="BH283" s="373"/>
      <c r="BI283" s="348">
        <v>67.457499999999996</v>
      </c>
      <c r="BJ283" s="348">
        <v>15.663399999999999</v>
      </c>
      <c r="BK283" s="348">
        <v>16.7226</v>
      </c>
      <c r="BL283" s="348">
        <v>0.1565</v>
      </c>
      <c r="BM283" s="373"/>
      <c r="BN283" s="372" t="s">
        <v>6569</v>
      </c>
      <c r="BO283" s="372" t="s">
        <v>6570</v>
      </c>
      <c r="BP283" s="372" t="s">
        <v>6571</v>
      </c>
      <c r="BQ283" s="372" t="s">
        <v>6572</v>
      </c>
      <c r="BR283" s="372" t="s">
        <v>6573</v>
      </c>
      <c r="BS283" s="373"/>
      <c r="BT283" s="354" t="s">
        <v>555</v>
      </c>
    </row>
    <row r="284" spans="1:72" s="428" customFormat="1" ht="11" x14ac:dyDescent="0.3">
      <c r="A284" s="841" t="s">
        <v>6574</v>
      </c>
      <c r="B284" s="842"/>
      <c r="C284" s="843">
        <v>45852</v>
      </c>
      <c r="D284" s="842"/>
      <c r="E284" s="844">
        <v>2.8544999999999998</v>
      </c>
      <c r="F284" s="842"/>
      <c r="G284" s="845">
        <v>21.041</v>
      </c>
      <c r="H284" s="847"/>
      <c r="I284" s="846">
        <v>0.74690000000000001</v>
      </c>
      <c r="J284" s="846">
        <v>-1.4011</v>
      </c>
      <c r="K284" s="846">
        <v>2.2747999999999999</v>
      </c>
      <c r="L284" s="846">
        <v>3.2534999999999998</v>
      </c>
      <c r="M284" s="846">
        <v>2.2848000000000002</v>
      </c>
      <c r="N284" s="848">
        <v>0.97419999999999995</v>
      </c>
      <c r="O284" s="846" t="s">
        <v>430</v>
      </c>
      <c r="P284" s="846" t="s">
        <v>430</v>
      </c>
      <c r="Q284" s="846" t="s">
        <v>430</v>
      </c>
      <c r="R284" s="846" t="s">
        <v>430</v>
      </c>
      <c r="S284" s="846">
        <v>6.0373999999999999</v>
      </c>
      <c r="T284" s="846">
        <v>14.3657</v>
      </c>
      <c r="U284" s="846">
        <v>-2.4026999999999998</v>
      </c>
      <c r="V284" s="846">
        <v>2.9302000000000001</v>
      </c>
      <c r="W284" s="846">
        <v>0.24299999999999999</v>
      </c>
      <c r="X284" s="846">
        <v>1.0074000000000001</v>
      </c>
      <c r="Y284" s="847"/>
      <c r="Z284" s="844">
        <v>60</v>
      </c>
      <c r="AA284" s="844">
        <v>214</v>
      </c>
      <c r="AB284" s="844">
        <v>89</v>
      </c>
      <c r="AC284" s="844">
        <v>166</v>
      </c>
      <c r="AD284" s="844">
        <v>103</v>
      </c>
      <c r="AE284" s="844">
        <v>133</v>
      </c>
      <c r="AF284" s="844" t="s">
        <v>430</v>
      </c>
      <c r="AG284" s="844" t="s">
        <v>430</v>
      </c>
      <c r="AH284" s="844" t="s">
        <v>430</v>
      </c>
      <c r="AI284" s="844" t="s">
        <v>430</v>
      </c>
      <c r="AJ284" s="844">
        <v>30</v>
      </c>
      <c r="AK284" s="844">
        <v>120</v>
      </c>
      <c r="AL284" s="844">
        <v>144</v>
      </c>
      <c r="AM284" s="844">
        <v>140</v>
      </c>
      <c r="AN284" s="844">
        <v>144</v>
      </c>
      <c r="AO284" s="842"/>
      <c r="AP284" s="846" t="s">
        <v>430</v>
      </c>
      <c r="AQ284" s="846" t="s">
        <v>430</v>
      </c>
      <c r="AR284" s="846" t="s">
        <v>430</v>
      </c>
      <c r="AS284" s="846" t="s">
        <v>430</v>
      </c>
      <c r="AT284" s="846">
        <v>3.19</v>
      </c>
      <c r="AU284" s="849"/>
      <c r="AV284" s="844" t="s">
        <v>430</v>
      </c>
      <c r="AW284" s="844" t="s">
        <v>430</v>
      </c>
      <c r="AX284" s="844" t="s">
        <v>430</v>
      </c>
      <c r="AY284" s="844" t="s">
        <v>430</v>
      </c>
      <c r="AZ284" s="844">
        <v>116</v>
      </c>
      <c r="BA284" s="847"/>
      <c r="BB284" s="846">
        <v>11.9834414584969</v>
      </c>
      <c r="BC284" s="846">
        <v>0.99875033890406095</v>
      </c>
      <c r="BD284" s="846">
        <v>-2.5689044533567799E-2</v>
      </c>
      <c r="BE284" s="852">
        <v>-1.4112410901622199E-2</v>
      </c>
      <c r="BF284" s="847"/>
      <c r="BG284" s="855">
        <v>8.6900000000000005E-2</v>
      </c>
      <c r="BH284" s="842"/>
      <c r="BI284" s="846">
        <v>72.229399999999998</v>
      </c>
      <c r="BJ284" s="846">
        <v>25.062000000000001</v>
      </c>
      <c r="BK284" s="846">
        <v>2.4010099999999999</v>
      </c>
      <c r="BL284" s="846">
        <v>0.30758999999999997</v>
      </c>
      <c r="BM284" s="842"/>
      <c r="BN284" s="855" t="s">
        <v>6575</v>
      </c>
      <c r="BO284" s="855" t="s">
        <v>6576</v>
      </c>
      <c r="BP284" s="855" t="s">
        <v>5017</v>
      </c>
      <c r="BQ284" s="855" t="s">
        <v>5462</v>
      </c>
      <c r="BR284" s="855" t="s">
        <v>6577</v>
      </c>
      <c r="BS284" s="842"/>
      <c r="BT284" s="856" t="s">
        <v>555</v>
      </c>
    </row>
    <row r="285" spans="1:72" s="428" customFormat="1" x14ac:dyDescent="0.25">
      <c r="A285" s="345" t="s">
        <v>6578</v>
      </c>
      <c r="B285" s="373"/>
      <c r="C285" s="719">
        <v>45992</v>
      </c>
      <c r="D285" s="373"/>
      <c r="E285" s="346">
        <v>2.48</v>
      </c>
      <c r="F285" s="373"/>
      <c r="G285" s="347">
        <v>33.183700000000002</v>
      </c>
      <c r="H285" s="374"/>
      <c r="I285" s="348">
        <v>0.4143</v>
      </c>
      <c r="J285" s="348">
        <v>-1.5854999999999999</v>
      </c>
      <c r="K285" s="348">
        <v>2.0964999999999998</v>
      </c>
      <c r="L285" s="348">
        <v>4.6559999999999997</v>
      </c>
      <c r="M285" s="348">
        <v>6.9809999999999999</v>
      </c>
      <c r="N285" s="350" t="s">
        <v>430</v>
      </c>
      <c r="O285" s="348" t="s">
        <v>430</v>
      </c>
      <c r="P285" s="348" t="s">
        <v>430</v>
      </c>
      <c r="Q285" s="348" t="s">
        <v>430</v>
      </c>
      <c r="R285" s="348" t="s">
        <v>430</v>
      </c>
      <c r="S285" s="348">
        <v>2.5590999999999999</v>
      </c>
      <c r="T285" s="348">
        <v>19.9739</v>
      </c>
      <c r="U285" s="348">
        <v>9.2265999999999995</v>
      </c>
      <c r="V285" s="348" t="s">
        <v>430</v>
      </c>
      <c r="W285" s="348">
        <v>0.64659999999999995</v>
      </c>
      <c r="X285" s="348">
        <v>9.3507999999999996</v>
      </c>
      <c r="Y285" s="374"/>
      <c r="Z285" s="346">
        <v>154</v>
      </c>
      <c r="AA285" s="346">
        <v>227</v>
      </c>
      <c r="AB285" s="346">
        <v>96</v>
      </c>
      <c r="AC285" s="346">
        <v>108</v>
      </c>
      <c r="AD285" s="346">
        <v>60</v>
      </c>
      <c r="AE285" s="346" t="s">
        <v>430</v>
      </c>
      <c r="AF285" s="346" t="s">
        <v>430</v>
      </c>
      <c r="AG285" s="346" t="s">
        <v>430</v>
      </c>
      <c r="AH285" s="346" t="s">
        <v>430</v>
      </c>
      <c r="AI285" s="346" t="s">
        <v>430</v>
      </c>
      <c r="AJ285" s="346">
        <v>136</v>
      </c>
      <c r="AK285" s="346">
        <v>65</v>
      </c>
      <c r="AL285" s="346">
        <v>30</v>
      </c>
      <c r="AM285" s="346" t="s">
        <v>430</v>
      </c>
      <c r="AN285" s="346">
        <v>120</v>
      </c>
      <c r="AO285" s="373"/>
      <c r="AP285" s="348" t="s">
        <v>430</v>
      </c>
      <c r="AQ285" s="348" t="s">
        <v>430</v>
      </c>
      <c r="AR285" s="348" t="s">
        <v>430</v>
      </c>
      <c r="AS285" s="348" t="s">
        <v>430</v>
      </c>
      <c r="AT285" s="348" t="s">
        <v>430</v>
      </c>
      <c r="AU285" s="351"/>
      <c r="AV285" s="346" t="s">
        <v>430</v>
      </c>
      <c r="AW285" s="346" t="s">
        <v>430</v>
      </c>
      <c r="AX285" s="346" t="s">
        <v>430</v>
      </c>
      <c r="AY285" s="346" t="s">
        <v>430</v>
      </c>
      <c r="AZ285" s="346" t="s">
        <v>430</v>
      </c>
      <c r="BA285" s="374"/>
      <c r="BB285" s="348">
        <v>16.070332193329001</v>
      </c>
      <c r="BC285" s="348">
        <v>0.998414024704258</v>
      </c>
      <c r="BD285" s="348">
        <v>5.6879517134864603E-2</v>
      </c>
      <c r="BE285" s="375">
        <v>-7.1848613826979393E-2</v>
      </c>
      <c r="BF285" s="374"/>
      <c r="BG285" s="372">
        <v>0.30220000000000002</v>
      </c>
      <c r="BH285" s="373"/>
      <c r="BI285" s="348">
        <v>63.870899999999999</v>
      </c>
      <c r="BJ285" s="348">
        <v>29.165299999999998</v>
      </c>
      <c r="BK285" s="348">
        <v>6.49871</v>
      </c>
      <c r="BL285" s="348">
        <v>0.46509</v>
      </c>
      <c r="BM285" s="373"/>
      <c r="BN285" s="372" t="s">
        <v>6579</v>
      </c>
      <c r="BO285" s="372" t="s">
        <v>6580</v>
      </c>
      <c r="BP285" s="372" t="s">
        <v>6581</v>
      </c>
      <c r="BQ285" s="372" t="s">
        <v>6287</v>
      </c>
      <c r="BR285" s="372" t="s">
        <v>474</v>
      </c>
      <c r="BS285" s="373"/>
      <c r="BT285" s="354" t="s">
        <v>555</v>
      </c>
    </row>
    <row r="286" spans="1:72" s="428" customFormat="1" x14ac:dyDescent="0.25">
      <c r="A286" s="345" t="s">
        <v>6582</v>
      </c>
      <c r="B286" s="373"/>
      <c r="C286" s="719">
        <v>45810</v>
      </c>
      <c r="D286" s="373"/>
      <c r="E286" s="346">
        <v>2.08</v>
      </c>
      <c r="F286" s="373"/>
      <c r="G286" s="347">
        <v>99.134100000000004</v>
      </c>
      <c r="H286" s="374"/>
      <c r="I286" s="348">
        <v>-8.0100000000000005E-2</v>
      </c>
      <c r="J286" s="348">
        <v>-1.4656</v>
      </c>
      <c r="K286" s="348">
        <v>-2.5569999999999999</v>
      </c>
      <c r="L286" s="348">
        <v>-5.9640000000000004</v>
      </c>
      <c r="M286" s="348">
        <v>-5.6970999999999998</v>
      </c>
      <c r="N286" s="350">
        <v>3.2122000000000002</v>
      </c>
      <c r="O286" s="348" t="s">
        <v>430</v>
      </c>
      <c r="P286" s="348" t="s">
        <v>430</v>
      </c>
      <c r="Q286" s="348" t="s">
        <v>430</v>
      </c>
      <c r="R286" s="348" t="s">
        <v>430</v>
      </c>
      <c r="S286" s="348">
        <v>-2.0918000000000001</v>
      </c>
      <c r="T286" s="348">
        <v>2.0569000000000002</v>
      </c>
      <c r="U286" s="348">
        <v>-0.35399999999999998</v>
      </c>
      <c r="V286" s="348">
        <v>0.50419999999999998</v>
      </c>
      <c r="W286" s="348">
        <v>-1.8763000000000001</v>
      </c>
      <c r="X286" s="348">
        <v>-7.0800000000000002E-2</v>
      </c>
      <c r="Y286" s="374"/>
      <c r="Z286" s="346">
        <v>227</v>
      </c>
      <c r="AA286" s="346">
        <v>222</v>
      </c>
      <c r="AB286" s="346">
        <v>266</v>
      </c>
      <c r="AC286" s="346">
        <v>245</v>
      </c>
      <c r="AD286" s="346">
        <v>227</v>
      </c>
      <c r="AE286" s="346">
        <v>111</v>
      </c>
      <c r="AF286" s="346" t="s">
        <v>430</v>
      </c>
      <c r="AG286" s="346" t="s">
        <v>430</v>
      </c>
      <c r="AH286" s="346" t="s">
        <v>430</v>
      </c>
      <c r="AI286" s="346" t="s">
        <v>430</v>
      </c>
      <c r="AJ286" s="346">
        <v>265</v>
      </c>
      <c r="AK286" s="346">
        <v>251</v>
      </c>
      <c r="AL286" s="346">
        <v>125</v>
      </c>
      <c r="AM286" s="346">
        <v>166</v>
      </c>
      <c r="AN286" s="346">
        <v>274</v>
      </c>
      <c r="AO286" s="373"/>
      <c r="AP286" s="348" t="s">
        <v>430</v>
      </c>
      <c r="AQ286" s="348" t="s">
        <v>430</v>
      </c>
      <c r="AR286" s="348" t="s">
        <v>430</v>
      </c>
      <c r="AS286" s="348" t="s">
        <v>430</v>
      </c>
      <c r="AT286" s="348">
        <v>-4.83</v>
      </c>
      <c r="AU286" s="351"/>
      <c r="AV286" s="346" t="s">
        <v>430</v>
      </c>
      <c r="AW286" s="346" t="s">
        <v>430</v>
      </c>
      <c r="AX286" s="346" t="s">
        <v>430</v>
      </c>
      <c r="AY286" s="346" t="s">
        <v>430</v>
      </c>
      <c r="AZ286" s="346">
        <v>187</v>
      </c>
      <c r="BA286" s="374"/>
      <c r="BB286" s="348">
        <v>13.6797848943046</v>
      </c>
      <c r="BC286" s="348">
        <v>0.99425094313774498</v>
      </c>
      <c r="BD286" s="348">
        <v>-2.59332116666325E-2</v>
      </c>
      <c r="BE286" s="375">
        <v>-4.6950322356966299E-2</v>
      </c>
      <c r="BF286" s="374"/>
      <c r="BG286" s="372">
        <v>9.4899999999999998E-2</v>
      </c>
      <c r="BH286" s="373"/>
      <c r="BI286" s="348">
        <v>82.315100000000001</v>
      </c>
      <c r="BJ286" s="348">
        <v>17.266999999999999</v>
      </c>
      <c r="BK286" s="348" t="s">
        <v>430</v>
      </c>
      <c r="BL286" s="348">
        <v>0.41789999999999999</v>
      </c>
      <c r="BM286" s="373"/>
      <c r="BN286" s="372" t="s">
        <v>6583</v>
      </c>
      <c r="BO286" s="372" t="s">
        <v>6584</v>
      </c>
      <c r="BP286" s="372" t="s">
        <v>4686</v>
      </c>
      <c r="BQ286" s="372" t="s">
        <v>6585</v>
      </c>
      <c r="BR286" s="372" t="s">
        <v>6586</v>
      </c>
      <c r="BS286" s="373"/>
      <c r="BT286" s="354" t="s">
        <v>555</v>
      </c>
    </row>
    <row r="287" spans="1:72" s="428" customFormat="1" x14ac:dyDescent="0.25">
      <c r="A287" s="345" t="s">
        <v>6587</v>
      </c>
      <c r="B287" s="373"/>
      <c r="C287" s="719">
        <v>45800</v>
      </c>
      <c r="D287" s="373"/>
      <c r="E287" s="346">
        <v>1.64</v>
      </c>
      <c r="F287" s="373"/>
      <c r="G287" s="347">
        <v>164.8707</v>
      </c>
      <c r="H287" s="374"/>
      <c r="I287" s="348">
        <v>0.22700000000000001</v>
      </c>
      <c r="J287" s="348">
        <v>-0.63680000000000003</v>
      </c>
      <c r="K287" s="348">
        <v>3.2927</v>
      </c>
      <c r="L287" s="348">
        <v>5.4352999999999998</v>
      </c>
      <c r="M287" s="348">
        <v>5.98</v>
      </c>
      <c r="N287" s="350">
        <v>13.8489</v>
      </c>
      <c r="O287" s="348" t="s">
        <v>430</v>
      </c>
      <c r="P287" s="348" t="s">
        <v>430</v>
      </c>
      <c r="Q287" s="348" t="s">
        <v>430</v>
      </c>
      <c r="R287" s="348" t="s">
        <v>430</v>
      </c>
      <c r="S287" s="348">
        <v>4.2496</v>
      </c>
      <c r="T287" s="348">
        <v>17.953299999999999</v>
      </c>
      <c r="U287" s="348">
        <v>7.4980000000000002</v>
      </c>
      <c r="V287" s="348">
        <v>12.0266</v>
      </c>
      <c r="W287" s="348">
        <v>1.1783999999999999</v>
      </c>
      <c r="X287" s="348">
        <v>13.5768</v>
      </c>
      <c r="Y287" s="374"/>
      <c r="Z287" s="346">
        <v>208</v>
      </c>
      <c r="AA287" s="346">
        <v>103</v>
      </c>
      <c r="AB287" s="346">
        <v>54</v>
      </c>
      <c r="AC287" s="346">
        <v>98</v>
      </c>
      <c r="AD287" s="346">
        <v>76</v>
      </c>
      <c r="AE287" s="346">
        <v>41</v>
      </c>
      <c r="AF287" s="346" t="s">
        <v>430</v>
      </c>
      <c r="AG287" s="346" t="s">
        <v>430</v>
      </c>
      <c r="AH287" s="346" t="s">
        <v>430</v>
      </c>
      <c r="AI287" s="346" t="s">
        <v>430</v>
      </c>
      <c r="AJ287" s="346">
        <v>68</v>
      </c>
      <c r="AK287" s="346">
        <v>80</v>
      </c>
      <c r="AL287" s="346">
        <v>46</v>
      </c>
      <c r="AM287" s="346">
        <v>54</v>
      </c>
      <c r="AN287" s="346">
        <v>81</v>
      </c>
      <c r="AO287" s="373"/>
      <c r="AP287" s="348" t="s">
        <v>430</v>
      </c>
      <c r="AQ287" s="348" t="s">
        <v>430</v>
      </c>
      <c r="AR287" s="348" t="s">
        <v>430</v>
      </c>
      <c r="AS287" s="348" t="s">
        <v>430</v>
      </c>
      <c r="AT287" s="348">
        <v>15.67</v>
      </c>
      <c r="AU287" s="351"/>
      <c r="AV287" s="346" t="s">
        <v>430</v>
      </c>
      <c r="AW287" s="346" t="s">
        <v>430</v>
      </c>
      <c r="AX287" s="346" t="s">
        <v>430</v>
      </c>
      <c r="AY287" s="346" t="s">
        <v>430</v>
      </c>
      <c r="AZ287" s="346">
        <v>57</v>
      </c>
      <c r="BA287" s="374"/>
      <c r="BB287" s="348">
        <v>12.0240531254308</v>
      </c>
      <c r="BC287" s="348">
        <v>0.99423906122200501</v>
      </c>
      <c r="BD287" s="348">
        <v>6.0695956273550601E-2</v>
      </c>
      <c r="BE287" s="375">
        <v>-4.6714174187621797E-2</v>
      </c>
      <c r="BF287" s="374"/>
      <c r="BG287" s="372">
        <v>0.17380000000000001</v>
      </c>
      <c r="BH287" s="373"/>
      <c r="BI287" s="348">
        <v>68.941400000000002</v>
      </c>
      <c r="BJ287" s="348">
        <v>28.223400000000002</v>
      </c>
      <c r="BK287" s="348">
        <v>2.4485999999999999</v>
      </c>
      <c r="BL287" s="348">
        <v>0.3866</v>
      </c>
      <c r="BM287" s="373"/>
      <c r="BN287" s="372" t="s">
        <v>6588</v>
      </c>
      <c r="BO287" s="372" t="s">
        <v>6589</v>
      </c>
      <c r="BP287" s="372" t="s">
        <v>5135</v>
      </c>
      <c r="BQ287" s="372" t="s">
        <v>5136</v>
      </c>
      <c r="BR287" s="372" t="s">
        <v>6590</v>
      </c>
      <c r="BS287" s="373"/>
      <c r="BT287" s="354" t="s">
        <v>555</v>
      </c>
    </row>
    <row r="288" spans="1:72" s="428" customFormat="1" x14ac:dyDescent="0.25">
      <c r="A288" s="345" t="s">
        <v>6591</v>
      </c>
      <c r="B288" s="373"/>
      <c r="C288" s="719">
        <v>42650</v>
      </c>
      <c r="D288" s="373"/>
      <c r="E288" s="346">
        <v>1.1916</v>
      </c>
      <c r="F288" s="373"/>
      <c r="G288" s="347">
        <v>844.18169999999998</v>
      </c>
      <c r="H288" s="374"/>
      <c r="I288" s="348">
        <v>0.81530000000000002</v>
      </c>
      <c r="J288" s="348">
        <v>-0.69969999999999999</v>
      </c>
      <c r="K288" s="348">
        <v>-5.2400000000000002E-2</v>
      </c>
      <c r="L288" s="348">
        <v>3.5560999999999998</v>
      </c>
      <c r="M288" s="348">
        <v>-5.7847999999999997</v>
      </c>
      <c r="N288" s="350">
        <v>-4.6333000000000002</v>
      </c>
      <c r="O288" s="348">
        <v>-1.3098000000000001</v>
      </c>
      <c r="P288" s="348">
        <v>6.8814000000000002</v>
      </c>
      <c r="Q288" s="348">
        <v>7.8437999999999999</v>
      </c>
      <c r="R288" s="348" t="s">
        <v>430</v>
      </c>
      <c r="S288" s="348">
        <v>1.6081000000000001</v>
      </c>
      <c r="T288" s="348">
        <v>8.4785000000000004</v>
      </c>
      <c r="U288" s="348">
        <v>-8.4318000000000008</v>
      </c>
      <c r="V288" s="348">
        <v>-2.7256999999999998</v>
      </c>
      <c r="W288" s="348">
        <v>-0.61539999999999995</v>
      </c>
      <c r="X288" s="348">
        <v>11.8005</v>
      </c>
      <c r="Y288" s="374"/>
      <c r="Z288" s="346">
        <v>44</v>
      </c>
      <c r="AA288" s="346">
        <v>161</v>
      </c>
      <c r="AB288" s="346">
        <v>209</v>
      </c>
      <c r="AC288" s="346">
        <v>164</v>
      </c>
      <c r="AD288" s="346">
        <v>230</v>
      </c>
      <c r="AE288" s="346">
        <v>199</v>
      </c>
      <c r="AF288" s="346">
        <v>134</v>
      </c>
      <c r="AG288" s="346">
        <v>134</v>
      </c>
      <c r="AH288" s="346">
        <v>75</v>
      </c>
      <c r="AI288" s="346" t="s">
        <v>430</v>
      </c>
      <c r="AJ288" s="346">
        <v>195</v>
      </c>
      <c r="AK288" s="346">
        <v>211</v>
      </c>
      <c r="AL288" s="346">
        <v>228</v>
      </c>
      <c r="AM288" s="346">
        <v>202</v>
      </c>
      <c r="AN288" s="346">
        <v>232</v>
      </c>
      <c r="AO288" s="373"/>
      <c r="AP288" s="348" t="s">
        <v>430</v>
      </c>
      <c r="AQ288" s="348">
        <v>9.3699999999999992</v>
      </c>
      <c r="AR288" s="348">
        <v>5.83</v>
      </c>
      <c r="AS288" s="348">
        <v>1.23</v>
      </c>
      <c r="AT288" s="348">
        <v>-5.87</v>
      </c>
      <c r="AU288" s="351"/>
      <c r="AV288" s="346" t="s">
        <v>430</v>
      </c>
      <c r="AW288" s="346">
        <v>60</v>
      </c>
      <c r="AX288" s="346">
        <v>72</v>
      </c>
      <c r="AY288" s="346">
        <v>131</v>
      </c>
      <c r="AZ288" s="346">
        <v>201</v>
      </c>
      <c r="BA288" s="374"/>
      <c r="BB288" s="348">
        <v>11.359420745892001</v>
      </c>
      <c r="BC288" s="348">
        <v>0.99906456378637598</v>
      </c>
      <c r="BD288" s="348">
        <v>4.2934279535843198E-3</v>
      </c>
      <c r="BE288" s="375">
        <v>-6.3626330030681104E-3</v>
      </c>
      <c r="BF288" s="374"/>
      <c r="BG288" s="372">
        <v>0.28039999999999998</v>
      </c>
      <c r="BH288" s="373"/>
      <c r="BI288" s="348">
        <v>99.573599999999999</v>
      </c>
      <c r="BJ288" s="348" t="s">
        <v>430</v>
      </c>
      <c r="BK288" s="348" t="s">
        <v>430</v>
      </c>
      <c r="BL288" s="348">
        <v>0.4264</v>
      </c>
      <c r="BM288" s="373"/>
      <c r="BN288" s="372" t="s">
        <v>6592</v>
      </c>
      <c r="BO288" s="372" t="s">
        <v>5226</v>
      </c>
      <c r="BP288" s="372" t="s">
        <v>6593</v>
      </c>
      <c r="BQ288" s="372" t="s">
        <v>4678</v>
      </c>
      <c r="BR288" s="372" t="s">
        <v>3134</v>
      </c>
      <c r="BS288" s="373"/>
      <c r="BT288" s="354" t="s">
        <v>555</v>
      </c>
    </row>
    <row r="289" spans="1:72" s="428" customFormat="1" x14ac:dyDescent="0.25">
      <c r="A289" s="345" t="s">
        <v>6594</v>
      </c>
      <c r="B289" s="373"/>
      <c r="C289" s="719" t="s">
        <v>430</v>
      </c>
      <c r="D289" s="373"/>
      <c r="E289" s="346">
        <v>5.9566999999999997</v>
      </c>
      <c r="F289" s="373"/>
      <c r="G289" s="347">
        <v>17.457999999999998</v>
      </c>
      <c r="H289" s="374"/>
      <c r="I289" s="348">
        <v>0.46789999999999998</v>
      </c>
      <c r="J289" s="348">
        <v>-6.4699999999999994E-2</v>
      </c>
      <c r="K289" s="348" t="s">
        <v>430</v>
      </c>
      <c r="L289" s="348" t="s">
        <v>430</v>
      </c>
      <c r="M289" s="348" t="s">
        <v>430</v>
      </c>
      <c r="N289" s="350" t="s">
        <v>430</v>
      </c>
      <c r="O289" s="348" t="s">
        <v>430</v>
      </c>
      <c r="P289" s="348" t="s">
        <v>430</v>
      </c>
      <c r="Q289" s="348" t="s">
        <v>430</v>
      </c>
      <c r="R289" s="348" t="s">
        <v>430</v>
      </c>
      <c r="S289" s="348" t="s">
        <v>430</v>
      </c>
      <c r="T289" s="348" t="s">
        <v>430</v>
      </c>
      <c r="U289" s="348" t="s">
        <v>430</v>
      </c>
      <c r="V289" s="348" t="s">
        <v>430</v>
      </c>
      <c r="W289" s="348" t="s">
        <v>430</v>
      </c>
      <c r="X289" s="348" t="s">
        <v>430</v>
      </c>
      <c r="Y289" s="374"/>
      <c r="Z289" s="346">
        <v>135</v>
      </c>
      <c r="AA289" s="346">
        <v>42</v>
      </c>
      <c r="AB289" s="346" t="s">
        <v>430</v>
      </c>
      <c r="AC289" s="346" t="s">
        <v>430</v>
      </c>
      <c r="AD289" s="346" t="s">
        <v>430</v>
      </c>
      <c r="AE289" s="346" t="s">
        <v>430</v>
      </c>
      <c r="AF289" s="346" t="s">
        <v>430</v>
      </c>
      <c r="AG289" s="346" t="s">
        <v>430</v>
      </c>
      <c r="AH289" s="346" t="s">
        <v>430</v>
      </c>
      <c r="AI289" s="346" t="s">
        <v>430</v>
      </c>
      <c r="AJ289" s="346" t="s">
        <v>430</v>
      </c>
      <c r="AK289" s="346" t="s">
        <v>430</v>
      </c>
      <c r="AL289" s="346" t="s">
        <v>430</v>
      </c>
      <c r="AM289" s="346" t="s">
        <v>430</v>
      </c>
      <c r="AN289" s="346" t="s">
        <v>430</v>
      </c>
      <c r="AO289" s="373"/>
      <c r="AP289" s="348" t="s">
        <v>430</v>
      </c>
      <c r="AQ289" s="348" t="s">
        <v>430</v>
      </c>
      <c r="AR289" s="348" t="s">
        <v>430</v>
      </c>
      <c r="AS289" s="348" t="s">
        <v>430</v>
      </c>
      <c r="AT289" s="348" t="s">
        <v>430</v>
      </c>
      <c r="AU289" s="351"/>
      <c r="AV289" s="346" t="s">
        <v>430</v>
      </c>
      <c r="AW289" s="346" t="s">
        <v>430</v>
      </c>
      <c r="AX289" s="346" t="s">
        <v>430</v>
      </c>
      <c r="AY289" s="346" t="s">
        <v>430</v>
      </c>
      <c r="AZ289" s="346" t="s">
        <v>430</v>
      </c>
      <c r="BA289" s="374"/>
      <c r="BB289" s="348" t="s">
        <v>430</v>
      </c>
      <c r="BC289" s="348">
        <v>0</v>
      </c>
      <c r="BD289" s="348">
        <v>0</v>
      </c>
      <c r="BE289" s="375" t="s">
        <v>430</v>
      </c>
      <c r="BF289" s="374"/>
      <c r="BG289" s="372" t="s">
        <v>430</v>
      </c>
      <c r="BH289" s="373"/>
      <c r="BI289" s="348" t="s">
        <v>430</v>
      </c>
      <c r="BJ289" s="348" t="s">
        <v>430</v>
      </c>
      <c r="BK289" s="348" t="s">
        <v>430</v>
      </c>
      <c r="BL289" s="348" t="s">
        <v>430</v>
      </c>
      <c r="BM289" s="373"/>
      <c r="BN289" s="372" t="s">
        <v>430</v>
      </c>
      <c r="BO289" s="372" t="s">
        <v>430</v>
      </c>
      <c r="BP289" s="372" t="s">
        <v>430</v>
      </c>
      <c r="BQ289" s="372" t="s">
        <v>430</v>
      </c>
      <c r="BR289" s="372" t="s">
        <v>430</v>
      </c>
      <c r="BS289" s="373"/>
      <c r="BT289" s="354" t="s">
        <v>555</v>
      </c>
    </row>
    <row r="290" spans="1:72" s="428" customFormat="1" x14ac:dyDescent="0.25">
      <c r="A290" s="345" t="s">
        <v>6595</v>
      </c>
      <c r="B290" s="373"/>
      <c r="C290" s="719">
        <v>46234</v>
      </c>
      <c r="D290" s="373"/>
      <c r="E290" s="346">
        <v>45.550400000000003</v>
      </c>
      <c r="F290" s="373"/>
      <c r="G290" s="347">
        <v>15.4777</v>
      </c>
      <c r="H290" s="374"/>
      <c r="I290" s="348">
        <v>0.39700000000000002</v>
      </c>
      <c r="J290" s="348">
        <v>0.3644</v>
      </c>
      <c r="K290" s="348" t="s">
        <v>430</v>
      </c>
      <c r="L290" s="348" t="s">
        <v>430</v>
      </c>
      <c r="M290" s="348" t="s">
        <v>430</v>
      </c>
      <c r="N290" s="350" t="s">
        <v>430</v>
      </c>
      <c r="O290" s="348" t="s">
        <v>430</v>
      </c>
      <c r="P290" s="348" t="s">
        <v>430</v>
      </c>
      <c r="Q290" s="348" t="s">
        <v>430</v>
      </c>
      <c r="R290" s="348" t="s">
        <v>430</v>
      </c>
      <c r="S290" s="348" t="s">
        <v>430</v>
      </c>
      <c r="T290" s="348" t="s">
        <v>430</v>
      </c>
      <c r="U290" s="348" t="s">
        <v>430</v>
      </c>
      <c r="V290" s="348" t="s">
        <v>430</v>
      </c>
      <c r="W290" s="348">
        <v>-1.399</v>
      </c>
      <c r="X290" s="348">
        <v>-1.399</v>
      </c>
      <c r="Y290" s="374"/>
      <c r="Z290" s="346">
        <v>166</v>
      </c>
      <c r="AA290" s="346">
        <v>31</v>
      </c>
      <c r="AB290" s="346" t="s">
        <v>430</v>
      </c>
      <c r="AC290" s="346" t="s">
        <v>430</v>
      </c>
      <c r="AD290" s="346" t="s">
        <v>430</v>
      </c>
      <c r="AE290" s="346" t="s">
        <v>430</v>
      </c>
      <c r="AF290" s="346" t="s">
        <v>430</v>
      </c>
      <c r="AG290" s="346" t="s">
        <v>430</v>
      </c>
      <c r="AH290" s="346" t="s">
        <v>430</v>
      </c>
      <c r="AI290" s="346" t="s">
        <v>430</v>
      </c>
      <c r="AJ290" s="346" t="s">
        <v>430</v>
      </c>
      <c r="AK290" s="346" t="s">
        <v>430</v>
      </c>
      <c r="AL290" s="346" t="s">
        <v>430</v>
      </c>
      <c r="AM290" s="346" t="s">
        <v>430</v>
      </c>
      <c r="AN290" s="346">
        <v>260</v>
      </c>
      <c r="AO290" s="373"/>
      <c r="AP290" s="348" t="s">
        <v>430</v>
      </c>
      <c r="AQ290" s="348" t="s">
        <v>430</v>
      </c>
      <c r="AR290" s="348" t="s">
        <v>430</v>
      </c>
      <c r="AS290" s="348" t="s">
        <v>430</v>
      </c>
      <c r="AT290" s="348" t="s">
        <v>430</v>
      </c>
      <c r="AU290" s="351"/>
      <c r="AV290" s="346" t="s">
        <v>430</v>
      </c>
      <c r="AW290" s="346" t="s">
        <v>430</v>
      </c>
      <c r="AX290" s="346" t="s">
        <v>430</v>
      </c>
      <c r="AY290" s="346" t="s">
        <v>430</v>
      </c>
      <c r="AZ290" s="346" t="s">
        <v>430</v>
      </c>
      <c r="BA290" s="374"/>
      <c r="BB290" s="348" t="s">
        <v>430</v>
      </c>
      <c r="BC290" s="348">
        <v>0</v>
      </c>
      <c r="BD290" s="348">
        <v>0</v>
      </c>
      <c r="BE290" s="375" t="s">
        <v>430</v>
      </c>
      <c r="BF290" s="374"/>
      <c r="BG290" s="372" t="s">
        <v>430</v>
      </c>
      <c r="BH290" s="373"/>
      <c r="BI290" s="348" t="s">
        <v>430</v>
      </c>
      <c r="BJ290" s="348" t="s">
        <v>430</v>
      </c>
      <c r="BK290" s="348" t="s">
        <v>430</v>
      </c>
      <c r="BL290" s="348" t="s">
        <v>430</v>
      </c>
      <c r="BM290" s="373"/>
      <c r="BN290" s="372" t="s">
        <v>430</v>
      </c>
      <c r="BO290" s="372" t="s">
        <v>430</v>
      </c>
      <c r="BP290" s="372" t="s">
        <v>430</v>
      </c>
      <c r="BQ290" s="372" t="s">
        <v>430</v>
      </c>
      <c r="BR290" s="372" t="s">
        <v>430</v>
      </c>
      <c r="BS290" s="373"/>
      <c r="BT290" s="354" t="s">
        <v>555</v>
      </c>
    </row>
    <row r="291" spans="1:72" s="428" customFormat="1" x14ac:dyDescent="0.25">
      <c r="A291" s="345" t="s">
        <v>6596</v>
      </c>
      <c r="B291" s="373"/>
      <c r="C291" s="719" t="s">
        <v>430</v>
      </c>
      <c r="D291" s="373"/>
      <c r="E291" s="346" t="s">
        <v>430</v>
      </c>
      <c r="F291" s="373"/>
      <c r="G291" s="347">
        <v>77.569100000000006</v>
      </c>
      <c r="H291" s="374"/>
      <c r="I291" s="348" t="s">
        <v>430</v>
      </c>
      <c r="J291" s="348" t="s">
        <v>430</v>
      </c>
      <c r="K291" s="348" t="s">
        <v>430</v>
      </c>
      <c r="L291" s="348" t="s">
        <v>430</v>
      </c>
      <c r="M291" s="348" t="s">
        <v>430</v>
      </c>
      <c r="N291" s="350" t="s">
        <v>430</v>
      </c>
      <c r="O291" s="348" t="s">
        <v>430</v>
      </c>
      <c r="P291" s="348" t="s">
        <v>430</v>
      </c>
      <c r="Q291" s="348" t="s">
        <v>430</v>
      </c>
      <c r="R291" s="348" t="s">
        <v>430</v>
      </c>
      <c r="S291" s="348" t="s">
        <v>430</v>
      </c>
      <c r="T291" s="348" t="s">
        <v>430</v>
      </c>
      <c r="U291" s="348" t="s">
        <v>430</v>
      </c>
      <c r="V291" s="348" t="s">
        <v>430</v>
      </c>
      <c r="W291" s="348" t="s">
        <v>430</v>
      </c>
      <c r="X291" s="348" t="s">
        <v>430</v>
      </c>
      <c r="Y291" s="374"/>
      <c r="Z291" s="346" t="s">
        <v>430</v>
      </c>
      <c r="AA291" s="346" t="s">
        <v>430</v>
      </c>
      <c r="AB291" s="346" t="s">
        <v>430</v>
      </c>
      <c r="AC291" s="346" t="s">
        <v>430</v>
      </c>
      <c r="AD291" s="346" t="s">
        <v>430</v>
      </c>
      <c r="AE291" s="346" t="s">
        <v>430</v>
      </c>
      <c r="AF291" s="346" t="s">
        <v>430</v>
      </c>
      <c r="AG291" s="346" t="s">
        <v>430</v>
      </c>
      <c r="AH291" s="346" t="s">
        <v>430</v>
      </c>
      <c r="AI291" s="346" t="s">
        <v>430</v>
      </c>
      <c r="AJ291" s="346" t="s">
        <v>430</v>
      </c>
      <c r="AK291" s="346" t="s">
        <v>430</v>
      </c>
      <c r="AL291" s="346" t="s">
        <v>430</v>
      </c>
      <c r="AM291" s="346" t="s">
        <v>430</v>
      </c>
      <c r="AN291" s="346" t="s">
        <v>430</v>
      </c>
      <c r="AO291" s="373"/>
      <c r="AP291" s="348" t="s">
        <v>430</v>
      </c>
      <c r="AQ291" s="348" t="s">
        <v>430</v>
      </c>
      <c r="AR291" s="348" t="s">
        <v>430</v>
      </c>
      <c r="AS291" s="348" t="s">
        <v>430</v>
      </c>
      <c r="AT291" s="348" t="s">
        <v>430</v>
      </c>
      <c r="AU291" s="351"/>
      <c r="AV291" s="346" t="s">
        <v>430</v>
      </c>
      <c r="AW291" s="346" t="s">
        <v>430</v>
      </c>
      <c r="AX291" s="346" t="s">
        <v>430</v>
      </c>
      <c r="AY291" s="346" t="s">
        <v>430</v>
      </c>
      <c r="AZ291" s="346" t="s">
        <v>430</v>
      </c>
      <c r="BA291" s="374"/>
      <c r="BB291" s="348" t="s">
        <v>430</v>
      </c>
      <c r="BC291" s="348">
        <v>0</v>
      </c>
      <c r="BD291" s="348">
        <v>0</v>
      </c>
      <c r="BE291" s="375" t="s">
        <v>430</v>
      </c>
      <c r="BF291" s="374"/>
      <c r="BG291" s="372" t="s">
        <v>430</v>
      </c>
      <c r="BH291" s="373"/>
      <c r="BI291" s="348" t="s">
        <v>430</v>
      </c>
      <c r="BJ291" s="348" t="s">
        <v>430</v>
      </c>
      <c r="BK291" s="348" t="s">
        <v>430</v>
      </c>
      <c r="BL291" s="348" t="s">
        <v>430</v>
      </c>
      <c r="BM291" s="373"/>
      <c r="BN291" s="372" t="s">
        <v>430</v>
      </c>
      <c r="BO291" s="372" t="s">
        <v>430</v>
      </c>
      <c r="BP291" s="372" t="s">
        <v>430</v>
      </c>
      <c r="BQ291" s="372" t="s">
        <v>430</v>
      </c>
      <c r="BR291" s="372" t="s">
        <v>430</v>
      </c>
      <c r="BS291" s="373"/>
      <c r="BT291" s="354" t="s">
        <v>555</v>
      </c>
    </row>
    <row r="292" spans="1:72" s="428" customFormat="1" x14ac:dyDescent="0.25">
      <c r="A292" s="345" t="s">
        <v>6597</v>
      </c>
      <c r="B292" s="373"/>
      <c r="C292" s="719" t="s">
        <v>430</v>
      </c>
      <c r="D292" s="373"/>
      <c r="E292" s="346" t="s">
        <v>430</v>
      </c>
      <c r="F292" s="373"/>
      <c r="G292" s="347">
        <v>57.449399999999997</v>
      </c>
      <c r="H292" s="374"/>
      <c r="I292" s="348" t="s">
        <v>430</v>
      </c>
      <c r="J292" s="348" t="s">
        <v>430</v>
      </c>
      <c r="K292" s="348" t="s">
        <v>430</v>
      </c>
      <c r="L292" s="348" t="s">
        <v>430</v>
      </c>
      <c r="M292" s="348" t="s">
        <v>430</v>
      </c>
      <c r="N292" s="350" t="s">
        <v>430</v>
      </c>
      <c r="O292" s="348" t="s">
        <v>430</v>
      </c>
      <c r="P292" s="348" t="s">
        <v>430</v>
      </c>
      <c r="Q292" s="348" t="s">
        <v>430</v>
      </c>
      <c r="R292" s="348" t="s">
        <v>430</v>
      </c>
      <c r="S292" s="348" t="s">
        <v>430</v>
      </c>
      <c r="T292" s="348" t="s">
        <v>430</v>
      </c>
      <c r="U292" s="348" t="s">
        <v>430</v>
      </c>
      <c r="V292" s="348" t="s">
        <v>430</v>
      </c>
      <c r="W292" s="348" t="s">
        <v>430</v>
      </c>
      <c r="X292" s="348" t="s">
        <v>430</v>
      </c>
      <c r="Y292" s="374"/>
      <c r="Z292" s="346" t="s">
        <v>430</v>
      </c>
      <c r="AA292" s="346" t="s">
        <v>430</v>
      </c>
      <c r="AB292" s="346" t="s">
        <v>430</v>
      </c>
      <c r="AC292" s="346" t="s">
        <v>430</v>
      </c>
      <c r="AD292" s="346" t="s">
        <v>430</v>
      </c>
      <c r="AE292" s="346" t="s">
        <v>430</v>
      </c>
      <c r="AF292" s="346" t="s">
        <v>430</v>
      </c>
      <c r="AG292" s="346" t="s">
        <v>430</v>
      </c>
      <c r="AH292" s="346" t="s">
        <v>430</v>
      </c>
      <c r="AI292" s="346" t="s">
        <v>430</v>
      </c>
      <c r="AJ292" s="346" t="s">
        <v>430</v>
      </c>
      <c r="AK292" s="346" t="s">
        <v>430</v>
      </c>
      <c r="AL292" s="346" t="s">
        <v>430</v>
      </c>
      <c r="AM292" s="346" t="s">
        <v>430</v>
      </c>
      <c r="AN292" s="346" t="s">
        <v>430</v>
      </c>
      <c r="AO292" s="373"/>
      <c r="AP292" s="348" t="s">
        <v>430</v>
      </c>
      <c r="AQ292" s="348" t="s">
        <v>430</v>
      </c>
      <c r="AR292" s="348" t="s">
        <v>430</v>
      </c>
      <c r="AS292" s="348" t="s">
        <v>430</v>
      </c>
      <c r="AT292" s="348" t="s">
        <v>430</v>
      </c>
      <c r="AU292" s="351"/>
      <c r="AV292" s="346" t="s">
        <v>430</v>
      </c>
      <c r="AW292" s="346" t="s">
        <v>430</v>
      </c>
      <c r="AX292" s="346" t="s">
        <v>430</v>
      </c>
      <c r="AY292" s="346" t="s">
        <v>430</v>
      </c>
      <c r="AZ292" s="346" t="s">
        <v>430</v>
      </c>
      <c r="BA292" s="374"/>
      <c r="BB292" s="348" t="s">
        <v>430</v>
      </c>
      <c r="BC292" s="348">
        <v>0</v>
      </c>
      <c r="BD292" s="348">
        <v>0</v>
      </c>
      <c r="BE292" s="375" t="s">
        <v>430</v>
      </c>
      <c r="BF292" s="374"/>
      <c r="BG292" s="372" t="s">
        <v>430</v>
      </c>
      <c r="BH292" s="373"/>
      <c r="BI292" s="348" t="s">
        <v>430</v>
      </c>
      <c r="BJ292" s="348" t="s">
        <v>430</v>
      </c>
      <c r="BK292" s="348" t="s">
        <v>430</v>
      </c>
      <c r="BL292" s="348" t="s">
        <v>430</v>
      </c>
      <c r="BM292" s="373"/>
      <c r="BN292" s="372" t="s">
        <v>430</v>
      </c>
      <c r="BO292" s="372" t="s">
        <v>430</v>
      </c>
      <c r="BP292" s="372" t="s">
        <v>430</v>
      </c>
      <c r="BQ292" s="372" t="s">
        <v>430</v>
      </c>
      <c r="BR292" s="372" t="s">
        <v>430</v>
      </c>
      <c r="BS292" s="373"/>
      <c r="BT292" s="354" t="s">
        <v>555</v>
      </c>
    </row>
    <row r="293" spans="1:72" x14ac:dyDescent="0.25">
      <c r="A293" s="36" t="s">
        <v>93</v>
      </c>
      <c r="B293" s="43"/>
      <c r="C293" s="720"/>
      <c r="D293" s="43"/>
      <c r="E293" s="51"/>
      <c r="F293" s="43"/>
      <c r="G293" s="55"/>
      <c r="H293" s="66"/>
      <c r="I293" s="59">
        <v>0.70709999999999995</v>
      </c>
      <c r="J293" s="59">
        <v>-0.64929999999999999</v>
      </c>
      <c r="K293" s="59">
        <v>1.5645</v>
      </c>
      <c r="L293" s="59">
        <v>3.4018999999999999</v>
      </c>
      <c r="M293" s="59">
        <v>1.1428</v>
      </c>
      <c r="N293" s="70">
        <v>11.952400000000001</v>
      </c>
      <c r="O293" s="59">
        <v>6.2314999999999996</v>
      </c>
      <c r="P293" s="59">
        <v>15.314500000000001</v>
      </c>
      <c r="Q293" s="59">
        <v>11.4472</v>
      </c>
      <c r="R293" s="59">
        <v>12.401400000000001</v>
      </c>
      <c r="S293" s="59">
        <v>3.1808999999999998</v>
      </c>
      <c r="T293" s="59">
        <v>14.346399999999999</v>
      </c>
      <c r="U293" s="59">
        <v>0.43030000000000002</v>
      </c>
      <c r="V293" s="59">
        <v>9.7277000000000005</v>
      </c>
      <c r="W293" s="59">
        <v>1.0205</v>
      </c>
      <c r="X293" s="59">
        <v>12.2387</v>
      </c>
      <c r="Y293" s="66"/>
      <c r="Z293" s="51">
        <v>234</v>
      </c>
      <c r="AA293" s="51">
        <v>263</v>
      </c>
      <c r="AB293" s="51">
        <v>273</v>
      </c>
      <c r="AC293" s="51">
        <v>267</v>
      </c>
      <c r="AD293" s="51">
        <v>254</v>
      </c>
      <c r="AE293" s="51">
        <v>219</v>
      </c>
      <c r="AF293" s="51">
        <v>171</v>
      </c>
      <c r="AG293" s="51">
        <v>144</v>
      </c>
      <c r="AH293" s="51">
        <v>82</v>
      </c>
      <c r="AI293" s="51">
        <v>42</v>
      </c>
      <c r="AJ293" s="51">
        <v>273</v>
      </c>
      <c r="AK293" s="51">
        <v>264</v>
      </c>
      <c r="AL293" s="51">
        <v>248</v>
      </c>
      <c r="AM293" s="51">
        <v>223</v>
      </c>
      <c r="AN293" s="51">
        <v>282</v>
      </c>
      <c r="AO293" s="43"/>
      <c r="AP293" s="59">
        <v>12.8454761904762</v>
      </c>
      <c r="AQ293" s="59">
        <v>13.5849180327869</v>
      </c>
      <c r="AR293" s="59">
        <v>10.500487804878</v>
      </c>
      <c r="AS293" s="59">
        <v>10.0942068965517</v>
      </c>
      <c r="AT293" s="59">
        <v>7.1811659192825203</v>
      </c>
      <c r="AU293" s="78"/>
      <c r="AV293" s="51">
        <v>42</v>
      </c>
      <c r="AW293" s="51">
        <v>61</v>
      </c>
      <c r="AX293" s="51">
        <v>82</v>
      </c>
      <c r="AY293" s="51">
        <v>144</v>
      </c>
      <c r="AZ293" s="51">
        <v>223</v>
      </c>
      <c r="BA293" s="66"/>
      <c r="BB293" s="59"/>
      <c r="BC293" s="59"/>
      <c r="BD293" s="59"/>
      <c r="BE293" s="276"/>
      <c r="BF293" s="66"/>
      <c r="BG293" s="33"/>
      <c r="BH293" s="43"/>
      <c r="BI293" s="59"/>
      <c r="BJ293" s="59"/>
      <c r="BK293" s="59"/>
      <c r="BL293" s="59"/>
      <c r="BM293" s="43"/>
      <c r="BN293" s="84"/>
      <c r="BO293" s="84"/>
      <c r="BP293" s="84"/>
      <c r="BQ293" s="84"/>
      <c r="BR293" s="84"/>
      <c r="BS293" s="43"/>
      <c r="BT293" s="88"/>
    </row>
    <row r="294" spans="1:72" x14ac:dyDescent="0.25">
      <c r="A294" s="37" t="s">
        <v>94</v>
      </c>
      <c r="B294" s="44"/>
      <c r="C294" s="721"/>
      <c r="D294" s="44"/>
      <c r="E294" s="52"/>
      <c r="F294" s="44"/>
      <c r="G294" s="56"/>
      <c r="H294" s="67"/>
      <c r="I294" s="60">
        <v>4.0507</v>
      </c>
      <c r="J294" s="60">
        <v>1.6658999999999999</v>
      </c>
      <c r="K294" s="60">
        <v>8.7148000000000003</v>
      </c>
      <c r="L294" s="60">
        <v>18.9407</v>
      </c>
      <c r="M294" s="60">
        <v>33.595799999999997</v>
      </c>
      <c r="N294" s="71">
        <v>111.63500000000001</v>
      </c>
      <c r="O294" s="60">
        <v>65.148200000000003</v>
      </c>
      <c r="P294" s="60">
        <v>48.535299999999999</v>
      </c>
      <c r="Q294" s="60">
        <v>31.417200000000001</v>
      </c>
      <c r="R294" s="60">
        <v>24.026299999999999</v>
      </c>
      <c r="S294" s="60">
        <v>16.988</v>
      </c>
      <c r="T294" s="60">
        <v>40.060099999999998</v>
      </c>
      <c r="U294" s="60">
        <v>43.365099999999998</v>
      </c>
      <c r="V294" s="60">
        <v>68.215299999999999</v>
      </c>
      <c r="W294" s="60">
        <v>9.2033000000000005</v>
      </c>
      <c r="X294" s="60">
        <v>101.06100000000001</v>
      </c>
      <c r="Y294" s="67"/>
      <c r="Z294" s="52"/>
      <c r="AA294" s="52"/>
      <c r="AB294" s="52"/>
      <c r="AC294" s="52"/>
      <c r="AD294" s="52"/>
      <c r="AE294" s="52"/>
      <c r="AF294" s="52"/>
      <c r="AG294" s="52"/>
      <c r="AH294" s="52"/>
      <c r="AI294" s="52"/>
      <c r="AJ294" s="52"/>
      <c r="AK294" s="52"/>
      <c r="AL294" s="52"/>
      <c r="AM294" s="52"/>
      <c r="AN294" s="52"/>
      <c r="AO294" s="44"/>
      <c r="AP294" s="60">
        <v>25.1</v>
      </c>
      <c r="AQ294" s="60">
        <v>28.7</v>
      </c>
      <c r="AR294" s="60">
        <v>38.479999999999997</v>
      </c>
      <c r="AS294" s="60">
        <v>60.89</v>
      </c>
      <c r="AT294" s="60">
        <v>65.64</v>
      </c>
      <c r="AU294" s="79"/>
      <c r="AV294" s="52"/>
      <c r="AW294" s="52"/>
      <c r="AX294" s="52"/>
      <c r="AY294" s="52"/>
      <c r="AZ294" s="52"/>
      <c r="BA294" s="67"/>
      <c r="BB294" s="60"/>
      <c r="BC294" s="60"/>
      <c r="BD294" s="60"/>
      <c r="BE294" s="277"/>
      <c r="BF294" s="67"/>
      <c r="BG294" s="25"/>
      <c r="BH294" s="44"/>
      <c r="BI294" s="60"/>
      <c r="BJ294" s="60"/>
      <c r="BK294" s="60"/>
      <c r="BL294" s="60"/>
      <c r="BM294" s="44"/>
      <c r="BN294" s="85"/>
      <c r="BO294" s="85"/>
      <c r="BP294" s="85"/>
      <c r="BQ294" s="85"/>
      <c r="BR294" s="85"/>
      <c r="BS294" s="44"/>
      <c r="BT294" s="89"/>
    </row>
    <row r="295" spans="1:72" x14ac:dyDescent="0.25">
      <c r="A295" s="37" t="s">
        <v>95</v>
      </c>
      <c r="B295" s="44"/>
      <c r="C295" s="721"/>
      <c r="D295" s="44"/>
      <c r="E295" s="52"/>
      <c r="F295" s="44"/>
      <c r="G295" s="56"/>
      <c r="H295" s="67"/>
      <c r="I295" s="60">
        <v>-0.59340000000000004</v>
      </c>
      <c r="J295" s="60">
        <v>-2.839</v>
      </c>
      <c r="K295" s="60">
        <v>-5.1271000000000004</v>
      </c>
      <c r="L295" s="60">
        <v>-14.527900000000001</v>
      </c>
      <c r="M295" s="60">
        <v>-13.950699999999999</v>
      </c>
      <c r="N295" s="71">
        <v>-17.6388</v>
      </c>
      <c r="O295" s="60">
        <v>-12.4251</v>
      </c>
      <c r="P295" s="60">
        <v>-1.0015000000000001</v>
      </c>
      <c r="Q295" s="60">
        <v>0.10829999999999999</v>
      </c>
      <c r="R295" s="60">
        <v>7.1669</v>
      </c>
      <c r="S295" s="60">
        <v>-7.3853999999999997</v>
      </c>
      <c r="T295" s="60">
        <v>-6.5579000000000001</v>
      </c>
      <c r="U295" s="60">
        <v>-18.272600000000001</v>
      </c>
      <c r="V295" s="60">
        <v>-21.875</v>
      </c>
      <c r="W295" s="60">
        <v>-4.4527000000000001</v>
      </c>
      <c r="X295" s="60">
        <v>-14.964700000000001</v>
      </c>
      <c r="Y295" s="67"/>
      <c r="Z295" s="52"/>
      <c r="AA295" s="52"/>
      <c r="AB295" s="52"/>
      <c r="AC295" s="52"/>
      <c r="AD295" s="52"/>
      <c r="AE295" s="52"/>
      <c r="AF295" s="52"/>
      <c r="AG295" s="52"/>
      <c r="AH295" s="52"/>
      <c r="AI295" s="52"/>
      <c r="AJ295" s="52"/>
      <c r="AK295" s="52"/>
      <c r="AL295" s="52"/>
      <c r="AM295" s="52"/>
      <c r="AN295" s="52"/>
      <c r="AO295" s="44"/>
      <c r="AP295" s="60">
        <v>6.7</v>
      </c>
      <c r="AQ295" s="60">
        <v>4.24</v>
      </c>
      <c r="AR295" s="60">
        <v>-1.49</v>
      </c>
      <c r="AS295" s="60">
        <v>-7.78</v>
      </c>
      <c r="AT295" s="60">
        <v>-21.22</v>
      </c>
      <c r="AU295" s="79"/>
      <c r="AV295" s="52"/>
      <c r="AW295" s="52"/>
      <c r="AX295" s="52"/>
      <c r="AY295" s="52"/>
      <c r="AZ295" s="52"/>
      <c r="BA295" s="67"/>
      <c r="BB295" s="60"/>
      <c r="BC295" s="60"/>
      <c r="BD295" s="60"/>
      <c r="BE295" s="277"/>
      <c r="BF295" s="67"/>
      <c r="BG295" s="25"/>
      <c r="BH295" s="44"/>
      <c r="BI295" s="60"/>
      <c r="BJ295" s="60"/>
      <c r="BK295" s="60"/>
      <c r="BL295" s="60"/>
      <c r="BM295" s="44"/>
      <c r="BN295" s="85"/>
      <c r="BO295" s="85"/>
      <c r="BP295" s="85"/>
      <c r="BQ295" s="85"/>
      <c r="BR295" s="85"/>
      <c r="BS295" s="44"/>
      <c r="BT295" s="89"/>
    </row>
    <row r="296" spans="1:72" x14ac:dyDescent="0.25">
      <c r="A296" s="38" t="s">
        <v>96</v>
      </c>
      <c r="B296" s="45"/>
      <c r="C296" s="722"/>
      <c r="D296" s="45"/>
      <c r="E296" s="53"/>
      <c r="F296" s="45"/>
      <c r="G296" s="57"/>
      <c r="H296" s="68"/>
      <c r="I296" s="61">
        <v>0.53049999999999997</v>
      </c>
      <c r="J296" s="61">
        <v>-0.67410000000000003</v>
      </c>
      <c r="K296" s="61">
        <v>0.89954999999999996</v>
      </c>
      <c r="L296" s="61">
        <v>4.0647000000000002</v>
      </c>
      <c r="M296" s="61">
        <v>-1.6631</v>
      </c>
      <c r="N296" s="72">
        <v>3.3159000000000001</v>
      </c>
      <c r="O296" s="61">
        <v>0.99809999999999999</v>
      </c>
      <c r="P296" s="61">
        <v>11.785399999999999</v>
      </c>
      <c r="Q296" s="61">
        <v>9.4854500000000002</v>
      </c>
      <c r="R296" s="61">
        <v>12.021699999999999</v>
      </c>
      <c r="S296" s="61">
        <v>2.3405</v>
      </c>
      <c r="T296" s="61">
        <v>12.446400000000001</v>
      </c>
      <c r="U296" s="61">
        <v>-2.0118</v>
      </c>
      <c r="V296" s="61">
        <v>2.8353000000000002</v>
      </c>
      <c r="W296" s="61">
        <v>0.37340000000000001</v>
      </c>
      <c r="X296" s="61">
        <v>11.443300000000001</v>
      </c>
      <c r="Y296" s="68"/>
      <c r="Z296" s="53"/>
      <c r="AA296" s="53"/>
      <c r="AB296" s="53"/>
      <c r="AC296" s="53"/>
      <c r="AD296" s="53"/>
      <c r="AE296" s="53"/>
      <c r="AF296" s="53"/>
      <c r="AG296" s="53"/>
      <c r="AH296" s="53"/>
      <c r="AI296" s="53"/>
      <c r="AJ296" s="53"/>
      <c r="AK296" s="53"/>
      <c r="AL296" s="53"/>
      <c r="AM296" s="53"/>
      <c r="AN296" s="53"/>
      <c r="AO296" s="45"/>
      <c r="AP296" s="61">
        <v>11.68</v>
      </c>
      <c r="AQ296" s="61">
        <v>11.2</v>
      </c>
      <c r="AR296" s="61">
        <v>8.5299999999999994</v>
      </c>
      <c r="AS296" s="61">
        <v>6.19</v>
      </c>
      <c r="AT296" s="61">
        <v>4.21</v>
      </c>
      <c r="AU296" s="80"/>
      <c r="AV296" s="53"/>
      <c r="AW296" s="53"/>
      <c r="AX296" s="53"/>
      <c r="AY296" s="53"/>
      <c r="AZ296" s="53"/>
      <c r="BA296" s="68"/>
      <c r="BB296" s="61"/>
      <c r="BC296" s="61"/>
      <c r="BD296" s="61"/>
      <c r="BE296" s="279"/>
      <c r="BF296" s="68"/>
      <c r="BG296" s="27"/>
      <c r="BH296" s="45"/>
      <c r="BI296" s="61"/>
      <c r="BJ296" s="61"/>
      <c r="BK296" s="61"/>
      <c r="BL296" s="61"/>
      <c r="BM296" s="45"/>
      <c r="BN296" s="86"/>
      <c r="BO296" s="86"/>
      <c r="BP296" s="86"/>
      <c r="BQ296" s="86"/>
      <c r="BR296" s="86"/>
      <c r="BS296" s="45"/>
      <c r="BT296" s="90"/>
    </row>
    <row r="297" spans="1:72" ht="14.5" x14ac:dyDescent="0.25">
      <c r="A297" s="39" t="s">
        <v>91</v>
      </c>
      <c r="B297" s="40"/>
      <c r="C297" s="726"/>
      <c r="D297" s="40"/>
      <c r="E297" s="40"/>
      <c r="F297" s="40"/>
      <c r="G297" s="40"/>
      <c r="H297" s="69"/>
      <c r="I297" s="62"/>
      <c r="J297" s="62"/>
      <c r="K297" s="62"/>
      <c r="L297" s="62"/>
      <c r="M297" s="62"/>
      <c r="N297" s="73"/>
      <c r="O297" s="62"/>
      <c r="P297" s="62"/>
      <c r="Q297" s="62"/>
      <c r="R297" s="62"/>
      <c r="S297" s="62"/>
      <c r="T297" s="62"/>
      <c r="U297" s="62"/>
      <c r="V297" s="62"/>
      <c r="W297" s="62"/>
      <c r="X297" s="62"/>
      <c r="Y297" s="69"/>
      <c r="Z297" s="54"/>
      <c r="AA297" s="54"/>
      <c r="AB297" s="54"/>
      <c r="AC297" s="54"/>
      <c r="AD297" s="54"/>
      <c r="AE297" s="54"/>
      <c r="AF297" s="54"/>
      <c r="AG297" s="54"/>
      <c r="AH297" s="54"/>
      <c r="AI297" s="54"/>
      <c r="AJ297" s="54"/>
      <c r="AK297" s="54"/>
      <c r="AL297" s="54"/>
      <c r="AM297" s="54"/>
      <c r="AN297" s="54"/>
      <c r="AO297" s="69"/>
      <c r="AP297" s="245"/>
      <c r="AQ297" s="245"/>
      <c r="AR297" s="245"/>
      <c r="AS297" s="245"/>
      <c r="AT297" s="245"/>
      <c r="AU297" s="69"/>
      <c r="AV297" s="247"/>
      <c r="AW297" s="247"/>
      <c r="AX297" s="247"/>
      <c r="AY297" s="247"/>
      <c r="AZ297" s="247"/>
      <c r="BA297" s="40"/>
      <c r="BB297" s="245"/>
      <c r="BC297" s="245"/>
      <c r="BD297" s="245"/>
      <c r="BE297" s="245"/>
      <c r="BF297" s="69"/>
      <c r="BG297" s="40"/>
      <c r="BH297" s="40"/>
      <c r="BI297" s="245"/>
      <c r="BJ297" s="245"/>
      <c r="BK297" s="245"/>
      <c r="BL297" s="245"/>
      <c r="BM297" s="40"/>
      <c r="BN297" s="40"/>
      <c r="BO297" s="41"/>
    </row>
    <row r="298" spans="1:72" s="428" customFormat="1" x14ac:dyDescent="0.25">
      <c r="A298" s="481" t="s">
        <v>984</v>
      </c>
      <c r="B298" s="401"/>
      <c r="C298" s="730"/>
      <c r="D298" s="401"/>
      <c r="E298" s="401"/>
      <c r="F298" s="401"/>
      <c r="G298" s="401"/>
      <c r="H298" s="406"/>
      <c r="I298" s="405">
        <v>0.67359999999999998</v>
      </c>
      <c r="J298" s="405">
        <v>-0.6724</v>
      </c>
      <c r="K298" s="405">
        <v>0.90490000000000004</v>
      </c>
      <c r="L298" s="405">
        <v>4.3235999999999999</v>
      </c>
      <c r="M298" s="405">
        <v>-2.2281</v>
      </c>
      <c r="N298" s="407">
        <v>5.9799999999999999E-2</v>
      </c>
      <c r="O298" s="405">
        <v>0.80020000000000002</v>
      </c>
      <c r="P298" s="405">
        <v>10.967700000000001</v>
      </c>
      <c r="Q298" s="405">
        <v>10.716900000000001</v>
      </c>
      <c r="R298" s="405">
        <v>12.7402</v>
      </c>
      <c r="S298" s="405">
        <v>2.6015999999999999</v>
      </c>
      <c r="T298" s="405">
        <v>11.8689</v>
      </c>
      <c r="U298" s="405">
        <v>-4.1237000000000004</v>
      </c>
      <c r="V298" s="405">
        <v>1.7682</v>
      </c>
      <c r="W298" s="405">
        <v>-6.1899999999999997E-2</v>
      </c>
      <c r="X298" s="405" t="s">
        <v>428</v>
      </c>
      <c r="Y298" s="406"/>
      <c r="Z298" s="403"/>
      <c r="AA298" s="403"/>
      <c r="AB298" s="403"/>
      <c r="AC298" s="403"/>
      <c r="AD298" s="403"/>
      <c r="AE298" s="403"/>
      <c r="AF298" s="403"/>
      <c r="AG298" s="403"/>
      <c r="AH298" s="403"/>
      <c r="AI298" s="403"/>
      <c r="AJ298" s="403"/>
      <c r="AK298" s="403"/>
      <c r="AL298" s="403"/>
      <c r="AM298" s="403"/>
      <c r="AN298" s="403"/>
      <c r="AO298" s="406"/>
      <c r="AP298" s="405">
        <v>12.72</v>
      </c>
      <c r="AQ298" s="405">
        <v>12.56</v>
      </c>
      <c r="AR298" s="405">
        <v>9.34</v>
      </c>
      <c r="AS298" s="405">
        <v>4.95</v>
      </c>
      <c r="AT298" s="405">
        <v>0.2</v>
      </c>
      <c r="AU298" s="406"/>
      <c r="AV298" s="426"/>
      <c r="AW298" s="426"/>
      <c r="AX298" s="426"/>
      <c r="AY298" s="426"/>
      <c r="AZ298" s="426"/>
      <c r="BA298" s="401"/>
      <c r="BB298" s="410"/>
      <c r="BC298" s="410"/>
      <c r="BD298" s="410"/>
      <c r="BE298" s="410"/>
      <c r="BF298" s="406"/>
      <c r="BG298" s="401"/>
      <c r="BH298" s="401"/>
      <c r="BI298" s="410"/>
      <c r="BJ298" s="410"/>
      <c r="BK298" s="410"/>
      <c r="BL298" s="410"/>
      <c r="BM298" s="401"/>
      <c r="BN298" s="401"/>
      <c r="BO298" s="427"/>
    </row>
    <row r="299" spans="1:72" s="428" customFormat="1" x14ac:dyDescent="0.25">
      <c r="A299" s="345" t="s">
        <v>5784</v>
      </c>
      <c r="B299" s="372"/>
      <c r="C299" s="731"/>
      <c r="D299" s="372"/>
      <c r="E299" s="372"/>
      <c r="F299" s="372"/>
      <c r="G299" s="372"/>
      <c r="H299" s="374"/>
      <c r="I299" s="348">
        <v>0.49580000000000002</v>
      </c>
      <c r="J299" s="348">
        <v>-0.5454</v>
      </c>
      <c r="K299" s="348">
        <v>1.3295999999999999</v>
      </c>
      <c r="L299" s="348">
        <v>5.1879</v>
      </c>
      <c r="M299" s="348">
        <v>4.6055999999999999</v>
      </c>
      <c r="N299" s="350">
        <v>7.6784999999999997</v>
      </c>
      <c r="O299" s="348" t="s">
        <v>430</v>
      </c>
      <c r="P299" s="348" t="s">
        <v>430</v>
      </c>
      <c r="Q299" s="348" t="s">
        <v>430</v>
      </c>
      <c r="R299" s="348" t="s">
        <v>430</v>
      </c>
      <c r="S299" s="348">
        <v>3.4586999999999999</v>
      </c>
      <c r="T299" s="348">
        <v>18.577100000000002</v>
      </c>
      <c r="U299" s="348">
        <v>4.0651999999999999</v>
      </c>
      <c r="V299" s="348">
        <v>8.6557999999999993</v>
      </c>
      <c r="W299" s="348">
        <v>0.44040000000000001</v>
      </c>
      <c r="X299" s="348" t="s">
        <v>428</v>
      </c>
      <c r="Y299" s="374"/>
      <c r="Z299" s="346"/>
      <c r="AA299" s="346"/>
      <c r="AB299" s="346"/>
      <c r="AC299" s="346"/>
      <c r="AD299" s="346"/>
      <c r="AE299" s="346"/>
      <c r="AF299" s="346"/>
      <c r="AG299" s="346"/>
      <c r="AH299" s="346"/>
      <c r="AI299" s="346"/>
      <c r="AJ299" s="346"/>
      <c r="AK299" s="346"/>
      <c r="AL299" s="346"/>
      <c r="AM299" s="346"/>
      <c r="AN299" s="346"/>
      <c r="AO299" s="374"/>
      <c r="AP299" s="348" t="s">
        <v>430</v>
      </c>
      <c r="AQ299" s="348" t="s">
        <v>430</v>
      </c>
      <c r="AR299" s="348" t="s">
        <v>430</v>
      </c>
      <c r="AS299" s="348" t="s">
        <v>430</v>
      </c>
      <c r="AT299" s="348">
        <v>10.92</v>
      </c>
      <c r="AU299" s="374"/>
      <c r="AV299" s="429"/>
      <c r="AW299" s="429"/>
      <c r="AX299" s="429"/>
      <c r="AY299" s="429"/>
      <c r="AZ299" s="429"/>
      <c r="BA299" s="372"/>
      <c r="BB299" s="375"/>
      <c r="BC299" s="375"/>
      <c r="BD299" s="375"/>
      <c r="BE299" s="375"/>
      <c r="BF299" s="374"/>
      <c r="BG299" s="372"/>
      <c r="BH299" s="372"/>
      <c r="BI299" s="375"/>
      <c r="BJ299" s="375"/>
      <c r="BK299" s="375"/>
      <c r="BL299" s="375"/>
      <c r="BM299" s="372"/>
      <c r="BN299" s="372"/>
      <c r="BO299" s="430"/>
    </row>
    <row r="300" spans="1:72" s="428" customFormat="1" x14ac:dyDescent="0.25">
      <c r="A300" s="345" t="s">
        <v>5785</v>
      </c>
      <c r="B300" s="372"/>
      <c r="C300" s="731"/>
      <c r="D300" s="372"/>
      <c r="E300" s="372"/>
      <c r="F300" s="372"/>
      <c r="G300" s="372"/>
      <c r="H300" s="374"/>
      <c r="I300" s="348" t="s">
        <v>430</v>
      </c>
      <c r="J300" s="348" t="s">
        <v>430</v>
      </c>
      <c r="K300" s="348" t="s">
        <v>430</v>
      </c>
      <c r="L300" s="348" t="s">
        <v>430</v>
      </c>
      <c r="M300" s="348" t="s">
        <v>430</v>
      </c>
      <c r="N300" s="350" t="s">
        <v>430</v>
      </c>
      <c r="O300" s="348" t="s">
        <v>430</v>
      </c>
      <c r="P300" s="348" t="s">
        <v>430</v>
      </c>
      <c r="Q300" s="348" t="s">
        <v>430</v>
      </c>
      <c r="R300" s="348" t="s">
        <v>430</v>
      </c>
      <c r="S300" s="348" t="s">
        <v>430</v>
      </c>
      <c r="T300" s="348" t="s">
        <v>430</v>
      </c>
      <c r="U300" s="348" t="s">
        <v>430</v>
      </c>
      <c r="V300" s="348" t="s">
        <v>430</v>
      </c>
      <c r="W300" s="348" t="s">
        <v>430</v>
      </c>
      <c r="X300" s="348" t="s">
        <v>430</v>
      </c>
      <c r="Y300" s="374"/>
      <c r="Z300" s="346"/>
      <c r="AA300" s="346"/>
      <c r="AB300" s="346"/>
      <c r="AC300" s="346"/>
      <c r="AD300" s="346"/>
      <c r="AE300" s="346"/>
      <c r="AF300" s="346"/>
      <c r="AG300" s="346"/>
      <c r="AH300" s="346"/>
      <c r="AI300" s="346"/>
      <c r="AJ300" s="346"/>
      <c r="AK300" s="346"/>
      <c r="AL300" s="346"/>
      <c r="AM300" s="346"/>
      <c r="AN300" s="346"/>
      <c r="AO300" s="374"/>
      <c r="AP300" s="348" t="s">
        <v>430</v>
      </c>
      <c r="AQ300" s="348" t="s">
        <v>430</v>
      </c>
      <c r="AR300" s="348" t="s">
        <v>430</v>
      </c>
      <c r="AS300" s="348" t="s">
        <v>430</v>
      </c>
      <c r="AT300" s="348" t="s">
        <v>430</v>
      </c>
      <c r="AU300" s="374"/>
      <c r="AV300" s="429"/>
      <c r="AW300" s="429"/>
      <c r="AX300" s="429"/>
      <c r="AY300" s="429"/>
      <c r="AZ300" s="429"/>
      <c r="BA300" s="372"/>
      <c r="BB300" s="375"/>
      <c r="BC300" s="375"/>
      <c r="BD300" s="375"/>
      <c r="BE300" s="375"/>
      <c r="BF300" s="374"/>
      <c r="BG300" s="372"/>
      <c r="BH300" s="372"/>
      <c r="BI300" s="375"/>
      <c r="BJ300" s="375"/>
      <c r="BK300" s="375"/>
      <c r="BL300" s="375"/>
      <c r="BM300" s="372"/>
      <c r="BN300" s="372"/>
      <c r="BO300" s="430"/>
    </row>
    <row r="301" spans="1:72" s="428" customFormat="1" x14ac:dyDescent="0.25">
      <c r="A301" s="345" t="s">
        <v>664</v>
      </c>
      <c r="B301" s="372"/>
      <c r="C301" s="731"/>
      <c r="D301" s="372"/>
      <c r="E301" s="372"/>
      <c r="F301" s="372"/>
      <c r="G301" s="372"/>
      <c r="H301" s="374"/>
      <c r="I301" s="348">
        <v>0.63249999999999995</v>
      </c>
      <c r="J301" s="348">
        <v>-0.57269999999999999</v>
      </c>
      <c r="K301" s="348">
        <v>1.0105</v>
      </c>
      <c r="L301" s="348">
        <v>4.8113999999999999</v>
      </c>
      <c r="M301" s="348">
        <v>0.98009999999999997</v>
      </c>
      <c r="N301" s="350">
        <v>2.2940999999999998</v>
      </c>
      <c r="O301" s="348">
        <v>1.0998000000000001</v>
      </c>
      <c r="P301" s="348">
        <v>12.6304</v>
      </c>
      <c r="Q301" s="348">
        <v>11.9779</v>
      </c>
      <c r="R301" s="348">
        <v>13.514900000000001</v>
      </c>
      <c r="S301" s="348">
        <v>2.6257999999999999</v>
      </c>
      <c r="T301" s="348">
        <v>15.0406</v>
      </c>
      <c r="U301" s="348">
        <v>-1.0009999999999999</v>
      </c>
      <c r="V301" s="348">
        <v>3.9714999999999998</v>
      </c>
      <c r="W301" s="348">
        <v>0.42280000000000001</v>
      </c>
      <c r="X301" s="348" t="s">
        <v>428</v>
      </c>
      <c r="Y301" s="374"/>
      <c r="Z301" s="346"/>
      <c r="AA301" s="346"/>
      <c r="AB301" s="346"/>
      <c r="AC301" s="346"/>
      <c r="AD301" s="346"/>
      <c r="AE301" s="346"/>
      <c r="AF301" s="346"/>
      <c r="AG301" s="346"/>
      <c r="AH301" s="346"/>
      <c r="AI301" s="346"/>
      <c r="AJ301" s="346"/>
      <c r="AK301" s="346"/>
      <c r="AL301" s="346"/>
      <c r="AM301" s="346"/>
      <c r="AN301" s="346"/>
      <c r="AO301" s="374"/>
      <c r="AP301" s="348">
        <v>13.85</v>
      </c>
      <c r="AQ301" s="348">
        <v>14.16</v>
      </c>
      <c r="AR301" s="348">
        <v>10.86</v>
      </c>
      <c r="AS301" s="348">
        <v>6.35</v>
      </c>
      <c r="AT301" s="348">
        <v>4.43</v>
      </c>
      <c r="AU301" s="374"/>
      <c r="AV301" s="429"/>
      <c r="AW301" s="429"/>
      <c r="AX301" s="429"/>
      <c r="AY301" s="429"/>
      <c r="AZ301" s="429"/>
      <c r="BA301" s="372"/>
      <c r="BB301" s="375"/>
      <c r="BC301" s="375"/>
      <c r="BD301" s="375"/>
      <c r="BE301" s="375"/>
      <c r="BF301" s="374"/>
      <c r="BG301" s="372"/>
      <c r="BH301" s="372"/>
      <c r="BI301" s="375"/>
      <c r="BJ301" s="375"/>
      <c r="BK301" s="375"/>
      <c r="BL301" s="375"/>
      <c r="BM301" s="372"/>
      <c r="BN301" s="372"/>
      <c r="BO301" s="430"/>
    </row>
    <row r="302" spans="1:72" s="428" customFormat="1" x14ac:dyDescent="0.25">
      <c r="A302" s="345" t="s">
        <v>5786</v>
      </c>
      <c r="B302" s="372"/>
      <c r="C302" s="731"/>
      <c r="D302" s="372"/>
      <c r="E302" s="372"/>
      <c r="F302" s="372"/>
      <c r="G302" s="372"/>
      <c r="H302" s="374"/>
      <c r="I302" s="348" t="s">
        <v>430</v>
      </c>
      <c r="J302" s="348" t="s">
        <v>430</v>
      </c>
      <c r="K302" s="348" t="s">
        <v>430</v>
      </c>
      <c r="L302" s="348" t="s">
        <v>430</v>
      </c>
      <c r="M302" s="348" t="s">
        <v>430</v>
      </c>
      <c r="N302" s="350" t="s">
        <v>430</v>
      </c>
      <c r="O302" s="348" t="s">
        <v>430</v>
      </c>
      <c r="P302" s="348" t="s">
        <v>430</v>
      </c>
      <c r="Q302" s="348" t="s">
        <v>430</v>
      </c>
      <c r="R302" s="348" t="s">
        <v>430</v>
      </c>
      <c r="S302" s="348" t="s">
        <v>430</v>
      </c>
      <c r="T302" s="348" t="s">
        <v>430</v>
      </c>
      <c r="U302" s="348" t="s">
        <v>430</v>
      </c>
      <c r="V302" s="348" t="s">
        <v>430</v>
      </c>
      <c r="W302" s="348" t="s">
        <v>430</v>
      </c>
      <c r="X302" s="348" t="s">
        <v>430</v>
      </c>
      <c r="Y302" s="374"/>
      <c r="Z302" s="346"/>
      <c r="AA302" s="346"/>
      <c r="AB302" s="346"/>
      <c r="AC302" s="346"/>
      <c r="AD302" s="346"/>
      <c r="AE302" s="346"/>
      <c r="AF302" s="346"/>
      <c r="AG302" s="346"/>
      <c r="AH302" s="346"/>
      <c r="AI302" s="346"/>
      <c r="AJ302" s="346"/>
      <c r="AK302" s="346"/>
      <c r="AL302" s="346"/>
      <c r="AM302" s="346"/>
      <c r="AN302" s="346"/>
      <c r="AO302" s="374"/>
      <c r="AP302" s="348" t="s">
        <v>430</v>
      </c>
      <c r="AQ302" s="348" t="s">
        <v>430</v>
      </c>
      <c r="AR302" s="348" t="s">
        <v>430</v>
      </c>
      <c r="AS302" s="348" t="s">
        <v>430</v>
      </c>
      <c r="AT302" s="348" t="s">
        <v>430</v>
      </c>
      <c r="AU302" s="374"/>
      <c r="AV302" s="429"/>
      <c r="AW302" s="429"/>
      <c r="AX302" s="429"/>
      <c r="AY302" s="429"/>
      <c r="AZ302" s="429"/>
      <c r="BA302" s="372"/>
      <c r="BB302" s="375"/>
      <c r="BC302" s="375"/>
      <c r="BD302" s="375"/>
      <c r="BE302" s="375"/>
      <c r="BF302" s="374"/>
      <c r="BG302" s="372"/>
      <c r="BH302" s="372"/>
      <c r="BI302" s="375"/>
      <c r="BJ302" s="375"/>
      <c r="BK302" s="375"/>
      <c r="BL302" s="375"/>
      <c r="BM302" s="372"/>
      <c r="BN302" s="372"/>
      <c r="BO302" s="430"/>
    </row>
    <row r="303" spans="1:72" s="428" customFormat="1" x14ac:dyDescent="0.25">
      <c r="A303" s="345" t="s">
        <v>5787</v>
      </c>
      <c r="B303" s="372"/>
      <c r="C303" s="731"/>
      <c r="D303" s="372"/>
      <c r="E303" s="372"/>
      <c r="F303" s="372"/>
      <c r="G303" s="372"/>
      <c r="H303" s="374"/>
      <c r="I303" s="348">
        <v>1.3083</v>
      </c>
      <c r="J303" s="348">
        <v>1.6460999999999999</v>
      </c>
      <c r="K303" s="348">
        <v>0.32369999999999999</v>
      </c>
      <c r="L303" s="348">
        <v>-1.4065000000000001</v>
      </c>
      <c r="M303" s="348">
        <v>-0.69399999999999995</v>
      </c>
      <c r="N303" s="350">
        <v>2.3304</v>
      </c>
      <c r="O303" s="348" t="s">
        <v>430</v>
      </c>
      <c r="P303" s="348" t="s">
        <v>430</v>
      </c>
      <c r="Q303" s="348" t="s">
        <v>430</v>
      </c>
      <c r="R303" s="348" t="s">
        <v>430</v>
      </c>
      <c r="S303" s="348">
        <v>-0.17910000000000001</v>
      </c>
      <c r="T303" s="348">
        <v>13.933400000000001</v>
      </c>
      <c r="U303" s="348">
        <v>7.1999999999999998E-3</v>
      </c>
      <c r="V303" s="348">
        <v>7.1970000000000001</v>
      </c>
      <c r="W303" s="348">
        <v>1.6853</v>
      </c>
      <c r="X303" s="348" t="s">
        <v>428</v>
      </c>
      <c r="Y303" s="374"/>
      <c r="Z303" s="346"/>
      <c r="AA303" s="346"/>
      <c r="AB303" s="346"/>
      <c r="AC303" s="346"/>
      <c r="AD303" s="346"/>
      <c r="AE303" s="346"/>
      <c r="AF303" s="346"/>
      <c r="AG303" s="346"/>
      <c r="AH303" s="346"/>
      <c r="AI303" s="346"/>
      <c r="AJ303" s="346"/>
      <c r="AK303" s="346"/>
      <c r="AL303" s="346"/>
      <c r="AM303" s="346"/>
      <c r="AN303" s="346"/>
      <c r="AO303" s="374"/>
      <c r="AP303" s="348" t="s">
        <v>430</v>
      </c>
      <c r="AQ303" s="348" t="s">
        <v>430</v>
      </c>
      <c r="AR303" s="348" t="s">
        <v>430</v>
      </c>
      <c r="AS303" s="348" t="s">
        <v>430</v>
      </c>
      <c r="AT303" s="348">
        <v>1.94</v>
      </c>
      <c r="AU303" s="374"/>
      <c r="AV303" s="429"/>
      <c r="AW303" s="429"/>
      <c r="AX303" s="429"/>
      <c r="AY303" s="429"/>
      <c r="AZ303" s="429"/>
      <c r="BA303" s="372"/>
      <c r="BB303" s="375"/>
      <c r="BC303" s="375"/>
      <c r="BD303" s="375"/>
      <c r="BE303" s="375"/>
      <c r="BF303" s="374"/>
      <c r="BG303" s="372"/>
      <c r="BH303" s="372"/>
      <c r="BI303" s="375"/>
      <c r="BJ303" s="375"/>
      <c r="BK303" s="375"/>
      <c r="BL303" s="375"/>
      <c r="BM303" s="372"/>
      <c r="BN303" s="372"/>
      <c r="BO303" s="430"/>
    </row>
    <row r="304" spans="1:72" s="428" customFormat="1" x14ac:dyDescent="0.25">
      <c r="A304" s="345" t="s">
        <v>4429</v>
      </c>
      <c r="B304" s="372"/>
      <c r="C304" s="731"/>
      <c r="D304" s="372"/>
      <c r="E304" s="372"/>
      <c r="F304" s="372"/>
      <c r="G304" s="372"/>
      <c r="H304" s="374"/>
      <c r="I304" s="348" t="s">
        <v>430</v>
      </c>
      <c r="J304" s="348" t="s">
        <v>430</v>
      </c>
      <c r="K304" s="348" t="s">
        <v>430</v>
      </c>
      <c r="L304" s="348" t="s">
        <v>430</v>
      </c>
      <c r="M304" s="348" t="s">
        <v>430</v>
      </c>
      <c r="N304" s="350" t="s">
        <v>430</v>
      </c>
      <c r="O304" s="348" t="s">
        <v>430</v>
      </c>
      <c r="P304" s="348" t="s">
        <v>430</v>
      </c>
      <c r="Q304" s="348" t="s">
        <v>430</v>
      </c>
      <c r="R304" s="348" t="s">
        <v>430</v>
      </c>
      <c r="S304" s="348" t="s">
        <v>430</v>
      </c>
      <c r="T304" s="348" t="s">
        <v>430</v>
      </c>
      <c r="U304" s="348" t="s">
        <v>430</v>
      </c>
      <c r="V304" s="348" t="s">
        <v>430</v>
      </c>
      <c r="W304" s="348" t="s">
        <v>430</v>
      </c>
      <c r="X304" s="348" t="s">
        <v>428</v>
      </c>
      <c r="Y304" s="374"/>
      <c r="Z304" s="346"/>
      <c r="AA304" s="346"/>
      <c r="AB304" s="346"/>
      <c r="AC304" s="346"/>
      <c r="AD304" s="346"/>
      <c r="AE304" s="346"/>
      <c r="AF304" s="346"/>
      <c r="AG304" s="346"/>
      <c r="AH304" s="346"/>
      <c r="AI304" s="346"/>
      <c r="AJ304" s="346"/>
      <c r="AK304" s="346"/>
      <c r="AL304" s="346"/>
      <c r="AM304" s="346"/>
      <c r="AN304" s="346"/>
      <c r="AO304" s="374"/>
      <c r="AP304" s="348" t="s">
        <v>430</v>
      </c>
      <c r="AQ304" s="348" t="s">
        <v>430</v>
      </c>
      <c r="AR304" s="348" t="s">
        <v>430</v>
      </c>
      <c r="AS304" s="348" t="s">
        <v>430</v>
      </c>
      <c r="AT304" s="348" t="s">
        <v>430</v>
      </c>
      <c r="AU304" s="374"/>
      <c r="AV304" s="429"/>
      <c r="AW304" s="429"/>
      <c r="AX304" s="429"/>
      <c r="AY304" s="429"/>
      <c r="AZ304" s="429"/>
      <c r="BA304" s="372"/>
      <c r="BB304" s="375"/>
      <c r="BC304" s="375"/>
      <c r="BD304" s="375"/>
      <c r="BE304" s="375"/>
      <c r="BF304" s="374"/>
      <c r="BG304" s="372"/>
      <c r="BH304" s="372"/>
      <c r="BI304" s="375"/>
      <c r="BJ304" s="375"/>
      <c r="BK304" s="375"/>
      <c r="BL304" s="375"/>
      <c r="BM304" s="372"/>
      <c r="BN304" s="372"/>
      <c r="BO304" s="430"/>
    </row>
    <row r="305" spans="1:67" s="428" customFormat="1" x14ac:dyDescent="0.25">
      <c r="A305" s="345" t="s">
        <v>2529</v>
      </c>
      <c r="B305" s="372"/>
      <c r="C305" s="731"/>
      <c r="D305" s="372"/>
      <c r="E305" s="372"/>
      <c r="F305" s="372"/>
      <c r="G305" s="372"/>
      <c r="H305" s="374"/>
      <c r="I305" s="348">
        <v>0.2432</v>
      </c>
      <c r="J305" s="348">
        <v>-0.61929999999999996</v>
      </c>
      <c r="K305" s="348">
        <v>0.84330000000000005</v>
      </c>
      <c r="L305" s="348">
        <v>6.7009999999999996</v>
      </c>
      <c r="M305" s="348">
        <v>18.070399999999999</v>
      </c>
      <c r="N305" s="350">
        <v>14.5517</v>
      </c>
      <c r="O305" s="348">
        <v>10.983000000000001</v>
      </c>
      <c r="P305" s="348">
        <v>22.7803</v>
      </c>
      <c r="Q305" s="348">
        <v>15.2783</v>
      </c>
      <c r="R305" s="348">
        <v>12.7837</v>
      </c>
      <c r="S305" s="348">
        <v>3.0823</v>
      </c>
      <c r="T305" s="348">
        <v>21.764500000000002</v>
      </c>
      <c r="U305" s="348">
        <v>16.317499999999999</v>
      </c>
      <c r="V305" s="348">
        <v>18.3065</v>
      </c>
      <c r="W305" s="348">
        <v>-0.12709999999999999</v>
      </c>
      <c r="X305" s="348" t="s">
        <v>428</v>
      </c>
      <c r="Y305" s="374"/>
      <c r="Z305" s="346"/>
      <c r="AA305" s="346"/>
      <c r="AB305" s="346"/>
      <c r="AC305" s="346"/>
      <c r="AD305" s="346"/>
      <c r="AE305" s="346"/>
      <c r="AF305" s="346"/>
      <c r="AG305" s="346"/>
      <c r="AH305" s="346"/>
      <c r="AI305" s="346"/>
      <c r="AJ305" s="346"/>
      <c r="AK305" s="346"/>
      <c r="AL305" s="346"/>
      <c r="AM305" s="346"/>
      <c r="AN305" s="346"/>
      <c r="AO305" s="374"/>
      <c r="AP305" s="348">
        <v>18.13</v>
      </c>
      <c r="AQ305" s="348">
        <v>20.41</v>
      </c>
      <c r="AR305" s="348">
        <v>20.69</v>
      </c>
      <c r="AS305" s="348">
        <v>18</v>
      </c>
      <c r="AT305" s="348">
        <v>28.03</v>
      </c>
      <c r="AU305" s="374"/>
      <c r="AV305" s="429"/>
      <c r="AW305" s="429"/>
      <c r="AX305" s="429"/>
      <c r="AY305" s="429"/>
      <c r="AZ305" s="429"/>
      <c r="BA305" s="372"/>
      <c r="BB305" s="375"/>
      <c r="BC305" s="375"/>
      <c r="BD305" s="375"/>
      <c r="BE305" s="375"/>
      <c r="BF305" s="374"/>
      <c r="BG305" s="372"/>
      <c r="BH305" s="372"/>
      <c r="BI305" s="375"/>
      <c r="BJ305" s="375"/>
      <c r="BK305" s="375"/>
      <c r="BL305" s="375"/>
      <c r="BM305" s="372"/>
      <c r="BN305" s="372"/>
      <c r="BO305" s="430"/>
    </row>
    <row r="306" spans="1:67" s="428" customFormat="1" x14ac:dyDescent="0.25">
      <c r="A306" s="345" t="s">
        <v>5788</v>
      </c>
      <c r="B306" s="372"/>
      <c r="C306" s="731"/>
      <c r="D306" s="372"/>
      <c r="E306" s="372"/>
      <c r="F306" s="372"/>
      <c r="G306" s="372"/>
      <c r="H306" s="374"/>
      <c r="I306" s="348" t="s">
        <v>430</v>
      </c>
      <c r="J306" s="348" t="s">
        <v>430</v>
      </c>
      <c r="K306" s="348" t="s">
        <v>430</v>
      </c>
      <c r="L306" s="348" t="s">
        <v>430</v>
      </c>
      <c r="M306" s="348" t="s">
        <v>430</v>
      </c>
      <c r="N306" s="350" t="s">
        <v>430</v>
      </c>
      <c r="O306" s="348" t="s">
        <v>430</v>
      </c>
      <c r="P306" s="348" t="s">
        <v>430</v>
      </c>
      <c r="Q306" s="348" t="s">
        <v>430</v>
      </c>
      <c r="R306" s="348" t="s">
        <v>430</v>
      </c>
      <c r="S306" s="348" t="s">
        <v>430</v>
      </c>
      <c r="T306" s="348" t="s">
        <v>430</v>
      </c>
      <c r="U306" s="348" t="s">
        <v>430</v>
      </c>
      <c r="V306" s="348" t="s">
        <v>430</v>
      </c>
      <c r="W306" s="348" t="s">
        <v>430</v>
      </c>
      <c r="X306" s="348" t="s">
        <v>430</v>
      </c>
      <c r="Y306" s="374"/>
      <c r="Z306" s="346"/>
      <c r="AA306" s="346"/>
      <c r="AB306" s="346"/>
      <c r="AC306" s="346"/>
      <c r="AD306" s="346"/>
      <c r="AE306" s="346"/>
      <c r="AF306" s="346"/>
      <c r="AG306" s="346"/>
      <c r="AH306" s="346"/>
      <c r="AI306" s="346"/>
      <c r="AJ306" s="346"/>
      <c r="AK306" s="346"/>
      <c r="AL306" s="346"/>
      <c r="AM306" s="346"/>
      <c r="AN306" s="346"/>
      <c r="AO306" s="374"/>
      <c r="AP306" s="348" t="s">
        <v>430</v>
      </c>
      <c r="AQ306" s="348" t="s">
        <v>430</v>
      </c>
      <c r="AR306" s="348" t="s">
        <v>430</v>
      </c>
      <c r="AS306" s="348" t="s">
        <v>430</v>
      </c>
      <c r="AT306" s="348" t="s">
        <v>430</v>
      </c>
      <c r="AU306" s="374"/>
      <c r="AV306" s="429"/>
      <c r="AW306" s="429"/>
      <c r="AX306" s="429"/>
      <c r="AY306" s="429"/>
      <c r="AZ306" s="429"/>
      <c r="BA306" s="372"/>
      <c r="BB306" s="375"/>
      <c r="BC306" s="375"/>
      <c r="BD306" s="375"/>
      <c r="BE306" s="375"/>
      <c r="BF306" s="374"/>
      <c r="BG306" s="372"/>
      <c r="BH306" s="372"/>
      <c r="BI306" s="375"/>
      <c r="BJ306" s="375"/>
      <c r="BK306" s="375"/>
      <c r="BL306" s="375"/>
      <c r="BM306" s="372"/>
      <c r="BN306" s="372"/>
      <c r="BO306" s="430"/>
    </row>
    <row r="307" spans="1:67" s="428" customFormat="1" x14ac:dyDescent="0.25">
      <c r="A307" s="345" t="s">
        <v>5789</v>
      </c>
      <c r="B307" s="372"/>
      <c r="C307" s="731"/>
      <c r="D307" s="372"/>
      <c r="E307" s="372"/>
      <c r="F307" s="372"/>
      <c r="G307" s="372"/>
      <c r="H307" s="374"/>
      <c r="I307" s="348" t="s">
        <v>430</v>
      </c>
      <c r="J307" s="348" t="s">
        <v>430</v>
      </c>
      <c r="K307" s="348" t="s">
        <v>430</v>
      </c>
      <c r="L307" s="348" t="s">
        <v>430</v>
      </c>
      <c r="M307" s="348" t="s">
        <v>430</v>
      </c>
      <c r="N307" s="350" t="s">
        <v>430</v>
      </c>
      <c r="O307" s="348" t="s">
        <v>430</v>
      </c>
      <c r="P307" s="348" t="s">
        <v>430</v>
      </c>
      <c r="Q307" s="348" t="s">
        <v>430</v>
      </c>
      <c r="R307" s="348" t="s">
        <v>430</v>
      </c>
      <c r="S307" s="348" t="s">
        <v>430</v>
      </c>
      <c r="T307" s="348" t="s">
        <v>430</v>
      </c>
      <c r="U307" s="348" t="s">
        <v>430</v>
      </c>
      <c r="V307" s="348" t="s">
        <v>430</v>
      </c>
      <c r="W307" s="348" t="s">
        <v>430</v>
      </c>
      <c r="X307" s="348" t="s">
        <v>430</v>
      </c>
      <c r="Y307" s="374"/>
      <c r="Z307" s="346"/>
      <c r="AA307" s="346"/>
      <c r="AB307" s="346"/>
      <c r="AC307" s="346"/>
      <c r="AD307" s="346"/>
      <c r="AE307" s="346"/>
      <c r="AF307" s="346"/>
      <c r="AG307" s="346"/>
      <c r="AH307" s="346"/>
      <c r="AI307" s="346"/>
      <c r="AJ307" s="346"/>
      <c r="AK307" s="346"/>
      <c r="AL307" s="346"/>
      <c r="AM307" s="346"/>
      <c r="AN307" s="346"/>
      <c r="AO307" s="374"/>
      <c r="AP307" s="348" t="s">
        <v>430</v>
      </c>
      <c r="AQ307" s="348" t="s">
        <v>430</v>
      </c>
      <c r="AR307" s="348" t="s">
        <v>430</v>
      </c>
      <c r="AS307" s="348" t="s">
        <v>430</v>
      </c>
      <c r="AT307" s="348" t="s">
        <v>430</v>
      </c>
      <c r="AU307" s="374"/>
      <c r="AV307" s="429"/>
      <c r="AW307" s="429"/>
      <c r="AX307" s="429"/>
      <c r="AY307" s="429"/>
      <c r="AZ307" s="429"/>
      <c r="BA307" s="372"/>
      <c r="BB307" s="375"/>
      <c r="BC307" s="375"/>
      <c r="BD307" s="375"/>
      <c r="BE307" s="375"/>
      <c r="BF307" s="374"/>
      <c r="BG307" s="372"/>
      <c r="BH307" s="372"/>
      <c r="BI307" s="375"/>
      <c r="BJ307" s="375"/>
      <c r="BK307" s="375"/>
      <c r="BL307" s="375"/>
      <c r="BM307" s="372"/>
      <c r="BN307" s="372"/>
      <c r="BO307" s="430"/>
    </row>
    <row r="308" spans="1:67" s="428" customFormat="1" x14ac:dyDescent="0.25">
      <c r="A308" s="345" t="s">
        <v>2376</v>
      </c>
      <c r="B308" s="372"/>
      <c r="C308" s="731"/>
      <c r="D308" s="372"/>
      <c r="E308" s="372"/>
      <c r="F308" s="372"/>
      <c r="G308" s="372"/>
      <c r="H308" s="374"/>
      <c r="I308" s="348" t="s">
        <v>430</v>
      </c>
      <c r="J308" s="348" t="s">
        <v>430</v>
      </c>
      <c r="K308" s="348" t="s">
        <v>430</v>
      </c>
      <c r="L308" s="348" t="s">
        <v>430</v>
      </c>
      <c r="M308" s="348" t="s">
        <v>430</v>
      </c>
      <c r="N308" s="350" t="s">
        <v>430</v>
      </c>
      <c r="O308" s="348" t="s">
        <v>430</v>
      </c>
      <c r="P308" s="348" t="s">
        <v>430</v>
      </c>
      <c r="Q308" s="348" t="s">
        <v>430</v>
      </c>
      <c r="R308" s="348" t="s">
        <v>430</v>
      </c>
      <c r="S308" s="348" t="s">
        <v>430</v>
      </c>
      <c r="T308" s="348" t="s">
        <v>430</v>
      </c>
      <c r="U308" s="348" t="s">
        <v>430</v>
      </c>
      <c r="V308" s="348" t="s">
        <v>430</v>
      </c>
      <c r="W308" s="348" t="s">
        <v>430</v>
      </c>
      <c r="X308" s="348" t="s">
        <v>428</v>
      </c>
      <c r="Y308" s="374"/>
      <c r="Z308" s="346"/>
      <c r="AA308" s="346"/>
      <c r="AB308" s="346"/>
      <c r="AC308" s="346"/>
      <c r="AD308" s="346"/>
      <c r="AE308" s="346"/>
      <c r="AF308" s="346"/>
      <c r="AG308" s="346"/>
      <c r="AH308" s="346"/>
      <c r="AI308" s="346"/>
      <c r="AJ308" s="346"/>
      <c r="AK308" s="346"/>
      <c r="AL308" s="346"/>
      <c r="AM308" s="346"/>
      <c r="AN308" s="346"/>
      <c r="AO308" s="374"/>
      <c r="AP308" s="348" t="s">
        <v>430</v>
      </c>
      <c r="AQ308" s="348" t="s">
        <v>430</v>
      </c>
      <c r="AR308" s="348" t="s">
        <v>430</v>
      </c>
      <c r="AS308" s="348" t="s">
        <v>430</v>
      </c>
      <c r="AT308" s="348" t="s">
        <v>430</v>
      </c>
      <c r="AU308" s="374"/>
      <c r="AV308" s="429"/>
      <c r="AW308" s="429"/>
      <c r="AX308" s="429"/>
      <c r="AY308" s="429"/>
      <c r="AZ308" s="429"/>
      <c r="BA308" s="372"/>
      <c r="BB308" s="375"/>
      <c r="BC308" s="375"/>
      <c r="BD308" s="375"/>
      <c r="BE308" s="375"/>
      <c r="BF308" s="374"/>
      <c r="BG308" s="372"/>
      <c r="BH308" s="372"/>
      <c r="BI308" s="375"/>
      <c r="BJ308" s="375"/>
      <c r="BK308" s="375"/>
      <c r="BL308" s="375"/>
      <c r="BM308" s="372"/>
      <c r="BN308" s="372"/>
      <c r="BO308" s="430"/>
    </row>
    <row r="309" spans="1:67" s="428" customFormat="1" x14ac:dyDescent="0.25">
      <c r="A309" s="345" t="s">
        <v>5790</v>
      </c>
      <c r="B309" s="372"/>
      <c r="C309" s="731"/>
      <c r="D309" s="372"/>
      <c r="E309" s="372"/>
      <c r="F309" s="372"/>
      <c r="G309" s="372"/>
      <c r="H309" s="374"/>
      <c r="I309" s="348" t="s">
        <v>430</v>
      </c>
      <c r="J309" s="348" t="s">
        <v>430</v>
      </c>
      <c r="K309" s="348" t="s">
        <v>430</v>
      </c>
      <c r="L309" s="348" t="s">
        <v>430</v>
      </c>
      <c r="M309" s="348" t="s">
        <v>430</v>
      </c>
      <c r="N309" s="350" t="s">
        <v>430</v>
      </c>
      <c r="O309" s="348" t="s">
        <v>430</v>
      </c>
      <c r="P309" s="348" t="s">
        <v>430</v>
      </c>
      <c r="Q309" s="348" t="s">
        <v>430</v>
      </c>
      <c r="R309" s="348" t="s">
        <v>430</v>
      </c>
      <c r="S309" s="348" t="s">
        <v>430</v>
      </c>
      <c r="T309" s="348" t="s">
        <v>430</v>
      </c>
      <c r="U309" s="348" t="s">
        <v>430</v>
      </c>
      <c r="V309" s="348" t="s">
        <v>430</v>
      </c>
      <c r="W309" s="348" t="s">
        <v>430</v>
      </c>
      <c r="X309" s="348" t="s">
        <v>430</v>
      </c>
      <c r="Y309" s="374"/>
      <c r="Z309" s="346"/>
      <c r="AA309" s="346"/>
      <c r="AB309" s="346"/>
      <c r="AC309" s="346"/>
      <c r="AD309" s="346"/>
      <c r="AE309" s="346"/>
      <c r="AF309" s="346"/>
      <c r="AG309" s="346"/>
      <c r="AH309" s="346"/>
      <c r="AI309" s="346"/>
      <c r="AJ309" s="346"/>
      <c r="AK309" s="346"/>
      <c r="AL309" s="346"/>
      <c r="AM309" s="346"/>
      <c r="AN309" s="346"/>
      <c r="AO309" s="374"/>
      <c r="AP309" s="348" t="s">
        <v>430</v>
      </c>
      <c r="AQ309" s="348" t="s">
        <v>430</v>
      </c>
      <c r="AR309" s="348" t="s">
        <v>430</v>
      </c>
      <c r="AS309" s="348" t="s">
        <v>430</v>
      </c>
      <c r="AT309" s="348" t="s">
        <v>430</v>
      </c>
      <c r="AU309" s="374"/>
      <c r="AV309" s="429"/>
      <c r="AW309" s="429"/>
      <c r="AX309" s="429"/>
      <c r="AY309" s="429"/>
      <c r="AZ309" s="429"/>
      <c r="BA309" s="372"/>
      <c r="BB309" s="375"/>
      <c r="BC309" s="375"/>
      <c r="BD309" s="375"/>
      <c r="BE309" s="375"/>
      <c r="BF309" s="374"/>
      <c r="BG309" s="372"/>
      <c r="BH309" s="372"/>
      <c r="BI309" s="375"/>
      <c r="BJ309" s="375"/>
      <c r="BK309" s="375"/>
      <c r="BL309" s="375"/>
      <c r="BM309" s="372"/>
      <c r="BN309" s="372"/>
      <c r="BO309" s="430"/>
    </row>
    <row r="310" spans="1:67" s="428" customFormat="1" x14ac:dyDescent="0.25">
      <c r="A310" s="345" t="s">
        <v>5791</v>
      </c>
      <c r="B310" s="372"/>
      <c r="C310" s="731"/>
      <c r="D310" s="372"/>
      <c r="E310" s="372"/>
      <c r="F310" s="372"/>
      <c r="G310" s="372"/>
      <c r="H310" s="374"/>
      <c r="I310" s="348" t="s">
        <v>430</v>
      </c>
      <c r="J310" s="348" t="s">
        <v>430</v>
      </c>
      <c r="K310" s="348" t="s">
        <v>430</v>
      </c>
      <c r="L310" s="348" t="s">
        <v>430</v>
      </c>
      <c r="M310" s="348" t="s">
        <v>430</v>
      </c>
      <c r="N310" s="350" t="s">
        <v>430</v>
      </c>
      <c r="O310" s="348" t="s">
        <v>430</v>
      </c>
      <c r="P310" s="348" t="s">
        <v>430</v>
      </c>
      <c r="Q310" s="348" t="s">
        <v>430</v>
      </c>
      <c r="R310" s="348" t="s">
        <v>430</v>
      </c>
      <c r="S310" s="348" t="s">
        <v>430</v>
      </c>
      <c r="T310" s="348" t="s">
        <v>430</v>
      </c>
      <c r="U310" s="348" t="s">
        <v>430</v>
      </c>
      <c r="V310" s="348" t="s">
        <v>430</v>
      </c>
      <c r="W310" s="348" t="s">
        <v>430</v>
      </c>
      <c r="X310" s="348" t="s">
        <v>430</v>
      </c>
      <c r="Y310" s="374"/>
      <c r="Z310" s="346"/>
      <c r="AA310" s="346"/>
      <c r="AB310" s="346"/>
      <c r="AC310" s="346"/>
      <c r="AD310" s="346"/>
      <c r="AE310" s="346"/>
      <c r="AF310" s="346"/>
      <c r="AG310" s="346"/>
      <c r="AH310" s="346"/>
      <c r="AI310" s="346"/>
      <c r="AJ310" s="346"/>
      <c r="AK310" s="346"/>
      <c r="AL310" s="346"/>
      <c r="AM310" s="346"/>
      <c r="AN310" s="346"/>
      <c r="AO310" s="374"/>
      <c r="AP310" s="348" t="s">
        <v>430</v>
      </c>
      <c r="AQ310" s="348" t="s">
        <v>430</v>
      </c>
      <c r="AR310" s="348" t="s">
        <v>430</v>
      </c>
      <c r="AS310" s="348" t="s">
        <v>430</v>
      </c>
      <c r="AT310" s="348" t="s">
        <v>430</v>
      </c>
      <c r="AU310" s="374"/>
      <c r="AV310" s="429"/>
      <c r="AW310" s="429"/>
      <c r="AX310" s="429"/>
      <c r="AY310" s="429"/>
      <c r="AZ310" s="429"/>
      <c r="BA310" s="372"/>
      <c r="BB310" s="375"/>
      <c r="BC310" s="375"/>
      <c r="BD310" s="375"/>
      <c r="BE310" s="375"/>
      <c r="BF310" s="374"/>
      <c r="BG310" s="372"/>
      <c r="BH310" s="372"/>
      <c r="BI310" s="375"/>
      <c r="BJ310" s="375"/>
      <c r="BK310" s="375"/>
      <c r="BL310" s="375"/>
      <c r="BM310" s="372"/>
      <c r="BN310" s="372"/>
      <c r="BO310" s="430"/>
    </row>
    <row r="311" spans="1:67" s="428" customFormat="1" x14ac:dyDescent="0.25">
      <c r="A311" s="345" t="s">
        <v>4435</v>
      </c>
      <c r="B311" s="372"/>
      <c r="C311" s="731"/>
      <c r="D311" s="372"/>
      <c r="E311" s="372"/>
      <c r="F311" s="372"/>
      <c r="G311" s="372"/>
      <c r="H311" s="374"/>
      <c r="I311" s="348" t="s">
        <v>430</v>
      </c>
      <c r="J311" s="348" t="s">
        <v>430</v>
      </c>
      <c r="K311" s="348" t="s">
        <v>430</v>
      </c>
      <c r="L311" s="348" t="s">
        <v>430</v>
      </c>
      <c r="M311" s="348" t="s">
        <v>430</v>
      </c>
      <c r="N311" s="350" t="s">
        <v>430</v>
      </c>
      <c r="O311" s="348" t="s">
        <v>430</v>
      </c>
      <c r="P311" s="348" t="s">
        <v>430</v>
      </c>
      <c r="Q311" s="348" t="s">
        <v>430</v>
      </c>
      <c r="R311" s="348" t="s">
        <v>430</v>
      </c>
      <c r="S311" s="348" t="s">
        <v>430</v>
      </c>
      <c r="T311" s="348" t="s">
        <v>430</v>
      </c>
      <c r="U311" s="348" t="s">
        <v>430</v>
      </c>
      <c r="V311" s="348" t="s">
        <v>430</v>
      </c>
      <c r="W311" s="348" t="s">
        <v>430</v>
      </c>
      <c r="X311" s="348" t="s">
        <v>430</v>
      </c>
      <c r="Y311" s="374"/>
      <c r="Z311" s="346"/>
      <c r="AA311" s="346"/>
      <c r="AB311" s="346"/>
      <c r="AC311" s="346"/>
      <c r="AD311" s="346"/>
      <c r="AE311" s="346"/>
      <c r="AF311" s="346"/>
      <c r="AG311" s="346"/>
      <c r="AH311" s="346"/>
      <c r="AI311" s="346"/>
      <c r="AJ311" s="346"/>
      <c r="AK311" s="346"/>
      <c r="AL311" s="346"/>
      <c r="AM311" s="346"/>
      <c r="AN311" s="346"/>
      <c r="AO311" s="374"/>
      <c r="AP311" s="348" t="s">
        <v>430</v>
      </c>
      <c r="AQ311" s="348" t="s">
        <v>430</v>
      </c>
      <c r="AR311" s="348" t="s">
        <v>430</v>
      </c>
      <c r="AS311" s="348" t="s">
        <v>430</v>
      </c>
      <c r="AT311" s="348" t="s">
        <v>430</v>
      </c>
      <c r="AU311" s="374"/>
      <c r="AV311" s="429"/>
      <c r="AW311" s="429"/>
      <c r="AX311" s="429"/>
      <c r="AY311" s="429"/>
      <c r="AZ311" s="429"/>
      <c r="BA311" s="372"/>
      <c r="BB311" s="375"/>
      <c r="BC311" s="375"/>
      <c r="BD311" s="375"/>
      <c r="BE311" s="375"/>
      <c r="BF311" s="374"/>
      <c r="BG311" s="372"/>
      <c r="BH311" s="372"/>
      <c r="BI311" s="375"/>
      <c r="BJ311" s="375"/>
      <c r="BK311" s="375"/>
      <c r="BL311" s="375"/>
      <c r="BM311" s="372"/>
      <c r="BN311" s="372"/>
      <c r="BO311" s="430"/>
    </row>
    <row r="312" spans="1:67" s="428" customFormat="1" x14ac:dyDescent="0.25">
      <c r="A312" s="345" t="s">
        <v>4436</v>
      </c>
      <c r="B312" s="372"/>
      <c r="C312" s="731"/>
      <c r="D312" s="372"/>
      <c r="E312" s="372"/>
      <c r="F312" s="372"/>
      <c r="G312" s="372"/>
      <c r="H312" s="374"/>
      <c r="I312" s="348" t="s">
        <v>430</v>
      </c>
      <c r="J312" s="348" t="s">
        <v>430</v>
      </c>
      <c r="K312" s="348" t="s">
        <v>430</v>
      </c>
      <c r="L312" s="348" t="s">
        <v>430</v>
      </c>
      <c r="M312" s="348" t="s">
        <v>430</v>
      </c>
      <c r="N312" s="350" t="s">
        <v>430</v>
      </c>
      <c r="O312" s="348" t="s">
        <v>430</v>
      </c>
      <c r="P312" s="348" t="s">
        <v>430</v>
      </c>
      <c r="Q312" s="348" t="s">
        <v>430</v>
      </c>
      <c r="R312" s="348" t="s">
        <v>430</v>
      </c>
      <c r="S312" s="348" t="s">
        <v>430</v>
      </c>
      <c r="T312" s="348" t="s">
        <v>430</v>
      </c>
      <c r="U312" s="348" t="s">
        <v>430</v>
      </c>
      <c r="V312" s="348" t="s">
        <v>430</v>
      </c>
      <c r="W312" s="348" t="s">
        <v>430</v>
      </c>
      <c r="X312" s="348" t="s">
        <v>430</v>
      </c>
      <c r="Y312" s="374"/>
      <c r="Z312" s="346"/>
      <c r="AA312" s="346"/>
      <c r="AB312" s="346"/>
      <c r="AC312" s="346"/>
      <c r="AD312" s="346"/>
      <c r="AE312" s="346"/>
      <c r="AF312" s="346"/>
      <c r="AG312" s="346"/>
      <c r="AH312" s="346"/>
      <c r="AI312" s="346"/>
      <c r="AJ312" s="346"/>
      <c r="AK312" s="346"/>
      <c r="AL312" s="346"/>
      <c r="AM312" s="346"/>
      <c r="AN312" s="346"/>
      <c r="AO312" s="374"/>
      <c r="AP312" s="348" t="s">
        <v>430</v>
      </c>
      <c r="AQ312" s="348" t="s">
        <v>430</v>
      </c>
      <c r="AR312" s="348" t="s">
        <v>430</v>
      </c>
      <c r="AS312" s="348" t="s">
        <v>430</v>
      </c>
      <c r="AT312" s="348" t="s">
        <v>430</v>
      </c>
      <c r="AU312" s="374"/>
      <c r="AV312" s="429"/>
      <c r="AW312" s="429"/>
      <c r="AX312" s="429"/>
      <c r="AY312" s="429"/>
      <c r="AZ312" s="429"/>
      <c r="BA312" s="372"/>
      <c r="BB312" s="375"/>
      <c r="BC312" s="375"/>
      <c r="BD312" s="375"/>
      <c r="BE312" s="375"/>
      <c r="BF312" s="374"/>
      <c r="BG312" s="372"/>
      <c r="BH312" s="372"/>
      <c r="BI312" s="375"/>
      <c r="BJ312" s="375"/>
      <c r="BK312" s="375"/>
      <c r="BL312" s="375"/>
      <c r="BM312" s="372"/>
      <c r="BN312" s="372"/>
      <c r="BO312" s="430"/>
    </row>
    <row r="313" spans="1:67" s="428" customFormat="1" x14ac:dyDescent="0.25">
      <c r="A313" s="345" t="s">
        <v>5792</v>
      </c>
      <c r="B313" s="372"/>
      <c r="C313" s="731"/>
      <c r="D313" s="372"/>
      <c r="E313" s="372"/>
      <c r="F313" s="372"/>
      <c r="G313" s="372"/>
      <c r="H313" s="374"/>
      <c r="I313" s="348" t="s">
        <v>430</v>
      </c>
      <c r="J313" s="348" t="s">
        <v>430</v>
      </c>
      <c r="K313" s="348" t="s">
        <v>430</v>
      </c>
      <c r="L313" s="348" t="s">
        <v>430</v>
      </c>
      <c r="M313" s="348" t="s">
        <v>430</v>
      </c>
      <c r="N313" s="350" t="s">
        <v>430</v>
      </c>
      <c r="O313" s="348" t="s">
        <v>430</v>
      </c>
      <c r="P313" s="348" t="s">
        <v>430</v>
      </c>
      <c r="Q313" s="348" t="s">
        <v>430</v>
      </c>
      <c r="R313" s="348" t="s">
        <v>430</v>
      </c>
      <c r="S313" s="348" t="s">
        <v>430</v>
      </c>
      <c r="T313" s="348" t="s">
        <v>430</v>
      </c>
      <c r="U313" s="348" t="s">
        <v>430</v>
      </c>
      <c r="V313" s="348" t="s">
        <v>430</v>
      </c>
      <c r="W313" s="348" t="s">
        <v>430</v>
      </c>
      <c r="X313" s="348" t="s">
        <v>430</v>
      </c>
      <c r="Y313" s="374"/>
      <c r="Z313" s="346"/>
      <c r="AA313" s="346"/>
      <c r="AB313" s="346"/>
      <c r="AC313" s="346"/>
      <c r="AD313" s="346"/>
      <c r="AE313" s="346"/>
      <c r="AF313" s="346"/>
      <c r="AG313" s="346"/>
      <c r="AH313" s="346"/>
      <c r="AI313" s="346"/>
      <c r="AJ313" s="346"/>
      <c r="AK313" s="346"/>
      <c r="AL313" s="346"/>
      <c r="AM313" s="346"/>
      <c r="AN313" s="346"/>
      <c r="AO313" s="374"/>
      <c r="AP313" s="348" t="s">
        <v>430</v>
      </c>
      <c r="AQ313" s="348" t="s">
        <v>430</v>
      </c>
      <c r="AR313" s="348" t="s">
        <v>430</v>
      </c>
      <c r="AS313" s="348" t="s">
        <v>430</v>
      </c>
      <c r="AT313" s="348" t="s">
        <v>430</v>
      </c>
      <c r="AU313" s="374"/>
      <c r="AV313" s="429"/>
      <c r="AW313" s="429"/>
      <c r="AX313" s="429"/>
      <c r="AY313" s="429"/>
      <c r="AZ313" s="429"/>
      <c r="BA313" s="372"/>
      <c r="BB313" s="375"/>
      <c r="BC313" s="375"/>
      <c r="BD313" s="375"/>
      <c r="BE313" s="375"/>
      <c r="BF313" s="374"/>
      <c r="BG313" s="372"/>
      <c r="BH313" s="372"/>
      <c r="BI313" s="375"/>
      <c r="BJ313" s="375"/>
      <c r="BK313" s="375"/>
      <c r="BL313" s="375"/>
      <c r="BM313" s="372"/>
      <c r="BN313" s="372"/>
      <c r="BO313" s="430"/>
    </row>
    <row r="314" spans="1:67" s="428" customFormat="1" x14ac:dyDescent="0.25">
      <c r="A314" s="345" t="s">
        <v>5793</v>
      </c>
      <c r="B314" s="372"/>
      <c r="C314" s="731"/>
      <c r="D314" s="372"/>
      <c r="E314" s="372"/>
      <c r="F314" s="372"/>
      <c r="G314" s="372"/>
      <c r="H314" s="374"/>
      <c r="I314" s="348" t="s">
        <v>430</v>
      </c>
      <c r="J314" s="348" t="s">
        <v>430</v>
      </c>
      <c r="K314" s="348" t="s">
        <v>430</v>
      </c>
      <c r="L314" s="348" t="s">
        <v>430</v>
      </c>
      <c r="M314" s="348" t="s">
        <v>430</v>
      </c>
      <c r="N314" s="350" t="s">
        <v>430</v>
      </c>
      <c r="O314" s="348" t="s">
        <v>430</v>
      </c>
      <c r="P314" s="348" t="s">
        <v>430</v>
      </c>
      <c r="Q314" s="348" t="s">
        <v>430</v>
      </c>
      <c r="R314" s="348" t="s">
        <v>430</v>
      </c>
      <c r="S314" s="348" t="s">
        <v>430</v>
      </c>
      <c r="T314" s="348" t="s">
        <v>430</v>
      </c>
      <c r="U314" s="348" t="s">
        <v>430</v>
      </c>
      <c r="V314" s="348" t="s">
        <v>430</v>
      </c>
      <c r="W314" s="348" t="s">
        <v>430</v>
      </c>
      <c r="X314" s="348" t="s">
        <v>430</v>
      </c>
      <c r="Y314" s="374"/>
      <c r="Z314" s="346"/>
      <c r="AA314" s="346"/>
      <c r="AB314" s="346"/>
      <c r="AC314" s="346"/>
      <c r="AD314" s="346"/>
      <c r="AE314" s="346"/>
      <c r="AF314" s="346"/>
      <c r="AG314" s="346"/>
      <c r="AH314" s="346"/>
      <c r="AI314" s="346"/>
      <c r="AJ314" s="346"/>
      <c r="AK314" s="346"/>
      <c r="AL314" s="346"/>
      <c r="AM314" s="346"/>
      <c r="AN314" s="346"/>
      <c r="AO314" s="374"/>
      <c r="AP314" s="348" t="s">
        <v>430</v>
      </c>
      <c r="AQ314" s="348" t="s">
        <v>430</v>
      </c>
      <c r="AR314" s="348" t="s">
        <v>430</v>
      </c>
      <c r="AS314" s="348" t="s">
        <v>430</v>
      </c>
      <c r="AT314" s="348" t="s">
        <v>430</v>
      </c>
      <c r="AU314" s="374"/>
      <c r="AV314" s="429"/>
      <c r="AW314" s="429"/>
      <c r="AX314" s="429"/>
      <c r="AY314" s="429"/>
      <c r="AZ314" s="429"/>
      <c r="BA314" s="372"/>
      <c r="BB314" s="375"/>
      <c r="BC314" s="375"/>
      <c r="BD314" s="375"/>
      <c r="BE314" s="375"/>
      <c r="BF314" s="374"/>
      <c r="BG314" s="372"/>
      <c r="BH314" s="372"/>
      <c r="BI314" s="375"/>
      <c r="BJ314" s="375"/>
      <c r="BK314" s="375"/>
      <c r="BL314" s="375"/>
      <c r="BM314" s="372"/>
      <c r="BN314" s="372"/>
      <c r="BO314" s="430"/>
    </row>
    <row r="315" spans="1:67" s="428" customFormat="1" x14ac:dyDescent="0.25">
      <c r="A315" s="345" t="s">
        <v>5794</v>
      </c>
      <c r="B315" s="372"/>
      <c r="C315" s="731"/>
      <c r="D315" s="372"/>
      <c r="E315" s="372"/>
      <c r="F315" s="372"/>
      <c r="G315" s="372"/>
      <c r="H315" s="374"/>
      <c r="I315" s="348">
        <v>0.29349999999999998</v>
      </c>
      <c r="J315" s="348">
        <v>-2.1638000000000002</v>
      </c>
      <c r="K315" s="348">
        <v>-5.0888999999999998</v>
      </c>
      <c r="L315" s="348">
        <v>-7.0445000000000002</v>
      </c>
      <c r="M315" s="348">
        <v>9.0638000000000005</v>
      </c>
      <c r="N315" s="350">
        <v>14.0778</v>
      </c>
      <c r="O315" s="348">
        <v>-4.0907999999999998</v>
      </c>
      <c r="P315" s="348">
        <v>22.287299999999998</v>
      </c>
      <c r="Q315" s="348">
        <v>25.0962</v>
      </c>
      <c r="R315" s="348">
        <v>16.064900000000002</v>
      </c>
      <c r="S315" s="348">
        <v>-7.3238000000000003</v>
      </c>
      <c r="T315" s="348">
        <v>12.523300000000001</v>
      </c>
      <c r="U315" s="348">
        <v>15.9398</v>
      </c>
      <c r="V315" s="348">
        <v>12.7995</v>
      </c>
      <c r="W315" s="348">
        <v>-2.2191000000000001</v>
      </c>
      <c r="X315" s="348" t="s">
        <v>428</v>
      </c>
      <c r="Y315" s="374"/>
      <c r="Z315" s="346"/>
      <c r="AA315" s="346"/>
      <c r="AB315" s="346"/>
      <c r="AC315" s="346"/>
      <c r="AD315" s="346"/>
      <c r="AE315" s="346"/>
      <c r="AF315" s="346"/>
      <c r="AG315" s="346"/>
      <c r="AH315" s="346"/>
      <c r="AI315" s="346"/>
      <c r="AJ315" s="346"/>
      <c r="AK315" s="346"/>
      <c r="AL315" s="346"/>
      <c r="AM315" s="346"/>
      <c r="AN315" s="346"/>
      <c r="AO315" s="374"/>
      <c r="AP315" s="348">
        <v>20.64</v>
      </c>
      <c r="AQ315" s="348">
        <v>24.06</v>
      </c>
      <c r="AR315" s="348">
        <v>16.18</v>
      </c>
      <c r="AS315" s="348">
        <v>8.91</v>
      </c>
      <c r="AT315" s="348">
        <v>11.4</v>
      </c>
      <c r="AU315" s="374"/>
      <c r="AV315" s="429"/>
      <c r="AW315" s="429"/>
      <c r="AX315" s="429"/>
      <c r="AY315" s="429"/>
      <c r="AZ315" s="429"/>
      <c r="BA315" s="372"/>
      <c r="BB315" s="375"/>
      <c r="BC315" s="375"/>
      <c r="BD315" s="375"/>
      <c r="BE315" s="375"/>
      <c r="BF315" s="374"/>
      <c r="BG315" s="372"/>
      <c r="BH315" s="372"/>
      <c r="BI315" s="375"/>
      <c r="BJ315" s="375"/>
      <c r="BK315" s="375"/>
      <c r="BL315" s="375"/>
      <c r="BM315" s="372"/>
      <c r="BN315" s="372"/>
      <c r="BO315" s="430"/>
    </row>
    <row r="316" spans="1:67" s="428" customFormat="1" x14ac:dyDescent="0.25">
      <c r="A316" s="345" t="s">
        <v>4438</v>
      </c>
      <c r="B316" s="372"/>
      <c r="C316" s="731"/>
      <c r="D316" s="372"/>
      <c r="E316" s="372"/>
      <c r="F316" s="372"/>
      <c r="G316" s="372"/>
      <c r="H316" s="374"/>
      <c r="I316" s="348" t="s">
        <v>430</v>
      </c>
      <c r="J316" s="348" t="s">
        <v>430</v>
      </c>
      <c r="K316" s="348" t="s">
        <v>430</v>
      </c>
      <c r="L316" s="348" t="s">
        <v>430</v>
      </c>
      <c r="M316" s="348" t="s">
        <v>430</v>
      </c>
      <c r="N316" s="350" t="s">
        <v>430</v>
      </c>
      <c r="O316" s="348" t="s">
        <v>430</v>
      </c>
      <c r="P316" s="348" t="s">
        <v>430</v>
      </c>
      <c r="Q316" s="348" t="s">
        <v>430</v>
      </c>
      <c r="R316" s="348" t="s">
        <v>430</v>
      </c>
      <c r="S316" s="348" t="s">
        <v>430</v>
      </c>
      <c r="T316" s="348" t="s">
        <v>430</v>
      </c>
      <c r="U316" s="348" t="s">
        <v>430</v>
      </c>
      <c r="V316" s="348" t="s">
        <v>430</v>
      </c>
      <c r="W316" s="348" t="s">
        <v>430</v>
      </c>
      <c r="X316" s="348" t="s">
        <v>430</v>
      </c>
      <c r="Y316" s="374"/>
      <c r="Z316" s="346"/>
      <c r="AA316" s="346"/>
      <c r="AB316" s="346"/>
      <c r="AC316" s="346"/>
      <c r="AD316" s="346"/>
      <c r="AE316" s="346"/>
      <c r="AF316" s="346"/>
      <c r="AG316" s="346"/>
      <c r="AH316" s="346"/>
      <c r="AI316" s="346"/>
      <c r="AJ316" s="346"/>
      <c r="AK316" s="346"/>
      <c r="AL316" s="346"/>
      <c r="AM316" s="346"/>
      <c r="AN316" s="346"/>
      <c r="AO316" s="374"/>
      <c r="AP316" s="348" t="s">
        <v>430</v>
      </c>
      <c r="AQ316" s="348" t="s">
        <v>430</v>
      </c>
      <c r="AR316" s="348" t="s">
        <v>430</v>
      </c>
      <c r="AS316" s="348" t="s">
        <v>430</v>
      </c>
      <c r="AT316" s="348" t="s">
        <v>430</v>
      </c>
      <c r="AU316" s="374"/>
      <c r="AV316" s="429"/>
      <c r="AW316" s="429"/>
      <c r="AX316" s="429"/>
      <c r="AY316" s="429"/>
      <c r="AZ316" s="429"/>
      <c r="BA316" s="372"/>
      <c r="BB316" s="375"/>
      <c r="BC316" s="375"/>
      <c r="BD316" s="375"/>
      <c r="BE316" s="375"/>
      <c r="BF316" s="374"/>
      <c r="BG316" s="372"/>
      <c r="BH316" s="372"/>
      <c r="BI316" s="375"/>
      <c r="BJ316" s="375"/>
      <c r="BK316" s="375"/>
      <c r="BL316" s="375"/>
      <c r="BM316" s="372"/>
      <c r="BN316" s="372"/>
      <c r="BO316" s="430"/>
    </row>
    <row r="317" spans="1:67" s="428" customFormat="1" x14ac:dyDescent="0.25">
      <c r="A317" s="345" t="s">
        <v>2532</v>
      </c>
      <c r="B317" s="372"/>
      <c r="C317" s="731"/>
      <c r="D317" s="372"/>
      <c r="E317" s="372"/>
      <c r="F317" s="372"/>
      <c r="G317" s="372"/>
      <c r="H317" s="374"/>
      <c r="I317" s="348" t="s">
        <v>430</v>
      </c>
      <c r="J317" s="348" t="s">
        <v>430</v>
      </c>
      <c r="K317" s="348" t="s">
        <v>430</v>
      </c>
      <c r="L317" s="348" t="s">
        <v>430</v>
      </c>
      <c r="M317" s="348" t="s">
        <v>430</v>
      </c>
      <c r="N317" s="350" t="s">
        <v>430</v>
      </c>
      <c r="O317" s="348" t="s">
        <v>430</v>
      </c>
      <c r="P317" s="348" t="s">
        <v>430</v>
      </c>
      <c r="Q317" s="348" t="s">
        <v>430</v>
      </c>
      <c r="R317" s="348" t="s">
        <v>430</v>
      </c>
      <c r="S317" s="348" t="s">
        <v>430</v>
      </c>
      <c r="T317" s="348" t="s">
        <v>430</v>
      </c>
      <c r="U317" s="348" t="s">
        <v>430</v>
      </c>
      <c r="V317" s="348" t="s">
        <v>430</v>
      </c>
      <c r="W317" s="348" t="s">
        <v>430</v>
      </c>
      <c r="X317" s="348" t="s">
        <v>430</v>
      </c>
      <c r="Y317" s="374"/>
      <c r="Z317" s="346"/>
      <c r="AA317" s="346"/>
      <c r="AB317" s="346"/>
      <c r="AC317" s="346"/>
      <c r="AD317" s="346"/>
      <c r="AE317" s="346"/>
      <c r="AF317" s="346"/>
      <c r="AG317" s="346"/>
      <c r="AH317" s="346"/>
      <c r="AI317" s="346"/>
      <c r="AJ317" s="346"/>
      <c r="AK317" s="346"/>
      <c r="AL317" s="346"/>
      <c r="AM317" s="346"/>
      <c r="AN317" s="346"/>
      <c r="AO317" s="374"/>
      <c r="AP317" s="348" t="s">
        <v>430</v>
      </c>
      <c r="AQ317" s="348" t="s">
        <v>430</v>
      </c>
      <c r="AR317" s="348" t="s">
        <v>430</v>
      </c>
      <c r="AS317" s="348" t="s">
        <v>430</v>
      </c>
      <c r="AT317" s="348" t="s">
        <v>430</v>
      </c>
      <c r="AU317" s="374"/>
      <c r="AV317" s="429"/>
      <c r="AW317" s="429"/>
      <c r="AX317" s="429"/>
      <c r="AY317" s="429"/>
      <c r="AZ317" s="429"/>
      <c r="BA317" s="372"/>
      <c r="BB317" s="375"/>
      <c r="BC317" s="375"/>
      <c r="BD317" s="375"/>
      <c r="BE317" s="375"/>
      <c r="BF317" s="374"/>
      <c r="BG317" s="372"/>
      <c r="BH317" s="372"/>
      <c r="BI317" s="375"/>
      <c r="BJ317" s="375"/>
      <c r="BK317" s="375"/>
      <c r="BL317" s="375"/>
      <c r="BM317" s="372"/>
      <c r="BN317" s="372"/>
      <c r="BO317" s="430"/>
    </row>
    <row r="318" spans="1:67" s="428" customFormat="1" x14ac:dyDescent="0.25">
      <c r="A318" s="345" t="s">
        <v>5795</v>
      </c>
      <c r="B318" s="372"/>
      <c r="C318" s="731"/>
      <c r="D318" s="372"/>
      <c r="E318" s="372"/>
      <c r="F318" s="372"/>
      <c r="G318" s="372"/>
      <c r="H318" s="374"/>
      <c r="I318" s="348">
        <v>0.90380000000000005</v>
      </c>
      <c r="J318" s="348">
        <v>-4.8800000000000003E-2</v>
      </c>
      <c r="K318" s="348">
        <v>4.8155000000000001</v>
      </c>
      <c r="L318" s="348">
        <v>13.447800000000001</v>
      </c>
      <c r="M318" s="348">
        <v>13.115</v>
      </c>
      <c r="N318" s="350">
        <v>-2.0383</v>
      </c>
      <c r="O318" s="348" t="s">
        <v>430</v>
      </c>
      <c r="P318" s="348" t="s">
        <v>430</v>
      </c>
      <c r="Q318" s="348" t="s">
        <v>430</v>
      </c>
      <c r="R318" s="348" t="s">
        <v>430</v>
      </c>
      <c r="S318" s="348">
        <v>8.0363000000000007</v>
      </c>
      <c r="T318" s="348">
        <v>28.064299999999999</v>
      </c>
      <c r="U318" s="348">
        <v>5.8765000000000001</v>
      </c>
      <c r="V318" s="348">
        <v>2.2206999999999999</v>
      </c>
      <c r="W318" s="348">
        <v>3.7673999999999999</v>
      </c>
      <c r="X318" s="348" t="s">
        <v>428</v>
      </c>
      <c r="Y318" s="374"/>
      <c r="Z318" s="346"/>
      <c r="AA318" s="346"/>
      <c r="AB318" s="346"/>
      <c r="AC318" s="346"/>
      <c r="AD318" s="346"/>
      <c r="AE318" s="346"/>
      <c r="AF318" s="346"/>
      <c r="AG318" s="346"/>
      <c r="AH318" s="346"/>
      <c r="AI318" s="346"/>
      <c r="AJ318" s="346"/>
      <c r="AK318" s="346"/>
      <c r="AL318" s="346"/>
      <c r="AM318" s="346"/>
      <c r="AN318" s="346"/>
      <c r="AO318" s="374"/>
      <c r="AP318" s="348" t="s">
        <v>430</v>
      </c>
      <c r="AQ318" s="348" t="s">
        <v>430</v>
      </c>
      <c r="AR318" s="348" t="s">
        <v>430</v>
      </c>
      <c r="AS318" s="348" t="s">
        <v>430</v>
      </c>
      <c r="AT318" s="348">
        <v>17.170000000000002</v>
      </c>
      <c r="AU318" s="374"/>
      <c r="AV318" s="429"/>
      <c r="AW318" s="429"/>
      <c r="AX318" s="429"/>
      <c r="AY318" s="429"/>
      <c r="AZ318" s="429"/>
      <c r="BA318" s="372"/>
      <c r="BB318" s="375"/>
      <c r="BC318" s="375"/>
      <c r="BD318" s="375"/>
      <c r="BE318" s="375"/>
      <c r="BF318" s="374"/>
      <c r="BG318" s="372"/>
      <c r="BH318" s="372"/>
      <c r="BI318" s="375"/>
      <c r="BJ318" s="375"/>
      <c r="BK318" s="375"/>
      <c r="BL318" s="375"/>
      <c r="BM318" s="372"/>
      <c r="BN318" s="372"/>
      <c r="BO318" s="430"/>
    </row>
    <row r="319" spans="1:67" s="428" customFormat="1" x14ac:dyDescent="0.25">
      <c r="A319" s="345" t="s">
        <v>4440</v>
      </c>
      <c r="B319" s="372"/>
      <c r="C319" s="731"/>
      <c r="D319" s="372"/>
      <c r="E319" s="372"/>
      <c r="F319" s="372"/>
      <c r="G319" s="372"/>
      <c r="H319" s="374"/>
      <c r="I319" s="348">
        <v>0.50890000000000002</v>
      </c>
      <c r="J319" s="348">
        <v>-0.67230000000000001</v>
      </c>
      <c r="K319" s="348">
        <v>2.8521000000000001</v>
      </c>
      <c r="L319" s="348">
        <v>3.1333000000000002</v>
      </c>
      <c r="M319" s="348">
        <v>5.1908000000000003</v>
      </c>
      <c r="N319" s="350">
        <v>11.231999999999999</v>
      </c>
      <c r="O319" s="348" t="s">
        <v>430</v>
      </c>
      <c r="P319" s="348" t="s">
        <v>430</v>
      </c>
      <c r="Q319" s="348" t="s">
        <v>430</v>
      </c>
      <c r="R319" s="348" t="s">
        <v>430</v>
      </c>
      <c r="S319" s="348">
        <v>4.1319999999999997</v>
      </c>
      <c r="T319" s="348">
        <v>16.607700000000001</v>
      </c>
      <c r="U319" s="348">
        <v>6.5475000000000003</v>
      </c>
      <c r="V319" s="348">
        <v>12.6615</v>
      </c>
      <c r="W319" s="348">
        <v>0.89370000000000005</v>
      </c>
      <c r="X319" s="348" t="s">
        <v>428</v>
      </c>
      <c r="Y319" s="374"/>
      <c r="Z319" s="346"/>
      <c r="AA319" s="346"/>
      <c r="AB319" s="346"/>
      <c r="AC319" s="346"/>
      <c r="AD319" s="346"/>
      <c r="AE319" s="346"/>
      <c r="AF319" s="346"/>
      <c r="AG319" s="346"/>
      <c r="AH319" s="346"/>
      <c r="AI319" s="346"/>
      <c r="AJ319" s="346"/>
      <c r="AK319" s="346"/>
      <c r="AL319" s="346"/>
      <c r="AM319" s="346"/>
      <c r="AN319" s="346"/>
      <c r="AO319" s="374"/>
      <c r="AP319" s="348" t="s">
        <v>430</v>
      </c>
      <c r="AQ319" s="348" t="s">
        <v>430</v>
      </c>
      <c r="AR319" s="348" t="s">
        <v>430</v>
      </c>
      <c r="AS319" s="348" t="s">
        <v>430</v>
      </c>
      <c r="AT319" s="348">
        <v>13.93</v>
      </c>
      <c r="AU319" s="374"/>
      <c r="AV319" s="429"/>
      <c r="AW319" s="429"/>
      <c r="AX319" s="429"/>
      <c r="AY319" s="429"/>
      <c r="AZ319" s="429"/>
      <c r="BA319" s="372"/>
      <c r="BB319" s="375"/>
      <c r="BC319" s="375"/>
      <c r="BD319" s="375"/>
      <c r="BE319" s="375"/>
      <c r="BF319" s="374"/>
      <c r="BG319" s="372"/>
      <c r="BH319" s="372"/>
      <c r="BI319" s="375"/>
      <c r="BJ319" s="375"/>
      <c r="BK319" s="375"/>
      <c r="BL319" s="375"/>
      <c r="BM319" s="372"/>
      <c r="BN319" s="372"/>
      <c r="BO319" s="430"/>
    </row>
    <row r="320" spans="1:67" s="428" customFormat="1" x14ac:dyDescent="0.25">
      <c r="A320" s="345" t="s">
        <v>5796</v>
      </c>
      <c r="B320" s="372"/>
      <c r="C320" s="731"/>
      <c r="D320" s="372"/>
      <c r="E320" s="372"/>
      <c r="F320" s="372"/>
      <c r="G320" s="372"/>
      <c r="H320" s="374"/>
      <c r="I320" s="348">
        <v>0.44800000000000001</v>
      </c>
      <c r="J320" s="348">
        <v>-0.4476</v>
      </c>
      <c r="K320" s="348">
        <v>2.3429000000000002</v>
      </c>
      <c r="L320" s="348">
        <v>7.4090999999999996</v>
      </c>
      <c r="M320" s="348">
        <v>4.9865000000000004</v>
      </c>
      <c r="N320" s="350">
        <v>7.0511999999999997</v>
      </c>
      <c r="O320" s="348">
        <v>3.6806999999999999</v>
      </c>
      <c r="P320" s="348">
        <v>19.342300000000002</v>
      </c>
      <c r="Q320" s="348">
        <v>16.777999999999999</v>
      </c>
      <c r="R320" s="348">
        <v>13.532500000000001</v>
      </c>
      <c r="S320" s="348">
        <v>4.2630999999999997</v>
      </c>
      <c r="T320" s="348">
        <v>20.070399999999999</v>
      </c>
      <c r="U320" s="348">
        <v>3.5002</v>
      </c>
      <c r="V320" s="348">
        <v>8.8461999999999996</v>
      </c>
      <c r="W320" s="348">
        <v>1.1607000000000001</v>
      </c>
      <c r="X320" s="348" t="s">
        <v>428</v>
      </c>
      <c r="Y320" s="374"/>
      <c r="Z320" s="346"/>
      <c r="AA320" s="346"/>
      <c r="AB320" s="346"/>
      <c r="AC320" s="346"/>
      <c r="AD320" s="346"/>
      <c r="AE320" s="346"/>
      <c r="AF320" s="346"/>
      <c r="AG320" s="346"/>
      <c r="AH320" s="346"/>
      <c r="AI320" s="346"/>
      <c r="AJ320" s="346"/>
      <c r="AK320" s="346"/>
      <c r="AL320" s="346"/>
      <c r="AM320" s="346"/>
      <c r="AN320" s="346"/>
      <c r="AO320" s="374"/>
      <c r="AP320" s="348">
        <v>15.94</v>
      </c>
      <c r="AQ320" s="348">
        <v>18.45</v>
      </c>
      <c r="AR320" s="348">
        <v>16.07</v>
      </c>
      <c r="AS320" s="348">
        <v>11.03</v>
      </c>
      <c r="AT320" s="348">
        <v>11.49</v>
      </c>
      <c r="AU320" s="374"/>
      <c r="AV320" s="429"/>
      <c r="AW320" s="429"/>
      <c r="AX320" s="429"/>
      <c r="AY320" s="429"/>
      <c r="AZ320" s="429"/>
      <c r="BA320" s="372"/>
      <c r="BB320" s="375"/>
      <c r="BC320" s="375"/>
      <c r="BD320" s="375"/>
      <c r="BE320" s="375"/>
      <c r="BF320" s="374"/>
      <c r="BG320" s="372"/>
      <c r="BH320" s="372"/>
      <c r="BI320" s="375"/>
      <c r="BJ320" s="375"/>
      <c r="BK320" s="375"/>
      <c r="BL320" s="375"/>
      <c r="BM320" s="372"/>
      <c r="BN320" s="372"/>
      <c r="BO320" s="430"/>
    </row>
    <row r="321" spans="1:67" s="428" customFormat="1" x14ac:dyDescent="0.25">
      <c r="A321" s="345" t="s">
        <v>4441</v>
      </c>
      <c r="B321" s="372"/>
      <c r="C321" s="731"/>
      <c r="D321" s="372"/>
      <c r="E321" s="372"/>
      <c r="F321" s="372"/>
      <c r="G321" s="372"/>
      <c r="H321" s="374"/>
      <c r="I321" s="348">
        <v>0.81659999999999999</v>
      </c>
      <c r="J321" s="348">
        <v>-0.69450000000000001</v>
      </c>
      <c r="K321" s="348">
        <v>-1.9E-2</v>
      </c>
      <c r="L321" s="348">
        <v>3.6587000000000001</v>
      </c>
      <c r="M321" s="348">
        <v>-5.6146000000000003</v>
      </c>
      <c r="N321" s="350">
        <v>-4.2725999999999997</v>
      </c>
      <c r="O321" s="348">
        <v>-0.93769999999999998</v>
      </c>
      <c r="P321" s="348">
        <v>7.3158000000000003</v>
      </c>
      <c r="Q321" s="348">
        <v>8.2921999999999993</v>
      </c>
      <c r="R321" s="348">
        <v>12.019600000000001</v>
      </c>
      <c r="S321" s="348">
        <v>1.67</v>
      </c>
      <c r="T321" s="348">
        <v>8.6334999999999997</v>
      </c>
      <c r="U321" s="348">
        <v>-8.2204999999999995</v>
      </c>
      <c r="V321" s="348">
        <v>-2.3923999999999999</v>
      </c>
      <c r="W321" s="348">
        <v>-0.59399999999999997</v>
      </c>
      <c r="X321" s="348">
        <v>10.6915</v>
      </c>
      <c r="Y321" s="374"/>
      <c r="Z321" s="346"/>
      <c r="AA321" s="346"/>
      <c r="AB321" s="346"/>
      <c r="AC321" s="346"/>
      <c r="AD321" s="346"/>
      <c r="AE321" s="346"/>
      <c r="AF321" s="346"/>
      <c r="AG321" s="346"/>
      <c r="AH321" s="346"/>
      <c r="AI321" s="346"/>
      <c r="AJ321" s="346"/>
      <c r="AK321" s="346"/>
      <c r="AL321" s="346"/>
      <c r="AM321" s="346"/>
      <c r="AN321" s="346"/>
      <c r="AO321" s="374"/>
      <c r="AP321" s="348">
        <v>11.12</v>
      </c>
      <c r="AQ321" s="348">
        <v>9.8800000000000008</v>
      </c>
      <c r="AR321" s="348">
        <v>6.27</v>
      </c>
      <c r="AS321" s="348">
        <v>1.63</v>
      </c>
      <c r="AT321" s="348">
        <v>-5.52</v>
      </c>
      <c r="AU321" s="374"/>
      <c r="AV321" s="429"/>
      <c r="AW321" s="429"/>
      <c r="AX321" s="429"/>
      <c r="AY321" s="429"/>
      <c r="AZ321" s="429"/>
      <c r="BA321" s="372"/>
      <c r="BB321" s="375"/>
      <c r="BC321" s="375"/>
      <c r="BD321" s="375"/>
      <c r="BE321" s="375"/>
      <c r="BF321" s="374"/>
      <c r="BG321" s="372"/>
      <c r="BH321" s="372"/>
      <c r="BI321" s="375"/>
      <c r="BJ321" s="375"/>
      <c r="BK321" s="375"/>
      <c r="BL321" s="375"/>
      <c r="BM321" s="372"/>
      <c r="BN321" s="372"/>
      <c r="BO321" s="430"/>
    </row>
    <row r="322" spans="1:67" s="428" customFormat="1" x14ac:dyDescent="0.25">
      <c r="A322" s="345" t="s">
        <v>5797</v>
      </c>
      <c r="B322" s="372"/>
      <c r="C322" s="731"/>
      <c r="D322" s="372"/>
      <c r="E322" s="372"/>
      <c r="F322" s="372"/>
      <c r="G322" s="372"/>
      <c r="H322" s="374"/>
      <c r="I322" s="348" t="s">
        <v>430</v>
      </c>
      <c r="J322" s="348" t="s">
        <v>430</v>
      </c>
      <c r="K322" s="348" t="s">
        <v>430</v>
      </c>
      <c r="L322" s="348" t="s">
        <v>430</v>
      </c>
      <c r="M322" s="348" t="s">
        <v>430</v>
      </c>
      <c r="N322" s="350" t="s">
        <v>430</v>
      </c>
      <c r="O322" s="348" t="s">
        <v>430</v>
      </c>
      <c r="P322" s="348" t="s">
        <v>430</v>
      </c>
      <c r="Q322" s="348" t="s">
        <v>430</v>
      </c>
      <c r="R322" s="348" t="s">
        <v>430</v>
      </c>
      <c r="S322" s="348" t="s">
        <v>430</v>
      </c>
      <c r="T322" s="348" t="s">
        <v>430</v>
      </c>
      <c r="U322" s="348" t="s">
        <v>430</v>
      </c>
      <c r="V322" s="348" t="s">
        <v>430</v>
      </c>
      <c r="W322" s="348" t="s">
        <v>430</v>
      </c>
      <c r="X322" s="348" t="s">
        <v>430</v>
      </c>
      <c r="Y322" s="374"/>
      <c r="Z322" s="346"/>
      <c r="AA322" s="346"/>
      <c r="AB322" s="346"/>
      <c r="AC322" s="346"/>
      <c r="AD322" s="346"/>
      <c r="AE322" s="346"/>
      <c r="AF322" s="346"/>
      <c r="AG322" s="346"/>
      <c r="AH322" s="346"/>
      <c r="AI322" s="346"/>
      <c r="AJ322" s="346"/>
      <c r="AK322" s="346"/>
      <c r="AL322" s="346"/>
      <c r="AM322" s="346"/>
      <c r="AN322" s="346"/>
      <c r="AO322" s="374"/>
      <c r="AP322" s="348" t="s">
        <v>430</v>
      </c>
      <c r="AQ322" s="348" t="s">
        <v>430</v>
      </c>
      <c r="AR322" s="348" t="s">
        <v>430</v>
      </c>
      <c r="AS322" s="348" t="s">
        <v>430</v>
      </c>
      <c r="AT322" s="348" t="s">
        <v>430</v>
      </c>
      <c r="AU322" s="374"/>
      <c r="AV322" s="429"/>
      <c r="AW322" s="429"/>
      <c r="AX322" s="429"/>
      <c r="AY322" s="429"/>
      <c r="AZ322" s="429"/>
      <c r="BA322" s="372"/>
      <c r="BB322" s="375"/>
      <c r="BC322" s="375"/>
      <c r="BD322" s="375"/>
      <c r="BE322" s="375"/>
      <c r="BF322" s="374"/>
      <c r="BG322" s="372"/>
      <c r="BH322" s="372"/>
      <c r="BI322" s="375"/>
      <c r="BJ322" s="375"/>
      <c r="BK322" s="375"/>
      <c r="BL322" s="375"/>
      <c r="BM322" s="372"/>
      <c r="BN322" s="372"/>
      <c r="BO322" s="430"/>
    </row>
    <row r="323" spans="1:67" s="428" customFormat="1" x14ac:dyDescent="0.25">
      <c r="A323" s="345" t="s">
        <v>5798</v>
      </c>
      <c r="B323" s="372"/>
      <c r="C323" s="731"/>
      <c r="D323" s="372"/>
      <c r="E323" s="372"/>
      <c r="F323" s="372"/>
      <c r="G323" s="372"/>
      <c r="H323" s="374"/>
      <c r="I323" s="348" t="s">
        <v>430</v>
      </c>
      <c r="J323" s="348" t="s">
        <v>430</v>
      </c>
      <c r="K323" s="348" t="s">
        <v>430</v>
      </c>
      <c r="L323" s="348" t="s">
        <v>430</v>
      </c>
      <c r="M323" s="348" t="s">
        <v>430</v>
      </c>
      <c r="N323" s="350" t="s">
        <v>430</v>
      </c>
      <c r="O323" s="348" t="s">
        <v>430</v>
      </c>
      <c r="P323" s="348" t="s">
        <v>430</v>
      </c>
      <c r="Q323" s="348" t="s">
        <v>430</v>
      </c>
      <c r="R323" s="348" t="s">
        <v>430</v>
      </c>
      <c r="S323" s="348" t="s">
        <v>430</v>
      </c>
      <c r="T323" s="348" t="s">
        <v>430</v>
      </c>
      <c r="U323" s="348" t="s">
        <v>430</v>
      </c>
      <c r="V323" s="348" t="s">
        <v>430</v>
      </c>
      <c r="W323" s="348" t="s">
        <v>430</v>
      </c>
      <c r="X323" s="348" t="s">
        <v>430</v>
      </c>
      <c r="Y323" s="374"/>
      <c r="Z323" s="346"/>
      <c r="AA323" s="346"/>
      <c r="AB323" s="346"/>
      <c r="AC323" s="346"/>
      <c r="AD323" s="346"/>
      <c r="AE323" s="346"/>
      <c r="AF323" s="346"/>
      <c r="AG323" s="346"/>
      <c r="AH323" s="346"/>
      <c r="AI323" s="346"/>
      <c r="AJ323" s="346"/>
      <c r="AK323" s="346"/>
      <c r="AL323" s="346"/>
      <c r="AM323" s="346"/>
      <c r="AN323" s="346"/>
      <c r="AO323" s="374"/>
      <c r="AP323" s="348" t="s">
        <v>430</v>
      </c>
      <c r="AQ323" s="348" t="s">
        <v>430</v>
      </c>
      <c r="AR323" s="348" t="s">
        <v>430</v>
      </c>
      <c r="AS323" s="348" t="s">
        <v>430</v>
      </c>
      <c r="AT323" s="348" t="s">
        <v>430</v>
      </c>
      <c r="AU323" s="374"/>
      <c r="AV323" s="429"/>
      <c r="AW323" s="429"/>
      <c r="AX323" s="429"/>
      <c r="AY323" s="429"/>
      <c r="AZ323" s="429"/>
      <c r="BA323" s="372"/>
      <c r="BB323" s="375"/>
      <c r="BC323" s="375"/>
      <c r="BD323" s="375"/>
      <c r="BE323" s="375"/>
      <c r="BF323" s="374"/>
      <c r="BG323" s="372"/>
      <c r="BH323" s="372"/>
      <c r="BI323" s="375"/>
      <c r="BJ323" s="375"/>
      <c r="BK323" s="375"/>
      <c r="BL323" s="375"/>
      <c r="BM323" s="372"/>
      <c r="BN323" s="372"/>
      <c r="BO323" s="430"/>
    </row>
    <row r="324" spans="1:67" s="428" customFormat="1" x14ac:dyDescent="0.25">
      <c r="A324" s="345" t="s">
        <v>5799</v>
      </c>
      <c r="B324" s="372"/>
      <c r="C324" s="731"/>
      <c r="D324" s="372"/>
      <c r="E324" s="372"/>
      <c r="F324" s="372"/>
      <c r="G324" s="372"/>
      <c r="H324" s="374"/>
      <c r="I324" s="348" t="s">
        <v>430</v>
      </c>
      <c r="J324" s="348" t="s">
        <v>430</v>
      </c>
      <c r="K324" s="348" t="s">
        <v>430</v>
      </c>
      <c r="L324" s="348" t="s">
        <v>430</v>
      </c>
      <c r="M324" s="348" t="s">
        <v>430</v>
      </c>
      <c r="N324" s="350" t="s">
        <v>430</v>
      </c>
      <c r="O324" s="348" t="s">
        <v>430</v>
      </c>
      <c r="P324" s="348" t="s">
        <v>430</v>
      </c>
      <c r="Q324" s="348" t="s">
        <v>430</v>
      </c>
      <c r="R324" s="348" t="s">
        <v>430</v>
      </c>
      <c r="S324" s="348" t="s">
        <v>430</v>
      </c>
      <c r="T324" s="348" t="s">
        <v>430</v>
      </c>
      <c r="U324" s="348" t="s">
        <v>430</v>
      </c>
      <c r="V324" s="348" t="s">
        <v>430</v>
      </c>
      <c r="W324" s="348" t="s">
        <v>430</v>
      </c>
      <c r="X324" s="348" t="s">
        <v>430</v>
      </c>
      <c r="Y324" s="374"/>
      <c r="Z324" s="346"/>
      <c r="AA324" s="346"/>
      <c r="AB324" s="346"/>
      <c r="AC324" s="346"/>
      <c r="AD324" s="346"/>
      <c r="AE324" s="346"/>
      <c r="AF324" s="346"/>
      <c r="AG324" s="346"/>
      <c r="AH324" s="346"/>
      <c r="AI324" s="346"/>
      <c r="AJ324" s="346"/>
      <c r="AK324" s="346"/>
      <c r="AL324" s="346"/>
      <c r="AM324" s="346"/>
      <c r="AN324" s="346"/>
      <c r="AO324" s="374"/>
      <c r="AP324" s="348" t="s">
        <v>430</v>
      </c>
      <c r="AQ324" s="348" t="s">
        <v>430</v>
      </c>
      <c r="AR324" s="348" t="s">
        <v>430</v>
      </c>
      <c r="AS324" s="348" t="s">
        <v>430</v>
      </c>
      <c r="AT324" s="348" t="s">
        <v>430</v>
      </c>
      <c r="AU324" s="374"/>
      <c r="AV324" s="429"/>
      <c r="AW324" s="429"/>
      <c r="AX324" s="429"/>
      <c r="AY324" s="429"/>
      <c r="AZ324" s="429"/>
      <c r="BA324" s="372"/>
      <c r="BB324" s="375"/>
      <c r="BC324" s="375"/>
      <c r="BD324" s="375"/>
      <c r="BE324" s="375"/>
      <c r="BF324" s="374"/>
      <c r="BG324" s="372"/>
      <c r="BH324" s="372"/>
      <c r="BI324" s="375"/>
      <c r="BJ324" s="375"/>
      <c r="BK324" s="375"/>
      <c r="BL324" s="375"/>
      <c r="BM324" s="372"/>
      <c r="BN324" s="372"/>
      <c r="BO324" s="430"/>
    </row>
    <row r="325" spans="1:67" s="428" customFormat="1" x14ac:dyDescent="0.25">
      <c r="A325" s="345" t="s">
        <v>5800</v>
      </c>
      <c r="B325" s="372"/>
      <c r="C325" s="731"/>
      <c r="D325" s="372"/>
      <c r="E325" s="372"/>
      <c r="F325" s="372"/>
      <c r="G325" s="372"/>
      <c r="H325" s="374"/>
      <c r="I325" s="348" t="s">
        <v>430</v>
      </c>
      <c r="J325" s="348" t="s">
        <v>430</v>
      </c>
      <c r="K325" s="348" t="s">
        <v>430</v>
      </c>
      <c r="L325" s="348" t="s">
        <v>430</v>
      </c>
      <c r="M325" s="348" t="s">
        <v>430</v>
      </c>
      <c r="N325" s="350" t="s">
        <v>430</v>
      </c>
      <c r="O325" s="348" t="s">
        <v>430</v>
      </c>
      <c r="P325" s="348" t="s">
        <v>430</v>
      </c>
      <c r="Q325" s="348" t="s">
        <v>430</v>
      </c>
      <c r="R325" s="348" t="s">
        <v>430</v>
      </c>
      <c r="S325" s="348" t="s">
        <v>430</v>
      </c>
      <c r="T325" s="348" t="s">
        <v>430</v>
      </c>
      <c r="U325" s="348" t="s">
        <v>430</v>
      </c>
      <c r="V325" s="348" t="s">
        <v>430</v>
      </c>
      <c r="W325" s="348" t="s">
        <v>430</v>
      </c>
      <c r="X325" s="348" t="s">
        <v>430</v>
      </c>
      <c r="Y325" s="374"/>
      <c r="Z325" s="346"/>
      <c r="AA325" s="346"/>
      <c r="AB325" s="346"/>
      <c r="AC325" s="346"/>
      <c r="AD325" s="346"/>
      <c r="AE325" s="346"/>
      <c r="AF325" s="346"/>
      <c r="AG325" s="346"/>
      <c r="AH325" s="346"/>
      <c r="AI325" s="346"/>
      <c r="AJ325" s="346"/>
      <c r="AK325" s="346"/>
      <c r="AL325" s="346"/>
      <c r="AM325" s="346"/>
      <c r="AN325" s="346"/>
      <c r="AO325" s="374"/>
      <c r="AP325" s="348" t="s">
        <v>430</v>
      </c>
      <c r="AQ325" s="348" t="s">
        <v>430</v>
      </c>
      <c r="AR325" s="348" t="s">
        <v>430</v>
      </c>
      <c r="AS325" s="348" t="s">
        <v>430</v>
      </c>
      <c r="AT325" s="348" t="s">
        <v>430</v>
      </c>
      <c r="AU325" s="374"/>
      <c r="AV325" s="429"/>
      <c r="AW325" s="429"/>
      <c r="AX325" s="429"/>
      <c r="AY325" s="429"/>
      <c r="AZ325" s="429"/>
      <c r="BA325" s="372"/>
      <c r="BB325" s="375"/>
      <c r="BC325" s="375"/>
      <c r="BD325" s="375"/>
      <c r="BE325" s="375"/>
      <c r="BF325" s="374"/>
      <c r="BG325" s="372"/>
      <c r="BH325" s="372"/>
      <c r="BI325" s="375"/>
      <c r="BJ325" s="375"/>
      <c r="BK325" s="375"/>
      <c r="BL325" s="375"/>
      <c r="BM325" s="372"/>
      <c r="BN325" s="372"/>
      <c r="BO325" s="430"/>
    </row>
    <row r="326" spans="1:67" s="428" customFormat="1" x14ac:dyDescent="0.25">
      <c r="A326" s="345" t="s">
        <v>5801</v>
      </c>
      <c r="B326" s="372"/>
      <c r="C326" s="731"/>
      <c r="D326" s="372"/>
      <c r="E326" s="372"/>
      <c r="F326" s="372"/>
      <c r="G326" s="372"/>
      <c r="H326" s="374"/>
      <c r="I326" s="348" t="s">
        <v>430</v>
      </c>
      <c r="J326" s="348" t="s">
        <v>430</v>
      </c>
      <c r="K326" s="348" t="s">
        <v>430</v>
      </c>
      <c r="L326" s="348" t="s">
        <v>430</v>
      </c>
      <c r="M326" s="348" t="s">
        <v>430</v>
      </c>
      <c r="N326" s="350" t="s">
        <v>430</v>
      </c>
      <c r="O326" s="348" t="s">
        <v>430</v>
      </c>
      <c r="P326" s="348" t="s">
        <v>430</v>
      </c>
      <c r="Q326" s="348" t="s">
        <v>430</v>
      </c>
      <c r="R326" s="348" t="s">
        <v>430</v>
      </c>
      <c r="S326" s="348" t="s">
        <v>430</v>
      </c>
      <c r="T326" s="348" t="s">
        <v>430</v>
      </c>
      <c r="U326" s="348" t="s">
        <v>430</v>
      </c>
      <c r="V326" s="348" t="s">
        <v>430</v>
      </c>
      <c r="W326" s="348" t="s">
        <v>430</v>
      </c>
      <c r="X326" s="348" t="s">
        <v>430</v>
      </c>
      <c r="Y326" s="374"/>
      <c r="Z326" s="346"/>
      <c r="AA326" s="346"/>
      <c r="AB326" s="346"/>
      <c r="AC326" s="346"/>
      <c r="AD326" s="346"/>
      <c r="AE326" s="346"/>
      <c r="AF326" s="346"/>
      <c r="AG326" s="346"/>
      <c r="AH326" s="346"/>
      <c r="AI326" s="346"/>
      <c r="AJ326" s="346"/>
      <c r="AK326" s="346"/>
      <c r="AL326" s="346"/>
      <c r="AM326" s="346"/>
      <c r="AN326" s="346"/>
      <c r="AO326" s="374"/>
      <c r="AP326" s="348" t="s">
        <v>430</v>
      </c>
      <c r="AQ326" s="348" t="s">
        <v>430</v>
      </c>
      <c r="AR326" s="348" t="s">
        <v>430</v>
      </c>
      <c r="AS326" s="348" t="s">
        <v>430</v>
      </c>
      <c r="AT326" s="348" t="s">
        <v>430</v>
      </c>
      <c r="AU326" s="374"/>
      <c r="AV326" s="429"/>
      <c r="AW326" s="429"/>
      <c r="AX326" s="429"/>
      <c r="AY326" s="429"/>
      <c r="AZ326" s="429"/>
      <c r="BA326" s="372"/>
      <c r="BB326" s="375"/>
      <c r="BC326" s="375"/>
      <c r="BD326" s="375"/>
      <c r="BE326" s="375"/>
      <c r="BF326" s="374"/>
      <c r="BG326" s="372"/>
      <c r="BH326" s="372"/>
      <c r="BI326" s="375"/>
      <c r="BJ326" s="375"/>
      <c r="BK326" s="375"/>
      <c r="BL326" s="375"/>
      <c r="BM326" s="372"/>
      <c r="BN326" s="372"/>
      <c r="BO326" s="430"/>
    </row>
    <row r="327" spans="1:67" s="428" customFormat="1" x14ac:dyDescent="0.25">
      <c r="A327" s="345" t="s">
        <v>5802</v>
      </c>
      <c r="B327" s="372"/>
      <c r="C327" s="731"/>
      <c r="D327" s="372"/>
      <c r="E327" s="372"/>
      <c r="F327" s="372"/>
      <c r="G327" s="372"/>
      <c r="H327" s="374"/>
      <c r="I327" s="348" t="s">
        <v>430</v>
      </c>
      <c r="J327" s="348" t="s">
        <v>430</v>
      </c>
      <c r="K327" s="348" t="s">
        <v>430</v>
      </c>
      <c r="L327" s="348" t="s">
        <v>430</v>
      </c>
      <c r="M327" s="348" t="s">
        <v>430</v>
      </c>
      <c r="N327" s="350" t="s">
        <v>430</v>
      </c>
      <c r="O327" s="348" t="s">
        <v>430</v>
      </c>
      <c r="P327" s="348" t="s">
        <v>430</v>
      </c>
      <c r="Q327" s="348" t="s">
        <v>430</v>
      </c>
      <c r="R327" s="348" t="s">
        <v>430</v>
      </c>
      <c r="S327" s="348" t="s">
        <v>430</v>
      </c>
      <c r="T327" s="348" t="s">
        <v>430</v>
      </c>
      <c r="U327" s="348" t="s">
        <v>430</v>
      </c>
      <c r="V327" s="348" t="s">
        <v>430</v>
      </c>
      <c r="W327" s="348" t="s">
        <v>430</v>
      </c>
      <c r="X327" s="348" t="s">
        <v>430</v>
      </c>
      <c r="Y327" s="374"/>
      <c r="Z327" s="346"/>
      <c r="AA327" s="346"/>
      <c r="AB327" s="346"/>
      <c r="AC327" s="346"/>
      <c r="AD327" s="346"/>
      <c r="AE327" s="346"/>
      <c r="AF327" s="346"/>
      <c r="AG327" s="346"/>
      <c r="AH327" s="346"/>
      <c r="AI327" s="346"/>
      <c r="AJ327" s="346"/>
      <c r="AK327" s="346"/>
      <c r="AL327" s="346"/>
      <c r="AM327" s="346"/>
      <c r="AN327" s="346"/>
      <c r="AO327" s="374"/>
      <c r="AP327" s="348" t="s">
        <v>430</v>
      </c>
      <c r="AQ327" s="348" t="s">
        <v>430</v>
      </c>
      <c r="AR327" s="348" t="s">
        <v>430</v>
      </c>
      <c r="AS327" s="348" t="s">
        <v>430</v>
      </c>
      <c r="AT327" s="348" t="s">
        <v>430</v>
      </c>
      <c r="AU327" s="374"/>
      <c r="AV327" s="429"/>
      <c r="AW327" s="429"/>
      <c r="AX327" s="429"/>
      <c r="AY327" s="429"/>
      <c r="AZ327" s="429"/>
      <c r="BA327" s="372"/>
      <c r="BB327" s="375"/>
      <c r="BC327" s="375"/>
      <c r="BD327" s="375"/>
      <c r="BE327" s="375"/>
      <c r="BF327" s="374"/>
      <c r="BG327" s="372"/>
      <c r="BH327" s="372"/>
      <c r="BI327" s="375"/>
      <c r="BJ327" s="375"/>
      <c r="BK327" s="375"/>
      <c r="BL327" s="375"/>
      <c r="BM327" s="372"/>
      <c r="BN327" s="372"/>
      <c r="BO327" s="430"/>
    </row>
    <row r="328" spans="1:67" s="428" customFormat="1" x14ac:dyDescent="0.25">
      <c r="A328" s="345" t="s">
        <v>5803</v>
      </c>
      <c r="B328" s="372"/>
      <c r="C328" s="731"/>
      <c r="D328" s="372"/>
      <c r="E328" s="372"/>
      <c r="F328" s="372"/>
      <c r="G328" s="372"/>
      <c r="H328" s="374"/>
      <c r="I328" s="348" t="s">
        <v>430</v>
      </c>
      <c r="J328" s="348" t="s">
        <v>430</v>
      </c>
      <c r="K328" s="348" t="s">
        <v>430</v>
      </c>
      <c r="L328" s="348" t="s">
        <v>430</v>
      </c>
      <c r="M328" s="348" t="s">
        <v>430</v>
      </c>
      <c r="N328" s="350" t="s">
        <v>430</v>
      </c>
      <c r="O328" s="348" t="s">
        <v>430</v>
      </c>
      <c r="P328" s="348" t="s">
        <v>430</v>
      </c>
      <c r="Q328" s="348" t="s">
        <v>430</v>
      </c>
      <c r="R328" s="348" t="s">
        <v>430</v>
      </c>
      <c r="S328" s="348" t="s">
        <v>430</v>
      </c>
      <c r="T328" s="348" t="s">
        <v>430</v>
      </c>
      <c r="U328" s="348" t="s">
        <v>430</v>
      </c>
      <c r="V328" s="348" t="s">
        <v>430</v>
      </c>
      <c r="W328" s="348" t="s">
        <v>430</v>
      </c>
      <c r="X328" s="348" t="s">
        <v>430</v>
      </c>
      <c r="Y328" s="374"/>
      <c r="Z328" s="346"/>
      <c r="AA328" s="346"/>
      <c r="AB328" s="346"/>
      <c r="AC328" s="346"/>
      <c r="AD328" s="346"/>
      <c r="AE328" s="346"/>
      <c r="AF328" s="346"/>
      <c r="AG328" s="346"/>
      <c r="AH328" s="346"/>
      <c r="AI328" s="346"/>
      <c r="AJ328" s="346"/>
      <c r="AK328" s="346"/>
      <c r="AL328" s="346"/>
      <c r="AM328" s="346"/>
      <c r="AN328" s="346"/>
      <c r="AO328" s="374"/>
      <c r="AP328" s="348" t="s">
        <v>430</v>
      </c>
      <c r="AQ328" s="348" t="s">
        <v>430</v>
      </c>
      <c r="AR328" s="348" t="s">
        <v>430</v>
      </c>
      <c r="AS328" s="348" t="s">
        <v>430</v>
      </c>
      <c r="AT328" s="348" t="s">
        <v>430</v>
      </c>
      <c r="AU328" s="374"/>
      <c r="AV328" s="429"/>
      <c r="AW328" s="429"/>
      <c r="AX328" s="429"/>
      <c r="AY328" s="429"/>
      <c r="AZ328" s="429"/>
      <c r="BA328" s="372"/>
      <c r="BB328" s="375"/>
      <c r="BC328" s="375"/>
      <c r="BD328" s="375"/>
      <c r="BE328" s="375"/>
      <c r="BF328" s="374"/>
      <c r="BG328" s="372"/>
      <c r="BH328" s="372"/>
      <c r="BI328" s="375"/>
      <c r="BJ328" s="375"/>
      <c r="BK328" s="375"/>
      <c r="BL328" s="375"/>
      <c r="BM328" s="372"/>
      <c r="BN328" s="372"/>
      <c r="BO328" s="430"/>
    </row>
    <row r="329" spans="1:67" s="428" customFormat="1" x14ac:dyDescent="0.25">
      <c r="A329" s="345" t="s">
        <v>5804</v>
      </c>
      <c r="B329" s="372"/>
      <c r="C329" s="731"/>
      <c r="D329" s="372"/>
      <c r="E329" s="372"/>
      <c r="F329" s="372"/>
      <c r="G329" s="372"/>
      <c r="H329" s="374"/>
      <c r="I329" s="348" t="s">
        <v>430</v>
      </c>
      <c r="J329" s="348" t="s">
        <v>430</v>
      </c>
      <c r="K329" s="348" t="s">
        <v>430</v>
      </c>
      <c r="L329" s="348" t="s">
        <v>430</v>
      </c>
      <c r="M329" s="348" t="s">
        <v>430</v>
      </c>
      <c r="N329" s="350" t="s">
        <v>430</v>
      </c>
      <c r="O329" s="348" t="s">
        <v>430</v>
      </c>
      <c r="P329" s="348" t="s">
        <v>430</v>
      </c>
      <c r="Q329" s="348" t="s">
        <v>430</v>
      </c>
      <c r="R329" s="348" t="s">
        <v>430</v>
      </c>
      <c r="S329" s="348" t="s">
        <v>430</v>
      </c>
      <c r="T329" s="348" t="s">
        <v>430</v>
      </c>
      <c r="U329" s="348" t="s">
        <v>430</v>
      </c>
      <c r="V329" s="348" t="s">
        <v>430</v>
      </c>
      <c r="W329" s="348" t="s">
        <v>430</v>
      </c>
      <c r="X329" s="348" t="s">
        <v>430</v>
      </c>
      <c r="Y329" s="374"/>
      <c r="Z329" s="346"/>
      <c r="AA329" s="346"/>
      <c r="AB329" s="346"/>
      <c r="AC329" s="346"/>
      <c r="AD329" s="346"/>
      <c r="AE329" s="346"/>
      <c r="AF329" s="346"/>
      <c r="AG329" s="346"/>
      <c r="AH329" s="346"/>
      <c r="AI329" s="346"/>
      <c r="AJ329" s="346"/>
      <c r="AK329" s="346"/>
      <c r="AL329" s="346"/>
      <c r="AM329" s="346"/>
      <c r="AN329" s="346"/>
      <c r="AO329" s="374"/>
      <c r="AP329" s="348" t="s">
        <v>430</v>
      </c>
      <c r="AQ329" s="348" t="s">
        <v>430</v>
      </c>
      <c r="AR329" s="348" t="s">
        <v>430</v>
      </c>
      <c r="AS329" s="348" t="s">
        <v>430</v>
      </c>
      <c r="AT329" s="348" t="s">
        <v>430</v>
      </c>
      <c r="AU329" s="374"/>
      <c r="AV329" s="429"/>
      <c r="AW329" s="429"/>
      <c r="AX329" s="429"/>
      <c r="AY329" s="429"/>
      <c r="AZ329" s="429"/>
      <c r="BA329" s="372"/>
      <c r="BB329" s="375"/>
      <c r="BC329" s="375"/>
      <c r="BD329" s="375"/>
      <c r="BE329" s="375"/>
      <c r="BF329" s="374"/>
      <c r="BG329" s="372"/>
      <c r="BH329" s="372"/>
      <c r="BI329" s="375"/>
      <c r="BJ329" s="375"/>
      <c r="BK329" s="375"/>
      <c r="BL329" s="375"/>
      <c r="BM329" s="372"/>
      <c r="BN329" s="372"/>
      <c r="BO329" s="430"/>
    </row>
    <row r="330" spans="1:67" s="428" customFormat="1" x14ac:dyDescent="0.25">
      <c r="A330" s="345" t="s">
        <v>4445</v>
      </c>
      <c r="B330" s="372"/>
      <c r="C330" s="731"/>
      <c r="D330" s="372"/>
      <c r="E330" s="372"/>
      <c r="F330" s="372"/>
      <c r="G330" s="372"/>
      <c r="H330" s="374"/>
      <c r="I330" s="348" t="s">
        <v>430</v>
      </c>
      <c r="J330" s="348" t="s">
        <v>430</v>
      </c>
      <c r="K330" s="348" t="s">
        <v>430</v>
      </c>
      <c r="L330" s="348" t="s">
        <v>430</v>
      </c>
      <c r="M330" s="348" t="s">
        <v>430</v>
      </c>
      <c r="N330" s="350" t="s">
        <v>430</v>
      </c>
      <c r="O330" s="348" t="s">
        <v>430</v>
      </c>
      <c r="P330" s="348" t="s">
        <v>430</v>
      </c>
      <c r="Q330" s="348" t="s">
        <v>430</v>
      </c>
      <c r="R330" s="348" t="s">
        <v>430</v>
      </c>
      <c r="S330" s="348" t="s">
        <v>430</v>
      </c>
      <c r="T330" s="348" t="s">
        <v>430</v>
      </c>
      <c r="U330" s="348" t="s">
        <v>430</v>
      </c>
      <c r="V330" s="348" t="s">
        <v>430</v>
      </c>
      <c r="W330" s="348" t="s">
        <v>430</v>
      </c>
      <c r="X330" s="348" t="s">
        <v>430</v>
      </c>
      <c r="Y330" s="374"/>
      <c r="Z330" s="346"/>
      <c r="AA330" s="346"/>
      <c r="AB330" s="346"/>
      <c r="AC330" s="346"/>
      <c r="AD330" s="346"/>
      <c r="AE330" s="346"/>
      <c r="AF330" s="346"/>
      <c r="AG330" s="346"/>
      <c r="AH330" s="346"/>
      <c r="AI330" s="346"/>
      <c r="AJ330" s="346"/>
      <c r="AK330" s="346"/>
      <c r="AL330" s="346"/>
      <c r="AM330" s="346"/>
      <c r="AN330" s="346"/>
      <c r="AO330" s="374"/>
      <c r="AP330" s="348" t="s">
        <v>430</v>
      </c>
      <c r="AQ330" s="348" t="s">
        <v>430</v>
      </c>
      <c r="AR330" s="348" t="s">
        <v>430</v>
      </c>
      <c r="AS330" s="348" t="s">
        <v>430</v>
      </c>
      <c r="AT330" s="348" t="s">
        <v>430</v>
      </c>
      <c r="AU330" s="374"/>
      <c r="AV330" s="429"/>
      <c r="AW330" s="429"/>
      <c r="AX330" s="429"/>
      <c r="AY330" s="429"/>
      <c r="AZ330" s="429"/>
      <c r="BA330" s="372"/>
      <c r="BB330" s="375"/>
      <c r="BC330" s="375"/>
      <c r="BD330" s="375"/>
      <c r="BE330" s="375"/>
      <c r="BF330" s="374"/>
      <c r="BG330" s="372"/>
      <c r="BH330" s="372"/>
      <c r="BI330" s="375"/>
      <c r="BJ330" s="375"/>
      <c r="BK330" s="375"/>
      <c r="BL330" s="375"/>
      <c r="BM330" s="372"/>
      <c r="BN330" s="372"/>
      <c r="BO330" s="430"/>
    </row>
    <row r="331" spans="1:67" s="428" customFormat="1" x14ac:dyDescent="0.25">
      <c r="A331" s="345" t="s">
        <v>5805</v>
      </c>
      <c r="B331" s="372"/>
      <c r="C331" s="731"/>
      <c r="D331" s="372"/>
      <c r="E331" s="372"/>
      <c r="F331" s="372"/>
      <c r="G331" s="372"/>
      <c r="H331" s="374"/>
      <c r="I331" s="348" t="s">
        <v>430</v>
      </c>
      <c r="J331" s="348" t="s">
        <v>430</v>
      </c>
      <c r="K331" s="348" t="s">
        <v>430</v>
      </c>
      <c r="L331" s="348" t="s">
        <v>430</v>
      </c>
      <c r="M331" s="348" t="s">
        <v>430</v>
      </c>
      <c r="N331" s="350" t="s">
        <v>430</v>
      </c>
      <c r="O331" s="348" t="s">
        <v>430</v>
      </c>
      <c r="P331" s="348" t="s">
        <v>430</v>
      </c>
      <c r="Q331" s="348" t="s">
        <v>430</v>
      </c>
      <c r="R331" s="348" t="s">
        <v>430</v>
      </c>
      <c r="S331" s="348" t="s">
        <v>430</v>
      </c>
      <c r="T331" s="348" t="s">
        <v>430</v>
      </c>
      <c r="U331" s="348" t="s">
        <v>430</v>
      </c>
      <c r="V331" s="348" t="s">
        <v>430</v>
      </c>
      <c r="W331" s="348" t="s">
        <v>430</v>
      </c>
      <c r="X331" s="348" t="s">
        <v>430</v>
      </c>
      <c r="Y331" s="374"/>
      <c r="Z331" s="346"/>
      <c r="AA331" s="346"/>
      <c r="AB331" s="346"/>
      <c r="AC331" s="346"/>
      <c r="AD331" s="346"/>
      <c r="AE331" s="346"/>
      <c r="AF331" s="346"/>
      <c r="AG331" s="346"/>
      <c r="AH331" s="346"/>
      <c r="AI331" s="346"/>
      <c r="AJ331" s="346"/>
      <c r="AK331" s="346"/>
      <c r="AL331" s="346"/>
      <c r="AM331" s="346"/>
      <c r="AN331" s="346"/>
      <c r="AO331" s="374"/>
      <c r="AP331" s="348" t="s">
        <v>430</v>
      </c>
      <c r="AQ331" s="348" t="s">
        <v>430</v>
      </c>
      <c r="AR331" s="348" t="s">
        <v>430</v>
      </c>
      <c r="AS331" s="348" t="s">
        <v>430</v>
      </c>
      <c r="AT331" s="348" t="s">
        <v>430</v>
      </c>
      <c r="AU331" s="374"/>
      <c r="AV331" s="429"/>
      <c r="AW331" s="429"/>
      <c r="AX331" s="429"/>
      <c r="AY331" s="429"/>
      <c r="AZ331" s="429"/>
      <c r="BA331" s="372"/>
      <c r="BB331" s="375"/>
      <c r="BC331" s="375"/>
      <c r="BD331" s="375"/>
      <c r="BE331" s="375"/>
      <c r="BF331" s="374"/>
      <c r="BG331" s="372"/>
      <c r="BH331" s="372"/>
      <c r="BI331" s="375"/>
      <c r="BJ331" s="375"/>
      <c r="BK331" s="375"/>
      <c r="BL331" s="375"/>
      <c r="BM331" s="372"/>
      <c r="BN331" s="372"/>
      <c r="BO331" s="430"/>
    </row>
    <row r="332" spans="1:67" s="428" customFormat="1" x14ac:dyDescent="0.25">
      <c r="A332" s="345" t="s">
        <v>5806</v>
      </c>
      <c r="B332" s="372"/>
      <c r="C332" s="731"/>
      <c r="D332" s="372"/>
      <c r="E332" s="372"/>
      <c r="F332" s="372"/>
      <c r="G332" s="372"/>
      <c r="H332" s="374"/>
      <c r="I332" s="348">
        <v>0.58799999999999997</v>
      </c>
      <c r="J332" s="348">
        <v>-0.55510000000000004</v>
      </c>
      <c r="K332" s="348">
        <v>2.7000000000000001E-3</v>
      </c>
      <c r="L332" s="348">
        <v>3.7728000000000002</v>
      </c>
      <c r="M332" s="348">
        <v>-2.5644999999999998</v>
      </c>
      <c r="N332" s="350">
        <v>-2.5331000000000001</v>
      </c>
      <c r="O332" s="348">
        <v>0.48899999999999999</v>
      </c>
      <c r="P332" s="348">
        <v>10.8659</v>
      </c>
      <c r="Q332" s="348">
        <v>8.843</v>
      </c>
      <c r="R332" s="348">
        <v>12.3034</v>
      </c>
      <c r="S332" s="348">
        <v>2.2355999999999998</v>
      </c>
      <c r="T332" s="348">
        <v>10.670400000000001</v>
      </c>
      <c r="U332" s="348">
        <v>-5.6111000000000004</v>
      </c>
      <c r="V332" s="348">
        <v>-2.7E-2</v>
      </c>
      <c r="W332" s="348">
        <v>-0.86660000000000004</v>
      </c>
      <c r="X332" s="348" t="s">
        <v>428</v>
      </c>
      <c r="Y332" s="374"/>
      <c r="Z332" s="346"/>
      <c r="AA332" s="346"/>
      <c r="AB332" s="346"/>
      <c r="AC332" s="346"/>
      <c r="AD332" s="346"/>
      <c r="AE332" s="346"/>
      <c r="AF332" s="346"/>
      <c r="AG332" s="346"/>
      <c r="AH332" s="346"/>
      <c r="AI332" s="346"/>
      <c r="AJ332" s="346"/>
      <c r="AK332" s="346"/>
      <c r="AL332" s="346"/>
      <c r="AM332" s="346"/>
      <c r="AN332" s="346"/>
      <c r="AO332" s="374"/>
      <c r="AP332" s="348">
        <v>11.89</v>
      </c>
      <c r="AQ332" s="348">
        <v>11.04</v>
      </c>
      <c r="AR332" s="348">
        <v>8.16</v>
      </c>
      <c r="AS332" s="348">
        <v>4.05</v>
      </c>
      <c r="AT332" s="348">
        <v>-2.2400000000000002</v>
      </c>
      <c r="AU332" s="374"/>
      <c r="AV332" s="429"/>
      <c r="AW332" s="429"/>
      <c r="AX332" s="429"/>
      <c r="AY332" s="429"/>
      <c r="AZ332" s="429"/>
      <c r="BA332" s="372"/>
      <c r="BB332" s="375"/>
      <c r="BC332" s="375"/>
      <c r="BD332" s="375"/>
      <c r="BE332" s="375"/>
      <c r="BF332" s="374"/>
      <c r="BG332" s="372"/>
      <c r="BH332" s="372"/>
      <c r="BI332" s="375"/>
      <c r="BJ332" s="375"/>
      <c r="BK332" s="375"/>
      <c r="BL332" s="375"/>
      <c r="BM332" s="372"/>
      <c r="BN332" s="372"/>
      <c r="BO332" s="430"/>
    </row>
    <row r="333" spans="1:67" s="428" customFormat="1" x14ac:dyDescent="0.25">
      <c r="A333" s="345" t="s">
        <v>4446</v>
      </c>
      <c r="B333" s="372"/>
      <c r="C333" s="731"/>
      <c r="D333" s="372"/>
      <c r="E333" s="372"/>
      <c r="F333" s="372"/>
      <c r="G333" s="372"/>
      <c r="H333" s="374"/>
      <c r="I333" s="348">
        <v>0.53600000000000003</v>
      </c>
      <c r="J333" s="348">
        <v>-1.3031999999999999</v>
      </c>
      <c r="K333" s="348">
        <v>0.72309999999999997</v>
      </c>
      <c r="L333" s="348">
        <v>4.3360000000000003</v>
      </c>
      <c r="M333" s="348">
        <v>-1.0763</v>
      </c>
      <c r="N333" s="350">
        <v>7.4999999999999997E-2</v>
      </c>
      <c r="O333" s="348">
        <v>1.3585</v>
      </c>
      <c r="P333" s="348">
        <v>12.25</v>
      </c>
      <c r="Q333" s="348">
        <v>11.2052</v>
      </c>
      <c r="R333" s="348">
        <v>13.082800000000001</v>
      </c>
      <c r="S333" s="348">
        <v>3.4504999999999999</v>
      </c>
      <c r="T333" s="348">
        <v>11.688000000000001</v>
      </c>
      <c r="U333" s="348">
        <v>-3.0775000000000001</v>
      </c>
      <c r="V333" s="348">
        <v>2.9281000000000001</v>
      </c>
      <c r="W333" s="348">
        <v>-1.2889999999999999</v>
      </c>
      <c r="X333" s="348">
        <v>12.939</v>
      </c>
      <c r="Y333" s="374"/>
      <c r="Z333" s="346"/>
      <c r="AA333" s="346"/>
      <c r="AB333" s="346"/>
      <c r="AC333" s="346"/>
      <c r="AD333" s="346"/>
      <c r="AE333" s="346"/>
      <c r="AF333" s="346"/>
      <c r="AG333" s="346"/>
      <c r="AH333" s="346"/>
      <c r="AI333" s="346"/>
      <c r="AJ333" s="346"/>
      <c r="AK333" s="346"/>
      <c r="AL333" s="346"/>
      <c r="AM333" s="346"/>
      <c r="AN333" s="346"/>
      <c r="AO333" s="374"/>
      <c r="AP333" s="348">
        <v>13.5</v>
      </c>
      <c r="AQ333" s="348">
        <v>13.37</v>
      </c>
      <c r="AR333" s="348">
        <v>10.81</v>
      </c>
      <c r="AS333" s="348">
        <v>5.99</v>
      </c>
      <c r="AT333" s="348">
        <v>1.84</v>
      </c>
      <c r="AU333" s="374"/>
      <c r="AV333" s="429"/>
      <c r="AW333" s="429"/>
      <c r="AX333" s="429"/>
      <c r="AY333" s="429"/>
      <c r="AZ333" s="429"/>
      <c r="BA333" s="372"/>
      <c r="BB333" s="375"/>
      <c r="BC333" s="375"/>
      <c r="BD333" s="375"/>
      <c r="BE333" s="375"/>
      <c r="BF333" s="374"/>
      <c r="BG333" s="372"/>
      <c r="BH333" s="372"/>
      <c r="BI333" s="375"/>
      <c r="BJ333" s="375"/>
      <c r="BK333" s="375"/>
      <c r="BL333" s="375"/>
      <c r="BM333" s="372"/>
      <c r="BN333" s="372"/>
      <c r="BO333" s="430"/>
    </row>
    <row r="334" spans="1:67" s="428" customFormat="1" x14ac:dyDescent="0.25">
      <c r="A334" s="345" t="s">
        <v>4447</v>
      </c>
      <c r="B334" s="372"/>
      <c r="C334" s="731"/>
      <c r="D334" s="372"/>
      <c r="E334" s="372"/>
      <c r="F334" s="372"/>
      <c r="G334" s="372"/>
      <c r="H334" s="374"/>
      <c r="I334" s="348">
        <v>0.67020000000000002</v>
      </c>
      <c r="J334" s="348">
        <v>-1.5093000000000001</v>
      </c>
      <c r="K334" s="348">
        <v>3.1545000000000001</v>
      </c>
      <c r="L334" s="348">
        <v>4.2610999999999999</v>
      </c>
      <c r="M334" s="348">
        <v>2.6743000000000001</v>
      </c>
      <c r="N334" s="350">
        <v>2.6882999999999999</v>
      </c>
      <c r="O334" s="348">
        <v>-0.96319999999999995</v>
      </c>
      <c r="P334" s="348">
        <v>11.412599999999999</v>
      </c>
      <c r="Q334" s="348">
        <v>10.192299999999999</v>
      </c>
      <c r="R334" s="348">
        <v>11.571999999999999</v>
      </c>
      <c r="S334" s="348">
        <v>6.5309999999999997</v>
      </c>
      <c r="T334" s="348">
        <v>14.4717</v>
      </c>
      <c r="U334" s="348">
        <v>-1.4245000000000001</v>
      </c>
      <c r="V334" s="348">
        <v>3.9443000000000001</v>
      </c>
      <c r="W334" s="348">
        <v>0.81369999999999998</v>
      </c>
      <c r="X334" s="348" t="s">
        <v>428</v>
      </c>
      <c r="Y334" s="374"/>
      <c r="Z334" s="346"/>
      <c r="AA334" s="346"/>
      <c r="AB334" s="346"/>
      <c r="AC334" s="346"/>
      <c r="AD334" s="346"/>
      <c r="AE334" s="346"/>
      <c r="AF334" s="346"/>
      <c r="AG334" s="346"/>
      <c r="AH334" s="346"/>
      <c r="AI334" s="346"/>
      <c r="AJ334" s="346"/>
      <c r="AK334" s="346"/>
      <c r="AL334" s="346"/>
      <c r="AM334" s="346"/>
      <c r="AN334" s="346"/>
      <c r="AO334" s="374"/>
      <c r="AP334" s="348">
        <v>12.23</v>
      </c>
      <c r="AQ334" s="348">
        <v>12.28</v>
      </c>
      <c r="AR334" s="348">
        <v>9.7899999999999991</v>
      </c>
      <c r="AS334" s="348">
        <v>5.37</v>
      </c>
      <c r="AT334" s="348">
        <v>5.03</v>
      </c>
      <c r="AU334" s="374"/>
      <c r="AV334" s="429"/>
      <c r="AW334" s="429"/>
      <c r="AX334" s="429"/>
      <c r="AY334" s="429"/>
      <c r="AZ334" s="429"/>
      <c r="BA334" s="372"/>
      <c r="BB334" s="375"/>
      <c r="BC334" s="375"/>
      <c r="BD334" s="375"/>
      <c r="BE334" s="375"/>
      <c r="BF334" s="374"/>
      <c r="BG334" s="372"/>
      <c r="BH334" s="372"/>
      <c r="BI334" s="375"/>
      <c r="BJ334" s="375"/>
      <c r="BK334" s="375"/>
      <c r="BL334" s="375"/>
      <c r="BM334" s="372"/>
      <c r="BN334" s="372"/>
      <c r="BO334" s="430"/>
    </row>
    <row r="335" spans="1:67" s="428" customFormat="1" x14ac:dyDescent="0.25">
      <c r="A335" s="345" t="s">
        <v>986</v>
      </c>
      <c r="B335" s="372"/>
      <c r="C335" s="731"/>
      <c r="D335" s="372"/>
      <c r="E335" s="372"/>
      <c r="F335" s="372"/>
      <c r="G335" s="372"/>
      <c r="H335" s="374"/>
      <c r="I335" s="348">
        <v>0.59279999999999999</v>
      </c>
      <c r="J335" s="348">
        <v>-0.67269999999999996</v>
      </c>
      <c r="K335" s="348">
        <v>0.62370000000000003</v>
      </c>
      <c r="L335" s="348">
        <v>3.9247000000000001</v>
      </c>
      <c r="M335" s="348">
        <v>-2.4049999999999998</v>
      </c>
      <c r="N335" s="350">
        <v>-0.112</v>
      </c>
      <c r="O335" s="348">
        <v>0.34749999999999998</v>
      </c>
      <c r="P335" s="348">
        <v>10.935499999999999</v>
      </c>
      <c r="Q335" s="348">
        <v>10.044</v>
      </c>
      <c r="R335" s="348">
        <v>12.3728</v>
      </c>
      <c r="S335" s="348">
        <v>2.2109000000000001</v>
      </c>
      <c r="T335" s="348">
        <v>11.8089</v>
      </c>
      <c r="U335" s="348">
        <v>-4.0228000000000002</v>
      </c>
      <c r="V335" s="348">
        <v>1.4077999999999999</v>
      </c>
      <c r="W335" s="348">
        <v>-0.26960000000000001</v>
      </c>
      <c r="X335" s="348" t="s">
        <v>428</v>
      </c>
      <c r="Y335" s="374"/>
      <c r="Z335" s="346"/>
      <c r="AA335" s="346"/>
      <c r="AB335" s="346"/>
      <c r="AC335" s="346"/>
      <c r="AD335" s="346"/>
      <c r="AE335" s="346"/>
      <c r="AF335" s="346"/>
      <c r="AG335" s="346"/>
      <c r="AH335" s="346"/>
      <c r="AI335" s="346"/>
      <c r="AJ335" s="346"/>
      <c r="AK335" s="346"/>
      <c r="AL335" s="346"/>
      <c r="AM335" s="346"/>
      <c r="AN335" s="346"/>
      <c r="AO335" s="374"/>
      <c r="AP335" s="348">
        <v>12.22</v>
      </c>
      <c r="AQ335" s="348">
        <v>11.95</v>
      </c>
      <c r="AR335" s="348">
        <v>8.86</v>
      </c>
      <c r="AS335" s="348">
        <v>4.7</v>
      </c>
      <c r="AT335" s="348">
        <v>-0.18</v>
      </c>
      <c r="AU335" s="374"/>
      <c r="AV335" s="429"/>
      <c r="AW335" s="429"/>
      <c r="AX335" s="429"/>
      <c r="AY335" s="429"/>
      <c r="AZ335" s="429"/>
      <c r="BA335" s="372"/>
      <c r="BB335" s="375"/>
      <c r="BC335" s="375"/>
      <c r="BD335" s="375"/>
      <c r="BE335" s="375"/>
      <c r="BF335" s="374"/>
      <c r="BG335" s="372"/>
      <c r="BH335" s="372"/>
      <c r="BI335" s="375"/>
      <c r="BJ335" s="375"/>
      <c r="BK335" s="375"/>
      <c r="BL335" s="375"/>
      <c r="BM335" s="372"/>
      <c r="BN335" s="372"/>
      <c r="BO335" s="430"/>
    </row>
    <row r="336" spans="1:67" s="428" customFormat="1" x14ac:dyDescent="0.25">
      <c r="A336" s="345" t="s">
        <v>4448</v>
      </c>
      <c r="B336" s="372"/>
      <c r="C336" s="731"/>
      <c r="D336" s="372"/>
      <c r="E336" s="372"/>
      <c r="F336" s="372"/>
      <c r="G336" s="372"/>
      <c r="H336" s="374"/>
      <c r="I336" s="348">
        <v>0.69479999999999997</v>
      </c>
      <c r="J336" s="348">
        <v>-0.95899999999999996</v>
      </c>
      <c r="K336" s="348">
        <v>2.3498999999999999</v>
      </c>
      <c r="L336" s="348">
        <v>3.8782000000000001</v>
      </c>
      <c r="M336" s="348">
        <v>4.4428000000000001</v>
      </c>
      <c r="N336" s="350">
        <v>6.0911</v>
      </c>
      <c r="O336" s="348">
        <v>-3.2827999999999999</v>
      </c>
      <c r="P336" s="348">
        <v>19.463000000000001</v>
      </c>
      <c r="Q336" s="348">
        <v>16.397600000000001</v>
      </c>
      <c r="R336" s="348">
        <v>19.1919</v>
      </c>
      <c r="S336" s="348">
        <v>1.6887000000000001</v>
      </c>
      <c r="T336" s="348">
        <v>21.2362</v>
      </c>
      <c r="U336" s="348">
        <v>7.1043000000000003</v>
      </c>
      <c r="V336" s="348">
        <v>11.209199999999999</v>
      </c>
      <c r="W336" s="348">
        <v>1.6929000000000001</v>
      </c>
      <c r="X336" s="348" t="s">
        <v>428</v>
      </c>
      <c r="Y336" s="374"/>
      <c r="Z336" s="346"/>
      <c r="AA336" s="346"/>
      <c r="AB336" s="346"/>
      <c r="AC336" s="346"/>
      <c r="AD336" s="346"/>
      <c r="AE336" s="346"/>
      <c r="AF336" s="346"/>
      <c r="AG336" s="346"/>
      <c r="AH336" s="346"/>
      <c r="AI336" s="346"/>
      <c r="AJ336" s="346"/>
      <c r="AK336" s="346"/>
      <c r="AL336" s="346"/>
      <c r="AM336" s="346"/>
      <c r="AN336" s="346"/>
      <c r="AO336" s="374"/>
      <c r="AP336" s="348">
        <v>19.12</v>
      </c>
      <c r="AQ336" s="348">
        <v>20.010000000000002</v>
      </c>
      <c r="AR336" s="348">
        <v>16.41</v>
      </c>
      <c r="AS336" s="348">
        <v>8.0399999999999991</v>
      </c>
      <c r="AT336" s="348">
        <v>11.1</v>
      </c>
      <c r="AU336" s="374"/>
      <c r="AV336" s="429"/>
      <c r="AW336" s="429"/>
      <c r="AX336" s="429"/>
      <c r="AY336" s="429"/>
      <c r="AZ336" s="429"/>
      <c r="BA336" s="372"/>
      <c r="BB336" s="375"/>
      <c r="BC336" s="375"/>
      <c r="BD336" s="375"/>
      <c r="BE336" s="375"/>
      <c r="BF336" s="374"/>
      <c r="BG336" s="372"/>
      <c r="BH336" s="372"/>
      <c r="BI336" s="375"/>
      <c r="BJ336" s="375"/>
      <c r="BK336" s="375"/>
      <c r="BL336" s="375"/>
      <c r="BM336" s="372"/>
      <c r="BN336" s="372"/>
      <c r="BO336" s="430"/>
    </row>
    <row r="337" spans="1:67" s="428" customFormat="1" x14ac:dyDescent="0.25">
      <c r="A337" s="345" t="s">
        <v>4449</v>
      </c>
      <c r="B337" s="372"/>
      <c r="C337" s="731"/>
      <c r="D337" s="372"/>
      <c r="E337" s="372"/>
      <c r="F337" s="372"/>
      <c r="G337" s="372"/>
      <c r="H337" s="374"/>
      <c r="I337" s="348">
        <v>0.39529999999999998</v>
      </c>
      <c r="J337" s="348">
        <v>-1.17</v>
      </c>
      <c r="K337" s="348">
        <v>1.2706</v>
      </c>
      <c r="L337" s="348">
        <v>2.7614999999999998</v>
      </c>
      <c r="M337" s="348">
        <v>-1.7634000000000001</v>
      </c>
      <c r="N337" s="350">
        <v>1.2486999999999999</v>
      </c>
      <c r="O337" s="348">
        <v>-7.0328999999999997</v>
      </c>
      <c r="P337" s="348">
        <v>13.3581</v>
      </c>
      <c r="Q337" s="348">
        <v>11.8538</v>
      </c>
      <c r="R337" s="348">
        <v>16.672000000000001</v>
      </c>
      <c r="S337" s="348">
        <v>0.1431</v>
      </c>
      <c r="T337" s="348">
        <v>14.603400000000001</v>
      </c>
      <c r="U337" s="348">
        <v>-0.27900000000000003</v>
      </c>
      <c r="V337" s="348">
        <v>4.0885999999999996</v>
      </c>
      <c r="W337" s="348">
        <v>1.0236000000000001</v>
      </c>
      <c r="X337" s="348">
        <v>-0.1346</v>
      </c>
      <c r="Y337" s="374"/>
      <c r="Z337" s="346"/>
      <c r="AA337" s="346"/>
      <c r="AB337" s="346"/>
      <c r="AC337" s="346"/>
      <c r="AD337" s="346"/>
      <c r="AE337" s="346"/>
      <c r="AF337" s="346"/>
      <c r="AG337" s="346"/>
      <c r="AH337" s="346"/>
      <c r="AI337" s="346"/>
      <c r="AJ337" s="346"/>
      <c r="AK337" s="346"/>
      <c r="AL337" s="346"/>
      <c r="AM337" s="346"/>
      <c r="AN337" s="346"/>
      <c r="AO337" s="374"/>
      <c r="AP337" s="348">
        <v>15.35</v>
      </c>
      <c r="AQ337" s="348">
        <v>14.46</v>
      </c>
      <c r="AR337" s="348">
        <v>9.98</v>
      </c>
      <c r="AS337" s="348">
        <v>2.0299999999999998</v>
      </c>
      <c r="AT337" s="348">
        <v>1.01</v>
      </c>
      <c r="AU337" s="374"/>
      <c r="AV337" s="429"/>
      <c r="AW337" s="429"/>
      <c r="AX337" s="429"/>
      <c r="AY337" s="429"/>
      <c r="AZ337" s="429"/>
      <c r="BA337" s="372"/>
      <c r="BB337" s="375"/>
      <c r="BC337" s="375"/>
      <c r="BD337" s="375"/>
      <c r="BE337" s="375"/>
      <c r="BF337" s="374"/>
      <c r="BG337" s="372"/>
      <c r="BH337" s="372"/>
      <c r="BI337" s="375"/>
      <c r="BJ337" s="375"/>
      <c r="BK337" s="375"/>
      <c r="BL337" s="375"/>
      <c r="BM337" s="372"/>
      <c r="BN337" s="372"/>
      <c r="BO337" s="430"/>
    </row>
    <row r="338" spans="1:67" s="428" customFormat="1" x14ac:dyDescent="0.25">
      <c r="A338" s="345" t="s">
        <v>2537</v>
      </c>
      <c r="B338" s="372"/>
      <c r="C338" s="731"/>
      <c r="D338" s="372"/>
      <c r="E338" s="372"/>
      <c r="F338" s="372"/>
      <c r="G338" s="372"/>
      <c r="H338" s="374"/>
      <c r="I338" s="348">
        <v>0.74980000000000002</v>
      </c>
      <c r="J338" s="348">
        <v>-1.4004000000000001</v>
      </c>
      <c r="K338" s="348">
        <v>2.2749999999999999</v>
      </c>
      <c r="L338" s="348">
        <v>3.2185000000000001</v>
      </c>
      <c r="M338" s="348">
        <v>2.2942999999999998</v>
      </c>
      <c r="N338" s="350">
        <v>1.1352</v>
      </c>
      <c r="O338" s="348">
        <v>-2.2789999999999999</v>
      </c>
      <c r="P338" s="348">
        <v>11.049300000000001</v>
      </c>
      <c r="Q338" s="348">
        <v>9.5679999999999996</v>
      </c>
      <c r="R338" s="348">
        <v>12.4733</v>
      </c>
      <c r="S338" s="348">
        <v>5.9714999999999998</v>
      </c>
      <c r="T338" s="348">
        <v>14.3826</v>
      </c>
      <c r="U338" s="348">
        <v>-2.3597999999999999</v>
      </c>
      <c r="V338" s="348">
        <v>3.0638000000000001</v>
      </c>
      <c r="W338" s="348">
        <v>0.2281</v>
      </c>
      <c r="X338" s="348">
        <v>1.1741999999999999</v>
      </c>
      <c r="Y338" s="374"/>
      <c r="Z338" s="346"/>
      <c r="AA338" s="346"/>
      <c r="AB338" s="346"/>
      <c r="AC338" s="346"/>
      <c r="AD338" s="346"/>
      <c r="AE338" s="346"/>
      <c r="AF338" s="346"/>
      <c r="AG338" s="346"/>
      <c r="AH338" s="346"/>
      <c r="AI338" s="346"/>
      <c r="AJ338" s="346"/>
      <c r="AK338" s="346"/>
      <c r="AL338" s="346"/>
      <c r="AM338" s="346"/>
      <c r="AN338" s="346"/>
      <c r="AO338" s="374"/>
      <c r="AP338" s="348">
        <v>12.49</v>
      </c>
      <c r="AQ338" s="348">
        <v>11.8</v>
      </c>
      <c r="AR338" s="348">
        <v>9.06</v>
      </c>
      <c r="AS338" s="348">
        <v>4.46</v>
      </c>
      <c r="AT338" s="348">
        <v>3.25</v>
      </c>
      <c r="AU338" s="374"/>
      <c r="AV338" s="429"/>
      <c r="AW338" s="429"/>
      <c r="AX338" s="429"/>
      <c r="AY338" s="429"/>
      <c r="AZ338" s="429"/>
      <c r="BA338" s="372"/>
      <c r="BB338" s="375"/>
      <c r="BC338" s="375"/>
      <c r="BD338" s="375"/>
      <c r="BE338" s="375"/>
      <c r="BF338" s="374"/>
      <c r="BG338" s="372"/>
      <c r="BH338" s="372"/>
      <c r="BI338" s="375"/>
      <c r="BJ338" s="375"/>
      <c r="BK338" s="375"/>
      <c r="BL338" s="375"/>
      <c r="BM338" s="372"/>
      <c r="BN338" s="372"/>
      <c r="BO338" s="430"/>
    </row>
    <row r="339" spans="1:67" s="428" customFormat="1" x14ac:dyDescent="0.25">
      <c r="A339" s="345" t="s">
        <v>2538</v>
      </c>
      <c r="B339" s="372"/>
      <c r="C339" s="731"/>
      <c r="D339" s="372"/>
      <c r="E339" s="372"/>
      <c r="F339" s="372"/>
      <c r="G339" s="372"/>
      <c r="H339" s="374"/>
      <c r="I339" s="348">
        <v>0.55659999999999998</v>
      </c>
      <c r="J339" s="348">
        <v>-0.67530000000000001</v>
      </c>
      <c r="K339" s="348">
        <v>0.79779999999999995</v>
      </c>
      <c r="L339" s="348">
        <v>3.9620000000000002</v>
      </c>
      <c r="M339" s="348">
        <v>-0.61599999999999999</v>
      </c>
      <c r="N339" s="350">
        <v>1.8572</v>
      </c>
      <c r="O339" s="348">
        <v>1.2602</v>
      </c>
      <c r="P339" s="348">
        <v>12.3584</v>
      </c>
      <c r="Q339" s="348">
        <v>11.4521</v>
      </c>
      <c r="R339" s="348">
        <v>13.0639</v>
      </c>
      <c r="S339" s="348">
        <v>2.411</v>
      </c>
      <c r="T339" s="348">
        <v>13.577400000000001</v>
      </c>
      <c r="U339" s="348">
        <v>-2.2248999999999999</v>
      </c>
      <c r="V339" s="348">
        <v>3.5586000000000002</v>
      </c>
      <c r="W339" s="348">
        <v>3.3099999999999997E-2</v>
      </c>
      <c r="X339" s="348" t="s">
        <v>428</v>
      </c>
      <c r="Y339" s="374"/>
      <c r="Z339" s="346"/>
      <c r="AA339" s="346"/>
      <c r="AB339" s="346"/>
      <c r="AC339" s="346"/>
      <c r="AD339" s="346"/>
      <c r="AE339" s="346"/>
      <c r="AF339" s="346"/>
      <c r="AG339" s="346"/>
      <c r="AH339" s="346"/>
      <c r="AI339" s="346"/>
      <c r="AJ339" s="346"/>
      <c r="AK339" s="346"/>
      <c r="AL339" s="346"/>
      <c r="AM339" s="346"/>
      <c r="AN339" s="346"/>
      <c r="AO339" s="374"/>
      <c r="AP339" s="348">
        <v>13.29</v>
      </c>
      <c r="AQ339" s="348">
        <v>13.46</v>
      </c>
      <c r="AR339" s="348">
        <v>10.39</v>
      </c>
      <c r="AS339" s="348">
        <v>6.07</v>
      </c>
      <c r="AT339" s="348">
        <v>2.4</v>
      </c>
      <c r="AU339" s="374"/>
      <c r="AV339" s="429"/>
      <c r="AW339" s="429"/>
      <c r="AX339" s="429"/>
      <c r="AY339" s="429"/>
      <c r="AZ339" s="429"/>
      <c r="BA339" s="372"/>
      <c r="BB339" s="375"/>
      <c r="BC339" s="375"/>
      <c r="BD339" s="375"/>
      <c r="BE339" s="375"/>
      <c r="BF339" s="374"/>
      <c r="BG339" s="372"/>
      <c r="BH339" s="372"/>
      <c r="BI339" s="375"/>
      <c r="BJ339" s="375"/>
      <c r="BK339" s="375"/>
      <c r="BL339" s="375"/>
      <c r="BM339" s="372"/>
      <c r="BN339" s="372"/>
      <c r="BO339" s="430"/>
    </row>
    <row r="340" spans="1:67" s="428" customFormat="1" x14ac:dyDescent="0.25">
      <c r="A340" s="345" t="s">
        <v>4451</v>
      </c>
      <c r="B340" s="372"/>
      <c r="C340" s="731"/>
      <c r="D340" s="372"/>
      <c r="E340" s="372"/>
      <c r="F340" s="372"/>
      <c r="G340" s="372"/>
      <c r="H340" s="374"/>
      <c r="I340" s="348">
        <v>0.52429999999999999</v>
      </c>
      <c r="J340" s="348">
        <v>-1.0820000000000001</v>
      </c>
      <c r="K340" s="348">
        <v>0.77890000000000004</v>
      </c>
      <c r="L340" s="348">
        <v>3.1044</v>
      </c>
      <c r="M340" s="348">
        <v>-5.8500000000000003E-2</v>
      </c>
      <c r="N340" s="350">
        <v>5.1474000000000002</v>
      </c>
      <c r="O340" s="348">
        <v>3.3677000000000001</v>
      </c>
      <c r="P340" s="348">
        <v>14.595800000000001</v>
      </c>
      <c r="Q340" s="348">
        <v>14.050700000000001</v>
      </c>
      <c r="R340" s="348">
        <v>13.3268</v>
      </c>
      <c r="S340" s="348">
        <v>2.6166999999999998</v>
      </c>
      <c r="T340" s="348">
        <v>12.7728</v>
      </c>
      <c r="U340" s="348">
        <v>0.16059999999999999</v>
      </c>
      <c r="V340" s="348">
        <v>5.9648000000000003</v>
      </c>
      <c r="W340" s="348">
        <v>-0.74709999999999999</v>
      </c>
      <c r="X340" s="348" t="s">
        <v>428</v>
      </c>
      <c r="Y340" s="374"/>
      <c r="Z340" s="346"/>
      <c r="AA340" s="346"/>
      <c r="AB340" s="346"/>
      <c r="AC340" s="346"/>
      <c r="AD340" s="346"/>
      <c r="AE340" s="346"/>
      <c r="AF340" s="346"/>
      <c r="AG340" s="346"/>
      <c r="AH340" s="346"/>
      <c r="AI340" s="346"/>
      <c r="AJ340" s="346"/>
      <c r="AK340" s="346"/>
      <c r="AL340" s="346"/>
      <c r="AM340" s="346"/>
      <c r="AN340" s="346"/>
      <c r="AO340" s="374"/>
      <c r="AP340" s="348">
        <v>15.14</v>
      </c>
      <c r="AQ340" s="348">
        <v>16.55</v>
      </c>
      <c r="AR340" s="348">
        <v>12.97</v>
      </c>
      <c r="AS340" s="348">
        <v>8.42</v>
      </c>
      <c r="AT340" s="348">
        <v>4.6900000000000004</v>
      </c>
      <c r="AU340" s="374"/>
      <c r="AV340" s="429"/>
      <c r="AW340" s="429"/>
      <c r="AX340" s="429"/>
      <c r="AY340" s="429"/>
      <c r="AZ340" s="429"/>
      <c r="BA340" s="372"/>
      <c r="BB340" s="375"/>
      <c r="BC340" s="375"/>
      <c r="BD340" s="375"/>
      <c r="BE340" s="375"/>
      <c r="BF340" s="374"/>
      <c r="BG340" s="372"/>
      <c r="BH340" s="372"/>
      <c r="BI340" s="375"/>
      <c r="BJ340" s="375"/>
      <c r="BK340" s="375"/>
      <c r="BL340" s="375"/>
      <c r="BM340" s="372"/>
      <c r="BN340" s="372"/>
      <c r="BO340" s="430"/>
    </row>
    <row r="341" spans="1:67" s="428" customFormat="1" x14ac:dyDescent="0.25">
      <c r="A341" s="345" t="s">
        <v>5807</v>
      </c>
      <c r="B341" s="372"/>
      <c r="C341" s="731"/>
      <c r="D341" s="372"/>
      <c r="E341" s="372"/>
      <c r="F341" s="372"/>
      <c r="G341" s="372"/>
      <c r="H341" s="374"/>
      <c r="I341" s="348">
        <v>0.251</v>
      </c>
      <c r="J341" s="348">
        <v>-2.8319000000000001</v>
      </c>
      <c r="K341" s="348">
        <v>0.21909999999999999</v>
      </c>
      <c r="L341" s="348">
        <v>-1.4503999999999999</v>
      </c>
      <c r="M341" s="348">
        <v>-4.5426000000000002</v>
      </c>
      <c r="N341" s="350">
        <v>-7.8318000000000003</v>
      </c>
      <c r="O341" s="348">
        <v>-10.394299999999999</v>
      </c>
      <c r="P341" s="348">
        <v>3.6583999999999999</v>
      </c>
      <c r="Q341" s="348">
        <v>2.1678999999999999</v>
      </c>
      <c r="R341" s="348">
        <v>10.048999999999999</v>
      </c>
      <c r="S341" s="348">
        <v>4.29</v>
      </c>
      <c r="T341" s="348">
        <v>4.5861000000000001</v>
      </c>
      <c r="U341" s="348">
        <v>-10.173500000000001</v>
      </c>
      <c r="V341" s="348">
        <v>-3.6183000000000001</v>
      </c>
      <c r="W341" s="348">
        <v>-2.1360000000000001</v>
      </c>
      <c r="X341" s="348" t="s">
        <v>428</v>
      </c>
      <c r="Y341" s="374"/>
      <c r="Z341" s="346"/>
      <c r="AA341" s="346"/>
      <c r="AB341" s="346"/>
      <c r="AC341" s="346"/>
      <c r="AD341" s="346"/>
      <c r="AE341" s="346"/>
      <c r="AF341" s="346"/>
      <c r="AG341" s="346"/>
      <c r="AH341" s="346"/>
      <c r="AI341" s="346"/>
      <c r="AJ341" s="346"/>
      <c r="AK341" s="346"/>
      <c r="AL341" s="346"/>
      <c r="AM341" s="346"/>
      <c r="AN341" s="346"/>
      <c r="AO341" s="374"/>
      <c r="AP341" s="348">
        <v>7.96</v>
      </c>
      <c r="AQ341" s="348">
        <v>5.46</v>
      </c>
      <c r="AR341" s="348">
        <v>0.99</v>
      </c>
      <c r="AS341" s="348">
        <v>-4.13</v>
      </c>
      <c r="AT341" s="348">
        <v>-8.6</v>
      </c>
      <c r="AU341" s="374"/>
      <c r="AV341" s="429"/>
      <c r="AW341" s="429"/>
      <c r="AX341" s="429"/>
      <c r="AY341" s="429"/>
      <c r="AZ341" s="429"/>
      <c r="BA341" s="372"/>
      <c r="BB341" s="375"/>
      <c r="BC341" s="375"/>
      <c r="BD341" s="375"/>
      <c r="BE341" s="375"/>
      <c r="BF341" s="374"/>
      <c r="BG341" s="372"/>
      <c r="BH341" s="372"/>
      <c r="BI341" s="375"/>
      <c r="BJ341" s="375"/>
      <c r="BK341" s="375"/>
      <c r="BL341" s="375"/>
      <c r="BM341" s="372"/>
      <c r="BN341" s="372"/>
      <c r="BO341" s="430"/>
    </row>
    <row r="342" spans="1:67" s="428" customFormat="1" x14ac:dyDescent="0.25">
      <c r="A342" s="345" t="s">
        <v>426</v>
      </c>
      <c r="B342" s="372"/>
      <c r="C342" s="731"/>
      <c r="D342" s="372"/>
      <c r="E342" s="372"/>
      <c r="F342" s="372"/>
      <c r="G342" s="372"/>
      <c r="H342" s="374"/>
      <c r="I342" s="348">
        <v>0.63759999999999994</v>
      </c>
      <c r="J342" s="348">
        <v>-0.6714</v>
      </c>
      <c r="K342" s="348">
        <v>0.1716</v>
      </c>
      <c r="L342" s="348">
        <v>3.1406999999999998</v>
      </c>
      <c r="M342" s="348">
        <v>-4.4798</v>
      </c>
      <c r="N342" s="350">
        <v>-2.214</v>
      </c>
      <c r="O342" s="348">
        <v>0.20130000000000001</v>
      </c>
      <c r="P342" s="348">
        <v>9.1110000000000007</v>
      </c>
      <c r="Q342" s="348">
        <v>9.3389000000000006</v>
      </c>
      <c r="R342" s="348">
        <v>12.170299999999999</v>
      </c>
      <c r="S342" s="348">
        <v>1.8345</v>
      </c>
      <c r="T342" s="348">
        <v>9.3701000000000008</v>
      </c>
      <c r="U342" s="348">
        <v>-6.4183000000000003</v>
      </c>
      <c r="V342" s="348">
        <v>-0.49659999999999999</v>
      </c>
      <c r="W342" s="348">
        <v>-0.51819999999999999</v>
      </c>
      <c r="X342" s="348">
        <v>11.5822</v>
      </c>
      <c r="Y342" s="374"/>
      <c r="Z342" s="346"/>
      <c r="AA342" s="346"/>
      <c r="AB342" s="346"/>
      <c r="AC342" s="346"/>
      <c r="AD342" s="346"/>
      <c r="AE342" s="346"/>
      <c r="AF342" s="346"/>
      <c r="AG342" s="346"/>
      <c r="AH342" s="346"/>
      <c r="AI342" s="346"/>
      <c r="AJ342" s="346"/>
      <c r="AK342" s="346"/>
      <c r="AL342" s="346"/>
      <c r="AM342" s="346"/>
      <c r="AN342" s="346"/>
      <c r="AO342" s="374"/>
      <c r="AP342" s="348">
        <v>11.78</v>
      </c>
      <c r="AQ342" s="348">
        <v>11.12</v>
      </c>
      <c r="AR342" s="348">
        <v>7.73</v>
      </c>
      <c r="AS342" s="348">
        <v>3.34</v>
      </c>
      <c r="AT342" s="348">
        <v>-3.42</v>
      </c>
      <c r="AU342" s="374"/>
      <c r="AV342" s="429"/>
      <c r="AW342" s="429"/>
      <c r="AX342" s="429"/>
      <c r="AY342" s="429"/>
      <c r="AZ342" s="429"/>
      <c r="BA342" s="372"/>
      <c r="BB342" s="375"/>
      <c r="BC342" s="375"/>
      <c r="BD342" s="375"/>
      <c r="BE342" s="375"/>
      <c r="BF342" s="374"/>
      <c r="BG342" s="372"/>
      <c r="BH342" s="372"/>
      <c r="BI342" s="375"/>
      <c r="BJ342" s="375"/>
      <c r="BK342" s="375"/>
      <c r="BL342" s="375"/>
      <c r="BM342" s="372"/>
      <c r="BN342" s="372"/>
      <c r="BO342" s="430"/>
    </row>
    <row r="343" spans="1:67" s="428" customFormat="1" x14ac:dyDescent="0.25">
      <c r="A343" s="345" t="s">
        <v>4452</v>
      </c>
      <c r="B343" s="372"/>
      <c r="C343" s="731"/>
      <c r="D343" s="372"/>
      <c r="E343" s="372"/>
      <c r="F343" s="372"/>
      <c r="G343" s="372"/>
      <c r="H343" s="374"/>
      <c r="I343" s="348">
        <v>0.51559999999999995</v>
      </c>
      <c r="J343" s="348">
        <v>-1.2708999999999999</v>
      </c>
      <c r="K343" s="348">
        <v>-1.4340999999999999</v>
      </c>
      <c r="L343" s="348">
        <v>-0.71950000000000003</v>
      </c>
      <c r="M343" s="348">
        <v>-8.6039999999999992</v>
      </c>
      <c r="N343" s="350">
        <v>-5.2130999999999998</v>
      </c>
      <c r="O343" s="348">
        <v>-6.5227000000000004</v>
      </c>
      <c r="P343" s="348">
        <v>7.9519000000000002</v>
      </c>
      <c r="Q343" s="348">
        <v>8.91</v>
      </c>
      <c r="R343" s="348">
        <v>14.3955</v>
      </c>
      <c r="S343" s="348">
        <v>0.27579999999999999</v>
      </c>
      <c r="T343" s="348">
        <v>3.0137999999999998</v>
      </c>
      <c r="U343" s="348">
        <v>-9.8768999999999991</v>
      </c>
      <c r="V343" s="348">
        <v>-3.7774999999999999</v>
      </c>
      <c r="W343" s="348">
        <v>-0.87629999999999997</v>
      </c>
      <c r="X343" s="348">
        <v>14.1394</v>
      </c>
      <c r="Y343" s="374"/>
      <c r="Z343" s="346"/>
      <c r="AA343" s="346"/>
      <c r="AB343" s="346"/>
      <c r="AC343" s="346"/>
      <c r="AD343" s="346"/>
      <c r="AE343" s="346"/>
      <c r="AF343" s="346"/>
      <c r="AG343" s="346"/>
      <c r="AH343" s="346"/>
      <c r="AI343" s="346"/>
      <c r="AJ343" s="346"/>
      <c r="AK343" s="346"/>
      <c r="AL343" s="346"/>
      <c r="AM343" s="346"/>
      <c r="AN343" s="346"/>
      <c r="AO343" s="374"/>
      <c r="AP343" s="348">
        <v>13.07</v>
      </c>
      <c r="AQ343" s="348">
        <v>11.02</v>
      </c>
      <c r="AR343" s="348">
        <v>5.69</v>
      </c>
      <c r="AS343" s="348">
        <v>-1.79</v>
      </c>
      <c r="AT343" s="348">
        <v>-10.51</v>
      </c>
      <c r="AU343" s="374"/>
      <c r="AV343" s="429"/>
      <c r="AW343" s="429"/>
      <c r="AX343" s="429"/>
      <c r="AY343" s="429"/>
      <c r="AZ343" s="429"/>
      <c r="BA343" s="372"/>
      <c r="BB343" s="375"/>
      <c r="BC343" s="375"/>
      <c r="BD343" s="375"/>
      <c r="BE343" s="375"/>
      <c r="BF343" s="374"/>
      <c r="BG343" s="372"/>
      <c r="BH343" s="372"/>
      <c r="BI343" s="375"/>
      <c r="BJ343" s="375"/>
      <c r="BK343" s="375"/>
      <c r="BL343" s="375"/>
      <c r="BM343" s="372"/>
      <c r="BN343" s="372"/>
      <c r="BO343" s="430"/>
    </row>
    <row r="344" spans="1:67" s="428" customFormat="1" x14ac:dyDescent="0.25">
      <c r="A344" s="345" t="s">
        <v>5808</v>
      </c>
      <c r="B344" s="372"/>
      <c r="C344" s="731"/>
      <c r="D344" s="372"/>
      <c r="E344" s="372"/>
      <c r="F344" s="372"/>
      <c r="G344" s="372"/>
      <c r="H344" s="374"/>
      <c r="I344" s="348">
        <v>0.23699999999999999</v>
      </c>
      <c r="J344" s="348">
        <v>-0.73480000000000001</v>
      </c>
      <c r="K344" s="348">
        <v>0.67300000000000004</v>
      </c>
      <c r="L344" s="348">
        <v>5.9715999999999996</v>
      </c>
      <c r="M344" s="348">
        <v>16.761500000000002</v>
      </c>
      <c r="N344" s="350">
        <v>13.2776</v>
      </c>
      <c r="O344" s="348">
        <v>10.5465</v>
      </c>
      <c r="P344" s="348">
        <v>21.6313</v>
      </c>
      <c r="Q344" s="348">
        <v>14.192600000000001</v>
      </c>
      <c r="R344" s="348">
        <v>12.513999999999999</v>
      </c>
      <c r="S344" s="348">
        <v>2.8233999999999999</v>
      </c>
      <c r="T344" s="348">
        <v>20.523399999999999</v>
      </c>
      <c r="U344" s="348">
        <v>15.1448</v>
      </c>
      <c r="V344" s="348">
        <v>17.197800000000001</v>
      </c>
      <c r="W344" s="348">
        <v>-0.58199999999999996</v>
      </c>
      <c r="X344" s="348" t="s">
        <v>428</v>
      </c>
      <c r="Y344" s="374"/>
      <c r="Z344" s="346"/>
      <c r="AA344" s="346"/>
      <c r="AB344" s="346"/>
      <c r="AC344" s="346"/>
      <c r="AD344" s="346"/>
      <c r="AE344" s="346"/>
      <c r="AF344" s="346"/>
      <c r="AG344" s="346"/>
      <c r="AH344" s="346"/>
      <c r="AI344" s="346"/>
      <c r="AJ344" s="346"/>
      <c r="AK344" s="346"/>
      <c r="AL344" s="346"/>
      <c r="AM344" s="346"/>
      <c r="AN344" s="346"/>
      <c r="AO344" s="374"/>
      <c r="AP344" s="348">
        <v>17.27</v>
      </c>
      <c r="AQ344" s="348">
        <v>19.329999999999998</v>
      </c>
      <c r="AR344" s="348">
        <v>19.73</v>
      </c>
      <c r="AS344" s="348">
        <v>17.190000000000001</v>
      </c>
      <c r="AT344" s="348">
        <v>26.03</v>
      </c>
      <c r="AU344" s="374"/>
      <c r="AV344" s="429"/>
      <c r="AW344" s="429"/>
      <c r="AX344" s="429"/>
      <c r="AY344" s="429"/>
      <c r="AZ344" s="429"/>
      <c r="BA344" s="372"/>
      <c r="BB344" s="375"/>
      <c r="BC344" s="375"/>
      <c r="BD344" s="375"/>
      <c r="BE344" s="375"/>
      <c r="BF344" s="374"/>
      <c r="BG344" s="372"/>
      <c r="BH344" s="372"/>
      <c r="BI344" s="375"/>
      <c r="BJ344" s="375"/>
      <c r="BK344" s="375"/>
      <c r="BL344" s="375"/>
      <c r="BM344" s="372"/>
      <c r="BN344" s="372"/>
      <c r="BO344" s="430"/>
    </row>
    <row r="345" spans="1:67" s="428" customFormat="1" x14ac:dyDescent="0.25">
      <c r="A345" s="345" t="s">
        <v>427</v>
      </c>
      <c r="B345" s="372"/>
      <c r="C345" s="731"/>
      <c r="D345" s="372"/>
      <c r="E345" s="372"/>
      <c r="F345" s="372"/>
      <c r="G345" s="372"/>
      <c r="H345" s="374"/>
      <c r="I345" s="348">
        <v>0.53180000000000005</v>
      </c>
      <c r="J345" s="348">
        <v>-0.52210000000000001</v>
      </c>
      <c r="K345" s="348">
        <v>1.1436999999999999</v>
      </c>
      <c r="L345" s="348">
        <v>5.6128999999999998</v>
      </c>
      <c r="M345" s="348">
        <v>4.2614999999999998</v>
      </c>
      <c r="N345" s="350">
        <v>4.3414000000000001</v>
      </c>
      <c r="O345" s="348">
        <v>2.1497000000000002</v>
      </c>
      <c r="P345" s="348">
        <v>14.827299999999999</v>
      </c>
      <c r="Q345" s="348">
        <v>14.1921</v>
      </c>
      <c r="R345" s="348">
        <v>14.5648</v>
      </c>
      <c r="S345" s="348">
        <v>2.7601</v>
      </c>
      <c r="T345" s="348">
        <v>18.2288</v>
      </c>
      <c r="U345" s="348">
        <v>1.9051</v>
      </c>
      <c r="V345" s="348">
        <v>6.3314000000000004</v>
      </c>
      <c r="W345" s="348">
        <v>0.74590000000000001</v>
      </c>
      <c r="X345" s="348" t="s">
        <v>428</v>
      </c>
      <c r="Y345" s="374"/>
      <c r="Z345" s="346"/>
      <c r="AA345" s="346"/>
      <c r="AB345" s="346"/>
      <c r="AC345" s="346"/>
      <c r="AD345" s="346"/>
      <c r="AE345" s="346"/>
      <c r="AF345" s="346"/>
      <c r="AG345" s="346"/>
      <c r="AH345" s="346"/>
      <c r="AI345" s="346"/>
      <c r="AJ345" s="346"/>
      <c r="AK345" s="346"/>
      <c r="AL345" s="346"/>
      <c r="AM345" s="346"/>
      <c r="AN345" s="346"/>
      <c r="AO345" s="374"/>
      <c r="AP345" s="348">
        <v>15.62</v>
      </c>
      <c r="AQ345" s="348">
        <v>16.88</v>
      </c>
      <c r="AR345" s="348">
        <v>13.19</v>
      </c>
      <c r="AS345" s="348">
        <v>8.07</v>
      </c>
      <c r="AT345" s="348">
        <v>8.7200000000000006</v>
      </c>
      <c r="AU345" s="374"/>
      <c r="AV345" s="429"/>
      <c r="AW345" s="429"/>
      <c r="AX345" s="429"/>
      <c r="AY345" s="429"/>
      <c r="AZ345" s="429"/>
      <c r="BA345" s="372"/>
      <c r="BB345" s="375"/>
      <c r="BC345" s="375"/>
      <c r="BD345" s="375"/>
      <c r="BE345" s="375"/>
      <c r="BF345" s="374"/>
      <c r="BG345" s="372"/>
      <c r="BH345" s="372"/>
      <c r="BI345" s="375"/>
      <c r="BJ345" s="375"/>
      <c r="BK345" s="375"/>
      <c r="BL345" s="375"/>
      <c r="BM345" s="372"/>
      <c r="BN345" s="372"/>
      <c r="BO345" s="430"/>
    </row>
    <row r="346" spans="1:67" s="428" customFormat="1" x14ac:dyDescent="0.25">
      <c r="A346" s="345" t="s">
        <v>666</v>
      </c>
      <c r="B346" s="372"/>
      <c r="C346" s="731"/>
      <c r="D346" s="372"/>
      <c r="E346" s="372"/>
      <c r="F346" s="372"/>
      <c r="G346" s="372"/>
      <c r="H346" s="374"/>
      <c r="I346" s="348">
        <v>0.5423</v>
      </c>
      <c r="J346" s="348">
        <v>-0.60260000000000002</v>
      </c>
      <c r="K346" s="348">
        <v>0.92910000000000004</v>
      </c>
      <c r="L346" s="348">
        <v>4.6936</v>
      </c>
      <c r="M346" s="348">
        <v>1.1344000000000001</v>
      </c>
      <c r="N346" s="350">
        <v>2.5310000000000001</v>
      </c>
      <c r="O346" s="348">
        <v>1.4629000000000001</v>
      </c>
      <c r="P346" s="348">
        <v>12.991199999999999</v>
      </c>
      <c r="Q346" s="348">
        <v>12.1379</v>
      </c>
      <c r="R346" s="348">
        <v>13.4756</v>
      </c>
      <c r="S346" s="348">
        <v>2.5167999999999999</v>
      </c>
      <c r="T346" s="348">
        <v>15.225099999999999</v>
      </c>
      <c r="U346" s="348">
        <v>-0.76659999999999995</v>
      </c>
      <c r="V346" s="348">
        <v>4.3287000000000004</v>
      </c>
      <c r="W346" s="348">
        <v>0.31009999999999999</v>
      </c>
      <c r="X346" s="348" t="s">
        <v>428</v>
      </c>
      <c r="Y346" s="374"/>
      <c r="Z346" s="346"/>
      <c r="AA346" s="346"/>
      <c r="AB346" s="346"/>
      <c r="AC346" s="346"/>
      <c r="AD346" s="346"/>
      <c r="AE346" s="346"/>
      <c r="AF346" s="346"/>
      <c r="AG346" s="346"/>
      <c r="AH346" s="346"/>
      <c r="AI346" s="346"/>
      <c r="AJ346" s="346"/>
      <c r="AK346" s="346"/>
      <c r="AL346" s="346"/>
      <c r="AM346" s="346"/>
      <c r="AN346" s="346"/>
      <c r="AO346" s="374"/>
      <c r="AP346" s="348">
        <v>13.89</v>
      </c>
      <c r="AQ346" s="348">
        <v>14.3</v>
      </c>
      <c r="AR346" s="348">
        <v>11.13</v>
      </c>
      <c r="AS346" s="348">
        <v>6.64</v>
      </c>
      <c r="AT346" s="348">
        <v>4.63</v>
      </c>
      <c r="AU346" s="374"/>
      <c r="AV346" s="429"/>
      <c r="AW346" s="429"/>
      <c r="AX346" s="429"/>
      <c r="AY346" s="429"/>
      <c r="AZ346" s="429"/>
      <c r="BA346" s="372"/>
      <c r="BB346" s="375"/>
      <c r="BC346" s="375"/>
      <c r="BD346" s="375"/>
      <c r="BE346" s="375"/>
      <c r="BF346" s="374"/>
      <c r="BG346" s="372"/>
      <c r="BH346" s="372"/>
      <c r="BI346" s="375"/>
      <c r="BJ346" s="375"/>
      <c r="BK346" s="375"/>
      <c r="BL346" s="375"/>
      <c r="BM346" s="372"/>
      <c r="BN346" s="372"/>
      <c r="BO346" s="430"/>
    </row>
    <row r="347" spans="1:67" s="428" customFormat="1" x14ac:dyDescent="0.25">
      <c r="A347" s="345" t="s">
        <v>4455</v>
      </c>
      <c r="B347" s="372"/>
      <c r="C347" s="731"/>
      <c r="D347" s="372"/>
      <c r="E347" s="372"/>
      <c r="F347" s="372"/>
      <c r="G347" s="372"/>
      <c r="H347" s="374"/>
      <c r="I347" s="348">
        <v>0.12529999999999999</v>
      </c>
      <c r="J347" s="348">
        <v>-1.7371000000000001</v>
      </c>
      <c r="K347" s="348">
        <v>-0.87529999999999997</v>
      </c>
      <c r="L347" s="348">
        <v>-2.3668999999999998</v>
      </c>
      <c r="M347" s="348">
        <v>-2.9836</v>
      </c>
      <c r="N347" s="350">
        <v>15.261100000000001</v>
      </c>
      <c r="O347" s="348">
        <v>4.2013999999999996</v>
      </c>
      <c r="P347" s="348">
        <v>26.041399999999999</v>
      </c>
      <c r="Q347" s="348">
        <v>26.936</v>
      </c>
      <c r="R347" s="348">
        <v>16.561900000000001</v>
      </c>
      <c r="S347" s="348">
        <v>-0.63239999999999996</v>
      </c>
      <c r="T347" s="348">
        <v>7.5217000000000001</v>
      </c>
      <c r="U347" s="348">
        <v>3.8555999999999999</v>
      </c>
      <c r="V347" s="348">
        <v>11.857100000000001</v>
      </c>
      <c r="W347" s="348">
        <v>-0.9889</v>
      </c>
      <c r="X347" s="348" t="s">
        <v>428</v>
      </c>
      <c r="Y347" s="374"/>
      <c r="Z347" s="346"/>
      <c r="AA347" s="346"/>
      <c r="AB347" s="346"/>
      <c r="AC347" s="346"/>
      <c r="AD347" s="346"/>
      <c r="AE347" s="346"/>
      <c r="AF347" s="346"/>
      <c r="AG347" s="346"/>
      <c r="AH347" s="346"/>
      <c r="AI347" s="346"/>
      <c r="AJ347" s="346"/>
      <c r="AK347" s="346"/>
      <c r="AL347" s="346"/>
      <c r="AM347" s="346"/>
      <c r="AN347" s="346"/>
      <c r="AO347" s="374"/>
      <c r="AP347" s="348">
        <v>21.68</v>
      </c>
      <c r="AQ347" s="348">
        <v>28.4</v>
      </c>
      <c r="AR347" s="348">
        <v>23.49</v>
      </c>
      <c r="AS347" s="348">
        <v>12.84</v>
      </c>
      <c r="AT347" s="348">
        <v>5.78</v>
      </c>
      <c r="AU347" s="374"/>
      <c r="AV347" s="429"/>
      <c r="AW347" s="429"/>
      <c r="AX347" s="429"/>
      <c r="AY347" s="429"/>
      <c r="AZ347" s="429"/>
      <c r="BA347" s="372"/>
      <c r="BB347" s="375"/>
      <c r="BC347" s="375"/>
      <c r="BD347" s="375"/>
      <c r="BE347" s="375"/>
      <c r="BF347" s="374"/>
      <c r="BG347" s="372"/>
      <c r="BH347" s="372"/>
      <c r="BI347" s="375"/>
      <c r="BJ347" s="375"/>
      <c r="BK347" s="375"/>
      <c r="BL347" s="375"/>
      <c r="BM347" s="372"/>
      <c r="BN347" s="372"/>
      <c r="BO347" s="430"/>
    </row>
    <row r="348" spans="1:67" s="428" customFormat="1" x14ac:dyDescent="0.25">
      <c r="A348" s="345" t="s">
        <v>4456</v>
      </c>
      <c r="B348" s="372"/>
      <c r="C348" s="731"/>
      <c r="D348" s="372"/>
      <c r="E348" s="372"/>
      <c r="F348" s="372"/>
      <c r="G348" s="372"/>
      <c r="H348" s="374"/>
      <c r="I348" s="348">
        <v>0.66779999999999995</v>
      </c>
      <c r="J348" s="348">
        <v>-0.80359999999999998</v>
      </c>
      <c r="K348" s="348">
        <v>3.9794999999999998</v>
      </c>
      <c r="L348" s="348">
        <v>8.1212999999999997</v>
      </c>
      <c r="M348" s="348">
        <v>10.2951</v>
      </c>
      <c r="N348" s="350">
        <v>9.7510999999999992</v>
      </c>
      <c r="O348" s="348">
        <v>-2.2200000000000002</v>
      </c>
      <c r="P348" s="348">
        <v>19.244299999999999</v>
      </c>
      <c r="Q348" s="348">
        <v>15.512700000000001</v>
      </c>
      <c r="R348" s="348">
        <v>20.401499999999999</v>
      </c>
      <c r="S348" s="348">
        <v>4.6832000000000003</v>
      </c>
      <c r="T348" s="348">
        <v>26.535699999999999</v>
      </c>
      <c r="U348" s="348">
        <v>11.9438</v>
      </c>
      <c r="V348" s="348">
        <v>15.6286</v>
      </c>
      <c r="W348" s="348">
        <v>3.5430000000000001</v>
      </c>
      <c r="X348" s="348">
        <v>12.7874</v>
      </c>
      <c r="Y348" s="374"/>
      <c r="Z348" s="346"/>
      <c r="AA348" s="346"/>
      <c r="AB348" s="346"/>
      <c r="AC348" s="346"/>
      <c r="AD348" s="346"/>
      <c r="AE348" s="346"/>
      <c r="AF348" s="346"/>
      <c r="AG348" s="346"/>
      <c r="AH348" s="346"/>
      <c r="AI348" s="346"/>
      <c r="AJ348" s="346"/>
      <c r="AK348" s="346"/>
      <c r="AL348" s="346"/>
      <c r="AM348" s="346"/>
      <c r="AN348" s="346"/>
      <c r="AO348" s="374"/>
      <c r="AP348" s="348">
        <v>20.9</v>
      </c>
      <c r="AQ348" s="348">
        <v>20.91</v>
      </c>
      <c r="AR348" s="348">
        <v>15.23</v>
      </c>
      <c r="AS348" s="348">
        <v>9.32</v>
      </c>
      <c r="AT348" s="348">
        <v>20.48</v>
      </c>
      <c r="AU348" s="374"/>
      <c r="AV348" s="429"/>
      <c r="AW348" s="429"/>
      <c r="AX348" s="429"/>
      <c r="AY348" s="429"/>
      <c r="AZ348" s="429"/>
      <c r="BA348" s="372"/>
      <c r="BB348" s="375"/>
      <c r="BC348" s="375"/>
      <c r="BD348" s="375"/>
      <c r="BE348" s="375"/>
      <c r="BF348" s="374"/>
      <c r="BG348" s="372"/>
      <c r="BH348" s="372"/>
      <c r="BI348" s="375"/>
      <c r="BJ348" s="375"/>
      <c r="BK348" s="375"/>
      <c r="BL348" s="375"/>
      <c r="BM348" s="372"/>
      <c r="BN348" s="372"/>
      <c r="BO348" s="430"/>
    </row>
    <row r="349" spans="1:67" s="428" customFormat="1" x14ac:dyDescent="0.25">
      <c r="A349" s="345" t="s">
        <v>4458</v>
      </c>
      <c r="B349" s="372"/>
      <c r="C349" s="731"/>
      <c r="D349" s="372"/>
      <c r="E349" s="372"/>
      <c r="F349" s="372"/>
      <c r="G349" s="372"/>
      <c r="H349" s="374"/>
      <c r="I349" s="348">
        <v>0.29620000000000002</v>
      </c>
      <c r="J349" s="348">
        <v>-0.75170000000000003</v>
      </c>
      <c r="K349" s="348">
        <v>1.1855</v>
      </c>
      <c r="L349" s="348">
        <v>6.6212</v>
      </c>
      <c r="M349" s="348">
        <v>9.06E-2</v>
      </c>
      <c r="N349" s="350">
        <v>3.3144</v>
      </c>
      <c r="O349" s="348">
        <v>-3.1667000000000001</v>
      </c>
      <c r="P349" s="348">
        <v>13.340400000000001</v>
      </c>
      <c r="Q349" s="348">
        <v>11.3651</v>
      </c>
      <c r="R349" s="348">
        <v>13.763400000000001</v>
      </c>
      <c r="S349" s="348">
        <v>4.0491000000000001</v>
      </c>
      <c r="T349" s="348">
        <v>14.4382</v>
      </c>
      <c r="U349" s="348">
        <v>1.3585</v>
      </c>
      <c r="V349" s="348">
        <v>5.8783000000000003</v>
      </c>
      <c r="W349" s="348">
        <v>-0.71189999999999998</v>
      </c>
      <c r="X349" s="348" t="s">
        <v>428</v>
      </c>
      <c r="Y349" s="374"/>
      <c r="Z349" s="346"/>
      <c r="AA349" s="346"/>
      <c r="AB349" s="346"/>
      <c r="AC349" s="346"/>
      <c r="AD349" s="346"/>
      <c r="AE349" s="346"/>
      <c r="AF349" s="346"/>
      <c r="AG349" s="346"/>
      <c r="AH349" s="346"/>
      <c r="AI349" s="346"/>
      <c r="AJ349" s="346"/>
      <c r="AK349" s="346"/>
      <c r="AL349" s="346"/>
      <c r="AM349" s="346"/>
      <c r="AN349" s="346"/>
      <c r="AO349" s="374"/>
      <c r="AP349" s="348">
        <v>13.46</v>
      </c>
      <c r="AQ349" s="348">
        <v>13.52</v>
      </c>
      <c r="AR349" s="348">
        <v>11.04</v>
      </c>
      <c r="AS349" s="348">
        <v>4.75</v>
      </c>
      <c r="AT349" s="348">
        <v>6.94</v>
      </c>
      <c r="AU349" s="374"/>
      <c r="AV349" s="429"/>
      <c r="AW349" s="429"/>
      <c r="AX349" s="429"/>
      <c r="AY349" s="429"/>
      <c r="AZ349" s="429"/>
      <c r="BA349" s="372"/>
      <c r="BB349" s="375"/>
      <c r="BC349" s="375"/>
      <c r="BD349" s="375"/>
      <c r="BE349" s="375"/>
      <c r="BF349" s="374"/>
      <c r="BG349" s="372"/>
      <c r="BH349" s="372"/>
      <c r="BI349" s="375"/>
      <c r="BJ349" s="375"/>
      <c r="BK349" s="375"/>
      <c r="BL349" s="375"/>
      <c r="BM349" s="372"/>
      <c r="BN349" s="372"/>
      <c r="BO349" s="430"/>
    </row>
    <row r="350" spans="1:67" s="428" customFormat="1" x14ac:dyDescent="0.25">
      <c r="A350" s="345" t="s">
        <v>2540</v>
      </c>
      <c r="B350" s="372"/>
      <c r="C350" s="731"/>
      <c r="D350" s="372"/>
      <c r="E350" s="372"/>
      <c r="F350" s="372"/>
      <c r="G350" s="372"/>
      <c r="H350" s="374"/>
      <c r="I350" s="348">
        <v>0.3987</v>
      </c>
      <c r="J350" s="348">
        <v>-0.3075</v>
      </c>
      <c r="K350" s="348">
        <v>8.7650000000000006</v>
      </c>
      <c r="L350" s="348">
        <v>14.055999999999999</v>
      </c>
      <c r="M350" s="348">
        <v>6.1841999999999997</v>
      </c>
      <c r="N350" s="350">
        <v>16.360399999999998</v>
      </c>
      <c r="O350" s="348">
        <v>8.2624999999999993</v>
      </c>
      <c r="P350" s="348">
        <v>24.986799999999999</v>
      </c>
      <c r="Q350" s="348">
        <v>25.361899999999999</v>
      </c>
      <c r="R350" s="348">
        <v>12.9527</v>
      </c>
      <c r="S350" s="348">
        <v>11.3248</v>
      </c>
      <c r="T350" s="348">
        <v>24.347200000000001</v>
      </c>
      <c r="U350" s="348">
        <v>5.0244</v>
      </c>
      <c r="V350" s="348">
        <v>11.5686</v>
      </c>
      <c r="W350" s="348">
        <v>2.1004999999999998</v>
      </c>
      <c r="X350" s="348" t="s">
        <v>428</v>
      </c>
      <c r="Y350" s="374"/>
      <c r="Z350" s="346"/>
      <c r="AA350" s="346"/>
      <c r="AB350" s="346"/>
      <c r="AC350" s="346"/>
      <c r="AD350" s="346"/>
      <c r="AE350" s="346"/>
      <c r="AF350" s="346"/>
      <c r="AG350" s="346"/>
      <c r="AH350" s="346"/>
      <c r="AI350" s="346"/>
      <c r="AJ350" s="346"/>
      <c r="AK350" s="346"/>
      <c r="AL350" s="346"/>
      <c r="AM350" s="346"/>
      <c r="AN350" s="346"/>
      <c r="AO350" s="374"/>
      <c r="AP350" s="348">
        <v>18.8</v>
      </c>
      <c r="AQ350" s="348">
        <v>24.77</v>
      </c>
      <c r="AR350" s="348">
        <v>23.79</v>
      </c>
      <c r="AS350" s="348">
        <v>18.09</v>
      </c>
      <c r="AT350" s="348">
        <v>21.17</v>
      </c>
      <c r="AU350" s="374"/>
      <c r="AV350" s="429"/>
      <c r="AW350" s="429"/>
      <c r="AX350" s="429"/>
      <c r="AY350" s="429"/>
      <c r="AZ350" s="429"/>
      <c r="BA350" s="372"/>
      <c r="BB350" s="375"/>
      <c r="BC350" s="375"/>
      <c r="BD350" s="375"/>
      <c r="BE350" s="375"/>
      <c r="BF350" s="374"/>
      <c r="BG350" s="372"/>
      <c r="BH350" s="372"/>
      <c r="BI350" s="375"/>
      <c r="BJ350" s="375"/>
      <c r="BK350" s="375"/>
      <c r="BL350" s="375"/>
      <c r="BM350" s="372"/>
      <c r="BN350" s="372"/>
      <c r="BO350" s="430"/>
    </row>
    <row r="351" spans="1:67" s="428" customFormat="1" x14ac:dyDescent="0.25">
      <c r="A351" s="345" t="s">
        <v>4459</v>
      </c>
      <c r="B351" s="372"/>
      <c r="C351" s="731"/>
      <c r="D351" s="372"/>
      <c r="E351" s="372"/>
      <c r="F351" s="372"/>
      <c r="G351" s="372"/>
      <c r="H351" s="374"/>
      <c r="I351" s="348">
        <v>0.44750000000000001</v>
      </c>
      <c r="J351" s="348">
        <v>-0.21759999999999999</v>
      </c>
      <c r="K351" s="348">
        <v>-0.61170000000000002</v>
      </c>
      <c r="L351" s="348">
        <v>7.8715000000000002</v>
      </c>
      <c r="M351" s="348">
        <v>-5.3921000000000001</v>
      </c>
      <c r="N351" s="350">
        <v>3.9256000000000002</v>
      </c>
      <c r="O351" s="348">
        <v>7.1639999999999997</v>
      </c>
      <c r="P351" s="348">
        <v>10.275700000000001</v>
      </c>
      <c r="Q351" s="348">
        <v>11.291700000000001</v>
      </c>
      <c r="R351" s="348">
        <v>12.1105</v>
      </c>
      <c r="S351" s="348">
        <v>0.1051</v>
      </c>
      <c r="T351" s="348">
        <v>15.113099999999999</v>
      </c>
      <c r="U351" s="348">
        <v>-2.8672</v>
      </c>
      <c r="V351" s="348">
        <v>5.9259000000000004</v>
      </c>
      <c r="W351" s="348">
        <v>0.56420000000000003</v>
      </c>
      <c r="X351" s="348">
        <v>10.737</v>
      </c>
      <c r="Y351" s="374"/>
      <c r="Z351" s="346"/>
      <c r="AA351" s="346"/>
      <c r="AB351" s="346"/>
      <c r="AC351" s="346"/>
      <c r="AD351" s="346"/>
      <c r="AE351" s="346"/>
      <c r="AF351" s="346"/>
      <c r="AG351" s="346"/>
      <c r="AH351" s="346"/>
      <c r="AI351" s="346"/>
      <c r="AJ351" s="346"/>
      <c r="AK351" s="346"/>
      <c r="AL351" s="346"/>
      <c r="AM351" s="346"/>
      <c r="AN351" s="346"/>
      <c r="AO351" s="374"/>
      <c r="AP351" s="348">
        <v>11.72</v>
      </c>
      <c r="AQ351" s="348">
        <v>12.42</v>
      </c>
      <c r="AR351" s="348">
        <v>10.07</v>
      </c>
      <c r="AS351" s="348">
        <v>7.75</v>
      </c>
      <c r="AT351" s="348">
        <v>1.62</v>
      </c>
      <c r="AU351" s="374"/>
      <c r="AV351" s="429"/>
      <c r="AW351" s="429"/>
      <c r="AX351" s="429"/>
      <c r="AY351" s="429"/>
      <c r="AZ351" s="429"/>
      <c r="BA351" s="372"/>
      <c r="BB351" s="375"/>
      <c r="BC351" s="375"/>
      <c r="BD351" s="375"/>
      <c r="BE351" s="375"/>
      <c r="BF351" s="374"/>
      <c r="BG351" s="372"/>
      <c r="BH351" s="372"/>
      <c r="BI351" s="375"/>
      <c r="BJ351" s="375"/>
      <c r="BK351" s="375"/>
      <c r="BL351" s="375"/>
      <c r="BM351" s="372"/>
      <c r="BN351" s="372"/>
      <c r="BO351" s="430"/>
    </row>
    <row r="352" spans="1:67" s="428" customFormat="1" x14ac:dyDescent="0.25">
      <c r="A352" s="345" t="s">
        <v>4460</v>
      </c>
      <c r="B352" s="372"/>
      <c r="C352" s="731"/>
      <c r="D352" s="372"/>
      <c r="E352" s="372"/>
      <c r="F352" s="372"/>
      <c r="G352" s="372"/>
      <c r="H352" s="374"/>
      <c r="I352" s="348">
        <v>1.3613</v>
      </c>
      <c r="J352" s="348">
        <v>0.96350000000000002</v>
      </c>
      <c r="K352" s="348">
        <v>-0.21729999999999999</v>
      </c>
      <c r="L352" s="348">
        <v>-3.3593000000000002</v>
      </c>
      <c r="M352" s="348">
        <v>16.037800000000001</v>
      </c>
      <c r="N352" s="350">
        <v>20.365400000000001</v>
      </c>
      <c r="O352" s="348">
        <v>31.104900000000001</v>
      </c>
      <c r="P352" s="348">
        <v>55.196399999999997</v>
      </c>
      <c r="Q352" s="348">
        <v>30.530799999999999</v>
      </c>
      <c r="R352" s="348" t="s">
        <v>430</v>
      </c>
      <c r="S352" s="348">
        <v>-0.68379999999999996</v>
      </c>
      <c r="T352" s="348">
        <v>27.453299999999999</v>
      </c>
      <c r="U352" s="348">
        <v>16.5627</v>
      </c>
      <c r="V352" s="348">
        <v>31.161300000000001</v>
      </c>
      <c r="W352" s="348">
        <v>1.7622</v>
      </c>
      <c r="X352" s="348" t="s">
        <v>428</v>
      </c>
      <c r="Y352" s="374"/>
      <c r="Z352" s="346"/>
      <c r="AA352" s="346"/>
      <c r="AB352" s="346"/>
      <c r="AC352" s="346"/>
      <c r="AD352" s="346"/>
      <c r="AE352" s="346"/>
      <c r="AF352" s="346"/>
      <c r="AG352" s="346"/>
      <c r="AH352" s="346"/>
      <c r="AI352" s="346"/>
      <c r="AJ352" s="346"/>
      <c r="AK352" s="346"/>
      <c r="AL352" s="346"/>
      <c r="AM352" s="346"/>
      <c r="AN352" s="346"/>
      <c r="AO352" s="374"/>
      <c r="AP352" s="348" t="s">
        <v>430</v>
      </c>
      <c r="AQ352" s="348">
        <v>35.909999999999997</v>
      </c>
      <c r="AR352" s="348">
        <v>40.340000000000003</v>
      </c>
      <c r="AS352" s="348">
        <v>35.71</v>
      </c>
      <c r="AT352" s="348">
        <v>23.43</v>
      </c>
      <c r="AU352" s="374"/>
      <c r="AV352" s="429"/>
      <c r="AW352" s="429"/>
      <c r="AX352" s="429"/>
      <c r="AY352" s="429"/>
      <c r="AZ352" s="429"/>
      <c r="BA352" s="372"/>
      <c r="BB352" s="375"/>
      <c r="BC352" s="375"/>
      <c r="BD352" s="375"/>
      <c r="BE352" s="375"/>
      <c r="BF352" s="374"/>
      <c r="BG352" s="372"/>
      <c r="BH352" s="372"/>
      <c r="BI352" s="375"/>
      <c r="BJ352" s="375"/>
      <c r="BK352" s="375"/>
      <c r="BL352" s="375"/>
      <c r="BM352" s="372"/>
      <c r="BN352" s="372"/>
      <c r="BO352" s="430"/>
    </row>
    <row r="353" spans="1:67" s="428" customFormat="1" x14ac:dyDescent="0.25">
      <c r="A353" s="345" t="s">
        <v>5809</v>
      </c>
      <c r="B353" s="372"/>
      <c r="C353" s="731"/>
      <c r="D353" s="372"/>
      <c r="E353" s="372"/>
      <c r="F353" s="372"/>
      <c r="G353" s="372"/>
      <c r="H353" s="374"/>
      <c r="I353" s="348" t="s">
        <v>430</v>
      </c>
      <c r="J353" s="348" t="s">
        <v>430</v>
      </c>
      <c r="K353" s="348" t="s">
        <v>430</v>
      </c>
      <c r="L353" s="348" t="s">
        <v>430</v>
      </c>
      <c r="M353" s="348" t="s">
        <v>430</v>
      </c>
      <c r="N353" s="350" t="s">
        <v>430</v>
      </c>
      <c r="O353" s="348" t="s">
        <v>430</v>
      </c>
      <c r="P353" s="348" t="s">
        <v>430</v>
      </c>
      <c r="Q353" s="348" t="s">
        <v>430</v>
      </c>
      <c r="R353" s="348" t="s">
        <v>430</v>
      </c>
      <c r="S353" s="348" t="s">
        <v>430</v>
      </c>
      <c r="T353" s="348" t="s">
        <v>430</v>
      </c>
      <c r="U353" s="348" t="s">
        <v>430</v>
      </c>
      <c r="V353" s="348" t="s">
        <v>430</v>
      </c>
      <c r="W353" s="348" t="s">
        <v>430</v>
      </c>
      <c r="X353" s="348" t="s">
        <v>430</v>
      </c>
      <c r="Y353" s="374"/>
      <c r="Z353" s="346"/>
      <c r="AA353" s="346"/>
      <c r="AB353" s="346"/>
      <c r="AC353" s="346"/>
      <c r="AD353" s="346"/>
      <c r="AE353" s="346"/>
      <c r="AF353" s="346"/>
      <c r="AG353" s="346"/>
      <c r="AH353" s="346"/>
      <c r="AI353" s="346"/>
      <c r="AJ353" s="346"/>
      <c r="AK353" s="346"/>
      <c r="AL353" s="346"/>
      <c r="AM353" s="346"/>
      <c r="AN353" s="346"/>
      <c r="AO353" s="374"/>
      <c r="AP353" s="348" t="s">
        <v>430</v>
      </c>
      <c r="AQ353" s="348" t="s">
        <v>430</v>
      </c>
      <c r="AR353" s="348" t="s">
        <v>430</v>
      </c>
      <c r="AS353" s="348" t="s">
        <v>430</v>
      </c>
      <c r="AT353" s="348" t="s">
        <v>430</v>
      </c>
      <c r="AU353" s="374"/>
      <c r="AV353" s="429"/>
      <c r="AW353" s="429"/>
      <c r="AX353" s="429"/>
      <c r="AY353" s="429"/>
      <c r="AZ353" s="429"/>
      <c r="BA353" s="372"/>
      <c r="BB353" s="375"/>
      <c r="BC353" s="375"/>
      <c r="BD353" s="375"/>
      <c r="BE353" s="375"/>
      <c r="BF353" s="374"/>
      <c r="BG353" s="372"/>
      <c r="BH353" s="372"/>
      <c r="BI353" s="375"/>
      <c r="BJ353" s="375"/>
      <c r="BK353" s="375"/>
      <c r="BL353" s="375"/>
      <c r="BM353" s="372"/>
      <c r="BN353" s="372"/>
      <c r="BO353" s="430"/>
    </row>
    <row r="354" spans="1:67" s="428" customFormat="1" x14ac:dyDescent="0.25">
      <c r="A354" s="345" t="s">
        <v>5810</v>
      </c>
      <c r="B354" s="372"/>
      <c r="C354" s="731"/>
      <c r="D354" s="372"/>
      <c r="E354" s="372"/>
      <c r="F354" s="372"/>
      <c r="G354" s="372"/>
      <c r="H354" s="374"/>
      <c r="I354" s="348">
        <v>-0.495</v>
      </c>
      <c r="J354" s="348">
        <v>-1.8533999999999999</v>
      </c>
      <c r="K354" s="348">
        <v>-0.57220000000000004</v>
      </c>
      <c r="L354" s="348">
        <v>4.4785000000000004</v>
      </c>
      <c r="M354" s="348">
        <v>6.7655000000000003</v>
      </c>
      <c r="N354" s="350">
        <v>0.38700000000000001</v>
      </c>
      <c r="O354" s="348">
        <v>3.3125</v>
      </c>
      <c r="P354" s="348">
        <v>10.2029</v>
      </c>
      <c r="Q354" s="348">
        <v>8.3887999999999998</v>
      </c>
      <c r="R354" s="348">
        <v>19.262499999999999</v>
      </c>
      <c r="S354" s="348">
        <v>2.4904000000000002</v>
      </c>
      <c r="T354" s="348">
        <v>21.7988</v>
      </c>
      <c r="U354" s="348">
        <v>4.6163999999999996</v>
      </c>
      <c r="V354" s="348">
        <v>6.3121</v>
      </c>
      <c r="W354" s="348">
        <v>0.60250000000000004</v>
      </c>
      <c r="X354" s="348">
        <v>3.3307000000000002</v>
      </c>
      <c r="Y354" s="374"/>
      <c r="Z354" s="346"/>
      <c r="AA354" s="346"/>
      <c r="AB354" s="346"/>
      <c r="AC354" s="346"/>
      <c r="AD354" s="346"/>
      <c r="AE354" s="346"/>
      <c r="AF354" s="346"/>
      <c r="AG354" s="346"/>
      <c r="AH354" s="346"/>
      <c r="AI354" s="346"/>
      <c r="AJ354" s="346"/>
      <c r="AK354" s="346"/>
      <c r="AL354" s="346"/>
      <c r="AM354" s="346"/>
      <c r="AN354" s="346"/>
      <c r="AO354" s="374"/>
      <c r="AP354" s="348">
        <v>16.89</v>
      </c>
      <c r="AQ354" s="348">
        <v>14.15</v>
      </c>
      <c r="AR354" s="348">
        <v>7.75</v>
      </c>
      <c r="AS354" s="348">
        <v>7.23</v>
      </c>
      <c r="AT354" s="348">
        <v>11.88</v>
      </c>
      <c r="AU354" s="374"/>
      <c r="AV354" s="429"/>
      <c r="AW354" s="429"/>
      <c r="AX354" s="429"/>
      <c r="AY354" s="429"/>
      <c r="AZ354" s="429"/>
      <c r="BA354" s="372"/>
      <c r="BB354" s="375"/>
      <c r="BC354" s="375"/>
      <c r="BD354" s="375"/>
      <c r="BE354" s="375"/>
      <c r="BF354" s="374"/>
      <c r="BG354" s="372"/>
      <c r="BH354" s="372"/>
      <c r="BI354" s="375"/>
      <c r="BJ354" s="375"/>
      <c r="BK354" s="375"/>
      <c r="BL354" s="375"/>
      <c r="BM354" s="372"/>
      <c r="BN354" s="372"/>
      <c r="BO354" s="430"/>
    </row>
    <row r="355" spans="1:67" s="428" customFormat="1" x14ac:dyDescent="0.25">
      <c r="A355" s="345" t="s">
        <v>2541</v>
      </c>
      <c r="B355" s="372"/>
      <c r="C355" s="731"/>
      <c r="D355" s="372"/>
      <c r="E355" s="372"/>
      <c r="F355" s="372"/>
      <c r="G355" s="372"/>
      <c r="H355" s="374"/>
      <c r="I355" s="348">
        <v>0.2873</v>
      </c>
      <c r="J355" s="348">
        <v>-0.93859999999999999</v>
      </c>
      <c r="K355" s="348">
        <v>-1.3595999999999999</v>
      </c>
      <c r="L355" s="348">
        <v>-3.6829999999999998</v>
      </c>
      <c r="M355" s="348">
        <v>-0.50060000000000004</v>
      </c>
      <c r="N355" s="350">
        <v>11.438700000000001</v>
      </c>
      <c r="O355" s="348">
        <v>3.1819999999999999</v>
      </c>
      <c r="P355" s="348">
        <v>17.554500000000001</v>
      </c>
      <c r="Q355" s="348">
        <v>14.8262</v>
      </c>
      <c r="R355" s="348">
        <v>14.2493</v>
      </c>
      <c r="S355" s="348">
        <v>0.1149</v>
      </c>
      <c r="T355" s="348">
        <v>7.6516000000000002</v>
      </c>
      <c r="U355" s="348">
        <v>3.5809000000000002</v>
      </c>
      <c r="V355" s="348">
        <v>9.7919</v>
      </c>
      <c r="W355" s="348">
        <v>-0.75009999999999999</v>
      </c>
      <c r="X355" s="348" t="s">
        <v>428</v>
      </c>
      <c r="Y355" s="374"/>
      <c r="Z355" s="346"/>
      <c r="AA355" s="346"/>
      <c r="AB355" s="346"/>
      <c r="AC355" s="346"/>
      <c r="AD355" s="346"/>
      <c r="AE355" s="346"/>
      <c r="AF355" s="346"/>
      <c r="AG355" s="346"/>
      <c r="AH355" s="346"/>
      <c r="AI355" s="346"/>
      <c r="AJ355" s="346"/>
      <c r="AK355" s="346"/>
      <c r="AL355" s="346"/>
      <c r="AM355" s="346"/>
      <c r="AN355" s="346"/>
      <c r="AO355" s="374"/>
      <c r="AP355" s="348">
        <v>15.79</v>
      </c>
      <c r="AQ355" s="348">
        <v>17.89</v>
      </c>
      <c r="AR355" s="348">
        <v>13.88</v>
      </c>
      <c r="AS355" s="348">
        <v>9.9</v>
      </c>
      <c r="AT355" s="348">
        <v>4.82</v>
      </c>
      <c r="AU355" s="374"/>
      <c r="AV355" s="429"/>
      <c r="AW355" s="429"/>
      <c r="AX355" s="429"/>
      <c r="AY355" s="429"/>
      <c r="AZ355" s="429"/>
      <c r="BA355" s="372"/>
      <c r="BB355" s="375"/>
      <c r="BC355" s="375"/>
      <c r="BD355" s="375"/>
      <c r="BE355" s="375"/>
      <c r="BF355" s="374"/>
      <c r="BG355" s="372"/>
      <c r="BH355" s="372"/>
      <c r="BI355" s="375"/>
      <c r="BJ355" s="375"/>
      <c r="BK355" s="375"/>
      <c r="BL355" s="375"/>
      <c r="BM355" s="372"/>
      <c r="BN355" s="372"/>
      <c r="BO355" s="430"/>
    </row>
    <row r="356" spans="1:67" s="428" customFormat="1" x14ac:dyDescent="0.25">
      <c r="A356" s="345" t="s">
        <v>5811</v>
      </c>
      <c r="B356" s="372"/>
      <c r="C356" s="731"/>
      <c r="D356" s="372"/>
      <c r="E356" s="372"/>
      <c r="F356" s="372"/>
      <c r="G356" s="372"/>
      <c r="H356" s="374"/>
      <c r="I356" s="348">
        <v>0.373</v>
      </c>
      <c r="J356" s="348">
        <v>-1.0861000000000001</v>
      </c>
      <c r="K356" s="348">
        <v>-3.5065</v>
      </c>
      <c r="L356" s="348">
        <v>-10.682399999999999</v>
      </c>
      <c r="M356" s="348">
        <v>-8.0771999999999995</v>
      </c>
      <c r="N356" s="350">
        <v>3.4081000000000001</v>
      </c>
      <c r="O356" s="348">
        <v>-4.5951000000000004</v>
      </c>
      <c r="P356" s="348">
        <v>25.889600000000002</v>
      </c>
      <c r="Q356" s="348">
        <v>30.556799999999999</v>
      </c>
      <c r="R356" s="348">
        <v>15.1983</v>
      </c>
      <c r="S356" s="348">
        <v>-3.6987999999999999</v>
      </c>
      <c r="T356" s="348">
        <v>-6.5412999999999997</v>
      </c>
      <c r="U356" s="348">
        <v>2.1109</v>
      </c>
      <c r="V356" s="348">
        <v>1.1349</v>
      </c>
      <c r="W356" s="348">
        <v>-1.4239999999999999</v>
      </c>
      <c r="X356" s="348" t="s">
        <v>428</v>
      </c>
      <c r="Y356" s="374"/>
      <c r="Z356" s="346"/>
      <c r="AA356" s="346"/>
      <c r="AB356" s="346"/>
      <c r="AC356" s="346"/>
      <c r="AD356" s="346"/>
      <c r="AE356" s="346"/>
      <c r="AF356" s="346"/>
      <c r="AG356" s="346"/>
      <c r="AH356" s="346"/>
      <c r="AI356" s="346"/>
      <c r="AJ356" s="346"/>
      <c r="AK356" s="346"/>
      <c r="AL356" s="346"/>
      <c r="AM356" s="346"/>
      <c r="AN356" s="346"/>
      <c r="AO356" s="374"/>
      <c r="AP356" s="348">
        <v>20.239999999999998</v>
      </c>
      <c r="AQ356" s="348">
        <v>26.9</v>
      </c>
      <c r="AR356" s="348">
        <v>22.39</v>
      </c>
      <c r="AS356" s="348">
        <v>6.29</v>
      </c>
      <c r="AT356" s="348">
        <v>-7.82</v>
      </c>
      <c r="AU356" s="374"/>
      <c r="AV356" s="429"/>
      <c r="AW356" s="429"/>
      <c r="AX356" s="429"/>
      <c r="AY356" s="429"/>
      <c r="AZ356" s="429"/>
      <c r="BA356" s="372"/>
      <c r="BB356" s="375"/>
      <c r="BC356" s="375"/>
      <c r="BD356" s="375"/>
      <c r="BE356" s="375"/>
      <c r="BF356" s="374"/>
      <c r="BG356" s="372"/>
      <c r="BH356" s="372"/>
      <c r="BI356" s="375"/>
      <c r="BJ356" s="375"/>
      <c r="BK356" s="375"/>
      <c r="BL356" s="375"/>
      <c r="BM356" s="372"/>
      <c r="BN356" s="372"/>
      <c r="BO356" s="430"/>
    </row>
    <row r="357" spans="1:67" s="428" customFormat="1" x14ac:dyDescent="0.25">
      <c r="A357" s="345" t="s">
        <v>5812</v>
      </c>
      <c r="B357" s="372"/>
      <c r="C357" s="731"/>
      <c r="D357" s="372"/>
      <c r="E357" s="372"/>
      <c r="F357" s="372"/>
      <c r="G357" s="372"/>
      <c r="H357" s="374"/>
      <c r="I357" s="348">
        <v>0.50939999999999996</v>
      </c>
      <c r="J357" s="348">
        <v>-2.0849000000000002</v>
      </c>
      <c r="K357" s="348">
        <v>0.31419999999999998</v>
      </c>
      <c r="L357" s="348">
        <v>8.0399999999999999E-2</v>
      </c>
      <c r="M357" s="348">
        <v>-6.3155000000000001</v>
      </c>
      <c r="N357" s="350">
        <v>0.61040000000000005</v>
      </c>
      <c r="O357" s="348">
        <v>-4.9978999999999996</v>
      </c>
      <c r="P357" s="348">
        <v>12.739800000000001</v>
      </c>
      <c r="Q357" s="348">
        <v>13.1853</v>
      </c>
      <c r="R357" s="348">
        <v>13.392799999999999</v>
      </c>
      <c r="S357" s="348">
        <v>3.3919999999999999</v>
      </c>
      <c r="T357" s="348">
        <v>4.9913999999999996</v>
      </c>
      <c r="U357" s="348">
        <v>-6.7282999999999999</v>
      </c>
      <c r="V357" s="348">
        <v>1.1607000000000001</v>
      </c>
      <c r="W357" s="348">
        <v>-0.98099999999999998</v>
      </c>
      <c r="X357" s="348" t="s">
        <v>428</v>
      </c>
      <c r="Y357" s="374"/>
      <c r="Z357" s="346"/>
      <c r="AA357" s="346"/>
      <c r="AB357" s="346"/>
      <c r="AC357" s="346"/>
      <c r="AD357" s="346"/>
      <c r="AE357" s="346"/>
      <c r="AF357" s="346"/>
      <c r="AG357" s="346"/>
      <c r="AH357" s="346"/>
      <c r="AI357" s="346"/>
      <c r="AJ357" s="346"/>
      <c r="AK357" s="346"/>
      <c r="AL357" s="346"/>
      <c r="AM357" s="346"/>
      <c r="AN357" s="346"/>
      <c r="AO357" s="374"/>
      <c r="AP357" s="348">
        <v>13.89</v>
      </c>
      <c r="AQ357" s="348">
        <v>14.62</v>
      </c>
      <c r="AR357" s="348">
        <v>10.53</v>
      </c>
      <c r="AS357" s="348">
        <v>1.91</v>
      </c>
      <c r="AT357" s="348">
        <v>-4.96</v>
      </c>
      <c r="AU357" s="374"/>
      <c r="AV357" s="429"/>
      <c r="AW357" s="429"/>
      <c r="AX357" s="429"/>
      <c r="AY357" s="429"/>
      <c r="AZ357" s="429"/>
      <c r="BA357" s="372"/>
      <c r="BB357" s="375"/>
      <c r="BC357" s="375"/>
      <c r="BD357" s="375"/>
      <c r="BE357" s="375"/>
      <c r="BF357" s="374"/>
      <c r="BG357" s="372"/>
      <c r="BH357" s="372"/>
      <c r="BI357" s="375"/>
      <c r="BJ357" s="375"/>
      <c r="BK357" s="375"/>
      <c r="BL357" s="375"/>
      <c r="BM357" s="372"/>
      <c r="BN357" s="372"/>
      <c r="BO357" s="430"/>
    </row>
    <row r="358" spans="1:67" s="428" customFormat="1" x14ac:dyDescent="0.25">
      <c r="A358" s="345" t="s">
        <v>2543</v>
      </c>
      <c r="B358" s="372"/>
      <c r="C358" s="731"/>
      <c r="D358" s="372"/>
      <c r="E358" s="372"/>
      <c r="F358" s="372"/>
      <c r="G358" s="372"/>
      <c r="H358" s="374"/>
      <c r="I358" s="348">
        <v>7.22E-2</v>
      </c>
      <c r="J358" s="348">
        <v>-1.3644000000000001</v>
      </c>
      <c r="K358" s="348">
        <v>-3.5991</v>
      </c>
      <c r="L358" s="348">
        <v>-4.6694000000000004</v>
      </c>
      <c r="M358" s="348">
        <v>4.6755000000000004</v>
      </c>
      <c r="N358" s="350">
        <v>10.799099999999999</v>
      </c>
      <c r="O358" s="348">
        <v>-5.2027999999999999</v>
      </c>
      <c r="P358" s="348">
        <v>14.642200000000001</v>
      </c>
      <c r="Q358" s="348">
        <v>16.379100000000001</v>
      </c>
      <c r="R358" s="348">
        <v>17.168399999999998</v>
      </c>
      <c r="S358" s="348">
        <v>-3.7612999999999999</v>
      </c>
      <c r="T358" s="348">
        <v>9.8547999999999991</v>
      </c>
      <c r="U358" s="348">
        <v>8.7868999999999993</v>
      </c>
      <c r="V358" s="348">
        <v>9.9870000000000001</v>
      </c>
      <c r="W358" s="348">
        <v>-1.4107000000000001</v>
      </c>
      <c r="X358" s="348" t="s">
        <v>428</v>
      </c>
      <c r="Y358" s="374"/>
      <c r="Z358" s="346"/>
      <c r="AA358" s="346"/>
      <c r="AB358" s="346"/>
      <c r="AC358" s="346"/>
      <c r="AD358" s="346"/>
      <c r="AE358" s="346"/>
      <c r="AF358" s="346"/>
      <c r="AG358" s="346"/>
      <c r="AH358" s="346"/>
      <c r="AI358" s="346"/>
      <c r="AJ358" s="346"/>
      <c r="AK358" s="346"/>
      <c r="AL358" s="346"/>
      <c r="AM358" s="346"/>
      <c r="AN358" s="346"/>
      <c r="AO358" s="374"/>
      <c r="AP358" s="348">
        <v>15.37</v>
      </c>
      <c r="AQ358" s="348">
        <v>15.06</v>
      </c>
      <c r="AR358" s="348">
        <v>10.65</v>
      </c>
      <c r="AS358" s="348">
        <v>5.39</v>
      </c>
      <c r="AT358" s="348">
        <v>7.53</v>
      </c>
      <c r="AU358" s="374"/>
      <c r="AV358" s="429"/>
      <c r="AW358" s="429"/>
      <c r="AX358" s="429"/>
      <c r="AY358" s="429"/>
      <c r="AZ358" s="429"/>
      <c r="BA358" s="372"/>
      <c r="BB358" s="375"/>
      <c r="BC358" s="375"/>
      <c r="BD358" s="375"/>
      <c r="BE358" s="375"/>
      <c r="BF358" s="374"/>
      <c r="BG358" s="372"/>
      <c r="BH358" s="372"/>
      <c r="BI358" s="375"/>
      <c r="BJ358" s="375"/>
      <c r="BK358" s="375"/>
      <c r="BL358" s="375"/>
      <c r="BM358" s="372"/>
      <c r="BN358" s="372"/>
      <c r="BO358" s="430"/>
    </row>
    <row r="359" spans="1:67" s="428" customFormat="1" x14ac:dyDescent="0.25">
      <c r="A359" s="345" t="s">
        <v>5813</v>
      </c>
      <c r="B359" s="372"/>
      <c r="C359" s="731"/>
      <c r="D359" s="372"/>
      <c r="E359" s="372"/>
      <c r="F359" s="372"/>
      <c r="G359" s="372"/>
      <c r="H359" s="374"/>
      <c r="I359" s="348">
        <v>9.1800000000000007E-2</v>
      </c>
      <c r="J359" s="348">
        <v>-1.0021</v>
      </c>
      <c r="K359" s="348">
        <v>7.0739000000000001</v>
      </c>
      <c r="L359" s="348">
        <v>13.676</v>
      </c>
      <c r="M359" s="348">
        <v>10.796799999999999</v>
      </c>
      <c r="N359" s="350">
        <v>12.033200000000001</v>
      </c>
      <c r="O359" s="348">
        <v>1.6807000000000001</v>
      </c>
      <c r="P359" s="348">
        <v>18.088899999999999</v>
      </c>
      <c r="Q359" s="348">
        <v>22.568300000000001</v>
      </c>
      <c r="R359" s="348" t="s">
        <v>430</v>
      </c>
      <c r="S359" s="348">
        <v>8.8635000000000002</v>
      </c>
      <c r="T359" s="348">
        <v>28.822299999999998</v>
      </c>
      <c r="U359" s="348">
        <v>7.7393999999999998</v>
      </c>
      <c r="V359" s="348">
        <v>10.871</v>
      </c>
      <c r="W359" s="348">
        <v>3.4426999999999999</v>
      </c>
      <c r="X359" s="348" t="s">
        <v>428</v>
      </c>
      <c r="Y359" s="374"/>
      <c r="Z359" s="346"/>
      <c r="AA359" s="346"/>
      <c r="AB359" s="346"/>
      <c r="AC359" s="346"/>
      <c r="AD359" s="346"/>
      <c r="AE359" s="346"/>
      <c r="AF359" s="346"/>
      <c r="AG359" s="346"/>
      <c r="AH359" s="346"/>
      <c r="AI359" s="346"/>
      <c r="AJ359" s="346"/>
      <c r="AK359" s="346"/>
      <c r="AL359" s="346"/>
      <c r="AM359" s="346"/>
      <c r="AN359" s="346"/>
      <c r="AO359" s="374"/>
      <c r="AP359" s="348" t="s">
        <v>430</v>
      </c>
      <c r="AQ359" s="348">
        <v>24.46</v>
      </c>
      <c r="AR359" s="348">
        <v>18.29</v>
      </c>
      <c r="AS359" s="348">
        <v>12.33</v>
      </c>
      <c r="AT359" s="348">
        <v>23.33</v>
      </c>
      <c r="AU359" s="374"/>
      <c r="AV359" s="429"/>
      <c r="AW359" s="429"/>
      <c r="AX359" s="429"/>
      <c r="AY359" s="429"/>
      <c r="AZ359" s="429"/>
      <c r="BA359" s="372"/>
      <c r="BB359" s="375"/>
      <c r="BC359" s="375"/>
      <c r="BD359" s="375"/>
      <c r="BE359" s="375"/>
      <c r="BF359" s="374"/>
      <c r="BG359" s="372"/>
      <c r="BH359" s="372"/>
      <c r="BI359" s="375"/>
      <c r="BJ359" s="375"/>
      <c r="BK359" s="375"/>
      <c r="BL359" s="375"/>
      <c r="BM359" s="372"/>
      <c r="BN359" s="372"/>
      <c r="BO359" s="430"/>
    </row>
    <row r="360" spans="1:67" s="428" customFormat="1" x14ac:dyDescent="0.25">
      <c r="A360" s="345" t="s">
        <v>4461</v>
      </c>
      <c r="B360" s="372"/>
      <c r="C360" s="731"/>
      <c r="D360" s="372"/>
      <c r="E360" s="372"/>
      <c r="F360" s="372"/>
      <c r="G360" s="372"/>
      <c r="H360" s="374"/>
      <c r="I360" s="348">
        <v>0.88680000000000003</v>
      </c>
      <c r="J360" s="348">
        <v>-0.62549999999999994</v>
      </c>
      <c r="K360" s="348">
        <v>2.1360000000000001</v>
      </c>
      <c r="L360" s="348">
        <v>4.0712000000000002</v>
      </c>
      <c r="M360" s="348">
        <v>2.9712999999999998</v>
      </c>
      <c r="N360" s="350">
        <v>10.2738</v>
      </c>
      <c r="O360" s="348">
        <v>13.6722</v>
      </c>
      <c r="P360" s="348">
        <v>20.890999999999998</v>
      </c>
      <c r="Q360" s="348">
        <v>14.254899999999999</v>
      </c>
      <c r="R360" s="348">
        <v>14.612299999999999</v>
      </c>
      <c r="S360" s="348">
        <v>3.2080000000000002</v>
      </c>
      <c r="T360" s="348">
        <v>21.3355</v>
      </c>
      <c r="U360" s="348">
        <v>2.7320000000000002</v>
      </c>
      <c r="V360" s="348">
        <v>11.8483</v>
      </c>
      <c r="W360" s="348">
        <v>-0.42080000000000001</v>
      </c>
      <c r="X360" s="348" t="s">
        <v>428</v>
      </c>
      <c r="Y360" s="374"/>
      <c r="Z360" s="346"/>
      <c r="AA360" s="346"/>
      <c r="AB360" s="346"/>
      <c r="AC360" s="346"/>
      <c r="AD360" s="346"/>
      <c r="AE360" s="346"/>
      <c r="AF360" s="346"/>
      <c r="AG360" s="346"/>
      <c r="AH360" s="346"/>
      <c r="AI360" s="346"/>
      <c r="AJ360" s="346"/>
      <c r="AK360" s="346"/>
      <c r="AL360" s="346"/>
      <c r="AM360" s="346"/>
      <c r="AN360" s="346"/>
      <c r="AO360" s="374"/>
      <c r="AP360" s="348">
        <v>15.64</v>
      </c>
      <c r="AQ360" s="348">
        <v>17.96</v>
      </c>
      <c r="AR360" s="348">
        <v>18.02</v>
      </c>
      <c r="AS360" s="348">
        <v>15.68</v>
      </c>
      <c r="AT360" s="348">
        <v>10.32</v>
      </c>
      <c r="AU360" s="374"/>
      <c r="AV360" s="429"/>
      <c r="AW360" s="429"/>
      <c r="AX360" s="429"/>
      <c r="AY360" s="429"/>
      <c r="AZ360" s="429"/>
      <c r="BA360" s="372"/>
      <c r="BB360" s="375"/>
      <c r="BC360" s="375"/>
      <c r="BD360" s="375"/>
      <c r="BE360" s="375"/>
      <c r="BF360" s="374"/>
      <c r="BG360" s="372"/>
      <c r="BH360" s="372"/>
      <c r="BI360" s="375"/>
      <c r="BJ360" s="375"/>
      <c r="BK360" s="375"/>
      <c r="BL360" s="375"/>
      <c r="BM360" s="372"/>
      <c r="BN360" s="372"/>
      <c r="BO360" s="430"/>
    </row>
    <row r="361" spans="1:67" s="428" customFormat="1" x14ac:dyDescent="0.25">
      <c r="A361" s="345" t="s">
        <v>2544</v>
      </c>
      <c r="B361" s="372"/>
      <c r="C361" s="731"/>
      <c r="D361" s="372"/>
      <c r="E361" s="372"/>
      <c r="F361" s="372"/>
      <c r="G361" s="372"/>
      <c r="H361" s="374"/>
      <c r="I361" s="348">
        <v>0.73370000000000002</v>
      </c>
      <c r="J361" s="348">
        <v>-0.46510000000000001</v>
      </c>
      <c r="K361" s="348">
        <v>-1.2293000000000001</v>
      </c>
      <c r="L361" s="348">
        <v>4.2092000000000001</v>
      </c>
      <c r="M361" s="348">
        <v>-6.3677000000000001</v>
      </c>
      <c r="N361" s="350">
        <v>-0.19450000000000001</v>
      </c>
      <c r="O361" s="348">
        <v>7.3318000000000003</v>
      </c>
      <c r="P361" s="348">
        <v>11.4133</v>
      </c>
      <c r="Q361" s="348">
        <v>9.8641000000000005</v>
      </c>
      <c r="R361" s="348">
        <v>13.511900000000001</v>
      </c>
      <c r="S361" s="348">
        <v>-1.0952999999999999</v>
      </c>
      <c r="T361" s="348">
        <v>12.2559</v>
      </c>
      <c r="U361" s="348">
        <v>-4.3078000000000003</v>
      </c>
      <c r="V361" s="348">
        <v>1.5847</v>
      </c>
      <c r="W361" s="348">
        <v>-1.3358000000000001</v>
      </c>
      <c r="X361" s="348" t="s">
        <v>428</v>
      </c>
      <c r="Y361" s="374"/>
      <c r="Z361" s="346"/>
      <c r="AA361" s="346"/>
      <c r="AB361" s="346"/>
      <c r="AC361" s="346"/>
      <c r="AD361" s="346"/>
      <c r="AE361" s="346"/>
      <c r="AF361" s="346"/>
      <c r="AG361" s="346"/>
      <c r="AH361" s="346"/>
      <c r="AI361" s="346"/>
      <c r="AJ361" s="346"/>
      <c r="AK361" s="346"/>
      <c r="AL361" s="346"/>
      <c r="AM361" s="346"/>
      <c r="AN361" s="346"/>
      <c r="AO361" s="374"/>
      <c r="AP361" s="348">
        <v>12.39</v>
      </c>
      <c r="AQ361" s="348">
        <v>11.89</v>
      </c>
      <c r="AR361" s="348">
        <v>9.89</v>
      </c>
      <c r="AS361" s="348">
        <v>7.33</v>
      </c>
      <c r="AT361" s="348">
        <v>-2.65</v>
      </c>
      <c r="AU361" s="374"/>
      <c r="AV361" s="429"/>
      <c r="AW361" s="429"/>
      <c r="AX361" s="429"/>
      <c r="AY361" s="429"/>
      <c r="AZ361" s="429"/>
      <c r="BA361" s="372"/>
      <c r="BB361" s="375"/>
      <c r="BC361" s="375"/>
      <c r="BD361" s="375"/>
      <c r="BE361" s="375"/>
      <c r="BF361" s="374"/>
      <c r="BG361" s="372"/>
      <c r="BH361" s="372"/>
      <c r="BI361" s="375"/>
      <c r="BJ361" s="375"/>
      <c r="BK361" s="375"/>
      <c r="BL361" s="375"/>
      <c r="BM361" s="372"/>
      <c r="BN361" s="372"/>
      <c r="BO361" s="430"/>
    </row>
    <row r="362" spans="1:67" s="428" customFormat="1" x14ac:dyDescent="0.25">
      <c r="A362" s="345" t="s">
        <v>2545</v>
      </c>
      <c r="B362" s="372"/>
      <c r="C362" s="731"/>
      <c r="D362" s="372"/>
      <c r="E362" s="372"/>
      <c r="F362" s="372"/>
      <c r="G362" s="372"/>
      <c r="H362" s="374"/>
      <c r="I362" s="348">
        <v>0.82020000000000004</v>
      </c>
      <c r="J362" s="348">
        <v>-1.9944</v>
      </c>
      <c r="K362" s="348">
        <v>-2.2911000000000001</v>
      </c>
      <c r="L362" s="348">
        <v>-4.7195999999999998</v>
      </c>
      <c r="M362" s="348">
        <v>-6.9882999999999997</v>
      </c>
      <c r="N362" s="350">
        <v>-14.751099999999999</v>
      </c>
      <c r="O362" s="348">
        <v>-11.016400000000001</v>
      </c>
      <c r="P362" s="348">
        <v>-0.80469999999999997</v>
      </c>
      <c r="Q362" s="348">
        <v>6.1422999999999996</v>
      </c>
      <c r="R362" s="348">
        <v>9.6667000000000005</v>
      </c>
      <c r="S362" s="348">
        <v>-1.6317999999999999</v>
      </c>
      <c r="T362" s="348">
        <v>5.7446000000000002</v>
      </c>
      <c r="U362" s="348">
        <v>-13.115399999999999</v>
      </c>
      <c r="V362" s="348">
        <v>-11.709099999999999</v>
      </c>
      <c r="W362" s="348">
        <v>-2.5345</v>
      </c>
      <c r="X362" s="348" t="s">
        <v>428</v>
      </c>
      <c r="Y362" s="374"/>
      <c r="Z362" s="346"/>
      <c r="AA362" s="346"/>
      <c r="AB362" s="346"/>
      <c r="AC362" s="346"/>
      <c r="AD362" s="346"/>
      <c r="AE362" s="346"/>
      <c r="AF362" s="346"/>
      <c r="AG362" s="346"/>
      <c r="AH362" s="346"/>
      <c r="AI362" s="346"/>
      <c r="AJ362" s="346"/>
      <c r="AK362" s="346"/>
      <c r="AL362" s="346"/>
      <c r="AM362" s="346"/>
      <c r="AN362" s="346"/>
      <c r="AO362" s="374"/>
      <c r="AP362" s="348">
        <v>7.66</v>
      </c>
      <c r="AQ362" s="348">
        <v>5.56</v>
      </c>
      <c r="AR362" s="348">
        <v>1.04</v>
      </c>
      <c r="AS362" s="348">
        <v>-6.88</v>
      </c>
      <c r="AT362" s="348">
        <v>-13.8</v>
      </c>
      <c r="AU362" s="374"/>
      <c r="AV362" s="429"/>
      <c r="AW362" s="429"/>
      <c r="AX362" s="429"/>
      <c r="AY362" s="429"/>
      <c r="AZ362" s="429"/>
      <c r="BA362" s="372"/>
      <c r="BB362" s="375"/>
      <c r="BC362" s="375"/>
      <c r="BD362" s="375"/>
      <c r="BE362" s="375"/>
      <c r="BF362" s="374"/>
      <c r="BG362" s="372"/>
      <c r="BH362" s="372"/>
      <c r="BI362" s="375"/>
      <c r="BJ362" s="375"/>
      <c r="BK362" s="375"/>
      <c r="BL362" s="375"/>
      <c r="BM362" s="372"/>
      <c r="BN362" s="372"/>
      <c r="BO362" s="430"/>
    </row>
    <row r="363" spans="1:67" s="428" customFormat="1" x14ac:dyDescent="0.25">
      <c r="A363" s="345" t="s">
        <v>5814</v>
      </c>
      <c r="B363" s="372"/>
      <c r="C363" s="731"/>
      <c r="D363" s="372"/>
      <c r="E363" s="372"/>
      <c r="F363" s="372"/>
      <c r="G363" s="372"/>
      <c r="H363" s="374"/>
      <c r="I363" s="348">
        <v>0.46939999999999998</v>
      </c>
      <c r="J363" s="348">
        <v>-1.4412</v>
      </c>
      <c r="K363" s="348">
        <v>4.1734</v>
      </c>
      <c r="L363" s="348">
        <v>7.1672000000000002</v>
      </c>
      <c r="M363" s="348">
        <v>1.2551000000000001</v>
      </c>
      <c r="N363" s="350">
        <v>-0.50280000000000002</v>
      </c>
      <c r="O363" s="348">
        <v>-1.9275</v>
      </c>
      <c r="P363" s="348">
        <v>8.0652000000000008</v>
      </c>
      <c r="Q363" s="348">
        <v>10.462199999999999</v>
      </c>
      <c r="R363" s="348">
        <v>9.2982999999999993</v>
      </c>
      <c r="S363" s="348">
        <v>9.9987999999999992</v>
      </c>
      <c r="T363" s="348">
        <v>11.9527</v>
      </c>
      <c r="U363" s="348">
        <v>-6.2881</v>
      </c>
      <c r="V363" s="348">
        <v>1.4321999999999999</v>
      </c>
      <c r="W363" s="348">
        <v>-0.6159</v>
      </c>
      <c r="X363" s="348" t="s">
        <v>428</v>
      </c>
      <c r="Y363" s="374"/>
      <c r="Z363" s="346"/>
      <c r="AA363" s="346"/>
      <c r="AB363" s="346"/>
      <c r="AC363" s="346"/>
      <c r="AD363" s="346"/>
      <c r="AE363" s="346"/>
      <c r="AF363" s="346"/>
      <c r="AG363" s="346"/>
      <c r="AH363" s="346"/>
      <c r="AI363" s="346"/>
      <c r="AJ363" s="346"/>
      <c r="AK363" s="346"/>
      <c r="AL363" s="346"/>
      <c r="AM363" s="346"/>
      <c r="AN363" s="346"/>
      <c r="AO363" s="374"/>
      <c r="AP363" s="348">
        <v>10.130000000000001</v>
      </c>
      <c r="AQ363" s="348">
        <v>11.05</v>
      </c>
      <c r="AR363" s="348">
        <v>8.32</v>
      </c>
      <c r="AS363" s="348">
        <v>3.49</v>
      </c>
      <c r="AT363" s="348">
        <v>2.33</v>
      </c>
      <c r="AU363" s="374"/>
      <c r="AV363" s="429"/>
      <c r="AW363" s="429"/>
      <c r="AX363" s="429"/>
      <c r="AY363" s="429"/>
      <c r="AZ363" s="429"/>
      <c r="BA363" s="372"/>
      <c r="BB363" s="375"/>
      <c r="BC363" s="375"/>
      <c r="BD363" s="375"/>
      <c r="BE363" s="375"/>
      <c r="BF363" s="374"/>
      <c r="BG363" s="372"/>
      <c r="BH363" s="372"/>
      <c r="BI363" s="375"/>
      <c r="BJ363" s="375"/>
      <c r="BK363" s="375"/>
      <c r="BL363" s="375"/>
      <c r="BM363" s="372"/>
      <c r="BN363" s="372"/>
      <c r="BO363" s="430"/>
    </row>
    <row r="364" spans="1:67" s="428" customFormat="1" x14ac:dyDescent="0.25">
      <c r="A364" s="345" t="s">
        <v>2546</v>
      </c>
      <c r="B364" s="372"/>
      <c r="C364" s="731"/>
      <c r="D364" s="372"/>
      <c r="E364" s="372"/>
      <c r="F364" s="372"/>
      <c r="G364" s="372"/>
      <c r="H364" s="374"/>
      <c r="I364" s="348">
        <v>0.31919999999999998</v>
      </c>
      <c r="J364" s="348">
        <v>-0.69469999999999998</v>
      </c>
      <c r="K364" s="348">
        <v>-8.6699999999999999E-2</v>
      </c>
      <c r="L364" s="348">
        <v>4.1786000000000003</v>
      </c>
      <c r="M364" s="348">
        <v>13.4156</v>
      </c>
      <c r="N364" s="350">
        <v>13.4359</v>
      </c>
      <c r="O364" s="348">
        <v>8.9720999999999993</v>
      </c>
      <c r="P364" s="348">
        <v>20.529199999999999</v>
      </c>
      <c r="Q364" s="348">
        <v>14.0306</v>
      </c>
      <c r="R364" s="348">
        <v>10.7965</v>
      </c>
      <c r="S364" s="348">
        <v>2.2313999999999998</v>
      </c>
      <c r="T364" s="348">
        <v>16.288</v>
      </c>
      <c r="U364" s="348">
        <v>13.0151</v>
      </c>
      <c r="V364" s="348">
        <v>17.026800000000001</v>
      </c>
      <c r="W364" s="348">
        <v>-1.7115</v>
      </c>
      <c r="X364" s="348" t="s">
        <v>428</v>
      </c>
      <c r="Y364" s="374"/>
      <c r="Z364" s="346"/>
      <c r="AA364" s="346"/>
      <c r="AB364" s="346"/>
      <c r="AC364" s="346"/>
      <c r="AD364" s="346"/>
      <c r="AE364" s="346"/>
      <c r="AF364" s="346"/>
      <c r="AG364" s="346"/>
      <c r="AH364" s="346"/>
      <c r="AI364" s="346"/>
      <c r="AJ364" s="346"/>
      <c r="AK364" s="346"/>
      <c r="AL364" s="346"/>
      <c r="AM364" s="346"/>
      <c r="AN364" s="346"/>
      <c r="AO364" s="374"/>
      <c r="AP364" s="348">
        <v>16.329999999999998</v>
      </c>
      <c r="AQ364" s="348">
        <v>18.600000000000001</v>
      </c>
      <c r="AR364" s="348">
        <v>18.690000000000001</v>
      </c>
      <c r="AS364" s="348">
        <v>15.86</v>
      </c>
      <c r="AT364" s="348">
        <v>21.65</v>
      </c>
      <c r="AU364" s="374"/>
      <c r="AV364" s="429"/>
      <c r="AW364" s="429"/>
      <c r="AX364" s="429"/>
      <c r="AY364" s="429"/>
      <c r="AZ364" s="429"/>
      <c r="BA364" s="372"/>
      <c r="BB364" s="375"/>
      <c r="BC364" s="375"/>
      <c r="BD364" s="375"/>
      <c r="BE364" s="375"/>
      <c r="BF364" s="374"/>
      <c r="BG364" s="372"/>
      <c r="BH364" s="372"/>
      <c r="BI364" s="375"/>
      <c r="BJ364" s="375"/>
      <c r="BK364" s="375"/>
      <c r="BL364" s="375"/>
      <c r="BM364" s="372"/>
      <c r="BN364" s="372"/>
      <c r="BO364" s="430"/>
    </row>
    <row r="365" spans="1:67" s="428" customFormat="1" x14ac:dyDescent="0.25">
      <c r="A365" s="345" t="s">
        <v>2550</v>
      </c>
      <c r="B365" s="372"/>
      <c r="C365" s="731"/>
      <c r="D365" s="372"/>
      <c r="E365" s="372"/>
      <c r="F365" s="372"/>
      <c r="G365" s="372"/>
      <c r="H365" s="374"/>
      <c r="I365" s="348">
        <v>0.67320000000000002</v>
      </c>
      <c r="J365" s="348">
        <v>-0.57740000000000002</v>
      </c>
      <c r="K365" s="348">
        <v>2.9102999999999999</v>
      </c>
      <c r="L365" s="348">
        <v>7.3460999999999999</v>
      </c>
      <c r="M365" s="348">
        <v>3.7139000000000002</v>
      </c>
      <c r="N365" s="350">
        <v>-1.0510999999999999</v>
      </c>
      <c r="O365" s="348">
        <v>1.9917</v>
      </c>
      <c r="P365" s="348">
        <v>14.692500000000001</v>
      </c>
      <c r="Q365" s="348">
        <v>13.6831</v>
      </c>
      <c r="R365" s="348">
        <v>13.155799999999999</v>
      </c>
      <c r="S365" s="348">
        <v>5.2539999999999996</v>
      </c>
      <c r="T365" s="348">
        <v>17.5152</v>
      </c>
      <c r="U365" s="348">
        <v>-1.0939000000000001</v>
      </c>
      <c r="V365" s="348">
        <v>0.82340000000000002</v>
      </c>
      <c r="W365" s="348">
        <v>-5.8000000000000003E-2</v>
      </c>
      <c r="X365" s="348">
        <v>13.755000000000001</v>
      </c>
      <c r="Y365" s="374"/>
      <c r="Z365" s="346"/>
      <c r="AA365" s="346"/>
      <c r="AB365" s="346"/>
      <c r="AC365" s="346"/>
      <c r="AD365" s="346"/>
      <c r="AE365" s="346"/>
      <c r="AF365" s="346"/>
      <c r="AG365" s="346"/>
      <c r="AH365" s="346"/>
      <c r="AI365" s="346"/>
      <c r="AJ365" s="346"/>
      <c r="AK365" s="346"/>
      <c r="AL365" s="346"/>
      <c r="AM365" s="346"/>
      <c r="AN365" s="346"/>
      <c r="AO365" s="374"/>
      <c r="AP365" s="348">
        <v>13.95</v>
      </c>
      <c r="AQ365" s="348">
        <v>14.62</v>
      </c>
      <c r="AR365" s="348">
        <v>12.42</v>
      </c>
      <c r="AS365" s="348">
        <v>7.75</v>
      </c>
      <c r="AT365" s="348">
        <v>5.98</v>
      </c>
      <c r="AU365" s="374"/>
      <c r="AV365" s="429"/>
      <c r="AW365" s="429"/>
      <c r="AX365" s="429"/>
      <c r="AY365" s="429"/>
      <c r="AZ365" s="429"/>
      <c r="BA365" s="372"/>
      <c r="BB365" s="375"/>
      <c r="BC365" s="375"/>
      <c r="BD365" s="375"/>
      <c r="BE365" s="375"/>
      <c r="BF365" s="374"/>
      <c r="BG365" s="372"/>
      <c r="BH365" s="372"/>
      <c r="BI365" s="375"/>
      <c r="BJ365" s="375"/>
      <c r="BK365" s="375"/>
      <c r="BL365" s="375"/>
      <c r="BM365" s="372"/>
      <c r="BN365" s="372"/>
      <c r="BO365" s="430"/>
    </row>
    <row r="366" spans="1:67" s="428" customFormat="1" x14ac:dyDescent="0.25">
      <c r="A366" s="345" t="s">
        <v>2551</v>
      </c>
      <c r="B366" s="372"/>
      <c r="C366" s="731"/>
      <c r="D366" s="372"/>
      <c r="E366" s="372"/>
      <c r="F366" s="372"/>
      <c r="G366" s="372"/>
      <c r="H366" s="374"/>
      <c r="I366" s="348">
        <v>-0.17760000000000001</v>
      </c>
      <c r="J366" s="348">
        <v>-4.5600000000000002E-2</v>
      </c>
      <c r="K366" s="348">
        <v>4.7656000000000001</v>
      </c>
      <c r="L366" s="348">
        <v>9.1615000000000002</v>
      </c>
      <c r="M366" s="348">
        <v>21.289000000000001</v>
      </c>
      <c r="N366" s="350">
        <v>28.381499999999999</v>
      </c>
      <c r="O366" s="348">
        <v>19.119299999999999</v>
      </c>
      <c r="P366" s="348">
        <v>48.7256</v>
      </c>
      <c r="Q366" s="348">
        <v>57.211799999999997</v>
      </c>
      <c r="R366" s="348" t="s">
        <v>430</v>
      </c>
      <c r="S366" s="348">
        <v>3.1011000000000002</v>
      </c>
      <c r="T366" s="348">
        <v>36.0473</v>
      </c>
      <c r="U366" s="348">
        <v>27.085599999999999</v>
      </c>
      <c r="V366" s="348">
        <v>25.462199999999999</v>
      </c>
      <c r="W366" s="348">
        <v>5.1193</v>
      </c>
      <c r="X366" s="348" t="s">
        <v>428</v>
      </c>
      <c r="Y366" s="374"/>
      <c r="Z366" s="346"/>
      <c r="AA366" s="346"/>
      <c r="AB366" s="346"/>
      <c r="AC366" s="346"/>
      <c r="AD366" s="346"/>
      <c r="AE366" s="346"/>
      <c r="AF366" s="346"/>
      <c r="AG366" s="346"/>
      <c r="AH366" s="346"/>
      <c r="AI366" s="346"/>
      <c r="AJ366" s="346"/>
      <c r="AK366" s="346"/>
      <c r="AL366" s="346"/>
      <c r="AM366" s="346"/>
      <c r="AN366" s="346"/>
      <c r="AO366" s="374"/>
      <c r="AP366" s="348" t="s">
        <v>430</v>
      </c>
      <c r="AQ366" s="348">
        <v>52.83</v>
      </c>
      <c r="AR366" s="348">
        <v>50.54</v>
      </c>
      <c r="AS366" s="348">
        <v>34.369999999999997</v>
      </c>
      <c r="AT366" s="348">
        <v>37.049999999999997</v>
      </c>
      <c r="AU366" s="374"/>
      <c r="AV366" s="429"/>
      <c r="AW366" s="429"/>
      <c r="AX366" s="429"/>
      <c r="AY366" s="429"/>
      <c r="AZ366" s="429"/>
      <c r="BA366" s="372"/>
      <c r="BB366" s="375"/>
      <c r="BC366" s="375"/>
      <c r="BD366" s="375"/>
      <c r="BE366" s="375"/>
      <c r="BF366" s="374"/>
      <c r="BG366" s="372"/>
      <c r="BH366" s="372"/>
      <c r="BI366" s="375"/>
      <c r="BJ366" s="375"/>
      <c r="BK366" s="375"/>
      <c r="BL366" s="375"/>
      <c r="BM366" s="372"/>
      <c r="BN366" s="372"/>
      <c r="BO366" s="430"/>
    </row>
    <row r="367" spans="1:67" s="428" customFormat="1" x14ac:dyDescent="0.25">
      <c r="A367" s="345" t="s">
        <v>4462</v>
      </c>
      <c r="B367" s="372"/>
      <c r="C367" s="731"/>
      <c r="D367" s="372"/>
      <c r="E367" s="372"/>
      <c r="F367" s="372"/>
      <c r="G367" s="372"/>
      <c r="H367" s="374"/>
      <c r="I367" s="348">
        <v>0.91139999999999999</v>
      </c>
      <c r="J367" s="348">
        <v>-0.74119999999999997</v>
      </c>
      <c r="K367" s="348">
        <v>6.4696999999999996</v>
      </c>
      <c r="L367" s="348">
        <v>11.7219</v>
      </c>
      <c r="M367" s="348">
        <v>6.5984999999999996</v>
      </c>
      <c r="N367" s="350">
        <v>-2.7246000000000001</v>
      </c>
      <c r="O367" s="348">
        <v>-1.6204000000000001</v>
      </c>
      <c r="P367" s="348">
        <v>14.2088</v>
      </c>
      <c r="Q367" s="348">
        <v>9.2037999999999993</v>
      </c>
      <c r="R367" s="348">
        <v>12.401400000000001</v>
      </c>
      <c r="S367" s="348">
        <v>14.7829</v>
      </c>
      <c r="T367" s="348">
        <v>21.296900000000001</v>
      </c>
      <c r="U367" s="348">
        <v>-6.2103999999999999</v>
      </c>
      <c r="V367" s="348">
        <v>1.8866000000000001</v>
      </c>
      <c r="W367" s="348">
        <v>2.9312999999999998</v>
      </c>
      <c r="X367" s="348" t="s">
        <v>428</v>
      </c>
      <c r="Y367" s="374"/>
      <c r="Z367" s="346"/>
      <c r="AA367" s="346"/>
      <c r="AB367" s="346"/>
      <c r="AC367" s="346"/>
      <c r="AD367" s="346"/>
      <c r="AE367" s="346"/>
      <c r="AF367" s="346"/>
      <c r="AG367" s="346"/>
      <c r="AH367" s="346"/>
      <c r="AI367" s="346"/>
      <c r="AJ367" s="346"/>
      <c r="AK367" s="346"/>
      <c r="AL367" s="346"/>
      <c r="AM367" s="346"/>
      <c r="AN367" s="346"/>
      <c r="AO367" s="374"/>
      <c r="AP367" s="348">
        <v>13.78</v>
      </c>
      <c r="AQ367" s="348">
        <v>14.23</v>
      </c>
      <c r="AR367" s="348">
        <v>10.18</v>
      </c>
      <c r="AS367" s="348">
        <v>4.97</v>
      </c>
      <c r="AT367" s="348">
        <v>6.97</v>
      </c>
      <c r="AU367" s="374"/>
      <c r="AV367" s="429"/>
      <c r="AW367" s="429"/>
      <c r="AX367" s="429"/>
      <c r="AY367" s="429"/>
      <c r="AZ367" s="429"/>
      <c r="BA367" s="372"/>
      <c r="BB367" s="375"/>
      <c r="BC367" s="375"/>
      <c r="BD367" s="375"/>
      <c r="BE367" s="375"/>
      <c r="BF367" s="374"/>
      <c r="BG367" s="372"/>
      <c r="BH367" s="372"/>
      <c r="BI367" s="375"/>
      <c r="BJ367" s="375"/>
      <c r="BK367" s="375"/>
      <c r="BL367" s="375"/>
      <c r="BM367" s="372"/>
      <c r="BN367" s="372"/>
      <c r="BO367" s="430"/>
    </row>
    <row r="368" spans="1:67" s="428" customFormat="1" x14ac:dyDescent="0.25">
      <c r="A368" s="345" t="s">
        <v>5815</v>
      </c>
      <c r="B368" s="372"/>
      <c r="C368" s="731"/>
      <c r="D368" s="372"/>
      <c r="E368" s="372"/>
      <c r="F368" s="372"/>
      <c r="G368" s="372"/>
      <c r="H368" s="374"/>
      <c r="I368" s="348">
        <v>0.26939999999999997</v>
      </c>
      <c r="J368" s="348">
        <v>-0.78559999999999997</v>
      </c>
      <c r="K368" s="348">
        <v>-1.1105</v>
      </c>
      <c r="L368" s="348">
        <v>2.4746000000000001</v>
      </c>
      <c r="M368" s="348">
        <v>5.8189000000000002</v>
      </c>
      <c r="N368" s="350">
        <v>7.5942999999999996</v>
      </c>
      <c r="O368" s="348" t="s">
        <v>430</v>
      </c>
      <c r="P368" s="348" t="s">
        <v>430</v>
      </c>
      <c r="Q368" s="348" t="s">
        <v>430</v>
      </c>
      <c r="R368" s="348" t="s">
        <v>430</v>
      </c>
      <c r="S368" s="348">
        <v>-1.3359000000000001</v>
      </c>
      <c r="T368" s="348">
        <v>19.370699999999999</v>
      </c>
      <c r="U368" s="348">
        <v>7.7796000000000003</v>
      </c>
      <c r="V368" s="348">
        <v>8.2590000000000003</v>
      </c>
      <c r="W368" s="348">
        <v>0.2374</v>
      </c>
      <c r="X368" s="348" t="s">
        <v>428</v>
      </c>
      <c r="Y368" s="374"/>
      <c r="Z368" s="346"/>
      <c r="AA368" s="346"/>
      <c r="AB368" s="346"/>
      <c r="AC368" s="346"/>
      <c r="AD368" s="346"/>
      <c r="AE368" s="346"/>
      <c r="AF368" s="346"/>
      <c r="AG368" s="346"/>
      <c r="AH368" s="346"/>
      <c r="AI368" s="346"/>
      <c r="AJ368" s="346"/>
      <c r="AK368" s="346"/>
      <c r="AL368" s="346"/>
      <c r="AM368" s="346"/>
      <c r="AN368" s="346"/>
      <c r="AO368" s="374"/>
      <c r="AP368" s="348" t="s">
        <v>430</v>
      </c>
      <c r="AQ368" s="348" t="s">
        <v>430</v>
      </c>
      <c r="AR368" s="348" t="s">
        <v>430</v>
      </c>
      <c r="AS368" s="348" t="s">
        <v>430</v>
      </c>
      <c r="AT368" s="348">
        <v>10.64</v>
      </c>
      <c r="AU368" s="374"/>
      <c r="AV368" s="429"/>
      <c r="AW368" s="429"/>
      <c r="AX368" s="429"/>
      <c r="AY368" s="429"/>
      <c r="AZ368" s="429"/>
      <c r="BA368" s="372"/>
      <c r="BB368" s="375"/>
      <c r="BC368" s="375"/>
      <c r="BD368" s="375"/>
      <c r="BE368" s="375"/>
      <c r="BF368" s="374"/>
      <c r="BG368" s="372"/>
      <c r="BH368" s="372"/>
      <c r="BI368" s="375"/>
      <c r="BJ368" s="375"/>
      <c r="BK368" s="375"/>
      <c r="BL368" s="375"/>
      <c r="BM368" s="372"/>
      <c r="BN368" s="372"/>
      <c r="BO368" s="430"/>
    </row>
    <row r="369" spans="1:67" s="428" customFormat="1" x14ac:dyDescent="0.25">
      <c r="A369" s="345" t="s">
        <v>5816</v>
      </c>
      <c r="B369" s="372"/>
      <c r="C369" s="731"/>
      <c r="D369" s="372"/>
      <c r="E369" s="372"/>
      <c r="F369" s="372"/>
      <c r="G369" s="372"/>
      <c r="H369" s="374"/>
      <c r="I369" s="348">
        <v>1.2848999999999999</v>
      </c>
      <c r="J369" s="348">
        <v>0.86990000000000001</v>
      </c>
      <c r="K369" s="348">
        <v>8.1204999999999998</v>
      </c>
      <c r="L369" s="348">
        <v>18.912500000000001</v>
      </c>
      <c r="M369" s="348">
        <v>15.883900000000001</v>
      </c>
      <c r="N369" s="350">
        <v>-1.5924</v>
      </c>
      <c r="O369" s="348">
        <v>6.8872999999999998</v>
      </c>
      <c r="P369" s="348">
        <v>27.118300000000001</v>
      </c>
      <c r="Q369" s="348" t="s">
        <v>430</v>
      </c>
      <c r="R369" s="348" t="s">
        <v>430</v>
      </c>
      <c r="S369" s="348">
        <v>15.351699999999999</v>
      </c>
      <c r="T369" s="348">
        <v>34.915599999999998</v>
      </c>
      <c r="U369" s="348">
        <v>3.6533000000000002</v>
      </c>
      <c r="V369" s="348">
        <v>4.1443000000000003</v>
      </c>
      <c r="W369" s="348">
        <v>7.0187999999999997</v>
      </c>
      <c r="X369" s="348" t="s">
        <v>428</v>
      </c>
      <c r="Y369" s="374"/>
      <c r="Z369" s="346"/>
      <c r="AA369" s="346"/>
      <c r="AB369" s="346"/>
      <c r="AC369" s="346"/>
      <c r="AD369" s="346"/>
      <c r="AE369" s="346"/>
      <c r="AF369" s="346"/>
      <c r="AG369" s="346"/>
      <c r="AH369" s="346"/>
      <c r="AI369" s="346"/>
      <c r="AJ369" s="346"/>
      <c r="AK369" s="346"/>
      <c r="AL369" s="346"/>
      <c r="AM369" s="346"/>
      <c r="AN369" s="346"/>
      <c r="AO369" s="374"/>
      <c r="AP369" s="348" t="s">
        <v>430</v>
      </c>
      <c r="AQ369" s="348" t="s">
        <v>430</v>
      </c>
      <c r="AR369" s="348" t="s">
        <v>430</v>
      </c>
      <c r="AS369" s="348">
        <v>15.77</v>
      </c>
      <c r="AT369" s="348">
        <v>21.48</v>
      </c>
      <c r="AU369" s="374"/>
      <c r="AV369" s="429"/>
      <c r="AW369" s="429"/>
      <c r="AX369" s="429"/>
      <c r="AY369" s="429"/>
      <c r="AZ369" s="429"/>
      <c r="BA369" s="372"/>
      <c r="BB369" s="375"/>
      <c r="BC369" s="375"/>
      <c r="BD369" s="375"/>
      <c r="BE369" s="375"/>
      <c r="BF369" s="374"/>
      <c r="BG369" s="372"/>
      <c r="BH369" s="372"/>
      <c r="BI369" s="375"/>
      <c r="BJ369" s="375"/>
      <c r="BK369" s="375"/>
      <c r="BL369" s="375"/>
      <c r="BM369" s="372"/>
      <c r="BN369" s="372"/>
      <c r="BO369" s="430"/>
    </row>
    <row r="370" spans="1:67" s="428" customFormat="1" x14ac:dyDescent="0.25">
      <c r="A370" s="345" t="s">
        <v>2553</v>
      </c>
      <c r="B370" s="372"/>
      <c r="C370" s="731"/>
      <c r="D370" s="372"/>
      <c r="E370" s="372"/>
      <c r="F370" s="372"/>
      <c r="G370" s="372"/>
      <c r="H370" s="374"/>
      <c r="I370" s="348">
        <v>0.2291</v>
      </c>
      <c r="J370" s="348">
        <v>-0.63390000000000002</v>
      </c>
      <c r="K370" s="348">
        <v>3.3618000000000001</v>
      </c>
      <c r="L370" s="348">
        <v>5.6384999999999996</v>
      </c>
      <c r="M370" s="348">
        <v>6.3486000000000002</v>
      </c>
      <c r="N370" s="350">
        <v>14.6389</v>
      </c>
      <c r="O370" s="348">
        <v>6.0842999999999998</v>
      </c>
      <c r="P370" s="348">
        <v>20.7837</v>
      </c>
      <c r="Q370" s="348">
        <v>18.5947</v>
      </c>
      <c r="R370" s="348">
        <v>14.527900000000001</v>
      </c>
      <c r="S370" s="348">
        <v>4.3352000000000004</v>
      </c>
      <c r="T370" s="348">
        <v>18.340399999999999</v>
      </c>
      <c r="U370" s="348">
        <v>7.9572000000000003</v>
      </c>
      <c r="V370" s="348">
        <v>12.683999999999999</v>
      </c>
      <c r="W370" s="348">
        <v>1.2166999999999999</v>
      </c>
      <c r="X370" s="348" t="s">
        <v>428</v>
      </c>
      <c r="Y370" s="374"/>
      <c r="Z370" s="346"/>
      <c r="AA370" s="346"/>
      <c r="AB370" s="346"/>
      <c r="AC370" s="346"/>
      <c r="AD370" s="346"/>
      <c r="AE370" s="346"/>
      <c r="AF370" s="346"/>
      <c r="AG370" s="346"/>
      <c r="AH370" s="346"/>
      <c r="AI370" s="346"/>
      <c r="AJ370" s="346"/>
      <c r="AK370" s="346"/>
      <c r="AL370" s="346"/>
      <c r="AM370" s="346"/>
      <c r="AN370" s="346"/>
      <c r="AO370" s="374"/>
      <c r="AP370" s="348">
        <v>18</v>
      </c>
      <c r="AQ370" s="348">
        <v>21.36</v>
      </c>
      <c r="AR370" s="348">
        <v>18.899999999999999</v>
      </c>
      <c r="AS370" s="348">
        <v>14.93</v>
      </c>
      <c r="AT370" s="348">
        <v>16.45</v>
      </c>
      <c r="AU370" s="374"/>
      <c r="AV370" s="429"/>
      <c r="AW370" s="429"/>
      <c r="AX370" s="429"/>
      <c r="AY370" s="429"/>
      <c r="AZ370" s="429"/>
      <c r="BA370" s="372"/>
      <c r="BB370" s="375"/>
      <c r="BC370" s="375"/>
      <c r="BD370" s="375"/>
      <c r="BE370" s="375"/>
      <c r="BF370" s="374"/>
      <c r="BG370" s="372"/>
      <c r="BH370" s="372"/>
      <c r="BI370" s="375"/>
      <c r="BJ370" s="375"/>
      <c r="BK370" s="375"/>
      <c r="BL370" s="375"/>
      <c r="BM370" s="372"/>
      <c r="BN370" s="372"/>
      <c r="BO370" s="430"/>
    </row>
    <row r="371" spans="1:67" s="428" customFormat="1" x14ac:dyDescent="0.25">
      <c r="A371" s="345" t="s">
        <v>5817</v>
      </c>
      <c r="B371" s="372"/>
      <c r="C371" s="731"/>
      <c r="D371" s="372"/>
      <c r="E371" s="372"/>
      <c r="F371" s="372"/>
      <c r="G371" s="372"/>
      <c r="H371" s="374"/>
      <c r="I371" s="348">
        <v>0.90269999999999995</v>
      </c>
      <c r="J371" s="348">
        <v>0.21279999999999999</v>
      </c>
      <c r="K371" s="348">
        <v>4.4676999999999998</v>
      </c>
      <c r="L371" s="348">
        <v>13.4749</v>
      </c>
      <c r="M371" s="348">
        <v>8.4227000000000007</v>
      </c>
      <c r="N371" s="350">
        <v>1.4100999999999999</v>
      </c>
      <c r="O371" s="348">
        <v>2.9138999999999999</v>
      </c>
      <c r="P371" s="348">
        <v>20.727799999999998</v>
      </c>
      <c r="Q371" s="348">
        <v>18.477900000000002</v>
      </c>
      <c r="R371" s="348">
        <v>13.0159</v>
      </c>
      <c r="S371" s="348">
        <v>7.9520999999999997</v>
      </c>
      <c r="T371" s="348">
        <v>26.980599999999999</v>
      </c>
      <c r="U371" s="348">
        <v>4.0841000000000003</v>
      </c>
      <c r="V371" s="348">
        <v>4.0625</v>
      </c>
      <c r="W371" s="348">
        <v>2.1684999999999999</v>
      </c>
      <c r="X371" s="348" t="s">
        <v>428</v>
      </c>
      <c r="Y371" s="374"/>
      <c r="Z371" s="346"/>
      <c r="AA371" s="346"/>
      <c r="AB371" s="346"/>
      <c r="AC371" s="346"/>
      <c r="AD371" s="346"/>
      <c r="AE371" s="346"/>
      <c r="AF371" s="346"/>
      <c r="AG371" s="346"/>
      <c r="AH371" s="346"/>
      <c r="AI371" s="346"/>
      <c r="AJ371" s="346"/>
      <c r="AK371" s="346"/>
      <c r="AL371" s="346"/>
      <c r="AM371" s="346"/>
      <c r="AN371" s="346"/>
      <c r="AO371" s="374"/>
      <c r="AP371" s="348">
        <v>15.73</v>
      </c>
      <c r="AQ371" s="348">
        <v>19.100000000000001</v>
      </c>
      <c r="AR371" s="348">
        <v>16.940000000000001</v>
      </c>
      <c r="AS371" s="348">
        <v>10.96</v>
      </c>
      <c r="AT371" s="348">
        <v>15.19</v>
      </c>
      <c r="AU371" s="374"/>
      <c r="AV371" s="429"/>
      <c r="AW371" s="429"/>
      <c r="AX371" s="429"/>
      <c r="AY371" s="429"/>
      <c r="AZ371" s="429"/>
      <c r="BA371" s="372"/>
      <c r="BB371" s="375"/>
      <c r="BC371" s="375"/>
      <c r="BD371" s="375"/>
      <c r="BE371" s="375"/>
      <c r="BF371" s="374"/>
      <c r="BG371" s="372"/>
      <c r="BH371" s="372"/>
      <c r="BI371" s="375"/>
      <c r="BJ371" s="375"/>
      <c r="BK371" s="375"/>
      <c r="BL371" s="375"/>
      <c r="BM371" s="372"/>
      <c r="BN371" s="372"/>
      <c r="BO371" s="430"/>
    </row>
    <row r="372" spans="1:67" s="428" customFormat="1" x14ac:dyDescent="0.25">
      <c r="A372" s="345" t="s">
        <v>4463</v>
      </c>
      <c r="B372" s="372"/>
      <c r="C372" s="731"/>
      <c r="D372" s="372"/>
      <c r="E372" s="372"/>
      <c r="F372" s="372"/>
      <c r="G372" s="372"/>
      <c r="H372" s="374"/>
      <c r="I372" s="348">
        <v>0.76729999999999998</v>
      </c>
      <c r="J372" s="348">
        <v>-1.8505</v>
      </c>
      <c r="K372" s="348">
        <v>-0.77100000000000002</v>
      </c>
      <c r="L372" s="348">
        <v>-7.4108999999999998</v>
      </c>
      <c r="M372" s="348">
        <v>-13.7324</v>
      </c>
      <c r="N372" s="350">
        <v>-17.234500000000001</v>
      </c>
      <c r="O372" s="348">
        <v>-21.414000000000001</v>
      </c>
      <c r="P372" s="348">
        <v>13.607100000000001</v>
      </c>
      <c r="Q372" s="348">
        <v>22.459800000000001</v>
      </c>
      <c r="R372" s="348" t="s">
        <v>430</v>
      </c>
      <c r="S372" s="348">
        <v>-0.60980000000000001</v>
      </c>
      <c r="T372" s="348">
        <v>3.7498</v>
      </c>
      <c r="U372" s="348">
        <v>-18.0093</v>
      </c>
      <c r="V372" s="348">
        <v>-16.693100000000001</v>
      </c>
      <c r="W372" s="348">
        <v>-0.58089999999999997</v>
      </c>
      <c r="X372" s="348" t="s">
        <v>428</v>
      </c>
      <c r="Y372" s="374"/>
      <c r="Z372" s="346"/>
      <c r="AA372" s="346"/>
      <c r="AB372" s="346"/>
      <c r="AC372" s="346"/>
      <c r="AD372" s="346"/>
      <c r="AE372" s="346"/>
      <c r="AF372" s="346"/>
      <c r="AG372" s="346"/>
      <c r="AH372" s="346"/>
      <c r="AI372" s="346"/>
      <c r="AJ372" s="346"/>
      <c r="AK372" s="346"/>
      <c r="AL372" s="346"/>
      <c r="AM372" s="346"/>
      <c r="AN372" s="346"/>
      <c r="AO372" s="374"/>
      <c r="AP372" s="348" t="s">
        <v>430</v>
      </c>
      <c r="AQ372" s="348" t="s">
        <v>430</v>
      </c>
      <c r="AR372" s="348">
        <v>11.74</v>
      </c>
      <c r="AS372" s="348">
        <v>-11.99</v>
      </c>
      <c r="AT372" s="348">
        <v>-20.82</v>
      </c>
      <c r="AU372" s="374"/>
      <c r="AV372" s="429"/>
      <c r="AW372" s="429"/>
      <c r="AX372" s="429"/>
      <c r="AY372" s="429"/>
      <c r="AZ372" s="429"/>
      <c r="BA372" s="372"/>
      <c r="BB372" s="375"/>
      <c r="BC372" s="375"/>
      <c r="BD372" s="375"/>
      <c r="BE372" s="375"/>
      <c r="BF372" s="374"/>
      <c r="BG372" s="372"/>
      <c r="BH372" s="372"/>
      <c r="BI372" s="375"/>
      <c r="BJ372" s="375"/>
      <c r="BK372" s="375"/>
      <c r="BL372" s="375"/>
      <c r="BM372" s="372"/>
      <c r="BN372" s="372"/>
      <c r="BO372" s="430"/>
    </row>
    <row r="373" spans="1:67" s="428" customFormat="1" x14ac:dyDescent="0.25">
      <c r="A373" s="345" t="s">
        <v>4464</v>
      </c>
      <c r="B373" s="372"/>
      <c r="C373" s="731"/>
      <c r="D373" s="372"/>
      <c r="E373" s="372"/>
      <c r="F373" s="372"/>
      <c r="G373" s="372"/>
      <c r="H373" s="374"/>
      <c r="I373" s="348">
        <v>0.46600000000000003</v>
      </c>
      <c r="J373" s="348">
        <v>-0.28360000000000002</v>
      </c>
      <c r="K373" s="348">
        <v>1.1249</v>
      </c>
      <c r="L373" s="348">
        <v>11.368</v>
      </c>
      <c r="M373" s="348">
        <v>1.2512000000000001</v>
      </c>
      <c r="N373" s="350">
        <v>-14.354100000000001</v>
      </c>
      <c r="O373" s="348">
        <v>-2.0295999999999998</v>
      </c>
      <c r="P373" s="348">
        <v>11.398</v>
      </c>
      <c r="Q373" s="348">
        <v>14.3544</v>
      </c>
      <c r="R373" s="348">
        <v>13.867900000000001</v>
      </c>
      <c r="S373" s="348">
        <v>0.50409999999999999</v>
      </c>
      <c r="T373" s="348">
        <v>23.7408</v>
      </c>
      <c r="U373" s="348">
        <v>-6.2123999999999997</v>
      </c>
      <c r="V373" s="348">
        <v>-8.3849999999999998</v>
      </c>
      <c r="W373" s="348">
        <v>2.2541000000000002</v>
      </c>
      <c r="X373" s="348" t="s">
        <v>428</v>
      </c>
      <c r="Y373" s="374"/>
      <c r="Z373" s="346"/>
      <c r="AA373" s="346"/>
      <c r="AB373" s="346"/>
      <c r="AC373" s="346"/>
      <c r="AD373" s="346"/>
      <c r="AE373" s="346"/>
      <c r="AF373" s="346"/>
      <c r="AG373" s="346"/>
      <c r="AH373" s="346"/>
      <c r="AI373" s="346"/>
      <c r="AJ373" s="346"/>
      <c r="AK373" s="346"/>
      <c r="AL373" s="346"/>
      <c r="AM373" s="346"/>
      <c r="AN373" s="346"/>
      <c r="AO373" s="374"/>
      <c r="AP373" s="348">
        <v>14.27</v>
      </c>
      <c r="AQ373" s="348">
        <v>14.92</v>
      </c>
      <c r="AR373" s="348">
        <v>8.84</v>
      </c>
      <c r="AS373" s="348">
        <v>0.63</v>
      </c>
      <c r="AT373" s="348">
        <v>0.73</v>
      </c>
      <c r="AU373" s="374"/>
      <c r="AV373" s="429"/>
      <c r="AW373" s="429"/>
      <c r="AX373" s="429"/>
      <c r="AY373" s="429"/>
      <c r="AZ373" s="429"/>
      <c r="BA373" s="372"/>
      <c r="BB373" s="375"/>
      <c r="BC373" s="375"/>
      <c r="BD373" s="375"/>
      <c r="BE373" s="375"/>
      <c r="BF373" s="374"/>
      <c r="BG373" s="372"/>
      <c r="BH373" s="372"/>
      <c r="BI373" s="375"/>
      <c r="BJ373" s="375"/>
      <c r="BK373" s="375"/>
      <c r="BL373" s="375"/>
      <c r="BM373" s="372"/>
      <c r="BN373" s="372"/>
      <c r="BO373" s="430"/>
    </row>
    <row r="374" spans="1:67" s="428" customFormat="1" x14ac:dyDescent="0.25">
      <c r="A374" s="345" t="s">
        <v>2377</v>
      </c>
      <c r="B374" s="372"/>
      <c r="C374" s="731"/>
      <c r="D374" s="372"/>
      <c r="E374" s="372"/>
      <c r="F374" s="372"/>
      <c r="G374" s="372"/>
      <c r="H374" s="374"/>
      <c r="I374" s="348">
        <v>0.47020000000000001</v>
      </c>
      <c r="J374" s="348">
        <v>-0.4521</v>
      </c>
      <c r="K374" s="348">
        <v>-0.74719999999999998</v>
      </c>
      <c r="L374" s="348">
        <v>0.47110000000000002</v>
      </c>
      <c r="M374" s="348">
        <v>-2.3906000000000001</v>
      </c>
      <c r="N374" s="350">
        <v>2.9169</v>
      </c>
      <c r="O374" s="348">
        <v>1.6526000000000001</v>
      </c>
      <c r="P374" s="348">
        <v>17.029199999999999</v>
      </c>
      <c r="Q374" s="348">
        <v>16.960899999999999</v>
      </c>
      <c r="R374" s="348">
        <v>13.756</v>
      </c>
      <c r="S374" s="348">
        <v>-0.1804</v>
      </c>
      <c r="T374" s="348">
        <v>9.7948000000000004</v>
      </c>
      <c r="U374" s="348">
        <v>-2.1415999999999999</v>
      </c>
      <c r="V374" s="348">
        <v>4.5955000000000004</v>
      </c>
      <c r="W374" s="348">
        <v>-0.59799999999999998</v>
      </c>
      <c r="X374" s="348" t="s">
        <v>428</v>
      </c>
      <c r="Y374" s="374"/>
      <c r="Z374" s="346"/>
      <c r="AA374" s="346"/>
      <c r="AB374" s="346"/>
      <c r="AC374" s="346"/>
      <c r="AD374" s="346"/>
      <c r="AE374" s="346"/>
      <c r="AF374" s="346"/>
      <c r="AG374" s="346"/>
      <c r="AH374" s="346"/>
      <c r="AI374" s="346"/>
      <c r="AJ374" s="346"/>
      <c r="AK374" s="346"/>
      <c r="AL374" s="346"/>
      <c r="AM374" s="346"/>
      <c r="AN374" s="346"/>
      <c r="AO374" s="374"/>
      <c r="AP374" s="348">
        <v>16.100000000000001</v>
      </c>
      <c r="AQ374" s="348">
        <v>17.79</v>
      </c>
      <c r="AR374" s="348">
        <v>14.5</v>
      </c>
      <c r="AS374" s="348">
        <v>7.32</v>
      </c>
      <c r="AT374" s="348">
        <v>0.8</v>
      </c>
      <c r="AU374" s="374"/>
      <c r="AV374" s="429"/>
      <c r="AW374" s="429"/>
      <c r="AX374" s="429"/>
      <c r="AY374" s="429"/>
      <c r="AZ374" s="429"/>
      <c r="BA374" s="372"/>
      <c r="BB374" s="375"/>
      <c r="BC374" s="375"/>
      <c r="BD374" s="375"/>
      <c r="BE374" s="375"/>
      <c r="BF374" s="374"/>
      <c r="BG374" s="372"/>
      <c r="BH374" s="372"/>
      <c r="BI374" s="375"/>
      <c r="BJ374" s="375"/>
      <c r="BK374" s="375"/>
      <c r="BL374" s="375"/>
      <c r="BM374" s="372"/>
      <c r="BN374" s="372"/>
      <c r="BO374" s="430"/>
    </row>
    <row r="375" spans="1:67" s="428" customFormat="1" x14ac:dyDescent="0.25">
      <c r="A375" s="345" t="s">
        <v>2555</v>
      </c>
      <c r="B375" s="372"/>
      <c r="C375" s="731"/>
      <c r="D375" s="372"/>
      <c r="E375" s="372"/>
      <c r="F375" s="372"/>
      <c r="G375" s="372"/>
      <c r="H375" s="374"/>
      <c r="I375" s="348">
        <v>0.78859999999999997</v>
      </c>
      <c r="J375" s="348">
        <v>-2.4824999999999999</v>
      </c>
      <c r="K375" s="348">
        <v>5.2849000000000004</v>
      </c>
      <c r="L375" s="348">
        <v>5.7869000000000002</v>
      </c>
      <c r="M375" s="348">
        <v>-3.3176999999999999</v>
      </c>
      <c r="N375" s="350">
        <v>-12.215299999999999</v>
      </c>
      <c r="O375" s="348">
        <v>-12.2174</v>
      </c>
      <c r="P375" s="348">
        <v>2.2204000000000002</v>
      </c>
      <c r="Q375" s="348">
        <v>0.37219999999999998</v>
      </c>
      <c r="R375" s="348">
        <v>13.3339</v>
      </c>
      <c r="S375" s="348">
        <v>17.008299999999998</v>
      </c>
      <c r="T375" s="348">
        <v>6.4676</v>
      </c>
      <c r="U375" s="348">
        <v>-17.927700000000002</v>
      </c>
      <c r="V375" s="348">
        <v>-6.9074</v>
      </c>
      <c r="W375" s="348">
        <v>-0.10290000000000001</v>
      </c>
      <c r="X375" s="348">
        <v>5.7281000000000004</v>
      </c>
      <c r="Y375" s="374"/>
      <c r="Z375" s="346"/>
      <c r="AA375" s="346"/>
      <c r="AB375" s="346"/>
      <c r="AC375" s="346"/>
      <c r="AD375" s="346"/>
      <c r="AE375" s="346"/>
      <c r="AF375" s="346"/>
      <c r="AG375" s="346"/>
      <c r="AH375" s="346"/>
      <c r="AI375" s="346"/>
      <c r="AJ375" s="346"/>
      <c r="AK375" s="346"/>
      <c r="AL375" s="346"/>
      <c r="AM375" s="346"/>
      <c r="AN375" s="346"/>
      <c r="AO375" s="374"/>
      <c r="AP375" s="348">
        <v>10.81</v>
      </c>
      <c r="AQ375" s="348">
        <v>5.75</v>
      </c>
      <c r="AR375" s="348">
        <v>-1.23</v>
      </c>
      <c r="AS375" s="348">
        <v>-7.54</v>
      </c>
      <c r="AT375" s="348">
        <v>-10.07</v>
      </c>
      <c r="AU375" s="374"/>
      <c r="AV375" s="429"/>
      <c r="AW375" s="429"/>
      <c r="AX375" s="429"/>
      <c r="AY375" s="429"/>
      <c r="AZ375" s="429"/>
      <c r="BA375" s="372"/>
      <c r="BB375" s="375"/>
      <c r="BC375" s="375"/>
      <c r="BD375" s="375"/>
      <c r="BE375" s="375"/>
      <c r="BF375" s="374"/>
      <c r="BG375" s="372"/>
      <c r="BH375" s="372"/>
      <c r="BI375" s="375"/>
      <c r="BJ375" s="375"/>
      <c r="BK375" s="375"/>
      <c r="BL375" s="375"/>
      <c r="BM375" s="372"/>
      <c r="BN375" s="372"/>
      <c r="BO375" s="430"/>
    </row>
    <row r="376" spans="1:67" s="428" customFormat="1" x14ac:dyDescent="0.25">
      <c r="A376" s="345" t="s">
        <v>1229</v>
      </c>
      <c r="B376" s="372"/>
      <c r="C376" s="731"/>
      <c r="D376" s="372"/>
      <c r="E376" s="372"/>
      <c r="F376" s="372"/>
      <c r="G376" s="372"/>
      <c r="H376" s="374"/>
      <c r="I376" s="348">
        <v>0.47399999999999998</v>
      </c>
      <c r="J376" s="348">
        <v>-0.64929999999999999</v>
      </c>
      <c r="K376" s="348">
        <v>1.0194000000000001</v>
      </c>
      <c r="L376" s="348">
        <v>4.1672000000000002</v>
      </c>
      <c r="M376" s="348">
        <v>2.2679999999999998</v>
      </c>
      <c r="N376" s="350">
        <v>4.4688999999999997</v>
      </c>
      <c r="O376" s="348">
        <v>2.6692999999999998</v>
      </c>
      <c r="P376" s="348">
        <v>14.900499999999999</v>
      </c>
      <c r="Q376" s="348">
        <v>14.4254</v>
      </c>
      <c r="R376" s="348">
        <v>15.0738</v>
      </c>
      <c r="S376" s="348">
        <v>2.5451999999999999</v>
      </c>
      <c r="T376" s="348">
        <v>16.2468</v>
      </c>
      <c r="U376" s="348">
        <v>0.67730000000000001</v>
      </c>
      <c r="V376" s="348">
        <v>6.5373000000000001</v>
      </c>
      <c r="W376" s="348">
        <v>0.42859999999999998</v>
      </c>
      <c r="X376" s="348" t="s">
        <v>428</v>
      </c>
      <c r="Y376" s="374"/>
      <c r="Z376" s="346"/>
      <c r="AA376" s="346"/>
      <c r="AB376" s="346"/>
      <c r="AC376" s="346"/>
      <c r="AD376" s="346"/>
      <c r="AE376" s="346"/>
      <c r="AF376" s="346"/>
      <c r="AG376" s="346"/>
      <c r="AH376" s="346"/>
      <c r="AI376" s="346"/>
      <c r="AJ376" s="346"/>
      <c r="AK376" s="346"/>
      <c r="AL376" s="346"/>
      <c r="AM376" s="346"/>
      <c r="AN376" s="346"/>
      <c r="AO376" s="374"/>
      <c r="AP376" s="348">
        <v>15.86</v>
      </c>
      <c r="AQ376" s="348">
        <v>16.78</v>
      </c>
      <c r="AR376" s="348">
        <v>13.35</v>
      </c>
      <c r="AS376" s="348">
        <v>8.27</v>
      </c>
      <c r="AT376" s="348">
        <v>6.53</v>
      </c>
      <c r="AU376" s="374"/>
      <c r="AV376" s="429"/>
      <c r="AW376" s="429"/>
      <c r="AX376" s="429"/>
      <c r="AY376" s="429"/>
      <c r="AZ376" s="429"/>
      <c r="BA376" s="372"/>
      <c r="BB376" s="375"/>
      <c r="BC376" s="375"/>
      <c r="BD376" s="375"/>
      <c r="BE376" s="375"/>
      <c r="BF376" s="374"/>
      <c r="BG376" s="372"/>
      <c r="BH376" s="372"/>
      <c r="BI376" s="375"/>
      <c r="BJ376" s="375"/>
      <c r="BK376" s="375"/>
      <c r="BL376" s="375"/>
      <c r="BM376" s="372"/>
      <c r="BN376" s="372"/>
      <c r="BO376" s="430"/>
    </row>
    <row r="377" spans="1:67" s="428" customFormat="1" x14ac:dyDescent="0.25">
      <c r="A377" s="345" t="s">
        <v>5818</v>
      </c>
      <c r="B377" s="372"/>
      <c r="C377" s="731"/>
      <c r="D377" s="372"/>
      <c r="E377" s="372"/>
      <c r="F377" s="372"/>
      <c r="G377" s="372"/>
      <c r="H377" s="374"/>
      <c r="I377" s="348">
        <v>0.2843</v>
      </c>
      <c r="J377" s="348">
        <v>0.2036</v>
      </c>
      <c r="K377" s="348">
        <v>4.1177999999999999</v>
      </c>
      <c r="L377" s="348">
        <v>-0.41970000000000002</v>
      </c>
      <c r="M377" s="348">
        <v>9.8522999999999996</v>
      </c>
      <c r="N377" s="350">
        <v>38.969000000000001</v>
      </c>
      <c r="O377" s="348">
        <v>20.264099999999999</v>
      </c>
      <c r="P377" s="348">
        <v>27.1571</v>
      </c>
      <c r="Q377" s="348">
        <v>21.131799999999998</v>
      </c>
      <c r="R377" s="348">
        <v>19.5975</v>
      </c>
      <c r="S377" s="348">
        <v>4.5000999999999998</v>
      </c>
      <c r="T377" s="348">
        <v>17.974699999999999</v>
      </c>
      <c r="U377" s="348">
        <v>18.005800000000001</v>
      </c>
      <c r="V377" s="348">
        <v>31.346499999999999</v>
      </c>
      <c r="W377" s="348">
        <v>2.6833</v>
      </c>
      <c r="X377" s="348" t="s">
        <v>428</v>
      </c>
      <c r="Y377" s="374"/>
      <c r="Z377" s="346"/>
      <c r="AA377" s="346"/>
      <c r="AB377" s="346"/>
      <c r="AC377" s="346"/>
      <c r="AD377" s="346"/>
      <c r="AE377" s="346"/>
      <c r="AF377" s="346"/>
      <c r="AG377" s="346"/>
      <c r="AH377" s="346"/>
      <c r="AI377" s="346"/>
      <c r="AJ377" s="346"/>
      <c r="AK377" s="346"/>
      <c r="AL377" s="346"/>
      <c r="AM377" s="346"/>
      <c r="AN377" s="346"/>
      <c r="AO377" s="374"/>
      <c r="AP377" s="348">
        <v>23.24</v>
      </c>
      <c r="AQ377" s="348">
        <v>29.12</v>
      </c>
      <c r="AR377" s="348">
        <v>24</v>
      </c>
      <c r="AS377" s="348">
        <v>25.37</v>
      </c>
      <c r="AT377" s="348">
        <v>30.38</v>
      </c>
      <c r="AU377" s="374"/>
      <c r="AV377" s="429"/>
      <c r="AW377" s="429"/>
      <c r="AX377" s="429"/>
      <c r="AY377" s="429"/>
      <c r="AZ377" s="429"/>
      <c r="BA377" s="372"/>
      <c r="BB377" s="375"/>
      <c r="BC377" s="375"/>
      <c r="BD377" s="375"/>
      <c r="BE377" s="375"/>
      <c r="BF377" s="374"/>
      <c r="BG377" s="372"/>
      <c r="BH377" s="372"/>
      <c r="BI377" s="375"/>
      <c r="BJ377" s="375"/>
      <c r="BK377" s="375"/>
      <c r="BL377" s="375"/>
      <c r="BM377" s="372"/>
      <c r="BN377" s="372"/>
      <c r="BO377" s="430"/>
    </row>
    <row r="378" spans="1:67" s="428" customFormat="1" x14ac:dyDescent="0.25">
      <c r="A378" s="345" t="s">
        <v>5819</v>
      </c>
      <c r="B378" s="372"/>
      <c r="C378" s="731"/>
      <c r="D378" s="372"/>
      <c r="E378" s="372"/>
      <c r="F378" s="372"/>
      <c r="G378" s="372"/>
      <c r="H378" s="374"/>
      <c r="I378" s="348">
        <v>0.41439999999999999</v>
      </c>
      <c r="J378" s="348">
        <v>-0.68540000000000001</v>
      </c>
      <c r="K378" s="348">
        <v>1.4866999999999999</v>
      </c>
      <c r="L378" s="348">
        <v>4.0949</v>
      </c>
      <c r="M378" s="348">
        <v>7.2834000000000003</v>
      </c>
      <c r="N378" s="350">
        <v>10.5753</v>
      </c>
      <c r="O378" s="348">
        <v>5.1532999999999998</v>
      </c>
      <c r="P378" s="348">
        <v>19.5825</v>
      </c>
      <c r="Q378" s="348">
        <v>19.4544</v>
      </c>
      <c r="R378" s="348">
        <v>16.4039</v>
      </c>
      <c r="S378" s="348">
        <v>3.2037</v>
      </c>
      <c r="T378" s="348">
        <v>21.262499999999999</v>
      </c>
      <c r="U378" s="348">
        <v>5.7321</v>
      </c>
      <c r="V378" s="348">
        <v>13.2417</v>
      </c>
      <c r="W378" s="348">
        <v>1.2434000000000001</v>
      </c>
      <c r="X378" s="348" t="s">
        <v>428</v>
      </c>
      <c r="Y378" s="374"/>
      <c r="Z378" s="346"/>
      <c r="AA378" s="346"/>
      <c r="AB378" s="346"/>
      <c r="AC378" s="346"/>
      <c r="AD378" s="346"/>
      <c r="AE378" s="346"/>
      <c r="AF378" s="346"/>
      <c r="AG378" s="346"/>
      <c r="AH378" s="346"/>
      <c r="AI378" s="346"/>
      <c r="AJ378" s="346"/>
      <c r="AK378" s="346"/>
      <c r="AL378" s="346"/>
      <c r="AM378" s="346"/>
      <c r="AN378" s="346"/>
      <c r="AO378" s="374"/>
      <c r="AP378" s="348">
        <v>19.04</v>
      </c>
      <c r="AQ378" s="348">
        <v>22.18</v>
      </c>
      <c r="AR378" s="348">
        <v>18.5</v>
      </c>
      <c r="AS378" s="348">
        <v>12.24</v>
      </c>
      <c r="AT378" s="348">
        <v>13.98</v>
      </c>
      <c r="AU378" s="374"/>
      <c r="AV378" s="429"/>
      <c r="AW378" s="429"/>
      <c r="AX378" s="429"/>
      <c r="AY378" s="429"/>
      <c r="AZ378" s="429"/>
      <c r="BA378" s="372"/>
      <c r="BB378" s="375"/>
      <c r="BC378" s="375"/>
      <c r="BD378" s="375"/>
      <c r="BE378" s="375"/>
      <c r="BF378" s="374"/>
      <c r="BG378" s="372"/>
      <c r="BH378" s="372"/>
      <c r="BI378" s="375"/>
      <c r="BJ378" s="375"/>
      <c r="BK378" s="375"/>
      <c r="BL378" s="375"/>
      <c r="BM378" s="372"/>
      <c r="BN378" s="372"/>
      <c r="BO378" s="430"/>
    </row>
    <row r="379" spans="1:67" s="428" customFormat="1" x14ac:dyDescent="0.25">
      <c r="A379" s="345" t="s">
        <v>1474</v>
      </c>
      <c r="B379" s="372"/>
      <c r="C379" s="731"/>
      <c r="D379" s="372"/>
      <c r="E379" s="372"/>
      <c r="F379" s="372"/>
      <c r="G379" s="372"/>
      <c r="H379" s="374"/>
      <c r="I379" s="348">
        <v>0.35699999999999998</v>
      </c>
      <c r="J379" s="348">
        <v>-0.62619999999999998</v>
      </c>
      <c r="K379" s="348">
        <v>1.4109</v>
      </c>
      <c r="L379" s="348">
        <v>4.4377000000000004</v>
      </c>
      <c r="M379" s="348">
        <v>7.0362</v>
      </c>
      <c r="N379" s="350">
        <v>9.1282999999999994</v>
      </c>
      <c r="O379" s="348">
        <v>4.8456999999999999</v>
      </c>
      <c r="P379" s="348">
        <v>18.744700000000002</v>
      </c>
      <c r="Q379" s="348">
        <v>18.7333</v>
      </c>
      <c r="R379" s="348">
        <v>17.591200000000001</v>
      </c>
      <c r="S379" s="348">
        <v>2.8744999999999998</v>
      </c>
      <c r="T379" s="348">
        <v>20.7316</v>
      </c>
      <c r="U379" s="348">
        <v>5.48</v>
      </c>
      <c r="V379" s="348">
        <v>11.793799999999999</v>
      </c>
      <c r="W379" s="348">
        <v>1.127</v>
      </c>
      <c r="X379" s="348">
        <v>15.697800000000001</v>
      </c>
      <c r="Y379" s="374"/>
      <c r="Z379" s="346"/>
      <c r="AA379" s="346"/>
      <c r="AB379" s="346"/>
      <c r="AC379" s="346"/>
      <c r="AD379" s="346"/>
      <c r="AE379" s="346"/>
      <c r="AF379" s="346"/>
      <c r="AG379" s="346"/>
      <c r="AH379" s="346"/>
      <c r="AI379" s="346"/>
      <c r="AJ379" s="346"/>
      <c r="AK379" s="346"/>
      <c r="AL379" s="346"/>
      <c r="AM379" s="346"/>
      <c r="AN379" s="346"/>
      <c r="AO379" s="374"/>
      <c r="AP379" s="348">
        <v>19.32</v>
      </c>
      <c r="AQ379" s="348">
        <v>21.57</v>
      </c>
      <c r="AR379" s="348">
        <v>17.79</v>
      </c>
      <c r="AS379" s="348">
        <v>11.75</v>
      </c>
      <c r="AT379" s="348">
        <v>13.53</v>
      </c>
      <c r="AU379" s="374"/>
      <c r="AV379" s="429"/>
      <c r="AW379" s="429"/>
      <c r="AX379" s="429"/>
      <c r="AY379" s="429"/>
      <c r="AZ379" s="429"/>
      <c r="BA379" s="372"/>
      <c r="BB379" s="375"/>
      <c r="BC379" s="375"/>
      <c r="BD379" s="375"/>
      <c r="BE379" s="375"/>
      <c r="BF379" s="374"/>
      <c r="BG379" s="372"/>
      <c r="BH379" s="372"/>
      <c r="BI379" s="375"/>
      <c r="BJ379" s="375"/>
      <c r="BK379" s="375"/>
      <c r="BL379" s="375"/>
      <c r="BM379" s="372"/>
      <c r="BN379" s="372"/>
      <c r="BO379" s="430"/>
    </row>
    <row r="380" spans="1:67" s="428" customFormat="1" x14ac:dyDescent="0.25">
      <c r="A380" s="345" t="s">
        <v>4466</v>
      </c>
      <c r="B380" s="372"/>
      <c r="C380" s="731"/>
      <c r="D380" s="372"/>
      <c r="E380" s="372"/>
      <c r="F380" s="372"/>
      <c r="G380" s="372"/>
      <c r="H380" s="374"/>
      <c r="I380" s="348">
        <v>0.43880000000000002</v>
      </c>
      <c r="J380" s="348">
        <v>-0.50760000000000005</v>
      </c>
      <c r="K380" s="348">
        <v>1.5603</v>
      </c>
      <c r="L380" s="348">
        <v>4.8703000000000003</v>
      </c>
      <c r="M380" s="348">
        <v>8.5214999999999996</v>
      </c>
      <c r="N380" s="350">
        <v>12.3035</v>
      </c>
      <c r="O380" s="348">
        <v>6.2332999999999998</v>
      </c>
      <c r="P380" s="348">
        <v>19.749700000000001</v>
      </c>
      <c r="Q380" s="348">
        <v>21.3371</v>
      </c>
      <c r="R380" s="348">
        <v>18.1037</v>
      </c>
      <c r="S380" s="348">
        <v>4.2160000000000002</v>
      </c>
      <c r="T380" s="348">
        <v>22.485700000000001</v>
      </c>
      <c r="U380" s="348">
        <v>6.5385</v>
      </c>
      <c r="V380" s="348">
        <v>15.404400000000001</v>
      </c>
      <c r="W380" s="348">
        <v>1.1099000000000001</v>
      </c>
      <c r="X380" s="348">
        <v>19.991700000000002</v>
      </c>
      <c r="Y380" s="374"/>
      <c r="Z380" s="346"/>
      <c r="AA380" s="346"/>
      <c r="AB380" s="346"/>
      <c r="AC380" s="346"/>
      <c r="AD380" s="346"/>
      <c r="AE380" s="346"/>
      <c r="AF380" s="346"/>
      <c r="AG380" s="346"/>
      <c r="AH380" s="346"/>
      <c r="AI380" s="346"/>
      <c r="AJ380" s="346"/>
      <c r="AK380" s="346"/>
      <c r="AL380" s="346"/>
      <c r="AM380" s="346"/>
      <c r="AN380" s="346"/>
      <c r="AO380" s="374"/>
      <c r="AP380" s="348">
        <v>20.170000000000002</v>
      </c>
      <c r="AQ380" s="348">
        <v>23.2</v>
      </c>
      <c r="AR380" s="348">
        <v>19.7</v>
      </c>
      <c r="AS380" s="348">
        <v>13.46</v>
      </c>
      <c r="AT380" s="348">
        <v>16.28</v>
      </c>
      <c r="AU380" s="374"/>
      <c r="AV380" s="429"/>
      <c r="AW380" s="429"/>
      <c r="AX380" s="429"/>
      <c r="AY380" s="429"/>
      <c r="AZ380" s="429"/>
      <c r="BA380" s="372"/>
      <c r="BB380" s="375"/>
      <c r="BC380" s="375"/>
      <c r="BD380" s="375"/>
      <c r="BE380" s="375"/>
      <c r="BF380" s="374"/>
      <c r="BG380" s="372"/>
      <c r="BH380" s="372"/>
      <c r="BI380" s="375"/>
      <c r="BJ380" s="375"/>
      <c r="BK380" s="375"/>
      <c r="BL380" s="375"/>
      <c r="BM380" s="372"/>
      <c r="BN380" s="372"/>
      <c r="BO380" s="430"/>
    </row>
    <row r="381" spans="1:67" s="428" customFormat="1" x14ac:dyDescent="0.25">
      <c r="A381" s="345" t="s">
        <v>4467</v>
      </c>
      <c r="B381" s="372"/>
      <c r="C381" s="731"/>
      <c r="D381" s="372"/>
      <c r="E381" s="372"/>
      <c r="F381" s="372"/>
      <c r="G381" s="372"/>
      <c r="H381" s="374"/>
      <c r="I381" s="348">
        <v>0.25979999999999998</v>
      </c>
      <c r="J381" s="348">
        <v>-1.0693999999999999</v>
      </c>
      <c r="K381" s="348">
        <v>2.0526</v>
      </c>
      <c r="L381" s="348">
        <v>2.1745999999999999</v>
      </c>
      <c r="M381" s="348">
        <v>2.8902999999999999</v>
      </c>
      <c r="N381" s="350">
        <v>3.468</v>
      </c>
      <c r="O381" s="348">
        <v>-0.3826</v>
      </c>
      <c r="P381" s="348">
        <v>18.552399999999999</v>
      </c>
      <c r="Q381" s="348">
        <v>18.842700000000001</v>
      </c>
      <c r="R381" s="348">
        <v>20.563300000000002</v>
      </c>
      <c r="S381" s="348">
        <v>1.052</v>
      </c>
      <c r="T381" s="348">
        <v>17.491099999999999</v>
      </c>
      <c r="U381" s="348">
        <v>3.5167999999999999</v>
      </c>
      <c r="V381" s="348">
        <v>9.2141999999999999</v>
      </c>
      <c r="W381" s="348">
        <v>1.4662999999999999</v>
      </c>
      <c r="X381" s="348" t="s">
        <v>428</v>
      </c>
      <c r="Y381" s="374"/>
      <c r="Z381" s="346"/>
      <c r="AA381" s="346"/>
      <c r="AB381" s="346"/>
      <c r="AC381" s="346"/>
      <c r="AD381" s="346"/>
      <c r="AE381" s="346"/>
      <c r="AF381" s="346"/>
      <c r="AG381" s="346"/>
      <c r="AH381" s="346"/>
      <c r="AI381" s="346"/>
      <c r="AJ381" s="346"/>
      <c r="AK381" s="346"/>
      <c r="AL381" s="346"/>
      <c r="AM381" s="346"/>
      <c r="AN381" s="346"/>
      <c r="AO381" s="374"/>
      <c r="AP381" s="348">
        <v>21.47</v>
      </c>
      <c r="AQ381" s="348">
        <v>22.55</v>
      </c>
      <c r="AR381" s="348">
        <v>16.260000000000002</v>
      </c>
      <c r="AS381" s="348">
        <v>7.43</v>
      </c>
      <c r="AT381" s="348">
        <v>7.28</v>
      </c>
      <c r="AU381" s="374"/>
      <c r="AV381" s="429"/>
      <c r="AW381" s="429"/>
      <c r="AX381" s="429"/>
      <c r="AY381" s="429"/>
      <c r="AZ381" s="429"/>
      <c r="BA381" s="372"/>
      <c r="BB381" s="375"/>
      <c r="BC381" s="375"/>
      <c r="BD381" s="375"/>
      <c r="BE381" s="375"/>
      <c r="BF381" s="374"/>
      <c r="BG381" s="372"/>
      <c r="BH381" s="372"/>
      <c r="BI381" s="375"/>
      <c r="BJ381" s="375"/>
      <c r="BK381" s="375"/>
      <c r="BL381" s="375"/>
      <c r="BM381" s="372"/>
      <c r="BN381" s="372"/>
      <c r="BO381" s="430"/>
    </row>
    <row r="382" spans="1:67" s="428" customFormat="1" x14ac:dyDescent="0.25">
      <c r="A382" s="345" t="s">
        <v>4468</v>
      </c>
      <c r="B382" s="372"/>
      <c r="C382" s="731"/>
      <c r="D382" s="372"/>
      <c r="E382" s="372"/>
      <c r="F382" s="372"/>
      <c r="G382" s="372"/>
      <c r="H382" s="374"/>
      <c r="I382" s="348">
        <v>0.41239999999999999</v>
      </c>
      <c r="J382" s="348">
        <v>-0.50990000000000002</v>
      </c>
      <c r="K382" s="348">
        <v>2.5594999999999999</v>
      </c>
      <c r="L382" s="348">
        <v>5.5388000000000002</v>
      </c>
      <c r="M382" s="348">
        <v>6.3578000000000001</v>
      </c>
      <c r="N382" s="350">
        <v>2.1816</v>
      </c>
      <c r="O382" s="348">
        <v>0.3024</v>
      </c>
      <c r="P382" s="348">
        <v>11.814399999999999</v>
      </c>
      <c r="Q382" s="348">
        <v>9.3470999999999993</v>
      </c>
      <c r="R382" s="348">
        <v>13.818300000000001</v>
      </c>
      <c r="S382" s="348">
        <v>3.911</v>
      </c>
      <c r="T382" s="348">
        <v>20.089600000000001</v>
      </c>
      <c r="U382" s="348">
        <v>3.7585999999999999</v>
      </c>
      <c r="V382" s="348">
        <v>5.9680999999999997</v>
      </c>
      <c r="W382" s="348">
        <v>1.2592000000000001</v>
      </c>
      <c r="X382" s="348" t="s">
        <v>428</v>
      </c>
      <c r="Y382" s="374"/>
      <c r="Z382" s="346"/>
      <c r="AA382" s="346"/>
      <c r="AB382" s="346"/>
      <c r="AC382" s="346"/>
      <c r="AD382" s="346"/>
      <c r="AE382" s="346"/>
      <c r="AF382" s="346"/>
      <c r="AG382" s="346"/>
      <c r="AH382" s="346"/>
      <c r="AI382" s="346"/>
      <c r="AJ382" s="346"/>
      <c r="AK382" s="346"/>
      <c r="AL382" s="346"/>
      <c r="AM382" s="346"/>
      <c r="AN382" s="346"/>
      <c r="AO382" s="374"/>
      <c r="AP382" s="348">
        <v>13.28</v>
      </c>
      <c r="AQ382" s="348">
        <v>13.01</v>
      </c>
      <c r="AR382" s="348">
        <v>10.15</v>
      </c>
      <c r="AS382" s="348">
        <v>6.74</v>
      </c>
      <c r="AT382" s="348">
        <v>10.16</v>
      </c>
      <c r="AU382" s="374"/>
      <c r="AV382" s="429"/>
      <c r="AW382" s="429"/>
      <c r="AX382" s="429"/>
      <c r="AY382" s="429"/>
      <c r="AZ382" s="429"/>
      <c r="BA382" s="372"/>
      <c r="BB382" s="375"/>
      <c r="BC382" s="375"/>
      <c r="BD382" s="375"/>
      <c r="BE382" s="375"/>
      <c r="BF382" s="374"/>
      <c r="BG382" s="372"/>
      <c r="BH382" s="372"/>
      <c r="BI382" s="375"/>
      <c r="BJ382" s="375"/>
      <c r="BK382" s="375"/>
      <c r="BL382" s="375"/>
      <c r="BM382" s="372"/>
      <c r="BN382" s="372"/>
      <c r="BO382" s="430"/>
    </row>
    <row r="383" spans="1:67" s="428" customFormat="1" x14ac:dyDescent="0.25">
      <c r="A383" s="345" t="s">
        <v>4473</v>
      </c>
      <c r="B383" s="372"/>
      <c r="C383" s="731"/>
      <c r="D383" s="372"/>
      <c r="E383" s="372"/>
      <c r="F383" s="372"/>
      <c r="G383" s="372"/>
      <c r="H383" s="374"/>
      <c r="I383" s="348">
        <v>0.29980000000000001</v>
      </c>
      <c r="J383" s="348">
        <v>-0.74829999999999997</v>
      </c>
      <c r="K383" s="348">
        <v>2.5240999999999998</v>
      </c>
      <c r="L383" s="348">
        <v>2.8609</v>
      </c>
      <c r="M383" s="348">
        <v>10.759600000000001</v>
      </c>
      <c r="N383" s="350">
        <v>7.6711999999999998</v>
      </c>
      <c r="O383" s="348">
        <v>-1.2599</v>
      </c>
      <c r="P383" s="348">
        <v>16.260899999999999</v>
      </c>
      <c r="Q383" s="348">
        <v>15.7303</v>
      </c>
      <c r="R383" s="348">
        <v>18.131399999999999</v>
      </c>
      <c r="S383" s="348">
        <v>2.7366999999999999</v>
      </c>
      <c r="T383" s="348">
        <v>21.859400000000001</v>
      </c>
      <c r="U383" s="348">
        <v>9.6973000000000003</v>
      </c>
      <c r="V383" s="348">
        <v>11.821</v>
      </c>
      <c r="W383" s="348">
        <v>1.9772000000000001</v>
      </c>
      <c r="X383" s="348" t="s">
        <v>428</v>
      </c>
      <c r="Y383" s="374"/>
      <c r="Z383" s="346"/>
      <c r="AA383" s="346"/>
      <c r="AB383" s="346"/>
      <c r="AC383" s="346"/>
      <c r="AD383" s="346"/>
      <c r="AE383" s="346"/>
      <c r="AF383" s="346"/>
      <c r="AG383" s="346"/>
      <c r="AH383" s="346"/>
      <c r="AI383" s="346"/>
      <c r="AJ383" s="346"/>
      <c r="AK383" s="346"/>
      <c r="AL383" s="346"/>
      <c r="AM383" s="346"/>
      <c r="AN383" s="346"/>
      <c r="AO383" s="374"/>
      <c r="AP383" s="348">
        <v>18.510000000000002</v>
      </c>
      <c r="AQ383" s="348">
        <v>19.47</v>
      </c>
      <c r="AR383" s="348">
        <v>14.85</v>
      </c>
      <c r="AS383" s="348">
        <v>8.09</v>
      </c>
      <c r="AT383" s="348">
        <v>15</v>
      </c>
      <c r="AU383" s="374"/>
      <c r="AV383" s="429"/>
      <c r="AW383" s="429"/>
      <c r="AX383" s="429"/>
      <c r="AY383" s="429"/>
      <c r="AZ383" s="429"/>
      <c r="BA383" s="372"/>
      <c r="BB383" s="375"/>
      <c r="BC383" s="375"/>
      <c r="BD383" s="375"/>
      <c r="BE383" s="375"/>
      <c r="BF383" s="374"/>
      <c r="BG383" s="372"/>
      <c r="BH383" s="372"/>
      <c r="BI383" s="375"/>
      <c r="BJ383" s="375"/>
      <c r="BK383" s="375"/>
      <c r="BL383" s="375"/>
      <c r="BM383" s="372"/>
      <c r="BN383" s="372"/>
      <c r="BO383" s="430"/>
    </row>
    <row r="384" spans="1:67" s="428" customFormat="1" x14ac:dyDescent="0.25">
      <c r="A384" s="345" t="s">
        <v>2556</v>
      </c>
      <c r="B384" s="372"/>
      <c r="C384" s="731"/>
      <c r="D384" s="372"/>
      <c r="E384" s="372"/>
      <c r="F384" s="372"/>
      <c r="G384" s="372"/>
      <c r="H384" s="374"/>
      <c r="I384" s="348">
        <v>0.41760000000000003</v>
      </c>
      <c r="J384" s="348">
        <v>-1.5777000000000001</v>
      </c>
      <c r="K384" s="348">
        <v>2.1629999999999998</v>
      </c>
      <c r="L384" s="348">
        <v>4.9565000000000001</v>
      </c>
      <c r="M384" s="348">
        <v>7.4446000000000003</v>
      </c>
      <c r="N384" s="350">
        <v>13.2948</v>
      </c>
      <c r="O384" s="348">
        <v>5.3761999999999999</v>
      </c>
      <c r="P384" s="348">
        <v>16.599299999999999</v>
      </c>
      <c r="Q384" s="348">
        <v>14.250999999999999</v>
      </c>
      <c r="R384" s="348">
        <v>14.034700000000001</v>
      </c>
      <c r="S384" s="348">
        <v>2.6598999999999999</v>
      </c>
      <c r="T384" s="348">
        <v>20.4315</v>
      </c>
      <c r="U384" s="348">
        <v>9.8360000000000003</v>
      </c>
      <c r="V384" s="348">
        <v>12.7454</v>
      </c>
      <c r="W384" s="348">
        <v>0.68940000000000001</v>
      </c>
      <c r="X384" s="348">
        <v>15.6645</v>
      </c>
      <c r="Y384" s="374"/>
      <c r="Z384" s="346"/>
      <c r="AA384" s="346"/>
      <c r="AB384" s="346"/>
      <c r="AC384" s="346"/>
      <c r="AD384" s="346"/>
      <c r="AE384" s="346"/>
      <c r="AF384" s="346"/>
      <c r="AG384" s="346"/>
      <c r="AH384" s="346"/>
      <c r="AI384" s="346"/>
      <c r="AJ384" s="346"/>
      <c r="AK384" s="346"/>
      <c r="AL384" s="346"/>
      <c r="AM384" s="346"/>
      <c r="AN384" s="346"/>
      <c r="AO384" s="374"/>
      <c r="AP384" s="348">
        <v>14.55</v>
      </c>
      <c r="AQ384" s="348">
        <v>15.99</v>
      </c>
      <c r="AR384" s="348">
        <v>15.2</v>
      </c>
      <c r="AS384" s="348">
        <v>13.46</v>
      </c>
      <c r="AT384" s="348">
        <v>17.8</v>
      </c>
      <c r="AU384" s="374"/>
      <c r="AV384" s="429"/>
      <c r="AW384" s="429"/>
      <c r="AX384" s="429"/>
      <c r="AY384" s="429"/>
      <c r="AZ384" s="429"/>
      <c r="BA384" s="372"/>
      <c r="BB384" s="375"/>
      <c r="BC384" s="375"/>
      <c r="BD384" s="375"/>
      <c r="BE384" s="375"/>
      <c r="BF384" s="374"/>
      <c r="BG384" s="372"/>
      <c r="BH384" s="372"/>
      <c r="BI384" s="375"/>
      <c r="BJ384" s="375"/>
      <c r="BK384" s="375"/>
      <c r="BL384" s="375"/>
      <c r="BM384" s="372"/>
      <c r="BN384" s="372"/>
      <c r="BO384" s="430"/>
    </row>
    <row r="385" spans="1:67" s="428" customFormat="1" x14ac:dyDescent="0.25">
      <c r="A385" s="345" t="s">
        <v>4476</v>
      </c>
      <c r="B385" s="372"/>
      <c r="C385" s="731"/>
      <c r="D385" s="372"/>
      <c r="E385" s="372"/>
      <c r="F385" s="372"/>
      <c r="G385" s="372"/>
      <c r="H385" s="374"/>
      <c r="I385" s="348">
        <v>0.39850000000000002</v>
      </c>
      <c r="J385" s="348">
        <v>-0.67830000000000001</v>
      </c>
      <c r="K385" s="348">
        <v>2.6347999999999998</v>
      </c>
      <c r="L385" s="348">
        <v>7.3920000000000003</v>
      </c>
      <c r="M385" s="348">
        <v>7.5156000000000001</v>
      </c>
      <c r="N385" s="350">
        <v>9.8674999999999997</v>
      </c>
      <c r="O385" s="348">
        <v>1.0825</v>
      </c>
      <c r="P385" s="348">
        <v>20.2544</v>
      </c>
      <c r="Q385" s="348">
        <v>14.4937</v>
      </c>
      <c r="R385" s="348">
        <v>13.6287</v>
      </c>
      <c r="S385" s="348">
        <v>3.8736000000000002</v>
      </c>
      <c r="T385" s="348">
        <v>23.493200000000002</v>
      </c>
      <c r="U385" s="348">
        <v>7.7907999999999999</v>
      </c>
      <c r="V385" s="348">
        <v>10.304600000000001</v>
      </c>
      <c r="W385" s="348">
        <v>0.82379999999999998</v>
      </c>
      <c r="X385" s="348">
        <v>5.7686999999999999</v>
      </c>
      <c r="Y385" s="374"/>
      <c r="Z385" s="346"/>
      <c r="AA385" s="346"/>
      <c r="AB385" s="346"/>
      <c r="AC385" s="346"/>
      <c r="AD385" s="346"/>
      <c r="AE385" s="346"/>
      <c r="AF385" s="346"/>
      <c r="AG385" s="346"/>
      <c r="AH385" s="346"/>
      <c r="AI385" s="346"/>
      <c r="AJ385" s="346"/>
      <c r="AK385" s="346"/>
      <c r="AL385" s="346"/>
      <c r="AM385" s="346"/>
      <c r="AN385" s="346"/>
      <c r="AO385" s="374"/>
      <c r="AP385" s="348">
        <v>14.94</v>
      </c>
      <c r="AQ385" s="348">
        <v>16.79</v>
      </c>
      <c r="AR385" s="348">
        <v>15.27</v>
      </c>
      <c r="AS385" s="348">
        <v>11.29</v>
      </c>
      <c r="AT385" s="348">
        <v>15.84</v>
      </c>
      <c r="AU385" s="374"/>
      <c r="AV385" s="429"/>
      <c r="AW385" s="429"/>
      <c r="AX385" s="429"/>
      <c r="AY385" s="429"/>
      <c r="AZ385" s="429"/>
      <c r="BA385" s="372"/>
      <c r="BB385" s="375"/>
      <c r="BC385" s="375"/>
      <c r="BD385" s="375"/>
      <c r="BE385" s="375"/>
      <c r="BF385" s="374"/>
      <c r="BG385" s="372"/>
      <c r="BH385" s="372"/>
      <c r="BI385" s="375"/>
      <c r="BJ385" s="375"/>
      <c r="BK385" s="375"/>
      <c r="BL385" s="375"/>
      <c r="BM385" s="372"/>
      <c r="BN385" s="372"/>
      <c r="BO385" s="430"/>
    </row>
    <row r="386" spans="1:67" s="428" customFormat="1" x14ac:dyDescent="0.25">
      <c r="A386" s="345" t="s">
        <v>5820</v>
      </c>
      <c r="B386" s="372"/>
      <c r="C386" s="731"/>
      <c r="D386" s="372"/>
      <c r="E386" s="372"/>
      <c r="F386" s="372"/>
      <c r="G386" s="372"/>
      <c r="H386" s="374"/>
      <c r="I386" s="348">
        <v>1.1299999999999999E-2</v>
      </c>
      <c r="J386" s="348">
        <v>-0.56869999999999998</v>
      </c>
      <c r="K386" s="348">
        <v>-1.5872999999999999</v>
      </c>
      <c r="L386" s="348">
        <v>-1.3045</v>
      </c>
      <c r="M386" s="348">
        <v>-7.1695000000000002</v>
      </c>
      <c r="N386" s="350">
        <v>0.71599999999999997</v>
      </c>
      <c r="O386" s="348">
        <v>-7.1028000000000002</v>
      </c>
      <c r="P386" s="348">
        <v>13.044</v>
      </c>
      <c r="Q386" s="348">
        <v>12.183199999999999</v>
      </c>
      <c r="R386" s="348">
        <v>14.916600000000001</v>
      </c>
      <c r="S386" s="348">
        <v>1.4498</v>
      </c>
      <c r="T386" s="348">
        <v>3.9260999999999999</v>
      </c>
      <c r="U386" s="348">
        <v>-8.1262000000000008</v>
      </c>
      <c r="V386" s="348">
        <v>-0.28349999999999997</v>
      </c>
      <c r="W386" s="348">
        <v>-0.52559999999999996</v>
      </c>
      <c r="X386" s="348" t="s">
        <v>428</v>
      </c>
      <c r="Y386" s="374"/>
      <c r="Z386" s="346"/>
      <c r="AA386" s="346"/>
      <c r="AB386" s="346"/>
      <c r="AC386" s="346"/>
      <c r="AD386" s="346"/>
      <c r="AE386" s="346"/>
      <c r="AF386" s="346"/>
      <c r="AG386" s="346"/>
      <c r="AH386" s="346"/>
      <c r="AI386" s="346"/>
      <c r="AJ386" s="346"/>
      <c r="AK386" s="346"/>
      <c r="AL386" s="346"/>
      <c r="AM386" s="346"/>
      <c r="AN386" s="346"/>
      <c r="AO386" s="374"/>
      <c r="AP386" s="348">
        <v>12.89</v>
      </c>
      <c r="AQ386" s="348">
        <v>12.35</v>
      </c>
      <c r="AR386" s="348">
        <v>8.26</v>
      </c>
      <c r="AS386" s="348">
        <v>2.4700000000000002</v>
      </c>
      <c r="AT386" s="348">
        <v>-5.64</v>
      </c>
      <c r="AU386" s="374"/>
      <c r="AV386" s="429"/>
      <c r="AW386" s="429"/>
      <c r="AX386" s="429"/>
      <c r="AY386" s="429"/>
      <c r="AZ386" s="429"/>
      <c r="BA386" s="372"/>
      <c r="BB386" s="375"/>
      <c r="BC386" s="375"/>
      <c r="BD386" s="375"/>
      <c r="BE386" s="375"/>
      <c r="BF386" s="374"/>
      <c r="BG386" s="372"/>
      <c r="BH386" s="372"/>
      <c r="BI386" s="375"/>
      <c r="BJ386" s="375"/>
      <c r="BK386" s="375"/>
      <c r="BL386" s="375"/>
      <c r="BM386" s="372"/>
      <c r="BN386" s="372"/>
      <c r="BO386" s="430"/>
    </row>
    <row r="387" spans="1:67" s="428" customFormat="1" x14ac:dyDescent="0.25">
      <c r="A387" s="345" t="s">
        <v>4478</v>
      </c>
      <c r="B387" s="372"/>
      <c r="C387" s="731"/>
      <c r="D387" s="372"/>
      <c r="E387" s="372"/>
      <c r="F387" s="372"/>
      <c r="G387" s="372"/>
      <c r="H387" s="374"/>
      <c r="I387" s="348">
        <v>0.38840000000000002</v>
      </c>
      <c r="J387" s="348">
        <v>-1.0147999999999999</v>
      </c>
      <c r="K387" s="348">
        <v>1.6758</v>
      </c>
      <c r="L387" s="348">
        <v>6.7</v>
      </c>
      <c r="M387" s="348">
        <v>18.067799999999998</v>
      </c>
      <c r="N387" s="350">
        <v>20.9679</v>
      </c>
      <c r="O387" s="348">
        <v>9.3758999999999997</v>
      </c>
      <c r="P387" s="348">
        <v>20.7822</v>
      </c>
      <c r="Q387" s="348">
        <v>14.8536</v>
      </c>
      <c r="R387" s="348">
        <v>9.3462999999999994</v>
      </c>
      <c r="S387" s="348">
        <v>4.5576999999999996</v>
      </c>
      <c r="T387" s="348">
        <v>19.236999999999998</v>
      </c>
      <c r="U387" s="348">
        <v>16.920500000000001</v>
      </c>
      <c r="V387" s="348">
        <v>23.867100000000001</v>
      </c>
      <c r="W387" s="348">
        <v>-0.40400000000000003</v>
      </c>
      <c r="X387" s="348" t="s">
        <v>428</v>
      </c>
      <c r="Y387" s="374"/>
      <c r="Z387" s="346"/>
      <c r="AA387" s="346"/>
      <c r="AB387" s="346"/>
      <c r="AC387" s="346"/>
      <c r="AD387" s="346"/>
      <c r="AE387" s="346"/>
      <c r="AF387" s="346"/>
      <c r="AG387" s="346"/>
      <c r="AH387" s="346"/>
      <c r="AI387" s="346"/>
      <c r="AJ387" s="346"/>
      <c r="AK387" s="346"/>
      <c r="AL387" s="346"/>
      <c r="AM387" s="346"/>
      <c r="AN387" s="346"/>
      <c r="AO387" s="374"/>
      <c r="AP387" s="348">
        <v>15.63</v>
      </c>
      <c r="AQ387" s="348">
        <v>18.600000000000001</v>
      </c>
      <c r="AR387" s="348">
        <v>19.649999999999999</v>
      </c>
      <c r="AS387" s="348">
        <v>17.97</v>
      </c>
      <c r="AT387" s="348">
        <v>31.02</v>
      </c>
      <c r="AU387" s="374"/>
      <c r="AV387" s="429"/>
      <c r="AW387" s="429"/>
      <c r="AX387" s="429"/>
      <c r="AY387" s="429"/>
      <c r="AZ387" s="429"/>
      <c r="BA387" s="372"/>
      <c r="BB387" s="375"/>
      <c r="BC387" s="375"/>
      <c r="BD387" s="375"/>
      <c r="BE387" s="375"/>
      <c r="BF387" s="374"/>
      <c r="BG387" s="372"/>
      <c r="BH387" s="372"/>
      <c r="BI387" s="375"/>
      <c r="BJ387" s="375"/>
      <c r="BK387" s="375"/>
      <c r="BL387" s="375"/>
      <c r="BM387" s="372"/>
      <c r="BN387" s="372"/>
      <c r="BO387" s="430"/>
    </row>
    <row r="388" spans="1:67" s="428" customFormat="1" x14ac:dyDescent="0.25">
      <c r="A388" s="345" t="s">
        <v>4479</v>
      </c>
      <c r="B388" s="372"/>
      <c r="C388" s="731"/>
      <c r="D388" s="372"/>
      <c r="E388" s="372"/>
      <c r="F388" s="372"/>
      <c r="G388" s="372"/>
      <c r="H388" s="374"/>
      <c r="I388" s="348">
        <v>0.88800000000000001</v>
      </c>
      <c r="J388" s="348">
        <v>0.7268</v>
      </c>
      <c r="K388" s="348">
        <v>-1.2561</v>
      </c>
      <c r="L388" s="348">
        <v>6.0891000000000002</v>
      </c>
      <c r="M388" s="348">
        <v>-4.4767000000000001</v>
      </c>
      <c r="N388" s="350">
        <v>2.5352000000000001</v>
      </c>
      <c r="O388" s="348">
        <v>4.5967000000000002</v>
      </c>
      <c r="P388" s="348">
        <v>7.3303000000000003</v>
      </c>
      <c r="Q388" s="348">
        <v>9.3850999999999996</v>
      </c>
      <c r="R388" s="348">
        <v>10.261699999999999</v>
      </c>
      <c r="S388" s="348">
        <v>-1.4484999999999999</v>
      </c>
      <c r="T388" s="348">
        <v>14.369899999999999</v>
      </c>
      <c r="U388" s="348">
        <v>-3.8532999999999999</v>
      </c>
      <c r="V388" s="348">
        <v>4.3532999999999999</v>
      </c>
      <c r="W388" s="348">
        <v>-3.9600000000000003E-2</v>
      </c>
      <c r="X388" s="348">
        <v>-3.4962</v>
      </c>
      <c r="Y388" s="374"/>
      <c r="Z388" s="346"/>
      <c r="AA388" s="346"/>
      <c r="AB388" s="346"/>
      <c r="AC388" s="346"/>
      <c r="AD388" s="346"/>
      <c r="AE388" s="346"/>
      <c r="AF388" s="346"/>
      <c r="AG388" s="346"/>
      <c r="AH388" s="346"/>
      <c r="AI388" s="346"/>
      <c r="AJ388" s="346"/>
      <c r="AK388" s="346"/>
      <c r="AL388" s="346"/>
      <c r="AM388" s="346"/>
      <c r="AN388" s="346"/>
      <c r="AO388" s="374"/>
      <c r="AP388" s="348">
        <v>9.4600000000000009</v>
      </c>
      <c r="AQ388" s="348">
        <v>9.94</v>
      </c>
      <c r="AR388" s="348">
        <v>7.87</v>
      </c>
      <c r="AS388" s="348">
        <v>5.08</v>
      </c>
      <c r="AT388" s="348">
        <v>0.14000000000000001</v>
      </c>
      <c r="AU388" s="374"/>
      <c r="AV388" s="429"/>
      <c r="AW388" s="429"/>
      <c r="AX388" s="429"/>
      <c r="AY388" s="429"/>
      <c r="AZ388" s="429"/>
      <c r="BA388" s="372"/>
      <c r="BB388" s="375"/>
      <c r="BC388" s="375"/>
      <c r="BD388" s="375"/>
      <c r="BE388" s="375"/>
      <c r="BF388" s="374"/>
      <c r="BG388" s="372"/>
      <c r="BH388" s="372"/>
      <c r="BI388" s="375"/>
      <c r="BJ388" s="375"/>
      <c r="BK388" s="375"/>
      <c r="BL388" s="375"/>
      <c r="BM388" s="372"/>
      <c r="BN388" s="372"/>
      <c r="BO388" s="430"/>
    </row>
    <row r="389" spans="1:67" s="428" customFormat="1" x14ac:dyDescent="0.25">
      <c r="A389" s="345" t="s">
        <v>5821</v>
      </c>
      <c r="B389" s="372"/>
      <c r="C389" s="731"/>
      <c r="D389" s="372"/>
      <c r="E389" s="372"/>
      <c r="F389" s="372"/>
      <c r="G389" s="372"/>
      <c r="H389" s="374"/>
      <c r="I389" s="348">
        <v>-7.9000000000000001E-2</v>
      </c>
      <c r="J389" s="348">
        <v>-1.5341</v>
      </c>
      <c r="K389" s="348">
        <v>-2.8559999999999999</v>
      </c>
      <c r="L389" s="348">
        <v>-6.1863999999999999</v>
      </c>
      <c r="M389" s="348">
        <v>-6.0167000000000002</v>
      </c>
      <c r="N389" s="350">
        <v>1.837</v>
      </c>
      <c r="O389" s="348">
        <v>-7.4146999999999998</v>
      </c>
      <c r="P389" s="348">
        <v>21.878799999999998</v>
      </c>
      <c r="Q389" s="348">
        <v>22.843599999999999</v>
      </c>
      <c r="R389" s="348">
        <v>10.6988</v>
      </c>
      <c r="S389" s="348">
        <v>-2.3801000000000001</v>
      </c>
      <c r="T389" s="348">
        <v>1.9265000000000001</v>
      </c>
      <c r="U389" s="348">
        <v>-1.1214</v>
      </c>
      <c r="V389" s="348">
        <v>-0.5887</v>
      </c>
      <c r="W389" s="348">
        <v>-1.9991000000000001</v>
      </c>
      <c r="X389" s="348" t="s">
        <v>428</v>
      </c>
      <c r="Y389" s="374"/>
      <c r="Z389" s="346"/>
      <c r="AA389" s="346"/>
      <c r="AB389" s="346"/>
      <c r="AC389" s="346"/>
      <c r="AD389" s="346"/>
      <c r="AE389" s="346"/>
      <c r="AF389" s="346"/>
      <c r="AG389" s="346"/>
      <c r="AH389" s="346"/>
      <c r="AI389" s="346"/>
      <c r="AJ389" s="346"/>
      <c r="AK389" s="346"/>
      <c r="AL389" s="346"/>
      <c r="AM389" s="346"/>
      <c r="AN389" s="346"/>
      <c r="AO389" s="374"/>
      <c r="AP389" s="348">
        <v>15.66</v>
      </c>
      <c r="AQ389" s="348">
        <v>21.01</v>
      </c>
      <c r="AR389" s="348">
        <v>17.920000000000002</v>
      </c>
      <c r="AS389" s="348">
        <v>3.22</v>
      </c>
      <c r="AT389" s="348">
        <v>-5.9</v>
      </c>
      <c r="AU389" s="374"/>
      <c r="AV389" s="429"/>
      <c r="AW389" s="429"/>
      <c r="AX389" s="429"/>
      <c r="AY389" s="429"/>
      <c r="AZ389" s="429"/>
      <c r="BA389" s="372"/>
      <c r="BB389" s="375"/>
      <c r="BC389" s="375"/>
      <c r="BD389" s="375"/>
      <c r="BE389" s="375"/>
      <c r="BF389" s="374"/>
      <c r="BG389" s="372"/>
      <c r="BH389" s="372"/>
      <c r="BI389" s="375"/>
      <c r="BJ389" s="375"/>
      <c r="BK389" s="375"/>
      <c r="BL389" s="375"/>
      <c r="BM389" s="372"/>
      <c r="BN389" s="372"/>
      <c r="BO389" s="430"/>
    </row>
    <row r="390" spans="1:67" s="428" customFormat="1" x14ac:dyDescent="0.25">
      <c r="A390" s="345" t="s">
        <v>2557</v>
      </c>
      <c r="B390" s="372"/>
      <c r="C390" s="731"/>
      <c r="D390" s="372"/>
      <c r="E390" s="372"/>
      <c r="F390" s="372"/>
      <c r="G390" s="372"/>
      <c r="H390" s="374"/>
      <c r="I390" s="348">
        <v>-7.9000000000000001E-2</v>
      </c>
      <c r="J390" s="348">
        <v>-1.4624999999999999</v>
      </c>
      <c r="K390" s="348">
        <v>-2.5230000000000001</v>
      </c>
      <c r="L390" s="348">
        <v>-5.8491</v>
      </c>
      <c r="M390" s="348">
        <v>-5.4871999999999996</v>
      </c>
      <c r="N390" s="350">
        <v>3.7751000000000001</v>
      </c>
      <c r="O390" s="348">
        <v>-5.5753000000000004</v>
      </c>
      <c r="P390" s="348">
        <v>24.2363</v>
      </c>
      <c r="Q390" s="348">
        <v>26.1188</v>
      </c>
      <c r="R390" s="348">
        <v>14.242000000000001</v>
      </c>
      <c r="S390" s="348">
        <v>-2.0291000000000001</v>
      </c>
      <c r="T390" s="348">
        <v>2.2928000000000002</v>
      </c>
      <c r="U390" s="348">
        <v>-1.7999999999999999E-2</v>
      </c>
      <c r="V390" s="348">
        <v>0.97940000000000005</v>
      </c>
      <c r="W390" s="348">
        <v>-1.8560000000000001</v>
      </c>
      <c r="X390" s="348" t="s">
        <v>428</v>
      </c>
      <c r="Y390" s="374"/>
      <c r="Z390" s="346"/>
      <c r="AA390" s="346"/>
      <c r="AB390" s="346"/>
      <c r="AC390" s="346"/>
      <c r="AD390" s="346"/>
      <c r="AE390" s="346"/>
      <c r="AF390" s="346"/>
      <c r="AG390" s="346"/>
      <c r="AH390" s="346"/>
      <c r="AI390" s="346"/>
      <c r="AJ390" s="346"/>
      <c r="AK390" s="346"/>
      <c r="AL390" s="346"/>
      <c r="AM390" s="346"/>
      <c r="AN390" s="346"/>
      <c r="AO390" s="374"/>
      <c r="AP390" s="348">
        <v>18.71</v>
      </c>
      <c r="AQ390" s="348">
        <v>24.17</v>
      </c>
      <c r="AR390" s="348">
        <v>20.45</v>
      </c>
      <c r="AS390" s="348">
        <v>5.31</v>
      </c>
      <c r="AT390" s="348">
        <v>-4.33</v>
      </c>
      <c r="AU390" s="374"/>
      <c r="AV390" s="429"/>
      <c r="AW390" s="429"/>
      <c r="AX390" s="429"/>
      <c r="AY390" s="429"/>
      <c r="AZ390" s="429"/>
      <c r="BA390" s="372"/>
      <c r="BB390" s="375"/>
      <c r="BC390" s="375"/>
      <c r="BD390" s="375"/>
      <c r="BE390" s="375"/>
      <c r="BF390" s="374"/>
      <c r="BG390" s="372"/>
      <c r="BH390" s="372"/>
      <c r="BI390" s="375"/>
      <c r="BJ390" s="375"/>
      <c r="BK390" s="375"/>
      <c r="BL390" s="375"/>
      <c r="BM390" s="372"/>
      <c r="BN390" s="372"/>
      <c r="BO390" s="430"/>
    </row>
    <row r="391" spans="1:67" s="428" customFormat="1" x14ac:dyDescent="0.25">
      <c r="A391" s="345" t="s">
        <v>4480</v>
      </c>
      <c r="B391" s="372"/>
      <c r="C391" s="731"/>
      <c r="D391" s="372"/>
      <c r="E391" s="372"/>
      <c r="F391" s="372"/>
      <c r="G391" s="372"/>
      <c r="H391" s="374"/>
      <c r="I391" s="348">
        <v>-1.1299999999999999E-2</v>
      </c>
      <c r="J391" s="348">
        <v>-1.9602999999999999</v>
      </c>
      <c r="K391" s="348">
        <v>2.3E-2</v>
      </c>
      <c r="L391" s="348">
        <v>8.1818000000000008</v>
      </c>
      <c r="M391" s="348">
        <v>-10.2447</v>
      </c>
      <c r="N391" s="350">
        <v>22.2073</v>
      </c>
      <c r="O391" s="348">
        <v>11.3902</v>
      </c>
      <c r="P391" s="348">
        <v>24.037299999999998</v>
      </c>
      <c r="Q391" s="348">
        <v>32.1661</v>
      </c>
      <c r="R391" s="348">
        <v>11.308999999999999</v>
      </c>
      <c r="S391" s="348">
        <v>1.4648000000000001</v>
      </c>
      <c r="T391" s="348">
        <v>10.1873</v>
      </c>
      <c r="U391" s="348">
        <v>1.7275</v>
      </c>
      <c r="V391" s="348">
        <v>15.335800000000001</v>
      </c>
      <c r="W391" s="348">
        <v>2.9813999999999998</v>
      </c>
      <c r="X391" s="348">
        <v>7.2656999999999998</v>
      </c>
      <c r="Y391" s="374"/>
      <c r="Z391" s="346"/>
      <c r="AA391" s="346"/>
      <c r="AB391" s="346"/>
      <c r="AC391" s="346"/>
      <c r="AD391" s="346"/>
      <c r="AE391" s="346"/>
      <c r="AF391" s="346"/>
      <c r="AG391" s="346"/>
      <c r="AH391" s="346"/>
      <c r="AI391" s="346"/>
      <c r="AJ391" s="346"/>
      <c r="AK391" s="346"/>
      <c r="AL391" s="346"/>
      <c r="AM391" s="346"/>
      <c r="AN391" s="346"/>
      <c r="AO391" s="374"/>
      <c r="AP391" s="348">
        <v>20.03</v>
      </c>
      <c r="AQ391" s="348">
        <v>29.48</v>
      </c>
      <c r="AR391" s="348">
        <v>26.61</v>
      </c>
      <c r="AS391" s="348">
        <v>15.99</v>
      </c>
      <c r="AT391" s="348">
        <v>4.82</v>
      </c>
      <c r="AU391" s="374"/>
      <c r="AV391" s="429"/>
      <c r="AW391" s="429"/>
      <c r="AX391" s="429"/>
      <c r="AY391" s="429"/>
      <c r="AZ391" s="429"/>
      <c r="BA391" s="372"/>
      <c r="BB391" s="375"/>
      <c r="BC391" s="375"/>
      <c r="BD391" s="375"/>
      <c r="BE391" s="375"/>
      <c r="BF391" s="374"/>
      <c r="BG391" s="372"/>
      <c r="BH391" s="372"/>
      <c r="BI391" s="375"/>
      <c r="BJ391" s="375"/>
      <c r="BK391" s="375"/>
      <c r="BL391" s="375"/>
      <c r="BM391" s="372"/>
      <c r="BN391" s="372"/>
      <c r="BO391" s="430"/>
    </row>
    <row r="392" spans="1:67" s="428" customFormat="1" x14ac:dyDescent="0.25">
      <c r="A392" s="345" t="s">
        <v>4481</v>
      </c>
      <c r="B392" s="372"/>
      <c r="C392" s="731"/>
      <c r="D392" s="372"/>
      <c r="E392" s="372"/>
      <c r="F392" s="372"/>
      <c r="G392" s="372"/>
      <c r="H392" s="374"/>
      <c r="I392" s="348">
        <v>1.4092</v>
      </c>
      <c r="J392" s="348">
        <v>1.0668</v>
      </c>
      <c r="K392" s="348">
        <v>-0.64910000000000001</v>
      </c>
      <c r="L392" s="348">
        <v>18.856300000000001</v>
      </c>
      <c r="M392" s="348">
        <v>11.100099999999999</v>
      </c>
      <c r="N392" s="350">
        <v>-0.1145</v>
      </c>
      <c r="O392" s="348">
        <v>-6.7450999999999999</v>
      </c>
      <c r="P392" s="348">
        <v>20.0291</v>
      </c>
      <c r="Q392" s="348">
        <v>19.905000000000001</v>
      </c>
      <c r="R392" s="348">
        <v>16.214099999999998</v>
      </c>
      <c r="S392" s="348">
        <v>9.9030000000000005</v>
      </c>
      <c r="T392" s="348">
        <v>40.031799999999997</v>
      </c>
      <c r="U392" s="348">
        <v>3.8702000000000001</v>
      </c>
      <c r="V392" s="348">
        <v>5.1177000000000001</v>
      </c>
      <c r="W392" s="348">
        <v>0.81</v>
      </c>
      <c r="X392" s="348" t="s">
        <v>428</v>
      </c>
      <c r="Y392" s="374"/>
      <c r="Z392" s="346"/>
      <c r="AA392" s="346"/>
      <c r="AB392" s="346"/>
      <c r="AC392" s="346"/>
      <c r="AD392" s="346"/>
      <c r="AE392" s="346"/>
      <c r="AF392" s="346"/>
      <c r="AG392" s="346"/>
      <c r="AH392" s="346"/>
      <c r="AI392" s="346"/>
      <c r="AJ392" s="346"/>
      <c r="AK392" s="346"/>
      <c r="AL392" s="346"/>
      <c r="AM392" s="346"/>
      <c r="AN392" s="346"/>
      <c r="AO392" s="374"/>
      <c r="AP392" s="348">
        <v>18.239999999999998</v>
      </c>
      <c r="AQ392" s="348">
        <v>20.6</v>
      </c>
      <c r="AR392" s="348">
        <v>15.48</v>
      </c>
      <c r="AS392" s="348">
        <v>3.41</v>
      </c>
      <c r="AT392" s="348">
        <v>19.14</v>
      </c>
      <c r="AU392" s="374"/>
      <c r="AV392" s="429"/>
      <c r="AW392" s="429"/>
      <c r="AX392" s="429"/>
      <c r="AY392" s="429"/>
      <c r="AZ392" s="429"/>
      <c r="BA392" s="372"/>
      <c r="BB392" s="375"/>
      <c r="BC392" s="375"/>
      <c r="BD392" s="375"/>
      <c r="BE392" s="375"/>
      <c r="BF392" s="374"/>
      <c r="BG392" s="372"/>
      <c r="BH392" s="372"/>
      <c r="BI392" s="375"/>
      <c r="BJ392" s="375"/>
      <c r="BK392" s="375"/>
      <c r="BL392" s="375"/>
      <c r="BM392" s="372"/>
      <c r="BN392" s="372"/>
      <c r="BO392" s="430"/>
    </row>
    <row r="393" spans="1:67" s="428" customFormat="1" x14ac:dyDescent="0.25">
      <c r="A393" s="345" t="s">
        <v>2559</v>
      </c>
      <c r="B393" s="372"/>
      <c r="C393" s="731"/>
      <c r="D393" s="372"/>
      <c r="E393" s="372"/>
      <c r="F393" s="372"/>
      <c r="G393" s="372"/>
      <c r="H393" s="374"/>
      <c r="I393" s="348">
        <v>0.67430000000000001</v>
      </c>
      <c r="J393" s="348">
        <v>-0.68010000000000004</v>
      </c>
      <c r="K393" s="348">
        <v>-0.74329999999999996</v>
      </c>
      <c r="L393" s="348">
        <v>4.3212999999999999</v>
      </c>
      <c r="M393" s="348">
        <v>-5.5392000000000001</v>
      </c>
      <c r="N393" s="350">
        <v>-4.6010999999999997</v>
      </c>
      <c r="O393" s="348">
        <v>0.4</v>
      </c>
      <c r="P393" s="348">
        <v>9.2627000000000006</v>
      </c>
      <c r="Q393" s="348">
        <v>7.2629000000000001</v>
      </c>
      <c r="R393" s="348">
        <v>12.085599999999999</v>
      </c>
      <c r="S393" s="348">
        <v>1.5869</v>
      </c>
      <c r="T393" s="348">
        <v>9.8366000000000007</v>
      </c>
      <c r="U393" s="348">
        <v>-7.3086000000000002</v>
      </c>
      <c r="V393" s="348">
        <v>-1.8463000000000001</v>
      </c>
      <c r="W393" s="348">
        <v>-1.0787</v>
      </c>
      <c r="X393" s="348" t="s">
        <v>428</v>
      </c>
      <c r="Y393" s="374"/>
      <c r="Z393" s="346"/>
      <c r="AA393" s="346"/>
      <c r="AB393" s="346"/>
      <c r="AC393" s="346"/>
      <c r="AD393" s="346"/>
      <c r="AE393" s="346"/>
      <c r="AF393" s="346"/>
      <c r="AG393" s="346"/>
      <c r="AH393" s="346"/>
      <c r="AI393" s="346"/>
      <c r="AJ393" s="346"/>
      <c r="AK393" s="346"/>
      <c r="AL393" s="346"/>
      <c r="AM393" s="346"/>
      <c r="AN393" s="346"/>
      <c r="AO393" s="374"/>
      <c r="AP393" s="348">
        <v>10.86</v>
      </c>
      <c r="AQ393" s="348">
        <v>9.64</v>
      </c>
      <c r="AR393" s="348">
        <v>6.32</v>
      </c>
      <c r="AS393" s="348">
        <v>2.61</v>
      </c>
      <c r="AT393" s="348">
        <v>-5.29</v>
      </c>
      <c r="AU393" s="374"/>
      <c r="AV393" s="429"/>
      <c r="AW393" s="429"/>
      <c r="AX393" s="429"/>
      <c r="AY393" s="429"/>
      <c r="AZ393" s="429"/>
      <c r="BA393" s="372"/>
      <c r="BB393" s="375"/>
      <c r="BC393" s="375"/>
      <c r="BD393" s="375"/>
      <c r="BE393" s="375"/>
      <c r="BF393" s="374"/>
      <c r="BG393" s="372"/>
      <c r="BH393" s="372"/>
      <c r="BI393" s="375"/>
      <c r="BJ393" s="375"/>
      <c r="BK393" s="375"/>
      <c r="BL393" s="375"/>
      <c r="BM393" s="372"/>
      <c r="BN393" s="372"/>
      <c r="BO393" s="430"/>
    </row>
    <row r="394" spans="1:67" s="428" customFormat="1" x14ac:dyDescent="0.25">
      <c r="A394" s="345" t="s">
        <v>5822</v>
      </c>
      <c r="B394" s="372"/>
      <c r="C394" s="731"/>
      <c r="D394" s="372"/>
      <c r="E394" s="372"/>
      <c r="F394" s="372"/>
      <c r="G394" s="372"/>
      <c r="H394" s="374"/>
      <c r="I394" s="348">
        <v>0.6825</v>
      </c>
      <c r="J394" s="348">
        <v>-0.14249999999999999</v>
      </c>
      <c r="K394" s="348">
        <v>2.8441000000000001</v>
      </c>
      <c r="L394" s="348">
        <v>11.3644</v>
      </c>
      <c r="M394" s="348">
        <v>17.119299999999999</v>
      </c>
      <c r="N394" s="350">
        <v>11.098699999999999</v>
      </c>
      <c r="O394" s="348">
        <v>3.3012999999999999</v>
      </c>
      <c r="P394" s="348">
        <v>20.0822</v>
      </c>
      <c r="Q394" s="348">
        <v>15.937799999999999</v>
      </c>
      <c r="R394" s="348">
        <v>13.6159</v>
      </c>
      <c r="S394" s="348">
        <v>5.4269999999999996</v>
      </c>
      <c r="T394" s="348">
        <v>30.956</v>
      </c>
      <c r="U394" s="348">
        <v>12.537599999999999</v>
      </c>
      <c r="V394" s="348">
        <v>13.601599999999999</v>
      </c>
      <c r="W394" s="348">
        <v>2.6762999999999999</v>
      </c>
      <c r="X394" s="348" t="s">
        <v>428</v>
      </c>
      <c r="Y394" s="374"/>
      <c r="Z394" s="346"/>
      <c r="AA394" s="346"/>
      <c r="AB394" s="346"/>
      <c r="AC394" s="346"/>
      <c r="AD394" s="346"/>
      <c r="AE394" s="346"/>
      <c r="AF394" s="346"/>
      <c r="AG394" s="346"/>
      <c r="AH394" s="346"/>
      <c r="AI394" s="346"/>
      <c r="AJ394" s="346"/>
      <c r="AK394" s="346"/>
      <c r="AL394" s="346"/>
      <c r="AM394" s="346"/>
      <c r="AN394" s="346"/>
      <c r="AO394" s="374"/>
      <c r="AP394" s="348">
        <v>16.829999999999998</v>
      </c>
      <c r="AQ394" s="348">
        <v>20.93</v>
      </c>
      <c r="AR394" s="348">
        <v>17.559999999999999</v>
      </c>
      <c r="AS394" s="348">
        <v>11.9</v>
      </c>
      <c r="AT394" s="348">
        <v>26.46</v>
      </c>
      <c r="AU394" s="374"/>
      <c r="AV394" s="429"/>
      <c r="AW394" s="429"/>
      <c r="AX394" s="429"/>
      <c r="AY394" s="429"/>
      <c r="AZ394" s="429"/>
      <c r="BA394" s="372"/>
      <c r="BB394" s="375"/>
      <c r="BC394" s="375"/>
      <c r="BD394" s="375"/>
      <c r="BE394" s="375"/>
      <c r="BF394" s="374"/>
      <c r="BG394" s="372"/>
      <c r="BH394" s="372"/>
      <c r="BI394" s="375"/>
      <c r="BJ394" s="375"/>
      <c r="BK394" s="375"/>
      <c r="BL394" s="375"/>
      <c r="BM394" s="372"/>
      <c r="BN394" s="372"/>
      <c r="BO394" s="430"/>
    </row>
    <row r="395" spans="1:67" s="428" customFormat="1" x14ac:dyDescent="0.25">
      <c r="A395" s="345" t="s">
        <v>1699</v>
      </c>
      <c r="B395" s="372"/>
      <c r="C395" s="731"/>
      <c r="D395" s="372"/>
      <c r="E395" s="372"/>
      <c r="F395" s="372"/>
      <c r="G395" s="372"/>
      <c r="H395" s="374"/>
      <c r="I395" s="348">
        <v>0.58540000000000003</v>
      </c>
      <c r="J395" s="348">
        <v>-0.1206</v>
      </c>
      <c r="K395" s="348">
        <v>1.9049</v>
      </c>
      <c r="L395" s="348">
        <v>10.274800000000001</v>
      </c>
      <c r="M395" s="348">
        <v>15.3018</v>
      </c>
      <c r="N395" s="350">
        <v>8.0965000000000007</v>
      </c>
      <c r="O395" s="348">
        <v>2.2921</v>
      </c>
      <c r="P395" s="348">
        <v>18.0532</v>
      </c>
      <c r="Q395" s="348">
        <v>17.4191</v>
      </c>
      <c r="R395" s="348">
        <v>15.204599999999999</v>
      </c>
      <c r="S395" s="348">
        <v>3.7246999999999999</v>
      </c>
      <c r="T395" s="348">
        <v>28.767399999999999</v>
      </c>
      <c r="U395" s="348">
        <v>10.3781</v>
      </c>
      <c r="V395" s="348">
        <v>10.4194</v>
      </c>
      <c r="W395" s="348">
        <v>2.4142999999999999</v>
      </c>
      <c r="X395" s="348" t="s">
        <v>428</v>
      </c>
      <c r="Y395" s="374"/>
      <c r="Z395" s="346"/>
      <c r="AA395" s="346"/>
      <c r="AB395" s="346"/>
      <c r="AC395" s="346"/>
      <c r="AD395" s="346"/>
      <c r="AE395" s="346"/>
      <c r="AF395" s="346"/>
      <c r="AG395" s="346"/>
      <c r="AH395" s="346"/>
      <c r="AI395" s="346"/>
      <c r="AJ395" s="346"/>
      <c r="AK395" s="346"/>
      <c r="AL395" s="346"/>
      <c r="AM395" s="346"/>
      <c r="AN395" s="346"/>
      <c r="AO395" s="374"/>
      <c r="AP395" s="348">
        <v>18.07</v>
      </c>
      <c r="AQ395" s="348">
        <v>21.63</v>
      </c>
      <c r="AR395" s="348">
        <v>16.75</v>
      </c>
      <c r="AS395" s="348">
        <v>10.52</v>
      </c>
      <c r="AT395" s="348">
        <v>22.52</v>
      </c>
      <c r="AU395" s="374"/>
      <c r="AV395" s="429"/>
      <c r="AW395" s="429"/>
      <c r="AX395" s="429"/>
      <c r="AY395" s="429"/>
      <c r="AZ395" s="429"/>
      <c r="BA395" s="372"/>
      <c r="BB395" s="375"/>
      <c r="BC395" s="375"/>
      <c r="BD395" s="375"/>
      <c r="BE395" s="375"/>
      <c r="BF395" s="374"/>
      <c r="BG395" s="372"/>
      <c r="BH395" s="372"/>
      <c r="BI395" s="375"/>
      <c r="BJ395" s="375"/>
      <c r="BK395" s="375"/>
      <c r="BL395" s="375"/>
      <c r="BM395" s="372"/>
      <c r="BN395" s="372"/>
      <c r="BO395" s="430"/>
    </row>
    <row r="396" spans="1:67" s="428" customFormat="1" x14ac:dyDescent="0.25">
      <c r="A396" s="345" t="s">
        <v>4483</v>
      </c>
      <c r="B396" s="372"/>
      <c r="C396" s="731"/>
      <c r="D396" s="372"/>
      <c r="E396" s="372"/>
      <c r="F396" s="372"/>
      <c r="G396" s="372"/>
      <c r="H396" s="374"/>
      <c r="I396" s="348">
        <v>4.3E-3</v>
      </c>
      <c r="J396" s="348">
        <v>-0.1245</v>
      </c>
      <c r="K396" s="348">
        <v>2.5590999999999999</v>
      </c>
      <c r="L396" s="348">
        <v>8.4634999999999998</v>
      </c>
      <c r="M396" s="348">
        <v>15.8111</v>
      </c>
      <c r="N396" s="350">
        <v>7.4122000000000003</v>
      </c>
      <c r="O396" s="348">
        <v>-3.1193</v>
      </c>
      <c r="P396" s="348">
        <v>13.3682</v>
      </c>
      <c r="Q396" s="348">
        <v>14.228</v>
      </c>
      <c r="R396" s="348">
        <v>17.448799999999999</v>
      </c>
      <c r="S396" s="348">
        <v>4.9085999999999999</v>
      </c>
      <c r="T396" s="348">
        <v>29.58</v>
      </c>
      <c r="U396" s="348">
        <v>10.9573</v>
      </c>
      <c r="V396" s="348">
        <v>9.9042999999999992</v>
      </c>
      <c r="W396" s="348">
        <v>3.5245000000000002</v>
      </c>
      <c r="X396" s="348" t="s">
        <v>428</v>
      </c>
      <c r="Y396" s="374"/>
      <c r="Z396" s="346"/>
      <c r="AA396" s="346"/>
      <c r="AB396" s="346"/>
      <c r="AC396" s="346"/>
      <c r="AD396" s="346"/>
      <c r="AE396" s="346"/>
      <c r="AF396" s="346"/>
      <c r="AG396" s="346"/>
      <c r="AH396" s="346"/>
      <c r="AI396" s="346"/>
      <c r="AJ396" s="346"/>
      <c r="AK396" s="346"/>
      <c r="AL396" s="346"/>
      <c r="AM396" s="346"/>
      <c r="AN396" s="346"/>
      <c r="AO396" s="374"/>
      <c r="AP396" s="348">
        <v>17.68</v>
      </c>
      <c r="AQ396" s="348">
        <v>18.95</v>
      </c>
      <c r="AR396" s="348">
        <v>12.93</v>
      </c>
      <c r="AS396" s="348">
        <v>6.56</v>
      </c>
      <c r="AT396" s="348">
        <v>21.81</v>
      </c>
      <c r="AU396" s="374"/>
      <c r="AV396" s="429"/>
      <c r="AW396" s="429"/>
      <c r="AX396" s="429"/>
      <c r="AY396" s="429"/>
      <c r="AZ396" s="429"/>
      <c r="BA396" s="372"/>
      <c r="BB396" s="375"/>
      <c r="BC396" s="375"/>
      <c r="BD396" s="375"/>
      <c r="BE396" s="375"/>
      <c r="BF396" s="374"/>
      <c r="BG396" s="372"/>
      <c r="BH396" s="372"/>
      <c r="BI396" s="375"/>
      <c r="BJ396" s="375"/>
      <c r="BK396" s="375"/>
      <c r="BL396" s="375"/>
      <c r="BM396" s="372"/>
      <c r="BN396" s="372"/>
      <c r="BO396" s="430"/>
    </row>
    <row r="397" spans="1:67" s="428" customFormat="1" x14ac:dyDescent="0.25">
      <c r="A397" s="345" t="s">
        <v>4485</v>
      </c>
      <c r="B397" s="372"/>
      <c r="C397" s="731"/>
      <c r="D397" s="372"/>
      <c r="E397" s="372"/>
      <c r="F397" s="372"/>
      <c r="G397" s="372"/>
      <c r="H397" s="374"/>
      <c r="I397" s="348">
        <v>0.95630000000000004</v>
      </c>
      <c r="J397" s="348">
        <v>-0.6472</v>
      </c>
      <c r="K397" s="348">
        <v>0.30480000000000002</v>
      </c>
      <c r="L397" s="348">
        <v>1.4842</v>
      </c>
      <c r="M397" s="348">
        <v>-8.3079999999999998</v>
      </c>
      <c r="N397" s="350">
        <v>-7.7502000000000004</v>
      </c>
      <c r="O397" s="348">
        <v>-3.895</v>
      </c>
      <c r="P397" s="348">
        <v>4.1805000000000003</v>
      </c>
      <c r="Q397" s="348">
        <v>7.2405999999999997</v>
      </c>
      <c r="R397" s="348">
        <v>12.683299999999999</v>
      </c>
      <c r="S397" s="348">
        <v>1.5548999999999999</v>
      </c>
      <c r="T397" s="348">
        <v>5.8830999999999998</v>
      </c>
      <c r="U397" s="348">
        <v>-13.450699999999999</v>
      </c>
      <c r="V397" s="348">
        <v>-5.6218000000000004</v>
      </c>
      <c r="W397" s="348">
        <v>-0.47299999999999998</v>
      </c>
      <c r="X397" s="348" t="s">
        <v>428</v>
      </c>
      <c r="Y397" s="374"/>
      <c r="Z397" s="346"/>
      <c r="AA397" s="346"/>
      <c r="AB397" s="346"/>
      <c r="AC397" s="346"/>
      <c r="AD397" s="346"/>
      <c r="AE397" s="346"/>
      <c r="AF397" s="346"/>
      <c r="AG397" s="346"/>
      <c r="AH397" s="346"/>
      <c r="AI397" s="346"/>
      <c r="AJ397" s="346"/>
      <c r="AK397" s="346"/>
      <c r="AL397" s="346"/>
      <c r="AM397" s="346"/>
      <c r="AN397" s="346"/>
      <c r="AO397" s="374"/>
      <c r="AP397" s="348">
        <v>10.52</v>
      </c>
      <c r="AQ397" s="348">
        <v>8.0299999999999994</v>
      </c>
      <c r="AR397" s="348">
        <v>3.71</v>
      </c>
      <c r="AS397" s="348">
        <v>-2.0099999999999998</v>
      </c>
      <c r="AT397" s="348">
        <v>-11.02</v>
      </c>
      <c r="AU397" s="374"/>
      <c r="AV397" s="429"/>
      <c r="AW397" s="429"/>
      <c r="AX397" s="429"/>
      <c r="AY397" s="429"/>
      <c r="AZ397" s="429"/>
      <c r="BA397" s="372"/>
      <c r="BB397" s="375"/>
      <c r="BC397" s="375"/>
      <c r="BD397" s="375"/>
      <c r="BE397" s="375"/>
      <c r="BF397" s="374"/>
      <c r="BG397" s="372"/>
      <c r="BH397" s="372"/>
      <c r="BI397" s="375"/>
      <c r="BJ397" s="375"/>
      <c r="BK397" s="375"/>
      <c r="BL397" s="375"/>
      <c r="BM397" s="372"/>
      <c r="BN397" s="372"/>
      <c r="BO397" s="430"/>
    </row>
    <row r="398" spans="1:67" s="428" customFormat="1" x14ac:dyDescent="0.25">
      <c r="A398" s="345" t="s">
        <v>4486</v>
      </c>
      <c r="B398" s="372"/>
      <c r="C398" s="731"/>
      <c r="D398" s="372"/>
      <c r="E398" s="372"/>
      <c r="F398" s="372"/>
      <c r="G398" s="372"/>
      <c r="H398" s="374"/>
      <c r="I398" s="348">
        <v>0.82520000000000004</v>
      </c>
      <c r="J398" s="348">
        <v>-0.8659</v>
      </c>
      <c r="K398" s="348">
        <v>0.76680000000000004</v>
      </c>
      <c r="L398" s="348">
        <v>3.6194000000000002</v>
      </c>
      <c r="M398" s="348">
        <v>-7.0734000000000004</v>
      </c>
      <c r="N398" s="350">
        <v>-3.1867999999999999</v>
      </c>
      <c r="O398" s="348">
        <v>1.1968000000000001</v>
      </c>
      <c r="P398" s="348">
        <v>8.4116</v>
      </c>
      <c r="Q398" s="348">
        <v>10.463900000000001</v>
      </c>
      <c r="R398" s="348">
        <v>12.170400000000001</v>
      </c>
      <c r="S398" s="348">
        <v>2.2646000000000002</v>
      </c>
      <c r="T398" s="348">
        <v>8.8750999999999998</v>
      </c>
      <c r="U398" s="348">
        <v>-9.9543999999999997</v>
      </c>
      <c r="V398" s="348">
        <v>-3.4253</v>
      </c>
      <c r="W398" s="348">
        <v>-0.79169999999999996</v>
      </c>
      <c r="X398" s="348" t="s">
        <v>428</v>
      </c>
      <c r="Y398" s="374"/>
      <c r="Z398" s="346"/>
      <c r="AA398" s="346"/>
      <c r="AB398" s="346"/>
      <c r="AC398" s="346"/>
      <c r="AD398" s="346"/>
      <c r="AE398" s="346"/>
      <c r="AF398" s="346"/>
      <c r="AG398" s="346"/>
      <c r="AH398" s="346"/>
      <c r="AI398" s="346"/>
      <c r="AJ398" s="346"/>
      <c r="AK398" s="346"/>
      <c r="AL398" s="346"/>
      <c r="AM398" s="346"/>
      <c r="AN398" s="346"/>
      <c r="AO398" s="374"/>
      <c r="AP398" s="348">
        <v>12.06</v>
      </c>
      <c r="AQ398" s="348">
        <v>11.51</v>
      </c>
      <c r="AR398" s="348">
        <v>7.63</v>
      </c>
      <c r="AS398" s="348">
        <v>2.82</v>
      </c>
      <c r="AT398" s="348">
        <v>-6.6</v>
      </c>
      <c r="AU398" s="374"/>
      <c r="AV398" s="429"/>
      <c r="AW398" s="429"/>
      <c r="AX398" s="429"/>
      <c r="AY398" s="429"/>
      <c r="AZ398" s="429"/>
      <c r="BA398" s="372"/>
      <c r="BB398" s="375"/>
      <c r="BC398" s="375"/>
      <c r="BD398" s="375"/>
      <c r="BE398" s="375"/>
      <c r="BF398" s="374"/>
      <c r="BG398" s="372"/>
      <c r="BH398" s="372"/>
      <c r="BI398" s="375"/>
      <c r="BJ398" s="375"/>
      <c r="BK398" s="375"/>
      <c r="BL398" s="375"/>
      <c r="BM398" s="372"/>
      <c r="BN398" s="372"/>
      <c r="BO398" s="430"/>
    </row>
    <row r="399" spans="1:67" s="428" customFormat="1" x14ac:dyDescent="0.25">
      <c r="A399" s="345" t="s">
        <v>4487</v>
      </c>
      <c r="B399" s="372"/>
      <c r="C399" s="731"/>
      <c r="D399" s="372"/>
      <c r="E399" s="372"/>
      <c r="F399" s="372"/>
      <c r="G399" s="372"/>
      <c r="H399" s="374"/>
      <c r="I399" s="348">
        <v>0.74809999999999999</v>
      </c>
      <c r="J399" s="348">
        <v>-0.82540000000000002</v>
      </c>
      <c r="K399" s="348">
        <v>1.9918</v>
      </c>
      <c r="L399" s="348">
        <v>5.6981999999999999</v>
      </c>
      <c r="M399" s="348">
        <v>-4.4016999999999999</v>
      </c>
      <c r="N399" s="350">
        <v>-1.4015</v>
      </c>
      <c r="O399" s="348">
        <v>0.85060000000000002</v>
      </c>
      <c r="P399" s="348">
        <v>9.4809000000000001</v>
      </c>
      <c r="Q399" s="348">
        <v>11.008699999999999</v>
      </c>
      <c r="R399" s="348">
        <v>12.793699999999999</v>
      </c>
      <c r="S399" s="348">
        <v>4.7563000000000004</v>
      </c>
      <c r="T399" s="348">
        <v>10.354900000000001</v>
      </c>
      <c r="U399" s="348">
        <v>-6.8688000000000002</v>
      </c>
      <c r="V399" s="348">
        <v>-0.26840000000000003</v>
      </c>
      <c r="W399" s="348">
        <v>-0.36430000000000001</v>
      </c>
      <c r="X399" s="348" t="s">
        <v>428</v>
      </c>
      <c r="Y399" s="374"/>
      <c r="Z399" s="346"/>
      <c r="AA399" s="346"/>
      <c r="AB399" s="346"/>
      <c r="AC399" s="346"/>
      <c r="AD399" s="346"/>
      <c r="AE399" s="346"/>
      <c r="AF399" s="346"/>
      <c r="AG399" s="346"/>
      <c r="AH399" s="346"/>
      <c r="AI399" s="346"/>
      <c r="AJ399" s="346"/>
      <c r="AK399" s="346"/>
      <c r="AL399" s="346"/>
      <c r="AM399" s="346"/>
      <c r="AN399" s="346"/>
      <c r="AO399" s="374"/>
      <c r="AP399" s="348">
        <v>12.8</v>
      </c>
      <c r="AQ399" s="348">
        <v>12.39</v>
      </c>
      <c r="AR399" s="348">
        <v>8.6300000000000008</v>
      </c>
      <c r="AS399" s="348">
        <v>3.6</v>
      </c>
      <c r="AT399" s="348">
        <v>-1.87</v>
      </c>
      <c r="AU399" s="374"/>
      <c r="AV399" s="429"/>
      <c r="AW399" s="429"/>
      <c r="AX399" s="429"/>
      <c r="AY399" s="429"/>
      <c r="AZ399" s="429"/>
      <c r="BA399" s="372"/>
      <c r="BB399" s="375"/>
      <c r="BC399" s="375"/>
      <c r="BD399" s="375"/>
      <c r="BE399" s="375"/>
      <c r="BF399" s="374"/>
      <c r="BG399" s="372"/>
      <c r="BH399" s="372"/>
      <c r="BI399" s="375"/>
      <c r="BJ399" s="375"/>
      <c r="BK399" s="375"/>
      <c r="BL399" s="375"/>
      <c r="BM399" s="372"/>
      <c r="BN399" s="372"/>
      <c r="BO399" s="430"/>
    </row>
    <row r="400" spans="1:67" s="428" customFormat="1" x14ac:dyDescent="0.25">
      <c r="A400" s="345" t="s">
        <v>4488</v>
      </c>
      <c r="B400" s="372"/>
      <c r="C400" s="731"/>
      <c r="D400" s="372"/>
      <c r="E400" s="372"/>
      <c r="F400" s="372"/>
      <c r="G400" s="372"/>
      <c r="H400" s="374"/>
      <c r="I400" s="348">
        <v>0.32550000000000001</v>
      </c>
      <c r="J400" s="348">
        <v>-1.083</v>
      </c>
      <c r="K400" s="348">
        <v>2.8180999999999998</v>
      </c>
      <c r="L400" s="348">
        <v>1.5773999999999999</v>
      </c>
      <c r="M400" s="348">
        <v>6.7137000000000002</v>
      </c>
      <c r="N400" s="350">
        <v>5.7847</v>
      </c>
      <c r="O400" s="348">
        <v>-2.7707999999999999</v>
      </c>
      <c r="P400" s="348">
        <v>15.2554</v>
      </c>
      <c r="Q400" s="348">
        <v>13.542</v>
      </c>
      <c r="R400" s="348">
        <v>18.0639</v>
      </c>
      <c r="S400" s="348">
        <v>2.1699000000000002</v>
      </c>
      <c r="T400" s="348">
        <v>18.6111</v>
      </c>
      <c r="U400" s="348">
        <v>8.0291999999999994</v>
      </c>
      <c r="V400" s="348">
        <v>7.28</v>
      </c>
      <c r="W400" s="348">
        <v>3.0506000000000002</v>
      </c>
      <c r="X400" s="348" t="s">
        <v>428</v>
      </c>
      <c r="Y400" s="374"/>
      <c r="Z400" s="346"/>
      <c r="AA400" s="346"/>
      <c r="AB400" s="346"/>
      <c r="AC400" s="346"/>
      <c r="AD400" s="346"/>
      <c r="AE400" s="346"/>
      <c r="AF400" s="346"/>
      <c r="AG400" s="346"/>
      <c r="AH400" s="346"/>
      <c r="AI400" s="346"/>
      <c r="AJ400" s="346"/>
      <c r="AK400" s="346"/>
      <c r="AL400" s="346"/>
      <c r="AM400" s="346"/>
      <c r="AN400" s="346"/>
      <c r="AO400" s="374"/>
      <c r="AP400" s="348">
        <v>17.82</v>
      </c>
      <c r="AQ400" s="348">
        <v>17.309999999999999</v>
      </c>
      <c r="AR400" s="348">
        <v>13.39</v>
      </c>
      <c r="AS400" s="348">
        <v>6.06</v>
      </c>
      <c r="AT400" s="348">
        <v>10.08</v>
      </c>
      <c r="AU400" s="374"/>
      <c r="AV400" s="429"/>
      <c r="AW400" s="429"/>
      <c r="AX400" s="429"/>
      <c r="AY400" s="429"/>
      <c r="AZ400" s="429"/>
      <c r="BA400" s="372"/>
      <c r="BB400" s="375"/>
      <c r="BC400" s="375"/>
      <c r="BD400" s="375"/>
      <c r="BE400" s="375"/>
      <c r="BF400" s="374"/>
      <c r="BG400" s="372"/>
      <c r="BH400" s="372"/>
      <c r="BI400" s="375"/>
      <c r="BJ400" s="375"/>
      <c r="BK400" s="375"/>
      <c r="BL400" s="375"/>
      <c r="BM400" s="372"/>
      <c r="BN400" s="372"/>
      <c r="BO400" s="430"/>
    </row>
    <row r="401" spans="1:67" s="428" customFormat="1" x14ac:dyDescent="0.25">
      <c r="A401" s="345" t="s">
        <v>4489</v>
      </c>
      <c r="B401" s="372"/>
      <c r="C401" s="731"/>
      <c r="D401" s="372"/>
      <c r="E401" s="372"/>
      <c r="F401" s="372"/>
      <c r="G401" s="372"/>
      <c r="H401" s="374"/>
      <c r="I401" s="348">
        <v>0.54159999999999997</v>
      </c>
      <c r="J401" s="348">
        <v>-0.55210000000000004</v>
      </c>
      <c r="K401" s="348">
        <v>1.0777000000000001</v>
      </c>
      <c r="L401" s="348">
        <v>5.0923999999999996</v>
      </c>
      <c r="M401" s="348">
        <v>1.8835999999999999</v>
      </c>
      <c r="N401" s="350">
        <v>2.9056999999999999</v>
      </c>
      <c r="O401" s="348">
        <v>1.5720000000000001</v>
      </c>
      <c r="P401" s="348">
        <v>13.290699999999999</v>
      </c>
      <c r="Q401" s="348">
        <v>12.4933</v>
      </c>
      <c r="R401" s="348">
        <v>13.664400000000001</v>
      </c>
      <c r="S401" s="348">
        <v>2.6110000000000002</v>
      </c>
      <c r="T401" s="348">
        <v>16.1083</v>
      </c>
      <c r="U401" s="348">
        <v>-0.1024</v>
      </c>
      <c r="V401" s="348">
        <v>4.7752999999999997</v>
      </c>
      <c r="W401" s="348">
        <v>0.48709999999999998</v>
      </c>
      <c r="X401" s="348" t="s">
        <v>428</v>
      </c>
      <c r="Y401" s="374"/>
      <c r="Z401" s="346"/>
      <c r="AA401" s="346"/>
      <c r="AB401" s="346"/>
      <c r="AC401" s="346"/>
      <c r="AD401" s="346"/>
      <c r="AE401" s="346"/>
      <c r="AF401" s="346"/>
      <c r="AG401" s="346"/>
      <c r="AH401" s="346"/>
      <c r="AI401" s="346"/>
      <c r="AJ401" s="346"/>
      <c r="AK401" s="346"/>
      <c r="AL401" s="346"/>
      <c r="AM401" s="346"/>
      <c r="AN401" s="346"/>
      <c r="AO401" s="374"/>
      <c r="AP401" s="348">
        <v>14.17</v>
      </c>
      <c r="AQ401" s="348">
        <v>14.71</v>
      </c>
      <c r="AR401" s="348">
        <v>11.5</v>
      </c>
      <c r="AS401" s="348">
        <v>6.93</v>
      </c>
      <c r="AT401" s="348">
        <v>5.67</v>
      </c>
      <c r="AU401" s="374"/>
      <c r="AV401" s="429"/>
      <c r="AW401" s="429"/>
      <c r="AX401" s="429"/>
      <c r="AY401" s="429"/>
      <c r="AZ401" s="429"/>
      <c r="BA401" s="372"/>
      <c r="BB401" s="375"/>
      <c r="BC401" s="375"/>
      <c r="BD401" s="375"/>
      <c r="BE401" s="375"/>
      <c r="BF401" s="374"/>
      <c r="BG401" s="372"/>
      <c r="BH401" s="372"/>
      <c r="BI401" s="375"/>
      <c r="BJ401" s="375"/>
      <c r="BK401" s="375"/>
      <c r="BL401" s="375"/>
      <c r="BM401" s="372"/>
      <c r="BN401" s="372"/>
      <c r="BO401" s="430"/>
    </row>
    <row r="402" spans="1:67" s="428" customFormat="1" x14ac:dyDescent="0.25">
      <c r="A402" s="345" t="s">
        <v>4490</v>
      </c>
      <c r="B402" s="372"/>
      <c r="C402" s="731"/>
      <c r="D402" s="372"/>
      <c r="E402" s="372"/>
      <c r="F402" s="372"/>
      <c r="G402" s="372"/>
      <c r="H402" s="374"/>
      <c r="I402" s="348">
        <v>0.5171</v>
      </c>
      <c r="J402" s="348">
        <v>-0.93140000000000001</v>
      </c>
      <c r="K402" s="348">
        <v>1.6088</v>
      </c>
      <c r="L402" s="348">
        <v>5.3994</v>
      </c>
      <c r="M402" s="348">
        <v>4.1062000000000003</v>
      </c>
      <c r="N402" s="350">
        <v>7.5492999999999997</v>
      </c>
      <c r="O402" s="348">
        <v>2.754</v>
      </c>
      <c r="P402" s="348">
        <v>17.220600000000001</v>
      </c>
      <c r="Q402" s="348">
        <v>13.923999999999999</v>
      </c>
      <c r="R402" s="348">
        <v>13.086499999999999</v>
      </c>
      <c r="S402" s="348">
        <v>3.3591000000000002</v>
      </c>
      <c r="T402" s="348">
        <v>18.702200000000001</v>
      </c>
      <c r="U402" s="348">
        <v>4.3461999999999996</v>
      </c>
      <c r="V402" s="348">
        <v>8.1157000000000004</v>
      </c>
      <c r="W402" s="348">
        <v>5.8400000000000001E-2</v>
      </c>
      <c r="X402" s="348">
        <v>15.046099999999999</v>
      </c>
      <c r="Y402" s="374"/>
      <c r="Z402" s="346"/>
      <c r="AA402" s="346"/>
      <c r="AB402" s="346"/>
      <c r="AC402" s="346"/>
      <c r="AD402" s="346"/>
      <c r="AE402" s="346"/>
      <c r="AF402" s="346"/>
      <c r="AG402" s="346"/>
      <c r="AH402" s="346"/>
      <c r="AI402" s="346"/>
      <c r="AJ402" s="346"/>
      <c r="AK402" s="346"/>
      <c r="AL402" s="346"/>
      <c r="AM402" s="346"/>
      <c r="AN402" s="346"/>
      <c r="AO402" s="374"/>
      <c r="AP402" s="348">
        <v>14.87</v>
      </c>
      <c r="AQ402" s="348">
        <v>16.59</v>
      </c>
      <c r="AR402" s="348">
        <v>14.1</v>
      </c>
      <c r="AS402" s="348">
        <v>10.09</v>
      </c>
      <c r="AT402" s="348">
        <v>10.63</v>
      </c>
      <c r="AU402" s="374"/>
      <c r="AV402" s="429"/>
      <c r="AW402" s="429"/>
      <c r="AX402" s="429"/>
      <c r="AY402" s="429"/>
      <c r="AZ402" s="429"/>
      <c r="BA402" s="372"/>
      <c r="BB402" s="375"/>
      <c r="BC402" s="375"/>
      <c r="BD402" s="375"/>
      <c r="BE402" s="375"/>
      <c r="BF402" s="374"/>
      <c r="BG402" s="372"/>
      <c r="BH402" s="372"/>
      <c r="BI402" s="375"/>
      <c r="BJ402" s="375"/>
      <c r="BK402" s="375"/>
      <c r="BL402" s="375"/>
      <c r="BM402" s="372"/>
      <c r="BN402" s="372"/>
      <c r="BO402" s="430"/>
    </row>
    <row r="403" spans="1:67" s="428" customFormat="1" x14ac:dyDescent="0.25">
      <c r="A403" s="345" t="s">
        <v>4491</v>
      </c>
      <c r="B403" s="372"/>
      <c r="C403" s="731"/>
      <c r="D403" s="372"/>
      <c r="E403" s="372"/>
      <c r="F403" s="372"/>
      <c r="G403" s="372"/>
      <c r="H403" s="374"/>
      <c r="I403" s="348">
        <v>-7.7999999999999996E-3</v>
      </c>
      <c r="J403" s="348">
        <v>-1.9367000000000001</v>
      </c>
      <c r="K403" s="348">
        <v>-2.0992999999999999</v>
      </c>
      <c r="L403" s="348">
        <v>-2.5676000000000001</v>
      </c>
      <c r="M403" s="348">
        <v>-5.5002000000000004</v>
      </c>
      <c r="N403" s="350">
        <v>16.837599999999998</v>
      </c>
      <c r="O403" s="348">
        <v>4.5989000000000004</v>
      </c>
      <c r="P403" s="348">
        <v>27.215599999999998</v>
      </c>
      <c r="Q403" s="348">
        <v>27.438099999999999</v>
      </c>
      <c r="R403" s="348">
        <v>17.066199999999998</v>
      </c>
      <c r="S403" s="348">
        <v>-1.4100999999999999</v>
      </c>
      <c r="T403" s="348">
        <v>6.3959000000000001</v>
      </c>
      <c r="U403" s="348">
        <v>2.0585</v>
      </c>
      <c r="V403" s="348">
        <v>13.3024</v>
      </c>
      <c r="W403" s="348">
        <v>-1.6827000000000001</v>
      </c>
      <c r="X403" s="348" t="s">
        <v>428</v>
      </c>
      <c r="Y403" s="374"/>
      <c r="Z403" s="346"/>
      <c r="AA403" s="346"/>
      <c r="AB403" s="346"/>
      <c r="AC403" s="346"/>
      <c r="AD403" s="346"/>
      <c r="AE403" s="346"/>
      <c r="AF403" s="346"/>
      <c r="AG403" s="346"/>
      <c r="AH403" s="346"/>
      <c r="AI403" s="346"/>
      <c r="AJ403" s="346"/>
      <c r="AK403" s="346"/>
      <c r="AL403" s="346"/>
      <c r="AM403" s="346"/>
      <c r="AN403" s="346"/>
      <c r="AO403" s="374"/>
      <c r="AP403" s="348">
        <v>21.99</v>
      </c>
      <c r="AQ403" s="348">
        <v>28.48</v>
      </c>
      <c r="AR403" s="348">
        <v>24.59</v>
      </c>
      <c r="AS403" s="348">
        <v>13.68</v>
      </c>
      <c r="AT403" s="348">
        <v>3.71</v>
      </c>
      <c r="AU403" s="374"/>
      <c r="AV403" s="429"/>
      <c r="AW403" s="429"/>
      <c r="AX403" s="429"/>
      <c r="AY403" s="429"/>
      <c r="AZ403" s="429"/>
      <c r="BA403" s="372"/>
      <c r="BB403" s="375"/>
      <c r="BC403" s="375"/>
      <c r="BD403" s="375"/>
      <c r="BE403" s="375"/>
      <c r="BF403" s="374"/>
      <c r="BG403" s="372"/>
      <c r="BH403" s="372"/>
      <c r="BI403" s="375"/>
      <c r="BJ403" s="375"/>
      <c r="BK403" s="375"/>
      <c r="BL403" s="375"/>
      <c r="BM403" s="372"/>
      <c r="BN403" s="372"/>
      <c r="BO403" s="430"/>
    </row>
    <row r="404" spans="1:67" s="428" customFormat="1" x14ac:dyDescent="0.25">
      <c r="A404" s="345" t="s">
        <v>4493</v>
      </c>
      <c r="B404" s="372"/>
      <c r="C404" s="731"/>
      <c r="D404" s="372"/>
      <c r="E404" s="372"/>
      <c r="F404" s="372"/>
      <c r="G404" s="372"/>
      <c r="H404" s="374"/>
      <c r="I404" s="348">
        <v>0.44280000000000003</v>
      </c>
      <c r="J404" s="348">
        <v>-0.99619999999999997</v>
      </c>
      <c r="K404" s="348">
        <v>2.8391999999999999</v>
      </c>
      <c r="L404" s="348">
        <v>6.1284999999999998</v>
      </c>
      <c r="M404" s="348">
        <v>2.7957999999999998</v>
      </c>
      <c r="N404" s="350">
        <v>-2.7766000000000002</v>
      </c>
      <c r="O404" s="348">
        <v>-5.5990000000000002</v>
      </c>
      <c r="P404" s="348">
        <v>6.6238000000000001</v>
      </c>
      <c r="Q404" s="348">
        <v>10.0192</v>
      </c>
      <c r="R404" s="348">
        <v>16.128399999999999</v>
      </c>
      <c r="S404" s="348">
        <v>7.3162000000000003</v>
      </c>
      <c r="T404" s="348">
        <v>14.8657</v>
      </c>
      <c r="U404" s="348">
        <v>-3.0764</v>
      </c>
      <c r="V404" s="348">
        <v>1.2504</v>
      </c>
      <c r="W404" s="348">
        <v>0.45590000000000003</v>
      </c>
      <c r="X404" s="348" t="s">
        <v>428</v>
      </c>
      <c r="Y404" s="374"/>
      <c r="Z404" s="346"/>
      <c r="AA404" s="346"/>
      <c r="AB404" s="346"/>
      <c r="AC404" s="346"/>
      <c r="AD404" s="346"/>
      <c r="AE404" s="346"/>
      <c r="AF404" s="346"/>
      <c r="AG404" s="346"/>
      <c r="AH404" s="346"/>
      <c r="AI404" s="346"/>
      <c r="AJ404" s="346"/>
      <c r="AK404" s="346"/>
      <c r="AL404" s="346"/>
      <c r="AM404" s="346"/>
      <c r="AN404" s="346"/>
      <c r="AO404" s="374"/>
      <c r="AP404" s="348">
        <v>14.75</v>
      </c>
      <c r="AQ404" s="348">
        <v>13.16</v>
      </c>
      <c r="AR404" s="348">
        <v>6.29</v>
      </c>
      <c r="AS404" s="348">
        <v>-0.34</v>
      </c>
      <c r="AT404" s="348">
        <v>2.5299999999999998</v>
      </c>
      <c r="AU404" s="374"/>
      <c r="AV404" s="429"/>
      <c r="AW404" s="429"/>
      <c r="AX404" s="429"/>
      <c r="AY404" s="429"/>
      <c r="AZ404" s="429"/>
      <c r="BA404" s="372"/>
      <c r="BB404" s="375"/>
      <c r="BC404" s="375"/>
      <c r="BD404" s="375"/>
      <c r="BE404" s="375"/>
      <c r="BF404" s="374"/>
      <c r="BG404" s="372"/>
      <c r="BH404" s="372"/>
      <c r="BI404" s="375"/>
      <c r="BJ404" s="375"/>
      <c r="BK404" s="375"/>
      <c r="BL404" s="375"/>
      <c r="BM404" s="372"/>
      <c r="BN404" s="372"/>
      <c r="BO404" s="430"/>
    </row>
    <row r="405" spans="1:67" s="428" customFormat="1" x14ac:dyDescent="0.25">
      <c r="A405" s="345" t="s">
        <v>4494</v>
      </c>
      <c r="B405" s="372"/>
      <c r="C405" s="731"/>
      <c r="D405" s="372"/>
      <c r="E405" s="372"/>
      <c r="F405" s="372"/>
      <c r="G405" s="372"/>
      <c r="H405" s="374"/>
      <c r="I405" s="348">
        <v>0.46339999999999998</v>
      </c>
      <c r="J405" s="348">
        <v>-1.0127999999999999</v>
      </c>
      <c r="K405" s="348">
        <v>0.2203</v>
      </c>
      <c r="L405" s="348">
        <v>2.2364999999999999</v>
      </c>
      <c r="M405" s="348">
        <v>-1.8152999999999999</v>
      </c>
      <c r="N405" s="350">
        <v>2.8879000000000001</v>
      </c>
      <c r="O405" s="348">
        <v>3.7296999999999998</v>
      </c>
      <c r="P405" s="348">
        <v>15.452199999999999</v>
      </c>
      <c r="Q405" s="348">
        <v>14.1584</v>
      </c>
      <c r="R405" s="348">
        <v>14.8598</v>
      </c>
      <c r="S405" s="348">
        <v>3.4676999999999998</v>
      </c>
      <c r="T405" s="348">
        <v>9.4396000000000004</v>
      </c>
      <c r="U405" s="348">
        <v>-2.0030000000000001</v>
      </c>
      <c r="V405" s="348">
        <v>2.7866</v>
      </c>
      <c r="W405" s="348">
        <v>-1.5884</v>
      </c>
      <c r="X405" s="348" t="s">
        <v>428</v>
      </c>
      <c r="Y405" s="374"/>
      <c r="Z405" s="346"/>
      <c r="AA405" s="346"/>
      <c r="AB405" s="346"/>
      <c r="AC405" s="346"/>
      <c r="AD405" s="346"/>
      <c r="AE405" s="346"/>
      <c r="AF405" s="346"/>
      <c r="AG405" s="346"/>
      <c r="AH405" s="346"/>
      <c r="AI405" s="346"/>
      <c r="AJ405" s="346"/>
      <c r="AK405" s="346"/>
      <c r="AL405" s="346"/>
      <c r="AM405" s="346"/>
      <c r="AN405" s="346"/>
      <c r="AO405" s="374"/>
      <c r="AP405" s="348">
        <v>15.71</v>
      </c>
      <c r="AQ405" s="348">
        <v>15.99</v>
      </c>
      <c r="AR405" s="348">
        <v>13.94</v>
      </c>
      <c r="AS405" s="348">
        <v>8.2799999999999994</v>
      </c>
      <c r="AT405" s="348">
        <v>1.1200000000000001</v>
      </c>
      <c r="AU405" s="374"/>
      <c r="AV405" s="429"/>
      <c r="AW405" s="429"/>
      <c r="AX405" s="429"/>
      <c r="AY405" s="429"/>
      <c r="AZ405" s="429"/>
      <c r="BA405" s="372"/>
      <c r="BB405" s="375"/>
      <c r="BC405" s="375"/>
      <c r="BD405" s="375"/>
      <c r="BE405" s="375"/>
      <c r="BF405" s="374"/>
      <c r="BG405" s="372"/>
      <c r="BH405" s="372"/>
      <c r="BI405" s="375"/>
      <c r="BJ405" s="375"/>
      <c r="BK405" s="375"/>
      <c r="BL405" s="375"/>
      <c r="BM405" s="372"/>
      <c r="BN405" s="372"/>
      <c r="BO405" s="430"/>
    </row>
    <row r="406" spans="1:67" s="428" customFormat="1" x14ac:dyDescent="0.25">
      <c r="A406" s="345" t="s">
        <v>4495</v>
      </c>
      <c r="B406" s="372"/>
      <c r="C406" s="731"/>
      <c r="D406" s="372"/>
      <c r="E406" s="372"/>
      <c r="F406" s="372"/>
      <c r="G406" s="372"/>
      <c r="H406" s="374"/>
      <c r="I406" s="348">
        <v>0.42149999999999999</v>
      </c>
      <c r="J406" s="348">
        <v>-0.9597</v>
      </c>
      <c r="K406" s="348">
        <v>2.4603999999999999</v>
      </c>
      <c r="L406" s="348">
        <v>3.9401000000000002</v>
      </c>
      <c r="M406" s="348">
        <v>4.3135000000000003</v>
      </c>
      <c r="N406" s="350">
        <v>4.9188000000000001</v>
      </c>
      <c r="O406" s="348">
        <v>-5.9173999999999998</v>
      </c>
      <c r="P406" s="348">
        <v>15.3066</v>
      </c>
      <c r="Q406" s="348">
        <v>15.7347</v>
      </c>
      <c r="R406" s="348">
        <v>18.788</v>
      </c>
      <c r="S406" s="348">
        <v>1.5603</v>
      </c>
      <c r="T406" s="348">
        <v>19.227</v>
      </c>
      <c r="U406" s="348">
        <v>4.1224999999999996</v>
      </c>
      <c r="V406" s="348">
        <v>8.5327999999999999</v>
      </c>
      <c r="W406" s="348">
        <v>2.5468999999999999</v>
      </c>
      <c r="X406" s="348" t="s">
        <v>428</v>
      </c>
      <c r="Y406" s="374"/>
      <c r="Z406" s="346"/>
      <c r="AA406" s="346"/>
      <c r="AB406" s="346"/>
      <c r="AC406" s="346"/>
      <c r="AD406" s="346"/>
      <c r="AE406" s="346"/>
      <c r="AF406" s="346"/>
      <c r="AG406" s="346"/>
      <c r="AH406" s="346"/>
      <c r="AI406" s="346"/>
      <c r="AJ406" s="346"/>
      <c r="AK406" s="346"/>
      <c r="AL406" s="346"/>
      <c r="AM406" s="346"/>
      <c r="AN406" s="346"/>
      <c r="AO406" s="374"/>
      <c r="AP406" s="348">
        <v>18.36</v>
      </c>
      <c r="AQ406" s="348">
        <v>18.5</v>
      </c>
      <c r="AR406" s="348">
        <v>12.77</v>
      </c>
      <c r="AS406" s="348">
        <v>4.4800000000000004</v>
      </c>
      <c r="AT406" s="348">
        <v>8.69</v>
      </c>
      <c r="AU406" s="374"/>
      <c r="AV406" s="429"/>
      <c r="AW406" s="429"/>
      <c r="AX406" s="429"/>
      <c r="AY406" s="429"/>
      <c r="AZ406" s="429"/>
      <c r="BA406" s="372"/>
      <c r="BB406" s="375"/>
      <c r="BC406" s="375"/>
      <c r="BD406" s="375"/>
      <c r="BE406" s="375"/>
      <c r="BF406" s="374"/>
      <c r="BG406" s="372"/>
      <c r="BH406" s="372"/>
      <c r="BI406" s="375"/>
      <c r="BJ406" s="375"/>
      <c r="BK406" s="375"/>
      <c r="BL406" s="375"/>
      <c r="BM406" s="372"/>
      <c r="BN406" s="372"/>
      <c r="BO406" s="430"/>
    </row>
    <row r="407" spans="1:67" s="428" customFormat="1" x14ac:dyDescent="0.25">
      <c r="A407" s="345" t="s">
        <v>4496</v>
      </c>
      <c r="B407" s="372"/>
      <c r="C407" s="731"/>
      <c r="D407" s="372"/>
      <c r="E407" s="372"/>
      <c r="F407" s="372"/>
      <c r="G407" s="372"/>
      <c r="H407" s="374"/>
      <c r="I407" s="348">
        <v>0.4531</v>
      </c>
      <c r="J407" s="348">
        <v>-0.9768</v>
      </c>
      <c r="K407" s="348">
        <v>1.9981</v>
      </c>
      <c r="L407" s="348">
        <v>-1.1656</v>
      </c>
      <c r="M407" s="348">
        <v>2.9626999999999999</v>
      </c>
      <c r="N407" s="350">
        <v>2.2852000000000001</v>
      </c>
      <c r="O407" s="348">
        <v>-6.444</v>
      </c>
      <c r="P407" s="348">
        <v>14.5343</v>
      </c>
      <c r="Q407" s="348">
        <v>12.337899999999999</v>
      </c>
      <c r="R407" s="348">
        <v>17.152000000000001</v>
      </c>
      <c r="S407" s="348">
        <v>0.97529999999999994</v>
      </c>
      <c r="T407" s="348">
        <v>15.1837</v>
      </c>
      <c r="U407" s="348">
        <v>2.1358000000000001</v>
      </c>
      <c r="V407" s="348">
        <v>4.0187999999999997</v>
      </c>
      <c r="W407" s="348">
        <v>2.5893000000000002</v>
      </c>
      <c r="X407" s="348" t="s">
        <v>428</v>
      </c>
      <c r="Y407" s="374"/>
      <c r="Z407" s="346"/>
      <c r="AA407" s="346"/>
      <c r="AB407" s="346"/>
      <c r="AC407" s="346"/>
      <c r="AD407" s="346"/>
      <c r="AE407" s="346"/>
      <c r="AF407" s="346"/>
      <c r="AG407" s="346"/>
      <c r="AH407" s="346"/>
      <c r="AI407" s="346"/>
      <c r="AJ407" s="346"/>
      <c r="AK407" s="346"/>
      <c r="AL407" s="346"/>
      <c r="AM407" s="346"/>
      <c r="AN407" s="346"/>
      <c r="AO407" s="374"/>
      <c r="AP407" s="348">
        <v>16.95</v>
      </c>
      <c r="AQ407" s="348">
        <v>16.100000000000001</v>
      </c>
      <c r="AR407" s="348">
        <v>11.38</v>
      </c>
      <c r="AS407" s="348">
        <v>2.67</v>
      </c>
      <c r="AT407" s="348">
        <v>2.56</v>
      </c>
      <c r="AU407" s="374"/>
      <c r="AV407" s="429"/>
      <c r="AW407" s="429"/>
      <c r="AX407" s="429"/>
      <c r="AY407" s="429"/>
      <c r="AZ407" s="429"/>
      <c r="BA407" s="372"/>
      <c r="BB407" s="375"/>
      <c r="BC407" s="375"/>
      <c r="BD407" s="375"/>
      <c r="BE407" s="375"/>
      <c r="BF407" s="374"/>
      <c r="BG407" s="372"/>
      <c r="BH407" s="372"/>
      <c r="BI407" s="375"/>
      <c r="BJ407" s="375"/>
      <c r="BK407" s="375"/>
      <c r="BL407" s="375"/>
      <c r="BM407" s="372"/>
      <c r="BN407" s="372"/>
      <c r="BO407" s="430"/>
    </row>
    <row r="408" spans="1:67" s="428" customFormat="1" x14ac:dyDescent="0.25">
      <c r="A408" s="345" t="s">
        <v>5823</v>
      </c>
      <c r="B408" s="372"/>
      <c r="C408" s="731"/>
      <c r="D408" s="372"/>
      <c r="E408" s="372"/>
      <c r="F408" s="372"/>
      <c r="G408" s="372"/>
      <c r="H408" s="374"/>
      <c r="I408" s="348" t="s">
        <v>430</v>
      </c>
      <c r="J408" s="348" t="s">
        <v>430</v>
      </c>
      <c r="K408" s="348" t="s">
        <v>430</v>
      </c>
      <c r="L408" s="348" t="s">
        <v>430</v>
      </c>
      <c r="M408" s="348" t="s">
        <v>430</v>
      </c>
      <c r="N408" s="350" t="s">
        <v>430</v>
      </c>
      <c r="O408" s="348" t="s">
        <v>430</v>
      </c>
      <c r="P408" s="348" t="s">
        <v>430</v>
      </c>
      <c r="Q408" s="348" t="s">
        <v>430</v>
      </c>
      <c r="R408" s="348" t="s">
        <v>430</v>
      </c>
      <c r="S408" s="348" t="s">
        <v>430</v>
      </c>
      <c r="T408" s="348" t="s">
        <v>430</v>
      </c>
      <c r="U408" s="348" t="s">
        <v>430</v>
      </c>
      <c r="V408" s="348" t="s">
        <v>430</v>
      </c>
      <c r="W408" s="348" t="s">
        <v>430</v>
      </c>
      <c r="X408" s="348" t="s">
        <v>430</v>
      </c>
      <c r="Y408" s="374"/>
      <c r="Z408" s="346"/>
      <c r="AA408" s="346"/>
      <c r="AB408" s="346"/>
      <c r="AC408" s="346"/>
      <c r="AD408" s="346"/>
      <c r="AE408" s="346"/>
      <c r="AF408" s="346"/>
      <c r="AG408" s="346"/>
      <c r="AH408" s="346"/>
      <c r="AI408" s="346"/>
      <c r="AJ408" s="346"/>
      <c r="AK408" s="346"/>
      <c r="AL408" s="346"/>
      <c r="AM408" s="346"/>
      <c r="AN408" s="346"/>
      <c r="AO408" s="374"/>
      <c r="AP408" s="348" t="s">
        <v>430</v>
      </c>
      <c r="AQ408" s="348" t="s">
        <v>430</v>
      </c>
      <c r="AR408" s="348" t="s">
        <v>430</v>
      </c>
      <c r="AS408" s="348" t="s">
        <v>430</v>
      </c>
      <c r="AT408" s="348" t="s">
        <v>430</v>
      </c>
      <c r="AU408" s="374"/>
      <c r="AV408" s="429"/>
      <c r="AW408" s="429"/>
      <c r="AX408" s="429"/>
      <c r="AY408" s="429"/>
      <c r="AZ408" s="429"/>
      <c r="BA408" s="372"/>
      <c r="BB408" s="375"/>
      <c r="BC408" s="375"/>
      <c r="BD408" s="375"/>
      <c r="BE408" s="375"/>
      <c r="BF408" s="374"/>
      <c r="BG408" s="372"/>
      <c r="BH408" s="372"/>
      <c r="BI408" s="375"/>
      <c r="BJ408" s="375"/>
      <c r="BK408" s="375"/>
      <c r="BL408" s="375"/>
      <c r="BM408" s="372"/>
      <c r="BN408" s="372"/>
      <c r="BO408" s="430"/>
    </row>
    <row r="409" spans="1:67" s="428" customFormat="1" x14ac:dyDescent="0.25">
      <c r="A409" s="345" t="s">
        <v>5824</v>
      </c>
      <c r="B409" s="372"/>
      <c r="C409" s="731"/>
      <c r="D409" s="372"/>
      <c r="E409" s="372"/>
      <c r="F409" s="372"/>
      <c r="G409" s="372"/>
      <c r="H409" s="374"/>
      <c r="I409" s="348">
        <v>4.0631000000000004</v>
      </c>
      <c r="J409" s="348">
        <v>1.6795</v>
      </c>
      <c r="K409" s="348">
        <v>8.4964999999999993</v>
      </c>
      <c r="L409" s="348">
        <v>-11.0266</v>
      </c>
      <c r="M409" s="348">
        <v>-4.7763</v>
      </c>
      <c r="N409" s="350">
        <v>114.9611</v>
      </c>
      <c r="O409" s="348">
        <v>67.282399999999996</v>
      </c>
      <c r="P409" s="348">
        <v>49.945</v>
      </c>
      <c r="Q409" s="348">
        <v>30.84</v>
      </c>
      <c r="R409" s="348">
        <v>17.965199999999999</v>
      </c>
      <c r="S409" s="348">
        <v>5.7919</v>
      </c>
      <c r="T409" s="348">
        <v>4.0654000000000003</v>
      </c>
      <c r="U409" s="348">
        <v>3.7968999999999999</v>
      </c>
      <c r="V409" s="348">
        <v>67.817999999999998</v>
      </c>
      <c r="W409" s="348">
        <v>9.2545999999999999</v>
      </c>
      <c r="X409" s="348" t="s">
        <v>428</v>
      </c>
      <c r="Y409" s="374"/>
      <c r="Z409" s="346"/>
      <c r="AA409" s="346"/>
      <c r="AB409" s="346"/>
      <c r="AC409" s="346"/>
      <c r="AD409" s="346"/>
      <c r="AE409" s="346"/>
      <c r="AF409" s="346"/>
      <c r="AG409" s="346"/>
      <c r="AH409" s="346"/>
      <c r="AI409" s="346"/>
      <c r="AJ409" s="346"/>
      <c r="AK409" s="346"/>
      <c r="AL409" s="346"/>
      <c r="AM409" s="346"/>
      <c r="AN409" s="346"/>
      <c r="AO409" s="374"/>
      <c r="AP409" s="348">
        <v>27.07</v>
      </c>
      <c r="AQ409" s="348">
        <v>34.229999999999997</v>
      </c>
      <c r="AR409" s="348">
        <v>44.16</v>
      </c>
      <c r="AS409" s="348">
        <v>62.84</v>
      </c>
      <c r="AT409" s="348">
        <v>32.04</v>
      </c>
      <c r="AU409" s="374"/>
      <c r="AV409" s="429"/>
      <c r="AW409" s="429"/>
      <c r="AX409" s="429"/>
      <c r="AY409" s="429"/>
      <c r="AZ409" s="429"/>
      <c r="BA409" s="372"/>
      <c r="BB409" s="375"/>
      <c r="BC409" s="375"/>
      <c r="BD409" s="375"/>
      <c r="BE409" s="375"/>
      <c r="BF409" s="374"/>
      <c r="BG409" s="372"/>
      <c r="BH409" s="372"/>
      <c r="BI409" s="375"/>
      <c r="BJ409" s="375"/>
      <c r="BK409" s="375"/>
      <c r="BL409" s="375"/>
      <c r="BM409" s="372"/>
      <c r="BN409" s="372"/>
      <c r="BO409" s="430"/>
    </row>
    <row r="410" spans="1:67" s="428" customFormat="1" x14ac:dyDescent="0.25">
      <c r="A410" s="495" t="s">
        <v>5825</v>
      </c>
      <c r="B410" s="431"/>
      <c r="C410" s="732"/>
      <c r="D410" s="431"/>
      <c r="E410" s="431"/>
      <c r="F410" s="431"/>
      <c r="G410" s="431"/>
      <c r="H410" s="432"/>
      <c r="I410" s="433" t="s">
        <v>430</v>
      </c>
      <c r="J410" s="433" t="s">
        <v>430</v>
      </c>
      <c r="K410" s="433" t="s">
        <v>430</v>
      </c>
      <c r="L410" s="433" t="s">
        <v>430</v>
      </c>
      <c r="M410" s="433" t="s">
        <v>430</v>
      </c>
      <c r="N410" s="434" t="s">
        <v>430</v>
      </c>
      <c r="O410" s="433" t="s">
        <v>430</v>
      </c>
      <c r="P410" s="433" t="s">
        <v>430</v>
      </c>
      <c r="Q410" s="433" t="s">
        <v>430</v>
      </c>
      <c r="R410" s="433" t="s">
        <v>430</v>
      </c>
      <c r="S410" s="433" t="s">
        <v>430</v>
      </c>
      <c r="T410" s="433" t="s">
        <v>430</v>
      </c>
      <c r="U410" s="433" t="s">
        <v>430</v>
      </c>
      <c r="V410" s="433" t="s">
        <v>430</v>
      </c>
      <c r="W410" s="433" t="s">
        <v>430</v>
      </c>
      <c r="X410" s="433" t="s">
        <v>430</v>
      </c>
      <c r="Y410" s="432"/>
      <c r="Z410" s="435"/>
      <c r="AA410" s="435"/>
      <c r="AB410" s="435"/>
      <c r="AC410" s="435"/>
      <c r="AD410" s="435"/>
      <c r="AE410" s="435"/>
      <c r="AF410" s="435"/>
      <c r="AG410" s="435"/>
      <c r="AH410" s="435"/>
      <c r="AI410" s="435"/>
      <c r="AJ410" s="435"/>
      <c r="AK410" s="435"/>
      <c r="AL410" s="435"/>
      <c r="AM410" s="435"/>
      <c r="AN410" s="435"/>
      <c r="AO410" s="432"/>
      <c r="AP410" s="433" t="s">
        <v>430</v>
      </c>
      <c r="AQ410" s="433" t="s">
        <v>430</v>
      </c>
      <c r="AR410" s="433" t="s">
        <v>430</v>
      </c>
      <c r="AS410" s="433" t="s">
        <v>430</v>
      </c>
      <c r="AT410" s="433" t="s">
        <v>430</v>
      </c>
      <c r="AU410" s="432"/>
      <c r="AV410" s="436"/>
      <c r="AW410" s="436"/>
      <c r="AX410" s="436"/>
      <c r="AY410" s="436"/>
      <c r="AZ410" s="436"/>
      <c r="BA410" s="431"/>
      <c r="BB410" s="437"/>
      <c r="BC410" s="437"/>
      <c r="BD410" s="437"/>
      <c r="BE410" s="437"/>
      <c r="BF410" s="417"/>
      <c r="BG410" s="431"/>
      <c r="BH410" s="431"/>
      <c r="BI410" s="437"/>
      <c r="BJ410" s="437"/>
      <c r="BK410" s="437"/>
      <c r="BL410" s="437"/>
      <c r="BM410" s="431"/>
      <c r="BN410" s="431"/>
      <c r="BO410" s="438"/>
    </row>
    <row r="414" spans="1:67" hidden="1" x14ac:dyDescent="0.25">
      <c r="A414" s="488" t="s">
        <v>179</v>
      </c>
    </row>
    <row r="415" spans="1:67" x14ac:dyDescent="0.25">
      <c r="A415" s="488" t="s">
        <v>10489</v>
      </c>
    </row>
    <row r="416" spans="1:67" x14ac:dyDescent="0.25">
      <c r="A416" s="488" t="s">
        <v>350</v>
      </c>
    </row>
  </sheetData>
  <mergeCells count="24">
    <mergeCell ref="A5:A6"/>
    <mergeCell ref="B5:B6"/>
    <mergeCell ref="C5:C6"/>
    <mergeCell ref="D5:D6"/>
    <mergeCell ref="E5:E6"/>
    <mergeCell ref="F5:F6"/>
    <mergeCell ref="BG5:BG6"/>
    <mergeCell ref="BH5:BH6"/>
    <mergeCell ref="BI5:BL5"/>
    <mergeCell ref="BM5:BM6"/>
    <mergeCell ref="G5:G6"/>
    <mergeCell ref="H5:H6"/>
    <mergeCell ref="AO5:AO6"/>
    <mergeCell ref="BA5:BA6"/>
    <mergeCell ref="BN5:BR5"/>
    <mergeCell ref="BS5:BS6"/>
    <mergeCell ref="BT5:BT6"/>
    <mergeCell ref="I6:M6"/>
    <mergeCell ref="N6:X6"/>
    <mergeCell ref="Z6:AN6"/>
    <mergeCell ref="AP6:AT6"/>
    <mergeCell ref="AV6:AZ6"/>
    <mergeCell ref="BB5:BE5"/>
    <mergeCell ref="BF5:BF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DA5E4-3938-4F9F-9F67-133C9A33D088}">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90625" defaultRowHeight="10.5" x14ac:dyDescent="0.25"/>
  <cols>
    <col min="1" max="1" width="3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6" width="5.54296875" style="235" bestFit="1" customWidth="1"/>
    <col min="57" max="57" width="5.36328125" style="235" bestFit="1" customWidth="1"/>
    <col min="58" max="58" width="1.6328125" style="235" bestFit="1" customWidth="1"/>
    <col min="59" max="59" width="6.81640625" style="235" bestFit="1" customWidth="1"/>
    <col min="60" max="60" width="1.1796875" style="21" customWidth="1"/>
    <col min="61" max="64" width="7.6328125" style="235" customWidth="1"/>
    <col min="65" max="65" width="1.6328125" style="21" bestFit="1" customWidth="1"/>
    <col min="66" max="70" width="15.6328125" style="21" customWidth="1"/>
    <col min="71" max="71" width="1.1796875" style="21" customWidth="1"/>
    <col min="72" max="72" width="34.453125" style="21" customWidth="1"/>
    <col min="73" max="16384" width="8.90625" style="21"/>
  </cols>
  <sheetData>
    <row r="1" spans="1:72" ht="33" customHeight="1" x14ac:dyDescent="0.25">
      <c r="A1" s="488" t="s">
        <v>43</v>
      </c>
    </row>
    <row r="3" spans="1:72" ht="20.5" x14ac:dyDescent="0.45">
      <c r="A3" s="23" t="s">
        <v>169</v>
      </c>
    </row>
    <row r="4" spans="1:72" x14ac:dyDescent="0.25">
      <c r="A4" s="488" t="s">
        <v>425</v>
      </c>
    </row>
    <row r="5" spans="1:72" ht="33" x14ac:dyDescent="0.25">
      <c r="A5" s="1112" t="s">
        <v>170</v>
      </c>
      <c r="B5" s="1097"/>
      <c r="C5" s="1097" t="s">
        <v>44</v>
      </c>
      <c r="D5" s="1097"/>
      <c r="E5" s="1097" t="s">
        <v>45</v>
      </c>
      <c r="F5" s="1097"/>
      <c r="G5" s="1097"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0" t="s">
        <v>11</v>
      </c>
      <c r="AO5" s="1097"/>
      <c r="AP5" s="236" t="s">
        <v>55</v>
      </c>
      <c r="AQ5" s="236" t="s">
        <v>69</v>
      </c>
      <c r="AR5" s="236" t="s">
        <v>54</v>
      </c>
      <c r="AS5" s="236" t="s">
        <v>53</v>
      </c>
      <c r="AT5" s="236" t="s">
        <v>4</v>
      </c>
      <c r="AU5" s="24"/>
      <c r="AV5" s="240" t="s">
        <v>55</v>
      </c>
      <c r="AW5" s="240" t="s">
        <v>69</v>
      </c>
      <c r="AX5" s="240" t="s">
        <v>54</v>
      </c>
      <c r="AY5" s="240" t="s">
        <v>53</v>
      </c>
      <c r="AZ5" s="241" t="s">
        <v>4</v>
      </c>
      <c r="BA5" s="1097"/>
      <c r="BB5" s="1057" t="s">
        <v>76</v>
      </c>
      <c r="BC5" s="1096"/>
      <c r="BD5" s="1096"/>
      <c r="BE5" s="1108"/>
      <c r="BF5" s="1111"/>
      <c r="BG5" s="1056" t="s">
        <v>160</v>
      </c>
      <c r="BH5" s="1097"/>
      <c r="BI5" s="1057" t="s">
        <v>81</v>
      </c>
      <c r="BJ5" s="1096"/>
      <c r="BK5" s="1096"/>
      <c r="BL5" s="1108"/>
      <c r="BM5" s="1097"/>
      <c r="BN5" s="1103" t="s">
        <v>87</v>
      </c>
      <c r="BO5" s="1098"/>
      <c r="BP5" s="1098"/>
      <c r="BQ5" s="1098"/>
      <c r="BR5" s="1098"/>
      <c r="BS5" s="1097"/>
      <c r="BT5" s="1097" t="s">
        <v>88</v>
      </c>
    </row>
    <row r="6" spans="1:72" ht="14.5" x14ac:dyDescent="0.25">
      <c r="A6" s="1112"/>
      <c r="B6" s="1100"/>
      <c r="C6" s="1100"/>
      <c r="D6" s="1100"/>
      <c r="E6" s="1100"/>
      <c r="F6" s="1100"/>
      <c r="G6" s="110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6"/>
      <c r="AO6" s="1100"/>
      <c r="AP6" s="1101" t="s">
        <v>70</v>
      </c>
      <c r="AQ6" s="1102"/>
      <c r="AR6" s="1102"/>
      <c r="AS6" s="1102"/>
      <c r="AT6" s="1102"/>
      <c r="AU6" s="28"/>
      <c r="AV6" s="1109" t="s">
        <v>71</v>
      </c>
      <c r="AW6" s="1106"/>
      <c r="AX6" s="1106"/>
      <c r="AY6" s="1106"/>
      <c r="AZ6" s="1107"/>
      <c r="BA6" s="1100"/>
      <c r="BB6" s="326" t="s">
        <v>72</v>
      </c>
      <c r="BC6" s="303" t="s">
        <v>73</v>
      </c>
      <c r="BD6" s="303" t="s">
        <v>74</v>
      </c>
      <c r="BE6" s="327" t="s">
        <v>75</v>
      </c>
      <c r="BF6" s="1102"/>
      <c r="BG6" s="1113"/>
      <c r="BH6" s="1100"/>
      <c r="BI6" s="326" t="s">
        <v>77</v>
      </c>
      <c r="BJ6" s="303" t="s">
        <v>78</v>
      </c>
      <c r="BK6" s="303" t="s">
        <v>79</v>
      </c>
      <c r="BL6" s="327" t="s">
        <v>80</v>
      </c>
      <c r="BM6" s="1100"/>
      <c r="BN6" s="233" t="s">
        <v>82</v>
      </c>
      <c r="BO6" s="28" t="s">
        <v>83</v>
      </c>
      <c r="BP6" s="28" t="s">
        <v>84</v>
      </c>
      <c r="BQ6" s="28" t="s">
        <v>85</v>
      </c>
      <c r="BR6" s="28" t="s">
        <v>86</v>
      </c>
      <c r="BS6" s="1100"/>
      <c r="BT6" s="1100"/>
    </row>
    <row r="7" spans="1:72" ht="14.5" x14ac:dyDescent="0.25">
      <c r="A7" s="29" t="s">
        <v>168</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540"/>
      <c r="BG7" s="245"/>
      <c r="BH7" s="69"/>
      <c r="BI7" s="62"/>
      <c r="BJ7" s="62"/>
      <c r="BK7" s="62"/>
      <c r="BL7" s="62"/>
      <c r="BM7" s="69"/>
      <c r="BN7" s="87"/>
      <c r="BO7" s="87"/>
      <c r="BP7" s="87"/>
      <c r="BQ7" s="87"/>
      <c r="BR7" s="87"/>
      <c r="BS7" s="46"/>
      <c r="BT7" s="91"/>
    </row>
    <row r="8" spans="1:72" s="428" customFormat="1" x14ac:dyDescent="0.25">
      <c r="A8" s="481" t="s">
        <v>6601</v>
      </c>
      <c r="B8" s="402"/>
      <c r="C8" s="724">
        <v>39149</v>
      </c>
      <c r="D8" s="402"/>
      <c r="E8" s="403">
        <v>57441.599999999999</v>
      </c>
      <c r="F8" s="402"/>
      <c r="G8" s="404">
        <v>128.78469999999999</v>
      </c>
      <c r="H8" s="406"/>
      <c r="I8" s="405">
        <v>2.2886000000000002</v>
      </c>
      <c r="J8" s="405">
        <v>2.7195</v>
      </c>
      <c r="K8" s="405">
        <v>10.184100000000001</v>
      </c>
      <c r="L8" s="405">
        <v>-1.0862000000000001</v>
      </c>
      <c r="M8" s="405">
        <v>0.95030000000000003</v>
      </c>
      <c r="N8" s="407">
        <v>56.9251</v>
      </c>
      <c r="O8" s="405">
        <v>45.820099999999996</v>
      </c>
      <c r="P8" s="405">
        <v>37.216000000000001</v>
      </c>
      <c r="Q8" s="405">
        <v>25.7104</v>
      </c>
      <c r="R8" s="405">
        <v>15.865600000000001</v>
      </c>
      <c r="S8" s="405">
        <v>10.854799999999999</v>
      </c>
      <c r="T8" s="405">
        <v>6.7060000000000004</v>
      </c>
      <c r="U8" s="405">
        <v>17.176200000000001</v>
      </c>
      <c r="V8" s="405">
        <v>34.902799999999999</v>
      </c>
      <c r="W8" s="405">
        <v>9.8356999999999992</v>
      </c>
      <c r="X8" s="405">
        <v>14.356400000000001</v>
      </c>
      <c r="Y8" s="406"/>
      <c r="Z8" s="403">
        <v>6</v>
      </c>
      <c r="AA8" s="403">
        <v>8</v>
      </c>
      <c r="AB8" s="403">
        <v>11</v>
      </c>
      <c r="AC8" s="403">
        <v>24</v>
      </c>
      <c r="AD8" s="403">
        <v>19</v>
      </c>
      <c r="AE8" s="403">
        <v>14</v>
      </c>
      <c r="AF8" s="403">
        <v>13</v>
      </c>
      <c r="AG8" s="403">
        <v>13</v>
      </c>
      <c r="AH8" s="403">
        <v>11</v>
      </c>
      <c r="AI8" s="403">
        <v>10</v>
      </c>
      <c r="AJ8" s="403">
        <v>12</v>
      </c>
      <c r="AK8" s="403">
        <v>8</v>
      </c>
      <c r="AL8" s="403">
        <v>17</v>
      </c>
      <c r="AM8" s="403">
        <v>14</v>
      </c>
      <c r="AN8" s="403">
        <v>8</v>
      </c>
      <c r="AO8" s="402"/>
      <c r="AP8" s="405">
        <v>21.94</v>
      </c>
      <c r="AQ8" s="405">
        <v>26.02</v>
      </c>
      <c r="AR8" s="405">
        <v>32.67</v>
      </c>
      <c r="AS8" s="405">
        <v>41.63</v>
      </c>
      <c r="AT8" s="405">
        <v>25.87</v>
      </c>
      <c r="AU8" s="408"/>
      <c r="AV8" s="403">
        <v>11</v>
      </c>
      <c r="AW8" s="403">
        <v>11</v>
      </c>
      <c r="AX8" s="403">
        <v>11</v>
      </c>
      <c r="AY8" s="403">
        <v>13</v>
      </c>
      <c r="AZ8" s="403">
        <v>17</v>
      </c>
      <c r="BA8" s="406"/>
      <c r="BB8" s="405">
        <v>18.236033683769001</v>
      </c>
      <c r="BC8" s="405">
        <v>0</v>
      </c>
      <c r="BD8" s="405">
        <v>0.121716178854078</v>
      </c>
      <c r="BE8" s="410" t="s">
        <v>430</v>
      </c>
      <c r="BF8" s="478"/>
      <c r="BG8" s="410" t="s">
        <v>430</v>
      </c>
      <c r="BH8" s="406"/>
      <c r="BI8" s="405" t="s">
        <v>430</v>
      </c>
      <c r="BJ8" s="405" t="s">
        <v>430</v>
      </c>
      <c r="BK8" s="405" t="s">
        <v>430</v>
      </c>
      <c r="BL8" s="405" t="s">
        <v>430</v>
      </c>
      <c r="BM8" s="406"/>
      <c r="BN8" s="401" t="s">
        <v>6602</v>
      </c>
      <c r="BO8" s="401" t="s">
        <v>6603</v>
      </c>
      <c r="BP8" s="401" t="s">
        <v>430</v>
      </c>
      <c r="BQ8" s="401" t="s">
        <v>430</v>
      </c>
      <c r="BR8" s="401" t="s">
        <v>430</v>
      </c>
      <c r="BS8" s="402"/>
      <c r="BT8" s="411" t="s">
        <v>555</v>
      </c>
    </row>
    <row r="9" spans="1:72" s="428" customFormat="1" x14ac:dyDescent="0.25">
      <c r="A9" s="345" t="s">
        <v>6604</v>
      </c>
      <c r="B9" s="373"/>
      <c r="C9" s="719">
        <v>40414</v>
      </c>
      <c r="D9" s="373"/>
      <c r="E9" s="346">
        <v>28013.7</v>
      </c>
      <c r="F9" s="373"/>
      <c r="G9" s="347">
        <v>133.37620000000001</v>
      </c>
      <c r="H9" s="374"/>
      <c r="I9" s="348">
        <v>2.2837000000000001</v>
      </c>
      <c r="J9" s="348">
        <v>2.7187999999999999</v>
      </c>
      <c r="K9" s="348">
        <v>10.1876</v>
      </c>
      <c r="L9" s="348">
        <v>-1.0049999999999999</v>
      </c>
      <c r="M9" s="348">
        <v>1.1056999999999999</v>
      </c>
      <c r="N9" s="350">
        <v>57.3673</v>
      </c>
      <c r="O9" s="348">
        <v>46.231699999999996</v>
      </c>
      <c r="P9" s="348">
        <v>37.546999999999997</v>
      </c>
      <c r="Q9" s="348">
        <v>26.016500000000001</v>
      </c>
      <c r="R9" s="348">
        <v>15.902100000000001</v>
      </c>
      <c r="S9" s="348">
        <v>10.8765</v>
      </c>
      <c r="T9" s="348">
        <v>6.3932000000000002</v>
      </c>
      <c r="U9" s="348">
        <v>17.376000000000001</v>
      </c>
      <c r="V9" s="348">
        <v>35.233499999999999</v>
      </c>
      <c r="W9" s="348">
        <v>9.8298000000000005</v>
      </c>
      <c r="X9" s="348">
        <v>12.980399999999999</v>
      </c>
      <c r="Y9" s="374"/>
      <c r="Z9" s="346">
        <v>10</v>
      </c>
      <c r="AA9" s="346">
        <v>9</v>
      </c>
      <c r="AB9" s="346">
        <v>9</v>
      </c>
      <c r="AC9" s="346">
        <v>12</v>
      </c>
      <c r="AD9" s="346">
        <v>8</v>
      </c>
      <c r="AE9" s="346">
        <v>4</v>
      </c>
      <c r="AF9" s="346">
        <v>5</v>
      </c>
      <c r="AG9" s="346">
        <v>7</v>
      </c>
      <c r="AH9" s="346">
        <v>4</v>
      </c>
      <c r="AI9" s="346">
        <v>9</v>
      </c>
      <c r="AJ9" s="346">
        <v>8</v>
      </c>
      <c r="AK9" s="346">
        <v>14</v>
      </c>
      <c r="AL9" s="346">
        <v>8</v>
      </c>
      <c r="AM9" s="346">
        <v>4</v>
      </c>
      <c r="AN9" s="346">
        <v>10</v>
      </c>
      <c r="AO9" s="373"/>
      <c r="AP9" s="348">
        <v>22.11</v>
      </c>
      <c r="AQ9" s="348">
        <v>26.28</v>
      </c>
      <c r="AR9" s="348">
        <v>32.96</v>
      </c>
      <c r="AS9" s="348">
        <v>41.97</v>
      </c>
      <c r="AT9" s="348">
        <v>26.22</v>
      </c>
      <c r="AU9" s="351"/>
      <c r="AV9" s="346">
        <v>7</v>
      </c>
      <c r="AW9" s="346">
        <v>4</v>
      </c>
      <c r="AX9" s="346">
        <v>3</v>
      </c>
      <c r="AY9" s="346">
        <v>4</v>
      </c>
      <c r="AZ9" s="346">
        <v>7</v>
      </c>
      <c r="BA9" s="374"/>
      <c r="BB9" s="348">
        <v>18.209172500363099</v>
      </c>
      <c r="BC9" s="348">
        <v>0</v>
      </c>
      <c r="BD9" s="348">
        <v>0.123043372997012</v>
      </c>
      <c r="BE9" s="375" t="s">
        <v>430</v>
      </c>
      <c r="BF9" s="479"/>
      <c r="BG9" s="375" t="s">
        <v>430</v>
      </c>
      <c r="BH9" s="374"/>
      <c r="BI9" s="348" t="s">
        <v>430</v>
      </c>
      <c r="BJ9" s="348" t="s">
        <v>430</v>
      </c>
      <c r="BK9" s="348" t="s">
        <v>430</v>
      </c>
      <c r="BL9" s="348" t="s">
        <v>430</v>
      </c>
      <c r="BM9" s="374"/>
      <c r="BN9" s="372" t="s">
        <v>6605</v>
      </c>
      <c r="BO9" s="372" t="s">
        <v>6606</v>
      </c>
      <c r="BP9" s="372" t="s">
        <v>430</v>
      </c>
      <c r="BQ9" s="372" t="s">
        <v>430</v>
      </c>
      <c r="BR9" s="372" t="s">
        <v>430</v>
      </c>
      <c r="BS9" s="373"/>
      <c r="BT9" s="354" t="s">
        <v>555</v>
      </c>
    </row>
    <row r="10" spans="1:72" s="428" customFormat="1" x14ac:dyDescent="0.25">
      <c r="A10" s="345" t="s">
        <v>6607</v>
      </c>
      <c r="B10" s="373"/>
      <c r="C10" s="719">
        <v>39951</v>
      </c>
      <c r="D10" s="373"/>
      <c r="E10" s="346">
        <v>26620</v>
      </c>
      <c r="F10" s="373"/>
      <c r="G10" s="347">
        <v>132.80549999999999</v>
      </c>
      <c r="H10" s="374"/>
      <c r="I10" s="348">
        <v>2.2866</v>
      </c>
      <c r="J10" s="348">
        <v>2.7199</v>
      </c>
      <c r="K10" s="348">
        <v>10.1891</v>
      </c>
      <c r="L10" s="348">
        <v>-1.0404</v>
      </c>
      <c r="M10" s="348">
        <v>1.0323</v>
      </c>
      <c r="N10" s="350">
        <v>57.058799999999998</v>
      </c>
      <c r="O10" s="348">
        <v>45.948</v>
      </c>
      <c r="P10" s="348">
        <v>37.358600000000003</v>
      </c>
      <c r="Q10" s="348">
        <v>25.818300000000001</v>
      </c>
      <c r="R10" s="348">
        <v>15.934699999999999</v>
      </c>
      <c r="S10" s="348">
        <v>10.87</v>
      </c>
      <c r="T10" s="348">
        <v>6.3369999999999997</v>
      </c>
      <c r="U10" s="348">
        <v>17.274699999999999</v>
      </c>
      <c r="V10" s="348">
        <v>35.021299999999997</v>
      </c>
      <c r="W10" s="348">
        <v>9.8358000000000008</v>
      </c>
      <c r="X10" s="348">
        <v>13.625</v>
      </c>
      <c r="Y10" s="374"/>
      <c r="Z10" s="346">
        <v>8</v>
      </c>
      <c r="AA10" s="346">
        <v>7</v>
      </c>
      <c r="AB10" s="346">
        <v>8</v>
      </c>
      <c r="AC10" s="346">
        <v>21</v>
      </c>
      <c r="AD10" s="346">
        <v>17</v>
      </c>
      <c r="AE10" s="346">
        <v>10</v>
      </c>
      <c r="AF10" s="346">
        <v>11</v>
      </c>
      <c r="AG10" s="346">
        <v>12</v>
      </c>
      <c r="AH10" s="346">
        <v>10</v>
      </c>
      <c r="AI10" s="346">
        <v>8</v>
      </c>
      <c r="AJ10" s="346">
        <v>10</v>
      </c>
      <c r="AK10" s="346">
        <v>20</v>
      </c>
      <c r="AL10" s="346">
        <v>12</v>
      </c>
      <c r="AM10" s="346">
        <v>10</v>
      </c>
      <c r="AN10" s="346">
        <v>7</v>
      </c>
      <c r="AO10" s="373"/>
      <c r="AP10" s="348">
        <v>22.05</v>
      </c>
      <c r="AQ10" s="348">
        <v>26.11</v>
      </c>
      <c r="AR10" s="348">
        <v>32.700000000000003</v>
      </c>
      <c r="AS10" s="348">
        <v>41.7</v>
      </c>
      <c r="AT10" s="348">
        <v>26.03</v>
      </c>
      <c r="AU10" s="351"/>
      <c r="AV10" s="346">
        <v>10</v>
      </c>
      <c r="AW10" s="346">
        <v>10</v>
      </c>
      <c r="AX10" s="346">
        <v>10</v>
      </c>
      <c r="AY10" s="346">
        <v>12</v>
      </c>
      <c r="AZ10" s="346">
        <v>11</v>
      </c>
      <c r="BA10" s="374"/>
      <c r="BB10" s="348">
        <v>18.261914464801301</v>
      </c>
      <c r="BC10" s="348">
        <v>0.98632536403062598</v>
      </c>
      <c r="BD10" s="348">
        <v>0.12114523299954499</v>
      </c>
      <c r="BE10" s="375">
        <v>-0.217337672469574</v>
      </c>
      <c r="BF10" s="479"/>
      <c r="BG10" s="375">
        <v>9.2706999999999997</v>
      </c>
      <c r="BH10" s="374"/>
      <c r="BI10" s="348" t="s">
        <v>430</v>
      </c>
      <c r="BJ10" s="348" t="s">
        <v>430</v>
      </c>
      <c r="BK10" s="348" t="s">
        <v>430</v>
      </c>
      <c r="BL10" s="348" t="s">
        <v>430</v>
      </c>
      <c r="BM10" s="374"/>
      <c r="BN10" s="372" t="s">
        <v>6608</v>
      </c>
      <c r="BO10" s="372" t="s">
        <v>6609</v>
      </c>
      <c r="BP10" s="372" t="s">
        <v>430</v>
      </c>
      <c r="BQ10" s="372" t="s">
        <v>430</v>
      </c>
      <c r="BR10" s="372" t="s">
        <v>430</v>
      </c>
      <c r="BS10" s="373"/>
      <c r="BT10" s="354" t="s">
        <v>555</v>
      </c>
    </row>
    <row r="11" spans="1:72" s="428" customFormat="1" x14ac:dyDescent="0.25">
      <c r="A11" s="345" t="s">
        <v>6610</v>
      </c>
      <c r="B11" s="373"/>
      <c r="C11" s="719">
        <v>40403</v>
      </c>
      <c r="D11" s="373"/>
      <c r="E11" s="346">
        <v>24045.8</v>
      </c>
      <c r="F11" s="373"/>
      <c r="G11" s="347">
        <v>133.07939999999999</v>
      </c>
      <c r="H11" s="374"/>
      <c r="I11" s="348">
        <v>2.2925</v>
      </c>
      <c r="J11" s="348">
        <v>2.7279</v>
      </c>
      <c r="K11" s="348">
        <v>10.2203</v>
      </c>
      <c r="L11" s="348">
        <v>-1.0296000000000001</v>
      </c>
      <c r="M11" s="348">
        <v>1.0570999999999999</v>
      </c>
      <c r="N11" s="350">
        <v>57.228999999999999</v>
      </c>
      <c r="O11" s="348">
        <v>45.809100000000001</v>
      </c>
      <c r="P11" s="348">
        <v>37.561599999999999</v>
      </c>
      <c r="Q11" s="348">
        <v>25.904599999999999</v>
      </c>
      <c r="R11" s="348">
        <v>16.0444</v>
      </c>
      <c r="S11" s="348">
        <v>10.9084</v>
      </c>
      <c r="T11" s="348">
        <v>6.8139000000000003</v>
      </c>
      <c r="U11" s="348">
        <v>17.345600000000001</v>
      </c>
      <c r="V11" s="348">
        <v>35.147799999999997</v>
      </c>
      <c r="W11" s="348">
        <v>9.8640000000000008</v>
      </c>
      <c r="X11" s="348">
        <v>13.291</v>
      </c>
      <c r="Y11" s="374"/>
      <c r="Z11" s="346">
        <v>4</v>
      </c>
      <c r="AA11" s="346">
        <v>4</v>
      </c>
      <c r="AB11" s="346">
        <v>5</v>
      </c>
      <c r="AC11" s="346">
        <v>20</v>
      </c>
      <c r="AD11" s="346">
        <v>14</v>
      </c>
      <c r="AE11" s="346">
        <v>6</v>
      </c>
      <c r="AF11" s="346">
        <v>14</v>
      </c>
      <c r="AG11" s="346">
        <v>6</v>
      </c>
      <c r="AH11" s="346">
        <v>9</v>
      </c>
      <c r="AI11" s="346">
        <v>5</v>
      </c>
      <c r="AJ11" s="346">
        <v>5</v>
      </c>
      <c r="AK11" s="346">
        <v>6</v>
      </c>
      <c r="AL11" s="346">
        <v>10</v>
      </c>
      <c r="AM11" s="346">
        <v>8</v>
      </c>
      <c r="AN11" s="346">
        <v>5</v>
      </c>
      <c r="AO11" s="373"/>
      <c r="AP11" s="348">
        <v>22.08</v>
      </c>
      <c r="AQ11" s="348">
        <v>26.18</v>
      </c>
      <c r="AR11" s="348">
        <v>32.799999999999997</v>
      </c>
      <c r="AS11" s="348">
        <v>41.75</v>
      </c>
      <c r="AT11" s="348">
        <v>26.15</v>
      </c>
      <c r="AU11" s="351"/>
      <c r="AV11" s="346">
        <v>8</v>
      </c>
      <c r="AW11" s="346">
        <v>9</v>
      </c>
      <c r="AX11" s="346">
        <v>9</v>
      </c>
      <c r="AY11" s="346">
        <v>10</v>
      </c>
      <c r="AZ11" s="346">
        <v>9</v>
      </c>
      <c r="BA11" s="374"/>
      <c r="BB11" s="348">
        <v>18.309739618317199</v>
      </c>
      <c r="BC11" s="348">
        <v>0</v>
      </c>
      <c r="BD11" s="348">
        <v>0.121233403263475</v>
      </c>
      <c r="BE11" s="375" t="s">
        <v>430</v>
      </c>
      <c r="BF11" s="479"/>
      <c r="BG11" s="375" t="s">
        <v>430</v>
      </c>
      <c r="BH11" s="374"/>
      <c r="BI11" s="348" t="s">
        <v>430</v>
      </c>
      <c r="BJ11" s="348" t="s">
        <v>430</v>
      </c>
      <c r="BK11" s="348" t="s">
        <v>430</v>
      </c>
      <c r="BL11" s="348" t="s">
        <v>430</v>
      </c>
      <c r="BM11" s="374"/>
      <c r="BN11" s="372" t="s">
        <v>6611</v>
      </c>
      <c r="BO11" s="372" t="s">
        <v>6612</v>
      </c>
      <c r="BP11" s="372" t="s">
        <v>430</v>
      </c>
      <c r="BQ11" s="372" t="s">
        <v>430</v>
      </c>
      <c r="BR11" s="372" t="s">
        <v>430</v>
      </c>
      <c r="BS11" s="373"/>
      <c r="BT11" s="354" t="s">
        <v>555</v>
      </c>
    </row>
    <row r="12" spans="1:72" s="428" customFormat="1" ht="11" x14ac:dyDescent="0.3">
      <c r="A12" s="841" t="s">
        <v>6613</v>
      </c>
      <c r="B12" s="842"/>
      <c r="C12" s="843">
        <v>39290</v>
      </c>
      <c r="D12" s="842"/>
      <c r="E12" s="844">
        <v>14778.4</v>
      </c>
      <c r="F12" s="842"/>
      <c r="G12" s="845">
        <v>130.01840000000001</v>
      </c>
      <c r="H12" s="847"/>
      <c r="I12" s="846">
        <v>2.2936000000000001</v>
      </c>
      <c r="J12" s="846">
        <v>2.7302</v>
      </c>
      <c r="K12" s="846">
        <v>10.235200000000001</v>
      </c>
      <c r="L12" s="846">
        <v>-1.0097</v>
      </c>
      <c r="M12" s="846">
        <v>1.1047</v>
      </c>
      <c r="N12" s="848">
        <v>57.282400000000003</v>
      </c>
      <c r="O12" s="846">
        <v>46.101100000000002</v>
      </c>
      <c r="P12" s="846">
        <v>37.456600000000002</v>
      </c>
      <c r="Q12" s="846">
        <v>25.938700000000001</v>
      </c>
      <c r="R12" s="846">
        <v>16.005500000000001</v>
      </c>
      <c r="S12" s="846">
        <v>10.927</v>
      </c>
      <c r="T12" s="846">
        <v>6.4156000000000004</v>
      </c>
      <c r="U12" s="846">
        <v>17.4101</v>
      </c>
      <c r="V12" s="846">
        <v>35.226199999999999</v>
      </c>
      <c r="W12" s="846">
        <v>9.8759999999999994</v>
      </c>
      <c r="X12" s="846">
        <v>15.1493</v>
      </c>
      <c r="Y12" s="847"/>
      <c r="Z12" s="844">
        <v>3</v>
      </c>
      <c r="AA12" s="844">
        <v>3</v>
      </c>
      <c r="AB12" s="844">
        <v>3</v>
      </c>
      <c r="AC12" s="844">
        <v>13</v>
      </c>
      <c r="AD12" s="844">
        <v>9</v>
      </c>
      <c r="AE12" s="844">
        <v>5</v>
      </c>
      <c r="AF12" s="844">
        <v>6</v>
      </c>
      <c r="AG12" s="844">
        <v>9</v>
      </c>
      <c r="AH12" s="844">
        <v>8</v>
      </c>
      <c r="AI12" s="844">
        <v>6</v>
      </c>
      <c r="AJ12" s="844">
        <v>3</v>
      </c>
      <c r="AK12" s="844">
        <v>11</v>
      </c>
      <c r="AL12" s="844">
        <v>6</v>
      </c>
      <c r="AM12" s="844">
        <v>5</v>
      </c>
      <c r="AN12" s="844">
        <v>3</v>
      </c>
      <c r="AO12" s="842"/>
      <c r="AP12" s="846">
        <v>22.14</v>
      </c>
      <c r="AQ12" s="846">
        <v>26.23</v>
      </c>
      <c r="AR12" s="846">
        <v>32.86</v>
      </c>
      <c r="AS12" s="846">
        <v>41.87</v>
      </c>
      <c r="AT12" s="846">
        <v>26.25</v>
      </c>
      <c r="AU12" s="849"/>
      <c r="AV12" s="844">
        <v>5</v>
      </c>
      <c r="AW12" s="844">
        <v>6</v>
      </c>
      <c r="AX12" s="844">
        <v>7</v>
      </c>
      <c r="AY12" s="844">
        <v>6</v>
      </c>
      <c r="AZ12" s="844">
        <v>5</v>
      </c>
      <c r="BA12" s="847"/>
      <c r="BB12" s="846">
        <v>18.192624856886901</v>
      </c>
      <c r="BC12" s="846">
        <v>0</v>
      </c>
      <c r="BD12" s="846">
        <v>0.122841826822306</v>
      </c>
      <c r="BE12" s="852" t="s">
        <v>430</v>
      </c>
      <c r="BF12" s="891"/>
      <c r="BG12" s="852" t="s">
        <v>430</v>
      </c>
      <c r="BH12" s="847"/>
      <c r="BI12" s="846" t="s">
        <v>430</v>
      </c>
      <c r="BJ12" s="846" t="s">
        <v>430</v>
      </c>
      <c r="BK12" s="846" t="s">
        <v>430</v>
      </c>
      <c r="BL12" s="846" t="s">
        <v>430</v>
      </c>
      <c r="BM12" s="847"/>
      <c r="BN12" s="855" t="s">
        <v>6614</v>
      </c>
      <c r="BO12" s="855" t="s">
        <v>6615</v>
      </c>
      <c r="BP12" s="855" t="s">
        <v>430</v>
      </c>
      <c r="BQ12" s="855" t="s">
        <v>430</v>
      </c>
      <c r="BR12" s="855" t="s">
        <v>430</v>
      </c>
      <c r="BS12" s="842"/>
      <c r="BT12" s="856" t="s">
        <v>555</v>
      </c>
    </row>
    <row r="13" spans="1:72" s="428" customFormat="1" x14ac:dyDescent="0.25">
      <c r="A13" s="345" t="s">
        <v>6616</v>
      </c>
      <c r="B13" s="373"/>
      <c r="C13" s="719">
        <v>45303</v>
      </c>
      <c r="D13" s="373"/>
      <c r="E13" s="346">
        <v>6121.78</v>
      </c>
      <c r="F13" s="373"/>
      <c r="G13" s="347">
        <v>15.131</v>
      </c>
      <c r="H13" s="374"/>
      <c r="I13" s="348">
        <v>2.2696999999999998</v>
      </c>
      <c r="J13" s="348">
        <v>2.7042000000000002</v>
      </c>
      <c r="K13" s="348">
        <v>10.1309</v>
      </c>
      <c r="L13" s="348">
        <v>-0.96279999999999999</v>
      </c>
      <c r="M13" s="348">
        <v>1.1633</v>
      </c>
      <c r="N13" s="350">
        <v>57.032299999999999</v>
      </c>
      <c r="O13" s="348">
        <v>46.036299999999997</v>
      </c>
      <c r="P13" s="348" t="s">
        <v>430</v>
      </c>
      <c r="Q13" s="348" t="s">
        <v>430</v>
      </c>
      <c r="R13" s="348" t="s">
        <v>430</v>
      </c>
      <c r="S13" s="348">
        <v>10.821400000000001</v>
      </c>
      <c r="T13" s="348">
        <v>6.8354999999999997</v>
      </c>
      <c r="U13" s="348">
        <v>15.662699999999999</v>
      </c>
      <c r="V13" s="348">
        <v>34.811700000000002</v>
      </c>
      <c r="W13" s="348">
        <v>9.7706</v>
      </c>
      <c r="X13" s="348">
        <v>40.875900000000001</v>
      </c>
      <c r="Y13" s="374"/>
      <c r="Z13" s="346">
        <v>19</v>
      </c>
      <c r="AA13" s="346">
        <v>17</v>
      </c>
      <c r="AB13" s="346">
        <v>18</v>
      </c>
      <c r="AC13" s="346">
        <v>2</v>
      </c>
      <c r="AD13" s="346">
        <v>2</v>
      </c>
      <c r="AE13" s="346">
        <v>12</v>
      </c>
      <c r="AF13" s="346">
        <v>7</v>
      </c>
      <c r="AG13" s="346" t="s">
        <v>430</v>
      </c>
      <c r="AH13" s="346" t="s">
        <v>430</v>
      </c>
      <c r="AI13" s="346" t="s">
        <v>430</v>
      </c>
      <c r="AJ13" s="346">
        <v>16</v>
      </c>
      <c r="AK13" s="346">
        <v>5</v>
      </c>
      <c r="AL13" s="346">
        <v>22</v>
      </c>
      <c r="AM13" s="346">
        <v>15</v>
      </c>
      <c r="AN13" s="346">
        <v>18</v>
      </c>
      <c r="AO13" s="373"/>
      <c r="AP13" s="348" t="s">
        <v>430</v>
      </c>
      <c r="AQ13" s="348" t="s">
        <v>430</v>
      </c>
      <c r="AR13" s="348" t="s">
        <v>430</v>
      </c>
      <c r="AS13" s="348" t="s">
        <v>430</v>
      </c>
      <c r="AT13" s="348">
        <v>25.63</v>
      </c>
      <c r="AU13" s="351"/>
      <c r="AV13" s="346" t="s">
        <v>430</v>
      </c>
      <c r="AW13" s="346" t="s">
        <v>430</v>
      </c>
      <c r="AX13" s="346" t="s">
        <v>430</v>
      </c>
      <c r="AY13" s="346" t="s">
        <v>430</v>
      </c>
      <c r="AZ13" s="346">
        <v>20</v>
      </c>
      <c r="BA13" s="374"/>
      <c r="BB13" s="348">
        <v>18.968720810927302</v>
      </c>
      <c r="BC13" s="348">
        <v>0</v>
      </c>
      <c r="BD13" s="348">
        <v>0.138477687307349</v>
      </c>
      <c r="BE13" s="375" t="s">
        <v>430</v>
      </c>
      <c r="BF13" s="479"/>
      <c r="BG13" s="375" t="s">
        <v>430</v>
      </c>
      <c r="BH13" s="374"/>
      <c r="BI13" s="348" t="s">
        <v>430</v>
      </c>
      <c r="BJ13" s="348" t="s">
        <v>430</v>
      </c>
      <c r="BK13" s="348" t="s">
        <v>430</v>
      </c>
      <c r="BL13" s="348" t="s">
        <v>430</v>
      </c>
      <c r="BM13" s="374"/>
      <c r="BN13" s="372" t="s">
        <v>6617</v>
      </c>
      <c r="BO13" s="372" t="s">
        <v>6618</v>
      </c>
      <c r="BP13" s="372" t="s">
        <v>430</v>
      </c>
      <c r="BQ13" s="372" t="s">
        <v>430</v>
      </c>
      <c r="BR13" s="372" t="s">
        <v>430</v>
      </c>
      <c r="BS13" s="373"/>
      <c r="BT13" s="354" t="s">
        <v>555</v>
      </c>
    </row>
    <row r="14" spans="1:72" s="428" customFormat="1" x14ac:dyDescent="0.25">
      <c r="A14" s="345" t="s">
        <v>6619</v>
      </c>
      <c r="B14" s="373"/>
      <c r="C14" s="719">
        <v>40492</v>
      </c>
      <c r="D14" s="373"/>
      <c r="E14" s="346">
        <v>5616.2</v>
      </c>
      <c r="F14" s="373"/>
      <c r="G14" s="347">
        <v>129.76329999999999</v>
      </c>
      <c r="H14" s="374"/>
      <c r="I14" s="348">
        <v>2.2804000000000002</v>
      </c>
      <c r="J14" s="348">
        <v>2.7126999999999999</v>
      </c>
      <c r="K14" s="348">
        <v>10.165699999999999</v>
      </c>
      <c r="L14" s="348">
        <v>-1.0722</v>
      </c>
      <c r="M14" s="348">
        <v>0.92659999999999998</v>
      </c>
      <c r="N14" s="350">
        <v>56.9863</v>
      </c>
      <c r="O14" s="348">
        <v>46.005499999999998</v>
      </c>
      <c r="P14" s="348">
        <v>37.544199999999996</v>
      </c>
      <c r="Q14" s="348">
        <v>25.951699999999999</v>
      </c>
      <c r="R14" s="348">
        <v>15.7522</v>
      </c>
      <c r="S14" s="348">
        <v>10.8375</v>
      </c>
      <c r="T14" s="348">
        <v>6.3019999999999996</v>
      </c>
      <c r="U14" s="348">
        <v>17.1723</v>
      </c>
      <c r="V14" s="348">
        <v>34.964399999999998</v>
      </c>
      <c r="W14" s="348">
        <v>9.8158999999999992</v>
      </c>
      <c r="X14" s="348">
        <v>12.480700000000001</v>
      </c>
      <c r="Y14" s="374"/>
      <c r="Z14" s="346">
        <v>12</v>
      </c>
      <c r="AA14" s="346">
        <v>12</v>
      </c>
      <c r="AB14" s="346">
        <v>12</v>
      </c>
      <c r="AC14" s="346">
        <v>23</v>
      </c>
      <c r="AD14" s="346">
        <v>20</v>
      </c>
      <c r="AE14" s="346">
        <v>13</v>
      </c>
      <c r="AF14" s="346">
        <v>10</v>
      </c>
      <c r="AG14" s="346">
        <v>8</v>
      </c>
      <c r="AH14" s="346">
        <v>6</v>
      </c>
      <c r="AI14" s="346">
        <v>11</v>
      </c>
      <c r="AJ14" s="346">
        <v>14</v>
      </c>
      <c r="AK14" s="346">
        <v>23</v>
      </c>
      <c r="AL14" s="346">
        <v>18</v>
      </c>
      <c r="AM14" s="346">
        <v>11</v>
      </c>
      <c r="AN14" s="346">
        <v>12</v>
      </c>
      <c r="AO14" s="373"/>
      <c r="AP14" s="348">
        <v>22.13</v>
      </c>
      <c r="AQ14" s="348">
        <v>26.22</v>
      </c>
      <c r="AR14" s="348">
        <v>32.83</v>
      </c>
      <c r="AS14" s="348">
        <v>41.73</v>
      </c>
      <c r="AT14" s="348">
        <v>25.89</v>
      </c>
      <c r="AU14" s="351"/>
      <c r="AV14" s="346">
        <v>6</v>
      </c>
      <c r="AW14" s="346">
        <v>7</v>
      </c>
      <c r="AX14" s="346">
        <v>8</v>
      </c>
      <c r="AY14" s="346">
        <v>11</v>
      </c>
      <c r="AZ14" s="346">
        <v>15</v>
      </c>
      <c r="BA14" s="374"/>
      <c r="BB14" s="348">
        <v>18.229712175044799</v>
      </c>
      <c r="BC14" s="348">
        <v>0</v>
      </c>
      <c r="BD14" s="348">
        <v>0.121975102821576</v>
      </c>
      <c r="BE14" s="375" t="s">
        <v>430</v>
      </c>
      <c r="BF14" s="479"/>
      <c r="BG14" s="375" t="s">
        <v>430</v>
      </c>
      <c r="BH14" s="374"/>
      <c r="BI14" s="348" t="s">
        <v>430</v>
      </c>
      <c r="BJ14" s="348" t="s">
        <v>430</v>
      </c>
      <c r="BK14" s="348" t="s">
        <v>430</v>
      </c>
      <c r="BL14" s="348" t="s">
        <v>430</v>
      </c>
      <c r="BM14" s="374"/>
      <c r="BN14" s="372" t="s">
        <v>6620</v>
      </c>
      <c r="BO14" s="372" t="s">
        <v>6621</v>
      </c>
      <c r="BP14" s="372" t="s">
        <v>430</v>
      </c>
      <c r="BQ14" s="372" t="s">
        <v>430</v>
      </c>
      <c r="BR14" s="372" t="s">
        <v>430</v>
      </c>
      <c r="BS14" s="373"/>
      <c r="BT14" s="354" t="s">
        <v>555</v>
      </c>
    </row>
    <row r="15" spans="1:72" s="428" customFormat="1" x14ac:dyDescent="0.25">
      <c r="A15" s="345" t="s">
        <v>6622</v>
      </c>
      <c r="B15" s="373"/>
      <c r="C15" s="719">
        <v>39182</v>
      </c>
      <c r="D15" s="373"/>
      <c r="E15" s="346">
        <v>4423.95</v>
      </c>
      <c r="F15" s="373"/>
      <c r="G15" s="347">
        <v>131.1139</v>
      </c>
      <c r="H15" s="374"/>
      <c r="I15" s="348">
        <v>2.2995000000000001</v>
      </c>
      <c r="J15" s="348">
        <v>2.7364000000000002</v>
      </c>
      <c r="K15" s="348">
        <v>10.257</v>
      </c>
      <c r="L15" s="348">
        <v>-1.0229999999999999</v>
      </c>
      <c r="M15" s="348">
        <v>0.51570000000000005</v>
      </c>
      <c r="N15" s="350">
        <v>57.582000000000001</v>
      </c>
      <c r="O15" s="348">
        <v>46.599499999999999</v>
      </c>
      <c r="P15" s="348">
        <v>38.019599999999997</v>
      </c>
      <c r="Q15" s="348">
        <v>26.118300000000001</v>
      </c>
      <c r="R15" s="348">
        <v>16.051200000000001</v>
      </c>
      <c r="S15" s="348">
        <v>10.947800000000001</v>
      </c>
      <c r="T15" s="348">
        <v>7.3224</v>
      </c>
      <c r="U15" s="348">
        <v>18.4269</v>
      </c>
      <c r="V15" s="348">
        <v>35.886499999999998</v>
      </c>
      <c r="W15" s="348">
        <v>9.8987999999999996</v>
      </c>
      <c r="X15" s="348">
        <v>14.539</v>
      </c>
      <c r="Y15" s="374"/>
      <c r="Z15" s="346">
        <v>1</v>
      </c>
      <c r="AA15" s="346">
        <v>1</v>
      </c>
      <c r="AB15" s="346">
        <v>1</v>
      </c>
      <c r="AC15" s="346">
        <v>18</v>
      </c>
      <c r="AD15" s="346">
        <v>22</v>
      </c>
      <c r="AE15" s="346">
        <v>2</v>
      </c>
      <c r="AF15" s="346">
        <v>2</v>
      </c>
      <c r="AG15" s="346">
        <v>1</v>
      </c>
      <c r="AH15" s="346">
        <v>2</v>
      </c>
      <c r="AI15" s="346">
        <v>4</v>
      </c>
      <c r="AJ15" s="346">
        <v>1</v>
      </c>
      <c r="AK15" s="346">
        <v>2</v>
      </c>
      <c r="AL15" s="346">
        <v>2</v>
      </c>
      <c r="AM15" s="346">
        <v>1</v>
      </c>
      <c r="AN15" s="346">
        <v>1</v>
      </c>
      <c r="AO15" s="373"/>
      <c r="AP15" s="348">
        <v>22.18</v>
      </c>
      <c r="AQ15" s="348">
        <v>26.36</v>
      </c>
      <c r="AR15" s="348">
        <v>33.15</v>
      </c>
      <c r="AS15" s="348">
        <v>42.13</v>
      </c>
      <c r="AT15" s="348">
        <v>26.37</v>
      </c>
      <c r="AU15" s="351"/>
      <c r="AV15" s="346">
        <v>4</v>
      </c>
      <c r="AW15" s="346">
        <v>2</v>
      </c>
      <c r="AX15" s="346">
        <v>2</v>
      </c>
      <c r="AY15" s="346">
        <v>1</v>
      </c>
      <c r="AZ15" s="346">
        <v>2</v>
      </c>
      <c r="BA15" s="374"/>
      <c r="BB15" s="348">
        <v>18.2947014493353</v>
      </c>
      <c r="BC15" s="348">
        <v>0.97858403519910397</v>
      </c>
      <c r="BD15" s="348">
        <v>0.123110885373249</v>
      </c>
      <c r="BE15" s="375">
        <v>-0.242069444925396</v>
      </c>
      <c r="BF15" s="479"/>
      <c r="BG15" s="375">
        <v>9.6405999999999992</v>
      </c>
      <c r="BH15" s="374"/>
      <c r="BI15" s="348" t="s">
        <v>430</v>
      </c>
      <c r="BJ15" s="348" t="s">
        <v>430</v>
      </c>
      <c r="BK15" s="348" t="s">
        <v>430</v>
      </c>
      <c r="BL15" s="348" t="s">
        <v>430</v>
      </c>
      <c r="BM15" s="374"/>
      <c r="BN15" s="372" t="s">
        <v>6623</v>
      </c>
      <c r="BO15" s="372" t="s">
        <v>6624</v>
      </c>
      <c r="BP15" s="372" t="s">
        <v>430</v>
      </c>
      <c r="BQ15" s="372" t="s">
        <v>430</v>
      </c>
      <c r="BR15" s="372" t="s">
        <v>430</v>
      </c>
      <c r="BS15" s="373"/>
      <c r="BT15" s="354" t="s">
        <v>555</v>
      </c>
    </row>
    <row r="16" spans="1:72" s="428" customFormat="1" x14ac:dyDescent="0.25">
      <c r="A16" s="345" t="s">
        <v>6625</v>
      </c>
      <c r="B16" s="373"/>
      <c r="C16" s="719">
        <v>44977</v>
      </c>
      <c r="D16" s="373"/>
      <c r="E16" s="346">
        <v>3449.69</v>
      </c>
      <c r="F16" s="373"/>
      <c r="G16" s="347">
        <v>151.39330000000001</v>
      </c>
      <c r="H16" s="374"/>
      <c r="I16" s="348">
        <v>2.2774000000000001</v>
      </c>
      <c r="J16" s="348">
        <v>2.7128999999999999</v>
      </c>
      <c r="K16" s="348">
        <v>10.1648</v>
      </c>
      <c r="L16" s="348">
        <v>-0.9788</v>
      </c>
      <c r="M16" s="348">
        <v>1.1581999999999999</v>
      </c>
      <c r="N16" s="350">
        <v>57.07</v>
      </c>
      <c r="O16" s="348">
        <v>46.006900000000002</v>
      </c>
      <c r="P16" s="348">
        <v>37.444600000000001</v>
      </c>
      <c r="Q16" s="348" t="s">
        <v>430</v>
      </c>
      <c r="R16" s="348" t="s">
        <v>430</v>
      </c>
      <c r="S16" s="348">
        <v>10.856299999999999</v>
      </c>
      <c r="T16" s="348">
        <v>6.4073000000000002</v>
      </c>
      <c r="U16" s="348">
        <v>17.373899999999999</v>
      </c>
      <c r="V16" s="348">
        <v>35.119900000000001</v>
      </c>
      <c r="W16" s="348">
        <v>9.8032000000000004</v>
      </c>
      <c r="X16" s="348">
        <v>32.521599999999999</v>
      </c>
      <c r="Y16" s="374"/>
      <c r="Z16" s="346">
        <v>15</v>
      </c>
      <c r="AA16" s="346">
        <v>11</v>
      </c>
      <c r="AB16" s="346">
        <v>13</v>
      </c>
      <c r="AC16" s="346">
        <v>4</v>
      </c>
      <c r="AD16" s="346">
        <v>4</v>
      </c>
      <c r="AE16" s="346">
        <v>9</v>
      </c>
      <c r="AF16" s="346">
        <v>9</v>
      </c>
      <c r="AG16" s="346">
        <v>10</v>
      </c>
      <c r="AH16" s="346" t="s">
        <v>430</v>
      </c>
      <c r="AI16" s="346" t="s">
        <v>430</v>
      </c>
      <c r="AJ16" s="346">
        <v>11</v>
      </c>
      <c r="AK16" s="346">
        <v>13</v>
      </c>
      <c r="AL16" s="346">
        <v>9</v>
      </c>
      <c r="AM16" s="346">
        <v>9</v>
      </c>
      <c r="AN16" s="346">
        <v>13</v>
      </c>
      <c r="AO16" s="373"/>
      <c r="AP16" s="348" t="s">
        <v>430</v>
      </c>
      <c r="AQ16" s="348" t="s">
        <v>430</v>
      </c>
      <c r="AR16" s="348" t="s">
        <v>430</v>
      </c>
      <c r="AS16" s="348">
        <v>41.8</v>
      </c>
      <c r="AT16" s="348">
        <v>26.21</v>
      </c>
      <c r="AU16" s="351"/>
      <c r="AV16" s="346" t="s">
        <v>430</v>
      </c>
      <c r="AW16" s="346" t="s">
        <v>430</v>
      </c>
      <c r="AX16" s="346" t="s">
        <v>430</v>
      </c>
      <c r="AY16" s="346">
        <v>8</v>
      </c>
      <c r="AZ16" s="346">
        <v>8</v>
      </c>
      <c r="BA16" s="374"/>
      <c r="BB16" s="348">
        <v>18.068894627190499</v>
      </c>
      <c r="BC16" s="348">
        <v>0</v>
      </c>
      <c r="BD16" s="348">
        <v>0.123654891560011</v>
      </c>
      <c r="BE16" s="375" t="s">
        <v>430</v>
      </c>
      <c r="BF16" s="479"/>
      <c r="BG16" s="375" t="s">
        <v>430</v>
      </c>
      <c r="BH16" s="374"/>
      <c r="BI16" s="348" t="s">
        <v>430</v>
      </c>
      <c r="BJ16" s="348" t="s">
        <v>430</v>
      </c>
      <c r="BK16" s="348" t="s">
        <v>430</v>
      </c>
      <c r="BL16" s="348" t="s">
        <v>430</v>
      </c>
      <c r="BM16" s="374"/>
      <c r="BN16" s="372" t="s">
        <v>5864</v>
      </c>
      <c r="BO16" s="372" t="s">
        <v>5865</v>
      </c>
      <c r="BP16" s="372" t="s">
        <v>430</v>
      </c>
      <c r="BQ16" s="372" t="s">
        <v>430</v>
      </c>
      <c r="BR16" s="372" t="s">
        <v>430</v>
      </c>
      <c r="BS16" s="373"/>
      <c r="BT16" s="354" t="s">
        <v>555</v>
      </c>
    </row>
    <row r="17" spans="1:72" s="428" customFormat="1" x14ac:dyDescent="0.25">
      <c r="A17" s="345" t="s">
        <v>6626</v>
      </c>
      <c r="B17" s="373"/>
      <c r="C17" s="719">
        <v>40676</v>
      </c>
      <c r="D17" s="373"/>
      <c r="E17" s="346">
        <v>3004.13</v>
      </c>
      <c r="F17" s="373"/>
      <c r="G17" s="347">
        <v>137.00989999999999</v>
      </c>
      <c r="H17" s="374"/>
      <c r="I17" s="348">
        <v>2.2892000000000001</v>
      </c>
      <c r="J17" s="348">
        <v>2.7267999999999999</v>
      </c>
      <c r="K17" s="348">
        <v>10.227</v>
      </c>
      <c r="L17" s="348">
        <v>-0.98470000000000002</v>
      </c>
      <c r="M17" s="348">
        <v>1.1608000000000001</v>
      </c>
      <c r="N17" s="350">
        <v>57.483899999999998</v>
      </c>
      <c r="O17" s="348">
        <v>46.252499999999998</v>
      </c>
      <c r="P17" s="348">
        <v>37.638500000000001</v>
      </c>
      <c r="Q17" s="348">
        <v>25.978200000000001</v>
      </c>
      <c r="R17" s="348">
        <v>16.063300000000002</v>
      </c>
      <c r="S17" s="348">
        <v>10.9222</v>
      </c>
      <c r="T17" s="348">
        <v>6.8784999999999998</v>
      </c>
      <c r="U17" s="348">
        <v>17.466799999999999</v>
      </c>
      <c r="V17" s="348">
        <v>35.333799999999997</v>
      </c>
      <c r="W17" s="348">
        <v>9.8657000000000004</v>
      </c>
      <c r="X17" s="348">
        <v>12.6181</v>
      </c>
      <c r="Y17" s="374"/>
      <c r="Z17" s="346">
        <v>5</v>
      </c>
      <c r="AA17" s="346">
        <v>5</v>
      </c>
      <c r="AB17" s="346">
        <v>4</v>
      </c>
      <c r="AC17" s="346">
        <v>5</v>
      </c>
      <c r="AD17" s="346">
        <v>3</v>
      </c>
      <c r="AE17" s="346">
        <v>3</v>
      </c>
      <c r="AF17" s="346">
        <v>4</v>
      </c>
      <c r="AG17" s="346">
        <v>4</v>
      </c>
      <c r="AH17" s="346">
        <v>5</v>
      </c>
      <c r="AI17" s="346">
        <v>3</v>
      </c>
      <c r="AJ17" s="346">
        <v>4</v>
      </c>
      <c r="AK17" s="346">
        <v>3</v>
      </c>
      <c r="AL17" s="346">
        <v>4</v>
      </c>
      <c r="AM17" s="346">
        <v>3</v>
      </c>
      <c r="AN17" s="346">
        <v>4</v>
      </c>
      <c r="AO17" s="373"/>
      <c r="AP17" s="348">
        <v>22.19</v>
      </c>
      <c r="AQ17" s="348">
        <v>26.28</v>
      </c>
      <c r="AR17" s="348">
        <v>32.92</v>
      </c>
      <c r="AS17" s="348">
        <v>42</v>
      </c>
      <c r="AT17" s="348">
        <v>26.36</v>
      </c>
      <c r="AU17" s="351"/>
      <c r="AV17" s="346">
        <v>3</v>
      </c>
      <c r="AW17" s="346">
        <v>4</v>
      </c>
      <c r="AX17" s="346">
        <v>4</v>
      </c>
      <c r="AY17" s="346">
        <v>3</v>
      </c>
      <c r="AZ17" s="346">
        <v>3</v>
      </c>
      <c r="BA17" s="374"/>
      <c r="BB17" s="348">
        <v>18.264371617554399</v>
      </c>
      <c r="BC17" s="348">
        <v>0.98653018347202903</v>
      </c>
      <c r="BD17" s="348">
        <v>0.122095657605211</v>
      </c>
      <c r="BE17" s="375">
        <v>-0.20018563742936099</v>
      </c>
      <c r="BF17" s="479"/>
      <c r="BG17" s="375">
        <v>9.5722000000000005</v>
      </c>
      <c r="BH17" s="374"/>
      <c r="BI17" s="348" t="s">
        <v>430</v>
      </c>
      <c r="BJ17" s="348" t="s">
        <v>430</v>
      </c>
      <c r="BK17" s="348" t="s">
        <v>430</v>
      </c>
      <c r="BL17" s="348" t="s">
        <v>430</v>
      </c>
      <c r="BM17" s="374"/>
      <c r="BN17" s="372" t="s">
        <v>6627</v>
      </c>
      <c r="BO17" s="372" t="s">
        <v>6628</v>
      </c>
      <c r="BP17" s="372" t="s">
        <v>430</v>
      </c>
      <c r="BQ17" s="372" t="s">
        <v>430</v>
      </c>
      <c r="BR17" s="372" t="s">
        <v>430</v>
      </c>
      <c r="BS17" s="373"/>
      <c r="BT17" s="354" t="s">
        <v>555</v>
      </c>
    </row>
    <row r="18" spans="1:72" s="428" customFormat="1" x14ac:dyDescent="0.25">
      <c r="A18" s="345" t="s">
        <v>6629</v>
      </c>
      <c r="B18" s="373"/>
      <c r="C18" s="719">
        <v>45348</v>
      </c>
      <c r="D18" s="373"/>
      <c r="E18" s="346">
        <v>2509.9</v>
      </c>
      <c r="F18" s="373"/>
      <c r="G18" s="347">
        <v>23.985199999999999</v>
      </c>
      <c r="H18" s="374"/>
      <c r="I18" s="348" t="s">
        <v>430</v>
      </c>
      <c r="J18" s="348">
        <v>0.4763</v>
      </c>
      <c r="K18" s="348">
        <v>7.8787000000000003</v>
      </c>
      <c r="L18" s="348">
        <v>-3.2233999999999998</v>
      </c>
      <c r="M18" s="348">
        <v>-1.1617</v>
      </c>
      <c r="N18" s="350">
        <v>53.9955</v>
      </c>
      <c r="O18" s="348">
        <v>44.556800000000003</v>
      </c>
      <c r="P18" s="348" t="s">
        <v>430</v>
      </c>
      <c r="Q18" s="348" t="s">
        <v>430</v>
      </c>
      <c r="R18" s="348" t="s">
        <v>430</v>
      </c>
      <c r="S18" s="348">
        <v>8.5391999999999992</v>
      </c>
      <c r="T18" s="348">
        <v>4.4783999999999997</v>
      </c>
      <c r="U18" s="348">
        <v>14.844099999999999</v>
      </c>
      <c r="V18" s="348">
        <v>32.353999999999999</v>
      </c>
      <c r="W18" s="348">
        <v>7.5125999999999999</v>
      </c>
      <c r="X18" s="348">
        <v>42.313299999999998</v>
      </c>
      <c r="Y18" s="374"/>
      <c r="Z18" s="346" t="s">
        <v>430</v>
      </c>
      <c r="AA18" s="346">
        <v>24</v>
      </c>
      <c r="AB18" s="346">
        <v>25</v>
      </c>
      <c r="AC18" s="346">
        <v>26</v>
      </c>
      <c r="AD18" s="346">
        <v>25</v>
      </c>
      <c r="AE18" s="346">
        <v>21</v>
      </c>
      <c r="AF18" s="346">
        <v>17</v>
      </c>
      <c r="AG18" s="346" t="s">
        <v>430</v>
      </c>
      <c r="AH18" s="346" t="s">
        <v>430</v>
      </c>
      <c r="AI18" s="346" t="s">
        <v>430</v>
      </c>
      <c r="AJ18" s="346">
        <v>25</v>
      </c>
      <c r="AK18" s="346">
        <v>25</v>
      </c>
      <c r="AL18" s="346">
        <v>23</v>
      </c>
      <c r="AM18" s="346">
        <v>21</v>
      </c>
      <c r="AN18" s="346">
        <v>25</v>
      </c>
      <c r="AO18" s="373"/>
      <c r="AP18" s="348" t="s">
        <v>430</v>
      </c>
      <c r="AQ18" s="348" t="s">
        <v>430</v>
      </c>
      <c r="AR18" s="348" t="s">
        <v>430</v>
      </c>
      <c r="AS18" s="348" t="s">
        <v>430</v>
      </c>
      <c r="AT18" s="348">
        <v>21.06</v>
      </c>
      <c r="AU18" s="351"/>
      <c r="AV18" s="346" t="s">
        <v>430</v>
      </c>
      <c r="AW18" s="346" t="s">
        <v>430</v>
      </c>
      <c r="AX18" s="346" t="s">
        <v>430</v>
      </c>
      <c r="AY18" s="346" t="s">
        <v>430</v>
      </c>
      <c r="AZ18" s="346">
        <v>21</v>
      </c>
      <c r="BA18" s="374"/>
      <c r="BB18" s="348">
        <v>19.6117422432452</v>
      </c>
      <c r="BC18" s="348">
        <v>0</v>
      </c>
      <c r="BD18" s="348">
        <v>0.13164968225593901</v>
      </c>
      <c r="BE18" s="375" t="s">
        <v>430</v>
      </c>
      <c r="BF18" s="479"/>
      <c r="BG18" s="375" t="s">
        <v>430</v>
      </c>
      <c r="BH18" s="374"/>
      <c r="BI18" s="348" t="s">
        <v>430</v>
      </c>
      <c r="BJ18" s="348" t="s">
        <v>430</v>
      </c>
      <c r="BK18" s="348" t="s">
        <v>430</v>
      </c>
      <c r="BL18" s="348" t="s">
        <v>430</v>
      </c>
      <c r="BM18" s="374"/>
      <c r="BN18" s="372" t="s">
        <v>6630</v>
      </c>
      <c r="BO18" s="372" t="s">
        <v>6631</v>
      </c>
      <c r="BP18" s="372" t="s">
        <v>430</v>
      </c>
      <c r="BQ18" s="372" t="s">
        <v>430</v>
      </c>
      <c r="BR18" s="372" t="s">
        <v>430</v>
      </c>
      <c r="BS18" s="373"/>
      <c r="BT18" s="354" t="s">
        <v>555</v>
      </c>
    </row>
    <row r="19" spans="1:72" s="428" customFormat="1" x14ac:dyDescent="0.25">
      <c r="A19" s="345" t="s">
        <v>6632</v>
      </c>
      <c r="B19" s="373"/>
      <c r="C19" s="719">
        <v>45044</v>
      </c>
      <c r="D19" s="373"/>
      <c r="E19" s="346">
        <v>2677.26</v>
      </c>
      <c r="F19" s="373"/>
      <c r="G19" s="347">
        <v>151.30500000000001</v>
      </c>
      <c r="H19" s="374"/>
      <c r="I19" s="348">
        <v>2.2818000000000001</v>
      </c>
      <c r="J19" s="348">
        <v>2.7174999999999998</v>
      </c>
      <c r="K19" s="348">
        <v>10.1858</v>
      </c>
      <c r="L19" s="348">
        <v>-0.98939999999999995</v>
      </c>
      <c r="M19" s="348">
        <v>1.1200000000000001</v>
      </c>
      <c r="N19" s="350">
        <v>57.2181</v>
      </c>
      <c r="O19" s="348">
        <v>46.019300000000001</v>
      </c>
      <c r="P19" s="348">
        <v>37.384300000000003</v>
      </c>
      <c r="Q19" s="348" t="s">
        <v>430</v>
      </c>
      <c r="R19" s="348" t="s">
        <v>430</v>
      </c>
      <c r="S19" s="348">
        <v>10.876300000000001</v>
      </c>
      <c r="T19" s="348">
        <v>6.8429000000000002</v>
      </c>
      <c r="U19" s="348">
        <v>17.386500000000002</v>
      </c>
      <c r="V19" s="348">
        <v>35.209400000000002</v>
      </c>
      <c r="W19" s="348">
        <v>9.8260000000000005</v>
      </c>
      <c r="X19" s="348">
        <v>32.278700000000001</v>
      </c>
      <c r="Y19" s="374"/>
      <c r="Z19" s="346">
        <v>11</v>
      </c>
      <c r="AA19" s="346">
        <v>10</v>
      </c>
      <c r="AB19" s="346">
        <v>10</v>
      </c>
      <c r="AC19" s="346">
        <v>9</v>
      </c>
      <c r="AD19" s="346">
        <v>6</v>
      </c>
      <c r="AE19" s="346">
        <v>7</v>
      </c>
      <c r="AF19" s="346">
        <v>8</v>
      </c>
      <c r="AG19" s="346">
        <v>11</v>
      </c>
      <c r="AH19" s="346" t="s">
        <v>430</v>
      </c>
      <c r="AI19" s="346" t="s">
        <v>430</v>
      </c>
      <c r="AJ19" s="346">
        <v>9</v>
      </c>
      <c r="AK19" s="346">
        <v>4</v>
      </c>
      <c r="AL19" s="346">
        <v>7</v>
      </c>
      <c r="AM19" s="346">
        <v>6</v>
      </c>
      <c r="AN19" s="346">
        <v>11</v>
      </c>
      <c r="AO19" s="373"/>
      <c r="AP19" s="348" t="s">
        <v>430</v>
      </c>
      <c r="AQ19" s="348" t="s">
        <v>430</v>
      </c>
      <c r="AR19" s="348" t="s">
        <v>430</v>
      </c>
      <c r="AS19" s="348">
        <v>41.79</v>
      </c>
      <c r="AT19" s="348">
        <v>26.23</v>
      </c>
      <c r="AU19" s="351"/>
      <c r="AV19" s="346" t="s">
        <v>430</v>
      </c>
      <c r="AW19" s="346" t="s">
        <v>430</v>
      </c>
      <c r="AX19" s="346" t="s">
        <v>430</v>
      </c>
      <c r="AY19" s="346">
        <v>9</v>
      </c>
      <c r="AZ19" s="346">
        <v>6</v>
      </c>
      <c r="BA19" s="374"/>
      <c r="BB19" s="348">
        <v>18.126699328666199</v>
      </c>
      <c r="BC19" s="348">
        <v>0.97916935667105398</v>
      </c>
      <c r="BD19" s="348">
        <v>0.12309299866767701</v>
      </c>
      <c r="BE19" s="375">
        <v>-0.36045144722590999</v>
      </c>
      <c r="BF19" s="479"/>
      <c r="BG19" s="375">
        <v>4.4828999999999999</v>
      </c>
      <c r="BH19" s="374"/>
      <c r="BI19" s="348" t="s">
        <v>430</v>
      </c>
      <c r="BJ19" s="348" t="s">
        <v>430</v>
      </c>
      <c r="BK19" s="348" t="s">
        <v>430</v>
      </c>
      <c r="BL19" s="348" t="s">
        <v>430</v>
      </c>
      <c r="BM19" s="374"/>
      <c r="BN19" s="372" t="s">
        <v>6633</v>
      </c>
      <c r="BO19" s="372" t="s">
        <v>6634</v>
      </c>
      <c r="BP19" s="372" t="s">
        <v>430</v>
      </c>
      <c r="BQ19" s="372" t="s">
        <v>430</v>
      </c>
      <c r="BR19" s="372" t="s">
        <v>430</v>
      </c>
      <c r="BS19" s="373"/>
      <c r="BT19" s="354" t="s">
        <v>555</v>
      </c>
    </row>
    <row r="20" spans="1:72" s="428" customFormat="1" x14ac:dyDescent="0.25">
      <c r="A20" s="345" t="s">
        <v>6635</v>
      </c>
      <c r="B20" s="373"/>
      <c r="C20" s="719">
        <v>45866</v>
      </c>
      <c r="D20" s="373"/>
      <c r="E20" s="346">
        <v>1921.83</v>
      </c>
      <c r="F20" s="373"/>
      <c r="G20" s="347">
        <v>153.99</v>
      </c>
      <c r="H20" s="374"/>
      <c r="I20" s="348">
        <v>2.2669999999999999</v>
      </c>
      <c r="J20" s="348">
        <v>2.6972999999999998</v>
      </c>
      <c r="K20" s="348">
        <v>10.100099999999999</v>
      </c>
      <c r="L20" s="348">
        <v>-1.0204</v>
      </c>
      <c r="M20" s="348">
        <v>1.0503</v>
      </c>
      <c r="N20" s="350">
        <v>56.601199999999999</v>
      </c>
      <c r="O20" s="348" t="s">
        <v>430</v>
      </c>
      <c r="P20" s="348" t="s">
        <v>430</v>
      </c>
      <c r="Q20" s="348" t="s">
        <v>430</v>
      </c>
      <c r="R20" s="348" t="s">
        <v>430</v>
      </c>
      <c r="S20" s="348">
        <v>10.777200000000001</v>
      </c>
      <c r="T20" s="348">
        <v>6.3003999999999998</v>
      </c>
      <c r="U20" s="348">
        <v>17.136800000000001</v>
      </c>
      <c r="V20" s="348">
        <v>34.660899999999998</v>
      </c>
      <c r="W20" s="348">
        <v>9.7492999999999999</v>
      </c>
      <c r="X20" s="348">
        <v>52.905700000000003</v>
      </c>
      <c r="Y20" s="374"/>
      <c r="Z20" s="346">
        <v>20</v>
      </c>
      <c r="AA20" s="346">
        <v>18</v>
      </c>
      <c r="AB20" s="346">
        <v>19</v>
      </c>
      <c r="AC20" s="346">
        <v>16</v>
      </c>
      <c r="AD20" s="346">
        <v>16</v>
      </c>
      <c r="AE20" s="346">
        <v>17</v>
      </c>
      <c r="AF20" s="346" t="s">
        <v>430</v>
      </c>
      <c r="AG20" s="346" t="s">
        <v>430</v>
      </c>
      <c r="AH20" s="346" t="s">
        <v>430</v>
      </c>
      <c r="AI20" s="346" t="s">
        <v>430</v>
      </c>
      <c r="AJ20" s="346">
        <v>19</v>
      </c>
      <c r="AK20" s="346">
        <v>24</v>
      </c>
      <c r="AL20" s="346">
        <v>19</v>
      </c>
      <c r="AM20" s="346">
        <v>19</v>
      </c>
      <c r="AN20" s="346">
        <v>19</v>
      </c>
      <c r="AO20" s="373"/>
      <c r="AP20" s="348" t="s">
        <v>430</v>
      </c>
      <c r="AQ20" s="348" t="s">
        <v>430</v>
      </c>
      <c r="AR20" s="348" t="s">
        <v>430</v>
      </c>
      <c r="AS20" s="348" t="s">
        <v>430</v>
      </c>
      <c r="AT20" s="348">
        <v>25.81</v>
      </c>
      <c r="AU20" s="351"/>
      <c r="AV20" s="346" t="s">
        <v>430</v>
      </c>
      <c r="AW20" s="346" t="s">
        <v>430</v>
      </c>
      <c r="AX20" s="346" t="s">
        <v>430</v>
      </c>
      <c r="AY20" s="346" t="s">
        <v>430</v>
      </c>
      <c r="AZ20" s="346">
        <v>18</v>
      </c>
      <c r="BA20" s="374"/>
      <c r="BB20" s="348">
        <v>26.027265065797899</v>
      </c>
      <c r="BC20" s="348">
        <v>0</v>
      </c>
      <c r="BD20" s="348">
        <v>0.13877547814079899</v>
      </c>
      <c r="BE20" s="375" t="s">
        <v>430</v>
      </c>
      <c r="BF20" s="479"/>
      <c r="BG20" s="375" t="s">
        <v>430</v>
      </c>
      <c r="BH20" s="374"/>
      <c r="BI20" s="348" t="s">
        <v>430</v>
      </c>
      <c r="BJ20" s="348" t="s">
        <v>430</v>
      </c>
      <c r="BK20" s="348" t="s">
        <v>430</v>
      </c>
      <c r="BL20" s="348" t="s">
        <v>430</v>
      </c>
      <c r="BM20" s="374"/>
      <c r="BN20" s="372" t="s">
        <v>6636</v>
      </c>
      <c r="BO20" s="372" t="s">
        <v>6637</v>
      </c>
      <c r="BP20" s="372" t="s">
        <v>430</v>
      </c>
      <c r="BQ20" s="372" t="s">
        <v>430</v>
      </c>
      <c r="BR20" s="372" t="s">
        <v>430</v>
      </c>
      <c r="BS20" s="373"/>
      <c r="BT20" s="354" t="s">
        <v>555</v>
      </c>
    </row>
    <row r="21" spans="1:72" s="428" customFormat="1" x14ac:dyDescent="0.25">
      <c r="A21" s="345" t="s">
        <v>6638</v>
      </c>
      <c r="B21" s="373"/>
      <c r="C21" s="719">
        <v>45237</v>
      </c>
      <c r="D21" s="373"/>
      <c r="E21" s="346">
        <v>1748.78</v>
      </c>
      <c r="F21" s="373"/>
      <c r="G21" s="347">
        <v>155.59309999999999</v>
      </c>
      <c r="H21" s="374"/>
      <c r="I21" s="348">
        <v>2.2717999999999998</v>
      </c>
      <c r="J21" s="348">
        <v>2.7044999999999999</v>
      </c>
      <c r="K21" s="348">
        <v>10.131399999999999</v>
      </c>
      <c r="L21" s="348">
        <v>-0.99470000000000003</v>
      </c>
      <c r="M21" s="348">
        <v>1.1072</v>
      </c>
      <c r="N21" s="350">
        <v>56.7562</v>
      </c>
      <c r="O21" s="348">
        <v>45.685499999999998</v>
      </c>
      <c r="P21" s="348" t="s">
        <v>430</v>
      </c>
      <c r="Q21" s="348" t="s">
        <v>430</v>
      </c>
      <c r="R21" s="348" t="s">
        <v>430</v>
      </c>
      <c r="S21" s="348">
        <v>10.818199999999999</v>
      </c>
      <c r="T21" s="348">
        <v>6.3578000000000001</v>
      </c>
      <c r="U21" s="348">
        <v>17.260100000000001</v>
      </c>
      <c r="V21" s="348">
        <v>34.927399999999999</v>
      </c>
      <c r="W21" s="348">
        <v>9.7760999999999996</v>
      </c>
      <c r="X21" s="348">
        <v>38.831499999999998</v>
      </c>
      <c r="Y21" s="374"/>
      <c r="Z21" s="346">
        <v>17</v>
      </c>
      <c r="AA21" s="346">
        <v>16</v>
      </c>
      <c r="AB21" s="346">
        <v>17</v>
      </c>
      <c r="AC21" s="346">
        <v>10</v>
      </c>
      <c r="AD21" s="346">
        <v>7</v>
      </c>
      <c r="AE21" s="346">
        <v>15</v>
      </c>
      <c r="AF21" s="346">
        <v>16</v>
      </c>
      <c r="AG21" s="346" t="s">
        <v>430</v>
      </c>
      <c r="AH21" s="346" t="s">
        <v>430</v>
      </c>
      <c r="AI21" s="346" t="s">
        <v>430</v>
      </c>
      <c r="AJ21" s="346">
        <v>18</v>
      </c>
      <c r="AK21" s="346">
        <v>17</v>
      </c>
      <c r="AL21" s="346">
        <v>13</v>
      </c>
      <c r="AM21" s="346">
        <v>12</v>
      </c>
      <c r="AN21" s="346">
        <v>17</v>
      </c>
      <c r="AO21" s="373"/>
      <c r="AP21" s="348" t="s">
        <v>430</v>
      </c>
      <c r="AQ21" s="348" t="s">
        <v>430</v>
      </c>
      <c r="AR21" s="348" t="s">
        <v>430</v>
      </c>
      <c r="AS21" s="348" t="s">
        <v>430</v>
      </c>
      <c r="AT21" s="348">
        <v>26.03</v>
      </c>
      <c r="AU21" s="351"/>
      <c r="AV21" s="346" t="s">
        <v>430</v>
      </c>
      <c r="AW21" s="346" t="s">
        <v>430</v>
      </c>
      <c r="AX21" s="346" t="s">
        <v>430</v>
      </c>
      <c r="AY21" s="346" t="s">
        <v>430</v>
      </c>
      <c r="AZ21" s="346">
        <v>11</v>
      </c>
      <c r="BA21" s="374"/>
      <c r="BB21" s="348">
        <v>18.762125015482201</v>
      </c>
      <c r="BC21" s="348">
        <v>0</v>
      </c>
      <c r="BD21" s="348">
        <v>0.13274713964507501</v>
      </c>
      <c r="BE21" s="375" t="s">
        <v>430</v>
      </c>
      <c r="BF21" s="479"/>
      <c r="BG21" s="375" t="s">
        <v>430</v>
      </c>
      <c r="BH21" s="374"/>
      <c r="BI21" s="348" t="s">
        <v>430</v>
      </c>
      <c r="BJ21" s="348" t="s">
        <v>430</v>
      </c>
      <c r="BK21" s="348" t="s">
        <v>430</v>
      </c>
      <c r="BL21" s="348" t="s">
        <v>430</v>
      </c>
      <c r="BM21" s="374"/>
      <c r="BN21" s="372" t="s">
        <v>6639</v>
      </c>
      <c r="BO21" s="372" t="s">
        <v>6640</v>
      </c>
      <c r="BP21" s="372" t="s">
        <v>430</v>
      </c>
      <c r="BQ21" s="372" t="s">
        <v>430</v>
      </c>
      <c r="BR21" s="372" t="s">
        <v>430</v>
      </c>
      <c r="BS21" s="373"/>
      <c r="BT21" s="354" t="s">
        <v>555</v>
      </c>
    </row>
    <row r="22" spans="1:72" s="428" customFormat="1" x14ac:dyDescent="0.25">
      <c r="A22" s="345" t="s">
        <v>6641</v>
      </c>
      <c r="B22" s="373"/>
      <c r="C22" s="719">
        <v>40856</v>
      </c>
      <c r="D22" s="373"/>
      <c r="E22" s="346">
        <v>1480.8</v>
      </c>
      <c r="F22" s="373"/>
      <c r="G22" s="347">
        <v>140.34970000000001</v>
      </c>
      <c r="H22" s="374"/>
      <c r="I22" s="348">
        <v>2.2839</v>
      </c>
      <c r="J22" s="348">
        <v>2.7199</v>
      </c>
      <c r="K22" s="348">
        <v>10.191800000000001</v>
      </c>
      <c r="L22" s="348">
        <v>-0.98870000000000002</v>
      </c>
      <c r="M22" s="348">
        <v>-1.41E-2</v>
      </c>
      <c r="N22" s="350">
        <v>57.177599999999998</v>
      </c>
      <c r="O22" s="348">
        <v>46.359099999999998</v>
      </c>
      <c r="P22" s="348">
        <v>37.895600000000002</v>
      </c>
      <c r="Q22" s="348">
        <v>26.35</v>
      </c>
      <c r="R22" s="348">
        <v>16.341799999999999</v>
      </c>
      <c r="S22" s="348">
        <v>10.884499999999999</v>
      </c>
      <c r="T22" s="348">
        <v>7.7382999999999997</v>
      </c>
      <c r="U22" s="348">
        <v>18.568100000000001</v>
      </c>
      <c r="V22" s="348">
        <v>35.6295</v>
      </c>
      <c r="W22" s="348">
        <v>9.8323</v>
      </c>
      <c r="X22" s="348">
        <v>11.247299999999999</v>
      </c>
      <c r="Y22" s="374"/>
      <c r="Z22" s="346">
        <v>9</v>
      </c>
      <c r="AA22" s="346">
        <v>7</v>
      </c>
      <c r="AB22" s="346">
        <v>7</v>
      </c>
      <c r="AC22" s="346">
        <v>7</v>
      </c>
      <c r="AD22" s="346">
        <v>23</v>
      </c>
      <c r="AE22" s="346">
        <v>8</v>
      </c>
      <c r="AF22" s="346">
        <v>3</v>
      </c>
      <c r="AG22" s="346">
        <v>2</v>
      </c>
      <c r="AH22" s="346">
        <v>1</v>
      </c>
      <c r="AI22" s="346">
        <v>1</v>
      </c>
      <c r="AJ22" s="346">
        <v>7</v>
      </c>
      <c r="AK22" s="346">
        <v>1</v>
      </c>
      <c r="AL22" s="346">
        <v>1</v>
      </c>
      <c r="AM22" s="346">
        <v>2</v>
      </c>
      <c r="AN22" s="346">
        <v>9</v>
      </c>
      <c r="AO22" s="373"/>
      <c r="AP22" s="348">
        <v>22.4</v>
      </c>
      <c r="AQ22" s="348">
        <v>26.52</v>
      </c>
      <c r="AR22" s="348">
        <v>33.159999999999997</v>
      </c>
      <c r="AS22" s="348">
        <v>41.97</v>
      </c>
      <c r="AT22" s="348">
        <v>26.29</v>
      </c>
      <c r="AU22" s="351"/>
      <c r="AV22" s="346">
        <v>1</v>
      </c>
      <c r="AW22" s="346">
        <v>1</v>
      </c>
      <c r="AX22" s="346">
        <v>1</v>
      </c>
      <c r="AY22" s="346">
        <v>4</v>
      </c>
      <c r="AZ22" s="346">
        <v>4</v>
      </c>
      <c r="BA22" s="374"/>
      <c r="BB22" s="348">
        <v>18.6201133994774</v>
      </c>
      <c r="BC22" s="348">
        <v>0</v>
      </c>
      <c r="BD22" s="348">
        <v>0.120863281338227</v>
      </c>
      <c r="BE22" s="375" t="s">
        <v>430</v>
      </c>
      <c r="BF22" s="479"/>
      <c r="BG22" s="375" t="s">
        <v>430</v>
      </c>
      <c r="BH22" s="374"/>
      <c r="BI22" s="348" t="s">
        <v>430</v>
      </c>
      <c r="BJ22" s="348" t="s">
        <v>430</v>
      </c>
      <c r="BK22" s="348" t="s">
        <v>430</v>
      </c>
      <c r="BL22" s="348" t="s">
        <v>430</v>
      </c>
      <c r="BM22" s="374"/>
      <c r="BN22" s="372" t="s">
        <v>6642</v>
      </c>
      <c r="BO22" s="372" t="s">
        <v>6643</v>
      </c>
      <c r="BP22" s="372" t="s">
        <v>430</v>
      </c>
      <c r="BQ22" s="372" t="s">
        <v>430</v>
      </c>
      <c r="BR22" s="372" t="s">
        <v>430</v>
      </c>
      <c r="BS22" s="373"/>
      <c r="BT22" s="354" t="s">
        <v>555</v>
      </c>
    </row>
    <row r="23" spans="1:72" s="428" customFormat="1" x14ac:dyDescent="0.25">
      <c r="A23" s="345" t="s">
        <v>6644</v>
      </c>
      <c r="B23" s="373"/>
      <c r="C23" s="719">
        <v>40249</v>
      </c>
      <c r="D23" s="373"/>
      <c r="E23" s="346">
        <v>774.82</v>
      </c>
      <c r="F23" s="373"/>
      <c r="G23" s="347">
        <v>135.4402</v>
      </c>
      <c r="H23" s="374"/>
      <c r="I23" s="348">
        <v>2.2879999999999998</v>
      </c>
      <c r="J23" s="348">
        <v>2.7240000000000002</v>
      </c>
      <c r="K23" s="348">
        <v>10.2066</v>
      </c>
      <c r="L23" s="348">
        <v>-1.0012000000000001</v>
      </c>
      <c r="M23" s="348">
        <v>0.78839999999999999</v>
      </c>
      <c r="N23" s="350">
        <v>57.046999999999997</v>
      </c>
      <c r="O23" s="348">
        <v>45.900399999999998</v>
      </c>
      <c r="P23" s="348">
        <v>37.646099999999997</v>
      </c>
      <c r="Q23" s="348">
        <v>26.026199999999999</v>
      </c>
      <c r="R23" s="348">
        <v>16.108499999999999</v>
      </c>
      <c r="S23" s="348">
        <v>10.896000000000001</v>
      </c>
      <c r="T23" s="348">
        <v>6.6325000000000003</v>
      </c>
      <c r="U23" s="348">
        <v>18.2943</v>
      </c>
      <c r="V23" s="348">
        <v>35.169199999999996</v>
      </c>
      <c r="W23" s="348">
        <v>9.8490000000000002</v>
      </c>
      <c r="X23" s="348">
        <v>13.5261</v>
      </c>
      <c r="Y23" s="374"/>
      <c r="Z23" s="346">
        <v>7</v>
      </c>
      <c r="AA23" s="346">
        <v>6</v>
      </c>
      <c r="AB23" s="346">
        <v>6</v>
      </c>
      <c r="AC23" s="346">
        <v>11</v>
      </c>
      <c r="AD23" s="346">
        <v>21</v>
      </c>
      <c r="AE23" s="346">
        <v>11</v>
      </c>
      <c r="AF23" s="346">
        <v>12</v>
      </c>
      <c r="AG23" s="346">
        <v>3</v>
      </c>
      <c r="AH23" s="346">
        <v>3</v>
      </c>
      <c r="AI23" s="346">
        <v>2</v>
      </c>
      <c r="AJ23" s="346">
        <v>6</v>
      </c>
      <c r="AK23" s="346">
        <v>10</v>
      </c>
      <c r="AL23" s="346">
        <v>3</v>
      </c>
      <c r="AM23" s="346">
        <v>7</v>
      </c>
      <c r="AN23" s="346">
        <v>6</v>
      </c>
      <c r="AO23" s="373"/>
      <c r="AP23" s="348">
        <v>22.22</v>
      </c>
      <c r="AQ23" s="348">
        <v>26.3</v>
      </c>
      <c r="AR23" s="348">
        <v>32.92</v>
      </c>
      <c r="AS23" s="348">
        <v>41.87</v>
      </c>
      <c r="AT23" s="348">
        <v>26.09</v>
      </c>
      <c r="AU23" s="351"/>
      <c r="AV23" s="346">
        <v>2</v>
      </c>
      <c r="AW23" s="346">
        <v>3</v>
      </c>
      <c r="AX23" s="346">
        <v>4</v>
      </c>
      <c r="AY23" s="346">
        <v>6</v>
      </c>
      <c r="AZ23" s="346">
        <v>10</v>
      </c>
      <c r="BA23" s="374"/>
      <c r="BB23" s="348">
        <v>18.344361691594699</v>
      </c>
      <c r="BC23" s="348">
        <v>0.98675223323625605</v>
      </c>
      <c r="BD23" s="348">
        <v>0.12163351696012301</v>
      </c>
      <c r="BE23" s="375">
        <v>-0.199443861990515</v>
      </c>
      <c r="BF23" s="479"/>
      <c r="BG23" s="375">
        <v>9.8399000000000001</v>
      </c>
      <c r="BH23" s="374"/>
      <c r="BI23" s="348" t="s">
        <v>430</v>
      </c>
      <c r="BJ23" s="348" t="s">
        <v>430</v>
      </c>
      <c r="BK23" s="348" t="s">
        <v>430</v>
      </c>
      <c r="BL23" s="348" t="s">
        <v>430</v>
      </c>
      <c r="BM23" s="374"/>
      <c r="BN23" s="372" t="s">
        <v>6645</v>
      </c>
      <c r="BO23" s="372" t="s">
        <v>6646</v>
      </c>
      <c r="BP23" s="372" t="s">
        <v>430</v>
      </c>
      <c r="BQ23" s="372" t="s">
        <v>430</v>
      </c>
      <c r="BR23" s="372" t="s">
        <v>430</v>
      </c>
      <c r="BS23" s="373"/>
      <c r="BT23" s="354" t="s">
        <v>555</v>
      </c>
    </row>
    <row r="24" spans="1:72" s="428" customFormat="1" x14ac:dyDescent="0.25">
      <c r="A24" s="345" t="s">
        <v>6647</v>
      </c>
      <c r="B24" s="373"/>
      <c r="C24" s="719">
        <v>39500</v>
      </c>
      <c r="D24" s="373"/>
      <c r="E24" s="346">
        <v>772.79</v>
      </c>
      <c r="F24" s="373"/>
      <c r="G24" s="347">
        <v>129.09</v>
      </c>
      <c r="H24" s="374"/>
      <c r="I24" s="348">
        <v>2.298</v>
      </c>
      <c r="J24" s="348">
        <v>2.7351000000000001</v>
      </c>
      <c r="K24" s="348">
        <v>10.2516</v>
      </c>
      <c r="L24" s="348">
        <v>-1.0250999999999999</v>
      </c>
      <c r="M24" s="348">
        <v>1.0871</v>
      </c>
      <c r="N24" s="350">
        <v>57.660400000000003</v>
      </c>
      <c r="O24" s="348">
        <v>46.8157</v>
      </c>
      <c r="P24" s="348">
        <v>37.637599999999999</v>
      </c>
      <c r="Q24" s="348">
        <v>25.94</v>
      </c>
      <c r="R24" s="348">
        <v>15.9396</v>
      </c>
      <c r="S24" s="348">
        <v>10.944100000000001</v>
      </c>
      <c r="T24" s="348">
        <v>6.4122000000000003</v>
      </c>
      <c r="U24" s="348">
        <v>17.451000000000001</v>
      </c>
      <c r="V24" s="348">
        <v>33.740400000000001</v>
      </c>
      <c r="W24" s="348">
        <v>9.8922000000000008</v>
      </c>
      <c r="X24" s="348">
        <v>13.7722</v>
      </c>
      <c r="Y24" s="374"/>
      <c r="Z24" s="346">
        <v>2</v>
      </c>
      <c r="AA24" s="346">
        <v>2</v>
      </c>
      <c r="AB24" s="346">
        <v>2</v>
      </c>
      <c r="AC24" s="346">
        <v>19</v>
      </c>
      <c r="AD24" s="346">
        <v>11</v>
      </c>
      <c r="AE24" s="346">
        <v>1</v>
      </c>
      <c r="AF24" s="346">
        <v>1</v>
      </c>
      <c r="AG24" s="346">
        <v>5</v>
      </c>
      <c r="AH24" s="346">
        <v>7</v>
      </c>
      <c r="AI24" s="346">
        <v>7</v>
      </c>
      <c r="AJ24" s="346">
        <v>2</v>
      </c>
      <c r="AK24" s="346">
        <v>12</v>
      </c>
      <c r="AL24" s="346">
        <v>5</v>
      </c>
      <c r="AM24" s="346">
        <v>20</v>
      </c>
      <c r="AN24" s="346">
        <v>2</v>
      </c>
      <c r="AO24" s="373"/>
      <c r="AP24" s="348">
        <v>22.08</v>
      </c>
      <c r="AQ24" s="348">
        <v>26.22</v>
      </c>
      <c r="AR24" s="348">
        <v>32.92</v>
      </c>
      <c r="AS24" s="348">
        <v>42.06</v>
      </c>
      <c r="AT24" s="348">
        <v>26.44</v>
      </c>
      <c r="AU24" s="351"/>
      <c r="AV24" s="346">
        <v>8</v>
      </c>
      <c r="AW24" s="346">
        <v>7</v>
      </c>
      <c r="AX24" s="346">
        <v>4</v>
      </c>
      <c r="AY24" s="346">
        <v>2</v>
      </c>
      <c r="AZ24" s="346">
        <v>1</v>
      </c>
      <c r="BA24" s="374"/>
      <c r="BB24" s="348">
        <v>18.445476740713602</v>
      </c>
      <c r="BC24" s="348">
        <v>0</v>
      </c>
      <c r="BD24" s="348">
        <v>0.120922128237951</v>
      </c>
      <c r="BE24" s="375" t="s">
        <v>430</v>
      </c>
      <c r="BF24" s="479"/>
      <c r="BG24" s="375" t="s">
        <v>430</v>
      </c>
      <c r="BH24" s="374"/>
      <c r="BI24" s="348" t="s">
        <v>430</v>
      </c>
      <c r="BJ24" s="348" t="s">
        <v>430</v>
      </c>
      <c r="BK24" s="348" t="s">
        <v>430</v>
      </c>
      <c r="BL24" s="348" t="s">
        <v>430</v>
      </c>
      <c r="BM24" s="374"/>
      <c r="BN24" s="372" t="s">
        <v>6648</v>
      </c>
      <c r="BO24" s="372" t="s">
        <v>6649</v>
      </c>
      <c r="BP24" s="372" t="s">
        <v>430</v>
      </c>
      <c r="BQ24" s="372" t="s">
        <v>430</v>
      </c>
      <c r="BR24" s="372" t="s">
        <v>430</v>
      </c>
      <c r="BS24" s="373"/>
      <c r="BT24" s="354" t="s">
        <v>555</v>
      </c>
    </row>
    <row r="25" spans="1:72" s="428" customFormat="1" x14ac:dyDescent="0.25">
      <c r="A25" s="345" t="s">
        <v>6650</v>
      </c>
      <c r="B25" s="373"/>
      <c r="C25" s="719">
        <v>46104</v>
      </c>
      <c r="D25" s="373"/>
      <c r="E25" s="346">
        <v>681.94399999999996</v>
      </c>
      <c r="F25" s="373"/>
      <c r="G25" s="347">
        <v>135.4522</v>
      </c>
      <c r="H25" s="374"/>
      <c r="I25" s="348">
        <v>2.2599</v>
      </c>
      <c r="J25" s="348">
        <v>2.6882999999999999</v>
      </c>
      <c r="K25" s="348">
        <v>10.0602</v>
      </c>
      <c r="L25" s="348">
        <v>-1.0186999999999999</v>
      </c>
      <c r="M25" s="348" t="s">
        <v>430</v>
      </c>
      <c r="N25" s="350" t="s">
        <v>430</v>
      </c>
      <c r="O25" s="348" t="s">
        <v>430</v>
      </c>
      <c r="P25" s="348" t="s">
        <v>430</v>
      </c>
      <c r="Q25" s="348" t="s">
        <v>430</v>
      </c>
      <c r="R25" s="348" t="s">
        <v>430</v>
      </c>
      <c r="S25" s="348">
        <v>10.7339</v>
      </c>
      <c r="T25" s="348">
        <v>6.7290000000000001</v>
      </c>
      <c r="U25" s="348" t="s">
        <v>430</v>
      </c>
      <c r="V25" s="348" t="s">
        <v>430</v>
      </c>
      <c r="W25" s="348">
        <v>9.7111000000000001</v>
      </c>
      <c r="X25" s="348">
        <v>13.6625</v>
      </c>
      <c r="Y25" s="374"/>
      <c r="Z25" s="346">
        <v>22</v>
      </c>
      <c r="AA25" s="346">
        <v>21</v>
      </c>
      <c r="AB25" s="346">
        <v>23</v>
      </c>
      <c r="AC25" s="346">
        <v>15</v>
      </c>
      <c r="AD25" s="346" t="s">
        <v>430</v>
      </c>
      <c r="AE25" s="346" t="s">
        <v>430</v>
      </c>
      <c r="AF25" s="346" t="s">
        <v>430</v>
      </c>
      <c r="AG25" s="346" t="s">
        <v>430</v>
      </c>
      <c r="AH25" s="346" t="s">
        <v>430</v>
      </c>
      <c r="AI25" s="346" t="s">
        <v>430</v>
      </c>
      <c r="AJ25" s="346">
        <v>23</v>
      </c>
      <c r="AK25" s="346">
        <v>7</v>
      </c>
      <c r="AL25" s="346" t="s">
        <v>430</v>
      </c>
      <c r="AM25" s="346" t="s">
        <v>430</v>
      </c>
      <c r="AN25" s="346">
        <v>22</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74"/>
      <c r="BB25" s="348">
        <v>27.502392773441599</v>
      </c>
      <c r="BC25" s="348">
        <v>0</v>
      </c>
      <c r="BD25" s="348">
        <v>1.9288364699696001E-2</v>
      </c>
      <c r="BE25" s="375" t="s">
        <v>430</v>
      </c>
      <c r="BF25" s="479"/>
      <c r="BG25" s="375" t="s">
        <v>430</v>
      </c>
      <c r="BH25" s="374"/>
      <c r="BI25" s="348" t="s">
        <v>430</v>
      </c>
      <c r="BJ25" s="348" t="s">
        <v>430</v>
      </c>
      <c r="BK25" s="348" t="s">
        <v>430</v>
      </c>
      <c r="BL25" s="348" t="s">
        <v>430</v>
      </c>
      <c r="BM25" s="374"/>
      <c r="BN25" s="372" t="s">
        <v>6651</v>
      </c>
      <c r="BO25" s="372" t="s">
        <v>3085</v>
      </c>
      <c r="BP25" s="372" t="s">
        <v>430</v>
      </c>
      <c r="BQ25" s="372" t="s">
        <v>430</v>
      </c>
      <c r="BR25" s="372" t="s">
        <v>430</v>
      </c>
      <c r="BS25" s="373"/>
      <c r="BT25" s="354" t="s">
        <v>555</v>
      </c>
    </row>
    <row r="26" spans="1:72" s="428" customFormat="1" x14ac:dyDescent="0.25">
      <c r="A26" s="345" t="s">
        <v>6652</v>
      </c>
      <c r="B26" s="373"/>
      <c r="C26" s="719">
        <v>45587</v>
      </c>
      <c r="D26" s="373"/>
      <c r="E26" s="346">
        <v>463.68799999999999</v>
      </c>
      <c r="F26" s="373"/>
      <c r="G26" s="347">
        <v>15.211</v>
      </c>
      <c r="H26" s="374"/>
      <c r="I26" s="348">
        <v>2.2719</v>
      </c>
      <c r="J26" s="348">
        <v>2.673</v>
      </c>
      <c r="K26" s="348">
        <v>10.080299999999999</v>
      </c>
      <c r="L26" s="348">
        <v>-1.0506</v>
      </c>
      <c r="M26" s="348">
        <v>0.97050000000000003</v>
      </c>
      <c r="N26" s="350">
        <v>56.447699999999998</v>
      </c>
      <c r="O26" s="348" t="s">
        <v>430</v>
      </c>
      <c r="P26" s="348" t="s">
        <v>430</v>
      </c>
      <c r="Q26" s="348" t="s">
        <v>430</v>
      </c>
      <c r="R26" s="348" t="s">
        <v>430</v>
      </c>
      <c r="S26" s="348">
        <v>10.749499999999999</v>
      </c>
      <c r="T26" s="348">
        <v>6.6974</v>
      </c>
      <c r="U26" s="348">
        <v>17.095099999999999</v>
      </c>
      <c r="V26" s="348">
        <v>34.731400000000001</v>
      </c>
      <c r="W26" s="348">
        <v>9.7324000000000002</v>
      </c>
      <c r="X26" s="348">
        <v>44.234400000000001</v>
      </c>
      <c r="Y26" s="374"/>
      <c r="Z26" s="346">
        <v>16</v>
      </c>
      <c r="AA26" s="346">
        <v>22</v>
      </c>
      <c r="AB26" s="346">
        <v>20</v>
      </c>
      <c r="AC26" s="346">
        <v>22</v>
      </c>
      <c r="AD26" s="346">
        <v>18</v>
      </c>
      <c r="AE26" s="346">
        <v>19</v>
      </c>
      <c r="AF26" s="346" t="s">
        <v>430</v>
      </c>
      <c r="AG26" s="346" t="s">
        <v>430</v>
      </c>
      <c r="AH26" s="346" t="s">
        <v>430</v>
      </c>
      <c r="AI26" s="346" t="s">
        <v>430</v>
      </c>
      <c r="AJ26" s="346">
        <v>21</v>
      </c>
      <c r="AK26" s="346">
        <v>9</v>
      </c>
      <c r="AL26" s="346">
        <v>21</v>
      </c>
      <c r="AM26" s="346">
        <v>18</v>
      </c>
      <c r="AN26" s="346">
        <v>20</v>
      </c>
      <c r="AO26" s="373"/>
      <c r="AP26" s="348" t="s">
        <v>430</v>
      </c>
      <c r="AQ26" s="348" t="s">
        <v>430</v>
      </c>
      <c r="AR26" s="348" t="s">
        <v>430</v>
      </c>
      <c r="AS26" s="348" t="s">
        <v>430</v>
      </c>
      <c r="AT26" s="348">
        <v>25.76</v>
      </c>
      <c r="AU26" s="351"/>
      <c r="AV26" s="346" t="s">
        <v>430</v>
      </c>
      <c r="AW26" s="346" t="s">
        <v>430</v>
      </c>
      <c r="AX26" s="346" t="s">
        <v>430</v>
      </c>
      <c r="AY26" s="346" t="s">
        <v>430</v>
      </c>
      <c r="AZ26" s="346">
        <v>19</v>
      </c>
      <c r="BA26" s="374"/>
      <c r="BB26" s="348">
        <v>21.073485020531098</v>
      </c>
      <c r="BC26" s="348">
        <v>0</v>
      </c>
      <c r="BD26" s="348">
        <v>0.14745067326219999</v>
      </c>
      <c r="BE26" s="375" t="s">
        <v>430</v>
      </c>
      <c r="BF26" s="479"/>
      <c r="BG26" s="375" t="s">
        <v>430</v>
      </c>
      <c r="BH26" s="374"/>
      <c r="BI26" s="348" t="s">
        <v>430</v>
      </c>
      <c r="BJ26" s="348" t="s">
        <v>430</v>
      </c>
      <c r="BK26" s="348" t="s">
        <v>430</v>
      </c>
      <c r="BL26" s="348" t="s">
        <v>430</v>
      </c>
      <c r="BM26" s="374"/>
      <c r="BN26" s="372" t="s">
        <v>6653</v>
      </c>
      <c r="BO26" s="372" t="s">
        <v>3897</v>
      </c>
      <c r="BP26" s="372" t="s">
        <v>430</v>
      </c>
      <c r="BQ26" s="372" t="s">
        <v>430</v>
      </c>
      <c r="BR26" s="372" t="s">
        <v>430</v>
      </c>
      <c r="BS26" s="373"/>
      <c r="BT26" s="354" t="s">
        <v>555</v>
      </c>
    </row>
    <row r="27" spans="1:72" s="428" customFormat="1" x14ac:dyDescent="0.25">
      <c r="A27" s="345" t="s">
        <v>6654</v>
      </c>
      <c r="B27" s="373"/>
      <c r="C27" s="719">
        <v>45273</v>
      </c>
      <c r="D27" s="373"/>
      <c r="E27" s="346">
        <v>332.82</v>
      </c>
      <c r="F27" s="373"/>
      <c r="G27" s="347">
        <v>150.75819999999999</v>
      </c>
      <c r="H27" s="374"/>
      <c r="I27" s="348">
        <v>2.278</v>
      </c>
      <c r="J27" s="348">
        <v>2.7107000000000001</v>
      </c>
      <c r="K27" s="348">
        <v>10.1516</v>
      </c>
      <c r="L27" s="348">
        <v>-1.0112000000000001</v>
      </c>
      <c r="M27" s="348">
        <v>1.0550999999999999</v>
      </c>
      <c r="N27" s="350">
        <v>56.691299999999998</v>
      </c>
      <c r="O27" s="348">
        <v>45.733400000000003</v>
      </c>
      <c r="P27" s="348" t="s">
        <v>430</v>
      </c>
      <c r="Q27" s="348" t="s">
        <v>430</v>
      </c>
      <c r="R27" s="348" t="s">
        <v>430</v>
      </c>
      <c r="S27" s="348">
        <v>10.833299999999999</v>
      </c>
      <c r="T27" s="348">
        <v>6.3438999999999997</v>
      </c>
      <c r="U27" s="348">
        <v>17.283999999999999</v>
      </c>
      <c r="V27" s="348">
        <v>34.909100000000002</v>
      </c>
      <c r="W27" s="348">
        <v>9.7972000000000001</v>
      </c>
      <c r="X27" s="348">
        <v>40.077800000000003</v>
      </c>
      <c r="Y27" s="374"/>
      <c r="Z27" s="346">
        <v>13</v>
      </c>
      <c r="AA27" s="346">
        <v>14</v>
      </c>
      <c r="AB27" s="346">
        <v>15</v>
      </c>
      <c r="AC27" s="346">
        <v>14</v>
      </c>
      <c r="AD27" s="346">
        <v>15</v>
      </c>
      <c r="AE27" s="346">
        <v>16</v>
      </c>
      <c r="AF27" s="346">
        <v>15</v>
      </c>
      <c r="AG27" s="346" t="s">
        <v>430</v>
      </c>
      <c r="AH27" s="346" t="s">
        <v>430</v>
      </c>
      <c r="AI27" s="346" t="s">
        <v>430</v>
      </c>
      <c r="AJ27" s="346">
        <v>15</v>
      </c>
      <c r="AK27" s="346">
        <v>18</v>
      </c>
      <c r="AL27" s="346">
        <v>11</v>
      </c>
      <c r="AM27" s="346">
        <v>13</v>
      </c>
      <c r="AN27" s="346">
        <v>15</v>
      </c>
      <c r="AO27" s="373"/>
      <c r="AP27" s="348" t="s">
        <v>430</v>
      </c>
      <c r="AQ27" s="348" t="s">
        <v>430</v>
      </c>
      <c r="AR27" s="348" t="s">
        <v>430</v>
      </c>
      <c r="AS27" s="348" t="s">
        <v>430</v>
      </c>
      <c r="AT27" s="348">
        <v>26</v>
      </c>
      <c r="AU27" s="351"/>
      <c r="AV27" s="346" t="s">
        <v>430</v>
      </c>
      <c r="AW27" s="346" t="s">
        <v>430</v>
      </c>
      <c r="AX27" s="346" t="s">
        <v>430</v>
      </c>
      <c r="AY27" s="346" t="s">
        <v>430</v>
      </c>
      <c r="AZ27" s="346">
        <v>13</v>
      </c>
      <c r="BA27" s="374"/>
      <c r="BB27" s="348">
        <v>19.082471939218902</v>
      </c>
      <c r="BC27" s="348">
        <v>0</v>
      </c>
      <c r="BD27" s="348">
        <v>0.13132066048938701</v>
      </c>
      <c r="BE27" s="375" t="s">
        <v>430</v>
      </c>
      <c r="BF27" s="479"/>
      <c r="BG27" s="375" t="s">
        <v>430</v>
      </c>
      <c r="BH27" s="374"/>
      <c r="BI27" s="348" t="s">
        <v>430</v>
      </c>
      <c r="BJ27" s="348" t="s">
        <v>430</v>
      </c>
      <c r="BK27" s="348" t="s">
        <v>430</v>
      </c>
      <c r="BL27" s="348" t="s">
        <v>430</v>
      </c>
      <c r="BM27" s="374"/>
      <c r="BN27" s="372" t="s">
        <v>6655</v>
      </c>
      <c r="BO27" s="372" t="s">
        <v>6656</v>
      </c>
      <c r="BP27" s="372" t="s">
        <v>430</v>
      </c>
      <c r="BQ27" s="372" t="s">
        <v>430</v>
      </c>
      <c r="BR27" s="372" t="s">
        <v>430</v>
      </c>
      <c r="BS27" s="373"/>
      <c r="BT27" s="354" t="s">
        <v>555</v>
      </c>
    </row>
    <row r="28" spans="1:72" s="428" customFormat="1" x14ac:dyDescent="0.25">
      <c r="A28" s="345" t="s">
        <v>6657</v>
      </c>
      <c r="B28" s="373"/>
      <c r="C28" s="719">
        <v>45706</v>
      </c>
      <c r="D28" s="373"/>
      <c r="E28" s="346">
        <v>291.44799999999998</v>
      </c>
      <c r="F28" s="373"/>
      <c r="G28" s="347">
        <v>152.3793</v>
      </c>
      <c r="H28" s="374"/>
      <c r="I28" s="348">
        <v>2.2604000000000002</v>
      </c>
      <c r="J28" s="348">
        <v>2.6916000000000002</v>
      </c>
      <c r="K28" s="348">
        <v>10.074299999999999</v>
      </c>
      <c r="L28" s="348">
        <v>-1.0206999999999999</v>
      </c>
      <c r="M28" s="348">
        <v>1.081</v>
      </c>
      <c r="N28" s="350">
        <v>56.568100000000001</v>
      </c>
      <c r="O28" s="348" t="s">
        <v>430</v>
      </c>
      <c r="P28" s="348" t="s">
        <v>430</v>
      </c>
      <c r="Q28" s="348" t="s">
        <v>430</v>
      </c>
      <c r="R28" s="348" t="s">
        <v>430</v>
      </c>
      <c r="S28" s="348">
        <v>10.758100000000001</v>
      </c>
      <c r="T28" s="348">
        <v>6.3192000000000004</v>
      </c>
      <c r="U28" s="348">
        <v>17.1843</v>
      </c>
      <c r="V28" s="348">
        <v>34.809100000000001</v>
      </c>
      <c r="W28" s="348">
        <v>9.7199000000000009</v>
      </c>
      <c r="X28" s="348">
        <v>47.074199999999998</v>
      </c>
      <c r="Y28" s="374"/>
      <c r="Z28" s="346">
        <v>21</v>
      </c>
      <c r="AA28" s="346">
        <v>19</v>
      </c>
      <c r="AB28" s="346">
        <v>21</v>
      </c>
      <c r="AC28" s="346">
        <v>17</v>
      </c>
      <c r="AD28" s="346">
        <v>12</v>
      </c>
      <c r="AE28" s="346">
        <v>18</v>
      </c>
      <c r="AF28" s="346" t="s">
        <v>430</v>
      </c>
      <c r="AG28" s="346" t="s">
        <v>430</v>
      </c>
      <c r="AH28" s="346" t="s">
        <v>430</v>
      </c>
      <c r="AI28" s="346" t="s">
        <v>430</v>
      </c>
      <c r="AJ28" s="346">
        <v>20</v>
      </c>
      <c r="AK28" s="346">
        <v>21</v>
      </c>
      <c r="AL28" s="346">
        <v>16</v>
      </c>
      <c r="AM28" s="346">
        <v>16</v>
      </c>
      <c r="AN28" s="346">
        <v>21</v>
      </c>
      <c r="AO28" s="373"/>
      <c r="AP28" s="348" t="s">
        <v>430</v>
      </c>
      <c r="AQ28" s="348" t="s">
        <v>430</v>
      </c>
      <c r="AR28" s="348" t="s">
        <v>430</v>
      </c>
      <c r="AS28" s="348" t="s">
        <v>430</v>
      </c>
      <c r="AT28" s="348">
        <v>25.88</v>
      </c>
      <c r="AU28" s="351"/>
      <c r="AV28" s="346" t="s">
        <v>430</v>
      </c>
      <c r="AW28" s="346" t="s">
        <v>430</v>
      </c>
      <c r="AX28" s="346" t="s">
        <v>430</v>
      </c>
      <c r="AY28" s="346" t="s">
        <v>430</v>
      </c>
      <c r="AZ28" s="346">
        <v>16</v>
      </c>
      <c r="BA28" s="374"/>
      <c r="BB28" s="348">
        <v>22.114044469569102</v>
      </c>
      <c r="BC28" s="348">
        <v>0</v>
      </c>
      <c r="BD28" s="348">
        <v>0.13465038369198001</v>
      </c>
      <c r="BE28" s="375" t="s">
        <v>430</v>
      </c>
      <c r="BF28" s="479"/>
      <c r="BG28" s="375" t="s">
        <v>430</v>
      </c>
      <c r="BH28" s="374"/>
      <c r="BI28" s="348" t="s">
        <v>430</v>
      </c>
      <c r="BJ28" s="348" t="s">
        <v>430</v>
      </c>
      <c r="BK28" s="348" t="s">
        <v>430</v>
      </c>
      <c r="BL28" s="348" t="s">
        <v>430</v>
      </c>
      <c r="BM28" s="374"/>
      <c r="BN28" s="372" t="s">
        <v>6658</v>
      </c>
      <c r="BO28" s="372" t="s">
        <v>2650</v>
      </c>
      <c r="BP28" s="372" t="s">
        <v>430</v>
      </c>
      <c r="BQ28" s="372" t="s">
        <v>430</v>
      </c>
      <c r="BR28" s="372" t="s">
        <v>430</v>
      </c>
      <c r="BS28" s="373"/>
      <c r="BT28" s="354" t="s">
        <v>555</v>
      </c>
    </row>
    <row r="29" spans="1:72" s="428" customFormat="1" x14ac:dyDescent="0.25">
      <c r="A29" s="345" t="s">
        <v>6659</v>
      </c>
      <c r="B29" s="373"/>
      <c r="C29" s="719">
        <v>45996</v>
      </c>
      <c r="D29" s="373"/>
      <c r="E29" s="346">
        <v>186.345</v>
      </c>
      <c r="F29" s="373"/>
      <c r="G29" s="347">
        <v>155.48929999999999</v>
      </c>
      <c r="H29" s="374"/>
      <c r="I29" s="348">
        <v>2.2587000000000002</v>
      </c>
      <c r="J29" s="348">
        <v>2.6892</v>
      </c>
      <c r="K29" s="348">
        <v>10.061199999999999</v>
      </c>
      <c r="L29" s="348">
        <v>-0.9859</v>
      </c>
      <c r="M29" s="348">
        <v>1.0998000000000001</v>
      </c>
      <c r="N29" s="350" t="s">
        <v>430</v>
      </c>
      <c r="O29" s="348" t="s">
        <v>430</v>
      </c>
      <c r="P29" s="348" t="s">
        <v>430</v>
      </c>
      <c r="Q29" s="348" t="s">
        <v>430</v>
      </c>
      <c r="R29" s="348" t="s">
        <v>430</v>
      </c>
      <c r="S29" s="348">
        <v>10.7432</v>
      </c>
      <c r="T29" s="348">
        <v>6.3189000000000002</v>
      </c>
      <c r="U29" s="348">
        <v>17.217300000000002</v>
      </c>
      <c r="V29" s="348" t="s">
        <v>430</v>
      </c>
      <c r="W29" s="348">
        <v>9.7067999999999994</v>
      </c>
      <c r="X29" s="348">
        <v>20.4876</v>
      </c>
      <c r="Y29" s="374"/>
      <c r="Z29" s="346">
        <v>23</v>
      </c>
      <c r="AA29" s="346">
        <v>20</v>
      </c>
      <c r="AB29" s="346">
        <v>22</v>
      </c>
      <c r="AC29" s="346">
        <v>6</v>
      </c>
      <c r="AD29" s="346">
        <v>10</v>
      </c>
      <c r="AE29" s="346" t="s">
        <v>430</v>
      </c>
      <c r="AF29" s="346" t="s">
        <v>430</v>
      </c>
      <c r="AG29" s="346" t="s">
        <v>430</v>
      </c>
      <c r="AH29" s="346" t="s">
        <v>430</v>
      </c>
      <c r="AI29" s="346" t="s">
        <v>430</v>
      </c>
      <c r="AJ29" s="346">
        <v>22</v>
      </c>
      <c r="AK29" s="346">
        <v>22</v>
      </c>
      <c r="AL29" s="346">
        <v>14</v>
      </c>
      <c r="AM29" s="346" t="s">
        <v>430</v>
      </c>
      <c r="AN29" s="346">
        <v>23</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24.268680491184099</v>
      </c>
      <c r="BC29" s="348">
        <v>0</v>
      </c>
      <c r="BD29" s="348">
        <v>7.7844509565103498E-2</v>
      </c>
      <c r="BE29" s="375" t="s">
        <v>430</v>
      </c>
      <c r="BF29" s="479"/>
      <c r="BG29" s="375" t="s">
        <v>430</v>
      </c>
      <c r="BH29" s="374"/>
      <c r="BI29" s="348" t="s">
        <v>430</v>
      </c>
      <c r="BJ29" s="348" t="s">
        <v>430</v>
      </c>
      <c r="BK29" s="348" t="s">
        <v>430</v>
      </c>
      <c r="BL29" s="348" t="s">
        <v>430</v>
      </c>
      <c r="BM29" s="374"/>
      <c r="BN29" s="372" t="s">
        <v>6660</v>
      </c>
      <c r="BO29" s="372" t="s">
        <v>6661</v>
      </c>
      <c r="BP29" s="372" t="s">
        <v>430</v>
      </c>
      <c r="BQ29" s="372" t="s">
        <v>430</v>
      </c>
      <c r="BR29" s="372" t="s">
        <v>430</v>
      </c>
      <c r="BS29" s="373"/>
      <c r="BT29" s="354" t="s">
        <v>555</v>
      </c>
    </row>
    <row r="30" spans="1:72" s="428" customFormat="1" x14ac:dyDescent="0.25">
      <c r="A30" s="345" t="s">
        <v>6662</v>
      </c>
      <c r="B30" s="373"/>
      <c r="C30" s="719">
        <v>45723</v>
      </c>
      <c r="D30" s="373"/>
      <c r="E30" s="346">
        <v>137.91</v>
      </c>
      <c r="F30" s="373"/>
      <c r="G30" s="347">
        <v>152.012</v>
      </c>
      <c r="H30" s="374"/>
      <c r="I30" s="348">
        <v>2.2715999999999998</v>
      </c>
      <c r="J30" s="348">
        <v>2.7052999999999998</v>
      </c>
      <c r="K30" s="348">
        <v>10.134499999999999</v>
      </c>
      <c r="L30" s="348">
        <v>-0.9698</v>
      </c>
      <c r="M30" s="348">
        <v>1.1507000000000001</v>
      </c>
      <c r="N30" s="350">
        <v>56.180799999999998</v>
      </c>
      <c r="O30" s="348" t="s">
        <v>430</v>
      </c>
      <c r="P30" s="348" t="s">
        <v>430</v>
      </c>
      <c r="Q30" s="348" t="s">
        <v>430</v>
      </c>
      <c r="R30" s="348" t="s">
        <v>430</v>
      </c>
      <c r="S30" s="348">
        <v>10.8192</v>
      </c>
      <c r="T30" s="348">
        <v>6.3742000000000001</v>
      </c>
      <c r="U30" s="348">
        <v>17.2102</v>
      </c>
      <c r="V30" s="348">
        <v>34.733400000000003</v>
      </c>
      <c r="W30" s="348">
        <v>9.7777999999999992</v>
      </c>
      <c r="X30" s="348">
        <v>48.246000000000002</v>
      </c>
      <c r="Y30" s="374"/>
      <c r="Z30" s="346">
        <v>18</v>
      </c>
      <c r="AA30" s="346">
        <v>15</v>
      </c>
      <c r="AB30" s="346">
        <v>16</v>
      </c>
      <c r="AC30" s="346">
        <v>3</v>
      </c>
      <c r="AD30" s="346">
        <v>5</v>
      </c>
      <c r="AE30" s="346">
        <v>20</v>
      </c>
      <c r="AF30" s="346" t="s">
        <v>430</v>
      </c>
      <c r="AG30" s="346" t="s">
        <v>430</v>
      </c>
      <c r="AH30" s="346" t="s">
        <v>430</v>
      </c>
      <c r="AI30" s="346" t="s">
        <v>430</v>
      </c>
      <c r="AJ30" s="346">
        <v>17</v>
      </c>
      <c r="AK30" s="346">
        <v>16</v>
      </c>
      <c r="AL30" s="346">
        <v>15</v>
      </c>
      <c r="AM30" s="346">
        <v>17</v>
      </c>
      <c r="AN30" s="346">
        <v>16</v>
      </c>
      <c r="AO30" s="373"/>
      <c r="AP30" s="348" t="s">
        <v>430</v>
      </c>
      <c r="AQ30" s="348" t="s">
        <v>430</v>
      </c>
      <c r="AR30" s="348" t="s">
        <v>430</v>
      </c>
      <c r="AS30" s="348" t="s">
        <v>430</v>
      </c>
      <c r="AT30" s="348">
        <v>25.97</v>
      </c>
      <c r="AU30" s="351"/>
      <c r="AV30" s="346" t="s">
        <v>430</v>
      </c>
      <c r="AW30" s="346" t="s">
        <v>430</v>
      </c>
      <c r="AX30" s="346" t="s">
        <v>430</v>
      </c>
      <c r="AY30" s="346" t="s">
        <v>430</v>
      </c>
      <c r="AZ30" s="346">
        <v>14</v>
      </c>
      <c r="BA30" s="374"/>
      <c r="BB30" s="348">
        <v>22.617620874232902</v>
      </c>
      <c r="BC30" s="348">
        <v>0</v>
      </c>
      <c r="BD30" s="348">
        <v>0.13406576839475101</v>
      </c>
      <c r="BE30" s="375" t="s">
        <v>430</v>
      </c>
      <c r="BF30" s="479"/>
      <c r="BG30" s="375" t="s">
        <v>430</v>
      </c>
      <c r="BH30" s="374"/>
      <c r="BI30" s="348" t="s">
        <v>430</v>
      </c>
      <c r="BJ30" s="348" t="s">
        <v>430</v>
      </c>
      <c r="BK30" s="348" t="s">
        <v>430</v>
      </c>
      <c r="BL30" s="348" t="s">
        <v>430</v>
      </c>
      <c r="BM30" s="374"/>
      <c r="BN30" s="372" t="s">
        <v>6639</v>
      </c>
      <c r="BO30" s="372" t="s">
        <v>6640</v>
      </c>
      <c r="BP30" s="372" t="s">
        <v>430</v>
      </c>
      <c r="BQ30" s="372" t="s">
        <v>430</v>
      </c>
      <c r="BR30" s="372" t="s">
        <v>430</v>
      </c>
      <c r="BS30" s="373"/>
      <c r="BT30" s="354" t="s">
        <v>555</v>
      </c>
    </row>
    <row r="31" spans="1:72" s="428" customFormat="1" x14ac:dyDescent="0.25">
      <c r="A31" s="345" t="s">
        <v>6663</v>
      </c>
      <c r="B31" s="373"/>
      <c r="C31" s="719">
        <v>45905</v>
      </c>
      <c r="D31" s="373"/>
      <c r="E31" s="346">
        <v>86.587199999999996</v>
      </c>
      <c r="F31" s="373"/>
      <c r="G31" s="347">
        <v>14.2225</v>
      </c>
      <c r="H31" s="374"/>
      <c r="I31" s="348" t="s">
        <v>430</v>
      </c>
      <c r="J31" s="348">
        <v>0.42930000000000001</v>
      </c>
      <c r="K31" s="348">
        <v>7.6792999999999996</v>
      </c>
      <c r="L31" s="348">
        <v>-3.1764999999999999</v>
      </c>
      <c r="M31" s="348">
        <v>-1.0843</v>
      </c>
      <c r="N31" s="350" t="s">
        <v>430</v>
      </c>
      <c r="O31" s="348" t="s">
        <v>430</v>
      </c>
      <c r="P31" s="348" t="s">
        <v>430</v>
      </c>
      <c r="Q31" s="348" t="s">
        <v>430</v>
      </c>
      <c r="R31" s="348" t="s">
        <v>430</v>
      </c>
      <c r="S31" s="348">
        <v>8.3520000000000003</v>
      </c>
      <c r="T31" s="348">
        <v>4.0157999999999996</v>
      </c>
      <c r="U31" s="348">
        <v>14.7105</v>
      </c>
      <c r="V31" s="348">
        <v>32.005200000000002</v>
      </c>
      <c r="W31" s="348">
        <v>7.3282999999999996</v>
      </c>
      <c r="X31" s="348">
        <v>42.225000000000001</v>
      </c>
      <c r="Y31" s="374"/>
      <c r="Z31" s="346" t="s">
        <v>430</v>
      </c>
      <c r="AA31" s="346">
        <v>25</v>
      </c>
      <c r="AB31" s="346">
        <v>26</v>
      </c>
      <c r="AC31" s="346">
        <v>25</v>
      </c>
      <c r="AD31" s="346">
        <v>24</v>
      </c>
      <c r="AE31" s="346" t="s">
        <v>430</v>
      </c>
      <c r="AF31" s="346" t="s">
        <v>430</v>
      </c>
      <c r="AG31" s="346" t="s">
        <v>430</v>
      </c>
      <c r="AH31" s="346" t="s">
        <v>430</v>
      </c>
      <c r="AI31" s="346" t="s">
        <v>430</v>
      </c>
      <c r="AJ31" s="346">
        <v>26</v>
      </c>
      <c r="AK31" s="346">
        <v>26</v>
      </c>
      <c r="AL31" s="346">
        <v>24</v>
      </c>
      <c r="AM31" s="346">
        <v>22</v>
      </c>
      <c r="AN31" s="346">
        <v>26</v>
      </c>
      <c r="AO31" s="373"/>
      <c r="AP31" s="348" t="s">
        <v>430</v>
      </c>
      <c r="AQ31" s="348" t="s">
        <v>430</v>
      </c>
      <c r="AR31" s="348" t="s">
        <v>430</v>
      </c>
      <c r="AS31" s="348" t="s">
        <v>430</v>
      </c>
      <c r="AT31" s="348">
        <v>20.81</v>
      </c>
      <c r="AU31" s="351"/>
      <c r="AV31" s="346" t="s">
        <v>430</v>
      </c>
      <c r="AW31" s="346" t="s">
        <v>430</v>
      </c>
      <c r="AX31" s="346" t="s">
        <v>430</v>
      </c>
      <c r="AY31" s="346" t="s">
        <v>430</v>
      </c>
      <c r="AZ31" s="346">
        <v>22</v>
      </c>
      <c r="BA31" s="374"/>
      <c r="BB31" s="348">
        <v>25.437125126693601</v>
      </c>
      <c r="BC31" s="348">
        <v>0</v>
      </c>
      <c r="BD31" s="348">
        <v>0.109080948714167</v>
      </c>
      <c r="BE31" s="375" t="s">
        <v>430</v>
      </c>
      <c r="BF31" s="479"/>
      <c r="BG31" s="375" t="s">
        <v>430</v>
      </c>
      <c r="BH31" s="374"/>
      <c r="BI31" s="348" t="s">
        <v>430</v>
      </c>
      <c r="BJ31" s="348" t="s">
        <v>430</v>
      </c>
      <c r="BK31" s="348" t="s">
        <v>430</v>
      </c>
      <c r="BL31" s="348" t="s">
        <v>430</v>
      </c>
      <c r="BM31" s="374"/>
      <c r="BN31" s="372" t="s">
        <v>6664</v>
      </c>
      <c r="BO31" s="372" t="s">
        <v>6665</v>
      </c>
      <c r="BP31" s="372" t="s">
        <v>6666</v>
      </c>
      <c r="BQ31" s="372" t="s">
        <v>430</v>
      </c>
      <c r="BR31" s="372" t="s">
        <v>430</v>
      </c>
      <c r="BS31" s="373"/>
      <c r="BT31" s="354" t="s">
        <v>555</v>
      </c>
    </row>
    <row r="32" spans="1:72" s="428" customFormat="1" x14ac:dyDescent="0.25">
      <c r="A32" s="345" t="s">
        <v>6667</v>
      </c>
      <c r="B32" s="373"/>
      <c r="C32" s="719">
        <v>45965</v>
      </c>
      <c r="D32" s="373"/>
      <c r="E32" s="346">
        <v>50.636200000000002</v>
      </c>
      <c r="F32" s="373"/>
      <c r="G32" s="347">
        <v>154.60570000000001</v>
      </c>
      <c r="H32" s="374"/>
      <c r="I32" s="348">
        <v>2.2778999999999998</v>
      </c>
      <c r="J32" s="348">
        <v>2.7118000000000002</v>
      </c>
      <c r="K32" s="348">
        <v>10.1568</v>
      </c>
      <c r="L32" s="348">
        <v>-0.9889</v>
      </c>
      <c r="M32" s="348">
        <v>1.0581</v>
      </c>
      <c r="N32" s="350" t="s">
        <v>430</v>
      </c>
      <c r="O32" s="348" t="s">
        <v>430</v>
      </c>
      <c r="P32" s="348" t="s">
        <v>430</v>
      </c>
      <c r="Q32" s="348" t="s">
        <v>430</v>
      </c>
      <c r="R32" s="348" t="s">
        <v>430</v>
      </c>
      <c r="S32" s="348">
        <v>10.843400000000001</v>
      </c>
      <c r="T32" s="348">
        <v>6.3837000000000002</v>
      </c>
      <c r="U32" s="348">
        <v>17.1325</v>
      </c>
      <c r="V32" s="348" t="s">
        <v>430</v>
      </c>
      <c r="W32" s="348">
        <v>9.8003</v>
      </c>
      <c r="X32" s="348">
        <v>29.055099999999999</v>
      </c>
      <c r="Y32" s="374"/>
      <c r="Z32" s="346">
        <v>14</v>
      </c>
      <c r="AA32" s="346">
        <v>13</v>
      </c>
      <c r="AB32" s="346">
        <v>14</v>
      </c>
      <c r="AC32" s="346">
        <v>8</v>
      </c>
      <c r="AD32" s="346">
        <v>13</v>
      </c>
      <c r="AE32" s="346" t="s">
        <v>430</v>
      </c>
      <c r="AF32" s="346" t="s">
        <v>430</v>
      </c>
      <c r="AG32" s="346" t="s">
        <v>430</v>
      </c>
      <c r="AH32" s="346" t="s">
        <v>430</v>
      </c>
      <c r="AI32" s="346" t="s">
        <v>430</v>
      </c>
      <c r="AJ32" s="346">
        <v>13</v>
      </c>
      <c r="AK32" s="346">
        <v>15</v>
      </c>
      <c r="AL32" s="346">
        <v>20</v>
      </c>
      <c r="AM32" s="346" t="s">
        <v>430</v>
      </c>
      <c r="AN32" s="346">
        <v>14</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23.553465097524601</v>
      </c>
      <c r="BC32" s="348">
        <v>0</v>
      </c>
      <c r="BD32" s="348">
        <v>0.102913800397196</v>
      </c>
      <c r="BE32" s="375" t="s">
        <v>430</v>
      </c>
      <c r="BF32" s="479"/>
      <c r="BG32" s="375" t="s">
        <v>430</v>
      </c>
      <c r="BH32" s="374"/>
      <c r="BI32" s="348" t="s">
        <v>430</v>
      </c>
      <c r="BJ32" s="348" t="s">
        <v>430</v>
      </c>
      <c r="BK32" s="348" t="s">
        <v>430</v>
      </c>
      <c r="BL32" s="348" t="s">
        <v>430</v>
      </c>
      <c r="BM32" s="374"/>
      <c r="BN32" s="372" t="s">
        <v>5864</v>
      </c>
      <c r="BO32" s="372" t="s">
        <v>5865</v>
      </c>
      <c r="BP32" s="372" t="s">
        <v>430</v>
      </c>
      <c r="BQ32" s="372" t="s">
        <v>430</v>
      </c>
      <c r="BR32" s="372" t="s">
        <v>430</v>
      </c>
      <c r="BS32" s="373"/>
      <c r="BT32" s="354" t="s">
        <v>555</v>
      </c>
    </row>
    <row r="33" spans="1:72" s="428" customFormat="1" x14ac:dyDescent="0.25">
      <c r="A33" s="345" t="s">
        <v>6668</v>
      </c>
      <c r="B33" s="373"/>
      <c r="C33" s="719">
        <v>46020</v>
      </c>
      <c r="D33" s="373"/>
      <c r="E33" s="346">
        <v>27.044599999999999</v>
      </c>
      <c r="F33" s="373"/>
      <c r="G33" s="347">
        <v>154.87790000000001</v>
      </c>
      <c r="H33" s="374"/>
      <c r="I33" s="348">
        <v>2.2382</v>
      </c>
      <c r="J33" s="348">
        <v>2.6677</v>
      </c>
      <c r="K33" s="348">
        <v>9.9598999999999993</v>
      </c>
      <c r="L33" s="348">
        <v>-0.88500000000000001</v>
      </c>
      <c r="M33" s="348">
        <v>1.2282</v>
      </c>
      <c r="N33" s="350" t="s">
        <v>430</v>
      </c>
      <c r="O33" s="348" t="s">
        <v>430</v>
      </c>
      <c r="P33" s="348" t="s">
        <v>430</v>
      </c>
      <c r="Q33" s="348" t="s">
        <v>430</v>
      </c>
      <c r="R33" s="348" t="s">
        <v>430</v>
      </c>
      <c r="S33" s="348">
        <v>10.6317</v>
      </c>
      <c r="T33" s="348">
        <v>6.34</v>
      </c>
      <c r="U33" s="348">
        <v>12.0396</v>
      </c>
      <c r="V33" s="348" t="s">
        <v>430</v>
      </c>
      <c r="W33" s="348">
        <v>9.6044999999999998</v>
      </c>
      <c r="X33" s="348">
        <v>12.0396</v>
      </c>
      <c r="Y33" s="374"/>
      <c r="Z33" s="346">
        <v>24</v>
      </c>
      <c r="AA33" s="346">
        <v>23</v>
      </c>
      <c r="AB33" s="346">
        <v>24</v>
      </c>
      <c r="AC33" s="346">
        <v>1</v>
      </c>
      <c r="AD33" s="346">
        <v>1</v>
      </c>
      <c r="AE33" s="346" t="s">
        <v>430</v>
      </c>
      <c r="AF33" s="346" t="s">
        <v>430</v>
      </c>
      <c r="AG33" s="346" t="s">
        <v>430</v>
      </c>
      <c r="AH33" s="346" t="s">
        <v>430</v>
      </c>
      <c r="AI33" s="346" t="s">
        <v>430</v>
      </c>
      <c r="AJ33" s="346">
        <v>24</v>
      </c>
      <c r="AK33" s="346">
        <v>19</v>
      </c>
      <c r="AL33" s="346">
        <v>25</v>
      </c>
      <c r="AM33" s="346" t="s">
        <v>430</v>
      </c>
      <c r="AN33" s="346">
        <v>24</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74"/>
      <c r="BB33" s="348">
        <v>21.744046275668101</v>
      </c>
      <c r="BC33" s="348">
        <v>0</v>
      </c>
      <c r="BD33" s="348">
        <v>2.4784989805925101E-2</v>
      </c>
      <c r="BE33" s="375" t="s">
        <v>430</v>
      </c>
      <c r="BF33" s="479"/>
      <c r="BG33" s="375" t="s">
        <v>430</v>
      </c>
      <c r="BH33" s="374"/>
      <c r="BI33" s="348" t="s">
        <v>430</v>
      </c>
      <c r="BJ33" s="348" t="s">
        <v>430</v>
      </c>
      <c r="BK33" s="348" t="s">
        <v>430</v>
      </c>
      <c r="BL33" s="348" t="s">
        <v>430</v>
      </c>
      <c r="BM33" s="374"/>
      <c r="BN33" s="372" t="s">
        <v>6669</v>
      </c>
      <c r="BO33" s="372" t="s">
        <v>6670</v>
      </c>
      <c r="BP33" s="372" t="s">
        <v>430</v>
      </c>
      <c r="BQ33" s="372" t="s">
        <v>430</v>
      </c>
      <c r="BR33" s="372" t="s">
        <v>430</v>
      </c>
      <c r="BS33" s="373"/>
      <c r="BT33" s="354" t="s">
        <v>555</v>
      </c>
    </row>
    <row r="34" spans="1:72" x14ac:dyDescent="0.25">
      <c r="A34" s="36" t="s">
        <v>93</v>
      </c>
      <c r="B34" s="43"/>
      <c r="C34" s="720"/>
      <c r="D34" s="43"/>
      <c r="E34" s="51"/>
      <c r="F34" s="43"/>
      <c r="G34" s="55"/>
      <c r="H34" s="66"/>
      <c r="I34" s="59">
        <v>2.2778</v>
      </c>
      <c r="J34" s="59">
        <v>2.5366</v>
      </c>
      <c r="K34" s="59">
        <v>9.9718</v>
      </c>
      <c r="L34" s="59">
        <v>-1.1747000000000001</v>
      </c>
      <c r="M34" s="59">
        <v>0.82840000000000003</v>
      </c>
      <c r="N34" s="70">
        <v>56.874299999999998</v>
      </c>
      <c r="O34" s="59">
        <v>45.993000000000002</v>
      </c>
      <c r="P34" s="59">
        <v>37.565399999999997</v>
      </c>
      <c r="Q34" s="59">
        <v>25.977499999999999</v>
      </c>
      <c r="R34" s="59">
        <v>16.000800000000002</v>
      </c>
      <c r="S34" s="59">
        <v>10.6547</v>
      </c>
      <c r="T34" s="59">
        <v>6.4114000000000004</v>
      </c>
      <c r="U34" s="59">
        <v>16.940000000000001</v>
      </c>
      <c r="V34" s="59">
        <v>34.751199999999997</v>
      </c>
      <c r="W34" s="59">
        <v>9.6158000000000001</v>
      </c>
      <c r="X34" s="59">
        <v>26.323599999999999</v>
      </c>
      <c r="Y34" s="66"/>
      <c r="Z34" s="51">
        <v>24</v>
      </c>
      <c r="AA34" s="51">
        <v>25</v>
      </c>
      <c r="AB34" s="51">
        <v>26</v>
      </c>
      <c r="AC34" s="51">
        <v>26</v>
      </c>
      <c r="AD34" s="51">
        <v>25</v>
      </c>
      <c r="AE34" s="51">
        <v>21</v>
      </c>
      <c r="AF34" s="51">
        <v>17</v>
      </c>
      <c r="AG34" s="51">
        <v>13</v>
      </c>
      <c r="AH34" s="51">
        <v>11</v>
      </c>
      <c r="AI34" s="51">
        <v>11</v>
      </c>
      <c r="AJ34" s="51">
        <v>26</v>
      </c>
      <c r="AK34" s="51">
        <v>26</v>
      </c>
      <c r="AL34" s="51">
        <v>25</v>
      </c>
      <c r="AM34" s="51">
        <v>22</v>
      </c>
      <c r="AN34" s="51">
        <v>26</v>
      </c>
      <c r="AO34" s="43"/>
      <c r="AP34" s="59">
        <v>22.138181818181799</v>
      </c>
      <c r="AQ34" s="59">
        <v>26.247272727272701</v>
      </c>
      <c r="AR34" s="59">
        <v>32.899090909090901</v>
      </c>
      <c r="AS34" s="59">
        <v>41.866923076923101</v>
      </c>
      <c r="AT34" s="59">
        <v>25.606818181818198</v>
      </c>
      <c r="AU34" s="78"/>
      <c r="AV34" s="51">
        <v>11</v>
      </c>
      <c r="AW34" s="51">
        <v>11</v>
      </c>
      <c r="AX34" s="51">
        <v>11</v>
      </c>
      <c r="AY34" s="51">
        <v>13</v>
      </c>
      <c r="AZ34" s="51">
        <v>22</v>
      </c>
      <c r="BA34" s="66"/>
      <c r="BB34" s="59"/>
      <c r="BC34" s="59"/>
      <c r="BD34" s="59"/>
      <c r="BE34" s="276"/>
      <c r="BF34" s="541"/>
      <c r="BG34" s="276"/>
      <c r="BH34" s="66"/>
      <c r="BI34" s="59"/>
      <c r="BJ34" s="59"/>
      <c r="BK34" s="59"/>
      <c r="BL34" s="59"/>
      <c r="BM34" s="66"/>
      <c r="BN34" s="148"/>
      <c r="BO34" s="84"/>
      <c r="BP34" s="148"/>
      <c r="BQ34" s="84"/>
      <c r="BR34" s="543"/>
      <c r="BS34" s="267"/>
      <c r="BT34" s="88"/>
    </row>
    <row r="35" spans="1:72" x14ac:dyDescent="0.25">
      <c r="A35" s="37" t="s">
        <v>94</v>
      </c>
      <c r="B35" s="44"/>
      <c r="C35" s="721"/>
      <c r="D35" s="44"/>
      <c r="E35" s="52"/>
      <c r="F35" s="44"/>
      <c r="G35" s="56"/>
      <c r="H35" s="67"/>
      <c r="I35" s="60">
        <v>2.2995000000000001</v>
      </c>
      <c r="J35" s="60">
        <v>2.7364000000000002</v>
      </c>
      <c r="K35" s="60">
        <v>10.257</v>
      </c>
      <c r="L35" s="60">
        <v>-0.88500000000000001</v>
      </c>
      <c r="M35" s="60">
        <v>1.2282</v>
      </c>
      <c r="N35" s="71">
        <v>57.660400000000003</v>
      </c>
      <c r="O35" s="60">
        <v>46.8157</v>
      </c>
      <c r="P35" s="60">
        <v>38.019599999999997</v>
      </c>
      <c r="Q35" s="60">
        <v>26.35</v>
      </c>
      <c r="R35" s="60">
        <v>16.341799999999999</v>
      </c>
      <c r="S35" s="60">
        <v>10.947800000000001</v>
      </c>
      <c r="T35" s="60">
        <v>7.7382999999999997</v>
      </c>
      <c r="U35" s="60">
        <v>18.568100000000001</v>
      </c>
      <c r="V35" s="60">
        <v>35.886499999999998</v>
      </c>
      <c r="W35" s="60">
        <v>9.8987999999999996</v>
      </c>
      <c r="X35" s="60">
        <v>52.905700000000003</v>
      </c>
      <c r="Y35" s="67"/>
      <c r="Z35" s="52"/>
      <c r="AA35" s="52"/>
      <c r="AB35" s="52"/>
      <c r="AC35" s="52"/>
      <c r="AD35" s="52"/>
      <c r="AE35" s="52"/>
      <c r="AF35" s="52"/>
      <c r="AG35" s="52"/>
      <c r="AH35" s="52"/>
      <c r="AI35" s="52"/>
      <c r="AJ35" s="52"/>
      <c r="AK35" s="52"/>
      <c r="AL35" s="52"/>
      <c r="AM35" s="52"/>
      <c r="AN35" s="52"/>
      <c r="AO35" s="44"/>
      <c r="AP35" s="60">
        <v>22.4</v>
      </c>
      <c r="AQ35" s="60">
        <v>26.52</v>
      </c>
      <c r="AR35" s="60">
        <v>33.159999999999997</v>
      </c>
      <c r="AS35" s="60">
        <v>42.13</v>
      </c>
      <c r="AT35" s="60">
        <v>26.44</v>
      </c>
      <c r="AU35" s="79"/>
      <c r="AV35" s="52"/>
      <c r="AW35" s="52"/>
      <c r="AX35" s="52"/>
      <c r="AY35" s="52"/>
      <c r="AZ35" s="52"/>
      <c r="BA35" s="67"/>
      <c r="BB35" s="60"/>
      <c r="BC35" s="60"/>
      <c r="BD35" s="60"/>
      <c r="BE35" s="277"/>
      <c r="BF35" s="539"/>
      <c r="BG35" s="277"/>
      <c r="BH35" s="67"/>
      <c r="BI35" s="60"/>
      <c r="BJ35" s="60"/>
      <c r="BK35" s="60"/>
      <c r="BL35" s="60"/>
      <c r="BM35" s="67"/>
      <c r="BN35" s="146"/>
      <c r="BO35" s="85"/>
      <c r="BP35" s="146"/>
      <c r="BQ35" s="85"/>
      <c r="BR35" s="544"/>
      <c r="BS35" s="268"/>
      <c r="BT35" s="89"/>
    </row>
    <row r="36" spans="1:72" x14ac:dyDescent="0.25">
      <c r="A36" s="37" t="s">
        <v>95</v>
      </c>
      <c r="B36" s="44"/>
      <c r="C36" s="721"/>
      <c r="D36" s="44"/>
      <c r="E36" s="52"/>
      <c r="F36" s="44"/>
      <c r="G36" s="56"/>
      <c r="H36" s="67"/>
      <c r="I36" s="60">
        <v>2.2382</v>
      </c>
      <c r="J36" s="60">
        <v>0.42930000000000001</v>
      </c>
      <c r="K36" s="60">
        <v>7.6792999999999996</v>
      </c>
      <c r="L36" s="60">
        <v>-3.2233999999999998</v>
      </c>
      <c r="M36" s="60">
        <v>-1.1617</v>
      </c>
      <c r="N36" s="71">
        <v>53.9955</v>
      </c>
      <c r="O36" s="60">
        <v>44.556800000000003</v>
      </c>
      <c r="P36" s="60">
        <v>37.216000000000001</v>
      </c>
      <c r="Q36" s="60">
        <v>25.7104</v>
      </c>
      <c r="R36" s="60">
        <v>15.7522</v>
      </c>
      <c r="S36" s="60">
        <v>8.3520000000000003</v>
      </c>
      <c r="T36" s="60">
        <v>4.0157999999999996</v>
      </c>
      <c r="U36" s="60">
        <v>12.0396</v>
      </c>
      <c r="V36" s="60">
        <v>32.005200000000002</v>
      </c>
      <c r="W36" s="60">
        <v>7.3282999999999996</v>
      </c>
      <c r="X36" s="60">
        <v>11.247299999999999</v>
      </c>
      <c r="Y36" s="67"/>
      <c r="Z36" s="52"/>
      <c r="AA36" s="52"/>
      <c r="AB36" s="52"/>
      <c r="AC36" s="52"/>
      <c r="AD36" s="52"/>
      <c r="AE36" s="52"/>
      <c r="AF36" s="52"/>
      <c r="AG36" s="52"/>
      <c r="AH36" s="52"/>
      <c r="AI36" s="52"/>
      <c r="AJ36" s="52"/>
      <c r="AK36" s="52"/>
      <c r="AL36" s="52"/>
      <c r="AM36" s="52"/>
      <c r="AN36" s="52"/>
      <c r="AO36" s="44"/>
      <c r="AP36" s="60">
        <v>21.94</v>
      </c>
      <c r="AQ36" s="60">
        <v>26.02</v>
      </c>
      <c r="AR36" s="60">
        <v>32.67</v>
      </c>
      <c r="AS36" s="60">
        <v>41.63</v>
      </c>
      <c r="AT36" s="60">
        <v>20.81</v>
      </c>
      <c r="AU36" s="79"/>
      <c r="AV36" s="52"/>
      <c r="AW36" s="52"/>
      <c r="AX36" s="52"/>
      <c r="AY36" s="52"/>
      <c r="AZ36" s="52"/>
      <c r="BA36" s="67"/>
      <c r="BB36" s="60"/>
      <c r="BC36" s="60"/>
      <c r="BD36" s="60"/>
      <c r="BE36" s="277"/>
      <c r="BF36" s="539"/>
      <c r="BG36" s="277"/>
      <c r="BH36" s="67"/>
      <c r="BI36" s="60"/>
      <c r="BJ36" s="60"/>
      <c r="BK36" s="60"/>
      <c r="BL36" s="60"/>
      <c r="BM36" s="67"/>
      <c r="BN36" s="146"/>
      <c r="BO36" s="85"/>
      <c r="BP36" s="146"/>
      <c r="BQ36" s="85"/>
      <c r="BR36" s="85"/>
      <c r="BS36" s="66"/>
      <c r="BT36" s="89"/>
    </row>
    <row r="37" spans="1:72" x14ac:dyDescent="0.25">
      <c r="A37" s="38" t="s">
        <v>96</v>
      </c>
      <c r="B37" s="45"/>
      <c r="C37" s="722"/>
      <c r="D37" s="45"/>
      <c r="E37" s="53"/>
      <c r="F37" s="45"/>
      <c r="G37" s="57"/>
      <c r="H37" s="68"/>
      <c r="I37" s="61">
        <v>2.2791999999999999</v>
      </c>
      <c r="J37" s="61">
        <v>2.71225</v>
      </c>
      <c r="K37" s="61">
        <v>10.1608</v>
      </c>
      <c r="L37" s="61">
        <v>-1.0104500000000001</v>
      </c>
      <c r="M37" s="61">
        <v>1.0581</v>
      </c>
      <c r="N37" s="72">
        <v>57.046999999999997</v>
      </c>
      <c r="O37" s="61">
        <v>46.006900000000002</v>
      </c>
      <c r="P37" s="61">
        <v>37.546999999999997</v>
      </c>
      <c r="Q37" s="61">
        <v>25.951699999999999</v>
      </c>
      <c r="R37" s="61">
        <v>16.005500000000001</v>
      </c>
      <c r="S37" s="61">
        <v>10.840400000000001</v>
      </c>
      <c r="T37" s="61">
        <v>6.4001999999999999</v>
      </c>
      <c r="U37" s="61">
        <v>17.238700000000001</v>
      </c>
      <c r="V37" s="61">
        <v>34.905900000000003</v>
      </c>
      <c r="W37" s="61">
        <v>9.8018000000000001</v>
      </c>
      <c r="X37" s="61">
        <v>17.8184</v>
      </c>
      <c r="Y37" s="68"/>
      <c r="Z37" s="53"/>
      <c r="AA37" s="53"/>
      <c r="AB37" s="53"/>
      <c r="AC37" s="53"/>
      <c r="AD37" s="53"/>
      <c r="AE37" s="53"/>
      <c r="AF37" s="53"/>
      <c r="AG37" s="53"/>
      <c r="AH37" s="53"/>
      <c r="AI37" s="53"/>
      <c r="AJ37" s="53"/>
      <c r="AK37" s="53"/>
      <c r="AL37" s="53"/>
      <c r="AM37" s="53"/>
      <c r="AN37" s="53"/>
      <c r="AO37" s="45"/>
      <c r="AP37" s="61">
        <v>22.13</v>
      </c>
      <c r="AQ37" s="61">
        <v>26.23</v>
      </c>
      <c r="AR37" s="61">
        <v>32.92</v>
      </c>
      <c r="AS37" s="61">
        <v>41.87</v>
      </c>
      <c r="AT37" s="61">
        <v>26.03</v>
      </c>
      <c r="AU37" s="80"/>
      <c r="AV37" s="53"/>
      <c r="AW37" s="53"/>
      <c r="AX37" s="53"/>
      <c r="AY37" s="53"/>
      <c r="AZ37" s="53"/>
      <c r="BA37" s="68"/>
      <c r="BB37" s="61"/>
      <c r="BC37" s="61"/>
      <c r="BD37" s="61"/>
      <c r="BE37" s="279"/>
      <c r="BF37" s="542"/>
      <c r="BG37" s="279"/>
      <c r="BH37" s="68"/>
      <c r="BI37" s="61"/>
      <c r="BJ37" s="61"/>
      <c r="BK37" s="61"/>
      <c r="BL37" s="61"/>
      <c r="BM37" s="68"/>
      <c r="BN37" s="149"/>
      <c r="BO37" s="86"/>
      <c r="BP37" s="149"/>
      <c r="BQ37" s="86"/>
      <c r="BR37" s="86"/>
      <c r="BS37" s="68"/>
      <c r="BT37" s="90"/>
    </row>
    <row r="38" spans="1:72" ht="14.5" x14ac:dyDescent="0.25">
      <c r="A38" s="39" t="s">
        <v>91</v>
      </c>
      <c r="B38" s="69"/>
      <c r="C38" s="726"/>
      <c r="D38" s="69"/>
      <c r="E38" s="40"/>
      <c r="F38" s="69"/>
      <c r="G38" s="40"/>
      <c r="H38" s="69"/>
      <c r="I38" s="62"/>
      <c r="J38" s="62"/>
      <c r="K38" s="62"/>
      <c r="L38" s="62"/>
      <c r="M38" s="62"/>
      <c r="N38" s="73"/>
      <c r="O38" s="62"/>
      <c r="P38" s="62"/>
      <c r="Q38" s="62"/>
      <c r="R38" s="62"/>
      <c r="S38" s="62"/>
      <c r="T38" s="62"/>
      <c r="U38" s="62"/>
      <c r="V38" s="62"/>
      <c r="W38" s="62"/>
      <c r="X38" s="62"/>
      <c r="Y38" s="69"/>
      <c r="Z38" s="54"/>
      <c r="AA38" s="54"/>
      <c r="AB38" s="54"/>
      <c r="AC38" s="54"/>
      <c r="AD38" s="54"/>
      <c r="AE38" s="54"/>
      <c r="AF38" s="54"/>
      <c r="AG38" s="54"/>
      <c r="AH38" s="54"/>
      <c r="AI38" s="54"/>
      <c r="AJ38" s="54"/>
      <c r="AK38" s="54"/>
      <c r="AL38" s="54"/>
      <c r="AM38" s="54"/>
      <c r="AN38" s="54"/>
      <c r="AO38" s="69"/>
      <c r="AP38" s="245"/>
      <c r="AQ38" s="245"/>
      <c r="AR38" s="245"/>
      <c r="AS38" s="245"/>
      <c r="AT38" s="245"/>
      <c r="AU38" s="69"/>
      <c r="AV38" s="247"/>
      <c r="AW38" s="247"/>
      <c r="AX38" s="247"/>
      <c r="AY38" s="247"/>
      <c r="AZ38" s="247"/>
      <c r="BA38" s="69"/>
      <c r="BB38" s="245"/>
      <c r="BC38" s="245"/>
      <c r="BD38" s="245"/>
      <c r="BE38" s="245"/>
      <c r="BF38" s="540"/>
      <c r="BG38" s="245"/>
      <c r="BH38" s="69"/>
      <c r="BI38" s="245"/>
      <c r="BJ38" s="245"/>
      <c r="BK38" s="245"/>
      <c r="BL38" s="245"/>
      <c r="BM38" s="69"/>
      <c r="BN38" s="40"/>
      <c r="BO38" s="40"/>
      <c r="BP38" s="27"/>
      <c r="BQ38" s="27"/>
      <c r="BR38" s="27"/>
      <c r="BS38" s="69"/>
      <c r="BT38" s="41"/>
    </row>
    <row r="39" spans="1:72" s="428" customFormat="1" x14ac:dyDescent="0.25">
      <c r="A39" s="481" t="s">
        <v>6598</v>
      </c>
      <c r="B39" s="406"/>
      <c r="C39" s="730"/>
      <c r="D39" s="406"/>
      <c r="E39" s="401"/>
      <c r="F39" s="406"/>
      <c r="G39" s="401"/>
      <c r="H39" s="406"/>
      <c r="I39" s="405" t="s">
        <v>430</v>
      </c>
      <c r="J39" s="405" t="s">
        <v>430</v>
      </c>
      <c r="K39" s="405" t="s">
        <v>430</v>
      </c>
      <c r="L39" s="405" t="s">
        <v>430</v>
      </c>
      <c r="M39" s="405" t="s">
        <v>430</v>
      </c>
      <c r="N39" s="407" t="s">
        <v>430</v>
      </c>
      <c r="O39" s="405" t="s">
        <v>430</v>
      </c>
      <c r="P39" s="405" t="s">
        <v>430</v>
      </c>
      <c r="Q39" s="405" t="s">
        <v>430</v>
      </c>
      <c r="R39" s="405" t="s">
        <v>430</v>
      </c>
      <c r="S39" s="405" t="s">
        <v>430</v>
      </c>
      <c r="T39" s="405" t="s">
        <v>430</v>
      </c>
      <c r="U39" s="405" t="s">
        <v>430</v>
      </c>
      <c r="V39" s="405" t="s">
        <v>430</v>
      </c>
      <c r="W39" s="405" t="s">
        <v>430</v>
      </c>
      <c r="X39" s="405" t="s">
        <v>430</v>
      </c>
      <c r="Y39" s="406"/>
      <c r="Z39" s="403"/>
      <c r="AA39" s="403"/>
      <c r="AB39" s="403"/>
      <c r="AC39" s="403"/>
      <c r="AD39" s="403"/>
      <c r="AE39" s="403"/>
      <c r="AF39" s="403"/>
      <c r="AG39" s="403"/>
      <c r="AH39" s="403"/>
      <c r="AI39" s="403"/>
      <c r="AJ39" s="403"/>
      <c r="AK39" s="403"/>
      <c r="AL39" s="403"/>
      <c r="AM39" s="403"/>
      <c r="AN39" s="403"/>
      <c r="AO39" s="406"/>
      <c r="AP39" s="405" t="s">
        <v>430</v>
      </c>
      <c r="AQ39" s="405" t="s">
        <v>430</v>
      </c>
      <c r="AR39" s="405" t="s">
        <v>430</v>
      </c>
      <c r="AS39" s="405" t="s">
        <v>430</v>
      </c>
      <c r="AT39" s="405" t="s">
        <v>430</v>
      </c>
      <c r="AU39" s="406"/>
      <c r="AV39" s="426"/>
      <c r="AW39" s="426"/>
      <c r="AX39" s="426"/>
      <c r="AY39" s="426"/>
      <c r="AZ39" s="426"/>
      <c r="BA39" s="406"/>
      <c r="BB39" s="410"/>
      <c r="BC39" s="410"/>
      <c r="BD39" s="410"/>
      <c r="BE39" s="410"/>
      <c r="BF39" s="478"/>
      <c r="BG39" s="410"/>
      <c r="BH39" s="406"/>
      <c r="BI39" s="410"/>
      <c r="BJ39" s="410"/>
      <c r="BK39" s="410"/>
      <c r="BL39" s="410"/>
      <c r="BM39" s="374"/>
      <c r="BN39" s="473"/>
      <c r="BO39" s="401"/>
      <c r="BP39" s="401"/>
      <c r="BQ39" s="401"/>
      <c r="BR39" s="401"/>
      <c r="BS39" s="406"/>
      <c r="BT39" s="427"/>
    </row>
    <row r="40" spans="1:72" s="428" customFormat="1" x14ac:dyDescent="0.25">
      <c r="A40" s="345" t="s">
        <v>6599</v>
      </c>
      <c r="B40" s="374"/>
      <c r="C40" s="731"/>
      <c r="D40" s="374"/>
      <c r="E40" s="372"/>
      <c r="F40" s="374"/>
      <c r="G40" s="372"/>
      <c r="H40" s="374"/>
      <c r="I40" s="348" t="s">
        <v>430</v>
      </c>
      <c r="J40" s="348" t="s">
        <v>430</v>
      </c>
      <c r="K40" s="348" t="s">
        <v>430</v>
      </c>
      <c r="L40" s="348" t="s">
        <v>430</v>
      </c>
      <c r="M40" s="348" t="s">
        <v>430</v>
      </c>
      <c r="N40" s="350" t="s">
        <v>430</v>
      </c>
      <c r="O40" s="348" t="s">
        <v>430</v>
      </c>
      <c r="P40" s="348" t="s">
        <v>430</v>
      </c>
      <c r="Q40" s="348" t="s">
        <v>430</v>
      </c>
      <c r="R40" s="348" t="s">
        <v>430</v>
      </c>
      <c r="S40" s="348" t="s">
        <v>430</v>
      </c>
      <c r="T40" s="348" t="s">
        <v>430</v>
      </c>
      <c r="U40" s="348" t="s">
        <v>430</v>
      </c>
      <c r="V40" s="348" t="s">
        <v>430</v>
      </c>
      <c r="W40" s="348" t="s">
        <v>430</v>
      </c>
      <c r="X40" s="348" t="s">
        <v>430</v>
      </c>
      <c r="Y40" s="374"/>
      <c r="Z40" s="346"/>
      <c r="AA40" s="346"/>
      <c r="AB40" s="346"/>
      <c r="AC40" s="346"/>
      <c r="AD40" s="346"/>
      <c r="AE40" s="346"/>
      <c r="AF40" s="346"/>
      <c r="AG40" s="346"/>
      <c r="AH40" s="346"/>
      <c r="AI40" s="346"/>
      <c r="AJ40" s="346"/>
      <c r="AK40" s="346"/>
      <c r="AL40" s="346"/>
      <c r="AM40" s="346"/>
      <c r="AN40" s="346"/>
      <c r="AO40" s="374"/>
      <c r="AP40" s="348" t="s">
        <v>430</v>
      </c>
      <c r="AQ40" s="348" t="s">
        <v>430</v>
      </c>
      <c r="AR40" s="348" t="s">
        <v>430</v>
      </c>
      <c r="AS40" s="348" t="s">
        <v>430</v>
      </c>
      <c r="AT40" s="348" t="s">
        <v>430</v>
      </c>
      <c r="AU40" s="374"/>
      <c r="AV40" s="429"/>
      <c r="AW40" s="429"/>
      <c r="AX40" s="429"/>
      <c r="AY40" s="429"/>
      <c r="AZ40" s="429"/>
      <c r="BA40" s="374"/>
      <c r="BB40" s="375"/>
      <c r="BC40" s="375"/>
      <c r="BD40" s="375"/>
      <c r="BE40" s="375"/>
      <c r="BF40" s="479"/>
      <c r="BG40" s="375"/>
      <c r="BH40" s="374"/>
      <c r="BI40" s="375"/>
      <c r="BJ40" s="375"/>
      <c r="BK40" s="375"/>
      <c r="BL40" s="375"/>
      <c r="BM40" s="374"/>
      <c r="BN40" s="466"/>
      <c r="BO40" s="372"/>
      <c r="BP40" s="372"/>
      <c r="BQ40" s="372"/>
      <c r="BR40" s="372"/>
      <c r="BS40" s="374"/>
      <c r="BT40" s="430"/>
    </row>
    <row r="41" spans="1:72" s="428" customFormat="1" x14ac:dyDescent="0.25">
      <c r="A41" s="495" t="s">
        <v>6600</v>
      </c>
      <c r="B41" s="417"/>
      <c r="C41" s="732"/>
      <c r="D41" s="417"/>
      <c r="E41" s="431"/>
      <c r="F41" s="417"/>
      <c r="G41" s="431"/>
      <c r="H41" s="432"/>
      <c r="I41" s="433">
        <v>2.3275000000000001</v>
      </c>
      <c r="J41" s="433">
        <v>2.7795000000000001</v>
      </c>
      <c r="K41" s="433">
        <v>10.437799999999999</v>
      </c>
      <c r="L41" s="433">
        <v>-0.8911</v>
      </c>
      <c r="M41" s="433">
        <v>1.3854</v>
      </c>
      <c r="N41" s="434">
        <v>59.206000000000003</v>
      </c>
      <c r="O41" s="433">
        <v>47.813200000000002</v>
      </c>
      <c r="P41" s="433">
        <v>38.945300000000003</v>
      </c>
      <c r="Q41" s="433">
        <v>27.156700000000001</v>
      </c>
      <c r="R41" s="433">
        <v>17.472100000000001</v>
      </c>
      <c r="S41" s="433">
        <v>11.1732</v>
      </c>
      <c r="T41" s="433">
        <v>7.1698000000000004</v>
      </c>
      <c r="U41" s="433">
        <v>18.066199999999998</v>
      </c>
      <c r="V41" s="433">
        <v>36.460099999999997</v>
      </c>
      <c r="W41" s="433">
        <v>10.055199999999999</v>
      </c>
      <c r="X41" s="433" t="s">
        <v>428</v>
      </c>
      <c r="Y41" s="432"/>
      <c r="Z41" s="435"/>
      <c r="AA41" s="435"/>
      <c r="AB41" s="435"/>
      <c r="AC41" s="435"/>
      <c r="AD41" s="435"/>
      <c r="AE41" s="435"/>
      <c r="AF41" s="435"/>
      <c r="AG41" s="435"/>
      <c r="AH41" s="435"/>
      <c r="AI41" s="435"/>
      <c r="AJ41" s="435"/>
      <c r="AK41" s="435"/>
      <c r="AL41" s="435"/>
      <c r="AM41" s="435"/>
      <c r="AN41" s="435"/>
      <c r="AO41" s="432"/>
      <c r="AP41" s="433">
        <v>23.3</v>
      </c>
      <c r="AQ41" s="433">
        <v>27.56</v>
      </c>
      <c r="AR41" s="433">
        <v>34.28</v>
      </c>
      <c r="AS41" s="433">
        <v>43.49</v>
      </c>
      <c r="AT41" s="433">
        <v>27.37</v>
      </c>
      <c r="AU41" s="432"/>
      <c r="AV41" s="436"/>
      <c r="AW41" s="436"/>
      <c r="AX41" s="436"/>
      <c r="AY41" s="436"/>
      <c r="AZ41" s="436"/>
      <c r="BA41" s="417"/>
      <c r="BB41" s="437"/>
      <c r="BC41" s="437"/>
      <c r="BD41" s="437"/>
      <c r="BE41" s="437"/>
      <c r="BF41" s="480"/>
      <c r="BG41" s="437"/>
      <c r="BH41" s="417"/>
      <c r="BI41" s="437"/>
      <c r="BJ41" s="437"/>
      <c r="BK41" s="437"/>
      <c r="BL41" s="437"/>
      <c r="BM41" s="417"/>
      <c r="BN41" s="476"/>
      <c r="BO41" s="412"/>
      <c r="BP41" s="412"/>
      <c r="BQ41" s="412"/>
      <c r="BR41" s="412"/>
      <c r="BS41" s="417"/>
      <c r="BT41" s="546"/>
    </row>
    <row r="45" spans="1:72" hidden="1" x14ac:dyDescent="0.25">
      <c r="A45" s="488" t="s">
        <v>179</v>
      </c>
    </row>
    <row r="46" spans="1:72" x14ac:dyDescent="0.25">
      <c r="A46" s="488" t="s">
        <v>10489</v>
      </c>
    </row>
    <row r="47" spans="1:72" x14ac:dyDescent="0.25">
      <c r="A47"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C807-A84D-4679-8317-719250F073FC}">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0.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6328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1" customWidth="1"/>
    <col min="63" max="63" width="1.6328125" style="21" bestFit="1" customWidth="1"/>
    <col min="64" max="68" width="15.6328125" style="21" customWidth="1"/>
    <col min="69" max="69" width="1.1796875" style="21" customWidth="1"/>
    <col min="70" max="70" width="27.54296875" style="21" customWidth="1"/>
    <col min="71" max="16384" width="8.90625" style="21"/>
  </cols>
  <sheetData>
    <row r="1" spans="1:70" ht="33" customHeight="1" x14ac:dyDescent="0.25">
      <c r="A1" s="488" t="s">
        <v>43</v>
      </c>
    </row>
    <row r="3" spans="1:70" ht="20.5" x14ac:dyDescent="0.45">
      <c r="A3" s="23" t="s">
        <v>171</v>
      </c>
    </row>
    <row r="4" spans="1:70" x14ac:dyDescent="0.25">
      <c r="A4" s="488" t="s">
        <v>425</v>
      </c>
    </row>
    <row r="5" spans="1:70" ht="33" x14ac:dyDescent="0.25">
      <c r="A5" s="1072" t="s">
        <v>172</v>
      </c>
      <c r="B5" s="1097"/>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1" t="s">
        <v>4</v>
      </c>
      <c r="BA5" s="1097"/>
      <c r="BB5" s="1057" t="s">
        <v>76</v>
      </c>
      <c r="BC5" s="1096"/>
      <c r="BD5" s="1096"/>
      <c r="BE5" s="1108"/>
      <c r="BF5" s="1097"/>
      <c r="BG5" s="1103" t="s">
        <v>81</v>
      </c>
      <c r="BH5" s="1098"/>
      <c r="BI5" s="1098"/>
      <c r="BJ5" s="1099"/>
      <c r="BK5" s="1097"/>
      <c r="BL5" s="1115" t="s">
        <v>87</v>
      </c>
      <c r="BM5" s="1100"/>
      <c r="BN5" s="1100"/>
      <c r="BO5" s="1100"/>
      <c r="BP5" s="1114"/>
      <c r="BQ5" s="1073"/>
      <c r="BR5" s="1103" t="s">
        <v>88</v>
      </c>
    </row>
    <row r="6" spans="1:70" ht="14.5" x14ac:dyDescent="0.25">
      <c r="A6" s="1072"/>
      <c r="B6" s="1100"/>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7"/>
      <c r="BA6" s="1100"/>
      <c r="BB6" s="326" t="s">
        <v>72</v>
      </c>
      <c r="BC6" s="303" t="s">
        <v>73</v>
      </c>
      <c r="BD6" s="303" t="s">
        <v>74</v>
      </c>
      <c r="BE6" s="327" t="s">
        <v>75</v>
      </c>
      <c r="BF6" s="1100"/>
      <c r="BG6" s="83" t="s">
        <v>77</v>
      </c>
      <c r="BH6" s="28" t="s">
        <v>78</v>
      </c>
      <c r="BI6" s="28" t="s">
        <v>79</v>
      </c>
      <c r="BJ6" s="82" t="s">
        <v>80</v>
      </c>
      <c r="BK6" s="1114"/>
      <c r="BL6" s="658" t="s">
        <v>82</v>
      </c>
      <c r="BM6" s="659" t="s">
        <v>83</v>
      </c>
      <c r="BN6" s="659" t="s">
        <v>84</v>
      </c>
      <c r="BO6" s="659" t="s">
        <v>85</v>
      </c>
      <c r="BP6" s="661" t="s">
        <v>86</v>
      </c>
      <c r="BQ6" s="1116"/>
      <c r="BR6" s="1104"/>
    </row>
    <row r="7" spans="1:70" ht="14.5" x14ac:dyDescent="0.25">
      <c r="A7" s="323" t="s">
        <v>173</v>
      </c>
      <c r="B7" s="69"/>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73"/>
      <c r="BL7" s="73"/>
      <c r="BM7" s="40"/>
      <c r="BN7" s="87"/>
      <c r="BO7" s="87"/>
      <c r="BP7" s="672"/>
      <c r="BQ7" s="271"/>
      <c r="BR7" s="91"/>
    </row>
    <row r="8" spans="1:70" s="428" customFormat="1" x14ac:dyDescent="0.25">
      <c r="A8" s="345" t="s">
        <v>6707</v>
      </c>
      <c r="B8" s="374"/>
      <c r="C8" s="719">
        <v>40945</v>
      </c>
      <c r="D8" s="373"/>
      <c r="E8" s="346">
        <v>6023.54</v>
      </c>
      <c r="F8" s="373"/>
      <c r="G8" s="347">
        <v>91.912999999999997</v>
      </c>
      <c r="H8" s="374"/>
      <c r="I8" s="348">
        <v>-0.57020000000000004</v>
      </c>
      <c r="J8" s="348">
        <v>-1.6970000000000001</v>
      </c>
      <c r="K8" s="348">
        <v>1.5805</v>
      </c>
      <c r="L8" s="348">
        <v>2.0728</v>
      </c>
      <c r="M8" s="348">
        <v>16.030100000000001</v>
      </c>
      <c r="N8" s="350">
        <v>18.9512</v>
      </c>
      <c r="O8" s="348">
        <v>16.072700000000001</v>
      </c>
      <c r="P8" s="348">
        <v>22.255600000000001</v>
      </c>
      <c r="Q8" s="348">
        <v>9.7417999999999996</v>
      </c>
      <c r="R8" s="348">
        <v>16.111799999999999</v>
      </c>
      <c r="S8" s="348">
        <v>-1.5009999999999999</v>
      </c>
      <c r="T8" s="348">
        <v>23.040500000000002</v>
      </c>
      <c r="U8" s="348">
        <v>14.048299999999999</v>
      </c>
      <c r="V8" s="348">
        <v>12.866400000000001</v>
      </c>
      <c r="W8" s="348">
        <v>3.5017</v>
      </c>
      <c r="X8" s="348">
        <v>16.4785</v>
      </c>
      <c r="Y8" s="374"/>
      <c r="Z8" s="346">
        <v>38</v>
      </c>
      <c r="AA8" s="346">
        <v>44</v>
      </c>
      <c r="AB8" s="346">
        <v>37</v>
      </c>
      <c r="AC8" s="346">
        <v>24</v>
      </c>
      <c r="AD8" s="346">
        <v>17</v>
      </c>
      <c r="AE8" s="346">
        <v>41</v>
      </c>
      <c r="AF8" s="346">
        <v>42</v>
      </c>
      <c r="AG8" s="346">
        <v>29</v>
      </c>
      <c r="AH8" s="346">
        <v>24</v>
      </c>
      <c r="AI8" s="346">
        <v>3</v>
      </c>
      <c r="AJ8" s="346">
        <v>37</v>
      </c>
      <c r="AK8" s="346">
        <v>11</v>
      </c>
      <c r="AL8" s="346">
        <v>38</v>
      </c>
      <c r="AM8" s="346">
        <v>42</v>
      </c>
      <c r="AN8" s="346">
        <v>23</v>
      </c>
      <c r="AO8" s="373"/>
      <c r="AP8" s="348">
        <v>16.07</v>
      </c>
      <c r="AQ8" s="348">
        <v>15.81</v>
      </c>
      <c r="AR8" s="348">
        <v>18.46</v>
      </c>
      <c r="AS8" s="348">
        <v>19.350000000000001</v>
      </c>
      <c r="AT8" s="348">
        <v>22.71</v>
      </c>
      <c r="AU8" s="351"/>
      <c r="AV8" s="346">
        <v>5</v>
      </c>
      <c r="AW8" s="346">
        <v>15</v>
      </c>
      <c r="AX8" s="346">
        <v>23</v>
      </c>
      <c r="AY8" s="346">
        <v>37</v>
      </c>
      <c r="AZ8" s="346">
        <v>35</v>
      </c>
      <c r="BA8" s="374"/>
      <c r="BB8" s="348">
        <v>18.9801271929134</v>
      </c>
      <c r="BC8" s="348">
        <v>0.95751724999683097</v>
      </c>
      <c r="BD8" s="348">
        <v>6.6246743467481203E-2</v>
      </c>
      <c r="BE8" s="375">
        <v>0.12900819743146799</v>
      </c>
      <c r="BF8" s="374"/>
      <c r="BG8" s="372" t="s">
        <v>430</v>
      </c>
      <c r="BH8" s="373" t="s">
        <v>430</v>
      </c>
      <c r="BI8" s="348" t="s">
        <v>430</v>
      </c>
      <c r="BJ8" s="348" t="s">
        <v>430</v>
      </c>
      <c r="BK8" s="350"/>
      <c r="BL8" s="350" t="s">
        <v>6708</v>
      </c>
      <c r="BM8" s="372" t="s">
        <v>6709</v>
      </c>
      <c r="BN8" s="372" t="s">
        <v>430</v>
      </c>
      <c r="BO8" s="372" t="s">
        <v>430</v>
      </c>
      <c r="BP8" s="430" t="s">
        <v>430</v>
      </c>
      <c r="BQ8" s="468"/>
      <c r="BR8" s="354" t="s">
        <v>443</v>
      </c>
    </row>
    <row r="9" spans="1:70" s="428" customFormat="1" ht="11" x14ac:dyDescent="0.3">
      <c r="A9" s="841" t="s">
        <v>6710</v>
      </c>
      <c r="B9" s="847"/>
      <c r="C9" s="843">
        <v>44229</v>
      </c>
      <c r="D9" s="842"/>
      <c r="E9" s="844">
        <v>4519.7</v>
      </c>
      <c r="F9" s="842"/>
      <c r="G9" s="845">
        <v>28.0732</v>
      </c>
      <c r="H9" s="847"/>
      <c r="I9" s="846">
        <v>7.1599999999999997E-2</v>
      </c>
      <c r="J9" s="846">
        <v>-0.46310000000000001</v>
      </c>
      <c r="K9" s="846">
        <v>2.6124000000000001</v>
      </c>
      <c r="L9" s="846">
        <v>2.0306000000000002</v>
      </c>
      <c r="M9" s="846">
        <v>25.091699999999999</v>
      </c>
      <c r="N9" s="848">
        <v>37.292000000000002</v>
      </c>
      <c r="O9" s="846">
        <v>30.578099999999999</v>
      </c>
      <c r="P9" s="846">
        <v>31.939699999999998</v>
      </c>
      <c r="Q9" s="846">
        <v>20.0761</v>
      </c>
      <c r="R9" s="846" t="s">
        <v>430</v>
      </c>
      <c r="S9" s="846">
        <v>-1.0210999999999999</v>
      </c>
      <c r="T9" s="846">
        <v>27.667000000000002</v>
      </c>
      <c r="U9" s="846">
        <v>23.233499999999999</v>
      </c>
      <c r="V9" s="846">
        <v>29.009899999999998</v>
      </c>
      <c r="W9" s="846">
        <v>5.5106000000000002</v>
      </c>
      <c r="X9" s="846">
        <v>20.446400000000001</v>
      </c>
      <c r="Y9" s="847"/>
      <c r="Z9" s="844">
        <v>24</v>
      </c>
      <c r="AA9" s="844">
        <v>24</v>
      </c>
      <c r="AB9" s="844">
        <v>22</v>
      </c>
      <c r="AC9" s="844">
        <v>25</v>
      </c>
      <c r="AD9" s="844">
        <v>4</v>
      </c>
      <c r="AE9" s="844">
        <v>17</v>
      </c>
      <c r="AF9" s="844">
        <v>13</v>
      </c>
      <c r="AG9" s="844">
        <v>6</v>
      </c>
      <c r="AH9" s="844">
        <v>2</v>
      </c>
      <c r="AI9" s="844" t="s">
        <v>430</v>
      </c>
      <c r="AJ9" s="844">
        <v>35</v>
      </c>
      <c r="AK9" s="844">
        <v>5</v>
      </c>
      <c r="AL9" s="844">
        <v>10</v>
      </c>
      <c r="AM9" s="844">
        <v>12</v>
      </c>
      <c r="AN9" s="844">
        <v>7</v>
      </c>
      <c r="AO9" s="842"/>
      <c r="AP9" s="846" t="s">
        <v>430</v>
      </c>
      <c r="AQ9" s="846" t="s">
        <v>430</v>
      </c>
      <c r="AR9" s="846">
        <v>28.9</v>
      </c>
      <c r="AS9" s="846">
        <v>32.630000000000003</v>
      </c>
      <c r="AT9" s="846">
        <v>37.99</v>
      </c>
      <c r="AU9" s="849"/>
      <c r="AV9" s="844" t="s">
        <v>430</v>
      </c>
      <c r="AW9" s="844" t="s">
        <v>430</v>
      </c>
      <c r="AX9" s="844">
        <v>3</v>
      </c>
      <c r="AY9" s="844">
        <v>9</v>
      </c>
      <c r="AZ9" s="844">
        <v>9</v>
      </c>
      <c r="BA9" s="847"/>
      <c r="BB9" s="846">
        <v>19.37051572835</v>
      </c>
      <c r="BC9" s="846">
        <v>0</v>
      </c>
      <c r="BD9" s="846">
        <v>9.4268629782466001E-2</v>
      </c>
      <c r="BE9" s="852" t="s">
        <v>430</v>
      </c>
      <c r="BF9" s="847"/>
      <c r="BG9" s="855" t="s">
        <v>430</v>
      </c>
      <c r="BH9" s="842" t="s">
        <v>430</v>
      </c>
      <c r="BI9" s="846" t="s">
        <v>430</v>
      </c>
      <c r="BJ9" s="846" t="s">
        <v>430</v>
      </c>
      <c r="BK9" s="848"/>
      <c r="BL9" s="848" t="s">
        <v>6711</v>
      </c>
      <c r="BM9" s="855" t="s">
        <v>5188</v>
      </c>
      <c r="BN9" s="855" t="s">
        <v>430</v>
      </c>
      <c r="BO9" s="855" t="s">
        <v>430</v>
      </c>
      <c r="BP9" s="892" t="s">
        <v>430</v>
      </c>
      <c r="BQ9" s="854"/>
      <c r="BR9" s="856" t="s">
        <v>555</v>
      </c>
    </row>
    <row r="10" spans="1:70" s="428" customFormat="1" x14ac:dyDescent="0.25">
      <c r="A10" s="345" t="s">
        <v>6712</v>
      </c>
      <c r="B10" s="374"/>
      <c r="C10" s="719">
        <v>43895</v>
      </c>
      <c r="D10" s="373"/>
      <c r="E10" s="346">
        <v>4311.78</v>
      </c>
      <c r="F10" s="373"/>
      <c r="G10" s="347">
        <v>37.418900000000001</v>
      </c>
      <c r="H10" s="374"/>
      <c r="I10" s="348">
        <v>-1.6850000000000001</v>
      </c>
      <c r="J10" s="348">
        <v>-3.3959999999999999</v>
      </c>
      <c r="K10" s="348">
        <v>1.5077</v>
      </c>
      <c r="L10" s="348">
        <v>-1.2355</v>
      </c>
      <c r="M10" s="348">
        <v>22.8674</v>
      </c>
      <c r="N10" s="350">
        <v>26.235700000000001</v>
      </c>
      <c r="O10" s="348">
        <v>28.436</v>
      </c>
      <c r="P10" s="348">
        <v>30.129300000000001</v>
      </c>
      <c r="Q10" s="348">
        <v>14.7707</v>
      </c>
      <c r="R10" s="348" t="s">
        <v>430</v>
      </c>
      <c r="S10" s="348">
        <v>-8.6812000000000005</v>
      </c>
      <c r="T10" s="348">
        <v>27.284700000000001</v>
      </c>
      <c r="U10" s="348">
        <v>14.310600000000001</v>
      </c>
      <c r="V10" s="348">
        <v>14.875999999999999</v>
      </c>
      <c r="W10" s="348">
        <v>4.7218999999999998</v>
      </c>
      <c r="X10" s="348">
        <v>22.661999999999999</v>
      </c>
      <c r="Y10" s="374"/>
      <c r="Z10" s="346">
        <v>48</v>
      </c>
      <c r="AA10" s="346">
        <v>50</v>
      </c>
      <c r="AB10" s="346">
        <v>38</v>
      </c>
      <c r="AC10" s="346">
        <v>42</v>
      </c>
      <c r="AD10" s="346">
        <v>8</v>
      </c>
      <c r="AE10" s="346">
        <v>33</v>
      </c>
      <c r="AF10" s="346">
        <v>20</v>
      </c>
      <c r="AG10" s="346">
        <v>10</v>
      </c>
      <c r="AH10" s="346">
        <v>9</v>
      </c>
      <c r="AI10" s="346" t="s">
        <v>430</v>
      </c>
      <c r="AJ10" s="346">
        <v>49</v>
      </c>
      <c r="AK10" s="346">
        <v>7</v>
      </c>
      <c r="AL10" s="346">
        <v>36</v>
      </c>
      <c r="AM10" s="346">
        <v>40</v>
      </c>
      <c r="AN10" s="346">
        <v>13</v>
      </c>
      <c r="AO10" s="373"/>
      <c r="AP10" s="348" t="s">
        <v>430</v>
      </c>
      <c r="AQ10" s="348" t="s">
        <v>430</v>
      </c>
      <c r="AR10" s="348">
        <v>25.47</v>
      </c>
      <c r="AS10" s="348">
        <v>26.92</v>
      </c>
      <c r="AT10" s="348">
        <v>22.35</v>
      </c>
      <c r="AU10" s="351"/>
      <c r="AV10" s="346" t="s">
        <v>430</v>
      </c>
      <c r="AW10" s="346" t="s">
        <v>430</v>
      </c>
      <c r="AX10" s="346">
        <v>4</v>
      </c>
      <c r="AY10" s="346">
        <v>24</v>
      </c>
      <c r="AZ10" s="346">
        <v>36</v>
      </c>
      <c r="BA10" s="374"/>
      <c r="BB10" s="348">
        <v>24.687702543993701</v>
      </c>
      <c r="BC10" s="348">
        <v>0</v>
      </c>
      <c r="BD10" s="348">
        <v>6.8868644281362898E-2</v>
      </c>
      <c r="BE10" s="375" t="s">
        <v>430</v>
      </c>
      <c r="BF10" s="374"/>
      <c r="BG10" s="372" t="s">
        <v>430</v>
      </c>
      <c r="BH10" s="373" t="s">
        <v>430</v>
      </c>
      <c r="BI10" s="348" t="s">
        <v>430</v>
      </c>
      <c r="BJ10" s="348" t="s">
        <v>430</v>
      </c>
      <c r="BK10" s="350"/>
      <c r="BL10" s="350" t="s">
        <v>6713</v>
      </c>
      <c r="BM10" s="372" t="s">
        <v>6714</v>
      </c>
      <c r="BN10" s="372" t="s">
        <v>2656</v>
      </c>
      <c r="BO10" s="372" t="s">
        <v>430</v>
      </c>
      <c r="BP10" s="430" t="s">
        <v>430</v>
      </c>
      <c r="BQ10" s="468"/>
      <c r="BR10" s="354" t="s">
        <v>476</v>
      </c>
    </row>
    <row r="11" spans="1:70" s="428" customFormat="1" x14ac:dyDescent="0.25">
      <c r="A11" s="345" t="s">
        <v>6715</v>
      </c>
      <c r="B11" s="374"/>
      <c r="C11" s="719">
        <v>44237</v>
      </c>
      <c r="D11" s="373"/>
      <c r="E11" s="346">
        <v>4019.29</v>
      </c>
      <c r="F11" s="373"/>
      <c r="G11" s="347">
        <v>11.95</v>
      </c>
      <c r="H11" s="374"/>
      <c r="I11" s="348">
        <v>-0.25040000000000001</v>
      </c>
      <c r="J11" s="348">
        <v>-1.2397</v>
      </c>
      <c r="K11" s="348">
        <v>6.7918000000000003</v>
      </c>
      <c r="L11" s="348">
        <v>1.3571</v>
      </c>
      <c r="M11" s="348">
        <v>9.5325000000000006</v>
      </c>
      <c r="N11" s="350">
        <v>34.420699999999997</v>
      </c>
      <c r="O11" s="348">
        <v>33.351900000000001</v>
      </c>
      <c r="P11" s="348">
        <v>21.4116</v>
      </c>
      <c r="Q11" s="348">
        <v>6.2553999999999998</v>
      </c>
      <c r="R11" s="348" t="s">
        <v>430</v>
      </c>
      <c r="S11" s="348">
        <v>5.5654000000000003</v>
      </c>
      <c r="T11" s="348">
        <v>15.794600000000001</v>
      </c>
      <c r="U11" s="348">
        <v>19.7395</v>
      </c>
      <c r="V11" s="348">
        <v>18.082999999999998</v>
      </c>
      <c r="W11" s="348">
        <v>4.8246000000000002</v>
      </c>
      <c r="X11" s="348">
        <v>3.2778999999999998</v>
      </c>
      <c r="Y11" s="374"/>
      <c r="Z11" s="346">
        <v>33</v>
      </c>
      <c r="AA11" s="346">
        <v>40</v>
      </c>
      <c r="AB11" s="346">
        <v>5</v>
      </c>
      <c r="AC11" s="346">
        <v>29</v>
      </c>
      <c r="AD11" s="346">
        <v>35</v>
      </c>
      <c r="AE11" s="346">
        <v>21</v>
      </c>
      <c r="AF11" s="346">
        <v>9</v>
      </c>
      <c r="AG11" s="346">
        <v>32</v>
      </c>
      <c r="AH11" s="346">
        <v>28</v>
      </c>
      <c r="AI11" s="346" t="s">
        <v>430</v>
      </c>
      <c r="AJ11" s="346">
        <v>14</v>
      </c>
      <c r="AK11" s="346">
        <v>30</v>
      </c>
      <c r="AL11" s="346">
        <v>25</v>
      </c>
      <c r="AM11" s="346">
        <v>35</v>
      </c>
      <c r="AN11" s="346">
        <v>12</v>
      </c>
      <c r="AO11" s="373"/>
      <c r="AP11" s="348" t="s">
        <v>430</v>
      </c>
      <c r="AQ11" s="348" t="s">
        <v>430</v>
      </c>
      <c r="AR11" s="348">
        <v>18.04</v>
      </c>
      <c r="AS11" s="348">
        <v>29.84</v>
      </c>
      <c r="AT11" s="348">
        <v>26.45</v>
      </c>
      <c r="AU11" s="351"/>
      <c r="AV11" s="346" t="s">
        <v>430</v>
      </c>
      <c r="AW11" s="346" t="s">
        <v>430</v>
      </c>
      <c r="AX11" s="346">
        <v>24</v>
      </c>
      <c r="AY11" s="346">
        <v>17</v>
      </c>
      <c r="AZ11" s="346">
        <v>31</v>
      </c>
      <c r="BA11" s="374"/>
      <c r="BB11" s="348">
        <v>21.102775552984902</v>
      </c>
      <c r="BC11" s="348">
        <v>0</v>
      </c>
      <c r="BD11" s="348">
        <v>5.6763750722377201E-2</v>
      </c>
      <c r="BE11" s="375" t="s">
        <v>430</v>
      </c>
      <c r="BF11" s="374"/>
      <c r="BG11" s="372" t="s">
        <v>430</v>
      </c>
      <c r="BH11" s="373" t="s">
        <v>430</v>
      </c>
      <c r="BI11" s="348" t="s">
        <v>430</v>
      </c>
      <c r="BJ11" s="348" t="s">
        <v>430</v>
      </c>
      <c r="BK11" s="350"/>
      <c r="BL11" s="350" t="s">
        <v>6716</v>
      </c>
      <c r="BM11" s="372" t="s">
        <v>6717</v>
      </c>
      <c r="BN11" s="372" t="s">
        <v>430</v>
      </c>
      <c r="BO11" s="372" t="s">
        <v>430</v>
      </c>
      <c r="BP11" s="430" t="s">
        <v>430</v>
      </c>
      <c r="BQ11" s="468"/>
      <c r="BR11" s="354" t="s">
        <v>436</v>
      </c>
    </row>
    <row r="12" spans="1:70" s="428" customFormat="1" x14ac:dyDescent="0.25">
      <c r="A12" s="345" t="s">
        <v>6718</v>
      </c>
      <c r="B12" s="374"/>
      <c r="C12" s="719">
        <v>40051</v>
      </c>
      <c r="D12" s="373"/>
      <c r="E12" s="346">
        <v>3072.34</v>
      </c>
      <c r="F12" s="373"/>
      <c r="G12" s="347">
        <v>64.149000000000001</v>
      </c>
      <c r="H12" s="374"/>
      <c r="I12" s="348">
        <v>-1.4033</v>
      </c>
      <c r="J12" s="348">
        <v>-1.5425</v>
      </c>
      <c r="K12" s="348">
        <v>4.0974000000000004</v>
      </c>
      <c r="L12" s="348">
        <v>-1.6753</v>
      </c>
      <c r="M12" s="348">
        <v>15.0634</v>
      </c>
      <c r="N12" s="350">
        <v>37.311100000000003</v>
      </c>
      <c r="O12" s="348">
        <v>37.136800000000001</v>
      </c>
      <c r="P12" s="348">
        <v>22.942499999999999</v>
      </c>
      <c r="Q12" s="348">
        <v>5.3982000000000001</v>
      </c>
      <c r="R12" s="348">
        <v>12.1974</v>
      </c>
      <c r="S12" s="348">
        <v>-0.49640000000000001</v>
      </c>
      <c r="T12" s="348">
        <v>16.7789</v>
      </c>
      <c r="U12" s="348">
        <v>22.0305</v>
      </c>
      <c r="V12" s="348">
        <v>22.277100000000001</v>
      </c>
      <c r="W12" s="348">
        <v>3.5781000000000001</v>
      </c>
      <c r="X12" s="348">
        <v>11.558999999999999</v>
      </c>
      <c r="Y12" s="374"/>
      <c r="Z12" s="346">
        <v>46</v>
      </c>
      <c r="AA12" s="346">
        <v>43</v>
      </c>
      <c r="AB12" s="346">
        <v>12</v>
      </c>
      <c r="AC12" s="346">
        <v>43</v>
      </c>
      <c r="AD12" s="346">
        <v>20</v>
      </c>
      <c r="AE12" s="346">
        <v>16</v>
      </c>
      <c r="AF12" s="346">
        <v>5</v>
      </c>
      <c r="AG12" s="346">
        <v>28</v>
      </c>
      <c r="AH12" s="346">
        <v>30</v>
      </c>
      <c r="AI12" s="346">
        <v>10</v>
      </c>
      <c r="AJ12" s="346">
        <v>32</v>
      </c>
      <c r="AK12" s="346">
        <v>27</v>
      </c>
      <c r="AL12" s="346">
        <v>15</v>
      </c>
      <c r="AM12" s="346">
        <v>29</v>
      </c>
      <c r="AN12" s="346">
        <v>21</v>
      </c>
      <c r="AO12" s="373"/>
      <c r="AP12" s="348">
        <v>12.5</v>
      </c>
      <c r="AQ12" s="348">
        <v>13.28</v>
      </c>
      <c r="AR12" s="348">
        <v>19.329999999999998</v>
      </c>
      <c r="AS12" s="348">
        <v>32.92</v>
      </c>
      <c r="AT12" s="348">
        <v>27.73</v>
      </c>
      <c r="AU12" s="351"/>
      <c r="AV12" s="346">
        <v>18</v>
      </c>
      <c r="AW12" s="346">
        <v>17</v>
      </c>
      <c r="AX12" s="346">
        <v>19</v>
      </c>
      <c r="AY12" s="346">
        <v>8</v>
      </c>
      <c r="AZ12" s="346">
        <v>25</v>
      </c>
      <c r="BA12" s="374"/>
      <c r="BB12" s="348">
        <v>24.520549300171002</v>
      </c>
      <c r="BC12" s="348">
        <v>0</v>
      </c>
      <c r="BD12" s="348">
        <v>5.4242504139107403E-2</v>
      </c>
      <c r="BE12" s="375" t="s">
        <v>430</v>
      </c>
      <c r="BF12" s="374"/>
      <c r="BG12" s="372" t="s">
        <v>430</v>
      </c>
      <c r="BH12" s="373" t="s">
        <v>430</v>
      </c>
      <c r="BI12" s="348" t="s">
        <v>430</v>
      </c>
      <c r="BJ12" s="348" t="s">
        <v>430</v>
      </c>
      <c r="BK12" s="350"/>
      <c r="BL12" s="350" t="s">
        <v>6719</v>
      </c>
      <c r="BM12" s="372" t="s">
        <v>6720</v>
      </c>
      <c r="BN12" s="372" t="s">
        <v>2656</v>
      </c>
      <c r="BO12" s="372" t="s">
        <v>430</v>
      </c>
      <c r="BP12" s="430" t="s">
        <v>430</v>
      </c>
      <c r="BQ12" s="468"/>
      <c r="BR12" s="354" t="s">
        <v>476</v>
      </c>
    </row>
    <row r="13" spans="1:70" s="428" customFormat="1" x14ac:dyDescent="0.25">
      <c r="A13" s="345" t="s">
        <v>6721</v>
      </c>
      <c r="B13" s="374"/>
      <c r="C13" s="719">
        <v>44098</v>
      </c>
      <c r="D13" s="373"/>
      <c r="E13" s="346">
        <v>2511.2199999999998</v>
      </c>
      <c r="F13" s="373"/>
      <c r="G13" s="347">
        <v>25.4575</v>
      </c>
      <c r="H13" s="374"/>
      <c r="I13" s="348">
        <v>0.17979999999999999</v>
      </c>
      <c r="J13" s="348">
        <v>-1.2272000000000001</v>
      </c>
      <c r="K13" s="348">
        <v>4.3276000000000003</v>
      </c>
      <c r="L13" s="348">
        <v>5.2115</v>
      </c>
      <c r="M13" s="348">
        <v>12.7531</v>
      </c>
      <c r="N13" s="350">
        <v>24.306000000000001</v>
      </c>
      <c r="O13" s="348">
        <v>23.681999999999999</v>
      </c>
      <c r="P13" s="348">
        <v>23.999400000000001</v>
      </c>
      <c r="Q13" s="348">
        <v>14.605700000000001</v>
      </c>
      <c r="R13" s="348" t="s">
        <v>430</v>
      </c>
      <c r="S13" s="348">
        <v>6.9023000000000003</v>
      </c>
      <c r="T13" s="348">
        <v>19.423500000000001</v>
      </c>
      <c r="U13" s="348">
        <v>14.951499999999999</v>
      </c>
      <c r="V13" s="348">
        <v>19.8903</v>
      </c>
      <c r="W13" s="348">
        <v>4.2319000000000004</v>
      </c>
      <c r="X13" s="348">
        <v>17.1479</v>
      </c>
      <c r="Y13" s="374"/>
      <c r="Z13" s="346">
        <v>19</v>
      </c>
      <c r="AA13" s="346">
        <v>39</v>
      </c>
      <c r="AB13" s="346">
        <v>10</v>
      </c>
      <c r="AC13" s="346">
        <v>16</v>
      </c>
      <c r="AD13" s="346">
        <v>26</v>
      </c>
      <c r="AE13" s="346">
        <v>35</v>
      </c>
      <c r="AF13" s="346">
        <v>30</v>
      </c>
      <c r="AG13" s="346">
        <v>25</v>
      </c>
      <c r="AH13" s="346">
        <v>10</v>
      </c>
      <c r="AI13" s="346" t="s">
        <v>430</v>
      </c>
      <c r="AJ13" s="346">
        <v>7</v>
      </c>
      <c r="AK13" s="346">
        <v>22</v>
      </c>
      <c r="AL13" s="346">
        <v>34</v>
      </c>
      <c r="AM13" s="346">
        <v>32</v>
      </c>
      <c r="AN13" s="346">
        <v>17</v>
      </c>
      <c r="AO13" s="373"/>
      <c r="AP13" s="348" t="s">
        <v>430</v>
      </c>
      <c r="AQ13" s="348" t="s">
        <v>430</v>
      </c>
      <c r="AR13" s="348">
        <v>21.05</v>
      </c>
      <c r="AS13" s="348">
        <v>24.83</v>
      </c>
      <c r="AT13" s="348">
        <v>27.67</v>
      </c>
      <c r="AU13" s="351"/>
      <c r="AV13" s="346" t="s">
        <v>430</v>
      </c>
      <c r="AW13" s="346" t="s">
        <v>430</v>
      </c>
      <c r="AX13" s="346">
        <v>16</v>
      </c>
      <c r="AY13" s="346">
        <v>30</v>
      </c>
      <c r="AZ13" s="346">
        <v>26</v>
      </c>
      <c r="BA13" s="374"/>
      <c r="BB13" s="348">
        <v>13.1143293924252</v>
      </c>
      <c r="BC13" s="348">
        <v>0</v>
      </c>
      <c r="BD13" s="348">
        <v>9.9065108438913599E-2</v>
      </c>
      <c r="BE13" s="375" t="s">
        <v>430</v>
      </c>
      <c r="BF13" s="374"/>
      <c r="BG13" s="372" t="s">
        <v>430</v>
      </c>
      <c r="BH13" s="373" t="s">
        <v>430</v>
      </c>
      <c r="BI13" s="348" t="s">
        <v>430</v>
      </c>
      <c r="BJ13" s="348" t="s">
        <v>430</v>
      </c>
      <c r="BK13" s="350"/>
      <c r="BL13" s="350" t="s">
        <v>6722</v>
      </c>
      <c r="BM13" s="372" t="s">
        <v>3063</v>
      </c>
      <c r="BN13" s="372" t="s">
        <v>430</v>
      </c>
      <c r="BO13" s="372" t="s">
        <v>430</v>
      </c>
      <c r="BP13" s="430" t="s">
        <v>430</v>
      </c>
      <c r="BQ13" s="468"/>
      <c r="BR13" s="354" t="s">
        <v>436</v>
      </c>
    </row>
    <row r="14" spans="1:70" s="428" customFormat="1" x14ac:dyDescent="0.25">
      <c r="A14" s="345" t="s">
        <v>6723</v>
      </c>
      <c r="B14" s="374"/>
      <c r="C14" s="719">
        <v>44475</v>
      </c>
      <c r="D14" s="373"/>
      <c r="E14" s="346">
        <v>1740.02</v>
      </c>
      <c r="F14" s="373"/>
      <c r="G14" s="347">
        <v>21.741</v>
      </c>
      <c r="H14" s="374"/>
      <c r="I14" s="348">
        <v>0.20280000000000001</v>
      </c>
      <c r="J14" s="348">
        <v>-0.13780000000000001</v>
      </c>
      <c r="K14" s="348">
        <v>2.6924000000000001</v>
      </c>
      <c r="L14" s="348">
        <v>4.9528999999999996</v>
      </c>
      <c r="M14" s="348">
        <v>16.467600000000001</v>
      </c>
      <c r="N14" s="350">
        <v>31.691800000000001</v>
      </c>
      <c r="O14" s="348">
        <v>26.273499999999999</v>
      </c>
      <c r="P14" s="348">
        <v>26.4148</v>
      </c>
      <c r="Q14" s="348" t="s">
        <v>430</v>
      </c>
      <c r="R14" s="348" t="s">
        <v>430</v>
      </c>
      <c r="S14" s="348">
        <v>4.6749999999999998</v>
      </c>
      <c r="T14" s="348">
        <v>19.870999999999999</v>
      </c>
      <c r="U14" s="348">
        <v>19.377300000000002</v>
      </c>
      <c r="V14" s="348">
        <v>25.561699999999998</v>
      </c>
      <c r="W14" s="348">
        <v>3.8003999999999998</v>
      </c>
      <c r="X14" s="348">
        <v>17.284099999999999</v>
      </c>
      <c r="Y14" s="374"/>
      <c r="Z14" s="346">
        <v>18</v>
      </c>
      <c r="AA14" s="346">
        <v>17</v>
      </c>
      <c r="AB14" s="346">
        <v>21</v>
      </c>
      <c r="AC14" s="346">
        <v>17</v>
      </c>
      <c r="AD14" s="346">
        <v>16</v>
      </c>
      <c r="AE14" s="346">
        <v>27</v>
      </c>
      <c r="AF14" s="346">
        <v>25</v>
      </c>
      <c r="AG14" s="346">
        <v>19</v>
      </c>
      <c r="AH14" s="346" t="s">
        <v>430</v>
      </c>
      <c r="AI14" s="346" t="s">
        <v>430</v>
      </c>
      <c r="AJ14" s="346">
        <v>16</v>
      </c>
      <c r="AK14" s="346">
        <v>20</v>
      </c>
      <c r="AL14" s="346">
        <v>27</v>
      </c>
      <c r="AM14" s="346">
        <v>23</v>
      </c>
      <c r="AN14" s="346">
        <v>19</v>
      </c>
      <c r="AO14" s="373"/>
      <c r="AP14" s="348" t="s">
        <v>430</v>
      </c>
      <c r="AQ14" s="348" t="s">
        <v>430</v>
      </c>
      <c r="AR14" s="348" t="s">
        <v>430</v>
      </c>
      <c r="AS14" s="348">
        <v>28.22</v>
      </c>
      <c r="AT14" s="348">
        <v>33.64</v>
      </c>
      <c r="AU14" s="351"/>
      <c r="AV14" s="346" t="s">
        <v>430</v>
      </c>
      <c r="AW14" s="346" t="s">
        <v>430</v>
      </c>
      <c r="AX14" s="346" t="s">
        <v>430</v>
      </c>
      <c r="AY14" s="346">
        <v>22</v>
      </c>
      <c r="AZ14" s="346">
        <v>20</v>
      </c>
      <c r="BA14" s="374"/>
      <c r="BB14" s="348">
        <v>13.3002621076752</v>
      </c>
      <c r="BC14" s="348">
        <v>0</v>
      </c>
      <c r="BD14" s="348">
        <v>0.10778536897011801</v>
      </c>
      <c r="BE14" s="375" t="s">
        <v>430</v>
      </c>
      <c r="BF14" s="374"/>
      <c r="BG14" s="372" t="s">
        <v>430</v>
      </c>
      <c r="BH14" s="373" t="s">
        <v>430</v>
      </c>
      <c r="BI14" s="348" t="s">
        <v>430</v>
      </c>
      <c r="BJ14" s="348" t="s">
        <v>430</v>
      </c>
      <c r="BK14" s="350"/>
      <c r="BL14" s="350" t="s">
        <v>6724</v>
      </c>
      <c r="BM14" s="372" t="s">
        <v>4726</v>
      </c>
      <c r="BN14" s="372" t="s">
        <v>430</v>
      </c>
      <c r="BO14" s="372" t="s">
        <v>430</v>
      </c>
      <c r="BP14" s="430" t="s">
        <v>430</v>
      </c>
      <c r="BQ14" s="468"/>
      <c r="BR14" s="354" t="s">
        <v>463</v>
      </c>
    </row>
    <row r="15" spans="1:70" s="428" customFormat="1" x14ac:dyDescent="0.25">
      <c r="A15" s="345" t="s">
        <v>6725</v>
      </c>
      <c r="B15" s="374"/>
      <c r="C15" s="719">
        <v>40311</v>
      </c>
      <c r="D15" s="373"/>
      <c r="E15" s="346">
        <v>1694.32</v>
      </c>
      <c r="F15" s="373"/>
      <c r="G15" s="347">
        <v>49.72</v>
      </c>
      <c r="H15" s="374"/>
      <c r="I15" s="348">
        <v>-0.8377</v>
      </c>
      <c r="J15" s="348">
        <v>-3.0043000000000002</v>
      </c>
      <c r="K15" s="348">
        <v>-1.6418999999999999</v>
      </c>
      <c r="L15" s="348">
        <v>-1.7974000000000001</v>
      </c>
      <c r="M15" s="348">
        <v>10.6364</v>
      </c>
      <c r="N15" s="350">
        <v>11.8057</v>
      </c>
      <c r="O15" s="348">
        <v>8.2886000000000006</v>
      </c>
      <c r="P15" s="348">
        <v>16.920999999999999</v>
      </c>
      <c r="Q15" s="348">
        <v>5.7069999999999999</v>
      </c>
      <c r="R15" s="348">
        <v>13.708299999999999</v>
      </c>
      <c r="S15" s="348">
        <v>-9.7804000000000002</v>
      </c>
      <c r="T15" s="348">
        <v>15.466799999999999</v>
      </c>
      <c r="U15" s="348">
        <v>6.6952999999999996</v>
      </c>
      <c r="V15" s="348">
        <v>3.5186000000000002</v>
      </c>
      <c r="W15" s="348">
        <v>1.573</v>
      </c>
      <c r="X15" s="348">
        <v>10.353400000000001</v>
      </c>
      <c r="Y15" s="374"/>
      <c r="Z15" s="346">
        <v>41</v>
      </c>
      <c r="AA15" s="346">
        <v>49</v>
      </c>
      <c r="AB15" s="346">
        <v>48</v>
      </c>
      <c r="AC15" s="346">
        <v>44</v>
      </c>
      <c r="AD15" s="346">
        <v>29</v>
      </c>
      <c r="AE15" s="346">
        <v>46</v>
      </c>
      <c r="AF15" s="346">
        <v>50</v>
      </c>
      <c r="AG15" s="346">
        <v>40</v>
      </c>
      <c r="AH15" s="346">
        <v>29</v>
      </c>
      <c r="AI15" s="346">
        <v>6</v>
      </c>
      <c r="AJ15" s="346">
        <v>50</v>
      </c>
      <c r="AK15" s="346">
        <v>31</v>
      </c>
      <c r="AL15" s="346">
        <v>44</v>
      </c>
      <c r="AM15" s="346">
        <v>48</v>
      </c>
      <c r="AN15" s="346">
        <v>39</v>
      </c>
      <c r="AO15" s="373"/>
      <c r="AP15" s="348">
        <v>13.71</v>
      </c>
      <c r="AQ15" s="348">
        <v>12.17</v>
      </c>
      <c r="AR15" s="348">
        <v>13.54</v>
      </c>
      <c r="AS15" s="348">
        <v>11.92</v>
      </c>
      <c r="AT15" s="348">
        <v>8.68</v>
      </c>
      <c r="AU15" s="351"/>
      <c r="AV15" s="346">
        <v>13</v>
      </c>
      <c r="AW15" s="346">
        <v>21</v>
      </c>
      <c r="AX15" s="346">
        <v>32</v>
      </c>
      <c r="AY15" s="346">
        <v>46</v>
      </c>
      <c r="AZ15" s="346">
        <v>45</v>
      </c>
      <c r="BA15" s="374"/>
      <c r="BB15" s="348">
        <v>21.012434319318899</v>
      </c>
      <c r="BC15" s="348">
        <v>0</v>
      </c>
      <c r="BD15" s="348">
        <v>4.2510714526406201E-2</v>
      </c>
      <c r="BE15" s="375" t="s">
        <v>430</v>
      </c>
      <c r="BF15" s="374"/>
      <c r="BG15" s="372" t="s">
        <v>430</v>
      </c>
      <c r="BH15" s="373" t="s">
        <v>430</v>
      </c>
      <c r="BI15" s="348" t="s">
        <v>430</v>
      </c>
      <c r="BJ15" s="348" t="s">
        <v>430</v>
      </c>
      <c r="BK15" s="350"/>
      <c r="BL15" s="350" t="s">
        <v>6726</v>
      </c>
      <c r="BM15" s="372" t="s">
        <v>6727</v>
      </c>
      <c r="BN15" s="372" t="s">
        <v>430</v>
      </c>
      <c r="BO15" s="372" t="s">
        <v>430</v>
      </c>
      <c r="BP15" s="430" t="s">
        <v>430</v>
      </c>
      <c r="BQ15" s="468"/>
      <c r="BR15" s="354" t="s">
        <v>611</v>
      </c>
    </row>
    <row r="16" spans="1:70" s="428" customFormat="1" ht="11" x14ac:dyDescent="0.3">
      <c r="A16" s="841" t="s">
        <v>6728</v>
      </c>
      <c r="B16" s="847"/>
      <c r="C16" s="843">
        <v>39351</v>
      </c>
      <c r="D16" s="842"/>
      <c r="E16" s="844">
        <v>1716.69</v>
      </c>
      <c r="F16" s="842"/>
      <c r="G16" s="845">
        <v>39.093000000000004</v>
      </c>
      <c r="H16" s="847"/>
      <c r="I16" s="846">
        <v>-1.3426</v>
      </c>
      <c r="J16" s="846">
        <v>0.12039999999999999</v>
      </c>
      <c r="K16" s="846">
        <v>3.1423000000000001</v>
      </c>
      <c r="L16" s="846">
        <v>0.92679999999999996</v>
      </c>
      <c r="M16" s="846">
        <v>13.276899999999999</v>
      </c>
      <c r="N16" s="848">
        <v>45.348799999999997</v>
      </c>
      <c r="O16" s="846">
        <v>30.831099999999999</v>
      </c>
      <c r="P16" s="846">
        <v>25.601099999999999</v>
      </c>
      <c r="Q16" s="846">
        <v>12.0846</v>
      </c>
      <c r="R16" s="846">
        <v>10.935</v>
      </c>
      <c r="S16" s="846">
        <v>-4.2378</v>
      </c>
      <c r="T16" s="846">
        <v>21.2637</v>
      </c>
      <c r="U16" s="846">
        <v>26.9954</v>
      </c>
      <c r="V16" s="846">
        <v>32.415399999999998</v>
      </c>
      <c r="W16" s="846">
        <v>1.4533</v>
      </c>
      <c r="X16" s="846">
        <v>7.4762000000000004</v>
      </c>
      <c r="Y16" s="847"/>
      <c r="Z16" s="844">
        <v>44</v>
      </c>
      <c r="AA16" s="844">
        <v>13</v>
      </c>
      <c r="AB16" s="844">
        <v>17</v>
      </c>
      <c r="AC16" s="844">
        <v>32</v>
      </c>
      <c r="AD16" s="844">
        <v>24</v>
      </c>
      <c r="AE16" s="844">
        <v>8</v>
      </c>
      <c r="AF16" s="844">
        <v>10</v>
      </c>
      <c r="AG16" s="844">
        <v>21</v>
      </c>
      <c r="AH16" s="844">
        <v>16</v>
      </c>
      <c r="AI16" s="844">
        <v>15</v>
      </c>
      <c r="AJ16" s="844">
        <v>46</v>
      </c>
      <c r="AK16" s="844">
        <v>17</v>
      </c>
      <c r="AL16" s="844">
        <v>6</v>
      </c>
      <c r="AM16" s="844">
        <v>8</v>
      </c>
      <c r="AN16" s="844">
        <v>41</v>
      </c>
      <c r="AO16" s="842"/>
      <c r="AP16" s="846">
        <v>13.97</v>
      </c>
      <c r="AQ16" s="846">
        <v>17.149999999999999</v>
      </c>
      <c r="AR16" s="846">
        <v>22.44</v>
      </c>
      <c r="AS16" s="846">
        <v>32.630000000000003</v>
      </c>
      <c r="AT16" s="846">
        <v>34.909999999999997</v>
      </c>
      <c r="AU16" s="849"/>
      <c r="AV16" s="844">
        <v>11</v>
      </c>
      <c r="AW16" s="844">
        <v>10</v>
      </c>
      <c r="AX16" s="844">
        <v>13</v>
      </c>
      <c r="AY16" s="844">
        <v>9</v>
      </c>
      <c r="AZ16" s="844">
        <v>17</v>
      </c>
      <c r="BA16" s="847"/>
      <c r="BB16" s="846">
        <v>17.879446139058199</v>
      </c>
      <c r="BC16" s="846">
        <v>0</v>
      </c>
      <c r="BD16" s="846">
        <v>8.3548435971412802E-2</v>
      </c>
      <c r="BE16" s="852" t="s">
        <v>430</v>
      </c>
      <c r="BF16" s="847"/>
      <c r="BG16" s="855" t="s">
        <v>430</v>
      </c>
      <c r="BH16" s="842" t="s">
        <v>430</v>
      </c>
      <c r="BI16" s="846" t="s">
        <v>430</v>
      </c>
      <c r="BJ16" s="846" t="s">
        <v>430</v>
      </c>
      <c r="BK16" s="848"/>
      <c r="BL16" s="848" t="s">
        <v>6729</v>
      </c>
      <c r="BM16" s="855" t="s">
        <v>6730</v>
      </c>
      <c r="BN16" s="855" t="s">
        <v>430</v>
      </c>
      <c r="BO16" s="855" t="s">
        <v>430</v>
      </c>
      <c r="BP16" s="892" t="s">
        <v>430</v>
      </c>
      <c r="BQ16" s="854"/>
      <c r="BR16" s="856" t="s">
        <v>443</v>
      </c>
    </row>
    <row r="17" spans="1:70" s="428" customFormat="1" x14ac:dyDescent="0.25">
      <c r="A17" s="345" t="s">
        <v>6731</v>
      </c>
      <c r="B17" s="374"/>
      <c r="C17" s="719">
        <v>39339</v>
      </c>
      <c r="D17" s="373"/>
      <c r="E17" s="346">
        <v>1801.48</v>
      </c>
      <c r="F17" s="373"/>
      <c r="G17" s="347">
        <v>62.558900000000001</v>
      </c>
      <c r="H17" s="374"/>
      <c r="I17" s="348">
        <v>6.0505000000000004</v>
      </c>
      <c r="J17" s="348">
        <v>4.7103999999999999</v>
      </c>
      <c r="K17" s="348">
        <v>31.712700000000002</v>
      </c>
      <c r="L17" s="348">
        <v>11.256399999999999</v>
      </c>
      <c r="M17" s="348">
        <v>-0.10299999999999999</v>
      </c>
      <c r="N17" s="350">
        <v>86.048199999999994</v>
      </c>
      <c r="O17" s="348">
        <v>70.020700000000005</v>
      </c>
      <c r="P17" s="348">
        <v>59.061300000000003</v>
      </c>
      <c r="Q17" s="348">
        <v>29.556799999999999</v>
      </c>
      <c r="R17" s="348">
        <v>14.119</v>
      </c>
      <c r="S17" s="348">
        <v>26.9618</v>
      </c>
      <c r="T17" s="348">
        <v>7.87</v>
      </c>
      <c r="U17" s="348">
        <v>17.427</v>
      </c>
      <c r="V17" s="348">
        <v>39.958399999999997</v>
      </c>
      <c r="W17" s="348">
        <v>27.988099999999999</v>
      </c>
      <c r="X17" s="348">
        <v>10.163399999999999</v>
      </c>
      <c r="Y17" s="374"/>
      <c r="Z17" s="346">
        <v>1</v>
      </c>
      <c r="AA17" s="346">
        <v>2</v>
      </c>
      <c r="AB17" s="346">
        <v>1</v>
      </c>
      <c r="AC17" s="346">
        <v>1</v>
      </c>
      <c r="AD17" s="346">
        <v>48</v>
      </c>
      <c r="AE17" s="346">
        <v>1</v>
      </c>
      <c r="AF17" s="346">
        <v>1</v>
      </c>
      <c r="AG17" s="346">
        <v>1</v>
      </c>
      <c r="AH17" s="346">
        <v>1</v>
      </c>
      <c r="AI17" s="346">
        <v>4</v>
      </c>
      <c r="AJ17" s="346">
        <v>1</v>
      </c>
      <c r="AK17" s="346">
        <v>46</v>
      </c>
      <c r="AL17" s="346">
        <v>31</v>
      </c>
      <c r="AM17" s="346">
        <v>4</v>
      </c>
      <c r="AN17" s="346">
        <v>1</v>
      </c>
      <c r="AO17" s="373"/>
      <c r="AP17" s="348">
        <v>25.57</v>
      </c>
      <c r="AQ17" s="348">
        <v>33.24</v>
      </c>
      <c r="AR17" s="348">
        <v>46.67</v>
      </c>
      <c r="AS17" s="348">
        <v>69.8</v>
      </c>
      <c r="AT17" s="348">
        <v>40.78</v>
      </c>
      <c r="AU17" s="351"/>
      <c r="AV17" s="346">
        <v>1</v>
      </c>
      <c r="AW17" s="346">
        <v>1</v>
      </c>
      <c r="AX17" s="346">
        <v>1</v>
      </c>
      <c r="AY17" s="346">
        <v>1</v>
      </c>
      <c r="AZ17" s="346">
        <v>5</v>
      </c>
      <c r="BA17" s="374"/>
      <c r="BB17" s="348">
        <v>40.704525357996999</v>
      </c>
      <c r="BC17" s="348">
        <v>0</v>
      </c>
      <c r="BD17" s="348">
        <v>8.98163812345113E-2</v>
      </c>
      <c r="BE17" s="375" t="s">
        <v>430</v>
      </c>
      <c r="BF17" s="374"/>
      <c r="BG17" s="372" t="s">
        <v>430</v>
      </c>
      <c r="BH17" s="373" t="s">
        <v>430</v>
      </c>
      <c r="BI17" s="348" t="s">
        <v>430</v>
      </c>
      <c r="BJ17" s="348" t="s">
        <v>430</v>
      </c>
      <c r="BK17" s="350"/>
      <c r="BL17" s="350" t="s">
        <v>6732</v>
      </c>
      <c r="BM17" s="372" t="s">
        <v>6733</v>
      </c>
      <c r="BN17" s="372" t="s">
        <v>430</v>
      </c>
      <c r="BO17" s="372" t="s">
        <v>430</v>
      </c>
      <c r="BP17" s="430" t="s">
        <v>430</v>
      </c>
      <c r="BQ17" s="468"/>
      <c r="BR17" s="354" t="s">
        <v>555</v>
      </c>
    </row>
    <row r="18" spans="1:70" s="428" customFormat="1" x14ac:dyDescent="0.25">
      <c r="A18" s="345" t="s">
        <v>6734</v>
      </c>
      <c r="B18" s="374"/>
      <c r="C18" s="719">
        <v>44606</v>
      </c>
      <c r="D18" s="373"/>
      <c r="E18" s="346">
        <v>1435.51</v>
      </c>
      <c r="F18" s="373"/>
      <c r="G18" s="347">
        <v>22.242000000000001</v>
      </c>
      <c r="H18" s="374"/>
      <c r="I18" s="348">
        <v>0.5615</v>
      </c>
      <c r="J18" s="348">
        <v>-0.64639999999999997</v>
      </c>
      <c r="K18" s="348">
        <v>3.7542</v>
      </c>
      <c r="L18" s="348">
        <v>6.8177000000000003</v>
      </c>
      <c r="M18" s="348">
        <v>19.817699999999999</v>
      </c>
      <c r="N18" s="350">
        <v>31.852900000000002</v>
      </c>
      <c r="O18" s="348">
        <v>26.422699999999999</v>
      </c>
      <c r="P18" s="348">
        <v>28.463699999999999</v>
      </c>
      <c r="Q18" s="348" t="s">
        <v>430</v>
      </c>
      <c r="R18" s="348" t="s">
        <v>430</v>
      </c>
      <c r="S18" s="348">
        <v>1.5565</v>
      </c>
      <c r="T18" s="348">
        <v>24.324999999999999</v>
      </c>
      <c r="U18" s="348">
        <v>19.71</v>
      </c>
      <c r="V18" s="348">
        <v>21.9221</v>
      </c>
      <c r="W18" s="348">
        <v>4.6140999999999996</v>
      </c>
      <c r="X18" s="348">
        <v>19.382000000000001</v>
      </c>
      <c r="Y18" s="374"/>
      <c r="Z18" s="346">
        <v>10</v>
      </c>
      <c r="AA18" s="346">
        <v>27</v>
      </c>
      <c r="AB18" s="346">
        <v>13</v>
      </c>
      <c r="AC18" s="346">
        <v>7</v>
      </c>
      <c r="AD18" s="346">
        <v>11</v>
      </c>
      <c r="AE18" s="346">
        <v>26</v>
      </c>
      <c r="AF18" s="346">
        <v>24</v>
      </c>
      <c r="AG18" s="346">
        <v>11</v>
      </c>
      <c r="AH18" s="346" t="s">
        <v>430</v>
      </c>
      <c r="AI18" s="346" t="s">
        <v>430</v>
      </c>
      <c r="AJ18" s="346">
        <v>25</v>
      </c>
      <c r="AK18" s="346">
        <v>9</v>
      </c>
      <c r="AL18" s="346">
        <v>26</v>
      </c>
      <c r="AM18" s="346">
        <v>30</v>
      </c>
      <c r="AN18" s="346">
        <v>14</v>
      </c>
      <c r="AO18" s="373"/>
      <c r="AP18" s="348" t="s">
        <v>430</v>
      </c>
      <c r="AQ18" s="348" t="s">
        <v>430</v>
      </c>
      <c r="AR18" s="348" t="s">
        <v>430</v>
      </c>
      <c r="AS18" s="348">
        <v>28.34</v>
      </c>
      <c r="AT18" s="348">
        <v>33.340000000000003</v>
      </c>
      <c r="AU18" s="351"/>
      <c r="AV18" s="346" t="s">
        <v>430</v>
      </c>
      <c r="AW18" s="346" t="s">
        <v>430</v>
      </c>
      <c r="AX18" s="346" t="s">
        <v>430</v>
      </c>
      <c r="AY18" s="346">
        <v>21</v>
      </c>
      <c r="AZ18" s="346">
        <v>22</v>
      </c>
      <c r="BA18" s="374"/>
      <c r="BB18" s="348">
        <v>19.065720387699901</v>
      </c>
      <c r="BC18" s="348">
        <v>0</v>
      </c>
      <c r="BD18" s="348">
        <v>8.4446772226854705E-2</v>
      </c>
      <c r="BE18" s="375" t="s">
        <v>430</v>
      </c>
      <c r="BF18" s="374"/>
      <c r="BG18" s="372" t="s">
        <v>430</v>
      </c>
      <c r="BH18" s="373" t="s">
        <v>430</v>
      </c>
      <c r="BI18" s="348" t="s">
        <v>430</v>
      </c>
      <c r="BJ18" s="348" t="s">
        <v>430</v>
      </c>
      <c r="BK18" s="350"/>
      <c r="BL18" s="350" t="s">
        <v>6735</v>
      </c>
      <c r="BM18" s="372" t="s">
        <v>6736</v>
      </c>
      <c r="BN18" s="372" t="s">
        <v>430</v>
      </c>
      <c r="BO18" s="372" t="s">
        <v>430</v>
      </c>
      <c r="BP18" s="430" t="s">
        <v>430</v>
      </c>
      <c r="BQ18" s="468"/>
      <c r="BR18" s="354" t="s">
        <v>555</v>
      </c>
    </row>
    <row r="19" spans="1:70" s="428" customFormat="1" x14ac:dyDescent="0.25">
      <c r="A19" s="345" t="s">
        <v>6737</v>
      </c>
      <c r="B19" s="374"/>
      <c r="C19" s="719">
        <v>39336</v>
      </c>
      <c r="D19" s="373"/>
      <c r="E19" s="346">
        <v>1416.12</v>
      </c>
      <c r="F19" s="373"/>
      <c r="G19" s="347">
        <v>22.86</v>
      </c>
      <c r="H19" s="374"/>
      <c r="I19" s="348">
        <v>-2.516</v>
      </c>
      <c r="J19" s="348">
        <v>-0.34870000000000001</v>
      </c>
      <c r="K19" s="348">
        <v>7.6778000000000004</v>
      </c>
      <c r="L19" s="348">
        <v>-2.7233999999999998</v>
      </c>
      <c r="M19" s="348">
        <v>8.3925999999999998</v>
      </c>
      <c r="N19" s="350">
        <v>33.139200000000002</v>
      </c>
      <c r="O19" s="348">
        <v>25.172899999999998</v>
      </c>
      <c r="P19" s="348">
        <v>26.4938</v>
      </c>
      <c r="Q19" s="348">
        <v>3.8845000000000001</v>
      </c>
      <c r="R19" s="348">
        <v>7.1172000000000004</v>
      </c>
      <c r="S19" s="348">
        <v>-5.3415999999999997</v>
      </c>
      <c r="T19" s="348">
        <v>16.871200000000002</v>
      </c>
      <c r="U19" s="348">
        <v>24.781700000000001</v>
      </c>
      <c r="V19" s="348">
        <v>25.8811</v>
      </c>
      <c r="W19" s="348">
        <v>6.4741</v>
      </c>
      <c r="X19" s="348">
        <v>4.4595000000000002</v>
      </c>
      <c r="Y19" s="374"/>
      <c r="Z19" s="346">
        <v>49</v>
      </c>
      <c r="AA19" s="346">
        <v>21</v>
      </c>
      <c r="AB19" s="346">
        <v>4</v>
      </c>
      <c r="AC19" s="346">
        <v>47</v>
      </c>
      <c r="AD19" s="346">
        <v>36</v>
      </c>
      <c r="AE19" s="346">
        <v>24</v>
      </c>
      <c r="AF19" s="346">
        <v>28</v>
      </c>
      <c r="AG19" s="346">
        <v>18</v>
      </c>
      <c r="AH19" s="346">
        <v>32</v>
      </c>
      <c r="AI19" s="346">
        <v>21</v>
      </c>
      <c r="AJ19" s="346">
        <v>47</v>
      </c>
      <c r="AK19" s="346">
        <v>26</v>
      </c>
      <c r="AL19" s="346">
        <v>7</v>
      </c>
      <c r="AM19" s="346">
        <v>21</v>
      </c>
      <c r="AN19" s="346">
        <v>5</v>
      </c>
      <c r="AO19" s="373"/>
      <c r="AP19" s="348">
        <v>9.36</v>
      </c>
      <c r="AQ19" s="348">
        <v>12.55</v>
      </c>
      <c r="AR19" s="348">
        <v>18.940000000000001</v>
      </c>
      <c r="AS19" s="348">
        <v>26.56</v>
      </c>
      <c r="AT19" s="348">
        <v>26.71</v>
      </c>
      <c r="AU19" s="351"/>
      <c r="AV19" s="346">
        <v>21</v>
      </c>
      <c r="AW19" s="346">
        <v>20</v>
      </c>
      <c r="AX19" s="346">
        <v>22</v>
      </c>
      <c r="AY19" s="346">
        <v>26</v>
      </c>
      <c r="AZ19" s="346">
        <v>30</v>
      </c>
      <c r="BA19" s="374"/>
      <c r="BB19" s="348">
        <v>22.2689528750108</v>
      </c>
      <c r="BC19" s="348">
        <v>0</v>
      </c>
      <c r="BD19" s="348">
        <v>7.2603805258501006E-2</v>
      </c>
      <c r="BE19" s="375" t="s">
        <v>430</v>
      </c>
      <c r="BF19" s="374"/>
      <c r="BG19" s="372" t="s">
        <v>430</v>
      </c>
      <c r="BH19" s="373" t="s">
        <v>430</v>
      </c>
      <c r="BI19" s="348" t="s">
        <v>430</v>
      </c>
      <c r="BJ19" s="348" t="s">
        <v>430</v>
      </c>
      <c r="BK19" s="350"/>
      <c r="BL19" s="350" t="s">
        <v>6738</v>
      </c>
      <c r="BM19" s="372" t="s">
        <v>6739</v>
      </c>
      <c r="BN19" s="372" t="s">
        <v>430</v>
      </c>
      <c r="BO19" s="372" t="s">
        <v>430</v>
      </c>
      <c r="BP19" s="430" t="s">
        <v>430</v>
      </c>
      <c r="BQ19" s="468"/>
      <c r="BR19" s="354" t="s">
        <v>611</v>
      </c>
    </row>
    <row r="20" spans="1:70" s="428" customFormat="1" x14ac:dyDescent="0.25">
      <c r="A20" s="345" t="s">
        <v>6740</v>
      </c>
      <c r="B20" s="374"/>
      <c r="C20" s="719">
        <v>41124</v>
      </c>
      <c r="D20" s="373"/>
      <c r="E20" s="346">
        <v>1283.71</v>
      </c>
      <c r="F20" s="373"/>
      <c r="G20" s="347">
        <v>93.417000000000002</v>
      </c>
      <c r="H20" s="374"/>
      <c r="I20" s="348">
        <v>-0.58120000000000005</v>
      </c>
      <c r="J20" s="348">
        <v>-1.2524999999999999</v>
      </c>
      <c r="K20" s="348">
        <v>1.9319</v>
      </c>
      <c r="L20" s="348">
        <v>0.21579999999999999</v>
      </c>
      <c r="M20" s="348">
        <v>20.019300000000001</v>
      </c>
      <c r="N20" s="350">
        <v>39.852699999999999</v>
      </c>
      <c r="O20" s="348">
        <v>30.7501</v>
      </c>
      <c r="P20" s="348">
        <v>27.402799999999999</v>
      </c>
      <c r="Q20" s="348">
        <v>18.129100000000001</v>
      </c>
      <c r="R20" s="348">
        <v>18.0655</v>
      </c>
      <c r="S20" s="348">
        <v>-0.50039999999999996</v>
      </c>
      <c r="T20" s="348">
        <v>22.2864</v>
      </c>
      <c r="U20" s="348">
        <v>21.5761</v>
      </c>
      <c r="V20" s="348">
        <v>30.776800000000001</v>
      </c>
      <c r="W20" s="348">
        <v>2.5284</v>
      </c>
      <c r="X20" s="348">
        <v>17.235600000000002</v>
      </c>
      <c r="Y20" s="374"/>
      <c r="Z20" s="346">
        <v>39</v>
      </c>
      <c r="AA20" s="346">
        <v>41</v>
      </c>
      <c r="AB20" s="346">
        <v>33</v>
      </c>
      <c r="AC20" s="346">
        <v>36</v>
      </c>
      <c r="AD20" s="346">
        <v>10</v>
      </c>
      <c r="AE20" s="346">
        <v>9</v>
      </c>
      <c r="AF20" s="346">
        <v>12</v>
      </c>
      <c r="AG20" s="346">
        <v>12</v>
      </c>
      <c r="AH20" s="346">
        <v>4</v>
      </c>
      <c r="AI20" s="346">
        <v>1</v>
      </c>
      <c r="AJ20" s="346">
        <v>33</v>
      </c>
      <c r="AK20" s="346">
        <v>14</v>
      </c>
      <c r="AL20" s="346">
        <v>17</v>
      </c>
      <c r="AM20" s="346">
        <v>10</v>
      </c>
      <c r="AN20" s="346">
        <v>31</v>
      </c>
      <c r="AO20" s="373"/>
      <c r="AP20" s="348">
        <v>19.809999999999999</v>
      </c>
      <c r="AQ20" s="348">
        <v>22.25</v>
      </c>
      <c r="AR20" s="348">
        <v>25.3</v>
      </c>
      <c r="AS20" s="348">
        <v>32.15</v>
      </c>
      <c r="AT20" s="348">
        <v>35.17</v>
      </c>
      <c r="AU20" s="351"/>
      <c r="AV20" s="346">
        <v>3</v>
      </c>
      <c r="AW20" s="346">
        <v>3</v>
      </c>
      <c r="AX20" s="346">
        <v>5</v>
      </c>
      <c r="AY20" s="346">
        <v>12</v>
      </c>
      <c r="AZ20" s="346">
        <v>15</v>
      </c>
      <c r="BA20" s="374"/>
      <c r="BB20" s="348">
        <v>17.258576800306098</v>
      </c>
      <c r="BC20" s="348">
        <v>0</v>
      </c>
      <c r="BD20" s="348">
        <v>9.1695924315553901E-2</v>
      </c>
      <c r="BE20" s="375" t="s">
        <v>430</v>
      </c>
      <c r="BF20" s="374"/>
      <c r="BG20" s="372" t="s">
        <v>430</v>
      </c>
      <c r="BH20" s="373" t="s">
        <v>430</v>
      </c>
      <c r="BI20" s="348" t="s">
        <v>430</v>
      </c>
      <c r="BJ20" s="348" t="s">
        <v>430</v>
      </c>
      <c r="BK20" s="350"/>
      <c r="BL20" s="350" t="s">
        <v>6741</v>
      </c>
      <c r="BM20" s="372" t="s">
        <v>6742</v>
      </c>
      <c r="BN20" s="372" t="s">
        <v>430</v>
      </c>
      <c r="BO20" s="372" t="s">
        <v>430</v>
      </c>
      <c r="BP20" s="430" t="s">
        <v>430</v>
      </c>
      <c r="BQ20" s="468"/>
      <c r="BR20" s="354" t="s">
        <v>555</v>
      </c>
    </row>
    <row r="21" spans="1:70" s="428" customFormat="1" x14ac:dyDescent="0.25">
      <c r="A21" s="345" t="s">
        <v>6743</v>
      </c>
      <c r="B21" s="374"/>
      <c r="C21" s="719">
        <v>44277</v>
      </c>
      <c r="D21" s="373"/>
      <c r="E21" s="346">
        <v>1237.95</v>
      </c>
      <c r="F21" s="373"/>
      <c r="G21" s="347">
        <v>24.383900000000001</v>
      </c>
      <c r="H21" s="374"/>
      <c r="I21" s="348">
        <v>0.50700000000000001</v>
      </c>
      <c r="J21" s="348">
        <v>-0.90580000000000005</v>
      </c>
      <c r="K21" s="348">
        <v>1.2548999999999999</v>
      </c>
      <c r="L21" s="348">
        <v>0.2384</v>
      </c>
      <c r="M21" s="348">
        <v>10.2217</v>
      </c>
      <c r="N21" s="350">
        <v>29.819700000000001</v>
      </c>
      <c r="O21" s="348">
        <v>21.9938</v>
      </c>
      <c r="P21" s="348">
        <v>26.5367</v>
      </c>
      <c r="Q21" s="348">
        <v>16.811399999999999</v>
      </c>
      <c r="R21" s="348" t="s">
        <v>430</v>
      </c>
      <c r="S21" s="348">
        <v>0.41970000000000002</v>
      </c>
      <c r="T21" s="348">
        <v>12.7006</v>
      </c>
      <c r="U21" s="348">
        <v>15.7044</v>
      </c>
      <c r="V21" s="348">
        <v>22.4405</v>
      </c>
      <c r="W21" s="348">
        <v>2.5369000000000002</v>
      </c>
      <c r="X21" s="348">
        <v>17.897400000000001</v>
      </c>
      <c r="Y21" s="374"/>
      <c r="Z21" s="346">
        <v>11</v>
      </c>
      <c r="AA21" s="346">
        <v>34</v>
      </c>
      <c r="AB21" s="346">
        <v>40</v>
      </c>
      <c r="AC21" s="346">
        <v>35</v>
      </c>
      <c r="AD21" s="346">
        <v>31</v>
      </c>
      <c r="AE21" s="346">
        <v>28</v>
      </c>
      <c r="AF21" s="346">
        <v>34</v>
      </c>
      <c r="AG21" s="346">
        <v>17</v>
      </c>
      <c r="AH21" s="346">
        <v>6</v>
      </c>
      <c r="AI21" s="346" t="s">
        <v>430</v>
      </c>
      <c r="AJ21" s="346">
        <v>28</v>
      </c>
      <c r="AK21" s="346">
        <v>36</v>
      </c>
      <c r="AL21" s="346">
        <v>33</v>
      </c>
      <c r="AM21" s="346">
        <v>28</v>
      </c>
      <c r="AN21" s="346">
        <v>30</v>
      </c>
      <c r="AO21" s="373"/>
      <c r="AP21" s="348" t="s">
        <v>430</v>
      </c>
      <c r="AQ21" s="348" t="s">
        <v>430</v>
      </c>
      <c r="AR21" s="348">
        <v>22.87</v>
      </c>
      <c r="AS21" s="348">
        <v>25.98</v>
      </c>
      <c r="AT21" s="348">
        <v>23.48</v>
      </c>
      <c r="AU21" s="351"/>
      <c r="AV21" s="346" t="s">
        <v>430</v>
      </c>
      <c r="AW21" s="346" t="s">
        <v>430</v>
      </c>
      <c r="AX21" s="346">
        <v>8</v>
      </c>
      <c r="AY21" s="346">
        <v>28</v>
      </c>
      <c r="AZ21" s="346">
        <v>34</v>
      </c>
      <c r="BA21" s="374"/>
      <c r="BB21" s="348">
        <v>17.6679992524904</v>
      </c>
      <c r="BC21" s="348">
        <v>0</v>
      </c>
      <c r="BD21" s="348">
        <v>8.8840594470866494E-2</v>
      </c>
      <c r="BE21" s="375" t="s">
        <v>430</v>
      </c>
      <c r="BF21" s="374"/>
      <c r="BG21" s="372" t="s">
        <v>430</v>
      </c>
      <c r="BH21" s="373" t="s">
        <v>430</v>
      </c>
      <c r="BI21" s="348" t="s">
        <v>430</v>
      </c>
      <c r="BJ21" s="348" t="s">
        <v>430</v>
      </c>
      <c r="BK21" s="350"/>
      <c r="BL21" s="350" t="s">
        <v>6722</v>
      </c>
      <c r="BM21" s="372" t="s">
        <v>3063</v>
      </c>
      <c r="BN21" s="372" t="s">
        <v>430</v>
      </c>
      <c r="BO21" s="372" t="s">
        <v>430</v>
      </c>
      <c r="BP21" s="430" t="s">
        <v>430</v>
      </c>
      <c r="BQ21" s="468"/>
      <c r="BR21" s="354" t="s">
        <v>443</v>
      </c>
    </row>
    <row r="22" spans="1:70" s="428" customFormat="1" x14ac:dyDescent="0.25">
      <c r="A22" s="345" t="s">
        <v>6744</v>
      </c>
      <c r="B22" s="374"/>
      <c r="C22" s="719">
        <v>44643</v>
      </c>
      <c r="D22" s="373"/>
      <c r="E22" s="346">
        <v>1259.0899999999999</v>
      </c>
      <c r="F22" s="373"/>
      <c r="G22" s="347">
        <v>24.942</v>
      </c>
      <c r="H22" s="374"/>
      <c r="I22" s="348">
        <v>-0.11890000000000001</v>
      </c>
      <c r="J22" s="348">
        <v>-0.61129999999999995</v>
      </c>
      <c r="K22" s="348">
        <v>2.3892000000000002</v>
      </c>
      <c r="L22" s="348">
        <v>1.2478</v>
      </c>
      <c r="M22" s="348">
        <v>25.244199999999999</v>
      </c>
      <c r="N22" s="350">
        <v>38.425199999999997</v>
      </c>
      <c r="O22" s="348">
        <v>30.285399999999999</v>
      </c>
      <c r="P22" s="348">
        <v>32.086199999999998</v>
      </c>
      <c r="Q22" s="348" t="s">
        <v>430</v>
      </c>
      <c r="R22" s="348" t="s">
        <v>430</v>
      </c>
      <c r="S22" s="348">
        <v>-1.5998000000000001</v>
      </c>
      <c r="T22" s="348">
        <v>29.397400000000001</v>
      </c>
      <c r="U22" s="348">
        <v>23.059200000000001</v>
      </c>
      <c r="V22" s="348">
        <v>28.6433</v>
      </c>
      <c r="W22" s="348">
        <v>4.4589999999999996</v>
      </c>
      <c r="X22" s="348">
        <v>23.023299999999999</v>
      </c>
      <c r="Y22" s="374"/>
      <c r="Z22" s="346">
        <v>29</v>
      </c>
      <c r="AA22" s="346">
        <v>26</v>
      </c>
      <c r="AB22" s="346">
        <v>28</v>
      </c>
      <c r="AC22" s="346">
        <v>30</v>
      </c>
      <c r="AD22" s="346">
        <v>3</v>
      </c>
      <c r="AE22" s="346">
        <v>10</v>
      </c>
      <c r="AF22" s="346">
        <v>16</v>
      </c>
      <c r="AG22" s="346">
        <v>4</v>
      </c>
      <c r="AH22" s="346" t="s">
        <v>430</v>
      </c>
      <c r="AI22" s="346" t="s">
        <v>430</v>
      </c>
      <c r="AJ22" s="346">
        <v>38</v>
      </c>
      <c r="AK22" s="346">
        <v>2</v>
      </c>
      <c r="AL22" s="346">
        <v>11</v>
      </c>
      <c r="AM22" s="346">
        <v>16</v>
      </c>
      <c r="AN22" s="346">
        <v>15</v>
      </c>
      <c r="AO22" s="373"/>
      <c r="AP22" s="348" t="s">
        <v>430</v>
      </c>
      <c r="AQ22" s="348" t="s">
        <v>430</v>
      </c>
      <c r="AR22" s="348" t="s">
        <v>430</v>
      </c>
      <c r="AS22" s="348">
        <v>32.979999999999997</v>
      </c>
      <c r="AT22" s="348">
        <v>38.72</v>
      </c>
      <c r="AU22" s="351"/>
      <c r="AV22" s="346" t="s">
        <v>430</v>
      </c>
      <c r="AW22" s="346" t="s">
        <v>430</v>
      </c>
      <c r="AX22" s="346" t="s">
        <v>430</v>
      </c>
      <c r="AY22" s="346">
        <v>7</v>
      </c>
      <c r="AZ22" s="346">
        <v>8</v>
      </c>
      <c r="BA22" s="374"/>
      <c r="BB22" s="348">
        <v>19.946723752837599</v>
      </c>
      <c r="BC22" s="348">
        <v>0</v>
      </c>
      <c r="BD22" s="348">
        <v>9.4933715264297294E-2</v>
      </c>
      <c r="BE22" s="375" t="s">
        <v>430</v>
      </c>
      <c r="BF22" s="374"/>
      <c r="BG22" s="372" t="s">
        <v>430</v>
      </c>
      <c r="BH22" s="373" t="s">
        <v>430</v>
      </c>
      <c r="BI22" s="348" t="s">
        <v>430</v>
      </c>
      <c r="BJ22" s="348" t="s">
        <v>430</v>
      </c>
      <c r="BK22" s="350"/>
      <c r="BL22" s="350" t="s">
        <v>6745</v>
      </c>
      <c r="BM22" s="372" t="s">
        <v>6012</v>
      </c>
      <c r="BN22" s="372" t="s">
        <v>430</v>
      </c>
      <c r="BO22" s="372" t="s">
        <v>430</v>
      </c>
      <c r="BP22" s="430" t="s">
        <v>430</v>
      </c>
      <c r="BQ22" s="468"/>
      <c r="BR22" s="354" t="s">
        <v>555</v>
      </c>
    </row>
    <row r="23" spans="1:70" s="428" customFormat="1" x14ac:dyDescent="0.25">
      <c r="A23" s="345" t="s">
        <v>6746</v>
      </c>
      <c r="B23" s="374"/>
      <c r="C23" s="719">
        <v>44616</v>
      </c>
      <c r="D23" s="373"/>
      <c r="E23" s="346">
        <v>1104.42</v>
      </c>
      <c r="F23" s="373"/>
      <c r="G23" s="347">
        <v>23.124600000000001</v>
      </c>
      <c r="H23" s="374"/>
      <c r="I23" s="348">
        <v>0.33229999999999998</v>
      </c>
      <c r="J23" s="348">
        <v>-3.0700000000000002E-2</v>
      </c>
      <c r="K23" s="348">
        <v>2.9293</v>
      </c>
      <c r="L23" s="348">
        <v>4.8064999999999998</v>
      </c>
      <c r="M23" s="348">
        <v>18.64</v>
      </c>
      <c r="N23" s="350">
        <v>33.723100000000002</v>
      </c>
      <c r="O23" s="348">
        <v>26.1723</v>
      </c>
      <c r="P23" s="348">
        <v>27.224599999999999</v>
      </c>
      <c r="Q23" s="348" t="s">
        <v>430</v>
      </c>
      <c r="R23" s="348" t="s">
        <v>430</v>
      </c>
      <c r="S23" s="348">
        <v>3.8290999999999999</v>
      </c>
      <c r="T23" s="348">
        <v>22.969200000000001</v>
      </c>
      <c r="U23" s="348">
        <v>20.9313</v>
      </c>
      <c r="V23" s="348">
        <v>25.610299999999999</v>
      </c>
      <c r="W23" s="348">
        <v>3.5543</v>
      </c>
      <c r="X23" s="348">
        <v>20.552800000000001</v>
      </c>
      <c r="Y23" s="374"/>
      <c r="Z23" s="346">
        <v>17</v>
      </c>
      <c r="AA23" s="346">
        <v>16</v>
      </c>
      <c r="AB23" s="346">
        <v>19</v>
      </c>
      <c r="AC23" s="346">
        <v>18</v>
      </c>
      <c r="AD23" s="346">
        <v>12</v>
      </c>
      <c r="AE23" s="346">
        <v>23</v>
      </c>
      <c r="AF23" s="346">
        <v>27</v>
      </c>
      <c r="AG23" s="346">
        <v>14</v>
      </c>
      <c r="AH23" s="346" t="s">
        <v>430</v>
      </c>
      <c r="AI23" s="346" t="s">
        <v>430</v>
      </c>
      <c r="AJ23" s="346">
        <v>19</v>
      </c>
      <c r="AK23" s="346">
        <v>12</v>
      </c>
      <c r="AL23" s="346">
        <v>21</v>
      </c>
      <c r="AM23" s="346">
        <v>22</v>
      </c>
      <c r="AN23" s="346">
        <v>22</v>
      </c>
      <c r="AO23" s="373"/>
      <c r="AP23" s="348" t="s">
        <v>430</v>
      </c>
      <c r="AQ23" s="348" t="s">
        <v>430</v>
      </c>
      <c r="AR23" s="348" t="s">
        <v>430</v>
      </c>
      <c r="AS23" s="348">
        <v>28.75</v>
      </c>
      <c r="AT23" s="348">
        <v>34.78</v>
      </c>
      <c r="AU23" s="351"/>
      <c r="AV23" s="346" t="s">
        <v>430</v>
      </c>
      <c r="AW23" s="346" t="s">
        <v>430</v>
      </c>
      <c r="AX23" s="346" t="s">
        <v>430</v>
      </c>
      <c r="AY23" s="346">
        <v>19</v>
      </c>
      <c r="AZ23" s="346">
        <v>18</v>
      </c>
      <c r="BA23" s="374"/>
      <c r="BB23" s="348">
        <v>15.0018285395169</v>
      </c>
      <c r="BC23" s="348">
        <v>0</v>
      </c>
      <c r="BD23" s="348">
        <v>0.103302195679168</v>
      </c>
      <c r="BE23" s="375" t="s">
        <v>430</v>
      </c>
      <c r="BF23" s="374"/>
      <c r="BG23" s="372" t="s">
        <v>430</v>
      </c>
      <c r="BH23" s="373" t="s">
        <v>430</v>
      </c>
      <c r="BI23" s="348" t="s">
        <v>430</v>
      </c>
      <c r="BJ23" s="348" t="s">
        <v>430</v>
      </c>
      <c r="BK23" s="350"/>
      <c r="BL23" s="350" t="s">
        <v>6747</v>
      </c>
      <c r="BM23" s="372" t="s">
        <v>6649</v>
      </c>
      <c r="BN23" s="372" t="s">
        <v>430</v>
      </c>
      <c r="BO23" s="372" t="s">
        <v>430</v>
      </c>
      <c r="BP23" s="430" t="s">
        <v>430</v>
      </c>
      <c r="BQ23" s="468"/>
      <c r="BR23" s="354" t="s">
        <v>555</v>
      </c>
    </row>
    <row r="24" spans="1:70" s="428" customFormat="1" x14ac:dyDescent="0.25">
      <c r="A24" s="345" t="s">
        <v>6748</v>
      </c>
      <c r="B24" s="374"/>
      <c r="C24" s="719">
        <v>44344</v>
      </c>
      <c r="D24" s="373"/>
      <c r="E24" s="346">
        <v>926.21500000000003</v>
      </c>
      <c r="F24" s="373"/>
      <c r="G24" s="347">
        <v>19.309999999999999</v>
      </c>
      <c r="H24" s="374"/>
      <c r="I24" s="348">
        <v>-0.36120000000000002</v>
      </c>
      <c r="J24" s="348">
        <v>-2.2277999999999998</v>
      </c>
      <c r="K24" s="348">
        <v>5.9242999999999997</v>
      </c>
      <c r="L24" s="348">
        <v>5.4615</v>
      </c>
      <c r="M24" s="348">
        <v>23.544499999999999</v>
      </c>
      <c r="N24" s="350">
        <v>28.135400000000001</v>
      </c>
      <c r="O24" s="348">
        <v>23.599799999999998</v>
      </c>
      <c r="P24" s="348">
        <v>25.960799999999999</v>
      </c>
      <c r="Q24" s="348">
        <v>12.7935</v>
      </c>
      <c r="R24" s="348" t="s">
        <v>430</v>
      </c>
      <c r="S24" s="348">
        <v>6.0406000000000004</v>
      </c>
      <c r="T24" s="348">
        <v>28.991299999999999</v>
      </c>
      <c r="U24" s="348">
        <v>20.236599999999999</v>
      </c>
      <c r="V24" s="348">
        <v>23.229099999999999</v>
      </c>
      <c r="W24" s="348">
        <v>5.1742999999999997</v>
      </c>
      <c r="X24" s="348">
        <v>13.407400000000001</v>
      </c>
      <c r="Y24" s="374"/>
      <c r="Z24" s="346">
        <v>34</v>
      </c>
      <c r="AA24" s="346">
        <v>47</v>
      </c>
      <c r="AB24" s="346">
        <v>7</v>
      </c>
      <c r="AC24" s="346">
        <v>15</v>
      </c>
      <c r="AD24" s="346">
        <v>7</v>
      </c>
      <c r="AE24" s="346">
        <v>29</v>
      </c>
      <c r="AF24" s="346">
        <v>31</v>
      </c>
      <c r="AG24" s="346">
        <v>20</v>
      </c>
      <c r="AH24" s="346">
        <v>14</v>
      </c>
      <c r="AI24" s="346" t="s">
        <v>430</v>
      </c>
      <c r="AJ24" s="346">
        <v>10</v>
      </c>
      <c r="AK24" s="346">
        <v>3</v>
      </c>
      <c r="AL24" s="346">
        <v>23</v>
      </c>
      <c r="AM24" s="346">
        <v>27</v>
      </c>
      <c r="AN24" s="346">
        <v>10</v>
      </c>
      <c r="AO24" s="373"/>
      <c r="AP24" s="348" t="s">
        <v>430</v>
      </c>
      <c r="AQ24" s="348" t="s">
        <v>430</v>
      </c>
      <c r="AR24" s="348">
        <v>21.89</v>
      </c>
      <c r="AS24" s="348">
        <v>26.53</v>
      </c>
      <c r="AT24" s="348">
        <v>36.130000000000003</v>
      </c>
      <c r="AU24" s="351"/>
      <c r="AV24" s="346" t="s">
        <v>430</v>
      </c>
      <c r="AW24" s="346" t="s">
        <v>430</v>
      </c>
      <c r="AX24" s="346">
        <v>14</v>
      </c>
      <c r="AY24" s="346">
        <v>27</v>
      </c>
      <c r="AZ24" s="346">
        <v>14</v>
      </c>
      <c r="BA24" s="374"/>
      <c r="BB24" s="348">
        <v>16.943659401265499</v>
      </c>
      <c r="BC24" s="348">
        <v>0</v>
      </c>
      <c r="BD24" s="348">
        <v>8.2590935433249399E-2</v>
      </c>
      <c r="BE24" s="375" t="s">
        <v>430</v>
      </c>
      <c r="BF24" s="374"/>
      <c r="BG24" s="372" t="s">
        <v>430</v>
      </c>
      <c r="BH24" s="373" t="s">
        <v>430</v>
      </c>
      <c r="BI24" s="348" t="s">
        <v>430</v>
      </c>
      <c r="BJ24" s="348" t="s">
        <v>430</v>
      </c>
      <c r="BK24" s="350"/>
      <c r="BL24" s="350" t="s">
        <v>6749</v>
      </c>
      <c r="BM24" s="372" t="s">
        <v>6542</v>
      </c>
      <c r="BN24" s="372" t="s">
        <v>430</v>
      </c>
      <c r="BO24" s="372" t="s">
        <v>430</v>
      </c>
      <c r="BP24" s="430" t="s">
        <v>430</v>
      </c>
      <c r="BQ24" s="468"/>
      <c r="BR24" s="354" t="s">
        <v>436</v>
      </c>
    </row>
    <row r="25" spans="1:70" s="428" customFormat="1" ht="11" x14ac:dyDescent="0.3">
      <c r="A25" s="841" t="s">
        <v>6750</v>
      </c>
      <c r="B25" s="847"/>
      <c r="C25" s="843">
        <v>44406</v>
      </c>
      <c r="D25" s="842"/>
      <c r="E25" s="844">
        <v>846.88300000000004</v>
      </c>
      <c r="F25" s="842"/>
      <c r="G25" s="845">
        <v>15.1732</v>
      </c>
      <c r="H25" s="847"/>
      <c r="I25" s="846">
        <v>-0.10009999999999999</v>
      </c>
      <c r="J25" s="846">
        <v>0.36709999999999998</v>
      </c>
      <c r="K25" s="846">
        <v>5.7683</v>
      </c>
      <c r="L25" s="846">
        <v>6.6147999999999998</v>
      </c>
      <c r="M25" s="846">
        <v>21.3642</v>
      </c>
      <c r="N25" s="848">
        <v>34.353400000000001</v>
      </c>
      <c r="O25" s="846">
        <v>23.4452</v>
      </c>
      <c r="P25" s="846">
        <v>24.2087</v>
      </c>
      <c r="Q25" s="846">
        <v>9.1117000000000008</v>
      </c>
      <c r="R25" s="846" t="s">
        <v>430</v>
      </c>
      <c r="S25" s="846">
        <v>2.0747</v>
      </c>
      <c r="T25" s="846">
        <v>23.613600000000002</v>
      </c>
      <c r="U25" s="846">
        <v>21.2043</v>
      </c>
      <c r="V25" s="846">
        <v>26.485499999999998</v>
      </c>
      <c r="W25" s="846">
        <v>5.6821000000000002</v>
      </c>
      <c r="X25" s="846">
        <v>8.5885999999999996</v>
      </c>
      <c r="Y25" s="847"/>
      <c r="Z25" s="844">
        <v>27</v>
      </c>
      <c r="AA25" s="844">
        <v>10</v>
      </c>
      <c r="AB25" s="844">
        <v>8</v>
      </c>
      <c r="AC25" s="844">
        <v>8</v>
      </c>
      <c r="AD25" s="844">
        <v>9</v>
      </c>
      <c r="AE25" s="844">
        <v>22</v>
      </c>
      <c r="AF25" s="844">
        <v>33</v>
      </c>
      <c r="AG25" s="844">
        <v>24</v>
      </c>
      <c r="AH25" s="844">
        <v>25</v>
      </c>
      <c r="AI25" s="844" t="s">
        <v>430</v>
      </c>
      <c r="AJ25" s="844">
        <v>22</v>
      </c>
      <c r="AK25" s="844">
        <v>10</v>
      </c>
      <c r="AL25" s="844">
        <v>20</v>
      </c>
      <c r="AM25" s="844">
        <v>20</v>
      </c>
      <c r="AN25" s="844">
        <v>6</v>
      </c>
      <c r="AO25" s="842"/>
      <c r="AP25" s="846" t="s">
        <v>430</v>
      </c>
      <c r="AQ25" s="846" t="s">
        <v>430</v>
      </c>
      <c r="AR25" s="846">
        <v>21.1</v>
      </c>
      <c r="AS25" s="846">
        <v>26.67</v>
      </c>
      <c r="AT25" s="846">
        <v>36.65</v>
      </c>
      <c r="AU25" s="849"/>
      <c r="AV25" s="844" t="s">
        <v>430</v>
      </c>
      <c r="AW25" s="844" t="s">
        <v>430</v>
      </c>
      <c r="AX25" s="844">
        <v>15</v>
      </c>
      <c r="AY25" s="844">
        <v>25</v>
      </c>
      <c r="AZ25" s="844">
        <v>13</v>
      </c>
      <c r="BA25" s="847"/>
      <c r="BB25" s="846">
        <v>17.961761414870601</v>
      </c>
      <c r="BC25" s="846">
        <v>0</v>
      </c>
      <c r="BD25" s="846">
        <v>7.4712548479807794E-2</v>
      </c>
      <c r="BE25" s="852" t="s">
        <v>430</v>
      </c>
      <c r="BF25" s="847"/>
      <c r="BG25" s="855" t="s">
        <v>430</v>
      </c>
      <c r="BH25" s="842" t="s">
        <v>430</v>
      </c>
      <c r="BI25" s="846" t="s">
        <v>430</v>
      </c>
      <c r="BJ25" s="846" t="s">
        <v>430</v>
      </c>
      <c r="BK25" s="848"/>
      <c r="BL25" s="848" t="s">
        <v>6751</v>
      </c>
      <c r="BM25" s="855" t="s">
        <v>6752</v>
      </c>
      <c r="BN25" s="855" t="s">
        <v>430</v>
      </c>
      <c r="BO25" s="855" t="s">
        <v>430</v>
      </c>
      <c r="BP25" s="892" t="s">
        <v>430</v>
      </c>
      <c r="BQ25" s="854"/>
      <c r="BR25" s="856" t="s">
        <v>443</v>
      </c>
    </row>
    <row r="26" spans="1:70" s="428" customFormat="1" x14ac:dyDescent="0.25">
      <c r="A26" s="345" t="s">
        <v>6753</v>
      </c>
      <c r="B26" s="374"/>
      <c r="C26" s="719">
        <v>44189</v>
      </c>
      <c r="D26" s="373"/>
      <c r="E26" s="346">
        <v>515.53</v>
      </c>
      <c r="F26" s="373"/>
      <c r="G26" s="347">
        <v>12.522600000000001</v>
      </c>
      <c r="H26" s="374"/>
      <c r="I26" s="348">
        <v>-3.4464000000000001</v>
      </c>
      <c r="J26" s="348">
        <v>-0.99580000000000002</v>
      </c>
      <c r="K26" s="348">
        <v>2.5794000000000001</v>
      </c>
      <c r="L26" s="348">
        <v>-5.9908000000000001</v>
      </c>
      <c r="M26" s="348">
        <v>17.938199999999998</v>
      </c>
      <c r="N26" s="350">
        <v>8.7077000000000009</v>
      </c>
      <c r="O26" s="348">
        <v>28.167400000000001</v>
      </c>
      <c r="P26" s="348">
        <v>23.115200000000002</v>
      </c>
      <c r="Q26" s="348">
        <v>4.8951000000000002</v>
      </c>
      <c r="R26" s="348" t="s">
        <v>430</v>
      </c>
      <c r="S26" s="348">
        <v>-10.315200000000001</v>
      </c>
      <c r="T26" s="348">
        <v>21.91</v>
      </c>
      <c r="U26" s="348">
        <v>6.1669</v>
      </c>
      <c r="V26" s="348">
        <v>-5.7614999999999998</v>
      </c>
      <c r="W26" s="348">
        <v>4.1154999999999999</v>
      </c>
      <c r="X26" s="348">
        <v>4.2393999999999998</v>
      </c>
      <c r="Y26" s="374"/>
      <c r="Z26" s="346">
        <v>50</v>
      </c>
      <c r="AA26" s="346">
        <v>36</v>
      </c>
      <c r="AB26" s="346">
        <v>24</v>
      </c>
      <c r="AC26" s="346">
        <v>50</v>
      </c>
      <c r="AD26" s="346">
        <v>14</v>
      </c>
      <c r="AE26" s="346">
        <v>48</v>
      </c>
      <c r="AF26" s="346">
        <v>21</v>
      </c>
      <c r="AG26" s="346">
        <v>27</v>
      </c>
      <c r="AH26" s="346">
        <v>31</v>
      </c>
      <c r="AI26" s="346" t="s">
        <v>430</v>
      </c>
      <c r="AJ26" s="346">
        <v>51</v>
      </c>
      <c r="AK26" s="346">
        <v>16</v>
      </c>
      <c r="AL26" s="346">
        <v>45</v>
      </c>
      <c r="AM26" s="346">
        <v>49</v>
      </c>
      <c r="AN26" s="346">
        <v>18</v>
      </c>
      <c r="AO26" s="373"/>
      <c r="AP26" s="348" t="s">
        <v>430</v>
      </c>
      <c r="AQ26" s="348" t="s">
        <v>430</v>
      </c>
      <c r="AR26" s="348">
        <v>17.39</v>
      </c>
      <c r="AS26" s="348">
        <v>22.51</v>
      </c>
      <c r="AT26" s="348">
        <v>3.31</v>
      </c>
      <c r="AU26" s="351"/>
      <c r="AV26" s="346" t="s">
        <v>430</v>
      </c>
      <c r="AW26" s="346" t="s">
        <v>430</v>
      </c>
      <c r="AX26" s="346">
        <v>27</v>
      </c>
      <c r="AY26" s="346">
        <v>33</v>
      </c>
      <c r="AZ26" s="346">
        <v>49</v>
      </c>
      <c r="BA26" s="374"/>
      <c r="BB26" s="348">
        <v>27.349524521038699</v>
      </c>
      <c r="BC26" s="348">
        <v>0</v>
      </c>
      <c r="BD26" s="348">
        <v>4.7971650024664102E-2</v>
      </c>
      <c r="BE26" s="375" t="s">
        <v>430</v>
      </c>
      <c r="BF26" s="374"/>
      <c r="BG26" s="372" t="s">
        <v>430</v>
      </c>
      <c r="BH26" s="373" t="s">
        <v>430</v>
      </c>
      <c r="BI26" s="348" t="s">
        <v>430</v>
      </c>
      <c r="BJ26" s="348" t="s">
        <v>430</v>
      </c>
      <c r="BK26" s="350"/>
      <c r="BL26" s="350" t="s">
        <v>6754</v>
      </c>
      <c r="BM26" s="372" t="s">
        <v>6755</v>
      </c>
      <c r="BN26" s="372" t="s">
        <v>430</v>
      </c>
      <c r="BO26" s="372" t="s">
        <v>430</v>
      </c>
      <c r="BP26" s="430" t="s">
        <v>430</v>
      </c>
      <c r="BQ26" s="468"/>
      <c r="BR26" s="354" t="s">
        <v>443</v>
      </c>
    </row>
    <row r="27" spans="1:70" s="428" customFormat="1" x14ac:dyDescent="0.25">
      <c r="A27" s="345" t="s">
        <v>6756</v>
      </c>
      <c r="B27" s="374"/>
      <c r="C27" s="719">
        <v>44501</v>
      </c>
      <c r="D27" s="373"/>
      <c r="E27" s="346">
        <v>523.38599999999997</v>
      </c>
      <c r="F27" s="373"/>
      <c r="G27" s="347">
        <v>22.7775</v>
      </c>
      <c r="H27" s="374"/>
      <c r="I27" s="348">
        <v>8.2600000000000007E-2</v>
      </c>
      <c r="J27" s="348">
        <v>-0.3478</v>
      </c>
      <c r="K27" s="348">
        <v>2.7128999999999999</v>
      </c>
      <c r="L27" s="348">
        <v>1.8698999999999999</v>
      </c>
      <c r="M27" s="348">
        <v>24.3551</v>
      </c>
      <c r="N27" s="350">
        <v>37.433300000000003</v>
      </c>
      <c r="O27" s="348">
        <v>30.5548</v>
      </c>
      <c r="P27" s="348">
        <v>31.8248</v>
      </c>
      <c r="Q27" s="348" t="s">
        <v>430</v>
      </c>
      <c r="R27" s="348" t="s">
        <v>430</v>
      </c>
      <c r="S27" s="348">
        <v>-1.0288999999999999</v>
      </c>
      <c r="T27" s="348">
        <v>28.546299999999999</v>
      </c>
      <c r="U27" s="348">
        <v>23.2669</v>
      </c>
      <c r="V27" s="348">
        <v>28.866299999999999</v>
      </c>
      <c r="W27" s="348">
        <v>5.4752999999999998</v>
      </c>
      <c r="X27" s="348">
        <v>18.708100000000002</v>
      </c>
      <c r="Y27" s="374"/>
      <c r="Z27" s="346">
        <v>23</v>
      </c>
      <c r="AA27" s="346">
        <v>20</v>
      </c>
      <c r="AB27" s="346">
        <v>20</v>
      </c>
      <c r="AC27" s="346">
        <v>27</v>
      </c>
      <c r="AD27" s="346">
        <v>6</v>
      </c>
      <c r="AE27" s="346">
        <v>15</v>
      </c>
      <c r="AF27" s="346">
        <v>14</v>
      </c>
      <c r="AG27" s="346">
        <v>8</v>
      </c>
      <c r="AH27" s="346" t="s">
        <v>430</v>
      </c>
      <c r="AI27" s="346" t="s">
        <v>430</v>
      </c>
      <c r="AJ27" s="346">
        <v>36</v>
      </c>
      <c r="AK27" s="346">
        <v>4</v>
      </c>
      <c r="AL27" s="346">
        <v>9</v>
      </c>
      <c r="AM27" s="346">
        <v>13</v>
      </c>
      <c r="AN27" s="346">
        <v>8</v>
      </c>
      <c r="AO27" s="373"/>
      <c r="AP27" s="348" t="s">
        <v>430</v>
      </c>
      <c r="AQ27" s="348" t="s">
        <v>430</v>
      </c>
      <c r="AR27" s="348" t="s">
        <v>430</v>
      </c>
      <c r="AS27" s="348">
        <v>32.520000000000003</v>
      </c>
      <c r="AT27" s="348">
        <v>37.72</v>
      </c>
      <c r="AU27" s="351"/>
      <c r="AV27" s="346" t="s">
        <v>430</v>
      </c>
      <c r="AW27" s="346" t="s">
        <v>430</v>
      </c>
      <c r="AX27" s="346" t="s">
        <v>430</v>
      </c>
      <c r="AY27" s="346">
        <v>11</v>
      </c>
      <c r="AZ27" s="346">
        <v>11</v>
      </c>
      <c r="BA27" s="374"/>
      <c r="BB27" s="348">
        <v>19.292823696506002</v>
      </c>
      <c r="BC27" s="348">
        <v>0</v>
      </c>
      <c r="BD27" s="348">
        <v>9.4436850728111907E-2</v>
      </c>
      <c r="BE27" s="375" t="s">
        <v>430</v>
      </c>
      <c r="BF27" s="374"/>
      <c r="BG27" s="372" t="s">
        <v>430</v>
      </c>
      <c r="BH27" s="373" t="s">
        <v>430</v>
      </c>
      <c r="BI27" s="348" t="s">
        <v>430</v>
      </c>
      <c r="BJ27" s="348" t="s">
        <v>430</v>
      </c>
      <c r="BK27" s="350"/>
      <c r="BL27" s="350" t="s">
        <v>6757</v>
      </c>
      <c r="BM27" s="372" t="s">
        <v>6758</v>
      </c>
      <c r="BN27" s="372" t="s">
        <v>430</v>
      </c>
      <c r="BO27" s="372" t="s">
        <v>430</v>
      </c>
      <c r="BP27" s="430" t="s">
        <v>430</v>
      </c>
      <c r="BQ27" s="468"/>
      <c r="BR27" s="354" t="s">
        <v>555</v>
      </c>
    </row>
    <row r="28" spans="1:70" s="428" customFormat="1" x14ac:dyDescent="0.25">
      <c r="A28" s="345" t="s">
        <v>6759</v>
      </c>
      <c r="B28" s="374"/>
      <c r="C28" s="719">
        <v>39524</v>
      </c>
      <c r="D28" s="373"/>
      <c r="E28" s="346">
        <v>472.286</v>
      </c>
      <c r="F28" s="373"/>
      <c r="G28" s="347">
        <v>34.030999999999999</v>
      </c>
      <c r="H28" s="374"/>
      <c r="I28" s="348">
        <v>-1.4049</v>
      </c>
      <c r="J28" s="348">
        <v>-0.34229999999999999</v>
      </c>
      <c r="K28" s="348">
        <v>1.8828</v>
      </c>
      <c r="L28" s="348">
        <v>-0.27110000000000001</v>
      </c>
      <c r="M28" s="348">
        <v>12.872299999999999</v>
      </c>
      <c r="N28" s="350">
        <v>51.021999999999998</v>
      </c>
      <c r="O28" s="348">
        <v>34.032699999999998</v>
      </c>
      <c r="P28" s="348">
        <v>27.4023</v>
      </c>
      <c r="Q28" s="348">
        <v>11.7248</v>
      </c>
      <c r="R28" s="348">
        <v>11.478899999999999</v>
      </c>
      <c r="S28" s="348">
        <v>-3.0823</v>
      </c>
      <c r="T28" s="348">
        <v>20.292999999999999</v>
      </c>
      <c r="U28" s="348">
        <v>28.603300000000001</v>
      </c>
      <c r="V28" s="348">
        <v>38.0702</v>
      </c>
      <c r="W28" s="348">
        <v>0.4264</v>
      </c>
      <c r="X28" s="348">
        <v>6.8686999999999996</v>
      </c>
      <c r="Y28" s="374"/>
      <c r="Z28" s="346">
        <v>47</v>
      </c>
      <c r="AA28" s="346">
        <v>19</v>
      </c>
      <c r="AB28" s="346">
        <v>34</v>
      </c>
      <c r="AC28" s="346">
        <v>38</v>
      </c>
      <c r="AD28" s="346">
        <v>25</v>
      </c>
      <c r="AE28" s="346">
        <v>6</v>
      </c>
      <c r="AF28" s="346">
        <v>7</v>
      </c>
      <c r="AG28" s="346">
        <v>13</v>
      </c>
      <c r="AH28" s="346">
        <v>18</v>
      </c>
      <c r="AI28" s="346">
        <v>13</v>
      </c>
      <c r="AJ28" s="346">
        <v>41</v>
      </c>
      <c r="AK28" s="346">
        <v>19</v>
      </c>
      <c r="AL28" s="346">
        <v>4</v>
      </c>
      <c r="AM28" s="346">
        <v>5</v>
      </c>
      <c r="AN28" s="346">
        <v>45</v>
      </c>
      <c r="AO28" s="373"/>
      <c r="AP28" s="348">
        <v>14.04</v>
      </c>
      <c r="AQ28" s="348">
        <v>17.52</v>
      </c>
      <c r="AR28" s="348">
        <v>23.61</v>
      </c>
      <c r="AS28" s="348">
        <v>36.119999999999997</v>
      </c>
      <c r="AT28" s="348">
        <v>37.86</v>
      </c>
      <c r="AU28" s="351"/>
      <c r="AV28" s="346">
        <v>10</v>
      </c>
      <c r="AW28" s="346">
        <v>9</v>
      </c>
      <c r="AX28" s="346">
        <v>6</v>
      </c>
      <c r="AY28" s="346">
        <v>5</v>
      </c>
      <c r="AZ28" s="346">
        <v>10</v>
      </c>
      <c r="BA28" s="374"/>
      <c r="BB28" s="348">
        <v>17.9597167168778</v>
      </c>
      <c r="BC28" s="348">
        <v>0</v>
      </c>
      <c r="BD28" s="348">
        <v>8.6064062959047199E-2</v>
      </c>
      <c r="BE28" s="375" t="s">
        <v>430</v>
      </c>
      <c r="BF28" s="374"/>
      <c r="BG28" s="372" t="s">
        <v>430</v>
      </c>
      <c r="BH28" s="373" t="s">
        <v>430</v>
      </c>
      <c r="BI28" s="348" t="s">
        <v>430</v>
      </c>
      <c r="BJ28" s="348" t="s">
        <v>430</v>
      </c>
      <c r="BK28" s="350"/>
      <c r="BL28" s="350" t="s">
        <v>6760</v>
      </c>
      <c r="BM28" s="372" t="s">
        <v>6761</v>
      </c>
      <c r="BN28" s="372" t="s">
        <v>430</v>
      </c>
      <c r="BO28" s="372" t="s">
        <v>430</v>
      </c>
      <c r="BP28" s="430" t="s">
        <v>430</v>
      </c>
      <c r="BQ28" s="468"/>
      <c r="BR28" s="354" t="s">
        <v>519</v>
      </c>
    </row>
    <row r="29" spans="1:70" s="428" customFormat="1" x14ac:dyDescent="0.25">
      <c r="A29" s="345" t="s">
        <v>6762</v>
      </c>
      <c r="B29" s="374"/>
      <c r="C29" s="719">
        <v>44672</v>
      </c>
      <c r="D29" s="373"/>
      <c r="E29" s="346">
        <v>475.4</v>
      </c>
      <c r="F29" s="373"/>
      <c r="G29" s="347">
        <v>25.906700000000001</v>
      </c>
      <c r="H29" s="374"/>
      <c r="I29" s="348">
        <v>0.1719</v>
      </c>
      <c r="J29" s="348">
        <v>-0.35670000000000002</v>
      </c>
      <c r="K29" s="348">
        <v>2.4367999999999999</v>
      </c>
      <c r="L29" s="348">
        <v>1.8979999999999999</v>
      </c>
      <c r="M29" s="348">
        <v>25.390799999999999</v>
      </c>
      <c r="N29" s="350">
        <v>37.6434</v>
      </c>
      <c r="O29" s="348">
        <v>30.827999999999999</v>
      </c>
      <c r="P29" s="348">
        <v>32.063800000000001</v>
      </c>
      <c r="Q29" s="348" t="s">
        <v>430</v>
      </c>
      <c r="R29" s="348" t="s">
        <v>430</v>
      </c>
      <c r="S29" s="348">
        <v>-2.0655000000000001</v>
      </c>
      <c r="T29" s="348">
        <v>27.286899999999999</v>
      </c>
      <c r="U29" s="348">
        <v>21.4361</v>
      </c>
      <c r="V29" s="348">
        <v>27.723700000000001</v>
      </c>
      <c r="W29" s="348">
        <v>4.4116</v>
      </c>
      <c r="X29" s="348">
        <v>24.8721</v>
      </c>
      <c r="Y29" s="374"/>
      <c r="Z29" s="346">
        <v>20</v>
      </c>
      <c r="AA29" s="346">
        <v>22</v>
      </c>
      <c r="AB29" s="346">
        <v>27</v>
      </c>
      <c r="AC29" s="346">
        <v>26</v>
      </c>
      <c r="AD29" s="346">
        <v>2</v>
      </c>
      <c r="AE29" s="346">
        <v>14</v>
      </c>
      <c r="AF29" s="346">
        <v>11</v>
      </c>
      <c r="AG29" s="346">
        <v>5</v>
      </c>
      <c r="AH29" s="346" t="s">
        <v>430</v>
      </c>
      <c r="AI29" s="346" t="s">
        <v>430</v>
      </c>
      <c r="AJ29" s="346">
        <v>39</v>
      </c>
      <c r="AK29" s="346">
        <v>6</v>
      </c>
      <c r="AL29" s="346">
        <v>18</v>
      </c>
      <c r="AM29" s="346">
        <v>19</v>
      </c>
      <c r="AN29" s="346">
        <v>16</v>
      </c>
      <c r="AO29" s="373"/>
      <c r="AP29" s="348" t="s">
        <v>430</v>
      </c>
      <c r="AQ29" s="348" t="s">
        <v>430</v>
      </c>
      <c r="AR29" s="348" t="s">
        <v>430</v>
      </c>
      <c r="AS29" s="348">
        <v>31.97</v>
      </c>
      <c r="AT29" s="348">
        <v>34.99</v>
      </c>
      <c r="AU29" s="351"/>
      <c r="AV29" s="346" t="s">
        <v>430</v>
      </c>
      <c r="AW29" s="346" t="s">
        <v>430</v>
      </c>
      <c r="AX29" s="346" t="s">
        <v>430</v>
      </c>
      <c r="AY29" s="346">
        <v>14</v>
      </c>
      <c r="AZ29" s="346">
        <v>16</v>
      </c>
      <c r="BA29" s="374"/>
      <c r="BB29" s="348">
        <v>19.1781442274483</v>
      </c>
      <c r="BC29" s="348">
        <v>0</v>
      </c>
      <c r="BD29" s="348">
        <v>9.4506844668550305E-2</v>
      </c>
      <c r="BE29" s="375" t="s">
        <v>430</v>
      </c>
      <c r="BF29" s="374"/>
      <c r="BG29" s="372" t="s">
        <v>430</v>
      </c>
      <c r="BH29" s="373" t="s">
        <v>430</v>
      </c>
      <c r="BI29" s="348" t="s">
        <v>430</v>
      </c>
      <c r="BJ29" s="348" t="s">
        <v>430</v>
      </c>
      <c r="BK29" s="350"/>
      <c r="BL29" s="350" t="s">
        <v>6763</v>
      </c>
      <c r="BM29" s="372" t="s">
        <v>6764</v>
      </c>
      <c r="BN29" s="372" t="s">
        <v>430</v>
      </c>
      <c r="BO29" s="372" t="s">
        <v>430</v>
      </c>
      <c r="BP29" s="430" t="s">
        <v>430</v>
      </c>
      <c r="BQ29" s="468"/>
      <c r="BR29" s="354" t="s">
        <v>555</v>
      </c>
    </row>
    <row r="30" spans="1:70" s="428" customFormat="1" x14ac:dyDescent="0.25">
      <c r="A30" s="345" t="s">
        <v>6765</v>
      </c>
      <c r="B30" s="374"/>
      <c r="C30" s="719">
        <v>44811</v>
      </c>
      <c r="D30" s="373"/>
      <c r="E30" s="346">
        <v>472.44400000000002</v>
      </c>
      <c r="F30" s="373"/>
      <c r="G30" s="347">
        <v>35.195</v>
      </c>
      <c r="H30" s="374"/>
      <c r="I30" s="348">
        <v>0.80769999999999997</v>
      </c>
      <c r="J30" s="348">
        <v>-0.88990000000000002</v>
      </c>
      <c r="K30" s="348">
        <v>6.5998000000000001</v>
      </c>
      <c r="L30" s="348">
        <v>3.5848</v>
      </c>
      <c r="M30" s="348">
        <v>34.357700000000001</v>
      </c>
      <c r="N30" s="350">
        <v>54.989400000000003</v>
      </c>
      <c r="O30" s="348">
        <v>41.648899999999998</v>
      </c>
      <c r="P30" s="348">
        <v>38.821399999999997</v>
      </c>
      <c r="Q30" s="348" t="s">
        <v>430</v>
      </c>
      <c r="R30" s="348" t="s">
        <v>430</v>
      </c>
      <c r="S30" s="348">
        <v>-2.8380000000000001</v>
      </c>
      <c r="T30" s="348">
        <v>36.314300000000003</v>
      </c>
      <c r="U30" s="348">
        <v>31.555299999999999</v>
      </c>
      <c r="V30" s="348">
        <v>37.169699999999999</v>
      </c>
      <c r="W30" s="348">
        <v>7.3574999999999999</v>
      </c>
      <c r="X30" s="348">
        <v>37.507300000000001</v>
      </c>
      <c r="Y30" s="374"/>
      <c r="Z30" s="346">
        <v>7</v>
      </c>
      <c r="AA30" s="346">
        <v>32</v>
      </c>
      <c r="AB30" s="346">
        <v>6</v>
      </c>
      <c r="AC30" s="346">
        <v>20</v>
      </c>
      <c r="AD30" s="346">
        <v>1</v>
      </c>
      <c r="AE30" s="346">
        <v>4</v>
      </c>
      <c r="AF30" s="346">
        <v>4</v>
      </c>
      <c r="AG30" s="346">
        <v>2</v>
      </c>
      <c r="AH30" s="346" t="s">
        <v>430</v>
      </c>
      <c r="AI30" s="346" t="s">
        <v>430</v>
      </c>
      <c r="AJ30" s="346">
        <v>40</v>
      </c>
      <c r="AK30" s="346">
        <v>1</v>
      </c>
      <c r="AL30" s="346">
        <v>2</v>
      </c>
      <c r="AM30" s="346">
        <v>6</v>
      </c>
      <c r="AN30" s="346">
        <v>4</v>
      </c>
      <c r="AO30" s="373"/>
      <c r="AP30" s="348" t="s">
        <v>430</v>
      </c>
      <c r="AQ30" s="348" t="s">
        <v>430</v>
      </c>
      <c r="AR30" s="348" t="s">
        <v>430</v>
      </c>
      <c r="AS30" s="348">
        <v>42.6</v>
      </c>
      <c r="AT30" s="348">
        <v>52.88</v>
      </c>
      <c r="AU30" s="351"/>
      <c r="AV30" s="346" t="s">
        <v>430</v>
      </c>
      <c r="AW30" s="346" t="s">
        <v>430</v>
      </c>
      <c r="AX30" s="346" t="s">
        <v>430</v>
      </c>
      <c r="AY30" s="346">
        <v>4</v>
      </c>
      <c r="AZ30" s="346">
        <v>2</v>
      </c>
      <c r="BA30" s="374"/>
      <c r="BB30" s="348">
        <v>25.590308407029799</v>
      </c>
      <c r="BC30" s="348">
        <v>0</v>
      </c>
      <c r="BD30" s="348">
        <v>9.2335099369589196E-2</v>
      </c>
      <c r="BE30" s="375" t="s">
        <v>430</v>
      </c>
      <c r="BF30" s="374"/>
      <c r="BG30" s="372" t="s">
        <v>430</v>
      </c>
      <c r="BH30" s="373" t="s">
        <v>430</v>
      </c>
      <c r="BI30" s="348" t="s">
        <v>430</v>
      </c>
      <c r="BJ30" s="348" t="s">
        <v>430</v>
      </c>
      <c r="BK30" s="350"/>
      <c r="BL30" s="350" t="s">
        <v>6766</v>
      </c>
      <c r="BM30" s="372" t="s">
        <v>5862</v>
      </c>
      <c r="BN30" s="372" t="s">
        <v>430</v>
      </c>
      <c r="BO30" s="372" t="s">
        <v>430</v>
      </c>
      <c r="BP30" s="430" t="s">
        <v>430</v>
      </c>
      <c r="BQ30" s="468"/>
      <c r="BR30" s="354" t="s">
        <v>443</v>
      </c>
    </row>
    <row r="31" spans="1:70" s="428" customFormat="1" x14ac:dyDescent="0.25">
      <c r="A31" s="345" t="s">
        <v>6767</v>
      </c>
      <c r="B31" s="374"/>
      <c r="C31" s="719">
        <v>43734</v>
      </c>
      <c r="D31" s="373"/>
      <c r="E31" s="346">
        <v>413.89499999999998</v>
      </c>
      <c r="F31" s="373"/>
      <c r="G31" s="347">
        <v>22.567900000000002</v>
      </c>
      <c r="H31" s="374"/>
      <c r="I31" s="348">
        <v>-6.8199999999999997E-2</v>
      </c>
      <c r="J31" s="348">
        <v>1.5100000000000001E-2</v>
      </c>
      <c r="K31" s="348">
        <v>3.6932</v>
      </c>
      <c r="L31" s="348">
        <v>3.456</v>
      </c>
      <c r="M31" s="348">
        <v>5.9123000000000001</v>
      </c>
      <c r="N31" s="350">
        <v>24.107900000000001</v>
      </c>
      <c r="O31" s="348">
        <v>23.539000000000001</v>
      </c>
      <c r="P31" s="348">
        <v>20.4818</v>
      </c>
      <c r="Q31" s="348">
        <v>10.3202</v>
      </c>
      <c r="R31" s="348" t="s">
        <v>430</v>
      </c>
      <c r="S31" s="348">
        <v>4.7755000000000001</v>
      </c>
      <c r="T31" s="348">
        <v>16.271799999999999</v>
      </c>
      <c r="U31" s="348">
        <v>13.923500000000001</v>
      </c>
      <c r="V31" s="348">
        <v>16.616099999999999</v>
      </c>
      <c r="W31" s="348">
        <v>2.1815000000000002</v>
      </c>
      <c r="X31" s="348">
        <v>12.5176</v>
      </c>
      <c r="Y31" s="374"/>
      <c r="Z31" s="346">
        <v>26</v>
      </c>
      <c r="AA31" s="346">
        <v>14</v>
      </c>
      <c r="AB31" s="346">
        <v>14</v>
      </c>
      <c r="AC31" s="346">
        <v>21</v>
      </c>
      <c r="AD31" s="346">
        <v>43</v>
      </c>
      <c r="AE31" s="346">
        <v>36</v>
      </c>
      <c r="AF31" s="346">
        <v>32</v>
      </c>
      <c r="AG31" s="346">
        <v>33</v>
      </c>
      <c r="AH31" s="346">
        <v>22</v>
      </c>
      <c r="AI31" s="346" t="s">
        <v>430</v>
      </c>
      <c r="AJ31" s="346">
        <v>15</v>
      </c>
      <c r="AK31" s="346">
        <v>28</v>
      </c>
      <c r="AL31" s="346">
        <v>39</v>
      </c>
      <c r="AM31" s="346">
        <v>39</v>
      </c>
      <c r="AN31" s="346">
        <v>36</v>
      </c>
      <c r="AO31" s="373"/>
      <c r="AP31" s="348" t="s">
        <v>430</v>
      </c>
      <c r="AQ31" s="348" t="s">
        <v>430</v>
      </c>
      <c r="AR31" s="348">
        <v>18.010000000000002</v>
      </c>
      <c r="AS31" s="348">
        <v>23.59</v>
      </c>
      <c r="AT31" s="348">
        <v>21.41</v>
      </c>
      <c r="AU31" s="351"/>
      <c r="AV31" s="346" t="s">
        <v>430</v>
      </c>
      <c r="AW31" s="346" t="s">
        <v>430</v>
      </c>
      <c r="AX31" s="346">
        <v>25</v>
      </c>
      <c r="AY31" s="346">
        <v>32</v>
      </c>
      <c r="AZ31" s="346">
        <v>40</v>
      </c>
      <c r="BA31" s="374"/>
      <c r="BB31" s="348">
        <v>13.897790995245</v>
      </c>
      <c r="BC31" s="348">
        <v>0</v>
      </c>
      <c r="BD31" s="348">
        <v>7.4080436792242896E-2</v>
      </c>
      <c r="BE31" s="375" t="s">
        <v>430</v>
      </c>
      <c r="BF31" s="374"/>
      <c r="BG31" s="372" t="s">
        <v>430</v>
      </c>
      <c r="BH31" s="373" t="s">
        <v>430</v>
      </c>
      <c r="BI31" s="348" t="s">
        <v>430</v>
      </c>
      <c r="BJ31" s="348" t="s">
        <v>430</v>
      </c>
      <c r="BK31" s="350"/>
      <c r="BL31" s="350" t="s">
        <v>6768</v>
      </c>
      <c r="BM31" s="372" t="s">
        <v>6769</v>
      </c>
      <c r="BN31" s="372" t="s">
        <v>430</v>
      </c>
      <c r="BO31" s="372" t="s">
        <v>430</v>
      </c>
      <c r="BP31" s="430" t="s">
        <v>430</v>
      </c>
      <c r="BQ31" s="468"/>
      <c r="BR31" s="354" t="s">
        <v>463</v>
      </c>
    </row>
    <row r="32" spans="1:70" s="428" customFormat="1" ht="11" x14ac:dyDescent="0.3">
      <c r="A32" s="841" t="s">
        <v>6770</v>
      </c>
      <c r="B32" s="847"/>
      <c r="C32" s="843">
        <v>46106</v>
      </c>
      <c r="D32" s="842"/>
      <c r="E32" s="844">
        <v>399.56799999999998</v>
      </c>
      <c r="F32" s="842"/>
      <c r="G32" s="845">
        <v>11.522</v>
      </c>
      <c r="H32" s="847"/>
      <c r="I32" s="846">
        <v>0.84899999999999998</v>
      </c>
      <c r="J32" s="846">
        <v>0.28720000000000001</v>
      </c>
      <c r="K32" s="846">
        <v>4.2621000000000002</v>
      </c>
      <c r="L32" s="846">
        <v>6.0860000000000003</v>
      </c>
      <c r="M32" s="846" t="s">
        <v>430</v>
      </c>
      <c r="N32" s="848" t="s">
        <v>430</v>
      </c>
      <c r="O32" s="846" t="s">
        <v>430</v>
      </c>
      <c r="P32" s="846" t="s">
        <v>430</v>
      </c>
      <c r="Q32" s="846" t="s">
        <v>430</v>
      </c>
      <c r="R32" s="846" t="s">
        <v>430</v>
      </c>
      <c r="S32" s="846">
        <v>5.7451999999999996</v>
      </c>
      <c r="T32" s="846">
        <v>15.070399999999999</v>
      </c>
      <c r="U32" s="846" t="s">
        <v>430</v>
      </c>
      <c r="V32" s="846" t="s">
        <v>430</v>
      </c>
      <c r="W32" s="846">
        <v>3.2437</v>
      </c>
      <c r="X32" s="846">
        <v>15.22</v>
      </c>
      <c r="Y32" s="847"/>
      <c r="Z32" s="844">
        <v>6</v>
      </c>
      <c r="AA32" s="844">
        <v>12</v>
      </c>
      <c r="AB32" s="844">
        <v>11</v>
      </c>
      <c r="AC32" s="844">
        <v>9</v>
      </c>
      <c r="AD32" s="844" t="s">
        <v>430</v>
      </c>
      <c r="AE32" s="844" t="s">
        <v>430</v>
      </c>
      <c r="AF32" s="844" t="s">
        <v>430</v>
      </c>
      <c r="AG32" s="844" t="s">
        <v>430</v>
      </c>
      <c r="AH32" s="844" t="s">
        <v>430</v>
      </c>
      <c r="AI32" s="844" t="s">
        <v>430</v>
      </c>
      <c r="AJ32" s="844">
        <v>12</v>
      </c>
      <c r="AK32" s="844">
        <v>32</v>
      </c>
      <c r="AL32" s="844" t="s">
        <v>430</v>
      </c>
      <c r="AM32" s="844" t="s">
        <v>430</v>
      </c>
      <c r="AN32" s="844">
        <v>24</v>
      </c>
      <c r="AO32" s="842"/>
      <c r="AP32" s="846" t="s">
        <v>430</v>
      </c>
      <c r="AQ32" s="846" t="s">
        <v>430</v>
      </c>
      <c r="AR32" s="846" t="s">
        <v>430</v>
      </c>
      <c r="AS32" s="846" t="s">
        <v>430</v>
      </c>
      <c r="AT32" s="846" t="s">
        <v>430</v>
      </c>
      <c r="AU32" s="849"/>
      <c r="AV32" s="844" t="s">
        <v>430</v>
      </c>
      <c r="AW32" s="844" t="s">
        <v>430</v>
      </c>
      <c r="AX32" s="844" t="s">
        <v>430</v>
      </c>
      <c r="AY32" s="844" t="s">
        <v>430</v>
      </c>
      <c r="AZ32" s="844" t="s">
        <v>430</v>
      </c>
      <c r="BA32" s="847"/>
      <c r="BB32" s="846">
        <v>12.774938683308999</v>
      </c>
      <c r="BC32" s="846">
        <v>0</v>
      </c>
      <c r="BD32" s="846">
        <v>0.18165179158240299</v>
      </c>
      <c r="BE32" s="852" t="s">
        <v>430</v>
      </c>
      <c r="BF32" s="847"/>
      <c r="BG32" s="855" t="s">
        <v>430</v>
      </c>
      <c r="BH32" s="842" t="s">
        <v>430</v>
      </c>
      <c r="BI32" s="846" t="s">
        <v>430</v>
      </c>
      <c r="BJ32" s="846" t="s">
        <v>430</v>
      </c>
      <c r="BK32" s="848"/>
      <c r="BL32" s="848" t="s">
        <v>6771</v>
      </c>
      <c r="BM32" s="855" t="s">
        <v>6772</v>
      </c>
      <c r="BN32" s="855" t="s">
        <v>430</v>
      </c>
      <c r="BO32" s="855" t="s">
        <v>430</v>
      </c>
      <c r="BP32" s="892" t="s">
        <v>430</v>
      </c>
      <c r="BQ32" s="854"/>
      <c r="BR32" s="856" t="s">
        <v>476</v>
      </c>
    </row>
    <row r="33" spans="1:70" s="428" customFormat="1" x14ac:dyDescent="0.25">
      <c r="A33" s="345" t="s">
        <v>6773</v>
      </c>
      <c r="B33" s="374"/>
      <c r="C33" s="719">
        <v>40669</v>
      </c>
      <c r="D33" s="373"/>
      <c r="E33" s="346">
        <v>330.53899999999999</v>
      </c>
      <c r="F33" s="373"/>
      <c r="G33" s="347">
        <v>10.0345</v>
      </c>
      <c r="H33" s="374"/>
      <c r="I33" s="348">
        <v>2.1833</v>
      </c>
      <c r="J33" s="348">
        <v>2.6757</v>
      </c>
      <c r="K33" s="348">
        <v>-2.7372999999999998</v>
      </c>
      <c r="L33" s="348">
        <v>-3.6839</v>
      </c>
      <c r="M33" s="348">
        <v>-6.6619000000000002</v>
      </c>
      <c r="N33" s="350">
        <v>34.76</v>
      </c>
      <c r="O33" s="348">
        <v>16.486599999999999</v>
      </c>
      <c r="P33" s="348">
        <v>12.7188</v>
      </c>
      <c r="Q33" s="348">
        <v>6.8388</v>
      </c>
      <c r="R33" s="348">
        <v>3.9346000000000001</v>
      </c>
      <c r="S33" s="348">
        <v>1.4375</v>
      </c>
      <c r="T33" s="348">
        <v>-5.0625999999999998</v>
      </c>
      <c r="U33" s="348">
        <v>12.3621</v>
      </c>
      <c r="V33" s="348">
        <v>19.882200000000001</v>
      </c>
      <c r="W33" s="348">
        <v>-4.0035999999999996</v>
      </c>
      <c r="X33" s="348">
        <v>2.2499999999999999E-2</v>
      </c>
      <c r="Y33" s="374"/>
      <c r="Z33" s="346">
        <v>4</v>
      </c>
      <c r="AA33" s="346">
        <v>3</v>
      </c>
      <c r="AB33" s="346">
        <v>51</v>
      </c>
      <c r="AC33" s="346">
        <v>48</v>
      </c>
      <c r="AD33" s="346">
        <v>49</v>
      </c>
      <c r="AE33" s="346">
        <v>20</v>
      </c>
      <c r="AF33" s="346">
        <v>41</v>
      </c>
      <c r="AG33" s="346">
        <v>45</v>
      </c>
      <c r="AH33" s="346">
        <v>27</v>
      </c>
      <c r="AI33" s="346">
        <v>22</v>
      </c>
      <c r="AJ33" s="346">
        <v>26</v>
      </c>
      <c r="AK33" s="346">
        <v>51</v>
      </c>
      <c r="AL33" s="346">
        <v>41</v>
      </c>
      <c r="AM33" s="346">
        <v>33</v>
      </c>
      <c r="AN33" s="346">
        <v>51</v>
      </c>
      <c r="AO33" s="373"/>
      <c r="AP33" s="348">
        <v>6.37</v>
      </c>
      <c r="AQ33" s="348">
        <v>9.7799999999999994</v>
      </c>
      <c r="AR33" s="348">
        <v>13.96</v>
      </c>
      <c r="AS33" s="348">
        <v>19.3</v>
      </c>
      <c r="AT33" s="348">
        <v>10.71</v>
      </c>
      <c r="AU33" s="351"/>
      <c r="AV33" s="346">
        <v>22</v>
      </c>
      <c r="AW33" s="346">
        <v>22</v>
      </c>
      <c r="AX33" s="346">
        <v>31</v>
      </c>
      <c r="AY33" s="346">
        <v>39</v>
      </c>
      <c r="AZ33" s="346">
        <v>43</v>
      </c>
      <c r="BA33" s="374"/>
      <c r="BB33" s="348">
        <v>26.067600694719498</v>
      </c>
      <c r="BC33" s="348">
        <v>0</v>
      </c>
      <c r="BD33" s="348">
        <v>2.6178703263472401E-2</v>
      </c>
      <c r="BE33" s="375" t="s">
        <v>430</v>
      </c>
      <c r="BF33" s="374"/>
      <c r="BG33" s="372" t="s">
        <v>430</v>
      </c>
      <c r="BH33" s="373" t="s">
        <v>430</v>
      </c>
      <c r="BI33" s="348" t="s">
        <v>430</v>
      </c>
      <c r="BJ33" s="348" t="s">
        <v>430</v>
      </c>
      <c r="BK33" s="350"/>
      <c r="BL33" s="350" t="s">
        <v>6774</v>
      </c>
      <c r="BM33" s="372" t="s">
        <v>6618</v>
      </c>
      <c r="BN33" s="372" t="s">
        <v>430</v>
      </c>
      <c r="BO33" s="372" t="s">
        <v>430</v>
      </c>
      <c r="BP33" s="430" t="s">
        <v>430</v>
      </c>
      <c r="BQ33" s="468"/>
      <c r="BR33" s="354" t="s">
        <v>519</v>
      </c>
    </row>
    <row r="34" spans="1:70" s="428" customFormat="1" x14ac:dyDescent="0.25">
      <c r="A34" s="345" t="s">
        <v>6775</v>
      </c>
      <c r="B34" s="374"/>
      <c r="C34" s="719">
        <v>44428</v>
      </c>
      <c r="D34" s="373"/>
      <c r="E34" s="346">
        <v>367.96800000000002</v>
      </c>
      <c r="F34" s="373"/>
      <c r="G34" s="347">
        <v>19.396000000000001</v>
      </c>
      <c r="H34" s="374"/>
      <c r="I34" s="348">
        <v>-0.5413</v>
      </c>
      <c r="J34" s="348">
        <v>-1.117</v>
      </c>
      <c r="K34" s="348">
        <v>1.9632000000000001</v>
      </c>
      <c r="L34" s="348">
        <v>-2.3515000000000001</v>
      </c>
      <c r="M34" s="348">
        <v>11.3742</v>
      </c>
      <c r="N34" s="350">
        <v>14.242100000000001</v>
      </c>
      <c r="O34" s="348">
        <v>17.9678</v>
      </c>
      <c r="P34" s="348">
        <v>24.451599999999999</v>
      </c>
      <c r="Q34" s="348" t="s">
        <v>430</v>
      </c>
      <c r="R34" s="348" t="s">
        <v>430</v>
      </c>
      <c r="S34" s="348">
        <v>-3.7706</v>
      </c>
      <c r="T34" s="348">
        <v>12.9842</v>
      </c>
      <c r="U34" s="348">
        <v>5.4417</v>
      </c>
      <c r="V34" s="348">
        <v>6.2968999999999999</v>
      </c>
      <c r="W34" s="348">
        <v>3.6941999999999999</v>
      </c>
      <c r="X34" s="348">
        <v>14.2615</v>
      </c>
      <c r="Y34" s="374"/>
      <c r="Z34" s="346">
        <v>37</v>
      </c>
      <c r="AA34" s="346">
        <v>37</v>
      </c>
      <c r="AB34" s="346">
        <v>32</v>
      </c>
      <c r="AC34" s="346">
        <v>45</v>
      </c>
      <c r="AD34" s="346">
        <v>28</v>
      </c>
      <c r="AE34" s="346">
        <v>43</v>
      </c>
      <c r="AF34" s="346">
        <v>38</v>
      </c>
      <c r="AG34" s="346">
        <v>23</v>
      </c>
      <c r="AH34" s="346" t="s">
        <v>430</v>
      </c>
      <c r="AI34" s="346" t="s">
        <v>430</v>
      </c>
      <c r="AJ34" s="346">
        <v>44</v>
      </c>
      <c r="AK34" s="346">
        <v>35</v>
      </c>
      <c r="AL34" s="346">
        <v>47</v>
      </c>
      <c r="AM34" s="346">
        <v>46</v>
      </c>
      <c r="AN34" s="346">
        <v>20</v>
      </c>
      <c r="AO34" s="373"/>
      <c r="AP34" s="348" t="s">
        <v>430</v>
      </c>
      <c r="AQ34" s="348" t="s">
        <v>430</v>
      </c>
      <c r="AR34" s="348">
        <v>20.04</v>
      </c>
      <c r="AS34" s="348">
        <v>18.95</v>
      </c>
      <c r="AT34" s="348">
        <v>9.48</v>
      </c>
      <c r="AU34" s="351"/>
      <c r="AV34" s="346" t="s">
        <v>430</v>
      </c>
      <c r="AW34" s="346" t="s">
        <v>430</v>
      </c>
      <c r="AX34" s="346">
        <v>17</v>
      </c>
      <c r="AY34" s="346">
        <v>40</v>
      </c>
      <c r="AZ34" s="346">
        <v>44</v>
      </c>
      <c r="BA34" s="374"/>
      <c r="BB34" s="348">
        <v>17.147899762571502</v>
      </c>
      <c r="BC34" s="348">
        <v>0</v>
      </c>
      <c r="BD34" s="348">
        <v>7.5326501945331498E-2</v>
      </c>
      <c r="BE34" s="375" t="s">
        <v>430</v>
      </c>
      <c r="BF34" s="374"/>
      <c r="BG34" s="372" t="s">
        <v>430</v>
      </c>
      <c r="BH34" s="373" t="s">
        <v>430</v>
      </c>
      <c r="BI34" s="348" t="s">
        <v>430</v>
      </c>
      <c r="BJ34" s="348" t="s">
        <v>430</v>
      </c>
      <c r="BK34" s="350"/>
      <c r="BL34" s="350" t="s">
        <v>6776</v>
      </c>
      <c r="BM34" s="372" t="s">
        <v>6777</v>
      </c>
      <c r="BN34" s="372" t="s">
        <v>2985</v>
      </c>
      <c r="BO34" s="372" t="s">
        <v>430</v>
      </c>
      <c r="BP34" s="430" t="s">
        <v>430</v>
      </c>
      <c r="BQ34" s="468"/>
      <c r="BR34" s="354" t="s">
        <v>443</v>
      </c>
    </row>
    <row r="35" spans="1:70" s="428" customFormat="1" x14ac:dyDescent="0.25">
      <c r="A35" s="345" t="s">
        <v>6778</v>
      </c>
      <c r="B35" s="374"/>
      <c r="C35" s="719">
        <v>41764</v>
      </c>
      <c r="D35" s="373"/>
      <c r="E35" s="346">
        <v>310.43</v>
      </c>
      <c r="F35" s="373"/>
      <c r="G35" s="347">
        <v>38.969700000000003</v>
      </c>
      <c r="H35" s="374"/>
      <c r="I35" s="348">
        <v>-0.45689999999999997</v>
      </c>
      <c r="J35" s="348">
        <v>-1.1924999999999999</v>
      </c>
      <c r="K35" s="348">
        <v>1.7109000000000001</v>
      </c>
      <c r="L35" s="348">
        <v>5.8375000000000004</v>
      </c>
      <c r="M35" s="348">
        <v>14.299200000000001</v>
      </c>
      <c r="N35" s="350">
        <v>26.3126</v>
      </c>
      <c r="O35" s="348">
        <v>23.8</v>
      </c>
      <c r="P35" s="348">
        <v>23.689399999999999</v>
      </c>
      <c r="Q35" s="348">
        <v>17.218</v>
      </c>
      <c r="R35" s="348">
        <v>13.8482</v>
      </c>
      <c r="S35" s="348">
        <v>5.6055000000000001</v>
      </c>
      <c r="T35" s="348">
        <v>22.2882</v>
      </c>
      <c r="U35" s="348">
        <v>20.913499999999999</v>
      </c>
      <c r="V35" s="348">
        <v>23.298400000000001</v>
      </c>
      <c r="W35" s="348">
        <v>1.5037</v>
      </c>
      <c r="X35" s="348">
        <v>11.639900000000001</v>
      </c>
      <c r="Y35" s="374"/>
      <c r="Z35" s="346">
        <v>36</v>
      </c>
      <c r="AA35" s="346">
        <v>38</v>
      </c>
      <c r="AB35" s="346">
        <v>35</v>
      </c>
      <c r="AC35" s="346">
        <v>10</v>
      </c>
      <c r="AD35" s="346">
        <v>22</v>
      </c>
      <c r="AE35" s="346">
        <v>32</v>
      </c>
      <c r="AF35" s="346">
        <v>29</v>
      </c>
      <c r="AG35" s="346">
        <v>26</v>
      </c>
      <c r="AH35" s="346">
        <v>5</v>
      </c>
      <c r="AI35" s="346">
        <v>5</v>
      </c>
      <c r="AJ35" s="346">
        <v>13</v>
      </c>
      <c r="AK35" s="346">
        <v>13</v>
      </c>
      <c r="AL35" s="346">
        <v>22</v>
      </c>
      <c r="AM35" s="346">
        <v>26</v>
      </c>
      <c r="AN35" s="346">
        <v>40</v>
      </c>
      <c r="AO35" s="373"/>
      <c r="AP35" s="348">
        <v>16.91</v>
      </c>
      <c r="AQ35" s="348">
        <v>20.309999999999999</v>
      </c>
      <c r="AR35" s="348">
        <v>22.77</v>
      </c>
      <c r="AS35" s="348">
        <v>25.8</v>
      </c>
      <c r="AT35" s="348">
        <v>33.659999999999997</v>
      </c>
      <c r="AU35" s="351"/>
      <c r="AV35" s="346">
        <v>4</v>
      </c>
      <c r="AW35" s="346">
        <v>4</v>
      </c>
      <c r="AX35" s="346">
        <v>10</v>
      </c>
      <c r="AY35" s="346">
        <v>29</v>
      </c>
      <c r="AZ35" s="346">
        <v>19</v>
      </c>
      <c r="BA35" s="374"/>
      <c r="BB35" s="348">
        <v>14.446068129270399</v>
      </c>
      <c r="BC35" s="348">
        <v>0</v>
      </c>
      <c r="BD35" s="348">
        <v>9.1861170345292606E-2</v>
      </c>
      <c r="BE35" s="375" t="s">
        <v>430</v>
      </c>
      <c r="BF35" s="374"/>
      <c r="BG35" s="372" t="s">
        <v>430</v>
      </c>
      <c r="BH35" s="373" t="s">
        <v>430</v>
      </c>
      <c r="BI35" s="348" t="s">
        <v>430</v>
      </c>
      <c r="BJ35" s="348" t="s">
        <v>430</v>
      </c>
      <c r="BK35" s="350"/>
      <c r="BL35" s="350" t="s">
        <v>6779</v>
      </c>
      <c r="BM35" s="372" t="s">
        <v>6780</v>
      </c>
      <c r="BN35" s="372" t="s">
        <v>430</v>
      </c>
      <c r="BO35" s="372" t="s">
        <v>430</v>
      </c>
      <c r="BP35" s="430" t="s">
        <v>430</v>
      </c>
      <c r="BQ35" s="468"/>
      <c r="BR35" s="354" t="s">
        <v>519</v>
      </c>
    </row>
    <row r="36" spans="1:70" s="428" customFormat="1" x14ac:dyDescent="0.25">
      <c r="A36" s="345" t="s">
        <v>6781</v>
      </c>
      <c r="B36" s="374"/>
      <c r="C36" s="719">
        <v>44593</v>
      </c>
      <c r="D36" s="373"/>
      <c r="E36" s="346">
        <v>326.10899999999998</v>
      </c>
      <c r="F36" s="373"/>
      <c r="G36" s="347">
        <v>33.068199999999997</v>
      </c>
      <c r="H36" s="374"/>
      <c r="I36" s="348">
        <v>4.1540999999999997</v>
      </c>
      <c r="J36" s="348">
        <v>6.3201000000000001</v>
      </c>
      <c r="K36" s="348">
        <v>18.023199999999999</v>
      </c>
      <c r="L36" s="348">
        <v>8.2325999999999997</v>
      </c>
      <c r="M36" s="348">
        <v>18.468</v>
      </c>
      <c r="N36" s="350">
        <v>84.172700000000006</v>
      </c>
      <c r="O36" s="348">
        <v>46.830599999999997</v>
      </c>
      <c r="P36" s="348">
        <v>36.411000000000001</v>
      </c>
      <c r="Q36" s="348" t="s">
        <v>430</v>
      </c>
      <c r="R36" s="348" t="s">
        <v>430</v>
      </c>
      <c r="S36" s="348">
        <v>26.7729</v>
      </c>
      <c r="T36" s="348">
        <v>8.2789999999999999</v>
      </c>
      <c r="U36" s="348">
        <v>42.090699999999998</v>
      </c>
      <c r="V36" s="348">
        <v>55.526499999999999</v>
      </c>
      <c r="W36" s="348">
        <v>14.134499999999999</v>
      </c>
      <c r="X36" s="348">
        <v>30.0792</v>
      </c>
      <c r="Y36" s="374"/>
      <c r="Z36" s="346">
        <v>2</v>
      </c>
      <c r="AA36" s="346">
        <v>1</v>
      </c>
      <c r="AB36" s="346">
        <v>3</v>
      </c>
      <c r="AC36" s="346">
        <v>4</v>
      </c>
      <c r="AD36" s="346">
        <v>13</v>
      </c>
      <c r="AE36" s="346">
        <v>2</v>
      </c>
      <c r="AF36" s="346">
        <v>2</v>
      </c>
      <c r="AG36" s="346">
        <v>3</v>
      </c>
      <c r="AH36" s="346" t="s">
        <v>430</v>
      </c>
      <c r="AI36" s="346" t="s">
        <v>430</v>
      </c>
      <c r="AJ36" s="346">
        <v>2</v>
      </c>
      <c r="AK36" s="346">
        <v>45</v>
      </c>
      <c r="AL36" s="346">
        <v>1</v>
      </c>
      <c r="AM36" s="346">
        <v>1</v>
      </c>
      <c r="AN36" s="346">
        <v>2</v>
      </c>
      <c r="AO36" s="373"/>
      <c r="AP36" s="348" t="s">
        <v>430</v>
      </c>
      <c r="AQ36" s="348" t="s">
        <v>430</v>
      </c>
      <c r="AR36" s="348" t="s">
        <v>430</v>
      </c>
      <c r="AS36" s="348">
        <v>49.35</v>
      </c>
      <c r="AT36" s="348">
        <v>67.930000000000007</v>
      </c>
      <c r="AU36" s="351"/>
      <c r="AV36" s="346" t="s">
        <v>430</v>
      </c>
      <c r="AW36" s="346" t="s">
        <v>430</v>
      </c>
      <c r="AX36" s="346" t="s">
        <v>430</v>
      </c>
      <c r="AY36" s="346">
        <v>2</v>
      </c>
      <c r="AZ36" s="346">
        <v>1</v>
      </c>
      <c r="BA36" s="374"/>
      <c r="BB36" s="348">
        <v>23.275295731758298</v>
      </c>
      <c r="BC36" s="348">
        <v>0</v>
      </c>
      <c r="BD36" s="348">
        <v>9.7773368737756494E-2</v>
      </c>
      <c r="BE36" s="375" t="s">
        <v>430</v>
      </c>
      <c r="BF36" s="374"/>
      <c r="BG36" s="372" t="s">
        <v>430</v>
      </c>
      <c r="BH36" s="373" t="s">
        <v>430</v>
      </c>
      <c r="BI36" s="348" t="s">
        <v>430</v>
      </c>
      <c r="BJ36" s="348" t="s">
        <v>430</v>
      </c>
      <c r="BK36" s="350"/>
      <c r="BL36" s="350" t="s">
        <v>6782</v>
      </c>
      <c r="BM36" s="372" t="s">
        <v>6783</v>
      </c>
      <c r="BN36" s="372" t="s">
        <v>430</v>
      </c>
      <c r="BO36" s="372" t="s">
        <v>430</v>
      </c>
      <c r="BP36" s="430" t="s">
        <v>430</v>
      </c>
      <c r="BQ36" s="468"/>
      <c r="BR36" s="354" t="s">
        <v>443</v>
      </c>
    </row>
    <row r="37" spans="1:70" s="428" customFormat="1" x14ac:dyDescent="0.25">
      <c r="A37" s="345" t="s">
        <v>6784</v>
      </c>
      <c r="B37" s="374"/>
      <c r="C37" s="719">
        <v>39708</v>
      </c>
      <c r="D37" s="373"/>
      <c r="E37" s="346">
        <v>287.59699999999998</v>
      </c>
      <c r="F37" s="373"/>
      <c r="G37" s="347">
        <v>33.390099999999997</v>
      </c>
      <c r="H37" s="374"/>
      <c r="I37" s="348">
        <v>-0.77500000000000002</v>
      </c>
      <c r="J37" s="348">
        <v>-2.0203000000000002</v>
      </c>
      <c r="K37" s="348">
        <v>1.3713</v>
      </c>
      <c r="L37" s="348">
        <v>-0.38429999999999997</v>
      </c>
      <c r="M37" s="348">
        <v>15.0791</v>
      </c>
      <c r="N37" s="350">
        <v>23.432099999999998</v>
      </c>
      <c r="O37" s="348">
        <v>16.624099999999999</v>
      </c>
      <c r="P37" s="348">
        <v>19.851199999999999</v>
      </c>
      <c r="Q37" s="348">
        <v>10.0839</v>
      </c>
      <c r="R37" s="348">
        <v>10.7346</v>
      </c>
      <c r="S37" s="348">
        <v>-4.0994000000000002</v>
      </c>
      <c r="T37" s="348">
        <v>19.488900000000001</v>
      </c>
      <c r="U37" s="348">
        <v>17.659800000000001</v>
      </c>
      <c r="V37" s="348">
        <v>17.097000000000001</v>
      </c>
      <c r="W37" s="348">
        <v>3.2029999999999998</v>
      </c>
      <c r="X37" s="348">
        <v>6.9550000000000001</v>
      </c>
      <c r="Y37" s="374"/>
      <c r="Z37" s="346">
        <v>40</v>
      </c>
      <c r="AA37" s="346">
        <v>45</v>
      </c>
      <c r="AB37" s="346">
        <v>39</v>
      </c>
      <c r="AC37" s="346">
        <v>40</v>
      </c>
      <c r="AD37" s="346">
        <v>19</v>
      </c>
      <c r="AE37" s="346">
        <v>37</v>
      </c>
      <c r="AF37" s="346">
        <v>40</v>
      </c>
      <c r="AG37" s="346">
        <v>35</v>
      </c>
      <c r="AH37" s="346">
        <v>23</v>
      </c>
      <c r="AI37" s="346">
        <v>16</v>
      </c>
      <c r="AJ37" s="346">
        <v>45</v>
      </c>
      <c r="AK37" s="346">
        <v>21</v>
      </c>
      <c r="AL37" s="346">
        <v>29</v>
      </c>
      <c r="AM37" s="346">
        <v>37</v>
      </c>
      <c r="AN37" s="346">
        <v>25</v>
      </c>
      <c r="AO37" s="373"/>
      <c r="AP37" s="348">
        <v>13.09</v>
      </c>
      <c r="AQ37" s="348">
        <v>14.37</v>
      </c>
      <c r="AR37" s="348">
        <v>15.93</v>
      </c>
      <c r="AS37" s="348">
        <v>19.350000000000001</v>
      </c>
      <c r="AT37" s="348">
        <v>24.33</v>
      </c>
      <c r="AU37" s="351"/>
      <c r="AV37" s="346">
        <v>16</v>
      </c>
      <c r="AW37" s="346">
        <v>16</v>
      </c>
      <c r="AX37" s="346">
        <v>28</v>
      </c>
      <c r="AY37" s="346">
        <v>37</v>
      </c>
      <c r="AZ37" s="346">
        <v>33</v>
      </c>
      <c r="BA37" s="374"/>
      <c r="BB37" s="348">
        <v>16.948792955314801</v>
      </c>
      <c r="BC37" s="348">
        <v>0</v>
      </c>
      <c r="BD37" s="348">
        <v>6.0781218812278402E-2</v>
      </c>
      <c r="BE37" s="375" t="s">
        <v>430</v>
      </c>
      <c r="BF37" s="374"/>
      <c r="BG37" s="372" t="s">
        <v>430</v>
      </c>
      <c r="BH37" s="373" t="s">
        <v>430</v>
      </c>
      <c r="BI37" s="348" t="s">
        <v>430</v>
      </c>
      <c r="BJ37" s="348" t="s">
        <v>430</v>
      </c>
      <c r="BK37" s="350"/>
      <c r="BL37" s="350" t="s">
        <v>6785</v>
      </c>
      <c r="BM37" s="372" t="s">
        <v>6786</v>
      </c>
      <c r="BN37" s="372" t="s">
        <v>430</v>
      </c>
      <c r="BO37" s="372" t="s">
        <v>430</v>
      </c>
      <c r="BP37" s="430" t="s">
        <v>430</v>
      </c>
      <c r="BQ37" s="468"/>
      <c r="BR37" s="354" t="s">
        <v>6787</v>
      </c>
    </row>
    <row r="38" spans="1:70" s="428" customFormat="1" x14ac:dyDescent="0.25">
      <c r="A38" s="345" t="s">
        <v>6788</v>
      </c>
      <c r="B38" s="374"/>
      <c r="C38" s="719">
        <v>41677</v>
      </c>
      <c r="D38" s="373"/>
      <c r="E38" s="346">
        <v>283.56400000000002</v>
      </c>
      <c r="F38" s="373"/>
      <c r="G38" s="347">
        <v>31.674299999999999</v>
      </c>
      <c r="H38" s="374"/>
      <c r="I38" s="348">
        <v>-0.44290000000000002</v>
      </c>
      <c r="J38" s="348">
        <v>-0.80020000000000002</v>
      </c>
      <c r="K38" s="348">
        <v>1.5980000000000001</v>
      </c>
      <c r="L38" s="348">
        <v>5.6894999999999998</v>
      </c>
      <c r="M38" s="348">
        <v>7.7085999999999997</v>
      </c>
      <c r="N38" s="350">
        <v>27.3032</v>
      </c>
      <c r="O38" s="348">
        <v>27.3018</v>
      </c>
      <c r="P38" s="348">
        <v>25.276499999999999</v>
      </c>
      <c r="Q38" s="348">
        <v>14.7836</v>
      </c>
      <c r="R38" s="348">
        <v>12.6326</v>
      </c>
      <c r="S38" s="348">
        <v>3.4033000000000002</v>
      </c>
      <c r="T38" s="348">
        <v>12.4925</v>
      </c>
      <c r="U38" s="348">
        <v>14.7516</v>
      </c>
      <c r="V38" s="348">
        <v>24.868099999999998</v>
      </c>
      <c r="W38" s="348">
        <v>1.7962</v>
      </c>
      <c r="X38" s="348">
        <v>9.6323000000000008</v>
      </c>
      <c r="Y38" s="374"/>
      <c r="Z38" s="346">
        <v>35</v>
      </c>
      <c r="AA38" s="346">
        <v>31</v>
      </c>
      <c r="AB38" s="346">
        <v>36</v>
      </c>
      <c r="AC38" s="346">
        <v>12</v>
      </c>
      <c r="AD38" s="346">
        <v>38</v>
      </c>
      <c r="AE38" s="346">
        <v>31</v>
      </c>
      <c r="AF38" s="346">
        <v>22</v>
      </c>
      <c r="AG38" s="346">
        <v>22</v>
      </c>
      <c r="AH38" s="346">
        <v>8</v>
      </c>
      <c r="AI38" s="346">
        <v>8</v>
      </c>
      <c r="AJ38" s="346">
        <v>20</v>
      </c>
      <c r="AK38" s="346">
        <v>37</v>
      </c>
      <c r="AL38" s="346">
        <v>35</v>
      </c>
      <c r="AM38" s="346">
        <v>24</v>
      </c>
      <c r="AN38" s="346">
        <v>38</v>
      </c>
      <c r="AO38" s="373"/>
      <c r="AP38" s="348">
        <v>15.92</v>
      </c>
      <c r="AQ38" s="348">
        <v>19.579999999999998</v>
      </c>
      <c r="AR38" s="348">
        <v>22.85</v>
      </c>
      <c r="AS38" s="348">
        <v>28.13</v>
      </c>
      <c r="AT38" s="348">
        <v>27.48</v>
      </c>
      <c r="AU38" s="351"/>
      <c r="AV38" s="346">
        <v>6</v>
      </c>
      <c r="AW38" s="346">
        <v>5</v>
      </c>
      <c r="AX38" s="346">
        <v>9</v>
      </c>
      <c r="AY38" s="346">
        <v>23</v>
      </c>
      <c r="AZ38" s="346">
        <v>29</v>
      </c>
      <c r="BA38" s="374"/>
      <c r="BB38" s="348">
        <v>14.863307031921201</v>
      </c>
      <c r="BC38" s="348">
        <v>0</v>
      </c>
      <c r="BD38" s="348">
        <v>9.1427678372003301E-2</v>
      </c>
      <c r="BE38" s="375" t="s">
        <v>430</v>
      </c>
      <c r="BF38" s="374"/>
      <c r="BG38" s="372" t="s">
        <v>430</v>
      </c>
      <c r="BH38" s="373" t="s">
        <v>430</v>
      </c>
      <c r="BI38" s="348" t="s">
        <v>430</v>
      </c>
      <c r="BJ38" s="348" t="s">
        <v>430</v>
      </c>
      <c r="BK38" s="350"/>
      <c r="BL38" s="350" t="s">
        <v>6789</v>
      </c>
      <c r="BM38" s="372" t="s">
        <v>6790</v>
      </c>
      <c r="BN38" s="372" t="s">
        <v>2656</v>
      </c>
      <c r="BO38" s="372" t="s">
        <v>430</v>
      </c>
      <c r="BP38" s="430" t="s">
        <v>430</v>
      </c>
      <c r="BQ38" s="468"/>
      <c r="BR38" s="354" t="s">
        <v>476</v>
      </c>
    </row>
    <row r="39" spans="1:70" s="428" customFormat="1" x14ac:dyDescent="0.25">
      <c r="A39" s="345" t="s">
        <v>6791</v>
      </c>
      <c r="B39" s="374"/>
      <c r="C39" s="719">
        <v>41827</v>
      </c>
      <c r="D39" s="373"/>
      <c r="E39" s="346">
        <v>270.483</v>
      </c>
      <c r="F39" s="373"/>
      <c r="G39" s="347">
        <v>27.7347</v>
      </c>
      <c r="H39" s="374"/>
      <c r="I39" s="348">
        <v>-1.2004999999999999</v>
      </c>
      <c r="J39" s="348">
        <v>-0.6089</v>
      </c>
      <c r="K39" s="348">
        <v>2.0405000000000002</v>
      </c>
      <c r="L39" s="348">
        <v>0.9607</v>
      </c>
      <c r="M39" s="348">
        <v>15.611800000000001</v>
      </c>
      <c r="N39" s="350">
        <v>54.226500000000001</v>
      </c>
      <c r="O39" s="348">
        <v>33.718200000000003</v>
      </c>
      <c r="P39" s="348">
        <v>27.166599999999999</v>
      </c>
      <c r="Q39" s="348">
        <v>10.456200000000001</v>
      </c>
      <c r="R39" s="348">
        <v>11.1609</v>
      </c>
      <c r="S39" s="348">
        <v>-3.5754000000000001</v>
      </c>
      <c r="T39" s="348">
        <v>20.406099999999999</v>
      </c>
      <c r="U39" s="348">
        <v>30.682300000000001</v>
      </c>
      <c r="V39" s="348">
        <v>40.279000000000003</v>
      </c>
      <c r="W39" s="348">
        <v>0.6653</v>
      </c>
      <c r="X39" s="348">
        <v>8.7765000000000004</v>
      </c>
      <c r="Y39" s="374"/>
      <c r="Z39" s="346">
        <v>43</v>
      </c>
      <c r="AA39" s="346">
        <v>25</v>
      </c>
      <c r="AB39" s="346">
        <v>31</v>
      </c>
      <c r="AC39" s="346">
        <v>31</v>
      </c>
      <c r="AD39" s="346">
        <v>18</v>
      </c>
      <c r="AE39" s="346">
        <v>5</v>
      </c>
      <c r="AF39" s="346">
        <v>8</v>
      </c>
      <c r="AG39" s="346">
        <v>15</v>
      </c>
      <c r="AH39" s="346">
        <v>20</v>
      </c>
      <c r="AI39" s="346">
        <v>14</v>
      </c>
      <c r="AJ39" s="346">
        <v>43</v>
      </c>
      <c r="AK39" s="346">
        <v>18</v>
      </c>
      <c r="AL39" s="346">
        <v>3</v>
      </c>
      <c r="AM39" s="346">
        <v>3</v>
      </c>
      <c r="AN39" s="346">
        <v>43</v>
      </c>
      <c r="AO39" s="373"/>
      <c r="AP39" s="348">
        <v>13.3</v>
      </c>
      <c r="AQ39" s="348">
        <v>16.66</v>
      </c>
      <c r="AR39" s="348">
        <v>23.44</v>
      </c>
      <c r="AS39" s="348">
        <v>35.89</v>
      </c>
      <c r="AT39" s="348">
        <v>39.79</v>
      </c>
      <c r="AU39" s="351"/>
      <c r="AV39" s="346">
        <v>15</v>
      </c>
      <c r="AW39" s="346">
        <v>12</v>
      </c>
      <c r="AX39" s="346">
        <v>7</v>
      </c>
      <c r="AY39" s="346">
        <v>6</v>
      </c>
      <c r="AZ39" s="346">
        <v>7</v>
      </c>
      <c r="BA39" s="374"/>
      <c r="BB39" s="348">
        <v>16.9456587025205</v>
      </c>
      <c r="BC39" s="348">
        <v>0</v>
      </c>
      <c r="BD39" s="348">
        <v>8.8488987095738797E-2</v>
      </c>
      <c r="BE39" s="375" t="s">
        <v>430</v>
      </c>
      <c r="BF39" s="374"/>
      <c r="BG39" s="372" t="s">
        <v>430</v>
      </c>
      <c r="BH39" s="373" t="s">
        <v>430</v>
      </c>
      <c r="BI39" s="348" t="s">
        <v>430</v>
      </c>
      <c r="BJ39" s="348" t="s">
        <v>430</v>
      </c>
      <c r="BK39" s="350"/>
      <c r="BL39" s="350" t="s">
        <v>6792</v>
      </c>
      <c r="BM39" s="372" t="s">
        <v>6793</v>
      </c>
      <c r="BN39" s="372" t="s">
        <v>2656</v>
      </c>
      <c r="BO39" s="372" t="s">
        <v>430</v>
      </c>
      <c r="BP39" s="430" t="s">
        <v>430</v>
      </c>
      <c r="BQ39" s="468"/>
      <c r="BR39" s="354" t="s">
        <v>476</v>
      </c>
    </row>
    <row r="40" spans="1:70" s="428" customFormat="1" x14ac:dyDescent="0.25">
      <c r="A40" s="345" t="s">
        <v>6794</v>
      </c>
      <c r="B40" s="374"/>
      <c r="C40" s="719">
        <v>41493</v>
      </c>
      <c r="D40" s="373"/>
      <c r="E40" s="346">
        <v>253.52500000000001</v>
      </c>
      <c r="F40" s="373"/>
      <c r="G40" s="347">
        <v>45.017800000000001</v>
      </c>
      <c r="H40" s="374"/>
      <c r="I40" s="348">
        <v>0.72199999999999998</v>
      </c>
      <c r="J40" s="348">
        <v>0.79869999999999997</v>
      </c>
      <c r="K40" s="348">
        <v>2.0468999999999999</v>
      </c>
      <c r="L40" s="348">
        <v>9.1195000000000004</v>
      </c>
      <c r="M40" s="348">
        <v>17.062200000000001</v>
      </c>
      <c r="N40" s="350">
        <v>35.047899999999998</v>
      </c>
      <c r="O40" s="348">
        <v>21.9651</v>
      </c>
      <c r="P40" s="348">
        <v>20.478999999999999</v>
      </c>
      <c r="Q40" s="348">
        <v>14.1427</v>
      </c>
      <c r="R40" s="348">
        <v>13.538</v>
      </c>
      <c r="S40" s="348">
        <v>6.008</v>
      </c>
      <c r="T40" s="348">
        <v>18.816500000000001</v>
      </c>
      <c r="U40" s="348">
        <v>22.8538</v>
      </c>
      <c r="V40" s="348">
        <v>29.989799999999999</v>
      </c>
      <c r="W40" s="348">
        <v>3.0474000000000001</v>
      </c>
      <c r="X40" s="348">
        <v>12.228199999999999</v>
      </c>
      <c r="Y40" s="374"/>
      <c r="Z40" s="346">
        <v>9</v>
      </c>
      <c r="AA40" s="346">
        <v>6</v>
      </c>
      <c r="AB40" s="346">
        <v>30</v>
      </c>
      <c r="AC40" s="346">
        <v>2</v>
      </c>
      <c r="AD40" s="346">
        <v>15</v>
      </c>
      <c r="AE40" s="346">
        <v>19</v>
      </c>
      <c r="AF40" s="346">
        <v>35</v>
      </c>
      <c r="AG40" s="346">
        <v>34</v>
      </c>
      <c r="AH40" s="346">
        <v>12</v>
      </c>
      <c r="AI40" s="346">
        <v>7</v>
      </c>
      <c r="AJ40" s="346">
        <v>11</v>
      </c>
      <c r="AK40" s="346">
        <v>23</v>
      </c>
      <c r="AL40" s="346">
        <v>13</v>
      </c>
      <c r="AM40" s="346">
        <v>11</v>
      </c>
      <c r="AN40" s="346">
        <v>26</v>
      </c>
      <c r="AO40" s="373"/>
      <c r="AP40" s="348">
        <v>15.47</v>
      </c>
      <c r="AQ40" s="348">
        <v>17.57</v>
      </c>
      <c r="AR40" s="348">
        <v>19.13</v>
      </c>
      <c r="AS40" s="348">
        <v>24.55</v>
      </c>
      <c r="AT40" s="348">
        <v>39.94</v>
      </c>
      <c r="AU40" s="351"/>
      <c r="AV40" s="346">
        <v>7</v>
      </c>
      <c r="AW40" s="346">
        <v>8</v>
      </c>
      <c r="AX40" s="346">
        <v>21</v>
      </c>
      <c r="AY40" s="346">
        <v>31</v>
      </c>
      <c r="AZ40" s="346">
        <v>6</v>
      </c>
      <c r="BA40" s="374"/>
      <c r="BB40" s="348">
        <v>12.276168906630399</v>
      </c>
      <c r="BC40" s="348">
        <v>0.64790614158166704</v>
      </c>
      <c r="BD40" s="348">
        <v>8.7609174814773302E-2</v>
      </c>
      <c r="BE40" s="375">
        <v>0.47581998375323498</v>
      </c>
      <c r="BF40" s="374"/>
      <c r="BG40" s="372" t="s">
        <v>430</v>
      </c>
      <c r="BH40" s="373" t="s">
        <v>430</v>
      </c>
      <c r="BI40" s="348" t="s">
        <v>430</v>
      </c>
      <c r="BJ40" s="348" t="s">
        <v>430</v>
      </c>
      <c r="BK40" s="350"/>
      <c r="BL40" s="350" t="s">
        <v>6795</v>
      </c>
      <c r="BM40" s="372" t="s">
        <v>6796</v>
      </c>
      <c r="BN40" s="372" t="s">
        <v>2656</v>
      </c>
      <c r="BO40" s="372" t="s">
        <v>430</v>
      </c>
      <c r="BP40" s="430" t="s">
        <v>430</v>
      </c>
      <c r="BQ40" s="468"/>
      <c r="BR40" s="354" t="s">
        <v>476</v>
      </c>
    </row>
    <row r="41" spans="1:70" s="428" customFormat="1" x14ac:dyDescent="0.25">
      <c r="A41" s="345" t="s">
        <v>6797</v>
      </c>
      <c r="B41" s="374"/>
      <c r="C41" s="719">
        <v>41670</v>
      </c>
      <c r="D41" s="373"/>
      <c r="E41" s="346">
        <v>232.15</v>
      </c>
      <c r="F41" s="373"/>
      <c r="G41" s="347">
        <v>27.646599999999999</v>
      </c>
      <c r="H41" s="374"/>
      <c r="I41" s="348">
        <v>-0.215</v>
      </c>
      <c r="J41" s="348">
        <v>-0.90059999999999996</v>
      </c>
      <c r="K41" s="348">
        <v>5.0702999999999996</v>
      </c>
      <c r="L41" s="348">
        <v>8.6217000000000006</v>
      </c>
      <c r="M41" s="348">
        <v>14.577</v>
      </c>
      <c r="N41" s="350">
        <v>37.643799999999999</v>
      </c>
      <c r="O41" s="348">
        <v>28.462199999999999</v>
      </c>
      <c r="P41" s="348">
        <v>22.218</v>
      </c>
      <c r="Q41" s="348">
        <v>15.3529</v>
      </c>
      <c r="R41" s="348">
        <v>12.1777</v>
      </c>
      <c r="S41" s="348">
        <v>6.3314000000000004</v>
      </c>
      <c r="T41" s="348">
        <v>22.075700000000001</v>
      </c>
      <c r="U41" s="348">
        <v>24.4087</v>
      </c>
      <c r="V41" s="348">
        <v>35.658200000000001</v>
      </c>
      <c r="W41" s="348">
        <v>2.3117999999999999</v>
      </c>
      <c r="X41" s="348">
        <v>8.4240999999999993</v>
      </c>
      <c r="Y41" s="374"/>
      <c r="Z41" s="346">
        <v>31</v>
      </c>
      <c r="AA41" s="346">
        <v>33</v>
      </c>
      <c r="AB41" s="346">
        <v>9</v>
      </c>
      <c r="AC41" s="346">
        <v>3</v>
      </c>
      <c r="AD41" s="346">
        <v>21</v>
      </c>
      <c r="AE41" s="346">
        <v>13</v>
      </c>
      <c r="AF41" s="346">
        <v>19</v>
      </c>
      <c r="AG41" s="346">
        <v>30</v>
      </c>
      <c r="AH41" s="346">
        <v>7</v>
      </c>
      <c r="AI41" s="346">
        <v>11</v>
      </c>
      <c r="AJ41" s="346">
        <v>8</v>
      </c>
      <c r="AK41" s="346">
        <v>15</v>
      </c>
      <c r="AL41" s="346">
        <v>8</v>
      </c>
      <c r="AM41" s="346">
        <v>7</v>
      </c>
      <c r="AN41" s="346">
        <v>34</v>
      </c>
      <c r="AO41" s="373"/>
      <c r="AP41" s="348">
        <v>15.07</v>
      </c>
      <c r="AQ41" s="348">
        <v>19.399999999999999</v>
      </c>
      <c r="AR41" s="348">
        <v>22.67</v>
      </c>
      <c r="AS41" s="348">
        <v>29.63</v>
      </c>
      <c r="AT41" s="348">
        <v>42.92</v>
      </c>
      <c r="AU41" s="351"/>
      <c r="AV41" s="346">
        <v>8</v>
      </c>
      <c r="AW41" s="346">
        <v>6</v>
      </c>
      <c r="AX41" s="346">
        <v>11</v>
      </c>
      <c r="AY41" s="346">
        <v>18</v>
      </c>
      <c r="AZ41" s="346">
        <v>4</v>
      </c>
      <c r="BA41" s="374"/>
      <c r="BB41" s="348">
        <v>16.686519769669601</v>
      </c>
      <c r="BC41" s="348">
        <v>0</v>
      </c>
      <c r="BD41" s="348">
        <v>7.1203451898296494E-2</v>
      </c>
      <c r="BE41" s="375" t="s">
        <v>430</v>
      </c>
      <c r="BF41" s="374"/>
      <c r="BG41" s="372" t="s">
        <v>430</v>
      </c>
      <c r="BH41" s="373" t="s">
        <v>430</v>
      </c>
      <c r="BI41" s="348" t="s">
        <v>430</v>
      </c>
      <c r="BJ41" s="348" t="s">
        <v>430</v>
      </c>
      <c r="BK41" s="350"/>
      <c r="BL41" s="350" t="s">
        <v>6798</v>
      </c>
      <c r="BM41" s="372" t="s">
        <v>6799</v>
      </c>
      <c r="BN41" s="372" t="s">
        <v>430</v>
      </c>
      <c r="BO41" s="372" t="s">
        <v>430</v>
      </c>
      <c r="BP41" s="430" t="s">
        <v>430</v>
      </c>
      <c r="BQ41" s="468"/>
      <c r="BR41" s="354" t="s">
        <v>519</v>
      </c>
    </row>
    <row r="42" spans="1:70" s="428" customFormat="1" x14ac:dyDescent="0.25">
      <c r="A42" s="345" t="s">
        <v>6800</v>
      </c>
      <c r="B42" s="374"/>
      <c r="C42" s="719">
        <v>39447</v>
      </c>
      <c r="D42" s="373"/>
      <c r="E42" s="346">
        <v>227.333</v>
      </c>
      <c r="F42" s="373"/>
      <c r="G42" s="347">
        <v>44.376600000000003</v>
      </c>
      <c r="H42" s="374"/>
      <c r="I42" s="348">
        <v>0.1711</v>
      </c>
      <c r="J42" s="348">
        <v>-0.92810000000000004</v>
      </c>
      <c r="K42" s="348">
        <v>2.2601</v>
      </c>
      <c r="L42" s="348">
        <v>3.9546999999999999</v>
      </c>
      <c r="M42" s="348">
        <v>13.3447</v>
      </c>
      <c r="N42" s="350">
        <v>27.310099999999998</v>
      </c>
      <c r="O42" s="348">
        <v>17.581399999999999</v>
      </c>
      <c r="P42" s="348">
        <v>22.072399999999998</v>
      </c>
      <c r="Q42" s="348">
        <v>13.0845</v>
      </c>
      <c r="R42" s="348">
        <v>8.8605999999999998</v>
      </c>
      <c r="S42" s="348">
        <v>0.51439999999999997</v>
      </c>
      <c r="T42" s="348">
        <v>17.1279</v>
      </c>
      <c r="U42" s="348">
        <v>17.188800000000001</v>
      </c>
      <c r="V42" s="348">
        <v>20.458300000000001</v>
      </c>
      <c r="W42" s="348">
        <v>2.9811000000000001</v>
      </c>
      <c r="X42" s="348">
        <v>8.3193999999999999</v>
      </c>
      <c r="Y42" s="374"/>
      <c r="Z42" s="346">
        <v>21</v>
      </c>
      <c r="AA42" s="346">
        <v>35</v>
      </c>
      <c r="AB42" s="346">
        <v>29</v>
      </c>
      <c r="AC42" s="346">
        <v>19</v>
      </c>
      <c r="AD42" s="346">
        <v>23</v>
      </c>
      <c r="AE42" s="346">
        <v>30</v>
      </c>
      <c r="AF42" s="346">
        <v>39</v>
      </c>
      <c r="AG42" s="346">
        <v>31</v>
      </c>
      <c r="AH42" s="346">
        <v>13</v>
      </c>
      <c r="AI42" s="346">
        <v>18</v>
      </c>
      <c r="AJ42" s="346">
        <v>27</v>
      </c>
      <c r="AK42" s="346">
        <v>25</v>
      </c>
      <c r="AL42" s="346">
        <v>32</v>
      </c>
      <c r="AM42" s="346">
        <v>31</v>
      </c>
      <c r="AN42" s="346">
        <v>27</v>
      </c>
      <c r="AO42" s="373"/>
      <c r="AP42" s="348">
        <v>13.49</v>
      </c>
      <c r="AQ42" s="348">
        <v>16.97</v>
      </c>
      <c r="AR42" s="348">
        <v>19.95</v>
      </c>
      <c r="AS42" s="348">
        <v>21.75</v>
      </c>
      <c r="AT42" s="348">
        <v>27.5</v>
      </c>
      <c r="AU42" s="351"/>
      <c r="AV42" s="346">
        <v>14</v>
      </c>
      <c r="AW42" s="346">
        <v>11</v>
      </c>
      <c r="AX42" s="346">
        <v>18</v>
      </c>
      <c r="AY42" s="346">
        <v>35</v>
      </c>
      <c r="AZ42" s="346">
        <v>28</v>
      </c>
      <c r="BA42" s="374"/>
      <c r="BB42" s="348">
        <v>15.104163898951301</v>
      </c>
      <c r="BC42" s="348">
        <v>0</v>
      </c>
      <c r="BD42" s="348">
        <v>8.0674084412142202E-2</v>
      </c>
      <c r="BE42" s="375" t="s">
        <v>430</v>
      </c>
      <c r="BF42" s="374"/>
      <c r="BG42" s="372" t="s">
        <v>430</v>
      </c>
      <c r="BH42" s="373" t="s">
        <v>430</v>
      </c>
      <c r="BI42" s="348" t="s">
        <v>430</v>
      </c>
      <c r="BJ42" s="348" t="s">
        <v>430</v>
      </c>
      <c r="BK42" s="350"/>
      <c r="BL42" s="350" t="s">
        <v>6801</v>
      </c>
      <c r="BM42" s="372" t="s">
        <v>6802</v>
      </c>
      <c r="BN42" s="372" t="s">
        <v>430</v>
      </c>
      <c r="BO42" s="372" t="s">
        <v>430</v>
      </c>
      <c r="BP42" s="430" t="s">
        <v>430</v>
      </c>
      <c r="BQ42" s="468"/>
      <c r="BR42" s="354" t="s">
        <v>6787</v>
      </c>
    </row>
    <row r="43" spans="1:70" s="428" customFormat="1" x14ac:dyDescent="0.25">
      <c r="A43" s="345" t="s">
        <v>6803</v>
      </c>
      <c r="B43" s="374"/>
      <c r="C43" s="719">
        <v>44866</v>
      </c>
      <c r="D43" s="373"/>
      <c r="E43" s="346">
        <v>219.33199999999999</v>
      </c>
      <c r="F43" s="373"/>
      <c r="G43" s="347">
        <v>29.497499999999999</v>
      </c>
      <c r="H43" s="374"/>
      <c r="I43" s="348">
        <v>7.1599999999999997E-2</v>
      </c>
      <c r="J43" s="348">
        <v>-0.45889999999999997</v>
      </c>
      <c r="K43" s="348">
        <v>2.5985999999999998</v>
      </c>
      <c r="L43" s="348">
        <v>2.0767000000000002</v>
      </c>
      <c r="M43" s="348">
        <v>24.704599999999999</v>
      </c>
      <c r="N43" s="350">
        <v>36.761299999999999</v>
      </c>
      <c r="O43" s="348">
        <v>30.051200000000001</v>
      </c>
      <c r="P43" s="348">
        <v>31.4129</v>
      </c>
      <c r="Q43" s="348" t="s">
        <v>430</v>
      </c>
      <c r="R43" s="348" t="s">
        <v>430</v>
      </c>
      <c r="S43" s="348">
        <v>-0.96230000000000004</v>
      </c>
      <c r="T43" s="348">
        <v>27.0809</v>
      </c>
      <c r="U43" s="348">
        <v>22.8597</v>
      </c>
      <c r="V43" s="348">
        <v>28.641500000000001</v>
      </c>
      <c r="W43" s="348">
        <v>5.4431000000000003</v>
      </c>
      <c r="X43" s="348">
        <v>32.931399999999996</v>
      </c>
      <c r="Y43" s="374"/>
      <c r="Z43" s="346">
        <v>24</v>
      </c>
      <c r="AA43" s="346">
        <v>23</v>
      </c>
      <c r="AB43" s="346">
        <v>23</v>
      </c>
      <c r="AC43" s="346">
        <v>23</v>
      </c>
      <c r="AD43" s="346">
        <v>5</v>
      </c>
      <c r="AE43" s="346">
        <v>18</v>
      </c>
      <c r="AF43" s="346">
        <v>17</v>
      </c>
      <c r="AG43" s="346">
        <v>9</v>
      </c>
      <c r="AH43" s="346" t="s">
        <v>430</v>
      </c>
      <c r="AI43" s="346" t="s">
        <v>430</v>
      </c>
      <c r="AJ43" s="346">
        <v>34</v>
      </c>
      <c r="AK43" s="346">
        <v>8</v>
      </c>
      <c r="AL43" s="346">
        <v>12</v>
      </c>
      <c r="AM43" s="346">
        <v>17</v>
      </c>
      <c r="AN43" s="346">
        <v>9</v>
      </c>
      <c r="AO43" s="373"/>
      <c r="AP43" s="348" t="s">
        <v>430</v>
      </c>
      <c r="AQ43" s="348" t="s">
        <v>430</v>
      </c>
      <c r="AR43" s="348" t="s">
        <v>430</v>
      </c>
      <c r="AS43" s="348">
        <v>32.11</v>
      </c>
      <c r="AT43" s="348">
        <v>37.43</v>
      </c>
      <c r="AU43" s="351"/>
      <c r="AV43" s="346" t="s">
        <v>430</v>
      </c>
      <c r="AW43" s="346" t="s">
        <v>430</v>
      </c>
      <c r="AX43" s="346" t="s">
        <v>430</v>
      </c>
      <c r="AY43" s="346">
        <v>13</v>
      </c>
      <c r="AZ43" s="346">
        <v>12</v>
      </c>
      <c r="BA43" s="374"/>
      <c r="BB43" s="348">
        <v>18.8321931683417</v>
      </c>
      <c r="BC43" s="348">
        <v>0</v>
      </c>
      <c r="BD43" s="348">
        <v>9.5078502557722197E-2</v>
      </c>
      <c r="BE43" s="375" t="s">
        <v>430</v>
      </c>
      <c r="BF43" s="374"/>
      <c r="BG43" s="372" t="s">
        <v>430</v>
      </c>
      <c r="BH43" s="373" t="s">
        <v>430</v>
      </c>
      <c r="BI43" s="348" t="s">
        <v>430</v>
      </c>
      <c r="BJ43" s="348" t="s">
        <v>430</v>
      </c>
      <c r="BK43" s="350"/>
      <c r="BL43" s="350" t="s">
        <v>6804</v>
      </c>
      <c r="BM43" s="372" t="s">
        <v>6805</v>
      </c>
      <c r="BN43" s="372" t="s">
        <v>430</v>
      </c>
      <c r="BO43" s="372" t="s">
        <v>430</v>
      </c>
      <c r="BP43" s="430" t="s">
        <v>430</v>
      </c>
      <c r="BQ43" s="468"/>
      <c r="BR43" s="354" t="s">
        <v>1005</v>
      </c>
    </row>
    <row r="44" spans="1:70" s="428" customFormat="1" x14ac:dyDescent="0.25">
      <c r="A44" s="345" t="s">
        <v>6806</v>
      </c>
      <c r="B44" s="374"/>
      <c r="C44" s="719">
        <v>39316</v>
      </c>
      <c r="D44" s="373"/>
      <c r="E44" s="346">
        <v>172.59</v>
      </c>
      <c r="F44" s="373"/>
      <c r="G44" s="347">
        <v>44.117899999999999</v>
      </c>
      <c r="H44" s="374"/>
      <c r="I44" s="348">
        <v>0.72760000000000002</v>
      </c>
      <c r="J44" s="348">
        <v>-6.9999999999999999E-4</v>
      </c>
      <c r="K44" s="348">
        <v>3.3068</v>
      </c>
      <c r="L44" s="348">
        <v>2.8767999999999998</v>
      </c>
      <c r="M44" s="348">
        <v>11.440099999999999</v>
      </c>
      <c r="N44" s="350">
        <v>22.930800000000001</v>
      </c>
      <c r="O44" s="348">
        <v>20.0244</v>
      </c>
      <c r="P44" s="348">
        <v>18.779199999999999</v>
      </c>
      <c r="Q44" s="348">
        <v>11.9346</v>
      </c>
      <c r="R44" s="348">
        <v>11.9605</v>
      </c>
      <c r="S44" s="348">
        <v>6.1254</v>
      </c>
      <c r="T44" s="348">
        <v>17.198899999999998</v>
      </c>
      <c r="U44" s="348">
        <v>10.1144</v>
      </c>
      <c r="V44" s="348">
        <v>16.782</v>
      </c>
      <c r="W44" s="348">
        <v>2.2178</v>
      </c>
      <c r="X44" s="348">
        <v>8.1227999999999998</v>
      </c>
      <c r="Y44" s="374"/>
      <c r="Z44" s="346">
        <v>8</v>
      </c>
      <c r="AA44" s="346">
        <v>15</v>
      </c>
      <c r="AB44" s="346">
        <v>16</v>
      </c>
      <c r="AC44" s="346">
        <v>22</v>
      </c>
      <c r="AD44" s="346">
        <v>27</v>
      </c>
      <c r="AE44" s="346">
        <v>39</v>
      </c>
      <c r="AF44" s="346">
        <v>37</v>
      </c>
      <c r="AG44" s="346">
        <v>37</v>
      </c>
      <c r="AH44" s="346">
        <v>17</v>
      </c>
      <c r="AI44" s="346">
        <v>12</v>
      </c>
      <c r="AJ44" s="346">
        <v>9</v>
      </c>
      <c r="AK44" s="346">
        <v>24</v>
      </c>
      <c r="AL44" s="346">
        <v>42</v>
      </c>
      <c r="AM44" s="346">
        <v>38</v>
      </c>
      <c r="AN44" s="346">
        <v>35</v>
      </c>
      <c r="AO44" s="373"/>
      <c r="AP44" s="348">
        <v>13.92</v>
      </c>
      <c r="AQ44" s="348">
        <v>15.83</v>
      </c>
      <c r="AR44" s="348">
        <v>17.88</v>
      </c>
      <c r="AS44" s="348">
        <v>20.25</v>
      </c>
      <c r="AT44" s="348">
        <v>22.23</v>
      </c>
      <c r="AU44" s="351"/>
      <c r="AV44" s="346">
        <v>12</v>
      </c>
      <c r="AW44" s="346">
        <v>14</v>
      </c>
      <c r="AX44" s="346">
        <v>26</v>
      </c>
      <c r="AY44" s="346">
        <v>36</v>
      </c>
      <c r="AZ44" s="346">
        <v>37</v>
      </c>
      <c r="BA44" s="374"/>
      <c r="BB44" s="348">
        <v>14.2417404657392</v>
      </c>
      <c r="BC44" s="348">
        <v>0</v>
      </c>
      <c r="BD44" s="348">
        <v>6.7277171335109506E-2</v>
      </c>
      <c r="BE44" s="375" t="s">
        <v>430</v>
      </c>
      <c r="BF44" s="374"/>
      <c r="BG44" s="372" t="s">
        <v>430</v>
      </c>
      <c r="BH44" s="373" t="s">
        <v>430</v>
      </c>
      <c r="BI44" s="348" t="s">
        <v>430</v>
      </c>
      <c r="BJ44" s="348" t="s">
        <v>430</v>
      </c>
      <c r="BK44" s="350"/>
      <c r="BL44" s="350" t="s">
        <v>6807</v>
      </c>
      <c r="BM44" s="372" t="s">
        <v>6808</v>
      </c>
      <c r="BN44" s="372" t="s">
        <v>430</v>
      </c>
      <c r="BO44" s="372" t="s">
        <v>430</v>
      </c>
      <c r="BP44" s="430" t="s">
        <v>430</v>
      </c>
      <c r="BQ44" s="468"/>
      <c r="BR44" s="354" t="s">
        <v>443</v>
      </c>
    </row>
    <row r="45" spans="1:70" s="428" customFormat="1" x14ac:dyDescent="0.25">
      <c r="A45" s="345" t="s">
        <v>6809</v>
      </c>
      <c r="B45" s="374"/>
      <c r="C45" s="719">
        <v>40176</v>
      </c>
      <c r="D45" s="373"/>
      <c r="E45" s="346">
        <v>189.61500000000001</v>
      </c>
      <c r="F45" s="373"/>
      <c r="G45" s="347">
        <v>34.368099999999998</v>
      </c>
      <c r="H45" s="374"/>
      <c r="I45" s="348">
        <v>2.9376000000000002</v>
      </c>
      <c r="J45" s="348">
        <v>1.0570999999999999</v>
      </c>
      <c r="K45" s="348">
        <v>18.1172</v>
      </c>
      <c r="L45" s="348">
        <v>7.2039999999999997</v>
      </c>
      <c r="M45" s="348">
        <v>7.2582000000000004</v>
      </c>
      <c r="N45" s="350">
        <v>81.899500000000003</v>
      </c>
      <c r="O45" s="348">
        <v>46.174799999999998</v>
      </c>
      <c r="P45" s="348">
        <v>31.8354</v>
      </c>
      <c r="Q45" s="348">
        <v>19.162400000000002</v>
      </c>
      <c r="R45" s="348">
        <v>17.340599999999998</v>
      </c>
      <c r="S45" s="348">
        <v>15.946300000000001</v>
      </c>
      <c r="T45" s="348">
        <v>12.327999999999999</v>
      </c>
      <c r="U45" s="348">
        <v>28.018999999999998</v>
      </c>
      <c r="V45" s="348">
        <v>51.637799999999999</v>
      </c>
      <c r="W45" s="348">
        <v>13.862</v>
      </c>
      <c r="X45" s="348">
        <v>7.6967999999999996</v>
      </c>
      <c r="Y45" s="374"/>
      <c r="Z45" s="346">
        <v>3</v>
      </c>
      <c r="AA45" s="346">
        <v>5</v>
      </c>
      <c r="AB45" s="346">
        <v>2</v>
      </c>
      <c r="AC45" s="346">
        <v>5</v>
      </c>
      <c r="AD45" s="346">
        <v>40</v>
      </c>
      <c r="AE45" s="346">
        <v>3</v>
      </c>
      <c r="AF45" s="346">
        <v>3</v>
      </c>
      <c r="AG45" s="346">
        <v>7</v>
      </c>
      <c r="AH45" s="346">
        <v>3</v>
      </c>
      <c r="AI45" s="346">
        <v>2</v>
      </c>
      <c r="AJ45" s="346">
        <v>3</v>
      </c>
      <c r="AK45" s="346">
        <v>38</v>
      </c>
      <c r="AL45" s="346">
        <v>5</v>
      </c>
      <c r="AM45" s="346">
        <v>2</v>
      </c>
      <c r="AN45" s="346">
        <v>3</v>
      </c>
      <c r="AO45" s="373"/>
      <c r="AP45" s="348">
        <v>21.15</v>
      </c>
      <c r="AQ45" s="348">
        <v>24.9</v>
      </c>
      <c r="AR45" s="348">
        <v>28.97</v>
      </c>
      <c r="AS45" s="348">
        <v>45.65</v>
      </c>
      <c r="AT45" s="348">
        <v>51.3</v>
      </c>
      <c r="AU45" s="351"/>
      <c r="AV45" s="346">
        <v>2</v>
      </c>
      <c r="AW45" s="346">
        <v>2</v>
      </c>
      <c r="AX45" s="346">
        <v>2</v>
      </c>
      <c r="AY45" s="346">
        <v>3</v>
      </c>
      <c r="AZ45" s="346">
        <v>3</v>
      </c>
      <c r="BA45" s="374"/>
      <c r="BB45" s="348">
        <v>28.1338434524035</v>
      </c>
      <c r="BC45" s="348">
        <v>0</v>
      </c>
      <c r="BD45" s="348">
        <v>6.6325125585681294E-2</v>
      </c>
      <c r="BE45" s="375" t="s">
        <v>430</v>
      </c>
      <c r="BF45" s="374"/>
      <c r="BG45" s="372" t="s">
        <v>430</v>
      </c>
      <c r="BH45" s="373" t="s">
        <v>430</v>
      </c>
      <c r="BI45" s="348" t="s">
        <v>430</v>
      </c>
      <c r="BJ45" s="348" t="s">
        <v>430</v>
      </c>
      <c r="BK45" s="350"/>
      <c r="BL45" s="350" t="s">
        <v>6810</v>
      </c>
      <c r="BM45" s="372" t="s">
        <v>6811</v>
      </c>
      <c r="BN45" s="372" t="s">
        <v>430</v>
      </c>
      <c r="BO45" s="372" t="s">
        <v>430</v>
      </c>
      <c r="BP45" s="430" t="s">
        <v>430</v>
      </c>
      <c r="BQ45" s="468"/>
      <c r="BR45" s="354" t="s">
        <v>555</v>
      </c>
    </row>
    <row r="46" spans="1:70" s="428" customFormat="1" x14ac:dyDescent="0.25">
      <c r="A46" s="345" t="s">
        <v>6812</v>
      </c>
      <c r="B46" s="374"/>
      <c r="C46" s="719">
        <v>40725</v>
      </c>
      <c r="D46" s="373"/>
      <c r="E46" s="346">
        <v>165.529</v>
      </c>
      <c r="F46" s="373"/>
      <c r="G46" s="347">
        <v>38.505000000000003</v>
      </c>
      <c r="H46" s="374"/>
      <c r="I46" s="348">
        <v>-0.1115</v>
      </c>
      <c r="J46" s="348">
        <v>0.29959999999999998</v>
      </c>
      <c r="K46" s="348">
        <v>2.4451000000000001</v>
      </c>
      <c r="L46" s="348">
        <v>6.8811</v>
      </c>
      <c r="M46" s="348">
        <v>10.1465</v>
      </c>
      <c r="N46" s="350">
        <v>24.4787</v>
      </c>
      <c r="O46" s="348">
        <v>20.5139</v>
      </c>
      <c r="P46" s="348">
        <v>16.993099999999998</v>
      </c>
      <c r="Q46" s="348">
        <v>11.0601</v>
      </c>
      <c r="R46" s="348">
        <v>8.3812999999999995</v>
      </c>
      <c r="S46" s="348">
        <v>8.8450000000000006</v>
      </c>
      <c r="T46" s="348">
        <v>14.099</v>
      </c>
      <c r="U46" s="348">
        <v>17.489999999999998</v>
      </c>
      <c r="V46" s="348">
        <v>23.389700000000001</v>
      </c>
      <c r="W46" s="348">
        <v>2.4996</v>
      </c>
      <c r="X46" s="348">
        <v>9.3101000000000003</v>
      </c>
      <c r="Y46" s="374"/>
      <c r="Z46" s="346">
        <v>28</v>
      </c>
      <c r="AA46" s="346">
        <v>11</v>
      </c>
      <c r="AB46" s="346">
        <v>26</v>
      </c>
      <c r="AC46" s="346">
        <v>6</v>
      </c>
      <c r="AD46" s="346">
        <v>32</v>
      </c>
      <c r="AE46" s="346">
        <v>34</v>
      </c>
      <c r="AF46" s="346">
        <v>36</v>
      </c>
      <c r="AG46" s="346">
        <v>39</v>
      </c>
      <c r="AH46" s="346">
        <v>19</v>
      </c>
      <c r="AI46" s="346">
        <v>20</v>
      </c>
      <c r="AJ46" s="346">
        <v>5</v>
      </c>
      <c r="AK46" s="346">
        <v>34</v>
      </c>
      <c r="AL46" s="346">
        <v>30</v>
      </c>
      <c r="AM46" s="346">
        <v>25</v>
      </c>
      <c r="AN46" s="346">
        <v>33</v>
      </c>
      <c r="AO46" s="373"/>
      <c r="AP46" s="348">
        <v>10.56</v>
      </c>
      <c r="AQ46" s="348">
        <v>13.16</v>
      </c>
      <c r="AR46" s="348">
        <v>15.69</v>
      </c>
      <c r="AS46" s="348">
        <v>22.14</v>
      </c>
      <c r="AT46" s="348">
        <v>29.02</v>
      </c>
      <c r="AU46" s="351"/>
      <c r="AV46" s="346">
        <v>20</v>
      </c>
      <c r="AW46" s="346">
        <v>18</v>
      </c>
      <c r="AX46" s="346">
        <v>29</v>
      </c>
      <c r="AY46" s="346">
        <v>34</v>
      </c>
      <c r="AZ46" s="346">
        <v>24</v>
      </c>
      <c r="BA46" s="374"/>
      <c r="BB46" s="348">
        <v>13.321685161226799</v>
      </c>
      <c r="BC46" s="348">
        <v>0</v>
      </c>
      <c r="BD46" s="348">
        <v>6.0508703526087899E-2</v>
      </c>
      <c r="BE46" s="375" t="s">
        <v>430</v>
      </c>
      <c r="BF46" s="374"/>
      <c r="BG46" s="372" t="s">
        <v>430</v>
      </c>
      <c r="BH46" s="373" t="s">
        <v>430</v>
      </c>
      <c r="BI46" s="348" t="s">
        <v>430</v>
      </c>
      <c r="BJ46" s="348" t="s">
        <v>430</v>
      </c>
      <c r="BK46" s="350"/>
      <c r="BL46" s="350" t="s">
        <v>6813</v>
      </c>
      <c r="BM46" s="372" t="s">
        <v>6814</v>
      </c>
      <c r="BN46" s="372" t="s">
        <v>2656</v>
      </c>
      <c r="BO46" s="372" t="s">
        <v>430</v>
      </c>
      <c r="BP46" s="430" t="s">
        <v>430</v>
      </c>
      <c r="BQ46" s="468"/>
      <c r="BR46" s="354" t="s">
        <v>476</v>
      </c>
    </row>
    <row r="47" spans="1:70" s="428" customFormat="1" x14ac:dyDescent="0.25">
      <c r="A47" s="345" t="s">
        <v>6815</v>
      </c>
      <c r="B47" s="374"/>
      <c r="C47" s="719">
        <v>45013</v>
      </c>
      <c r="D47" s="373"/>
      <c r="E47" s="346">
        <v>143.255</v>
      </c>
      <c r="F47" s="373"/>
      <c r="G47" s="347">
        <v>13.409599999999999</v>
      </c>
      <c r="H47" s="374"/>
      <c r="I47" s="348">
        <v>6.8599999999999994E-2</v>
      </c>
      <c r="J47" s="348">
        <v>0.3785</v>
      </c>
      <c r="K47" s="348">
        <v>-0.29570000000000002</v>
      </c>
      <c r="L47" s="348">
        <v>0.26150000000000001</v>
      </c>
      <c r="M47" s="348">
        <v>7.3716999999999997</v>
      </c>
      <c r="N47" s="350">
        <v>13.7532</v>
      </c>
      <c r="O47" s="348">
        <v>10.9703</v>
      </c>
      <c r="P47" s="348">
        <v>9.3495000000000008</v>
      </c>
      <c r="Q47" s="348" t="s">
        <v>430</v>
      </c>
      <c r="R47" s="348" t="s">
        <v>430</v>
      </c>
      <c r="S47" s="348">
        <v>1.6426000000000001</v>
      </c>
      <c r="T47" s="348">
        <v>2.4016999999999999</v>
      </c>
      <c r="U47" s="348">
        <v>8.5726999999999993</v>
      </c>
      <c r="V47" s="348">
        <v>11.0443</v>
      </c>
      <c r="W47" s="348">
        <v>0.4743</v>
      </c>
      <c r="X47" s="348">
        <v>9.0460999999999991</v>
      </c>
      <c r="Y47" s="374"/>
      <c r="Z47" s="346">
        <v>25</v>
      </c>
      <c r="AA47" s="346">
        <v>8</v>
      </c>
      <c r="AB47" s="346">
        <v>43</v>
      </c>
      <c r="AC47" s="346">
        <v>34</v>
      </c>
      <c r="AD47" s="346">
        <v>39</v>
      </c>
      <c r="AE47" s="346">
        <v>44</v>
      </c>
      <c r="AF47" s="346">
        <v>47</v>
      </c>
      <c r="AG47" s="346">
        <v>48</v>
      </c>
      <c r="AH47" s="346" t="s">
        <v>430</v>
      </c>
      <c r="AI47" s="346" t="s">
        <v>430</v>
      </c>
      <c r="AJ47" s="346">
        <v>24</v>
      </c>
      <c r="AK47" s="346">
        <v>49</v>
      </c>
      <c r="AL47" s="346">
        <v>43</v>
      </c>
      <c r="AM47" s="346">
        <v>43</v>
      </c>
      <c r="AN47" s="346">
        <v>44</v>
      </c>
      <c r="AO47" s="373"/>
      <c r="AP47" s="348" t="s">
        <v>430</v>
      </c>
      <c r="AQ47" s="348" t="s">
        <v>430</v>
      </c>
      <c r="AR47" s="348" t="s">
        <v>430</v>
      </c>
      <c r="AS47" s="348">
        <v>10.91</v>
      </c>
      <c r="AT47" s="348">
        <v>12.41</v>
      </c>
      <c r="AU47" s="351"/>
      <c r="AV47" s="346" t="s">
        <v>430</v>
      </c>
      <c r="AW47" s="346" t="s">
        <v>430</v>
      </c>
      <c r="AX47" s="346" t="s">
        <v>430</v>
      </c>
      <c r="AY47" s="346">
        <v>48</v>
      </c>
      <c r="AZ47" s="346">
        <v>42</v>
      </c>
      <c r="BA47" s="374"/>
      <c r="BB47" s="348">
        <v>3.8802755208845601</v>
      </c>
      <c r="BC47" s="348">
        <v>0</v>
      </c>
      <c r="BD47" s="348">
        <v>8.5790661291292397E-2</v>
      </c>
      <c r="BE47" s="375" t="s">
        <v>430</v>
      </c>
      <c r="BF47" s="374"/>
      <c r="BG47" s="372" t="s">
        <v>430</v>
      </c>
      <c r="BH47" s="373" t="s">
        <v>430</v>
      </c>
      <c r="BI47" s="348" t="s">
        <v>430</v>
      </c>
      <c r="BJ47" s="348" t="s">
        <v>430</v>
      </c>
      <c r="BK47" s="350"/>
      <c r="BL47" s="350" t="s">
        <v>6816</v>
      </c>
      <c r="BM47" s="372" t="s">
        <v>6817</v>
      </c>
      <c r="BN47" s="372" t="s">
        <v>2656</v>
      </c>
      <c r="BO47" s="372" t="s">
        <v>430</v>
      </c>
      <c r="BP47" s="430" t="s">
        <v>430</v>
      </c>
      <c r="BQ47" s="468"/>
      <c r="BR47" s="354" t="s">
        <v>6818</v>
      </c>
    </row>
    <row r="48" spans="1:70" s="428" customFormat="1" x14ac:dyDescent="0.25">
      <c r="A48" s="345" t="s">
        <v>6819</v>
      </c>
      <c r="B48" s="374"/>
      <c r="C48" s="719">
        <v>40039</v>
      </c>
      <c r="D48" s="373"/>
      <c r="E48" s="346">
        <v>112.755</v>
      </c>
      <c r="F48" s="373"/>
      <c r="G48" s="347">
        <v>28.959199999999999</v>
      </c>
      <c r="H48" s="374"/>
      <c r="I48" s="348">
        <v>-1.0371999999999999</v>
      </c>
      <c r="J48" s="348">
        <v>-3.8618999999999999</v>
      </c>
      <c r="K48" s="348">
        <v>0.2631</v>
      </c>
      <c r="L48" s="348">
        <v>-2.4005999999999998</v>
      </c>
      <c r="M48" s="348">
        <v>6.8933</v>
      </c>
      <c r="N48" s="350">
        <v>37.676699999999997</v>
      </c>
      <c r="O48" s="348">
        <v>27.165299999999998</v>
      </c>
      <c r="P48" s="348">
        <v>19.020900000000001</v>
      </c>
      <c r="Q48" s="348">
        <v>12.5061</v>
      </c>
      <c r="R48" s="348">
        <v>8.7174999999999994</v>
      </c>
      <c r="S48" s="348">
        <v>-3.2751999999999999</v>
      </c>
      <c r="T48" s="348">
        <v>8.7420000000000009</v>
      </c>
      <c r="U48" s="348">
        <v>21.957100000000001</v>
      </c>
      <c r="V48" s="348">
        <v>32.366799999999998</v>
      </c>
      <c r="W48" s="348">
        <v>2.6714000000000002</v>
      </c>
      <c r="X48" s="348">
        <v>6.4447999999999999</v>
      </c>
      <c r="Y48" s="374"/>
      <c r="Z48" s="346">
        <v>42</v>
      </c>
      <c r="AA48" s="346">
        <v>51</v>
      </c>
      <c r="AB48" s="346">
        <v>42</v>
      </c>
      <c r="AC48" s="346">
        <v>46</v>
      </c>
      <c r="AD48" s="346">
        <v>42</v>
      </c>
      <c r="AE48" s="346">
        <v>12</v>
      </c>
      <c r="AF48" s="346">
        <v>23</v>
      </c>
      <c r="AG48" s="346">
        <v>36</v>
      </c>
      <c r="AH48" s="346">
        <v>15</v>
      </c>
      <c r="AI48" s="346">
        <v>19</v>
      </c>
      <c r="AJ48" s="346">
        <v>42</v>
      </c>
      <c r="AK48" s="346">
        <v>42</v>
      </c>
      <c r="AL48" s="346">
        <v>16</v>
      </c>
      <c r="AM48" s="346">
        <v>9</v>
      </c>
      <c r="AN48" s="346">
        <v>28</v>
      </c>
      <c r="AO48" s="373"/>
      <c r="AP48" s="348">
        <v>12.7</v>
      </c>
      <c r="AQ48" s="348">
        <v>16.52</v>
      </c>
      <c r="AR48" s="348">
        <v>19.29</v>
      </c>
      <c r="AS48" s="348">
        <v>28.37</v>
      </c>
      <c r="AT48" s="348">
        <v>27.59</v>
      </c>
      <c r="AU48" s="351"/>
      <c r="AV48" s="346">
        <v>17</v>
      </c>
      <c r="AW48" s="346">
        <v>13</v>
      </c>
      <c r="AX48" s="346">
        <v>20</v>
      </c>
      <c r="AY48" s="346">
        <v>20</v>
      </c>
      <c r="AZ48" s="346">
        <v>27</v>
      </c>
      <c r="BA48" s="374"/>
      <c r="BB48" s="348">
        <v>21.2047857873855</v>
      </c>
      <c r="BC48" s="348">
        <v>0</v>
      </c>
      <c r="BD48" s="348">
        <v>4.4108814894199398E-2</v>
      </c>
      <c r="BE48" s="375" t="s">
        <v>430</v>
      </c>
      <c r="BF48" s="374"/>
      <c r="BG48" s="372" t="s">
        <v>430</v>
      </c>
      <c r="BH48" s="373" t="s">
        <v>430</v>
      </c>
      <c r="BI48" s="348" t="s">
        <v>430</v>
      </c>
      <c r="BJ48" s="348" t="s">
        <v>430</v>
      </c>
      <c r="BK48" s="350"/>
      <c r="BL48" s="350" t="s">
        <v>6820</v>
      </c>
      <c r="BM48" s="372" t="s">
        <v>6821</v>
      </c>
      <c r="BN48" s="372" t="s">
        <v>430</v>
      </c>
      <c r="BO48" s="372" t="s">
        <v>430</v>
      </c>
      <c r="BP48" s="430" t="s">
        <v>430</v>
      </c>
      <c r="BQ48" s="468"/>
      <c r="BR48" s="354" t="s">
        <v>555</v>
      </c>
    </row>
    <row r="49" spans="1:70" s="428" customFormat="1" ht="11" x14ac:dyDescent="0.3">
      <c r="A49" s="841" t="s">
        <v>6822</v>
      </c>
      <c r="B49" s="847"/>
      <c r="C49" s="843">
        <v>44194</v>
      </c>
      <c r="D49" s="842"/>
      <c r="E49" s="844">
        <v>105.465</v>
      </c>
      <c r="F49" s="842"/>
      <c r="G49" s="845">
        <v>11.7822</v>
      </c>
      <c r="H49" s="847"/>
      <c r="I49" s="846">
        <v>-0.21679999999999999</v>
      </c>
      <c r="J49" s="846">
        <v>-1.2703</v>
      </c>
      <c r="K49" s="846">
        <v>-1.6757</v>
      </c>
      <c r="L49" s="846">
        <v>0.10539999999999999</v>
      </c>
      <c r="M49" s="846">
        <v>0.49380000000000002</v>
      </c>
      <c r="N49" s="848">
        <v>8.5777000000000001</v>
      </c>
      <c r="O49" s="846">
        <v>9.4526000000000003</v>
      </c>
      <c r="P49" s="846">
        <v>9.9199000000000002</v>
      </c>
      <c r="Q49" s="846">
        <v>2.8281000000000001</v>
      </c>
      <c r="R49" s="846" t="s">
        <v>430</v>
      </c>
      <c r="S49" s="846">
        <v>2.0272000000000001</v>
      </c>
      <c r="T49" s="846">
        <v>8.5106999999999999</v>
      </c>
      <c r="U49" s="846">
        <v>2.9561999999999999</v>
      </c>
      <c r="V49" s="846">
        <v>4.7167000000000003</v>
      </c>
      <c r="W49" s="846">
        <v>-1.1875</v>
      </c>
      <c r="X49" s="846">
        <v>2.9396</v>
      </c>
      <c r="Y49" s="847"/>
      <c r="Z49" s="844">
        <v>32</v>
      </c>
      <c r="AA49" s="844">
        <v>42</v>
      </c>
      <c r="AB49" s="844">
        <v>49</v>
      </c>
      <c r="AC49" s="844">
        <v>37</v>
      </c>
      <c r="AD49" s="844">
        <v>46</v>
      </c>
      <c r="AE49" s="844">
        <v>49</v>
      </c>
      <c r="AF49" s="844">
        <v>48</v>
      </c>
      <c r="AG49" s="844">
        <v>46</v>
      </c>
      <c r="AH49" s="844">
        <v>33</v>
      </c>
      <c r="AI49" s="844" t="s">
        <v>430</v>
      </c>
      <c r="AJ49" s="844">
        <v>23</v>
      </c>
      <c r="AK49" s="844">
        <v>43</v>
      </c>
      <c r="AL49" s="844">
        <v>49</v>
      </c>
      <c r="AM49" s="844">
        <v>47</v>
      </c>
      <c r="AN49" s="844">
        <v>49</v>
      </c>
      <c r="AO49" s="842"/>
      <c r="AP49" s="846" t="s">
        <v>430</v>
      </c>
      <c r="AQ49" s="846" t="s">
        <v>430</v>
      </c>
      <c r="AR49" s="846">
        <v>7.33</v>
      </c>
      <c r="AS49" s="846">
        <v>11.08</v>
      </c>
      <c r="AT49" s="846">
        <v>5.56</v>
      </c>
      <c r="AU49" s="849"/>
      <c r="AV49" s="844" t="s">
        <v>430</v>
      </c>
      <c r="AW49" s="844" t="s">
        <v>430</v>
      </c>
      <c r="AX49" s="844">
        <v>34</v>
      </c>
      <c r="AY49" s="844">
        <v>47</v>
      </c>
      <c r="AZ49" s="844">
        <v>48</v>
      </c>
      <c r="BA49" s="847"/>
      <c r="BB49" s="846">
        <v>15.629163332142699</v>
      </c>
      <c r="BC49" s="846">
        <v>0</v>
      </c>
      <c r="BD49" s="846">
        <v>1.8046420082451799E-2</v>
      </c>
      <c r="BE49" s="852" t="s">
        <v>430</v>
      </c>
      <c r="BF49" s="847"/>
      <c r="BG49" s="855" t="s">
        <v>430</v>
      </c>
      <c r="BH49" s="842" t="s">
        <v>430</v>
      </c>
      <c r="BI49" s="846" t="s">
        <v>430</v>
      </c>
      <c r="BJ49" s="846" t="s">
        <v>430</v>
      </c>
      <c r="BK49" s="848"/>
      <c r="BL49" s="848" t="s">
        <v>6823</v>
      </c>
      <c r="BM49" s="855" t="s">
        <v>6824</v>
      </c>
      <c r="BN49" s="855" t="s">
        <v>430</v>
      </c>
      <c r="BO49" s="855" t="s">
        <v>430</v>
      </c>
      <c r="BP49" s="892" t="s">
        <v>430</v>
      </c>
      <c r="BQ49" s="854"/>
      <c r="BR49" s="856" t="s">
        <v>443</v>
      </c>
    </row>
    <row r="50" spans="1:70" s="428" customFormat="1" x14ac:dyDescent="0.25">
      <c r="A50" s="345" t="s">
        <v>6825</v>
      </c>
      <c r="B50" s="374"/>
      <c r="C50" s="719">
        <v>41530</v>
      </c>
      <c r="D50" s="373"/>
      <c r="E50" s="346">
        <v>94.362200000000001</v>
      </c>
      <c r="F50" s="373"/>
      <c r="G50" s="347">
        <v>34.299999999999997</v>
      </c>
      <c r="H50" s="374"/>
      <c r="I50" s="348">
        <v>0.43919999999999998</v>
      </c>
      <c r="J50" s="348">
        <v>1.3893</v>
      </c>
      <c r="K50" s="348">
        <v>2.4491999999999998</v>
      </c>
      <c r="L50" s="348">
        <v>5.4736000000000002</v>
      </c>
      <c r="M50" s="348">
        <v>7.8956</v>
      </c>
      <c r="N50" s="350">
        <v>19.3874</v>
      </c>
      <c r="O50" s="348">
        <v>15.661300000000001</v>
      </c>
      <c r="P50" s="348">
        <v>14.471</v>
      </c>
      <c r="Q50" s="348">
        <v>10.4457</v>
      </c>
      <c r="R50" s="348">
        <v>9.9230999999999998</v>
      </c>
      <c r="S50" s="348">
        <v>9.3053000000000008</v>
      </c>
      <c r="T50" s="348">
        <v>10.1831</v>
      </c>
      <c r="U50" s="348">
        <v>14.181100000000001</v>
      </c>
      <c r="V50" s="348">
        <v>18.194299999999998</v>
      </c>
      <c r="W50" s="348">
        <v>2.5105</v>
      </c>
      <c r="X50" s="348">
        <v>9.9938000000000002</v>
      </c>
      <c r="Y50" s="374"/>
      <c r="Z50" s="346">
        <v>15</v>
      </c>
      <c r="AA50" s="346">
        <v>4</v>
      </c>
      <c r="AB50" s="346">
        <v>25</v>
      </c>
      <c r="AC50" s="346">
        <v>14</v>
      </c>
      <c r="AD50" s="346">
        <v>37</v>
      </c>
      <c r="AE50" s="346">
        <v>40</v>
      </c>
      <c r="AF50" s="346">
        <v>43</v>
      </c>
      <c r="AG50" s="346">
        <v>44</v>
      </c>
      <c r="AH50" s="346">
        <v>21</v>
      </c>
      <c r="AI50" s="346">
        <v>17</v>
      </c>
      <c r="AJ50" s="346">
        <v>4</v>
      </c>
      <c r="AK50" s="346">
        <v>40</v>
      </c>
      <c r="AL50" s="346">
        <v>37</v>
      </c>
      <c r="AM50" s="346">
        <v>34</v>
      </c>
      <c r="AN50" s="346">
        <v>32</v>
      </c>
      <c r="AO50" s="373"/>
      <c r="AP50" s="348">
        <v>11.84</v>
      </c>
      <c r="AQ50" s="348">
        <v>13.08</v>
      </c>
      <c r="AR50" s="348">
        <v>14.15</v>
      </c>
      <c r="AS50" s="348">
        <v>17.29</v>
      </c>
      <c r="AT50" s="348">
        <v>25.27</v>
      </c>
      <c r="AU50" s="351"/>
      <c r="AV50" s="346">
        <v>19</v>
      </c>
      <c r="AW50" s="346">
        <v>19</v>
      </c>
      <c r="AX50" s="346">
        <v>30</v>
      </c>
      <c r="AY50" s="346">
        <v>42</v>
      </c>
      <c r="AZ50" s="346">
        <v>32</v>
      </c>
      <c r="BA50" s="374"/>
      <c r="BB50" s="348">
        <v>10.895985830453901</v>
      </c>
      <c r="BC50" s="348">
        <v>0</v>
      </c>
      <c r="BD50" s="348">
        <v>5.7289252408016703E-2</v>
      </c>
      <c r="BE50" s="375" t="s">
        <v>430</v>
      </c>
      <c r="BF50" s="374"/>
      <c r="BG50" s="372" t="s">
        <v>430</v>
      </c>
      <c r="BH50" s="373" t="s">
        <v>430</v>
      </c>
      <c r="BI50" s="348" t="s">
        <v>430</v>
      </c>
      <c r="BJ50" s="348" t="s">
        <v>430</v>
      </c>
      <c r="BK50" s="350"/>
      <c r="BL50" s="350" t="s">
        <v>6826</v>
      </c>
      <c r="BM50" s="372" t="s">
        <v>6552</v>
      </c>
      <c r="BN50" s="372" t="s">
        <v>430</v>
      </c>
      <c r="BO50" s="372" t="s">
        <v>430</v>
      </c>
      <c r="BP50" s="430" t="s">
        <v>430</v>
      </c>
      <c r="BQ50" s="468"/>
      <c r="BR50" s="354" t="s">
        <v>1248</v>
      </c>
    </row>
    <row r="51" spans="1:70" s="428" customFormat="1" x14ac:dyDescent="0.25">
      <c r="A51" s="345" t="s">
        <v>6827</v>
      </c>
      <c r="B51" s="374"/>
      <c r="C51" s="719">
        <v>44538</v>
      </c>
      <c r="D51" s="373"/>
      <c r="E51" s="346">
        <v>77.571799999999996</v>
      </c>
      <c r="F51" s="373"/>
      <c r="G51" s="347">
        <v>11.782999999999999</v>
      </c>
      <c r="H51" s="374"/>
      <c r="I51" s="348">
        <v>0.39240000000000003</v>
      </c>
      <c r="J51" s="348">
        <v>-2.1616</v>
      </c>
      <c r="K51" s="348">
        <v>-1.1009</v>
      </c>
      <c r="L51" s="348">
        <v>-4.8589000000000002</v>
      </c>
      <c r="M51" s="348">
        <v>-6.9576000000000002</v>
      </c>
      <c r="N51" s="350">
        <v>-7.2508999999999997</v>
      </c>
      <c r="O51" s="348">
        <v>30.368500000000001</v>
      </c>
      <c r="P51" s="348">
        <v>16.543700000000001</v>
      </c>
      <c r="Q51" s="348" t="s">
        <v>430</v>
      </c>
      <c r="R51" s="348" t="s">
        <v>430</v>
      </c>
      <c r="S51" s="348">
        <v>8.5991</v>
      </c>
      <c r="T51" s="348">
        <v>5.0365000000000002</v>
      </c>
      <c r="U51" s="348">
        <v>-9.1239000000000008</v>
      </c>
      <c r="V51" s="348">
        <v>-18.586300000000001</v>
      </c>
      <c r="W51" s="348">
        <v>-2.0043000000000002</v>
      </c>
      <c r="X51" s="348">
        <v>3.5255000000000001</v>
      </c>
      <c r="Y51" s="374"/>
      <c r="Z51" s="346">
        <v>16</v>
      </c>
      <c r="AA51" s="346">
        <v>46</v>
      </c>
      <c r="AB51" s="346">
        <v>47</v>
      </c>
      <c r="AC51" s="346">
        <v>49</v>
      </c>
      <c r="AD51" s="346">
        <v>50</v>
      </c>
      <c r="AE51" s="346">
        <v>50</v>
      </c>
      <c r="AF51" s="346">
        <v>15</v>
      </c>
      <c r="AG51" s="346">
        <v>41</v>
      </c>
      <c r="AH51" s="346" t="s">
        <v>430</v>
      </c>
      <c r="AI51" s="346" t="s">
        <v>430</v>
      </c>
      <c r="AJ51" s="346">
        <v>6</v>
      </c>
      <c r="AK51" s="346">
        <v>48</v>
      </c>
      <c r="AL51" s="346">
        <v>50</v>
      </c>
      <c r="AM51" s="346">
        <v>50</v>
      </c>
      <c r="AN51" s="346">
        <v>50</v>
      </c>
      <c r="AO51" s="373"/>
      <c r="AP51" s="348" t="s">
        <v>430</v>
      </c>
      <c r="AQ51" s="348" t="s">
        <v>430</v>
      </c>
      <c r="AR51" s="348" t="s">
        <v>430</v>
      </c>
      <c r="AS51" s="348">
        <v>16.13</v>
      </c>
      <c r="AT51" s="348">
        <v>-13.94</v>
      </c>
      <c r="AU51" s="351"/>
      <c r="AV51" s="346" t="s">
        <v>430</v>
      </c>
      <c r="AW51" s="346" t="s">
        <v>430</v>
      </c>
      <c r="AX51" s="346" t="s">
        <v>430</v>
      </c>
      <c r="AY51" s="346">
        <v>43</v>
      </c>
      <c r="AZ51" s="346">
        <v>50</v>
      </c>
      <c r="BA51" s="374"/>
      <c r="BB51" s="348">
        <v>35.721925118743897</v>
      </c>
      <c r="BC51" s="348">
        <v>0</v>
      </c>
      <c r="BD51" s="348">
        <v>3.5421127974874497E-2</v>
      </c>
      <c r="BE51" s="375" t="s">
        <v>430</v>
      </c>
      <c r="BF51" s="374"/>
      <c r="BG51" s="372" t="s">
        <v>430</v>
      </c>
      <c r="BH51" s="373" t="s">
        <v>430</v>
      </c>
      <c r="BI51" s="348" t="s">
        <v>430</v>
      </c>
      <c r="BJ51" s="348" t="s">
        <v>430</v>
      </c>
      <c r="BK51" s="350"/>
      <c r="BL51" s="350" t="s">
        <v>6828</v>
      </c>
      <c r="BM51" s="372" t="s">
        <v>5982</v>
      </c>
      <c r="BN51" s="372" t="s">
        <v>430</v>
      </c>
      <c r="BO51" s="372" t="s">
        <v>430</v>
      </c>
      <c r="BP51" s="430" t="s">
        <v>430</v>
      </c>
      <c r="BQ51" s="468"/>
      <c r="BR51" s="354" t="s">
        <v>611</v>
      </c>
    </row>
    <row r="52" spans="1:70" s="428" customFormat="1" x14ac:dyDescent="0.25">
      <c r="A52" s="345" t="s">
        <v>6829</v>
      </c>
      <c r="B52" s="374"/>
      <c r="C52" s="719">
        <v>41694</v>
      </c>
      <c r="D52" s="373"/>
      <c r="E52" s="346">
        <v>74.4559</v>
      </c>
      <c r="F52" s="373"/>
      <c r="G52" s="347">
        <v>35.901200000000003</v>
      </c>
      <c r="H52" s="374"/>
      <c r="I52" s="348">
        <v>-1.3833</v>
      </c>
      <c r="J52" s="348">
        <v>-0.77170000000000005</v>
      </c>
      <c r="K52" s="348">
        <v>1.224</v>
      </c>
      <c r="L52" s="348">
        <v>-0.30659999999999998</v>
      </c>
      <c r="M52" s="348">
        <v>10.360300000000001</v>
      </c>
      <c r="N52" s="350">
        <v>37.959000000000003</v>
      </c>
      <c r="O52" s="348">
        <v>29.8126</v>
      </c>
      <c r="P52" s="348">
        <v>26.761800000000001</v>
      </c>
      <c r="Q52" s="348">
        <v>14.1607</v>
      </c>
      <c r="R52" s="348">
        <v>12.405200000000001</v>
      </c>
      <c r="S52" s="348">
        <v>0.39429999999999998</v>
      </c>
      <c r="T52" s="348">
        <v>16.1434</v>
      </c>
      <c r="U52" s="348">
        <v>22.2318</v>
      </c>
      <c r="V52" s="348">
        <v>28.797699999999999</v>
      </c>
      <c r="W52" s="348">
        <v>-5.9900000000000002E-2</v>
      </c>
      <c r="X52" s="348">
        <v>10.7753</v>
      </c>
      <c r="Y52" s="374"/>
      <c r="Z52" s="346">
        <v>45</v>
      </c>
      <c r="AA52" s="346">
        <v>30</v>
      </c>
      <c r="AB52" s="346">
        <v>41</v>
      </c>
      <c r="AC52" s="346">
        <v>39</v>
      </c>
      <c r="AD52" s="346">
        <v>30</v>
      </c>
      <c r="AE52" s="346">
        <v>11</v>
      </c>
      <c r="AF52" s="346">
        <v>18</v>
      </c>
      <c r="AG52" s="346">
        <v>16</v>
      </c>
      <c r="AH52" s="346">
        <v>11</v>
      </c>
      <c r="AI52" s="346">
        <v>9</v>
      </c>
      <c r="AJ52" s="346">
        <v>29</v>
      </c>
      <c r="AK52" s="346">
        <v>29</v>
      </c>
      <c r="AL52" s="346">
        <v>14</v>
      </c>
      <c r="AM52" s="346">
        <v>14</v>
      </c>
      <c r="AN52" s="346">
        <v>46</v>
      </c>
      <c r="AO52" s="373"/>
      <c r="AP52" s="348">
        <v>14.67</v>
      </c>
      <c r="AQ52" s="348">
        <v>17.78</v>
      </c>
      <c r="AR52" s="348">
        <v>22.66</v>
      </c>
      <c r="AS52" s="348">
        <v>31.63</v>
      </c>
      <c r="AT52" s="348">
        <v>29.43</v>
      </c>
      <c r="AU52" s="351"/>
      <c r="AV52" s="346">
        <v>9</v>
      </c>
      <c r="AW52" s="346">
        <v>7</v>
      </c>
      <c r="AX52" s="346">
        <v>12</v>
      </c>
      <c r="AY52" s="346">
        <v>15</v>
      </c>
      <c r="AZ52" s="346">
        <v>23</v>
      </c>
      <c r="BA52" s="374"/>
      <c r="BB52" s="348">
        <v>15.967972458601899</v>
      </c>
      <c r="BC52" s="348">
        <v>0</v>
      </c>
      <c r="BD52" s="348">
        <v>9.4797612057139893E-2</v>
      </c>
      <c r="BE52" s="375" t="s">
        <v>430</v>
      </c>
      <c r="BF52" s="374"/>
      <c r="BG52" s="372" t="s">
        <v>430</v>
      </c>
      <c r="BH52" s="373" t="s">
        <v>430</v>
      </c>
      <c r="BI52" s="348" t="s">
        <v>430</v>
      </c>
      <c r="BJ52" s="348" t="s">
        <v>430</v>
      </c>
      <c r="BK52" s="350"/>
      <c r="BL52" s="350" t="s">
        <v>6830</v>
      </c>
      <c r="BM52" s="372" t="s">
        <v>6831</v>
      </c>
      <c r="BN52" s="372" t="s">
        <v>430</v>
      </c>
      <c r="BO52" s="372" t="s">
        <v>430</v>
      </c>
      <c r="BP52" s="430" t="s">
        <v>430</v>
      </c>
      <c r="BQ52" s="468"/>
      <c r="BR52" s="354" t="s">
        <v>519</v>
      </c>
    </row>
    <row r="53" spans="1:70" s="428" customFormat="1" x14ac:dyDescent="0.25">
      <c r="A53" s="345" t="s">
        <v>6832</v>
      </c>
      <c r="B53" s="374"/>
      <c r="C53" s="719">
        <v>44811</v>
      </c>
      <c r="D53" s="373"/>
      <c r="E53" s="346">
        <v>66.545299999999997</v>
      </c>
      <c r="F53" s="373"/>
      <c r="G53" s="347">
        <v>16.385999999999999</v>
      </c>
      <c r="H53" s="374"/>
      <c r="I53" s="348">
        <v>-0.15229999999999999</v>
      </c>
      <c r="J53" s="348">
        <v>-2.2723</v>
      </c>
      <c r="K53" s="348">
        <v>3.0177</v>
      </c>
      <c r="L53" s="348">
        <v>-8.7436000000000007</v>
      </c>
      <c r="M53" s="348">
        <v>9.6639999999999997</v>
      </c>
      <c r="N53" s="350">
        <v>48.814799999999998</v>
      </c>
      <c r="O53" s="348">
        <v>35.940300000000001</v>
      </c>
      <c r="P53" s="348">
        <v>18.165900000000001</v>
      </c>
      <c r="Q53" s="348" t="s">
        <v>430</v>
      </c>
      <c r="R53" s="348" t="s">
        <v>430</v>
      </c>
      <c r="S53" s="348">
        <v>-7.3346999999999998</v>
      </c>
      <c r="T53" s="348">
        <v>11.8269</v>
      </c>
      <c r="U53" s="348">
        <v>20.140799999999999</v>
      </c>
      <c r="V53" s="348">
        <v>28.770099999999999</v>
      </c>
      <c r="W53" s="348">
        <v>4.9509999999999996</v>
      </c>
      <c r="X53" s="348">
        <v>13.315</v>
      </c>
      <c r="Y53" s="374"/>
      <c r="Z53" s="346">
        <v>30</v>
      </c>
      <c r="AA53" s="346">
        <v>48</v>
      </c>
      <c r="AB53" s="346">
        <v>18</v>
      </c>
      <c r="AC53" s="346">
        <v>51</v>
      </c>
      <c r="AD53" s="346">
        <v>34</v>
      </c>
      <c r="AE53" s="346">
        <v>7</v>
      </c>
      <c r="AF53" s="346">
        <v>6</v>
      </c>
      <c r="AG53" s="346">
        <v>38</v>
      </c>
      <c r="AH53" s="346" t="s">
        <v>430</v>
      </c>
      <c r="AI53" s="346" t="s">
        <v>430</v>
      </c>
      <c r="AJ53" s="346">
        <v>48</v>
      </c>
      <c r="AK53" s="346">
        <v>39</v>
      </c>
      <c r="AL53" s="346">
        <v>24</v>
      </c>
      <c r="AM53" s="346">
        <v>15</v>
      </c>
      <c r="AN53" s="346">
        <v>11</v>
      </c>
      <c r="AO53" s="373"/>
      <c r="AP53" s="348" t="s">
        <v>430</v>
      </c>
      <c r="AQ53" s="348" t="s">
        <v>430</v>
      </c>
      <c r="AR53" s="348" t="s">
        <v>430</v>
      </c>
      <c r="AS53" s="348">
        <v>30.22</v>
      </c>
      <c r="AT53" s="348">
        <v>22.13</v>
      </c>
      <c r="AU53" s="351"/>
      <c r="AV53" s="346" t="s">
        <v>430</v>
      </c>
      <c r="AW53" s="346" t="s">
        <v>430</v>
      </c>
      <c r="AX53" s="346" t="s">
        <v>430</v>
      </c>
      <c r="AY53" s="346">
        <v>16</v>
      </c>
      <c r="AZ53" s="346">
        <v>38</v>
      </c>
      <c r="BA53" s="374"/>
      <c r="BB53" s="348">
        <v>27.3795829858432</v>
      </c>
      <c r="BC53" s="348">
        <v>0</v>
      </c>
      <c r="BD53" s="348">
        <v>3.3348367213592897E-2</v>
      </c>
      <c r="BE53" s="375" t="s">
        <v>430</v>
      </c>
      <c r="BF53" s="374"/>
      <c r="BG53" s="372" t="s">
        <v>430</v>
      </c>
      <c r="BH53" s="373" t="s">
        <v>430</v>
      </c>
      <c r="BI53" s="348" t="s">
        <v>430</v>
      </c>
      <c r="BJ53" s="348" t="s">
        <v>430</v>
      </c>
      <c r="BK53" s="350"/>
      <c r="BL53" s="350" t="s">
        <v>6711</v>
      </c>
      <c r="BM53" s="372" t="s">
        <v>5188</v>
      </c>
      <c r="BN53" s="372" t="s">
        <v>430</v>
      </c>
      <c r="BO53" s="372" t="s">
        <v>430</v>
      </c>
      <c r="BP53" s="430" t="s">
        <v>430</v>
      </c>
      <c r="BQ53" s="468"/>
      <c r="BR53" s="354" t="s">
        <v>443</v>
      </c>
    </row>
    <row r="54" spans="1:70" s="428" customFormat="1" x14ac:dyDescent="0.25">
      <c r="A54" s="345" t="s">
        <v>6833</v>
      </c>
      <c r="B54" s="374"/>
      <c r="C54" s="719">
        <v>44533</v>
      </c>
      <c r="D54" s="373"/>
      <c r="E54" s="346">
        <v>62.281399999999998</v>
      </c>
      <c r="F54" s="373"/>
      <c r="G54" s="347">
        <v>13.57</v>
      </c>
      <c r="H54" s="374"/>
      <c r="I54" s="348">
        <v>0.44409999999999999</v>
      </c>
      <c r="J54" s="348">
        <v>0.36980000000000002</v>
      </c>
      <c r="K54" s="348">
        <v>-2.5144000000000002</v>
      </c>
      <c r="L54" s="348">
        <v>1.5719000000000001</v>
      </c>
      <c r="M54" s="348">
        <v>7.1033999999999997</v>
      </c>
      <c r="N54" s="350">
        <v>23.363600000000002</v>
      </c>
      <c r="O54" s="348">
        <v>14.118499999999999</v>
      </c>
      <c r="P54" s="348">
        <v>16.029599999999999</v>
      </c>
      <c r="Q54" s="348" t="s">
        <v>430</v>
      </c>
      <c r="R54" s="348" t="s">
        <v>430</v>
      </c>
      <c r="S54" s="348">
        <v>2.2606999999999999</v>
      </c>
      <c r="T54" s="348">
        <v>9.9675999999999991</v>
      </c>
      <c r="U54" s="348">
        <v>19.0351</v>
      </c>
      <c r="V54" s="348">
        <v>17.693000000000001</v>
      </c>
      <c r="W54" s="348">
        <v>-0.65890000000000004</v>
      </c>
      <c r="X54" s="348">
        <v>6.6927000000000003</v>
      </c>
      <c r="Y54" s="374"/>
      <c r="Z54" s="346">
        <v>14</v>
      </c>
      <c r="AA54" s="346">
        <v>9</v>
      </c>
      <c r="AB54" s="346">
        <v>50</v>
      </c>
      <c r="AC54" s="346">
        <v>28</v>
      </c>
      <c r="AD54" s="346">
        <v>41</v>
      </c>
      <c r="AE54" s="346">
        <v>38</v>
      </c>
      <c r="AF54" s="346">
        <v>44</v>
      </c>
      <c r="AG54" s="346">
        <v>42</v>
      </c>
      <c r="AH54" s="346" t="s">
        <v>430</v>
      </c>
      <c r="AI54" s="346" t="s">
        <v>430</v>
      </c>
      <c r="AJ54" s="346">
        <v>21</v>
      </c>
      <c r="AK54" s="346">
        <v>41</v>
      </c>
      <c r="AL54" s="346">
        <v>28</v>
      </c>
      <c r="AM54" s="346">
        <v>36</v>
      </c>
      <c r="AN54" s="346">
        <v>48</v>
      </c>
      <c r="AO54" s="373"/>
      <c r="AP54" s="348" t="s">
        <v>430</v>
      </c>
      <c r="AQ54" s="348" t="s">
        <v>430</v>
      </c>
      <c r="AR54" s="348" t="s">
        <v>430</v>
      </c>
      <c r="AS54" s="348">
        <v>17.43</v>
      </c>
      <c r="AT54" s="348">
        <v>21.95</v>
      </c>
      <c r="AU54" s="351"/>
      <c r="AV54" s="346" t="s">
        <v>430</v>
      </c>
      <c r="AW54" s="346" t="s">
        <v>430</v>
      </c>
      <c r="AX54" s="346" t="s">
        <v>430</v>
      </c>
      <c r="AY54" s="346">
        <v>41</v>
      </c>
      <c r="AZ54" s="346">
        <v>39</v>
      </c>
      <c r="BA54" s="374"/>
      <c r="BB54" s="348">
        <v>15.367955295757399</v>
      </c>
      <c r="BC54" s="348">
        <v>0</v>
      </c>
      <c r="BD54" s="348">
        <v>4.78197790728997E-2</v>
      </c>
      <c r="BE54" s="375" t="s">
        <v>430</v>
      </c>
      <c r="BF54" s="374"/>
      <c r="BG54" s="372" t="s">
        <v>430</v>
      </c>
      <c r="BH54" s="373" t="s">
        <v>430</v>
      </c>
      <c r="BI54" s="348" t="s">
        <v>430</v>
      </c>
      <c r="BJ54" s="348" t="s">
        <v>430</v>
      </c>
      <c r="BK54" s="350"/>
      <c r="BL54" s="350" t="s">
        <v>6834</v>
      </c>
      <c r="BM54" s="372" t="s">
        <v>6835</v>
      </c>
      <c r="BN54" s="372" t="s">
        <v>430</v>
      </c>
      <c r="BO54" s="372" t="s">
        <v>430</v>
      </c>
      <c r="BP54" s="430" t="s">
        <v>430</v>
      </c>
      <c r="BQ54" s="468"/>
      <c r="BR54" s="354" t="s">
        <v>611</v>
      </c>
    </row>
    <row r="55" spans="1:70" s="428" customFormat="1" x14ac:dyDescent="0.25">
      <c r="A55" s="345" t="s">
        <v>6836</v>
      </c>
      <c r="B55" s="374"/>
      <c r="C55" s="719">
        <v>44323</v>
      </c>
      <c r="D55" s="373"/>
      <c r="E55" s="346">
        <v>65.92</v>
      </c>
      <c r="F55" s="373"/>
      <c r="G55" s="347">
        <v>15.8558</v>
      </c>
      <c r="H55" s="374"/>
      <c r="I55" s="348">
        <v>1.2135</v>
      </c>
      <c r="J55" s="348">
        <v>-0.73499999999999999</v>
      </c>
      <c r="K55" s="348">
        <v>-0.77290000000000003</v>
      </c>
      <c r="L55" s="348">
        <v>5.6989999999999998</v>
      </c>
      <c r="M55" s="348">
        <v>2.5701000000000001</v>
      </c>
      <c r="N55" s="350">
        <v>14.4154</v>
      </c>
      <c r="O55" s="348">
        <v>12.9719</v>
      </c>
      <c r="P55" s="348">
        <v>14.644299999999999</v>
      </c>
      <c r="Q55" s="348">
        <v>7.9546999999999999</v>
      </c>
      <c r="R55" s="348" t="s">
        <v>430</v>
      </c>
      <c r="S55" s="348">
        <v>-0.25409999999999999</v>
      </c>
      <c r="T55" s="348">
        <v>8.4794999999999998</v>
      </c>
      <c r="U55" s="348">
        <v>13.6991</v>
      </c>
      <c r="V55" s="348">
        <v>13.7873</v>
      </c>
      <c r="W55" s="348">
        <v>1.8369</v>
      </c>
      <c r="X55" s="348">
        <v>9.1087000000000007</v>
      </c>
      <c r="Y55" s="374"/>
      <c r="Z55" s="346">
        <v>5</v>
      </c>
      <c r="AA55" s="346">
        <v>29</v>
      </c>
      <c r="AB55" s="346">
        <v>45</v>
      </c>
      <c r="AC55" s="346">
        <v>11</v>
      </c>
      <c r="AD55" s="346">
        <v>45</v>
      </c>
      <c r="AE55" s="346">
        <v>42</v>
      </c>
      <c r="AF55" s="346">
        <v>46</v>
      </c>
      <c r="AG55" s="346">
        <v>43</v>
      </c>
      <c r="AH55" s="346">
        <v>26</v>
      </c>
      <c r="AI55" s="346" t="s">
        <v>430</v>
      </c>
      <c r="AJ55" s="346">
        <v>31</v>
      </c>
      <c r="AK55" s="346">
        <v>44</v>
      </c>
      <c r="AL55" s="346">
        <v>40</v>
      </c>
      <c r="AM55" s="346">
        <v>41</v>
      </c>
      <c r="AN55" s="346">
        <v>37</v>
      </c>
      <c r="AO55" s="373"/>
      <c r="AP55" s="348" t="s">
        <v>430</v>
      </c>
      <c r="AQ55" s="348" t="s">
        <v>430</v>
      </c>
      <c r="AR55" s="348">
        <v>13.31</v>
      </c>
      <c r="AS55" s="348">
        <v>15.32</v>
      </c>
      <c r="AT55" s="348">
        <v>17.54</v>
      </c>
      <c r="AU55" s="351"/>
      <c r="AV55" s="346" t="s">
        <v>430</v>
      </c>
      <c r="AW55" s="346" t="s">
        <v>430</v>
      </c>
      <c r="AX55" s="346">
        <v>33</v>
      </c>
      <c r="AY55" s="346">
        <v>44</v>
      </c>
      <c r="AZ55" s="346">
        <v>41</v>
      </c>
      <c r="BA55" s="374"/>
      <c r="BB55" s="348">
        <v>16.841408912356599</v>
      </c>
      <c r="BC55" s="348">
        <v>0</v>
      </c>
      <c r="BD55" s="348">
        <v>3.9761133157956298E-2</v>
      </c>
      <c r="BE55" s="375" t="s">
        <v>430</v>
      </c>
      <c r="BF55" s="374"/>
      <c r="BG55" s="372" t="s">
        <v>430</v>
      </c>
      <c r="BH55" s="373" t="s">
        <v>430</v>
      </c>
      <c r="BI55" s="348" t="s">
        <v>430</v>
      </c>
      <c r="BJ55" s="348" t="s">
        <v>430</v>
      </c>
      <c r="BK55" s="350"/>
      <c r="BL55" s="350" t="s">
        <v>6810</v>
      </c>
      <c r="BM55" s="372" t="s">
        <v>6811</v>
      </c>
      <c r="BN55" s="372" t="s">
        <v>430</v>
      </c>
      <c r="BO55" s="372" t="s">
        <v>430</v>
      </c>
      <c r="BP55" s="430" t="s">
        <v>430</v>
      </c>
      <c r="BQ55" s="468"/>
      <c r="BR55" s="354" t="s">
        <v>436</v>
      </c>
    </row>
    <row r="56" spans="1:70" s="428" customFormat="1" x14ac:dyDescent="0.25">
      <c r="A56" s="345" t="s">
        <v>6837</v>
      </c>
      <c r="B56" s="374"/>
      <c r="C56" s="719">
        <v>44277</v>
      </c>
      <c r="D56" s="373"/>
      <c r="E56" s="888">
        <v>54.4</v>
      </c>
      <c r="F56" s="373"/>
      <c r="G56" s="347" t="s">
        <v>430</v>
      </c>
      <c r="H56" s="374"/>
      <c r="I56" s="348" t="s">
        <v>430</v>
      </c>
      <c r="J56" s="348" t="s">
        <v>430</v>
      </c>
      <c r="K56" s="348" t="s">
        <v>430</v>
      </c>
      <c r="L56" s="348" t="s">
        <v>430</v>
      </c>
      <c r="M56" s="348" t="s">
        <v>430</v>
      </c>
      <c r="N56" s="350" t="s">
        <v>430</v>
      </c>
      <c r="O56" s="348" t="s">
        <v>430</v>
      </c>
      <c r="P56" s="348" t="s">
        <v>430</v>
      </c>
      <c r="Q56" s="348" t="s">
        <v>430</v>
      </c>
      <c r="R56" s="348" t="s">
        <v>430</v>
      </c>
      <c r="S56" s="348" t="s">
        <v>430</v>
      </c>
      <c r="T56" s="348" t="s">
        <v>430</v>
      </c>
      <c r="U56" s="348" t="s">
        <v>430</v>
      </c>
      <c r="V56" s="348" t="s">
        <v>430</v>
      </c>
      <c r="W56" s="348" t="s">
        <v>430</v>
      </c>
      <c r="X56" s="348" t="s">
        <v>430</v>
      </c>
      <c r="Y56" s="374"/>
      <c r="Z56" s="346" t="s">
        <v>430</v>
      </c>
      <c r="AA56" s="346" t="s">
        <v>430</v>
      </c>
      <c r="AB56" s="346" t="s">
        <v>430</v>
      </c>
      <c r="AC56" s="346" t="s">
        <v>430</v>
      </c>
      <c r="AD56" s="346" t="s">
        <v>430</v>
      </c>
      <c r="AE56" s="346" t="s">
        <v>430</v>
      </c>
      <c r="AF56" s="346" t="s">
        <v>430</v>
      </c>
      <c r="AG56" s="346" t="s">
        <v>430</v>
      </c>
      <c r="AH56" s="346" t="s">
        <v>430</v>
      </c>
      <c r="AI56" s="346" t="s">
        <v>430</v>
      </c>
      <c r="AJ56" s="346" t="s">
        <v>430</v>
      </c>
      <c r="AK56" s="346" t="s">
        <v>430</v>
      </c>
      <c r="AL56" s="346" t="s">
        <v>430</v>
      </c>
      <c r="AM56" s="346" t="s">
        <v>430</v>
      </c>
      <c r="AN56" s="346" t="s">
        <v>430</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74"/>
      <c r="BB56" s="348">
        <v>16.9160304901886</v>
      </c>
      <c r="BC56" s="348">
        <v>0</v>
      </c>
      <c r="BD56" s="348">
        <v>1.9351750926594E-2</v>
      </c>
      <c r="BE56" s="375" t="s">
        <v>430</v>
      </c>
      <c r="BF56" s="374"/>
      <c r="BG56" s="372" t="s">
        <v>430</v>
      </c>
      <c r="BH56" s="373" t="s">
        <v>430</v>
      </c>
      <c r="BI56" s="348" t="s">
        <v>430</v>
      </c>
      <c r="BJ56" s="348" t="s">
        <v>430</v>
      </c>
      <c r="BK56" s="350"/>
      <c r="BL56" s="350" t="s">
        <v>430</v>
      </c>
      <c r="BM56" s="372" t="s">
        <v>430</v>
      </c>
      <c r="BN56" s="372" t="s">
        <v>430</v>
      </c>
      <c r="BO56" s="372" t="s">
        <v>430</v>
      </c>
      <c r="BP56" s="430" t="s">
        <v>430</v>
      </c>
      <c r="BQ56" s="468"/>
      <c r="BR56" s="354" t="s">
        <v>443</v>
      </c>
    </row>
    <row r="57" spans="1:70" s="428" customFormat="1" x14ac:dyDescent="0.25">
      <c r="A57" s="345" t="s">
        <v>6838</v>
      </c>
      <c r="B57" s="374"/>
      <c r="C57" s="719">
        <v>44489</v>
      </c>
      <c r="D57" s="373"/>
      <c r="E57" s="346">
        <v>41.81</v>
      </c>
      <c r="F57" s="373"/>
      <c r="G57" s="347">
        <v>10.8561</v>
      </c>
      <c r="H57" s="374"/>
      <c r="I57" s="348">
        <v>0.1027</v>
      </c>
      <c r="J57" s="348">
        <v>-0.69010000000000005</v>
      </c>
      <c r="K57" s="348">
        <v>-0.74829999999999997</v>
      </c>
      <c r="L57" s="348">
        <v>-0.4718</v>
      </c>
      <c r="M57" s="348">
        <v>-8.9999999999999998E-4</v>
      </c>
      <c r="N57" s="350">
        <v>12.772</v>
      </c>
      <c r="O57" s="348">
        <v>13.1738</v>
      </c>
      <c r="P57" s="348">
        <v>9.6587999999999994</v>
      </c>
      <c r="Q57" s="348" t="s">
        <v>430</v>
      </c>
      <c r="R57" s="348" t="s">
        <v>430</v>
      </c>
      <c r="S57" s="348">
        <v>3.8871000000000002</v>
      </c>
      <c r="T57" s="348">
        <v>6.1970999999999998</v>
      </c>
      <c r="U57" s="348">
        <v>5.8337000000000003</v>
      </c>
      <c r="V57" s="348">
        <v>8.1715999999999998</v>
      </c>
      <c r="W57" s="348">
        <v>-0.58609999999999995</v>
      </c>
      <c r="X57" s="348">
        <v>1.649</v>
      </c>
      <c r="Y57" s="374"/>
      <c r="Z57" s="346">
        <v>22</v>
      </c>
      <c r="AA57" s="346">
        <v>28</v>
      </c>
      <c r="AB57" s="346">
        <v>44</v>
      </c>
      <c r="AC57" s="346">
        <v>41</v>
      </c>
      <c r="AD57" s="346">
        <v>47</v>
      </c>
      <c r="AE57" s="346">
        <v>45</v>
      </c>
      <c r="AF57" s="346">
        <v>45</v>
      </c>
      <c r="AG57" s="346">
        <v>47</v>
      </c>
      <c r="AH57" s="346" t="s">
        <v>430</v>
      </c>
      <c r="AI57" s="346" t="s">
        <v>430</v>
      </c>
      <c r="AJ57" s="346">
        <v>18</v>
      </c>
      <c r="AK57" s="346">
        <v>47</v>
      </c>
      <c r="AL57" s="346">
        <v>46</v>
      </c>
      <c r="AM57" s="346">
        <v>44</v>
      </c>
      <c r="AN57" s="346">
        <v>47</v>
      </c>
      <c r="AO57" s="373"/>
      <c r="AP57" s="348" t="s">
        <v>430</v>
      </c>
      <c r="AQ57" s="348" t="s">
        <v>430</v>
      </c>
      <c r="AR57" s="348" t="s">
        <v>430</v>
      </c>
      <c r="AS57" s="348">
        <v>13.67</v>
      </c>
      <c r="AT57" s="348">
        <v>7.99</v>
      </c>
      <c r="AU57" s="351"/>
      <c r="AV57" s="346" t="s">
        <v>430</v>
      </c>
      <c r="AW57" s="346" t="s">
        <v>430</v>
      </c>
      <c r="AX57" s="346" t="s">
        <v>430</v>
      </c>
      <c r="AY57" s="346">
        <v>45</v>
      </c>
      <c r="AZ57" s="346">
        <v>46</v>
      </c>
      <c r="BA57" s="374"/>
      <c r="BB57" s="348">
        <v>16.6620666013979</v>
      </c>
      <c r="BC57" s="348">
        <v>0</v>
      </c>
      <c r="BD57" s="348">
        <v>1.5616910147023299E-2</v>
      </c>
      <c r="BE57" s="375" t="s">
        <v>430</v>
      </c>
      <c r="BF57" s="374"/>
      <c r="BG57" s="372" t="s">
        <v>430</v>
      </c>
      <c r="BH57" s="373" t="s">
        <v>430</v>
      </c>
      <c r="BI57" s="348" t="s">
        <v>430</v>
      </c>
      <c r="BJ57" s="348" t="s">
        <v>430</v>
      </c>
      <c r="BK57" s="350"/>
      <c r="BL57" s="350" t="s">
        <v>6839</v>
      </c>
      <c r="BM57" s="372" t="s">
        <v>6840</v>
      </c>
      <c r="BN57" s="372" t="s">
        <v>6841</v>
      </c>
      <c r="BO57" s="372" t="s">
        <v>430</v>
      </c>
      <c r="BP57" s="430" t="s">
        <v>430</v>
      </c>
      <c r="BQ57" s="468"/>
      <c r="BR57" s="354" t="s">
        <v>436</v>
      </c>
    </row>
    <row r="58" spans="1:70" s="428" customFormat="1" x14ac:dyDescent="0.25">
      <c r="A58" s="345" t="s">
        <v>6842</v>
      </c>
      <c r="B58" s="374"/>
      <c r="C58" s="719">
        <v>45282</v>
      </c>
      <c r="D58" s="373"/>
      <c r="E58" s="346">
        <v>38.781199999999998</v>
      </c>
      <c r="F58" s="373"/>
      <c r="G58" s="347">
        <v>12.286899999999999</v>
      </c>
      <c r="H58" s="374"/>
      <c r="I58" s="348">
        <v>0.46610000000000001</v>
      </c>
      <c r="J58" s="348">
        <v>0.58289999999999997</v>
      </c>
      <c r="K58" s="348">
        <v>-0.99029999999999996</v>
      </c>
      <c r="L58" s="348">
        <v>0.7016</v>
      </c>
      <c r="M58" s="348">
        <v>3.5244</v>
      </c>
      <c r="N58" s="350">
        <v>11.456899999999999</v>
      </c>
      <c r="O58" s="348">
        <v>8.5873000000000008</v>
      </c>
      <c r="P58" s="348" t="s">
        <v>430</v>
      </c>
      <c r="Q58" s="348" t="s">
        <v>430</v>
      </c>
      <c r="R58" s="348" t="s">
        <v>430</v>
      </c>
      <c r="S58" s="348">
        <v>0.24149999999999999</v>
      </c>
      <c r="T58" s="348">
        <v>0.64790000000000003</v>
      </c>
      <c r="U58" s="348">
        <v>4.8997000000000002</v>
      </c>
      <c r="V58" s="348">
        <v>7.7354000000000003</v>
      </c>
      <c r="W58" s="348">
        <v>1.2117</v>
      </c>
      <c r="X58" s="348">
        <v>8.0492000000000008</v>
      </c>
      <c r="Y58" s="374"/>
      <c r="Z58" s="346">
        <v>13</v>
      </c>
      <c r="AA58" s="346">
        <v>7</v>
      </c>
      <c r="AB58" s="346">
        <v>46</v>
      </c>
      <c r="AC58" s="346">
        <v>33</v>
      </c>
      <c r="AD58" s="346">
        <v>44</v>
      </c>
      <c r="AE58" s="346">
        <v>47</v>
      </c>
      <c r="AF58" s="346">
        <v>49</v>
      </c>
      <c r="AG58" s="346" t="s">
        <v>430</v>
      </c>
      <c r="AH58" s="346" t="s">
        <v>430</v>
      </c>
      <c r="AI58" s="346" t="s">
        <v>430</v>
      </c>
      <c r="AJ58" s="346">
        <v>30</v>
      </c>
      <c r="AK58" s="346">
        <v>50</v>
      </c>
      <c r="AL58" s="346">
        <v>48</v>
      </c>
      <c r="AM58" s="346">
        <v>45</v>
      </c>
      <c r="AN58" s="346">
        <v>42</v>
      </c>
      <c r="AO58" s="373"/>
      <c r="AP58" s="348" t="s">
        <v>430</v>
      </c>
      <c r="AQ58" s="348" t="s">
        <v>430</v>
      </c>
      <c r="AR58" s="348" t="s">
        <v>430</v>
      </c>
      <c r="AS58" s="348" t="s">
        <v>430</v>
      </c>
      <c r="AT58" s="348">
        <v>7.69</v>
      </c>
      <c r="AU58" s="351"/>
      <c r="AV58" s="346" t="s">
        <v>430</v>
      </c>
      <c r="AW58" s="346" t="s">
        <v>430</v>
      </c>
      <c r="AX58" s="346" t="s">
        <v>430</v>
      </c>
      <c r="AY58" s="346" t="s">
        <v>430</v>
      </c>
      <c r="AZ58" s="346">
        <v>47</v>
      </c>
      <c r="BA58" s="374"/>
      <c r="BB58" s="348">
        <v>4.8901251655295397</v>
      </c>
      <c r="BC58" s="348">
        <v>0</v>
      </c>
      <c r="BD58" s="348">
        <v>5.6527080495120403E-2</v>
      </c>
      <c r="BE58" s="375" t="s">
        <v>430</v>
      </c>
      <c r="BF58" s="374"/>
      <c r="BG58" s="372" t="s">
        <v>430</v>
      </c>
      <c r="BH58" s="373" t="s">
        <v>430</v>
      </c>
      <c r="BI58" s="348" t="s">
        <v>430</v>
      </c>
      <c r="BJ58" s="348" t="s">
        <v>430</v>
      </c>
      <c r="BK58" s="350"/>
      <c r="BL58" s="350" t="s">
        <v>6843</v>
      </c>
      <c r="BM58" s="372" t="s">
        <v>6844</v>
      </c>
      <c r="BN58" s="372" t="s">
        <v>430</v>
      </c>
      <c r="BO58" s="372" t="s">
        <v>430</v>
      </c>
      <c r="BP58" s="430" t="s">
        <v>430</v>
      </c>
      <c r="BQ58" s="468"/>
      <c r="BR58" s="354" t="s">
        <v>2439</v>
      </c>
    </row>
    <row r="59" spans="1:70" s="428" customFormat="1" x14ac:dyDescent="0.25">
      <c r="A59" s="345" t="s">
        <v>6845</v>
      </c>
      <c r="B59" s="374"/>
      <c r="C59" s="719">
        <v>45194</v>
      </c>
      <c r="D59" s="373"/>
      <c r="E59" s="346">
        <v>39.409999999999997</v>
      </c>
      <c r="F59" s="373"/>
      <c r="G59" s="347">
        <v>18.8291</v>
      </c>
      <c r="H59" s="374"/>
      <c r="I59" s="348">
        <v>0.50070000000000003</v>
      </c>
      <c r="J59" s="348">
        <v>-0.28970000000000001</v>
      </c>
      <c r="K59" s="348">
        <v>3.62</v>
      </c>
      <c r="L59" s="348">
        <v>5.6675000000000004</v>
      </c>
      <c r="M59" s="348">
        <v>10.1394</v>
      </c>
      <c r="N59" s="350">
        <v>32.863199999999999</v>
      </c>
      <c r="O59" s="348">
        <v>26.173500000000001</v>
      </c>
      <c r="P59" s="348" t="s">
        <v>430</v>
      </c>
      <c r="Q59" s="348" t="s">
        <v>430</v>
      </c>
      <c r="R59" s="348" t="s">
        <v>430</v>
      </c>
      <c r="S59" s="348">
        <v>4.4043000000000001</v>
      </c>
      <c r="T59" s="348">
        <v>14.531499999999999</v>
      </c>
      <c r="U59" s="348">
        <v>21.3309</v>
      </c>
      <c r="V59" s="348">
        <v>28.044699999999999</v>
      </c>
      <c r="W59" s="348">
        <v>2.6126</v>
      </c>
      <c r="X59" s="348">
        <v>24.372399999999999</v>
      </c>
      <c r="Y59" s="374"/>
      <c r="Z59" s="346">
        <v>12</v>
      </c>
      <c r="AA59" s="346">
        <v>18</v>
      </c>
      <c r="AB59" s="346">
        <v>15</v>
      </c>
      <c r="AC59" s="346">
        <v>13</v>
      </c>
      <c r="AD59" s="346">
        <v>33</v>
      </c>
      <c r="AE59" s="346">
        <v>25</v>
      </c>
      <c r="AF59" s="346">
        <v>26</v>
      </c>
      <c r="AG59" s="346" t="s">
        <v>430</v>
      </c>
      <c r="AH59" s="346" t="s">
        <v>430</v>
      </c>
      <c r="AI59" s="346" t="s">
        <v>430</v>
      </c>
      <c r="AJ59" s="346">
        <v>17</v>
      </c>
      <c r="AK59" s="346">
        <v>33</v>
      </c>
      <c r="AL59" s="346">
        <v>19</v>
      </c>
      <c r="AM59" s="346">
        <v>18</v>
      </c>
      <c r="AN59" s="346">
        <v>29</v>
      </c>
      <c r="AO59" s="373"/>
      <c r="AP59" s="348" t="s">
        <v>430</v>
      </c>
      <c r="AQ59" s="348" t="s">
        <v>430</v>
      </c>
      <c r="AR59" s="348" t="s">
        <v>430</v>
      </c>
      <c r="AS59" s="348" t="s">
        <v>430</v>
      </c>
      <c r="AT59" s="348">
        <v>33.64</v>
      </c>
      <c r="AU59" s="351"/>
      <c r="AV59" s="346" t="s">
        <v>430</v>
      </c>
      <c r="AW59" s="346" t="s">
        <v>430</v>
      </c>
      <c r="AX59" s="346" t="s">
        <v>430</v>
      </c>
      <c r="AY59" s="346" t="s">
        <v>430</v>
      </c>
      <c r="AZ59" s="346">
        <v>20</v>
      </c>
      <c r="BA59" s="374"/>
      <c r="BB59" s="348">
        <v>15.087701830523301</v>
      </c>
      <c r="BC59" s="348">
        <v>0</v>
      </c>
      <c r="BD59" s="348">
        <v>0.110525416047233</v>
      </c>
      <c r="BE59" s="375" t="s">
        <v>430</v>
      </c>
      <c r="BF59" s="374"/>
      <c r="BG59" s="372" t="s">
        <v>430</v>
      </c>
      <c r="BH59" s="373" t="s">
        <v>430</v>
      </c>
      <c r="BI59" s="348" t="s">
        <v>430</v>
      </c>
      <c r="BJ59" s="348" t="s">
        <v>430</v>
      </c>
      <c r="BK59" s="350"/>
      <c r="BL59" s="350" t="s">
        <v>6846</v>
      </c>
      <c r="BM59" s="372" t="s">
        <v>2674</v>
      </c>
      <c r="BN59" s="372" t="s">
        <v>430</v>
      </c>
      <c r="BO59" s="372" t="s">
        <v>430</v>
      </c>
      <c r="BP59" s="430" t="s">
        <v>430</v>
      </c>
      <c r="BQ59" s="468"/>
      <c r="BR59" s="354" t="s">
        <v>548</v>
      </c>
    </row>
    <row r="60" spans="1:70" s="428" customFormat="1" x14ac:dyDescent="0.25">
      <c r="A60" s="345" t="s">
        <v>6847</v>
      </c>
      <c r="B60" s="374"/>
      <c r="C60" s="719">
        <v>41775</v>
      </c>
      <c r="D60" s="373"/>
      <c r="E60" s="888">
        <v>18.41</v>
      </c>
      <c r="F60" s="373"/>
      <c r="G60" s="347" t="s">
        <v>430</v>
      </c>
      <c r="H60" s="374"/>
      <c r="I60" s="348" t="s">
        <v>430</v>
      </c>
      <c r="J60" s="348" t="s">
        <v>430</v>
      </c>
      <c r="K60" s="348" t="s">
        <v>430</v>
      </c>
      <c r="L60" s="348" t="s">
        <v>430</v>
      </c>
      <c r="M60" s="348" t="s">
        <v>430</v>
      </c>
      <c r="N60" s="350" t="s">
        <v>430</v>
      </c>
      <c r="O60" s="348" t="s">
        <v>430</v>
      </c>
      <c r="P60" s="348" t="s">
        <v>430</v>
      </c>
      <c r="Q60" s="348" t="s">
        <v>430</v>
      </c>
      <c r="R60" s="348" t="s">
        <v>430</v>
      </c>
      <c r="S60" s="348" t="s">
        <v>430</v>
      </c>
      <c r="T60" s="348" t="s">
        <v>430</v>
      </c>
      <c r="U60" s="348" t="s">
        <v>430</v>
      </c>
      <c r="V60" s="348" t="s">
        <v>430</v>
      </c>
      <c r="W60" s="348" t="s">
        <v>430</v>
      </c>
      <c r="X60" s="348" t="s">
        <v>430</v>
      </c>
      <c r="Y60" s="374"/>
      <c r="Z60" s="346" t="s">
        <v>430</v>
      </c>
      <c r="AA60" s="346" t="s">
        <v>430</v>
      </c>
      <c r="AB60" s="346" t="s">
        <v>430</v>
      </c>
      <c r="AC60" s="346" t="s">
        <v>430</v>
      </c>
      <c r="AD60" s="346" t="s">
        <v>430</v>
      </c>
      <c r="AE60" s="346" t="s">
        <v>430</v>
      </c>
      <c r="AF60" s="346" t="s">
        <v>430</v>
      </c>
      <c r="AG60" s="346" t="s">
        <v>430</v>
      </c>
      <c r="AH60" s="346" t="s">
        <v>430</v>
      </c>
      <c r="AI60" s="346" t="s">
        <v>430</v>
      </c>
      <c r="AJ60" s="346" t="s">
        <v>430</v>
      </c>
      <c r="AK60" s="346" t="s">
        <v>430</v>
      </c>
      <c r="AL60" s="346" t="s">
        <v>430</v>
      </c>
      <c r="AM60" s="346" t="s">
        <v>430</v>
      </c>
      <c r="AN60" s="346" t="s">
        <v>430</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19.611710565500601</v>
      </c>
      <c r="BC60" s="348">
        <v>0</v>
      </c>
      <c r="BD60" s="348">
        <v>1.3307823855016601E-2</v>
      </c>
      <c r="BE60" s="375" t="s">
        <v>430</v>
      </c>
      <c r="BF60" s="374"/>
      <c r="BG60" s="372" t="s">
        <v>430</v>
      </c>
      <c r="BH60" s="373" t="s">
        <v>430</v>
      </c>
      <c r="BI60" s="348" t="s">
        <v>430</v>
      </c>
      <c r="BJ60" s="348" t="s">
        <v>430</v>
      </c>
      <c r="BK60" s="350"/>
      <c r="BL60" s="350" t="s">
        <v>430</v>
      </c>
      <c r="BM60" s="372" t="s">
        <v>430</v>
      </c>
      <c r="BN60" s="372" t="s">
        <v>430</v>
      </c>
      <c r="BO60" s="372" t="s">
        <v>430</v>
      </c>
      <c r="BP60" s="430" t="s">
        <v>430</v>
      </c>
      <c r="BQ60" s="468"/>
      <c r="BR60" s="354" t="s">
        <v>443</v>
      </c>
    </row>
    <row r="61" spans="1:70" x14ac:dyDescent="0.25">
      <c r="A61" s="318" t="s">
        <v>93</v>
      </c>
      <c r="B61" s="66"/>
      <c r="C61" s="720"/>
      <c r="D61" s="43"/>
      <c r="E61" s="51"/>
      <c r="F61" s="43"/>
      <c r="G61" s="55"/>
      <c r="H61" s="66"/>
      <c r="I61" s="59">
        <v>6.2600000000000003E-2</v>
      </c>
      <c r="J61" s="59">
        <v>-0.43869999999999998</v>
      </c>
      <c r="K61" s="59">
        <v>3.4296000000000002</v>
      </c>
      <c r="L61" s="59">
        <v>2.2382</v>
      </c>
      <c r="M61" s="59">
        <v>12.863099999999999</v>
      </c>
      <c r="N61" s="70">
        <v>32.418500000000002</v>
      </c>
      <c r="O61" s="59">
        <v>26.063600000000001</v>
      </c>
      <c r="P61" s="59">
        <v>24.180900000000001</v>
      </c>
      <c r="Q61" s="59">
        <v>12.057</v>
      </c>
      <c r="R61" s="59">
        <v>11.788600000000001</v>
      </c>
      <c r="S61" s="59">
        <v>2.0889000000000002</v>
      </c>
      <c r="T61" s="59">
        <v>16.9329</v>
      </c>
      <c r="U61" s="59">
        <v>18.0703</v>
      </c>
      <c r="V61" s="59">
        <v>22.813400000000001</v>
      </c>
      <c r="W61" s="59">
        <v>3.6970000000000001</v>
      </c>
      <c r="X61" s="59">
        <v>12.855700000000001</v>
      </c>
      <c r="Y61" s="66"/>
      <c r="Z61" s="51">
        <v>50</v>
      </c>
      <c r="AA61" s="51">
        <v>51</v>
      </c>
      <c r="AB61" s="51">
        <v>51</v>
      </c>
      <c r="AC61" s="51">
        <v>51</v>
      </c>
      <c r="AD61" s="51">
        <v>50</v>
      </c>
      <c r="AE61" s="51">
        <v>50</v>
      </c>
      <c r="AF61" s="51">
        <v>50</v>
      </c>
      <c r="AG61" s="51">
        <v>48</v>
      </c>
      <c r="AH61" s="51">
        <v>33</v>
      </c>
      <c r="AI61" s="51">
        <v>22</v>
      </c>
      <c r="AJ61" s="51">
        <v>51</v>
      </c>
      <c r="AK61" s="51">
        <v>51</v>
      </c>
      <c r="AL61" s="51">
        <v>50</v>
      </c>
      <c r="AM61" s="51">
        <v>50</v>
      </c>
      <c r="AN61" s="51">
        <v>51</v>
      </c>
      <c r="AO61" s="43"/>
      <c r="AP61" s="59">
        <v>14.5222727272727</v>
      </c>
      <c r="AQ61" s="59">
        <v>17.267272727272701</v>
      </c>
      <c r="AR61" s="59">
        <v>20.677352941176501</v>
      </c>
      <c r="AS61" s="59">
        <v>27.317291666666701</v>
      </c>
      <c r="AT61" s="59">
        <v>27.940799999999999</v>
      </c>
      <c r="AU61" s="78"/>
      <c r="AV61" s="51">
        <v>22</v>
      </c>
      <c r="AW61" s="51">
        <v>22</v>
      </c>
      <c r="AX61" s="51">
        <v>34</v>
      </c>
      <c r="AY61" s="51">
        <v>48</v>
      </c>
      <c r="AZ61" s="51">
        <v>50</v>
      </c>
      <c r="BA61" s="66"/>
      <c r="BB61" s="59"/>
      <c r="BC61" s="59"/>
      <c r="BD61" s="59"/>
      <c r="BE61" s="276"/>
      <c r="BF61" s="66"/>
      <c r="BG61" s="33"/>
      <c r="BH61" s="43"/>
      <c r="BI61" s="59"/>
      <c r="BJ61" s="59"/>
      <c r="BK61" s="70"/>
      <c r="BL61" s="70"/>
      <c r="BM61" s="33"/>
      <c r="BN61" s="84"/>
      <c r="BO61" s="84"/>
      <c r="BP61" s="543"/>
      <c r="BQ61" s="267"/>
      <c r="BR61" s="88"/>
    </row>
    <row r="62" spans="1:70" x14ac:dyDescent="0.25">
      <c r="A62" s="320" t="s">
        <v>94</v>
      </c>
      <c r="B62" s="67"/>
      <c r="C62" s="721"/>
      <c r="D62" s="44"/>
      <c r="E62" s="52"/>
      <c r="F62" s="44"/>
      <c r="G62" s="56"/>
      <c r="H62" s="67"/>
      <c r="I62" s="60">
        <v>6.0505000000000004</v>
      </c>
      <c r="J62" s="60">
        <v>6.3201000000000001</v>
      </c>
      <c r="K62" s="60">
        <v>31.712700000000002</v>
      </c>
      <c r="L62" s="60">
        <v>11.256399999999999</v>
      </c>
      <c r="M62" s="60">
        <v>34.357700000000001</v>
      </c>
      <c r="N62" s="71">
        <v>86.048199999999994</v>
      </c>
      <c r="O62" s="60">
        <v>70.020700000000005</v>
      </c>
      <c r="P62" s="60">
        <v>59.061300000000003</v>
      </c>
      <c r="Q62" s="60">
        <v>29.556799999999999</v>
      </c>
      <c r="R62" s="60">
        <v>18.0655</v>
      </c>
      <c r="S62" s="60">
        <v>26.9618</v>
      </c>
      <c r="T62" s="60">
        <v>36.314300000000003</v>
      </c>
      <c r="U62" s="60">
        <v>42.090699999999998</v>
      </c>
      <c r="V62" s="60">
        <v>55.526499999999999</v>
      </c>
      <c r="W62" s="60">
        <v>27.988099999999999</v>
      </c>
      <c r="X62" s="60">
        <v>37.507300000000001</v>
      </c>
      <c r="Y62" s="67"/>
      <c r="Z62" s="52"/>
      <c r="AA62" s="52"/>
      <c r="AB62" s="52"/>
      <c r="AC62" s="52"/>
      <c r="AD62" s="52"/>
      <c r="AE62" s="52"/>
      <c r="AF62" s="52"/>
      <c r="AG62" s="52"/>
      <c r="AH62" s="52"/>
      <c r="AI62" s="52"/>
      <c r="AJ62" s="52"/>
      <c r="AK62" s="52"/>
      <c r="AL62" s="52"/>
      <c r="AM62" s="52"/>
      <c r="AN62" s="52"/>
      <c r="AO62" s="44"/>
      <c r="AP62" s="60">
        <v>25.57</v>
      </c>
      <c r="AQ62" s="60">
        <v>33.24</v>
      </c>
      <c r="AR62" s="60">
        <v>46.67</v>
      </c>
      <c r="AS62" s="60">
        <v>69.8</v>
      </c>
      <c r="AT62" s="60">
        <v>67.930000000000007</v>
      </c>
      <c r="AU62" s="79"/>
      <c r="AV62" s="52"/>
      <c r="AW62" s="52"/>
      <c r="AX62" s="52"/>
      <c r="AY62" s="52"/>
      <c r="AZ62" s="52"/>
      <c r="BA62" s="67"/>
      <c r="BB62" s="60"/>
      <c r="BC62" s="60"/>
      <c r="BD62" s="60"/>
      <c r="BE62" s="277"/>
      <c r="BF62" s="67"/>
      <c r="BG62" s="25"/>
      <c r="BH62" s="44"/>
      <c r="BI62" s="60"/>
      <c r="BJ62" s="60"/>
      <c r="BK62" s="71"/>
      <c r="BL62" s="71"/>
      <c r="BM62" s="25"/>
      <c r="BN62" s="85"/>
      <c r="BO62" s="85"/>
      <c r="BP62" s="544"/>
      <c r="BQ62" s="268"/>
      <c r="BR62" s="89"/>
    </row>
    <row r="63" spans="1:70" x14ac:dyDescent="0.25">
      <c r="A63" s="320" t="s">
        <v>95</v>
      </c>
      <c r="B63" s="67"/>
      <c r="C63" s="721"/>
      <c r="D63" s="44"/>
      <c r="E63" s="52"/>
      <c r="F63" s="44"/>
      <c r="G63" s="56"/>
      <c r="H63" s="67"/>
      <c r="I63" s="60">
        <v>-3.4464000000000001</v>
      </c>
      <c r="J63" s="60">
        <v>-3.8618999999999999</v>
      </c>
      <c r="K63" s="60">
        <v>-2.7372999999999998</v>
      </c>
      <c r="L63" s="60">
        <v>-8.7436000000000007</v>
      </c>
      <c r="M63" s="60">
        <v>-6.9576000000000002</v>
      </c>
      <c r="N63" s="71">
        <v>-7.2508999999999997</v>
      </c>
      <c r="O63" s="60">
        <v>8.2886000000000006</v>
      </c>
      <c r="P63" s="60">
        <v>9.3495000000000008</v>
      </c>
      <c r="Q63" s="60">
        <v>2.8281000000000001</v>
      </c>
      <c r="R63" s="60">
        <v>3.9346000000000001</v>
      </c>
      <c r="S63" s="60">
        <v>-10.315200000000001</v>
      </c>
      <c r="T63" s="60">
        <v>-5.0625999999999998</v>
      </c>
      <c r="U63" s="60">
        <v>-9.1239000000000008</v>
      </c>
      <c r="V63" s="60">
        <v>-18.586300000000001</v>
      </c>
      <c r="W63" s="60">
        <v>-4.0035999999999996</v>
      </c>
      <c r="X63" s="60">
        <v>2.2499999999999999E-2</v>
      </c>
      <c r="Y63" s="67"/>
      <c r="Z63" s="52"/>
      <c r="AA63" s="52"/>
      <c r="AB63" s="52"/>
      <c r="AC63" s="52"/>
      <c r="AD63" s="52"/>
      <c r="AE63" s="52"/>
      <c r="AF63" s="52"/>
      <c r="AG63" s="52"/>
      <c r="AH63" s="52"/>
      <c r="AI63" s="52"/>
      <c r="AJ63" s="52"/>
      <c r="AK63" s="52"/>
      <c r="AL63" s="52"/>
      <c r="AM63" s="52"/>
      <c r="AN63" s="52"/>
      <c r="AO63" s="44"/>
      <c r="AP63" s="60">
        <v>6.37</v>
      </c>
      <c r="AQ63" s="60">
        <v>9.7799999999999994</v>
      </c>
      <c r="AR63" s="60">
        <v>7.33</v>
      </c>
      <c r="AS63" s="60">
        <v>10.91</v>
      </c>
      <c r="AT63" s="60">
        <v>-13.94</v>
      </c>
      <c r="AU63" s="79"/>
      <c r="AV63" s="52"/>
      <c r="AW63" s="52"/>
      <c r="AX63" s="52"/>
      <c r="AY63" s="52"/>
      <c r="AZ63" s="52"/>
      <c r="BA63" s="67"/>
      <c r="BB63" s="60"/>
      <c r="BC63" s="60"/>
      <c r="BD63" s="60"/>
      <c r="BE63" s="277"/>
      <c r="BF63" s="67"/>
      <c r="BG63" s="25"/>
      <c r="BH63" s="44"/>
      <c r="BI63" s="60"/>
      <c r="BJ63" s="60"/>
      <c r="BK63" s="71"/>
      <c r="BL63" s="71"/>
      <c r="BM63" s="25"/>
      <c r="BN63" s="85"/>
      <c r="BO63" s="85"/>
      <c r="BP63" s="544"/>
      <c r="BQ63" s="268"/>
      <c r="BR63" s="89"/>
    </row>
    <row r="64" spans="1:70" x14ac:dyDescent="0.25">
      <c r="A64" s="321" t="s">
        <v>96</v>
      </c>
      <c r="B64" s="68"/>
      <c r="C64" s="722"/>
      <c r="D64" s="45"/>
      <c r="E64" s="53"/>
      <c r="F64" s="45"/>
      <c r="G64" s="57"/>
      <c r="H64" s="68"/>
      <c r="I64" s="61">
        <v>6.8599999999999994E-2</v>
      </c>
      <c r="J64" s="61">
        <v>-0.61129999999999995</v>
      </c>
      <c r="K64" s="61">
        <v>2.4451000000000001</v>
      </c>
      <c r="L64" s="61">
        <v>1.8979999999999999</v>
      </c>
      <c r="M64" s="61">
        <v>12.8127</v>
      </c>
      <c r="N64" s="72">
        <v>32.357999999999997</v>
      </c>
      <c r="O64" s="61">
        <v>26.223500000000001</v>
      </c>
      <c r="P64" s="61">
        <v>24.104099999999999</v>
      </c>
      <c r="Q64" s="61">
        <v>11.9346</v>
      </c>
      <c r="R64" s="61">
        <v>12.069100000000001</v>
      </c>
      <c r="S64" s="61">
        <v>1.4375</v>
      </c>
      <c r="T64" s="61">
        <v>16.871200000000002</v>
      </c>
      <c r="U64" s="61">
        <v>19.71</v>
      </c>
      <c r="V64" s="61">
        <v>23.298400000000001</v>
      </c>
      <c r="W64" s="61">
        <v>3.0474000000000001</v>
      </c>
      <c r="X64" s="61">
        <v>10.353400000000001</v>
      </c>
      <c r="Y64" s="68"/>
      <c r="Z64" s="53"/>
      <c r="AA64" s="53"/>
      <c r="AB64" s="53"/>
      <c r="AC64" s="53"/>
      <c r="AD64" s="53"/>
      <c r="AE64" s="53"/>
      <c r="AF64" s="53"/>
      <c r="AG64" s="53"/>
      <c r="AH64" s="53"/>
      <c r="AI64" s="53"/>
      <c r="AJ64" s="53"/>
      <c r="AK64" s="53"/>
      <c r="AL64" s="53"/>
      <c r="AM64" s="53"/>
      <c r="AN64" s="53"/>
      <c r="AO64" s="45"/>
      <c r="AP64" s="61">
        <v>13.94</v>
      </c>
      <c r="AQ64" s="61">
        <v>16.809999999999999</v>
      </c>
      <c r="AR64" s="61">
        <v>19.989999999999998</v>
      </c>
      <c r="AS64" s="61">
        <v>26.8</v>
      </c>
      <c r="AT64" s="61">
        <v>27.7</v>
      </c>
      <c r="AU64" s="80"/>
      <c r="AV64" s="53"/>
      <c r="AW64" s="53"/>
      <c r="AX64" s="53"/>
      <c r="AY64" s="53"/>
      <c r="AZ64" s="53"/>
      <c r="BA64" s="68"/>
      <c r="BB64" s="61"/>
      <c r="BC64" s="61"/>
      <c r="BD64" s="61"/>
      <c r="BE64" s="279"/>
      <c r="BF64" s="68"/>
      <c r="BG64" s="27"/>
      <c r="BH64" s="45"/>
      <c r="BI64" s="61"/>
      <c r="BJ64" s="61"/>
      <c r="BK64" s="72"/>
      <c r="BL64" s="72"/>
      <c r="BM64" s="27"/>
      <c r="BN64" s="86"/>
      <c r="BO64" s="86"/>
      <c r="BP64" s="671"/>
      <c r="BQ64" s="270"/>
      <c r="BR64" s="90"/>
    </row>
    <row r="65" spans="1:70" ht="14.5" x14ac:dyDescent="0.25">
      <c r="A65" s="323" t="s">
        <v>174</v>
      </c>
      <c r="B65" s="69"/>
      <c r="C65" s="723"/>
      <c r="D65" s="46"/>
      <c r="E65" s="54"/>
      <c r="F65" s="46"/>
      <c r="G65" s="58"/>
      <c r="H65" s="69"/>
      <c r="I65" s="62"/>
      <c r="J65" s="62"/>
      <c r="K65" s="62"/>
      <c r="L65" s="62"/>
      <c r="M65" s="62"/>
      <c r="N65" s="73"/>
      <c r="O65" s="62"/>
      <c r="P65" s="62"/>
      <c r="Q65" s="62"/>
      <c r="R65" s="62"/>
      <c r="S65" s="62"/>
      <c r="T65" s="62"/>
      <c r="U65" s="62"/>
      <c r="V65" s="62"/>
      <c r="W65" s="62"/>
      <c r="X65" s="62"/>
      <c r="Y65" s="69"/>
      <c r="Z65" s="54"/>
      <c r="AA65" s="54"/>
      <c r="AB65" s="54"/>
      <c r="AC65" s="54"/>
      <c r="AD65" s="54"/>
      <c r="AE65" s="54"/>
      <c r="AF65" s="54"/>
      <c r="AG65" s="54"/>
      <c r="AH65" s="54"/>
      <c r="AI65" s="54"/>
      <c r="AJ65" s="54"/>
      <c r="AK65" s="54"/>
      <c r="AL65" s="54"/>
      <c r="AM65" s="54"/>
      <c r="AN65" s="54"/>
      <c r="AO65" s="46"/>
      <c r="AP65" s="62"/>
      <c r="AQ65" s="62"/>
      <c r="AR65" s="62"/>
      <c r="AS65" s="62"/>
      <c r="AT65" s="62"/>
      <c r="AU65" s="81"/>
      <c r="AV65" s="54"/>
      <c r="AW65" s="54"/>
      <c r="AX65" s="54"/>
      <c r="AY65" s="54"/>
      <c r="AZ65" s="54"/>
      <c r="BA65" s="69"/>
      <c r="BB65" s="62"/>
      <c r="BC65" s="62"/>
      <c r="BD65" s="62"/>
      <c r="BE65" s="245"/>
      <c r="BF65" s="69"/>
      <c r="BG65" s="40"/>
      <c r="BH65" s="46"/>
      <c r="BI65" s="62"/>
      <c r="BJ65" s="62"/>
      <c r="BK65" s="73"/>
      <c r="BL65" s="73"/>
      <c r="BM65" s="40"/>
      <c r="BN65" s="87"/>
      <c r="BO65" s="87"/>
      <c r="BP65" s="672"/>
      <c r="BQ65" s="271"/>
      <c r="BR65" s="91"/>
    </row>
    <row r="66" spans="1:70" s="428" customFormat="1" x14ac:dyDescent="0.25">
      <c r="A66" s="345" t="s">
        <v>6848</v>
      </c>
      <c r="B66" s="374"/>
      <c r="C66" s="719">
        <v>41276</v>
      </c>
      <c r="D66" s="373"/>
      <c r="E66" s="346">
        <v>6023.54</v>
      </c>
      <c r="F66" s="373"/>
      <c r="G66" s="347">
        <v>104.9101</v>
      </c>
      <c r="H66" s="374"/>
      <c r="I66" s="348">
        <v>-0.56759999999999999</v>
      </c>
      <c r="J66" s="348">
        <v>-1.6795</v>
      </c>
      <c r="K66" s="348">
        <v>1.6657</v>
      </c>
      <c r="L66" s="348">
        <v>2.3115999999999999</v>
      </c>
      <c r="M66" s="348">
        <v>16.557300000000001</v>
      </c>
      <c r="N66" s="350">
        <v>20.0533</v>
      </c>
      <c r="O66" s="348">
        <v>17.151199999999999</v>
      </c>
      <c r="P66" s="348">
        <v>23.4115</v>
      </c>
      <c r="Q66" s="348">
        <v>10.809900000000001</v>
      </c>
      <c r="R66" s="348">
        <v>17.2104</v>
      </c>
      <c r="S66" s="348">
        <v>-1.3756999999999999</v>
      </c>
      <c r="T66" s="348">
        <v>23.477799999999998</v>
      </c>
      <c r="U66" s="348">
        <v>14.710599999999999</v>
      </c>
      <c r="V66" s="348">
        <v>13.7875</v>
      </c>
      <c r="W66" s="348">
        <v>3.5516000000000001</v>
      </c>
      <c r="X66" s="348">
        <v>17.591899999999999</v>
      </c>
      <c r="Y66" s="374"/>
      <c r="Z66" s="346">
        <v>39</v>
      </c>
      <c r="AA66" s="346">
        <v>44</v>
      </c>
      <c r="AB66" s="346">
        <v>37</v>
      </c>
      <c r="AC66" s="346">
        <v>23</v>
      </c>
      <c r="AD66" s="346">
        <v>17</v>
      </c>
      <c r="AE66" s="346">
        <v>41</v>
      </c>
      <c r="AF66" s="346">
        <v>41</v>
      </c>
      <c r="AG66" s="346">
        <v>29</v>
      </c>
      <c r="AH66" s="346">
        <v>23</v>
      </c>
      <c r="AI66" s="346">
        <v>3</v>
      </c>
      <c r="AJ66" s="346">
        <v>37</v>
      </c>
      <c r="AK66" s="346">
        <v>11</v>
      </c>
      <c r="AL66" s="346">
        <v>38</v>
      </c>
      <c r="AM66" s="346">
        <v>42</v>
      </c>
      <c r="AN66" s="346">
        <v>23</v>
      </c>
      <c r="AO66" s="373"/>
      <c r="AP66" s="348">
        <v>17.18</v>
      </c>
      <c r="AQ66" s="348">
        <v>16.899999999999999</v>
      </c>
      <c r="AR66" s="348">
        <v>19.559999999999999</v>
      </c>
      <c r="AS66" s="348">
        <v>20.46</v>
      </c>
      <c r="AT66" s="348">
        <v>23.84</v>
      </c>
      <c r="AU66" s="351"/>
      <c r="AV66" s="346">
        <v>5</v>
      </c>
      <c r="AW66" s="346">
        <v>15</v>
      </c>
      <c r="AX66" s="346">
        <v>23</v>
      </c>
      <c r="AY66" s="346">
        <v>37</v>
      </c>
      <c r="AZ66" s="346">
        <v>35</v>
      </c>
      <c r="BA66" s="374"/>
      <c r="BB66" s="348">
        <v>18.999622060403102</v>
      </c>
      <c r="BC66" s="348">
        <v>0.95853757822678598</v>
      </c>
      <c r="BD66" s="348">
        <v>7.0386728650149902E-2</v>
      </c>
      <c r="BE66" s="375">
        <v>0.20775544119888101</v>
      </c>
      <c r="BF66" s="374"/>
      <c r="BG66" s="372" t="s">
        <v>430</v>
      </c>
      <c r="BH66" s="373" t="s">
        <v>430</v>
      </c>
      <c r="BI66" s="348" t="s">
        <v>430</v>
      </c>
      <c r="BJ66" s="348" t="s">
        <v>430</v>
      </c>
      <c r="BK66" s="350"/>
      <c r="BL66" s="350" t="s">
        <v>6708</v>
      </c>
      <c r="BM66" s="372" t="s">
        <v>6709</v>
      </c>
      <c r="BN66" s="372" t="s">
        <v>430</v>
      </c>
      <c r="BO66" s="372" t="s">
        <v>430</v>
      </c>
      <c r="BP66" s="430" t="s">
        <v>430</v>
      </c>
      <c r="BQ66" s="468"/>
      <c r="BR66" s="354" t="s">
        <v>443</v>
      </c>
    </row>
    <row r="67" spans="1:70" s="428" customFormat="1" ht="11" x14ac:dyDescent="0.3">
      <c r="A67" s="841" t="s">
        <v>6849</v>
      </c>
      <c r="B67" s="847"/>
      <c r="C67" s="843">
        <v>44229</v>
      </c>
      <c r="D67" s="842"/>
      <c r="E67" s="844">
        <v>4519.7</v>
      </c>
      <c r="F67" s="842"/>
      <c r="G67" s="845">
        <v>28.680800000000001</v>
      </c>
      <c r="H67" s="847"/>
      <c r="I67" s="846">
        <v>7.2900000000000006E-2</v>
      </c>
      <c r="J67" s="846">
        <v>-0.45569999999999999</v>
      </c>
      <c r="K67" s="846">
        <v>2.6474000000000002</v>
      </c>
      <c r="L67" s="846">
        <v>2.1297999999999999</v>
      </c>
      <c r="M67" s="846">
        <v>25.326899999999998</v>
      </c>
      <c r="N67" s="848">
        <v>37.807600000000001</v>
      </c>
      <c r="O67" s="846">
        <v>31.065799999999999</v>
      </c>
      <c r="P67" s="846">
        <v>32.430399999999999</v>
      </c>
      <c r="Q67" s="846">
        <v>20.537600000000001</v>
      </c>
      <c r="R67" s="846" t="s">
        <v>430</v>
      </c>
      <c r="S67" s="846">
        <v>-0.96850000000000003</v>
      </c>
      <c r="T67" s="846">
        <v>27.854900000000001</v>
      </c>
      <c r="U67" s="846">
        <v>23.527799999999999</v>
      </c>
      <c r="V67" s="846">
        <v>29.438800000000001</v>
      </c>
      <c r="W67" s="846">
        <v>5.5313999999999997</v>
      </c>
      <c r="X67" s="846">
        <v>20.912199999999999</v>
      </c>
      <c r="Y67" s="847"/>
      <c r="Z67" s="844">
        <v>24</v>
      </c>
      <c r="AA67" s="844">
        <v>24</v>
      </c>
      <c r="AB67" s="844">
        <v>23</v>
      </c>
      <c r="AC67" s="844">
        <v>25</v>
      </c>
      <c r="AD67" s="844">
        <v>4</v>
      </c>
      <c r="AE67" s="844">
        <v>17</v>
      </c>
      <c r="AF67" s="844">
        <v>13</v>
      </c>
      <c r="AG67" s="844">
        <v>5</v>
      </c>
      <c r="AH67" s="844">
        <v>2</v>
      </c>
      <c r="AI67" s="844" t="s">
        <v>430</v>
      </c>
      <c r="AJ67" s="844">
        <v>35</v>
      </c>
      <c r="AK67" s="844">
        <v>5</v>
      </c>
      <c r="AL67" s="844">
        <v>11</v>
      </c>
      <c r="AM67" s="844">
        <v>13</v>
      </c>
      <c r="AN67" s="844">
        <v>7</v>
      </c>
      <c r="AO67" s="842"/>
      <c r="AP67" s="846" t="s">
        <v>430</v>
      </c>
      <c r="AQ67" s="846" t="s">
        <v>430</v>
      </c>
      <c r="AR67" s="846">
        <v>29.37</v>
      </c>
      <c r="AS67" s="846">
        <v>33.119999999999997</v>
      </c>
      <c r="AT67" s="846">
        <v>38.51</v>
      </c>
      <c r="AU67" s="849"/>
      <c r="AV67" s="844" t="s">
        <v>430</v>
      </c>
      <c r="AW67" s="844" t="s">
        <v>430</v>
      </c>
      <c r="AX67" s="844">
        <v>3</v>
      </c>
      <c r="AY67" s="844">
        <v>11</v>
      </c>
      <c r="AZ67" s="844">
        <v>10</v>
      </c>
      <c r="BA67" s="847"/>
      <c r="BB67" s="846">
        <v>19.378116098572601</v>
      </c>
      <c r="BC67" s="846">
        <v>0</v>
      </c>
      <c r="BD67" s="846">
        <v>9.5867709858238101E-2</v>
      </c>
      <c r="BE67" s="852" t="s">
        <v>430</v>
      </c>
      <c r="BF67" s="847"/>
      <c r="BG67" s="855" t="s">
        <v>430</v>
      </c>
      <c r="BH67" s="842" t="s">
        <v>430</v>
      </c>
      <c r="BI67" s="846" t="s">
        <v>430</v>
      </c>
      <c r="BJ67" s="846" t="s">
        <v>430</v>
      </c>
      <c r="BK67" s="848"/>
      <c r="BL67" s="848" t="s">
        <v>6711</v>
      </c>
      <c r="BM67" s="855" t="s">
        <v>5188</v>
      </c>
      <c r="BN67" s="855" t="s">
        <v>430</v>
      </c>
      <c r="BO67" s="855" t="s">
        <v>430</v>
      </c>
      <c r="BP67" s="892" t="s">
        <v>430</v>
      </c>
      <c r="BQ67" s="854"/>
      <c r="BR67" s="856" t="s">
        <v>555</v>
      </c>
    </row>
    <row r="68" spans="1:70" s="428" customFormat="1" x14ac:dyDescent="0.25">
      <c r="A68" s="345" t="s">
        <v>6850</v>
      </c>
      <c r="B68" s="374"/>
      <c r="C68" s="719">
        <v>43895</v>
      </c>
      <c r="D68" s="373"/>
      <c r="E68" s="346">
        <v>4311.78</v>
      </c>
      <c r="F68" s="373"/>
      <c r="G68" s="347">
        <v>39.7804</v>
      </c>
      <c r="H68" s="374"/>
      <c r="I68" s="348">
        <v>-1.6828000000000001</v>
      </c>
      <c r="J68" s="348">
        <v>-3.3807</v>
      </c>
      <c r="K68" s="348">
        <v>1.5840000000000001</v>
      </c>
      <c r="L68" s="348">
        <v>-1.0269999999999999</v>
      </c>
      <c r="M68" s="348">
        <v>23.3841</v>
      </c>
      <c r="N68" s="350">
        <v>27.3307</v>
      </c>
      <c r="O68" s="348">
        <v>29.573</v>
      </c>
      <c r="P68" s="348">
        <v>31.297899999999998</v>
      </c>
      <c r="Q68" s="348">
        <v>15.827199999999999</v>
      </c>
      <c r="R68" s="348" t="s">
        <v>430</v>
      </c>
      <c r="S68" s="348">
        <v>-8.5769000000000002</v>
      </c>
      <c r="T68" s="348">
        <v>27.697299999999998</v>
      </c>
      <c r="U68" s="348">
        <v>14.9321</v>
      </c>
      <c r="V68" s="348">
        <v>15.754099999999999</v>
      </c>
      <c r="W68" s="348">
        <v>4.7668999999999997</v>
      </c>
      <c r="X68" s="348">
        <v>23.829499999999999</v>
      </c>
      <c r="Y68" s="374"/>
      <c r="Z68" s="346">
        <v>49</v>
      </c>
      <c r="AA68" s="346">
        <v>50</v>
      </c>
      <c r="AB68" s="346">
        <v>38</v>
      </c>
      <c r="AC68" s="346">
        <v>42</v>
      </c>
      <c r="AD68" s="346">
        <v>8</v>
      </c>
      <c r="AE68" s="346">
        <v>32</v>
      </c>
      <c r="AF68" s="346">
        <v>19</v>
      </c>
      <c r="AG68" s="346">
        <v>10</v>
      </c>
      <c r="AH68" s="346">
        <v>7</v>
      </c>
      <c r="AI68" s="346" t="s">
        <v>430</v>
      </c>
      <c r="AJ68" s="346">
        <v>49</v>
      </c>
      <c r="AK68" s="346">
        <v>6</v>
      </c>
      <c r="AL68" s="346">
        <v>36</v>
      </c>
      <c r="AM68" s="346">
        <v>40</v>
      </c>
      <c r="AN68" s="346">
        <v>13</v>
      </c>
      <c r="AO68" s="373"/>
      <c r="AP68" s="348" t="s">
        <v>430</v>
      </c>
      <c r="AQ68" s="348" t="s">
        <v>430</v>
      </c>
      <c r="AR68" s="348">
        <v>26.58</v>
      </c>
      <c r="AS68" s="348">
        <v>28.04</v>
      </c>
      <c r="AT68" s="348">
        <v>23.4</v>
      </c>
      <c r="AU68" s="351"/>
      <c r="AV68" s="346" t="s">
        <v>430</v>
      </c>
      <c r="AW68" s="346" t="s">
        <v>430</v>
      </c>
      <c r="AX68" s="346">
        <v>4</v>
      </c>
      <c r="AY68" s="346">
        <v>24</v>
      </c>
      <c r="AZ68" s="346">
        <v>36</v>
      </c>
      <c r="BA68" s="374"/>
      <c r="BB68" s="348">
        <v>24.710073296048801</v>
      </c>
      <c r="BC68" s="348">
        <v>0</v>
      </c>
      <c r="BD68" s="348">
        <v>7.1894910039815102E-2</v>
      </c>
      <c r="BE68" s="375" t="s">
        <v>430</v>
      </c>
      <c r="BF68" s="374"/>
      <c r="BG68" s="372" t="s">
        <v>430</v>
      </c>
      <c r="BH68" s="373" t="s">
        <v>430</v>
      </c>
      <c r="BI68" s="348" t="s">
        <v>430</v>
      </c>
      <c r="BJ68" s="348" t="s">
        <v>430</v>
      </c>
      <c r="BK68" s="350"/>
      <c r="BL68" s="350" t="s">
        <v>6713</v>
      </c>
      <c r="BM68" s="372" t="s">
        <v>6714</v>
      </c>
      <c r="BN68" s="372" t="s">
        <v>2656</v>
      </c>
      <c r="BO68" s="372" t="s">
        <v>430</v>
      </c>
      <c r="BP68" s="430" t="s">
        <v>430</v>
      </c>
      <c r="BQ68" s="468"/>
      <c r="BR68" s="354" t="s">
        <v>476</v>
      </c>
    </row>
    <row r="69" spans="1:70" s="428" customFormat="1" x14ac:dyDescent="0.25">
      <c r="A69" s="345" t="s">
        <v>6851</v>
      </c>
      <c r="B69" s="374"/>
      <c r="C69" s="719">
        <v>44237</v>
      </c>
      <c r="D69" s="373"/>
      <c r="E69" s="346">
        <v>4019.29</v>
      </c>
      <c r="F69" s="373"/>
      <c r="G69" s="347">
        <v>12.69</v>
      </c>
      <c r="H69" s="374"/>
      <c r="I69" s="348">
        <v>-0.31419999999999998</v>
      </c>
      <c r="J69" s="348">
        <v>-1.2451000000000001</v>
      </c>
      <c r="K69" s="348">
        <v>6.9081999999999999</v>
      </c>
      <c r="L69" s="348">
        <v>1.6827000000000001</v>
      </c>
      <c r="M69" s="348">
        <v>10.1563</v>
      </c>
      <c r="N69" s="350">
        <v>35.721899999999998</v>
      </c>
      <c r="O69" s="348">
        <v>34.738700000000001</v>
      </c>
      <c r="P69" s="348">
        <v>22.651499999999999</v>
      </c>
      <c r="Q69" s="348">
        <v>7.3929999999999998</v>
      </c>
      <c r="R69" s="348" t="s">
        <v>430</v>
      </c>
      <c r="S69" s="348">
        <v>5.6619000000000002</v>
      </c>
      <c r="T69" s="348">
        <v>16.315300000000001</v>
      </c>
      <c r="U69" s="348">
        <v>20.512799999999999</v>
      </c>
      <c r="V69" s="348">
        <v>19.154900000000001</v>
      </c>
      <c r="W69" s="348">
        <v>4.8760000000000003</v>
      </c>
      <c r="X69" s="348">
        <v>4.4074999999999998</v>
      </c>
      <c r="Y69" s="374"/>
      <c r="Z69" s="346">
        <v>34</v>
      </c>
      <c r="AA69" s="346">
        <v>41</v>
      </c>
      <c r="AB69" s="346">
        <v>5</v>
      </c>
      <c r="AC69" s="346">
        <v>29</v>
      </c>
      <c r="AD69" s="346">
        <v>34</v>
      </c>
      <c r="AE69" s="346">
        <v>21</v>
      </c>
      <c r="AF69" s="346">
        <v>9</v>
      </c>
      <c r="AG69" s="346">
        <v>32</v>
      </c>
      <c r="AH69" s="346">
        <v>28</v>
      </c>
      <c r="AI69" s="346" t="s">
        <v>430</v>
      </c>
      <c r="AJ69" s="346">
        <v>14</v>
      </c>
      <c r="AK69" s="346">
        <v>30</v>
      </c>
      <c r="AL69" s="346">
        <v>24</v>
      </c>
      <c r="AM69" s="346">
        <v>35</v>
      </c>
      <c r="AN69" s="346">
        <v>12</v>
      </c>
      <c r="AO69" s="373"/>
      <c r="AP69" s="348" t="s">
        <v>430</v>
      </c>
      <c r="AQ69" s="348" t="s">
        <v>430</v>
      </c>
      <c r="AR69" s="348">
        <v>19.170000000000002</v>
      </c>
      <c r="AS69" s="348">
        <v>31.16</v>
      </c>
      <c r="AT69" s="348">
        <v>27.76</v>
      </c>
      <c r="AU69" s="351"/>
      <c r="AV69" s="346" t="s">
        <v>430</v>
      </c>
      <c r="AW69" s="346" t="s">
        <v>430</v>
      </c>
      <c r="AX69" s="346">
        <v>24</v>
      </c>
      <c r="AY69" s="346">
        <v>16</v>
      </c>
      <c r="AZ69" s="346">
        <v>31</v>
      </c>
      <c r="BA69" s="374"/>
      <c r="BB69" s="348">
        <v>21.168402675717001</v>
      </c>
      <c r="BC69" s="348">
        <v>0</v>
      </c>
      <c r="BD69" s="348">
        <v>6.0750972691750199E-2</v>
      </c>
      <c r="BE69" s="375" t="s">
        <v>430</v>
      </c>
      <c r="BF69" s="374"/>
      <c r="BG69" s="372" t="s">
        <v>430</v>
      </c>
      <c r="BH69" s="373" t="s">
        <v>430</v>
      </c>
      <c r="BI69" s="348" t="s">
        <v>430</v>
      </c>
      <c r="BJ69" s="348" t="s">
        <v>430</v>
      </c>
      <c r="BK69" s="350"/>
      <c r="BL69" s="350" t="s">
        <v>6716</v>
      </c>
      <c r="BM69" s="372" t="s">
        <v>6717</v>
      </c>
      <c r="BN69" s="372" t="s">
        <v>430</v>
      </c>
      <c r="BO69" s="372" t="s">
        <v>430</v>
      </c>
      <c r="BP69" s="430" t="s">
        <v>430</v>
      </c>
      <c r="BQ69" s="468"/>
      <c r="BR69" s="354" t="s">
        <v>436</v>
      </c>
    </row>
    <row r="70" spans="1:70" s="428" customFormat="1" x14ac:dyDescent="0.25">
      <c r="A70" s="345" t="s">
        <v>6852</v>
      </c>
      <c r="B70" s="374"/>
      <c r="C70" s="719">
        <v>41276</v>
      </c>
      <c r="D70" s="373"/>
      <c r="E70" s="346">
        <v>3072.34</v>
      </c>
      <c r="F70" s="373"/>
      <c r="G70" s="347">
        <v>72.775999999999996</v>
      </c>
      <c r="H70" s="374"/>
      <c r="I70" s="348">
        <v>-1.4009</v>
      </c>
      <c r="J70" s="348">
        <v>-1.5263</v>
      </c>
      <c r="K70" s="348">
        <v>4.1756000000000002</v>
      </c>
      <c r="L70" s="348">
        <v>-1.4662999999999999</v>
      </c>
      <c r="M70" s="348">
        <v>15.567</v>
      </c>
      <c r="N70" s="350">
        <v>38.497</v>
      </c>
      <c r="O70" s="348">
        <v>38.354599999999998</v>
      </c>
      <c r="P70" s="348">
        <v>24.050999999999998</v>
      </c>
      <c r="Q70" s="348">
        <v>6.3640999999999996</v>
      </c>
      <c r="R70" s="348">
        <v>13.223599999999999</v>
      </c>
      <c r="S70" s="348">
        <v>-0.38190000000000002</v>
      </c>
      <c r="T70" s="348">
        <v>17.157699999999998</v>
      </c>
      <c r="U70" s="348">
        <v>22.694099999999999</v>
      </c>
      <c r="V70" s="348">
        <v>23.2072</v>
      </c>
      <c r="W70" s="348">
        <v>3.6238000000000001</v>
      </c>
      <c r="X70" s="348">
        <v>12.7187</v>
      </c>
      <c r="Y70" s="374"/>
      <c r="Z70" s="346">
        <v>47</v>
      </c>
      <c r="AA70" s="346">
        <v>43</v>
      </c>
      <c r="AB70" s="346">
        <v>12</v>
      </c>
      <c r="AC70" s="346">
        <v>43</v>
      </c>
      <c r="AD70" s="346">
        <v>19</v>
      </c>
      <c r="AE70" s="346">
        <v>12</v>
      </c>
      <c r="AF70" s="346">
        <v>5</v>
      </c>
      <c r="AG70" s="346">
        <v>28</v>
      </c>
      <c r="AH70" s="346">
        <v>30</v>
      </c>
      <c r="AI70" s="346">
        <v>9</v>
      </c>
      <c r="AJ70" s="346">
        <v>32</v>
      </c>
      <c r="AK70" s="346">
        <v>27</v>
      </c>
      <c r="AL70" s="346">
        <v>15</v>
      </c>
      <c r="AM70" s="346">
        <v>28</v>
      </c>
      <c r="AN70" s="346">
        <v>21</v>
      </c>
      <c r="AO70" s="373"/>
      <c r="AP70" s="348">
        <v>13.47</v>
      </c>
      <c r="AQ70" s="348">
        <v>14.21</v>
      </c>
      <c r="AR70" s="348">
        <v>20.309999999999999</v>
      </c>
      <c r="AS70" s="348">
        <v>34.090000000000003</v>
      </c>
      <c r="AT70" s="348">
        <v>28.84</v>
      </c>
      <c r="AU70" s="351"/>
      <c r="AV70" s="346">
        <v>17</v>
      </c>
      <c r="AW70" s="346">
        <v>17</v>
      </c>
      <c r="AX70" s="346">
        <v>19</v>
      </c>
      <c r="AY70" s="346">
        <v>7</v>
      </c>
      <c r="AZ70" s="346">
        <v>25</v>
      </c>
      <c r="BA70" s="374"/>
      <c r="BB70" s="348">
        <v>24.537284376728799</v>
      </c>
      <c r="BC70" s="348">
        <v>0</v>
      </c>
      <c r="BD70" s="348">
        <v>5.7320633659685601E-2</v>
      </c>
      <c r="BE70" s="375" t="s">
        <v>430</v>
      </c>
      <c r="BF70" s="374"/>
      <c r="BG70" s="372" t="s">
        <v>430</v>
      </c>
      <c r="BH70" s="373" t="s">
        <v>430</v>
      </c>
      <c r="BI70" s="348" t="s">
        <v>430</v>
      </c>
      <c r="BJ70" s="348" t="s">
        <v>430</v>
      </c>
      <c r="BK70" s="350"/>
      <c r="BL70" s="350" t="s">
        <v>6719</v>
      </c>
      <c r="BM70" s="372" t="s">
        <v>6720</v>
      </c>
      <c r="BN70" s="372" t="s">
        <v>2656</v>
      </c>
      <c r="BO70" s="372" t="s">
        <v>430</v>
      </c>
      <c r="BP70" s="430" t="s">
        <v>430</v>
      </c>
      <c r="BQ70" s="468"/>
      <c r="BR70" s="354" t="s">
        <v>476</v>
      </c>
    </row>
    <row r="71" spans="1:70" s="428" customFormat="1" x14ac:dyDescent="0.25">
      <c r="A71" s="345" t="s">
        <v>6853</v>
      </c>
      <c r="B71" s="374"/>
      <c r="C71" s="719">
        <v>44098</v>
      </c>
      <c r="D71" s="373"/>
      <c r="E71" s="346">
        <v>2511.2199999999998</v>
      </c>
      <c r="F71" s="373"/>
      <c r="G71" s="347">
        <v>26.977499999999999</v>
      </c>
      <c r="H71" s="374"/>
      <c r="I71" s="348">
        <v>0.182</v>
      </c>
      <c r="J71" s="348">
        <v>-1.2123999999999999</v>
      </c>
      <c r="K71" s="348">
        <v>4.4013</v>
      </c>
      <c r="L71" s="348">
        <v>5.4215999999999998</v>
      </c>
      <c r="M71" s="348">
        <v>13.2067</v>
      </c>
      <c r="N71" s="350">
        <v>25.2821</v>
      </c>
      <c r="O71" s="348">
        <v>24.632400000000001</v>
      </c>
      <c r="P71" s="348">
        <v>24.959</v>
      </c>
      <c r="Q71" s="348">
        <v>15.6775</v>
      </c>
      <c r="R71" s="348" t="s">
        <v>430</v>
      </c>
      <c r="S71" s="348">
        <v>7.0166000000000004</v>
      </c>
      <c r="T71" s="348">
        <v>19.7972</v>
      </c>
      <c r="U71" s="348">
        <v>15.5388</v>
      </c>
      <c r="V71" s="348">
        <v>20.7301</v>
      </c>
      <c r="W71" s="348">
        <v>4.2742000000000004</v>
      </c>
      <c r="X71" s="348">
        <v>18.304200000000002</v>
      </c>
      <c r="Y71" s="374"/>
      <c r="Z71" s="346">
        <v>19</v>
      </c>
      <c r="AA71" s="346">
        <v>39</v>
      </c>
      <c r="AB71" s="346">
        <v>10</v>
      </c>
      <c r="AC71" s="346">
        <v>16</v>
      </c>
      <c r="AD71" s="346">
        <v>26</v>
      </c>
      <c r="AE71" s="346">
        <v>35</v>
      </c>
      <c r="AF71" s="346">
        <v>30</v>
      </c>
      <c r="AG71" s="346">
        <v>25</v>
      </c>
      <c r="AH71" s="346">
        <v>10</v>
      </c>
      <c r="AI71" s="346" t="s">
        <v>430</v>
      </c>
      <c r="AJ71" s="346">
        <v>7</v>
      </c>
      <c r="AK71" s="346">
        <v>21</v>
      </c>
      <c r="AL71" s="346">
        <v>34</v>
      </c>
      <c r="AM71" s="346">
        <v>32</v>
      </c>
      <c r="AN71" s="346">
        <v>17</v>
      </c>
      <c r="AO71" s="373"/>
      <c r="AP71" s="348" t="s">
        <v>430</v>
      </c>
      <c r="AQ71" s="348" t="s">
        <v>430</v>
      </c>
      <c r="AR71" s="348">
        <v>22.03</v>
      </c>
      <c r="AS71" s="348">
        <v>25.78</v>
      </c>
      <c r="AT71" s="348">
        <v>28.69</v>
      </c>
      <c r="AU71" s="351"/>
      <c r="AV71" s="346" t="s">
        <v>430</v>
      </c>
      <c r="AW71" s="346" t="s">
        <v>430</v>
      </c>
      <c r="AX71" s="346">
        <v>16</v>
      </c>
      <c r="AY71" s="346">
        <v>30</v>
      </c>
      <c r="AZ71" s="346">
        <v>26</v>
      </c>
      <c r="BA71" s="374"/>
      <c r="BB71" s="348">
        <v>13.1246111515464</v>
      </c>
      <c r="BC71" s="348">
        <v>0</v>
      </c>
      <c r="BD71" s="348">
        <v>0.104026660203031</v>
      </c>
      <c r="BE71" s="375" t="s">
        <v>430</v>
      </c>
      <c r="BF71" s="374"/>
      <c r="BG71" s="372" t="s">
        <v>430</v>
      </c>
      <c r="BH71" s="373" t="s">
        <v>430</v>
      </c>
      <c r="BI71" s="348" t="s">
        <v>430</v>
      </c>
      <c r="BJ71" s="348" t="s">
        <v>430</v>
      </c>
      <c r="BK71" s="350"/>
      <c r="BL71" s="350" t="s">
        <v>6722</v>
      </c>
      <c r="BM71" s="372" t="s">
        <v>3063</v>
      </c>
      <c r="BN71" s="372" t="s">
        <v>430</v>
      </c>
      <c r="BO71" s="372" t="s">
        <v>430</v>
      </c>
      <c r="BP71" s="430" t="s">
        <v>430</v>
      </c>
      <c r="BQ71" s="468"/>
      <c r="BR71" s="354" t="s">
        <v>436</v>
      </c>
    </row>
    <row r="72" spans="1:70" s="428" customFormat="1" x14ac:dyDescent="0.25">
      <c r="A72" s="345" t="s">
        <v>6854</v>
      </c>
      <c r="B72" s="374"/>
      <c r="C72" s="719">
        <v>44475</v>
      </c>
      <c r="D72" s="373"/>
      <c r="E72" s="346">
        <v>1740.02</v>
      </c>
      <c r="F72" s="373"/>
      <c r="G72" s="347">
        <v>22.236999999999998</v>
      </c>
      <c r="H72" s="374"/>
      <c r="I72" s="348">
        <v>0.20280000000000001</v>
      </c>
      <c r="J72" s="348">
        <v>-0.13020000000000001</v>
      </c>
      <c r="K72" s="348">
        <v>2.7256</v>
      </c>
      <c r="L72" s="348">
        <v>5.0599999999999996</v>
      </c>
      <c r="M72" s="348">
        <v>16.680700000000002</v>
      </c>
      <c r="N72" s="350">
        <v>32.2057</v>
      </c>
      <c r="O72" s="348">
        <v>26.788499999999999</v>
      </c>
      <c r="P72" s="348">
        <v>26.936399999999999</v>
      </c>
      <c r="Q72" s="348" t="s">
        <v>430</v>
      </c>
      <c r="R72" s="348" t="s">
        <v>430</v>
      </c>
      <c r="S72" s="348">
        <v>4.7333999999999996</v>
      </c>
      <c r="T72" s="348">
        <v>20.063700000000001</v>
      </c>
      <c r="U72" s="348">
        <v>19.6631</v>
      </c>
      <c r="V72" s="348">
        <v>25.995799999999999</v>
      </c>
      <c r="W72" s="348">
        <v>3.8239000000000001</v>
      </c>
      <c r="X72" s="348">
        <v>17.828499999999998</v>
      </c>
      <c r="Y72" s="374"/>
      <c r="Z72" s="346">
        <v>18</v>
      </c>
      <c r="AA72" s="346">
        <v>17</v>
      </c>
      <c r="AB72" s="346">
        <v>21</v>
      </c>
      <c r="AC72" s="346">
        <v>17</v>
      </c>
      <c r="AD72" s="346">
        <v>16</v>
      </c>
      <c r="AE72" s="346">
        <v>27</v>
      </c>
      <c r="AF72" s="346">
        <v>26</v>
      </c>
      <c r="AG72" s="346">
        <v>20</v>
      </c>
      <c r="AH72" s="346" t="s">
        <v>430</v>
      </c>
      <c r="AI72" s="346" t="s">
        <v>430</v>
      </c>
      <c r="AJ72" s="346">
        <v>16</v>
      </c>
      <c r="AK72" s="346">
        <v>20</v>
      </c>
      <c r="AL72" s="346">
        <v>27</v>
      </c>
      <c r="AM72" s="346">
        <v>22</v>
      </c>
      <c r="AN72" s="346">
        <v>19</v>
      </c>
      <c r="AO72" s="373"/>
      <c r="AP72" s="348" t="s">
        <v>430</v>
      </c>
      <c r="AQ72" s="348" t="s">
        <v>430</v>
      </c>
      <c r="AR72" s="348" t="s">
        <v>430</v>
      </c>
      <c r="AS72" s="348">
        <v>28.73</v>
      </c>
      <c r="AT72" s="348">
        <v>34.159999999999997</v>
      </c>
      <c r="AU72" s="351"/>
      <c r="AV72" s="346" t="s">
        <v>430</v>
      </c>
      <c r="AW72" s="346" t="s">
        <v>430</v>
      </c>
      <c r="AX72" s="346" t="s">
        <v>430</v>
      </c>
      <c r="AY72" s="346">
        <v>22</v>
      </c>
      <c r="AZ72" s="346">
        <v>22</v>
      </c>
      <c r="BA72" s="374"/>
      <c r="BB72" s="348">
        <v>13.305337481474099</v>
      </c>
      <c r="BC72" s="348">
        <v>0</v>
      </c>
      <c r="BD72" s="348">
        <v>0.11039120980064999</v>
      </c>
      <c r="BE72" s="375" t="s">
        <v>430</v>
      </c>
      <c r="BF72" s="374"/>
      <c r="BG72" s="372" t="s">
        <v>430</v>
      </c>
      <c r="BH72" s="373" t="s">
        <v>430</v>
      </c>
      <c r="BI72" s="348" t="s">
        <v>430</v>
      </c>
      <c r="BJ72" s="348" t="s">
        <v>430</v>
      </c>
      <c r="BK72" s="350"/>
      <c r="BL72" s="350" t="s">
        <v>6724</v>
      </c>
      <c r="BM72" s="372" t="s">
        <v>4726</v>
      </c>
      <c r="BN72" s="372" t="s">
        <v>430</v>
      </c>
      <c r="BO72" s="372" t="s">
        <v>430</v>
      </c>
      <c r="BP72" s="430" t="s">
        <v>430</v>
      </c>
      <c r="BQ72" s="468"/>
      <c r="BR72" s="354" t="s">
        <v>463</v>
      </c>
    </row>
    <row r="73" spans="1:70" s="428" customFormat="1" x14ac:dyDescent="0.25">
      <c r="A73" s="345" t="s">
        <v>6855</v>
      </c>
      <c r="B73" s="374"/>
      <c r="C73" s="719">
        <v>41275</v>
      </c>
      <c r="D73" s="373"/>
      <c r="E73" s="346">
        <v>1694.32</v>
      </c>
      <c r="F73" s="373"/>
      <c r="G73" s="347">
        <v>56.85</v>
      </c>
      <c r="H73" s="374"/>
      <c r="I73" s="348">
        <v>-0.82</v>
      </c>
      <c r="J73" s="348">
        <v>-2.9698000000000002</v>
      </c>
      <c r="K73" s="348">
        <v>-1.5584</v>
      </c>
      <c r="L73" s="348">
        <v>-1.5754999999999999</v>
      </c>
      <c r="M73" s="348">
        <v>11.143700000000001</v>
      </c>
      <c r="N73" s="350">
        <v>12.8872</v>
      </c>
      <c r="O73" s="348">
        <v>9.3082999999999991</v>
      </c>
      <c r="P73" s="348">
        <v>18.033300000000001</v>
      </c>
      <c r="Q73" s="348">
        <v>6.7423999999999999</v>
      </c>
      <c r="R73" s="348">
        <v>14.928000000000001</v>
      </c>
      <c r="S73" s="348">
        <v>-9.6615000000000002</v>
      </c>
      <c r="T73" s="348">
        <v>15.878500000000001</v>
      </c>
      <c r="U73" s="348">
        <v>7.3249000000000004</v>
      </c>
      <c r="V73" s="348">
        <v>4.3884999999999996</v>
      </c>
      <c r="W73" s="348">
        <v>1.6267</v>
      </c>
      <c r="X73" s="348">
        <v>10.734999999999999</v>
      </c>
      <c r="Y73" s="374"/>
      <c r="Z73" s="346">
        <v>42</v>
      </c>
      <c r="AA73" s="346">
        <v>49</v>
      </c>
      <c r="AB73" s="346">
        <v>48</v>
      </c>
      <c r="AC73" s="346">
        <v>44</v>
      </c>
      <c r="AD73" s="346">
        <v>29</v>
      </c>
      <c r="AE73" s="346">
        <v>46</v>
      </c>
      <c r="AF73" s="346">
        <v>49</v>
      </c>
      <c r="AG73" s="346">
        <v>39</v>
      </c>
      <c r="AH73" s="346">
        <v>29</v>
      </c>
      <c r="AI73" s="346">
        <v>4</v>
      </c>
      <c r="AJ73" s="346">
        <v>50</v>
      </c>
      <c r="AK73" s="346">
        <v>31</v>
      </c>
      <c r="AL73" s="346">
        <v>44</v>
      </c>
      <c r="AM73" s="346">
        <v>48</v>
      </c>
      <c r="AN73" s="346">
        <v>39</v>
      </c>
      <c r="AO73" s="373"/>
      <c r="AP73" s="348">
        <v>14.9</v>
      </c>
      <c r="AQ73" s="348">
        <v>13.27</v>
      </c>
      <c r="AR73" s="348">
        <v>14.63</v>
      </c>
      <c r="AS73" s="348">
        <v>12.99</v>
      </c>
      <c r="AT73" s="348">
        <v>9.7200000000000006</v>
      </c>
      <c r="AU73" s="351"/>
      <c r="AV73" s="346">
        <v>11</v>
      </c>
      <c r="AW73" s="346">
        <v>21</v>
      </c>
      <c r="AX73" s="346">
        <v>31</v>
      </c>
      <c r="AY73" s="346">
        <v>46</v>
      </c>
      <c r="AZ73" s="346">
        <v>45</v>
      </c>
      <c r="BA73" s="374"/>
      <c r="BB73" s="348">
        <v>21.035563239725501</v>
      </c>
      <c r="BC73" s="348">
        <v>0</v>
      </c>
      <c r="BD73" s="348">
        <v>4.6237217509275903E-2</v>
      </c>
      <c r="BE73" s="375" t="s">
        <v>430</v>
      </c>
      <c r="BF73" s="374"/>
      <c r="BG73" s="372" t="s">
        <v>430</v>
      </c>
      <c r="BH73" s="373" t="s">
        <v>430</v>
      </c>
      <c r="BI73" s="348" t="s">
        <v>430</v>
      </c>
      <c r="BJ73" s="348" t="s">
        <v>430</v>
      </c>
      <c r="BK73" s="350"/>
      <c r="BL73" s="350" t="s">
        <v>6726</v>
      </c>
      <c r="BM73" s="372" t="s">
        <v>6727</v>
      </c>
      <c r="BN73" s="372" t="s">
        <v>430</v>
      </c>
      <c r="BO73" s="372" t="s">
        <v>430</v>
      </c>
      <c r="BP73" s="430" t="s">
        <v>430</v>
      </c>
      <c r="BQ73" s="468"/>
      <c r="BR73" s="354" t="s">
        <v>611</v>
      </c>
    </row>
    <row r="74" spans="1:70" s="428" customFormat="1" ht="11" x14ac:dyDescent="0.3">
      <c r="A74" s="841" t="s">
        <v>6856</v>
      </c>
      <c r="B74" s="847"/>
      <c r="C74" s="843">
        <v>41278</v>
      </c>
      <c r="D74" s="842"/>
      <c r="E74" s="844">
        <v>1716.69</v>
      </c>
      <c r="F74" s="842"/>
      <c r="G74" s="845">
        <v>42.655000000000001</v>
      </c>
      <c r="H74" s="847"/>
      <c r="I74" s="846">
        <v>-1.3414999999999999</v>
      </c>
      <c r="J74" s="846">
        <v>0.1338</v>
      </c>
      <c r="K74" s="846">
        <v>3.2033999999999998</v>
      </c>
      <c r="L74" s="846">
        <v>1.0973999999999999</v>
      </c>
      <c r="M74" s="846">
        <v>13.646699999999999</v>
      </c>
      <c r="N74" s="848">
        <v>46.188899999999997</v>
      </c>
      <c r="O74" s="846">
        <v>31.500299999999999</v>
      </c>
      <c r="P74" s="846">
        <v>26.226199999999999</v>
      </c>
      <c r="Q74" s="846">
        <v>12.6548</v>
      </c>
      <c r="R74" s="846">
        <v>11.649900000000001</v>
      </c>
      <c r="S74" s="846">
        <v>-4.1504000000000003</v>
      </c>
      <c r="T74" s="846">
        <v>21.579599999999999</v>
      </c>
      <c r="U74" s="846">
        <v>27.511099999999999</v>
      </c>
      <c r="V74" s="846">
        <v>33.105499999999999</v>
      </c>
      <c r="W74" s="846">
        <v>1.4894000000000001</v>
      </c>
      <c r="X74" s="846">
        <v>9.5090000000000003</v>
      </c>
      <c r="Y74" s="847"/>
      <c r="Z74" s="844">
        <v>45</v>
      </c>
      <c r="AA74" s="844">
        <v>13</v>
      </c>
      <c r="AB74" s="844">
        <v>17</v>
      </c>
      <c r="AC74" s="844">
        <v>32</v>
      </c>
      <c r="AD74" s="844">
        <v>24</v>
      </c>
      <c r="AE74" s="844">
        <v>8</v>
      </c>
      <c r="AF74" s="844">
        <v>11</v>
      </c>
      <c r="AG74" s="844">
        <v>22</v>
      </c>
      <c r="AH74" s="844">
        <v>17</v>
      </c>
      <c r="AI74" s="844">
        <v>15</v>
      </c>
      <c r="AJ74" s="844">
        <v>46</v>
      </c>
      <c r="AK74" s="844">
        <v>17</v>
      </c>
      <c r="AL74" s="844">
        <v>6</v>
      </c>
      <c r="AM74" s="844">
        <v>8</v>
      </c>
      <c r="AN74" s="844">
        <v>41</v>
      </c>
      <c r="AO74" s="842"/>
      <c r="AP74" s="846">
        <v>14.55</v>
      </c>
      <c r="AQ74" s="846">
        <v>17.71</v>
      </c>
      <c r="AR74" s="846">
        <v>23.02</v>
      </c>
      <c r="AS74" s="846">
        <v>33.31</v>
      </c>
      <c r="AT74" s="846">
        <v>35.78</v>
      </c>
      <c r="AU74" s="849"/>
      <c r="AV74" s="844">
        <v>13</v>
      </c>
      <c r="AW74" s="844">
        <v>10</v>
      </c>
      <c r="AX74" s="844">
        <v>13</v>
      </c>
      <c r="AY74" s="844">
        <v>8</v>
      </c>
      <c r="AZ74" s="844">
        <v>16</v>
      </c>
      <c r="BA74" s="847"/>
      <c r="BB74" s="846">
        <v>17.893997886954399</v>
      </c>
      <c r="BC74" s="846">
        <v>0</v>
      </c>
      <c r="BD74" s="846">
        <v>8.5840298581287694E-2</v>
      </c>
      <c r="BE74" s="852" t="s">
        <v>430</v>
      </c>
      <c r="BF74" s="847"/>
      <c r="BG74" s="855" t="s">
        <v>430</v>
      </c>
      <c r="BH74" s="842" t="s">
        <v>430</v>
      </c>
      <c r="BI74" s="846" t="s">
        <v>430</v>
      </c>
      <c r="BJ74" s="846" t="s">
        <v>430</v>
      </c>
      <c r="BK74" s="848"/>
      <c r="BL74" s="848" t="s">
        <v>6729</v>
      </c>
      <c r="BM74" s="855" t="s">
        <v>6730</v>
      </c>
      <c r="BN74" s="855" t="s">
        <v>430</v>
      </c>
      <c r="BO74" s="855" t="s">
        <v>430</v>
      </c>
      <c r="BP74" s="892" t="s">
        <v>430</v>
      </c>
      <c r="BQ74" s="854"/>
      <c r="BR74" s="856" t="s">
        <v>443</v>
      </c>
    </row>
    <row r="75" spans="1:70" s="428" customFormat="1" x14ac:dyDescent="0.25">
      <c r="A75" s="345" t="s">
        <v>6857</v>
      </c>
      <c r="B75" s="374"/>
      <c r="C75" s="719">
        <v>41276</v>
      </c>
      <c r="D75" s="373"/>
      <c r="E75" s="346">
        <v>1801.48</v>
      </c>
      <c r="F75" s="373"/>
      <c r="G75" s="347">
        <v>67.364999999999995</v>
      </c>
      <c r="H75" s="374"/>
      <c r="I75" s="348">
        <v>6.0522</v>
      </c>
      <c r="J75" s="348">
        <v>4.7218999999999998</v>
      </c>
      <c r="K75" s="348">
        <v>31.780999999999999</v>
      </c>
      <c r="L75" s="348">
        <v>11.4199</v>
      </c>
      <c r="M75" s="348">
        <v>0.1983</v>
      </c>
      <c r="N75" s="350">
        <v>87.253500000000003</v>
      </c>
      <c r="O75" s="348">
        <v>71.144800000000004</v>
      </c>
      <c r="P75" s="348">
        <v>60.1008</v>
      </c>
      <c r="Q75" s="348">
        <v>30.414300000000001</v>
      </c>
      <c r="R75" s="348">
        <v>14.790800000000001</v>
      </c>
      <c r="S75" s="348">
        <v>27.0611</v>
      </c>
      <c r="T75" s="348">
        <v>8.1212</v>
      </c>
      <c r="U75" s="348">
        <v>17.8825</v>
      </c>
      <c r="V75" s="348">
        <v>40.751600000000003</v>
      </c>
      <c r="W75" s="348">
        <v>28.026299999999999</v>
      </c>
      <c r="X75" s="348">
        <v>9.9943000000000008</v>
      </c>
      <c r="Y75" s="374"/>
      <c r="Z75" s="346">
        <v>1</v>
      </c>
      <c r="AA75" s="346">
        <v>2</v>
      </c>
      <c r="AB75" s="346">
        <v>1</v>
      </c>
      <c r="AC75" s="346">
        <v>1</v>
      </c>
      <c r="AD75" s="346">
        <v>48</v>
      </c>
      <c r="AE75" s="346">
        <v>1</v>
      </c>
      <c r="AF75" s="346">
        <v>1</v>
      </c>
      <c r="AG75" s="346">
        <v>1</v>
      </c>
      <c r="AH75" s="346">
        <v>1</v>
      </c>
      <c r="AI75" s="346">
        <v>5</v>
      </c>
      <c r="AJ75" s="346">
        <v>1</v>
      </c>
      <c r="AK75" s="346">
        <v>46</v>
      </c>
      <c r="AL75" s="346">
        <v>31</v>
      </c>
      <c r="AM75" s="346">
        <v>4</v>
      </c>
      <c r="AN75" s="346">
        <v>1</v>
      </c>
      <c r="AO75" s="373"/>
      <c r="AP75" s="348">
        <v>26.25</v>
      </c>
      <c r="AQ75" s="348">
        <v>33.99</v>
      </c>
      <c r="AR75" s="348">
        <v>47.54</v>
      </c>
      <c r="AS75" s="348">
        <v>70.900000000000006</v>
      </c>
      <c r="AT75" s="348">
        <v>41.64</v>
      </c>
      <c r="AU75" s="351"/>
      <c r="AV75" s="346">
        <v>1</v>
      </c>
      <c r="AW75" s="346">
        <v>1</v>
      </c>
      <c r="AX75" s="346">
        <v>1</v>
      </c>
      <c r="AY75" s="346">
        <v>1</v>
      </c>
      <c r="AZ75" s="346">
        <v>5</v>
      </c>
      <c r="BA75" s="374"/>
      <c r="BB75" s="348">
        <v>40.726843133946602</v>
      </c>
      <c r="BC75" s="348">
        <v>0</v>
      </c>
      <c r="BD75" s="348">
        <v>9.1155874114309393E-2</v>
      </c>
      <c r="BE75" s="375" t="s">
        <v>430</v>
      </c>
      <c r="BF75" s="374"/>
      <c r="BG75" s="372" t="s">
        <v>430</v>
      </c>
      <c r="BH75" s="373" t="s">
        <v>430</v>
      </c>
      <c r="BI75" s="348" t="s">
        <v>430</v>
      </c>
      <c r="BJ75" s="348" t="s">
        <v>430</v>
      </c>
      <c r="BK75" s="350"/>
      <c r="BL75" s="350" t="s">
        <v>6732</v>
      </c>
      <c r="BM75" s="372" t="s">
        <v>6733</v>
      </c>
      <c r="BN75" s="372" t="s">
        <v>430</v>
      </c>
      <c r="BO75" s="372" t="s">
        <v>430</v>
      </c>
      <c r="BP75" s="430" t="s">
        <v>430</v>
      </c>
      <c r="BQ75" s="468"/>
      <c r="BR75" s="354" t="s">
        <v>555</v>
      </c>
    </row>
    <row r="76" spans="1:70" s="428" customFormat="1" x14ac:dyDescent="0.25">
      <c r="A76" s="345" t="s">
        <v>6858</v>
      </c>
      <c r="B76" s="374"/>
      <c r="C76" s="719">
        <v>44606</v>
      </c>
      <c r="D76" s="373"/>
      <c r="E76" s="346">
        <v>1435.51</v>
      </c>
      <c r="F76" s="373"/>
      <c r="G76" s="347">
        <v>23.170100000000001</v>
      </c>
      <c r="H76" s="374"/>
      <c r="I76" s="348">
        <v>0.56420000000000003</v>
      </c>
      <c r="J76" s="348">
        <v>-0.62960000000000005</v>
      </c>
      <c r="K76" s="348">
        <v>3.8361000000000001</v>
      </c>
      <c r="L76" s="348">
        <v>7.0523999999999996</v>
      </c>
      <c r="M76" s="348">
        <v>20.346699999999998</v>
      </c>
      <c r="N76" s="350">
        <v>33.026200000000003</v>
      </c>
      <c r="O76" s="348">
        <v>27.5472</v>
      </c>
      <c r="P76" s="348">
        <v>29.6158</v>
      </c>
      <c r="Q76" s="348" t="s">
        <v>430</v>
      </c>
      <c r="R76" s="348" t="s">
        <v>430</v>
      </c>
      <c r="S76" s="348">
        <v>1.6777</v>
      </c>
      <c r="T76" s="348">
        <v>24.747499999999999</v>
      </c>
      <c r="U76" s="348">
        <v>20.382300000000001</v>
      </c>
      <c r="V76" s="348">
        <v>22.881799999999998</v>
      </c>
      <c r="W76" s="348">
        <v>4.6616</v>
      </c>
      <c r="X76" s="348">
        <v>20.468499999999999</v>
      </c>
      <c r="Y76" s="374"/>
      <c r="Z76" s="346">
        <v>10</v>
      </c>
      <c r="AA76" s="346">
        <v>27</v>
      </c>
      <c r="AB76" s="346">
        <v>13</v>
      </c>
      <c r="AC76" s="346">
        <v>7</v>
      </c>
      <c r="AD76" s="346">
        <v>11</v>
      </c>
      <c r="AE76" s="346">
        <v>26</v>
      </c>
      <c r="AF76" s="346">
        <v>24</v>
      </c>
      <c r="AG76" s="346">
        <v>11</v>
      </c>
      <c r="AH76" s="346" t="s">
        <v>430</v>
      </c>
      <c r="AI76" s="346" t="s">
        <v>430</v>
      </c>
      <c r="AJ76" s="346">
        <v>24</v>
      </c>
      <c r="AK76" s="346">
        <v>9</v>
      </c>
      <c r="AL76" s="346">
        <v>25</v>
      </c>
      <c r="AM76" s="346">
        <v>30</v>
      </c>
      <c r="AN76" s="346">
        <v>14</v>
      </c>
      <c r="AO76" s="373"/>
      <c r="AP76" s="348" t="s">
        <v>430</v>
      </c>
      <c r="AQ76" s="348" t="s">
        <v>430</v>
      </c>
      <c r="AR76" s="348" t="s">
        <v>430</v>
      </c>
      <c r="AS76" s="348">
        <v>29.47</v>
      </c>
      <c r="AT76" s="348">
        <v>34.520000000000003</v>
      </c>
      <c r="AU76" s="351"/>
      <c r="AV76" s="346" t="s">
        <v>430</v>
      </c>
      <c r="AW76" s="346" t="s">
        <v>430</v>
      </c>
      <c r="AX76" s="346" t="s">
        <v>430</v>
      </c>
      <c r="AY76" s="346">
        <v>19</v>
      </c>
      <c r="AZ76" s="346">
        <v>19</v>
      </c>
      <c r="BA76" s="374"/>
      <c r="BB76" s="348">
        <v>19.085524537448901</v>
      </c>
      <c r="BC76" s="348">
        <v>0</v>
      </c>
      <c r="BD76" s="348">
        <v>8.8330747749440303E-2</v>
      </c>
      <c r="BE76" s="375" t="s">
        <v>430</v>
      </c>
      <c r="BF76" s="374"/>
      <c r="BG76" s="372" t="s">
        <v>430</v>
      </c>
      <c r="BH76" s="373" t="s">
        <v>430</v>
      </c>
      <c r="BI76" s="348" t="s">
        <v>430</v>
      </c>
      <c r="BJ76" s="348" t="s">
        <v>430</v>
      </c>
      <c r="BK76" s="350"/>
      <c r="BL76" s="350" t="s">
        <v>6735</v>
      </c>
      <c r="BM76" s="372" t="s">
        <v>6736</v>
      </c>
      <c r="BN76" s="372" t="s">
        <v>430</v>
      </c>
      <c r="BO76" s="372" t="s">
        <v>430</v>
      </c>
      <c r="BP76" s="430" t="s">
        <v>430</v>
      </c>
      <c r="BQ76" s="468"/>
      <c r="BR76" s="354" t="s">
        <v>555</v>
      </c>
    </row>
    <row r="77" spans="1:70" s="428" customFormat="1" x14ac:dyDescent="0.25">
      <c r="A77" s="345" t="s">
        <v>6859</v>
      </c>
      <c r="B77" s="374"/>
      <c r="C77" s="719">
        <v>41275</v>
      </c>
      <c r="D77" s="373"/>
      <c r="E77" s="346">
        <v>1416.12</v>
      </c>
      <c r="F77" s="373"/>
      <c r="G77" s="347">
        <v>26.33</v>
      </c>
      <c r="H77" s="374"/>
      <c r="I77" s="348">
        <v>-2.5537000000000001</v>
      </c>
      <c r="J77" s="348">
        <v>-0.3407</v>
      </c>
      <c r="K77" s="348">
        <v>7.7332000000000001</v>
      </c>
      <c r="L77" s="348">
        <v>-2.5175999999999998</v>
      </c>
      <c r="M77" s="348">
        <v>8.9367000000000001</v>
      </c>
      <c r="N77" s="350">
        <v>34.473999999999997</v>
      </c>
      <c r="O77" s="348">
        <v>26.438300000000002</v>
      </c>
      <c r="P77" s="348">
        <v>27.756900000000002</v>
      </c>
      <c r="Q77" s="348">
        <v>4.9743000000000004</v>
      </c>
      <c r="R77" s="348">
        <v>8.3155999999999999</v>
      </c>
      <c r="S77" s="348">
        <v>-5.2195999999999998</v>
      </c>
      <c r="T77" s="348">
        <v>17.335100000000001</v>
      </c>
      <c r="U77" s="348">
        <v>25.560300000000002</v>
      </c>
      <c r="V77" s="348">
        <v>27.013999999999999</v>
      </c>
      <c r="W77" s="348">
        <v>6.4699</v>
      </c>
      <c r="X77" s="348">
        <v>7.4119000000000002</v>
      </c>
      <c r="Y77" s="374"/>
      <c r="Z77" s="346">
        <v>50</v>
      </c>
      <c r="AA77" s="346">
        <v>20</v>
      </c>
      <c r="AB77" s="346">
        <v>4</v>
      </c>
      <c r="AC77" s="346">
        <v>47</v>
      </c>
      <c r="AD77" s="346">
        <v>36</v>
      </c>
      <c r="AE77" s="346">
        <v>23</v>
      </c>
      <c r="AF77" s="346">
        <v>27</v>
      </c>
      <c r="AG77" s="346">
        <v>15</v>
      </c>
      <c r="AH77" s="346">
        <v>32</v>
      </c>
      <c r="AI77" s="346">
        <v>21</v>
      </c>
      <c r="AJ77" s="346">
        <v>47</v>
      </c>
      <c r="AK77" s="346">
        <v>26</v>
      </c>
      <c r="AL77" s="346">
        <v>7</v>
      </c>
      <c r="AM77" s="346">
        <v>21</v>
      </c>
      <c r="AN77" s="346">
        <v>5</v>
      </c>
      <c r="AO77" s="373"/>
      <c r="AP77" s="348">
        <v>10.43</v>
      </c>
      <c r="AQ77" s="348">
        <v>13.6</v>
      </c>
      <c r="AR77" s="348">
        <v>20.07</v>
      </c>
      <c r="AS77" s="348">
        <v>27.8</v>
      </c>
      <c r="AT77" s="348">
        <v>27.96</v>
      </c>
      <c r="AU77" s="351"/>
      <c r="AV77" s="346">
        <v>21</v>
      </c>
      <c r="AW77" s="346">
        <v>20</v>
      </c>
      <c r="AX77" s="346">
        <v>21</v>
      </c>
      <c r="AY77" s="346">
        <v>26</v>
      </c>
      <c r="AZ77" s="346">
        <v>30</v>
      </c>
      <c r="BA77" s="374"/>
      <c r="BB77" s="348">
        <v>22.2386528827994</v>
      </c>
      <c r="BC77" s="348">
        <v>0</v>
      </c>
      <c r="BD77" s="348">
        <v>7.64816454017095E-2</v>
      </c>
      <c r="BE77" s="375" t="s">
        <v>430</v>
      </c>
      <c r="BF77" s="374"/>
      <c r="BG77" s="372" t="s">
        <v>430</v>
      </c>
      <c r="BH77" s="373" t="s">
        <v>430</v>
      </c>
      <c r="BI77" s="348" t="s">
        <v>430</v>
      </c>
      <c r="BJ77" s="348" t="s">
        <v>430</v>
      </c>
      <c r="BK77" s="350"/>
      <c r="BL77" s="350" t="s">
        <v>6738</v>
      </c>
      <c r="BM77" s="372" t="s">
        <v>6739</v>
      </c>
      <c r="BN77" s="372" t="s">
        <v>430</v>
      </c>
      <c r="BO77" s="372" t="s">
        <v>430</v>
      </c>
      <c r="BP77" s="430" t="s">
        <v>430</v>
      </c>
      <c r="BQ77" s="468"/>
      <c r="BR77" s="354" t="s">
        <v>611</v>
      </c>
    </row>
    <row r="78" spans="1:70" s="428" customFormat="1" x14ac:dyDescent="0.25">
      <c r="A78" s="345" t="s">
        <v>6860</v>
      </c>
      <c r="B78" s="374"/>
      <c r="C78" s="719">
        <v>41277</v>
      </c>
      <c r="D78" s="373"/>
      <c r="E78" s="346">
        <v>1283.71</v>
      </c>
      <c r="F78" s="373"/>
      <c r="G78" s="347">
        <v>103.3518</v>
      </c>
      <c r="H78" s="374"/>
      <c r="I78" s="348">
        <v>-0.57889999999999997</v>
      </c>
      <c r="J78" s="348">
        <v>-1.2365999999999999</v>
      </c>
      <c r="K78" s="348">
        <v>2.0106000000000002</v>
      </c>
      <c r="L78" s="348">
        <v>0.43099999999999999</v>
      </c>
      <c r="M78" s="348">
        <v>20.522099999999998</v>
      </c>
      <c r="N78" s="350">
        <v>41.035899999999998</v>
      </c>
      <c r="O78" s="348">
        <v>31.8523</v>
      </c>
      <c r="P78" s="348">
        <v>28.4742</v>
      </c>
      <c r="Q78" s="348">
        <v>19.1449</v>
      </c>
      <c r="R78" s="348">
        <v>19.0001</v>
      </c>
      <c r="S78" s="348">
        <v>-0.38390000000000002</v>
      </c>
      <c r="T78" s="348">
        <v>22.687000000000001</v>
      </c>
      <c r="U78" s="348">
        <v>22.2178</v>
      </c>
      <c r="V78" s="348">
        <v>31.754200000000001</v>
      </c>
      <c r="W78" s="348">
        <v>2.5739000000000001</v>
      </c>
      <c r="X78" s="348">
        <v>18.239899999999999</v>
      </c>
      <c r="Y78" s="374"/>
      <c r="Z78" s="346">
        <v>40</v>
      </c>
      <c r="AA78" s="346">
        <v>40</v>
      </c>
      <c r="AB78" s="346">
        <v>33</v>
      </c>
      <c r="AC78" s="346">
        <v>34</v>
      </c>
      <c r="AD78" s="346">
        <v>10</v>
      </c>
      <c r="AE78" s="346">
        <v>9</v>
      </c>
      <c r="AF78" s="346">
        <v>10</v>
      </c>
      <c r="AG78" s="346">
        <v>12</v>
      </c>
      <c r="AH78" s="346">
        <v>4</v>
      </c>
      <c r="AI78" s="346">
        <v>1</v>
      </c>
      <c r="AJ78" s="346">
        <v>33</v>
      </c>
      <c r="AK78" s="346">
        <v>13</v>
      </c>
      <c r="AL78" s="346">
        <v>17</v>
      </c>
      <c r="AM78" s="346">
        <v>10</v>
      </c>
      <c r="AN78" s="346">
        <v>30</v>
      </c>
      <c r="AO78" s="373"/>
      <c r="AP78" s="348">
        <v>20.75</v>
      </c>
      <c r="AQ78" s="348">
        <v>23.24</v>
      </c>
      <c r="AR78" s="348">
        <v>26.31</v>
      </c>
      <c r="AS78" s="348">
        <v>33.24</v>
      </c>
      <c r="AT78" s="348">
        <v>36.32</v>
      </c>
      <c r="AU78" s="351"/>
      <c r="AV78" s="346">
        <v>3</v>
      </c>
      <c r="AW78" s="346">
        <v>3</v>
      </c>
      <c r="AX78" s="346">
        <v>5</v>
      </c>
      <c r="AY78" s="346">
        <v>9</v>
      </c>
      <c r="AZ78" s="346">
        <v>15</v>
      </c>
      <c r="BA78" s="374"/>
      <c r="BB78" s="348">
        <v>17.274748353834799</v>
      </c>
      <c r="BC78" s="348">
        <v>0</v>
      </c>
      <c r="BD78" s="348">
        <v>9.5739602317857303E-2</v>
      </c>
      <c r="BE78" s="375" t="s">
        <v>430</v>
      </c>
      <c r="BF78" s="374"/>
      <c r="BG78" s="372" t="s">
        <v>430</v>
      </c>
      <c r="BH78" s="373" t="s">
        <v>430</v>
      </c>
      <c r="BI78" s="348" t="s">
        <v>430</v>
      </c>
      <c r="BJ78" s="348" t="s">
        <v>430</v>
      </c>
      <c r="BK78" s="350"/>
      <c r="BL78" s="350" t="s">
        <v>6741</v>
      </c>
      <c r="BM78" s="372" t="s">
        <v>6742</v>
      </c>
      <c r="BN78" s="372" t="s">
        <v>430</v>
      </c>
      <c r="BO78" s="372" t="s">
        <v>430</v>
      </c>
      <c r="BP78" s="430" t="s">
        <v>430</v>
      </c>
      <c r="BQ78" s="468"/>
      <c r="BR78" s="354" t="s">
        <v>555</v>
      </c>
    </row>
    <row r="79" spans="1:70" s="428" customFormat="1" x14ac:dyDescent="0.25">
      <c r="A79" s="345" t="s">
        <v>6861</v>
      </c>
      <c r="B79" s="374"/>
      <c r="C79" s="719">
        <v>44277</v>
      </c>
      <c r="D79" s="373"/>
      <c r="E79" s="346">
        <v>1237.95</v>
      </c>
      <c r="F79" s="373"/>
      <c r="G79" s="347">
        <v>25.364100000000001</v>
      </c>
      <c r="H79" s="374"/>
      <c r="I79" s="348">
        <v>0.50880000000000003</v>
      </c>
      <c r="J79" s="348">
        <v>-0.89400000000000002</v>
      </c>
      <c r="K79" s="348">
        <v>1.3112999999999999</v>
      </c>
      <c r="L79" s="348">
        <v>0.4002</v>
      </c>
      <c r="M79" s="348">
        <v>10.5816</v>
      </c>
      <c r="N79" s="350">
        <v>30.674800000000001</v>
      </c>
      <c r="O79" s="348">
        <v>22.808299999999999</v>
      </c>
      <c r="P79" s="348">
        <v>27.395700000000001</v>
      </c>
      <c r="Q79" s="348">
        <v>17.642399999999999</v>
      </c>
      <c r="R79" s="348" t="s">
        <v>430</v>
      </c>
      <c r="S79" s="348">
        <v>0.50560000000000005</v>
      </c>
      <c r="T79" s="348">
        <v>12.982900000000001</v>
      </c>
      <c r="U79" s="348">
        <v>16.186499999999999</v>
      </c>
      <c r="V79" s="348">
        <v>23.153600000000001</v>
      </c>
      <c r="W79" s="348">
        <v>2.5699000000000001</v>
      </c>
      <c r="X79" s="348">
        <v>18.758900000000001</v>
      </c>
      <c r="Y79" s="374"/>
      <c r="Z79" s="346">
        <v>11</v>
      </c>
      <c r="AA79" s="346">
        <v>34</v>
      </c>
      <c r="AB79" s="346">
        <v>40</v>
      </c>
      <c r="AC79" s="346">
        <v>35</v>
      </c>
      <c r="AD79" s="346">
        <v>31</v>
      </c>
      <c r="AE79" s="346">
        <v>28</v>
      </c>
      <c r="AF79" s="346">
        <v>35</v>
      </c>
      <c r="AG79" s="346">
        <v>16</v>
      </c>
      <c r="AH79" s="346">
        <v>6</v>
      </c>
      <c r="AI79" s="346" t="s">
        <v>430</v>
      </c>
      <c r="AJ79" s="346">
        <v>28</v>
      </c>
      <c r="AK79" s="346">
        <v>36</v>
      </c>
      <c r="AL79" s="346">
        <v>33</v>
      </c>
      <c r="AM79" s="346">
        <v>29</v>
      </c>
      <c r="AN79" s="346">
        <v>31</v>
      </c>
      <c r="AO79" s="373"/>
      <c r="AP79" s="348" t="s">
        <v>430</v>
      </c>
      <c r="AQ79" s="348" t="s">
        <v>430</v>
      </c>
      <c r="AR79" s="348">
        <v>23.69</v>
      </c>
      <c r="AS79" s="348">
        <v>26.83</v>
      </c>
      <c r="AT79" s="348">
        <v>24.3</v>
      </c>
      <c r="AU79" s="351"/>
      <c r="AV79" s="346" t="s">
        <v>430</v>
      </c>
      <c r="AW79" s="346" t="s">
        <v>430</v>
      </c>
      <c r="AX79" s="346">
        <v>9</v>
      </c>
      <c r="AY79" s="346">
        <v>28</v>
      </c>
      <c r="AZ79" s="346">
        <v>34</v>
      </c>
      <c r="BA79" s="374"/>
      <c r="BB79" s="348">
        <v>17.679708343843402</v>
      </c>
      <c r="BC79" s="348">
        <v>0</v>
      </c>
      <c r="BD79" s="348">
        <v>9.2045577973398296E-2</v>
      </c>
      <c r="BE79" s="375" t="s">
        <v>430</v>
      </c>
      <c r="BF79" s="374"/>
      <c r="BG79" s="372" t="s">
        <v>430</v>
      </c>
      <c r="BH79" s="373" t="s">
        <v>430</v>
      </c>
      <c r="BI79" s="348" t="s">
        <v>430</v>
      </c>
      <c r="BJ79" s="348" t="s">
        <v>430</v>
      </c>
      <c r="BK79" s="350"/>
      <c r="BL79" s="350" t="s">
        <v>6722</v>
      </c>
      <c r="BM79" s="372" t="s">
        <v>3063</v>
      </c>
      <c r="BN79" s="372" t="s">
        <v>430</v>
      </c>
      <c r="BO79" s="372" t="s">
        <v>430</v>
      </c>
      <c r="BP79" s="430" t="s">
        <v>430</v>
      </c>
      <c r="BQ79" s="468"/>
      <c r="BR79" s="354" t="s">
        <v>443</v>
      </c>
    </row>
    <row r="80" spans="1:70" s="428" customFormat="1" x14ac:dyDescent="0.25">
      <c r="A80" s="345" t="s">
        <v>6862</v>
      </c>
      <c r="B80" s="374"/>
      <c r="C80" s="719">
        <v>44643</v>
      </c>
      <c r="D80" s="373"/>
      <c r="E80" s="346">
        <v>1259.0899999999999</v>
      </c>
      <c r="F80" s="373"/>
      <c r="G80" s="347">
        <v>25.137699999999999</v>
      </c>
      <c r="H80" s="374"/>
      <c r="I80" s="348">
        <v>-0.1188</v>
      </c>
      <c r="J80" s="348">
        <v>-0.60850000000000004</v>
      </c>
      <c r="K80" s="348">
        <v>2.4043000000000001</v>
      </c>
      <c r="L80" s="348">
        <v>1.2898000000000001</v>
      </c>
      <c r="M80" s="348">
        <v>25.3432</v>
      </c>
      <c r="N80" s="350">
        <v>38.632599999999996</v>
      </c>
      <c r="O80" s="348">
        <v>30.474399999999999</v>
      </c>
      <c r="P80" s="348">
        <v>32.290100000000002</v>
      </c>
      <c r="Q80" s="348" t="s">
        <v>430</v>
      </c>
      <c r="R80" s="348" t="s">
        <v>430</v>
      </c>
      <c r="S80" s="348">
        <v>-1.5779000000000001</v>
      </c>
      <c r="T80" s="348">
        <v>29.479700000000001</v>
      </c>
      <c r="U80" s="348">
        <v>23.1799</v>
      </c>
      <c r="V80" s="348">
        <v>28.814800000000002</v>
      </c>
      <c r="W80" s="348">
        <v>4.4679000000000002</v>
      </c>
      <c r="X80" s="348">
        <v>23.241499999999998</v>
      </c>
      <c r="Y80" s="374"/>
      <c r="Z80" s="346">
        <v>30</v>
      </c>
      <c r="AA80" s="346">
        <v>26</v>
      </c>
      <c r="AB80" s="346">
        <v>28</v>
      </c>
      <c r="AC80" s="346">
        <v>30</v>
      </c>
      <c r="AD80" s="346">
        <v>3</v>
      </c>
      <c r="AE80" s="346">
        <v>11</v>
      </c>
      <c r="AF80" s="346">
        <v>17</v>
      </c>
      <c r="AG80" s="346">
        <v>8</v>
      </c>
      <c r="AH80" s="346" t="s">
        <v>430</v>
      </c>
      <c r="AI80" s="346" t="s">
        <v>430</v>
      </c>
      <c r="AJ80" s="346">
        <v>38</v>
      </c>
      <c r="AK80" s="346">
        <v>2</v>
      </c>
      <c r="AL80" s="346">
        <v>12</v>
      </c>
      <c r="AM80" s="346">
        <v>17</v>
      </c>
      <c r="AN80" s="346">
        <v>15</v>
      </c>
      <c r="AO80" s="373"/>
      <c r="AP80" s="348" t="s">
        <v>430</v>
      </c>
      <c r="AQ80" s="348" t="s">
        <v>430</v>
      </c>
      <c r="AR80" s="348" t="s">
        <v>430</v>
      </c>
      <c r="AS80" s="348">
        <v>33.18</v>
      </c>
      <c r="AT80" s="348">
        <v>38.93</v>
      </c>
      <c r="AU80" s="351"/>
      <c r="AV80" s="346" t="s">
        <v>430</v>
      </c>
      <c r="AW80" s="346" t="s">
        <v>430</v>
      </c>
      <c r="AX80" s="346" t="s">
        <v>430</v>
      </c>
      <c r="AY80" s="346">
        <v>10</v>
      </c>
      <c r="AZ80" s="346">
        <v>9</v>
      </c>
      <c r="BA80" s="374"/>
      <c r="BB80" s="348">
        <v>19.9542334355408</v>
      </c>
      <c r="BC80" s="348">
        <v>0</v>
      </c>
      <c r="BD80" s="348">
        <v>9.5506731697432096E-2</v>
      </c>
      <c r="BE80" s="375" t="s">
        <v>430</v>
      </c>
      <c r="BF80" s="374"/>
      <c r="BG80" s="372" t="s">
        <v>430</v>
      </c>
      <c r="BH80" s="373" t="s">
        <v>430</v>
      </c>
      <c r="BI80" s="348" t="s">
        <v>430</v>
      </c>
      <c r="BJ80" s="348" t="s">
        <v>430</v>
      </c>
      <c r="BK80" s="350"/>
      <c r="BL80" s="350" t="s">
        <v>6745</v>
      </c>
      <c r="BM80" s="372" t="s">
        <v>6012</v>
      </c>
      <c r="BN80" s="372" t="s">
        <v>430</v>
      </c>
      <c r="BO80" s="372" t="s">
        <v>430</v>
      </c>
      <c r="BP80" s="430" t="s">
        <v>430</v>
      </c>
      <c r="BQ80" s="468"/>
      <c r="BR80" s="354" t="s">
        <v>555</v>
      </c>
    </row>
    <row r="81" spans="1:70" s="428" customFormat="1" x14ac:dyDescent="0.25">
      <c r="A81" s="345" t="s">
        <v>6863</v>
      </c>
      <c r="B81" s="374"/>
      <c r="C81" s="719">
        <v>44616</v>
      </c>
      <c r="D81" s="373"/>
      <c r="E81" s="346">
        <v>1104.42</v>
      </c>
      <c r="F81" s="373"/>
      <c r="G81" s="347">
        <v>23.124600000000001</v>
      </c>
      <c r="H81" s="374"/>
      <c r="I81" s="348">
        <v>0.33279999999999998</v>
      </c>
      <c r="J81" s="348">
        <v>-3.0700000000000002E-2</v>
      </c>
      <c r="K81" s="348">
        <v>2.9293</v>
      </c>
      <c r="L81" s="348">
        <v>4.8064999999999998</v>
      </c>
      <c r="M81" s="348">
        <v>18.64</v>
      </c>
      <c r="N81" s="350">
        <v>33.593299999999999</v>
      </c>
      <c r="O81" s="348">
        <v>26.1111</v>
      </c>
      <c r="P81" s="348">
        <v>27.183499999999999</v>
      </c>
      <c r="Q81" s="348" t="s">
        <v>430</v>
      </c>
      <c r="R81" s="348" t="s">
        <v>430</v>
      </c>
      <c r="S81" s="348">
        <v>3.8290999999999999</v>
      </c>
      <c r="T81" s="348">
        <v>22.969200000000001</v>
      </c>
      <c r="U81" s="348">
        <v>20.9313</v>
      </c>
      <c r="V81" s="348">
        <v>25.488900000000001</v>
      </c>
      <c r="W81" s="348">
        <v>3.5543</v>
      </c>
      <c r="X81" s="348">
        <v>20.552800000000001</v>
      </c>
      <c r="Y81" s="374"/>
      <c r="Z81" s="346">
        <v>17</v>
      </c>
      <c r="AA81" s="346">
        <v>16</v>
      </c>
      <c r="AB81" s="346">
        <v>19</v>
      </c>
      <c r="AC81" s="346">
        <v>18</v>
      </c>
      <c r="AD81" s="346">
        <v>13</v>
      </c>
      <c r="AE81" s="346">
        <v>25</v>
      </c>
      <c r="AF81" s="346">
        <v>28</v>
      </c>
      <c r="AG81" s="346">
        <v>18</v>
      </c>
      <c r="AH81" s="346" t="s">
        <v>430</v>
      </c>
      <c r="AI81" s="346" t="s">
        <v>430</v>
      </c>
      <c r="AJ81" s="346">
        <v>19</v>
      </c>
      <c r="AK81" s="346">
        <v>12</v>
      </c>
      <c r="AL81" s="346">
        <v>22</v>
      </c>
      <c r="AM81" s="346">
        <v>24</v>
      </c>
      <c r="AN81" s="346">
        <v>22</v>
      </c>
      <c r="AO81" s="373"/>
      <c r="AP81" s="348" t="s">
        <v>430</v>
      </c>
      <c r="AQ81" s="348" t="s">
        <v>430</v>
      </c>
      <c r="AR81" s="348" t="s">
        <v>430</v>
      </c>
      <c r="AS81" s="348">
        <v>28.69</v>
      </c>
      <c r="AT81" s="348">
        <v>34.71</v>
      </c>
      <c r="AU81" s="351"/>
      <c r="AV81" s="346" t="s">
        <v>430</v>
      </c>
      <c r="AW81" s="346" t="s">
        <v>430</v>
      </c>
      <c r="AX81" s="346" t="s">
        <v>430</v>
      </c>
      <c r="AY81" s="346">
        <v>23</v>
      </c>
      <c r="AZ81" s="346">
        <v>18</v>
      </c>
      <c r="BA81" s="374"/>
      <c r="BB81" s="348">
        <v>14.9958063351076</v>
      </c>
      <c r="BC81" s="348">
        <v>0</v>
      </c>
      <c r="BD81" s="348">
        <v>0.103168116187623</v>
      </c>
      <c r="BE81" s="375" t="s">
        <v>430</v>
      </c>
      <c r="BF81" s="374"/>
      <c r="BG81" s="372" t="s">
        <v>430</v>
      </c>
      <c r="BH81" s="373" t="s">
        <v>430</v>
      </c>
      <c r="BI81" s="348" t="s">
        <v>430</v>
      </c>
      <c r="BJ81" s="348" t="s">
        <v>430</v>
      </c>
      <c r="BK81" s="350"/>
      <c r="BL81" s="350" t="s">
        <v>6747</v>
      </c>
      <c r="BM81" s="372" t="s">
        <v>6649</v>
      </c>
      <c r="BN81" s="372" t="s">
        <v>430</v>
      </c>
      <c r="BO81" s="372" t="s">
        <v>430</v>
      </c>
      <c r="BP81" s="430" t="s">
        <v>430</v>
      </c>
      <c r="BQ81" s="468"/>
      <c r="BR81" s="354" t="s">
        <v>555</v>
      </c>
    </row>
    <row r="82" spans="1:70" s="428" customFormat="1" x14ac:dyDescent="0.25">
      <c r="A82" s="345" t="s">
        <v>6864</v>
      </c>
      <c r="B82" s="374"/>
      <c r="C82" s="719">
        <v>44344</v>
      </c>
      <c r="D82" s="373"/>
      <c r="E82" s="346">
        <v>926.21500000000003</v>
      </c>
      <c r="F82" s="373"/>
      <c r="G82" s="347">
        <v>20.34</v>
      </c>
      <c r="H82" s="374"/>
      <c r="I82" s="348">
        <v>-0.34300000000000003</v>
      </c>
      <c r="J82" s="348">
        <v>-2.2585000000000002</v>
      </c>
      <c r="K82" s="348">
        <v>5.9375</v>
      </c>
      <c r="L82" s="348">
        <v>5.6623000000000001</v>
      </c>
      <c r="M82" s="348">
        <v>24.0244</v>
      </c>
      <c r="N82" s="350">
        <v>29.0609</v>
      </c>
      <c r="O82" s="348">
        <v>24.558700000000002</v>
      </c>
      <c r="P82" s="348">
        <v>27.0289</v>
      </c>
      <c r="Q82" s="348">
        <v>13.9061</v>
      </c>
      <c r="R82" s="348" t="s">
        <v>430</v>
      </c>
      <c r="S82" s="348">
        <v>6.1586999999999996</v>
      </c>
      <c r="T82" s="348">
        <v>29.389299999999999</v>
      </c>
      <c r="U82" s="348">
        <v>20.855599999999999</v>
      </c>
      <c r="V82" s="348">
        <v>24.100100000000001</v>
      </c>
      <c r="W82" s="348">
        <v>5.1706000000000003</v>
      </c>
      <c r="X82" s="348">
        <v>14.5398</v>
      </c>
      <c r="Y82" s="374"/>
      <c r="Z82" s="346">
        <v>35</v>
      </c>
      <c r="AA82" s="346">
        <v>47</v>
      </c>
      <c r="AB82" s="346">
        <v>7</v>
      </c>
      <c r="AC82" s="346">
        <v>15</v>
      </c>
      <c r="AD82" s="346">
        <v>7</v>
      </c>
      <c r="AE82" s="346">
        <v>29</v>
      </c>
      <c r="AF82" s="346">
        <v>31</v>
      </c>
      <c r="AG82" s="346">
        <v>19</v>
      </c>
      <c r="AH82" s="346">
        <v>13</v>
      </c>
      <c r="AI82" s="346" t="s">
        <v>430</v>
      </c>
      <c r="AJ82" s="346">
        <v>10</v>
      </c>
      <c r="AK82" s="346">
        <v>3</v>
      </c>
      <c r="AL82" s="346">
        <v>23</v>
      </c>
      <c r="AM82" s="346">
        <v>26</v>
      </c>
      <c r="AN82" s="346">
        <v>10</v>
      </c>
      <c r="AO82" s="373"/>
      <c r="AP82" s="348" t="s">
        <v>430</v>
      </c>
      <c r="AQ82" s="348" t="s">
        <v>430</v>
      </c>
      <c r="AR82" s="348">
        <v>22.92</v>
      </c>
      <c r="AS82" s="348">
        <v>27.5</v>
      </c>
      <c r="AT82" s="348">
        <v>37.15</v>
      </c>
      <c r="AU82" s="351"/>
      <c r="AV82" s="346" t="s">
        <v>430</v>
      </c>
      <c r="AW82" s="346" t="s">
        <v>430</v>
      </c>
      <c r="AX82" s="346">
        <v>14</v>
      </c>
      <c r="AY82" s="346">
        <v>27</v>
      </c>
      <c r="AZ82" s="346">
        <v>14</v>
      </c>
      <c r="BA82" s="374"/>
      <c r="BB82" s="348">
        <v>16.940162985349399</v>
      </c>
      <c r="BC82" s="348">
        <v>0</v>
      </c>
      <c r="BD82" s="348">
        <v>8.6963352986271794E-2</v>
      </c>
      <c r="BE82" s="375" t="s">
        <v>430</v>
      </c>
      <c r="BF82" s="374"/>
      <c r="BG82" s="372" t="s">
        <v>430</v>
      </c>
      <c r="BH82" s="373" t="s">
        <v>430</v>
      </c>
      <c r="BI82" s="348" t="s">
        <v>430</v>
      </c>
      <c r="BJ82" s="348" t="s">
        <v>430</v>
      </c>
      <c r="BK82" s="350"/>
      <c r="BL82" s="350" t="s">
        <v>6749</v>
      </c>
      <c r="BM82" s="372" t="s">
        <v>6542</v>
      </c>
      <c r="BN82" s="372" t="s">
        <v>430</v>
      </c>
      <c r="BO82" s="372" t="s">
        <v>430</v>
      </c>
      <c r="BP82" s="430" t="s">
        <v>430</v>
      </c>
      <c r="BQ82" s="468"/>
      <c r="BR82" s="354" t="s">
        <v>436</v>
      </c>
    </row>
    <row r="83" spans="1:70" s="428" customFormat="1" ht="11" x14ac:dyDescent="0.3">
      <c r="A83" s="841" t="s">
        <v>6865</v>
      </c>
      <c r="B83" s="847"/>
      <c r="C83" s="843">
        <v>44406</v>
      </c>
      <c r="D83" s="842"/>
      <c r="E83" s="844">
        <v>846.88300000000004</v>
      </c>
      <c r="F83" s="842"/>
      <c r="G83" s="845">
        <v>16.106999999999999</v>
      </c>
      <c r="H83" s="847"/>
      <c r="I83" s="846">
        <v>-9.6799999999999997E-2</v>
      </c>
      <c r="J83" s="846">
        <v>0.38700000000000001</v>
      </c>
      <c r="K83" s="846">
        <v>5.8689</v>
      </c>
      <c r="L83" s="846">
        <v>6.8997000000000002</v>
      </c>
      <c r="M83" s="846">
        <v>22.007899999999999</v>
      </c>
      <c r="N83" s="848">
        <v>35.8232</v>
      </c>
      <c r="O83" s="846">
        <v>24.8124</v>
      </c>
      <c r="P83" s="846">
        <v>25.602599999999999</v>
      </c>
      <c r="Q83" s="846">
        <v>10.4047</v>
      </c>
      <c r="R83" s="846" t="s">
        <v>430</v>
      </c>
      <c r="S83" s="846">
        <v>2.2225000000000001</v>
      </c>
      <c r="T83" s="846">
        <v>24.116700000000002</v>
      </c>
      <c r="U83" s="846">
        <v>22.032</v>
      </c>
      <c r="V83" s="846">
        <v>27.7056</v>
      </c>
      <c r="W83" s="846">
        <v>5.7396000000000003</v>
      </c>
      <c r="X83" s="846">
        <v>9.8778000000000006</v>
      </c>
      <c r="Y83" s="847"/>
      <c r="Z83" s="844">
        <v>28</v>
      </c>
      <c r="AA83" s="844">
        <v>9</v>
      </c>
      <c r="AB83" s="844">
        <v>8</v>
      </c>
      <c r="AC83" s="844">
        <v>8</v>
      </c>
      <c r="AD83" s="844">
        <v>9</v>
      </c>
      <c r="AE83" s="844">
        <v>20</v>
      </c>
      <c r="AF83" s="844">
        <v>29</v>
      </c>
      <c r="AG83" s="844">
        <v>24</v>
      </c>
      <c r="AH83" s="844">
        <v>25</v>
      </c>
      <c r="AI83" s="844" t="s">
        <v>430</v>
      </c>
      <c r="AJ83" s="844">
        <v>22</v>
      </c>
      <c r="AK83" s="844">
        <v>10</v>
      </c>
      <c r="AL83" s="844">
        <v>18</v>
      </c>
      <c r="AM83" s="844">
        <v>20</v>
      </c>
      <c r="AN83" s="844">
        <v>6</v>
      </c>
      <c r="AO83" s="842"/>
      <c r="AP83" s="846" t="s">
        <v>430</v>
      </c>
      <c r="AQ83" s="846" t="s">
        <v>430</v>
      </c>
      <c r="AR83" s="846">
        <v>22.42</v>
      </c>
      <c r="AS83" s="846">
        <v>28.04</v>
      </c>
      <c r="AT83" s="846">
        <v>38.119999999999997</v>
      </c>
      <c r="AU83" s="849"/>
      <c r="AV83" s="844" t="s">
        <v>430</v>
      </c>
      <c r="AW83" s="844" t="s">
        <v>430</v>
      </c>
      <c r="AX83" s="844">
        <v>15</v>
      </c>
      <c r="AY83" s="844">
        <v>24</v>
      </c>
      <c r="AZ83" s="844">
        <v>12</v>
      </c>
      <c r="BA83" s="847"/>
      <c r="BB83" s="846">
        <v>17.979667513104701</v>
      </c>
      <c r="BC83" s="846">
        <v>0</v>
      </c>
      <c r="BD83" s="846">
        <v>7.9912666535353505E-2</v>
      </c>
      <c r="BE83" s="852" t="s">
        <v>430</v>
      </c>
      <c r="BF83" s="847"/>
      <c r="BG83" s="855" t="s">
        <v>430</v>
      </c>
      <c r="BH83" s="842" t="s">
        <v>430</v>
      </c>
      <c r="BI83" s="846" t="s">
        <v>430</v>
      </c>
      <c r="BJ83" s="846" t="s">
        <v>430</v>
      </c>
      <c r="BK83" s="848"/>
      <c r="BL83" s="848" t="s">
        <v>6751</v>
      </c>
      <c r="BM83" s="855" t="s">
        <v>6752</v>
      </c>
      <c r="BN83" s="855" t="s">
        <v>430</v>
      </c>
      <c r="BO83" s="855" t="s">
        <v>430</v>
      </c>
      <c r="BP83" s="892" t="s">
        <v>430</v>
      </c>
      <c r="BQ83" s="854"/>
      <c r="BR83" s="856" t="s">
        <v>443</v>
      </c>
    </row>
    <row r="84" spans="1:70" s="428" customFormat="1" x14ac:dyDescent="0.25">
      <c r="A84" s="345" t="s">
        <v>6866</v>
      </c>
      <c r="B84" s="374"/>
      <c r="C84" s="719">
        <v>44189</v>
      </c>
      <c r="D84" s="373"/>
      <c r="E84" s="346">
        <v>515.53</v>
      </c>
      <c r="F84" s="373"/>
      <c r="G84" s="347">
        <v>13.2407</v>
      </c>
      <c r="H84" s="374"/>
      <c r="I84" s="348">
        <v>-3.4438</v>
      </c>
      <c r="J84" s="348">
        <v>-0.97899999999999998</v>
      </c>
      <c r="K84" s="348">
        <v>2.6619000000000002</v>
      </c>
      <c r="L84" s="348">
        <v>-5.7796000000000003</v>
      </c>
      <c r="M84" s="348">
        <v>18.470700000000001</v>
      </c>
      <c r="N84" s="350">
        <v>9.6997999999999998</v>
      </c>
      <c r="O84" s="348">
        <v>29.3506</v>
      </c>
      <c r="P84" s="348">
        <v>24.233899999999998</v>
      </c>
      <c r="Q84" s="348">
        <v>5.9085000000000001</v>
      </c>
      <c r="R84" s="348" t="s">
        <v>430</v>
      </c>
      <c r="S84" s="348">
        <v>-10.2027</v>
      </c>
      <c r="T84" s="348">
        <v>22.335100000000001</v>
      </c>
      <c r="U84" s="348">
        <v>6.7660999999999998</v>
      </c>
      <c r="V84" s="348">
        <v>-5.0029000000000003</v>
      </c>
      <c r="W84" s="348">
        <v>4.1673</v>
      </c>
      <c r="X84" s="348">
        <v>5.2717999999999998</v>
      </c>
      <c r="Y84" s="374"/>
      <c r="Z84" s="346">
        <v>51</v>
      </c>
      <c r="AA84" s="346">
        <v>36</v>
      </c>
      <c r="AB84" s="346">
        <v>22</v>
      </c>
      <c r="AC84" s="346">
        <v>50</v>
      </c>
      <c r="AD84" s="346">
        <v>14</v>
      </c>
      <c r="AE84" s="346">
        <v>48</v>
      </c>
      <c r="AF84" s="346">
        <v>20</v>
      </c>
      <c r="AG84" s="346">
        <v>27</v>
      </c>
      <c r="AH84" s="346">
        <v>31</v>
      </c>
      <c r="AI84" s="346" t="s">
        <v>430</v>
      </c>
      <c r="AJ84" s="346">
        <v>51</v>
      </c>
      <c r="AK84" s="346">
        <v>15</v>
      </c>
      <c r="AL84" s="346">
        <v>45</v>
      </c>
      <c r="AM84" s="346">
        <v>49</v>
      </c>
      <c r="AN84" s="346">
        <v>18</v>
      </c>
      <c r="AO84" s="373"/>
      <c r="AP84" s="348" t="s">
        <v>430</v>
      </c>
      <c r="AQ84" s="348" t="s">
        <v>430</v>
      </c>
      <c r="AR84" s="348">
        <v>18.440000000000001</v>
      </c>
      <c r="AS84" s="348">
        <v>23.66</v>
      </c>
      <c r="AT84" s="348">
        <v>4.24</v>
      </c>
      <c r="AU84" s="351"/>
      <c r="AV84" s="346" t="s">
        <v>430</v>
      </c>
      <c r="AW84" s="346" t="s">
        <v>430</v>
      </c>
      <c r="AX84" s="346">
        <v>27</v>
      </c>
      <c r="AY84" s="346">
        <v>33</v>
      </c>
      <c r="AZ84" s="346">
        <v>49</v>
      </c>
      <c r="BA84" s="374"/>
      <c r="BB84" s="348">
        <v>27.3739083249672</v>
      </c>
      <c r="BC84" s="348">
        <v>0</v>
      </c>
      <c r="BD84" s="348">
        <v>5.0743261261733702E-2</v>
      </c>
      <c r="BE84" s="375" t="s">
        <v>430</v>
      </c>
      <c r="BF84" s="374"/>
      <c r="BG84" s="372" t="s">
        <v>430</v>
      </c>
      <c r="BH84" s="373" t="s">
        <v>430</v>
      </c>
      <c r="BI84" s="348" t="s">
        <v>430</v>
      </c>
      <c r="BJ84" s="348" t="s">
        <v>430</v>
      </c>
      <c r="BK84" s="350"/>
      <c r="BL84" s="350" t="s">
        <v>6754</v>
      </c>
      <c r="BM84" s="372" t="s">
        <v>6755</v>
      </c>
      <c r="BN84" s="372" t="s">
        <v>430</v>
      </c>
      <c r="BO84" s="372" t="s">
        <v>430</v>
      </c>
      <c r="BP84" s="430" t="s">
        <v>430</v>
      </c>
      <c r="BQ84" s="468"/>
      <c r="BR84" s="354" t="s">
        <v>443</v>
      </c>
    </row>
    <row r="85" spans="1:70" s="428" customFormat="1" x14ac:dyDescent="0.25">
      <c r="A85" s="345" t="s">
        <v>6867</v>
      </c>
      <c r="B85" s="374"/>
      <c r="C85" s="719">
        <v>44501</v>
      </c>
      <c r="D85" s="373"/>
      <c r="E85" s="346">
        <v>523.38599999999997</v>
      </c>
      <c r="F85" s="373"/>
      <c r="G85" s="347">
        <v>23.198799999999999</v>
      </c>
      <c r="H85" s="374"/>
      <c r="I85" s="348">
        <v>8.3699999999999997E-2</v>
      </c>
      <c r="J85" s="348">
        <v>-0.34110000000000001</v>
      </c>
      <c r="K85" s="348">
        <v>2.7458999999999998</v>
      </c>
      <c r="L85" s="348">
        <v>1.9611000000000001</v>
      </c>
      <c r="M85" s="348">
        <v>24.571999999999999</v>
      </c>
      <c r="N85" s="350">
        <v>37.923099999999998</v>
      </c>
      <c r="O85" s="348">
        <v>31.0108</v>
      </c>
      <c r="P85" s="348">
        <v>32.298499999999997</v>
      </c>
      <c r="Q85" s="348" t="s">
        <v>430</v>
      </c>
      <c r="R85" s="348" t="s">
        <v>430</v>
      </c>
      <c r="S85" s="348">
        <v>-0.98089999999999999</v>
      </c>
      <c r="T85" s="348">
        <v>28.719899999999999</v>
      </c>
      <c r="U85" s="348">
        <v>23.542400000000001</v>
      </c>
      <c r="V85" s="348">
        <v>29.2715</v>
      </c>
      <c r="W85" s="348">
        <v>5.4946000000000002</v>
      </c>
      <c r="X85" s="348">
        <v>19.162199999999999</v>
      </c>
      <c r="Y85" s="374"/>
      <c r="Z85" s="346">
        <v>23</v>
      </c>
      <c r="AA85" s="346">
        <v>21</v>
      </c>
      <c r="AB85" s="346">
        <v>20</v>
      </c>
      <c r="AC85" s="346">
        <v>26</v>
      </c>
      <c r="AD85" s="346">
        <v>6</v>
      </c>
      <c r="AE85" s="346">
        <v>16</v>
      </c>
      <c r="AF85" s="346">
        <v>14</v>
      </c>
      <c r="AG85" s="346">
        <v>7</v>
      </c>
      <c r="AH85" s="346" t="s">
        <v>430</v>
      </c>
      <c r="AI85" s="346" t="s">
        <v>430</v>
      </c>
      <c r="AJ85" s="346">
        <v>36</v>
      </c>
      <c r="AK85" s="346">
        <v>4</v>
      </c>
      <c r="AL85" s="346">
        <v>10</v>
      </c>
      <c r="AM85" s="346">
        <v>14</v>
      </c>
      <c r="AN85" s="346">
        <v>8</v>
      </c>
      <c r="AO85" s="373"/>
      <c r="AP85" s="348" t="s">
        <v>430</v>
      </c>
      <c r="AQ85" s="348" t="s">
        <v>430</v>
      </c>
      <c r="AR85" s="348" t="s">
        <v>430</v>
      </c>
      <c r="AS85" s="348">
        <v>32.979999999999997</v>
      </c>
      <c r="AT85" s="348">
        <v>38.200000000000003</v>
      </c>
      <c r="AU85" s="351"/>
      <c r="AV85" s="346" t="s">
        <v>430</v>
      </c>
      <c r="AW85" s="346" t="s">
        <v>430</v>
      </c>
      <c r="AX85" s="346" t="s">
        <v>430</v>
      </c>
      <c r="AY85" s="346">
        <v>12</v>
      </c>
      <c r="AZ85" s="346">
        <v>11</v>
      </c>
      <c r="BA85" s="374"/>
      <c r="BB85" s="348">
        <v>19.301434377943401</v>
      </c>
      <c r="BC85" s="348">
        <v>0</v>
      </c>
      <c r="BD85" s="348">
        <v>9.5978188211338106E-2</v>
      </c>
      <c r="BE85" s="375" t="s">
        <v>430</v>
      </c>
      <c r="BF85" s="374"/>
      <c r="BG85" s="372" t="s">
        <v>430</v>
      </c>
      <c r="BH85" s="373" t="s">
        <v>430</v>
      </c>
      <c r="BI85" s="348" t="s">
        <v>430</v>
      </c>
      <c r="BJ85" s="348" t="s">
        <v>430</v>
      </c>
      <c r="BK85" s="350"/>
      <c r="BL85" s="350" t="s">
        <v>6757</v>
      </c>
      <c r="BM85" s="372" t="s">
        <v>6758</v>
      </c>
      <c r="BN85" s="372" t="s">
        <v>430</v>
      </c>
      <c r="BO85" s="372" t="s">
        <v>430</v>
      </c>
      <c r="BP85" s="430" t="s">
        <v>430</v>
      </c>
      <c r="BQ85" s="468"/>
      <c r="BR85" s="354" t="s">
        <v>555</v>
      </c>
    </row>
    <row r="86" spans="1:70" s="428" customFormat="1" x14ac:dyDescent="0.25">
      <c r="A86" s="345" t="s">
        <v>6868</v>
      </c>
      <c r="B86" s="374"/>
      <c r="C86" s="719">
        <v>41276</v>
      </c>
      <c r="D86" s="373"/>
      <c r="E86" s="346">
        <v>472.286</v>
      </c>
      <c r="F86" s="373"/>
      <c r="G86" s="347">
        <v>37.476799999999997</v>
      </c>
      <c r="H86" s="374"/>
      <c r="I86" s="348">
        <v>-1.4028</v>
      </c>
      <c r="J86" s="348">
        <v>-0.32500000000000001</v>
      </c>
      <c r="K86" s="348">
        <v>1.9682999999999999</v>
      </c>
      <c r="L86" s="348">
        <v>-3.6499999999999998E-2</v>
      </c>
      <c r="M86" s="348">
        <v>13.387700000000001</v>
      </c>
      <c r="N86" s="350">
        <v>52.056100000000001</v>
      </c>
      <c r="O86" s="348">
        <v>34.921900000000001</v>
      </c>
      <c r="P86" s="348">
        <v>28.2592</v>
      </c>
      <c r="Q86" s="348">
        <v>12.491099999999999</v>
      </c>
      <c r="R86" s="348">
        <v>12.2614</v>
      </c>
      <c r="S86" s="348">
        <v>-2.9588999999999999</v>
      </c>
      <c r="T86" s="348">
        <v>20.727</v>
      </c>
      <c r="U86" s="348">
        <v>29.278500000000001</v>
      </c>
      <c r="V86" s="348">
        <v>38.947099999999999</v>
      </c>
      <c r="W86" s="348">
        <v>0.47449999999999998</v>
      </c>
      <c r="X86" s="348">
        <v>9.1861999999999995</v>
      </c>
      <c r="Y86" s="374"/>
      <c r="Z86" s="346">
        <v>48</v>
      </c>
      <c r="AA86" s="346">
        <v>19</v>
      </c>
      <c r="AB86" s="346">
        <v>34</v>
      </c>
      <c r="AC86" s="346">
        <v>38</v>
      </c>
      <c r="AD86" s="346">
        <v>25</v>
      </c>
      <c r="AE86" s="346">
        <v>6</v>
      </c>
      <c r="AF86" s="346">
        <v>7</v>
      </c>
      <c r="AG86" s="346">
        <v>14</v>
      </c>
      <c r="AH86" s="346">
        <v>18</v>
      </c>
      <c r="AI86" s="346">
        <v>13</v>
      </c>
      <c r="AJ86" s="346">
        <v>41</v>
      </c>
      <c r="AK86" s="346">
        <v>19</v>
      </c>
      <c r="AL86" s="346">
        <v>4</v>
      </c>
      <c r="AM86" s="346">
        <v>5</v>
      </c>
      <c r="AN86" s="346">
        <v>45</v>
      </c>
      <c r="AO86" s="373"/>
      <c r="AP86" s="348">
        <v>14.77</v>
      </c>
      <c r="AQ86" s="348">
        <v>18.260000000000002</v>
      </c>
      <c r="AR86" s="348">
        <v>24.38</v>
      </c>
      <c r="AS86" s="348">
        <v>37.020000000000003</v>
      </c>
      <c r="AT86" s="348">
        <v>39</v>
      </c>
      <c r="AU86" s="351"/>
      <c r="AV86" s="346">
        <v>12</v>
      </c>
      <c r="AW86" s="346">
        <v>9</v>
      </c>
      <c r="AX86" s="346">
        <v>7</v>
      </c>
      <c r="AY86" s="346">
        <v>6</v>
      </c>
      <c r="AZ86" s="346">
        <v>8</v>
      </c>
      <c r="BA86" s="374"/>
      <c r="BB86" s="348">
        <v>17.965470674473298</v>
      </c>
      <c r="BC86" s="348">
        <v>0</v>
      </c>
      <c r="BD86" s="348">
        <v>8.9209597895454407E-2</v>
      </c>
      <c r="BE86" s="375" t="s">
        <v>430</v>
      </c>
      <c r="BF86" s="374"/>
      <c r="BG86" s="372" t="s">
        <v>430</v>
      </c>
      <c r="BH86" s="373" t="s">
        <v>430</v>
      </c>
      <c r="BI86" s="348" t="s">
        <v>430</v>
      </c>
      <c r="BJ86" s="348" t="s">
        <v>430</v>
      </c>
      <c r="BK86" s="350"/>
      <c r="BL86" s="350" t="s">
        <v>6760</v>
      </c>
      <c r="BM86" s="372" t="s">
        <v>6761</v>
      </c>
      <c r="BN86" s="372" t="s">
        <v>430</v>
      </c>
      <c r="BO86" s="372" t="s">
        <v>430</v>
      </c>
      <c r="BP86" s="430" t="s">
        <v>430</v>
      </c>
      <c r="BQ86" s="468"/>
      <c r="BR86" s="354" t="s">
        <v>519</v>
      </c>
    </row>
    <row r="87" spans="1:70" s="428" customFormat="1" x14ac:dyDescent="0.25">
      <c r="A87" s="345" t="s">
        <v>6869</v>
      </c>
      <c r="B87" s="374"/>
      <c r="C87" s="719">
        <v>44672</v>
      </c>
      <c r="D87" s="373"/>
      <c r="E87" s="346">
        <v>475.4</v>
      </c>
      <c r="F87" s="373"/>
      <c r="G87" s="347">
        <v>26.174299999999999</v>
      </c>
      <c r="H87" s="374"/>
      <c r="I87" s="348">
        <v>0.1724</v>
      </c>
      <c r="J87" s="348">
        <v>-0.35270000000000001</v>
      </c>
      <c r="K87" s="348">
        <v>2.4573999999999998</v>
      </c>
      <c r="L87" s="348">
        <v>1.9553</v>
      </c>
      <c r="M87" s="348">
        <v>25.529</v>
      </c>
      <c r="N87" s="350">
        <v>37.956000000000003</v>
      </c>
      <c r="O87" s="348">
        <v>31.128900000000002</v>
      </c>
      <c r="P87" s="348">
        <v>32.366</v>
      </c>
      <c r="Q87" s="348" t="s">
        <v>430</v>
      </c>
      <c r="R87" s="348" t="s">
        <v>430</v>
      </c>
      <c r="S87" s="348">
        <v>-2.0346000000000002</v>
      </c>
      <c r="T87" s="348">
        <v>27.397400000000001</v>
      </c>
      <c r="U87" s="348">
        <v>21.6069</v>
      </c>
      <c r="V87" s="348">
        <v>27.979800000000001</v>
      </c>
      <c r="W87" s="348">
        <v>4.4244000000000003</v>
      </c>
      <c r="X87" s="348">
        <v>25.168399999999998</v>
      </c>
      <c r="Y87" s="374"/>
      <c r="Z87" s="346">
        <v>21</v>
      </c>
      <c r="AA87" s="346">
        <v>22</v>
      </c>
      <c r="AB87" s="346">
        <v>27</v>
      </c>
      <c r="AC87" s="346">
        <v>27</v>
      </c>
      <c r="AD87" s="346">
        <v>2</v>
      </c>
      <c r="AE87" s="346">
        <v>15</v>
      </c>
      <c r="AF87" s="346">
        <v>12</v>
      </c>
      <c r="AG87" s="346">
        <v>6</v>
      </c>
      <c r="AH87" s="346" t="s">
        <v>430</v>
      </c>
      <c r="AI87" s="346" t="s">
        <v>430</v>
      </c>
      <c r="AJ87" s="346">
        <v>39</v>
      </c>
      <c r="AK87" s="346">
        <v>7</v>
      </c>
      <c r="AL87" s="346">
        <v>20</v>
      </c>
      <c r="AM87" s="346">
        <v>19</v>
      </c>
      <c r="AN87" s="346">
        <v>16</v>
      </c>
      <c r="AO87" s="373"/>
      <c r="AP87" s="348" t="s">
        <v>430</v>
      </c>
      <c r="AQ87" s="348" t="s">
        <v>430</v>
      </c>
      <c r="AR87" s="348" t="s">
        <v>430</v>
      </c>
      <c r="AS87" s="348">
        <v>32.270000000000003</v>
      </c>
      <c r="AT87" s="348">
        <v>35.29</v>
      </c>
      <c r="AU87" s="351"/>
      <c r="AV87" s="346" t="s">
        <v>430</v>
      </c>
      <c r="AW87" s="346" t="s">
        <v>430</v>
      </c>
      <c r="AX87" s="346" t="s">
        <v>430</v>
      </c>
      <c r="AY87" s="346">
        <v>14</v>
      </c>
      <c r="AZ87" s="346">
        <v>17</v>
      </c>
      <c r="BA87" s="374"/>
      <c r="BB87" s="348">
        <v>19.1829101468796</v>
      </c>
      <c r="BC87" s="348">
        <v>0</v>
      </c>
      <c r="BD87" s="348">
        <v>9.5503652476672904E-2</v>
      </c>
      <c r="BE87" s="375" t="s">
        <v>430</v>
      </c>
      <c r="BF87" s="374"/>
      <c r="BG87" s="372" t="s">
        <v>430</v>
      </c>
      <c r="BH87" s="373" t="s">
        <v>430</v>
      </c>
      <c r="BI87" s="348" t="s">
        <v>430</v>
      </c>
      <c r="BJ87" s="348" t="s">
        <v>430</v>
      </c>
      <c r="BK87" s="350"/>
      <c r="BL87" s="350" t="s">
        <v>6763</v>
      </c>
      <c r="BM87" s="372" t="s">
        <v>6764</v>
      </c>
      <c r="BN87" s="372" t="s">
        <v>430</v>
      </c>
      <c r="BO87" s="372" t="s">
        <v>430</v>
      </c>
      <c r="BP87" s="430" t="s">
        <v>430</v>
      </c>
      <c r="BQ87" s="468"/>
      <c r="BR87" s="354" t="s">
        <v>555</v>
      </c>
    </row>
    <row r="88" spans="1:70" s="428" customFormat="1" x14ac:dyDescent="0.25">
      <c r="A88" s="345" t="s">
        <v>6870</v>
      </c>
      <c r="B88" s="374"/>
      <c r="C88" s="719">
        <v>44811</v>
      </c>
      <c r="D88" s="373"/>
      <c r="E88" s="346">
        <v>472.44400000000002</v>
      </c>
      <c r="F88" s="373"/>
      <c r="G88" s="347">
        <v>35.417999999999999</v>
      </c>
      <c r="H88" s="374"/>
      <c r="I88" s="348">
        <v>0.80830000000000002</v>
      </c>
      <c r="J88" s="348">
        <v>-0.8871</v>
      </c>
      <c r="K88" s="348">
        <v>6.6132999999999997</v>
      </c>
      <c r="L88" s="348">
        <v>3.6190000000000002</v>
      </c>
      <c r="M88" s="348">
        <v>34.444299999999998</v>
      </c>
      <c r="N88" s="350">
        <v>55.199199999999998</v>
      </c>
      <c r="O88" s="348">
        <v>41.846499999999999</v>
      </c>
      <c r="P88" s="348">
        <v>39.0184</v>
      </c>
      <c r="Q88" s="348" t="s">
        <v>430</v>
      </c>
      <c r="R88" s="348" t="s">
        <v>430</v>
      </c>
      <c r="S88" s="348">
        <v>-2.8206000000000002</v>
      </c>
      <c r="T88" s="348">
        <v>36.3857</v>
      </c>
      <c r="U88" s="348">
        <v>31.665400000000002</v>
      </c>
      <c r="V88" s="348">
        <v>37.332299999999996</v>
      </c>
      <c r="W88" s="348">
        <v>7.3631000000000002</v>
      </c>
      <c r="X88" s="348">
        <v>37.7273</v>
      </c>
      <c r="Y88" s="374"/>
      <c r="Z88" s="346">
        <v>7</v>
      </c>
      <c r="AA88" s="346">
        <v>32</v>
      </c>
      <c r="AB88" s="346">
        <v>6</v>
      </c>
      <c r="AC88" s="346">
        <v>21</v>
      </c>
      <c r="AD88" s="346">
        <v>1</v>
      </c>
      <c r="AE88" s="346">
        <v>5</v>
      </c>
      <c r="AF88" s="346">
        <v>4</v>
      </c>
      <c r="AG88" s="346">
        <v>2</v>
      </c>
      <c r="AH88" s="346" t="s">
        <v>430</v>
      </c>
      <c r="AI88" s="346" t="s">
        <v>430</v>
      </c>
      <c r="AJ88" s="346">
        <v>40</v>
      </c>
      <c r="AK88" s="346">
        <v>1</v>
      </c>
      <c r="AL88" s="346">
        <v>2</v>
      </c>
      <c r="AM88" s="346">
        <v>6</v>
      </c>
      <c r="AN88" s="346">
        <v>4</v>
      </c>
      <c r="AO88" s="373"/>
      <c r="AP88" s="348" t="s">
        <v>430</v>
      </c>
      <c r="AQ88" s="348" t="s">
        <v>430</v>
      </c>
      <c r="AR88" s="348" t="s">
        <v>430</v>
      </c>
      <c r="AS88" s="348">
        <v>42.79</v>
      </c>
      <c r="AT88" s="348">
        <v>53.08</v>
      </c>
      <c r="AU88" s="351"/>
      <c r="AV88" s="346" t="s">
        <v>430</v>
      </c>
      <c r="AW88" s="346" t="s">
        <v>430</v>
      </c>
      <c r="AX88" s="346" t="s">
        <v>430</v>
      </c>
      <c r="AY88" s="346">
        <v>4</v>
      </c>
      <c r="AZ88" s="346">
        <v>2</v>
      </c>
      <c r="BA88" s="374"/>
      <c r="BB88" s="348">
        <v>25.595775059098099</v>
      </c>
      <c r="BC88" s="348">
        <v>0</v>
      </c>
      <c r="BD88" s="348">
        <v>9.2799290184751998E-2</v>
      </c>
      <c r="BE88" s="375" t="s">
        <v>430</v>
      </c>
      <c r="BF88" s="374"/>
      <c r="BG88" s="372" t="s">
        <v>430</v>
      </c>
      <c r="BH88" s="373" t="s">
        <v>430</v>
      </c>
      <c r="BI88" s="348" t="s">
        <v>430</v>
      </c>
      <c r="BJ88" s="348" t="s">
        <v>430</v>
      </c>
      <c r="BK88" s="350"/>
      <c r="BL88" s="350" t="s">
        <v>6766</v>
      </c>
      <c r="BM88" s="372" t="s">
        <v>5862</v>
      </c>
      <c r="BN88" s="372" t="s">
        <v>430</v>
      </c>
      <c r="BO88" s="372" t="s">
        <v>430</v>
      </c>
      <c r="BP88" s="430" t="s">
        <v>430</v>
      </c>
      <c r="BQ88" s="468"/>
      <c r="BR88" s="354" t="s">
        <v>443</v>
      </c>
    </row>
    <row r="89" spans="1:70" s="428" customFormat="1" x14ac:dyDescent="0.25">
      <c r="A89" s="345" t="s">
        <v>6871</v>
      </c>
      <c r="B89" s="374"/>
      <c r="C89" s="719">
        <v>43734</v>
      </c>
      <c r="D89" s="373"/>
      <c r="E89" s="346">
        <v>413.89499999999998</v>
      </c>
      <c r="F89" s="373"/>
      <c r="G89" s="347">
        <v>23.648399999999999</v>
      </c>
      <c r="H89" s="374"/>
      <c r="I89" s="348">
        <v>-6.6299999999999998E-2</v>
      </c>
      <c r="J89" s="348">
        <v>2.8799999999999999E-2</v>
      </c>
      <c r="K89" s="348">
        <v>3.7574999999999998</v>
      </c>
      <c r="L89" s="348">
        <v>3.6315</v>
      </c>
      <c r="M89" s="348">
        <v>6.2716000000000003</v>
      </c>
      <c r="N89" s="350">
        <v>24.9724</v>
      </c>
      <c r="O89" s="348">
        <v>24.422499999999999</v>
      </c>
      <c r="P89" s="348">
        <v>21.329899999999999</v>
      </c>
      <c r="Q89" s="348">
        <v>11.1206</v>
      </c>
      <c r="R89" s="348" t="s">
        <v>430</v>
      </c>
      <c r="S89" s="348">
        <v>4.8727999999999998</v>
      </c>
      <c r="T89" s="348">
        <v>16.5733</v>
      </c>
      <c r="U89" s="348">
        <v>14.4209</v>
      </c>
      <c r="V89" s="348">
        <v>17.332699999999999</v>
      </c>
      <c r="W89" s="348">
        <v>2.2183000000000002</v>
      </c>
      <c r="X89" s="348">
        <v>13.2827</v>
      </c>
      <c r="Y89" s="374"/>
      <c r="Z89" s="346">
        <v>27</v>
      </c>
      <c r="AA89" s="346">
        <v>14</v>
      </c>
      <c r="AB89" s="346">
        <v>14</v>
      </c>
      <c r="AC89" s="346">
        <v>20</v>
      </c>
      <c r="AD89" s="346">
        <v>43</v>
      </c>
      <c r="AE89" s="346">
        <v>36</v>
      </c>
      <c r="AF89" s="346">
        <v>33</v>
      </c>
      <c r="AG89" s="346">
        <v>34</v>
      </c>
      <c r="AH89" s="346">
        <v>21</v>
      </c>
      <c r="AI89" s="346" t="s">
        <v>430</v>
      </c>
      <c r="AJ89" s="346">
        <v>15</v>
      </c>
      <c r="AK89" s="346">
        <v>28</v>
      </c>
      <c r="AL89" s="346">
        <v>39</v>
      </c>
      <c r="AM89" s="346">
        <v>39</v>
      </c>
      <c r="AN89" s="346">
        <v>36</v>
      </c>
      <c r="AO89" s="373"/>
      <c r="AP89" s="348" t="s">
        <v>430</v>
      </c>
      <c r="AQ89" s="348" t="s">
        <v>430</v>
      </c>
      <c r="AR89" s="348">
        <v>18.82</v>
      </c>
      <c r="AS89" s="348">
        <v>24.46</v>
      </c>
      <c r="AT89" s="348">
        <v>22.24</v>
      </c>
      <c r="AU89" s="351"/>
      <c r="AV89" s="346" t="s">
        <v>430</v>
      </c>
      <c r="AW89" s="346" t="s">
        <v>430</v>
      </c>
      <c r="AX89" s="346">
        <v>26</v>
      </c>
      <c r="AY89" s="346">
        <v>32</v>
      </c>
      <c r="AZ89" s="346">
        <v>40</v>
      </c>
      <c r="BA89" s="374"/>
      <c r="BB89" s="348">
        <v>13.907639835857999</v>
      </c>
      <c r="BC89" s="348">
        <v>0</v>
      </c>
      <c r="BD89" s="348">
        <v>7.8294928997963503E-2</v>
      </c>
      <c r="BE89" s="375" t="s">
        <v>430</v>
      </c>
      <c r="BF89" s="374"/>
      <c r="BG89" s="372" t="s">
        <v>430</v>
      </c>
      <c r="BH89" s="373" t="s">
        <v>430</v>
      </c>
      <c r="BI89" s="348" t="s">
        <v>430</v>
      </c>
      <c r="BJ89" s="348" t="s">
        <v>430</v>
      </c>
      <c r="BK89" s="350"/>
      <c r="BL89" s="350" t="s">
        <v>6768</v>
      </c>
      <c r="BM89" s="372" t="s">
        <v>6769</v>
      </c>
      <c r="BN89" s="372" t="s">
        <v>430</v>
      </c>
      <c r="BO89" s="372" t="s">
        <v>430</v>
      </c>
      <c r="BP89" s="430" t="s">
        <v>430</v>
      </c>
      <c r="BQ89" s="468"/>
      <c r="BR89" s="354" t="s">
        <v>463</v>
      </c>
    </row>
    <row r="90" spans="1:70" s="428" customFormat="1" ht="11" x14ac:dyDescent="0.3">
      <c r="A90" s="841" t="s">
        <v>6872</v>
      </c>
      <c r="B90" s="847"/>
      <c r="C90" s="843">
        <v>46106</v>
      </c>
      <c r="D90" s="842"/>
      <c r="E90" s="844">
        <v>399.56799999999998</v>
      </c>
      <c r="F90" s="842"/>
      <c r="G90" s="845">
        <v>11.553000000000001</v>
      </c>
      <c r="H90" s="847"/>
      <c r="I90" s="846">
        <v>0.84670000000000001</v>
      </c>
      <c r="J90" s="846">
        <v>0.3039</v>
      </c>
      <c r="K90" s="846">
        <v>4.3254000000000001</v>
      </c>
      <c r="L90" s="846">
        <v>6.2637999999999998</v>
      </c>
      <c r="M90" s="846" t="s">
        <v>430</v>
      </c>
      <c r="N90" s="848" t="s">
        <v>430</v>
      </c>
      <c r="O90" s="846" t="s">
        <v>430</v>
      </c>
      <c r="P90" s="846" t="s">
        <v>430</v>
      </c>
      <c r="Q90" s="846" t="s">
        <v>430</v>
      </c>
      <c r="R90" s="846" t="s">
        <v>430</v>
      </c>
      <c r="S90" s="846">
        <v>5.8452000000000002</v>
      </c>
      <c r="T90" s="846">
        <v>15.356999999999999</v>
      </c>
      <c r="U90" s="846" t="s">
        <v>430</v>
      </c>
      <c r="V90" s="846" t="s">
        <v>430</v>
      </c>
      <c r="W90" s="846">
        <v>3.2808999999999999</v>
      </c>
      <c r="X90" s="846">
        <v>15.53</v>
      </c>
      <c r="Y90" s="847"/>
      <c r="Z90" s="844">
        <v>6</v>
      </c>
      <c r="AA90" s="844">
        <v>12</v>
      </c>
      <c r="AB90" s="844">
        <v>11</v>
      </c>
      <c r="AC90" s="844">
        <v>9</v>
      </c>
      <c r="AD90" s="844" t="s">
        <v>430</v>
      </c>
      <c r="AE90" s="844" t="s">
        <v>430</v>
      </c>
      <c r="AF90" s="844" t="s">
        <v>430</v>
      </c>
      <c r="AG90" s="844" t="s">
        <v>430</v>
      </c>
      <c r="AH90" s="844" t="s">
        <v>430</v>
      </c>
      <c r="AI90" s="844" t="s">
        <v>430</v>
      </c>
      <c r="AJ90" s="844">
        <v>12</v>
      </c>
      <c r="AK90" s="844">
        <v>32</v>
      </c>
      <c r="AL90" s="844" t="s">
        <v>430</v>
      </c>
      <c r="AM90" s="844" t="s">
        <v>430</v>
      </c>
      <c r="AN90" s="844">
        <v>24</v>
      </c>
      <c r="AO90" s="842"/>
      <c r="AP90" s="846" t="s">
        <v>430</v>
      </c>
      <c r="AQ90" s="846" t="s">
        <v>430</v>
      </c>
      <c r="AR90" s="846" t="s">
        <v>430</v>
      </c>
      <c r="AS90" s="846" t="s">
        <v>430</v>
      </c>
      <c r="AT90" s="846" t="s">
        <v>430</v>
      </c>
      <c r="AU90" s="849"/>
      <c r="AV90" s="844" t="s">
        <v>430</v>
      </c>
      <c r="AW90" s="844" t="s">
        <v>430</v>
      </c>
      <c r="AX90" s="844" t="s">
        <v>430</v>
      </c>
      <c r="AY90" s="844" t="s">
        <v>430</v>
      </c>
      <c r="AZ90" s="844" t="s">
        <v>430</v>
      </c>
      <c r="BA90" s="847"/>
      <c r="BB90" s="846">
        <v>12.775467513049101</v>
      </c>
      <c r="BC90" s="846">
        <v>0</v>
      </c>
      <c r="BD90" s="846">
        <v>0.18607364571201301</v>
      </c>
      <c r="BE90" s="852" t="s">
        <v>430</v>
      </c>
      <c r="BF90" s="847"/>
      <c r="BG90" s="855" t="s">
        <v>430</v>
      </c>
      <c r="BH90" s="842" t="s">
        <v>430</v>
      </c>
      <c r="BI90" s="846" t="s">
        <v>430</v>
      </c>
      <c r="BJ90" s="846" t="s">
        <v>430</v>
      </c>
      <c r="BK90" s="848"/>
      <c r="BL90" s="848" t="s">
        <v>6771</v>
      </c>
      <c r="BM90" s="855" t="s">
        <v>6772</v>
      </c>
      <c r="BN90" s="855" t="s">
        <v>430</v>
      </c>
      <c r="BO90" s="855" t="s">
        <v>430</v>
      </c>
      <c r="BP90" s="892" t="s">
        <v>430</v>
      </c>
      <c r="BQ90" s="854"/>
      <c r="BR90" s="856" t="s">
        <v>476</v>
      </c>
    </row>
    <row r="91" spans="1:70" s="428" customFormat="1" x14ac:dyDescent="0.25">
      <c r="A91" s="345" t="s">
        <v>6873</v>
      </c>
      <c r="B91" s="374"/>
      <c r="C91" s="719">
        <v>41276</v>
      </c>
      <c r="D91" s="373"/>
      <c r="E91" s="346">
        <v>330.53899999999999</v>
      </c>
      <c r="F91" s="373"/>
      <c r="G91" s="347">
        <v>11.0382</v>
      </c>
      <c r="H91" s="374"/>
      <c r="I91" s="348">
        <v>2.1846999999999999</v>
      </c>
      <c r="J91" s="348">
        <v>2.6857000000000002</v>
      </c>
      <c r="K91" s="348">
        <v>-2.6913999999999998</v>
      </c>
      <c r="L91" s="348">
        <v>-3.5577999999999999</v>
      </c>
      <c r="M91" s="348">
        <v>-6.4210000000000003</v>
      </c>
      <c r="N91" s="350">
        <v>35.461300000000001</v>
      </c>
      <c r="O91" s="348">
        <v>17.1145</v>
      </c>
      <c r="P91" s="348">
        <v>13.333</v>
      </c>
      <c r="Q91" s="348">
        <v>7.5114999999999998</v>
      </c>
      <c r="R91" s="348">
        <v>4.6555999999999997</v>
      </c>
      <c r="S91" s="348">
        <v>1.5091000000000001</v>
      </c>
      <c r="T91" s="348">
        <v>-4.8718000000000004</v>
      </c>
      <c r="U91" s="348">
        <v>12.733599999999999</v>
      </c>
      <c r="V91" s="348">
        <v>20.433399999999999</v>
      </c>
      <c r="W91" s="348">
        <v>-3.9771999999999998</v>
      </c>
      <c r="X91" s="348">
        <v>0.71009999999999995</v>
      </c>
      <c r="Y91" s="374"/>
      <c r="Z91" s="346">
        <v>4</v>
      </c>
      <c r="AA91" s="346">
        <v>3</v>
      </c>
      <c r="AB91" s="346">
        <v>51</v>
      </c>
      <c r="AC91" s="346">
        <v>48</v>
      </c>
      <c r="AD91" s="346">
        <v>49</v>
      </c>
      <c r="AE91" s="346">
        <v>22</v>
      </c>
      <c r="AF91" s="346">
        <v>42</v>
      </c>
      <c r="AG91" s="346">
        <v>45</v>
      </c>
      <c r="AH91" s="346">
        <v>27</v>
      </c>
      <c r="AI91" s="346">
        <v>22</v>
      </c>
      <c r="AJ91" s="346">
        <v>26</v>
      </c>
      <c r="AK91" s="346">
        <v>51</v>
      </c>
      <c r="AL91" s="346">
        <v>41</v>
      </c>
      <c r="AM91" s="346">
        <v>33</v>
      </c>
      <c r="AN91" s="346">
        <v>51</v>
      </c>
      <c r="AO91" s="373"/>
      <c r="AP91" s="348">
        <v>7</v>
      </c>
      <c r="AQ91" s="348">
        <v>10.41</v>
      </c>
      <c r="AR91" s="348">
        <v>14.59</v>
      </c>
      <c r="AS91" s="348">
        <v>19.920000000000002</v>
      </c>
      <c r="AT91" s="348">
        <v>11.3</v>
      </c>
      <c r="AU91" s="351"/>
      <c r="AV91" s="346">
        <v>22</v>
      </c>
      <c r="AW91" s="346">
        <v>22</v>
      </c>
      <c r="AX91" s="346">
        <v>32</v>
      </c>
      <c r="AY91" s="346">
        <v>40</v>
      </c>
      <c r="AZ91" s="346">
        <v>43</v>
      </c>
      <c r="BA91" s="374"/>
      <c r="BB91" s="348">
        <v>26.0813063649016</v>
      </c>
      <c r="BC91" s="348">
        <v>0</v>
      </c>
      <c r="BD91" s="348">
        <v>2.7939332220036299E-2</v>
      </c>
      <c r="BE91" s="375" t="s">
        <v>430</v>
      </c>
      <c r="BF91" s="374"/>
      <c r="BG91" s="372" t="s">
        <v>430</v>
      </c>
      <c r="BH91" s="373" t="s">
        <v>430</v>
      </c>
      <c r="BI91" s="348" t="s">
        <v>430</v>
      </c>
      <c r="BJ91" s="348" t="s">
        <v>430</v>
      </c>
      <c r="BK91" s="350"/>
      <c r="BL91" s="350" t="s">
        <v>6774</v>
      </c>
      <c r="BM91" s="372" t="s">
        <v>6618</v>
      </c>
      <c r="BN91" s="372" t="s">
        <v>430</v>
      </c>
      <c r="BO91" s="372" t="s">
        <v>430</v>
      </c>
      <c r="BP91" s="430" t="s">
        <v>430</v>
      </c>
      <c r="BQ91" s="468"/>
      <c r="BR91" s="354" t="s">
        <v>519</v>
      </c>
    </row>
    <row r="92" spans="1:70" s="428" customFormat="1" x14ac:dyDescent="0.25">
      <c r="A92" s="345" t="s">
        <v>6874</v>
      </c>
      <c r="B92" s="374"/>
      <c r="C92" s="719">
        <v>44428</v>
      </c>
      <c r="D92" s="373"/>
      <c r="E92" s="346">
        <v>367.96800000000002</v>
      </c>
      <c r="F92" s="373"/>
      <c r="G92" s="347">
        <v>20.422999999999998</v>
      </c>
      <c r="H92" s="374"/>
      <c r="I92" s="348">
        <v>-0.54320000000000002</v>
      </c>
      <c r="J92" s="348">
        <v>-1.0995999999999999</v>
      </c>
      <c r="K92" s="348">
        <v>2.0503</v>
      </c>
      <c r="L92" s="348">
        <v>-2.1145999999999998</v>
      </c>
      <c r="M92" s="348">
        <v>11.925599999999999</v>
      </c>
      <c r="N92" s="350">
        <v>15.3504</v>
      </c>
      <c r="O92" s="348">
        <v>19.079499999999999</v>
      </c>
      <c r="P92" s="348">
        <v>25.688700000000001</v>
      </c>
      <c r="Q92" s="348" t="s">
        <v>430</v>
      </c>
      <c r="R92" s="348" t="s">
        <v>430</v>
      </c>
      <c r="S92" s="348">
        <v>-3.6423999999999999</v>
      </c>
      <c r="T92" s="348">
        <v>13.4107</v>
      </c>
      <c r="U92" s="348">
        <v>6.0880000000000001</v>
      </c>
      <c r="V92" s="348">
        <v>7.2073</v>
      </c>
      <c r="W92" s="348">
        <v>3.7490000000000001</v>
      </c>
      <c r="X92" s="348">
        <v>15.446400000000001</v>
      </c>
      <c r="Y92" s="374"/>
      <c r="Z92" s="346">
        <v>38</v>
      </c>
      <c r="AA92" s="346">
        <v>37</v>
      </c>
      <c r="AB92" s="346">
        <v>32</v>
      </c>
      <c r="AC92" s="346">
        <v>45</v>
      </c>
      <c r="AD92" s="346">
        <v>28</v>
      </c>
      <c r="AE92" s="346">
        <v>43</v>
      </c>
      <c r="AF92" s="346">
        <v>38</v>
      </c>
      <c r="AG92" s="346">
        <v>23</v>
      </c>
      <c r="AH92" s="346" t="s">
        <v>430</v>
      </c>
      <c r="AI92" s="346" t="s">
        <v>430</v>
      </c>
      <c r="AJ92" s="346">
        <v>44</v>
      </c>
      <c r="AK92" s="346">
        <v>35</v>
      </c>
      <c r="AL92" s="346">
        <v>47</v>
      </c>
      <c r="AM92" s="346">
        <v>46</v>
      </c>
      <c r="AN92" s="346">
        <v>20</v>
      </c>
      <c r="AO92" s="373"/>
      <c r="AP92" s="348" t="s">
        <v>430</v>
      </c>
      <c r="AQ92" s="348" t="s">
        <v>430</v>
      </c>
      <c r="AR92" s="348">
        <v>21.23</v>
      </c>
      <c r="AS92" s="348">
        <v>20.12</v>
      </c>
      <c r="AT92" s="348">
        <v>10.53</v>
      </c>
      <c r="AU92" s="351"/>
      <c r="AV92" s="346" t="s">
        <v>430</v>
      </c>
      <c r="AW92" s="346" t="s">
        <v>430</v>
      </c>
      <c r="AX92" s="346">
        <v>17</v>
      </c>
      <c r="AY92" s="346">
        <v>38</v>
      </c>
      <c r="AZ92" s="346">
        <v>44</v>
      </c>
      <c r="BA92" s="374"/>
      <c r="BB92" s="348">
        <v>17.169594345072198</v>
      </c>
      <c r="BC92" s="348">
        <v>0</v>
      </c>
      <c r="BD92" s="348">
        <v>8.0140093623322806E-2</v>
      </c>
      <c r="BE92" s="375" t="s">
        <v>430</v>
      </c>
      <c r="BF92" s="374"/>
      <c r="BG92" s="372" t="s">
        <v>430</v>
      </c>
      <c r="BH92" s="373" t="s">
        <v>430</v>
      </c>
      <c r="BI92" s="348" t="s">
        <v>430</v>
      </c>
      <c r="BJ92" s="348" t="s">
        <v>430</v>
      </c>
      <c r="BK92" s="350"/>
      <c r="BL92" s="350" t="s">
        <v>6776</v>
      </c>
      <c r="BM92" s="372" t="s">
        <v>6777</v>
      </c>
      <c r="BN92" s="372" t="s">
        <v>2985</v>
      </c>
      <c r="BO92" s="372" t="s">
        <v>430</v>
      </c>
      <c r="BP92" s="430" t="s">
        <v>430</v>
      </c>
      <c r="BQ92" s="468"/>
      <c r="BR92" s="354" t="s">
        <v>443</v>
      </c>
    </row>
    <row r="93" spans="1:70" s="428" customFormat="1" x14ac:dyDescent="0.25">
      <c r="A93" s="345" t="s">
        <v>6875</v>
      </c>
      <c r="B93" s="374"/>
      <c r="C93" s="719">
        <v>41764</v>
      </c>
      <c r="D93" s="373"/>
      <c r="E93" s="346">
        <v>310.43</v>
      </c>
      <c r="F93" s="373"/>
      <c r="G93" s="347">
        <v>43.302599999999998</v>
      </c>
      <c r="H93" s="374"/>
      <c r="I93" s="348">
        <v>-0.45540000000000003</v>
      </c>
      <c r="J93" s="348">
        <v>-1.1828000000000001</v>
      </c>
      <c r="K93" s="348">
        <v>1.7573000000000001</v>
      </c>
      <c r="L93" s="348">
        <v>5.9718999999999998</v>
      </c>
      <c r="M93" s="348">
        <v>14.583600000000001</v>
      </c>
      <c r="N93" s="350">
        <v>26.954699999999999</v>
      </c>
      <c r="O93" s="348">
        <v>24.447600000000001</v>
      </c>
      <c r="P93" s="348">
        <v>24.254300000000001</v>
      </c>
      <c r="Q93" s="348">
        <v>17.8644</v>
      </c>
      <c r="R93" s="348">
        <v>14.718999999999999</v>
      </c>
      <c r="S93" s="348">
        <v>5.6798000000000002</v>
      </c>
      <c r="T93" s="348">
        <v>22.528300000000002</v>
      </c>
      <c r="U93" s="348">
        <v>21.2941</v>
      </c>
      <c r="V93" s="348">
        <v>23.851199999999999</v>
      </c>
      <c r="W93" s="348">
        <v>1.5318000000000001</v>
      </c>
      <c r="X93" s="348">
        <v>12.600899999999999</v>
      </c>
      <c r="Y93" s="374"/>
      <c r="Z93" s="346">
        <v>37</v>
      </c>
      <c r="AA93" s="346">
        <v>38</v>
      </c>
      <c r="AB93" s="346">
        <v>35</v>
      </c>
      <c r="AC93" s="346">
        <v>10</v>
      </c>
      <c r="AD93" s="346">
        <v>22</v>
      </c>
      <c r="AE93" s="346">
        <v>33</v>
      </c>
      <c r="AF93" s="346">
        <v>32</v>
      </c>
      <c r="AG93" s="346">
        <v>26</v>
      </c>
      <c r="AH93" s="346">
        <v>5</v>
      </c>
      <c r="AI93" s="346">
        <v>6</v>
      </c>
      <c r="AJ93" s="346">
        <v>13</v>
      </c>
      <c r="AK93" s="346">
        <v>14</v>
      </c>
      <c r="AL93" s="346">
        <v>21</v>
      </c>
      <c r="AM93" s="346">
        <v>27</v>
      </c>
      <c r="AN93" s="346">
        <v>40</v>
      </c>
      <c r="AO93" s="373"/>
      <c r="AP93" s="348">
        <v>17.61</v>
      </c>
      <c r="AQ93" s="348">
        <v>20.95</v>
      </c>
      <c r="AR93" s="348">
        <v>23.38</v>
      </c>
      <c r="AS93" s="348">
        <v>26.42</v>
      </c>
      <c r="AT93" s="348">
        <v>34.32</v>
      </c>
      <c r="AU93" s="351"/>
      <c r="AV93" s="346">
        <v>4</v>
      </c>
      <c r="AW93" s="346">
        <v>4</v>
      </c>
      <c r="AX93" s="346">
        <v>10</v>
      </c>
      <c r="AY93" s="346">
        <v>29</v>
      </c>
      <c r="AZ93" s="346">
        <v>20</v>
      </c>
      <c r="BA93" s="374"/>
      <c r="BB93" s="348">
        <v>14.4492322393659</v>
      </c>
      <c r="BC93" s="348">
        <v>0</v>
      </c>
      <c r="BD93" s="348">
        <v>9.45258461053924E-2</v>
      </c>
      <c r="BE93" s="375" t="s">
        <v>430</v>
      </c>
      <c r="BF93" s="374"/>
      <c r="BG93" s="372" t="s">
        <v>430</v>
      </c>
      <c r="BH93" s="373" t="s">
        <v>430</v>
      </c>
      <c r="BI93" s="348" t="s">
        <v>430</v>
      </c>
      <c r="BJ93" s="348" t="s">
        <v>430</v>
      </c>
      <c r="BK93" s="350"/>
      <c r="BL93" s="350" t="s">
        <v>6779</v>
      </c>
      <c r="BM93" s="372" t="s">
        <v>6780</v>
      </c>
      <c r="BN93" s="372" t="s">
        <v>430</v>
      </c>
      <c r="BO93" s="372" t="s">
        <v>430</v>
      </c>
      <c r="BP93" s="430" t="s">
        <v>430</v>
      </c>
      <c r="BQ93" s="468"/>
      <c r="BR93" s="354" t="s">
        <v>519</v>
      </c>
    </row>
    <row r="94" spans="1:70" s="428" customFormat="1" x14ac:dyDescent="0.25">
      <c r="A94" s="345" t="s">
        <v>6876</v>
      </c>
      <c r="B94" s="374"/>
      <c r="C94" s="719">
        <v>44593</v>
      </c>
      <c r="D94" s="373"/>
      <c r="E94" s="346">
        <v>326.10899999999998</v>
      </c>
      <c r="F94" s="373"/>
      <c r="G94" s="347">
        <v>34.504899999999999</v>
      </c>
      <c r="H94" s="374"/>
      <c r="I94" s="348">
        <v>4.1562999999999999</v>
      </c>
      <c r="J94" s="348">
        <v>6.3354999999999997</v>
      </c>
      <c r="K94" s="348">
        <v>18.103999999999999</v>
      </c>
      <c r="L94" s="348">
        <v>8.4129000000000005</v>
      </c>
      <c r="M94" s="348">
        <v>18.941800000000001</v>
      </c>
      <c r="N94" s="350">
        <v>85.768900000000002</v>
      </c>
      <c r="O94" s="348">
        <v>48.1203</v>
      </c>
      <c r="P94" s="348">
        <v>37.615400000000001</v>
      </c>
      <c r="Q94" s="348" t="s">
        <v>430</v>
      </c>
      <c r="R94" s="348" t="s">
        <v>430</v>
      </c>
      <c r="S94" s="348">
        <v>26.905200000000001</v>
      </c>
      <c r="T94" s="348">
        <v>8.5984999999999996</v>
      </c>
      <c r="U94" s="348">
        <v>42.817700000000002</v>
      </c>
      <c r="V94" s="348">
        <v>56.698700000000002</v>
      </c>
      <c r="W94" s="348">
        <v>14.179399999999999</v>
      </c>
      <c r="X94" s="348">
        <v>31.301300000000001</v>
      </c>
      <c r="Y94" s="374"/>
      <c r="Z94" s="346">
        <v>2</v>
      </c>
      <c r="AA94" s="346">
        <v>1</v>
      </c>
      <c r="AB94" s="346">
        <v>3</v>
      </c>
      <c r="AC94" s="346">
        <v>4</v>
      </c>
      <c r="AD94" s="346">
        <v>12</v>
      </c>
      <c r="AE94" s="346">
        <v>2</v>
      </c>
      <c r="AF94" s="346">
        <v>2</v>
      </c>
      <c r="AG94" s="346">
        <v>3</v>
      </c>
      <c r="AH94" s="346" t="s">
        <v>430</v>
      </c>
      <c r="AI94" s="346" t="s">
        <v>430</v>
      </c>
      <c r="AJ94" s="346">
        <v>2</v>
      </c>
      <c r="AK94" s="346">
        <v>45</v>
      </c>
      <c r="AL94" s="346">
        <v>1</v>
      </c>
      <c r="AM94" s="346">
        <v>1</v>
      </c>
      <c r="AN94" s="346">
        <v>2</v>
      </c>
      <c r="AO94" s="373"/>
      <c r="AP94" s="348" t="s">
        <v>430</v>
      </c>
      <c r="AQ94" s="348" t="s">
        <v>430</v>
      </c>
      <c r="AR94" s="348" t="s">
        <v>430</v>
      </c>
      <c r="AS94" s="348">
        <v>50.59</v>
      </c>
      <c r="AT94" s="348">
        <v>69.290000000000006</v>
      </c>
      <c r="AU94" s="351"/>
      <c r="AV94" s="346" t="s">
        <v>430</v>
      </c>
      <c r="AW94" s="346" t="s">
        <v>430</v>
      </c>
      <c r="AX94" s="346" t="s">
        <v>430</v>
      </c>
      <c r="AY94" s="346">
        <v>2</v>
      </c>
      <c r="AZ94" s="346">
        <v>1</v>
      </c>
      <c r="BA94" s="374"/>
      <c r="BB94" s="348">
        <v>23.291463670979098</v>
      </c>
      <c r="BC94" s="348">
        <v>0</v>
      </c>
      <c r="BD94" s="348">
        <v>0.10094449947896</v>
      </c>
      <c r="BE94" s="375" t="s">
        <v>430</v>
      </c>
      <c r="BF94" s="374"/>
      <c r="BG94" s="372" t="s">
        <v>430</v>
      </c>
      <c r="BH94" s="373" t="s">
        <v>430</v>
      </c>
      <c r="BI94" s="348" t="s">
        <v>430</v>
      </c>
      <c r="BJ94" s="348" t="s">
        <v>430</v>
      </c>
      <c r="BK94" s="350"/>
      <c r="BL94" s="350" t="s">
        <v>6782</v>
      </c>
      <c r="BM94" s="372" t="s">
        <v>6783</v>
      </c>
      <c r="BN94" s="372" t="s">
        <v>430</v>
      </c>
      <c r="BO94" s="372" t="s">
        <v>430</v>
      </c>
      <c r="BP94" s="430" t="s">
        <v>430</v>
      </c>
      <c r="BQ94" s="468"/>
      <c r="BR94" s="354" t="s">
        <v>443</v>
      </c>
    </row>
    <row r="95" spans="1:70" s="428" customFormat="1" x14ac:dyDescent="0.25">
      <c r="A95" s="345" t="s">
        <v>6877</v>
      </c>
      <c r="B95" s="374"/>
      <c r="C95" s="719">
        <v>41276</v>
      </c>
      <c r="D95" s="373"/>
      <c r="E95" s="346">
        <v>287.59699999999998</v>
      </c>
      <c r="F95" s="373"/>
      <c r="G95" s="347">
        <v>35.158000000000001</v>
      </c>
      <c r="H95" s="374"/>
      <c r="I95" s="348">
        <v>-0.77359999999999995</v>
      </c>
      <c r="J95" s="348">
        <v>-2.0101</v>
      </c>
      <c r="K95" s="348">
        <v>1.4218999999999999</v>
      </c>
      <c r="L95" s="348">
        <v>-0.24629999999999999</v>
      </c>
      <c r="M95" s="348">
        <v>15.392099999999999</v>
      </c>
      <c r="N95" s="350">
        <v>24.1113</v>
      </c>
      <c r="O95" s="348">
        <v>17.259599999999999</v>
      </c>
      <c r="P95" s="348">
        <v>20.528600000000001</v>
      </c>
      <c r="Q95" s="348">
        <v>10.6637</v>
      </c>
      <c r="R95" s="348">
        <v>11.188700000000001</v>
      </c>
      <c r="S95" s="348">
        <v>-4.0271999999999997</v>
      </c>
      <c r="T95" s="348">
        <v>19.741800000000001</v>
      </c>
      <c r="U95" s="348">
        <v>18.068999999999999</v>
      </c>
      <c r="V95" s="348">
        <v>17.667100000000001</v>
      </c>
      <c r="W95" s="348">
        <v>3.2324999999999999</v>
      </c>
      <c r="X95" s="348">
        <v>7.3609</v>
      </c>
      <c r="Y95" s="374"/>
      <c r="Z95" s="346">
        <v>41</v>
      </c>
      <c r="AA95" s="346">
        <v>45</v>
      </c>
      <c r="AB95" s="346">
        <v>39</v>
      </c>
      <c r="AC95" s="346">
        <v>40</v>
      </c>
      <c r="AD95" s="346">
        <v>20</v>
      </c>
      <c r="AE95" s="346">
        <v>38</v>
      </c>
      <c r="AF95" s="346">
        <v>40</v>
      </c>
      <c r="AG95" s="346">
        <v>35</v>
      </c>
      <c r="AH95" s="346">
        <v>24</v>
      </c>
      <c r="AI95" s="346">
        <v>16</v>
      </c>
      <c r="AJ95" s="346">
        <v>45</v>
      </c>
      <c r="AK95" s="346">
        <v>22</v>
      </c>
      <c r="AL95" s="346">
        <v>29</v>
      </c>
      <c r="AM95" s="346">
        <v>38</v>
      </c>
      <c r="AN95" s="346">
        <v>25</v>
      </c>
      <c r="AO95" s="373"/>
      <c r="AP95" s="348">
        <v>13.63</v>
      </c>
      <c r="AQ95" s="348">
        <v>14.96</v>
      </c>
      <c r="AR95" s="348">
        <v>16.54</v>
      </c>
      <c r="AS95" s="348">
        <v>20</v>
      </c>
      <c r="AT95" s="348">
        <v>25.02</v>
      </c>
      <c r="AU95" s="351"/>
      <c r="AV95" s="346">
        <v>16</v>
      </c>
      <c r="AW95" s="346">
        <v>16</v>
      </c>
      <c r="AX95" s="346">
        <v>28</v>
      </c>
      <c r="AY95" s="346">
        <v>39</v>
      </c>
      <c r="AZ95" s="346">
        <v>33</v>
      </c>
      <c r="BA95" s="374"/>
      <c r="BB95" s="348">
        <v>16.955263473323701</v>
      </c>
      <c r="BC95" s="348">
        <v>0</v>
      </c>
      <c r="BD95" s="348">
        <v>6.3559778293181698E-2</v>
      </c>
      <c r="BE95" s="375" t="s">
        <v>430</v>
      </c>
      <c r="BF95" s="374"/>
      <c r="BG95" s="372" t="s">
        <v>430</v>
      </c>
      <c r="BH95" s="373" t="s">
        <v>430</v>
      </c>
      <c r="BI95" s="348" t="s">
        <v>430</v>
      </c>
      <c r="BJ95" s="348" t="s">
        <v>430</v>
      </c>
      <c r="BK95" s="350"/>
      <c r="BL95" s="350" t="s">
        <v>6785</v>
      </c>
      <c r="BM95" s="372" t="s">
        <v>6786</v>
      </c>
      <c r="BN95" s="372" t="s">
        <v>430</v>
      </c>
      <c r="BO95" s="372" t="s">
        <v>430</v>
      </c>
      <c r="BP95" s="430" t="s">
        <v>430</v>
      </c>
      <c r="BQ95" s="468"/>
      <c r="BR95" s="354" t="s">
        <v>6787</v>
      </c>
    </row>
    <row r="96" spans="1:70" s="428" customFormat="1" x14ac:dyDescent="0.25">
      <c r="A96" s="345" t="s">
        <v>6878</v>
      </c>
      <c r="B96" s="374"/>
      <c r="C96" s="719">
        <v>41677</v>
      </c>
      <c r="D96" s="373"/>
      <c r="E96" s="346">
        <v>283.56400000000002</v>
      </c>
      <c r="F96" s="373"/>
      <c r="G96" s="347">
        <v>35.261099999999999</v>
      </c>
      <c r="H96" s="374"/>
      <c r="I96" s="348">
        <v>-0.441</v>
      </c>
      <c r="J96" s="348">
        <v>-0.78500000000000003</v>
      </c>
      <c r="K96" s="348">
        <v>1.6718</v>
      </c>
      <c r="L96" s="348">
        <v>5.9032</v>
      </c>
      <c r="M96" s="348">
        <v>8.141</v>
      </c>
      <c r="N96" s="350">
        <v>28.358899999999998</v>
      </c>
      <c r="O96" s="348">
        <v>28.363600000000002</v>
      </c>
      <c r="P96" s="348">
        <v>26.322500000000002</v>
      </c>
      <c r="Q96" s="348">
        <v>15.748699999999999</v>
      </c>
      <c r="R96" s="348">
        <v>13.5732</v>
      </c>
      <c r="S96" s="348">
        <v>3.5175999999999998</v>
      </c>
      <c r="T96" s="348">
        <v>12.839499999999999</v>
      </c>
      <c r="U96" s="348">
        <v>15.3492</v>
      </c>
      <c r="V96" s="348">
        <v>25.782499999999999</v>
      </c>
      <c r="W96" s="348">
        <v>1.8386</v>
      </c>
      <c r="X96" s="348">
        <v>10.574400000000001</v>
      </c>
      <c r="Y96" s="374"/>
      <c r="Z96" s="346">
        <v>36</v>
      </c>
      <c r="AA96" s="346">
        <v>31</v>
      </c>
      <c r="AB96" s="346">
        <v>36</v>
      </c>
      <c r="AC96" s="346">
        <v>12</v>
      </c>
      <c r="AD96" s="346">
        <v>38</v>
      </c>
      <c r="AE96" s="346">
        <v>30</v>
      </c>
      <c r="AF96" s="346">
        <v>22</v>
      </c>
      <c r="AG96" s="346">
        <v>21</v>
      </c>
      <c r="AH96" s="346">
        <v>9</v>
      </c>
      <c r="AI96" s="346">
        <v>8</v>
      </c>
      <c r="AJ96" s="346">
        <v>20</v>
      </c>
      <c r="AK96" s="346">
        <v>37</v>
      </c>
      <c r="AL96" s="346">
        <v>35</v>
      </c>
      <c r="AM96" s="346">
        <v>23</v>
      </c>
      <c r="AN96" s="346">
        <v>38</v>
      </c>
      <c r="AO96" s="373"/>
      <c r="AP96" s="348">
        <v>16.809999999999999</v>
      </c>
      <c r="AQ96" s="348">
        <v>20.54</v>
      </c>
      <c r="AR96" s="348">
        <v>23.85</v>
      </c>
      <c r="AS96" s="348">
        <v>29.19</v>
      </c>
      <c r="AT96" s="348">
        <v>28.53</v>
      </c>
      <c r="AU96" s="351"/>
      <c r="AV96" s="346">
        <v>6</v>
      </c>
      <c r="AW96" s="346">
        <v>5</v>
      </c>
      <c r="AX96" s="346">
        <v>8</v>
      </c>
      <c r="AY96" s="346">
        <v>20</v>
      </c>
      <c r="AZ96" s="346">
        <v>27</v>
      </c>
      <c r="BA96" s="374"/>
      <c r="BB96" s="348">
        <v>14.875388910838</v>
      </c>
      <c r="BC96" s="348">
        <v>0</v>
      </c>
      <c r="BD96" s="348">
        <v>9.6099920295720204E-2</v>
      </c>
      <c r="BE96" s="375" t="s">
        <v>430</v>
      </c>
      <c r="BF96" s="374"/>
      <c r="BG96" s="372" t="s">
        <v>430</v>
      </c>
      <c r="BH96" s="373" t="s">
        <v>430</v>
      </c>
      <c r="BI96" s="348" t="s">
        <v>430</v>
      </c>
      <c r="BJ96" s="348" t="s">
        <v>430</v>
      </c>
      <c r="BK96" s="350"/>
      <c r="BL96" s="350" t="s">
        <v>6789</v>
      </c>
      <c r="BM96" s="372" t="s">
        <v>6790</v>
      </c>
      <c r="BN96" s="372" t="s">
        <v>2656</v>
      </c>
      <c r="BO96" s="372" t="s">
        <v>430</v>
      </c>
      <c r="BP96" s="430" t="s">
        <v>430</v>
      </c>
      <c r="BQ96" s="468"/>
      <c r="BR96" s="354" t="s">
        <v>476</v>
      </c>
    </row>
    <row r="97" spans="1:70" s="428" customFormat="1" x14ac:dyDescent="0.25">
      <c r="A97" s="345" t="s">
        <v>6879</v>
      </c>
      <c r="B97" s="374"/>
      <c r="C97" s="719">
        <v>41827</v>
      </c>
      <c r="D97" s="373"/>
      <c r="E97" s="346">
        <v>270.483</v>
      </c>
      <c r="F97" s="373"/>
      <c r="G97" s="347">
        <v>30.414000000000001</v>
      </c>
      <c r="H97" s="374"/>
      <c r="I97" s="348">
        <v>-1.1980999999999999</v>
      </c>
      <c r="J97" s="348">
        <v>-0.59319999999999995</v>
      </c>
      <c r="K97" s="348">
        <v>2.1162999999999998</v>
      </c>
      <c r="L97" s="348">
        <v>1.1701999999999999</v>
      </c>
      <c r="M97" s="348">
        <v>16.107900000000001</v>
      </c>
      <c r="N97" s="350">
        <v>55.543300000000002</v>
      </c>
      <c r="O97" s="348">
        <v>34.871000000000002</v>
      </c>
      <c r="P97" s="348">
        <v>28.270299999999999</v>
      </c>
      <c r="Q97" s="348">
        <v>11.4312</v>
      </c>
      <c r="R97" s="348">
        <v>12.0724</v>
      </c>
      <c r="S97" s="348">
        <v>-3.4666000000000001</v>
      </c>
      <c r="T97" s="348">
        <v>20.789200000000001</v>
      </c>
      <c r="U97" s="348">
        <v>31.3842</v>
      </c>
      <c r="V97" s="348">
        <v>41.3369</v>
      </c>
      <c r="W97" s="348">
        <v>0.70860000000000001</v>
      </c>
      <c r="X97" s="348">
        <v>9.6068999999999996</v>
      </c>
      <c r="Y97" s="374"/>
      <c r="Z97" s="346">
        <v>44</v>
      </c>
      <c r="AA97" s="346">
        <v>25</v>
      </c>
      <c r="AB97" s="346">
        <v>31</v>
      </c>
      <c r="AC97" s="346">
        <v>31</v>
      </c>
      <c r="AD97" s="346">
        <v>18</v>
      </c>
      <c r="AE97" s="346">
        <v>4</v>
      </c>
      <c r="AF97" s="346">
        <v>8</v>
      </c>
      <c r="AG97" s="346">
        <v>13</v>
      </c>
      <c r="AH97" s="346">
        <v>20</v>
      </c>
      <c r="AI97" s="346">
        <v>14</v>
      </c>
      <c r="AJ97" s="346">
        <v>43</v>
      </c>
      <c r="AK97" s="346">
        <v>18</v>
      </c>
      <c r="AL97" s="346">
        <v>3</v>
      </c>
      <c r="AM97" s="346">
        <v>3</v>
      </c>
      <c r="AN97" s="346">
        <v>43</v>
      </c>
      <c r="AO97" s="373"/>
      <c r="AP97" s="348">
        <v>14.21</v>
      </c>
      <c r="AQ97" s="348">
        <v>17.59</v>
      </c>
      <c r="AR97" s="348">
        <v>24.43</v>
      </c>
      <c r="AS97" s="348">
        <v>37.03</v>
      </c>
      <c r="AT97" s="348">
        <v>41</v>
      </c>
      <c r="AU97" s="351"/>
      <c r="AV97" s="346">
        <v>14</v>
      </c>
      <c r="AW97" s="346">
        <v>12</v>
      </c>
      <c r="AX97" s="346">
        <v>6</v>
      </c>
      <c r="AY97" s="346">
        <v>5</v>
      </c>
      <c r="AZ97" s="346">
        <v>7</v>
      </c>
      <c r="BA97" s="374"/>
      <c r="BB97" s="348">
        <v>16.959498079205598</v>
      </c>
      <c r="BC97" s="348">
        <v>0</v>
      </c>
      <c r="BD97" s="348">
        <v>9.2752472895983096E-2</v>
      </c>
      <c r="BE97" s="375" t="s">
        <v>430</v>
      </c>
      <c r="BF97" s="374"/>
      <c r="BG97" s="372" t="s">
        <v>430</v>
      </c>
      <c r="BH97" s="373" t="s">
        <v>430</v>
      </c>
      <c r="BI97" s="348" t="s">
        <v>430</v>
      </c>
      <c r="BJ97" s="348" t="s">
        <v>430</v>
      </c>
      <c r="BK97" s="350"/>
      <c r="BL97" s="350" t="s">
        <v>6792</v>
      </c>
      <c r="BM97" s="372" t="s">
        <v>6793</v>
      </c>
      <c r="BN97" s="372" t="s">
        <v>2656</v>
      </c>
      <c r="BO97" s="372" t="s">
        <v>430</v>
      </c>
      <c r="BP97" s="430" t="s">
        <v>430</v>
      </c>
      <c r="BQ97" s="468"/>
      <c r="BR97" s="354" t="s">
        <v>476</v>
      </c>
    </row>
    <row r="98" spans="1:70" s="428" customFormat="1" x14ac:dyDescent="0.25">
      <c r="A98" s="345" t="s">
        <v>6880</v>
      </c>
      <c r="B98" s="374"/>
      <c r="C98" s="719">
        <v>41493</v>
      </c>
      <c r="D98" s="373"/>
      <c r="E98" s="346">
        <v>253.52500000000001</v>
      </c>
      <c r="F98" s="373"/>
      <c r="G98" s="347">
        <v>50.255299999999998</v>
      </c>
      <c r="H98" s="374"/>
      <c r="I98" s="348">
        <v>0.72450000000000003</v>
      </c>
      <c r="J98" s="348">
        <v>0.81569999999999998</v>
      </c>
      <c r="K98" s="348">
        <v>2.1274999999999999</v>
      </c>
      <c r="L98" s="348">
        <v>9.3588000000000005</v>
      </c>
      <c r="M98" s="348">
        <v>17.578299999999999</v>
      </c>
      <c r="N98" s="350">
        <v>36.272599999999997</v>
      </c>
      <c r="O98" s="348">
        <v>23.0731</v>
      </c>
      <c r="P98" s="348">
        <v>21.565899999999999</v>
      </c>
      <c r="Q98" s="348">
        <v>15.168799999999999</v>
      </c>
      <c r="R98" s="348">
        <v>14.4749</v>
      </c>
      <c r="S98" s="348">
        <v>6.1346999999999996</v>
      </c>
      <c r="T98" s="348">
        <v>19.2164</v>
      </c>
      <c r="U98" s="348">
        <v>23.557200000000002</v>
      </c>
      <c r="V98" s="348">
        <v>31.032499999999999</v>
      </c>
      <c r="W98" s="348">
        <v>3.0941000000000001</v>
      </c>
      <c r="X98" s="348">
        <v>13.1793</v>
      </c>
      <c r="Y98" s="374"/>
      <c r="Z98" s="346">
        <v>9</v>
      </c>
      <c r="AA98" s="346">
        <v>6</v>
      </c>
      <c r="AB98" s="346">
        <v>30</v>
      </c>
      <c r="AC98" s="346">
        <v>2</v>
      </c>
      <c r="AD98" s="346">
        <v>15</v>
      </c>
      <c r="AE98" s="346">
        <v>19</v>
      </c>
      <c r="AF98" s="346">
        <v>34</v>
      </c>
      <c r="AG98" s="346">
        <v>33</v>
      </c>
      <c r="AH98" s="346">
        <v>11</v>
      </c>
      <c r="AI98" s="346">
        <v>7</v>
      </c>
      <c r="AJ98" s="346">
        <v>11</v>
      </c>
      <c r="AK98" s="346">
        <v>23</v>
      </c>
      <c r="AL98" s="346">
        <v>9</v>
      </c>
      <c r="AM98" s="346">
        <v>11</v>
      </c>
      <c r="AN98" s="346">
        <v>26</v>
      </c>
      <c r="AO98" s="373"/>
      <c r="AP98" s="348">
        <v>16.45</v>
      </c>
      <c r="AQ98" s="348">
        <v>18.59</v>
      </c>
      <c r="AR98" s="348">
        <v>20.16</v>
      </c>
      <c r="AS98" s="348">
        <v>25.65</v>
      </c>
      <c r="AT98" s="348">
        <v>41.19</v>
      </c>
      <c r="AU98" s="351"/>
      <c r="AV98" s="346">
        <v>7</v>
      </c>
      <c r="AW98" s="346">
        <v>7</v>
      </c>
      <c r="AX98" s="346">
        <v>20</v>
      </c>
      <c r="AY98" s="346">
        <v>31</v>
      </c>
      <c r="AZ98" s="346">
        <v>6</v>
      </c>
      <c r="BA98" s="374"/>
      <c r="BB98" s="348">
        <v>12.2859923357365</v>
      </c>
      <c r="BC98" s="348">
        <v>0.64861911450927601</v>
      </c>
      <c r="BD98" s="348">
        <v>9.3727950561258197E-2</v>
      </c>
      <c r="BE98" s="375">
        <v>0.55119592903054304</v>
      </c>
      <c r="BF98" s="374"/>
      <c r="BG98" s="372" t="s">
        <v>430</v>
      </c>
      <c r="BH98" s="373" t="s">
        <v>430</v>
      </c>
      <c r="BI98" s="348" t="s">
        <v>430</v>
      </c>
      <c r="BJ98" s="348" t="s">
        <v>430</v>
      </c>
      <c r="BK98" s="350"/>
      <c r="BL98" s="350" t="s">
        <v>6795</v>
      </c>
      <c r="BM98" s="372" t="s">
        <v>6796</v>
      </c>
      <c r="BN98" s="372" t="s">
        <v>2656</v>
      </c>
      <c r="BO98" s="372" t="s">
        <v>430</v>
      </c>
      <c r="BP98" s="430" t="s">
        <v>430</v>
      </c>
      <c r="BQ98" s="468"/>
      <c r="BR98" s="354" t="s">
        <v>476</v>
      </c>
    </row>
    <row r="99" spans="1:70" s="428" customFormat="1" x14ac:dyDescent="0.25">
      <c r="A99" s="345" t="s">
        <v>6881</v>
      </c>
      <c r="B99" s="374"/>
      <c r="C99" s="719">
        <v>41670</v>
      </c>
      <c r="D99" s="373"/>
      <c r="E99" s="346">
        <v>232.15</v>
      </c>
      <c r="F99" s="373"/>
      <c r="G99" s="347">
        <v>30.219899999999999</v>
      </c>
      <c r="H99" s="374"/>
      <c r="I99" s="348">
        <v>-0.21429999999999999</v>
      </c>
      <c r="J99" s="348">
        <v>-0.89390000000000003</v>
      </c>
      <c r="K99" s="348">
        <v>5.1036999999999999</v>
      </c>
      <c r="L99" s="348">
        <v>8.7178000000000004</v>
      </c>
      <c r="M99" s="348">
        <v>14.783200000000001</v>
      </c>
      <c r="N99" s="350">
        <v>38.1372</v>
      </c>
      <c r="O99" s="348">
        <v>28.9375</v>
      </c>
      <c r="P99" s="348">
        <v>22.673300000000001</v>
      </c>
      <c r="Q99" s="348">
        <v>15.7944</v>
      </c>
      <c r="R99" s="348">
        <v>12.855</v>
      </c>
      <c r="S99" s="348">
        <v>6.3837999999999999</v>
      </c>
      <c r="T99" s="348">
        <v>22.2424</v>
      </c>
      <c r="U99" s="348">
        <v>24.689599999999999</v>
      </c>
      <c r="V99" s="348">
        <v>36.0901</v>
      </c>
      <c r="W99" s="348">
        <v>2.3317999999999999</v>
      </c>
      <c r="X99" s="348">
        <v>9.1951999999999998</v>
      </c>
      <c r="Y99" s="374"/>
      <c r="Z99" s="346">
        <v>32</v>
      </c>
      <c r="AA99" s="346">
        <v>33</v>
      </c>
      <c r="AB99" s="346">
        <v>9</v>
      </c>
      <c r="AC99" s="346">
        <v>3</v>
      </c>
      <c r="AD99" s="346">
        <v>21</v>
      </c>
      <c r="AE99" s="346">
        <v>14</v>
      </c>
      <c r="AF99" s="346">
        <v>21</v>
      </c>
      <c r="AG99" s="346">
        <v>31</v>
      </c>
      <c r="AH99" s="346">
        <v>8</v>
      </c>
      <c r="AI99" s="346">
        <v>12</v>
      </c>
      <c r="AJ99" s="346">
        <v>8</v>
      </c>
      <c r="AK99" s="346">
        <v>16</v>
      </c>
      <c r="AL99" s="346">
        <v>8</v>
      </c>
      <c r="AM99" s="346">
        <v>7</v>
      </c>
      <c r="AN99" s="346">
        <v>34</v>
      </c>
      <c r="AO99" s="373"/>
      <c r="AP99" s="348">
        <v>15.55</v>
      </c>
      <c r="AQ99" s="348">
        <v>19.84</v>
      </c>
      <c r="AR99" s="348">
        <v>23.11</v>
      </c>
      <c r="AS99" s="348">
        <v>30.1</v>
      </c>
      <c r="AT99" s="348">
        <v>43.43</v>
      </c>
      <c r="AU99" s="351"/>
      <c r="AV99" s="346">
        <v>8</v>
      </c>
      <c r="AW99" s="346">
        <v>6</v>
      </c>
      <c r="AX99" s="346">
        <v>12</v>
      </c>
      <c r="AY99" s="346">
        <v>18</v>
      </c>
      <c r="AZ99" s="346">
        <v>4</v>
      </c>
      <c r="BA99" s="374"/>
      <c r="BB99" s="348">
        <v>16.692120433159001</v>
      </c>
      <c r="BC99" s="348">
        <v>0</v>
      </c>
      <c r="BD99" s="348">
        <v>7.3067845999363001E-2</v>
      </c>
      <c r="BE99" s="375" t="s">
        <v>430</v>
      </c>
      <c r="BF99" s="374"/>
      <c r="BG99" s="372" t="s">
        <v>430</v>
      </c>
      <c r="BH99" s="373" t="s">
        <v>430</v>
      </c>
      <c r="BI99" s="348" t="s">
        <v>430</v>
      </c>
      <c r="BJ99" s="348" t="s">
        <v>430</v>
      </c>
      <c r="BK99" s="350"/>
      <c r="BL99" s="350" t="s">
        <v>6798</v>
      </c>
      <c r="BM99" s="372" t="s">
        <v>6799</v>
      </c>
      <c r="BN99" s="372" t="s">
        <v>430</v>
      </c>
      <c r="BO99" s="372" t="s">
        <v>430</v>
      </c>
      <c r="BP99" s="430" t="s">
        <v>430</v>
      </c>
      <c r="BQ99" s="468"/>
      <c r="BR99" s="354" t="s">
        <v>519</v>
      </c>
    </row>
    <row r="100" spans="1:70" s="428" customFormat="1" x14ac:dyDescent="0.25">
      <c r="A100" s="345" t="s">
        <v>6882</v>
      </c>
      <c r="B100" s="374"/>
      <c r="C100" s="719">
        <v>41276</v>
      </c>
      <c r="D100" s="373"/>
      <c r="E100" s="346">
        <v>227.333</v>
      </c>
      <c r="F100" s="373"/>
      <c r="G100" s="347">
        <v>47.505499999999998</v>
      </c>
      <c r="H100" s="374"/>
      <c r="I100" s="348">
        <v>0.1729</v>
      </c>
      <c r="J100" s="348">
        <v>-0.91649999999999998</v>
      </c>
      <c r="K100" s="348">
        <v>2.3157000000000001</v>
      </c>
      <c r="L100" s="348">
        <v>4.1120999999999999</v>
      </c>
      <c r="M100" s="348">
        <v>13.6754</v>
      </c>
      <c r="N100" s="350">
        <v>28.067900000000002</v>
      </c>
      <c r="O100" s="348">
        <v>18.278700000000001</v>
      </c>
      <c r="P100" s="348">
        <v>22.811800000000002</v>
      </c>
      <c r="Q100" s="348">
        <v>13.747299999999999</v>
      </c>
      <c r="R100" s="348">
        <v>9.4213000000000005</v>
      </c>
      <c r="S100" s="348">
        <v>0.59719999999999995</v>
      </c>
      <c r="T100" s="348">
        <v>17.392299999999999</v>
      </c>
      <c r="U100" s="348">
        <v>17.627199999999998</v>
      </c>
      <c r="V100" s="348">
        <v>21.091999999999999</v>
      </c>
      <c r="W100" s="348">
        <v>3.0135000000000001</v>
      </c>
      <c r="X100" s="348">
        <v>9.4545999999999992</v>
      </c>
      <c r="Y100" s="374"/>
      <c r="Z100" s="346">
        <v>20</v>
      </c>
      <c r="AA100" s="346">
        <v>35</v>
      </c>
      <c r="AB100" s="346">
        <v>29</v>
      </c>
      <c r="AC100" s="346">
        <v>19</v>
      </c>
      <c r="AD100" s="346">
        <v>23</v>
      </c>
      <c r="AE100" s="346">
        <v>31</v>
      </c>
      <c r="AF100" s="346">
        <v>39</v>
      </c>
      <c r="AG100" s="346">
        <v>30</v>
      </c>
      <c r="AH100" s="346">
        <v>14</v>
      </c>
      <c r="AI100" s="346">
        <v>18</v>
      </c>
      <c r="AJ100" s="346">
        <v>27</v>
      </c>
      <c r="AK100" s="346">
        <v>25</v>
      </c>
      <c r="AL100" s="346">
        <v>32</v>
      </c>
      <c r="AM100" s="346">
        <v>31</v>
      </c>
      <c r="AN100" s="346">
        <v>27</v>
      </c>
      <c r="AO100" s="373"/>
      <c r="AP100" s="348">
        <v>14.08</v>
      </c>
      <c r="AQ100" s="348">
        <v>17.62</v>
      </c>
      <c r="AR100" s="348">
        <v>20.65</v>
      </c>
      <c r="AS100" s="348">
        <v>22.47</v>
      </c>
      <c r="AT100" s="348">
        <v>28.26</v>
      </c>
      <c r="AU100" s="351"/>
      <c r="AV100" s="346">
        <v>15</v>
      </c>
      <c r="AW100" s="346">
        <v>11</v>
      </c>
      <c r="AX100" s="346">
        <v>18</v>
      </c>
      <c r="AY100" s="346">
        <v>35</v>
      </c>
      <c r="AZ100" s="346">
        <v>29</v>
      </c>
      <c r="BA100" s="374"/>
      <c r="BB100" s="348">
        <v>15.1162622188565</v>
      </c>
      <c r="BC100" s="348">
        <v>0</v>
      </c>
      <c r="BD100" s="348">
        <v>8.3990994199891797E-2</v>
      </c>
      <c r="BE100" s="375" t="s">
        <v>430</v>
      </c>
      <c r="BF100" s="374"/>
      <c r="BG100" s="372" t="s">
        <v>430</v>
      </c>
      <c r="BH100" s="373" t="s">
        <v>430</v>
      </c>
      <c r="BI100" s="348" t="s">
        <v>430</v>
      </c>
      <c r="BJ100" s="348" t="s">
        <v>430</v>
      </c>
      <c r="BK100" s="350"/>
      <c r="BL100" s="350" t="s">
        <v>6801</v>
      </c>
      <c r="BM100" s="372" t="s">
        <v>6802</v>
      </c>
      <c r="BN100" s="372" t="s">
        <v>430</v>
      </c>
      <c r="BO100" s="372" t="s">
        <v>430</v>
      </c>
      <c r="BP100" s="430" t="s">
        <v>430</v>
      </c>
      <c r="BQ100" s="468"/>
      <c r="BR100" s="354" t="s">
        <v>6787</v>
      </c>
    </row>
    <row r="101" spans="1:70" s="428" customFormat="1" x14ac:dyDescent="0.25">
      <c r="A101" s="345" t="s">
        <v>6883</v>
      </c>
      <c r="B101" s="374"/>
      <c r="C101" s="719">
        <v>44866</v>
      </c>
      <c r="D101" s="373"/>
      <c r="E101" s="346">
        <v>219.33199999999999</v>
      </c>
      <c r="F101" s="373"/>
      <c r="G101" s="347">
        <v>29.920100000000001</v>
      </c>
      <c r="H101" s="374"/>
      <c r="I101" s="348">
        <v>7.22E-2</v>
      </c>
      <c r="J101" s="348">
        <v>-0.45250000000000001</v>
      </c>
      <c r="K101" s="348">
        <v>2.6301999999999999</v>
      </c>
      <c r="L101" s="348">
        <v>2.1644999999999999</v>
      </c>
      <c r="M101" s="348">
        <v>24.9148</v>
      </c>
      <c r="N101" s="350">
        <v>37.228000000000002</v>
      </c>
      <c r="O101" s="348">
        <v>30.5044</v>
      </c>
      <c r="P101" s="348">
        <v>31.8827</v>
      </c>
      <c r="Q101" s="348" t="s">
        <v>430</v>
      </c>
      <c r="R101" s="348" t="s">
        <v>430</v>
      </c>
      <c r="S101" s="348">
        <v>-0.91600000000000004</v>
      </c>
      <c r="T101" s="348">
        <v>27.247599999999998</v>
      </c>
      <c r="U101" s="348">
        <v>23.123899999999999</v>
      </c>
      <c r="V101" s="348">
        <v>29.0288</v>
      </c>
      <c r="W101" s="348">
        <v>5.4615999999999998</v>
      </c>
      <c r="X101" s="348">
        <v>33.43</v>
      </c>
      <c r="Y101" s="374"/>
      <c r="Z101" s="346">
        <v>25</v>
      </c>
      <c r="AA101" s="346">
        <v>23</v>
      </c>
      <c r="AB101" s="346">
        <v>24</v>
      </c>
      <c r="AC101" s="346">
        <v>24</v>
      </c>
      <c r="AD101" s="346">
        <v>5</v>
      </c>
      <c r="AE101" s="346">
        <v>18</v>
      </c>
      <c r="AF101" s="346">
        <v>16</v>
      </c>
      <c r="AG101" s="346">
        <v>9</v>
      </c>
      <c r="AH101" s="346" t="s">
        <v>430</v>
      </c>
      <c r="AI101" s="346" t="s">
        <v>430</v>
      </c>
      <c r="AJ101" s="346">
        <v>34</v>
      </c>
      <c r="AK101" s="346">
        <v>8</v>
      </c>
      <c r="AL101" s="346">
        <v>13</v>
      </c>
      <c r="AM101" s="346">
        <v>16</v>
      </c>
      <c r="AN101" s="346">
        <v>9</v>
      </c>
      <c r="AO101" s="373"/>
      <c r="AP101" s="348" t="s">
        <v>430</v>
      </c>
      <c r="AQ101" s="348" t="s">
        <v>430</v>
      </c>
      <c r="AR101" s="348" t="s">
        <v>430</v>
      </c>
      <c r="AS101" s="348">
        <v>32.56</v>
      </c>
      <c r="AT101" s="348">
        <v>37.9</v>
      </c>
      <c r="AU101" s="351"/>
      <c r="AV101" s="346" t="s">
        <v>430</v>
      </c>
      <c r="AW101" s="346" t="s">
        <v>430</v>
      </c>
      <c r="AX101" s="346" t="s">
        <v>430</v>
      </c>
      <c r="AY101" s="346">
        <v>13</v>
      </c>
      <c r="AZ101" s="346">
        <v>13</v>
      </c>
      <c r="BA101" s="374"/>
      <c r="BB101" s="348">
        <v>18.834902295156599</v>
      </c>
      <c r="BC101" s="348">
        <v>0</v>
      </c>
      <c r="BD101" s="348">
        <v>9.6686464620644896E-2</v>
      </c>
      <c r="BE101" s="375" t="s">
        <v>430</v>
      </c>
      <c r="BF101" s="374"/>
      <c r="BG101" s="372" t="s">
        <v>430</v>
      </c>
      <c r="BH101" s="373" t="s">
        <v>430</v>
      </c>
      <c r="BI101" s="348" t="s">
        <v>430</v>
      </c>
      <c r="BJ101" s="348" t="s">
        <v>430</v>
      </c>
      <c r="BK101" s="350"/>
      <c r="BL101" s="350" t="s">
        <v>6804</v>
      </c>
      <c r="BM101" s="372" t="s">
        <v>6805</v>
      </c>
      <c r="BN101" s="372" t="s">
        <v>430</v>
      </c>
      <c r="BO101" s="372" t="s">
        <v>430</v>
      </c>
      <c r="BP101" s="430" t="s">
        <v>430</v>
      </c>
      <c r="BQ101" s="468"/>
      <c r="BR101" s="354" t="s">
        <v>1005</v>
      </c>
    </row>
    <row r="102" spans="1:70" s="428" customFormat="1" x14ac:dyDescent="0.25">
      <c r="A102" s="345" t="s">
        <v>6884</v>
      </c>
      <c r="B102" s="374"/>
      <c r="C102" s="719">
        <v>41277</v>
      </c>
      <c r="D102" s="373"/>
      <c r="E102" s="346">
        <v>172.59</v>
      </c>
      <c r="F102" s="373"/>
      <c r="G102" s="347">
        <v>48.802199999999999</v>
      </c>
      <c r="H102" s="374"/>
      <c r="I102" s="348">
        <v>0.73029999999999995</v>
      </c>
      <c r="J102" s="348">
        <v>1.7000000000000001E-2</v>
      </c>
      <c r="K102" s="348">
        <v>3.3923000000000001</v>
      </c>
      <c r="L102" s="348">
        <v>3.1139999999999999</v>
      </c>
      <c r="M102" s="348">
        <v>11.9825</v>
      </c>
      <c r="N102" s="350">
        <v>24.084900000000001</v>
      </c>
      <c r="O102" s="348">
        <v>21.131499999999999</v>
      </c>
      <c r="P102" s="348">
        <v>19.903199999999998</v>
      </c>
      <c r="Q102" s="348">
        <v>13.088900000000001</v>
      </c>
      <c r="R102" s="348">
        <v>12.9015</v>
      </c>
      <c r="S102" s="348">
        <v>6.2583000000000002</v>
      </c>
      <c r="T102" s="348">
        <v>17.654299999999999</v>
      </c>
      <c r="U102" s="348">
        <v>10.785399999999999</v>
      </c>
      <c r="V102" s="348">
        <v>17.7577</v>
      </c>
      <c r="W102" s="348">
        <v>2.2663000000000002</v>
      </c>
      <c r="X102" s="348">
        <v>9.5687999999999995</v>
      </c>
      <c r="Y102" s="374"/>
      <c r="Z102" s="346">
        <v>8</v>
      </c>
      <c r="AA102" s="346">
        <v>15</v>
      </c>
      <c r="AB102" s="346">
        <v>16</v>
      </c>
      <c r="AC102" s="346">
        <v>22</v>
      </c>
      <c r="AD102" s="346">
        <v>27</v>
      </c>
      <c r="AE102" s="346">
        <v>39</v>
      </c>
      <c r="AF102" s="346">
        <v>37</v>
      </c>
      <c r="AG102" s="346">
        <v>36</v>
      </c>
      <c r="AH102" s="346">
        <v>16</v>
      </c>
      <c r="AI102" s="346">
        <v>11</v>
      </c>
      <c r="AJ102" s="346">
        <v>9</v>
      </c>
      <c r="AK102" s="346">
        <v>24</v>
      </c>
      <c r="AL102" s="346">
        <v>42</v>
      </c>
      <c r="AM102" s="346">
        <v>37</v>
      </c>
      <c r="AN102" s="346">
        <v>35</v>
      </c>
      <c r="AO102" s="373"/>
      <c r="AP102" s="348">
        <v>14.91</v>
      </c>
      <c r="AQ102" s="348">
        <v>16.93</v>
      </c>
      <c r="AR102" s="348">
        <v>18.989999999999998</v>
      </c>
      <c r="AS102" s="348">
        <v>21.36</v>
      </c>
      <c r="AT102" s="348">
        <v>23.39</v>
      </c>
      <c r="AU102" s="351"/>
      <c r="AV102" s="346">
        <v>10</v>
      </c>
      <c r="AW102" s="346">
        <v>14</v>
      </c>
      <c r="AX102" s="346">
        <v>25</v>
      </c>
      <c r="AY102" s="346">
        <v>36</v>
      </c>
      <c r="AZ102" s="346">
        <v>37</v>
      </c>
      <c r="BA102" s="374"/>
      <c r="BB102" s="348">
        <v>14.261674967078999</v>
      </c>
      <c r="BC102" s="348">
        <v>0</v>
      </c>
      <c r="BD102" s="348">
        <v>7.2786192047276196E-2</v>
      </c>
      <c r="BE102" s="375" t="s">
        <v>430</v>
      </c>
      <c r="BF102" s="374"/>
      <c r="BG102" s="372" t="s">
        <v>430</v>
      </c>
      <c r="BH102" s="373" t="s">
        <v>430</v>
      </c>
      <c r="BI102" s="348" t="s">
        <v>430</v>
      </c>
      <c r="BJ102" s="348" t="s">
        <v>430</v>
      </c>
      <c r="BK102" s="350"/>
      <c r="BL102" s="350" t="s">
        <v>6807</v>
      </c>
      <c r="BM102" s="372" t="s">
        <v>6808</v>
      </c>
      <c r="BN102" s="372" t="s">
        <v>430</v>
      </c>
      <c r="BO102" s="372" t="s">
        <v>430</v>
      </c>
      <c r="BP102" s="430" t="s">
        <v>430</v>
      </c>
      <c r="BQ102" s="468"/>
      <c r="BR102" s="354" t="s">
        <v>443</v>
      </c>
    </row>
    <row r="103" spans="1:70" s="428" customFormat="1" x14ac:dyDescent="0.25">
      <c r="A103" s="345" t="s">
        <v>6885</v>
      </c>
      <c r="B103" s="374"/>
      <c r="C103" s="719">
        <v>41277</v>
      </c>
      <c r="D103" s="373"/>
      <c r="E103" s="346">
        <v>189.61500000000001</v>
      </c>
      <c r="F103" s="373"/>
      <c r="G103" s="347">
        <v>37.247999999999998</v>
      </c>
      <c r="H103" s="374"/>
      <c r="I103" s="348">
        <v>2.9397000000000002</v>
      </c>
      <c r="J103" s="348">
        <v>1.0690999999999999</v>
      </c>
      <c r="K103" s="348">
        <v>18.182300000000001</v>
      </c>
      <c r="L103" s="348">
        <v>7.3704999999999998</v>
      </c>
      <c r="M103" s="348">
        <v>7.6036999999999999</v>
      </c>
      <c r="N103" s="350">
        <v>83.097099999999998</v>
      </c>
      <c r="O103" s="348">
        <v>47.133099999999999</v>
      </c>
      <c r="P103" s="348">
        <v>32.696599999999997</v>
      </c>
      <c r="Q103" s="348">
        <v>19.957699999999999</v>
      </c>
      <c r="R103" s="348">
        <v>18.0624</v>
      </c>
      <c r="S103" s="348">
        <v>16.0428</v>
      </c>
      <c r="T103" s="348">
        <v>12.6038</v>
      </c>
      <c r="U103" s="348">
        <v>28.547799999999999</v>
      </c>
      <c r="V103" s="348">
        <v>52.520699999999998</v>
      </c>
      <c r="W103" s="348">
        <v>13.8985</v>
      </c>
      <c r="X103" s="348">
        <v>9.4471000000000007</v>
      </c>
      <c r="Y103" s="374"/>
      <c r="Z103" s="346">
        <v>3</v>
      </c>
      <c r="AA103" s="346">
        <v>5</v>
      </c>
      <c r="AB103" s="346">
        <v>2</v>
      </c>
      <c r="AC103" s="346">
        <v>5</v>
      </c>
      <c r="AD103" s="346">
        <v>39</v>
      </c>
      <c r="AE103" s="346">
        <v>3</v>
      </c>
      <c r="AF103" s="346">
        <v>3</v>
      </c>
      <c r="AG103" s="346">
        <v>4</v>
      </c>
      <c r="AH103" s="346">
        <v>3</v>
      </c>
      <c r="AI103" s="346">
        <v>2</v>
      </c>
      <c r="AJ103" s="346">
        <v>3</v>
      </c>
      <c r="AK103" s="346">
        <v>38</v>
      </c>
      <c r="AL103" s="346">
        <v>5</v>
      </c>
      <c r="AM103" s="346">
        <v>2</v>
      </c>
      <c r="AN103" s="346">
        <v>3</v>
      </c>
      <c r="AO103" s="373"/>
      <c r="AP103" s="348">
        <v>21.86</v>
      </c>
      <c r="AQ103" s="348">
        <v>25.66</v>
      </c>
      <c r="AR103" s="348">
        <v>29.74</v>
      </c>
      <c r="AS103" s="348">
        <v>46.55</v>
      </c>
      <c r="AT103" s="348">
        <v>52.29</v>
      </c>
      <c r="AU103" s="351"/>
      <c r="AV103" s="346">
        <v>2</v>
      </c>
      <c r="AW103" s="346">
        <v>2</v>
      </c>
      <c r="AX103" s="346">
        <v>2</v>
      </c>
      <c r="AY103" s="346">
        <v>3</v>
      </c>
      <c r="AZ103" s="346">
        <v>3</v>
      </c>
      <c r="BA103" s="374"/>
      <c r="BB103" s="348">
        <v>28.1489934066709</v>
      </c>
      <c r="BC103" s="348">
        <v>0</v>
      </c>
      <c r="BD103" s="348">
        <v>6.8260775210880295E-2</v>
      </c>
      <c r="BE103" s="375" t="s">
        <v>430</v>
      </c>
      <c r="BF103" s="374"/>
      <c r="BG103" s="372" t="s">
        <v>430</v>
      </c>
      <c r="BH103" s="373" t="s">
        <v>430</v>
      </c>
      <c r="BI103" s="348" t="s">
        <v>430</v>
      </c>
      <c r="BJ103" s="348" t="s">
        <v>430</v>
      </c>
      <c r="BK103" s="350"/>
      <c r="BL103" s="350" t="s">
        <v>6810</v>
      </c>
      <c r="BM103" s="372" t="s">
        <v>6811</v>
      </c>
      <c r="BN103" s="372" t="s">
        <v>430</v>
      </c>
      <c r="BO103" s="372" t="s">
        <v>430</v>
      </c>
      <c r="BP103" s="430" t="s">
        <v>430</v>
      </c>
      <c r="BQ103" s="468"/>
      <c r="BR103" s="354" t="s">
        <v>555</v>
      </c>
    </row>
    <row r="104" spans="1:70" s="428" customFormat="1" x14ac:dyDescent="0.25">
      <c r="A104" s="345" t="s">
        <v>6886</v>
      </c>
      <c r="B104" s="374"/>
      <c r="C104" s="719">
        <v>41276</v>
      </c>
      <c r="D104" s="373"/>
      <c r="E104" s="346">
        <v>165.529</v>
      </c>
      <c r="F104" s="373"/>
      <c r="G104" s="347">
        <v>43.32</v>
      </c>
      <c r="H104" s="374"/>
      <c r="I104" s="348">
        <v>-0.1084</v>
      </c>
      <c r="J104" s="348">
        <v>0.31490000000000001</v>
      </c>
      <c r="K104" s="348">
        <v>2.5106999999999999</v>
      </c>
      <c r="L104" s="348">
        <v>7.0686999999999998</v>
      </c>
      <c r="M104" s="348">
        <v>10.538399999999999</v>
      </c>
      <c r="N104" s="350">
        <v>25.383500000000002</v>
      </c>
      <c r="O104" s="348">
        <v>21.380400000000002</v>
      </c>
      <c r="P104" s="348">
        <v>17.832000000000001</v>
      </c>
      <c r="Q104" s="348">
        <v>11.8672</v>
      </c>
      <c r="R104" s="348">
        <v>9.2455999999999996</v>
      </c>
      <c r="S104" s="348">
        <v>8.9510000000000005</v>
      </c>
      <c r="T104" s="348">
        <v>14.4034</v>
      </c>
      <c r="U104" s="348">
        <v>18.028500000000001</v>
      </c>
      <c r="V104" s="348">
        <v>24.183</v>
      </c>
      <c r="W104" s="348">
        <v>2.5373999999999999</v>
      </c>
      <c r="X104" s="348">
        <v>8.6594999999999995</v>
      </c>
      <c r="Y104" s="374"/>
      <c r="Z104" s="346">
        <v>29</v>
      </c>
      <c r="AA104" s="346">
        <v>11</v>
      </c>
      <c r="AB104" s="346">
        <v>26</v>
      </c>
      <c r="AC104" s="346">
        <v>6</v>
      </c>
      <c r="AD104" s="346">
        <v>32</v>
      </c>
      <c r="AE104" s="346">
        <v>34</v>
      </c>
      <c r="AF104" s="346">
        <v>36</v>
      </c>
      <c r="AG104" s="346">
        <v>40</v>
      </c>
      <c r="AH104" s="346">
        <v>19</v>
      </c>
      <c r="AI104" s="346">
        <v>20</v>
      </c>
      <c r="AJ104" s="346">
        <v>5</v>
      </c>
      <c r="AK104" s="346">
        <v>34</v>
      </c>
      <c r="AL104" s="346">
        <v>30</v>
      </c>
      <c r="AM104" s="346">
        <v>25</v>
      </c>
      <c r="AN104" s="346">
        <v>33</v>
      </c>
      <c r="AO104" s="373"/>
      <c r="AP104" s="348">
        <v>11.33</v>
      </c>
      <c r="AQ104" s="348">
        <v>13.94</v>
      </c>
      <c r="AR104" s="348">
        <v>16.48</v>
      </c>
      <c r="AS104" s="348">
        <v>23.01</v>
      </c>
      <c r="AT104" s="348">
        <v>29.95</v>
      </c>
      <c r="AU104" s="351"/>
      <c r="AV104" s="346">
        <v>20</v>
      </c>
      <c r="AW104" s="346">
        <v>18</v>
      </c>
      <c r="AX104" s="346">
        <v>29</v>
      </c>
      <c r="AY104" s="346">
        <v>34</v>
      </c>
      <c r="AZ104" s="346">
        <v>24</v>
      </c>
      <c r="BA104" s="374"/>
      <c r="BB104" s="348">
        <v>13.3330714547977</v>
      </c>
      <c r="BC104" s="348">
        <v>0</v>
      </c>
      <c r="BD104" s="348">
        <v>6.4976920270385805E-2</v>
      </c>
      <c r="BE104" s="375" t="s">
        <v>430</v>
      </c>
      <c r="BF104" s="374"/>
      <c r="BG104" s="372" t="s">
        <v>430</v>
      </c>
      <c r="BH104" s="373" t="s">
        <v>430</v>
      </c>
      <c r="BI104" s="348" t="s">
        <v>430</v>
      </c>
      <c r="BJ104" s="348" t="s">
        <v>430</v>
      </c>
      <c r="BK104" s="350"/>
      <c r="BL104" s="350" t="s">
        <v>6813</v>
      </c>
      <c r="BM104" s="372" t="s">
        <v>6814</v>
      </c>
      <c r="BN104" s="372" t="s">
        <v>2656</v>
      </c>
      <c r="BO104" s="372" t="s">
        <v>430</v>
      </c>
      <c r="BP104" s="430" t="s">
        <v>430</v>
      </c>
      <c r="BQ104" s="468"/>
      <c r="BR104" s="354" t="s">
        <v>476</v>
      </c>
    </row>
    <row r="105" spans="1:70" s="428" customFormat="1" x14ac:dyDescent="0.25">
      <c r="A105" s="345" t="s">
        <v>6887</v>
      </c>
      <c r="B105" s="374"/>
      <c r="C105" s="719">
        <v>45013</v>
      </c>
      <c r="D105" s="373"/>
      <c r="E105" s="346">
        <v>143.255</v>
      </c>
      <c r="F105" s="373"/>
      <c r="G105" s="347">
        <v>13.4367</v>
      </c>
      <c r="H105" s="374"/>
      <c r="I105" s="348">
        <v>6.9199999999999998E-2</v>
      </c>
      <c r="J105" s="348">
        <v>0.37919999999999998</v>
      </c>
      <c r="K105" s="348">
        <v>-0.29070000000000001</v>
      </c>
      <c r="L105" s="348">
        <v>0.27660000000000001</v>
      </c>
      <c r="M105" s="348">
        <v>7.4046000000000003</v>
      </c>
      <c r="N105" s="350">
        <v>13.822699999999999</v>
      </c>
      <c r="O105" s="348">
        <v>11.033899999999999</v>
      </c>
      <c r="P105" s="348">
        <v>9.4118999999999993</v>
      </c>
      <c r="Q105" s="348" t="s">
        <v>430</v>
      </c>
      <c r="R105" s="348" t="s">
        <v>430</v>
      </c>
      <c r="S105" s="348">
        <v>1.6507000000000001</v>
      </c>
      <c r="T105" s="348">
        <v>2.4256000000000002</v>
      </c>
      <c r="U105" s="348">
        <v>8.6144999999999996</v>
      </c>
      <c r="V105" s="348">
        <v>11.1031</v>
      </c>
      <c r="W105" s="348">
        <v>0.47710000000000002</v>
      </c>
      <c r="X105" s="348">
        <v>9.1109000000000009</v>
      </c>
      <c r="Y105" s="374"/>
      <c r="Z105" s="346">
        <v>26</v>
      </c>
      <c r="AA105" s="346">
        <v>10</v>
      </c>
      <c r="AB105" s="346">
        <v>43</v>
      </c>
      <c r="AC105" s="346">
        <v>37</v>
      </c>
      <c r="AD105" s="346">
        <v>41</v>
      </c>
      <c r="AE105" s="346">
        <v>44</v>
      </c>
      <c r="AF105" s="346">
        <v>47</v>
      </c>
      <c r="AG105" s="346">
        <v>48</v>
      </c>
      <c r="AH105" s="346" t="s">
        <v>430</v>
      </c>
      <c r="AI105" s="346" t="s">
        <v>430</v>
      </c>
      <c r="AJ105" s="346">
        <v>25</v>
      </c>
      <c r="AK105" s="346">
        <v>49</v>
      </c>
      <c r="AL105" s="346">
        <v>43</v>
      </c>
      <c r="AM105" s="346">
        <v>43</v>
      </c>
      <c r="AN105" s="346">
        <v>44</v>
      </c>
      <c r="AO105" s="373"/>
      <c r="AP105" s="348" t="s">
        <v>430</v>
      </c>
      <c r="AQ105" s="348" t="s">
        <v>430</v>
      </c>
      <c r="AR105" s="348" t="s">
        <v>430</v>
      </c>
      <c r="AS105" s="348">
        <v>10.98</v>
      </c>
      <c r="AT105" s="348">
        <v>12.48</v>
      </c>
      <c r="AU105" s="351"/>
      <c r="AV105" s="346" t="s">
        <v>430</v>
      </c>
      <c r="AW105" s="346" t="s">
        <v>430</v>
      </c>
      <c r="AX105" s="346" t="s">
        <v>430</v>
      </c>
      <c r="AY105" s="346">
        <v>48</v>
      </c>
      <c r="AZ105" s="346">
        <v>42</v>
      </c>
      <c r="BA105" s="374"/>
      <c r="BB105" s="348">
        <v>3.88005363141114</v>
      </c>
      <c r="BC105" s="348">
        <v>0</v>
      </c>
      <c r="BD105" s="348">
        <v>8.7038597392539996E-2</v>
      </c>
      <c r="BE105" s="375" t="s">
        <v>430</v>
      </c>
      <c r="BF105" s="374"/>
      <c r="BG105" s="372" t="s">
        <v>430</v>
      </c>
      <c r="BH105" s="373" t="s">
        <v>430</v>
      </c>
      <c r="BI105" s="348" t="s">
        <v>430</v>
      </c>
      <c r="BJ105" s="348" t="s">
        <v>430</v>
      </c>
      <c r="BK105" s="350"/>
      <c r="BL105" s="350" t="s">
        <v>6816</v>
      </c>
      <c r="BM105" s="372" t="s">
        <v>6817</v>
      </c>
      <c r="BN105" s="372" t="s">
        <v>2656</v>
      </c>
      <c r="BO105" s="372" t="s">
        <v>430</v>
      </c>
      <c r="BP105" s="430" t="s">
        <v>430</v>
      </c>
      <c r="BQ105" s="468"/>
      <c r="BR105" s="354" t="s">
        <v>6818</v>
      </c>
    </row>
    <row r="106" spans="1:70" s="428" customFormat="1" x14ac:dyDescent="0.25">
      <c r="A106" s="345" t="s">
        <v>6888</v>
      </c>
      <c r="B106" s="374"/>
      <c r="C106" s="719">
        <v>41277</v>
      </c>
      <c r="D106" s="373"/>
      <c r="E106" s="346">
        <v>112.755</v>
      </c>
      <c r="F106" s="373"/>
      <c r="G106" s="347">
        <v>30.6829</v>
      </c>
      <c r="H106" s="374"/>
      <c r="I106" s="348">
        <v>-1.036</v>
      </c>
      <c r="J106" s="348">
        <v>-3.8521000000000001</v>
      </c>
      <c r="K106" s="348">
        <v>0.31030000000000002</v>
      </c>
      <c r="L106" s="348">
        <v>-2.2715999999999998</v>
      </c>
      <c r="M106" s="348">
        <v>7.1864999999999997</v>
      </c>
      <c r="N106" s="350">
        <v>38.4739</v>
      </c>
      <c r="O106" s="348">
        <v>27.9101</v>
      </c>
      <c r="P106" s="348">
        <v>19.723700000000001</v>
      </c>
      <c r="Q106" s="348">
        <v>13.183199999999999</v>
      </c>
      <c r="R106" s="348">
        <v>9.2502999999999993</v>
      </c>
      <c r="S106" s="348">
        <v>-3.2069999999999999</v>
      </c>
      <c r="T106" s="348">
        <v>8.9692000000000007</v>
      </c>
      <c r="U106" s="348">
        <v>22.387899999999998</v>
      </c>
      <c r="V106" s="348">
        <v>33.0366</v>
      </c>
      <c r="W106" s="348">
        <v>2.6995</v>
      </c>
      <c r="X106" s="348">
        <v>7.5545</v>
      </c>
      <c r="Y106" s="374"/>
      <c r="Z106" s="346">
        <v>43</v>
      </c>
      <c r="AA106" s="346">
        <v>51</v>
      </c>
      <c r="AB106" s="346">
        <v>42</v>
      </c>
      <c r="AC106" s="346">
        <v>46</v>
      </c>
      <c r="AD106" s="346">
        <v>42</v>
      </c>
      <c r="AE106" s="346">
        <v>13</v>
      </c>
      <c r="AF106" s="346">
        <v>23</v>
      </c>
      <c r="AG106" s="346">
        <v>37</v>
      </c>
      <c r="AH106" s="346">
        <v>15</v>
      </c>
      <c r="AI106" s="346">
        <v>19</v>
      </c>
      <c r="AJ106" s="346">
        <v>42</v>
      </c>
      <c r="AK106" s="346">
        <v>42</v>
      </c>
      <c r="AL106" s="346">
        <v>16</v>
      </c>
      <c r="AM106" s="346">
        <v>9</v>
      </c>
      <c r="AN106" s="346">
        <v>28</v>
      </c>
      <c r="AO106" s="373"/>
      <c r="AP106" s="348">
        <v>13.29</v>
      </c>
      <c r="AQ106" s="348">
        <v>17.170000000000002</v>
      </c>
      <c r="AR106" s="348">
        <v>19.96</v>
      </c>
      <c r="AS106" s="348">
        <v>29.1</v>
      </c>
      <c r="AT106" s="348">
        <v>28.32</v>
      </c>
      <c r="AU106" s="351"/>
      <c r="AV106" s="346">
        <v>18</v>
      </c>
      <c r="AW106" s="346">
        <v>13</v>
      </c>
      <c r="AX106" s="346">
        <v>22</v>
      </c>
      <c r="AY106" s="346">
        <v>21</v>
      </c>
      <c r="AZ106" s="346">
        <v>28</v>
      </c>
      <c r="BA106" s="374"/>
      <c r="BB106" s="348">
        <v>21.218821881136002</v>
      </c>
      <c r="BC106" s="348">
        <v>0</v>
      </c>
      <c r="BD106" s="348">
        <v>4.6431134438705099E-2</v>
      </c>
      <c r="BE106" s="375" t="s">
        <v>430</v>
      </c>
      <c r="BF106" s="374"/>
      <c r="BG106" s="372" t="s">
        <v>430</v>
      </c>
      <c r="BH106" s="373" t="s">
        <v>430</v>
      </c>
      <c r="BI106" s="348" t="s">
        <v>430</v>
      </c>
      <c r="BJ106" s="348" t="s">
        <v>430</v>
      </c>
      <c r="BK106" s="350"/>
      <c r="BL106" s="350" t="s">
        <v>6820</v>
      </c>
      <c r="BM106" s="372" t="s">
        <v>6821</v>
      </c>
      <c r="BN106" s="372" t="s">
        <v>430</v>
      </c>
      <c r="BO106" s="372" t="s">
        <v>430</v>
      </c>
      <c r="BP106" s="430" t="s">
        <v>430</v>
      </c>
      <c r="BQ106" s="468"/>
      <c r="BR106" s="354" t="s">
        <v>555</v>
      </c>
    </row>
    <row r="107" spans="1:70" s="428" customFormat="1" ht="11" x14ac:dyDescent="0.3">
      <c r="A107" s="841" t="s">
        <v>6889</v>
      </c>
      <c r="B107" s="847"/>
      <c r="C107" s="843">
        <v>44194</v>
      </c>
      <c r="D107" s="842"/>
      <c r="E107" s="844">
        <v>105.465</v>
      </c>
      <c r="F107" s="842"/>
      <c r="G107" s="845">
        <v>12.3858</v>
      </c>
      <c r="H107" s="847"/>
      <c r="I107" s="846">
        <v>-0.21510000000000001</v>
      </c>
      <c r="J107" s="846">
        <v>-1.2564</v>
      </c>
      <c r="K107" s="846">
        <v>-1.6117999999999999</v>
      </c>
      <c r="L107" s="846">
        <v>0.28989999999999999</v>
      </c>
      <c r="M107" s="846">
        <v>0.89610000000000001</v>
      </c>
      <c r="N107" s="848">
        <v>9.4596999999999998</v>
      </c>
      <c r="O107" s="846">
        <v>10.367699999999999</v>
      </c>
      <c r="P107" s="846">
        <v>10.8584</v>
      </c>
      <c r="Q107" s="846">
        <v>3.7296999999999998</v>
      </c>
      <c r="R107" s="846" t="s">
        <v>430</v>
      </c>
      <c r="S107" s="846">
        <v>2.1282000000000001</v>
      </c>
      <c r="T107" s="846">
        <v>8.8277999999999999</v>
      </c>
      <c r="U107" s="846">
        <v>3.4744999999999999</v>
      </c>
      <c r="V107" s="846">
        <v>5.4667000000000003</v>
      </c>
      <c r="W107" s="846">
        <v>-1.1508</v>
      </c>
      <c r="X107" s="846">
        <v>3.8553000000000002</v>
      </c>
      <c r="Y107" s="847"/>
      <c r="Z107" s="844">
        <v>33</v>
      </c>
      <c r="AA107" s="844">
        <v>42</v>
      </c>
      <c r="AB107" s="844">
        <v>49</v>
      </c>
      <c r="AC107" s="844">
        <v>36</v>
      </c>
      <c r="AD107" s="844">
        <v>46</v>
      </c>
      <c r="AE107" s="844">
        <v>49</v>
      </c>
      <c r="AF107" s="844">
        <v>48</v>
      </c>
      <c r="AG107" s="844">
        <v>46</v>
      </c>
      <c r="AH107" s="844">
        <v>33</v>
      </c>
      <c r="AI107" s="844" t="s">
        <v>430</v>
      </c>
      <c r="AJ107" s="844">
        <v>23</v>
      </c>
      <c r="AK107" s="844">
        <v>44</v>
      </c>
      <c r="AL107" s="844">
        <v>49</v>
      </c>
      <c r="AM107" s="844">
        <v>47</v>
      </c>
      <c r="AN107" s="844">
        <v>49</v>
      </c>
      <c r="AO107" s="842"/>
      <c r="AP107" s="846" t="s">
        <v>430</v>
      </c>
      <c r="AQ107" s="846" t="s">
        <v>430</v>
      </c>
      <c r="AR107" s="846">
        <v>8.2200000000000006</v>
      </c>
      <c r="AS107" s="846">
        <v>12.01</v>
      </c>
      <c r="AT107" s="846">
        <v>6.4</v>
      </c>
      <c r="AU107" s="849"/>
      <c r="AV107" s="844" t="s">
        <v>430</v>
      </c>
      <c r="AW107" s="844" t="s">
        <v>430</v>
      </c>
      <c r="AX107" s="844">
        <v>34</v>
      </c>
      <c r="AY107" s="844">
        <v>47</v>
      </c>
      <c r="AZ107" s="844">
        <v>48</v>
      </c>
      <c r="BA107" s="847"/>
      <c r="BB107" s="846">
        <v>15.6413265117259</v>
      </c>
      <c r="BC107" s="846">
        <v>0</v>
      </c>
      <c r="BD107" s="846">
        <v>2.2607196995466001E-2</v>
      </c>
      <c r="BE107" s="852" t="s">
        <v>430</v>
      </c>
      <c r="BF107" s="847"/>
      <c r="BG107" s="855" t="s">
        <v>430</v>
      </c>
      <c r="BH107" s="842" t="s">
        <v>430</v>
      </c>
      <c r="BI107" s="846" t="s">
        <v>430</v>
      </c>
      <c r="BJ107" s="846" t="s">
        <v>430</v>
      </c>
      <c r="BK107" s="848"/>
      <c r="BL107" s="848" t="s">
        <v>6823</v>
      </c>
      <c r="BM107" s="855" t="s">
        <v>6824</v>
      </c>
      <c r="BN107" s="855" t="s">
        <v>430</v>
      </c>
      <c r="BO107" s="855" t="s">
        <v>430</v>
      </c>
      <c r="BP107" s="892" t="s">
        <v>430</v>
      </c>
      <c r="BQ107" s="854"/>
      <c r="BR107" s="856" t="s">
        <v>443</v>
      </c>
    </row>
    <row r="108" spans="1:70" s="428" customFormat="1" x14ac:dyDescent="0.25">
      <c r="A108" s="345" t="s">
        <v>6890</v>
      </c>
      <c r="B108" s="374"/>
      <c r="C108" s="719">
        <v>41530</v>
      </c>
      <c r="D108" s="373"/>
      <c r="E108" s="346">
        <v>94.362200000000001</v>
      </c>
      <c r="F108" s="373"/>
      <c r="G108" s="347">
        <v>37.29</v>
      </c>
      <c r="H108" s="374"/>
      <c r="I108" s="348">
        <v>0.45800000000000002</v>
      </c>
      <c r="J108" s="348">
        <v>1.4141999999999999</v>
      </c>
      <c r="K108" s="348">
        <v>2.5577999999999999</v>
      </c>
      <c r="L108" s="348">
        <v>5.7271999999999998</v>
      </c>
      <c r="M108" s="348">
        <v>8.4327000000000005</v>
      </c>
      <c r="N108" s="350">
        <v>20.445699999999999</v>
      </c>
      <c r="O108" s="348">
        <v>16.489799999999999</v>
      </c>
      <c r="P108" s="348">
        <v>15.2195</v>
      </c>
      <c r="Q108" s="348">
        <v>10.8872</v>
      </c>
      <c r="R108" s="348">
        <v>10.5661</v>
      </c>
      <c r="S108" s="348">
        <v>9.4511000000000003</v>
      </c>
      <c r="T108" s="348">
        <v>10.62</v>
      </c>
      <c r="U108" s="348">
        <v>14.879899999999999</v>
      </c>
      <c r="V108" s="348">
        <v>19.1755</v>
      </c>
      <c r="W108" s="348">
        <v>2.5577999999999999</v>
      </c>
      <c r="X108" s="348">
        <v>10.7066</v>
      </c>
      <c r="Y108" s="374"/>
      <c r="Z108" s="346">
        <v>14</v>
      </c>
      <c r="AA108" s="346">
        <v>4</v>
      </c>
      <c r="AB108" s="346">
        <v>25</v>
      </c>
      <c r="AC108" s="346">
        <v>14</v>
      </c>
      <c r="AD108" s="346">
        <v>37</v>
      </c>
      <c r="AE108" s="346">
        <v>40</v>
      </c>
      <c r="AF108" s="346">
        <v>43</v>
      </c>
      <c r="AG108" s="346">
        <v>44</v>
      </c>
      <c r="AH108" s="346">
        <v>22</v>
      </c>
      <c r="AI108" s="346">
        <v>17</v>
      </c>
      <c r="AJ108" s="346">
        <v>4</v>
      </c>
      <c r="AK108" s="346">
        <v>40</v>
      </c>
      <c r="AL108" s="346">
        <v>37</v>
      </c>
      <c r="AM108" s="346">
        <v>34</v>
      </c>
      <c r="AN108" s="346">
        <v>32</v>
      </c>
      <c r="AO108" s="373"/>
      <c r="AP108" s="348">
        <v>12.45</v>
      </c>
      <c r="AQ108" s="348">
        <v>13.68</v>
      </c>
      <c r="AR108" s="348">
        <v>14.8</v>
      </c>
      <c r="AS108" s="348">
        <v>18.149999999999999</v>
      </c>
      <c r="AT108" s="348">
        <v>26.49</v>
      </c>
      <c r="AU108" s="351"/>
      <c r="AV108" s="346">
        <v>19</v>
      </c>
      <c r="AW108" s="346">
        <v>19</v>
      </c>
      <c r="AX108" s="346">
        <v>30</v>
      </c>
      <c r="AY108" s="346">
        <v>42</v>
      </c>
      <c r="AZ108" s="346">
        <v>32</v>
      </c>
      <c r="BA108" s="374"/>
      <c r="BB108" s="348">
        <v>10.921268967566601</v>
      </c>
      <c r="BC108" s="348">
        <v>0</v>
      </c>
      <c r="BD108" s="348">
        <v>6.2234735668539702E-2</v>
      </c>
      <c r="BE108" s="375" t="s">
        <v>430</v>
      </c>
      <c r="BF108" s="374"/>
      <c r="BG108" s="372" t="s">
        <v>430</v>
      </c>
      <c r="BH108" s="373" t="s">
        <v>430</v>
      </c>
      <c r="BI108" s="348" t="s">
        <v>430</v>
      </c>
      <c r="BJ108" s="348" t="s">
        <v>430</v>
      </c>
      <c r="BK108" s="350"/>
      <c r="BL108" s="350" t="s">
        <v>6826</v>
      </c>
      <c r="BM108" s="372" t="s">
        <v>6552</v>
      </c>
      <c r="BN108" s="372" t="s">
        <v>430</v>
      </c>
      <c r="BO108" s="372" t="s">
        <v>430</v>
      </c>
      <c r="BP108" s="430" t="s">
        <v>430</v>
      </c>
      <c r="BQ108" s="468"/>
      <c r="BR108" s="354" t="s">
        <v>1248</v>
      </c>
    </row>
    <row r="109" spans="1:70" s="428" customFormat="1" x14ac:dyDescent="0.25">
      <c r="A109" s="345" t="s">
        <v>6891</v>
      </c>
      <c r="B109" s="374"/>
      <c r="C109" s="719">
        <v>44538</v>
      </c>
      <c r="D109" s="373"/>
      <c r="E109" s="346">
        <v>77.571799999999996</v>
      </c>
      <c r="F109" s="373"/>
      <c r="G109" s="347">
        <v>12.038</v>
      </c>
      <c r="H109" s="374"/>
      <c r="I109" s="348">
        <v>0.3841</v>
      </c>
      <c r="J109" s="348">
        <v>-2.1568000000000001</v>
      </c>
      <c r="K109" s="348">
        <v>-1.0698000000000001</v>
      </c>
      <c r="L109" s="348">
        <v>-4.7611999999999997</v>
      </c>
      <c r="M109" s="348">
        <v>-6.7556000000000003</v>
      </c>
      <c r="N109" s="350">
        <v>-6.8422999999999998</v>
      </c>
      <c r="O109" s="348">
        <v>30.947900000000001</v>
      </c>
      <c r="P109" s="348">
        <v>17.0505</v>
      </c>
      <c r="Q109" s="348" t="s">
        <v>430</v>
      </c>
      <c r="R109" s="348" t="s">
        <v>430</v>
      </c>
      <c r="S109" s="348">
        <v>8.6658000000000008</v>
      </c>
      <c r="T109" s="348">
        <v>5.2180999999999997</v>
      </c>
      <c r="U109" s="348">
        <v>-8.8720999999999997</v>
      </c>
      <c r="V109" s="348">
        <v>-18.264500000000002</v>
      </c>
      <c r="W109" s="348">
        <v>-1.9865999999999999</v>
      </c>
      <c r="X109" s="348">
        <v>3.9971000000000001</v>
      </c>
      <c r="Y109" s="374"/>
      <c r="Z109" s="346">
        <v>16</v>
      </c>
      <c r="AA109" s="346">
        <v>46</v>
      </c>
      <c r="AB109" s="346">
        <v>47</v>
      </c>
      <c r="AC109" s="346">
        <v>49</v>
      </c>
      <c r="AD109" s="346">
        <v>50</v>
      </c>
      <c r="AE109" s="346">
        <v>50</v>
      </c>
      <c r="AF109" s="346">
        <v>15</v>
      </c>
      <c r="AG109" s="346">
        <v>41</v>
      </c>
      <c r="AH109" s="346" t="s">
        <v>430</v>
      </c>
      <c r="AI109" s="346" t="s">
        <v>430</v>
      </c>
      <c r="AJ109" s="346">
        <v>6</v>
      </c>
      <c r="AK109" s="346">
        <v>48</v>
      </c>
      <c r="AL109" s="346">
        <v>50</v>
      </c>
      <c r="AM109" s="346">
        <v>50</v>
      </c>
      <c r="AN109" s="346">
        <v>50</v>
      </c>
      <c r="AO109" s="373"/>
      <c r="AP109" s="348" t="s">
        <v>430</v>
      </c>
      <c r="AQ109" s="348" t="s">
        <v>430</v>
      </c>
      <c r="AR109" s="348" t="s">
        <v>430</v>
      </c>
      <c r="AS109" s="348">
        <v>16.68</v>
      </c>
      <c r="AT109" s="348">
        <v>-13.57</v>
      </c>
      <c r="AU109" s="351"/>
      <c r="AV109" s="346" t="s">
        <v>430</v>
      </c>
      <c r="AW109" s="346" t="s">
        <v>430</v>
      </c>
      <c r="AX109" s="346" t="s">
        <v>430</v>
      </c>
      <c r="AY109" s="346">
        <v>43</v>
      </c>
      <c r="AZ109" s="346">
        <v>50</v>
      </c>
      <c r="BA109" s="374"/>
      <c r="BB109" s="348">
        <v>35.734452379984802</v>
      </c>
      <c r="BC109" s="348">
        <v>0</v>
      </c>
      <c r="BD109" s="348">
        <v>3.6437532690638201E-2</v>
      </c>
      <c r="BE109" s="375" t="s">
        <v>430</v>
      </c>
      <c r="BF109" s="374"/>
      <c r="BG109" s="372" t="s">
        <v>430</v>
      </c>
      <c r="BH109" s="373" t="s">
        <v>430</v>
      </c>
      <c r="BI109" s="348" t="s">
        <v>430</v>
      </c>
      <c r="BJ109" s="348" t="s">
        <v>430</v>
      </c>
      <c r="BK109" s="350"/>
      <c r="BL109" s="350" t="s">
        <v>6828</v>
      </c>
      <c r="BM109" s="372" t="s">
        <v>5982</v>
      </c>
      <c r="BN109" s="372" t="s">
        <v>430</v>
      </c>
      <c r="BO109" s="372" t="s">
        <v>430</v>
      </c>
      <c r="BP109" s="430" t="s">
        <v>430</v>
      </c>
      <c r="BQ109" s="468"/>
      <c r="BR109" s="354" t="s">
        <v>611</v>
      </c>
    </row>
    <row r="110" spans="1:70" s="428" customFormat="1" x14ac:dyDescent="0.25">
      <c r="A110" s="345" t="s">
        <v>6892</v>
      </c>
      <c r="B110" s="374"/>
      <c r="C110" s="719">
        <v>41694</v>
      </c>
      <c r="D110" s="373"/>
      <c r="E110" s="346">
        <v>74.4559</v>
      </c>
      <c r="F110" s="373"/>
      <c r="G110" s="347">
        <v>38.964199999999998</v>
      </c>
      <c r="H110" s="374"/>
      <c r="I110" s="348">
        <v>-1.3816999999999999</v>
      </c>
      <c r="J110" s="348">
        <v>-0.75819999999999999</v>
      </c>
      <c r="K110" s="348">
        <v>1.2907</v>
      </c>
      <c r="L110" s="348">
        <v>-0.122</v>
      </c>
      <c r="M110" s="348">
        <v>10.7545</v>
      </c>
      <c r="N110" s="350">
        <v>38.706600000000002</v>
      </c>
      <c r="O110" s="348">
        <v>30.397500000000001</v>
      </c>
      <c r="P110" s="348">
        <v>27.301300000000001</v>
      </c>
      <c r="Q110" s="348">
        <v>14.801500000000001</v>
      </c>
      <c r="R110" s="348">
        <v>13.131600000000001</v>
      </c>
      <c r="S110" s="348">
        <v>0.49469999999999997</v>
      </c>
      <c r="T110" s="348">
        <v>16.4727</v>
      </c>
      <c r="U110" s="348">
        <v>22.728100000000001</v>
      </c>
      <c r="V110" s="348">
        <v>29.4406</v>
      </c>
      <c r="W110" s="348">
        <v>-2.2100000000000002E-2</v>
      </c>
      <c r="X110" s="348">
        <v>11.5038</v>
      </c>
      <c r="Y110" s="374"/>
      <c r="Z110" s="346">
        <v>46</v>
      </c>
      <c r="AA110" s="346">
        <v>30</v>
      </c>
      <c r="AB110" s="346">
        <v>41</v>
      </c>
      <c r="AC110" s="346">
        <v>39</v>
      </c>
      <c r="AD110" s="346">
        <v>30</v>
      </c>
      <c r="AE110" s="346">
        <v>10</v>
      </c>
      <c r="AF110" s="346">
        <v>18</v>
      </c>
      <c r="AG110" s="346">
        <v>17</v>
      </c>
      <c r="AH110" s="346">
        <v>12</v>
      </c>
      <c r="AI110" s="346">
        <v>10</v>
      </c>
      <c r="AJ110" s="346">
        <v>29</v>
      </c>
      <c r="AK110" s="346">
        <v>29</v>
      </c>
      <c r="AL110" s="346">
        <v>14</v>
      </c>
      <c r="AM110" s="346">
        <v>12</v>
      </c>
      <c r="AN110" s="346">
        <v>46</v>
      </c>
      <c r="AO110" s="373"/>
      <c r="AP110" s="348">
        <v>15.31</v>
      </c>
      <c r="AQ110" s="348">
        <v>18.38</v>
      </c>
      <c r="AR110" s="348">
        <v>23.23</v>
      </c>
      <c r="AS110" s="348">
        <v>32.229999999999997</v>
      </c>
      <c r="AT110" s="348">
        <v>30.26</v>
      </c>
      <c r="AU110" s="351"/>
      <c r="AV110" s="346">
        <v>9</v>
      </c>
      <c r="AW110" s="346">
        <v>8</v>
      </c>
      <c r="AX110" s="346">
        <v>11</v>
      </c>
      <c r="AY110" s="346">
        <v>15</v>
      </c>
      <c r="AZ110" s="346">
        <v>23</v>
      </c>
      <c r="BA110" s="374"/>
      <c r="BB110" s="348">
        <v>15.974626360537901</v>
      </c>
      <c r="BC110" s="348">
        <v>0</v>
      </c>
      <c r="BD110" s="348">
        <v>9.7062250008698503E-2</v>
      </c>
      <c r="BE110" s="375" t="s">
        <v>430</v>
      </c>
      <c r="BF110" s="374"/>
      <c r="BG110" s="372" t="s">
        <v>430</v>
      </c>
      <c r="BH110" s="373" t="s">
        <v>430</v>
      </c>
      <c r="BI110" s="348" t="s">
        <v>430</v>
      </c>
      <c r="BJ110" s="348" t="s">
        <v>430</v>
      </c>
      <c r="BK110" s="350"/>
      <c r="BL110" s="350" t="s">
        <v>6830</v>
      </c>
      <c r="BM110" s="372" t="s">
        <v>6831</v>
      </c>
      <c r="BN110" s="372" t="s">
        <v>430</v>
      </c>
      <c r="BO110" s="372" t="s">
        <v>430</v>
      </c>
      <c r="BP110" s="430" t="s">
        <v>430</v>
      </c>
      <c r="BQ110" s="468"/>
      <c r="BR110" s="354" t="s">
        <v>519</v>
      </c>
    </row>
    <row r="111" spans="1:70" s="428" customFormat="1" x14ac:dyDescent="0.25">
      <c r="A111" s="345" t="s">
        <v>6893</v>
      </c>
      <c r="B111" s="374"/>
      <c r="C111" s="719">
        <v>44811</v>
      </c>
      <c r="D111" s="373"/>
      <c r="E111" s="346">
        <v>66.545299999999997</v>
      </c>
      <c r="F111" s="373"/>
      <c r="G111" s="347">
        <v>16.646000000000001</v>
      </c>
      <c r="H111" s="374"/>
      <c r="I111" s="348">
        <v>-0.15</v>
      </c>
      <c r="J111" s="348">
        <v>-2.2663000000000002</v>
      </c>
      <c r="K111" s="348">
        <v>3.0520999999999998</v>
      </c>
      <c r="L111" s="348">
        <v>-8.6839999999999993</v>
      </c>
      <c r="M111" s="348">
        <v>9.8020999999999994</v>
      </c>
      <c r="N111" s="350">
        <v>49.224600000000002</v>
      </c>
      <c r="O111" s="348">
        <v>36.324399999999997</v>
      </c>
      <c r="P111" s="348">
        <v>18.6355</v>
      </c>
      <c r="Q111" s="348" t="s">
        <v>430</v>
      </c>
      <c r="R111" s="348" t="s">
        <v>430</v>
      </c>
      <c r="S111" s="348">
        <v>-7.2956000000000003</v>
      </c>
      <c r="T111" s="348">
        <v>11.9285</v>
      </c>
      <c r="U111" s="348">
        <v>20.344100000000001</v>
      </c>
      <c r="V111" s="348">
        <v>29.078800000000001</v>
      </c>
      <c r="W111" s="348">
        <v>4.9691000000000001</v>
      </c>
      <c r="X111" s="348">
        <v>13.7675</v>
      </c>
      <c r="Y111" s="374"/>
      <c r="Z111" s="346">
        <v>31</v>
      </c>
      <c r="AA111" s="346">
        <v>48</v>
      </c>
      <c r="AB111" s="346">
        <v>18</v>
      </c>
      <c r="AC111" s="346">
        <v>51</v>
      </c>
      <c r="AD111" s="346">
        <v>35</v>
      </c>
      <c r="AE111" s="346">
        <v>7</v>
      </c>
      <c r="AF111" s="346">
        <v>6</v>
      </c>
      <c r="AG111" s="346">
        <v>38</v>
      </c>
      <c r="AH111" s="346" t="s">
        <v>430</v>
      </c>
      <c r="AI111" s="346" t="s">
        <v>430</v>
      </c>
      <c r="AJ111" s="346">
        <v>48</v>
      </c>
      <c r="AK111" s="346">
        <v>39</v>
      </c>
      <c r="AL111" s="346">
        <v>26</v>
      </c>
      <c r="AM111" s="346">
        <v>15</v>
      </c>
      <c r="AN111" s="346">
        <v>11</v>
      </c>
      <c r="AO111" s="373"/>
      <c r="AP111" s="348" t="s">
        <v>430</v>
      </c>
      <c r="AQ111" s="348" t="s">
        <v>430</v>
      </c>
      <c r="AR111" s="348" t="s">
        <v>430</v>
      </c>
      <c r="AS111" s="348">
        <v>30.63</v>
      </c>
      <c r="AT111" s="348">
        <v>22.46</v>
      </c>
      <c r="AU111" s="351"/>
      <c r="AV111" s="346" t="s">
        <v>430</v>
      </c>
      <c r="AW111" s="346" t="s">
        <v>430</v>
      </c>
      <c r="AX111" s="346" t="s">
        <v>430</v>
      </c>
      <c r="AY111" s="346">
        <v>17</v>
      </c>
      <c r="AZ111" s="346">
        <v>39</v>
      </c>
      <c r="BA111" s="374"/>
      <c r="BB111" s="348">
        <v>27.3525644270923</v>
      </c>
      <c r="BC111" s="348">
        <v>0</v>
      </c>
      <c r="BD111" s="348">
        <v>3.4578613313072201E-2</v>
      </c>
      <c r="BE111" s="375" t="s">
        <v>430</v>
      </c>
      <c r="BF111" s="374"/>
      <c r="BG111" s="372" t="s">
        <v>430</v>
      </c>
      <c r="BH111" s="373" t="s">
        <v>430</v>
      </c>
      <c r="BI111" s="348" t="s">
        <v>430</v>
      </c>
      <c r="BJ111" s="348" t="s">
        <v>430</v>
      </c>
      <c r="BK111" s="350"/>
      <c r="BL111" s="350" t="s">
        <v>6711</v>
      </c>
      <c r="BM111" s="372" t="s">
        <v>5188</v>
      </c>
      <c r="BN111" s="372" t="s">
        <v>430</v>
      </c>
      <c r="BO111" s="372" t="s">
        <v>430</v>
      </c>
      <c r="BP111" s="430" t="s">
        <v>430</v>
      </c>
      <c r="BQ111" s="468"/>
      <c r="BR111" s="354" t="s">
        <v>443</v>
      </c>
    </row>
    <row r="112" spans="1:70" s="428" customFormat="1" x14ac:dyDescent="0.25">
      <c r="A112" s="345" t="s">
        <v>6894</v>
      </c>
      <c r="B112" s="374"/>
      <c r="C112" s="719">
        <v>44533</v>
      </c>
      <c r="D112" s="373"/>
      <c r="E112" s="346">
        <v>62.281399999999998</v>
      </c>
      <c r="F112" s="373"/>
      <c r="G112" s="347">
        <v>14.12</v>
      </c>
      <c r="H112" s="374"/>
      <c r="I112" s="348">
        <v>0.42670000000000002</v>
      </c>
      <c r="J112" s="348">
        <v>0.42670000000000002</v>
      </c>
      <c r="K112" s="348">
        <v>-2.4188000000000001</v>
      </c>
      <c r="L112" s="348">
        <v>1.8025</v>
      </c>
      <c r="M112" s="348">
        <v>7.54</v>
      </c>
      <c r="N112" s="350">
        <v>24.4053</v>
      </c>
      <c r="O112" s="348">
        <v>15.090299999999999</v>
      </c>
      <c r="P112" s="348">
        <v>16.993500000000001</v>
      </c>
      <c r="Q112" s="348" t="s">
        <v>430</v>
      </c>
      <c r="R112" s="348" t="s">
        <v>430</v>
      </c>
      <c r="S112" s="348">
        <v>2.3929999999999998</v>
      </c>
      <c r="T112" s="348">
        <v>10.3987</v>
      </c>
      <c r="U112" s="348">
        <v>19.661000000000001</v>
      </c>
      <c r="V112" s="348">
        <v>18.6555</v>
      </c>
      <c r="W112" s="348">
        <v>-0.63339999999999996</v>
      </c>
      <c r="X112" s="348">
        <v>7.5960000000000001</v>
      </c>
      <c r="Y112" s="374"/>
      <c r="Z112" s="346">
        <v>15</v>
      </c>
      <c r="AA112" s="346">
        <v>8</v>
      </c>
      <c r="AB112" s="346">
        <v>50</v>
      </c>
      <c r="AC112" s="346">
        <v>28</v>
      </c>
      <c r="AD112" s="346">
        <v>40</v>
      </c>
      <c r="AE112" s="346">
        <v>37</v>
      </c>
      <c r="AF112" s="346">
        <v>44</v>
      </c>
      <c r="AG112" s="346">
        <v>42</v>
      </c>
      <c r="AH112" s="346" t="s">
        <v>430</v>
      </c>
      <c r="AI112" s="346" t="s">
        <v>430</v>
      </c>
      <c r="AJ112" s="346">
        <v>21</v>
      </c>
      <c r="AK112" s="346">
        <v>41</v>
      </c>
      <c r="AL112" s="346">
        <v>28</v>
      </c>
      <c r="AM112" s="346">
        <v>36</v>
      </c>
      <c r="AN112" s="346">
        <v>48</v>
      </c>
      <c r="AO112" s="373"/>
      <c r="AP112" s="348" t="s">
        <v>430</v>
      </c>
      <c r="AQ112" s="348" t="s">
        <v>430</v>
      </c>
      <c r="AR112" s="348" t="s">
        <v>430</v>
      </c>
      <c r="AS112" s="348">
        <v>18.43</v>
      </c>
      <c r="AT112" s="348">
        <v>23.03</v>
      </c>
      <c r="AU112" s="351"/>
      <c r="AV112" s="346" t="s">
        <v>430</v>
      </c>
      <c r="AW112" s="346" t="s">
        <v>430</v>
      </c>
      <c r="AX112" s="346" t="s">
        <v>430</v>
      </c>
      <c r="AY112" s="346">
        <v>41</v>
      </c>
      <c r="AZ112" s="346">
        <v>38</v>
      </c>
      <c r="BA112" s="374"/>
      <c r="BB112" s="348">
        <v>15.400179716581601</v>
      </c>
      <c r="BC112" s="348">
        <v>0</v>
      </c>
      <c r="BD112" s="348">
        <v>5.2273993704894398E-2</v>
      </c>
      <c r="BE112" s="375" t="s">
        <v>430</v>
      </c>
      <c r="BF112" s="374"/>
      <c r="BG112" s="372" t="s">
        <v>430</v>
      </c>
      <c r="BH112" s="373" t="s">
        <v>430</v>
      </c>
      <c r="BI112" s="348" t="s">
        <v>430</v>
      </c>
      <c r="BJ112" s="348" t="s">
        <v>430</v>
      </c>
      <c r="BK112" s="350"/>
      <c r="BL112" s="350" t="s">
        <v>6834</v>
      </c>
      <c r="BM112" s="372" t="s">
        <v>6835</v>
      </c>
      <c r="BN112" s="372" t="s">
        <v>430</v>
      </c>
      <c r="BO112" s="372" t="s">
        <v>430</v>
      </c>
      <c r="BP112" s="430" t="s">
        <v>430</v>
      </c>
      <c r="BQ112" s="468"/>
      <c r="BR112" s="354" t="s">
        <v>611</v>
      </c>
    </row>
    <row r="113" spans="1:70" s="428" customFormat="1" x14ac:dyDescent="0.25">
      <c r="A113" s="345" t="s">
        <v>6895</v>
      </c>
      <c r="B113" s="374"/>
      <c r="C113" s="719">
        <v>44323</v>
      </c>
      <c r="D113" s="373"/>
      <c r="E113" s="346">
        <v>65.92</v>
      </c>
      <c r="F113" s="373"/>
      <c r="G113" s="347">
        <v>16.767600000000002</v>
      </c>
      <c r="H113" s="374"/>
      <c r="I113" s="348">
        <v>1.2170000000000001</v>
      </c>
      <c r="J113" s="348">
        <v>-0.71530000000000005</v>
      </c>
      <c r="K113" s="348">
        <v>-0.68289999999999995</v>
      </c>
      <c r="L113" s="348">
        <v>5.9630999999999998</v>
      </c>
      <c r="M113" s="348">
        <v>3.073</v>
      </c>
      <c r="N113" s="350">
        <v>15.562900000000001</v>
      </c>
      <c r="O113" s="348">
        <v>14.1302</v>
      </c>
      <c r="P113" s="348">
        <v>15.8178</v>
      </c>
      <c r="Q113" s="348">
        <v>9.0952999999999999</v>
      </c>
      <c r="R113" s="348" t="s">
        <v>430</v>
      </c>
      <c r="S113" s="348">
        <v>-0.1179</v>
      </c>
      <c r="T113" s="348">
        <v>8.8954000000000004</v>
      </c>
      <c r="U113" s="348">
        <v>14.4085</v>
      </c>
      <c r="V113" s="348">
        <v>14.792299999999999</v>
      </c>
      <c r="W113" s="348">
        <v>1.8897999999999999</v>
      </c>
      <c r="X113" s="348">
        <v>10.268599999999999</v>
      </c>
      <c r="Y113" s="374"/>
      <c r="Z113" s="346">
        <v>5</v>
      </c>
      <c r="AA113" s="346">
        <v>29</v>
      </c>
      <c r="AB113" s="346">
        <v>45</v>
      </c>
      <c r="AC113" s="346">
        <v>11</v>
      </c>
      <c r="AD113" s="346">
        <v>45</v>
      </c>
      <c r="AE113" s="346">
        <v>42</v>
      </c>
      <c r="AF113" s="346">
        <v>46</v>
      </c>
      <c r="AG113" s="346">
        <v>43</v>
      </c>
      <c r="AH113" s="346">
        <v>26</v>
      </c>
      <c r="AI113" s="346" t="s">
        <v>430</v>
      </c>
      <c r="AJ113" s="346">
        <v>31</v>
      </c>
      <c r="AK113" s="346">
        <v>43</v>
      </c>
      <c r="AL113" s="346">
        <v>40</v>
      </c>
      <c r="AM113" s="346">
        <v>41</v>
      </c>
      <c r="AN113" s="346">
        <v>37</v>
      </c>
      <c r="AO113" s="373"/>
      <c r="AP113" s="348" t="s">
        <v>430</v>
      </c>
      <c r="AQ113" s="348" t="s">
        <v>430</v>
      </c>
      <c r="AR113" s="348">
        <v>14.46</v>
      </c>
      <c r="AS113" s="348">
        <v>16.48</v>
      </c>
      <c r="AT113" s="348">
        <v>18.71</v>
      </c>
      <c r="AU113" s="351"/>
      <c r="AV113" s="346" t="s">
        <v>430</v>
      </c>
      <c r="AW113" s="346" t="s">
        <v>430</v>
      </c>
      <c r="AX113" s="346">
        <v>33</v>
      </c>
      <c r="AY113" s="346">
        <v>44</v>
      </c>
      <c r="AZ113" s="346">
        <v>41</v>
      </c>
      <c r="BA113" s="374"/>
      <c r="BB113" s="348">
        <v>16.8568759392336</v>
      </c>
      <c r="BC113" s="348">
        <v>0</v>
      </c>
      <c r="BD113" s="348">
        <v>4.4823942676161299E-2</v>
      </c>
      <c r="BE113" s="375" t="s">
        <v>430</v>
      </c>
      <c r="BF113" s="374"/>
      <c r="BG113" s="372" t="s">
        <v>430</v>
      </c>
      <c r="BH113" s="373" t="s">
        <v>430</v>
      </c>
      <c r="BI113" s="348" t="s">
        <v>430</v>
      </c>
      <c r="BJ113" s="348" t="s">
        <v>430</v>
      </c>
      <c r="BK113" s="350"/>
      <c r="BL113" s="350" t="s">
        <v>6810</v>
      </c>
      <c r="BM113" s="372" t="s">
        <v>6811</v>
      </c>
      <c r="BN113" s="372" t="s">
        <v>430</v>
      </c>
      <c r="BO113" s="372" t="s">
        <v>430</v>
      </c>
      <c r="BP113" s="430" t="s">
        <v>430</v>
      </c>
      <c r="BQ113" s="468"/>
      <c r="BR113" s="354" t="s">
        <v>436</v>
      </c>
    </row>
    <row r="114" spans="1:70" s="428" customFormat="1" x14ac:dyDescent="0.25">
      <c r="A114" s="345" t="s">
        <v>6896</v>
      </c>
      <c r="B114" s="374"/>
      <c r="C114" s="719">
        <v>44277</v>
      </c>
      <c r="D114" s="373"/>
      <c r="E114" s="888">
        <v>54.4</v>
      </c>
      <c r="F114" s="373"/>
      <c r="G114" s="347" t="s">
        <v>430</v>
      </c>
      <c r="H114" s="374"/>
      <c r="I114" s="348" t="s">
        <v>430</v>
      </c>
      <c r="J114" s="348" t="s">
        <v>430</v>
      </c>
      <c r="K114" s="348" t="s">
        <v>430</v>
      </c>
      <c r="L114" s="348" t="s">
        <v>430</v>
      </c>
      <c r="M114" s="348" t="s">
        <v>430</v>
      </c>
      <c r="N114" s="350" t="s">
        <v>430</v>
      </c>
      <c r="O114" s="348" t="s">
        <v>430</v>
      </c>
      <c r="P114" s="348" t="s">
        <v>430</v>
      </c>
      <c r="Q114" s="348" t="s">
        <v>430</v>
      </c>
      <c r="R114" s="348" t="s">
        <v>430</v>
      </c>
      <c r="S114" s="348" t="s">
        <v>430</v>
      </c>
      <c r="T114" s="348" t="s">
        <v>430</v>
      </c>
      <c r="U114" s="348" t="s">
        <v>430</v>
      </c>
      <c r="V114" s="348" t="s">
        <v>430</v>
      </c>
      <c r="W114" s="348" t="s">
        <v>430</v>
      </c>
      <c r="X114" s="348" t="s">
        <v>430</v>
      </c>
      <c r="Y114" s="374"/>
      <c r="Z114" s="346" t="s">
        <v>430</v>
      </c>
      <c r="AA114" s="346" t="s">
        <v>430</v>
      </c>
      <c r="AB114" s="346" t="s">
        <v>430</v>
      </c>
      <c r="AC114" s="346" t="s">
        <v>430</v>
      </c>
      <c r="AD114" s="346" t="s">
        <v>430</v>
      </c>
      <c r="AE114" s="346" t="s">
        <v>430</v>
      </c>
      <c r="AF114" s="346" t="s">
        <v>430</v>
      </c>
      <c r="AG114" s="346" t="s">
        <v>430</v>
      </c>
      <c r="AH114" s="346" t="s">
        <v>430</v>
      </c>
      <c r="AI114" s="346" t="s">
        <v>430</v>
      </c>
      <c r="AJ114" s="346" t="s">
        <v>430</v>
      </c>
      <c r="AK114" s="346" t="s">
        <v>430</v>
      </c>
      <c r="AL114" s="346" t="s">
        <v>430</v>
      </c>
      <c r="AM114" s="346" t="s">
        <v>430</v>
      </c>
      <c r="AN114" s="346" t="s">
        <v>430</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74"/>
      <c r="BB114" s="348">
        <v>16.927797380393201</v>
      </c>
      <c r="BC114" s="348">
        <v>0</v>
      </c>
      <c r="BD114" s="348">
        <v>2.1673098339546198E-2</v>
      </c>
      <c r="BE114" s="375" t="s">
        <v>430</v>
      </c>
      <c r="BF114" s="374"/>
      <c r="BG114" s="372" t="s">
        <v>430</v>
      </c>
      <c r="BH114" s="373" t="s">
        <v>430</v>
      </c>
      <c r="BI114" s="348" t="s">
        <v>430</v>
      </c>
      <c r="BJ114" s="348" t="s">
        <v>430</v>
      </c>
      <c r="BK114" s="350"/>
      <c r="BL114" s="350" t="s">
        <v>430</v>
      </c>
      <c r="BM114" s="372" t="s">
        <v>430</v>
      </c>
      <c r="BN114" s="372" t="s">
        <v>430</v>
      </c>
      <c r="BO114" s="372" t="s">
        <v>430</v>
      </c>
      <c r="BP114" s="430" t="s">
        <v>430</v>
      </c>
      <c r="BQ114" s="468"/>
      <c r="BR114" s="354" t="s">
        <v>443</v>
      </c>
    </row>
    <row r="115" spans="1:70" s="428" customFormat="1" x14ac:dyDescent="0.25">
      <c r="A115" s="345" t="s">
        <v>6897</v>
      </c>
      <c r="B115" s="374"/>
      <c r="C115" s="719">
        <v>44489</v>
      </c>
      <c r="D115" s="373"/>
      <c r="E115" s="346">
        <v>41.81</v>
      </c>
      <c r="F115" s="373"/>
      <c r="G115" s="347">
        <v>11.367000000000001</v>
      </c>
      <c r="H115" s="374"/>
      <c r="I115" s="348">
        <v>0.1051</v>
      </c>
      <c r="J115" s="348">
        <v>-0.67410000000000003</v>
      </c>
      <c r="K115" s="348">
        <v>-0.67059999999999997</v>
      </c>
      <c r="L115" s="348">
        <v>-0.2535</v>
      </c>
      <c r="M115" s="348">
        <v>0.4405</v>
      </c>
      <c r="N115" s="350">
        <v>13.7712</v>
      </c>
      <c r="O115" s="348">
        <v>14.1882</v>
      </c>
      <c r="P115" s="348">
        <v>10.6572</v>
      </c>
      <c r="Q115" s="348" t="s">
        <v>430</v>
      </c>
      <c r="R115" s="348" t="s">
        <v>430</v>
      </c>
      <c r="S115" s="348">
        <v>4.0133999999999999</v>
      </c>
      <c r="T115" s="348">
        <v>6.5572999999999997</v>
      </c>
      <c r="U115" s="348">
        <v>6.4265999999999996</v>
      </c>
      <c r="V115" s="348">
        <v>9.0213000000000001</v>
      </c>
      <c r="W115" s="348">
        <v>-0.53900000000000003</v>
      </c>
      <c r="X115" s="348">
        <v>2.6202000000000001</v>
      </c>
      <c r="Y115" s="374"/>
      <c r="Z115" s="346">
        <v>22</v>
      </c>
      <c r="AA115" s="346">
        <v>28</v>
      </c>
      <c r="AB115" s="346">
        <v>44</v>
      </c>
      <c r="AC115" s="346">
        <v>41</v>
      </c>
      <c r="AD115" s="346">
        <v>47</v>
      </c>
      <c r="AE115" s="346">
        <v>45</v>
      </c>
      <c r="AF115" s="346">
        <v>45</v>
      </c>
      <c r="AG115" s="346">
        <v>47</v>
      </c>
      <c r="AH115" s="346" t="s">
        <v>430</v>
      </c>
      <c r="AI115" s="346" t="s">
        <v>430</v>
      </c>
      <c r="AJ115" s="346">
        <v>18</v>
      </c>
      <c r="AK115" s="346">
        <v>47</v>
      </c>
      <c r="AL115" s="346">
        <v>46</v>
      </c>
      <c r="AM115" s="346">
        <v>44</v>
      </c>
      <c r="AN115" s="346">
        <v>47</v>
      </c>
      <c r="AO115" s="373"/>
      <c r="AP115" s="348" t="s">
        <v>430</v>
      </c>
      <c r="AQ115" s="348" t="s">
        <v>430</v>
      </c>
      <c r="AR115" s="348" t="s">
        <v>430</v>
      </c>
      <c r="AS115" s="348">
        <v>14.69</v>
      </c>
      <c r="AT115" s="348">
        <v>8.9499999999999993</v>
      </c>
      <c r="AU115" s="351"/>
      <c r="AV115" s="346" t="s">
        <v>430</v>
      </c>
      <c r="AW115" s="346" t="s">
        <v>430</v>
      </c>
      <c r="AX115" s="346" t="s">
        <v>430</v>
      </c>
      <c r="AY115" s="346">
        <v>45</v>
      </c>
      <c r="AZ115" s="346">
        <v>46</v>
      </c>
      <c r="BA115" s="374"/>
      <c r="BB115" s="348">
        <v>16.674638794186698</v>
      </c>
      <c r="BC115" s="348">
        <v>0</v>
      </c>
      <c r="BD115" s="348">
        <v>2.0178786223408698E-2</v>
      </c>
      <c r="BE115" s="375" t="s">
        <v>430</v>
      </c>
      <c r="BF115" s="374"/>
      <c r="BG115" s="372" t="s">
        <v>430</v>
      </c>
      <c r="BH115" s="373" t="s">
        <v>430</v>
      </c>
      <c r="BI115" s="348" t="s">
        <v>430</v>
      </c>
      <c r="BJ115" s="348" t="s">
        <v>430</v>
      </c>
      <c r="BK115" s="350"/>
      <c r="BL115" s="350" t="s">
        <v>6839</v>
      </c>
      <c r="BM115" s="372" t="s">
        <v>6840</v>
      </c>
      <c r="BN115" s="372" t="s">
        <v>6841</v>
      </c>
      <c r="BO115" s="372" t="s">
        <v>430</v>
      </c>
      <c r="BP115" s="430" t="s">
        <v>430</v>
      </c>
      <c r="BQ115" s="468"/>
      <c r="BR115" s="354" t="s">
        <v>436</v>
      </c>
    </row>
    <row r="116" spans="1:70" s="428" customFormat="1" x14ac:dyDescent="0.25">
      <c r="A116" s="345" t="s">
        <v>6898</v>
      </c>
      <c r="B116" s="374"/>
      <c r="C116" s="719">
        <v>45282</v>
      </c>
      <c r="D116" s="373"/>
      <c r="E116" s="346">
        <v>38.781199999999998</v>
      </c>
      <c r="F116" s="373"/>
      <c r="G116" s="347">
        <v>12.3032</v>
      </c>
      <c r="H116" s="374"/>
      <c r="I116" s="348">
        <v>0.46710000000000002</v>
      </c>
      <c r="J116" s="348">
        <v>0.58450000000000002</v>
      </c>
      <c r="K116" s="348">
        <v>-0.98429999999999995</v>
      </c>
      <c r="L116" s="348">
        <v>0.71709999999999996</v>
      </c>
      <c r="M116" s="348">
        <v>3.5518000000000001</v>
      </c>
      <c r="N116" s="350">
        <v>11.5137</v>
      </c>
      <c r="O116" s="348">
        <v>8.6416000000000004</v>
      </c>
      <c r="P116" s="348" t="s">
        <v>430</v>
      </c>
      <c r="Q116" s="348" t="s">
        <v>430</v>
      </c>
      <c r="R116" s="348" t="s">
        <v>430</v>
      </c>
      <c r="S116" s="348">
        <v>0.25019999999999998</v>
      </c>
      <c r="T116" s="348">
        <v>0.66849999999999998</v>
      </c>
      <c r="U116" s="348">
        <v>4.9340000000000002</v>
      </c>
      <c r="V116" s="348">
        <v>7.7847999999999997</v>
      </c>
      <c r="W116" s="348">
        <v>1.2151000000000001</v>
      </c>
      <c r="X116" s="348">
        <v>8.1029999999999998</v>
      </c>
      <c r="Y116" s="374"/>
      <c r="Z116" s="346">
        <v>13</v>
      </c>
      <c r="AA116" s="346">
        <v>7</v>
      </c>
      <c r="AB116" s="346">
        <v>46</v>
      </c>
      <c r="AC116" s="346">
        <v>33</v>
      </c>
      <c r="AD116" s="346">
        <v>44</v>
      </c>
      <c r="AE116" s="346">
        <v>47</v>
      </c>
      <c r="AF116" s="346">
        <v>50</v>
      </c>
      <c r="AG116" s="346" t="s">
        <v>430</v>
      </c>
      <c r="AH116" s="346" t="s">
        <v>430</v>
      </c>
      <c r="AI116" s="346" t="s">
        <v>430</v>
      </c>
      <c r="AJ116" s="346">
        <v>30</v>
      </c>
      <c r="AK116" s="346">
        <v>50</v>
      </c>
      <c r="AL116" s="346">
        <v>48</v>
      </c>
      <c r="AM116" s="346">
        <v>45</v>
      </c>
      <c r="AN116" s="346">
        <v>42</v>
      </c>
      <c r="AO116" s="373"/>
      <c r="AP116" s="348" t="s">
        <v>430</v>
      </c>
      <c r="AQ116" s="348" t="s">
        <v>430</v>
      </c>
      <c r="AR116" s="348" t="s">
        <v>430</v>
      </c>
      <c r="AS116" s="348" t="s">
        <v>430</v>
      </c>
      <c r="AT116" s="348">
        <v>7.75</v>
      </c>
      <c r="AU116" s="351"/>
      <c r="AV116" s="346" t="s">
        <v>430</v>
      </c>
      <c r="AW116" s="346" t="s">
        <v>430</v>
      </c>
      <c r="AX116" s="346" t="s">
        <v>430</v>
      </c>
      <c r="AY116" s="346" t="s">
        <v>430</v>
      </c>
      <c r="AZ116" s="346">
        <v>47</v>
      </c>
      <c r="BA116" s="374"/>
      <c r="BB116" s="348">
        <v>4.8900605719229802</v>
      </c>
      <c r="BC116" s="348">
        <v>0</v>
      </c>
      <c r="BD116" s="348">
        <v>5.73882765161947E-2</v>
      </c>
      <c r="BE116" s="375" t="s">
        <v>430</v>
      </c>
      <c r="BF116" s="374"/>
      <c r="BG116" s="372" t="s">
        <v>430</v>
      </c>
      <c r="BH116" s="373" t="s">
        <v>430</v>
      </c>
      <c r="BI116" s="348" t="s">
        <v>430</v>
      </c>
      <c r="BJ116" s="348" t="s">
        <v>430</v>
      </c>
      <c r="BK116" s="350"/>
      <c r="BL116" s="350" t="s">
        <v>6843</v>
      </c>
      <c r="BM116" s="372" t="s">
        <v>6844</v>
      </c>
      <c r="BN116" s="372" t="s">
        <v>430</v>
      </c>
      <c r="BO116" s="372" t="s">
        <v>430</v>
      </c>
      <c r="BP116" s="430" t="s">
        <v>430</v>
      </c>
      <c r="BQ116" s="468"/>
      <c r="BR116" s="354" t="s">
        <v>2439</v>
      </c>
    </row>
    <row r="117" spans="1:70" s="428" customFormat="1" x14ac:dyDescent="0.25">
      <c r="A117" s="345" t="s">
        <v>6899</v>
      </c>
      <c r="B117" s="374"/>
      <c r="C117" s="719">
        <v>45194</v>
      </c>
      <c r="D117" s="373"/>
      <c r="E117" s="346">
        <v>39.409999999999997</v>
      </c>
      <c r="F117" s="373"/>
      <c r="G117" s="347">
        <v>19.110900000000001</v>
      </c>
      <c r="H117" s="374"/>
      <c r="I117" s="348">
        <v>0.50219999999999998</v>
      </c>
      <c r="J117" s="348">
        <v>-0.2797</v>
      </c>
      <c r="K117" s="348">
        <v>3.6686000000000001</v>
      </c>
      <c r="L117" s="348">
        <v>5.8066000000000004</v>
      </c>
      <c r="M117" s="348">
        <v>10.416600000000001</v>
      </c>
      <c r="N117" s="350">
        <v>33.823300000000003</v>
      </c>
      <c r="O117" s="348">
        <v>26.881599999999999</v>
      </c>
      <c r="P117" s="348" t="s">
        <v>430</v>
      </c>
      <c r="Q117" s="348" t="s">
        <v>430</v>
      </c>
      <c r="R117" s="348" t="s">
        <v>430</v>
      </c>
      <c r="S117" s="348">
        <v>4.4790999999999999</v>
      </c>
      <c r="T117" s="348">
        <v>14.7643</v>
      </c>
      <c r="U117" s="348">
        <v>21.707599999999999</v>
      </c>
      <c r="V117" s="348">
        <v>28.580400000000001</v>
      </c>
      <c r="W117" s="348">
        <v>2.6402999999999999</v>
      </c>
      <c r="X117" s="348">
        <v>25.0108</v>
      </c>
      <c r="Y117" s="374"/>
      <c r="Z117" s="346">
        <v>12</v>
      </c>
      <c r="AA117" s="346">
        <v>18</v>
      </c>
      <c r="AB117" s="346">
        <v>15</v>
      </c>
      <c r="AC117" s="346">
        <v>13</v>
      </c>
      <c r="AD117" s="346">
        <v>33</v>
      </c>
      <c r="AE117" s="346">
        <v>24</v>
      </c>
      <c r="AF117" s="346">
        <v>25</v>
      </c>
      <c r="AG117" s="346" t="s">
        <v>430</v>
      </c>
      <c r="AH117" s="346" t="s">
        <v>430</v>
      </c>
      <c r="AI117" s="346" t="s">
        <v>430</v>
      </c>
      <c r="AJ117" s="346">
        <v>17</v>
      </c>
      <c r="AK117" s="346">
        <v>33</v>
      </c>
      <c r="AL117" s="346">
        <v>19</v>
      </c>
      <c r="AM117" s="346">
        <v>18</v>
      </c>
      <c r="AN117" s="346">
        <v>29</v>
      </c>
      <c r="AO117" s="373"/>
      <c r="AP117" s="348" t="s">
        <v>430</v>
      </c>
      <c r="AQ117" s="348" t="s">
        <v>430</v>
      </c>
      <c r="AR117" s="348" t="s">
        <v>430</v>
      </c>
      <c r="AS117" s="348" t="s">
        <v>430</v>
      </c>
      <c r="AT117" s="348">
        <v>34.299999999999997</v>
      </c>
      <c r="AU117" s="351"/>
      <c r="AV117" s="346" t="s">
        <v>430</v>
      </c>
      <c r="AW117" s="346" t="s">
        <v>430</v>
      </c>
      <c r="AX117" s="346" t="s">
        <v>430</v>
      </c>
      <c r="AY117" s="346" t="s">
        <v>430</v>
      </c>
      <c r="AZ117" s="346">
        <v>21</v>
      </c>
      <c r="BA117" s="374"/>
      <c r="BB117" s="348">
        <v>15.0965362427572</v>
      </c>
      <c r="BC117" s="348">
        <v>0</v>
      </c>
      <c r="BD117" s="348">
        <v>0.113352611731266</v>
      </c>
      <c r="BE117" s="375" t="s">
        <v>430</v>
      </c>
      <c r="BF117" s="374"/>
      <c r="BG117" s="372" t="s">
        <v>430</v>
      </c>
      <c r="BH117" s="373" t="s">
        <v>430</v>
      </c>
      <c r="BI117" s="348" t="s">
        <v>430</v>
      </c>
      <c r="BJ117" s="348" t="s">
        <v>430</v>
      </c>
      <c r="BK117" s="350"/>
      <c r="BL117" s="350" t="s">
        <v>6846</v>
      </c>
      <c r="BM117" s="372" t="s">
        <v>2674</v>
      </c>
      <c r="BN117" s="372" t="s">
        <v>430</v>
      </c>
      <c r="BO117" s="372" t="s">
        <v>430</v>
      </c>
      <c r="BP117" s="430" t="s">
        <v>430</v>
      </c>
      <c r="BQ117" s="468"/>
      <c r="BR117" s="354" t="s">
        <v>548</v>
      </c>
    </row>
    <row r="118" spans="1:70" s="428" customFormat="1" x14ac:dyDescent="0.25">
      <c r="A118" s="345" t="s">
        <v>6900</v>
      </c>
      <c r="B118" s="374"/>
      <c r="C118" s="719">
        <v>41775</v>
      </c>
      <c r="D118" s="373"/>
      <c r="E118" s="888">
        <v>18.41</v>
      </c>
      <c r="F118" s="373"/>
      <c r="G118" s="347" t="s">
        <v>430</v>
      </c>
      <c r="H118" s="374"/>
      <c r="I118" s="348" t="s">
        <v>430</v>
      </c>
      <c r="J118" s="348" t="s">
        <v>430</v>
      </c>
      <c r="K118" s="348" t="s">
        <v>430</v>
      </c>
      <c r="L118" s="348" t="s">
        <v>430</v>
      </c>
      <c r="M118" s="348" t="s">
        <v>430</v>
      </c>
      <c r="N118" s="350" t="s">
        <v>430</v>
      </c>
      <c r="O118" s="348" t="s">
        <v>430</v>
      </c>
      <c r="P118" s="348" t="s">
        <v>430</v>
      </c>
      <c r="Q118" s="348" t="s">
        <v>430</v>
      </c>
      <c r="R118" s="348" t="s">
        <v>430</v>
      </c>
      <c r="S118" s="348" t="s">
        <v>430</v>
      </c>
      <c r="T118" s="348" t="s">
        <v>430</v>
      </c>
      <c r="U118" s="348" t="s">
        <v>430</v>
      </c>
      <c r="V118" s="348" t="s">
        <v>430</v>
      </c>
      <c r="W118" s="348" t="s">
        <v>430</v>
      </c>
      <c r="X118" s="348" t="s">
        <v>430</v>
      </c>
      <c r="Y118" s="374"/>
      <c r="Z118" s="346" t="s">
        <v>430</v>
      </c>
      <c r="AA118" s="346" t="s">
        <v>430</v>
      </c>
      <c r="AB118" s="346" t="s">
        <v>430</v>
      </c>
      <c r="AC118" s="346" t="s">
        <v>430</v>
      </c>
      <c r="AD118" s="346" t="s">
        <v>430</v>
      </c>
      <c r="AE118" s="346" t="s">
        <v>430</v>
      </c>
      <c r="AF118" s="346" t="s">
        <v>430</v>
      </c>
      <c r="AG118" s="346" t="s">
        <v>430</v>
      </c>
      <c r="AH118" s="346" t="s">
        <v>430</v>
      </c>
      <c r="AI118" s="346" t="s">
        <v>430</v>
      </c>
      <c r="AJ118" s="346" t="s">
        <v>430</v>
      </c>
      <c r="AK118" s="346" t="s">
        <v>430</v>
      </c>
      <c r="AL118" s="346" t="s">
        <v>430</v>
      </c>
      <c r="AM118" s="346" t="s">
        <v>430</v>
      </c>
      <c r="AN118" s="346" t="s">
        <v>430</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19.628911646367701</v>
      </c>
      <c r="BC118" s="348">
        <v>0</v>
      </c>
      <c r="BD118" s="348">
        <v>1.69846546498751E-2</v>
      </c>
      <c r="BE118" s="375" t="s">
        <v>430</v>
      </c>
      <c r="BF118" s="374"/>
      <c r="BG118" s="372" t="s">
        <v>430</v>
      </c>
      <c r="BH118" s="373" t="s">
        <v>430</v>
      </c>
      <c r="BI118" s="348" t="s">
        <v>430</v>
      </c>
      <c r="BJ118" s="348" t="s">
        <v>430</v>
      </c>
      <c r="BK118" s="350"/>
      <c r="BL118" s="350" t="s">
        <v>430</v>
      </c>
      <c r="BM118" s="372" t="s">
        <v>430</v>
      </c>
      <c r="BN118" s="372" t="s">
        <v>430</v>
      </c>
      <c r="BO118" s="372" t="s">
        <v>430</v>
      </c>
      <c r="BP118" s="430" t="s">
        <v>430</v>
      </c>
      <c r="BQ118" s="468"/>
      <c r="BR118" s="354" t="s">
        <v>443</v>
      </c>
    </row>
    <row r="119" spans="1:70" x14ac:dyDescent="0.25">
      <c r="A119" s="318" t="s">
        <v>93</v>
      </c>
      <c r="B119" s="66"/>
      <c r="C119" s="720"/>
      <c r="D119" s="43"/>
      <c r="E119" s="51"/>
      <c r="F119" s="43"/>
      <c r="G119" s="55"/>
      <c r="H119" s="66"/>
      <c r="I119" s="59">
        <v>6.25E-2</v>
      </c>
      <c r="J119" s="59">
        <v>-0.42659999999999998</v>
      </c>
      <c r="K119" s="59">
        <v>3.4889999999999999</v>
      </c>
      <c r="L119" s="59">
        <v>2.4045000000000001</v>
      </c>
      <c r="M119" s="59">
        <v>13.2287</v>
      </c>
      <c r="N119" s="70">
        <v>33.270899999999997</v>
      </c>
      <c r="O119" s="59">
        <v>26.872800000000002</v>
      </c>
      <c r="P119" s="59">
        <v>25</v>
      </c>
      <c r="Q119" s="59">
        <v>12.9259</v>
      </c>
      <c r="R119" s="59">
        <v>12.6135</v>
      </c>
      <c r="S119" s="59">
        <v>2.1789000000000001</v>
      </c>
      <c r="T119" s="59">
        <v>17.229199999999999</v>
      </c>
      <c r="U119" s="59">
        <v>18.554300000000001</v>
      </c>
      <c r="V119" s="59">
        <v>23.512799999999999</v>
      </c>
      <c r="W119" s="59">
        <v>3.7294999999999998</v>
      </c>
      <c r="X119" s="59">
        <v>13.7035</v>
      </c>
      <c r="Y119" s="66"/>
      <c r="Z119" s="51">
        <v>51</v>
      </c>
      <c r="AA119" s="51">
        <v>51</v>
      </c>
      <c r="AB119" s="51">
        <v>51</v>
      </c>
      <c r="AC119" s="51">
        <v>51</v>
      </c>
      <c r="AD119" s="51">
        <v>50</v>
      </c>
      <c r="AE119" s="51">
        <v>50</v>
      </c>
      <c r="AF119" s="51">
        <v>50</v>
      </c>
      <c r="AG119" s="51">
        <v>48</v>
      </c>
      <c r="AH119" s="51">
        <v>33</v>
      </c>
      <c r="AI119" s="51">
        <v>22</v>
      </c>
      <c r="AJ119" s="51">
        <v>51</v>
      </c>
      <c r="AK119" s="51">
        <v>51</v>
      </c>
      <c r="AL119" s="51">
        <v>50</v>
      </c>
      <c r="AM119" s="51">
        <v>50</v>
      </c>
      <c r="AN119" s="51">
        <v>51</v>
      </c>
      <c r="AO119" s="43"/>
      <c r="AP119" s="59">
        <v>15.308636363636399</v>
      </c>
      <c r="AQ119" s="59">
        <v>18.0654545454545</v>
      </c>
      <c r="AR119" s="59">
        <v>21.561176470588201</v>
      </c>
      <c r="AS119" s="59">
        <v>28.1429166666667</v>
      </c>
      <c r="AT119" s="59">
        <v>28.767600000000002</v>
      </c>
      <c r="AU119" s="78"/>
      <c r="AV119" s="51">
        <v>22</v>
      </c>
      <c r="AW119" s="51">
        <v>22</v>
      </c>
      <c r="AX119" s="51">
        <v>34</v>
      </c>
      <c r="AY119" s="51">
        <v>48</v>
      </c>
      <c r="AZ119" s="51">
        <v>50</v>
      </c>
      <c r="BA119" s="66"/>
      <c r="BB119" s="59"/>
      <c r="BC119" s="59"/>
      <c r="BD119" s="59"/>
      <c r="BE119" s="276"/>
      <c r="BF119" s="66"/>
      <c r="BG119" s="33"/>
      <c r="BH119" s="43"/>
      <c r="BI119" s="59"/>
      <c r="BJ119" s="59"/>
      <c r="BK119" s="70"/>
      <c r="BL119" s="70"/>
      <c r="BM119" s="33"/>
      <c r="BN119" s="84"/>
      <c r="BO119" s="84"/>
      <c r="BP119" s="543"/>
      <c r="BQ119" s="267"/>
      <c r="BR119" s="88"/>
    </row>
    <row r="120" spans="1:70" x14ac:dyDescent="0.25">
      <c r="A120" s="320" t="s">
        <v>94</v>
      </c>
      <c r="B120" s="67"/>
      <c r="C120" s="721"/>
      <c r="D120" s="44"/>
      <c r="E120" s="52"/>
      <c r="F120" s="44"/>
      <c r="G120" s="56"/>
      <c r="H120" s="67"/>
      <c r="I120" s="60">
        <v>6.0522</v>
      </c>
      <c r="J120" s="60">
        <v>6.3354999999999997</v>
      </c>
      <c r="K120" s="60">
        <v>31.780999999999999</v>
      </c>
      <c r="L120" s="60">
        <v>11.4199</v>
      </c>
      <c r="M120" s="60">
        <v>34.444299999999998</v>
      </c>
      <c r="N120" s="71">
        <v>87.253500000000003</v>
      </c>
      <c r="O120" s="60">
        <v>71.144800000000004</v>
      </c>
      <c r="P120" s="60">
        <v>60.1008</v>
      </c>
      <c r="Q120" s="60">
        <v>30.414300000000001</v>
      </c>
      <c r="R120" s="60">
        <v>19.0001</v>
      </c>
      <c r="S120" s="60">
        <v>27.0611</v>
      </c>
      <c r="T120" s="60">
        <v>36.3857</v>
      </c>
      <c r="U120" s="60">
        <v>42.817700000000002</v>
      </c>
      <c r="V120" s="60">
        <v>56.698700000000002</v>
      </c>
      <c r="W120" s="60">
        <v>28.026299999999999</v>
      </c>
      <c r="X120" s="60">
        <v>37.7273</v>
      </c>
      <c r="Y120" s="67"/>
      <c r="Z120" s="52"/>
      <c r="AA120" s="52"/>
      <c r="AB120" s="52"/>
      <c r="AC120" s="52"/>
      <c r="AD120" s="52"/>
      <c r="AE120" s="52"/>
      <c r="AF120" s="52"/>
      <c r="AG120" s="52"/>
      <c r="AH120" s="52"/>
      <c r="AI120" s="52"/>
      <c r="AJ120" s="52"/>
      <c r="AK120" s="52"/>
      <c r="AL120" s="52"/>
      <c r="AM120" s="52"/>
      <c r="AN120" s="52"/>
      <c r="AO120" s="44"/>
      <c r="AP120" s="60">
        <v>26.25</v>
      </c>
      <c r="AQ120" s="60">
        <v>33.99</v>
      </c>
      <c r="AR120" s="60">
        <v>47.54</v>
      </c>
      <c r="AS120" s="60">
        <v>70.900000000000006</v>
      </c>
      <c r="AT120" s="60">
        <v>69.290000000000006</v>
      </c>
      <c r="AU120" s="79"/>
      <c r="AV120" s="52"/>
      <c r="AW120" s="52"/>
      <c r="AX120" s="52"/>
      <c r="AY120" s="52"/>
      <c r="AZ120" s="52"/>
      <c r="BA120" s="67"/>
      <c r="BB120" s="60"/>
      <c r="BC120" s="60"/>
      <c r="BD120" s="60"/>
      <c r="BE120" s="277"/>
      <c r="BF120" s="67"/>
      <c r="BG120" s="25"/>
      <c r="BH120" s="44"/>
      <c r="BI120" s="60"/>
      <c r="BJ120" s="60"/>
      <c r="BK120" s="71"/>
      <c r="BL120" s="71"/>
      <c r="BM120" s="25"/>
      <c r="BN120" s="85"/>
      <c r="BO120" s="85"/>
      <c r="BP120" s="544"/>
      <c r="BQ120" s="268"/>
      <c r="BR120" s="89"/>
    </row>
    <row r="121" spans="1:70" x14ac:dyDescent="0.25">
      <c r="A121" s="320" t="s">
        <v>95</v>
      </c>
      <c r="B121" s="67"/>
      <c r="C121" s="721"/>
      <c r="D121" s="44"/>
      <c r="E121" s="52"/>
      <c r="F121" s="44"/>
      <c r="G121" s="56"/>
      <c r="H121" s="67"/>
      <c r="I121" s="60">
        <v>-3.4438</v>
      </c>
      <c r="J121" s="60">
        <v>-3.8521000000000001</v>
      </c>
      <c r="K121" s="60">
        <v>-2.6913999999999998</v>
      </c>
      <c r="L121" s="60">
        <v>-8.6839999999999993</v>
      </c>
      <c r="M121" s="60">
        <v>-6.7556000000000003</v>
      </c>
      <c r="N121" s="71">
        <v>-6.8422999999999998</v>
      </c>
      <c r="O121" s="60">
        <v>8.6416000000000004</v>
      </c>
      <c r="P121" s="60">
        <v>9.4118999999999993</v>
      </c>
      <c r="Q121" s="60">
        <v>3.7296999999999998</v>
      </c>
      <c r="R121" s="60">
        <v>4.6555999999999997</v>
      </c>
      <c r="S121" s="60">
        <v>-10.2027</v>
      </c>
      <c r="T121" s="60">
        <v>-4.8718000000000004</v>
      </c>
      <c r="U121" s="60">
        <v>-8.8720999999999997</v>
      </c>
      <c r="V121" s="60">
        <v>-18.264500000000002</v>
      </c>
      <c r="W121" s="60">
        <v>-3.9771999999999998</v>
      </c>
      <c r="X121" s="60">
        <v>0.71009999999999995</v>
      </c>
      <c r="Y121" s="67"/>
      <c r="Z121" s="52"/>
      <c r="AA121" s="52"/>
      <c r="AB121" s="52"/>
      <c r="AC121" s="52"/>
      <c r="AD121" s="52"/>
      <c r="AE121" s="52"/>
      <c r="AF121" s="52"/>
      <c r="AG121" s="52"/>
      <c r="AH121" s="52"/>
      <c r="AI121" s="52"/>
      <c r="AJ121" s="52"/>
      <c r="AK121" s="52"/>
      <c r="AL121" s="52"/>
      <c r="AM121" s="52"/>
      <c r="AN121" s="52"/>
      <c r="AO121" s="44"/>
      <c r="AP121" s="60">
        <v>7</v>
      </c>
      <c r="AQ121" s="60">
        <v>10.41</v>
      </c>
      <c r="AR121" s="60">
        <v>8.2200000000000006</v>
      </c>
      <c r="AS121" s="60">
        <v>10.98</v>
      </c>
      <c r="AT121" s="60">
        <v>-13.57</v>
      </c>
      <c r="AU121" s="79"/>
      <c r="AV121" s="52"/>
      <c r="AW121" s="52"/>
      <c r="AX121" s="52"/>
      <c r="AY121" s="52"/>
      <c r="AZ121" s="52"/>
      <c r="BA121" s="67"/>
      <c r="BB121" s="60"/>
      <c r="BC121" s="60"/>
      <c r="BD121" s="60"/>
      <c r="BE121" s="277"/>
      <c r="BF121" s="67"/>
      <c r="BG121" s="25"/>
      <c r="BH121" s="44"/>
      <c r="BI121" s="60"/>
      <c r="BJ121" s="60"/>
      <c r="BK121" s="71"/>
      <c r="BL121" s="71"/>
      <c r="BM121" s="25"/>
      <c r="BN121" s="85"/>
      <c r="BO121" s="85"/>
      <c r="BP121" s="544"/>
      <c r="BQ121" s="268"/>
      <c r="BR121" s="89"/>
    </row>
    <row r="122" spans="1:70" x14ac:dyDescent="0.25">
      <c r="A122" s="321" t="s">
        <v>96</v>
      </c>
      <c r="B122" s="68"/>
      <c r="C122" s="722"/>
      <c r="D122" s="45"/>
      <c r="E122" s="53"/>
      <c r="F122" s="45"/>
      <c r="G122" s="57"/>
      <c r="H122" s="68"/>
      <c r="I122" s="61">
        <v>6.9199999999999998E-2</v>
      </c>
      <c r="J122" s="61">
        <v>-0.60850000000000004</v>
      </c>
      <c r="K122" s="61">
        <v>2.5106999999999999</v>
      </c>
      <c r="L122" s="61">
        <v>1.9611000000000001</v>
      </c>
      <c r="M122" s="61">
        <v>13.2972</v>
      </c>
      <c r="N122" s="72">
        <v>33.309800000000003</v>
      </c>
      <c r="O122" s="61">
        <v>26.835000000000001</v>
      </c>
      <c r="P122" s="61">
        <v>25.280799999999999</v>
      </c>
      <c r="Q122" s="61">
        <v>12.6548</v>
      </c>
      <c r="R122" s="61">
        <v>12.878299999999999</v>
      </c>
      <c r="S122" s="61">
        <v>1.5091000000000001</v>
      </c>
      <c r="T122" s="61">
        <v>17.335100000000001</v>
      </c>
      <c r="U122" s="61">
        <v>20.344100000000001</v>
      </c>
      <c r="V122" s="61">
        <v>24.100100000000001</v>
      </c>
      <c r="W122" s="61">
        <v>3.0941000000000001</v>
      </c>
      <c r="X122" s="61">
        <v>10.734999999999999</v>
      </c>
      <c r="Y122" s="68"/>
      <c r="Z122" s="53"/>
      <c r="AA122" s="53"/>
      <c r="AB122" s="53"/>
      <c r="AC122" s="53"/>
      <c r="AD122" s="53"/>
      <c r="AE122" s="53"/>
      <c r="AF122" s="53"/>
      <c r="AG122" s="53"/>
      <c r="AH122" s="53"/>
      <c r="AI122" s="53"/>
      <c r="AJ122" s="53"/>
      <c r="AK122" s="53"/>
      <c r="AL122" s="53"/>
      <c r="AM122" s="53"/>
      <c r="AN122" s="53"/>
      <c r="AO122" s="45"/>
      <c r="AP122" s="61">
        <v>14.84</v>
      </c>
      <c r="AQ122" s="61">
        <v>17.600000000000001</v>
      </c>
      <c r="AR122" s="61">
        <v>20.94</v>
      </c>
      <c r="AS122" s="61">
        <v>28.04</v>
      </c>
      <c r="AT122" s="61">
        <v>28.76</v>
      </c>
      <c r="AU122" s="80"/>
      <c r="AV122" s="53"/>
      <c r="AW122" s="53"/>
      <c r="AX122" s="53"/>
      <c r="AY122" s="53"/>
      <c r="AZ122" s="53"/>
      <c r="BA122" s="68"/>
      <c r="BB122" s="61"/>
      <c r="BC122" s="61"/>
      <c r="BD122" s="61"/>
      <c r="BE122" s="279"/>
      <c r="BF122" s="68"/>
      <c r="BG122" s="27"/>
      <c r="BH122" s="45"/>
      <c r="BI122" s="61"/>
      <c r="BJ122" s="61"/>
      <c r="BK122" s="72"/>
      <c r="BL122" s="72"/>
      <c r="BM122" s="27"/>
      <c r="BN122" s="86"/>
      <c r="BO122" s="86"/>
      <c r="BP122" s="671"/>
      <c r="BQ122" s="41"/>
      <c r="BR122" s="90"/>
    </row>
    <row r="123" spans="1:70" ht="14.5" x14ac:dyDescent="0.25">
      <c r="A123" s="39" t="s">
        <v>91</v>
      </c>
      <c r="B123" s="69"/>
      <c r="C123" s="726"/>
      <c r="D123" s="69"/>
      <c r="E123" s="40"/>
      <c r="F123" s="69"/>
      <c r="G123" s="40"/>
      <c r="H123" s="69"/>
      <c r="I123" s="62"/>
      <c r="J123" s="62"/>
      <c r="K123" s="62"/>
      <c r="L123" s="62"/>
      <c r="M123" s="62"/>
      <c r="N123" s="73"/>
      <c r="O123" s="62"/>
      <c r="P123" s="62"/>
      <c r="Q123" s="62"/>
      <c r="R123" s="62"/>
      <c r="S123" s="62"/>
      <c r="T123" s="62"/>
      <c r="U123" s="62"/>
      <c r="V123" s="62"/>
      <c r="W123" s="62"/>
      <c r="X123" s="62"/>
      <c r="Y123" s="69"/>
      <c r="Z123" s="54"/>
      <c r="AA123" s="54"/>
      <c r="AB123" s="54"/>
      <c r="AC123" s="54"/>
      <c r="AD123" s="54"/>
      <c r="AE123" s="54"/>
      <c r="AF123" s="54"/>
      <c r="AG123" s="54"/>
      <c r="AH123" s="54"/>
      <c r="AI123" s="54"/>
      <c r="AJ123" s="54"/>
      <c r="AK123" s="54"/>
      <c r="AL123" s="54"/>
      <c r="AM123" s="54"/>
      <c r="AN123" s="54"/>
      <c r="AO123" s="69"/>
      <c r="AP123" s="245"/>
      <c r="AQ123" s="245"/>
      <c r="AR123" s="245"/>
      <c r="AS123" s="245"/>
      <c r="AT123" s="245"/>
      <c r="AU123" s="69"/>
      <c r="AV123" s="247"/>
      <c r="AW123" s="247"/>
      <c r="AX123" s="247"/>
      <c r="AY123" s="247"/>
      <c r="AZ123" s="247"/>
      <c r="BA123" s="69"/>
      <c r="BB123" s="245"/>
      <c r="BC123" s="245"/>
      <c r="BD123" s="245"/>
      <c r="BE123" s="245"/>
      <c r="BF123" s="69"/>
      <c r="BG123" s="40"/>
      <c r="BH123" s="40"/>
      <c r="BI123" s="40"/>
      <c r="BJ123" s="40"/>
      <c r="BK123" s="69"/>
      <c r="BL123" s="254"/>
      <c r="BM123" s="124"/>
      <c r="BN123" s="124"/>
      <c r="BO123" s="124"/>
      <c r="BP123" s="504"/>
      <c r="BQ123" s="69"/>
      <c r="BR123" s="41"/>
    </row>
    <row r="124" spans="1:70" s="428" customFormat="1" x14ac:dyDescent="0.25">
      <c r="A124" s="481" t="s">
        <v>6671</v>
      </c>
      <c r="B124" s="406"/>
      <c r="C124" s="730"/>
      <c r="D124" s="406"/>
      <c r="E124" s="401"/>
      <c r="F124" s="406"/>
      <c r="G124" s="401"/>
      <c r="H124" s="406"/>
      <c r="I124" s="405" t="s">
        <v>430</v>
      </c>
      <c r="J124" s="405" t="s">
        <v>430</v>
      </c>
      <c r="K124" s="405" t="s">
        <v>430</v>
      </c>
      <c r="L124" s="405" t="s">
        <v>430</v>
      </c>
      <c r="M124" s="405" t="s">
        <v>430</v>
      </c>
      <c r="N124" s="407" t="s">
        <v>430</v>
      </c>
      <c r="O124" s="405" t="s">
        <v>430</v>
      </c>
      <c r="P124" s="405" t="s">
        <v>430</v>
      </c>
      <c r="Q124" s="405" t="s">
        <v>430</v>
      </c>
      <c r="R124" s="405" t="s">
        <v>430</v>
      </c>
      <c r="S124" s="405" t="s">
        <v>430</v>
      </c>
      <c r="T124" s="405" t="s">
        <v>430</v>
      </c>
      <c r="U124" s="405" t="s">
        <v>430</v>
      </c>
      <c r="V124" s="405" t="s">
        <v>430</v>
      </c>
      <c r="W124" s="405" t="s">
        <v>430</v>
      </c>
      <c r="X124" s="405" t="s">
        <v>430</v>
      </c>
      <c r="Y124" s="406"/>
      <c r="Z124" s="403"/>
      <c r="AA124" s="403"/>
      <c r="AB124" s="403"/>
      <c r="AC124" s="403"/>
      <c r="AD124" s="403"/>
      <c r="AE124" s="403"/>
      <c r="AF124" s="403"/>
      <c r="AG124" s="403"/>
      <c r="AH124" s="403"/>
      <c r="AI124" s="403"/>
      <c r="AJ124" s="403"/>
      <c r="AK124" s="403"/>
      <c r="AL124" s="403"/>
      <c r="AM124" s="403"/>
      <c r="AN124" s="403"/>
      <c r="AO124" s="406"/>
      <c r="AP124" s="405" t="s">
        <v>430</v>
      </c>
      <c r="AQ124" s="405" t="s">
        <v>430</v>
      </c>
      <c r="AR124" s="405" t="s">
        <v>430</v>
      </c>
      <c r="AS124" s="405" t="s">
        <v>430</v>
      </c>
      <c r="AT124" s="405" t="s">
        <v>430</v>
      </c>
      <c r="AU124" s="406"/>
      <c r="AV124" s="426"/>
      <c r="AW124" s="426"/>
      <c r="AX124" s="426"/>
      <c r="AY124" s="426"/>
      <c r="AZ124" s="426"/>
      <c r="BA124" s="406"/>
      <c r="BB124" s="410"/>
      <c r="BC124" s="410"/>
      <c r="BD124" s="410"/>
      <c r="BE124" s="410"/>
      <c r="BF124" s="406"/>
      <c r="BG124" s="401"/>
      <c r="BH124" s="401"/>
      <c r="BI124" s="401"/>
      <c r="BJ124" s="401"/>
      <c r="BK124" s="406"/>
      <c r="BL124" s="466"/>
      <c r="BM124" s="372"/>
      <c r="BN124" s="372"/>
      <c r="BO124" s="372"/>
      <c r="BP124" s="372"/>
      <c r="BQ124" s="374"/>
      <c r="BR124" s="430"/>
    </row>
    <row r="125" spans="1:70" s="428" customFormat="1" x14ac:dyDescent="0.25">
      <c r="A125" s="345" t="s">
        <v>6672</v>
      </c>
      <c r="B125" s="374"/>
      <c r="C125" s="731"/>
      <c r="D125" s="374"/>
      <c r="E125" s="372"/>
      <c r="F125" s="374"/>
      <c r="G125" s="372"/>
      <c r="H125" s="374"/>
      <c r="I125" s="348" t="s">
        <v>430</v>
      </c>
      <c r="J125" s="348" t="s">
        <v>430</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t="s">
        <v>430</v>
      </c>
      <c r="Y125" s="374"/>
      <c r="Z125" s="346"/>
      <c r="AA125" s="346"/>
      <c r="AB125" s="346"/>
      <c r="AC125" s="346"/>
      <c r="AD125" s="346"/>
      <c r="AE125" s="346"/>
      <c r="AF125" s="346"/>
      <c r="AG125" s="346"/>
      <c r="AH125" s="346"/>
      <c r="AI125" s="346"/>
      <c r="AJ125" s="346"/>
      <c r="AK125" s="346"/>
      <c r="AL125" s="346"/>
      <c r="AM125" s="346"/>
      <c r="AN125" s="346"/>
      <c r="AO125" s="374"/>
      <c r="AP125" s="348" t="s">
        <v>430</v>
      </c>
      <c r="AQ125" s="348" t="s">
        <v>430</v>
      </c>
      <c r="AR125" s="348" t="s">
        <v>430</v>
      </c>
      <c r="AS125" s="348" t="s">
        <v>430</v>
      </c>
      <c r="AT125" s="348" t="s">
        <v>430</v>
      </c>
      <c r="AU125" s="374"/>
      <c r="AV125" s="429"/>
      <c r="AW125" s="429"/>
      <c r="AX125" s="429"/>
      <c r="AY125" s="429"/>
      <c r="AZ125" s="429"/>
      <c r="BA125" s="374"/>
      <c r="BB125" s="375"/>
      <c r="BC125" s="375"/>
      <c r="BD125" s="375"/>
      <c r="BE125" s="375"/>
      <c r="BF125" s="374"/>
      <c r="BG125" s="372"/>
      <c r="BH125" s="372"/>
      <c r="BI125" s="372"/>
      <c r="BJ125" s="372"/>
      <c r="BK125" s="374"/>
      <c r="BL125" s="466"/>
      <c r="BM125" s="372"/>
      <c r="BN125" s="372"/>
      <c r="BO125" s="372"/>
      <c r="BP125" s="372"/>
      <c r="BQ125" s="374"/>
      <c r="BR125" s="430"/>
    </row>
    <row r="126" spans="1:70" s="428" customFormat="1" x14ac:dyDescent="0.25">
      <c r="A126" s="345" t="s">
        <v>6673</v>
      </c>
      <c r="B126" s="374"/>
      <c r="C126" s="731"/>
      <c r="D126" s="374"/>
      <c r="E126" s="372"/>
      <c r="F126" s="374"/>
      <c r="G126" s="372"/>
      <c r="H126" s="374"/>
      <c r="I126" s="348" t="s">
        <v>430</v>
      </c>
      <c r="J126" s="348" t="s">
        <v>430</v>
      </c>
      <c r="K126" s="348" t="s">
        <v>430</v>
      </c>
      <c r="L126" s="348" t="s">
        <v>430</v>
      </c>
      <c r="M126" s="348" t="s">
        <v>430</v>
      </c>
      <c r="N126" s="350" t="s">
        <v>430</v>
      </c>
      <c r="O126" s="348" t="s">
        <v>430</v>
      </c>
      <c r="P126" s="348" t="s">
        <v>430</v>
      </c>
      <c r="Q126" s="348" t="s">
        <v>430</v>
      </c>
      <c r="R126" s="348" t="s">
        <v>430</v>
      </c>
      <c r="S126" s="348" t="s">
        <v>430</v>
      </c>
      <c r="T126" s="348" t="s">
        <v>430</v>
      </c>
      <c r="U126" s="348" t="s">
        <v>430</v>
      </c>
      <c r="V126" s="348" t="s">
        <v>430</v>
      </c>
      <c r="W126" s="348" t="s">
        <v>430</v>
      </c>
      <c r="X126" s="348" t="s">
        <v>430</v>
      </c>
      <c r="Y126" s="374"/>
      <c r="Z126" s="346"/>
      <c r="AA126" s="346"/>
      <c r="AB126" s="346"/>
      <c r="AC126" s="346"/>
      <c r="AD126" s="346"/>
      <c r="AE126" s="346"/>
      <c r="AF126" s="346"/>
      <c r="AG126" s="346"/>
      <c r="AH126" s="346"/>
      <c r="AI126" s="346"/>
      <c r="AJ126" s="346"/>
      <c r="AK126" s="346"/>
      <c r="AL126" s="346"/>
      <c r="AM126" s="346"/>
      <c r="AN126" s="346"/>
      <c r="AO126" s="374"/>
      <c r="AP126" s="348" t="s">
        <v>430</v>
      </c>
      <c r="AQ126" s="348" t="s">
        <v>430</v>
      </c>
      <c r="AR126" s="348" t="s">
        <v>430</v>
      </c>
      <c r="AS126" s="348" t="s">
        <v>430</v>
      </c>
      <c r="AT126" s="348" t="s">
        <v>430</v>
      </c>
      <c r="AU126" s="374"/>
      <c r="AV126" s="429"/>
      <c r="AW126" s="429"/>
      <c r="AX126" s="429"/>
      <c r="AY126" s="429"/>
      <c r="AZ126" s="429"/>
      <c r="BA126" s="374"/>
      <c r="BB126" s="375"/>
      <c r="BC126" s="375"/>
      <c r="BD126" s="375"/>
      <c r="BE126" s="375"/>
      <c r="BF126" s="374"/>
      <c r="BG126" s="372"/>
      <c r="BH126" s="372"/>
      <c r="BI126" s="372"/>
      <c r="BJ126" s="372"/>
      <c r="BK126" s="374"/>
      <c r="BL126" s="466"/>
      <c r="BM126" s="372"/>
      <c r="BN126" s="372"/>
      <c r="BO126" s="372"/>
      <c r="BP126" s="372"/>
      <c r="BQ126" s="374"/>
      <c r="BR126" s="430"/>
    </row>
    <row r="127" spans="1:70" s="428" customFormat="1" x14ac:dyDescent="0.25">
      <c r="A127" s="345" t="s">
        <v>6674</v>
      </c>
      <c r="B127" s="374"/>
      <c r="C127" s="731"/>
      <c r="D127" s="374"/>
      <c r="E127" s="372"/>
      <c r="F127" s="374"/>
      <c r="G127" s="372"/>
      <c r="H127" s="374"/>
      <c r="I127" s="348" t="s">
        <v>430</v>
      </c>
      <c r="J127" s="348" t="s">
        <v>430</v>
      </c>
      <c r="K127" s="348" t="s">
        <v>430</v>
      </c>
      <c r="L127" s="348" t="s">
        <v>430</v>
      </c>
      <c r="M127" s="348" t="s">
        <v>430</v>
      </c>
      <c r="N127" s="350" t="s">
        <v>430</v>
      </c>
      <c r="O127" s="348" t="s">
        <v>430</v>
      </c>
      <c r="P127" s="348" t="s">
        <v>430</v>
      </c>
      <c r="Q127" s="348" t="s">
        <v>430</v>
      </c>
      <c r="R127" s="348" t="s">
        <v>430</v>
      </c>
      <c r="S127" s="348" t="s">
        <v>430</v>
      </c>
      <c r="T127" s="348" t="s">
        <v>430</v>
      </c>
      <c r="U127" s="348" t="s">
        <v>430</v>
      </c>
      <c r="V127" s="348" t="s">
        <v>430</v>
      </c>
      <c r="W127" s="348" t="s">
        <v>430</v>
      </c>
      <c r="X127" s="348" t="s">
        <v>430</v>
      </c>
      <c r="Y127" s="374"/>
      <c r="Z127" s="346"/>
      <c r="AA127" s="346"/>
      <c r="AB127" s="346"/>
      <c r="AC127" s="346"/>
      <c r="AD127" s="346"/>
      <c r="AE127" s="346"/>
      <c r="AF127" s="346"/>
      <c r="AG127" s="346"/>
      <c r="AH127" s="346"/>
      <c r="AI127" s="346"/>
      <c r="AJ127" s="346"/>
      <c r="AK127" s="346"/>
      <c r="AL127" s="346"/>
      <c r="AM127" s="346"/>
      <c r="AN127" s="346"/>
      <c r="AO127" s="374"/>
      <c r="AP127" s="348" t="s">
        <v>430</v>
      </c>
      <c r="AQ127" s="348" t="s">
        <v>430</v>
      </c>
      <c r="AR127" s="348" t="s">
        <v>430</v>
      </c>
      <c r="AS127" s="348" t="s">
        <v>430</v>
      </c>
      <c r="AT127" s="348" t="s">
        <v>430</v>
      </c>
      <c r="AU127" s="374"/>
      <c r="AV127" s="429"/>
      <c r="AW127" s="429"/>
      <c r="AX127" s="429"/>
      <c r="AY127" s="429"/>
      <c r="AZ127" s="429"/>
      <c r="BA127" s="374"/>
      <c r="BB127" s="375"/>
      <c r="BC127" s="375"/>
      <c r="BD127" s="375"/>
      <c r="BE127" s="375"/>
      <c r="BF127" s="374"/>
      <c r="BG127" s="372"/>
      <c r="BH127" s="372"/>
      <c r="BI127" s="372"/>
      <c r="BJ127" s="372"/>
      <c r="BK127" s="374"/>
      <c r="BL127" s="466"/>
      <c r="BM127" s="372"/>
      <c r="BN127" s="372"/>
      <c r="BO127" s="372"/>
      <c r="BP127" s="372"/>
      <c r="BQ127" s="374"/>
      <c r="BR127" s="430"/>
    </row>
    <row r="128" spans="1:70" s="428" customFormat="1" x14ac:dyDescent="0.25">
      <c r="A128" s="345" t="s">
        <v>6675</v>
      </c>
      <c r="B128" s="374"/>
      <c r="C128" s="731"/>
      <c r="D128" s="374"/>
      <c r="E128" s="372"/>
      <c r="F128" s="374"/>
      <c r="G128" s="372"/>
      <c r="H128" s="374"/>
      <c r="I128" s="348" t="s">
        <v>430</v>
      </c>
      <c r="J128" s="348" t="s">
        <v>430</v>
      </c>
      <c r="K128" s="348" t="s">
        <v>430</v>
      </c>
      <c r="L128" s="348" t="s">
        <v>430</v>
      </c>
      <c r="M128" s="348" t="s">
        <v>430</v>
      </c>
      <c r="N128" s="350" t="s">
        <v>430</v>
      </c>
      <c r="O128" s="348" t="s">
        <v>430</v>
      </c>
      <c r="P128" s="348" t="s">
        <v>430</v>
      </c>
      <c r="Q128" s="348" t="s">
        <v>430</v>
      </c>
      <c r="R128" s="348" t="s">
        <v>430</v>
      </c>
      <c r="S128" s="348" t="s">
        <v>430</v>
      </c>
      <c r="T128" s="348" t="s">
        <v>430</v>
      </c>
      <c r="U128" s="348" t="s">
        <v>430</v>
      </c>
      <c r="V128" s="348" t="s">
        <v>430</v>
      </c>
      <c r="W128" s="348" t="s">
        <v>430</v>
      </c>
      <c r="X128" s="348" t="s">
        <v>430</v>
      </c>
      <c r="Y128" s="374"/>
      <c r="Z128" s="346"/>
      <c r="AA128" s="346"/>
      <c r="AB128" s="346"/>
      <c r="AC128" s="346"/>
      <c r="AD128" s="346"/>
      <c r="AE128" s="346"/>
      <c r="AF128" s="346"/>
      <c r="AG128" s="346"/>
      <c r="AH128" s="346"/>
      <c r="AI128" s="346"/>
      <c r="AJ128" s="346"/>
      <c r="AK128" s="346"/>
      <c r="AL128" s="346"/>
      <c r="AM128" s="346"/>
      <c r="AN128" s="346"/>
      <c r="AO128" s="374"/>
      <c r="AP128" s="348" t="s">
        <v>430</v>
      </c>
      <c r="AQ128" s="348" t="s">
        <v>430</v>
      </c>
      <c r="AR128" s="348" t="s">
        <v>430</v>
      </c>
      <c r="AS128" s="348" t="s">
        <v>430</v>
      </c>
      <c r="AT128" s="348" t="s">
        <v>430</v>
      </c>
      <c r="AU128" s="374"/>
      <c r="AV128" s="429"/>
      <c r="AW128" s="429"/>
      <c r="AX128" s="429"/>
      <c r="AY128" s="429"/>
      <c r="AZ128" s="429"/>
      <c r="BA128" s="374"/>
      <c r="BB128" s="375"/>
      <c r="BC128" s="375"/>
      <c r="BD128" s="375"/>
      <c r="BE128" s="375"/>
      <c r="BF128" s="374"/>
      <c r="BG128" s="372"/>
      <c r="BH128" s="372"/>
      <c r="BI128" s="372"/>
      <c r="BJ128" s="372"/>
      <c r="BK128" s="374"/>
      <c r="BL128" s="466"/>
      <c r="BM128" s="372"/>
      <c r="BN128" s="372"/>
      <c r="BO128" s="372"/>
      <c r="BP128" s="372"/>
      <c r="BQ128" s="374"/>
      <c r="BR128" s="430"/>
    </row>
    <row r="129" spans="1:70" s="428" customFormat="1" x14ac:dyDescent="0.25">
      <c r="A129" s="345" t="s">
        <v>5800</v>
      </c>
      <c r="B129" s="374"/>
      <c r="C129" s="731"/>
      <c r="D129" s="374"/>
      <c r="E129" s="372"/>
      <c r="F129" s="374"/>
      <c r="G129" s="372"/>
      <c r="H129" s="374"/>
      <c r="I129" s="348" t="s">
        <v>430</v>
      </c>
      <c r="J129" s="348" t="s">
        <v>430</v>
      </c>
      <c r="K129" s="348" t="s">
        <v>430</v>
      </c>
      <c r="L129" s="348" t="s">
        <v>430</v>
      </c>
      <c r="M129" s="348" t="s">
        <v>430</v>
      </c>
      <c r="N129" s="350" t="s">
        <v>430</v>
      </c>
      <c r="O129" s="348" t="s">
        <v>430</v>
      </c>
      <c r="P129" s="348" t="s">
        <v>430</v>
      </c>
      <c r="Q129" s="348" t="s">
        <v>430</v>
      </c>
      <c r="R129" s="348" t="s">
        <v>430</v>
      </c>
      <c r="S129" s="348" t="s">
        <v>430</v>
      </c>
      <c r="T129" s="348" t="s">
        <v>430</v>
      </c>
      <c r="U129" s="348" t="s">
        <v>430</v>
      </c>
      <c r="V129" s="348" t="s">
        <v>430</v>
      </c>
      <c r="W129" s="348" t="s">
        <v>430</v>
      </c>
      <c r="X129" s="348" t="s">
        <v>430</v>
      </c>
      <c r="Y129" s="374"/>
      <c r="Z129" s="346"/>
      <c r="AA129" s="346"/>
      <c r="AB129" s="346"/>
      <c r="AC129" s="346"/>
      <c r="AD129" s="346"/>
      <c r="AE129" s="346"/>
      <c r="AF129" s="346"/>
      <c r="AG129" s="346"/>
      <c r="AH129" s="346"/>
      <c r="AI129" s="346"/>
      <c r="AJ129" s="346"/>
      <c r="AK129" s="346"/>
      <c r="AL129" s="346"/>
      <c r="AM129" s="346"/>
      <c r="AN129" s="346"/>
      <c r="AO129" s="374"/>
      <c r="AP129" s="348" t="s">
        <v>430</v>
      </c>
      <c r="AQ129" s="348" t="s">
        <v>430</v>
      </c>
      <c r="AR129" s="348" t="s">
        <v>430</v>
      </c>
      <c r="AS129" s="348" t="s">
        <v>430</v>
      </c>
      <c r="AT129" s="348" t="s">
        <v>430</v>
      </c>
      <c r="AU129" s="374"/>
      <c r="AV129" s="429"/>
      <c r="AW129" s="429"/>
      <c r="AX129" s="429"/>
      <c r="AY129" s="429"/>
      <c r="AZ129" s="429"/>
      <c r="BA129" s="374"/>
      <c r="BB129" s="375"/>
      <c r="BC129" s="375"/>
      <c r="BD129" s="375"/>
      <c r="BE129" s="375"/>
      <c r="BF129" s="374"/>
      <c r="BG129" s="372"/>
      <c r="BH129" s="372"/>
      <c r="BI129" s="372"/>
      <c r="BJ129" s="372"/>
      <c r="BK129" s="374"/>
      <c r="BL129" s="466"/>
      <c r="BM129" s="372"/>
      <c r="BN129" s="372"/>
      <c r="BO129" s="372"/>
      <c r="BP129" s="372"/>
      <c r="BQ129" s="374"/>
      <c r="BR129" s="430"/>
    </row>
    <row r="130" spans="1:70" s="428" customFormat="1" x14ac:dyDescent="0.25">
      <c r="A130" s="345" t="s">
        <v>6676</v>
      </c>
      <c r="B130" s="374"/>
      <c r="C130" s="731"/>
      <c r="D130" s="374"/>
      <c r="E130" s="372"/>
      <c r="F130" s="374"/>
      <c r="G130" s="372"/>
      <c r="H130" s="374"/>
      <c r="I130" s="348" t="s">
        <v>430</v>
      </c>
      <c r="J130" s="348" t="s">
        <v>430</v>
      </c>
      <c r="K130" s="348" t="s">
        <v>430</v>
      </c>
      <c r="L130" s="348" t="s">
        <v>430</v>
      </c>
      <c r="M130" s="348" t="s">
        <v>430</v>
      </c>
      <c r="N130" s="350" t="s">
        <v>430</v>
      </c>
      <c r="O130" s="348" t="s">
        <v>430</v>
      </c>
      <c r="P130" s="348" t="s">
        <v>430</v>
      </c>
      <c r="Q130" s="348" t="s">
        <v>430</v>
      </c>
      <c r="R130" s="348" t="s">
        <v>430</v>
      </c>
      <c r="S130" s="348" t="s">
        <v>430</v>
      </c>
      <c r="T130" s="348" t="s">
        <v>430</v>
      </c>
      <c r="U130" s="348" t="s">
        <v>430</v>
      </c>
      <c r="V130" s="348" t="s">
        <v>430</v>
      </c>
      <c r="W130" s="348" t="s">
        <v>430</v>
      </c>
      <c r="X130" s="348" t="s">
        <v>430</v>
      </c>
      <c r="Y130" s="374"/>
      <c r="Z130" s="346"/>
      <c r="AA130" s="346"/>
      <c r="AB130" s="346"/>
      <c r="AC130" s="346"/>
      <c r="AD130" s="346"/>
      <c r="AE130" s="346"/>
      <c r="AF130" s="346"/>
      <c r="AG130" s="346"/>
      <c r="AH130" s="346"/>
      <c r="AI130" s="346"/>
      <c r="AJ130" s="346"/>
      <c r="AK130" s="346"/>
      <c r="AL130" s="346"/>
      <c r="AM130" s="346"/>
      <c r="AN130" s="346"/>
      <c r="AO130" s="374"/>
      <c r="AP130" s="348" t="s">
        <v>430</v>
      </c>
      <c r="AQ130" s="348" t="s">
        <v>430</v>
      </c>
      <c r="AR130" s="348" t="s">
        <v>430</v>
      </c>
      <c r="AS130" s="348" t="s">
        <v>430</v>
      </c>
      <c r="AT130" s="348" t="s">
        <v>430</v>
      </c>
      <c r="AU130" s="374"/>
      <c r="AV130" s="429"/>
      <c r="AW130" s="429"/>
      <c r="AX130" s="429"/>
      <c r="AY130" s="429"/>
      <c r="AZ130" s="429"/>
      <c r="BA130" s="374"/>
      <c r="BB130" s="375"/>
      <c r="BC130" s="375"/>
      <c r="BD130" s="375"/>
      <c r="BE130" s="375"/>
      <c r="BF130" s="374"/>
      <c r="BG130" s="372"/>
      <c r="BH130" s="372"/>
      <c r="BI130" s="372"/>
      <c r="BJ130" s="372"/>
      <c r="BK130" s="374"/>
      <c r="BL130" s="466"/>
      <c r="BM130" s="372"/>
      <c r="BN130" s="372"/>
      <c r="BO130" s="372"/>
      <c r="BP130" s="372"/>
      <c r="BQ130" s="374"/>
      <c r="BR130" s="430"/>
    </row>
    <row r="131" spans="1:70" s="428" customFormat="1" x14ac:dyDescent="0.25">
      <c r="A131" s="345" t="s">
        <v>6677</v>
      </c>
      <c r="B131" s="374"/>
      <c r="C131" s="731"/>
      <c r="D131" s="374"/>
      <c r="E131" s="372"/>
      <c r="F131" s="374"/>
      <c r="G131" s="372"/>
      <c r="H131" s="374"/>
      <c r="I131" s="348" t="s">
        <v>430</v>
      </c>
      <c r="J131" s="348" t="s">
        <v>430</v>
      </c>
      <c r="K131" s="348" t="s">
        <v>430</v>
      </c>
      <c r="L131" s="348" t="s">
        <v>430</v>
      </c>
      <c r="M131" s="348" t="s">
        <v>430</v>
      </c>
      <c r="N131" s="350" t="s">
        <v>430</v>
      </c>
      <c r="O131" s="348" t="s">
        <v>430</v>
      </c>
      <c r="P131" s="348" t="s">
        <v>430</v>
      </c>
      <c r="Q131" s="348" t="s">
        <v>430</v>
      </c>
      <c r="R131" s="348" t="s">
        <v>430</v>
      </c>
      <c r="S131" s="348" t="s">
        <v>430</v>
      </c>
      <c r="T131" s="348" t="s">
        <v>430</v>
      </c>
      <c r="U131" s="348" t="s">
        <v>430</v>
      </c>
      <c r="V131" s="348" t="s">
        <v>430</v>
      </c>
      <c r="W131" s="348" t="s">
        <v>430</v>
      </c>
      <c r="X131" s="348" t="s">
        <v>430</v>
      </c>
      <c r="Y131" s="374"/>
      <c r="Z131" s="346"/>
      <c r="AA131" s="346"/>
      <c r="AB131" s="346"/>
      <c r="AC131" s="346"/>
      <c r="AD131" s="346"/>
      <c r="AE131" s="346"/>
      <c r="AF131" s="346"/>
      <c r="AG131" s="346"/>
      <c r="AH131" s="346"/>
      <c r="AI131" s="346"/>
      <c r="AJ131" s="346"/>
      <c r="AK131" s="346"/>
      <c r="AL131" s="346"/>
      <c r="AM131" s="346"/>
      <c r="AN131" s="346"/>
      <c r="AO131" s="374"/>
      <c r="AP131" s="348" t="s">
        <v>430</v>
      </c>
      <c r="AQ131" s="348" t="s">
        <v>430</v>
      </c>
      <c r="AR131" s="348" t="s">
        <v>430</v>
      </c>
      <c r="AS131" s="348" t="s">
        <v>430</v>
      </c>
      <c r="AT131" s="348" t="s">
        <v>430</v>
      </c>
      <c r="AU131" s="374"/>
      <c r="AV131" s="429"/>
      <c r="AW131" s="429"/>
      <c r="AX131" s="429"/>
      <c r="AY131" s="429"/>
      <c r="AZ131" s="429"/>
      <c r="BA131" s="374"/>
      <c r="BB131" s="375"/>
      <c r="BC131" s="375"/>
      <c r="BD131" s="375"/>
      <c r="BE131" s="375"/>
      <c r="BF131" s="374"/>
      <c r="BG131" s="372"/>
      <c r="BH131" s="372"/>
      <c r="BI131" s="372"/>
      <c r="BJ131" s="372"/>
      <c r="BK131" s="374"/>
      <c r="BL131" s="466"/>
      <c r="BM131" s="372"/>
      <c r="BN131" s="372"/>
      <c r="BO131" s="372"/>
      <c r="BP131" s="372"/>
      <c r="BQ131" s="374"/>
      <c r="BR131" s="430"/>
    </row>
    <row r="132" spans="1:70" s="428" customFormat="1" x14ac:dyDescent="0.25">
      <c r="A132" s="345" t="s">
        <v>6678</v>
      </c>
      <c r="B132" s="374"/>
      <c r="C132" s="731"/>
      <c r="D132" s="374"/>
      <c r="E132" s="372"/>
      <c r="F132" s="374"/>
      <c r="G132" s="372"/>
      <c r="H132" s="374"/>
      <c r="I132" s="348" t="s">
        <v>430</v>
      </c>
      <c r="J132" s="348" t="s">
        <v>430</v>
      </c>
      <c r="K132" s="348" t="s">
        <v>430</v>
      </c>
      <c r="L132" s="348" t="s">
        <v>430</v>
      </c>
      <c r="M132" s="348" t="s">
        <v>430</v>
      </c>
      <c r="N132" s="350" t="s">
        <v>430</v>
      </c>
      <c r="O132" s="348" t="s">
        <v>430</v>
      </c>
      <c r="P132" s="348" t="s">
        <v>430</v>
      </c>
      <c r="Q132" s="348" t="s">
        <v>430</v>
      </c>
      <c r="R132" s="348" t="s">
        <v>430</v>
      </c>
      <c r="S132" s="348" t="s">
        <v>430</v>
      </c>
      <c r="T132" s="348" t="s">
        <v>430</v>
      </c>
      <c r="U132" s="348" t="s">
        <v>430</v>
      </c>
      <c r="V132" s="348" t="s">
        <v>430</v>
      </c>
      <c r="W132" s="348" t="s">
        <v>430</v>
      </c>
      <c r="X132" s="348" t="s">
        <v>430</v>
      </c>
      <c r="Y132" s="374"/>
      <c r="Z132" s="346"/>
      <c r="AA132" s="346"/>
      <c r="AB132" s="346"/>
      <c r="AC132" s="346"/>
      <c r="AD132" s="346"/>
      <c r="AE132" s="346"/>
      <c r="AF132" s="346"/>
      <c r="AG132" s="346"/>
      <c r="AH132" s="346"/>
      <c r="AI132" s="346"/>
      <c r="AJ132" s="346"/>
      <c r="AK132" s="346"/>
      <c r="AL132" s="346"/>
      <c r="AM132" s="346"/>
      <c r="AN132" s="346"/>
      <c r="AO132" s="374"/>
      <c r="AP132" s="348" t="s">
        <v>430</v>
      </c>
      <c r="AQ132" s="348" t="s">
        <v>430</v>
      </c>
      <c r="AR132" s="348" t="s">
        <v>430</v>
      </c>
      <c r="AS132" s="348" t="s">
        <v>430</v>
      </c>
      <c r="AT132" s="348" t="s">
        <v>430</v>
      </c>
      <c r="AU132" s="374"/>
      <c r="AV132" s="429"/>
      <c r="AW132" s="429"/>
      <c r="AX132" s="429"/>
      <c r="AY132" s="429"/>
      <c r="AZ132" s="429"/>
      <c r="BA132" s="374"/>
      <c r="BB132" s="375"/>
      <c r="BC132" s="375"/>
      <c r="BD132" s="375"/>
      <c r="BE132" s="375"/>
      <c r="BF132" s="374"/>
      <c r="BG132" s="372"/>
      <c r="BH132" s="372"/>
      <c r="BI132" s="372"/>
      <c r="BJ132" s="372"/>
      <c r="BK132" s="374"/>
      <c r="BL132" s="466"/>
      <c r="BM132" s="372"/>
      <c r="BN132" s="372"/>
      <c r="BO132" s="372"/>
      <c r="BP132" s="372"/>
      <c r="BQ132" s="374"/>
      <c r="BR132" s="430"/>
    </row>
    <row r="133" spans="1:70" s="428" customFormat="1" x14ac:dyDescent="0.25">
      <c r="A133" s="345" t="s">
        <v>6679</v>
      </c>
      <c r="B133" s="374"/>
      <c r="C133" s="731"/>
      <c r="D133" s="374"/>
      <c r="E133" s="372"/>
      <c r="F133" s="374"/>
      <c r="G133" s="372"/>
      <c r="H133" s="374"/>
      <c r="I133" s="348" t="s">
        <v>430</v>
      </c>
      <c r="J133" s="348" t="s">
        <v>430</v>
      </c>
      <c r="K133" s="348" t="s">
        <v>430</v>
      </c>
      <c r="L133" s="348" t="s">
        <v>430</v>
      </c>
      <c r="M133" s="348" t="s">
        <v>430</v>
      </c>
      <c r="N133" s="350" t="s">
        <v>430</v>
      </c>
      <c r="O133" s="348" t="s">
        <v>430</v>
      </c>
      <c r="P133" s="348" t="s">
        <v>430</v>
      </c>
      <c r="Q133" s="348" t="s">
        <v>430</v>
      </c>
      <c r="R133" s="348" t="s">
        <v>430</v>
      </c>
      <c r="S133" s="348" t="s">
        <v>430</v>
      </c>
      <c r="T133" s="348" t="s">
        <v>430</v>
      </c>
      <c r="U133" s="348" t="s">
        <v>430</v>
      </c>
      <c r="V133" s="348" t="s">
        <v>430</v>
      </c>
      <c r="W133" s="348" t="s">
        <v>430</v>
      </c>
      <c r="X133" s="348" t="s">
        <v>430</v>
      </c>
      <c r="Y133" s="374"/>
      <c r="Z133" s="346"/>
      <c r="AA133" s="346"/>
      <c r="AB133" s="346"/>
      <c r="AC133" s="346"/>
      <c r="AD133" s="346"/>
      <c r="AE133" s="346"/>
      <c r="AF133" s="346"/>
      <c r="AG133" s="346"/>
      <c r="AH133" s="346"/>
      <c r="AI133" s="346"/>
      <c r="AJ133" s="346"/>
      <c r="AK133" s="346"/>
      <c r="AL133" s="346"/>
      <c r="AM133" s="346"/>
      <c r="AN133" s="346"/>
      <c r="AO133" s="374"/>
      <c r="AP133" s="348" t="s">
        <v>430</v>
      </c>
      <c r="AQ133" s="348" t="s">
        <v>430</v>
      </c>
      <c r="AR133" s="348" t="s">
        <v>430</v>
      </c>
      <c r="AS133" s="348" t="s">
        <v>430</v>
      </c>
      <c r="AT133" s="348" t="s">
        <v>430</v>
      </c>
      <c r="AU133" s="374"/>
      <c r="AV133" s="429"/>
      <c r="AW133" s="429"/>
      <c r="AX133" s="429"/>
      <c r="AY133" s="429"/>
      <c r="AZ133" s="429"/>
      <c r="BA133" s="374"/>
      <c r="BB133" s="375"/>
      <c r="BC133" s="375"/>
      <c r="BD133" s="375"/>
      <c r="BE133" s="375"/>
      <c r="BF133" s="374"/>
      <c r="BG133" s="372"/>
      <c r="BH133" s="372"/>
      <c r="BI133" s="372"/>
      <c r="BJ133" s="372"/>
      <c r="BK133" s="374"/>
      <c r="BL133" s="466"/>
      <c r="BM133" s="372"/>
      <c r="BN133" s="372"/>
      <c r="BO133" s="372"/>
      <c r="BP133" s="372"/>
      <c r="BQ133" s="374"/>
      <c r="BR133" s="430"/>
    </row>
    <row r="134" spans="1:70" s="428" customFormat="1" x14ac:dyDescent="0.25">
      <c r="A134" s="345" t="s">
        <v>6680</v>
      </c>
      <c r="B134" s="374"/>
      <c r="C134" s="731"/>
      <c r="D134" s="374"/>
      <c r="E134" s="372"/>
      <c r="F134" s="374"/>
      <c r="G134" s="372"/>
      <c r="H134" s="374"/>
      <c r="I134" s="348" t="s">
        <v>430</v>
      </c>
      <c r="J134" s="348" t="s">
        <v>430</v>
      </c>
      <c r="K134" s="348" t="s">
        <v>430</v>
      </c>
      <c r="L134" s="348" t="s">
        <v>430</v>
      </c>
      <c r="M134" s="348" t="s">
        <v>430</v>
      </c>
      <c r="N134" s="350" t="s">
        <v>430</v>
      </c>
      <c r="O134" s="348" t="s">
        <v>430</v>
      </c>
      <c r="P134" s="348" t="s">
        <v>430</v>
      </c>
      <c r="Q134" s="348" t="s">
        <v>430</v>
      </c>
      <c r="R134" s="348" t="s">
        <v>430</v>
      </c>
      <c r="S134" s="348" t="s">
        <v>430</v>
      </c>
      <c r="T134" s="348" t="s">
        <v>430</v>
      </c>
      <c r="U134" s="348" t="s">
        <v>430</v>
      </c>
      <c r="V134" s="348" t="s">
        <v>430</v>
      </c>
      <c r="W134" s="348" t="s">
        <v>430</v>
      </c>
      <c r="X134" s="348" t="s">
        <v>430</v>
      </c>
      <c r="Y134" s="374"/>
      <c r="Z134" s="346"/>
      <c r="AA134" s="346"/>
      <c r="AB134" s="346"/>
      <c r="AC134" s="346"/>
      <c r="AD134" s="346"/>
      <c r="AE134" s="346"/>
      <c r="AF134" s="346"/>
      <c r="AG134" s="346"/>
      <c r="AH134" s="346"/>
      <c r="AI134" s="346"/>
      <c r="AJ134" s="346"/>
      <c r="AK134" s="346"/>
      <c r="AL134" s="346"/>
      <c r="AM134" s="346"/>
      <c r="AN134" s="346"/>
      <c r="AO134" s="374"/>
      <c r="AP134" s="348" t="s">
        <v>430</v>
      </c>
      <c r="AQ134" s="348" t="s">
        <v>430</v>
      </c>
      <c r="AR134" s="348" t="s">
        <v>430</v>
      </c>
      <c r="AS134" s="348" t="s">
        <v>430</v>
      </c>
      <c r="AT134" s="348" t="s">
        <v>430</v>
      </c>
      <c r="AU134" s="374"/>
      <c r="AV134" s="429"/>
      <c r="AW134" s="429"/>
      <c r="AX134" s="429"/>
      <c r="AY134" s="429"/>
      <c r="AZ134" s="429"/>
      <c r="BA134" s="374"/>
      <c r="BB134" s="375"/>
      <c r="BC134" s="375"/>
      <c r="BD134" s="375"/>
      <c r="BE134" s="375"/>
      <c r="BF134" s="374"/>
      <c r="BG134" s="372"/>
      <c r="BH134" s="372"/>
      <c r="BI134" s="372"/>
      <c r="BJ134" s="372"/>
      <c r="BK134" s="374"/>
      <c r="BL134" s="466"/>
      <c r="BM134" s="372"/>
      <c r="BN134" s="372"/>
      <c r="BO134" s="372"/>
      <c r="BP134" s="372"/>
      <c r="BQ134" s="374"/>
      <c r="BR134" s="430"/>
    </row>
    <row r="135" spans="1:70" s="428" customFormat="1" x14ac:dyDescent="0.25">
      <c r="A135" s="345" t="s">
        <v>6681</v>
      </c>
      <c r="B135" s="374"/>
      <c r="C135" s="731"/>
      <c r="D135" s="374"/>
      <c r="E135" s="372"/>
      <c r="F135" s="374"/>
      <c r="G135" s="372"/>
      <c r="H135" s="374"/>
      <c r="I135" s="348" t="s">
        <v>430</v>
      </c>
      <c r="J135" s="348" t="s">
        <v>430</v>
      </c>
      <c r="K135" s="348" t="s">
        <v>430</v>
      </c>
      <c r="L135" s="348" t="s">
        <v>430</v>
      </c>
      <c r="M135" s="348" t="s">
        <v>430</v>
      </c>
      <c r="N135" s="350" t="s">
        <v>430</v>
      </c>
      <c r="O135" s="348" t="s">
        <v>430</v>
      </c>
      <c r="P135" s="348" t="s">
        <v>430</v>
      </c>
      <c r="Q135" s="348" t="s">
        <v>430</v>
      </c>
      <c r="R135" s="348" t="s">
        <v>430</v>
      </c>
      <c r="S135" s="348" t="s">
        <v>430</v>
      </c>
      <c r="T135" s="348" t="s">
        <v>430</v>
      </c>
      <c r="U135" s="348" t="s">
        <v>430</v>
      </c>
      <c r="V135" s="348" t="s">
        <v>430</v>
      </c>
      <c r="W135" s="348" t="s">
        <v>430</v>
      </c>
      <c r="X135" s="348" t="s">
        <v>430</v>
      </c>
      <c r="Y135" s="374"/>
      <c r="Z135" s="346"/>
      <c r="AA135" s="346"/>
      <c r="AB135" s="346"/>
      <c r="AC135" s="346"/>
      <c r="AD135" s="346"/>
      <c r="AE135" s="346"/>
      <c r="AF135" s="346"/>
      <c r="AG135" s="346"/>
      <c r="AH135" s="346"/>
      <c r="AI135" s="346"/>
      <c r="AJ135" s="346"/>
      <c r="AK135" s="346"/>
      <c r="AL135" s="346"/>
      <c r="AM135" s="346"/>
      <c r="AN135" s="346"/>
      <c r="AO135" s="374"/>
      <c r="AP135" s="348" t="s">
        <v>430</v>
      </c>
      <c r="AQ135" s="348" t="s">
        <v>430</v>
      </c>
      <c r="AR135" s="348" t="s">
        <v>430</v>
      </c>
      <c r="AS135" s="348" t="s">
        <v>430</v>
      </c>
      <c r="AT135" s="348" t="s">
        <v>430</v>
      </c>
      <c r="AU135" s="374"/>
      <c r="AV135" s="429"/>
      <c r="AW135" s="429"/>
      <c r="AX135" s="429"/>
      <c r="AY135" s="429"/>
      <c r="AZ135" s="429"/>
      <c r="BA135" s="374"/>
      <c r="BB135" s="375"/>
      <c r="BC135" s="375"/>
      <c r="BD135" s="375"/>
      <c r="BE135" s="375"/>
      <c r="BF135" s="374"/>
      <c r="BG135" s="372"/>
      <c r="BH135" s="372"/>
      <c r="BI135" s="372"/>
      <c r="BJ135" s="372"/>
      <c r="BK135" s="374"/>
      <c r="BL135" s="466"/>
      <c r="BM135" s="372"/>
      <c r="BN135" s="372"/>
      <c r="BO135" s="372"/>
      <c r="BP135" s="372"/>
      <c r="BQ135" s="374"/>
      <c r="BR135" s="430"/>
    </row>
    <row r="136" spans="1:70" s="428" customFormat="1" x14ac:dyDescent="0.25">
      <c r="A136" s="345" t="s">
        <v>6682</v>
      </c>
      <c r="B136" s="374"/>
      <c r="C136" s="731"/>
      <c r="D136" s="374"/>
      <c r="E136" s="372"/>
      <c r="F136" s="374"/>
      <c r="G136" s="372"/>
      <c r="H136" s="374"/>
      <c r="I136" s="348" t="s">
        <v>430</v>
      </c>
      <c r="J136" s="348" t="s">
        <v>430</v>
      </c>
      <c r="K136" s="348" t="s">
        <v>430</v>
      </c>
      <c r="L136" s="348" t="s">
        <v>430</v>
      </c>
      <c r="M136" s="348" t="s">
        <v>430</v>
      </c>
      <c r="N136" s="350" t="s">
        <v>430</v>
      </c>
      <c r="O136" s="348" t="s">
        <v>430</v>
      </c>
      <c r="P136" s="348" t="s">
        <v>430</v>
      </c>
      <c r="Q136" s="348" t="s">
        <v>430</v>
      </c>
      <c r="R136" s="348" t="s">
        <v>430</v>
      </c>
      <c r="S136" s="348" t="s">
        <v>430</v>
      </c>
      <c r="T136" s="348" t="s">
        <v>430</v>
      </c>
      <c r="U136" s="348" t="s">
        <v>430</v>
      </c>
      <c r="V136" s="348" t="s">
        <v>430</v>
      </c>
      <c r="W136" s="348" t="s">
        <v>430</v>
      </c>
      <c r="X136" s="348" t="s">
        <v>430</v>
      </c>
      <c r="Y136" s="374"/>
      <c r="Z136" s="346"/>
      <c r="AA136" s="346"/>
      <c r="AB136" s="346"/>
      <c r="AC136" s="346"/>
      <c r="AD136" s="346"/>
      <c r="AE136" s="346"/>
      <c r="AF136" s="346"/>
      <c r="AG136" s="346"/>
      <c r="AH136" s="346"/>
      <c r="AI136" s="346"/>
      <c r="AJ136" s="346"/>
      <c r="AK136" s="346"/>
      <c r="AL136" s="346"/>
      <c r="AM136" s="346"/>
      <c r="AN136" s="346"/>
      <c r="AO136" s="374"/>
      <c r="AP136" s="348" t="s">
        <v>430</v>
      </c>
      <c r="AQ136" s="348" t="s">
        <v>430</v>
      </c>
      <c r="AR136" s="348" t="s">
        <v>430</v>
      </c>
      <c r="AS136" s="348" t="s">
        <v>430</v>
      </c>
      <c r="AT136" s="348" t="s">
        <v>430</v>
      </c>
      <c r="AU136" s="374"/>
      <c r="AV136" s="429"/>
      <c r="AW136" s="429"/>
      <c r="AX136" s="429"/>
      <c r="AY136" s="429"/>
      <c r="AZ136" s="429"/>
      <c r="BA136" s="374"/>
      <c r="BB136" s="375"/>
      <c r="BC136" s="375"/>
      <c r="BD136" s="375"/>
      <c r="BE136" s="375"/>
      <c r="BF136" s="374"/>
      <c r="BG136" s="372"/>
      <c r="BH136" s="372"/>
      <c r="BI136" s="372"/>
      <c r="BJ136" s="372"/>
      <c r="BK136" s="374"/>
      <c r="BL136" s="466"/>
      <c r="BM136" s="372"/>
      <c r="BN136" s="372"/>
      <c r="BO136" s="372"/>
      <c r="BP136" s="372"/>
      <c r="BQ136" s="374"/>
      <c r="BR136" s="430"/>
    </row>
    <row r="137" spans="1:70" s="428" customFormat="1" x14ac:dyDescent="0.25">
      <c r="A137" s="345" t="s">
        <v>6683</v>
      </c>
      <c r="B137" s="374"/>
      <c r="C137" s="731"/>
      <c r="D137" s="374"/>
      <c r="E137" s="372"/>
      <c r="F137" s="374"/>
      <c r="G137" s="372"/>
      <c r="H137" s="374"/>
      <c r="I137" s="348" t="s">
        <v>430</v>
      </c>
      <c r="J137" s="348" t="s">
        <v>430</v>
      </c>
      <c r="K137" s="348" t="s">
        <v>430</v>
      </c>
      <c r="L137" s="348" t="s">
        <v>430</v>
      </c>
      <c r="M137" s="348" t="s">
        <v>430</v>
      </c>
      <c r="N137" s="350" t="s">
        <v>430</v>
      </c>
      <c r="O137" s="348" t="s">
        <v>430</v>
      </c>
      <c r="P137" s="348" t="s">
        <v>430</v>
      </c>
      <c r="Q137" s="348" t="s">
        <v>430</v>
      </c>
      <c r="R137" s="348" t="s">
        <v>430</v>
      </c>
      <c r="S137" s="348" t="s">
        <v>430</v>
      </c>
      <c r="T137" s="348" t="s">
        <v>430</v>
      </c>
      <c r="U137" s="348" t="s">
        <v>430</v>
      </c>
      <c r="V137" s="348" t="s">
        <v>430</v>
      </c>
      <c r="W137" s="348" t="s">
        <v>430</v>
      </c>
      <c r="X137" s="348" t="s">
        <v>430</v>
      </c>
      <c r="Y137" s="374"/>
      <c r="Z137" s="346"/>
      <c r="AA137" s="346"/>
      <c r="AB137" s="346"/>
      <c r="AC137" s="346"/>
      <c r="AD137" s="346"/>
      <c r="AE137" s="346"/>
      <c r="AF137" s="346"/>
      <c r="AG137" s="346"/>
      <c r="AH137" s="346"/>
      <c r="AI137" s="346"/>
      <c r="AJ137" s="346"/>
      <c r="AK137" s="346"/>
      <c r="AL137" s="346"/>
      <c r="AM137" s="346"/>
      <c r="AN137" s="346"/>
      <c r="AO137" s="374"/>
      <c r="AP137" s="348" t="s">
        <v>430</v>
      </c>
      <c r="AQ137" s="348" t="s">
        <v>430</v>
      </c>
      <c r="AR137" s="348" t="s">
        <v>430</v>
      </c>
      <c r="AS137" s="348" t="s">
        <v>430</v>
      </c>
      <c r="AT137" s="348" t="s">
        <v>430</v>
      </c>
      <c r="AU137" s="374"/>
      <c r="AV137" s="429"/>
      <c r="AW137" s="429"/>
      <c r="AX137" s="429"/>
      <c r="AY137" s="429"/>
      <c r="AZ137" s="429"/>
      <c r="BA137" s="374"/>
      <c r="BB137" s="375"/>
      <c r="BC137" s="375"/>
      <c r="BD137" s="375"/>
      <c r="BE137" s="375"/>
      <c r="BF137" s="374"/>
      <c r="BG137" s="372"/>
      <c r="BH137" s="372"/>
      <c r="BI137" s="372"/>
      <c r="BJ137" s="372"/>
      <c r="BK137" s="374"/>
      <c r="BL137" s="466"/>
      <c r="BM137" s="372"/>
      <c r="BN137" s="372"/>
      <c r="BO137" s="372"/>
      <c r="BP137" s="372"/>
      <c r="BQ137" s="374"/>
      <c r="BR137" s="430"/>
    </row>
    <row r="138" spans="1:70" s="428" customFormat="1" x14ac:dyDescent="0.25">
      <c r="A138" s="345" t="s">
        <v>6684</v>
      </c>
      <c r="B138" s="374"/>
      <c r="C138" s="731"/>
      <c r="D138" s="374"/>
      <c r="E138" s="372"/>
      <c r="F138" s="374"/>
      <c r="G138" s="372"/>
      <c r="H138" s="374"/>
      <c r="I138" s="348" t="s">
        <v>430</v>
      </c>
      <c r="J138" s="348" t="s">
        <v>430</v>
      </c>
      <c r="K138" s="348" t="s">
        <v>430</v>
      </c>
      <c r="L138" s="348" t="s">
        <v>430</v>
      </c>
      <c r="M138" s="348" t="s">
        <v>430</v>
      </c>
      <c r="N138" s="350" t="s">
        <v>430</v>
      </c>
      <c r="O138" s="348" t="s">
        <v>430</v>
      </c>
      <c r="P138" s="348" t="s">
        <v>430</v>
      </c>
      <c r="Q138" s="348" t="s">
        <v>430</v>
      </c>
      <c r="R138" s="348" t="s">
        <v>430</v>
      </c>
      <c r="S138" s="348" t="s">
        <v>430</v>
      </c>
      <c r="T138" s="348" t="s">
        <v>430</v>
      </c>
      <c r="U138" s="348" t="s">
        <v>430</v>
      </c>
      <c r="V138" s="348" t="s">
        <v>430</v>
      </c>
      <c r="W138" s="348" t="s">
        <v>430</v>
      </c>
      <c r="X138" s="348" t="s">
        <v>430</v>
      </c>
      <c r="Y138" s="374"/>
      <c r="Z138" s="346"/>
      <c r="AA138" s="346"/>
      <c r="AB138" s="346"/>
      <c r="AC138" s="346"/>
      <c r="AD138" s="346"/>
      <c r="AE138" s="346"/>
      <c r="AF138" s="346"/>
      <c r="AG138" s="346"/>
      <c r="AH138" s="346"/>
      <c r="AI138" s="346"/>
      <c r="AJ138" s="346"/>
      <c r="AK138" s="346"/>
      <c r="AL138" s="346"/>
      <c r="AM138" s="346"/>
      <c r="AN138" s="346"/>
      <c r="AO138" s="374"/>
      <c r="AP138" s="348" t="s">
        <v>430</v>
      </c>
      <c r="AQ138" s="348" t="s">
        <v>430</v>
      </c>
      <c r="AR138" s="348" t="s">
        <v>430</v>
      </c>
      <c r="AS138" s="348" t="s">
        <v>430</v>
      </c>
      <c r="AT138" s="348" t="s">
        <v>430</v>
      </c>
      <c r="AU138" s="374"/>
      <c r="AV138" s="429"/>
      <c r="AW138" s="429"/>
      <c r="AX138" s="429"/>
      <c r="AY138" s="429"/>
      <c r="AZ138" s="429"/>
      <c r="BA138" s="374"/>
      <c r="BB138" s="375"/>
      <c r="BC138" s="375"/>
      <c r="BD138" s="375"/>
      <c r="BE138" s="375"/>
      <c r="BF138" s="374"/>
      <c r="BG138" s="372"/>
      <c r="BH138" s="372"/>
      <c r="BI138" s="372"/>
      <c r="BJ138" s="372"/>
      <c r="BK138" s="374"/>
      <c r="BL138" s="466"/>
      <c r="BM138" s="372"/>
      <c r="BN138" s="372"/>
      <c r="BO138" s="372"/>
      <c r="BP138" s="372"/>
      <c r="BQ138" s="374"/>
      <c r="BR138" s="430"/>
    </row>
    <row r="139" spans="1:70" s="428" customFormat="1" x14ac:dyDescent="0.25">
      <c r="A139" s="345" t="s">
        <v>6685</v>
      </c>
      <c r="B139" s="374"/>
      <c r="C139" s="731"/>
      <c r="D139" s="374"/>
      <c r="E139" s="372"/>
      <c r="F139" s="374"/>
      <c r="G139" s="372"/>
      <c r="H139" s="374"/>
      <c r="I139" s="348" t="s">
        <v>430</v>
      </c>
      <c r="J139" s="348" t="s">
        <v>430</v>
      </c>
      <c r="K139" s="348" t="s">
        <v>430</v>
      </c>
      <c r="L139" s="348" t="s">
        <v>430</v>
      </c>
      <c r="M139" s="348" t="s">
        <v>430</v>
      </c>
      <c r="N139" s="350" t="s">
        <v>430</v>
      </c>
      <c r="O139" s="348" t="s">
        <v>430</v>
      </c>
      <c r="P139" s="348" t="s">
        <v>430</v>
      </c>
      <c r="Q139" s="348" t="s">
        <v>430</v>
      </c>
      <c r="R139" s="348" t="s">
        <v>430</v>
      </c>
      <c r="S139" s="348" t="s">
        <v>430</v>
      </c>
      <c r="T139" s="348" t="s">
        <v>430</v>
      </c>
      <c r="U139" s="348" t="s">
        <v>430</v>
      </c>
      <c r="V139" s="348" t="s">
        <v>430</v>
      </c>
      <c r="W139" s="348" t="s">
        <v>430</v>
      </c>
      <c r="X139" s="348" t="s">
        <v>430</v>
      </c>
      <c r="Y139" s="374"/>
      <c r="Z139" s="346"/>
      <c r="AA139" s="346"/>
      <c r="AB139" s="346"/>
      <c r="AC139" s="346"/>
      <c r="AD139" s="346"/>
      <c r="AE139" s="346"/>
      <c r="AF139" s="346"/>
      <c r="AG139" s="346"/>
      <c r="AH139" s="346"/>
      <c r="AI139" s="346"/>
      <c r="AJ139" s="346"/>
      <c r="AK139" s="346"/>
      <c r="AL139" s="346"/>
      <c r="AM139" s="346"/>
      <c r="AN139" s="346"/>
      <c r="AO139" s="374"/>
      <c r="AP139" s="348" t="s">
        <v>430</v>
      </c>
      <c r="AQ139" s="348" t="s">
        <v>430</v>
      </c>
      <c r="AR139" s="348" t="s">
        <v>430</v>
      </c>
      <c r="AS139" s="348" t="s">
        <v>430</v>
      </c>
      <c r="AT139" s="348" t="s">
        <v>430</v>
      </c>
      <c r="AU139" s="374"/>
      <c r="AV139" s="429"/>
      <c r="AW139" s="429"/>
      <c r="AX139" s="429"/>
      <c r="AY139" s="429"/>
      <c r="AZ139" s="429"/>
      <c r="BA139" s="374"/>
      <c r="BB139" s="375"/>
      <c r="BC139" s="375"/>
      <c r="BD139" s="375"/>
      <c r="BE139" s="375"/>
      <c r="BF139" s="374"/>
      <c r="BG139" s="372"/>
      <c r="BH139" s="372"/>
      <c r="BI139" s="372"/>
      <c r="BJ139" s="372"/>
      <c r="BK139" s="374"/>
      <c r="BL139" s="466"/>
      <c r="BM139" s="372"/>
      <c r="BN139" s="372"/>
      <c r="BO139" s="372"/>
      <c r="BP139" s="372"/>
      <c r="BQ139" s="374"/>
      <c r="BR139" s="430"/>
    </row>
    <row r="140" spans="1:70" s="428" customFormat="1" x14ac:dyDescent="0.25">
      <c r="A140" s="345" t="s">
        <v>6686</v>
      </c>
      <c r="B140" s="374"/>
      <c r="C140" s="731"/>
      <c r="D140" s="374"/>
      <c r="E140" s="372"/>
      <c r="F140" s="374"/>
      <c r="G140" s="372"/>
      <c r="H140" s="374"/>
      <c r="I140" s="348" t="s">
        <v>430</v>
      </c>
      <c r="J140" s="348" t="s">
        <v>430</v>
      </c>
      <c r="K140" s="348" t="s">
        <v>430</v>
      </c>
      <c r="L140" s="348" t="s">
        <v>430</v>
      </c>
      <c r="M140" s="348" t="s">
        <v>430</v>
      </c>
      <c r="N140" s="350" t="s">
        <v>430</v>
      </c>
      <c r="O140" s="348" t="s">
        <v>430</v>
      </c>
      <c r="P140" s="348" t="s">
        <v>430</v>
      </c>
      <c r="Q140" s="348" t="s">
        <v>430</v>
      </c>
      <c r="R140" s="348" t="s">
        <v>430</v>
      </c>
      <c r="S140" s="348" t="s">
        <v>430</v>
      </c>
      <c r="T140" s="348" t="s">
        <v>430</v>
      </c>
      <c r="U140" s="348" t="s">
        <v>430</v>
      </c>
      <c r="V140" s="348" t="s">
        <v>430</v>
      </c>
      <c r="W140" s="348" t="s">
        <v>430</v>
      </c>
      <c r="X140" s="348" t="s">
        <v>430</v>
      </c>
      <c r="Y140" s="374"/>
      <c r="Z140" s="346"/>
      <c r="AA140" s="346"/>
      <c r="AB140" s="346"/>
      <c r="AC140" s="346"/>
      <c r="AD140" s="346"/>
      <c r="AE140" s="346"/>
      <c r="AF140" s="346"/>
      <c r="AG140" s="346"/>
      <c r="AH140" s="346"/>
      <c r="AI140" s="346"/>
      <c r="AJ140" s="346"/>
      <c r="AK140" s="346"/>
      <c r="AL140" s="346"/>
      <c r="AM140" s="346"/>
      <c r="AN140" s="346"/>
      <c r="AO140" s="374"/>
      <c r="AP140" s="348" t="s">
        <v>430</v>
      </c>
      <c r="AQ140" s="348" t="s">
        <v>430</v>
      </c>
      <c r="AR140" s="348" t="s">
        <v>430</v>
      </c>
      <c r="AS140" s="348" t="s">
        <v>430</v>
      </c>
      <c r="AT140" s="348" t="s">
        <v>430</v>
      </c>
      <c r="AU140" s="374"/>
      <c r="AV140" s="429"/>
      <c r="AW140" s="429"/>
      <c r="AX140" s="429"/>
      <c r="AY140" s="429"/>
      <c r="AZ140" s="429"/>
      <c r="BA140" s="374"/>
      <c r="BB140" s="375"/>
      <c r="BC140" s="375"/>
      <c r="BD140" s="375"/>
      <c r="BE140" s="375"/>
      <c r="BF140" s="374"/>
      <c r="BG140" s="372"/>
      <c r="BH140" s="372"/>
      <c r="BI140" s="372"/>
      <c r="BJ140" s="372"/>
      <c r="BK140" s="374"/>
      <c r="BL140" s="466"/>
      <c r="BM140" s="372"/>
      <c r="BN140" s="372"/>
      <c r="BO140" s="372"/>
      <c r="BP140" s="372"/>
      <c r="BQ140" s="374"/>
      <c r="BR140" s="430"/>
    </row>
    <row r="141" spans="1:70" s="428" customFormat="1" x14ac:dyDescent="0.25">
      <c r="A141" s="345" t="s">
        <v>6687</v>
      </c>
      <c r="B141" s="374"/>
      <c r="C141" s="731"/>
      <c r="D141" s="374"/>
      <c r="E141" s="372"/>
      <c r="F141" s="374"/>
      <c r="G141" s="372"/>
      <c r="H141" s="374"/>
      <c r="I141" s="348" t="s">
        <v>430</v>
      </c>
      <c r="J141" s="348" t="s">
        <v>430</v>
      </c>
      <c r="K141" s="348" t="s">
        <v>430</v>
      </c>
      <c r="L141" s="348" t="s">
        <v>430</v>
      </c>
      <c r="M141" s="348" t="s">
        <v>430</v>
      </c>
      <c r="N141" s="350" t="s">
        <v>430</v>
      </c>
      <c r="O141" s="348" t="s">
        <v>430</v>
      </c>
      <c r="P141" s="348" t="s">
        <v>430</v>
      </c>
      <c r="Q141" s="348" t="s">
        <v>430</v>
      </c>
      <c r="R141" s="348" t="s">
        <v>430</v>
      </c>
      <c r="S141" s="348" t="s">
        <v>430</v>
      </c>
      <c r="T141" s="348" t="s">
        <v>430</v>
      </c>
      <c r="U141" s="348" t="s">
        <v>430</v>
      </c>
      <c r="V141" s="348" t="s">
        <v>430</v>
      </c>
      <c r="W141" s="348" t="s">
        <v>430</v>
      </c>
      <c r="X141" s="348" t="s">
        <v>430</v>
      </c>
      <c r="Y141" s="374"/>
      <c r="Z141" s="346"/>
      <c r="AA141" s="346"/>
      <c r="AB141" s="346"/>
      <c r="AC141" s="346"/>
      <c r="AD141" s="346"/>
      <c r="AE141" s="346"/>
      <c r="AF141" s="346"/>
      <c r="AG141" s="346"/>
      <c r="AH141" s="346"/>
      <c r="AI141" s="346"/>
      <c r="AJ141" s="346"/>
      <c r="AK141" s="346"/>
      <c r="AL141" s="346"/>
      <c r="AM141" s="346"/>
      <c r="AN141" s="346"/>
      <c r="AO141" s="374"/>
      <c r="AP141" s="348" t="s">
        <v>430</v>
      </c>
      <c r="AQ141" s="348" t="s">
        <v>430</v>
      </c>
      <c r="AR141" s="348" t="s">
        <v>430</v>
      </c>
      <c r="AS141" s="348" t="s">
        <v>430</v>
      </c>
      <c r="AT141" s="348" t="s">
        <v>430</v>
      </c>
      <c r="AU141" s="374"/>
      <c r="AV141" s="429"/>
      <c r="AW141" s="429"/>
      <c r="AX141" s="429"/>
      <c r="AY141" s="429"/>
      <c r="AZ141" s="429"/>
      <c r="BA141" s="374"/>
      <c r="BB141" s="375"/>
      <c r="BC141" s="375"/>
      <c r="BD141" s="375"/>
      <c r="BE141" s="375"/>
      <c r="BF141" s="374"/>
      <c r="BG141" s="372"/>
      <c r="BH141" s="372"/>
      <c r="BI141" s="372"/>
      <c r="BJ141" s="372"/>
      <c r="BK141" s="374"/>
      <c r="BL141" s="466"/>
      <c r="BM141" s="372"/>
      <c r="BN141" s="372"/>
      <c r="BO141" s="372"/>
      <c r="BP141" s="372"/>
      <c r="BQ141" s="374"/>
      <c r="BR141" s="430"/>
    </row>
    <row r="142" spans="1:70" s="428" customFormat="1" x14ac:dyDescent="0.25">
      <c r="A142" s="345" t="s">
        <v>6688</v>
      </c>
      <c r="B142" s="374"/>
      <c r="C142" s="731"/>
      <c r="D142" s="374"/>
      <c r="E142" s="372"/>
      <c r="F142" s="374"/>
      <c r="G142" s="372"/>
      <c r="H142" s="374"/>
      <c r="I142" s="348" t="s">
        <v>430</v>
      </c>
      <c r="J142" s="348" t="s">
        <v>430</v>
      </c>
      <c r="K142" s="348" t="s">
        <v>430</v>
      </c>
      <c r="L142" s="348" t="s">
        <v>430</v>
      </c>
      <c r="M142" s="348" t="s">
        <v>430</v>
      </c>
      <c r="N142" s="350" t="s">
        <v>430</v>
      </c>
      <c r="O142" s="348" t="s">
        <v>430</v>
      </c>
      <c r="P142" s="348" t="s">
        <v>430</v>
      </c>
      <c r="Q142" s="348" t="s">
        <v>430</v>
      </c>
      <c r="R142" s="348" t="s">
        <v>430</v>
      </c>
      <c r="S142" s="348" t="s">
        <v>430</v>
      </c>
      <c r="T142" s="348" t="s">
        <v>430</v>
      </c>
      <c r="U142" s="348" t="s">
        <v>430</v>
      </c>
      <c r="V142" s="348" t="s">
        <v>430</v>
      </c>
      <c r="W142" s="348" t="s">
        <v>430</v>
      </c>
      <c r="X142" s="348" t="s">
        <v>430</v>
      </c>
      <c r="Y142" s="374"/>
      <c r="Z142" s="346"/>
      <c r="AA142" s="346"/>
      <c r="AB142" s="346"/>
      <c r="AC142" s="346"/>
      <c r="AD142" s="346"/>
      <c r="AE142" s="346"/>
      <c r="AF142" s="346"/>
      <c r="AG142" s="346"/>
      <c r="AH142" s="346"/>
      <c r="AI142" s="346"/>
      <c r="AJ142" s="346"/>
      <c r="AK142" s="346"/>
      <c r="AL142" s="346"/>
      <c r="AM142" s="346"/>
      <c r="AN142" s="346"/>
      <c r="AO142" s="374"/>
      <c r="AP142" s="348" t="s">
        <v>430</v>
      </c>
      <c r="AQ142" s="348" t="s">
        <v>430</v>
      </c>
      <c r="AR142" s="348" t="s">
        <v>430</v>
      </c>
      <c r="AS142" s="348" t="s">
        <v>430</v>
      </c>
      <c r="AT142" s="348" t="s">
        <v>430</v>
      </c>
      <c r="AU142" s="374"/>
      <c r="AV142" s="429"/>
      <c r="AW142" s="429"/>
      <c r="AX142" s="429"/>
      <c r="AY142" s="429"/>
      <c r="AZ142" s="429"/>
      <c r="BA142" s="374"/>
      <c r="BB142" s="375"/>
      <c r="BC142" s="375"/>
      <c r="BD142" s="375"/>
      <c r="BE142" s="375"/>
      <c r="BF142" s="374"/>
      <c r="BG142" s="372"/>
      <c r="BH142" s="372"/>
      <c r="BI142" s="372"/>
      <c r="BJ142" s="372"/>
      <c r="BK142" s="374"/>
      <c r="BL142" s="466"/>
      <c r="BM142" s="372"/>
      <c r="BN142" s="372"/>
      <c r="BO142" s="372"/>
      <c r="BP142" s="372"/>
      <c r="BQ142" s="374"/>
      <c r="BR142" s="430"/>
    </row>
    <row r="143" spans="1:70" s="428" customFormat="1" x14ac:dyDescent="0.25">
      <c r="A143" s="345" t="s">
        <v>6689</v>
      </c>
      <c r="B143" s="374"/>
      <c r="C143" s="731"/>
      <c r="D143" s="374"/>
      <c r="E143" s="372"/>
      <c r="F143" s="374"/>
      <c r="G143" s="372"/>
      <c r="H143" s="374"/>
      <c r="I143" s="348" t="s">
        <v>430</v>
      </c>
      <c r="J143" s="348" t="s">
        <v>430</v>
      </c>
      <c r="K143" s="348" t="s">
        <v>430</v>
      </c>
      <c r="L143" s="348" t="s">
        <v>430</v>
      </c>
      <c r="M143" s="348" t="s">
        <v>430</v>
      </c>
      <c r="N143" s="350" t="s">
        <v>430</v>
      </c>
      <c r="O143" s="348" t="s">
        <v>430</v>
      </c>
      <c r="P143" s="348" t="s">
        <v>430</v>
      </c>
      <c r="Q143" s="348" t="s">
        <v>430</v>
      </c>
      <c r="R143" s="348" t="s">
        <v>430</v>
      </c>
      <c r="S143" s="348" t="s">
        <v>430</v>
      </c>
      <c r="T143" s="348" t="s">
        <v>430</v>
      </c>
      <c r="U143" s="348" t="s">
        <v>430</v>
      </c>
      <c r="V143" s="348" t="s">
        <v>430</v>
      </c>
      <c r="W143" s="348" t="s">
        <v>430</v>
      </c>
      <c r="X143" s="348" t="s">
        <v>430</v>
      </c>
      <c r="Y143" s="374"/>
      <c r="Z143" s="346"/>
      <c r="AA143" s="346"/>
      <c r="AB143" s="346"/>
      <c r="AC143" s="346"/>
      <c r="AD143" s="346"/>
      <c r="AE143" s="346"/>
      <c r="AF143" s="346"/>
      <c r="AG143" s="346"/>
      <c r="AH143" s="346"/>
      <c r="AI143" s="346"/>
      <c r="AJ143" s="346"/>
      <c r="AK143" s="346"/>
      <c r="AL143" s="346"/>
      <c r="AM143" s="346"/>
      <c r="AN143" s="346"/>
      <c r="AO143" s="374"/>
      <c r="AP143" s="348" t="s">
        <v>430</v>
      </c>
      <c r="AQ143" s="348" t="s">
        <v>430</v>
      </c>
      <c r="AR143" s="348" t="s">
        <v>430</v>
      </c>
      <c r="AS143" s="348" t="s">
        <v>430</v>
      </c>
      <c r="AT143" s="348" t="s">
        <v>430</v>
      </c>
      <c r="AU143" s="374"/>
      <c r="AV143" s="429"/>
      <c r="AW143" s="429"/>
      <c r="AX143" s="429"/>
      <c r="AY143" s="429"/>
      <c r="AZ143" s="429"/>
      <c r="BA143" s="374"/>
      <c r="BB143" s="375"/>
      <c r="BC143" s="375"/>
      <c r="BD143" s="375"/>
      <c r="BE143" s="375"/>
      <c r="BF143" s="374"/>
      <c r="BG143" s="372"/>
      <c r="BH143" s="372"/>
      <c r="BI143" s="372"/>
      <c r="BJ143" s="372"/>
      <c r="BK143" s="374"/>
      <c r="BL143" s="466"/>
      <c r="BM143" s="372"/>
      <c r="BN143" s="372"/>
      <c r="BO143" s="372"/>
      <c r="BP143" s="372"/>
      <c r="BQ143" s="374"/>
      <c r="BR143" s="430"/>
    </row>
    <row r="144" spans="1:70" s="428" customFormat="1" x14ac:dyDescent="0.25">
      <c r="A144" s="345" t="s">
        <v>6690</v>
      </c>
      <c r="B144" s="374"/>
      <c r="C144" s="731"/>
      <c r="D144" s="374"/>
      <c r="E144" s="372"/>
      <c r="F144" s="374"/>
      <c r="G144" s="372"/>
      <c r="H144" s="374"/>
      <c r="I144" s="348" t="s">
        <v>430</v>
      </c>
      <c r="J144" s="348" t="s">
        <v>430</v>
      </c>
      <c r="K144" s="348" t="s">
        <v>430</v>
      </c>
      <c r="L144" s="348" t="s">
        <v>430</v>
      </c>
      <c r="M144" s="348" t="s">
        <v>430</v>
      </c>
      <c r="N144" s="350" t="s">
        <v>430</v>
      </c>
      <c r="O144" s="348" t="s">
        <v>430</v>
      </c>
      <c r="P144" s="348" t="s">
        <v>430</v>
      </c>
      <c r="Q144" s="348" t="s">
        <v>430</v>
      </c>
      <c r="R144" s="348" t="s">
        <v>430</v>
      </c>
      <c r="S144" s="348" t="s">
        <v>430</v>
      </c>
      <c r="T144" s="348" t="s">
        <v>430</v>
      </c>
      <c r="U144" s="348" t="s">
        <v>430</v>
      </c>
      <c r="V144" s="348" t="s">
        <v>430</v>
      </c>
      <c r="W144" s="348" t="s">
        <v>430</v>
      </c>
      <c r="X144" s="348" t="s">
        <v>430</v>
      </c>
      <c r="Y144" s="374"/>
      <c r="Z144" s="346"/>
      <c r="AA144" s="346"/>
      <c r="AB144" s="346"/>
      <c r="AC144" s="346"/>
      <c r="AD144" s="346"/>
      <c r="AE144" s="346"/>
      <c r="AF144" s="346"/>
      <c r="AG144" s="346"/>
      <c r="AH144" s="346"/>
      <c r="AI144" s="346"/>
      <c r="AJ144" s="346"/>
      <c r="AK144" s="346"/>
      <c r="AL144" s="346"/>
      <c r="AM144" s="346"/>
      <c r="AN144" s="346"/>
      <c r="AO144" s="374"/>
      <c r="AP144" s="348" t="s">
        <v>430</v>
      </c>
      <c r="AQ144" s="348" t="s">
        <v>430</v>
      </c>
      <c r="AR144" s="348" t="s">
        <v>430</v>
      </c>
      <c r="AS144" s="348" t="s">
        <v>430</v>
      </c>
      <c r="AT144" s="348" t="s">
        <v>430</v>
      </c>
      <c r="AU144" s="374"/>
      <c r="AV144" s="429"/>
      <c r="AW144" s="429"/>
      <c r="AX144" s="429"/>
      <c r="AY144" s="429"/>
      <c r="AZ144" s="429"/>
      <c r="BA144" s="374"/>
      <c r="BB144" s="375"/>
      <c r="BC144" s="375"/>
      <c r="BD144" s="375"/>
      <c r="BE144" s="375"/>
      <c r="BF144" s="374"/>
      <c r="BG144" s="372"/>
      <c r="BH144" s="372"/>
      <c r="BI144" s="372"/>
      <c r="BJ144" s="372"/>
      <c r="BK144" s="374"/>
      <c r="BL144" s="466"/>
      <c r="BM144" s="372"/>
      <c r="BN144" s="372"/>
      <c r="BO144" s="372"/>
      <c r="BP144" s="372"/>
      <c r="BQ144" s="374"/>
      <c r="BR144" s="430"/>
    </row>
    <row r="145" spans="1:70" s="428" customFormat="1" x14ac:dyDescent="0.25">
      <c r="A145" s="345" t="s">
        <v>6691</v>
      </c>
      <c r="B145" s="374"/>
      <c r="C145" s="731"/>
      <c r="D145" s="374"/>
      <c r="E145" s="372"/>
      <c r="F145" s="374"/>
      <c r="G145" s="372"/>
      <c r="H145" s="374"/>
      <c r="I145" s="348" t="s">
        <v>430</v>
      </c>
      <c r="J145" s="348" t="s">
        <v>430</v>
      </c>
      <c r="K145" s="348" t="s">
        <v>430</v>
      </c>
      <c r="L145" s="348" t="s">
        <v>430</v>
      </c>
      <c r="M145" s="348" t="s">
        <v>430</v>
      </c>
      <c r="N145" s="350" t="s">
        <v>430</v>
      </c>
      <c r="O145" s="348" t="s">
        <v>430</v>
      </c>
      <c r="P145" s="348" t="s">
        <v>430</v>
      </c>
      <c r="Q145" s="348" t="s">
        <v>430</v>
      </c>
      <c r="R145" s="348" t="s">
        <v>430</v>
      </c>
      <c r="S145" s="348" t="s">
        <v>430</v>
      </c>
      <c r="T145" s="348" t="s">
        <v>430</v>
      </c>
      <c r="U145" s="348" t="s">
        <v>430</v>
      </c>
      <c r="V145" s="348" t="s">
        <v>430</v>
      </c>
      <c r="W145" s="348" t="s">
        <v>430</v>
      </c>
      <c r="X145" s="348" t="s">
        <v>430</v>
      </c>
      <c r="Y145" s="374"/>
      <c r="Z145" s="346"/>
      <c r="AA145" s="346"/>
      <c r="AB145" s="346"/>
      <c r="AC145" s="346"/>
      <c r="AD145" s="346"/>
      <c r="AE145" s="346"/>
      <c r="AF145" s="346"/>
      <c r="AG145" s="346"/>
      <c r="AH145" s="346"/>
      <c r="AI145" s="346"/>
      <c r="AJ145" s="346"/>
      <c r="AK145" s="346"/>
      <c r="AL145" s="346"/>
      <c r="AM145" s="346"/>
      <c r="AN145" s="346"/>
      <c r="AO145" s="374"/>
      <c r="AP145" s="348" t="s">
        <v>430</v>
      </c>
      <c r="AQ145" s="348" t="s">
        <v>430</v>
      </c>
      <c r="AR145" s="348" t="s">
        <v>430</v>
      </c>
      <c r="AS145" s="348" t="s">
        <v>430</v>
      </c>
      <c r="AT145" s="348" t="s">
        <v>430</v>
      </c>
      <c r="AU145" s="374"/>
      <c r="AV145" s="429"/>
      <c r="AW145" s="429"/>
      <c r="AX145" s="429"/>
      <c r="AY145" s="429"/>
      <c r="AZ145" s="429"/>
      <c r="BA145" s="374"/>
      <c r="BB145" s="375"/>
      <c r="BC145" s="375"/>
      <c r="BD145" s="375"/>
      <c r="BE145" s="375"/>
      <c r="BF145" s="374"/>
      <c r="BG145" s="372"/>
      <c r="BH145" s="372"/>
      <c r="BI145" s="372"/>
      <c r="BJ145" s="372"/>
      <c r="BK145" s="374"/>
      <c r="BL145" s="466"/>
      <c r="BM145" s="372"/>
      <c r="BN145" s="372"/>
      <c r="BO145" s="372"/>
      <c r="BP145" s="372"/>
      <c r="BQ145" s="374"/>
      <c r="BR145" s="430"/>
    </row>
    <row r="146" spans="1:70" s="428" customFormat="1" x14ac:dyDescent="0.25">
      <c r="A146" s="345" t="s">
        <v>6692</v>
      </c>
      <c r="B146" s="374"/>
      <c r="C146" s="731"/>
      <c r="D146" s="374"/>
      <c r="E146" s="372"/>
      <c r="F146" s="374"/>
      <c r="G146" s="372"/>
      <c r="H146" s="374"/>
      <c r="I146" s="348" t="s">
        <v>430</v>
      </c>
      <c r="J146" s="348" t="s">
        <v>430</v>
      </c>
      <c r="K146" s="348" t="s">
        <v>430</v>
      </c>
      <c r="L146" s="348" t="s">
        <v>430</v>
      </c>
      <c r="M146" s="348" t="s">
        <v>430</v>
      </c>
      <c r="N146" s="350" t="s">
        <v>430</v>
      </c>
      <c r="O146" s="348" t="s">
        <v>430</v>
      </c>
      <c r="P146" s="348" t="s">
        <v>430</v>
      </c>
      <c r="Q146" s="348" t="s">
        <v>430</v>
      </c>
      <c r="R146" s="348" t="s">
        <v>430</v>
      </c>
      <c r="S146" s="348" t="s">
        <v>430</v>
      </c>
      <c r="T146" s="348" t="s">
        <v>430</v>
      </c>
      <c r="U146" s="348" t="s">
        <v>430</v>
      </c>
      <c r="V146" s="348" t="s">
        <v>430</v>
      </c>
      <c r="W146" s="348" t="s">
        <v>430</v>
      </c>
      <c r="X146" s="348" t="s">
        <v>430</v>
      </c>
      <c r="Y146" s="374"/>
      <c r="Z146" s="346"/>
      <c r="AA146" s="346"/>
      <c r="AB146" s="346"/>
      <c r="AC146" s="346"/>
      <c r="AD146" s="346"/>
      <c r="AE146" s="346"/>
      <c r="AF146" s="346"/>
      <c r="AG146" s="346"/>
      <c r="AH146" s="346"/>
      <c r="AI146" s="346"/>
      <c r="AJ146" s="346"/>
      <c r="AK146" s="346"/>
      <c r="AL146" s="346"/>
      <c r="AM146" s="346"/>
      <c r="AN146" s="346"/>
      <c r="AO146" s="374"/>
      <c r="AP146" s="348" t="s">
        <v>430</v>
      </c>
      <c r="AQ146" s="348" t="s">
        <v>430</v>
      </c>
      <c r="AR146" s="348" t="s">
        <v>430</v>
      </c>
      <c r="AS146" s="348" t="s">
        <v>430</v>
      </c>
      <c r="AT146" s="348" t="s">
        <v>430</v>
      </c>
      <c r="AU146" s="374"/>
      <c r="AV146" s="429"/>
      <c r="AW146" s="429"/>
      <c r="AX146" s="429"/>
      <c r="AY146" s="429"/>
      <c r="AZ146" s="429"/>
      <c r="BA146" s="374"/>
      <c r="BB146" s="375"/>
      <c r="BC146" s="375"/>
      <c r="BD146" s="375"/>
      <c r="BE146" s="375"/>
      <c r="BF146" s="374"/>
      <c r="BG146" s="372"/>
      <c r="BH146" s="372"/>
      <c r="BI146" s="372"/>
      <c r="BJ146" s="372"/>
      <c r="BK146" s="374"/>
      <c r="BL146" s="466"/>
      <c r="BM146" s="372"/>
      <c r="BN146" s="372"/>
      <c r="BO146" s="372"/>
      <c r="BP146" s="372"/>
      <c r="BQ146" s="374"/>
      <c r="BR146" s="430"/>
    </row>
    <row r="147" spans="1:70" s="428" customFormat="1" x14ac:dyDescent="0.25">
      <c r="A147" s="345" t="s">
        <v>6693</v>
      </c>
      <c r="B147" s="374"/>
      <c r="C147" s="731"/>
      <c r="D147" s="374"/>
      <c r="E147" s="372"/>
      <c r="F147" s="374"/>
      <c r="G147" s="372"/>
      <c r="H147" s="374"/>
      <c r="I147" s="348" t="s">
        <v>430</v>
      </c>
      <c r="J147" s="348" t="s">
        <v>430</v>
      </c>
      <c r="K147" s="348" t="s">
        <v>430</v>
      </c>
      <c r="L147" s="348" t="s">
        <v>430</v>
      </c>
      <c r="M147" s="348" t="s">
        <v>430</v>
      </c>
      <c r="N147" s="350" t="s">
        <v>430</v>
      </c>
      <c r="O147" s="348" t="s">
        <v>430</v>
      </c>
      <c r="P147" s="348" t="s">
        <v>430</v>
      </c>
      <c r="Q147" s="348" t="s">
        <v>430</v>
      </c>
      <c r="R147" s="348" t="s">
        <v>430</v>
      </c>
      <c r="S147" s="348" t="s">
        <v>430</v>
      </c>
      <c r="T147" s="348" t="s">
        <v>430</v>
      </c>
      <c r="U147" s="348" t="s">
        <v>430</v>
      </c>
      <c r="V147" s="348" t="s">
        <v>430</v>
      </c>
      <c r="W147" s="348" t="s">
        <v>430</v>
      </c>
      <c r="X147" s="348" t="s">
        <v>430</v>
      </c>
      <c r="Y147" s="374"/>
      <c r="Z147" s="346"/>
      <c r="AA147" s="346"/>
      <c r="AB147" s="346"/>
      <c r="AC147" s="346"/>
      <c r="AD147" s="346"/>
      <c r="AE147" s="346"/>
      <c r="AF147" s="346"/>
      <c r="AG147" s="346"/>
      <c r="AH147" s="346"/>
      <c r="AI147" s="346"/>
      <c r="AJ147" s="346"/>
      <c r="AK147" s="346"/>
      <c r="AL147" s="346"/>
      <c r="AM147" s="346"/>
      <c r="AN147" s="346"/>
      <c r="AO147" s="374"/>
      <c r="AP147" s="348" t="s">
        <v>430</v>
      </c>
      <c r="AQ147" s="348" t="s">
        <v>430</v>
      </c>
      <c r="AR147" s="348" t="s">
        <v>430</v>
      </c>
      <c r="AS147" s="348" t="s">
        <v>430</v>
      </c>
      <c r="AT147" s="348" t="s">
        <v>430</v>
      </c>
      <c r="AU147" s="374"/>
      <c r="AV147" s="429"/>
      <c r="AW147" s="429"/>
      <c r="AX147" s="429"/>
      <c r="AY147" s="429"/>
      <c r="AZ147" s="429"/>
      <c r="BA147" s="374"/>
      <c r="BB147" s="375"/>
      <c r="BC147" s="375"/>
      <c r="BD147" s="375"/>
      <c r="BE147" s="375"/>
      <c r="BF147" s="374"/>
      <c r="BG147" s="372"/>
      <c r="BH147" s="372"/>
      <c r="BI147" s="372"/>
      <c r="BJ147" s="372"/>
      <c r="BK147" s="374"/>
      <c r="BL147" s="466"/>
      <c r="BM147" s="372"/>
      <c r="BN147" s="372"/>
      <c r="BO147" s="372"/>
      <c r="BP147" s="372"/>
      <c r="BQ147" s="374"/>
      <c r="BR147" s="430"/>
    </row>
    <row r="148" spans="1:70" s="428" customFormat="1" x14ac:dyDescent="0.25">
      <c r="A148" s="345" t="s">
        <v>6694</v>
      </c>
      <c r="B148" s="374"/>
      <c r="C148" s="731"/>
      <c r="D148" s="374"/>
      <c r="E148" s="372"/>
      <c r="F148" s="374"/>
      <c r="G148" s="372"/>
      <c r="H148" s="374"/>
      <c r="I148" s="348" t="s">
        <v>430</v>
      </c>
      <c r="J148" s="348" t="s">
        <v>430</v>
      </c>
      <c r="K148" s="348" t="s">
        <v>430</v>
      </c>
      <c r="L148" s="348" t="s">
        <v>430</v>
      </c>
      <c r="M148" s="348" t="s">
        <v>430</v>
      </c>
      <c r="N148" s="350" t="s">
        <v>430</v>
      </c>
      <c r="O148" s="348" t="s">
        <v>430</v>
      </c>
      <c r="P148" s="348" t="s">
        <v>430</v>
      </c>
      <c r="Q148" s="348" t="s">
        <v>430</v>
      </c>
      <c r="R148" s="348" t="s">
        <v>430</v>
      </c>
      <c r="S148" s="348" t="s">
        <v>430</v>
      </c>
      <c r="T148" s="348" t="s">
        <v>430</v>
      </c>
      <c r="U148" s="348" t="s">
        <v>430</v>
      </c>
      <c r="V148" s="348" t="s">
        <v>430</v>
      </c>
      <c r="W148" s="348" t="s">
        <v>430</v>
      </c>
      <c r="X148" s="348" t="s">
        <v>430</v>
      </c>
      <c r="Y148" s="374"/>
      <c r="Z148" s="346"/>
      <c r="AA148" s="346"/>
      <c r="AB148" s="346"/>
      <c r="AC148" s="346"/>
      <c r="AD148" s="346"/>
      <c r="AE148" s="346"/>
      <c r="AF148" s="346"/>
      <c r="AG148" s="346"/>
      <c r="AH148" s="346"/>
      <c r="AI148" s="346"/>
      <c r="AJ148" s="346"/>
      <c r="AK148" s="346"/>
      <c r="AL148" s="346"/>
      <c r="AM148" s="346"/>
      <c r="AN148" s="346"/>
      <c r="AO148" s="374"/>
      <c r="AP148" s="348" t="s">
        <v>430</v>
      </c>
      <c r="AQ148" s="348" t="s">
        <v>430</v>
      </c>
      <c r="AR148" s="348" t="s">
        <v>430</v>
      </c>
      <c r="AS148" s="348" t="s">
        <v>430</v>
      </c>
      <c r="AT148" s="348" t="s">
        <v>430</v>
      </c>
      <c r="AU148" s="374"/>
      <c r="AV148" s="429"/>
      <c r="AW148" s="429"/>
      <c r="AX148" s="429"/>
      <c r="AY148" s="429"/>
      <c r="AZ148" s="429"/>
      <c r="BA148" s="374"/>
      <c r="BB148" s="375"/>
      <c r="BC148" s="375"/>
      <c r="BD148" s="375"/>
      <c r="BE148" s="375"/>
      <c r="BF148" s="374"/>
      <c r="BG148" s="372"/>
      <c r="BH148" s="372"/>
      <c r="BI148" s="372"/>
      <c r="BJ148" s="372"/>
      <c r="BK148" s="374"/>
      <c r="BL148" s="466"/>
      <c r="BM148" s="372"/>
      <c r="BN148" s="372"/>
      <c r="BO148" s="372"/>
      <c r="BP148" s="372"/>
      <c r="BQ148" s="374"/>
      <c r="BR148" s="430"/>
    </row>
    <row r="149" spans="1:70" s="428" customFormat="1" x14ac:dyDescent="0.25">
      <c r="A149" s="345" t="s">
        <v>6695</v>
      </c>
      <c r="B149" s="374"/>
      <c r="C149" s="731"/>
      <c r="D149" s="374"/>
      <c r="E149" s="372"/>
      <c r="F149" s="374"/>
      <c r="G149" s="372"/>
      <c r="H149" s="374"/>
      <c r="I149" s="348" t="s">
        <v>430</v>
      </c>
      <c r="J149" s="348" t="s">
        <v>430</v>
      </c>
      <c r="K149" s="348" t="s">
        <v>430</v>
      </c>
      <c r="L149" s="348" t="s">
        <v>430</v>
      </c>
      <c r="M149" s="348" t="s">
        <v>430</v>
      </c>
      <c r="N149" s="350" t="s">
        <v>430</v>
      </c>
      <c r="O149" s="348" t="s">
        <v>430</v>
      </c>
      <c r="P149" s="348" t="s">
        <v>430</v>
      </c>
      <c r="Q149" s="348" t="s">
        <v>430</v>
      </c>
      <c r="R149" s="348" t="s">
        <v>430</v>
      </c>
      <c r="S149" s="348" t="s">
        <v>430</v>
      </c>
      <c r="T149" s="348" t="s">
        <v>430</v>
      </c>
      <c r="U149" s="348" t="s">
        <v>430</v>
      </c>
      <c r="V149" s="348" t="s">
        <v>430</v>
      </c>
      <c r="W149" s="348" t="s">
        <v>430</v>
      </c>
      <c r="X149" s="348" t="s">
        <v>430</v>
      </c>
      <c r="Y149" s="374"/>
      <c r="Z149" s="346"/>
      <c r="AA149" s="346"/>
      <c r="AB149" s="346"/>
      <c r="AC149" s="346"/>
      <c r="AD149" s="346"/>
      <c r="AE149" s="346"/>
      <c r="AF149" s="346"/>
      <c r="AG149" s="346"/>
      <c r="AH149" s="346"/>
      <c r="AI149" s="346"/>
      <c r="AJ149" s="346"/>
      <c r="AK149" s="346"/>
      <c r="AL149" s="346"/>
      <c r="AM149" s="346"/>
      <c r="AN149" s="346"/>
      <c r="AO149" s="374"/>
      <c r="AP149" s="348" t="s">
        <v>430</v>
      </c>
      <c r="AQ149" s="348" t="s">
        <v>430</v>
      </c>
      <c r="AR149" s="348" t="s">
        <v>430</v>
      </c>
      <c r="AS149" s="348" t="s">
        <v>430</v>
      </c>
      <c r="AT149" s="348" t="s">
        <v>430</v>
      </c>
      <c r="AU149" s="374"/>
      <c r="AV149" s="429"/>
      <c r="AW149" s="429"/>
      <c r="AX149" s="429"/>
      <c r="AY149" s="429"/>
      <c r="AZ149" s="429"/>
      <c r="BA149" s="374"/>
      <c r="BB149" s="375"/>
      <c r="BC149" s="375"/>
      <c r="BD149" s="375"/>
      <c r="BE149" s="375"/>
      <c r="BF149" s="374"/>
      <c r="BG149" s="372"/>
      <c r="BH149" s="372"/>
      <c r="BI149" s="372"/>
      <c r="BJ149" s="372"/>
      <c r="BK149" s="374"/>
      <c r="BL149" s="466"/>
      <c r="BM149" s="372"/>
      <c r="BN149" s="372"/>
      <c r="BO149" s="372"/>
      <c r="BP149" s="372"/>
      <c r="BQ149" s="374"/>
      <c r="BR149" s="430"/>
    </row>
    <row r="150" spans="1:70" s="428" customFormat="1" x14ac:dyDescent="0.25">
      <c r="A150" s="345" t="s">
        <v>4445</v>
      </c>
      <c r="B150" s="374"/>
      <c r="C150" s="731"/>
      <c r="D150" s="374"/>
      <c r="E150" s="372"/>
      <c r="F150" s="374"/>
      <c r="G150" s="372"/>
      <c r="H150" s="374"/>
      <c r="I150" s="348" t="s">
        <v>430</v>
      </c>
      <c r="J150" s="348" t="s">
        <v>430</v>
      </c>
      <c r="K150" s="348" t="s">
        <v>430</v>
      </c>
      <c r="L150" s="348" t="s">
        <v>430</v>
      </c>
      <c r="M150" s="348" t="s">
        <v>430</v>
      </c>
      <c r="N150" s="350" t="s">
        <v>430</v>
      </c>
      <c r="O150" s="348" t="s">
        <v>430</v>
      </c>
      <c r="P150" s="348" t="s">
        <v>430</v>
      </c>
      <c r="Q150" s="348" t="s">
        <v>430</v>
      </c>
      <c r="R150" s="348" t="s">
        <v>430</v>
      </c>
      <c r="S150" s="348" t="s">
        <v>430</v>
      </c>
      <c r="T150" s="348" t="s">
        <v>430</v>
      </c>
      <c r="U150" s="348" t="s">
        <v>430</v>
      </c>
      <c r="V150" s="348" t="s">
        <v>430</v>
      </c>
      <c r="W150" s="348" t="s">
        <v>430</v>
      </c>
      <c r="X150" s="348" t="s">
        <v>430</v>
      </c>
      <c r="Y150" s="374"/>
      <c r="Z150" s="346"/>
      <c r="AA150" s="346"/>
      <c r="AB150" s="346"/>
      <c r="AC150" s="346"/>
      <c r="AD150" s="346"/>
      <c r="AE150" s="346"/>
      <c r="AF150" s="346"/>
      <c r="AG150" s="346"/>
      <c r="AH150" s="346"/>
      <c r="AI150" s="346"/>
      <c r="AJ150" s="346"/>
      <c r="AK150" s="346"/>
      <c r="AL150" s="346"/>
      <c r="AM150" s="346"/>
      <c r="AN150" s="346"/>
      <c r="AO150" s="374"/>
      <c r="AP150" s="348" t="s">
        <v>430</v>
      </c>
      <c r="AQ150" s="348" t="s">
        <v>430</v>
      </c>
      <c r="AR150" s="348" t="s">
        <v>430</v>
      </c>
      <c r="AS150" s="348" t="s">
        <v>430</v>
      </c>
      <c r="AT150" s="348" t="s">
        <v>430</v>
      </c>
      <c r="AU150" s="374"/>
      <c r="AV150" s="429"/>
      <c r="AW150" s="429"/>
      <c r="AX150" s="429"/>
      <c r="AY150" s="429"/>
      <c r="AZ150" s="429"/>
      <c r="BA150" s="374"/>
      <c r="BB150" s="375"/>
      <c r="BC150" s="375"/>
      <c r="BD150" s="375"/>
      <c r="BE150" s="375"/>
      <c r="BF150" s="374"/>
      <c r="BG150" s="372"/>
      <c r="BH150" s="372"/>
      <c r="BI150" s="372"/>
      <c r="BJ150" s="372"/>
      <c r="BK150" s="374"/>
      <c r="BL150" s="466"/>
      <c r="BM150" s="372"/>
      <c r="BN150" s="372"/>
      <c r="BO150" s="372"/>
      <c r="BP150" s="372"/>
      <c r="BQ150" s="374"/>
      <c r="BR150" s="430"/>
    </row>
    <row r="151" spans="1:70" s="428" customFormat="1" x14ac:dyDescent="0.25">
      <c r="A151" s="345" t="s">
        <v>6696</v>
      </c>
      <c r="B151" s="374"/>
      <c r="C151" s="731"/>
      <c r="D151" s="374"/>
      <c r="E151" s="372"/>
      <c r="F151" s="374"/>
      <c r="G151" s="372"/>
      <c r="H151" s="374"/>
      <c r="I151" s="348" t="s">
        <v>430</v>
      </c>
      <c r="J151" s="348" t="s">
        <v>430</v>
      </c>
      <c r="K151" s="348" t="s">
        <v>430</v>
      </c>
      <c r="L151" s="348" t="s">
        <v>430</v>
      </c>
      <c r="M151" s="348" t="s">
        <v>430</v>
      </c>
      <c r="N151" s="350" t="s">
        <v>430</v>
      </c>
      <c r="O151" s="348" t="s">
        <v>430</v>
      </c>
      <c r="P151" s="348" t="s">
        <v>430</v>
      </c>
      <c r="Q151" s="348" t="s">
        <v>430</v>
      </c>
      <c r="R151" s="348" t="s">
        <v>430</v>
      </c>
      <c r="S151" s="348" t="s">
        <v>430</v>
      </c>
      <c r="T151" s="348" t="s">
        <v>430</v>
      </c>
      <c r="U151" s="348" t="s">
        <v>430</v>
      </c>
      <c r="V151" s="348" t="s">
        <v>430</v>
      </c>
      <c r="W151" s="348" t="s">
        <v>430</v>
      </c>
      <c r="X151" s="348" t="s">
        <v>430</v>
      </c>
      <c r="Y151" s="374"/>
      <c r="Z151" s="346"/>
      <c r="AA151" s="346"/>
      <c r="AB151" s="346"/>
      <c r="AC151" s="346"/>
      <c r="AD151" s="346"/>
      <c r="AE151" s="346"/>
      <c r="AF151" s="346"/>
      <c r="AG151" s="346"/>
      <c r="AH151" s="346"/>
      <c r="AI151" s="346"/>
      <c r="AJ151" s="346"/>
      <c r="AK151" s="346"/>
      <c r="AL151" s="346"/>
      <c r="AM151" s="346"/>
      <c r="AN151" s="346"/>
      <c r="AO151" s="374"/>
      <c r="AP151" s="348" t="s">
        <v>430</v>
      </c>
      <c r="AQ151" s="348" t="s">
        <v>430</v>
      </c>
      <c r="AR151" s="348" t="s">
        <v>430</v>
      </c>
      <c r="AS151" s="348" t="s">
        <v>430</v>
      </c>
      <c r="AT151" s="348" t="s">
        <v>430</v>
      </c>
      <c r="AU151" s="374"/>
      <c r="AV151" s="429"/>
      <c r="AW151" s="429"/>
      <c r="AX151" s="429"/>
      <c r="AY151" s="429"/>
      <c r="AZ151" s="429"/>
      <c r="BA151" s="374"/>
      <c r="BB151" s="375"/>
      <c r="BC151" s="375"/>
      <c r="BD151" s="375"/>
      <c r="BE151" s="375"/>
      <c r="BF151" s="374"/>
      <c r="BG151" s="372"/>
      <c r="BH151" s="372"/>
      <c r="BI151" s="372"/>
      <c r="BJ151" s="372"/>
      <c r="BK151" s="374"/>
      <c r="BL151" s="466"/>
      <c r="BM151" s="372"/>
      <c r="BN151" s="372"/>
      <c r="BO151" s="372"/>
      <c r="BP151" s="372"/>
      <c r="BQ151" s="374"/>
      <c r="BR151" s="430"/>
    </row>
    <row r="152" spans="1:70" s="428" customFormat="1" x14ac:dyDescent="0.25">
      <c r="A152" s="345" t="s">
        <v>6697</v>
      </c>
      <c r="B152" s="374"/>
      <c r="C152" s="731"/>
      <c r="D152" s="374"/>
      <c r="E152" s="372"/>
      <c r="F152" s="374"/>
      <c r="G152" s="372"/>
      <c r="H152" s="374"/>
      <c r="I152" s="348" t="s">
        <v>430</v>
      </c>
      <c r="J152" s="348" t="s">
        <v>430</v>
      </c>
      <c r="K152" s="348" t="s">
        <v>430</v>
      </c>
      <c r="L152" s="348" t="s">
        <v>430</v>
      </c>
      <c r="M152" s="348" t="s">
        <v>430</v>
      </c>
      <c r="N152" s="350" t="s">
        <v>430</v>
      </c>
      <c r="O152" s="348" t="s">
        <v>430</v>
      </c>
      <c r="P152" s="348" t="s">
        <v>430</v>
      </c>
      <c r="Q152" s="348" t="s">
        <v>430</v>
      </c>
      <c r="R152" s="348" t="s">
        <v>430</v>
      </c>
      <c r="S152" s="348" t="s">
        <v>430</v>
      </c>
      <c r="T152" s="348" t="s">
        <v>430</v>
      </c>
      <c r="U152" s="348" t="s">
        <v>430</v>
      </c>
      <c r="V152" s="348" t="s">
        <v>430</v>
      </c>
      <c r="W152" s="348" t="s">
        <v>430</v>
      </c>
      <c r="X152" s="348" t="s">
        <v>430</v>
      </c>
      <c r="Y152" s="374"/>
      <c r="Z152" s="346"/>
      <c r="AA152" s="346"/>
      <c r="AB152" s="346"/>
      <c r="AC152" s="346"/>
      <c r="AD152" s="346"/>
      <c r="AE152" s="346"/>
      <c r="AF152" s="346"/>
      <c r="AG152" s="346"/>
      <c r="AH152" s="346"/>
      <c r="AI152" s="346"/>
      <c r="AJ152" s="346"/>
      <c r="AK152" s="346"/>
      <c r="AL152" s="346"/>
      <c r="AM152" s="346"/>
      <c r="AN152" s="346"/>
      <c r="AO152" s="374"/>
      <c r="AP152" s="348" t="s">
        <v>430</v>
      </c>
      <c r="AQ152" s="348" t="s">
        <v>430</v>
      </c>
      <c r="AR152" s="348" t="s">
        <v>430</v>
      </c>
      <c r="AS152" s="348" t="s">
        <v>430</v>
      </c>
      <c r="AT152" s="348" t="s">
        <v>430</v>
      </c>
      <c r="AU152" s="374"/>
      <c r="AV152" s="429"/>
      <c r="AW152" s="429"/>
      <c r="AX152" s="429"/>
      <c r="AY152" s="429"/>
      <c r="AZ152" s="429"/>
      <c r="BA152" s="374"/>
      <c r="BB152" s="375"/>
      <c r="BC152" s="375"/>
      <c r="BD152" s="375"/>
      <c r="BE152" s="375"/>
      <c r="BF152" s="374"/>
      <c r="BG152" s="372"/>
      <c r="BH152" s="372"/>
      <c r="BI152" s="372"/>
      <c r="BJ152" s="372"/>
      <c r="BK152" s="374"/>
      <c r="BL152" s="466"/>
      <c r="BM152" s="372"/>
      <c r="BN152" s="372"/>
      <c r="BO152" s="372"/>
      <c r="BP152" s="372"/>
      <c r="BQ152" s="374"/>
      <c r="BR152" s="430"/>
    </row>
    <row r="153" spans="1:70" s="428" customFormat="1" x14ac:dyDescent="0.25">
      <c r="A153" s="345" t="s">
        <v>6698</v>
      </c>
      <c r="B153" s="374"/>
      <c r="C153" s="731"/>
      <c r="D153" s="374"/>
      <c r="E153" s="372"/>
      <c r="F153" s="374"/>
      <c r="G153" s="372"/>
      <c r="H153" s="374"/>
      <c r="I153" s="348" t="s">
        <v>430</v>
      </c>
      <c r="J153" s="348" t="s">
        <v>430</v>
      </c>
      <c r="K153" s="348" t="s">
        <v>430</v>
      </c>
      <c r="L153" s="348" t="s">
        <v>430</v>
      </c>
      <c r="M153" s="348" t="s">
        <v>430</v>
      </c>
      <c r="N153" s="350" t="s">
        <v>430</v>
      </c>
      <c r="O153" s="348" t="s">
        <v>430</v>
      </c>
      <c r="P153" s="348" t="s">
        <v>430</v>
      </c>
      <c r="Q153" s="348" t="s">
        <v>430</v>
      </c>
      <c r="R153" s="348" t="s">
        <v>430</v>
      </c>
      <c r="S153" s="348" t="s">
        <v>430</v>
      </c>
      <c r="T153" s="348" t="s">
        <v>430</v>
      </c>
      <c r="U153" s="348" t="s">
        <v>430</v>
      </c>
      <c r="V153" s="348" t="s">
        <v>430</v>
      </c>
      <c r="W153" s="348" t="s">
        <v>430</v>
      </c>
      <c r="X153" s="348" t="s">
        <v>430</v>
      </c>
      <c r="Y153" s="374"/>
      <c r="Z153" s="346"/>
      <c r="AA153" s="346"/>
      <c r="AB153" s="346"/>
      <c r="AC153" s="346"/>
      <c r="AD153" s="346"/>
      <c r="AE153" s="346"/>
      <c r="AF153" s="346"/>
      <c r="AG153" s="346"/>
      <c r="AH153" s="346"/>
      <c r="AI153" s="346"/>
      <c r="AJ153" s="346"/>
      <c r="AK153" s="346"/>
      <c r="AL153" s="346"/>
      <c r="AM153" s="346"/>
      <c r="AN153" s="346"/>
      <c r="AO153" s="374"/>
      <c r="AP153" s="348" t="s">
        <v>430</v>
      </c>
      <c r="AQ153" s="348" t="s">
        <v>430</v>
      </c>
      <c r="AR153" s="348" t="s">
        <v>430</v>
      </c>
      <c r="AS153" s="348" t="s">
        <v>430</v>
      </c>
      <c r="AT153" s="348" t="s">
        <v>430</v>
      </c>
      <c r="AU153" s="374"/>
      <c r="AV153" s="429"/>
      <c r="AW153" s="429"/>
      <c r="AX153" s="429"/>
      <c r="AY153" s="429"/>
      <c r="AZ153" s="429"/>
      <c r="BA153" s="374"/>
      <c r="BB153" s="375"/>
      <c r="BC153" s="375"/>
      <c r="BD153" s="375"/>
      <c r="BE153" s="375"/>
      <c r="BF153" s="374"/>
      <c r="BG153" s="372"/>
      <c r="BH153" s="372"/>
      <c r="BI153" s="372"/>
      <c r="BJ153" s="372"/>
      <c r="BK153" s="374"/>
      <c r="BL153" s="466"/>
      <c r="BM153" s="372"/>
      <c r="BN153" s="372"/>
      <c r="BO153" s="372"/>
      <c r="BP153" s="372"/>
      <c r="BQ153" s="374"/>
      <c r="BR153" s="430"/>
    </row>
    <row r="154" spans="1:70" s="428" customFormat="1" x14ac:dyDescent="0.25">
      <c r="A154" s="345" t="s">
        <v>6699</v>
      </c>
      <c r="B154" s="374"/>
      <c r="C154" s="731"/>
      <c r="D154" s="374"/>
      <c r="E154" s="372"/>
      <c r="F154" s="374"/>
      <c r="G154" s="372"/>
      <c r="H154" s="374"/>
      <c r="I154" s="348" t="s">
        <v>430</v>
      </c>
      <c r="J154" s="348">
        <v>-1.1572</v>
      </c>
      <c r="K154" s="348">
        <v>3.7202999999999999</v>
      </c>
      <c r="L154" s="348">
        <v>4.1821999999999999</v>
      </c>
      <c r="M154" s="348">
        <v>11.417199999999999</v>
      </c>
      <c r="N154" s="350">
        <v>20.288599999999999</v>
      </c>
      <c r="O154" s="348">
        <v>17.415400000000002</v>
      </c>
      <c r="P154" s="348">
        <v>20.6205</v>
      </c>
      <c r="Q154" s="348">
        <v>11.066700000000001</v>
      </c>
      <c r="R154" s="348">
        <v>13.2583</v>
      </c>
      <c r="S154" s="348">
        <v>2.6758999999999999</v>
      </c>
      <c r="T154" s="348">
        <v>17.8841</v>
      </c>
      <c r="U154" s="348">
        <v>12.6052</v>
      </c>
      <c r="V154" s="348">
        <v>14.977499999999999</v>
      </c>
      <c r="W154" s="348">
        <v>3.1160999999999999</v>
      </c>
      <c r="X154" s="348" t="s">
        <v>428</v>
      </c>
      <c r="Y154" s="374"/>
      <c r="Z154" s="346"/>
      <c r="AA154" s="346"/>
      <c r="AB154" s="346"/>
      <c r="AC154" s="346"/>
      <c r="AD154" s="346"/>
      <c r="AE154" s="346"/>
      <c r="AF154" s="346"/>
      <c r="AG154" s="346"/>
      <c r="AH154" s="346"/>
      <c r="AI154" s="346"/>
      <c r="AJ154" s="346"/>
      <c r="AK154" s="346"/>
      <c r="AL154" s="346"/>
      <c r="AM154" s="346"/>
      <c r="AN154" s="346"/>
      <c r="AO154" s="374"/>
      <c r="AP154" s="348" t="s">
        <v>430</v>
      </c>
      <c r="AQ154" s="348" t="s">
        <v>430</v>
      </c>
      <c r="AR154" s="348" t="s">
        <v>430</v>
      </c>
      <c r="AS154" s="348" t="s">
        <v>430</v>
      </c>
      <c r="AT154" s="348" t="s">
        <v>430</v>
      </c>
      <c r="AU154" s="374"/>
      <c r="AV154" s="429"/>
      <c r="AW154" s="429"/>
      <c r="AX154" s="429"/>
      <c r="AY154" s="429"/>
      <c r="AZ154" s="429"/>
      <c r="BA154" s="374"/>
      <c r="BB154" s="375"/>
      <c r="BC154" s="375"/>
      <c r="BD154" s="375"/>
      <c r="BE154" s="375"/>
      <c r="BF154" s="374"/>
      <c r="BG154" s="372"/>
      <c r="BH154" s="372"/>
      <c r="BI154" s="372"/>
      <c r="BJ154" s="372"/>
      <c r="BK154" s="374"/>
      <c r="BL154" s="466"/>
      <c r="BM154" s="372"/>
      <c r="BN154" s="372"/>
      <c r="BO154" s="372"/>
      <c r="BP154" s="372"/>
      <c r="BQ154" s="374"/>
      <c r="BR154" s="430"/>
    </row>
    <row r="155" spans="1:70" s="428" customFormat="1" x14ac:dyDescent="0.25">
      <c r="A155" s="345" t="s">
        <v>6700</v>
      </c>
      <c r="B155" s="374"/>
      <c r="C155" s="731"/>
      <c r="D155" s="374"/>
      <c r="E155" s="372"/>
      <c r="F155" s="374"/>
      <c r="G155" s="372"/>
      <c r="H155" s="374"/>
      <c r="I155" s="348" t="s">
        <v>430</v>
      </c>
      <c r="J155" s="348" t="s">
        <v>430</v>
      </c>
      <c r="K155" s="348" t="s">
        <v>430</v>
      </c>
      <c r="L155" s="348" t="s">
        <v>430</v>
      </c>
      <c r="M155" s="348" t="s">
        <v>430</v>
      </c>
      <c r="N155" s="350" t="s">
        <v>430</v>
      </c>
      <c r="O155" s="348" t="s">
        <v>430</v>
      </c>
      <c r="P155" s="348" t="s">
        <v>430</v>
      </c>
      <c r="Q155" s="348" t="s">
        <v>430</v>
      </c>
      <c r="R155" s="348" t="s">
        <v>430</v>
      </c>
      <c r="S155" s="348" t="s">
        <v>430</v>
      </c>
      <c r="T155" s="348" t="s">
        <v>430</v>
      </c>
      <c r="U155" s="348" t="s">
        <v>430</v>
      </c>
      <c r="V155" s="348" t="s">
        <v>430</v>
      </c>
      <c r="W155" s="348" t="s">
        <v>430</v>
      </c>
      <c r="X155" s="348" t="s">
        <v>430</v>
      </c>
      <c r="Y155" s="374"/>
      <c r="Z155" s="346"/>
      <c r="AA155" s="346"/>
      <c r="AB155" s="346"/>
      <c r="AC155" s="346"/>
      <c r="AD155" s="346"/>
      <c r="AE155" s="346"/>
      <c r="AF155" s="346"/>
      <c r="AG155" s="346"/>
      <c r="AH155" s="346"/>
      <c r="AI155" s="346"/>
      <c r="AJ155" s="346"/>
      <c r="AK155" s="346"/>
      <c r="AL155" s="346"/>
      <c r="AM155" s="346"/>
      <c r="AN155" s="346"/>
      <c r="AO155" s="374"/>
      <c r="AP155" s="348" t="s">
        <v>430</v>
      </c>
      <c r="AQ155" s="348" t="s">
        <v>430</v>
      </c>
      <c r="AR155" s="348" t="s">
        <v>430</v>
      </c>
      <c r="AS155" s="348" t="s">
        <v>430</v>
      </c>
      <c r="AT155" s="348" t="s">
        <v>430</v>
      </c>
      <c r="AU155" s="374"/>
      <c r="AV155" s="429"/>
      <c r="AW155" s="429"/>
      <c r="AX155" s="429"/>
      <c r="AY155" s="429"/>
      <c r="AZ155" s="429"/>
      <c r="BA155" s="374"/>
      <c r="BB155" s="375"/>
      <c r="BC155" s="375"/>
      <c r="BD155" s="375"/>
      <c r="BE155" s="375"/>
      <c r="BF155" s="374"/>
      <c r="BG155" s="372"/>
      <c r="BH155" s="372"/>
      <c r="BI155" s="372"/>
      <c r="BJ155" s="372"/>
      <c r="BK155" s="374"/>
      <c r="BL155" s="466"/>
      <c r="BM155" s="372"/>
      <c r="BN155" s="372"/>
      <c r="BO155" s="372"/>
      <c r="BP155" s="372"/>
      <c r="BQ155" s="374"/>
      <c r="BR155" s="430"/>
    </row>
    <row r="156" spans="1:70" s="428" customFormat="1" x14ac:dyDescent="0.25">
      <c r="A156" s="345" t="s">
        <v>6701</v>
      </c>
      <c r="B156" s="374"/>
      <c r="C156" s="731"/>
      <c r="D156" s="374"/>
      <c r="E156" s="372"/>
      <c r="F156" s="374"/>
      <c r="G156" s="372"/>
      <c r="H156" s="374"/>
      <c r="I156" s="348" t="s">
        <v>430</v>
      </c>
      <c r="J156" s="348">
        <v>-2.3121999999999998</v>
      </c>
      <c r="K156" s="348">
        <v>2.7482000000000002</v>
      </c>
      <c r="L156" s="348">
        <v>-1.5518000000000001</v>
      </c>
      <c r="M156" s="348">
        <v>8.3478999999999992</v>
      </c>
      <c r="N156" s="350">
        <v>12.041499999999999</v>
      </c>
      <c r="O156" s="348">
        <v>15.588699999999999</v>
      </c>
      <c r="P156" s="348">
        <v>22.043099999999999</v>
      </c>
      <c r="Q156" s="348">
        <v>11.3028</v>
      </c>
      <c r="R156" s="348">
        <v>16.248899999999999</v>
      </c>
      <c r="S156" s="348">
        <v>-1.2957000000000001</v>
      </c>
      <c r="T156" s="348">
        <v>15.371</v>
      </c>
      <c r="U156" s="348">
        <v>4.2178000000000004</v>
      </c>
      <c r="V156" s="348">
        <v>5.2678000000000003</v>
      </c>
      <c r="W156" s="348">
        <v>3.7107000000000001</v>
      </c>
      <c r="X156" s="348" t="s">
        <v>428</v>
      </c>
      <c r="Y156" s="374"/>
      <c r="Z156" s="346"/>
      <c r="AA156" s="346"/>
      <c r="AB156" s="346"/>
      <c r="AC156" s="346"/>
      <c r="AD156" s="346"/>
      <c r="AE156" s="346"/>
      <c r="AF156" s="346"/>
      <c r="AG156" s="346"/>
      <c r="AH156" s="346"/>
      <c r="AI156" s="346"/>
      <c r="AJ156" s="346"/>
      <c r="AK156" s="346"/>
      <c r="AL156" s="346"/>
      <c r="AM156" s="346"/>
      <c r="AN156" s="346"/>
      <c r="AO156" s="374"/>
      <c r="AP156" s="348" t="s">
        <v>430</v>
      </c>
      <c r="AQ156" s="348" t="s">
        <v>430</v>
      </c>
      <c r="AR156" s="348" t="s">
        <v>430</v>
      </c>
      <c r="AS156" s="348" t="s">
        <v>430</v>
      </c>
      <c r="AT156" s="348" t="s">
        <v>430</v>
      </c>
      <c r="AU156" s="374"/>
      <c r="AV156" s="429"/>
      <c r="AW156" s="429"/>
      <c r="AX156" s="429"/>
      <c r="AY156" s="429"/>
      <c r="AZ156" s="429"/>
      <c r="BA156" s="374"/>
      <c r="BB156" s="375"/>
      <c r="BC156" s="375"/>
      <c r="BD156" s="375"/>
      <c r="BE156" s="375"/>
      <c r="BF156" s="374"/>
      <c r="BG156" s="372"/>
      <c r="BH156" s="372"/>
      <c r="BI156" s="372"/>
      <c r="BJ156" s="372"/>
      <c r="BK156" s="374"/>
      <c r="BL156" s="466"/>
      <c r="BM156" s="372"/>
      <c r="BN156" s="372"/>
      <c r="BO156" s="372"/>
      <c r="BP156" s="372"/>
      <c r="BQ156" s="374"/>
      <c r="BR156" s="430"/>
    </row>
    <row r="157" spans="1:70" s="428" customFormat="1" x14ac:dyDescent="0.25">
      <c r="A157" s="345" t="s">
        <v>2563</v>
      </c>
      <c r="B157" s="374"/>
      <c r="C157" s="731"/>
      <c r="D157" s="374"/>
      <c r="E157" s="372"/>
      <c r="F157" s="374"/>
      <c r="G157" s="372"/>
      <c r="H157" s="374"/>
      <c r="I157" s="348" t="s">
        <v>430</v>
      </c>
      <c r="J157" s="348" t="s">
        <v>430</v>
      </c>
      <c r="K157" s="348" t="s">
        <v>430</v>
      </c>
      <c r="L157" s="348" t="s">
        <v>430</v>
      </c>
      <c r="M157" s="348" t="s">
        <v>430</v>
      </c>
      <c r="N157" s="350" t="s">
        <v>430</v>
      </c>
      <c r="O157" s="348" t="s">
        <v>430</v>
      </c>
      <c r="P157" s="348" t="s">
        <v>430</v>
      </c>
      <c r="Q157" s="348" t="s">
        <v>430</v>
      </c>
      <c r="R157" s="348" t="s">
        <v>430</v>
      </c>
      <c r="S157" s="348" t="s">
        <v>430</v>
      </c>
      <c r="T157" s="348" t="s">
        <v>430</v>
      </c>
      <c r="U157" s="348" t="s">
        <v>430</v>
      </c>
      <c r="V157" s="348" t="s">
        <v>430</v>
      </c>
      <c r="W157" s="348" t="s">
        <v>430</v>
      </c>
      <c r="X157" s="348" t="s">
        <v>430</v>
      </c>
      <c r="Y157" s="374"/>
      <c r="Z157" s="346"/>
      <c r="AA157" s="346"/>
      <c r="AB157" s="346"/>
      <c r="AC157" s="346"/>
      <c r="AD157" s="346"/>
      <c r="AE157" s="346"/>
      <c r="AF157" s="346"/>
      <c r="AG157" s="346"/>
      <c r="AH157" s="346"/>
      <c r="AI157" s="346"/>
      <c r="AJ157" s="346"/>
      <c r="AK157" s="346"/>
      <c r="AL157" s="346"/>
      <c r="AM157" s="346"/>
      <c r="AN157" s="346"/>
      <c r="AO157" s="374"/>
      <c r="AP157" s="348" t="s">
        <v>430</v>
      </c>
      <c r="AQ157" s="348" t="s">
        <v>430</v>
      </c>
      <c r="AR157" s="348" t="s">
        <v>430</v>
      </c>
      <c r="AS157" s="348" t="s">
        <v>430</v>
      </c>
      <c r="AT157" s="348" t="s">
        <v>430</v>
      </c>
      <c r="AU157" s="374"/>
      <c r="AV157" s="429"/>
      <c r="AW157" s="429"/>
      <c r="AX157" s="429"/>
      <c r="AY157" s="429"/>
      <c r="AZ157" s="429"/>
      <c r="BA157" s="374"/>
      <c r="BB157" s="375"/>
      <c r="BC157" s="375"/>
      <c r="BD157" s="375"/>
      <c r="BE157" s="375"/>
      <c r="BF157" s="374"/>
      <c r="BG157" s="372"/>
      <c r="BH157" s="372"/>
      <c r="BI157" s="372"/>
      <c r="BJ157" s="372"/>
      <c r="BK157" s="374"/>
      <c r="BL157" s="466"/>
      <c r="BM157" s="372"/>
      <c r="BN157" s="372"/>
      <c r="BO157" s="372"/>
      <c r="BP157" s="372"/>
      <c r="BQ157" s="374"/>
      <c r="BR157" s="430"/>
    </row>
    <row r="158" spans="1:70" s="428" customFormat="1" x14ac:dyDescent="0.25">
      <c r="A158" s="345" t="s">
        <v>6702</v>
      </c>
      <c r="B158" s="374"/>
      <c r="C158" s="731"/>
      <c r="D158" s="374"/>
      <c r="E158" s="372"/>
      <c r="F158" s="374"/>
      <c r="G158" s="372"/>
      <c r="H158" s="374"/>
      <c r="I158" s="348" t="s">
        <v>430</v>
      </c>
      <c r="J158" s="348" t="s">
        <v>430</v>
      </c>
      <c r="K158" s="348" t="s">
        <v>430</v>
      </c>
      <c r="L158" s="348" t="s">
        <v>430</v>
      </c>
      <c r="M158" s="348" t="s">
        <v>430</v>
      </c>
      <c r="N158" s="350" t="s">
        <v>430</v>
      </c>
      <c r="O158" s="348" t="s">
        <v>430</v>
      </c>
      <c r="P158" s="348" t="s">
        <v>430</v>
      </c>
      <c r="Q158" s="348" t="s">
        <v>430</v>
      </c>
      <c r="R158" s="348" t="s">
        <v>430</v>
      </c>
      <c r="S158" s="348" t="s">
        <v>430</v>
      </c>
      <c r="T158" s="348" t="s">
        <v>430</v>
      </c>
      <c r="U158" s="348" t="s">
        <v>430</v>
      </c>
      <c r="V158" s="348" t="s">
        <v>430</v>
      </c>
      <c r="W158" s="348" t="s">
        <v>430</v>
      </c>
      <c r="X158" s="348" t="s">
        <v>430</v>
      </c>
      <c r="Y158" s="374"/>
      <c r="Z158" s="346"/>
      <c r="AA158" s="346"/>
      <c r="AB158" s="346"/>
      <c r="AC158" s="346"/>
      <c r="AD158" s="346"/>
      <c r="AE158" s="346"/>
      <c r="AF158" s="346"/>
      <c r="AG158" s="346"/>
      <c r="AH158" s="346"/>
      <c r="AI158" s="346"/>
      <c r="AJ158" s="346"/>
      <c r="AK158" s="346"/>
      <c r="AL158" s="346"/>
      <c r="AM158" s="346"/>
      <c r="AN158" s="346"/>
      <c r="AO158" s="374"/>
      <c r="AP158" s="348" t="s">
        <v>430</v>
      </c>
      <c r="AQ158" s="348" t="s">
        <v>430</v>
      </c>
      <c r="AR158" s="348" t="s">
        <v>430</v>
      </c>
      <c r="AS158" s="348" t="s">
        <v>430</v>
      </c>
      <c r="AT158" s="348" t="s">
        <v>430</v>
      </c>
      <c r="AU158" s="374"/>
      <c r="AV158" s="429"/>
      <c r="AW158" s="429"/>
      <c r="AX158" s="429"/>
      <c r="AY158" s="429"/>
      <c r="AZ158" s="429"/>
      <c r="BA158" s="374"/>
      <c r="BB158" s="375"/>
      <c r="BC158" s="375"/>
      <c r="BD158" s="375"/>
      <c r="BE158" s="375"/>
      <c r="BF158" s="374"/>
      <c r="BG158" s="372"/>
      <c r="BH158" s="372"/>
      <c r="BI158" s="372"/>
      <c r="BJ158" s="372"/>
      <c r="BK158" s="374"/>
      <c r="BL158" s="466"/>
      <c r="BM158" s="372"/>
      <c r="BN158" s="372"/>
      <c r="BO158" s="372"/>
      <c r="BP158" s="372"/>
      <c r="BQ158" s="374"/>
      <c r="BR158" s="430"/>
    </row>
    <row r="159" spans="1:70" s="428" customFormat="1" x14ac:dyDescent="0.25">
      <c r="A159" s="345" t="s">
        <v>6703</v>
      </c>
      <c r="B159" s="374"/>
      <c r="C159" s="731"/>
      <c r="D159" s="374"/>
      <c r="E159" s="372"/>
      <c r="F159" s="374"/>
      <c r="G159" s="372"/>
      <c r="H159" s="374"/>
      <c r="I159" s="348" t="s">
        <v>430</v>
      </c>
      <c r="J159" s="348" t="s">
        <v>430</v>
      </c>
      <c r="K159" s="348" t="s">
        <v>430</v>
      </c>
      <c r="L159" s="348" t="s">
        <v>430</v>
      </c>
      <c r="M159" s="348" t="s">
        <v>430</v>
      </c>
      <c r="N159" s="350" t="s">
        <v>430</v>
      </c>
      <c r="O159" s="348" t="s">
        <v>430</v>
      </c>
      <c r="P159" s="348" t="s">
        <v>430</v>
      </c>
      <c r="Q159" s="348" t="s">
        <v>430</v>
      </c>
      <c r="R159" s="348" t="s">
        <v>430</v>
      </c>
      <c r="S159" s="348" t="s">
        <v>430</v>
      </c>
      <c r="T159" s="348" t="s">
        <v>430</v>
      </c>
      <c r="U159" s="348" t="s">
        <v>430</v>
      </c>
      <c r="V159" s="348" t="s">
        <v>430</v>
      </c>
      <c r="W159" s="348" t="s">
        <v>430</v>
      </c>
      <c r="X159" s="348" t="s">
        <v>430</v>
      </c>
      <c r="Y159" s="374"/>
      <c r="Z159" s="346"/>
      <c r="AA159" s="346"/>
      <c r="AB159" s="346"/>
      <c r="AC159" s="346"/>
      <c r="AD159" s="346"/>
      <c r="AE159" s="346"/>
      <c r="AF159" s="346"/>
      <c r="AG159" s="346"/>
      <c r="AH159" s="346"/>
      <c r="AI159" s="346"/>
      <c r="AJ159" s="346"/>
      <c r="AK159" s="346"/>
      <c r="AL159" s="346"/>
      <c r="AM159" s="346"/>
      <c r="AN159" s="346"/>
      <c r="AO159" s="374"/>
      <c r="AP159" s="348" t="s">
        <v>430</v>
      </c>
      <c r="AQ159" s="348" t="s">
        <v>430</v>
      </c>
      <c r="AR159" s="348" t="s">
        <v>430</v>
      </c>
      <c r="AS159" s="348" t="s">
        <v>430</v>
      </c>
      <c r="AT159" s="348" t="s">
        <v>430</v>
      </c>
      <c r="AU159" s="374"/>
      <c r="AV159" s="429"/>
      <c r="AW159" s="429"/>
      <c r="AX159" s="429"/>
      <c r="AY159" s="429"/>
      <c r="AZ159" s="429"/>
      <c r="BA159" s="374"/>
      <c r="BB159" s="375"/>
      <c r="BC159" s="375"/>
      <c r="BD159" s="375"/>
      <c r="BE159" s="375"/>
      <c r="BF159" s="374"/>
      <c r="BG159" s="372"/>
      <c r="BH159" s="372"/>
      <c r="BI159" s="372"/>
      <c r="BJ159" s="372"/>
      <c r="BK159" s="374"/>
      <c r="BL159" s="466"/>
      <c r="BM159" s="372"/>
      <c r="BN159" s="372"/>
      <c r="BO159" s="372"/>
      <c r="BP159" s="372"/>
      <c r="BQ159" s="374"/>
      <c r="BR159" s="430"/>
    </row>
    <row r="160" spans="1:70" s="428" customFormat="1" x14ac:dyDescent="0.25">
      <c r="A160" s="345" t="s">
        <v>6704</v>
      </c>
      <c r="B160" s="374"/>
      <c r="C160" s="731"/>
      <c r="D160" s="374"/>
      <c r="E160" s="372"/>
      <c r="F160" s="374"/>
      <c r="G160" s="372"/>
      <c r="H160" s="374"/>
      <c r="I160" s="348" t="s">
        <v>430</v>
      </c>
      <c r="J160" s="348" t="s">
        <v>430</v>
      </c>
      <c r="K160" s="348" t="s">
        <v>430</v>
      </c>
      <c r="L160" s="348" t="s">
        <v>430</v>
      </c>
      <c r="M160" s="348" t="s">
        <v>430</v>
      </c>
      <c r="N160" s="350" t="s">
        <v>430</v>
      </c>
      <c r="O160" s="348" t="s">
        <v>430</v>
      </c>
      <c r="P160" s="348" t="s">
        <v>430</v>
      </c>
      <c r="Q160" s="348" t="s">
        <v>430</v>
      </c>
      <c r="R160" s="348" t="s">
        <v>430</v>
      </c>
      <c r="S160" s="348" t="s">
        <v>430</v>
      </c>
      <c r="T160" s="348" t="s">
        <v>430</v>
      </c>
      <c r="U160" s="348" t="s">
        <v>430</v>
      </c>
      <c r="V160" s="348" t="s">
        <v>430</v>
      </c>
      <c r="W160" s="348" t="s">
        <v>430</v>
      </c>
      <c r="X160" s="348" t="s">
        <v>430</v>
      </c>
      <c r="Y160" s="374"/>
      <c r="Z160" s="346"/>
      <c r="AA160" s="346"/>
      <c r="AB160" s="346"/>
      <c r="AC160" s="346"/>
      <c r="AD160" s="346"/>
      <c r="AE160" s="346"/>
      <c r="AF160" s="346"/>
      <c r="AG160" s="346"/>
      <c r="AH160" s="346"/>
      <c r="AI160" s="346"/>
      <c r="AJ160" s="346"/>
      <c r="AK160" s="346"/>
      <c r="AL160" s="346"/>
      <c r="AM160" s="346"/>
      <c r="AN160" s="346"/>
      <c r="AO160" s="374"/>
      <c r="AP160" s="348" t="s">
        <v>430</v>
      </c>
      <c r="AQ160" s="348" t="s">
        <v>430</v>
      </c>
      <c r="AR160" s="348" t="s">
        <v>430</v>
      </c>
      <c r="AS160" s="348" t="s">
        <v>430</v>
      </c>
      <c r="AT160" s="348" t="s">
        <v>430</v>
      </c>
      <c r="AU160" s="374"/>
      <c r="AV160" s="429"/>
      <c r="AW160" s="429"/>
      <c r="AX160" s="429"/>
      <c r="AY160" s="429"/>
      <c r="AZ160" s="429"/>
      <c r="BA160" s="374"/>
      <c r="BB160" s="375"/>
      <c r="BC160" s="375"/>
      <c r="BD160" s="375"/>
      <c r="BE160" s="375"/>
      <c r="BF160" s="374"/>
      <c r="BG160" s="372"/>
      <c r="BH160" s="372"/>
      <c r="BI160" s="372"/>
      <c r="BJ160" s="372"/>
      <c r="BK160" s="374"/>
      <c r="BL160" s="466"/>
      <c r="BM160" s="372"/>
      <c r="BN160" s="372"/>
      <c r="BO160" s="372"/>
      <c r="BP160" s="372"/>
      <c r="BQ160" s="374"/>
      <c r="BR160" s="430"/>
    </row>
    <row r="161" spans="1:70" s="428" customFormat="1" x14ac:dyDescent="0.25">
      <c r="A161" s="345" t="s">
        <v>6705</v>
      </c>
      <c r="B161" s="374"/>
      <c r="C161" s="731"/>
      <c r="D161" s="374"/>
      <c r="E161" s="372"/>
      <c r="F161" s="374"/>
      <c r="G161" s="372"/>
      <c r="H161" s="374"/>
      <c r="I161" s="348" t="s">
        <v>430</v>
      </c>
      <c r="J161" s="348" t="s">
        <v>430</v>
      </c>
      <c r="K161" s="348" t="s">
        <v>430</v>
      </c>
      <c r="L161" s="348" t="s">
        <v>430</v>
      </c>
      <c r="M161" s="348" t="s">
        <v>430</v>
      </c>
      <c r="N161" s="350" t="s">
        <v>430</v>
      </c>
      <c r="O161" s="348" t="s">
        <v>430</v>
      </c>
      <c r="P161" s="348" t="s">
        <v>430</v>
      </c>
      <c r="Q161" s="348" t="s">
        <v>430</v>
      </c>
      <c r="R161" s="348" t="s">
        <v>430</v>
      </c>
      <c r="S161" s="348" t="s">
        <v>430</v>
      </c>
      <c r="T161" s="348" t="s">
        <v>430</v>
      </c>
      <c r="U161" s="348" t="s">
        <v>430</v>
      </c>
      <c r="V161" s="348" t="s">
        <v>430</v>
      </c>
      <c r="W161" s="348" t="s">
        <v>430</v>
      </c>
      <c r="X161" s="348" t="s">
        <v>430</v>
      </c>
      <c r="Y161" s="374"/>
      <c r="Z161" s="346"/>
      <c r="AA161" s="346"/>
      <c r="AB161" s="346"/>
      <c r="AC161" s="346"/>
      <c r="AD161" s="346"/>
      <c r="AE161" s="346"/>
      <c r="AF161" s="346"/>
      <c r="AG161" s="346"/>
      <c r="AH161" s="346"/>
      <c r="AI161" s="346"/>
      <c r="AJ161" s="346"/>
      <c r="AK161" s="346"/>
      <c r="AL161" s="346"/>
      <c r="AM161" s="346"/>
      <c r="AN161" s="346"/>
      <c r="AO161" s="374"/>
      <c r="AP161" s="348" t="s">
        <v>430</v>
      </c>
      <c r="AQ161" s="348" t="s">
        <v>430</v>
      </c>
      <c r="AR161" s="348" t="s">
        <v>430</v>
      </c>
      <c r="AS161" s="348" t="s">
        <v>430</v>
      </c>
      <c r="AT161" s="348" t="s">
        <v>430</v>
      </c>
      <c r="AU161" s="374"/>
      <c r="AV161" s="429"/>
      <c r="AW161" s="429"/>
      <c r="AX161" s="429"/>
      <c r="AY161" s="429"/>
      <c r="AZ161" s="429"/>
      <c r="BA161" s="374"/>
      <c r="BB161" s="375"/>
      <c r="BC161" s="375"/>
      <c r="BD161" s="375"/>
      <c r="BE161" s="375"/>
      <c r="BF161" s="374"/>
      <c r="BG161" s="372"/>
      <c r="BH161" s="372"/>
      <c r="BI161" s="372"/>
      <c r="BJ161" s="372"/>
      <c r="BK161" s="374"/>
      <c r="BL161" s="466"/>
      <c r="BM161" s="372"/>
      <c r="BN161" s="372"/>
      <c r="BO161" s="372"/>
      <c r="BP161" s="372"/>
      <c r="BQ161" s="374"/>
      <c r="BR161" s="430"/>
    </row>
    <row r="162" spans="1:70" s="428" customFormat="1" x14ac:dyDescent="0.25">
      <c r="A162" s="495" t="s">
        <v>6706</v>
      </c>
      <c r="B162" s="417"/>
      <c r="C162" s="732"/>
      <c r="D162" s="417"/>
      <c r="E162" s="431"/>
      <c r="F162" s="417"/>
      <c r="G162" s="431"/>
      <c r="H162" s="432"/>
      <c r="I162" s="433" t="s">
        <v>430</v>
      </c>
      <c r="J162" s="433" t="s">
        <v>430</v>
      </c>
      <c r="K162" s="433" t="s">
        <v>430</v>
      </c>
      <c r="L162" s="433" t="s">
        <v>430</v>
      </c>
      <c r="M162" s="433" t="s">
        <v>430</v>
      </c>
      <c r="N162" s="434" t="s">
        <v>430</v>
      </c>
      <c r="O162" s="433" t="s">
        <v>430</v>
      </c>
      <c r="P162" s="433" t="s">
        <v>430</v>
      </c>
      <c r="Q162" s="433" t="s">
        <v>430</v>
      </c>
      <c r="R162" s="433" t="s">
        <v>430</v>
      </c>
      <c r="S162" s="433" t="s">
        <v>430</v>
      </c>
      <c r="T162" s="433" t="s">
        <v>430</v>
      </c>
      <c r="U162" s="433" t="s">
        <v>430</v>
      </c>
      <c r="V162" s="433" t="s">
        <v>430</v>
      </c>
      <c r="W162" s="433" t="s">
        <v>430</v>
      </c>
      <c r="X162" s="433" t="s">
        <v>430</v>
      </c>
      <c r="Y162" s="432"/>
      <c r="Z162" s="435"/>
      <c r="AA162" s="435"/>
      <c r="AB162" s="435"/>
      <c r="AC162" s="435"/>
      <c r="AD162" s="435"/>
      <c r="AE162" s="435"/>
      <c r="AF162" s="435"/>
      <c r="AG162" s="435"/>
      <c r="AH162" s="435"/>
      <c r="AI162" s="435"/>
      <c r="AJ162" s="435"/>
      <c r="AK162" s="435"/>
      <c r="AL162" s="435"/>
      <c r="AM162" s="435"/>
      <c r="AN162" s="435"/>
      <c r="AO162" s="432"/>
      <c r="AP162" s="433" t="s">
        <v>430</v>
      </c>
      <c r="AQ162" s="433" t="s">
        <v>430</v>
      </c>
      <c r="AR162" s="433" t="s">
        <v>430</v>
      </c>
      <c r="AS162" s="433" t="s">
        <v>430</v>
      </c>
      <c r="AT162" s="433" t="s">
        <v>430</v>
      </c>
      <c r="AU162" s="432"/>
      <c r="AV162" s="436"/>
      <c r="AW162" s="436"/>
      <c r="AX162" s="436"/>
      <c r="AY162" s="436"/>
      <c r="AZ162" s="436"/>
      <c r="BA162" s="417"/>
      <c r="BB162" s="437"/>
      <c r="BC162" s="437"/>
      <c r="BD162" s="437"/>
      <c r="BE162" s="437"/>
      <c r="BF162" s="417"/>
      <c r="BG162" s="431"/>
      <c r="BH162" s="431"/>
      <c r="BI162" s="431"/>
      <c r="BJ162" s="431"/>
      <c r="BK162" s="417"/>
      <c r="BL162" s="476"/>
      <c r="BM162" s="412"/>
      <c r="BN162" s="412"/>
      <c r="BO162" s="412"/>
      <c r="BP162" s="412"/>
      <c r="BQ162" s="417"/>
      <c r="BR162" s="546"/>
    </row>
    <row r="166" spans="1:70" hidden="1" x14ac:dyDescent="0.25">
      <c r="A166" s="488" t="s">
        <v>179</v>
      </c>
    </row>
    <row r="167" spans="1:70" x14ac:dyDescent="0.25">
      <c r="A167" s="488" t="s">
        <v>10489</v>
      </c>
    </row>
    <row r="168" spans="1:70" x14ac:dyDescent="0.25">
      <c r="A168"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B64F1-CEA7-40AE-9382-2FBF4B36DA8B}">
  <sheetPr codeName="Sheet22"/>
  <dimension ref="A1:BR30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35" customWidth="1"/>
    <col min="63" max="63" width="1.6328125" style="21" bestFit="1" customWidth="1"/>
    <col min="64" max="68" width="15.6328125" style="21" customWidth="1"/>
    <col min="69" max="69" width="1.1796875" style="21" customWidth="1"/>
    <col min="70" max="70" width="32.81640625" style="21" customWidth="1"/>
    <col min="71" max="16384" width="8.90625" style="21"/>
  </cols>
  <sheetData>
    <row r="1" spans="1:70" ht="33" customHeight="1" x14ac:dyDescent="0.25">
      <c r="A1" s="488" t="s">
        <v>43</v>
      </c>
    </row>
    <row r="3" spans="1:70" ht="20.5" x14ac:dyDescent="0.45">
      <c r="A3" s="23" t="s">
        <v>175</v>
      </c>
    </row>
    <row r="4" spans="1:70" x14ac:dyDescent="0.25">
      <c r="A4" s="488" t="s">
        <v>425</v>
      </c>
    </row>
    <row r="5" spans="1:70" ht="33" x14ac:dyDescent="0.25">
      <c r="A5" s="1072" t="s">
        <v>176</v>
      </c>
      <c r="B5" s="1073"/>
      <c r="C5" s="1079" t="s">
        <v>44</v>
      </c>
      <c r="D5" s="1073"/>
      <c r="E5" s="1079" t="s">
        <v>45</v>
      </c>
      <c r="F5" s="1073"/>
      <c r="G5" s="1079" t="s">
        <v>46</v>
      </c>
      <c r="H5" s="1097"/>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75" t="s">
        <v>55</v>
      </c>
      <c r="AQ5" s="236" t="s">
        <v>69</v>
      </c>
      <c r="AR5" s="236" t="s">
        <v>54</v>
      </c>
      <c r="AS5" s="236" t="s">
        <v>53</v>
      </c>
      <c r="AT5" s="274" t="s">
        <v>4</v>
      </c>
      <c r="AU5" s="76"/>
      <c r="AV5" s="246" t="s">
        <v>55</v>
      </c>
      <c r="AW5" s="240" t="s">
        <v>69</v>
      </c>
      <c r="AX5" s="240" t="s">
        <v>54</v>
      </c>
      <c r="AY5" s="240" t="s">
        <v>53</v>
      </c>
      <c r="AZ5" s="240" t="s">
        <v>4</v>
      </c>
      <c r="BA5" s="1097"/>
      <c r="BB5" s="1111" t="s">
        <v>76</v>
      </c>
      <c r="BC5" s="1096"/>
      <c r="BD5" s="1096"/>
      <c r="BE5" s="1108"/>
      <c r="BF5" s="1097"/>
      <c r="BG5" s="1057" t="s">
        <v>81</v>
      </c>
      <c r="BH5" s="1096"/>
      <c r="BI5" s="1096"/>
      <c r="BJ5" s="1108"/>
      <c r="BK5" s="1097"/>
      <c r="BL5" s="1103" t="s">
        <v>87</v>
      </c>
      <c r="BM5" s="1098"/>
      <c r="BN5" s="1098"/>
      <c r="BO5" s="1098"/>
      <c r="BP5" s="1099"/>
      <c r="BQ5" s="1073"/>
      <c r="BR5" s="1103" t="s">
        <v>88</v>
      </c>
    </row>
    <row r="6" spans="1:70" ht="14.5" x14ac:dyDescent="0.25">
      <c r="A6" s="1072"/>
      <c r="B6" s="1074"/>
      <c r="C6" s="1110"/>
      <c r="D6" s="1074"/>
      <c r="E6" s="1110"/>
      <c r="F6" s="1074"/>
      <c r="G6" s="1110"/>
      <c r="H6" s="1100"/>
      <c r="I6" s="1101" t="s">
        <v>47</v>
      </c>
      <c r="J6" s="1102"/>
      <c r="K6" s="1102"/>
      <c r="L6" s="1102"/>
      <c r="M6" s="1102"/>
      <c r="N6" s="1101" t="s">
        <v>57</v>
      </c>
      <c r="O6" s="1102"/>
      <c r="P6" s="1102"/>
      <c r="Q6" s="1102"/>
      <c r="R6" s="1102"/>
      <c r="S6" s="1102"/>
      <c r="T6" s="1102"/>
      <c r="U6" s="1102"/>
      <c r="V6" s="1102"/>
      <c r="W6" s="1102"/>
      <c r="X6" s="1102"/>
      <c r="Y6" s="28"/>
      <c r="Z6" s="1109" t="s">
        <v>68</v>
      </c>
      <c r="AA6" s="1106"/>
      <c r="AB6" s="1106"/>
      <c r="AC6" s="1106"/>
      <c r="AD6" s="1106"/>
      <c r="AE6" s="1106"/>
      <c r="AF6" s="1106"/>
      <c r="AG6" s="1106"/>
      <c r="AH6" s="1106"/>
      <c r="AI6" s="1106"/>
      <c r="AJ6" s="1106"/>
      <c r="AK6" s="1106"/>
      <c r="AL6" s="1106"/>
      <c r="AM6" s="1106"/>
      <c r="AN6" s="1107"/>
      <c r="AO6" s="1074"/>
      <c r="AP6" s="1060" t="s">
        <v>70</v>
      </c>
      <c r="AQ6" s="1102"/>
      <c r="AR6" s="1102"/>
      <c r="AS6" s="1102"/>
      <c r="AT6" s="1105"/>
      <c r="AU6" s="77"/>
      <c r="AV6" s="1067" t="s">
        <v>71</v>
      </c>
      <c r="AW6" s="1106"/>
      <c r="AX6" s="1106"/>
      <c r="AY6" s="1106"/>
      <c r="AZ6" s="1106"/>
      <c r="BA6" s="1100"/>
      <c r="BB6" s="303" t="s">
        <v>72</v>
      </c>
      <c r="BC6" s="303" t="s">
        <v>73</v>
      </c>
      <c r="BD6" s="303" t="s">
        <v>74</v>
      </c>
      <c r="BE6" s="327" t="s">
        <v>75</v>
      </c>
      <c r="BF6" s="1100"/>
      <c r="BG6" s="326" t="s">
        <v>77</v>
      </c>
      <c r="BH6" s="303" t="s">
        <v>78</v>
      </c>
      <c r="BI6" s="303" t="s">
        <v>79</v>
      </c>
      <c r="BJ6" s="327" t="s">
        <v>80</v>
      </c>
      <c r="BK6" s="1100"/>
      <c r="BL6" s="83" t="s">
        <v>82</v>
      </c>
      <c r="BM6" s="28" t="s">
        <v>83</v>
      </c>
      <c r="BN6" s="28" t="s">
        <v>84</v>
      </c>
      <c r="BO6" s="28" t="s">
        <v>85</v>
      </c>
      <c r="BP6" s="82" t="s">
        <v>86</v>
      </c>
      <c r="BQ6" s="1074"/>
      <c r="BR6" s="1104"/>
    </row>
    <row r="7" spans="1:70" ht="14.5" x14ac:dyDescent="0.25">
      <c r="A7" s="29" t="s">
        <v>177</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245"/>
      <c r="BH7" s="547"/>
      <c r="BI7" s="62"/>
      <c r="BJ7" s="62"/>
      <c r="BK7" s="263"/>
      <c r="BL7" s="62"/>
      <c r="BM7" s="46"/>
      <c r="BN7" s="87"/>
      <c r="BO7" s="87"/>
      <c r="BP7" s="87"/>
      <c r="BQ7" s="46"/>
      <c r="BR7" s="91"/>
    </row>
    <row r="8" spans="1:70" s="428" customFormat="1" x14ac:dyDescent="0.25">
      <c r="A8" s="481" t="s">
        <v>6908</v>
      </c>
      <c r="B8" s="402"/>
      <c r="C8" s="724">
        <v>37973</v>
      </c>
      <c r="D8" s="402"/>
      <c r="E8" s="403">
        <v>28722.6</v>
      </c>
      <c r="F8" s="402"/>
      <c r="G8" s="404">
        <v>125.36199999999999</v>
      </c>
      <c r="H8" s="406"/>
      <c r="I8" s="405" t="s">
        <v>430</v>
      </c>
      <c r="J8" s="405">
        <v>-0.78610000000000002</v>
      </c>
      <c r="K8" s="405">
        <v>0.42430000000000001</v>
      </c>
      <c r="L8" s="405">
        <v>3.4142999999999999</v>
      </c>
      <c r="M8" s="405">
        <v>1.7487999999999999</v>
      </c>
      <c r="N8" s="407">
        <v>3.4603000000000002</v>
      </c>
      <c r="O8" s="405">
        <v>5.7981999999999996</v>
      </c>
      <c r="P8" s="405">
        <v>10.9603</v>
      </c>
      <c r="Q8" s="405">
        <v>10.778700000000001</v>
      </c>
      <c r="R8" s="405">
        <v>11.4879</v>
      </c>
      <c r="S8" s="405">
        <v>1.6578999999999999</v>
      </c>
      <c r="T8" s="405">
        <v>8.9440000000000008</v>
      </c>
      <c r="U8" s="405">
        <v>0.5514</v>
      </c>
      <c r="V8" s="405">
        <v>3.9487000000000001</v>
      </c>
      <c r="W8" s="405">
        <v>-7.0800000000000002E-2</v>
      </c>
      <c r="X8" s="405">
        <v>11.791700000000001</v>
      </c>
      <c r="Y8" s="406"/>
      <c r="Z8" s="403" t="s">
        <v>430</v>
      </c>
      <c r="AA8" s="403">
        <v>91</v>
      </c>
      <c r="AB8" s="403">
        <v>103</v>
      </c>
      <c r="AC8" s="403">
        <v>42</v>
      </c>
      <c r="AD8" s="403">
        <v>35</v>
      </c>
      <c r="AE8" s="403">
        <v>64</v>
      </c>
      <c r="AF8" s="403">
        <v>39</v>
      </c>
      <c r="AG8" s="403">
        <v>51</v>
      </c>
      <c r="AH8" s="403">
        <v>30</v>
      </c>
      <c r="AI8" s="403">
        <v>17</v>
      </c>
      <c r="AJ8" s="403">
        <v>95</v>
      </c>
      <c r="AK8" s="403">
        <v>57</v>
      </c>
      <c r="AL8" s="403">
        <v>78</v>
      </c>
      <c r="AM8" s="403">
        <v>73</v>
      </c>
      <c r="AN8" s="403">
        <v>102</v>
      </c>
      <c r="AO8" s="402"/>
      <c r="AP8" s="405">
        <v>11.58</v>
      </c>
      <c r="AQ8" s="405">
        <v>11.59</v>
      </c>
      <c r="AR8" s="405">
        <v>10.1</v>
      </c>
      <c r="AS8" s="405">
        <v>7.4</v>
      </c>
      <c r="AT8" s="405">
        <v>4.3899999999999997</v>
      </c>
      <c r="AU8" s="408"/>
      <c r="AV8" s="403">
        <v>17</v>
      </c>
      <c r="AW8" s="403">
        <v>23</v>
      </c>
      <c r="AX8" s="403">
        <v>32</v>
      </c>
      <c r="AY8" s="403">
        <v>44</v>
      </c>
      <c r="AZ8" s="403">
        <v>71</v>
      </c>
      <c r="BA8" s="406"/>
      <c r="BB8" s="405">
        <v>5.6574135219648696</v>
      </c>
      <c r="BC8" s="405">
        <v>0</v>
      </c>
      <c r="BD8" s="405">
        <v>7.3589646932368705E-2</v>
      </c>
      <c r="BE8" s="410" t="s">
        <v>430</v>
      </c>
      <c r="BF8" s="406"/>
      <c r="BG8" s="410" t="s">
        <v>430</v>
      </c>
      <c r="BH8" s="673" t="s">
        <v>430</v>
      </c>
      <c r="BI8" s="405" t="s">
        <v>430</v>
      </c>
      <c r="BJ8" s="405" t="s">
        <v>430</v>
      </c>
      <c r="BK8" s="409"/>
      <c r="BL8" s="405" t="s">
        <v>6909</v>
      </c>
      <c r="BM8" s="402" t="s">
        <v>6910</v>
      </c>
      <c r="BN8" s="401" t="s">
        <v>430</v>
      </c>
      <c r="BO8" s="401" t="s">
        <v>430</v>
      </c>
      <c r="BP8" s="401" t="s">
        <v>430</v>
      </c>
      <c r="BQ8" s="402"/>
      <c r="BR8" s="411" t="s">
        <v>443</v>
      </c>
    </row>
    <row r="9" spans="1:70" s="428" customFormat="1" x14ac:dyDescent="0.25">
      <c r="A9" s="345" t="s">
        <v>6911</v>
      </c>
      <c r="B9" s="373"/>
      <c r="C9" s="719">
        <v>40798</v>
      </c>
      <c r="D9" s="373"/>
      <c r="E9" s="346">
        <v>17284.900000000001</v>
      </c>
      <c r="F9" s="373"/>
      <c r="G9" s="347">
        <v>45.415700000000001</v>
      </c>
      <c r="H9" s="374"/>
      <c r="I9" s="348">
        <v>2.5204</v>
      </c>
      <c r="J9" s="348">
        <v>2.6718999999999999</v>
      </c>
      <c r="K9" s="348">
        <v>10.2631</v>
      </c>
      <c r="L9" s="348">
        <v>-1.0846</v>
      </c>
      <c r="M9" s="348">
        <v>0.96279999999999999</v>
      </c>
      <c r="N9" s="350">
        <v>56.882300000000001</v>
      </c>
      <c r="O9" s="348">
        <v>45.488100000000003</v>
      </c>
      <c r="P9" s="348">
        <v>36.951500000000003</v>
      </c>
      <c r="Q9" s="348">
        <v>25.534300000000002</v>
      </c>
      <c r="R9" s="348">
        <v>15.953099999999999</v>
      </c>
      <c r="S9" s="348">
        <v>11.169700000000001</v>
      </c>
      <c r="T9" s="348">
        <v>6.1689999999999996</v>
      </c>
      <c r="U9" s="348">
        <v>17.023</v>
      </c>
      <c r="V9" s="348">
        <v>33.966500000000003</v>
      </c>
      <c r="W9" s="348">
        <v>10.048500000000001</v>
      </c>
      <c r="X9" s="348">
        <v>10.6538</v>
      </c>
      <c r="Y9" s="374"/>
      <c r="Z9" s="346">
        <v>23</v>
      </c>
      <c r="AA9" s="346">
        <v>6</v>
      </c>
      <c r="AB9" s="346">
        <v>8</v>
      </c>
      <c r="AC9" s="346">
        <v>73</v>
      </c>
      <c r="AD9" s="346">
        <v>52</v>
      </c>
      <c r="AE9" s="346">
        <v>16</v>
      </c>
      <c r="AF9" s="346">
        <v>16</v>
      </c>
      <c r="AG9" s="346">
        <v>14</v>
      </c>
      <c r="AH9" s="346">
        <v>3</v>
      </c>
      <c r="AI9" s="346">
        <v>2</v>
      </c>
      <c r="AJ9" s="346">
        <v>9</v>
      </c>
      <c r="AK9" s="346">
        <v>82</v>
      </c>
      <c r="AL9" s="346">
        <v>7</v>
      </c>
      <c r="AM9" s="346">
        <v>22</v>
      </c>
      <c r="AN9" s="346">
        <v>5</v>
      </c>
      <c r="AO9" s="373"/>
      <c r="AP9" s="348">
        <v>21.85</v>
      </c>
      <c r="AQ9" s="348">
        <v>25.87</v>
      </c>
      <c r="AR9" s="348">
        <v>32.54</v>
      </c>
      <c r="AS9" s="348">
        <v>41.26</v>
      </c>
      <c r="AT9" s="348">
        <v>25.03</v>
      </c>
      <c r="AU9" s="351"/>
      <c r="AV9" s="346">
        <v>1</v>
      </c>
      <c r="AW9" s="346">
        <v>3</v>
      </c>
      <c r="AX9" s="346">
        <v>4</v>
      </c>
      <c r="AY9" s="346">
        <v>14</v>
      </c>
      <c r="AZ9" s="346">
        <v>22</v>
      </c>
      <c r="BA9" s="374"/>
      <c r="BB9" s="348">
        <v>18.891861441431701</v>
      </c>
      <c r="BC9" s="348">
        <v>1.0095557761981599</v>
      </c>
      <c r="BD9" s="348">
        <v>0.117137056279879</v>
      </c>
      <c r="BE9" s="375">
        <v>-0.27396955392383199</v>
      </c>
      <c r="BF9" s="374"/>
      <c r="BG9" s="375" t="s">
        <v>430</v>
      </c>
      <c r="BH9" s="674" t="s">
        <v>430</v>
      </c>
      <c r="BI9" s="348" t="s">
        <v>430</v>
      </c>
      <c r="BJ9" s="348" t="s">
        <v>430</v>
      </c>
      <c r="BK9" s="362"/>
      <c r="BL9" s="348" t="s">
        <v>6912</v>
      </c>
      <c r="BM9" s="373" t="s">
        <v>6913</v>
      </c>
      <c r="BN9" s="372" t="s">
        <v>430</v>
      </c>
      <c r="BO9" s="372" t="s">
        <v>430</v>
      </c>
      <c r="BP9" s="372" t="s">
        <v>430</v>
      </c>
      <c r="BQ9" s="373"/>
      <c r="BR9" s="354" t="s">
        <v>548</v>
      </c>
    </row>
    <row r="10" spans="1:70" s="428" customFormat="1" x14ac:dyDescent="0.25">
      <c r="A10" s="345" t="s">
        <v>6914</v>
      </c>
      <c r="B10" s="373"/>
      <c r="C10" s="719">
        <v>40848</v>
      </c>
      <c r="D10" s="373"/>
      <c r="E10" s="346">
        <v>12129.3</v>
      </c>
      <c r="F10" s="373"/>
      <c r="G10" s="347">
        <v>46.232599999999998</v>
      </c>
      <c r="H10" s="374"/>
      <c r="I10" s="348">
        <v>2.3052999999999999</v>
      </c>
      <c r="J10" s="348">
        <v>2.6284999999999998</v>
      </c>
      <c r="K10" s="348">
        <v>10.125299999999999</v>
      </c>
      <c r="L10" s="348">
        <v>-1.2248000000000001</v>
      </c>
      <c r="M10" s="348">
        <v>0.82079999999999997</v>
      </c>
      <c r="N10" s="350">
        <v>56.235599999999998</v>
      </c>
      <c r="O10" s="348">
        <v>45.21</v>
      </c>
      <c r="P10" s="348">
        <v>36.618400000000001</v>
      </c>
      <c r="Q10" s="348">
        <v>25.315200000000001</v>
      </c>
      <c r="R10" s="348">
        <v>15.8347</v>
      </c>
      <c r="S10" s="348">
        <v>11.043699999999999</v>
      </c>
      <c r="T10" s="348">
        <v>6.4588000000000001</v>
      </c>
      <c r="U10" s="348">
        <v>16.634399999999999</v>
      </c>
      <c r="V10" s="348">
        <v>33.490200000000002</v>
      </c>
      <c r="W10" s="348">
        <v>9.9309999999999992</v>
      </c>
      <c r="X10" s="348">
        <v>10.8908</v>
      </c>
      <c r="Y10" s="374"/>
      <c r="Z10" s="346">
        <v>33</v>
      </c>
      <c r="AA10" s="346">
        <v>9</v>
      </c>
      <c r="AB10" s="346">
        <v>10</v>
      </c>
      <c r="AC10" s="346">
        <v>83</v>
      </c>
      <c r="AD10" s="346">
        <v>60</v>
      </c>
      <c r="AE10" s="346">
        <v>24</v>
      </c>
      <c r="AF10" s="346">
        <v>19</v>
      </c>
      <c r="AG10" s="346">
        <v>19</v>
      </c>
      <c r="AH10" s="346">
        <v>6</v>
      </c>
      <c r="AI10" s="346">
        <v>3</v>
      </c>
      <c r="AJ10" s="346">
        <v>13</v>
      </c>
      <c r="AK10" s="346">
        <v>77</v>
      </c>
      <c r="AL10" s="346">
        <v>12</v>
      </c>
      <c r="AM10" s="346">
        <v>27</v>
      </c>
      <c r="AN10" s="346">
        <v>10</v>
      </c>
      <c r="AO10" s="373"/>
      <c r="AP10" s="348">
        <v>21.67</v>
      </c>
      <c r="AQ10" s="348">
        <v>25.7</v>
      </c>
      <c r="AR10" s="348">
        <v>32.26</v>
      </c>
      <c r="AS10" s="348">
        <v>40.9</v>
      </c>
      <c r="AT10" s="348">
        <v>24.47</v>
      </c>
      <c r="AU10" s="351"/>
      <c r="AV10" s="346">
        <v>5</v>
      </c>
      <c r="AW10" s="346">
        <v>6</v>
      </c>
      <c r="AX10" s="346">
        <v>9</v>
      </c>
      <c r="AY10" s="346">
        <v>19</v>
      </c>
      <c r="AZ10" s="346">
        <v>28</v>
      </c>
      <c r="BA10" s="374"/>
      <c r="BB10" s="348">
        <v>18.723984287648101</v>
      </c>
      <c r="BC10" s="348">
        <v>0</v>
      </c>
      <c r="BD10" s="348">
        <v>0.11699951515783499</v>
      </c>
      <c r="BE10" s="375" t="s">
        <v>430</v>
      </c>
      <c r="BF10" s="374"/>
      <c r="BG10" s="375" t="s">
        <v>430</v>
      </c>
      <c r="BH10" s="674" t="s">
        <v>430</v>
      </c>
      <c r="BI10" s="348" t="s">
        <v>430</v>
      </c>
      <c r="BJ10" s="348" t="s">
        <v>430</v>
      </c>
      <c r="BK10" s="362"/>
      <c r="BL10" s="348" t="s">
        <v>6915</v>
      </c>
      <c r="BM10" s="373" t="s">
        <v>6916</v>
      </c>
      <c r="BN10" s="372" t="s">
        <v>430</v>
      </c>
      <c r="BO10" s="372" t="s">
        <v>430</v>
      </c>
      <c r="BP10" s="372" t="s">
        <v>430</v>
      </c>
      <c r="BQ10" s="373"/>
      <c r="BR10" s="354" t="s">
        <v>548</v>
      </c>
    </row>
    <row r="11" spans="1:70" s="428" customFormat="1" x14ac:dyDescent="0.25">
      <c r="A11" s="345" t="s">
        <v>6917</v>
      </c>
      <c r="B11" s="373"/>
      <c r="C11" s="719">
        <v>37973</v>
      </c>
      <c r="D11" s="373"/>
      <c r="E11" s="346">
        <v>9450.52</v>
      </c>
      <c r="F11" s="373"/>
      <c r="G11" s="347">
        <v>228.02170000000001</v>
      </c>
      <c r="H11" s="374"/>
      <c r="I11" s="348" t="s">
        <v>430</v>
      </c>
      <c r="J11" s="348">
        <v>-0.95230000000000004</v>
      </c>
      <c r="K11" s="348">
        <v>0.99129999999999996</v>
      </c>
      <c r="L11" s="348">
        <v>4.4489999999999998</v>
      </c>
      <c r="M11" s="348">
        <v>1.6405000000000001</v>
      </c>
      <c r="N11" s="350">
        <v>0.64449999999999996</v>
      </c>
      <c r="O11" s="348">
        <v>4.2290000000000001</v>
      </c>
      <c r="P11" s="348">
        <v>14.0991</v>
      </c>
      <c r="Q11" s="348">
        <v>13.920500000000001</v>
      </c>
      <c r="R11" s="348">
        <v>14.7692</v>
      </c>
      <c r="S11" s="348">
        <v>3.2168000000000001</v>
      </c>
      <c r="T11" s="348">
        <v>12.053800000000001</v>
      </c>
      <c r="U11" s="348">
        <v>-1.8754</v>
      </c>
      <c r="V11" s="348">
        <v>2.5066999999999999</v>
      </c>
      <c r="W11" s="348">
        <v>-0.1137</v>
      </c>
      <c r="X11" s="348">
        <v>14.779</v>
      </c>
      <c r="Y11" s="374"/>
      <c r="Z11" s="346" t="s">
        <v>430</v>
      </c>
      <c r="AA11" s="346">
        <v>100</v>
      </c>
      <c r="AB11" s="346">
        <v>88</v>
      </c>
      <c r="AC11" s="346">
        <v>27</v>
      </c>
      <c r="AD11" s="346">
        <v>36</v>
      </c>
      <c r="AE11" s="346">
        <v>74</v>
      </c>
      <c r="AF11" s="346">
        <v>46</v>
      </c>
      <c r="AG11" s="346">
        <v>34</v>
      </c>
      <c r="AH11" s="346">
        <v>17</v>
      </c>
      <c r="AI11" s="346">
        <v>10</v>
      </c>
      <c r="AJ11" s="346">
        <v>65</v>
      </c>
      <c r="AK11" s="346">
        <v>44</v>
      </c>
      <c r="AL11" s="346">
        <v>88</v>
      </c>
      <c r="AM11" s="346">
        <v>81</v>
      </c>
      <c r="AN11" s="346">
        <v>105</v>
      </c>
      <c r="AO11" s="373"/>
      <c r="AP11" s="348">
        <v>15.93</v>
      </c>
      <c r="AQ11" s="348">
        <v>16.88</v>
      </c>
      <c r="AR11" s="348">
        <v>12.65</v>
      </c>
      <c r="AS11" s="348">
        <v>7.85</v>
      </c>
      <c r="AT11" s="348">
        <v>3.44</v>
      </c>
      <c r="AU11" s="351"/>
      <c r="AV11" s="346">
        <v>11</v>
      </c>
      <c r="AW11" s="346">
        <v>13</v>
      </c>
      <c r="AX11" s="346">
        <v>22</v>
      </c>
      <c r="AY11" s="346">
        <v>41</v>
      </c>
      <c r="AZ11" s="346">
        <v>77</v>
      </c>
      <c r="BA11" s="374"/>
      <c r="BB11" s="348">
        <v>9.4542626890148096</v>
      </c>
      <c r="BC11" s="348">
        <v>0</v>
      </c>
      <c r="BD11" s="348">
        <v>6.9706703508658402E-2</v>
      </c>
      <c r="BE11" s="375" t="s">
        <v>430</v>
      </c>
      <c r="BF11" s="374"/>
      <c r="BG11" s="375" t="s">
        <v>430</v>
      </c>
      <c r="BH11" s="674" t="s">
        <v>430</v>
      </c>
      <c r="BI11" s="348" t="s">
        <v>430</v>
      </c>
      <c r="BJ11" s="348" t="s">
        <v>430</v>
      </c>
      <c r="BK11" s="362"/>
      <c r="BL11" s="348" t="s">
        <v>6918</v>
      </c>
      <c r="BM11" s="373" t="s">
        <v>6919</v>
      </c>
      <c r="BN11" s="372" t="s">
        <v>430</v>
      </c>
      <c r="BO11" s="372" t="s">
        <v>430</v>
      </c>
      <c r="BP11" s="372" t="s">
        <v>430</v>
      </c>
      <c r="BQ11" s="373"/>
      <c r="BR11" s="354" t="s">
        <v>519</v>
      </c>
    </row>
    <row r="12" spans="1:70" s="428" customFormat="1" x14ac:dyDescent="0.25">
      <c r="A12" s="345" t="s">
        <v>6920</v>
      </c>
      <c r="B12" s="373"/>
      <c r="C12" s="719">
        <v>43433</v>
      </c>
      <c r="D12" s="373"/>
      <c r="E12" s="346">
        <v>8469.09</v>
      </c>
      <c r="F12" s="373"/>
      <c r="G12" s="347">
        <v>67.7958</v>
      </c>
      <c r="H12" s="374"/>
      <c r="I12" s="348">
        <v>-1.605</v>
      </c>
      <c r="J12" s="348">
        <v>0.123</v>
      </c>
      <c r="K12" s="348">
        <v>0.88360000000000005</v>
      </c>
      <c r="L12" s="348">
        <v>1.0712999999999999</v>
      </c>
      <c r="M12" s="348">
        <v>46.290999999999997</v>
      </c>
      <c r="N12" s="350">
        <v>61.786099999999998</v>
      </c>
      <c r="O12" s="348">
        <v>42.054699999999997</v>
      </c>
      <c r="P12" s="348">
        <v>39.494199999999999</v>
      </c>
      <c r="Q12" s="348">
        <v>23.864599999999999</v>
      </c>
      <c r="R12" s="348" t="s">
        <v>430</v>
      </c>
      <c r="S12" s="348">
        <v>1.5524</v>
      </c>
      <c r="T12" s="348">
        <v>42.734000000000002</v>
      </c>
      <c r="U12" s="348">
        <v>42.464399999999998</v>
      </c>
      <c r="V12" s="348">
        <v>48.122500000000002</v>
      </c>
      <c r="W12" s="348">
        <v>8.4342000000000006</v>
      </c>
      <c r="X12" s="348">
        <v>28.099299999999999</v>
      </c>
      <c r="Y12" s="374"/>
      <c r="Z12" s="346">
        <v>85</v>
      </c>
      <c r="AA12" s="346">
        <v>49</v>
      </c>
      <c r="AB12" s="346">
        <v>90</v>
      </c>
      <c r="AC12" s="346">
        <v>61</v>
      </c>
      <c r="AD12" s="346">
        <v>1</v>
      </c>
      <c r="AE12" s="346">
        <v>14</v>
      </c>
      <c r="AF12" s="346">
        <v>26</v>
      </c>
      <c r="AG12" s="346">
        <v>10</v>
      </c>
      <c r="AH12" s="346">
        <v>12</v>
      </c>
      <c r="AI12" s="346" t="s">
        <v>430</v>
      </c>
      <c r="AJ12" s="346">
        <v>99</v>
      </c>
      <c r="AK12" s="346">
        <v>1</v>
      </c>
      <c r="AL12" s="346">
        <v>1</v>
      </c>
      <c r="AM12" s="346">
        <v>12</v>
      </c>
      <c r="AN12" s="346">
        <v>39</v>
      </c>
      <c r="AO12" s="373"/>
      <c r="AP12" s="348" t="s">
        <v>430</v>
      </c>
      <c r="AQ12" s="348">
        <v>29.96</v>
      </c>
      <c r="AR12" s="348">
        <v>35.54</v>
      </c>
      <c r="AS12" s="348">
        <v>43.72</v>
      </c>
      <c r="AT12" s="348">
        <v>64.790000000000006</v>
      </c>
      <c r="AU12" s="351"/>
      <c r="AV12" s="346" t="s">
        <v>430</v>
      </c>
      <c r="AW12" s="346">
        <v>1</v>
      </c>
      <c r="AX12" s="346">
        <v>2</v>
      </c>
      <c r="AY12" s="346">
        <v>11</v>
      </c>
      <c r="AZ12" s="346">
        <v>1</v>
      </c>
      <c r="BA12" s="374"/>
      <c r="BB12" s="348">
        <v>24.711626176640301</v>
      </c>
      <c r="BC12" s="348">
        <v>0</v>
      </c>
      <c r="BD12" s="348">
        <v>9.6453852335874599E-2</v>
      </c>
      <c r="BE12" s="375" t="s">
        <v>430</v>
      </c>
      <c r="BF12" s="374"/>
      <c r="BG12" s="375" t="s">
        <v>430</v>
      </c>
      <c r="BH12" s="674" t="s">
        <v>430</v>
      </c>
      <c r="BI12" s="348" t="s">
        <v>430</v>
      </c>
      <c r="BJ12" s="348" t="s">
        <v>430</v>
      </c>
      <c r="BK12" s="362"/>
      <c r="BL12" s="348" t="s">
        <v>6921</v>
      </c>
      <c r="BM12" s="373" t="s">
        <v>6922</v>
      </c>
      <c r="BN12" s="372" t="s">
        <v>430</v>
      </c>
      <c r="BO12" s="372" t="s">
        <v>430</v>
      </c>
      <c r="BP12" s="372" t="s">
        <v>430</v>
      </c>
      <c r="BQ12" s="373"/>
      <c r="BR12" s="354" t="s">
        <v>548</v>
      </c>
    </row>
    <row r="13" spans="1:70" s="428" customFormat="1" x14ac:dyDescent="0.25">
      <c r="A13" s="345" t="s">
        <v>6923</v>
      </c>
      <c r="B13" s="373"/>
      <c r="C13" s="719">
        <v>40609</v>
      </c>
      <c r="D13" s="373"/>
      <c r="E13" s="346">
        <v>7491.03</v>
      </c>
      <c r="F13" s="373"/>
      <c r="G13" s="347">
        <v>59.267200000000003</v>
      </c>
      <c r="H13" s="374"/>
      <c r="I13" s="348">
        <v>2.5045000000000002</v>
      </c>
      <c r="J13" s="348">
        <v>2.7044999999999999</v>
      </c>
      <c r="K13" s="348">
        <v>10.280200000000001</v>
      </c>
      <c r="L13" s="348">
        <v>-1.0750999999999999</v>
      </c>
      <c r="M13" s="348">
        <v>0.90439999999999998</v>
      </c>
      <c r="N13" s="350">
        <v>56.427399999999999</v>
      </c>
      <c r="O13" s="348">
        <v>45.215299999999999</v>
      </c>
      <c r="P13" s="348">
        <v>36.727899999999998</v>
      </c>
      <c r="Q13" s="348">
        <v>25.2806</v>
      </c>
      <c r="R13" s="348">
        <v>15.780799999999999</v>
      </c>
      <c r="S13" s="348">
        <v>11.092499999999999</v>
      </c>
      <c r="T13" s="348">
        <v>6.2359</v>
      </c>
      <c r="U13" s="348">
        <v>16.779199999999999</v>
      </c>
      <c r="V13" s="348">
        <v>34.021700000000003</v>
      </c>
      <c r="W13" s="348">
        <v>10.034000000000001</v>
      </c>
      <c r="X13" s="348">
        <v>12.193899999999999</v>
      </c>
      <c r="Y13" s="374"/>
      <c r="Z13" s="346">
        <v>24</v>
      </c>
      <c r="AA13" s="346">
        <v>4</v>
      </c>
      <c r="AB13" s="346">
        <v>7</v>
      </c>
      <c r="AC13" s="346">
        <v>72</v>
      </c>
      <c r="AD13" s="346">
        <v>54</v>
      </c>
      <c r="AE13" s="346">
        <v>21</v>
      </c>
      <c r="AF13" s="346">
        <v>18</v>
      </c>
      <c r="AG13" s="346">
        <v>18</v>
      </c>
      <c r="AH13" s="346">
        <v>8</v>
      </c>
      <c r="AI13" s="346">
        <v>5</v>
      </c>
      <c r="AJ13" s="346">
        <v>11</v>
      </c>
      <c r="AK13" s="346">
        <v>80</v>
      </c>
      <c r="AL13" s="346">
        <v>8</v>
      </c>
      <c r="AM13" s="346">
        <v>19</v>
      </c>
      <c r="AN13" s="346">
        <v>6</v>
      </c>
      <c r="AO13" s="373"/>
      <c r="AP13" s="348">
        <v>21.6</v>
      </c>
      <c r="AQ13" s="348">
        <v>25.67</v>
      </c>
      <c r="AR13" s="348">
        <v>32.28</v>
      </c>
      <c r="AS13" s="348">
        <v>41.01</v>
      </c>
      <c r="AT13" s="348">
        <v>25.45</v>
      </c>
      <c r="AU13" s="351"/>
      <c r="AV13" s="346">
        <v>6</v>
      </c>
      <c r="AW13" s="346">
        <v>8</v>
      </c>
      <c r="AX13" s="346">
        <v>7</v>
      </c>
      <c r="AY13" s="346">
        <v>18</v>
      </c>
      <c r="AZ13" s="346">
        <v>19</v>
      </c>
      <c r="BA13" s="374"/>
      <c r="BB13" s="348">
        <v>18.100881305565601</v>
      </c>
      <c r="BC13" s="348">
        <v>0</v>
      </c>
      <c r="BD13" s="348">
        <v>0.120646008933117</v>
      </c>
      <c r="BE13" s="375" t="s">
        <v>430</v>
      </c>
      <c r="BF13" s="374"/>
      <c r="BG13" s="375" t="s">
        <v>430</v>
      </c>
      <c r="BH13" s="674" t="s">
        <v>430</v>
      </c>
      <c r="BI13" s="348" t="s">
        <v>430</v>
      </c>
      <c r="BJ13" s="348" t="s">
        <v>430</v>
      </c>
      <c r="BK13" s="362"/>
      <c r="BL13" s="348" t="s">
        <v>6828</v>
      </c>
      <c r="BM13" s="373" t="s">
        <v>2656</v>
      </c>
      <c r="BN13" s="372" t="s">
        <v>5982</v>
      </c>
      <c r="BO13" s="372" t="s">
        <v>430</v>
      </c>
      <c r="BP13" s="372" t="s">
        <v>430</v>
      </c>
      <c r="BQ13" s="373"/>
      <c r="BR13" s="354" t="s">
        <v>548</v>
      </c>
    </row>
    <row r="14" spans="1:70" s="428" customFormat="1" ht="11" x14ac:dyDescent="0.3">
      <c r="A14" s="841" t="s">
        <v>6924</v>
      </c>
      <c r="B14" s="842"/>
      <c r="C14" s="843">
        <v>40627</v>
      </c>
      <c r="D14" s="842"/>
      <c r="E14" s="844">
        <v>7084.8</v>
      </c>
      <c r="F14" s="842"/>
      <c r="G14" s="845">
        <v>59.642400000000002</v>
      </c>
      <c r="H14" s="847"/>
      <c r="I14" s="846">
        <v>2.6131000000000002</v>
      </c>
      <c r="J14" s="846">
        <v>2.7103999999999999</v>
      </c>
      <c r="K14" s="846">
        <v>10.3996</v>
      </c>
      <c r="L14" s="846">
        <v>-0.87649999999999995</v>
      </c>
      <c r="M14" s="846">
        <v>1.1537999999999999</v>
      </c>
      <c r="N14" s="848">
        <v>56.796500000000002</v>
      </c>
      <c r="O14" s="846">
        <v>45.347999999999999</v>
      </c>
      <c r="P14" s="846">
        <v>36.793799999999997</v>
      </c>
      <c r="Q14" s="846">
        <v>25.1922</v>
      </c>
      <c r="R14" s="846">
        <v>16.186299999999999</v>
      </c>
      <c r="S14" s="846">
        <v>11.297800000000001</v>
      </c>
      <c r="T14" s="846">
        <v>6.6205999999999996</v>
      </c>
      <c r="U14" s="846">
        <v>17.4359</v>
      </c>
      <c r="V14" s="846">
        <v>34.901800000000001</v>
      </c>
      <c r="W14" s="846">
        <v>10.3018</v>
      </c>
      <c r="X14" s="846">
        <v>12.2812</v>
      </c>
      <c r="Y14" s="847"/>
      <c r="Z14" s="844">
        <v>22</v>
      </c>
      <c r="AA14" s="844">
        <v>3</v>
      </c>
      <c r="AB14" s="844">
        <v>2</v>
      </c>
      <c r="AC14" s="844">
        <v>66</v>
      </c>
      <c r="AD14" s="844">
        <v>45</v>
      </c>
      <c r="AE14" s="844">
        <v>17</v>
      </c>
      <c r="AF14" s="844">
        <v>17</v>
      </c>
      <c r="AG14" s="844">
        <v>16</v>
      </c>
      <c r="AH14" s="844">
        <v>10</v>
      </c>
      <c r="AI14" s="844">
        <v>1</v>
      </c>
      <c r="AJ14" s="844">
        <v>5</v>
      </c>
      <c r="AK14" s="844">
        <v>69</v>
      </c>
      <c r="AL14" s="844">
        <v>5</v>
      </c>
      <c r="AM14" s="844">
        <v>17</v>
      </c>
      <c r="AN14" s="844">
        <v>3</v>
      </c>
      <c r="AO14" s="842"/>
      <c r="AP14" s="846">
        <v>21.75</v>
      </c>
      <c r="AQ14" s="846">
        <v>25.65</v>
      </c>
      <c r="AR14" s="846">
        <v>32.270000000000003</v>
      </c>
      <c r="AS14" s="846">
        <v>41.12</v>
      </c>
      <c r="AT14" s="846">
        <v>25.65</v>
      </c>
      <c r="AU14" s="849"/>
      <c r="AV14" s="844">
        <v>3</v>
      </c>
      <c r="AW14" s="844">
        <v>9</v>
      </c>
      <c r="AX14" s="844">
        <v>8</v>
      </c>
      <c r="AY14" s="844">
        <v>16</v>
      </c>
      <c r="AZ14" s="844">
        <v>17</v>
      </c>
      <c r="BA14" s="847"/>
      <c r="BB14" s="846">
        <v>18.450095154491802</v>
      </c>
      <c r="BC14" s="846">
        <v>0</v>
      </c>
      <c r="BD14" s="846">
        <v>0.119001197127862</v>
      </c>
      <c r="BE14" s="852" t="s">
        <v>430</v>
      </c>
      <c r="BF14" s="847"/>
      <c r="BG14" s="852" t="s">
        <v>430</v>
      </c>
      <c r="BH14" s="930" t="s">
        <v>430</v>
      </c>
      <c r="BI14" s="846" t="s">
        <v>430</v>
      </c>
      <c r="BJ14" s="846" t="s">
        <v>430</v>
      </c>
      <c r="BK14" s="851"/>
      <c r="BL14" s="846" t="s">
        <v>6925</v>
      </c>
      <c r="BM14" s="842" t="s">
        <v>5252</v>
      </c>
      <c r="BN14" s="855" t="s">
        <v>430</v>
      </c>
      <c r="BO14" s="855" t="s">
        <v>430</v>
      </c>
      <c r="BP14" s="855" t="s">
        <v>430</v>
      </c>
      <c r="BQ14" s="842"/>
      <c r="BR14" s="856" t="s">
        <v>548</v>
      </c>
    </row>
    <row r="15" spans="1:70" s="428" customFormat="1" x14ac:dyDescent="0.25">
      <c r="A15" s="345" t="s">
        <v>6926</v>
      </c>
      <c r="B15" s="373"/>
      <c r="C15" s="719">
        <v>40827</v>
      </c>
      <c r="D15" s="373"/>
      <c r="E15" s="346">
        <v>6969.36</v>
      </c>
      <c r="F15" s="373"/>
      <c r="G15" s="347">
        <v>48.033900000000003</v>
      </c>
      <c r="H15" s="374"/>
      <c r="I15" s="348">
        <v>2.6956000000000002</v>
      </c>
      <c r="J15" s="348">
        <v>2.8913000000000002</v>
      </c>
      <c r="K15" s="348">
        <v>10.3652</v>
      </c>
      <c r="L15" s="348">
        <v>-0.90180000000000005</v>
      </c>
      <c r="M15" s="348">
        <v>0.97370000000000001</v>
      </c>
      <c r="N15" s="350">
        <v>56.788600000000002</v>
      </c>
      <c r="O15" s="348">
        <v>45.142299999999999</v>
      </c>
      <c r="P15" s="348">
        <v>36.885399999999997</v>
      </c>
      <c r="Q15" s="348">
        <v>25.415700000000001</v>
      </c>
      <c r="R15" s="348">
        <v>15.8201</v>
      </c>
      <c r="S15" s="348">
        <v>11.213800000000001</v>
      </c>
      <c r="T15" s="348">
        <v>6.4311999999999996</v>
      </c>
      <c r="U15" s="348">
        <v>16.639800000000001</v>
      </c>
      <c r="V15" s="348">
        <v>33.661000000000001</v>
      </c>
      <c r="W15" s="348">
        <v>10.1427</v>
      </c>
      <c r="X15" s="348">
        <v>11.1318</v>
      </c>
      <c r="Y15" s="374"/>
      <c r="Z15" s="346">
        <v>21</v>
      </c>
      <c r="AA15" s="346">
        <v>1</v>
      </c>
      <c r="AB15" s="346">
        <v>3</v>
      </c>
      <c r="AC15" s="346">
        <v>68</v>
      </c>
      <c r="AD15" s="346">
        <v>51</v>
      </c>
      <c r="AE15" s="346">
        <v>18</v>
      </c>
      <c r="AF15" s="346">
        <v>20</v>
      </c>
      <c r="AG15" s="346">
        <v>15</v>
      </c>
      <c r="AH15" s="346">
        <v>4</v>
      </c>
      <c r="AI15" s="346">
        <v>4</v>
      </c>
      <c r="AJ15" s="346">
        <v>6</v>
      </c>
      <c r="AK15" s="346">
        <v>79</v>
      </c>
      <c r="AL15" s="346">
        <v>11</v>
      </c>
      <c r="AM15" s="346">
        <v>24</v>
      </c>
      <c r="AN15" s="346">
        <v>4</v>
      </c>
      <c r="AO15" s="373"/>
      <c r="AP15" s="348">
        <v>21.7</v>
      </c>
      <c r="AQ15" s="348">
        <v>25.8</v>
      </c>
      <c r="AR15" s="348">
        <v>32.450000000000003</v>
      </c>
      <c r="AS15" s="348">
        <v>41.21</v>
      </c>
      <c r="AT15" s="348">
        <v>25.48</v>
      </c>
      <c r="AU15" s="351"/>
      <c r="AV15" s="346">
        <v>4</v>
      </c>
      <c r="AW15" s="346">
        <v>4</v>
      </c>
      <c r="AX15" s="346">
        <v>5</v>
      </c>
      <c r="AY15" s="346">
        <v>15</v>
      </c>
      <c r="AZ15" s="346">
        <v>18</v>
      </c>
      <c r="BA15" s="374"/>
      <c r="BB15" s="348">
        <v>18.202422333013001</v>
      </c>
      <c r="BC15" s="348">
        <v>0</v>
      </c>
      <c r="BD15" s="348">
        <v>0.12082034071276899</v>
      </c>
      <c r="BE15" s="375" t="s">
        <v>430</v>
      </c>
      <c r="BF15" s="374"/>
      <c r="BG15" s="375" t="s">
        <v>430</v>
      </c>
      <c r="BH15" s="674" t="s">
        <v>430</v>
      </c>
      <c r="BI15" s="348" t="s">
        <v>430</v>
      </c>
      <c r="BJ15" s="348" t="s">
        <v>430</v>
      </c>
      <c r="BK15" s="362"/>
      <c r="BL15" s="348" t="s">
        <v>6927</v>
      </c>
      <c r="BM15" s="373" t="s">
        <v>6296</v>
      </c>
      <c r="BN15" s="372" t="s">
        <v>430</v>
      </c>
      <c r="BO15" s="372" t="s">
        <v>430</v>
      </c>
      <c r="BP15" s="372" t="s">
        <v>430</v>
      </c>
      <c r="BQ15" s="373"/>
      <c r="BR15" s="354" t="s">
        <v>2384</v>
      </c>
    </row>
    <row r="16" spans="1:70" s="428" customFormat="1" x14ac:dyDescent="0.25">
      <c r="A16" s="345" t="s">
        <v>6928</v>
      </c>
      <c r="B16" s="373"/>
      <c r="C16" s="719">
        <v>44321</v>
      </c>
      <c r="D16" s="373"/>
      <c r="E16" s="346">
        <v>6163.79</v>
      </c>
      <c r="F16" s="373"/>
      <c r="G16" s="347">
        <v>19.835999999999999</v>
      </c>
      <c r="H16" s="374"/>
      <c r="I16" s="348">
        <v>0.53220000000000001</v>
      </c>
      <c r="J16" s="348">
        <v>-5.0000000000000001E-3</v>
      </c>
      <c r="K16" s="348">
        <v>1.9951000000000001</v>
      </c>
      <c r="L16" s="348">
        <v>4.4219999999999997</v>
      </c>
      <c r="M16" s="348">
        <v>1.4941</v>
      </c>
      <c r="N16" s="350">
        <v>8.3460999999999999</v>
      </c>
      <c r="O16" s="348">
        <v>8.5638000000000005</v>
      </c>
      <c r="P16" s="348">
        <v>13.7021</v>
      </c>
      <c r="Q16" s="348">
        <v>13.0054</v>
      </c>
      <c r="R16" s="348" t="s">
        <v>430</v>
      </c>
      <c r="S16" s="348">
        <v>3.3933</v>
      </c>
      <c r="T16" s="348">
        <v>9.7185000000000006</v>
      </c>
      <c r="U16" s="348">
        <v>2.8304999999999998</v>
      </c>
      <c r="V16" s="348">
        <v>7.0307000000000004</v>
      </c>
      <c r="W16" s="348">
        <v>1.3644000000000001</v>
      </c>
      <c r="X16" s="348">
        <v>13.8065</v>
      </c>
      <c r="Y16" s="374"/>
      <c r="Z16" s="346">
        <v>59</v>
      </c>
      <c r="AA16" s="346">
        <v>54</v>
      </c>
      <c r="AB16" s="346">
        <v>69</v>
      </c>
      <c r="AC16" s="346">
        <v>30</v>
      </c>
      <c r="AD16" s="346">
        <v>39</v>
      </c>
      <c r="AE16" s="346">
        <v>50</v>
      </c>
      <c r="AF16" s="346">
        <v>35</v>
      </c>
      <c r="AG16" s="346">
        <v>38</v>
      </c>
      <c r="AH16" s="346">
        <v>20</v>
      </c>
      <c r="AI16" s="346" t="s">
        <v>430</v>
      </c>
      <c r="AJ16" s="346">
        <v>61</v>
      </c>
      <c r="AK16" s="346">
        <v>54</v>
      </c>
      <c r="AL16" s="346">
        <v>66</v>
      </c>
      <c r="AM16" s="346">
        <v>60</v>
      </c>
      <c r="AN16" s="346">
        <v>72</v>
      </c>
      <c r="AO16" s="373"/>
      <c r="AP16" s="348" t="s">
        <v>430</v>
      </c>
      <c r="AQ16" s="348" t="s">
        <v>430</v>
      </c>
      <c r="AR16" s="348">
        <v>12.73</v>
      </c>
      <c r="AS16" s="348">
        <v>10.34</v>
      </c>
      <c r="AT16" s="348">
        <v>7.46</v>
      </c>
      <c r="AU16" s="351"/>
      <c r="AV16" s="346" t="s">
        <v>430</v>
      </c>
      <c r="AW16" s="346" t="s">
        <v>430</v>
      </c>
      <c r="AX16" s="346">
        <v>21</v>
      </c>
      <c r="AY16" s="346">
        <v>35</v>
      </c>
      <c r="AZ16" s="346">
        <v>60</v>
      </c>
      <c r="BA16" s="374"/>
      <c r="BB16" s="348">
        <v>6.29846429262121</v>
      </c>
      <c r="BC16" s="348">
        <v>0.51670366055288097</v>
      </c>
      <c r="BD16" s="348">
        <v>9.7918102794238002E-2</v>
      </c>
      <c r="BE16" s="375">
        <v>0.53432920912377901</v>
      </c>
      <c r="BF16" s="374"/>
      <c r="BG16" s="375" t="s">
        <v>430</v>
      </c>
      <c r="BH16" s="674" t="s">
        <v>430</v>
      </c>
      <c r="BI16" s="348" t="s">
        <v>430</v>
      </c>
      <c r="BJ16" s="348" t="s">
        <v>430</v>
      </c>
      <c r="BK16" s="362"/>
      <c r="BL16" s="348" t="s">
        <v>6929</v>
      </c>
      <c r="BM16" s="373" t="s">
        <v>6930</v>
      </c>
      <c r="BN16" s="372" t="s">
        <v>430</v>
      </c>
      <c r="BO16" s="372" t="s">
        <v>430</v>
      </c>
      <c r="BP16" s="372" t="s">
        <v>430</v>
      </c>
      <c r="BQ16" s="373"/>
      <c r="BR16" s="354" t="s">
        <v>436</v>
      </c>
    </row>
    <row r="17" spans="1:70" s="428" customFormat="1" x14ac:dyDescent="0.25">
      <c r="A17" s="345" t="s">
        <v>6931</v>
      </c>
      <c r="B17" s="373"/>
      <c r="C17" s="719">
        <v>44593</v>
      </c>
      <c r="D17" s="373"/>
      <c r="E17" s="346">
        <v>6293.6</v>
      </c>
      <c r="F17" s="373"/>
      <c r="G17" s="347">
        <v>35.270699999999998</v>
      </c>
      <c r="H17" s="374"/>
      <c r="I17" s="348">
        <v>3.9367000000000001</v>
      </c>
      <c r="J17" s="348">
        <v>1.8250999999999999</v>
      </c>
      <c r="K17" s="348">
        <v>8.3322000000000003</v>
      </c>
      <c r="L17" s="348">
        <v>-10.9901</v>
      </c>
      <c r="M17" s="348">
        <v>-4.9348000000000001</v>
      </c>
      <c r="N17" s="350">
        <v>107.253</v>
      </c>
      <c r="O17" s="348">
        <v>62.747799999999998</v>
      </c>
      <c r="P17" s="348">
        <v>46.559199999999997</v>
      </c>
      <c r="Q17" s="348" t="s">
        <v>430</v>
      </c>
      <c r="R17" s="348" t="s">
        <v>430</v>
      </c>
      <c r="S17" s="348">
        <v>5.6951999999999998</v>
      </c>
      <c r="T17" s="348">
        <v>4.1192000000000002</v>
      </c>
      <c r="U17" s="348">
        <v>3.8064</v>
      </c>
      <c r="V17" s="348">
        <v>63.259300000000003</v>
      </c>
      <c r="W17" s="348">
        <v>8.9452999999999996</v>
      </c>
      <c r="X17" s="348">
        <v>31.9145</v>
      </c>
      <c r="Y17" s="374"/>
      <c r="Z17" s="346">
        <v>11</v>
      </c>
      <c r="AA17" s="346">
        <v>34</v>
      </c>
      <c r="AB17" s="346">
        <v>31</v>
      </c>
      <c r="AC17" s="346">
        <v>109</v>
      </c>
      <c r="AD17" s="346">
        <v>93</v>
      </c>
      <c r="AE17" s="346">
        <v>9</v>
      </c>
      <c r="AF17" s="346">
        <v>8</v>
      </c>
      <c r="AG17" s="346">
        <v>4</v>
      </c>
      <c r="AH17" s="346" t="s">
        <v>430</v>
      </c>
      <c r="AI17" s="346" t="s">
        <v>430</v>
      </c>
      <c r="AJ17" s="346">
        <v>45</v>
      </c>
      <c r="AK17" s="346">
        <v>98</v>
      </c>
      <c r="AL17" s="346">
        <v>56</v>
      </c>
      <c r="AM17" s="346">
        <v>6</v>
      </c>
      <c r="AN17" s="346">
        <v>34</v>
      </c>
      <c r="AO17" s="373"/>
      <c r="AP17" s="348" t="s">
        <v>430</v>
      </c>
      <c r="AQ17" s="348" t="s">
        <v>430</v>
      </c>
      <c r="AR17" s="348" t="s">
        <v>430</v>
      </c>
      <c r="AS17" s="348">
        <v>58.71</v>
      </c>
      <c r="AT17" s="348">
        <v>29.1</v>
      </c>
      <c r="AU17" s="351"/>
      <c r="AV17" s="346" t="s">
        <v>430</v>
      </c>
      <c r="AW17" s="346" t="s">
        <v>430</v>
      </c>
      <c r="AX17" s="346" t="s">
        <v>430</v>
      </c>
      <c r="AY17" s="346">
        <v>7</v>
      </c>
      <c r="AZ17" s="346">
        <v>11</v>
      </c>
      <c r="BA17" s="374"/>
      <c r="BB17" s="348">
        <v>43.680590876942397</v>
      </c>
      <c r="BC17" s="348">
        <v>0</v>
      </c>
      <c r="BD17" s="348">
        <v>7.2711911149689806E-2</v>
      </c>
      <c r="BE17" s="375" t="s">
        <v>430</v>
      </c>
      <c r="BF17" s="374"/>
      <c r="BG17" s="375" t="s">
        <v>430</v>
      </c>
      <c r="BH17" s="674" t="s">
        <v>430</v>
      </c>
      <c r="BI17" s="348" t="s">
        <v>430</v>
      </c>
      <c r="BJ17" s="348" t="s">
        <v>430</v>
      </c>
      <c r="BK17" s="362"/>
      <c r="BL17" s="348" t="s">
        <v>6932</v>
      </c>
      <c r="BM17" s="373" t="s">
        <v>4893</v>
      </c>
      <c r="BN17" s="372" t="s">
        <v>430</v>
      </c>
      <c r="BO17" s="372" t="s">
        <v>430</v>
      </c>
      <c r="BP17" s="372" t="s">
        <v>430</v>
      </c>
      <c r="BQ17" s="373"/>
      <c r="BR17" s="354" t="s">
        <v>548</v>
      </c>
    </row>
    <row r="18" spans="1:70" s="428" customFormat="1" x14ac:dyDescent="0.25">
      <c r="A18" s="345" t="s">
        <v>6933</v>
      </c>
      <c r="B18" s="373"/>
      <c r="C18" s="719">
        <v>44862</v>
      </c>
      <c r="D18" s="373"/>
      <c r="E18" s="346">
        <v>4549.78</v>
      </c>
      <c r="F18" s="373"/>
      <c r="G18" s="347">
        <v>38.422400000000003</v>
      </c>
      <c r="H18" s="374"/>
      <c r="I18" s="348">
        <v>4.2922000000000002</v>
      </c>
      <c r="J18" s="348">
        <v>2.1636000000000002</v>
      </c>
      <c r="K18" s="348">
        <v>8.3248999999999995</v>
      </c>
      <c r="L18" s="348">
        <v>-10.855</v>
      </c>
      <c r="M18" s="348">
        <v>-4.9124999999999996</v>
      </c>
      <c r="N18" s="350">
        <v>108.29600000000001</v>
      </c>
      <c r="O18" s="348">
        <v>62.850099999999998</v>
      </c>
      <c r="P18" s="348">
        <v>46.6511</v>
      </c>
      <c r="Q18" s="348" t="s">
        <v>430</v>
      </c>
      <c r="R18" s="348" t="s">
        <v>430</v>
      </c>
      <c r="S18" s="348">
        <v>5.7641</v>
      </c>
      <c r="T18" s="348">
        <v>3.9182000000000001</v>
      </c>
      <c r="U18" s="348">
        <v>4.0382999999999996</v>
      </c>
      <c r="V18" s="348">
        <v>63.1462</v>
      </c>
      <c r="W18" s="348">
        <v>9.2185000000000006</v>
      </c>
      <c r="X18" s="348">
        <v>42.3264</v>
      </c>
      <c r="Y18" s="374"/>
      <c r="Z18" s="346">
        <v>1</v>
      </c>
      <c r="AA18" s="346">
        <v>24</v>
      </c>
      <c r="AB18" s="346">
        <v>32</v>
      </c>
      <c r="AC18" s="346">
        <v>105</v>
      </c>
      <c r="AD18" s="346">
        <v>91</v>
      </c>
      <c r="AE18" s="346">
        <v>5</v>
      </c>
      <c r="AF18" s="346">
        <v>6</v>
      </c>
      <c r="AG18" s="346">
        <v>3</v>
      </c>
      <c r="AH18" s="346" t="s">
        <v>430</v>
      </c>
      <c r="AI18" s="346" t="s">
        <v>430</v>
      </c>
      <c r="AJ18" s="346">
        <v>41</v>
      </c>
      <c r="AK18" s="346">
        <v>102</v>
      </c>
      <c r="AL18" s="346">
        <v>53</v>
      </c>
      <c r="AM18" s="346">
        <v>7</v>
      </c>
      <c r="AN18" s="346">
        <v>26</v>
      </c>
      <c r="AO18" s="373"/>
      <c r="AP18" s="348" t="s">
        <v>430</v>
      </c>
      <c r="AQ18" s="348" t="s">
        <v>430</v>
      </c>
      <c r="AR18" s="348" t="s">
        <v>430</v>
      </c>
      <c r="AS18" s="348">
        <v>58.91</v>
      </c>
      <c r="AT18" s="348">
        <v>29.13</v>
      </c>
      <c r="AU18" s="351"/>
      <c r="AV18" s="346" t="s">
        <v>430</v>
      </c>
      <c r="AW18" s="346" t="s">
        <v>430</v>
      </c>
      <c r="AX18" s="346" t="s">
        <v>430</v>
      </c>
      <c r="AY18" s="346">
        <v>3</v>
      </c>
      <c r="AZ18" s="346">
        <v>10</v>
      </c>
      <c r="BA18" s="374"/>
      <c r="BB18" s="348">
        <v>43.871969351984497</v>
      </c>
      <c r="BC18" s="348">
        <v>0</v>
      </c>
      <c r="BD18" s="348">
        <v>7.2696149548198793E-2</v>
      </c>
      <c r="BE18" s="375" t="s">
        <v>430</v>
      </c>
      <c r="BF18" s="374"/>
      <c r="BG18" s="375" t="s">
        <v>430</v>
      </c>
      <c r="BH18" s="674" t="s">
        <v>430</v>
      </c>
      <c r="BI18" s="348" t="s">
        <v>430</v>
      </c>
      <c r="BJ18" s="348" t="s">
        <v>430</v>
      </c>
      <c r="BK18" s="362"/>
      <c r="BL18" s="348" t="s">
        <v>6921</v>
      </c>
      <c r="BM18" s="373" t="s">
        <v>6922</v>
      </c>
      <c r="BN18" s="372" t="s">
        <v>430</v>
      </c>
      <c r="BO18" s="372" t="s">
        <v>430</v>
      </c>
      <c r="BP18" s="372" t="s">
        <v>430</v>
      </c>
      <c r="BQ18" s="373"/>
      <c r="BR18" s="354" t="s">
        <v>548</v>
      </c>
    </row>
    <row r="19" spans="1:70" s="428" customFormat="1" x14ac:dyDescent="0.25">
      <c r="A19" s="345" t="s">
        <v>6934</v>
      </c>
      <c r="B19" s="373"/>
      <c r="C19" s="719">
        <v>44594</v>
      </c>
      <c r="D19" s="373"/>
      <c r="E19" s="346">
        <v>4412.3999999999996</v>
      </c>
      <c r="F19" s="373"/>
      <c r="G19" s="347">
        <v>35.3185</v>
      </c>
      <c r="H19" s="374"/>
      <c r="I19" s="348">
        <v>4.157</v>
      </c>
      <c r="J19" s="348">
        <v>2.0097</v>
      </c>
      <c r="K19" s="348">
        <v>8.3922000000000008</v>
      </c>
      <c r="L19" s="348">
        <v>-10.8848</v>
      </c>
      <c r="M19" s="348">
        <v>-4.9804000000000004</v>
      </c>
      <c r="N19" s="350">
        <v>107.85299999999999</v>
      </c>
      <c r="O19" s="348">
        <v>62.803100000000001</v>
      </c>
      <c r="P19" s="348">
        <v>46.502800000000001</v>
      </c>
      <c r="Q19" s="348" t="s">
        <v>430</v>
      </c>
      <c r="R19" s="348" t="s">
        <v>430</v>
      </c>
      <c r="S19" s="348">
        <v>5.8574999999999999</v>
      </c>
      <c r="T19" s="348">
        <v>4.1121999999999996</v>
      </c>
      <c r="U19" s="348">
        <v>3.7625999999999999</v>
      </c>
      <c r="V19" s="348">
        <v>63.647199999999998</v>
      </c>
      <c r="W19" s="348">
        <v>9.1323000000000008</v>
      </c>
      <c r="X19" s="348">
        <v>31.975899999999999</v>
      </c>
      <c r="Y19" s="374"/>
      <c r="Z19" s="346">
        <v>4</v>
      </c>
      <c r="AA19" s="346">
        <v>26</v>
      </c>
      <c r="AB19" s="346">
        <v>29</v>
      </c>
      <c r="AC19" s="346">
        <v>106</v>
      </c>
      <c r="AD19" s="346">
        <v>94</v>
      </c>
      <c r="AE19" s="346">
        <v>6</v>
      </c>
      <c r="AF19" s="346">
        <v>7</v>
      </c>
      <c r="AG19" s="346">
        <v>6</v>
      </c>
      <c r="AH19" s="346" t="s">
        <v>430</v>
      </c>
      <c r="AI19" s="346" t="s">
        <v>430</v>
      </c>
      <c r="AJ19" s="346">
        <v>36</v>
      </c>
      <c r="AK19" s="346">
        <v>99</v>
      </c>
      <c r="AL19" s="346">
        <v>57</v>
      </c>
      <c r="AM19" s="346">
        <v>4</v>
      </c>
      <c r="AN19" s="346">
        <v>29</v>
      </c>
      <c r="AO19" s="373"/>
      <c r="AP19" s="348" t="s">
        <v>430</v>
      </c>
      <c r="AQ19" s="348" t="s">
        <v>430</v>
      </c>
      <c r="AR19" s="348" t="s">
        <v>430</v>
      </c>
      <c r="AS19" s="348">
        <v>58.72</v>
      </c>
      <c r="AT19" s="348">
        <v>28.88</v>
      </c>
      <c r="AU19" s="351"/>
      <c r="AV19" s="346" t="s">
        <v>430</v>
      </c>
      <c r="AW19" s="346" t="s">
        <v>430</v>
      </c>
      <c r="AX19" s="346" t="s">
        <v>430</v>
      </c>
      <c r="AY19" s="346">
        <v>6</v>
      </c>
      <c r="AZ19" s="346">
        <v>13</v>
      </c>
      <c r="BA19" s="374"/>
      <c r="BB19" s="348">
        <v>43.158269359507997</v>
      </c>
      <c r="BC19" s="348">
        <v>0</v>
      </c>
      <c r="BD19" s="348">
        <v>7.3037944608545999E-2</v>
      </c>
      <c r="BE19" s="375" t="s">
        <v>430</v>
      </c>
      <c r="BF19" s="374"/>
      <c r="BG19" s="375" t="s">
        <v>430</v>
      </c>
      <c r="BH19" s="674" t="s">
        <v>430</v>
      </c>
      <c r="BI19" s="348" t="s">
        <v>430</v>
      </c>
      <c r="BJ19" s="348" t="s">
        <v>430</v>
      </c>
      <c r="BK19" s="362"/>
      <c r="BL19" s="348" t="s">
        <v>6935</v>
      </c>
      <c r="BM19" s="373" t="s">
        <v>4945</v>
      </c>
      <c r="BN19" s="372" t="s">
        <v>2656</v>
      </c>
      <c r="BO19" s="372" t="s">
        <v>430</v>
      </c>
      <c r="BP19" s="372" t="s">
        <v>430</v>
      </c>
      <c r="BQ19" s="373"/>
      <c r="BR19" s="354" t="s">
        <v>548</v>
      </c>
    </row>
    <row r="20" spans="1:70" s="428" customFormat="1" x14ac:dyDescent="0.25">
      <c r="A20" s="345" t="s">
        <v>6936</v>
      </c>
      <c r="B20" s="373"/>
      <c r="C20" s="719">
        <v>45484</v>
      </c>
      <c r="D20" s="373"/>
      <c r="E20" s="346">
        <v>3818.71</v>
      </c>
      <c r="F20" s="373"/>
      <c r="G20" s="347">
        <v>24.951899999999998</v>
      </c>
      <c r="H20" s="374"/>
      <c r="I20" s="348">
        <v>4.0698999999999996</v>
      </c>
      <c r="J20" s="348">
        <v>1.9705999999999999</v>
      </c>
      <c r="K20" s="348">
        <v>8.2248999999999999</v>
      </c>
      <c r="L20" s="348">
        <v>-10.995100000000001</v>
      </c>
      <c r="M20" s="348">
        <v>-4.8860999999999999</v>
      </c>
      <c r="N20" s="350">
        <v>110.864</v>
      </c>
      <c r="O20" s="348">
        <v>63.824199999999998</v>
      </c>
      <c r="P20" s="348" t="s">
        <v>430</v>
      </c>
      <c r="Q20" s="348" t="s">
        <v>430</v>
      </c>
      <c r="R20" s="348" t="s">
        <v>430</v>
      </c>
      <c r="S20" s="348">
        <v>5.5369999999999999</v>
      </c>
      <c r="T20" s="348">
        <v>3.9502000000000002</v>
      </c>
      <c r="U20" s="348">
        <v>4.4931000000000001</v>
      </c>
      <c r="V20" s="348">
        <v>64.191800000000001</v>
      </c>
      <c r="W20" s="348">
        <v>9.0174000000000003</v>
      </c>
      <c r="X20" s="348">
        <v>54.254399999999997</v>
      </c>
      <c r="Y20" s="374"/>
      <c r="Z20" s="346">
        <v>7</v>
      </c>
      <c r="AA20" s="346">
        <v>29</v>
      </c>
      <c r="AB20" s="346">
        <v>35</v>
      </c>
      <c r="AC20" s="346">
        <v>110</v>
      </c>
      <c r="AD20" s="346">
        <v>90</v>
      </c>
      <c r="AE20" s="346">
        <v>1</v>
      </c>
      <c r="AF20" s="346">
        <v>1</v>
      </c>
      <c r="AG20" s="346" t="s">
        <v>430</v>
      </c>
      <c r="AH20" s="346" t="s">
        <v>430</v>
      </c>
      <c r="AI20" s="346" t="s">
        <v>430</v>
      </c>
      <c r="AJ20" s="346">
        <v>46</v>
      </c>
      <c r="AK20" s="346">
        <v>101</v>
      </c>
      <c r="AL20" s="346">
        <v>46</v>
      </c>
      <c r="AM20" s="346">
        <v>3</v>
      </c>
      <c r="AN20" s="346">
        <v>33</v>
      </c>
      <c r="AO20" s="373"/>
      <c r="AP20" s="348" t="s">
        <v>430</v>
      </c>
      <c r="AQ20" s="348" t="s">
        <v>430</v>
      </c>
      <c r="AR20" s="348" t="s">
        <v>430</v>
      </c>
      <c r="AS20" s="348" t="s">
        <v>430</v>
      </c>
      <c r="AT20" s="348">
        <v>30.08</v>
      </c>
      <c r="AU20" s="351"/>
      <c r="AV20" s="346" t="s">
        <v>430</v>
      </c>
      <c r="AW20" s="346" t="s">
        <v>430</v>
      </c>
      <c r="AX20" s="346" t="s">
        <v>430</v>
      </c>
      <c r="AY20" s="346" t="s">
        <v>430</v>
      </c>
      <c r="AZ20" s="346">
        <v>5</v>
      </c>
      <c r="BA20" s="374"/>
      <c r="BB20" s="348">
        <v>52.281426056462003</v>
      </c>
      <c r="BC20" s="348">
        <v>0</v>
      </c>
      <c r="BD20" s="348">
        <v>8.2852295396751804E-2</v>
      </c>
      <c r="BE20" s="375" t="s">
        <v>430</v>
      </c>
      <c r="BF20" s="374"/>
      <c r="BG20" s="375" t="s">
        <v>430</v>
      </c>
      <c r="BH20" s="674" t="s">
        <v>430</v>
      </c>
      <c r="BI20" s="348" t="s">
        <v>430</v>
      </c>
      <c r="BJ20" s="348" t="s">
        <v>430</v>
      </c>
      <c r="BK20" s="362"/>
      <c r="BL20" s="348" t="s">
        <v>6937</v>
      </c>
      <c r="BM20" s="373" t="s">
        <v>6938</v>
      </c>
      <c r="BN20" s="372" t="s">
        <v>430</v>
      </c>
      <c r="BO20" s="372" t="s">
        <v>430</v>
      </c>
      <c r="BP20" s="372" t="s">
        <v>430</v>
      </c>
      <c r="BQ20" s="373"/>
      <c r="BR20" s="354" t="s">
        <v>548</v>
      </c>
    </row>
    <row r="21" spans="1:70" s="428" customFormat="1" x14ac:dyDescent="0.25">
      <c r="A21" s="345" t="s">
        <v>6939</v>
      </c>
      <c r="B21" s="373"/>
      <c r="C21" s="719">
        <v>44818</v>
      </c>
      <c r="D21" s="373"/>
      <c r="E21" s="346">
        <v>3175.87</v>
      </c>
      <c r="F21" s="373"/>
      <c r="G21" s="347">
        <v>33.466999999999999</v>
      </c>
      <c r="H21" s="374"/>
      <c r="I21" s="348" t="s">
        <v>430</v>
      </c>
      <c r="J21" s="348">
        <v>-0.95</v>
      </c>
      <c r="K21" s="348">
        <v>5.7008000000000001</v>
      </c>
      <c r="L21" s="348">
        <v>-9.0520999999999994</v>
      </c>
      <c r="M21" s="348">
        <v>-4.9179000000000004</v>
      </c>
      <c r="N21" s="350">
        <v>78.870599999999996</v>
      </c>
      <c r="O21" s="348">
        <v>53.173200000000001</v>
      </c>
      <c r="P21" s="348">
        <v>40.922600000000003</v>
      </c>
      <c r="Q21" s="348" t="s">
        <v>430</v>
      </c>
      <c r="R21" s="348" t="s">
        <v>430</v>
      </c>
      <c r="S21" s="348">
        <v>4.8103999999999996</v>
      </c>
      <c r="T21" s="348">
        <v>1.6523000000000001</v>
      </c>
      <c r="U21" s="348">
        <v>7.5762999999999998</v>
      </c>
      <c r="V21" s="348">
        <v>46.926900000000003</v>
      </c>
      <c r="W21" s="348">
        <v>5.8948</v>
      </c>
      <c r="X21" s="348">
        <v>35.968800000000002</v>
      </c>
      <c r="Y21" s="374"/>
      <c r="Z21" s="346" t="s">
        <v>430</v>
      </c>
      <c r="AA21" s="346">
        <v>99</v>
      </c>
      <c r="AB21" s="346">
        <v>45</v>
      </c>
      <c r="AC21" s="346">
        <v>97</v>
      </c>
      <c r="AD21" s="346">
        <v>92</v>
      </c>
      <c r="AE21" s="346">
        <v>12</v>
      </c>
      <c r="AF21" s="346">
        <v>10</v>
      </c>
      <c r="AG21" s="346">
        <v>9</v>
      </c>
      <c r="AH21" s="346" t="s">
        <v>430</v>
      </c>
      <c r="AI21" s="346" t="s">
        <v>430</v>
      </c>
      <c r="AJ21" s="346">
        <v>50</v>
      </c>
      <c r="AK21" s="346">
        <v>108</v>
      </c>
      <c r="AL21" s="346">
        <v>33</v>
      </c>
      <c r="AM21" s="346">
        <v>14</v>
      </c>
      <c r="AN21" s="346">
        <v>45</v>
      </c>
      <c r="AO21" s="373"/>
      <c r="AP21" s="348" t="s">
        <v>430</v>
      </c>
      <c r="AQ21" s="348" t="s">
        <v>430</v>
      </c>
      <c r="AR21" s="348" t="s">
        <v>430</v>
      </c>
      <c r="AS21" s="348">
        <v>48.67</v>
      </c>
      <c r="AT21" s="348">
        <v>20.74</v>
      </c>
      <c r="AU21" s="351"/>
      <c r="AV21" s="346" t="s">
        <v>430</v>
      </c>
      <c r="AW21" s="346" t="s">
        <v>430</v>
      </c>
      <c r="AX21" s="346" t="s">
        <v>430</v>
      </c>
      <c r="AY21" s="346">
        <v>8</v>
      </c>
      <c r="AZ21" s="346">
        <v>38</v>
      </c>
      <c r="BA21" s="374"/>
      <c r="BB21" s="348">
        <v>28.500069206509</v>
      </c>
      <c r="BC21" s="348">
        <v>0</v>
      </c>
      <c r="BD21" s="348">
        <v>8.9324817495971001E-2</v>
      </c>
      <c r="BE21" s="375" t="s">
        <v>430</v>
      </c>
      <c r="BF21" s="374"/>
      <c r="BG21" s="375" t="s">
        <v>430</v>
      </c>
      <c r="BH21" s="674" t="s">
        <v>430</v>
      </c>
      <c r="BI21" s="348" t="s">
        <v>430</v>
      </c>
      <c r="BJ21" s="348" t="s">
        <v>430</v>
      </c>
      <c r="BK21" s="362"/>
      <c r="BL21" s="348" t="s">
        <v>6940</v>
      </c>
      <c r="BM21" s="373" t="s">
        <v>4732</v>
      </c>
      <c r="BN21" s="372" t="s">
        <v>2656</v>
      </c>
      <c r="BO21" s="372" t="s">
        <v>430</v>
      </c>
      <c r="BP21" s="372" t="s">
        <v>430</v>
      </c>
      <c r="BQ21" s="373"/>
      <c r="BR21" s="354" t="s">
        <v>5155</v>
      </c>
    </row>
    <row r="22" spans="1:70" s="428" customFormat="1" x14ac:dyDescent="0.25">
      <c r="A22" s="345" t="s">
        <v>6941</v>
      </c>
      <c r="B22" s="373"/>
      <c r="C22" s="719">
        <v>44235</v>
      </c>
      <c r="D22" s="373"/>
      <c r="E22" s="346">
        <v>3005.63</v>
      </c>
      <c r="F22" s="373"/>
      <c r="G22" s="347">
        <v>24.147200000000002</v>
      </c>
      <c r="H22" s="374"/>
      <c r="I22" s="348">
        <v>0.88319999999999999</v>
      </c>
      <c r="J22" s="348">
        <v>0.19750000000000001</v>
      </c>
      <c r="K22" s="348">
        <v>2.7195</v>
      </c>
      <c r="L22" s="348">
        <v>3.1354000000000002</v>
      </c>
      <c r="M22" s="348">
        <v>3.4552999999999998</v>
      </c>
      <c r="N22" s="350">
        <v>12.295299999999999</v>
      </c>
      <c r="O22" s="348">
        <v>10.7967</v>
      </c>
      <c r="P22" s="348">
        <v>17.405899999999999</v>
      </c>
      <c r="Q22" s="348">
        <v>15.660600000000001</v>
      </c>
      <c r="R22" s="348" t="s">
        <v>430</v>
      </c>
      <c r="S22" s="348">
        <v>3.3357999999999999</v>
      </c>
      <c r="T22" s="348">
        <v>12.684200000000001</v>
      </c>
      <c r="U22" s="348">
        <v>6.3884999999999996</v>
      </c>
      <c r="V22" s="348">
        <v>10.8667</v>
      </c>
      <c r="W22" s="348">
        <v>2.6387</v>
      </c>
      <c r="X22" s="348">
        <v>17.277799999999999</v>
      </c>
      <c r="Y22" s="374"/>
      <c r="Z22" s="346">
        <v>44</v>
      </c>
      <c r="AA22" s="346">
        <v>47</v>
      </c>
      <c r="AB22" s="346">
        <v>58</v>
      </c>
      <c r="AC22" s="346">
        <v>45</v>
      </c>
      <c r="AD22" s="346">
        <v>26</v>
      </c>
      <c r="AE22" s="346">
        <v>41</v>
      </c>
      <c r="AF22" s="346">
        <v>29</v>
      </c>
      <c r="AG22" s="346">
        <v>28</v>
      </c>
      <c r="AH22" s="346">
        <v>15</v>
      </c>
      <c r="AI22" s="346" t="s">
        <v>430</v>
      </c>
      <c r="AJ22" s="346">
        <v>63</v>
      </c>
      <c r="AK22" s="346">
        <v>40</v>
      </c>
      <c r="AL22" s="346">
        <v>40</v>
      </c>
      <c r="AM22" s="346">
        <v>45</v>
      </c>
      <c r="AN22" s="346">
        <v>56</v>
      </c>
      <c r="AO22" s="373"/>
      <c r="AP22" s="348" t="s">
        <v>430</v>
      </c>
      <c r="AQ22" s="348" t="s">
        <v>430</v>
      </c>
      <c r="AR22" s="348">
        <v>16.25</v>
      </c>
      <c r="AS22" s="348">
        <v>13.58</v>
      </c>
      <c r="AT22" s="348">
        <v>11.38</v>
      </c>
      <c r="AU22" s="351"/>
      <c r="AV22" s="346" t="s">
        <v>430</v>
      </c>
      <c r="AW22" s="346" t="s">
        <v>430</v>
      </c>
      <c r="AX22" s="346">
        <v>14</v>
      </c>
      <c r="AY22" s="346">
        <v>27</v>
      </c>
      <c r="AZ22" s="346">
        <v>50</v>
      </c>
      <c r="BA22" s="374"/>
      <c r="BB22" s="348">
        <v>7.9677064476807899</v>
      </c>
      <c r="BC22" s="348">
        <v>0.59578564173156001</v>
      </c>
      <c r="BD22" s="348">
        <v>0.11368319020253299</v>
      </c>
      <c r="BE22" s="375">
        <v>0.72146409264582501</v>
      </c>
      <c r="BF22" s="374"/>
      <c r="BG22" s="375" t="s">
        <v>430</v>
      </c>
      <c r="BH22" s="674" t="s">
        <v>430</v>
      </c>
      <c r="BI22" s="348" t="s">
        <v>430</v>
      </c>
      <c r="BJ22" s="348" t="s">
        <v>430</v>
      </c>
      <c r="BK22" s="362"/>
      <c r="BL22" s="348" t="s">
        <v>6942</v>
      </c>
      <c r="BM22" s="373" t="s">
        <v>6943</v>
      </c>
      <c r="BN22" s="372" t="s">
        <v>2985</v>
      </c>
      <c r="BO22" s="372" t="s">
        <v>430</v>
      </c>
      <c r="BP22" s="372" t="s">
        <v>430</v>
      </c>
      <c r="BQ22" s="373"/>
      <c r="BR22" s="354" t="s">
        <v>436</v>
      </c>
    </row>
    <row r="23" spans="1:70" s="428" customFormat="1" x14ac:dyDescent="0.25">
      <c r="A23" s="345" t="s">
        <v>6944</v>
      </c>
      <c r="B23" s="373"/>
      <c r="C23" s="719">
        <v>40836</v>
      </c>
      <c r="D23" s="373"/>
      <c r="E23" s="346">
        <v>3154.97</v>
      </c>
      <c r="F23" s="373"/>
      <c r="G23" s="347">
        <v>45.007199999999997</v>
      </c>
      <c r="H23" s="374"/>
      <c r="I23" s="348">
        <v>2.4851999999999999</v>
      </c>
      <c r="J23" s="348">
        <v>2.6640000000000001</v>
      </c>
      <c r="K23" s="348">
        <v>10.089399999999999</v>
      </c>
      <c r="L23" s="348">
        <v>-1.1587000000000001</v>
      </c>
      <c r="M23" s="348">
        <v>0.82299999999999995</v>
      </c>
      <c r="N23" s="350">
        <v>56.2864</v>
      </c>
      <c r="O23" s="348">
        <v>44.835099999999997</v>
      </c>
      <c r="P23" s="348">
        <v>36.419800000000002</v>
      </c>
      <c r="Q23" s="348">
        <v>25.324000000000002</v>
      </c>
      <c r="R23" s="348">
        <v>15.5778</v>
      </c>
      <c r="S23" s="348">
        <v>11.047700000000001</v>
      </c>
      <c r="T23" s="348">
        <v>6.5342000000000002</v>
      </c>
      <c r="U23" s="348">
        <v>17.046800000000001</v>
      </c>
      <c r="V23" s="348">
        <v>33.589399999999998</v>
      </c>
      <c r="W23" s="348">
        <v>9.9804999999999993</v>
      </c>
      <c r="X23" s="348">
        <v>10.664999999999999</v>
      </c>
      <c r="Y23" s="374"/>
      <c r="Z23" s="346">
        <v>25</v>
      </c>
      <c r="AA23" s="346">
        <v>7</v>
      </c>
      <c r="AB23" s="346">
        <v>11</v>
      </c>
      <c r="AC23" s="346">
        <v>77</v>
      </c>
      <c r="AD23" s="346">
        <v>59</v>
      </c>
      <c r="AE23" s="346">
        <v>23</v>
      </c>
      <c r="AF23" s="346">
        <v>22</v>
      </c>
      <c r="AG23" s="346">
        <v>20</v>
      </c>
      <c r="AH23" s="346">
        <v>5</v>
      </c>
      <c r="AI23" s="346">
        <v>8</v>
      </c>
      <c r="AJ23" s="346">
        <v>12</v>
      </c>
      <c r="AK23" s="346">
        <v>74</v>
      </c>
      <c r="AL23" s="346">
        <v>6</v>
      </c>
      <c r="AM23" s="346">
        <v>25</v>
      </c>
      <c r="AN23" s="346">
        <v>9</v>
      </c>
      <c r="AO23" s="373"/>
      <c r="AP23" s="348">
        <v>21.78</v>
      </c>
      <c r="AQ23" s="348">
        <v>25.71</v>
      </c>
      <c r="AR23" s="348">
        <v>32.17</v>
      </c>
      <c r="AS23" s="348">
        <v>40.64</v>
      </c>
      <c r="AT23" s="348">
        <v>24.51</v>
      </c>
      <c r="AU23" s="351"/>
      <c r="AV23" s="346">
        <v>2</v>
      </c>
      <c r="AW23" s="346">
        <v>5</v>
      </c>
      <c r="AX23" s="346">
        <v>10</v>
      </c>
      <c r="AY23" s="346">
        <v>20</v>
      </c>
      <c r="AZ23" s="346">
        <v>27</v>
      </c>
      <c r="BA23" s="374"/>
      <c r="BB23" s="348">
        <v>18.6886020412338</v>
      </c>
      <c r="BC23" s="348">
        <v>0</v>
      </c>
      <c r="BD23" s="348">
        <v>0.116541977118538</v>
      </c>
      <c r="BE23" s="375" t="s">
        <v>430</v>
      </c>
      <c r="BF23" s="374"/>
      <c r="BG23" s="375" t="s">
        <v>430</v>
      </c>
      <c r="BH23" s="674" t="s">
        <v>430</v>
      </c>
      <c r="BI23" s="348" t="s">
        <v>430</v>
      </c>
      <c r="BJ23" s="348" t="s">
        <v>430</v>
      </c>
      <c r="BK23" s="362"/>
      <c r="BL23" s="348" t="s">
        <v>6945</v>
      </c>
      <c r="BM23" s="373" t="s">
        <v>6946</v>
      </c>
      <c r="BN23" s="372" t="s">
        <v>430</v>
      </c>
      <c r="BO23" s="372" t="s">
        <v>430</v>
      </c>
      <c r="BP23" s="372" t="s">
        <v>430</v>
      </c>
      <c r="BQ23" s="373"/>
      <c r="BR23" s="354" t="s">
        <v>548</v>
      </c>
    </row>
    <row r="24" spans="1:70" s="428" customFormat="1" x14ac:dyDescent="0.25">
      <c r="A24" s="345" t="s">
        <v>6947</v>
      </c>
      <c r="B24" s="373"/>
      <c r="C24" s="719">
        <v>43280</v>
      </c>
      <c r="D24" s="373"/>
      <c r="E24" s="346">
        <v>2773.69</v>
      </c>
      <c r="F24" s="373"/>
      <c r="G24" s="347">
        <v>33.593499999999999</v>
      </c>
      <c r="H24" s="374"/>
      <c r="I24" s="348">
        <v>0.5504</v>
      </c>
      <c r="J24" s="348">
        <v>-1.1214</v>
      </c>
      <c r="K24" s="348">
        <v>-1.2565999999999999</v>
      </c>
      <c r="L24" s="348">
        <v>-4.4458000000000002</v>
      </c>
      <c r="M24" s="348">
        <v>-9.1244999999999994</v>
      </c>
      <c r="N24" s="350">
        <v>6.6454000000000004</v>
      </c>
      <c r="O24" s="348">
        <v>-1.1368</v>
      </c>
      <c r="P24" s="348">
        <v>18.196100000000001</v>
      </c>
      <c r="Q24" s="348">
        <v>23.593800000000002</v>
      </c>
      <c r="R24" s="348" t="s">
        <v>430</v>
      </c>
      <c r="S24" s="348">
        <v>-3.0194000000000001</v>
      </c>
      <c r="T24" s="348">
        <v>0.86960000000000004</v>
      </c>
      <c r="U24" s="348">
        <v>-2.8212999999999999</v>
      </c>
      <c r="V24" s="348">
        <v>3.9485999999999999</v>
      </c>
      <c r="W24" s="348">
        <v>-0.67349999999999999</v>
      </c>
      <c r="X24" s="348">
        <v>16.034600000000001</v>
      </c>
      <c r="Y24" s="374"/>
      <c r="Z24" s="346">
        <v>57</v>
      </c>
      <c r="AA24" s="346">
        <v>106</v>
      </c>
      <c r="AB24" s="346">
        <v>111</v>
      </c>
      <c r="AC24" s="346">
        <v>90</v>
      </c>
      <c r="AD24" s="346">
        <v>100</v>
      </c>
      <c r="AE24" s="346">
        <v>53</v>
      </c>
      <c r="AF24" s="346">
        <v>60</v>
      </c>
      <c r="AG24" s="346">
        <v>26</v>
      </c>
      <c r="AH24" s="346">
        <v>13</v>
      </c>
      <c r="AI24" s="346" t="s">
        <v>430</v>
      </c>
      <c r="AJ24" s="346">
        <v>110</v>
      </c>
      <c r="AK24" s="346">
        <v>110</v>
      </c>
      <c r="AL24" s="346">
        <v>90</v>
      </c>
      <c r="AM24" s="346">
        <v>74</v>
      </c>
      <c r="AN24" s="346">
        <v>108</v>
      </c>
      <c r="AO24" s="373"/>
      <c r="AP24" s="348" t="s">
        <v>430</v>
      </c>
      <c r="AQ24" s="348">
        <v>21.78</v>
      </c>
      <c r="AR24" s="348">
        <v>17.2</v>
      </c>
      <c r="AS24" s="348">
        <v>5.63</v>
      </c>
      <c r="AT24" s="348">
        <v>-5.3</v>
      </c>
      <c r="AU24" s="351"/>
      <c r="AV24" s="346" t="s">
        <v>430</v>
      </c>
      <c r="AW24" s="346">
        <v>12</v>
      </c>
      <c r="AX24" s="346">
        <v>13</v>
      </c>
      <c r="AY24" s="346">
        <v>49</v>
      </c>
      <c r="AZ24" s="346">
        <v>86</v>
      </c>
      <c r="BA24" s="374"/>
      <c r="BB24" s="348">
        <v>16.1449128912117</v>
      </c>
      <c r="BC24" s="348">
        <v>0</v>
      </c>
      <c r="BD24" s="348">
        <v>6.4091855917640494E-2</v>
      </c>
      <c r="BE24" s="375" t="s">
        <v>430</v>
      </c>
      <c r="BF24" s="374"/>
      <c r="BG24" s="375" t="s">
        <v>430</v>
      </c>
      <c r="BH24" s="674" t="s">
        <v>430</v>
      </c>
      <c r="BI24" s="348" t="s">
        <v>430</v>
      </c>
      <c r="BJ24" s="348" t="s">
        <v>430</v>
      </c>
      <c r="BK24" s="362"/>
      <c r="BL24" s="348" t="s">
        <v>6932</v>
      </c>
      <c r="BM24" s="373" t="s">
        <v>4893</v>
      </c>
      <c r="BN24" s="372" t="s">
        <v>430</v>
      </c>
      <c r="BO24" s="372" t="s">
        <v>430</v>
      </c>
      <c r="BP24" s="372" t="s">
        <v>430</v>
      </c>
      <c r="BQ24" s="373"/>
      <c r="BR24" s="354" t="s">
        <v>555</v>
      </c>
    </row>
    <row r="25" spans="1:70" s="428" customFormat="1" x14ac:dyDescent="0.25">
      <c r="A25" s="345" t="s">
        <v>6948</v>
      </c>
      <c r="B25" s="373"/>
      <c r="C25" s="719">
        <v>45929</v>
      </c>
      <c r="D25" s="373"/>
      <c r="E25" s="346">
        <v>2685.2</v>
      </c>
      <c r="F25" s="373"/>
      <c r="G25" s="347">
        <v>10.2325</v>
      </c>
      <c r="H25" s="374"/>
      <c r="I25" s="348">
        <v>0.49009999999999998</v>
      </c>
      <c r="J25" s="348">
        <v>-0.34670000000000001</v>
      </c>
      <c r="K25" s="348">
        <v>1.1596</v>
      </c>
      <c r="L25" s="348">
        <v>6.0418000000000003</v>
      </c>
      <c r="M25" s="348">
        <v>0.50680000000000003</v>
      </c>
      <c r="N25" s="350" t="s">
        <v>430</v>
      </c>
      <c r="O25" s="348" t="s">
        <v>430</v>
      </c>
      <c r="P25" s="348" t="s">
        <v>430</v>
      </c>
      <c r="Q25" s="348" t="s">
        <v>430</v>
      </c>
      <c r="R25" s="348" t="s">
        <v>430</v>
      </c>
      <c r="S25" s="348">
        <v>3.0068999999999999</v>
      </c>
      <c r="T25" s="348">
        <v>14.266999999999999</v>
      </c>
      <c r="U25" s="348">
        <v>-0.57520000000000004</v>
      </c>
      <c r="V25" s="348">
        <v>2.2023999999999999</v>
      </c>
      <c r="W25" s="348">
        <v>0.38750000000000001</v>
      </c>
      <c r="X25" s="348">
        <v>2.3250000000000002</v>
      </c>
      <c r="Y25" s="374"/>
      <c r="Z25" s="346">
        <v>63</v>
      </c>
      <c r="AA25" s="346">
        <v>65</v>
      </c>
      <c r="AB25" s="346">
        <v>82</v>
      </c>
      <c r="AC25" s="346">
        <v>15</v>
      </c>
      <c r="AD25" s="346">
        <v>65</v>
      </c>
      <c r="AE25" s="346" t="s">
        <v>430</v>
      </c>
      <c r="AF25" s="346" t="s">
        <v>430</v>
      </c>
      <c r="AG25" s="346" t="s">
        <v>430</v>
      </c>
      <c r="AH25" s="346" t="s">
        <v>430</v>
      </c>
      <c r="AI25" s="346" t="s">
        <v>430</v>
      </c>
      <c r="AJ25" s="346">
        <v>72</v>
      </c>
      <c r="AK25" s="346">
        <v>31</v>
      </c>
      <c r="AL25" s="346">
        <v>80</v>
      </c>
      <c r="AM25" s="346">
        <v>83</v>
      </c>
      <c r="AN25" s="346">
        <v>93</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74"/>
      <c r="BB25" s="348">
        <v>14.0700307699411</v>
      </c>
      <c r="BC25" s="348">
        <v>0.95460766323510005</v>
      </c>
      <c r="BD25" s="348">
        <v>-3.0739752703354401E-2</v>
      </c>
      <c r="BE25" s="375">
        <v>-8.3477372919512099E-2</v>
      </c>
      <c r="BF25" s="374"/>
      <c r="BG25" s="375" t="s">
        <v>430</v>
      </c>
      <c r="BH25" s="674" t="s">
        <v>430</v>
      </c>
      <c r="BI25" s="348" t="s">
        <v>430</v>
      </c>
      <c r="BJ25" s="348" t="s">
        <v>430</v>
      </c>
      <c r="BK25" s="362"/>
      <c r="BL25" s="348" t="s">
        <v>6949</v>
      </c>
      <c r="BM25" s="373" t="s">
        <v>6950</v>
      </c>
      <c r="BN25" s="372" t="s">
        <v>430</v>
      </c>
      <c r="BO25" s="372" t="s">
        <v>430</v>
      </c>
      <c r="BP25" s="372" t="s">
        <v>430</v>
      </c>
      <c r="BQ25" s="373"/>
      <c r="BR25" s="354" t="s">
        <v>443</v>
      </c>
    </row>
    <row r="26" spans="1:70" s="428" customFormat="1" x14ac:dyDescent="0.25">
      <c r="A26" s="345" t="s">
        <v>6951</v>
      </c>
      <c r="B26" s="373"/>
      <c r="C26" s="719">
        <v>44847</v>
      </c>
      <c r="D26" s="373"/>
      <c r="E26" s="346">
        <v>2822.2</v>
      </c>
      <c r="F26" s="373"/>
      <c r="G26" s="347">
        <v>31.243200000000002</v>
      </c>
      <c r="H26" s="374"/>
      <c r="I26" s="348">
        <v>2.8302</v>
      </c>
      <c r="J26" s="348">
        <v>1.966</v>
      </c>
      <c r="K26" s="348">
        <v>9.2713999999999999</v>
      </c>
      <c r="L26" s="348">
        <v>-4.8869999999999996</v>
      </c>
      <c r="M26" s="348">
        <v>-1.9861</v>
      </c>
      <c r="N26" s="350">
        <v>69.158299999999997</v>
      </c>
      <c r="O26" s="348">
        <v>49.517699999999998</v>
      </c>
      <c r="P26" s="348">
        <v>39.113999999999997</v>
      </c>
      <c r="Q26" s="348" t="s">
        <v>430</v>
      </c>
      <c r="R26" s="348" t="s">
        <v>430</v>
      </c>
      <c r="S26" s="348">
        <v>8.7004000000000001</v>
      </c>
      <c r="T26" s="348">
        <v>5.9809999999999999</v>
      </c>
      <c r="U26" s="348">
        <v>10.853199999999999</v>
      </c>
      <c r="V26" s="348">
        <v>38.137900000000002</v>
      </c>
      <c r="W26" s="348">
        <v>9.4283000000000001</v>
      </c>
      <c r="X26" s="348">
        <v>34.3842</v>
      </c>
      <c r="Y26" s="374"/>
      <c r="Z26" s="346">
        <v>19</v>
      </c>
      <c r="AA26" s="346">
        <v>30</v>
      </c>
      <c r="AB26" s="346">
        <v>23</v>
      </c>
      <c r="AC26" s="346">
        <v>91</v>
      </c>
      <c r="AD26" s="346">
        <v>80</v>
      </c>
      <c r="AE26" s="346">
        <v>13</v>
      </c>
      <c r="AF26" s="346">
        <v>11</v>
      </c>
      <c r="AG26" s="346">
        <v>11</v>
      </c>
      <c r="AH26" s="346" t="s">
        <v>430</v>
      </c>
      <c r="AI26" s="346" t="s">
        <v>430</v>
      </c>
      <c r="AJ26" s="346">
        <v>26</v>
      </c>
      <c r="AK26" s="346">
        <v>84</v>
      </c>
      <c r="AL26" s="346">
        <v>27</v>
      </c>
      <c r="AM26" s="346">
        <v>15</v>
      </c>
      <c r="AN26" s="346">
        <v>24</v>
      </c>
      <c r="AO26" s="373"/>
      <c r="AP26" s="348" t="s">
        <v>430</v>
      </c>
      <c r="AQ26" s="348" t="s">
        <v>430</v>
      </c>
      <c r="AR26" s="348" t="s">
        <v>430</v>
      </c>
      <c r="AS26" s="348">
        <v>45.33</v>
      </c>
      <c r="AT26" s="348">
        <v>23.68</v>
      </c>
      <c r="AU26" s="351"/>
      <c r="AV26" s="346" t="s">
        <v>430</v>
      </c>
      <c r="AW26" s="346" t="s">
        <v>430</v>
      </c>
      <c r="AX26" s="346" t="s">
        <v>430</v>
      </c>
      <c r="AY26" s="346">
        <v>9</v>
      </c>
      <c r="AZ26" s="346">
        <v>33</v>
      </c>
      <c r="BA26" s="374"/>
      <c r="BB26" s="348">
        <v>24.016842487693602</v>
      </c>
      <c r="BC26" s="348">
        <v>0</v>
      </c>
      <c r="BD26" s="348">
        <v>9.9190496545195503E-2</v>
      </c>
      <c r="BE26" s="375" t="s">
        <v>430</v>
      </c>
      <c r="BF26" s="374"/>
      <c r="BG26" s="375" t="s">
        <v>430</v>
      </c>
      <c r="BH26" s="674" t="s">
        <v>430</v>
      </c>
      <c r="BI26" s="348" t="s">
        <v>430</v>
      </c>
      <c r="BJ26" s="348" t="s">
        <v>430</v>
      </c>
      <c r="BK26" s="362"/>
      <c r="BL26" s="348" t="s">
        <v>6952</v>
      </c>
      <c r="BM26" s="373" t="s">
        <v>6953</v>
      </c>
      <c r="BN26" s="372" t="s">
        <v>430</v>
      </c>
      <c r="BO26" s="372" t="s">
        <v>430</v>
      </c>
      <c r="BP26" s="372" t="s">
        <v>430</v>
      </c>
      <c r="BQ26" s="373"/>
      <c r="BR26" s="354" t="s">
        <v>555</v>
      </c>
    </row>
    <row r="27" spans="1:70" s="428" customFormat="1" ht="11" x14ac:dyDescent="0.3">
      <c r="A27" s="841" t="s">
        <v>6954</v>
      </c>
      <c r="B27" s="842"/>
      <c r="C27" s="843">
        <v>38208</v>
      </c>
      <c r="D27" s="842"/>
      <c r="E27" s="844">
        <v>2645.14</v>
      </c>
      <c r="F27" s="842"/>
      <c r="G27" s="845">
        <v>260.76499999999999</v>
      </c>
      <c r="H27" s="847"/>
      <c r="I27" s="846" t="s">
        <v>430</v>
      </c>
      <c r="J27" s="846">
        <v>-0.74409999999999998</v>
      </c>
      <c r="K27" s="846">
        <v>2.2254999999999998</v>
      </c>
      <c r="L27" s="846">
        <v>3.5505</v>
      </c>
      <c r="M27" s="846">
        <v>8.2500000000000004E-2</v>
      </c>
      <c r="N27" s="848">
        <v>10.7036</v>
      </c>
      <c r="O27" s="846">
        <v>8.9817</v>
      </c>
      <c r="P27" s="846">
        <v>15.8752</v>
      </c>
      <c r="Q27" s="846">
        <v>15.2858</v>
      </c>
      <c r="R27" s="846">
        <v>14.696199999999999</v>
      </c>
      <c r="S27" s="846">
        <v>3.0402999999999998</v>
      </c>
      <c r="T27" s="846">
        <v>10.2857</v>
      </c>
      <c r="U27" s="846">
        <v>2.0474999999999999</v>
      </c>
      <c r="V27" s="846">
        <v>9.0373000000000001</v>
      </c>
      <c r="W27" s="846">
        <v>1.9394</v>
      </c>
      <c r="X27" s="846">
        <v>15.9458</v>
      </c>
      <c r="Y27" s="847"/>
      <c r="Z27" s="844" t="s">
        <v>430</v>
      </c>
      <c r="AA27" s="844">
        <v>89</v>
      </c>
      <c r="AB27" s="844">
        <v>66</v>
      </c>
      <c r="AC27" s="844">
        <v>38</v>
      </c>
      <c r="AD27" s="844">
        <v>71</v>
      </c>
      <c r="AE27" s="844">
        <v>44</v>
      </c>
      <c r="AF27" s="844">
        <v>34</v>
      </c>
      <c r="AG27" s="844">
        <v>32</v>
      </c>
      <c r="AH27" s="844">
        <v>16</v>
      </c>
      <c r="AI27" s="844">
        <v>11</v>
      </c>
      <c r="AJ27" s="844">
        <v>69</v>
      </c>
      <c r="AK27" s="844">
        <v>51</v>
      </c>
      <c r="AL27" s="844">
        <v>70</v>
      </c>
      <c r="AM27" s="844">
        <v>52</v>
      </c>
      <c r="AN27" s="844">
        <v>66</v>
      </c>
      <c r="AO27" s="842"/>
      <c r="AP27" s="846">
        <v>16.149999999999999</v>
      </c>
      <c r="AQ27" s="846">
        <v>16.82</v>
      </c>
      <c r="AR27" s="846">
        <v>15.04</v>
      </c>
      <c r="AS27" s="846">
        <v>11.79</v>
      </c>
      <c r="AT27" s="846">
        <v>6.28</v>
      </c>
      <c r="AU27" s="849"/>
      <c r="AV27" s="844">
        <v>10</v>
      </c>
      <c r="AW27" s="844">
        <v>14</v>
      </c>
      <c r="AX27" s="844">
        <v>16</v>
      </c>
      <c r="AY27" s="844">
        <v>30</v>
      </c>
      <c r="AZ27" s="844">
        <v>63</v>
      </c>
      <c r="BA27" s="847"/>
      <c r="BB27" s="846">
        <v>8.3078386986657904</v>
      </c>
      <c r="BC27" s="846">
        <v>0.62266487653373004</v>
      </c>
      <c r="BD27" s="846">
        <v>9.2053505850919606E-2</v>
      </c>
      <c r="BE27" s="852">
        <v>0.65754172959253698</v>
      </c>
      <c r="BF27" s="847"/>
      <c r="BG27" s="852" t="s">
        <v>430</v>
      </c>
      <c r="BH27" s="930" t="s">
        <v>430</v>
      </c>
      <c r="BI27" s="846" t="s">
        <v>430</v>
      </c>
      <c r="BJ27" s="846" t="s">
        <v>430</v>
      </c>
      <c r="BK27" s="851"/>
      <c r="BL27" s="846" t="s">
        <v>6955</v>
      </c>
      <c r="BM27" s="842" t="s">
        <v>6956</v>
      </c>
      <c r="BN27" s="855" t="s">
        <v>430</v>
      </c>
      <c r="BO27" s="855" t="s">
        <v>430</v>
      </c>
      <c r="BP27" s="855" t="s">
        <v>430</v>
      </c>
      <c r="BQ27" s="842"/>
      <c r="BR27" s="856" t="s">
        <v>443</v>
      </c>
    </row>
    <row r="28" spans="1:70" s="428" customFormat="1" x14ac:dyDescent="0.25">
      <c r="A28" s="345" t="s">
        <v>6957</v>
      </c>
      <c r="B28" s="373"/>
      <c r="C28" s="719">
        <v>44326</v>
      </c>
      <c r="D28" s="373"/>
      <c r="E28" s="346">
        <v>2677.81</v>
      </c>
      <c r="F28" s="373"/>
      <c r="G28" s="347">
        <v>43.155999999999999</v>
      </c>
      <c r="H28" s="374"/>
      <c r="I28" s="348" t="s">
        <v>430</v>
      </c>
      <c r="J28" s="348">
        <v>-0.5393</v>
      </c>
      <c r="K28" s="348">
        <v>4.3902999999999999</v>
      </c>
      <c r="L28" s="348">
        <v>6.8562000000000003</v>
      </c>
      <c r="M28" s="348">
        <v>34.694099999999999</v>
      </c>
      <c r="N28" s="350">
        <v>29.4833</v>
      </c>
      <c r="O28" s="348">
        <v>46.707799999999999</v>
      </c>
      <c r="P28" s="348">
        <v>50.167000000000002</v>
      </c>
      <c r="Q28" s="348">
        <v>31.8094</v>
      </c>
      <c r="R28" s="348" t="s">
        <v>430</v>
      </c>
      <c r="S28" s="348">
        <v>13.240600000000001</v>
      </c>
      <c r="T28" s="348">
        <v>31.8505</v>
      </c>
      <c r="U28" s="348">
        <v>22.144200000000001</v>
      </c>
      <c r="V28" s="348">
        <v>22.192599999999999</v>
      </c>
      <c r="W28" s="348">
        <v>11.6816</v>
      </c>
      <c r="X28" s="348">
        <v>31.912299999999998</v>
      </c>
      <c r="Y28" s="374"/>
      <c r="Z28" s="346" t="s">
        <v>430</v>
      </c>
      <c r="AA28" s="346">
        <v>77</v>
      </c>
      <c r="AB28" s="346">
        <v>49</v>
      </c>
      <c r="AC28" s="346">
        <v>12</v>
      </c>
      <c r="AD28" s="346">
        <v>2</v>
      </c>
      <c r="AE28" s="346">
        <v>32</v>
      </c>
      <c r="AF28" s="346">
        <v>12</v>
      </c>
      <c r="AG28" s="346">
        <v>1</v>
      </c>
      <c r="AH28" s="346">
        <v>1</v>
      </c>
      <c r="AI28" s="346" t="s">
        <v>430</v>
      </c>
      <c r="AJ28" s="346">
        <v>3</v>
      </c>
      <c r="AK28" s="346">
        <v>5</v>
      </c>
      <c r="AL28" s="346">
        <v>3</v>
      </c>
      <c r="AM28" s="346">
        <v>35</v>
      </c>
      <c r="AN28" s="346">
        <v>1</v>
      </c>
      <c r="AO28" s="373"/>
      <c r="AP28" s="348" t="s">
        <v>430</v>
      </c>
      <c r="AQ28" s="348" t="s">
        <v>430</v>
      </c>
      <c r="AR28" s="348">
        <v>44.27</v>
      </c>
      <c r="AS28" s="348">
        <v>44.89</v>
      </c>
      <c r="AT28" s="348">
        <v>42.78</v>
      </c>
      <c r="AU28" s="351"/>
      <c r="AV28" s="346" t="s">
        <v>430</v>
      </c>
      <c r="AW28" s="346" t="s">
        <v>430</v>
      </c>
      <c r="AX28" s="346">
        <v>1</v>
      </c>
      <c r="AY28" s="346">
        <v>10</v>
      </c>
      <c r="AZ28" s="346">
        <v>2</v>
      </c>
      <c r="BA28" s="374"/>
      <c r="BB28" s="348">
        <v>26.662092939167</v>
      </c>
      <c r="BC28" s="348">
        <v>0</v>
      </c>
      <c r="BD28" s="348">
        <v>0.107833405197135</v>
      </c>
      <c r="BE28" s="375" t="s">
        <v>430</v>
      </c>
      <c r="BF28" s="374"/>
      <c r="BG28" s="375" t="s">
        <v>430</v>
      </c>
      <c r="BH28" s="674" t="s">
        <v>430</v>
      </c>
      <c r="BI28" s="348" t="s">
        <v>430</v>
      </c>
      <c r="BJ28" s="348" t="s">
        <v>430</v>
      </c>
      <c r="BK28" s="362"/>
      <c r="BL28" s="348" t="s">
        <v>6958</v>
      </c>
      <c r="BM28" s="373" t="s">
        <v>4729</v>
      </c>
      <c r="BN28" s="372" t="s">
        <v>430</v>
      </c>
      <c r="BO28" s="372" t="s">
        <v>430</v>
      </c>
      <c r="BP28" s="372" t="s">
        <v>430</v>
      </c>
      <c r="BQ28" s="373"/>
      <c r="BR28" s="354" t="s">
        <v>611</v>
      </c>
    </row>
    <row r="29" spans="1:70" s="428" customFormat="1" x14ac:dyDescent="0.25">
      <c r="A29" s="345" t="s">
        <v>6959</v>
      </c>
      <c r="B29" s="373"/>
      <c r="C29" s="719">
        <v>45915</v>
      </c>
      <c r="D29" s="373"/>
      <c r="E29" s="346">
        <v>2340.98</v>
      </c>
      <c r="F29" s="373"/>
      <c r="G29" s="347">
        <v>10.3315</v>
      </c>
      <c r="H29" s="374"/>
      <c r="I29" s="348" t="s">
        <v>430</v>
      </c>
      <c r="J29" s="348">
        <v>-0.7026</v>
      </c>
      <c r="K29" s="348">
        <v>0.80400000000000005</v>
      </c>
      <c r="L29" s="348">
        <v>3.8111999999999999</v>
      </c>
      <c r="M29" s="348">
        <v>2.0708000000000002</v>
      </c>
      <c r="N29" s="350" t="s">
        <v>430</v>
      </c>
      <c r="O29" s="348" t="s">
        <v>430</v>
      </c>
      <c r="P29" s="348" t="s">
        <v>430</v>
      </c>
      <c r="Q29" s="348" t="s">
        <v>430</v>
      </c>
      <c r="R29" s="348" t="s">
        <v>430</v>
      </c>
      <c r="S29" s="348">
        <v>2.2233000000000001</v>
      </c>
      <c r="T29" s="348">
        <v>9.3755000000000006</v>
      </c>
      <c r="U29" s="348">
        <v>1.0801000000000001</v>
      </c>
      <c r="V29" s="348">
        <v>4.444</v>
      </c>
      <c r="W29" s="348">
        <v>-8.6999999999999994E-3</v>
      </c>
      <c r="X29" s="348">
        <v>3.3149999999999999</v>
      </c>
      <c r="Y29" s="374"/>
      <c r="Z29" s="346" t="s">
        <v>430</v>
      </c>
      <c r="AA29" s="346">
        <v>88</v>
      </c>
      <c r="AB29" s="346">
        <v>93</v>
      </c>
      <c r="AC29" s="346">
        <v>36</v>
      </c>
      <c r="AD29" s="346">
        <v>33</v>
      </c>
      <c r="AE29" s="346" t="s">
        <v>430</v>
      </c>
      <c r="AF29" s="346" t="s">
        <v>430</v>
      </c>
      <c r="AG29" s="346" t="s">
        <v>430</v>
      </c>
      <c r="AH29" s="346" t="s">
        <v>430</v>
      </c>
      <c r="AI29" s="346" t="s">
        <v>430</v>
      </c>
      <c r="AJ29" s="346">
        <v>86</v>
      </c>
      <c r="AK29" s="346">
        <v>55</v>
      </c>
      <c r="AL29" s="346">
        <v>75</v>
      </c>
      <c r="AM29" s="346">
        <v>69</v>
      </c>
      <c r="AN29" s="346">
        <v>101</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7.5953676986428302</v>
      </c>
      <c r="BC29" s="348">
        <v>0</v>
      </c>
      <c r="BD29" s="348">
        <v>-1.65824950654389E-2</v>
      </c>
      <c r="BE29" s="375" t="s">
        <v>430</v>
      </c>
      <c r="BF29" s="374"/>
      <c r="BG29" s="375" t="s">
        <v>430</v>
      </c>
      <c r="BH29" s="674" t="s">
        <v>430</v>
      </c>
      <c r="BI29" s="348" t="s">
        <v>430</v>
      </c>
      <c r="BJ29" s="348" t="s">
        <v>430</v>
      </c>
      <c r="BK29" s="362"/>
      <c r="BL29" s="348" t="s">
        <v>6766</v>
      </c>
      <c r="BM29" s="373" t="s">
        <v>5862</v>
      </c>
      <c r="BN29" s="372" t="s">
        <v>430</v>
      </c>
      <c r="BO29" s="372" t="s">
        <v>430</v>
      </c>
      <c r="BP29" s="372" t="s">
        <v>430</v>
      </c>
      <c r="BQ29" s="373"/>
      <c r="BR29" s="354" t="s">
        <v>436</v>
      </c>
    </row>
    <row r="30" spans="1:70" s="428" customFormat="1" x14ac:dyDescent="0.25">
      <c r="A30" s="345" t="s">
        <v>6960</v>
      </c>
      <c r="B30" s="373"/>
      <c r="C30" s="719">
        <v>46220</v>
      </c>
      <c r="D30" s="373"/>
      <c r="E30" s="346">
        <v>2280.2800000000002</v>
      </c>
      <c r="F30" s="373"/>
      <c r="G30" s="347">
        <v>10.1348</v>
      </c>
      <c r="H30" s="374"/>
      <c r="I30" s="348" t="s">
        <v>430</v>
      </c>
      <c r="J30" s="348">
        <v>-0.5544</v>
      </c>
      <c r="K30" s="348">
        <v>1.1891</v>
      </c>
      <c r="L30" s="348" t="s">
        <v>430</v>
      </c>
      <c r="M30" s="348" t="s">
        <v>430</v>
      </c>
      <c r="N30" s="350" t="s">
        <v>430</v>
      </c>
      <c r="O30" s="348" t="s">
        <v>430</v>
      </c>
      <c r="P30" s="348" t="s">
        <v>430</v>
      </c>
      <c r="Q30" s="348" t="s">
        <v>430</v>
      </c>
      <c r="R30" s="348" t="s">
        <v>430</v>
      </c>
      <c r="S30" s="348" t="s">
        <v>430</v>
      </c>
      <c r="T30" s="348" t="s">
        <v>430</v>
      </c>
      <c r="U30" s="348" t="s">
        <v>430</v>
      </c>
      <c r="V30" s="348" t="s">
        <v>430</v>
      </c>
      <c r="W30" s="348">
        <v>0.76060000000000005</v>
      </c>
      <c r="X30" s="348">
        <v>1.3480000000000001</v>
      </c>
      <c r="Y30" s="374"/>
      <c r="Z30" s="346" t="s">
        <v>430</v>
      </c>
      <c r="AA30" s="346">
        <v>79</v>
      </c>
      <c r="AB30" s="346">
        <v>79</v>
      </c>
      <c r="AC30" s="346" t="s">
        <v>430</v>
      </c>
      <c r="AD30" s="346" t="s">
        <v>430</v>
      </c>
      <c r="AE30" s="346" t="s">
        <v>430</v>
      </c>
      <c r="AF30" s="346" t="s">
        <v>430</v>
      </c>
      <c r="AG30" s="346" t="s">
        <v>430</v>
      </c>
      <c r="AH30" s="346" t="s">
        <v>430</v>
      </c>
      <c r="AI30" s="346" t="s">
        <v>430</v>
      </c>
      <c r="AJ30" s="346" t="s">
        <v>430</v>
      </c>
      <c r="AK30" s="346" t="s">
        <v>430</v>
      </c>
      <c r="AL30" s="346" t="s">
        <v>430</v>
      </c>
      <c r="AM30" s="346" t="s">
        <v>430</v>
      </c>
      <c r="AN30" s="346">
        <v>81</v>
      </c>
      <c r="AO30" s="373"/>
      <c r="AP30" s="348" t="s">
        <v>430</v>
      </c>
      <c r="AQ30" s="348" t="s">
        <v>430</v>
      </c>
      <c r="AR30" s="348" t="s">
        <v>430</v>
      </c>
      <c r="AS30" s="348" t="s">
        <v>430</v>
      </c>
      <c r="AT30" s="348" t="s">
        <v>430</v>
      </c>
      <c r="AU30" s="351"/>
      <c r="AV30" s="346" t="s">
        <v>430</v>
      </c>
      <c r="AW30" s="346" t="s">
        <v>430</v>
      </c>
      <c r="AX30" s="346" t="s">
        <v>430</v>
      </c>
      <c r="AY30" s="346" t="s">
        <v>430</v>
      </c>
      <c r="AZ30" s="346" t="s">
        <v>430</v>
      </c>
      <c r="BA30" s="374"/>
      <c r="BB30" s="348" t="s">
        <v>430</v>
      </c>
      <c r="BC30" s="348">
        <v>0</v>
      </c>
      <c r="BD30" s="348">
        <v>0</v>
      </c>
      <c r="BE30" s="375" t="s">
        <v>430</v>
      </c>
      <c r="BF30" s="374"/>
      <c r="BG30" s="375" t="s">
        <v>430</v>
      </c>
      <c r="BH30" s="674" t="s">
        <v>430</v>
      </c>
      <c r="BI30" s="348" t="s">
        <v>430</v>
      </c>
      <c r="BJ30" s="348" t="s">
        <v>430</v>
      </c>
      <c r="BK30" s="362"/>
      <c r="BL30" s="348" t="s">
        <v>6961</v>
      </c>
      <c r="BM30" s="373" t="s">
        <v>6962</v>
      </c>
      <c r="BN30" s="372" t="s">
        <v>430</v>
      </c>
      <c r="BO30" s="372" t="s">
        <v>430</v>
      </c>
      <c r="BP30" s="372" t="s">
        <v>430</v>
      </c>
      <c r="BQ30" s="373"/>
      <c r="BR30" s="354" t="s">
        <v>443</v>
      </c>
    </row>
    <row r="31" spans="1:70" s="428" customFormat="1" x14ac:dyDescent="0.25">
      <c r="A31" s="345" t="s">
        <v>6963</v>
      </c>
      <c r="B31" s="373"/>
      <c r="C31" s="719">
        <v>40988</v>
      </c>
      <c r="D31" s="373"/>
      <c r="E31" s="346">
        <v>1809.11</v>
      </c>
      <c r="F31" s="373"/>
      <c r="G31" s="347">
        <v>45.006799999999998</v>
      </c>
      <c r="H31" s="374"/>
      <c r="I31" s="348">
        <v>2.2593999999999999</v>
      </c>
      <c r="J31" s="348">
        <v>2.4885000000000002</v>
      </c>
      <c r="K31" s="348">
        <v>10.2875</v>
      </c>
      <c r="L31" s="348">
        <v>-1.1765000000000001</v>
      </c>
      <c r="M31" s="348">
        <v>0.92300000000000004</v>
      </c>
      <c r="N31" s="350">
        <v>56.553600000000003</v>
      </c>
      <c r="O31" s="348">
        <v>45.5197</v>
      </c>
      <c r="P31" s="348">
        <v>36.772100000000002</v>
      </c>
      <c r="Q31" s="348">
        <v>25.288499999999999</v>
      </c>
      <c r="R31" s="348">
        <v>15.7637</v>
      </c>
      <c r="S31" s="348">
        <v>10.936199999999999</v>
      </c>
      <c r="T31" s="348">
        <v>6.6440999999999999</v>
      </c>
      <c r="U31" s="348">
        <v>16.302099999999999</v>
      </c>
      <c r="V31" s="348">
        <v>33.7029</v>
      </c>
      <c r="W31" s="348">
        <v>9.8615999999999993</v>
      </c>
      <c r="X31" s="348">
        <v>10.989100000000001</v>
      </c>
      <c r="Y31" s="374"/>
      <c r="Z31" s="346">
        <v>34</v>
      </c>
      <c r="AA31" s="346">
        <v>15</v>
      </c>
      <c r="AB31" s="346">
        <v>6</v>
      </c>
      <c r="AC31" s="346">
        <v>79</v>
      </c>
      <c r="AD31" s="346">
        <v>53</v>
      </c>
      <c r="AE31" s="346">
        <v>20</v>
      </c>
      <c r="AF31" s="346">
        <v>15</v>
      </c>
      <c r="AG31" s="346">
        <v>17</v>
      </c>
      <c r="AH31" s="346">
        <v>7</v>
      </c>
      <c r="AI31" s="346">
        <v>6</v>
      </c>
      <c r="AJ31" s="346">
        <v>15</v>
      </c>
      <c r="AK31" s="346">
        <v>67</v>
      </c>
      <c r="AL31" s="346">
        <v>14</v>
      </c>
      <c r="AM31" s="346">
        <v>23</v>
      </c>
      <c r="AN31" s="346">
        <v>11</v>
      </c>
      <c r="AO31" s="373"/>
      <c r="AP31" s="348">
        <v>21.6</v>
      </c>
      <c r="AQ31" s="348">
        <v>25.69</v>
      </c>
      <c r="AR31" s="348">
        <v>32.29</v>
      </c>
      <c r="AS31" s="348">
        <v>41.03</v>
      </c>
      <c r="AT31" s="348">
        <v>24.89</v>
      </c>
      <c r="AU31" s="351"/>
      <c r="AV31" s="346">
        <v>6</v>
      </c>
      <c r="AW31" s="346">
        <v>7</v>
      </c>
      <c r="AX31" s="346">
        <v>6</v>
      </c>
      <c r="AY31" s="346">
        <v>17</v>
      </c>
      <c r="AZ31" s="346">
        <v>23</v>
      </c>
      <c r="BA31" s="374"/>
      <c r="BB31" s="348">
        <v>18.755442446668798</v>
      </c>
      <c r="BC31" s="348">
        <v>0</v>
      </c>
      <c r="BD31" s="348">
        <v>0.117532048385562</v>
      </c>
      <c r="BE31" s="375" t="s">
        <v>430</v>
      </c>
      <c r="BF31" s="374"/>
      <c r="BG31" s="375" t="s">
        <v>430</v>
      </c>
      <c r="BH31" s="674" t="s">
        <v>430</v>
      </c>
      <c r="BI31" s="348" t="s">
        <v>430</v>
      </c>
      <c r="BJ31" s="348" t="s">
        <v>430</v>
      </c>
      <c r="BK31" s="362"/>
      <c r="BL31" s="348" t="s">
        <v>6935</v>
      </c>
      <c r="BM31" s="373" t="s">
        <v>4945</v>
      </c>
      <c r="BN31" s="372" t="s">
        <v>430</v>
      </c>
      <c r="BO31" s="372" t="s">
        <v>430</v>
      </c>
      <c r="BP31" s="372" t="s">
        <v>430</v>
      </c>
      <c r="BQ31" s="373"/>
      <c r="BR31" s="354" t="s">
        <v>548</v>
      </c>
    </row>
    <row r="32" spans="1:70" s="428" customFormat="1" x14ac:dyDescent="0.25">
      <c r="A32" s="345" t="s">
        <v>6964</v>
      </c>
      <c r="B32" s="373"/>
      <c r="C32" s="719">
        <v>44575</v>
      </c>
      <c r="D32" s="373"/>
      <c r="E32" s="346">
        <v>1502.25</v>
      </c>
      <c r="F32" s="373"/>
      <c r="G32" s="347">
        <v>16.8306</v>
      </c>
      <c r="H32" s="374"/>
      <c r="I32" s="348" t="s">
        <v>430</v>
      </c>
      <c r="J32" s="348">
        <v>-0.22589999999999999</v>
      </c>
      <c r="K32" s="348">
        <v>1.038</v>
      </c>
      <c r="L32" s="348">
        <v>2.4462999999999999</v>
      </c>
      <c r="M32" s="348">
        <v>1.2323999999999999</v>
      </c>
      <c r="N32" s="350">
        <v>10.236499999999999</v>
      </c>
      <c r="O32" s="348">
        <v>10.954499999999999</v>
      </c>
      <c r="P32" s="348">
        <v>13.7874</v>
      </c>
      <c r="Q32" s="348" t="s">
        <v>430</v>
      </c>
      <c r="R32" s="348" t="s">
        <v>430</v>
      </c>
      <c r="S32" s="348">
        <v>2.4083000000000001</v>
      </c>
      <c r="T32" s="348">
        <v>7.9168000000000003</v>
      </c>
      <c r="U32" s="348">
        <v>3.9683000000000002</v>
      </c>
      <c r="V32" s="348">
        <v>7.9638999999999998</v>
      </c>
      <c r="W32" s="348">
        <v>0.65190000000000003</v>
      </c>
      <c r="X32" s="348">
        <v>11.990600000000001</v>
      </c>
      <c r="Y32" s="374"/>
      <c r="Z32" s="346" t="s">
        <v>430</v>
      </c>
      <c r="AA32" s="346">
        <v>60</v>
      </c>
      <c r="AB32" s="346">
        <v>86</v>
      </c>
      <c r="AC32" s="346">
        <v>52</v>
      </c>
      <c r="AD32" s="346">
        <v>42</v>
      </c>
      <c r="AE32" s="346">
        <v>45</v>
      </c>
      <c r="AF32" s="346">
        <v>28</v>
      </c>
      <c r="AG32" s="346">
        <v>36</v>
      </c>
      <c r="AH32" s="346" t="s">
        <v>430</v>
      </c>
      <c r="AI32" s="346" t="s">
        <v>430</v>
      </c>
      <c r="AJ32" s="346">
        <v>80</v>
      </c>
      <c r="AK32" s="346">
        <v>59</v>
      </c>
      <c r="AL32" s="346">
        <v>54</v>
      </c>
      <c r="AM32" s="346">
        <v>56</v>
      </c>
      <c r="AN32" s="346">
        <v>83</v>
      </c>
      <c r="AO32" s="373"/>
      <c r="AP32" s="348" t="s">
        <v>430</v>
      </c>
      <c r="AQ32" s="348" t="s">
        <v>430</v>
      </c>
      <c r="AR32" s="348" t="s">
        <v>430</v>
      </c>
      <c r="AS32" s="348">
        <v>12.08</v>
      </c>
      <c r="AT32" s="348">
        <v>8.2100000000000009</v>
      </c>
      <c r="AU32" s="351"/>
      <c r="AV32" s="346" t="s">
        <v>430</v>
      </c>
      <c r="AW32" s="346" t="s">
        <v>430</v>
      </c>
      <c r="AX32" s="346" t="s">
        <v>430</v>
      </c>
      <c r="AY32" s="346">
        <v>29</v>
      </c>
      <c r="AZ32" s="346">
        <v>59</v>
      </c>
      <c r="BA32" s="374"/>
      <c r="BB32" s="348">
        <v>6.6796154149328304</v>
      </c>
      <c r="BC32" s="348">
        <v>0</v>
      </c>
      <c r="BD32" s="348">
        <v>8.7628191545363998E-2</v>
      </c>
      <c r="BE32" s="375" t="s">
        <v>430</v>
      </c>
      <c r="BF32" s="374"/>
      <c r="BG32" s="375" t="s">
        <v>430</v>
      </c>
      <c r="BH32" s="674" t="s">
        <v>430</v>
      </c>
      <c r="BI32" s="348" t="s">
        <v>430</v>
      </c>
      <c r="BJ32" s="348" t="s">
        <v>430</v>
      </c>
      <c r="BK32" s="362"/>
      <c r="BL32" s="348" t="s">
        <v>6768</v>
      </c>
      <c r="BM32" s="373" t="s">
        <v>6769</v>
      </c>
      <c r="BN32" s="372" t="s">
        <v>430</v>
      </c>
      <c r="BO32" s="372" t="s">
        <v>430</v>
      </c>
      <c r="BP32" s="372" t="s">
        <v>430</v>
      </c>
      <c r="BQ32" s="373"/>
      <c r="BR32" s="354" t="s">
        <v>436</v>
      </c>
    </row>
    <row r="33" spans="1:70" s="428" customFormat="1" x14ac:dyDescent="0.25">
      <c r="A33" s="345" t="s">
        <v>6965</v>
      </c>
      <c r="B33" s="373"/>
      <c r="C33" s="719">
        <v>45310</v>
      </c>
      <c r="D33" s="373"/>
      <c r="E33" s="346">
        <v>1512.66</v>
      </c>
      <c r="F33" s="373"/>
      <c r="G33" s="347">
        <v>23.588899999999999</v>
      </c>
      <c r="H33" s="374"/>
      <c r="I33" s="348">
        <v>2.3664000000000001</v>
      </c>
      <c r="J33" s="348">
        <v>2.5653000000000001</v>
      </c>
      <c r="K33" s="348">
        <v>10.039300000000001</v>
      </c>
      <c r="L33" s="348">
        <v>-1.2128000000000001</v>
      </c>
      <c r="M33" s="348">
        <v>0.8629</v>
      </c>
      <c r="N33" s="350">
        <v>54.752299999999998</v>
      </c>
      <c r="O33" s="348">
        <v>44.069800000000001</v>
      </c>
      <c r="P33" s="348" t="s">
        <v>430</v>
      </c>
      <c r="Q33" s="348" t="s">
        <v>430</v>
      </c>
      <c r="R33" s="348" t="s">
        <v>430</v>
      </c>
      <c r="S33" s="348">
        <v>10.798</v>
      </c>
      <c r="T33" s="348">
        <v>6.5967000000000002</v>
      </c>
      <c r="U33" s="348">
        <v>15.685700000000001</v>
      </c>
      <c r="V33" s="348">
        <v>32.437100000000001</v>
      </c>
      <c r="W33" s="348">
        <v>9.6623000000000001</v>
      </c>
      <c r="X33" s="348">
        <v>39.350499999999997</v>
      </c>
      <c r="Y33" s="374"/>
      <c r="Z33" s="346">
        <v>32</v>
      </c>
      <c r="AA33" s="346">
        <v>12</v>
      </c>
      <c r="AB33" s="346">
        <v>12</v>
      </c>
      <c r="AC33" s="346">
        <v>81</v>
      </c>
      <c r="AD33" s="346">
        <v>57</v>
      </c>
      <c r="AE33" s="346">
        <v>28</v>
      </c>
      <c r="AF33" s="346">
        <v>25</v>
      </c>
      <c r="AG33" s="346" t="s">
        <v>430</v>
      </c>
      <c r="AH33" s="346" t="s">
        <v>430</v>
      </c>
      <c r="AI33" s="346" t="s">
        <v>430</v>
      </c>
      <c r="AJ33" s="346">
        <v>18</v>
      </c>
      <c r="AK33" s="346">
        <v>70</v>
      </c>
      <c r="AL33" s="346">
        <v>20</v>
      </c>
      <c r="AM33" s="346">
        <v>33</v>
      </c>
      <c r="AN33" s="346">
        <v>17</v>
      </c>
      <c r="AO33" s="373"/>
      <c r="AP33" s="348" t="s">
        <v>430</v>
      </c>
      <c r="AQ33" s="348" t="s">
        <v>430</v>
      </c>
      <c r="AR33" s="348" t="s">
        <v>430</v>
      </c>
      <c r="AS33" s="348" t="s">
        <v>430</v>
      </c>
      <c r="AT33" s="348">
        <v>23.15</v>
      </c>
      <c r="AU33" s="351"/>
      <c r="AV33" s="346" t="s">
        <v>430</v>
      </c>
      <c r="AW33" s="346" t="s">
        <v>430</v>
      </c>
      <c r="AX33" s="346" t="s">
        <v>430</v>
      </c>
      <c r="AY33" s="346" t="s">
        <v>430</v>
      </c>
      <c r="AZ33" s="346">
        <v>35</v>
      </c>
      <c r="BA33" s="374"/>
      <c r="BB33" s="348">
        <v>21.431238444828001</v>
      </c>
      <c r="BC33" s="348">
        <v>0</v>
      </c>
      <c r="BD33" s="348">
        <v>0.118316584974654</v>
      </c>
      <c r="BE33" s="375" t="s">
        <v>430</v>
      </c>
      <c r="BF33" s="374"/>
      <c r="BG33" s="375" t="s">
        <v>430</v>
      </c>
      <c r="BH33" s="674" t="s">
        <v>430</v>
      </c>
      <c r="BI33" s="348" t="s">
        <v>430</v>
      </c>
      <c r="BJ33" s="348" t="s">
        <v>430</v>
      </c>
      <c r="BK33" s="362"/>
      <c r="BL33" s="348" t="s">
        <v>6966</v>
      </c>
      <c r="BM33" s="373" t="s">
        <v>5403</v>
      </c>
      <c r="BN33" s="372" t="s">
        <v>430</v>
      </c>
      <c r="BO33" s="372" t="s">
        <v>430</v>
      </c>
      <c r="BP33" s="372" t="s">
        <v>430</v>
      </c>
      <c r="BQ33" s="373"/>
      <c r="BR33" s="354" t="s">
        <v>6967</v>
      </c>
    </row>
    <row r="34" spans="1:70" s="428" customFormat="1" x14ac:dyDescent="0.25">
      <c r="A34" s="345" t="s">
        <v>6968</v>
      </c>
      <c r="B34" s="373"/>
      <c r="C34" s="719">
        <v>46002</v>
      </c>
      <c r="D34" s="373"/>
      <c r="E34" s="346">
        <v>1390.91</v>
      </c>
      <c r="F34" s="373"/>
      <c r="G34" s="347">
        <v>10.827999999999999</v>
      </c>
      <c r="H34" s="374"/>
      <c r="I34" s="348" t="s">
        <v>430</v>
      </c>
      <c r="J34" s="348">
        <v>-0.3745</v>
      </c>
      <c r="K34" s="348">
        <v>2.6827999999999999</v>
      </c>
      <c r="L34" s="348">
        <v>4.4085000000000001</v>
      </c>
      <c r="M34" s="348">
        <v>3.4302000000000001</v>
      </c>
      <c r="N34" s="350" t="s">
        <v>430</v>
      </c>
      <c r="O34" s="348" t="s">
        <v>430</v>
      </c>
      <c r="P34" s="348" t="s">
        <v>430</v>
      </c>
      <c r="Q34" s="348" t="s">
        <v>430</v>
      </c>
      <c r="R34" s="348" t="s">
        <v>430</v>
      </c>
      <c r="S34" s="348">
        <v>3.4123999999999999</v>
      </c>
      <c r="T34" s="348">
        <v>12.475300000000001</v>
      </c>
      <c r="U34" s="348">
        <v>6.4532999999999996</v>
      </c>
      <c r="V34" s="348" t="s">
        <v>430</v>
      </c>
      <c r="W34" s="348">
        <v>2.1924000000000001</v>
      </c>
      <c r="X34" s="348">
        <v>8.2799999999999994</v>
      </c>
      <c r="Y34" s="374"/>
      <c r="Z34" s="346" t="s">
        <v>430</v>
      </c>
      <c r="AA34" s="346">
        <v>67</v>
      </c>
      <c r="AB34" s="346">
        <v>59</v>
      </c>
      <c r="AC34" s="346">
        <v>31</v>
      </c>
      <c r="AD34" s="346">
        <v>27</v>
      </c>
      <c r="AE34" s="346" t="s">
        <v>430</v>
      </c>
      <c r="AF34" s="346" t="s">
        <v>430</v>
      </c>
      <c r="AG34" s="346" t="s">
        <v>430</v>
      </c>
      <c r="AH34" s="346" t="s">
        <v>430</v>
      </c>
      <c r="AI34" s="346" t="s">
        <v>430</v>
      </c>
      <c r="AJ34" s="346">
        <v>60</v>
      </c>
      <c r="AK34" s="346">
        <v>41</v>
      </c>
      <c r="AL34" s="346">
        <v>39</v>
      </c>
      <c r="AM34" s="346" t="s">
        <v>430</v>
      </c>
      <c r="AN34" s="346">
        <v>61</v>
      </c>
      <c r="AO34" s="373"/>
      <c r="AP34" s="348" t="s">
        <v>430</v>
      </c>
      <c r="AQ34" s="348" t="s">
        <v>430</v>
      </c>
      <c r="AR34" s="348" t="s">
        <v>430</v>
      </c>
      <c r="AS34" s="348" t="s">
        <v>430</v>
      </c>
      <c r="AT34" s="348" t="s">
        <v>430</v>
      </c>
      <c r="AU34" s="351"/>
      <c r="AV34" s="346" t="s">
        <v>430</v>
      </c>
      <c r="AW34" s="346" t="s">
        <v>430</v>
      </c>
      <c r="AX34" s="346" t="s">
        <v>430</v>
      </c>
      <c r="AY34" s="346" t="s">
        <v>430</v>
      </c>
      <c r="AZ34" s="346" t="s">
        <v>430</v>
      </c>
      <c r="BA34" s="374"/>
      <c r="BB34" s="348">
        <v>10.9613023529432</v>
      </c>
      <c r="BC34" s="348">
        <v>0.57997031400451404</v>
      </c>
      <c r="BD34" s="348">
        <v>4.1480369419227003E-2</v>
      </c>
      <c r="BE34" s="375">
        <v>0.72070219466651197</v>
      </c>
      <c r="BF34" s="374"/>
      <c r="BG34" s="375" t="s">
        <v>430</v>
      </c>
      <c r="BH34" s="674" t="s">
        <v>430</v>
      </c>
      <c r="BI34" s="348" t="s">
        <v>430</v>
      </c>
      <c r="BJ34" s="348" t="s">
        <v>430</v>
      </c>
      <c r="BK34" s="362"/>
      <c r="BL34" s="348" t="s">
        <v>6969</v>
      </c>
      <c r="BM34" s="373" t="s">
        <v>6970</v>
      </c>
      <c r="BN34" s="372" t="s">
        <v>430</v>
      </c>
      <c r="BO34" s="372" t="s">
        <v>430</v>
      </c>
      <c r="BP34" s="372" t="s">
        <v>430</v>
      </c>
      <c r="BQ34" s="373"/>
      <c r="BR34" s="354" t="s">
        <v>436</v>
      </c>
    </row>
    <row r="35" spans="1:70" s="428" customFormat="1" x14ac:dyDescent="0.25">
      <c r="A35" s="345" t="s">
        <v>6971</v>
      </c>
      <c r="B35" s="373"/>
      <c r="C35" s="719">
        <v>44862</v>
      </c>
      <c r="D35" s="373"/>
      <c r="E35" s="346">
        <v>1475.31</v>
      </c>
      <c r="F35" s="373"/>
      <c r="G35" s="347">
        <v>29.493099999999998</v>
      </c>
      <c r="H35" s="374"/>
      <c r="I35" s="348">
        <v>2.4582000000000002</v>
      </c>
      <c r="J35" s="348">
        <v>2.4902000000000002</v>
      </c>
      <c r="K35" s="348">
        <v>10.3032</v>
      </c>
      <c r="L35" s="348">
        <v>-1.1638999999999999</v>
      </c>
      <c r="M35" s="348">
        <v>0.82840000000000003</v>
      </c>
      <c r="N35" s="350">
        <v>56.6357</v>
      </c>
      <c r="O35" s="348">
        <v>45.590400000000002</v>
      </c>
      <c r="P35" s="348">
        <v>37.022799999999997</v>
      </c>
      <c r="Q35" s="348" t="s">
        <v>430</v>
      </c>
      <c r="R35" s="348" t="s">
        <v>430</v>
      </c>
      <c r="S35" s="348">
        <v>11.1203</v>
      </c>
      <c r="T35" s="348">
        <v>6.8223000000000003</v>
      </c>
      <c r="U35" s="348">
        <v>12.8024</v>
      </c>
      <c r="V35" s="348">
        <v>33.991900000000001</v>
      </c>
      <c r="W35" s="348">
        <v>9.9951000000000008</v>
      </c>
      <c r="X35" s="348">
        <v>32.790399999999998</v>
      </c>
      <c r="Y35" s="374"/>
      <c r="Z35" s="346">
        <v>28</v>
      </c>
      <c r="AA35" s="346">
        <v>14</v>
      </c>
      <c r="AB35" s="346">
        <v>5</v>
      </c>
      <c r="AC35" s="346">
        <v>78</v>
      </c>
      <c r="AD35" s="346">
        <v>58</v>
      </c>
      <c r="AE35" s="346">
        <v>19</v>
      </c>
      <c r="AF35" s="346">
        <v>14</v>
      </c>
      <c r="AG35" s="346">
        <v>13</v>
      </c>
      <c r="AH35" s="346" t="s">
        <v>430</v>
      </c>
      <c r="AI35" s="346" t="s">
        <v>430</v>
      </c>
      <c r="AJ35" s="346">
        <v>10</v>
      </c>
      <c r="AK35" s="346">
        <v>65</v>
      </c>
      <c r="AL35" s="346">
        <v>22</v>
      </c>
      <c r="AM35" s="346">
        <v>21</v>
      </c>
      <c r="AN35" s="346">
        <v>8</v>
      </c>
      <c r="AO35" s="373"/>
      <c r="AP35" s="348" t="s">
        <v>430</v>
      </c>
      <c r="AQ35" s="348" t="s">
        <v>430</v>
      </c>
      <c r="AR35" s="348" t="s">
        <v>430</v>
      </c>
      <c r="AS35" s="348">
        <v>41.27</v>
      </c>
      <c r="AT35" s="348">
        <v>24.54</v>
      </c>
      <c r="AU35" s="351"/>
      <c r="AV35" s="346" t="s">
        <v>430</v>
      </c>
      <c r="AW35" s="346" t="s">
        <v>430</v>
      </c>
      <c r="AX35" s="346" t="s">
        <v>430</v>
      </c>
      <c r="AY35" s="346">
        <v>13</v>
      </c>
      <c r="AZ35" s="346">
        <v>26</v>
      </c>
      <c r="BA35" s="374"/>
      <c r="BB35" s="348">
        <v>19.018186907604498</v>
      </c>
      <c r="BC35" s="348">
        <v>1.0120660152591501</v>
      </c>
      <c r="BD35" s="348">
        <v>0.116921658573859</v>
      </c>
      <c r="BE35" s="375">
        <v>-0.26945227509555397</v>
      </c>
      <c r="BF35" s="374"/>
      <c r="BG35" s="375" t="s">
        <v>430</v>
      </c>
      <c r="BH35" s="674" t="s">
        <v>430</v>
      </c>
      <c r="BI35" s="348" t="s">
        <v>430</v>
      </c>
      <c r="BJ35" s="348" t="s">
        <v>430</v>
      </c>
      <c r="BK35" s="362"/>
      <c r="BL35" s="348" t="s">
        <v>6915</v>
      </c>
      <c r="BM35" s="373" t="s">
        <v>6916</v>
      </c>
      <c r="BN35" s="372" t="s">
        <v>430</v>
      </c>
      <c r="BO35" s="372" t="s">
        <v>430</v>
      </c>
      <c r="BP35" s="372" t="s">
        <v>430</v>
      </c>
      <c r="BQ35" s="373"/>
      <c r="BR35" s="354" t="s">
        <v>548</v>
      </c>
    </row>
    <row r="36" spans="1:70" s="428" customFormat="1" x14ac:dyDescent="0.25">
      <c r="A36" s="345" t="s">
        <v>6972</v>
      </c>
      <c r="B36" s="373"/>
      <c r="C36" s="719">
        <v>44298</v>
      </c>
      <c r="D36" s="373"/>
      <c r="E36" s="346">
        <v>1244.99</v>
      </c>
      <c r="F36" s="373"/>
      <c r="G36" s="347">
        <v>18.221499999999999</v>
      </c>
      <c r="H36" s="374"/>
      <c r="I36" s="348">
        <v>0.629</v>
      </c>
      <c r="J36" s="348">
        <v>-1.1603000000000001</v>
      </c>
      <c r="K36" s="348">
        <v>0.57679999999999998</v>
      </c>
      <c r="L36" s="348">
        <v>4.0521000000000003</v>
      </c>
      <c r="M36" s="348">
        <v>-2.0306999999999999</v>
      </c>
      <c r="N36" s="350">
        <v>-1.0121</v>
      </c>
      <c r="O36" s="348">
        <v>0.1736</v>
      </c>
      <c r="P36" s="348">
        <v>11.0174</v>
      </c>
      <c r="Q36" s="348">
        <v>9.8512000000000004</v>
      </c>
      <c r="R36" s="348" t="s">
        <v>430</v>
      </c>
      <c r="S36" s="348">
        <v>3.0091999999999999</v>
      </c>
      <c r="T36" s="348">
        <v>9.9680999999999997</v>
      </c>
      <c r="U36" s="348">
        <v>-4.0883000000000003</v>
      </c>
      <c r="V36" s="348">
        <v>1.6279999999999999</v>
      </c>
      <c r="W36" s="348">
        <v>-1.6203000000000001</v>
      </c>
      <c r="X36" s="348">
        <v>11.8475</v>
      </c>
      <c r="Y36" s="374"/>
      <c r="Z36" s="346">
        <v>51</v>
      </c>
      <c r="AA36" s="346">
        <v>107</v>
      </c>
      <c r="AB36" s="346">
        <v>100</v>
      </c>
      <c r="AC36" s="346">
        <v>33</v>
      </c>
      <c r="AD36" s="346">
        <v>81</v>
      </c>
      <c r="AE36" s="346">
        <v>77</v>
      </c>
      <c r="AF36" s="346">
        <v>56</v>
      </c>
      <c r="AG36" s="346">
        <v>50</v>
      </c>
      <c r="AH36" s="346">
        <v>35</v>
      </c>
      <c r="AI36" s="346" t="s">
        <v>430</v>
      </c>
      <c r="AJ36" s="346">
        <v>71</v>
      </c>
      <c r="AK36" s="346">
        <v>53</v>
      </c>
      <c r="AL36" s="346">
        <v>92</v>
      </c>
      <c r="AM36" s="346">
        <v>85</v>
      </c>
      <c r="AN36" s="346">
        <v>112</v>
      </c>
      <c r="AO36" s="373"/>
      <c r="AP36" s="348" t="s">
        <v>430</v>
      </c>
      <c r="AQ36" s="348" t="s">
        <v>430</v>
      </c>
      <c r="AR36" s="348">
        <v>9.52</v>
      </c>
      <c r="AS36" s="348">
        <v>4.76</v>
      </c>
      <c r="AT36" s="348">
        <v>0.43</v>
      </c>
      <c r="AU36" s="351"/>
      <c r="AV36" s="346" t="s">
        <v>430</v>
      </c>
      <c r="AW36" s="346" t="s">
        <v>430</v>
      </c>
      <c r="AX36" s="346">
        <v>34</v>
      </c>
      <c r="AY36" s="346">
        <v>53</v>
      </c>
      <c r="AZ36" s="346">
        <v>82</v>
      </c>
      <c r="BA36" s="374"/>
      <c r="BB36" s="348">
        <v>11.7659627023013</v>
      </c>
      <c r="BC36" s="348">
        <v>0.99818760857183697</v>
      </c>
      <c r="BD36" s="348">
        <v>3.7208660311618298E-2</v>
      </c>
      <c r="BE36" s="375">
        <v>5.4466073107232303E-2</v>
      </c>
      <c r="BF36" s="374"/>
      <c r="BG36" s="375" t="s">
        <v>430</v>
      </c>
      <c r="BH36" s="674" t="s">
        <v>430</v>
      </c>
      <c r="BI36" s="348" t="s">
        <v>430</v>
      </c>
      <c r="BJ36" s="348" t="s">
        <v>430</v>
      </c>
      <c r="BK36" s="362"/>
      <c r="BL36" s="348" t="s">
        <v>6932</v>
      </c>
      <c r="BM36" s="373" t="s">
        <v>4893</v>
      </c>
      <c r="BN36" s="372" t="s">
        <v>430</v>
      </c>
      <c r="BO36" s="372" t="s">
        <v>430</v>
      </c>
      <c r="BP36" s="372" t="s">
        <v>430</v>
      </c>
      <c r="BQ36" s="373"/>
      <c r="BR36" s="354" t="s">
        <v>555</v>
      </c>
    </row>
    <row r="37" spans="1:70" s="428" customFormat="1" x14ac:dyDescent="0.25">
      <c r="A37" s="345" t="s">
        <v>6973</v>
      </c>
      <c r="B37" s="373"/>
      <c r="C37" s="719">
        <v>45898</v>
      </c>
      <c r="D37" s="373"/>
      <c r="E37" s="346">
        <v>1423.29</v>
      </c>
      <c r="F37" s="373"/>
      <c r="G37" s="347">
        <v>17.239000000000001</v>
      </c>
      <c r="H37" s="374"/>
      <c r="I37" s="348">
        <v>3.0301</v>
      </c>
      <c r="J37" s="348">
        <v>2.2054999999999998</v>
      </c>
      <c r="K37" s="348">
        <v>9.2943999999999996</v>
      </c>
      <c r="L37" s="348">
        <v>-5.327</v>
      </c>
      <c r="M37" s="348">
        <v>-1.8838999999999999</v>
      </c>
      <c r="N37" s="350" t="s">
        <v>430</v>
      </c>
      <c r="O37" s="348" t="s">
        <v>430</v>
      </c>
      <c r="P37" s="348" t="s">
        <v>430</v>
      </c>
      <c r="Q37" s="348" t="s">
        <v>430</v>
      </c>
      <c r="R37" s="348" t="s">
        <v>430</v>
      </c>
      <c r="S37" s="348">
        <v>8.6058000000000003</v>
      </c>
      <c r="T37" s="348">
        <v>4.6944999999999997</v>
      </c>
      <c r="U37" s="348">
        <v>10.8332</v>
      </c>
      <c r="V37" s="348">
        <v>47.872700000000002</v>
      </c>
      <c r="W37" s="348">
        <v>9.4609000000000005</v>
      </c>
      <c r="X37" s="348">
        <v>72.39</v>
      </c>
      <c r="Y37" s="374"/>
      <c r="Z37" s="346">
        <v>18</v>
      </c>
      <c r="AA37" s="346">
        <v>22</v>
      </c>
      <c r="AB37" s="346">
        <v>22</v>
      </c>
      <c r="AC37" s="346">
        <v>92</v>
      </c>
      <c r="AD37" s="346">
        <v>79</v>
      </c>
      <c r="AE37" s="346" t="s">
        <v>430</v>
      </c>
      <c r="AF37" s="346" t="s">
        <v>430</v>
      </c>
      <c r="AG37" s="346" t="s">
        <v>430</v>
      </c>
      <c r="AH37" s="346" t="s">
        <v>430</v>
      </c>
      <c r="AI37" s="346" t="s">
        <v>430</v>
      </c>
      <c r="AJ37" s="346">
        <v>29</v>
      </c>
      <c r="AK37" s="346">
        <v>89</v>
      </c>
      <c r="AL37" s="346">
        <v>28</v>
      </c>
      <c r="AM37" s="346">
        <v>13</v>
      </c>
      <c r="AN37" s="346">
        <v>23</v>
      </c>
      <c r="AO37" s="373"/>
      <c r="AP37" s="348" t="s">
        <v>430</v>
      </c>
      <c r="AQ37" s="348" t="s">
        <v>430</v>
      </c>
      <c r="AR37" s="348" t="s">
        <v>430</v>
      </c>
      <c r="AS37" s="348" t="s">
        <v>430</v>
      </c>
      <c r="AT37" s="348">
        <v>26.83</v>
      </c>
      <c r="AU37" s="351"/>
      <c r="AV37" s="346" t="s">
        <v>430</v>
      </c>
      <c r="AW37" s="346" t="s">
        <v>430</v>
      </c>
      <c r="AX37" s="346" t="s">
        <v>430</v>
      </c>
      <c r="AY37" s="346" t="s">
        <v>430</v>
      </c>
      <c r="AZ37" s="346">
        <v>15</v>
      </c>
      <c r="BA37" s="374"/>
      <c r="BB37" s="348">
        <v>44.467124294095903</v>
      </c>
      <c r="BC37" s="348">
        <v>0</v>
      </c>
      <c r="BD37" s="348">
        <v>0.10314990739080999</v>
      </c>
      <c r="BE37" s="375" t="s">
        <v>430</v>
      </c>
      <c r="BF37" s="374"/>
      <c r="BG37" s="375" t="s">
        <v>430</v>
      </c>
      <c r="BH37" s="674" t="s">
        <v>430</v>
      </c>
      <c r="BI37" s="348" t="s">
        <v>430</v>
      </c>
      <c r="BJ37" s="348" t="s">
        <v>430</v>
      </c>
      <c r="BK37" s="362"/>
      <c r="BL37" s="348" t="s">
        <v>6915</v>
      </c>
      <c r="BM37" s="373" t="s">
        <v>6916</v>
      </c>
      <c r="BN37" s="372" t="s">
        <v>430</v>
      </c>
      <c r="BO37" s="372" t="s">
        <v>430</v>
      </c>
      <c r="BP37" s="372" t="s">
        <v>430</v>
      </c>
      <c r="BQ37" s="373"/>
      <c r="BR37" s="354" t="s">
        <v>6974</v>
      </c>
    </row>
    <row r="38" spans="1:70" s="428" customFormat="1" x14ac:dyDescent="0.25">
      <c r="A38" s="345" t="s">
        <v>6975</v>
      </c>
      <c r="B38" s="373"/>
      <c r="C38" s="719">
        <v>37925</v>
      </c>
      <c r="D38" s="373"/>
      <c r="E38" s="346">
        <v>1243.5999999999999</v>
      </c>
      <c r="F38" s="373"/>
      <c r="G38" s="347">
        <v>167.60140000000001</v>
      </c>
      <c r="H38" s="374"/>
      <c r="I38" s="348" t="s">
        <v>430</v>
      </c>
      <c r="J38" s="348">
        <v>-0.55979999999999996</v>
      </c>
      <c r="K38" s="348">
        <v>0.41820000000000002</v>
      </c>
      <c r="L38" s="348">
        <v>3.5592000000000001</v>
      </c>
      <c r="M38" s="348">
        <v>0.34549999999999997</v>
      </c>
      <c r="N38" s="350">
        <v>1.4063000000000001</v>
      </c>
      <c r="O38" s="348">
        <v>3.0327000000000002</v>
      </c>
      <c r="P38" s="348">
        <v>9.9331999999999994</v>
      </c>
      <c r="Q38" s="348">
        <v>10.6052</v>
      </c>
      <c r="R38" s="348">
        <v>9.4946999999999999</v>
      </c>
      <c r="S38" s="348">
        <v>1.2208000000000001</v>
      </c>
      <c r="T38" s="348">
        <v>7.8174999999999999</v>
      </c>
      <c r="U38" s="348">
        <v>-0.12640000000000001</v>
      </c>
      <c r="V38" s="348">
        <v>2.4661</v>
      </c>
      <c r="W38" s="348">
        <v>0.1158</v>
      </c>
      <c r="X38" s="348">
        <v>13.1508</v>
      </c>
      <c r="Y38" s="374"/>
      <c r="Z38" s="346" t="s">
        <v>430</v>
      </c>
      <c r="AA38" s="346">
        <v>80</v>
      </c>
      <c r="AB38" s="346">
        <v>104</v>
      </c>
      <c r="AC38" s="346">
        <v>37</v>
      </c>
      <c r="AD38" s="346">
        <v>68</v>
      </c>
      <c r="AE38" s="346">
        <v>72</v>
      </c>
      <c r="AF38" s="346">
        <v>49</v>
      </c>
      <c r="AG38" s="346">
        <v>54</v>
      </c>
      <c r="AH38" s="346">
        <v>31</v>
      </c>
      <c r="AI38" s="346">
        <v>20</v>
      </c>
      <c r="AJ38" s="346">
        <v>103</v>
      </c>
      <c r="AK38" s="346">
        <v>61</v>
      </c>
      <c r="AL38" s="346">
        <v>79</v>
      </c>
      <c r="AM38" s="346">
        <v>82</v>
      </c>
      <c r="AN38" s="346">
        <v>97</v>
      </c>
      <c r="AO38" s="373"/>
      <c r="AP38" s="348">
        <v>10.37</v>
      </c>
      <c r="AQ38" s="348">
        <v>11.39</v>
      </c>
      <c r="AR38" s="348">
        <v>8.9</v>
      </c>
      <c r="AS38" s="348">
        <v>5.03</v>
      </c>
      <c r="AT38" s="348">
        <v>2.7</v>
      </c>
      <c r="AU38" s="351"/>
      <c r="AV38" s="346">
        <v>20</v>
      </c>
      <c r="AW38" s="346">
        <v>25</v>
      </c>
      <c r="AX38" s="346">
        <v>37</v>
      </c>
      <c r="AY38" s="346">
        <v>52</v>
      </c>
      <c r="AZ38" s="346">
        <v>80</v>
      </c>
      <c r="BA38" s="374"/>
      <c r="BB38" s="348">
        <v>6.8005780606879904</v>
      </c>
      <c r="BC38" s="348">
        <v>0</v>
      </c>
      <c r="BD38" s="348">
        <v>5.6027112080092902E-2</v>
      </c>
      <c r="BE38" s="375" t="s">
        <v>430</v>
      </c>
      <c r="BF38" s="374"/>
      <c r="BG38" s="375" t="s">
        <v>430</v>
      </c>
      <c r="BH38" s="674" t="s">
        <v>430</v>
      </c>
      <c r="BI38" s="348" t="s">
        <v>430</v>
      </c>
      <c r="BJ38" s="348" t="s">
        <v>430</v>
      </c>
      <c r="BK38" s="362"/>
      <c r="BL38" s="348" t="s">
        <v>6976</v>
      </c>
      <c r="BM38" s="373" t="s">
        <v>6977</v>
      </c>
      <c r="BN38" s="372" t="s">
        <v>430</v>
      </c>
      <c r="BO38" s="372" t="s">
        <v>430</v>
      </c>
      <c r="BP38" s="372" t="s">
        <v>430</v>
      </c>
      <c r="BQ38" s="373"/>
      <c r="BR38" s="354" t="s">
        <v>443</v>
      </c>
    </row>
    <row r="39" spans="1:70" s="428" customFormat="1" x14ac:dyDescent="0.25">
      <c r="A39" s="345" t="s">
        <v>6978</v>
      </c>
      <c r="B39" s="373"/>
      <c r="C39" s="719">
        <v>44594</v>
      </c>
      <c r="D39" s="373"/>
      <c r="E39" s="346">
        <v>1251.6500000000001</v>
      </c>
      <c r="F39" s="373"/>
      <c r="G39" s="347">
        <v>35.858699999999999</v>
      </c>
      <c r="H39" s="374"/>
      <c r="I39" s="348">
        <v>4.0263</v>
      </c>
      <c r="J39" s="348">
        <v>1.8328</v>
      </c>
      <c r="K39" s="348">
        <v>8.3141999999999996</v>
      </c>
      <c r="L39" s="348">
        <v>-10.931100000000001</v>
      </c>
      <c r="M39" s="348">
        <v>-4.8101000000000003</v>
      </c>
      <c r="N39" s="350">
        <v>107.569</v>
      </c>
      <c r="O39" s="348">
        <v>62.938099999999999</v>
      </c>
      <c r="P39" s="348">
        <v>46.342300000000002</v>
      </c>
      <c r="Q39" s="348" t="s">
        <v>430</v>
      </c>
      <c r="R39" s="348" t="s">
        <v>430</v>
      </c>
      <c r="S39" s="348">
        <v>5.8415999999999997</v>
      </c>
      <c r="T39" s="348">
        <v>4.3041</v>
      </c>
      <c r="U39" s="348">
        <v>3.0872999999999999</v>
      </c>
      <c r="V39" s="348">
        <v>62.469000000000001</v>
      </c>
      <c r="W39" s="348">
        <v>9.0470000000000006</v>
      </c>
      <c r="X39" s="348">
        <v>32.417099999999998</v>
      </c>
      <c r="Y39" s="374"/>
      <c r="Z39" s="346">
        <v>8</v>
      </c>
      <c r="AA39" s="346">
        <v>33</v>
      </c>
      <c r="AB39" s="346">
        <v>33</v>
      </c>
      <c r="AC39" s="346">
        <v>107</v>
      </c>
      <c r="AD39" s="346">
        <v>88</v>
      </c>
      <c r="AE39" s="346">
        <v>8</v>
      </c>
      <c r="AF39" s="346">
        <v>5</v>
      </c>
      <c r="AG39" s="346">
        <v>8</v>
      </c>
      <c r="AH39" s="346" t="s">
        <v>430</v>
      </c>
      <c r="AI39" s="346" t="s">
        <v>430</v>
      </c>
      <c r="AJ39" s="346">
        <v>40</v>
      </c>
      <c r="AK39" s="346">
        <v>94</v>
      </c>
      <c r="AL39" s="346">
        <v>60</v>
      </c>
      <c r="AM39" s="346">
        <v>9</v>
      </c>
      <c r="AN39" s="346">
        <v>32</v>
      </c>
      <c r="AO39" s="373"/>
      <c r="AP39" s="348" t="s">
        <v>430</v>
      </c>
      <c r="AQ39" s="348" t="s">
        <v>430</v>
      </c>
      <c r="AR39" s="348" t="s">
        <v>430</v>
      </c>
      <c r="AS39" s="348">
        <v>58.76</v>
      </c>
      <c r="AT39" s="348">
        <v>29.26</v>
      </c>
      <c r="AU39" s="351"/>
      <c r="AV39" s="346" t="s">
        <v>430</v>
      </c>
      <c r="AW39" s="346" t="s">
        <v>430</v>
      </c>
      <c r="AX39" s="346" t="s">
        <v>430</v>
      </c>
      <c r="AY39" s="346">
        <v>4</v>
      </c>
      <c r="AZ39" s="346">
        <v>9</v>
      </c>
      <c r="BA39" s="374"/>
      <c r="BB39" s="348">
        <v>42.503024206200998</v>
      </c>
      <c r="BC39" s="348">
        <v>0</v>
      </c>
      <c r="BD39" s="348">
        <v>7.3797476901079906E-2</v>
      </c>
      <c r="BE39" s="375" t="s">
        <v>430</v>
      </c>
      <c r="BF39" s="374"/>
      <c r="BG39" s="375" t="s">
        <v>430</v>
      </c>
      <c r="BH39" s="674" t="s">
        <v>430</v>
      </c>
      <c r="BI39" s="348" t="s">
        <v>430</v>
      </c>
      <c r="BJ39" s="348" t="s">
        <v>430</v>
      </c>
      <c r="BK39" s="362"/>
      <c r="BL39" s="348" t="s">
        <v>6940</v>
      </c>
      <c r="BM39" s="373" t="s">
        <v>4732</v>
      </c>
      <c r="BN39" s="372" t="s">
        <v>430</v>
      </c>
      <c r="BO39" s="372" t="s">
        <v>430</v>
      </c>
      <c r="BP39" s="372" t="s">
        <v>430</v>
      </c>
      <c r="BQ39" s="373"/>
      <c r="BR39" s="354" t="s">
        <v>526</v>
      </c>
    </row>
    <row r="40" spans="1:70" s="428" customFormat="1" x14ac:dyDescent="0.25">
      <c r="A40" s="345" t="s">
        <v>6979</v>
      </c>
      <c r="B40" s="373"/>
      <c r="C40" s="719">
        <v>44825</v>
      </c>
      <c r="D40" s="373"/>
      <c r="E40" s="346">
        <v>1260.18</v>
      </c>
      <c r="F40" s="373"/>
      <c r="G40" s="347">
        <v>39.598399999999998</v>
      </c>
      <c r="H40" s="374"/>
      <c r="I40" s="348">
        <v>3.9674999999999998</v>
      </c>
      <c r="J40" s="348">
        <v>1.7181999999999999</v>
      </c>
      <c r="K40" s="348">
        <v>8.2332000000000001</v>
      </c>
      <c r="L40" s="348">
        <v>-10.7819</v>
      </c>
      <c r="M40" s="348">
        <v>-4.7553999999999998</v>
      </c>
      <c r="N40" s="350">
        <v>107.72199999999999</v>
      </c>
      <c r="O40" s="348">
        <v>63.192700000000002</v>
      </c>
      <c r="P40" s="348">
        <v>46.538699999999999</v>
      </c>
      <c r="Q40" s="348" t="s">
        <v>430</v>
      </c>
      <c r="R40" s="348" t="s">
        <v>430</v>
      </c>
      <c r="S40" s="348">
        <v>5.7122000000000002</v>
      </c>
      <c r="T40" s="348">
        <v>4.6117999999999997</v>
      </c>
      <c r="U40" s="348">
        <v>4.1885000000000003</v>
      </c>
      <c r="V40" s="348">
        <v>63.497999999999998</v>
      </c>
      <c r="W40" s="348">
        <v>8.9092000000000002</v>
      </c>
      <c r="X40" s="348">
        <v>42.1218</v>
      </c>
      <c r="Y40" s="374"/>
      <c r="Z40" s="346">
        <v>10</v>
      </c>
      <c r="AA40" s="346">
        <v>37</v>
      </c>
      <c r="AB40" s="346">
        <v>34</v>
      </c>
      <c r="AC40" s="346">
        <v>99</v>
      </c>
      <c r="AD40" s="346">
        <v>86</v>
      </c>
      <c r="AE40" s="346">
        <v>7</v>
      </c>
      <c r="AF40" s="346">
        <v>4</v>
      </c>
      <c r="AG40" s="346">
        <v>5</v>
      </c>
      <c r="AH40" s="346" t="s">
        <v>430</v>
      </c>
      <c r="AI40" s="346" t="s">
        <v>430</v>
      </c>
      <c r="AJ40" s="346">
        <v>43</v>
      </c>
      <c r="AK40" s="346">
        <v>90</v>
      </c>
      <c r="AL40" s="346">
        <v>49</v>
      </c>
      <c r="AM40" s="346">
        <v>5</v>
      </c>
      <c r="AN40" s="346">
        <v>36</v>
      </c>
      <c r="AO40" s="373"/>
      <c r="AP40" s="348" t="s">
        <v>430</v>
      </c>
      <c r="AQ40" s="348" t="s">
        <v>430</v>
      </c>
      <c r="AR40" s="348" t="s">
        <v>430</v>
      </c>
      <c r="AS40" s="348">
        <v>58.76</v>
      </c>
      <c r="AT40" s="348">
        <v>29.59</v>
      </c>
      <c r="AU40" s="351"/>
      <c r="AV40" s="346" t="s">
        <v>430</v>
      </c>
      <c r="AW40" s="346" t="s">
        <v>430</v>
      </c>
      <c r="AX40" s="346" t="s">
        <v>430</v>
      </c>
      <c r="AY40" s="346">
        <v>4</v>
      </c>
      <c r="AZ40" s="346">
        <v>8</v>
      </c>
      <c r="BA40" s="374"/>
      <c r="BB40" s="348">
        <v>42.452405133684998</v>
      </c>
      <c r="BC40" s="348">
        <v>0</v>
      </c>
      <c r="BD40" s="348">
        <v>7.4103376059413001E-2</v>
      </c>
      <c r="BE40" s="375" t="s">
        <v>430</v>
      </c>
      <c r="BF40" s="374"/>
      <c r="BG40" s="375" t="s">
        <v>430</v>
      </c>
      <c r="BH40" s="674" t="s">
        <v>430</v>
      </c>
      <c r="BI40" s="348" t="s">
        <v>430</v>
      </c>
      <c r="BJ40" s="348" t="s">
        <v>430</v>
      </c>
      <c r="BK40" s="362"/>
      <c r="BL40" s="348" t="s">
        <v>6935</v>
      </c>
      <c r="BM40" s="373" t="s">
        <v>4945</v>
      </c>
      <c r="BN40" s="372" t="s">
        <v>430</v>
      </c>
      <c r="BO40" s="372" t="s">
        <v>430</v>
      </c>
      <c r="BP40" s="372" t="s">
        <v>430</v>
      </c>
      <c r="BQ40" s="373"/>
      <c r="BR40" s="354" t="s">
        <v>4823</v>
      </c>
    </row>
    <row r="41" spans="1:70" s="428" customFormat="1" ht="11" x14ac:dyDescent="0.3">
      <c r="A41" s="841" t="s">
        <v>6980</v>
      </c>
      <c r="B41" s="842"/>
      <c r="C41" s="843">
        <v>45958</v>
      </c>
      <c r="D41" s="842"/>
      <c r="E41" s="844">
        <v>1121.46</v>
      </c>
      <c r="F41" s="842"/>
      <c r="G41" s="845">
        <v>15.592000000000001</v>
      </c>
      <c r="H41" s="847"/>
      <c r="I41" s="846">
        <v>3.1899000000000002</v>
      </c>
      <c r="J41" s="846">
        <v>2.2829000000000002</v>
      </c>
      <c r="K41" s="846">
        <v>9.0273000000000003</v>
      </c>
      <c r="L41" s="846">
        <v>-6.2586000000000004</v>
      </c>
      <c r="M41" s="846">
        <v>-2.0356999999999998</v>
      </c>
      <c r="N41" s="848" t="s">
        <v>430</v>
      </c>
      <c r="O41" s="846" t="s">
        <v>430</v>
      </c>
      <c r="P41" s="846" t="s">
        <v>430</v>
      </c>
      <c r="Q41" s="846" t="s">
        <v>430</v>
      </c>
      <c r="R41" s="846" t="s">
        <v>430</v>
      </c>
      <c r="S41" s="846">
        <v>8.1951000000000001</v>
      </c>
      <c r="T41" s="846">
        <v>4.5179999999999998</v>
      </c>
      <c r="U41" s="846">
        <v>11.5547</v>
      </c>
      <c r="V41" s="846" t="s">
        <v>430</v>
      </c>
      <c r="W41" s="846">
        <v>9.4252000000000002</v>
      </c>
      <c r="X41" s="846">
        <v>55.92</v>
      </c>
      <c r="Y41" s="847"/>
      <c r="Z41" s="844">
        <v>16</v>
      </c>
      <c r="AA41" s="844">
        <v>21</v>
      </c>
      <c r="AB41" s="844">
        <v>24</v>
      </c>
      <c r="AC41" s="844">
        <v>95</v>
      </c>
      <c r="AD41" s="844">
        <v>82</v>
      </c>
      <c r="AE41" s="844" t="s">
        <v>430</v>
      </c>
      <c r="AF41" s="844" t="s">
        <v>430</v>
      </c>
      <c r="AG41" s="844" t="s">
        <v>430</v>
      </c>
      <c r="AH41" s="844" t="s">
        <v>430</v>
      </c>
      <c r="AI41" s="844" t="s">
        <v>430</v>
      </c>
      <c r="AJ41" s="844">
        <v>30</v>
      </c>
      <c r="AK41" s="844">
        <v>91</v>
      </c>
      <c r="AL41" s="844">
        <v>25</v>
      </c>
      <c r="AM41" s="844" t="s">
        <v>430</v>
      </c>
      <c r="AN41" s="844">
        <v>25</v>
      </c>
      <c r="AO41" s="842"/>
      <c r="AP41" s="846" t="s">
        <v>430</v>
      </c>
      <c r="AQ41" s="846" t="s">
        <v>430</v>
      </c>
      <c r="AR41" s="846" t="s">
        <v>430</v>
      </c>
      <c r="AS41" s="846" t="s">
        <v>430</v>
      </c>
      <c r="AT41" s="846" t="s">
        <v>430</v>
      </c>
      <c r="AU41" s="849"/>
      <c r="AV41" s="844" t="s">
        <v>430</v>
      </c>
      <c r="AW41" s="844" t="s">
        <v>430</v>
      </c>
      <c r="AX41" s="844" t="s">
        <v>430</v>
      </c>
      <c r="AY41" s="844" t="s">
        <v>430</v>
      </c>
      <c r="AZ41" s="844" t="s">
        <v>430</v>
      </c>
      <c r="BA41" s="847"/>
      <c r="BB41" s="846">
        <v>53.672852162501997</v>
      </c>
      <c r="BC41" s="846">
        <v>0</v>
      </c>
      <c r="BD41" s="846">
        <v>8.8134946617750703E-2</v>
      </c>
      <c r="BE41" s="852" t="s">
        <v>430</v>
      </c>
      <c r="BF41" s="847"/>
      <c r="BG41" s="852" t="s">
        <v>430</v>
      </c>
      <c r="BH41" s="930" t="s">
        <v>430</v>
      </c>
      <c r="BI41" s="846" t="s">
        <v>430</v>
      </c>
      <c r="BJ41" s="846" t="s">
        <v>430</v>
      </c>
      <c r="BK41" s="851"/>
      <c r="BL41" s="846" t="s">
        <v>6981</v>
      </c>
      <c r="BM41" s="842" t="s">
        <v>6982</v>
      </c>
      <c r="BN41" s="855" t="s">
        <v>430</v>
      </c>
      <c r="BO41" s="855" t="s">
        <v>430</v>
      </c>
      <c r="BP41" s="855" t="s">
        <v>430</v>
      </c>
      <c r="BQ41" s="842"/>
      <c r="BR41" s="856" t="s">
        <v>555</v>
      </c>
    </row>
    <row r="42" spans="1:70" s="428" customFormat="1" x14ac:dyDescent="0.25">
      <c r="A42" s="345" t="s">
        <v>6983</v>
      </c>
      <c r="B42" s="373"/>
      <c r="C42" s="719">
        <v>45310</v>
      </c>
      <c r="D42" s="373"/>
      <c r="E42" s="346">
        <v>1061.97</v>
      </c>
      <c r="F42" s="373"/>
      <c r="G42" s="347">
        <v>30.544</v>
      </c>
      <c r="H42" s="374"/>
      <c r="I42" s="348">
        <v>4.2735000000000003</v>
      </c>
      <c r="J42" s="348">
        <v>2.1713</v>
      </c>
      <c r="K42" s="348">
        <v>8.4019999999999992</v>
      </c>
      <c r="L42" s="348">
        <v>-10.789400000000001</v>
      </c>
      <c r="M42" s="348">
        <v>-4.7428999999999997</v>
      </c>
      <c r="N42" s="350">
        <v>103.941</v>
      </c>
      <c r="O42" s="348">
        <v>61.715899999999998</v>
      </c>
      <c r="P42" s="348" t="s">
        <v>430</v>
      </c>
      <c r="Q42" s="348" t="s">
        <v>430</v>
      </c>
      <c r="R42" s="348" t="s">
        <v>430</v>
      </c>
      <c r="S42" s="348">
        <v>5.7134999999999998</v>
      </c>
      <c r="T42" s="348">
        <v>4.0692000000000004</v>
      </c>
      <c r="U42" s="348">
        <v>4.4010999999999996</v>
      </c>
      <c r="V42" s="348">
        <v>61.063899999999997</v>
      </c>
      <c r="W42" s="348">
        <v>9.0472000000000001</v>
      </c>
      <c r="X42" s="348">
        <v>53.991900000000001</v>
      </c>
      <c r="Y42" s="374"/>
      <c r="Z42" s="346">
        <v>2</v>
      </c>
      <c r="AA42" s="346">
        <v>23</v>
      </c>
      <c r="AB42" s="346">
        <v>28</v>
      </c>
      <c r="AC42" s="346">
        <v>100</v>
      </c>
      <c r="AD42" s="346">
        <v>85</v>
      </c>
      <c r="AE42" s="346">
        <v>10</v>
      </c>
      <c r="AF42" s="346">
        <v>9</v>
      </c>
      <c r="AG42" s="346" t="s">
        <v>430</v>
      </c>
      <c r="AH42" s="346" t="s">
        <v>430</v>
      </c>
      <c r="AI42" s="346" t="s">
        <v>430</v>
      </c>
      <c r="AJ42" s="346">
        <v>42</v>
      </c>
      <c r="AK42" s="346">
        <v>100</v>
      </c>
      <c r="AL42" s="346">
        <v>47</v>
      </c>
      <c r="AM42" s="346">
        <v>11</v>
      </c>
      <c r="AN42" s="346">
        <v>31</v>
      </c>
      <c r="AO42" s="373"/>
      <c r="AP42" s="348" t="s">
        <v>430</v>
      </c>
      <c r="AQ42" s="348" t="s">
        <v>430</v>
      </c>
      <c r="AR42" s="348" t="s">
        <v>430</v>
      </c>
      <c r="AS42" s="348" t="s">
        <v>430</v>
      </c>
      <c r="AT42" s="348">
        <v>27.58</v>
      </c>
      <c r="AU42" s="351"/>
      <c r="AV42" s="346" t="s">
        <v>430</v>
      </c>
      <c r="AW42" s="346" t="s">
        <v>430</v>
      </c>
      <c r="AX42" s="346" t="s">
        <v>430</v>
      </c>
      <c r="AY42" s="346" t="s">
        <v>430</v>
      </c>
      <c r="AZ42" s="346">
        <v>14</v>
      </c>
      <c r="BA42" s="374"/>
      <c r="BB42" s="348">
        <v>48.523811184358799</v>
      </c>
      <c r="BC42" s="348">
        <v>0</v>
      </c>
      <c r="BD42" s="348">
        <v>8.2894037203718601E-2</v>
      </c>
      <c r="BE42" s="375" t="s">
        <v>430</v>
      </c>
      <c r="BF42" s="374"/>
      <c r="BG42" s="375" t="s">
        <v>430</v>
      </c>
      <c r="BH42" s="674" t="s">
        <v>430</v>
      </c>
      <c r="BI42" s="348" t="s">
        <v>430</v>
      </c>
      <c r="BJ42" s="348" t="s">
        <v>430</v>
      </c>
      <c r="BK42" s="362"/>
      <c r="BL42" s="348" t="s">
        <v>6984</v>
      </c>
      <c r="BM42" s="373" t="s">
        <v>4900</v>
      </c>
      <c r="BN42" s="372" t="s">
        <v>430</v>
      </c>
      <c r="BO42" s="372" t="s">
        <v>430</v>
      </c>
      <c r="BP42" s="372" t="s">
        <v>430</v>
      </c>
      <c r="BQ42" s="373"/>
      <c r="BR42" s="354" t="s">
        <v>6967</v>
      </c>
    </row>
    <row r="43" spans="1:70" s="428" customFormat="1" x14ac:dyDescent="0.25">
      <c r="A43" s="345" t="s">
        <v>6985</v>
      </c>
      <c r="B43" s="373"/>
      <c r="C43" s="719">
        <v>44095</v>
      </c>
      <c r="D43" s="373"/>
      <c r="E43" s="346">
        <v>969.351</v>
      </c>
      <c r="F43" s="373"/>
      <c r="G43" s="347">
        <v>25.423999999999999</v>
      </c>
      <c r="H43" s="374"/>
      <c r="I43" s="348">
        <v>0.63729999999999998</v>
      </c>
      <c r="J43" s="348">
        <v>-0.4698</v>
      </c>
      <c r="K43" s="348">
        <v>0.60150000000000003</v>
      </c>
      <c r="L43" s="348">
        <v>4.0176999999999996</v>
      </c>
      <c r="M43" s="348">
        <v>-0.43080000000000002</v>
      </c>
      <c r="N43" s="350">
        <v>1.9120999999999999</v>
      </c>
      <c r="O43" s="348">
        <v>1.0102</v>
      </c>
      <c r="P43" s="348">
        <v>12.027699999999999</v>
      </c>
      <c r="Q43" s="348">
        <v>11.334899999999999</v>
      </c>
      <c r="R43" s="348" t="s">
        <v>430</v>
      </c>
      <c r="S43" s="348">
        <v>2.2357999999999998</v>
      </c>
      <c r="T43" s="348">
        <v>13.7386</v>
      </c>
      <c r="U43" s="348">
        <v>-1.8984000000000001</v>
      </c>
      <c r="V43" s="348">
        <v>3.4462999999999999</v>
      </c>
      <c r="W43" s="348">
        <v>2.3599999999999999E-2</v>
      </c>
      <c r="X43" s="348">
        <v>17.087499999999999</v>
      </c>
      <c r="Y43" s="374"/>
      <c r="Z43" s="346">
        <v>49</v>
      </c>
      <c r="AA43" s="346">
        <v>72</v>
      </c>
      <c r="AB43" s="346">
        <v>98</v>
      </c>
      <c r="AC43" s="346">
        <v>34</v>
      </c>
      <c r="AD43" s="346">
        <v>73</v>
      </c>
      <c r="AE43" s="346">
        <v>69</v>
      </c>
      <c r="AF43" s="346">
        <v>52</v>
      </c>
      <c r="AG43" s="346">
        <v>45</v>
      </c>
      <c r="AH43" s="346">
        <v>25</v>
      </c>
      <c r="AI43" s="346" t="s">
        <v>430</v>
      </c>
      <c r="AJ43" s="346">
        <v>85</v>
      </c>
      <c r="AK43" s="346">
        <v>36</v>
      </c>
      <c r="AL43" s="346">
        <v>89</v>
      </c>
      <c r="AM43" s="346">
        <v>75</v>
      </c>
      <c r="AN43" s="346">
        <v>100</v>
      </c>
      <c r="AO43" s="373"/>
      <c r="AP43" s="348" t="s">
        <v>430</v>
      </c>
      <c r="AQ43" s="348" t="s">
        <v>430</v>
      </c>
      <c r="AR43" s="348">
        <v>10.36</v>
      </c>
      <c r="AS43" s="348">
        <v>5.95</v>
      </c>
      <c r="AT43" s="348">
        <v>2.74</v>
      </c>
      <c r="AU43" s="351"/>
      <c r="AV43" s="346" t="s">
        <v>430</v>
      </c>
      <c r="AW43" s="346" t="s">
        <v>430</v>
      </c>
      <c r="AX43" s="346">
        <v>31</v>
      </c>
      <c r="AY43" s="346">
        <v>48</v>
      </c>
      <c r="AZ43" s="346">
        <v>79</v>
      </c>
      <c r="BA43" s="374"/>
      <c r="BB43" s="348">
        <v>11.6305633196312</v>
      </c>
      <c r="BC43" s="348">
        <v>0.98723650829252896</v>
      </c>
      <c r="BD43" s="348">
        <v>4.1911286894335799E-2</v>
      </c>
      <c r="BE43" s="375">
        <v>0.14437818256590801</v>
      </c>
      <c r="BF43" s="374"/>
      <c r="BG43" s="375" t="s">
        <v>430</v>
      </c>
      <c r="BH43" s="674" t="s">
        <v>430</v>
      </c>
      <c r="BI43" s="348" t="s">
        <v>430</v>
      </c>
      <c r="BJ43" s="348" t="s">
        <v>430</v>
      </c>
      <c r="BK43" s="362"/>
      <c r="BL43" s="348" t="s">
        <v>6828</v>
      </c>
      <c r="BM43" s="373" t="s">
        <v>5982</v>
      </c>
      <c r="BN43" s="372" t="s">
        <v>430</v>
      </c>
      <c r="BO43" s="372" t="s">
        <v>430</v>
      </c>
      <c r="BP43" s="372" t="s">
        <v>430</v>
      </c>
      <c r="BQ43" s="373"/>
      <c r="BR43" s="354" t="s">
        <v>6986</v>
      </c>
    </row>
    <row r="44" spans="1:70" s="428" customFormat="1" ht="11" x14ac:dyDescent="0.3">
      <c r="A44" s="841" t="s">
        <v>6987</v>
      </c>
      <c r="B44" s="842"/>
      <c r="C44" s="843">
        <v>45016</v>
      </c>
      <c r="D44" s="842"/>
      <c r="E44" s="844">
        <v>989.17100000000005</v>
      </c>
      <c r="F44" s="842"/>
      <c r="G44" s="845">
        <v>30.968900000000001</v>
      </c>
      <c r="H44" s="847"/>
      <c r="I44" s="846">
        <v>3.8681000000000001</v>
      </c>
      <c r="J44" s="846">
        <v>1.9757</v>
      </c>
      <c r="K44" s="846">
        <v>8.1094000000000008</v>
      </c>
      <c r="L44" s="846">
        <v>-10.8306</v>
      </c>
      <c r="M44" s="846">
        <v>-5.0235000000000003</v>
      </c>
      <c r="N44" s="848">
        <v>108.761</v>
      </c>
      <c r="O44" s="846">
        <v>63.7089</v>
      </c>
      <c r="P44" s="846">
        <v>46.382199999999997</v>
      </c>
      <c r="Q44" s="846" t="s">
        <v>430</v>
      </c>
      <c r="R44" s="846" t="s">
        <v>430</v>
      </c>
      <c r="S44" s="846">
        <v>5.8418000000000001</v>
      </c>
      <c r="T44" s="846">
        <v>2.8719999999999999</v>
      </c>
      <c r="U44" s="846">
        <v>3.569</v>
      </c>
      <c r="V44" s="846">
        <v>64.648499999999999</v>
      </c>
      <c r="W44" s="846">
        <v>8.8935999999999993</v>
      </c>
      <c r="X44" s="846">
        <v>39.553199999999997</v>
      </c>
      <c r="Y44" s="847"/>
      <c r="Z44" s="844">
        <v>12</v>
      </c>
      <c r="AA44" s="844">
        <v>28</v>
      </c>
      <c r="AB44" s="844">
        <v>36</v>
      </c>
      <c r="AC44" s="844">
        <v>103</v>
      </c>
      <c r="AD44" s="844">
        <v>96</v>
      </c>
      <c r="AE44" s="844">
        <v>3</v>
      </c>
      <c r="AF44" s="844">
        <v>2</v>
      </c>
      <c r="AG44" s="844">
        <v>7</v>
      </c>
      <c r="AH44" s="844" t="s">
        <v>430</v>
      </c>
      <c r="AI44" s="844" t="s">
        <v>430</v>
      </c>
      <c r="AJ44" s="844">
        <v>39</v>
      </c>
      <c r="AK44" s="844">
        <v>105</v>
      </c>
      <c r="AL44" s="844">
        <v>58</v>
      </c>
      <c r="AM44" s="844">
        <v>1</v>
      </c>
      <c r="AN44" s="844">
        <v>37</v>
      </c>
      <c r="AO44" s="842"/>
      <c r="AP44" s="846" t="s">
        <v>430</v>
      </c>
      <c r="AQ44" s="846" t="s">
        <v>430</v>
      </c>
      <c r="AR44" s="846" t="s">
        <v>430</v>
      </c>
      <c r="AS44" s="846">
        <v>59.13</v>
      </c>
      <c r="AT44" s="846">
        <v>30.22</v>
      </c>
      <c r="AU44" s="849"/>
      <c r="AV44" s="844" t="s">
        <v>430</v>
      </c>
      <c r="AW44" s="844" t="s">
        <v>430</v>
      </c>
      <c r="AX44" s="844" t="s">
        <v>430</v>
      </c>
      <c r="AY44" s="844">
        <v>1</v>
      </c>
      <c r="AZ44" s="844">
        <v>4</v>
      </c>
      <c r="BA44" s="847"/>
      <c r="BB44" s="846">
        <v>41.518509317807002</v>
      </c>
      <c r="BC44" s="846">
        <v>0</v>
      </c>
      <c r="BD44" s="846">
        <v>7.5656519833275995E-2</v>
      </c>
      <c r="BE44" s="852" t="s">
        <v>430</v>
      </c>
      <c r="BF44" s="847"/>
      <c r="BG44" s="852" t="s">
        <v>430</v>
      </c>
      <c r="BH44" s="930" t="s">
        <v>430</v>
      </c>
      <c r="BI44" s="846" t="s">
        <v>430</v>
      </c>
      <c r="BJ44" s="846" t="s">
        <v>430</v>
      </c>
      <c r="BK44" s="851"/>
      <c r="BL44" s="846" t="s">
        <v>6988</v>
      </c>
      <c r="BM44" s="842" t="s">
        <v>6989</v>
      </c>
      <c r="BN44" s="855" t="s">
        <v>430</v>
      </c>
      <c r="BO44" s="855" t="s">
        <v>430</v>
      </c>
      <c r="BP44" s="855" t="s">
        <v>430</v>
      </c>
      <c r="BQ44" s="842"/>
      <c r="BR44" s="856" t="s">
        <v>526</v>
      </c>
    </row>
    <row r="45" spans="1:70" s="428" customFormat="1" x14ac:dyDescent="0.25">
      <c r="A45" s="345" t="s">
        <v>6990</v>
      </c>
      <c r="B45" s="373"/>
      <c r="C45" s="719">
        <v>46101</v>
      </c>
      <c r="D45" s="373"/>
      <c r="E45" s="346">
        <v>930.48500000000001</v>
      </c>
      <c r="F45" s="373"/>
      <c r="G45" s="347">
        <v>11.002599999999999</v>
      </c>
      <c r="H45" s="374"/>
      <c r="I45" s="348">
        <v>0.5373</v>
      </c>
      <c r="J45" s="348">
        <v>-0.3695</v>
      </c>
      <c r="K45" s="348">
        <v>1.7177</v>
      </c>
      <c r="L45" s="348">
        <v>5.5648</v>
      </c>
      <c r="M45" s="348" t="s">
        <v>430</v>
      </c>
      <c r="N45" s="350" t="s">
        <v>430</v>
      </c>
      <c r="O45" s="348" t="s">
        <v>430</v>
      </c>
      <c r="P45" s="348" t="s">
        <v>430</v>
      </c>
      <c r="Q45" s="348" t="s">
        <v>430</v>
      </c>
      <c r="R45" s="348" t="s">
        <v>430</v>
      </c>
      <c r="S45" s="348">
        <v>3.2806999999999999</v>
      </c>
      <c r="T45" s="348">
        <v>11.6052</v>
      </c>
      <c r="U45" s="348" t="s">
        <v>430</v>
      </c>
      <c r="V45" s="348" t="s">
        <v>430</v>
      </c>
      <c r="W45" s="348">
        <v>0.63839999999999997</v>
      </c>
      <c r="X45" s="348">
        <v>10.026</v>
      </c>
      <c r="Y45" s="374"/>
      <c r="Z45" s="346">
        <v>58</v>
      </c>
      <c r="AA45" s="346">
        <v>66</v>
      </c>
      <c r="AB45" s="346">
        <v>72</v>
      </c>
      <c r="AC45" s="346">
        <v>19</v>
      </c>
      <c r="AD45" s="346" t="s">
        <v>430</v>
      </c>
      <c r="AE45" s="346" t="s">
        <v>430</v>
      </c>
      <c r="AF45" s="346" t="s">
        <v>430</v>
      </c>
      <c r="AG45" s="346" t="s">
        <v>430</v>
      </c>
      <c r="AH45" s="346" t="s">
        <v>430</v>
      </c>
      <c r="AI45" s="346" t="s">
        <v>430</v>
      </c>
      <c r="AJ45" s="346">
        <v>64</v>
      </c>
      <c r="AK45" s="346">
        <v>48</v>
      </c>
      <c r="AL45" s="346" t="s">
        <v>430</v>
      </c>
      <c r="AM45" s="346" t="s">
        <v>430</v>
      </c>
      <c r="AN45" s="346">
        <v>86</v>
      </c>
      <c r="AO45" s="373"/>
      <c r="AP45" s="348" t="s">
        <v>430</v>
      </c>
      <c r="AQ45" s="348" t="s">
        <v>430</v>
      </c>
      <c r="AR45" s="348" t="s">
        <v>430</v>
      </c>
      <c r="AS45" s="348" t="s">
        <v>430</v>
      </c>
      <c r="AT45" s="348" t="s">
        <v>430</v>
      </c>
      <c r="AU45" s="351"/>
      <c r="AV45" s="346" t="s">
        <v>430</v>
      </c>
      <c r="AW45" s="346" t="s">
        <v>430</v>
      </c>
      <c r="AX45" s="346" t="s">
        <v>430</v>
      </c>
      <c r="AY45" s="346" t="s">
        <v>430</v>
      </c>
      <c r="AZ45" s="346" t="s">
        <v>430</v>
      </c>
      <c r="BA45" s="374"/>
      <c r="BB45" s="348">
        <v>11.6244525498391</v>
      </c>
      <c r="BC45" s="348">
        <v>1.02414151184992</v>
      </c>
      <c r="BD45" s="348">
        <v>0.13145285585036701</v>
      </c>
      <c r="BE45" s="375">
        <v>-0.20178799986930601</v>
      </c>
      <c r="BF45" s="374"/>
      <c r="BG45" s="375" t="s">
        <v>430</v>
      </c>
      <c r="BH45" s="674" t="s">
        <v>430</v>
      </c>
      <c r="BI45" s="348" t="s">
        <v>430</v>
      </c>
      <c r="BJ45" s="348" t="s">
        <v>430</v>
      </c>
      <c r="BK45" s="362"/>
      <c r="BL45" s="348" t="s">
        <v>6991</v>
      </c>
      <c r="BM45" s="373" t="s">
        <v>6992</v>
      </c>
      <c r="BN45" s="372" t="s">
        <v>430</v>
      </c>
      <c r="BO45" s="372" t="s">
        <v>430</v>
      </c>
      <c r="BP45" s="372" t="s">
        <v>430</v>
      </c>
      <c r="BQ45" s="373"/>
      <c r="BR45" s="354" t="s">
        <v>443</v>
      </c>
    </row>
    <row r="46" spans="1:70" s="428" customFormat="1" x14ac:dyDescent="0.25">
      <c r="A46" s="345" t="s">
        <v>6993</v>
      </c>
      <c r="B46" s="373"/>
      <c r="C46" s="719">
        <v>46078</v>
      </c>
      <c r="D46" s="373"/>
      <c r="E46" s="346">
        <v>878.67899999999997</v>
      </c>
      <c r="F46" s="373"/>
      <c r="G46" s="347">
        <v>10.118499999999999</v>
      </c>
      <c r="H46" s="374"/>
      <c r="I46" s="348" t="s">
        <v>430</v>
      </c>
      <c r="J46" s="348">
        <v>-0.999</v>
      </c>
      <c r="K46" s="348">
        <v>1.3461000000000001</v>
      </c>
      <c r="L46" s="348">
        <v>2.8584999999999998</v>
      </c>
      <c r="M46" s="348" t="s">
        <v>430</v>
      </c>
      <c r="N46" s="350" t="s">
        <v>430</v>
      </c>
      <c r="O46" s="348" t="s">
        <v>430</v>
      </c>
      <c r="P46" s="348" t="s">
        <v>430</v>
      </c>
      <c r="Q46" s="348" t="s">
        <v>430</v>
      </c>
      <c r="R46" s="348" t="s">
        <v>430</v>
      </c>
      <c r="S46" s="348">
        <v>3.0649000000000002</v>
      </c>
      <c r="T46" s="348">
        <v>7.5601000000000003</v>
      </c>
      <c r="U46" s="348" t="s">
        <v>430</v>
      </c>
      <c r="V46" s="348" t="s">
        <v>430</v>
      </c>
      <c r="W46" s="348">
        <v>0.4108</v>
      </c>
      <c r="X46" s="348">
        <v>1.1850000000000001</v>
      </c>
      <c r="Y46" s="374"/>
      <c r="Z46" s="346" t="s">
        <v>430</v>
      </c>
      <c r="AA46" s="346">
        <v>103</v>
      </c>
      <c r="AB46" s="346">
        <v>75</v>
      </c>
      <c r="AC46" s="346">
        <v>48</v>
      </c>
      <c r="AD46" s="346" t="s">
        <v>430</v>
      </c>
      <c r="AE46" s="346" t="s">
        <v>430</v>
      </c>
      <c r="AF46" s="346" t="s">
        <v>430</v>
      </c>
      <c r="AG46" s="346" t="s">
        <v>430</v>
      </c>
      <c r="AH46" s="346" t="s">
        <v>430</v>
      </c>
      <c r="AI46" s="346" t="s">
        <v>430</v>
      </c>
      <c r="AJ46" s="346">
        <v>67</v>
      </c>
      <c r="AK46" s="346">
        <v>63</v>
      </c>
      <c r="AL46" s="346" t="s">
        <v>430</v>
      </c>
      <c r="AM46" s="346" t="s">
        <v>430</v>
      </c>
      <c r="AN46" s="346">
        <v>91</v>
      </c>
      <c r="AO46" s="373"/>
      <c r="AP46" s="348" t="s">
        <v>430</v>
      </c>
      <c r="AQ46" s="348" t="s">
        <v>430</v>
      </c>
      <c r="AR46" s="348" t="s">
        <v>430</v>
      </c>
      <c r="AS46" s="348" t="s">
        <v>430</v>
      </c>
      <c r="AT46" s="348" t="s">
        <v>430</v>
      </c>
      <c r="AU46" s="351"/>
      <c r="AV46" s="346" t="s">
        <v>430</v>
      </c>
      <c r="AW46" s="346" t="s">
        <v>430</v>
      </c>
      <c r="AX46" s="346" t="s">
        <v>430</v>
      </c>
      <c r="AY46" s="346" t="s">
        <v>430</v>
      </c>
      <c r="AZ46" s="346" t="s">
        <v>430</v>
      </c>
      <c r="BA46" s="374"/>
      <c r="BB46" s="348">
        <v>6.9340514144022096</v>
      </c>
      <c r="BC46" s="348">
        <v>0</v>
      </c>
      <c r="BD46" s="348">
        <v>9.1707319465880593E-2</v>
      </c>
      <c r="BE46" s="375" t="s">
        <v>430</v>
      </c>
      <c r="BF46" s="374"/>
      <c r="BG46" s="375" t="s">
        <v>430</v>
      </c>
      <c r="BH46" s="674" t="s">
        <v>430</v>
      </c>
      <c r="BI46" s="348" t="s">
        <v>430</v>
      </c>
      <c r="BJ46" s="348" t="s">
        <v>430</v>
      </c>
      <c r="BK46" s="362"/>
      <c r="BL46" s="348" t="s">
        <v>6994</v>
      </c>
      <c r="BM46" s="373" t="s">
        <v>6995</v>
      </c>
      <c r="BN46" s="372" t="s">
        <v>430</v>
      </c>
      <c r="BO46" s="372" t="s">
        <v>430</v>
      </c>
      <c r="BP46" s="372" t="s">
        <v>430</v>
      </c>
      <c r="BQ46" s="373"/>
      <c r="BR46" s="354" t="s">
        <v>463</v>
      </c>
    </row>
    <row r="47" spans="1:70" s="428" customFormat="1" x14ac:dyDescent="0.25">
      <c r="A47" s="345" t="s">
        <v>6996</v>
      </c>
      <c r="B47" s="373"/>
      <c r="C47" s="719">
        <v>43532</v>
      </c>
      <c r="D47" s="373"/>
      <c r="E47" s="346">
        <v>844.55100000000004</v>
      </c>
      <c r="F47" s="373"/>
      <c r="G47" s="347">
        <v>27.5731</v>
      </c>
      <c r="H47" s="374"/>
      <c r="I47" s="348">
        <v>0.40679999999999999</v>
      </c>
      <c r="J47" s="348">
        <v>-0.5716</v>
      </c>
      <c r="K47" s="348">
        <v>2.7341000000000002</v>
      </c>
      <c r="L47" s="348">
        <v>7.3468</v>
      </c>
      <c r="M47" s="348">
        <v>7.2595000000000001</v>
      </c>
      <c r="N47" s="350">
        <v>9.3562999999999992</v>
      </c>
      <c r="O47" s="348">
        <v>0.59089999999999998</v>
      </c>
      <c r="P47" s="348">
        <v>19.603000000000002</v>
      </c>
      <c r="Q47" s="348">
        <v>13.844900000000001</v>
      </c>
      <c r="R47" s="348" t="s">
        <v>430</v>
      </c>
      <c r="S47" s="348">
        <v>3.7109000000000001</v>
      </c>
      <c r="T47" s="348">
        <v>23.017900000000001</v>
      </c>
      <c r="U47" s="348">
        <v>7.6074000000000002</v>
      </c>
      <c r="V47" s="348">
        <v>9.7384000000000004</v>
      </c>
      <c r="W47" s="348">
        <v>0.92130000000000001</v>
      </c>
      <c r="X47" s="348">
        <v>14.5687</v>
      </c>
      <c r="Y47" s="374"/>
      <c r="Z47" s="346">
        <v>68</v>
      </c>
      <c r="AA47" s="346">
        <v>83</v>
      </c>
      <c r="AB47" s="346">
        <v>57</v>
      </c>
      <c r="AC47" s="346">
        <v>11</v>
      </c>
      <c r="AD47" s="346">
        <v>15</v>
      </c>
      <c r="AE47" s="346">
        <v>49</v>
      </c>
      <c r="AF47" s="346">
        <v>53</v>
      </c>
      <c r="AG47" s="346">
        <v>24</v>
      </c>
      <c r="AH47" s="346">
        <v>18</v>
      </c>
      <c r="AI47" s="346" t="s">
        <v>430</v>
      </c>
      <c r="AJ47" s="346">
        <v>58</v>
      </c>
      <c r="AK47" s="346">
        <v>13</v>
      </c>
      <c r="AL47" s="346">
        <v>32</v>
      </c>
      <c r="AM47" s="346">
        <v>50</v>
      </c>
      <c r="AN47" s="346">
        <v>78</v>
      </c>
      <c r="AO47" s="373"/>
      <c r="AP47" s="348" t="s">
        <v>430</v>
      </c>
      <c r="AQ47" s="348">
        <v>16.13</v>
      </c>
      <c r="AR47" s="348">
        <v>14.68</v>
      </c>
      <c r="AS47" s="348">
        <v>10.78</v>
      </c>
      <c r="AT47" s="348">
        <v>15.44</v>
      </c>
      <c r="AU47" s="351"/>
      <c r="AV47" s="346" t="s">
        <v>430</v>
      </c>
      <c r="AW47" s="346">
        <v>15</v>
      </c>
      <c r="AX47" s="346">
        <v>17</v>
      </c>
      <c r="AY47" s="346">
        <v>33</v>
      </c>
      <c r="AZ47" s="346">
        <v>42</v>
      </c>
      <c r="BA47" s="374"/>
      <c r="BB47" s="348">
        <v>15.731842261440301</v>
      </c>
      <c r="BC47" s="348">
        <v>0.99894967133407098</v>
      </c>
      <c r="BD47" s="348">
        <v>6.8989601798936706E-2</v>
      </c>
      <c r="BE47" s="375">
        <v>0.35314582903890701</v>
      </c>
      <c r="BF47" s="374"/>
      <c r="BG47" s="375" t="s">
        <v>430</v>
      </c>
      <c r="BH47" s="674" t="s">
        <v>430</v>
      </c>
      <c r="BI47" s="348" t="s">
        <v>430</v>
      </c>
      <c r="BJ47" s="348" t="s">
        <v>430</v>
      </c>
      <c r="BK47" s="362"/>
      <c r="BL47" s="348" t="s">
        <v>6958</v>
      </c>
      <c r="BM47" s="373" t="s">
        <v>4729</v>
      </c>
      <c r="BN47" s="372" t="s">
        <v>2656</v>
      </c>
      <c r="BO47" s="372" t="s">
        <v>430</v>
      </c>
      <c r="BP47" s="372" t="s">
        <v>430</v>
      </c>
      <c r="BQ47" s="373"/>
      <c r="BR47" s="354" t="s">
        <v>555</v>
      </c>
    </row>
    <row r="48" spans="1:70" s="428" customFormat="1" x14ac:dyDescent="0.25">
      <c r="A48" s="345" t="s">
        <v>6997</v>
      </c>
      <c r="B48" s="373"/>
      <c r="C48" s="719">
        <v>44459</v>
      </c>
      <c r="D48" s="373"/>
      <c r="E48" s="346">
        <v>806.43600000000004</v>
      </c>
      <c r="F48" s="373"/>
      <c r="G48" s="347">
        <v>15.0547</v>
      </c>
      <c r="H48" s="374"/>
      <c r="I48" s="348">
        <v>0.6048</v>
      </c>
      <c r="J48" s="348">
        <v>-0.29139999999999999</v>
      </c>
      <c r="K48" s="348">
        <v>1.0246999999999999</v>
      </c>
      <c r="L48" s="348">
        <v>6.0907</v>
      </c>
      <c r="M48" s="348">
        <v>-0.53979999999999995</v>
      </c>
      <c r="N48" s="350">
        <v>2.0270000000000001</v>
      </c>
      <c r="O48" s="348">
        <v>-4.3183999999999996</v>
      </c>
      <c r="P48" s="348">
        <v>12.088699999999999</v>
      </c>
      <c r="Q48" s="348" t="s">
        <v>430</v>
      </c>
      <c r="R48" s="348" t="s">
        <v>430</v>
      </c>
      <c r="S48" s="348">
        <v>3.9710999999999999</v>
      </c>
      <c r="T48" s="348">
        <v>14.057700000000001</v>
      </c>
      <c r="U48" s="348">
        <v>0.94950000000000001</v>
      </c>
      <c r="V48" s="348">
        <v>4.6752000000000002</v>
      </c>
      <c r="W48" s="348">
        <v>-0.55549999999999999</v>
      </c>
      <c r="X48" s="348">
        <v>8.6746999999999996</v>
      </c>
      <c r="Y48" s="374"/>
      <c r="Z48" s="346">
        <v>53</v>
      </c>
      <c r="AA48" s="346">
        <v>62</v>
      </c>
      <c r="AB48" s="346">
        <v>87</v>
      </c>
      <c r="AC48" s="346">
        <v>14</v>
      </c>
      <c r="AD48" s="346">
        <v>74</v>
      </c>
      <c r="AE48" s="346">
        <v>68</v>
      </c>
      <c r="AF48" s="346">
        <v>64</v>
      </c>
      <c r="AG48" s="346">
        <v>44</v>
      </c>
      <c r="AH48" s="346" t="s">
        <v>430</v>
      </c>
      <c r="AI48" s="346" t="s">
        <v>430</v>
      </c>
      <c r="AJ48" s="346">
        <v>54</v>
      </c>
      <c r="AK48" s="346">
        <v>33</v>
      </c>
      <c r="AL48" s="346">
        <v>76</v>
      </c>
      <c r="AM48" s="346">
        <v>68</v>
      </c>
      <c r="AN48" s="346">
        <v>107</v>
      </c>
      <c r="AO48" s="373"/>
      <c r="AP48" s="348" t="s">
        <v>430</v>
      </c>
      <c r="AQ48" s="348" t="s">
        <v>430</v>
      </c>
      <c r="AR48" s="348" t="s">
        <v>430</v>
      </c>
      <c r="AS48" s="348">
        <v>3.56</v>
      </c>
      <c r="AT48" s="348">
        <v>5.68</v>
      </c>
      <c r="AU48" s="351"/>
      <c r="AV48" s="346" t="s">
        <v>430</v>
      </c>
      <c r="AW48" s="346" t="s">
        <v>430</v>
      </c>
      <c r="AX48" s="346" t="s">
        <v>430</v>
      </c>
      <c r="AY48" s="346">
        <v>55</v>
      </c>
      <c r="AZ48" s="346">
        <v>67</v>
      </c>
      <c r="BA48" s="374"/>
      <c r="BB48" s="348">
        <v>13.191596817282701</v>
      </c>
      <c r="BC48" s="348">
        <v>0.99754877964839195</v>
      </c>
      <c r="BD48" s="348">
        <v>4.0177350952619602E-2</v>
      </c>
      <c r="BE48" s="375">
        <v>0.20689516793402299</v>
      </c>
      <c r="BF48" s="374"/>
      <c r="BG48" s="375" t="s">
        <v>430</v>
      </c>
      <c r="BH48" s="674" t="s">
        <v>430</v>
      </c>
      <c r="BI48" s="348" t="s">
        <v>430</v>
      </c>
      <c r="BJ48" s="348" t="s">
        <v>430</v>
      </c>
      <c r="BK48" s="362"/>
      <c r="BL48" s="348" t="s">
        <v>6984</v>
      </c>
      <c r="BM48" s="373" t="s">
        <v>4900</v>
      </c>
      <c r="BN48" s="372" t="s">
        <v>430</v>
      </c>
      <c r="BO48" s="372" t="s">
        <v>430</v>
      </c>
      <c r="BP48" s="372" t="s">
        <v>430</v>
      </c>
      <c r="BQ48" s="373"/>
      <c r="BR48" s="354" t="s">
        <v>555</v>
      </c>
    </row>
    <row r="49" spans="1:70" s="428" customFormat="1" x14ac:dyDescent="0.25">
      <c r="A49" s="345" t="s">
        <v>6998</v>
      </c>
      <c r="B49" s="373"/>
      <c r="C49" s="719">
        <v>44461</v>
      </c>
      <c r="D49" s="373"/>
      <c r="E49" s="346">
        <v>850.73400000000004</v>
      </c>
      <c r="F49" s="373"/>
      <c r="G49" s="347">
        <v>28.241</v>
      </c>
      <c r="H49" s="374"/>
      <c r="I49" s="348" t="s">
        <v>430</v>
      </c>
      <c r="J49" s="348">
        <v>0.34110000000000001</v>
      </c>
      <c r="K49" s="348">
        <v>1.4331</v>
      </c>
      <c r="L49" s="348">
        <v>-1.8182</v>
      </c>
      <c r="M49" s="348">
        <v>15.827199999999999</v>
      </c>
      <c r="N49" s="350">
        <v>24.292200000000001</v>
      </c>
      <c r="O49" s="348">
        <v>35.722700000000003</v>
      </c>
      <c r="P49" s="348">
        <v>35.225999999999999</v>
      </c>
      <c r="Q49" s="348" t="s">
        <v>430</v>
      </c>
      <c r="R49" s="348" t="s">
        <v>430</v>
      </c>
      <c r="S49" s="348">
        <v>6.6463000000000001</v>
      </c>
      <c r="T49" s="348">
        <v>18.669599999999999</v>
      </c>
      <c r="U49" s="348">
        <v>12.7926</v>
      </c>
      <c r="V49" s="348">
        <v>17.8919</v>
      </c>
      <c r="W49" s="348">
        <v>7.0667999999999997</v>
      </c>
      <c r="X49" s="348">
        <v>23.548300000000001</v>
      </c>
      <c r="Y49" s="374"/>
      <c r="Z49" s="346" t="s">
        <v>430</v>
      </c>
      <c r="AA49" s="346">
        <v>44</v>
      </c>
      <c r="AB49" s="346">
        <v>74</v>
      </c>
      <c r="AC49" s="346">
        <v>86</v>
      </c>
      <c r="AD49" s="346">
        <v>5</v>
      </c>
      <c r="AE49" s="346">
        <v>34</v>
      </c>
      <c r="AF49" s="346">
        <v>27</v>
      </c>
      <c r="AG49" s="346">
        <v>23</v>
      </c>
      <c r="AH49" s="346" t="s">
        <v>430</v>
      </c>
      <c r="AI49" s="346" t="s">
        <v>430</v>
      </c>
      <c r="AJ49" s="346">
        <v>34</v>
      </c>
      <c r="AK49" s="346">
        <v>18</v>
      </c>
      <c r="AL49" s="346">
        <v>23</v>
      </c>
      <c r="AM49" s="346">
        <v>36</v>
      </c>
      <c r="AN49" s="346">
        <v>44</v>
      </c>
      <c r="AO49" s="373"/>
      <c r="AP49" s="348" t="s">
        <v>430</v>
      </c>
      <c r="AQ49" s="348" t="s">
        <v>430</v>
      </c>
      <c r="AR49" s="348" t="s">
        <v>430</v>
      </c>
      <c r="AS49" s="348">
        <v>33.31</v>
      </c>
      <c r="AT49" s="348">
        <v>24.32</v>
      </c>
      <c r="AU49" s="351"/>
      <c r="AV49" s="346" t="s">
        <v>430</v>
      </c>
      <c r="AW49" s="346" t="s">
        <v>430</v>
      </c>
      <c r="AX49" s="346" t="s">
        <v>430</v>
      </c>
      <c r="AY49" s="346">
        <v>23</v>
      </c>
      <c r="AZ49" s="346">
        <v>29</v>
      </c>
      <c r="BA49" s="374"/>
      <c r="BB49" s="348">
        <v>21.05668175876</v>
      </c>
      <c r="BC49" s="348">
        <v>0</v>
      </c>
      <c r="BD49" s="348">
        <v>0.10202902734727901</v>
      </c>
      <c r="BE49" s="375" t="s">
        <v>430</v>
      </c>
      <c r="BF49" s="374"/>
      <c r="BG49" s="375" t="s">
        <v>430</v>
      </c>
      <c r="BH49" s="674" t="s">
        <v>430</v>
      </c>
      <c r="BI49" s="348" t="s">
        <v>430</v>
      </c>
      <c r="BJ49" s="348" t="s">
        <v>430</v>
      </c>
      <c r="BK49" s="362"/>
      <c r="BL49" s="348" t="s">
        <v>6935</v>
      </c>
      <c r="BM49" s="373" t="s">
        <v>4945</v>
      </c>
      <c r="BN49" s="372" t="s">
        <v>430</v>
      </c>
      <c r="BO49" s="372" t="s">
        <v>430</v>
      </c>
      <c r="BP49" s="372" t="s">
        <v>430</v>
      </c>
      <c r="BQ49" s="373"/>
      <c r="BR49" s="354" t="s">
        <v>611</v>
      </c>
    </row>
    <row r="50" spans="1:70" s="428" customFormat="1" x14ac:dyDescent="0.25">
      <c r="A50" s="345" t="s">
        <v>6999</v>
      </c>
      <c r="B50" s="373"/>
      <c r="C50" s="719">
        <v>41135</v>
      </c>
      <c r="D50" s="373"/>
      <c r="E50" s="346">
        <v>844.38900000000001</v>
      </c>
      <c r="F50" s="373"/>
      <c r="G50" s="347">
        <v>39.916400000000003</v>
      </c>
      <c r="H50" s="374"/>
      <c r="I50" s="348">
        <v>2.0363000000000002</v>
      </c>
      <c r="J50" s="348">
        <v>1.8415999999999999</v>
      </c>
      <c r="K50" s="348">
        <v>9.3567</v>
      </c>
      <c r="L50" s="348">
        <v>-1.4664999999999999</v>
      </c>
      <c r="M50" s="348">
        <v>0.33579999999999999</v>
      </c>
      <c r="N50" s="350">
        <v>54.739899999999999</v>
      </c>
      <c r="O50" s="348">
        <v>44.646599999999999</v>
      </c>
      <c r="P50" s="348">
        <v>36.346800000000002</v>
      </c>
      <c r="Q50" s="348">
        <v>25.2088</v>
      </c>
      <c r="R50" s="348">
        <v>15.102</v>
      </c>
      <c r="S50" s="348">
        <v>10.3523</v>
      </c>
      <c r="T50" s="348">
        <v>6.6619000000000002</v>
      </c>
      <c r="U50" s="348">
        <v>11.1113</v>
      </c>
      <c r="V50" s="348">
        <v>32.865099999999998</v>
      </c>
      <c r="W50" s="348">
        <v>9.5045999999999999</v>
      </c>
      <c r="X50" s="348">
        <v>10.3733</v>
      </c>
      <c r="Y50" s="374"/>
      <c r="Z50" s="346">
        <v>38</v>
      </c>
      <c r="AA50" s="346">
        <v>32</v>
      </c>
      <c r="AB50" s="346">
        <v>20</v>
      </c>
      <c r="AC50" s="346">
        <v>85</v>
      </c>
      <c r="AD50" s="346">
        <v>69</v>
      </c>
      <c r="AE50" s="346">
        <v>29</v>
      </c>
      <c r="AF50" s="346">
        <v>23</v>
      </c>
      <c r="AG50" s="346">
        <v>21</v>
      </c>
      <c r="AH50" s="346">
        <v>9</v>
      </c>
      <c r="AI50" s="346">
        <v>9</v>
      </c>
      <c r="AJ50" s="346">
        <v>23</v>
      </c>
      <c r="AK50" s="346">
        <v>66</v>
      </c>
      <c r="AL50" s="346">
        <v>26</v>
      </c>
      <c r="AM50" s="346">
        <v>31</v>
      </c>
      <c r="AN50" s="346">
        <v>21</v>
      </c>
      <c r="AO50" s="373"/>
      <c r="AP50" s="348">
        <v>21.38</v>
      </c>
      <c r="AQ50" s="348">
        <v>25.53</v>
      </c>
      <c r="AR50" s="348">
        <v>32</v>
      </c>
      <c r="AS50" s="348">
        <v>40.26</v>
      </c>
      <c r="AT50" s="348">
        <v>23.52</v>
      </c>
      <c r="AU50" s="351"/>
      <c r="AV50" s="346">
        <v>9</v>
      </c>
      <c r="AW50" s="346">
        <v>10</v>
      </c>
      <c r="AX50" s="346">
        <v>11</v>
      </c>
      <c r="AY50" s="346">
        <v>22</v>
      </c>
      <c r="AZ50" s="346">
        <v>34</v>
      </c>
      <c r="BA50" s="374"/>
      <c r="BB50" s="348">
        <v>18.6700811161624</v>
      </c>
      <c r="BC50" s="348">
        <v>0</v>
      </c>
      <c r="BD50" s="348">
        <v>0.116437980762456</v>
      </c>
      <c r="BE50" s="375" t="s">
        <v>430</v>
      </c>
      <c r="BF50" s="374"/>
      <c r="BG50" s="375" t="s">
        <v>430</v>
      </c>
      <c r="BH50" s="674" t="s">
        <v>430</v>
      </c>
      <c r="BI50" s="348" t="s">
        <v>430</v>
      </c>
      <c r="BJ50" s="348" t="s">
        <v>430</v>
      </c>
      <c r="BK50" s="362"/>
      <c r="BL50" s="348" t="s">
        <v>6935</v>
      </c>
      <c r="BM50" s="373" t="s">
        <v>4945</v>
      </c>
      <c r="BN50" s="372" t="s">
        <v>430</v>
      </c>
      <c r="BO50" s="372" t="s">
        <v>430</v>
      </c>
      <c r="BP50" s="372" t="s">
        <v>430</v>
      </c>
      <c r="BQ50" s="373"/>
      <c r="BR50" s="354" t="s">
        <v>548</v>
      </c>
    </row>
    <row r="51" spans="1:70" s="428" customFormat="1" x14ac:dyDescent="0.25">
      <c r="A51" s="345" t="s">
        <v>7000</v>
      </c>
      <c r="B51" s="373"/>
      <c r="C51" s="719">
        <v>45792</v>
      </c>
      <c r="D51" s="373"/>
      <c r="E51" s="346">
        <v>693.59799999999996</v>
      </c>
      <c r="F51" s="373"/>
      <c r="G51" s="347">
        <v>24.380500000000001</v>
      </c>
      <c r="H51" s="374"/>
      <c r="I51" s="348">
        <v>4.1825999999999999</v>
      </c>
      <c r="J51" s="348">
        <v>2.0002</v>
      </c>
      <c r="K51" s="348">
        <v>8.4161000000000001</v>
      </c>
      <c r="L51" s="348">
        <v>-10.9824</v>
      </c>
      <c r="M51" s="348">
        <v>-4.9848999999999997</v>
      </c>
      <c r="N51" s="350">
        <v>109.041</v>
      </c>
      <c r="O51" s="348" t="s">
        <v>430</v>
      </c>
      <c r="P51" s="348" t="s">
        <v>430</v>
      </c>
      <c r="Q51" s="348" t="s">
        <v>430</v>
      </c>
      <c r="R51" s="348" t="s">
        <v>430</v>
      </c>
      <c r="S51" s="348">
        <v>5.8540000000000001</v>
      </c>
      <c r="T51" s="348">
        <v>4.1220999999999997</v>
      </c>
      <c r="U51" s="348">
        <v>4.0465999999999998</v>
      </c>
      <c r="V51" s="348">
        <v>64.365499999999997</v>
      </c>
      <c r="W51" s="348">
        <v>9.1748999999999992</v>
      </c>
      <c r="X51" s="348">
        <v>102.2</v>
      </c>
      <c r="Y51" s="374"/>
      <c r="Z51" s="346">
        <v>3</v>
      </c>
      <c r="AA51" s="346">
        <v>27</v>
      </c>
      <c r="AB51" s="346">
        <v>26</v>
      </c>
      <c r="AC51" s="346">
        <v>108</v>
      </c>
      <c r="AD51" s="346">
        <v>95</v>
      </c>
      <c r="AE51" s="346">
        <v>2</v>
      </c>
      <c r="AF51" s="346" t="s">
        <v>430</v>
      </c>
      <c r="AG51" s="346" t="s">
        <v>430</v>
      </c>
      <c r="AH51" s="346" t="s">
        <v>430</v>
      </c>
      <c r="AI51" s="346" t="s">
        <v>430</v>
      </c>
      <c r="AJ51" s="346">
        <v>37</v>
      </c>
      <c r="AK51" s="346">
        <v>97</v>
      </c>
      <c r="AL51" s="346">
        <v>52</v>
      </c>
      <c r="AM51" s="346">
        <v>2</v>
      </c>
      <c r="AN51" s="346">
        <v>27</v>
      </c>
      <c r="AO51" s="373"/>
      <c r="AP51" s="348" t="s">
        <v>430</v>
      </c>
      <c r="AQ51" s="348" t="s">
        <v>430</v>
      </c>
      <c r="AR51" s="348" t="s">
        <v>430</v>
      </c>
      <c r="AS51" s="348" t="s">
        <v>430</v>
      </c>
      <c r="AT51" s="348">
        <v>29.69</v>
      </c>
      <c r="AU51" s="351"/>
      <c r="AV51" s="346" t="s">
        <v>430</v>
      </c>
      <c r="AW51" s="346" t="s">
        <v>430</v>
      </c>
      <c r="AX51" s="346" t="s">
        <v>430</v>
      </c>
      <c r="AY51" s="346" t="s">
        <v>430</v>
      </c>
      <c r="AZ51" s="346">
        <v>7</v>
      </c>
      <c r="BA51" s="374"/>
      <c r="BB51" s="348">
        <v>63.232458774627702</v>
      </c>
      <c r="BC51" s="348">
        <v>0.98596747664420603</v>
      </c>
      <c r="BD51" s="348">
        <v>0.10914336145561999</v>
      </c>
      <c r="BE51" s="375">
        <v>-0.19839921007437</v>
      </c>
      <c r="BF51" s="374"/>
      <c r="BG51" s="375" t="s">
        <v>430</v>
      </c>
      <c r="BH51" s="674" t="s">
        <v>430</v>
      </c>
      <c r="BI51" s="348" t="s">
        <v>430</v>
      </c>
      <c r="BJ51" s="348" t="s">
        <v>430</v>
      </c>
      <c r="BK51" s="362"/>
      <c r="BL51" s="348" t="s">
        <v>7001</v>
      </c>
      <c r="BM51" s="373" t="s">
        <v>5334</v>
      </c>
      <c r="BN51" s="372" t="s">
        <v>430</v>
      </c>
      <c r="BO51" s="372" t="s">
        <v>430</v>
      </c>
      <c r="BP51" s="372" t="s">
        <v>430</v>
      </c>
      <c r="BQ51" s="373"/>
      <c r="BR51" s="354" t="s">
        <v>555</v>
      </c>
    </row>
    <row r="52" spans="1:70" s="428" customFormat="1" x14ac:dyDescent="0.25">
      <c r="A52" s="345" t="s">
        <v>7002</v>
      </c>
      <c r="B52" s="373"/>
      <c r="C52" s="719">
        <v>45040</v>
      </c>
      <c r="D52" s="373"/>
      <c r="E52" s="346">
        <v>630.70500000000004</v>
      </c>
      <c r="F52" s="373"/>
      <c r="G52" s="347">
        <v>29.7943</v>
      </c>
      <c r="H52" s="374"/>
      <c r="I52" s="348">
        <v>4.1456999999999997</v>
      </c>
      <c r="J52" s="348">
        <v>2.0339</v>
      </c>
      <c r="K52" s="348">
        <v>8.4024000000000001</v>
      </c>
      <c r="L52" s="348">
        <v>-10.805099999999999</v>
      </c>
      <c r="M52" s="348">
        <v>-4.8715999999999999</v>
      </c>
      <c r="N52" s="350">
        <v>108.30200000000001</v>
      </c>
      <c r="O52" s="348">
        <v>63.359000000000002</v>
      </c>
      <c r="P52" s="348">
        <v>46.976900000000001</v>
      </c>
      <c r="Q52" s="348" t="s">
        <v>430</v>
      </c>
      <c r="R52" s="348" t="s">
        <v>430</v>
      </c>
      <c r="S52" s="348">
        <v>5.8464999999999998</v>
      </c>
      <c r="T52" s="348">
        <v>3.3788</v>
      </c>
      <c r="U52" s="348">
        <v>4.1761999999999997</v>
      </c>
      <c r="V52" s="348">
        <v>62.968899999999998</v>
      </c>
      <c r="W52" s="348">
        <v>9.0938999999999997</v>
      </c>
      <c r="X52" s="348">
        <v>38.8521</v>
      </c>
      <c r="Y52" s="374"/>
      <c r="Z52" s="346">
        <v>5</v>
      </c>
      <c r="AA52" s="346">
        <v>25</v>
      </c>
      <c r="AB52" s="346">
        <v>27</v>
      </c>
      <c r="AC52" s="346">
        <v>101</v>
      </c>
      <c r="AD52" s="346">
        <v>89</v>
      </c>
      <c r="AE52" s="346">
        <v>4</v>
      </c>
      <c r="AF52" s="346">
        <v>3</v>
      </c>
      <c r="AG52" s="346">
        <v>2</v>
      </c>
      <c r="AH52" s="346" t="s">
        <v>430</v>
      </c>
      <c r="AI52" s="346" t="s">
        <v>430</v>
      </c>
      <c r="AJ52" s="346">
        <v>38</v>
      </c>
      <c r="AK52" s="346">
        <v>104</v>
      </c>
      <c r="AL52" s="346">
        <v>50</v>
      </c>
      <c r="AM52" s="346">
        <v>8</v>
      </c>
      <c r="AN52" s="346">
        <v>30</v>
      </c>
      <c r="AO52" s="373"/>
      <c r="AP52" s="348" t="s">
        <v>430</v>
      </c>
      <c r="AQ52" s="348" t="s">
        <v>430</v>
      </c>
      <c r="AR52" s="348" t="s">
        <v>430</v>
      </c>
      <c r="AS52" s="348">
        <v>58.95</v>
      </c>
      <c r="AT52" s="348">
        <v>29.86</v>
      </c>
      <c r="AU52" s="351"/>
      <c r="AV52" s="346" t="s">
        <v>430</v>
      </c>
      <c r="AW52" s="346" t="s">
        <v>430</v>
      </c>
      <c r="AX52" s="346" t="s">
        <v>430</v>
      </c>
      <c r="AY52" s="346">
        <v>2</v>
      </c>
      <c r="AZ52" s="346">
        <v>6</v>
      </c>
      <c r="BA52" s="374"/>
      <c r="BB52" s="348">
        <v>43.067751316109799</v>
      </c>
      <c r="BC52" s="348">
        <v>0</v>
      </c>
      <c r="BD52" s="348">
        <v>7.3846447292831005E-2</v>
      </c>
      <c r="BE52" s="375" t="s">
        <v>430</v>
      </c>
      <c r="BF52" s="374"/>
      <c r="BG52" s="375" t="s">
        <v>430</v>
      </c>
      <c r="BH52" s="674" t="s">
        <v>430</v>
      </c>
      <c r="BI52" s="348" t="s">
        <v>430</v>
      </c>
      <c r="BJ52" s="348" t="s">
        <v>430</v>
      </c>
      <c r="BK52" s="362"/>
      <c r="BL52" s="348" t="s">
        <v>6915</v>
      </c>
      <c r="BM52" s="373" t="s">
        <v>6916</v>
      </c>
      <c r="BN52" s="372" t="s">
        <v>430</v>
      </c>
      <c r="BO52" s="372" t="s">
        <v>430</v>
      </c>
      <c r="BP52" s="372" t="s">
        <v>430</v>
      </c>
      <c r="BQ52" s="373"/>
      <c r="BR52" s="354" t="s">
        <v>548</v>
      </c>
    </row>
    <row r="53" spans="1:70" s="428" customFormat="1" x14ac:dyDescent="0.25">
      <c r="A53" s="345" t="s">
        <v>7003</v>
      </c>
      <c r="B53" s="373"/>
      <c r="C53" s="719">
        <v>45590</v>
      </c>
      <c r="D53" s="373"/>
      <c r="E53" s="346">
        <v>597.63400000000001</v>
      </c>
      <c r="F53" s="373"/>
      <c r="G53" s="347">
        <v>19.436</v>
      </c>
      <c r="H53" s="374"/>
      <c r="I53" s="348">
        <v>2.1818</v>
      </c>
      <c r="J53" s="348">
        <v>2.4024999999999999</v>
      </c>
      <c r="K53" s="348">
        <v>10.013</v>
      </c>
      <c r="L53" s="348">
        <v>-1.2146999999999999</v>
      </c>
      <c r="M53" s="348">
        <v>0.73599999999999999</v>
      </c>
      <c r="N53" s="350">
        <v>55.712200000000003</v>
      </c>
      <c r="O53" s="348" t="s">
        <v>430</v>
      </c>
      <c r="P53" s="348" t="s">
        <v>430</v>
      </c>
      <c r="Q53" s="348" t="s">
        <v>430</v>
      </c>
      <c r="R53" s="348" t="s">
        <v>430</v>
      </c>
      <c r="S53" s="348">
        <v>10.8665</v>
      </c>
      <c r="T53" s="348">
        <v>6.5336999999999996</v>
      </c>
      <c r="U53" s="348">
        <v>15.807700000000001</v>
      </c>
      <c r="V53" s="348">
        <v>33.187100000000001</v>
      </c>
      <c r="W53" s="348">
        <v>9.7149000000000001</v>
      </c>
      <c r="X53" s="348">
        <v>44.094299999999997</v>
      </c>
      <c r="Y53" s="374"/>
      <c r="Z53" s="346">
        <v>37</v>
      </c>
      <c r="AA53" s="346">
        <v>19</v>
      </c>
      <c r="AB53" s="346">
        <v>13</v>
      </c>
      <c r="AC53" s="346">
        <v>82</v>
      </c>
      <c r="AD53" s="346">
        <v>62</v>
      </c>
      <c r="AE53" s="346">
        <v>25</v>
      </c>
      <c r="AF53" s="346" t="s">
        <v>430</v>
      </c>
      <c r="AG53" s="346" t="s">
        <v>430</v>
      </c>
      <c r="AH53" s="346" t="s">
        <v>430</v>
      </c>
      <c r="AI53" s="346" t="s">
        <v>430</v>
      </c>
      <c r="AJ53" s="346">
        <v>17</v>
      </c>
      <c r="AK53" s="346">
        <v>75</v>
      </c>
      <c r="AL53" s="346">
        <v>18</v>
      </c>
      <c r="AM53" s="346">
        <v>28</v>
      </c>
      <c r="AN53" s="346">
        <v>13</v>
      </c>
      <c r="AO53" s="373"/>
      <c r="AP53" s="348" t="s">
        <v>430</v>
      </c>
      <c r="AQ53" s="348" t="s">
        <v>430</v>
      </c>
      <c r="AR53" s="348" t="s">
        <v>430</v>
      </c>
      <c r="AS53" s="348" t="s">
        <v>430</v>
      </c>
      <c r="AT53" s="348">
        <v>24.12</v>
      </c>
      <c r="AU53" s="351"/>
      <c r="AV53" s="346" t="s">
        <v>430</v>
      </c>
      <c r="AW53" s="346" t="s">
        <v>430</v>
      </c>
      <c r="AX53" s="346" t="s">
        <v>430</v>
      </c>
      <c r="AY53" s="346" t="s">
        <v>430</v>
      </c>
      <c r="AZ53" s="346">
        <v>31</v>
      </c>
      <c r="BA53" s="374"/>
      <c r="BB53" s="348">
        <v>21.833988889705701</v>
      </c>
      <c r="BC53" s="348">
        <v>0</v>
      </c>
      <c r="BD53" s="348">
        <v>0.14144699293346299</v>
      </c>
      <c r="BE53" s="375" t="s">
        <v>430</v>
      </c>
      <c r="BF53" s="374"/>
      <c r="BG53" s="375" t="s">
        <v>430</v>
      </c>
      <c r="BH53" s="674" t="s">
        <v>430</v>
      </c>
      <c r="BI53" s="348" t="s">
        <v>430</v>
      </c>
      <c r="BJ53" s="348" t="s">
        <v>430</v>
      </c>
      <c r="BK53" s="362"/>
      <c r="BL53" s="348" t="s">
        <v>7004</v>
      </c>
      <c r="BM53" s="373" t="s">
        <v>7005</v>
      </c>
      <c r="BN53" s="372" t="s">
        <v>430</v>
      </c>
      <c r="BO53" s="372" t="s">
        <v>430</v>
      </c>
      <c r="BP53" s="372" t="s">
        <v>430</v>
      </c>
      <c r="BQ53" s="373"/>
      <c r="BR53" s="354" t="s">
        <v>6974</v>
      </c>
    </row>
    <row r="54" spans="1:70" s="428" customFormat="1" x14ac:dyDescent="0.25">
      <c r="A54" s="345" t="s">
        <v>7006</v>
      </c>
      <c r="B54" s="373"/>
      <c r="C54" s="719">
        <v>46020</v>
      </c>
      <c r="D54" s="373"/>
      <c r="E54" s="888">
        <v>525.16999999999996</v>
      </c>
      <c r="F54" s="373"/>
      <c r="G54" s="347">
        <v>11.239699999999999</v>
      </c>
      <c r="H54" s="374"/>
      <c r="I54" s="348">
        <v>3.0834000000000001</v>
      </c>
      <c r="J54" s="348">
        <v>2.2831999999999999</v>
      </c>
      <c r="K54" s="348">
        <v>9.3282000000000007</v>
      </c>
      <c r="L54" s="348">
        <v>-5.3872999999999998</v>
      </c>
      <c r="M54" s="348">
        <v>-1.4329000000000001</v>
      </c>
      <c r="N54" s="350" t="s">
        <v>430</v>
      </c>
      <c r="O54" s="348" t="s">
        <v>430</v>
      </c>
      <c r="P54" s="348" t="s">
        <v>430</v>
      </c>
      <c r="Q54" s="348" t="s">
        <v>430</v>
      </c>
      <c r="R54" s="348" t="s">
        <v>430</v>
      </c>
      <c r="S54" s="348">
        <v>8.8001000000000005</v>
      </c>
      <c r="T54" s="348">
        <v>5.8132999999999999</v>
      </c>
      <c r="U54" s="348">
        <v>12.397</v>
      </c>
      <c r="V54" s="348" t="s">
        <v>430</v>
      </c>
      <c r="W54" s="348">
        <v>9.5412999999999997</v>
      </c>
      <c r="X54" s="348">
        <v>12.397</v>
      </c>
      <c r="Y54" s="374"/>
      <c r="Z54" s="346">
        <v>17</v>
      </c>
      <c r="AA54" s="346">
        <v>20</v>
      </c>
      <c r="AB54" s="346">
        <v>21</v>
      </c>
      <c r="AC54" s="346">
        <v>93</v>
      </c>
      <c r="AD54" s="346">
        <v>76</v>
      </c>
      <c r="AE54" s="346" t="s">
        <v>430</v>
      </c>
      <c r="AF54" s="346" t="s">
        <v>430</v>
      </c>
      <c r="AG54" s="346" t="s">
        <v>430</v>
      </c>
      <c r="AH54" s="346" t="s">
        <v>430</v>
      </c>
      <c r="AI54" s="346" t="s">
        <v>430</v>
      </c>
      <c r="AJ54" s="346">
        <v>25</v>
      </c>
      <c r="AK54" s="346">
        <v>85</v>
      </c>
      <c r="AL54" s="346">
        <v>24</v>
      </c>
      <c r="AM54" s="346" t="s">
        <v>430</v>
      </c>
      <c r="AN54" s="346">
        <v>20</v>
      </c>
      <c r="AO54" s="373"/>
      <c r="AP54" s="348" t="s">
        <v>430</v>
      </c>
      <c r="AQ54" s="348" t="s">
        <v>430</v>
      </c>
      <c r="AR54" s="348" t="s">
        <v>430</v>
      </c>
      <c r="AS54" s="348" t="s">
        <v>430</v>
      </c>
      <c r="AT54" s="348" t="s">
        <v>430</v>
      </c>
      <c r="AU54" s="351"/>
      <c r="AV54" s="346" t="s">
        <v>430</v>
      </c>
      <c r="AW54" s="346" t="s">
        <v>430</v>
      </c>
      <c r="AX54" s="346" t="s">
        <v>430</v>
      </c>
      <c r="AY54" s="346" t="s">
        <v>430</v>
      </c>
      <c r="AZ54" s="346" t="s">
        <v>430</v>
      </c>
      <c r="BA54" s="374"/>
      <c r="BB54" s="348">
        <v>26.014768748766301</v>
      </c>
      <c r="BC54" s="348">
        <v>0</v>
      </c>
      <c r="BD54" s="348">
        <v>-5.6210610879645302E-2</v>
      </c>
      <c r="BE54" s="375" t="s">
        <v>430</v>
      </c>
      <c r="BF54" s="374"/>
      <c r="BG54" s="375" t="s">
        <v>430</v>
      </c>
      <c r="BH54" s="674" t="s">
        <v>430</v>
      </c>
      <c r="BI54" s="348" t="s">
        <v>430</v>
      </c>
      <c r="BJ54" s="348" t="s">
        <v>430</v>
      </c>
      <c r="BK54" s="362"/>
      <c r="BL54" s="348" t="s">
        <v>6828</v>
      </c>
      <c r="BM54" s="373" t="s">
        <v>5982</v>
      </c>
      <c r="BN54" s="372" t="s">
        <v>430</v>
      </c>
      <c r="BO54" s="372" t="s">
        <v>430</v>
      </c>
      <c r="BP54" s="372" t="s">
        <v>430</v>
      </c>
      <c r="BQ54" s="373"/>
      <c r="BR54" s="354" t="s">
        <v>4673</v>
      </c>
    </row>
    <row r="55" spans="1:70" s="428" customFormat="1" x14ac:dyDescent="0.25">
      <c r="A55" s="345" t="s">
        <v>7007</v>
      </c>
      <c r="B55" s="373"/>
      <c r="C55" s="719">
        <v>42826</v>
      </c>
      <c r="D55" s="373"/>
      <c r="E55" s="346">
        <v>565.4</v>
      </c>
      <c r="F55" s="373"/>
      <c r="G55" s="347">
        <v>59.137300000000003</v>
      </c>
      <c r="H55" s="374"/>
      <c r="I55" s="348">
        <v>3.2025000000000001</v>
      </c>
      <c r="J55" s="348">
        <v>2.794</v>
      </c>
      <c r="K55" s="348">
        <v>10.9376</v>
      </c>
      <c r="L55" s="348">
        <v>-0.74339999999999995</v>
      </c>
      <c r="M55" s="348">
        <v>1.6196999999999999</v>
      </c>
      <c r="N55" s="350">
        <v>58.017600000000002</v>
      </c>
      <c r="O55" s="348">
        <v>46.1432</v>
      </c>
      <c r="P55" s="348">
        <v>37.3568</v>
      </c>
      <c r="Q55" s="348">
        <v>25.737400000000001</v>
      </c>
      <c r="R55" s="348" t="s">
        <v>430</v>
      </c>
      <c r="S55" s="348">
        <v>11.8607</v>
      </c>
      <c r="T55" s="348">
        <v>6.58</v>
      </c>
      <c r="U55" s="348">
        <v>17.459900000000001</v>
      </c>
      <c r="V55" s="348">
        <v>35.207700000000003</v>
      </c>
      <c r="W55" s="348">
        <v>10.775700000000001</v>
      </c>
      <c r="X55" s="348">
        <v>18.331</v>
      </c>
      <c r="Y55" s="374"/>
      <c r="Z55" s="346">
        <v>15</v>
      </c>
      <c r="AA55" s="346">
        <v>2</v>
      </c>
      <c r="AB55" s="346">
        <v>1</v>
      </c>
      <c r="AC55" s="346">
        <v>65</v>
      </c>
      <c r="AD55" s="346">
        <v>37</v>
      </c>
      <c r="AE55" s="346">
        <v>15</v>
      </c>
      <c r="AF55" s="346">
        <v>13</v>
      </c>
      <c r="AG55" s="346">
        <v>12</v>
      </c>
      <c r="AH55" s="346">
        <v>2</v>
      </c>
      <c r="AI55" s="346" t="s">
        <v>430</v>
      </c>
      <c r="AJ55" s="346">
        <v>4</v>
      </c>
      <c r="AK55" s="346">
        <v>71</v>
      </c>
      <c r="AL55" s="346">
        <v>4</v>
      </c>
      <c r="AM55" s="346">
        <v>16</v>
      </c>
      <c r="AN55" s="346">
        <v>2</v>
      </c>
      <c r="AO55" s="373"/>
      <c r="AP55" s="348" t="s">
        <v>430</v>
      </c>
      <c r="AQ55" s="348">
        <v>26.11</v>
      </c>
      <c r="AR55" s="348">
        <v>32.85</v>
      </c>
      <c r="AS55" s="348">
        <v>41.87</v>
      </c>
      <c r="AT55" s="348">
        <v>26.72</v>
      </c>
      <c r="AU55" s="351"/>
      <c r="AV55" s="346" t="s">
        <v>430</v>
      </c>
      <c r="AW55" s="346">
        <v>2</v>
      </c>
      <c r="AX55" s="346">
        <v>3</v>
      </c>
      <c r="AY55" s="346">
        <v>12</v>
      </c>
      <c r="AZ55" s="346">
        <v>16</v>
      </c>
      <c r="BA55" s="374"/>
      <c r="BB55" s="348">
        <v>18.747380268843401</v>
      </c>
      <c r="BC55" s="348">
        <v>0</v>
      </c>
      <c r="BD55" s="348">
        <v>0.119180837106897</v>
      </c>
      <c r="BE55" s="375" t="s">
        <v>430</v>
      </c>
      <c r="BF55" s="374"/>
      <c r="BG55" s="375" t="s">
        <v>430</v>
      </c>
      <c r="BH55" s="674" t="s">
        <v>430</v>
      </c>
      <c r="BI55" s="348" t="s">
        <v>430</v>
      </c>
      <c r="BJ55" s="348" t="s">
        <v>430</v>
      </c>
      <c r="BK55" s="362"/>
      <c r="BL55" s="348" t="s">
        <v>6945</v>
      </c>
      <c r="BM55" s="373" t="s">
        <v>6946</v>
      </c>
      <c r="BN55" s="372" t="s">
        <v>430</v>
      </c>
      <c r="BO55" s="372" t="s">
        <v>430</v>
      </c>
      <c r="BP55" s="372" t="s">
        <v>430</v>
      </c>
      <c r="BQ55" s="373"/>
      <c r="BR55" s="354" t="s">
        <v>555</v>
      </c>
    </row>
    <row r="56" spans="1:70" s="428" customFormat="1" x14ac:dyDescent="0.25">
      <c r="A56" s="345" t="s">
        <v>7008</v>
      </c>
      <c r="B56" s="373"/>
      <c r="C56" s="719">
        <v>45903</v>
      </c>
      <c r="D56" s="373"/>
      <c r="E56" s="888">
        <v>509.41</v>
      </c>
      <c r="F56" s="373"/>
      <c r="G56" s="347">
        <v>11.591200000000001</v>
      </c>
      <c r="H56" s="374"/>
      <c r="I56" s="348" t="s">
        <v>430</v>
      </c>
      <c r="J56" s="348">
        <v>-0.90869999999999995</v>
      </c>
      <c r="K56" s="348">
        <v>2.431</v>
      </c>
      <c r="L56" s="348">
        <v>1.8989</v>
      </c>
      <c r="M56" s="348">
        <v>1.3686</v>
      </c>
      <c r="N56" s="350" t="s">
        <v>430</v>
      </c>
      <c r="O56" s="348" t="s">
        <v>430</v>
      </c>
      <c r="P56" s="348" t="s">
        <v>430</v>
      </c>
      <c r="Q56" s="348" t="s">
        <v>430</v>
      </c>
      <c r="R56" s="348" t="s">
        <v>430</v>
      </c>
      <c r="S56" s="348">
        <v>3.1503000000000001</v>
      </c>
      <c r="T56" s="348">
        <v>11.3757</v>
      </c>
      <c r="U56" s="348">
        <v>2.9277000000000002</v>
      </c>
      <c r="V56" s="348">
        <v>13.677099999999999</v>
      </c>
      <c r="W56" s="348">
        <v>2.0091999999999999</v>
      </c>
      <c r="X56" s="348">
        <v>15.912000000000001</v>
      </c>
      <c r="Y56" s="374"/>
      <c r="Z56" s="346" t="s">
        <v>430</v>
      </c>
      <c r="AA56" s="346">
        <v>98</v>
      </c>
      <c r="AB56" s="346">
        <v>65</v>
      </c>
      <c r="AC56" s="346">
        <v>56</v>
      </c>
      <c r="AD56" s="346">
        <v>41</v>
      </c>
      <c r="AE56" s="346" t="s">
        <v>430</v>
      </c>
      <c r="AF56" s="346" t="s">
        <v>430</v>
      </c>
      <c r="AG56" s="346" t="s">
        <v>430</v>
      </c>
      <c r="AH56" s="346" t="s">
        <v>430</v>
      </c>
      <c r="AI56" s="346" t="s">
        <v>430</v>
      </c>
      <c r="AJ56" s="346">
        <v>66</v>
      </c>
      <c r="AK56" s="346">
        <v>49</v>
      </c>
      <c r="AL56" s="346">
        <v>64</v>
      </c>
      <c r="AM56" s="346">
        <v>40</v>
      </c>
      <c r="AN56" s="346">
        <v>63</v>
      </c>
      <c r="AO56" s="373"/>
      <c r="AP56" s="348" t="s">
        <v>430</v>
      </c>
      <c r="AQ56" s="348" t="s">
        <v>430</v>
      </c>
      <c r="AR56" s="348" t="s">
        <v>430</v>
      </c>
      <c r="AS56" s="348" t="s">
        <v>430</v>
      </c>
      <c r="AT56" s="348">
        <v>9.59</v>
      </c>
      <c r="AU56" s="351"/>
      <c r="AV56" s="346" t="s">
        <v>430</v>
      </c>
      <c r="AW56" s="346" t="s">
        <v>430</v>
      </c>
      <c r="AX56" s="346" t="s">
        <v>430</v>
      </c>
      <c r="AY56" s="346" t="s">
        <v>430</v>
      </c>
      <c r="AZ56" s="346">
        <v>52</v>
      </c>
      <c r="BA56" s="374"/>
      <c r="BB56" s="348">
        <v>12.087097744258999</v>
      </c>
      <c r="BC56" s="348">
        <v>0</v>
      </c>
      <c r="BD56" s="348">
        <v>5.8188857028166001E-2</v>
      </c>
      <c r="BE56" s="375" t="s">
        <v>430</v>
      </c>
      <c r="BF56" s="374"/>
      <c r="BG56" s="375" t="s">
        <v>430</v>
      </c>
      <c r="BH56" s="674" t="s">
        <v>430</v>
      </c>
      <c r="BI56" s="348" t="s">
        <v>430</v>
      </c>
      <c r="BJ56" s="348" t="s">
        <v>430</v>
      </c>
      <c r="BK56" s="362"/>
      <c r="BL56" s="348" t="s">
        <v>7009</v>
      </c>
      <c r="BM56" s="373" t="s">
        <v>7010</v>
      </c>
      <c r="BN56" s="372" t="s">
        <v>2656</v>
      </c>
      <c r="BO56" s="372" t="s">
        <v>430</v>
      </c>
      <c r="BP56" s="372" t="s">
        <v>430</v>
      </c>
      <c r="BQ56" s="373"/>
      <c r="BR56" s="354" t="s">
        <v>476</v>
      </c>
    </row>
    <row r="57" spans="1:70" s="428" customFormat="1" x14ac:dyDescent="0.25">
      <c r="A57" s="345" t="s">
        <v>7011</v>
      </c>
      <c r="B57" s="373"/>
      <c r="C57" s="719">
        <v>45247</v>
      </c>
      <c r="D57" s="373"/>
      <c r="E57" s="346">
        <v>542.30899999999997</v>
      </c>
      <c r="F57" s="373"/>
      <c r="G57" s="347">
        <v>24.314699999999998</v>
      </c>
      <c r="H57" s="374"/>
      <c r="I57" s="348">
        <v>2.4777999999999998</v>
      </c>
      <c r="J57" s="348">
        <v>2.6886000000000001</v>
      </c>
      <c r="K57" s="348">
        <v>10.204800000000001</v>
      </c>
      <c r="L57" s="348">
        <v>-1.0483</v>
      </c>
      <c r="M57" s="348">
        <v>0.88580000000000003</v>
      </c>
      <c r="N57" s="350">
        <v>56.3063</v>
      </c>
      <c r="O57" s="348">
        <v>44.994100000000003</v>
      </c>
      <c r="P57" s="348" t="s">
        <v>430</v>
      </c>
      <c r="Q57" s="348" t="s">
        <v>430</v>
      </c>
      <c r="R57" s="348" t="s">
        <v>430</v>
      </c>
      <c r="S57" s="348">
        <v>11.183400000000001</v>
      </c>
      <c r="T57" s="348">
        <v>5.2858000000000001</v>
      </c>
      <c r="U57" s="348">
        <v>16.439699999999998</v>
      </c>
      <c r="V57" s="348">
        <v>34.089399999999998</v>
      </c>
      <c r="W57" s="348">
        <v>10.011799999999999</v>
      </c>
      <c r="X57" s="348">
        <v>37.994900000000001</v>
      </c>
      <c r="Y57" s="374"/>
      <c r="Z57" s="346">
        <v>26</v>
      </c>
      <c r="AA57" s="346">
        <v>5</v>
      </c>
      <c r="AB57" s="346">
        <v>9</v>
      </c>
      <c r="AC57" s="346">
        <v>71</v>
      </c>
      <c r="AD57" s="346">
        <v>55</v>
      </c>
      <c r="AE57" s="346">
        <v>22</v>
      </c>
      <c r="AF57" s="346">
        <v>21</v>
      </c>
      <c r="AG57" s="346" t="s">
        <v>430</v>
      </c>
      <c r="AH57" s="346" t="s">
        <v>430</v>
      </c>
      <c r="AI57" s="346" t="s">
        <v>430</v>
      </c>
      <c r="AJ57" s="346">
        <v>7</v>
      </c>
      <c r="AK57" s="346">
        <v>88</v>
      </c>
      <c r="AL57" s="346">
        <v>13</v>
      </c>
      <c r="AM57" s="346">
        <v>18</v>
      </c>
      <c r="AN57" s="346">
        <v>7</v>
      </c>
      <c r="AO57" s="373"/>
      <c r="AP57" s="348" t="s">
        <v>430</v>
      </c>
      <c r="AQ57" s="348" t="s">
        <v>430</v>
      </c>
      <c r="AR57" s="348" t="s">
        <v>430</v>
      </c>
      <c r="AS57" s="348" t="s">
        <v>430</v>
      </c>
      <c r="AT57" s="348">
        <v>25.08</v>
      </c>
      <c r="AU57" s="351"/>
      <c r="AV57" s="346" t="s">
        <v>430</v>
      </c>
      <c r="AW57" s="346" t="s">
        <v>430</v>
      </c>
      <c r="AX57" s="346" t="s">
        <v>430</v>
      </c>
      <c r="AY57" s="346" t="s">
        <v>430</v>
      </c>
      <c r="AZ57" s="346">
        <v>21</v>
      </c>
      <c r="BA57" s="374"/>
      <c r="BB57" s="348">
        <v>19.023376897922301</v>
      </c>
      <c r="BC57" s="348">
        <v>0.97981360616626101</v>
      </c>
      <c r="BD57" s="348">
        <v>0.128026086221286</v>
      </c>
      <c r="BE57" s="375">
        <v>-0.28095661825233498</v>
      </c>
      <c r="BF57" s="374"/>
      <c r="BG57" s="375" t="s">
        <v>430</v>
      </c>
      <c r="BH57" s="674" t="s">
        <v>430</v>
      </c>
      <c r="BI57" s="348" t="s">
        <v>430</v>
      </c>
      <c r="BJ57" s="348" t="s">
        <v>430</v>
      </c>
      <c r="BK57" s="362"/>
      <c r="BL57" s="348" t="s">
        <v>7012</v>
      </c>
      <c r="BM57" s="373" t="s">
        <v>7013</v>
      </c>
      <c r="BN57" s="372" t="s">
        <v>430</v>
      </c>
      <c r="BO57" s="372" t="s">
        <v>430</v>
      </c>
      <c r="BP57" s="372" t="s">
        <v>430</v>
      </c>
      <c r="BQ57" s="373"/>
      <c r="BR57" s="354" t="s">
        <v>555</v>
      </c>
    </row>
    <row r="58" spans="1:70" s="428" customFormat="1" x14ac:dyDescent="0.25">
      <c r="A58" s="345" t="s">
        <v>7014</v>
      </c>
      <c r="B58" s="373"/>
      <c r="C58" s="719">
        <v>40882</v>
      </c>
      <c r="D58" s="373"/>
      <c r="E58" s="346">
        <v>499.32</v>
      </c>
      <c r="F58" s="373"/>
      <c r="G58" s="347">
        <v>43.404699999999998</v>
      </c>
      <c r="H58" s="374"/>
      <c r="I58" s="348">
        <v>2.3672</v>
      </c>
      <c r="J58" s="348">
        <v>2.6265999999999998</v>
      </c>
      <c r="K58" s="348">
        <v>9.8222000000000005</v>
      </c>
      <c r="L58" s="348">
        <v>-0.88549999999999995</v>
      </c>
      <c r="M58" s="348">
        <v>1.1248</v>
      </c>
      <c r="N58" s="350">
        <v>55.366399999999999</v>
      </c>
      <c r="O58" s="348">
        <v>44.163800000000002</v>
      </c>
      <c r="P58" s="348">
        <v>36.178899999999999</v>
      </c>
      <c r="Q58" s="348">
        <v>24.931999999999999</v>
      </c>
      <c r="R58" s="348">
        <v>15.7072</v>
      </c>
      <c r="S58" s="348">
        <v>10.938499999999999</v>
      </c>
      <c r="T58" s="348">
        <v>6.5742000000000003</v>
      </c>
      <c r="U58" s="348">
        <v>16.715399999999999</v>
      </c>
      <c r="V58" s="348">
        <v>34.017699999999998</v>
      </c>
      <c r="W58" s="348">
        <v>9.7040000000000006</v>
      </c>
      <c r="X58" s="348">
        <v>10.4886</v>
      </c>
      <c r="Y58" s="374"/>
      <c r="Z58" s="346">
        <v>31</v>
      </c>
      <c r="AA58" s="346">
        <v>10</v>
      </c>
      <c r="AB58" s="346">
        <v>17</v>
      </c>
      <c r="AC58" s="346">
        <v>67</v>
      </c>
      <c r="AD58" s="346">
        <v>46</v>
      </c>
      <c r="AE58" s="346">
        <v>26</v>
      </c>
      <c r="AF58" s="346">
        <v>24</v>
      </c>
      <c r="AG58" s="346">
        <v>22</v>
      </c>
      <c r="AH58" s="346">
        <v>11</v>
      </c>
      <c r="AI58" s="346">
        <v>7</v>
      </c>
      <c r="AJ58" s="346">
        <v>14</v>
      </c>
      <c r="AK58" s="346">
        <v>72</v>
      </c>
      <c r="AL58" s="346">
        <v>10</v>
      </c>
      <c r="AM58" s="346">
        <v>20</v>
      </c>
      <c r="AN58" s="346">
        <v>14</v>
      </c>
      <c r="AO58" s="373"/>
      <c r="AP58" s="348">
        <v>21.5</v>
      </c>
      <c r="AQ58" s="348">
        <v>25.4</v>
      </c>
      <c r="AR58" s="348">
        <v>31.84</v>
      </c>
      <c r="AS58" s="348">
        <v>40.29</v>
      </c>
      <c r="AT58" s="348">
        <v>25.41</v>
      </c>
      <c r="AU58" s="351"/>
      <c r="AV58" s="346">
        <v>8</v>
      </c>
      <c r="AW58" s="346">
        <v>11</v>
      </c>
      <c r="AX58" s="346">
        <v>12</v>
      </c>
      <c r="AY58" s="346">
        <v>21</v>
      </c>
      <c r="AZ58" s="346">
        <v>20</v>
      </c>
      <c r="BA58" s="374"/>
      <c r="BB58" s="348">
        <v>17.644565480789101</v>
      </c>
      <c r="BC58" s="348">
        <v>0.95064422760557199</v>
      </c>
      <c r="BD58" s="348">
        <v>0.12176166970661401</v>
      </c>
      <c r="BE58" s="375">
        <v>-0.19335405982644499</v>
      </c>
      <c r="BF58" s="374"/>
      <c r="BG58" s="375" t="s">
        <v>430</v>
      </c>
      <c r="BH58" s="674" t="s">
        <v>430</v>
      </c>
      <c r="BI58" s="348" t="s">
        <v>430</v>
      </c>
      <c r="BJ58" s="348" t="s">
        <v>430</v>
      </c>
      <c r="BK58" s="362"/>
      <c r="BL58" s="348" t="s">
        <v>7015</v>
      </c>
      <c r="BM58" s="373" t="s">
        <v>7016</v>
      </c>
      <c r="BN58" s="372" t="s">
        <v>430</v>
      </c>
      <c r="BO58" s="372" t="s">
        <v>430</v>
      </c>
      <c r="BP58" s="372" t="s">
        <v>430</v>
      </c>
      <c r="BQ58" s="373"/>
      <c r="BR58" s="354" t="s">
        <v>548</v>
      </c>
    </row>
    <row r="59" spans="1:70" s="428" customFormat="1" x14ac:dyDescent="0.25">
      <c r="A59" s="345" t="s">
        <v>7017</v>
      </c>
      <c r="B59" s="373"/>
      <c r="C59" s="719">
        <v>38946</v>
      </c>
      <c r="D59" s="373"/>
      <c r="E59" s="346">
        <v>465.52199999999999</v>
      </c>
      <c r="F59" s="373"/>
      <c r="G59" s="347">
        <v>77.515699999999995</v>
      </c>
      <c r="H59" s="374"/>
      <c r="I59" s="348" t="s">
        <v>430</v>
      </c>
      <c r="J59" s="348">
        <v>-0.439</v>
      </c>
      <c r="K59" s="348">
        <v>2.6240000000000001</v>
      </c>
      <c r="L59" s="348">
        <v>5.6252000000000004</v>
      </c>
      <c r="M59" s="348">
        <v>3.5609999999999999</v>
      </c>
      <c r="N59" s="350">
        <v>16.061</v>
      </c>
      <c r="O59" s="348">
        <v>10.6096</v>
      </c>
      <c r="P59" s="348">
        <v>17.420100000000001</v>
      </c>
      <c r="Q59" s="348">
        <v>13.2216</v>
      </c>
      <c r="R59" s="348">
        <v>12.5061</v>
      </c>
      <c r="S59" s="348">
        <v>3.9279000000000002</v>
      </c>
      <c r="T59" s="348">
        <v>13.9908</v>
      </c>
      <c r="U59" s="348">
        <v>4.2070999999999996</v>
      </c>
      <c r="V59" s="348">
        <v>13.7036</v>
      </c>
      <c r="W59" s="348">
        <v>1.9899</v>
      </c>
      <c r="X59" s="348">
        <v>10.7712</v>
      </c>
      <c r="Y59" s="374"/>
      <c r="Z59" s="346" t="s">
        <v>430</v>
      </c>
      <c r="AA59" s="346">
        <v>70</v>
      </c>
      <c r="AB59" s="346">
        <v>62</v>
      </c>
      <c r="AC59" s="346">
        <v>17</v>
      </c>
      <c r="AD59" s="346">
        <v>25</v>
      </c>
      <c r="AE59" s="346">
        <v>36</v>
      </c>
      <c r="AF59" s="346">
        <v>31</v>
      </c>
      <c r="AG59" s="346">
        <v>27</v>
      </c>
      <c r="AH59" s="346">
        <v>19</v>
      </c>
      <c r="AI59" s="346">
        <v>13</v>
      </c>
      <c r="AJ59" s="346">
        <v>57</v>
      </c>
      <c r="AK59" s="346">
        <v>34</v>
      </c>
      <c r="AL59" s="346">
        <v>48</v>
      </c>
      <c r="AM59" s="346">
        <v>39</v>
      </c>
      <c r="AN59" s="346">
        <v>64</v>
      </c>
      <c r="AO59" s="373"/>
      <c r="AP59" s="348">
        <v>14.01</v>
      </c>
      <c r="AQ59" s="348">
        <v>15.42</v>
      </c>
      <c r="AR59" s="348">
        <v>15.22</v>
      </c>
      <c r="AS59" s="348">
        <v>14.22</v>
      </c>
      <c r="AT59" s="348">
        <v>12.86</v>
      </c>
      <c r="AU59" s="351"/>
      <c r="AV59" s="346">
        <v>12</v>
      </c>
      <c r="AW59" s="346">
        <v>16</v>
      </c>
      <c r="AX59" s="346">
        <v>15</v>
      </c>
      <c r="AY59" s="346">
        <v>24</v>
      </c>
      <c r="AZ59" s="346">
        <v>48</v>
      </c>
      <c r="BA59" s="374"/>
      <c r="BB59" s="348">
        <v>9.0683667504829408</v>
      </c>
      <c r="BC59" s="348">
        <v>0.57594883254693496</v>
      </c>
      <c r="BD59" s="348">
        <v>0.100209296665979</v>
      </c>
      <c r="BE59" s="375">
        <v>0.68358216244526904</v>
      </c>
      <c r="BF59" s="374"/>
      <c r="BG59" s="375" t="s">
        <v>430</v>
      </c>
      <c r="BH59" s="674" t="s">
        <v>430</v>
      </c>
      <c r="BI59" s="348" t="s">
        <v>430</v>
      </c>
      <c r="BJ59" s="348" t="s">
        <v>430</v>
      </c>
      <c r="BK59" s="362"/>
      <c r="BL59" s="348" t="s">
        <v>7018</v>
      </c>
      <c r="BM59" s="373" t="s">
        <v>5348</v>
      </c>
      <c r="BN59" s="372" t="s">
        <v>430</v>
      </c>
      <c r="BO59" s="372" t="s">
        <v>430</v>
      </c>
      <c r="BP59" s="372" t="s">
        <v>430</v>
      </c>
      <c r="BQ59" s="373"/>
      <c r="BR59" s="354" t="s">
        <v>7019</v>
      </c>
    </row>
    <row r="60" spans="1:70" s="428" customFormat="1" x14ac:dyDescent="0.25">
      <c r="A60" s="345" t="s">
        <v>7020</v>
      </c>
      <c r="B60" s="373"/>
      <c r="C60" s="719">
        <v>46111</v>
      </c>
      <c r="D60" s="373"/>
      <c r="E60" s="346">
        <v>379.31799999999998</v>
      </c>
      <c r="F60" s="373"/>
      <c r="G60" s="347">
        <v>10.448399999999999</v>
      </c>
      <c r="H60" s="374"/>
      <c r="I60" s="348" t="s">
        <v>430</v>
      </c>
      <c r="J60" s="348">
        <v>0.48859999999999998</v>
      </c>
      <c r="K60" s="348">
        <v>7.9558999999999997</v>
      </c>
      <c r="L60" s="348">
        <v>-3.6472000000000002</v>
      </c>
      <c r="M60" s="348" t="s">
        <v>430</v>
      </c>
      <c r="N60" s="350" t="s">
        <v>430</v>
      </c>
      <c r="O60" s="348" t="s">
        <v>430</v>
      </c>
      <c r="P60" s="348" t="s">
        <v>430</v>
      </c>
      <c r="Q60" s="348" t="s">
        <v>430</v>
      </c>
      <c r="R60" s="348" t="s">
        <v>430</v>
      </c>
      <c r="S60" s="348">
        <v>8.6710999999999991</v>
      </c>
      <c r="T60" s="348">
        <v>4.484</v>
      </c>
      <c r="U60" s="348" t="s">
        <v>430</v>
      </c>
      <c r="V60" s="348" t="s">
        <v>430</v>
      </c>
      <c r="W60" s="348">
        <v>7.5922999999999998</v>
      </c>
      <c r="X60" s="348">
        <v>4.484</v>
      </c>
      <c r="Y60" s="374"/>
      <c r="Z60" s="346" t="s">
        <v>430</v>
      </c>
      <c r="AA60" s="346">
        <v>41</v>
      </c>
      <c r="AB60" s="346">
        <v>38</v>
      </c>
      <c r="AC60" s="346">
        <v>89</v>
      </c>
      <c r="AD60" s="346" t="s">
        <v>430</v>
      </c>
      <c r="AE60" s="346" t="s">
        <v>430</v>
      </c>
      <c r="AF60" s="346" t="s">
        <v>430</v>
      </c>
      <c r="AG60" s="346" t="s">
        <v>430</v>
      </c>
      <c r="AH60" s="346" t="s">
        <v>430</v>
      </c>
      <c r="AI60" s="346" t="s">
        <v>430</v>
      </c>
      <c r="AJ60" s="346">
        <v>27</v>
      </c>
      <c r="AK60" s="346">
        <v>92</v>
      </c>
      <c r="AL60" s="346" t="s">
        <v>430</v>
      </c>
      <c r="AM60" s="346" t="s">
        <v>430</v>
      </c>
      <c r="AN60" s="346">
        <v>41</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25.1531006985354</v>
      </c>
      <c r="BC60" s="348">
        <v>0</v>
      </c>
      <c r="BD60" s="348">
        <v>-3.4519931970705699E-3</v>
      </c>
      <c r="BE60" s="375" t="s">
        <v>430</v>
      </c>
      <c r="BF60" s="374"/>
      <c r="BG60" s="375" t="s">
        <v>430</v>
      </c>
      <c r="BH60" s="674" t="s">
        <v>430</v>
      </c>
      <c r="BI60" s="348" t="s">
        <v>430</v>
      </c>
      <c r="BJ60" s="348" t="s">
        <v>430</v>
      </c>
      <c r="BK60" s="362"/>
      <c r="BL60" s="348" t="s">
        <v>7021</v>
      </c>
      <c r="BM60" s="373" t="s">
        <v>7022</v>
      </c>
      <c r="BN60" s="372" t="s">
        <v>430</v>
      </c>
      <c r="BO60" s="372" t="s">
        <v>430</v>
      </c>
      <c r="BP60" s="372" t="s">
        <v>430</v>
      </c>
      <c r="BQ60" s="373"/>
      <c r="BR60" s="354" t="s">
        <v>548</v>
      </c>
    </row>
    <row r="61" spans="1:70" s="428" customFormat="1" x14ac:dyDescent="0.25">
      <c r="A61" s="345" t="s">
        <v>7023</v>
      </c>
      <c r="B61" s="373"/>
      <c r="C61" s="719">
        <v>43880</v>
      </c>
      <c r="D61" s="373"/>
      <c r="E61" s="346">
        <v>343.53399999999999</v>
      </c>
      <c r="F61" s="373"/>
      <c r="G61" s="347">
        <v>31.642299999999999</v>
      </c>
      <c r="H61" s="374"/>
      <c r="I61" s="348" t="s">
        <v>430</v>
      </c>
      <c r="J61" s="348">
        <v>-0.95809999999999995</v>
      </c>
      <c r="K61" s="348">
        <v>7.3999999999999996E-2</v>
      </c>
      <c r="L61" s="348">
        <v>5.2838000000000003</v>
      </c>
      <c r="M61" s="348">
        <v>1.1929000000000001</v>
      </c>
      <c r="N61" s="350">
        <v>2.8773</v>
      </c>
      <c r="O61" s="348">
        <v>2.7433999999999998</v>
      </c>
      <c r="P61" s="348">
        <v>16.258400000000002</v>
      </c>
      <c r="Q61" s="348">
        <v>15.8437</v>
      </c>
      <c r="R61" s="348" t="s">
        <v>430</v>
      </c>
      <c r="S61" s="348">
        <v>2.1629</v>
      </c>
      <c r="T61" s="348">
        <v>15.001899999999999</v>
      </c>
      <c r="U61" s="348">
        <v>-0.99470000000000003</v>
      </c>
      <c r="V61" s="348">
        <v>4.3395000000000001</v>
      </c>
      <c r="W61" s="348">
        <v>-7.1099999999999997E-2</v>
      </c>
      <c r="X61" s="348">
        <v>19.384499999999999</v>
      </c>
      <c r="Y61" s="374"/>
      <c r="Z61" s="346" t="s">
        <v>430</v>
      </c>
      <c r="AA61" s="346">
        <v>101</v>
      </c>
      <c r="AB61" s="346">
        <v>108</v>
      </c>
      <c r="AC61" s="346">
        <v>21</v>
      </c>
      <c r="AD61" s="346">
        <v>44</v>
      </c>
      <c r="AE61" s="346">
        <v>67</v>
      </c>
      <c r="AF61" s="346">
        <v>50</v>
      </c>
      <c r="AG61" s="346">
        <v>30</v>
      </c>
      <c r="AH61" s="346">
        <v>14</v>
      </c>
      <c r="AI61" s="346" t="s">
        <v>430</v>
      </c>
      <c r="AJ61" s="346">
        <v>88</v>
      </c>
      <c r="AK61" s="346">
        <v>25</v>
      </c>
      <c r="AL61" s="346">
        <v>82</v>
      </c>
      <c r="AM61" s="346">
        <v>70</v>
      </c>
      <c r="AN61" s="346">
        <v>103</v>
      </c>
      <c r="AO61" s="373"/>
      <c r="AP61" s="348" t="s">
        <v>430</v>
      </c>
      <c r="AQ61" s="348" t="s">
        <v>430</v>
      </c>
      <c r="AR61" s="348">
        <v>14.03</v>
      </c>
      <c r="AS61" s="348">
        <v>8.09</v>
      </c>
      <c r="AT61" s="348">
        <v>4.76</v>
      </c>
      <c r="AU61" s="351"/>
      <c r="AV61" s="346" t="s">
        <v>430</v>
      </c>
      <c r="AW61" s="346" t="s">
        <v>430</v>
      </c>
      <c r="AX61" s="346">
        <v>19</v>
      </c>
      <c r="AY61" s="346">
        <v>39</v>
      </c>
      <c r="AZ61" s="346">
        <v>69</v>
      </c>
      <c r="BA61" s="374"/>
      <c r="BB61" s="348">
        <v>11.709550495767701</v>
      </c>
      <c r="BC61" s="348">
        <v>0.936456141203176</v>
      </c>
      <c r="BD61" s="348">
        <v>7.3286907616629399E-2</v>
      </c>
      <c r="BE61" s="375">
        <v>0.52023166347179695</v>
      </c>
      <c r="BF61" s="374"/>
      <c r="BG61" s="375" t="s">
        <v>430</v>
      </c>
      <c r="BH61" s="674" t="s">
        <v>430</v>
      </c>
      <c r="BI61" s="348" t="s">
        <v>430</v>
      </c>
      <c r="BJ61" s="348" t="s">
        <v>430</v>
      </c>
      <c r="BK61" s="362"/>
      <c r="BL61" s="348" t="s">
        <v>7024</v>
      </c>
      <c r="BM61" s="373" t="s">
        <v>7025</v>
      </c>
      <c r="BN61" s="372" t="s">
        <v>430</v>
      </c>
      <c r="BO61" s="372" t="s">
        <v>430</v>
      </c>
      <c r="BP61" s="372" t="s">
        <v>430</v>
      </c>
      <c r="BQ61" s="373"/>
      <c r="BR61" s="354" t="s">
        <v>436</v>
      </c>
    </row>
    <row r="62" spans="1:70" s="428" customFormat="1" x14ac:dyDescent="0.25">
      <c r="A62" s="345" t="s">
        <v>7026</v>
      </c>
      <c r="B62" s="373"/>
      <c r="C62" s="719">
        <v>45442</v>
      </c>
      <c r="D62" s="373"/>
      <c r="E62" s="346">
        <v>290.93599999999998</v>
      </c>
      <c r="F62" s="373"/>
      <c r="G62" s="347">
        <v>10.401999999999999</v>
      </c>
      <c r="H62" s="374"/>
      <c r="I62" s="348">
        <v>0.63849999999999996</v>
      </c>
      <c r="J62" s="348">
        <v>-0.56399999999999995</v>
      </c>
      <c r="K62" s="348">
        <v>2.4929000000000001</v>
      </c>
      <c r="L62" s="348">
        <v>2.4626000000000001</v>
      </c>
      <c r="M62" s="348">
        <v>10.085699999999999</v>
      </c>
      <c r="N62" s="350">
        <v>6.2621000000000002</v>
      </c>
      <c r="O62" s="348">
        <v>-2.4630999999999998</v>
      </c>
      <c r="P62" s="348" t="s">
        <v>430</v>
      </c>
      <c r="Q62" s="348" t="s">
        <v>430</v>
      </c>
      <c r="R62" s="348" t="s">
        <v>430</v>
      </c>
      <c r="S62" s="348">
        <v>2.6547000000000001</v>
      </c>
      <c r="T62" s="348">
        <v>21.023900000000001</v>
      </c>
      <c r="U62" s="348">
        <v>9.0128000000000004</v>
      </c>
      <c r="V62" s="348">
        <v>10.530200000000001</v>
      </c>
      <c r="W62" s="348">
        <v>1.9403999999999999</v>
      </c>
      <c r="X62" s="348">
        <v>1.7874000000000001</v>
      </c>
      <c r="Y62" s="374"/>
      <c r="Z62" s="346">
        <v>48</v>
      </c>
      <c r="AA62" s="346">
        <v>81</v>
      </c>
      <c r="AB62" s="346">
        <v>64</v>
      </c>
      <c r="AC62" s="346">
        <v>51</v>
      </c>
      <c r="AD62" s="346">
        <v>12</v>
      </c>
      <c r="AE62" s="346">
        <v>55</v>
      </c>
      <c r="AF62" s="346">
        <v>62</v>
      </c>
      <c r="AG62" s="346" t="s">
        <v>430</v>
      </c>
      <c r="AH62" s="346" t="s">
        <v>430</v>
      </c>
      <c r="AI62" s="346" t="s">
        <v>430</v>
      </c>
      <c r="AJ62" s="346">
        <v>76</v>
      </c>
      <c r="AK62" s="346">
        <v>14</v>
      </c>
      <c r="AL62" s="346">
        <v>31</v>
      </c>
      <c r="AM62" s="346">
        <v>46</v>
      </c>
      <c r="AN62" s="346">
        <v>65</v>
      </c>
      <c r="AO62" s="373"/>
      <c r="AP62" s="348" t="s">
        <v>430</v>
      </c>
      <c r="AQ62" s="348" t="s">
        <v>430</v>
      </c>
      <c r="AR62" s="348" t="s">
        <v>430</v>
      </c>
      <c r="AS62" s="348" t="s">
        <v>430</v>
      </c>
      <c r="AT62" s="348">
        <v>13.56</v>
      </c>
      <c r="AU62" s="351"/>
      <c r="AV62" s="346" t="s">
        <v>430</v>
      </c>
      <c r="AW62" s="346" t="s">
        <v>430</v>
      </c>
      <c r="AX62" s="346" t="s">
        <v>430</v>
      </c>
      <c r="AY62" s="346" t="s">
        <v>430</v>
      </c>
      <c r="AZ62" s="346">
        <v>47</v>
      </c>
      <c r="BA62" s="374"/>
      <c r="BB62" s="348">
        <v>16.8219439274664</v>
      </c>
      <c r="BC62" s="348">
        <v>0.99018415096700796</v>
      </c>
      <c r="BD62" s="348">
        <v>-2.2800162119534902E-2</v>
      </c>
      <c r="BE62" s="375">
        <v>-0.121721228975778</v>
      </c>
      <c r="BF62" s="374"/>
      <c r="BG62" s="375" t="s">
        <v>430</v>
      </c>
      <c r="BH62" s="674" t="s">
        <v>430</v>
      </c>
      <c r="BI62" s="348" t="s">
        <v>430</v>
      </c>
      <c r="BJ62" s="348" t="s">
        <v>430</v>
      </c>
      <c r="BK62" s="362"/>
      <c r="BL62" s="348" t="s">
        <v>7027</v>
      </c>
      <c r="BM62" s="373" t="s">
        <v>6099</v>
      </c>
      <c r="BN62" s="372" t="s">
        <v>430</v>
      </c>
      <c r="BO62" s="372" t="s">
        <v>430</v>
      </c>
      <c r="BP62" s="372" t="s">
        <v>430</v>
      </c>
      <c r="BQ62" s="373"/>
      <c r="BR62" s="354" t="s">
        <v>6974</v>
      </c>
    </row>
    <row r="63" spans="1:70" s="428" customFormat="1" x14ac:dyDescent="0.25">
      <c r="A63" s="345" t="s">
        <v>7028</v>
      </c>
      <c r="B63" s="373"/>
      <c r="C63" s="719">
        <v>37973</v>
      </c>
      <c r="D63" s="373"/>
      <c r="E63" s="346">
        <v>257.88900000000001</v>
      </c>
      <c r="F63" s="373"/>
      <c r="G63" s="347">
        <v>170.45519999999999</v>
      </c>
      <c r="H63" s="374"/>
      <c r="I63" s="348">
        <v>0.59989999999999999</v>
      </c>
      <c r="J63" s="348">
        <v>-0.4728</v>
      </c>
      <c r="K63" s="348">
        <v>0.31509999999999999</v>
      </c>
      <c r="L63" s="348">
        <v>3.4289999999999998</v>
      </c>
      <c r="M63" s="348">
        <v>0.49419999999999997</v>
      </c>
      <c r="N63" s="350">
        <v>4.8906999999999998</v>
      </c>
      <c r="O63" s="348">
        <v>3.7023999999999999</v>
      </c>
      <c r="P63" s="348">
        <v>13.9611</v>
      </c>
      <c r="Q63" s="348">
        <v>12.9085</v>
      </c>
      <c r="R63" s="348">
        <v>12.6816</v>
      </c>
      <c r="S63" s="348">
        <v>2.0819999999999999</v>
      </c>
      <c r="T63" s="348">
        <v>13.4306</v>
      </c>
      <c r="U63" s="348">
        <v>-0.78769999999999996</v>
      </c>
      <c r="V63" s="348">
        <v>6.2763999999999998</v>
      </c>
      <c r="W63" s="348">
        <v>-9.4500000000000001E-2</v>
      </c>
      <c r="X63" s="348">
        <v>13.314500000000001</v>
      </c>
      <c r="Y63" s="374"/>
      <c r="Z63" s="346">
        <v>54</v>
      </c>
      <c r="AA63" s="346">
        <v>74</v>
      </c>
      <c r="AB63" s="346">
        <v>105</v>
      </c>
      <c r="AC63" s="346">
        <v>41</v>
      </c>
      <c r="AD63" s="346">
        <v>66</v>
      </c>
      <c r="AE63" s="346">
        <v>59</v>
      </c>
      <c r="AF63" s="346">
        <v>48</v>
      </c>
      <c r="AG63" s="346">
        <v>35</v>
      </c>
      <c r="AH63" s="346">
        <v>21</v>
      </c>
      <c r="AI63" s="346">
        <v>12</v>
      </c>
      <c r="AJ63" s="346">
        <v>90</v>
      </c>
      <c r="AK63" s="346">
        <v>37</v>
      </c>
      <c r="AL63" s="346">
        <v>81</v>
      </c>
      <c r="AM63" s="346">
        <v>63</v>
      </c>
      <c r="AN63" s="346">
        <v>104</v>
      </c>
      <c r="AO63" s="373"/>
      <c r="AP63" s="348">
        <v>13.7</v>
      </c>
      <c r="AQ63" s="348">
        <v>14.89</v>
      </c>
      <c r="AR63" s="348">
        <v>12.37</v>
      </c>
      <c r="AS63" s="348">
        <v>8</v>
      </c>
      <c r="AT63" s="348">
        <v>4.6399999999999997</v>
      </c>
      <c r="AU63" s="351"/>
      <c r="AV63" s="346">
        <v>13</v>
      </c>
      <c r="AW63" s="346">
        <v>17</v>
      </c>
      <c r="AX63" s="346">
        <v>23</v>
      </c>
      <c r="AY63" s="346">
        <v>40</v>
      </c>
      <c r="AZ63" s="346">
        <v>70</v>
      </c>
      <c r="BA63" s="374"/>
      <c r="BB63" s="348">
        <v>10.996833796834901</v>
      </c>
      <c r="BC63" s="348">
        <v>0.88889375742858601</v>
      </c>
      <c r="BD63" s="348">
        <v>5.84366790754592E-2</v>
      </c>
      <c r="BE63" s="375">
        <v>0.29275233596348299</v>
      </c>
      <c r="BF63" s="374"/>
      <c r="BG63" s="375" t="s">
        <v>430</v>
      </c>
      <c r="BH63" s="674" t="s">
        <v>430</v>
      </c>
      <c r="BI63" s="348" t="s">
        <v>430</v>
      </c>
      <c r="BJ63" s="348" t="s">
        <v>430</v>
      </c>
      <c r="BK63" s="362"/>
      <c r="BL63" s="348" t="s">
        <v>7029</v>
      </c>
      <c r="BM63" s="373" t="s">
        <v>7030</v>
      </c>
      <c r="BN63" s="372" t="s">
        <v>430</v>
      </c>
      <c r="BO63" s="372" t="s">
        <v>430</v>
      </c>
      <c r="BP63" s="372" t="s">
        <v>430</v>
      </c>
      <c r="BQ63" s="373"/>
      <c r="BR63" s="354" t="s">
        <v>548</v>
      </c>
    </row>
    <row r="64" spans="1:70" s="428" customFormat="1" x14ac:dyDescent="0.25">
      <c r="A64" s="345" t="s">
        <v>7031</v>
      </c>
      <c r="B64" s="373"/>
      <c r="C64" s="719">
        <v>45352</v>
      </c>
      <c r="D64" s="373"/>
      <c r="E64" s="346">
        <v>255.63</v>
      </c>
      <c r="F64" s="373"/>
      <c r="G64" s="347">
        <v>10.654</v>
      </c>
      <c r="H64" s="374"/>
      <c r="I64" s="348">
        <v>0.14099999999999999</v>
      </c>
      <c r="J64" s="348">
        <v>-9.4000000000000004E-3</v>
      </c>
      <c r="K64" s="348">
        <v>2.6595</v>
      </c>
      <c r="L64" s="348">
        <v>8.1734000000000009</v>
      </c>
      <c r="M64" s="348">
        <v>15.0167</v>
      </c>
      <c r="N64" s="350">
        <v>5.9046000000000003</v>
      </c>
      <c r="O64" s="348">
        <v>-4.5011999999999999</v>
      </c>
      <c r="P64" s="348" t="s">
        <v>430</v>
      </c>
      <c r="Q64" s="348" t="s">
        <v>430</v>
      </c>
      <c r="R64" s="348" t="s">
        <v>430</v>
      </c>
      <c r="S64" s="348">
        <v>4.7488000000000001</v>
      </c>
      <c r="T64" s="348">
        <v>28.733699999999999</v>
      </c>
      <c r="U64" s="348">
        <v>9.9370999999999992</v>
      </c>
      <c r="V64" s="348">
        <v>8.4046000000000003</v>
      </c>
      <c r="W64" s="348">
        <v>3.7694000000000001</v>
      </c>
      <c r="X64" s="348">
        <v>2.5966999999999998</v>
      </c>
      <c r="Y64" s="374"/>
      <c r="Z64" s="346">
        <v>76</v>
      </c>
      <c r="AA64" s="346">
        <v>55</v>
      </c>
      <c r="AB64" s="346">
        <v>61</v>
      </c>
      <c r="AC64" s="346">
        <v>10</v>
      </c>
      <c r="AD64" s="346">
        <v>6</v>
      </c>
      <c r="AE64" s="346">
        <v>56</v>
      </c>
      <c r="AF64" s="346">
        <v>65</v>
      </c>
      <c r="AG64" s="346" t="s">
        <v>430</v>
      </c>
      <c r="AH64" s="346" t="s">
        <v>430</v>
      </c>
      <c r="AI64" s="346" t="s">
        <v>430</v>
      </c>
      <c r="AJ64" s="346">
        <v>51</v>
      </c>
      <c r="AK64" s="346">
        <v>6</v>
      </c>
      <c r="AL64" s="346">
        <v>30</v>
      </c>
      <c r="AM64" s="346">
        <v>54</v>
      </c>
      <c r="AN64" s="346">
        <v>50</v>
      </c>
      <c r="AO64" s="373"/>
      <c r="AP64" s="348" t="s">
        <v>430</v>
      </c>
      <c r="AQ64" s="348" t="s">
        <v>430</v>
      </c>
      <c r="AR64" s="348" t="s">
        <v>430</v>
      </c>
      <c r="AS64" s="348" t="s">
        <v>430</v>
      </c>
      <c r="AT64" s="348">
        <v>20.2</v>
      </c>
      <c r="AU64" s="351"/>
      <c r="AV64" s="346" t="s">
        <v>430</v>
      </c>
      <c r="AW64" s="346" t="s">
        <v>430</v>
      </c>
      <c r="AX64" s="346" t="s">
        <v>430</v>
      </c>
      <c r="AY64" s="346" t="s">
        <v>430</v>
      </c>
      <c r="AZ64" s="346">
        <v>39</v>
      </c>
      <c r="BA64" s="374"/>
      <c r="BB64" s="348">
        <v>19.635257351825</v>
      </c>
      <c r="BC64" s="348">
        <v>1.0060376147671599</v>
      </c>
      <c r="BD64" s="348">
        <v>1.23116798046848E-2</v>
      </c>
      <c r="BE64" s="375">
        <v>-2.1661250681583302E-3</v>
      </c>
      <c r="BF64" s="374"/>
      <c r="BG64" s="375" t="s">
        <v>430</v>
      </c>
      <c r="BH64" s="674" t="s">
        <v>430</v>
      </c>
      <c r="BI64" s="348" t="s">
        <v>430</v>
      </c>
      <c r="BJ64" s="348" t="s">
        <v>430</v>
      </c>
      <c r="BK64" s="362"/>
      <c r="BL64" s="348" t="s">
        <v>6915</v>
      </c>
      <c r="BM64" s="373" t="s">
        <v>6916</v>
      </c>
      <c r="BN64" s="372" t="s">
        <v>430</v>
      </c>
      <c r="BO64" s="372" t="s">
        <v>430</v>
      </c>
      <c r="BP64" s="372" t="s">
        <v>430</v>
      </c>
      <c r="BQ64" s="373"/>
      <c r="BR64" s="354" t="s">
        <v>6974</v>
      </c>
    </row>
    <row r="65" spans="1:70" s="428" customFormat="1" x14ac:dyDescent="0.25">
      <c r="A65" s="345" t="s">
        <v>7032</v>
      </c>
      <c r="B65" s="373"/>
      <c r="C65" s="719">
        <v>40672</v>
      </c>
      <c r="D65" s="373"/>
      <c r="E65" s="346">
        <v>245.46600000000001</v>
      </c>
      <c r="F65" s="373"/>
      <c r="G65" s="347">
        <v>56.758899999999997</v>
      </c>
      <c r="H65" s="374"/>
      <c r="I65" s="348" t="s">
        <v>430</v>
      </c>
      <c r="J65" s="348">
        <v>-0.4713</v>
      </c>
      <c r="K65" s="348">
        <v>1.1398999999999999</v>
      </c>
      <c r="L65" s="348">
        <v>5.4585999999999997</v>
      </c>
      <c r="M65" s="348">
        <v>3.2305000000000001</v>
      </c>
      <c r="N65" s="350">
        <v>5.3902000000000001</v>
      </c>
      <c r="O65" s="348">
        <v>4.6074999999999999</v>
      </c>
      <c r="P65" s="348">
        <v>13.757300000000001</v>
      </c>
      <c r="Q65" s="348">
        <v>12.003399999999999</v>
      </c>
      <c r="R65" s="348">
        <v>11.8734</v>
      </c>
      <c r="S65" s="348">
        <v>2.3382000000000001</v>
      </c>
      <c r="T65" s="348">
        <v>12.049099999999999</v>
      </c>
      <c r="U65" s="348">
        <v>2.6408999999999998</v>
      </c>
      <c r="V65" s="348">
        <v>6.2662000000000004</v>
      </c>
      <c r="W65" s="348">
        <v>0.8448</v>
      </c>
      <c r="X65" s="348">
        <v>12.024800000000001</v>
      </c>
      <c r="Y65" s="374"/>
      <c r="Z65" s="346" t="s">
        <v>430</v>
      </c>
      <c r="AA65" s="346">
        <v>73</v>
      </c>
      <c r="AB65" s="346">
        <v>83</v>
      </c>
      <c r="AC65" s="346">
        <v>20</v>
      </c>
      <c r="AD65" s="346">
        <v>29</v>
      </c>
      <c r="AE65" s="346">
        <v>58</v>
      </c>
      <c r="AF65" s="346">
        <v>45</v>
      </c>
      <c r="AG65" s="346">
        <v>37</v>
      </c>
      <c r="AH65" s="346">
        <v>24</v>
      </c>
      <c r="AI65" s="346">
        <v>14</v>
      </c>
      <c r="AJ65" s="346">
        <v>83</v>
      </c>
      <c r="AK65" s="346">
        <v>45</v>
      </c>
      <c r="AL65" s="346">
        <v>67</v>
      </c>
      <c r="AM65" s="346">
        <v>64</v>
      </c>
      <c r="AN65" s="346">
        <v>80</v>
      </c>
      <c r="AO65" s="373"/>
      <c r="AP65" s="348">
        <v>12.86</v>
      </c>
      <c r="AQ65" s="348">
        <v>13.62</v>
      </c>
      <c r="AR65" s="348">
        <v>12.13</v>
      </c>
      <c r="AS65" s="348">
        <v>8.94</v>
      </c>
      <c r="AT65" s="348">
        <v>8.33</v>
      </c>
      <c r="AU65" s="351"/>
      <c r="AV65" s="346">
        <v>15</v>
      </c>
      <c r="AW65" s="346">
        <v>19</v>
      </c>
      <c r="AX65" s="346">
        <v>25</v>
      </c>
      <c r="AY65" s="346">
        <v>37</v>
      </c>
      <c r="AZ65" s="346">
        <v>57</v>
      </c>
      <c r="BA65" s="374"/>
      <c r="BB65" s="348">
        <v>9.1295720081549803</v>
      </c>
      <c r="BC65" s="348">
        <v>0</v>
      </c>
      <c r="BD65" s="348">
        <v>6.9938160630193702E-2</v>
      </c>
      <c r="BE65" s="375" t="s">
        <v>430</v>
      </c>
      <c r="BF65" s="374"/>
      <c r="BG65" s="375" t="s">
        <v>430</v>
      </c>
      <c r="BH65" s="674" t="s">
        <v>430</v>
      </c>
      <c r="BI65" s="348" t="s">
        <v>430</v>
      </c>
      <c r="BJ65" s="348" t="s">
        <v>430</v>
      </c>
      <c r="BK65" s="362"/>
      <c r="BL65" s="348" t="s">
        <v>7033</v>
      </c>
      <c r="BM65" s="373" t="s">
        <v>7034</v>
      </c>
      <c r="BN65" s="372" t="s">
        <v>430</v>
      </c>
      <c r="BO65" s="372" t="s">
        <v>430</v>
      </c>
      <c r="BP65" s="372" t="s">
        <v>430</v>
      </c>
      <c r="BQ65" s="373"/>
      <c r="BR65" s="354" t="s">
        <v>910</v>
      </c>
    </row>
    <row r="66" spans="1:70" s="428" customFormat="1" x14ac:dyDescent="0.25">
      <c r="A66" s="345" t="s">
        <v>7035</v>
      </c>
      <c r="B66" s="373"/>
      <c r="C66" s="719">
        <v>44197</v>
      </c>
      <c r="D66" s="373"/>
      <c r="E66" s="346">
        <v>224.173</v>
      </c>
      <c r="F66" s="373"/>
      <c r="G66" s="347">
        <v>21.065899999999999</v>
      </c>
      <c r="H66" s="374"/>
      <c r="I66" s="348">
        <v>0.63060000000000005</v>
      </c>
      <c r="J66" s="348">
        <v>-0.5716</v>
      </c>
      <c r="K66" s="348">
        <v>0.76529999999999998</v>
      </c>
      <c r="L66" s="348">
        <v>4.4401999999999999</v>
      </c>
      <c r="M66" s="348">
        <v>0.13930000000000001</v>
      </c>
      <c r="N66" s="350">
        <v>1.2190000000000001</v>
      </c>
      <c r="O66" s="348">
        <v>0.1234</v>
      </c>
      <c r="P66" s="348">
        <v>11.676600000000001</v>
      </c>
      <c r="Q66" s="348">
        <v>10.9101</v>
      </c>
      <c r="R66" s="348" t="s">
        <v>430</v>
      </c>
      <c r="S66" s="348">
        <v>2.4142999999999999</v>
      </c>
      <c r="T66" s="348">
        <v>13.9504</v>
      </c>
      <c r="U66" s="348">
        <v>-1.8104</v>
      </c>
      <c r="V66" s="348">
        <v>2.9131</v>
      </c>
      <c r="W66" s="348">
        <v>0.28610000000000002</v>
      </c>
      <c r="X66" s="348">
        <v>14.134499999999999</v>
      </c>
      <c r="Y66" s="374"/>
      <c r="Z66" s="346">
        <v>50</v>
      </c>
      <c r="AA66" s="346">
        <v>83</v>
      </c>
      <c r="AB66" s="346">
        <v>94</v>
      </c>
      <c r="AC66" s="346">
        <v>28</v>
      </c>
      <c r="AD66" s="346">
        <v>70</v>
      </c>
      <c r="AE66" s="346">
        <v>73</v>
      </c>
      <c r="AF66" s="346">
        <v>57</v>
      </c>
      <c r="AG66" s="346">
        <v>47</v>
      </c>
      <c r="AH66" s="346">
        <v>28</v>
      </c>
      <c r="AI66" s="346" t="s">
        <v>430</v>
      </c>
      <c r="AJ66" s="346">
        <v>79</v>
      </c>
      <c r="AK66" s="346">
        <v>35</v>
      </c>
      <c r="AL66" s="346">
        <v>87</v>
      </c>
      <c r="AM66" s="346">
        <v>80</v>
      </c>
      <c r="AN66" s="346">
        <v>95</v>
      </c>
      <c r="AO66" s="373"/>
      <c r="AP66" s="348" t="s">
        <v>430</v>
      </c>
      <c r="AQ66" s="348" t="s">
        <v>430</v>
      </c>
      <c r="AR66" s="348">
        <v>9.7799999999999994</v>
      </c>
      <c r="AS66" s="348">
        <v>5.23</v>
      </c>
      <c r="AT66" s="348">
        <v>3.06</v>
      </c>
      <c r="AU66" s="351"/>
      <c r="AV66" s="346" t="s">
        <v>430</v>
      </c>
      <c r="AW66" s="346" t="s">
        <v>430</v>
      </c>
      <c r="AX66" s="346">
        <v>33</v>
      </c>
      <c r="AY66" s="346">
        <v>51</v>
      </c>
      <c r="AZ66" s="346">
        <v>78</v>
      </c>
      <c r="BA66" s="374"/>
      <c r="BB66" s="348">
        <v>11.9116197113747</v>
      </c>
      <c r="BC66" s="348">
        <v>0.98881166631130801</v>
      </c>
      <c r="BD66" s="348">
        <v>4.0540040357388403E-2</v>
      </c>
      <c r="BE66" s="375">
        <v>9.3704021225418502E-2</v>
      </c>
      <c r="BF66" s="374"/>
      <c r="BG66" s="375" t="s">
        <v>430</v>
      </c>
      <c r="BH66" s="674" t="s">
        <v>430</v>
      </c>
      <c r="BI66" s="348" t="s">
        <v>430</v>
      </c>
      <c r="BJ66" s="348" t="s">
        <v>430</v>
      </c>
      <c r="BK66" s="362"/>
      <c r="BL66" s="348" t="s">
        <v>7036</v>
      </c>
      <c r="BM66" s="373" t="s">
        <v>5846</v>
      </c>
      <c r="BN66" s="372" t="s">
        <v>2985</v>
      </c>
      <c r="BO66" s="372" t="s">
        <v>430</v>
      </c>
      <c r="BP66" s="372" t="s">
        <v>430</v>
      </c>
      <c r="BQ66" s="373"/>
      <c r="BR66" s="354" t="s">
        <v>555</v>
      </c>
    </row>
    <row r="67" spans="1:70" s="428" customFormat="1" x14ac:dyDescent="0.25">
      <c r="A67" s="345" t="s">
        <v>7037</v>
      </c>
      <c r="B67" s="373"/>
      <c r="C67" s="719">
        <v>45922</v>
      </c>
      <c r="D67" s="373"/>
      <c r="E67" s="346">
        <v>201.608</v>
      </c>
      <c r="F67" s="373"/>
      <c r="G67" s="347">
        <v>10.9857</v>
      </c>
      <c r="H67" s="374"/>
      <c r="I67" s="348">
        <v>0.51139999999999997</v>
      </c>
      <c r="J67" s="348">
        <v>0.3453</v>
      </c>
      <c r="K67" s="348">
        <v>3.6415999999999999</v>
      </c>
      <c r="L67" s="348">
        <v>9.6792999999999996</v>
      </c>
      <c r="M67" s="348">
        <v>10.417899999999999</v>
      </c>
      <c r="N67" s="350" t="s">
        <v>430</v>
      </c>
      <c r="O67" s="348" t="s">
        <v>430</v>
      </c>
      <c r="P67" s="348" t="s">
        <v>430</v>
      </c>
      <c r="Q67" s="348" t="s">
        <v>430</v>
      </c>
      <c r="R67" s="348" t="s">
        <v>430</v>
      </c>
      <c r="S67" s="348">
        <v>4.9024999999999999</v>
      </c>
      <c r="T67" s="348">
        <v>23.439</v>
      </c>
      <c r="U67" s="348">
        <v>10.645899999999999</v>
      </c>
      <c r="V67" s="348">
        <v>13.8934</v>
      </c>
      <c r="W67" s="348">
        <v>3.3287</v>
      </c>
      <c r="X67" s="348">
        <v>9.8569999999999993</v>
      </c>
      <c r="Y67" s="374"/>
      <c r="Z67" s="346">
        <v>61</v>
      </c>
      <c r="AA67" s="346">
        <v>43</v>
      </c>
      <c r="AB67" s="346">
        <v>53</v>
      </c>
      <c r="AC67" s="346">
        <v>8</v>
      </c>
      <c r="AD67" s="346">
        <v>10</v>
      </c>
      <c r="AE67" s="346" t="s">
        <v>430</v>
      </c>
      <c r="AF67" s="346" t="s">
        <v>430</v>
      </c>
      <c r="AG67" s="346" t="s">
        <v>430</v>
      </c>
      <c r="AH67" s="346" t="s">
        <v>430</v>
      </c>
      <c r="AI67" s="346" t="s">
        <v>430</v>
      </c>
      <c r="AJ67" s="346">
        <v>49</v>
      </c>
      <c r="AK67" s="346">
        <v>12</v>
      </c>
      <c r="AL67" s="346">
        <v>29</v>
      </c>
      <c r="AM67" s="346">
        <v>38</v>
      </c>
      <c r="AN67" s="346">
        <v>53</v>
      </c>
      <c r="AO67" s="373"/>
      <c r="AP67" s="348" t="s">
        <v>430</v>
      </c>
      <c r="AQ67" s="348" t="s">
        <v>430</v>
      </c>
      <c r="AR67" s="348" t="s">
        <v>430</v>
      </c>
      <c r="AS67" s="348" t="s">
        <v>430</v>
      </c>
      <c r="AT67" s="348" t="s">
        <v>430</v>
      </c>
      <c r="AU67" s="351"/>
      <c r="AV67" s="346" t="s">
        <v>430</v>
      </c>
      <c r="AW67" s="346" t="s">
        <v>430</v>
      </c>
      <c r="AX67" s="346" t="s">
        <v>430</v>
      </c>
      <c r="AY67" s="346" t="s">
        <v>430</v>
      </c>
      <c r="AZ67" s="346" t="s">
        <v>430</v>
      </c>
      <c r="BA67" s="374"/>
      <c r="BB67" s="348">
        <v>16.558630300295601</v>
      </c>
      <c r="BC67" s="348">
        <v>1.0820226535328199</v>
      </c>
      <c r="BD67" s="348">
        <v>3.4369739917634597E-2</v>
      </c>
      <c r="BE67" s="375">
        <v>0.99196220440266603</v>
      </c>
      <c r="BF67" s="374"/>
      <c r="BG67" s="375" t="s">
        <v>430</v>
      </c>
      <c r="BH67" s="674" t="s">
        <v>430</v>
      </c>
      <c r="BI67" s="348" t="s">
        <v>430</v>
      </c>
      <c r="BJ67" s="348" t="s">
        <v>430</v>
      </c>
      <c r="BK67" s="362"/>
      <c r="BL67" s="348" t="s">
        <v>7038</v>
      </c>
      <c r="BM67" s="373" t="s">
        <v>7039</v>
      </c>
      <c r="BN67" s="372" t="s">
        <v>430</v>
      </c>
      <c r="BO67" s="372" t="s">
        <v>430</v>
      </c>
      <c r="BP67" s="372" t="s">
        <v>430</v>
      </c>
      <c r="BQ67" s="373"/>
      <c r="BR67" s="354" t="s">
        <v>443</v>
      </c>
    </row>
    <row r="68" spans="1:70" s="428" customFormat="1" x14ac:dyDescent="0.25">
      <c r="A68" s="345" t="s">
        <v>7040</v>
      </c>
      <c r="B68" s="373"/>
      <c r="C68" s="719">
        <v>45499</v>
      </c>
      <c r="D68" s="373"/>
      <c r="E68" s="346">
        <v>195.785</v>
      </c>
      <c r="F68" s="373"/>
      <c r="G68" s="347">
        <v>9.1999999999999993</v>
      </c>
      <c r="H68" s="374"/>
      <c r="I68" s="348">
        <v>0.45860000000000001</v>
      </c>
      <c r="J68" s="348">
        <v>-0.86209999999999998</v>
      </c>
      <c r="K68" s="348">
        <v>1.9503999999999999</v>
      </c>
      <c r="L68" s="348">
        <v>3.3708</v>
      </c>
      <c r="M68" s="348">
        <v>3.3010999999999999</v>
      </c>
      <c r="N68" s="350">
        <v>3.9430999999999998</v>
      </c>
      <c r="O68" s="348">
        <v>-4.9584999999999999</v>
      </c>
      <c r="P68" s="348" t="s">
        <v>430</v>
      </c>
      <c r="Q68" s="348" t="s">
        <v>430</v>
      </c>
      <c r="R68" s="348" t="s">
        <v>430</v>
      </c>
      <c r="S68" s="348">
        <v>1.3327</v>
      </c>
      <c r="T68" s="348">
        <v>20.576699999999999</v>
      </c>
      <c r="U68" s="348">
        <v>5.8932000000000002</v>
      </c>
      <c r="V68" s="348">
        <v>9.4326000000000008</v>
      </c>
      <c r="W68" s="348">
        <v>1.4669000000000001</v>
      </c>
      <c r="X68" s="348">
        <v>-3.9508999999999999</v>
      </c>
      <c r="Y68" s="374"/>
      <c r="Z68" s="346">
        <v>65</v>
      </c>
      <c r="AA68" s="346">
        <v>95</v>
      </c>
      <c r="AB68" s="346">
        <v>70</v>
      </c>
      <c r="AC68" s="346">
        <v>43</v>
      </c>
      <c r="AD68" s="346">
        <v>28</v>
      </c>
      <c r="AE68" s="346">
        <v>62</v>
      </c>
      <c r="AF68" s="346">
        <v>66</v>
      </c>
      <c r="AG68" s="346" t="s">
        <v>430</v>
      </c>
      <c r="AH68" s="346" t="s">
        <v>430</v>
      </c>
      <c r="AI68" s="346" t="s">
        <v>430</v>
      </c>
      <c r="AJ68" s="346">
        <v>102</v>
      </c>
      <c r="AK68" s="346">
        <v>16</v>
      </c>
      <c r="AL68" s="346">
        <v>42</v>
      </c>
      <c r="AM68" s="346">
        <v>51</v>
      </c>
      <c r="AN68" s="346">
        <v>71</v>
      </c>
      <c r="AO68" s="373"/>
      <c r="AP68" s="348" t="s">
        <v>430</v>
      </c>
      <c r="AQ68" s="348" t="s">
        <v>430</v>
      </c>
      <c r="AR68" s="348" t="s">
        <v>430</v>
      </c>
      <c r="AS68" s="348" t="s">
        <v>430</v>
      </c>
      <c r="AT68" s="348">
        <v>8.92</v>
      </c>
      <c r="AU68" s="351"/>
      <c r="AV68" s="346" t="s">
        <v>430</v>
      </c>
      <c r="AW68" s="346" t="s">
        <v>430</v>
      </c>
      <c r="AX68" s="346" t="s">
        <v>430</v>
      </c>
      <c r="AY68" s="346" t="s">
        <v>430</v>
      </c>
      <c r="AZ68" s="346">
        <v>55</v>
      </c>
      <c r="BA68" s="374"/>
      <c r="BB68" s="348">
        <v>17.0130341835293</v>
      </c>
      <c r="BC68" s="348">
        <v>1.0032364903949</v>
      </c>
      <c r="BD68" s="348">
        <v>-4.4135051774167301E-2</v>
      </c>
      <c r="BE68" s="375">
        <v>-0.142067949539295</v>
      </c>
      <c r="BF68" s="374"/>
      <c r="BG68" s="375" t="s">
        <v>430</v>
      </c>
      <c r="BH68" s="674" t="s">
        <v>430</v>
      </c>
      <c r="BI68" s="348" t="s">
        <v>430</v>
      </c>
      <c r="BJ68" s="348" t="s">
        <v>430</v>
      </c>
      <c r="BK68" s="362"/>
      <c r="BL68" s="348" t="s">
        <v>7041</v>
      </c>
      <c r="BM68" s="373" t="s">
        <v>5073</v>
      </c>
      <c r="BN68" s="372" t="s">
        <v>430</v>
      </c>
      <c r="BO68" s="372" t="s">
        <v>430</v>
      </c>
      <c r="BP68" s="372" t="s">
        <v>430</v>
      </c>
      <c r="BQ68" s="373"/>
      <c r="BR68" s="354" t="s">
        <v>6974</v>
      </c>
    </row>
    <row r="69" spans="1:70" s="428" customFormat="1" x14ac:dyDescent="0.25">
      <c r="A69" s="345" t="s">
        <v>7042</v>
      </c>
      <c r="B69" s="373"/>
      <c r="C69" s="719">
        <v>45889</v>
      </c>
      <c r="D69" s="373"/>
      <c r="E69" s="346">
        <v>190.73</v>
      </c>
      <c r="F69" s="373"/>
      <c r="G69" s="347">
        <v>15.484500000000001</v>
      </c>
      <c r="H69" s="374"/>
      <c r="I69" s="348">
        <v>2.7109999999999999</v>
      </c>
      <c r="J69" s="348">
        <v>2.6339999999999999</v>
      </c>
      <c r="K69" s="348">
        <v>10.312799999999999</v>
      </c>
      <c r="L69" s="348">
        <v>-1.2083999999999999</v>
      </c>
      <c r="M69" s="348">
        <v>1.2231000000000001</v>
      </c>
      <c r="N69" s="350">
        <v>54.844999999999999</v>
      </c>
      <c r="O69" s="348" t="s">
        <v>430</v>
      </c>
      <c r="P69" s="348" t="s">
        <v>430</v>
      </c>
      <c r="Q69" s="348" t="s">
        <v>430</v>
      </c>
      <c r="R69" s="348" t="s">
        <v>430</v>
      </c>
      <c r="S69" s="348">
        <v>11.182499999999999</v>
      </c>
      <c r="T69" s="348">
        <v>6.4321999999999999</v>
      </c>
      <c r="U69" s="348">
        <v>15.555999999999999</v>
      </c>
      <c r="V69" s="348">
        <v>32.960999999999999</v>
      </c>
      <c r="W69" s="348">
        <v>9.6915999999999993</v>
      </c>
      <c r="X69" s="348">
        <v>54.844999999999999</v>
      </c>
      <c r="Y69" s="374"/>
      <c r="Z69" s="346">
        <v>20</v>
      </c>
      <c r="AA69" s="346">
        <v>8</v>
      </c>
      <c r="AB69" s="346">
        <v>4</v>
      </c>
      <c r="AC69" s="346">
        <v>80</v>
      </c>
      <c r="AD69" s="346">
        <v>43</v>
      </c>
      <c r="AE69" s="346">
        <v>27</v>
      </c>
      <c r="AF69" s="346" t="s">
        <v>430</v>
      </c>
      <c r="AG69" s="346" t="s">
        <v>430</v>
      </c>
      <c r="AH69" s="346" t="s">
        <v>430</v>
      </c>
      <c r="AI69" s="346" t="s">
        <v>430</v>
      </c>
      <c r="AJ69" s="346">
        <v>8</v>
      </c>
      <c r="AK69" s="346">
        <v>78</v>
      </c>
      <c r="AL69" s="346">
        <v>21</v>
      </c>
      <c r="AM69" s="346">
        <v>30</v>
      </c>
      <c r="AN69" s="346">
        <v>15</v>
      </c>
      <c r="AO69" s="373"/>
      <c r="AP69" s="348" t="s">
        <v>430</v>
      </c>
      <c r="AQ69" s="348" t="s">
        <v>430</v>
      </c>
      <c r="AR69" s="348" t="s">
        <v>430</v>
      </c>
      <c r="AS69" s="348" t="s">
        <v>430</v>
      </c>
      <c r="AT69" s="348">
        <v>24.32</v>
      </c>
      <c r="AU69" s="351"/>
      <c r="AV69" s="346" t="s">
        <v>430</v>
      </c>
      <c r="AW69" s="346" t="s">
        <v>430</v>
      </c>
      <c r="AX69" s="346" t="s">
        <v>430</v>
      </c>
      <c r="AY69" s="346" t="s">
        <v>430</v>
      </c>
      <c r="AZ69" s="346">
        <v>29</v>
      </c>
      <c r="BA69" s="374"/>
      <c r="BB69" s="348">
        <v>25.903435321062599</v>
      </c>
      <c r="BC69" s="348">
        <v>0</v>
      </c>
      <c r="BD69" s="348">
        <v>0.135562175665292</v>
      </c>
      <c r="BE69" s="375" t="s">
        <v>430</v>
      </c>
      <c r="BF69" s="374"/>
      <c r="BG69" s="375" t="s">
        <v>430</v>
      </c>
      <c r="BH69" s="674" t="s">
        <v>430</v>
      </c>
      <c r="BI69" s="348" t="s">
        <v>430</v>
      </c>
      <c r="BJ69" s="348" t="s">
        <v>430</v>
      </c>
      <c r="BK69" s="362"/>
      <c r="BL69" s="348" t="s">
        <v>7043</v>
      </c>
      <c r="BM69" s="373" t="s">
        <v>7044</v>
      </c>
      <c r="BN69" s="372" t="s">
        <v>430</v>
      </c>
      <c r="BO69" s="372" t="s">
        <v>430</v>
      </c>
      <c r="BP69" s="372" t="s">
        <v>430</v>
      </c>
      <c r="BQ69" s="373"/>
      <c r="BR69" s="354" t="s">
        <v>548</v>
      </c>
    </row>
    <row r="70" spans="1:70" s="428" customFormat="1" x14ac:dyDescent="0.25">
      <c r="A70" s="345" t="s">
        <v>7045</v>
      </c>
      <c r="B70" s="373"/>
      <c r="C70" s="719">
        <v>45516</v>
      </c>
      <c r="D70" s="373"/>
      <c r="E70" s="346">
        <v>185.53100000000001</v>
      </c>
      <c r="F70" s="373"/>
      <c r="G70" s="347">
        <v>10.2721</v>
      </c>
      <c r="H70" s="374"/>
      <c r="I70" s="348">
        <v>0.44390000000000002</v>
      </c>
      <c r="J70" s="348">
        <v>-0.88859999999999995</v>
      </c>
      <c r="K70" s="348">
        <v>7.3544</v>
      </c>
      <c r="L70" s="348">
        <v>13.049200000000001</v>
      </c>
      <c r="M70" s="348">
        <v>10.6442</v>
      </c>
      <c r="N70" s="350">
        <v>11.216900000000001</v>
      </c>
      <c r="O70" s="348">
        <v>0.34789999999999999</v>
      </c>
      <c r="P70" s="348" t="s">
        <v>430</v>
      </c>
      <c r="Q70" s="348" t="s">
        <v>430</v>
      </c>
      <c r="R70" s="348" t="s">
        <v>430</v>
      </c>
      <c r="S70" s="348">
        <v>9.2334999999999994</v>
      </c>
      <c r="T70" s="348">
        <v>28.595800000000001</v>
      </c>
      <c r="U70" s="348">
        <v>7.3769</v>
      </c>
      <c r="V70" s="348">
        <v>9.8537999999999997</v>
      </c>
      <c r="W70" s="348">
        <v>3.5870000000000002</v>
      </c>
      <c r="X70" s="348">
        <v>1.3366</v>
      </c>
      <c r="Y70" s="374"/>
      <c r="Z70" s="346">
        <v>66</v>
      </c>
      <c r="AA70" s="346">
        <v>96</v>
      </c>
      <c r="AB70" s="346">
        <v>42</v>
      </c>
      <c r="AC70" s="346">
        <v>4</v>
      </c>
      <c r="AD70" s="346">
        <v>9</v>
      </c>
      <c r="AE70" s="346">
        <v>42</v>
      </c>
      <c r="AF70" s="346">
        <v>54</v>
      </c>
      <c r="AG70" s="346" t="s">
        <v>430</v>
      </c>
      <c r="AH70" s="346" t="s">
        <v>430</v>
      </c>
      <c r="AI70" s="346" t="s">
        <v>430</v>
      </c>
      <c r="AJ70" s="346">
        <v>24</v>
      </c>
      <c r="AK70" s="346">
        <v>7</v>
      </c>
      <c r="AL70" s="346">
        <v>34</v>
      </c>
      <c r="AM70" s="346">
        <v>49</v>
      </c>
      <c r="AN70" s="346">
        <v>51</v>
      </c>
      <c r="AO70" s="373"/>
      <c r="AP70" s="348" t="s">
        <v>430</v>
      </c>
      <c r="AQ70" s="348" t="s">
        <v>430</v>
      </c>
      <c r="AR70" s="348" t="s">
        <v>430</v>
      </c>
      <c r="AS70" s="348" t="s">
        <v>430</v>
      </c>
      <c r="AT70" s="348">
        <v>22.2</v>
      </c>
      <c r="AU70" s="351"/>
      <c r="AV70" s="346" t="s">
        <v>430</v>
      </c>
      <c r="AW70" s="346" t="s">
        <v>430</v>
      </c>
      <c r="AX70" s="346" t="s">
        <v>430</v>
      </c>
      <c r="AY70" s="346" t="s">
        <v>430</v>
      </c>
      <c r="AZ70" s="346">
        <v>36</v>
      </c>
      <c r="BA70" s="374"/>
      <c r="BB70" s="348">
        <v>17.3407977791455</v>
      </c>
      <c r="BC70" s="348">
        <v>0.99052959638446503</v>
      </c>
      <c r="BD70" s="348">
        <v>-1.7132815231529E-2</v>
      </c>
      <c r="BE70" s="375">
        <v>-0.113156171707935</v>
      </c>
      <c r="BF70" s="374"/>
      <c r="BG70" s="375" t="s">
        <v>430</v>
      </c>
      <c r="BH70" s="674" t="s">
        <v>430</v>
      </c>
      <c r="BI70" s="348" t="s">
        <v>430</v>
      </c>
      <c r="BJ70" s="348" t="s">
        <v>430</v>
      </c>
      <c r="BK70" s="362"/>
      <c r="BL70" s="348" t="s">
        <v>6966</v>
      </c>
      <c r="BM70" s="373" t="s">
        <v>5403</v>
      </c>
      <c r="BN70" s="372" t="s">
        <v>430</v>
      </c>
      <c r="BO70" s="372" t="s">
        <v>430</v>
      </c>
      <c r="BP70" s="372" t="s">
        <v>430</v>
      </c>
      <c r="BQ70" s="373"/>
      <c r="BR70" s="354" t="s">
        <v>463</v>
      </c>
    </row>
    <row r="71" spans="1:70" s="428" customFormat="1" x14ac:dyDescent="0.25">
      <c r="A71" s="345" t="s">
        <v>7046</v>
      </c>
      <c r="B71" s="373"/>
      <c r="C71" s="719">
        <v>44267</v>
      </c>
      <c r="D71" s="373"/>
      <c r="E71" s="346">
        <v>160.33000000000001</v>
      </c>
      <c r="F71" s="373"/>
      <c r="G71" s="347">
        <v>19.481300000000001</v>
      </c>
      <c r="H71" s="374"/>
      <c r="I71" s="348" t="s">
        <v>430</v>
      </c>
      <c r="J71" s="348">
        <v>-1.1919</v>
      </c>
      <c r="K71" s="348">
        <v>0.91690000000000005</v>
      </c>
      <c r="L71" s="348">
        <v>0.65569999999999995</v>
      </c>
      <c r="M71" s="348">
        <v>0.62909999999999999</v>
      </c>
      <c r="N71" s="350">
        <v>9.6678999999999995</v>
      </c>
      <c r="O71" s="348">
        <v>9.1837999999999997</v>
      </c>
      <c r="P71" s="348">
        <v>15.379099999999999</v>
      </c>
      <c r="Q71" s="348">
        <v>12.293699999999999</v>
      </c>
      <c r="R71" s="348" t="s">
        <v>430</v>
      </c>
      <c r="S71" s="348">
        <v>1.6334</v>
      </c>
      <c r="T71" s="348">
        <v>9.0228999999999999</v>
      </c>
      <c r="U71" s="348">
        <v>1.6376999999999999</v>
      </c>
      <c r="V71" s="348">
        <v>6.8798000000000004</v>
      </c>
      <c r="W71" s="348">
        <v>0.64370000000000005</v>
      </c>
      <c r="X71" s="348">
        <v>13.0389</v>
      </c>
      <c r="Y71" s="374"/>
      <c r="Z71" s="346" t="s">
        <v>430</v>
      </c>
      <c r="AA71" s="346">
        <v>108</v>
      </c>
      <c r="AB71" s="346">
        <v>89</v>
      </c>
      <c r="AC71" s="346">
        <v>63</v>
      </c>
      <c r="AD71" s="346">
        <v>63</v>
      </c>
      <c r="AE71" s="346">
        <v>48</v>
      </c>
      <c r="AF71" s="346">
        <v>33</v>
      </c>
      <c r="AG71" s="346">
        <v>33</v>
      </c>
      <c r="AH71" s="346">
        <v>23</v>
      </c>
      <c r="AI71" s="346" t="s">
        <v>430</v>
      </c>
      <c r="AJ71" s="346">
        <v>96</v>
      </c>
      <c r="AK71" s="346">
        <v>56</v>
      </c>
      <c r="AL71" s="346">
        <v>73</v>
      </c>
      <c r="AM71" s="346">
        <v>61</v>
      </c>
      <c r="AN71" s="346">
        <v>85</v>
      </c>
      <c r="AO71" s="373"/>
      <c r="AP71" s="348" t="s">
        <v>430</v>
      </c>
      <c r="AQ71" s="348" t="s">
        <v>430</v>
      </c>
      <c r="AR71" s="348">
        <v>13.31</v>
      </c>
      <c r="AS71" s="348">
        <v>11.51</v>
      </c>
      <c r="AT71" s="348">
        <v>5.26</v>
      </c>
      <c r="AU71" s="351"/>
      <c r="AV71" s="346" t="s">
        <v>430</v>
      </c>
      <c r="AW71" s="346" t="s">
        <v>430</v>
      </c>
      <c r="AX71" s="346">
        <v>20</v>
      </c>
      <c r="AY71" s="346">
        <v>32</v>
      </c>
      <c r="AZ71" s="346">
        <v>68</v>
      </c>
      <c r="BA71" s="374"/>
      <c r="BB71" s="348">
        <v>7.5382018641163704</v>
      </c>
      <c r="BC71" s="348">
        <v>0.54284641161040603</v>
      </c>
      <c r="BD71" s="348">
        <v>9.3233489044800402E-2</v>
      </c>
      <c r="BE71" s="375">
        <v>0.49060091571276099</v>
      </c>
      <c r="BF71" s="374"/>
      <c r="BG71" s="375" t="s">
        <v>430</v>
      </c>
      <c r="BH71" s="674" t="s">
        <v>430</v>
      </c>
      <c r="BI71" s="348" t="s">
        <v>430</v>
      </c>
      <c r="BJ71" s="348" t="s">
        <v>430</v>
      </c>
      <c r="BK71" s="362"/>
      <c r="BL71" s="348" t="s">
        <v>6915</v>
      </c>
      <c r="BM71" s="373" t="s">
        <v>6916</v>
      </c>
      <c r="BN71" s="372" t="s">
        <v>430</v>
      </c>
      <c r="BO71" s="372" t="s">
        <v>430</v>
      </c>
      <c r="BP71" s="372" t="s">
        <v>430</v>
      </c>
      <c r="BQ71" s="373"/>
      <c r="BR71" s="354" t="s">
        <v>555</v>
      </c>
    </row>
    <row r="72" spans="1:70" s="428" customFormat="1" x14ac:dyDescent="0.25">
      <c r="A72" s="345" t="s">
        <v>7047</v>
      </c>
      <c r="B72" s="373"/>
      <c r="C72" s="719">
        <v>45716</v>
      </c>
      <c r="D72" s="373"/>
      <c r="E72" s="346">
        <v>169.57400000000001</v>
      </c>
      <c r="F72" s="373"/>
      <c r="G72" s="347">
        <v>17.691800000000001</v>
      </c>
      <c r="H72" s="374"/>
      <c r="I72" s="348">
        <v>2.2517</v>
      </c>
      <c r="J72" s="348">
        <v>2.4826999999999999</v>
      </c>
      <c r="K72" s="348">
        <v>9.8050999999999995</v>
      </c>
      <c r="L72" s="348">
        <v>-1.4209000000000001</v>
      </c>
      <c r="M72" s="348">
        <v>1.0989</v>
      </c>
      <c r="N72" s="350">
        <v>54.331600000000002</v>
      </c>
      <c r="O72" s="348" t="s">
        <v>430</v>
      </c>
      <c r="P72" s="348" t="s">
        <v>430</v>
      </c>
      <c r="Q72" s="348" t="s">
        <v>430</v>
      </c>
      <c r="R72" s="348" t="s">
        <v>430</v>
      </c>
      <c r="S72" s="348">
        <v>10.6228</v>
      </c>
      <c r="T72" s="348">
        <v>7.6379000000000001</v>
      </c>
      <c r="U72" s="348">
        <v>16.173300000000001</v>
      </c>
      <c r="V72" s="348">
        <v>33.151200000000003</v>
      </c>
      <c r="W72" s="348">
        <v>9.7784999999999993</v>
      </c>
      <c r="X72" s="348">
        <v>47.264499999999998</v>
      </c>
      <c r="Y72" s="374"/>
      <c r="Z72" s="346">
        <v>35</v>
      </c>
      <c r="AA72" s="346">
        <v>16</v>
      </c>
      <c r="AB72" s="346">
        <v>18</v>
      </c>
      <c r="AC72" s="346">
        <v>84</v>
      </c>
      <c r="AD72" s="346">
        <v>49</v>
      </c>
      <c r="AE72" s="346">
        <v>31</v>
      </c>
      <c r="AF72" s="346" t="s">
        <v>430</v>
      </c>
      <c r="AG72" s="346" t="s">
        <v>430</v>
      </c>
      <c r="AH72" s="346" t="s">
        <v>430</v>
      </c>
      <c r="AI72" s="346" t="s">
        <v>430</v>
      </c>
      <c r="AJ72" s="346">
        <v>21</v>
      </c>
      <c r="AK72" s="346">
        <v>62</v>
      </c>
      <c r="AL72" s="346">
        <v>15</v>
      </c>
      <c r="AM72" s="346">
        <v>29</v>
      </c>
      <c r="AN72" s="346">
        <v>12</v>
      </c>
      <c r="AO72" s="373"/>
      <c r="AP72" s="348" t="s">
        <v>430</v>
      </c>
      <c r="AQ72" s="348" t="s">
        <v>430</v>
      </c>
      <c r="AR72" s="348" t="s">
        <v>430</v>
      </c>
      <c r="AS72" s="348" t="s">
        <v>430</v>
      </c>
      <c r="AT72" s="348">
        <v>24.7</v>
      </c>
      <c r="AU72" s="351"/>
      <c r="AV72" s="346" t="s">
        <v>430</v>
      </c>
      <c r="AW72" s="346" t="s">
        <v>430</v>
      </c>
      <c r="AX72" s="346" t="s">
        <v>430</v>
      </c>
      <c r="AY72" s="346" t="s">
        <v>430</v>
      </c>
      <c r="AZ72" s="346">
        <v>25</v>
      </c>
      <c r="BA72" s="374"/>
      <c r="BB72" s="348">
        <v>22.707406532742201</v>
      </c>
      <c r="BC72" s="348">
        <v>0</v>
      </c>
      <c r="BD72" s="348">
        <v>0.127842179788211</v>
      </c>
      <c r="BE72" s="375" t="s">
        <v>430</v>
      </c>
      <c r="BF72" s="374"/>
      <c r="BG72" s="375" t="s">
        <v>430</v>
      </c>
      <c r="BH72" s="674" t="s">
        <v>430</v>
      </c>
      <c r="BI72" s="348" t="s">
        <v>430</v>
      </c>
      <c r="BJ72" s="348" t="s">
        <v>430</v>
      </c>
      <c r="BK72" s="362"/>
      <c r="BL72" s="348" t="s">
        <v>7048</v>
      </c>
      <c r="BM72" s="373" t="s">
        <v>6634</v>
      </c>
      <c r="BN72" s="372" t="s">
        <v>430</v>
      </c>
      <c r="BO72" s="372" t="s">
        <v>430</v>
      </c>
      <c r="BP72" s="372" t="s">
        <v>430</v>
      </c>
      <c r="BQ72" s="373"/>
      <c r="BR72" s="354" t="s">
        <v>443</v>
      </c>
    </row>
    <row r="73" spans="1:70" s="428" customFormat="1" x14ac:dyDescent="0.25">
      <c r="A73" s="345" t="s">
        <v>7049</v>
      </c>
      <c r="B73" s="373"/>
      <c r="C73" s="719">
        <v>46045</v>
      </c>
      <c r="D73" s="373"/>
      <c r="E73" s="346">
        <v>162.51900000000001</v>
      </c>
      <c r="F73" s="373"/>
      <c r="G73" s="347">
        <v>10.152100000000001</v>
      </c>
      <c r="H73" s="374"/>
      <c r="I73" s="348">
        <v>2.444</v>
      </c>
      <c r="J73" s="348">
        <v>2.4533</v>
      </c>
      <c r="K73" s="348">
        <v>9.8474000000000004</v>
      </c>
      <c r="L73" s="348">
        <v>-1.0459000000000001</v>
      </c>
      <c r="M73" s="348">
        <v>0.55869999999999997</v>
      </c>
      <c r="N73" s="350" t="s">
        <v>430</v>
      </c>
      <c r="O73" s="348" t="s">
        <v>430</v>
      </c>
      <c r="P73" s="348" t="s">
        <v>430</v>
      </c>
      <c r="Q73" s="348" t="s">
        <v>430</v>
      </c>
      <c r="R73" s="348" t="s">
        <v>430</v>
      </c>
      <c r="S73" s="348">
        <v>10.7425</v>
      </c>
      <c r="T73" s="348">
        <v>6.1147</v>
      </c>
      <c r="U73" s="348" t="s">
        <v>430</v>
      </c>
      <c r="V73" s="348" t="s">
        <v>430</v>
      </c>
      <c r="W73" s="348">
        <v>9.4955999999999996</v>
      </c>
      <c r="X73" s="348">
        <v>1.5209999999999999</v>
      </c>
      <c r="Y73" s="374"/>
      <c r="Z73" s="346">
        <v>29</v>
      </c>
      <c r="AA73" s="346">
        <v>18</v>
      </c>
      <c r="AB73" s="346">
        <v>16</v>
      </c>
      <c r="AC73" s="346">
        <v>70</v>
      </c>
      <c r="AD73" s="346">
        <v>64</v>
      </c>
      <c r="AE73" s="346" t="s">
        <v>430</v>
      </c>
      <c r="AF73" s="346" t="s">
        <v>430</v>
      </c>
      <c r="AG73" s="346" t="s">
        <v>430</v>
      </c>
      <c r="AH73" s="346" t="s">
        <v>430</v>
      </c>
      <c r="AI73" s="346" t="s">
        <v>430</v>
      </c>
      <c r="AJ73" s="346">
        <v>20</v>
      </c>
      <c r="AK73" s="346">
        <v>83</v>
      </c>
      <c r="AL73" s="346" t="s">
        <v>430</v>
      </c>
      <c r="AM73" s="346" t="s">
        <v>430</v>
      </c>
      <c r="AN73" s="346">
        <v>22</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74"/>
      <c r="BB73" s="348">
        <v>22.9860507352365</v>
      </c>
      <c r="BC73" s="348">
        <v>0</v>
      </c>
      <c r="BD73" s="348">
        <v>-7.4924054047803704E-3</v>
      </c>
      <c r="BE73" s="375" t="s">
        <v>430</v>
      </c>
      <c r="BF73" s="374"/>
      <c r="BG73" s="375" t="s">
        <v>430</v>
      </c>
      <c r="BH73" s="674" t="s">
        <v>430</v>
      </c>
      <c r="BI73" s="348" t="s">
        <v>430</v>
      </c>
      <c r="BJ73" s="348" t="s">
        <v>430</v>
      </c>
      <c r="BK73" s="362"/>
      <c r="BL73" s="348" t="s">
        <v>6945</v>
      </c>
      <c r="BM73" s="373" t="s">
        <v>2656</v>
      </c>
      <c r="BN73" s="372" t="s">
        <v>6946</v>
      </c>
      <c r="BO73" s="372" t="s">
        <v>430</v>
      </c>
      <c r="BP73" s="372" t="s">
        <v>430</v>
      </c>
      <c r="BQ73" s="373"/>
      <c r="BR73" s="354" t="s">
        <v>4673</v>
      </c>
    </row>
    <row r="74" spans="1:70" s="428" customFormat="1" x14ac:dyDescent="0.25">
      <c r="A74" s="345" t="s">
        <v>7050</v>
      </c>
      <c r="B74" s="373"/>
      <c r="C74" s="719">
        <v>46045</v>
      </c>
      <c r="D74" s="373"/>
      <c r="E74" s="346">
        <v>158.32499999999999</v>
      </c>
      <c r="F74" s="373"/>
      <c r="G74" s="347">
        <v>7.6853999999999996</v>
      </c>
      <c r="H74" s="374"/>
      <c r="I74" s="348">
        <v>3.7263999999999999</v>
      </c>
      <c r="J74" s="348">
        <v>1.7516</v>
      </c>
      <c r="K74" s="348">
        <v>7.7805999999999997</v>
      </c>
      <c r="L74" s="348">
        <v>-10.7563</v>
      </c>
      <c r="M74" s="348">
        <v>-4.6475999999999997</v>
      </c>
      <c r="N74" s="350" t="s">
        <v>430</v>
      </c>
      <c r="O74" s="348" t="s">
        <v>430</v>
      </c>
      <c r="P74" s="348" t="s">
        <v>430</v>
      </c>
      <c r="Q74" s="348" t="s">
        <v>430</v>
      </c>
      <c r="R74" s="348" t="s">
        <v>430</v>
      </c>
      <c r="S74" s="348">
        <v>5.7095000000000002</v>
      </c>
      <c r="T74" s="348">
        <v>4.1875999999999998</v>
      </c>
      <c r="U74" s="348" t="s">
        <v>430</v>
      </c>
      <c r="V74" s="348" t="s">
        <v>430</v>
      </c>
      <c r="W74" s="348">
        <v>8.7675000000000001</v>
      </c>
      <c r="X74" s="348">
        <v>-23.146000000000001</v>
      </c>
      <c r="Y74" s="374"/>
      <c r="Z74" s="346">
        <v>13</v>
      </c>
      <c r="AA74" s="346">
        <v>36</v>
      </c>
      <c r="AB74" s="346">
        <v>39</v>
      </c>
      <c r="AC74" s="346">
        <v>98</v>
      </c>
      <c r="AD74" s="346">
        <v>84</v>
      </c>
      <c r="AE74" s="346" t="s">
        <v>430</v>
      </c>
      <c r="AF74" s="346" t="s">
        <v>430</v>
      </c>
      <c r="AG74" s="346" t="s">
        <v>430</v>
      </c>
      <c r="AH74" s="346" t="s">
        <v>430</v>
      </c>
      <c r="AI74" s="346" t="s">
        <v>430</v>
      </c>
      <c r="AJ74" s="346">
        <v>44</v>
      </c>
      <c r="AK74" s="346">
        <v>96</v>
      </c>
      <c r="AL74" s="346" t="s">
        <v>430</v>
      </c>
      <c r="AM74" s="346" t="s">
        <v>430</v>
      </c>
      <c r="AN74" s="346">
        <v>38</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74"/>
      <c r="BB74" s="348">
        <v>30.460656893453201</v>
      </c>
      <c r="BC74" s="348">
        <v>0</v>
      </c>
      <c r="BD74" s="348">
        <v>-2.9923566083998199E-2</v>
      </c>
      <c r="BE74" s="375" t="s">
        <v>430</v>
      </c>
      <c r="BF74" s="374"/>
      <c r="BG74" s="375" t="s">
        <v>430</v>
      </c>
      <c r="BH74" s="674" t="s">
        <v>430</v>
      </c>
      <c r="BI74" s="348" t="s">
        <v>430</v>
      </c>
      <c r="BJ74" s="348" t="s">
        <v>430</v>
      </c>
      <c r="BK74" s="362"/>
      <c r="BL74" s="348" t="s">
        <v>7051</v>
      </c>
      <c r="BM74" s="373" t="s">
        <v>2656</v>
      </c>
      <c r="BN74" s="372" t="s">
        <v>4837</v>
      </c>
      <c r="BO74" s="372" t="s">
        <v>430</v>
      </c>
      <c r="BP74" s="372" t="s">
        <v>430</v>
      </c>
      <c r="BQ74" s="373"/>
      <c r="BR74" s="354" t="s">
        <v>4673</v>
      </c>
    </row>
    <row r="75" spans="1:70" s="428" customFormat="1" x14ac:dyDescent="0.25">
      <c r="A75" s="345" t="s">
        <v>7052</v>
      </c>
      <c r="B75" s="373"/>
      <c r="C75" s="719">
        <v>45576</v>
      </c>
      <c r="D75" s="373"/>
      <c r="E75" s="346">
        <v>157.107</v>
      </c>
      <c r="F75" s="373"/>
      <c r="G75" s="347">
        <v>14.3194</v>
      </c>
      <c r="H75" s="374"/>
      <c r="I75" s="348">
        <v>-0.20419999999999999</v>
      </c>
      <c r="J75" s="348">
        <v>-3.6999999999999998E-2</v>
      </c>
      <c r="K75" s="348">
        <v>4.6471999999999998</v>
      </c>
      <c r="L75" s="348">
        <v>8.7134</v>
      </c>
      <c r="M75" s="348">
        <v>20.528600000000001</v>
      </c>
      <c r="N75" s="350">
        <v>26.653099999999998</v>
      </c>
      <c r="O75" s="348" t="s">
        <v>430</v>
      </c>
      <c r="P75" s="348" t="s">
        <v>430</v>
      </c>
      <c r="Q75" s="348" t="s">
        <v>430</v>
      </c>
      <c r="R75" s="348" t="s">
        <v>430</v>
      </c>
      <c r="S75" s="348">
        <v>1.9486000000000001</v>
      </c>
      <c r="T75" s="348">
        <v>35.5657</v>
      </c>
      <c r="U75" s="348">
        <v>26.236599999999999</v>
      </c>
      <c r="V75" s="348">
        <v>24.189299999999999</v>
      </c>
      <c r="W75" s="348">
        <v>5.0663999999999998</v>
      </c>
      <c r="X75" s="348">
        <v>21.322600000000001</v>
      </c>
      <c r="Y75" s="374"/>
      <c r="Z75" s="346">
        <v>82</v>
      </c>
      <c r="AA75" s="346">
        <v>56</v>
      </c>
      <c r="AB75" s="346">
        <v>48</v>
      </c>
      <c r="AC75" s="346">
        <v>9</v>
      </c>
      <c r="AD75" s="346">
        <v>3</v>
      </c>
      <c r="AE75" s="346">
        <v>33</v>
      </c>
      <c r="AF75" s="346" t="s">
        <v>430</v>
      </c>
      <c r="AG75" s="346" t="s">
        <v>430</v>
      </c>
      <c r="AH75" s="346" t="s">
        <v>430</v>
      </c>
      <c r="AI75" s="346" t="s">
        <v>430</v>
      </c>
      <c r="AJ75" s="346">
        <v>94</v>
      </c>
      <c r="AK75" s="346">
        <v>3</v>
      </c>
      <c r="AL75" s="346">
        <v>2</v>
      </c>
      <c r="AM75" s="346">
        <v>34</v>
      </c>
      <c r="AN75" s="346">
        <v>46</v>
      </c>
      <c r="AO75" s="373"/>
      <c r="AP75" s="348" t="s">
        <v>430</v>
      </c>
      <c r="AQ75" s="348" t="s">
        <v>430</v>
      </c>
      <c r="AR75" s="348" t="s">
        <v>430</v>
      </c>
      <c r="AS75" s="348" t="s">
        <v>430</v>
      </c>
      <c r="AT75" s="348">
        <v>35.49</v>
      </c>
      <c r="AU75" s="351"/>
      <c r="AV75" s="346" t="s">
        <v>430</v>
      </c>
      <c r="AW75" s="346" t="s">
        <v>430</v>
      </c>
      <c r="AX75" s="346" t="s">
        <v>430</v>
      </c>
      <c r="AY75" s="346" t="s">
        <v>430</v>
      </c>
      <c r="AZ75" s="346">
        <v>3</v>
      </c>
      <c r="BA75" s="374"/>
      <c r="BB75" s="348">
        <v>31.396444423826299</v>
      </c>
      <c r="BC75" s="348">
        <v>0.98687140044544797</v>
      </c>
      <c r="BD75" s="348">
        <v>5.2446353709901097E-2</v>
      </c>
      <c r="BE75" s="375">
        <v>-8.6184433395241497E-2</v>
      </c>
      <c r="BF75" s="374"/>
      <c r="BG75" s="375" t="s">
        <v>430</v>
      </c>
      <c r="BH75" s="674" t="s">
        <v>430</v>
      </c>
      <c r="BI75" s="348" t="s">
        <v>430</v>
      </c>
      <c r="BJ75" s="348" t="s">
        <v>430</v>
      </c>
      <c r="BK75" s="362"/>
      <c r="BL75" s="348" t="s">
        <v>6921</v>
      </c>
      <c r="BM75" s="373" t="s">
        <v>6922</v>
      </c>
      <c r="BN75" s="372" t="s">
        <v>430</v>
      </c>
      <c r="BO75" s="372" t="s">
        <v>430</v>
      </c>
      <c r="BP75" s="372" t="s">
        <v>430</v>
      </c>
      <c r="BQ75" s="373"/>
      <c r="BR75" s="354" t="s">
        <v>463</v>
      </c>
    </row>
    <row r="76" spans="1:70" s="428" customFormat="1" x14ac:dyDescent="0.25">
      <c r="A76" s="345" t="s">
        <v>7053</v>
      </c>
      <c r="B76" s="373"/>
      <c r="C76" s="719">
        <v>42826</v>
      </c>
      <c r="D76" s="373"/>
      <c r="E76" s="346">
        <v>136.02000000000001</v>
      </c>
      <c r="F76" s="373"/>
      <c r="G76" s="347">
        <v>85.078999999999994</v>
      </c>
      <c r="H76" s="374"/>
      <c r="I76" s="348" t="s">
        <v>430</v>
      </c>
      <c r="J76" s="348">
        <v>-0.84030000000000005</v>
      </c>
      <c r="K76" s="348">
        <v>0.57689999999999997</v>
      </c>
      <c r="L76" s="348">
        <v>5.5648999999999997</v>
      </c>
      <c r="M76" s="348">
        <v>2.8199999999999999E-2</v>
      </c>
      <c r="N76" s="350">
        <v>1.6728000000000001</v>
      </c>
      <c r="O76" s="348">
        <v>1.7527999999999999</v>
      </c>
      <c r="P76" s="348">
        <v>12.8832</v>
      </c>
      <c r="Q76" s="348">
        <v>10.967599999999999</v>
      </c>
      <c r="R76" s="348" t="s">
        <v>430</v>
      </c>
      <c r="S76" s="348">
        <v>2.0768</v>
      </c>
      <c r="T76" s="348">
        <v>14.082100000000001</v>
      </c>
      <c r="U76" s="348">
        <v>-1.1617</v>
      </c>
      <c r="V76" s="348">
        <v>3.2787999999999999</v>
      </c>
      <c r="W76" s="348">
        <v>0.19900000000000001</v>
      </c>
      <c r="X76" s="348">
        <v>11.693199999999999</v>
      </c>
      <c r="Y76" s="374"/>
      <c r="Z76" s="346" t="s">
        <v>430</v>
      </c>
      <c r="AA76" s="346">
        <v>93</v>
      </c>
      <c r="AB76" s="346">
        <v>99</v>
      </c>
      <c r="AC76" s="346">
        <v>18</v>
      </c>
      <c r="AD76" s="346">
        <v>72</v>
      </c>
      <c r="AE76" s="346">
        <v>71</v>
      </c>
      <c r="AF76" s="346">
        <v>51</v>
      </c>
      <c r="AG76" s="346">
        <v>41</v>
      </c>
      <c r="AH76" s="346">
        <v>27</v>
      </c>
      <c r="AI76" s="346" t="s">
        <v>430</v>
      </c>
      <c r="AJ76" s="346">
        <v>91</v>
      </c>
      <c r="AK76" s="346">
        <v>32</v>
      </c>
      <c r="AL76" s="346">
        <v>83</v>
      </c>
      <c r="AM76" s="346">
        <v>76</v>
      </c>
      <c r="AN76" s="346">
        <v>96</v>
      </c>
      <c r="AO76" s="373"/>
      <c r="AP76" s="348" t="s">
        <v>430</v>
      </c>
      <c r="AQ76" s="348">
        <v>13.1</v>
      </c>
      <c r="AR76" s="348">
        <v>10.75</v>
      </c>
      <c r="AS76" s="348">
        <v>6.62</v>
      </c>
      <c r="AT76" s="348">
        <v>3.77</v>
      </c>
      <c r="AU76" s="351"/>
      <c r="AV76" s="346" t="s">
        <v>430</v>
      </c>
      <c r="AW76" s="346">
        <v>21</v>
      </c>
      <c r="AX76" s="346">
        <v>28</v>
      </c>
      <c r="AY76" s="346">
        <v>46</v>
      </c>
      <c r="AZ76" s="346">
        <v>75</v>
      </c>
      <c r="BA76" s="374"/>
      <c r="BB76" s="348">
        <v>11.766716400015101</v>
      </c>
      <c r="BC76" s="348">
        <v>0.96879238116522204</v>
      </c>
      <c r="BD76" s="348">
        <v>4.7497781036214701E-2</v>
      </c>
      <c r="BE76" s="375">
        <v>0.20929913632344699</v>
      </c>
      <c r="BF76" s="374"/>
      <c r="BG76" s="375" t="s">
        <v>430</v>
      </c>
      <c r="BH76" s="674" t="s">
        <v>430</v>
      </c>
      <c r="BI76" s="348" t="s">
        <v>430</v>
      </c>
      <c r="BJ76" s="348" t="s">
        <v>430</v>
      </c>
      <c r="BK76" s="362"/>
      <c r="BL76" s="348" t="s">
        <v>7054</v>
      </c>
      <c r="BM76" s="373" t="s">
        <v>7055</v>
      </c>
      <c r="BN76" s="372" t="s">
        <v>430</v>
      </c>
      <c r="BO76" s="372" t="s">
        <v>430</v>
      </c>
      <c r="BP76" s="372" t="s">
        <v>430</v>
      </c>
      <c r="BQ76" s="373"/>
      <c r="BR76" s="354" t="s">
        <v>910</v>
      </c>
    </row>
    <row r="77" spans="1:70" s="428" customFormat="1" x14ac:dyDescent="0.25">
      <c r="A77" s="345" t="s">
        <v>7056</v>
      </c>
      <c r="B77" s="373"/>
      <c r="C77" s="719">
        <v>44592</v>
      </c>
      <c r="D77" s="373"/>
      <c r="E77" s="346">
        <v>129.12899999999999</v>
      </c>
      <c r="F77" s="373"/>
      <c r="G77" s="347">
        <v>20.684000000000001</v>
      </c>
      <c r="H77" s="374"/>
      <c r="I77" s="348">
        <v>0.12590000000000001</v>
      </c>
      <c r="J77" s="348">
        <v>-0.59109999999999996</v>
      </c>
      <c r="K77" s="348">
        <v>3.0592999999999999</v>
      </c>
      <c r="L77" s="348">
        <v>5.1551</v>
      </c>
      <c r="M77" s="348">
        <v>5.6761999999999997</v>
      </c>
      <c r="N77" s="350">
        <v>13.3184</v>
      </c>
      <c r="O77" s="348">
        <v>4.9385000000000003</v>
      </c>
      <c r="P77" s="348">
        <v>19.4575</v>
      </c>
      <c r="Q77" s="348" t="s">
        <v>430</v>
      </c>
      <c r="R77" s="348" t="s">
        <v>430</v>
      </c>
      <c r="S77" s="348">
        <v>4.0232999999999999</v>
      </c>
      <c r="T77" s="348">
        <v>17.703299999999999</v>
      </c>
      <c r="U77" s="348">
        <v>7.0046999999999997</v>
      </c>
      <c r="V77" s="348">
        <v>11.401899999999999</v>
      </c>
      <c r="W77" s="348">
        <v>0.97640000000000005</v>
      </c>
      <c r="X77" s="348">
        <v>17.305399999999999</v>
      </c>
      <c r="Y77" s="374"/>
      <c r="Z77" s="346">
        <v>77</v>
      </c>
      <c r="AA77" s="346">
        <v>84</v>
      </c>
      <c r="AB77" s="346">
        <v>55</v>
      </c>
      <c r="AC77" s="346">
        <v>22</v>
      </c>
      <c r="AD77" s="346">
        <v>19</v>
      </c>
      <c r="AE77" s="346">
        <v>40</v>
      </c>
      <c r="AF77" s="346">
        <v>43</v>
      </c>
      <c r="AG77" s="346">
        <v>25</v>
      </c>
      <c r="AH77" s="346" t="s">
        <v>430</v>
      </c>
      <c r="AI77" s="346" t="s">
        <v>430</v>
      </c>
      <c r="AJ77" s="346">
        <v>52</v>
      </c>
      <c r="AK77" s="346">
        <v>20</v>
      </c>
      <c r="AL77" s="346">
        <v>37</v>
      </c>
      <c r="AM77" s="346">
        <v>43</v>
      </c>
      <c r="AN77" s="346">
        <v>77</v>
      </c>
      <c r="AO77" s="373"/>
      <c r="AP77" s="348" t="s">
        <v>430</v>
      </c>
      <c r="AQ77" s="348" t="s">
        <v>430</v>
      </c>
      <c r="AR77" s="348" t="s">
        <v>430</v>
      </c>
      <c r="AS77" s="348">
        <v>13.71</v>
      </c>
      <c r="AT77" s="348">
        <v>14.97</v>
      </c>
      <c r="AU77" s="351"/>
      <c r="AV77" s="346" t="s">
        <v>430</v>
      </c>
      <c r="AW77" s="346" t="s">
        <v>430</v>
      </c>
      <c r="AX77" s="346" t="s">
        <v>430</v>
      </c>
      <c r="AY77" s="346">
        <v>26</v>
      </c>
      <c r="AZ77" s="346">
        <v>43</v>
      </c>
      <c r="BA77" s="374"/>
      <c r="BB77" s="348">
        <v>14.186083089208999</v>
      </c>
      <c r="BC77" s="348">
        <v>1.0192982479149499</v>
      </c>
      <c r="BD77" s="348">
        <v>7.8844272275240407E-2</v>
      </c>
      <c r="BE77" s="375">
        <v>0.217679644960768</v>
      </c>
      <c r="BF77" s="374"/>
      <c r="BG77" s="375" t="s">
        <v>430</v>
      </c>
      <c r="BH77" s="674" t="s">
        <v>430</v>
      </c>
      <c r="BI77" s="348" t="s">
        <v>430</v>
      </c>
      <c r="BJ77" s="348" t="s">
        <v>430</v>
      </c>
      <c r="BK77" s="362"/>
      <c r="BL77" s="348" t="s">
        <v>7057</v>
      </c>
      <c r="BM77" s="373" t="s">
        <v>7058</v>
      </c>
      <c r="BN77" s="372" t="s">
        <v>430</v>
      </c>
      <c r="BO77" s="372" t="s">
        <v>430</v>
      </c>
      <c r="BP77" s="372" t="s">
        <v>430</v>
      </c>
      <c r="BQ77" s="373"/>
      <c r="BR77" s="354" t="s">
        <v>6974</v>
      </c>
    </row>
    <row r="78" spans="1:70" s="428" customFormat="1" ht="11" x14ac:dyDescent="0.3">
      <c r="A78" s="841" t="s">
        <v>7059</v>
      </c>
      <c r="B78" s="842"/>
      <c r="C78" s="843">
        <v>46101</v>
      </c>
      <c r="D78" s="842"/>
      <c r="E78" s="844">
        <v>126.161</v>
      </c>
      <c r="F78" s="842"/>
      <c r="G78" s="845">
        <v>11.131</v>
      </c>
      <c r="H78" s="847"/>
      <c r="I78" s="846">
        <v>8.09E-2</v>
      </c>
      <c r="J78" s="846">
        <v>-1.1982999999999999</v>
      </c>
      <c r="K78" s="846">
        <v>0.73299999999999998</v>
      </c>
      <c r="L78" s="846">
        <v>2.8077999999999999</v>
      </c>
      <c r="M78" s="846" t="s">
        <v>430</v>
      </c>
      <c r="N78" s="848" t="s">
        <v>430</v>
      </c>
      <c r="O78" s="846" t="s">
        <v>430</v>
      </c>
      <c r="P78" s="846" t="s">
        <v>430</v>
      </c>
      <c r="Q78" s="846" t="s">
        <v>430</v>
      </c>
      <c r="R78" s="846" t="s">
        <v>430</v>
      </c>
      <c r="S78" s="846">
        <v>2.1755</v>
      </c>
      <c r="T78" s="846">
        <v>11.7234</v>
      </c>
      <c r="U78" s="846" t="s">
        <v>430</v>
      </c>
      <c r="V78" s="846" t="s">
        <v>430</v>
      </c>
      <c r="W78" s="846">
        <v>-1.1719999999999999</v>
      </c>
      <c r="X78" s="846">
        <v>11.31</v>
      </c>
      <c r="Y78" s="847"/>
      <c r="Z78" s="844">
        <v>78</v>
      </c>
      <c r="AA78" s="844">
        <v>109</v>
      </c>
      <c r="AB78" s="844">
        <v>95</v>
      </c>
      <c r="AC78" s="844">
        <v>49</v>
      </c>
      <c r="AD78" s="844" t="s">
        <v>430</v>
      </c>
      <c r="AE78" s="844" t="s">
        <v>430</v>
      </c>
      <c r="AF78" s="844" t="s">
        <v>430</v>
      </c>
      <c r="AG78" s="844" t="s">
        <v>430</v>
      </c>
      <c r="AH78" s="844" t="s">
        <v>430</v>
      </c>
      <c r="AI78" s="844" t="s">
        <v>430</v>
      </c>
      <c r="AJ78" s="844">
        <v>87</v>
      </c>
      <c r="AK78" s="844">
        <v>46</v>
      </c>
      <c r="AL78" s="844" t="s">
        <v>430</v>
      </c>
      <c r="AM78" s="844" t="s">
        <v>430</v>
      </c>
      <c r="AN78" s="844">
        <v>110</v>
      </c>
      <c r="AO78" s="842"/>
      <c r="AP78" s="846" t="s">
        <v>430</v>
      </c>
      <c r="AQ78" s="846" t="s">
        <v>430</v>
      </c>
      <c r="AR78" s="846" t="s">
        <v>430</v>
      </c>
      <c r="AS78" s="846" t="s">
        <v>430</v>
      </c>
      <c r="AT78" s="846" t="s">
        <v>430</v>
      </c>
      <c r="AU78" s="849"/>
      <c r="AV78" s="844" t="s">
        <v>430</v>
      </c>
      <c r="AW78" s="844" t="s">
        <v>430</v>
      </c>
      <c r="AX78" s="844" t="s">
        <v>430</v>
      </c>
      <c r="AY78" s="844" t="s">
        <v>430</v>
      </c>
      <c r="AZ78" s="844" t="s">
        <v>430</v>
      </c>
      <c r="BA78" s="847"/>
      <c r="BB78" s="846">
        <v>16.533925037717701</v>
      </c>
      <c r="BC78" s="846">
        <v>1.4673144615390099</v>
      </c>
      <c r="BD78" s="846">
        <v>0.109266849870925</v>
      </c>
      <c r="BE78" s="852">
        <v>-0.67179951462600995</v>
      </c>
      <c r="BF78" s="847"/>
      <c r="BG78" s="852" t="s">
        <v>430</v>
      </c>
      <c r="BH78" s="930" t="s">
        <v>430</v>
      </c>
      <c r="BI78" s="846" t="s">
        <v>430</v>
      </c>
      <c r="BJ78" s="846" t="s">
        <v>430</v>
      </c>
      <c r="BK78" s="851"/>
      <c r="BL78" s="846" t="s">
        <v>7060</v>
      </c>
      <c r="BM78" s="842" t="s">
        <v>7061</v>
      </c>
      <c r="BN78" s="855" t="s">
        <v>430</v>
      </c>
      <c r="BO78" s="855" t="s">
        <v>430</v>
      </c>
      <c r="BP78" s="855" t="s">
        <v>430</v>
      </c>
      <c r="BQ78" s="842"/>
      <c r="BR78" s="856" t="s">
        <v>555</v>
      </c>
    </row>
    <row r="79" spans="1:70" s="428" customFormat="1" x14ac:dyDescent="0.25">
      <c r="A79" s="345" t="s">
        <v>7062</v>
      </c>
      <c r="B79" s="373"/>
      <c r="C79" s="719">
        <v>45602</v>
      </c>
      <c r="D79" s="373"/>
      <c r="E79" s="346">
        <v>128.59800000000001</v>
      </c>
      <c r="F79" s="373"/>
      <c r="G79" s="347">
        <v>18.984400000000001</v>
      </c>
      <c r="H79" s="374"/>
      <c r="I79" s="348">
        <v>2.4661</v>
      </c>
      <c r="J79" s="348">
        <v>2.5990000000000002</v>
      </c>
      <c r="K79" s="348">
        <v>9.9824000000000002</v>
      </c>
      <c r="L79" s="348">
        <v>-1.1348</v>
      </c>
      <c r="M79" s="348">
        <v>0.7772</v>
      </c>
      <c r="N79" s="350">
        <v>54.433900000000001</v>
      </c>
      <c r="O79" s="348" t="s">
        <v>430</v>
      </c>
      <c r="P79" s="348" t="s">
        <v>430</v>
      </c>
      <c r="Q79" s="348" t="s">
        <v>430</v>
      </c>
      <c r="R79" s="348" t="s">
        <v>430</v>
      </c>
      <c r="S79" s="348">
        <v>10.7608</v>
      </c>
      <c r="T79" s="348">
        <v>6.5072999999999999</v>
      </c>
      <c r="U79" s="348">
        <v>15.9742</v>
      </c>
      <c r="V79" s="348">
        <v>32.625399999999999</v>
      </c>
      <c r="W79" s="348">
        <v>9.6824999999999992</v>
      </c>
      <c r="X79" s="348">
        <v>43.169699999999999</v>
      </c>
      <c r="Y79" s="374"/>
      <c r="Z79" s="346">
        <v>27</v>
      </c>
      <c r="AA79" s="346">
        <v>11</v>
      </c>
      <c r="AB79" s="346">
        <v>14</v>
      </c>
      <c r="AC79" s="346">
        <v>76</v>
      </c>
      <c r="AD79" s="346">
        <v>61</v>
      </c>
      <c r="AE79" s="346">
        <v>30</v>
      </c>
      <c r="AF79" s="346" t="s">
        <v>430</v>
      </c>
      <c r="AG79" s="346" t="s">
        <v>430</v>
      </c>
      <c r="AH79" s="346" t="s">
        <v>430</v>
      </c>
      <c r="AI79" s="346" t="s">
        <v>430</v>
      </c>
      <c r="AJ79" s="346">
        <v>19</v>
      </c>
      <c r="AK79" s="346">
        <v>76</v>
      </c>
      <c r="AL79" s="346">
        <v>17</v>
      </c>
      <c r="AM79" s="346">
        <v>32</v>
      </c>
      <c r="AN79" s="346">
        <v>16</v>
      </c>
      <c r="AO79" s="373"/>
      <c r="AP79" s="348" t="s">
        <v>430</v>
      </c>
      <c r="AQ79" s="348" t="s">
        <v>430</v>
      </c>
      <c r="AR79" s="348" t="s">
        <v>430</v>
      </c>
      <c r="AS79" s="348" t="s">
        <v>430</v>
      </c>
      <c r="AT79" s="348">
        <v>23.83</v>
      </c>
      <c r="AU79" s="351"/>
      <c r="AV79" s="346" t="s">
        <v>430</v>
      </c>
      <c r="AW79" s="346" t="s">
        <v>430</v>
      </c>
      <c r="AX79" s="346" t="s">
        <v>430</v>
      </c>
      <c r="AY79" s="346" t="s">
        <v>430</v>
      </c>
      <c r="AZ79" s="346">
        <v>32</v>
      </c>
      <c r="BA79" s="374"/>
      <c r="BB79" s="348">
        <v>21.143863171647101</v>
      </c>
      <c r="BC79" s="348">
        <v>0</v>
      </c>
      <c r="BD79" s="348">
        <v>0.14179004700397399</v>
      </c>
      <c r="BE79" s="375" t="s">
        <v>430</v>
      </c>
      <c r="BF79" s="374"/>
      <c r="BG79" s="375" t="s">
        <v>430</v>
      </c>
      <c r="BH79" s="674" t="s">
        <v>430</v>
      </c>
      <c r="BI79" s="348" t="s">
        <v>430</v>
      </c>
      <c r="BJ79" s="348" t="s">
        <v>430</v>
      </c>
      <c r="BK79" s="362"/>
      <c r="BL79" s="348" t="s">
        <v>6757</v>
      </c>
      <c r="BM79" s="373" t="s">
        <v>6758</v>
      </c>
      <c r="BN79" s="372" t="s">
        <v>430</v>
      </c>
      <c r="BO79" s="372" t="s">
        <v>430</v>
      </c>
      <c r="BP79" s="372" t="s">
        <v>430</v>
      </c>
      <c r="BQ79" s="373"/>
      <c r="BR79" s="354" t="s">
        <v>463</v>
      </c>
    </row>
    <row r="80" spans="1:70" s="428" customFormat="1" x14ac:dyDescent="0.25">
      <c r="A80" s="345" t="s">
        <v>7063</v>
      </c>
      <c r="B80" s="373"/>
      <c r="C80" s="719">
        <v>45807</v>
      </c>
      <c r="D80" s="373"/>
      <c r="E80" s="346">
        <v>114.52</v>
      </c>
      <c r="F80" s="373"/>
      <c r="G80" s="347">
        <v>11.464399999999999</v>
      </c>
      <c r="H80" s="374"/>
      <c r="I80" s="348">
        <v>0.58430000000000004</v>
      </c>
      <c r="J80" s="348">
        <v>0.29039999999999999</v>
      </c>
      <c r="K80" s="348">
        <v>2.5924999999999998</v>
      </c>
      <c r="L80" s="348">
        <v>1.7890999999999999</v>
      </c>
      <c r="M80" s="348">
        <v>1.5942000000000001</v>
      </c>
      <c r="N80" s="350">
        <v>13.5921</v>
      </c>
      <c r="O80" s="348" t="s">
        <v>430</v>
      </c>
      <c r="P80" s="348" t="s">
        <v>430</v>
      </c>
      <c r="Q80" s="348" t="s">
        <v>430</v>
      </c>
      <c r="R80" s="348" t="s">
        <v>430</v>
      </c>
      <c r="S80" s="348">
        <v>3.0638000000000001</v>
      </c>
      <c r="T80" s="348">
        <v>5.3315999999999999</v>
      </c>
      <c r="U80" s="348">
        <v>4.8144999999999998</v>
      </c>
      <c r="V80" s="348">
        <v>9.8690999999999995</v>
      </c>
      <c r="W80" s="348">
        <v>2.1017999999999999</v>
      </c>
      <c r="X80" s="348">
        <v>11.8056</v>
      </c>
      <c r="Y80" s="374"/>
      <c r="Z80" s="346">
        <v>55</v>
      </c>
      <c r="AA80" s="346">
        <v>45</v>
      </c>
      <c r="AB80" s="346">
        <v>63</v>
      </c>
      <c r="AC80" s="346">
        <v>58</v>
      </c>
      <c r="AD80" s="346">
        <v>38</v>
      </c>
      <c r="AE80" s="346">
        <v>38</v>
      </c>
      <c r="AF80" s="346" t="s">
        <v>430</v>
      </c>
      <c r="AG80" s="346" t="s">
        <v>430</v>
      </c>
      <c r="AH80" s="346" t="s">
        <v>430</v>
      </c>
      <c r="AI80" s="346" t="s">
        <v>430</v>
      </c>
      <c r="AJ80" s="346">
        <v>68</v>
      </c>
      <c r="AK80" s="346">
        <v>87</v>
      </c>
      <c r="AL80" s="346">
        <v>45</v>
      </c>
      <c r="AM80" s="346">
        <v>47</v>
      </c>
      <c r="AN80" s="346">
        <v>62</v>
      </c>
      <c r="AO80" s="373"/>
      <c r="AP80" s="348" t="s">
        <v>430</v>
      </c>
      <c r="AQ80" s="348" t="s">
        <v>430</v>
      </c>
      <c r="AR80" s="348" t="s">
        <v>430</v>
      </c>
      <c r="AS80" s="348" t="s">
        <v>430</v>
      </c>
      <c r="AT80" s="348">
        <v>8.52</v>
      </c>
      <c r="AU80" s="351"/>
      <c r="AV80" s="346" t="s">
        <v>430</v>
      </c>
      <c r="AW80" s="346" t="s">
        <v>430</v>
      </c>
      <c r="AX80" s="346" t="s">
        <v>430</v>
      </c>
      <c r="AY80" s="346" t="s">
        <v>430</v>
      </c>
      <c r="AZ80" s="346">
        <v>56</v>
      </c>
      <c r="BA80" s="374"/>
      <c r="BB80" s="348">
        <v>5.8909951350262801</v>
      </c>
      <c r="BC80" s="348">
        <v>0.212809587542277</v>
      </c>
      <c r="BD80" s="348">
        <v>8.5153325142585404E-2</v>
      </c>
      <c r="BE80" s="375">
        <v>-0.17305667219849799</v>
      </c>
      <c r="BF80" s="374"/>
      <c r="BG80" s="375" t="s">
        <v>430</v>
      </c>
      <c r="BH80" s="674" t="s">
        <v>430</v>
      </c>
      <c r="BI80" s="348" t="s">
        <v>430</v>
      </c>
      <c r="BJ80" s="348" t="s">
        <v>430</v>
      </c>
      <c r="BK80" s="362"/>
      <c r="BL80" s="348" t="s">
        <v>7064</v>
      </c>
      <c r="BM80" s="373" t="s">
        <v>7065</v>
      </c>
      <c r="BN80" s="372" t="s">
        <v>430</v>
      </c>
      <c r="BO80" s="372" t="s">
        <v>430</v>
      </c>
      <c r="BP80" s="372" t="s">
        <v>430</v>
      </c>
      <c r="BQ80" s="373"/>
      <c r="BR80" s="354" t="s">
        <v>443</v>
      </c>
    </row>
    <row r="81" spans="1:70" s="428" customFormat="1" x14ac:dyDescent="0.25">
      <c r="A81" s="345" t="s">
        <v>7066</v>
      </c>
      <c r="B81" s="373"/>
      <c r="C81" s="719">
        <v>44664</v>
      </c>
      <c r="D81" s="373"/>
      <c r="E81" s="346">
        <v>115.43</v>
      </c>
      <c r="F81" s="373"/>
      <c r="G81" s="347">
        <v>13.9343</v>
      </c>
      <c r="H81" s="374"/>
      <c r="I81" s="348">
        <v>0.82050000000000001</v>
      </c>
      <c r="J81" s="348">
        <v>-0.38030000000000003</v>
      </c>
      <c r="K81" s="348">
        <v>6.3865999999999996</v>
      </c>
      <c r="L81" s="348">
        <v>11.0816</v>
      </c>
      <c r="M81" s="348">
        <v>4.6260000000000003</v>
      </c>
      <c r="N81" s="350">
        <v>-4.5472000000000001</v>
      </c>
      <c r="O81" s="348">
        <v>-2.9405000000000001</v>
      </c>
      <c r="P81" s="348">
        <v>12.339600000000001</v>
      </c>
      <c r="Q81" s="348" t="s">
        <v>430</v>
      </c>
      <c r="R81" s="348" t="s">
        <v>430</v>
      </c>
      <c r="S81" s="348">
        <v>14.202500000000001</v>
      </c>
      <c r="T81" s="348">
        <v>20.8096</v>
      </c>
      <c r="U81" s="348">
        <v>-7.7663000000000002</v>
      </c>
      <c r="V81" s="348">
        <v>-3.2574999999999998</v>
      </c>
      <c r="W81" s="348">
        <v>2.5720000000000001</v>
      </c>
      <c r="X81" s="348">
        <v>7.9135999999999997</v>
      </c>
      <c r="Y81" s="374"/>
      <c r="Z81" s="346">
        <v>45</v>
      </c>
      <c r="AA81" s="346">
        <v>68</v>
      </c>
      <c r="AB81" s="346">
        <v>44</v>
      </c>
      <c r="AC81" s="346">
        <v>6</v>
      </c>
      <c r="AD81" s="346">
        <v>21</v>
      </c>
      <c r="AE81" s="346">
        <v>82</v>
      </c>
      <c r="AF81" s="346">
        <v>63</v>
      </c>
      <c r="AG81" s="346">
        <v>43</v>
      </c>
      <c r="AH81" s="346" t="s">
        <v>430</v>
      </c>
      <c r="AI81" s="346" t="s">
        <v>430</v>
      </c>
      <c r="AJ81" s="346">
        <v>2</v>
      </c>
      <c r="AK81" s="346">
        <v>15</v>
      </c>
      <c r="AL81" s="346">
        <v>95</v>
      </c>
      <c r="AM81" s="346">
        <v>89</v>
      </c>
      <c r="AN81" s="346">
        <v>57</v>
      </c>
      <c r="AO81" s="373"/>
      <c r="AP81" s="348" t="s">
        <v>430</v>
      </c>
      <c r="AQ81" s="348" t="s">
        <v>430</v>
      </c>
      <c r="AR81" s="348" t="s">
        <v>430</v>
      </c>
      <c r="AS81" s="348">
        <v>3.25</v>
      </c>
      <c r="AT81" s="348">
        <v>4.33</v>
      </c>
      <c r="AU81" s="351"/>
      <c r="AV81" s="346" t="s">
        <v>430</v>
      </c>
      <c r="AW81" s="346" t="s">
        <v>430</v>
      </c>
      <c r="AX81" s="346" t="s">
        <v>430</v>
      </c>
      <c r="AY81" s="346">
        <v>56</v>
      </c>
      <c r="AZ81" s="346">
        <v>72</v>
      </c>
      <c r="BA81" s="374"/>
      <c r="BB81" s="348">
        <v>16.580288724416999</v>
      </c>
      <c r="BC81" s="348">
        <v>0.97828192852518403</v>
      </c>
      <c r="BD81" s="348">
        <v>3.6603461256472E-2</v>
      </c>
      <c r="BE81" s="375">
        <v>0.127946398245318</v>
      </c>
      <c r="BF81" s="374"/>
      <c r="BG81" s="375" t="s">
        <v>430</v>
      </c>
      <c r="BH81" s="674" t="s">
        <v>430</v>
      </c>
      <c r="BI81" s="348" t="s">
        <v>430</v>
      </c>
      <c r="BJ81" s="348" t="s">
        <v>430</v>
      </c>
      <c r="BK81" s="362"/>
      <c r="BL81" s="348" t="s">
        <v>6935</v>
      </c>
      <c r="BM81" s="373" t="s">
        <v>4945</v>
      </c>
      <c r="BN81" s="372" t="s">
        <v>430</v>
      </c>
      <c r="BO81" s="372" t="s">
        <v>430</v>
      </c>
      <c r="BP81" s="372" t="s">
        <v>430</v>
      </c>
      <c r="BQ81" s="373"/>
      <c r="BR81" s="354" t="s">
        <v>7067</v>
      </c>
    </row>
    <row r="82" spans="1:70" s="428" customFormat="1" x14ac:dyDescent="0.25">
      <c r="A82" s="345" t="s">
        <v>7068</v>
      </c>
      <c r="B82" s="373"/>
      <c r="C82" s="719">
        <v>41759</v>
      </c>
      <c r="D82" s="373"/>
      <c r="E82" s="346">
        <v>111.36799999999999</v>
      </c>
      <c r="F82" s="373"/>
      <c r="G82" s="347">
        <v>42.156599999999997</v>
      </c>
      <c r="H82" s="374"/>
      <c r="I82" s="348" t="s">
        <v>430</v>
      </c>
      <c r="J82" s="348">
        <v>-0.30740000000000001</v>
      </c>
      <c r="K82" s="348">
        <v>2.6667000000000001</v>
      </c>
      <c r="L82" s="348">
        <v>3.8243</v>
      </c>
      <c r="M82" s="348">
        <v>5.2003000000000004</v>
      </c>
      <c r="N82" s="350">
        <v>16.307200000000002</v>
      </c>
      <c r="O82" s="348">
        <v>10.641</v>
      </c>
      <c r="P82" s="348">
        <v>15.8787</v>
      </c>
      <c r="Q82" s="348">
        <v>12.5284</v>
      </c>
      <c r="R82" s="348">
        <v>11.747199999999999</v>
      </c>
      <c r="S82" s="348">
        <v>2.9308999999999998</v>
      </c>
      <c r="T82" s="348">
        <v>14.3279</v>
      </c>
      <c r="U82" s="348">
        <v>6.9833999999999996</v>
      </c>
      <c r="V82" s="348">
        <v>14.8284</v>
      </c>
      <c r="W82" s="348">
        <v>2.4238</v>
      </c>
      <c r="X82" s="348">
        <v>12.396100000000001</v>
      </c>
      <c r="Y82" s="374"/>
      <c r="Z82" s="346" t="s">
        <v>430</v>
      </c>
      <c r="AA82" s="346">
        <v>63</v>
      </c>
      <c r="AB82" s="346">
        <v>60</v>
      </c>
      <c r="AC82" s="346">
        <v>35</v>
      </c>
      <c r="AD82" s="346">
        <v>20</v>
      </c>
      <c r="AE82" s="346">
        <v>35</v>
      </c>
      <c r="AF82" s="346">
        <v>30</v>
      </c>
      <c r="AG82" s="346">
        <v>31</v>
      </c>
      <c r="AH82" s="346">
        <v>22</v>
      </c>
      <c r="AI82" s="346">
        <v>15</v>
      </c>
      <c r="AJ82" s="346">
        <v>73</v>
      </c>
      <c r="AK82" s="346">
        <v>30</v>
      </c>
      <c r="AL82" s="346">
        <v>38</v>
      </c>
      <c r="AM82" s="346">
        <v>37</v>
      </c>
      <c r="AN82" s="346">
        <v>59</v>
      </c>
      <c r="AO82" s="373"/>
      <c r="AP82" s="348">
        <v>13.13</v>
      </c>
      <c r="AQ82" s="348">
        <v>14.69</v>
      </c>
      <c r="AR82" s="348">
        <v>14.44</v>
      </c>
      <c r="AS82" s="348">
        <v>14.19</v>
      </c>
      <c r="AT82" s="348">
        <v>14.51</v>
      </c>
      <c r="AU82" s="351"/>
      <c r="AV82" s="346">
        <v>14</v>
      </c>
      <c r="AW82" s="346">
        <v>18</v>
      </c>
      <c r="AX82" s="346">
        <v>18</v>
      </c>
      <c r="AY82" s="346">
        <v>25</v>
      </c>
      <c r="AZ82" s="346">
        <v>44</v>
      </c>
      <c r="BA82" s="374"/>
      <c r="BB82" s="348">
        <v>8.7998562400787304</v>
      </c>
      <c r="BC82" s="348">
        <v>0</v>
      </c>
      <c r="BD82" s="348">
        <v>8.8149673055616995E-2</v>
      </c>
      <c r="BE82" s="375" t="s">
        <v>430</v>
      </c>
      <c r="BF82" s="374"/>
      <c r="BG82" s="375" t="s">
        <v>430</v>
      </c>
      <c r="BH82" s="674" t="s">
        <v>430</v>
      </c>
      <c r="BI82" s="348" t="s">
        <v>430</v>
      </c>
      <c r="BJ82" s="348" t="s">
        <v>430</v>
      </c>
      <c r="BK82" s="362"/>
      <c r="BL82" s="348" t="s">
        <v>7069</v>
      </c>
      <c r="BM82" s="373" t="s">
        <v>6670</v>
      </c>
      <c r="BN82" s="372" t="s">
        <v>430</v>
      </c>
      <c r="BO82" s="372" t="s">
        <v>430</v>
      </c>
      <c r="BP82" s="372" t="s">
        <v>430</v>
      </c>
      <c r="BQ82" s="373"/>
      <c r="BR82" s="354" t="s">
        <v>519</v>
      </c>
    </row>
    <row r="83" spans="1:70" s="428" customFormat="1" x14ac:dyDescent="0.25">
      <c r="A83" s="345" t="s">
        <v>7070</v>
      </c>
      <c r="B83" s="373"/>
      <c r="C83" s="719">
        <v>46079</v>
      </c>
      <c r="D83" s="373"/>
      <c r="E83" s="346">
        <v>109.536</v>
      </c>
      <c r="F83" s="373"/>
      <c r="G83" s="347">
        <v>10.474</v>
      </c>
      <c r="H83" s="374"/>
      <c r="I83" s="348">
        <v>0.153</v>
      </c>
      <c r="J83" s="348">
        <v>0.1434</v>
      </c>
      <c r="K83" s="348">
        <v>3.8881000000000001</v>
      </c>
      <c r="L83" s="348">
        <v>-1.1047</v>
      </c>
      <c r="M83" s="348" t="s">
        <v>430</v>
      </c>
      <c r="N83" s="350" t="s">
        <v>430</v>
      </c>
      <c r="O83" s="348" t="s">
        <v>430</v>
      </c>
      <c r="P83" s="348" t="s">
        <v>430</v>
      </c>
      <c r="Q83" s="348" t="s">
        <v>430</v>
      </c>
      <c r="R83" s="348" t="s">
        <v>430</v>
      </c>
      <c r="S83" s="348">
        <v>4.0015999999999998</v>
      </c>
      <c r="T83" s="348">
        <v>14.8087</v>
      </c>
      <c r="U83" s="348" t="s">
        <v>430</v>
      </c>
      <c r="V83" s="348" t="s">
        <v>430</v>
      </c>
      <c r="W83" s="348">
        <v>2.3751000000000002</v>
      </c>
      <c r="X83" s="348">
        <v>4.74</v>
      </c>
      <c r="Y83" s="374"/>
      <c r="Z83" s="346">
        <v>75</v>
      </c>
      <c r="AA83" s="346">
        <v>48</v>
      </c>
      <c r="AB83" s="346">
        <v>52</v>
      </c>
      <c r="AC83" s="346">
        <v>74</v>
      </c>
      <c r="AD83" s="346" t="s">
        <v>430</v>
      </c>
      <c r="AE83" s="346" t="s">
        <v>430</v>
      </c>
      <c r="AF83" s="346" t="s">
        <v>430</v>
      </c>
      <c r="AG83" s="346" t="s">
        <v>430</v>
      </c>
      <c r="AH83" s="346" t="s">
        <v>430</v>
      </c>
      <c r="AI83" s="346" t="s">
        <v>430</v>
      </c>
      <c r="AJ83" s="346">
        <v>53</v>
      </c>
      <c r="AK83" s="346">
        <v>27</v>
      </c>
      <c r="AL83" s="346" t="s">
        <v>430</v>
      </c>
      <c r="AM83" s="346" t="s">
        <v>430</v>
      </c>
      <c r="AN83" s="346">
        <v>60</v>
      </c>
      <c r="AO83" s="373"/>
      <c r="AP83" s="348" t="s">
        <v>430</v>
      </c>
      <c r="AQ83" s="348" t="s">
        <v>430</v>
      </c>
      <c r="AR83" s="348" t="s">
        <v>430</v>
      </c>
      <c r="AS83" s="348" t="s">
        <v>430</v>
      </c>
      <c r="AT83" s="348" t="s">
        <v>430</v>
      </c>
      <c r="AU83" s="351"/>
      <c r="AV83" s="346" t="s">
        <v>430</v>
      </c>
      <c r="AW83" s="346" t="s">
        <v>430</v>
      </c>
      <c r="AX83" s="346" t="s">
        <v>430</v>
      </c>
      <c r="AY83" s="346" t="s">
        <v>430</v>
      </c>
      <c r="AZ83" s="346" t="s">
        <v>430</v>
      </c>
      <c r="BA83" s="374"/>
      <c r="BB83" s="348">
        <v>21.633425413342501</v>
      </c>
      <c r="BC83" s="348">
        <v>1.00522173260131</v>
      </c>
      <c r="BD83" s="348">
        <v>0.110164385274075</v>
      </c>
      <c r="BE83" s="375">
        <v>-0.23794123077232601</v>
      </c>
      <c r="BF83" s="374"/>
      <c r="BG83" s="375" t="s">
        <v>430</v>
      </c>
      <c r="BH83" s="674" t="s">
        <v>430</v>
      </c>
      <c r="BI83" s="348" t="s">
        <v>430</v>
      </c>
      <c r="BJ83" s="348" t="s">
        <v>430</v>
      </c>
      <c r="BK83" s="362"/>
      <c r="BL83" s="348" t="s">
        <v>6952</v>
      </c>
      <c r="BM83" s="373" t="s">
        <v>6953</v>
      </c>
      <c r="BN83" s="372" t="s">
        <v>430</v>
      </c>
      <c r="BO83" s="372" t="s">
        <v>430</v>
      </c>
      <c r="BP83" s="372" t="s">
        <v>430</v>
      </c>
      <c r="BQ83" s="373"/>
      <c r="BR83" s="354" t="s">
        <v>6974</v>
      </c>
    </row>
    <row r="84" spans="1:70" s="428" customFormat="1" x14ac:dyDescent="0.25">
      <c r="A84" s="345" t="s">
        <v>7071</v>
      </c>
      <c r="B84" s="373"/>
      <c r="C84" s="719">
        <v>46076</v>
      </c>
      <c r="D84" s="373"/>
      <c r="E84" s="346">
        <v>116.51900000000001</v>
      </c>
      <c r="F84" s="373"/>
      <c r="G84" s="347">
        <v>12.141</v>
      </c>
      <c r="H84" s="374"/>
      <c r="I84" s="348">
        <v>-7.4099999999999999E-2</v>
      </c>
      <c r="J84" s="348">
        <v>0.1072</v>
      </c>
      <c r="K84" s="348">
        <v>5.2080000000000002</v>
      </c>
      <c r="L84" s="348">
        <v>10.4229</v>
      </c>
      <c r="M84" s="348" t="s">
        <v>430</v>
      </c>
      <c r="N84" s="350" t="s">
        <v>430</v>
      </c>
      <c r="O84" s="348" t="s">
        <v>430</v>
      </c>
      <c r="P84" s="348" t="s">
        <v>430</v>
      </c>
      <c r="Q84" s="348" t="s">
        <v>430</v>
      </c>
      <c r="R84" s="348" t="s">
        <v>430</v>
      </c>
      <c r="S84" s="348">
        <v>3.9468999999999999</v>
      </c>
      <c r="T84" s="348">
        <v>37.279499999999999</v>
      </c>
      <c r="U84" s="348" t="s">
        <v>430</v>
      </c>
      <c r="V84" s="348" t="s">
        <v>430</v>
      </c>
      <c r="W84" s="348">
        <v>5.0077999999999996</v>
      </c>
      <c r="X84" s="348">
        <v>21.41</v>
      </c>
      <c r="Y84" s="374"/>
      <c r="Z84" s="346">
        <v>81</v>
      </c>
      <c r="AA84" s="346">
        <v>50</v>
      </c>
      <c r="AB84" s="346">
        <v>46</v>
      </c>
      <c r="AC84" s="346">
        <v>7</v>
      </c>
      <c r="AD84" s="346" t="s">
        <v>430</v>
      </c>
      <c r="AE84" s="346" t="s">
        <v>430</v>
      </c>
      <c r="AF84" s="346" t="s">
        <v>430</v>
      </c>
      <c r="AG84" s="346" t="s">
        <v>430</v>
      </c>
      <c r="AH84" s="346" t="s">
        <v>430</v>
      </c>
      <c r="AI84" s="346" t="s">
        <v>430</v>
      </c>
      <c r="AJ84" s="346">
        <v>56</v>
      </c>
      <c r="AK84" s="346">
        <v>2</v>
      </c>
      <c r="AL84" s="346" t="s">
        <v>430</v>
      </c>
      <c r="AM84" s="346" t="s">
        <v>430</v>
      </c>
      <c r="AN84" s="346">
        <v>47</v>
      </c>
      <c r="AO84" s="373"/>
      <c r="AP84" s="348" t="s">
        <v>430</v>
      </c>
      <c r="AQ84" s="348" t="s">
        <v>430</v>
      </c>
      <c r="AR84" s="348" t="s">
        <v>430</v>
      </c>
      <c r="AS84" s="348" t="s">
        <v>430</v>
      </c>
      <c r="AT84" s="348" t="s">
        <v>430</v>
      </c>
      <c r="AU84" s="351"/>
      <c r="AV84" s="346" t="s">
        <v>430</v>
      </c>
      <c r="AW84" s="346" t="s">
        <v>430</v>
      </c>
      <c r="AX84" s="346" t="s">
        <v>430</v>
      </c>
      <c r="AY84" s="346" t="s">
        <v>430</v>
      </c>
      <c r="AZ84" s="346" t="s">
        <v>430</v>
      </c>
      <c r="BA84" s="374"/>
      <c r="BB84" s="348">
        <v>20.031710231780199</v>
      </c>
      <c r="BC84" s="348">
        <v>0</v>
      </c>
      <c r="BD84" s="348">
        <v>0.24506369728757599</v>
      </c>
      <c r="BE84" s="375" t="s">
        <v>430</v>
      </c>
      <c r="BF84" s="374"/>
      <c r="BG84" s="375" t="s">
        <v>430</v>
      </c>
      <c r="BH84" s="674" t="s">
        <v>430</v>
      </c>
      <c r="BI84" s="348" t="s">
        <v>430</v>
      </c>
      <c r="BJ84" s="348" t="s">
        <v>430</v>
      </c>
      <c r="BK84" s="362"/>
      <c r="BL84" s="348" t="s">
        <v>7072</v>
      </c>
      <c r="BM84" s="373" t="s">
        <v>7073</v>
      </c>
      <c r="BN84" s="372" t="s">
        <v>430</v>
      </c>
      <c r="BO84" s="372" t="s">
        <v>430</v>
      </c>
      <c r="BP84" s="372" t="s">
        <v>430</v>
      </c>
      <c r="BQ84" s="373"/>
      <c r="BR84" s="354" t="s">
        <v>6974</v>
      </c>
    </row>
    <row r="85" spans="1:70" s="428" customFormat="1" x14ac:dyDescent="0.25">
      <c r="A85" s="345" t="s">
        <v>7074</v>
      </c>
      <c r="B85" s="373"/>
      <c r="C85" s="719">
        <v>46020</v>
      </c>
      <c r="D85" s="373"/>
      <c r="E85" s="888">
        <v>99.51</v>
      </c>
      <c r="F85" s="373"/>
      <c r="G85" s="347">
        <v>9.8567999999999998</v>
      </c>
      <c r="H85" s="374"/>
      <c r="I85" s="348" t="s">
        <v>430</v>
      </c>
      <c r="J85" s="348">
        <v>-1.9634</v>
      </c>
      <c r="K85" s="348">
        <v>3.99</v>
      </c>
      <c r="L85" s="348">
        <v>-14.262600000000001</v>
      </c>
      <c r="M85" s="348">
        <v>-8.3437999999999999</v>
      </c>
      <c r="N85" s="350" t="s">
        <v>430</v>
      </c>
      <c r="O85" s="348" t="s">
        <v>430</v>
      </c>
      <c r="P85" s="348" t="s">
        <v>430</v>
      </c>
      <c r="Q85" s="348" t="s">
        <v>430</v>
      </c>
      <c r="R85" s="348" t="s">
        <v>430</v>
      </c>
      <c r="S85" s="348">
        <v>1.4804999999999999</v>
      </c>
      <c r="T85" s="348">
        <v>-0.44640000000000002</v>
      </c>
      <c r="U85" s="348">
        <v>-1.2978000000000001</v>
      </c>
      <c r="V85" s="348" t="s">
        <v>430</v>
      </c>
      <c r="W85" s="348">
        <v>4.5747999999999998</v>
      </c>
      <c r="X85" s="348">
        <v>-1.4319999999999999</v>
      </c>
      <c r="Y85" s="374"/>
      <c r="Z85" s="346" t="s">
        <v>430</v>
      </c>
      <c r="AA85" s="346">
        <v>116</v>
      </c>
      <c r="AB85" s="346">
        <v>51</v>
      </c>
      <c r="AC85" s="346">
        <v>112</v>
      </c>
      <c r="AD85" s="346">
        <v>99</v>
      </c>
      <c r="AE85" s="346" t="s">
        <v>430</v>
      </c>
      <c r="AF85" s="346" t="s">
        <v>430</v>
      </c>
      <c r="AG85" s="346" t="s">
        <v>430</v>
      </c>
      <c r="AH85" s="346" t="s">
        <v>430</v>
      </c>
      <c r="AI85" s="346" t="s">
        <v>430</v>
      </c>
      <c r="AJ85" s="346">
        <v>101</v>
      </c>
      <c r="AK85" s="346">
        <v>111</v>
      </c>
      <c r="AL85" s="346">
        <v>84</v>
      </c>
      <c r="AM85" s="346" t="s">
        <v>430</v>
      </c>
      <c r="AN85" s="346">
        <v>48</v>
      </c>
      <c r="AO85" s="373"/>
      <c r="AP85" s="348" t="s">
        <v>430</v>
      </c>
      <c r="AQ85" s="348" t="s">
        <v>430</v>
      </c>
      <c r="AR85" s="348" t="s">
        <v>430</v>
      </c>
      <c r="AS85" s="348" t="s">
        <v>430</v>
      </c>
      <c r="AT85" s="348" t="s">
        <v>430</v>
      </c>
      <c r="AU85" s="351"/>
      <c r="AV85" s="346" t="s">
        <v>430</v>
      </c>
      <c r="AW85" s="346" t="s">
        <v>430</v>
      </c>
      <c r="AX85" s="346" t="s">
        <v>430</v>
      </c>
      <c r="AY85" s="346" t="s">
        <v>430</v>
      </c>
      <c r="AZ85" s="346" t="s">
        <v>430</v>
      </c>
      <c r="BA85" s="374"/>
      <c r="BB85" s="348">
        <v>37.040677809612603</v>
      </c>
      <c r="BC85" s="348">
        <v>0.99112535089076803</v>
      </c>
      <c r="BD85" s="348">
        <v>-0.122139045055517</v>
      </c>
      <c r="BE85" s="375">
        <v>0.83187170056890802</v>
      </c>
      <c r="BF85" s="374"/>
      <c r="BG85" s="375" t="s">
        <v>430</v>
      </c>
      <c r="BH85" s="674" t="s">
        <v>430</v>
      </c>
      <c r="BI85" s="348" t="s">
        <v>430</v>
      </c>
      <c r="BJ85" s="348" t="s">
        <v>430</v>
      </c>
      <c r="BK85" s="362"/>
      <c r="BL85" s="348" t="s">
        <v>6912</v>
      </c>
      <c r="BM85" s="373" t="s">
        <v>2656</v>
      </c>
      <c r="BN85" s="372" t="s">
        <v>6913</v>
      </c>
      <c r="BO85" s="372" t="s">
        <v>430</v>
      </c>
      <c r="BP85" s="372" t="s">
        <v>430</v>
      </c>
      <c r="BQ85" s="373"/>
      <c r="BR85" s="354" t="s">
        <v>5155</v>
      </c>
    </row>
    <row r="86" spans="1:70" s="428" customFormat="1" x14ac:dyDescent="0.25">
      <c r="A86" s="345" t="s">
        <v>7075</v>
      </c>
      <c r="B86" s="373"/>
      <c r="C86" s="719">
        <v>44153</v>
      </c>
      <c r="D86" s="373"/>
      <c r="E86" s="346">
        <v>81.623000000000005</v>
      </c>
      <c r="F86" s="373"/>
      <c r="G86" s="347">
        <v>18.117000000000001</v>
      </c>
      <c r="H86" s="374"/>
      <c r="I86" s="348">
        <v>0.64439999999999997</v>
      </c>
      <c r="J86" s="348">
        <v>-0.41770000000000002</v>
      </c>
      <c r="K86" s="348">
        <v>0.15479999999999999</v>
      </c>
      <c r="L86" s="348">
        <v>3.4666000000000001</v>
      </c>
      <c r="M86" s="348">
        <v>-3.0606</v>
      </c>
      <c r="N86" s="350">
        <v>-3.3296000000000001</v>
      </c>
      <c r="O86" s="348">
        <v>-0.48770000000000002</v>
      </c>
      <c r="P86" s="348">
        <v>9.6790000000000003</v>
      </c>
      <c r="Q86" s="348">
        <v>7.6146000000000003</v>
      </c>
      <c r="R86" s="348" t="s">
        <v>430</v>
      </c>
      <c r="S86" s="348">
        <v>2.3849</v>
      </c>
      <c r="T86" s="348">
        <v>10.1471</v>
      </c>
      <c r="U86" s="348">
        <v>-6.0077999999999996</v>
      </c>
      <c r="V86" s="348">
        <v>-0.96750000000000003</v>
      </c>
      <c r="W86" s="348">
        <v>-0.69610000000000005</v>
      </c>
      <c r="X86" s="348">
        <v>10.8757</v>
      </c>
      <c r="Y86" s="374"/>
      <c r="Z86" s="346">
        <v>47</v>
      </c>
      <c r="AA86" s="346">
        <v>69</v>
      </c>
      <c r="AB86" s="346">
        <v>107</v>
      </c>
      <c r="AC86" s="346">
        <v>40</v>
      </c>
      <c r="AD86" s="346">
        <v>83</v>
      </c>
      <c r="AE86" s="346">
        <v>80</v>
      </c>
      <c r="AF86" s="346">
        <v>59</v>
      </c>
      <c r="AG86" s="346">
        <v>56</v>
      </c>
      <c r="AH86" s="346">
        <v>38</v>
      </c>
      <c r="AI86" s="346" t="s">
        <v>430</v>
      </c>
      <c r="AJ86" s="346">
        <v>81</v>
      </c>
      <c r="AK86" s="346">
        <v>52</v>
      </c>
      <c r="AL86" s="346">
        <v>93</v>
      </c>
      <c r="AM86" s="346">
        <v>87</v>
      </c>
      <c r="AN86" s="346">
        <v>109</v>
      </c>
      <c r="AO86" s="373"/>
      <c r="AP86" s="348" t="s">
        <v>430</v>
      </c>
      <c r="AQ86" s="348" t="s">
        <v>430</v>
      </c>
      <c r="AR86" s="348">
        <v>7</v>
      </c>
      <c r="AS86" s="348">
        <v>3.07</v>
      </c>
      <c r="AT86" s="348">
        <v>-3.16</v>
      </c>
      <c r="AU86" s="351"/>
      <c r="AV86" s="346" t="s">
        <v>430</v>
      </c>
      <c r="AW86" s="346" t="s">
        <v>430</v>
      </c>
      <c r="AX86" s="346">
        <v>38</v>
      </c>
      <c r="AY86" s="346">
        <v>57</v>
      </c>
      <c r="AZ86" s="346">
        <v>84</v>
      </c>
      <c r="BA86" s="374"/>
      <c r="BB86" s="348">
        <v>11.222933452978699</v>
      </c>
      <c r="BC86" s="348">
        <v>0.913929239593961</v>
      </c>
      <c r="BD86" s="348">
        <v>2.71143723640958E-2</v>
      </c>
      <c r="BE86" s="375">
        <v>-6.8280019476875203E-2</v>
      </c>
      <c r="BF86" s="374"/>
      <c r="BG86" s="375" t="s">
        <v>430</v>
      </c>
      <c r="BH86" s="674" t="s">
        <v>430</v>
      </c>
      <c r="BI86" s="348" t="s">
        <v>430</v>
      </c>
      <c r="BJ86" s="348" t="s">
        <v>430</v>
      </c>
      <c r="BK86" s="362"/>
      <c r="BL86" s="348" t="s">
        <v>6932</v>
      </c>
      <c r="BM86" s="373" t="s">
        <v>4893</v>
      </c>
      <c r="BN86" s="372" t="s">
        <v>430</v>
      </c>
      <c r="BO86" s="372" t="s">
        <v>430</v>
      </c>
      <c r="BP86" s="372" t="s">
        <v>430</v>
      </c>
      <c r="BQ86" s="373"/>
      <c r="BR86" s="354" t="s">
        <v>6974</v>
      </c>
    </row>
    <row r="87" spans="1:70" s="428" customFormat="1" x14ac:dyDescent="0.25">
      <c r="A87" s="345" t="s">
        <v>7076</v>
      </c>
      <c r="B87" s="373"/>
      <c r="C87" s="719">
        <v>46212</v>
      </c>
      <c r="D87" s="373"/>
      <c r="E87" s="888">
        <v>82.78</v>
      </c>
      <c r="F87" s="373"/>
      <c r="G87" s="347">
        <v>10.0168</v>
      </c>
      <c r="H87" s="374"/>
      <c r="I87" s="348">
        <v>0.48549999999999999</v>
      </c>
      <c r="J87" s="348">
        <v>-0.18629999999999999</v>
      </c>
      <c r="K87" s="348">
        <v>0.83250000000000002</v>
      </c>
      <c r="L87" s="348" t="s">
        <v>430</v>
      </c>
      <c r="M87" s="348" t="s">
        <v>430</v>
      </c>
      <c r="N87" s="350" t="s">
        <v>430</v>
      </c>
      <c r="O87" s="348" t="s">
        <v>430</v>
      </c>
      <c r="P87" s="348" t="s">
        <v>430</v>
      </c>
      <c r="Q87" s="348" t="s">
        <v>430</v>
      </c>
      <c r="R87" s="348" t="s">
        <v>430</v>
      </c>
      <c r="S87" s="348" t="s">
        <v>430</v>
      </c>
      <c r="T87" s="348" t="s">
        <v>430</v>
      </c>
      <c r="U87" s="348" t="s">
        <v>430</v>
      </c>
      <c r="V87" s="348" t="s">
        <v>430</v>
      </c>
      <c r="W87" s="348">
        <v>1.1696</v>
      </c>
      <c r="X87" s="348">
        <v>0.16800000000000001</v>
      </c>
      <c r="Y87" s="374"/>
      <c r="Z87" s="346">
        <v>64</v>
      </c>
      <c r="AA87" s="346">
        <v>58</v>
      </c>
      <c r="AB87" s="346">
        <v>92</v>
      </c>
      <c r="AC87" s="346" t="s">
        <v>430</v>
      </c>
      <c r="AD87" s="346" t="s">
        <v>430</v>
      </c>
      <c r="AE87" s="346" t="s">
        <v>430</v>
      </c>
      <c r="AF87" s="346" t="s">
        <v>430</v>
      </c>
      <c r="AG87" s="346" t="s">
        <v>430</v>
      </c>
      <c r="AH87" s="346" t="s">
        <v>430</v>
      </c>
      <c r="AI87" s="346" t="s">
        <v>430</v>
      </c>
      <c r="AJ87" s="346" t="s">
        <v>430</v>
      </c>
      <c r="AK87" s="346" t="s">
        <v>430</v>
      </c>
      <c r="AL87" s="346" t="s">
        <v>430</v>
      </c>
      <c r="AM87" s="346" t="s">
        <v>430</v>
      </c>
      <c r="AN87" s="346">
        <v>75</v>
      </c>
      <c r="AO87" s="373"/>
      <c r="AP87" s="348" t="s">
        <v>430</v>
      </c>
      <c r="AQ87" s="348" t="s">
        <v>430</v>
      </c>
      <c r="AR87" s="348" t="s">
        <v>430</v>
      </c>
      <c r="AS87" s="348" t="s">
        <v>430</v>
      </c>
      <c r="AT87" s="348" t="s">
        <v>430</v>
      </c>
      <c r="AU87" s="351"/>
      <c r="AV87" s="346" t="s">
        <v>430</v>
      </c>
      <c r="AW87" s="346" t="s">
        <v>430</v>
      </c>
      <c r="AX87" s="346" t="s">
        <v>430</v>
      </c>
      <c r="AY87" s="346" t="s">
        <v>430</v>
      </c>
      <c r="AZ87" s="346" t="s">
        <v>430</v>
      </c>
      <c r="BA87" s="374"/>
      <c r="BB87" s="348" t="s">
        <v>430</v>
      </c>
      <c r="BC87" s="348">
        <v>0</v>
      </c>
      <c r="BD87" s="348">
        <v>0</v>
      </c>
      <c r="BE87" s="375">
        <v>0.38782854905342501</v>
      </c>
      <c r="BF87" s="374"/>
      <c r="BG87" s="375" t="s">
        <v>430</v>
      </c>
      <c r="BH87" s="674" t="s">
        <v>430</v>
      </c>
      <c r="BI87" s="348" t="s">
        <v>430</v>
      </c>
      <c r="BJ87" s="348" t="s">
        <v>430</v>
      </c>
      <c r="BK87" s="362"/>
      <c r="BL87" s="348" t="s">
        <v>7077</v>
      </c>
      <c r="BM87" s="373" t="s">
        <v>7078</v>
      </c>
      <c r="BN87" s="372" t="s">
        <v>430</v>
      </c>
      <c r="BO87" s="372" t="s">
        <v>430</v>
      </c>
      <c r="BP87" s="372" t="s">
        <v>430</v>
      </c>
      <c r="BQ87" s="373"/>
      <c r="BR87" s="354" t="s">
        <v>526</v>
      </c>
    </row>
    <row r="88" spans="1:70" s="428" customFormat="1" x14ac:dyDescent="0.25">
      <c r="A88" s="345" t="s">
        <v>7079</v>
      </c>
      <c r="B88" s="373"/>
      <c r="C88" s="719">
        <v>45800</v>
      </c>
      <c r="D88" s="373"/>
      <c r="E88" s="346">
        <v>86.539400000000001</v>
      </c>
      <c r="F88" s="373"/>
      <c r="G88" s="347">
        <v>22.758299999999998</v>
      </c>
      <c r="H88" s="374"/>
      <c r="I88" s="348">
        <v>3.9781</v>
      </c>
      <c r="J88" s="348">
        <v>1.7881</v>
      </c>
      <c r="K88" s="348">
        <v>8.0944000000000003</v>
      </c>
      <c r="L88" s="348">
        <v>-10.851100000000001</v>
      </c>
      <c r="M88" s="348">
        <v>-4.7892999999999999</v>
      </c>
      <c r="N88" s="350">
        <v>103.41200000000001</v>
      </c>
      <c r="O88" s="348" t="s">
        <v>430</v>
      </c>
      <c r="P88" s="348" t="s">
        <v>430</v>
      </c>
      <c r="Q88" s="348" t="s">
        <v>430</v>
      </c>
      <c r="R88" s="348" t="s">
        <v>430</v>
      </c>
      <c r="S88" s="348">
        <v>5.4714</v>
      </c>
      <c r="T88" s="348">
        <v>4.3666999999999998</v>
      </c>
      <c r="U88" s="348">
        <v>5.2324000000000002</v>
      </c>
      <c r="V88" s="348">
        <v>61.218899999999998</v>
      </c>
      <c r="W88" s="348">
        <v>8.9388000000000005</v>
      </c>
      <c r="X88" s="348">
        <v>93.699200000000005</v>
      </c>
      <c r="Y88" s="374"/>
      <c r="Z88" s="346">
        <v>9</v>
      </c>
      <c r="AA88" s="346">
        <v>35</v>
      </c>
      <c r="AB88" s="346">
        <v>37</v>
      </c>
      <c r="AC88" s="346">
        <v>104</v>
      </c>
      <c r="AD88" s="346">
        <v>87</v>
      </c>
      <c r="AE88" s="346">
        <v>11</v>
      </c>
      <c r="AF88" s="346" t="s">
        <v>430</v>
      </c>
      <c r="AG88" s="346" t="s">
        <v>430</v>
      </c>
      <c r="AH88" s="346" t="s">
        <v>430</v>
      </c>
      <c r="AI88" s="346" t="s">
        <v>430</v>
      </c>
      <c r="AJ88" s="346">
        <v>48</v>
      </c>
      <c r="AK88" s="346">
        <v>93</v>
      </c>
      <c r="AL88" s="346">
        <v>44</v>
      </c>
      <c r="AM88" s="346">
        <v>10</v>
      </c>
      <c r="AN88" s="346">
        <v>35</v>
      </c>
      <c r="AO88" s="373"/>
      <c r="AP88" s="348" t="s">
        <v>430</v>
      </c>
      <c r="AQ88" s="348" t="s">
        <v>430</v>
      </c>
      <c r="AR88" s="348" t="s">
        <v>430</v>
      </c>
      <c r="AS88" s="348" t="s">
        <v>430</v>
      </c>
      <c r="AT88" s="348">
        <v>28.89</v>
      </c>
      <c r="AU88" s="351"/>
      <c r="AV88" s="346" t="s">
        <v>430</v>
      </c>
      <c r="AW88" s="346" t="s">
        <v>430</v>
      </c>
      <c r="AX88" s="346" t="s">
        <v>430</v>
      </c>
      <c r="AY88" s="346" t="s">
        <v>430</v>
      </c>
      <c r="AZ88" s="346">
        <v>12</v>
      </c>
      <c r="BA88" s="374"/>
      <c r="BB88" s="348">
        <v>68.390173869409907</v>
      </c>
      <c r="BC88" s="348">
        <v>0</v>
      </c>
      <c r="BD88" s="348">
        <v>9.5481853511497697E-2</v>
      </c>
      <c r="BE88" s="375" t="s">
        <v>430</v>
      </c>
      <c r="BF88" s="374"/>
      <c r="BG88" s="375" t="s">
        <v>430</v>
      </c>
      <c r="BH88" s="674" t="s">
        <v>430</v>
      </c>
      <c r="BI88" s="348" t="s">
        <v>430</v>
      </c>
      <c r="BJ88" s="348" t="s">
        <v>430</v>
      </c>
      <c r="BK88" s="362"/>
      <c r="BL88" s="348" t="s">
        <v>7080</v>
      </c>
      <c r="BM88" s="373" t="s">
        <v>6059</v>
      </c>
      <c r="BN88" s="372" t="s">
        <v>430</v>
      </c>
      <c r="BO88" s="372" t="s">
        <v>430</v>
      </c>
      <c r="BP88" s="372" t="s">
        <v>430</v>
      </c>
      <c r="BQ88" s="373"/>
      <c r="BR88" s="354" t="s">
        <v>463</v>
      </c>
    </row>
    <row r="89" spans="1:70" s="428" customFormat="1" x14ac:dyDescent="0.25">
      <c r="A89" s="345" t="s">
        <v>7081</v>
      </c>
      <c r="B89" s="373"/>
      <c r="C89" s="719">
        <v>42826</v>
      </c>
      <c r="D89" s="373"/>
      <c r="E89" s="346">
        <v>78.959999999999994</v>
      </c>
      <c r="F89" s="373"/>
      <c r="G89" s="347">
        <v>36.634</v>
      </c>
      <c r="H89" s="374"/>
      <c r="I89" s="348" t="s">
        <v>430</v>
      </c>
      <c r="J89" s="348">
        <v>-0.85819999999999996</v>
      </c>
      <c r="K89" s="348">
        <v>1.1726000000000001</v>
      </c>
      <c r="L89" s="348">
        <v>1.6792</v>
      </c>
      <c r="M89" s="348">
        <v>-0.91100000000000003</v>
      </c>
      <c r="N89" s="350">
        <v>7.4538000000000002</v>
      </c>
      <c r="O89" s="348">
        <v>8.2443000000000008</v>
      </c>
      <c r="P89" s="348">
        <v>11.6556</v>
      </c>
      <c r="Q89" s="348">
        <v>9.8567999999999998</v>
      </c>
      <c r="R89" s="348" t="s">
        <v>430</v>
      </c>
      <c r="S89" s="348">
        <v>2.6341000000000001</v>
      </c>
      <c r="T89" s="348">
        <v>6.2054999999999998</v>
      </c>
      <c r="U89" s="348">
        <v>0.7863</v>
      </c>
      <c r="V89" s="348">
        <v>5.7176</v>
      </c>
      <c r="W89" s="348">
        <v>0.44419999999999998</v>
      </c>
      <c r="X89" s="348">
        <v>9.1883999999999997</v>
      </c>
      <c r="Y89" s="374"/>
      <c r="Z89" s="346" t="s">
        <v>430</v>
      </c>
      <c r="AA89" s="346">
        <v>94</v>
      </c>
      <c r="AB89" s="346">
        <v>80</v>
      </c>
      <c r="AC89" s="346">
        <v>59</v>
      </c>
      <c r="AD89" s="346">
        <v>75</v>
      </c>
      <c r="AE89" s="346">
        <v>51</v>
      </c>
      <c r="AF89" s="346">
        <v>36</v>
      </c>
      <c r="AG89" s="346">
        <v>48</v>
      </c>
      <c r="AH89" s="346">
        <v>34</v>
      </c>
      <c r="AI89" s="346" t="s">
        <v>430</v>
      </c>
      <c r="AJ89" s="346">
        <v>77</v>
      </c>
      <c r="AK89" s="346">
        <v>81</v>
      </c>
      <c r="AL89" s="346">
        <v>77</v>
      </c>
      <c r="AM89" s="346">
        <v>65</v>
      </c>
      <c r="AN89" s="346">
        <v>90</v>
      </c>
      <c r="AO89" s="373"/>
      <c r="AP89" s="348" t="s">
        <v>430</v>
      </c>
      <c r="AQ89" s="348">
        <v>10.37</v>
      </c>
      <c r="AR89" s="348">
        <v>10.38</v>
      </c>
      <c r="AS89" s="348">
        <v>9.11</v>
      </c>
      <c r="AT89" s="348">
        <v>3.55</v>
      </c>
      <c r="AU89" s="351"/>
      <c r="AV89" s="346" t="s">
        <v>430</v>
      </c>
      <c r="AW89" s="346">
        <v>26</v>
      </c>
      <c r="AX89" s="346">
        <v>29</v>
      </c>
      <c r="AY89" s="346">
        <v>36</v>
      </c>
      <c r="AZ89" s="346">
        <v>76</v>
      </c>
      <c r="BA89" s="374"/>
      <c r="BB89" s="348">
        <v>5.4782410463316298</v>
      </c>
      <c r="BC89" s="348">
        <v>0.43088803393205999</v>
      </c>
      <c r="BD89" s="348">
        <v>8.0108552745054698E-2</v>
      </c>
      <c r="BE89" s="375">
        <v>0.36465431096865197</v>
      </c>
      <c r="BF89" s="374"/>
      <c r="BG89" s="375" t="s">
        <v>430</v>
      </c>
      <c r="BH89" s="674" t="s">
        <v>430</v>
      </c>
      <c r="BI89" s="348" t="s">
        <v>430</v>
      </c>
      <c r="BJ89" s="348" t="s">
        <v>430</v>
      </c>
      <c r="BK89" s="362"/>
      <c r="BL89" s="348" t="s">
        <v>7082</v>
      </c>
      <c r="BM89" s="373" t="s">
        <v>7083</v>
      </c>
      <c r="BN89" s="372" t="s">
        <v>430</v>
      </c>
      <c r="BO89" s="372" t="s">
        <v>430</v>
      </c>
      <c r="BP89" s="372" t="s">
        <v>430</v>
      </c>
      <c r="BQ89" s="373"/>
      <c r="BR89" s="354" t="s">
        <v>7084</v>
      </c>
    </row>
    <row r="90" spans="1:70" s="428" customFormat="1" x14ac:dyDescent="0.25">
      <c r="A90" s="345" t="s">
        <v>7085</v>
      </c>
      <c r="B90" s="373"/>
      <c r="C90" s="719">
        <v>46013</v>
      </c>
      <c r="D90" s="373"/>
      <c r="E90" s="346">
        <v>77.694999999999993</v>
      </c>
      <c r="F90" s="373"/>
      <c r="G90" s="347">
        <v>10.423299999999999</v>
      </c>
      <c r="H90" s="374"/>
      <c r="I90" s="348" t="s">
        <v>430</v>
      </c>
      <c r="J90" s="348">
        <v>-0.81640000000000001</v>
      </c>
      <c r="K90" s="348">
        <v>1.3279000000000001</v>
      </c>
      <c r="L90" s="348">
        <v>4.1310000000000002</v>
      </c>
      <c r="M90" s="348">
        <v>4.2527999999999997</v>
      </c>
      <c r="N90" s="350" t="s">
        <v>430</v>
      </c>
      <c r="O90" s="348" t="s">
        <v>430</v>
      </c>
      <c r="P90" s="348" t="s">
        <v>430</v>
      </c>
      <c r="Q90" s="348" t="s">
        <v>430</v>
      </c>
      <c r="R90" s="348" t="s">
        <v>430</v>
      </c>
      <c r="S90" s="348">
        <v>2.1311</v>
      </c>
      <c r="T90" s="348">
        <v>14.954800000000001</v>
      </c>
      <c r="U90" s="348">
        <v>4.1757</v>
      </c>
      <c r="V90" s="348" t="s">
        <v>430</v>
      </c>
      <c r="W90" s="348">
        <v>1.1881999999999999</v>
      </c>
      <c r="X90" s="348">
        <v>4.2329999999999997</v>
      </c>
      <c r="Y90" s="374"/>
      <c r="Z90" s="346" t="s">
        <v>430</v>
      </c>
      <c r="AA90" s="346">
        <v>92</v>
      </c>
      <c r="AB90" s="346">
        <v>76</v>
      </c>
      <c r="AC90" s="346">
        <v>32</v>
      </c>
      <c r="AD90" s="346">
        <v>22</v>
      </c>
      <c r="AE90" s="346" t="s">
        <v>430</v>
      </c>
      <c r="AF90" s="346" t="s">
        <v>430</v>
      </c>
      <c r="AG90" s="346" t="s">
        <v>430</v>
      </c>
      <c r="AH90" s="346" t="s">
        <v>430</v>
      </c>
      <c r="AI90" s="346" t="s">
        <v>430</v>
      </c>
      <c r="AJ90" s="346">
        <v>89</v>
      </c>
      <c r="AK90" s="346">
        <v>26</v>
      </c>
      <c r="AL90" s="346">
        <v>51</v>
      </c>
      <c r="AM90" s="346" t="s">
        <v>430</v>
      </c>
      <c r="AN90" s="346">
        <v>73</v>
      </c>
      <c r="AO90" s="373"/>
      <c r="AP90" s="348" t="s">
        <v>430</v>
      </c>
      <c r="AQ90" s="348" t="s">
        <v>430</v>
      </c>
      <c r="AR90" s="348" t="s">
        <v>430</v>
      </c>
      <c r="AS90" s="348" t="s">
        <v>430</v>
      </c>
      <c r="AT90" s="348" t="s">
        <v>430</v>
      </c>
      <c r="AU90" s="351"/>
      <c r="AV90" s="346" t="s">
        <v>430</v>
      </c>
      <c r="AW90" s="346" t="s">
        <v>430</v>
      </c>
      <c r="AX90" s="346" t="s">
        <v>430</v>
      </c>
      <c r="AY90" s="346" t="s">
        <v>430</v>
      </c>
      <c r="AZ90" s="346" t="s">
        <v>430</v>
      </c>
      <c r="BA90" s="374"/>
      <c r="BB90" s="348">
        <v>13.9310009785942</v>
      </c>
      <c r="BC90" s="348">
        <v>0</v>
      </c>
      <c r="BD90" s="348">
        <v>2.2582411691098599E-2</v>
      </c>
      <c r="BE90" s="375" t="s">
        <v>430</v>
      </c>
      <c r="BF90" s="374"/>
      <c r="BG90" s="375" t="s">
        <v>430</v>
      </c>
      <c r="BH90" s="674" t="s">
        <v>430</v>
      </c>
      <c r="BI90" s="348" t="s">
        <v>430</v>
      </c>
      <c r="BJ90" s="348" t="s">
        <v>430</v>
      </c>
      <c r="BK90" s="362"/>
      <c r="BL90" s="348" t="s">
        <v>7086</v>
      </c>
      <c r="BM90" s="373" t="s">
        <v>7087</v>
      </c>
      <c r="BN90" s="372" t="s">
        <v>430</v>
      </c>
      <c r="BO90" s="372" t="s">
        <v>430</v>
      </c>
      <c r="BP90" s="372" t="s">
        <v>430</v>
      </c>
      <c r="BQ90" s="373"/>
      <c r="BR90" s="354" t="s">
        <v>555</v>
      </c>
    </row>
    <row r="91" spans="1:70" s="428" customFormat="1" ht="11" x14ac:dyDescent="0.3">
      <c r="A91" s="841" t="s">
        <v>7088</v>
      </c>
      <c r="B91" s="842"/>
      <c r="C91" s="843">
        <v>46139</v>
      </c>
      <c r="D91" s="842"/>
      <c r="E91" s="844">
        <v>77.357799999999997</v>
      </c>
      <c r="F91" s="842"/>
      <c r="G91" s="845">
        <v>10.286</v>
      </c>
      <c r="H91" s="847"/>
      <c r="I91" s="846" t="s">
        <v>430</v>
      </c>
      <c r="J91" s="846">
        <v>-0.59909999999999997</v>
      </c>
      <c r="K91" s="846">
        <v>1.4899</v>
      </c>
      <c r="L91" s="846">
        <v>1.8314999999999999</v>
      </c>
      <c r="M91" s="846" t="s">
        <v>430</v>
      </c>
      <c r="N91" s="848" t="s">
        <v>430</v>
      </c>
      <c r="O91" s="846" t="s">
        <v>430</v>
      </c>
      <c r="P91" s="846" t="s">
        <v>430</v>
      </c>
      <c r="Q91" s="846" t="s">
        <v>430</v>
      </c>
      <c r="R91" s="846" t="s">
        <v>430</v>
      </c>
      <c r="S91" s="846">
        <v>2.3483000000000001</v>
      </c>
      <c r="T91" s="846" t="s">
        <v>430</v>
      </c>
      <c r="U91" s="846" t="s">
        <v>430</v>
      </c>
      <c r="V91" s="846" t="s">
        <v>430</v>
      </c>
      <c r="W91" s="846">
        <v>1.4699</v>
      </c>
      <c r="X91" s="846">
        <v>2.86</v>
      </c>
      <c r="Y91" s="847"/>
      <c r="Z91" s="844" t="s">
        <v>430</v>
      </c>
      <c r="AA91" s="844">
        <v>85</v>
      </c>
      <c r="AB91" s="844">
        <v>73</v>
      </c>
      <c r="AC91" s="844">
        <v>57</v>
      </c>
      <c r="AD91" s="844" t="s">
        <v>430</v>
      </c>
      <c r="AE91" s="844" t="s">
        <v>430</v>
      </c>
      <c r="AF91" s="844" t="s">
        <v>430</v>
      </c>
      <c r="AG91" s="844" t="s">
        <v>430</v>
      </c>
      <c r="AH91" s="844" t="s">
        <v>430</v>
      </c>
      <c r="AI91" s="844" t="s">
        <v>430</v>
      </c>
      <c r="AJ91" s="844">
        <v>82</v>
      </c>
      <c r="AK91" s="844" t="s">
        <v>430</v>
      </c>
      <c r="AL91" s="844" t="s">
        <v>430</v>
      </c>
      <c r="AM91" s="844" t="s">
        <v>430</v>
      </c>
      <c r="AN91" s="844">
        <v>70</v>
      </c>
      <c r="AO91" s="842"/>
      <c r="AP91" s="846" t="s">
        <v>430</v>
      </c>
      <c r="AQ91" s="846" t="s">
        <v>430</v>
      </c>
      <c r="AR91" s="846" t="s">
        <v>430</v>
      </c>
      <c r="AS91" s="846" t="s">
        <v>430</v>
      </c>
      <c r="AT91" s="846" t="s">
        <v>430</v>
      </c>
      <c r="AU91" s="849"/>
      <c r="AV91" s="844" t="s">
        <v>430</v>
      </c>
      <c r="AW91" s="844" t="s">
        <v>430</v>
      </c>
      <c r="AX91" s="844" t="s">
        <v>430</v>
      </c>
      <c r="AY91" s="844" t="s">
        <v>430</v>
      </c>
      <c r="AZ91" s="844" t="s">
        <v>430</v>
      </c>
      <c r="BA91" s="847"/>
      <c r="BB91" s="846">
        <v>2.66174950349009</v>
      </c>
      <c r="BC91" s="846">
        <v>3.6036119075102702E-4</v>
      </c>
      <c r="BD91" s="846">
        <v>6.1642601531418699E-2</v>
      </c>
      <c r="BE91" s="852">
        <v>0.163706970427169</v>
      </c>
      <c r="BF91" s="847"/>
      <c r="BG91" s="852" t="s">
        <v>430</v>
      </c>
      <c r="BH91" s="930" t="s">
        <v>430</v>
      </c>
      <c r="BI91" s="846" t="s">
        <v>430</v>
      </c>
      <c r="BJ91" s="846" t="s">
        <v>430</v>
      </c>
      <c r="BK91" s="851"/>
      <c r="BL91" s="846" t="s">
        <v>7089</v>
      </c>
      <c r="BM91" s="842" t="s">
        <v>7090</v>
      </c>
      <c r="BN91" s="855" t="s">
        <v>430</v>
      </c>
      <c r="BO91" s="855" t="s">
        <v>430</v>
      </c>
      <c r="BP91" s="855" t="s">
        <v>430</v>
      </c>
      <c r="BQ91" s="842"/>
      <c r="BR91" s="856" t="s">
        <v>604</v>
      </c>
    </row>
    <row r="92" spans="1:70" s="428" customFormat="1" x14ac:dyDescent="0.25">
      <c r="A92" s="345" t="s">
        <v>7091</v>
      </c>
      <c r="B92" s="373"/>
      <c r="C92" s="719">
        <v>44267</v>
      </c>
      <c r="D92" s="373"/>
      <c r="E92" s="346">
        <v>76.06</v>
      </c>
      <c r="F92" s="373"/>
      <c r="G92" s="347">
        <v>17.639800000000001</v>
      </c>
      <c r="H92" s="374"/>
      <c r="I92" s="348" t="s">
        <v>430</v>
      </c>
      <c r="J92" s="348">
        <v>-0.75949999999999995</v>
      </c>
      <c r="K92" s="348">
        <v>1.3083</v>
      </c>
      <c r="L92" s="348">
        <v>2.4098999999999999</v>
      </c>
      <c r="M92" s="348">
        <v>2.3700999999999999</v>
      </c>
      <c r="N92" s="350">
        <v>10.8528</v>
      </c>
      <c r="O92" s="348">
        <v>10.2751</v>
      </c>
      <c r="P92" s="348">
        <v>13.5534</v>
      </c>
      <c r="Q92" s="348">
        <v>10.5992</v>
      </c>
      <c r="R92" s="348" t="s">
        <v>430</v>
      </c>
      <c r="S92" s="348">
        <v>1.9530000000000001</v>
      </c>
      <c r="T92" s="348">
        <v>7.8906999999999998</v>
      </c>
      <c r="U92" s="348">
        <v>3.9003999999999999</v>
      </c>
      <c r="V92" s="348">
        <v>8.2036999999999995</v>
      </c>
      <c r="W92" s="348">
        <v>0.69640000000000002</v>
      </c>
      <c r="X92" s="348">
        <v>10.9947</v>
      </c>
      <c r="Y92" s="374"/>
      <c r="Z92" s="346" t="s">
        <v>430</v>
      </c>
      <c r="AA92" s="346">
        <v>90</v>
      </c>
      <c r="AB92" s="346">
        <v>77</v>
      </c>
      <c r="AC92" s="346">
        <v>53</v>
      </c>
      <c r="AD92" s="346">
        <v>31</v>
      </c>
      <c r="AE92" s="346">
        <v>43</v>
      </c>
      <c r="AF92" s="346">
        <v>32</v>
      </c>
      <c r="AG92" s="346">
        <v>40</v>
      </c>
      <c r="AH92" s="346">
        <v>32</v>
      </c>
      <c r="AI92" s="346" t="s">
        <v>430</v>
      </c>
      <c r="AJ92" s="346">
        <v>93</v>
      </c>
      <c r="AK92" s="346">
        <v>60</v>
      </c>
      <c r="AL92" s="346">
        <v>55</v>
      </c>
      <c r="AM92" s="346">
        <v>55</v>
      </c>
      <c r="AN92" s="346">
        <v>82</v>
      </c>
      <c r="AO92" s="373"/>
      <c r="AP92" s="348" t="s">
        <v>430</v>
      </c>
      <c r="AQ92" s="348" t="s">
        <v>430</v>
      </c>
      <c r="AR92" s="348">
        <v>11.98</v>
      </c>
      <c r="AS92" s="348">
        <v>11.56</v>
      </c>
      <c r="AT92" s="348">
        <v>8.32</v>
      </c>
      <c r="AU92" s="351"/>
      <c r="AV92" s="346" t="s">
        <v>430</v>
      </c>
      <c r="AW92" s="346" t="s">
        <v>430</v>
      </c>
      <c r="AX92" s="346">
        <v>26</v>
      </c>
      <c r="AY92" s="346">
        <v>31</v>
      </c>
      <c r="AZ92" s="346">
        <v>58</v>
      </c>
      <c r="BA92" s="374"/>
      <c r="BB92" s="348">
        <v>4.8837624105585196</v>
      </c>
      <c r="BC92" s="348">
        <v>0</v>
      </c>
      <c r="BD92" s="348">
        <v>0.117226555213231</v>
      </c>
      <c r="BE92" s="375" t="s">
        <v>430</v>
      </c>
      <c r="BF92" s="374"/>
      <c r="BG92" s="375" t="s">
        <v>430</v>
      </c>
      <c r="BH92" s="674" t="s">
        <v>430</v>
      </c>
      <c r="BI92" s="348" t="s">
        <v>430</v>
      </c>
      <c r="BJ92" s="348" t="s">
        <v>430</v>
      </c>
      <c r="BK92" s="362"/>
      <c r="BL92" s="348" t="s">
        <v>7092</v>
      </c>
      <c r="BM92" s="373" t="s">
        <v>5070</v>
      </c>
      <c r="BN92" s="372" t="s">
        <v>430</v>
      </c>
      <c r="BO92" s="372" t="s">
        <v>430</v>
      </c>
      <c r="BP92" s="372" t="s">
        <v>430</v>
      </c>
      <c r="BQ92" s="373"/>
      <c r="BR92" s="354" t="s">
        <v>548</v>
      </c>
    </row>
    <row r="93" spans="1:70" s="428" customFormat="1" x14ac:dyDescent="0.25">
      <c r="A93" s="345" t="s">
        <v>7093</v>
      </c>
      <c r="B93" s="373"/>
      <c r="C93" s="719">
        <v>44532</v>
      </c>
      <c r="D93" s="373"/>
      <c r="E93" s="346">
        <v>56.045900000000003</v>
      </c>
      <c r="F93" s="373"/>
      <c r="G93" s="347">
        <v>15.819100000000001</v>
      </c>
      <c r="H93" s="374"/>
      <c r="I93" s="348">
        <v>0.50249999999999995</v>
      </c>
      <c r="J93" s="348">
        <v>-0.30940000000000001</v>
      </c>
      <c r="K93" s="348">
        <v>1.0476000000000001</v>
      </c>
      <c r="L93" s="348">
        <v>4.8121999999999998</v>
      </c>
      <c r="M93" s="348">
        <v>0.49099999999999999</v>
      </c>
      <c r="N93" s="350">
        <v>1.7417</v>
      </c>
      <c r="O93" s="348">
        <v>0.27989999999999998</v>
      </c>
      <c r="P93" s="348">
        <v>11.5585</v>
      </c>
      <c r="Q93" s="348" t="s">
        <v>430</v>
      </c>
      <c r="R93" s="348" t="s">
        <v>430</v>
      </c>
      <c r="S93" s="348">
        <v>2.4247999999999998</v>
      </c>
      <c r="T93" s="348">
        <v>14.7675</v>
      </c>
      <c r="U93" s="348">
        <v>-1.5048999999999999</v>
      </c>
      <c r="V93" s="348">
        <v>3.2625999999999999</v>
      </c>
      <c r="W93" s="348">
        <v>0.62849999999999995</v>
      </c>
      <c r="X93" s="348">
        <v>10.2095</v>
      </c>
      <c r="Y93" s="374"/>
      <c r="Z93" s="346">
        <v>62</v>
      </c>
      <c r="AA93" s="346">
        <v>64</v>
      </c>
      <c r="AB93" s="346">
        <v>85</v>
      </c>
      <c r="AC93" s="346">
        <v>24</v>
      </c>
      <c r="AD93" s="346">
        <v>67</v>
      </c>
      <c r="AE93" s="346">
        <v>70</v>
      </c>
      <c r="AF93" s="346">
        <v>55</v>
      </c>
      <c r="AG93" s="346">
        <v>49</v>
      </c>
      <c r="AH93" s="346" t="s">
        <v>430</v>
      </c>
      <c r="AI93" s="346" t="s">
        <v>430</v>
      </c>
      <c r="AJ93" s="346">
        <v>78</v>
      </c>
      <c r="AK93" s="346">
        <v>28</v>
      </c>
      <c r="AL93" s="346">
        <v>86</v>
      </c>
      <c r="AM93" s="346">
        <v>77</v>
      </c>
      <c r="AN93" s="346">
        <v>87</v>
      </c>
      <c r="AO93" s="373"/>
      <c r="AP93" s="348" t="s">
        <v>430</v>
      </c>
      <c r="AQ93" s="348" t="s">
        <v>430</v>
      </c>
      <c r="AR93" s="348" t="s">
        <v>430</v>
      </c>
      <c r="AS93" s="348">
        <v>5.44</v>
      </c>
      <c r="AT93" s="348">
        <v>3.87</v>
      </c>
      <c r="AU93" s="351"/>
      <c r="AV93" s="346" t="s">
        <v>430</v>
      </c>
      <c r="AW93" s="346" t="s">
        <v>430</v>
      </c>
      <c r="AX93" s="346" t="s">
        <v>430</v>
      </c>
      <c r="AY93" s="346">
        <v>50</v>
      </c>
      <c r="AZ93" s="346">
        <v>74</v>
      </c>
      <c r="BA93" s="374"/>
      <c r="BB93" s="348">
        <v>12.1055209271685</v>
      </c>
      <c r="BC93" s="348">
        <v>1.00377130178281</v>
      </c>
      <c r="BD93" s="348">
        <v>3.7722933001890599E-2</v>
      </c>
      <c r="BE93" s="375">
        <v>8.85621064016546E-2</v>
      </c>
      <c r="BF93" s="374"/>
      <c r="BG93" s="375" t="s">
        <v>430</v>
      </c>
      <c r="BH93" s="674" t="s">
        <v>430</v>
      </c>
      <c r="BI93" s="348" t="s">
        <v>430</v>
      </c>
      <c r="BJ93" s="348" t="s">
        <v>430</v>
      </c>
      <c r="BK93" s="362"/>
      <c r="BL93" s="348" t="s">
        <v>6932</v>
      </c>
      <c r="BM93" s="373" t="s">
        <v>4893</v>
      </c>
      <c r="BN93" s="372" t="s">
        <v>430</v>
      </c>
      <c r="BO93" s="372" t="s">
        <v>430</v>
      </c>
      <c r="BP93" s="372" t="s">
        <v>430</v>
      </c>
      <c r="BQ93" s="373"/>
      <c r="BR93" s="354" t="s">
        <v>443</v>
      </c>
    </row>
    <row r="94" spans="1:70" s="428" customFormat="1" x14ac:dyDescent="0.25">
      <c r="A94" s="345" t="s">
        <v>7094</v>
      </c>
      <c r="B94" s="373"/>
      <c r="C94" s="719">
        <v>45764</v>
      </c>
      <c r="D94" s="373"/>
      <c r="E94" s="346">
        <v>52.646599999999999</v>
      </c>
      <c r="F94" s="373"/>
      <c r="G94" s="347">
        <v>12.7346</v>
      </c>
      <c r="H94" s="374"/>
      <c r="I94" s="348">
        <v>0.1754</v>
      </c>
      <c r="J94" s="348">
        <v>-0.96740000000000004</v>
      </c>
      <c r="K94" s="348">
        <v>7.1368</v>
      </c>
      <c r="L94" s="348">
        <v>13.204499999999999</v>
      </c>
      <c r="M94" s="348">
        <v>10.227600000000001</v>
      </c>
      <c r="N94" s="350">
        <v>9.8350000000000009</v>
      </c>
      <c r="O94" s="348" t="s">
        <v>430</v>
      </c>
      <c r="P94" s="348" t="s">
        <v>430</v>
      </c>
      <c r="Q94" s="348" t="s">
        <v>430</v>
      </c>
      <c r="R94" s="348" t="s">
        <v>430</v>
      </c>
      <c r="S94" s="348">
        <v>8.6402999999999999</v>
      </c>
      <c r="T94" s="348">
        <v>28.143000000000001</v>
      </c>
      <c r="U94" s="348">
        <v>7.1359000000000004</v>
      </c>
      <c r="V94" s="348">
        <v>9.8614999999999995</v>
      </c>
      <c r="W94" s="348">
        <v>3.4643999999999999</v>
      </c>
      <c r="X94" s="348">
        <v>19.7301</v>
      </c>
      <c r="Y94" s="374"/>
      <c r="Z94" s="346">
        <v>74</v>
      </c>
      <c r="AA94" s="346">
        <v>102</v>
      </c>
      <c r="AB94" s="346">
        <v>43</v>
      </c>
      <c r="AC94" s="346">
        <v>3</v>
      </c>
      <c r="AD94" s="346">
        <v>11</v>
      </c>
      <c r="AE94" s="346">
        <v>47</v>
      </c>
      <c r="AF94" s="346" t="s">
        <v>430</v>
      </c>
      <c r="AG94" s="346" t="s">
        <v>430</v>
      </c>
      <c r="AH94" s="346" t="s">
        <v>430</v>
      </c>
      <c r="AI94" s="346" t="s">
        <v>430</v>
      </c>
      <c r="AJ94" s="346">
        <v>28</v>
      </c>
      <c r="AK94" s="346">
        <v>8</v>
      </c>
      <c r="AL94" s="346">
        <v>35</v>
      </c>
      <c r="AM94" s="346">
        <v>48</v>
      </c>
      <c r="AN94" s="346">
        <v>52</v>
      </c>
      <c r="AO94" s="373"/>
      <c r="AP94" s="348" t="s">
        <v>430</v>
      </c>
      <c r="AQ94" s="348" t="s">
        <v>430</v>
      </c>
      <c r="AR94" s="348" t="s">
        <v>430</v>
      </c>
      <c r="AS94" s="348" t="s">
        <v>430</v>
      </c>
      <c r="AT94" s="348">
        <v>21.96</v>
      </c>
      <c r="AU94" s="351"/>
      <c r="AV94" s="346" t="s">
        <v>430</v>
      </c>
      <c r="AW94" s="346" t="s">
        <v>430</v>
      </c>
      <c r="AX94" s="346" t="s">
        <v>430</v>
      </c>
      <c r="AY94" s="346" t="s">
        <v>430</v>
      </c>
      <c r="AZ94" s="346">
        <v>37</v>
      </c>
      <c r="BA94" s="374"/>
      <c r="BB94" s="348">
        <v>16.983247189436302</v>
      </c>
      <c r="BC94" s="348">
        <v>0.97082425526891603</v>
      </c>
      <c r="BD94" s="348">
        <v>7.0017167265755104E-2</v>
      </c>
      <c r="BE94" s="375">
        <v>-8.8634929184925104E-2</v>
      </c>
      <c r="BF94" s="374"/>
      <c r="BG94" s="375" t="s">
        <v>430</v>
      </c>
      <c r="BH94" s="674" t="s">
        <v>430</v>
      </c>
      <c r="BI94" s="348" t="s">
        <v>430</v>
      </c>
      <c r="BJ94" s="348" t="s">
        <v>430</v>
      </c>
      <c r="BK94" s="362"/>
      <c r="BL94" s="348" t="s">
        <v>6932</v>
      </c>
      <c r="BM94" s="373" t="s">
        <v>4893</v>
      </c>
      <c r="BN94" s="372" t="s">
        <v>430</v>
      </c>
      <c r="BO94" s="372" t="s">
        <v>430</v>
      </c>
      <c r="BP94" s="372" t="s">
        <v>430</v>
      </c>
      <c r="BQ94" s="373"/>
      <c r="BR94" s="354" t="s">
        <v>555</v>
      </c>
    </row>
    <row r="95" spans="1:70" s="428" customFormat="1" x14ac:dyDescent="0.25">
      <c r="A95" s="345" t="s">
        <v>7095</v>
      </c>
      <c r="B95" s="373"/>
      <c r="C95" s="719">
        <v>41759</v>
      </c>
      <c r="D95" s="373"/>
      <c r="E95" s="346">
        <v>48.520800000000001</v>
      </c>
      <c r="F95" s="373"/>
      <c r="G95" s="347">
        <v>43.112099999999998</v>
      </c>
      <c r="H95" s="374"/>
      <c r="I95" s="348" t="s">
        <v>430</v>
      </c>
      <c r="J95" s="348">
        <v>-0.4859</v>
      </c>
      <c r="K95" s="348">
        <v>2.1377000000000002</v>
      </c>
      <c r="L95" s="348">
        <v>6.3602999999999996</v>
      </c>
      <c r="M95" s="348">
        <v>6.1055999999999999</v>
      </c>
      <c r="N95" s="350">
        <v>7.0598000000000001</v>
      </c>
      <c r="O95" s="348">
        <v>4.1493000000000002</v>
      </c>
      <c r="P95" s="348">
        <v>12.796200000000001</v>
      </c>
      <c r="Q95" s="348">
        <v>11.172499999999999</v>
      </c>
      <c r="R95" s="348">
        <v>11.6386</v>
      </c>
      <c r="S95" s="348">
        <v>2.0392999999999999</v>
      </c>
      <c r="T95" s="348">
        <v>16.180099999999999</v>
      </c>
      <c r="U95" s="348">
        <v>5.5709</v>
      </c>
      <c r="V95" s="348">
        <v>8.6877999999999993</v>
      </c>
      <c r="W95" s="348">
        <v>1.7798</v>
      </c>
      <c r="X95" s="348">
        <v>12.600899999999999</v>
      </c>
      <c r="Y95" s="374"/>
      <c r="Z95" s="346" t="s">
        <v>430</v>
      </c>
      <c r="AA95" s="346">
        <v>75</v>
      </c>
      <c r="AB95" s="346">
        <v>67</v>
      </c>
      <c r="AC95" s="346">
        <v>13</v>
      </c>
      <c r="AD95" s="346">
        <v>17</v>
      </c>
      <c r="AE95" s="346">
        <v>52</v>
      </c>
      <c r="AF95" s="346">
        <v>47</v>
      </c>
      <c r="AG95" s="346">
        <v>42</v>
      </c>
      <c r="AH95" s="346">
        <v>26</v>
      </c>
      <c r="AI95" s="346">
        <v>16</v>
      </c>
      <c r="AJ95" s="346">
        <v>92</v>
      </c>
      <c r="AK95" s="346">
        <v>23</v>
      </c>
      <c r="AL95" s="346">
        <v>43</v>
      </c>
      <c r="AM95" s="346">
        <v>53</v>
      </c>
      <c r="AN95" s="346">
        <v>68</v>
      </c>
      <c r="AO95" s="373"/>
      <c r="AP95" s="348">
        <v>12.41</v>
      </c>
      <c r="AQ95" s="348">
        <v>13.29</v>
      </c>
      <c r="AR95" s="348">
        <v>11.51</v>
      </c>
      <c r="AS95" s="348">
        <v>8.85</v>
      </c>
      <c r="AT95" s="348">
        <v>12.58</v>
      </c>
      <c r="AU95" s="351"/>
      <c r="AV95" s="346">
        <v>16</v>
      </c>
      <c r="AW95" s="346">
        <v>20</v>
      </c>
      <c r="AX95" s="346">
        <v>27</v>
      </c>
      <c r="AY95" s="346">
        <v>38</v>
      </c>
      <c r="AZ95" s="346">
        <v>49</v>
      </c>
      <c r="BA95" s="374"/>
      <c r="BB95" s="348">
        <v>10.231346541531501</v>
      </c>
      <c r="BC95" s="348">
        <v>0</v>
      </c>
      <c r="BD95" s="348">
        <v>5.4950078702651999E-2</v>
      </c>
      <c r="BE95" s="375" t="s">
        <v>430</v>
      </c>
      <c r="BF95" s="374"/>
      <c r="BG95" s="375" t="s">
        <v>430</v>
      </c>
      <c r="BH95" s="674" t="s">
        <v>430</v>
      </c>
      <c r="BI95" s="348" t="s">
        <v>430</v>
      </c>
      <c r="BJ95" s="348" t="s">
        <v>430</v>
      </c>
      <c r="BK95" s="362"/>
      <c r="BL95" s="348" t="s">
        <v>7096</v>
      </c>
      <c r="BM95" s="373" t="s">
        <v>7097</v>
      </c>
      <c r="BN95" s="372" t="s">
        <v>430</v>
      </c>
      <c r="BO95" s="372" t="s">
        <v>430</v>
      </c>
      <c r="BP95" s="372" t="s">
        <v>430</v>
      </c>
      <c r="BQ95" s="373"/>
      <c r="BR95" s="354" t="s">
        <v>519</v>
      </c>
    </row>
    <row r="96" spans="1:70" s="428" customFormat="1" x14ac:dyDescent="0.25">
      <c r="A96" s="345" t="s">
        <v>7098</v>
      </c>
      <c r="B96" s="373"/>
      <c r="C96" s="719">
        <v>40672</v>
      </c>
      <c r="D96" s="373"/>
      <c r="E96" s="346">
        <v>44.659599999999998</v>
      </c>
      <c r="F96" s="373"/>
      <c r="G96" s="347">
        <v>44.228700000000003</v>
      </c>
      <c r="H96" s="374"/>
      <c r="I96" s="348" t="s">
        <v>430</v>
      </c>
      <c r="J96" s="348">
        <v>-0.55069999999999997</v>
      </c>
      <c r="K96" s="348">
        <v>1.0530999999999999</v>
      </c>
      <c r="L96" s="348">
        <v>5.1222000000000003</v>
      </c>
      <c r="M96" s="348">
        <v>2.3561000000000001</v>
      </c>
      <c r="N96" s="350">
        <v>4.3710000000000004</v>
      </c>
      <c r="O96" s="348">
        <v>4.7427999999999999</v>
      </c>
      <c r="P96" s="348">
        <v>11.737399999999999</v>
      </c>
      <c r="Q96" s="348">
        <v>10.3284</v>
      </c>
      <c r="R96" s="348">
        <v>10.135999999999999</v>
      </c>
      <c r="S96" s="348">
        <v>2.2961999999999998</v>
      </c>
      <c r="T96" s="348">
        <v>12.738</v>
      </c>
      <c r="U96" s="348">
        <v>1.1116999999999999</v>
      </c>
      <c r="V96" s="348">
        <v>5.2690999999999999</v>
      </c>
      <c r="W96" s="348">
        <v>0.65129999999999999</v>
      </c>
      <c r="X96" s="348">
        <v>10.2121</v>
      </c>
      <c r="Y96" s="374"/>
      <c r="Z96" s="346" t="s">
        <v>430</v>
      </c>
      <c r="AA96" s="346">
        <v>78</v>
      </c>
      <c r="AB96" s="346">
        <v>84</v>
      </c>
      <c r="AC96" s="346">
        <v>23</v>
      </c>
      <c r="AD96" s="346">
        <v>32</v>
      </c>
      <c r="AE96" s="346">
        <v>61</v>
      </c>
      <c r="AF96" s="346">
        <v>44</v>
      </c>
      <c r="AG96" s="346">
        <v>46</v>
      </c>
      <c r="AH96" s="346">
        <v>33</v>
      </c>
      <c r="AI96" s="346">
        <v>18</v>
      </c>
      <c r="AJ96" s="346">
        <v>84</v>
      </c>
      <c r="AK96" s="346">
        <v>39</v>
      </c>
      <c r="AL96" s="346">
        <v>74</v>
      </c>
      <c r="AM96" s="346">
        <v>66</v>
      </c>
      <c r="AN96" s="346">
        <v>84</v>
      </c>
      <c r="AO96" s="373"/>
      <c r="AP96" s="348">
        <v>10.97</v>
      </c>
      <c r="AQ96" s="348">
        <v>11.43</v>
      </c>
      <c r="AR96" s="348">
        <v>10.38</v>
      </c>
      <c r="AS96" s="348">
        <v>7.76</v>
      </c>
      <c r="AT96" s="348">
        <v>6.67</v>
      </c>
      <c r="AU96" s="351"/>
      <c r="AV96" s="346">
        <v>19</v>
      </c>
      <c r="AW96" s="346">
        <v>24</v>
      </c>
      <c r="AX96" s="346">
        <v>29</v>
      </c>
      <c r="AY96" s="346">
        <v>42</v>
      </c>
      <c r="AZ96" s="346">
        <v>62</v>
      </c>
      <c r="BA96" s="374"/>
      <c r="BB96" s="348">
        <v>8.0717949910092095</v>
      </c>
      <c r="BC96" s="348">
        <v>0</v>
      </c>
      <c r="BD96" s="348">
        <v>6.05825749051132E-2</v>
      </c>
      <c r="BE96" s="375" t="s">
        <v>430</v>
      </c>
      <c r="BF96" s="374"/>
      <c r="BG96" s="375" t="s">
        <v>430</v>
      </c>
      <c r="BH96" s="674" t="s">
        <v>430</v>
      </c>
      <c r="BI96" s="348" t="s">
        <v>430</v>
      </c>
      <c r="BJ96" s="348" t="s">
        <v>430</v>
      </c>
      <c r="BK96" s="362"/>
      <c r="BL96" s="348" t="s">
        <v>7060</v>
      </c>
      <c r="BM96" s="373" t="s">
        <v>7061</v>
      </c>
      <c r="BN96" s="372" t="s">
        <v>430</v>
      </c>
      <c r="BO96" s="372" t="s">
        <v>430</v>
      </c>
      <c r="BP96" s="372" t="s">
        <v>430</v>
      </c>
      <c r="BQ96" s="373"/>
      <c r="BR96" s="354" t="s">
        <v>910</v>
      </c>
    </row>
    <row r="97" spans="1:70" s="428" customFormat="1" x14ac:dyDescent="0.25">
      <c r="A97" s="345" t="s">
        <v>7099</v>
      </c>
      <c r="B97" s="373"/>
      <c r="C97" s="719">
        <v>46085</v>
      </c>
      <c r="D97" s="373"/>
      <c r="E97" s="888">
        <v>42.41</v>
      </c>
      <c r="F97" s="373"/>
      <c r="G97" s="347">
        <v>9.3956</v>
      </c>
      <c r="H97" s="374"/>
      <c r="I97" s="348" t="s">
        <v>430</v>
      </c>
      <c r="J97" s="348">
        <v>5.3199999999999997E-2</v>
      </c>
      <c r="K97" s="348">
        <v>7.4077000000000002</v>
      </c>
      <c r="L97" s="348">
        <v>-3.6438000000000001</v>
      </c>
      <c r="M97" s="348" t="s">
        <v>430</v>
      </c>
      <c r="N97" s="350" t="s">
        <v>430</v>
      </c>
      <c r="O97" s="348" t="s">
        <v>430</v>
      </c>
      <c r="P97" s="348" t="s">
        <v>430</v>
      </c>
      <c r="Q97" s="348" t="s">
        <v>430</v>
      </c>
      <c r="R97" s="348" t="s">
        <v>430</v>
      </c>
      <c r="S97" s="348">
        <v>8.1806999999999999</v>
      </c>
      <c r="T97" s="348">
        <v>3.4836999999999998</v>
      </c>
      <c r="U97" s="348" t="s">
        <v>430</v>
      </c>
      <c r="V97" s="348" t="s">
        <v>430</v>
      </c>
      <c r="W97" s="348">
        <v>7.2263000000000002</v>
      </c>
      <c r="X97" s="348">
        <v>-6.0439999999999996</v>
      </c>
      <c r="Y97" s="374"/>
      <c r="Z97" s="346" t="s">
        <v>430</v>
      </c>
      <c r="AA97" s="346">
        <v>52</v>
      </c>
      <c r="AB97" s="346">
        <v>41</v>
      </c>
      <c r="AC97" s="346">
        <v>88</v>
      </c>
      <c r="AD97" s="346" t="s">
        <v>430</v>
      </c>
      <c r="AE97" s="346" t="s">
        <v>430</v>
      </c>
      <c r="AF97" s="346" t="s">
        <v>430</v>
      </c>
      <c r="AG97" s="346" t="s">
        <v>430</v>
      </c>
      <c r="AH97" s="346" t="s">
        <v>430</v>
      </c>
      <c r="AI97" s="346" t="s">
        <v>430</v>
      </c>
      <c r="AJ97" s="346">
        <v>31</v>
      </c>
      <c r="AK97" s="346">
        <v>103</v>
      </c>
      <c r="AL97" s="346" t="s">
        <v>430</v>
      </c>
      <c r="AM97" s="346" t="s">
        <v>430</v>
      </c>
      <c r="AN97" s="346">
        <v>42</v>
      </c>
      <c r="AO97" s="373"/>
      <c r="AP97" s="348" t="s">
        <v>430</v>
      </c>
      <c r="AQ97" s="348" t="s">
        <v>430</v>
      </c>
      <c r="AR97" s="348" t="s">
        <v>430</v>
      </c>
      <c r="AS97" s="348" t="s">
        <v>430</v>
      </c>
      <c r="AT97" s="348" t="s">
        <v>430</v>
      </c>
      <c r="AU97" s="351"/>
      <c r="AV97" s="346" t="s">
        <v>430</v>
      </c>
      <c r="AW97" s="346" t="s">
        <v>430</v>
      </c>
      <c r="AX97" s="346" t="s">
        <v>430</v>
      </c>
      <c r="AY97" s="346" t="s">
        <v>430</v>
      </c>
      <c r="AZ97" s="346" t="s">
        <v>430</v>
      </c>
      <c r="BA97" s="374"/>
      <c r="BB97" s="348">
        <v>21.265291264606901</v>
      </c>
      <c r="BC97" s="348">
        <v>0</v>
      </c>
      <c r="BD97" s="348">
        <v>1.8428854295811099E-2</v>
      </c>
      <c r="BE97" s="375" t="s">
        <v>430</v>
      </c>
      <c r="BF97" s="374"/>
      <c r="BG97" s="375" t="s">
        <v>430</v>
      </c>
      <c r="BH97" s="674" t="s">
        <v>430</v>
      </c>
      <c r="BI97" s="348" t="s">
        <v>430</v>
      </c>
      <c r="BJ97" s="348" t="s">
        <v>430</v>
      </c>
      <c r="BK97" s="362"/>
      <c r="BL97" s="348" t="s">
        <v>7100</v>
      </c>
      <c r="BM97" s="373" t="s">
        <v>2656</v>
      </c>
      <c r="BN97" s="372" t="s">
        <v>7101</v>
      </c>
      <c r="BO97" s="372" t="s">
        <v>430</v>
      </c>
      <c r="BP97" s="372" t="s">
        <v>430</v>
      </c>
      <c r="BQ97" s="373"/>
      <c r="BR97" s="354" t="s">
        <v>5155</v>
      </c>
    </row>
    <row r="98" spans="1:70" s="428" customFormat="1" x14ac:dyDescent="0.25">
      <c r="A98" s="345" t="s">
        <v>7102</v>
      </c>
      <c r="B98" s="373"/>
      <c r="C98" s="719">
        <v>46044</v>
      </c>
      <c r="D98" s="373"/>
      <c r="E98" s="346">
        <v>41.58</v>
      </c>
      <c r="F98" s="373"/>
      <c r="G98" s="347">
        <v>10.8286</v>
      </c>
      <c r="H98" s="374"/>
      <c r="I98" s="348">
        <v>0.5282</v>
      </c>
      <c r="J98" s="348">
        <v>-0.63319999999999999</v>
      </c>
      <c r="K98" s="348">
        <v>1.2245999999999999</v>
      </c>
      <c r="L98" s="348">
        <v>5.9229000000000003</v>
      </c>
      <c r="M98" s="348">
        <v>6.1523000000000003</v>
      </c>
      <c r="N98" s="350" t="s">
        <v>430</v>
      </c>
      <c r="O98" s="348" t="s">
        <v>430</v>
      </c>
      <c r="P98" s="348" t="s">
        <v>430</v>
      </c>
      <c r="Q98" s="348" t="s">
        <v>430</v>
      </c>
      <c r="R98" s="348" t="s">
        <v>430</v>
      </c>
      <c r="S98" s="348">
        <v>2.9285999999999999</v>
      </c>
      <c r="T98" s="348">
        <v>19.834399999999999</v>
      </c>
      <c r="U98" s="348" t="s">
        <v>430</v>
      </c>
      <c r="V98" s="348" t="s">
        <v>430</v>
      </c>
      <c r="W98" s="348">
        <v>1.1337999999999999</v>
      </c>
      <c r="X98" s="348">
        <v>8.2859999999999996</v>
      </c>
      <c r="Y98" s="374"/>
      <c r="Z98" s="346">
        <v>60</v>
      </c>
      <c r="AA98" s="346">
        <v>86</v>
      </c>
      <c r="AB98" s="346">
        <v>78</v>
      </c>
      <c r="AC98" s="346">
        <v>16</v>
      </c>
      <c r="AD98" s="346">
        <v>16</v>
      </c>
      <c r="AE98" s="346" t="s">
        <v>430</v>
      </c>
      <c r="AF98" s="346" t="s">
        <v>430</v>
      </c>
      <c r="AG98" s="346" t="s">
        <v>430</v>
      </c>
      <c r="AH98" s="346" t="s">
        <v>430</v>
      </c>
      <c r="AI98" s="346" t="s">
        <v>430</v>
      </c>
      <c r="AJ98" s="346">
        <v>74</v>
      </c>
      <c r="AK98" s="346">
        <v>17</v>
      </c>
      <c r="AL98" s="346" t="s">
        <v>430</v>
      </c>
      <c r="AM98" s="346" t="s">
        <v>430</v>
      </c>
      <c r="AN98" s="346">
        <v>76</v>
      </c>
      <c r="AO98" s="373"/>
      <c r="AP98" s="348" t="s">
        <v>430</v>
      </c>
      <c r="AQ98" s="348" t="s">
        <v>430</v>
      </c>
      <c r="AR98" s="348" t="s">
        <v>430</v>
      </c>
      <c r="AS98" s="348" t="s">
        <v>430</v>
      </c>
      <c r="AT98" s="348" t="s">
        <v>430</v>
      </c>
      <c r="AU98" s="351"/>
      <c r="AV98" s="346" t="s">
        <v>430</v>
      </c>
      <c r="AW98" s="346" t="s">
        <v>430</v>
      </c>
      <c r="AX98" s="346" t="s">
        <v>430</v>
      </c>
      <c r="AY98" s="346" t="s">
        <v>430</v>
      </c>
      <c r="AZ98" s="346" t="s">
        <v>430</v>
      </c>
      <c r="BA98" s="374"/>
      <c r="BB98" s="348">
        <v>18.564065622126598</v>
      </c>
      <c r="BC98" s="348">
        <v>0.99871039134629802</v>
      </c>
      <c r="BD98" s="348">
        <v>3.6330186487610099E-2</v>
      </c>
      <c r="BE98" s="375">
        <v>0.81148719049867402</v>
      </c>
      <c r="BF98" s="374"/>
      <c r="BG98" s="375" t="s">
        <v>430</v>
      </c>
      <c r="BH98" s="674" t="s">
        <v>430</v>
      </c>
      <c r="BI98" s="348" t="s">
        <v>430</v>
      </c>
      <c r="BJ98" s="348" t="s">
        <v>430</v>
      </c>
      <c r="BK98" s="362"/>
      <c r="BL98" s="348" t="s">
        <v>7103</v>
      </c>
      <c r="BM98" s="373" t="s">
        <v>4979</v>
      </c>
      <c r="BN98" s="372" t="s">
        <v>430</v>
      </c>
      <c r="BO98" s="372" t="s">
        <v>430</v>
      </c>
      <c r="BP98" s="372" t="s">
        <v>430</v>
      </c>
      <c r="BQ98" s="373"/>
      <c r="BR98" s="354" t="s">
        <v>548</v>
      </c>
    </row>
    <row r="99" spans="1:70" s="428" customFormat="1" x14ac:dyDescent="0.25">
      <c r="A99" s="345" t="s">
        <v>7104</v>
      </c>
      <c r="B99" s="373"/>
      <c r="C99" s="719">
        <v>45876</v>
      </c>
      <c r="D99" s="373"/>
      <c r="E99" s="346">
        <v>36.386600000000001</v>
      </c>
      <c r="F99" s="373"/>
      <c r="G99" s="347">
        <v>11.4749</v>
      </c>
      <c r="H99" s="374"/>
      <c r="I99" s="348">
        <v>0.4385</v>
      </c>
      <c r="J99" s="348">
        <v>-1.415</v>
      </c>
      <c r="K99" s="348">
        <v>-4.8491999999999997</v>
      </c>
      <c r="L99" s="348">
        <v>-7.0339</v>
      </c>
      <c r="M99" s="348">
        <v>8.3651999999999997</v>
      </c>
      <c r="N99" s="350">
        <v>14.0601</v>
      </c>
      <c r="O99" s="348" t="s">
        <v>430</v>
      </c>
      <c r="P99" s="348" t="s">
        <v>430</v>
      </c>
      <c r="Q99" s="348" t="s">
        <v>430</v>
      </c>
      <c r="R99" s="348" t="s">
        <v>430</v>
      </c>
      <c r="S99" s="348">
        <v>-7.0994000000000002</v>
      </c>
      <c r="T99" s="348">
        <v>12.340400000000001</v>
      </c>
      <c r="U99" s="348">
        <v>16.091000000000001</v>
      </c>
      <c r="V99" s="348">
        <v>12.8009</v>
      </c>
      <c r="W99" s="348">
        <v>-1.9516</v>
      </c>
      <c r="X99" s="348">
        <v>14.2073</v>
      </c>
      <c r="Y99" s="374"/>
      <c r="Z99" s="346">
        <v>67</v>
      </c>
      <c r="AA99" s="346">
        <v>113</v>
      </c>
      <c r="AB99" s="346">
        <v>114</v>
      </c>
      <c r="AC99" s="346">
        <v>96</v>
      </c>
      <c r="AD99" s="346">
        <v>13</v>
      </c>
      <c r="AE99" s="346">
        <v>37</v>
      </c>
      <c r="AF99" s="346" t="s">
        <v>430</v>
      </c>
      <c r="AG99" s="346" t="s">
        <v>430</v>
      </c>
      <c r="AH99" s="346" t="s">
        <v>430</v>
      </c>
      <c r="AI99" s="346" t="s">
        <v>430</v>
      </c>
      <c r="AJ99" s="346">
        <v>112</v>
      </c>
      <c r="AK99" s="346">
        <v>43</v>
      </c>
      <c r="AL99" s="346">
        <v>16</v>
      </c>
      <c r="AM99" s="346">
        <v>41</v>
      </c>
      <c r="AN99" s="346">
        <v>114</v>
      </c>
      <c r="AO99" s="373"/>
      <c r="AP99" s="348" t="s">
        <v>430</v>
      </c>
      <c r="AQ99" s="348" t="s">
        <v>430</v>
      </c>
      <c r="AR99" s="348" t="s">
        <v>430</v>
      </c>
      <c r="AS99" s="348" t="s">
        <v>430</v>
      </c>
      <c r="AT99" s="348">
        <v>11.37</v>
      </c>
      <c r="AU99" s="351"/>
      <c r="AV99" s="346" t="s">
        <v>430</v>
      </c>
      <c r="AW99" s="346" t="s">
        <v>430</v>
      </c>
      <c r="AX99" s="346" t="s">
        <v>430</v>
      </c>
      <c r="AY99" s="346" t="s">
        <v>430</v>
      </c>
      <c r="AZ99" s="346">
        <v>51</v>
      </c>
      <c r="BA99" s="374"/>
      <c r="BB99" s="348">
        <v>22.645027099102599</v>
      </c>
      <c r="BC99" s="348">
        <v>1.0140946442684899</v>
      </c>
      <c r="BD99" s="348">
        <v>3.7147765684064603E-2</v>
      </c>
      <c r="BE99" s="375">
        <v>-8.1466129730815001E-3</v>
      </c>
      <c r="BF99" s="374"/>
      <c r="BG99" s="375" t="s">
        <v>430</v>
      </c>
      <c r="BH99" s="674" t="s">
        <v>430</v>
      </c>
      <c r="BI99" s="348" t="s">
        <v>430</v>
      </c>
      <c r="BJ99" s="348" t="s">
        <v>430</v>
      </c>
      <c r="BK99" s="362"/>
      <c r="BL99" s="348" t="s">
        <v>7105</v>
      </c>
      <c r="BM99" s="373" t="s">
        <v>7106</v>
      </c>
      <c r="BN99" s="372" t="s">
        <v>430</v>
      </c>
      <c r="BO99" s="372" t="s">
        <v>430</v>
      </c>
      <c r="BP99" s="372" t="s">
        <v>430</v>
      </c>
      <c r="BQ99" s="373"/>
      <c r="BR99" s="354" t="s">
        <v>555</v>
      </c>
    </row>
    <row r="100" spans="1:70" s="428" customFormat="1" x14ac:dyDescent="0.25">
      <c r="A100" s="345" t="s">
        <v>7107</v>
      </c>
      <c r="B100" s="373"/>
      <c r="C100" s="719">
        <v>44616</v>
      </c>
      <c r="D100" s="373"/>
      <c r="E100" s="346">
        <v>36.479999999999997</v>
      </c>
      <c r="F100" s="373"/>
      <c r="G100" s="347">
        <v>15.532999999999999</v>
      </c>
      <c r="H100" s="374"/>
      <c r="I100" s="348">
        <v>0.29570000000000002</v>
      </c>
      <c r="J100" s="348">
        <v>-1.4097</v>
      </c>
      <c r="K100" s="348">
        <v>0.68779999999999997</v>
      </c>
      <c r="L100" s="348">
        <v>1.2515000000000001</v>
      </c>
      <c r="M100" s="348">
        <v>-1.8545</v>
      </c>
      <c r="N100" s="350">
        <v>2.9009</v>
      </c>
      <c r="O100" s="348">
        <v>-2.1951999999999998</v>
      </c>
      <c r="P100" s="348">
        <v>10.169600000000001</v>
      </c>
      <c r="Q100" s="348" t="s">
        <v>430</v>
      </c>
      <c r="R100" s="348" t="s">
        <v>430</v>
      </c>
      <c r="S100" s="348">
        <v>1.6265000000000001</v>
      </c>
      <c r="T100" s="348">
        <v>10.536300000000001</v>
      </c>
      <c r="U100" s="348">
        <v>-1.3991</v>
      </c>
      <c r="V100" s="348">
        <v>4.0457999999999998</v>
      </c>
      <c r="W100" s="348">
        <v>-0.55189999999999995</v>
      </c>
      <c r="X100" s="348">
        <v>10.3108</v>
      </c>
      <c r="Y100" s="374"/>
      <c r="Z100" s="346">
        <v>71</v>
      </c>
      <c r="AA100" s="346">
        <v>112</v>
      </c>
      <c r="AB100" s="346">
        <v>96</v>
      </c>
      <c r="AC100" s="346">
        <v>60</v>
      </c>
      <c r="AD100" s="346">
        <v>78</v>
      </c>
      <c r="AE100" s="346">
        <v>66</v>
      </c>
      <c r="AF100" s="346">
        <v>61</v>
      </c>
      <c r="AG100" s="346">
        <v>53</v>
      </c>
      <c r="AH100" s="346" t="s">
        <v>430</v>
      </c>
      <c r="AI100" s="346" t="s">
        <v>430</v>
      </c>
      <c r="AJ100" s="346">
        <v>98</v>
      </c>
      <c r="AK100" s="346">
        <v>50</v>
      </c>
      <c r="AL100" s="346">
        <v>85</v>
      </c>
      <c r="AM100" s="346">
        <v>71</v>
      </c>
      <c r="AN100" s="346">
        <v>106</v>
      </c>
      <c r="AO100" s="373"/>
      <c r="AP100" s="348" t="s">
        <v>430</v>
      </c>
      <c r="AQ100" s="348" t="s">
        <v>430</v>
      </c>
      <c r="AR100" s="348" t="s">
        <v>430</v>
      </c>
      <c r="AS100" s="348">
        <v>4.04</v>
      </c>
      <c r="AT100" s="348">
        <v>1.1599999999999999</v>
      </c>
      <c r="AU100" s="351"/>
      <c r="AV100" s="346" t="s">
        <v>430</v>
      </c>
      <c r="AW100" s="346" t="s">
        <v>430</v>
      </c>
      <c r="AX100" s="346" t="s">
        <v>430</v>
      </c>
      <c r="AY100" s="346">
        <v>54</v>
      </c>
      <c r="AZ100" s="346">
        <v>81</v>
      </c>
      <c r="BA100" s="374"/>
      <c r="BB100" s="348">
        <v>12.095469251018899</v>
      </c>
      <c r="BC100" s="348">
        <v>0.96443633760372005</v>
      </c>
      <c r="BD100" s="348">
        <v>2.9803545202173001E-2</v>
      </c>
      <c r="BE100" s="375">
        <v>-1.91115964245204E-2</v>
      </c>
      <c r="BF100" s="374"/>
      <c r="BG100" s="375" t="s">
        <v>430</v>
      </c>
      <c r="BH100" s="674" t="s">
        <v>430</v>
      </c>
      <c r="BI100" s="348" t="s">
        <v>430</v>
      </c>
      <c r="BJ100" s="348" t="s">
        <v>430</v>
      </c>
      <c r="BK100" s="362"/>
      <c r="BL100" s="348" t="s">
        <v>7108</v>
      </c>
      <c r="BM100" s="373" t="s">
        <v>6386</v>
      </c>
      <c r="BN100" s="372" t="s">
        <v>430</v>
      </c>
      <c r="BO100" s="372" t="s">
        <v>430</v>
      </c>
      <c r="BP100" s="372" t="s">
        <v>430</v>
      </c>
      <c r="BQ100" s="373"/>
      <c r="BR100" s="354" t="s">
        <v>548</v>
      </c>
    </row>
    <row r="101" spans="1:70" s="428" customFormat="1" x14ac:dyDescent="0.25">
      <c r="A101" s="345" t="s">
        <v>7109</v>
      </c>
      <c r="B101" s="373"/>
      <c r="C101" s="719">
        <v>44778</v>
      </c>
      <c r="D101" s="373"/>
      <c r="E101" s="346">
        <v>35.71</v>
      </c>
      <c r="F101" s="373"/>
      <c r="G101" s="347">
        <v>14.2788</v>
      </c>
      <c r="H101" s="374"/>
      <c r="I101" s="348" t="s">
        <v>430</v>
      </c>
      <c r="J101" s="348">
        <v>-1.1984999999999999</v>
      </c>
      <c r="K101" s="348">
        <v>-0.57650000000000001</v>
      </c>
      <c r="L101" s="348">
        <v>2.2654000000000001</v>
      </c>
      <c r="M101" s="348">
        <v>-5.2709000000000001</v>
      </c>
      <c r="N101" s="350">
        <v>-3.4363000000000001</v>
      </c>
      <c r="O101" s="348">
        <v>-0.44309999999999999</v>
      </c>
      <c r="P101" s="348">
        <v>8.4425000000000008</v>
      </c>
      <c r="Q101" s="348" t="s">
        <v>430</v>
      </c>
      <c r="R101" s="348" t="s">
        <v>430</v>
      </c>
      <c r="S101" s="348">
        <v>0.7792</v>
      </c>
      <c r="T101" s="348">
        <v>8.1301000000000005</v>
      </c>
      <c r="U101" s="348">
        <v>-7.2655000000000003</v>
      </c>
      <c r="V101" s="348">
        <v>-1.4739</v>
      </c>
      <c r="W101" s="348">
        <v>-1.2769999999999999</v>
      </c>
      <c r="X101" s="348">
        <v>9.2142999999999997</v>
      </c>
      <c r="Y101" s="374"/>
      <c r="Z101" s="346" t="s">
        <v>430</v>
      </c>
      <c r="AA101" s="346">
        <v>110</v>
      </c>
      <c r="AB101" s="346">
        <v>110</v>
      </c>
      <c r="AC101" s="346">
        <v>54</v>
      </c>
      <c r="AD101" s="346">
        <v>97</v>
      </c>
      <c r="AE101" s="346">
        <v>81</v>
      </c>
      <c r="AF101" s="346">
        <v>58</v>
      </c>
      <c r="AG101" s="346">
        <v>57</v>
      </c>
      <c r="AH101" s="346" t="s">
        <v>430</v>
      </c>
      <c r="AI101" s="346" t="s">
        <v>430</v>
      </c>
      <c r="AJ101" s="346">
        <v>106</v>
      </c>
      <c r="AK101" s="346">
        <v>58</v>
      </c>
      <c r="AL101" s="346">
        <v>94</v>
      </c>
      <c r="AM101" s="346">
        <v>88</v>
      </c>
      <c r="AN101" s="346">
        <v>111</v>
      </c>
      <c r="AO101" s="373"/>
      <c r="AP101" s="348" t="s">
        <v>430</v>
      </c>
      <c r="AQ101" s="348" t="s">
        <v>430</v>
      </c>
      <c r="AR101" s="348" t="s">
        <v>430</v>
      </c>
      <c r="AS101" s="348">
        <v>2.5299999999999998</v>
      </c>
      <c r="AT101" s="348">
        <v>-5.13</v>
      </c>
      <c r="AU101" s="351"/>
      <c r="AV101" s="346" t="s">
        <v>430</v>
      </c>
      <c r="AW101" s="346" t="s">
        <v>430</v>
      </c>
      <c r="AX101" s="346" t="s">
        <v>430</v>
      </c>
      <c r="AY101" s="346">
        <v>58</v>
      </c>
      <c r="AZ101" s="346">
        <v>85</v>
      </c>
      <c r="BA101" s="374"/>
      <c r="BB101" s="348">
        <v>11.0974612282103</v>
      </c>
      <c r="BC101" s="348">
        <v>0.99085364526458897</v>
      </c>
      <c r="BD101" s="348">
        <v>1.6486174334177098E-2</v>
      </c>
      <c r="BE101" s="375">
        <v>1.23280008646278E-2</v>
      </c>
      <c r="BF101" s="374"/>
      <c r="BG101" s="375" t="s">
        <v>430</v>
      </c>
      <c r="BH101" s="674" t="s">
        <v>430</v>
      </c>
      <c r="BI101" s="348" t="s">
        <v>430</v>
      </c>
      <c r="BJ101" s="348" t="s">
        <v>430</v>
      </c>
      <c r="BK101" s="362"/>
      <c r="BL101" s="348" t="s">
        <v>6945</v>
      </c>
      <c r="BM101" s="373" t="s">
        <v>6946</v>
      </c>
      <c r="BN101" s="372" t="s">
        <v>430</v>
      </c>
      <c r="BO101" s="372" t="s">
        <v>430</v>
      </c>
      <c r="BP101" s="372" t="s">
        <v>430</v>
      </c>
      <c r="BQ101" s="373"/>
      <c r="BR101" s="354" t="s">
        <v>555</v>
      </c>
    </row>
    <row r="102" spans="1:70" s="428" customFormat="1" x14ac:dyDescent="0.25">
      <c r="A102" s="345" t="s">
        <v>7110</v>
      </c>
      <c r="B102" s="373"/>
      <c r="C102" s="719">
        <v>46086</v>
      </c>
      <c r="D102" s="373"/>
      <c r="E102" s="346">
        <v>37.234900000000003</v>
      </c>
      <c r="F102" s="373"/>
      <c r="G102" s="347">
        <v>10.7942</v>
      </c>
      <c r="H102" s="374"/>
      <c r="I102" s="348">
        <v>-0.5958</v>
      </c>
      <c r="J102" s="348">
        <v>-1.1004</v>
      </c>
      <c r="K102" s="348">
        <v>-4.0746000000000002</v>
      </c>
      <c r="L102" s="348">
        <v>0.37469999999999998</v>
      </c>
      <c r="M102" s="348" t="s">
        <v>430</v>
      </c>
      <c r="N102" s="350" t="s">
        <v>430</v>
      </c>
      <c r="O102" s="348" t="s">
        <v>430</v>
      </c>
      <c r="P102" s="348" t="s">
        <v>430</v>
      </c>
      <c r="Q102" s="348" t="s">
        <v>430</v>
      </c>
      <c r="R102" s="348" t="s">
        <v>430</v>
      </c>
      <c r="S102" s="348">
        <v>-3.4491000000000001</v>
      </c>
      <c r="T102" s="348">
        <v>15.9557</v>
      </c>
      <c r="U102" s="348" t="s">
        <v>430</v>
      </c>
      <c r="V102" s="348" t="s">
        <v>430</v>
      </c>
      <c r="W102" s="348">
        <v>-4.6044</v>
      </c>
      <c r="X102" s="348">
        <v>7.9420000000000002</v>
      </c>
      <c r="Y102" s="374"/>
      <c r="Z102" s="346">
        <v>83</v>
      </c>
      <c r="AA102" s="346">
        <v>105</v>
      </c>
      <c r="AB102" s="346">
        <v>113</v>
      </c>
      <c r="AC102" s="346">
        <v>64</v>
      </c>
      <c r="AD102" s="346" t="s">
        <v>430</v>
      </c>
      <c r="AE102" s="346" t="s">
        <v>430</v>
      </c>
      <c r="AF102" s="346" t="s">
        <v>430</v>
      </c>
      <c r="AG102" s="346" t="s">
        <v>430</v>
      </c>
      <c r="AH102" s="346" t="s">
        <v>430</v>
      </c>
      <c r="AI102" s="346" t="s">
        <v>430</v>
      </c>
      <c r="AJ102" s="346">
        <v>111</v>
      </c>
      <c r="AK102" s="346">
        <v>24</v>
      </c>
      <c r="AL102" s="346" t="s">
        <v>430</v>
      </c>
      <c r="AM102" s="346" t="s">
        <v>430</v>
      </c>
      <c r="AN102" s="346">
        <v>115</v>
      </c>
      <c r="AO102" s="373"/>
      <c r="AP102" s="348" t="s">
        <v>430</v>
      </c>
      <c r="AQ102" s="348" t="s">
        <v>430</v>
      </c>
      <c r="AR102" s="348" t="s">
        <v>430</v>
      </c>
      <c r="AS102" s="348" t="s">
        <v>430</v>
      </c>
      <c r="AT102" s="348" t="s">
        <v>430</v>
      </c>
      <c r="AU102" s="351"/>
      <c r="AV102" s="346" t="s">
        <v>430</v>
      </c>
      <c r="AW102" s="346" t="s">
        <v>430</v>
      </c>
      <c r="AX102" s="346" t="s">
        <v>430</v>
      </c>
      <c r="AY102" s="346" t="s">
        <v>430</v>
      </c>
      <c r="AZ102" s="346" t="s">
        <v>430</v>
      </c>
      <c r="BA102" s="374"/>
      <c r="BB102" s="348">
        <v>16.256494648620698</v>
      </c>
      <c r="BC102" s="348">
        <v>0</v>
      </c>
      <c r="BD102" s="348">
        <v>0.15590435956551499</v>
      </c>
      <c r="BE102" s="375" t="s">
        <v>430</v>
      </c>
      <c r="BF102" s="374"/>
      <c r="BG102" s="375" t="s">
        <v>430</v>
      </c>
      <c r="BH102" s="674" t="s">
        <v>430</v>
      </c>
      <c r="BI102" s="348" t="s">
        <v>430</v>
      </c>
      <c r="BJ102" s="348" t="s">
        <v>430</v>
      </c>
      <c r="BK102" s="362"/>
      <c r="BL102" s="348" t="s">
        <v>7111</v>
      </c>
      <c r="BM102" s="373" t="s">
        <v>7112</v>
      </c>
      <c r="BN102" s="372" t="s">
        <v>430</v>
      </c>
      <c r="BO102" s="372" t="s">
        <v>430</v>
      </c>
      <c r="BP102" s="372" t="s">
        <v>430</v>
      </c>
      <c r="BQ102" s="373"/>
      <c r="BR102" s="354" t="s">
        <v>555</v>
      </c>
    </row>
    <row r="103" spans="1:70" s="428" customFormat="1" x14ac:dyDescent="0.25">
      <c r="A103" s="345" t="s">
        <v>7113</v>
      </c>
      <c r="B103" s="373"/>
      <c r="C103" s="719">
        <v>44848</v>
      </c>
      <c r="D103" s="373"/>
      <c r="E103" s="346">
        <v>35.7971</v>
      </c>
      <c r="F103" s="373"/>
      <c r="G103" s="347">
        <v>17.7058</v>
      </c>
      <c r="H103" s="374"/>
      <c r="I103" s="348" t="s">
        <v>430</v>
      </c>
      <c r="J103" s="348">
        <v>-0.69550000000000001</v>
      </c>
      <c r="K103" s="348">
        <v>1.8253999999999999</v>
      </c>
      <c r="L103" s="348">
        <v>4.4546999999999999</v>
      </c>
      <c r="M103" s="348">
        <v>1.8341000000000001</v>
      </c>
      <c r="N103" s="350">
        <v>13.513400000000001</v>
      </c>
      <c r="O103" s="348">
        <v>7.6726999999999999</v>
      </c>
      <c r="P103" s="348">
        <v>17.236999999999998</v>
      </c>
      <c r="Q103" s="348" t="s">
        <v>430</v>
      </c>
      <c r="R103" s="348" t="s">
        <v>430</v>
      </c>
      <c r="S103" s="348">
        <v>3.3824999999999998</v>
      </c>
      <c r="T103" s="348">
        <v>12.844799999999999</v>
      </c>
      <c r="U103" s="348">
        <v>2.4944000000000002</v>
      </c>
      <c r="V103" s="348">
        <v>11.155900000000001</v>
      </c>
      <c r="W103" s="348">
        <v>1.1880999999999999</v>
      </c>
      <c r="X103" s="348">
        <v>15.9998</v>
      </c>
      <c r="Y103" s="374"/>
      <c r="Z103" s="346" t="s">
        <v>430</v>
      </c>
      <c r="AA103" s="346">
        <v>87</v>
      </c>
      <c r="AB103" s="346">
        <v>71</v>
      </c>
      <c r="AC103" s="346">
        <v>26</v>
      </c>
      <c r="AD103" s="346">
        <v>34</v>
      </c>
      <c r="AE103" s="346">
        <v>39</v>
      </c>
      <c r="AF103" s="346">
        <v>37</v>
      </c>
      <c r="AG103" s="346">
        <v>29</v>
      </c>
      <c r="AH103" s="346" t="s">
        <v>430</v>
      </c>
      <c r="AI103" s="346" t="s">
        <v>430</v>
      </c>
      <c r="AJ103" s="346">
        <v>62</v>
      </c>
      <c r="AK103" s="346">
        <v>38</v>
      </c>
      <c r="AL103" s="346">
        <v>69</v>
      </c>
      <c r="AM103" s="346">
        <v>44</v>
      </c>
      <c r="AN103" s="346">
        <v>74</v>
      </c>
      <c r="AO103" s="373"/>
      <c r="AP103" s="348" t="s">
        <v>430</v>
      </c>
      <c r="AQ103" s="348" t="s">
        <v>430</v>
      </c>
      <c r="AR103" s="348" t="s">
        <v>430</v>
      </c>
      <c r="AS103" s="348">
        <v>12.12</v>
      </c>
      <c r="AT103" s="348">
        <v>9.24</v>
      </c>
      <c r="AU103" s="351"/>
      <c r="AV103" s="346" t="s">
        <v>430</v>
      </c>
      <c r="AW103" s="346" t="s">
        <v>430</v>
      </c>
      <c r="AX103" s="346" t="s">
        <v>430</v>
      </c>
      <c r="AY103" s="346">
        <v>28</v>
      </c>
      <c r="AZ103" s="346">
        <v>54</v>
      </c>
      <c r="BA103" s="374"/>
      <c r="BB103" s="348">
        <v>9.7131025147298509</v>
      </c>
      <c r="BC103" s="348">
        <v>0.60381387891735205</v>
      </c>
      <c r="BD103" s="348">
        <v>9.1257423265178994E-2</v>
      </c>
      <c r="BE103" s="375">
        <v>0.65034708741921599</v>
      </c>
      <c r="BF103" s="374"/>
      <c r="BG103" s="375" t="s">
        <v>430</v>
      </c>
      <c r="BH103" s="674" t="s">
        <v>430</v>
      </c>
      <c r="BI103" s="348" t="s">
        <v>430</v>
      </c>
      <c r="BJ103" s="348" t="s">
        <v>430</v>
      </c>
      <c r="BK103" s="362"/>
      <c r="BL103" s="348" t="s">
        <v>7114</v>
      </c>
      <c r="BM103" s="373" t="s">
        <v>7115</v>
      </c>
      <c r="BN103" s="372" t="s">
        <v>430</v>
      </c>
      <c r="BO103" s="372" t="s">
        <v>430</v>
      </c>
      <c r="BP103" s="372" t="s">
        <v>430</v>
      </c>
      <c r="BQ103" s="373"/>
      <c r="BR103" s="354" t="s">
        <v>548</v>
      </c>
    </row>
    <row r="104" spans="1:70" s="428" customFormat="1" x14ac:dyDescent="0.25">
      <c r="A104" s="345" t="s">
        <v>7116</v>
      </c>
      <c r="B104" s="373"/>
      <c r="C104" s="719">
        <v>46093</v>
      </c>
      <c r="D104" s="373"/>
      <c r="E104" s="346">
        <v>30.94</v>
      </c>
      <c r="F104" s="373"/>
      <c r="G104" s="347">
        <v>10.3994</v>
      </c>
      <c r="H104" s="374"/>
      <c r="I104" s="348">
        <v>0.33579999999999999</v>
      </c>
      <c r="J104" s="348">
        <v>-1.5078</v>
      </c>
      <c r="K104" s="348">
        <v>0.2361</v>
      </c>
      <c r="L104" s="348">
        <v>1.0141</v>
      </c>
      <c r="M104" s="348" t="s">
        <v>430</v>
      </c>
      <c r="N104" s="350" t="s">
        <v>430</v>
      </c>
      <c r="O104" s="348" t="s">
        <v>430</v>
      </c>
      <c r="P104" s="348" t="s">
        <v>430</v>
      </c>
      <c r="Q104" s="348" t="s">
        <v>430</v>
      </c>
      <c r="R104" s="348" t="s">
        <v>430</v>
      </c>
      <c r="S104" s="348">
        <v>0.63380000000000003</v>
      </c>
      <c r="T104" s="348">
        <v>11.6366</v>
      </c>
      <c r="U104" s="348" t="s">
        <v>430</v>
      </c>
      <c r="V104" s="348" t="s">
        <v>430</v>
      </c>
      <c r="W104" s="348">
        <v>5.8700000000000002E-2</v>
      </c>
      <c r="X104" s="348">
        <v>3.9940000000000002</v>
      </c>
      <c r="Y104" s="374"/>
      <c r="Z104" s="346">
        <v>70</v>
      </c>
      <c r="AA104" s="346">
        <v>114</v>
      </c>
      <c r="AB104" s="346">
        <v>106</v>
      </c>
      <c r="AC104" s="346">
        <v>62</v>
      </c>
      <c r="AD104" s="346" t="s">
        <v>430</v>
      </c>
      <c r="AE104" s="346" t="s">
        <v>430</v>
      </c>
      <c r="AF104" s="346" t="s">
        <v>430</v>
      </c>
      <c r="AG104" s="346" t="s">
        <v>430</v>
      </c>
      <c r="AH104" s="346" t="s">
        <v>430</v>
      </c>
      <c r="AI104" s="346" t="s">
        <v>430</v>
      </c>
      <c r="AJ104" s="346">
        <v>107</v>
      </c>
      <c r="AK104" s="346">
        <v>47</v>
      </c>
      <c r="AL104" s="346" t="s">
        <v>430</v>
      </c>
      <c r="AM104" s="346" t="s">
        <v>430</v>
      </c>
      <c r="AN104" s="346">
        <v>99</v>
      </c>
      <c r="AO104" s="373"/>
      <c r="AP104" s="348" t="s">
        <v>430</v>
      </c>
      <c r="AQ104" s="348" t="s">
        <v>430</v>
      </c>
      <c r="AR104" s="348" t="s">
        <v>430</v>
      </c>
      <c r="AS104" s="348" t="s">
        <v>430</v>
      </c>
      <c r="AT104" s="348" t="s">
        <v>430</v>
      </c>
      <c r="AU104" s="351"/>
      <c r="AV104" s="346" t="s">
        <v>430</v>
      </c>
      <c r="AW104" s="346" t="s">
        <v>430</v>
      </c>
      <c r="AX104" s="346" t="s">
        <v>430</v>
      </c>
      <c r="AY104" s="346" t="s">
        <v>430</v>
      </c>
      <c r="AZ104" s="346" t="s">
        <v>430</v>
      </c>
      <c r="BA104" s="374"/>
      <c r="BB104" s="348">
        <v>10.8714078920746</v>
      </c>
      <c r="BC104" s="348">
        <v>0.93796821080413895</v>
      </c>
      <c r="BD104" s="348">
        <v>9.3356772829148504E-2</v>
      </c>
      <c r="BE104" s="375">
        <v>-0.56938245181192804</v>
      </c>
      <c r="BF104" s="374"/>
      <c r="BG104" s="375" t="s">
        <v>430</v>
      </c>
      <c r="BH104" s="674" t="s">
        <v>430</v>
      </c>
      <c r="BI104" s="348" t="s">
        <v>430</v>
      </c>
      <c r="BJ104" s="348" t="s">
        <v>430</v>
      </c>
      <c r="BK104" s="362"/>
      <c r="BL104" s="348" t="s">
        <v>7117</v>
      </c>
      <c r="BM104" s="373" t="s">
        <v>4704</v>
      </c>
      <c r="BN104" s="372" t="s">
        <v>430</v>
      </c>
      <c r="BO104" s="372" t="s">
        <v>430</v>
      </c>
      <c r="BP104" s="372" t="s">
        <v>430</v>
      </c>
      <c r="BQ104" s="373"/>
      <c r="BR104" s="354" t="s">
        <v>548</v>
      </c>
    </row>
    <row r="105" spans="1:70" s="428" customFormat="1" x14ac:dyDescent="0.25">
      <c r="A105" s="345" t="s">
        <v>7118</v>
      </c>
      <c r="B105" s="373"/>
      <c r="C105" s="719">
        <v>45910</v>
      </c>
      <c r="D105" s="373"/>
      <c r="E105" s="346">
        <v>35.340600000000002</v>
      </c>
      <c r="F105" s="373"/>
      <c r="G105" s="347">
        <v>14.0852</v>
      </c>
      <c r="H105" s="374"/>
      <c r="I105" s="348">
        <v>2.2482000000000002</v>
      </c>
      <c r="J105" s="348">
        <v>2.4535</v>
      </c>
      <c r="K105" s="348">
        <v>9.9177999999999997</v>
      </c>
      <c r="L105" s="348">
        <v>-1.1273</v>
      </c>
      <c r="M105" s="348">
        <v>1.1069</v>
      </c>
      <c r="N105" s="350" t="s">
        <v>430</v>
      </c>
      <c r="O105" s="348" t="s">
        <v>430</v>
      </c>
      <c r="P105" s="348" t="s">
        <v>430</v>
      </c>
      <c r="Q105" s="348" t="s">
        <v>430</v>
      </c>
      <c r="R105" s="348" t="s">
        <v>430</v>
      </c>
      <c r="S105" s="348">
        <v>10.88</v>
      </c>
      <c r="T105" s="348">
        <v>6.5461999999999998</v>
      </c>
      <c r="U105" s="348">
        <v>16.759799999999998</v>
      </c>
      <c r="V105" s="348">
        <v>33.552</v>
      </c>
      <c r="W105" s="348">
        <v>9.6082000000000001</v>
      </c>
      <c r="X105" s="348">
        <v>40.851999999999997</v>
      </c>
      <c r="Y105" s="374"/>
      <c r="Z105" s="346">
        <v>36</v>
      </c>
      <c r="AA105" s="346">
        <v>17</v>
      </c>
      <c r="AB105" s="346">
        <v>15</v>
      </c>
      <c r="AC105" s="346">
        <v>75</v>
      </c>
      <c r="AD105" s="346">
        <v>47</v>
      </c>
      <c r="AE105" s="346" t="s">
        <v>430</v>
      </c>
      <c r="AF105" s="346" t="s">
        <v>430</v>
      </c>
      <c r="AG105" s="346" t="s">
        <v>430</v>
      </c>
      <c r="AH105" s="346" t="s">
        <v>430</v>
      </c>
      <c r="AI105" s="346" t="s">
        <v>430</v>
      </c>
      <c r="AJ105" s="346">
        <v>16</v>
      </c>
      <c r="AK105" s="346">
        <v>73</v>
      </c>
      <c r="AL105" s="346">
        <v>9</v>
      </c>
      <c r="AM105" s="346">
        <v>26</v>
      </c>
      <c r="AN105" s="346">
        <v>19</v>
      </c>
      <c r="AO105" s="373"/>
      <c r="AP105" s="348" t="s">
        <v>430</v>
      </c>
      <c r="AQ105" s="348" t="s">
        <v>430</v>
      </c>
      <c r="AR105" s="348" t="s">
        <v>430</v>
      </c>
      <c r="AS105" s="348" t="s">
        <v>430</v>
      </c>
      <c r="AT105" s="348">
        <v>24.72</v>
      </c>
      <c r="AU105" s="351"/>
      <c r="AV105" s="346" t="s">
        <v>430</v>
      </c>
      <c r="AW105" s="346" t="s">
        <v>430</v>
      </c>
      <c r="AX105" s="346" t="s">
        <v>430</v>
      </c>
      <c r="AY105" s="346" t="s">
        <v>430</v>
      </c>
      <c r="AZ105" s="346">
        <v>24</v>
      </c>
      <c r="BA105" s="374"/>
      <c r="BB105" s="348">
        <v>26.5621663954871</v>
      </c>
      <c r="BC105" s="348">
        <v>0</v>
      </c>
      <c r="BD105" s="348">
        <v>0.110391381401603</v>
      </c>
      <c r="BE105" s="375" t="s">
        <v>430</v>
      </c>
      <c r="BF105" s="374"/>
      <c r="BG105" s="375" t="s">
        <v>430</v>
      </c>
      <c r="BH105" s="674" t="s">
        <v>430</v>
      </c>
      <c r="BI105" s="348" t="s">
        <v>430</v>
      </c>
      <c r="BJ105" s="348" t="s">
        <v>430</v>
      </c>
      <c r="BK105" s="362"/>
      <c r="BL105" s="348" t="s">
        <v>7119</v>
      </c>
      <c r="BM105" s="373" t="s">
        <v>5028</v>
      </c>
      <c r="BN105" s="372" t="s">
        <v>430</v>
      </c>
      <c r="BO105" s="372" t="s">
        <v>430</v>
      </c>
      <c r="BP105" s="372" t="s">
        <v>430</v>
      </c>
      <c r="BQ105" s="373"/>
      <c r="BR105" s="354" t="s">
        <v>555</v>
      </c>
    </row>
    <row r="106" spans="1:70" s="428" customFormat="1" x14ac:dyDescent="0.25">
      <c r="A106" s="345" t="s">
        <v>7120</v>
      </c>
      <c r="B106" s="373"/>
      <c r="C106" s="719">
        <v>45898</v>
      </c>
      <c r="D106" s="373"/>
      <c r="E106" s="346">
        <v>29.634499999999999</v>
      </c>
      <c r="F106" s="373"/>
      <c r="G106" s="347">
        <v>10.802</v>
      </c>
      <c r="H106" s="374"/>
      <c r="I106" s="348" t="s">
        <v>430</v>
      </c>
      <c r="J106" s="348">
        <v>-1.3335999999999999</v>
      </c>
      <c r="K106" s="348">
        <v>0.86839999999999995</v>
      </c>
      <c r="L106" s="348">
        <v>2.1078999999999999</v>
      </c>
      <c r="M106" s="348">
        <v>1.4272</v>
      </c>
      <c r="N106" s="350" t="s">
        <v>430</v>
      </c>
      <c r="O106" s="348" t="s">
        <v>430</v>
      </c>
      <c r="P106" s="348" t="s">
        <v>430</v>
      </c>
      <c r="Q106" s="348" t="s">
        <v>430</v>
      </c>
      <c r="R106" s="348" t="s">
        <v>430</v>
      </c>
      <c r="S106" s="348">
        <v>1.6275999999999999</v>
      </c>
      <c r="T106" s="348">
        <v>14.6953</v>
      </c>
      <c r="U106" s="348">
        <v>2.0211999999999999</v>
      </c>
      <c r="V106" s="348">
        <v>7.1946000000000003</v>
      </c>
      <c r="W106" s="348">
        <v>8.3400000000000002E-2</v>
      </c>
      <c r="X106" s="348">
        <v>8.02</v>
      </c>
      <c r="Y106" s="374"/>
      <c r="Z106" s="346" t="s">
        <v>430</v>
      </c>
      <c r="AA106" s="346">
        <v>111</v>
      </c>
      <c r="AB106" s="346">
        <v>91</v>
      </c>
      <c r="AC106" s="346">
        <v>55</v>
      </c>
      <c r="AD106" s="346">
        <v>40</v>
      </c>
      <c r="AE106" s="346" t="s">
        <v>430</v>
      </c>
      <c r="AF106" s="346" t="s">
        <v>430</v>
      </c>
      <c r="AG106" s="346" t="s">
        <v>430</v>
      </c>
      <c r="AH106" s="346" t="s">
        <v>430</v>
      </c>
      <c r="AI106" s="346" t="s">
        <v>430</v>
      </c>
      <c r="AJ106" s="346">
        <v>97</v>
      </c>
      <c r="AK106" s="346">
        <v>29</v>
      </c>
      <c r="AL106" s="346">
        <v>71</v>
      </c>
      <c r="AM106" s="346">
        <v>57</v>
      </c>
      <c r="AN106" s="346">
        <v>98</v>
      </c>
      <c r="AO106" s="373"/>
      <c r="AP106" s="348" t="s">
        <v>430</v>
      </c>
      <c r="AQ106" s="348" t="s">
        <v>430</v>
      </c>
      <c r="AR106" s="348" t="s">
        <v>430</v>
      </c>
      <c r="AS106" s="348" t="s">
        <v>430</v>
      </c>
      <c r="AT106" s="348">
        <v>5.83</v>
      </c>
      <c r="AU106" s="351"/>
      <c r="AV106" s="346" t="s">
        <v>430</v>
      </c>
      <c r="AW106" s="346" t="s">
        <v>430</v>
      </c>
      <c r="AX106" s="346" t="s">
        <v>430</v>
      </c>
      <c r="AY106" s="346" t="s">
        <v>430</v>
      </c>
      <c r="AZ106" s="346">
        <v>66</v>
      </c>
      <c r="BA106" s="374"/>
      <c r="BB106" s="348">
        <v>13.997493181578401</v>
      </c>
      <c r="BC106" s="348">
        <v>0.98252401242171705</v>
      </c>
      <c r="BD106" s="348">
        <v>-5.2801678945191503E-3</v>
      </c>
      <c r="BE106" s="375">
        <v>0.27870842665359902</v>
      </c>
      <c r="BF106" s="374"/>
      <c r="BG106" s="375" t="s">
        <v>430</v>
      </c>
      <c r="BH106" s="674" t="s">
        <v>430</v>
      </c>
      <c r="BI106" s="348" t="s">
        <v>430</v>
      </c>
      <c r="BJ106" s="348" t="s">
        <v>430</v>
      </c>
      <c r="BK106" s="362"/>
      <c r="BL106" s="348" t="s">
        <v>7009</v>
      </c>
      <c r="BM106" s="373" t="s">
        <v>7010</v>
      </c>
      <c r="BN106" s="372" t="s">
        <v>430</v>
      </c>
      <c r="BO106" s="372" t="s">
        <v>430</v>
      </c>
      <c r="BP106" s="372" t="s">
        <v>430</v>
      </c>
      <c r="BQ106" s="373"/>
      <c r="BR106" s="354" t="s">
        <v>6986</v>
      </c>
    </row>
    <row r="107" spans="1:70" s="428" customFormat="1" x14ac:dyDescent="0.25">
      <c r="A107" s="345" t="s">
        <v>7121</v>
      </c>
      <c r="B107" s="373"/>
      <c r="C107" s="719">
        <v>46105</v>
      </c>
      <c r="D107" s="373"/>
      <c r="E107" s="346">
        <v>30.539100000000001</v>
      </c>
      <c r="F107" s="373"/>
      <c r="G107" s="347">
        <v>10.484999999999999</v>
      </c>
      <c r="H107" s="374"/>
      <c r="I107" s="348">
        <v>4.1108000000000002</v>
      </c>
      <c r="J107" s="348">
        <v>1.9544999999999999</v>
      </c>
      <c r="K107" s="348">
        <v>8.3833000000000002</v>
      </c>
      <c r="L107" s="348">
        <v>-10.819100000000001</v>
      </c>
      <c r="M107" s="348" t="s">
        <v>430</v>
      </c>
      <c r="N107" s="350" t="s">
        <v>430</v>
      </c>
      <c r="O107" s="348" t="s">
        <v>430</v>
      </c>
      <c r="P107" s="348" t="s">
        <v>430</v>
      </c>
      <c r="Q107" s="348" t="s">
        <v>430</v>
      </c>
      <c r="R107" s="348" t="s">
        <v>430</v>
      </c>
      <c r="S107" s="348">
        <v>5.8983999999999996</v>
      </c>
      <c r="T107" s="348">
        <v>2.8243999999999998</v>
      </c>
      <c r="U107" s="348" t="s">
        <v>430</v>
      </c>
      <c r="V107" s="348" t="s">
        <v>430</v>
      </c>
      <c r="W107" s="348">
        <v>9.1392000000000007</v>
      </c>
      <c r="X107" s="348">
        <v>4.8499999999999996</v>
      </c>
      <c r="Y107" s="374"/>
      <c r="Z107" s="346">
        <v>6</v>
      </c>
      <c r="AA107" s="346">
        <v>31</v>
      </c>
      <c r="AB107" s="346">
        <v>30</v>
      </c>
      <c r="AC107" s="346">
        <v>102</v>
      </c>
      <c r="AD107" s="346" t="s">
        <v>430</v>
      </c>
      <c r="AE107" s="346" t="s">
        <v>430</v>
      </c>
      <c r="AF107" s="346" t="s">
        <v>430</v>
      </c>
      <c r="AG107" s="346" t="s">
        <v>430</v>
      </c>
      <c r="AH107" s="346" t="s">
        <v>430</v>
      </c>
      <c r="AI107" s="346" t="s">
        <v>430</v>
      </c>
      <c r="AJ107" s="346">
        <v>35</v>
      </c>
      <c r="AK107" s="346">
        <v>106</v>
      </c>
      <c r="AL107" s="346" t="s">
        <v>430</v>
      </c>
      <c r="AM107" s="346" t="s">
        <v>430</v>
      </c>
      <c r="AN107" s="346">
        <v>28</v>
      </c>
      <c r="AO107" s="373"/>
      <c r="AP107" s="348" t="s">
        <v>430</v>
      </c>
      <c r="AQ107" s="348" t="s">
        <v>430</v>
      </c>
      <c r="AR107" s="348" t="s">
        <v>430</v>
      </c>
      <c r="AS107" s="348" t="s">
        <v>430</v>
      </c>
      <c r="AT107" s="348" t="s">
        <v>430</v>
      </c>
      <c r="AU107" s="351"/>
      <c r="AV107" s="346" t="s">
        <v>430</v>
      </c>
      <c r="AW107" s="346" t="s">
        <v>430</v>
      </c>
      <c r="AX107" s="346" t="s">
        <v>430</v>
      </c>
      <c r="AY107" s="346" t="s">
        <v>430</v>
      </c>
      <c r="AZ107" s="346" t="s">
        <v>430</v>
      </c>
      <c r="BA107" s="374"/>
      <c r="BB107" s="348">
        <v>34.017851432283699</v>
      </c>
      <c r="BC107" s="348">
        <v>0</v>
      </c>
      <c r="BD107" s="348">
        <v>-4.6924313108783901E-2</v>
      </c>
      <c r="BE107" s="375" t="s">
        <v>430</v>
      </c>
      <c r="BF107" s="374"/>
      <c r="BG107" s="375" t="s">
        <v>430</v>
      </c>
      <c r="BH107" s="674" t="s">
        <v>430</v>
      </c>
      <c r="BI107" s="348" t="s">
        <v>430</v>
      </c>
      <c r="BJ107" s="348" t="s">
        <v>430</v>
      </c>
      <c r="BK107" s="362"/>
      <c r="BL107" s="348" t="s">
        <v>7122</v>
      </c>
      <c r="BM107" s="373" t="s">
        <v>4800</v>
      </c>
      <c r="BN107" s="372" t="s">
        <v>430</v>
      </c>
      <c r="BO107" s="372" t="s">
        <v>430</v>
      </c>
      <c r="BP107" s="372" t="s">
        <v>430</v>
      </c>
      <c r="BQ107" s="373"/>
      <c r="BR107" s="354" t="s">
        <v>6974</v>
      </c>
    </row>
    <row r="108" spans="1:70" s="428" customFormat="1" x14ac:dyDescent="0.25">
      <c r="A108" s="345" t="s">
        <v>7123</v>
      </c>
      <c r="B108" s="373"/>
      <c r="C108" s="719">
        <v>45659</v>
      </c>
      <c r="D108" s="373"/>
      <c r="E108" s="346">
        <v>24.808299999999999</v>
      </c>
      <c r="F108" s="373"/>
      <c r="G108" s="347">
        <v>10.065</v>
      </c>
      <c r="H108" s="374"/>
      <c r="I108" s="348">
        <v>0.81130000000000002</v>
      </c>
      <c r="J108" s="348">
        <v>0.38900000000000001</v>
      </c>
      <c r="K108" s="348">
        <v>4.1710000000000003</v>
      </c>
      <c r="L108" s="348">
        <v>13.280799999999999</v>
      </c>
      <c r="M108" s="348">
        <v>7.6816000000000004</v>
      </c>
      <c r="N108" s="350">
        <v>0.33889999999999998</v>
      </c>
      <c r="O108" s="348" t="s">
        <v>430</v>
      </c>
      <c r="P108" s="348" t="s">
        <v>430</v>
      </c>
      <c r="Q108" s="348" t="s">
        <v>430</v>
      </c>
      <c r="R108" s="348" t="s">
        <v>430</v>
      </c>
      <c r="S108" s="348">
        <v>7.7739000000000003</v>
      </c>
      <c r="T108" s="348">
        <v>26.2544</v>
      </c>
      <c r="U108" s="348">
        <v>3.2942999999999998</v>
      </c>
      <c r="V108" s="348">
        <v>2.9984000000000002</v>
      </c>
      <c r="W108" s="348">
        <v>1.8725000000000001</v>
      </c>
      <c r="X108" s="348">
        <v>0.3982</v>
      </c>
      <c r="Y108" s="374"/>
      <c r="Z108" s="346">
        <v>46</v>
      </c>
      <c r="AA108" s="346">
        <v>42</v>
      </c>
      <c r="AB108" s="346">
        <v>50</v>
      </c>
      <c r="AC108" s="346">
        <v>2</v>
      </c>
      <c r="AD108" s="346">
        <v>14</v>
      </c>
      <c r="AE108" s="346">
        <v>76</v>
      </c>
      <c r="AF108" s="346" t="s">
        <v>430</v>
      </c>
      <c r="AG108" s="346" t="s">
        <v>430</v>
      </c>
      <c r="AH108" s="346" t="s">
        <v>430</v>
      </c>
      <c r="AI108" s="346" t="s">
        <v>430</v>
      </c>
      <c r="AJ108" s="346">
        <v>33</v>
      </c>
      <c r="AK108" s="346">
        <v>11</v>
      </c>
      <c r="AL108" s="346">
        <v>59</v>
      </c>
      <c r="AM108" s="346">
        <v>78</v>
      </c>
      <c r="AN108" s="346">
        <v>67</v>
      </c>
      <c r="AO108" s="373"/>
      <c r="AP108" s="348" t="s">
        <v>430</v>
      </c>
      <c r="AQ108" s="348" t="s">
        <v>430</v>
      </c>
      <c r="AR108" s="348" t="s">
        <v>430</v>
      </c>
      <c r="AS108" s="348" t="s">
        <v>430</v>
      </c>
      <c r="AT108" s="348">
        <v>13.86</v>
      </c>
      <c r="AU108" s="351"/>
      <c r="AV108" s="346" t="s">
        <v>430</v>
      </c>
      <c r="AW108" s="346" t="s">
        <v>430</v>
      </c>
      <c r="AX108" s="346" t="s">
        <v>430</v>
      </c>
      <c r="AY108" s="346" t="s">
        <v>430</v>
      </c>
      <c r="AZ108" s="346">
        <v>46</v>
      </c>
      <c r="BA108" s="374"/>
      <c r="BB108" s="348">
        <v>16.165642448418399</v>
      </c>
      <c r="BC108" s="348">
        <v>0.99080638365065898</v>
      </c>
      <c r="BD108" s="348">
        <v>5.0663895564812596E-3</v>
      </c>
      <c r="BE108" s="375">
        <v>-9.5636868804510597E-2</v>
      </c>
      <c r="BF108" s="374"/>
      <c r="BG108" s="375" t="s">
        <v>430</v>
      </c>
      <c r="BH108" s="674" t="s">
        <v>430</v>
      </c>
      <c r="BI108" s="348" t="s">
        <v>430</v>
      </c>
      <c r="BJ108" s="348" t="s">
        <v>430</v>
      </c>
      <c r="BK108" s="362"/>
      <c r="BL108" s="348" t="s">
        <v>7124</v>
      </c>
      <c r="BM108" s="373" t="s">
        <v>5090</v>
      </c>
      <c r="BN108" s="372" t="s">
        <v>430</v>
      </c>
      <c r="BO108" s="372" t="s">
        <v>430</v>
      </c>
      <c r="BP108" s="372" t="s">
        <v>430</v>
      </c>
      <c r="BQ108" s="373"/>
      <c r="BR108" s="354" t="s">
        <v>6974</v>
      </c>
    </row>
    <row r="109" spans="1:70" s="428" customFormat="1" x14ac:dyDescent="0.25">
      <c r="A109" s="345" t="s">
        <v>7125</v>
      </c>
      <c r="B109" s="373"/>
      <c r="C109" s="719">
        <v>40220</v>
      </c>
      <c r="D109" s="373"/>
      <c r="E109" s="346">
        <v>22.723800000000001</v>
      </c>
      <c r="F109" s="373"/>
      <c r="G109" s="347">
        <v>50.410400000000003</v>
      </c>
      <c r="H109" s="374"/>
      <c r="I109" s="348">
        <v>0.25440000000000002</v>
      </c>
      <c r="J109" s="348">
        <v>-0.53139999999999998</v>
      </c>
      <c r="K109" s="348">
        <v>2.1057000000000001</v>
      </c>
      <c r="L109" s="348">
        <v>4.4314</v>
      </c>
      <c r="M109" s="348">
        <v>5.7906000000000004</v>
      </c>
      <c r="N109" s="350">
        <v>9.8935999999999993</v>
      </c>
      <c r="O109" s="348">
        <v>6.6410999999999998</v>
      </c>
      <c r="P109" s="348">
        <v>13.6302</v>
      </c>
      <c r="Q109" s="348">
        <v>10.8218</v>
      </c>
      <c r="R109" s="348">
        <v>9.9626000000000001</v>
      </c>
      <c r="S109" s="348">
        <v>3.0390000000000001</v>
      </c>
      <c r="T109" s="348">
        <v>17.570599999999999</v>
      </c>
      <c r="U109" s="348">
        <v>7.0448000000000004</v>
      </c>
      <c r="V109" s="348">
        <v>11.449299999999999</v>
      </c>
      <c r="W109" s="348">
        <v>0.89790000000000003</v>
      </c>
      <c r="X109" s="348">
        <v>10.2798</v>
      </c>
      <c r="Y109" s="374"/>
      <c r="Z109" s="346">
        <v>73</v>
      </c>
      <c r="AA109" s="346">
        <v>76</v>
      </c>
      <c r="AB109" s="346">
        <v>68</v>
      </c>
      <c r="AC109" s="346">
        <v>29</v>
      </c>
      <c r="AD109" s="346">
        <v>18</v>
      </c>
      <c r="AE109" s="346">
        <v>46</v>
      </c>
      <c r="AF109" s="346">
        <v>38</v>
      </c>
      <c r="AG109" s="346">
        <v>39</v>
      </c>
      <c r="AH109" s="346">
        <v>29</v>
      </c>
      <c r="AI109" s="346">
        <v>19</v>
      </c>
      <c r="AJ109" s="346">
        <v>70</v>
      </c>
      <c r="AK109" s="346">
        <v>21</v>
      </c>
      <c r="AL109" s="346">
        <v>36</v>
      </c>
      <c r="AM109" s="346">
        <v>42</v>
      </c>
      <c r="AN109" s="346">
        <v>79</v>
      </c>
      <c r="AO109" s="373"/>
      <c r="AP109" s="348">
        <v>11.34</v>
      </c>
      <c r="AQ109" s="348">
        <v>12.77</v>
      </c>
      <c r="AR109" s="348">
        <v>12.18</v>
      </c>
      <c r="AS109" s="348">
        <v>10.77</v>
      </c>
      <c r="AT109" s="348">
        <v>13.91</v>
      </c>
      <c r="AU109" s="351"/>
      <c r="AV109" s="346">
        <v>18</v>
      </c>
      <c r="AW109" s="346">
        <v>22</v>
      </c>
      <c r="AX109" s="346">
        <v>24</v>
      </c>
      <c r="AY109" s="346">
        <v>34</v>
      </c>
      <c r="AZ109" s="346">
        <v>45</v>
      </c>
      <c r="BA109" s="374"/>
      <c r="BB109" s="348">
        <v>9.1319627611732006</v>
      </c>
      <c r="BC109" s="348">
        <v>0</v>
      </c>
      <c r="BD109" s="348">
        <v>6.5017879231599698E-2</v>
      </c>
      <c r="BE109" s="375" t="s">
        <v>430</v>
      </c>
      <c r="BF109" s="374"/>
      <c r="BG109" s="375" t="s">
        <v>430</v>
      </c>
      <c r="BH109" s="674" t="s">
        <v>430</v>
      </c>
      <c r="BI109" s="348" t="s">
        <v>430</v>
      </c>
      <c r="BJ109" s="348" t="s">
        <v>430</v>
      </c>
      <c r="BK109" s="362"/>
      <c r="BL109" s="348" t="s">
        <v>7126</v>
      </c>
      <c r="BM109" s="373" t="s">
        <v>6634</v>
      </c>
      <c r="BN109" s="372" t="s">
        <v>2985</v>
      </c>
      <c r="BO109" s="372" t="s">
        <v>430</v>
      </c>
      <c r="BP109" s="372" t="s">
        <v>430</v>
      </c>
      <c r="BQ109" s="373"/>
      <c r="BR109" s="354" t="s">
        <v>443</v>
      </c>
    </row>
    <row r="110" spans="1:70" s="428" customFormat="1" x14ac:dyDescent="0.25">
      <c r="A110" s="345" t="s">
        <v>7127</v>
      </c>
      <c r="B110" s="373"/>
      <c r="C110" s="719">
        <v>46226</v>
      </c>
      <c r="D110" s="373"/>
      <c r="E110" s="346">
        <v>29.292000000000002</v>
      </c>
      <c r="F110" s="373"/>
      <c r="G110" s="347">
        <v>10.512</v>
      </c>
      <c r="H110" s="374"/>
      <c r="I110" s="348">
        <v>0.61260000000000003</v>
      </c>
      <c r="J110" s="348">
        <v>-0.46400000000000002</v>
      </c>
      <c r="K110" s="348" t="s">
        <v>430</v>
      </c>
      <c r="L110" s="348" t="s">
        <v>430</v>
      </c>
      <c r="M110" s="348" t="s">
        <v>430</v>
      </c>
      <c r="N110" s="350" t="s">
        <v>430</v>
      </c>
      <c r="O110" s="348" t="s">
        <v>430</v>
      </c>
      <c r="P110" s="348" t="s">
        <v>430</v>
      </c>
      <c r="Q110" s="348" t="s">
        <v>430</v>
      </c>
      <c r="R110" s="348" t="s">
        <v>430</v>
      </c>
      <c r="S110" s="348" t="s">
        <v>430</v>
      </c>
      <c r="T110" s="348" t="s">
        <v>430</v>
      </c>
      <c r="U110" s="348" t="s">
        <v>430</v>
      </c>
      <c r="V110" s="348" t="s">
        <v>430</v>
      </c>
      <c r="W110" s="348">
        <v>2.9176000000000002</v>
      </c>
      <c r="X110" s="348">
        <v>5.12</v>
      </c>
      <c r="Y110" s="374"/>
      <c r="Z110" s="346">
        <v>52</v>
      </c>
      <c r="AA110" s="346">
        <v>71</v>
      </c>
      <c r="AB110" s="346" t="s">
        <v>430</v>
      </c>
      <c r="AC110" s="346" t="s">
        <v>430</v>
      </c>
      <c r="AD110" s="346" t="s">
        <v>430</v>
      </c>
      <c r="AE110" s="346" t="s">
        <v>430</v>
      </c>
      <c r="AF110" s="346" t="s">
        <v>430</v>
      </c>
      <c r="AG110" s="346" t="s">
        <v>430</v>
      </c>
      <c r="AH110" s="346" t="s">
        <v>430</v>
      </c>
      <c r="AI110" s="346" t="s">
        <v>430</v>
      </c>
      <c r="AJ110" s="346" t="s">
        <v>430</v>
      </c>
      <c r="AK110" s="346" t="s">
        <v>430</v>
      </c>
      <c r="AL110" s="346" t="s">
        <v>430</v>
      </c>
      <c r="AM110" s="346" t="s">
        <v>430</v>
      </c>
      <c r="AN110" s="346">
        <v>54</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74"/>
      <c r="BB110" s="348" t="s">
        <v>430</v>
      </c>
      <c r="BC110" s="348">
        <v>0</v>
      </c>
      <c r="BD110" s="348">
        <v>0</v>
      </c>
      <c r="BE110" s="375" t="s">
        <v>430</v>
      </c>
      <c r="BF110" s="374"/>
      <c r="BG110" s="375" t="s">
        <v>430</v>
      </c>
      <c r="BH110" s="674" t="s">
        <v>430</v>
      </c>
      <c r="BI110" s="348" t="s">
        <v>430</v>
      </c>
      <c r="BJ110" s="348" t="s">
        <v>430</v>
      </c>
      <c r="BK110" s="362"/>
      <c r="BL110" s="348" t="s">
        <v>7128</v>
      </c>
      <c r="BM110" s="373" t="s">
        <v>7129</v>
      </c>
      <c r="BN110" s="372" t="s">
        <v>430</v>
      </c>
      <c r="BO110" s="372" t="s">
        <v>430</v>
      </c>
      <c r="BP110" s="372" t="s">
        <v>430</v>
      </c>
      <c r="BQ110" s="373"/>
      <c r="BR110" s="354" t="s">
        <v>6974</v>
      </c>
    </row>
    <row r="111" spans="1:70" s="428" customFormat="1" x14ac:dyDescent="0.25">
      <c r="A111" s="345" t="s">
        <v>7130</v>
      </c>
      <c r="B111" s="373"/>
      <c r="C111" s="719">
        <v>40220</v>
      </c>
      <c r="D111" s="373"/>
      <c r="E111" s="346">
        <v>20.3523</v>
      </c>
      <c r="F111" s="373"/>
      <c r="G111" s="347">
        <v>42.875900000000001</v>
      </c>
      <c r="H111" s="374"/>
      <c r="I111" s="348">
        <v>1.0183</v>
      </c>
      <c r="J111" s="348">
        <v>5.2299999999999999E-2</v>
      </c>
      <c r="K111" s="348">
        <v>3.1198999999999999</v>
      </c>
      <c r="L111" s="348">
        <v>3.1737000000000002</v>
      </c>
      <c r="M111" s="348">
        <v>0.87470000000000003</v>
      </c>
      <c r="N111" s="350">
        <v>5.4356</v>
      </c>
      <c r="O111" s="348">
        <v>5.1483999999999996</v>
      </c>
      <c r="P111" s="348">
        <v>10.461499999999999</v>
      </c>
      <c r="Q111" s="348">
        <v>8.6449999999999996</v>
      </c>
      <c r="R111" s="348">
        <v>8.4970999999999997</v>
      </c>
      <c r="S111" s="348">
        <v>3.9660000000000002</v>
      </c>
      <c r="T111" s="348">
        <v>6.9118000000000004</v>
      </c>
      <c r="U111" s="348">
        <v>3.0775000000000001</v>
      </c>
      <c r="V111" s="348">
        <v>6.3007999999999997</v>
      </c>
      <c r="W111" s="348">
        <v>2.8645999999999998</v>
      </c>
      <c r="X111" s="348">
        <v>9.2050999999999998</v>
      </c>
      <c r="Y111" s="374"/>
      <c r="Z111" s="346">
        <v>41</v>
      </c>
      <c r="AA111" s="346">
        <v>53</v>
      </c>
      <c r="AB111" s="346">
        <v>54</v>
      </c>
      <c r="AC111" s="346">
        <v>44</v>
      </c>
      <c r="AD111" s="346">
        <v>56</v>
      </c>
      <c r="AE111" s="346">
        <v>57</v>
      </c>
      <c r="AF111" s="346">
        <v>41</v>
      </c>
      <c r="AG111" s="346">
        <v>52</v>
      </c>
      <c r="AH111" s="346">
        <v>37</v>
      </c>
      <c r="AI111" s="346">
        <v>22</v>
      </c>
      <c r="AJ111" s="346">
        <v>55</v>
      </c>
      <c r="AK111" s="346">
        <v>64</v>
      </c>
      <c r="AL111" s="346">
        <v>61</v>
      </c>
      <c r="AM111" s="346">
        <v>62</v>
      </c>
      <c r="AN111" s="346">
        <v>55</v>
      </c>
      <c r="AO111" s="373"/>
      <c r="AP111" s="348">
        <v>9.1</v>
      </c>
      <c r="AQ111" s="348">
        <v>9.7100000000000009</v>
      </c>
      <c r="AR111" s="348">
        <v>9.24</v>
      </c>
      <c r="AS111" s="348">
        <v>7.58</v>
      </c>
      <c r="AT111" s="348">
        <v>6.27</v>
      </c>
      <c r="AU111" s="351"/>
      <c r="AV111" s="346">
        <v>22</v>
      </c>
      <c r="AW111" s="346">
        <v>27</v>
      </c>
      <c r="AX111" s="346">
        <v>35</v>
      </c>
      <c r="AY111" s="346">
        <v>43</v>
      </c>
      <c r="AZ111" s="346">
        <v>64</v>
      </c>
      <c r="BA111" s="374"/>
      <c r="BB111" s="348">
        <v>6.06380138531686</v>
      </c>
      <c r="BC111" s="348">
        <v>0</v>
      </c>
      <c r="BD111" s="348">
        <v>5.82596038251827E-2</v>
      </c>
      <c r="BE111" s="375" t="s">
        <v>430</v>
      </c>
      <c r="BF111" s="374"/>
      <c r="BG111" s="375" t="s">
        <v>430</v>
      </c>
      <c r="BH111" s="674" t="s">
        <v>430</v>
      </c>
      <c r="BI111" s="348" t="s">
        <v>430</v>
      </c>
      <c r="BJ111" s="348" t="s">
        <v>430</v>
      </c>
      <c r="BK111" s="362"/>
      <c r="BL111" s="348" t="s">
        <v>7009</v>
      </c>
      <c r="BM111" s="373" t="s">
        <v>6303</v>
      </c>
      <c r="BN111" s="372" t="s">
        <v>2656</v>
      </c>
      <c r="BO111" s="372" t="s">
        <v>430</v>
      </c>
      <c r="BP111" s="372" t="s">
        <v>430</v>
      </c>
      <c r="BQ111" s="373"/>
      <c r="BR111" s="354" t="s">
        <v>443</v>
      </c>
    </row>
    <row r="112" spans="1:70" s="428" customFormat="1" x14ac:dyDescent="0.25">
      <c r="A112" s="345" t="s">
        <v>7131</v>
      </c>
      <c r="B112" s="373"/>
      <c r="C112" s="719">
        <v>45995</v>
      </c>
      <c r="D112" s="373"/>
      <c r="E112" s="346">
        <v>19.4054</v>
      </c>
      <c r="F112" s="373"/>
      <c r="G112" s="347">
        <v>11.5298</v>
      </c>
      <c r="H112" s="374"/>
      <c r="I112" s="348">
        <v>1.4178999999999999</v>
      </c>
      <c r="J112" s="348">
        <v>1.135</v>
      </c>
      <c r="K112" s="348">
        <v>-0.32590000000000002</v>
      </c>
      <c r="L112" s="348">
        <v>-3.6324000000000001</v>
      </c>
      <c r="M112" s="348">
        <v>15.839</v>
      </c>
      <c r="N112" s="350" t="s">
        <v>430</v>
      </c>
      <c r="O112" s="348" t="s">
        <v>430</v>
      </c>
      <c r="P112" s="348" t="s">
        <v>430</v>
      </c>
      <c r="Q112" s="348" t="s">
        <v>430</v>
      </c>
      <c r="R112" s="348" t="s">
        <v>430</v>
      </c>
      <c r="S112" s="348">
        <v>-0.97740000000000005</v>
      </c>
      <c r="T112" s="348">
        <v>26.441299999999998</v>
      </c>
      <c r="U112" s="348">
        <v>15.7332</v>
      </c>
      <c r="V112" s="348" t="s">
        <v>430</v>
      </c>
      <c r="W112" s="348">
        <v>1.7383</v>
      </c>
      <c r="X112" s="348">
        <v>15.298</v>
      </c>
      <c r="Y112" s="374"/>
      <c r="Z112" s="346">
        <v>40</v>
      </c>
      <c r="AA112" s="346">
        <v>40</v>
      </c>
      <c r="AB112" s="346">
        <v>109</v>
      </c>
      <c r="AC112" s="346">
        <v>87</v>
      </c>
      <c r="AD112" s="346">
        <v>4</v>
      </c>
      <c r="AE112" s="346" t="s">
        <v>430</v>
      </c>
      <c r="AF112" s="346" t="s">
        <v>430</v>
      </c>
      <c r="AG112" s="346" t="s">
        <v>430</v>
      </c>
      <c r="AH112" s="346" t="s">
        <v>430</v>
      </c>
      <c r="AI112" s="346" t="s">
        <v>430</v>
      </c>
      <c r="AJ112" s="346">
        <v>108</v>
      </c>
      <c r="AK112" s="346">
        <v>10</v>
      </c>
      <c r="AL112" s="346">
        <v>19</v>
      </c>
      <c r="AM112" s="346" t="s">
        <v>430</v>
      </c>
      <c r="AN112" s="346">
        <v>69</v>
      </c>
      <c r="AO112" s="373"/>
      <c r="AP112" s="348" t="s">
        <v>430</v>
      </c>
      <c r="AQ112" s="348" t="s">
        <v>430</v>
      </c>
      <c r="AR112" s="348" t="s">
        <v>430</v>
      </c>
      <c r="AS112" s="348" t="s">
        <v>430</v>
      </c>
      <c r="AT112" s="348" t="s">
        <v>430</v>
      </c>
      <c r="AU112" s="351"/>
      <c r="AV112" s="346" t="s">
        <v>430</v>
      </c>
      <c r="AW112" s="346" t="s">
        <v>430</v>
      </c>
      <c r="AX112" s="346" t="s">
        <v>430</v>
      </c>
      <c r="AY112" s="346" t="s">
        <v>430</v>
      </c>
      <c r="AZ112" s="346" t="s">
        <v>430</v>
      </c>
      <c r="BA112" s="374"/>
      <c r="BB112" s="348">
        <v>24.6713912530907</v>
      </c>
      <c r="BC112" s="348">
        <v>0.96751960184339603</v>
      </c>
      <c r="BD112" s="348">
        <v>6.6834539323835498E-2</v>
      </c>
      <c r="BE112" s="375">
        <v>-4.5442185826030802E-2</v>
      </c>
      <c r="BF112" s="374"/>
      <c r="BG112" s="375" t="s">
        <v>430</v>
      </c>
      <c r="BH112" s="674" t="s">
        <v>430</v>
      </c>
      <c r="BI112" s="348" t="s">
        <v>430</v>
      </c>
      <c r="BJ112" s="348" t="s">
        <v>430</v>
      </c>
      <c r="BK112" s="362"/>
      <c r="BL112" s="348" t="s">
        <v>7122</v>
      </c>
      <c r="BM112" s="373" t="s">
        <v>4800</v>
      </c>
      <c r="BN112" s="372" t="s">
        <v>430</v>
      </c>
      <c r="BO112" s="372" t="s">
        <v>430</v>
      </c>
      <c r="BP112" s="372" t="s">
        <v>430</v>
      </c>
      <c r="BQ112" s="373"/>
      <c r="BR112" s="354" t="s">
        <v>555</v>
      </c>
    </row>
    <row r="113" spans="1:70" s="428" customFormat="1" x14ac:dyDescent="0.25">
      <c r="A113" s="345" t="s">
        <v>7132</v>
      </c>
      <c r="B113" s="373"/>
      <c r="C113" s="719">
        <v>40672</v>
      </c>
      <c r="D113" s="373"/>
      <c r="E113" s="346">
        <v>18.267499999999998</v>
      </c>
      <c r="F113" s="373"/>
      <c r="G113" s="347">
        <v>35.760300000000001</v>
      </c>
      <c r="H113" s="374"/>
      <c r="I113" s="348" t="s">
        <v>430</v>
      </c>
      <c r="J113" s="348">
        <v>-0.22459999999999999</v>
      </c>
      <c r="K113" s="348">
        <v>0.67820000000000003</v>
      </c>
      <c r="L113" s="348">
        <v>3.5236999999999998</v>
      </c>
      <c r="M113" s="348">
        <v>2.5672999999999999</v>
      </c>
      <c r="N113" s="350">
        <v>4.8003</v>
      </c>
      <c r="O113" s="348">
        <v>5.2309999999999999</v>
      </c>
      <c r="P113" s="348">
        <v>9.8819999999999997</v>
      </c>
      <c r="Q113" s="348">
        <v>8.8074999999999992</v>
      </c>
      <c r="R113" s="348">
        <v>8.5261999999999993</v>
      </c>
      <c r="S113" s="348">
        <v>1.0421</v>
      </c>
      <c r="T113" s="348">
        <v>5.7317999999999998</v>
      </c>
      <c r="U113" s="348">
        <v>2.512</v>
      </c>
      <c r="V113" s="348">
        <v>4.7163000000000004</v>
      </c>
      <c r="W113" s="348">
        <v>0.3891</v>
      </c>
      <c r="X113" s="348">
        <v>8.6907999999999994</v>
      </c>
      <c r="Y113" s="374"/>
      <c r="Z113" s="346" t="s">
        <v>430</v>
      </c>
      <c r="AA113" s="346">
        <v>59</v>
      </c>
      <c r="AB113" s="346">
        <v>97</v>
      </c>
      <c r="AC113" s="346">
        <v>39</v>
      </c>
      <c r="AD113" s="346">
        <v>30</v>
      </c>
      <c r="AE113" s="346">
        <v>60</v>
      </c>
      <c r="AF113" s="346">
        <v>40</v>
      </c>
      <c r="AG113" s="346">
        <v>55</v>
      </c>
      <c r="AH113" s="346">
        <v>36</v>
      </c>
      <c r="AI113" s="346">
        <v>21</v>
      </c>
      <c r="AJ113" s="346">
        <v>105</v>
      </c>
      <c r="AK113" s="346">
        <v>86</v>
      </c>
      <c r="AL113" s="346">
        <v>68</v>
      </c>
      <c r="AM113" s="346">
        <v>67</v>
      </c>
      <c r="AN113" s="346">
        <v>92</v>
      </c>
      <c r="AO113" s="373"/>
      <c r="AP113" s="348">
        <v>9.19</v>
      </c>
      <c r="AQ113" s="348">
        <v>9.5</v>
      </c>
      <c r="AR113" s="348">
        <v>8.93</v>
      </c>
      <c r="AS113" s="348">
        <v>7.06</v>
      </c>
      <c r="AT113" s="348">
        <v>5.93</v>
      </c>
      <c r="AU113" s="351"/>
      <c r="AV113" s="346">
        <v>21</v>
      </c>
      <c r="AW113" s="346">
        <v>28</v>
      </c>
      <c r="AX113" s="346">
        <v>36</v>
      </c>
      <c r="AY113" s="346">
        <v>45</v>
      </c>
      <c r="AZ113" s="346">
        <v>65</v>
      </c>
      <c r="BA113" s="374"/>
      <c r="BB113" s="348">
        <v>4.4776728886830002</v>
      </c>
      <c r="BC113" s="348">
        <v>0</v>
      </c>
      <c r="BD113" s="348">
        <v>7.5926436603898903E-2</v>
      </c>
      <c r="BE113" s="375" t="s">
        <v>430</v>
      </c>
      <c r="BF113" s="374"/>
      <c r="BG113" s="375" t="s">
        <v>430</v>
      </c>
      <c r="BH113" s="674" t="s">
        <v>430</v>
      </c>
      <c r="BI113" s="348" t="s">
        <v>430</v>
      </c>
      <c r="BJ113" s="348" t="s">
        <v>430</v>
      </c>
      <c r="BK113" s="362"/>
      <c r="BL113" s="348" t="s">
        <v>6918</v>
      </c>
      <c r="BM113" s="373" t="s">
        <v>6919</v>
      </c>
      <c r="BN113" s="372" t="s">
        <v>430</v>
      </c>
      <c r="BO113" s="372" t="s">
        <v>430</v>
      </c>
      <c r="BP113" s="372" t="s">
        <v>430</v>
      </c>
      <c r="BQ113" s="373"/>
      <c r="BR113" s="354" t="s">
        <v>443</v>
      </c>
    </row>
    <row r="114" spans="1:70" s="428" customFormat="1" x14ac:dyDescent="0.25">
      <c r="A114" s="345" t="s">
        <v>7133</v>
      </c>
      <c r="B114" s="373"/>
      <c r="C114" s="719">
        <v>45841</v>
      </c>
      <c r="D114" s="373"/>
      <c r="E114" s="346">
        <v>15.985099999999999</v>
      </c>
      <c r="F114" s="373"/>
      <c r="G114" s="347">
        <v>10.656499999999999</v>
      </c>
      <c r="H114" s="374"/>
      <c r="I114" s="348">
        <v>1.8893</v>
      </c>
      <c r="J114" s="348">
        <v>1.4914000000000001</v>
      </c>
      <c r="K114" s="348">
        <v>8.4873999999999992</v>
      </c>
      <c r="L114" s="348">
        <v>18.3674</v>
      </c>
      <c r="M114" s="348">
        <v>14.804500000000001</v>
      </c>
      <c r="N114" s="350">
        <v>-2.9188999999999998</v>
      </c>
      <c r="O114" s="348" t="s">
        <v>430</v>
      </c>
      <c r="P114" s="348" t="s">
        <v>430</v>
      </c>
      <c r="Q114" s="348" t="s">
        <v>430</v>
      </c>
      <c r="R114" s="348" t="s">
        <v>430</v>
      </c>
      <c r="S114" s="348">
        <v>15.9374</v>
      </c>
      <c r="T114" s="348">
        <v>34.316000000000003</v>
      </c>
      <c r="U114" s="348">
        <v>2.8471000000000002</v>
      </c>
      <c r="V114" s="348">
        <v>2.9832000000000001</v>
      </c>
      <c r="W114" s="348">
        <v>7.1242000000000001</v>
      </c>
      <c r="X114" s="348">
        <v>5.7804000000000002</v>
      </c>
      <c r="Y114" s="374"/>
      <c r="Z114" s="346">
        <v>39</v>
      </c>
      <c r="AA114" s="346">
        <v>39</v>
      </c>
      <c r="AB114" s="346">
        <v>25</v>
      </c>
      <c r="AC114" s="346">
        <v>1</v>
      </c>
      <c r="AD114" s="346">
        <v>7</v>
      </c>
      <c r="AE114" s="346">
        <v>79</v>
      </c>
      <c r="AF114" s="346" t="s">
        <v>430</v>
      </c>
      <c r="AG114" s="346" t="s">
        <v>430</v>
      </c>
      <c r="AH114" s="346" t="s">
        <v>430</v>
      </c>
      <c r="AI114" s="346" t="s">
        <v>430</v>
      </c>
      <c r="AJ114" s="346">
        <v>1</v>
      </c>
      <c r="AK114" s="346">
        <v>4</v>
      </c>
      <c r="AL114" s="346">
        <v>65</v>
      </c>
      <c r="AM114" s="346">
        <v>79</v>
      </c>
      <c r="AN114" s="346">
        <v>43</v>
      </c>
      <c r="AO114" s="373"/>
      <c r="AP114" s="348" t="s">
        <v>430</v>
      </c>
      <c r="AQ114" s="348" t="s">
        <v>430</v>
      </c>
      <c r="AR114" s="348" t="s">
        <v>430</v>
      </c>
      <c r="AS114" s="348" t="s">
        <v>430</v>
      </c>
      <c r="AT114" s="348">
        <v>20.079999999999998</v>
      </c>
      <c r="AU114" s="351"/>
      <c r="AV114" s="346" t="s">
        <v>430</v>
      </c>
      <c r="AW114" s="346" t="s">
        <v>430</v>
      </c>
      <c r="AX114" s="346" t="s">
        <v>430</v>
      </c>
      <c r="AY114" s="346" t="s">
        <v>430</v>
      </c>
      <c r="AZ114" s="346">
        <v>40</v>
      </c>
      <c r="BA114" s="374"/>
      <c r="BB114" s="348">
        <v>23.169693740141099</v>
      </c>
      <c r="BC114" s="348">
        <v>1.00729647162789</v>
      </c>
      <c r="BD114" s="348">
        <v>1.30214148075134E-2</v>
      </c>
      <c r="BE114" s="375">
        <v>-0.12282755045730299</v>
      </c>
      <c r="BF114" s="374"/>
      <c r="BG114" s="375" t="s">
        <v>430</v>
      </c>
      <c r="BH114" s="674" t="s">
        <v>430</v>
      </c>
      <c r="BI114" s="348" t="s">
        <v>430</v>
      </c>
      <c r="BJ114" s="348" t="s">
        <v>430</v>
      </c>
      <c r="BK114" s="362"/>
      <c r="BL114" s="348" t="s">
        <v>7134</v>
      </c>
      <c r="BM114" s="373" t="s">
        <v>6190</v>
      </c>
      <c r="BN114" s="372" t="s">
        <v>430</v>
      </c>
      <c r="BO114" s="372" t="s">
        <v>430</v>
      </c>
      <c r="BP114" s="372" t="s">
        <v>430</v>
      </c>
      <c r="BQ114" s="373"/>
      <c r="BR114" s="354" t="s">
        <v>555</v>
      </c>
    </row>
    <row r="115" spans="1:70" s="428" customFormat="1" x14ac:dyDescent="0.25">
      <c r="A115" s="345" t="s">
        <v>7135</v>
      </c>
      <c r="B115" s="373"/>
      <c r="C115" s="719">
        <v>46052</v>
      </c>
      <c r="D115" s="373"/>
      <c r="E115" s="346">
        <v>15.987299999999999</v>
      </c>
      <c r="F115" s="373"/>
      <c r="G115" s="347">
        <v>9.8567999999999998</v>
      </c>
      <c r="H115" s="374"/>
      <c r="I115" s="348">
        <v>2.3997999999999999</v>
      </c>
      <c r="J115" s="348">
        <v>2.5009999999999999</v>
      </c>
      <c r="K115" s="348">
        <v>9.6882000000000001</v>
      </c>
      <c r="L115" s="348">
        <v>-0.97150000000000003</v>
      </c>
      <c r="M115" s="348">
        <v>1.1057999999999999</v>
      </c>
      <c r="N115" s="350" t="s">
        <v>430</v>
      </c>
      <c r="O115" s="348" t="s">
        <v>430</v>
      </c>
      <c r="P115" s="348" t="s">
        <v>430</v>
      </c>
      <c r="Q115" s="348" t="s">
        <v>430</v>
      </c>
      <c r="R115" s="348" t="s">
        <v>430</v>
      </c>
      <c r="S115" s="348">
        <v>10.553100000000001</v>
      </c>
      <c r="T115" s="348">
        <v>6.6326000000000001</v>
      </c>
      <c r="U115" s="348" t="s">
        <v>430</v>
      </c>
      <c r="V115" s="348" t="s">
        <v>430</v>
      </c>
      <c r="W115" s="348">
        <v>9.6455000000000002</v>
      </c>
      <c r="X115" s="348">
        <v>-1.4319999999999999</v>
      </c>
      <c r="Y115" s="374"/>
      <c r="Z115" s="346">
        <v>30</v>
      </c>
      <c r="AA115" s="346">
        <v>13</v>
      </c>
      <c r="AB115" s="346">
        <v>19</v>
      </c>
      <c r="AC115" s="346">
        <v>69</v>
      </c>
      <c r="AD115" s="346">
        <v>48</v>
      </c>
      <c r="AE115" s="346" t="s">
        <v>430</v>
      </c>
      <c r="AF115" s="346" t="s">
        <v>430</v>
      </c>
      <c r="AG115" s="346" t="s">
        <v>430</v>
      </c>
      <c r="AH115" s="346" t="s">
        <v>430</v>
      </c>
      <c r="AI115" s="346" t="s">
        <v>430</v>
      </c>
      <c r="AJ115" s="346">
        <v>22</v>
      </c>
      <c r="AK115" s="346">
        <v>68</v>
      </c>
      <c r="AL115" s="346" t="s">
        <v>430</v>
      </c>
      <c r="AM115" s="346" t="s">
        <v>430</v>
      </c>
      <c r="AN115" s="346">
        <v>18</v>
      </c>
      <c r="AO115" s="373"/>
      <c r="AP115" s="348" t="s">
        <v>430</v>
      </c>
      <c r="AQ115" s="348" t="s">
        <v>430</v>
      </c>
      <c r="AR115" s="348" t="s">
        <v>430</v>
      </c>
      <c r="AS115" s="348" t="s">
        <v>430</v>
      </c>
      <c r="AT115" s="348" t="s">
        <v>430</v>
      </c>
      <c r="AU115" s="351"/>
      <c r="AV115" s="346" t="s">
        <v>430</v>
      </c>
      <c r="AW115" s="346" t="s">
        <v>430</v>
      </c>
      <c r="AX115" s="346" t="s">
        <v>430</v>
      </c>
      <c r="AY115" s="346" t="s">
        <v>430</v>
      </c>
      <c r="AZ115" s="346" t="s">
        <v>430</v>
      </c>
      <c r="BA115" s="374"/>
      <c r="BB115" s="348">
        <v>22.154386866213098</v>
      </c>
      <c r="BC115" s="348">
        <v>0</v>
      </c>
      <c r="BD115" s="348">
        <v>-4.27588403982016E-3</v>
      </c>
      <c r="BE115" s="375" t="s">
        <v>430</v>
      </c>
      <c r="BF115" s="374"/>
      <c r="BG115" s="375" t="s">
        <v>430</v>
      </c>
      <c r="BH115" s="674" t="s">
        <v>430</v>
      </c>
      <c r="BI115" s="348" t="s">
        <v>430</v>
      </c>
      <c r="BJ115" s="348" t="s">
        <v>430</v>
      </c>
      <c r="BK115" s="362"/>
      <c r="BL115" s="348" t="s">
        <v>7136</v>
      </c>
      <c r="BM115" s="373" t="s">
        <v>7137</v>
      </c>
      <c r="BN115" s="372" t="s">
        <v>430</v>
      </c>
      <c r="BO115" s="372" t="s">
        <v>430</v>
      </c>
      <c r="BP115" s="372" t="s">
        <v>430</v>
      </c>
      <c r="BQ115" s="373"/>
      <c r="BR115" s="354" t="s">
        <v>555</v>
      </c>
    </row>
    <row r="116" spans="1:70" s="428" customFormat="1" x14ac:dyDescent="0.25">
      <c r="A116" s="345" t="s">
        <v>7138</v>
      </c>
      <c r="B116" s="373"/>
      <c r="C116" s="719">
        <v>46064</v>
      </c>
      <c r="D116" s="373"/>
      <c r="E116" s="346">
        <v>11.765000000000001</v>
      </c>
      <c r="F116" s="373"/>
      <c r="G116" s="347">
        <v>9.3851999999999993</v>
      </c>
      <c r="H116" s="374"/>
      <c r="I116" s="348">
        <v>-0.61309999999999998</v>
      </c>
      <c r="J116" s="348">
        <v>-1.9587000000000001</v>
      </c>
      <c r="K116" s="348">
        <v>-2.5501999999999998</v>
      </c>
      <c r="L116" s="348">
        <v>-6.2521000000000004</v>
      </c>
      <c r="M116" s="348">
        <v>-6.5098000000000003</v>
      </c>
      <c r="N116" s="350" t="s">
        <v>430</v>
      </c>
      <c r="O116" s="348" t="s">
        <v>430</v>
      </c>
      <c r="P116" s="348" t="s">
        <v>430</v>
      </c>
      <c r="Q116" s="348" t="s">
        <v>430</v>
      </c>
      <c r="R116" s="348" t="s">
        <v>430</v>
      </c>
      <c r="S116" s="348">
        <v>-2.0057999999999998</v>
      </c>
      <c r="T116" s="348">
        <v>1.2351000000000001</v>
      </c>
      <c r="U116" s="348" t="s">
        <v>430</v>
      </c>
      <c r="V116" s="348" t="s">
        <v>430</v>
      </c>
      <c r="W116" s="348">
        <v>-1.9269000000000001</v>
      </c>
      <c r="X116" s="348">
        <v>-6.1479999999999997</v>
      </c>
      <c r="Y116" s="374"/>
      <c r="Z116" s="346">
        <v>84</v>
      </c>
      <c r="AA116" s="346">
        <v>115</v>
      </c>
      <c r="AB116" s="346">
        <v>112</v>
      </c>
      <c r="AC116" s="346">
        <v>94</v>
      </c>
      <c r="AD116" s="346">
        <v>98</v>
      </c>
      <c r="AE116" s="346" t="s">
        <v>430</v>
      </c>
      <c r="AF116" s="346" t="s">
        <v>430</v>
      </c>
      <c r="AG116" s="346" t="s">
        <v>430</v>
      </c>
      <c r="AH116" s="346" t="s">
        <v>430</v>
      </c>
      <c r="AI116" s="346" t="s">
        <v>430</v>
      </c>
      <c r="AJ116" s="346">
        <v>109</v>
      </c>
      <c r="AK116" s="346">
        <v>109</v>
      </c>
      <c r="AL116" s="346" t="s">
        <v>430</v>
      </c>
      <c r="AM116" s="346" t="s">
        <v>430</v>
      </c>
      <c r="AN116" s="346">
        <v>113</v>
      </c>
      <c r="AO116" s="373"/>
      <c r="AP116" s="348" t="s">
        <v>430</v>
      </c>
      <c r="AQ116" s="348" t="s">
        <v>430</v>
      </c>
      <c r="AR116" s="348" t="s">
        <v>430</v>
      </c>
      <c r="AS116" s="348" t="s">
        <v>430</v>
      </c>
      <c r="AT116" s="348" t="s">
        <v>430</v>
      </c>
      <c r="AU116" s="351"/>
      <c r="AV116" s="346" t="s">
        <v>430</v>
      </c>
      <c r="AW116" s="346" t="s">
        <v>430</v>
      </c>
      <c r="AX116" s="346" t="s">
        <v>430</v>
      </c>
      <c r="AY116" s="346" t="s">
        <v>430</v>
      </c>
      <c r="AZ116" s="346" t="s">
        <v>430</v>
      </c>
      <c r="BA116" s="374"/>
      <c r="BB116" s="348">
        <v>13.798107141890901</v>
      </c>
      <c r="BC116" s="348">
        <v>0.91986871054342001</v>
      </c>
      <c r="BD116" s="348">
        <v>-0.108467162683215</v>
      </c>
      <c r="BE116" s="375">
        <v>-0.294457572025007</v>
      </c>
      <c r="BF116" s="374"/>
      <c r="BG116" s="375" t="s">
        <v>430</v>
      </c>
      <c r="BH116" s="674" t="s">
        <v>430</v>
      </c>
      <c r="BI116" s="348" t="s">
        <v>430</v>
      </c>
      <c r="BJ116" s="348" t="s">
        <v>430</v>
      </c>
      <c r="BK116" s="362"/>
      <c r="BL116" s="348" t="s">
        <v>6940</v>
      </c>
      <c r="BM116" s="373" t="s">
        <v>4732</v>
      </c>
      <c r="BN116" s="372" t="s">
        <v>430</v>
      </c>
      <c r="BO116" s="372" t="s">
        <v>430</v>
      </c>
      <c r="BP116" s="372" t="s">
        <v>430</v>
      </c>
      <c r="BQ116" s="373"/>
      <c r="BR116" s="354" t="s">
        <v>555</v>
      </c>
    </row>
    <row r="117" spans="1:70" s="428" customFormat="1" x14ac:dyDescent="0.25">
      <c r="A117" s="345" t="s">
        <v>7139</v>
      </c>
      <c r="B117" s="373"/>
      <c r="C117" s="719">
        <v>46083</v>
      </c>
      <c r="D117" s="373"/>
      <c r="E117" s="346">
        <v>11.526</v>
      </c>
      <c r="F117" s="373"/>
      <c r="G117" s="347">
        <v>8.1186000000000007</v>
      </c>
      <c r="H117" s="374"/>
      <c r="I117" s="348">
        <v>3.4453999999999998</v>
      </c>
      <c r="J117" s="348">
        <v>1.5548999999999999</v>
      </c>
      <c r="K117" s="348">
        <v>7.5538999999999996</v>
      </c>
      <c r="L117" s="348">
        <v>-11.0875</v>
      </c>
      <c r="M117" s="348" t="s">
        <v>430</v>
      </c>
      <c r="N117" s="350" t="s">
        <v>430</v>
      </c>
      <c r="O117" s="348" t="s">
        <v>430</v>
      </c>
      <c r="P117" s="348" t="s">
        <v>430</v>
      </c>
      <c r="Q117" s="348" t="s">
        <v>430</v>
      </c>
      <c r="R117" s="348" t="s">
        <v>430</v>
      </c>
      <c r="S117" s="348">
        <v>5.4924999999999997</v>
      </c>
      <c r="T117" s="348">
        <v>2.6682999999999999</v>
      </c>
      <c r="U117" s="348" t="s">
        <v>430</v>
      </c>
      <c r="V117" s="348" t="s">
        <v>430</v>
      </c>
      <c r="W117" s="348">
        <v>8.2479999999999993</v>
      </c>
      <c r="X117" s="348">
        <v>-18.814</v>
      </c>
      <c r="Y117" s="374"/>
      <c r="Z117" s="346">
        <v>14</v>
      </c>
      <c r="AA117" s="346">
        <v>38</v>
      </c>
      <c r="AB117" s="346">
        <v>40</v>
      </c>
      <c r="AC117" s="346">
        <v>111</v>
      </c>
      <c r="AD117" s="346" t="s">
        <v>430</v>
      </c>
      <c r="AE117" s="346" t="s">
        <v>430</v>
      </c>
      <c r="AF117" s="346" t="s">
        <v>430</v>
      </c>
      <c r="AG117" s="346" t="s">
        <v>430</v>
      </c>
      <c r="AH117" s="346" t="s">
        <v>430</v>
      </c>
      <c r="AI117" s="346" t="s">
        <v>430</v>
      </c>
      <c r="AJ117" s="346">
        <v>47</v>
      </c>
      <c r="AK117" s="346">
        <v>107</v>
      </c>
      <c r="AL117" s="346" t="s">
        <v>430</v>
      </c>
      <c r="AM117" s="346" t="s">
        <v>430</v>
      </c>
      <c r="AN117" s="346">
        <v>40</v>
      </c>
      <c r="AO117" s="373"/>
      <c r="AP117" s="348" t="s">
        <v>430</v>
      </c>
      <c r="AQ117" s="348" t="s">
        <v>430</v>
      </c>
      <c r="AR117" s="348" t="s">
        <v>430</v>
      </c>
      <c r="AS117" s="348" t="s">
        <v>430</v>
      </c>
      <c r="AT117" s="348" t="s">
        <v>430</v>
      </c>
      <c r="AU117" s="351"/>
      <c r="AV117" s="346" t="s">
        <v>430</v>
      </c>
      <c r="AW117" s="346" t="s">
        <v>430</v>
      </c>
      <c r="AX117" s="346" t="s">
        <v>430</v>
      </c>
      <c r="AY117" s="346" t="s">
        <v>430</v>
      </c>
      <c r="AZ117" s="346" t="s">
        <v>430</v>
      </c>
      <c r="BA117" s="374"/>
      <c r="BB117" s="348">
        <v>31.2683968684434</v>
      </c>
      <c r="BC117" s="348">
        <v>0</v>
      </c>
      <c r="BD117" s="348">
        <v>2.7094108844103902E-3</v>
      </c>
      <c r="BE117" s="375" t="s">
        <v>430</v>
      </c>
      <c r="BF117" s="374"/>
      <c r="BG117" s="375" t="s">
        <v>430</v>
      </c>
      <c r="BH117" s="674" t="s">
        <v>430</v>
      </c>
      <c r="BI117" s="348" t="s">
        <v>430</v>
      </c>
      <c r="BJ117" s="348" t="s">
        <v>430</v>
      </c>
      <c r="BK117" s="362"/>
      <c r="BL117" s="348" t="s">
        <v>7009</v>
      </c>
      <c r="BM117" s="373" t="s">
        <v>7010</v>
      </c>
      <c r="BN117" s="372" t="s">
        <v>430</v>
      </c>
      <c r="BO117" s="372" t="s">
        <v>430</v>
      </c>
      <c r="BP117" s="372" t="s">
        <v>430</v>
      </c>
      <c r="BQ117" s="373"/>
      <c r="BR117" s="354" t="s">
        <v>555</v>
      </c>
    </row>
    <row r="118" spans="1:70" s="428" customFormat="1" x14ac:dyDescent="0.25">
      <c r="A118" s="345" t="s">
        <v>7140</v>
      </c>
      <c r="B118" s="373"/>
      <c r="C118" s="719">
        <v>45771</v>
      </c>
      <c r="D118" s="373"/>
      <c r="E118" s="346">
        <v>10.457800000000001</v>
      </c>
      <c r="F118" s="373"/>
      <c r="G118" s="347">
        <v>10.7636</v>
      </c>
      <c r="H118" s="374"/>
      <c r="I118" s="348">
        <v>-8.9999999999999998E-4</v>
      </c>
      <c r="J118" s="348">
        <v>-1.0944</v>
      </c>
      <c r="K118" s="348">
        <v>2.7345000000000002</v>
      </c>
      <c r="L118" s="348">
        <v>3.0049000000000001</v>
      </c>
      <c r="M118" s="348">
        <v>3.9098000000000002</v>
      </c>
      <c r="N118" s="350">
        <v>3.3451</v>
      </c>
      <c r="O118" s="348" t="s">
        <v>430</v>
      </c>
      <c r="P118" s="348" t="s">
        <v>430</v>
      </c>
      <c r="Q118" s="348" t="s">
        <v>430</v>
      </c>
      <c r="R118" s="348" t="s">
        <v>430</v>
      </c>
      <c r="S118" s="348">
        <v>1.5510999999999999</v>
      </c>
      <c r="T118" s="348">
        <v>18.143699999999999</v>
      </c>
      <c r="U118" s="348">
        <v>3.0276000000000001</v>
      </c>
      <c r="V118" s="348">
        <v>7.0919999999999996</v>
      </c>
      <c r="W118" s="348">
        <v>2.4889999999999999</v>
      </c>
      <c r="X118" s="348">
        <v>5.7183000000000002</v>
      </c>
      <c r="Y118" s="374"/>
      <c r="Z118" s="346">
        <v>79</v>
      </c>
      <c r="AA118" s="346">
        <v>104</v>
      </c>
      <c r="AB118" s="346">
        <v>56</v>
      </c>
      <c r="AC118" s="346">
        <v>46</v>
      </c>
      <c r="AD118" s="346">
        <v>23</v>
      </c>
      <c r="AE118" s="346">
        <v>65</v>
      </c>
      <c r="AF118" s="346" t="s">
        <v>430</v>
      </c>
      <c r="AG118" s="346" t="s">
        <v>430</v>
      </c>
      <c r="AH118" s="346" t="s">
        <v>430</v>
      </c>
      <c r="AI118" s="346" t="s">
        <v>430</v>
      </c>
      <c r="AJ118" s="346">
        <v>100</v>
      </c>
      <c r="AK118" s="346">
        <v>19</v>
      </c>
      <c r="AL118" s="346">
        <v>62</v>
      </c>
      <c r="AM118" s="346">
        <v>59</v>
      </c>
      <c r="AN118" s="346">
        <v>58</v>
      </c>
      <c r="AO118" s="373"/>
      <c r="AP118" s="348" t="s">
        <v>430</v>
      </c>
      <c r="AQ118" s="348" t="s">
        <v>430</v>
      </c>
      <c r="AR118" s="348" t="s">
        <v>430</v>
      </c>
      <c r="AS118" s="348" t="s">
        <v>430</v>
      </c>
      <c r="AT118" s="348">
        <v>7.14</v>
      </c>
      <c r="AU118" s="351"/>
      <c r="AV118" s="346" t="s">
        <v>430</v>
      </c>
      <c r="AW118" s="346" t="s">
        <v>430</v>
      </c>
      <c r="AX118" s="346" t="s">
        <v>430</v>
      </c>
      <c r="AY118" s="346" t="s">
        <v>430</v>
      </c>
      <c r="AZ118" s="346">
        <v>61</v>
      </c>
      <c r="BA118" s="374"/>
      <c r="BB118" s="348">
        <v>14.651988244390401</v>
      </c>
      <c r="BC118" s="348">
        <v>0.95445798628900902</v>
      </c>
      <c r="BD118" s="348">
        <v>-7.7115032000179802E-3</v>
      </c>
      <c r="BE118" s="375">
        <v>-0.17598539167031599</v>
      </c>
      <c r="BF118" s="374"/>
      <c r="BG118" s="375" t="s">
        <v>430</v>
      </c>
      <c r="BH118" s="674" t="s">
        <v>430</v>
      </c>
      <c r="BI118" s="348" t="s">
        <v>430</v>
      </c>
      <c r="BJ118" s="348" t="s">
        <v>430</v>
      </c>
      <c r="BK118" s="362"/>
      <c r="BL118" s="348" t="s">
        <v>7141</v>
      </c>
      <c r="BM118" s="373" t="s">
        <v>4933</v>
      </c>
      <c r="BN118" s="372" t="s">
        <v>430</v>
      </c>
      <c r="BO118" s="372" t="s">
        <v>430</v>
      </c>
      <c r="BP118" s="372" t="s">
        <v>430</v>
      </c>
      <c r="BQ118" s="373"/>
      <c r="BR118" s="354" t="s">
        <v>463</v>
      </c>
    </row>
    <row r="119" spans="1:70" s="428" customFormat="1" x14ac:dyDescent="0.25">
      <c r="A119" s="345" t="s">
        <v>7142</v>
      </c>
      <c r="B119" s="373"/>
      <c r="C119" s="719">
        <v>45734</v>
      </c>
      <c r="D119" s="373"/>
      <c r="E119" s="346">
        <v>8.907</v>
      </c>
      <c r="F119" s="373"/>
      <c r="G119" s="347">
        <v>11.911</v>
      </c>
      <c r="H119" s="374"/>
      <c r="I119" s="348">
        <v>0.99199999999999999</v>
      </c>
      <c r="J119" s="348">
        <v>9.2399999999999996E-2</v>
      </c>
      <c r="K119" s="348">
        <v>4.7488999999999999</v>
      </c>
      <c r="L119" s="348">
        <v>12.9969</v>
      </c>
      <c r="M119" s="348">
        <v>12.3467</v>
      </c>
      <c r="N119" s="350">
        <v>-2.7435</v>
      </c>
      <c r="O119" s="348" t="s">
        <v>430</v>
      </c>
      <c r="P119" s="348" t="s">
        <v>430</v>
      </c>
      <c r="Q119" s="348" t="s">
        <v>430</v>
      </c>
      <c r="R119" s="348" t="s">
        <v>430</v>
      </c>
      <c r="S119" s="348">
        <v>7.7820999999999998</v>
      </c>
      <c r="T119" s="348">
        <v>27.145600000000002</v>
      </c>
      <c r="U119" s="348">
        <v>6.0168999999999997</v>
      </c>
      <c r="V119" s="348">
        <v>1.3443000000000001</v>
      </c>
      <c r="W119" s="348">
        <v>3.9716999999999998</v>
      </c>
      <c r="X119" s="348">
        <v>13.0602</v>
      </c>
      <c r="Y119" s="374"/>
      <c r="Z119" s="346">
        <v>42</v>
      </c>
      <c r="AA119" s="346">
        <v>51</v>
      </c>
      <c r="AB119" s="346">
        <v>47</v>
      </c>
      <c r="AC119" s="346">
        <v>5</v>
      </c>
      <c r="AD119" s="346">
        <v>8</v>
      </c>
      <c r="AE119" s="346">
        <v>78</v>
      </c>
      <c r="AF119" s="346" t="s">
        <v>430</v>
      </c>
      <c r="AG119" s="346" t="s">
        <v>430</v>
      </c>
      <c r="AH119" s="346" t="s">
        <v>430</v>
      </c>
      <c r="AI119" s="346" t="s">
        <v>430</v>
      </c>
      <c r="AJ119" s="346">
        <v>32</v>
      </c>
      <c r="AK119" s="346">
        <v>9</v>
      </c>
      <c r="AL119" s="346">
        <v>41</v>
      </c>
      <c r="AM119" s="346">
        <v>86</v>
      </c>
      <c r="AN119" s="346">
        <v>49</v>
      </c>
      <c r="AO119" s="373"/>
      <c r="AP119" s="348" t="s">
        <v>430</v>
      </c>
      <c r="AQ119" s="348" t="s">
        <v>430</v>
      </c>
      <c r="AR119" s="348" t="s">
        <v>430</v>
      </c>
      <c r="AS119" s="348" t="s">
        <v>430</v>
      </c>
      <c r="AT119" s="348">
        <v>15.91</v>
      </c>
      <c r="AU119" s="351"/>
      <c r="AV119" s="346" t="s">
        <v>430</v>
      </c>
      <c r="AW119" s="346" t="s">
        <v>430</v>
      </c>
      <c r="AX119" s="346" t="s">
        <v>430</v>
      </c>
      <c r="AY119" s="346" t="s">
        <v>430</v>
      </c>
      <c r="AZ119" s="346">
        <v>41</v>
      </c>
      <c r="BA119" s="374"/>
      <c r="BB119" s="348">
        <v>15.293346488327201</v>
      </c>
      <c r="BC119" s="348">
        <v>0.97385683790796995</v>
      </c>
      <c r="BD119" s="348">
        <v>3.03817033891449E-2</v>
      </c>
      <c r="BE119" s="375">
        <v>-0.11350609135298</v>
      </c>
      <c r="BF119" s="374"/>
      <c r="BG119" s="375" t="s">
        <v>430</v>
      </c>
      <c r="BH119" s="674" t="s">
        <v>430</v>
      </c>
      <c r="BI119" s="348" t="s">
        <v>430</v>
      </c>
      <c r="BJ119" s="348" t="s">
        <v>430</v>
      </c>
      <c r="BK119" s="362"/>
      <c r="BL119" s="348" t="s">
        <v>7080</v>
      </c>
      <c r="BM119" s="373" t="s">
        <v>6059</v>
      </c>
      <c r="BN119" s="372" t="s">
        <v>430</v>
      </c>
      <c r="BO119" s="372" t="s">
        <v>430</v>
      </c>
      <c r="BP119" s="372" t="s">
        <v>430</v>
      </c>
      <c r="BQ119" s="373"/>
      <c r="BR119" s="354" t="s">
        <v>6974</v>
      </c>
    </row>
    <row r="120" spans="1:70" s="428" customFormat="1" x14ac:dyDescent="0.25">
      <c r="A120" s="345" t="s">
        <v>7143</v>
      </c>
      <c r="B120" s="373"/>
      <c r="C120" s="719">
        <v>45716</v>
      </c>
      <c r="D120" s="373"/>
      <c r="E120" s="346">
        <v>7.2934000000000001</v>
      </c>
      <c r="F120" s="373"/>
      <c r="G120" s="347">
        <v>11.665699999999999</v>
      </c>
      <c r="H120" s="374"/>
      <c r="I120" s="348">
        <v>0.96679999999999999</v>
      </c>
      <c r="J120" s="348">
        <v>-0.1207</v>
      </c>
      <c r="K120" s="348">
        <v>0.48930000000000001</v>
      </c>
      <c r="L120" s="348">
        <v>3.0028999999999999</v>
      </c>
      <c r="M120" s="348">
        <v>-1.7112000000000001</v>
      </c>
      <c r="N120" s="350">
        <v>0.41320000000000001</v>
      </c>
      <c r="O120" s="348" t="s">
        <v>430</v>
      </c>
      <c r="P120" s="348" t="s">
        <v>430</v>
      </c>
      <c r="Q120" s="348" t="s">
        <v>430</v>
      </c>
      <c r="R120" s="348" t="s">
        <v>430</v>
      </c>
      <c r="S120" s="348">
        <v>2.6983000000000001</v>
      </c>
      <c r="T120" s="348">
        <v>12.433999999999999</v>
      </c>
      <c r="U120" s="348">
        <v>-2.9904000000000002</v>
      </c>
      <c r="V120" s="348">
        <v>2.0495999999999999</v>
      </c>
      <c r="W120" s="348">
        <v>0.46760000000000002</v>
      </c>
      <c r="X120" s="348">
        <v>11.0184</v>
      </c>
      <c r="Y120" s="374"/>
      <c r="Z120" s="346">
        <v>43</v>
      </c>
      <c r="AA120" s="346">
        <v>57</v>
      </c>
      <c r="AB120" s="346">
        <v>102</v>
      </c>
      <c r="AC120" s="346">
        <v>47</v>
      </c>
      <c r="AD120" s="346">
        <v>77</v>
      </c>
      <c r="AE120" s="346">
        <v>75</v>
      </c>
      <c r="AF120" s="346" t="s">
        <v>430</v>
      </c>
      <c r="AG120" s="346" t="s">
        <v>430</v>
      </c>
      <c r="AH120" s="346" t="s">
        <v>430</v>
      </c>
      <c r="AI120" s="346" t="s">
        <v>430</v>
      </c>
      <c r="AJ120" s="346">
        <v>75</v>
      </c>
      <c r="AK120" s="346">
        <v>42</v>
      </c>
      <c r="AL120" s="346">
        <v>91</v>
      </c>
      <c r="AM120" s="346">
        <v>84</v>
      </c>
      <c r="AN120" s="346">
        <v>89</v>
      </c>
      <c r="AO120" s="373"/>
      <c r="AP120" s="348" t="s">
        <v>430</v>
      </c>
      <c r="AQ120" s="348" t="s">
        <v>430</v>
      </c>
      <c r="AR120" s="348" t="s">
        <v>430</v>
      </c>
      <c r="AS120" s="348" t="s">
        <v>430</v>
      </c>
      <c r="AT120" s="348">
        <v>0.1</v>
      </c>
      <c r="AU120" s="351"/>
      <c r="AV120" s="346" t="s">
        <v>430</v>
      </c>
      <c r="AW120" s="346" t="s">
        <v>430</v>
      </c>
      <c r="AX120" s="346" t="s">
        <v>430</v>
      </c>
      <c r="AY120" s="346" t="s">
        <v>430</v>
      </c>
      <c r="AZ120" s="346">
        <v>83</v>
      </c>
      <c r="BA120" s="374"/>
      <c r="BB120" s="348">
        <v>11.4731505703904</v>
      </c>
      <c r="BC120" s="348">
        <v>0.98312757245150295</v>
      </c>
      <c r="BD120" s="348">
        <v>8.6328149866988502E-3</v>
      </c>
      <c r="BE120" s="375">
        <v>-0.166301865679158</v>
      </c>
      <c r="BF120" s="374"/>
      <c r="BG120" s="375" t="s">
        <v>430</v>
      </c>
      <c r="BH120" s="674" t="s">
        <v>430</v>
      </c>
      <c r="BI120" s="348" t="s">
        <v>430</v>
      </c>
      <c r="BJ120" s="348" t="s">
        <v>430</v>
      </c>
      <c r="BK120" s="362"/>
      <c r="BL120" s="348" t="s">
        <v>7144</v>
      </c>
      <c r="BM120" s="373" t="s">
        <v>6009</v>
      </c>
      <c r="BN120" s="372" t="s">
        <v>430</v>
      </c>
      <c r="BO120" s="372" t="s">
        <v>430</v>
      </c>
      <c r="BP120" s="372" t="s">
        <v>430</v>
      </c>
      <c r="BQ120" s="373"/>
      <c r="BR120" s="354" t="s">
        <v>463</v>
      </c>
    </row>
    <row r="121" spans="1:70" s="428" customFormat="1" x14ac:dyDescent="0.25">
      <c r="A121" s="345" t="s">
        <v>7145</v>
      </c>
      <c r="B121" s="373"/>
      <c r="C121" s="719">
        <v>45734</v>
      </c>
      <c r="D121" s="373"/>
      <c r="E121" s="346">
        <v>7.4210000000000003</v>
      </c>
      <c r="F121" s="373"/>
      <c r="G121" s="347">
        <v>11.858000000000001</v>
      </c>
      <c r="H121" s="374"/>
      <c r="I121" s="348">
        <v>0.55969999999999998</v>
      </c>
      <c r="J121" s="348">
        <v>-0.57020000000000004</v>
      </c>
      <c r="K121" s="348">
        <v>1.1688000000000001</v>
      </c>
      <c r="L121" s="348">
        <v>4.7712000000000003</v>
      </c>
      <c r="M121" s="348">
        <v>3.7989999999999999</v>
      </c>
      <c r="N121" s="350">
        <v>6.5408999999999997</v>
      </c>
      <c r="O121" s="348" t="s">
        <v>430</v>
      </c>
      <c r="P121" s="348" t="s">
        <v>430</v>
      </c>
      <c r="Q121" s="348" t="s">
        <v>430</v>
      </c>
      <c r="R121" s="348" t="s">
        <v>430</v>
      </c>
      <c r="S121" s="348">
        <v>3.4278</v>
      </c>
      <c r="T121" s="348">
        <v>17.522300000000001</v>
      </c>
      <c r="U121" s="348">
        <v>3.0055999999999998</v>
      </c>
      <c r="V121" s="348">
        <v>7.1860999999999997</v>
      </c>
      <c r="W121" s="348">
        <v>0.54259999999999997</v>
      </c>
      <c r="X121" s="348">
        <v>12.706899999999999</v>
      </c>
      <c r="Y121" s="374"/>
      <c r="Z121" s="346">
        <v>56</v>
      </c>
      <c r="AA121" s="346">
        <v>82</v>
      </c>
      <c r="AB121" s="346">
        <v>81</v>
      </c>
      <c r="AC121" s="346">
        <v>25</v>
      </c>
      <c r="AD121" s="346">
        <v>24</v>
      </c>
      <c r="AE121" s="346">
        <v>54</v>
      </c>
      <c r="AF121" s="346" t="s">
        <v>430</v>
      </c>
      <c r="AG121" s="346" t="s">
        <v>430</v>
      </c>
      <c r="AH121" s="346" t="s">
        <v>430</v>
      </c>
      <c r="AI121" s="346" t="s">
        <v>430</v>
      </c>
      <c r="AJ121" s="346">
        <v>59</v>
      </c>
      <c r="AK121" s="346">
        <v>22</v>
      </c>
      <c r="AL121" s="346">
        <v>63</v>
      </c>
      <c r="AM121" s="346">
        <v>58</v>
      </c>
      <c r="AN121" s="346">
        <v>88</v>
      </c>
      <c r="AO121" s="373"/>
      <c r="AP121" s="348" t="s">
        <v>430</v>
      </c>
      <c r="AQ121" s="348" t="s">
        <v>430</v>
      </c>
      <c r="AR121" s="348" t="s">
        <v>430</v>
      </c>
      <c r="AS121" s="348" t="s">
        <v>430</v>
      </c>
      <c r="AT121" s="348">
        <v>9.33</v>
      </c>
      <c r="AU121" s="351"/>
      <c r="AV121" s="346" t="s">
        <v>430</v>
      </c>
      <c r="AW121" s="346" t="s">
        <v>430</v>
      </c>
      <c r="AX121" s="346" t="s">
        <v>430</v>
      </c>
      <c r="AY121" s="346" t="s">
        <v>430</v>
      </c>
      <c r="AZ121" s="346">
        <v>53</v>
      </c>
      <c r="BA121" s="374"/>
      <c r="BB121" s="348">
        <v>11.6345478430078</v>
      </c>
      <c r="BC121" s="348">
        <v>0.97061158706770501</v>
      </c>
      <c r="BD121" s="348">
        <v>4.23012618190578E-2</v>
      </c>
      <c r="BE121" s="375">
        <v>-0.12288146616870101</v>
      </c>
      <c r="BF121" s="374"/>
      <c r="BG121" s="375" t="s">
        <v>430</v>
      </c>
      <c r="BH121" s="674" t="s">
        <v>430</v>
      </c>
      <c r="BI121" s="348" t="s">
        <v>430</v>
      </c>
      <c r="BJ121" s="348" t="s">
        <v>430</v>
      </c>
      <c r="BK121" s="362"/>
      <c r="BL121" s="348" t="s">
        <v>7146</v>
      </c>
      <c r="BM121" s="373" t="s">
        <v>7147</v>
      </c>
      <c r="BN121" s="372" t="s">
        <v>430</v>
      </c>
      <c r="BO121" s="372" t="s">
        <v>430</v>
      </c>
      <c r="BP121" s="372" t="s">
        <v>430</v>
      </c>
      <c r="BQ121" s="373"/>
      <c r="BR121" s="354" t="s">
        <v>6974</v>
      </c>
    </row>
    <row r="122" spans="1:70" s="428" customFormat="1" x14ac:dyDescent="0.25">
      <c r="A122" s="345" t="s">
        <v>7148</v>
      </c>
      <c r="B122" s="373"/>
      <c r="C122" s="719">
        <v>40220</v>
      </c>
      <c r="D122" s="373"/>
      <c r="E122" s="346">
        <v>5.4486999999999997</v>
      </c>
      <c r="F122" s="373"/>
      <c r="G122" s="347">
        <v>35.003799999999998</v>
      </c>
      <c r="H122" s="374"/>
      <c r="I122" s="348">
        <v>-3.3700000000000001E-2</v>
      </c>
      <c r="J122" s="348">
        <v>-0.2732</v>
      </c>
      <c r="K122" s="348">
        <v>0.56479999999999997</v>
      </c>
      <c r="L122" s="348">
        <v>2.7061999999999999</v>
      </c>
      <c r="M122" s="348">
        <v>1.0347999999999999</v>
      </c>
      <c r="N122" s="350">
        <v>3.9298999999999999</v>
      </c>
      <c r="O122" s="348">
        <v>4.9537000000000004</v>
      </c>
      <c r="P122" s="348">
        <v>7.7401</v>
      </c>
      <c r="Q122" s="348">
        <v>6.6646999999999998</v>
      </c>
      <c r="R122" s="348">
        <v>7.0632000000000001</v>
      </c>
      <c r="S122" s="348">
        <v>1.1001000000000001</v>
      </c>
      <c r="T122" s="348">
        <v>4.2910000000000004</v>
      </c>
      <c r="U122" s="348">
        <v>1.6489</v>
      </c>
      <c r="V122" s="348">
        <v>4.0194999999999999</v>
      </c>
      <c r="W122" s="348">
        <v>0.38109999999999999</v>
      </c>
      <c r="X122" s="348">
        <v>7.8733000000000004</v>
      </c>
      <c r="Y122" s="374"/>
      <c r="Z122" s="346">
        <v>80</v>
      </c>
      <c r="AA122" s="346">
        <v>61</v>
      </c>
      <c r="AB122" s="346">
        <v>101</v>
      </c>
      <c r="AC122" s="346">
        <v>50</v>
      </c>
      <c r="AD122" s="346">
        <v>50</v>
      </c>
      <c r="AE122" s="346">
        <v>63</v>
      </c>
      <c r="AF122" s="346">
        <v>42</v>
      </c>
      <c r="AG122" s="346">
        <v>58</v>
      </c>
      <c r="AH122" s="346">
        <v>39</v>
      </c>
      <c r="AI122" s="346">
        <v>23</v>
      </c>
      <c r="AJ122" s="346">
        <v>104</v>
      </c>
      <c r="AK122" s="346">
        <v>95</v>
      </c>
      <c r="AL122" s="346">
        <v>72</v>
      </c>
      <c r="AM122" s="346">
        <v>72</v>
      </c>
      <c r="AN122" s="346">
        <v>94</v>
      </c>
      <c r="AO122" s="373"/>
      <c r="AP122" s="348">
        <v>7.02</v>
      </c>
      <c r="AQ122" s="348">
        <v>7.11</v>
      </c>
      <c r="AR122" s="348">
        <v>6.99</v>
      </c>
      <c r="AS122" s="348">
        <v>5.97</v>
      </c>
      <c r="AT122" s="348">
        <v>4.05</v>
      </c>
      <c r="AU122" s="351"/>
      <c r="AV122" s="346">
        <v>23</v>
      </c>
      <c r="AW122" s="346">
        <v>29</v>
      </c>
      <c r="AX122" s="346">
        <v>39</v>
      </c>
      <c r="AY122" s="346">
        <v>47</v>
      </c>
      <c r="AZ122" s="346">
        <v>73</v>
      </c>
      <c r="BA122" s="374"/>
      <c r="BB122" s="348">
        <v>3.1217528001314601</v>
      </c>
      <c r="BC122" s="348">
        <v>0</v>
      </c>
      <c r="BD122" s="348">
        <v>4.9328918513401501E-2</v>
      </c>
      <c r="BE122" s="375" t="s">
        <v>430</v>
      </c>
      <c r="BF122" s="374"/>
      <c r="BG122" s="375" t="s">
        <v>430</v>
      </c>
      <c r="BH122" s="674" t="s">
        <v>430</v>
      </c>
      <c r="BI122" s="348" t="s">
        <v>430</v>
      </c>
      <c r="BJ122" s="348" t="s">
        <v>430</v>
      </c>
      <c r="BK122" s="362"/>
      <c r="BL122" s="348" t="s">
        <v>7149</v>
      </c>
      <c r="BM122" s="373" t="s">
        <v>6631</v>
      </c>
      <c r="BN122" s="372" t="s">
        <v>2985</v>
      </c>
      <c r="BO122" s="372" t="s">
        <v>430</v>
      </c>
      <c r="BP122" s="372" t="s">
        <v>430</v>
      </c>
      <c r="BQ122" s="373"/>
      <c r="BR122" s="354" t="s">
        <v>443</v>
      </c>
    </row>
    <row r="123" spans="1:70" s="428" customFormat="1" x14ac:dyDescent="0.25">
      <c r="A123" s="345" t="s">
        <v>7150</v>
      </c>
      <c r="B123" s="373"/>
      <c r="C123" s="719" t="s">
        <v>430</v>
      </c>
      <c r="D123" s="373"/>
      <c r="E123" s="346" t="s">
        <v>430</v>
      </c>
      <c r="F123" s="373"/>
      <c r="G123" s="347" t="s">
        <v>430</v>
      </c>
      <c r="H123" s="374"/>
      <c r="I123" s="348" t="s">
        <v>430</v>
      </c>
      <c r="J123" s="348" t="s">
        <v>430</v>
      </c>
      <c r="K123" s="348" t="s">
        <v>430</v>
      </c>
      <c r="L123" s="348" t="s">
        <v>430</v>
      </c>
      <c r="M123" s="348" t="s">
        <v>430</v>
      </c>
      <c r="N123" s="350" t="s">
        <v>430</v>
      </c>
      <c r="O123" s="348" t="s">
        <v>430</v>
      </c>
      <c r="P123" s="348" t="s">
        <v>430</v>
      </c>
      <c r="Q123" s="348" t="s">
        <v>430</v>
      </c>
      <c r="R123" s="348" t="s">
        <v>430</v>
      </c>
      <c r="S123" s="348" t="s">
        <v>430</v>
      </c>
      <c r="T123" s="348" t="s">
        <v>430</v>
      </c>
      <c r="U123" s="348" t="s">
        <v>430</v>
      </c>
      <c r="V123" s="348" t="s">
        <v>430</v>
      </c>
      <c r="W123" s="348" t="s">
        <v>430</v>
      </c>
      <c r="X123" s="348" t="s">
        <v>430</v>
      </c>
      <c r="Y123" s="374"/>
      <c r="Z123" s="346" t="s">
        <v>430</v>
      </c>
      <c r="AA123" s="346" t="s">
        <v>430</v>
      </c>
      <c r="AB123" s="346" t="s">
        <v>430</v>
      </c>
      <c r="AC123" s="346" t="s">
        <v>430</v>
      </c>
      <c r="AD123" s="346" t="s">
        <v>430</v>
      </c>
      <c r="AE123" s="346" t="s">
        <v>430</v>
      </c>
      <c r="AF123" s="346" t="s">
        <v>430</v>
      </c>
      <c r="AG123" s="346" t="s">
        <v>430</v>
      </c>
      <c r="AH123" s="346" t="s">
        <v>430</v>
      </c>
      <c r="AI123" s="346" t="s">
        <v>430</v>
      </c>
      <c r="AJ123" s="346" t="s">
        <v>430</v>
      </c>
      <c r="AK123" s="346" t="s">
        <v>430</v>
      </c>
      <c r="AL123" s="346" t="s">
        <v>430</v>
      </c>
      <c r="AM123" s="346" t="s">
        <v>430</v>
      </c>
      <c r="AN123" s="346" t="s">
        <v>430</v>
      </c>
      <c r="AO123" s="373"/>
      <c r="AP123" s="348" t="s">
        <v>430</v>
      </c>
      <c r="AQ123" s="348" t="s">
        <v>430</v>
      </c>
      <c r="AR123" s="348" t="s">
        <v>430</v>
      </c>
      <c r="AS123" s="348" t="s">
        <v>430</v>
      </c>
      <c r="AT123" s="348" t="s">
        <v>430</v>
      </c>
      <c r="AU123" s="351"/>
      <c r="AV123" s="346" t="s">
        <v>430</v>
      </c>
      <c r="AW123" s="346" t="s">
        <v>430</v>
      </c>
      <c r="AX123" s="346" t="s">
        <v>430</v>
      </c>
      <c r="AY123" s="346" t="s">
        <v>430</v>
      </c>
      <c r="AZ123" s="346" t="s">
        <v>430</v>
      </c>
      <c r="BA123" s="374"/>
      <c r="BB123" s="348" t="s">
        <v>430</v>
      </c>
      <c r="BC123" s="348">
        <v>0</v>
      </c>
      <c r="BD123" s="348">
        <v>0</v>
      </c>
      <c r="BE123" s="375" t="s">
        <v>430</v>
      </c>
      <c r="BF123" s="374"/>
      <c r="BG123" s="375" t="s">
        <v>430</v>
      </c>
      <c r="BH123" s="674" t="s">
        <v>430</v>
      </c>
      <c r="BI123" s="348" t="s">
        <v>430</v>
      </c>
      <c r="BJ123" s="348" t="s">
        <v>430</v>
      </c>
      <c r="BK123" s="362"/>
      <c r="BL123" s="348" t="s">
        <v>430</v>
      </c>
      <c r="BM123" s="373" t="s">
        <v>430</v>
      </c>
      <c r="BN123" s="372" t="s">
        <v>430</v>
      </c>
      <c r="BO123" s="372" t="s">
        <v>430</v>
      </c>
      <c r="BP123" s="372" t="s">
        <v>430</v>
      </c>
      <c r="BQ123" s="373"/>
      <c r="BR123" s="354" t="s">
        <v>548</v>
      </c>
    </row>
    <row r="124" spans="1:70" s="428" customFormat="1" x14ac:dyDescent="0.25">
      <c r="A124" s="345" t="s">
        <v>7151</v>
      </c>
      <c r="B124" s="373"/>
      <c r="C124" s="719" t="s">
        <v>430</v>
      </c>
      <c r="D124" s="373"/>
      <c r="E124" s="346">
        <v>111.73399999999999</v>
      </c>
      <c r="F124" s="373"/>
      <c r="G124" s="347">
        <v>9.9200999999999997</v>
      </c>
      <c r="H124" s="374"/>
      <c r="I124" s="348">
        <v>0.27289999999999998</v>
      </c>
      <c r="J124" s="348">
        <v>0.28310000000000002</v>
      </c>
      <c r="K124" s="348" t="s">
        <v>430</v>
      </c>
      <c r="L124" s="348" t="s">
        <v>430</v>
      </c>
      <c r="M124" s="348" t="s">
        <v>430</v>
      </c>
      <c r="N124" s="350" t="s">
        <v>430</v>
      </c>
      <c r="O124" s="348" t="s">
        <v>430</v>
      </c>
      <c r="P124" s="348" t="s">
        <v>430</v>
      </c>
      <c r="Q124" s="348" t="s">
        <v>430</v>
      </c>
      <c r="R124" s="348" t="s">
        <v>430</v>
      </c>
      <c r="S124" s="348" t="s">
        <v>430</v>
      </c>
      <c r="T124" s="348" t="s">
        <v>430</v>
      </c>
      <c r="U124" s="348" t="s">
        <v>430</v>
      </c>
      <c r="V124" s="348" t="s">
        <v>430</v>
      </c>
      <c r="W124" s="348" t="s">
        <v>430</v>
      </c>
      <c r="X124" s="348" t="s">
        <v>430</v>
      </c>
      <c r="Y124" s="374"/>
      <c r="Z124" s="346">
        <v>72</v>
      </c>
      <c r="AA124" s="346">
        <v>46</v>
      </c>
      <c r="AB124" s="346" t="s">
        <v>430</v>
      </c>
      <c r="AC124" s="346" t="s">
        <v>430</v>
      </c>
      <c r="AD124" s="346" t="s">
        <v>430</v>
      </c>
      <c r="AE124" s="346" t="s">
        <v>430</v>
      </c>
      <c r="AF124" s="346" t="s">
        <v>430</v>
      </c>
      <c r="AG124" s="346" t="s">
        <v>430</v>
      </c>
      <c r="AH124" s="346" t="s">
        <v>430</v>
      </c>
      <c r="AI124" s="346" t="s">
        <v>430</v>
      </c>
      <c r="AJ124" s="346" t="s">
        <v>430</v>
      </c>
      <c r="AK124" s="346" t="s">
        <v>430</v>
      </c>
      <c r="AL124" s="346" t="s">
        <v>430</v>
      </c>
      <c r="AM124" s="346" t="s">
        <v>430</v>
      </c>
      <c r="AN124" s="346" t="s">
        <v>430</v>
      </c>
      <c r="AO124" s="373"/>
      <c r="AP124" s="348" t="s">
        <v>430</v>
      </c>
      <c r="AQ124" s="348" t="s">
        <v>430</v>
      </c>
      <c r="AR124" s="348" t="s">
        <v>430</v>
      </c>
      <c r="AS124" s="348" t="s">
        <v>430</v>
      </c>
      <c r="AT124" s="348" t="s">
        <v>430</v>
      </c>
      <c r="AU124" s="351"/>
      <c r="AV124" s="346" t="s">
        <v>430</v>
      </c>
      <c r="AW124" s="346" t="s">
        <v>430</v>
      </c>
      <c r="AX124" s="346" t="s">
        <v>430</v>
      </c>
      <c r="AY124" s="346" t="s">
        <v>430</v>
      </c>
      <c r="AZ124" s="346" t="s">
        <v>430</v>
      </c>
      <c r="BA124" s="374"/>
      <c r="BB124" s="348" t="s">
        <v>430</v>
      </c>
      <c r="BC124" s="348">
        <v>0</v>
      </c>
      <c r="BD124" s="348">
        <v>0</v>
      </c>
      <c r="BE124" s="375" t="s">
        <v>430</v>
      </c>
      <c r="BF124" s="374"/>
      <c r="BG124" s="375" t="s">
        <v>430</v>
      </c>
      <c r="BH124" s="674" t="s">
        <v>430</v>
      </c>
      <c r="BI124" s="348" t="s">
        <v>430</v>
      </c>
      <c r="BJ124" s="348" t="s">
        <v>430</v>
      </c>
      <c r="BK124" s="362"/>
      <c r="BL124" s="348" t="s">
        <v>430</v>
      </c>
      <c r="BM124" s="373" t="s">
        <v>430</v>
      </c>
      <c r="BN124" s="372" t="s">
        <v>430</v>
      </c>
      <c r="BO124" s="372" t="s">
        <v>430</v>
      </c>
      <c r="BP124" s="372" t="s">
        <v>430</v>
      </c>
      <c r="BQ124" s="373"/>
      <c r="BR124" s="354" t="s">
        <v>548</v>
      </c>
    </row>
    <row r="125" spans="1:70" s="428" customFormat="1" x14ac:dyDescent="0.25">
      <c r="A125" s="345" t="s">
        <v>7152</v>
      </c>
      <c r="B125" s="373"/>
      <c r="C125" s="719">
        <v>46241</v>
      </c>
      <c r="D125" s="373"/>
      <c r="E125" s="346" t="s">
        <v>430</v>
      </c>
      <c r="F125" s="373"/>
      <c r="G125" s="347">
        <v>10.0044</v>
      </c>
      <c r="H125" s="374"/>
      <c r="I125" s="348">
        <v>0.40649999999999997</v>
      </c>
      <c r="J125" s="348">
        <v>-0.90239999999999998</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v>4.3999999999999997E-2</v>
      </c>
      <c r="Y125" s="374"/>
      <c r="Z125" s="346">
        <v>69</v>
      </c>
      <c r="AA125" s="346">
        <v>97</v>
      </c>
      <c r="AB125" s="346" t="s">
        <v>430</v>
      </c>
      <c r="AC125" s="346" t="s">
        <v>430</v>
      </c>
      <c r="AD125" s="346" t="s">
        <v>430</v>
      </c>
      <c r="AE125" s="346" t="s">
        <v>430</v>
      </c>
      <c r="AF125" s="346" t="s">
        <v>430</v>
      </c>
      <c r="AG125" s="346" t="s">
        <v>430</v>
      </c>
      <c r="AH125" s="346" t="s">
        <v>430</v>
      </c>
      <c r="AI125" s="346" t="s">
        <v>430</v>
      </c>
      <c r="AJ125" s="346" t="s">
        <v>430</v>
      </c>
      <c r="AK125" s="346" t="s">
        <v>430</v>
      </c>
      <c r="AL125" s="346" t="s">
        <v>430</v>
      </c>
      <c r="AM125" s="346" t="s">
        <v>430</v>
      </c>
      <c r="AN125" s="346" t="s">
        <v>430</v>
      </c>
      <c r="AO125" s="373"/>
      <c r="AP125" s="348" t="s">
        <v>430</v>
      </c>
      <c r="AQ125" s="348" t="s">
        <v>430</v>
      </c>
      <c r="AR125" s="348" t="s">
        <v>430</v>
      </c>
      <c r="AS125" s="348" t="s">
        <v>430</v>
      </c>
      <c r="AT125" s="348" t="s">
        <v>430</v>
      </c>
      <c r="AU125" s="351"/>
      <c r="AV125" s="346" t="s">
        <v>430</v>
      </c>
      <c r="AW125" s="346" t="s">
        <v>430</v>
      </c>
      <c r="AX125" s="346" t="s">
        <v>430</v>
      </c>
      <c r="AY125" s="346" t="s">
        <v>430</v>
      </c>
      <c r="AZ125" s="346" t="s">
        <v>430</v>
      </c>
      <c r="BA125" s="374"/>
      <c r="BB125" s="348" t="s">
        <v>430</v>
      </c>
      <c r="BC125" s="348">
        <v>0</v>
      </c>
      <c r="BD125" s="348">
        <v>0</v>
      </c>
      <c r="BE125" s="375" t="s">
        <v>430</v>
      </c>
      <c r="BF125" s="374"/>
      <c r="BG125" s="375" t="s">
        <v>430</v>
      </c>
      <c r="BH125" s="674" t="s">
        <v>430</v>
      </c>
      <c r="BI125" s="348" t="s">
        <v>430</v>
      </c>
      <c r="BJ125" s="348" t="s">
        <v>430</v>
      </c>
      <c r="BK125" s="362"/>
      <c r="BL125" s="348" t="s">
        <v>430</v>
      </c>
      <c r="BM125" s="373" t="s">
        <v>430</v>
      </c>
      <c r="BN125" s="372" t="s">
        <v>430</v>
      </c>
      <c r="BO125" s="372" t="s">
        <v>430</v>
      </c>
      <c r="BP125" s="372" t="s">
        <v>430</v>
      </c>
      <c r="BQ125" s="373"/>
      <c r="BR125" s="354" t="s">
        <v>548</v>
      </c>
    </row>
    <row r="126" spans="1:70" x14ac:dyDescent="0.25">
      <c r="A126" s="36" t="s">
        <v>93</v>
      </c>
      <c r="B126" s="43"/>
      <c r="C126" s="720"/>
      <c r="D126" s="43"/>
      <c r="E126" s="51"/>
      <c r="F126" s="43"/>
      <c r="G126" s="55"/>
      <c r="H126" s="66"/>
      <c r="I126" s="59">
        <v>1.6147</v>
      </c>
      <c r="J126" s="59">
        <v>0.39789999999999998</v>
      </c>
      <c r="K126" s="59">
        <v>4.4088000000000003</v>
      </c>
      <c r="L126" s="59">
        <v>0.61070000000000002</v>
      </c>
      <c r="M126" s="59">
        <v>2.3849</v>
      </c>
      <c r="N126" s="70">
        <v>32.832000000000001</v>
      </c>
      <c r="O126" s="59">
        <v>22.990300000000001</v>
      </c>
      <c r="P126" s="59">
        <v>24.1587</v>
      </c>
      <c r="Q126" s="59">
        <v>16.2044</v>
      </c>
      <c r="R126" s="59">
        <v>12.9046</v>
      </c>
      <c r="S126" s="59">
        <v>5.1207000000000003</v>
      </c>
      <c r="T126" s="59">
        <v>11.6318</v>
      </c>
      <c r="U126" s="59">
        <v>6.7587999999999999</v>
      </c>
      <c r="V126" s="59">
        <v>21.183399999999999</v>
      </c>
      <c r="W126" s="59">
        <v>4.2637</v>
      </c>
      <c r="X126" s="59">
        <v>16.964700000000001</v>
      </c>
      <c r="Y126" s="66"/>
      <c r="Z126" s="51">
        <v>85</v>
      </c>
      <c r="AA126" s="51">
        <v>116</v>
      </c>
      <c r="AB126" s="51">
        <v>114</v>
      </c>
      <c r="AC126" s="51">
        <v>112</v>
      </c>
      <c r="AD126" s="51">
        <v>100</v>
      </c>
      <c r="AE126" s="51">
        <v>82</v>
      </c>
      <c r="AF126" s="51">
        <v>66</v>
      </c>
      <c r="AG126" s="51">
        <v>58</v>
      </c>
      <c r="AH126" s="51">
        <v>39</v>
      </c>
      <c r="AI126" s="51">
        <v>23</v>
      </c>
      <c r="AJ126" s="51">
        <v>112</v>
      </c>
      <c r="AK126" s="51">
        <v>111</v>
      </c>
      <c r="AL126" s="51">
        <v>95</v>
      </c>
      <c r="AM126" s="51">
        <v>89</v>
      </c>
      <c r="AN126" s="51">
        <v>115</v>
      </c>
      <c r="AO126" s="43"/>
      <c r="AP126" s="59">
        <v>15.7647826086957</v>
      </c>
      <c r="AQ126" s="59">
        <v>18.192413793103398</v>
      </c>
      <c r="AR126" s="59">
        <v>18.4823076923077</v>
      </c>
      <c r="AS126" s="59">
        <v>23.570517241379299</v>
      </c>
      <c r="AT126" s="59">
        <v>16.298488372093001</v>
      </c>
      <c r="AU126" s="78"/>
      <c r="AV126" s="51">
        <v>23</v>
      </c>
      <c r="AW126" s="51">
        <v>29</v>
      </c>
      <c r="AX126" s="51">
        <v>39</v>
      </c>
      <c r="AY126" s="51">
        <v>58</v>
      </c>
      <c r="AZ126" s="51">
        <v>86</v>
      </c>
      <c r="BA126" s="66"/>
      <c r="BB126" s="59"/>
      <c r="BC126" s="59"/>
      <c r="BD126" s="59"/>
      <c r="BE126" s="276"/>
      <c r="BF126" s="66"/>
      <c r="BG126" s="276"/>
      <c r="BH126" s="548"/>
      <c r="BI126" s="59"/>
      <c r="BJ126" s="59"/>
      <c r="BK126" s="258"/>
      <c r="BL126" s="59"/>
      <c r="BM126" s="43"/>
      <c r="BN126" s="84"/>
      <c r="BO126" s="84"/>
      <c r="BP126" s="84"/>
      <c r="BQ126" s="43"/>
      <c r="BR126" s="88"/>
    </row>
    <row r="127" spans="1:70" x14ac:dyDescent="0.25">
      <c r="A127" s="37" t="s">
        <v>94</v>
      </c>
      <c r="B127" s="44"/>
      <c r="C127" s="721"/>
      <c r="D127" s="44"/>
      <c r="E127" s="52"/>
      <c r="F127" s="44"/>
      <c r="G127" s="56"/>
      <c r="H127" s="67"/>
      <c r="I127" s="60">
        <v>4.2922000000000002</v>
      </c>
      <c r="J127" s="60">
        <v>2.8913000000000002</v>
      </c>
      <c r="K127" s="60">
        <v>10.9376</v>
      </c>
      <c r="L127" s="60">
        <v>18.3674</v>
      </c>
      <c r="M127" s="60">
        <v>46.290999999999997</v>
      </c>
      <c r="N127" s="71">
        <v>110.864</v>
      </c>
      <c r="O127" s="60">
        <v>63.824199999999998</v>
      </c>
      <c r="P127" s="60">
        <v>50.167000000000002</v>
      </c>
      <c r="Q127" s="60">
        <v>31.8094</v>
      </c>
      <c r="R127" s="60">
        <v>16.186299999999999</v>
      </c>
      <c r="S127" s="60">
        <v>15.9374</v>
      </c>
      <c r="T127" s="60">
        <v>42.734000000000002</v>
      </c>
      <c r="U127" s="60">
        <v>42.464399999999998</v>
      </c>
      <c r="V127" s="60">
        <v>64.648499999999999</v>
      </c>
      <c r="W127" s="60">
        <v>11.6816</v>
      </c>
      <c r="X127" s="60">
        <v>102.2</v>
      </c>
      <c r="Y127" s="67"/>
      <c r="Z127" s="52"/>
      <c r="AA127" s="52"/>
      <c r="AB127" s="52"/>
      <c r="AC127" s="52"/>
      <c r="AD127" s="52"/>
      <c r="AE127" s="52"/>
      <c r="AF127" s="52"/>
      <c r="AG127" s="52"/>
      <c r="AH127" s="52"/>
      <c r="AI127" s="52"/>
      <c r="AJ127" s="52"/>
      <c r="AK127" s="52"/>
      <c r="AL127" s="52"/>
      <c r="AM127" s="52"/>
      <c r="AN127" s="52"/>
      <c r="AO127" s="44"/>
      <c r="AP127" s="60">
        <v>21.85</v>
      </c>
      <c r="AQ127" s="60">
        <v>29.96</v>
      </c>
      <c r="AR127" s="60">
        <v>44.27</v>
      </c>
      <c r="AS127" s="60">
        <v>59.13</v>
      </c>
      <c r="AT127" s="60">
        <v>64.790000000000006</v>
      </c>
      <c r="AU127" s="79"/>
      <c r="AV127" s="52"/>
      <c r="AW127" s="52"/>
      <c r="AX127" s="52"/>
      <c r="AY127" s="52"/>
      <c r="AZ127" s="52"/>
      <c r="BA127" s="67"/>
      <c r="BB127" s="60"/>
      <c r="BC127" s="60"/>
      <c r="BD127" s="60"/>
      <c r="BE127" s="277"/>
      <c r="BF127" s="67"/>
      <c r="BG127" s="277"/>
      <c r="BH127" s="549"/>
      <c r="BI127" s="60"/>
      <c r="BJ127" s="60"/>
      <c r="BK127" s="259"/>
      <c r="BL127" s="60"/>
      <c r="BM127" s="44"/>
      <c r="BN127" s="85"/>
      <c r="BO127" s="85"/>
      <c r="BP127" s="85"/>
      <c r="BQ127" s="44"/>
      <c r="BR127" s="89"/>
    </row>
    <row r="128" spans="1:70" x14ac:dyDescent="0.25">
      <c r="A128" s="37" t="s">
        <v>95</v>
      </c>
      <c r="B128" s="44"/>
      <c r="C128" s="721"/>
      <c r="D128" s="44"/>
      <c r="E128" s="52"/>
      <c r="F128" s="44"/>
      <c r="G128" s="56"/>
      <c r="H128" s="67"/>
      <c r="I128" s="60">
        <v>-1.605</v>
      </c>
      <c r="J128" s="60">
        <v>-1.9634</v>
      </c>
      <c r="K128" s="60">
        <v>-4.8491999999999997</v>
      </c>
      <c r="L128" s="60">
        <v>-14.262600000000001</v>
      </c>
      <c r="M128" s="60">
        <v>-9.1244999999999994</v>
      </c>
      <c r="N128" s="71">
        <v>-4.5472000000000001</v>
      </c>
      <c r="O128" s="60">
        <v>-4.9584999999999999</v>
      </c>
      <c r="P128" s="60">
        <v>7.7401</v>
      </c>
      <c r="Q128" s="60">
        <v>6.6646999999999998</v>
      </c>
      <c r="R128" s="60">
        <v>7.0632000000000001</v>
      </c>
      <c r="S128" s="60">
        <v>-7.0994000000000002</v>
      </c>
      <c r="T128" s="60">
        <v>-0.44640000000000002</v>
      </c>
      <c r="U128" s="60">
        <v>-7.7663000000000002</v>
      </c>
      <c r="V128" s="60">
        <v>-3.2574999999999998</v>
      </c>
      <c r="W128" s="60">
        <v>-4.6044</v>
      </c>
      <c r="X128" s="60">
        <v>-23.146000000000001</v>
      </c>
      <c r="Y128" s="67"/>
      <c r="Z128" s="52"/>
      <c r="AA128" s="52"/>
      <c r="AB128" s="52"/>
      <c r="AC128" s="52"/>
      <c r="AD128" s="52"/>
      <c r="AE128" s="52"/>
      <c r="AF128" s="52"/>
      <c r="AG128" s="52"/>
      <c r="AH128" s="52"/>
      <c r="AI128" s="52"/>
      <c r="AJ128" s="52"/>
      <c r="AK128" s="52"/>
      <c r="AL128" s="52"/>
      <c r="AM128" s="52"/>
      <c r="AN128" s="52"/>
      <c r="AO128" s="44"/>
      <c r="AP128" s="60">
        <v>7.02</v>
      </c>
      <c r="AQ128" s="60">
        <v>7.11</v>
      </c>
      <c r="AR128" s="60">
        <v>6.99</v>
      </c>
      <c r="AS128" s="60">
        <v>2.5299999999999998</v>
      </c>
      <c r="AT128" s="60">
        <v>-5.3</v>
      </c>
      <c r="AU128" s="79"/>
      <c r="AV128" s="52"/>
      <c r="AW128" s="52"/>
      <c r="AX128" s="52"/>
      <c r="AY128" s="52"/>
      <c r="AZ128" s="52"/>
      <c r="BA128" s="67"/>
      <c r="BB128" s="60"/>
      <c r="BC128" s="60"/>
      <c r="BD128" s="60"/>
      <c r="BE128" s="277"/>
      <c r="BF128" s="67"/>
      <c r="BG128" s="277"/>
      <c r="BH128" s="549"/>
      <c r="BI128" s="60"/>
      <c r="BJ128" s="60"/>
      <c r="BK128" s="259"/>
      <c r="BL128" s="60"/>
      <c r="BM128" s="44"/>
      <c r="BN128" s="85"/>
      <c r="BO128" s="85"/>
      <c r="BP128" s="85"/>
      <c r="BQ128" s="44"/>
      <c r="BR128" s="89"/>
    </row>
    <row r="129" spans="1:70" x14ac:dyDescent="0.25">
      <c r="A129" s="38" t="s">
        <v>96</v>
      </c>
      <c r="B129" s="45"/>
      <c r="C129" s="722"/>
      <c r="D129" s="45"/>
      <c r="E129" s="53"/>
      <c r="F129" s="45"/>
      <c r="G129" s="57"/>
      <c r="H129" s="68"/>
      <c r="I129" s="61">
        <v>0.96679999999999999</v>
      </c>
      <c r="J129" s="61">
        <v>-0.22459999999999999</v>
      </c>
      <c r="K129" s="61">
        <v>2.7267999999999999</v>
      </c>
      <c r="L129" s="61">
        <v>1.8652</v>
      </c>
      <c r="M129" s="61">
        <v>1.0042500000000001</v>
      </c>
      <c r="N129" s="72">
        <v>11.7561</v>
      </c>
      <c r="O129" s="61">
        <v>9.0827500000000008</v>
      </c>
      <c r="P129" s="61">
        <v>16.747699999999998</v>
      </c>
      <c r="Q129" s="61">
        <v>13.0054</v>
      </c>
      <c r="R129" s="61">
        <v>12.6816</v>
      </c>
      <c r="S129" s="61">
        <v>3.4278</v>
      </c>
      <c r="T129" s="61">
        <v>7.9168000000000003</v>
      </c>
      <c r="U129" s="61">
        <v>3.2942999999999998</v>
      </c>
      <c r="V129" s="61">
        <v>7.0919999999999996</v>
      </c>
      <c r="W129" s="61">
        <v>2.4238</v>
      </c>
      <c r="X129" s="61">
        <v>11.7987</v>
      </c>
      <c r="Y129" s="68"/>
      <c r="Z129" s="53"/>
      <c r="AA129" s="53"/>
      <c r="AB129" s="53"/>
      <c r="AC129" s="53"/>
      <c r="AD129" s="53"/>
      <c r="AE129" s="53"/>
      <c r="AF129" s="53"/>
      <c r="AG129" s="53"/>
      <c r="AH129" s="53"/>
      <c r="AI129" s="53"/>
      <c r="AJ129" s="53"/>
      <c r="AK129" s="53"/>
      <c r="AL129" s="53"/>
      <c r="AM129" s="53"/>
      <c r="AN129" s="53"/>
      <c r="AO129" s="45"/>
      <c r="AP129" s="61">
        <v>14.01</v>
      </c>
      <c r="AQ129" s="61">
        <v>16.13</v>
      </c>
      <c r="AR129" s="61">
        <v>13.31</v>
      </c>
      <c r="AS129" s="61">
        <v>11.93</v>
      </c>
      <c r="AT129" s="61">
        <v>14.74</v>
      </c>
      <c r="AU129" s="80"/>
      <c r="AV129" s="53"/>
      <c r="AW129" s="53"/>
      <c r="AX129" s="53"/>
      <c r="AY129" s="53"/>
      <c r="AZ129" s="53"/>
      <c r="BA129" s="68"/>
      <c r="BB129" s="61"/>
      <c r="BC129" s="61"/>
      <c r="BD129" s="61"/>
      <c r="BE129" s="279"/>
      <c r="BF129" s="68"/>
      <c r="BG129" s="279"/>
      <c r="BH129" s="550"/>
      <c r="BI129" s="61"/>
      <c r="BJ129" s="61"/>
      <c r="BK129" s="262"/>
      <c r="BL129" s="61"/>
      <c r="BM129" s="45"/>
      <c r="BN129" s="86"/>
      <c r="BO129" s="86"/>
      <c r="BP129" s="86"/>
      <c r="BQ129" s="45"/>
      <c r="BR129" s="90"/>
    </row>
    <row r="130" spans="1:70" ht="14.5" x14ac:dyDescent="0.25">
      <c r="A130" s="39" t="s">
        <v>178</v>
      </c>
      <c r="B130" s="46"/>
      <c r="C130" s="723"/>
      <c r="D130" s="46"/>
      <c r="E130" s="54"/>
      <c r="F130" s="46"/>
      <c r="G130" s="58"/>
      <c r="H130" s="69"/>
      <c r="I130" s="62"/>
      <c r="J130" s="62"/>
      <c r="K130" s="62"/>
      <c r="L130" s="62"/>
      <c r="M130" s="62"/>
      <c r="N130" s="73"/>
      <c r="O130" s="62"/>
      <c r="P130" s="62"/>
      <c r="Q130" s="62"/>
      <c r="R130" s="62"/>
      <c r="S130" s="62"/>
      <c r="T130" s="62"/>
      <c r="U130" s="62"/>
      <c r="V130" s="62"/>
      <c r="W130" s="62"/>
      <c r="X130" s="62"/>
      <c r="Y130" s="69"/>
      <c r="Z130" s="54"/>
      <c r="AA130" s="54"/>
      <c r="AB130" s="54"/>
      <c r="AC130" s="54"/>
      <c r="AD130" s="54"/>
      <c r="AE130" s="54"/>
      <c r="AF130" s="54"/>
      <c r="AG130" s="54"/>
      <c r="AH130" s="54"/>
      <c r="AI130" s="54"/>
      <c r="AJ130" s="54"/>
      <c r="AK130" s="54"/>
      <c r="AL130" s="54"/>
      <c r="AM130" s="54"/>
      <c r="AN130" s="54"/>
      <c r="AO130" s="46"/>
      <c r="AP130" s="62"/>
      <c r="AQ130" s="62"/>
      <c r="AR130" s="62"/>
      <c r="AS130" s="62"/>
      <c r="AT130" s="62"/>
      <c r="AU130" s="81"/>
      <c r="AV130" s="54"/>
      <c r="AW130" s="54"/>
      <c r="AX130" s="54"/>
      <c r="AY130" s="54"/>
      <c r="AZ130" s="54"/>
      <c r="BA130" s="69"/>
      <c r="BB130" s="62"/>
      <c r="BC130" s="62"/>
      <c r="BD130" s="62"/>
      <c r="BE130" s="245"/>
      <c r="BF130" s="69"/>
      <c r="BG130" s="245"/>
      <c r="BH130" s="547"/>
      <c r="BI130" s="62"/>
      <c r="BJ130" s="62"/>
      <c r="BK130" s="263"/>
      <c r="BL130" s="62"/>
      <c r="BM130" s="46"/>
      <c r="BN130" s="87"/>
      <c r="BO130" s="87"/>
      <c r="BP130" s="87"/>
      <c r="BQ130" s="46"/>
      <c r="BR130" s="91"/>
    </row>
    <row r="131" spans="1:70" s="428" customFormat="1" x14ac:dyDescent="0.25">
      <c r="A131" s="481" t="s">
        <v>7153</v>
      </c>
      <c r="B131" s="402"/>
      <c r="C131" s="724">
        <v>41285</v>
      </c>
      <c r="D131" s="402"/>
      <c r="E131" s="403">
        <v>28722.6</v>
      </c>
      <c r="F131" s="402"/>
      <c r="G131" s="404">
        <v>140.06049999999999</v>
      </c>
      <c r="H131" s="406"/>
      <c r="I131" s="405" t="s">
        <v>430</v>
      </c>
      <c r="J131" s="405">
        <v>-0.77059999999999995</v>
      </c>
      <c r="K131" s="405">
        <v>0.50270000000000004</v>
      </c>
      <c r="L131" s="405">
        <v>3.6627999999999998</v>
      </c>
      <c r="M131" s="405">
        <v>2.2566999999999999</v>
      </c>
      <c r="N131" s="407">
        <v>4.5312000000000001</v>
      </c>
      <c r="O131" s="405">
        <v>6.8914999999999997</v>
      </c>
      <c r="P131" s="405">
        <v>12.114100000000001</v>
      </c>
      <c r="Q131" s="405">
        <v>11.9872</v>
      </c>
      <c r="R131" s="405">
        <v>12.502000000000001</v>
      </c>
      <c r="S131" s="405">
        <v>1.7903</v>
      </c>
      <c r="T131" s="405">
        <v>9.3649000000000004</v>
      </c>
      <c r="U131" s="405">
        <v>1.2016</v>
      </c>
      <c r="V131" s="405">
        <v>4.8981000000000003</v>
      </c>
      <c r="W131" s="405">
        <v>-2.1399999999999999E-2</v>
      </c>
      <c r="X131" s="405">
        <v>12.210800000000001</v>
      </c>
      <c r="Y131" s="406"/>
      <c r="Z131" s="403" t="s">
        <v>430</v>
      </c>
      <c r="AA131" s="403">
        <v>95</v>
      </c>
      <c r="AB131" s="403">
        <v>106</v>
      </c>
      <c r="AC131" s="403">
        <v>39</v>
      </c>
      <c r="AD131" s="403">
        <v>34</v>
      </c>
      <c r="AE131" s="403">
        <v>65</v>
      </c>
      <c r="AF131" s="403">
        <v>39</v>
      </c>
      <c r="AG131" s="403">
        <v>46</v>
      </c>
      <c r="AH131" s="403">
        <v>26</v>
      </c>
      <c r="AI131" s="403">
        <v>16</v>
      </c>
      <c r="AJ131" s="403">
        <v>98</v>
      </c>
      <c r="AK131" s="403">
        <v>57</v>
      </c>
      <c r="AL131" s="403">
        <v>79</v>
      </c>
      <c r="AM131" s="403">
        <v>74</v>
      </c>
      <c r="AN131" s="403">
        <v>105</v>
      </c>
      <c r="AO131" s="402"/>
      <c r="AP131" s="405">
        <v>12.77</v>
      </c>
      <c r="AQ131" s="405">
        <v>12.85</v>
      </c>
      <c r="AR131" s="405">
        <v>11.29</v>
      </c>
      <c r="AS131" s="405">
        <v>8.52</v>
      </c>
      <c r="AT131" s="405">
        <v>5.44</v>
      </c>
      <c r="AU131" s="408"/>
      <c r="AV131" s="403">
        <v>18</v>
      </c>
      <c r="AW131" s="403">
        <v>23</v>
      </c>
      <c r="AX131" s="403">
        <v>28</v>
      </c>
      <c r="AY131" s="403">
        <v>41</v>
      </c>
      <c r="AZ131" s="403">
        <v>73</v>
      </c>
      <c r="BA131" s="406"/>
      <c r="BB131" s="405">
        <v>5.6649419733627404</v>
      </c>
      <c r="BC131" s="405">
        <v>0</v>
      </c>
      <c r="BD131" s="405">
        <v>8.8884539373587895E-2</v>
      </c>
      <c r="BE131" s="410" t="s">
        <v>430</v>
      </c>
      <c r="BF131" s="406"/>
      <c r="BG131" s="410" t="s">
        <v>430</v>
      </c>
      <c r="BH131" s="673" t="s">
        <v>430</v>
      </c>
      <c r="BI131" s="405" t="s">
        <v>430</v>
      </c>
      <c r="BJ131" s="405" t="s">
        <v>430</v>
      </c>
      <c r="BK131" s="409"/>
      <c r="BL131" s="405" t="s">
        <v>6909</v>
      </c>
      <c r="BM131" s="402" t="s">
        <v>6910</v>
      </c>
      <c r="BN131" s="401" t="s">
        <v>430</v>
      </c>
      <c r="BO131" s="401" t="s">
        <v>430</v>
      </c>
      <c r="BP131" s="401" t="s">
        <v>430</v>
      </c>
      <c r="BQ131" s="402"/>
      <c r="BR131" s="411" t="s">
        <v>443</v>
      </c>
    </row>
    <row r="132" spans="1:70" s="428" customFormat="1" x14ac:dyDescent="0.25">
      <c r="A132" s="345" t="s">
        <v>7154</v>
      </c>
      <c r="B132" s="373"/>
      <c r="C132" s="719">
        <v>41275</v>
      </c>
      <c r="D132" s="373"/>
      <c r="E132" s="346">
        <v>17284.900000000001</v>
      </c>
      <c r="F132" s="373"/>
      <c r="G132" s="347">
        <v>47.621499999999997</v>
      </c>
      <c r="H132" s="374"/>
      <c r="I132" s="348">
        <v>2.5209999999999999</v>
      </c>
      <c r="J132" s="348">
        <v>2.6755</v>
      </c>
      <c r="K132" s="348">
        <v>10.2796</v>
      </c>
      <c r="L132" s="348">
        <v>-1.0444</v>
      </c>
      <c r="M132" s="348">
        <v>1.0356000000000001</v>
      </c>
      <c r="N132" s="350">
        <v>57.156799999999997</v>
      </c>
      <c r="O132" s="348">
        <v>45.767400000000002</v>
      </c>
      <c r="P132" s="348">
        <v>37.220500000000001</v>
      </c>
      <c r="Q132" s="348">
        <v>25.842700000000001</v>
      </c>
      <c r="R132" s="348">
        <v>16.329899999999999</v>
      </c>
      <c r="S132" s="348">
        <v>11.196899999999999</v>
      </c>
      <c r="T132" s="348">
        <v>6.2359</v>
      </c>
      <c r="U132" s="348">
        <v>17.126999999999999</v>
      </c>
      <c r="V132" s="348">
        <v>34.162799999999997</v>
      </c>
      <c r="W132" s="348">
        <v>10.059200000000001</v>
      </c>
      <c r="X132" s="348">
        <v>11.5222</v>
      </c>
      <c r="Y132" s="374"/>
      <c r="Z132" s="346">
        <v>25</v>
      </c>
      <c r="AA132" s="346">
        <v>7</v>
      </c>
      <c r="AB132" s="346">
        <v>9</v>
      </c>
      <c r="AC132" s="346">
        <v>77</v>
      </c>
      <c r="AD132" s="346">
        <v>57</v>
      </c>
      <c r="AE132" s="346">
        <v>21</v>
      </c>
      <c r="AF132" s="346">
        <v>17</v>
      </c>
      <c r="AG132" s="346">
        <v>17</v>
      </c>
      <c r="AH132" s="346">
        <v>3</v>
      </c>
      <c r="AI132" s="346">
        <v>2</v>
      </c>
      <c r="AJ132" s="346">
        <v>10</v>
      </c>
      <c r="AK132" s="346">
        <v>85</v>
      </c>
      <c r="AL132" s="346">
        <v>8</v>
      </c>
      <c r="AM132" s="346">
        <v>24</v>
      </c>
      <c r="AN132" s="346">
        <v>6</v>
      </c>
      <c r="AO132" s="373"/>
      <c r="AP132" s="348">
        <v>22.17</v>
      </c>
      <c r="AQ132" s="348">
        <v>26.16</v>
      </c>
      <c r="AR132" s="348">
        <v>32.81</v>
      </c>
      <c r="AS132" s="348">
        <v>41.52</v>
      </c>
      <c r="AT132" s="348">
        <v>25.23</v>
      </c>
      <c r="AU132" s="351"/>
      <c r="AV132" s="346">
        <v>1</v>
      </c>
      <c r="AW132" s="346">
        <v>3</v>
      </c>
      <c r="AX132" s="346">
        <v>5</v>
      </c>
      <c r="AY132" s="346">
        <v>16</v>
      </c>
      <c r="AZ132" s="346">
        <v>26</v>
      </c>
      <c r="BA132" s="374"/>
      <c r="BB132" s="348">
        <v>18.896299133278099</v>
      </c>
      <c r="BC132" s="348">
        <v>1.00987328963884</v>
      </c>
      <c r="BD132" s="348">
        <v>0.11801432004427</v>
      </c>
      <c r="BE132" s="375">
        <v>-0.25765484945051598</v>
      </c>
      <c r="BF132" s="374"/>
      <c r="BG132" s="375" t="s">
        <v>430</v>
      </c>
      <c r="BH132" s="674" t="s">
        <v>430</v>
      </c>
      <c r="BI132" s="348" t="s">
        <v>430</v>
      </c>
      <c r="BJ132" s="348" t="s">
        <v>430</v>
      </c>
      <c r="BK132" s="362"/>
      <c r="BL132" s="348" t="s">
        <v>6912</v>
      </c>
      <c r="BM132" s="373" t="s">
        <v>6913</v>
      </c>
      <c r="BN132" s="372" t="s">
        <v>430</v>
      </c>
      <c r="BO132" s="372" t="s">
        <v>430</v>
      </c>
      <c r="BP132" s="372" t="s">
        <v>430</v>
      </c>
      <c r="BQ132" s="373"/>
      <c r="BR132" s="354" t="s">
        <v>548</v>
      </c>
    </row>
    <row r="133" spans="1:70" s="428" customFormat="1" x14ac:dyDescent="0.25">
      <c r="A133" s="345" t="s">
        <v>7155</v>
      </c>
      <c r="B133" s="373"/>
      <c r="C133" s="719">
        <v>41275</v>
      </c>
      <c r="D133" s="373"/>
      <c r="E133" s="346">
        <v>12129.3</v>
      </c>
      <c r="F133" s="373"/>
      <c r="G133" s="347">
        <v>48.566600000000001</v>
      </c>
      <c r="H133" s="374"/>
      <c r="I133" s="348">
        <v>2.3062</v>
      </c>
      <c r="J133" s="348">
        <v>2.6339999999999999</v>
      </c>
      <c r="K133" s="348">
        <v>10.1508</v>
      </c>
      <c r="L133" s="348">
        <v>-1.1572</v>
      </c>
      <c r="M133" s="348">
        <v>0.96379999999999999</v>
      </c>
      <c r="N133" s="350">
        <v>56.710900000000002</v>
      </c>
      <c r="O133" s="348">
        <v>45.654299999999999</v>
      </c>
      <c r="P133" s="348">
        <v>37.036900000000003</v>
      </c>
      <c r="Q133" s="348">
        <v>25.7197</v>
      </c>
      <c r="R133" s="348">
        <v>16.2651</v>
      </c>
      <c r="S133" s="348">
        <v>11.0861</v>
      </c>
      <c r="T133" s="348">
        <v>6.5735000000000001</v>
      </c>
      <c r="U133" s="348">
        <v>16.855899999999998</v>
      </c>
      <c r="V133" s="348">
        <v>33.849400000000003</v>
      </c>
      <c r="W133" s="348">
        <v>9.9475999999999996</v>
      </c>
      <c r="X133" s="348">
        <v>11.457800000000001</v>
      </c>
      <c r="Y133" s="374"/>
      <c r="Z133" s="346">
        <v>35</v>
      </c>
      <c r="AA133" s="346">
        <v>11</v>
      </c>
      <c r="AB133" s="346">
        <v>11</v>
      </c>
      <c r="AC133" s="346">
        <v>85</v>
      </c>
      <c r="AD133" s="346">
        <v>64</v>
      </c>
      <c r="AE133" s="346">
        <v>26</v>
      </c>
      <c r="AF133" s="346">
        <v>18</v>
      </c>
      <c r="AG133" s="346">
        <v>18</v>
      </c>
      <c r="AH133" s="346">
        <v>5</v>
      </c>
      <c r="AI133" s="346">
        <v>3</v>
      </c>
      <c r="AJ133" s="346">
        <v>14</v>
      </c>
      <c r="AK133" s="346">
        <v>81</v>
      </c>
      <c r="AL133" s="346">
        <v>13</v>
      </c>
      <c r="AM133" s="346">
        <v>30</v>
      </c>
      <c r="AN133" s="346">
        <v>11</v>
      </c>
      <c r="AO133" s="373"/>
      <c r="AP133" s="348">
        <v>22.06</v>
      </c>
      <c r="AQ133" s="348">
        <v>26.08</v>
      </c>
      <c r="AR133" s="348">
        <v>32.65</v>
      </c>
      <c r="AS133" s="348">
        <v>41.33</v>
      </c>
      <c r="AT133" s="348">
        <v>24.84</v>
      </c>
      <c r="AU133" s="351"/>
      <c r="AV133" s="346">
        <v>5</v>
      </c>
      <c r="AW133" s="346">
        <v>6</v>
      </c>
      <c r="AX133" s="346">
        <v>8</v>
      </c>
      <c r="AY133" s="346">
        <v>18</v>
      </c>
      <c r="AZ133" s="346">
        <v>31</v>
      </c>
      <c r="BA133" s="374"/>
      <c r="BB133" s="348">
        <v>18.7281978649644</v>
      </c>
      <c r="BC133" s="348">
        <v>0</v>
      </c>
      <c r="BD133" s="348">
        <v>0.118372697697797</v>
      </c>
      <c r="BE133" s="375" t="s">
        <v>430</v>
      </c>
      <c r="BF133" s="374"/>
      <c r="BG133" s="375" t="s">
        <v>430</v>
      </c>
      <c r="BH133" s="674" t="s">
        <v>430</v>
      </c>
      <c r="BI133" s="348" t="s">
        <v>430</v>
      </c>
      <c r="BJ133" s="348" t="s">
        <v>430</v>
      </c>
      <c r="BK133" s="362"/>
      <c r="BL133" s="348" t="s">
        <v>6915</v>
      </c>
      <c r="BM133" s="373" t="s">
        <v>6916</v>
      </c>
      <c r="BN133" s="372" t="s">
        <v>430</v>
      </c>
      <c r="BO133" s="372" t="s">
        <v>430</v>
      </c>
      <c r="BP133" s="372" t="s">
        <v>430</v>
      </c>
      <c r="BQ133" s="373"/>
      <c r="BR133" s="354" t="s">
        <v>555</v>
      </c>
    </row>
    <row r="134" spans="1:70" s="428" customFormat="1" x14ac:dyDescent="0.25">
      <c r="A134" s="345" t="s">
        <v>7156</v>
      </c>
      <c r="B134" s="373"/>
      <c r="C134" s="719">
        <v>41368</v>
      </c>
      <c r="D134" s="373"/>
      <c r="E134" s="346">
        <v>9450.52</v>
      </c>
      <c r="F134" s="373"/>
      <c r="G134" s="347">
        <v>246.52850000000001</v>
      </c>
      <c r="H134" s="374"/>
      <c r="I134" s="348" t="s">
        <v>430</v>
      </c>
      <c r="J134" s="348">
        <v>-0.93420000000000003</v>
      </c>
      <c r="K134" s="348">
        <v>1.0834999999999999</v>
      </c>
      <c r="L134" s="348">
        <v>4.7375999999999996</v>
      </c>
      <c r="M134" s="348">
        <v>2.2189999999999999</v>
      </c>
      <c r="N134" s="350">
        <v>1.8594999999999999</v>
      </c>
      <c r="O134" s="348">
        <v>5.4477000000000002</v>
      </c>
      <c r="P134" s="348">
        <v>15.3933</v>
      </c>
      <c r="Q134" s="348">
        <v>15.277799999999999</v>
      </c>
      <c r="R134" s="348">
        <v>15.608499999999999</v>
      </c>
      <c r="S134" s="348">
        <v>3.3732000000000002</v>
      </c>
      <c r="T134" s="348">
        <v>12.5471</v>
      </c>
      <c r="U134" s="348">
        <v>-1.1458999999999999</v>
      </c>
      <c r="V134" s="348">
        <v>3.6</v>
      </c>
      <c r="W134" s="348">
        <v>-5.5899999999999998E-2</v>
      </c>
      <c r="X134" s="348">
        <v>15.404999999999999</v>
      </c>
      <c r="Y134" s="374"/>
      <c r="Z134" s="346" t="s">
        <v>430</v>
      </c>
      <c r="AA134" s="346">
        <v>103</v>
      </c>
      <c r="AB134" s="346">
        <v>89</v>
      </c>
      <c r="AC134" s="346">
        <v>27</v>
      </c>
      <c r="AD134" s="346">
        <v>35</v>
      </c>
      <c r="AE134" s="346">
        <v>76</v>
      </c>
      <c r="AF134" s="346">
        <v>42</v>
      </c>
      <c r="AG134" s="346">
        <v>34</v>
      </c>
      <c r="AH134" s="346">
        <v>17</v>
      </c>
      <c r="AI134" s="346">
        <v>10</v>
      </c>
      <c r="AJ134" s="346">
        <v>68</v>
      </c>
      <c r="AK134" s="346">
        <v>43</v>
      </c>
      <c r="AL134" s="346">
        <v>89</v>
      </c>
      <c r="AM134" s="346">
        <v>80</v>
      </c>
      <c r="AN134" s="346">
        <v>107</v>
      </c>
      <c r="AO134" s="373"/>
      <c r="AP134" s="348">
        <v>16.989999999999998</v>
      </c>
      <c r="AQ134" s="348">
        <v>18.190000000000001</v>
      </c>
      <c r="AR134" s="348">
        <v>14</v>
      </c>
      <c r="AS134" s="348">
        <v>9.1300000000000008</v>
      </c>
      <c r="AT134" s="348">
        <v>4.63</v>
      </c>
      <c r="AU134" s="351"/>
      <c r="AV134" s="346">
        <v>11</v>
      </c>
      <c r="AW134" s="346">
        <v>13</v>
      </c>
      <c r="AX134" s="346">
        <v>20</v>
      </c>
      <c r="AY134" s="346">
        <v>39</v>
      </c>
      <c r="AZ134" s="346">
        <v>76</v>
      </c>
      <c r="BA134" s="374"/>
      <c r="BB134" s="348">
        <v>9.4608372784335</v>
      </c>
      <c r="BC134" s="348">
        <v>0</v>
      </c>
      <c r="BD134" s="348">
        <v>7.9704865563888894E-2</v>
      </c>
      <c r="BE134" s="375" t="s">
        <v>430</v>
      </c>
      <c r="BF134" s="374"/>
      <c r="BG134" s="375" t="s">
        <v>430</v>
      </c>
      <c r="BH134" s="674" t="s">
        <v>430</v>
      </c>
      <c r="BI134" s="348" t="s">
        <v>430</v>
      </c>
      <c r="BJ134" s="348" t="s">
        <v>430</v>
      </c>
      <c r="BK134" s="362"/>
      <c r="BL134" s="348" t="s">
        <v>6918</v>
      </c>
      <c r="BM134" s="373" t="s">
        <v>6919</v>
      </c>
      <c r="BN134" s="372" t="s">
        <v>430</v>
      </c>
      <c r="BO134" s="372" t="s">
        <v>430</v>
      </c>
      <c r="BP134" s="372" t="s">
        <v>430</v>
      </c>
      <c r="BQ134" s="373"/>
      <c r="BR134" s="354" t="s">
        <v>519</v>
      </c>
    </row>
    <row r="135" spans="1:70" s="428" customFormat="1" x14ac:dyDescent="0.25">
      <c r="A135" s="345" t="s">
        <v>7157</v>
      </c>
      <c r="B135" s="373"/>
      <c r="C135" s="719">
        <v>43433</v>
      </c>
      <c r="D135" s="373"/>
      <c r="E135" s="346">
        <v>8469.09</v>
      </c>
      <c r="F135" s="373"/>
      <c r="G135" s="347">
        <v>69.839799999999997</v>
      </c>
      <c r="H135" s="374"/>
      <c r="I135" s="348">
        <v>-1.6043000000000001</v>
      </c>
      <c r="J135" s="348">
        <v>0.1283</v>
      </c>
      <c r="K135" s="348">
        <v>0.90790000000000004</v>
      </c>
      <c r="L135" s="348">
        <v>1.1435</v>
      </c>
      <c r="M135" s="348">
        <v>46.508699999999997</v>
      </c>
      <c r="N135" s="350">
        <v>62.367899999999999</v>
      </c>
      <c r="O135" s="348">
        <v>42.563099999999999</v>
      </c>
      <c r="P135" s="348">
        <v>39.997900000000001</v>
      </c>
      <c r="Q135" s="348">
        <v>24.3307</v>
      </c>
      <c r="R135" s="348" t="s">
        <v>430</v>
      </c>
      <c r="S135" s="348">
        <v>1.5926</v>
      </c>
      <c r="T135" s="348">
        <v>42.891199999999998</v>
      </c>
      <c r="U135" s="348">
        <v>42.747799999999998</v>
      </c>
      <c r="V135" s="348">
        <v>48.551400000000001</v>
      </c>
      <c r="W135" s="348">
        <v>8.4509000000000007</v>
      </c>
      <c r="X135" s="348">
        <v>28.592500000000001</v>
      </c>
      <c r="Y135" s="374"/>
      <c r="Z135" s="346">
        <v>88</v>
      </c>
      <c r="AA135" s="346">
        <v>52</v>
      </c>
      <c r="AB135" s="346">
        <v>94</v>
      </c>
      <c r="AC135" s="346">
        <v>63</v>
      </c>
      <c r="AD135" s="346">
        <v>1</v>
      </c>
      <c r="AE135" s="346">
        <v>15</v>
      </c>
      <c r="AF135" s="346">
        <v>26</v>
      </c>
      <c r="AG135" s="346">
        <v>10</v>
      </c>
      <c r="AH135" s="346">
        <v>12</v>
      </c>
      <c r="AI135" s="346" t="s">
        <v>430</v>
      </c>
      <c r="AJ135" s="346">
        <v>103</v>
      </c>
      <c r="AK135" s="346">
        <v>1</v>
      </c>
      <c r="AL135" s="346">
        <v>1</v>
      </c>
      <c r="AM135" s="346">
        <v>14</v>
      </c>
      <c r="AN135" s="346">
        <v>41</v>
      </c>
      <c r="AO135" s="373"/>
      <c r="AP135" s="348" t="s">
        <v>430</v>
      </c>
      <c r="AQ135" s="348">
        <v>30.42</v>
      </c>
      <c r="AR135" s="348">
        <v>36.01</v>
      </c>
      <c r="AS135" s="348">
        <v>44.21</v>
      </c>
      <c r="AT135" s="348">
        <v>65.31</v>
      </c>
      <c r="AU135" s="351"/>
      <c r="AV135" s="346" t="s">
        <v>430</v>
      </c>
      <c r="AW135" s="346">
        <v>1</v>
      </c>
      <c r="AX135" s="346">
        <v>2</v>
      </c>
      <c r="AY135" s="346">
        <v>11</v>
      </c>
      <c r="AZ135" s="346">
        <v>1</v>
      </c>
      <c r="BA135" s="374"/>
      <c r="BB135" s="348">
        <v>24.7191667862513</v>
      </c>
      <c r="BC135" s="348">
        <v>0</v>
      </c>
      <c r="BD135" s="348">
        <v>9.7678583446829503E-2</v>
      </c>
      <c r="BE135" s="375" t="s">
        <v>430</v>
      </c>
      <c r="BF135" s="374"/>
      <c r="BG135" s="375" t="s">
        <v>430</v>
      </c>
      <c r="BH135" s="674" t="s">
        <v>430</v>
      </c>
      <c r="BI135" s="348" t="s">
        <v>430</v>
      </c>
      <c r="BJ135" s="348" t="s">
        <v>430</v>
      </c>
      <c r="BK135" s="362"/>
      <c r="BL135" s="348" t="s">
        <v>6921</v>
      </c>
      <c r="BM135" s="373" t="s">
        <v>6922</v>
      </c>
      <c r="BN135" s="372" t="s">
        <v>430</v>
      </c>
      <c r="BO135" s="372" t="s">
        <v>430</v>
      </c>
      <c r="BP135" s="372" t="s">
        <v>430</v>
      </c>
      <c r="BQ135" s="373"/>
      <c r="BR135" s="354" t="s">
        <v>548</v>
      </c>
    </row>
    <row r="136" spans="1:70" s="428" customFormat="1" x14ac:dyDescent="0.25">
      <c r="A136" s="345" t="s">
        <v>7158</v>
      </c>
      <c r="B136" s="373"/>
      <c r="C136" s="719">
        <v>41275</v>
      </c>
      <c r="D136" s="373"/>
      <c r="E136" s="346">
        <v>7491.03</v>
      </c>
      <c r="F136" s="373"/>
      <c r="G136" s="347">
        <v>62.110300000000002</v>
      </c>
      <c r="H136" s="374"/>
      <c r="I136" s="348">
        <v>2.5049000000000001</v>
      </c>
      <c r="J136" s="348">
        <v>2.7086999999999999</v>
      </c>
      <c r="K136" s="348">
        <v>10.299300000000001</v>
      </c>
      <c r="L136" s="348">
        <v>-1.0242</v>
      </c>
      <c r="M136" s="348">
        <v>1.0087999999999999</v>
      </c>
      <c r="N136" s="350">
        <v>56.7654</v>
      </c>
      <c r="O136" s="348">
        <v>45.528700000000001</v>
      </c>
      <c r="P136" s="348">
        <v>37.022100000000002</v>
      </c>
      <c r="Q136" s="348">
        <v>25.5685</v>
      </c>
      <c r="R136" s="348">
        <v>16.16</v>
      </c>
      <c r="S136" s="348">
        <v>11.1244</v>
      </c>
      <c r="T136" s="348">
        <v>6.3209999999999997</v>
      </c>
      <c r="U136" s="348">
        <v>16.936199999999999</v>
      </c>
      <c r="V136" s="348">
        <v>34.276899999999998</v>
      </c>
      <c r="W136" s="348">
        <v>10.0464</v>
      </c>
      <c r="X136" s="348">
        <v>11.328799999999999</v>
      </c>
      <c r="Y136" s="374"/>
      <c r="Z136" s="346">
        <v>26</v>
      </c>
      <c r="AA136" s="346">
        <v>5</v>
      </c>
      <c r="AB136" s="346">
        <v>8</v>
      </c>
      <c r="AC136" s="346">
        <v>76</v>
      </c>
      <c r="AD136" s="346">
        <v>60</v>
      </c>
      <c r="AE136" s="346">
        <v>25</v>
      </c>
      <c r="AF136" s="346">
        <v>20</v>
      </c>
      <c r="AG136" s="346">
        <v>19</v>
      </c>
      <c r="AH136" s="346">
        <v>10</v>
      </c>
      <c r="AI136" s="346">
        <v>5</v>
      </c>
      <c r="AJ136" s="346">
        <v>12</v>
      </c>
      <c r="AK136" s="346">
        <v>83</v>
      </c>
      <c r="AL136" s="346">
        <v>11</v>
      </c>
      <c r="AM136" s="346">
        <v>23</v>
      </c>
      <c r="AN136" s="346">
        <v>7</v>
      </c>
      <c r="AO136" s="373"/>
      <c r="AP136" s="348">
        <v>21.91</v>
      </c>
      <c r="AQ136" s="348">
        <v>25.94</v>
      </c>
      <c r="AR136" s="348">
        <v>32.549999999999997</v>
      </c>
      <c r="AS136" s="348">
        <v>41.32</v>
      </c>
      <c r="AT136" s="348">
        <v>25.72</v>
      </c>
      <c r="AU136" s="351"/>
      <c r="AV136" s="346">
        <v>8</v>
      </c>
      <c r="AW136" s="346">
        <v>10</v>
      </c>
      <c r="AX136" s="346">
        <v>9</v>
      </c>
      <c r="AY136" s="346">
        <v>19</v>
      </c>
      <c r="AZ136" s="346">
        <v>21</v>
      </c>
      <c r="BA136" s="374"/>
      <c r="BB136" s="348">
        <v>18.104045373897801</v>
      </c>
      <c r="BC136" s="348">
        <v>0</v>
      </c>
      <c r="BD136" s="348">
        <v>0.121641846372136</v>
      </c>
      <c r="BE136" s="375" t="s">
        <v>430</v>
      </c>
      <c r="BF136" s="374"/>
      <c r="BG136" s="375" t="s">
        <v>430</v>
      </c>
      <c r="BH136" s="674" t="s">
        <v>430</v>
      </c>
      <c r="BI136" s="348" t="s">
        <v>430</v>
      </c>
      <c r="BJ136" s="348" t="s">
        <v>430</v>
      </c>
      <c r="BK136" s="362"/>
      <c r="BL136" s="348" t="s">
        <v>6828</v>
      </c>
      <c r="BM136" s="373" t="s">
        <v>2656</v>
      </c>
      <c r="BN136" s="372" t="s">
        <v>5982</v>
      </c>
      <c r="BO136" s="372" t="s">
        <v>430</v>
      </c>
      <c r="BP136" s="372" t="s">
        <v>430</v>
      </c>
      <c r="BQ136" s="373"/>
      <c r="BR136" s="354" t="s">
        <v>548</v>
      </c>
    </row>
    <row r="137" spans="1:70" s="428" customFormat="1" ht="11" x14ac:dyDescent="0.3">
      <c r="A137" s="841" t="s">
        <v>7159</v>
      </c>
      <c r="B137" s="842"/>
      <c r="C137" s="843">
        <v>41275</v>
      </c>
      <c r="D137" s="842"/>
      <c r="E137" s="844">
        <v>7084.8</v>
      </c>
      <c r="F137" s="842"/>
      <c r="G137" s="845">
        <v>63.061100000000003</v>
      </c>
      <c r="H137" s="847"/>
      <c r="I137" s="846">
        <v>2.6139999999999999</v>
      </c>
      <c r="J137" s="846">
        <v>2.7166000000000001</v>
      </c>
      <c r="K137" s="846">
        <v>10.4285</v>
      </c>
      <c r="L137" s="846">
        <v>-0.79690000000000005</v>
      </c>
      <c r="M137" s="846">
        <v>1.3178000000000001</v>
      </c>
      <c r="N137" s="848">
        <v>57.317300000000003</v>
      </c>
      <c r="O137" s="846">
        <v>45.837000000000003</v>
      </c>
      <c r="P137" s="846">
        <v>37.256999999999998</v>
      </c>
      <c r="Q137" s="846">
        <v>25.628399999999999</v>
      </c>
      <c r="R137" s="846">
        <v>16.642800000000001</v>
      </c>
      <c r="S137" s="846">
        <v>11.3461</v>
      </c>
      <c r="T137" s="846">
        <v>6.7548000000000004</v>
      </c>
      <c r="U137" s="846">
        <v>17.680099999999999</v>
      </c>
      <c r="V137" s="846">
        <v>35.298099999999998</v>
      </c>
      <c r="W137" s="846">
        <v>10.320499999999999</v>
      </c>
      <c r="X137" s="846">
        <v>11.4994</v>
      </c>
      <c r="Y137" s="847"/>
      <c r="Z137" s="844">
        <v>24</v>
      </c>
      <c r="AA137" s="844">
        <v>3</v>
      </c>
      <c r="AB137" s="844">
        <v>3</v>
      </c>
      <c r="AC137" s="844">
        <v>68</v>
      </c>
      <c r="AD137" s="844">
        <v>48</v>
      </c>
      <c r="AE137" s="844">
        <v>19</v>
      </c>
      <c r="AF137" s="844">
        <v>16</v>
      </c>
      <c r="AG137" s="844">
        <v>15</v>
      </c>
      <c r="AH137" s="844">
        <v>9</v>
      </c>
      <c r="AI137" s="844">
        <v>1</v>
      </c>
      <c r="AJ137" s="844">
        <v>5</v>
      </c>
      <c r="AK137" s="844">
        <v>75</v>
      </c>
      <c r="AL137" s="844">
        <v>5</v>
      </c>
      <c r="AM137" s="844">
        <v>18</v>
      </c>
      <c r="AN137" s="844">
        <v>3</v>
      </c>
      <c r="AO137" s="842"/>
      <c r="AP137" s="846">
        <v>22.16</v>
      </c>
      <c r="AQ137" s="846">
        <v>26.06</v>
      </c>
      <c r="AR137" s="846">
        <v>32.700000000000003</v>
      </c>
      <c r="AS137" s="846">
        <v>41.59</v>
      </c>
      <c r="AT137" s="846">
        <v>26.06</v>
      </c>
      <c r="AU137" s="849"/>
      <c r="AV137" s="844">
        <v>3</v>
      </c>
      <c r="AW137" s="844">
        <v>7</v>
      </c>
      <c r="AX137" s="844">
        <v>7</v>
      </c>
      <c r="AY137" s="844">
        <v>15</v>
      </c>
      <c r="AZ137" s="844">
        <v>18</v>
      </c>
      <c r="BA137" s="847"/>
      <c r="BB137" s="846">
        <v>18.454839030245001</v>
      </c>
      <c r="BC137" s="846">
        <v>0</v>
      </c>
      <c r="BD137" s="846">
        <v>0.120541379591089</v>
      </c>
      <c r="BE137" s="852" t="s">
        <v>430</v>
      </c>
      <c r="BF137" s="847"/>
      <c r="BG137" s="852" t="s">
        <v>430</v>
      </c>
      <c r="BH137" s="930" t="s">
        <v>430</v>
      </c>
      <c r="BI137" s="846" t="s">
        <v>430</v>
      </c>
      <c r="BJ137" s="846" t="s">
        <v>430</v>
      </c>
      <c r="BK137" s="851"/>
      <c r="BL137" s="846" t="s">
        <v>6925</v>
      </c>
      <c r="BM137" s="842" t="s">
        <v>5252</v>
      </c>
      <c r="BN137" s="855" t="s">
        <v>430</v>
      </c>
      <c r="BO137" s="855" t="s">
        <v>430</v>
      </c>
      <c r="BP137" s="855" t="s">
        <v>430</v>
      </c>
      <c r="BQ137" s="842"/>
      <c r="BR137" s="856" t="s">
        <v>548</v>
      </c>
    </row>
    <row r="138" spans="1:70" s="428" customFormat="1" x14ac:dyDescent="0.25">
      <c r="A138" s="345" t="s">
        <v>7160</v>
      </c>
      <c r="B138" s="373"/>
      <c r="C138" s="719">
        <v>41275</v>
      </c>
      <c r="D138" s="373"/>
      <c r="E138" s="346">
        <v>6969.36</v>
      </c>
      <c r="F138" s="373"/>
      <c r="G138" s="347">
        <v>49.901200000000003</v>
      </c>
      <c r="H138" s="374"/>
      <c r="I138" s="348">
        <v>2.6968000000000001</v>
      </c>
      <c r="J138" s="348">
        <v>2.8988</v>
      </c>
      <c r="K138" s="348">
        <v>10.399900000000001</v>
      </c>
      <c r="L138" s="348">
        <v>-0.80900000000000005</v>
      </c>
      <c r="M138" s="348">
        <v>1.1621999999999999</v>
      </c>
      <c r="N138" s="350">
        <v>57.379800000000003</v>
      </c>
      <c r="O138" s="348">
        <v>45.633099999999999</v>
      </c>
      <c r="P138" s="348">
        <v>37.2746</v>
      </c>
      <c r="Q138" s="348">
        <v>25.770499999999998</v>
      </c>
      <c r="R138" s="348">
        <v>16.146000000000001</v>
      </c>
      <c r="S138" s="348">
        <v>11.2714</v>
      </c>
      <c r="T138" s="348">
        <v>6.5861999999999998</v>
      </c>
      <c r="U138" s="348">
        <v>16.926200000000001</v>
      </c>
      <c r="V138" s="348">
        <v>34.114899999999999</v>
      </c>
      <c r="W138" s="348">
        <v>10.1652</v>
      </c>
      <c r="X138" s="348">
        <v>11.498900000000001</v>
      </c>
      <c r="Y138" s="374"/>
      <c r="Z138" s="346">
        <v>22</v>
      </c>
      <c r="AA138" s="346">
        <v>1</v>
      </c>
      <c r="AB138" s="346">
        <v>4</v>
      </c>
      <c r="AC138" s="346">
        <v>69</v>
      </c>
      <c r="AD138" s="346">
        <v>51</v>
      </c>
      <c r="AE138" s="346">
        <v>18</v>
      </c>
      <c r="AF138" s="346">
        <v>19</v>
      </c>
      <c r="AG138" s="346">
        <v>14</v>
      </c>
      <c r="AH138" s="346">
        <v>4</v>
      </c>
      <c r="AI138" s="346">
        <v>7</v>
      </c>
      <c r="AJ138" s="346">
        <v>7</v>
      </c>
      <c r="AK138" s="346">
        <v>79</v>
      </c>
      <c r="AL138" s="346">
        <v>12</v>
      </c>
      <c r="AM138" s="346">
        <v>26</v>
      </c>
      <c r="AN138" s="346">
        <v>4</v>
      </c>
      <c r="AO138" s="373"/>
      <c r="AP138" s="348">
        <v>22.04</v>
      </c>
      <c r="AQ138" s="348">
        <v>26.14</v>
      </c>
      <c r="AR138" s="348">
        <v>32.82</v>
      </c>
      <c r="AS138" s="348">
        <v>41.66</v>
      </c>
      <c r="AT138" s="348">
        <v>25.96</v>
      </c>
      <c r="AU138" s="351"/>
      <c r="AV138" s="346">
        <v>6</v>
      </c>
      <c r="AW138" s="346">
        <v>4</v>
      </c>
      <c r="AX138" s="346">
        <v>4</v>
      </c>
      <c r="AY138" s="346">
        <v>14</v>
      </c>
      <c r="AZ138" s="346">
        <v>19</v>
      </c>
      <c r="BA138" s="374"/>
      <c r="BB138" s="348">
        <v>18.198382310744702</v>
      </c>
      <c r="BC138" s="348">
        <v>0</v>
      </c>
      <c r="BD138" s="348">
        <v>0.122182100285116</v>
      </c>
      <c r="BE138" s="375" t="s">
        <v>430</v>
      </c>
      <c r="BF138" s="374"/>
      <c r="BG138" s="375" t="s">
        <v>430</v>
      </c>
      <c r="BH138" s="674" t="s">
        <v>430</v>
      </c>
      <c r="BI138" s="348" t="s">
        <v>430</v>
      </c>
      <c r="BJ138" s="348" t="s">
        <v>430</v>
      </c>
      <c r="BK138" s="362"/>
      <c r="BL138" s="348" t="s">
        <v>6927</v>
      </c>
      <c r="BM138" s="373" t="s">
        <v>6296</v>
      </c>
      <c r="BN138" s="372" t="s">
        <v>430</v>
      </c>
      <c r="BO138" s="372" t="s">
        <v>430</v>
      </c>
      <c r="BP138" s="372" t="s">
        <v>430</v>
      </c>
      <c r="BQ138" s="373"/>
      <c r="BR138" s="354" t="s">
        <v>2384</v>
      </c>
    </row>
    <row r="139" spans="1:70" s="428" customFormat="1" x14ac:dyDescent="0.25">
      <c r="A139" s="345" t="s">
        <v>7161</v>
      </c>
      <c r="B139" s="373"/>
      <c r="C139" s="719">
        <v>44321</v>
      </c>
      <c r="D139" s="373"/>
      <c r="E139" s="346">
        <v>6163.79</v>
      </c>
      <c r="F139" s="373"/>
      <c r="G139" s="347">
        <v>21.073</v>
      </c>
      <c r="H139" s="374"/>
      <c r="I139" s="348">
        <v>0.5343</v>
      </c>
      <c r="J139" s="348">
        <v>9.4999999999999998E-3</v>
      </c>
      <c r="K139" s="348">
        <v>2.0830000000000002</v>
      </c>
      <c r="L139" s="348">
        <v>4.6794000000000002</v>
      </c>
      <c r="M139" s="348">
        <v>1.9941</v>
      </c>
      <c r="N139" s="350">
        <v>9.4588000000000001</v>
      </c>
      <c r="O139" s="348">
        <v>9.7034000000000002</v>
      </c>
      <c r="P139" s="348">
        <v>14.8895</v>
      </c>
      <c r="Q139" s="348">
        <v>14.295400000000001</v>
      </c>
      <c r="R139" s="348" t="s">
        <v>430</v>
      </c>
      <c r="S139" s="348">
        <v>3.5325000000000002</v>
      </c>
      <c r="T139" s="348">
        <v>10.1395</v>
      </c>
      <c r="U139" s="348">
        <v>3.4918</v>
      </c>
      <c r="V139" s="348">
        <v>8.0056999999999992</v>
      </c>
      <c r="W139" s="348">
        <v>1.4149</v>
      </c>
      <c r="X139" s="348">
        <v>15.113899999999999</v>
      </c>
      <c r="Y139" s="374"/>
      <c r="Z139" s="346">
        <v>62</v>
      </c>
      <c r="AA139" s="346">
        <v>57</v>
      </c>
      <c r="AB139" s="346">
        <v>72</v>
      </c>
      <c r="AC139" s="346">
        <v>28</v>
      </c>
      <c r="AD139" s="346">
        <v>39</v>
      </c>
      <c r="AE139" s="346">
        <v>53</v>
      </c>
      <c r="AF139" s="346">
        <v>34</v>
      </c>
      <c r="AG139" s="346">
        <v>35</v>
      </c>
      <c r="AH139" s="346">
        <v>19</v>
      </c>
      <c r="AI139" s="346" t="s">
        <v>430</v>
      </c>
      <c r="AJ139" s="346">
        <v>63</v>
      </c>
      <c r="AK139" s="346">
        <v>55</v>
      </c>
      <c r="AL139" s="346">
        <v>64</v>
      </c>
      <c r="AM139" s="346">
        <v>60</v>
      </c>
      <c r="AN139" s="346">
        <v>75</v>
      </c>
      <c r="AO139" s="373"/>
      <c r="AP139" s="348" t="s">
        <v>430</v>
      </c>
      <c r="AQ139" s="348" t="s">
        <v>430</v>
      </c>
      <c r="AR139" s="348">
        <v>13.97</v>
      </c>
      <c r="AS139" s="348">
        <v>11.51</v>
      </c>
      <c r="AT139" s="348">
        <v>8.5399999999999991</v>
      </c>
      <c r="AU139" s="351"/>
      <c r="AV139" s="346" t="s">
        <v>430</v>
      </c>
      <c r="AW139" s="346" t="s">
        <v>430</v>
      </c>
      <c r="AX139" s="346">
        <v>21</v>
      </c>
      <c r="AY139" s="346">
        <v>33</v>
      </c>
      <c r="AZ139" s="346">
        <v>63</v>
      </c>
      <c r="BA139" s="374"/>
      <c r="BB139" s="348">
        <v>6.3089527849261398</v>
      </c>
      <c r="BC139" s="348">
        <v>0.51708173775397503</v>
      </c>
      <c r="BD139" s="348">
        <v>0.11193774894163599</v>
      </c>
      <c r="BE139" s="375">
        <v>0.62374521183120202</v>
      </c>
      <c r="BF139" s="374"/>
      <c r="BG139" s="375" t="s">
        <v>430</v>
      </c>
      <c r="BH139" s="674" t="s">
        <v>430</v>
      </c>
      <c r="BI139" s="348" t="s">
        <v>430</v>
      </c>
      <c r="BJ139" s="348" t="s">
        <v>430</v>
      </c>
      <c r="BK139" s="362"/>
      <c r="BL139" s="348" t="s">
        <v>6929</v>
      </c>
      <c r="BM139" s="373" t="s">
        <v>6930</v>
      </c>
      <c r="BN139" s="372" t="s">
        <v>430</v>
      </c>
      <c r="BO139" s="372" t="s">
        <v>430</v>
      </c>
      <c r="BP139" s="372" t="s">
        <v>430</v>
      </c>
      <c r="BQ139" s="373"/>
      <c r="BR139" s="354" t="s">
        <v>436</v>
      </c>
    </row>
    <row r="140" spans="1:70" s="428" customFormat="1" x14ac:dyDescent="0.25">
      <c r="A140" s="345" t="s">
        <v>7162</v>
      </c>
      <c r="B140" s="373"/>
      <c r="C140" s="719">
        <v>44593</v>
      </c>
      <c r="D140" s="373"/>
      <c r="E140" s="346">
        <v>6293.6</v>
      </c>
      <c r="F140" s="373"/>
      <c r="G140" s="347">
        <v>36.068399999999997</v>
      </c>
      <c r="H140" s="374"/>
      <c r="I140" s="348">
        <v>3.9380999999999999</v>
      </c>
      <c r="J140" s="348">
        <v>1.8341000000000001</v>
      </c>
      <c r="K140" s="348">
        <v>8.3736999999999995</v>
      </c>
      <c r="L140" s="348">
        <v>-10.8894</v>
      </c>
      <c r="M140" s="348">
        <v>-4.7210999999999999</v>
      </c>
      <c r="N140" s="350">
        <v>108.242</v>
      </c>
      <c r="O140" s="348">
        <v>63.517400000000002</v>
      </c>
      <c r="P140" s="348">
        <v>47.209000000000003</v>
      </c>
      <c r="Q140" s="348" t="s">
        <v>430</v>
      </c>
      <c r="R140" s="348" t="s">
        <v>430</v>
      </c>
      <c r="S140" s="348">
        <v>5.7618999999999998</v>
      </c>
      <c r="T140" s="348">
        <v>4.3023999999999996</v>
      </c>
      <c r="U140" s="348">
        <v>4.1154000000000002</v>
      </c>
      <c r="V140" s="348">
        <v>63.950299999999999</v>
      </c>
      <c r="W140" s="348">
        <v>8.9718999999999998</v>
      </c>
      <c r="X140" s="348">
        <v>32.564399999999999</v>
      </c>
      <c r="Y140" s="374"/>
      <c r="Z140" s="346">
        <v>12</v>
      </c>
      <c r="AA140" s="346">
        <v>36</v>
      </c>
      <c r="AB140" s="346">
        <v>33</v>
      </c>
      <c r="AC140" s="346">
        <v>111</v>
      </c>
      <c r="AD140" s="346">
        <v>93</v>
      </c>
      <c r="AE140" s="346">
        <v>10</v>
      </c>
      <c r="AF140" s="346">
        <v>6</v>
      </c>
      <c r="AG140" s="346">
        <v>4</v>
      </c>
      <c r="AH140" s="346" t="s">
        <v>430</v>
      </c>
      <c r="AI140" s="346" t="s">
        <v>430</v>
      </c>
      <c r="AJ140" s="346">
        <v>47</v>
      </c>
      <c r="AK140" s="346">
        <v>99</v>
      </c>
      <c r="AL140" s="346">
        <v>59</v>
      </c>
      <c r="AM140" s="346">
        <v>6</v>
      </c>
      <c r="AN140" s="346">
        <v>36</v>
      </c>
      <c r="AO140" s="373"/>
      <c r="AP140" s="348" t="s">
        <v>430</v>
      </c>
      <c r="AQ140" s="348" t="s">
        <v>430</v>
      </c>
      <c r="AR140" s="348" t="s">
        <v>430</v>
      </c>
      <c r="AS140" s="348">
        <v>59.42</v>
      </c>
      <c r="AT140" s="348">
        <v>29.74</v>
      </c>
      <c r="AU140" s="351"/>
      <c r="AV140" s="346" t="s">
        <v>430</v>
      </c>
      <c r="AW140" s="346" t="s">
        <v>430</v>
      </c>
      <c r="AX140" s="346" t="s">
        <v>430</v>
      </c>
      <c r="AY140" s="346">
        <v>5</v>
      </c>
      <c r="AZ140" s="346">
        <v>10</v>
      </c>
      <c r="BA140" s="374"/>
      <c r="BB140" s="348">
        <v>43.697684005548503</v>
      </c>
      <c r="BC140" s="348">
        <v>0</v>
      </c>
      <c r="BD140" s="348">
        <v>7.3563465388985505E-2</v>
      </c>
      <c r="BE140" s="375" t="s">
        <v>430</v>
      </c>
      <c r="BF140" s="374"/>
      <c r="BG140" s="375" t="s">
        <v>430</v>
      </c>
      <c r="BH140" s="674" t="s">
        <v>430</v>
      </c>
      <c r="BI140" s="348" t="s">
        <v>430</v>
      </c>
      <c r="BJ140" s="348" t="s">
        <v>430</v>
      </c>
      <c r="BK140" s="362"/>
      <c r="BL140" s="348" t="s">
        <v>6932</v>
      </c>
      <c r="BM140" s="373" t="s">
        <v>4893</v>
      </c>
      <c r="BN140" s="372" t="s">
        <v>430</v>
      </c>
      <c r="BO140" s="372" t="s">
        <v>430</v>
      </c>
      <c r="BP140" s="372" t="s">
        <v>430</v>
      </c>
      <c r="BQ140" s="373"/>
      <c r="BR140" s="354" t="s">
        <v>548</v>
      </c>
    </row>
    <row r="141" spans="1:70" s="428" customFormat="1" x14ac:dyDescent="0.25">
      <c r="A141" s="345" t="s">
        <v>7163</v>
      </c>
      <c r="B141" s="373"/>
      <c r="C141" s="719">
        <v>44862</v>
      </c>
      <c r="D141" s="373"/>
      <c r="E141" s="346">
        <v>4549.78</v>
      </c>
      <c r="F141" s="373"/>
      <c r="G141" s="347">
        <v>38.970799999999997</v>
      </c>
      <c r="H141" s="374"/>
      <c r="I141" s="348">
        <v>4.2930999999999999</v>
      </c>
      <c r="J141" s="348">
        <v>2.1703000000000001</v>
      </c>
      <c r="K141" s="348">
        <v>8.3560999999999996</v>
      </c>
      <c r="L141" s="348">
        <v>-10.7789</v>
      </c>
      <c r="M141" s="348">
        <v>-4.7464000000000004</v>
      </c>
      <c r="N141" s="350">
        <v>109.111</v>
      </c>
      <c r="O141" s="348">
        <v>63.433900000000001</v>
      </c>
      <c r="P141" s="348">
        <v>47.162599999999998</v>
      </c>
      <c r="Q141" s="348" t="s">
        <v>430</v>
      </c>
      <c r="R141" s="348" t="s">
        <v>430</v>
      </c>
      <c r="S141" s="348">
        <v>5.8140999999999998</v>
      </c>
      <c r="T141" s="348">
        <v>4.0548000000000002</v>
      </c>
      <c r="U141" s="348">
        <v>4.3042999999999996</v>
      </c>
      <c r="V141" s="348">
        <v>63.720199999999998</v>
      </c>
      <c r="W141" s="348">
        <v>9.2386999999999997</v>
      </c>
      <c r="X141" s="348">
        <v>42.856299999999997</v>
      </c>
      <c r="Y141" s="374"/>
      <c r="Z141" s="346">
        <v>1</v>
      </c>
      <c r="AA141" s="346">
        <v>25</v>
      </c>
      <c r="AB141" s="346">
        <v>34</v>
      </c>
      <c r="AC141" s="346">
        <v>107</v>
      </c>
      <c r="AD141" s="346">
        <v>95</v>
      </c>
      <c r="AE141" s="346">
        <v>4</v>
      </c>
      <c r="AF141" s="346">
        <v>7</v>
      </c>
      <c r="AG141" s="346">
        <v>5</v>
      </c>
      <c r="AH141" s="346" t="s">
        <v>430</v>
      </c>
      <c r="AI141" s="346" t="s">
        <v>430</v>
      </c>
      <c r="AJ141" s="346">
        <v>43</v>
      </c>
      <c r="AK141" s="346">
        <v>105</v>
      </c>
      <c r="AL141" s="346">
        <v>55</v>
      </c>
      <c r="AM141" s="346">
        <v>7</v>
      </c>
      <c r="AN141" s="346">
        <v>27</v>
      </c>
      <c r="AO141" s="373"/>
      <c r="AP141" s="348" t="s">
        <v>430</v>
      </c>
      <c r="AQ141" s="348" t="s">
        <v>430</v>
      </c>
      <c r="AR141" s="348" t="s">
        <v>430</v>
      </c>
      <c r="AS141" s="348">
        <v>59.47</v>
      </c>
      <c r="AT141" s="348">
        <v>29.66</v>
      </c>
      <c r="AU141" s="351"/>
      <c r="AV141" s="346" t="s">
        <v>430</v>
      </c>
      <c r="AW141" s="346" t="s">
        <v>430</v>
      </c>
      <c r="AX141" s="346" t="s">
        <v>430</v>
      </c>
      <c r="AY141" s="346">
        <v>4</v>
      </c>
      <c r="AZ141" s="346">
        <v>12</v>
      </c>
      <c r="BA141" s="374"/>
      <c r="BB141" s="348">
        <v>43.888467352255901</v>
      </c>
      <c r="BC141" s="348">
        <v>0</v>
      </c>
      <c r="BD141" s="348">
        <v>7.3357886865055705E-2</v>
      </c>
      <c r="BE141" s="375" t="s">
        <v>430</v>
      </c>
      <c r="BF141" s="374"/>
      <c r="BG141" s="375" t="s">
        <v>430</v>
      </c>
      <c r="BH141" s="674" t="s">
        <v>430</v>
      </c>
      <c r="BI141" s="348" t="s">
        <v>430</v>
      </c>
      <c r="BJ141" s="348" t="s">
        <v>430</v>
      </c>
      <c r="BK141" s="362"/>
      <c r="BL141" s="348" t="s">
        <v>6921</v>
      </c>
      <c r="BM141" s="373" t="s">
        <v>6922</v>
      </c>
      <c r="BN141" s="372" t="s">
        <v>430</v>
      </c>
      <c r="BO141" s="372" t="s">
        <v>430</v>
      </c>
      <c r="BP141" s="372" t="s">
        <v>430</v>
      </c>
      <c r="BQ141" s="373"/>
      <c r="BR141" s="354" t="s">
        <v>548</v>
      </c>
    </row>
    <row r="142" spans="1:70" s="428" customFormat="1" x14ac:dyDescent="0.25">
      <c r="A142" s="345" t="s">
        <v>7164</v>
      </c>
      <c r="B142" s="373"/>
      <c r="C142" s="719">
        <v>44594</v>
      </c>
      <c r="D142" s="373"/>
      <c r="E142" s="346">
        <v>4412.3999999999996</v>
      </c>
      <c r="F142" s="373"/>
      <c r="G142" s="347">
        <v>35.921599999999998</v>
      </c>
      <c r="H142" s="374"/>
      <c r="I142" s="348">
        <v>4.1580000000000004</v>
      </c>
      <c r="J142" s="348">
        <v>2.0152000000000001</v>
      </c>
      <c r="K142" s="348">
        <v>8.4169999999999998</v>
      </c>
      <c r="L142" s="348">
        <v>-10.824199999999999</v>
      </c>
      <c r="M142" s="348">
        <v>-4.8482000000000003</v>
      </c>
      <c r="N142" s="350">
        <v>108.485</v>
      </c>
      <c r="O142" s="348">
        <v>63.308999999999997</v>
      </c>
      <c r="P142" s="348">
        <v>46.962800000000001</v>
      </c>
      <c r="Q142" s="348" t="s">
        <v>430</v>
      </c>
      <c r="R142" s="348" t="s">
        <v>430</v>
      </c>
      <c r="S142" s="348">
        <v>5.8971999999999998</v>
      </c>
      <c r="T142" s="348">
        <v>4.2221000000000002</v>
      </c>
      <c r="U142" s="348">
        <v>3.9552</v>
      </c>
      <c r="V142" s="348">
        <v>64.084800000000001</v>
      </c>
      <c r="W142" s="348">
        <v>9.1484000000000005</v>
      </c>
      <c r="X142" s="348">
        <v>32.4681</v>
      </c>
      <c r="Y142" s="374"/>
      <c r="Z142" s="346">
        <v>4</v>
      </c>
      <c r="AA142" s="346">
        <v>27</v>
      </c>
      <c r="AB142" s="346">
        <v>32</v>
      </c>
      <c r="AC142" s="346">
        <v>108</v>
      </c>
      <c r="AD142" s="346">
        <v>99</v>
      </c>
      <c r="AE142" s="346">
        <v>8</v>
      </c>
      <c r="AF142" s="346">
        <v>8</v>
      </c>
      <c r="AG142" s="346">
        <v>7</v>
      </c>
      <c r="AH142" s="346" t="s">
        <v>430</v>
      </c>
      <c r="AI142" s="346" t="s">
        <v>430</v>
      </c>
      <c r="AJ142" s="346">
        <v>39</v>
      </c>
      <c r="AK142" s="346">
        <v>102</v>
      </c>
      <c r="AL142" s="346">
        <v>60</v>
      </c>
      <c r="AM142" s="346">
        <v>5</v>
      </c>
      <c r="AN142" s="346">
        <v>31</v>
      </c>
      <c r="AO142" s="373"/>
      <c r="AP142" s="348" t="s">
        <v>430</v>
      </c>
      <c r="AQ142" s="348" t="s">
        <v>430</v>
      </c>
      <c r="AR142" s="348" t="s">
        <v>430</v>
      </c>
      <c r="AS142" s="348">
        <v>59.2</v>
      </c>
      <c r="AT142" s="348">
        <v>29.28</v>
      </c>
      <c r="AU142" s="351"/>
      <c r="AV142" s="346" t="s">
        <v>430</v>
      </c>
      <c r="AW142" s="346" t="s">
        <v>430</v>
      </c>
      <c r="AX142" s="346" t="s">
        <v>430</v>
      </c>
      <c r="AY142" s="346">
        <v>7</v>
      </c>
      <c r="AZ142" s="346">
        <v>14</v>
      </c>
      <c r="BA142" s="374"/>
      <c r="BB142" s="348">
        <v>43.1700803843041</v>
      </c>
      <c r="BC142" s="348">
        <v>0</v>
      </c>
      <c r="BD142" s="348">
        <v>7.3647562191574201E-2</v>
      </c>
      <c r="BE142" s="375" t="s">
        <v>430</v>
      </c>
      <c r="BF142" s="374"/>
      <c r="BG142" s="375" t="s">
        <v>430</v>
      </c>
      <c r="BH142" s="674" t="s">
        <v>430</v>
      </c>
      <c r="BI142" s="348" t="s">
        <v>430</v>
      </c>
      <c r="BJ142" s="348" t="s">
        <v>430</v>
      </c>
      <c r="BK142" s="362"/>
      <c r="BL142" s="348" t="s">
        <v>6935</v>
      </c>
      <c r="BM142" s="373" t="s">
        <v>4945</v>
      </c>
      <c r="BN142" s="372" t="s">
        <v>2656</v>
      </c>
      <c r="BO142" s="372" t="s">
        <v>430</v>
      </c>
      <c r="BP142" s="372" t="s">
        <v>430</v>
      </c>
      <c r="BQ142" s="373"/>
      <c r="BR142" s="354" t="s">
        <v>548</v>
      </c>
    </row>
    <row r="143" spans="1:70" s="428" customFormat="1" x14ac:dyDescent="0.25">
      <c r="A143" s="345" t="s">
        <v>7165</v>
      </c>
      <c r="B143" s="373"/>
      <c r="C143" s="719">
        <v>45484</v>
      </c>
      <c r="D143" s="373"/>
      <c r="E143" s="346">
        <v>3818.71</v>
      </c>
      <c r="F143" s="373"/>
      <c r="G143" s="347">
        <v>25.137599999999999</v>
      </c>
      <c r="H143" s="374"/>
      <c r="I143" s="348">
        <v>4.0705</v>
      </c>
      <c r="J143" s="348">
        <v>1.9769000000000001</v>
      </c>
      <c r="K143" s="348">
        <v>8.2551000000000005</v>
      </c>
      <c r="L143" s="348">
        <v>-10.9253</v>
      </c>
      <c r="M143" s="348">
        <v>-4.7363999999999997</v>
      </c>
      <c r="N143" s="350">
        <v>111.568</v>
      </c>
      <c r="O143" s="348">
        <v>64.399100000000004</v>
      </c>
      <c r="P143" s="348" t="s">
        <v>430</v>
      </c>
      <c r="Q143" s="348" t="s">
        <v>430</v>
      </c>
      <c r="R143" s="348" t="s">
        <v>430</v>
      </c>
      <c r="S143" s="348">
        <v>5.5850999999999997</v>
      </c>
      <c r="T143" s="348">
        <v>4.0769000000000002</v>
      </c>
      <c r="U143" s="348">
        <v>4.7103000000000002</v>
      </c>
      <c r="V143" s="348">
        <v>64.673699999999997</v>
      </c>
      <c r="W143" s="348">
        <v>9.0365000000000002</v>
      </c>
      <c r="X143" s="348">
        <v>54.797499999999999</v>
      </c>
      <c r="Y143" s="374"/>
      <c r="Z143" s="346">
        <v>7</v>
      </c>
      <c r="AA143" s="346">
        <v>30</v>
      </c>
      <c r="AB143" s="346">
        <v>37</v>
      </c>
      <c r="AC143" s="346">
        <v>113</v>
      </c>
      <c r="AD143" s="346">
        <v>94</v>
      </c>
      <c r="AE143" s="346">
        <v>1</v>
      </c>
      <c r="AF143" s="346">
        <v>2</v>
      </c>
      <c r="AG143" s="346" t="s">
        <v>430</v>
      </c>
      <c r="AH143" s="346" t="s">
        <v>430</v>
      </c>
      <c r="AI143" s="346" t="s">
        <v>430</v>
      </c>
      <c r="AJ143" s="346">
        <v>48</v>
      </c>
      <c r="AK143" s="346">
        <v>104</v>
      </c>
      <c r="AL143" s="346">
        <v>51</v>
      </c>
      <c r="AM143" s="346">
        <v>3</v>
      </c>
      <c r="AN143" s="346">
        <v>35</v>
      </c>
      <c r="AO143" s="373"/>
      <c r="AP143" s="348" t="s">
        <v>430</v>
      </c>
      <c r="AQ143" s="348" t="s">
        <v>430</v>
      </c>
      <c r="AR143" s="348" t="s">
        <v>430</v>
      </c>
      <c r="AS143" s="348" t="s">
        <v>430</v>
      </c>
      <c r="AT143" s="348">
        <v>30.53</v>
      </c>
      <c r="AU143" s="351"/>
      <c r="AV143" s="346" t="s">
        <v>430</v>
      </c>
      <c r="AW143" s="346" t="s">
        <v>430</v>
      </c>
      <c r="AX143" s="346" t="s">
        <v>430</v>
      </c>
      <c r="AY143" s="346" t="s">
        <v>430</v>
      </c>
      <c r="AZ143" s="346">
        <v>5</v>
      </c>
      <c r="BA143" s="374"/>
      <c r="BB143" s="348">
        <v>52.296868817600398</v>
      </c>
      <c r="BC143" s="348">
        <v>0</v>
      </c>
      <c r="BD143" s="348">
        <v>8.3414780880366801E-2</v>
      </c>
      <c r="BE143" s="375" t="s">
        <v>430</v>
      </c>
      <c r="BF143" s="374"/>
      <c r="BG143" s="375" t="s">
        <v>430</v>
      </c>
      <c r="BH143" s="674" t="s">
        <v>430</v>
      </c>
      <c r="BI143" s="348" t="s">
        <v>430</v>
      </c>
      <c r="BJ143" s="348" t="s">
        <v>430</v>
      </c>
      <c r="BK143" s="362"/>
      <c r="BL143" s="348" t="s">
        <v>6937</v>
      </c>
      <c r="BM143" s="373" t="s">
        <v>6938</v>
      </c>
      <c r="BN143" s="372" t="s">
        <v>430</v>
      </c>
      <c r="BO143" s="372" t="s">
        <v>430</v>
      </c>
      <c r="BP143" s="372" t="s">
        <v>430</v>
      </c>
      <c r="BQ143" s="373"/>
      <c r="BR143" s="354" t="s">
        <v>548</v>
      </c>
    </row>
    <row r="144" spans="1:70" s="428" customFormat="1" x14ac:dyDescent="0.25">
      <c r="A144" s="345" t="s">
        <v>7166</v>
      </c>
      <c r="B144" s="373"/>
      <c r="C144" s="719">
        <v>44818</v>
      </c>
      <c r="D144" s="373"/>
      <c r="E144" s="346">
        <v>3175.87</v>
      </c>
      <c r="F144" s="373"/>
      <c r="G144" s="347">
        <v>33.994</v>
      </c>
      <c r="H144" s="374"/>
      <c r="I144" s="348" t="s">
        <v>430</v>
      </c>
      <c r="J144" s="348">
        <v>-0.94410000000000005</v>
      </c>
      <c r="K144" s="348">
        <v>5.7290000000000001</v>
      </c>
      <c r="L144" s="348">
        <v>-8.9731000000000005</v>
      </c>
      <c r="M144" s="348">
        <v>-4.7493999999999996</v>
      </c>
      <c r="N144" s="350">
        <v>79.524100000000004</v>
      </c>
      <c r="O144" s="348">
        <v>53.778799999999997</v>
      </c>
      <c r="P144" s="348">
        <v>41.475900000000003</v>
      </c>
      <c r="Q144" s="348" t="s">
        <v>430</v>
      </c>
      <c r="R144" s="348" t="s">
        <v>430</v>
      </c>
      <c r="S144" s="348">
        <v>4.8582999999999998</v>
      </c>
      <c r="T144" s="348">
        <v>1.7906</v>
      </c>
      <c r="U144" s="348">
        <v>7.8216000000000001</v>
      </c>
      <c r="V144" s="348">
        <v>47.415399999999998</v>
      </c>
      <c r="W144" s="348">
        <v>5.9135</v>
      </c>
      <c r="X144" s="348">
        <v>36.510199999999998</v>
      </c>
      <c r="Y144" s="374"/>
      <c r="Z144" s="346" t="s">
        <v>430</v>
      </c>
      <c r="AA144" s="346">
        <v>104</v>
      </c>
      <c r="AB144" s="346">
        <v>47</v>
      </c>
      <c r="AC144" s="346">
        <v>99</v>
      </c>
      <c r="AD144" s="346">
        <v>96</v>
      </c>
      <c r="AE144" s="346">
        <v>13</v>
      </c>
      <c r="AF144" s="346">
        <v>10</v>
      </c>
      <c r="AG144" s="346">
        <v>9</v>
      </c>
      <c r="AH144" s="346" t="s">
        <v>430</v>
      </c>
      <c r="AI144" s="346" t="s">
        <v>430</v>
      </c>
      <c r="AJ144" s="346">
        <v>52</v>
      </c>
      <c r="AK144" s="346">
        <v>111</v>
      </c>
      <c r="AL144" s="346">
        <v>33</v>
      </c>
      <c r="AM144" s="346">
        <v>15</v>
      </c>
      <c r="AN144" s="346">
        <v>47</v>
      </c>
      <c r="AO144" s="373"/>
      <c r="AP144" s="348" t="s">
        <v>430</v>
      </c>
      <c r="AQ144" s="348" t="s">
        <v>430</v>
      </c>
      <c r="AR144" s="348" t="s">
        <v>430</v>
      </c>
      <c r="AS144" s="348">
        <v>49.24</v>
      </c>
      <c r="AT144" s="348">
        <v>21.2</v>
      </c>
      <c r="AU144" s="351"/>
      <c r="AV144" s="346" t="s">
        <v>430</v>
      </c>
      <c r="AW144" s="346" t="s">
        <v>430</v>
      </c>
      <c r="AX144" s="346" t="s">
        <v>430</v>
      </c>
      <c r="AY144" s="346">
        <v>8</v>
      </c>
      <c r="AZ144" s="346">
        <v>40</v>
      </c>
      <c r="BA144" s="374"/>
      <c r="BB144" s="348">
        <v>28.504387623446299</v>
      </c>
      <c r="BC144" s="348">
        <v>0</v>
      </c>
      <c r="BD144" s="348">
        <v>9.0490764961026204E-2</v>
      </c>
      <c r="BE144" s="375" t="s">
        <v>430</v>
      </c>
      <c r="BF144" s="374"/>
      <c r="BG144" s="375" t="s">
        <v>430</v>
      </c>
      <c r="BH144" s="674" t="s">
        <v>430</v>
      </c>
      <c r="BI144" s="348" t="s">
        <v>430</v>
      </c>
      <c r="BJ144" s="348" t="s">
        <v>430</v>
      </c>
      <c r="BK144" s="362"/>
      <c r="BL144" s="348" t="s">
        <v>6940</v>
      </c>
      <c r="BM144" s="373" t="s">
        <v>4732</v>
      </c>
      <c r="BN144" s="372" t="s">
        <v>2656</v>
      </c>
      <c r="BO144" s="372" t="s">
        <v>430</v>
      </c>
      <c r="BP144" s="372" t="s">
        <v>430</v>
      </c>
      <c r="BQ144" s="373"/>
      <c r="BR144" s="354" t="s">
        <v>5155</v>
      </c>
    </row>
    <row r="145" spans="1:70" s="428" customFormat="1" x14ac:dyDescent="0.25">
      <c r="A145" s="345" t="s">
        <v>7167</v>
      </c>
      <c r="B145" s="373"/>
      <c r="C145" s="719">
        <v>44235</v>
      </c>
      <c r="D145" s="373"/>
      <c r="E145" s="346">
        <v>3005.63</v>
      </c>
      <c r="F145" s="373"/>
      <c r="G145" s="347">
        <v>25.5044</v>
      </c>
      <c r="H145" s="374"/>
      <c r="I145" s="348">
        <v>0.88570000000000004</v>
      </c>
      <c r="J145" s="348">
        <v>0.21609999999999999</v>
      </c>
      <c r="K145" s="348">
        <v>2.8050999999999999</v>
      </c>
      <c r="L145" s="348">
        <v>3.3906000000000001</v>
      </c>
      <c r="M145" s="348">
        <v>3.9621</v>
      </c>
      <c r="N145" s="350">
        <v>13.399800000000001</v>
      </c>
      <c r="O145" s="348">
        <v>11.8476</v>
      </c>
      <c r="P145" s="348">
        <v>18.497299999999999</v>
      </c>
      <c r="Q145" s="348">
        <v>16.8063</v>
      </c>
      <c r="R145" s="348" t="s">
        <v>430</v>
      </c>
      <c r="S145" s="348">
        <v>3.4775</v>
      </c>
      <c r="T145" s="348">
        <v>13.118600000000001</v>
      </c>
      <c r="U145" s="348">
        <v>7.0570000000000004</v>
      </c>
      <c r="V145" s="348">
        <v>11.837400000000001</v>
      </c>
      <c r="W145" s="348">
        <v>2.6941000000000002</v>
      </c>
      <c r="X145" s="348">
        <v>18.442900000000002</v>
      </c>
      <c r="Y145" s="374"/>
      <c r="Z145" s="346">
        <v>47</v>
      </c>
      <c r="AA145" s="346">
        <v>50</v>
      </c>
      <c r="AB145" s="346">
        <v>59</v>
      </c>
      <c r="AC145" s="346">
        <v>44</v>
      </c>
      <c r="AD145" s="346">
        <v>27</v>
      </c>
      <c r="AE145" s="346">
        <v>44</v>
      </c>
      <c r="AF145" s="346">
        <v>28</v>
      </c>
      <c r="AG145" s="346">
        <v>27</v>
      </c>
      <c r="AH145" s="346">
        <v>14</v>
      </c>
      <c r="AI145" s="346" t="s">
        <v>430</v>
      </c>
      <c r="AJ145" s="346">
        <v>65</v>
      </c>
      <c r="AK145" s="346">
        <v>38</v>
      </c>
      <c r="AL145" s="346">
        <v>40</v>
      </c>
      <c r="AM145" s="346">
        <v>46</v>
      </c>
      <c r="AN145" s="346">
        <v>59</v>
      </c>
      <c r="AO145" s="373"/>
      <c r="AP145" s="348" t="s">
        <v>430</v>
      </c>
      <c r="AQ145" s="348" t="s">
        <v>430</v>
      </c>
      <c r="AR145" s="348">
        <v>17.39</v>
      </c>
      <c r="AS145" s="348">
        <v>14.67</v>
      </c>
      <c r="AT145" s="348">
        <v>12.48</v>
      </c>
      <c r="AU145" s="351"/>
      <c r="AV145" s="346" t="s">
        <v>430</v>
      </c>
      <c r="AW145" s="346" t="s">
        <v>430</v>
      </c>
      <c r="AX145" s="346">
        <v>13</v>
      </c>
      <c r="AY145" s="346">
        <v>26</v>
      </c>
      <c r="AZ145" s="346">
        <v>52</v>
      </c>
      <c r="BA145" s="374"/>
      <c r="BB145" s="348">
        <v>7.975514754772</v>
      </c>
      <c r="BC145" s="348">
        <v>0.59662099161659998</v>
      </c>
      <c r="BD145" s="348">
        <v>0.12338553016972</v>
      </c>
      <c r="BE145" s="375">
        <v>0.79947447246373904</v>
      </c>
      <c r="BF145" s="374"/>
      <c r="BG145" s="375" t="s">
        <v>430</v>
      </c>
      <c r="BH145" s="674" t="s">
        <v>430</v>
      </c>
      <c r="BI145" s="348" t="s">
        <v>430</v>
      </c>
      <c r="BJ145" s="348" t="s">
        <v>430</v>
      </c>
      <c r="BK145" s="362"/>
      <c r="BL145" s="348" t="s">
        <v>6942</v>
      </c>
      <c r="BM145" s="373" t="s">
        <v>6943</v>
      </c>
      <c r="BN145" s="372" t="s">
        <v>2985</v>
      </c>
      <c r="BO145" s="372" t="s">
        <v>430</v>
      </c>
      <c r="BP145" s="372" t="s">
        <v>430</v>
      </c>
      <c r="BQ145" s="373"/>
      <c r="BR145" s="354" t="s">
        <v>436</v>
      </c>
    </row>
    <row r="146" spans="1:70" s="428" customFormat="1" x14ac:dyDescent="0.25">
      <c r="A146" s="345" t="s">
        <v>7168</v>
      </c>
      <c r="B146" s="373"/>
      <c r="C146" s="719">
        <v>41275</v>
      </c>
      <c r="D146" s="373"/>
      <c r="E146" s="346">
        <v>3154.97</v>
      </c>
      <c r="F146" s="373"/>
      <c r="G146" s="347">
        <v>49.101300000000002</v>
      </c>
      <c r="H146" s="374"/>
      <c r="I146" s="348">
        <v>2.4859</v>
      </c>
      <c r="J146" s="348">
        <v>2.6686999999999999</v>
      </c>
      <c r="K146" s="348">
        <v>10.1166</v>
      </c>
      <c r="L146" s="348">
        <v>-1.0840000000000001</v>
      </c>
      <c r="M146" s="348">
        <v>0.96619999999999995</v>
      </c>
      <c r="N146" s="350">
        <v>56.767499999999998</v>
      </c>
      <c r="O146" s="348">
        <v>45.300400000000003</v>
      </c>
      <c r="P146" s="348">
        <v>36.7956</v>
      </c>
      <c r="Q146" s="348">
        <v>25.6342</v>
      </c>
      <c r="R146" s="348">
        <v>16.003399999999999</v>
      </c>
      <c r="S146" s="348">
        <v>11.0939</v>
      </c>
      <c r="T146" s="348">
        <v>6.6478000000000002</v>
      </c>
      <c r="U146" s="348">
        <v>17.266100000000002</v>
      </c>
      <c r="V146" s="348">
        <v>33.9512</v>
      </c>
      <c r="W146" s="348">
        <v>9.9976000000000003</v>
      </c>
      <c r="X146" s="348">
        <v>11.269500000000001</v>
      </c>
      <c r="Y146" s="374"/>
      <c r="Z146" s="346">
        <v>27</v>
      </c>
      <c r="AA146" s="346">
        <v>8</v>
      </c>
      <c r="AB146" s="346">
        <v>12</v>
      </c>
      <c r="AC146" s="346">
        <v>81</v>
      </c>
      <c r="AD146" s="346">
        <v>63</v>
      </c>
      <c r="AE146" s="346">
        <v>24</v>
      </c>
      <c r="AF146" s="346">
        <v>22</v>
      </c>
      <c r="AG146" s="346">
        <v>21</v>
      </c>
      <c r="AH146" s="346">
        <v>8</v>
      </c>
      <c r="AI146" s="346">
        <v>9</v>
      </c>
      <c r="AJ146" s="346">
        <v>13</v>
      </c>
      <c r="AK146" s="346">
        <v>77</v>
      </c>
      <c r="AL146" s="346">
        <v>6</v>
      </c>
      <c r="AM146" s="346">
        <v>28</v>
      </c>
      <c r="AN146" s="346">
        <v>10</v>
      </c>
      <c r="AO146" s="373"/>
      <c r="AP146" s="348">
        <v>22.1</v>
      </c>
      <c r="AQ146" s="348">
        <v>26.01</v>
      </c>
      <c r="AR146" s="348">
        <v>32.5</v>
      </c>
      <c r="AS146" s="348">
        <v>41.06</v>
      </c>
      <c r="AT146" s="348">
        <v>24.89</v>
      </c>
      <c r="AU146" s="351"/>
      <c r="AV146" s="346">
        <v>4</v>
      </c>
      <c r="AW146" s="346">
        <v>8</v>
      </c>
      <c r="AX146" s="346">
        <v>10</v>
      </c>
      <c r="AY146" s="346">
        <v>20</v>
      </c>
      <c r="AZ146" s="346">
        <v>29</v>
      </c>
      <c r="BA146" s="374"/>
      <c r="BB146" s="348">
        <v>18.680841926039999</v>
      </c>
      <c r="BC146" s="348">
        <v>0</v>
      </c>
      <c r="BD146" s="348">
        <v>0.11784154906885901</v>
      </c>
      <c r="BE146" s="375" t="s">
        <v>430</v>
      </c>
      <c r="BF146" s="374"/>
      <c r="BG146" s="375" t="s">
        <v>430</v>
      </c>
      <c r="BH146" s="674" t="s">
        <v>430</v>
      </c>
      <c r="BI146" s="348" t="s">
        <v>430</v>
      </c>
      <c r="BJ146" s="348" t="s">
        <v>430</v>
      </c>
      <c r="BK146" s="362"/>
      <c r="BL146" s="348" t="s">
        <v>6945</v>
      </c>
      <c r="BM146" s="373" t="s">
        <v>6946</v>
      </c>
      <c r="BN146" s="372" t="s">
        <v>430</v>
      </c>
      <c r="BO146" s="372" t="s">
        <v>430</v>
      </c>
      <c r="BP146" s="372" t="s">
        <v>430</v>
      </c>
      <c r="BQ146" s="373"/>
      <c r="BR146" s="354" t="s">
        <v>548</v>
      </c>
    </row>
    <row r="147" spans="1:70" s="428" customFormat="1" x14ac:dyDescent="0.25">
      <c r="A147" s="345" t="s">
        <v>7169</v>
      </c>
      <c r="B147" s="373"/>
      <c r="C147" s="719">
        <v>43280</v>
      </c>
      <c r="D147" s="373"/>
      <c r="E147" s="346">
        <v>2773.69</v>
      </c>
      <c r="F147" s="373"/>
      <c r="G147" s="347">
        <v>33.605600000000003</v>
      </c>
      <c r="H147" s="374"/>
      <c r="I147" s="348">
        <v>0.55049999999999999</v>
      </c>
      <c r="J147" s="348">
        <v>-1.1213</v>
      </c>
      <c r="K147" s="348">
        <v>-1.2558</v>
      </c>
      <c r="L147" s="348">
        <v>-4.4435000000000002</v>
      </c>
      <c r="M147" s="348">
        <v>-9.1257000000000001</v>
      </c>
      <c r="N147" s="350">
        <v>6.6496000000000004</v>
      </c>
      <c r="O147" s="348">
        <v>-1.1336999999999999</v>
      </c>
      <c r="P147" s="348">
        <v>18.2027</v>
      </c>
      <c r="Q147" s="348">
        <v>23.602900000000002</v>
      </c>
      <c r="R147" s="348" t="s">
        <v>430</v>
      </c>
      <c r="S147" s="348">
        <v>-3.0181</v>
      </c>
      <c r="T147" s="348">
        <v>0.87350000000000005</v>
      </c>
      <c r="U147" s="348">
        <v>-2.8214999999999999</v>
      </c>
      <c r="V147" s="348">
        <v>3.9512999999999998</v>
      </c>
      <c r="W147" s="348">
        <v>-0.67300000000000004</v>
      </c>
      <c r="X147" s="348">
        <v>16.0397</v>
      </c>
      <c r="Y147" s="374"/>
      <c r="Z147" s="346">
        <v>60</v>
      </c>
      <c r="AA147" s="346">
        <v>110</v>
      </c>
      <c r="AB147" s="346">
        <v>114</v>
      </c>
      <c r="AC147" s="346">
        <v>92</v>
      </c>
      <c r="AD147" s="346">
        <v>103</v>
      </c>
      <c r="AE147" s="346">
        <v>58</v>
      </c>
      <c r="AF147" s="346">
        <v>60</v>
      </c>
      <c r="AG147" s="346">
        <v>28</v>
      </c>
      <c r="AH147" s="346">
        <v>13</v>
      </c>
      <c r="AI147" s="346" t="s">
        <v>430</v>
      </c>
      <c r="AJ147" s="346">
        <v>113</v>
      </c>
      <c r="AK147" s="346">
        <v>113</v>
      </c>
      <c r="AL147" s="346">
        <v>94</v>
      </c>
      <c r="AM147" s="346">
        <v>77</v>
      </c>
      <c r="AN147" s="346">
        <v>112</v>
      </c>
      <c r="AO147" s="373"/>
      <c r="AP147" s="348" t="s">
        <v>430</v>
      </c>
      <c r="AQ147" s="348">
        <v>21.79</v>
      </c>
      <c r="AR147" s="348">
        <v>17.2</v>
      </c>
      <c r="AS147" s="348">
        <v>5.63</v>
      </c>
      <c r="AT147" s="348">
        <v>-5.3</v>
      </c>
      <c r="AU147" s="351"/>
      <c r="AV147" s="346" t="s">
        <v>430</v>
      </c>
      <c r="AW147" s="346">
        <v>12</v>
      </c>
      <c r="AX147" s="346">
        <v>14</v>
      </c>
      <c r="AY147" s="346">
        <v>51</v>
      </c>
      <c r="AZ147" s="346">
        <v>89</v>
      </c>
      <c r="BA147" s="374"/>
      <c r="BB147" s="348">
        <v>16.146234143758701</v>
      </c>
      <c r="BC147" s="348">
        <v>0</v>
      </c>
      <c r="BD147" s="348">
        <v>6.4116942460263199E-2</v>
      </c>
      <c r="BE147" s="375" t="s">
        <v>430</v>
      </c>
      <c r="BF147" s="374"/>
      <c r="BG147" s="375" t="s">
        <v>430</v>
      </c>
      <c r="BH147" s="674" t="s">
        <v>430</v>
      </c>
      <c r="BI147" s="348" t="s">
        <v>430</v>
      </c>
      <c r="BJ147" s="348" t="s">
        <v>430</v>
      </c>
      <c r="BK147" s="362"/>
      <c r="BL147" s="348" t="s">
        <v>6932</v>
      </c>
      <c r="BM147" s="373" t="s">
        <v>4893</v>
      </c>
      <c r="BN147" s="372" t="s">
        <v>430</v>
      </c>
      <c r="BO147" s="372" t="s">
        <v>430</v>
      </c>
      <c r="BP147" s="372" t="s">
        <v>430</v>
      </c>
      <c r="BQ147" s="373"/>
      <c r="BR147" s="354" t="s">
        <v>555</v>
      </c>
    </row>
    <row r="148" spans="1:70" s="428" customFormat="1" x14ac:dyDescent="0.25">
      <c r="A148" s="345" t="s">
        <v>7170</v>
      </c>
      <c r="B148" s="373"/>
      <c r="C148" s="719">
        <v>45929</v>
      </c>
      <c r="D148" s="373"/>
      <c r="E148" s="346">
        <v>2685.2</v>
      </c>
      <c r="F148" s="373"/>
      <c r="G148" s="347">
        <v>10.3253</v>
      </c>
      <c r="H148" s="374"/>
      <c r="I148" s="348">
        <v>0.49249999999999999</v>
      </c>
      <c r="J148" s="348">
        <v>-0.32819999999999999</v>
      </c>
      <c r="K148" s="348">
        <v>1.2413000000000001</v>
      </c>
      <c r="L148" s="348">
        <v>6.2941000000000003</v>
      </c>
      <c r="M148" s="348">
        <v>0.99480000000000002</v>
      </c>
      <c r="N148" s="350" t="s">
        <v>430</v>
      </c>
      <c r="O148" s="348" t="s">
        <v>430</v>
      </c>
      <c r="P148" s="348" t="s">
        <v>430</v>
      </c>
      <c r="Q148" s="348" t="s">
        <v>430</v>
      </c>
      <c r="R148" s="348" t="s">
        <v>430</v>
      </c>
      <c r="S148" s="348">
        <v>3.1425999999999998</v>
      </c>
      <c r="T148" s="348">
        <v>14.696199999999999</v>
      </c>
      <c r="U148" s="348">
        <v>5.04E-2</v>
      </c>
      <c r="V148" s="348">
        <v>3.121</v>
      </c>
      <c r="W148" s="348">
        <v>0.44069999999999998</v>
      </c>
      <c r="X148" s="348">
        <v>3.2530000000000001</v>
      </c>
      <c r="Y148" s="374"/>
      <c r="Z148" s="346">
        <v>66</v>
      </c>
      <c r="AA148" s="346">
        <v>68</v>
      </c>
      <c r="AB148" s="346">
        <v>83</v>
      </c>
      <c r="AC148" s="346">
        <v>14</v>
      </c>
      <c r="AD148" s="346">
        <v>62</v>
      </c>
      <c r="AE148" s="346" t="s">
        <v>430</v>
      </c>
      <c r="AF148" s="346" t="s">
        <v>430</v>
      </c>
      <c r="AG148" s="346" t="s">
        <v>430</v>
      </c>
      <c r="AH148" s="346" t="s">
        <v>430</v>
      </c>
      <c r="AI148" s="346" t="s">
        <v>430</v>
      </c>
      <c r="AJ148" s="346">
        <v>73</v>
      </c>
      <c r="AK148" s="346">
        <v>30</v>
      </c>
      <c r="AL148" s="346">
        <v>83</v>
      </c>
      <c r="AM148" s="346">
        <v>86</v>
      </c>
      <c r="AN148" s="346">
        <v>95</v>
      </c>
      <c r="AO148" s="373"/>
      <c r="AP148" s="348" t="s">
        <v>430</v>
      </c>
      <c r="AQ148" s="348" t="s">
        <v>430</v>
      </c>
      <c r="AR148" s="348" t="s">
        <v>430</v>
      </c>
      <c r="AS148" s="348" t="s">
        <v>430</v>
      </c>
      <c r="AT148" s="348" t="s">
        <v>430</v>
      </c>
      <c r="AU148" s="351"/>
      <c r="AV148" s="346" t="s">
        <v>430</v>
      </c>
      <c r="AW148" s="346" t="s">
        <v>430</v>
      </c>
      <c r="AX148" s="346" t="s">
        <v>430</v>
      </c>
      <c r="AY148" s="346" t="s">
        <v>430</v>
      </c>
      <c r="AZ148" s="346" t="s">
        <v>430</v>
      </c>
      <c r="BA148" s="374"/>
      <c r="BB148" s="348">
        <v>14.0901616727378</v>
      </c>
      <c r="BC148" s="348">
        <v>0.9560219518727</v>
      </c>
      <c r="BD148" s="348">
        <v>-2.4740230550444799E-2</v>
      </c>
      <c r="BE148" s="375">
        <v>9.5514961952403198E-4</v>
      </c>
      <c r="BF148" s="374"/>
      <c r="BG148" s="375" t="s">
        <v>430</v>
      </c>
      <c r="BH148" s="674" t="s">
        <v>430</v>
      </c>
      <c r="BI148" s="348" t="s">
        <v>430</v>
      </c>
      <c r="BJ148" s="348" t="s">
        <v>430</v>
      </c>
      <c r="BK148" s="362"/>
      <c r="BL148" s="348" t="s">
        <v>6949</v>
      </c>
      <c r="BM148" s="373" t="s">
        <v>6950</v>
      </c>
      <c r="BN148" s="372" t="s">
        <v>430</v>
      </c>
      <c r="BO148" s="372" t="s">
        <v>430</v>
      </c>
      <c r="BP148" s="372" t="s">
        <v>430</v>
      </c>
      <c r="BQ148" s="373"/>
      <c r="BR148" s="354" t="s">
        <v>443</v>
      </c>
    </row>
    <row r="149" spans="1:70" s="428" customFormat="1" x14ac:dyDescent="0.25">
      <c r="A149" s="345" t="s">
        <v>7171</v>
      </c>
      <c r="B149" s="373"/>
      <c r="C149" s="719">
        <v>44847</v>
      </c>
      <c r="D149" s="373"/>
      <c r="E149" s="346">
        <v>2822.2</v>
      </c>
      <c r="F149" s="373"/>
      <c r="G149" s="347">
        <v>31.667899999999999</v>
      </c>
      <c r="H149" s="374"/>
      <c r="I149" s="348">
        <v>2.8311999999999999</v>
      </c>
      <c r="J149" s="348">
        <v>1.972</v>
      </c>
      <c r="K149" s="348">
        <v>9.2975999999999992</v>
      </c>
      <c r="L149" s="348">
        <v>-4.8209</v>
      </c>
      <c r="M149" s="348">
        <v>-1.8453999999999999</v>
      </c>
      <c r="N149" s="350">
        <v>69.705500000000001</v>
      </c>
      <c r="O149" s="348">
        <v>50.025700000000001</v>
      </c>
      <c r="P149" s="348">
        <v>39.601999999999997</v>
      </c>
      <c r="Q149" s="348" t="s">
        <v>430</v>
      </c>
      <c r="R149" s="348" t="s">
        <v>430</v>
      </c>
      <c r="S149" s="348">
        <v>8.7437000000000005</v>
      </c>
      <c r="T149" s="348">
        <v>6.0922000000000001</v>
      </c>
      <c r="U149" s="348">
        <v>11.067500000000001</v>
      </c>
      <c r="V149" s="348">
        <v>38.528500000000001</v>
      </c>
      <c r="W149" s="348">
        <v>9.4452999999999996</v>
      </c>
      <c r="X149" s="348">
        <v>34.855699999999999</v>
      </c>
      <c r="Y149" s="374"/>
      <c r="Z149" s="346">
        <v>20</v>
      </c>
      <c r="AA149" s="346">
        <v>31</v>
      </c>
      <c r="AB149" s="346">
        <v>24</v>
      </c>
      <c r="AC149" s="346">
        <v>93</v>
      </c>
      <c r="AD149" s="346">
        <v>83</v>
      </c>
      <c r="AE149" s="346">
        <v>14</v>
      </c>
      <c r="AF149" s="346">
        <v>11</v>
      </c>
      <c r="AG149" s="346">
        <v>11</v>
      </c>
      <c r="AH149" s="346" t="s">
        <v>430</v>
      </c>
      <c r="AI149" s="346" t="s">
        <v>430</v>
      </c>
      <c r="AJ149" s="346">
        <v>27</v>
      </c>
      <c r="AK149" s="346">
        <v>86</v>
      </c>
      <c r="AL149" s="346">
        <v>30</v>
      </c>
      <c r="AM149" s="346">
        <v>16</v>
      </c>
      <c r="AN149" s="346">
        <v>26</v>
      </c>
      <c r="AO149" s="373"/>
      <c r="AP149" s="348" t="s">
        <v>430</v>
      </c>
      <c r="AQ149" s="348" t="s">
        <v>430</v>
      </c>
      <c r="AR149" s="348" t="s">
        <v>430</v>
      </c>
      <c r="AS149" s="348">
        <v>45.82</v>
      </c>
      <c r="AT149" s="348">
        <v>24.06</v>
      </c>
      <c r="AU149" s="351"/>
      <c r="AV149" s="346" t="s">
        <v>430</v>
      </c>
      <c r="AW149" s="346" t="s">
        <v>430</v>
      </c>
      <c r="AX149" s="346" t="s">
        <v>430</v>
      </c>
      <c r="AY149" s="346">
        <v>9</v>
      </c>
      <c r="AZ149" s="346">
        <v>35</v>
      </c>
      <c r="BA149" s="374"/>
      <c r="BB149" s="348">
        <v>24.024447655731802</v>
      </c>
      <c r="BC149" s="348">
        <v>0</v>
      </c>
      <c r="BD149" s="348">
        <v>0.10040968318492199</v>
      </c>
      <c r="BE149" s="375" t="s">
        <v>430</v>
      </c>
      <c r="BF149" s="374"/>
      <c r="BG149" s="375" t="s">
        <v>430</v>
      </c>
      <c r="BH149" s="674" t="s">
        <v>430</v>
      </c>
      <c r="BI149" s="348" t="s">
        <v>430</v>
      </c>
      <c r="BJ149" s="348" t="s">
        <v>430</v>
      </c>
      <c r="BK149" s="362"/>
      <c r="BL149" s="348" t="s">
        <v>6952</v>
      </c>
      <c r="BM149" s="373" t="s">
        <v>6953</v>
      </c>
      <c r="BN149" s="372" t="s">
        <v>430</v>
      </c>
      <c r="BO149" s="372" t="s">
        <v>430</v>
      </c>
      <c r="BP149" s="372" t="s">
        <v>430</v>
      </c>
      <c r="BQ149" s="373"/>
      <c r="BR149" s="354" t="s">
        <v>555</v>
      </c>
    </row>
    <row r="150" spans="1:70" s="428" customFormat="1" ht="11" x14ac:dyDescent="0.3">
      <c r="A150" s="841" t="s">
        <v>7172</v>
      </c>
      <c r="B150" s="842"/>
      <c r="C150" s="843">
        <v>41275</v>
      </c>
      <c r="D150" s="842"/>
      <c r="E150" s="844">
        <v>2645.14</v>
      </c>
      <c r="F150" s="842"/>
      <c r="G150" s="845">
        <v>282.791</v>
      </c>
      <c r="H150" s="847"/>
      <c r="I150" s="846" t="s">
        <v>430</v>
      </c>
      <c r="J150" s="846">
        <v>-0.73150000000000004</v>
      </c>
      <c r="K150" s="846">
        <v>2.2881999999999998</v>
      </c>
      <c r="L150" s="846">
        <v>3.7423000000000002</v>
      </c>
      <c r="M150" s="846">
        <v>0.44259999999999999</v>
      </c>
      <c r="N150" s="848">
        <v>11.485799999999999</v>
      </c>
      <c r="O150" s="846">
        <v>9.7384000000000004</v>
      </c>
      <c r="P150" s="846">
        <v>16.688199999999998</v>
      </c>
      <c r="Q150" s="846">
        <v>16.148800000000001</v>
      </c>
      <c r="R150" s="846">
        <v>15.5398</v>
      </c>
      <c r="S150" s="846">
        <v>3.1452</v>
      </c>
      <c r="T150" s="846">
        <v>10.601800000000001</v>
      </c>
      <c r="U150" s="846">
        <v>2.5118</v>
      </c>
      <c r="V150" s="846">
        <v>9.7216000000000005</v>
      </c>
      <c r="W150" s="846">
        <v>1.9791000000000001</v>
      </c>
      <c r="X150" s="846">
        <v>15.604799999999999</v>
      </c>
      <c r="Y150" s="847"/>
      <c r="Z150" s="844" t="s">
        <v>430</v>
      </c>
      <c r="AA150" s="844">
        <v>93</v>
      </c>
      <c r="AB150" s="844">
        <v>69</v>
      </c>
      <c r="AC150" s="844">
        <v>38</v>
      </c>
      <c r="AD150" s="844">
        <v>72</v>
      </c>
      <c r="AE150" s="844">
        <v>46</v>
      </c>
      <c r="AF150" s="844">
        <v>33</v>
      </c>
      <c r="AG150" s="844">
        <v>32</v>
      </c>
      <c r="AH150" s="844">
        <v>16</v>
      </c>
      <c r="AI150" s="844">
        <v>12</v>
      </c>
      <c r="AJ150" s="844">
        <v>72</v>
      </c>
      <c r="AK150" s="844">
        <v>52</v>
      </c>
      <c r="AL150" s="844">
        <v>73</v>
      </c>
      <c r="AM150" s="844">
        <v>56</v>
      </c>
      <c r="AN150" s="844">
        <v>68</v>
      </c>
      <c r="AO150" s="842"/>
      <c r="AP150" s="846">
        <v>16.989999999999998</v>
      </c>
      <c r="AQ150" s="846">
        <v>17.690000000000001</v>
      </c>
      <c r="AR150" s="846">
        <v>15.89</v>
      </c>
      <c r="AS150" s="846">
        <v>12.58</v>
      </c>
      <c r="AT150" s="846">
        <v>7.04</v>
      </c>
      <c r="AU150" s="849"/>
      <c r="AV150" s="844">
        <v>11</v>
      </c>
      <c r="AW150" s="844">
        <v>14</v>
      </c>
      <c r="AX150" s="844">
        <v>16</v>
      </c>
      <c r="AY150" s="844">
        <v>28</v>
      </c>
      <c r="AZ150" s="844">
        <v>66</v>
      </c>
      <c r="BA150" s="847"/>
      <c r="BB150" s="846">
        <v>8.3156692188102408</v>
      </c>
      <c r="BC150" s="846">
        <v>0.62331732463478795</v>
      </c>
      <c r="BD150" s="846">
        <v>9.9087146638372703E-2</v>
      </c>
      <c r="BE150" s="852">
        <v>0.71663963394637997</v>
      </c>
      <c r="BF150" s="847"/>
      <c r="BG150" s="852" t="s">
        <v>430</v>
      </c>
      <c r="BH150" s="930" t="s">
        <v>430</v>
      </c>
      <c r="BI150" s="846" t="s">
        <v>430</v>
      </c>
      <c r="BJ150" s="846" t="s">
        <v>430</v>
      </c>
      <c r="BK150" s="851"/>
      <c r="BL150" s="846" t="s">
        <v>6955</v>
      </c>
      <c r="BM150" s="842" t="s">
        <v>6956</v>
      </c>
      <c r="BN150" s="855" t="s">
        <v>430</v>
      </c>
      <c r="BO150" s="855" t="s">
        <v>430</v>
      </c>
      <c r="BP150" s="855" t="s">
        <v>430</v>
      </c>
      <c r="BQ150" s="842"/>
      <c r="BR150" s="856" t="s">
        <v>443</v>
      </c>
    </row>
    <row r="151" spans="1:70" s="428" customFormat="1" x14ac:dyDescent="0.25">
      <c r="A151" s="345" t="s">
        <v>7173</v>
      </c>
      <c r="B151" s="373"/>
      <c r="C151" s="719">
        <v>44326</v>
      </c>
      <c r="D151" s="373"/>
      <c r="E151" s="346">
        <v>2677.81</v>
      </c>
      <c r="F151" s="373"/>
      <c r="G151" s="347">
        <v>44.051000000000002</v>
      </c>
      <c r="H151" s="374"/>
      <c r="I151" s="348" t="s">
        <v>430</v>
      </c>
      <c r="J151" s="348">
        <v>-0.53290000000000004</v>
      </c>
      <c r="K151" s="348">
        <v>4.4234</v>
      </c>
      <c r="L151" s="348">
        <v>6.9561999999999999</v>
      </c>
      <c r="M151" s="348">
        <v>34.943600000000004</v>
      </c>
      <c r="N151" s="350">
        <v>29.975999999999999</v>
      </c>
      <c r="O151" s="348">
        <v>47.264099999999999</v>
      </c>
      <c r="P151" s="348">
        <v>50.747700000000002</v>
      </c>
      <c r="Q151" s="348">
        <v>32.314999999999998</v>
      </c>
      <c r="R151" s="348" t="s">
        <v>430</v>
      </c>
      <c r="S151" s="348">
        <v>13.3028</v>
      </c>
      <c r="T151" s="348">
        <v>32.043399999999998</v>
      </c>
      <c r="U151" s="348">
        <v>22.435300000000002</v>
      </c>
      <c r="V151" s="348">
        <v>22.6023</v>
      </c>
      <c r="W151" s="348">
        <v>11.705299999999999</v>
      </c>
      <c r="X151" s="348">
        <v>32.426200000000001</v>
      </c>
      <c r="Y151" s="374"/>
      <c r="Z151" s="346" t="s">
        <v>430</v>
      </c>
      <c r="AA151" s="346">
        <v>80</v>
      </c>
      <c r="AB151" s="346">
        <v>51</v>
      </c>
      <c r="AC151" s="346">
        <v>12</v>
      </c>
      <c r="AD151" s="346">
        <v>2</v>
      </c>
      <c r="AE151" s="346">
        <v>34</v>
      </c>
      <c r="AF151" s="346">
        <v>12</v>
      </c>
      <c r="AG151" s="346">
        <v>1</v>
      </c>
      <c r="AH151" s="346">
        <v>1</v>
      </c>
      <c r="AI151" s="346" t="s">
        <v>430</v>
      </c>
      <c r="AJ151" s="346">
        <v>3</v>
      </c>
      <c r="AK151" s="346">
        <v>5</v>
      </c>
      <c r="AL151" s="346">
        <v>3</v>
      </c>
      <c r="AM151" s="346">
        <v>37</v>
      </c>
      <c r="AN151" s="346">
        <v>1</v>
      </c>
      <c r="AO151" s="373"/>
      <c r="AP151" s="348" t="s">
        <v>430</v>
      </c>
      <c r="AQ151" s="348" t="s">
        <v>430</v>
      </c>
      <c r="AR151" s="348">
        <v>44.8</v>
      </c>
      <c r="AS151" s="348">
        <v>45.45</v>
      </c>
      <c r="AT151" s="348">
        <v>43.31</v>
      </c>
      <c r="AU151" s="351"/>
      <c r="AV151" s="346" t="s">
        <v>430</v>
      </c>
      <c r="AW151" s="346" t="s">
        <v>430</v>
      </c>
      <c r="AX151" s="346">
        <v>1</v>
      </c>
      <c r="AY151" s="346">
        <v>10</v>
      </c>
      <c r="AZ151" s="346">
        <v>2</v>
      </c>
      <c r="BA151" s="374"/>
      <c r="BB151" s="348">
        <v>26.674476799946699</v>
      </c>
      <c r="BC151" s="348">
        <v>0</v>
      </c>
      <c r="BD151" s="348">
        <v>0.109026906693748</v>
      </c>
      <c r="BE151" s="375" t="s">
        <v>430</v>
      </c>
      <c r="BF151" s="374"/>
      <c r="BG151" s="375" t="s">
        <v>430</v>
      </c>
      <c r="BH151" s="674" t="s">
        <v>430</v>
      </c>
      <c r="BI151" s="348" t="s">
        <v>430</v>
      </c>
      <c r="BJ151" s="348" t="s">
        <v>430</v>
      </c>
      <c r="BK151" s="362"/>
      <c r="BL151" s="348" t="s">
        <v>6958</v>
      </c>
      <c r="BM151" s="373" t="s">
        <v>4729</v>
      </c>
      <c r="BN151" s="372" t="s">
        <v>430</v>
      </c>
      <c r="BO151" s="372" t="s">
        <v>430</v>
      </c>
      <c r="BP151" s="372" t="s">
        <v>430</v>
      </c>
      <c r="BQ151" s="373"/>
      <c r="BR151" s="354" t="s">
        <v>611</v>
      </c>
    </row>
    <row r="152" spans="1:70" s="428" customFormat="1" x14ac:dyDescent="0.25">
      <c r="A152" s="345" t="s">
        <v>7174</v>
      </c>
      <c r="B152" s="373"/>
      <c r="C152" s="719">
        <v>45915</v>
      </c>
      <c r="D152" s="373"/>
      <c r="E152" s="346">
        <v>2340.98</v>
      </c>
      <c r="F152" s="373"/>
      <c r="G152" s="347">
        <v>10.4314</v>
      </c>
      <c r="H152" s="374"/>
      <c r="I152" s="348" t="s">
        <v>430</v>
      </c>
      <c r="J152" s="348">
        <v>-0.6855</v>
      </c>
      <c r="K152" s="348">
        <v>0.89470000000000005</v>
      </c>
      <c r="L152" s="348">
        <v>4.0788000000000002</v>
      </c>
      <c r="M152" s="348">
        <v>2.5863999999999998</v>
      </c>
      <c r="N152" s="350" t="s">
        <v>430</v>
      </c>
      <c r="O152" s="348" t="s">
        <v>430</v>
      </c>
      <c r="P152" s="348" t="s">
        <v>430</v>
      </c>
      <c r="Q152" s="348" t="s">
        <v>430</v>
      </c>
      <c r="R152" s="348" t="s">
        <v>430</v>
      </c>
      <c r="S152" s="348">
        <v>2.375</v>
      </c>
      <c r="T152" s="348">
        <v>9.8031000000000006</v>
      </c>
      <c r="U152" s="348">
        <v>1.738</v>
      </c>
      <c r="V152" s="348">
        <v>5.4070999999999998</v>
      </c>
      <c r="W152" s="348">
        <v>4.8000000000000001E-2</v>
      </c>
      <c r="X152" s="348">
        <v>4.3140000000000001</v>
      </c>
      <c r="Y152" s="374"/>
      <c r="Z152" s="346" t="s">
        <v>430</v>
      </c>
      <c r="AA152" s="346">
        <v>91</v>
      </c>
      <c r="AB152" s="346">
        <v>95</v>
      </c>
      <c r="AC152" s="346">
        <v>34</v>
      </c>
      <c r="AD152" s="346">
        <v>33</v>
      </c>
      <c r="AE152" s="346" t="s">
        <v>430</v>
      </c>
      <c r="AF152" s="346" t="s">
        <v>430</v>
      </c>
      <c r="AG152" s="346" t="s">
        <v>430</v>
      </c>
      <c r="AH152" s="346" t="s">
        <v>430</v>
      </c>
      <c r="AI152" s="346" t="s">
        <v>430</v>
      </c>
      <c r="AJ152" s="346">
        <v>87</v>
      </c>
      <c r="AK152" s="346">
        <v>56</v>
      </c>
      <c r="AL152" s="346">
        <v>77</v>
      </c>
      <c r="AM152" s="346">
        <v>70</v>
      </c>
      <c r="AN152" s="346">
        <v>103</v>
      </c>
      <c r="AO152" s="373"/>
      <c r="AP152" s="348" t="s">
        <v>430</v>
      </c>
      <c r="AQ152" s="348" t="s">
        <v>430</v>
      </c>
      <c r="AR152" s="348" t="s">
        <v>430</v>
      </c>
      <c r="AS152" s="348" t="s">
        <v>430</v>
      </c>
      <c r="AT152" s="348" t="s">
        <v>430</v>
      </c>
      <c r="AU152" s="351"/>
      <c r="AV152" s="346" t="s">
        <v>430</v>
      </c>
      <c r="AW152" s="346" t="s">
        <v>430</v>
      </c>
      <c r="AX152" s="346" t="s">
        <v>430</v>
      </c>
      <c r="AY152" s="346" t="s">
        <v>430</v>
      </c>
      <c r="AZ152" s="346" t="s">
        <v>430</v>
      </c>
      <c r="BA152" s="374"/>
      <c r="BB152" s="348">
        <v>7.6067093565540098</v>
      </c>
      <c r="BC152" s="348">
        <v>0</v>
      </c>
      <c r="BD152" s="348">
        <v>-5.01174413337917E-3</v>
      </c>
      <c r="BE152" s="375" t="s">
        <v>430</v>
      </c>
      <c r="BF152" s="374"/>
      <c r="BG152" s="375" t="s">
        <v>430</v>
      </c>
      <c r="BH152" s="674" t="s">
        <v>430</v>
      </c>
      <c r="BI152" s="348" t="s">
        <v>430</v>
      </c>
      <c r="BJ152" s="348" t="s">
        <v>430</v>
      </c>
      <c r="BK152" s="362"/>
      <c r="BL152" s="348" t="s">
        <v>6766</v>
      </c>
      <c r="BM152" s="373" t="s">
        <v>5862</v>
      </c>
      <c r="BN152" s="372" t="s">
        <v>430</v>
      </c>
      <c r="BO152" s="372" t="s">
        <v>430</v>
      </c>
      <c r="BP152" s="372" t="s">
        <v>430</v>
      </c>
      <c r="BQ152" s="373"/>
      <c r="BR152" s="354" t="s">
        <v>436</v>
      </c>
    </row>
    <row r="153" spans="1:70" s="428" customFormat="1" x14ac:dyDescent="0.25">
      <c r="A153" s="345" t="s">
        <v>7175</v>
      </c>
      <c r="B153" s="373"/>
      <c r="C153" s="719">
        <v>46220</v>
      </c>
      <c r="D153" s="373"/>
      <c r="E153" s="346">
        <v>2280.2800000000002</v>
      </c>
      <c r="F153" s="373"/>
      <c r="G153" s="347">
        <v>10.1439</v>
      </c>
      <c r="H153" s="374"/>
      <c r="I153" s="348" t="s">
        <v>430</v>
      </c>
      <c r="J153" s="348">
        <v>-0.53339999999999999</v>
      </c>
      <c r="K153" s="348">
        <v>1.278</v>
      </c>
      <c r="L153" s="348" t="s">
        <v>430</v>
      </c>
      <c r="M153" s="348" t="s">
        <v>430</v>
      </c>
      <c r="N153" s="350" t="s">
        <v>430</v>
      </c>
      <c r="O153" s="348" t="s">
        <v>430</v>
      </c>
      <c r="P153" s="348" t="s">
        <v>430</v>
      </c>
      <c r="Q153" s="348" t="s">
        <v>430</v>
      </c>
      <c r="R153" s="348" t="s">
        <v>430</v>
      </c>
      <c r="S153" s="348" t="s">
        <v>430</v>
      </c>
      <c r="T153" s="348" t="s">
        <v>430</v>
      </c>
      <c r="U153" s="348" t="s">
        <v>430</v>
      </c>
      <c r="V153" s="348" t="s">
        <v>430</v>
      </c>
      <c r="W153" s="348">
        <v>0.82499999999999996</v>
      </c>
      <c r="X153" s="348">
        <v>1.4390000000000001</v>
      </c>
      <c r="Y153" s="374"/>
      <c r="Z153" s="346" t="s">
        <v>430</v>
      </c>
      <c r="AA153" s="346">
        <v>81</v>
      </c>
      <c r="AB153" s="346">
        <v>81</v>
      </c>
      <c r="AC153" s="346" t="s">
        <v>430</v>
      </c>
      <c r="AD153" s="346" t="s">
        <v>430</v>
      </c>
      <c r="AE153" s="346" t="s">
        <v>430</v>
      </c>
      <c r="AF153" s="346" t="s">
        <v>430</v>
      </c>
      <c r="AG153" s="346" t="s">
        <v>430</v>
      </c>
      <c r="AH153" s="346" t="s">
        <v>430</v>
      </c>
      <c r="AI153" s="346" t="s">
        <v>430</v>
      </c>
      <c r="AJ153" s="346" t="s">
        <v>430</v>
      </c>
      <c r="AK153" s="346" t="s">
        <v>430</v>
      </c>
      <c r="AL153" s="346" t="s">
        <v>430</v>
      </c>
      <c r="AM153" s="346" t="s">
        <v>430</v>
      </c>
      <c r="AN153" s="346">
        <v>84</v>
      </c>
      <c r="AO153" s="373"/>
      <c r="AP153" s="348" t="s">
        <v>430</v>
      </c>
      <c r="AQ153" s="348" t="s">
        <v>430</v>
      </c>
      <c r="AR153" s="348" t="s">
        <v>430</v>
      </c>
      <c r="AS153" s="348" t="s">
        <v>430</v>
      </c>
      <c r="AT153" s="348" t="s">
        <v>430</v>
      </c>
      <c r="AU153" s="351"/>
      <c r="AV153" s="346" t="s">
        <v>430</v>
      </c>
      <c r="AW153" s="346" t="s">
        <v>430</v>
      </c>
      <c r="AX153" s="346" t="s">
        <v>430</v>
      </c>
      <c r="AY153" s="346" t="s">
        <v>430</v>
      </c>
      <c r="AZ153" s="346" t="s">
        <v>430</v>
      </c>
      <c r="BA153" s="374"/>
      <c r="BB153" s="348" t="s">
        <v>430</v>
      </c>
      <c r="BC153" s="348">
        <v>0</v>
      </c>
      <c r="BD153" s="348">
        <v>0</v>
      </c>
      <c r="BE153" s="375" t="s">
        <v>430</v>
      </c>
      <c r="BF153" s="374"/>
      <c r="BG153" s="375" t="s">
        <v>430</v>
      </c>
      <c r="BH153" s="674" t="s">
        <v>430</v>
      </c>
      <c r="BI153" s="348" t="s">
        <v>430</v>
      </c>
      <c r="BJ153" s="348" t="s">
        <v>430</v>
      </c>
      <c r="BK153" s="362"/>
      <c r="BL153" s="348" t="s">
        <v>6961</v>
      </c>
      <c r="BM153" s="373" t="s">
        <v>6962</v>
      </c>
      <c r="BN153" s="372" t="s">
        <v>430</v>
      </c>
      <c r="BO153" s="372" t="s">
        <v>430</v>
      </c>
      <c r="BP153" s="372" t="s">
        <v>430</v>
      </c>
      <c r="BQ153" s="373"/>
      <c r="BR153" s="354" t="s">
        <v>443</v>
      </c>
    </row>
    <row r="154" spans="1:70" s="428" customFormat="1" x14ac:dyDescent="0.25">
      <c r="A154" s="345" t="s">
        <v>7176</v>
      </c>
      <c r="B154" s="373"/>
      <c r="C154" s="719">
        <v>41275</v>
      </c>
      <c r="D154" s="373"/>
      <c r="E154" s="346">
        <v>1809.11</v>
      </c>
      <c r="F154" s="373"/>
      <c r="G154" s="347">
        <v>46.940600000000003</v>
      </c>
      <c r="H154" s="374"/>
      <c r="I154" s="348">
        <v>2.2599999999999998</v>
      </c>
      <c r="J154" s="348">
        <v>2.4942000000000002</v>
      </c>
      <c r="K154" s="348">
        <v>10.315799999999999</v>
      </c>
      <c r="L154" s="348">
        <v>-1.1009</v>
      </c>
      <c r="M154" s="348">
        <v>1.0772999999999999</v>
      </c>
      <c r="N154" s="350">
        <v>57.044499999999999</v>
      </c>
      <c r="O154" s="348">
        <v>45.984099999999998</v>
      </c>
      <c r="P154" s="348">
        <v>37.226500000000001</v>
      </c>
      <c r="Q154" s="348">
        <v>25.7193</v>
      </c>
      <c r="R154" s="348">
        <v>16.1464</v>
      </c>
      <c r="S154" s="348">
        <v>10.982799999999999</v>
      </c>
      <c r="T154" s="348">
        <v>6.7705000000000002</v>
      </c>
      <c r="U154" s="348">
        <v>16.530799999999999</v>
      </c>
      <c r="V154" s="348">
        <v>34.073900000000002</v>
      </c>
      <c r="W154" s="348">
        <v>9.8796999999999997</v>
      </c>
      <c r="X154" s="348">
        <v>11.5022</v>
      </c>
      <c r="Y154" s="374"/>
      <c r="Z154" s="346">
        <v>36</v>
      </c>
      <c r="AA154" s="346">
        <v>16</v>
      </c>
      <c r="AB154" s="346">
        <v>7</v>
      </c>
      <c r="AC154" s="346">
        <v>82</v>
      </c>
      <c r="AD154" s="346">
        <v>54</v>
      </c>
      <c r="AE154" s="346">
        <v>22</v>
      </c>
      <c r="AF154" s="346">
        <v>15</v>
      </c>
      <c r="AG154" s="346">
        <v>16</v>
      </c>
      <c r="AH154" s="346">
        <v>6</v>
      </c>
      <c r="AI154" s="346">
        <v>6</v>
      </c>
      <c r="AJ154" s="346">
        <v>16</v>
      </c>
      <c r="AK154" s="346">
        <v>71</v>
      </c>
      <c r="AL154" s="346">
        <v>15</v>
      </c>
      <c r="AM154" s="346">
        <v>27</v>
      </c>
      <c r="AN154" s="346">
        <v>12</v>
      </c>
      <c r="AO154" s="373"/>
      <c r="AP154" s="348">
        <v>21.99</v>
      </c>
      <c r="AQ154" s="348">
        <v>26.09</v>
      </c>
      <c r="AR154" s="348">
        <v>32.71</v>
      </c>
      <c r="AS154" s="348">
        <v>41.48</v>
      </c>
      <c r="AT154" s="348">
        <v>25.28</v>
      </c>
      <c r="AU154" s="351"/>
      <c r="AV154" s="346">
        <v>7</v>
      </c>
      <c r="AW154" s="346">
        <v>5</v>
      </c>
      <c r="AX154" s="346">
        <v>6</v>
      </c>
      <c r="AY154" s="346">
        <v>17</v>
      </c>
      <c r="AZ154" s="346">
        <v>25</v>
      </c>
      <c r="BA154" s="374"/>
      <c r="BB154" s="348">
        <v>18.759761299072299</v>
      </c>
      <c r="BC154" s="348">
        <v>0</v>
      </c>
      <c r="BD154" s="348">
        <v>0.119021480134664</v>
      </c>
      <c r="BE154" s="375" t="s">
        <v>430</v>
      </c>
      <c r="BF154" s="374"/>
      <c r="BG154" s="375" t="s">
        <v>430</v>
      </c>
      <c r="BH154" s="674" t="s">
        <v>430</v>
      </c>
      <c r="BI154" s="348" t="s">
        <v>430</v>
      </c>
      <c r="BJ154" s="348" t="s">
        <v>430</v>
      </c>
      <c r="BK154" s="362"/>
      <c r="BL154" s="348" t="s">
        <v>6935</v>
      </c>
      <c r="BM154" s="373" t="s">
        <v>4945</v>
      </c>
      <c r="BN154" s="372" t="s">
        <v>430</v>
      </c>
      <c r="BO154" s="372" t="s">
        <v>430</v>
      </c>
      <c r="BP154" s="372" t="s">
        <v>430</v>
      </c>
      <c r="BQ154" s="373"/>
      <c r="BR154" s="354" t="s">
        <v>548</v>
      </c>
    </row>
    <row r="155" spans="1:70" s="428" customFormat="1" x14ac:dyDescent="0.25">
      <c r="A155" s="345" t="s">
        <v>7177</v>
      </c>
      <c r="B155" s="373"/>
      <c r="C155" s="719">
        <v>44575</v>
      </c>
      <c r="D155" s="373"/>
      <c r="E155" s="346">
        <v>1502.25</v>
      </c>
      <c r="F155" s="373"/>
      <c r="G155" s="347">
        <v>17.167400000000001</v>
      </c>
      <c r="H155" s="374"/>
      <c r="I155" s="348" t="s">
        <v>430</v>
      </c>
      <c r="J155" s="348">
        <v>-0.21970000000000001</v>
      </c>
      <c r="K155" s="348">
        <v>1.0709</v>
      </c>
      <c r="L155" s="348">
        <v>2.5537999999999998</v>
      </c>
      <c r="M155" s="348">
        <v>1.4501999999999999</v>
      </c>
      <c r="N155" s="350">
        <v>10.694699999999999</v>
      </c>
      <c r="O155" s="348">
        <v>11.404299999999999</v>
      </c>
      <c r="P155" s="348">
        <v>14.257999999999999</v>
      </c>
      <c r="Q155" s="348" t="s">
        <v>430</v>
      </c>
      <c r="R155" s="348" t="s">
        <v>430</v>
      </c>
      <c r="S155" s="348">
        <v>2.4643999999999999</v>
      </c>
      <c r="T155" s="348">
        <v>8.1001999999999992</v>
      </c>
      <c r="U155" s="348">
        <v>4.2477</v>
      </c>
      <c r="V155" s="348">
        <v>8.3622999999999994</v>
      </c>
      <c r="W155" s="348">
        <v>0.67200000000000004</v>
      </c>
      <c r="X155" s="348">
        <v>12.474299999999999</v>
      </c>
      <c r="Y155" s="374"/>
      <c r="Z155" s="346" t="s">
        <v>430</v>
      </c>
      <c r="AA155" s="346">
        <v>63</v>
      </c>
      <c r="AB155" s="346">
        <v>90</v>
      </c>
      <c r="AC155" s="346">
        <v>53</v>
      </c>
      <c r="AD155" s="346">
        <v>44</v>
      </c>
      <c r="AE155" s="346">
        <v>48</v>
      </c>
      <c r="AF155" s="346">
        <v>31</v>
      </c>
      <c r="AG155" s="346">
        <v>38</v>
      </c>
      <c r="AH155" s="346" t="s">
        <v>430</v>
      </c>
      <c r="AI155" s="346" t="s">
        <v>430</v>
      </c>
      <c r="AJ155" s="346">
        <v>83</v>
      </c>
      <c r="AK155" s="346">
        <v>61</v>
      </c>
      <c r="AL155" s="346">
        <v>57</v>
      </c>
      <c r="AM155" s="346">
        <v>59</v>
      </c>
      <c r="AN155" s="346">
        <v>88</v>
      </c>
      <c r="AO155" s="373"/>
      <c r="AP155" s="348" t="s">
        <v>430</v>
      </c>
      <c r="AQ155" s="348" t="s">
        <v>430</v>
      </c>
      <c r="AR155" s="348" t="s">
        <v>430</v>
      </c>
      <c r="AS155" s="348">
        <v>12.54</v>
      </c>
      <c r="AT155" s="348">
        <v>8.67</v>
      </c>
      <c r="AU155" s="351"/>
      <c r="AV155" s="346" t="s">
        <v>430</v>
      </c>
      <c r="AW155" s="346" t="s">
        <v>430</v>
      </c>
      <c r="AX155" s="346" t="s">
        <v>430</v>
      </c>
      <c r="AY155" s="346">
        <v>29</v>
      </c>
      <c r="AZ155" s="346">
        <v>62</v>
      </c>
      <c r="BA155" s="374"/>
      <c r="BB155" s="348">
        <v>6.6840906320738798</v>
      </c>
      <c r="BC155" s="348">
        <v>0</v>
      </c>
      <c r="BD155" s="348">
        <v>9.2808531011855794E-2</v>
      </c>
      <c r="BE155" s="375" t="s">
        <v>430</v>
      </c>
      <c r="BF155" s="374"/>
      <c r="BG155" s="375" t="s">
        <v>430</v>
      </c>
      <c r="BH155" s="674" t="s">
        <v>430</v>
      </c>
      <c r="BI155" s="348" t="s">
        <v>430</v>
      </c>
      <c r="BJ155" s="348" t="s">
        <v>430</v>
      </c>
      <c r="BK155" s="362"/>
      <c r="BL155" s="348" t="s">
        <v>6768</v>
      </c>
      <c r="BM155" s="373" t="s">
        <v>6769</v>
      </c>
      <c r="BN155" s="372" t="s">
        <v>430</v>
      </c>
      <c r="BO155" s="372" t="s">
        <v>430</v>
      </c>
      <c r="BP155" s="372" t="s">
        <v>430</v>
      </c>
      <c r="BQ155" s="373"/>
      <c r="BR155" s="354" t="s">
        <v>436</v>
      </c>
    </row>
    <row r="156" spans="1:70" s="428" customFormat="1" x14ac:dyDescent="0.25">
      <c r="A156" s="345" t="s">
        <v>7178</v>
      </c>
      <c r="B156" s="373"/>
      <c r="C156" s="719">
        <v>45310</v>
      </c>
      <c r="D156" s="373"/>
      <c r="E156" s="346">
        <v>1512.66</v>
      </c>
      <c r="F156" s="373"/>
      <c r="G156" s="347">
        <v>23.895700000000001</v>
      </c>
      <c r="H156" s="374"/>
      <c r="I156" s="348">
        <v>2.3673000000000002</v>
      </c>
      <c r="J156" s="348">
        <v>2.5737999999999999</v>
      </c>
      <c r="K156" s="348">
        <v>10.0799</v>
      </c>
      <c r="L156" s="348">
        <v>-1.1042000000000001</v>
      </c>
      <c r="M156" s="348">
        <v>1.0778000000000001</v>
      </c>
      <c r="N156" s="350">
        <v>55.3</v>
      </c>
      <c r="O156" s="348">
        <v>44.692700000000002</v>
      </c>
      <c r="P156" s="348" t="s">
        <v>430</v>
      </c>
      <c r="Q156" s="348" t="s">
        <v>430</v>
      </c>
      <c r="R156" s="348" t="s">
        <v>430</v>
      </c>
      <c r="S156" s="348">
        <v>10.865399999999999</v>
      </c>
      <c r="T156" s="348">
        <v>6.7773000000000003</v>
      </c>
      <c r="U156" s="348">
        <v>15.892200000000001</v>
      </c>
      <c r="V156" s="348">
        <v>32.835099999999997</v>
      </c>
      <c r="W156" s="348">
        <v>9.6877999999999993</v>
      </c>
      <c r="X156" s="348">
        <v>40.048400000000001</v>
      </c>
      <c r="Y156" s="374"/>
      <c r="Z156" s="346">
        <v>34</v>
      </c>
      <c r="AA156" s="346">
        <v>13</v>
      </c>
      <c r="AB156" s="346">
        <v>13</v>
      </c>
      <c r="AC156" s="346">
        <v>83</v>
      </c>
      <c r="AD156" s="346">
        <v>53</v>
      </c>
      <c r="AE156" s="346">
        <v>29</v>
      </c>
      <c r="AF156" s="346">
        <v>24</v>
      </c>
      <c r="AG156" s="346" t="s">
        <v>430</v>
      </c>
      <c r="AH156" s="346" t="s">
        <v>430</v>
      </c>
      <c r="AI156" s="346" t="s">
        <v>430</v>
      </c>
      <c r="AJ156" s="346">
        <v>19</v>
      </c>
      <c r="AK156" s="346">
        <v>69</v>
      </c>
      <c r="AL156" s="346">
        <v>21</v>
      </c>
      <c r="AM156" s="346">
        <v>35</v>
      </c>
      <c r="AN156" s="346">
        <v>18</v>
      </c>
      <c r="AO156" s="373"/>
      <c r="AP156" s="348" t="s">
        <v>430</v>
      </c>
      <c r="AQ156" s="348" t="s">
        <v>430</v>
      </c>
      <c r="AR156" s="348" t="s">
        <v>430</v>
      </c>
      <c r="AS156" s="348" t="s">
        <v>430</v>
      </c>
      <c r="AT156" s="348">
        <v>23.58</v>
      </c>
      <c r="AU156" s="351"/>
      <c r="AV156" s="346" t="s">
        <v>430</v>
      </c>
      <c r="AW156" s="346" t="s">
        <v>430</v>
      </c>
      <c r="AX156" s="346" t="s">
        <v>430</v>
      </c>
      <c r="AY156" s="346" t="s">
        <v>430</v>
      </c>
      <c r="AZ156" s="346">
        <v>37</v>
      </c>
      <c r="BA156" s="374"/>
      <c r="BB156" s="348">
        <v>21.446519007999601</v>
      </c>
      <c r="BC156" s="348">
        <v>0</v>
      </c>
      <c r="BD156" s="348">
        <v>0.120239732087025</v>
      </c>
      <c r="BE156" s="375" t="s">
        <v>430</v>
      </c>
      <c r="BF156" s="374"/>
      <c r="BG156" s="375" t="s">
        <v>430</v>
      </c>
      <c r="BH156" s="674" t="s">
        <v>430</v>
      </c>
      <c r="BI156" s="348" t="s">
        <v>430</v>
      </c>
      <c r="BJ156" s="348" t="s">
        <v>430</v>
      </c>
      <c r="BK156" s="362"/>
      <c r="BL156" s="348" t="s">
        <v>6966</v>
      </c>
      <c r="BM156" s="373" t="s">
        <v>5403</v>
      </c>
      <c r="BN156" s="372" t="s">
        <v>430</v>
      </c>
      <c r="BO156" s="372" t="s">
        <v>430</v>
      </c>
      <c r="BP156" s="372" t="s">
        <v>430</v>
      </c>
      <c r="BQ156" s="373"/>
      <c r="BR156" s="354" t="s">
        <v>6967</v>
      </c>
    </row>
    <row r="157" spans="1:70" s="428" customFormat="1" x14ac:dyDescent="0.25">
      <c r="A157" s="345" t="s">
        <v>7179</v>
      </c>
      <c r="B157" s="373"/>
      <c r="C157" s="719">
        <v>46002</v>
      </c>
      <c r="D157" s="373"/>
      <c r="E157" s="346">
        <v>1390.91</v>
      </c>
      <c r="F157" s="373"/>
      <c r="G157" s="347">
        <v>10.9147</v>
      </c>
      <c r="H157" s="374"/>
      <c r="I157" s="348" t="s">
        <v>430</v>
      </c>
      <c r="J157" s="348">
        <v>-0.35420000000000001</v>
      </c>
      <c r="K157" s="348">
        <v>2.7904</v>
      </c>
      <c r="L157" s="348">
        <v>4.7416</v>
      </c>
      <c r="M157" s="348">
        <v>4.0387000000000004</v>
      </c>
      <c r="N157" s="350" t="s">
        <v>430</v>
      </c>
      <c r="O157" s="348" t="s">
        <v>430</v>
      </c>
      <c r="P157" s="348" t="s">
        <v>430</v>
      </c>
      <c r="Q157" s="348" t="s">
        <v>430</v>
      </c>
      <c r="R157" s="348" t="s">
        <v>430</v>
      </c>
      <c r="S157" s="348">
        <v>3.5943000000000001</v>
      </c>
      <c r="T157" s="348">
        <v>13.0038</v>
      </c>
      <c r="U157" s="348">
        <v>7.2423999999999999</v>
      </c>
      <c r="V157" s="348" t="s">
        <v>430</v>
      </c>
      <c r="W157" s="348">
        <v>2.2597999999999998</v>
      </c>
      <c r="X157" s="348">
        <v>9.1470000000000002</v>
      </c>
      <c r="Y157" s="374"/>
      <c r="Z157" s="346" t="s">
        <v>430</v>
      </c>
      <c r="AA157" s="346">
        <v>70</v>
      </c>
      <c r="AB157" s="346">
        <v>60</v>
      </c>
      <c r="AC157" s="346">
        <v>26</v>
      </c>
      <c r="AD157" s="346">
        <v>25</v>
      </c>
      <c r="AE157" s="346" t="s">
        <v>430</v>
      </c>
      <c r="AF157" s="346" t="s">
        <v>430</v>
      </c>
      <c r="AG157" s="346" t="s">
        <v>430</v>
      </c>
      <c r="AH157" s="346" t="s">
        <v>430</v>
      </c>
      <c r="AI157" s="346" t="s">
        <v>430</v>
      </c>
      <c r="AJ157" s="346">
        <v>62</v>
      </c>
      <c r="AK157" s="346">
        <v>39</v>
      </c>
      <c r="AL157" s="346">
        <v>39</v>
      </c>
      <c r="AM157" s="346" t="s">
        <v>430</v>
      </c>
      <c r="AN157" s="346">
        <v>64</v>
      </c>
      <c r="AO157" s="373"/>
      <c r="AP157" s="348" t="s">
        <v>430</v>
      </c>
      <c r="AQ157" s="348" t="s">
        <v>430</v>
      </c>
      <c r="AR157" s="348" t="s">
        <v>430</v>
      </c>
      <c r="AS157" s="348" t="s">
        <v>430</v>
      </c>
      <c r="AT157" s="348" t="s">
        <v>430</v>
      </c>
      <c r="AU157" s="351"/>
      <c r="AV157" s="346" t="s">
        <v>430</v>
      </c>
      <c r="AW157" s="346" t="s">
        <v>430</v>
      </c>
      <c r="AX157" s="346" t="s">
        <v>430</v>
      </c>
      <c r="AY157" s="346" t="s">
        <v>430</v>
      </c>
      <c r="AZ157" s="346" t="s">
        <v>430</v>
      </c>
      <c r="BA157" s="374"/>
      <c r="BB157" s="348">
        <v>10.9802862586512</v>
      </c>
      <c r="BC157" s="348">
        <v>0.58108785117338002</v>
      </c>
      <c r="BD157" s="348">
        <v>5.0285027987626199E-2</v>
      </c>
      <c r="BE157" s="375">
        <v>0.81867992242215704</v>
      </c>
      <c r="BF157" s="374"/>
      <c r="BG157" s="375" t="s">
        <v>430</v>
      </c>
      <c r="BH157" s="674" t="s">
        <v>430</v>
      </c>
      <c r="BI157" s="348" t="s">
        <v>430</v>
      </c>
      <c r="BJ157" s="348" t="s">
        <v>430</v>
      </c>
      <c r="BK157" s="362"/>
      <c r="BL157" s="348" t="s">
        <v>6969</v>
      </c>
      <c r="BM157" s="373" t="s">
        <v>6970</v>
      </c>
      <c r="BN157" s="372" t="s">
        <v>430</v>
      </c>
      <c r="BO157" s="372" t="s">
        <v>430</v>
      </c>
      <c r="BP157" s="372" t="s">
        <v>430</v>
      </c>
      <c r="BQ157" s="373"/>
      <c r="BR157" s="354" t="s">
        <v>436</v>
      </c>
    </row>
    <row r="158" spans="1:70" s="428" customFormat="1" x14ac:dyDescent="0.25">
      <c r="A158" s="345" t="s">
        <v>7180</v>
      </c>
      <c r="B158" s="373"/>
      <c r="C158" s="719">
        <v>44862</v>
      </c>
      <c r="D158" s="373"/>
      <c r="E158" s="346">
        <v>1475.31</v>
      </c>
      <c r="F158" s="373"/>
      <c r="G158" s="347">
        <v>29.9739</v>
      </c>
      <c r="H158" s="374"/>
      <c r="I158" s="348">
        <v>2.4590999999999998</v>
      </c>
      <c r="J158" s="348">
        <v>2.4975999999999998</v>
      </c>
      <c r="K158" s="348">
        <v>10.3377</v>
      </c>
      <c r="L158" s="348">
        <v>-1.0726</v>
      </c>
      <c r="M158" s="348">
        <v>1.0137</v>
      </c>
      <c r="N158" s="350">
        <v>57.226900000000001</v>
      </c>
      <c r="O158" s="348">
        <v>46.1419</v>
      </c>
      <c r="P158" s="348">
        <v>37.5852</v>
      </c>
      <c r="Q158" s="348" t="s">
        <v>430</v>
      </c>
      <c r="R158" s="348" t="s">
        <v>430</v>
      </c>
      <c r="S158" s="348">
        <v>11.177099999999999</v>
      </c>
      <c r="T158" s="348">
        <v>6.9740000000000002</v>
      </c>
      <c r="U158" s="348">
        <v>13.071899999999999</v>
      </c>
      <c r="V158" s="348">
        <v>34.441600000000001</v>
      </c>
      <c r="W158" s="348">
        <v>10.0174</v>
      </c>
      <c r="X158" s="348">
        <v>33.354599999999998</v>
      </c>
      <c r="Y158" s="374"/>
      <c r="Z158" s="346">
        <v>30</v>
      </c>
      <c r="AA158" s="346">
        <v>15</v>
      </c>
      <c r="AB158" s="346">
        <v>6</v>
      </c>
      <c r="AC158" s="346">
        <v>79</v>
      </c>
      <c r="AD158" s="346">
        <v>59</v>
      </c>
      <c r="AE158" s="346">
        <v>20</v>
      </c>
      <c r="AF158" s="346">
        <v>14</v>
      </c>
      <c r="AG158" s="346">
        <v>13</v>
      </c>
      <c r="AH158" s="346" t="s">
        <v>430</v>
      </c>
      <c r="AI158" s="346" t="s">
        <v>430</v>
      </c>
      <c r="AJ158" s="346">
        <v>11</v>
      </c>
      <c r="AK158" s="346">
        <v>67</v>
      </c>
      <c r="AL158" s="346">
        <v>24</v>
      </c>
      <c r="AM158" s="346">
        <v>22</v>
      </c>
      <c r="AN158" s="346">
        <v>9</v>
      </c>
      <c r="AO158" s="373"/>
      <c r="AP158" s="348" t="s">
        <v>430</v>
      </c>
      <c r="AQ158" s="348" t="s">
        <v>430</v>
      </c>
      <c r="AR158" s="348" t="s">
        <v>430</v>
      </c>
      <c r="AS158" s="348">
        <v>41.82</v>
      </c>
      <c r="AT158" s="348">
        <v>25.01</v>
      </c>
      <c r="AU158" s="351"/>
      <c r="AV158" s="346" t="s">
        <v>430</v>
      </c>
      <c r="AW158" s="346" t="s">
        <v>430</v>
      </c>
      <c r="AX158" s="346" t="s">
        <v>430</v>
      </c>
      <c r="AY158" s="346">
        <v>13</v>
      </c>
      <c r="AZ158" s="346">
        <v>28</v>
      </c>
      <c r="BA158" s="374"/>
      <c r="BB158" s="348">
        <v>19.031512479835801</v>
      </c>
      <c r="BC158" s="348">
        <v>1.0127878537759101</v>
      </c>
      <c r="BD158" s="348">
        <v>0.118688009337184</v>
      </c>
      <c r="BE158" s="375">
        <v>-0.23605605382242401</v>
      </c>
      <c r="BF158" s="374"/>
      <c r="BG158" s="375" t="s">
        <v>430</v>
      </c>
      <c r="BH158" s="674" t="s">
        <v>430</v>
      </c>
      <c r="BI158" s="348" t="s">
        <v>430</v>
      </c>
      <c r="BJ158" s="348" t="s">
        <v>430</v>
      </c>
      <c r="BK158" s="362"/>
      <c r="BL158" s="348" t="s">
        <v>6915</v>
      </c>
      <c r="BM158" s="373" t="s">
        <v>6916</v>
      </c>
      <c r="BN158" s="372" t="s">
        <v>430</v>
      </c>
      <c r="BO158" s="372" t="s">
        <v>430</v>
      </c>
      <c r="BP158" s="372" t="s">
        <v>430</v>
      </c>
      <c r="BQ158" s="373"/>
      <c r="BR158" s="354" t="s">
        <v>548</v>
      </c>
    </row>
    <row r="159" spans="1:70" s="428" customFormat="1" x14ac:dyDescent="0.25">
      <c r="A159" s="345" t="s">
        <v>7181</v>
      </c>
      <c r="B159" s="373"/>
      <c r="C159" s="719">
        <v>44298</v>
      </c>
      <c r="D159" s="373"/>
      <c r="E159" s="346">
        <v>1244.99</v>
      </c>
      <c r="F159" s="373"/>
      <c r="G159" s="347">
        <v>18.6569</v>
      </c>
      <c r="H159" s="374"/>
      <c r="I159" s="348">
        <v>0.63</v>
      </c>
      <c r="J159" s="348">
        <v>-1.1513</v>
      </c>
      <c r="K159" s="348">
        <v>0.61699999999999999</v>
      </c>
      <c r="L159" s="348">
        <v>4.1749000000000001</v>
      </c>
      <c r="M159" s="348">
        <v>-1.8017000000000001</v>
      </c>
      <c r="N159" s="350">
        <v>-0.57609999999999995</v>
      </c>
      <c r="O159" s="348">
        <v>0.58340000000000003</v>
      </c>
      <c r="P159" s="348">
        <v>11.4178</v>
      </c>
      <c r="Q159" s="348">
        <v>10.3309</v>
      </c>
      <c r="R159" s="348" t="s">
        <v>430</v>
      </c>
      <c r="S159" s="348">
        <v>3.0768</v>
      </c>
      <c r="T159" s="348">
        <v>10.169700000000001</v>
      </c>
      <c r="U159" s="348">
        <v>-3.8060999999999998</v>
      </c>
      <c r="V159" s="348">
        <v>2.0293999999999999</v>
      </c>
      <c r="W159" s="348">
        <v>-1.595</v>
      </c>
      <c r="X159" s="348">
        <v>12.3415</v>
      </c>
      <c r="Y159" s="374"/>
      <c r="Z159" s="346">
        <v>54</v>
      </c>
      <c r="AA159" s="346">
        <v>111</v>
      </c>
      <c r="AB159" s="346">
        <v>102</v>
      </c>
      <c r="AC159" s="346">
        <v>33</v>
      </c>
      <c r="AD159" s="346">
        <v>82</v>
      </c>
      <c r="AE159" s="346">
        <v>80</v>
      </c>
      <c r="AF159" s="346">
        <v>56</v>
      </c>
      <c r="AG159" s="346">
        <v>51</v>
      </c>
      <c r="AH159" s="346">
        <v>34</v>
      </c>
      <c r="AI159" s="346" t="s">
        <v>430</v>
      </c>
      <c r="AJ159" s="346">
        <v>75</v>
      </c>
      <c r="AK159" s="346">
        <v>54</v>
      </c>
      <c r="AL159" s="346">
        <v>95</v>
      </c>
      <c r="AM159" s="346">
        <v>88</v>
      </c>
      <c r="AN159" s="346">
        <v>115</v>
      </c>
      <c r="AO159" s="373"/>
      <c r="AP159" s="348" t="s">
        <v>430</v>
      </c>
      <c r="AQ159" s="348" t="s">
        <v>430</v>
      </c>
      <c r="AR159" s="348">
        <v>9.98</v>
      </c>
      <c r="AS159" s="348">
        <v>5.18</v>
      </c>
      <c r="AT159" s="348">
        <v>0.89</v>
      </c>
      <c r="AU159" s="351"/>
      <c r="AV159" s="346" t="s">
        <v>430</v>
      </c>
      <c r="AW159" s="346" t="s">
        <v>430</v>
      </c>
      <c r="AX159" s="346">
        <v>34</v>
      </c>
      <c r="AY159" s="346">
        <v>53</v>
      </c>
      <c r="AZ159" s="346">
        <v>85</v>
      </c>
      <c r="BA159" s="374"/>
      <c r="BB159" s="348">
        <v>11.778102830584499</v>
      </c>
      <c r="BC159" s="348">
        <v>0.99923421024556103</v>
      </c>
      <c r="BD159" s="348">
        <v>3.9760694569133802E-2</v>
      </c>
      <c r="BE159" s="375">
        <v>8.4573991050123698E-2</v>
      </c>
      <c r="BF159" s="374"/>
      <c r="BG159" s="375" t="s">
        <v>430</v>
      </c>
      <c r="BH159" s="674" t="s">
        <v>430</v>
      </c>
      <c r="BI159" s="348" t="s">
        <v>430</v>
      </c>
      <c r="BJ159" s="348" t="s">
        <v>430</v>
      </c>
      <c r="BK159" s="362"/>
      <c r="BL159" s="348" t="s">
        <v>6932</v>
      </c>
      <c r="BM159" s="373" t="s">
        <v>4893</v>
      </c>
      <c r="BN159" s="372" t="s">
        <v>430</v>
      </c>
      <c r="BO159" s="372" t="s">
        <v>430</v>
      </c>
      <c r="BP159" s="372" t="s">
        <v>430</v>
      </c>
      <c r="BQ159" s="373"/>
      <c r="BR159" s="354" t="s">
        <v>555</v>
      </c>
    </row>
    <row r="160" spans="1:70" s="428" customFormat="1" x14ac:dyDescent="0.25">
      <c r="A160" s="345" t="s">
        <v>7182</v>
      </c>
      <c r="B160" s="373"/>
      <c r="C160" s="719">
        <v>45898</v>
      </c>
      <c r="D160" s="373"/>
      <c r="E160" s="346">
        <v>1423.29</v>
      </c>
      <c r="F160" s="373"/>
      <c r="G160" s="347">
        <v>17.34</v>
      </c>
      <c r="H160" s="374"/>
      <c r="I160" s="348">
        <v>3.0303</v>
      </c>
      <c r="J160" s="348">
        <v>2.2225000000000001</v>
      </c>
      <c r="K160" s="348">
        <v>9.3453999999999997</v>
      </c>
      <c r="L160" s="348">
        <v>-5.1889000000000003</v>
      </c>
      <c r="M160" s="348">
        <v>-1.6003000000000001</v>
      </c>
      <c r="N160" s="350" t="s">
        <v>430</v>
      </c>
      <c r="O160" s="348" t="s">
        <v>430</v>
      </c>
      <c r="P160" s="348" t="s">
        <v>430</v>
      </c>
      <c r="Q160" s="348" t="s">
        <v>430</v>
      </c>
      <c r="R160" s="348" t="s">
        <v>430</v>
      </c>
      <c r="S160" s="348">
        <v>8.6943000000000001</v>
      </c>
      <c r="T160" s="348">
        <v>4.9256000000000002</v>
      </c>
      <c r="U160" s="348">
        <v>11.2323</v>
      </c>
      <c r="V160" s="348">
        <v>48.637099999999997</v>
      </c>
      <c r="W160" s="348">
        <v>9.4972999999999992</v>
      </c>
      <c r="X160" s="348">
        <v>73.400000000000006</v>
      </c>
      <c r="Y160" s="374"/>
      <c r="Z160" s="346">
        <v>19</v>
      </c>
      <c r="AA160" s="346">
        <v>23</v>
      </c>
      <c r="AB160" s="346">
        <v>23</v>
      </c>
      <c r="AC160" s="346">
        <v>94</v>
      </c>
      <c r="AD160" s="346">
        <v>80</v>
      </c>
      <c r="AE160" s="346" t="s">
        <v>430</v>
      </c>
      <c r="AF160" s="346" t="s">
        <v>430</v>
      </c>
      <c r="AG160" s="346" t="s">
        <v>430</v>
      </c>
      <c r="AH160" s="346" t="s">
        <v>430</v>
      </c>
      <c r="AI160" s="346" t="s">
        <v>430</v>
      </c>
      <c r="AJ160" s="346">
        <v>29</v>
      </c>
      <c r="AK160" s="346">
        <v>91</v>
      </c>
      <c r="AL160" s="346">
        <v>29</v>
      </c>
      <c r="AM160" s="346">
        <v>13</v>
      </c>
      <c r="AN160" s="346">
        <v>24</v>
      </c>
      <c r="AO160" s="373"/>
      <c r="AP160" s="348" t="s">
        <v>430</v>
      </c>
      <c r="AQ160" s="348" t="s">
        <v>430</v>
      </c>
      <c r="AR160" s="348" t="s">
        <v>430</v>
      </c>
      <c r="AS160" s="348" t="s">
        <v>430</v>
      </c>
      <c r="AT160" s="348">
        <v>27.58</v>
      </c>
      <c r="AU160" s="351"/>
      <c r="AV160" s="346" t="s">
        <v>430</v>
      </c>
      <c r="AW160" s="346" t="s">
        <v>430</v>
      </c>
      <c r="AX160" s="346" t="s">
        <v>430</v>
      </c>
      <c r="AY160" s="346" t="s">
        <v>430</v>
      </c>
      <c r="AZ160" s="346">
        <v>16</v>
      </c>
      <c r="BA160" s="374"/>
      <c r="BB160" s="348">
        <v>44.505026334396803</v>
      </c>
      <c r="BC160" s="348">
        <v>0</v>
      </c>
      <c r="BD160" s="348">
        <v>0.104226902899999</v>
      </c>
      <c r="BE160" s="375" t="s">
        <v>430</v>
      </c>
      <c r="BF160" s="374"/>
      <c r="BG160" s="375" t="s">
        <v>430</v>
      </c>
      <c r="BH160" s="674" t="s">
        <v>430</v>
      </c>
      <c r="BI160" s="348" t="s">
        <v>430</v>
      </c>
      <c r="BJ160" s="348" t="s">
        <v>430</v>
      </c>
      <c r="BK160" s="362"/>
      <c r="BL160" s="348" t="s">
        <v>6915</v>
      </c>
      <c r="BM160" s="373" t="s">
        <v>6916</v>
      </c>
      <c r="BN160" s="372" t="s">
        <v>430</v>
      </c>
      <c r="BO160" s="372" t="s">
        <v>430</v>
      </c>
      <c r="BP160" s="372" t="s">
        <v>430</v>
      </c>
      <c r="BQ160" s="373"/>
      <c r="BR160" s="354" t="s">
        <v>6974</v>
      </c>
    </row>
    <row r="161" spans="1:70" s="428" customFormat="1" x14ac:dyDescent="0.25">
      <c r="A161" s="345" t="s">
        <v>7183</v>
      </c>
      <c r="B161" s="373"/>
      <c r="C161" s="719">
        <v>41275</v>
      </c>
      <c r="D161" s="373"/>
      <c r="E161" s="346">
        <v>1243.5999999999999</v>
      </c>
      <c r="F161" s="373"/>
      <c r="G161" s="347">
        <v>191.30629999999999</v>
      </c>
      <c r="H161" s="374"/>
      <c r="I161" s="348" t="s">
        <v>430</v>
      </c>
      <c r="J161" s="348">
        <v>-0.54579999999999995</v>
      </c>
      <c r="K161" s="348">
        <v>0.4894</v>
      </c>
      <c r="L161" s="348">
        <v>3.7818999999999998</v>
      </c>
      <c r="M161" s="348">
        <v>0.77490000000000003</v>
      </c>
      <c r="N161" s="350">
        <v>2.3128000000000002</v>
      </c>
      <c r="O161" s="348">
        <v>3.9649999999999999</v>
      </c>
      <c r="P161" s="348">
        <v>10.932700000000001</v>
      </c>
      <c r="Q161" s="348">
        <v>11.633900000000001</v>
      </c>
      <c r="R161" s="348">
        <v>10.5862</v>
      </c>
      <c r="S161" s="348">
        <v>1.3404</v>
      </c>
      <c r="T161" s="348">
        <v>8.1773000000000007</v>
      </c>
      <c r="U161" s="348">
        <v>0.42649999999999999</v>
      </c>
      <c r="V161" s="348">
        <v>3.2717000000000001</v>
      </c>
      <c r="W161" s="348">
        <v>0.16070000000000001</v>
      </c>
      <c r="X161" s="348">
        <v>11.0092</v>
      </c>
      <c r="Y161" s="374"/>
      <c r="Z161" s="346" t="s">
        <v>430</v>
      </c>
      <c r="AA161" s="346">
        <v>83</v>
      </c>
      <c r="AB161" s="346">
        <v>107</v>
      </c>
      <c r="AC161" s="346">
        <v>37</v>
      </c>
      <c r="AD161" s="346">
        <v>68</v>
      </c>
      <c r="AE161" s="346">
        <v>72</v>
      </c>
      <c r="AF161" s="346">
        <v>48</v>
      </c>
      <c r="AG161" s="346">
        <v>53</v>
      </c>
      <c r="AH161" s="346">
        <v>27</v>
      </c>
      <c r="AI161" s="346">
        <v>22</v>
      </c>
      <c r="AJ161" s="346">
        <v>106</v>
      </c>
      <c r="AK161" s="346">
        <v>60</v>
      </c>
      <c r="AL161" s="346">
        <v>82</v>
      </c>
      <c r="AM161" s="346">
        <v>84</v>
      </c>
      <c r="AN161" s="346">
        <v>100</v>
      </c>
      <c r="AO161" s="373"/>
      <c r="AP161" s="348">
        <v>11.43</v>
      </c>
      <c r="AQ161" s="348">
        <v>12.46</v>
      </c>
      <c r="AR161" s="348">
        <v>9.92</v>
      </c>
      <c r="AS161" s="348">
        <v>5.99</v>
      </c>
      <c r="AT161" s="348">
        <v>3.59</v>
      </c>
      <c r="AU161" s="351"/>
      <c r="AV161" s="346">
        <v>22</v>
      </c>
      <c r="AW161" s="346">
        <v>24</v>
      </c>
      <c r="AX161" s="346">
        <v>35</v>
      </c>
      <c r="AY161" s="346">
        <v>49</v>
      </c>
      <c r="AZ161" s="346">
        <v>81</v>
      </c>
      <c r="BA161" s="374"/>
      <c r="BB161" s="348">
        <v>6.8099847389255697</v>
      </c>
      <c r="BC161" s="348">
        <v>0</v>
      </c>
      <c r="BD161" s="348">
        <v>6.7131792353050196E-2</v>
      </c>
      <c r="BE161" s="375" t="s">
        <v>430</v>
      </c>
      <c r="BF161" s="374"/>
      <c r="BG161" s="375" t="s">
        <v>430</v>
      </c>
      <c r="BH161" s="674" t="s">
        <v>430</v>
      </c>
      <c r="BI161" s="348" t="s">
        <v>430</v>
      </c>
      <c r="BJ161" s="348" t="s">
        <v>430</v>
      </c>
      <c r="BK161" s="362"/>
      <c r="BL161" s="348" t="s">
        <v>6976</v>
      </c>
      <c r="BM161" s="373" t="s">
        <v>6977</v>
      </c>
      <c r="BN161" s="372" t="s">
        <v>430</v>
      </c>
      <c r="BO161" s="372" t="s">
        <v>430</v>
      </c>
      <c r="BP161" s="372" t="s">
        <v>430</v>
      </c>
      <c r="BQ161" s="373"/>
      <c r="BR161" s="354" t="s">
        <v>443</v>
      </c>
    </row>
    <row r="162" spans="1:70" s="428" customFormat="1" x14ac:dyDescent="0.25">
      <c r="A162" s="345" t="s">
        <v>7184</v>
      </c>
      <c r="B162" s="373"/>
      <c r="C162" s="719">
        <v>44594</v>
      </c>
      <c r="D162" s="373"/>
      <c r="E162" s="346">
        <v>1251.6500000000001</v>
      </c>
      <c r="F162" s="373"/>
      <c r="G162" s="347">
        <v>36.598799999999997</v>
      </c>
      <c r="H162" s="374"/>
      <c r="I162" s="348">
        <v>4.0274000000000001</v>
      </c>
      <c r="J162" s="348">
        <v>1.8392999999999999</v>
      </c>
      <c r="K162" s="348">
        <v>8.3449000000000009</v>
      </c>
      <c r="L162" s="348">
        <v>-10.855499999999999</v>
      </c>
      <c r="M162" s="348">
        <v>-4.6482000000000001</v>
      </c>
      <c r="N162" s="350">
        <v>108.309</v>
      </c>
      <c r="O162" s="348">
        <v>63.539299999999997</v>
      </c>
      <c r="P162" s="348">
        <v>46.933799999999998</v>
      </c>
      <c r="Q162" s="348" t="s">
        <v>430</v>
      </c>
      <c r="R162" s="348" t="s">
        <v>430</v>
      </c>
      <c r="S162" s="348">
        <v>5.8913000000000002</v>
      </c>
      <c r="T162" s="348">
        <v>4.4400000000000004</v>
      </c>
      <c r="U162" s="348">
        <v>3.3157999999999999</v>
      </c>
      <c r="V162" s="348">
        <v>62.979300000000002</v>
      </c>
      <c r="W162" s="348">
        <v>9.0671999999999997</v>
      </c>
      <c r="X162" s="348">
        <v>33.013199999999998</v>
      </c>
      <c r="Y162" s="374"/>
      <c r="Z162" s="346">
        <v>9</v>
      </c>
      <c r="AA162" s="346">
        <v>35</v>
      </c>
      <c r="AB162" s="346">
        <v>35</v>
      </c>
      <c r="AC162" s="346">
        <v>109</v>
      </c>
      <c r="AD162" s="346">
        <v>90</v>
      </c>
      <c r="AE162" s="346">
        <v>9</v>
      </c>
      <c r="AF162" s="346">
        <v>5</v>
      </c>
      <c r="AG162" s="346">
        <v>8</v>
      </c>
      <c r="AH162" s="346" t="s">
        <v>430</v>
      </c>
      <c r="AI162" s="346" t="s">
        <v>430</v>
      </c>
      <c r="AJ162" s="346">
        <v>42</v>
      </c>
      <c r="AK162" s="346">
        <v>96</v>
      </c>
      <c r="AL162" s="346">
        <v>65</v>
      </c>
      <c r="AM162" s="346">
        <v>10</v>
      </c>
      <c r="AN162" s="346">
        <v>34</v>
      </c>
      <c r="AO162" s="373"/>
      <c r="AP162" s="348" t="s">
        <v>430</v>
      </c>
      <c r="AQ162" s="348" t="s">
        <v>430</v>
      </c>
      <c r="AR162" s="348" t="s">
        <v>430</v>
      </c>
      <c r="AS162" s="348">
        <v>59.35</v>
      </c>
      <c r="AT162" s="348">
        <v>29.74</v>
      </c>
      <c r="AU162" s="351"/>
      <c r="AV162" s="346" t="s">
        <v>430</v>
      </c>
      <c r="AW162" s="346" t="s">
        <v>430</v>
      </c>
      <c r="AX162" s="346" t="s">
        <v>430</v>
      </c>
      <c r="AY162" s="346">
        <v>6</v>
      </c>
      <c r="AZ162" s="346">
        <v>10</v>
      </c>
      <c r="BA162" s="374"/>
      <c r="BB162" s="348">
        <v>42.514899268940098</v>
      </c>
      <c r="BC162" s="348">
        <v>0</v>
      </c>
      <c r="BD162" s="348">
        <v>7.4599422411419605E-2</v>
      </c>
      <c r="BE162" s="375" t="s">
        <v>430</v>
      </c>
      <c r="BF162" s="374"/>
      <c r="BG162" s="375" t="s">
        <v>430</v>
      </c>
      <c r="BH162" s="674" t="s">
        <v>430</v>
      </c>
      <c r="BI162" s="348" t="s">
        <v>430</v>
      </c>
      <c r="BJ162" s="348" t="s">
        <v>430</v>
      </c>
      <c r="BK162" s="362"/>
      <c r="BL162" s="348" t="s">
        <v>6940</v>
      </c>
      <c r="BM162" s="373" t="s">
        <v>4732</v>
      </c>
      <c r="BN162" s="372" t="s">
        <v>430</v>
      </c>
      <c r="BO162" s="372" t="s">
        <v>430</v>
      </c>
      <c r="BP162" s="372" t="s">
        <v>430</v>
      </c>
      <c r="BQ162" s="373"/>
      <c r="BR162" s="354" t="s">
        <v>526</v>
      </c>
    </row>
    <row r="163" spans="1:70" s="428" customFormat="1" x14ac:dyDescent="0.25">
      <c r="A163" s="345" t="s">
        <v>7185</v>
      </c>
      <c r="B163" s="373"/>
      <c r="C163" s="719">
        <v>44825</v>
      </c>
      <c r="D163" s="373"/>
      <c r="E163" s="346">
        <v>1260.18</v>
      </c>
      <c r="F163" s="373"/>
      <c r="G163" s="347">
        <v>40.406300000000002</v>
      </c>
      <c r="H163" s="374"/>
      <c r="I163" s="348">
        <v>3.9687000000000001</v>
      </c>
      <c r="J163" s="348">
        <v>1.7278</v>
      </c>
      <c r="K163" s="348">
        <v>8.2828999999999997</v>
      </c>
      <c r="L163" s="348">
        <v>-10.6595</v>
      </c>
      <c r="M163" s="348">
        <v>-4.5034999999999998</v>
      </c>
      <c r="N163" s="350">
        <v>108.845</v>
      </c>
      <c r="O163" s="348">
        <v>64.087199999999996</v>
      </c>
      <c r="P163" s="348">
        <v>47.280799999999999</v>
      </c>
      <c r="Q163" s="348" t="s">
        <v>430</v>
      </c>
      <c r="R163" s="348" t="s">
        <v>430</v>
      </c>
      <c r="S163" s="348">
        <v>5.7927999999999997</v>
      </c>
      <c r="T163" s="348">
        <v>4.827</v>
      </c>
      <c r="U163" s="348">
        <v>4.5422000000000002</v>
      </c>
      <c r="V163" s="348">
        <v>64.281300000000002</v>
      </c>
      <c r="W163" s="348">
        <v>8.9408999999999992</v>
      </c>
      <c r="X163" s="348">
        <v>42.856900000000003</v>
      </c>
      <c r="Y163" s="374"/>
      <c r="Z163" s="346">
        <v>11</v>
      </c>
      <c r="AA163" s="346">
        <v>39</v>
      </c>
      <c r="AB163" s="346">
        <v>36</v>
      </c>
      <c r="AC163" s="346">
        <v>101</v>
      </c>
      <c r="AD163" s="346">
        <v>87</v>
      </c>
      <c r="AE163" s="346">
        <v>7</v>
      </c>
      <c r="AF163" s="346">
        <v>3</v>
      </c>
      <c r="AG163" s="346">
        <v>3</v>
      </c>
      <c r="AH163" s="346" t="s">
        <v>430</v>
      </c>
      <c r="AI163" s="346" t="s">
        <v>430</v>
      </c>
      <c r="AJ163" s="346">
        <v>44</v>
      </c>
      <c r="AK163" s="346">
        <v>92</v>
      </c>
      <c r="AL163" s="346">
        <v>52</v>
      </c>
      <c r="AM163" s="346">
        <v>4</v>
      </c>
      <c r="AN163" s="346">
        <v>38</v>
      </c>
      <c r="AO163" s="373"/>
      <c r="AP163" s="348" t="s">
        <v>430</v>
      </c>
      <c r="AQ163" s="348" t="s">
        <v>430</v>
      </c>
      <c r="AR163" s="348" t="s">
        <v>430</v>
      </c>
      <c r="AS163" s="348">
        <v>59.58</v>
      </c>
      <c r="AT163" s="348">
        <v>30.33</v>
      </c>
      <c r="AU163" s="351"/>
      <c r="AV163" s="346" t="s">
        <v>430</v>
      </c>
      <c r="AW163" s="346" t="s">
        <v>430</v>
      </c>
      <c r="AX163" s="346" t="s">
        <v>430</v>
      </c>
      <c r="AY163" s="346">
        <v>2</v>
      </c>
      <c r="AZ163" s="346">
        <v>6</v>
      </c>
      <c r="BA163" s="374"/>
      <c r="BB163" s="348">
        <v>42.473230197560603</v>
      </c>
      <c r="BC163" s="348">
        <v>0</v>
      </c>
      <c r="BD163" s="348">
        <v>7.5098751107604902E-2</v>
      </c>
      <c r="BE163" s="375" t="s">
        <v>430</v>
      </c>
      <c r="BF163" s="374"/>
      <c r="BG163" s="375" t="s">
        <v>430</v>
      </c>
      <c r="BH163" s="674" t="s">
        <v>430</v>
      </c>
      <c r="BI163" s="348" t="s">
        <v>430</v>
      </c>
      <c r="BJ163" s="348" t="s">
        <v>430</v>
      </c>
      <c r="BK163" s="362"/>
      <c r="BL163" s="348" t="s">
        <v>6935</v>
      </c>
      <c r="BM163" s="373" t="s">
        <v>4945</v>
      </c>
      <c r="BN163" s="372" t="s">
        <v>430</v>
      </c>
      <c r="BO163" s="372" t="s">
        <v>430</v>
      </c>
      <c r="BP163" s="372" t="s">
        <v>430</v>
      </c>
      <c r="BQ163" s="373"/>
      <c r="BR163" s="354" t="s">
        <v>4823</v>
      </c>
    </row>
    <row r="164" spans="1:70" s="428" customFormat="1" ht="11" x14ac:dyDescent="0.3">
      <c r="A164" s="841" t="s">
        <v>7186</v>
      </c>
      <c r="B164" s="842"/>
      <c r="C164" s="843">
        <v>45958</v>
      </c>
      <c r="D164" s="842"/>
      <c r="E164" s="844">
        <v>1121.46</v>
      </c>
      <c r="F164" s="842"/>
      <c r="G164" s="845">
        <v>15.631</v>
      </c>
      <c r="H164" s="847"/>
      <c r="I164" s="846">
        <v>3.1953999999999998</v>
      </c>
      <c r="J164" s="846">
        <v>2.2970999999999999</v>
      </c>
      <c r="K164" s="846">
        <v>9.0559999999999992</v>
      </c>
      <c r="L164" s="846">
        <v>-6.1707999999999998</v>
      </c>
      <c r="M164" s="846">
        <v>-1.877</v>
      </c>
      <c r="N164" s="848" t="s">
        <v>430</v>
      </c>
      <c r="O164" s="846" t="s">
        <v>430</v>
      </c>
      <c r="P164" s="846" t="s">
        <v>430</v>
      </c>
      <c r="Q164" s="846" t="s">
        <v>430</v>
      </c>
      <c r="R164" s="846" t="s">
        <v>430</v>
      </c>
      <c r="S164" s="846">
        <v>8.2553999999999998</v>
      </c>
      <c r="T164" s="846">
        <v>4.6601999999999997</v>
      </c>
      <c r="U164" s="846">
        <v>11.777699999999999</v>
      </c>
      <c r="V164" s="846" t="s">
        <v>430</v>
      </c>
      <c r="W164" s="846">
        <v>9.4530999999999992</v>
      </c>
      <c r="X164" s="846">
        <v>56.31</v>
      </c>
      <c r="Y164" s="847"/>
      <c r="Z164" s="844">
        <v>17</v>
      </c>
      <c r="AA164" s="844">
        <v>21</v>
      </c>
      <c r="AB164" s="844">
        <v>25</v>
      </c>
      <c r="AC164" s="844">
        <v>96</v>
      </c>
      <c r="AD164" s="844">
        <v>84</v>
      </c>
      <c r="AE164" s="844" t="s">
        <v>430</v>
      </c>
      <c r="AF164" s="844" t="s">
        <v>430</v>
      </c>
      <c r="AG164" s="844" t="s">
        <v>430</v>
      </c>
      <c r="AH164" s="844" t="s">
        <v>430</v>
      </c>
      <c r="AI164" s="844" t="s">
        <v>430</v>
      </c>
      <c r="AJ164" s="844">
        <v>31</v>
      </c>
      <c r="AK164" s="844">
        <v>93</v>
      </c>
      <c r="AL164" s="844">
        <v>26</v>
      </c>
      <c r="AM164" s="844" t="s">
        <v>430</v>
      </c>
      <c r="AN164" s="844">
        <v>25</v>
      </c>
      <c r="AO164" s="842"/>
      <c r="AP164" s="846" t="s">
        <v>430</v>
      </c>
      <c r="AQ164" s="846" t="s">
        <v>430</v>
      </c>
      <c r="AR164" s="846" t="s">
        <v>430</v>
      </c>
      <c r="AS164" s="846" t="s">
        <v>430</v>
      </c>
      <c r="AT164" s="846" t="s">
        <v>430</v>
      </c>
      <c r="AU164" s="849"/>
      <c r="AV164" s="844" t="s">
        <v>430</v>
      </c>
      <c r="AW164" s="844" t="s">
        <v>430</v>
      </c>
      <c r="AX164" s="844" t="s">
        <v>430</v>
      </c>
      <c r="AY164" s="844" t="s">
        <v>430</v>
      </c>
      <c r="AZ164" s="844" t="s">
        <v>430</v>
      </c>
      <c r="BA164" s="847"/>
      <c r="BB164" s="846">
        <v>53.687516371437503</v>
      </c>
      <c r="BC164" s="846">
        <v>0</v>
      </c>
      <c r="BD164" s="846">
        <v>8.8614307100635795E-2</v>
      </c>
      <c r="BE164" s="852" t="s">
        <v>430</v>
      </c>
      <c r="BF164" s="847"/>
      <c r="BG164" s="852" t="s">
        <v>430</v>
      </c>
      <c r="BH164" s="930" t="s">
        <v>430</v>
      </c>
      <c r="BI164" s="846" t="s">
        <v>430</v>
      </c>
      <c r="BJ164" s="846" t="s">
        <v>430</v>
      </c>
      <c r="BK164" s="851"/>
      <c r="BL164" s="846" t="s">
        <v>6981</v>
      </c>
      <c r="BM164" s="842" t="s">
        <v>6982</v>
      </c>
      <c r="BN164" s="855" t="s">
        <v>430</v>
      </c>
      <c r="BO164" s="855" t="s">
        <v>430</v>
      </c>
      <c r="BP164" s="855" t="s">
        <v>430</v>
      </c>
      <c r="BQ164" s="842"/>
      <c r="BR164" s="856" t="s">
        <v>555</v>
      </c>
    </row>
    <row r="165" spans="1:70" s="428" customFormat="1" x14ac:dyDescent="0.25">
      <c r="A165" s="345" t="s">
        <v>7187</v>
      </c>
      <c r="B165" s="373"/>
      <c r="C165" s="719">
        <v>45310</v>
      </c>
      <c r="D165" s="373"/>
      <c r="E165" s="346">
        <v>1061.97</v>
      </c>
      <c r="F165" s="373"/>
      <c r="G165" s="347">
        <v>30.924499999999998</v>
      </c>
      <c r="H165" s="374"/>
      <c r="I165" s="348">
        <v>4.2742000000000004</v>
      </c>
      <c r="J165" s="348">
        <v>2.1787000000000001</v>
      </c>
      <c r="K165" s="348">
        <v>8.4384999999999994</v>
      </c>
      <c r="L165" s="348">
        <v>-10.7005</v>
      </c>
      <c r="M165" s="348">
        <v>-4.5613999999999999</v>
      </c>
      <c r="N165" s="350">
        <v>104.926</v>
      </c>
      <c r="O165" s="348">
        <v>62.482999999999997</v>
      </c>
      <c r="P165" s="348" t="s">
        <v>430</v>
      </c>
      <c r="Q165" s="348" t="s">
        <v>430</v>
      </c>
      <c r="R165" s="348" t="s">
        <v>430</v>
      </c>
      <c r="S165" s="348">
        <v>5.7721999999999998</v>
      </c>
      <c r="T165" s="348">
        <v>4.2289000000000003</v>
      </c>
      <c r="U165" s="348">
        <v>4.7702</v>
      </c>
      <c r="V165" s="348">
        <v>61.763599999999997</v>
      </c>
      <c r="W165" s="348">
        <v>9.0703999999999994</v>
      </c>
      <c r="X165" s="348">
        <v>54.730800000000002</v>
      </c>
      <c r="Y165" s="374"/>
      <c r="Z165" s="346">
        <v>2</v>
      </c>
      <c r="AA165" s="346">
        <v>24</v>
      </c>
      <c r="AB165" s="346">
        <v>29</v>
      </c>
      <c r="AC165" s="346">
        <v>103</v>
      </c>
      <c r="AD165" s="346">
        <v>88</v>
      </c>
      <c r="AE165" s="346">
        <v>11</v>
      </c>
      <c r="AF165" s="346">
        <v>9</v>
      </c>
      <c r="AG165" s="346" t="s">
        <v>430</v>
      </c>
      <c r="AH165" s="346" t="s">
        <v>430</v>
      </c>
      <c r="AI165" s="346" t="s">
        <v>430</v>
      </c>
      <c r="AJ165" s="346">
        <v>46</v>
      </c>
      <c r="AK165" s="346">
        <v>101</v>
      </c>
      <c r="AL165" s="346">
        <v>50</v>
      </c>
      <c r="AM165" s="346">
        <v>12</v>
      </c>
      <c r="AN165" s="346">
        <v>33</v>
      </c>
      <c r="AO165" s="373"/>
      <c r="AP165" s="348" t="s">
        <v>430</v>
      </c>
      <c r="AQ165" s="348" t="s">
        <v>430</v>
      </c>
      <c r="AR165" s="348" t="s">
        <v>430</v>
      </c>
      <c r="AS165" s="348" t="s">
        <v>430</v>
      </c>
      <c r="AT165" s="348">
        <v>28.23</v>
      </c>
      <c r="AU165" s="351"/>
      <c r="AV165" s="346" t="s">
        <v>430</v>
      </c>
      <c r="AW165" s="346" t="s">
        <v>430</v>
      </c>
      <c r="AX165" s="346" t="s">
        <v>430</v>
      </c>
      <c r="AY165" s="346" t="s">
        <v>430</v>
      </c>
      <c r="AZ165" s="346">
        <v>15</v>
      </c>
      <c r="BA165" s="374"/>
      <c r="BB165" s="348">
        <v>48.520422121210103</v>
      </c>
      <c r="BC165" s="348">
        <v>0</v>
      </c>
      <c r="BD165" s="348">
        <v>8.3738770203584098E-2</v>
      </c>
      <c r="BE165" s="375" t="s">
        <v>430</v>
      </c>
      <c r="BF165" s="374"/>
      <c r="BG165" s="375" t="s">
        <v>430</v>
      </c>
      <c r="BH165" s="674" t="s">
        <v>430</v>
      </c>
      <c r="BI165" s="348" t="s">
        <v>430</v>
      </c>
      <c r="BJ165" s="348" t="s">
        <v>430</v>
      </c>
      <c r="BK165" s="362"/>
      <c r="BL165" s="348" t="s">
        <v>6984</v>
      </c>
      <c r="BM165" s="373" t="s">
        <v>4900</v>
      </c>
      <c r="BN165" s="372" t="s">
        <v>430</v>
      </c>
      <c r="BO165" s="372" t="s">
        <v>430</v>
      </c>
      <c r="BP165" s="372" t="s">
        <v>430</v>
      </c>
      <c r="BQ165" s="373"/>
      <c r="BR165" s="354" t="s">
        <v>6967</v>
      </c>
    </row>
    <row r="166" spans="1:70" s="428" customFormat="1" x14ac:dyDescent="0.25">
      <c r="A166" s="345" t="s">
        <v>7188</v>
      </c>
      <c r="B166" s="373"/>
      <c r="C166" s="719">
        <v>44095</v>
      </c>
      <c r="D166" s="373"/>
      <c r="E166" s="346">
        <v>969.351</v>
      </c>
      <c r="F166" s="373"/>
      <c r="G166" s="347">
        <v>25.536000000000001</v>
      </c>
      <c r="H166" s="374"/>
      <c r="I166" s="348">
        <v>0.63839999999999997</v>
      </c>
      <c r="J166" s="348">
        <v>-0.4677</v>
      </c>
      <c r="K166" s="348">
        <v>0.60670000000000002</v>
      </c>
      <c r="L166" s="348">
        <v>4.0331999999999999</v>
      </c>
      <c r="M166" s="348">
        <v>-0.40560000000000002</v>
      </c>
      <c r="N166" s="350">
        <v>1.9685999999999999</v>
      </c>
      <c r="O166" s="348">
        <v>1.0744</v>
      </c>
      <c r="P166" s="348">
        <v>12.0967</v>
      </c>
      <c r="Q166" s="348">
        <v>11.404299999999999</v>
      </c>
      <c r="R166" s="348" t="s">
        <v>430</v>
      </c>
      <c r="S166" s="348">
        <v>2.2462</v>
      </c>
      <c r="T166" s="348">
        <v>13.7613</v>
      </c>
      <c r="U166" s="348">
        <v>-1.8638999999999999</v>
      </c>
      <c r="V166" s="348">
        <v>3.4977999999999998</v>
      </c>
      <c r="W166" s="348">
        <v>2.7400000000000001E-2</v>
      </c>
      <c r="X166" s="348">
        <v>17.174499999999998</v>
      </c>
      <c r="Y166" s="374"/>
      <c r="Z166" s="346">
        <v>52</v>
      </c>
      <c r="AA166" s="346">
        <v>77</v>
      </c>
      <c r="AB166" s="346">
        <v>103</v>
      </c>
      <c r="AC166" s="346">
        <v>36</v>
      </c>
      <c r="AD166" s="346">
        <v>76</v>
      </c>
      <c r="AE166" s="346">
        <v>75</v>
      </c>
      <c r="AF166" s="346">
        <v>52</v>
      </c>
      <c r="AG166" s="346">
        <v>47</v>
      </c>
      <c r="AH166" s="346">
        <v>29</v>
      </c>
      <c r="AI166" s="346" t="s">
        <v>430</v>
      </c>
      <c r="AJ166" s="346">
        <v>91</v>
      </c>
      <c r="AK166" s="346">
        <v>36</v>
      </c>
      <c r="AL166" s="346">
        <v>92</v>
      </c>
      <c r="AM166" s="346">
        <v>81</v>
      </c>
      <c r="AN166" s="346">
        <v>104</v>
      </c>
      <c r="AO166" s="373"/>
      <c r="AP166" s="348" t="s">
        <v>430</v>
      </c>
      <c r="AQ166" s="348" t="s">
        <v>430</v>
      </c>
      <c r="AR166" s="348">
        <v>10.43</v>
      </c>
      <c r="AS166" s="348">
        <v>6.02</v>
      </c>
      <c r="AT166" s="348">
        <v>2.8</v>
      </c>
      <c r="AU166" s="351"/>
      <c r="AV166" s="346" t="s">
        <v>430</v>
      </c>
      <c r="AW166" s="346" t="s">
        <v>430</v>
      </c>
      <c r="AX166" s="346">
        <v>32</v>
      </c>
      <c r="AY166" s="346">
        <v>48</v>
      </c>
      <c r="AZ166" s="346">
        <v>83</v>
      </c>
      <c r="BA166" s="374"/>
      <c r="BB166" s="348">
        <v>11.632432002246301</v>
      </c>
      <c r="BC166" s="348">
        <v>0.98741963256901799</v>
      </c>
      <c r="BD166" s="348">
        <v>4.2338234090775098E-2</v>
      </c>
      <c r="BE166" s="375">
        <v>0.14935929833345801</v>
      </c>
      <c r="BF166" s="374"/>
      <c r="BG166" s="375" t="s">
        <v>430</v>
      </c>
      <c r="BH166" s="674" t="s">
        <v>430</v>
      </c>
      <c r="BI166" s="348" t="s">
        <v>430</v>
      </c>
      <c r="BJ166" s="348" t="s">
        <v>430</v>
      </c>
      <c r="BK166" s="362"/>
      <c r="BL166" s="348" t="s">
        <v>6828</v>
      </c>
      <c r="BM166" s="373" t="s">
        <v>5982</v>
      </c>
      <c r="BN166" s="372" t="s">
        <v>430</v>
      </c>
      <c r="BO166" s="372" t="s">
        <v>430</v>
      </c>
      <c r="BP166" s="372" t="s">
        <v>430</v>
      </c>
      <c r="BQ166" s="373"/>
      <c r="BR166" s="354" t="s">
        <v>6986</v>
      </c>
    </row>
    <row r="167" spans="1:70" s="428" customFormat="1" ht="11" x14ac:dyDescent="0.3">
      <c r="A167" s="841" t="s">
        <v>7189</v>
      </c>
      <c r="B167" s="842"/>
      <c r="C167" s="843">
        <v>45016</v>
      </c>
      <c r="D167" s="842"/>
      <c r="E167" s="844">
        <v>989.17100000000005</v>
      </c>
      <c r="F167" s="842"/>
      <c r="G167" s="845">
        <v>31.441800000000001</v>
      </c>
      <c r="H167" s="847"/>
      <c r="I167" s="846">
        <v>3.8694000000000002</v>
      </c>
      <c r="J167" s="846">
        <v>1.9831000000000001</v>
      </c>
      <c r="K167" s="846">
        <v>8.1437000000000008</v>
      </c>
      <c r="L167" s="846">
        <v>-10.7454</v>
      </c>
      <c r="M167" s="846">
        <v>-4.8339999999999996</v>
      </c>
      <c r="N167" s="848">
        <v>109.643</v>
      </c>
      <c r="O167" s="846">
        <v>64.431299999999993</v>
      </c>
      <c r="P167" s="846">
        <v>47.037100000000002</v>
      </c>
      <c r="Q167" s="846" t="s">
        <v>430</v>
      </c>
      <c r="R167" s="846" t="s">
        <v>430</v>
      </c>
      <c r="S167" s="846">
        <v>5.8967000000000001</v>
      </c>
      <c r="T167" s="846">
        <v>3.0266999999999999</v>
      </c>
      <c r="U167" s="846">
        <v>3.8327</v>
      </c>
      <c r="V167" s="846">
        <v>65.257900000000006</v>
      </c>
      <c r="W167" s="846">
        <v>8.9161000000000001</v>
      </c>
      <c r="X167" s="846">
        <v>40.178100000000001</v>
      </c>
      <c r="Y167" s="847"/>
      <c r="Z167" s="844">
        <v>13</v>
      </c>
      <c r="AA167" s="844">
        <v>29</v>
      </c>
      <c r="AB167" s="844">
        <v>38</v>
      </c>
      <c r="AC167" s="844">
        <v>105</v>
      </c>
      <c r="AD167" s="844">
        <v>98</v>
      </c>
      <c r="AE167" s="844">
        <v>3</v>
      </c>
      <c r="AF167" s="844">
        <v>1</v>
      </c>
      <c r="AG167" s="844">
        <v>6</v>
      </c>
      <c r="AH167" s="844" t="s">
        <v>430</v>
      </c>
      <c r="AI167" s="844" t="s">
        <v>430</v>
      </c>
      <c r="AJ167" s="844">
        <v>40</v>
      </c>
      <c r="AK167" s="844">
        <v>109</v>
      </c>
      <c r="AL167" s="844">
        <v>61</v>
      </c>
      <c r="AM167" s="844">
        <v>1</v>
      </c>
      <c r="AN167" s="844">
        <v>39</v>
      </c>
      <c r="AO167" s="842"/>
      <c r="AP167" s="846" t="s">
        <v>430</v>
      </c>
      <c r="AQ167" s="846" t="s">
        <v>430</v>
      </c>
      <c r="AR167" s="846" t="s">
        <v>430</v>
      </c>
      <c r="AS167" s="846">
        <v>59.81</v>
      </c>
      <c r="AT167" s="846">
        <v>30.78</v>
      </c>
      <c r="AU167" s="849"/>
      <c r="AV167" s="844" t="s">
        <v>430</v>
      </c>
      <c r="AW167" s="844" t="s">
        <v>430</v>
      </c>
      <c r="AX167" s="844" t="s">
        <v>430</v>
      </c>
      <c r="AY167" s="844">
        <v>1</v>
      </c>
      <c r="AZ167" s="844">
        <v>4</v>
      </c>
      <c r="BA167" s="847"/>
      <c r="BB167" s="846">
        <v>41.537506434061299</v>
      </c>
      <c r="BC167" s="846">
        <v>0</v>
      </c>
      <c r="BD167" s="846">
        <v>7.6553569715879302E-2</v>
      </c>
      <c r="BE167" s="852" t="s">
        <v>430</v>
      </c>
      <c r="BF167" s="847"/>
      <c r="BG167" s="852" t="s">
        <v>430</v>
      </c>
      <c r="BH167" s="930" t="s">
        <v>430</v>
      </c>
      <c r="BI167" s="846" t="s">
        <v>430</v>
      </c>
      <c r="BJ167" s="846" t="s">
        <v>430</v>
      </c>
      <c r="BK167" s="851"/>
      <c r="BL167" s="846" t="s">
        <v>6988</v>
      </c>
      <c r="BM167" s="842" t="s">
        <v>6989</v>
      </c>
      <c r="BN167" s="855" t="s">
        <v>430</v>
      </c>
      <c r="BO167" s="855" t="s">
        <v>430</v>
      </c>
      <c r="BP167" s="855" t="s">
        <v>430</v>
      </c>
      <c r="BQ167" s="842"/>
      <c r="BR167" s="856" t="s">
        <v>526</v>
      </c>
    </row>
    <row r="168" spans="1:70" s="428" customFormat="1" x14ac:dyDescent="0.25">
      <c r="A168" s="345" t="s">
        <v>7190</v>
      </c>
      <c r="B168" s="373"/>
      <c r="C168" s="719">
        <v>46101</v>
      </c>
      <c r="D168" s="373"/>
      <c r="E168" s="346">
        <v>930.48500000000001</v>
      </c>
      <c r="F168" s="373"/>
      <c r="G168" s="347">
        <v>11.0524</v>
      </c>
      <c r="H168" s="374"/>
      <c r="I168" s="348">
        <v>0.5403</v>
      </c>
      <c r="J168" s="348">
        <v>-0.34889999999999999</v>
      </c>
      <c r="K168" s="348">
        <v>1.8204</v>
      </c>
      <c r="L168" s="348">
        <v>5.9043999999999999</v>
      </c>
      <c r="M168" s="348" t="s">
        <v>430</v>
      </c>
      <c r="N168" s="350" t="s">
        <v>430</v>
      </c>
      <c r="O168" s="348" t="s">
        <v>430</v>
      </c>
      <c r="P168" s="348" t="s">
        <v>430</v>
      </c>
      <c r="Q168" s="348" t="s">
        <v>430</v>
      </c>
      <c r="R168" s="348" t="s">
        <v>430</v>
      </c>
      <c r="S168" s="348">
        <v>3.4578000000000002</v>
      </c>
      <c r="T168" s="348">
        <v>12.1081</v>
      </c>
      <c r="U168" s="348" t="s">
        <v>430</v>
      </c>
      <c r="V168" s="348" t="s">
        <v>430</v>
      </c>
      <c r="W168" s="348">
        <v>0.69969999999999999</v>
      </c>
      <c r="X168" s="348">
        <v>10.523999999999999</v>
      </c>
      <c r="Y168" s="374"/>
      <c r="Z168" s="346">
        <v>61</v>
      </c>
      <c r="AA168" s="346">
        <v>69</v>
      </c>
      <c r="AB168" s="346">
        <v>75</v>
      </c>
      <c r="AC168" s="346">
        <v>17</v>
      </c>
      <c r="AD168" s="346" t="s">
        <v>430</v>
      </c>
      <c r="AE168" s="346" t="s">
        <v>430</v>
      </c>
      <c r="AF168" s="346" t="s">
        <v>430</v>
      </c>
      <c r="AG168" s="346" t="s">
        <v>430</v>
      </c>
      <c r="AH168" s="346" t="s">
        <v>430</v>
      </c>
      <c r="AI168" s="346" t="s">
        <v>430</v>
      </c>
      <c r="AJ168" s="346">
        <v>66</v>
      </c>
      <c r="AK168" s="346">
        <v>46</v>
      </c>
      <c r="AL168" s="346" t="s">
        <v>430</v>
      </c>
      <c r="AM168" s="346" t="s">
        <v>430</v>
      </c>
      <c r="AN168" s="346">
        <v>86</v>
      </c>
      <c r="AO168" s="373"/>
      <c r="AP168" s="348" t="s">
        <v>430</v>
      </c>
      <c r="AQ168" s="348" t="s">
        <v>430</v>
      </c>
      <c r="AR168" s="348" t="s">
        <v>430</v>
      </c>
      <c r="AS168" s="348" t="s">
        <v>430</v>
      </c>
      <c r="AT168" s="348" t="s">
        <v>430</v>
      </c>
      <c r="AU168" s="351"/>
      <c r="AV168" s="346" t="s">
        <v>430</v>
      </c>
      <c r="AW168" s="346" t="s">
        <v>430</v>
      </c>
      <c r="AX168" s="346" t="s">
        <v>430</v>
      </c>
      <c r="AY168" s="346" t="s">
        <v>430</v>
      </c>
      <c r="AZ168" s="346" t="s">
        <v>430</v>
      </c>
      <c r="BA168" s="374"/>
      <c r="BB168" s="348">
        <v>11.549271485836901</v>
      </c>
      <c r="BC168" s="348">
        <v>1.0162591609101499</v>
      </c>
      <c r="BD168" s="348">
        <v>0.140233393950395</v>
      </c>
      <c r="BE168" s="375">
        <v>-9.6948037037781307E-2</v>
      </c>
      <c r="BF168" s="374"/>
      <c r="BG168" s="375" t="s">
        <v>430</v>
      </c>
      <c r="BH168" s="674" t="s">
        <v>430</v>
      </c>
      <c r="BI168" s="348" t="s">
        <v>430</v>
      </c>
      <c r="BJ168" s="348" t="s">
        <v>430</v>
      </c>
      <c r="BK168" s="362"/>
      <c r="BL168" s="348" t="s">
        <v>6991</v>
      </c>
      <c r="BM168" s="373" t="s">
        <v>6992</v>
      </c>
      <c r="BN168" s="372" t="s">
        <v>430</v>
      </c>
      <c r="BO168" s="372" t="s">
        <v>430</v>
      </c>
      <c r="BP168" s="372" t="s">
        <v>430</v>
      </c>
      <c r="BQ168" s="373"/>
      <c r="BR168" s="354" t="s">
        <v>443</v>
      </c>
    </row>
    <row r="169" spans="1:70" s="428" customFormat="1" x14ac:dyDescent="0.25">
      <c r="A169" s="345" t="s">
        <v>7191</v>
      </c>
      <c r="B169" s="373"/>
      <c r="C169" s="719">
        <v>46078</v>
      </c>
      <c r="D169" s="373"/>
      <c r="E169" s="346">
        <v>878.67899999999997</v>
      </c>
      <c r="F169" s="373"/>
      <c r="G169" s="347">
        <v>10.1562</v>
      </c>
      <c r="H169" s="374"/>
      <c r="I169" s="348" t="s">
        <v>430</v>
      </c>
      <c r="J169" s="348">
        <v>-0.98760000000000003</v>
      </c>
      <c r="K169" s="348">
        <v>1.4068000000000001</v>
      </c>
      <c r="L169" s="348">
        <v>3.05</v>
      </c>
      <c r="M169" s="348" t="s">
        <v>430</v>
      </c>
      <c r="N169" s="350" t="s">
        <v>430</v>
      </c>
      <c r="O169" s="348" t="s">
        <v>430</v>
      </c>
      <c r="P169" s="348" t="s">
        <v>430</v>
      </c>
      <c r="Q169" s="348" t="s">
        <v>430</v>
      </c>
      <c r="R169" s="348" t="s">
        <v>430</v>
      </c>
      <c r="S169" s="348">
        <v>3.1682999999999999</v>
      </c>
      <c r="T169" s="348">
        <v>7.8783000000000003</v>
      </c>
      <c r="U169" s="348" t="s">
        <v>430</v>
      </c>
      <c r="V169" s="348" t="s">
        <v>430</v>
      </c>
      <c r="W169" s="348">
        <v>0.44900000000000001</v>
      </c>
      <c r="X169" s="348">
        <v>1.5620000000000001</v>
      </c>
      <c r="Y169" s="374"/>
      <c r="Z169" s="346" t="s">
        <v>430</v>
      </c>
      <c r="AA169" s="346">
        <v>107</v>
      </c>
      <c r="AB169" s="346">
        <v>79</v>
      </c>
      <c r="AC169" s="346">
        <v>48</v>
      </c>
      <c r="AD169" s="346" t="s">
        <v>430</v>
      </c>
      <c r="AE169" s="346" t="s">
        <v>430</v>
      </c>
      <c r="AF169" s="346" t="s">
        <v>430</v>
      </c>
      <c r="AG169" s="346" t="s">
        <v>430</v>
      </c>
      <c r="AH169" s="346" t="s">
        <v>430</v>
      </c>
      <c r="AI169" s="346" t="s">
        <v>430</v>
      </c>
      <c r="AJ169" s="346">
        <v>71</v>
      </c>
      <c r="AK169" s="346">
        <v>63</v>
      </c>
      <c r="AL169" s="346" t="s">
        <v>430</v>
      </c>
      <c r="AM169" s="346" t="s">
        <v>430</v>
      </c>
      <c r="AN169" s="346">
        <v>94</v>
      </c>
      <c r="AO169" s="373"/>
      <c r="AP169" s="348" t="s">
        <v>430</v>
      </c>
      <c r="AQ169" s="348" t="s">
        <v>430</v>
      </c>
      <c r="AR169" s="348" t="s">
        <v>430</v>
      </c>
      <c r="AS169" s="348" t="s">
        <v>430</v>
      </c>
      <c r="AT169" s="348" t="s">
        <v>430</v>
      </c>
      <c r="AU169" s="351"/>
      <c r="AV169" s="346" t="s">
        <v>430</v>
      </c>
      <c r="AW169" s="346" t="s">
        <v>430</v>
      </c>
      <c r="AX169" s="346" t="s">
        <v>430</v>
      </c>
      <c r="AY169" s="346" t="s">
        <v>430</v>
      </c>
      <c r="AZ169" s="346" t="s">
        <v>430</v>
      </c>
      <c r="BA169" s="374"/>
      <c r="BB169" s="348">
        <v>6.9439983998560697</v>
      </c>
      <c r="BC169" s="348">
        <v>0</v>
      </c>
      <c r="BD169" s="348">
        <v>0.10089284606228401</v>
      </c>
      <c r="BE169" s="375" t="s">
        <v>430</v>
      </c>
      <c r="BF169" s="374"/>
      <c r="BG169" s="375" t="s">
        <v>430</v>
      </c>
      <c r="BH169" s="674" t="s">
        <v>430</v>
      </c>
      <c r="BI169" s="348" t="s">
        <v>430</v>
      </c>
      <c r="BJ169" s="348" t="s">
        <v>430</v>
      </c>
      <c r="BK169" s="362"/>
      <c r="BL169" s="348" t="s">
        <v>6994</v>
      </c>
      <c r="BM169" s="373" t="s">
        <v>6995</v>
      </c>
      <c r="BN169" s="372" t="s">
        <v>430</v>
      </c>
      <c r="BO169" s="372" t="s">
        <v>430</v>
      </c>
      <c r="BP169" s="372" t="s">
        <v>430</v>
      </c>
      <c r="BQ169" s="373"/>
      <c r="BR169" s="354" t="s">
        <v>463</v>
      </c>
    </row>
    <row r="170" spans="1:70" s="428" customFormat="1" x14ac:dyDescent="0.25">
      <c r="A170" s="345" t="s">
        <v>7192</v>
      </c>
      <c r="B170" s="373"/>
      <c r="C170" s="719">
        <v>43532</v>
      </c>
      <c r="D170" s="373"/>
      <c r="E170" s="346">
        <v>844.55100000000004</v>
      </c>
      <c r="F170" s="373"/>
      <c r="G170" s="347">
        <v>28.042100000000001</v>
      </c>
      <c r="H170" s="374"/>
      <c r="I170" s="348">
        <v>0.40710000000000002</v>
      </c>
      <c r="J170" s="348">
        <v>-0.56840000000000002</v>
      </c>
      <c r="K170" s="348">
        <v>2.7488000000000001</v>
      </c>
      <c r="L170" s="348">
        <v>7.3924000000000003</v>
      </c>
      <c r="M170" s="348">
        <v>7.3475999999999999</v>
      </c>
      <c r="N170" s="350">
        <v>9.5398999999999994</v>
      </c>
      <c r="O170" s="348">
        <v>0.75680000000000003</v>
      </c>
      <c r="P170" s="348">
        <v>19.811900000000001</v>
      </c>
      <c r="Q170" s="348">
        <v>14.0793</v>
      </c>
      <c r="R170" s="348" t="s">
        <v>430</v>
      </c>
      <c r="S170" s="348">
        <v>3.7355</v>
      </c>
      <c r="T170" s="348">
        <v>23.0975</v>
      </c>
      <c r="U170" s="348">
        <v>7.7217000000000002</v>
      </c>
      <c r="V170" s="348">
        <v>9.9017999999999997</v>
      </c>
      <c r="W170" s="348">
        <v>0.93079999999999996</v>
      </c>
      <c r="X170" s="348">
        <v>14.828099999999999</v>
      </c>
      <c r="Y170" s="374"/>
      <c r="Z170" s="346">
        <v>72</v>
      </c>
      <c r="AA170" s="346">
        <v>87</v>
      </c>
      <c r="AB170" s="346">
        <v>62</v>
      </c>
      <c r="AC170" s="346">
        <v>11</v>
      </c>
      <c r="AD170" s="346">
        <v>15</v>
      </c>
      <c r="AE170" s="346">
        <v>52</v>
      </c>
      <c r="AF170" s="346">
        <v>53</v>
      </c>
      <c r="AG170" s="346">
        <v>25</v>
      </c>
      <c r="AH170" s="346">
        <v>20</v>
      </c>
      <c r="AI170" s="346" t="s">
        <v>430</v>
      </c>
      <c r="AJ170" s="346">
        <v>61</v>
      </c>
      <c r="AK170" s="346">
        <v>13</v>
      </c>
      <c r="AL170" s="346">
        <v>34</v>
      </c>
      <c r="AM170" s="346">
        <v>54</v>
      </c>
      <c r="AN170" s="346">
        <v>81</v>
      </c>
      <c r="AO170" s="373"/>
      <c r="AP170" s="348" t="s">
        <v>430</v>
      </c>
      <c r="AQ170" s="348">
        <v>16.37</v>
      </c>
      <c r="AR170" s="348">
        <v>14.9</v>
      </c>
      <c r="AS170" s="348">
        <v>10.97</v>
      </c>
      <c r="AT170" s="348">
        <v>15.63</v>
      </c>
      <c r="AU170" s="351"/>
      <c r="AV170" s="346" t="s">
        <v>430</v>
      </c>
      <c r="AW170" s="346">
        <v>16</v>
      </c>
      <c r="AX170" s="346">
        <v>18</v>
      </c>
      <c r="AY170" s="346">
        <v>35</v>
      </c>
      <c r="AZ170" s="346">
        <v>44</v>
      </c>
      <c r="BA170" s="374"/>
      <c r="BB170" s="348">
        <v>15.7378926444885</v>
      </c>
      <c r="BC170" s="348">
        <v>0.99920678500086402</v>
      </c>
      <c r="BD170" s="348">
        <v>6.99089751058493E-2</v>
      </c>
      <c r="BE170" s="375">
        <v>0.36784378755712399</v>
      </c>
      <c r="BF170" s="374"/>
      <c r="BG170" s="375" t="s">
        <v>430</v>
      </c>
      <c r="BH170" s="674" t="s">
        <v>430</v>
      </c>
      <c r="BI170" s="348" t="s">
        <v>430</v>
      </c>
      <c r="BJ170" s="348" t="s">
        <v>430</v>
      </c>
      <c r="BK170" s="362"/>
      <c r="BL170" s="348" t="s">
        <v>6958</v>
      </c>
      <c r="BM170" s="373" t="s">
        <v>4729</v>
      </c>
      <c r="BN170" s="372" t="s">
        <v>2656</v>
      </c>
      <c r="BO170" s="372" t="s">
        <v>430</v>
      </c>
      <c r="BP170" s="372" t="s">
        <v>430</v>
      </c>
      <c r="BQ170" s="373"/>
      <c r="BR170" s="354" t="s">
        <v>555</v>
      </c>
    </row>
    <row r="171" spans="1:70" s="428" customFormat="1" x14ac:dyDescent="0.25">
      <c r="A171" s="345" t="s">
        <v>7193</v>
      </c>
      <c r="B171" s="373"/>
      <c r="C171" s="719">
        <v>44459</v>
      </c>
      <c r="D171" s="373"/>
      <c r="E171" s="346">
        <v>806.43600000000004</v>
      </c>
      <c r="F171" s="373"/>
      <c r="G171" s="347">
        <v>15.3908</v>
      </c>
      <c r="H171" s="374"/>
      <c r="I171" s="348">
        <v>0.60599999999999998</v>
      </c>
      <c r="J171" s="348">
        <v>-0.28310000000000002</v>
      </c>
      <c r="K171" s="348">
        <v>1.0624</v>
      </c>
      <c r="L171" s="348">
        <v>6.2085999999999997</v>
      </c>
      <c r="M171" s="348">
        <v>-0.34770000000000001</v>
      </c>
      <c r="N171" s="350">
        <v>2.4386999999999999</v>
      </c>
      <c r="O171" s="348">
        <v>-3.9365000000000001</v>
      </c>
      <c r="P171" s="348">
        <v>12.5062</v>
      </c>
      <c r="Q171" s="348" t="s">
        <v>430</v>
      </c>
      <c r="R171" s="348" t="s">
        <v>430</v>
      </c>
      <c r="S171" s="348">
        <v>4.0347999999999997</v>
      </c>
      <c r="T171" s="348">
        <v>14.2395</v>
      </c>
      <c r="U171" s="348">
        <v>1.1987000000000001</v>
      </c>
      <c r="V171" s="348">
        <v>5.0472999999999999</v>
      </c>
      <c r="W171" s="348">
        <v>-0.53190000000000004</v>
      </c>
      <c r="X171" s="348">
        <v>9.1637000000000004</v>
      </c>
      <c r="Y171" s="374"/>
      <c r="Z171" s="346">
        <v>56</v>
      </c>
      <c r="AA171" s="346">
        <v>65</v>
      </c>
      <c r="AB171" s="346">
        <v>91</v>
      </c>
      <c r="AC171" s="346">
        <v>15</v>
      </c>
      <c r="AD171" s="346">
        <v>75</v>
      </c>
      <c r="AE171" s="346">
        <v>71</v>
      </c>
      <c r="AF171" s="346">
        <v>64</v>
      </c>
      <c r="AG171" s="346">
        <v>44</v>
      </c>
      <c r="AH171" s="346" t="s">
        <v>430</v>
      </c>
      <c r="AI171" s="346" t="s">
        <v>430</v>
      </c>
      <c r="AJ171" s="346">
        <v>58</v>
      </c>
      <c r="AK171" s="346">
        <v>34</v>
      </c>
      <c r="AL171" s="346">
        <v>80</v>
      </c>
      <c r="AM171" s="346">
        <v>72</v>
      </c>
      <c r="AN171" s="346">
        <v>110</v>
      </c>
      <c r="AO171" s="373"/>
      <c r="AP171" s="348" t="s">
        <v>430</v>
      </c>
      <c r="AQ171" s="348" t="s">
        <v>430</v>
      </c>
      <c r="AR171" s="348" t="s">
        <v>430</v>
      </c>
      <c r="AS171" s="348">
        <v>3.96</v>
      </c>
      <c r="AT171" s="348">
        <v>6.1</v>
      </c>
      <c r="AU171" s="351"/>
      <c r="AV171" s="346" t="s">
        <v>430</v>
      </c>
      <c r="AW171" s="346" t="s">
        <v>430</v>
      </c>
      <c r="AX171" s="346" t="s">
        <v>430</v>
      </c>
      <c r="AY171" s="346">
        <v>55</v>
      </c>
      <c r="AZ171" s="346">
        <v>70</v>
      </c>
      <c r="BA171" s="374"/>
      <c r="BB171" s="348">
        <v>13.200400663621799</v>
      </c>
      <c r="BC171" s="348">
        <v>0.99821770375736396</v>
      </c>
      <c r="BD171" s="348">
        <v>4.2535039859502799E-2</v>
      </c>
      <c r="BE171" s="375">
        <v>0.23815465537682901</v>
      </c>
      <c r="BF171" s="374"/>
      <c r="BG171" s="375" t="s">
        <v>430</v>
      </c>
      <c r="BH171" s="674" t="s">
        <v>430</v>
      </c>
      <c r="BI171" s="348" t="s">
        <v>430</v>
      </c>
      <c r="BJ171" s="348" t="s">
        <v>430</v>
      </c>
      <c r="BK171" s="362"/>
      <c r="BL171" s="348" t="s">
        <v>6984</v>
      </c>
      <c r="BM171" s="373" t="s">
        <v>4900</v>
      </c>
      <c r="BN171" s="372" t="s">
        <v>430</v>
      </c>
      <c r="BO171" s="372" t="s">
        <v>430</v>
      </c>
      <c r="BP171" s="372" t="s">
        <v>430</v>
      </c>
      <c r="BQ171" s="373"/>
      <c r="BR171" s="354" t="s">
        <v>555</v>
      </c>
    </row>
    <row r="172" spans="1:70" s="428" customFormat="1" x14ac:dyDescent="0.25">
      <c r="A172" s="345" t="s">
        <v>7194</v>
      </c>
      <c r="B172" s="373"/>
      <c r="C172" s="719">
        <v>44461</v>
      </c>
      <c r="D172" s="373"/>
      <c r="E172" s="346">
        <v>850.73400000000004</v>
      </c>
      <c r="F172" s="373"/>
      <c r="G172" s="347">
        <v>28.81</v>
      </c>
      <c r="H172" s="374"/>
      <c r="I172" s="348" t="s">
        <v>430</v>
      </c>
      <c r="J172" s="348">
        <v>0.3448</v>
      </c>
      <c r="K172" s="348">
        <v>1.4651000000000001</v>
      </c>
      <c r="L172" s="348">
        <v>-1.726</v>
      </c>
      <c r="M172" s="348">
        <v>16.047699999999999</v>
      </c>
      <c r="N172" s="350">
        <v>24.778099999999998</v>
      </c>
      <c r="O172" s="348">
        <v>36.256100000000004</v>
      </c>
      <c r="P172" s="348">
        <v>35.762999999999998</v>
      </c>
      <c r="Q172" s="348" t="s">
        <v>430</v>
      </c>
      <c r="R172" s="348" t="s">
        <v>430</v>
      </c>
      <c r="S172" s="348">
        <v>6.6997999999999998</v>
      </c>
      <c r="T172" s="348">
        <v>18.848199999999999</v>
      </c>
      <c r="U172" s="348">
        <v>13.073499999999999</v>
      </c>
      <c r="V172" s="348">
        <v>18.301600000000001</v>
      </c>
      <c r="W172" s="348">
        <v>7.0843999999999996</v>
      </c>
      <c r="X172" s="348">
        <v>24.051300000000001</v>
      </c>
      <c r="Y172" s="374"/>
      <c r="Z172" s="346" t="s">
        <v>430</v>
      </c>
      <c r="AA172" s="346">
        <v>46</v>
      </c>
      <c r="AB172" s="346">
        <v>77</v>
      </c>
      <c r="AC172" s="346">
        <v>88</v>
      </c>
      <c r="AD172" s="346">
        <v>5</v>
      </c>
      <c r="AE172" s="346">
        <v>36</v>
      </c>
      <c r="AF172" s="346">
        <v>27</v>
      </c>
      <c r="AG172" s="346">
        <v>23</v>
      </c>
      <c r="AH172" s="346" t="s">
        <v>430</v>
      </c>
      <c r="AI172" s="346" t="s">
        <v>430</v>
      </c>
      <c r="AJ172" s="346">
        <v>35</v>
      </c>
      <c r="AK172" s="346">
        <v>18</v>
      </c>
      <c r="AL172" s="346">
        <v>23</v>
      </c>
      <c r="AM172" s="346">
        <v>38</v>
      </c>
      <c r="AN172" s="346">
        <v>46</v>
      </c>
      <c r="AO172" s="373"/>
      <c r="AP172" s="348" t="s">
        <v>430</v>
      </c>
      <c r="AQ172" s="348" t="s">
        <v>430</v>
      </c>
      <c r="AR172" s="348" t="s">
        <v>430</v>
      </c>
      <c r="AS172" s="348">
        <v>33.840000000000003</v>
      </c>
      <c r="AT172" s="348">
        <v>24.8</v>
      </c>
      <c r="AU172" s="351"/>
      <c r="AV172" s="346" t="s">
        <v>430</v>
      </c>
      <c r="AW172" s="346" t="s">
        <v>430</v>
      </c>
      <c r="AX172" s="346" t="s">
        <v>430</v>
      </c>
      <c r="AY172" s="346">
        <v>23</v>
      </c>
      <c r="AZ172" s="346">
        <v>32</v>
      </c>
      <c r="BA172" s="374"/>
      <c r="BB172" s="348">
        <v>21.065649674241801</v>
      </c>
      <c r="BC172" s="348">
        <v>0</v>
      </c>
      <c r="BD172" s="348">
        <v>0.103612826489117</v>
      </c>
      <c r="BE172" s="375" t="s">
        <v>430</v>
      </c>
      <c r="BF172" s="374"/>
      <c r="BG172" s="375" t="s">
        <v>430</v>
      </c>
      <c r="BH172" s="674" t="s">
        <v>430</v>
      </c>
      <c r="BI172" s="348" t="s">
        <v>430</v>
      </c>
      <c r="BJ172" s="348" t="s">
        <v>430</v>
      </c>
      <c r="BK172" s="362"/>
      <c r="BL172" s="348" t="s">
        <v>6935</v>
      </c>
      <c r="BM172" s="373" t="s">
        <v>4945</v>
      </c>
      <c r="BN172" s="372" t="s">
        <v>430</v>
      </c>
      <c r="BO172" s="372" t="s">
        <v>430</v>
      </c>
      <c r="BP172" s="372" t="s">
        <v>430</v>
      </c>
      <c r="BQ172" s="373"/>
      <c r="BR172" s="354" t="s">
        <v>611</v>
      </c>
    </row>
    <row r="173" spans="1:70" s="428" customFormat="1" x14ac:dyDescent="0.25">
      <c r="A173" s="345" t="s">
        <v>7195</v>
      </c>
      <c r="B173" s="373"/>
      <c r="C173" s="719">
        <v>41275</v>
      </c>
      <c r="D173" s="373"/>
      <c r="E173" s="346">
        <v>844.38900000000001</v>
      </c>
      <c r="F173" s="373"/>
      <c r="G173" s="347">
        <v>42.223199999999999</v>
      </c>
      <c r="H173" s="374"/>
      <c r="I173" s="348">
        <v>2.0371999999999999</v>
      </c>
      <c r="J173" s="348">
        <v>1.8467</v>
      </c>
      <c r="K173" s="348">
        <v>9.3809000000000005</v>
      </c>
      <c r="L173" s="348">
        <v>-1.4023000000000001</v>
      </c>
      <c r="M173" s="348">
        <v>0.46450000000000002</v>
      </c>
      <c r="N173" s="350">
        <v>55.199800000000003</v>
      </c>
      <c r="O173" s="348">
        <v>45.177900000000001</v>
      </c>
      <c r="P173" s="348">
        <v>36.8673</v>
      </c>
      <c r="Q173" s="348">
        <v>25.700900000000001</v>
      </c>
      <c r="R173" s="348">
        <v>15.6058</v>
      </c>
      <c r="S173" s="348">
        <v>10.392099999999999</v>
      </c>
      <c r="T173" s="348">
        <v>6.7687999999999997</v>
      </c>
      <c r="U173" s="348">
        <v>11.2956</v>
      </c>
      <c r="V173" s="348">
        <v>33.206299999999999</v>
      </c>
      <c r="W173" s="348">
        <v>9.5202000000000009</v>
      </c>
      <c r="X173" s="348">
        <v>11.1389</v>
      </c>
      <c r="Y173" s="374"/>
      <c r="Z173" s="346">
        <v>40</v>
      </c>
      <c r="AA173" s="346">
        <v>34</v>
      </c>
      <c r="AB173" s="346">
        <v>21</v>
      </c>
      <c r="AC173" s="346">
        <v>87</v>
      </c>
      <c r="AD173" s="346">
        <v>71</v>
      </c>
      <c r="AE173" s="346">
        <v>31</v>
      </c>
      <c r="AF173" s="346">
        <v>23</v>
      </c>
      <c r="AG173" s="346">
        <v>20</v>
      </c>
      <c r="AH173" s="346">
        <v>7</v>
      </c>
      <c r="AI173" s="346">
        <v>11</v>
      </c>
      <c r="AJ173" s="346">
        <v>24</v>
      </c>
      <c r="AK173" s="346">
        <v>72</v>
      </c>
      <c r="AL173" s="346">
        <v>28</v>
      </c>
      <c r="AM173" s="346">
        <v>33</v>
      </c>
      <c r="AN173" s="346">
        <v>23</v>
      </c>
      <c r="AO173" s="373"/>
      <c r="AP173" s="348">
        <v>21.84</v>
      </c>
      <c r="AQ173" s="348">
        <v>25.99</v>
      </c>
      <c r="AR173" s="348">
        <v>32.479999999999997</v>
      </c>
      <c r="AS173" s="348">
        <v>40.770000000000003</v>
      </c>
      <c r="AT173" s="348">
        <v>23.85</v>
      </c>
      <c r="AU173" s="351"/>
      <c r="AV173" s="346">
        <v>10</v>
      </c>
      <c r="AW173" s="346">
        <v>9</v>
      </c>
      <c r="AX173" s="346">
        <v>11</v>
      </c>
      <c r="AY173" s="346">
        <v>21</v>
      </c>
      <c r="AZ173" s="346">
        <v>36</v>
      </c>
      <c r="BA173" s="374"/>
      <c r="BB173" s="348">
        <v>18.6767222406515</v>
      </c>
      <c r="BC173" s="348">
        <v>0</v>
      </c>
      <c r="BD173" s="348">
        <v>0.118147367360492</v>
      </c>
      <c r="BE173" s="375" t="s">
        <v>430</v>
      </c>
      <c r="BF173" s="374"/>
      <c r="BG173" s="375" t="s">
        <v>430</v>
      </c>
      <c r="BH173" s="674" t="s">
        <v>430</v>
      </c>
      <c r="BI173" s="348" t="s">
        <v>430</v>
      </c>
      <c r="BJ173" s="348" t="s">
        <v>430</v>
      </c>
      <c r="BK173" s="362"/>
      <c r="BL173" s="348" t="s">
        <v>6935</v>
      </c>
      <c r="BM173" s="373" t="s">
        <v>4945</v>
      </c>
      <c r="BN173" s="372" t="s">
        <v>430</v>
      </c>
      <c r="BO173" s="372" t="s">
        <v>430</v>
      </c>
      <c r="BP173" s="372" t="s">
        <v>430</v>
      </c>
      <c r="BQ173" s="373"/>
      <c r="BR173" s="354" t="s">
        <v>548</v>
      </c>
    </row>
    <row r="174" spans="1:70" s="428" customFormat="1" x14ac:dyDescent="0.25">
      <c r="A174" s="345" t="s">
        <v>7196</v>
      </c>
      <c r="B174" s="373"/>
      <c r="C174" s="719">
        <v>45792</v>
      </c>
      <c r="D174" s="373"/>
      <c r="E174" s="346">
        <v>693.59799999999996</v>
      </c>
      <c r="F174" s="373"/>
      <c r="G174" s="347">
        <v>24.5153</v>
      </c>
      <c r="H174" s="374"/>
      <c r="I174" s="348">
        <v>4.1839000000000004</v>
      </c>
      <c r="J174" s="348">
        <v>2.0081000000000002</v>
      </c>
      <c r="K174" s="348">
        <v>8.4536999999999995</v>
      </c>
      <c r="L174" s="348">
        <v>-10.8901</v>
      </c>
      <c r="M174" s="348">
        <v>-4.7923999999999998</v>
      </c>
      <c r="N174" s="350">
        <v>109.943</v>
      </c>
      <c r="O174" s="348" t="s">
        <v>430</v>
      </c>
      <c r="P174" s="348" t="s">
        <v>430</v>
      </c>
      <c r="Q174" s="348" t="s">
        <v>430</v>
      </c>
      <c r="R174" s="348" t="s">
        <v>430</v>
      </c>
      <c r="S174" s="348">
        <v>5.9146000000000001</v>
      </c>
      <c r="T174" s="348">
        <v>4.2885</v>
      </c>
      <c r="U174" s="348">
        <v>4.3262</v>
      </c>
      <c r="V174" s="348">
        <v>64.991799999999998</v>
      </c>
      <c r="W174" s="348">
        <v>9.1996000000000002</v>
      </c>
      <c r="X174" s="348">
        <v>103.08199999999999</v>
      </c>
      <c r="Y174" s="374"/>
      <c r="Z174" s="346">
        <v>3</v>
      </c>
      <c r="AA174" s="346">
        <v>28</v>
      </c>
      <c r="AB174" s="346">
        <v>28</v>
      </c>
      <c r="AC174" s="346">
        <v>112</v>
      </c>
      <c r="AD174" s="346">
        <v>97</v>
      </c>
      <c r="AE174" s="346">
        <v>2</v>
      </c>
      <c r="AF174" s="346" t="s">
        <v>430</v>
      </c>
      <c r="AG174" s="346" t="s">
        <v>430</v>
      </c>
      <c r="AH174" s="346" t="s">
        <v>430</v>
      </c>
      <c r="AI174" s="346" t="s">
        <v>430</v>
      </c>
      <c r="AJ174" s="346">
        <v>38</v>
      </c>
      <c r="AK174" s="346">
        <v>100</v>
      </c>
      <c r="AL174" s="346">
        <v>54</v>
      </c>
      <c r="AM174" s="346">
        <v>2</v>
      </c>
      <c r="AN174" s="346">
        <v>29</v>
      </c>
      <c r="AO174" s="373"/>
      <c r="AP174" s="348" t="s">
        <v>430</v>
      </c>
      <c r="AQ174" s="348" t="s">
        <v>430</v>
      </c>
      <c r="AR174" s="348" t="s">
        <v>430</v>
      </c>
      <c r="AS174" s="348" t="s">
        <v>430</v>
      </c>
      <c r="AT174" s="348">
        <v>30.27</v>
      </c>
      <c r="AU174" s="351"/>
      <c r="AV174" s="346" t="s">
        <v>430</v>
      </c>
      <c r="AW174" s="346" t="s">
        <v>430</v>
      </c>
      <c r="AX174" s="346" t="s">
        <v>430</v>
      </c>
      <c r="AY174" s="346" t="s">
        <v>430</v>
      </c>
      <c r="AZ174" s="346">
        <v>8</v>
      </c>
      <c r="BA174" s="374"/>
      <c r="BB174" s="348">
        <v>63.258644747124002</v>
      </c>
      <c r="BC174" s="348">
        <v>0.986380847993367</v>
      </c>
      <c r="BD174" s="348">
        <v>0.109714577592638</v>
      </c>
      <c r="BE174" s="375">
        <v>-0.162383450740545</v>
      </c>
      <c r="BF174" s="374"/>
      <c r="BG174" s="375" t="s">
        <v>430</v>
      </c>
      <c r="BH174" s="674" t="s">
        <v>430</v>
      </c>
      <c r="BI174" s="348" t="s">
        <v>430</v>
      </c>
      <c r="BJ174" s="348" t="s">
        <v>430</v>
      </c>
      <c r="BK174" s="362"/>
      <c r="BL174" s="348" t="s">
        <v>7001</v>
      </c>
      <c r="BM174" s="373" t="s">
        <v>5334</v>
      </c>
      <c r="BN174" s="372" t="s">
        <v>430</v>
      </c>
      <c r="BO174" s="372" t="s">
        <v>430</v>
      </c>
      <c r="BP174" s="372" t="s">
        <v>430</v>
      </c>
      <c r="BQ174" s="373"/>
      <c r="BR174" s="354" t="s">
        <v>555</v>
      </c>
    </row>
    <row r="175" spans="1:70" s="428" customFormat="1" x14ac:dyDescent="0.25">
      <c r="A175" s="345" t="s">
        <v>7197</v>
      </c>
      <c r="B175" s="373"/>
      <c r="C175" s="719">
        <v>45040</v>
      </c>
      <c r="D175" s="373"/>
      <c r="E175" s="346">
        <v>630.70500000000004</v>
      </c>
      <c r="F175" s="373"/>
      <c r="G175" s="347">
        <v>30.155999999999999</v>
      </c>
      <c r="H175" s="374"/>
      <c r="I175" s="348">
        <v>4.1467000000000001</v>
      </c>
      <c r="J175" s="348">
        <v>2.0404</v>
      </c>
      <c r="K175" s="348">
        <v>8.4330999999999996</v>
      </c>
      <c r="L175" s="348">
        <v>-10.730399999999999</v>
      </c>
      <c r="M175" s="348">
        <v>-4.7149999999999999</v>
      </c>
      <c r="N175" s="350">
        <v>109.009</v>
      </c>
      <c r="O175" s="348">
        <v>63.926000000000002</v>
      </c>
      <c r="P175" s="348">
        <v>47.5032</v>
      </c>
      <c r="Q175" s="348" t="s">
        <v>430</v>
      </c>
      <c r="R175" s="348" t="s">
        <v>430</v>
      </c>
      <c r="S175" s="348">
        <v>5.8956</v>
      </c>
      <c r="T175" s="348">
        <v>3.5129000000000001</v>
      </c>
      <c r="U175" s="348">
        <v>4.3959000000000001</v>
      </c>
      <c r="V175" s="348">
        <v>63.455100000000002</v>
      </c>
      <c r="W175" s="348">
        <v>9.1137999999999995</v>
      </c>
      <c r="X175" s="348">
        <v>39.3568</v>
      </c>
      <c r="Y175" s="374"/>
      <c r="Z175" s="346">
        <v>5</v>
      </c>
      <c r="AA175" s="346">
        <v>26</v>
      </c>
      <c r="AB175" s="346">
        <v>30</v>
      </c>
      <c r="AC175" s="346">
        <v>104</v>
      </c>
      <c r="AD175" s="346">
        <v>92</v>
      </c>
      <c r="AE175" s="346">
        <v>5</v>
      </c>
      <c r="AF175" s="346">
        <v>4</v>
      </c>
      <c r="AG175" s="346">
        <v>2</v>
      </c>
      <c r="AH175" s="346" t="s">
        <v>430</v>
      </c>
      <c r="AI175" s="346" t="s">
        <v>430</v>
      </c>
      <c r="AJ175" s="346">
        <v>41</v>
      </c>
      <c r="AK175" s="346">
        <v>107</v>
      </c>
      <c r="AL175" s="346">
        <v>53</v>
      </c>
      <c r="AM175" s="346">
        <v>8</v>
      </c>
      <c r="AN175" s="346">
        <v>32</v>
      </c>
      <c r="AO175" s="373"/>
      <c r="AP175" s="348" t="s">
        <v>430</v>
      </c>
      <c r="AQ175" s="348" t="s">
        <v>430</v>
      </c>
      <c r="AR175" s="348" t="s">
        <v>430</v>
      </c>
      <c r="AS175" s="348">
        <v>59.49</v>
      </c>
      <c r="AT175" s="348">
        <v>30.32</v>
      </c>
      <c r="AU175" s="351"/>
      <c r="AV175" s="346" t="s">
        <v>430</v>
      </c>
      <c r="AW175" s="346" t="s">
        <v>430</v>
      </c>
      <c r="AX175" s="346" t="s">
        <v>430</v>
      </c>
      <c r="AY175" s="346">
        <v>3</v>
      </c>
      <c r="AZ175" s="346">
        <v>7</v>
      </c>
      <c r="BA175" s="374"/>
      <c r="BB175" s="348">
        <v>43.079915750579502</v>
      </c>
      <c r="BC175" s="348">
        <v>0</v>
      </c>
      <c r="BD175" s="348">
        <v>7.4545168657686095E-2</v>
      </c>
      <c r="BE175" s="375" t="s">
        <v>430</v>
      </c>
      <c r="BF175" s="374"/>
      <c r="BG175" s="375" t="s">
        <v>430</v>
      </c>
      <c r="BH175" s="674" t="s">
        <v>430</v>
      </c>
      <c r="BI175" s="348" t="s">
        <v>430</v>
      </c>
      <c r="BJ175" s="348" t="s">
        <v>430</v>
      </c>
      <c r="BK175" s="362"/>
      <c r="BL175" s="348" t="s">
        <v>6915</v>
      </c>
      <c r="BM175" s="373" t="s">
        <v>6916</v>
      </c>
      <c r="BN175" s="372" t="s">
        <v>430</v>
      </c>
      <c r="BO175" s="372" t="s">
        <v>430</v>
      </c>
      <c r="BP175" s="372" t="s">
        <v>430</v>
      </c>
      <c r="BQ175" s="373"/>
      <c r="BR175" s="354" t="s">
        <v>548</v>
      </c>
    </row>
    <row r="176" spans="1:70" s="428" customFormat="1" x14ac:dyDescent="0.25">
      <c r="A176" s="345" t="s">
        <v>7198</v>
      </c>
      <c r="B176" s="373"/>
      <c r="C176" s="719">
        <v>45590</v>
      </c>
      <c r="D176" s="373"/>
      <c r="E176" s="346">
        <v>597.63400000000001</v>
      </c>
      <c r="F176" s="373"/>
      <c r="G176" s="347">
        <v>19.62</v>
      </c>
      <c r="H176" s="374"/>
      <c r="I176" s="348">
        <v>2.1821999999999999</v>
      </c>
      <c r="J176" s="348">
        <v>2.4169</v>
      </c>
      <c r="K176" s="348">
        <v>10.064</v>
      </c>
      <c r="L176" s="348">
        <v>-1.069</v>
      </c>
      <c r="M176" s="348">
        <v>1.0246999999999999</v>
      </c>
      <c r="N176" s="350">
        <v>56.609200000000001</v>
      </c>
      <c r="O176" s="348" t="s">
        <v>430</v>
      </c>
      <c r="P176" s="348" t="s">
        <v>430</v>
      </c>
      <c r="Q176" s="348" t="s">
        <v>430</v>
      </c>
      <c r="R176" s="348" t="s">
        <v>430</v>
      </c>
      <c r="S176" s="348">
        <v>10.954000000000001</v>
      </c>
      <c r="T176" s="348">
        <v>6.7755000000000001</v>
      </c>
      <c r="U176" s="348">
        <v>16.239100000000001</v>
      </c>
      <c r="V176" s="348">
        <v>33.879199999999997</v>
      </c>
      <c r="W176" s="348">
        <v>9.7438000000000002</v>
      </c>
      <c r="X176" s="348">
        <v>44.842599999999997</v>
      </c>
      <c r="Y176" s="374"/>
      <c r="Z176" s="346">
        <v>39</v>
      </c>
      <c r="AA176" s="346">
        <v>20</v>
      </c>
      <c r="AB176" s="346">
        <v>14</v>
      </c>
      <c r="AC176" s="346">
        <v>78</v>
      </c>
      <c r="AD176" s="346">
        <v>58</v>
      </c>
      <c r="AE176" s="346">
        <v>27</v>
      </c>
      <c r="AF176" s="346" t="s">
        <v>430</v>
      </c>
      <c r="AG176" s="346" t="s">
        <v>430</v>
      </c>
      <c r="AH176" s="346" t="s">
        <v>430</v>
      </c>
      <c r="AI176" s="346" t="s">
        <v>430</v>
      </c>
      <c r="AJ176" s="346">
        <v>18</v>
      </c>
      <c r="AK176" s="346">
        <v>70</v>
      </c>
      <c r="AL176" s="346">
        <v>18</v>
      </c>
      <c r="AM176" s="346">
        <v>29</v>
      </c>
      <c r="AN176" s="346">
        <v>14</v>
      </c>
      <c r="AO176" s="373"/>
      <c r="AP176" s="348" t="s">
        <v>430</v>
      </c>
      <c r="AQ176" s="348" t="s">
        <v>430</v>
      </c>
      <c r="AR176" s="348" t="s">
        <v>430</v>
      </c>
      <c r="AS176" s="348" t="s">
        <v>430</v>
      </c>
      <c r="AT176" s="348">
        <v>24.85</v>
      </c>
      <c r="AU176" s="351"/>
      <c r="AV176" s="346" t="s">
        <v>430</v>
      </c>
      <c r="AW176" s="346" t="s">
        <v>430</v>
      </c>
      <c r="AX176" s="346" t="s">
        <v>430</v>
      </c>
      <c r="AY176" s="346" t="s">
        <v>430</v>
      </c>
      <c r="AZ176" s="346">
        <v>30</v>
      </c>
      <c r="BA176" s="374"/>
      <c r="BB176" s="348">
        <v>21.834890077639201</v>
      </c>
      <c r="BC176" s="348">
        <v>0</v>
      </c>
      <c r="BD176" s="348">
        <v>0.14346933788255301</v>
      </c>
      <c r="BE176" s="375" t="s">
        <v>430</v>
      </c>
      <c r="BF176" s="374"/>
      <c r="BG176" s="375" t="s">
        <v>430</v>
      </c>
      <c r="BH176" s="674" t="s">
        <v>430</v>
      </c>
      <c r="BI176" s="348" t="s">
        <v>430</v>
      </c>
      <c r="BJ176" s="348" t="s">
        <v>430</v>
      </c>
      <c r="BK176" s="362"/>
      <c r="BL176" s="348" t="s">
        <v>7004</v>
      </c>
      <c r="BM176" s="373" t="s">
        <v>7005</v>
      </c>
      <c r="BN176" s="372" t="s">
        <v>430</v>
      </c>
      <c r="BO176" s="372" t="s">
        <v>430</v>
      </c>
      <c r="BP176" s="372" t="s">
        <v>430</v>
      </c>
      <c r="BQ176" s="373"/>
      <c r="BR176" s="354" t="s">
        <v>6974</v>
      </c>
    </row>
    <row r="177" spans="1:70" s="428" customFormat="1" x14ac:dyDescent="0.25">
      <c r="A177" s="345" t="s">
        <v>7199</v>
      </c>
      <c r="B177" s="373"/>
      <c r="C177" s="719">
        <v>46020</v>
      </c>
      <c r="D177" s="373"/>
      <c r="E177" s="888">
        <v>525.16999999999996</v>
      </c>
      <c r="F177" s="373"/>
      <c r="G177" s="347">
        <v>11.2699</v>
      </c>
      <c r="H177" s="374"/>
      <c r="I177" s="348">
        <v>3.0853000000000002</v>
      </c>
      <c r="J177" s="348">
        <v>2.2917999999999998</v>
      </c>
      <c r="K177" s="348">
        <v>9.3687000000000005</v>
      </c>
      <c r="L177" s="348">
        <v>-5.2846000000000002</v>
      </c>
      <c r="M177" s="348">
        <v>-1.2304999999999999</v>
      </c>
      <c r="N177" s="350" t="s">
        <v>430</v>
      </c>
      <c r="O177" s="348" t="s">
        <v>430</v>
      </c>
      <c r="P177" s="348" t="s">
        <v>430</v>
      </c>
      <c r="Q177" s="348" t="s">
        <v>430</v>
      </c>
      <c r="R177" s="348" t="s">
        <v>430</v>
      </c>
      <c r="S177" s="348">
        <v>8.8668999999999993</v>
      </c>
      <c r="T177" s="348">
        <v>5.9789000000000003</v>
      </c>
      <c r="U177" s="348">
        <v>12.699</v>
      </c>
      <c r="V177" s="348" t="s">
        <v>430</v>
      </c>
      <c r="W177" s="348">
        <v>9.5676000000000005</v>
      </c>
      <c r="X177" s="348">
        <v>12.699</v>
      </c>
      <c r="Y177" s="374"/>
      <c r="Z177" s="346">
        <v>18</v>
      </c>
      <c r="AA177" s="346">
        <v>22</v>
      </c>
      <c r="AB177" s="346">
        <v>22</v>
      </c>
      <c r="AC177" s="346">
        <v>95</v>
      </c>
      <c r="AD177" s="346">
        <v>78</v>
      </c>
      <c r="AE177" s="346" t="s">
        <v>430</v>
      </c>
      <c r="AF177" s="346" t="s">
        <v>430</v>
      </c>
      <c r="AG177" s="346" t="s">
        <v>430</v>
      </c>
      <c r="AH177" s="346" t="s">
        <v>430</v>
      </c>
      <c r="AI177" s="346" t="s">
        <v>430</v>
      </c>
      <c r="AJ177" s="346">
        <v>26</v>
      </c>
      <c r="AK177" s="346">
        <v>87</v>
      </c>
      <c r="AL177" s="346">
        <v>25</v>
      </c>
      <c r="AM177" s="346" t="s">
        <v>430</v>
      </c>
      <c r="AN177" s="346">
        <v>21</v>
      </c>
      <c r="AO177" s="373"/>
      <c r="AP177" s="348" t="s">
        <v>430</v>
      </c>
      <c r="AQ177" s="348" t="s">
        <v>430</v>
      </c>
      <c r="AR177" s="348" t="s">
        <v>430</v>
      </c>
      <c r="AS177" s="348" t="s">
        <v>430</v>
      </c>
      <c r="AT177" s="348" t="s">
        <v>430</v>
      </c>
      <c r="AU177" s="351"/>
      <c r="AV177" s="346" t="s">
        <v>430</v>
      </c>
      <c r="AW177" s="346" t="s">
        <v>430</v>
      </c>
      <c r="AX177" s="346" t="s">
        <v>430</v>
      </c>
      <c r="AY177" s="346" t="s">
        <v>430</v>
      </c>
      <c r="AZ177" s="346" t="s">
        <v>430</v>
      </c>
      <c r="BA177" s="374"/>
      <c r="BB177" s="348">
        <v>26.021811099736599</v>
      </c>
      <c r="BC177" s="348">
        <v>0</v>
      </c>
      <c r="BD177" s="348">
        <v>-5.48933112171716E-2</v>
      </c>
      <c r="BE177" s="375" t="s">
        <v>430</v>
      </c>
      <c r="BF177" s="374"/>
      <c r="BG177" s="375" t="s">
        <v>430</v>
      </c>
      <c r="BH177" s="674" t="s">
        <v>430</v>
      </c>
      <c r="BI177" s="348" t="s">
        <v>430</v>
      </c>
      <c r="BJ177" s="348" t="s">
        <v>430</v>
      </c>
      <c r="BK177" s="362"/>
      <c r="BL177" s="348" t="s">
        <v>6828</v>
      </c>
      <c r="BM177" s="373" t="s">
        <v>5982</v>
      </c>
      <c r="BN177" s="372" t="s">
        <v>430</v>
      </c>
      <c r="BO177" s="372" t="s">
        <v>430</v>
      </c>
      <c r="BP177" s="372" t="s">
        <v>430</v>
      </c>
      <c r="BQ177" s="373"/>
      <c r="BR177" s="354" t="s">
        <v>4673</v>
      </c>
    </row>
    <row r="178" spans="1:70" s="428" customFormat="1" x14ac:dyDescent="0.25">
      <c r="A178" s="345" t="s">
        <v>7200</v>
      </c>
      <c r="B178" s="373"/>
      <c r="C178" s="719">
        <v>40682</v>
      </c>
      <c r="D178" s="373"/>
      <c r="E178" s="346">
        <v>565.4</v>
      </c>
      <c r="F178" s="373"/>
      <c r="G178" s="347">
        <v>60.100999999999999</v>
      </c>
      <c r="H178" s="374"/>
      <c r="I178" s="348">
        <v>3.2039</v>
      </c>
      <c r="J178" s="348">
        <v>2.8029999999999999</v>
      </c>
      <c r="K178" s="348">
        <v>10.9802</v>
      </c>
      <c r="L178" s="348">
        <v>-0.63060000000000005</v>
      </c>
      <c r="M178" s="348">
        <v>1.8468</v>
      </c>
      <c r="N178" s="350">
        <v>58.732399999999998</v>
      </c>
      <c r="O178" s="348">
        <v>46.625500000000002</v>
      </c>
      <c r="P178" s="348">
        <v>37.7271</v>
      </c>
      <c r="Q178" s="348">
        <v>26.016500000000001</v>
      </c>
      <c r="R178" s="348">
        <v>16.238199999999999</v>
      </c>
      <c r="S178" s="348">
        <v>11.9312</v>
      </c>
      <c r="T178" s="348">
        <v>6.7668999999999997</v>
      </c>
      <c r="U178" s="348">
        <v>17.797499999999999</v>
      </c>
      <c r="V178" s="348">
        <v>35.755499999999998</v>
      </c>
      <c r="W178" s="348">
        <v>10.8032</v>
      </c>
      <c r="X178" s="348">
        <v>12.466100000000001</v>
      </c>
      <c r="Y178" s="374"/>
      <c r="Z178" s="346">
        <v>16</v>
      </c>
      <c r="AA178" s="346">
        <v>2</v>
      </c>
      <c r="AB178" s="346">
        <v>1</v>
      </c>
      <c r="AC178" s="346">
        <v>66</v>
      </c>
      <c r="AD178" s="346">
        <v>41</v>
      </c>
      <c r="AE178" s="346">
        <v>16</v>
      </c>
      <c r="AF178" s="346">
        <v>13</v>
      </c>
      <c r="AG178" s="346">
        <v>12</v>
      </c>
      <c r="AH178" s="346">
        <v>2</v>
      </c>
      <c r="AI178" s="346">
        <v>4</v>
      </c>
      <c r="AJ178" s="346">
        <v>4</v>
      </c>
      <c r="AK178" s="346">
        <v>73</v>
      </c>
      <c r="AL178" s="346">
        <v>4</v>
      </c>
      <c r="AM178" s="346">
        <v>17</v>
      </c>
      <c r="AN178" s="346">
        <v>2</v>
      </c>
      <c r="AO178" s="373"/>
      <c r="AP178" s="348">
        <v>22.17</v>
      </c>
      <c r="AQ178" s="348">
        <v>26.38</v>
      </c>
      <c r="AR178" s="348">
        <v>33.19</v>
      </c>
      <c r="AS178" s="348">
        <v>42.34</v>
      </c>
      <c r="AT178" s="348">
        <v>27.3</v>
      </c>
      <c r="AU178" s="351"/>
      <c r="AV178" s="346">
        <v>1</v>
      </c>
      <c r="AW178" s="346">
        <v>2</v>
      </c>
      <c r="AX178" s="346">
        <v>3</v>
      </c>
      <c r="AY178" s="346">
        <v>12</v>
      </c>
      <c r="AZ178" s="346">
        <v>17</v>
      </c>
      <c r="BA178" s="374"/>
      <c r="BB178" s="348">
        <v>18.759570217762601</v>
      </c>
      <c r="BC178" s="348">
        <v>0</v>
      </c>
      <c r="BD178" s="348">
        <v>0.120325276966586</v>
      </c>
      <c r="BE178" s="375" t="s">
        <v>430</v>
      </c>
      <c r="BF178" s="374"/>
      <c r="BG178" s="375" t="s">
        <v>430</v>
      </c>
      <c r="BH178" s="674" t="s">
        <v>430</v>
      </c>
      <c r="BI178" s="348" t="s">
        <v>430</v>
      </c>
      <c r="BJ178" s="348" t="s">
        <v>430</v>
      </c>
      <c r="BK178" s="362"/>
      <c r="BL178" s="348" t="s">
        <v>6945</v>
      </c>
      <c r="BM178" s="373" t="s">
        <v>6946</v>
      </c>
      <c r="BN178" s="372" t="s">
        <v>430</v>
      </c>
      <c r="BO178" s="372" t="s">
        <v>430</v>
      </c>
      <c r="BP178" s="372" t="s">
        <v>430</v>
      </c>
      <c r="BQ178" s="373"/>
      <c r="BR178" s="354" t="s">
        <v>555</v>
      </c>
    </row>
    <row r="179" spans="1:70" s="428" customFormat="1" x14ac:dyDescent="0.25">
      <c r="A179" s="345" t="s">
        <v>7201</v>
      </c>
      <c r="B179" s="373"/>
      <c r="C179" s="719">
        <v>45903</v>
      </c>
      <c r="D179" s="373"/>
      <c r="E179" s="888">
        <v>509.41</v>
      </c>
      <c r="F179" s="373"/>
      <c r="G179" s="347">
        <v>11.7417</v>
      </c>
      <c r="H179" s="374"/>
      <c r="I179" s="348" t="s">
        <v>430</v>
      </c>
      <c r="J179" s="348">
        <v>-0.87880000000000003</v>
      </c>
      <c r="K179" s="348">
        <v>2.5672999999999999</v>
      </c>
      <c r="L179" s="348">
        <v>2.2528999999999999</v>
      </c>
      <c r="M179" s="348">
        <v>2.0360999999999998</v>
      </c>
      <c r="N179" s="350" t="s">
        <v>430</v>
      </c>
      <c r="O179" s="348" t="s">
        <v>430</v>
      </c>
      <c r="P179" s="348" t="s">
        <v>430</v>
      </c>
      <c r="Q179" s="348" t="s">
        <v>430</v>
      </c>
      <c r="R179" s="348" t="s">
        <v>430</v>
      </c>
      <c r="S179" s="348">
        <v>3.36</v>
      </c>
      <c r="T179" s="348">
        <v>11.9505</v>
      </c>
      <c r="U179" s="348">
        <v>3.7949999999999999</v>
      </c>
      <c r="V179" s="348">
        <v>15.027900000000001</v>
      </c>
      <c r="W179" s="348">
        <v>2.1053000000000002</v>
      </c>
      <c r="X179" s="348">
        <v>17.417000000000002</v>
      </c>
      <c r="Y179" s="374"/>
      <c r="Z179" s="346" t="s">
        <v>430</v>
      </c>
      <c r="AA179" s="346">
        <v>100</v>
      </c>
      <c r="AB179" s="346">
        <v>67</v>
      </c>
      <c r="AC179" s="346">
        <v>56</v>
      </c>
      <c r="AD179" s="346">
        <v>36</v>
      </c>
      <c r="AE179" s="346" t="s">
        <v>430</v>
      </c>
      <c r="AF179" s="346" t="s">
        <v>430</v>
      </c>
      <c r="AG179" s="346" t="s">
        <v>430</v>
      </c>
      <c r="AH179" s="346" t="s">
        <v>430</v>
      </c>
      <c r="AI179" s="346" t="s">
        <v>430</v>
      </c>
      <c r="AJ179" s="346">
        <v>69</v>
      </c>
      <c r="AK179" s="346">
        <v>47</v>
      </c>
      <c r="AL179" s="346">
        <v>62</v>
      </c>
      <c r="AM179" s="346">
        <v>39</v>
      </c>
      <c r="AN179" s="346">
        <v>66</v>
      </c>
      <c r="AO179" s="373"/>
      <c r="AP179" s="348" t="s">
        <v>430</v>
      </c>
      <c r="AQ179" s="348" t="s">
        <v>430</v>
      </c>
      <c r="AR179" s="348" t="s">
        <v>430</v>
      </c>
      <c r="AS179" s="348" t="s">
        <v>430</v>
      </c>
      <c r="AT179" s="348">
        <v>11.07</v>
      </c>
      <c r="AU179" s="351"/>
      <c r="AV179" s="346" t="s">
        <v>430</v>
      </c>
      <c r="AW179" s="346" t="s">
        <v>430</v>
      </c>
      <c r="AX179" s="346" t="s">
        <v>430</v>
      </c>
      <c r="AY179" s="346" t="s">
        <v>430</v>
      </c>
      <c r="AZ179" s="346">
        <v>54</v>
      </c>
      <c r="BA179" s="374"/>
      <c r="BB179" s="348">
        <v>12.1148426661819</v>
      </c>
      <c r="BC179" s="348">
        <v>0</v>
      </c>
      <c r="BD179" s="348">
        <v>6.7361645865020497E-2</v>
      </c>
      <c r="BE179" s="375" t="s">
        <v>430</v>
      </c>
      <c r="BF179" s="374"/>
      <c r="BG179" s="375" t="s">
        <v>430</v>
      </c>
      <c r="BH179" s="674" t="s">
        <v>430</v>
      </c>
      <c r="BI179" s="348" t="s">
        <v>430</v>
      </c>
      <c r="BJ179" s="348" t="s">
        <v>430</v>
      </c>
      <c r="BK179" s="362"/>
      <c r="BL179" s="348" t="s">
        <v>7009</v>
      </c>
      <c r="BM179" s="373" t="s">
        <v>7010</v>
      </c>
      <c r="BN179" s="372" t="s">
        <v>2656</v>
      </c>
      <c r="BO179" s="372" t="s">
        <v>430</v>
      </c>
      <c r="BP179" s="372" t="s">
        <v>430</v>
      </c>
      <c r="BQ179" s="373"/>
      <c r="BR179" s="354" t="s">
        <v>476</v>
      </c>
    </row>
    <row r="180" spans="1:70" s="428" customFormat="1" x14ac:dyDescent="0.25">
      <c r="A180" s="345" t="s">
        <v>7202</v>
      </c>
      <c r="B180" s="373"/>
      <c r="C180" s="719">
        <v>45247</v>
      </c>
      <c r="D180" s="373"/>
      <c r="E180" s="346">
        <v>542.30899999999997</v>
      </c>
      <c r="F180" s="373"/>
      <c r="G180" s="347">
        <v>24.565000000000001</v>
      </c>
      <c r="H180" s="374"/>
      <c r="I180" s="348">
        <v>2.4788000000000001</v>
      </c>
      <c r="J180" s="348">
        <v>2.6956000000000002</v>
      </c>
      <c r="K180" s="348">
        <v>10.2385</v>
      </c>
      <c r="L180" s="348">
        <v>-0.95879999999999999</v>
      </c>
      <c r="M180" s="348">
        <v>1.0685</v>
      </c>
      <c r="N180" s="350">
        <v>56.881700000000002</v>
      </c>
      <c r="O180" s="348">
        <v>45.5229</v>
      </c>
      <c r="P180" s="348" t="s">
        <v>430</v>
      </c>
      <c r="Q180" s="348" t="s">
        <v>430</v>
      </c>
      <c r="R180" s="348" t="s">
        <v>430</v>
      </c>
      <c r="S180" s="348">
        <v>11.2394</v>
      </c>
      <c r="T180" s="348">
        <v>5.4333</v>
      </c>
      <c r="U180" s="348">
        <v>16.712199999999999</v>
      </c>
      <c r="V180" s="348">
        <v>34.528300000000002</v>
      </c>
      <c r="W180" s="348">
        <v>10.0336</v>
      </c>
      <c r="X180" s="348">
        <v>38.508099999999999</v>
      </c>
      <c r="Y180" s="374"/>
      <c r="Z180" s="346">
        <v>28</v>
      </c>
      <c r="AA180" s="346">
        <v>6</v>
      </c>
      <c r="AB180" s="346">
        <v>10</v>
      </c>
      <c r="AC180" s="346">
        <v>73</v>
      </c>
      <c r="AD180" s="346">
        <v>55</v>
      </c>
      <c r="AE180" s="346">
        <v>23</v>
      </c>
      <c r="AF180" s="346">
        <v>21</v>
      </c>
      <c r="AG180" s="346" t="s">
        <v>430</v>
      </c>
      <c r="AH180" s="346" t="s">
        <v>430</v>
      </c>
      <c r="AI180" s="346" t="s">
        <v>430</v>
      </c>
      <c r="AJ180" s="346">
        <v>9</v>
      </c>
      <c r="AK180" s="346">
        <v>90</v>
      </c>
      <c r="AL180" s="346">
        <v>14</v>
      </c>
      <c r="AM180" s="346">
        <v>20</v>
      </c>
      <c r="AN180" s="346">
        <v>8</v>
      </c>
      <c r="AO180" s="373"/>
      <c r="AP180" s="348" t="s">
        <v>430</v>
      </c>
      <c r="AQ180" s="348" t="s">
        <v>430</v>
      </c>
      <c r="AR180" s="348" t="s">
        <v>430</v>
      </c>
      <c r="AS180" s="348" t="s">
        <v>430</v>
      </c>
      <c r="AT180" s="348">
        <v>25.54</v>
      </c>
      <c r="AU180" s="351"/>
      <c r="AV180" s="346" t="s">
        <v>430</v>
      </c>
      <c r="AW180" s="346" t="s">
        <v>430</v>
      </c>
      <c r="AX180" s="346" t="s">
        <v>430</v>
      </c>
      <c r="AY180" s="346" t="s">
        <v>430</v>
      </c>
      <c r="AZ180" s="346">
        <v>23</v>
      </c>
      <c r="BA180" s="374"/>
      <c r="BB180" s="348">
        <v>19.027282898201701</v>
      </c>
      <c r="BC180" s="348">
        <v>0.98002685290159697</v>
      </c>
      <c r="BD180" s="348">
        <v>0.12966840714010799</v>
      </c>
      <c r="BE180" s="375">
        <v>-0.24979885098832899</v>
      </c>
      <c r="BF180" s="374"/>
      <c r="BG180" s="375" t="s">
        <v>430</v>
      </c>
      <c r="BH180" s="674" t="s">
        <v>430</v>
      </c>
      <c r="BI180" s="348" t="s">
        <v>430</v>
      </c>
      <c r="BJ180" s="348" t="s">
        <v>430</v>
      </c>
      <c r="BK180" s="362"/>
      <c r="BL180" s="348" t="s">
        <v>7012</v>
      </c>
      <c r="BM180" s="373" t="s">
        <v>7013</v>
      </c>
      <c r="BN180" s="372" t="s">
        <v>430</v>
      </c>
      <c r="BO180" s="372" t="s">
        <v>430</v>
      </c>
      <c r="BP180" s="372" t="s">
        <v>430</v>
      </c>
      <c r="BQ180" s="373"/>
      <c r="BR180" s="354" t="s">
        <v>555</v>
      </c>
    </row>
    <row r="181" spans="1:70" s="428" customFormat="1" x14ac:dyDescent="0.25">
      <c r="A181" s="345" t="s">
        <v>7203</v>
      </c>
      <c r="B181" s="373"/>
      <c r="C181" s="719">
        <v>41275</v>
      </c>
      <c r="D181" s="373"/>
      <c r="E181" s="346">
        <v>499.32</v>
      </c>
      <c r="F181" s="373"/>
      <c r="G181" s="347">
        <v>45.227800000000002</v>
      </c>
      <c r="H181" s="374"/>
      <c r="I181" s="348">
        <v>2.3683999999999998</v>
      </c>
      <c r="J181" s="348">
        <v>2.6353</v>
      </c>
      <c r="K181" s="348">
        <v>9.8630999999999993</v>
      </c>
      <c r="L181" s="348">
        <v>-0.77580000000000005</v>
      </c>
      <c r="M181" s="348">
        <v>1.3106</v>
      </c>
      <c r="N181" s="350">
        <v>55.960599999999999</v>
      </c>
      <c r="O181" s="348">
        <v>44.663899999999998</v>
      </c>
      <c r="P181" s="348">
        <v>36.570099999999996</v>
      </c>
      <c r="Q181" s="348">
        <v>25.3185</v>
      </c>
      <c r="R181" s="348">
        <v>16.076799999999999</v>
      </c>
      <c r="S181" s="348">
        <v>11.006399999999999</v>
      </c>
      <c r="T181" s="348">
        <v>6.7565</v>
      </c>
      <c r="U181" s="348">
        <v>17.003399999999999</v>
      </c>
      <c r="V181" s="348">
        <v>34.476900000000001</v>
      </c>
      <c r="W181" s="348">
        <v>9.7303999999999995</v>
      </c>
      <c r="X181" s="348">
        <v>11.292400000000001</v>
      </c>
      <c r="Y181" s="374"/>
      <c r="Z181" s="346">
        <v>33</v>
      </c>
      <c r="AA181" s="346">
        <v>10</v>
      </c>
      <c r="AB181" s="346">
        <v>18</v>
      </c>
      <c r="AC181" s="346">
        <v>67</v>
      </c>
      <c r="AD181" s="346">
        <v>49</v>
      </c>
      <c r="AE181" s="346">
        <v>28</v>
      </c>
      <c r="AF181" s="346">
        <v>25</v>
      </c>
      <c r="AG181" s="346">
        <v>22</v>
      </c>
      <c r="AH181" s="346">
        <v>11</v>
      </c>
      <c r="AI181" s="346">
        <v>8</v>
      </c>
      <c r="AJ181" s="346">
        <v>15</v>
      </c>
      <c r="AK181" s="346">
        <v>74</v>
      </c>
      <c r="AL181" s="346">
        <v>9</v>
      </c>
      <c r="AM181" s="346">
        <v>21</v>
      </c>
      <c r="AN181" s="346">
        <v>15</v>
      </c>
      <c r="AO181" s="373"/>
      <c r="AP181" s="348">
        <v>21.87</v>
      </c>
      <c r="AQ181" s="348">
        <v>25.77</v>
      </c>
      <c r="AR181" s="348">
        <v>32.229999999999997</v>
      </c>
      <c r="AS181" s="348">
        <v>40.75</v>
      </c>
      <c r="AT181" s="348">
        <v>25.9</v>
      </c>
      <c r="AU181" s="351"/>
      <c r="AV181" s="346">
        <v>9</v>
      </c>
      <c r="AW181" s="346">
        <v>11</v>
      </c>
      <c r="AX181" s="346">
        <v>12</v>
      </c>
      <c r="AY181" s="346">
        <v>22</v>
      </c>
      <c r="AZ181" s="346">
        <v>20</v>
      </c>
      <c r="BA181" s="374"/>
      <c r="BB181" s="348">
        <v>17.654021426557101</v>
      </c>
      <c r="BC181" s="348">
        <v>0.95117200551148695</v>
      </c>
      <c r="BD181" s="348">
        <v>0.123086672200777</v>
      </c>
      <c r="BE181" s="375">
        <v>-0.17011117644389101</v>
      </c>
      <c r="BF181" s="374"/>
      <c r="BG181" s="375" t="s">
        <v>430</v>
      </c>
      <c r="BH181" s="674" t="s">
        <v>430</v>
      </c>
      <c r="BI181" s="348" t="s">
        <v>430</v>
      </c>
      <c r="BJ181" s="348" t="s">
        <v>430</v>
      </c>
      <c r="BK181" s="362"/>
      <c r="BL181" s="348" t="s">
        <v>7015</v>
      </c>
      <c r="BM181" s="373" t="s">
        <v>7016</v>
      </c>
      <c r="BN181" s="372" t="s">
        <v>430</v>
      </c>
      <c r="BO181" s="372" t="s">
        <v>430</v>
      </c>
      <c r="BP181" s="372" t="s">
        <v>430</v>
      </c>
      <c r="BQ181" s="373"/>
      <c r="BR181" s="354" t="s">
        <v>548</v>
      </c>
    </row>
    <row r="182" spans="1:70" s="428" customFormat="1" x14ac:dyDescent="0.25">
      <c r="A182" s="345" t="s">
        <v>7204</v>
      </c>
      <c r="B182" s="373"/>
      <c r="C182" s="719">
        <v>41275</v>
      </c>
      <c r="D182" s="373"/>
      <c r="E182" s="346">
        <v>465.52199999999999</v>
      </c>
      <c r="F182" s="373"/>
      <c r="G182" s="347">
        <v>41.336799999999997</v>
      </c>
      <c r="H182" s="374"/>
      <c r="I182" s="348" t="s">
        <v>430</v>
      </c>
      <c r="J182" s="348">
        <v>-0.42320000000000002</v>
      </c>
      <c r="K182" s="348">
        <v>2.7050000000000001</v>
      </c>
      <c r="L182" s="348">
        <v>5.8780000000000001</v>
      </c>
      <c r="M182" s="348">
        <v>4.0523999999999996</v>
      </c>
      <c r="N182" s="350">
        <v>17.197500000000002</v>
      </c>
      <c r="O182" s="348">
        <v>11.6975</v>
      </c>
      <c r="P182" s="348">
        <v>18.5974</v>
      </c>
      <c r="Q182" s="348">
        <v>14.385999999999999</v>
      </c>
      <c r="R182" s="348">
        <v>13.239699999999999</v>
      </c>
      <c r="S182" s="348">
        <v>4.0647000000000002</v>
      </c>
      <c r="T182" s="348">
        <v>14.4107</v>
      </c>
      <c r="U182" s="348">
        <v>4.8464999999999998</v>
      </c>
      <c r="V182" s="348">
        <v>14.687099999999999</v>
      </c>
      <c r="W182" s="348">
        <v>2.0409999999999999</v>
      </c>
      <c r="X182" s="348">
        <v>7.8013000000000003</v>
      </c>
      <c r="Y182" s="374"/>
      <c r="Z182" s="346" t="s">
        <v>430</v>
      </c>
      <c r="AA182" s="346">
        <v>73</v>
      </c>
      <c r="AB182" s="346">
        <v>64</v>
      </c>
      <c r="AC182" s="346">
        <v>18</v>
      </c>
      <c r="AD182" s="346">
        <v>24</v>
      </c>
      <c r="AE182" s="346">
        <v>37</v>
      </c>
      <c r="AF182" s="346">
        <v>29</v>
      </c>
      <c r="AG182" s="346">
        <v>26</v>
      </c>
      <c r="AH182" s="346">
        <v>18</v>
      </c>
      <c r="AI182" s="346">
        <v>13</v>
      </c>
      <c r="AJ182" s="346">
        <v>57</v>
      </c>
      <c r="AK182" s="346">
        <v>32</v>
      </c>
      <c r="AL182" s="346">
        <v>49</v>
      </c>
      <c r="AM182" s="346">
        <v>42</v>
      </c>
      <c r="AN182" s="346">
        <v>67</v>
      </c>
      <c r="AO182" s="373"/>
      <c r="AP182" s="348">
        <v>14.95</v>
      </c>
      <c r="AQ182" s="348">
        <v>16.52</v>
      </c>
      <c r="AR182" s="348">
        <v>16.399999999999999</v>
      </c>
      <c r="AS182" s="348">
        <v>15.35</v>
      </c>
      <c r="AT182" s="348">
        <v>13.95</v>
      </c>
      <c r="AU182" s="351"/>
      <c r="AV182" s="346">
        <v>13</v>
      </c>
      <c r="AW182" s="346">
        <v>15</v>
      </c>
      <c r="AX182" s="346">
        <v>15</v>
      </c>
      <c r="AY182" s="346">
        <v>24</v>
      </c>
      <c r="AZ182" s="346">
        <v>51</v>
      </c>
      <c r="BA182" s="374"/>
      <c r="BB182" s="348">
        <v>9.0805534688350402</v>
      </c>
      <c r="BC182" s="348">
        <v>0.57656327955535802</v>
      </c>
      <c r="BD182" s="348">
        <v>0.109582218489382</v>
      </c>
      <c r="BE182" s="375">
        <v>0.76967450032613005</v>
      </c>
      <c r="BF182" s="374"/>
      <c r="BG182" s="375" t="s">
        <v>430</v>
      </c>
      <c r="BH182" s="674" t="s">
        <v>430</v>
      </c>
      <c r="BI182" s="348" t="s">
        <v>430</v>
      </c>
      <c r="BJ182" s="348" t="s">
        <v>430</v>
      </c>
      <c r="BK182" s="362"/>
      <c r="BL182" s="348" t="s">
        <v>7018</v>
      </c>
      <c r="BM182" s="373" t="s">
        <v>5348</v>
      </c>
      <c r="BN182" s="372" t="s">
        <v>430</v>
      </c>
      <c r="BO182" s="372" t="s">
        <v>430</v>
      </c>
      <c r="BP182" s="372" t="s">
        <v>430</v>
      </c>
      <c r="BQ182" s="373"/>
      <c r="BR182" s="354" t="s">
        <v>7019</v>
      </c>
    </row>
    <row r="183" spans="1:70" s="428" customFormat="1" x14ac:dyDescent="0.25">
      <c r="A183" s="345" t="s">
        <v>7205</v>
      </c>
      <c r="B183" s="373"/>
      <c r="C183" s="719">
        <v>46111</v>
      </c>
      <c r="D183" s="373"/>
      <c r="E183" s="346">
        <v>379.31799999999998</v>
      </c>
      <c r="F183" s="373"/>
      <c r="G183" s="347">
        <v>10.464499999999999</v>
      </c>
      <c r="H183" s="374"/>
      <c r="I183" s="348" t="s">
        <v>430</v>
      </c>
      <c r="J183" s="348">
        <v>0.4955</v>
      </c>
      <c r="K183" s="348">
        <v>7.9904999999999999</v>
      </c>
      <c r="L183" s="348">
        <v>-3.5529999999999999</v>
      </c>
      <c r="M183" s="348" t="s">
        <v>430</v>
      </c>
      <c r="N183" s="350" t="s">
        <v>430</v>
      </c>
      <c r="O183" s="348" t="s">
        <v>430</v>
      </c>
      <c r="P183" s="348" t="s">
        <v>430</v>
      </c>
      <c r="Q183" s="348" t="s">
        <v>430</v>
      </c>
      <c r="R183" s="348" t="s">
        <v>430</v>
      </c>
      <c r="S183" s="348">
        <v>8.7288999999999994</v>
      </c>
      <c r="T183" s="348">
        <v>4.6449999999999996</v>
      </c>
      <c r="U183" s="348" t="s">
        <v>430</v>
      </c>
      <c r="V183" s="348" t="s">
        <v>430</v>
      </c>
      <c r="W183" s="348">
        <v>7.6140999999999996</v>
      </c>
      <c r="X183" s="348">
        <v>4.6449999999999996</v>
      </c>
      <c r="Y183" s="374"/>
      <c r="Z183" s="346" t="s">
        <v>430</v>
      </c>
      <c r="AA183" s="346">
        <v>43</v>
      </c>
      <c r="AB183" s="346">
        <v>40</v>
      </c>
      <c r="AC183" s="346">
        <v>91</v>
      </c>
      <c r="AD183" s="346" t="s">
        <v>430</v>
      </c>
      <c r="AE183" s="346" t="s">
        <v>430</v>
      </c>
      <c r="AF183" s="346" t="s">
        <v>430</v>
      </c>
      <c r="AG183" s="346" t="s">
        <v>430</v>
      </c>
      <c r="AH183" s="346" t="s">
        <v>430</v>
      </c>
      <c r="AI183" s="346" t="s">
        <v>430</v>
      </c>
      <c r="AJ183" s="346">
        <v>28</v>
      </c>
      <c r="AK183" s="346">
        <v>94</v>
      </c>
      <c r="AL183" s="346" t="s">
        <v>430</v>
      </c>
      <c r="AM183" s="346" t="s">
        <v>430</v>
      </c>
      <c r="AN183" s="346">
        <v>43</v>
      </c>
      <c r="AO183" s="373"/>
      <c r="AP183" s="348" t="s">
        <v>430</v>
      </c>
      <c r="AQ183" s="348" t="s">
        <v>430</v>
      </c>
      <c r="AR183" s="348" t="s">
        <v>430</v>
      </c>
      <c r="AS183" s="348" t="s">
        <v>430</v>
      </c>
      <c r="AT183" s="348" t="s">
        <v>430</v>
      </c>
      <c r="AU183" s="351"/>
      <c r="AV183" s="346" t="s">
        <v>430</v>
      </c>
      <c r="AW183" s="346" t="s">
        <v>430</v>
      </c>
      <c r="AX183" s="346" t="s">
        <v>430</v>
      </c>
      <c r="AY183" s="346" t="s">
        <v>430</v>
      </c>
      <c r="AZ183" s="346" t="s">
        <v>430</v>
      </c>
      <c r="BA183" s="374"/>
      <c r="BB183" s="348">
        <v>25.159948499210799</v>
      </c>
      <c r="BC183" s="348">
        <v>0</v>
      </c>
      <c r="BD183" s="348">
        <v>-2.1659153325884E-3</v>
      </c>
      <c r="BE183" s="375" t="s">
        <v>430</v>
      </c>
      <c r="BF183" s="374"/>
      <c r="BG183" s="375" t="s">
        <v>430</v>
      </c>
      <c r="BH183" s="674" t="s">
        <v>430</v>
      </c>
      <c r="BI183" s="348" t="s">
        <v>430</v>
      </c>
      <c r="BJ183" s="348" t="s">
        <v>430</v>
      </c>
      <c r="BK183" s="362"/>
      <c r="BL183" s="348" t="s">
        <v>7021</v>
      </c>
      <c r="BM183" s="373" t="s">
        <v>7022</v>
      </c>
      <c r="BN183" s="372" t="s">
        <v>430</v>
      </c>
      <c r="BO183" s="372" t="s">
        <v>430</v>
      </c>
      <c r="BP183" s="372" t="s">
        <v>430</v>
      </c>
      <c r="BQ183" s="373"/>
      <c r="BR183" s="354" t="s">
        <v>548</v>
      </c>
    </row>
    <row r="184" spans="1:70" s="428" customFormat="1" x14ac:dyDescent="0.25">
      <c r="A184" s="345" t="s">
        <v>7206</v>
      </c>
      <c r="B184" s="373"/>
      <c r="C184" s="719">
        <v>45609</v>
      </c>
      <c r="D184" s="373"/>
      <c r="E184" s="346">
        <v>380.65</v>
      </c>
      <c r="F184" s="373"/>
      <c r="G184" s="347">
        <v>20.388999999999999</v>
      </c>
      <c r="H184" s="374"/>
      <c r="I184" s="348">
        <v>2.6316000000000002</v>
      </c>
      <c r="J184" s="348">
        <v>2.7128000000000001</v>
      </c>
      <c r="K184" s="348">
        <v>10.5047</v>
      </c>
      <c r="L184" s="348">
        <v>-0.9536</v>
      </c>
      <c r="M184" s="348">
        <v>1.0522</v>
      </c>
      <c r="N184" s="350">
        <v>57.476799999999997</v>
      </c>
      <c r="O184" s="348" t="s">
        <v>430</v>
      </c>
      <c r="P184" s="348" t="s">
        <v>430</v>
      </c>
      <c r="Q184" s="348" t="s">
        <v>430</v>
      </c>
      <c r="R184" s="348" t="s">
        <v>430</v>
      </c>
      <c r="S184" s="348">
        <v>11.3399</v>
      </c>
      <c r="T184" s="348">
        <v>7.1391</v>
      </c>
      <c r="U184" s="348">
        <v>16.976500000000001</v>
      </c>
      <c r="V184" s="348">
        <v>35.152700000000003</v>
      </c>
      <c r="W184" s="348">
        <v>10.115</v>
      </c>
      <c r="X184" s="348">
        <v>49.652700000000003</v>
      </c>
      <c r="Y184" s="374"/>
      <c r="Z184" s="346">
        <v>23</v>
      </c>
      <c r="AA184" s="346">
        <v>4</v>
      </c>
      <c r="AB184" s="346">
        <v>2</v>
      </c>
      <c r="AC184" s="346">
        <v>72</v>
      </c>
      <c r="AD184" s="346">
        <v>56</v>
      </c>
      <c r="AE184" s="346">
        <v>17</v>
      </c>
      <c r="AF184" s="346" t="s">
        <v>430</v>
      </c>
      <c r="AG184" s="346" t="s">
        <v>430</v>
      </c>
      <c r="AH184" s="346" t="s">
        <v>430</v>
      </c>
      <c r="AI184" s="346" t="s">
        <v>430</v>
      </c>
      <c r="AJ184" s="346">
        <v>6</v>
      </c>
      <c r="AK184" s="346">
        <v>65</v>
      </c>
      <c r="AL184" s="346">
        <v>10</v>
      </c>
      <c r="AM184" s="346">
        <v>19</v>
      </c>
      <c r="AN184" s="346">
        <v>5</v>
      </c>
      <c r="AO184" s="373"/>
      <c r="AP184" s="348" t="s">
        <v>430</v>
      </c>
      <c r="AQ184" s="348" t="s">
        <v>430</v>
      </c>
      <c r="AR184" s="348" t="s">
        <v>430</v>
      </c>
      <c r="AS184" s="348" t="s">
        <v>430</v>
      </c>
      <c r="AT184" s="348">
        <v>25.71</v>
      </c>
      <c r="AU184" s="351"/>
      <c r="AV184" s="346" t="s">
        <v>430</v>
      </c>
      <c r="AW184" s="346" t="s">
        <v>430</v>
      </c>
      <c r="AX184" s="346" t="s">
        <v>430</v>
      </c>
      <c r="AY184" s="346" t="s">
        <v>430</v>
      </c>
      <c r="AZ184" s="346">
        <v>22</v>
      </c>
      <c r="BA184" s="374"/>
      <c r="BB184" s="348">
        <v>21.914563425732499</v>
      </c>
      <c r="BC184" s="348">
        <v>0</v>
      </c>
      <c r="BD184" s="348">
        <v>0.14356700240009301</v>
      </c>
      <c r="BE184" s="375" t="s">
        <v>430</v>
      </c>
      <c r="BF184" s="374"/>
      <c r="BG184" s="375" t="s">
        <v>430</v>
      </c>
      <c r="BH184" s="674" t="s">
        <v>430</v>
      </c>
      <c r="BI184" s="348" t="s">
        <v>430</v>
      </c>
      <c r="BJ184" s="348" t="s">
        <v>430</v>
      </c>
      <c r="BK184" s="362"/>
      <c r="BL184" s="348" t="s">
        <v>6912</v>
      </c>
      <c r="BM184" s="373" t="s">
        <v>6913</v>
      </c>
      <c r="BN184" s="372" t="s">
        <v>430</v>
      </c>
      <c r="BO184" s="372" t="s">
        <v>430</v>
      </c>
      <c r="BP184" s="372" t="s">
        <v>430</v>
      </c>
      <c r="BQ184" s="373"/>
      <c r="BR184" s="354" t="s">
        <v>555</v>
      </c>
    </row>
    <row r="185" spans="1:70" s="428" customFormat="1" x14ac:dyDescent="0.25">
      <c r="A185" s="345" t="s">
        <v>7207</v>
      </c>
      <c r="B185" s="373"/>
      <c r="C185" s="719">
        <v>43886</v>
      </c>
      <c r="D185" s="373"/>
      <c r="E185" s="346">
        <v>343.53399999999999</v>
      </c>
      <c r="F185" s="373"/>
      <c r="G185" s="347">
        <v>33.1464</v>
      </c>
      <c r="H185" s="374"/>
      <c r="I185" s="348" t="s">
        <v>430</v>
      </c>
      <c r="J185" s="348">
        <v>-0.94820000000000004</v>
      </c>
      <c r="K185" s="348">
        <v>0.12959999999999999</v>
      </c>
      <c r="L185" s="348">
        <v>5.4676999999999998</v>
      </c>
      <c r="M185" s="348">
        <v>1.5446</v>
      </c>
      <c r="N185" s="350">
        <v>3.5062000000000002</v>
      </c>
      <c r="O185" s="348">
        <v>3.3538000000000001</v>
      </c>
      <c r="P185" s="348">
        <v>16.922999999999998</v>
      </c>
      <c r="Q185" s="348">
        <v>16.605499999999999</v>
      </c>
      <c r="R185" s="348" t="s">
        <v>430</v>
      </c>
      <c r="S185" s="348">
        <v>2.2601</v>
      </c>
      <c r="T185" s="348">
        <v>15.3179</v>
      </c>
      <c r="U185" s="348">
        <v>-0.57679999999999998</v>
      </c>
      <c r="V185" s="348">
        <v>4.9059999999999997</v>
      </c>
      <c r="W185" s="348">
        <v>-3.7699999999999997E-2</v>
      </c>
      <c r="X185" s="348">
        <v>20.296600000000002</v>
      </c>
      <c r="Y185" s="374"/>
      <c r="Z185" s="346" t="s">
        <v>430</v>
      </c>
      <c r="AA185" s="346">
        <v>105</v>
      </c>
      <c r="AB185" s="346">
        <v>111</v>
      </c>
      <c r="AC185" s="346">
        <v>21</v>
      </c>
      <c r="AD185" s="346">
        <v>43</v>
      </c>
      <c r="AE185" s="346">
        <v>69</v>
      </c>
      <c r="AF185" s="346">
        <v>50</v>
      </c>
      <c r="AG185" s="346">
        <v>30</v>
      </c>
      <c r="AH185" s="346">
        <v>15</v>
      </c>
      <c r="AI185" s="346" t="s">
        <v>430</v>
      </c>
      <c r="AJ185" s="346">
        <v>90</v>
      </c>
      <c r="AK185" s="346">
        <v>26</v>
      </c>
      <c r="AL185" s="346">
        <v>84</v>
      </c>
      <c r="AM185" s="346">
        <v>73</v>
      </c>
      <c r="AN185" s="346">
        <v>106</v>
      </c>
      <c r="AO185" s="373"/>
      <c r="AP185" s="348" t="s">
        <v>430</v>
      </c>
      <c r="AQ185" s="348" t="s">
        <v>430</v>
      </c>
      <c r="AR185" s="348">
        <v>14.74</v>
      </c>
      <c r="AS185" s="348">
        <v>8.75</v>
      </c>
      <c r="AT185" s="348">
        <v>5.45</v>
      </c>
      <c r="AU185" s="351"/>
      <c r="AV185" s="346" t="s">
        <v>430</v>
      </c>
      <c r="AW185" s="346" t="s">
        <v>430</v>
      </c>
      <c r="AX185" s="346">
        <v>19</v>
      </c>
      <c r="AY185" s="346">
        <v>40</v>
      </c>
      <c r="AZ185" s="346">
        <v>72</v>
      </c>
      <c r="BA185" s="374"/>
      <c r="BB185" s="348">
        <v>11.717263516868901</v>
      </c>
      <c r="BC185" s="348">
        <v>0.93734226920545805</v>
      </c>
      <c r="BD185" s="348">
        <v>7.7347459772336494E-2</v>
      </c>
      <c r="BE185" s="375">
        <v>0.56805572265852899</v>
      </c>
      <c r="BF185" s="374"/>
      <c r="BG185" s="375" t="s">
        <v>430</v>
      </c>
      <c r="BH185" s="674" t="s">
        <v>430</v>
      </c>
      <c r="BI185" s="348" t="s">
        <v>430</v>
      </c>
      <c r="BJ185" s="348" t="s">
        <v>430</v>
      </c>
      <c r="BK185" s="362"/>
      <c r="BL185" s="348" t="s">
        <v>7024</v>
      </c>
      <c r="BM185" s="373" t="s">
        <v>7025</v>
      </c>
      <c r="BN185" s="372" t="s">
        <v>430</v>
      </c>
      <c r="BO185" s="372" t="s">
        <v>430</v>
      </c>
      <c r="BP185" s="372" t="s">
        <v>430</v>
      </c>
      <c r="BQ185" s="373"/>
      <c r="BR185" s="354" t="s">
        <v>436</v>
      </c>
    </row>
    <row r="186" spans="1:70" s="428" customFormat="1" x14ac:dyDescent="0.25">
      <c r="A186" s="345" t="s">
        <v>7208</v>
      </c>
      <c r="B186" s="373"/>
      <c r="C186" s="719">
        <v>45442</v>
      </c>
      <c r="D186" s="373"/>
      <c r="E186" s="346">
        <v>290.93599999999998</v>
      </c>
      <c r="F186" s="373"/>
      <c r="G186" s="347">
        <v>10.528</v>
      </c>
      <c r="H186" s="374"/>
      <c r="I186" s="348">
        <v>0.64049999999999996</v>
      </c>
      <c r="J186" s="348">
        <v>-0.55730000000000002</v>
      </c>
      <c r="K186" s="348">
        <v>2.5421</v>
      </c>
      <c r="L186" s="348">
        <v>2.6021000000000001</v>
      </c>
      <c r="M186" s="348">
        <v>10.3911</v>
      </c>
      <c r="N186" s="350">
        <v>6.8506999999999998</v>
      </c>
      <c r="O186" s="348">
        <v>-1.9638</v>
      </c>
      <c r="P186" s="348" t="s">
        <v>430</v>
      </c>
      <c r="Q186" s="348" t="s">
        <v>430</v>
      </c>
      <c r="R186" s="348" t="s">
        <v>430</v>
      </c>
      <c r="S186" s="348">
        <v>2.7322000000000002</v>
      </c>
      <c r="T186" s="348">
        <v>21.276399999999999</v>
      </c>
      <c r="U186" s="348">
        <v>9.4046000000000003</v>
      </c>
      <c r="V186" s="348">
        <v>11.0783</v>
      </c>
      <c r="W186" s="348">
        <v>1.9661</v>
      </c>
      <c r="X186" s="348">
        <v>2.3397999999999999</v>
      </c>
      <c r="Y186" s="374"/>
      <c r="Z186" s="346">
        <v>51</v>
      </c>
      <c r="AA186" s="346">
        <v>84</v>
      </c>
      <c r="AB186" s="346">
        <v>68</v>
      </c>
      <c r="AC186" s="346">
        <v>52</v>
      </c>
      <c r="AD186" s="346">
        <v>11</v>
      </c>
      <c r="AE186" s="346">
        <v>57</v>
      </c>
      <c r="AF186" s="346">
        <v>62</v>
      </c>
      <c r="AG186" s="346" t="s">
        <v>430</v>
      </c>
      <c r="AH186" s="346" t="s">
        <v>430</v>
      </c>
      <c r="AI186" s="346" t="s">
        <v>430</v>
      </c>
      <c r="AJ186" s="346">
        <v>79</v>
      </c>
      <c r="AK186" s="346">
        <v>14</v>
      </c>
      <c r="AL186" s="346">
        <v>32</v>
      </c>
      <c r="AM186" s="346">
        <v>49</v>
      </c>
      <c r="AN186" s="346">
        <v>69</v>
      </c>
      <c r="AO186" s="373"/>
      <c r="AP186" s="348" t="s">
        <v>430</v>
      </c>
      <c r="AQ186" s="348" t="s">
        <v>430</v>
      </c>
      <c r="AR186" s="348" t="s">
        <v>430</v>
      </c>
      <c r="AS186" s="348" t="s">
        <v>430</v>
      </c>
      <c r="AT186" s="348">
        <v>14.19</v>
      </c>
      <c r="AU186" s="351"/>
      <c r="AV186" s="346" t="s">
        <v>430</v>
      </c>
      <c r="AW186" s="346" t="s">
        <v>430</v>
      </c>
      <c r="AX186" s="346" t="s">
        <v>430</v>
      </c>
      <c r="AY186" s="346" t="s">
        <v>430</v>
      </c>
      <c r="AZ186" s="346">
        <v>49</v>
      </c>
      <c r="BA186" s="374"/>
      <c r="BB186" s="348">
        <v>16.834185988704402</v>
      </c>
      <c r="BC186" s="348">
        <v>0.99091344737672704</v>
      </c>
      <c r="BD186" s="348">
        <v>-2.01776876896098E-2</v>
      </c>
      <c r="BE186" s="375">
        <v>-7.7660289065118002E-2</v>
      </c>
      <c r="BF186" s="374"/>
      <c r="BG186" s="375" t="s">
        <v>430</v>
      </c>
      <c r="BH186" s="674" t="s">
        <v>430</v>
      </c>
      <c r="BI186" s="348" t="s">
        <v>430</v>
      </c>
      <c r="BJ186" s="348" t="s">
        <v>430</v>
      </c>
      <c r="BK186" s="362"/>
      <c r="BL186" s="348" t="s">
        <v>7027</v>
      </c>
      <c r="BM186" s="373" t="s">
        <v>6099</v>
      </c>
      <c r="BN186" s="372" t="s">
        <v>430</v>
      </c>
      <c r="BO186" s="372" t="s">
        <v>430</v>
      </c>
      <c r="BP186" s="372" t="s">
        <v>430</v>
      </c>
      <c r="BQ186" s="373"/>
      <c r="BR186" s="354" t="s">
        <v>6974</v>
      </c>
    </row>
    <row r="187" spans="1:70" s="428" customFormat="1" x14ac:dyDescent="0.25">
      <c r="A187" s="345" t="s">
        <v>7209</v>
      </c>
      <c r="B187" s="373"/>
      <c r="C187" s="719">
        <v>41275</v>
      </c>
      <c r="D187" s="373"/>
      <c r="E187" s="346">
        <v>257.88900000000001</v>
      </c>
      <c r="F187" s="373"/>
      <c r="G187" s="347">
        <v>178.75319999999999</v>
      </c>
      <c r="H187" s="374"/>
      <c r="I187" s="348">
        <v>0.60060000000000002</v>
      </c>
      <c r="J187" s="348">
        <v>-0.46800000000000003</v>
      </c>
      <c r="K187" s="348">
        <v>0.33589999999999998</v>
      </c>
      <c r="L187" s="348">
        <v>3.4904999999999999</v>
      </c>
      <c r="M187" s="348">
        <v>0.58650000000000002</v>
      </c>
      <c r="N187" s="350">
        <v>5.1177999999999999</v>
      </c>
      <c r="O187" s="348">
        <v>3.9464000000000001</v>
      </c>
      <c r="P187" s="348">
        <v>14.2309</v>
      </c>
      <c r="Q187" s="348">
        <v>13.196</v>
      </c>
      <c r="R187" s="348">
        <v>13.026199999999999</v>
      </c>
      <c r="S187" s="348">
        <v>2.117</v>
      </c>
      <c r="T187" s="348">
        <v>13.526</v>
      </c>
      <c r="U187" s="348">
        <v>-0.67420000000000002</v>
      </c>
      <c r="V187" s="348">
        <v>6.4718</v>
      </c>
      <c r="W187" s="348">
        <v>-8.1000000000000003E-2</v>
      </c>
      <c r="X187" s="348">
        <v>12.5197</v>
      </c>
      <c r="Y187" s="374"/>
      <c r="Z187" s="346">
        <v>57</v>
      </c>
      <c r="AA187" s="346">
        <v>78</v>
      </c>
      <c r="AB187" s="346">
        <v>108</v>
      </c>
      <c r="AC187" s="346">
        <v>43</v>
      </c>
      <c r="AD187" s="346">
        <v>70</v>
      </c>
      <c r="AE187" s="346">
        <v>63</v>
      </c>
      <c r="AF187" s="346">
        <v>49</v>
      </c>
      <c r="AG187" s="346">
        <v>39</v>
      </c>
      <c r="AH187" s="346">
        <v>22</v>
      </c>
      <c r="AI187" s="346">
        <v>14</v>
      </c>
      <c r="AJ187" s="346">
        <v>95</v>
      </c>
      <c r="AK187" s="346">
        <v>37</v>
      </c>
      <c r="AL187" s="346">
        <v>85</v>
      </c>
      <c r="AM187" s="346">
        <v>67</v>
      </c>
      <c r="AN187" s="346">
        <v>108</v>
      </c>
      <c r="AO187" s="373"/>
      <c r="AP187" s="348">
        <v>14.03</v>
      </c>
      <c r="AQ187" s="348">
        <v>15.2</v>
      </c>
      <c r="AR187" s="348">
        <v>12.65</v>
      </c>
      <c r="AS187" s="348">
        <v>8.25</v>
      </c>
      <c r="AT187" s="348">
        <v>4.8499999999999996</v>
      </c>
      <c r="AU187" s="351"/>
      <c r="AV187" s="346">
        <v>14</v>
      </c>
      <c r="AW187" s="346">
        <v>18</v>
      </c>
      <c r="AX187" s="346">
        <v>25</v>
      </c>
      <c r="AY187" s="346">
        <v>43</v>
      </c>
      <c r="AZ187" s="346">
        <v>74</v>
      </c>
      <c r="BA187" s="374"/>
      <c r="BB187" s="348">
        <v>11.0032332821055</v>
      </c>
      <c r="BC187" s="348">
        <v>0.88942276717749902</v>
      </c>
      <c r="BD187" s="348">
        <v>6.0220615195060397E-2</v>
      </c>
      <c r="BE187" s="375">
        <v>0.31254714914850701</v>
      </c>
      <c r="BF187" s="374"/>
      <c r="BG187" s="375" t="s">
        <v>430</v>
      </c>
      <c r="BH187" s="674" t="s">
        <v>430</v>
      </c>
      <c r="BI187" s="348" t="s">
        <v>430</v>
      </c>
      <c r="BJ187" s="348" t="s">
        <v>430</v>
      </c>
      <c r="BK187" s="362"/>
      <c r="BL187" s="348" t="s">
        <v>7029</v>
      </c>
      <c r="BM187" s="373" t="s">
        <v>7030</v>
      </c>
      <c r="BN187" s="372" t="s">
        <v>430</v>
      </c>
      <c r="BO187" s="372" t="s">
        <v>430</v>
      </c>
      <c r="BP187" s="372" t="s">
        <v>430</v>
      </c>
      <c r="BQ187" s="373"/>
      <c r="BR187" s="354" t="s">
        <v>548</v>
      </c>
    </row>
    <row r="188" spans="1:70" s="428" customFormat="1" x14ac:dyDescent="0.25">
      <c r="A188" s="345" t="s">
        <v>7210</v>
      </c>
      <c r="B188" s="373"/>
      <c r="C188" s="719">
        <v>45352</v>
      </c>
      <c r="D188" s="373"/>
      <c r="E188" s="346">
        <v>255.63</v>
      </c>
      <c r="F188" s="373"/>
      <c r="G188" s="347">
        <v>10.786</v>
      </c>
      <c r="H188" s="374"/>
      <c r="I188" s="348">
        <v>0.14860000000000001</v>
      </c>
      <c r="J188" s="348">
        <v>0</v>
      </c>
      <c r="K188" s="348">
        <v>2.7042000000000002</v>
      </c>
      <c r="L188" s="348">
        <v>8.3148999999999997</v>
      </c>
      <c r="M188" s="348">
        <v>15.308999999999999</v>
      </c>
      <c r="N188" s="350">
        <v>6.4547999999999996</v>
      </c>
      <c r="O188" s="348">
        <v>-4.0551000000000004</v>
      </c>
      <c r="P188" s="348" t="s">
        <v>430</v>
      </c>
      <c r="Q188" s="348" t="s">
        <v>430</v>
      </c>
      <c r="R188" s="348" t="s">
        <v>430</v>
      </c>
      <c r="S188" s="348">
        <v>4.8304</v>
      </c>
      <c r="T188" s="348">
        <v>28.988299999999999</v>
      </c>
      <c r="U188" s="348">
        <v>10.297599999999999</v>
      </c>
      <c r="V188" s="348">
        <v>8.8945000000000007</v>
      </c>
      <c r="W188" s="348">
        <v>3.8014000000000001</v>
      </c>
      <c r="X188" s="348">
        <v>3.1091000000000002</v>
      </c>
      <c r="Y188" s="374"/>
      <c r="Z188" s="346">
        <v>79</v>
      </c>
      <c r="AA188" s="346">
        <v>58</v>
      </c>
      <c r="AB188" s="346">
        <v>65</v>
      </c>
      <c r="AC188" s="346">
        <v>10</v>
      </c>
      <c r="AD188" s="346">
        <v>6</v>
      </c>
      <c r="AE188" s="346">
        <v>59</v>
      </c>
      <c r="AF188" s="346">
        <v>65</v>
      </c>
      <c r="AG188" s="346" t="s">
        <v>430</v>
      </c>
      <c r="AH188" s="346" t="s">
        <v>430</v>
      </c>
      <c r="AI188" s="346" t="s">
        <v>430</v>
      </c>
      <c r="AJ188" s="346">
        <v>53</v>
      </c>
      <c r="AK188" s="346">
        <v>6</v>
      </c>
      <c r="AL188" s="346">
        <v>31</v>
      </c>
      <c r="AM188" s="346">
        <v>57</v>
      </c>
      <c r="AN188" s="346">
        <v>52</v>
      </c>
      <c r="AO188" s="373"/>
      <c r="AP188" s="348" t="s">
        <v>430</v>
      </c>
      <c r="AQ188" s="348" t="s">
        <v>430</v>
      </c>
      <c r="AR188" s="348" t="s">
        <v>430</v>
      </c>
      <c r="AS188" s="348" t="s">
        <v>430</v>
      </c>
      <c r="AT188" s="348">
        <v>20.81</v>
      </c>
      <c r="AU188" s="351"/>
      <c r="AV188" s="346" t="s">
        <v>430</v>
      </c>
      <c r="AW188" s="346" t="s">
        <v>430</v>
      </c>
      <c r="AX188" s="346" t="s">
        <v>430</v>
      </c>
      <c r="AY188" s="346" t="s">
        <v>430</v>
      </c>
      <c r="AZ188" s="346">
        <v>41</v>
      </c>
      <c r="BA188" s="374"/>
      <c r="BB188" s="348">
        <v>19.652428309173899</v>
      </c>
      <c r="BC188" s="348">
        <v>1.0068699807405399</v>
      </c>
      <c r="BD188" s="348">
        <v>1.44068319152903E-2</v>
      </c>
      <c r="BE188" s="375">
        <v>3.9018301663950698E-2</v>
      </c>
      <c r="BF188" s="374"/>
      <c r="BG188" s="375" t="s">
        <v>430</v>
      </c>
      <c r="BH188" s="674" t="s">
        <v>430</v>
      </c>
      <c r="BI188" s="348" t="s">
        <v>430</v>
      </c>
      <c r="BJ188" s="348" t="s">
        <v>430</v>
      </c>
      <c r="BK188" s="362"/>
      <c r="BL188" s="348" t="s">
        <v>6915</v>
      </c>
      <c r="BM188" s="373" t="s">
        <v>6916</v>
      </c>
      <c r="BN188" s="372" t="s">
        <v>430</v>
      </c>
      <c r="BO188" s="372" t="s">
        <v>430</v>
      </c>
      <c r="BP188" s="372" t="s">
        <v>430</v>
      </c>
      <c r="BQ188" s="373"/>
      <c r="BR188" s="354" t="s">
        <v>6974</v>
      </c>
    </row>
    <row r="189" spans="1:70" s="428" customFormat="1" x14ac:dyDescent="0.25">
      <c r="A189" s="345" t="s">
        <v>7211</v>
      </c>
      <c r="B189" s="373"/>
      <c r="C189" s="719">
        <v>41275</v>
      </c>
      <c r="D189" s="373"/>
      <c r="E189" s="346">
        <v>245.46600000000001</v>
      </c>
      <c r="F189" s="373"/>
      <c r="G189" s="347">
        <v>62.886600000000001</v>
      </c>
      <c r="H189" s="374"/>
      <c r="I189" s="348" t="s">
        <v>430</v>
      </c>
      <c r="J189" s="348">
        <v>-0.45860000000000001</v>
      </c>
      <c r="K189" s="348">
        <v>1.2047000000000001</v>
      </c>
      <c r="L189" s="348">
        <v>5.6638999999999999</v>
      </c>
      <c r="M189" s="348">
        <v>3.6244999999999998</v>
      </c>
      <c r="N189" s="350">
        <v>6.2121000000000004</v>
      </c>
      <c r="O189" s="348">
        <v>5.4233000000000002</v>
      </c>
      <c r="P189" s="348">
        <v>14.6351</v>
      </c>
      <c r="Q189" s="348">
        <v>12.900399999999999</v>
      </c>
      <c r="R189" s="348">
        <v>12.7903</v>
      </c>
      <c r="S189" s="348">
        <v>2.4474</v>
      </c>
      <c r="T189" s="348">
        <v>12.382999999999999</v>
      </c>
      <c r="U189" s="348">
        <v>3.1452</v>
      </c>
      <c r="V189" s="348">
        <v>6.9985999999999997</v>
      </c>
      <c r="W189" s="348">
        <v>0.88570000000000004</v>
      </c>
      <c r="X189" s="348">
        <v>13.2704</v>
      </c>
      <c r="Y189" s="374"/>
      <c r="Z189" s="346" t="s">
        <v>430</v>
      </c>
      <c r="AA189" s="346">
        <v>75</v>
      </c>
      <c r="AB189" s="346">
        <v>85</v>
      </c>
      <c r="AC189" s="346">
        <v>20</v>
      </c>
      <c r="AD189" s="346">
        <v>28</v>
      </c>
      <c r="AE189" s="346">
        <v>60</v>
      </c>
      <c r="AF189" s="346">
        <v>43</v>
      </c>
      <c r="AG189" s="346">
        <v>36</v>
      </c>
      <c r="AH189" s="346">
        <v>23</v>
      </c>
      <c r="AI189" s="346">
        <v>15</v>
      </c>
      <c r="AJ189" s="346">
        <v>84</v>
      </c>
      <c r="AK189" s="346">
        <v>45</v>
      </c>
      <c r="AL189" s="346">
        <v>69</v>
      </c>
      <c r="AM189" s="346">
        <v>65</v>
      </c>
      <c r="AN189" s="346">
        <v>83</v>
      </c>
      <c r="AO189" s="373"/>
      <c r="AP189" s="348">
        <v>13.78</v>
      </c>
      <c r="AQ189" s="348">
        <v>14.57</v>
      </c>
      <c r="AR189" s="348">
        <v>13.03</v>
      </c>
      <c r="AS189" s="348">
        <v>9.7899999999999991</v>
      </c>
      <c r="AT189" s="348">
        <v>9.17</v>
      </c>
      <c r="AU189" s="351"/>
      <c r="AV189" s="346">
        <v>16</v>
      </c>
      <c r="AW189" s="346">
        <v>19</v>
      </c>
      <c r="AX189" s="346">
        <v>23</v>
      </c>
      <c r="AY189" s="346">
        <v>37</v>
      </c>
      <c r="AZ189" s="346">
        <v>60</v>
      </c>
      <c r="BA189" s="374"/>
      <c r="BB189" s="348">
        <v>9.13601159512862</v>
      </c>
      <c r="BC189" s="348">
        <v>0</v>
      </c>
      <c r="BD189" s="348">
        <v>7.6986462606093806E-2</v>
      </c>
      <c r="BE189" s="375" t="s">
        <v>430</v>
      </c>
      <c r="BF189" s="374"/>
      <c r="BG189" s="375" t="s">
        <v>430</v>
      </c>
      <c r="BH189" s="674" t="s">
        <v>430</v>
      </c>
      <c r="BI189" s="348" t="s">
        <v>430</v>
      </c>
      <c r="BJ189" s="348" t="s">
        <v>430</v>
      </c>
      <c r="BK189" s="362"/>
      <c r="BL189" s="348" t="s">
        <v>7033</v>
      </c>
      <c r="BM189" s="373" t="s">
        <v>7034</v>
      </c>
      <c r="BN189" s="372" t="s">
        <v>430</v>
      </c>
      <c r="BO189" s="372" t="s">
        <v>430</v>
      </c>
      <c r="BP189" s="372" t="s">
        <v>430</v>
      </c>
      <c r="BQ189" s="373"/>
      <c r="BR189" s="354" t="s">
        <v>910</v>
      </c>
    </row>
    <row r="190" spans="1:70" s="428" customFormat="1" x14ac:dyDescent="0.25">
      <c r="A190" s="345" t="s">
        <v>7212</v>
      </c>
      <c r="B190" s="373"/>
      <c r="C190" s="719">
        <v>44197</v>
      </c>
      <c r="D190" s="373"/>
      <c r="E190" s="346">
        <v>224.173</v>
      </c>
      <c r="F190" s="373"/>
      <c r="G190" s="347">
        <v>21.613600000000002</v>
      </c>
      <c r="H190" s="374"/>
      <c r="I190" s="348">
        <v>0.63180000000000003</v>
      </c>
      <c r="J190" s="348">
        <v>-0.56399999999999995</v>
      </c>
      <c r="K190" s="348">
        <v>0.79790000000000005</v>
      </c>
      <c r="L190" s="348">
        <v>4.5392999999999999</v>
      </c>
      <c r="M190" s="348">
        <v>0.32400000000000001</v>
      </c>
      <c r="N190" s="350">
        <v>1.5958000000000001</v>
      </c>
      <c r="O190" s="348">
        <v>0.49149999999999999</v>
      </c>
      <c r="P190" s="348">
        <v>12.090999999999999</v>
      </c>
      <c r="Q190" s="348">
        <v>11.396699999999999</v>
      </c>
      <c r="R190" s="348" t="s">
        <v>430</v>
      </c>
      <c r="S190" s="348">
        <v>2.4681000000000002</v>
      </c>
      <c r="T190" s="348">
        <v>14.116199999999999</v>
      </c>
      <c r="U190" s="348">
        <v>-1.5783</v>
      </c>
      <c r="V190" s="348">
        <v>3.2523</v>
      </c>
      <c r="W190" s="348">
        <v>0.30719999999999997</v>
      </c>
      <c r="X190" s="348">
        <v>14.6555</v>
      </c>
      <c r="Y190" s="374"/>
      <c r="Z190" s="346">
        <v>53</v>
      </c>
      <c r="AA190" s="346">
        <v>86</v>
      </c>
      <c r="AB190" s="346">
        <v>97</v>
      </c>
      <c r="AC190" s="346">
        <v>29</v>
      </c>
      <c r="AD190" s="346">
        <v>73</v>
      </c>
      <c r="AE190" s="346">
        <v>77</v>
      </c>
      <c r="AF190" s="346">
        <v>57</v>
      </c>
      <c r="AG190" s="346">
        <v>48</v>
      </c>
      <c r="AH190" s="346">
        <v>30</v>
      </c>
      <c r="AI190" s="346" t="s">
        <v>430</v>
      </c>
      <c r="AJ190" s="346">
        <v>82</v>
      </c>
      <c r="AK190" s="346">
        <v>35</v>
      </c>
      <c r="AL190" s="346">
        <v>91</v>
      </c>
      <c r="AM190" s="346">
        <v>85</v>
      </c>
      <c r="AN190" s="346">
        <v>98</v>
      </c>
      <c r="AO190" s="373"/>
      <c r="AP190" s="348" t="s">
        <v>430</v>
      </c>
      <c r="AQ190" s="348" t="s">
        <v>430</v>
      </c>
      <c r="AR190" s="348">
        <v>10.220000000000001</v>
      </c>
      <c r="AS190" s="348">
        <v>5.62</v>
      </c>
      <c r="AT190" s="348">
        <v>3.43</v>
      </c>
      <c r="AU190" s="351"/>
      <c r="AV190" s="346" t="s">
        <v>430</v>
      </c>
      <c r="AW190" s="346" t="s">
        <v>430</v>
      </c>
      <c r="AX190" s="346">
        <v>33</v>
      </c>
      <c r="AY190" s="346">
        <v>52</v>
      </c>
      <c r="AZ190" s="346">
        <v>82</v>
      </c>
      <c r="BA190" s="374"/>
      <c r="BB190" s="348">
        <v>11.9186340056816</v>
      </c>
      <c r="BC190" s="348">
        <v>0.98937684734487397</v>
      </c>
      <c r="BD190" s="348">
        <v>4.3142491671552097E-2</v>
      </c>
      <c r="BE190" s="375">
        <v>0.12478359204742499</v>
      </c>
      <c r="BF190" s="374"/>
      <c r="BG190" s="375" t="s">
        <v>430</v>
      </c>
      <c r="BH190" s="674" t="s">
        <v>430</v>
      </c>
      <c r="BI190" s="348" t="s">
        <v>430</v>
      </c>
      <c r="BJ190" s="348" t="s">
        <v>430</v>
      </c>
      <c r="BK190" s="362"/>
      <c r="BL190" s="348" t="s">
        <v>7036</v>
      </c>
      <c r="BM190" s="373" t="s">
        <v>5846</v>
      </c>
      <c r="BN190" s="372" t="s">
        <v>2985</v>
      </c>
      <c r="BO190" s="372" t="s">
        <v>430</v>
      </c>
      <c r="BP190" s="372" t="s">
        <v>430</v>
      </c>
      <c r="BQ190" s="373"/>
      <c r="BR190" s="354" t="s">
        <v>555</v>
      </c>
    </row>
    <row r="191" spans="1:70" s="428" customFormat="1" x14ac:dyDescent="0.25">
      <c r="A191" s="345" t="s">
        <v>7213</v>
      </c>
      <c r="B191" s="373"/>
      <c r="C191" s="719">
        <v>45846</v>
      </c>
      <c r="D191" s="373"/>
      <c r="E191" s="346">
        <v>230.04</v>
      </c>
      <c r="F191" s="373"/>
      <c r="G191" s="347">
        <v>21.496600000000001</v>
      </c>
      <c r="H191" s="374"/>
      <c r="I191" s="348">
        <v>4.0499000000000001</v>
      </c>
      <c r="J191" s="348">
        <v>1.9602999999999999</v>
      </c>
      <c r="K191" s="348">
        <v>8.5215999999999994</v>
      </c>
      <c r="L191" s="348">
        <v>-10.870200000000001</v>
      </c>
      <c r="M191" s="348">
        <v>-4.7073</v>
      </c>
      <c r="N191" s="350">
        <v>108.934</v>
      </c>
      <c r="O191" s="348" t="s">
        <v>430</v>
      </c>
      <c r="P191" s="348" t="s">
        <v>430</v>
      </c>
      <c r="Q191" s="348" t="s">
        <v>430</v>
      </c>
      <c r="R191" s="348" t="s">
        <v>430</v>
      </c>
      <c r="S191" s="348">
        <v>6.0031999999999996</v>
      </c>
      <c r="T191" s="348">
        <v>4.1582999999999997</v>
      </c>
      <c r="U191" s="348">
        <v>4.2816000000000001</v>
      </c>
      <c r="V191" s="348">
        <v>63.427500000000002</v>
      </c>
      <c r="W191" s="348">
        <v>9.2189999999999994</v>
      </c>
      <c r="X191" s="348">
        <v>98.308199999999999</v>
      </c>
      <c r="Y191" s="374"/>
      <c r="Z191" s="346">
        <v>8</v>
      </c>
      <c r="AA191" s="346">
        <v>33</v>
      </c>
      <c r="AB191" s="346">
        <v>27</v>
      </c>
      <c r="AC191" s="346">
        <v>110</v>
      </c>
      <c r="AD191" s="346">
        <v>91</v>
      </c>
      <c r="AE191" s="346">
        <v>6</v>
      </c>
      <c r="AF191" s="346" t="s">
        <v>430</v>
      </c>
      <c r="AG191" s="346" t="s">
        <v>430</v>
      </c>
      <c r="AH191" s="346" t="s">
        <v>430</v>
      </c>
      <c r="AI191" s="346" t="s">
        <v>430</v>
      </c>
      <c r="AJ191" s="346">
        <v>36</v>
      </c>
      <c r="AK191" s="346">
        <v>103</v>
      </c>
      <c r="AL191" s="346">
        <v>56</v>
      </c>
      <c r="AM191" s="346">
        <v>9</v>
      </c>
      <c r="AN191" s="346">
        <v>28</v>
      </c>
      <c r="AO191" s="373"/>
      <c r="AP191" s="348" t="s">
        <v>430</v>
      </c>
      <c r="AQ191" s="348" t="s">
        <v>430</v>
      </c>
      <c r="AR191" s="348" t="s">
        <v>430</v>
      </c>
      <c r="AS191" s="348" t="s">
        <v>430</v>
      </c>
      <c r="AT191" s="348">
        <v>29.97</v>
      </c>
      <c r="AU191" s="351"/>
      <c r="AV191" s="346" t="s">
        <v>430</v>
      </c>
      <c r="AW191" s="346" t="s">
        <v>430</v>
      </c>
      <c r="AX191" s="346" t="s">
        <v>430</v>
      </c>
      <c r="AY191" s="346" t="s">
        <v>430</v>
      </c>
      <c r="AZ191" s="346">
        <v>9</v>
      </c>
      <c r="BA191" s="374"/>
      <c r="BB191" s="348">
        <v>68.572992562904901</v>
      </c>
      <c r="BC191" s="348">
        <v>0</v>
      </c>
      <c r="BD191" s="348">
        <v>9.9102821917324502E-2</v>
      </c>
      <c r="BE191" s="375" t="s">
        <v>430</v>
      </c>
      <c r="BF191" s="374"/>
      <c r="BG191" s="375" t="s">
        <v>430</v>
      </c>
      <c r="BH191" s="674" t="s">
        <v>430</v>
      </c>
      <c r="BI191" s="348" t="s">
        <v>430</v>
      </c>
      <c r="BJ191" s="348" t="s">
        <v>430</v>
      </c>
      <c r="BK191" s="362"/>
      <c r="BL191" s="348" t="s">
        <v>7057</v>
      </c>
      <c r="BM191" s="373" t="s">
        <v>7058</v>
      </c>
      <c r="BN191" s="372" t="s">
        <v>430</v>
      </c>
      <c r="BO191" s="372" t="s">
        <v>430</v>
      </c>
      <c r="BP191" s="372" t="s">
        <v>430</v>
      </c>
      <c r="BQ191" s="373"/>
      <c r="BR191" s="354" t="s">
        <v>555</v>
      </c>
    </row>
    <row r="192" spans="1:70" s="428" customFormat="1" x14ac:dyDescent="0.25">
      <c r="A192" s="345" t="s">
        <v>7214</v>
      </c>
      <c r="B192" s="373"/>
      <c r="C192" s="719">
        <v>45922</v>
      </c>
      <c r="D192" s="373"/>
      <c r="E192" s="346">
        <v>201.608</v>
      </c>
      <c r="F192" s="373"/>
      <c r="G192" s="347">
        <v>11.0839</v>
      </c>
      <c r="H192" s="374"/>
      <c r="I192" s="348">
        <v>0.51419999999999999</v>
      </c>
      <c r="J192" s="348">
        <v>0.36220000000000002</v>
      </c>
      <c r="K192" s="348">
        <v>3.7206999999999999</v>
      </c>
      <c r="L192" s="348">
        <v>9.9331999999999994</v>
      </c>
      <c r="M192" s="348">
        <v>10.9344</v>
      </c>
      <c r="N192" s="350" t="s">
        <v>430</v>
      </c>
      <c r="O192" s="348" t="s">
        <v>430</v>
      </c>
      <c r="P192" s="348" t="s">
        <v>430</v>
      </c>
      <c r="Q192" s="348" t="s">
        <v>430</v>
      </c>
      <c r="R192" s="348" t="s">
        <v>430</v>
      </c>
      <c r="S192" s="348">
        <v>5.0338000000000003</v>
      </c>
      <c r="T192" s="348">
        <v>23.885400000000001</v>
      </c>
      <c r="U192" s="348">
        <v>11.297499999999999</v>
      </c>
      <c r="V192" s="348">
        <v>14.8817</v>
      </c>
      <c r="W192" s="348">
        <v>3.3792</v>
      </c>
      <c r="X192" s="348">
        <v>10.839</v>
      </c>
      <c r="Y192" s="374"/>
      <c r="Z192" s="346">
        <v>64</v>
      </c>
      <c r="AA192" s="346">
        <v>45</v>
      </c>
      <c r="AB192" s="346">
        <v>55</v>
      </c>
      <c r="AC192" s="346">
        <v>8</v>
      </c>
      <c r="AD192" s="346">
        <v>9</v>
      </c>
      <c r="AE192" s="346" t="s">
        <v>430</v>
      </c>
      <c r="AF192" s="346" t="s">
        <v>430</v>
      </c>
      <c r="AG192" s="346" t="s">
        <v>430</v>
      </c>
      <c r="AH192" s="346" t="s">
        <v>430</v>
      </c>
      <c r="AI192" s="346" t="s">
        <v>430</v>
      </c>
      <c r="AJ192" s="346">
        <v>51</v>
      </c>
      <c r="AK192" s="346">
        <v>12</v>
      </c>
      <c r="AL192" s="346">
        <v>27</v>
      </c>
      <c r="AM192" s="346">
        <v>41</v>
      </c>
      <c r="AN192" s="346">
        <v>55</v>
      </c>
      <c r="AO192" s="373"/>
      <c r="AP192" s="348" t="s">
        <v>430</v>
      </c>
      <c r="AQ192" s="348" t="s">
        <v>430</v>
      </c>
      <c r="AR192" s="348" t="s">
        <v>430</v>
      </c>
      <c r="AS192" s="348" t="s">
        <v>430</v>
      </c>
      <c r="AT192" s="348" t="s">
        <v>430</v>
      </c>
      <c r="AU192" s="351"/>
      <c r="AV192" s="346" t="s">
        <v>430</v>
      </c>
      <c r="AW192" s="346" t="s">
        <v>430</v>
      </c>
      <c r="AX192" s="346" t="s">
        <v>430</v>
      </c>
      <c r="AY192" s="346" t="s">
        <v>430</v>
      </c>
      <c r="AZ192" s="346" t="s">
        <v>430</v>
      </c>
      <c r="BA192" s="374"/>
      <c r="BB192" s="348">
        <v>16.570248365735299</v>
      </c>
      <c r="BC192" s="348">
        <v>1.0831243811909701</v>
      </c>
      <c r="BD192" s="348">
        <v>3.92431432807053E-2</v>
      </c>
      <c r="BE192" s="375">
        <v>1.0735455653591801</v>
      </c>
      <c r="BF192" s="374"/>
      <c r="BG192" s="375" t="s">
        <v>430</v>
      </c>
      <c r="BH192" s="674" t="s">
        <v>430</v>
      </c>
      <c r="BI192" s="348" t="s">
        <v>430</v>
      </c>
      <c r="BJ192" s="348" t="s">
        <v>430</v>
      </c>
      <c r="BK192" s="362"/>
      <c r="BL192" s="348" t="s">
        <v>7038</v>
      </c>
      <c r="BM192" s="373" t="s">
        <v>7039</v>
      </c>
      <c r="BN192" s="372" t="s">
        <v>430</v>
      </c>
      <c r="BO192" s="372" t="s">
        <v>430</v>
      </c>
      <c r="BP192" s="372" t="s">
        <v>430</v>
      </c>
      <c r="BQ192" s="373"/>
      <c r="BR192" s="354" t="s">
        <v>443</v>
      </c>
    </row>
    <row r="193" spans="1:70" s="428" customFormat="1" x14ac:dyDescent="0.25">
      <c r="A193" s="345" t="s">
        <v>7215</v>
      </c>
      <c r="B193" s="373"/>
      <c r="C193" s="719">
        <v>45499</v>
      </c>
      <c r="D193" s="373"/>
      <c r="E193" s="346">
        <v>195.785</v>
      </c>
      <c r="F193" s="373"/>
      <c r="G193" s="347">
        <v>9.2870000000000008</v>
      </c>
      <c r="H193" s="374"/>
      <c r="I193" s="348">
        <v>0.45429999999999998</v>
      </c>
      <c r="J193" s="348">
        <v>-0.86460000000000004</v>
      </c>
      <c r="K193" s="348">
        <v>1.9877</v>
      </c>
      <c r="L193" s="348">
        <v>3.4994000000000001</v>
      </c>
      <c r="M193" s="348">
        <v>3.5802</v>
      </c>
      <c r="N193" s="350">
        <v>4.5010000000000003</v>
      </c>
      <c r="O193" s="348">
        <v>-4.4631999999999996</v>
      </c>
      <c r="P193" s="348" t="s">
        <v>430</v>
      </c>
      <c r="Q193" s="348" t="s">
        <v>430</v>
      </c>
      <c r="R193" s="348" t="s">
        <v>430</v>
      </c>
      <c r="S193" s="348">
        <v>1.4086000000000001</v>
      </c>
      <c r="T193" s="348">
        <v>20.830100000000002</v>
      </c>
      <c r="U193" s="348">
        <v>6.2464000000000004</v>
      </c>
      <c r="V193" s="348">
        <v>9.9573999999999998</v>
      </c>
      <c r="W193" s="348">
        <v>1.4862</v>
      </c>
      <c r="X193" s="348">
        <v>-3.5127999999999999</v>
      </c>
      <c r="Y193" s="374"/>
      <c r="Z193" s="346">
        <v>68</v>
      </c>
      <c r="AA193" s="346">
        <v>99</v>
      </c>
      <c r="AB193" s="346">
        <v>73</v>
      </c>
      <c r="AC193" s="346">
        <v>42</v>
      </c>
      <c r="AD193" s="346">
        <v>29</v>
      </c>
      <c r="AE193" s="346">
        <v>66</v>
      </c>
      <c r="AF193" s="346">
        <v>66</v>
      </c>
      <c r="AG193" s="346" t="s">
        <v>430</v>
      </c>
      <c r="AH193" s="346" t="s">
        <v>430</v>
      </c>
      <c r="AI193" s="346" t="s">
        <v>430</v>
      </c>
      <c r="AJ193" s="346">
        <v>105</v>
      </c>
      <c r="AK193" s="346">
        <v>16</v>
      </c>
      <c r="AL193" s="346">
        <v>44</v>
      </c>
      <c r="AM193" s="346">
        <v>53</v>
      </c>
      <c r="AN193" s="346">
        <v>74</v>
      </c>
      <c r="AO193" s="373"/>
      <c r="AP193" s="348" t="s">
        <v>430</v>
      </c>
      <c r="AQ193" s="348" t="s">
        <v>430</v>
      </c>
      <c r="AR193" s="348" t="s">
        <v>430</v>
      </c>
      <c r="AS193" s="348" t="s">
        <v>430</v>
      </c>
      <c r="AT193" s="348">
        <v>9.49</v>
      </c>
      <c r="AU193" s="351"/>
      <c r="AV193" s="346" t="s">
        <v>430</v>
      </c>
      <c r="AW193" s="346" t="s">
        <v>430</v>
      </c>
      <c r="AX193" s="346" t="s">
        <v>430</v>
      </c>
      <c r="AY193" s="346" t="s">
        <v>430</v>
      </c>
      <c r="AZ193" s="346">
        <v>58</v>
      </c>
      <c r="BA193" s="374"/>
      <c r="BB193" s="348">
        <v>17.022536330158498</v>
      </c>
      <c r="BC193" s="348">
        <v>1.00379924412401</v>
      </c>
      <c r="BD193" s="348">
        <v>-4.1571802855468999E-2</v>
      </c>
      <c r="BE193" s="375">
        <v>-9.8512828427409299E-2</v>
      </c>
      <c r="BF193" s="374"/>
      <c r="BG193" s="375" t="s">
        <v>430</v>
      </c>
      <c r="BH193" s="674" t="s">
        <v>430</v>
      </c>
      <c r="BI193" s="348" t="s">
        <v>430</v>
      </c>
      <c r="BJ193" s="348" t="s">
        <v>430</v>
      </c>
      <c r="BK193" s="362"/>
      <c r="BL193" s="348" t="s">
        <v>7041</v>
      </c>
      <c r="BM193" s="373" t="s">
        <v>5073</v>
      </c>
      <c r="BN193" s="372" t="s">
        <v>430</v>
      </c>
      <c r="BO193" s="372" t="s">
        <v>430</v>
      </c>
      <c r="BP193" s="372" t="s">
        <v>430</v>
      </c>
      <c r="BQ193" s="373"/>
      <c r="BR193" s="354" t="s">
        <v>6974</v>
      </c>
    </row>
    <row r="194" spans="1:70" s="428" customFormat="1" x14ac:dyDescent="0.25">
      <c r="A194" s="345" t="s">
        <v>7216</v>
      </c>
      <c r="B194" s="373"/>
      <c r="C194" s="719">
        <v>45889</v>
      </c>
      <c r="D194" s="373"/>
      <c r="E194" s="346">
        <v>190.73</v>
      </c>
      <c r="F194" s="373"/>
      <c r="G194" s="347">
        <v>15.5297</v>
      </c>
      <c r="H194" s="374"/>
      <c r="I194" s="348">
        <v>2.7124000000000001</v>
      </c>
      <c r="J194" s="348">
        <v>2.6410999999999998</v>
      </c>
      <c r="K194" s="348">
        <v>10.347899999999999</v>
      </c>
      <c r="L194" s="348">
        <v>-1.1162000000000001</v>
      </c>
      <c r="M194" s="348">
        <v>1.4125000000000001</v>
      </c>
      <c r="N194" s="350">
        <v>55.296999999999997</v>
      </c>
      <c r="O194" s="348" t="s">
        <v>430</v>
      </c>
      <c r="P194" s="348" t="s">
        <v>430</v>
      </c>
      <c r="Q194" s="348" t="s">
        <v>430</v>
      </c>
      <c r="R194" s="348" t="s">
        <v>430</v>
      </c>
      <c r="S194" s="348">
        <v>11.2403</v>
      </c>
      <c r="T194" s="348">
        <v>6.5861000000000001</v>
      </c>
      <c r="U194" s="348">
        <v>15.7232</v>
      </c>
      <c r="V194" s="348">
        <v>33.287300000000002</v>
      </c>
      <c r="W194" s="348">
        <v>9.7141000000000002</v>
      </c>
      <c r="X194" s="348">
        <v>55.296999999999997</v>
      </c>
      <c r="Y194" s="374"/>
      <c r="Z194" s="346">
        <v>21</v>
      </c>
      <c r="AA194" s="346">
        <v>9</v>
      </c>
      <c r="AB194" s="346">
        <v>5</v>
      </c>
      <c r="AC194" s="346">
        <v>84</v>
      </c>
      <c r="AD194" s="346">
        <v>45</v>
      </c>
      <c r="AE194" s="346">
        <v>30</v>
      </c>
      <c r="AF194" s="346" t="s">
        <v>430</v>
      </c>
      <c r="AG194" s="346" t="s">
        <v>430</v>
      </c>
      <c r="AH194" s="346" t="s">
        <v>430</v>
      </c>
      <c r="AI194" s="346" t="s">
        <v>430</v>
      </c>
      <c r="AJ194" s="346">
        <v>8</v>
      </c>
      <c r="AK194" s="346">
        <v>80</v>
      </c>
      <c r="AL194" s="346">
        <v>22</v>
      </c>
      <c r="AM194" s="346">
        <v>32</v>
      </c>
      <c r="AN194" s="346">
        <v>16</v>
      </c>
      <c r="AO194" s="373"/>
      <c r="AP194" s="348" t="s">
        <v>430</v>
      </c>
      <c r="AQ194" s="348" t="s">
        <v>430</v>
      </c>
      <c r="AR194" s="348" t="s">
        <v>430</v>
      </c>
      <c r="AS194" s="348" t="s">
        <v>430</v>
      </c>
      <c r="AT194" s="348">
        <v>24.68</v>
      </c>
      <c r="AU194" s="351"/>
      <c r="AV194" s="346" t="s">
        <v>430</v>
      </c>
      <c r="AW194" s="346" t="s">
        <v>430</v>
      </c>
      <c r="AX194" s="346" t="s">
        <v>430</v>
      </c>
      <c r="AY194" s="346" t="s">
        <v>430</v>
      </c>
      <c r="AZ194" s="346">
        <v>33</v>
      </c>
      <c r="BA194" s="374"/>
      <c r="BB194" s="348">
        <v>25.920193273277501</v>
      </c>
      <c r="BC194" s="348">
        <v>0</v>
      </c>
      <c r="BD194" s="348">
        <v>0.13645489511999501</v>
      </c>
      <c r="BE194" s="375" t="s">
        <v>430</v>
      </c>
      <c r="BF194" s="374"/>
      <c r="BG194" s="375" t="s">
        <v>430</v>
      </c>
      <c r="BH194" s="674" t="s">
        <v>430</v>
      </c>
      <c r="BI194" s="348" t="s">
        <v>430</v>
      </c>
      <c r="BJ194" s="348" t="s">
        <v>430</v>
      </c>
      <c r="BK194" s="362"/>
      <c r="BL194" s="348" t="s">
        <v>7043</v>
      </c>
      <c r="BM194" s="373" t="s">
        <v>7044</v>
      </c>
      <c r="BN194" s="372" t="s">
        <v>430</v>
      </c>
      <c r="BO194" s="372" t="s">
        <v>430</v>
      </c>
      <c r="BP194" s="372" t="s">
        <v>430</v>
      </c>
      <c r="BQ194" s="373"/>
      <c r="BR194" s="354" t="s">
        <v>548</v>
      </c>
    </row>
    <row r="195" spans="1:70" s="428" customFormat="1" x14ac:dyDescent="0.25">
      <c r="A195" s="345" t="s">
        <v>7217</v>
      </c>
      <c r="B195" s="373"/>
      <c r="C195" s="719">
        <v>45516</v>
      </c>
      <c r="D195" s="373"/>
      <c r="E195" s="346">
        <v>185.53100000000001</v>
      </c>
      <c r="F195" s="373"/>
      <c r="G195" s="347">
        <v>10.3567</v>
      </c>
      <c r="H195" s="374"/>
      <c r="I195" s="348">
        <v>0.44519999999999998</v>
      </c>
      <c r="J195" s="348">
        <v>-0.88239999999999996</v>
      </c>
      <c r="K195" s="348">
        <v>7.3811999999999998</v>
      </c>
      <c r="L195" s="348">
        <v>13.1348</v>
      </c>
      <c r="M195" s="348">
        <v>10.8226</v>
      </c>
      <c r="N195" s="350">
        <v>11.6373</v>
      </c>
      <c r="O195" s="348">
        <v>0.75480000000000003</v>
      </c>
      <c r="P195" s="348" t="s">
        <v>430</v>
      </c>
      <c r="Q195" s="348" t="s">
        <v>430</v>
      </c>
      <c r="R195" s="348" t="s">
        <v>430</v>
      </c>
      <c r="S195" s="348">
        <v>9.2789999999999999</v>
      </c>
      <c r="T195" s="348">
        <v>28.744199999999999</v>
      </c>
      <c r="U195" s="348">
        <v>7.6154999999999999</v>
      </c>
      <c r="V195" s="348">
        <v>10.2164</v>
      </c>
      <c r="W195" s="348">
        <v>3.6042999999999998</v>
      </c>
      <c r="X195" s="348">
        <v>1.7484999999999999</v>
      </c>
      <c r="Y195" s="374"/>
      <c r="Z195" s="346">
        <v>69</v>
      </c>
      <c r="AA195" s="346">
        <v>101</v>
      </c>
      <c r="AB195" s="346">
        <v>44</v>
      </c>
      <c r="AC195" s="346">
        <v>5</v>
      </c>
      <c r="AD195" s="346">
        <v>10</v>
      </c>
      <c r="AE195" s="346">
        <v>45</v>
      </c>
      <c r="AF195" s="346">
        <v>54</v>
      </c>
      <c r="AG195" s="346" t="s">
        <v>430</v>
      </c>
      <c r="AH195" s="346" t="s">
        <v>430</v>
      </c>
      <c r="AI195" s="346" t="s">
        <v>430</v>
      </c>
      <c r="AJ195" s="346">
        <v>25</v>
      </c>
      <c r="AK195" s="346">
        <v>7</v>
      </c>
      <c r="AL195" s="346">
        <v>35</v>
      </c>
      <c r="AM195" s="346">
        <v>51</v>
      </c>
      <c r="AN195" s="346">
        <v>53</v>
      </c>
      <c r="AO195" s="373"/>
      <c r="AP195" s="348" t="s">
        <v>430</v>
      </c>
      <c r="AQ195" s="348" t="s">
        <v>430</v>
      </c>
      <c r="AR195" s="348" t="s">
        <v>430</v>
      </c>
      <c r="AS195" s="348" t="s">
        <v>430</v>
      </c>
      <c r="AT195" s="348">
        <v>22.61</v>
      </c>
      <c r="AU195" s="351"/>
      <c r="AV195" s="346" t="s">
        <v>430</v>
      </c>
      <c r="AW195" s="346" t="s">
        <v>430</v>
      </c>
      <c r="AX195" s="346" t="s">
        <v>430</v>
      </c>
      <c r="AY195" s="346" t="s">
        <v>430</v>
      </c>
      <c r="AZ195" s="346">
        <v>38</v>
      </c>
      <c r="BA195" s="374"/>
      <c r="BB195" s="348">
        <v>17.342482721541899</v>
      </c>
      <c r="BC195" s="348">
        <v>0.99064033603439605</v>
      </c>
      <c r="BD195" s="348">
        <v>-1.51865755108655E-2</v>
      </c>
      <c r="BE195" s="375">
        <v>-7.9411846527287305E-2</v>
      </c>
      <c r="BF195" s="374"/>
      <c r="BG195" s="375" t="s">
        <v>430</v>
      </c>
      <c r="BH195" s="674" t="s">
        <v>430</v>
      </c>
      <c r="BI195" s="348" t="s">
        <v>430</v>
      </c>
      <c r="BJ195" s="348" t="s">
        <v>430</v>
      </c>
      <c r="BK195" s="362"/>
      <c r="BL195" s="348" t="s">
        <v>6966</v>
      </c>
      <c r="BM195" s="373" t="s">
        <v>5403</v>
      </c>
      <c r="BN195" s="372" t="s">
        <v>430</v>
      </c>
      <c r="BO195" s="372" t="s">
        <v>430</v>
      </c>
      <c r="BP195" s="372" t="s">
        <v>430</v>
      </c>
      <c r="BQ195" s="373"/>
      <c r="BR195" s="354" t="s">
        <v>463</v>
      </c>
    </row>
    <row r="196" spans="1:70" s="428" customFormat="1" x14ac:dyDescent="0.25">
      <c r="A196" s="345" t="s">
        <v>7218</v>
      </c>
      <c r="B196" s="373"/>
      <c r="C196" s="719">
        <v>45882</v>
      </c>
      <c r="D196" s="373"/>
      <c r="E196" s="346">
        <v>184.6</v>
      </c>
      <c r="F196" s="373"/>
      <c r="G196" s="347">
        <v>11.7326</v>
      </c>
      <c r="H196" s="374"/>
      <c r="I196" s="348">
        <v>1.0377000000000001</v>
      </c>
      <c r="J196" s="348">
        <v>0.23669999999999999</v>
      </c>
      <c r="K196" s="348">
        <v>3.0749</v>
      </c>
      <c r="L196" s="348">
        <v>2.7040000000000002</v>
      </c>
      <c r="M196" s="348">
        <v>2.0324</v>
      </c>
      <c r="N196" s="350">
        <v>16.401800000000001</v>
      </c>
      <c r="O196" s="348" t="s">
        <v>430</v>
      </c>
      <c r="P196" s="348" t="s">
        <v>430</v>
      </c>
      <c r="Q196" s="348" t="s">
        <v>430</v>
      </c>
      <c r="R196" s="348" t="s">
        <v>430</v>
      </c>
      <c r="S196" s="348">
        <v>4.2146999999999997</v>
      </c>
      <c r="T196" s="348">
        <v>11.880800000000001</v>
      </c>
      <c r="U196" s="348">
        <v>5.3517000000000001</v>
      </c>
      <c r="V196" s="348">
        <v>13.2294</v>
      </c>
      <c r="W196" s="348">
        <v>2.7544</v>
      </c>
      <c r="X196" s="348">
        <v>16.973800000000001</v>
      </c>
      <c r="Y196" s="374"/>
      <c r="Z196" s="346">
        <v>43</v>
      </c>
      <c r="AA196" s="346">
        <v>49</v>
      </c>
      <c r="AB196" s="346">
        <v>58</v>
      </c>
      <c r="AC196" s="346">
        <v>51</v>
      </c>
      <c r="AD196" s="346">
        <v>37</v>
      </c>
      <c r="AE196" s="346">
        <v>39</v>
      </c>
      <c r="AF196" s="346" t="s">
        <v>430</v>
      </c>
      <c r="AG196" s="346" t="s">
        <v>430</v>
      </c>
      <c r="AH196" s="346" t="s">
        <v>430</v>
      </c>
      <c r="AI196" s="346" t="s">
        <v>430</v>
      </c>
      <c r="AJ196" s="346">
        <v>54</v>
      </c>
      <c r="AK196" s="346">
        <v>49</v>
      </c>
      <c r="AL196" s="346">
        <v>47</v>
      </c>
      <c r="AM196" s="346">
        <v>44</v>
      </c>
      <c r="AN196" s="346">
        <v>58</v>
      </c>
      <c r="AO196" s="373"/>
      <c r="AP196" s="348" t="s">
        <v>430</v>
      </c>
      <c r="AQ196" s="348" t="s">
        <v>430</v>
      </c>
      <c r="AR196" s="348" t="s">
        <v>430</v>
      </c>
      <c r="AS196" s="348" t="s">
        <v>430</v>
      </c>
      <c r="AT196" s="348">
        <v>10.93</v>
      </c>
      <c r="AU196" s="351"/>
      <c r="AV196" s="346" t="s">
        <v>430</v>
      </c>
      <c r="AW196" s="346" t="s">
        <v>430</v>
      </c>
      <c r="AX196" s="346" t="s">
        <v>430</v>
      </c>
      <c r="AY196" s="346" t="s">
        <v>430</v>
      </c>
      <c r="AZ196" s="346">
        <v>55</v>
      </c>
      <c r="BA196" s="374"/>
      <c r="BB196" s="348">
        <v>10.5114838989735</v>
      </c>
      <c r="BC196" s="348">
        <v>0</v>
      </c>
      <c r="BD196" s="348">
        <v>8.2874022011788895E-2</v>
      </c>
      <c r="BE196" s="375" t="s">
        <v>430</v>
      </c>
      <c r="BF196" s="374"/>
      <c r="BG196" s="375" t="s">
        <v>430</v>
      </c>
      <c r="BH196" s="674" t="s">
        <v>430</v>
      </c>
      <c r="BI196" s="348" t="s">
        <v>430</v>
      </c>
      <c r="BJ196" s="348" t="s">
        <v>430</v>
      </c>
      <c r="BK196" s="362"/>
      <c r="BL196" s="348" t="s">
        <v>6935</v>
      </c>
      <c r="BM196" s="373" t="s">
        <v>4945</v>
      </c>
      <c r="BN196" s="372" t="s">
        <v>430</v>
      </c>
      <c r="BO196" s="372" t="s">
        <v>430</v>
      </c>
      <c r="BP196" s="372" t="s">
        <v>430</v>
      </c>
      <c r="BQ196" s="373"/>
      <c r="BR196" s="354" t="s">
        <v>555</v>
      </c>
    </row>
    <row r="197" spans="1:70" s="428" customFormat="1" x14ac:dyDescent="0.25">
      <c r="A197" s="345" t="s">
        <v>7219</v>
      </c>
      <c r="B197" s="373"/>
      <c r="C197" s="719">
        <v>44267</v>
      </c>
      <c r="D197" s="373"/>
      <c r="E197" s="346">
        <v>160.33000000000001</v>
      </c>
      <c r="F197" s="373"/>
      <c r="G197" s="347">
        <v>20.0336</v>
      </c>
      <c r="H197" s="374"/>
      <c r="I197" s="348" t="s">
        <v>430</v>
      </c>
      <c r="J197" s="348">
        <v>-1.1842999999999999</v>
      </c>
      <c r="K197" s="348">
        <v>0.95699999999999996</v>
      </c>
      <c r="L197" s="348">
        <v>0.77210000000000001</v>
      </c>
      <c r="M197" s="348">
        <v>0.84919999999999995</v>
      </c>
      <c r="N197" s="350">
        <v>10.1851</v>
      </c>
      <c r="O197" s="348">
        <v>9.6801999999999992</v>
      </c>
      <c r="P197" s="348">
        <v>15.930999999999999</v>
      </c>
      <c r="Q197" s="348">
        <v>12.8688</v>
      </c>
      <c r="R197" s="348" t="s">
        <v>430</v>
      </c>
      <c r="S197" s="348">
        <v>1.7005999999999999</v>
      </c>
      <c r="T197" s="348">
        <v>9.2184000000000008</v>
      </c>
      <c r="U197" s="348">
        <v>1.9164000000000001</v>
      </c>
      <c r="V197" s="348">
        <v>7.2911000000000001</v>
      </c>
      <c r="W197" s="348">
        <v>0.66930000000000001</v>
      </c>
      <c r="X197" s="348">
        <v>13.6212</v>
      </c>
      <c r="Y197" s="374"/>
      <c r="Z197" s="346" t="s">
        <v>430</v>
      </c>
      <c r="AA197" s="346">
        <v>112</v>
      </c>
      <c r="AB197" s="346">
        <v>92</v>
      </c>
      <c r="AC197" s="346">
        <v>64</v>
      </c>
      <c r="AD197" s="346">
        <v>66</v>
      </c>
      <c r="AE197" s="346">
        <v>50</v>
      </c>
      <c r="AF197" s="346">
        <v>35</v>
      </c>
      <c r="AG197" s="346">
        <v>33</v>
      </c>
      <c r="AH197" s="346">
        <v>24</v>
      </c>
      <c r="AI197" s="346" t="s">
        <v>430</v>
      </c>
      <c r="AJ197" s="346">
        <v>101</v>
      </c>
      <c r="AK197" s="346">
        <v>58</v>
      </c>
      <c r="AL197" s="346">
        <v>75</v>
      </c>
      <c r="AM197" s="346">
        <v>64</v>
      </c>
      <c r="AN197" s="346">
        <v>89</v>
      </c>
      <c r="AO197" s="373"/>
      <c r="AP197" s="348" t="s">
        <v>430</v>
      </c>
      <c r="AQ197" s="348" t="s">
        <v>430</v>
      </c>
      <c r="AR197" s="348">
        <v>13.87</v>
      </c>
      <c r="AS197" s="348">
        <v>12.03</v>
      </c>
      <c r="AT197" s="348">
        <v>5.73</v>
      </c>
      <c r="AU197" s="351"/>
      <c r="AV197" s="346" t="s">
        <v>430</v>
      </c>
      <c r="AW197" s="346" t="s">
        <v>430</v>
      </c>
      <c r="AX197" s="346">
        <v>22</v>
      </c>
      <c r="AY197" s="346">
        <v>32</v>
      </c>
      <c r="AZ197" s="346">
        <v>71</v>
      </c>
      <c r="BA197" s="374"/>
      <c r="BB197" s="348">
        <v>7.5496661504501299</v>
      </c>
      <c r="BC197" s="348">
        <v>0.54367335810501705</v>
      </c>
      <c r="BD197" s="348">
        <v>9.8449269223958094E-2</v>
      </c>
      <c r="BE197" s="375">
        <v>0.53072389657455199</v>
      </c>
      <c r="BF197" s="374"/>
      <c r="BG197" s="375" t="s">
        <v>430</v>
      </c>
      <c r="BH197" s="674" t="s">
        <v>430</v>
      </c>
      <c r="BI197" s="348" t="s">
        <v>430</v>
      </c>
      <c r="BJ197" s="348" t="s">
        <v>430</v>
      </c>
      <c r="BK197" s="362"/>
      <c r="BL197" s="348" t="s">
        <v>6915</v>
      </c>
      <c r="BM197" s="373" t="s">
        <v>6916</v>
      </c>
      <c r="BN197" s="372" t="s">
        <v>430</v>
      </c>
      <c r="BO197" s="372" t="s">
        <v>430</v>
      </c>
      <c r="BP197" s="372" t="s">
        <v>430</v>
      </c>
      <c r="BQ197" s="373"/>
      <c r="BR197" s="354" t="s">
        <v>555</v>
      </c>
    </row>
    <row r="198" spans="1:70" s="428" customFormat="1" x14ac:dyDescent="0.25">
      <c r="A198" s="345" t="s">
        <v>7220</v>
      </c>
      <c r="B198" s="373"/>
      <c r="C198" s="719">
        <v>45716</v>
      </c>
      <c r="D198" s="373"/>
      <c r="E198" s="346">
        <v>169.57400000000001</v>
      </c>
      <c r="F198" s="373"/>
      <c r="G198" s="347">
        <v>17.762499999999999</v>
      </c>
      <c r="H198" s="374"/>
      <c r="I198" s="348">
        <v>2.2526000000000002</v>
      </c>
      <c r="J198" s="348">
        <v>2.488</v>
      </c>
      <c r="K198" s="348">
        <v>9.8315000000000001</v>
      </c>
      <c r="L198" s="348">
        <v>-1.3512</v>
      </c>
      <c r="M198" s="348">
        <v>1.2397</v>
      </c>
      <c r="N198" s="350">
        <v>54.762</v>
      </c>
      <c r="O198" s="348" t="s">
        <v>430</v>
      </c>
      <c r="P198" s="348" t="s">
        <v>430</v>
      </c>
      <c r="Q198" s="348" t="s">
        <v>430</v>
      </c>
      <c r="R198" s="348" t="s">
        <v>430</v>
      </c>
      <c r="S198" s="348">
        <v>10.6663</v>
      </c>
      <c r="T198" s="348">
        <v>7.7546999999999997</v>
      </c>
      <c r="U198" s="348">
        <v>16.383099999999999</v>
      </c>
      <c r="V198" s="348">
        <v>33.484400000000001</v>
      </c>
      <c r="W198" s="348">
        <v>9.7955000000000005</v>
      </c>
      <c r="X198" s="348">
        <v>47.663499999999999</v>
      </c>
      <c r="Y198" s="374"/>
      <c r="Z198" s="346">
        <v>37</v>
      </c>
      <c r="AA198" s="346">
        <v>17</v>
      </c>
      <c r="AB198" s="346">
        <v>19</v>
      </c>
      <c r="AC198" s="346">
        <v>86</v>
      </c>
      <c r="AD198" s="346">
        <v>50</v>
      </c>
      <c r="AE198" s="346">
        <v>33</v>
      </c>
      <c r="AF198" s="346" t="s">
        <v>430</v>
      </c>
      <c r="AG198" s="346" t="s">
        <v>430</v>
      </c>
      <c r="AH198" s="346" t="s">
        <v>430</v>
      </c>
      <c r="AI198" s="346" t="s">
        <v>430</v>
      </c>
      <c r="AJ198" s="346">
        <v>22</v>
      </c>
      <c r="AK198" s="346">
        <v>64</v>
      </c>
      <c r="AL198" s="346">
        <v>17</v>
      </c>
      <c r="AM198" s="346">
        <v>31</v>
      </c>
      <c r="AN198" s="346">
        <v>13</v>
      </c>
      <c r="AO198" s="373"/>
      <c r="AP198" s="348" t="s">
        <v>430</v>
      </c>
      <c r="AQ198" s="348" t="s">
        <v>430</v>
      </c>
      <c r="AR198" s="348" t="s">
        <v>430</v>
      </c>
      <c r="AS198" s="348" t="s">
        <v>430</v>
      </c>
      <c r="AT198" s="348">
        <v>25.06</v>
      </c>
      <c r="AU198" s="351"/>
      <c r="AV198" s="346" t="s">
        <v>430</v>
      </c>
      <c r="AW198" s="346" t="s">
        <v>430</v>
      </c>
      <c r="AX198" s="346" t="s">
        <v>430</v>
      </c>
      <c r="AY198" s="346" t="s">
        <v>430</v>
      </c>
      <c r="AZ198" s="346">
        <v>27</v>
      </c>
      <c r="BA198" s="374"/>
      <c r="BB198" s="348">
        <v>22.7126953334236</v>
      </c>
      <c r="BC198" s="348">
        <v>0</v>
      </c>
      <c r="BD198" s="348">
        <v>0.128826248368239</v>
      </c>
      <c r="BE198" s="375" t="s">
        <v>430</v>
      </c>
      <c r="BF198" s="374"/>
      <c r="BG198" s="375" t="s">
        <v>430</v>
      </c>
      <c r="BH198" s="674" t="s">
        <v>430</v>
      </c>
      <c r="BI198" s="348" t="s">
        <v>430</v>
      </c>
      <c r="BJ198" s="348" t="s">
        <v>430</v>
      </c>
      <c r="BK198" s="362"/>
      <c r="BL198" s="348" t="s">
        <v>7048</v>
      </c>
      <c r="BM198" s="373" t="s">
        <v>6634</v>
      </c>
      <c r="BN198" s="372" t="s">
        <v>430</v>
      </c>
      <c r="BO198" s="372" t="s">
        <v>430</v>
      </c>
      <c r="BP198" s="372" t="s">
        <v>430</v>
      </c>
      <c r="BQ198" s="373"/>
      <c r="BR198" s="354" t="s">
        <v>443</v>
      </c>
    </row>
    <row r="199" spans="1:70" s="428" customFormat="1" x14ac:dyDescent="0.25">
      <c r="A199" s="345" t="s">
        <v>7221</v>
      </c>
      <c r="B199" s="373"/>
      <c r="C199" s="719">
        <v>46045</v>
      </c>
      <c r="D199" s="373"/>
      <c r="E199" s="346">
        <v>162.51900000000001</v>
      </c>
      <c r="F199" s="373"/>
      <c r="G199" s="347">
        <v>10.18</v>
      </c>
      <c r="H199" s="374"/>
      <c r="I199" s="348">
        <v>2.4464000000000001</v>
      </c>
      <c r="J199" s="348">
        <v>2.4628999999999999</v>
      </c>
      <c r="K199" s="348">
        <v>9.8925000000000001</v>
      </c>
      <c r="L199" s="348">
        <v>-0.9284</v>
      </c>
      <c r="M199" s="348">
        <v>0.79610000000000003</v>
      </c>
      <c r="N199" s="350" t="s">
        <v>430</v>
      </c>
      <c r="O199" s="348" t="s">
        <v>430</v>
      </c>
      <c r="P199" s="348" t="s">
        <v>430</v>
      </c>
      <c r="Q199" s="348" t="s">
        <v>430</v>
      </c>
      <c r="R199" s="348" t="s">
        <v>430</v>
      </c>
      <c r="S199" s="348">
        <v>10.8148</v>
      </c>
      <c r="T199" s="348">
        <v>6.3097000000000003</v>
      </c>
      <c r="U199" s="348" t="s">
        <v>430</v>
      </c>
      <c r="V199" s="348" t="s">
        <v>430</v>
      </c>
      <c r="W199" s="348">
        <v>9.5248000000000008</v>
      </c>
      <c r="X199" s="348">
        <v>1.8</v>
      </c>
      <c r="Y199" s="374"/>
      <c r="Z199" s="346">
        <v>31</v>
      </c>
      <c r="AA199" s="346">
        <v>19</v>
      </c>
      <c r="AB199" s="346">
        <v>17</v>
      </c>
      <c r="AC199" s="346">
        <v>71</v>
      </c>
      <c r="AD199" s="346">
        <v>67</v>
      </c>
      <c r="AE199" s="346" t="s">
        <v>430</v>
      </c>
      <c r="AF199" s="346" t="s">
        <v>430</v>
      </c>
      <c r="AG199" s="346" t="s">
        <v>430</v>
      </c>
      <c r="AH199" s="346" t="s">
        <v>430</v>
      </c>
      <c r="AI199" s="346" t="s">
        <v>430</v>
      </c>
      <c r="AJ199" s="346">
        <v>20</v>
      </c>
      <c r="AK199" s="346">
        <v>84</v>
      </c>
      <c r="AL199" s="346" t="s">
        <v>430</v>
      </c>
      <c r="AM199" s="346" t="s">
        <v>430</v>
      </c>
      <c r="AN199" s="346">
        <v>22</v>
      </c>
      <c r="AO199" s="373"/>
      <c r="AP199" s="348" t="s">
        <v>430</v>
      </c>
      <c r="AQ199" s="348" t="s">
        <v>430</v>
      </c>
      <c r="AR199" s="348" t="s">
        <v>430</v>
      </c>
      <c r="AS199" s="348" t="s">
        <v>430</v>
      </c>
      <c r="AT199" s="348" t="s">
        <v>430</v>
      </c>
      <c r="AU199" s="351"/>
      <c r="AV199" s="346" t="s">
        <v>430</v>
      </c>
      <c r="AW199" s="346" t="s">
        <v>430</v>
      </c>
      <c r="AX199" s="346" t="s">
        <v>430</v>
      </c>
      <c r="AY199" s="346" t="s">
        <v>430</v>
      </c>
      <c r="AZ199" s="346" t="s">
        <v>430</v>
      </c>
      <c r="BA199" s="374"/>
      <c r="BB199" s="348">
        <v>22.9988675138191</v>
      </c>
      <c r="BC199" s="348">
        <v>0</v>
      </c>
      <c r="BD199" s="348">
        <v>-5.77177281084882E-3</v>
      </c>
      <c r="BE199" s="375" t="s">
        <v>430</v>
      </c>
      <c r="BF199" s="374"/>
      <c r="BG199" s="375" t="s">
        <v>430</v>
      </c>
      <c r="BH199" s="674" t="s">
        <v>430</v>
      </c>
      <c r="BI199" s="348" t="s">
        <v>430</v>
      </c>
      <c r="BJ199" s="348" t="s">
        <v>430</v>
      </c>
      <c r="BK199" s="362"/>
      <c r="BL199" s="348" t="s">
        <v>6945</v>
      </c>
      <c r="BM199" s="373" t="s">
        <v>2656</v>
      </c>
      <c r="BN199" s="372" t="s">
        <v>6946</v>
      </c>
      <c r="BO199" s="372" t="s">
        <v>430</v>
      </c>
      <c r="BP199" s="372" t="s">
        <v>430</v>
      </c>
      <c r="BQ199" s="373"/>
      <c r="BR199" s="354" t="s">
        <v>4673</v>
      </c>
    </row>
    <row r="200" spans="1:70" s="428" customFormat="1" x14ac:dyDescent="0.25">
      <c r="A200" s="345" t="s">
        <v>7222</v>
      </c>
      <c r="B200" s="373"/>
      <c r="C200" s="719">
        <v>46045</v>
      </c>
      <c r="D200" s="373"/>
      <c r="E200" s="346">
        <v>158.32499999999999</v>
      </c>
      <c r="F200" s="373"/>
      <c r="G200" s="347">
        <v>7.7065999999999999</v>
      </c>
      <c r="H200" s="374"/>
      <c r="I200" s="348">
        <v>3.7296999999999998</v>
      </c>
      <c r="J200" s="348">
        <v>1.7615000000000001</v>
      </c>
      <c r="K200" s="348">
        <v>7.8253000000000004</v>
      </c>
      <c r="L200" s="348">
        <v>-10.6502</v>
      </c>
      <c r="M200" s="348">
        <v>-4.4214000000000002</v>
      </c>
      <c r="N200" s="350" t="s">
        <v>430</v>
      </c>
      <c r="O200" s="348" t="s">
        <v>430</v>
      </c>
      <c r="P200" s="348" t="s">
        <v>430</v>
      </c>
      <c r="Q200" s="348" t="s">
        <v>430</v>
      </c>
      <c r="R200" s="348" t="s">
        <v>430</v>
      </c>
      <c r="S200" s="348">
        <v>5.78</v>
      </c>
      <c r="T200" s="348">
        <v>4.3802000000000003</v>
      </c>
      <c r="U200" s="348" t="s">
        <v>430</v>
      </c>
      <c r="V200" s="348" t="s">
        <v>430</v>
      </c>
      <c r="W200" s="348">
        <v>8.7965</v>
      </c>
      <c r="X200" s="348">
        <v>-22.934000000000001</v>
      </c>
      <c r="Y200" s="374"/>
      <c r="Z200" s="346">
        <v>14</v>
      </c>
      <c r="AA200" s="346">
        <v>38</v>
      </c>
      <c r="AB200" s="346">
        <v>41</v>
      </c>
      <c r="AC200" s="346">
        <v>100</v>
      </c>
      <c r="AD200" s="346">
        <v>86</v>
      </c>
      <c r="AE200" s="346" t="s">
        <v>430</v>
      </c>
      <c r="AF200" s="346" t="s">
        <v>430</v>
      </c>
      <c r="AG200" s="346" t="s">
        <v>430</v>
      </c>
      <c r="AH200" s="346" t="s">
        <v>430</v>
      </c>
      <c r="AI200" s="346" t="s">
        <v>430</v>
      </c>
      <c r="AJ200" s="346">
        <v>45</v>
      </c>
      <c r="AK200" s="346">
        <v>97</v>
      </c>
      <c r="AL200" s="346" t="s">
        <v>430</v>
      </c>
      <c r="AM200" s="346" t="s">
        <v>430</v>
      </c>
      <c r="AN200" s="346">
        <v>40</v>
      </c>
      <c r="AO200" s="373"/>
      <c r="AP200" s="348" t="s">
        <v>430</v>
      </c>
      <c r="AQ200" s="348" t="s">
        <v>430</v>
      </c>
      <c r="AR200" s="348" t="s">
        <v>430</v>
      </c>
      <c r="AS200" s="348" t="s">
        <v>430</v>
      </c>
      <c r="AT200" s="348" t="s">
        <v>430</v>
      </c>
      <c r="AU200" s="351"/>
      <c r="AV200" s="346" t="s">
        <v>430</v>
      </c>
      <c r="AW200" s="346" t="s">
        <v>430</v>
      </c>
      <c r="AX200" s="346" t="s">
        <v>430</v>
      </c>
      <c r="AY200" s="346" t="s">
        <v>430</v>
      </c>
      <c r="AZ200" s="346" t="s">
        <v>430</v>
      </c>
      <c r="BA200" s="374"/>
      <c r="BB200" s="348">
        <v>30.4775573535509</v>
      </c>
      <c r="BC200" s="348">
        <v>0</v>
      </c>
      <c r="BD200" s="348">
        <v>-2.86133344304348E-2</v>
      </c>
      <c r="BE200" s="375" t="s">
        <v>430</v>
      </c>
      <c r="BF200" s="374"/>
      <c r="BG200" s="375" t="s">
        <v>430</v>
      </c>
      <c r="BH200" s="674" t="s">
        <v>430</v>
      </c>
      <c r="BI200" s="348" t="s">
        <v>430</v>
      </c>
      <c r="BJ200" s="348" t="s">
        <v>430</v>
      </c>
      <c r="BK200" s="362"/>
      <c r="BL200" s="348" t="s">
        <v>7051</v>
      </c>
      <c r="BM200" s="373" t="s">
        <v>2656</v>
      </c>
      <c r="BN200" s="372" t="s">
        <v>4837</v>
      </c>
      <c r="BO200" s="372" t="s">
        <v>430</v>
      </c>
      <c r="BP200" s="372" t="s">
        <v>430</v>
      </c>
      <c r="BQ200" s="373"/>
      <c r="BR200" s="354" t="s">
        <v>4673</v>
      </c>
    </row>
    <row r="201" spans="1:70" s="428" customFormat="1" x14ac:dyDescent="0.25">
      <c r="A201" s="345" t="s">
        <v>7223</v>
      </c>
      <c r="B201" s="373"/>
      <c r="C201" s="719">
        <v>45576</v>
      </c>
      <c r="D201" s="373"/>
      <c r="E201" s="346">
        <v>157.107</v>
      </c>
      <c r="F201" s="373"/>
      <c r="G201" s="347">
        <v>14.4251</v>
      </c>
      <c r="H201" s="374"/>
      <c r="I201" s="348">
        <v>-0.20269999999999999</v>
      </c>
      <c r="J201" s="348">
        <v>-3.0499999999999999E-2</v>
      </c>
      <c r="K201" s="348">
        <v>4.6783999999999999</v>
      </c>
      <c r="L201" s="348">
        <v>8.8071000000000002</v>
      </c>
      <c r="M201" s="348">
        <v>20.7424</v>
      </c>
      <c r="N201" s="350">
        <v>27.150500000000001</v>
      </c>
      <c r="O201" s="348" t="s">
        <v>430</v>
      </c>
      <c r="P201" s="348" t="s">
        <v>430</v>
      </c>
      <c r="Q201" s="348" t="s">
        <v>430</v>
      </c>
      <c r="R201" s="348" t="s">
        <v>430</v>
      </c>
      <c r="S201" s="348">
        <v>1.9975000000000001</v>
      </c>
      <c r="T201" s="348">
        <v>35.746499999999997</v>
      </c>
      <c r="U201" s="348">
        <v>26.537099999999999</v>
      </c>
      <c r="V201" s="348">
        <v>24.616399999999999</v>
      </c>
      <c r="W201" s="348">
        <v>5.0871000000000004</v>
      </c>
      <c r="X201" s="348">
        <v>21.803899999999999</v>
      </c>
      <c r="Y201" s="374"/>
      <c r="Z201" s="346">
        <v>85</v>
      </c>
      <c r="AA201" s="346">
        <v>59</v>
      </c>
      <c r="AB201" s="346">
        <v>50</v>
      </c>
      <c r="AC201" s="346">
        <v>9</v>
      </c>
      <c r="AD201" s="346">
        <v>3</v>
      </c>
      <c r="AE201" s="346">
        <v>35</v>
      </c>
      <c r="AF201" s="346" t="s">
        <v>430</v>
      </c>
      <c r="AG201" s="346" t="s">
        <v>430</v>
      </c>
      <c r="AH201" s="346" t="s">
        <v>430</v>
      </c>
      <c r="AI201" s="346" t="s">
        <v>430</v>
      </c>
      <c r="AJ201" s="346">
        <v>97</v>
      </c>
      <c r="AK201" s="346">
        <v>3</v>
      </c>
      <c r="AL201" s="346">
        <v>2</v>
      </c>
      <c r="AM201" s="346">
        <v>36</v>
      </c>
      <c r="AN201" s="346">
        <v>48</v>
      </c>
      <c r="AO201" s="373"/>
      <c r="AP201" s="348" t="s">
        <v>430</v>
      </c>
      <c r="AQ201" s="348" t="s">
        <v>430</v>
      </c>
      <c r="AR201" s="348" t="s">
        <v>430</v>
      </c>
      <c r="AS201" s="348" t="s">
        <v>430</v>
      </c>
      <c r="AT201" s="348">
        <v>35.99</v>
      </c>
      <c r="AU201" s="351"/>
      <c r="AV201" s="346" t="s">
        <v>430</v>
      </c>
      <c r="AW201" s="346" t="s">
        <v>430</v>
      </c>
      <c r="AX201" s="346" t="s">
        <v>430</v>
      </c>
      <c r="AY201" s="346" t="s">
        <v>430</v>
      </c>
      <c r="AZ201" s="346">
        <v>3</v>
      </c>
      <c r="BA201" s="374"/>
      <c r="BB201" s="348">
        <v>31.4126489886652</v>
      </c>
      <c r="BC201" s="348">
        <v>0.987378056604586</v>
      </c>
      <c r="BD201" s="348">
        <v>5.3496889637465399E-2</v>
      </c>
      <c r="BE201" s="375">
        <v>-5.3224066792807903E-2</v>
      </c>
      <c r="BF201" s="374"/>
      <c r="BG201" s="375" t="s">
        <v>430</v>
      </c>
      <c r="BH201" s="674" t="s">
        <v>430</v>
      </c>
      <c r="BI201" s="348" t="s">
        <v>430</v>
      </c>
      <c r="BJ201" s="348" t="s">
        <v>430</v>
      </c>
      <c r="BK201" s="362"/>
      <c r="BL201" s="348" t="s">
        <v>6921</v>
      </c>
      <c r="BM201" s="373" t="s">
        <v>6922</v>
      </c>
      <c r="BN201" s="372" t="s">
        <v>430</v>
      </c>
      <c r="BO201" s="372" t="s">
        <v>430</v>
      </c>
      <c r="BP201" s="372" t="s">
        <v>430</v>
      </c>
      <c r="BQ201" s="373"/>
      <c r="BR201" s="354" t="s">
        <v>463</v>
      </c>
    </row>
    <row r="202" spans="1:70" s="428" customFormat="1" x14ac:dyDescent="0.25">
      <c r="A202" s="345" t="s">
        <v>7224</v>
      </c>
      <c r="B202" s="373"/>
      <c r="C202" s="719">
        <v>40014</v>
      </c>
      <c r="D202" s="373"/>
      <c r="E202" s="346">
        <v>136.02000000000001</v>
      </c>
      <c r="F202" s="373"/>
      <c r="G202" s="347">
        <v>86.950999999999993</v>
      </c>
      <c r="H202" s="374"/>
      <c r="I202" s="348" t="s">
        <v>430</v>
      </c>
      <c r="J202" s="348">
        <v>-0.82350000000000001</v>
      </c>
      <c r="K202" s="348">
        <v>0.65869999999999995</v>
      </c>
      <c r="L202" s="348">
        <v>5.7438000000000002</v>
      </c>
      <c r="M202" s="348">
        <v>0.27329999999999999</v>
      </c>
      <c r="N202" s="350">
        <v>2.0825</v>
      </c>
      <c r="O202" s="348">
        <v>2.0851000000000002</v>
      </c>
      <c r="P202" s="348">
        <v>13.2188</v>
      </c>
      <c r="Q202" s="348">
        <v>11.2727</v>
      </c>
      <c r="R202" s="348">
        <v>12.083399999999999</v>
      </c>
      <c r="S202" s="348">
        <v>2.2147000000000001</v>
      </c>
      <c r="T202" s="348">
        <v>14.323499999999999</v>
      </c>
      <c r="U202" s="348">
        <v>-0.87670000000000003</v>
      </c>
      <c r="V202" s="348">
        <v>3.6575000000000002</v>
      </c>
      <c r="W202" s="348">
        <v>0.25019999999999998</v>
      </c>
      <c r="X202" s="348">
        <v>13.488099999999999</v>
      </c>
      <c r="Y202" s="374"/>
      <c r="Z202" s="346" t="s">
        <v>430</v>
      </c>
      <c r="AA202" s="346">
        <v>97</v>
      </c>
      <c r="AB202" s="346">
        <v>101</v>
      </c>
      <c r="AC202" s="346">
        <v>19</v>
      </c>
      <c r="AD202" s="346">
        <v>74</v>
      </c>
      <c r="AE202" s="346">
        <v>74</v>
      </c>
      <c r="AF202" s="346">
        <v>51</v>
      </c>
      <c r="AG202" s="346">
        <v>42</v>
      </c>
      <c r="AH202" s="346">
        <v>31</v>
      </c>
      <c r="AI202" s="346">
        <v>19</v>
      </c>
      <c r="AJ202" s="346">
        <v>92</v>
      </c>
      <c r="AK202" s="346">
        <v>33</v>
      </c>
      <c r="AL202" s="346">
        <v>86</v>
      </c>
      <c r="AM202" s="346">
        <v>79</v>
      </c>
      <c r="AN202" s="346">
        <v>99</v>
      </c>
      <c r="AO202" s="373"/>
      <c r="AP202" s="348">
        <v>12.73</v>
      </c>
      <c r="AQ202" s="348">
        <v>13.43</v>
      </c>
      <c r="AR202" s="348">
        <v>11.09</v>
      </c>
      <c r="AS202" s="348">
        <v>6.99</v>
      </c>
      <c r="AT202" s="348">
        <v>4.28</v>
      </c>
      <c r="AU202" s="351"/>
      <c r="AV202" s="346">
        <v>19</v>
      </c>
      <c r="AW202" s="346">
        <v>22</v>
      </c>
      <c r="AX202" s="346">
        <v>29</v>
      </c>
      <c r="AY202" s="346">
        <v>46</v>
      </c>
      <c r="AZ202" s="346">
        <v>79</v>
      </c>
      <c r="BA202" s="374"/>
      <c r="BB202" s="348">
        <v>11.7686435669254</v>
      </c>
      <c r="BC202" s="348">
        <v>0.969022368205532</v>
      </c>
      <c r="BD202" s="348">
        <v>4.9607727537452302E-2</v>
      </c>
      <c r="BE202" s="375">
        <v>0.234138888770895</v>
      </c>
      <c r="BF202" s="374"/>
      <c r="BG202" s="375" t="s">
        <v>430</v>
      </c>
      <c r="BH202" s="674" t="s">
        <v>430</v>
      </c>
      <c r="BI202" s="348" t="s">
        <v>430</v>
      </c>
      <c r="BJ202" s="348" t="s">
        <v>430</v>
      </c>
      <c r="BK202" s="362"/>
      <c r="BL202" s="348" t="s">
        <v>7054</v>
      </c>
      <c r="BM202" s="373" t="s">
        <v>7055</v>
      </c>
      <c r="BN202" s="372" t="s">
        <v>430</v>
      </c>
      <c r="BO202" s="372" t="s">
        <v>430</v>
      </c>
      <c r="BP202" s="372" t="s">
        <v>430</v>
      </c>
      <c r="BQ202" s="373"/>
      <c r="BR202" s="354" t="s">
        <v>910</v>
      </c>
    </row>
    <row r="203" spans="1:70" s="428" customFormat="1" x14ac:dyDescent="0.25">
      <c r="A203" s="345" t="s">
        <v>7225</v>
      </c>
      <c r="B203" s="373"/>
      <c r="C203" s="719">
        <v>44592</v>
      </c>
      <c r="D203" s="373"/>
      <c r="E203" s="346">
        <v>129.12899999999999</v>
      </c>
      <c r="F203" s="373"/>
      <c r="G203" s="347">
        <v>21.05</v>
      </c>
      <c r="H203" s="374"/>
      <c r="I203" s="348">
        <v>0.1237</v>
      </c>
      <c r="J203" s="348">
        <v>-0.58560000000000001</v>
      </c>
      <c r="K203" s="348">
        <v>3.0903</v>
      </c>
      <c r="L203" s="348">
        <v>5.25</v>
      </c>
      <c r="M203" s="348">
        <v>5.8639999999999999</v>
      </c>
      <c r="N203" s="350">
        <v>13.7285</v>
      </c>
      <c r="O203" s="348">
        <v>5.3202999999999996</v>
      </c>
      <c r="P203" s="348">
        <v>19.903300000000002</v>
      </c>
      <c r="Q203" s="348" t="s">
        <v>430</v>
      </c>
      <c r="R203" s="348" t="s">
        <v>430</v>
      </c>
      <c r="S203" s="348">
        <v>4.0739999999999998</v>
      </c>
      <c r="T203" s="348">
        <v>17.867699999999999</v>
      </c>
      <c r="U203" s="348">
        <v>7.2502000000000004</v>
      </c>
      <c r="V203" s="348">
        <v>11.754099999999999</v>
      </c>
      <c r="W203" s="348">
        <v>0.99309999999999998</v>
      </c>
      <c r="X203" s="348">
        <v>17.758199999999999</v>
      </c>
      <c r="Y203" s="374"/>
      <c r="Z203" s="346">
        <v>80</v>
      </c>
      <c r="AA203" s="346">
        <v>88</v>
      </c>
      <c r="AB203" s="346">
        <v>57</v>
      </c>
      <c r="AC203" s="346">
        <v>23</v>
      </c>
      <c r="AD203" s="346">
        <v>19</v>
      </c>
      <c r="AE203" s="346">
        <v>43</v>
      </c>
      <c r="AF203" s="346">
        <v>46</v>
      </c>
      <c r="AG203" s="346">
        <v>24</v>
      </c>
      <c r="AH203" s="346" t="s">
        <v>430</v>
      </c>
      <c r="AI203" s="346" t="s">
        <v>430</v>
      </c>
      <c r="AJ203" s="346">
        <v>56</v>
      </c>
      <c r="AK203" s="346">
        <v>20</v>
      </c>
      <c r="AL203" s="346">
        <v>38</v>
      </c>
      <c r="AM203" s="346">
        <v>47</v>
      </c>
      <c r="AN203" s="346">
        <v>80</v>
      </c>
      <c r="AO203" s="373"/>
      <c r="AP203" s="348" t="s">
        <v>430</v>
      </c>
      <c r="AQ203" s="348" t="s">
        <v>430</v>
      </c>
      <c r="AR203" s="348" t="s">
        <v>430</v>
      </c>
      <c r="AS203" s="348">
        <v>14.13</v>
      </c>
      <c r="AT203" s="348">
        <v>15.38</v>
      </c>
      <c r="AU203" s="351"/>
      <c r="AV203" s="346" t="s">
        <v>430</v>
      </c>
      <c r="AW203" s="346" t="s">
        <v>430</v>
      </c>
      <c r="AX203" s="346" t="s">
        <v>430</v>
      </c>
      <c r="AY203" s="346">
        <v>27</v>
      </c>
      <c r="AZ203" s="346">
        <v>45</v>
      </c>
      <c r="BA203" s="374"/>
      <c r="BB203" s="348">
        <v>14.190702536636</v>
      </c>
      <c r="BC203" s="348">
        <v>1.0197844234053299</v>
      </c>
      <c r="BD203" s="348">
        <v>8.1038503428806002E-2</v>
      </c>
      <c r="BE203" s="375">
        <v>0.24875188263518799</v>
      </c>
      <c r="BF203" s="374"/>
      <c r="BG203" s="375" t="s">
        <v>430</v>
      </c>
      <c r="BH203" s="674" t="s">
        <v>430</v>
      </c>
      <c r="BI203" s="348" t="s">
        <v>430</v>
      </c>
      <c r="BJ203" s="348" t="s">
        <v>430</v>
      </c>
      <c r="BK203" s="362"/>
      <c r="BL203" s="348" t="s">
        <v>7057</v>
      </c>
      <c r="BM203" s="373" t="s">
        <v>7058</v>
      </c>
      <c r="BN203" s="372" t="s">
        <v>430</v>
      </c>
      <c r="BO203" s="372" t="s">
        <v>430</v>
      </c>
      <c r="BP203" s="372" t="s">
        <v>430</v>
      </c>
      <c r="BQ203" s="373"/>
      <c r="BR203" s="354" t="s">
        <v>6974</v>
      </c>
    </row>
    <row r="204" spans="1:70" s="428" customFormat="1" ht="11" x14ac:dyDescent="0.3">
      <c r="A204" s="841" t="s">
        <v>7226</v>
      </c>
      <c r="B204" s="842"/>
      <c r="C204" s="843">
        <v>46101</v>
      </c>
      <c r="D204" s="842"/>
      <c r="E204" s="844">
        <v>126.161</v>
      </c>
      <c r="F204" s="842"/>
      <c r="G204" s="845">
        <v>11.141</v>
      </c>
      <c r="H204" s="847"/>
      <c r="I204" s="846">
        <v>8.0799999999999997E-2</v>
      </c>
      <c r="J204" s="846">
        <v>-1.1972</v>
      </c>
      <c r="K204" s="846">
        <v>0.75060000000000004</v>
      </c>
      <c r="L204" s="846">
        <v>2.8622000000000001</v>
      </c>
      <c r="M204" s="846" t="s">
        <v>430</v>
      </c>
      <c r="N204" s="848" t="s">
        <v>430</v>
      </c>
      <c r="O204" s="846" t="s">
        <v>430</v>
      </c>
      <c r="P204" s="846" t="s">
        <v>430</v>
      </c>
      <c r="Q204" s="846" t="s">
        <v>430</v>
      </c>
      <c r="R204" s="846" t="s">
        <v>430</v>
      </c>
      <c r="S204" s="846">
        <v>2.1922999999999999</v>
      </c>
      <c r="T204" s="846">
        <v>11.823700000000001</v>
      </c>
      <c r="U204" s="846" t="s">
        <v>430</v>
      </c>
      <c r="V204" s="846" t="s">
        <v>430</v>
      </c>
      <c r="W204" s="846">
        <v>-1.1621999999999999</v>
      </c>
      <c r="X204" s="846">
        <v>11.41</v>
      </c>
      <c r="Y204" s="847"/>
      <c r="Z204" s="844">
        <v>81</v>
      </c>
      <c r="AA204" s="844">
        <v>114</v>
      </c>
      <c r="AB204" s="844">
        <v>98</v>
      </c>
      <c r="AC204" s="844">
        <v>49</v>
      </c>
      <c r="AD204" s="844" t="s">
        <v>430</v>
      </c>
      <c r="AE204" s="844" t="s">
        <v>430</v>
      </c>
      <c r="AF204" s="844" t="s">
        <v>430</v>
      </c>
      <c r="AG204" s="844" t="s">
        <v>430</v>
      </c>
      <c r="AH204" s="844" t="s">
        <v>430</v>
      </c>
      <c r="AI204" s="844" t="s">
        <v>430</v>
      </c>
      <c r="AJ204" s="844">
        <v>94</v>
      </c>
      <c r="AK204" s="844">
        <v>50</v>
      </c>
      <c r="AL204" s="844" t="s">
        <v>430</v>
      </c>
      <c r="AM204" s="844" t="s">
        <v>430</v>
      </c>
      <c r="AN204" s="844">
        <v>113</v>
      </c>
      <c r="AO204" s="842"/>
      <c r="AP204" s="846" t="s">
        <v>430</v>
      </c>
      <c r="AQ204" s="846" t="s">
        <v>430</v>
      </c>
      <c r="AR204" s="846" t="s">
        <v>430</v>
      </c>
      <c r="AS204" s="846" t="s">
        <v>430</v>
      </c>
      <c r="AT204" s="846" t="s">
        <v>430</v>
      </c>
      <c r="AU204" s="849"/>
      <c r="AV204" s="844" t="s">
        <v>430</v>
      </c>
      <c r="AW204" s="844" t="s">
        <v>430</v>
      </c>
      <c r="AX204" s="844" t="s">
        <v>430</v>
      </c>
      <c r="AY204" s="844" t="s">
        <v>430</v>
      </c>
      <c r="AZ204" s="844" t="s">
        <v>430</v>
      </c>
      <c r="BA204" s="847"/>
      <c r="BB204" s="846">
        <v>16.5367179837144</v>
      </c>
      <c r="BC204" s="846">
        <v>1.46754111413733</v>
      </c>
      <c r="BD204" s="846">
        <v>0.110358857480105</v>
      </c>
      <c r="BE204" s="852">
        <v>-0.65381895039375904</v>
      </c>
      <c r="BF204" s="847"/>
      <c r="BG204" s="852" t="s">
        <v>430</v>
      </c>
      <c r="BH204" s="930" t="s">
        <v>430</v>
      </c>
      <c r="BI204" s="846" t="s">
        <v>430</v>
      </c>
      <c r="BJ204" s="846" t="s">
        <v>430</v>
      </c>
      <c r="BK204" s="851"/>
      <c r="BL204" s="846" t="s">
        <v>7060</v>
      </c>
      <c r="BM204" s="842" t="s">
        <v>7061</v>
      </c>
      <c r="BN204" s="855" t="s">
        <v>430</v>
      </c>
      <c r="BO204" s="855" t="s">
        <v>430</v>
      </c>
      <c r="BP204" s="855" t="s">
        <v>430</v>
      </c>
      <c r="BQ204" s="842"/>
      <c r="BR204" s="856" t="s">
        <v>555</v>
      </c>
    </row>
    <row r="205" spans="1:70" s="428" customFormat="1" x14ac:dyDescent="0.25">
      <c r="A205" s="345" t="s">
        <v>7227</v>
      </c>
      <c r="B205" s="373"/>
      <c r="C205" s="719">
        <v>45602</v>
      </c>
      <c r="D205" s="373"/>
      <c r="E205" s="346">
        <v>128.59800000000001</v>
      </c>
      <c r="F205" s="373"/>
      <c r="G205" s="347">
        <v>19.0884</v>
      </c>
      <c r="H205" s="374"/>
      <c r="I205" s="348">
        <v>2.4670999999999998</v>
      </c>
      <c r="J205" s="348">
        <v>2.6036999999999999</v>
      </c>
      <c r="K205" s="348">
        <v>10.0044</v>
      </c>
      <c r="L205" s="348">
        <v>-1.0779000000000001</v>
      </c>
      <c r="M205" s="348">
        <v>0.90129999999999999</v>
      </c>
      <c r="N205" s="350">
        <v>54.886800000000001</v>
      </c>
      <c r="O205" s="348" t="s">
        <v>430</v>
      </c>
      <c r="P205" s="348" t="s">
        <v>430</v>
      </c>
      <c r="Q205" s="348" t="s">
        <v>430</v>
      </c>
      <c r="R205" s="348" t="s">
        <v>430</v>
      </c>
      <c r="S205" s="348">
        <v>10.796099999999999</v>
      </c>
      <c r="T205" s="348">
        <v>6.6016000000000004</v>
      </c>
      <c r="U205" s="348">
        <v>16.168800000000001</v>
      </c>
      <c r="V205" s="348">
        <v>32.961799999999997</v>
      </c>
      <c r="W205" s="348">
        <v>9.6965000000000003</v>
      </c>
      <c r="X205" s="348">
        <v>43.608199999999997</v>
      </c>
      <c r="Y205" s="374"/>
      <c r="Z205" s="346">
        <v>29</v>
      </c>
      <c r="AA205" s="346">
        <v>12</v>
      </c>
      <c r="AB205" s="346">
        <v>15</v>
      </c>
      <c r="AC205" s="346">
        <v>80</v>
      </c>
      <c r="AD205" s="346">
        <v>65</v>
      </c>
      <c r="AE205" s="346">
        <v>32</v>
      </c>
      <c r="AF205" s="346" t="s">
        <v>430</v>
      </c>
      <c r="AG205" s="346" t="s">
        <v>430</v>
      </c>
      <c r="AH205" s="346" t="s">
        <v>430</v>
      </c>
      <c r="AI205" s="346" t="s">
        <v>430</v>
      </c>
      <c r="AJ205" s="346">
        <v>21</v>
      </c>
      <c r="AK205" s="346">
        <v>78</v>
      </c>
      <c r="AL205" s="346">
        <v>19</v>
      </c>
      <c r="AM205" s="346">
        <v>34</v>
      </c>
      <c r="AN205" s="346">
        <v>17</v>
      </c>
      <c r="AO205" s="373"/>
      <c r="AP205" s="348" t="s">
        <v>430</v>
      </c>
      <c r="AQ205" s="348" t="s">
        <v>430</v>
      </c>
      <c r="AR205" s="348" t="s">
        <v>430</v>
      </c>
      <c r="AS205" s="348" t="s">
        <v>430</v>
      </c>
      <c r="AT205" s="348">
        <v>24.16</v>
      </c>
      <c r="AU205" s="351"/>
      <c r="AV205" s="346" t="s">
        <v>430</v>
      </c>
      <c r="AW205" s="346" t="s">
        <v>430</v>
      </c>
      <c r="AX205" s="346" t="s">
        <v>430</v>
      </c>
      <c r="AY205" s="346" t="s">
        <v>430</v>
      </c>
      <c r="AZ205" s="346">
        <v>34</v>
      </c>
      <c r="BA205" s="374"/>
      <c r="BB205" s="348">
        <v>21.155165601296702</v>
      </c>
      <c r="BC205" s="348">
        <v>0</v>
      </c>
      <c r="BD205" s="348">
        <v>0.14295959021476001</v>
      </c>
      <c r="BE205" s="375" t="s">
        <v>430</v>
      </c>
      <c r="BF205" s="374"/>
      <c r="BG205" s="375" t="s">
        <v>430</v>
      </c>
      <c r="BH205" s="674" t="s">
        <v>430</v>
      </c>
      <c r="BI205" s="348" t="s">
        <v>430</v>
      </c>
      <c r="BJ205" s="348" t="s">
        <v>430</v>
      </c>
      <c r="BK205" s="362"/>
      <c r="BL205" s="348" t="s">
        <v>6757</v>
      </c>
      <c r="BM205" s="373" t="s">
        <v>6758</v>
      </c>
      <c r="BN205" s="372" t="s">
        <v>430</v>
      </c>
      <c r="BO205" s="372" t="s">
        <v>430</v>
      </c>
      <c r="BP205" s="372" t="s">
        <v>430</v>
      </c>
      <c r="BQ205" s="373"/>
      <c r="BR205" s="354" t="s">
        <v>463</v>
      </c>
    </row>
    <row r="206" spans="1:70" s="428" customFormat="1" x14ac:dyDescent="0.25">
      <c r="A206" s="345" t="s">
        <v>7228</v>
      </c>
      <c r="B206" s="373"/>
      <c r="C206" s="719">
        <v>45807</v>
      </c>
      <c r="D206" s="373"/>
      <c r="E206" s="346">
        <v>114.52</v>
      </c>
      <c r="F206" s="373"/>
      <c r="G206" s="347">
        <v>11.5876</v>
      </c>
      <c r="H206" s="374"/>
      <c r="I206" s="348">
        <v>0.58679999999999999</v>
      </c>
      <c r="J206" s="348">
        <v>0.30640000000000001</v>
      </c>
      <c r="K206" s="348">
        <v>2.6650999999999998</v>
      </c>
      <c r="L206" s="348">
        <v>2.0017</v>
      </c>
      <c r="M206" s="348">
        <v>2.0196999999999998</v>
      </c>
      <c r="N206" s="350">
        <v>14.5869</v>
      </c>
      <c r="O206" s="348" t="s">
        <v>430</v>
      </c>
      <c r="P206" s="348" t="s">
        <v>430</v>
      </c>
      <c r="Q206" s="348" t="s">
        <v>430</v>
      </c>
      <c r="R206" s="348" t="s">
        <v>430</v>
      </c>
      <c r="S206" s="348">
        <v>3.1833999999999998</v>
      </c>
      <c r="T206" s="348">
        <v>5.6712999999999996</v>
      </c>
      <c r="U206" s="348">
        <v>5.3859000000000004</v>
      </c>
      <c r="V206" s="348">
        <v>10.7187</v>
      </c>
      <c r="W206" s="348">
        <v>2.1482999999999999</v>
      </c>
      <c r="X206" s="348">
        <v>12.7857</v>
      </c>
      <c r="Y206" s="374"/>
      <c r="Z206" s="346">
        <v>58</v>
      </c>
      <c r="AA206" s="346">
        <v>47</v>
      </c>
      <c r="AB206" s="346">
        <v>66</v>
      </c>
      <c r="AC206" s="346">
        <v>59</v>
      </c>
      <c r="AD206" s="346">
        <v>38</v>
      </c>
      <c r="AE206" s="346">
        <v>40</v>
      </c>
      <c r="AF206" s="346" t="s">
        <v>430</v>
      </c>
      <c r="AG206" s="346" t="s">
        <v>430</v>
      </c>
      <c r="AH206" s="346" t="s">
        <v>430</v>
      </c>
      <c r="AI206" s="346" t="s">
        <v>430</v>
      </c>
      <c r="AJ206" s="346">
        <v>70</v>
      </c>
      <c r="AK206" s="346">
        <v>89</v>
      </c>
      <c r="AL206" s="346">
        <v>46</v>
      </c>
      <c r="AM206" s="346">
        <v>50</v>
      </c>
      <c r="AN206" s="346">
        <v>65</v>
      </c>
      <c r="AO206" s="373"/>
      <c r="AP206" s="348" t="s">
        <v>430</v>
      </c>
      <c r="AQ206" s="348" t="s">
        <v>430</v>
      </c>
      <c r="AR206" s="348" t="s">
        <v>430</v>
      </c>
      <c r="AS206" s="348" t="s">
        <v>430</v>
      </c>
      <c r="AT206" s="348">
        <v>9.4499999999999993</v>
      </c>
      <c r="AU206" s="351"/>
      <c r="AV206" s="346" t="s">
        <v>430</v>
      </c>
      <c r="AW206" s="346" t="s">
        <v>430</v>
      </c>
      <c r="AX206" s="346" t="s">
        <v>430</v>
      </c>
      <c r="AY206" s="346" t="s">
        <v>430</v>
      </c>
      <c r="AZ206" s="346">
        <v>59</v>
      </c>
      <c r="BA206" s="374"/>
      <c r="BB206" s="348">
        <v>5.9012047978738398</v>
      </c>
      <c r="BC206" s="348">
        <v>0.213224059771293</v>
      </c>
      <c r="BD206" s="348">
        <v>9.7505137000042305E-2</v>
      </c>
      <c r="BE206" s="375">
        <v>-0.100610762621567</v>
      </c>
      <c r="BF206" s="374"/>
      <c r="BG206" s="375" t="s">
        <v>430</v>
      </c>
      <c r="BH206" s="674" t="s">
        <v>430</v>
      </c>
      <c r="BI206" s="348" t="s">
        <v>430</v>
      </c>
      <c r="BJ206" s="348" t="s">
        <v>430</v>
      </c>
      <c r="BK206" s="362"/>
      <c r="BL206" s="348" t="s">
        <v>7064</v>
      </c>
      <c r="BM206" s="373" t="s">
        <v>7065</v>
      </c>
      <c r="BN206" s="372" t="s">
        <v>430</v>
      </c>
      <c r="BO206" s="372" t="s">
        <v>430</v>
      </c>
      <c r="BP206" s="372" t="s">
        <v>430</v>
      </c>
      <c r="BQ206" s="373"/>
      <c r="BR206" s="354" t="s">
        <v>443</v>
      </c>
    </row>
    <row r="207" spans="1:70" s="428" customFormat="1" x14ac:dyDescent="0.25">
      <c r="A207" s="345" t="s">
        <v>7229</v>
      </c>
      <c r="B207" s="373"/>
      <c r="C207" s="719">
        <v>44664</v>
      </c>
      <c r="D207" s="373"/>
      <c r="E207" s="346">
        <v>115.43</v>
      </c>
      <c r="F207" s="373"/>
      <c r="G207" s="347">
        <v>14.202400000000001</v>
      </c>
      <c r="H207" s="374"/>
      <c r="I207" s="348">
        <v>0.82130000000000003</v>
      </c>
      <c r="J207" s="348">
        <v>-0.37319999999999998</v>
      </c>
      <c r="K207" s="348">
        <v>6.4200999999999997</v>
      </c>
      <c r="L207" s="348">
        <v>11.1873</v>
      </c>
      <c r="M207" s="348">
        <v>4.8209</v>
      </c>
      <c r="N207" s="350">
        <v>-4.1900000000000004</v>
      </c>
      <c r="O207" s="348">
        <v>-2.5649999999999999</v>
      </c>
      <c r="P207" s="348">
        <v>12.7865</v>
      </c>
      <c r="Q207" s="348" t="s">
        <v>430</v>
      </c>
      <c r="R207" s="348" t="s">
        <v>430</v>
      </c>
      <c r="S207" s="348">
        <v>14.262700000000001</v>
      </c>
      <c r="T207" s="348">
        <v>20.986799999999999</v>
      </c>
      <c r="U207" s="348">
        <v>-7.5461</v>
      </c>
      <c r="V207" s="348">
        <v>-2.9354</v>
      </c>
      <c r="W207" s="348">
        <v>2.5926</v>
      </c>
      <c r="X207" s="348">
        <v>8.3866999999999994</v>
      </c>
      <c r="Y207" s="374"/>
      <c r="Z207" s="346">
        <v>49</v>
      </c>
      <c r="AA207" s="346">
        <v>71</v>
      </c>
      <c r="AB207" s="346">
        <v>46</v>
      </c>
      <c r="AC207" s="346">
        <v>6</v>
      </c>
      <c r="AD207" s="346">
        <v>22</v>
      </c>
      <c r="AE207" s="346">
        <v>85</v>
      </c>
      <c r="AF207" s="346">
        <v>63</v>
      </c>
      <c r="AG207" s="346">
        <v>43</v>
      </c>
      <c r="AH207" s="346" t="s">
        <v>430</v>
      </c>
      <c r="AI207" s="346" t="s">
        <v>430</v>
      </c>
      <c r="AJ207" s="346">
        <v>2</v>
      </c>
      <c r="AK207" s="346">
        <v>15</v>
      </c>
      <c r="AL207" s="346">
        <v>98</v>
      </c>
      <c r="AM207" s="346">
        <v>92</v>
      </c>
      <c r="AN207" s="346">
        <v>60</v>
      </c>
      <c r="AO207" s="373"/>
      <c r="AP207" s="348" t="s">
        <v>430</v>
      </c>
      <c r="AQ207" s="348" t="s">
        <v>430</v>
      </c>
      <c r="AR207" s="348" t="s">
        <v>430</v>
      </c>
      <c r="AS207" s="348">
        <v>3.66</v>
      </c>
      <c r="AT207" s="348">
        <v>4.71</v>
      </c>
      <c r="AU207" s="351"/>
      <c r="AV207" s="346" t="s">
        <v>430</v>
      </c>
      <c r="AW207" s="346" t="s">
        <v>430</v>
      </c>
      <c r="AX207" s="346" t="s">
        <v>430</v>
      </c>
      <c r="AY207" s="346">
        <v>56</v>
      </c>
      <c r="AZ207" s="346">
        <v>75</v>
      </c>
      <c r="BA207" s="374"/>
      <c r="BB207" s="348">
        <v>16.589106467564701</v>
      </c>
      <c r="BC207" s="348">
        <v>0.97880078639020396</v>
      </c>
      <c r="BD207" s="348">
        <v>3.8610545423879497E-2</v>
      </c>
      <c r="BE207" s="375">
        <v>0.16131086745876</v>
      </c>
      <c r="BF207" s="374"/>
      <c r="BG207" s="375" t="s">
        <v>430</v>
      </c>
      <c r="BH207" s="674" t="s">
        <v>430</v>
      </c>
      <c r="BI207" s="348" t="s">
        <v>430</v>
      </c>
      <c r="BJ207" s="348" t="s">
        <v>430</v>
      </c>
      <c r="BK207" s="362"/>
      <c r="BL207" s="348" t="s">
        <v>6935</v>
      </c>
      <c r="BM207" s="373" t="s">
        <v>4945</v>
      </c>
      <c r="BN207" s="372" t="s">
        <v>430</v>
      </c>
      <c r="BO207" s="372" t="s">
        <v>430</v>
      </c>
      <c r="BP207" s="372" t="s">
        <v>430</v>
      </c>
      <c r="BQ207" s="373"/>
      <c r="BR207" s="354" t="s">
        <v>7067</v>
      </c>
    </row>
    <row r="208" spans="1:70" s="428" customFormat="1" x14ac:dyDescent="0.25">
      <c r="A208" s="345" t="s">
        <v>7230</v>
      </c>
      <c r="B208" s="373"/>
      <c r="C208" s="719">
        <v>41759</v>
      </c>
      <c r="D208" s="373"/>
      <c r="E208" s="346">
        <v>111.36799999999999</v>
      </c>
      <c r="F208" s="373"/>
      <c r="G208" s="347">
        <v>45.001899999999999</v>
      </c>
      <c r="H208" s="374"/>
      <c r="I208" s="348" t="s">
        <v>430</v>
      </c>
      <c r="J208" s="348">
        <v>-0.29380000000000001</v>
      </c>
      <c r="K208" s="348">
        <v>2.7374999999999998</v>
      </c>
      <c r="L208" s="348">
        <v>4.0425000000000004</v>
      </c>
      <c r="M208" s="348">
        <v>4.8738999999999999</v>
      </c>
      <c r="N208" s="350">
        <v>16.671700000000001</v>
      </c>
      <c r="O208" s="348">
        <v>11.418699999999999</v>
      </c>
      <c r="P208" s="348">
        <v>16.825399999999998</v>
      </c>
      <c r="Q208" s="348">
        <v>13.404400000000001</v>
      </c>
      <c r="R208" s="348">
        <v>12.414300000000001</v>
      </c>
      <c r="S208" s="348">
        <v>3.0491999999999999</v>
      </c>
      <c r="T208" s="348">
        <v>14.679600000000001</v>
      </c>
      <c r="U208" s="348">
        <v>6.7945000000000002</v>
      </c>
      <c r="V208" s="348">
        <v>15.012600000000001</v>
      </c>
      <c r="W208" s="348">
        <v>2.4685000000000001</v>
      </c>
      <c r="X208" s="348">
        <v>12.9939</v>
      </c>
      <c r="Y208" s="374"/>
      <c r="Z208" s="346" t="s">
        <v>430</v>
      </c>
      <c r="AA208" s="346">
        <v>66</v>
      </c>
      <c r="AB208" s="346">
        <v>63</v>
      </c>
      <c r="AC208" s="346">
        <v>35</v>
      </c>
      <c r="AD208" s="346">
        <v>20</v>
      </c>
      <c r="AE208" s="346">
        <v>38</v>
      </c>
      <c r="AF208" s="346">
        <v>30</v>
      </c>
      <c r="AG208" s="346">
        <v>31</v>
      </c>
      <c r="AH208" s="346">
        <v>21</v>
      </c>
      <c r="AI208" s="346">
        <v>17</v>
      </c>
      <c r="AJ208" s="346">
        <v>76</v>
      </c>
      <c r="AK208" s="346">
        <v>31</v>
      </c>
      <c r="AL208" s="346">
        <v>41</v>
      </c>
      <c r="AM208" s="346">
        <v>40</v>
      </c>
      <c r="AN208" s="346">
        <v>62</v>
      </c>
      <c r="AO208" s="373"/>
      <c r="AP208" s="348">
        <v>13.9</v>
      </c>
      <c r="AQ208" s="348">
        <v>15.56</v>
      </c>
      <c r="AR208" s="348">
        <v>15.32</v>
      </c>
      <c r="AS208" s="348">
        <v>14.93</v>
      </c>
      <c r="AT208" s="348">
        <v>14.58</v>
      </c>
      <c r="AU208" s="351"/>
      <c r="AV208" s="346">
        <v>15</v>
      </c>
      <c r="AW208" s="346">
        <v>17</v>
      </c>
      <c r="AX208" s="346">
        <v>17</v>
      </c>
      <c r="AY208" s="346">
        <v>25</v>
      </c>
      <c r="AZ208" s="346">
        <v>46</v>
      </c>
      <c r="BA208" s="374"/>
      <c r="BB208" s="348">
        <v>8.8793100914881293</v>
      </c>
      <c r="BC208" s="348">
        <v>0</v>
      </c>
      <c r="BD208" s="348">
        <v>9.5219218391463994E-2</v>
      </c>
      <c r="BE208" s="375" t="s">
        <v>430</v>
      </c>
      <c r="BF208" s="374"/>
      <c r="BG208" s="375" t="s">
        <v>430</v>
      </c>
      <c r="BH208" s="674" t="s">
        <v>430</v>
      </c>
      <c r="BI208" s="348" t="s">
        <v>430</v>
      </c>
      <c r="BJ208" s="348" t="s">
        <v>430</v>
      </c>
      <c r="BK208" s="362"/>
      <c r="BL208" s="348" t="s">
        <v>7069</v>
      </c>
      <c r="BM208" s="373" t="s">
        <v>6670</v>
      </c>
      <c r="BN208" s="372" t="s">
        <v>430</v>
      </c>
      <c r="BO208" s="372" t="s">
        <v>430</v>
      </c>
      <c r="BP208" s="372" t="s">
        <v>430</v>
      </c>
      <c r="BQ208" s="373"/>
      <c r="BR208" s="354" t="s">
        <v>519</v>
      </c>
    </row>
    <row r="209" spans="1:70" s="428" customFormat="1" x14ac:dyDescent="0.25">
      <c r="A209" s="345" t="s">
        <v>7231</v>
      </c>
      <c r="B209" s="373"/>
      <c r="C209" s="719">
        <v>46079</v>
      </c>
      <c r="D209" s="373"/>
      <c r="E209" s="346">
        <v>109.536</v>
      </c>
      <c r="F209" s="373"/>
      <c r="G209" s="347">
        <v>10.504</v>
      </c>
      <c r="H209" s="374"/>
      <c r="I209" s="348">
        <v>0.15260000000000001</v>
      </c>
      <c r="J209" s="348">
        <v>0.15260000000000001</v>
      </c>
      <c r="K209" s="348">
        <v>3.9279999999999999</v>
      </c>
      <c r="L209" s="348">
        <v>-0.97109999999999996</v>
      </c>
      <c r="M209" s="348" t="s">
        <v>430</v>
      </c>
      <c r="N209" s="350" t="s">
        <v>430</v>
      </c>
      <c r="O209" s="348" t="s">
        <v>430</v>
      </c>
      <c r="P209" s="348" t="s">
        <v>430</v>
      </c>
      <c r="Q209" s="348" t="s">
        <v>430</v>
      </c>
      <c r="R209" s="348" t="s">
        <v>430</v>
      </c>
      <c r="S209" s="348">
        <v>4.0823999999999998</v>
      </c>
      <c r="T209" s="348">
        <v>15.0619</v>
      </c>
      <c r="U209" s="348" t="s">
        <v>430</v>
      </c>
      <c r="V209" s="348" t="s">
        <v>430</v>
      </c>
      <c r="W209" s="348">
        <v>2.3980999999999999</v>
      </c>
      <c r="X209" s="348">
        <v>5.04</v>
      </c>
      <c r="Y209" s="374"/>
      <c r="Z209" s="346">
        <v>78</v>
      </c>
      <c r="AA209" s="346">
        <v>51</v>
      </c>
      <c r="AB209" s="346">
        <v>54</v>
      </c>
      <c r="AC209" s="346">
        <v>74</v>
      </c>
      <c r="AD209" s="346" t="s">
        <v>430</v>
      </c>
      <c r="AE209" s="346" t="s">
        <v>430</v>
      </c>
      <c r="AF209" s="346" t="s">
        <v>430</v>
      </c>
      <c r="AG209" s="346" t="s">
        <v>430</v>
      </c>
      <c r="AH209" s="346" t="s">
        <v>430</v>
      </c>
      <c r="AI209" s="346" t="s">
        <v>430</v>
      </c>
      <c r="AJ209" s="346">
        <v>55</v>
      </c>
      <c r="AK209" s="346">
        <v>27</v>
      </c>
      <c r="AL209" s="346" t="s">
        <v>430</v>
      </c>
      <c r="AM209" s="346" t="s">
        <v>430</v>
      </c>
      <c r="AN209" s="346">
        <v>63</v>
      </c>
      <c r="AO209" s="373"/>
      <c r="AP209" s="348" t="s">
        <v>430</v>
      </c>
      <c r="AQ209" s="348" t="s">
        <v>430</v>
      </c>
      <c r="AR209" s="348" t="s">
        <v>430</v>
      </c>
      <c r="AS209" s="348" t="s">
        <v>430</v>
      </c>
      <c r="AT209" s="348" t="s">
        <v>430</v>
      </c>
      <c r="AU209" s="351"/>
      <c r="AV209" s="346" t="s">
        <v>430</v>
      </c>
      <c r="AW209" s="346" t="s">
        <v>430</v>
      </c>
      <c r="AX209" s="346" t="s">
        <v>430</v>
      </c>
      <c r="AY209" s="346" t="s">
        <v>430</v>
      </c>
      <c r="AZ209" s="346" t="s">
        <v>430</v>
      </c>
      <c r="BA209" s="374"/>
      <c r="BB209" s="348">
        <v>21.646550093991301</v>
      </c>
      <c r="BC209" s="348">
        <v>1.0058391189011999</v>
      </c>
      <c r="BD209" s="348">
        <v>0.112402477061175</v>
      </c>
      <c r="BE209" s="375">
        <v>-0.189658263164866</v>
      </c>
      <c r="BF209" s="374"/>
      <c r="BG209" s="375" t="s">
        <v>430</v>
      </c>
      <c r="BH209" s="674" t="s">
        <v>430</v>
      </c>
      <c r="BI209" s="348" t="s">
        <v>430</v>
      </c>
      <c r="BJ209" s="348" t="s">
        <v>430</v>
      </c>
      <c r="BK209" s="362"/>
      <c r="BL209" s="348" t="s">
        <v>6952</v>
      </c>
      <c r="BM209" s="373" t="s">
        <v>6953</v>
      </c>
      <c r="BN209" s="372" t="s">
        <v>430</v>
      </c>
      <c r="BO209" s="372" t="s">
        <v>430</v>
      </c>
      <c r="BP209" s="372" t="s">
        <v>430</v>
      </c>
      <c r="BQ209" s="373"/>
      <c r="BR209" s="354" t="s">
        <v>6974</v>
      </c>
    </row>
    <row r="210" spans="1:70" s="428" customFormat="1" x14ac:dyDescent="0.25">
      <c r="A210" s="345" t="s">
        <v>7232</v>
      </c>
      <c r="B210" s="373"/>
      <c r="C210" s="719">
        <v>46076</v>
      </c>
      <c r="D210" s="373"/>
      <c r="E210" s="346">
        <v>116.51900000000001</v>
      </c>
      <c r="F210" s="373"/>
      <c r="G210" s="347">
        <v>12.176</v>
      </c>
      <c r="H210" s="374"/>
      <c r="I210" s="348">
        <v>-7.3899999999999993E-2</v>
      </c>
      <c r="J210" s="348">
        <v>0.11509999999999999</v>
      </c>
      <c r="K210" s="348">
        <v>5.2468000000000004</v>
      </c>
      <c r="L210" s="348">
        <v>10.5703</v>
      </c>
      <c r="M210" s="348" t="s">
        <v>430</v>
      </c>
      <c r="N210" s="350" t="s">
        <v>430</v>
      </c>
      <c r="O210" s="348" t="s">
        <v>430</v>
      </c>
      <c r="P210" s="348" t="s">
        <v>430</v>
      </c>
      <c r="Q210" s="348" t="s">
        <v>430</v>
      </c>
      <c r="R210" s="348" t="s">
        <v>430</v>
      </c>
      <c r="S210" s="348">
        <v>4.0239000000000003</v>
      </c>
      <c r="T210" s="348">
        <v>37.581899999999997</v>
      </c>
      <c r="U210" s="348" t="s">
        <v>430</v>
      </c>
      <c r="V210" s="348" t="s">
        <v>430</v>
      </c>
      <c r="W210" s="348">
        <v>5.0289000000000001</v>
      </c>
      <c r="X210" s="348">
        <v>21.76</v>
      </c>
      <c r="Y210" s="374"/>
      <c r="Z210" s="346">
        <v>84</v>
      </c>
      <c r="AA210" s="346">
        <v>53</v>
      </c>
      <c r="AB210" s="346">
        <v>48</v>
      </c>
      <c r="AC210" s="346">
        <v>7</v>
      </c>
      <c r="AD210" s="346" t="s">
        <v>430</v>
      </c>
      <c r="AE210" s="346" t="s">
        <v>430</v>
      </c>
      <c r="AF210" s="346" t="s">
        <v>430</v>
      </c>
      <c r="AG210" s="346" t="s">
        <v>430</v>
      </c>
      <c r="AH210" s="346" t="s">
        <v>430</v>
      </c>
      <c r="AI210" s="346" t="s">
        <v>430</v>
      </c>
      <c r="AJ210" s="346">
        <v>59</v>
      </c>
      <c r="AK210" s="346">
        <v>2</v>
      </c>
      <c r="AL210" s="346" t="s">
        <v>430</v>
      </c>
      <c r="AM210" s="346" t="s">
        <v>430</v>
      </c>
      <c r="AN210" s="346">
        <v>49</v>
      </c>
      <c r="AO210" s="373"/>
      <c r="AP210" s="348" t="s">
        <v>430</v>
      </c>
      <c r="AQ210" s="348" t="s">
        <v>430</v>
      </c>
      <c r="AR210" s="348" t="s">
        <v>430</v>
      </c>
      <c r="AS210" s="348" t="s">
        <v>430</v>
      </c>
      <c r="AT210" s="348" t="s">
        <v>430</v>
      </c>
      <c r="AU210" s="351"/>
      <c r="AV210" s="346" t="s">
        <v>430</v>
      </c>
      <c r="AW210" s="346" t="s">
        <v>430</v>
      </c>
      <c r="AX210" s="346" t="s">
        <v>430</v>
      </c>
      <c r="AY210" s="346" t="s">
        <v>430</v>
      </c>
      <c r="AZ210" s="346" t="s">
        <v>430</v>
      </c>
      <c r="BA210" s="374"/>
      <c r="BB210" s="348">
        <v>20.043115329993999</v>
      </c>
      <c r="BC210" s="348">
        <v>0</v>
      </c>
      <c r="BD210" s="348">
        <v>0.247393588370621</v>
      </c>
      <c r="BE210" s="375" t="s">
        <v>430</v>
      </c>
      <c r="BF210" s="374"/>
      <c r="BG210" s="375" t="s">
        <v>430</v>
      </c>
      <c r="BH210" s="674" t="s">
        <v>430</v>
      </c>
      <c r="BI210" s="348" t="s">
        <v>430</v>
      </c>
      <c r="BJ210" s="348" t="s">
        <v>430</v>
      </c>
      <c r="BK210" s="362"/>
      <c r="BL210" s="348" t="s">
        <v>7072</v>
      </c>
      <c r="BM210" s="373" t="s">
        <v>7073</v>
      </c>
      <c r="BN210" s="372" t="s">
        <v>430</v>
      </c>
      <c r="BO210" s="372" t="s">
        <v>430</v>
      </c>
      <c r="BP210" s="372" t="s">
        <v>430</v>
      </c>
      <c r="BQ210" s="373"/>
      <c r="BR210" s="354" t="s">
        <v>6974</v>
      </c>
    </row>
    <row r="211" spans="1:70" s="428" customFormat="1" x14ac:dyDescent="0.25">
      <c r="A211" s="345" t="s">
        <v>7233</v>
      </c>
      <c r="B211" s="373"/>
      <c r="C211" s="719">
        <v>46020</v>
      </c>
      <c r="D211" s="373"/>
      <c r="E211" s="888">
        <v>99.51</v>
      </c>
      <c r="F211" s="373"/>
      <c r="G211" s="347">
        <v>9.8850999999999996</v>
      </c>
      <c r="H211" s="374"/>
      <c r="I211" s="348" t="s">
        <v>430</v>
      </c>
      <c r="J211" s="348">
        <v>-1.9569000000000001</v>
      </c>
      <c r="K211" s="348">
        <v>4.0251999999999999</v>
      </c>
      <c r="L211" s="348">
        <v>-14.1755</v>
      </c>
      <c r="M211" s="348">
        <v>-8.1463999999999999</v>
      </c>
      <c r="N211" s="350" t="s">
        <v>430</v>
      </c>
      <c r="O211" s="348" t="s">
        <v>430</v>
      </c>
      <c r="P211" s="348" t="s">
        <v>430</v>
      </c>
      <c r="Q211" s="348" t="s">
        <v>430</v>
      </c>
      <c r="R211" s="348" t="s">
        <v>430</v>
      </c>
      <c r="S211" s="348">
        <v>1.5366</v>
      </c>
      <c r="T211" s="348">
        <v>-0.28449999999999998</v>
      </c>
      <c r="U211" s="348">
        <v>-1.0183</v>
      </c>
      <c r="V211" s="348" t="s">
        <v>430</v>
      </c>
      <c r="W211" s="348">
        <v>4.5964999999999998</v>
      </c>
      <c r="X211" s="348">
        <v>-1.149</v>
      </c>
      <c r="Y211" s="374"/>
      <c r="Z211" s="346" t="s">
        <v>430</v>
      </c>
      <c r="AA211" s="346">
        <v>120</v>
      </c>
      <c r="AB211" s="346">
        <v>53</v>
      </c>
      <c r="AC211" s="346">
        <v>115</v>
      </c>
      <c r="AD211" s="346">
        <v>102</v>
      </c>
      <c r="AE211" s="346" t="s">
        <v>430</v>
      </c>
      <c r="AF211" s="346" t="s">
        <v>430</v>
      </c>
      <c r="AG211" s="346" t="s">
        <v>430</v>
      </c>
      <c r="AH211" s="346" t="s">
        <v>430</v>
      </c>
      <c r="AI211" s="346" t="s">
        <v>430</v>
      </c>
      <c r="AJ211" s="346">
        <v>104</v>
      </c>
      <c r="AK211" s="346">
        <v>114</v>
      </c>
      <c r="AL211" s="346">
        <v>87</v>
      </c>
      <c r="AM211" s="346" t="s">
        <v>430</v>
      </c>
      <c r="AN211" s="346">
        <v>50</v>
      </c>
      <c r="AO211" s="373"/>
      <c r="AP211" s="348" t="s">
        <v>430</v>
      </c>
      <c r="AQ211" s="348" t="s">
        <v>430</v>
      </c>
      <c r="AR211" s="348" t="s">
        <v>430</v>
      </c>
      <c r="AS211" s="348" t="s">
        <v>430</v>
      </c>
      <c r="AT211" s="348" t="s">
        <v>430</v>
      </c>
      <c r="AU211" s="351"/>
      <c r="AV211" s="346" t="s">
        <v>430</v>
      </c>
      <c r="AW211" s="346" t="s">
        <v>430</v>
      </c>
      <c r="AX211" s="346" t="s">
        <v>430</v>
      </c>
      <c r="AY211" s="346" t="s">
        <v>430</v>
      </c>
      <c r="AZ211" s="346" t="s">
        <v>430</v>
      </c>
      <c r="BA211" s="374"/>
      <c r="BB211" s="348">
        <v>37.053198310084603</v>
      </c>
      <c r="BC211" s="348">
        <v>0.99152654373478599</v>
      </c>
      <c r="BD211" s="348">
        <v>-0.12115188266014799</v>
      </c>
      <c r="BE211" s="375">
        <v>0.86908800578342404</v>
      </c>
      <c r="BF211" s="374"/>
      <c r="BG211" s="375" t="s">
        <v>430</v>
      </c>
      <c r="BH211" s="674" t="s">
        <v>430</v>
      </c>
      <c r="BI211" s="348" t="s">
        <v>430</v>
      </c>
      <c r="BJ211" s="348" t="s">
        <v>430</v>
      </c>
      <c r="BK211" s="362"/>
      <c r="BL211" s="348" t="s">
        <v>6912</v>
      </c>
      <c r="BM211" s="373" t="s">
        <v>2656</v>
      </c>
      <c r="BN211" s="372" t="s">
        <v>6913</v>
      </c>
      <c r="BO211" s="372" t="s">
        <v>430</v>
      </c>
      <c r="BP211" s="372" t="s">
        <v>430</v>
      </c>
      <c r="BQ211" s="373"/>
      <c r="BR211" s="354" t="s">
        <v>5155</v>
      </c>
    </row>
    <row r="212" spans="1:70" s="428" customFormat="1" x14ac:dyDescent="0.25">
      <c r="A212" s="345" t="s">
        <v>7234</v>
      </c>
      <c r="B212" s="373"/>
      <c r="C212" s="719">
        <v>44153</v>
      </c>
      <c r="D212" s="373"/>
      <c r="E212" s="346">
        <v>81.623000000000005</v>
      </c>
      <c r="F212" s="373"/>
      <c r="G212" s="347">
        <v>18.492999999999999</v>
      </c>
      <c r="H212" s="374"/>
      <c r="I212" s="348">
        <v>0.64770000000000005</v>
      </c>
      <c r="J212" s="348">
        <v>-0.4093</v>
      </c>
      <c r="K212" s="348">
        <v>0.18959999999999999</v>
      </c>
      <c r="L212" s="348">
        <v>3.5731999999999999</v>
      </c>
      <c r="M212" s="348">
        <v>-2.8729</v>
      </c>
      <c r="N212" s="350">
        <v>-2.9544999999999999</v>
      </c>
      <c r="O212" s="348">
        <v>-0.11070000000000001</v>
      </c>
      <c r="P212" s="348">
        <v>10.095499999999999</v>
      </c>
      <c r="Q212" s="348">
        <v>7.9801000000000002</v>
      </c>
      <c r="R212" s="348" t="s">
        <v>430</v>
      </c>
      <c r="S212" s="348">
        <v>2.4373</v>
      </c>
      <c r="T212" s="348">
        <v>10.313800000000001</v>
      </c>
      <c r="U212" s="348">
        <v>-5.7729999999999997</v>
      </c>
      <c r="V212" s="348">
        <v>-0.62870000000000004</v>
      </c>
      <c r="W212" s="348">
        <v>-0.6714</v>
      </c>
      <c r="X212" s="348">
        <v>11.2721</v>
      </c>
      <c r="Y212" s="374"/>
      <c r="Z212" s="346">
        <v>50</v>
      </c>
      <c r="AA212" s="346">
        <v>72</v>
      </c>
      <c r="AB212" s="346">
        <v>110</v>
      </c>
      <c r="AC212" s="346">
        <v>41</v>
      </c>
      <c r="AD212" s="346">
        <v>85</v>
      </c>
      <c r="AE212" s="346">
        <v>83</v>
      </c>
      <c r="AF212" s="346">
        <v>58</v>
      </c>
      <c r="AG212" s="346">
        <v>56</v>
      </c>
      <c r="AH212" s="346">
        <v>38</v>
      </c>
      <c r="AI212" s="346" t="s">
        <v>430</v>
      </c>
      <c r="AJ212" s="346">
        <v>86</v>
      </c>
      <c r="AK212" s="346">
        <v>53</v>
      </c>
      <c r="AL212" s="346">
        <v>96</v>
      </c>
      <c r="AM212" s="346">
        <v>90</v>
      </c>
      <c r="AN212" s="346">
        <v>111</v>
      </c>
      <c r="AO212" s="373"/>
      <c r="AP212" s="348" t="s">
        <v>430</v>
      </c>
      <c r="AQ212" s="348" t="s">
        <v>430</v>
      </c>
      <c r="AR212" s="348">
        <v>7.42</v>
      </c>
      <c r="AS212" s="348">
        <v>3.48</v>
      </c>
      <c r="AT212" s="348">
        <v>-2.79</v>
      </c>
      <c r="AU212" s="351"/>
      <c r="AV212" s="346" t="s">
        <v>430</v>
      </c>
      <c r="AW212" s="346" t="s">
        <v>430</v>
      </c>
      <c r="AX212" s="346">
        <v>39</v>
      </c>
      <c r="AY212" s="346">
        <v>57</v>
      </c>
      <c r="AZ212" s="346">
        <v>87</v>
      </c>
      <c r="BA212" s="374"/>
      <c r="BB212" s="348">
        <v>11.2276760042944</v>
      </c>
      <c r="BC212" s="348">
        <v>0.91439577868152699</v>
      </c>
      <c r="BD212" s="348">
        <v>2.9948270179236E-2</v>
      </c>
      <c r="BE212" s="375">
        <v>-3.65235363216607E-2</v>
      </c>
      <c r="BF212" s="374"/>
      <c r="BG212" s="375" t="s">
        <v>430</v>
      </c>
      <c r="BH212" s="674" t="s">
        <v>430</v>
      </c>
      <c r="BI212" s="348" t="s">
        <v>430</v>
      </c>
      <c r="BJ212" s="348" t="s">
        <v>430</v>
      </c>
      <c r="BK212" s="362"/>
      <c r="BL212" s="348" t="s">
        <v>6932</v>
      </c>
      <c r="BM212" s="373" t="s">
        <v>4893</v>
      </c>
      <c r="BN212" s="372" t="s">
        <v>430</v>
      </c>
      <c r="BO212" s="372" t="s">
        <v>430</v>
      </c>
      <c r="BP212" s="372" t="s">
        <v>430</v>
      </c>
      <c r="BQ212" s="373"/>
      <c r="BR212" s="354" t="s">
        <v>6974</v>
      </c>
    </row>
    <row r="213" spans="1:70" s="428" customFormat="1" x14ac:dyDescent="0.25">
      <c r="A213" s="345" t="s">
        <v>7235</v>
      </c>
      <c r="B213" s="373"/>
      <c r="C213" s="719">
        <v>46212</v>
      </c>
      <c r="D213" s="373"/>
      <c r="E213" s="888">
        <v>82.78</v>
      </c>
      <c r="F213" s="373"/>
      <c r="G213" s="347">
        <v>10.022</v>
      </c>
      <c r="H213" s="374"/>
      <c r="I213" s="348">
        <v>0.48730000000000001</v>
      </c>
      <c r="J213" s="348">
        <v>-0.17829999999999999</v>
      </c>
      <c r="K213" s="348">
        <v>0.87060000000000004</v>
      </c>
      <c r="L213" s="348" t="s">
        <v>430</v>
      </c>
      <c r="M213" s="348" t="s">
        <v>430</v>
      </c>
      <c r="N213" s="350" t="s">
        <v>430</v>
      </c>
      <c r="O213" s="348" t="s">
        <v>430</v>
      </c>
      <c r="P213" s="348" t="s">
        <v>430</v>
      </c>
      <c r="Q213" s="348" t="s">
        <v>430</v>
      </c>
      <c r="R213" s="348" t="s">
        <v>430</v>
      </c>
      <c r="S213" s="348" t="s">
        <v>430</v>
      </c>
      <c r="T213" s="348" t="s">
        <v>430</v>
      </c>
      <c r="U213" s="348" t="s">
        <v>430</v>
      </c>
      <c r="V213" s="348" t="s">
        <v>430</v>
      </c>
      <c r="W213" s="348">
        <v>1.1935</v>
      </c>
      <c r="X213" s="348">
        <v>0.22</v>
      </c>
      <c r="Y213" s="374"/>
      <c r="Z213" s="346">
        <v>67</v>
      </c>
      <c r="AA213" s="346">
        <v>61</v>
      </c>
      <c r="AB213" s="346">
        <v>96</v>
      </c>
      <c r="AC213" s="346" t="s">
        <v>430</v>
      </c>
      <c r="AD213" s="346" t="s">
        <v>430</v>
      </c>
      <c r="AE213" s="346" t="s">
        <v>430</v>
      </c>
      <c r="AF213" s="346" t="s">
        <v>430</v>
      </c>
      <c r="AG213" s="346" t="s">
        <v>430</v>
      </c>
      <c r="AH213" s="346" t="s">
        <v>430</v>
      </c>
      <c r="AI213" s="346" t="s">
        <v>430</v>
      </c>
      <c r="AJ213" s="346" t="s">
        <v>430</v>
      </c>
      <c r="AK213" s="346" t="s">
        <v>430</v>
      </c>
      <c r="AL213" s="346" t="s">
        <v>430</v>
      </c>
      <c r="AM213" s="346" t="s">
        <v>430</v>
      </c>
      <c r="AN213" s="346">
        <v>78</v>
      </c>
      <c r="AO213" s="373"/>
      <c r="AP213" s="348" t="s">
        <v>430</v>
      </c>
      <c r="AQ213" s="348" t="s">
        <v>430</v>
      </c>
      <c r="AR213" s="348" t="s">
        <v>430</v>
      </c>
      <c r="AS213" s="348" t="s">
        <v>430</v>
      </c>
      <c r="AT213" s="348" t="s">
        <v>430</v>
      </c>
      <c r="AU213" s="351"/>
      <c r="AV213" s="346" t="s">
        <v>430</v>
      </c>
      <c r="AW213" s="346" t="s">
        <v>430</v>
      </c>
      <c r="AX213" s="346" t="s">
        <v>430</v>
      </c>
      <c r="AY213" s="346" t="s">
        <v>430</v>
      </c>
      <c r="AZ213" s="346" t="s">
        <v>430</v>
      </c>
      <c r="BA213" s="374"/>
      <c r="BB213" s="348" t="s">
        <v>430</v>
      </c>
      <c r="BC213" s="348">
        <v>0</v>
      </c>
      <c r="BD213" s="348">
        <v>0</v>
      </c>
      <c r="BE213" s="375">
        <v>0.42595793555342498</v>
      </c>
      <c r="BF213" s="374"/>
      <c r="BG213" s="375" t="s">
        <v>430</v>
      </c>
      <c r="BH213" s="674" t="s">
        <v>430</v>
      </c>
      <c r="BI213" s="348" t="s">
        <v>430</v>
      </c>
      <c r="BJ213" s="348" t="s">
        <v>430</v>
      </c>
      <c r="BK213" s="362"/>
      <c r="BL213" s="348" t="s">
        <v>7077</v>
      </c>
      <c r="BM213" s="373" t="s">
        <v>7078</v>
      </c>
      <c r="BN213" s="372" t="s">
        <v>430</v>
      </c>
      <c r="BO213" s="372" t="s">
        <v>430</v>
      </c>
      <c r="BP213" s="372" t="s">
        <v>430</v>
      </c>
      <c r="BQ213" s="373"/>
      <c r="BR213" s="354" t="s">
        <v>526</v>
      </c>
    </row>
    <row r="214" spans="1:70" s="428" customFormat="1" x14ac:dyDescent="0.25">
      <c r="A214" s="345" t="s">
        <v>7236</v>
      </c>
      <c r="B214" s="373"/>
      <c r="C214" s="719">
        <v>45800</v>
      </c>
      <c r="D214" s="373"/>
      <c r="E214" s="346">
        <v>86.539400000000001</v>
      </c>
      <c r="F214" s="373"/>
      <c r="G214" s="347">
        <v>22.872800000000002</v>
      </c>
      <c r="H214" s="374"/>
      <c r="I214" s="348">
        <v>3.9786000000000001</v>
      </c>
      <c r="J214" s="348">
        <v>1.7944</v>
      </c>
      <c r="K214" s="348">
        <v>8.1257000000000001</v>
      </c>
      <c r="L214" s="348">
        <v>-10.774800000000001</v>
      </c>
      <c r="M214" s="348">
        <v>-4.6176000000000004</v>
      </c>
      <c r="N214" s="350">
        <v>104.209</v>
      </c>
      <c r="O214" s="348" t="s">
        <v>430</v>
      </c>
      <c r="P214" s="348" t="s">
        <v>430</v>
      </c>
      <c r="Q214" s="348" t="s">
        <v>430</v>
      </c>
      <c r="R214" s="348" t="s">
        <v>430</v>
      </c>
      <c r="S214" s="348">
        <v>5.5213000000000001</v>
      </c>
      <c r="T214" s="348">
        <v>4.5049999999999999</v>
      </c>
      <c r="U214" s="348">
        <v>5.4882</v>
      </c>
      <c r="V214" s="348">
        <v>61.766399999999997</v>
      </c>
      <c r="W214" s="348">
        <v>8.9590999999999994</v>
      </c>
      <c r="X214" s="348">
        <v>94.482299999999995</v>
      </c>
      <c r="Y214" s="374"/>
      <c r="Z214" s="346">
        <v>10</v>
      </c>
      <c r="AA214" s="346">
        <v>37</v>
      </c>
      <c r="AB214" s="346">
        <v>39</v>
      </c>
      <c r="AC214" s="346">
        <v>106</v>
      </c>
      <c r="AD214" s="346">
        <v>89</v>
      </c>
      <c r="AE214" s="346">
        <v>12</v>
      </c>
      <c r="AF214" s="346" t="s">
        <v>430</v>
      </c>
      <c r="AG214" s="346" t="s">
        <v>430</v>
      </c>
      <c r="AH214" s="346" t="s">
        <v>430</v>
      </c>
      <c r="AI214" s="346" t="s">
        <v>430</v>
      </c>
      <c r="AJ214" s="346">
        <v>50</v>
      </c>
      <c r="AK214" s="346">
        <v>95</v>
      </c>
      <c r="AL214" s="346">
        <v>45</v>
      </c>
      <c r="AM214" s="346">
        <v>11</v>
      </c>
      <c r="AN214" s="346">
        <v>37</v>
      </c>
      <c r="AO214" s="373"/>
      <c r="AP214" s="348" t="s">
        <v>430</v>
      </c>
      <c r="AQ214" s="348" t="s">
        <v>430</v>
      </c>
      <c r="AR214" s="348" t="s">
        <v>430</v>
      </c>
      <c r="AS214" s="348" t="s">
        <v>430</v>
      </c>
      <c r="AT214" s="348">
        <v>29.41</v>
      </c>
      <c r="AU214" s="351"/>
      <c r="AV214" s="346" t="s">
        <v>430</v>
      </c>
      <c r="AW214" s="346" t="s">
        <v>430</v>
      </c>
      <c r="AX214" s="346" t="s">
        <v>430</v>
      </c>
      <c r="AY214" s="346" t="s">
        <v>430</v>
      </c>
      <c r="AZ214" s="346">
        <v>13</v>
      </c>
      <c r="BA214" s="374"/>
      <c r="BB214" s="348">
        <v>68.429509742614002</v>
      </c>
      <c r="BC214" s="348">
        <v>0</v>
      </c>
      <c r="BD214" s="348">
        <v>9.5957083141385804E-2</v>
      </c>
      <c r="BE214" s="375" t="s">
        <v>430</v>
      </c>
      <c r="BF214" s="374"/>
      <c r="BG214" s="375" t="s">
        <v>430</v>
      </c>
      <c r="BH214" s="674" t="s">
        <v>430</v>
      </c>
      <c r="BI214" s="348" t="s">
        <v>430</v>
      </c>
      <c r="BJ214" s="348" t="s">
        <v>430</v>
      </c>
      <c r="BK214" s="362"/>
      <c r="BL214" s="348" t="s">
        <v>7080</v>
      </c>
      <c r="BM214" s="373" t="s">
        <v>6059</v>
      </c>
      <c r="BN214" s="372" t="s">
        <v>430</v>
      </c>
      <c r="BO214" s="372" t="s">
        <v>430</v>
      </c>
      <c r="BP214" s="372" t="s">
        <v>430</v>
      </c>
      <c r="BQ214" s="373"/>
      <c r="BR214" s="354" t="s">
        <v>463</v>
      </c>
    </row>
    <row r="215" spans="1:70" s="428" customFormat="1" x14ac:dyDescent="0.25">
      <c r="A215" s="345" t="s">
        <v>7237</v>
      </c>
      <c r="B215" s="373"/>
      <c r="C215" s="719">
        <v>41101</v>
      </c>
      <c r="D215" s="373"/>
      <c r="E215" s="346">
        <v>78.959999999999994</v>
      </c>
      <c r="F215" s="373"/>
      <c r="G215" s="347">
        <v>37.639499999999998</v>
      </c>
      <c r="H215" s="374"/>
      <c r="I215" s="348" t="s">
        <v>430</v>
      </c>
      <c r="J215" s="348">
        <v>-0.85240000000000005</v>
      </c>
      <c r="K215" s="348">
        <v>1.2032</v>
      </c>
      <c r="L215" s="348">
        <v>1.7728999999999999</v>
      </c>
      <c r="M215" s="348">
        <v>-0.73029999999999995</v>
      </c>
      <c r="N215" s="350">
        <v>7.8524000000000003</v>
      </c>
      <c r="O215" s="348">
        <v>8.6456</v>
      </c>
      <c r="P215" s="348">
        <v>12.0556</v>
      </c>
      <c r="Q215" s="348">
        <v>10.255800000000001</v>
      </c>
      <c r="R215" s="348">
        <v>9.3263999999999996</v>
      </c>
      <c r="S215" s="348">
        <v>2.6859000000000002</v>
      </c>
      <c r="T215" s="348">
        <v>6.3574999999999999</v>
      </c>
      <c r="U215" s="348">
        <v>1.0228999999999999</v>
      </c>
      <c r="V215" s="348">
        <v>6.0647000000000002</v>
      </c>
      <c r="W215" s="348">
        <v>0.46339999999999998</v>
      </c>
      <c r="X215" s="348">
        <v>9.8454999999999995</v>
      </c>
      <c r="Y215" s="374"/>
      <c r="Z215" s="346" t="s">
        <v>430</v>
      </c>
      <c r="AA215" s="346">
        <v>98</v>
      </c>
      <c r="AB215" s="346">
        <v>86</v>
      </c>
      <c r="AC215" s="346">
        <v>60</v>
      </c>
      <c r="AD215" s="346">
        <v>77</v>
      </c>
      <c r="AE215" s="346">
        <v>55</v>
      </c>
      <c r="AF215" s="346">
        <v>36</v>
      </c>
      <c r="AG215" s="346">
        <v>50</v>
      </c>
      <c r="AH215" s="346">
        <v>35</v>
      </c>
      <c r="AI215" s="346">
        <v>23</v>
      </c>
      <c r="AJ215" s="346">
        <v>80</v>
      </c>
      <c r="AK215" s="346">
        <v>82</v>
      </c>
      <c r="AL215" s="346">
        <v>81</v>
      </c>
      <c r="AM215" s="346">
        <v>68</v>
      </c>
      <c r="AN215" s="346">
        <v>93</v>
      </c>
      <c r="AO215" s="373"/>
      <c r="AP215" s="348">
        <v>10.19</v>
      </c>
      <c r="AQ215" s="348">
        <v>10.77</v>
      </c>
      <c r="AR215" s="348">
        <v>10.79</v>
      </c>
      <c r="AS215" s="348">
        <v>9.52</v>
      </c>
      <c r="AT215" s="348">
        <v>3.94</v>
      </c>
      <c r="AU215" s="351"/>
      <c r="AV215" s="346">
        <v>23</v>
      </c>
      <c r="AW215" s="346">
        <v>26</v>
      </c>
      <c r="AX215" s="346">
        <v>31</v>
      </c>
      <c r="AY215" s="346">
        <v>38</v>
      </c>
      <c r="AZ215" s="346">
        <v>80</v>
      </c>
      <c r="BA215" s="374"/>
      <c r="BB215" s="348">
        <v>5.4823508348819896</v>
      </c>
      <c r="BC215" s="348">
        <v>0.43142142278863599</v>
      </c>
      <c r="BD215" s="348">
        <v>8.5542169163129705E-2</v>
      </c>
      <c r="BE215" s="375">
        <v>0.39468068122108402</v>
      </c>
      <c r="BF215" s="374"/>
      <c r="BG215" s="375" t="s">
        <v>430</v>
      </c>
      <c r="BH215" s="674" t="s">
        <v>430</v>
      </c>
      <c r="BI215" s="348" t="s">
        <v>430</v>
      </c>
      <c r="BJ215" s="348" t="s">
        <v>430</v>
      </c>
      <c r="BK215" s="362"/>
      <c r="BL215" s="348" t="s">
        <v>7082</v>
      </c>
      <c r="BM215" s="373" t="s">
        <v>7083</v>
      </c>
      <c r="BN215" s="372" t="s">
        <v>430</v>
      </c>
      <c r="BO215" s="372" t="s">
        <v>430</v>
      </c>
      <c r="BP215" s="372" t="s">
        <v>430</v>
      </c>
      <c r="BQ215" s="373"/>
      <c r="BR215" s="354" t="s">
        <v>7238</v>
      </c>
    </row>
    <row r="216" spans="1:70" s="428" customFormat="1" x14ac:dyDescent="0.25">
      <c r="A216" s="345" t="s">
        <v>7239</v>
      </c>
      <c r="B216" s="373"/>
      <c r="C216" s="719">
        <v>46013</v>
      </c>
      <c r="D216" s="373"/>
      <c r="E216" s="346">
        <v>77.694999999999993</v>
      </c>
      <c r="F216" s="373"/>
      <c r="G216" s="347">
        <v>10.5002</v>
      </c>
      <c r="H216" s="374"/>
      <c r="I216" s="348" t="s">
        <v>430</v>
      </c>
      <c r="J216" s="348">
        <v>-0.79830000000000001</v>
      </c>
      <c r="K216" s="348">
        <v>1.4178999999999999</v>
      </c>
      <c r="L216" s="348">
        <v>4.4141000000000004</v>
      </c>
      <c r="M216" s="348">
        <v>4.8216999999999999</v>
      </c>
      <c r="N216" s="350" t="s">
        <v>430</v>
      </c>
      <c r="O216" s="348" t="s">
        <v>430</v>
      </c>
      <c r="P216" s="348" t="s">
        <v>430</v>
      </c>
      <c r="Q216" s="348" t="s">
        <v>430</v>
      </c>
      <c r="R216" s="348" t="s">
        <v>430</v>
      </c>
      <c r="S216" s="348">
        <v>2.2843</v>
      </c>
      <c r="T216" s="348">
        <v>15.440099999999999</v>
      </c>
      <c r="U216" s="348">
        <v>4.9107000000000003</v>
      </c>
      <c r="V216" s="348" t="s">
        <v>430</v>
      </c>
      <c r="W216" s="348">
        <v>1.2458</v>
      </c>
      <c r="X216" s="348">
        <v>5.0019999999999998</v>
      </c>
      <c r="Y216" s="374"/>
      <c r="Z216" s="346" t="s">
        <v>430</v>
      </c>
      <c r="AA216" s="346">
        <v>96</v>
      </c>
      <c r="AB216" s="346">
        <v>78</v>
      </c>
      <c r="AC216" s="346">
        <v>32</v>
      </c>
      <c r="AD216" s="346">
        <v>21</v>
      </c>
      <c r="AE216" s="346" t="s">
        <v>430</v>
      </c>
      <c r="AF216" s="346" t="s">
        <v>430</v>
      </c>
      <c r="AG216" s="346" t="s">
        <v>430</v>
      </c>
      <c r="AH216" s="346" t="s">
        <v>430</v>
      </c>
      <c r="AI216" s="346" t="s">
        <v>430</v>
      </c>
      <c r="AJ216" s="346">
        <v>89</v>
      </c>
      <c r="AK216" s="346">
        <v>25</v>
      </c>
      <c r="AL216" s="346">
        <v>48</v>
      </c>
      <c r="AM216" s="346" t="s">
        <v>430</v>
      </c>
      <c r="AN216" s="346">
        <v>76</v>
      </c>
      <c r="AO216" s="373"/>
      <c r="AP216" s="348" t="s">
        <v>430</v>
      </c>
      <c r="AQ216" s="348" t="s">
        <v>430</v>
      </c>
      <c r="AR216" s="348" t="s">
        <v>430</v>
      </c>
      <c r="AS216" s="348" t="s">
        <v>430</v>
      </c>
      <c r="AT216" s="348" t="s">
        <v>430</v>
      </c>
      <c r="AU216" s="351"/>
      <c r="AV216" s="346" t="s">
        <v>430</v>
      </c>
      <c r="AW216" s="346" t="s">
        <v>430</v>
      </c>
      <c r="AX216" s="346" t="s">
        <v>430</v>
      </c>
      <c r="AY216" s="346" t="s">
        <v>430</v>
      </c>
      <c r="AZ216" s="346" t="s">
        <v>430</v>
      </c>
      <c r="BA216" s="374"/>
      <c r="BB216" s="348">
        <v>13.9483982497286</v>
      </c>
      <c r="BC216" s="348">
        <v>0</v>
      </c>
      <c r="BD216" s="348">
        <v>2.9169964638662699E-2</v>
      </c>
      <c r="BE216" s="375" t="s">
        <v>430</v>
      </c>
      <c r="BF216" s="374"/>
      <c r="BG216" s="375" t="s">
        <v>430</v>
      </c>
      <c r="BH216" s="674" t="s">
        <v>430</v>
      </c>
      <c r="BI216" s="348" t="s">
        <v>430</v>
      </c>
      <c r="BJ216" s="348" t="s">
        <v>430</v>
      </c>
      <c r="BK216" s="362"/>
      <c r="BL216" s="348" t="s">
        <v>7086</v>
      </c>
      <c r="BM216" s="373" t="s">
        <v>7087</v>
      </c>
      <c r="BN216" s="372" t="s">
        <v>430</v>
      </c>
      <c r="BO216" s="372" t="s">
        <v>430</v>
      </c>
      <c r="BP216" s="372" t="s">
        <v>430</v>
      </c>
      <c r="BQ216" s="373"/>
      <c r="BR216" s="354" t="s">
        <v>555</v>
      </c>
    </row>
    <row r="217" spans="1:70" s="428" customFormat="1" ht="11" x14ac:dyDescent="0.3">
      <c r="A217" s="841" t="s">
        <v>7240</v>
      </c>
      <c r="B217" s="842"/>
      <c r="C217" s="843">
        <v>46139</v>
      </c>
      <c r="D217" s="842"/>
      <c r="E217" s="844">
        <v>77.357799999999997</v>
      </c>
      <c r="F217" s="842"/>
      <c r="G217" s="845">
        <v>10.308999999999999</v>
      </c>
      <c r="H217" s="847"/>
      <c r="I217" s="846" t="s">
        <v>430</v>
      </c>
      <c r="J217" s="846">
        <v>-0.5978</v>
      </c>
      <c r="K217" s="846">
        <v>1.5365</v>
      </c>
      <c r="L217" s="846">
        <v>2.0087000000000002</v>
      </c>
      <c r="M217" s="846" t="s">
        <v>430</v>
      </c>
      <c r="N217" s="848" t="s">
        <v>430</v>
      </c>
      <c r="O217" s="846" t="s">
        <v>430</v>
      </c>
      <c r="P217" s="846" t="s">
        <v>430</v>
      </c>
      <c r="Q217" s="846" t="s">
        <v>430</v>
      </c>
      <c r="R217" s="846" t="s">
        <v>430</v>
      </c>
      <c r="S217" s="846">
        <v>2.4445999999999999</v>
      </c>
      <c r="T217" s="846" t="s">
        <v>430</v>
      </c>
      <c r="U217" s="846" t="s">
        <v>430</v>
      </c>
      <c r="V217" s="846" t="s">
        <v>430</v>
      </c>
      <c r="W217" s="846">
        <v>1.5065</v>
      </c>
      <c r="X217" s="846">
        <v>3.09</v>
      </c>
      <c r="Y217" s="847"/>
      <c r="Z217" s="844" t="s">
        <v>430</v>
      </c>
      <c r="AA217" s="844">
        <v>89</v>
      </c>
      <c r="AB217" s="844">
        <v>76</v>
      </c>
      <c r="AC217" s="844">
        <v>58</v>
      </c>
      <c r="AD217" s="844" t="s">
        <v>430</v>
      </c>
      <c r="AE217" s="844" t="s">
        <v>430</v>
      </c>
      <c r="AF217" s="844" t="s">
        <v>430</v>
      </c>
      <c r="AG217" s="844" t="s">
        <v>430</v>
      </c>
      <c r="AH217" s="844" t="s">
        <v>430</v>
      </c>
      <c r="AI217" s="844" t="s">
        <v>430</v>
      </c>
      <c r="AJ217" s="844">
        <v>85</v>
      </c>
      <c r="AK217" s="844" t="s">
        <v>430</v>
      </c>
      <c r="AL217" s="844" t="s">
        <v>430</v>
      </c>
      <c r="AM217" s="844" t="s">
        <v>430</v>
      </c>
      <c r="AN217" s="844">
        <v>73</v>
      </c>
      <c r="AO217" s="842"/>
      <c r="AP217" s="846" t="s">
        <v>430</v>
      </c>
      <c r="AQ217" s="846" t="s">
        <v>430</v>
      </c>
      <c r="AR217" s="846" t="s">
        <v>430</v>
      </c>
      <c r="AS217" s="846" t="s">
        <v>430</v>
      </c>
      <c r="AT217" s="846" t="s">
        <v>430</v>
      </c>
      <c r="AU217" s="849"/>
      <c r="AV217" s="844" t="s">
        <v>430</v>
      </c>
      <c r="AW217" s="844" t="s">
        <v>430</v>
      </c>
      <c r="AX217" s="844" t="s">
        <v>430</v>
      </c>
      <c r="AY217" s="844" t="s">
        <v>430</v>
      </c>
      <c r="AZ217" s="844" t="s">
        <v>430</v>
      </c>
      <c r="BA217" s="847"/>
      <c r="BB217" s="846">
        <v>2.6265547555333302</v>
      </c>
      <c r="BC217" s="846">
        <v>-1.1922924082788401E-2</v>
      </c>
      <c r="BD217" s="846">
        <v>8.4654631655785101E-2</v>
      </c>
      <c r="BE217" s="852">
        <v>0.23459826466897099</v>
      </c>
      <c r="BF217" s="847"/>
      <c r="BG217" s="852" t="s">
        <v>430</v>
      </c>
      <c r="BH217" s="930" t="s">
        <v>430</v>
      </c>
      <c r="BI217" s="846" t="s">
        <v>430</v>
      </c>
      <c r="BJ217" s="846" t="s">
        <v>430</v>
      </c>
      <c r="BK217" s="851"/>
      <c r="BL217" s="846" t="s">
        <v>7089</v>
      </c>
      <c r="BM217" s="842" t="s">
        <v>7090</v>
      </c>
      <c r="BN217" s="855" t="s">
        <v>430</v>
      </c>
      <c r="BO217" s="855" t="s">
        <v>430</v>
      </c>
      <c r="BP217" s="855" t="s">
        <v>430</v>
      </c>
      <c r="BQ217" s="842"/>
      <c r="BR217" s="856" t="s">
        <v>604</v>
      </c>
    </row>
    <row r="218" spans="1:70" s="428" customFormat="1" x14ac:dyDescent="0.25">
      <c r="A218" s="345" t="s">
        <v>7241</v>
      </c>
      <c r="B218" s="373"/>
      <c r="C218" s="719">
        <v>44267</v>
      </c>
      <c r="D218" s="373"/>
      <c r="E218" s="346">
        <v>76.06</v>
      </c>
      <c r="F218" s="373"/>
      <c r="G218" s="347">
        <v>18.140799999999999</v>
      </c>
      <c r="H218" s="374"/>
      <c r="I218" s="348" t="s">
        <v>430</v>
      </c>
      <c r="J218" s="348">
        <v>-0.75119999999999998</v>
      </c>
      <c r="K218" s="348">
        <v>1.3509</v>
      </c>
      <c r="L218" s="348">
        <v>2.5379</v>
      </c>
      <c r="M218" s="348">
        <v>2.6116000000000001</v>
      </c>
      <c r="N218" s="350">
        <v>11.394500000000001</v>
      </c>
      <c r="O218" s="348">
        <v>10.7851</v>
      </c>
      <c r="P218" s="348">
        <v>14.0982</v>
      </c>
      <c r="Q218" s="348">
        <v>11.160500000000001</v>
      </c>
      <c r="R218" s="348" t="s">
        <v>430</v>
      </c>
      <c r="S218" s="348">
        <v>2.0240999999999998</v>
      </c>
      <c r="T218" s="348">
        <v>8.0986999999999991</v>
      </c>
      <c r="U218" s="348">
        <v>4.2060000000000004</v>
      </c>
      <c r="V218" s="348">
        <v>8.6445000000000007</v>
      </c>
      <c r="W218" s="348">
        <v>0.72350000000000003</v>
      </c>
      <c r="X218" s="348">
        <v>11.567500000000001</v>
      </c>
      <c r="Y218" s="374"/>
      <c r="Z218" s="346" t="s">
        <v>430</v>
      </c>
      <c r="AA218" s="346">
        <v>94</v>
      </c>
      <c r="AB218" s="346">
        <v>80</v>
      </c>
      <c r="AC218" s="346">
        <v>54</v>
      </c>
      <c r="AD218" s="346">
        <v>31</v>
      </c>
      <c r="AE218" s="346">
        <v>47</v>
      </c>
      <c r="AF218" s="346">
        <v>32</v>
      </c>
      <c r="AG218" s="346">
        <v>40</v>
      </c>
      <c r="AH218" s="346">
        <v>32</v>
      </c>
      <c r="AI218" s="346" t="s">
        <v>430</v>
      </c>
      <c r="AJ218" s="346">
        <v>96</v>
      </c>
      <c r="AK218" s="346">
        <v>62</v>
      </c>
      <c r="AL218" s="346">
        <v>58</v>
      </c>
      <c r="AM218" s="346">
        <v>58</v>
      </c>
      <c r="AN218" s="346">
        <v>85</v>
      </c>
      <c r="AO218" s="373"/>
      <c r="AP218" s="348" t="s">
        <v>430</v>
      </c>
      <c r="AQ218" s="348" t="s">
        <v>430</v>
      </c>
      <c r="AR218" s="348">
        <v>12.52</v>
      </c>
      <c r="AS218" s="348">
        <v>12.09</v>
      </c>
      <c r="AT218" s="348">
        <v>8.84</v>
      </c>
      <c r="AU218" s="351"/>
      <c r="AV218" s="346" t="s">
        <v>430</v>
      </c>
      <c r="AW218" s="346" t="s">
        <v>430</v>
      </c>
      <c r="AX218" s="346">
        <v>27</v>
      </c>
      <c r="AY218" s="346">
        <v>31</v>
      </c>
      <c r="AZ218" s="346">
        <v>61</v>
      </c>
      <c r="BA218" s="374"/>
      <c r="BB218" s="348">
        <v>4.8925957044340596</v>
      </c>
      <c r="BC218" s="348">
        <v>0</v>
      </c>
      <c r="BD218" s="348">
        <v>0.125272573829042</v>
      </c>
      <c r="BE218" s="375" t="s">
        <v>430</v>
      </c>
      <c r="BF218" s="374"/>
      <c r="BG218" s="375" t="s">
        <v>430</v>
      </c>
      <c r="BH218" s="674" t="s">
        <v>430</v>
      </c>
      <c r="BI218" s="348" t="s">
        <v>430</v>
      </c>
      <c r="BJ218" s="348" t="s">
        <v>430</v>
      </c>
      <c r="BK218" s="362"/>
      <c r="BL218" s="348" t="s">
        <v>7092</v>
      </c>
      <c r="BM218" s="373" t="s">
        <v>5070</v>
      </c>
      <c r="BN218" s="372" t="s">
        <v>430</v>
      </c>
      <c r="BO218" s="372" t="s">
        <v>430</v>
      </c>
      <c r="BP218" s="372" t="s">
        <v>430</v>
      </c>
      <c r="BQ218" s="373"/>
      <c r="BR218" s="354" t="s">
        <v>548</v>
      </c>
    </row>
    <row r="219" spans="1:70" s="428" customFormat="1" x14ac:dyDescent="0.25">
      <c r="A219" s="345" t="s">
        <v>7242</v>
      </c>
      <c r="B219" s="373"/>
      <c r="C219" s="719">
        <v>44532</v>
      </c>
      <c r="D219" s="373"/>
      <c r="E219" s="346">
        <v>56.045900000000003</v>
      </c>
      <c r="F219" s="373"/>
      <c r="G219" s="347">
        <v>16.174700000000001</v>
      </c>
      <c r="H219" s="374"/>
      <c r="I219" s="348">
        <v>0.50460000000000005</v>
      </c>
      <c r="J219" s="348">
        <v>-0.30080000000000001</v>
      </c>
      <c r="K219" s="348">
        <v>1.0862000000000001</v>
      </c>
      <c r="L219" s="348">
        <v>4.9290000000000003</v>
      </c>
      <c r="M219" s="348">
        <v>0.70420000000000005</v>
      </c>
      <c r="N219" s="350">
        <v>2.2033</v>
      </c>
      <c r="O219" s="348">
        <v>0.72309999999999997</v>
      </c>
      <c r="P219" s="348">
        <v>12.065200000000001</v>
      </c>
      <c r="Q219" s="348" t="s">
        <v>430</v>
      </c>
      <c r="R219" s="348" t="s">
        <v>430</v>
      </c>
      <c r="S219" s="348">
        <v>2.4883000000000002</v>
      </c>
      <c r="T219" s="348">
        <v>14.9604</v>
      </c>
      <c r="U219" s="348">
        <v>-1.2317</v>
      </c>
      <c r="V219" s="348">
        <v>3.6753</v>
      </c>
      <c r="W219" s="348">
        <v>0.65339999999999998</v>
      </c>
      <c r="X219" s="348">
        <v>10.7301</v>
      </c>
      <c r="Y219" s="374"/>
      <c r="Z219" s="346">
        <v>65</v>
      </c>
      <c r="AA219" s="346">
        <v>67</v>
      </c>
      <c r="AB219" s="346">
        <v>88</v>
      </c>
      <c r="AC219" s="346">
        <v>24</v>
      </c>
      <c r="AD219" s="346">
        <v>69</v>
      </c>
      <c r="AE219" s="346">
        <v>73</v>
      </c>
      <c r="AF219" s="346">
        <v>55</v>
      </c>
      <c r="AG219" s="346">
        <v>49</v>
      </c>
      <c r="AH219" s="346" t="s">
        <v>430</v>
      </c>
      <c r="AI219" s="346" t="s">
        <v>430</v>
      </c>
      <c r="AJ219" s="346">
        <v>81</v>
      </c>
      <c r="AK219" s="346">
        <v>28</v>
      </c>
      <c r="AL219" s="346">
        <v>90</v>
      </c>
      <c r="AM219" s="346">
        <v>78</v>
      </c>
      <c r="AN219" s="346">
        <v>90</v>
      </c>
      <c r="AO219" s="373"/>
      <c r="AP219" s="348" t="s">
        <v>430</v>
      </c>
      <c r="AQ219" s="348" t="s">
        <v>430</v>
      </c>
      <c r="AR219" s="348" t="s">
        <v>430</v>
      </c>
      <c r="AS219" s="348">
        <v>5.92</v>
      </c>
      <c r="AT219" s="348">
        <v>4.33</v>
      </c>
      <c r="AU219" s="351"/>
      <c r="AV219" s="346" t="s">
        <v>430</v>
      </c>
      <c r="AW219" s="346" t="s">
        <v>430</v>
      </c>
      <c r="AX219" s="346" t="s">
        <v>430</v>
      </c>
      <c r="AY219" s="346">
        <v>50</v>
      </c>
      <c r="AZ219" s="346">
        <v>77</v>
      </c>
      <c r="BA219" s="374"/>
      <c r="BB219" s="348">
        <v>12.111489163127599</v>
      </c>
      <c r="BC219" s="348">
        <v>1.00425998649846</v>
      </c>
      <c r="BD219" s="348">
        <v>4.08670410059244E-2</v>
      </c>
      <c r="BE219" s="375">
        <v>0.126687869885029</v>
      </c>
      <c r="BF219" s="374"/>
      <c r="BG219" s="375" t="s">
        <v>430</v>
      </c>
      <c r="BH219" s="674" t="s">
        <v>430</v>
      </c>
      <c r="BI219" s="348" t="s">
        <v>430</v>
      </c>
      <c r="BJ219" s="348" t="s">
        <v>430</v>
      </c>
      <c r="BK219" s="362"/>
      <c r="BL219" s="348" t="s">
        <v>6932</v>
      </c>
      <c r="BM219" s="373" t="s">
        <v>4893</v>
      </c>
      <c r="BN219" s="372" t="s">
        <v>430</v>
      </c>
      <c r="BO219" s="372" t="s">
        <v>430</v>
      </c>
      <c r="BP219" s="372" t="s">
        <v>430</v>
      </c>
      <c r="BQ219" s="373"/>
      <c r="BR219" s="354" t="s">
        <v>443</v>
      </c>
    </row>
    <row r="220" spans="1:70" s="428" customFormat="1" x14ac:dyDescent="0.25">
      <c r="A220" s="345" t="s">
        <v>7243</v>
      </c>
      <c r="B220" s="373"/>
      <c r="C220" s="719">
        <v>45764</v>
      </c>
      <c r="D220" s="373"/>
      <c r="E220" s="346">
        <v>52.646599999999999</v>
      </c>
      <c r="F220" s="373"/>
      <c r="G220" s="347">
        <v>12.794</v>
      </c>
      <c r="H220" s="374"/>
      <c r="I220" s="348">
        <v>0.1762</v>
      </c>
      <c r="J220" s="348">
        <v>-0.96299999999999997</v>
      </c>
      <c r="K220" s="348">
        <v>7.1586999999999996</v>
      </c>
      <c r="L220" s="348">
        <v>13.273400000000001</v>
      </c>
      <c r="M220" s="348">
        <v>10.3292</v>
      </c>
      <c r="N220" s="350">
        <v>10.158300000000001</v>
      </c>
      <c r="O220" s="348" t="s">
        <v>430</v>
      </c>
      <c r="P220" s="348" t="s">
        <v>430</v>
      </c>
      <c r="Q220" s="348" t="s">
        <v>430</v>
      </c>
      <c r="R220" s="348" t="s">
        <v>430</v>
      </c>
      <c r="S220" s="348">
        <v>8.6760999999999999</v>
      </c>
      <c r="T220" s="348">
        <v>28.249099999999999</v>
      </c>
      <c r="U220" s="348">
        <v>7.2691999999999997</v>
      </c>
      <c r="V220" s="348">
        <v>10.1241</v>
      </c>
      <c r="W220" s="348">
        <v>3.4777999999999998</v>
      </c>
      <c r="X220" s="348">
        <v>20.145900000000001</v>
      </c>
      <c r="Y220" s="374"/>
      <c r="Z220" s="346">
        <v>77</v>
      </c>
      <c r="AA220" s="346">
        <v>106</v>
      </c>
      <c r="AB220" s="346">
        <v>45</v>
      </c>
      <c r="AC220" s="346">
        <v>3</v>
      </c>
      <c r="AD220" s="346">
        <v>12</v>
      </c>
      <c r="AE220" s="346">
        <v>51</v>
      </c>
      <c r="AF220" s="346" t="s">
        <v>430</v>
      </c>
      <c r="AG220" s="346" t="s">
        <v>430</v>
      </c>
      <c r="AH220" s="346" t="s">
        <v>430</v>
      </c>
      <c r="AI220" s="346" t="s">
        <v>430</v>
      </c>
      <c r="AJ220" s="346">
        <v>30</v>
      </c>
      <c r="AK220" s="346">
        <v>8</v>
      </c>
      <c r="AL220" s="346">
        <v>37</v>
      </c>
      <c r="AM220" s="346">
        <v>52</v>
      </c>
      <c r="AN220" s="346">
        <v>54</v>
      </c>
      <c r="AO220" s="373"/>
      <c r="AP220" s="348" t="s">
        <v>430</v>
      </c>
      <c r="AQ220" s="348" t="s">
        <v>430</v>
      </c>
      <c r="AR220" s="348" t="s">
        <v>430</v>
      </c>
      <c r="AS220" s="348" t="s">
        <v>430</v>
      </c>
      <c r="AT220" s="348">
        <v>22.22</v>
      </c>
      <c r="AU220" s="351"/>
      <c r="AV220" s="346" t="s">
        <v>430</v>
      </c>
      <c r="AW220" s="346" t="s">
        <v>430</v>
      </c>
      <c r="AX220" s="346" t="s">
        <v>430</v>
      </c>
      <c r="AY220" s="346" t="s">
        <v>430</v>
      </c>
      <c r="AZ220" s="346">
        <v>39</v>
      </c>
      <c r="BA220" s="374"/>
      <c r="BB220" s="348">
        <v>16.994614641557199</v>
      </c>
      <c r="BC220" s="348">
        <v>0.97146677301238005</v>
      </c>
      <c r="BD220" s="348">
        <v>7.1715759137713497E-2</v>
      </c>
      <c r="BE220" s="375">
        <v>-5.9817750099090197E-2</v>
      </c>
      <c r="BF220" s="374"/>
      <c r="BG220" s="375" t="s">
        <v>430</v>
      </c>
      <c r="BH220" s="674" t="s">
        <v>430</v>
      </c>
      <c r="BI220" s="348" t="s">
        <v>430</v>
      </c>
      <c r="BJ220" s="348" t="s">
        <v>430</v>
      </c>
      <c r="BK220" s="362"/>
      <c r="BL220" s="348" t="s">
        <v>6932</v>
      </c>
      <c r="BM220" s="373" t="s">
        <v>4893</v>
      </c>
      <c r="BN220" s="372" t="s">
        <v>430</v>
      </c>
      <c r="BO220" s="372" t="s">
        <v>430</v>
      </c>
      <c r="BP220" s="372" t="s">
        <v>430</v>
      </c>
      <c r="BQ220" s="373"/>
      <c r="BR220" s="354" t="s">
        <v>555</v>
      </c>
    </row>
    <row r="221" spans="1:70" s="428" customFormat="1" x14ac:dyDescent="0.25">
      <c r="A221" s="345" t="s">
        <v>7244</v>
      </c>
      <c r="B221" s="373"/>
      <c r="C221" s="719">
        <v>41759</v>
      </c>
      <c r="D221" s="373"/>
      <c r="E221" s="346">
        <v>48.520800000000001</v>
      </c>
      <c r="F221" s="373"/>
      <c r="G221" s="347">
        <v>45.942100000000003</v>
      </c>
      <c r="H221" s="374"/>
      <c r="I221" s="348" t="s">
        <v>430</v>
      </c>
      <c r="J221" s="348">
        <v>-0.46579999999999999</v>
      </c>
      <c r="K221" s="348">
        <v>2.2408000000000001</v>
      </c>
      <c r="L221" s="348">
        <v>6.6863000000000001</v>
      </c>
      <c r="M221" s="348">
        <v>6.7526999999999999</v>
      </c>
      <c r="N221" s="350">
        <v>8.3969000000000005</v>
      </c>
      <c r="O221" s="348">
        <v>5.3367000000000004</v>
      </c>
      <c r="P221" s="348">
        <v>13.9998</v>
      </c>
      <c r="Q221" s="348">
        <v>12.1088</v>
      </c>
      <c r="R221" s="348">
        <v>12.2803</v>
      </c>
      <c r="S221" s="348">
        <v>2.2109999999999999</v>
      </c>
      <c r="T221" s="348">
        <v>16.731999999999999</v>
      </c>
      <c r="U221" s="348">
        <v>6.4001999999999999</v>
      </c>
      <c r="V221" s="348">
        <v>9.8872</v>
      </c>
      <c r="W221" s="348">
        <v>1.8451</v>
      </c>
      <c r="X221" s="348">
        <v>13.1838</v>
      </c>
      <c r="Y221" s="374"/>
      <c r="Z221" s="346" t="s">
        <v>430</v>
      </c>
      <c r="AA221" s="346">
        <v>76</v>
      </c>
      <c r="AB221" s="346">
        <v>70</v>
      </c>
      <c r="AC221" s="346">
        <v>13</v>
      </c>
      <c r="AD221" s="346">
        <v>16</v>
      </c>
      <c r="AE221" s="346">
        <v>54</v>
      </c>
      <c r="AF221" s="346">
        <v>45</v>
      </c>
      <c r="AG221" s="346">
        <v>41</v>
      </c>
      <c r="AH221" s="346">
        <v>25</v>
      </c>
      <c r="AI221" s="346">
        <v>18</v>
      </c>
      <c r="AJ221" s="346">
        <v>93</v>
      </c>
      <c r="AK221" s="346">
        <v>23</v>
      </c>
      <c r="AL221" s="346">
        <v>42</v>
      </c>
      <c r="AM221" s="346">
        <v>55</v>
      </c>
      <c r="AN221" s="346">
        <v>71</v>
      </c>
      <c r="AO221" s="373"/>
      <c r="AP221" s="348">
        <v>13.21</v>
      </c>
      <c r="AQ221" s="348">
        <v>14.28</v>
      </c>
      <c r="AR221" s="348">
        <v>12.64</v>
      </c>
      <c r="AS221" s="348">
        <v>10.1</v>
      </c>
      <c r="AT221" s="348">
        <v>13.97</v>
      </c>
      <c r="AU221" s="351"/>
      <c r="AV221" s="346">
        <v>17</v>
      </c>
      <c r="AW221" s="346">
        <v>20</v>
      </c>
      <c r="AX221" s="346">
        <v>26</v>
      </c>
      <c r="AY221" s="346">
        <v>36</v>
      </c>
      <c r="AZ221" s="346">
        <v>50</v>
      </c>
      <c r="BA221" s="374"/>
      <c r="BB221" s="348">
        <v>10.244245674140499</v>
      </c>
      <c r="BC221" s="348">
        <v>0</v>
      </c>
      <c r="BD221" s="348">
        <v>6.3583013602938901E-2</v>
      </c>
      <c r="BE221" s="375" t="s">
        <v>430</v>
      </c>
      <c r="BF221" s="374"/>
      <c r="BG221" s="375" t="s">
        <v>430</v>
      </c>
      <c r="BH221" s="674" t="s">
        <v>430</v>
      </c>
      <c r="BI221" s="348" t="s">
        <v>430</v>
      </c>
      <c r="BJ221" s="348" t="s">
        <v>430</v>
      </c>
      <c r="BK221" s="362"/>
      <c r="BL221" s="348" t="s">
        <v>7096</v>
      </c>
      <c r="BM221" s="373" t="s">
        <v>7097</v>
      </c>
      <c r="BN221" s="372" t="s">
        <v>430</v>
      </c>
      <c r="BO221" s="372" t="s">
        <v>430</v>
      </c>
      <c r="BP221" s="372" t="s">
        <v>430</v>
      </c>
      <c r="BQ221" s="373"/>
      <c r="BR221" s="354" t="s">
        <v>519</v>
      </c>
    </row>
    <row r="222" spans="1:70" s="428" customFormat="1" x14ac:dyDescent="0.25">
      <c r="A222" s="345" t="s">
        <v>7245</v>
      </c>
      <c r="B222" s="373"/>
      <c r="C222" s="719">
        <v>41275</v>
      </c>
      <c r="D222" s="373"/>
      <c r="E222" s="346">
        <v>44.659599999999998</v>
      </c>
      <c r="F222" s="373"/>
      <c r="G222" s="347">
        <v>47.572600000000001</v>
      </c>
      <c r="H222" s="374"/>
      <c r="I222" s="348" t="s">
        <v>430</v>
      </c>
      <c r="J222" s="348">
        <v>-0.54149999999999998</v>
      </c>
      <c r="K222" s="348">
        <v>1.0992999999999999</v>
      </c>
      <c r="L222" s="348">
        <v>5.2686999999999999</v>
      </c>
      <c r="M222" s="348">
        <v>2.6099000000000001</v>
      </c>
      <c r="N222" s="350">
        <v>4.9268000000000001</v>
      </c>
      <c r="O222" s="348">
        <v>5.3025000000000002</v>
      </c>
      <c r="P222" s="348">
        <v>12.343</v>
      </c>
      <c r="Q222" s="348">
        <v>10.943199999999999</v>
      </c>
      <c r="R222" s="348">
        <v>10.7546</v>
      </c>
      <c r="S222" s="348">
        <v>2.3746999999999998</v>
      </c>
      <c r="T222" s="348">
        <v>12.9497</v>
      </c>
      <c r="U222" s="348">
        <v>1.4417</v>
      </c>
      <c r="V222" s="348">
        <v>5.7618</v>
      </c>
      <c r="W222" s="348">
        <v>0.68059999999999998</v>
      </c>
      <c r="X222" s="348">
        <v>10.8588</v>
      </c>
      <c r="Y222" s="374"/>
      <c r="Z222" s="346" t="s">
        <v>430</v>
      </c>
      <c r="AA222" s="346">
        <v>82</v>
      </c>
      <c r="AB222" s="346">
        <v>87</v>
      </c>
      <c r="AC222" s="346">
        <v>22</v>
      </c>
      <c r="AD222" s="346">
        <v>32</v>
      </c>
      <c r="AE222" s="346">
        <v>64</v>
      </c>
      <c r="AF222" s="346">
        <v>47</v>
      </c>
      <c r="AG222" s="346">
        <v>45</v>
      </c>
      <c r="AH222" s="346">
        <v>33</v>
      </c>
      <c r="AI222" s="346">
        <v>20</v>
      </c>
      <c r="AJ222" s="346">
        <v>88</v>
      </c>
      <c r="AK222" s="346">
        <v>40</v>
      </c>
      <c r="AL222" s="346">
        <v>78</v>
      </c>
      <c r="AM222" s="346">
        <v>69</v>
      </c>
      <c r="AN222" s="346">
        <v>87</v>
      </c>
      <c r="AO222" s="373"/>
      <c r="AP222" s="348">
        <v>11.6</v>
      </c>
      <c r="AQ222" s="348">
        <v>12.06</v>
      </c>
      <c r="AR222" s="348">
        <v>10.98</v>
      </c>
      <c r="AS222" s="348">
        <v>8.34</v>
      </c>
      <c r="AT222" s="348">
        <v>7.22</v>
      </c>
      <c r="AU222" s="351"/>
      <c r="AV222" s="346">
        <v>21</v>
      </c>
      <c r="AW222" s="346">
        <v>25</v>
      </c>
      <c r="AX222" s="346">
        <v>30</v>
      </c>
      <c r="AY222" s="346">
        <v>42</v>
      </c>
      <c r="AZ222" s="346">
        <v>65</v>
      </c>
      <c r="BA222" s="374"/>
      <c r="BB222" s="348">
        <v>8.0706212512623594</v>
      </c>
      <c r="BC222" s="348">
        <v>0</v>
      </c>
      <c r="BD222" s="348">
        <v>6.6212796573190194E-2</v>
      </c>
      <c r="BE222" s="375" t="s">
        <v>430</v>
      </c>
      <c r="BF222" s="374"/>
      <c r="BG222" s="375" t="s">
        <v>430</v>
      </c>
      <c r="BH222" s="674" t="s">
        <v>430</v>
      </c>
      <c r="BI222" s="348" t="s">
        <v>430</v>
      </c>
      <c r="BJ222" s="348" t="s">
        <v>430</v>
      </c>
      <c r="BK222" s="362"/>
      <c r="BL222" s="348" t="s">
        <v>7060</v>
      </c>
      <c r="BM222" s="373" t="s">
        <v>7061</v>
      </c>
      <c r="BN222" s="372" t="s">
        <v>430</v>
      </c>
      <c r="BO222" s="372" t="s">
        <v>430</v>
      </c>
      <c r="BP222" s="372" t="s">
        <v>430</v>
      </c>
      <c r="BQ222" s="373"/>
      <c r="BR222" s="354" t="s">
        <v>910</v>
      </c>
    </row>
    <row r="223" spans="1:70" s="428" customFormat="1" x14ac:dyDescent="0.25">
      <c r="A223" s="345" t="s">
        <v>7246</v>
      </c>
      <c r="B223" s="373"/>
      <c r="C223" s="719">
        <v>46085</v>
      </c>
      <c r="D223" s="373"/>
      <c r="E223" s="888">
        <v>42.41</v>
      </c>
      <c r="F223" s="373"/>
      <c r="G223" s="347">
        <v>9.4168000000000003</v>
      </c>
      <c r="H223" s="374"/>
      <c r="I223" s="348" t="s">
        <v>430</v>
      </c>
      <c r="J223" s="348">
        <v>6.1600000000000002E-2</v>
      </c>
      <c r="K223" s="348">
        <v>7.4486999999999997</v>
      </c>
      <c r="L223" s="348">
        <v>-3.5283000000000002</v>
      </c>
      <c r="M223" s="348" t="s">
        <v>430</v>
      </c>
      <c r="N223" s="350" t="s">
        <v>430</v>
      </c>
      <c r="O223" s="348" t="s">
        <v>430</v>
      </c>
      <c r="P223" s="348" t="s">
        <v>430</v>
      </c>
      <c r="Q223" s="348" t="s">
        <v>430</v>
      </c>
      <c r="R223" s="348" t="s">
        <v>430</v>
      </c>
      <c r="S223" s="348">
        <v>8.2515000000000001</v>
      </c>
      <c r="T223" s="348">
        <v>3.6772999999999998</v>
      </c>
      <c r="U223" s="348" t="s">
        <v>430</v>
      </c>
      <c r="V223" s="348" t="s">
        <v>430</v>
      </c>
      <c r="W223" s="348">
        <v>7.2527999999999997</v>
      </c>
      <c r="X223" s="348">
        <v>-5.8319999999999999</v>
      </c>
      <c r="Y223" s="374"/>
      <c r="Z223" s="346" t="s">
        <v>430</v>
      </c>
      <c r="AA223" s="346">
        <v>55</v>
      </c>
      <c r="AB223" s="346">
        <v>43</v>
      </c>
      <c r="AC223" s="346">
        <v>90</v>
      </c>
      <c r="AD223" s="346" t="s">
        <v>430</v>
      </c>
      <c r="AE223" s="346" t="s">
        <v>430</v>
      </c>
      <c r="AF223" s="346" t="s">
        <v>430</v>
      </c>
      <c r="AG223" s="346" t="s">
        <v>430</v>
      </c>
      <c r="AH223" s="346" t="s">
        <v>430</v>
      </c>
      <c r="AI223" s="346" t="s">
        <v>430</v>
      </c>
      <c r="AJ223" s="346">
        <v>32</v>
      </c>
      <c r="AK223" s="346">
        <v>106</v>
      </c>
      <c r="AL223" s="346" t="s">
        <v>430</v>
      </c>
      <c r="AM223" s="346" t="s">
        <v>430</v>
      </c>
      <c r="AN223" s="346">
        <v>44</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21.272400535150499</v>
      </c>
      <c r="BC223" s="348">
        <v>0</v>
      </c>
      <c r="BD223" s="348">
        <v>2.0339769309931501E-2</v>
      </c>
      <c r="BE223" s="375" t="s">
        <v>430</v>
      </c>
      <c r="BF223" s="374"/>
      <c r="BG223" s="375" t="s">
        <v>430</v>
      </c>
      <c r="BH223" s="674" t="s">
        <v>430</v>
      </c>
      <c r="BI223" s="348" t="s">
        <v>430</v>
      </c>
      <c r="BJ223" s="348" t="s">
        <v>430</v>
      </c>
      <c r="BK223" s="362"/>
      <c r="BL223" s="348" t="s">
        <v>7100</v>
      </c>
      <c r="BM223" s="373" t="s">
        <v>2656</v>
      </c>
      <c r="BN223" s="372" t="s">
        <v>7101</v>
      </c>
      <c r="BO223" s="372" t="s">
        <v>430</v>
      </c>
      <c r="BP223" s="372" t="s">
        <v>430</v>
      </c>
      <c r="BQ223" s="373"/>
      <c r="BR223" s="354" t="s">
        <v>5155</v>
      </c>
    </row>
    <row r="224" spans="1:70" s="428" customFormat="1" x14ac:dyDescent="0.25">
      <c r="A224" s="345" t="s">
        <v>7247</v>
      </c>
      <c r="B224" s="373"/>
      <c r="C224" s="719">
        <v>46044</v>
      </c>
      <c r="D224" s="373"/>
      <c r="E224" s="346">
        <v>41.58</v>
      </c>
      <c r="F224" s="373"/>
      <c r="G224" s="347">
        <v>10.864800000000001</v>
      </c>
      <c r="H224" s="374"/>
      <c r="I224" s="348">
        <v>0.5302</v>
      </c>
      <c r="J224" s="348">
        <v>-0.62109999999999999</v>
      </c>
      <c r="K224" s="348">
        <v>1.2751999999999999</v>
      </c>
      <c r="L224" s="348">
        <v>6.0797999999999996</v>
      </c>
      <c r="M224" s="348">
        <v>6.4570999999999996</v>
      </c>
      <c r="N224" s="350" t="s">
        <v>430</v>
      </c>
      <c r="O224" s="348" t="s">
        <v>430</v>
      </c>
      <c r="P224" s="348" t="s">
        <v>430</v>
      </c>
      <c r="Q224" s="348" t="s">
        <v>430</v>
      </c>
      <c r="R224" s="348" t="s">
        <v>430</v>
      </c>
      <c r="S224" s="348">
        <v>3.0131999999999999</v>
      </c>
      <c r="T224" s="348">
        <v>20.110099999999999</v>
      </c>
      <c r="U224" s="348" t="s">
        <v>430</v>
      </c>
      <c r="V224" s="348" t="s">
        <v>430</v>
      </c>
      <c r="W224" s="348">
        <v>1.1667000000000001</v>
      </c>
      <c r="X224" s="348">
        <v>8.6479999999999997</v>
      </c>
      <c r="Y224" s="374"/>
      <c r="Z224" s="346">
        <v>63</v>
      </c>
      <c r="AA224" s="346">
        <v>90</v>
      </c>
      <c r="AB224" s="346">
        <v>82</v>
      </c>
      <c r="AC224" s="346">
        <v>16</v>
      </c>
      <c r="AD224" s="346">
        <v>17</v>
      </c>
      <c r="AE224" s="346" t="s">
        <v>430</v>
      </c>
      <c r="AF224" s="346" t="s">
        <v>430</v>
      </c>
      <c r="AG224" s="346" t="s">
        <v>430</v>
      </c>
      <c r="AH224" s="346" t="s">
        <v>430</v>
      </c>
      <c r="AI224" s="346" t="s">
        <v>430</v>
      </c>
      <c r="AJ224" s="346">
        <v>77</v>
      </c>
      <c r="AK224" s="346">
        <v>17</v>
      </c>
      <c r="AL224" s="346" t="s">
        <v>430</v>
      </c>
      <c r="AM224" s="346" t="s">
        <v>430</v>
      </c>
      <c r="AN224" s="346">
        <v>79</v>
      </c>
      <c r="AO224" s="373"/>
      <c r="AP224" s="348" t="s">
        <v>430</v>
      </c>
      <c r="AQ224" s="348" t="s">
        <v>430</v>
      </c>
      <c r="AR224" s="348" t="s">
        <v>430</v>
      </c>
      <c r="AS224" s="348" t="s">
        <v>430</v>
      </c>
      <c r="AT224" s="348" t="s">
        <v>430</v>
      </c>
      <c r="AU224" s="351"/>
      <c r="AV224" s="346" t="s">
        <v>430</v>
      </c>
      <c r="AW224" s="346" t="s">
        <v>430</v>
      </c>
      <c r="AX224" s="346" t="s">
        <v>430</v>
      </c>
      <c r="AY224" s="346" t="s">
        <v>430</v>
      </c>
      <c r="AZ224" s="346" t="s">
        <v>430</v>
      </c>
      <c r="BA224" s="374"/>
      <c r="BB224" s="348">
        <v>18.585106709623599</v>
      </c>
      <c r="BC224" s="348">
        <v>0.99985199085688303</v>
      </c>
      <c r="BD224" s="348">
        <v>3.8898243024117297E-2</v>
      </c>
      <c r="BE224" s="375">
        <v>0.86013588153909204</v>
      </c>
      <c r="BF224" s="374"/>
      <c r="BG224" s="375" t="s">
        <v>430</v>
      </c>
      <c r="BH224" s="674" t="s">
        <v>430</v>
      </c>
      <c r="BI224" s="348" t="s">
        <v>430</v>
      </c>
      <c r="BJ224" s="348" t="s">
        <v>430</v>
      </c>
      <c r="BK224" s="362"/>
      <c r="BL224" s="348" t="s">
        <v>7103</v>
      </c>
      <c r="BM224" s="373" t="s">
        <v>4979</v>
      </c>
      <c r="BN224" s="372" t="s">
        <v>430</v>
      </c>
      <c r="BO224" s="372" t="s">
        <v>430</v>
      </c>
      <c r="BP224" s="372" t="s">
        <v>430</v>
      </c>
      <c r="BQ224" s="373"/>
      <c r="BR224" s="354" t="s">
        <v>548</v>
      </c>
    </row>
    <row r="225" spans="1:70" s="428" customFormat="1" x14ac:dyDescent="0.25">
      <c r="A225" s="345" t="s">
        <v>7248</v>
      </c>
      <c r="B225" s="373"/>
      <c r="C225" s="719">
        <v>45876</v>
      </c>
      <c r="D225" s="373"/>
      <c r="E225" s="346">
        <v>36.386600000000001</v>
      </c>
      <c r="F225" s="373"/>
      <c r="G225" s="347">
        <v>11.5275</v>
      </c>
      <c r="H225" s="374"/>
      <c r="I225" s="348">
        <v>0.43909999999999999</v>
      </c>
      <c r="J225" s="348">
        <v>-1.4069</v>
      </c>
      <c r="K225" s="348">
        <v>-4.8170999999999999</v>
      </c>
      <c r="L225" s="348">
        <v>-6.9386999999999999</v>
      </c>
      <c r="M225" s="348">
        <v>8.5912000000000006</v>
      </c>
      <c r="N225" s="350">
        <v>14.5624</v>
      </c>
      <c r="O225" s="348" t="s">
        <v>430</v>
      </c>
      <c r="P225" s="348" t="s">
        <v>430</v>
      </c>
      <c r="Q225" s="348" t="s">
        <v>430</v>
      </c>
      <c r="R225" s="348" t="s">
        <v>430</v>
      </c>
      <c r="S225" s="348">
        <v>-7.0468000000000002</v>
      </c>
      <c r="T225" s="348">
        <v>12.519399999999999</v>
      </c>
      <c r="U225" s="348">
        <v>16.407599999999999</v>
      </c>
      <c r="V225" s="348">
        <v>13.2401</v>
      </c>
      <c r="W225" s="348">
        <v>-1.9302999999999999</v>
      </c>
      <c r="X225" s="348">
        <v>14.7128</v>
      </c>
      <c r="Y225" s="374"/>
      <c r="Z225" s="346">
        <v>70</v>
      </c>
      <c r="AA225" s="346">
        <v>117</v>
      </c>
      <c r="AB225" s="346">
        <v>117</v>
      </c>
      <c r="AC225" s="346">
        <v>98</v>
      </c>
      <c r="AD225" s="346">
        <v>13</v>
      </c>
      <c r="AE225" s="346">
        <v>41</v>
      </c>
      <c r="AF225" s="346" t="s">
        <v>430</v>
      </c>
      <c r="AG225" s="346" t="s">
        <v>430</v>
      </c>
      <c r="AH225" s="346" t="s">
        <v>430</v>
      </c>
      <c r="AI225" s="346" t="s">
        <v>430</v>
      </c>
      <c r="AJ225" s="346">
        <v>115</v>
      </c>
      <c r="AK225" s="346">
        <v>44</v>
      </c>
      <c r="AL225" s="346">
        <v>16</v>
      </c>
      <c r="AM225" s="346">
        <v>43</v>
      </c>
      <c r="AN225" s="346">
        <v>117</v>
      </c>
      <c r="AO225" s="373"/>
      <c r="AP225" s="348" t="s">
        <v>430</v>
      </c>
      <c r="AQ225" s="348" t="s">
        <v>430</v>
      </c>
      <c r="AR225" s="348" t="s">
        <v>430</v>
      </c>
      <c r="AS225" s="348" t="s">
        <v>430</v>
      </c>
      <c r="AT225" s="348">
        <v>11.86</v>
      </c>
      <c r="AU225" s="351"/>
      <c r="AV225" s="346" t="s">
        <v>430</v>
      </c>
      <c r="AW225" s="346" t="s">
        <v>430</v>
      </c>
      <c r="AX225" s="346" t="s">
        <v>430</v>
      </c>
      <c r="AY225" s="346" t="s">
        <v>430</v>
      </c>
      <c r="AZ225" s="346">
        <v>53</v>
      </c>
      <c r="BA225" s="374"/>
      <c r="BB225" s="348">
        <v>22.654286464412198</v>
      </c>
      <c r="BC225" s="348">
        <v>1.0144989339375601</v>
      </c>
      <c r="BD225" s="348">
        <v>3.8770828323145899E-2</v>
      </c>
      <c r="BE225" s="375">
        <v>2.8628063406277798E-2</v>
      </c>
      <c r="BF225" s="374"/>
      <c r="BG225" s="375" t="s">
        <v>430</v>
      </c>
      <c r="BH225" s="674" t="s">
        <v>430</v>
      </c>
      <c r="BI225" s="348" t="s">
        <v>430</v>
      </c>
      <c r="BJ225" s="348" t="s">
        <v>430</v>
      </c>
      <c r="BK225" s="362"/>
      <c r="BL225" s="348" t="s">
        <v>7105</v>
      </c>
      <c r="BM225" s="373" t="s">
        <v>7106</v>
      </c>
      <c r="BN225" s="372" t="s">
        <v>430</v>
      </c>
      <c r="BO225" s="372" t="s">
        <v>430</v>
      </c>
      <c r="BP225" s="372" t="s">
        <v>430</v>
      </c>
      <c r="BQ225" s="373"/>
      <c r="BR225" s="354" t="s">
        <v>555</v>
      </c>
    </row>
    <row r="226" spans="1:70" s="428" customFormat="1" x14ac:dyDescent="0.25">
      <c r="A226" s="345" t="s">
        <v>7249</v>
      </c>
      <c r="B226" s="373"/>
      <c r="C226" s="719">
        <v>44616</v>
      </c>
      <c r="D226" s="373"/>
      <c r="E226" s="346">
        <v>36.479999999999997</v>
      </c>
      <c r="F226" s="373"/>
      <c r="G226" s="347">
        <v>15.7552</v>
      </c>
      <c r="H226" s="374"/>
      <c r="I226" s="348">
        <v>0.29730000000000001</v>
      </c>
      <c r="J226" s="348">
        <v>-1.3980999999999999</v>
      </c>
      <c r="K226" s="348">
        <v>0.73850000000000005</v>
      </c>
      <c r="L226" s="348">
        <v>1.4005000000000001</v>
      </c>
      <c r="M226" s="348">
        <v>-1.6167</v>
      </c>
      <c r="N226" s="350">
        <v>3.4213</v>
      </c>
      <c r="O226" s="348">
        <v>-1.679</v>
      </c>
      <c r="P226" s="348">
        <v>10.603999999999999</v>
      </c>
      <c r="Q226" s="348" t="s">
        <v>430</v>
      </c>
      <c r="R226" s="348" t="s">
        <v>430</v>
      </c>
      <c r="S226" s="348">
        <v>1.7101</v>
      </c>
      <c r="T226" s="348">
        <v>10.7431</v>
      </c>
      <c r="U226" s="348">
        <v>-1.0880000000000001</v>
      </c>
      <c r="V226" s="348">
        <v>4.5114000000000001</v>
      </c>
      <c r="W226" s="348">
        <v>-0.51970000000000005</v>
      </c>
      <c r="X226" s="348">
        <v>10.660500000000001</v>
      </c>
      <c r="Y226" s="374"/>
      <c r="Z226" s="346">
        <v>74</v>
      </c>
      <c r="AA226" s="346">
        <v>116</v>
      </c>
      <c r="AB226" s="346">
        <v>99</v>
      </c>
      <c r="AC226" s="346">
        <v>61</v>
      </c>
      <c r="AD226" s="346">
        <v>81</v>
      </c>
      <c r="AE226" s="346">
        <v>70</v>
      </c>
      <c r="AF226" s="346">
        <v>61</v>
      </c>
      <c r="AG226" s="346">
        <v>54</v>
      </c>
      <c r="AH226" s="346" t="s">
        <v>430</v>
      </c>
      <c r="AI226" s="346" t="s">
        <v>430</v>
      </c>
      <c r="AJ226" s="346">
        <v>99</v>
      </c>
      <c r="AK226" s="346">
        <v>51</v>
      </c>
      <c r="AL226" s="346">
        <v>88</v>
      </c>
      <c r="AM226" s="346">
        <v>75</v>
      </c>
      <c r="AN226" s="346">
        <v>109</v>
      </c>
      <c r="AO226" s="373"/>
      <c r="AP226" s="348" t="s">
        <v>430</v>
      </c>
      <c r="AQ226" s="348" t="s">
        <v>430</v>
      </c>
      <c r="AR226" s="348" t="s">
        <v>430</v>
      </c>
      <c r="AS226" s="348">
        <v>4.55</v>
      </c>
      <c r="AT226" s="348">
        <v>1.67</v>
      </c>
      <c r="AU226" s="351"/>
      <c r="AV226" s="346" t="s">
        <v>430</v>
      </c>
      <c r="AW226" s="346" t="s">
        <v>430</v>
      </c>
      <c r="AX226" s="346" t="s">
        <v>430</v>
      </c>
      <c r="AY226" s="346">
        <v>54</v>
      </c>
      <c r="AZ226" s="346">
        <v>84</v>
      </c>
      <c r="BA226" s="374"/>
      <c r="BB226" s="348">
        <v>12.075232200685599</v>
      </c>
      <c r="BC226" s="348">
        <v>0.96319863596322197</v>
      </c>
      <c r="BD226" s="348">
        <v>3.2533353682047197E-2</v>
      </c>
      <c r="BE226" s="375">
        <v>1.37354949134217E-2</v>
      </c>
      <c r="BF226" s="374"/>
      <c r="BG226" s="375" t="s">
        <v>430</v>
      </c>
      <c r="BH226" s="674" t="s">
        <v>430</v>
      </c>
      <c r="BI226" s="348" t="s">
        <v>430</v>
      </c>
      <c r="BJ226" s="348" t="s">
        <v>430</v>
      </c>
      <c r="BK226" s="362"/>
      <c r="BL226" s="348" t="s">
        <v>7108</v>
      </c>
      <c r="BM226" s="373" t="s">
        <v>6386</v>
      </c>
      <c r="BN226" s="372" t="s">
        <v>430</v>
      </c>
      <c r="BO226" s="372" t="s">
        <v>430</v>
      </c>
      <c r="BP226" s="372" t="s">
        <v>430</v>
      </c>
      <c r="BQ226" s="373"/>
      <c r="BR226" s="354" t="s">
        <v>548</v>
      </c>
    </row>
    <row r="227" spans="1:70" s="428" customFormat="1" x14ac:dyDescent="0.25">
      <c r="A227" s="345" t="s">
        <v>7250</v>
      </c>
      <c r="B227" s="373"/>
      <c r="C227" s="719">
        <v>44778</v>
      </c>
      <c r="D227" s="373"/>
      <c r="E227" s="346">
        <v>35.71</v>
      </c>
      <c r="F227" s="373"/>
      <c r="G227" s="347">
        <v>14.3483</v>
      </c>
      <c r="H227" s="374"/>
      <c r="I227" s="348" t="s">
        <v>430</v>
      </c>
      <c r="J227" s="348">
        <v>-1.1968000000000001</v>
      </c>
      <c r="K227" s="348">
        <v>-0.56689999999999996</v>
      </c>
      <c r="L227" s="348">
        <v>2.2964000000000002</v>
      </c>
      <c r="M227" s="348">
        <v>-5.2148000000000003</v>
      </c>
      <c r="N227" s="350">
        <v>-3.3203</v>
      </c>
      <c r="O227" s="348">
        <v>-0.3236</v>
      </c>
      <c r="P227" s="348">
        <v>8.5726999999999993</v>
      </c>
      <c r="Q227" s="348" t="s">
        <v>430</v>
      </c>
      <c r="R227" s="348" t="s">
        <v>430</v>
      </c>
      <c r="S227" s="348">
        <v>0.79520000000000002</v>
      </c>
      <c r="T227" s="348">
        <v>8.1805000000000003</v>
      </c>
      <c r="U227" s="348">
        <v>-7.1950000000000003</v>
      </c>
      <c r="V227" s="348">
        <v>-1.3693</v>
      </c>
      <c r="W227" s="348">
        <v>-1.2708999999999999</v>
      </c>
      <c r="X227" s="348">
        <v>9.3455999999999992</v>
      </c>
      <c r="Y227" s="374"/>
      <c r="Z227" s="346" t="s">
        <v>430</v>
      </c>
      <c r="AA227" s="346">
        <v>113</v>
      </c>
      <c r="AB227" s="346">
        <v>113</v>
      </c>
      <c r="AC227" s="346">
        <v>55</v>
      </c>
      <c r="AD227" s="346">
        <v>100</v>
      </c>
      <c r="AE227" s="346">
        <v>84</v>
      </c>
      <c r="AF227" s="346">
        <v>59</v>
      </c>
      <c r="AG227" s="346">
        <v>57</v>
      </c>
      <c r="AH227" s="346" t="s">
        <v>430</v>
      </c>
      <c r="AI227" s="346" t="s">
        <v>430</v>
      </c>
      <c r="AJ227" s="346">
        <v>109</v>
      </c>
      <c r="AK227" s="346">
        <v>59</v>
      </c>
      <c r="AL227" s="346">
        <v>97</v>
      </c>
      <c r="AM227" s="346">
        <v>91</v>
      </c>
      <c r="AN227" s="346">
        <v>114</v>
      </c>
      <c r="AO227" s="373"/>
      <c r="AP227" s="348" t="s">
        <v>430</v>
      </c>
      <c r="AQ227" s="348" t="s">
        <v>430</v>
      </c>
      <c r="AR227" s="348" t="s">
        <v>430</v>
      </c>
      <c r="AS227" s="348">
        <v>2.66</v>
      </c>
      <c r="AT227" s="348">
        <v>-5.01</v>
      </c>
      <c r="AU227" s="351"/>
      <c r="AV227" s="346" t="s">
        <v>430</v>
      </c>
      <c r="AW227" s="346" t="s">
        <v>430</v>
      </c>
      <c r="AX227" s="346" t="s">
        <v>430</v>
      </c>
      <c r="AY227" s="346">
        <v>58</v>
      </c>
      <c r="AZ227" s="346">
        <v>88</v>
      </c>
      <c r="BA227" s="374"/>
      <c r="BB227" s="348">
        <v>11.098720553873701</v>
      </c>
      <c r="BC227" s="348">
        <v>0.99096368354471498</v>
      </c>
      <c r="BD227" s="348">
        <v>1.7398340356771701E-2</v>
      </c>
      <c r="BE227" s="375">
        <v>2.2453689331954602E-2</v>
      </c>
      <c r="BF227" s="374"/>
      <c r="BG227" s="375" t="s">
        <v>430</v>
      </c>
      <c r="BH227" s="674" t="s">
        <v>430</v>
      </c>
      <c r="BI227" s="348" t="s">
        <v>430</v>
      </c>
      <c r="BJ227" s="348" t="s">
        <v>430</v>
      </c>
      <c r="BK227" s="362"/>
      <c r="BL227" s="348" t="s">
        <v>6945</v>
      </c>
      <c r="BM227" s="373" t="s">
        <v>6946</v>
      </c>
      <c r="BN227" s="372" t="s">
        <v>430</v>
      </c>
      <c r="BO227" s="372" t="s">
        <v>430</v>
      </c>
      <c r="BP227" s="372" t="s">
        <v>430</v>
      </c>
      <c r="BQ227" s="373"/>
      <c r="BR227" s="354" t="s">
        <v>555</v>
      </c>
    </row>
    <row r="228" spans="1:70" s="428" customFormat="1" x14ac:dyDescent="0.25">
      <c r="A228" s="345" t="s">
        <v>7251</v>
      </c>
      <c r="B228" s="373"/>
      <c r="C228" s="719">
        <v>46086</v>
      </c>
      <c r="D228" s="373"/>
      <c r="E228" s="346">
        <v>37.234900000000003</v>
      </c>
      <c r="F228" s="373"/>
      <c r="G228" s="347">
        <v>10.813499999999999</v>
      </c>
      <c r="H228" s="374"/>
      <c r="I228" s="348">
        <v>-0.59570000000000001</v>
      </c>
      <c r="J228" s="348">
        <v>-1.093</v>
      </c>
      <c r="K228" s="348">
        <v>-4.0438000000000001</v>
      </c>
      <c r="L228" s="348">
        <v>0.46920000000000001</v>
      </c>
      <c r="M228" s="348" t="s">
        <v>430</v>
      </c>
      <c r="N228" s="350" t="s">
        <v>430</v>
      </c>
      <c r="O228" s="348" t="s">
        <v>430</v>
      </c>
      <c r="P228" s="348" t="s">
        <v>430</v>
      </c>
      <c r="Q228" s="348" t="s">
        <v>430</v>
      </c>
      <c r="R228" s="348" t="s">
        <v>430</v>
      </c>
      <c r="S228" s="348">
        <v>-3.3982999999999999</v>
      </c>
      <c r="T228" s="348">
        <v>16.124400000000001</v>
      </c>
      <c r="U228" s="348" t="s">
        <v>430</v>
      </c>
      <c r="V228" s="348" t="s">
        <v>430</v>
      </c>
      <c r="W228" s="348">
        <v>-4.5848000000000004</v>
      </c>
      <c r="X228" s="348">
        <v>8.1349999999999998</v>
      </c>
      <c r="Y228" s="374"/>
      <c r="Z228" s="346">
        <v>86</v>
      </c>
      <c r="AA228" s="346">
        <v>109</v>
      </c>
      <c r="AB228" s="346">
        <v>116</v>
      </c>
      <c r="AC228" s="346">
        <v>65</v>
      </c>
      <c r="AD228" s="346" t="s">
        <v>430</v>
      </c>
      <c r="AE228" s="346" t="s">
        <v>430</v>
      </c>
      <c r="AF228" s="346" t="s">
        <v>430</v>
      </c>
      <c r="AG228" s="346" t="s">
        <v>430</v>
      </c>
      <c r="AH228" s="346" t="s">
        <v>430</v>
      </c>
      <c r="AI228" s="346" t="s">
        <v>430</v>
      </c>
      <c r="AJ228" s="346">
        <v>114</v>
      </c>
      <c r="AK228" s="346">
        <v>24</v>
      </c>
      <c r="AL228" s="346" t="s">
        <v>430</v>
      </c>
      <c r="AM228" s="346" t="s">
        <v>430</v>
      </c>
      <c r="AN228" s="346">
        <v>118</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16.2617226437638</v>
      </c>
      <c r="BC228" s="348">
        <v>0</v>
      </c>
      <c r="BD228" s="348">
        <v>0.157860013213168</v>
      </c>
      <c r="BE228" s="375" t="s">
        <v>430</v>
      </c>
      <c r="BF228" s="374"/>
      <c r="BG228" s="375" t="s">
        <v>430</v>
      </c>
      <c r="BH228" s="674" t="s">
        <v>430</v>
      </c>
      <c r="BI228" s="348" t="s">
        <v>430</v>
      </c>
      <c r="BJ228" s="348" t="s">
        <v>430</v>
      </c>
      <c r="BK228" s="362"/>
      <c r="BL228" s="348" t="s">
        <v>7111</v>
      </c>
      <c r="BM228" s="373" t="s">
        <v>7112</v>
      </c>
      <c r="BN228" s="372" t="s">
        <v>430</v>
      </c>
      <c r="BO228" s="372" t="s">
        <v>430</v>
      </c>
      <c r="BP228" s="372" t="s">
        <v>430</v>
      </c>
      <c r="BQ228" s="373"/>
      <c r="BR228" s="354" t="s">
        <v>555</v>
      </c>
    </row>
    <row r="229" spans="1:70" s="428" customFormat="1" x14ac:dyDescent="0.25">
      <c r="A229" s="345" t="s">
        <v>7252</v>
      </c>
      <c r="B229" s="373"/>
      <c r="C229" s="719">
        <v>44848</v>
      </c>
      <c r="D229" s="373"/>
      <c r="E229" s="346">
        <v>35.7971</v>
      </c>
      <c r="F229" s="373"/>
      <c r="G229" s="347">
        <v>17.9283</v>
      </c>
      <c r="H229" s="374"/>
      <c r="I229" s="348" t="s">
        <v>430</v>
      </c>
      <c r="J229" s="348">
        <v>-0.69020000000000004</v>
      </c>
      <c r="K229" s="348">
        <v>1.8520000000000001</v>
      </c>
      <c r="L229" s="348">
        <v>4.5381999999999998</v>
      </c>
      <c r="M229" s="348">
        <v>1.9301999999999999</v>
      </c>
      <c r="N229" s="350">
        <v>13.8101</v>
      </c>
      <c r="O229" s="348">
        <v>7.9573999999999998</v>
      </c>
      <c r="P229" s="348">
        <v>17.583500000000001</v>
      </c>
      <c r="Q229" s="348" t="s">
        <v>430</v>
      </c>
      <c r="R229" s="348" t="s">
        <v>430</v>
      </c>
      <c r="S229" s="348">
        <v>3.4279000000000002</v>
      </c>
      <c r="T229" s="348">
        <v>12.9114</v>
      </c>
      <c r="U229" s="348">
        <v>2.6379999999999999</v>
      </c>
      <c r="V229" s="348">
        <v>11.404299999999999</v>
      </c>
      <c r="W229" s="348">
        <v>1.2045999999999999</v>
      </c>
      <c r="X229" s="348">
        <v>16.3767</v>
      </c>
      <c r="Y229" s="374"/>
      <c r="Z229" s="346" t="s">
        <v>430</v>
      </c>
      <c r="AA229" s="346">
        <v>92</v>
      </c>
      <c r="AB229" s="346">
        <v>74</v>
      </c>
      <c r="AC229" s="346">
        <v>30</v>
      </c>
      <c r="AD229" s="346">
        <v>40</v>
      </c>
      <c r="AE229" s="346">
        <v>42</v>
      </c>
      <c r="AF229" s="346">
        <v>37</v>
      </c>
      <c r="AG229" s="346">
        <v>29</v>
      </c>
      <c r="AH229" s="346" t="s">
        <v>430</v>
      </c>
      <c r="AI229" s="346" t="s">
        <v>430</v>
      </c>
      <c r="AJ229" s="346">
        <v>67</v>
      </c>
      <c r="AK229" s="346">
        <v>41</v>
      </c>
      <c r="AL229" s="346">
        <v>72</v>
      </c>
      <c r="AM229" s="346">
        <v>48</v>
      </c>
      <c r="AN229" s="346">
        <v>77</v>
      </c>
      <c r="AO229" s="373"/>
      <c r="AP229" s="348" t="s">
        <v>430</v>
      </c>
      <c r="AQ229" s="348" t="s">
        <v>430</v>
      </c>
      <c r="AR229" s="348" t="s">
        <v>430</v>
      </c>
      <c r="AS229" s="348">
        <v>12.42</v>
      </c>
      <c r="AT229" s="348">
        <v>9.51</v>
      </c>
      <c r="AU229" s="351"/>
      <c r="AV229" s="346" t="s">
        <v>430</v>
      </c>
      <c r="AW229" s="346" t="s">
        <v>430</v>
      </c>
      <c r="AX229" s="346" t="s">
        <v>430</v>
      </c>
      <c r="AY229" s="346">
        <v>30</v>
      </c>
      <c r="AZ229" s="346">
        <v>57</v>
      </c>
      <c r="BA229" s="374"/>
      <c r="BB229" s="348">
        <v>9.7143234853189906</v>
      </c>
      <c r="BC229" s="348">
        <v>0.60302959315237203</v>
      </c>
      <c r="BD229" s="348">
        <v>9.3710050793857802E-2</v>
      </c>
      <c r="BE229" s="375">
        <v>0.67459072374786</v>
      </c>
      <c r="BF229" s="374"/>
      <c r="BG229" s="375" t="s">
        <v>430</v>
      </c>
      <c r="BH229" s="674" t="s">
        <v>430</v>
      </c>
      <c r="BI229" s="348" t="s">
        <v>430</v>
      </c>
      <c r="BJ229" s="348" t="s">
        <v>430</v>
      </c>
      <c r="BK229" s="362"/>
      <c r="BL229" s="348" t="s">
        <v>7114</v>
      </c>
      <c r="BM229" s="373" t="s">
        <v>7115</v>
      </c>
      <c r="BN229" s="372" t="s">
        <v>430</v>
      </c>
      <c r="BO229" s="372" t="s">
        <v>430</v>
      </c>
      <c r="BP229" s="372" t="s">
        <v>430</v>
      </c>
      <c r="BQ229" s="373"/>
      <c r="BR229" s="354" t="s">
        <v>548</v>
      </c>
    </row>
    <row r="230" spans="1:70" s="428" customFormat="1" x14ac:dyDescent="0.25">
      <c r="A230" s="345" t="s">
        <v>7253</v>
      </c>
      <c r="B230" s="373"/>
      <c r="C230" s="719">
        <v>46093</v>
      </c>
      <c r="D230" s="373"/>
      <c r="E230" s="346">
        <v>30.94</v>
      </c>
      <c r="F230" s="373"/>
      <c r="G230" s="347">
        <v>10.4275</v>
      </c>
      <c r="H230" s="374"/>
      <c r="I230" s="348">
        <v>0.33679999999999999</v>
      </c>
      <c r="J230" s="348">
        <v>-1.4963</v>
      </c>
      <c r="K230" s="348">
        <v>0.28849999999999998</v>
      </c>
      <c r="L230" s="348">
        <v>1.1700999999999999</v>
      </c>
      <c r="M230" s="348" t="s">
        <v>430</v>
      </c>
      <c r="N230" s="350" t="s">
        <v>430</v>
      </c>
      <c r="O230" s="348" t="s">
        <v>430</v>
      </c>
      <c r="P230" s="348" t="s">
        <v>430</v>
      </c>
      <c r="Q230" s="348" t="s">
        <v>430</v>
      </c>
      <c r="R230" s="348" t="s">
        <v>430</v>
      </c>
      <c r="S230" s="348">
        <v>0.71960000000000002</v>
      </c>
      <c r="T230" s="348">
        <v>11.903499999999999</v>
      </c>
      <c r="U230" s="348" t="s">
        <v>430</v>
      </c>
      <c r="V230" s="348" t="s">
        <v>430</v>
      </c>
      <c r="W230" s="348">
        <v>9.2100000000000001E-2</v>
      </c>
      <c r="X230" s="348">
        <v>4.2750000000000004</v>
      </c>
      <c r="Y230" s="374"/>
      <c r="Z230" s="346">
        <v>73</v>
      </c>
      <c r="AA230" s="346">
        <v>118</v>
      </c>
      <c r="AB230" s="346">
        <v>109</v>
      </c>
      <c r="AC230" s="346">
        <v>62</v>
      </c>
      <c r="AD230" s="346" t="s">
        <v>430</v>
      </c>
      <c r="AE230" s="346" t="s">
        <v>430</v>
      </c>
      <c r="AF230" s="346" t="s">
        <v>430</v>
      </c>
      <c r="AG230" s="346" t="s">
        <v>430</v>
      </c>
      <c r="AH230" s="346" t="s">
        <v>430</v>
      </c>
      <c r="AI230" s="346" t="s">
        <v>430</v>
      </c>
      <c r="AJ230" s="346">
        <v>110</v>
      </c>
      <c r="AK230" s="346">
        <v>48</v>
      </c>
      <c r="AL230" s="346" t="s">
        <v>430</v>
      </c>
      <c r="AM230" s="346" t="s">
        <v>430</v>
      </c>
      <c r="AN230" s="346">
        <v>102</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10.8771929778133</v>
      </c>
      <c r="BC230" s="348">
        <v>0.93852046292316804</v>
      </c>
      <c r="BD230" s="348">
        <v>9.8073036525998705E-2</v>
      </c>
      <c r="BE230" s="375">
        <v>-0.51847546173407599</v>
      </c>
      <c r="BF230" s="374"/>
      <c r="BG230" s="375" t="s">
        <v>430</v>
      </c>
      <c r="BH230" s="674" t="s">
        <v>430</v>
      </c>
      <c r="BI230" s="348" t="s">
        <v>430</v>
      </c>
      <c r="BJ230" s="348" t="s">
        <v>430</v>
      </c>
      <c r="BK230" s="362"/>
      <c r="BL230" s="348" t="s">
        <v>7117</v>
      </c>
      <c r="BM230" s="373" t="s">
        <v>4704</v>
      </c>
      <c r="BN230" s="372" t="s">
        <v>430</v>
      </c>
      <c r="BO230" s="372" t="s">
        <v>430</v>
      </c>
      <c r="BP230" s="372" t="s">
        <v>430</v>
      </c>
      <c r="BQ230" s="373"/>
      <c r="BR230" s="354" t="s">
        <v>548</v>
      </c>
    </row>
    <row r="231" spans="1:70" s="428" customFormat="1" x14ac:dyDescent="0.25">
      <c r="A231" s="345" t="s">
        <v>7254</v>
      </c>
      <c r="B231" s="373"/>
      <c r="C231" s="719">
        <v>45910</v>
      </c>
      <c r="D231" s="373"/>
      <c r="E231" s="346">
        <v>35.340600000000002</v>
      </c>
      <c r="F231" s="373"/>
      <c r="G231" s="347">
        <v>14.1518</v>
      </c>
      <c r="H231" s="374"/>
      <c r="I231" s="348">
        <v>2.2498999999999998</v>
      </c>
      <c r="J231" s="348">
        <v>2.4639000000000002</v>
      </c>
      <c r="K231" s="348">
        <v>9.9647000000000006</v>
      </c>
      <c r="L231" s="348">
        <v>-1.0024</v>
      </c>
      <c r="M231" s="348">
        <v>1.3580000000000001</v>
      </c>
      <c r="N231" s="350" t="s">
        <v>430</v>
      </c>
      <c r="O231" s="348" t="s">
        <v>430</v>
      </c>
      <c r="P231" s="348" t="s">
        <v>430</v>
      </c>
      <c r="Q231" s="348" t="s">
        <v>430</v>
      </c>
      <c r="R231" s="348" t="s">
        <v>430</v>
      </c>
      <c r="S231" s="348">
        <v>10.958</v>
      </c>
      <c r="T231" s="348">
        <v>6.7529000000000003</v>
      </c>
      <c r="U231" s="348">
        <v>17.1313</v>
      </c>
      <c r="V231" s="348">
        <v>34.145400000000002</v>
      </c>
      <c r="W231" s="348">
        <v>9.6384000000000007</v>
      </c>
      <c r="X231" s="348">
        <v>41.518000000000001</v>
      </c>
      <c r="Y231" s="374"/>
      <c r="Z231" s="346">
        <v>38</v>
      </c>
      <c r="AA231" s="346">
        <v>18</v>
      </c>
      <c r="AB231" s="346">
        <v>16</v>
      </c>
      <c r="AC231" s="346">
        <v>75</v>
      </c>
      <c r="AD231" s="346">
        <v>46</v>
      </c>
      <c r="AE231" s="346" t="s">
        <v>430</v>
      </c>
      <c r="AF231" s="346" t="s">
        <v>430</v>
      </c>
      <c r="AG231" s="346" t="s">
        <v>430</v>
      </c>
      <c r="AH231" s="346" t="s">
        <v>430</v>
      </c>
      <c r="AI231" s="346" t="s">
        <v>430</v>
      </c>
      <c r="AJ231" s="346">
        <v>17</v>
      </c>
      <c r="AK231" s="346">
        <v>76</v>
      </c>
      <c r="AL231" s="346">
        <v>7</v>
      </c>
      <c r="AM231" s="346">
        <v>25</v>
      </c>
      <c r="AN231" s="346">
        <v>20</v>
      </c>
      <c r="AO231" s="373"/>
      <c r="AP231" s="348" t="s">
        <v>430</v>
      </c>
      <c r="AQ231" s="348" t="s">
        <v>430</v>
      </c>
      <c r="AR231" s="348" t="s">
        <v>430</v>
      </c>
      <c r="AS231" s="348" t="s">
        <v>430</v>
      </c>
      <c r="AT231" s="348">
        <v>25.35</v>
      </c>
      <c r="AU231" s="351"/>
      <c r="AV231" s="346" t="s">
        <v>430</v>
      </c>
      <c r="AW231" s="346" t="s">
        <v>430</v>
      </c>
      <c r="AX231" s="346" t="s">
        <v>430</v>
      </c>
      <c r="AY231" s="346" t="s">
        <v>430</v>
      </c>
      <c r="AZ231" s="346">
        <v>24</v>
      </c>
      <c r="BA231" s="374"/>
      <c r="BB231" s="348">
        <v>26.575307715992299</v>
      </c>
      <c r="BC231" s="348">
        <v>0</v>
      </c>
      <c r="BD231" s="348">
        <v>0.11195749065414901</v>
      </c>
      <c r="BE231" s="375" t="s">
        <v>430</v>
      </c>
      <c r="BF231" s="374"/>
      <c r="BG231" s="375" t="s">
        <v>430</v>
      </c>
      <c r="BH231" s="674" t="s">
        <v>430</v>
      </c>
      <c r="BI231" s="348" t="s">
        <v>430</v>
      </c>
      <c r="BJ231" s="348" t="s">
        <v>430</v>
      </c>
      <c r="BK231" s="362"/>
      <c r="BL231" s="348" t="s">
        <v>7119</v>
      </c>
      <c r="BM231" s="373" t="s">
        <v>5028</v>
      </c>
      <c r="BN231" s="372" t="s">
        <v>430</v>
      </c>
      <c r="BO231" s="372" t="s">
        <v>430</v>
      </c>
      <c r="BP231" s="372" t="s">
        <v>430</v>
      </c>
      <c r="BQ231" s="373"/>
      <c r="BR231" s="354" t="s">
        <v>555</v>
      </c>
    </row>
    <row r="232" spans="1:70" s="428" customFormat="1" x14ac:dyDescent="0.25">
      <c r="A232" s="345" t="s">
        <v>7255</v>
      </c>
      <c r="B232" s="373"/>
      <c r="C232" s="719">
        <v>45898</v>
      </c>
      <c r="D232" s="373"/>
      <c r="E232" s="346">
        <v>29.634499999999999</v>
      </c>
      <c r="F232" s="373"/>
      <c r="G232" s="347">
        <v>10.858000000000001</v>
      </c>
      <c r="H232" s="374"/>
      <c r="I232" s="348" t="s">
        <v>430</v>
      </c>
      <c r="J232" s="348">
        <v>-1.3268</v>
      </c>
      <c r="K232" s="348">
        <v>0.92020000000000002</v>
      </c>
      <c r="L232" s="348">
        <v>2.2410999999999999</v>
      </c>
      <c r="M232" s="348">
        <v>1.6761999999999999</v>
      </c>
      <c r="N232" s="350" t="s">
        <v>430</v>
      </c>
      <c r="O232" s="348" t="s">
        <v>430</v>
      </c>
      <c r="P232" s="348" t="s">
        <v>430</v>
      </c>
      <c r="Q232" s="348" t="s">
        <v>430</v>
      </c>
      <c r="R232" s="348" t="s">
        <v>430</v>
      </c>
      <c r="S232" s="348">
        <v>1.7048000000000001</v>
      </c>
      <c r="T232" s="348">
        <v>14.9116</v>
      </c>
      <c r="U232" s="348">
        <v>2.3471000000000002</v>
      </c>
      <c r="V232" s="348">
        <v>7.6969000000000003</v>
      </c>
      <c r="W232" s="348">
        <v>0.11990000000000001</v>
      </c>
      <c r="X232" s="348">
        <v>8.58</v>
      </c>
      <c r="Y232" s="374"/>
      <c r="Z232" s="346" t="s">
        <v>430</v>
      </c>
      <c r="AA232" s="346">
        <v>115</v>
      </c>
      <c r="AB232" s="346">
        <v>93</v>
      </c>
      <c r="AC232" s="346">
        <v>57</v>
      </c>
      <c r="AD232" s="346">
        <v>42</v>
      </c>
      <c r="AE232" s="346" t="s">
        <v>430</v>
      </c>
      <c r="AF232" s="346" t="s">
        <v>430</v>
      </c>
      <c r="AG232" s="346" t="s">
        <v>430</v>
      </c>
      <c r="AH232" s="346" t="s">
        <v>430</v>
      </c>
      <c r="AI232" s="346" t="s">
        <v>430</v>
      </c>
      <c r="AJ232" s="346">
        <v>100</v>
      </c>
      <c r="AK232" s="346">
        <v>29</v>
      </c>
      <c r="AL232" s="346">
        <v>74</v>
      </c>
      <c r="AM232" s="346">
        <v>61</v>
      </c>
      <c r="AN232" s="346">
        <v>101</v>
      </c>
      <c r="AO232" s="373"/>
      <c r="AP232" s="348" t="s">
        <v>430</v>
      </c>
      <c r="AQ232" s="348" t="s">
        <v>430</v>
      </c>
      <c r="AR232" s="348" t="s">
        <v>430</v>
      </c>
      <c r="AS232" s="348" t="s">
        <v>430</v>
      </c>
      <c r="AT232" s="348">
        <v>6.37</v>
      </c>
      <c r="AU232" s="351"/>
      <c r="AV232" s="346" t="s">
        <v>430</v>
      </c>
      <c r="AW232" s="346" t="s">
        <v>430</v>
      </c>
      <c r="AX232" s="346" t="s">
        <v>430</v>
      </c>
      <c r="AY232" s="346" t="s">
        <v>430</v>
      </c>
      <c r="AZ232" s="346">
        <v>68</v>
      </c>
      <c r="BA232" s="374"/>
      <c r="BB232" s="348">
        <v>14.000315180801101</v>
      </c>
      <c r="BC232" s="348">
        <v>0.98274484127515405</v>
      </c>
      <c r="BD232" s="348">
        <v>-2.09776062012811E-3</v>
      </c>
      <c r="BE232" s="375">
        <v>0.32332748405342199</v>
      </c>
      <c r="BF232" s="374"/>
      <c r="BG232" s="375" t="s">
        <v>430</v>
      </c>
      <c r="BH232" s="674" t="s">
        <v>430</v>
      </c>
      <c r="BI232" s="348" t="s">
        <v>430</v>
      </c>
      <c r="BJ232" s="348" t="s">
        <v>430</v>
      </c>
      <c r="BK232" s="362"/>
      <c r="BL232" s="348" t="s">
        <v>7009</v>
      </c>
      <c r="BM232" s="373" t="s">
        <v>7010</v>
      </c>
      <c r="BN232" s="372" t="s">
        <v>430</v>
      </c>
      <c r="BO232" s="372" t="s">
        <v>430</v>
      </c>
      <c r="BP232" s="372" t="s">
        <v>430</v>
      </c>
      <c r="BQ232" s="373"/>
      <c r="BR232" s="354" t="s">
        <v>6986</v>
      </c>
    </row>
    <row r="233" spans="1:70" s="428" customFormat="1" x14ac:dyDescent="0.25">
      <c r="A233" s="345" t="s">
        <v>7256</v>
      </c>
      <c r="B233" s="373"/>
      <c r="C233" s="719">
        <v>46105</v>
      </c>
      <c r="D233" s="373"/>
      <c r="E233" s="346">
        <v>30.539100000000001</v>
      </c>
      <c r="F233" s="373"/>
      <c r="G233" s="347">
        <v>10.51</v>
      </c>
      <c r="H233" s="374"/>
      <c r="I233" s="348">
        <v>4.1109</v>
      </c>
      <c r="J233" s="348">
        <v>1.9695</v>
      </c>
      <c r="K233" s="348">
        <v>8.4288000000000007</v>
      </c>
      <c r="L233" s="348">
        <v>-10.69</v>
      </c>
      <c r="M233" s="348" t="s">
        <v>430</v>
      </c>
      <c r="N233" s="350" t="s">
        <v>430</v>
      </c>
      <c r="O233" s="348" t="s">
        <v>430</v>
      </c>
      <c r="P233" s="348" t="s">
        <v>430</v>
      </c>
      <c r="Q233" s="348" t="s">
        <v>430</v>
      </c>
      <c r="R233" s="348" t="s">
        <v>430</v>
      </c>
      <c r="S233" s="348">
        <v>5.9795999999999996</v>
      </c>
      <c r="T233" s="348">
        <v>3.0493000000000001</v>
      </c>
      <c r="U233" s="348" t="s">
        <v>430</v>
      </c>
      <c r="V233" s="348" t="s">
        <v>430</v>
      </c>
      <c r="W233" s="348">
        <v>9.1721000000000004</v>
      </c>
      <c r="X233" s="348">
        <v>5.0999999999999996</v>
      </c>
      <c r="Y233" s="374"/>
      <c r="Z233" s="346">
        <v>6</v>
      </c>
      <c r="AA233" s="346">
        <v>32</v>
      </c>
      <c r="AB233" s="346">
        <v>31</v>
      </c>
      <c r="AC233" s="346">
        <v>102</v>
      </c>
      <c r="AD233" s="346" t="s">
        <v>430</v>
      </c>
      <c r="AE233" s="346" t="s">
        <v>430</v>
      </c>
      <c r="AF233" s="346" t="s">
        <v>430</v>
      </c>
      <c r="AG233" s="346" t="s">
        <v>430</v>
      </c>
      <c r="AH233" s="346" t="s">
        <v>430</v>
      </c>
      <c r="AI233" s="346" t="s">
        <v>430</v>
      </c>
      <c r="AJ233" s="346">
        <v>37</v>
      </c>
      <c r="AK233" s="346">
        <v>108</v>
      </c>
      <c r="AL233" s="346" t="s">
        <v>430</v>
      </c>
      <c r="AM233" s="346" t="s">
        <v>430</v>
      </c>
      <c r="AN233" s="346">
        <v>30</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74"/>
      <c r="BB233" s="348">
        <v>34.021105201106799</v>
      </c>
      <c r="BC233" s="348">
        <v>0</v>
      </c>
      <c r="BD233" s="348">
        <v>-4.55235688733941E-2</v>
      </c>
      <c r="BE233" s="375" t="s">
        <v>430</v>
      </c>
      <c r="BF233" s="374"/>
      <c r="BG233" s="375" t="s">
        <v>430</v>
      </c>
      <c r="BH233" s="674" t="s">
        <v>430</v>
      </c>
      <c r="BI233" s="348" t="s">
        <v>430</v>
      </c>
      <c r="BJ233" s="348" t="s">
        <v>430</v>
      </c>
      <c r="BK233" s="362"/>
      <c r="BL233" s="348" t="s">
        <v>7122</v>
      </c>
      <c r="BM233" s="373" t="s">
        <v>4800</v>
      </c>
      <c r="BN233" s="372" t="s">
        <v>430</v>
      </c>
      <c r="BO233" s="372" t="s">
        <v>430</v>
      </c>
      <c r="BP233" s="372" t="s">
        <v>430</v>
      </c>
      <c r="BQ233" s="373"/>
      <c r="BR233" s="354" t="s">
        <v>6974</v>
      </c>
    </row>
    <row r="234" spans="1:70" s="428" customFormat="1" x14ac:dyDescent="0.25">
      <c r="A234" s="345" t="s">
        <v>7257</v>
      </c>
      <c r="B234" s="373"/>
      <c r="C234" s="719">
        <v>45659</v>
      </c>
      <c r="D234" s="373"/>
      <c r="E234" s="346">
        <v>24.808299999999999</v>
      </c>
      <c r="F234" s="373"/>
      <c r="G234" s="347">
        <v>10.130000000000001</v>
      </c>
      <c r="H234" s="374"/>
      <c r="I234" s="348">
        <v>0.82609999999999995</v>
      </c>
      <c r="J234" s="348">
        <v>0.40639999999999998</v>
      </c>
      <c r="K234" s="348">
        <v>4.2180999999999997</v>
      </c>
      <c r="L234" s="348">
        <v>13.4124</v>
      </c>
      <c r="M234" s="348">
        <v>7.9267000000000003</v>
      </c>
      <c r="N234" s="350">
        <v>0.71579999999999999</v>
      </c>
      <c r="O234" s="348" t="s">
        <v>430</v>
      </c>
      <c r="P234" s="348" t="s">
        <v>430</v>
      </c>
      <c r="Q234" s="348" t="s">
        <v>430</v>
      </c>
      <c r="R234" s="348" t="s">
        <v>430</v>
      </c>
      <c r="S234" s="348">
        <v>7.8463000000000003</v>
      </c>
      <c r="T234" s="348">
        <v>26.482700000000001</v>
      </c>
      <c r="U234" s="348">
        <v>3.5787</v>
      </c>
      <c r="V234" s="348">
        <v>3.3567999999999998</v>
      </c>
      <c r="W234" s="348">
        <v>1.9012</v>
      </c>
      <c r="X234" s="348">
        <v>0.79549999999999998</v>
      </c>
      <c r="Y234" s="374"/>
      <c r="Z234" s="346">
        <v>48</v>
      </c>
      <c r="AA234" s="346">
        <v>44</v>
      </c>
      <c r="AB234" s="346">
        <v>52</v>
      </c>
      <c r="AC234" s="346">
        <v>2</v>
      </c>
      <c r="AD234" s="346">
        <v>14</v>
      </c>
      <c r="AE234" s="346">
        <v>79</v>
      </c>
      <c r="AF234" s="346" t="s">
        <v>430</v>
      </c>
      <c r="AG234" s="346" t="s">
        <v>430</v>
      </c>
      <c r="AH234" s="346" t="s">
        <v>430</v>
      </c>
      <c r="AI234" s="346" t="s">
        <v>430</v>
      </c>
      <c r="AJ234" s="346">
        <v>34</v>
      </c>
      <c r="AK234" s="346">
        <v>11</v>
      </c>
      <c r="AL234" s="346">
        <v>63</v>
      </c>
      <c r="AM234" s="346">
        <v>83</v>
      </c>
      <c r="AN234" s="346">
        <v>70</v>
      </c>
      <c r="AO234" s="373"/>
      <c r="AP234" s="348" t="s">
        <v>430</v>
      </c>
      <c r="AQ234" s="348" t="s">
        <v>430</v>
      </c>
      <c r="AR234" s="348" t="s">
        <v>430</v>
      </c>
      <c r="AS234" s="348" t="s">
        <v>430</v>
      </c>
      <c r="AT234" s="348">
        <v>14.34</v>
      </c>
      <c r="AU234" s="351"/>
      <c r="AV234" s="346" t="s">
        <v>430</v>
      </c>
      <c r="AW234" s="346" t="s">
        <v>430</v>
      </c>
      <c r="AX234" s="346" t="s">
        <v>430</v>
      </c>
      <c r="AY234" s="346" t="s">
        <v>430</v>
      </c>
      <c r="AZ234" s="346">
        <v>47</v>
      </c>
      <c r="BA234" s="374"/>
      <c r="BB234" s="348">
        <v>16.1757708547734</v>
      </c>
      <c r="BC234" s="348">
        <v>0.991446266982972</v>
      </c>
      <c r="BD234" s="348">
        <v>7.1019509617892603E-3</v>
      </c>
      <c r="BE234" s="375">
        <v>-6.2773437426217701E-2</v>
      </c>
      <c r="BF234" s="374"/>
      <c r="BG234" s="375" t="s">
        <v>430</v>
      </c>
      <c r="BH234" s="674" t="s">
        <v>430</v>
      </c>
      <c r="BI234" s="348" t="s">
        <v>430</v>
      </c>
      <c r="BJ234" s="348" t="s">
        <v>430</v>
      </c>
      <c r="BK234" s="362"/>
      <c r="BL234" s="348" t="s">
        <v>7124</v>
      </c>
      <c r="BM234" s="373" t="s">
        <v>5090</v>
      </c>
      <c r="BN234" s="372" t="s">
        <v>430</v>
      </c>
      <c r="BO234" s="372" t="s">
        <v>430</v>
      </c>
      <c r="BP234" s="372" t="s">
        <v>430</v>
      </c>
      <c r="BQ234" s="373"/>
      <c r="BR234" s="354" t="s">
        <v>6974</v>
      </c>
    </row>
    <row r="235" spans="1:70" s="428" customFormat="1" x14ac:dyDescent="0.25">
      <c r="A235" s="345" t="s">
        <v>7258</v>
      </c>
      <c r="B235" s="373"/>
      <c r="C235" s="719">
        <v>41275</v>
      </c>
      <c r="D235" s="373"/>
      <c r="E235" s="346">
        <v>22.723800000000001</v>
      </c>
      <c r="F235" s="373"/>
      <c r="G235" s="347">
        <v>54.792200000000001</v>
      </c>
      <c r="H235" s="374"/>
      <c r="I235" s="348">
        <v>0.25519999999999998</v>
      </c>
      <c r="J235" s="348">
        <v>-0.52759999999999996</v>
      </c>
      <c r="K235" s="348">
        <v>2.1166</v>
      </c>
      <c r="L235" s="348">
        <v>4.5110000000000001</v>
      </c>
      <c r="M235" s="348">
        <v>5.9924999999999997</v>
      </c>
      <c r="N235" s="350">
        <v>10.409800000000001</v>
      </c>
      <c r="O235" s="348">
        <v>7.2958999999999996</v>
      </c>
      <c r="P235" s="348">
        <v>14.3795</v>
      </c>
      <c r="Q235" s="348">
        <v>11.5753</v>
      </c>
      <c r="R235" s="348">
        <v>10.7521</v>
      </c>
      <c r="S235" s="348">
        <v>3.0789</v>
      </c>
      <c r="T235" s="348">
        <v>17.737500000000001</v>
      </c>
      <c r="U235" s="348">
        <v>7.2998000000000003</v>
      </c>
      <c r="V235" s="348">
        <v>11.8779</v>
      </c>
      <c r="W235" s="348">
        <v>0.90510000000000002</v>
      </c>
      <c r="X235" s="348">
        <v>10.9594</v>
      </c>
      <c r="Y235" s="374"/>
      <c r="Z235" s="346">
        <v>76</v>
      </c>
      <c r="AA235" s="346">
        <v>79</v>
      </c>
      <c r="AB235" s="346">
        <v>71</v>
      </c>
      <c r="AC235" s="346">
        <v>31</v>
      </c>
      <c r="AD235" s="346">
        <v>18</v>
      </c>
      <c r="AE235" s="346">
        <v>49</v>
      </c>
      <c r="AF235" s="346">
        <v>38</v>
      </c>
      <c r="AG235" s="346">
        <v>37</v>
      </c>
      <c r="AH235" s="346">
        <v>28</v>
      </c>
      <c r="AI235" s="346">
        <v>21</v>
      </c>
      <c r="AJ235" s="346">
        <v>74</v>
      </c>
      <c r="AK235" s="346">
        <v>22</v>
      </c>
      <c r="AL235" s="346">
        <v>36</v>
      </c>
      <c r="AM235" s="346">
        <v>45</v>
      </c>
      <c r="AN235" s="346">
        <v>82</v>
      </c>
      <c r="AO235" s="373"/>
      <c r="AP235" s="348">
        <v>12.12</v>
      </c>
      <c r="AQ235" s="348">
        <v>13.55</v>
      </c>
      <c r="AR235" s="348">
        <v>12.91</v>
      </c>
      <c r="AS235" s="348">
        <v>11.43</v>
      </c>
      <c r="AT235" s="348">
        <v>14.34</v>
      </c>
      <c r="AU235" s="351"/>
      <c r="AV235" s="346">
        <v>20</v>
      </c>
      <c r="AW235" s="346">
        <v>21</v>
      </c>
      <c r="AX235" s="346">
        <v>24</v>
      </c>
      <c r="AY235" s="346">
        <v>34</v>
      </c>
      <c r="AZ235" s="346">
        <v>47</v>
      </c>
      <c r="BA235" s="374"/>
      <c r="BB235" s="348">
        <v>9.1435389523523796</v>
      </c>
      <c r="BC235" s="348">
        <v>0</v>
      </c>
      <c r="BD235" s="348">
        <v>7.1007538255303496E-2</v>
      </c>
      <c r="BE235" s="375" t="s">
        <v>430</v>
      </c>
      <c r="BF235" s="374"/>
      <c r="BG235" s="375" t="s">
        <v>430</v>
      </c>
      <c r="BH235" s="674" t="s">
        <v>430</v>
      </c>
      <c r="BI235" s="348" t="s">
        <v>430</v>
      </c>
      <c r="BJ235" s="348" t="s">
        <v>430</v>
      </c>
      <c r="BK235" s="362"/>
      <c r="BL235" s="348" t="s">
        <v>7126</v>
      </c>
      <c r="BM235" s="373" t="s">
        <v>6634</v>
      </c>
      <c r="BN235" s="372" t="s">
        <v>2985</v>
      </c>
      <c r="BO235" s="372" t="s">
        <v>430</v>
      </c>
      <c r="BP235" s="372" t="s">
        <v>430</v>
      </c>
      <c r="BQ235" s="373"/>
      <c r="BR235" s="354" t="s">
        <v>443</v>
      </c>
    </row>
    <row r="236" spans="1:70" s="428" customFormat="1" x14ac:dyDescent="0.25">
      <c r="A236" s="345" t="s">
        <v>7259</v>
      </c>
      <c r="B236" s="373"/>
      <c r="C236" s="719">
        <v>46226</v>
      </c>
      <c r="D236" s="373"/>
      <c r="E236" s="346">
        <v>29.292000000000002</v>
      </c>
      <c r="F236" s="373"/>
      <c r="G236" s="347">
        <v>10.516</v>
      </c>
      <c r="H236" s="374"/>
      <c r="I236" s="348">
        <v>0.622</v>
      </c>
      <c r="J236" s="348">
        <v>-0.45440000000000003</v>
      </c>
      <c r="K236" s="348" t="s">
        <v>430</v>
      </c>
      <c r="L236" s="348" t="s">
        <v>430</v>
      </c>
      <c r="M236" s="348" t="s">
        <v>430</v>
      </c>
      <c r="N236" s="350" t="s">
        <v>430</v>
      </c>
      <c r="O236" s="348" t="s">
        <v>430</v>
      </c>
      <c r="P236" s="348" t="s">
        <v>430</v>
      </c>
      <c r="Q236" s="348" t="s">
        <v>430</v>
      </c>
      <c r="R236" s="348" t="s">
        <v>430</v>
      </c>
      <c r="S236" s="348" t="s">
        <v>430</v>
      </c>
      <c r="T236" s="348" t="s">
        <v>430</v>
      </c>
      <c r="U236" s="348" t="s">
        <v>430</v>
      </c>
      <c r="V236" s="348" t="s">
        <v>430</v>
      </c>
      <c r="W236" s="348">
        <v>2.9466000000000001</v>
      </c>
      <c r="X236" s="348">
        <v>5.16</v>
      </c>
      <c r="Y236" s="374"/>
      <c r="Z236" s="346">
        <v>55</v>
      </c>
      <c r="AA236" s="346">
        <v>74</v>
      </c>
      <c r="AB236" s="346" t="s">
        <v>430</v>
      </c>
      <c r="AC236" s="346" t="s">
        <v>430</v>
      </c>
      <c r="AD236" s="346" t="s">
        <v>430</v>
      </c>
      <c r="AE236" s="346" t="s">
        <v>430</v>
      </c>
      <c r="AF236" s="346" t="s">
        <v>430</v>
      </c>
      <c r="AG236" s="346" t="s">
        <v>430</v>
      </c>
      <c r="AH236" s="346" t="s">
        <v>430</v>
      </c>
      <c r="AI236" s="346" t="s">
        <v>430</v>
      </c>
      <c r="AJ236" s="346" t="s">
        <v>430</v>
      </c>
      <c r="AK236" s="346" t="s">
        <v>430</v>
      </c>
      <c r="AL236" s="346" t="s">
        <v>430</v>
      </c>
      <c r="AM236" s="346" t="s">
        <v>430</v>
      </c>
      <c r="AN236" s="346">
        <v>56</v>
      </c>
      <c r="AO236" s="373"/>
      <c r="AP236" s="348" t="s">
        <v>430</v>
      </c>
      <c r="AQ236" s="348" t="s">
        <v>430</v>
      </c>
      <c r="AR236" s="348" t="s">
        <v>430</v>
      </c>
      <c r="AS236" s="348" t="s">
        <v>430</v>
      </c>
      <c r="AT236" s="348" t="s">
        <v>430</v>
      </c>
      <c r="AU236" s="351"/>
      <c r="AV236" s="346" t="s">
        <v>430</v>
      </c>
      <c r="AW236" s="346" t="s">
        <v>430</v>
      </c>
      <c r="AX236" s="346" t="s">
        <v>430</v>
      </c>
      <c r="AY236" s="346" t="s">
        <v>430</v>
      </c>
      <c r="AZ236" s="346" t="s">
        <v>430</v>
      </c>
      <c r="BA236" s="374"/>
      <c r="BB236" s="348" t="s">
        <v>430</v>
      </c>
      <c r="BC236" s="348">
        <v>0</v>
      </c>
      <c r="BD236" s="348">
        <v>0</v>
      </c>
      <c r="BE236" s="375" t="s">
        <v>430</v>
      </c>
      <c r="BF236" s="374"/>
      <c r="BG236" s="375" t="s">
        <v>430</v>
      </c>
      <c r="BH236" s="674" t="s">
        <v>430</v>
      </c>
      <c r="BI236" s="348" t="s">
        <v>430</v>
      </c>
      <c r="BJ236" s="348" t="s">
        <v>430</v>
      </c>
      <c r="BK236" s="362"/>
      <c r="BL236" s="348" t="s">
        <v>7128</v>
      </c>
      <c r="BM236" s="373" t="s">
        <v>7129</v>
      </c>
      <c r="BN236" s="372" t="s">
        <v>430</v>
      </c>
      <c r="BO236" s="372" t="s">
        <v>430</v>
      </c>
      <c r="BP236" s="372" t="s">
        <v>430</v>
      </c>
      <c r="BQ236" s="373"/>
      <c r="BR236" s="354" t="s">
        <v>6974</v>
      </c>
    </row>
    <row r="237" spans="1:70" s="428" customFormat="1" x14ac:dyDescent="0.25">
      <c r="A237" s="345" t="s">
        <v>7260</v>
      </c>
      <c r="B237" s="373"/>
      <c r="C237" s="719">
        <v>41275</v>
      </c>
      <c r="D237" s="373"/>
      <c r="E237" s="346">
        <v>20.3523</v>
      </c>
      <c r="F237" s="373"/>
      <c r="G237" s="347">
        <v>46.093200000000003</v>
      </c>
      <c r="H237" s="374"/>
      <c r="I237" s="348">
        <v>1.0190999999999999</v>
      </c>
      <c r="J237" s="348">
        <v>5.7500000000000002E-2</v>
      </c>
      <c r="K237" s="348">
        <v>3.1438000000000001</v>
      </c>
      <c r="L237" s="348">
        <v>3.2383000000000002</v>
      </c>
      <c r="M237" s="348">
        <v>0.99609999999999999</v>
      </c>
      <c r="N237" s="350">
        <v>5.7976999999999999</v>
      </c>
      <c r="O237" s="348">
        <v>5.6595000000000004</v>
      </c>
      <c r="P237" s="348">
        <v>11.0535</v>
      </c>
      <c r="Q237" s="348">
        <v>9.2619000000000007</v>
      </c>
      <c r="R237" s="348">
        <v>9.1529000000000007</v>
      </c>
      <c r="S237" s="348">
        <v>4.0056000000000003</v>
      </c>
      <c r="T237" s="348">
        <v>7.0122999999999998</v>
      </c>
      <c r="U237" s="348">
        <v>3.2281</v>
      </c>
      <c r="V237" s="348">
        <v>6.5909000000000004</v>
      </c>
      <c r="W237" s="348">
        <v>2.8801999999999999</v>
      </c>
      <c r="X237" s="348">
        <v>9.6656999999999993</v>
      </c>
      <c r="Y237" s="374"/>
      <c r="Z237" s="346">
        <v>44</v>
      </c>
      <c r="AA237" s="346">
        <v>56</v>
      </c>
      <c r="AB237" s="346">
        <v>56</v>
      </c>
      <c r="AC237" s="346">
        <v>45</v>
      </c>
      <c r="AD237" s="346">
        <v>61</v>
      </c>
      <c r="AE237" s="346">
        <v>61</v>
      </c>
      <c r="AF237" s="346">
        <v>40</v>
      </c>
      <c r="AG237" s="346">
        <v>52</v>
      </c>
      <c r="AH237" s="346">
        <v>36</v>
      </c>
      <c r="AI237" s="346">
        <v>24</v>
      </c>
      <c r="AJ237" s="346">
        <v>60</v>
      </c>
      <c r="AK237" s="346">
        <v>66</v>
      </c>
      <c r="AL237" s="346">
        <v>68</v>
      </c>
      <c r="AM237" s="346">
        <v>66</v>
      </c>
      <c r="AN237" s="346">
        <v>57</v>
      </c>
      <c r="AO237" s="373"/>
      <c r="AP237" s="348">
        <v>9.74</v>
      </c>
      <c r="AQ237" s="348">
        <v>10.33</v>
      </c>
      <c r="AR237" s="348">
        <v>9.82</v>
      </c>
      <c r="AS237" s="348">
        <v>8.08</v>
      </c>
      <c r="AT237" s="348">
        <v>6.55</v>
      </c>
      <c r="AU237" s="351"/>
      <c r="AV237" s="346">
        <v>24</v>
      </c>
      <c r="AW237" s="346">
        <v>27</v>
      </c>
      <c r="AX237" s="346">
        <v>36</v>
      </c>
      <c r="AY237" s="346">
        <v>44</v>
      </c>
      <c r="AZ237" s="346">
        <v>67</v>
      </c>
      <c r="BA237" s="374"/>
      <c r="BB237" s="348">
        <v>6.0759362817693496</v>
      </c>
      <c r="BC237" s="348">
        <v>0</v>
      </c>
      <c r="BD237" s="348">
        <v>6.5582717391959103E-2</v>
      </c>
      <c r="BE237" s="375" t="s">
        <v>430</v>
      </c>
      <c r="BF237" s="374"/>
      <c r="BG237" s="375" t="s">
        <v>430</v>
      </c>
      <c r="BH237" s="674" t="s">
        <v>430</v>
      </c>
      <c r="BI237" s="348" t="s">
        <v>430</v>
      </c>
      <c r="BJ237" s="348" t="s">
        <v>430</v>
      </c>
      <c r="BK237" s="362"/>
      <c r="BL237" s="348" t="s">
        <v>7009</v>
      </c>
      <c r="BM237" s="373" t="s">
        <v>6303</v>
      </c>
      <c r="BN237" s="372" t="s">
        <v>2656</v>
      </c>
      <c r="BO237" s="372" t="s">
        <v>430</v>
      </c>
      <c r="BP237" s="372" t="s">
        <v>430</v>
      </c>
      <c r="BQ237" s="373"/>
      <c r="BR237" s="354" t="s">
        <v>443</v>
      </c>
    </row>
    <row r="238" spans="1:70" s="428" customFormat="1" x14ac:dyDescent="0.25">
      <c r="A238" s="345" t="s">
        <v>7261</v>
      </c>
      <c r="B238" s="373"/>
      <c r="C238" s="719">
        <v>45995</v>
      </c>
      <c r="D238" s="373"/>
      <c r="E238" s="346">
        <v>19.4054</v>
      </c>
      <c r="F238" s="373"/>
      <c r="G238" s="347">
        <v>11.569100000000001</v>
      </c>
      <c r="H238" s="374"/>
      <c r="I238" s="348">
        <v>1.4193</v>
      </c>
      <c r="J238" s="348">
        <v>1.1435</v>
      </c>
      <c r="K238" s="348">
        <v>-0.28870000000000001</v>
      </c>
      <c r="L238" s="348">
        <v>-3.5272999999999999</v>
      </c>
      <c r="M238" s="348">
        <v>16.099699999999999</v>
      </c>
      <c r="N238" s="350" t="s">
        <v>430</v>
      </c>
      <c r="O238" s="348" t="s">
        <v>430</v>
      </c>
      <c r="P238" s="348" t="s">
        <v>430</v>
      </c>
      <c r="Q238" s="348" t="s">
        <v>430</v>
      </c>
      <c r="R238" s="348" t="s">
        <v>430</v>
      </c>
      <c r="S238" s="348">
        <v>-0.91810000000000003</v>
      </c>
      <c r="T238" s="348">
        <v>26.654199999999999</v>
      </c>
      <c r="U238" s="348">
        <v>16.079899999999999</v>
      </c>
      <c r="V238" s="348" t="s">
        <v>430</v>
      </c>
      <c r="W238" s="348">
        <v>1.7618</v>
      </c>
      <c r="X238" s="348">
        <v>15.691000000000001</v>
      </c>
      <c r="Y238" s="374"/>
      <c r="Z238" s="346">
        <v>42</v>
      </c>
      <c r="AA238" s="346">
        <v>42</v>
      </c>
      <c r="AB238" s="346">
        <v>112</v>
      </c>
      <c r="AC238" s="346">
        <v>89</v>
      </c>
      <c r="AD238" s="346">
        <v>4</v>
      </c>
      <c r="AE238" s="346" t="s">
        <v>430</v>
      </c>
      <c r="AF238" s="346" t="s">
        <v>430</v>
      </c>
      <c r="AG238" s="346" t="s">
        <v>430</v>
      </c>
      <c r="AH238" s="346" t="s">
        <v>430</v>
      </c>
      <c r="AI238" s="346" t="s">
        <v>430</v>
      </c>
      <c r="AJ238" s="346">
        <v>111</v>
      </c>
      <c r="AK238" s="346">
        <v>10</v>
      </c>
      <c r="AL238" s="346">
        <v>20</v>
      </c>
      <c r="AM238" s="346" t="s">
        <v>430</v>
      </c>
      <c r="AN238" s="346">
        <v>72</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24.679044223017101</v>
      </c>
      <c r="BC238" s="348">
        <v>0.96782777523032704</v>
      </c>
      <c r="BD238" s="348">
        <v>6.8452509193623806E-2</v>
      </c>
      <c r="BE238" s="375">
        <v>-5.5404336767137501E-3</v>
      </c>
      <c r="BF238" s="374"/>
      <c r="BG238" s="375" t="s">
        <v>430</v>
      </c>
      <c r="BH238" s="674" t="s">
        <v>430</v>
      </c>
      <c r="BI238" s="348" t="s">
        <v>430</v>
      </c>
      <c r="BJ238" s="348" t="s">
        <v>430</v>
      </c>
      <c r="BK238" s="362"/>
      <c r="BL238" s="348" t="s">
        <v>7122</v>
      </c>
      <c r="BM238" s="373" t="s">
        <v>4800</v>
      </c>
      <c r="BN238" s="372" t="s">
        <v>430</v>
      </c>
      <c r="BO238" s="372" t="s">
        <v>430</v>
      </c>
      <c r="BP238" s="372" t="s">
        <v>430</v>
      </c>
      <c r="BQ238" s="373"/>
      <c r="BR238" s="354" t="s">
        <v>555</v>
      </c>
    </row>
    <row r="239" spans="1:70" s="428" customFormat="1" x14ac:dyDescent="0.25">
      <c r="A239" s="345" t="s">
        <v>7262</v>
      </c>
      <c r="B239" s="373"/>
      <c r="C239" s="719">
        <v>41275</v>
      </c>
      <c r="D239" s="373"/>
      <c r="E239" s="346">
        <v>18.267499999999998</v>
      </c>
      <c r="F239" s="373"/>
      <c r="G239" s="347">
        <v>38.184600000000003</v>
      </c>
      <c r="H239" s="374"/>
      <c r="I239" s="348" t="s">
        <v>430</v>
      </c>
      <c r="J239" s="348">
        <v>-0.21790000000000001</v>
      </c>
      <c r="K239" s="348">
        <v>0.71289999999999998</v>
      </c>
      <c r="L239" s="348">
        <v>3.6318000000000001</v>
      </c>
      <c r="M239" s="348">
        <v>2.7635999999999998</v>
      </c>
      <c r="N239" s="350">
        <v>5.2247000000000003</v>
      </c>
      <c r="O239" s="348">
        <v>5.6561000000000003</v>
      </c>
      <c r="P239" s="348">
        <v>10.3309</v>
      </c>
      <c r="Q239" s="348">
        <v>9.2575000000000003</v>
      </c>
      <c r="R239" s="348">
        <v>9.0428999999999995</v>
      </c>
      <c r="S239" s="348">
        <v>1.0998000000000001</v>
      </c>
      <c r="T239" s="348">
        <v>5.8865999999999996</v>
      </c>
      <c r="U239" s="348">
        <v>2.7688999999999999</v>
      </c>
      <c r="V239" s="348">
        <v>5.0895000000000001</v>
      </c>
      <c r="W239" s="348">
        <v>0.41070000000000001</v>
      </c>
      <c r="X239" s="348">
        <v>9.0814000000000004</v>
      </c>
      <c r="Y239" s="374"/>
      <c r="Z239" s="346" t="s">
        <v>430</v>
      </c>
      <c r="AA239" s="346">
        <v>62</v>
      </c>
      <c r="AB239" s="346">
        <v>100</v>
      </c>
      <c r="AC239" s="346">
        <v>40</v>
      </c>
      <c r="AD239" s="346">
        <v>30</v>
      </c>
      <c r="AE239" s="346">
        <v>62</v>
      </c>
      <c r="AF239" s="346">
        <v>41</v>
      </c>
      <c r="AG239" s="346">
        <v>55</v>
      </c>
      <c r="AH239" s="346">
        <v>37</v>
      </c>
      <c r="AI239" s="346">
        <v>25</v>
      </c>
      <c r="AJ239" s="346">
        <v>108</v>
      </c>
      <c r="AK239" s="346">
        <v>88</v>
      </c>
      <c r="AL239" s="346">
        <v>71</v>
      </c>
      <c r="AM239" s="346">
        <v>71</v>
      </c>
      <c r="AN239" s="346">
        <v>96</v>
      </c>
      <c r="AO239" s="373"/>
      <c r="AP239" s="348">
        <v>9.68</v>
      </c>
      <c r="AQ239" s="348">
        <v>9.9700000000000006</v>
      </c>
      <c r="AR239" s="348">
        <v>9.3800000000000008</v>
      </c>
      <c r="AS239" s="348">
        <v>7.5</v>
      </c>
      <c r="AT239" s="348">
        <v>6.36</v>
      </c>
      <c r="AU239" s="351"/>
      <c r="AV239" s="346">
        <v>25</v>
      </c>
      <c r="AW239" s="346">
        <v>28</v>
      </c>
      <c r="AX239" s="346">
        <v>37</v>
      </c>
      <c r="AY239" s="346">
        <v>45</v>
      </c>
      <c r="AZ239" s="346">
        <v>69</v>
      </c>
      <c r="BA239" s="374"/>
      <c r="BB239" s="348">
        <v>4.4792542813094904</v>
      </c>
      <c r="BC239" s="348">
        <v>0</v>
      </c>
      <c r="BD239" s="348">
        <v>8.3551137787427496E-2</v>
      </c>
      <c r="BE239" s="375" t="s">
        <v>430</v>
      </c>
      <c r="BF239" s="374"/>
      <c r="BG239" s="375" t="s">
        <v>430</v>
      </c>
      <c r="BH239" s="674" t="s">
        <v>430</v>
      </c>
      <c r="BI239" s="348" t="s">
        <v>430</v>
      </c>
      <c r="BJ239" s="348" t="s">
        <v>430</v>
      </c>
      <c r="BK239" s="362"/>
      <c r="BL239" s="348" t="s">
        <v>6918</v>
      </c>
      <c r="BM239" s="373" t="s">
        <v>6919</v>
      </c>
      <c r="BN239" s="372" t="s">
        <v>430</v>
      </c>
      <c r="BO239" s="372" t="s">
        <v>430</v>
      </c>
      <c r="BP239" s="372" t="s">
        <v>430</v>
      </c>
      <c r="BQ239" s="373"/>
      <c r="BR239" s="354" t="s">
        <v>443</v>
      </c>
    </row>
    <row r="240" spans="1:70" s="428" customFormat="1" x14ac:dyDescent="0.25">
      <c r="A240" s="345" t="s">
        <v>7263</v>
      </c>
      <c r="B240" s="373"/>
      <c r="C240" s="719">
        <v>45841</v>
      </c>
      <c r="D240" s="373"/>
      <c r="E240" s="346">
        <v>15.985099999999999</v>
      </c>
      <c r="F240" s="373"/>
      <c r="G240" s="347">
        <v>10.711499999999999</v>
      </c>
      <c r="H240" s="374"/>
      <c r="I240" s="348">
        <v>1.891</v>
      </c>
      <c r="J240" s="348">
        <v>1.5009999999999999</v>
      </c>
      <c r="K240" s="348">
        <v>8.5280000000000005</v>
      </c>
      <c r="L240" s="348">
        <v>18.499199999999998</v>
      </c>
      <c r="M240" s="348">
        <v>15.0586</v>
      </c>
      <c r="N240" s="350">
        <v>-2.4782000000000002</v>
      </c>
      <c r="O240" s="348" t="s">
        <v>430</v>
      </c>
      <c r="P240" s="348" t="s">
        <v>430</v>
      </c>
      <c r="Q240" s="348" t="s">
        <v>430</v>
      </c>
      <c r="R240" s="348" t="s">
        <v>430</v>
      </c>
      <c r="S240" s="348">
        <v>16.009399999999999</v>
      </c>
      <c r="T240" s="348">
        <v>34.546300000000002</v>
      </c>
      <c r="U240" s="348">
        <v>3.141</v>
      </c>
      <c r="V240" s="348">
        <v>3.3978000000000002</v>
      </c>
      <c r="W240" s="348">
        <v>7.1504000000000003</v>
      </c>
      <c r="X240" s="348">
        <v>6.2626999999999997</v>
      </c>
      <c r="Y240" s="374"/>
      <c r="Z240" s="346">
        <v>41</v>
      </c>
      <c r="AA240" s="346">
        <v>41</v>
      </c>
      <c r="AB240" s="346">
        <v>26</v>
      </c>
      <c r="AC240" s="346">
        <v>1</v>
      </c>
      <c r="AD240" s="346">
        <v>7</v>
      </c>
      <c r="AE240" s="346">
        <v>82</v>
      </c>
      <c r="AF240" s="346" t="s">
        <v>430</v>
      </c>
      <c r="AG240" s="346" t="s">
        <v>430</v>
      </c>
      <c r="AH240" s="346" t="s">
        <v>430</v>
      </c>
      <c r="AI240" s="346" t="s">
        <v>430</v>
      </c>
      <c r="AJ240" s="346">
        <v>1</v>
      </c>
      <c r="AK240" s="346">
        <v>4</v>
      </c>
      <c r="AL240" s="346">
        <v>70</v>
      </c>
      <c r="AM240" s="346">
        <v>82</v>
      </c>
      <c r="AN240" s="346">
        <v>45</v>
      </c>
      <c r="AO240" s="373"/>
      <c r="AP240" s="348" t="s">
        <v>430</v>
      </c>
      <c r="AQ240" s="348" t="s">
        <v>430</v>
      </c>
      <c r="AR240" s="348" t="s">
        <v>430</v>
      </c>
      <c r="AS240" s="348" t="s">
        <v>430</v>
      </c>
      <c r="AT240" s="348">
        <v>20.59</v>
      </c>
      <c r="AU240" s="351"/>
      <c r="AV240" s="346" t="s">
        <v>430</v>
      </c>
      <c r="AW240" s="346" t="s">
        <v>430</v>
      </c>
      <c r="AX240" s="346" t="s">
        <v>430</v>
      </c>
      <c r="AY240" s="346" t="s">
        <v>430</v>
      </c>
      <c r="AZ240" s="346">
        <v>42</v>
      </c>
      <c r="BA240" s="374"/>
      <c r="BB240" s="348">
        <v>23.180307219872201</v>
      </c>
      <c r="BC240" s="348">
        <v>1.00775434764462</v>
      </c>
      <c r="BD240" s="348">
        <v>1.4670865567252099E-2</v>
      </c>
      <c r="BE240" s="375">
        <v>-8.4647546539352303E-2</v>
      </c>
      <c r="BF240" s="374"/>
      <c r="BG240" s="375" t="s">
        <v>430</v>
      </c>
      <c r="BH240" s="674" t="s">
        <v>430</v>
      </c>
      <c r="BI240" s="348" t="s">
        <v>430</v>
      </c>
      <c r="BJ240" s="348" t="s">
        <v>430</v>
      </c>
      <c r="BK240" s="362"/>
      <c r="BL240" s="348" t="s">
        <v>7134</v>
      </c>
      <c r="BM240" s="373" t="s">
        <v>6190</v>
      </c>
      <c r="BN240" s="372" t="s">
        <v>430</v>
      </c>
      <c r="BO240" s="372" t="s">
        <v>430</v>
      </c>
      <c r="BP240" s="372" t="s">
        <v>430</v>
      </c>
      <c r="BQ240" s="373"/>
      <c r="BR240" s="354" t="s">
        <v>555</v>
      </c>
    </row>
    <row r="241" spans="1:70" s="428" customFormat="1" x14ac:dyDescent="0.25">
      <c r="A241" s="345" t="s">
        <v>7264</v>
      </c>
      <c r="B241" s="373"/>
      <c r="C241" s="719">
        <v>46052</v>
      </c>
      <c r="D241" s="373"/>
      <c r="E241" s="346">
        <v>15.987299999999999</v>
      </c>
      <c r="F241" s="373"/>
      <c r="G241" s="347">
        <v>9.8808000000000007</v>
      </c>
      <c r="H241" s="374"/>
      <c r="I241" s="348">
        <v>2.4013</v>
      </c>
      <c r="J241" s="348">
        <v>2.5106999999999999</v>
      </c>
      <c r="K241" s="348">
        <v>9.7294</v>
      </c>
      <c r="L241" s="348">
        <v>-0.8619</v>
      </c>
      <c r="M241" s="348">
        <v>1.3249</v>
      </c>
      <c r="N241" s="350" t="s">
        <v>430</v>
      </c>
      <c r="O241" s="348" t="s">
        <v>430</v>
      </c>
      <c r="P241" s="348" t="s">
        <v>430</v>
      </c>
      <c r="Q241" s="348" t="s">
        <v>430</v>
      </c>
      <c r="R241" s="348" t="s">
        <v>430</v>
      </c>
      <c r="S241" s="348">
        <v>10.6225</v>
      </c>
      <c r="T241" s="348">
        <v>6.8136999999999999</v>
      </c>
      <c r="U241" s="348" t="s">
        <v>430</v>
      </c>
      <c r="V241" s="348" t="s">
        <v>430</v>
      </c>
      <c r="W241" s="348">
        <v>9.6732999999999993</v>
      </c>
      <c r="X241" s="348">
        <v>-1.1919999999999999</v>
      </c>
      <c r="Y241" s="374"/>
      <c r="Z241" s="346">
        <v>32</v>
      </c>
      <c r="AA241" s="346">
        <v>14</v>
      </c>
      <c r="AB241" s="346">
        <v>20</v>
      </c>
      <c r="AC241" s="346">
        <v>70</v>
      </c>
      <c r="AD241" s="346">
        <v>47</v>
      </c>
      <c r="AE241" s="346" t="s">
        <v>430</v>
      </c>
      <c r="AF241" s="346" t="s">
        <v>430</v>
      </c>
      <c r="AG241" s="346" t="s">
        <v>430</v>
      </c>
      <c r="AH241" s="346" t="s">
        <v>430</v>
      </c>
      <c r="AI241" s="346" t="s">
        <v>430</v>
      </c>
      <c r="AJ241" s="346">
        <v>23</v>
      </c>
      <c r="AK241" s="346">
        <v>68</v>
      </c>
      <c r="AL241" s="346" t="s">
        <v>430</v>
      </c>
      <c r="AM241" s="346" t="s">
        <v>430</v>
      </c>
      <c r="AN241" s="346">
        <v>19</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22.166579837443098</v>
      </c>
      <c r="BC241" s="348">
        <v>0</v>
      </c>
      <c r="BD241" s="348">
        <v>-2.63663794438198E-3</v>
      </c>
      <c r="BE241" s="375" t="s">
        <v>430</v>
      </c>
      <c r="BF241" s="374"/>
      <c r="BG241" s="375" t="s">
        <v>430</v>
      </c>
      <c r="BH241" s="674" t="s">
        <v>430</v>
      </c>
      <c r="BI241" s="348" t="s">
        <v>430</v>
      </c>
      <c r="BJ241" s="348" t="s">
        <v>430</v>
      </c>
      <c r="BK241" s="362"/>
      <c r="BL241" s="348" t="s">
        <v>7136</v>
      </c>
      <c r="BM241" s="373" t="s">
        <v>7137</v>
      </c>
      <c r="BN241" s="372" t="s">
        <v>430</v>
      </c>
      <c r="BO241" s="372" t="s">
        <v>430</v>
      </c>
      <c r="BP241" s="372" t="s">
        <v>430</v>
      </c>
      <c r="BQ241" s="373"/>
      <c r="BR241" s="354" t="s">
        <v>555</v>
      </c>
    </row>
    <row r="242" spans="1:70" s="428" customFormat="1" x14ac:dyDescent="0.25">
      <c r="A242" s="345" t="s">
        <v>7265</v>
      </c>
      <c r="B242" s="373"/>
      <c r="C242" s="719">
        <v>46064</v>
      </c>
      <c r="D242" s="373"/>
      <c r="E242" s="346">
        <v>11.765000000000001</v>
      </c>
      <c r="F242" s="373"/>
      <c r="G242" s="347">
        <v>9.3994</v>
      </c>
      <c r="H242" s="374"/>
      <c r="I242" s="348">
        <v>-0.61219999999999997</v>
      </c>
      <c r="J242" s="348">
        <v>-1.9527000000000001</v>
      </c>
      <c r="K242" s="348">
        <v>-2.5261999999999998</v>
      </c>
      <c r="L242" s="348">
        <v>-6.1841999999999997</v>
      </c>
      <c r="M242" s="348">
        <v>-6.3757999999999999</v>
      </c>
      <c r="N242" s="350" t="s">
        <v>430</v>
      </c>
      <c r="O242" s="348" t="s">
        <v>430</v>
      </c>
      <c r="P242" s="348" t="s">
        <v>430</v>
      </c>
      <c r="Q242" s="348" t="s">
        <v>430</v>
      </c>
      <c r="R242" s="348" t="s">
        <v>430</v>
      </c>
      <c r="S242" s="348">
        <v>-1.966</v>
      </c>
      <c r="T242" s="348">
        <v>1.3478000000000001</v>
      </c>
      <c r="U242" s="348" t="s">
        <v>430</v>
      </c>
      <c r="V242" s="348" t="s">
        <v>430</v>
      </c>
      <c r="W242" s="348">
        <v>-1.9117999999999999</v>
      </c>
      <c r="X242" s="348">
        <v>-6.0060000000000002</v>
      </c>
      <c r="Y242" s="374"/>
      <c r="Z242" s="346">
        <v>87</v>
      </c>
      <c r="AA242" s="346">
        <v>119</v>
      </c>
      <c r="AB242" s="346">
        <v>115</v>
      </c>
      <c r="AC242" s="346">
        <v>97</v>
      </c>
      <c r="AD242" s="346">
        <v>101</v>
      </c>
      <c r="AE242" s="346" t="s">
        <v>430</v>
      </c>
      <c r="AF242" s="346" t="s">
        <v>430</v>
      </c>
      <c r="AG242" s="346" t="s">
        <v>430</v>
      </c>
      <c r="AH242" s="346" t="s">
        <v>430</v>
      </c>
      <c r="AI242" s="346" t="s">
        <v>430</v>
      </c>
      <c r="AJ242" s="346">
        <v>112</v>
      </c>
      <c r="AK242" s="346">
        <v>112</v>
      </c>
      <c r="AL242" s="346" t="s">
        <v>430</v>
      </c>
      <c r="AM242" s="346" t="s">
        <v>430</v>
      </c>
      <c r="AN242" s="346">
        <v>116</v>
      </c>
      <c r="AO242" s="373"/>
      <c r="AP242" s="348" t="s">
        <v>430</v>
      </c>
      <c r="AQ242" s="348" t="s">
        <v>430</v>
      </c>
      <c r="AR242" s="348" t="s">
        <v>430</v>
      </c>
      <c r="AS242" s="348" t="s">
        <v>430</v>
      </c>
      <c r="AT242" s="348" t="s">
        <v>430</v>
      </c>
      <c r="AU242" s="351"/>
      <c r="AV242" s="346" t="s">
        <v>430</v>
      </c>
      <c r="AW242" s="346" t="s">
        <v>430</v>
      </c>
      <c r="AX242" s="346" t="s">
        <v>430</v>
      </c>
      <c r="AY242" s="346" t="s">
        <v>430</v>
      </c>
      <c r="AZ242" s="346" t="s">
        <v>430</v>
      </c>
      <c r="BA242" s="374"/>
      <c r="BB242" s="348">
        <v>13.8024325851801</v>
      </c>
      <c r="BC242" s="348">
        <v>0.920163649403404</v>
      </c>
      <c r="BD242" s="348">
        <v>-0.106721088998097</v>
      </c>
      <c r="BE242" s="375">
        <v>-0.27044121824394601</v>
      </c>
      <c r="BF242" s="374"/>
      <c r="BG242" s="375" t="s">
        <v>430</v>
      </c>
      <c r="BH242" s="674" t="s">
        <v>430</v>
      </c>
      <c r="BI242" s="348" t="s">
        <v>430</v>
      </c>
      <c r="BJ242" s="348" t="s">
        <v>430</v>
      </c>
      <c r="BK242" s="362"/>
      <c r="BL242" s="348" t="s">
        <v>6940</v>
      </c>
      <c r="BM242" s="373" t="s">
        <v>4732</v>
      </c>
      <c r="BN242" s="372" t="s">
        <v>430</v>
      </c>
      <c r="BO242" s="372" t="s">
        <v>430</v>
      </c>
      <c r="BP242" s="372" t="s">
        <v>430</v>
      </c>
      <c r="BQ242" s="373"/>
      <c r="BR242" s="354" t="s">
        <v>555</v>
      </c>
    </row>
    <row r="243" spans="1:70" s="428" customFormat="1" x14ac:dyDescent="0.25">
      <c r="A243" s="345" t="s">
        <v>7266</v>
      </c>
      <c r="B243" s="373"/>
      <c r="C243" s="719">
        <v>46083</v>
      </c>
      <c r="D243" s="373"/>
      <c r="E243" s="346">
        <v>11.526</v>
      </c>
      <c r="F243" s="373"/>
      <c r="G243" s="347">
        <v>8.1378000000000004</v>
      </c>
      <c r="H243" s="374"/>
      <c r="I243" s="348">
        <v>3.4462000000000002</v>
      </c>
      <c r="J243" s="348">
        <v>1.5650999999999999</v>
      </c>
      <c r="K243" s="348">
        <v>7.5972999999999997</v>
      </c>
      <c r="L243" s="348">
        <v>-10.9757</v>
      </c>
      <c r="M243" s="348" t="s">
        <v>430</v>
      </c>
      <c r="N243" s="350" t="s">
        <v>430</v>
      </c>
      <c r="O243" s="348" t="s">
        <v>430</v>
      </c>
      <c r="P243" s="348" t="s">
        <v>430</v>
      </c>
      <c r="Q243" s="348" t="s">
        <v>430</v>
      </c>
      <c r="R243" s="348" t="s">
        <v>430</v>
      </c>
      <c r="S243" s="348">
        <v>5.5651000000000002</v>
      </c>
      <c r="T243" s="348">
        <v>2.8681999999999999</v>
      </c>
      <c r="U243" s="348" t="s">
        <v>430</v>
      </c>
      <c r="V243" s="348" t="s">
        <v>430</v>
      </c>
      <c r="W243" s="348">
        <v>8.2759</v>
      </c>
      <c r="X243" s="348">
        <v>-18.622</v>
      </c>
      <c r="Y243" s="374"/>
      <c r="Z243" s="346">
        <v>15</v>
      </c>
      <c r="AA243" s="346">
        <v>40</v>
      </c>
      <c r="AB243" s="346">
        <v>42</v>
      </c>
      <c r="AC243" s="346">
        <v>114</v>
      </c>
      <c r="AD243" s="346" t="s">
        <v>430</v>
      </c>
      <c r="AE243" s="346" t="s">
        <v>430</v>
      </c>
      <c r="AF243" s="346" t="s">
        <v>430</v>
      </c>
      <c r="AG243" s="346" t="s">
        <v>430</v>
      </c>
      <c r="AH243" s="346" t="s">
        <v>430</v>
      </c>
      <c r="AI243" s="346" t="s">
        <v>430</v>
      </c>
      <c r="AJ243" s="346">
        <v>49</v>
      </c>
      <c r="AK243" s="346">
        <v>110</v>
      </c>
      <c r="AL243" s="346" t="s">
        <v>430</v>
      </c>
      <c r="AM243" s="346" t="s">
        <v>430</v>
      </c>
      <c r="AN243" s="346">
        <v>42</v>
      </c>
      <c r="AO243" s="373"/>
      <c r="AP243" s="348" t="s">
        <v>430</v>
      </c>
      <c r="AQ243" s="348" t="s">
        <v>430</v>
      </c>
      <c r="AR243" s="348" t="s">
        <v>430</v>
      </c>
      <c r="AS243" s="348" t="s">
        <v>430</v>
      </c>
      <c r="AT243" s="348" t="s">
        <v>430</v>
      </c>
      <c r="AU243" s="351"/>
      <c r="AV243" s="346" t="s">
        <v>430</v>
      </c>
      <c r="AW243" s="346" t="s">
        <v>430</v>
      </c>
      <c r="AX243" s="346" t="s">
        <v>430</v>
      </c>
      <c r="AY243" s="346" t="s">
        <v>430</v>
      </c>
      <c r="AZ243" s="346" t="s">
        <v>430</v>
      </c>
      <c r="BA243" s="374"/>
      <c r="BB243" s="348">
        <v>31.279793834602099</v>
      </c>
      <c r="BC243" s="348">
        <v>0</v>
      </c>
      <c r="BD243" s="348">
        <v>4.0579844299680097E-3</v>
      </c>
      <c r="BE243" s="375" t="s">
        <v>430</v>
      </c>
      <c r="BF243" s="374"/>
      <c r="BG243" s="375" t="s">
        <v>430</v>
      </c>
      <c r="BH243" s="674" t="s">
        <v>430</v>
      </c>
      <c r="BI243" s="348" t="s">
        <v>430</v>
      </c>
      <c r="BJ243" s="348" t="s">
        <v>430</v>
      </c>
      <c r="BK243" s="362"/>
      <c r="BL243" s="348" t="s">
        <v>7009</v>
      </c>
      <c r="BM243" s="373" t="s">
        <v>7010</v>
      </c>
      <c r="BN243" s="372" t="s">
        <v>430</v>
      </c>
      <c r="BO243" s="372" t="s">
        <v>430</v>
      </c>
      <c r="BP243" s="372" t="s">
        <v>430</v>
      </c>
      <c r="BQ243" s="373"/>
      <c r="BR243" s="354" t="s">
        <v>555</v>
      </c>
    </row>
    <row r="244" spans="1:70" s="428" customFormat="1" x14ac:dyDescent="0.25">
      <c r="A244" s="345" t="s">
        <v>7267</v>
      </c>
      <c r="B244" s="373"/>
      <c r="C244" s="719">
        <v>45771</v>
      </c>
      <c r="D244" s="373"/>
      <c r="E244" s="346">
        <v>10.457800000000001</v>
      </c>
      <c r="F244" s="373"/>
      <c r="G244" s="347">
        <v>10.8271</v>
      </c>
      <c r="H244" s="374"/>
      <c r="I244" s="348">
        <v>-8.9999999999999998E-4</v>
      </c>
      <c r="J244" s="348">
        <v>-1.0862000000000001</v>
      </c>
      <c r="K244" s="348">
        <v>2.7717000000000001</v>
      </c>
      <c r="L244" s="348">
        <v>3.1162000000000001</v>
      </c>
      <c r="M244" s="348">
        <v>4.1337999999999999</v>
      </c>
      <c r="N244" s="350">
        <v>3.8022999999999998</v>
      </c>
      <c r="O244" s="348" t="s">
        <v>430</v>
      </c>
      <c r="P244" s="348" t="s">
        <v>430</v>
      </c>
      <c r="Q244" s="348" t="s">
        <v>430</v>
      </c>
      <c r="R244" s="348" t="s">
        <v>430</v>
      </c>
      <c r="S244" s="348">
        <v>1.6113999999999999</v>
      </c>
      <c r="T244" s="348">
        <v>18.340599999999998</v>
      </c>
      <c r="U244" s="348">
        <v>3.3130000000000002</v>
      </c>
      <c r="V244" s="348">
        <v>7.5109000000000004</v>
      </c>
      <c r="W244" s="348">
        <v>2.5118999999999998</v>
      </c>
      <c r="X244" s="348">
        <v>6.1893000000000002</v>
      </c>
      <c r="Y244" s="374"/>
      <c r="Z244" s="346">
        <v>82</v>
      </c>
      <c r="AA244" s="346">
        <v>108</v>
      </c>
      <c r="AB244" s="346">
        <v>61</v>
      </c>
      <c r="AC244" s="346">
        <v>47</v>
      </c>
      <c r="AD244" s="346">
        <v>23</v>
      </c>
      <c r="AE244" s="346">
        <v>68</v>
      </c>
      <c r="AF244" s="346" t="s">
        <v>430</v>
      </c>
      <c r="AG244" s="346" t="s">
        <v>430</v>
      </c>
      <c r="AH244" s="346" t="s">
        <v>430</v>
      </c>
      <c r="AI244" s="346" t="s">
        <v>430</v>
      </c>
      <c r="AJ244" s="346">
        <v>102</v>
      </c>
      <c r="AK244" s="346">
        <v>19</v>
      </c>
      <c r="AL244" s="346">
        <v>66</v>
      </c>
      <c r="AM244" s="346">
        <v>63</v>
      </c>
      <c r="AN244" s="346">
        <v>61</v>
      </c>
      <c r="AO244" s="373"/>
      <c r="AP244" s="348" t="s">
        <v>430</v>
      </c>
      <c r="AQ244" s="348" t="s">
        <v>430</v>
      </c>
      <c r="AR244" s="348" t="s">
        <v>430</v>
      </c>
      <c r="AS244" s="348" t="s">
        <v>430</v>
      </c>
      <c r="AT244" s="348">
        <v>7.6</v>
      </c>
      <c r="AU244" s="351"/>
      <c r="AV244" s="346" t="s">
        <v>430</v>
      </c>
      <c r="AW244" s="346" t="s">
        <v>430</v>
      </c>
      <c r="AX244" s="346" t="s">
        <v>430</v>
      </c>
      <c r="AY244" s="346" t="s">
        <v>430</v>
      </c>
      <c r="AZ244" s="346">
        <v>64</v>
      </c>
      <c r="BA244" s="374"/>
      <c r="BB244" s="348">
        <v>14.6587764807888</v>
      </c>
      <c r="BC244" s="348">
        <v>0.95490287298168997</v>
      </c>
      <c r="BD244" s="348">
        <v>-5.17628774675371E-3</v>
      </c>
      <c r="BE244" s="375">
        <v>-0.13890394611558399</v>
      </c>
      <c r="BF244" s="374"/>
      <c r="BG244" s="375" t="s">
        <v>430</v>
      </c>
      <c r="BH244" s="674" t="s">
        <v>430</v>
      </c>
      <c r="BI244" s="348" t="s">
        <v>430</v>
      </c>
      <c r="BJ244" s="348" t="s">
        <v>430</v>
      </c>
      <c r="BK244" s="362"/>
      <c r="BL244" s="348" t="s">
        <v>7141</v>
      </c>
      <c r="BM244" s="373" t="s">
        <v>4933</v>
      </c>
      <c r="BN244" s="372" t="s">
        <v>430</v>
      </c>
      <c r="BO244" s="372" t="s">
        <v>430</v>
      </c>
      <c r="BP244" s="372" t="s">
        <v>430</v>
      </c>
      <c r="BQ244" s="373"/>
      <c r="BR244" s="354" t="s">
        <v>463</v>
      </c>
    </row>
    <row r="245" spans="1:70" s="428" customFormat="1" x14ac:dyDescent="0.25">
      <c r="A245" s="345" t="s">
        <v>7268</v>
      </c>
      <c r="B245" s="373"/>
      <c r="C245" s="719">
        <v>45734</v>
      </c>
      <c r="D245" s="373"/>
      <c r="E245" s="346">
        <v>8.907</v>
      </c>
      <c r="F245" s="373"/>
      <c r="G245" s="347">
        <v>11.981999999999999</v>
      </c>
      <c r="H245" s="374"/>
      <c r="I245" s="348">
        <v>0.99460000000000004</v>
      </c>
      <c r="J245" s="348">
        <v>0.1086</v>
      </c>
      <c r="K245" s="348">
        <v>4.8018999999999998</v>
      </c>
      <c r="L245" s="348">
        <v>13.144500000000001</v>
      </c>
      <c r="M245" s="348">
        <v>12.634</v>
      </c>
      <c r="N245" s="350">
        <v>-2.2435999999999998</v>
      </c>
      <c r="O245" s="348" t="s">
        <v>430</v>
      </c>
      <c r="P245" s="348" t="s">
        <v>430</v>
      </c>
      <c r="Q245" s="348" t="s">
        <v>430</v>
      </c>
      <c r="R245" s="348" t="s">
        <v>430</v>
      </c>
      <c r="S245" s="348">
        <v>7.8585000000000003</v>
      </c>
      <c r="T245" s="348">
        <v>27.413900000000002</v>
      </c>
      <c r="U245" s="348">
        <v>6.3554000000000004</v>
      </c>
      <c r="V245" s="348">
        <v>1.8011999999999999</v>
      </c>
      <c r="W245" s="348">
        <v>4.0014000000000003</v>
      </c>
      <c r="X245" s="348">
        <v>13.5328</v>
      </c>
      <c r="Y245" s="374"/>
      <c r="Z245" s="346">
        <v>45</v>
      </c>
      <c r="AA245" s="346">
        <v>54</v>
      </c>
      <c r="AB245" s="346">
        <v>49</v>
      </c>
      <c r="AC245" s="346">
        <v>4</v>
      </c>
      <c r="AD245" s="346">
        <v>8</v>
      </c>
      <c r="AE245" s="346">
        <v>81</v>
      </c>
      <c r="AF245" s="346" t="s">
        <v>430</v>
      </c>
      <c r="AG245" s="346" t="s">
        <v>430</v>
      </c>
      <c r="AH245" s="346" t="s">
        <v>430</v>
      </c>
      <c r="AI245" s="346" t="s">
        <v>430</v>
      </c>
      <c r="AJ245" s="346">
        <v>33</v>
      </c>
      <c r="AK245" s="346">
        <v>9</v>
      </c>
      <c r="AL245" s="346">
        <v>43</v>
      </c>
      <c r="AM245" s="346">
        <v>89</v>
      </c>
      <c r="AN245" s="346">
        <v>51</v>
      </c>
      <c r="AO245" s="373"/>
      <c r="AP245" s="348" t="s">
        <v>430</v>
      </c>
      <c r="AQ245" s="348" t="s">
        <v>430</v>
      </c>
      <c r="AR245" s="348" t="s">
        <v>430</v>
      </c>
      <c r="AS245" s="348" t="s">
        <v>430</v>
      </c>
      <c r="AT245" s="348">
        <v>16.489999999999998</v>
      </c>
      <c r="AU245" s="351"/>
      <c r="AV245" s="346" t="s">
        <v>430</v>
      </c>
      <c r="AW245" s="346" t="s">
        <v>430</v>
      </c>
      <c r="AX245" s="346" t="s">
        <v>430</v>
      </c>
      <c r="AY245" s="346" t="s">
        <v>430</v>
      </c>
      <c r="AZ245" s="346">
        <v>43</v>
      </c>
      <c r="BA245" s="374"/>
      <c r="BB245" s="348">
        <v>15.2783616189254</v>
      </c>
      <c r="BC245" s="348">
        <v>0.97302664695180097</v>
      </c>
      <c r="BD245" s="348">
        <v>3.2667813447306501E-2</v>
      </c>
      <c r="BE245" s="375">
        <v>-7.8540486333748799E-2</v>
      </c>
      <c r="BF245" s="374"/>
      <c r="BG245" s="375" t="s">
        <v>430</v>
      </c>
      <c r="BH245" s="674" t="s">
        <v>430</v>
      </c>
      <c r="BI245" s="348" t="s">
        <v>430</v>
      </c>
      <c r="BJ245" s="348" t="s">
        <v>430</v>
      </c>
      <c r="BK245" s="362"/>
      <c r="BL245" s="348" t="s">
        <v>7080</v>
      </c>
      <c r="BM245" s="373" t="s">
        <v>6059</v>
      </c>
      <c r="BN245" s="372" t="s">
        <v>430</v>
      </c>
      <c r="BO245" s="372" t="s">
        <v>430</v>
      </c>
      <c r="BP245" s="372" t="s">
        <v>430</v>
      </c>
      <c r="BQ245" s="373"/>
      <c r="BR245" s="354" t="s">
        <v>6974</v>
      </c>
    </row>
    <row r="246" spans="1:70" s="428" customFormat="1" x14ac:dyDescent="0.25">
      <c r="A246" s="345" t="s">
        <v>7269</v>
      </c>
      <c r="B246" s="373"/>
      <c r="C246" s="719">
        <v>45716</v>
      </c>
      <c r="D246" s="373"/>
      <c r="E246" s="346">
        <v>7.2934000000000001</v>
      </c>
      <c r="F246" s="373"/>
      <c r="G246" s="347">
        <v>11.758100000000001</v>
      </c>
      <c r="H246" s="374"/>
      <c r="I246" s="348">
        <v>0.96779999999999999</v>
      </c>
      <c r="J246" s="348">
        <v>-0.11210000000000001</v>
      </c>
      <c r="K246" s="348">
        <v>0.53100000000000003</v>
      </c>
      <c r="L246" s="348">
        <v>3.1286</v>
      </c>
      <c r="M246" s="348">
        <v>-1.4664999999999999</v>
      </c>
      <c r="N246" s="350">
        <v>0.94259999999999999</v>
      </c>
      <c r="O246" s="348" t="s">
        <v>430</v>
      </c>
      <c r="P246" s="348" t="s">
        <v>430</v>
      </c>
      <c r="Q246" s="348" t="s">
        <v>430</v>
      </c>
      <c r="R246" s="348" t="s">
        <v>430</v>
      </c>
      <c r="S246" s="348">
        <v>2.7679999999999998</v>
      </c>
      <c r="T246" s="348">
        <v>12.6471</v>
      </c>
      <c r="U246" s="348">
        <v>-2.6743999999999999</v>
      </c>
      <c r="V246" s="348">
        <v>2.5234000000000001</v>
      </c>
      <c r="W246" s="348">
        <v>0.49399999999999999</v>
      </c>
      <c r="X246" s="348">
        <v>11.6142</v>
      </c>
      <c r="Y246" s="374"/>
      <c r="Z246" s="346">
        <v>46</v>
      </c>
      <c r="AA246" s="346">
        <v>60</v>
      </c>
      <c r="AB246" s="346">
        <v>105</v>
      </c>
      <c r="AC246" s="346">
        <v>46</v>
      </c>
      <c r="AD246" s="346">
        <v>79</v>
      </c>
      <c r="AE246" s="346">
        <v>78</v>
      </c>
      <c r="AF246" s="346" t="s">
        <v>430</v>
      </c>
      <c r="AG246" s="346" t="s">
        <v>430</v>
      </c>
      <c r="AH246" s="346" t="s">
        <v>430</v>
      </c>
      <c r="AI246" s="346" t="s">
        <v>430</v>
      </c>
      <c r="AJ246" s="346">
        <v>78</v>
      </c>
      <c r="AK246" s="346">
        <v>42</v>
      </c>
      <c r="AL246" s="346">
        <v>93</v>
      </c>
      <c r="AM246" s="346">
        <v>87</v>
      </c>
      <c r="AN246" s="346">
        <v>92</v>
      </c>
      <c r="AO246" s="373"/>
      <c r="AP246" s="348" t="s">
        <v>430</v>
      </c>
      <c r="AQ246" s="348" t="s">
        <v>430</v>
      </c>
      <c r="AR246" s="348" t="s">
        <v>430</v>
      </c>
      <c r="AS246" s="348" t="s">
        <v>430</v>
      </c>
      <c r="AT246" s="348">
        <v>0.61</v>
      </c>
      <c r="AU246" s="351"/>
      <c r="AV246" s="346" t="s">
        <v>430</v>
      </c>
      <c r="AW246" s="346" t="s">
        <v>430</v>
      </c>
      <c r="AX246" s="346" t="s">
        <v>430</v>
      </c>
      <c r="AY246" s="346" t="s">
        <v>430</v>
      </c>
      <c r="AZ246" s="346">
        <v>86</v>
      </c>
      <c r="BA246" s="374"/>
      <c r="BB246" s="348">
        <v>11.480119497463001</v>
      </c>
      <c r="BC246" s="348">
        <v>0.983682377396634</v>
      </c>
      <c r="BD246" s="348">
        <v>1.2526457025266601E-2</v>
      </c>
      <c r="BE246" s="375">
        <v>-0.12169197093761901</v>
      </c>
      <c r="BF246" s="374"/>
      <c r="BG246" s="375" t="s">
        <v>430</v>
      </c>
      <c r="BH246" s="674" t="s">
        <v>430</v>
      </c>
      <c r="BI246" s="348" t="s">
        <v>430</v>
      </c>
      <c r="BJ246" s="348" t="s">
        <v>430</v>
      </c>
      <c r="BK246" s="362"/>
      <c r="BL246" s="348" t="s">
        <v>7144</v>
      </c>
      <c r="BM246" s="373" t="s">
        <v>6009</v>
      </c>
      <c r="BN246" s="372" t="s">
        <v>430</v>
      </c>
      <c r="BO246" s="372" t="s">
        <v>430</v>
      </c>
      <c r="BP246" s="372" t="s">
        <v>430</v>
      </c>
      <c r="BQ246" s="373"/>
      <c r="BR246" s="354" t="s">
        <v>463</v>
      </c>
    </row>
    <row r="247" spans="1:70" s="428" customFormat="1" x14ac:dyDescent="0.25">
      <c r="A247" s="345" t="s">
        <v>7270</v>
      </c>
      <c r="B247" s="373"/>
      <c r="C247" s="719">
        <v>45734</v>
      </c>
      <c r="D247" s="373"/>
      <c r="E247" s="346">
        <v>7.4210000000000003</v>
      </c>
      <c r="F247" s="373"/>
      <c r="G247" s="347">
        <v>11.945</v>
      </c>
      <c r="H247" s="374"/>
      <c r="I247" s="348">
        <v>0.56410000000000005</v>
      </c>
      <c r="J247" s="348">
        <v>-0.55779999999999996</v>
      </c>
      <c r="K247" s="348">
        <v>1.2202</v>
      </c>
      <c r="L247" s="348">
        <v>4.8818999999999999</v>
      </c>
      <c r="M247" s="348">
        <v>4.0324</v>
      </c>
      <c r="N247" s="350">
        <v>7.0532000000000004</v>
      </c>
      <c r="O247" s="348" t="s">
        <v>430</v>
      </c>
      <c r="P247" s="348" t="s">
        <v>430</v>
      </c>
      <c r="Q247" s="348" t="s">
        <v>430</v>
      </c>
      <c r="R247" s="348" t="s">
        <v>430</v>
      </c>
      <c r="S247" s="348">
        <v>3.5095000000000001</v>
      </c>
      <c r="T247" s="348">
        <v>17.742699999999999</v>
      </c>
      <c r="U247" s="348">
        <v>3.3126000000000002</v>
      </c>
      <c r="V247" s="348">
        <v>7.6513999999999998</v>
      </c>
      <c r="W247" s="348">
        <v>0.57250000000000001</v>
      </c>
      <c r="X247" s="348">
        <v>13.2867</v>
      </c>
      <c r="Y247" s="374"/>
      <c r="Z247" s="346">
        <v>59</v>
      </c>
      <c r="AA247" s="346">
        <v>85</v>
      </c>
      <c r="AB247" s="346">
        <v>84</v>
      </c>
      <c r="AC247" s="346">
        <v>25</v>
      </c>
      <c r="AD247" s="346">
        <v>26</v>
      </c>
      <c r="AE247" s="346">
        <v>56</v>
      </c>
      <c r="AF247" s="346" t="s">
        <v>430</v>
      </c>
      <c r="AG247" s="346" t="s">
        <v>430</v>
      </c>
      <c r="AH247" s="346" t="s">
        <v>430</v>
      </c>
      <c r="AI247" s="346" t="s">
        <v>430</v>
      </c>
      <c r="AJ247" s="346">
        <v>64</v>
      </c>
      <c r="AK247" s="346">
        <v>21</v>
      </c>
      <c r="AL247" s="346">
        <v>67</v>
      </c>
      <c r="AM247" s="346">
        <v>62</v>
      </c>
      <c r="AN247" s="346">
        <v>91</v>
      </c>
      <c r="AO247" s="373"/>
      <c r="AP247" s="348" t="s">
        <v>430</v>
      </c>
      <c r="AQ247" s="348" t="s">
        <v>430</v>
      </c>
      <c r="AR247" s="348" t="s">
        <v>430</v>
      </c>
      <c r="AS247" s="348" t="s">
        <v>430</v>
      </c>
      <c r="AT247" s="348">
        <v>9.84</v>
      </c>
      <c r="AU247" s="351"/>
      <c r="AV247" s="346" t="s">
        <v>430</v>
      </c>
      <c r="AW247" s="346" t="s">
        <v>430</v>
      </c>
      <c r="AX247" s="346" t="s">
        <v>430</v>
      </c>
      <c r="AY247" s="346" t="s">
        <v>430</v>
      </c>
      <c r="AZ247" s="346">
        <v>56</v>
      </c>
      <c r="BA247" s="374"/>
      <c r="BB247" s="348">
        <v>11.640917637854001</v>
      </c>
      <c r="BC247" s="348">
        <v>0.97115600139684699</v>
      </c>
      <c r="BD247" s="348">
        <v>4.5958815635112497E-2</v>
      </c>
      <c r="BE247" s="375">
        <v>-8.0379706542197102E-2</v>
      </c>
      <c r="BF247" s="374"/>
      <c r="BG247" s="375" t="s">
        <v>430</v>
      </c>
      <c r="BH247" s="674" t="s">
        <v>430</v>
      </c>
      <c r="BI247" s="348" t="s">
        <v>430</v>
      </c>
      <c r="BJ247" s="348" t="s">
        <v>430</v>
      </c>
      <c r="BK247" s="362"/>
      <c r="BL247" s="348" t="s">
        <v>7146</v>
      </c>
      <c r="BM247" s="373" t="s">
        <v>7147</v>
      </c>
      <c r="BN247" s="372" t="s">
        <v>430</v>
      </c>
      <c r="BO247" s="372" t="s">
        <v>430</v>
      </c>
      <c r="BP247" s="372" t="s">
        <v>430</v>
      </c>
      <c r="BQ247" s="373"/>
      <c r="BR247" s="354" t="s">
        <v>6974</v>
      </c>
    </row>
    <row r="248" spans="1:70" s="428" customFormat="1" x14ac:dyDescent="0.25">
      <c r="A248" s="345" t="s">
        <v>7271</v>
      </c>
      <c r="B248" s="373"/>
      <c r="C248" s="719">
        <v>41366</v>
      </c>
      <c r="D248" s="373"/>
      <c r="E248" s="346">
        <v>5.4486999999999997</v>
      </c>
      <c r="F248" s="373"/>
      <c r="G248" s="347">
        <v>37.656500000000001</v>
      </c>
      <c r="H248" s="374"/>
      <c r="I248" s="348">
        <v>-3.2899999999999999E-2</v>
      </c>
      <c r="J248" s="348">
        <v>-0.26910000000000001</v>
      </c>
      <c r="K248" s="348">
        <v>0.58089999999999997</v>
      </c>
      <c r="L248" s="348">
        <v>2.7576999999999998</v>
      </c>
      <c r="M248" s="348">
        <v>1.1328</v>
      </c>
      <c r="N248" s="350">
        <v>4.2533000000000003</v>
      </c>
      <c r="O248" s="348">
        <v>5.4168000000000003</v>
      </c>
      <c r="P248" s="348">
        <v>8.2409999999999997</v>
      </c>
      <c r="Q248" s="348">
        <v>7.2305999999999999</v>
      </c>
      <c r="R248" s="348">
        <v>7.7115</v>
      </c>
      <c r="S248" s="348">
        <v>1.1304000000000001</v>
      </c>
      <c r="T248" s="348">
        <v>4.37</v>
      </c>
      <c r="U248" s="348">
        <v>1.7687999999999999</v>
      </c>
      <c r="V248" s="348">
        <v>4.2760999999999996</v>
      </c>
      <c r="W248" s="348">
        <v>0.3916</v>
      </c>
      <c r="X248" s="348">
        <v>8.5164000000000009</v>
      </c>
      <c r="Y248" s="374"/>
      <c r="Z248" s="346">
        <v>83</v>
      </c>
      <c r="AA248" s="346">
        <v>64</v>
      </c>
      <c r="AB248" s="346">
        <v>104</v>
      </c>
      <c r="AC248" s="346">
        <v>50</v>
      </c>
      <c r="AD248" s="346">
        <v>52</v>
      </c>
      <c r="AE248" s="346">
        <v>67</v>
      </c>
      <c r="AF248" s="346">
        <v>44</v>
      </c>
      <c r="AG248" s="346">
        <v>58</v>
      </c>
      <c r="AH248" s="346">
        <v>39</v>
      </c>
      <c r="AI248" s="346">
        <v>26</v>
      </c>
      <c r="AJ248" s="346">
        <v>107</v>
      </c>
      <c r="AK248" s="346">
        <v>98</v>
      </c>
      <c r="AL248" s="346">
        <v>76</v>
      </c>
      <c r="AM248" s="346">
        <v>76</v>
      </c>
      <c r="AN248" s="346">
        <v>97</v>
      </c>
      <c r="AO248" s="373"/>
      <c r="AP248" s="348">
        <v>7.63</v>
      </c>
      <c r="AQ248" s="348">
        <v>7.67</v>
      </c>
      <c r="AR248" s="348">
        <v>7.5</v>
      </c>
      <c r="AS248" s="348">
        <v>6.41</v>
      </c>
      <c r="AT248" s="348">
        <v>4.29</v>
      </c>
      <c r="AU248" s="351"/>
      <c r="AV248" s="346">
        <v>26</v>
      </c>
      <c r="AW248" s="346">
        <v>29</v>
      </c>
      <c r="AX248" s="346">
        <v>38</v>
      </c>
      <c r="AY248" s="346">
        <v>47</v>
      </c>
      <c r="AZ248" s="346">
        <v>78</v>
      </c>
      <c r="BA248" s="374"/>
      <c r="BB248" s="348">
        <v>3.1312602265776599</v>
      </c>
      <c r="BC248" s="348">
        <v>0</v>
      </c>
      <c r="BD248" s="348">
        <v>6.1703289755863797E-2</v>
      </c>
      <c r="BE248" s="375" t="s">
        <v>430</v>
      </c>
      <c r="BF248" s="374"/>
      <c r="BG248" s="375" t="s">
        <v>430</v>
      </c>
      <c r="BH248" s="674" t="s">
        <v>430</v>
      </c>
      <c r="BI248" s="348" t="s">
        <v>430</v>
      </c>
      <c r="BJ248" s="348" t="s">
        <v>430</v>
      </c>
      <c r="BK248" s="362"/>
      <c r="BL248" s="348" t="s">
        <v>7149</v>
      </c>
      <c r="BM248" s="373" t="s">
        <v>6631</v>
      </c>
      <c r="BN248" s="372" t="s">
        <v>2985</v>
      </c>
      <c r="BO248" s="372" t="s">
        <v>430</v>
      </c>
      <c r="BP248" s="372" t="s">
        <v>430</v>
      </c>
      <c r="BQ248" s="373"/>
      <c r="BR248" s="354" t="s">
        <v>443</v>
      </c>
    </row>
    <row r="249" spans="1:70" s="428" customFormat="1" x14ac:dyDescent="0.25">
      <c r="A249" s="345" t="s">
        <v>7272</v>
      </c>
      <c r="B249" s="373"/>
      <c r="C249" s="719" t="s">
        <v>430</v>
      </c>
      <c r="D249" s="373"/>
      <c r="E249" s="346" t="s">
        <v>430</v>
      </c>
      <c r="F249" s="373"/>
      <c r="G249" s="347" t="s">
        <v>430</v>
      </c>
      <c r="H249" s="374"/>
      <c r="I249" s="348" t="s">
        <v>430</v>
      </c>
      <c r="J249" s="348" t="s">
        <v>430</v>
      </c>
      <c r="K249" s="348" t="s">
        <v>430</v>
      </c>
      <c r="L249" s="348" t="s">
        <v>430</v>
      </c>
      <c r="M249" s="348" t="s">
        <v>430</v>
      </c>
      <c r="N249" s="350" t="s">
        <v>430</v>
      </c>
      <c r="O249" s="348" t="s">
        <v>430</v>
      </c>
      <c r="P249" s="348" t="s">
        <v>430</v>
      </c>
      <c r="Q249" s="348" t="s">
        <v>430</v>
      </c>
      <c r="R249" s="348" t="s">
        <v>430</v>
      </c>
      <c r="S249" s="348" t="s">
        <v>430</v>
      </c>
      <c r="T249" s="348" t="s">
        <v>430</v>
      </c>
      <c r="U249" s="348" t="s">
        <v>430</v>
      </c>
      <c r="V249" s="348" t="s">
        <v>430</v>
      </c>
      <c r="W249" s="348" t="s">
        <v>430</v>
      </c>
      <c r="X249" s="348" t="s">
        <v>430</v>
      </c>
      <c r="Y249" s="374"/>
      <c r="Z249" s="346" t="s">
        <v>430</v>
      </c>
      <c r="AA249" s="346" t="s">
        <v>430</v>
      </c>
      <c r="AB249" s="346" t="s">
        <v>430</v>
      </c>
      <c r="AC249" s="346" t="s">
        <v>430</v>
      </c>
      <c r="AD249" s="346" t="s">
        <v>430</v>
      </c>
      <c r="AE249" s="346" t="s">
        <v>430</v>
      </c>
      <c r="AF249" s="346" t="s">
        <v>430</v>
      </c>
      <c r="AG249" s="346" t="s">
        <v>430</v>
      </c>
      <c r="AH249" s="346" t="s">
        <v>430</v>
      </c>
      <c r="AI249" s="346" t="s">
        <v>430</v>
      </c>
      <c r="AJ249" s="346" t="s">
        <v>430</v>
      </c>
      <c r="AK249" s="346" t="s">
        <v>430</v>
      </c>
      <c r="AL249" s="346" t="s">
        <v>430</v>
      </c>
      <c r="AM249" s="346" t="s">
        <v>430</v>
      </c>
      <c r="AN249" s="346" t="s">
        <v>430</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t="s">
        <v>430</v>
      </c>
      <c r="BC249" s="348">
        <v>0</v>
      </c>
      <c r="BD249" s="348">
        <v>0</v>
      </c>
      <c r="BE249" s="375" t="s">
        <v>430</v>
      </c>
      <c r="BF249" s="374"/>
      <c r="BG249" s="375" t="s">
        <v>430</v>
      </c>
      <c r="BH249" s="674" t="s">
        <v>430</v>
      </c>
      <c r="BI249" s="348" t="s">
        <v>430</v>
      </c>
      <c r="BJ249" s="348" t="s">
        <v>430</v>
      </c>
      <c r="BK249" s="362"/>
      <c r="BL249" s="348" t="s">
        <v>430</v>
      </c>
      <c r="BM249" s="373" t="s">
        <v>430</v>
      </c>
      <c r="BN249" s="372" t="s">
        <v>430</v>
      </c>
      <c r="BO249" s="372" t="s">
        <v>430</v>
      </c>
      <c r="BP249" s="372" t="s">
        <v>430</v>
      </c>
      <c r="BQ249" s="373"/>
      <c r="BR249" s="354" t="s">
        <v>548</v>
      </c>
    </row>
    <row r="250" spans="1:70" s="428" customFormat="1" x14ac:dyDescent="0.25">
      <c r="A250" s="345" t="s">
        <v>7273</v>
      </c>
      <c r="B250" s="373"/>
      <c r="C250" s="719" t="s">
        <v>430</v>
      </c>
      <c r="D250" s="373"/>
      <c r="E250" s="346">
        <v>111.73399999999999</v>
      </c>
      <c r="F250" s="373"/>
      <c r="G250" s="347">
        <v>9.9234000000000009</v>
      </c>
      <c r="H250" s="374"/>
      <c r="I250" s="348">
        <v>0.27379999999999999</v>
      </c>
      <c r="J250" s="348">
        <v>0.29310000000000003</v>
      </c>
      <c r="K250" s="348" t="s">
        <v>430</v>
      </c>
      <c r="L250" s="348" t="s">
        <v>430</v>
      </c>
      <c r="M250" s="348" t="s">
        <v>430</v>
      </c>
      <c r="N250" s="350" t="s">
        <v>430</v>
      </c>
      <c r="O250" s="348" t="s">
        <v>430</v>
      </c>
      <c r="P250" s="348" t="s">
        <v>430</v>
      </c>
      <c r="Q250" s="348" t="s">
        <v>430</v>
      </c>
      <c r="R250" s="348" t="s">
        <v>430</v>
      </c>
      <c r="S250" s="348" t="s">
        <v>430</v>
      </c>
      <c r="T250" s="348" t="s">
        <v>430</v>
      </c>
      <c r="U250" s="348" t="s">
        <v>430</v>
      </c>
      <c r="V250" s="348" t="s">
        <v>430</v>
      </c>
      <c r="W250" s="348" t="s">
        <v>430</v>
      </c>
      <c r="X250" s="348" t="s">
        <v>430</v>
      </c>
      <c r="Y250" s="374"/>
      <c r="Z250" s="346">
        <v>75</v>
      </c>
      <c r="AA250" s="346">
        <v>48</v>
      </c>
      <c r="AB250" s="346" t="s">
        <v>430</v>
      </c>
      <c r="AC250" s="346" t="s">
        <v>430</v>
      </c>
      <c r="AD250" s="346" t="s">
        <v>430</v>
      </c>
      <c r="AE250" s="346" t="s">
        <v>430</v>
      </c>
      <c r="AF250" s="346" t="s">
        <v>430</v>
      </c>
      <c r="AG250" s="346" t="s">
        <v>430</v>
      </c>
      <c r="AH250" s="346" t="s">
        <v>430</v>
      </c>
      <c r="AI250" s="346" t="s">
        <v>430</v>
      </c>
      <c r="AJ250" s="346" t="s">
        <v>430</v>
      </c>
      <c r="AK250" s="346" t="s">
        <v>430</v>
      </c>
      <c r="AL250" s="346" t="s">
        <v>430</v>
      </c>
      <c r="AM250" s="346" t="s">
        <v>430</v>
      </c>
      <c r="AN250" s="346" t="s">
        <v>430</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t="s">
        <v>430</v>
      </c>
      <c r="BC250" s="348">
        <v>0</v>
      </c>
      <c r="BD250" s="348">
        <v>0</v>
      </c>
      <c r="BE250" s="375" t="s">
        <v>430</v>
      </c>
      <c r="BF250" s="374"/>
      <c r="BG250" s="375" t="s">
        <v>430</v>
      </c>
      <c r="BH250" s="674" t="s">
        <v>430</v>
      </c>
      <c r="BI250" s="348" t="s">
        <v>430</v>
      </c>
      <c r="BJ250" s="348" t="s">
        <v>430</v>
      </c>
      <c r="BK250" s="362"/>
      <c r="BL250" s="348" t="s">
        <v>430</v>
      </c>
      <c r="BM250" s="373" t="s">
        <v>430</v>
      </c>
      <c r="BN250" s="372" t="s">
        <v>430</v>
      </c>
      <c r="BO250" s="372" t="s">
        <v>430</v>
      </c>
      <c r="BP250" s="372" t="s">
        <v>430</v>
      </c>
      <c r="BQ250" s="373"/>
      <c r="BR250" s="354" t="s">
        <v>548</v>
      </c>
    </row>
    <row r="251" spans="1:70" s="428" customFormat="1" x14ac:dyDescent="0.25">
      <c r="A251" s="345" t="s">
        <v>7274</v>
      </c>
      <c r="B251" s="373"/>
      <c r="C251" s="719">
        <v>46241</v>
      </c>
      <c r="D251" s="373"/>
      <c r="E251" s="346" t="s">
        <v>430</v>
      </c>
      <c r="F251" s="373"/>
      <c r="G251" s="347">
        <v>10.0062</v>
      </c>
      <c r="H251" s="374"/>
      <c r="I251" s="348">
        <v>0.40739999999999998</v>
      </c>
      <c r="J251" s="348">
        <v>-0.89339999999999997</v>
      </c>
      <c r="K251" s="348" t="s">
        <v>430</v>
      </c>
      <c r="L251" s="348" t="s">
        <v>430</v>
      </c>
      <c r="M251" s="348" t="s">
        <v>430</v>
      </c>
      <c r="N251" s="350" t="s">
        <v>430</v>
      </c>
      <c r="O251" s="348" t="s">
        <v>430</v>
      </c>
      <c r="P251" s="348" t="s">
        <v>430</v>
      </c>
      <c r="Q251" s="348" t="s">
        <v>430</v>
      </c>
      <c r="R251" s="348" t="s">
        <v>430</v>
      </c>
      <c r="S251" s="348" t="s">
        <v>430</v>
      </c>
      <c r="T251" s="348" t="s">
        <v>430</v>
      </c>
      <c r="U251" s="348" t="s">
        <v>430</v>
      </c>
      <c r="V251" s="348" t="s">
        <v>430</v>
      </c>
      <c r="W251" s="348" t="s">
        <v>430</v>
      </c>
      <c r="X251" s="348">
        <v>6.2E-2</v>
      </c>
      <c r="Y251" s="374"/>
      <c r="Z251" s="346">
        <v>71</v>
      </c>
      <c r="AA251" s="346">
        <v>102</v>
      </c>
      <c r="AB251" s="346" t="s">
        <v>430</v>
      </c>
      <c r="AC251" s="346" t="s">
        <v>430</v>
      </c>
      <c r="AD251" s="346" t="s">
        <v>430</v>
      </c>
      <c r="AE251" s="346" t="s">
        <v>430</v>
      </c>
      <c r="AF251" s="346" t="s">
        <v>430</v>
      </c>
      <c r="AG251" s="346" t="s">
        <v>430</v>
      </c>
      <c r="AH251" s="346" t="s">
        <v>430</v>
      </c>
      <c r="AI251" s="346" t="s">
        <v>430</v>
      </c>
      <c r="AJ251" s="346" t="s">
        <v>430</v>
      </c>
      <c r="AK251" s="346" t="s">
        <v>430</v>
      </c>
      <c r="AL251" s="346" t="s">
        <v>430</v>
      </c>
      <c r="AM251" s="346" t="s">
        <v>430</v>
      </c>
      <c r="AN251" s="346" t="s">
        <v>430</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t="s">
        <v>430</v>
      </c>
      <c r="BC251" s="348">
        <v>0</v>
      </c>
      <c r="BD251" s="348">
        <v>0</v>
      </c>
      <c r="BE251" s="375" t="s">
        <v>430</v>
      </c>
      <c r="BF251" s="374"/>
      <c r="BG251" s="375" t="s">
        <v>430</v>
      </c>
      <c r="BH251" s="674" t="s">
        <v>430</v>
      </c>
      <c r="BI251" s="348" t="s">
        <v>430</v>
      </c>
      <c r="BJ251" s="348" t="s">
        <v>430</v>
      </c>
      <c r="BK251" s="362"/>
      <c r="BL251" s="348" t="s">
        <v>430</v>
      </c>
      <c r="BM251" s="373" t="s">
        <v>430</v>
      </c>
      <c r="BN251" s="372" t="s">
        <v>430</v>
      </c>
      <c r="BO251" s="372" t="s">
        <v>430</v>
      </c>
      <c r="BP251" s="372" t="s">
        <v>430</v>
      </c>
      <c r="BQ251" s="373"/>
      <c r="BR251" s="354" t="s">
        <v>548</v>
      </c>
    </row>
    <row r="252" spans="1:70" x14ac:dyDescent="0.25">
      <c r="A252" s="36" t="s">
        <v>93</v>
      </c>
      <c r="B252" s="43"/>
      <c r="C252" s="720"/>
      <c r="D252" s="43"/>
      <c r="E252" s="51"/>
      <c r="F252" s="43"/>
      <c r="G252" s="55"/>
      <c r="H252" s="66"/>
      <c r="I252" s="59">
        <v>1.6488</v>
      </c>
      <c r="J252" s="59">
        <v>0.43780000000000002</v>
      </c>
      <c r="K252" s="59">
        <v>4.5273000000000003</v>
      </c>
      <c r="L252" s="59">
        <v>0.63880000000000003</v>
      </c>
      <c r="M252" s="59">
        <v>2.5306999999999999</v>
      </c>
      <c r="N252" s="70">
        <v>34.381599999999999</v>
      </c>
      <c r="O252" s="59">
        <v>23.540500000000002</v>
      </c>
      <c r="P252" s="59">
        <v>24.7178</v>
      </c>
      <c r="Q252" s="59">
        <v>16.793199999999999</v>
      </c>
      <c r="R252" s="59">
        <v>13.401</v>
      </c>
      <c r="S252" s="59">
        <v>5.2454000000000001</v>
      </c>
      <c r="T252" s="59">
        <v>11.7364</v>
      </c>
      <c r="U252" s="59">
        <v>7.1326999999999998</v>
      </c>
      <c r="V252" s="59">
        <v>22.192699999999999</v>
      </c>
      <c r="W252" s="59">
        <v>4.3697999999999997</v>
      </c>
      <c r="X252" s="59">
        <v>18.2928</v>
      </c>
      <c r="Y252" s="66"/>
      <c r="Z252" s="51">
        <v>88</v>
      </c>
      <c r="AA252" s="51">
        <v>120</v>
      </c>
      <c r="AB252" s="51">
        <v>117</v>
      </c>
      <c r="AC252" s="51">
        <v>115</v>
      </c>
      <c r="AD252" s="51">
        <v>103</v>
      </c>
      <c r="AE252" s="51">
        <v>85</v>
      </c>
      <c r="AF252" s="51">
        <v>66</v>
      </c>
      <c r="AG252" s="51">
        <v>58</v>
      </c>
      <c r="AH252" s="51">
        <v>39</v>
      </c>
      <c r="AI252" s="51">
        <v>26</v>
      </c>
      <c r="AJ252" s="51">
        <v>115</v>
      </c>
      <c r="AK252" s="51">
        <v>114</v>
      </c>
      <c r="AL252" s="51">
        <v>98</v>
      </c>
      <c r="AM252" s="51">
        <v>92</v>
      </c>
      <c r="AN252" s="51">
        <v>118</v>
      </c>
      <c r="AO252" s="43"/>
      <c r="AP252" s="59">
        <v>16.2326923076923</v>
      </c>
      <c r="AQ252" s="59">
        <v>18.768965517241401</v>
      </c>
      <c r="AR252" s="59">
        <v>19.069230769230799</v>
      </c>
      <c r="AS252" s="59">
        <v>24.124482758620701</v>
      </c>
      <c r="AT252" s="59">
        <v>17.002359550561799</v>
      </c>
      <c r="AU252" s="78"/>
      <c r="AV252" s="51">
        <v>26</v>
      </c>
      <c r="AW252" s="51">
        <v>29</v>
      </c>
      <c r="AX252" s="51">
        <v>39</v>
      </c>
      <c r="AY252" s="51">
        <v>58</v>
      </c>
      <c r="AZ252" s="51">
        <v>89</v>
      </c>
      <c r="BA252" s="66"/>
      <c r="BB252" s="59"/>
      <c r="BC252" s="59"/>
      <c r="BD252" s="59"/>
      <c r="BE252" s="276"/>
      <c r="BF252" s="66"/>
      <c r="BG252" s="276"/>
      <c r="BH252" s="548"/>
      <c r="BI252" s="59"/>
      <c r="BJ252" s="59"/>
      <c r="BK252" s="258"/>
      <c r="BL252" s="59"/>
      <c r="BM252" s="43"/>
      <c r="BN252" s="84"/>
      <c r="BO252" s="84"/>
      <c r="BP252" s="84"/>
      <c r="BQ252" s="43"/>
      <c r="BR252" s="88"/>
    </row>
    <row r="253" spans="1:70" x14ac:dyDescent="0.25">
      <c r="A253" s="37" t="s">
        <v>94</v>
      </c>
      <c r="B253" s="44"/>
      <c r="C253" s="721"/>
      <c r="D253" s="44"/>
      <c r="E253" s="52"/>
      <c r="F253" s="44"/>
      <c r="G253" s="56"/>
      <c r="H253" s="67"/>
      <c r="I253" s="60">
        <v>4.2930999999999999</v>
      </c>
      <c r="J253" s="60">
        <v>2.8988</v>
      </c>
      <c r="K253" s="60">
        <v>10.9802</v>
      </c>
      <c r="L253" s="60">
        <v>18.499199999999998</v>
      </c>
      <c r="M253" s="60">
        <v>46.508699999999997</v>
      </c>
      <c r="N253" s="71">
        <v>111.568</v>
      </c>
      <c r="O253" s="60">
        <v>64.431299999999993</v>
      </c>
      <c r="P253" s="60">
        <v>50.747700000000002</v>
      </c>
      <c r="Q253" s="60">
        <v>32.314999999999998</v>
      </c>
      <c r="R253" s="60">
        <v>16.642800000000001</v>
      </c>
      <c r="S253" s="60">
        <v>16.009399999999999</v>
      </c>
      <c r="T253" s="60">
        <v>42.891199999999998</v>
      </c>
      <c r="U253" s="60">
        <v>42.747799999999998</v>
      </c>
      <c r="V253" s="60">
        <v>65.257900000000006</v>
      </c>
      <c r="W253" s="60">
        <v>11.705299999999999</v>
      </c>
      <c r="X253" s="60">
        <v>103.08199999999999</v>
      </c>
      <c r="Y253" s="67"/>
      <c r="Z253" s="52"/>
      <c r="AA253" s="52"/>
      <c r="AB253" s="52"/>
      <c r="AC253" s="52"/>
      <c r="AD253" s="52"/>
      <c r="AE253" s="52"/>
      <c r="AF253" s="52"/>
      <c r="AG253" s="52"/>
      <c r="AH253" s="52"/>
      <c r="AI253" s="52"/>
      <c r="AJ253" s="52"/>
      <c r="AK253" s="52"/>
      <c r="AL253" s="52"/>
      <c r="AM253" s="52"/>
      <c r="AN253" s="52"/>
      <c r="AO253" s="44"/>
      <c r="AP253" s="60">
        <v>22.17</v>
      </c>
      <c r="AQ253" s="60">
        <v>30.42</v>
      </c>
      <c r="AR253" s="60">
        <v>44.8</v>
      </c>
      <c r="AS253" s="60">
        <v>59.81</v>
      </c>
      <c r="AT253" s="60">
        <v>65.31</v>
      </c>
      <c r="AU253" s="79"/>
      <c r="AV253" s="52"/>
      <c r="AW253" s="52"/>
      <c r="AX253" s="52"/>
      <c r="AY253" s="52"/>
      <c r="AZ253" s="52"/>
      <c r="BA253" s="67"/>
      <c r="BB253" s="60"/>
      <c r="BC253" s="60"/>
      <c r="BD253" s="60"/>
      <c r="BE253" s="277"/>
      <c r="BF253" s="67"/>
      <c r="BG253" s="277"/>
      <c r="BH253" s="549"/>
      <c r="BI253" s="60"/>
      <c r="BJ253" s="60"/>
      <c r="BK253" s="259"/>
      <c r="BL253" s="60"/>
      <c r="BM253" s="44"/>
      <c r="BN253" s="85"/>
      <c r="BO253" s="85"/>
      <c r="BP253" s="85"/>
      <c r="BQ253" s="44"/>
      <c r="BR253" s="89"/>
    </row>
    <row r="254" spans="1:70" x14ac:dyDescent="0.25">
      <c r="A254" s="37" t="s">
        <v>95</v>
      </c>
      <c r="B254" s="44"/>
      <c r="C254" s="721"/>
      <c r="D254" s="44"/>
      <c r="E254" s="52"/>
      <c r="F254" s="44"/>
      <c r="G254" s="56"/>
      <c r="H254" s="67"/>
      <c r="I254" s="60">
        <v>-1.6043000000000001</v>
      </c>
      <c r="J254" s="60">
        <v>-1.9569000000000001</v>
      </c>
      <c r="K254" s="60">
        <v>-4.8170999999999999</v>
      </c>
      <c r="L254" s="60">
        <v>-14.1755</v>
      </c>
      <c r="M254" s="60">
        <v>-9.1257000000000001</v>
      </c>
      <c r="N254" s="71">
        <v>-4.1900000000000004</v>
      </c>
      <c r="O254" s="60">
        <v>-4.4631999999999996</v>
      </c>
      <c r="P254" s="60">
        <v>8.2409999999999997</v>
      </c>
      <c r="Q254" s="60">
        <v>7.2305999999999999</v>
      </c>
      <c r="R254" s="60">
        <v>7.7115</v>
      </c>
      <c r="S254" s="60">
        <v>-7.0468000000000002</v>
      </c>
      <c r="T254" s="60">
        <v>-0.28449999999999998</v>
      </c>
      <c r="U254" s="60">
        <v>-7.5461</v>
      </c>
      <c r="V254" s="60">
        <v>-2.9354</v>
      </c>
      <c r="W254" s="60">
        <v>-4.5848000000000004</v>
      </c>
      <c r="X254" s="60">
        <v>-22.934000000000001</v>
      </c>
      <c r="Y254" s="67"/>
      <c r="Z254" s="52"/>
      <c r="AA254" s="52"/>
      <c r="AB254" s="52"/>
      <c r="AC254" s="52"/>
      <c r="AD254" s="52"/>
      <c r="AE254" s="52"/>
      <c r="AF254" s="52"/>
      <c r="AG254" s="52"/>
      <c r="AH254" s="52"/>
      <c r="AI254" s="52"/>
      <c r="AJ254" s="52"/>
      <c r="AK254" s="52"/>
      <c r="AL254" s="52"/>
      <c r="AM254" s="52"/>
      <c r="AN254" s="52"/>
      <c r="AO254" s="44"/>
      <c r="AP254" s="60">
        <v>7.63</v>
      </c>
      <c r="AQ254" s="60">
        <v>7.67</v>
      </c>
      <c r="AR254" s="60">
        <v>7.42</v>
      </c>
      <c r="AS254" s="60">
        <v>2.66</v>
      </c>
      <c r="AT254" s="60">
        <v>-5.3</v>
      </c>
      <c r="AU254" s="79"/>
      <c r="AV254" s="52"/>
      <c r="AW254" s="52"/>
      <c r="AX254" s="52"/>
      <c r="AY254" s="52"/>
      <c r="AZ254" s="52"/>
      <c r="BA254" s="67"/>
      <c r="BB254" s="60"/>
      <c r="BC254" s="60"/>
      <c r="BD254" s="60"/>
      <c r="BE254" s="277"/>
      <c r="BF254" s="67"/>
      <c r="BG254" s="277"/>
      <c r="BH254" s="549"/>
      <c r="BI254" s="60"/>
      <c r="BJ254" s="60"/>
      <c r="BK254" s="259"/>
      <c r="BL254" s="60"/>
      <c r="BM254" s="44"/>
      <c r="BN254" s="85"/>
      <c r="BO254" s="85"/>
      <c r="BP254" s="85"/>
      <c r="BQ254" s="44"/>
      <c r="BR254" s="89"/>
    </row>
    <row r="255" spans="1:70" x14ac:dyDescent="0.25">
      <c r="A255" s="38" t="s">
        <v>96</v>
      </c>
      <c r="B255" s="45"/>
      <c r="C255" s="722"/>
      <c r="D255" s="45"/>
      <c r="E255" s="53"/>
      <c r="F255" s="45"/>
      <c r="G255" s="57"/>
      <c r="H255" s="68"/>
      <c r="I255" s="61">
        <v>1.00685</v>
      </c>
      <c r="J255" s="61">
        <v>-0.1452</v>
      </c>
      <c r="K255" s="61">
        <v>2.8050999999999999</v>
      </c>
      <c r="L255" s="61">
        <v>2.0087000000000002</v>
      </c>
      <c r="M255" s="61">
        <v>1.1328</v>
      </c>
      <c r="N255" s="72">
        <v>13.7285</v>
      </c>
      <c r="O255" s="61">
        <v>9.7209000000000003</v>
      </c>
      <c r="P255" s="61">
        <v>17.253299999999999</v>
      </c>
      <c r="Q255" s="61">
        <v>14.0793</v>
      </c>
      <c r="R255" s="61">
        <v>13.132899999999999</v>
      </c>
      <c r="S255" s="61">
        <v>3.8706</v>
      </c>
      <c r="T255" s="61">
        <v>8.1387999999999998</v>
      </c>
      <c r="U255" s="61">
        <v>3.8938999999999999</v>
      </c>
      <c r="V255" s="61">
        <v>7.8513000000000002</v>
      </c>
      <c r="W255" s="61">
        <v>2.5522</v>
      </c>
      <c r="X255" s="61">
        <v>12.210800000000001</v>
      </c>
      <c r="Y255" s="68"/>
      <c r="Z255" s="53"/>
      <c r="AA255" s="53"/>
      <c r="AB255" s="53"/>
      <c r="AC255" s="53"/>
      <c r="AD255" s="53"/>
      <c r="AE255" s="53"/>
      <c r="AF255" s="53"/>
      <c r="AG255" s="53"/>
      <c r="AH255" s="53"/>
      <c r="AI255" s="53"/>
      <c r="AJ255" s="53"/>
      <c r="AK255" s="53"/>
      <c r="AL255" s="53"/>
      <c r="AM255" s="53"/>
      <c r="AN255" s="53"/>
      <c r="AO255" s="45"/>
      <c r="AP255" s="61">
        <v>14.49</v>
      </c>
      <c r="AQ255" s="61">
        <v>16.52</v>
      </c>
      <c r="AR255" s="61">
        <v>14</v>
      </c>
      <c r="AS255" s="61">
        <v>12.48</v>
      </c>
      <c r="AT255" s="61">
        <v>15.38</v>
      </c>
      <c r="AU255" s="80"/>
      <c r="AV255" s="53"/>
      <c r="AW255" s="53"/>
      <c r="AX255" s="53"/>
      <c r="AY255" s="53"/>
      <c r="AZ255" s="53"/>
      <c r="BA255" s="68"/>
      <c r="BB255" s="61"/>
      <c r="BC255" s="61"/>
      <c r="BD255" s="61"/>
      <c r="BE255" s="279"/>
      <c r="BF255" s="68"/>
      <c r="BG255" s="279"/>
      <c r="BH255" s="550"/>
      <c r="BI255" s="61"/>
      <c r="BJ255" s="61"/>
      <c r="BK255" s="262"/>
      <c r="BL255" s="61"/>
      <c r="BM255" s="45"/>
      <c r="BN255" s="86"/>
      <c r="BO255" s="86"/>
      <c r="BP255" s="86"/>
      <c r="BQ255" s="45"/>
      <c r="BR255" s="90"/>
    </row>
    <row r="256" spans="1:70" ht="14.5" x14ac:dyDescent="0.25">
      <c r="A256" s="39" t="s">
        <v>91</v>
      </c>
      <c r="B256" s="40"/>
      <c r="C256" s="726"/>
      <c r="D256" s="40"/>
      <c r="E256" s="40"/>
      <c r="F256" s="40"/>
      <c r="G256" s="40"/>
      <c r="H256" s="69"/>
      <c r="I256" s="62"/>
      <c r="J256" s="62"/>
      <c r="K256" s="62"/>
      <c r="L256" s="62"/>
      <c r="M256" s="62"/>
      <c r="N256" s="73"/>
      <c r="O256" s="62"/>
      <c r="P256" s="62"/>
      <c r="Q256" s="62"/>
      <c r="R256" s="62"/>
      <c r="S256" s="62"/>
      <c r="T256" s="62"/>
      <c r="U256" s="62"/>
      <c r="V256" s="62"/>
      <c r="W256" s="62"/>
      <c r="X256" s="62"/>
      <c r="Y256" s="69"/>
      <c r="Z256" s="54"/>
      <c r="AA256" s="54"/>
      <c r="AB256" s="54"/>
      <c r="AC256" s="54"/>
      <c r="AD256" s="54"/>
      <c r="AE256" s="54"/>
      <c r="AF256" s="54"/>
      <c r="AG256" s="54"/>
      <c r="AH256" s="54"/>
      <c r="AI256" s="54"/>
      <c r="AJ256" s="54"/>
      <c r="AK256" s="54"/>
      <c r="AL256" s="54"/>
      <c r="AM256" s="54"/>
      <c r="AN256" s="54"/>
      <c r="AO256" s="69"/>
      <c r="AP256" s="245"/>
      <c r="AQ256" s="245"/>
      <c r="AR256" s="245"/>
      <c r="AS256" s="245"/>
      <c r="AT256" s="245"/>
      <c r="AU256" s="69"/>
      <c r="AV256" s="247"/>
      <c r="AW256" s="247"/>
      <c r="AX256" s="247"/>
      <c r="AY256" s="247"/>
      <c r="AZ256" s="247"/>
      <c r="BA256" s="40"/>
      <c r="BB256" s="245"/>
      <c r="BC256" s="245"/>
      <c r="BD256" s="245"/>
      <c r="BE256" s="245"/>
      <c r="BF256" s="69"/>
      <c r="BG256" s="245"/>
      <c r="BH256" s="245"/>
      <c r="BI256" s="245"/>
      <c r="BJ256" s="245"/>
      <c r="BK256" s="69"/>
      <c r="BL256" s="40"/>
      <c r="BM256" s="41"/>
    </row>
    <row r="257" spans="1:65" s="449" customFormat="1" ht="11" x14ac:dyDescent="0.3">
      <c r="A257" s="483" t="s">
        <v>5784</v>
      </c>
      <c r="B257" s="439"/>
      <c r="C257" s="741"/>
      <c r="D257" s="439"/>
      <c r="E257" s="439"/>
      <c r="F257" s="439"/>
      <c r="G257" s="439"/>
      <c r="H257" s="442"/>
      <c r="I257" s="441">
        <v>0.49580000000000002</v>
      </c>
      <c r="J257" s="441">
        <v>-0.5454</v>
      </c>
      <c r="K257" s="441">
        <v>1.3295999999999999</v>
      </c>
      <c r="L257" s="441">
        <v>5.1879</v>
      </c>
      <c r="M257" s="441">
        <v>4.6055999999999999</v>
      </c>
      <c r="N257" s="443">
        <v>7.6784999999999997</v>
      </c>
      <c r="O257" s="441" t="s">
        <v>430</v>
      </c>
      <c r="P257" s="441" t="s">
        <v>430</v>
      </c>
      <c r="Q257" s="441" t="s">
        <v>430</v>
      </c>
      <c r="R257" s="441" t="s">
        <v>430</v>
      </c>
      <c r="S257" s="441">
        <v>3.4586999999999999</v>
      </c>
      <c r="T257" s="441">
        <v>18.577100000000002</v>
      </c>
      <c r="U257" s="441">
        <v>4.0651999999999999</v>
      </c>
      <c r="V257" s="441">
        <v>8.6557999999999993</v>
      </c>
      <c r="W257" s="441">
        <v>0.44040000000000001</v>
      </c>
      <c r="X257" s="441" t="s">
        <v>428</v>
      </c>
      <c r="Y257" s="442"/>
      <c r="Z257" s="440"/>
      <c r="AA257" s="440"/>
      <c r="AB257" s="440"/>
      <c r="AC257" s="440"/>
      <c r="AD257" s="440"/>
      <c r="AE257" s="440"/>
      <c r="AF257" s="440"/>
      <c r="AG257" s="440"/>
      <c r="AH257" s="440"/>
      <c r="AI257" s="440"/>
      <c r="AJ257" s="440"/>
      <c r="AK257" s="440"/>
      <c r="AL257" s="440"/>
      <c r="AM257" s="440"/>
      <c r="AN257" s="440"/>
      <c r="AO257" s="442"/>
      <c r="AP257" s="441" t="s">
        <v>430</v>
      </c>
      <c r="AQ257" s="441" t="s">
        <v>430</v>
      </c>
      <c r="AR257" s="441" t="s">
        <v>430</v>
      </c>
      <c r="AS257" s="441" t="s">
        <v>430</v>
      </c>
      <c r="AT257" s="441">
        <v>10.92</v>
      </c>
      <c r="AU257" s="442"/>
      <c r="AV257" s="447"/>
      <c r="AW257" s="447"/>
      <c r="AX257" s="447"/>
      <c r="AY257" s="447"/>
      <c r="AZ257" s="447"/>
      <c r="BA257" s="439"/>
      <c r="BB257" s="444"/>
      <c r="BC257" s="444"/>
      <c r="BD257" s="444"/>
      <c r="BE257" s="444"/>
      <c r="BF257" s="442"/>
      <c r="BG257" s="444"/>
      <c r="BH257" s="444"/>
      <c r="BI257" s="444"/>
      <c r="BJ257" s="444"/>
      <c r="BK257" s="442"/>
      <c r="BL257" s="439"/>
      <c r="BM257" s="448"/>
    </row>
    <row r="258" spans="1:65" s="449" customFormat="1" ht="11" x14ac:dyDescent="0.3">
      <c r="A258" s="356" t="s">
        <v>2525</v>
      </c>
      <c r="B258" s="398"/>
      <c r="C258" s="742"/>
      <c r="D258" s="398"/>
      <c r="E258" s="398"/>
      <c r="F258" s="398"/>
      <c r="G258" s="398"/>
      <c r="H258" s="399"/>
      <c r="I258" s="358">
        <v>0.62609999999999999</v>
      </c>
      <c r="J258" s="358">
        <v>-0.65080000000000005</v>
      </c>
      <c r="K258" s="358">
        <v>0.72989999999999999</v>
      </c>
      <c r="L258" s="358">
        <v>4.1725000000000003</v>
      </c>
      <c r="M258" s="358">
        <v>-1.0716000000000001</v>
      </c>
      <c r="N258" s="359">
        <v>1.3735999999999999</v>
      </c>
      <c r="O258" s="358">
        <v>0.82779999999999998</v>
      </c>
      <c r="P258" s="358">
        <v>12.018599999999999</v>
      </c>
      <c r="Q258" s="358">
        <v>11.416700000000001</v>
      </c>
      <c r="R258" s="358">
        <v>13.2477</v>
      </c>
      <c r="S258" s="358">
        <v>2.4382999999999999</v>
      </c>
      <c r="T258" s="358">
        <v>13.0227</v>
      </c>
      <c r="U258" s="358">
        <v>-2.6735000000000002</v>
      </c>
      <c r="V258" s="358">
        <v>2.9849999999999999</v>
      </c>
      <c r="W258" s="358">
        <v>-2.2100000000000002E-2</v>
      </c>
      <c r="X258" s="358" t="s">
        <v>428</v>
      </c>
      <c r="Y258" s="399"/>
      <c r="Z258" s="357"/>
      <c r="AA258" s="357"/>
      <c r="AB258" s="357"/>
      <c r="AC258" s="357"/>
      <c r="AD258" s="357"/>
      <c r="AE258" s="357"/>
      <c r="AF258" s="357"/>
      <c r="AG258" s="357"/>
      <c r="AH258" s="357"/>
      <c r="AI258" s="357"/>
      <c r="AJ258" s="357"/>
      <c r="AK258" s="357"/>
      <c r="AL258" s="357"/>
      <c r="AM258" s="357"/>
      <c r="AN258" s="357"/>
      <c r="AO258" s="399"/>
      <c r="AP258" s="358">
        <v>13.4</v>
      </c>
      <c r="AQ258" s="358">
        <v>13.41</v>
      </c>
      <c r="AR258" s="358">
        <v>10.15</v>
      </c>
      <c r="AS258" s="358">
        <v>5.64</v>
      </c>
      <c r="AT258" s="358">
        <v>1.88</v>
      </c>
      <c r="AU258" s="399"/>
      <c r="AV258" s="450"/>
      <c r="AW258" s="450"/>
      <c r="AX258" s="450"/>
      <c r="AY258" s="450"/>
      <c r="AZ258" s="450"/>
      <c r="BA258" s="398"/>
      <c r="BB258" s="400"/>
      <c r="BC258" s="400"/>
      <c r="BD258" s="400"/>
      <c r="BE258" s="400"/>
      <c r="BF258" s="399"/>
      <c r="BG258" s="400"/>
      <c r="BH258" s="400"/>
      <c r="BI258" s="400"/>
      <c r="BJ258" s="400"/>
      <c r="BK258" s="399"/>
      <c r="BL258" s="398"/>
      <c r="BM258" s="451"/>
    </row>
    <row r="259" spans="1:65" s="449" customFormat="1" ht="11" x14ac:dyDescent="0.3">
      <c r="A259" s="356" t="s">
        <v>664</v>
      </c>
      <c r="B259" s="398"/>
      <c r="C259" s="742"/>
      <c r="D259" s="398"/>
      <c r="E259" s="398"/>
      <c r="F259" s="398"/>
      <c r="G259" s="398"/>
      <c r="H259" s="399"/>
      <c r="I259" s="358">
        <v>0.63249999999999995</v>
      </c>
      <c r="J259" s="358">
        <v>-0.57269999999999999</v>
      </c>
      <c r="K259" s="358">
        <v>1.0105</v>
      </c>
      <c r="L259" s="358">
        <v>4.8113999999999999</v>
      </c>
      <c r="M259" s="358">
        <v>0.98009999999999997</v>
      </c>
      <c r="N259" s="359">
        <v>2.2940999999999998</v>
      </c>
      <c r="O259" s="358">
        <v>1.0998000000000001</v>
      </c>
      <c r="P259" s="358">
        <v>12.6304</v>
      </c>
      <c r="Q259" s="358">
        <v>11.9779</v>
      </c>
      <c r="R259" s="358">
        <v>13.514900000000001</v>
      </c>
      <c r="S259" s="358">
        <v>2.6257999999999999</v>
      </c>
      <c r="T259" s="358">
        <v>15.0406</v>
      </c>
      <c r="U259" s="358">
        <v>-1.0009999999999999</v>
      </c>
      <c r="V259" s="358">
        <v>3.9714999999999998</v>
      </c>
      <c r="W259" s="358">
        <v>0.42280000000000001</v>
      </c>
      <c r="X259" s="358" t="s">
        <v>428</v>
      </c>
      <c r="Y259" s="399"/>
      <c r="Z259" s="357"/>
      <c r="AA259" s="357"/>
      <c r="AB259" s="357"/>
      <c r="AC259" s="357"/>
      <c r="AD259" s="357"/>
      <c r="AE259" s="357"/>
      <c r="AF259" s="357"/>
      <c r="AG259" s="357"/>
      <c r="AH259" s="357"/>
      <c r="AI259" s="357"/>
      <c r="AJ259" s="357"/>
      <c r="AK259" s="357"/>
      <c r="AL259" s="357"/>
      <c r="AM259" s="357"/>
      <c r="AN259" s="357"/>
      <c r="AO259" s="399"/>
      <c r="AP259" s="358">
        <v>13.85</v>
      </c>
      <c r="AQ259" s="358">
        <v>14.16</v>
      </c>
      <c r="AR259" s="358">
        <v>10.86</v>
      </c>
      <c r="AS259" s="358">
        <v>6.35</v>
      </c>
      <c r="AT259" s="358">
        <v>4.43</v>
      </c>
      <c r="AU259" s="399"/>
      <c r="AV259" s="450"/>
      <c r="AW259" s="450"/>
      <c r="AX259" s="450"/>
      <c r="AY259" s="450"/>
      <c r="AZ259" s="450"/>
      <c r="BA259" s="398"/>
      <c r="BB259" s="400"/>
      <c r="BC259" s="400"/>
      <c r="BD259" s="400"/>
      <c r="BE259" s="400"/>
      <c r="BF259" s="399"/>
      <c r="BG259" s="400"/>
      <c r="BH259" s="400"/>
      <c r="BI259" s="400"/>
      <c r="BJ259" s="400"/>
      <c r="BK259" s="399"/>
      <c r="BL259" s="398"/>
      <c r="BM259" s="451"/>
    </row>
    <row r="260" spans="1:65" s="449" customFormat="1" ht="11" x14ac:dyDescent="0.3">
      <c r="A260" s="356" t="s">
        <v>5786</v>
      </c>
      <c r="B260" s="398"/>
      <c r="C260" s="742"/>
      <c r="D260" s="398"/>
      <c r="E260" s="398"/>
      <c r="F260" s="398"/>
      <c r="G260" s="398"/>
      <c r="H260" s="399"/>
      <c r="I260" s="358" t="s">
        <v>430</v>
      </c>
      <c r="J260" s="358" t="s">
        <v>430</v>
      </c>
      <c r="K260" s="358" t="s">
        <v>430</v>
      </c>
      <c r="L260" s="358" t="s">
        <v>430</v>
      </c>
      <c r="M260" s="358" t="s">
        <v>430</v>
      </c>
      <c r="N260" s="359" t="s">
        <v>430</v>
      </c>
      <c r="O260" s="358" t="s">
        <v>430</v>
      </c>
      <c r="P260" s="358" t="s">
        <v>430</v>
      </c>
      <c r="Q260" s="358" t="s">
        <v>430</v>
      </c>
      <c r="R260" s="358" t="s">
        <v>430</v>
      </c>
      <c r="S260" s="358" t="s">
        <v>430</v>
      </c>
      <c r="T260" s="358" t="s">
        <v>430</v>
      </c>
      <c r="U260" s="358" t="s">
        <v>430</v>
      </c>
      <c r="V260" s="358" t="s">
        <v>430</v>
      </c>
      <c r="W260" s="358" t="s">
        <v>430</v>
      </c>
      <c r="X260" s="358" t="s">
        <v>430</v>
      </c>
      <c r="Y260" s="399"/>
      <c r="Z260" s="357"/>
      <c r="AA260" s="357"/>
      <c r="AB260" s="357"/>
      <c r="AC260" s="357"/>
      <c r="AD260" s="357"/>
      <c r="AE260" s="357"/>
      <c r="AF260" s="357"/>
      <c r="AG260" s="357"/>
      <c r="AH260" s="357"/>
      <c r="AI260" s="357"/>
      <c r="AJ260" s="357"/>
      <c r="AK260" s="357"/>
      <c r="AL260" s="357"/>
      <c r="AM260" s="357"/>
      <c r="AN260" s="357"/>
      <c r="AO260" s="399"/>
      <c r="AP260" s="358" t="s">
        <v>430</v>
      </c>
      <c r="AQ260" s="358" t="s">
        <v>430</v>
      </c>
      <c r="AR260" s="358" t="s">
        <v>430</v>
      </c>
      <c r="AS260" s="358" t="s">
        <v>430</v>
      </c>
      <c r="AT260" s="358" t="s">
        <v>430</v>
      </c>
      <c r="AU260" s="399"/>
      <c r="AV260" s="450"/>
      <c r="AW260" s="450"/>
      <c r="AX260" s="450"/>
      <c r="AY260" s="450"/>
      <c r="AZ260" s="450"/>
      <c r="BA260" s="398"/>
      <c r="BB260" s="400"/>
      <c r="BC260" s="400"/>
      <c r="BD260" s="400"/>
      <c r="BE260" s="400"/>
      <c r="BF260" s="399"/>
      <c r="BG260" s="400"/>
      <c r="BH260" s="400"/>
      <c r="BI260" s="400"/>
      <c r="BJ260" s="400"/>
      <c r="BK260" s="399"/>
      <c r="BL260" s="398"/>
      <c r="BM260" s="451"/>
    </row>
    <row r="261" spans="1:65" s="449" customFormat="1" ht="11" x14ac:dyDescent="0.3">
      <c r="A261" s="356" t="s">
        <v>5788</v>
      </c>
      <c r="B261" s="398"/>
      <c r="C261" s="742"/>
      <c r="D261" s="398"/>
      <c r="E261" s="398"/>
      <c r="F261" s="398"/>
      <c r="G261" s="398"/>
      <c r="H261" s="399"/>
      <c r="I261" s="358" t="s">
        <v>430</v>
      </c>
      <c r="J261" s="358" t="s">
        <v>430</v>
      </c>
      <c r="K261" s="358" t="s">
        <v>430</v>
      </c>
      <c r="L261" s="358" t="s">
        <v>430</v>
      </c>
      <c r="M261" s="358" t="s">
        <v>430</v>
      </c>
      <c r="N261" s="359" t="s">
        <v>430</v>
      </c>
      <c r="O261" s="358" t="s">
        <v>430</v>
      </c>
      <c r="P261" s="358" t="s">
        <v>430</v>
      </c>
      <c r="Q261" s="358" t="s">
        <v>430</v>
      </c>
      <c r="R261" s="358" t="s">
        <v>430</v>
      </c>
      <c r="S261" s="358" t="s">
        <v>430</v>
      </c>
      <c r="T261" s="358" t="s">
        <v>430</v>
      </c>
      <c r="U261" s="358" t="s">
        <v>430</v>
      </c>
      <c r="V261" s="358" t="s">
        <v>430</v>
      </c>
      <c r="W261" s="358" t="s">
        <v>430</v>
      </c>
      <c r="X261" s="358" t="s">
        <v>430</v>
      </c>
      <c r="Y261" s="399"/>
      <c r="Z261" s="357"/>
      <c r="AA261" s="357"/>
      <c r="AB261" s="357"/>
      <c r="AC261" s="357"/>
      <c r="AD261" s="357"/>
      <c r="AE261" s="357"/>
      <c r="AF261" s="357"/>
      <c r="AG261" s="357"/>
      <c r="AH261" s="357"/>
      <c r="AI261" s="357"/>
      <c r="AJ261" s="357"/>
      <c r="AK261" s="357"/>
      <c r="AL261" s="357"/>
      <c r="AM261" s="357"/>
      <c r="AN261" s="357"/>
      <c r="AO261" s="399"/>
      <c r="AP261" s="358" t="s">
        <v>430</v>
      </c>
      <c r="AQ261" s="358" t="s">
        <v>430</v>
      </c>
      <c r="AR261" s="358" t="s">
        <v>430</v>
      </c>
      <c r="AS261" s="358" t="s">
        <v>430</v>
      </c>
      <c r="AT261" s="358" t="s">
        <v>430</v>
      </c>
      <c r="AU261" s="399"/>
      <c r="AV261" s="450"/>
      <c r="AW261" s="450"/>
      <c r="AX261" s="450"/>
      <c r="AY261" s="450"/>
      <c r="AZ261" s="450"/>
      <c r="BA261" s="398"/>
      <c r="BB261" s="400"/>
      <c r="BC261" s="400"/>
      <c r="BD261" s="400"/>
      <c r="BE261" s="400"/>
      <c r="BF261" s="399"/>
      <c r="BG261" s="400"/>
      <c r="BH261" s="400"/>
      <c r="BI261" s="400"/>
      <c r="BJ261" s="400"/>
      <c r="BK261" s="399"/>
      <c r="BL261" s="398"/>
      <c r="BM261" s="451"/>
    </row>
    <row r="262" spans="1:65" s="449" customFormat="1" ht="11" x14ac:dyDescent="0.3">
      <c r="A262" s="356" t="s">
        <v>5789</v>
      </c>
      <c r="B262" s="398"/>
      <c r="C262" s="742"/>
      <c r="D262" s="398"/>
      <c r="E262" s="398"/>
      <c r="F262" s="398"/>
      <c r="G262" s="398"/>
      <c r="H262" s="399"/>
      <c r="I262" s="358" t="s">
        <v>430</v>
      </c>
      <c r="J262" s="358" t="s">
        <v>430</v>
      </c>
      <c r="K262" s="358" t="s">
        <v>430</v>
      </c>
      <c r="L262" s="358" t="s">
        <v>430</v>
      </c>
      <c r="M262" s="358" t="s">
        <v>430</v>
      </c>
      <c r="N262" s="359" t="s">
        <v>430</v>
      </c>
      <c r="O262" s="358" t="s">
        <v>430</v>
      </c>
      <c r="P262" s="358" t="s">
        <v>430</v>
      </c>
      <c r="Q262" s="358" t="s">
        <v>430</v>
      </c>
      <c r="R262" s="358" t="s">
        <v>430</v>
      </c>
      <c r="S262" s="358" t="s">
        <v>430</v>
      </c>
      <c r="T262" s="358" t="s">
        <v>430</v>
      </c>
      <c r="U262" s="358" t="s">
        <v>430</v>
      </c>
      <c r="V262" s="358" t="s">
        <v>430</v>
      </c>
      <c r="W262" s="358" t="s">
        <v>430</v>
      </c>
      <c r="X262" s="358" t="s">
        <v>430</v>
      </c>
      <c r="Y262" s="399"/>
      <c r="Z262" s="357"/>
      <c r="AA262" s="357"/>
      <c r="AB262" s="357"/>
      <c r="AC262" s="357"/>
      <c r="AD262" s="357"/>
      <c r="AE262" s="357"/>
      <c r="AF262" s="357"/>
      <c r="AG262" s="357"/>
      <c r="AH262" s="357"/>
      <c r="AI262" s="357"/>
      <c r="AJ262" s="357"/>
      <c r="AK262" s="357"/>
      <c r="AL262" s="357"/>
      <c r="AM262" s="357"/>
      <c r="AN262" s="357"/>
      <c r="AO262" s="399"/>
      <c r="AP262" s="358" t="s">
        <v>430</v>
      </c>
      <c r="AQ262" s="358" t="s">
        <v>430</v>
      </c>
      <c r="AR262" s="358" t="s">
        <v>430</v>
      </c>
      <c r="AS262" s="358" t="s">
        <v>430</v>
      </c>
      <c r="AT262" s="358" t="s">
        <v>430</v>
      </c>
      <c r="AU262" s="399"/>
      <c r="AV262" s="450"/>
      <c r="AW262" s="450"/>
      <c r="AX262" s="450"/>
      <c r="AY262" s="450"/>
      <c r="AZ262" s="450"/>
      <c r="BA262" s="398"/>
      <c r="BB262" s="400"/>
      <c r="BC262" s="400"/>
      <c r="BD262" s="400"/>
      <c r="BE262" s="400"/>
      <c r="BF262" s="399"/>
      <c r="BG262" s="400"/>
      <c r="BH262" s="400"/>
      <c r="BI262" s="400"/>
      <c r="BJ262" s="400"/>
      <c r="BK262" s="399"/>
      <c r="BL262" s="398"/>
      <c r="BM262" s="451"/>
    </row>
    <row r="263" spans="1:65" s="449" customFormat="1" ht="11" x14ac:dyDescent="0.3">
      <c r="A263" s="356" t="s">
        <v>4436</v>
      </c>
      <c r="B263" s="398"/>
      <c r="C263" s="742"/>
      <c r="D263" s="398"/>
      <c r="E263" s="398"/>
      <c r="F263" s="398"/>
      <c r="G263" s="398"/>
      <c r="H263" s="399"/>
      <c r="I263" s="358" t="s">
        <v>430</v>
      </c>
      <c r="J263" s="358" t="s">
        <v>430</v>
      </c>
      <c r="K263" s="358" t="s">
        <v>430</v>
      </c>
      <c r="L263" s="358" t="s">
        <v>430</v>
      </c>
      <c r="M263" s="358" t="s">
        <v>430</v>
      </c>
      <c r="N263" s="359" t="s">
        <v>430</v>
      </c>
      <c r="O263" s="358" t="s">
        <v>430</v>
      </c>
      <c r="P263" s="358" t="s">
        <v>430</v>
      </c>
      <c r="Q263" s="358" t="s">
        <v>430</v>
      </c>
      <c r="R263" s="358" t="s">
        <v>430</v>
      </c>
      <c r="S263" s="358" t="s">
        <v>430</v>
      </c>
      <c r="T263" s="358" t="s">
        <v>430</v>
      </c>
      <c r="U263" s="358" t="s">
        <v>430</v>
      </c>
      <c r="V263" s="358" t="s">
        <v>430</v>
      </c>
      <c r="W263" s="358" t="s">
        <v>430</v>
      </c>
      <c r="X263" s="358" t="s">
        <v>430</v>
      </c>
      <c r="Y263" s="399"/>
      <c r="Z263" s="357"/>
      <c r="AA263" s="357"/>
      <c r="AB263" s="357"/>
      <c r="AC263" s="357"/>
      <c r="AD263" s="357"/>
      <c r="AE263" s="357"/>
      <c r="AF263" s="357"/>
      <c r="AG263" s="357"/>
      <c r="AH263" s="357"/>
      <c r="AI263" s="357"/>
      <c r="AJ263" s="357"/>
      <c r="AK263" s="357"/>
      <c r="AL263" s="357"/>
      <c r="AM263" s="357"/>
      <c r="AN263" s="357"/>
      <c r="AO263" s="399"/>
      <c r="AP263" s="358" t="s">
        <v>430</v>
      </c>
      <c r="AQ263" s="358" t="s">
        <v>430</v>
      </c>
      <c r="AR263" s="358" t="s">
        <v>430</v>
      </c>
      <c r="AS263" s="358" t="s">
        <v>430</v>
      </c>
      <c r="AT263" s="358" t="s">
        <v>430</v>
      </c>
      <c r="AU263" s="399"/>
      <c r="AV263" s="450"/>
      <c r="AW263" s="450"/>
      <c r="AX263" s="450"/>
      <c r="AY263" s="450"/>
      <c r="AZ263" s="450"/>
      <c r="BA263" s="398"/>
      <c r="BB263" s="400"/>
      <c r="BC263" s="400"/>
      <c r="BD263" s="400"/>
      <c r="BE263" s="400"/>
      <c r="BF263" s="399"/>
      <c r="BG263" s="400"/>
      <c r="BH263" s="400"/>
      <c r="BI263" s="400"/>
      <c r="BJ263" s="400"/>
      <c r="BK263" s="399"/>
      <c r="BL263" s="398"/>
      <c r="BM263" s="451"/>
    </row>
    <row r="264" spans="1:65" s="449" customFormat="1" ht="11" x14ac:dyDescent="0.3">
      <c r="A264" s="356" t="s">
        <v>5794</v>
      </c>
      <c r="B264" s="398"/>
      <c r="C264" s="742"/>
      <c r="D264" s="398"/>
      <c r="E264" s="398"/>
      <c r="F264" s="398"/>
      <c r="G264" s="398"/>
      <c r="H264" s="399"/>
      <c r="I264" s="358">
        <v>0.29349999999999998</v>
      </c>
      <c r="J264" s="358">
        <v>-2.1638000000000002</v>
      </c>
      <c r="K264" s="358">
        <v>-5.0888999999999998</v>
      </c>
      <c r="L264" s="358">
        <v>-7.0445000000000002</v>
      </c>
      <c r="M264" s="358">
        <v>9.0638000000000005</v>
      </c>
      <c r="N264" s="359">
        <v>14.0778</v>
      </c>
      <c r="O264" s="358">
        <v>-4.0907999999999998</v>
      </c>
      <c r="P264" s="358">
        <v>22.287299999999998</v>
      </c>
      <c r="Q264" s="358">
        <v>25.0962</v>
      </c>
      <c r="R264" s="358">
        <v>16.064900000000002</v>
      </c>
      <c r="S264" s="358">
        <v>-7.3238000000000003</v>
      </c>
      <c r="T264" s="358">
        <v>12.523300000000001</v>
      </c>
      <c r="U264" s="358">
        <v>15.9398</v>
      </c>
      <c r="V264" s="358">
        <v>12.7995</v>
      </c>
      <c r="W264" s="358">
        <v>-2.2191000000000001</v>
      </c>
      <c r="X264" s="358" t="s">
        <v>428</v>
      </c>
      <c r="Y264" s="399"/>
      <c r="Z264" s="357"/>
      <c r="AA264" s="357"/>
      <c r="AB264" s="357"/>
      <c r="AC264" s="357"/>
      <c r="AD264" s="357"/>
      <c r="AE264" s="357"/>
      <c r="AF264" s="357"/>
      <c r="AG264" s="357"/>
      <c r="AH264" s="357"/>
      <c r="AI264" s="357"/>
      <c r="AJ264" s="357"/>
      <c r="AK264" s="357"/>
      <c r="AL264" s="357"/>
      <c r="AM264" s="357"/>
      <c r="AN264" s="357"/>
      <c r="AO264" s="399"/>
      <c r="AP264" s="358">
        <v>20.64</v>
      </c>
      <c r="AQ264" s="358">
        <v>24.06</v>
      </c>
      <c r="AR264" s="358">
        <v>16.18</v>
      </c>
      <c r="AS264" s="358">
        <v>8.91</v>
      </c>
      <c r="AT264" s="358">
        <v>11.4</v>
      </c>
      <c r="AU264" s="399"/>
      <c r="AV264" s="450"/>
      <c r="AW264" s="450"/>
      <c r="AX264" s="450"/>
      <c r="AY264" s="450"/>
      <c r="AZ264" s="450"/>
      <c r="BA264" s="398"/>
      <c r="BB264" s="400"/>
      <c r="BC264" s="400"/>
      <c r="BD264" s="400"/>
      <c r="BE264" s="400"/>
      <c r="BF264" s="399"/>
      <c r="BG264" s="400"/>
      <c r="BH264" s="400"/>
      <c r="BI264" s="400"/>
      <c r="BJ264" s="400"/>
      <c r="BK264" s="399"/>
      <c r="BL264" s="398"/>
      <c r="BM264" s="451"/>
    </row>
    <row r="265" spans="1:65" s="449" customFormat="1" ht="11" x14ac:dyDescent="0.3">
      <c r="A265" s="356" t="s">
        <v>5795</v>
      </c>
      <c r="B265" s="398"/>
      <c r="C265" s="742"/>
      <c r="D265" s="398"/>
      <c r="E265" s="398"/>
      <c r="F265" s="398"/>
      <c r="G265" s="398"/>
      <c r="H265" s="399"/>
      <c r="I265" s="358">
        <v>0.90380000000000005</v>
      </c>
      <c r="J265" s="358">
        <v>-4.8800000000000003E-2</v>
      </c>
      <c r="K265" s="358">
        <v>4.8155000000000001</v>
      </c>
      <c r="L265" s="358">
        <v>13.447800000000001</v>
      </c>
      <c r="M265" s="358">
        <v>13.115</v>
      </c>
      <c r="N265" s="359">
        <v>-2.0383</v>
      </c>
      <c r="O265" s="358" t="s">
        <v>430</v>
      </c>
      <c r="P265" s="358" t="s">
        <v>430</v>
      </c>
      <c r="Q265" s="358" t="s">
        <v>430</v>
      </c>
      <c r="R265" s="358" t="s">
        <v>430</v>
      </c>
      <c r="S265" s="358">
        <v>8.0363000000000007</v>
      </c>
      <c r="T265" s="358">
        <v>28.064299999999999</v>
      </c>
      <c r="U265" s="358">
        <v>5.8765000000000001</v>
      </c>
      <c r="V265" s="358">
        <v>2.2206999999999999</v>
      </c>
      <c r="W265" s="358">
        <v>3.7673999999999999</v>
      </c>
      <c r="X265" s="358" t="s">
        <v>428</v>
      </c>
      <c r="Y265" s="399"/>
      <c r="Z265" s="357"/>
      <c r="AA265" s="357"/>
      <c r="AB265" s="357"/>
      <c r="AC265" s="357"/>
      <c r="AD265" s="357"/>
      <c r="AE265" s="357"/>
      <c r="AF265" s="357"/>
      <c r="AG265" s="357"/>
      <c r="AH265" s="357"/>
      <c r="AI265" s="357"/>
      <c r="AJ265" s="357"/>
      <c r="AK265" s="357"/>
      <c r="AL265" s="357"/>
      <c r="AM265" s="357"/>
      <c r="AN265" s="357"/>
      <c r="AO265" s="399"/>
      <c r="AP265" s="358" t="s">
        <v>430</v>
      </c>
      <c r="AQ265" s="358" t="s">
        <v>430</v>
      </c>
      <c r="AR265" s="358" t="s">
        <v>430</v>
      </c>
      <c r="AS265" s="358" t="s">
        <v>430</v>
      </c>
      <c r="AT265" s="358">
        <v>17.170000000000002</v>
      </c>
      <c r="AU265" s="399"/>
      <c r="AV265" s="450"/>
      <c r="AW265" s="450"/>
      <c r="AX265" s="450"/>
      <c r="AY265" s="450"/>
      <c r="AZ265" s="450"/>
      <c r="BA265" s="398"/>
      <c r="BB265" s="400"/>
      <c r="BC265" s="400"/>
      <c r="BD265" s="400"/>
      <c r="BE265" s="400"/>
      <c r="BF265" s="399"/>
      <c r="BG265" s="400"/>
      <c r="BH265" s="400"/>
      <c r="BI265" s="400"/>
      <c r="BJ265" s="400"/>
      <c r="BK265" s="399"/>
      <c r="BL265" s="398"/>
      <c r="BM265" s="451"/>
    </row>
    <row r="266" spans="1:65" s="449" customFormat="1" ht="11" x14ac:dyDescent="0.3">
      <c r="A266" s="356" t="s">
        <v>6901</v>
      </c>
      <c r="B266" s="398"/>
      <c r="C266" s="742"/>
      <c r="D266" s="398"/>
      <c r="E266" s="398"/>
      <c r="F266" s="398"/>
      <c r="G266" s="398"/>
      <c r="H266" s="399"/>
      <c r="I266" s="358" t="s">
        <v>430</v>
      </c>
      <c r="J266" s="358" t="s">
        <v>430</v>
      </c>
      <c r="K266" s="358" t="s">
        <v>430</v>
      </c>
      <c r="L266" s="358" t="s">
        <v>430</v>
      </c>
      <c r="M266" s="358" t="s">
        <v>430</v>
      </c>
      <c r="N266" s="359" t="s">
        <v>430</v>
      </c>
      <c r="O266" s="358" t="s">
        <v>430</v>
      </c>
      <c r="P266" s="358" t="s">
        <v>430</v>
      </c>
      <c r="Q266" s="358" t="s">
        <v>430</v>
      </c>
      <c r="R266" s="358" t="s">
        <v>430</v>
      </c>
      <c r="S266" s="358" t="s">
        <v>430</v>
      </c>
      <c r="T266" s="358" t="s">
        <v>430</v>
      </c>
      <c r="U266" s="358" t="s">
        <v>430</v>
      </c>
      <c r="V266" s="358" t="s">
        <v>430</v>
      </c>
      <c r="W266" s="358" t="s">
        <v>430</v>
      </c>
      <c r="X266" s="358" t="s">
        <v>430</v>
      </c>
      <c r="Y266" s="399"/>
      <c r="Z266" s="357"/>
      <c r="AA266" s="357"/>
      <c r="AB266" s="357"/>
      <c r="AC266" s="357"/>
      <c r="AD266" s="357"/>
      <c r="AE266" s="357"/>
      <c r="AF266" s="357"/>
      <c r="AG266" s="357"/>
      <c r="AH266" s="357"/>
      <c r="AI266" s="357"/>
      <c r="AJ266" s="357"/>
      <c r="AK266" s="357"/>
      <c r="AL266" s="357"/>
      <c r="AM266" s="357"/>
      <c r="AN266" s="357"/>
      <c r="AO266" s="399"/>
      <c r="AP266" s="358" t="s">
        <v>430</v>
      </c>
      <c r="AQ266" s="358" t="s">
        <v>430</v>
      </c>
      <c r="AR266" s="358" t="s">
        <v>430</v>
      </c>
      <c r="AS266" s="358" t="s">
        <v>430</v>
      </c>
      <c r="AT266" s="358" t="s">
        <v>430</v>
      </c>
      <c r="AU266" s="399"/>
      <c r="AV266" s="450"/>
      <c r="AW266" s="450"/>
      <c r="AX266" s="450"/>
      <c r="AY266" s="450"/>
      <c r="AZ266" s="450"/>
      <c r="BA266" s="398"/>
      <c r="BB266" s="400"/>
      <c r="BC266" s="400"/>
      <c r="BD266" s="400"/>
      <c r="BE266" s="400"/>
      <c r="BF266" s="399"/>
      <c r="BG266" s="400"/>
      <c r="BH266" s="400"/>
      <c r="BI266" s="400"/>
      <c r="BJ266" s="400"/>
      <c r="BK266" s="399"/>
      <c r="BL266" s="398"/>
      <c r="BM266" s="451"/>
    </row>
    <row r="267" spans="1:65" s="449" customFormat="1" ht="11" x14ac:dyDescent="0.3">
      <c r="A267" s="356" t="s">
        <v>6902</v>
      </c>
      <c r="B267" s="398"/>
      <c r="C267" s="742"/>
      <c r="D267" s="398"/>
      <c r="E267" s="398"/>
      <c r="F267" s="398"/>
      <c r="G267" s="398"/>
      <c r="H267" s="399"/>
      <c r="I267" s="358" t="s">
        <v>430</v>
      </c>
      <c r="J267" s="358" t="s">
        <v>430</v>
      </c>
      <c r="K267" s="358" t="s">
        <v>430</v>
      </c>
      <c r="L267" s="358" t="s">
        <v>430</v>
      </c>
      <c r="M267" s="358" t="s">
        <v>430</v>
      </c>
      <c r="N267" s="359" t="s">
        <v>430</v>
      </c>
      <c r="O267" s="358" t="s">
        <v>430</v>
      </c>
      <c r="P267" s="358" t="s">
        <v>430</v>
      </c>
      <c r="Q267" s="358" t="s">
        <v>430</v>
      </c>
      <c r="R267" s="358" t="s">
        <v>430</v>
      </c>
      <c r="S267" s="358" t="s">
        <v>430</v>
      </c>
      <c r="T267" s="358" t="s">
        <v>430</v>
      </c>
      <c r="U267" s="358" t="s">
        <v>430</v>
      </c>
      <c r="V267" s="358" t="s">
        <v>430</v>
      </c>
      <c r="W267" s="358" t="s">
        <v>430</v>
      </c>
      <c r="X267" s="358" t="s">
        <v>430</v>
      </c>
      <c r="Y267" s="399"/>
      <c r="Z267" s="357"/>
      <c r="AA267" s="357"/>
      <c r="AB267" s="357"/>
      <c r="AC267" s="357"/>
      <c r="AD267" s="357"/>
      <c r="AE267" s="357"/>
      <c r="AF267" s="357"/>
      <c r="AG267" s="357"/>
      <c r="AH267" s="357"/>
      <c r="AI267" s="357"/>
      <c r="AJ267" s="357"/>
      <c r="AK267" s="357"/>
      <c r="AL267" s="357"/>
      <c r="AM267" s="357"/>
      <c r="AN267" s="357"/>
      <c r="AO267" s="399"/>
      <c r="AP267" s="358" t="s">
        <v>430</v>
      </c>
      <c r="AQ267" s="358" t="s">
        <v>430</v>
      </c>
      <c r="AR267" s="358" t="s">
        <v>430</v>
      </c>
      <c r="AS267" s="358" t="s">
        <v>430</v>
      </c>
      <c r="AT267" s="358" t="s">
        <v>430</v>
      </c>
      <c r="AU267" s="399"/>
      <c r="AV267" s="450"/>
      <c r="AW267" s="450"/>
      <c r="AX267" s="450"/>
      <c r="AY267" s="450"/>
      <c r="AZ267" s="450"/>
      <c r="BA267" s="398"/>
      <c r="BB267" s="400"/>
      <c r="BC267" s="400"/>
      <c r="BD267" s="400"/>
      <c r="BE267" s="400"/>
      <c r="BF267" s="399"/>
      <c r="BG267" s="400"/>
      <c r="BH267" s="400"/>
      <c r="BI267" s="400"/>
      <c r="BJ267" s="400"/>
      <c r="BK267" s="399"/>
      <c r="BL267" s="398"/>
      <c r="BM267" s="451"/>
    </row>
    <row r="268" spans="1:65" s="449" customFormat="1" ht="11" x14ac:dyDescent="0.3">
      <c r="A268" s="356" t="s">
        <v>6903</v>
      </c>
      <c r="B268" s="398"/>
      <c r="C268" s="742"/>
      <c r="D268" s="398"/>
      <c r="E268" s="398"/>
      <c r="F268" s="398"/>
      <c r="G268" s="398"/>
      <c r="H268" s="399"/>
      <c r="I268" s="358" t="s">
        <v>430</v>
      </c>
      <c r="J268" s="358" t="s">
        <v>430</v>
      </c>
      <c r="K268" s="358" t="s">
        <v>430</v>
      </c>
      <c r="L268" s="358" t="s">
        <v>430</v>
      </c>
      <c r="M268" s="358" t="s">
        <v>430</v>
      </c>
      <c r="N268" s="359" t="s">
        <v>430</v>
      </c>
      <c r="O268" s="358" t="s">
        <v>430</v>
      </c>
      <c r="P268" s="358" t="s">
        <v>430</v>
      </c>
      <c r="Q268" s="358" t="s">
        <v>430</v>
      </c>
      <c r="R268" s="358" t="s">
        <v>430</v>
      </c>
      <c r="S268" s="358" t="s">
        <v>430</v>
      </c>
      <c r="T268" s="358" t="s">
        <v>430</v>
      </c>
      <c r="U268" s="358" t="s">
        <v>430</v>
      </c>
      <c r="V268" s="358" t="s">
        <v>430</v>
      </c>
      <c r="W268" s="358" t="s">
        <v>430</v>
      </c>
      <c r="X268" s="358" t="s">
        <v>430</v>
      </c>
      <c r="Y268" s="399"/>
      <c r="Z268" s="357"/>
      <c r="AA268" s="357"/>
      <c r="AB268" s="357"/>
      <c r="AC268" s="357"/>
      <c r="AD268" s="357"/>
      <c r="AE268" s="357"/>
      <c r="AF268" s="357"/>
      <c r="AG268" s="357"/>
      <c r="AH268" s="357"/>
      <c r="AI268" s="357"/>
      <c r="AJ268" s="357"/>
      <c r="AK268" s="357"/>
      <c r="AL268" s="357"/>
      <c r="AM268" s="357"/>
      <c r="AN268" s="357"/>
      <c r="AO268" s="399"/>
      <c r="AP268" s="358" t="s">
        <v>430</v>
      </c>
      <c r="AQ268" s="358" t="s">
        <v>430</v>
      </c>
      <c r="AR268" s="358" t="s">
        <v>430</v>
      </c>
      <c r="AS268" s="358" t="s">
        <v>430</v>
      </c>
      <c r="AT268" s="358" t="s">
        <v>430</v>
      </c>
      <c r="AU268" s="399"/>
      <c r="AV268" s="450"/>
      <c r="AW268" s="450"/>
      <c r="AX268" s="450"/>
      <c r="AY268" s="450"/>
      <c r="AZ268" s="450"/>
      <c r="BA268" s="398"/>
      <c r="BB268" s="400"/>
      <c r="BC268" s="400"/>
      <c r="BD268" s="400"/>
      <c r="BE268" s="400"/>
      <c r="BF268" s="399"/>
      <c r="BG268" s="400"/>
      <c r="BH268" s="400"/>
      <c r="BI268" s="400"/>
      <c r="BJ268" s="400"/>
      <c r="BK268" s="399"/>
      <c r="BL268" s="398"/>
      <c r="BM268" s="451"/>
    </row>
    <row r="269" spans="1:65" s="449" customFormat="1" ht="11" x14ac:dyDescent="0.3">
      <c r="A269" s="356" t="s">
        <v>6904</v>
      </c>
      <c r="B269" s="398"/>
      <c r="C269" s="742"/>
      <c r="D269" s="398"/>
      <c r="E269" s="398"/>
      <c r="F269" s="398"/>
      <c r="G269" s="398"/>
      <c r="H269" s="399"/>
      <c r="I269" s="358" t="s">
        <v>430</v>
      </c>
      <c r="J269" s="358" t="s">
        <v>430</v>
      </c>
      <c r="K269" s="358" t="s">
        <v>430</v>
      </c>
      <c r="L269" s="358" t="s">
        <v>430</v>
      </c>
      <c r="M269" s="358" t="s">
        <v>430</v>
      </c>
      <c r="N269" s="359" t="s">
        <v>430</v>
      </c>
      <c r="O269" s="358" t="s">
        <v>430</v>
      </c>
      <c r="P269" s="358" t="s">
        <v>430</v>
      </c>
      <c r="Q269" s="358" t="s">
        <v>430</v>
      </c>
      <c r="R269" s="358" t="s">
        <v>430</v>
      </c>
      <c r="S269" s="358" t="s">
        <v>430</v>
      </c>
      <c r="T269" s="358" t="s">
        <v>430</v>
      </c>
      <c r="U269" s="358" t="s">
        <v>430</v>
      </c>
      <c r="V269" s="358" t="s">
        <v>430</v>
      </c>
      <c r="W269" s="358" t="s">
        <v>430</v>
      </c>
      <c r="X269" s="358" t="s">
        <v>430</v>
      </c>
      <c r="Y269" s="399"/>
      <c r="Z269" s="357"/>
      <c r="AA269" s="357"/>
      <c r="AB269" s="357"/>
      <c r="AC269" s="357"/>
      <c r="AD269" s="357"/>
      <c r="AE269" s="357"/>
      <c r="AF269" s="357"/>
      <c r="AG269" s="357"/>
      <c r="AH269" s="357"/>
      <c r="AI269" s="357"/>
      <c r="AJ269" s="357"/>
      <c r="AK269" s="357"/>
      <c r="AL269" s="357"/>
      <c r="AM269" s="357"/>
      <c r="AN269" s="357"/>
      <c r="AO269" s="399"/>
      <c r="AP269" s="358" t="s">
        <v>430</v>
      </c>
      <c r="AQ269" s="358" t="s">
        <v>430</v>
      </c>
      <c r="AR269" s="358" t="s">
        <v>430</v>
      </c>
      <c r="AS269" s="358" t="s">
        <v>430</v>
      </c>
      <c r="AT269" s="358" t="s">
        <v>430</v>
      </c>
      <c r="AU269" s="399"/>
      <c r="AV269" s="450"/>
      <c r="AW269" s="450"/>
      <c r="AX269" s="450"/>
      <c r="AY269" s="450"/>
      <c r="AZ269" s="450"/>
      <c r="BA269" s="398"/>
      <c r="BB269" s="400"/>
      <c r="BC269" s="400"/>
      <c r="BD269" s="400"/>
      <c r="BE269" s="400"/>
      <c r="BF269" s="399"/>
      <c r="BG269" s="400"/>
      <c r="BH269" s="400"/>
      <c r="BI269" s="400"/>
      <c r="BJ269" s="400"/>
      <c r="BK269" s="399"/>
      <c r="BL269" s="398"/>
      <c r="BM269" s="451"/>
    </row>
    <row r="270" spans="1:65" s="449" customFormat="1" ht="11" x14ac:dyDescent="0.3">
      <c r="A270" s="356" t="s">
        <v>6598</v>
      </c>
      <c r="B270" s="398"/>
      <c r="C270" s="742"/>
      <c r="D270" s="398"/>
      <c r="E270" s="398"/>
      <c r="F270" s="398"/>
      <c r="G270" s="398"/>
      <c r="H270" s="399"/>
      <c r="I270" s="358" t="s">
        <v>430</v>
      </c>
      <c r="J270" s="358" t="s">
        <v>430</v>
      </c>
      <c r="K270" s="358" t="s">
        <v>430</v>
      </c>
      <c r="L270" s="358" t="s">
        <v>430</v>
      </c>
      <c r="M270" s="358" t="s">
        <v>430</v>
      </c>
      <c r="N270" s="359" t="s">
        <v>430</v>
      </c>
      <c r="O270" s="358" t="s">
        <v>430</v>
      </c>
      <c r="P270" s="358" t="s">
        <v>430</v>
      </c>
      <c r="Q270" s="358" t="s">
        <v>430</v>
      </c>
      <c r="R270" s="358" t="s">
        <v>430</v>
      </c>
      <c r="S270" s="358" t="s">
        <v>430</v>
      </c>
      <c r="T270" s="358" t="s">
        <v>430</v>
      </c>
      <c r="U270" s="358" t="s">
        <v>430</v>
      </c>
      <c r="V270" s="358" t="s">
        <v>430</v>
      </c>
      <c r="W270" s="358" t="s">
        <v>430</v>
      </c>
      <c r="X270" s="358" t="s">
        <v>430</v>
      </c>
      <c r="Y270" s="399"/>
      <c r="Z270" s="357"/>
      <c r="AA270" s="357"/>
      <c r="AB270" s="357"/>
      <c r="AC270" s="357"/>
      <c r="AD270" s="357"/>
      <c r="AE270" s="357"/>
      <c r="AF270" s="357"/>
      <c r="AG270" s="357"/>
      <c r="AH270" s="357"/>
      <c r="AI270" s="357"/>
      <c r="AJ270" s="357"/>
      <c r="AK270" s="357"/>
      <c r="AL270" s="357"/>
      <c r="AM270" s="357"/>
      <c r="AN270" s="357"/>
      <c r="AO270" s="399"/>
      <c r="AP270" s="358" t="s">
        <v>430</v>
      </c>
      <c r="AQ270" s="358" t="s">
        <v>430</v>
      </c>
      <c r="AR270" s="358" t="s">
        <v>430</v>
      </c>
      <c r="AS270" s="358" t="s">
        <v>430</v>
      </c>
      <c r="AT270" s="358" t="s">
        <v>430</v>
      </c>
      <c r="AU270" s="399"/>
      <c r="AV270" s="450"/>
      <c r="AW270" s="450"/>
      <c r="AX270" s="450"/>
      <c r="AY270" s="450"/>
      <c r="AZ270" s="450"/>
      <c r="BA270" s="398"/>
      <c r="BB270" s="400"/>
      <c r="BC270" s="400"/>
      <c r="BD270" s="400"/>
      <c r="BE270" s="400"/>
      <c r="BF270" s="399"/>
      <c r="BG270" s="400"/>
      <c r="BH270" s="400"/>
      <c r="BI270" s="400"/>
      <c r="BJ270" s="400"/>
      <c r="BK270" s="399"/>
      <c r="BL270" s="398"/>
      <c r="BM270" s="451"/>
    </row>
    <row r="271" spans="1:65" s="449" customFormat="1" ht="11" x14ac:dyDescent="0.3">
      <c r="A271" s="356" t="s">
        <v>6599</v>
      </c>
      <c r="B271" s="398"/>
      <c r="C271" s="742"/>
      <c r="D271" s="398"/>
      <c r="E271" s="398"/>
      <c r="F271" s="398"/>
      <c r="G271" s="398"/>
      <c r="H271" s="399"/>
      <c r="I271" s="358" t="s">
        <v>430</v>
      </c>
      <c r="J271" s="358" t="s">
        <v>430</v>
      </c>
      <c r="K271" s="358" t="s">
        <v>430</v>
      </c>
      <c r="L271" s="358" t="s">
        <v>430</v>
      </c>
      <c r="M271" s="358" t="s">
        <v>430</v>
      </c>
      <c r="N271" s="359" t="s">
        <v>430</v>
      </c>
      <c r="O271" s="358" t="s">
        <v>430</v>
      </c>
      <c r="P271" s="358" t="s">
        <v>430</v>
      </c>
      <c r="Q271" s="358" t="s">
        <v>430</v>
      </c>
      <c r="R271" s="358" t="s">
        <v>430</v>
      </c>
      <c r="S271" s="358" t="s">
        <v>430</v>
      </c>
      <c r="T271" s="358" t="s">
        <v>430</v>
      </c>
      <c r="U271" s="358" t="s">
        <v>430</v>
      </c>
      <c r="V271" s="358" t="s">
        <v>430</v>
      </c>
      <c r="W271" s="358" t="s">
        <v>430</v>
      </c>
      <c r="X271" s="358" t="s">
        <v>430</v>
      </c>
      <c r="Y271" s="399"/>
      <c r="Z271" s="357"/>
      <c r="AA271" s="357"/>
      <c r="AB271" s="357"/>
      <c r="AC271" s="357"/>
      <c r="AD271" s="357"/>
      <c r="AE271" s="357"/>
      <c r="AF271" s="357"/>
      <c r="AG271" s="357"/>
      <c r="AH271" s="357"/>
      <c r="AI271" s="357"/>
      <c r="AJ271" s="357"/>
      <c r="AK271" s="357"/>
      <c r="AL271" s="357"/>
      <c r="AM271" s="357"/>
      <c r="AN271" s="357"/>
      <c r="AO271" s="399"/>
      <c r="AP271" s="358" t="s">
        <v>430</v>
      </c>
      <c r="AQ271" s="358" t="s">
        <v>430</v>
      </c>
      <c r="AR271" s="358" t="s">
        <v>430</v>
      </c>
      <c r="AS271" s="358" t="s">
        <v>430</v>
      </c>
      <c r="AT271" s="358" t="s">
        <v>430</v>
      </c>
      <c r="AU271" s="399"/>
      <c r="AV271" s="450"/>
      <c r="AW271" s="450"/>
      <c r="AX271" s="450"/>
      <c r="AY271" s="450"/>
      <c r="AZ271" s="450"/>
      <c r="BA271" s="398"/>
      <c r="BB271" s="400"/>
      <c r="BC271" s="400"/>
      <c r="BD271" s="400"/>
      <c r="BE271" s="400"/>
      <c r="BF271" s="399"/>
      <c r="BG271" s="400"/>
      <c r="BH271" s="400"/>
      <c r="BI271" s="400"/>
      <c r="BJ271" s="400"/>
      <c r="BK271" s="399"/>
      <c r="BL271" s="398"/>
      <c r="BM271" s="451"/>
    </row>
    <row r="272" spans="1:65" s="449" customFormat="1" ht="11" x14ac:dyDescent="0.3">
      <c r="A272" s="356" t="s">
        <v>5798</v>
      </c>
      <c r="B272" s="398"/>
      <c r="C272" s="742"/>
      <c r="D272" s="398"/>
      <c r="E272" s="398"/>
      <c r="F272" s="398"/>
      <c r="G272" s="398"/>
      <c r="H272" s="399"/>
      <c r="I272" s="358" t="s">
        <v>430</v>
      </c>
      <c r="J272" s="358" t="s">
        <v>430</v>
      </c>
      <c r="K272" s="358" t="s">
        <v>430</v>
      </c>
      <c r="L272" s="358" t="s">
        <v>430</v>
      </c>
      <c r="M272" s="358" t="s">
        <v>430</v>
      </c>
      <c r="N272" s="359" t="s">
        <v>430</v>
      </c>
      <c r="O272" s="358" t="s">
        <v>430</v>
      </c>
      <c r="P272" s="358" t="s">
        <v>430</v>
      </c>
      <c r="Q272" s="358" t="s">
        <v>430</v>
      </c>
      <c r="R272" s="358" t="s">
        <v>430</v>
      </c>
      <c r="S272" s="358" t="s">
        <v>430</v>
      </c>
      <c r="T272" s="358" t="s">
        <v>430</v>
      </c>
      <c r="U272" s="358" t="s">
        <v>430</v>
      </c>
      <c r="V272" s="358" t="s">
        <v>430</v>
      </c>
      <c r="W272" s="358" t="s">
        <v>430</v>
      </c>
      <c r="X272" s="358" t="s">
        <v>430</v>
      </c>
      <c r="Y272" s="399"/>
      <c r="Z272" s="357"/>
      <c r="AA272" s="357"/>
      <c r="AB272" s="357"/>
      <c r="AC272" s="357"/>
      <c r="AD272" s="357"/>
      <c r="AE272" s="357"/>
      <c r="AF272" s="357"/>
      <c r="AG272" s="357"/>
      <c r="AH272" s="357"/>
      <c r="AI272" s="357"/>
      <c r="AJ272" s="357"/>
      <c r="AK272" s="357"/>
      <c r="AL272" s="357"/>
      <c r="AM272" s="357"/>
      <c r="AN272" s="357"/>
      <c r="AO272" s="399"/>
      <c r="AP272" s="358" t="s">
        <v>430</v>
      </c>
      <c r="AQ272" s="358" t="s">
        <v>430</v>
      </c>
      <c r="AR272" s="358" t="s">
        <v>430</v>
      </c>
      <c r="AS272" s="358" t="s">
        <v>430</v>
      </c>
      <c r="AT272" s="358" t="s">
        <v>430</v>
      </c>
      <c r="AU272" s="399"/>
      <c r="AV272" s="450"/>
      <c r="AW272" s="450"/>
      <c r="AX272" s="450"/>
      <c r="AY272" s="450"/>
      <c r="AZ272" s="450"/>
      <c r="BA272" s="398"/>
      <c r="BB272" s="400"/>
      <c r="BC272" s="400"/>
      <c r="BD272" s="400"/>
      <c r="BE272" s="400"/>
      <c r="BF272" s="399"/>
      <c r="BG272" s="400"/>
      <c r="BH272" s="400"/>
      <c r="BI272" s="400"/>
      <c r="BJ272" s="400"/>
      <c r="BK272" s="399"/>
      <c r="BL272" s="398"/>
      <c r="BM272" s="451"/>
    </row>
    <row r="273" spans="1:65" s="449" customFormat="1" ht="11" x14ac:dyDescent="0.3">
      <c r="A273" s="356" t="s">
        <v>5799</v>
      </c>
      <c r="B273" s="398"/>
      <c r="C273" s="742"/>
      <c r="D273" s="398"/>
      <c r="E273" s="398"/>
      <c r="F273" s="398"/>
      <c r="G273" s="398"/>
      <c r="H273" s="399"/>
      <c r="I273" s="358" t="s">
        <v>430</v>
      </c>
      <c r="J273" s="358" t="s">
        <v>430</v>
      </c>
      <c r="K273" s="358" t="s">
        <v>430</v>
      </c>
      <c r="L273" s="358" t="s">
        <v>430</v>
      </c>
      <c r="M273" s="358" t="s">
        <v>430</v>
      </c>
      <c r="N273" s="359" t="s">
        <v>430</v>
      </c>
      <c r="O273" s="358" t="s">
        <v>430</v>
      </c>
      <c r="P273" s="358" t="s">
        <v>430</v>
      </c>
      <c r="Q273" s="358" t="s">
        <v>430</v>
      </c>
      <c r="R273" s="358" t="s">
        <v>430</v>
      </c>
      <c r="S273" s="358" t="s">
        <v>430</v>
      </c>
      <c r="T273" s="358" t="s">
        <v>430</v>
      </c>
      <c r="U273" s="358" t="s">
        <v>430</v>
      </c>
      <c r="V273" s="358" t="s">
        <v>430</v>
      </c>
      <c r="W273" s="358" t="s">
        <v>430</v>
      </c>
      <c r="X273" s="358" t="s">
        <v>430</v>
      </c>
      <c r="Y273" s="399"/>
      <c r="Z273" s="357"/>
      <c r="AA273" s="357"/>
      <c r="AB273" s="357"/>
      <c r="AC273" s="357"/>
      <c r="AD273" s="357"/>
      <c r="AE273" s="357"/>
      <c r="AF273" s="357"/>
      <c r="AG273" s="357"/>
      <c r="AH273" s="357"/>
      <c r="AI273" s="357"/>
      <c r="AJ273" s="357"/>
      <c r="AK273" s="357"/>
      <c r="AL273" s="357"/>
      <c r="AM273" s="357"/>
      <c r="AN273" s="357"/>
      <c r="AO273" s="399"/>
      <c r="AP273" s="358" t="s">
        <v>430</v>
      </c>
      <c r="AQ273" s="358" t="s">
        <v>430</v>
      </c>
      <c r="AR273" s="358" t="s">
        <v>430</v>
      </c>
      <c r="AS273" s="358" t="s">
        <v>430</v>
      </c>
      <c r="AT273" s="358" t="s">
        <v>430</v>
      </c>
      <c r="AU273" s="399"/>
      <c r="AV273" s="450"/>
      <c r="AW273" s="450"/>
      <c r="AX273" s="450"/>
      <c r="AY273" s="450"/>
      <c r="AZ273" s="450"/>
      <c r="BA273" s="398"/>
      <c r="BB273" s="400"/>
      <c r="BC273" s="400"/>
      <c r="BD273" s="400"/>
      <c r="BE273" s="400"/>
      <c r="BF273" s="399"/>
      <c r="BG273" s="400"/>
      <c r="BH273" s="400"/>
      <c r="BI273" s="400"/>
      <c r="BJ273" s="400"/>
      <c r="BK273" s="399"/>
      <c r="BL273" s="398"/>
      <c r="BM273" s="451"/>
    </row>
    <row r="274" spans="1:65" s="449" customFormat="1" ht="11" x14ac:dyDescent="0.3">
      <c r="A274" s="356" t="s">
        <v>4445</v>
      </c>
      <c r="B274" s="398"/>
      <c r="C274" s="742"/>
      <c r="D274" s="398"/>
      <c r="E274" s="398"/>
      <c r="F274" s="398"/>
      <c r="G274" s="398"/>
      <c r="H274" s="399"/>
      <c r="I274" s="358" t="s">
        <v>430</v>
      </c>
      <c r="J274" s="358" t="s">
        <v>430</v>
      </c>
      <c r="K274" s="358" t="s">
        <v>430</v>
      </c>
      <c r="L274" s="358" t="s">
        <v>430</v>
      </c>
      <c r="M274" s="358" t="s">
        <v>430</v>
      </c>
      <c r="N274" s="359" t="s">
        <v>430</v>
      </c>
      <c r="O274" s="358" t="s">
        <v>430</v>
      </c>
      <c r="P274" s="358" t="s">
        <v>430</v>
      </c>
      <c r="Q274" s="358" t="s">
        <v>430</v>
      </c>
      <c r="R274" s="358" t="s">
        <v>430</v>
      </c>
      <c r="S274" s="358" t="s">
        <v>430</v>
      </c>
      <c r="T274" s="358" t="s">
        <v>430</v>
      </c>
      <c r="U274" s="358" t="s">
        <v>430</v>
      </c>
      <c r="V274" s="358" t="s">
        <v>430</v>
      </c>
      <c r="W274" s="358" t="s">
        <v>430</v>
      </c>
      <c r="X274" s="358" t="s">
        <v>430</v>
      </c>
      <c r="Y274" s="399"/>
      <c r="Z274" s="357"/>
      <c r="AA274" s="357"/>
      <c r="AB274" s="357"/>
      <c r="AC274" s="357"/>
      <c r="AD274" s="357"/>
      <c r="AE274" s="357"/>
      <c r="AF274" s="357"/>
      <c r="AG274" s="357"/>
      <c r="AH274" s="357"/>
      <c r="AI274" s="357"/>
      <c r="AJ274" s="357"/>
      <c r="AK274" s="357"/>
      <c r="AL274" s="357"/>
      <c r="AM274" s="357"/>
      <c r="AN274" s="357"/>
      <c r="AO274" s="399"/>
      <c r="AP274" s="358" t="s">
        <v>430</v>
      </c>
      <c r="AQ274" s="358" t="s">
        <v>430</v>
      </c>
      <c r="AR274" s="358" t="s">
        <v>430</v>
      </c>
      <c r="AS274" s="358" t="s">
        <v>430</v>
      </c>
      <c r="AT274" s="358" t="s">
        <v>430</v>
      </c>
      <c r="AU274" s="399"/>
      <c r="AV274" s="450"/>
      <c r="AW274" s="450"/>
      <c r="AX274" s="450"/>
      <c r="AY274" s="450"/>
      <c r="AZ274" s="450"/>
      <c r="BA274" s="398"/>
      <c r="BB274" s="400"/>
      <c r="BC274" s="400"/>
      <c r="BD274" s="400"/>
      <c r="BE274" s="400"/>
      <c r="BF274" s="399"/>
      <c r="BG274" s="400"/>
      <c r="BH274" s="400"/>
      <c r="BI274" s="400"/>
      <c r="BJ274" s="400"/>
      <c r="BK274" s="399"/>
      <c r="BL274" s="398"/>
      <c r="BM274" s="451"/>
    </row>
    <row r="275" spans="1:65" s="449" customFormat="1" ht="11" x14ac:dyDescent="0.3">
      <c r="A275" s="356" t="s">
        <v>4446</v>
      </c>
      <c r="B275" s="398"/>
      <c r="C275" s="742"/>
      <c r="D275" s="398"/>
      <c r="E275" s="398"/>
      <c r="F275" s="398"/>
      <c r="G275" s="398"/>
      <c r="H275" s="399"/>
      <c r="I275" s="358">
        <v>0.53600000000000003</v>
      </c>
      <c r="J275" s="358">
        <v>-1.3031999999999999</v>
      </c>
      <c r="K275" s="358">
        <v>0.72309999999999997</v>
      </c>
      <c r="L275" s="358">
        <v>4.3360000000000003</v>
      </c>
      <c r="M275" s="358">
        <v>-1.0763</v>
      </c>
      <c r="N275" s="359">
        <v>7.4999999999999997E-2</v>
      </c>
      <c r="O275" s="358">
        <v>1.3585</v>
      </c>
      <c r="P275" s="358">
        <v>12.25</v>
      </c>
      <c r="Q275" s="358">
        <v>11.2052</v>
      </c>
      <c r="R275" s="358">
        <v>13.082800000000001</v>
      </c>
      <c r="S275" s="358">
        <v>3.4504999999999999</v>
      </c>
      <c r="T275" s="358">
        <v>11.688000000000001</v>
      </c>
      <c r="U275" s="358">
        <v>-3.0775000000000001</v>
      </c>
      <c r="V275" s="358">
        <v>2.9281000000000001</v>
      </c>
      <c r="W275" s="358">
        <v>-1.2889999999999999</v>
      </c>
      <c r="X275" s="358" t="s">
        <v>428</v>
      </c>
      <c r="Y275" s="399"/>
      <c r="Z275" s="357"/>
      <c r="AA275" s="357"/>
      <c r="AB275" s="357"/>
      <c r="AC275" s="357"/>
      <c r="AD275" s="357"/>
      <c r="AE275" s="357"/>
      <c r="AF275" s="357"/>
      <c r="AG275" s="357"/>
      <c r="AH275" s="357"/>
      <c r="AI275" s="357"/>
      <c r="AJ275" s="357"/>
      <c r="AK275" s="357"/>
      <c r="AL275" s="357"/>
      <c r="AM275" s="357"/>
      <c r="AN275" s="357"/>
      <c r="AO275" s="399"/>
      <c r="AP275" s="358">
        <v>13.5</v>
      </c>
      <c r="AQ275" s="358">
        <v>13.37</v>
      </c>
      <c r="AR275" s="358">
        <v>10.81</v>
      </c>
      <c r="AS275" s="358">
        <v>5.99</v>
      </c>
      <c r="AT275" s="358">
        <v>1.84</v>
      </c>
      <c r="AU275" s="399"/>
      <c r="AV275" s="450"/>
      <c r="AW275" s="450"/>
      <c r="AX275" s="450"/>
      <c r="AY275" s="450"/>
      <c r="AZ275" s="450"/>
      <c r="BA275" s="398"/>
      <c r="BB275" s="400"/>
      <c r="BC275" s="400"/>
      <c r="BD275" s="400"/>
      <c r="BE275" s="400"/>
      <c r="BF275" s="399"/>
      <c r="BG275" s="400"/>
      <c r="BH275" s="400"/>
      <c r="BI275" s="400"/>
      <c r="BJ275" s="400"/>
      <c r="BK275" s="399"/>
      <c r="BL275" s="398"/>
      <c r="BM275" s="451"/>
    </row>
    <row r="276" spans="1:65" s="449" customFormat="1" ht="11" x14ac:dyDescent="0.3">
      <c r="A276" s="356" t="s">
        <v>4448</v>
      </c>
      <c r="B276" s="398"/>
      <c r="C276" s="742"/>
      <c r="D276" s="398"/>
      <c r="E276" s="398"/>
      <c r="F276" s="398"/>
      <c r="G276" s="398"/>
      <c r="H276" s="399"/>
      <c r="I276" s="358">
        <v>0.69479999999999997</v>
      </c>
      <c r="J276" s="358">
        <v>-0.95899999999999996</v>
      </c>
      <c r="K276" s="358">
        <v>2.3498999999999999</v>
      </c>
      <c r="L276" s="358">
        <v>3.8782000000000001</v>
      </c>
      <c r="M276" s="358">
        <v>4.4428000000000001</v>
      </c>
      <c r="N276" s="359">
        <v>6.0911</v>
      </c>
      <c r="O276" s="358">
        <v>-3.2827999999999999</v>
      </c>
      <c r="P276" s="358">
        <v>19.463000000000001</v>
      </c>
      <c r="Q276" s="358">
        <v>16.397600000000001</v>
      </c>
      <c r="R276" s="358">
        <v>19.1919</v>
      </c>
      <c r="S276" s="358">
        <v>1.6887000000000001</v>
      </c>
      <c r="T276" s="358">
        <v>21.2362</v>
      </c>
      <c r="U276" s="358">
        <v>7.1043000000000003</v>
      </c>
      <c r="V276" s="358">
        <v>11.209199999999999</v>
      </c>
      <c r="W276" s="358">
        <v>1.6929000000000001</v>
      </c>
      <c r="X276" s="358" t="s">
        <v>428</v>
      </c>
      <c r="Y276" s="399"/>
      <c r="Z276" s="357"/>
      <c r="AA276" s="357"/>
      <c r="AB276" s="357"/>
      <c r="AC276" s="357"/>
      <c r="AD276" s="357"/>
      <c r="AE276" s="357"/>
      <c r="AF276" s="357"/>
      <c r="AG276" s="357"/>
      <c r="AH276" s="357"/>
      <c r="AI276" s="357"/>
      <c r="AJ276" s="357"/>
      <c r="AK276" s="357"/>
      <c r="AL276" s="357"/>
      <c r="AM276" s="357"/>
      <c r="AN276" s="357"/>
      <c r="AO276" s="399"/>
      <c r="AP276" s="358">
        <v>19.12</v>
      </c>
      <c r="AQ276" s="358">
        <v>20.010000000000002</v>
      </c>
      <c r="AR276" s="358">
        <v>16.41</v>
      </c>
      <c r="AS276" s="358">
        <v>8.0399999999999991</v>
      </c>
      <c r="AT276" s="358">
        <v>11.1</v>
      </c>
      <c r="AU276" s="399"/>
      <c r="AV276" s="450"/>
      <c r="AW276" s="450"/>
      <c r="AX276" s="450"/>
      <c r="AY276" s="450"/>
      <c r="AZ276" s="450"/>
      <c r="BA276" s="398"/>
      <c r="BB276" s="400"/>
      <c r="BC276" s="400"/>
      <c r="BD276" s="400"/>
      <c r="BE276" s="400"/>
      <c r="BF276" s="399"/>
      <c r="BG276" s="400"/>
      <c r="BH276" s="400"/>
      <c r="BI276" s="400"/>
      <c r="BJ276" s="400"/>
      <c r="BK276" s="399"/>
      <c r="BL276" s="398"/>
      <c r="BM276" s="451"/>
    </row>
    <row r="277" spans="1:65" s="449" customFormat="1" ht="11" x14ac:dyDescent="0.3">
      <c r="A277" s="356" t="s">
        <v>2538</v>
      </c>
      <c r="B277" s="398"/>
      <c r="C277" s="742"/>
      <c r="D277" s="398"/>
      <c r="E277" s="398"/>
      <c r="F277" s="398"/>
      <c r="G277" s="398"/>
      <c r="H277" s="399"/>
      <c r="I277" s="358">
        <v>0.55659999999999998</v>
      </c>
      <c r="J277" s="358">
        <v>-0.67530000000000001</v>
      </c>
      <c r="K277" s="358">
        <v>0.79779999999999995</v>
      </c>
      <c r="L277" s="358">
        <v>3.9620000000000002</v>
      </c>
      <c r="M277" s="358">
        <v>-0.61599999999999999</v>
      </c>
      <c r="N277" s="359">
        <v>1.8572</v>
      </c>
      <c r="O277" s="358">
        <v>1.2602</v>
      </c>
      <c r="P277" s="358">
        <v>12.3584</v>
      </c>
      <c r="Q277" s="358">
        <v>11.4521</v>
      </c>
      <c r="R277" s="358">
        <v>13.0639</v>
      </c>
      <c r="S277" s="358">
        <v>2.411</v>
      </c>
      <c r="T277" s="358">
        <v>13.577400000000001</v>
      </c>
      <c r="U277" s="358">
        <v>-2.2248999999999999</v>
      </c>
      <c r="V277" s="358">
        <v>3.5586000000000002</v>
      </c>
      <c r="W277" s="358">
        <v>3.3099999999999997E-2</v>
      </c>
      <c r="X277" s="358" t="s">
        <v>428</v>
      </c>
      <c r="Y277" s="399"/>
      <c r="Z277" s="357"/>
      <c r="AA277" s="357"/>
      <c r="AB277" s="357"/>
      <c r="AC277" s="357"/>
      <c r="AD277" s="357"/>
      <c r="AE277" s="357"/>
      <c r="AF277" s="357"/>
      <c r="AG277" s="357"/>
      <c r="AH277" s="357"/>
      <c r="AI277" s="357"/>
      <c r="AJ277" s="357"/>
      <c r="AK277" s="357"/>
      <c r="AL277" s="357"/>
      <c r="AM277" s="357"/>
      <c r="AN277" s="357"/>
      <c r="AO277" s="399"/>
      <c r="AP277" s="358">
        <v>13.29</v>
      </c>
      <c r="AQ277" s="358">
        <v>13.46</v>
      </c>
      <c r="AR277" s="358">
        <v>10.39</v>
      </c>
      <c r="AS277" s="358">
        <v>6.07</v>
      </c>
      <c r="AT277" s="358">
        <v>2.4</v>
      </c>
      <c r="AU277" s="399"/>
      <c r="AV277" s="450"/>
      <c r="AW277" s="450"/>
      <c r="AX277" s="450"/>
      <c r="AY277" s="450"/>
      <c r="AZ277" s="450"/>
      <c r="BA277" s="398"/>
      <c r="BB277" s="400"/>
      <c r="BC277" s="400"/>
      <c r="BD277" s="400"/>
      <c r="BE277" s="400"/>
      <c r="BF277" s="399"/>
      <c r="BG277" s="400"/>
      <c r="BH277" s="400"/>
      <c r="BI277" s="400"/>
      <c r="BJ277" s="400"/>
      <c r="BK277" s="399"/>
      <c r="BL277" s="398"/>
      <c r="BM277" s="451"/>
    </row>
    <row r="278" spans="1:65" s="449" customFormat="1" ht="11" x14ac:dyDescent="0.3">
      <c r="A278" s="356" t="s">
        <v>6905</v>
      </c>
      <c r="B278" s="398"/>
      <c r="C278" s="742"/>
      <c r="D278" s="398"/>
      <c r="E278" s="398"/>
      <c r="F278" s="398"/>
      <c r="G278" s="398"/>
      <c r="H278" s="399"/>
      <c r="I278" s="358" t="s">
        <v>430</v>
      </c>
      <c r="J278" s="358" t="s">
        <v>430</v>
      </c>
      <c r="K278" s="358" t="s">
        <v>430</v>
      </c>
      <c r="L278" s="358" t="s">
        <v>430</v>
      </c>
      <c r="M278" s="358" t="s">
        <v>430</v>
      </c>
      <c r="N278" s="359" t="s">
        <v>430</v>
      </c>
      <c r="O278" s="358" t="s">
        <v>430</v>
      </c>
      <c r="P278" s="358" t="s">
        <v>430</v>
      </c>
      <c r="Q278" s="358" t="s">
        <v>430</v>
      </c>
      <c r="R278" s="358" t="s">
        <v>430</v>
      </c>
      <c r="S278" s="358" t="s">
        <v>430</v>
      </c>
      <c r="T278" s="358" t="s">
        <v>430</v>
      </c>
      <c r="U278" s="358" t="s">
        <v>430</v>
      </c>
      <c r="V278" s="358" t="s">
        <v>430</v>
      </c>
      <c r="W278" s="358" t="s">
        <v>430</v>
      </c>
      <c r="X278" s="358" t="s">
        <v>430</v>
      </c>
      <c r="Y278" s="399"/>
      <c r="Z278" s="357"/>
      <c r="AA278" s="357"/>
      <c r="AB278" s="357"/>
      <c r="AC278" s="357"/>
      <c r="AD278" s="357"/>
      <c r="AE278" s="357"/>
      <c r="AF278" s="357"/>
      <c r="AG278" s="357"/>
      <c r="AH278" s="357"/>
      <c r="AI278" s="357"/>
      <c r="AJ278" s="357"/>
      <c r="AK278" s="357"/>
      <c r="AL278" s="357"/>
      <c r="AM278" s="357"/>
      <c r="AN278" s="357"/>
      <c r="AO278" s="399"/>
      <c r="AP278" s="358" t="s">
        <v>430</v>
      </c>
      <c r="AQ278" s="358" t="s">
        <v>430</v>
      </c>
      <c r="AR278" s="358" t="s">
        <v>430</v>
      </c>
      <c r="AS278" s="358" t="s">
        <v>430</v>
      </c>
      <c r="AT278" s="358" t="s">
        <v>430</v>
      </c>
      <c r="AU278" s="399"/>
      <c r="AV278" s="450"/>
      <c r="AW278" s="450"/>
      <c r="AX278" s="450"/>
      <c r="AY278" s="450"/>
      <c r="AZ278" s="450"/>
      <c r="BA278" s="398"/>
      <c r="BB278" s="400"/>
      <c r="BC278" s="400"/>
      <c r="BD278" s="400"/>
      <c r="BE278" s="400"/>
      <c r="BF278" s="399"/>
      <c r="BG278" s="400"/>
      <c r="BH278" s="400"/>
      <c r="BI278" s="400"/>
      <c r="BJ278" s="400"/>
      <c r="BK278" s="399"/>
      <c r="BL278" s="398"/>
      <c r="BM278" s="451"/>
    </row>
    <row r="279" spans="1:65" s="449" customFormat="1" ht="11" x14ac:dyDescent="0.3">
      <c r="A279" s="356" t="s">
        <v>6906</v>
      </c>
      <c r="B279" s="398"/>
      <c r="C279" s="742"/>
      <c r="D279" s="398"/>
      <c r="E279" s="398"/>
      <c r="F279" s="398"/>
      <c r="G279" s="398"/>
      <c r="H279" s="399"/>
      <c r="I279" s="358" t="s">
        <v>430</v>
      </c>
      <c r="J279" s="358" t="s">
        <v>430</v>
      </c>
      <c r="K279" s="358" t="s">
        <v>430</v>
      </c>
      <c r="L279" s="358" t="s">
        <v>430</v>
      </c>
      <c r="M279" s="358" t="s">
        <v>430</v>
      </c>
      <c r="N279" s="359" t="s">
        <v>430</v>
      </c>
      <c r="O279" s="358" t="s">
        <v>430</v>
      </c>
      <c r="P279" s="358" t="s">
        <v>430</v>
      </c>
      <c r="Q279" s="358" t="s">
        <v>430</v>
      </c>
      <c r="R279" s="358" t="s">
        <v>430</v>
      </c>
      <c r="S279" s="358" t="s">
        <v>430</v>
      </c>
      <c r="T279" s="358" t="s">
        <v>430</v>
      </c>
      <c r="U279" s="358" t="s">
        <v>430</v>
      </c>
      <c r="V279" s="358" t="s">
        <v>430</v>
      </c>
      <c r="W279" s="358" t="s">
        <v>430</v>
      </c>
      <c r="X279" s="358" t="s">
        <v>430</v>
      </c>
      <c r="Y279" s="399"/>
      <c r="Z279" s="357"/>
      <c r="AA279" s="357"/>
      <c r="AB279" s="357"/>
      <c r="AC279" s="357"/>
      <c r="AD279" s="357"/>
      <c r="AE279" s="357"/>
      <c r="AF279" s="357"/>
      <c r="AG279" s="357"/>
      <c r="AH279" s="357"/>
      <c r="AI279" s="357"/>
      <c r="AJ279" s="357"/>
      <c r="AK279" s="357"/>
      <c r="AL279" s="357"/>
      <c r="AM279" s="357"/>
      <c r="AN279" s="357"/>
      <c r="AO279" s="399"/>
      <c r="AP279" s="358" t="s">
        <v>430</v>
      </c>
      <c r="AQ279" s="358" t="s">
        <v>430</v>
      </c>
      <c r="AR279" s="358" t="s">
        <v>430</v>
      </c>
      <c r="AS279" s="358" t="s">
        <v>430</v>
      </c>
      <c r="AT279" s="358" t="s">
        <v>430</v>
      </c>
      <c r="AU279" s="399"/>
      <c r="AV279" s="450"/>
      <c r="AW279" s="450"/>
      <c r="AX279" s="450"/>
      <c r="AY279" s="450"/>
      <c r="AZ279" s="450"/>
      <c r="BA279" s="398"/>
      <c r="BB279" s="400"/>
      <c r="BC279" s="400"/>
      <c r="BD279" s="400"/>
      <c r="BE279" s="400"/>
      <c r="BF279" s="399"/>
      <c r="BG279" s="400"/>
      <c r="BH279" s="400"/>
      <c r="BI279" s="400"/>
      <c r="BJ279" s="400"/>
      <c r="BK279" s="399"/>
      <c r="BL279" s="398"/>
      <c r="BM279" s="451"/>
    </row>
    <row r="280" spans="1:65" s="449" customFormat="1" ht="11" x14ac:dyDescent="0.3">
      <c r="A280" s="356" t="s">
        <v>426</v>
      </c>
      <c r="B280" s="398"/>
      <c r="C280" s="742"/>
      <c r="D280" s="398"/>
      <c r="E280" s="398"/>
      <c r="F280" s="398"/>
      <c r="G280" s="398"/>
      <c r="H280" s="399"/>
      <c r="I280" s="358">
        <v>0.63759999999999994</v>
      </c>
      <c r="J280" s="358">
        <v>-0.6714</v>
      </c>
      <c r="K280" s="358">
        <v>0.1716</v>
      </c>
      <c r="L280" s="358">
        <v>3.1406999999999998</v>
      </c>
      <c r="M280" s="358">
        <v>-4.4798</v>
      </c>
      <c r="N280" s="359">
        <v>-2.214</v>
      </c>
      <c r="O280" s="358">
        <v>0.20130000000000001</v>
      </c>
      <c r="P280" s="358">
        <v>9.1110000000000007</v>
      </c>
      <c r="Q280" s="358">
        <v>9.3389000000000006</v>
      </c>
      <c r="R280" s="358">
        <v>12.170299999999999</v>
      </c>
      <c r="S280" s="358">
        <v>1.8345</v>
      </c>
      <c r="T280" s="358">
        <v>9.3701000000000008</v>
      </c>
      <c r="U280" s="358">
        <v>-6.4183000000000003</v>
      </c>
      <c r="V280" s="358">
        <v>-0.49659999999999999</v>
      </c>
      <c r="W280" s="358">
        <v>-0.51819999999999999</v>
      </c>
      <c r="X280" s="358" t="s">
        <v>428</v>
      </c>
      <c r="Y280" s="399"/>
      <c r="Z280" s="357"/>
      <c r="AA280" s="357"/>
      <c r="AB280" s="357"/>
      <c r="AC280" s="357"/>
      <c r="AD280" s="357"/>
      <c r="AE280" s="357"/>
      <c r="AF280" s="357"/>
      <c r="AG280" s="357"/>
      <c r="AH280" s="357"/>
      <c r="AI280" s="357"/>
      <c r="AJ280" s="357"/>
      <c r="AK280" s="357"/>
      <c r="AL280" s="357"/>
      <c r="AM280" s="357"/>
      <c r="AN280" s="357"/>
      <c r="AO280" s="399"/>
      <c r="AP280" s="358">
        <v>11.78</v>
      </c>
      <c r="AQ280" s="358">
        <v>11.12</v>
      </c>
      <c r="AR280" s="358">
        <v>7.73</v>
      </c>
      <c r="AS280" s="358">
        <v>3.34</v>
      </c>
      <c r="AT280" s="358">
        <v>-3.42</v>
      </c>
      <c r="AU280" s="399"/>
      <c r="AV280" s="450"/>
      <c r="AW280" s="450"/>
      <c r="AX280" s="450"/>
      <c r="AY280" s="450"/>
      <c r="AZ280" s="450"/>
      <c r="BA280" s="398"/>
      <c r="BB280" s="400"/>
      <c r="BC280" s="400"/>
      <c r="BD280" s="400"/>
      <c r="BE280" s="400"/>
      <c r="BF280" s="399"/>
      <c r="BG280" s="400"/>
      <c r="BH280" s="400"/>
      <c r="BI280" s="400"/>
      <c r="BJ280" s="400"/>
      <c r="BK280" s="399"/>
      <c r="BL280" s="398"/>
      <c r="BM280" s="451"/>
    </row>
    <row r="281" spans="1:65" s="449" customFormat="1" ht="11" x14ac:dyDescent="0.3">
      <c r="A281" s="356" t="s">
        <v>665</v>
      </c>
      <c r="B281" s="398"/>
      <c r="C281" s="742"/>
      <c r="D281" s="398"/>
      <c r="E281" s="398"/>
      <c r="F281" s="398"/>
      <c r="G281" s="398"/>
      <c r="H281" s="399"/>
      <c r="I281" s="358">
        <v>0.54200000000000004</v>
      </c>
      <c r="J281" s="358">
        <v>-0.61350000000000005</v>
      </c>
      <c r="K281" s="358">
        <v>0.74939999999999996</v>
      </c>
      <c r="L281" s="358">
        <v>4.1402999999999999</v>
      </c>
      <c r="M281" s="358">
        <v>0.50419999999999998</v>
      </c>
      <c r="N281" s="359">
        <v>1.5979000000000001</v>
      </c>
      <c r="O281" s="358">
        <v>0.49830000000000002</v>
      </c>
      <c r="P281" s="358">
        <v>11.917199999999999</v>
      </c>
      <c r="Q281" s="358">
        <v>11.0093</v>
      </c>
      <c r="R281" s="358">
        <v>12.248200000000001</v>
      </c>
      <c r="S281" s="358">
        <v>2.2496</v>
      </c>
      <c r="T281" s="358">
        <v>14.5406</v>
      </c>
      <c r="U281" s="358">
        <v>-1.5022</v>
      </c>
      <c r="V281" s="358">
        <v>3.4258999999999999</v>
      </c>
      <c r="W281" s="358">
        <v>0.22270000000000001</v>
      </c>
      <c r="X281" s="358" t="s">
        <v>428</v>
      </c>
      <c r="Y281" s="399"/>
      <c r="Z281" s="357"/>
      <c r="AA281" s="357"/>
      <c r="AB281" s="357"/>
      <c r="AC281" s="357"/>
      <c r="AD281" s="357"/>
      <c r="AE281" s="357"/>
      <c r="AF281" s="357"/>
      <c r="AG281" s="357"/>
      <c r="AH281" s="357"/>
      <c r="AI281" s="357"/>
      <c r="AJ281" s="357"/>
      <c r="AK281" s="357"/>
      <c r="AL281" s="357"/>
      <c r="AM281" s="357"/>
      <c r="AN281" s="357"/>
      <c r="AO281" s="399"/>
      <c r="AP281" s="358">
        <v>12.68</v>
      </c>
      <c r="AQ281" s="358">
        <v>13.09</v>
      </c>
      <c r="AR281" s="358">
        <v>9.98</v>
      </c>
      <c r="AS281" s="358">
        <v>5.52</v>
      </c>
      <c r="AT281" s="358">
        <v>3.36</v>
      </c>
      <c r="AU281" s="399"/>
      <c r="AV281" s="450"/>
      <c r="AW281" s="450"/>
      <c r="AX281" s="450"/>
      <c r="AY281" s="450"/>
      <c r="AZ281" s="450"/>
      <c r="BA281" s="398"/>
      <c r="BB281" s="400"/>
      <c r="BC281" s="400"/>
      <c r="BD281" s="400"/>
      <c r="BE281" s="400"/>
      <c r="BF281" s="399"/>
      <c r="BG281" s="400"/>
      <c r="BH281" s="400"/>
      <c r="BI281" s="400"/>
      <c r="BJ281" s="400"/>
      <c r="BK281" s="399"/>
      <c r="BL281" s="398"/>
      <c r="BM281" s="451"/>
    </row>
    <row r="282" spans="1:65" s="449" customFormat="1" ht="11" x14ac:dyDescent="0.3">
      <c r="A282" s="356" t="s">
        <v>666</v>
      </c>
      <c r="B282" s="398"/>
      <c r="C282" s="742"/>
      <c r="D282" s="398"/>
      <c r="E282" s="398"/>
      <c r="F282" s="398"/>
      <c r="G282" s="398"/>
      <c r="H282" s="399"/>
      <c r="I282" s="358">
        <v>0.5423</v>
      </c>
      <c r="J282" s="358">
        <v>-0.60260000000000002</v>
      </c>
      <c r="K282" s="358">
        <v>0.92910000000000004</v>
      </c>
      <c r="L282" s="358">
        <v>4.6936</v>
      </c>
      <c r="M282" s="358">
        <v>1.1344000000000001</v>
      </c>
      <c r="N282" s="359">
        <v>2.5310000000000001</v>
      </c>
      <c r="O282" s="358">
        <v>1.4629000000000001</v>
      </c>
      <c r="P282" s="358">
        <v>12.991199999999999</v>
      </c>
      <c r="Q282" s="358">
        <v>12.1379</v>
      </c>
      <c r="R282" s="358">
        <v>13.4756</v>
      </c>
      <c r="S282" s="358">
        <v>2.5167999999999999</v>
      </c>
      <c r="T282" s="358">
        <v>15.225099999999999</v>
      </c>
      <c r="U282" s="358">
        <v>-0.76659999999999995</v>
      </c>
      <c r="V282" s="358">
        <v>4.3287000000000004</v>
      </c>
      <c r="W282" s="358">
        <v>0.31009999999999999</v>
      </c>
      <c r="X282" s="358">
        <v>10.9223</v>
      </c>
      <c r="Y282" s="399"/>
      <c r="Z282" s="357"/>
      <c r="AA282" s="357"/>
      <c r="AB282" s="357"/>
      <c r="AC282" s="357"/>
      <c r="AD282" s="357"/>
      <c r="AE282" s="357"/>
      <c r="AF282" s="357"/>
      <c r="AG282" s="357"/>
      <c r="AH282" s="357"/>
      <c r="AI282" s="357"/>
      <c r="AJ282" s="357"/>
      <c r="AK282" s="357"/>
      <c r="AL282" s="357"/>
      <c r="AM282" s="357"/>
      <c r="AN282" s="357"/>
      <c r="AO282" s="399"/>
      <c r="AP282" s="358">
        <v>13.89</v>
      </c>
      <c r="AQ282" s="358">
        <v>14.3</v>
      </c>
      <c r="AR282" s="358">
        <v>11.13</v>
      </c>
      <c r="AS282" s="358">
        <v>6.64</v>
      </c>
      <c r="AT282" s="358">
        <v>4.63</v>
      </c>
      <c r="AU282" s="399"/>
      <c r="AV282" s="450"/>
      <c r="AW282" s="450"/>
      <c r="AX282" s="450"/>
      <c r="AY282" s="450"/>
      <c r="AZ282" s="450"/>
      <c r="BA282" s="398"/>
      <c r="BB282" s="400"/>
      <c r="BC282" s="400"/>
      <c r="BD282" s="400"/>
      <c r="BE282" s="400"/>
      <c r="BF282" s="399"/>
      <c r="BG282" s="400"/>
      <c r="BH282" s="400"/>
      <c r="BI282" s="400"/>
      <c r="BJ282" s="400"/>
      <c r="BK282" s="399"/>
      <c r="BL282" s="398"/>
      <c r="BM282" s="451"/>
    </row>
    <row r="283" spans="1:65" s="449" customFormat="1" ht="11" x14ac:dyDescent="0.3">
      <c r="A283" s="356" t="s">
        <v>4458</v>
      </c>
      <c r="B283" s="398"/>
      <c r="C283" s="742"/>
      <c r="D283" s="398"/>
      <c r="E283" s="398"/>
      <c r="F283" s="398"/>
      <c r="G283" s="398"/>
      <c r="H283" s="399"/>
      <c r="I283" s="358">
        <v>0.29620000000000002</v>
      </c>
      <c r="J283" s="358">
        <v>-0.75170000000000003</v>
      </c>
      <c r="K283" s="358">
        <v>1.1855</v>
      </c>
      <c r="L283" s="358">
        <v>6.6212</v>
      </c>
      <c r="M283" s="358">
        <v>9.06E-2</v>
      </c>
      <c r="N283" s="359">
        <v>3.3144</v>
      </c>
      <c r="O283" s="358">
        <v>-3.1667000000000001</v>
      </c>
      <c r="P283" s="358">
        <v>13.340400000000001</v>
      </c>
      <c r="Q283" s="358">
        <v>11.3651</v>
      </c>
      <c r="R283" s="358">
        <v>13.763400000000001</v>
      </c>
      <c r="S283" s="358">
        <v>4.0491000000000001</v>
      </c>
      <c r="T283" s="358">
        <v>14.4382</v>
      </c>
      <c r="U283" s="358">
        <v>1.3585</v>
      </c>
      <c r="V283" s="358">
        <v>5.8783000000000003</v>
      </c>
      <c r="W283" s="358">
        <v>-0.71189999999999998</v>
      </c>
      <c r="X283" s="358" t="s">
        <v>428</v>
      </c>
      <c r="Y283" s="399"/>
      <c r="Z283" s="357"/>
      <c r="AA283" s="357"/>
      <c r="AB283" s="357"/>
      <c r="AC283" s="357"/>
      <c r="AD283" s="357"/>
      <c r="AE283" s="357"/>
      <c r="AF283" s="357"/>
      <c r="AG283" s="357"/>
      <c r="AH283" s="357"/>
      <c r="AI283" s="357"/>
      <c r="AJ283" s="357"/>
      <c r="AK283" s="357"/>
      <c r="AL283" s="357"/>
      <c r="AM283" s="357"/>
      <c r="AN283" s="357"/>
      <c r="AO283" s="399"/>
      <c r="AP283" s="358">
        <v>13.46</v>
      </c>
      <c r="AQ283" s="358">
        <v>13.52</v>
      </c>
      <c r="AR283" s="358">
        <v>11.04</v>
      </c>
      <c r="AS283" s="358">
        <v>4.75</v>
      </c>
      <c r="AT283" s="358">
        <v>6.94</v>
      </c>
      <c r="AU283" s="399"/>
      <c r="AV283" s="450"/>
      <c r="AW283" s="450"/>
      <c r="AX283" s="450"/>
      <c r="AY283" s="450"/>
      <c r="AZ283" s="450"/>
      <c r="BA283" s="398"/>
      <c r="BB283" s="400"/>
      <c r="BC283" s="400"/>
      <c r="BD283" s="400"/>
      <c r="BE283" s="400"/>
      <c r="BF283" s="399"/>
      <c r="BG283" s="400"/>
      <c r="BH283" s="400"/>
      <c r="BI283" s="400"/>
      <c r="BJ283" s="400"/>
      <c r="BK283" s="399"/>
      <c r="BL283" s="398"/>
      <c r="BM283" s="451"/>
    </row>
    <row r="284" spans="1:65" s="449" customFormat="1" ht="11" x14ac:dyDescent="0.3">
      <c r="A284" s="356" t="s">
        <v>4460</v>
      </c>
      <c r="B284" s="398"/>
      <c r="C284" s="742"/>
      <c r="D284" s="398"/>
      <c r="E284" s="398"/>
      <c r="F284" s="398"/>
      <c r="G284" s="398"/>
      <c r="H284" s="399"/>
      <c r="I284" s="358">
        <v>1.3613</v>
      </c>
      <c r="J284" s="358">
        <v>0.96350000000000002</v>
      </c>
      <c r="K284" s="358">
        <v>-0.21729999999999999</v>
      </c>
      <c r="L284" s="358">
        <v>-3.3593000000000002</v>
      </c>
      <c r="M284" s="358">
        <v>16.037800000000001</v>
      </c>
      <c r="N284" s="359">
        <v>20.365400000000001</v>
      </c>
      <c r="O284" s="358">
        <v>31.104900000000001</v>
      </c>
      <c r="P284" s="358">
        <v>55.196399999999997</v>
      </c>
      <c r="Q284" s="358">
        <v>30.530799999999999</v>
      </c>
      <c r="R284" s="358" t="s">
        <v>430</v>
      </c>
      <c r="S284" s="358">
        <v>-0.68379999999999996</v>
      </c>
      <c r="T284" s="358">
        <v>27.453299999999999</v>
      </c>
      <c r="U284" s="358">
        <v>16.5627</v>
      </c>
      <c r="V284" s="358">
        <v>31.161300000000001</v>
      </c>
      <c r="W284" s="358">
        <v>1.7622</v>
      </c>
      <c r="X284" s="358" t="s">
        <v>428</v>
      </c>
      <c r="Y284" s="399"/>
      <c r="Z284" s="357"/>
      <c r="AA284" s="357"/>
      <c r="AB284" s="357"/>
      <c r="AC284" s="357"/>
      <c r="AD284" s="357"/>
      <c r="AE284" s="357"/>
      <c r="AF284" s="357"/>
      <c r="AG284" s="357"/>
      <c r="AH284" s="357"/>
      <c r="AI284" s="357"/>
      <c r="AJ284" s="357"/>
      <c r="AK284" s="357"/>
      <c r="AL284" s="357"/>
      <c r="AM284" s="357"/>
      <c r="AN284" s="357"/>
      <c r="AO284" s="399"/>
      <c r="AP284" s="358" t="s">
        <v>430</v>
      </c>
      <c r="AQ284" s="358">
        <v>35.909999999999997</v>
      </c>
      <c r="AR284" s="358">
        <v>40.340000000000003</v>
      </c>
      <c r="AS284" s="358">
        <v>35.71</v>
      </c>
      <c r="AT284" s="358">
        <v>23.43</v>
      </c>
      <c r="AU284" s="399"/>
      <c r="AV284" s="450"/>
      <c r="AW284" s="450"/>
      <c r="AX284" s="450"/>
      <c r="AY284" s="450"/>
      <c r="AZ284" s="450"/>
      <c r="BA284" s="398"/>
      <c r="BB284" s="400"/>
      <c r="BC284" s="400"/>
      <c r="BD284" s="400"/>
      <c r="BE284" s="400"/>
      <c r="BF284" s="399"/>
      <c r="BG284" s="400"/>
      <c r="BH284" s="400"/>
      <c r="BI284" s="400"/>
      <c r="BJ284" s="400"/>
      <c r="BK284" s="399"/>
      <c r="BL284" s="398"/>
      <c r="BM284" s="451"/>
    </row>
    <row r="285" spans="1:65" s="449" customFormat="1" ht="11" x14ac:dyDescent="0.3">
      <c r="A285" s="356" t="s">
        <v>6907</v>
      </c>
      <c r="B285" s="398"/>
      <c r="C285" s="742"/>
      <c r="D285" s="398"/>
      <c r="E285" s="398"/>
      <c r="F285" s="398"/>
      <c r="G285" s="398"/>
      <c r="H285" s="399"/>
      <c r="I285" s="358" t="s">
        <v>430</v>
      </c>
      <c r="J285" s="358" t="s">
        <v>430</v>
      </c>
      <c r="K285" s="358" t="s">
        <v>430</v>
      </c>
      <c r="L285" s="358" t="s">
        <v>430</v>
      </c>
      <c r="M285" s="358" t="s">
        <v>430</v>
      </c>
      <c r="N285" s="359" t="s">
        <v>430</v>
      </c>
      <c r="O285" s="358" t="s">
        <v>430</v>
      </c>
      <c r="P285" s="358" t="s">
        <v>430</v>
      </c>
      <c r="Q285" s="358" t="s">
        <v>430</v>
      </c>
      <c r="R285" s="358" t="s">
        <v>430</v>
      </c>
      <c r="S285" s="358" t="s">
        <v>430</v>
      </c>
      <c r="T285" s="358" t="s">
        <v>430</v>
      </c>
      <c r="U285" s="358" t="s">
        <v>430</v>
      </c>
      <c r="V285" s="358" t="s">
        <v>430</v>
      </c>
      <c r="W285" s="358" t="s">
        <v>430</v>
      </c>
      <c r="X285" s="358" t="s">
        <v>430</v>
      </c>
      <c r="Y285" s="399"/>
      <c r="Z285" s="357"/>
      <c r="AA285" s="357"/>
      <c r="AB285" s="357"/>
      <c r="AC285" s="357"/>
      <c r="AD285" s="357"/>
      <c r="AE285" s="357"/>
      <c r="AF285" s="357"/>
      <c r="AG285" s="357"/>
      <c r="AH285" s="357"/>
      <c r="AI285" s="357"/>
      <c r="AJ285" s="357"/>
      <c r="AK285" s="357"/>
      <c r="AL285" s="357"/>
      <c r="AM285" s="357"/>
      <c r="AN285" s="357"/>
      <c r="AO285" s="399"/>
      <c r="AP285" s="358" t="s">
        <v>430</v>
      </c>
      <c r="AQ285" s="358" t="s">
        <v>430</v>
      </c>
      <c r="AR285" s="358" t="s">
        <v>430</v>
      </c>
      <c r="AS285" s="358" t="s">
        <v>430</v>
      </c>
      <c r="AT285" s="358" t="s">
        <v>430</v>
      </c>
      <c r="AU285" s="399"/>
      <c r="AV285" s="450"/>
      <c r="AW285" s="450"/>
      <c r="AX285" s="450"/>
      <c r="AY285" s="450"/>
      <c r="AZ285" s="450"/>
      <c r="BA285" s="398"/>
      <c r="BB285" s="400"/>
      <c r="BC285" s="400"/>
      <c r="BD285" s="400"/>
      <c r="BE285" s="400"/>
      <c r="BF285" s="399"/>
      <c r="BG285" s="400"/>
      <c r="BH285" s="400"/>
      <c r="BI285" s="400"/>
      <c r="BJ285" s="400"/>
      <c r="BK285" s="399"/>
      <c r="BL285" s="398"/>
      <c r="BM285" s="451"/>
    </row>
    <row r="286" spans="1:65" s="449" customFormat="1" ht="11" x14ac:dyDescent="0.3">
      <c r="A286" s="356" t="s">
        <v>5813</v>
      </c>
      <c r="B286" s="398"/>
      <c r="C286" s="742"/>
      <c r="D286" s="398"/>
      <c r="E286" s="398"/>
      <c r="F286" s="398"/>
      <c r="G286" s="398"/>
      <c r="H286" s="399"/>
      <c r="I286" s="358">
        <v>9.1800000000000007E-2</v>
      </c>
      <c r="J286" s="358">
        <v>-1.0021</v>
      </c>
      <c r="K286" s="358">
        <v>7.0739000000000001</v>
      </c>
      <c r="L286" s="358">
        <v>13.676</v>
      </c>
      <c r="M286" s="358">
        <v>10.796799999999999</v>
      </c>
      <c r="N286" s="359">
        <v>12.033200000000001</v>
      </c>
      <c r="O286" s="358">
        <v>1.6807000000000001</v>
      </c>
      <c r="P286" s="358">
        <v>18.088899999999999</v>
      </c>
      <c r="Q286" s="358">
        <v>22.568300000000001</v>
      </c>
      <c r="R286" s="358" t="s">
        <v>430</v>
      </c>
      <c r="S286" s="358">
        <v>8.8635000000000002</v>
      </c>
      <c r="T286" s="358">
        <v>28.822299999999998</v>
      </c>
      <c r="U286" s="358">
        <v>7.7393999999999998</v>
      </c>
      <c r="V286" s="358">
        <v>10.871</v>
      </c>
      <c r="W286" s="358">
        <v>3.4426999999999999</v>
      </c>
      <c r="X286" s="358" t="s">
        <v>428</v>
      </c>
      <c r="Y286" s="399"/>
      <c r="Z286" s="357"/>
      <c r="AA286" s="357"/>
      <c r="AB286" s="357"/>
      <c r="AC286" s="357"/>
      <c r="AD286" s="357"/>
      <c r="AE286" s="357"/>
      <c r="AF286" s="357"/>
      <c r="AG286" s="357"/>
      <c r="AH286" s="357"/>
      <c r="AI286" s="357"/>
      <c r="AJ286" s="357"/>
      <c r="AK286" s="357"/>
      <c r="AL286" s="357"/>
      <c r="AM286" s="357"/>
      <c r="AN286" s="357"/>
      <c r="AO286" s="399"/>
      <c r="AP286" s="358" t="s">
        <v>430</v>
      </c>
      <c r="AQ286" s="358">
        <v>24.46</v>
      </c>
      <c r="AR286" s="358">
        <v>18.29</v>
      </c>
      <c r="AS286" s="358">
        <v>12.33</v>
      </c>
      <c r="AT286" s="358">
        <v>23.33</v>
      </c>
      <c r="AU286" s="399"/>
      <c r="AV286" s="450"/>
      <c r="AW286" s="450"/>
      <c r="AX286" s="450"/>
      <c r="AY286" s="450"/>
      <c r="AZ286" s="450"/>
      <c r="BA286" s="398"/>
      <c r="BB286" s="400"/>
      <c r="BC286" s="400"/>
      <c r="BD286" s="400"/>
      <c r="BE286" s="400"/>
      <c r="BF286" s="399"/>
      <c r="BG286" s="400"/>
      <c r="BH286" s="400"/>
      <c r="BI286" s="400"/>
      <c r="BJ286" s="400"/>
      <c r="BK286" s="399"/>
      <c r="BL286" s="398"/>
      <c r="BM286" s="451"/>
    </row>
    <row r="287" spans="1:65" s="449" customFormat="1" ht="11" x14ac:dyDescent="0.3">
      <c r="A287" s="356" t="s">
        <v>2551</v>
      </c>
      <c r="B287" s="398"/>
      <c r="C287" s="742"/>
      <c r="D287" s="398"/>
      <c r="E287" s="398"/>
      <c r="F287" s="398"/>
      <c r="G287" s="398"/>
      <c r="H287" s="399"/>
      <c r="I287" s="358">
        <v>-0.17760000000000001</v>
      </c>
      <c r="J287" s="358">
        <v>-4.5600000000000002E-2</v>
      </c>
      <c r="K287" s="358">
        <v>4.7656000000000001</v>
      </c>
      <c r="L287" s="358">
        <v>9.1615000000000002</v>
      </c>
      <c r="M287" s="358">
        <v>21.289000000000001</v>
      </c>
      <c r="N287" s="359">
        <v>28.381499999999999</v>
      </c>
      <c r="O287" s="358">
        <v>19.119299999999999</v>
      </c>
      <c r="P287" s="358">
        <v>48.7256</v>
      </c>
      <c r="Q287" s="358">
        <v>57.211799999999997</v>
      </c>
      <c r="R287" s="358" t="s">
        <v>430</v>
      </c>
      <c r="S287" s="358">
        <v>3.1011000000000002</v>
      </c>
      <c r="T287" s="358">
        <v>36.0473</v>
      </c>
      <c r="U287" s="358">
        <v>27.085599999999999</v>
      </c>
      <c r="V287" s="358">
        <v>25.462199999999999</v>
      </c>
      <c r="W287" s="358">
        <v>5.1193</v>
      </c>
      <c r="X287" s="358" t="s">
        <v>428</v>
      </c>
      <c r="Y287" s="399"/>
      <c r="Z287" s="357"/>
      <c r="AA287" s="357"/>
      <c r="AB287" s="357"/>
      <c r="AC287" s="357"/>
      <c r="AD287" s="357"/>
      <c r="AE287" s="357"/>
      <c r="AF287" s="357"/>
      <c r="AG287" s="357"/>
      <c r="AH287" s="357"/>
      <c r="AI287" s="357"/>
      <c r="AJ287" s="357"/>
      <c r="AK287" s="357"/>
      <c r="AL287" s="357"/>
      <c r="AM287" s="357"/>
      <c r="AN287" s="357"/>
      <c r="AO287" s="399"/>
      <c r="AP287" s="358" t="s">
        <v>430</v>
      </c>
      <c r="AQ287" s="358">
        <v>52.83</v>
      </c>
      <c r="AR287" s="358">
        <v>50.54</v>
      </c>
      <c r="AS287" s="358">
        <v>34.369999999999997</v>
      </c>
      <c r="AT287" s="358">
        <v>37.049999999999997</v>
      </c>
      <c r="AU287" s="399"/>
      <c r="AV287" s="450"/>
      <c r="AW287" s="450"/>
      <c r="AX287" s="450"/>
      <c r="AY287" s="450"/>
      <c r="AZ287" s="450"/>
      <c r="BA287" s="398"/>
      <c r="BB287" s="400"/>
      <c r="BC287" s="400"/>
      <c r="BD287" s="400"/>
      <c r="BE287" s="400"/>
      <c r="BF287" s="399"/>
      <c r="BG287" s="400"/>
      <c r="BH287" s="400"/>
      <c r="BI287" s="400"/>
      <c r="BJ287" s="400"/>
      <c r="BK287" s="399"/>
      <c r="BL287" s="398"/>
      <c r="BM287" s="451"/>
    </row>
    <row r="288" spans="1:65" s="449" customFormat="1" ht="11" x14ac:dyDescent="0.3">
      <c r="A288" s="356" t="s">
        <v>4462</v>
      </c>
      <c r="B288" s="398"/>
      <c r="C288" s="742"/>
      <c r="D288" s="398"/>
      <c r="E288" s="398"/>
      <c r="F288" s="398"/>
      <c r="G288" s="398"/>
      <c r="H288" s="399"/>
      <c r="I288" s="358">
        <v>0.91139999999999999</v>
      </c>
      <c r="J288" s="358">
        <v>-0.74119999999999997</v>
      </c>
      <c r="K288" s="358">
        <v>6.4696999999999996</v>
      </c>
      <c r="L288" s="358">
        <v>11.7219</v>
      </c>
      <c r="M288" s="358">
        <v>6.5984999999999996</v>
      </c>
      <c r="N288" s="359">
        <v>-2.7246000000000001</v>
      </c>
      <c r="O288" s="358">
        <v>-1.6204000000000001</v>
      </c>
      <c r="P288" s="358">
        <v>14.2088</v>
      </c>
      <c r="Q288" s="358">
        <v>9.2037999999999993</v>
      </c>
      <c r="R288" s="358">
        <v>12.401400000000001</v>
      </c>
      <c r="S288" s="358">
        <v>14.7829</v>
      </c>
      <c r="T288" s="358">
        <v>21.296900000000001</v>
      </c>
      <c r="U288" s="358">
        <v>-6.2103999999999999</v>
      </c>
      <c r="V288" s="358">
        <v>1.8866000000000001</v>
      </c>
      <c r="W288" s="358">
        <v>2.9312999999999998</v>
      </c>
      <c r="X288" s="358" t="s">
        <v>428</v>
      </c>
      <c r="Y288" s="399"/>
      <c r="Z288" s="357"/>
      <c r="AA288" s="357"/>
      <c r="AB288" s="357"/>
      <c r="AC288" s="357"/>
      <c r="AD288" s="357"/>
      <c r="AE288" s="357"/>
      <c r="AF288" s="357"/>
      <c r="AG288" s="357"/>
      <c r="AH288" s="357"/>
      <c r="AI288" s="357"/>
      <c r="AJ288" s="357"/>
      <c r="AK288" s="357"/>
      <c r="AL288" s="357"/>
      <c r="AM288" s="357"/>
      <c r="AN288" s="357"/>
      <c r="AO288" s="399"/>
      <c r="AP288" s="358">
        <v>13.78</v>
      </c>
      <c r="AQ288" s="358">
        <v>14.23</v>
      </c>
      <c r="AR288" s="358">
        <v>10.18</v>
      </c>
      <c r="AS288" s="358">
        <v>4.97</v>
      </c>
      <c r="AT288" s="358">
        <v>6.97</v>
      </c>
      <c r="AU288" s="399"/>
      <c r="AV288" s="450"/>
      <c r="AW288" s="450"/>
      <c r="AX288" s="450"/>
      <c r="AY288" s="450"/>
      <c r="AZ288" s="450"/>
      <c r="BA288" s="398"/>
      <c r="BB288" s="400"/>
      <c r="BC288" s="400"/>
      <c r="BD288" s="400"/>
      <c r="BE288" s="400"/>
      <c r="BF288" s="399"/>
      <c r="BG288" s="400"/>
      <c r="BH288" s="400"/>
      <c r="BI288" s="400"/>
      <c r="BJ288" s="400"/>
      <c r="BK288" s="399"/>
      <c r="BL288" s="398"/>
      <c r="BM288" s="451"/>
    </row>
    <row r="289" spans="1:65" s="449" customFormat="1" ht="11" x14ac:dyDescent="0.3">
      <c r="A289" s="356" t="s">
        <v>5816</v>
      </c>
      <c r="B289" s="398"/>
      <c r="C289" s="742"/>
      <c r="D289" s="398"/>
      <c r="E289" s="398"/>
      <c r="F289" s="398"/>
      <c r="G289" s="398"/>
      <c r="H289" s="399"/>
      <c r="I289" s="358">
        <v>1.2848999999999999</v>
      </c>
      <c r="J289" s="358">
        <v>0.86990000000000001</v>
      </c>
      <c r="K289" s="358">
        <v>8.1204999999999998</v>
      </c>
      <c r="L289" s="358">
        <v>18.912500000000001</v>
      </c>
      <c r="M289" s="358">
        <v>15.883900000000001</v>
      </c>
      <c r="N289" s="359">
        <v>-1.5924</v>
      </c>
      <c r="O289" s="358">
        <v>6.8872999999999998</v>
      </c>
      <c r="P289" s="358">
        <v>27.118300000000001</v>
      </c>
      <c r="Q289" s="358" t="s">
        <v>430</v>
      </c>
      <c r="R289" s="358" t="s">
        <v>430</v>
      </c>
      <c r="S289" s="358">
        <v>15.351699999999999</v>
      </c>
      <c r="T289" s="358">
        <v>34.915599999999998</v>
      </c>
      <c r="U289" s="358">
        <v>3.6533000000000002</v>
      </c>
      <c r="V289" s="358">
        <v>4.1443000000000003</v>
      </c>
      <c r="W289" s="358">
        <v>7.0187999999999997</v>
      </c>
      <c r="X289" s="358" t="s">
        <v>428</v>
      </c>
      <c r="Y289" s="399"/>
      <c r="Z289" s="357"/>
      <c r="AA289" s="357"/>
      <c r="AB289" s="357"/>
      <c r="AC289" s="357"/>
      <c r="AD289" s="357"/>
      <c r="AE289" s="357"/>
      <c r="AF289" s="357"/>
      <c r="AG289" s="357"/>
      <c r="AH289" s="357"/>
      <c r="AI289" s="357"/>
      <c r="AJ289" s="357"/>
      <c r="AK289" s="357"/>
      <c r="AL289" s="357"/>
      <c r="AM289" s="357"/>
      <c r="AN289" s="357"/>
      <c r="AO289" s="399"/>
      <c r="AP289" s="358" t="s">
        <v>430</v>
      </c>
      <c r="AQ289" s="358" t="s">
        <v>430</v>
      </c>
      <c r="AR289" s="358" t="s">
        <v>430</v>
      </c>
      <c r="AS289" s="358">
        <v>15.77</v>
      </c>
      <c r="AT289" s="358">
        <v>21.48</v>
      </c>
      <c r="AU289" s="399"/>
      <c r="AV289" s="450"/>
      <c r="AW289" s="450"/>
      <c r="AX289" s="450"/>
      <c r="AY289" s="450"/>
      <c r="AZ289" s="450"/>
      <c r="BA289" s="398"/>
      <c r="BB289" s="400"/>
      <c r="BC289" s="400"/>
      <c r="BD289" s="400"/>
      <c r="BE289" s="400"/>
      <c r="BF289" s="399"/>
      <c r="BG289" s="400"/>
      <c r="BH289" s="400"/>
      <c r="BI289" s="400"/>
      <c r="BJ289" s="400"/>
      <c r="BK289" s="399"/>
      <c r="BL289" s="398"/>
      <c r="BM289" s="451"/>
    </row>
    <row r="290" spans="1:65" s="449" customFormat="1" ht="11" x14ac:dyDescent="0.3">
      <c r="A290" s="356" t="s">
        <v>2553</v>
      </c>
      <c r="B290" s="398"/>
      <c r="C290" s="742"/>
      <c r="D290" s="398"/>
      <c r="E290" s="398"/>
      <c r="F290" s="398"/>
      <c r="G290" s="398"/>
      <c r="H290" s="399"/>
      <c r="I290" s="358">
        <v>0.2291</v>
      </c>
      <c r="J290" s="358">
        <v>-0.63390000000000002</v>
      </c>
      <c r="K290" s="358">
        <v>3.3618000000000001</v>
      </c>
      <c r="L290" s="358">
        <v>5.6384999999999996</v>
      </c>
      <c r="M290" s="358">
        <v>6.3486000000000002</v>
      </c>
      <c r="N290" s="359">
        <v>14.6389</v>
      </c>
      <c r="O290" s="358">
        <v>6.0842999999999998</v>
      </c>
      <c r="P290" s="358">
        <v>20.7837</v>
      </c>
      <c r="Q290" s="358">
        <v>18.5947</v>
      </c>
      <c r="R290" s="358">
        <v>14.527900000000001</v>
      </c>
      <c r="S290" s="358">
        <v>4.3352000000000004</v>
      </c>
      <c r="T290" s="358">
        <v>18.340399999999999</v>
      </c>
      <c r="U290" s="358">
        <v>7.9572000000000003</v>
      </c>
      <c r="V290" s="358">
        <v>12.683999999999999</v>
      </c>
      <c r="W290" s="358">
        <v>1.2166999999999999</v>
      </c>
      <c r="X290" s="358" t="s">
        <v>428</v>
      </c>
      <c r="Y290" s="399"/>
      <c r="Z290" s="357"/>
      <c r="AA290" s="357"/>
      <c r="AB290" s="357"/>
      <c r="AC290" s="357"/>
      <c r="AD290" s="357"/>
      <c r="AE290" s="357"/>
      <c r="AF290" s="357"/>
      <c r="AG290" s="357"/>
      <c r="AH290" s="357"/>
      <c r="AI290" s="357"/>
      <c r="AJ290" s="357"/>
      <c r="AK290" s="357"/>
      <c r="AL290" s="357"/>
      <c r="AM290" s="357"/>
      <c r="AN290" s="357"/>
      <c r="AO290" s="399"/>
      <c r="AP290" s="358">
        <v>18</v>
      </c>
      <c r="AQ290" s="358">
        <v>21.36</v>
      </c>
      <c r="AR290" s="358">
        <v>18.899999999999999</v>
      </c>
      <c r="AS290" s="358">
        <v>14.93</v>
      </c>
      <c r="AT290" s="358">
        <v>16.45</v>
      </c>
      <c r="AU290" s="399"/>
      <c r="AV290" s="450"/>
      <c r="AW290" s="450"/>
      <c r="AX290" s="450"/>
      <c r="AY290" s="450"/>
      <c r="AZ290" s="450"/>
      <c r="BA290" s="398"/>
      <c r="BB290" s="400"/>
      <c r="BC290" s="400"/>
      <c r="BD290" s="400"/>
      <c r="BE290" s="400"/>
      <c r="BF290" s="399"/>
      <c r="BG290" s="400"/>
      <c r="BH290" s="400"/>
      <c r="BI290" s="400"/>
      <c r="BJ290" s="400"/>
      <c r="BK290" s="399"/>
      <c r="BL290" s="398"/>
      <c r="BM290" s="451"/>
    </row>
    <row r="291" spans="1:65" s="449" customFormat="1" ht="11" x14ac:dyDescent="0.3">
      <c r="A291" s="356" t="s">
        <v>5817</v>
      </c>
      <c r="B291" s="398"/>
      <c r="C291" s="742"/>
      <c r="D291" s="398"/>
      <c r="E291" s="398"/>
      <c r="F291" s="398"/>
      <c r="G291" s="398"/>
      <c r="H291" s="399"/>
      <c r="I291" s="358">
        <v>0.90269999999999995</v>
      </c>
      <c r="J291" s="358">
        <v>0.21279999999999999</v>
      </c>
      <c r="K291" s="358">
        <v>4.4676999999999998</v>
      </c>
      <c r="L291" s="358">
        <v>13.4749</v>
      </c>
      <c r="M291" s="358">
        <v>8.4227000000000007</v>
      </c>
      <c r="N291" s="359">
        <v>1.4100999999999999</v>
      </c>
      <c r="O291" s="358">
        <v>2.9138999999999999</v>
      </c>
      <c r="P291" s="358">
        <v>20.727799999999998</v>
      </c>
      <c r="Q291" s="358">
        <v>18.477900000000002</v>
      </c>
      <c r="R291" s="358">
        <v>13.0159</v>
      </c>
      <c r="S291" s="358">
        <v>7.9520999999999997</v>
      </c>
      <c r="T291" s="358">
        <v>26.980599999999999</v>
      </c>
      <c r="U291" s="358">
        <v>4.0841000000000003</v>
      </c>
      <c r="V291" s="358">
        <v>4.0625</v>
      </c>
      <c r="W291" s="358">
        <v>2.1684999999999999</v>
      </c>
      <c r="X291" s="358" t="s">
        <v>428</v>
      </c>
      <c r="Y291" s="399"/>
      <c r="Z291" s="357"/>
      <c r="AA291" s="357"/>
      <c r="AB291" s="357"/>
      <c r="AC291" s="357"/>
      <c r="AD291" s="357"/>
      <c r="AE291" s="357"/>
      <c r="AF291" s="357"/>
      <c r="AG291" s="357"/>
      <c r="AH291" s="357"/>
      <c r="AI291" s="357"/>
      <c r="AJ291" s="357"/>
      <c r="AK291" s="357"/>
      <c r="AL291" s="357"/>
      <c r="AM291" s="357"/>
      <c r="AN291" s="357"/>
      <c r="AO291" s="399"/>
      <c r="AP291" s="358">
        <v>15.73</v>
      </c>
      <c r="AQ291" s="358">
        <v>19.100000000000001</v>
      </c>
      <c r="AR291" s="358">
        <v>16.940000000000001</v>
      </c>
      <c r="AS291" s="358">
        <v>10.96</v>
      </c>
      <c r="AT291" s="358">
        <v>15.19</v>
      </c>
      <c r="AU291" s="399"/>
      <c r="AV291" s="450"/>
      <c r="AW291" s="450"/>
      <c r="AX291" s="450"/>
      <c r="AY291" s="450"/>
      <c r="AZ291" s="450"/>
      <c r="BA291" s="398"/>
      <c r="BB291" s="400"/>
      <c r="BC291" s="400"/>
      <c r="BD291" s="400"/>
      <c r="BE291" s="400"/>
      <c r="BF291" s="399"/>
      <c r="BG291" s="400"/>
      <c r="BH291" s="400"/>
      <c r="BI291" s="400"/>
      <c r="BJ291" s="400"/>
      <c r="BK291" s="399"/>
      <c r="BL291" s="398"/>
      <c r="BM291" s="451"/>
    </row>
    <row r="292" spans="1:65" s="449" customFormat="1" ht="11" x14ac:dyDescent="0.3">
      <c r="A292" s="356" t="s">
        <v>5818</v>
      </c>
      <c r="B292" s="398"/>
      <c r="C292" s="742"/>
      <c r="D292" s="398"/>
      <c r="E292" s="398"/>
      <c r="F292" s="398"/>
      <c r="G292" s="398"/>
      <c r="H292" s="399"/>
      <c r="I292" s="358">
        <v>0.2843</v>
      </c>
      <c r="J292" s="358">
        <v>0.2036</v>
      </c>
      <c r="K292" s="358">
        <v>4.1177999999999999</v>
      </c>
      <c r="L292" s="358">
        <v>-0.41970000000000002</v>
      </c>
      <c r="M292" s="358">
        <v>9.8522999999999996</v>
      </c>
      <c r="N292" s="359">
        <v>38.969000000000001</v>
      </c>
      <c r="O292" s="358">
        <v>20.264099999999999</v>
      </c>
      <c r="P292" s="358">
        <v>27.1571</v>
      </c>
      <c r="Q292" s="358">
        <v>21.131799999999998</v>
      </c>
      <c r="R292" s="358">
        <v>19.5975</v>
      </c>
      <c r="S292" s="358">
        <v>4.5000999999999998</v>
      </c>
      <c r="T292" s="358">
        <v>17.974699999999999</v>
      </c>
      <c r="U292" s="358">
        <v>18.005800000000001</v>
      </c>
      <c r="V292" s="358">
        <v>31.346499999999999</v>
      </c>
      <c r="W292" s="358">
        <v>2.6833</v>
      </c>
      <c r="X292" s="358" t="s">
        <v>428</v>
      </c>
      <c r="Y292" s="399"/>
      <c r="Z292" s="357"/>
      <c r="AA292" s="357"/>
      <c r="AB292" s="357"/>
      <c r="AC292" s="357"/>
      <c r="AD292" s="357"/>
      <c r="AE292" s="357"/>
      <c r="AF292" s="357"/>
      <c r="AG292" s="357"/>
      <c r="AH292" s="357"/>
      <c r="AI292" s="357"/>
      <c r="AJ292" s="357"/>
      <c r="AK292" s="357"/>
      <c r="AL292" s="357"/>
      <c r="AM292" s="357"/>
      <c r="AN292" s="357"/>
      <c r="AO292" s="399"/>
      <c r="AP292" s="358">
        <v>23.24</v>
      </c>
      <c r="AQ292" s="358">
        <v>29.12</v>
      </c>
      <c r="AR292" s="358">
        <v>24</v>
      </c>
      <c r="AS292" s="358">
        <v>25.37</v>
      </c>
      <c r="AT292" s="358">
        <v>30.38</v>
      </c>
      <c r="AU292" s="399"/>
      <c r="AV292" s="450"/>
      <c r="AW292" s="450"/>
      <c r="AX292" s="450"/>
      <c r="AY292" s="450"/>
      <c r="AZ292" s="450"/>
      <c r="BA292" s="398"/>
      <c r="BB292" s="400"/>
      <c r="BC292" s="400"/>
      <c r="BD292" s="400"/>
      <c r="BE292" s="400"/>
      <c r="BF292" s="399"/>
      <c r="BG292" s="400"/>
      <c r="BH292" s="400"/>
      <c r="BI292" s="400"/>
      <c r="BJ292" s="400"/>
      <c r="BK292" s="399"/>
      <c r="BL292" s="398"/>
      <c r="BM292" s="451"/>
    </row>
    <row r="293" spans="1:65" s="449" customFormat="1" ht="11" x14ac:dyDescent="0.3">
      <c r="A293" s="356" t="s">
        <v>4467</v>
      </c>
      <c r="B293" s="398"/>
      <c r="C293" s="742"/>
      <c r="D293" s="398"/>
      <c r="E293" s="398"/>
      <c r="F293" s="398"/>
      <c r="G293" s="398"/>
      <c r="H293" s="399"/>
      <c r="I293" s="358">
        <v>0.25979999999999998</v>
      </c>
      <c r="J293" s="358">
        <v>-1.0693999999999999</v>
      </c>
      <c r="K293" s="358">
        <v>2.0526</v>
      </c>
      <c r="L293" s="358">
        <v>2.1745999999999999</v>
      </c>
      <c r="M293" s="358">
        <v>2.8902999999999999</v>
      </c>
      <c r="N293" s="359">
        <v>3.468</v>
      </c>
      <c r="O293" s="358">
        <v>-0.3826</v>
      </c>
      <c r="P293" s="358">
        <v>18.552399999999999</v>
      </c>
      <c r="Q293" s="358">
        <v>18.842700000000001</v>
      </c>
      <c r="R293" s="358">
        <v>20.563300000000002</v>
      </c>
      <c r="S293" s="358">
        <v>1.052</v>
      </c>
      <c r="T293" s="358">
        <v>17.491099999999999</v>
      </c>
      <c r="U293" s="358">
        <v>3.5167999999999999</v>
      </c>
      <c r="V293" s="358">
        <v>9.2141999999999999</v>
      </c>
      <c r="W293" s="358">
        <v>1.4662999999999999</v>
      </c>
      <c r="X293" s="358" t="s">
        <v>428</v>
      </c>
      <c r="Y293" s="399"/>
      <c r="Z293" s="357"/>
      <c r="AA293" s="357"/>
      <c r="AB293" s="357"/>
      <c r="AC293" s="357"/>
      <c r="AD293" s="357"/>
      <c r="AE293" s="357"/>
      <c r="AF293" s="357"/>
      <c r="AG293" s="357"/>
      <c r="AH293" s="357"/>
      <c r="AI293" s="357"/>
      <c r="AJ293" s="357"/>
      <c r="AK293" s="357"/>
      <c r="AL293" s="357"/>
      <c r="AM293" s="357"/>
      <c r="AN293" s="357"/>
      <c r="AO293" s="399"/>
      <c r="AP293" s="358">
        <v>21.47</v>
      </c>
      <c r="AQ293" s="358">
        <v>22.55</v>
      </c>
      <c r="AR293" s="358">
        <v>16.260000000000002</v>
      </c>
      <c r="AS293" s="358">
        <v>7.43</v>
      </c>
      <c r="AT293" s="358">
        <v>7.28</v>
      </c>
      <c r="AU293" s="399"/>
      <c r="AV293" s="450"/>
      <c r="AW293" s="450"/>
      <c r="AX293" s="450"/>
      <c r="AY293" s="450"/>
      <c r="AZ293" s="450"/>
      <c r="BA293" s="398"/>
      <c r="BB293" s="400"/>
      <c r="BC293" s="400"/>
      <c r="BD293" s="400"/>
      <c r="BE293" s="400"/>
      <c r="BF293" s="399"/>
      <c r="BG293" s="400"/>
      <c r="BH293" s="400"/>
      <c r="BI293" s="400"/>
      <c r="BJ293" s="400"/>
      <c r="BK293" s="399"/>
      <c r="BL293" s="398"/>
      <c r="BM293" s="451"/>
    </row>
    <row r="294" spans="1:65" s="449" customFormat="1" ht="11" x14ac:dyDescent="0.3">
      <c r="A294" s="356" t="s">
        <v>4473</v>
      </c>
      <c r="B294" s="398"/>
      <c r="C294" s="742"/>
      <c r="D294" s="398"/>
      <c r="E294" s="398"/>
      <c r="F294" s="398"/>
      <c r="G294" s="398"/>
      <c r="H294" s="399"/>
      <c r="I294" s="358">
        <v>0.29980000000000001</v>
      </c>
      <c r="J294" s="358">
        <v>-0.74829999999999997</v>
      </c>
      <c r="K294" s="358">
        <v>2.5240999999999998</v>
      </c>
      <c r="L294" s="358">
        <v>2.8609</v>
      </c>
      <c r="M294" s="358">
        <v>10.759600000000001</v>
      </c>
      <c r="N294" s="359">
        <v>7.6711999999999998</v>
      </c>
      <c r="O294" s="358">
        <v>-1.2599</v>
      </c>
      <c r="P294" s="358">
        <v>16.260899999999999</v>
      </c>
      <c r="Q294" s="358">
        <v>15.7303</v>
      </c>
      <c r="R294" s="358">
        <v>18.131399999999999</v>
      </c>
      <c r="S294" s="358">
        <v>2.7366999999999999</v>
      </c>
      <c r="T294" s="358">
        <v>21.859400000000001</v>
      </c>
      <c r="U294" s="358">
        <v>9.6973000000000003</v>
      </c>
      <c r="V294" s="358">
        <v>11.821</v>
      </c>
      <c r="W294" s="358">
        <v>1.9772000000000001</v>
      </c>
      <c r="X294" s="358" t="s">
        <v>428</v>
      </c>
      <c r="Y294" s="399"/>
      <c r="Z294" s="357"/>
      <c r="AA294" s="357"/>
      <c r="AB294" s="357"/>
      <c r="AC294" s="357"/>
      <c r="AD294" s="357"/>
      <c r="AE294" s="357"/>
      <c r="AF294" s="357"/>
      <c r="AG294" s="357"/>
      <c r="AH294" s="357"/>
      <c r="AI294" s="357"/>
      <c r="AJ294" s="357"/>
      <c r="AK294" s="357"/>
      <c r="AL294" s="357"/>
      <c r="AM294" s="357"/>
      <c r="AN294" s="357"/>
      <c r="AO294" s="399"/>
      <c r="AP294" s="358">
        <v>18.510000000000002</v>
      </c>
      <c r="AQ294" s="358">
        <v>19.47</v>
      </c>
      <c r="AR294" s="358">
        <v>14.85</v>
      </c>
      <c r="AS294" s="358">
        <v>8.09</v>
      </c>
      <c r="AT294" s="358">
        <v>15</v>
      </c>
      <c r="AU294" s="399"/>
      <c r="AV294" s="450"/>
      <c r="AW294" s="450"/>
      <c r="AX294" s="450"/>
      <c r="AY294" s="450"/>
      <c r="AZ294" s="450"/>
      <c r="BA294" s="398"/>
      <c r="BB294" s="400"/>
      <c r="BC294" s="400"/>
      <c r="BD294" s="400"/>
      <c r="BE294" s="400"/>
      <c r="BF294" s="399"/>
      <c r="BG294" s="400"/>
      <c r="BH294" s="400"/>
      <c r="BI294" s="400"/>
      <c r="BJ294" s="400"/>
      <c r="BK294" s="399"/>
      <c r="BL294" s="398"/>
      <c r="BM294" s="451"/>
    </row>
    <row r="295" spans="1:65" s="449" customFormat="1" ht="11" x14ac:dyDescent="0.3">
      <c r="A295" s="356" t="s">
        <v>4476</v>
      </c>
      <c r="B295" s="398"/>
      <c r="C295" s="742"/>
      <c r="D295" s="398"/>
      <c r="E295" s="398"/>
      <c r="F295" s="398"/>
      <c r="G295" s="398"/>
      <c r="H295" s="399"/>
      <c r="I295" s="358">
        <v>0.39850000000000002</v>
      </c>
      <c r="J295" s="358">
        <v>-0.67830000000000001</v>
      </c>
      <c r="K295" s="358">
        <v>2.6347999999999998</v>
      </c>
      <c r="L295" s="358">
        <v>7.3920000000000003</v>
      </c>
      <c r="M295" s="358">
        <v>7.5156000000000001</v>
      </c>
      <c r="N295" s="359">
        <v>9.8674999999999997</v>
      </c>
      <c r="O295" s="358">
        <v>1.0825</v>
      </c>
      <c r="P295" s="358">
        <v>20.2544</v>
      </c>
      <c r="Q295" s="358">
        <v>14.4937</v>
      </c>
      <c r="R295" s="358">
        <v>13.6287</v>
      </c>
      <c r="S295" s="358">
        <v>3.8736000000000002</v>
      </c>
      <c r="T295" s="358">
        <v>23.493200000000002</v>
      </c>
      <c r="U295" s="358">
        <v>7.7907999999999999</v>
      </c>
      <c r="V295" s="358">
        <v>10.304600000000001</v>
      </c>
      <c r="W295" s="358">
        <v>0.82379999999999998</v>
      </c>
      <c r="X295" s="358" t="s">
        <v>428</v>
      </c>
      <c r="Y295" s="399"/>
      <c r="Z295" s="357"/>
      <c r="AA295" s="357"/>
      <c r="AB295" s="357"/>
      <c r="AC295" s="357"/>
      <c r="AD295" s="357"/>
      <c r="AE295" s="357"/>
      <c r="AF295" s="357"/>
      <c r="AG295" s="357"/>
      <c r="AH295" s="357"/>
      <c r="AI295" s="357"/>
      <c r="AJ295" s="357"/>
      <c r="AK295" s="357"/>
      <c r="AL295" s="357"/>
      <c r="AM295" s="357"/>
      <c r="AN295" s="357"/>
      <c r="AO295" s="399"/>
      <c r="AP295" s="358">
        <v>14.94</v>
      </c>
      <c r="AQ295" s="358">
        <v>16.79</v>
      </c>
      <c r="AR295" s="358">
        <v>15.27</v>
      </c>
      <c r="AS295" s="358">
        <v>11.29</v>
      </c>
      <c r="AT295" s="358">
        <v>15.84</v>
      </c>
      <c r="AU295" s="399"/>
      <c r="AV295" s="450"/>
      <c r="AW295" s="450"/>
      <c r="AX295" s="450"/>
      <c r="AY295" s="450"/>
      <c r="AZ295" s="450"/>
      <c r="BA295" s="398"/>
      <c r="BB295" s="400"/>
      <c r="BC295" s="400"/>
      <c r="BD295" s="400"/>
      <c r="BE295" s="400"/>
      <c r="BF295" s="399"/>
      <c r="BG295" s="400"/>
      <c r="BH295" s="400"/>
      <c r="BI295" s="400"/>
      <c r="BJ295" s="400"/>
      <c r="BK295" s="399"/>
      <c r="BL295" s="398"/>
      <c r="BM295" s="451"/>
    </row>
    <row r="296" spans="1:65" s="449" customFormat="1" ht="11" x14ac:dyDescent="0.3">
      <c r="A296" s="356" t="s">
        <v>2557</v>
      </c>
      <c r="B296" s="398"/>
      <c r="C296" s="742"/>
      <c r="D296" s="398"/>
      <c r="E296" s="398"/>
      <c r="F296" s="398"/>
      <c r="G296" s="398"/>
      <c r="H296" s="399"/>
      <c r="I296" s="358">
        <v>-7.9000000000000001E-2</v>
      </c>
      <c r="J296" s="358">
        <v>-1.4624999999999999</v>
      </c>
      <c r="K296" s="358">
        <v>-2.5230000000000001</v>
      </c>
      <c r="L296" s="358">
        <v>-5.8491</v>
      </c>
      <c r="M296" s="358">
        <v>-5.4871999999999996</v>
      </c>
      <c r="N296" s="359">
        <v>3.7751000000000001</v>
      </c>
      <c r="O296" s="358">
        <v>-5.5753000000000004</v>
      </c>
      <c r="P296" s="358">
        <v>24.2363</v>
      </c>
      <c r="Q296" s="358">
        <v>26.1188</v>
      </c>
      <c r="R296" s="358">
        <v>14.242000000000001</v>
      </c>
      <c r="S296" s="358">
        <v>-2.0291000000000001</v>
      </c>
      <c r="T296" s="358">
        <v>2.2928000000000002</v>
      </c>
      <c r="U296" s="358">
        <v>-1.7999999999999999E-2</v>
      </c>
      <c r="V296" s="358">
        <v>0.97940000000000005</v>
      </c>
      <c r="W296" s="358">
        <v>-1.8560000000000001</v>
      </c>
      <c r="X296" s="358" t="s">
        <v>428</v>
      </c>
      <c r="Y296" s="399"/>
      <c r="Z296" s="357"/>
      <c r="AA296" s="357"/>
      <c r="AB296" s="357"/>
      <c r="AC296" s="357"/>
      <c r="AD296" s="357"/>
      <c r="AE296" s="357"/>
      <c r="AF296" s="357"/>
      <c r="AG296" s="357"/>
      <c r="AH296" s="357"/>
      <c r="AI296" s="357"/>
      <c r="AJ296" s="357"/>
      <c r="AK296" s="357"/>
      <c r="AL296" s="357"/>
      <c r="AM296" s="357"/>
      <c r="AN296" s="357"/>
      <c r="AO296" s="399"/>
      <c r="AP296" s="358">
        <v>18.71</v>
      </c>
      <c r="AQ296" s="358">
        <v>24.17</v>
      </c>
      <c r="AR296" s="358">
        <v>20.45</v>
      </c>
      <c r="AS296" s="358">
        <v>5.31</v>
      </c>
      <c r="AT296" s="358">
        <v>-4.33</v>
      </c>
      <c r="AU296" s="399"/>
      <c r="AV296" s="450"/>
      <c r="AW296" s="450"/>
      <c r="AX296" s="450"/>
      <c r="AY296" s="450"/>
      <c r="AZ296" s="450"/>
      <c r="BA296" s="398"/>
      <c r="BB296" s="400"/>
      <c r="BC296" s="400"/>
      <c r="BD296" s="400"/>
      <c r="BE296" s="400"/>
      <c r="BF296" s="399"/>
      <c r="BG296" s="400"/>
      <c r="BH296" s="400"/>
      <c r="BI296" s="400"/>
      <c r="BJ296" s="400"/>
      <c r="BK296" s="399"/>
      <c r="BL296" s="398"/>
      <c r="BM296" s="451"/>
    </row>
    <row r="297" spans="1:65" s="449" customFormat="1" ht="11" x14ac:dyDescent="0.3">
      <c r="A297" s="356" t="s">
        <v>4483</v>
      </c>
      <c r="B297" s="398"/>
      <c r="C297" s="742"/>
      <c r="D297" s="398"/>
      <c r="E297" s="398"/>
      <c r="F297" s="398"/>
      <c r="G297" s="398"/>
      <c r="H297" s="399"/>
      <c r="I297" s="358">
        <v>4.3E-3</v>
      </c>
      <c r="J297" s="358">
        <v>-0.1245</v>
      </c>
      <c r="K297" s="358">
        <v>2.5590999999999999</v>
      </c>
      <c r="L297" s="358">
        <v>8.4634999999999998</v>
      </c>
      <c r="M297" s="358">
        <v>15.8111</v>
      </c>
      <c r="N297" s="359">
        <v>7.4122000000000003</v>
      </c>
      <c r="O297" s="358">
        <v>-3.1193</v>
      </c>
      <c r="P297" s="358">
        <v>13.3682</v>
      </c>
      <c r="Q297" s="358">
        <v>14.228</v>
      </c>
      <c r="R297" s="358">
        <v>17.448799999999999</v>
      </c>
      <c r="S297" s="358">
        <v>4.9085999999999999</v>
      </c>
      <c r="T297" s="358">
        <v>29.58</v>
      </c>
      <c r="U297" s="358">
        <v>10.9573</v>
      </c>
      <c r="V297" s="358">
        <v>9.9042999999999992</v>
      </c>
      <c r="W297" s="358">
        <v>3.5245000000000002</v>
      </c>
      <c r="X297" s="358" t="s">
        <v>428</v>
      </c>
      <c r="Y297" s="399"/>
      <c r="Z297" s="357"/>
      <c r="AA297" s="357"/>
      <c r="AB297" s="357"/>
      <c r="AC297" s="357"/>
      <c r="AD297" s="357"/>
      <c r="AE297" s="357"/>
      <c r="AF297" s="357"/>
      <c r="AG297" s="357"/>
      <c r="AH297" s="357"/>
      <c r="AI297" s="357"/>
      <c r="AJ297" s="357"/>
      <c r="AK297" s="357"/>
      <c r="AL297" s="357"/>
      <c r="AM297" s="357"/>
      <c r="AN297" s="357"/>
      <c r="AO297" s="399"/>
      <c r="AP297" s="358">
        <v>17.68</v>
      </c>
      <c r="AQ297" s="358">
        <v>18.95</v>
      </c>
      <c r="AR297" s="358">
        <v>12.93</v>
      </c>
      <c r="AS297" s="358">
        <v>6.56</v>
      </c>
      <c r="AT297" s="358">
        <v>21.81</v>
      </c>
      <c r="AU297" s="399"/>
      <c r="AV297" s="450"/>
      <c r="AW297" s="450"/>
      <c r="AX297" s="450"/>
      <c r="AY297" s="450"/>
      <c r="AZ297" s="450"/>
      <c r="BA297" s="398"/>
      <c r="BB297" s="400"/>
      <c r="BC297" s="400"/>
      <c r="BD297" s="400"/>
      <c r="BE297" s="400"/>
      <c r="BF297" s="399"/>
      <c r="BG297" s="400"/>
      <c r="BH297" s="400"/>
      <c r="BI297" s="400"/>
      <c r="BJ297" s="400"/>
      <c r="BK297" s="399"/>
      <c r="BL297" s="398"/>
      <c r="BM297" s="451"/>
    </row>
    <row r="298" spans="1:65" s="449" customFormat="1" ht="11" x14ac:dyDescent="0.3">
      <c r="A298" s="356" t="s">
        <v>2561</v>
      </c>
      <c r="B298" s="398"/>
      <c r="C298" s="742"/>
      <c r="D298" s="398"/>
      <c r="E298" s="398"/>
      <c r="F298" s="398"/>
      <c r="G298" s="398"/>
      <c r="H298" s="399"/>
      <c r="I298" s="358">
        <v>0.57779999999999998</v>
      </c>
      <c r="J298" s="358">
        <v>-0.80759999999999998</v>
      </c>
      <c r="K298" s="358">
        <v>1.5852999999999999</v>
      </c>
      <c r="L298" s="358">
        <v>6.2942</v>
      </c>
      <c r="M298" s="358">
        <v>3.61E-2</v>
      </c>
      <c r="N298" s="359">
        <v>2.7723</v>
      </c>
      <c r="O298" s="358">
        <v>2.1659000000000002</v>
      </c>
      <c r="P298" s="358">
        <v>13.061500000000001</v>
      </c>
      <c r="Q298" s="358">
        <v>9.7774999999999999</v>
      </c>
      <c r="R298" s="358">
        <v>13.4788</v>
      </c>
      <c r="S298" s="358">
        <v>4.8079000000000001</v>
      </c>
      <c r="T298" s="358">
        <v>14.6221</v>
      </c>
      <c r="U298" s="358">
        <v>-1.4994000000000001</v>
      </c>
      <c r="V298" s="358">
        <v>4.7301000000000002</v>
      </c>
      <c r="W298" s="358">
        <v>-0.51</v>
      </c>
      <c r="X298" s="358" t="s">
        <v>428</v>
      </c>
      <c r="Y298" s="399"/>
      <c r="Z298" s="357"/>
      <c r="AA298" s="357"/>
      <c r="AB298" s="357"/>
      <c r="AC298" s="357"/>
      <c r="AD298" s="357"/>
      <c r="AE298" s="357"/>
      <c r="AF298" s="357"/>
      <c r="AG298" s="357"/>
      <c r="AH298" s="357"/>
      <c r="AI298" s="357"/>
      <c r="AJ298" s="357"/>
      <c r="AK298" s="357"/>
      <c r="AL298" s="357"/>
      <c r="AM298" s="357"/>
      <c r="AN298" s="357"/>
      <c r="AO298" s="399"/>
      <c r="AP298" s="358">
        <v>13.42</v>
      </c>
      <c r="AQ298" s="358">
        <v>12.94</v>
      </c>
      <c r="AR298" s="358">
        <v>10.17</v>
      </c>
      <c r="AS298" s="358">
        <v>7.07</v>
      </c>
      <c r="AT298" s="358">
        <v>4.37</v>
      </c>
      <c r="AU298" s="399"/>
      <c r="AV298" s="450"/>
      <c r="AW298" s="450"/>
      <c r="AX298" s="450"/>
      <c r="AY298" s="450"/>
      <c r="AZ298" s="450"/>
      <c r="BA298" s="398"/>
      <c r="BB298" s="400"/>
      <c r="BC298" s="400"/>
      <c r="BD298" s="400"/>
      <c r="BE298" s="400"/>
      <c r="BF298" s="399"/>
      <c r="BG298" s="400"/>
      <c r="BH298" s="400"/>
      <c r="BI298" s="400"/>
      <c r="BJ298" s="400"/>
      <c r="BK298" s="399"/>
      <c r="BL298" s="398"/>
      <c r="BM298" s="451"/>
    </row>
    <row r="299" spans="1:65" s="449" customFormat="1" ht="11" x14ac:dyDescent="0.3">
      <c r="A299" s="356" t="s">
        <v>4495</v>
      </c>
      <c r="B299" s="398"/>
      <c r="C299" s="742"/>
      <c r="D299" s="398"/>
      <c r="E299" s="398"/>
      <c r="F299" s="398"/>
      <c r="G299" s="398"/>
      <c r="H299" s="399"/>
      <c r="I299" s="358">
        <v>0.42149999999999999</v>
      </c>
      <c r="J299" s="358">
        <v>-0.9597</v>
      </c>
      <c r="K299" s="358">
        <v>2.4603999999999999</v>
      </c>
      <c r="L299" s="358">
        <v>3.9401000000000002</v>
      </c>
      <c r="M299" s="358">
        <v>4.3135000000000003</v>
      </c>
      <c r="N299" s="359">
        <v>4.9188000000000001</v>
      </c>
      <c r="O299" s="358">
        <v>-5.9173999999999998</v>
      </c>
      <c r="P299" s="358">
        <v>15.3066</v>
      </c>
      <c r="Q299" s="358">
        <v>15.7347</v>
      </c>
      <c r="R299" s="358">
        <v>18.788</v>
      </c>
      <c r="S299" s="358">
        <v>1.5603</v>
      </c>
      <c r="T299" s="358">
        <v>19.227</v>
      </c>
      <c r="U299" s="358">
        <v>4.1224999999999996</v>
      </c>
      <c r="V299" s="358">
        <v>8.5327999999999999</v>
      </c>
      <c r="W299" s="358">
        <v>2.5468999999999999</v>
      </c>
      <c r="X299" s="358" t="s">
        <v>428</v>
      </c>
      <c r="Y299" s="399"/>
      <c r="Z299" s="357"/>
      <c r="AA299" s="357"/>
      <c r="AB299" s="357"/>
      <c r="AC299" s="357"/>
      <c r="AD299" s="357"/>
      <c r="AE299" s="357"/>
      <c r="AF299" s="357"/>
      <c r="AG299" s="357"/>
      <c r="AH299" s="357"/>
      <c r="AI299" s="357"/>
      <c r="AJ299" s="357"/>
      <c r="AK299" s="357"/>
      <c r="AL299" s="357"/>
      <c r="AM299" s="357"/>
      <c r="AN299" s="357"/>
      <c r="AO299" s="399"/>
      <c r="AP299" s="358">
        <v>18.36</v>
      </c>
      <c r="AQ299" s="358">
        <v>18.5</v>
      </c>
      <c r="AR299" s="358">
        <v>12.77</v>
      </c>
      <c r="AS299" s="358">
        <v>4.4800000000000004</v>
      </c>
      <c r="AT299" s="358">
        <v>8.69</v>
      </c>
      <c r="AU299" s="399"/>
      <c r="AV299" s="450"/>
      <c r="AW299" s="450"/>
      <c r="AX299" s="450"/>
      <c r="AY299" s="450"/>
      <c r="AZ299" s="450"/>
      <c r="BA299" s="398"/>
      <c r="BB299" s="400"/>
      <c r="BC299" s="400"/>
      <c r="BD299" s="400"/>
      <c r="BE299" s="400"/>
      <c r="BF299" s="399"/>
      <c r="BG299" s="400"/>
      <c r="BH299" s="400"/>
      <c r="BI299" s="400"/>
      <c r="BJ299" s="400"/>
      <c r="BK299" s="399"/>
      <c r="BL299" s="398"/>
      <c r="BM299" s="451"/>
    </row>
    <row r="300" spans="1:65" s="449" customFormat="1" ht="11" x14ac:dyDescent="0.3">
      <c r="A300" s="356" t="s">
        <v>5823</v>
      </c>
      <c r="B300" s="398"/>
      <c r="C300" s="742"/>
      <c r="D300" s="398"/>
      <c r="E300" s="398"/>
      <c r="F300" s="398"/>
      <c r="G300" s="398"/>
      <c r="H300" s="399"/>
      <c r="I300" s="358" t="s">
        <v>430</v>
      </c>
      <c r="J300" s="358" t="s">
        <v>430</v>
      </c>
      <c r="K300" s="358" t="s">
        <v>430</v>
      </c>
      <c r="L300" s="358" t="s">
        <v>430</v>
      </c>
      <c r="M300" s="358" t="s">
        <v>430</v>
      </c>
      <c r="N300" s="359" t="s">
        <v>430</v>
      </c>
      <c r="O300" s="358" t="s">
        <v>430</v>
      </c>
      <c r="P300" s="358" t="s">
        <v>430</v>
      </c>
      <c r="Q300" s="358" t="s">
        <v>430</v>
      </c>
      <c r="R300" s="358" t="s">
        <v>430</v>
      </c>
      <c r="S300" s="358" t="s">
        <v>430</v>
      </c>
      <c r="T300" s="358" t="s">
        <v>430</v>
      </c>
      <c r="U300" s="358" t="s">
        <v>430</v>
      </c>
      <c r="V300" s="358" t="s">
        <v>430</v>
      </c>
      <c r="W300" s="358" t="s">
        <v>430</v>
      </c>
      <c r="X300" s="358" t="s">
        <v>430</v>
      </c>
      <c r="Y300" s="399"/>
      <c r="Z300" s="357"/>
      <c r="AA300" s="357"/>
      <c r="AB300" s="357"/>
      <c r="AC300" s="357"/>
      <c r="AD300" s="357"/>
      <c r="AE300" s="357"/>
      <c r="AF300" s="357"/>
      <c r="AG300" s="357"/>
      <c r="AH300" s="357"/>
      <c r="AI300" s="357"/>
      <c r="AJ300" s="357"/>
      <c r="AK300" s="357"/>
      <c r="AL300" s="357"/>
      <c r="AM300" s="357"/>
      <c r="AN300" s="357"/>
      <c r="AO300" s="399"/>
      <c r="AP300" s="358" t="s">
        <v>430</v>
      </c>
      <c r="AQ300" s="358" t="s">
        <v>430</v>
      </c>
      <c r="AR300" s="358" t="s">
        <v>430</v>
      </c>
      <c r="AS300" s="358" t="s">
        <v>430</v>
      </c>
      <c r="AT300" s="358" t="s">
        <v>430</v>
      </c>
      <c r="AU300" s="399"/>
      <c r="AV300" s="450"/>
      <c r="AW300" s="450"/>
      <c r="AX300" s="450"/>
      <c r="AY300" s="450"/>
      <c r="AZ300" s="450"/>
      <c r="BA300" s="398"/>
      <c r="BB300" s="400"/>
      <c r="BC300" s="400"/>
      <c r="BD300" s="400"/>
      <c r="BE300" s="400"/>
      <c r="BF300" s="399"/>
      <c r="BG300" s="400"/>
      <c r="BH300" s="400"/>
      <c r="BI300" s="400"/>
      <c r="BJ300" s="400"/>
      <c r="BK300" s="399"/>
      <c r="BL300" s="398"/>
      <c r="BM300" s="451"/>
    </row>
    <row r="301" spans="1:65" s="449" customFormat="1" ht="11" x14ac:dyDescent="0.3">
      <c r="A301" s="356" t="s">
        <v>6600</v>
      </c>
      <c r="B301" s="398"/>
      <c r="C301" s="742"/>
      <c r="D301" s="398"/>
      <c r="E301" s="398"/>
      <c r="F301" s="398"/>
      <c r="G301" s="398"/>
      <c r="H301" s="399"/>
      <c r="I301" s="358">
        <v>2.3275000000000001</v>
      </c>
      <c r="J301" s="358">
        <v>2.7795000000000001</v>
      </c>
      <c r="K301" s="358">
        <v>10.437799999999999</v>
      </c>
      <c r="L301" s="358">
        <v>-0.8911</v>
      </c>
      <c r="M301" s="358">
        <v>1.3854</v>
      </c>
      <c r="N301" s="359">
        <v>59.206000000000003</v>
      </c>
      <c r="O301" s="358">
        <v>47.813200000000002</v>
      </c>
      <c r="P301" s="358">
        <v>38.945300000000003</v>
      </c>
      <c r="Q301" s="358">
        <v>27.156700000000001</v>
      </c>
      <c r="R301" s="358">
        <v>17.472100000000001</v>
      </c>
      <c r="S301" s="358">
        <v>11.1732</v>
      </c>
      <c r="T301" s="358">
        <v>7.1698000000000004</v>
      </c>
      <c r="U301" s="358">
        <v>18.066199999999998</v>
      </c>
      <c r="V301" s="358">
        <v>36.460099999999997</v>
      </c>
      <c r="W301" s="358">
        <v>10.055199999999999</v>
      </c>
      <c r="X301" s="358" t="s">
        <v>428</v>
      </c>
      <c r="Y301" s="399"/>
      <c r="Z301" s="357"/>
      <c r="AA301" s="357"/>
      <c r="AB301" s="357"/>
      <c r="AC301" s="357"/>
      <c r="AD301" s="357"/>
      <c r="AE301" s="357"/>
      <c r="AF301" s="357"/>
      <c r="AG301" s="357"/>
      <c r="AH301" s="357"/>
      <c r="AI301" s="357"/>
      <c r="AJ301" s="357"/>
      <c r="AK301" s="357"/>
      <c r="AL301" s="357"/>
      <c r="AM301" s="357"/>
      <c r="AN301" s="357"/>
      <c r="AO301" s="399"/>
      <c r="AP301" s="358">
        <v>23.3</v>
      </c>
      <c r="AQ301" s="358">
        <v>27.56</v>
      </c>
      <c r="AR301" s="358">
        <v>34.28</v>
      </c>
      <c r="AS301" s="358">
        <v>43.49</v>
      </c>
      <c r="AT301" s="358">
        <v>27.37</v>
      </c>
      <c r="AU301" s="399"/>
      <c r="AV301" s="450"/>
      <c r="AW301" s="450"/>
      <c r="AX301" s="450"/>
      <c r="AY301" s="450"/>
      <c r="AZ301" s="450"/>
      <c r="BA301" s="398"/>
      <c r="BB301" s="400"/>
      <c r="BC301" s="400"/>
      <c r="BD301" s="400"/>
      <c r="BE301" s="400"/>
      <c r="BF301" s="399"/>
      <c r="BG301" s="400"/>
      <c r="BH301" s="400"/>
      <c r="BI301" s="400"/>
      <c r="BJ301" s="400"/>
      <c r="BK301" s="399"/>
      <c r="BL301" s="398"/>
      <c r="BM301" s="451"/>
    </row>
    <row r="302" spans="1:65" s="449" customFormat="1" ht="11" x14ac:dyDescent="0.3">
      <c r="A302" s="356" t="s">
        <v>5824</v>
      </c>
      <c r="B302" s="398"/>
      <c r="C302" s="742"/>
      <c r="D302" s="398"/>
      <c r="E302" s="398"/>
      <c r="F302" s="398"/>
      <c r="G302" s="398"/>
      <c r="H302" s="399"/>
      <c r="I302" s="358">
        <v>4.0631000000000004</v>
      </c>
      <c r="J302" s="358">
        <v>1.6795</v>
      </c>
      <c r="K302" s="358">
        <v>8.4964999999999993</v>
      </c>
      <c r="L302" s="358">
        <v>-11.0266</v>
      </c>
      <c r="M302" s="358">
        <v>-4.7763</v>
      </c>
      <c r="N302" s="359">
        <v>114.9611</v>
      </c>
      <c r="O302" s="358">
        <v>67.282399999999996</v>
      </c>
      <c r="P302" s="358">
        <v>49.945</v>
      </c>
      <c r="Q302" s="358">
        <v>30.84</v>
      </c>
      <c r="R302" s="358">
        <v>17.965199999999999</v>
      </c>
      <c r="S302" s="358">
        <v>5.7919</v>
      </c>
      <c r="T302" s="358">
        <v>4.0654000000000003</v>
      </c>
      <c r="U302" s="358">
        <v>3.7968999999999999</v>
      </c>
      <c r="V302" s="358">
        <v>67.817999999999998</v>
      </c>
      <c r="W302" s="358">
        <v>9.2545999999999999</v>
      </c>
      <c r="X302" s="358" t="s">
        <v>428</v>
      </c>
      <c r="Y302" s="399"/>
      <c r="Z302" s="357"/>
      <c r="AA302" s="357"/>
      <c r="AB302" s="357"/>
      <c r="AC302" s="357"/>
      <c r="AD302" s="357"/>
      <c r="AE302" s="357"/>
      <c r="AF302" s="357"/>
      <c r="AG302" s="357"/>
      <c r="AH302" s="357"/>
      <c r="AI302" s="357"/>
      <c r="AJ302" s="357"/>
      <c r="AK302" s="357"/>
      <c r="AL302" s="357"/>
      <c r="AM302" s="357"/>
      <c r="AN302" s="357"/>
      <c r="AO302" s="399"/>
      <c r="AP302" s="358">
        <v>27.07</v>
      </c>
      <c r="AQ302" s="358">
        <v>34.229999999999997</v>
      </c>
      <c r="AR302" s="358">
        <v>44.16</v>
      </c>
      <c r="AS302" s="358">
        <v>62.84</v>
      </c>
      <c r="AT302" s="358">
        <v>32.04</v>
      </c>
      <c r="AU302" s="399"/>
      <c r="AV302" s="450"/>
      <c r="AW302" s="450"/>
      <c r="AX302" s="450"/>
      <c r="AY302" s="450"/>
      <c r="AZ302" s="450"/>
      <c r="BA302" s="398"/>
      <c r="BB302" s="400"/>
      <c r="BC302" s="400"/>
      <c r="BD302" s="400"/>
      <c r="BE302" s="400"/>
      <c r="BF302" s="399"/>
      <c r="BG302" s="400"/>
      <c r="BH302" s="400"/>
      <c r="BI302" s="400"/>
      <c r="BJ302" s="400"/>
      <c r="BK302" s="399"/>
      <c r="BL302" s="398"/>
      <c r="BM302" s="451"/>
    </row>
    <row r="303" spans="1:65" s="449" customFormat="1" ht="11" x14ac:dyDescent="0.3">
      <c r="A303" s="501" t="s">
        <v>5825</v>
      </c>
      <c r="B303" s="452"/>
      <c r="C303" s="743"/>
      <c r="D303" s="452"/>
      <c r="E303" s="452"/>
      <c r="F303" s="452"/>
      <c r="G303" s="452"/>
      <c r="H303" s="453"/>
      <c r="I303" s="454" t="s">
        <v>430</v>
      </c>
      <c r="J303" s="454" t="s">
        <v>430</v>
      </c>
      <c r="K303" s="454" t="s">
        <v>430</v>
      </c>
      <c r="L303" s="454" t="s">
        <v>430</v>
      </c>
      <c r="M303" s="454" t="s">
        <v>430</v>
      </c>
      <c r="N303" s="455" t="s">
        <v>430</v>
      </c>
      <c r="O303" s="454" t="s">
        <v>430</v>
      </c>
      <c r="P303" s="454" t="s">
        <v>430</v>
      </c>
      <c r="Q303" s="454" t="s">
        <v>430</v>
      </c>
      <c r="R303" s="454" t="s">
        <v>430</v>
      </c>
      <c r="S303" s="454" t="s">
        <v>430</v>
      </c>
      <c r="T303" s="454" t="s">
        <v>430</v>
      </c>
      <c r="U303" s="454" t="s">
        <v>430</v>
      </c>
      <c r="V303" s="454" t="s">
        <v>430</v>
      </c>
      <c r="W303" s="454" t="s">
        <v>430</v>
      </c>
      <c r="X303" s="454" t="s">
        <v>430</v>
      </c>
      <c r="Y303" s="453"/>
      <c r="Z303" s="456"/>
      <c r="AA303" s="456"/>
      <c r="AB303" s="456"/>
      <c r="AC303" s="456"/>
      <c r="AD303" s="456"/>
      <c r="AE303" s="456"/>
      <c r="AF303" s="456"/>
      <c r="AG303" s="456"/>
      <c r="AH303" s="456"/>
      <c r="AI303" s="456"/>
      <c r="AJ303" s="456"/>
      <c r="AK303" s="456"/>
      <c r="AL303" s="456"/>
      <c r="AM303" s="456"/>
      <c r="AN303" s="456"/>
      <c r="AO303" s="453"/>
      <c r="AP303" s="454" t="s">
        <v>430</v>
      </c>
      <c r="AQ303" s="454" t="s">
        <v>430</v>
      </c>
      <c r="AR303" s="454" t="s">
        <v>430</v>
      </c>
      <c r="AS303" s="454" t="s">
        <v>430</v>
      </c>
      <c r="AT303" s="454" t="s">
        <v>430</v>
      </c>
      <c r="AU303" s="453"/>
      <c r="AV303" s="457"/>
      <c r="AW303" s="457"/>
      <c r="AX303" s="457"/>
      <c r="AY303" s="457"/>
      <c r="AZ303" s="457"/>
      <c r="BA303" s="452"/>
      <c r="BB303" s="458"/>
      <c r="BC303" s="458"/>
      <c r="BD303" s="458"/>
      <c r="BE303" s="458"/>
      <c r="BF303" s="445"/>
      <c r="BG303" s="458"/>
      <c r="BH303" s="458"/>
      <c r="BI303" s="458"/>
      <c r="BJ303" s="458"/>
      <c r="BK303" s="445"/>
      <c r="BL303" s="452"/>
      <c r="BM303" s="459"/>
    </row>
    <row r="307" spans="1:1" hidden="1" x14ac:dyDescent="0.25">
      <c r="A307" s="488" t="s">
        <v>179</v>
      </c>
    </row>
    <row r="308" spans="1:1" x14ac:dyDescent="0.25">
      <c r="A308" s="488" t="s">
        <v>10489</v>
      </c>
    </row>
    <row r="309" spans="1:1" x14ac:dyDescent="0.25">
      <c r="A309"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C1470-36A9-48A9-9A44-FC979918FF46}">
  <sheetPr codeName="Sheet23"/>
  <dimension ref="A1:AY104"/>
  <sheetViews>
    <sheetView workbookViewId="0">
      <pane xSplit="2" ySplit="1" topLeftCell="C85" activePane="bottomRight" state="frozen"/>
      <selection pane="topRight" activeCell="C1" sqref="C1"/>
      <selection pane="bottomLeft" activeCell="A8" sqref="A8"/>
      <selection pane="bottomRight"/>
    </sheetView>
  </sheetViews>
  <sheetFormatPr defaultRowHeight="10.5" x14ac:dyDescent="0.25"/>
  <cols>
    <col min="1" max="1" width="57.5429687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6.816406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26953125" style="21" bestFit="1" customWidth="1"/>
    <col min="32" max="32" width="7" style="21" bestFit="1" customWidth="1"/>
    <col min="33" max="33" width="1.1796875" style="21" customWidth="1"/>
    <col min="34" max="37" width="6.1796875" style="21" bestFit="1" customWidth="1"/>
    <col min="38" max="38" width="6.26953125" style="21" bestFit="1" customWidth="1"/>
    <col min="39" max="41" width="6.90625" style="21" bestFit="1" customWidth="1"/>
    <col min="42" max="43" width="6.1796875" style="21" bestFit="1" customWidth="1"/>
    <col min="44" max="44" width="5.453125" style="21" bestFit="1" customWidth="1"/>
    <col min="45"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6.1796875" style="21" bestFit="1" customWidth="1"/>
    <col min="52" max="16384" width="8.7265625" style="21"/>
  </cols>
  <sheetData>
    <row r="1" spans="1:51" x14ac:dyDescent="0.25">
      <c r="A1" s="22"/>
    </row>
    <row r="3" spans="1:51" ht="20.5" x14ac:dyDescent="0.45">
      <c r="A3" s="23" t="s">
        <v>8612</v>
      </c>
    </row>
    <row r="4" spans="1:51" x14ac:dyDescent="0.25">
      <c r="A4" s="21" t="s">
        <v>425</v>
      </c>
    </row>
    <row r="5" spans="1:51" ht="27" customHeight="1" x14ac:dyDescent="0.25">
      <c r="A5" s="1072" t="s">
        <v>8613</v>
      </c>
      <c r="B5" s="1073"/>
      <c r="C5" s="1079" t="s">
        <v>44</v>
      </c>
      <c r="D5" s="1073"/>
      <c r="E5" s="1079" t="s">
        <v>45</v>
      </c>
      <c r="F5" s="1073"/>
      <c r="G5" s="1079" t="s">
        <v>46</v>
      </c>
      <c r="H5" s="1073"/>
      <c r="I5" s="1103" t="s">
        <v>184</v>
      </c>
      <c r="J5" s="1098"/>
      <c r="K5" s="1098"/>
      <c r="L5" s="1099"/>
      <c r="M5" s="1097"/>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3" t="s">
        <v>56</v>
      </c>
      <c r="AG5" s="835"/>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row>
    <row r="6" spans="1:51" ht="27" customHeight="1" x14ac:dyDescent="0.25">
      <c r="A6" s="1072"/>
      <c r="B6" s="1074"/>
      <c r="C6" s="1110"/>
      <c r="D6" s="1074"/>
      <c r="E6" s="1110"/>
      <c r="F6" s="1074"/>
      <c r="G6" s="1110"/>
      <c r="H6" s="1074"/>
      <c r="I6" s="840" t="s">
        <v>180</v>
      </c>
      <c r="J6" s="831" t="s">
        <v>181</v>
      </c>
      <c r="K6" s="831" t="s">
        <v>182</v>
      </c>
      <c r="L6" s="832"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831"/>
      <c r="AH6" s="1067" t="s">
        <v>68</v>
      </c>
      <c r="AI6" s="1106"/>
      <c r="AJ6" s="1106"/>
      <c r="AK6" s="1106"/>
      <c r="AL6" s="1106"/>
      <c r="AM6" s="1106"/>
      <c r="AN6" s="1106"/>
      <c r="AO6" s="1106"/>
      <c r="AP6" s="1106"/>
      <c r="AQ6" s="1106"/>
      <c r="AR6" s="1106"/>
      <c r="AS6" s="1106"/>
      <c r="AT6" s="1106"/>
      <c r="AU6" s="1106"/>
      <c r="AV6" s="1106"/>
      <c r="AW6" s="1106"/>
      <c r="AX6" s="1106"/>
      <c r="AY6" s="1106"/>
    </row>
    <row r="7" spans="1:51" ht="14.5" x14ac:dyDescent="0.25">
      <c r="A7" s="29" t="s">
        <v>8614</v>
      </c>
      <c r="B7" s="947"/>
      <c r="C7" s="716"/>
      <c r="D7" s="42"/>
      <c r="E7" s="30"/>
      <c r="F7" s="42"/>
      <c r="G7" s="30"/>
      <c r="H7" s="65"/>
      <c r="I7" s="30"/>
      <c r="J7" s="30"/>
      <c r="K7" s="30"/>
      <c r="L7" s="30"/>
      <c r="M7" s="65"/>
      <c r="N7" s="238"/>
      <c r="O7" s="237"/>
      <c r="P7" s="237"/>
      <c r="Q7" s="237"/>
      <c r="R7" s="237"/>
      <c r="S7" s="237"/>
      <c r="T7" s="237"/>
      <c r="U7" s="948"/>
      <c r="V7" s="237"/>
      <c r="W7" s="237"/>
      <c r="X7" s="237"/>
      <c r="Y7" s="237"/>
      <c r="Z7" s="237"/>
      <c r="AA7" s="237"/>
      <c r="AB7" s="237"/>
      <c r="AC7" s="237"/>
      <c r="AD7" s="237"/>
      <c r="AE7" s="237"/>
      <c r="AF7" s="237"/>
      <c r="AG7" s="65"/>
      <c r="AH7" s="242"/>
      <c r="AI7" s="242"/>
      <c r="AJ7" s="242"/>
      <c r="AK7" s="242"/>
      <c r="AL7" s="242"/>
      <c r="AM7" s="242"/>
      <c r="AN7" s="242"/>
      <c r="AO7" s="949"/>
      <c r="AP7" s="242"/>
      <c r="AQ7" s="242"/>
      <c r="AR7" s="242"/>
      <c r="AS7" s="242"/>
      <c r="AT7" s="242"/>
      <c r="AU7" s="242"/>
      <c r="AV7" s="242"/>
      <c r="AW7" s="242"/>
      <c r="AX7" s="242"/>
      <c r="AY7" s="950"/>
    </row>
    <row r="8" spans="1:51" x14ac:dyDescent="0.25">
      <c r="A8" s="977" t="s">
        <v>7443</v>
      </c>
      <c r="B8" s="978"/>
      <c r="C8" s="979">
        <v>43480</v>
      </c>
      <c r="D8" s="978"/>
      <c r="E8" s="980">
        <v>8817.59</v>
      </c>
      <c r="F8" s="978"/>
      <c r="G8" s="981">
        <v>1465.9191000000001</v>
      </c>
      <c r="H8" s="983"/>
      <c r="I8" s="982">
        <v>9.2099999999999994E-3</v>
      </c>
      <c r="J8" s="982">
        <v>5.3</v>
      </c>
      <c r="K8" s="982">
        <v>8.8999999999999999E-3</v>
      </c>
      <c r="L8" s="982">
        <v>8.8999999999999999E-3</v>
      </c>
      <c r="M8" s="987"/>
      <c r="N8" s="984">
        <v>5.0103999999999997</v>
      </c>
      <c r="O8" s="982">
        <v>4.9926000000000004</v>
      </c>
      <c r="P8" s="982">
        <v>5.0772000000000004</v>
      </c>
      <c r="Q8" s="982">
        <v>5.0472000000000001</v>
      </c>
      <c r="R8" s="982">
        <v>5.0968</v>
      </c>
      <c r="S8" s="982">
        <v>5.1814</v>
      </c>
      <c r="T8" s="982">
        <v>5.1957000000000004</v>
      </c>
      <c r="U8" s="1006">
        <v>5.2367999999999997</v>
      </c>
      <c r="V8" s="982">
        <v>5.3289</v>
      </c>
      <c r="W8" s="982">
        <v>5.79</v>
      </c>
      <c r="X8" s="982">
        <v>6.1272000000000002</v>
      </c>
      <c r="Y8" s="988">
        <v>5.6917999999999997</v>
      </c>
      <c r="Z8" s="982" t="s">
        <v>430</v>
      </c>
      <c r="AA8" s="982">
        <v>5.1327999999999996</v>
      </c>
      <c r="AB8" s="982">
        <v>5.1676000000000002</v>
      </c>
      <c r="AC8" s="982">
        <v>5.1997999999999998</v>
      </c>
      <c r="AD8" s="982">
        <v>5.2891000000000004</v>
      </c>
      <c r="AE8" s="982">
        <v>5.0564</v>
      </c>
      <c r="AF8" s="982">
        <v>5.1615000000000002</v>
      </c>
      <c r="AG8" s="1007"/>
      <c r="AH8" s="985" t="s">
        <v>7305</v>
      </c>
      <c r="AI8" s="985" t="s">
        <v>7352</v>
      </c>
      <c r="AJ8" s="985" t="s">
        <v>7359</v>
      </c>
      <c r="AK8" s="985" t="s">
        <v>7356</v>
      </c>
      <c r="AL8" s="985" t="s">
        <v>7353</v>
      </c>
      <c r="AM8" s="985" t="s">
        <v>7353</v>
      </c>
      <c r="AN8" s="985" t="s">
        <v>7356</v>
      </c>
      <c r="AO8" s="1008" t="s">
        <v>7352</v>
      </c>
      <c r="AP8" s="985" t="s">
        <v>7353</v>
      </c>
      <c r="AQ8" s="985" t="s">
        <v>7310</v>
      </c>
      <c r="AR8" s="985" t="s">
        <v>7310</v>
      </c>
      <c r="AS8" s="985" t="s">
        <v>7412</v>
      </c>
      <c r="AT8" s="980" t="s">
        <v>430</v>
      </c>
      <c r="AU8" s="985" t="s">
        <v>7353</v>
      </c>
      <c r="AV8" s="985" t="s">
        <v>7353</v>
      </c>
      <c r="AW8" s="985" t="s">
        <v>7352</v>
      </c>
      <c r="AX8" s="985" t="s">
        <v>7352</v>
      </c>
      <c r="AY8" s="1009" t="s">
        <v>7352</v>
      </c>
    </row>
    <row r="9" spans="1:51" x14ac:dyDescent="0.25">
      <c r="A9" s="977" t="s">
        <v>7520</v>
      </c>
      <c r="B9" s="990"/>
      <c r="C9" s="991">
        <v>41275</v>
      </c>
      <c r="D9" s="990"/>
      <c r="E9" s="992">
        <v>51309.35</v>
      </c>
      <c r="F9" s="990"/>
      <c r="G9" s="993">
        <v>5716.7003999999997</v>
      </c>
      <c r="H9" s="1010"/>
      <c r="I9" s="996">
        <v>0.11</v>
      </c>
      <c r="J9" s="994">
        <v>6.4</v>
      </c>
      <c r="K9" s="994">
        <v>0.11</v>
      </c>
      <c r="L9" s="1011">
        <v>0.11</v>
      </c>
      <c r="M9" s="994"/>
      <c r="N9" s="996">
        <v>4.3390000000000004</v>
      </c>
      <c r="O9" s="994">
        <v>5.2972000000000001</v>
      </c>
      <c r="P9" s="994">
        <v>5.6517999999999997</v>
      </c>
      <c r="Q9" s="994">
        <v>6.0351999999999997</v>
      </c>
      <c r="R9" s="994">
        <v>6.3475000000000001</v>
      </c>
      <c r="S9" s="994">
        <v>6.8684000000000003</v>
      </c>
      <c r="T9" s="994">
        <v>6.8015999999999996</v>
      </c>
      <c r="U9" s="1011">
        <v>6.5583</v>
      </c>
      <c r="V9" s="996">
        <v>6.4375999999999998</v>
      </c>
      <c r="W9" s="994">
        <v>6.7502000000000004</v>
      </c>
      <c r="X9" s="994">
        <v>6.9637000000000002</v>
      </c>
      <c r="Y9" s="1000">
        <v>6.2892000000000001</v>
      </c>
      <c r="Z9" s="994">
        <v>6.0857000000000001</v>
      </c>
      <c r="AA9" s="994">
        <v>6.2129000000000003</v>
      </c>
      <c r="AB9" s="994">
        <v>6.9850000000000003</v>
      </c>
      <c r="AC9" s="994">
        <v>6.6344000000000003</v>
      </c>
      <c r="AD9" s="994">
        <v>6.4823000000000004</v>
      </c>
      <c r="AE9" s="994">
        <v>6.3829000000000002</v>
      </c>
      <c r="AF9" s="1011">
        <v>6.7991000000000001</v>
      </c>
      <c r="AG9" s="992"/>
      <c r="AH9" s="1012" t="s">
        <v>7351</v>
      </c>
      <c r="AI9" s="997" t="s">
        <v>8615</v>
      </c>
      <c r="AJ9" s="997" t="s">
        <v>7350</v>
      </c>
      <c r="AK9" s="997" t="s">
        <v>7369</v>
      </c>
      <c r="AL9" s="997" t="s">
        <v>8616</v>
      </c>
      <c r="AM9" s="997" t="s">
        <v>7350</v>
      </c>
      <c r="AN9" s="997" t="s">
        <v>7429</v>
      </c>
      <c r="AO9" s="1013" t="s">
        <v>8617</v>
      </c>
      <c r="AP9" s="997" t="s">
        <v>8618</v>
      </c>
      <c r="AQ9" s="997" t="s">
        <v>8619</v>
      </c>
      <c r="AR9" s="997" t="s">
        <v>7304</v>
      </c>
      <c r="AS9" s="997" t="s">
        <v>8620</v>
      </c>
      <c r="AT9" s="997" t="s">
        <v>8621</v>
      </c>
      <c r="AU9" s="997" t="s">
        <v>7429</v>
      </c>
      <c r="AV9" s="997" t="s">
        <v>7429</v>
      </c>
      <c r="AW9" s="997" t="s">
        <v>8622</v>
      </c>
      <c r="AX9" s="997" t="s">
        <v>8617</v>
      </c>
      <c r="AY9" s="1014" t="s">
        <v>8617</v>
      </c>
    </row>
    <row r="10" spans="1:51" x14ac:dyDescent="0.25">
      <c r="A10" s="977" t="s">
        <v>7607</v>
      </c>
      <c r="B10" s="990"/>
      <c r="C10" s="991">
        <v>41274</v>
      </c>
      <c r="D10" s="990"/>
      <c r="E10" s="992">
        <v>15864.9</v>
      </c>
      <c r="F10" s="990"/>
      <c r="G10" s="993">
        <v>48.2759</v>
      </c>
      <c r="H10" s="995"/>
      <c r="I10" s="994">
        <v>0.52</v>
      </c>
      <c r="J10" s="994">
        <v>7.25</v>
      </c>
      <c r="K10" s="994">
        <v>0.39</v>
      </c>
      <c r="L10" s="994">
        <v>0.4</v>
      </c>
      <c r="M10" s="994"/>
      <c r="N10" s="996">
        <v>-12.848699999999999</v>
      </c>
      <c r="O10" s="994">
        <v>-0.5292</v>
      </c>
      <c r="P10" s="994">
        <v>3.1124999999999998</v>
      </c>
      <c r="Q10" s="994">
        <v>4.9020999999999999</v>
      </c>
      <c r="R10" s="994">
        <v>6.2301000000000002</v>
      </c>
      <c r="S10" s="994">
        <v>7.5369000000000002</v>
      </c>
      <c r="T10" s="994">
        <v>6.6144999999999996</v>
      </c>
      <c r="U10" s="1011">
        <v>6.3975</v>
      </c>
      <c r="V10" s="994">
        <v>6.4352</v>
      </c>
      <c r="W10" s="994">
        <v>7.0911</v>
      </c>
      <c r="X10" s="994">
        <v>7.2245999999999997</v>
      </c>
      <c r="Y10" s="1000">
        <v>6.5091000000000001</v>
      </c>
      <c r="Z10" s="994">
        <v>6.7179000000000002</v>
      </c>
      <c r="AA10" s="994">
        <v>5.9387999999999996</v>
      </c>
      <c r="AB10" s="994">
        <v>6.6456999999999997</v>
      </c>
      <c r="AC10" s="994">
        <v>6.4710999999999999</v>
      </c>
      <c r="AD10" s="994">
        <v>6.4661</v>
      </c>
      <c r="AE10" s="994">
        <v>5.9545000000000003</v>
      </c>
      <c r="AF10" s="994">
        <v>7.3754</v>
      </c>
      <c r="AG10" s="1015"/>
      <c r="AH10" s="997" t="s">
        <v>7415</v>
      </c>
      <c r="AI10" s="997" t="s">
        <v>7287</v>
      </c>
      <c r="AJ10" s="997" t="s">
        <v>7412</v>
      </c>
      <c r="AK10" s="997" t="s">
        <v>7413</v>
      </c>
      <c r="AL10" s="997" t="s">
        <v>8623</v>
      </c>
      <c r="AM10" s="997" t="s">
        <v>8623</v>
      </c>
      <c r="AN10" s="997" t="s">
        <v>7413</v>
      </c>
      <c r="AO10" s="1016" t="s">
        <v>7413</v>
      </c>
      <c r="AP10" s="997" t="s">
        <v>7413</v>
      </c>
      <c r="AQ10" s="997" t="s">
        <v>7316</v>
      </c>
      <c r="AR10" s="997" t="s">
        <v>7413</v>
      </c>
      <c r="AS10" s="997" t="s">
        <v>7316</v>
      </c>
      <c r="AT10" s="997" t="s">
        <v>7375</v>
      </c>
      <c r="AU10" s="997" t="s">
        <v>7413</v>
      </c>
      <c r="AV10" s="997" t="s">
        <v>8623</v>
      </c>
      <c r="AW10" s="997" t="s">
        <v>7413</v>
      </c>
      <c r="AX10" s="997" t="s">
        <v>7314</v>
      </c>
      <c r="AY10" s="1014" t="s">
        <v>8624</v>
      </c>
    </row>
    <row r="11" spans="1:51" x14ac:dyDescent="0.25">
      <c r="A11" s="977" t="s">
        <v>7660</v>
      </c>
      <c r="B11" s="1017"/>
      <c r="C11" s="991">
        <v>41275</v>
      </c>
      <c r="D11" s="990"/>
      <c r="E11" s="992">
        <v>12891.5</v>
      </c>
      <c r="F11" s="990"/>
      <c r="G11" s="993">
        <v>3922.9940999999999</v>
      </c>
      <c r="H11" s="995"/>
      <c r="I11" s="994">
        <v>1.04</v>
      </c>
      <c r="J11" s="994">
        <v>7.5</v>
      </c>
      <c r="K11" s="994">
        <v>0.88</v>
      </c>
      <c r="L11" s="994">
        <v>0.94</v>
      </c>
      <c r="M11" s="999"/>
      <c r="N11" s="994">
        <v>-25.9605</v>
      </c>
      <c r="O11" s="994">
        <v>-4.6456</v>
      </c>
      <c r="P11" s="994">
        <v>0.62780000000000002</v>
      </c>
      <c r="Q11" s="994">
        <v>4.2031999999999998</v>
      </c>
      <c r="R11" s="994">
        <v>6.5598000000000001</v>
      </c>
      <c r="S11" s="994">
        <v>8.5538000000000007</v>
      </c>
      <c r="T11" s="994">
        <v>6.6539999999999999</v>
      </c>
      <c r="U11" s="994">
        <v>6.2259000000000002</v>
      </c>
      <c r="V11" s="994">
        <v>6.4283999999999999</v>
      </c>
      <c r="W11" s="994">
        <v>7.4420999999999999</v>
      </c>
      <c r="X11" s="994">
        <v>7.5593000000000004</v>
      </c>
      <c r="Y11" s="1000">
        <v>6.7241999999999997</v>
      </c>
      <c r="Z11" s="994">
        <v>7.3780000000000001</v>
      </c>
      <c r="AA11" s="994">
        <v>6.2632000000000003</v>
      </c>
      <c r="AB11" s="994">
        <v>7.0990000000000002</v>
      </c>
      <c r="AC11" s="994">
        <v>6.3941999999999997</v>
      </c>
      <c r="AD11" s="994">
        <v>6.4442000000000004</v>
      </c>
      <c r="AE11" s="994">
        <v>5.8205999999999998</v>
      </c>
      <c r="AF11" s="994">
        <v>7.8735999999999997</v>
      </c>
      <c r="AG11" s="1015"/>
      <c r="AH11" s="997" t="s">
        <v>8625</v>
      </c>
      <c r="AI11" s="997" t="s">
        <v>7359</v>
      </c>
      <c r="AJ11" s="997" t="s">
        <v>7359</v>
      </c>
      <c r="AK11" s="997" t="s">
        <v>7379</v>
      </c>
      <c r="AL11" s="997" t="s">
        <v>7383</v>
      </c>
      <c r="AM11" s="997" t="s">
        <v>7352</v>
      </c>
      <c r="AN11" s="997" t="s">
        <v>7359</v>
      </c>
      <c r="AO11" s="1018" t="s">
        <v>7353</v>
      </c>
      <c r="AP11" s="997" t="s">
        <v>7359</v>
      </c>
      <c r="AQ11" s="997" t="s">
        <v>8626</v>
      </c>
      <c r="AR11" s="997" t="s">
        <v>8626</v>
      </c>
      <c r="AS11" s="997" t="s">
        <v>7414</v>
      </c>
      <c r="AT11" s="997" t="s">
        <v>8627</v>
      </c>
      <c r="AU11" s="997" t="s">
        <v>7382</v>
      </c>
      <c r="AV11" s="997" t="s">
        <v>7383</v>
      </c>
      <c r="AW11" s="997" t="s">
        <v>7356</v>
      </c>
      <c r="AX11" s="997" t="s">
        <v>7359</v>
      </c>
      <c r="AY11" s="1014" t="s">
        <v>8628</v>
      </c>
    </row>
    <row r="12" spans="1:51" x14ac:dyDescent="0.25">
      <c r="A12" s="977" t="s">
        <v>7712</v>
      </c>
      <c r="B12" s="1017"/>
      <c r="C12" s="991">
        <v>41274</v>
      </c>
      <c r="D12" s="990"/>
      <c r="E12" s="992">
        <v>30405.7</v>
      </c>
      <c r="F12" s="990"/>
      <c r="G12" s="993">
        <v>4879.1098000000002</v>
      </c>
      <c r="H12" s="995"/>
      <c r="I12" s="994">
        <v>0.46</v>
      </c>
      <c r="J12" s="994">
        <v>6.92</v>
      </c>
      <c r="K12" s="994">
        <v>0.46</v>
      </c>
      <c r="L12" s="994">
        <v>0.46</v>
      </c>
      <c r="M12" s="999"/>
      <c r="N12" s="996">
        <v>-15.386200000000001</v>
      </c>
      <c r="O12" s="994">
        <v>-1.1609</v>
      </c>
      <c r="P12" s="994">
        <v>2.8169</v>
      </c>
      <c r="Q12" s="994">
        <v>5.3951000000000002</v>
      </c>
      <c r="R12" s="994">
        <v>7.4485999999999999</v>
      </c>
      <c r="S12" s="994">
        <v>8.2720000000000002</v>
      </c>
      <c r="T12" s="994">
        <v>6.7878999999999996</v>
      </c>
      <c r="U12" s="1011">
        <v>6.5037000000000003</v>
      </c>
      <c r="V12" s="994">
        <v>6.4592000000000001</v>
      </c>
      <c r="W12" s="994">
        <v>7.2435999999999998</v>
      </c>
      <c r="X12" s="994">
        <v>7.3901000000000003</v>
      </c>
      <c r="Y12" s="1000">
        <v>6.6445999999999996</v>
      </c>
      <c r="Z12" s="994">
        <v>6.6521999999999997</v>
      </c>
      <c r="AA12" s="994">
        <v>6.2687999999999997</v>
      </c>
      <c r="AB12" s="994">
        <v>7.2838000000000003</v>
      </c>
      <c r="AC12" s="994">
        <v>6.5808</v>
      </c>
      <c r="AD12" s="994">
        <v>6.4965999999999999</v>
      </c>
      <c r="AE12" s="994">
        <v>6.7222999999999997</v>
      </c>
      <c r="AF12" s="994">
        <v>7.2331000000000003</v>
      </c>
      <c r="AG12" s="1015"/>
      <c r="AH12" s="997" t="s">
        <v>8629</v>
      </c>
      <c r="AI12" s="997" t="s">
        <v>8630</v>
      </c>
      <c r="AJ12" s="997" t="s">
        <v>8631</v>
      </c>
      <c r="AK12" s="997" t="s">
        <v>8632</v>
      </c>
      <c r="AL12" s="997" t="s">
        <v>8633</v>
      </c>
      <c r="AM12" s="997" t="s">
        <v>8634</v>
      </c>
      <c r="AN12" s="997" t="s">
        <v>8630</v>
      </c>
      <c r="AO12" s="1016" t="s">
        <v>8635</v>
      </c>
      <c r="AP12" s="997" t="s">
        <v>8635</v>
      </c>
      <c r="AQ12" s="997" t="s">
        <v>8636</v>
      </c>
      <c r="AR12" s="997" t="s">
        <v>8636</v>
      </c>
      <c r="AS12" s="997" t="s">
        <v>7378</v>
      </c>
      <c r="AT12" s="997" t="s">
        <v>8637</v>
      </c>
      <c r="AU12" s="997" t="s">
        <v>8631</v>
      </c>
      <c r="AV12" s="997" t="s">
        <v>7424</v>
      </c>
      <c r="AW12" s="997" t="s">
        <v>8635</v>
      </c>
      <c r="AX12" s="997" t="s">
        <v>8635</v>
      </c>
      <c r="AY12" s="1014" t="s">
        <v>8638</v>
      </c>
    </row>
    <row r="13" spans="1:51" x14ac:dyDescent="0.25">
      <c r="A13" s="977" t="s">
        <v>7766</v>
      </c>
      <c r="B13" s="1019"/>
      <c r="C13" s="991">
        <v>41275</v>
      </c>
      <c r="D13" s="1002"/>
      <c r="E13" s="992">
        <v>14473.9</v>
      </c>
      <c r="F13" s="1002"/>
      <c r="G13" s="993">
        <v>61.251899999999999</v>
      </c>
      <c r="H13" s="1003"/>
      <c r="I13" s="994">
        <v>4.5599999999999996</v>
      </c>
      <c r="J13" s="994">
        <v>7.55</v>
      </c>
      <c r="K13" s="994">
        <v>2.69</v>
      </c>
      <c r="L13" s="994">
        <v>2.83</v>
      </c>
      <c r="M13" s="999"/>
      <c r="N13" s="996">
        <v>-51.056699999999999</v>
      </c>
      <c r="O13" s="994">
        <v>-26.2819</v>
      </c>
      <c r="P13" s="994">
        <v>-11.2637</v>
      </c>
      <c r="Q13" s="994">
        <v>-0.42130000000000001</v>
      </c>
      <c r="R13" s="994">
        <v>5.0133999999999999</v>
      </c>
      <c r="S13" s="994">
        <v>10.058400000000001</v>
      </c>
      <c r="T13" s="994">
        <v>5.7367999999999997</v>
      </c>
      <c r="U13" s="1011">
        <v>5.2073</v>
      </c>
      <c r="V13" s="994">
        <v>5.7382</v>
      </c>
      <c r="W13" s="994">
        <v>7.2445000000000004</v>
      </c>
      <c r="X13" s="994">
        <v>7.5861000000000001</v>
      </c>
      <c r="Y13" s="1004">
        <v>6.5338000000000003</v>
      </c>
      <c r="Z13" s="994">
        <v>7.3574000000000002</v>
      </c>
      <c r="AA13" s="994">
        <v>4.0563000000000002</v>
      </c>
      <c r="AB13" s="994">
        <v>7.3544999999999998</v>
      </c>
      <c r="AC13" s="994">
        <v>5.5438000000000001</v>
      </c>
      <c r="AD13" s="994">
        <v>5.7266000000000004</v>
      </c>
      <c r="AE13" s="994">
        <v>3.9863</v>
      </c>
      <c r="AF13" s="994">
        <v>7.9236000000000004</v>
      </c>
      <c r="AG13" s="1015"/>
      <c r="AH13" s="997" t="s">
        <v>7296</v>
      </c>
      <c r="AI13" s="997" t="s">
        <v>7407</v>
      </c>
      <c r="AJ13" s="997" t="s">
        <v>7292</v>
      </c>
      <c r="AK13" s="997" t="s">
        <v>7421</v>
      </c>
      <c r="AL13" s="997" t="s">
        <v>7292</v>
      </c>
      <c r="AM13" s="997" t="s">
        <v>8639</v>
      </c>
      <c r="AN13" s="997" t="s">
        <v>7407</v>
      </c>
      <c r="AO13" s="1020" t="s">
        <v>7328</v>
      </c>
      <c r="AP13" s="997" t="s">
        <v>7292</v>
      </c>
      <c r="AQ13" s="997" t="s">
        <v>7292</v>
      </c>
      <c r="AR13" s="997" t="s">
        <v>7292</v>
      </c>
      <c r="AS13" s="997" t="s">
        <v>7292</v>
      </c>
      <c r="AT13" s="997" t="s">
        <v>7285</v>
      </c>
      <c r="AU13" s="997" t="s">
        <v>7327</v>
      </c>
      <c r="AV13" s="997" t="s">
        <v>8640</v>
      </c>
      <c r="AW13" s="997" t="s">
        <v>8639</v>
      </c>
      <c r="AX13" s="997" t="s">
        <v>7292</v>
      </c>
      <c r="AY13" s="1014" t="s">
        <v>7418</v>
      </c>
    </row>
    <row r="14" spans="1:51" x14ac:dyDescent="0.25">
      <c r="A14" s="977" t="s">
        <v>7822</v>
      </c>
      <c r="B14" s="990"/>
      <c r="C14" s="991">
        <v>41719</v>
      </c>
      <c r="D14" s="990"/>
      <c r="E14" s="992">
        <v>1928.45</v>
      </c>
      <c r="F14" s="990"/>
      <c r="G14" s="993">
        <v>27.537600000000001</v>
      </c>
      <c r="H14" s="995"/>
      <c r="I14" s="994">
        <v>5.55</v>
      </c>
      <c r="J14" s="994">
        <v>8.3699999999999992</v>
      </c>
      <c r="K14" s="994">
        <v>2.99</v>
      </c>
      <c r="L14" s="994">
        <v>3.14</v>
      </c>
      <c r="M14" s="999"/>
      <c r="N14" s="996">
        <v>-67.869699999999995</v>
      </c>
      <c r="O14" s="994">
        <v>-36.209499999999998</v>
      </c>
      <c r="P14" s="994">
        <v>-20.952400000000001</v>
      </c>
      <c r="Q14" s="994">
        <v>-0.64359999999999995</v>
      </c>
      <c r="R14" s="994">
        <v>6.4615999999999998</v>
      </c>
      <c r="S14" s="994">
        <v>12.9048</v>
      </c>
      <c r="T14" s="994">
        <v>6.7515999999999998</v>
      </c>
      <c r="U14" s="1011">
        <v>6.4743000000000004</v>
      </c>
      <c r="V14" s="994">
        <v>7.7897999999999996</v>
      </c>
      <c r="W14" s="994">
        <v>8.7820999999999998</v>
      </c>
      <c r="X14" s="994">
        <v>9.1423000000000005</v>
      </c>
      <c r="Y14" s="1000">
        <v>7.5494000000000003</v>
      </c>
      <c r="Z14" s="994">
        <v>7.6520000000000001</v>
      </c>
      <c r="AA14" s="994">
        <v>6.3239999999999998</v>
      </c>
      <c r="AB14" s="994">
        <v>10.325699999999999</v>
      </c>
      <c r="AC14" s="994">
        <v>6.9424000000000001</v>
      </c>
      <c r="AD14" s="994">
        <v>7.3484999999999996</v>
      </c>
      <c r="AE14" s="994">
        <v>7.1121999999999996</v>
      </c>
      <c r="AF14" s="994">
        <v>8.4944000000000006</v>
      </c>
      <c r="AG14" s="1015"/>
      <c r="AH14" s="997" t="s">
        <v>7321</v>
      </c>
      <c r="AI14" s="997" t="s">
        <v>8641</v>
      </c>
      <c r="AJ14" s="997" t="s">
        <v>8641</v>
      </c>
      <c r="AK14" s="997" t="s">
        <v>7321</v>
      </c>
      <c r="AL14" s="997" t="s">
        <v>7397</v>
      </c>
      <c r="AM14" s="997" t="s">
        <v>7398</v>
      </c>
      <c r="AN14" s="997" t="s">
        <v>7321</v>
      </c>
      <c r="AO14" s="1016" t="s">
        <v>7291</v>
      </c>
      <c r="AP14" s="997" t="s">
        <v>7387</v>
      </c>
      <c r="AQ14" s="997" t="s">
        <v>7398</v>
      </c>
      <c r="AR14" s="997" t="s">
        <v>7398</v>
      </c>
      <c r="AS14" s="997" t="s">
        <v>7398</v>
      </c>
      <c r="AT14" s="997" t="s">
        <v>7397</v>
      </c>
      <c r="AU14" s="997" t="s">
        <v>7402</v>
      </c>
      <c r="AV14" s="997" t="s">
        <v>7387</v>
      </c>
      <c r="AW14" s="997" t="s">
        <v>7397</v>
      </c>
      <c r="AX14" s="997" t="s">
        <v>7387</v>
      </c>
      <c r="AY14" s="1014" t="s">
        <v>7387</v>
      </c>
    </row>
    <row r="15" spans="1:51" x14ac:dyDescent="0.25">
      <c r="A15" s="977" t="s">
        <v>7848</v>
      </c>
      <c r="B15" s="990"/>
      <c r="C15" s="991">
        <v>41275</v>
      </c>
      <c r="D15" s="990"/>
      <c r="E15" s="992">
        <v>1834.43</v>
      </c>
      <c r="F15" s="990"/>
      <c r="G15" s="993">
        <v>91.180400000000006</v>
      </c>
      <c r="H15" s="995"/>
      <c r="I15" s="994">
        <v>11.42</v>
      </c>
      <c r="J15" s="994">
        <v>7.02</v>
      </c>
      <c r="K15" s="994">
        <v>5.53</v>
      </c>
      <c r="L15" s="994">
        <v>5.75</v>
      </c>
      <c r="M15" s="999"/>
      <c r="N15" s="996">
        <v>-91.878399999999999</v>
      </c>
      <c r="O15" s="994">
        <v>-36.809800000000003</v>
      </c>
      <c r="P15" s="994">
        <v>-19.019200000000001</v>
      </c>
      <c r="Q15" s="994">
        <v>1.9114</v>
      </c>
      <c r="R15" s="994">
        <v>7.0826000000000002</v>
      </c>
      <c r="S15" s="994">
        <v>15.2163</v>
      </c>
      <c r="T15" s="994">
        <v>7.3097000000000003</v>
      </c>
      <c r="U15" s="1011">
        <v>5.5277000000000003</v>
      </c>
      <c r="V15" s="994">
        <v>5.98</v>
      </c>
      <c r="W15" s="994">
        <v>6.4760999999999997</v>
      </c>
      <c r="X15" s="994">
        <v>7.5503</v>
      </c>
      <c r="Y15" s="1000">
        <v>6.4897</v>
      </c>
      <c r="Z15" s="994">
        <v>7.0191999999999997</v>
      </c>
      <c r="AA15" s="994">
        <v>4.3765999999999998</v>
      </c>
      <c r="AB15" s="994">
        <v>12.184200000000001</v>
      </c>
      <c r="AC15" s="994">
        <v>6.2375999999999996</v>
      </c>
      <c r="AD15" s="994">
        <v>5.9977999999999998</v>
      </c>
      <c r="AE15" s="994">
        <v>7.8536000000000001</v>
      </c>
      <c r="AF15" s="994">
        <v>7.66</v>
      </c>
      <c r="AG15" s="1015"/>
      <c r="AH15" s="997" t="s">
        <v>7375</v>
      </c>
      <c r="AI15" s="997" t="s">
        <v>7425</v>
      </c>
      <c r="AJ15" s="997" t="s">
        <v>7355</v>
      </c>
      <c r="AK15" s="997" t="s">
        <v>7355</v>
      </c>
      <c r="AL15" s="997" t="s">
        <v>7425</v>
      </c>
      <c r="AM15" s="997" t="s">
        <v>7425</v>
      </c>
      <c r="AN15" s="997" t="s">
        <v>7355</v>
      </c>
      <c r="AO15" s="1016" t="s">
        <v>7375</v>
      </c>
      <c r="AP15" s="997" t="s">
        <v>7355</v>
      </c>
      <c r="AQ15" s="997" t="s">
        <v>7355</v>
      </c>
      <c r="AR15" s="997" t="s">
        <v>7355</v>
      </c>
      <c r="AS15" s="997" t="s">
        <v>8642</v>
      </c>
      <c r="AT15" s="997" t="s">
        <v>7375</v>
      </c>
      <c r="AU15" s="997" t="s">
        <v>7425</v>
      </c>
      <c r="AV15" s="997" t="s">
        <v>7425</v>
      </c>
      <c r="AW15" s="997" t="s">
        <v>7355</v>
      </c>
      <c r="AX15" s="997" t="s">
        <v>7355</v>
      </c>
      <c r="AY15" s="1014" t="s">
        <v>7425</v>
      </c>
    </row>
    <row r="16" spans="1:51" x14ac:dyDescent="0.25">
      <c r="A16" s="977" t="s">
        <v>7882</v>
      </c>
      <c r="B16" s="990"/>
      <c r="C16" s="991">
        <v>45362</v>
      </c>
      <c r="D16" s="990"/>
      <c r="E16" s="992">
        <v>60.502600000000001</v>
      </c>
      <c r="F16" s="990"/>
      <c r="G16" s="993">
        <v>11.2958</v>
      </c>
      <c r="H16" s="995"/>
      <c r="I16" s="994">
        <v>12.74</v>
      </c>
      <c r="J16" s="994">
        <v>7.29</v>
      </c>
      <c r="K16" s="994">
        <v>11.32</v>
      </c>
      <c r="L16" s="994">
        <v>11.74</v>
      </c>
      <c r="M16" s="999"/>
      <c r="N16" s="996">
        <v>-99.895799999999994</v>
      </c>
      <c r="O16" s="994">
        <v>-44.2151</v>
      </c>
      <c r="P16" s="994">
        <v>-37.5794</v>
      </c>
      <c r="Q16" s="994">
        <v>-7.6402999999999999</v>
      </c>
      <c r="R16" s="994">
        <v>-3.5436999999999999</v>
      </c>
      <c r="S16" s="994">
        <v>15.450100000000001</v>
      </c>
      <c r="T16" s="994">
        <v>6.7813999999999997</v>
      </c>
      <c r="U16" s="1011">
        <v>3.7827999999999999</v>
      </c>
      <c r="V16" s="994">
        <v>3.8302999999999998</v>
      </c>
      <c r="W16" s="994">
        <v>3.7816000000000001</v>
      </c>
      <c r="X16" s="994" t="s">
        <v>430</v>
      </c>
      <c r="Y16" s="1000" t="s">
        <v>430</v>
      </c>
      <c r="Z16" s="994" t="s">
        <v>430</v>
      </c>
      <c r="AA16" s="994">
        <v>-3.4114</v>
      </c>
      <c r="AB16" s="994">
        <v>13.6776</v>
      </c>
      <c r="AC16" s="994">
        <v>4.3438999999999997</v>
      </c>
      <c r="AD16" s="994">
        <v>3.7724000000000002</v>
      </c>
      <c r="AE16" s="994">
        <v>-7.6261999999999999</v>
      </c>
      <c r="AF16" s="994">
        <v>5.1121999999999996</v>
      </c>
      <c r="AG16" s="1015"/>
      <c r="AH16" s="997" t="s">
        <v>7355</v>
      </c>
      <c r="AI16" s="997" t="s">
        <v>7425</v>
      </c>
      <c r="AJ16" s="997" t="s">
        <v>7375</v>
      </c>
      <c r="AK16" s="997" t="s">
        <v>7332</v>
      </c>
      <c r="AL16" s="997" t="s">
        <v>7332</v>
      </c>
      <c r="AM16" s="997" t="s">
        <v>7319</v>
      </c>
      <c r="AN16" s="997" t="s">
        <v>8642</v>
      </c>
      <c r="AO16" s="1013" t="s">
        <v>7319</v>
      </c>
      <c r="AP16" s="997" t="s">
        <v>7337</v>
      </c>
      <c r="AQ16" s="997" t="s">
        <v>7337</v>
      </c>
      <c r="AR16" s="992" t="s">
        <v>430</v>
      </c>
      <c r="AS16" s="992" t="s">
        <v>430</v>
      </c>
      <c r="AT16" s="992" t="s">
        <v>430</v>
      </c>
      <c r="AU16" s="997" t="s">
        <v>7400</v>
      </c>
      <c r="AV16" s="997" t="s">
        <v>7400</v>
      </c>
      <c r="AW16" s="997" t="s">
        <v>7375</v>
      </c>
      <c r="AX16" s="997" t="s">
        <v>7400</v>
      </c>
      <c r="AY16" s="1014" t="s">
        <v>7332</v>
      </c>
    </row>
    <row r="17" spans="1:51" x14ac:dyDescent="0.25">
      <c r="A17" s="977" t="s">
        <v>7902</v>
      </c>
      <c r="B17" s="990"/>
      <c r="C17" s="991">
        <v>41275</v>
      </c>
      <c r="D17" s="990"/>
      <c r="E17" s="992">
        <v>2375.35</v>
      </c>
      <c r="F17" s="990"/>
      <c r="G17" s="993">
        <v>43.703299999999999</v>
      </c>
      <c r="H17" s="995"/>
      <c r="I17" s="994">
        <v>17.28</v>
      </c>
      <c r="J17" s="994">
        <v>7.82</v>
      </c>
      <c r="K17" s="994">
        <v>6.67</v>
      </c>
      <c r="L17" s="994">
        <v>6.95</v>
      </c>
      <c r="M17" s="994"/>
      <c r="N17" s="996">
        <v>-95.045599999999993</v>
      </c>
      <c r="O17" s="994">
        <v>-49.877499999999998</v>
      </c>
      <c r="P17" s="994">
        <v>-19.707000000000001</v>
      </c>
      <c r="Q17" s="994">
        <v>6.8484999999999996</v>
      </c>
      <c r="R17" s="994">
        <v>7.7012999999999998</v>
      </c>
      <c r="S17" s="994">
        <v>15.5017</v>
      </c>
      <c r="T17" s="994">
        <v>8.9076000000000004</v>
      </c>
      <c r="U17" s="1011">
        <v>7.1067999999999998</v>
      </c>
      <c r="V17" s="994">
        <v>7.5186000000000002</v>
      </c>
      <c r="W17" s="994">
        <v>6.9560000000000004</v>
      </c>
      <c r="X17" s="994">
        <v>8.1381999999999994</v>
      </c>
      <c r="Y17" s="1000">
        <v>6.8990999999999998</v>
      </c>
      <c r="Z17" s="994">
        <v>7.8925999999999998</v>
      </c>
      <c r="AA17" s="994">
        <v>6.8094999999999999</v>
      </c>
      <c r="AB17" s="994">
        <v>12.9169</v>
      </c>
      <c r="AC17" s="994">
        <v>7.4657</v>
      </c>
      <c r="AD17" s="994">
        <v>6.8901000000000003</v>
      </c>
      <c r="AE17" s="994">
        <v>10.5167</v>
      </c>
      <c r="AF17" s="994">
        <v>8.5934000000000008</v>
      </c>
      <c r="AG17" s="1015"/>
      <c r="AH17" s="997" t="s">
        <v>7410</v>
      </c>
      <c r="AI17" s="997" t="s">
        <v>7408</v>
      </c>
      <c r="AJ17" s="997" t="s">
        <v>7384</v>
      </c>
      <c r="AK17" s="997" t="s">
        <v>7385</v>
      </c>
      <c r="AL17" s="997" t="s">
        <v>7385</v>
      </c>
      <c r="AM17" s="997" t="s">
        <v>7385</v>
      </c>
      <c r="AN17" s="997" t="s">
        <v>7385</v>
      </c>
      <c r="AO17" s="1018" t="s">
        <v>7385</v>
      </c>
      <c r="AP17" s="997" t="s">
        <v>7385</v>
      </c>
      <c r="AQ17" s="997" t="s">
        <v>8643</v>
      </c>
      <c r="AR17" s="997" t="s">
        <v>7385</v>
      </c>
      <c r="AS17" s="997" t="s">
        <v>7390</v>
      </c>
      <c r="AT17" s="997" t="s">
        <v>7385</v>
      </c>
      <c r="AU17" s="997" t="s">
        <v>8644</v>
      </c>
      <c r="AV17" s="997" t="s">
        <v>7385</v>
      </c>
      <c r="AW17" s="997" t="s">
        <v>7385</v>
      </c>
      <c r="AX17" s="997" t="s">
        <v>7386</v>
      </c>
      <c r="AY17" s="1014" t="s">
        <v>7385</v>
      </c>
    </row>
    <row r="18" spans="1:51" x14ac:dyDescent="0.25">
      <c r="A18" s="977" t="s">
        <v>7951</v>
      </c>
      <c r="B18" s="990"/>
      <c r="C18" s="991">
        <v>41285</v>
      </c>
      <c r="D18" s="990"/>
      <c r="E18" s="992">
        <v>15211.6</v>
      </c>
      <c r="F18" s="990"/>
      <c r="G18" s="993">
        <v>4201.6409999999996</v>
      </c>
      <c r="H18" s="995"/>
      <c r="I18" s="994">
        <v>5.47</v>
      </c>
      <c r="J18" s="994">
        <v>7.55</v>
      </c>
      <c r="K18" s="994">
        <v>3.1</v>
      </c>
      <c r="L18" s="994">
        <v>3.27</v>
      </c>
      <c r="M18" s="999"/>
      <c r="N18" s="996">
        <v>-62.706600000000002</v>
      </c>
      <c r="O18" s="994">
        <v>-32.194600000000001</v>
      </c>
      <c r="P18" s="994">
        <v>-14.372999999999999</v>
      </c>
      <c r="Q18" s="994">
        <v>-1.4278999999999999</v>
      </c>
      <c r="R18" s="994">
        <v>4.5711000000000004</v>
      </c>
      <c r="S18" s="994">
        <v>10.6244</v>
      </c>
      <c r="T18" s="994">
        <v>5.5262000000000002</v>
      </c>
      <c r="U18" s="1011">
        <v>4.9234999999999998</v>
      </c>
      <c r="V18" s="994">
        <v>5.6374000000000004</v>
      </c>
      <c r="W18" s="994">
        <v>7.2344999999999997</v>
      </c>
      <c r="X18" s="994">
        <v>7.5837000000000003</v>
      </c>
      <c r="Y18" s="1000">
        <v>6.5411999999999999</v>
      </c>
      <c r="Z18" s="994">
        <v>7.3602999999999996</v>
      </c>
      <c r="AA18" s="994">
        <v>3.2322000000000002</v>
      </c>
      <c r="AB18" s="994">
        <v>7.6006999999999998</v>
      </c>
      <c r="AC18" s="994">
        <v>5.2870999999999997</v>
      </c>
      <c r="AD18" s="994">
        <v>5.5575000000000001</v>
      </c>
      <c r="AE18" s="994">
        <v>3.1109</v>
      </c>
      <c r="AF18" s="994">
        <v>7.8922999999999996</v>
      </c>
      <c r="AG18" s="1015"/>
      <c r="AH18" s="997" t="s">
        <v>7295</v>
      </c>
      <c r="AI18" s="997" t="s">
        <v>8645</v>
      </c>
      <c r="AJ18" s="997" t="s">
        <v>7286</v>
      </c>
      <c r="AK18" s="997" t="s">
        <v>7294</v>
      </c>
      <c r="AL18" s="997" t="s">
        <v>8637</v>
      </c>
      <c r="AM18" s="997" t="s">
        <v>7300</v>
      </c>
      <c r="AN18" s="997" t="s">
        <v>7318</v>
      </c>
      <c r="AO18" s="1013" t="s">
        <v>7300</v>
      </c>
      <c r="AP18" s="997" t="s">
        <v>7295</v>
      </c>
      <c r="AQ18" s="997" t="s">
        <v>7297</v>
      </c>
      <c r="AR18" s="997" t="s">
        <v>7329</v>
      </c>
      <c r="AS18" s="997" t="s">
        <v>7296</v>
      </c>
      <c r="AT18" s="997" t="s">
        <v>7400</v>
      </c>
      <c r="AU18" s="997" t="s">
        <v>7294</v>
      </c>
      <c r="AV18" s="997" t="s">
        <v>7318</v>
      </c>
      <c r="AW18" s="997" t="s">
        <v>7297</v>
      </c>
      <c r="AX18" s="997" t="s">
        <v>7295</v>
      </c>
      <c r="AY18" s="1014" t="s">
        <v>7297</v>
      </c>
    </row>
    <row r="19" spans="1:51" x14ac:dyDescent="0.25">
      <c r="A19" s="977" t="s">
        <v>7998</v>
      </c>
      <c r="B19" s="990"/>
      <c r="C19" s="991">
        <v>41275</v>
      </c>
      <c r="D19" s="990"/>
      <c r="E19" s="992">
        <v>775.274</v>
      </c>
      <c r="F19" s="990"/>
      <c r="G19" s="993">
        <v>36.220300000000002</v>
      </c>
      <c r="H19" s="995"/>
      <c r="I19" s="994">
        <v>2.73</v>
      </c>
      <c r="J19" s="994">
        <v>8.57</v>
      </c>
      <c r="K19" s="994">
        <v>1.69</v>
      </c>
      <c r="L19" s="994">
        <v>1.78</v>
      </c>
      <c r="M19" s="999"/>
      <c r="N19" s="996">
        <v>-41.5715</v>
      </c>
      <c r="O19" s="994">
        <v>-24.2043</v>
      </c>
      <c r="P19" s="994">
        <v>-10.2872</v>
      </c>
      <c r="Q19" s="994">
        <v>1.3035000000000001</v>
      </c>
      <c r="R19" s="994">
        <v>7.8734999999999999</v>
      </c>
      <c r="S19" s="994">
        <v>11.989800000000001</v>
      </c>
      <c r="T19" s="994">
        <v>7.2218999999999998</v>
      </c>
      <c r="U19" s="1011">
        <v>7.0437000000000003</v>
      </c>
      <c r="V19" s="994">
        <v>7.9768999999999997</v>
      </c>
      <c r="W19" s="994">
        <v>8.1876999999999995</v>
      </c>
      <c r="X19" s="994">
        <v>8.6941000000000006</v>
      </c>
      <c r="Y19" s="1000">
        <v>6.8055000000000003</v>
      </c>
      <c r="Z19" s="994">
        <v>7.4752000000000001</v>
      </c>
      <c r="AA19" s="994">
        <v>8.1212999999999997</v>
      </c>
      <c r="AB19" s="994">
        <v>9.8265999999999991</v>
      </c>
      <c r="AC19" s="994">
        <v>7.4619</v>
      </c>
      <c r="AD19" s="994">
        <v>7.4916</v>
      </c>
      <c r="AE19" s="994">
        <v>9.1045999999999996</v>
      </c>
      <c r="AF19" s="994">
        <v>8.2596000000000007</v>
      </c>
      <c r="AG19" s="1015"/>
      <c r="AH19" s="997" t="s">
        <v>7387</v>
      </c>
      <c r="AI19" s="997" t="s">
        <v>8641</v>
      </c>
      <c r="AJ19" s="997" t="s">
        <v>8641</v>
      </c>
      <c r="AK19" s="997" t="s">
        <v>7320</v>
      </c>
      <c r="AL19" s="997" t="s">
        <v>7321</v>
      </c>
      <c r="AM19" s="997" t="s">
        <v>7321</v>
      </c>
      <c r="AN19" s="997" t="s">
        <v>7399</v>
      </c>
      <c r="AO19" s="1016" t="s">
        <v>7399</v>
      </c>
      <c r="AP19" s="997" t="s">
        <v>7291</v>
      </c>
      <c r="AQ19" s="997" t="s">
        <v>7320</v>
      </c>
      <c r="AR19" s="997" t="s">
        <v>7399</v>
      </c>
      <c r="AS19" s="997" t="s">
        <v>7322</v>
      </c>
      <c r="AT19" s="997" t="s">
        <v>7376</v>
      </c>
      <c r="AU19" s="997" t="s">
        <v>8646</v>
      </c>
      <c r="AV19" s="997" t="s">
        <v>7321</v>
      </c>
      <c r="AW19" s="997" t="s">
        <v>7399</v>
      </c>
      <c r="AX19" s="997" t="s">
        <v>7399</v>
      </c>
      <c r="AY19" s="1014" t="s">
        <v>7397</v>
      </c>
    </row>
    <row r="20" spans="1:51" x14ac:dyDescent="0.25">
      <c r="A20" s="977" t="s">
        <v>8030</v>
      </c>
      <c r="B20" s="990"/>
      <c r="C20" s="991">
        <v>41275</v>
      </c>
      <c r="D20" s="990"/>
      <c r="E20" s="992">
        <v>4991.34</v>
      </c>
      <c r="F20" s="990"/>
      <c r="G20" s="993">
        <v>72.766900000000007</v>
      </c>
      <c r="H20" s="995"/>
      <c r="I20" s="994">
        <v>4.91</v>
      </c>
      <c r="J20" s="994">
        <v>7.37</v>
      </c>
      <c r="K20" s="994">
        <v>3.27</v>
      </c>
      <c r="L20" s="994">
        <v>3.48</v>
      </c>
      <c r="M20" s="999"/>
      <c r="N20" s="996">
        <v>-68.290499999999994</v>
      </c>
      <c r="O20" s="994">
        <v>-30.238099999999999</v>
      </c>
      <c r="P20" s="994">
        <v>-14.2281</v>
      </c>
      <c r="Q20" s="994">
        <v>-2.2766999999999999</v>
      </c>
      <c r="R20" s="994">
        <v>3.5575000000000001</v>
      </c>
      <c r="S20" s="994">
        <v>10.779500000000001</v>
      </c>
      <c r="T20" s="994">
        <v>5.6928000000000001</v>
      </c>
      <c r="U20" s="1011">
        <v>5.0148999999999999</v>
      </c>
      <c r="V20" s="994">
        <v>5.9330999999999996</v>
      </c>
      <c r="W20" s="994">
        <v>7.2084999999999999</v>
      </c>
      <c r="X20" s="994">
        <v>7.5282</v>
      </c>
      <c r="Y20" s="1000">
        <v>6.6032999999999999</v>
      </c>
      <c r="Z20" s="994">
        <v>7.4869000000000003</v>
      </c>
      <c r="AA20" s="994">
        <v>2.3683000000000001</v>
      </c>
      <c r="AB20" s="994">
        <v>7.4729999999999999</v>
      </c>
      <c r="AC20" s="994">
        <v>5.4416000000000002</v>
      </c>
      <c r="AD20" s="994">
        <v>6.0167999999999999</v>
      </c>
      <c r="AE20" s="994">
        <v>1.7422</v>
      </c>
      <c r="AF20" s="994">
        <v>8.0431000000000008</v>
      </c>
      <c r="AG20" s="1015"/>
      <c r="AH20" s="997" t="s">
        <v>7407</v>
      </c>
      <c r="AI20" s="997" t="s">
        <v>8640</v>
      </c>
      <c r="AJ20" s="997" t="s">
        <v>7407</v>
      </c>
      <c r="AK20" s="997" t="s">
        <v>7328</v>
      </c>
      <c r="AL20" s="997" t="s">
        <v>7326</v>
      </c>
      <c r="AM20" s="997" t="s">
        <v>7285</v>
      </c>
      <c r="AN20" s="997" t="s">
        <v>7328</v>
      </c>
      <c r="AO20" s="1016" t="s">
        <v>7285</v>
      </c>
      <c r="AP20" s="997" t="s">
        <v>7296</v>
      </c>
      <c r="AQ20" s="997" t="s">
        <v>7418</v>
      </c>
      <c r="AR20" s="997" t="s">
        <v>7327</v>
      </c>
      <c r="AS20" s="997" t="s">
        <v>7421</v>
      </c>
      <c r="AT20" s="997" t="s">
        <v>7354</v>
      </c>
      <c r="AU20" s="997" t="s">
        <v>8640</v>
      </c>
      <c r="AV20" s="997" t="s">
        <v>7407</v>
      </c>
      <c r="AW20" s="997" t="s">
        <v>7285</v>
      </c>
      <c r="AX20" s="997" t="s">
        <v>7418</v>
      </c>
      <c r="AY20" s="1014" t="s">
        <v>8640</v>
      </c>
    </row>
    <row r="21" spans="1:51" x14ac:dyDescent="0.25">
      <c r="A21" s="1021" t="s">
        <v>8073</v>
      </c>
      <c r="B21" s="990"/>
      <c r="C21" s="991">
        <v>41275</v>
      </c>
      <c r="D21" s="990"/>
      <c r="E21" s="992">
        <v>2189.16</v>
      </c>
      <c r="F21" s="990"/>
      <c r="G21" s="993">
        <v>111.98399999999999</v>
      </c>
      <c r="H21" s="995"/>
      <c r="I21" s="994">
        <v>17.12</v>
      </c>
      <c r="J21" s="994">
        <v>7.19</v>
      </c>
      <c r="K21" s="994">
        <v>8.17</v>
      </c>
      <c r="L21" s="994">
        <v>8.48</v>
      </c>
      <c r="M21" s="999"/>
      <c r="N21" s="996">
        <v>-101.443</v>
      </c>
      <c r="O21" s="994">
        <v>-61.389000000000003</v>
      </c>
      <c r="P21" s="994">
        <v>-32.515599999999999</v>
      </c>
      <c r="Q21" s="994">
        <v>0.1187</v>
      </c>
      <c r="R21" s="994">
        <v>3.7179000000000002</v>
      </c>
      <c r="S21" s="994">
        <v>14.312099999999999</v>
      </c>
      <c r="T21" s="994">
        <v>6.9238</v>
      </c>
      <c r="U21" s="1011">
        <v>4.6824000000000003</v>
      </c>
      <c r="V21" s="994">
        <v>4.4851999999999999</v>
      </c>
      <c r="W21" s="994">
        <v>4.2518000000000002</v>
      </c>
      <c r="X21" s="994">
        <v>6.2180999999999997</v>
      </c>
      <c r="Y21" s="1000">
        <v>5.8262999999999998</v>
      </c>
      <c r="Z21" s="994">
        <v>7.0942999999999996</v>
      </c>
      <c r="AA21" s="994">
        <v>1.2478</v>
      </c>
      <c r="AB21" s="994">
        <v>12.6191</v>
      </c>
      <c r="AC21" s="994">
        <v>4.5955000000000004</v>
      </c>
      <c r="AD21" s="994">
        <v>4.0435999999999996</v>
      </c>
      <c r="AE21" s="994">
        <v>4.5746000000000002</v>
      </c>
      <c r="AF21" s="994">
        <v>7.8562000000000003</v>
      </c>
      <c r="AG21" s="1015"/>
      <c r="AH21" s="997" t="s">
        <v>7364</v>
      </c>
      <c r="AI21" s="997" t="s">
        <v>7300</v>
      </c>
      <c r="AJ21" s="997" t="s">
        <v>7294</v>
      </c>
      <c r="AK21" s="997" t="s">
        <v>8637</v>
      </c>
      <c r="AL21" s="997" t="s">
        <v>7381</v>
      </c>
      <c r="AM21" s="997" t="s">
        <v>7297</v>
      </c>
      <c r="AN21" s="997" t="s">
        <v>7297</v>
      </c>
      <c r="AO21" s="1016" t="s">
        <v>8637</v>
      </c>
      <c r="AP21" s="997" t="s">
        <v>7286</v>
      </c>
      <c r="AQ21" s="997" t="s">
        <v>7318</v>
      </c>
      <c r="AR21" s="997" t="s">
        <v>7318</v>
      </c>
      <c r="AS21" s="997" t="s">
        <v>8645</v>
      </c>
      <c r="AT21" s="997" t="s">
        <v>7300</v>
      </c>
      <c r="AU21" s="997" t="s">
        <v>7381</v>
      </c>
      <c r="AV21" s="997" t="s">
        <v>7297</v>
      </c>
      <c r="AW21" s="997" t="s">
        <v>8637</v>
      </c>
      <c r="AX21" s="997" t="s">
        <v>8645</v>
      </c>
      <c r="AY21" s="1014" t="s">
        <v>7318</v>
      </c>
    </row>
    <row r="22" spans="1:51" x14ac:dyDescent="0.25">
      <c r="A22" s="977" t="s">
        <v>8134</v>
      </c>
      <c r="B22" s="1019"/>
      <c r="C22" s="991">
        <v>43599</v>
      </c>
      <c r="D22" s="1002"/>
      <c r="E22" s="992">
        <v>3434.68</v>
      </c>
      <c r="F22" s="1002"/>
      <c r="G22" s="993">
        <v>1663.3291999999999</v>
      </c>
      <c r="H22" s="1003"/>
      <c r="I22" s="994">
        <v>2.4700000000000002</v>
      </c>
      <c r="J22" s="994">
        <v>7.66</v>
      </c>
      <c r="K22" s="994">
        <v>1.94</v>
      </c>
      <c r="L22" s="994">
        <v>2.06</v>
      </c>
      <c r="M22" s="999"/>
      <c r="N22" s="996">
        <v>-51.333599999999997</v>
      </c>
      <c r="O22" s="994">
        <v>-18.0747</v>
      </c>
      <c r="P22" s="994">
        <v>-8.5366</v>
      </c>
      <c r="Q22" s="994">
        <v>-2.1299999999999999E-2</v>
      </c>
      <c r="R22" s="994">
        <v>4.6734</v>
      </c>
      <c r="S22" s="994">
        <v>9.6191999999999993</v>
      </c>
      <c r="T22" s="994">
        <v>5.6879</v>
      </c>
      <c r="U22" s="1011">
        <v>5.7321999999999997</v>
      </c>
      <c r="V22" s="994">
        <v>6.1444000000000001</v>
      </c>
      <c r="W22" s="994">
        <v>7.6843000000000004</v>
      </c>
      <c r="X22" s="994">
        <v>7.8470000000000004</v>
      </c>
      <c r="Y22" s="1004">
        <v>6.7584999999999997</v>
      </c>
      <c r="Z22" s="994" t="s">
        <v>430</v>
      </c>
      <c r="AA22" s="994">
        <v>4.1562000000000001</v>
      </c>
      <c r="AB22" s="994">
        <v>6.9717000000000002</v>
      </c>
      <c r="AC22" s="994">
        <v>5.8278999999999996</v>
      </c>
      <c r="AD22" s="994">
        <v>6.1563999999999997</v>
      </c>
      <c r="AE22" s="994">
        <v>3.2231000000000001</v>
      </c>
      <c r="AF22" s="994">
        <v>7.2455999999999996</v>
      </c>
      <c r="AG22" s="1015"/>
      <c r="AH22" s="997" t="s">
        <v>7408</v>
      </c>
      <c r="AI22" s="997" t="s">
        <v>7384</v>
      </c>
      <c r="AJ22" s="997" t="s">
        <v>7410</v>
      </c>
      <c r="AK22" s="997" t="s">
        <v>7409</v>
      </c>
      <c r="AL22" s="997" t="s">
        <v>7408</v>
      </c>
      <c r="AM22" s="997" t="s">
        <v>8643</v>
      </c>
      <c r="AN22" s="997" t="s">
        <v>7298</v>
      </c>
      <c r="AO22" s="1020" t="s">
        <v>7408</v>
      </c>
      <c r="AP22" s="997" t="s">
        <v>7408</v>
      </c>
      <c r="AQ22" s="997" t="s">
        <v>7390</v>
      </c>
      <c r="AR22" s="997" t="s">
        <v>8643</v>
      </c>
      <c r="AS22" s="997" t="s">
        <v>7384</v>
      </c>
      <c r="AT22" s="992" t="s">
        <v>430</v>
      </c>
      <c r="AU22" s="997" t="s">
        <v>7409</v>
      </c>
      <c r="AV22" s="997" t="s">
        <v>8647</v>
      </c>
      <c r="AW22" s="997" t="s">
        <v>8647</v>
      </c>
      <c r="AX22" s="997" t="s">
        <v>7408</v>
      </c>
      <c r="AY22" s="1014" t="s">
        <v>8647</v>
      </c>
    </row>
    <row r="23" spans="1:51" x14ac:dyDescent="0.25">
      <c r="A23" s="977" t="s">
        <v>8359</v>
      </c>
      <c r="B23" s="990"/>
      <c r="C23" s="991">
        <v>45705</v>
      </c>
      <c r="D23" s="990"/>
      <c r="E23" s="992">
        <v>132.39699999999999</v>
      </c>
      <c r="F23" s="990"/>
      <c r="G23" s="993">
        <v>11.1526</v>
      </c>
      <c r="H23" s="995"/>
      <c r="I23" s="994">
        <v>0.27</v>
      </c>
      <c r="J23" s="994">
        <v>7.03</v>
      </c>
      <c r="K23" s="994">
        <v>0.25</v>
      </c>
      <c r="L23" s="994">
        <v>0.27</v>
      </c>
      <c r="M23" s="999"/>
      <c r="N23" s="996">
        <v>-5.5629</v>
      </c>
      <c r="O23" s="994">
        <v>1.964</v>
      </c>
      <c r="P23" s="994">
        <v>4.7263999999999999</v>
      </c>
      <c r="Q23" s="994">
        <v>6.3741000000000003</v>
      </c>
      <c r="R23" s="994">
        <v>7.3940999999999999</v>
      </c>
      <c r="S23" s="994">
        <v>8.1355000000000004</v>
      </c>
      <c r="T23" s="994">
        <v>7.1773999999999996</v>
      </c>
      <c r="U23" s="1011">
        <v>6.4490999999999996</v>
      </c>
      <c r="V23" s="994">
        <v>6.5103999999999997</v>
      </c>
      <c r="W23" s="994" t="s">
        <v>430</v>
      </c>
      <c r="X23" s="994" t="s">
        <v>430</v>
      </c>
      <c r="Y23" s="1000" t="s">
        <v>430</v>
      </c>
      <c r="Z23" s="994" t="s">
        <v>430</v>
      </c>
      <c r="AA23" s="994">
        <v>6.9199000000000002</v>
      </c>
      <c r="AB23" s="994">
        <v>7.6836000000000002</v>
      </c>
      <c r="AC23" s="994">
        <v>6.6824000000000003</v>
      </c>
      <c r="AD23" s="994">
        <v>6.5690999999999997</v>
      </c>
      <c r="AE23" s="994">
        <v>7.2946</v>
      </c>
      <c r="AF23" s="994">
        <v>7.5221</v>
      </c>
      <c r="AG23" s="1015"/>
      <c r="AH23" s="997" t="s">
        <v>8648</v>
      </c>
      <c r="AI23" s="997" t="s">
        <v>8649</v>
      </c>
      <c r="AJ23" s="997" t="s">
        <v>8650</v>
      </c>
      <c r="AK23" s="997" t="s">
        <v>8651</v>
      </c>
      <c r="AL23" s="997" t="s">
        <v>8652</v>
      </c>
      <c r="AM23" s="997" t="s">
        <v>8653</v>
      </c>
      <c r="AN23" s="997" t="s">
        <v>8654</v>
      </c>
      <c r="AO23" s="1016" t="s">
        <v>8655</v>
      </c>
      <c r="AP23" s="997" t="s">
        <v>8656</v>
      </c>
      <c r="AQ23" s="992" t="s">
        <v>430</v>
      </c>
      <c r="AR23" s="992" t="s">
        <v>430</v>
      </c>
      <c r="AS23" s="992" t="s">
        <v>430</v>
      </c>
      <c r="AT23" s="992" t="s">
        <v>430</v>
      </c>
      <c r="AU23" s="997" t="s">
        <v>8657</v>
      </c>
      <c r="AV23" s="997" t="s">
        <v>8658</v>
      </c>
      <c r="AW23" s="997" t="s">
        <v>8659</v>
      </c>
      <c r="AX23" s="997" t="s">
        <v>8660</v>
      </c>
      <c r="AY23" s="1014" t="s">
        <v>8661</v>
      </c>
    </row>
    <row r="24" spans="1:51" x14ac:dyDescent="0.25">
      <c r="A24" s="977" t="s">
        <v>8311</v>
      </c>
      <c r="B24" s="990"/>
      <c r="C24" s="991">
        <v>45548</v>
      </c>
      <c r="D24" s="990"/>
      <c r="E24" s="992">
        <v>478.911</v>
      </c>
      <c r="F24" s="990"/>
      <c r="G24" s="993">
        <v>11.5534</v>
      </c>
      <c r="H24" s="995"/>
      <c r="I24" s="994">
        <v>0.99</v>
      </c>
      <c r="J24" s="994">
        <v>7.47</v>
      </c>
      <c r="K24" s="994">
        <v>0.88</v>
      </c>
      <c r="L24" s="994">
        <v>0.94</v>
      </c>
      <c r="M24" s="999"/>
      <c r="N24" s="996">
        <v>-13.8954</v>
      </c>
      <c r="O24" s="994">
        <v>-2.7374000000000001</v>
      </c>
      <c r="P24" s="994">
        <v>0.85760000000000003</v>
      </c>
      <c r="Q24" s="994">
        <v>5.0193000000000003</v>
      </c>
      <c r="R24" s="994">
        <v>6.7751000000000001</v>
      </c>
      <c r="S24" s="994">
        <v>9.1051000000000002</v>
      </c>
      <c r="T24" s="994">
        <v>6.2999000000000001</v>
      </c>
      <c r="U24" s="1011">
        <v>5.7766000000000002</v>
      </c>
      <c r="V24" s="994">
        <v>6.2107999999999999</v>
      </c>
      <c r="W24" s="994" t="s">
        <v>430</v>
      </c>
      <c r="X24" s="994" t="s">
        <v>430</v>
      </c>
      <c r="Y24" s="1000" t="s">
        <v>430</v>
      </c>
      <c r="Z24" s="994" t="s">
        <v>430</v>
      </c>
      <c r="AA24" s="994">
        <v>6.0217999999999998</v>
      </c>
      <c r="AB24" s="994">
        <v>7.4847000000000001</v>
      </c>
      <c r="AC24" s="994">
        <v>5.9760999999999997</v>
      </c>
      <c r="AD24" s="994">
        <v>6.1025999999999998</v>
      </c>
      <c r="AE24" s="994">
        <v>6.4995000000000003</v>
      </c>
      <c r="AF24" s="994">
        <v>7.7508999999999997</v>
      </c>
      <c r="AG24" s="1015"/>
      <c r="AH24" s="997" t="s">
        <v>8662</v>
      </c>
      <c r="AI24" s="997" t="s">
        <v>8663</v>
      </c>
      <c r="AJ24" s="997" t="s">
        <v>8664</v>
      </c>
      <c r="AK24" s="997" t="s">
        <v>8665</v>
      </c>
      <c r="AL24" s="997" t="s">
        <v>8666</v>
      </c>
      <c r="AM24" s="997" t="s">
        <v>8667</v>
      </c>
      <c r="AN24" s="997" t="s">
        <v>8668</v>
      </c>
      <c r="AO24" s="1016" t="s">
        <v>8669</v>
      </c>
      <c r="AP24" s="997" t="s">
        <v>8670</v>
      </c>
      <c r="AQ24" s="992" t="s">
        <v>430</v>
      </c>
      <c r="AR24" s="992" t="s">
        <v>430</v>
      </c>
      <c r="AS24" s="992" t="s">
        <v>430</v>
      </c>
      <c r="AT24" s="992" t="s">
        <v>430</v>
      </c>
      <c r="AU24" s="997" t="s">
        <v>8671</v>
      </c>
      <c r="AV24" s="997" t="s">
        <v>8672</v>
      </c>
      <c r="AW24" s="997" t="s">
        <v>8673</v>
      </c>
      <c r="AX24" s="997" t="s">
        <v>8674</v>
      </c>
      <c r="AY24" s="1014" t="s">
        <v>8675</v>
      </c>
    </row>
    <row r="25" spans="1:51" x14ac:dyDescent="0.25">
      <c r="A25" s="977" t="s">
        <v>8324</v>
      </c>
      <c r="B25" s="990"/>
      <c r="C25" s="991">
        <v>45723</v>
      </c>
      <c r="D25" s="990"/>
      <c r="E25" s="992">
        <v>287.94900000000001</v>
      </c>
      <c r="F25" s="990"/>
      <c r="G25" s="993">
        <v>11.049899999999999</v>
      </c>
      <c r="H25" s="995"/>
      <c r="I25" s="994">
        <v>0.31</v>
      </c>
      <c r="J25" s="994">
        <v>6.89</v>
      </c>
      <c r="K25" s="994">
        <v>0.3</v>
      </c>
      <c r="L25" s="994">
        <v>0.31</v>
      </c>
      <c r="M25" s="999"/>
      <c r="N25" s="996">
        <v>-6.2750000000000004</v>
      </c>
      <c r="O25" s="994">
        <v>2.2025000000000001</v>
      </c>
      <c r="P25" s="994">
        <v>4.5339999999999998</v>
      </c>
      <c r="Q25" s="994">
        <v>6.4097999999999997</v>
      </c>
      <c r="R25" s="994">
        <v>7.4631999999999996</v>
      </c>
      <c r="S25" s="994">
        <v>7.8651</v>
      </c>
      <c r="T25" s="994">
        <v>7.3464</v>
      </c>
      <c r="U25" s="1011">
        <v>6.8079999999999998</v>
      </c>
      <c r="V25" s="994">
        <v>6.7407000000000004</v>
      </c>
      <c r="W25" s="994" t="s">
        <v>430</v>
      </c>
      <c r="X25" s="994" t="s">
        <v>430</v>
      </c>
      <c r="Y25" s="1000" t="s">
        <v>430</v>
      </c>
      <c r="Z25" s="994" t="s">
        <v>430</v>
      </c>
      <c r="AA25" s="994">
        <v>6.5755999999999997</v>
      </c>
      <c r="AB25" s="994">
        <v>7.7645</v>
      </c>
      <c r="AC25" s="994">
        <v>6.9207999999999998</v>
      </c>
      <c r="AD25" s="994">
        <v>6.7687999999999997</v>
      </c>
      <c r="AE25" s="994">
        <v>7.2628000000000004</v>
      </c>
      <c r="AF25" s="994">
        <v>7.1035000000000004</v>
      </c>
      <c r="AG25" s="1015"/>
      <c r="AH25" s="997" t="s">
        <v>8676</v>
      </c>
      <c r="AI25" s="997" t="s">
        <v>8677</v>
      </c>
      <c r="AJ25" s="997" t="s">
        <v>8678</v>
      </c>
      <c r="AK25" s="997" t="s">
        <v>8679</v>
      </c>
      <c r="AL25" s="997" t="s">
        <v>8680</v>
      </c>
      <c r="AM25" s="997" t="s">
        <v>8681</v>
      </c>
      <c r="AN25" s="997" t="s">
        <v>8682</v>
      </c>
      <c r="AO25" s="1016" t="s">
        <v>8683</v>
      </c>
      <c r="AP25" s="997" t="s">
        <v>8684</v>
      </c>
      <c r="AQ25" s="992" t="s">
        <v>430</v>
      </c>
      <c r="AR25" s="992" t="s">
        <v>430</v>
      </c>
      <c r="AS25" s="992" t="s">
        <v>430</v>
      </c>
      <c r="AT25" s="992" t="s">
        <v>430</v>
      </c>
      <c r="AU25" s="997" t="s">
        <v>8685</v>
      </c>
      <c r="AV25" s="997" t="s">
        <v>8686</v>
      </c>
      <c r="AW25" s="997" t="s">
        <v>8682</v>
      </c>
      <c r="AX25" s="997" t="s">
        <v>8687</v>
      </c>
      <c r="AY25" s="1014" t="s">
        <v>8678</v>
      </c>
    </row>
    <row r="26" spans="1:51" x14ac:dyDescent="0.25">
      <c r="A26" s="977" t="s">
        <v>8292</v>
      </c>
      <c r="B26" s="990"/>
      <c r="C26" s="991">
        <v>45924</v>
      </c>
      <c r="D26" s="990"/>
      <c r="E26" s="992">
        <v>1054.73</v>
      </c>
      <c r="F26" s="990"/>
      <c r="G26" s="993">
        <v>10.5763</v>
      </c>
      <c r="H26" s="995"/>
      <c r="I26" s="994">
        <v>0.57999999999999996</v>
      </c>
      <c r="J26" s="994">
        <v>7.12</v>
      </c>
      <c r="K26" s="994">
        <v>0.56000000000000005</v>
      </c>
      <c r="L26" s="994">
        <v>0.57999999999999996</v>
      </c>
      <c r="M26" s="999"/>
      <c r="N26" s="996">
        <v>-17.937000000000001</v>
      </c>
      <c r="O26" s="994">
        <v>-2.4152999999999998</v>
      </c>
      <c r="P26" s="994">
        <v>2.5156000000000001</v>
      </c>
      <c r="Q26" s="994">
        <v>5.4097</v>
      </c>
      <c r="R26" s="994">
        <v>7.7995999999999999</v>
      </c>
      <c r="S26" s="994">
        <v>8.6510999999999996</v>
      </c>
      <c r="T26" s="994">
        <v>6.7733999999999996</v>
      </c>
      <c r="U26" s="1011">
        <v>6.2289000000000003</v>
      </c>
      <c r="V26" s="994" t="s">
        <v>430</v>
      </c>
      <c r="W26" s="994" t="s">
        <v>430</v>
      </c>
      <c r="X26" s="994" t="s">
        <v>430</v>
      </c>
      <c r="Y26" s="1000" t="s">
        <v>430</v>
      </c>
      <c r="Z26" s="994" t="s">
        <v>430</v>
      </c>
      <c r="AA26" s="994">
        <v>6.5282</v>
      </c>
      <c r="AB26" s="994">
        <v>7.6276000000000002</v>
      </c>
      <c r="AC26" s="994">
        <v>6.3771000000000004</v>
      </c>
      <c r="AD26" s="994">
        <v>6.3150000000000004</v>
      </c>
      <c r="AE26" s="994">
        <v>7.1022999999999996</v>
      </c>
      <c r="AF26" s="994">
        <v>6.3742000000000001</v>
      </c>
      <c r="AG26" s="1015"/>
      <c r="AH26" s="997" t="s">
        <v>8688</v>
      </c>
      <c r="AI26" s="997" t="s">
        <v>8664</v>
      </c>
      <c r="AJ26" s="997" t="s">
        <v>8689</v>
      </c>
      <c r="AK26" s="997" t="s">
        <v>8690</v>
      </c>
      <c r="AL26" s="997" t="s">
        <v>8691</v>
      </c>
      <c r="AM26" s="997" t="s">
        <v>8692</v>
      </c>
      <c r="AN26" s="997" t="s">
        <v>8693</v>
      </c>
      <c r="AO26" s="1016" t="s">
        <v>8694</v>
      </c>
      <c r="AP26" s="992" t="s">
        <v>430</v>
      </c>
      <c r="AQ26" s="992" t="s">
        <v>430</v>
      </c>
      <c r="AR26" s="992" t="s">
        <v>430</v>
      </c>
      <c r="AS26" s="992" t="s">
        <v>430</v>
      </c>
      <c r="AT26" s="992" t="s">
        <v>430</v>
      </c>
      <c r="AU26" s="997" t="s">
        <v>8695</v>
      </c>
      <c r="AV26" s="997" t="s">
        <v>8696</v>
      </c>
      <c r="AW26" s="997" t="s">
        <v>8697</v>
      </c>
      <c r="AX26" s="997" t="s">
        <v>8694</v>
      </c>
      <c r="AY26" s="1014" t="s">
        <v>8698</v>
      </c>
    </row>
    <row r="27" spans="1:51" x14ac:dyDescent="0.25">
      <c r="A27" s="977" t="s">
        <v>8256</v>
      </c>
      <c r="B27" s="990"/>
      <c r="C27" s="991">
        <v>44882</v>
      </c>
      <c r="D27" s="990"/>
      <c r="E27" s="992">
        <v>7926.54</v>
      </c>
      <c r="F27" s="990"/>
      <c r="G27" s="993">
        <v>13.2156</v>
      </c>
      <c r="H27" s="995"/>
      <c r="I27" s="994">
        <v>3.3</v>
      </c>
      <c r="J27" s="994">
        <v>7.23</v>
      </c>
      <c r="K27" s="994">
        <v>2.0499999999999998</v>
      </c>
      <c r="L27" s="994">
        <v>2.15</v>
      </c>
      <c r="M27" s="999"/>
      <c r="N27" s="996">
        <v>-51.023499999999999</v>
      </c>
      <c r="O27" s="994">
        <v>-10.577999999999999</v>
      </c>
      <c r="P27" s="994">
        <v>-6.9743000000000004</v>
      </c>
      <c r="Q27" s="994">
        <v>1.6977</v>
      </c>
      <c r="R27" s="994">
        <v>5.4058999999999999</v>
      </c>
      <c r="S27" s="994">
        <v>9.4102999999999994</v>
      </c>
      <c r="T27" s="994">
        <v>5.9215999999999998</v>
      </c>
      <c r="U27" s="1011">
        <v>5.6627999999999998</v>
      </c>
      <c r="V27" s="994">
        <v>6.0582000000000003</v>
      </c>
      <c r="W27" s="994">
        <v>6.976</v>
      </c>
      <c r="X27" s="994">
        <v>7.7066999999999997</v>
      </c>
      <c r="Y27" s="1000" t="s">
        <v>430</v>
      </c>
      <c r="Z27" s="994" t="s">
        <v>430</v>
      </c>
      <c r="AA27" s="994">
        <v>4.9458000000000002</v>
      </c>
      <c r="AB27" s="994">
        <v>7.2432999999999996</v>
      </c>
      <c r="AC27" s="994">
        <v>5.9436999999999998</v>
      </c>
      <c r="AD27" s="994">
        <v>6.0834999999999999</v>
      </c>
      <c r="AE27" s="994">
        <v>4.0412999999999997</v>
      </c>
      <c r="AF27" s="994">
        <v>7.6993999999999998</v>
      </c>
      <c r="AG27" s="1015"/>
      <c r="AH27" s="997" t="s">
        <v>8699</v>
      </c>
      <c r="AI27" s="997" t="s">
        <v>8700</v>
      </c>
      <c r="AJ27" s="997" t="s">
        <v>8701</v>
      </c>
      <c r="AK27" s="997" t="s">
        <v>8702</v>
      </c>
      <c r="AL27" s="997" t="s">
        <v>8703</v>
      </c>
      <c r="AM27" s="997" t="s">
        <v>8704</v>
      </c>
      <c r="AN27" s="997" t="s">
        <v>8705</v>
      </c>
      <c r="AO27" s="1016" t="s">
        <v>8706</v>
      </c>
      <c r="AP27" s="997" t="s">
        <v>8707</v>
      </c>
      <c r="AQ27" s="997" t="s">
        <v>8708</v>
      </c>
      <c r="AR27" s="997" t="s">
        <v>8709</v>
      </c>
      <c r="AS27" s="992" t="s">
        <v>430</v>
      </c>
      <c r="AT27" s="992" t="s">
        <v>430</v>
      </c>
      <c r="AU27" s="997" t="s">
        <v>8710</v>
      </c>
      <c r="AV27" s="997" t="s">
        <v>8711</v>
      </c>
      <c r="AW27" s="997" t="s">
        <v>8712</v>
      </c>
      <c r="AX27" s="997" t="s">
        <v>8713</v>
      </c>
      <c r="AY27" s="1014" t="s">
        <v>8714</v>
      </c>
    </row>
    <row r="28" spans="1:51" x14ac:dyDescent="0.25">
      <c r="A28" s="977" t="s">
        <v>8332</v>
      </c>
      <c r="B28" s="990"/>
      <c r="C28" s="991">
        <v>45847</v>
      </c>
      <c r="D28" s="990"/>
      <c r="E28" s="992">
        <v>247.02699999999999</v>
      </c>
      <c r="F28" s="990"/>
      <c r="G28" s="993">
        <v>10.651199999999999</v>
      </c>
      <c r="H28" s="995"/>
      <c r="I28" s="994">
        <v>1.45</v>
      </c>
      <c r="J28" s="994">
        <v>7.56</v>
      </c>
      <c r="K28" s="994">
        <v>1.27</v>
      </c>
      <c r="L28" s="994">
        <v>1.37</v>
      </c>
      <c r="M28" s="999"/>
      <c r="N28" s="996">
        <v>-27.052</v>
      </c>
      <c r="O28" s="994">
        <v>-8.1047999999999991</v>
      </c>
      <c r="P28" s="994">
        <v>-2.4954999999999998</v>
      </c>
      <c r="Q28" s="994">
        <v>2.7934000000000001</v>
      </c>
      <c r="R28" s="994">
        <v>6.6254999999999997</v>
      </c>
      <c r="S28" s="994">
        <v>9.4227000000000007</v>
      </c>
      <c r="T28" s="994">
        <v>5.8564999999999996</v>
      </c>
      <c r="U28" s="1011">
        <v>5.3118999999999996</v>
      </c>
      <c r="V28" s="994">
        <v>5.8830999999999998</v>
      </c>
      <c r="W28" s="994" t="s">
        <v>430</v>
      </c>
      <c r="X28" s="994" t="s">
        <v>430</v>
      </c>
      <c r="Y28" s="1000" t="s">
        <v>430</v>
      </c>
      <c r="Z28" s="994" t="s">
        <v>430</v>
      </c>
      <c r="AA28" s="994">
        <v>5.6071999999999997</v>
      </c>
      <c r="AB28" s="994">
        <v>7.2478999999999996</v>
      </c>
      <c r="AC28" s="994">
        <v>5.4734999999999996</v>
      </c>
      <c r="AD28" s="994">
        <v>5.7927</v>
      </c>
      <c r="AE28" s="994">
        <v>5.3442999999999996</v>
      </c>
      <c r="AF28" s="994">
        <v>5.8208000000000002</v>
      </c>
      <c r="AG28" s="1015"/>
      <c r="AH28" s="997" t="s">
        <v>8715</v>
      </c>
      <c r="AI28" s="997" t="s">
        <v>8716</v>
      </c>
      <c r="AJ28" s="997" t="s">
        <v>8717</v>
      </c>
      <c r="AK28" s="997" t="s">
        <v>8718</v>
      </c>
      <c r="AL28" s="997" t="s">
        <v>8719</v>
      </c>
      <c r="AM28" s="997" t="s">
        <v>8720</v>
      </c>
      <c r="AN28" s="997" t="s">
        <v>8721</v>
      </c>
      <c r="AO28" s="1016" t="s">
        <v>8722</v>
      </c>
      <c r="AP28" s="997" t="s">
        <v>8723</v>
      </c>
      <c r="AQ28" s="992" t="s">
        <v>430</v>
      </c>
      <c r="AR28" s="992" t="s">
        <v>430</v>
      </c>
      <c r="AS28" s="992" t="s">
        <v>430</v>
      </c>
      <c r="AT28" s="992" t="s">
        <v>430</v>
      </c>
      <c r="AU28" s="997" t="s">
        <v>8724</v>
      </c>
      <c r="AV28" s="997" t="s">
        <v>8725</v>
      </c>
      <c r="AW28" s="997" t="s">
        <v>8726</v>
      </c>
      <c r="AX28" s="997" t="s">
        <v>8727</v>
      </c>
      <c r="AY28" s="1014" t="s">
        <v>8728</v>
      </c>
    </row>
    <row r="29" spans="1:51" x14ac:dyDescent="0.25">
      <c r="A29" s="977" t="s">
        <v>8385</v>
      </c>
      <c r="B29" s="990"/>
      <c r="C29" s="991">
        <v>45379</v>
      </c>
      <c r="D29" s="990"/>
      <c r="E29" s="992">
        <v>37.68</v>
      </c>
      <c r="F29" s="990"/>
      <c r="G29" s="993" t="s">
        <v>430</v>
      </c>
      <c r="H29" s="995"/>
      <c r="I29" s="994" t="s">
        <v>430</v>
      </c>
      <c r="J29" s="994" t="s">
        <v>430</v>
      </c>
      <c r="K29" s="994" t="s">
        <v>430</v>
      </c>
      <c r="L29" s="994" t="s">
        <v>430</v>
      </c>
      <c r="M29" s="999"/>
      <c r="N29" s="996" t="s">
        <v>430</v>
      </c>
      <c r="O29" s="994" t="s">
        <v>430</v>
      </c>
      <c r="P29" s="994" t="s">
        <v>430</v>
      </c>
      <c r="Q29" s="994" t="s">
        <v>430</v>
      </c>
      <c r="R29" s="994" t="s">
        <v>430</v>
      </c>
      <c r="S29" s="994" t="s">
        <v>430</v>
      </c>
      <c r="T29" s="994" t="s">
        <v>430</v>
      </c>
      <c r="U29" s="1011" t="s">
        <v>430</v>
      </c>
      <c r="V29" s="994" t="s">
        <v>430</v>
      </c>
      <c r="W29" s="994" t="s">
        <v>430</v>
      </c>
      <c r="X29" s="994" t="s">
        <v>430</v>
      </c>
      <c r="Y29" s="1000" t="s">
        <v>430</v>
      </c>
      <c r="Z29" s="994" t="s">
        <v>430</v>
      </c>
      <c r="AA29" s="994" t="s">
        <v>430</v>
      </c>
      <c r="AB29" s="994" t="s">
        <v>430</v>
      </c>
      <c r="AC29" s="994" t="s">
        <v>430</v>
      </c>
      <c r="AD29" s="994" t="s">
        <v>430</v>
      </c>
      <c r="AE29" s="994" t="s">
        <v>430</v>
      </c>
      <c r="AF29" s="994" t="s">
        <v>430</v>
      </c>
      <c r="AG29" s="1015"/>
      <c r="AH29" s="992" t="s">
        <v>430</v>
      </c>
      <c r="AI29" s="992" t="s">
        <v>430</v>
      </c>
      <c r="AJ29" s="992" t="s">
        <v>430</v>
      </c>
      <c r="AK29" s="992" t="s">
        <v>430</v>
      </c>
      <c r="AL29" s="992" t="s">
        <v>430</v>
      </c>
      <c r="AM29" s="992" t="s">
        <v>430</v>
      </c>
      <c r="AN29" s="992" t="s">
        <v>430</v>
      </c>
      <c r="AO29" s="1022" t="s">
        <v>430</v>
      </c>
      <c r="AP29" s="992" t="s">
        <v>430</v>
      </c>
      <c r="AQ29" s="992" t="s">
        <v>430</v>
      </c>
      <c r="AR29" s="992" t="s">
        <v>430</v>
      </c>
      <c r="AS29" s="992" t="s">
        <v>430</v>
      </c>
      <c r="AT29" s="992" t="s">
        <v>430</v>
      </c>
      <c r="AU29" s="992" t="s">
        <v>430</v>
      </c>
      <c r="AV29" s="992" t="s">
        <v>430</v>
      </c>
      <c r="AW29" s="992" t="s">
        <v>430</v>
      </c>
      <c r="AX29" s="992" t="s">
        <v>430</v>
      </c>
      <c r="AY29" s="1023" t="s">
        <v>430</v>
      </c>
    </row>
    <row r="30" spans="1:51" x14ac:dyDescent="0.25">
      <c r="A30" s="977" t="s">
        <v>8399</v>
      </c>
      <c r="B30" s="990"/>
      <c r="C30" s="991">
        <v>45210</v>
      </c>
      <c r="D30" s="990"/>
      <c r="E30" s="992">
        <v>21.6858</v>
      </c>
      <c r="F30" s="990"/>
      <c r="G30" s="993">
        <v>12.5525</v>
      </c>
      <c r="H30" s="995"/>
      <c r="I30" s="994">
        <v>6.29</v>
      </c>
      <c r="J30" s="994">
        <v>6.73</v>
      </c>
      <c r="K30" s="994">
        <v>4.83</v>
      </c>
      <c r="L30" s="994">
        <v>4.99</v>
      </c>
      <c r="M30" s="999"/>
      <c r="N30" s="996">
        <v>-96.573099999999997</v>
      </c>
      <c r="O30" s="994">
        <v>-37.202500000000001</v>
      </c>
      <c r="P30" s="994">
        <v>-23.570699999999999</v>
      </c>
      <c r="Q30" s="994">
        <v>-11.476599999999999</v>
      </c>
      <c r="R30" s="994">
        <v>4.3117999999999999</v>
      </c>
      <c r="S30" s="994">
        <v>13.720700000000001</v>
      </c>
      <c r="T30" s="994">
        <v>6.5347999999999997</v>
      </c>
      <c r="U30" s="1011">
        <v>5.5511999999999997</v>
      </c>
      <c r="V30" s="994">
        <v>5.9478999999999997</v>
      </c>
      <c r="W30" s="994">
        <v>7.2892999999999999</v>
      </c>
      <c r="X30" s="994" t="s">
        <v>430</v>
      </c>
      <c r="Y30" s="1000" t="s">
        <v>430</v>
      </c>
      <c r="Z30" s="994" t="s">
        <v>430</v>
      </c>
      <c r="AA30" s="994">
        <v>4.9603000000000002</v>
      </c>
      <c r="AB30" s="994">
        <v>10.6457</v>
      </c>
      <c r="AC30" s="994">
        <v>6.1022999999999996</v>
      </c>
      <c r="AD30" s="994">
        <v>6.0373999999999999</v>
      </c>
      <c r="AE30" s="994">
        <v>4.6059000000000001</v>
      </c>
      <c r="AF30" s="994">
        <v>8.2723999999999993</v>
      </c>
      <c r="AG30" s="1015"/>
      <c r="AH30" s="997" t="s">
        <v>8729</v>
      </c>
      <c r="AI30" s="997" t="s">
        <v>8730</v>
      </c>
      <c r="AJ30" s="997" t="s">
        <v>8731</v>
      </c>
      <c r="AK30" s="997" t="s">
        <v>8732</v>
      </c>
      <c r="AL30" s="997" t="s">
        <v>8733</v>
      </c>
      <c r="AM30" s="997" t="s">
        <v>8734</v>
      </c>
      <c r="AN30" s="997" t="s">
        <v>8735</v>
      </c>
      <c r="AO30" s="1016" t="s">
        <v>8736</v>
      </c>
      <c r="AP30" s="997" t="s">
        <v>8737</v>
      </c>
      <c r="AQ30" s="997" t="s">
        <v>8738</v>
      </c>
      <c r="AR30" s="992" t="s">
        <v>430</v>
      </c>
      <c r="AS30" s="992" t="s">
        <v>430</v>
      </c>
      <c r="AT30" s="992" t="s">
        <v>430</v>
      </c>
      <c r="AU30" s="997" t="s">
        <v>8739</v>
      </c>
      <c r="AV30" s="997" t="s">
        <v>8740</v>
      </c>
      <c r="AW30" s="997" t="s">
        <v>8741</v>
      </c>
      <c r="AX30" s="997" t="s">
        <v>8706</v>
      </c>
      <c r="AY30" s="1014" t="s">
        <v>8742</v>
      </c>
    </row>
    <row r="31" spans="1:51" x14ac:dyDescent="0.25">
      <c r="A31" s="977" t="s">
        <v>8260</v>
      </c>
      <c r="B31" s="990"/>
      <c r="C31" s="991">
        <v>44603</v>
      </c>
      <c r="D31" s="990"/>
      <c r="E31" s="992">
        <v>6361.21</v>
      </c>
      <c r="F31" s="990"/>
      <c r="G31" s="993">
        <v>13.213699999999999</v>
      </c>
      <c r="H31" s="995"/>
      <c r="I31" s="994">
        <v>0.61</v>
      </c>
      <c r="J31" s="994">
        <v>5.89</v>
      </c>
      <c r="K31" s="994">
        <v>0.56999999999999995</v>
      </c>
      <c r="L31" s="994">
        <v>0.59</v>
      </c>
      <c r="M31" s="999"/>
      <c r="N31" s="996">
        <v>-6.6283000000000003</v>
      </c>
      <c r="O31" s="994">
        <v>1.0128999999999999</v>
      </c>
      <c r="P31" s="994">
        <v>3.5933999999999999</v>
      </c>
      <c r="Q31" s="994">
        <v>4.2291999999999996</v>
      </c>
      <c r="R31" s="994">
        <v>5.0740999999999996</v>
      </c>
      <c r="S31" s="994">
        <v>6.4598000000000004</v>
      </c>
      <c r="T31" s="994">
        <v>5.6753</v>
      </c>
      <c r="U31" s="1011">
        <v>6.0208000000000004</v>
      </c>
      <c r="V31" s="994">
        <v>6.1844999999999999</v>
      </c>
      <c r="W31" s="994">
        <v>7.1586999999999996</v>
      </c>
      <c r="X31" s="994">
        <v>7.5289999999999999</v>
      </c>
      <c r="Y31" s="1000" t="s">
        <v>430</v>
      </c>
      <c r="Z31" s="994" t="s">
        <v>430</v>
      </c>
      <c r="AA31" s="994">
        <v>4.8750999999999998</v>
      </c>
      <c r="AB31" s="994">
        <v>5.9082999999999997</v>
      </c>
      <c r="AC31" s="994">
        <v>5.9573999999999998</v>
      </c>
      <c r="AD31" s="994">
        <v>6.1783000000000001</v>
      </c>
      <c r="AE31" s="994">
        <v>4.6524999999999999</v>
      </c>
      <c r="AF31" s="994">
        <v>6.3544999999999998</v>
      </c>
      <c r="AG31" s="1015"/>
      <c r="AH31" s="997" t="s">
        <v>8743</v>
      </c>
      <c r="AI31" s="997" t="s">
        <v>8744</v>
      </c>
      <c r="AJ31" s="997" t="s">
        <v>8745</v>
      </c>
      <c r="AK31" s="997" t="s">
        <v>8746</v>
      </c>
      <c r="AL31" s="997" t="s">
        <v>8747</v>
      </c>
      <c r="AM31" s="997" t="s">
        <v>8748</v>
      </c>
      <c r="AN31" s="997" t="s">
        <v>8749</v>
      </c>
      <c r="AO31" s="1016" t="s">
        <v>8750</v>
      </c>
      <c r="AP31" s="997" t="s">
        <v>8751</v>
      </c>
      <c r="AQ31" s="997" t="s">
        <v>8752</v>
      </c>
      <c r="AR31" s="997" t="s">
        <v>8753</v>
      </c>
      <c r="AS31" s="992" t="s">
        <v>430</v>
      </c>
      <c r="AT31" s="992" t="s">
        <v>430</v>
      </c>
      <c r="AU31" s="997" t="s">
        <v>8754</v>
      </c>
      <c r="AV31" s="997" t="s">
        <v>8755</v>
      </c>
      <c r="AW31" s="997" t="s">
        <v>8756</v>
      </c>
      <c r="AX31" s="997" t="s">
        <v>8757</v>
      </c>
      <c r="AY31" s="1014" t="s">
        <v>8701</v>
      </c>
    </row>
    <row r="32" spans="1:51" x14ac:dyDescent="0.25">
      <c r="A32" s="977" t="s">
        <v>8268</v>
      </c>
      <c r="B32" s="990"/>
      <c r="C32" s="991">
        <v>44603</v>
      </c>
      <c r="D32" s="990"/>
      <c r="E32" s="992">
        <v>3276.6</v>
      </c>
      <c r="F32" s="990"/>
      <c r="G32" s="993">
        <v>13.542400000000001</v>
      </c>
      <c r="H32" s="995"/>
      <c r="I32" s="994">
        <v>5.51</v>
      </c>
      <c r="J32" s="994">
        <v>7.24</v>
      </c>
      <c r="K32" s="994">
        <v>4.3499999999999996</v>
      </c>
      <c r="L32" s="994">
        <v>4.5</v>
      </c>
      <c r="M32" s="999"/>
      <c r="N32" s="996">
        <v>-109.36799999999999</v>
      </c>
      <c r="O32" s="994">
        <v>-47.786799999999999</v>
      </c>
      <c r="P32" s="994">
        <v>-16.006599999999999</v>
      </c>
      <c r="Q32" s="994">
        <v>-6.9314</v>
      </c>
      <c r="R32" s="994">
        <v>3.4180999999999999</v>
      </c>
      <c r="S32" s="994">
        <v>14.834099999999999</v>
      </c>
      <c r="T32" s="994">
        <v>5.8913000000000002</v>
      </c>
      <c r="U32" s="1011">
        <v>5.3772000000000002</v>
      </c>
      <c r="V32" s="994">
        <v>4.8977000000000004</v>
      </c>
      <c r="W32" s="994">
        <v>6.9767000000000001</v>
      </c>
      <c r="X32" s="994">
        <v>7.6291000000000002</v>
      </c>
      <c r="Y32" s="1000" t="s">
        <v>430</v>
      </c>
      <c r="Z32" s="994" t="s">
        <v>430</v>
      </c>
      <c r="AA32" s="994">
        <v>4.9809999999999999</v>
      </c>
      <c r="AB32" s="994">
        <v>9.8867999999999991</v>
      </c>
      <c r="AC32" s="994">
        <v>6.6928999999999998</v>
      </c>
      <c r="AD32" s="994">
        <v>6.0138999999999996</v>
      </c>
      <c r="AE32" s="994">
        <v>0.4718</v>
      </c>
      <c r="AF32" s="994">
        <v>6.9337999999999997</v>
      </c>
      <c r="AG32" s="1015"/>
      <c r="AH32" s="997" t="s">
        <v>8758</v>
      </c>
      <c r="AI32" s="997" t="s">
        <v>8759</v>
      </c>
      <c r="AJ32" s="997" t="s">
        <v>8714</v>
      </c>
      <c r="AK32" s="997" t="s">
        <v>8733</v>
      </c>
      <c r="AL32" s="997" t="s">
        <v>8760</v>
      </c>
      <c r="AM32" s="997" t="s">
        <v>8761</v>
      </c>
      <c r="AN32" s="997" t="s">
        <v>8762</v>
      </c>
      <c r="AO32" s="1016" t="s">
        <v>8727</v>
      </c>
      <c r="AP32" s="997" t="s">
        <v>8763</v>
      </c>
      <c r="AQ32" s="997" t="s">
        <v>8764</v>
      </c>
      <c r="AR32" s="997" t="s">
        <v>8765</v>
      </c>
      <c r="AS32" s="992" t="s">
        <v>430</v>
      </c>
      <c r="AT32" s="992" t="s">
        <v>430</v>
      </c>
      <c r="AU32" s="997" t="s">
        <v>8766</v>
      </c>
      <c r="AV32" s="997" t="s">
        <v>8767</v>
      </c>
      <c r="AW32" s="997" t="s">
        <v>8768</v>
      </c>
      <c r="AX32" s="997" t="s">
        <v>8769</v>
      </c>
      <c r="AY32" s="1014" t="s">
        <v>8770</v>
      </c>
    </row>
    <row r="33" spans="1:51" x14ac:dyDescent="0.25">
      <c r="A33" s="977" t="s">
        <v>8362</v>
      </c>
      <c r="B33" s="990"/>
      <c r="C33" s="991">
        <v>44917</v>
      </c>
      <c r="D33" s="990"/>
      <c r="E33" s="992">
        <v>95.06</v>
      </c>
      <c r="F33" s="990"/>
      <c r="G33" s="993" t="s">
        <v>430</v>
      </c>
      <c r="H33" s="995"/>
      <c r="I33" s="994">
        <v>0.01</v>
      </c>
      <c r="J33" s="994">
        <v>5.2</v>
      </c>
      <c r="K33" s="994">
        <v>0.01</v>
      </c>
      <c r="L33" s="994">
        <v>0.01</v>
      </c>
      <c r="M33" s="999"/>
      <c r="N33" s="996" t="s">
        <v>430</v>
      </c>
      <c r="O33" s="994" t="s">
        <v>430</v>
      </c>
      <c r="P33" s="994" t="s">
        <v>430</v>
      </c>
      <c r="Q33" s="994" t="s">
        <v>430</v>
      </c>
      <c r="R33" s="994" t="s">
        <v>430</v>
      </c>
      <c r="S33" s="994" t="s">
        <v>430</v>
      </c>
      <c r="T33" s="994" t="s">
        <v>430</v>
      </c>
      <c r="U33" s="1011" t="s">
        <v>430</v>
      </c>
      <c r="V33" s="994" t="s">
        <v>430</v>
      </c>
      <c r="W33" s="994" t="s">
        <v>430</v>
      </c>
      <c r="X33" s="994" t="s">
        <v>430</v>
      </c>
      <c r="Y33" s="1000" t="s">
        <v>430</v>
      </c>
      <c r="Z33" s="994" t="s">
        <v>430</v>
      </c>
      <c r="AA33" s="994" t="s">
        <v>430</v>
      </c>
      <c r="AB33" s="994" t="s">
        <v>430</v>
      </c>
      <c r="AC33" s="994" t="s">
        <v>430</v>
      </c>
      <c r="AD33" s="994" t="s">
        <v>430</v>
      </c>
      <c r="AE33" s="994" t="s">
        <v>430</v>
      </c>
      <c r="AF33" s="994" t="s">
        <v>430</v>
      </c>
      <c r="AG33" s="1015"/>
      <c r="AH33" s="992" t="s">
        <v>430</v>
      </c>
      <c r="AI33" s="992" t="s">
        <v>430</v>
      </c>
      <c r="AJ33" s="992" t="s">
        <v>430</v>
      </c>
      <c r="AK33" s="992" t="s">
        <v>430</v>
      </c>
      <c r="AL33" s="992" t="s">
        <v>430</v>
      </c>
      <c r="AM33" s="992" t="s">
        <v>430</v>
      </c>
      <c r="AN33" s="992" t="s">
        <v>430</v>
      </c>
      <c r="AO33" s="1022" t="s">
        <v>430</v>
      </c>
      <c r="AP33" s="992" t="s">
        <v>430</v>
      </c>
      <c r="AQ33" s="992" t="s">
        <v>430</v>
      </c>
      <c r="AR33" s="992" t="s">
        <v>430</v>
      </c>
      <c r="AS33" s="992" t="s">
        <v>430</v>
      </c>
      <c r="AT33" s="992" t="s">
        <v>430</v>
      </c>
      <c r="AU33" s="992" t="s">
        <v>430</v>
      </c>
      <c r="AV33" s="992" t="s">
        <v>430</v>
      </c>
      <c r="AW33" s="992" t="s">
        <v>430</v>
      </c>
      <c r="AX33" s="992" t="s">
        <v>430</v>
      </c>
      <c r="AY33" s="1023" t="s">
        <v>430</v>
      </c>
    </row>
    <row r="34" spans="1:51" x14ac:dyDescent="0.25">
      <c r="A34" s="977" t="s">
        <v>8337</v>
      </c>
      <c r="B34" s="990"/>
      <c r="C34" s="991">
        <v>44972</v>
      </c>
      <c r="D34" s="990"/>
      <c r="E34" s="992">
        <v>182.673</v>
      </c>
      <c r="F34" s="990"/>
      <c r="G34" s="993">
        <v>13.0275</v>
      </c>
      <c r="H34" s="995"/>
      <c r="I34" s="994">
        <v>6.53</v>
      </c>
      <c r="J34" s="994">
        <v>7.37</v>
      </c>
      <c r="K34" s="994">
        <v>4.9800000000000004</v>
      </c>
      <c r="L34" s="994">
        <v>5.16</v>
      </c>
      <c r="M34" s="999"/>
      <c r="N34" s="996">
        <v>-113.67700000000001</v>
      </c>
      <c r="O34" s="994">
        <v>-47.073599999999999</v>
      </c>
      <c r="P34" s="994">
        <v>-29.728400000000001</v>
      </c>
      <c r="Q34" s="994">
        <v>-5.452</v>
      </c>
      <c r="R34" s="994">
        <v>5.53</v>
      </c>
      <c r="S34" s="994">
        <v>13.5389</v>
      </c>
      <c r="T34" s="994">
        <v>6.6749999999999998</v>
      </c>
      <c r="U34" s="1011">
        <v>5.2209000000000003</v>
      </c>
      <c r="V34" s="994">
        <v>5.1791999999999998</v>
      </c>
      <c r="W34" s="994">
        <v>6.6738999999999997</v>
      </c>
      <c r="X34" s="994">
        <v>7.4419000000000004</v>
      </c>
      <c r="Y34" s="1000" t="s">
        <v>430</v>
      </c>
      <c r="Z34" s="994" t="s">
        <v>430</v>
      </c>
      <c r="AA34" s="994">
        <v>6.1056999999999997</v>
      </c>
      <c r="AB34" s="994">
        <v>10.3103</v>
      </c>
      <c r="AC34" s="994">
        <v>6.7521000000000004</v>
      </c>
      <c r="AD34" s="994">
        <v>6.1761999999999997</v>
      </c>
      <c r="AE34" s="994">
        <v>-2.0710000000000002</v>
      </c>
      <c r="AF34" s="994">
        <v>7.8207000000000004</v>
      </c>
      <c r="AG34" s="1015"/>
      <c r="AH34" s="997" t="s">
        <v>8771</v>
      </c>
      <c r="AI34" s="997" t="s">
        <v>8770</v>
      </c>
      <c r="AJ34" s="997" t="s">
        <v>8772</v>
      </c>
      <c r="AK34" s="997" t="s">
        <v>8773</v>
      </c>
      <c r="AL34" s="997" t="s">
        <v>8746</v>
      </c>
      <c r="AM34" s="997" t="s">
        <v>8774</v>
      </c>
      <c r="AN34" s="997" t="s">
        <v>8775</v>
      </c>
      <c r="AO34" s="1016" t="s">
        <v>8776</v>
      </c>
      <c r="AP34" s="997" t="s">
        <v>8777</v>
      </c>
      <c r="AQ34" s="997" t="s">
        <v>8778</v>
      </c>
      <c r="AR34" s="997" t="s">
        <v>8779</v>
      </c>
      <c r="AS34" s="992" t="s">
        <v>430</v>
      </c>
      <c r="AT34" s="992" t="s">
        <v>430</v>
      </c>
      <c r="AU34" s="997" t="s">
        <v>8780</v>
      </c>
      <c r="AV34" s="997" t="s">
        <v>8781</v>
      </c>
      <c r="AW34" s="997" t="s">
        <v>8782</v>
      </c>
      <c r="AX34" s="997" t="s">
        <v>8783</v>
      </c>
      <c r="AY34" s="1014" t="s">
        <v>8784</v>
      </c>
    </row>
    <row r="35" spans="1:51" x14ac:dyDescent="0.25">
      <c r="A35" s="977" t="s">
        <v>8310</v>
      </c>
      <c r="B35" s="990"/>
      <c r="C35" s="991">
        <v>44846</v>
      </c>
      <c r="D35" s="990"/>
      <c r="E35" s="992">
        <v>504.03500000000003</v>
      </c>
      <c r="F35" s="990"/>
      <c r="G35" s="993">
        <v>13.2668</v>
      </c>
      <c r="H35" s="995"/>
      <c r="I35" s="994">
        <v>1.67</v>
      </c>
      <c r="J35" s="994">
        <v>6.97</v>
      </c>
      <c r="K35" s="994">
        <v>1.5</v>
      </c>
      <c r="L35" s="994">
        <v>1.57</v>
      </c>
      <c r="M35" s="999"/>
      <c r="N35" s="996">
        <v>-24.194800000000001</v>
      </c>
      <c r="O35" s="994">
        <v>-8.6143999999999998</v>
      </c>
      <c r="P35" s="994">
        <v>-2.9460999999999999</v>
      </c>
      <c r="Q35" s="994">
        <v>3.6012</v>
      </c>
      <c r="R35" s="994">
        <v>6.2363999999999997</v>
      </c>
      <c r="S35" s="994">
        <v>9.3041999999999998</v>
      </c>
      <c r="T35" s="994">
        <v>5.4288999999999996</v>
      </c>
      <c r="U35" s="1011">
        <v>5.4542000000000002</v>
      </c>
      <c r="V35" s="994">
        <v>5.7351000000000001</v>
      </c>
      <c r="W35" s="994">
        <v>7.2233999999999998</v>
      </c>
      <c r="X35" s="994">
        <v>7.6212999999999997</v>
      </c>
      <c r="Y35" s="1000" t="s">
        <v>430</v>
      </c>
      <c r="Z35" s="994" t="s">
        <v>430</v>
      </c>
      <c r="AA35" s="994">
        <v>5.2000999999999999</v>
      </c>
      <c r="AB35" s="994">
        <v>6.8893000000000004</v>
      </c>
      <c r="AC35" s="994">
        <v>5.2408999999999999</v>
      </c>
      <c r="AD35" s="994">
        <v>5.7991000000000001</v>
      </c>
      <c r="AE35" s="994">
        <v>6.0867000000000004</v>
      </c>
      <c r="AF35" s="994">
        <v>7.6032000000000002</v>
      </c>
      <c r="AG35" s="1015"/>
      <c r="AH35" s="997" t="s">
        <v>8785</v>
      </c>
      <c r="AI35" s="997" t="s">
        <v>8786</v>
      </c>
      <c r="AJ35" s="997" t="s">
        <v>8787</v>
      </c>
      <c r="AK35" s="997" t="s">
        <v>8788</v>
      </c>
      <c r="AL35" s="997" t="s">
        <v>8789</v>
      </c>
      <c r="AM35" s="997" t="s">
        <v>8790</v>
      </c>
      <c r="AN35" s="997" t="s">
        <v>8791</v>
      </c>
      <c r="AO35" s="1016" t="s">
        <v>8792</v>
      </c>
      <c r="AP35" s="997" t="s">
        <v>8793</v>
      </c>
      <c r="AQ35" s="997" t="s">
        <v>8794</v>
      </c>
      <c r="AR35" s="997" t="s">
        <v>8795</v>
      </c>
      <c r="AS35" s="992" t="s">
        <v>430</v>
      </c>
      <c r="AT35" s="992" t="s">
        <v>430</v>
      </c>
      <c r="AU35" s="997" t="s">
        <v>8796</v>
      </c>
      <c r="AV35" s="997" t="s">
        <v>8797</v>
      </c>
      <c r="AW35" s="997" t="s">
        <v>8798</v>
      </c>
      <c r="AX35" s="997" t="s">
        <v>8799</v>
      </c>
      <c r="AY35" s="1014" t="s">
        <v>8800</v>
      </c>
    </row>
    <row r="36" spans="1:51" x14ac:dyDescent="0.25">
      <c r="A36" s="899" t="s">
        <v>7416</v>
      </c>
      <c r="B36" s="952"/>
      <c r="C36" s="33"/>
      <c r="D36" s="33"/>
      <c r="E36" s="33"/>
      <c r="F36" s="33"/>
      <c r="G36" s="33"/>
      <c r="H36" s="33"/>
      <c r="I36" s="33"/>
      <c r="J36" s="33"/>
      <c r="K36" s="33"/>
      <c r="L36" s="33"/>
      <c r="M36" s="33"/>
      <c r="N36" s="70">
        <f t="shared" ref="N36:AF36" si="0">IFERROR(ROUND(AVERAGE(N8:N35),2),"--")</f>
        <v>-48</v>
      </c>
      <c r="O36" s="59">
        <f t="shared" si="0"/>
        <v>-19.8</v>
      </c>
      <c r="P36" s="59">
        <f t="shared" si="0"/>
        <v>-9.1</v>
      </c>
      <c r="Q36" s="59">
        <f t="shared" si="0"/>
        <v>1.35</v>
      </c>
      <c r="R36" s="59">
        <f t="shared" si="0"/>
        <v>5.57</v>
      </c>
      <c r="S36" s="59">
        <f t="shared" si="0"/>
        <v>10.51</v>
      </c>
      <c r="T36" s="59">
        <f t="shared" si="0"/>
        <v>6.47</v>
      </c>
      <c r="U36" s="59">
        <f t="shared" si="0"/>
        <v>5.78</v>
      </c>
      <c r="V36" s="70">
        <f t="shared" si="0"/>
        <v>6.06</v>
      </c>
      <c r="W36" s="59">
        <f t="shared" si="0"/>
        <v>6.88</v>
      </c>
      <c r="X36" s="59">
        <f t="shared" si="0"/>
        <v>7.55</v>
      </c>
      <c r="Y36" s="59">
        <f t="shared" si="0"/>
        <v>6.56</v>
      </c>
      <c r="Z36" s="59">
        <f t="shared" si="0"/>
        <v>7.18</v>
      </c>
      <c r="AA36" s="59">
        <f t="shared" si="0"/>
        <v>4.99</v>
      </c>
      <c r="AB36" s="59">
        <f t="shared" si="0"/>
        <v>8.57</v>
      </c>
      <c r="AC36" s="59">
        <f t="shared" si="0"/>
        <v>6.1</v>
      </c>
      <c r="AD36" s="59">
        <f t="shared" si="0"/>
        <v>6.08</v>
      </c>
      <c r="AE36" s="59">
        <f t="shared" si="0"/>
        <v>4.8</v>
      </c>
      <c r="AF36" s="88">
        <f t="shared" si="0"/>
        <v>7.34</v>
      </c>
      <c r="AG36" s="33"/>
      <c r="AH36" s="33"/>
      <c r="AI36" s="33"/>
      <c r="AJ36" s="33"/>
      <c r="AK36" s="33"/>
      <c r="AL36" s="33"/>
      <c r="AM36" s="33"/>
      <c r="AN36" s="33"/>
      <c r="AO36" s="33"/>
      <c r="AP36" s="33"/>
      <c r="AQ36" s="33"/>
      <c r="AR36" s="33"/>
      <c r="AS36" s="33"/>
      <c r="AT36" s="33"/>
      <c r="AU36" s="33"/>
      <c r="AV36" s="33"/>
      <c r="AW36" s="33"/>
      <c r="AX36" s="33"/>
      <c r="AY36" s="34"/>
    </row>
    <row r="37" spans="1:51" x14ac:dyDescent="0.25">
      <c r="A37" s="895" t="s">
        <v>94</v>
      </c>
      <c r="B37" s="953"/>
      <c r="C37" s="25"/>
      <c r="D37" s="25"/>
      <c r="E37" s="25"/>
      <c r="F37" s="25"/>
      <c r="G37" s="25"/>
      <c r="H37" s="25"/>
      <c r="I37" s="25"/>
      <c r="J37" s="25"/>
      <c r="K37" s="25"/>
      <c r="L37" s="25"/>
      <c r="M37" s="25"/>
      <c r="N37" s="71">
        <f t="shared" ref="N37:AF37" si="1">IF(COUNTIF(N8:N35,"--") = 28,"--",ROUND(MAX(N8:N35),2))</f>
        <v>5.01</v>
      </c>
      <c r="O37" s="60">
        <f t="shared" si="1"/>
        <v>5.3</v>
      </c>
      <c r="P37" s="60">
        <f t="shared" si="1"/>
        <v>5.65</v>
      </c>
      <c r="Q37" s="60">
        <f t="shared" si="1"/>
        <v>6.85</v>
      </c>
      <c r="R37" s="60">
        <f t="shared" si="1"/>
        <v>7.87</v>
      </c>
      <c r="S37" s="60">
        <f t="shared" si="1"/>
        <v>15.5</v>
      </c>
      <c r="T37" s="60">
        <f t="shared" si="1"/>
        <v>8.91</v>
      </c>
      <c r="U37" s="60">
        <f t="shared" si="1"/>
        <v>7.11</v>
      </c>
      <c r="V37" s="71">
        <f t="shared" si="1"/>
        <v>7.98</v>
      </c>
      <c r="W37" s="60">
        <f t="shared" si="1"/>
        <v>8.7799999999999994</v>
      </c>
      <c r="X37" s="60">
        <f t="shared" si="1"/>
        <v>9.14</v>
      </c>
      <c r="Y37" s="60">
        <f t="shared" si="1"/>
        <v>7.55</v>
      </c>
      <c r="Z37" s="60">
        <f t="shared" si="1"/>
        <v>7.89</v>
      </c>
      <c r="AA37" s="60">
        <f t="shared" si="1"/>
        <v>8.1199999999999992</v>
      </c>
      <c r="AB37" s="60">
        <f t="shared" si="1"/>
        <v>13.68</v>
      </c>
      <c r="AC37" s="60">
        <f t="shared" si="1"/>
        <v>7.47</v>
      </c>
      <c r="AD37" s="60">
        <f t="shared" si="1"/>
        <v>7.49</v>
      </c>
      <c r="AE37" s="60">
        <f t="shared" si="1"/>
        <v>10.52</v>
      </c>
      <c r="AF37" s="89">
        <f t="shared" si="1"/>
        <v>8.59</v>
      </c>
      <c r="AG37" s="25"/>
      <c r="AH37" s="25"/>
      <c r="AI37" s="25"/>
      <c r="AJ37" s="25"/>
      <c r="AK37" s="25"/>
      <c r="AL37" s="25"/>
      <c r="AM37" s="25"/>
      <c r="AN37" s="25"/>
      <c r="AO37" s="25"/>
      <c r="AP37" s="25"/>
      <c r="AQ37" s="25"/>
      <c r="AR37" s="25"/>
      <c r="AS37" s="25"/>
      <c r="AT37" s="25"/>
      <c r="AU37" s="25"/>
      <c r="AV37" s="25"/>
      <c r="AW37" s="25"/>
      <c r="AX37" s="25"/>
      <c r="AY37" s="26"/>
    </row>
    <row r="38" spans="1:51" x14ac:dyDescent="0.25">
      <c r="A38" s="895" t="s">
        <v>95</v>
      </c>
      <c r="B38" s="953"/>
      <c r="C38" s="25"/>
      <c r="D38" s="25"/>
      <c r="E38" s="25"/>
      <c r="F38" s="25"/>
      <c r="G38" s="25"/>
      <c r="H38" s="25"/>
      <c r="I38" s="25"/>
      <c r="J38" s="25"/>
      <c r="K38" s="25"/>
      <c r="L38" s="25"/>
      <c r="M38" s="25"/>
      <c r="N38" s="71">
        <f t="shared" ref="N38:AF38" si="2">IF(COUNTIF(N8:N35,"--") = 28,"--",ROUND(MIN(N8:N35),2))</f>
        <v>-113.68</v>
      </c>
      <c r="O38" s="60">
        <f t="shared" si="2"/>
        <v>-61.39</v>
      </c>
      <c r="P38" s="60">
        <f t="shared" si="2"/>
        <v>-37.58</v>
      </c>
      <c r="Q38" s="60">
        <f t="shared" si="2"/>
        <v>-11.48</v>
      </c>
      <c r="R38" s="60">
        <f t="shared" si="2"/>
        <v>-3.54</v>
      </c>
      <c r="S38" s="60">
        <f t="shared" si="2"/>
        <v>5.18</v>
      </c>
      <c r="T38" s="60">
        <f t="shared" si="2"/>
        <v>5.2</v>
      </c>
      <c r="U38" s="60">
        <f t="shared" si="2"/>
        <v>3.78</v>
      </c>
      <c r="V38" s="71">
        <f t="shared" si="2"/>
        <v>3.83</v>
      </c>
      <c r="W38" s="60">
        <f t="shared" si="2"/>
        <v>3.78</v>
      </c>
      <c r="X38" s="60">
        <f t="shared" si="2"/>
        <v>6.13</v>
      </c>
      <c r="Y38" s="60">
        <f t="shared" si="2"/>
        <v>5.69</v>
      </c>
      <c r="Z38" s="60">
        <f t="shared" si="2"/>
        <v>6.09</v>
      </c>
      <c r="AA38" s="60">
        <f t="shared" si="2"/>
        <v>-3.41</v>
      </c>
      <c r="AB38" s="60">
        <f t="shared" si="2"/>
        <v>5.17</v>
      </c>
      <c r="AC38" s="60">
        <f t="shared" si="2"/>
        <v>4.34</v>
      </c>
      <c r="AD38" s="60">
        <f t="shared" si="2"/>
        <v>3.77</v>
      </c>
      <c r="AE38" s="60">
        <f t="shared" si="2"/>
        <v>-7.63</v>
      </c>
      <c r="AF38" s="89">
        <f t="shared" si="2"/>
        <v>5.1100000000000003</v>
      </c>
      <c r="AG38" s="25"/>
      <c r="AH38" s="25"/>
      <c r="AI38" s="25"/>
      <c r="AJ38" s="25"/>
      <c r="AK38" s="25"/>
      <c r="AL38" s="25"/>
      <c r="AM38" s="25"/>
      <c r="AN38" s="25"/>
      <c r="AO38" s="25"/>
      <c r="AP38" s="25"/>
      <c r="AQ38" s="25"/>
      <c r="AR38" s="25"/>
      <c r="AS38" s="25"/>
      <c r="AT38" s="25"/>
      <c r="AU38" s="25"/>
      <c r="AV38" s="25"/>
      <c r="AW38" s="25"/>
      <c r="AX38" s="25"/>
      <c r="AY38" s="26"/>
    </row>
    <row r="39" spans="1:51" x14ac:dyDescent="0.25">
      <c r="A39" s="897" t="s">
        <v>96</v>
      </c>
      <c r="B39" s="954"/>
      <c r="C39" s="27"/>
      <c r="D39" s="27"/>
      <c r="E39" s="27"/>
      <c r="F39" s="27"/>
      <c r="G39" s="27"/>
      <c r="H39" s="27"/>
      <c r="I39" s="27"/>
      <c r="J39" s="27"/>
      <c r="K39" s="27"/>
      <c r="L39" s="27"/>
      <c r="M39" s="27"/>
      <c r="N39" s="72">
        <f t="shared" ref="N39:AF39" si="3">IFERROR(ROUND(MEDIAN(N8:N35),2),"--")</f>
        <v>-46.3</v>
      </c>
      <c r="O39" s="61">
        <f t="shared" si="3"/>
        <v>-14.33</v>
      </c>
      <c r="P39" s="61">
        <f t="shared" si="3"/>
        <v>-7.76</v>
      </c>
      <c r="Q39" s="61">
        <f t="shared" si="3"/>
        <v>2.35</v>
      </c>
      <c r="R39" s="61">
        <f t="shared" si="3"/>
        <v>6.23</v>
      </c>
      <c r="S39" s="61">
        <f t="shared" si="3"/>
        <v>9.52</v>
      </c>
      <c r="T39" s="61">
        <f t="shared" si="3"/>
        <v>6.63</v>
      </c>
      <c r="U39" s="61">
        <f t="shared" si="3"/>
        <v>5.7</v>
      </c>
      <c r="V39" s="72">
        <f t="shared" si="3"/>
        <v>6.06</v>
      </c>
      <c r="W39" s="61">
        <f t="shared" si="3"/>
        <v>7.16</v>
      </c>
      <c r="X39" s="61">
        <f t="shared" si="3"/>
        <v>7.56</v>
      </c>
      <c r="Y39" s="61">
        <f t="shared" si="3"/>
        <v>6.57</v>
      </c>
      <c r="Z39" s="61">
        <f t="shared" si="3"/>
        <v>7.36</v>
      </c>
      <c r="AA39" s="61">
        <f t="shared" si="3"/>
        <v>5.4</v>
      </c>
      <c r="AB39" s="61">
        <f t="shared" si="3"/>
        <v>7.54</v>
      </c>
      <c r="AC39" s="61">
        <f t="shared" si="3"/>
        <v>6.17</v>
      </c>
      <c r="AD39" s="61">
        <f t="shared" si="3"/>
        <v>6.13</v>
      </c>
      <c r="AE39" s="61">
        <f t="shared" si="3"/>
        <v>5.58</v>
      </c>
      <c r="AF39" s="90">
        <f t="shared" si="3"/>
        <v>7.63</v>
      </c>
      <c r="AG39" s="27"/>
      <c r="AH39" s="27"/>
      <c r="AI39" s="27"/>
      <c r="AJ39" s="27"/>
      <c r="AK39" s="27"/>
      <c r="AL39" s="27"/>
      <c r="AM39" s="27"/>
      <c r="AN39" s="27"/>
      <c r="AO39" s="27"/>
      <c r="AP39" s="27"/>
      <c r="AQ39" s="27"/>
      <c r="AR39" s="27"/>
      <c r="AS39" s="27"/>
      <c r="AT39" s="27"/>
      <c r="AU39" s="27"/>
      <c r="AV39" s="27"/>
      <c r="AW39" s="27"/>
      <c r="AX39" s="27"/>
      <c r="AY39" s="272"/>
    </row>
    <row r="40" spans="1:51" ht="14.5" x14ac:dyDescent="0.25">
      <c r="A40" s="39" t="s">
        <v>8801</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row>
    <row r="41" spans="1:51" x14ac:dyDescent="0.25">
      <c r="A41" s="977" t="s">
        <v>7461</v>
      </c>
      <c r="B41" s="978"/>
      <c r="C41" s="979">
        <v>43480</v>
      </c>
      <c r="D41" s="978"/>
      <c r="E41" s="980">
        <v>8817.59</v>
      </c>
      <c r="F41" s="978"/>
      <c r="G41" s="981">
        <v>1455.741</v>
      </c>
      <c r="H41" s="983"/>
      <c r="I41" s="982">
        <v>9.2099999999999994E-3</v>
      </c>
      <c r="J41" s="982">
        <v>5.3</v>
      </c>
      <c r="K41" s="982">
        <v>8.8999999999999999E-3</v>
      </c>
      <c r="L41" s="982">
        <v>8.8999999999999999E-3</v>
      </c>
      <c r="M41" s="987"/>
      <c r="N41" s="984">
        <v>4.9050000000000002</v>
      </c>
      <c r="O41" s="982">
        <v>4.8869999999999996</v>
      </c>
      <c r="P41" s="982">
        <v>4.9721000000000002</v>
      </c>
      <c r="Q41" s="982">
        <v>4.9396000000000004</v>
      </c>
      <c r="R41" s="982">
        <v>4.9874999999999998</v>
      </c>
      <c r="S41" s="982">
        <v>5.0704000000000002</v>
      </c>
      <c r="T41" s="982">
        <v>5.0896999999999997</v>
      </c>
      <c r="U41" s="1006">
        <v>5.1364000000000001</v>
      </c>
      <c r="V41" s="982">
        <v>5.2314999999999996</v>
      </c>
      <c r="W41" s="982">
        <v>5.6988000000000003</v>
      </c>
      <c r="X41" s="982">
        <v>6.0312999999999999</v>
      </c>
      <c r="Y41" s="988">
        <v>5.5867000000000004</v>
      </c>
      <c r="Z41" s="982" t="s">
        <v>430</v>
      </c>
      <c r="AA41" s="982">
        <v>5.0227000000000004</v>
      </c>
      <c r="AB41" s="982">
        <v>5.0585000000000004</v>
      </c>
      <c r="AC41" s="982">
        <v>5.0970000000000004</v>
      </c>
      <c r="AD41" s="982">
        <v>5.1906999999999996</v>
      </c>
      <c r="AE41" s="982">
        <v>4.9480000000000004</v>
      </c>
      <c r="AF41" s="982">
        <v>5.0651000000000002</v>
      </c>
      <c r="AG41" s="1007"/>
      <c r="AH41" s="985" t="s">
        <v>7419</v>
      </c>
      <c r="AI41" s="985" t="s">
        <v>7419</v>
      </c>
      <c r="AJ41" s="985" t="s">
        <v>7307</v>
      </c>
      <c r="AK41" s="985" t="s">
        <v>7304</v>
      </c>
      <c r="AL41" s="985" t="s">
        <v>7306</v>
      </c>
      <c r="AM41" s="985" t="s">
        <v>7419</v>
      </c>
      <c r="AN41" s="985" t="s">
        <v>7304</v>
      </c>
      <c r="AO41" s="1008" t="s">
        <v>7304</v>
      </c>
      <c r="AP41" s="985" t="s">
        <v>7313</v>
      </c>
      <c r="AQ41" s="985" t="s">
        <v>7305</v>
      </c>
      <c r="AR41" s="985" t="s">
        <v>7307</v>
      </c>
      <c r="AS41" s="985" t="s">
        <v>7312</v>
      </c>
      <c r="AT41" s="980" t="s">
        <v>430</v>
      </c>
      <c r="AU41" s="985" t="s">
        <v>8802</v>
      </c>
      <c r="AV41" s="985" t="s">
        <v>7419</v>
      </c>
      <c r="AW41" s="985" t="s">
        <v>7304</v>
      </c>
      <c r="AX41" s="985" t="s">
        <v>7306</v>
      </c>
      <c r="AY41" s="1009" t="s">
        <v>7306</v>
      </c>
    </row>
    <row r="42" spans="1:51" x14ac:dyDescent="0.25">
      <c r="A42" s="977" t="s">
        <v>7540</v>
      </c>
      <c r="B42" s="990"/>
      <c r="C42" s="991">
        <v>37929</v>
      </c>
      <c r="D42" s="990"/>
      <c r="E42" s="992">
        <v>51309.35</v>
      </c>
      <c r="F42" s="990"/>
      <c r="G42" s="993">
        <v>5655.2555000000002</v>
      </c>
      <c r="H42" s="1010"/>
      <c r="I42" s="996">
        <v>0.11</v>
      </c>
      <c r="J42" s="994">
        <v>6.4</v>
      </c>
      <c r="K42" s="994">
        <v>0.11</v>
      </c>
      <c r="L42" s="1011">
        <v>0.11</v>
      </c>
      <c r="M42" s="994"/>
      <c r="N42" s="996">
        <v>4.1989000000000001</v>
      </c>
      <c r="O42" s="994">
        <v>5.1576000000000004</v>
      </c>
      <c r="P42" s="994">
        <v>5.5118999999999998</v>
      </c>
      <c r="Q42" s="994">
        <v>5.8949999999999996</v>
      </c>
      <c r="R42" s="994">
        <v>6.2069000000000001</v>
      </c>
      <c r="S42" s="994">
        <v>6.726</v>
      </c>
      <c r="T42" s="994">
        <v>6.6635</v>
      </c>
      <c r="U42" s="1011">
        <v>6.4260000000000002</v>
      </c>
      <c r="V42" s="996">
        <v>6.3076999999999996</v>
      </c>
      <c r="W42" s="994">
        <v>6.6262999999999996</v>
      </c>
      <c r="X42" s="994">
        <v>6.8394000000000004</v>
      </c>
      <c r="Y42" s="1000">
        <v>6.1631999999999998</v>
      </c>
      <c r="Z42" s="994">
        <v>5.9898999999999996</v>
      </c>
      <c r="AA42" s="994">
        <v>6.0717999999999996</v>
      </c>
      <c r="AB42" s="994">
        <v>6.8440000000000003</v>
      </c>
      <c r="AC42" s="994">
        <v>6.5000999999999998</v>
      </c>
      <c r="AD42" s="994">
        <v>6.3517000000000001</v>
      </c>
      <c r="AE42" s="994">
        <v>6.2424999999999997</v>
      </c>
      <c r="AF42" s="1011">
        <v>6.8498999999999999</v>
      </c>
      <c r="AG42" s="992"/>
      <c r="AH42" s="1012" t="s">
        <v>7352</v>
      </c>
      <c r="AI42" s="997" t="s">
        <v>7356</v>
      </c>
      <c r="AJ42" s="997" t="s">
        <v>8619</v>
      </c>
      <c r="AK42" s="997" t="s">
        <v>8628</v>
      </c>
      <c r="AL42" s="997" t="s">
        <v>8621</v>
      </c>
      <c r="AM42" s="997" t="s">
        <v>7302</v>
      </c>
      <c r="AN42" s="997" t="s">
        <v>7377</v>
      </c>
      <c r="AO42" s="1013" t="s">
        <v>8621</v>
      </c>
      <c r="AP42" s="997" t="s">
        <v>8621</v>
      </c>
      <c r="AQ42" s="997" t="s">
        <v>8620</v>
      </c>
      <c r="AR42" s="997" t="s">
        <v>8621</v>
      </c>
      <c r="AS42" s="997" t="s">
        <v>8621</v>
      </c>
      <c r="AT42" s="997" t="s">
        <v>8803</v>
      </c>
      <c r="AU42" s="997" t="s">
        <v>8628</v>
      </c>
      <c r="AV42" s="997" t="s">
        <v>7383</v>
      </c>
      <c r="AW42" s="997" t="s">
        <v>8621</v>
      </c>
      <c r="AX42" s="997" t="s">
        <v>8621</v>
      </c>
      <c r="AY42" s="1014" t="s">
        <v>8803</v>
      </c>
    </row>
    <row r="43" spans="1:51" x14ac:dyDescent="0.25">
      <c r="A43" s="977" t="s">
        <v>7623</v>
      </c>
      <c r="B43" s="990"/>
      <c r="C43" s="991">
        <v>38212</v>
      </c>
      <c r="D43" s="990"/>
      <c r="E43" s="992">
        <v>15864.9</v>
      </c>
      <c r="F43" s="990"/>
      <c r="G43" s="993">
        <v>45.842300000000002</v>
      </c>
      <c r="H43" s="995"/>
      <c r="I43" s="994">
        <v>0.52</v>
      </c>
      <c r="J43" s="994">
        <v>7.25</v>
      </c>
      <c r="K43" s="994">
        <v>0.39</v>
      </c>
      <c r="L43" s="994">
        <v>0.4</v>
      </c>
      <c r="M43" s="994"/>
      <c r="N43" s="996">
        <v>-13.3714</v>
      </c>
      <c r="O43" s="994">
        <v>-1.0084</v>
      </c>
      <c r="P43" s="994">
        <v>2.6516000000000002</v>
      </c>
      <c r="Q43" s="994">
        <v>4.4379</v>
      </c>
      <c r="R43" s="994">
        <v>5.7659000000000002</v>
      </c>
      <c r="S43" s="994">
        <v>7.0689000000000002</v>
      </c>
      <c r="T43" s="994">
        <v>6.1402000000000001</v>
      </c>
      <c r="U43" s="1011">
        <v>5.9160000000000004</v>
      </c>
      <c r="V43" s="994">
        <v>5.9466999999999999</v>
      </c>
      <c r="W43" s="994">
        <v>6.6041999999999996</v>
      </c>
      <c r="X43" s="994">
        <v>6.7427000000000001</v>
      </c>
      <c r="Y43" s="1000">
        <v>6.0380000000000003</v>
      </c>
      <c r="Z43" s="994">
        <v>6.2736000000000001</v>
      </c>
      <c r="AA43" s="994">
        <v>5.4744999999999999</v>
      </c>
      <c r="AB43" s="994">
        <v>6.1746999999999996</v>
      </c>
      <c r="AC43" s="994">
        <v>5.9927000000000001</v>
      </c>
      <c r="AD43" s="994">
        <v>5.9809000000000001</v>
      </c>
      <c r="AE43" s="994">
        <v>5.4904000000000002</v>
      </c>
      <c r="AF43" s="994">
        <v>7.1551</v>
      </c>
      <c r="AG43" s="1015"/>
      <c r="AH43" s="997" t="s">
        <v>7415</v>
      </c>
      <c r="AI43" s="997" t="s">
        <v>7315</v>
      </c>
      <c r="AJ43" s="997" t="s">
        <v>7414</v>
      </c>
      <c r="AK43" s="997" t="s">
        <v>7314</v>
      </c>
      <c r="AL43" s="997" t="s">
        <v>8623</v>
      </c>
      <c r="AM43" s="997" t="s">
        <v>8624</v>
      </c>
      <c r="AN43" s="997" t="s">
        <v>7413</v>
      </c>
      <c r="AO43" s="1016" t="s">
        <v>7415</v>
      </c>
      <c r="AP43" s="997" t="s">
        <v>7316</v>
      </c>
      <c r="AQ43" s="997" t="s">
        <v>7415</v>
      </c>
      <c r="AR43" s="997" t="s">
        <v>7415</v>
      </c>
      <c r="AS43" s="997" t="s">
        <v>7415</v>
      </c>
      <c r="AT43" s="997" t="s">
        <v>7375</v>
      </c>
      <c r="AU43" s="997" t="s">
        <v>8624</v>
      </c>
      <c r="AV43" s="997" t="s">
        <v>8624</v>
      </c>
      <c r="AW43" s="997" t="s">
        <v>7316</v>
      </c>
      <c r="AX43" s="997" t="s">
        <v>7415</v>
      </c>
      <c r="AY43" s="1014" t="s">
        <v>8623</v>
      </c>
    </row>
    <row r="44" spans="1:51" x14ac:dyDescent="0.25">
      <c r="A44" s="977" t="s">
        <v>7678</v>
      </c>
      <c r="B44" s="1017"/>
      <c r="C44" s="991">
        <v>39513</v>
      </c>
      <c r="D44" s="990"/>
      <c r="E44" s="992">
        <v>12891.5</v>
      </c>
      <c r="F44" s="990"/>
      <c r="G44" s="993">
        <v>3565.8438999999998</v>
      </c>
      <c r="H44" s="995"/>
      <c r="I44" s="994">
        <v>1.04</v>
      </c>
      <c r="J44" s="994">
        <v>7.5</v>
      </c>
      <c r="K44" s="994">
        <v>0.88</v>
      </c>
      <c r="L44" s="994">
        <v>0.94</v>
      </c>
      <c r="M44" s="999"/>
      <c r="N44" s="994">
        <v>-26.7455</v>
      </c>
      <c r="O44" s="994">
        <v>-5.4298000000000002</v>
      </c>
      <c r="P44" s="994">
        <v>-0.1565</v>
      </c>
      <c r="Q44" s="994">
        <v>3.4298999999999999</v>
      </c>
      <c r="R44" s="994">
        <v>5.7887000000000004</v>
      </c>
      <c r="S44" s="994">
        <v>7.7619999999999996</v>
      </c>
      <c r="T44" s="994">
        <v>5.8536000000000001</v>
      </c>
      <c r="U44" s="994">
        <v>5.4156000000000004</v>
      </c>
      <c r="V44" s="994">
        <v>5.6051000000000002</v>
      </c>
      <c r="W44" s="994">
        <v>6.6125999999999996</v>
      </c>
      <c r="X44" s="994">
        <v>6.7312000000000003</v>
      </c>
      <c r="Y44" s="1000">
        <v>5.9066000000000001</v>
      </c>
      <c r="Z44" s="994">
        <v>6.5648999999999997</v>
      </c>
      <c r="AA44" s="994">
        <v>5.4836999999999998</v>
      </c>
      <c r="AB44" s="994">
        <v>6.3028000000000004</v>
      </c>
      <c r="AC44" s="994">
        <v>5.5880999999999998</v>
      </c>
      <c r="AD44" s="994">
        <v>5.6260000000000003</v>
      </c>
      <c r="AE44" s="994">
        <v>5.0496999999999996</v>
      </c>
      <c r="AF44" s="994">
        <v>7.1266999999999996</v>
      </c>
      <c r="AG44" s="1015"/>
      <c r="AH44" s="997" t="s">
        <v>8625</v>
      </c>
      <c r="AI44" s="997" t="s">
        <v>7377</v>
      </c>
      <c r="AJ44" s="997" t="s">
        <v>7378</v>
      </c>
      <c r="AK44" s="997" t="s">
        <v>8804</v>
      </c>
      <c r="AL44" s="997" t="s">
        <v>8803</v>
      </c>
      <c r="AM44" s="997" t="s">
        <v>8628</v>
      </c>
      <c r="AN44" s="997" t="s">
        <v>8803</v>
      </c>
      <c r="AO44" s="1018" t="s">
        <v>8621</v>
      </c>
      <c r="AP44" s="997" t="s">
        <v>8621</v>
      </c>
      <c r="AQ44" s="997" t="s">
        <v>7314</v>
      </c>
      <c r="AR44" s="997" t="s">
        <v>7314</v>
      </c>
      <c r="AS44" s="997" t="s">
        <v>7316</v>
      </c>
      <c r="AT44" s="997" t="s">
        <v>7325</v>
      </c>
      <c r="AU44" s="997" t="s">
        <v>7352</v>
      </c>
      <c r="AV44" s="997" t="s">
        <v>8803</v>
      </c>
      <c r="AW44" s="997" t="s">
        <v>8621</v>
      </c>
      <c r="AX44" s="997" t="s">
        <v>8621</v>
      </c>
      <c r="AY44" s="1014" t="s">
        <v>8805</v>
      </c>
    </row>
    <row r="45" spans="1:51" x14ac:dyDescent="0.25">
      <c r="A45" s="977" t="s">
        <v>7733</v>
      </c>
      <c r="B45" s="1017"/>
      <c r="C45" s="991">
        <v>37816</v>
      </c>
      <c r="D45" s="990"/>
      <c r="E45" s="992">
        <v>30405.7</v>
      </c>
      <c r="F45" s="990"/>
      <c r="G45" s="993">
        <v>4824.8638000000001</v>
      </c>
      <c r="H45" s="995"/>
      <c r="I45" s="994">
        <v>0.46</v>
      </c>
      <c r="J45" s="994">
        <v>6.92</v>
      </c>
      <c r="K45" s="994">
        <v>0.46</v>
      </c>
      <c r="L45" s="994">
        <v>0.46</v>
      </c>
      <c r="M45" s="999"/>
      <c r="N45" s="996">
        <v>-15.6052</v>
      </c>
      <c r="O45" s="994">
        <v>-1.3807</v>
      </c>
      <c r="P45" s="994">
        <v>2.5971000000000002</v>
      </c>
      <c r="Q45" s="994">
        <v>5.1748000000000003</v>
      </c>
      <c r="R45" s="994">
        <v>7.2278000000000002</v>
      </c>
      <c r="S45" s="994">
        <v>8.0475999999999992</v>
      </c>
      <c r="T45" s="994">
        <v>6.5644999999999998</v>
      </c>
      <c r="U45" s="1011">
        <v>6.2983000000000002</v>
      </c>
      <c r="V45" s="994">
        <v>6.2679</v>
      </c>
      <c r="W45" s="994">
        <v>7.0829000000000004</v>
      </c>
      <c r="X45" s="994">
        <v>7.24</v>
      </c>
      <c r="Y45" s="1000">
        <v>6.5160999999999998</v>
      </c>
      <c r="Z45" s="994">
        <v>6.5521000000000003</v>
      </c>
      <c r="AA45" s="994">
        <v>6.0472000000000001</v>
      </c>
      <c r="AB45" s="994">
        <v>7.0636999999999999</v>
      </c>
      <c r="AC45" s="994">
        <v>6.3662999999999998</v>
      </c>
      <c r="AD45" s="994">
        <v>6.2991000000000001</v>
      </c>
      <c r="AE45" s="994">
        <v>6.5016999999999996</v>
      </c>
      <c r="AF45" s="994">
        <v>7.0446999999999997</v>
      </c>
      <c r="AG45" s="1015"/>
      <c r="AH45" s="997" t="s">
        <v>8806</v>
      </c>
      <c r="AI45" s="997" t="s">
        <v>8807</v>
      </c>
      <c r="AJ45" s="997" t="s">
        <v>8634</v>
      </c>
      <c r="AK45" s="997" t="s">
        <v>8806</v>
      </c>
      <c r="AL45" s="997" t="s">
        <v>8808</v>
      </c>
      <c r="AM45" s="997" t="s">
        <v>8809</v>
      </c>
      <c r="AN45" s="997" t="s">
        <v>8634</v>
      </c>
      <c r="AO45" s="1016" t="s">
        <v>8634</v>
      </c>
      <c r="AP45" s="997" t="s">
        <v>8810</v>
      </c>
      <c r="AQ45" s="997" t="s">
        <v>8634</v>
      </c>
      <c r="AR45" s="997" t="s">
        <v>8807</v>
      </c>
      <c r="AS45" s="997" t="s">
        <v>7353</v>
      </c>
      <c r="AT45" s="997" t="s">
        <v>7295</v>
      </c>
      <c r="AU45" s="997" t="s">
        <v>8806</v>
      </c>
      <c r="AV45" s="997" t="s">
        <v>8808</v>
      </c>
      <c r="AW45" s="997" t="s">
        <v>8810</v>
      </c>
      <c r="AX45" s="997" t="s">
        <v>8810</v>
      </c>
      <c r="AY45" s="1014" t="s">
        <v>8811</v>
      </c>
    </row>
    <row r="46" spans="1:51" x14ac:dyDescent="0.25">
      <c r="A46" s="977" t="s">
        <v>7779</v>
      </c>
      <c r="B46" s="1019"/>
      <c r="C46" s="991">
        <v>37378</v>
      </c>
      <c r="D46" s="1002"/>
      <c r="E46" s="992">
        <v>14473.9</v>
      </c>
      <c r="F46" s="1002"/>
      <c r="G46" s="993">
        <v>55.186</v>
      </c>
      <c r="H46" s="1003"/>
      <c r="I46" s="994">
        <v>4.5599999999999996</v>
      </c>
      <c r="J46" s="994">
        <v>7.55</v>
      </c>
      <c r="K46" s="994">
        <v>2.69</v>
      </c>
      <c r="L46" s="994">
        <v>2.83</v>
      </c>
      <c r="M46" s="999"/>
      <c r="N46" s="996">
        <v>-51.8461</v>
      </c>
      <c r="O46" s="994">
        <v>-27.0351</v>
      </c>
      <c r="P46" s="994">
        <v>-12.000299999999999</v>
      </c>
      <c r="Q46" s="994">
        <v>-1.1521999999999999</v>
      </c>
      <c r="R46" s="994">
        <v>4.2782999999999998</v>
      </c>
      <c r="S46" s="994">
        <v>9.3099000000000007</v>
      </c>
      <c r="T46" s="994">
        <v>4.9804000000000004</v>
      </c>
      <c r="U46" s="1011">
        <v>4.4461000000000004</v>
      </c>
      <c r="V46" s="994">
        <v>4.9645999999999999</v>
      </c>
      <c r="W46" s="994">
        <v>6.4565999999999999</v>
      </c>
      <c r="X46" s="994">
        <v>6.7809999999999997</v>
      </c>
      <c r="Y46" s="1004">
        <v>5.7096</v>
      </c>
      <c r="Z46" s="994">
        <v>6.4976000000000003</v>
      </c>
      <c r="AA46" s="994">
        <v>3.3210000000000002</v>
      </c>
      <c r="AB46" s="994">
        <v>6.6043000000000003</v>
      </c>
      <c r="AC46" s="994">
        <v>4.7840999999999996</v>
      </c>
      <c r="AD46" s="994">
        <v>4.9577999999999998</v>
      </c>
      <c r="AE46" s="994">
        <v>3.2498999999999998</v>
      </c>
      <c r="AF46" s="994">
        <v>7.2766999999999999</v>
      </c>
      <c r="AG46" s="1015"/>
      <c r="AH46" s="997" t="s">
        <v>7296</v>
      </c>
      <c r="AI46" s="997" t="s">
        <v>7407</v>
      </c>
      <c r="AJ46" s="997" t="s">
        <v>7292</v>
      </c>
      <c r="AK46" s="997" t="s">
        <v>7421</v>
      </c>
      <c r="AL46" s="997" t="s">
        <v>7292</v>
      </c>
      <c r="AM46" s="997" t="s">
        <v>7407</v>
      </c>
      <c r="AN46" s="997" t="s">
        <v>7407</v>
      </c>
      <c r="AO46" s="1020" t="s">
        <v>8639</v>
      </c>
      <c r="AP46" s="997" t="s">
        <v>7407</v>
      </c>
      <c r="AQ46" s="997" t="s">
        <v>8812</v>
      </c>
      <c r="AR46" s="997" t="s">
        <v>8640</v>
      </c>
      <c r="AS46" s="997" t="s">
        <v>7407</v>
      </c>
      <c r="AT46" s="997" t="s">
        <v>8639</v>
      </c>
      <c r="AU46" s="997" t="s">
        <v>7418</v>
      </c>
      <c r="AV46" s="997" t="s">
        <v>8812</v>
      </c>
      <c r="AW46" s="997" t="s">
        <v>8640</v>
      </c>
      <c r="AX46" s="997" t="s">
        <v>7407</v>
      </c>
      <c r="AY46" s="1014" t="s">
        <v>7418</v>
      </c>
    </row>
    <row r="47" spans="1:51" x14ac:dyDescent="0.25">
      <c r="A47" s="977" t="s">
        <v>7833</v>
      </c>
      <c r="B47" s="990"/>
      <c r="C47" s="991">
        <v>41719</v>
      </c>
      <c r="D47" s="990"/>
      <c r="E47" s="992">
        <v>1928.45</v>
      </c>
      <c r="F47" s="990"/>
      <c r="G47" s="993">
        <v>24.504999999999999</v>
      </c>
      <c r="H47" s="995"/>
      <c r="I47" s="994">
        <v>5.55</v>
      </c>
      <c r="J47" s="994">
        <v>8.3699999999999992</v>
      </c>
      <c r="K47" s="994">
        <v>2.99</v>
      </c>
      <c r="L47" s="994">
        <v>3.14</v>
      </c>
      <c r="M47" s="999"/>
      <c r="N47" s="996">
        <v>-68.833399999999997</v>
      </c>
      <c r="O47" s="994">
        <v>-37.173000000000002</v>
      </c>
      <c r="P47" s="994">
        <v>-21.909500000000001</v>
      </c>
      <c r="Q47" s="994">
        <v>-1.6054999999999999</v>
      </c>
      <c r="R47" s="994">
        <v>5.4981999999999998</v>
      </c>
      <c r="S47" s="994">
        <v>11.913500000000001</v>
      </c>
      <c r="T47" s="994">
        <v>5.7599</v>
      </c>
      <c r="U47" s="1011">
        <v>5.4696999999999996</v>
      </c>
      <c r="V47" s="994">
        <v>6.7575000000000003</v>
      </c>
      <c r="W47" s="994">
        <v>7.74</v>
      </c>
      <c r="X47" s="994">
        <v>8.0974000000000004</v>
      </c>
      <c r="Y47" s="1000">
        <v>6.4861000000000004</v>
      </c>
      <c r="Z47" s="994">
        <v>6.6588000000000003</v>
      </c>
      <c r="AA47" s="994">
        <v>5.3552</v>
      </c>
      <c r="AB47" s="994">
        <v>9.3276000000000003</v>
      </c>
      <c r="AC47" s="994">
        <v>5.9410999999999996</v>
      </c>
      <c r="AD47" s="994">
        <v>6.3281000000000001</v>
      </c>
      <c r="AE47" s="994">
        <v>6.1498999999999997</v>
      </c>
      <c r="AF47" s="994">
        <v>7.4804000000000004</v>
      </c>
      <c r="AG47" s="1015"/>
      <c r="AH47" s="997" t="s">
        <v>7399</v>
      </c>
      <c r="AI47" s="997" t="s">
        <v>8641</v>
      </c>
      <c r="AJ47" s="997" t="s">
        <v>8641</v>
      </c>
      <c r="AK47" s="997" t="s">
        <v>7321</v>
      </c>
      <c r="AL47" s="997" t="s">
        <v>7291</v>
      </c>
      <c r="AM47" s="997" t="s">
        <v>8646</v>
      </c>
      <c r="AN47" s="997" t="s">
        <v>7399</v>
      </c>
      <c r="AO47" s="1016" t="s">
        <v>7321</v>
      </c>
      <c r="AP47" s="997" t="s">
        <v>7387</v>
      </c>
      <c r="AQ47" s="997" t="s">
        <v>8646</v>
      </c>
      <c r="AR47" s="997" t="s">
        <v>7398</v>
      </c>
      <c r="AS47" s="997" t="s">
        <v>8646</v>
      </c>
      <c r="AT47" s="997" t="s">
        <v>7291</v>
      </c>
      <c r="AU47" s="997" t="s">
        <v>7387</v>
      </c>
      <c r="AV47" s="997" t="s">
        <v>7387</v>
      </c>
      <c r="AW47" s="997" t="s">
        <v>7399</v>
      </c>
      <c r="AX47" s="997" t="s">
        <v>7291</v>
      </c>
      <c r="AY47" s="1014" t="s">
        <v>7387</v>
      </c>
    </row>
    <row r="48" spans="1:51" x14ac:dyDescent="0.25">
      <c r="A48" s="977" t="s">
        <v>7858</v>
      </c>
      <c r="B48" s="990"/>
      <c r="C48" s="991">
        <v>36489</v>
      </c>
      <c r="D48" s="990"/>
      <c r="E48" s="992">
        <v>1834.43</v>
      </c>
      <c r="F48" s="990"/>
      <c r="G48" s="993">
        <v>80.328699999999998</v>
      </c>
      <c r="H48" s="995"/>
      <c r="I48" s="994">
        <v>11.42</v>
      </c>
      <c r="J48" s="994">
        <v>7.02</v>
      </c>
      <c r="K48" s="994">
        <v>5.53</v>
      </c>
      <c r="L48" s="994">
        <v>5.75</v>
      </c>
      <c r="M48" s="999"/>
      <c r="N48" s="996">
        <v>-92.820999999999998</v>
      </c>
      <c r="O48" s="994">
        <v>-37.717700000000001</v>
      </c>
      <c r="P48" s="994">
        <v>-19.929400000000001</v>
      </c>
      <c r="Q48" s="994">
        <v>1</v>
      </c>
      <c r="R48" s="994">
        <v>6.1677999999999997</v>
      </c>
      <c r="S48" s="994">
        <v>14.2659</v>
      </c>
      <c r="T48" s="994">
        <v>6.3368000000000002</v>
      </c>
      <c r="U48" s="1011">
        <v>4.5442</v>
      </c>
      <c r="V48" s="994">
        <v>4.9767999999999999</v>
      </c>
      <c r="W48" s="994">
        <v>5.4661999999999997</v>
      </c>
      <c r="X48" s="994">
        <v>6.4916999999999998</v>
      </c>
      <c r="Y48" s="1000">
        <v>5.3914999999999997</v>
      </c>
      <c r="Z48" s="994">
        <v>5.9484000000000004</v>
      </c>
      <c r="AA48" s="994">
        <v>3.4611000000000001</v>
      </c>
      <c r="AB48" s="994">
        <v>11.2098</v>
      </c>
      <c r="AC48" s="994">
        <v>5.2576999999999998</v>
      </c>
      <c r="AD48" s="994">
        <v>5.0015999999999998</v>
      </c>
      <c r="AE48" s="994">
        <v>6.9397000000000002</v>
      </c>
      <c r="AF48" s="994">
        <v>8.0991999999999997</v>
      </c>
      <c r="AG48" s="1015"/>
      <c r="AH48" s="997" t="s">
        <v>7375</v>
      </c>
      <c r="AI48" s="997" t="s">
        <v>7425</v>
      </c>
      <c r="AJ48" s="997" t="s">
        <v>7355</v>
      </c>
      <c r="AK48" s="997" t="s">
        <v>7355</v>
      </c>
      <c r="AL48" s="997" t="s">
        <v>7425</v>
      </c>
      <c r="AM48" s="997" t="s">
        <v>7425</v>
      </c>
      <c r="AN48" s="997" t="s">
        <v>7375</v>
      </c>
      <c r="AO48" s="1016" t="s">
        <v>7375</v>
      </c>
      <c r="AP48" s="997" t="s">
        <v>8642</v>
      </c>
      <c r="AQ48" s="997" t="s">
        <v>7375</v>
      </c>
      <c r="AR48" s="997" t="s">
        <v>8642</v>
      </c>
      <c r="AS48" s="997" t="s">
        <v>8813</v>
      </c>
      <c r="AT48" s="997" t="s">
        <v>7400</v>
      </c>
      <c r="AU48" s="997" t="s">
        <v>7425</v>
      </c>
      <c r="AV48" s="997" t="s">
        <v>7425</v>
      </c>
      <c r="AW48" s="997" t="s">
        <v>8642</v>
      </c>
      <c r="AX48" s="997" t="s">
        <v>8642</v>
      </c>
      <c r="AY48" s="1014" t="s">
        <v>7425</v>
      </c>
    </row>
    <row r="49" spans="1:51" x14ac:dyDescent="0.25">
      <c r="A49" s="977" t="s">
        <v>7891</v>
      </c>
      <c r="B49" s="990"/>
      <c r="C49" s="991">
        <v>45362</v>
      </c>
      <c r="D49" s="990"/>
      <c r="E49" s="992">
        <v>60.502600000000001</v>
      </c>
      <c r="F49" s="990"/>
      <c r="G49" s="993">
        <v>11.215299999999999</v>
      </c>
      <c r="H49" s="995"/>
      <c r="I49" s="994">
        <v>12.74</v>
      </c>
      <c r="J49" s="994">
        <v>7.29</v>
      </c>
      <c r="K49" s="994">
        <v>11.32</v>
      </c>
      <c r="L49" s="994">
        <v>11.74</v>
      </c>
      <c r="M49" s="999"/>
      <c r="N49" s="996">
        <v>-100.28700000000001</v>
      </c>
      <c r="O49" s="994">
        <v>-44.531300000000002</v>
      </c>
      <c r="P49" s="994">
        <v>-37.801400000000001</v>
      </c>
      <c r="Q49" s="994">
        <v>-7.8799000000000001</v>
      </c>
      <c r="R49" s="994">
        <v>-3.8090000000000002</v>
      </c>
      <c r="S49" s="994">
        <v>15.1417</v>
      </c>
      <c r="T49" s="994">
        <v>6.4614000000000003</v>
      </c>
      <c r="U49" s="1011">
        <v>3.4685999999999999</v>
      </c>
      <c r="V49" s="994">
        <v>3.5156999999999998</v>
      </c>
      <c r="W49" s="994">
        <v>3.4733000000000001</v>
      </c>
      <c r="X49" s="994" t="s">
        <v>430</v>
      </c>
      <c r="Y49" s="1000" t="s">
        <v>430</v>
      </c>
      <c r="Z49" s="994" t="s">
        <v>430</v>
      </c>
      <c r="AA49" s="994">
        <v>-3.6947999999999999</v>
      </c>
      <c r="AB49" s="994">
        <v>13.359400000000001</v>
      </c>
      <c r="AC49" s="994">
        <v>4.0284000000000004</v>
      </c>
      <c r="AD49" s="994">
        <v>3.4590000000000001</v>
      </c>
      <c r="AE49" s="994">
        <v>-7.8903999999999996</v>
      </c>
      <c r="AF49" s="994">
        <v>4.8051000000000004</v>
      </c>
      <c r="AG49" s="1015"/>
      <c r="AH49" s="997" t="s">
        <v>7355</v>
      </c>
      <c r="AI49" s="997" t="s">
        <v>7425</v>
      </c>
      <c r="AJ49" s="997" t="s">
        <v>7375</v>
      </c>
      <c r="AK49" s="997" t="s">
        <v>7332</v>
      </c>
      <c r="AL49" s="997" t="s">
        <v>7332</v>
      </c>
      <c r="AM49" s="997" t="s">
        <v>7319</v>
      </c>
      <c r="AN49" s="997" t="s">
        <v>8642</v>
      </c>
      <c r="AO49" s="1013" t="s">
        <v>7400</v>
      </c>
      <c r="AP49" s="997" t="s">
        <v>7337</v>
      </c>
      <c r="AQ49" s="997" t="s">
        <v>7337</v>
      </c>
      <c r="AR49" s="992" t="s">
        <v>430</v>
      </c>
      <c r="AS49" s="992" t="s">
        <v>430</v>
      </c>
      <c r="AT49" s="992" t="s">
        <v>430</v>
      </c>
      <c r="AU49" s="997" t="s">
        <v>7400</v>
      </c>
      <c r="AV49" s="997" t="s">
        <v>8813</v>
      </c>
      <c r="AW49" s="997" t="s">
        <v>7375</v>
      </c>
      <c r="AX49" s="997" t="s">
        <v>8813</v>
      </c>
      <c r="AY49" s="1014" t="s">
        <v>7332</v>
      </c>
    </row>
    <row r="50" spans="1:51" x14ac:dyDescent="0.25">
      <c r="A50" s="977" t="s">
        <v>7915</v>
      </c>
      <c r="B50" s="990"/>
      <c r="C50" s="991">
        <v>39594</v>
      </c>
      <c r="D50" s="990"/>
      <c r="E50" s="992">
        <v>2375.35</v>
      </c>
      <c r="F50" s="990"/>
      <c r="G50" s="993">
        <v>39.726100000000002</v>
      </c>
      <c r="H50" s="995"/>
      <c r="I50" s="994">
        <v>17.28</v>
      </c>
      <c r="J50" s="994">
        <v>7.82</v>
      </c>
      <c r="K50" s="994">
        <v>6.67</v>
      </c>
      <c r="L50" s="994">
        <v>6.95</v>
      </c>
      <c r="M50" s="994"/>
      <c r="N50" s="996">
        <v>-95.761799999999994</v>
      </c>
      <c r="O50" s="994">
        <v>-50.597900000000003</v>
      </c>
      <c r="P50" s="994">
        <v>-20.447900000000001</v>
      </c>
      <c r="Q50" s="994">
        <v>6.1111000000000004</v>
      </c>
      <c r="R50" s="994">
        <v>6.9584999999999999</v>
      </c>
      <c r="S50" s="994">
        <v>14.7339</v>
      </c>
      <c r="T50" s="994">
        <v>8.1315000000000008</v>
      </c>
      <c r="U50" s="1011">
        <v>6.3258999999999999</v>
      </c>
      <c r="V50" s="994">
        <v>6.7234999999999996</v>
      </c>
      <c r="W50" s="994">
        <v>6.1551999999999998</v>
      </c>
      <c r="X50" s="994">
        <v>7.3017000000000003</v>
      </c>
      <c r="Y50" s="1000">
        <v>6.0217999999999998</v>
      </c>
      <c r="Z50" s="994">
        <v>7.1154000000000002</v>
      </c>
      <c r="AA50" s="994">
        <v>6.0627000000000004</v>
      </c>
      <c r="AB50" s="994">
        <v>12.140499999999999</v>
      </c>
      <c r="AC50" s="994">
        <v>6.6879999999999997</v>
      </c>
      <c r="AD50" s="994">
        <v>6.1044</v>
      </c>
      <c r="AE50" s="994">
        <v>9.7728999999999999</v>
      </c>
      <c r="AF50" s="994">
        <v>7.8529999999999998</v>
      </c>
      <c r="AG50" s="1015"/>
      <c r="AH50" s="997" t="s">
        <v>7410</v>
      </c>
      <c r="AI50" s="997" t="s">
        <v>7408</v>
      </c>
      <c r="AJ50" s="997" t="s">
        <v>7384</v>
      </c>
      <c r="AK50" s="997" t="s">
        <v>7385</v>
      </c>
      <c r="AL50" s="997" t="s">
        <v>7385</v>
      </c>
      <c r="AM50" s="997" t="s">
        <v>7385</v>
      </c>
      <c r="AN50" s="997" t="s">
        <v>7385</v>
      </c>
      <c r="AO50" s="1018" t="s">
        <v>7385</v>
      </c>
      <c r="AP50" s="997" t="s">
        <v>7385</v>
      </c>
      <c r="AQ50" s="997" t="s">
        <v>8643</v>
      </c>
      <c r="AR50" s="997" t="s">
        <v>7283</v>
      </c>
      <c r="AS50" s="997" t="s">
        <v>7410</v>
      </c>
      <c r="AT50" s="997" t="s">
        <v>7385</v>
      </c>
      <c r="AU50" s="997" t="s">
        <v>8644</v>
      </c>
      <c r="AV50" s="997" t="s">
        <v>7385</v>
      </c>
      <c r="AW50" s="997" t="s">
        <v>7386</v>
      </c>
      <c r="AX50" s="997" t="s">
        <v>7283</v>
      </c>
      <c r="AY50" s="1014" t="s">
        <v>7385</v>
      </c>
    </row>
    <row r="51" spans="1:51" x14ac:dyDescent="0.25">
      <c r="A51" s="977" t="s">
        <v>7965</v>
      </c>
      <c r="B51" s="990"/>
      <c r="C51" s="991">
        <v>39346</v>
      </c>
      <c r="D51" s="990"/>
      <c r="E51" s="992">
        <v>15211.6</v>
      </c>
      <c r="F51" s="990"/>
      <c r="G51" s="993">
        <v>4008.8825000000002</v>
      </c>
      <c r="H51" s="995"/>
      <c r="I51" s="994">
        <v>5.47</v>
      </c>
      <c r="J51" s="994">
        <v>7.55</v>
      </c>
      <c r="K51" s="994">
        <v>3.1</v>
      </c>
      <c r="L51" s="994">
        <v>3.27</v>
      </c>
      <c r="M51" s="999"/>
      <c r="N51" s="996">
        <v>-63.036200000000001</v>
      </c>
      <c r="O51" s="994">
        <v>-32.524000000000001</v>
      </c>
      <c r="P51" s="994">
        <v>-14.702199999999999</v>
      </c>
      <c r="Q51" s="994">
        <v>-1.7577</v>
      </c>
      <c r="R51" s="994">
        <v>4.2397</v>
      </c>
      <c r="S51" s="994">
        <v>10.285500000000001</v>
      </c>
      <c r="T51" s="994">
        <v>5.1867000000000001</v>
      </c>
      <c r="U51" s="1011">
        <v>4.5811999999999999</v>
      </c>
      <c r="V51" s="994">
        <v>5.2882999999999996</v>
      </c>
      <c r="W51" s="994">
        <v>6.8787000000000003</v>
      </c>
      <c r="X51" s="994">
        <v>7.2272999999999996</v>
      </c>
      <c r="Y51" s="1000">
        <v>6.1794000000000002</v>
      </c>
      <c r="Z51" s="994">
        <v>7.0263</v>
      </c>
      <c r="AA51" s="994">
        <v>2.9005999999999998</v>
      </c>
      <c r="AB51" s="994">
        <v>7.2610000000000001</v>
      </c>
      <c r="AC51" s="994">
        <v>4.9457000000000004</v>
      </c>
      <c r="AD51" s="994">
        <v>5.2111000000000001</v>
      </c>
      <c r="AE51" s="994">
        <v>2.7803</v>
      </c>
      <c r="AF51" s="994">
        <v>7.6124000000000001</v>
      </c>
      <c r="AG51" s="1015"/>
      <c r="AH51" s="997" t="s">
        <v>7295</v>
      </c>
      <c r="AI51" s="997" t="s">
        <v>8645</v>
      </c>
      <c r="AJ51" s="997" t="s">
        <v>7286</v>
      </c>
      <c r="AK51" s="997" t="s">
        <v>7294</v>
      </c>
      <c r="AL51" s="997" t="s">
        <v>7300</v>
      </c>
      <c r="AM51" s="997" t="s">
        <v>7295</v>
      </c>
      <c r="AN51" s="997" t="s">
        <v>8645</v>
      </c>
      <c r="AO51" s="1013" t="s">
        <v>7300</v>
      </c>
      <c r="AP51" s="997" t="s">
        <v>7294</v>
      </c>
      <c r="AQ51" s="997" t="s">
        <v>7297</v>
      </c>
      <c r="AR51" s="997" t="s">
        <v>7381</v>
      </c>
      <c r="AS51" s="997" t="s">
        <v>7296</v>
      </c>
      <c r="AT51" s="997" t="s">
        <v>8813</v>
      </c>
      <c r="AU51" s="997" t="s">
        <v>7294</v>
      </c>
      <c r="AV51" s="997" t="s">
        <v>8645</v>
      </c>
      <c r="AW51" s="997" t="s">
        <v>7300</v>
      </c>
      <c r="AX51" s="997" t="s">
        <v>7297</v>
      </c>
      <c r="AY51" s="1014" t="s">
        <v>7297</v>
      </c>
    </row>
    <row r="52" spans="1:51" x14ac:dyDescent="0.25">
      <c r="A52" s="977" t="s">
        <v>8010</v>
      </c>
      <c r="B52" s="990"/>
      <c r="C52" s="991">
        <v>40309</v>
      </c>
      <c r="D52" s="990"/>
      <c r="E52" s="992">
        <v>775.274</v>
      </c>
      <c r="F52" s="990"/>
      <c r="G52" s="993">
        <v>31.864699999999999</v>
      </c>
      <c r="H52" s="995"/>
      <c r="I52" s="994">
        <v>2.73</v>
      </c>
      <c r="J52" s="994">
        <v>8.57</v>
      </c>
      <c r="K52" s="994">
        <v>1.69</v>
      </c>
      <c r="L52" s="994">
        <v>1.78</v>
      </c>
      <c r="M52" s="999"/>
      <c r="N52" s="996">
        <v>-42.676000000000002</v>
      </c>
      <c r="O52" s="994">
        <v>-25.148199999999999</v>
      </c>
      <c r="P52" s="994">
        <v>-11.2178</v>
      </c>
      <c r="Q52" s="994">
        <v>0.37640000000000001</v>
      </c>
      <c r="R52" s="994">
        <v>6.9431000000000003</v>
      </c>
      <c r="S52" s="994">
        <v>11.0375</v>
      </c>
      <c r="T52" s="994">
        <v>6.2687999999999997</v>
      </c>
      <c r="U52" s="1011">
        <v>6.0781000000000001</v>
      </c>
      <c r="V52" s="994">
        <v>6.9885000000000002</v>
      </c>
      <c r="W52" s="994">
        <v>7.1931000000000003</v>
      </c>
      <c r="X52" s="994">
        <v>7.6901999999999999</v>
      </c>
      <c r="Y52" s="1000">
        <v>5.7987000000000002</v>
      </c>
      <c r="Z52" s="994">
        <v>6.4625000000000004</v>
      </c>
      <c r="AA52" s="994">
        <v>7.1844999999999999</v>
      </c>
      <c r="AB52" s="994">
        <v>8.8717000000000006</v>
      </c>
      <c r="AC52" s="994">
        <v>6.4996999999999998</v>
      </c>
      <c r="AD52" s="994">
        <v>6.5144000000000002</v>
      </c>
      <c r="AE52" s="994">
        <v>8.1750000000000007</v>
      </c>
      <c r="AF52" s="994">
        <v>7.3745000000000003</v>
      </c>
      <c r="AG52" s="1015"/>
      <c r="AH52" s="997" t="s">
        <v>7387</v>
      </c>
      <c r="AI52" s="997" t="s">
        <v>8641</v>
      </c>
      <c r="AJ52" s="997" t="s">
        <v>8641</v>
      </c>
      <c r="AK52" s="997" t="s">
        <v>7320</v>
      </c>
      <c r="AL52" s="997" t="s">
        <v>7321</v>
      </c>
      <c r="AM52" s="997" t="s">
        <v>7321</v>
      </c>
      <c r="AN52" s="997" t="s">
        <v>7320</v>
      </c>
      <c r="AO52" s="1016" t="s">
        <v>7399</v>
      </c>
      <c r="AP52" s="997" t="s">
        <v>7399</v>
      </c>
      <c r="AQ52" s="997" t="s">
        <v>7322</v>
      </c>
      <c r="AR52" s="997" t="s">
        <v>7320</v>
      </c>
      <c r="AS52" s="997" t="s">
        <v>7322</v>
      </c>
      <c r="AT52" s="997" t="s">
        <v>7376</v>
      </c>
      <c r="AU52" s="997" t="s">
        <v>8646</v>
      </c>
      <c r="AV52" s="997" t="s">
        <v>7321</v>
      </c>
      <c r="AW52" s="997" t="s">
        <v>7399</v>
      </c>
      <c r="AX52" s="997" t="s">
        <v>7399</v>
      </c>
      <c r="AY52" s="1014" t="s">
        <v>7397</v>
      </c>
    </row>
    <row r="53" spans="1:51" x14ac:dyDescent="0.25">
      <c r="A53" s="977" t="s">
        <v>8043</v>
      </c>
      <c r="B53" s="990"/>
      <c r="C53" s="991">
        <v>36158</v>
      </c>
      <c r="D53" s="990"/>
      <c r="E53" s="992">
        <v>4991.34</v>
      </c>
      <c r="F53" s="990"/>
      <c r="G53" s="993">
        <v>69.561000000000007</v>
      </c>
      <c r="H53" s="995"/>
      <c r="I53" s="994">
        <v>4.91</v>
      </c>
      <c r="J53" s="994">
        <v>7.37</v>
      </c>
      <c r="K53" s="994">
        <v>3.27</v>
      </c>
      <c r="L53" s="994">
        <v>3.48</v>
      </c>
      <c r="M53" s="999"/>
      <c r="N53" s="996">
        <v>-68.608999999999995</v>
      </c>
      <c r="O53" s="994">
        <v>-30.584</v>
      </c>
      <c r="P53" s="994">
        <v>-14.5763</v>
      </c>
      <c r="Q53" s="994">
        <v>-2.6246999999999998</v>
      </c>
      <c r="R53" s="994">
        <v>3.2061000000000002</v>
      </c>
      <c r="S53" s="994">
        <v>10.4194</v>
      </c>
      <c r="T53" s="994">
        <v>5.3308999999999997</v>
      </c>
      <c r="U53" s="1011">
        <v>4.6505000000000001</v>
      </c>
      <c r="V53" s="994">
        <v>5.5614999999999997</v>
      </c>
      <c r="W53" s="994">
        <v>6.8281000000000001</v>
      </c>
      <c r="X53" s="994">
        <v>7.1241000000000003</v>
      </c>
      <c r="Y53" s="1000">
        <v>6.1832000000000003</v>
      </c>
      <c r="Z53" s="994">
        <v>7.0838000000000001</v>
      </c>
      <c r="AA53" s="994">
        <v>2.0160999999999998</v>
      </c>
      <c r="AB53" s="994">
        <v>7.1125999999999996</v>
      </c>
      <c r="AC53" s="994">
        <v>5.0780000000000003</v>
      </c>
      <c r="AD53" s="994">
        <v>5.6471</v>
      </c>
      <c r="AE53" s="994">
        <v>1.3915999999999999</v>
      </c>
      <c r="AF53" s="994">
        <v>7.2640000000000002</v>
      </c>
      <c r="AG53" s="1015"/>
      <c r="AH53" s="997" t="s">
        <v>7407</v>
      </c>
      <c r="AI53" s="997" t="s">
        <v>8640</v>
      </c>
      <c r="AJ53" s="997" t="s">
        <v>7407</v>
      </c>
      <c r="AK53" s="997" t="s">
        <v>7328</v>
      </c>
      <c r="AL53" s="997" t="s">
        <v>7326</v>
      </c>
      <c r="AM53" s="997" t="s">
        <v>7285</v>
      </c>
      <c r="AN53" s="997" t="s">
        <v>8639</v>
      </c>
      <c r="AO53" s="1016" t="s">
        <v>7285</v>
      </c>
      <c r="AP53" s="997" t="s">
        <v>7296</v>
      </c>
      <c r="AQ53" s="997" t="s">
        <v>7418</v>
      </c>
      <c r="AR53" s="997" t="s">
        <v>7421</v>
      </c>
      <c r="AS53" s="997" t="s">
        <v>7421</v>
      </c>
      <c r="AT53" s="997" t="s">
        <v>7354</v>
      </c>
      <c r="AU53" s="997" t="s">
        <v>8640</v>
      </c>
      <c r="AV53" s="997" t="s">
        <v>8640</v>
      </c>
      <c r="AW53" s="997" t="s">
        <v>7296</v>
      </c>
      <c r="AX53" s="997" t="s">
        <v>7296</v>
      </c>
      <c r="AY53" s="1014" t="s">
        <v>8640</v>
      </c>
    </row>
    <row r="54" spans="1:51" x14ac:dyDescent="0.25">
      <c r="A54" s="1021" t="s">
        <v>8087</v>
      </c>
      <c r="B54" s="990"/>
      <c r="C54" s="991">
        <v>36158</v>
      </c>
      <c r="D54" s="990"/>
      <c r="E54" s="992">
        <v>2189.16</v>
      </c>
      <c r="F54" s="990"/>
      <c r="G54" s="993">
        <v>97.548100000000005</v>
      </c>
      <c r="H54" s="995"/>
      <c r="I54" s="994">
        <v>17.12</v>
      </c>
      <c r="J54" s="994">
        <v>7.19</v>
      </c>
      <c r="K54" s="994">
        <v>8.17</v>
      </c>
      <c r="L54" s="994">
        <v>8.48</v>
      </c>
      <c r="M54" s="999"/>
      <c r="N54" s="996">
        <v>-102.423</v>
      </c>
      <c r="O54" s="994">
        <v>-62.377699999999997</v>
      </c>
      <c r="P54" s="994">
        <v>-33.507100000000001</v>
      </c>
      <c r="Q54" s="994">
        <v>-0.879</v>
      </c>
      <c r="R54" s="994">
        <v>2.7147999999999999</v>
      </c>
      <c r="S54" s="994">
        <v>13.274100000000001</v>
      </c>
      <c r="T54" s="994">
        <v>5.8851000000000004</v>
      </c>
      <c r="U54" s="1011">
        <v>3.6431</v>
      </c>
      <c r="V54" s="994">
        <v>3.4365999999999999</v>
      </c>
      <c r="W54" s="994">
        <v>3.2037</v>
      </c>
      <c r="X54" s="994">
        <v>5.1456999999999997</v>
      </c>
      <c r="Y54" s="1000">
        <v>4.7362000000000002</v>
      </c>
      <c r="Z54" s="994">
        <v>6.0042999999999997</v>
      </c>
      <c r="AA54" s="994">
        <v>0.24660000000000001</v>
      </c>
      <c r="AB54" s="994">
        <v>11.565899999999999</v>
      </c>
      <c r="AC54" s="994">
        <v>3.5617000000000001</v>
      </c>
      <c r="AD54" s="994">
        <v>3.0036999999999998</v>
      </c>
      <c r="AE54" s="994">
        <v>3.5729000000000002</v>
      </c>
      <c r="AF54" s="994">
        <v>8.5832999999999995</v>
      </c>
      <c r="AG54" s="1015"/>
      <c r="AH54" s="997" t="s">
        <v>7329</v>
      </c>
      <c r="AI54" s="997" t="s">
        <v>7300</v>
      </c>
      <c r="AJ54" s="997" t="s">
        <v>7294</v>
      </c>
      <c r="AK54" s="997" t="s">
        <v>8637</v>
      </c>
      <c r="AL54" s="997" t="s">
        <v>7295</v>
      </c>
      <c r="AM54" s="997" t="s">
        <v>8637</v>
      </c>
      <c r="AN54" s="997" t="s">
        <v>7300</v>
      </c>
      <c r="AO54" s="1016" t="s">
        <v>7286</v>
      </c>
      <c r="AP54" s="997" t="s">
        <v>8645</v>
      </c>
      <c r="AQ54" s="997" t="s">
        <v>7420</v>
      </c>
      <c r="AR54" s="997" t="s">
        <v>7318</v>
      </c>
      <c r="AS54" s="997" t="s">
        <v>7318</v>
      </c>
      <c r="AT54" s="997" t="s">
        <v>7300</v>
      </c>
      <c r="AU54" s="997" t="s">
        <v>7329</v>
      </c>
      <c r="AV54" s="997" t="s">
        <v>7300</v>
      </c>
      <c r="AW54" s="997" t="s">
        <v>8645</v>
      </c>
      <c r="AX54" s="997" t="s">
        <v>8645</v>
      </c>
      <c r="AY54" s="1014" t="s">
        <v>7318</v>
      </c>
    </row>
    <row r="55" spans="1:51" x14ac:dyDescent="0.25">
      <c r="A55" s="977" t="s">
        <v>8147</v>
      </c>
      <c r="B55" s="1019"/>
      <c r="C55" s="991">
        <v>43599</v>
      </c>
      <c r="D55" s="1002"/>
      <c r="E55" s="992">
        <v>3434.68</v>
      </c>
      <c r="F55" s="1002"/>
      <c r="G55" s="993">
        <v>1617.6815999999999</v>
      </c>
      <c r="H55" s="1003"/>
      <c r="I55" s="994">
        <v>2.4700000000000002</v>
      </c>
      <c r="J55" s="994">
        <v>7.66</v>
      </c>
      <c r="K55" s="994">
        <v>1.94</v>
      </c>
      <c r="L55" s="994">
        <v>2.06</v>
      </c>
      <c r="M55" s="999"/>
      <c r="N55" s="996">
        <v>-51.686599999999999</v>
      </c>
      <c r="O55" s="994">
        <v>-18.425699999999999</v>
      </c>
      <c r="P55" s="994">
        <v>-8.8879000000000001</v>
      </c>
      <c r="Q55" s="994">
        <v>-0.38550000000000001</v>
      </c>
      <c r="R55" s="994">
        <v>4.2995999999999999</v>
      </c>
      <c r="S55" s="994">
        <v>9.2218</v>
      </c>
      <c r="T55" s="994">
        <v>5.2820999999999998</v>
      </c>
      <c r="U55" s="1011">
        <v>5.3226000000000004</v>
      </c>
      <c r="V55" s="994">
        <v>5.7279999999999998</v>
      </c>
      <c r="W55" s="994">
        <v>7.2587999999999999</v>
      </c>
      <c r="X55" s="994">
        <v>7.4180999999999999</v>
      </c>
      <c r="Y55" s="1004">
        <v>6.3320999999999996</v>
      </c>
      <c r="Z55" s="994" t="s">
        <v>430</v>
      </c>
      <c r="AA55" s="994">
        <v>3.7704</v>
      </c>
      <c r="AB55" s="994">
        <v>6.5720999999999998</v>
      </c>
      <c r="AC55" s="994">
        <v>5.42</v>
      </c>
      <c r="AD55" s="994">
        <v>5.7430000000000003</v>
      </c>
      <c r="AE55" s="994">
        <v>2.8546</v>
      </c>
      <c r="AF55" s="994">
        <v>6.8361000000000001</v>
      </c>
      <c r="AG55" s="1015"/>
      <c r="AH55" s="997" t="s">
        <v>7408</v>
      </c>
      <c r="AI55" s="997" t="s">
        <v>7384</v>
      </c>
      <c r="AJ55" s="997" t="s">
        <v>7409</v>
      </c>
      <c r="AK55" s="997" t="s">
        <v>7410</v>
      </c>
      <c r="AL55" s="997" t="s">
        <v>7408</v>
      </c>
      <c r="AM55" s="997" t="s">
        <v>8643</v>
      </c>
      <c r="AN55" s="997" t="s">
        <v>7298</v>
      </c>
      <c r="AO55" s="1020" t="s">
        <v>7408</v>
      </c>
      <c r="AP55" s="997" t="s">
        <v>7408</v>
      </c>
      <c r="AQ55" s="997" t="s">
        <v>7386</v>
      </c>
      <c r="AR55" s="997" t="s">
        <v>8643</v>
      </c>
      <c r="AS55" s="997" t="s">
        <v>7410</v>
      </c>
      <c r="AT55" s="992" t="s">
        <v>430</v>
      </c>
      <c r="AU55" s="997" t="s">
        <v>7409</v>
      </c>
      <c r="AV55" s="997" t="s">
        <v>8647</v>
      </c>
      <c r="AW55" s="997" t="s">
        <v>8647</v>
      </c>
      <c r="AX55" s="997" t="s">
        <v>7408</v>
      </c>
      <c r="AY55" s="1014" t="s">
        <v>7298</v>
      </c>
    </row>
    <row r="56" spans="1:51" x14ac:dyDescent="0.25">
      <c r="A56" s="977" t="s">
        <v>8546</v>
      </c>
      <c r="B56" s="990"/>
      <c r="C56" s="991">
        <v>45705</v>
      </c>
      <c r="D56" s="990"/>
      <c r="E56" s="992">
        <v>132.39699999999999</v>
      </c>
      <c r="F56" s="990"/>
      <c r="G56" s="993">
        <v>11.119199999999999</v>
      </c>
      <c r="H56" s="995"/>
      <c r="I56" s="994">
        <v>0.27</v>
      </c>
      <c r="J56" s="994">
        <v>7.03</v>
      </c>
      <c r="K56" s="994">
        <v>0.25</v>
      </c>
      <c r="L56" s="994">
        <v>0.27</v>
      </c>
      <c r="M56" s="999"/>
      <c r="N56" s="996">
        <v>-5.5796000000000001</v>
      </c>
      <c r="O56" s="994">
        <v>1.8604000000000001</v>
      </c>
      <c r="P56" s="994">
        <v>4.5057999999999998</v>
      </c>
      <c r="Q56" s="994">
        <v>6.1811999999999996</v>
      </c>
      <c r="R56" s="994">
        <v>7.1913</v>
      </c>
      <c r="S56" s="994">
        <v>7.9339000000000004</v>
      </c>
      <c r="T56" s="994">
        <v>6.9703999999999997</v>
      </c>
      <c r="U56" s="1011">
        <v>6.2385000000000002</v>
      </c>
      <c r="V56" s="994">
        <v>6.3000999999999996</v>
      </c>
      <c r="W56" s="994" t="s">
        <v>430</v>
      </c>
      <c r="X56" s="994" t="s">
        <v>430</v>
      </c>
      <c r="Y56" s="1000" t="s">
        <v>430</v>
      </c>
      <c r="Z56" s="994" t="s">
        <v>430</v>
      </c>
      <c r="AA56" s="994">
        <v>6.7178000000000004</v>
      </c>
      <c r="AB56" s="994">
        <v>7.4770000000000003</v>
      </c>
      <c r="AC56" s="994">
        <v>6.4729000000000001</v>
      </c>
      <c r="AD56" s="994">
        <v>6.3544</v>
      </c>
      <c r="AE56" s="994">
        <v>7.085</v>
      </c>
      <c r="AF56" s="994">
        <v>7.3079000000000001</v>
      </c>
      <c r="AG56" s="1015"/>
      <c r="AH56" s="997" t="s">
        <v>8814</v>
      </c>
      <c r="AI56" s="997" t="s">
        <v>8815</v>
      </c>
      <c r="AJ56" s="997" t="s">
        <v>8816</v>
      </c>
      <c r="AK56" s="997" t="s">
        <v>8817</v>
      </c>
      <c r="AL56" s="997" t="s">
        <v>8818</v>
      </c>
      <c r="AM56" s="997" t="s">
        <v>8819</v>
      </c>
      <c r="AN56" s="997" t="s">
        <v>8820</v>
      </c>
      <c r="AO56" s="1016" t="s">
        <v>8821</v>
      </c>
      <c r="AP56" s="997" t="s">
        <v>8822</v>
      </c>
      <c r="AQ56" s="992" t="s">
        <v>430</v>
      </c>
      <c r="AR56" s="992" t="s">
        <v>430</v>
      </c>
      <c r="AS56" s="992" t="s">
        <v>430</v>
      </c>
      <c r="AT56" s="992" t="s">
        <v>430</v>
      </c>
      <c r="AU56" s="997" t="s">
        <v>8823</v>
      </c>
      <c r="AV56" s="997" t="s">
        <v>8824</v>
      </c>
      <c r="AW56" s="997" t="s">
        <v>8825</v>
      </c>
      <c r="AX56" s="997" t="s">
        <v>8826</v>
      </c>
      <c r="AY56" s="1014" t="s">
        <v>8827</v>
      </c>
    </row>
    <row r="57" spans="1:51" x14ac:dyDescent="0.25">
      <c r="A57" s="977" t="s">
        <v>8492</v>
      </c>
      <c r="B57" s="990"/>
      <c r="C57" s="991">
        <v>45548</v>
      </c>
      <c r="D57" s="990"/>
      <c r="E57" s="992">
        <v>478.911</v>
      </c>
      <c r="F57" s="990"/>
      <c r="G57" s="993">
        <v>11.5063</v>
      </c>
      <c r="H57" s="995"/>
      <c r="I57" s="994">
        <v>0.99</v>
      </c>
      <c r="J57" s="994">
        <v>7.47</v>
      </c>
      <c r="K57" s="994">
        <v>0.88</v>
      </c>
      <c r="L57" s="994">
        <v>0.94</v>
      </c>
      <c r="M57" s="999"/>
      <c r="N57" s="996">
        <v>-13.952199999999999</v>
      </c>
      <c r="O57" s="994">
        <v>-2.8542999999999998</v>
      </c>
      <c r="P57" s="994">
        <v>0.72519999999999996</v>
      </c>
      <c r="Q57" s="994">
        <v>4.8352000000000004</v>
      </c>
      <c r="R57" s="994">
        <v>6.5856000000000003</v>
      </c>
      <c r="S57" s="994">
        <v>8.8908000000000005</v>
      </c>
      <c r="T57" s="994">
        <v>6.0824999999999996</v>
      </c>
      <c r="U57" s="1011">
        <v>5.5575999999999999</v>
      </c>
      <c r="V57" s="994">
        <v>5.9873000000000003</v>
      </c>
      <c r="W57" s="994" t="s">
        <v>430</v>
      </c>
      <c r="X57" s="994" t="s">
        <v>430</v>
      </c>
      <c r="Y57" s="1000" t="s">
        <v>430</v>
      </c>
      <c r="Z57" s="994" t="s">
        <v>430</v>
      </c>
      <c r="AA57" s="994">
        <v>5.819</v>
      </c>
      <c r="AB57" s="994">
        <v>7.2679999999999998</v>
      </c>
      <c r="AC57" s="994">
        <v>5.7587999999999999</v>
      </c>
      <c r="AD57" s="994">
        <v>5.8813000000000004</v>
      </c>
      <c r="AE57" s="994">
        <v>6.3186</v>
      </c>
      <c r="AF57" s="994">
        <v>7.5235000000000003</v>
      </c>
      <c r="AG57" s="1015"/>
      <c r="AH57" s="997" t="s">
        <v>8828</v>
      </c>
      <c r="AI57" s="997" t="s">
        <v>8829</v>
      </c>
      <c r="AJ57" s="997" t="s">
        <v>8830</v>
      </c>
      <c r="AK57" s="997" t="s">
        <v>8831</v>
      </c>
      <c r="AL57" s="997" t="s">
        <v>8832</v>
      </c>
      <c r="AM57" s="997" t="s">
        <v>8833</v>
      </c>
      <c r="AN57" s="997" t="s">
        <v>8834</v>
      </c>
      <c r="AO57" s="1016" t="s">
        <v>8835</v>
      </c>
      <c r="AP57" s="997" t="s">
        <v>8836</v>
      </c>
      <c r="AQ57" s="992" t="s">
        <v>430</v>
      </c>
      <c r="AR57" s="992" t="s">
        <v>430</v>
      </c>
      <c r="AS57" s="992" t="s">
        <v>430</v>
      </c>
      <c r="AT57" s="992" t="s">
        <v>430</v>
      </c>
      <c r="AU57" s="997" t="s">
        <v>8837</v>
      </c>
      <c r="AV57" s="997" t="s">
        <v>8838</v>
      </c>
      <c r="AW57" s="997" t="s">
        <v>8839</v>
      </c>
      <c r="AX57" s="997" t="s">
        <v>8840</v>
      </c>
      <c r="AY57" s="1014" t="s">
        <v>8841</v>
      </c>
    </row>
    <row r="58" spans="1:51" x14ac:dyDescent="0.25">
      <c r="A58" s="977" t="s">
        <v>8505</v>
      </c>
      <c r="B58" s="990"/>
      <c r="C58" s="991">
        <v>45723</v>
      </c>
      <c r="D58" s="990"/>
      <c r="E58" s="992">
        <v>287.94900000000001</v>
      </c>
      <c r="F58" s="990"/>
      <c r="G58" s="993">
        <v>11.0128</v>
      </c>
      <c r="H58" s="995"/>
      <c r="I58" s="994">
        <v>0.31</v>
      </c>
      <c r="J58" s="994">
        <v>6.89</v>
      </c>
      <c r="K58" s="994">
        <v>0.3</v>
      </c>
      <c r="L58" s="994">
        <v>0.31</v>
      </c>
      <c r="M58" s="999"/>
      <c r="N58" s="996">
        <v>-6.6273999999999997</v>
      </c>
      <c r="O58" s="994">
        <v>1.8784000000000001</v>
      </c>
      <c r="P58" s="994">
        <v>4.3121999999999998</v>
      </c>
      <c r="Q58" s="994">
        <v>6.1696999999999997</v>
      </c>
      <c r="R58" s="994">
        <v>7.2286999999999999</v>
      </c>
      <c r="S58" s="994">
        <v>7.63</v>
      </c>
      <c r="T58" s="994">
        <v>7.1067999999999998</v>
      </c>
      <c r="U58" s="1011">
        <v>6.5656999999999996</v>
      </c>
      <c r="V58" s="994">
        <v>6.4954000000000001</v>
      </c>
      <c r="W58" s="994" t="s">
        <v>430</v>
      </c>
      <c r="X58" s="994" t="s">
        <v>430</v>
      </c>
      <c r="Y58" s="1000" t="s">
        <v>430</v>
      </c>
      <c r="Z58" s="994" t="s">
        <v>430</v>
      </c>
      <c r="AA58" s="994">
        <v>6.3399000000000001</v>
      </c>
      <c r="AB58" s="994">
        <v>7.5266000000000002</v>
      </c>
      <c r="AC58" s="994">
        <v>6.6791999999999998</v>
      </c>
      <c r="AD58" s="994">
        <v>6.5244999999999997</v>
      </c>
      <c r="AE58" s="994">
        <v>7.0201000000000002</v>
      </c>
      <c r="AF58" s="994">
        <v>6.8562000000000003</v>
      </c>
      <c r="AG58" s="1015"/>
      <c r="AH58" s="997" t="s">
        <v>8842</v>
      </c>
      <c r="AI58" s="997" t="s">
        <v>8843</v>
      </c>
      <c r="AJ58" s="997" t="s">
        <v>8844</v>
      </c>
      <c r="AK58" s="997" t="s">
        <v>8845</v>
      </c>
      <c r="AL58" s="997" t="s">
        <v>8846</v>
      </c>
      <c r="AM58" s="997" t="s">
        <v>8847</v>
      </c>
      <c r="AN58" s="997" t="s">
        <v>8848</v>
      </c>
      <c r="AO58" s="1016" t="s">
        <v>8849</v>
      </c>
      <c r="AP58" s="997" t="s">
        <v>8850</v>
      </c>
      <c r="AQ58" s="992" t="s">
        <v>430</v>
      </c>
      <c r="AR58" s="992" t="s">
        <v>430</v>
      </c>
      <c r="AS58" s="992" t="s">
        <v>430</v>
      </c>
      <c r="AT58" s="992" t="s">
        <v>430</v>
      </c>
      <c r="AU58" s="997" t="s">
        <v>8851</v>
      </c>
      <c r="AV58" s="997" t="s">
        <v>8852</v>
      </c>
      <c r="AW58" s="997" t="s">
        <v>8853</v>
      </c>
      <c r="AX58" s="997" t="s">
        <v>8854</v>
      </c>
      <c r="AY58" s="1014" t="s">
        <v>8855</v>
      </c>
    </row>
    <row r="59" spans="1:51" x14ac:dyDescent="0.25">
      <c r="A59" s="977" t="s">
        <v>8469</v>
      </c>
      <c r="B59" s="990"/>
      <c r="C59" s="991">
        <v>45924</v>
      </c>
      <c r="D59" s="990"/>
      <c r="E59" s="992">
        <v>1054.73</v>
      </c>
      <c r="F59" s="990"/>
      <c r="G59" s="993">
        <v>10.5571</v>
      </c>
      <c r="H59" s="995"/>
      <c r="I59" s="994">
        <v>0.57999999999999996</v>
      </c>
      <c r="J59" s="994">
        <v>7.12</v>
      </c>
      <c r="K59" s="994">
        <v>0.56000000000000005</v>
      </c>
      <c r="L59" s="994">
        <v>0.57999999999999996</v>
      </c>
      <c r="M59" s="999"/>
      <c r="N59" s="996">
        <v>-17.9696</v>
      </c>
      <c r="O59" s="994">
        <v>-2.5348999999999999</v>
      </c>
      <c r="P59" s="994">
        <v>2.3224</v>
      </c>
      <c r="Q59" s="994">
        <v>5.2211999999999996</v>
      </c>
      <c r="R59" s="994">
        <v>7.6105</v>
      </c>
      <c r="S59" s="994">
        <v>8.4474999999999998</v>
      </c>
      <c r="T59" s="994">
        <v>6.5659999999999998</v>
      </c>
      <c r="U59" s="1011">
        <v>6.0176999999999996</v>
      </c>
      <c r="V59" s="994" t="s">
        <v>430</v>
      </c>
      <c r="W59" s="994" t="s">
        <v>430</v>
      </c>
      <c r="X59" s="994" t="s">
        <v>430</v>
      </c>
      <c r="Y59" s="1000" t="s">
        <v>430</v>
      </c>
      <c r="Z59" s="994" t="s">
        <v>430</v>
      </c>
      <c r="AA59" s="994">
        <v>6.3331</v>
      </c>
      <c r="AB59" s="994">
        <v>7.4226000000000001</v>
      </c>
      <c r="AC59" s="994">
        <v>6.1668000000000003</v>
      </c>
      <c r="AD59" s="994">
        <v>6.1037999999999997</v>
      </c>
      <c r="AE59" s="994">
        <v>6.9062000000000001</v>
      </c>
      <c r="AF59" s="994">
        <v>6.1619000000000002</v>
      </c>
      <c r="AG59" s="1015"/>
      <c r="AH59" s="997" t="s">
        <v>8856</v>
      </c>
      <c r="AI59" s="997" t="s">
        <v>8857</v>
      </c>
      <c r="AJ59" s="997" t="s">
        <v>8858</v>
      </c>
      <c r="AK59" s="997" t="s">
        <v>8859</v>
      </c>
      <c r="AL59" s="997" t="s">
        <v>8860</v>
      </c>
      <c r="AM59" s="997" t="s">
        <v>8861</v>
      </c>
      <c r="AN59" s="997" t="s">
        <v>8862</v>
      </c>
      <c r="AO59" s="1016" t="s">
        <v>8863</v>
      </c>
      <c r="AP59" s="992" t="s">
        <v>430</v>
      </c>
      <c r="AQ59" s="992" t="s">
        <v>430</v>
      </c>
      <c r="AR59" s="992" t="s">
        <v>430</v>
      </c>
      <c r="AS59" s="992" t="s">
        <v>430</v>
      </c>
      <c r="AT59" s="992" t="s">
        <v>430</v>
      </c>
      <c r="AU59" s="997" t="s">
        <v>8864</v>
      </c>
      <c r="AV59" s="997" t="s">
        <v>8865</v>
      </c>
      <c r="AW59" s="997" t="s">
        <v>8866</v>
      </c>
      <c r="AX59" s="997" t="s">
        <v>8867</v>
      </c>
      <c r="AY59" s="1014" t="s">
        <v>8868</v>
      </c>
    </row>
    <row r="60" spans="1:51" x14ac:dyDescent="0.25">
      <c r="A60" s="977" t="s">
        <v>8424</v>
      </c>
      <c r="B60" s="990"/>
      <c r="C60" s="991">
        <v>44882</v>
      </c>
      <c r="D60" s="990"/>
      <c r="E60" s="992">
        <v>7926.54</v>
      </c>
      <c r="F60" s="990"/>
      <c r="G60" s="993">
        <v>13.139799999999999</v>
      </c>
      <c r="H60" s="995"/>
      <c r="I60" s="994">
        <v>3.3</v>
      </c>
      <c r="J60" s="994">
        <v>7.23</v>
      </c>
      <c r="K60" s="994">
        <v>2.0499999999999998</v>
      </c>
      <c r="L60" s="994">
        <v>2.15</v>
      </c>
      <c r="M60" s="999"/>
      <c r="N60" s="996">
        <v>-51.317399999999999</v>
      </c>
      <c r="O60" s="994">
        <v>-10.9163</v>
      </c>
      <c r="P60" s="994">
        <v>-7.2122999999999999</v>
      </c>
      <c r="Q60" s="994">
        <v>1.4492</v>
      </c>
      <c r="R60" s="994">
        <v>5.1478999999999999</v>
      </c>
      <c r="S60" s="994">
        <v>9.1433</v>
      </c>
      <c r="T60" s="994">
        <v>5.6578999999999997</v>
      </c>
      <c r="U60" s="1011">
        <v>5.3956</v>
      </c>
      <c r="V60" s="994">
        <v>5.7869999999999999</v>
      </c>
      <c r="W60" s="994">
        <v>6.7385999999999999</v>
      </c>
      <c r="X60" s="994">
        <v>7.5206</v>
      </c>
      <c r="Y60" s="1000" t="s">
        <v>430</v>
      </c>
      <c r="Z60" s="994" t="s">
        <v>430</v>
      </c>
      <c r="AA60" s="994">
        <v>4.6874000000000002</v>
      </c>
      <c r="AB60" s="994">
        <v>6.9783999999999997</v>
      </c>
      <c r="AC60" s="994">
        <v>5.6779999999999999</v>
      </c>
      <c r="AD60" s="994">
        <v>5.8135000000000003</v>
      </c>
      <c r="AE60" s="994">
        <v>3.7995999999999999</v>
      </c>
      <c r="AF60" s="994">
        <v>7.5347</v>
      </c>
      <c r="AG60" s="1015"/>
      <c r="AH60" s="997" t="s">
        <v>8869</v>
      </c>
      <c r="AI60" s="997" t="s">
        <v>8870</v>
      </c>
      <c r="AJ60" s="997" t="s">
        <v>8871</v>
      </c>
      <c r="AK60" s="997" t="s">
        <v>8872</v>
      </c>
      <c r="AL60" s="997" t="s">
        <v>8873</v>
      </c>
      <c r="AM60" s="997" t="s">
        <v>8874</v>
      </c>
      <c r="AN60" s="997" t="s">
        <v>8875</v>
      </c>
      <c r="AO60" s="1016" t="s">
        <v>8876</v>
      </c>
      <c r="AP60" s="997" t="s">
        <v>8842</v>
      </c>
      <c r="AQ60" s="997" t="s">
        <v>8877</v>
      </c>
      <c r="AR60" s="997" t="s">
        <v>8878</v>
      </c>
      <c r="AS60" s="992" t="s">
        <v>430</v>
      </c>
      <c r="AT60" s="992" t="s">
        <v>430</v>
      </c>
      <c r="AU60" s="997" t="s">
        <v>8879</v>
      </c>
      <c r="AV60" s="997" t="s">
        <v>8880</v>
      </c>
      <c r="AW60" s="997" t="s">
        <v>8881</v>
      </c>
      <c r="AX60" s="997" t="s">
        <v>8882</v>
      </c>
      <c r="AY60" s="1014" t="s">
        <v>8883</v>
      </c>
    </row>
    <row r="61" spans="1:51" x14ac:dyDescent="0.25">
      <c r="A61" s="977" t="s">
        <v>8445</v>
      </c>
      <c r="B61" s="990"/>
      <c r="C61" s="991">
        <v>44950</v>
      </c>
      <c r="D61" s="990"/>
      <c r="E61" s="992">
        <v>2683.83</v>
      </c>
      <c r="F61" s="990"/>
      <c r="G61" s="993">
        <v>1118.9674</v>
      </c>
      <c r="H61" s="995"/>
      <c r="I61" s="994">
        <v>8.1899999999999994E-3</v>
      </c>
      <c r="J61" s="994">
        <v>5.3</v>
      </c>
      <c r="K61" s="994">
        <v>8.1899999999999994E-3</v>
      </c>
      <c r="L61" s="994">
        <v>8.1899999999999994E-3</v>
      </c>
      <c r="M61" s="999"/>
      <c r="N61" s="996">
        <v>4.8380999999999998</v>
      </c>
      <c r="O61" s="994">
        <v>4.8262999999999998</v>
      </c>
      <c r="P61" s="994">
        <v>4.8834999999999997</v>
      </c>
      <c r="Q61" s="994">
        <v>4.8644999999999996</v>
      </c>
      <c r="R61" s="994">
        <v>4.9302000000000001</v>
      </c>
      <c r="S61" s="994">
        <v>5.0071000000000003</v>
      </c>
      <c r="T61" s="994">
        <v>4.9706999999999999</v>
      </c>
      <c r="U61" s="1011">
        <v>4.9965000000000002</v>
      </c>
      <c r="V61" s="994">
        <v>5.0979000000000001</v>
      </c>
      <c r="W61" s="994">
        <v>5.577</v>
      </c>
      <c r="X61" s="994">
        <v>5.9043000000000001</v>
      </c>
      <c r="Y61" s="1000" t="s">
        <v>430</v>
      </c>
      <c r="Z61" s="994" t="s">
        <v>430</v>
      </c>
      <c r="AA61" s="994">
        <v>4.9663000000000004</v>
      </c>
      <c r="AB61" s="994">
        <v>4.9729999999999999</v>
      </c>
      <c r="AC61" s="994">
        <v>4.9600999999999997</v>
      </c>
      <c r="AD61" s="994">
        <v>5.0529999999999999</v>
      </c>
      <c r="AE61" s="994">
        <v>4.8715000000000002</v>
      </c>
      <c r="AF61" s="994">
        <v>5.9664999999999999</v>
      </c>
      <c r="AG61" s="1015"/>
      <c r="AH61" s="997" t="s">
        <v>8822</v>
      </c>
      <c r="AI61" s="997" t="s">
        <v>8884</v>
      </c>
      <c r="AJ61" s="997" t="s">
        <v>8845</v>
      </c>
      <c r="AK61" s="997" t="s">
        <v>8885</v>
      </c>
      <c r="AL61" s="997" t="s">
        <v>8886</v>
      </c>
      <c r="AM61" s="997" t="s">
        <v>8887</v>
      </c>
      <c r="AN61" s="997" t="s">
        <v>8888</v>
      </c>
      <c r="AO61" s="1016" t="s">
        <v>8889</v>
      </c>
      <c r="AP61" s="997" t="s">
        <v>8890</v>
      </c>
      <c r="AQ61" s="997" t="s">
        <v>8891</v>
      </c>
      <c r="AR61" s="997" t="s">
        <v>8892</v>
      </c>
      <c r="AS61" s="992" t="s">
        <v>430</v>
      </c>
      <c r="AT61" s="992" t="s">
        <v>430</v>
      </c>
      <c r="AU61" s="997" t="s">
        <v>8893</v>
      </c>
      <c r="AV61" s="997" t="s">
        <v>8894</v>
      </c>
      <c r="AW61" s="997" t="s">
        <v>8895</v>
      </c>
      <c r="AX61" s="997" t="s">
        <v>8896</v>
      </c>
      <c r="AY61" s="1014" t="s">
        <v>8897</v>
      </c>
    </row>
    <row r="62" spans="1:51" x14ac:dyDescent="0.25">
      <c r="A62" s="977" t="s">
        <v>8514</v>
      </c>
      <c r="B62" s="990"/>
      <c r="C62" s="991">
        <v>45847</v>
      </c>
      <c r="D62" s="990"/>
      <c r="E62" s="992">
        <v>247.02699999999999</v>
      </c>
      <c r="F62" s="990"/>
      <c r="G62" s="993">
        <v>10.6265</v>
      </c>
      <c r="H62" s="995"/>
      <c r="I62" s="994">
        <v>1.45</v>
      </c>
      <c r="J62" s="994">
        <v>7.56</v>
      </c>
      <c r="K62" s="994">
        <v>1.27</v>
      </c>
      <c r="L62" s="994">
        <v>1.37</v>
      </c>
      <c r="M62" s="999"/>
      <c r="N62" s="996">
        <v>-27.457799999999999</v>
      </c>
      <c r="O62" s="994">
        <v>-8.3522999999999996</v>
      </c>
      <c r="P62" s="994">
        <v>-2.6974</v>
      </c>
      <c r="Q62" s="994">
        <v>2.5787</v>
      </c>
      <c r="R62" s="994">
        <v>6.4280999999999997</v>
      </c>
      <c r="S62" s="994">
        <v>9.2103999999999999</v>
      </c>
      <c r="T62" s="994">
        <v>5.6416000000000004</v>
      </c>
      <c r="U62" s="1011">
        <v>5.0964999999999998</v>
      </c>
      <c r="V62" s="994">
        <v>5.6638000000000002</v>
      </c>
      <c r="W62" s="994" t="s">
        <v>430</v>
      </c>
      <c r="X62" s="994" t="s">
        <v>430</v>
      </c>
      <c r="Y62" s="1000" t="s">
        <v>430</v>
      </c>
      <c r="Z62" s="994" t="s">
        <v>430</v>
      </c>
      <c r="AA62" s="994">
        <v>5.4082999999999997</v>
      </c>
      <c r="AB62" s="994">
        <v>7.0353000000000003</v>
      </c>
      <c r="AC62" s="994">
        <v>5.2586000000000004</v>
      </c>
      <c r="AD62" s="994">
        <v>5.5739999999999998</v>
      </c>
      <c r="AE62" s="994">
        <v>5.1494999999999997</v>
      </c>
      <c r="AF62" s="994">
        <v>5.6006999999999998</v>
      </c>
      <c r="AG62" s="1015"/>
      <c r="AH62" s="997" t="s">
        <v>8898</v>
      </c>
      <c r="AI62" s="997" t="s">
        <v>8899</v>
      </c>
      <c r="AJ62" s="997" t="s">
        <v>8900</v>
      </c>
      <c r="AK62" s="997" t="s">
        <v>8901</v>
      </c>
      <c r="AL62" s="997" t="s">
        <v>8902</v>
      </c>
      <c r="AM62" s="997" t="s">
        <v>8903</v>
      </c>
      <c r="AN62" s="997" t="s">
        <v>8904</v>
      </c>
      <c r="AO62" s="1016" t="s">
        <v>8905</v>
      </c>
      <c r="AP62" s="997" t="s">
        <v>8906</v>
      </c>
      <c r="AQ62" s="992" t="s">
        <v>430</v>
      </c>
      <c r="AR62" s="992" t="s">
        <v>430</v>
      </c>
      <c r="AS62" s="992" t="s">
        <v>430</v>
      </c>
      <c r="AT62" s="992" t="s">
        <v>430</v>
      </c>
      <c r="AU62" s="997" t="s">
        <v>8907</v>
      </c>
      <c r="AV62" s="997" t="s">
        <v>8908</v>
      </c>
      <c r="AW62" s="997" t="s">
        <v>8909</v>
      </c>
      <c r="AX62" s="997" t="s">
        <v>8910</v>
      </c>
      <c r="AY62" s="1014" t="s">
        <v>8911</v>
      </c>
    </row>
    <row r="63" spans="1:51" x14ac:dyDescent="0.25">
      <c r="A63" s="977" t="s">
        <v>8578</v>
      </c>
      <c r="B63" s="990"/>
      <c r="C63" s="991">
        <v>45379</v>
      </c>
      <c r="D63" s="990"/>
      <c r="E63" s="992">
        <v>37.68</v>
      </c>
      <c r="F63" s="990"/>
      <c r="G63" s="993" t="s">
        <v>430</v>
      </c>
      <c r="H63" s="995"/>
      <c r="I63" s="994" t="s">
        <v>430</v>
      </c>
      <c r="J63" s="994" t="s">
        <v>430</v>
      </c>
      <c r="K63" s="994" t="s">
        <v>430</v>
      </c>
      <c r="L63" s="994" t="s">
        <v>430</v>
      </c>
      <c r="M63" s="999"/>
      <c r="N63" s="996" t="s">
        <v>430</v>
      </c>
      <c r="O63" s="994" t="s">
        <v>430</v>
      </c>
      <c r="P63" s="994" t="s">
        <v>430</v>
      </c>
      <c r="Q63" s="994" t="s">
        <v>430</v>
      </c>
      <c r="R63" s="994" t="s">
        <v>430</v>
      </c>
      <c r="S63" s="994" t="s">
        <v>430</v>
      </c>
      <c r="T63" s="994" t="s">
        <v>430</v>
      </c>
      <c r="U63" s="1011" t="s">
        <v>430</v>
      </c>
      <c r="V63" s="994" t="s">
        <v>430</v>
      </c>
      <c r="W63" s="994" t="s">
        <v>430</v>
      </c>
      <c r="X63" s="994" t="s">
        <v>430</v>
      </c>
      <c r="Y63" s="1000" t="s">
        <v>430</v>
      </c>
      <c r="Z63" s="994" t="s">
        <v>430</v>
      </c>
      <c r="AA63" s="994" t="s">
        <v>430</v>
      </c>
      <c r="AB63" s="994" t="s">
        <v>430</v>
      </c>
      <c r="AC63" s="994" t="s">
        <v>430</v>
      </c>
      <c r="AD63" s="994" t="s">
        <v>430</v>
      </c>
      <c r="AE63" s="994" t="s">
        <v>430</v>
      </c>
      <c r="AF63" s="994" t="s">
        <v>430</v>
      </c>
      <c r="AG63" s="1015"/>
      <c r="AH63" s="992" t="s">
        <v>430</v>
      </c>
      <c r="AI63" s="992" t="s">
        <v>430</v>
      </c>
      <c r="AJ63" s="992" t="s">
        <v>430</v>
      </c>
      <c r="AK63" s="992" t="s">
        <v>430</v>
      </c>
      <c r="AL63" s="992" t="s">
        <v>430</v>
      </c>
      <c r="AM63" s="992" t="s">
        <v>430</v>
      </c>
      <c r="AN63" s="992" t="s">
        <v>430</v>
      </c>
      <c r="AO63" s="1022" t="s">
        <v>430</v>
      </c>
      <c r="AP63" s="992" t="s">
        <v>430</v>
      </c>
      <c r="AQ63" s="992" t="s">
        <v>430</v>
      </c>
      <c r="AR63" s="992" t="s">
        <v>430</v>
      </c>
      <c r="AS63" s="992" t="s">
        <v>430</v>
      </c>
      <c r="AT63" s="992" t="s">
        <v>430</v>
      </c>
      <c r="AU63" s="992" t="s">
        <v>430</v>
      </c>
      <c r="AV63" s="992" t="s">
        <v>430</v>
      </c>
      <c r="AW63" s="992" t="s">
        <v>430</v>
      </c>
      <c r="AX63" s="992" t="s">
        <v>430</v>
      </c>
      <c r="AY63" s="1023" t="s">
        <v>430</v>
      </c>
    </row>
    <row r="64" spans="1:51" x14ac:dyDescent="0.25">
      <c r="A64" s="977" t="s">
        <v>8594</v>
      </c>
      <c r="B64" s="990"/>
      <c r="C64" s="991">
        <v>45210</v>
      </c>
      <c r="D64" s="990"/>
      <c r="E64" s="992">
        <v>21.6858</v>
      </c>
      <c r="F64" s="990"/>
      <c r="G64" s="993">
        <v>12.463200000000001</v>
      </c>
      <c r="H64" s="995"/>
      <c r="I64" s="994">
        <v>6.29</v>
      </c>
      <c r="J64" s="994">
        <v>6.73</v>
      </c>
      <c r="K64" s="994">
        <v>4.83</v>
      </c>
      <c r="L64" s="994">
        <v>4.99</v>
      </c>
      <c r="M64" s="999"/>
      <c r="N64" s="996">
        <v>-96.971900000000005</v>
      </c>
      <c r="O64" s="994">
        <v>-37.468200000000003</v>
      </c>
      <c r="P64" s="994">
        <v>-23.863199999999999</v>
      </c>
      <c r="Q64" s="994">
        <v>-11.724299999999999</v>
      </c>
      <c r="R64" s="994">
        <v>4.0572999999999997</v>
      </c>
      <c r="S64" s="994">
        <v>13.461399999999999</v>
      </c>
      <c r="T64" s="994">
        <v>6.2765000000000004</v>
      </c>
      <c r="U64" s="1011">
        <v>5.2904999999999998</v>
      </c>
      <c r="V64" s="994">
        <v>5.6829999999999998</v>
      </c>
      <c r="W64" s="994">
        <v>7.0213000000000001</v>
      </c>
      <c r="X64" s="994" t="s">
        <v>430</v>
      </c>
      <c r="Y64" s="1000" t="s">
        <v>430</v>
      </c>
      <c r="Z64" s="994" t="s">
        <v>430</v>
      </c>
      <c r="AA64" s="994">
        <v>4.7050000000000001</v>
      </c>
      <c r="AB64" s="994">
        <v>10.385400000000001</v>
      </c>
      <c r="AC64" s="994">
        <v>5.8417000000000003</v>
      </c>
      <c r="AD64" s="994">
        <v>5.7735000000000003</v>
      </c>
      <c r="AE64" s="994">
        <v>4.3446999999999996</v>
      </c>
      <c r="AF64" s="994">
        <v>8.0024999999999995</v>
      </c>
      <c r="AG64" s="1015"/>
      <c r="AH64" s="997" t="s">
        <v>8912</v>
      </c>
      <c r="AI64" s="997" t="s">
        <v>8913</v>
      </c>
      <c r="AJ64" s="997" t="s">
        <v>8914</v>
      </c>
      <c r="AK64" s="997" t="s">
        <v>8915</v>
      </c>
      <c r="AL64" s="997" t="s">
        <v>8916</v>
      </c>
      <c r="AM64" s="997" t="s">
        <v>8917</v>
      </c>
      <c r="AN64" s="997" t="s">
        <v>8918</v>
      </c>
      <c r="AO64" s="1016" t="s">
        <v>8919</v>
      </c>
      <c r="AP64" s="997" t="s">
        <v>8920</v>
      </c>
      <c r="AQ64" s="997" t="s">
        <v>8921</v>
      </c>
      <c r="AR64" s="992" t="s">
        <v>430</v>
      </c>
      <c r="AS64" s="992" t="s">
        <v>430</v>
      </c>
      <c r="AT64" s="992" t="s">
        <v>430</v>
      </c>
      <c r="AU64" s="997" t="s">
        <v>8922</v>
      </c>
      <c r="AV64" s="997" t="s">
        <v>8923</v>
      </c>
      <c r="AW64" s="997" t="s">
        <v>8924</v>
      </c>
      <c r="AX64" s="997" t="s">
        <v>8925</v>
      </c>
      <c r="AY64" s="1014" t="s">
        <v>8926</v>
      </c>
    </row>
    <row r="65" spans="1:51" x14ac:dyDescent="0.25">
      <c r="A65" s="977" t="s">
        <v>8427</v>
      </c>
      <c r="B65" s="990"/>
      <c r="C65" s="991">
        <v>44603</v>
      </c>
      <c r="D65" s="990"/>
      <c r="E65" s="992">
        <v>6361.21</v>
      </c>
      <c r="F65" s="990"/>
      <c r="G65" s="993">
        <v>13.122199999999999</v>
      </c>
      <c r="H65" s="995"/>
      <c r="I65" s="994">
        <v>0.61</v>
      </c>
      <c r="J65" s="994">
        <v>5.89</v>
      </c>
      <c r="K65" s="994">
        <v>0.56999999999999995</v>
      </c>
      <c r="L65" s="994">
        <v>0.59</v>
      </c>
      <c r="M65" s="999"/>
      <c r="N65" s="996">
        <v>-6.6745000000000001</v>
      </c>
      <c r="O65" s="994">
        <v>0.92730000000000001</v>
      </c>
      <c r="P65" s="994">
        <v>3.4594</v>
      </c>
      <c r="Q65" s="994">
        <v>4.0793999999999997</v>
      </c>
      <c r="R65" s="994">
        <v>4.9196</v>
      </c>
      <c r="S65" s="994">
        <v>6.3089000000000004</v>
      </c>
      <c r="T65" s="994">
        <v>5.5228000000000002</v>
      </c>
      <c r="U65" s="1011">
        <v>5.8644999999999996</v>
      </c>
      <c r="V65" s="994">
        <v>6.0259999999999998</v>
      </c>
      <c r="W65" s="994">
        <v>6.9964000000000004</v>
      </c>
      <c r="X65" s="994">
        <v>7.3657000000000004</v>
      </c>
      <c r="Y65" s="1000" t="s">
        <v>430</v>
      </c>
      <c r="Z65" s="994" t="s">
        <v>430</v>
      </c>
      <c r="AA65" s="994">
        <v>4.7268999999999997</v>
      </c>
      <c r="AB65" s="994">
        <v>5.7557999999999998</v>
      </c>
      <c r="AC65" s="994">
        <v>5.8018000000000001</v>
      </c>
      <c r="AD65" s="994">
        <v>6.0205000000000002</v>
      </c>
      <c r="AE65" s="994">
        <v>4.5033000000000003</v>
      </c>
      <c r="AF65" s="994">
        <v>6.1912000000000003</v>
      </c>
      <c r="AG65" s="1015"/>
      <c r="AH65" s="997" t="s">
        <v>8927</v>
      </c>
      <c r="AI65" s="997" t="s">
        <v>8928</v>
      </c>
      <c r="AJ65" s="997" t="s">
        <v>8831</v>
      </c>
      <c r="AK65" s="997" t="s">
        <v>8929</v>
      </c>
      <c r="AL65" s="997" t="s">
        <v>8930</v>
      </c>
      <c r="AM65" s="997" t="s">
        <v>8931</v>
      </c>
      <c r="AN65" s="997" t="s">
        <v>8932</v>
      </c>
      <c r="AO65" s="1016" t="s">
        <v>8933</v>
      </c>
      <c r="AP65" s="997" t="s">
        <v>8934</v>
      </c>
      <c r="AQ65" s="997" t="s">
        <v>8935</v>
      </c>
      <c r="AR65" s="997" t="s">
        <v>8936</v>
      </c>
      <c r="AS65" s="992" t="s">
        <v>430</v>
      </c>
      <c r="AT65" s="992" t="s">
        <v>430</v>
      </c>
      <c r="AU65" s="997" t="s">
        <v>8937</v>
      </c>
      <c r="AV65" s="997" t="s">
        <v>8938</v>
      </c>
      <c r="AW65" s="997" t="s">
        <v>8939</v>
      </c>
      <c r="AX65" s="997" t="s">
        <v>8940</v>
      </c>
      <c r="AY65" s="1014" t="s">
        <v>8941</v>
      </c>
    </row>
    <row r="66" spans="1:51" x14ac:dyDescent="0.25">
      <c r="A66" s="977" t="s">
        <v>8438</v>
      </c>
      <c r="B66" s="990"/>
      <c r="C66" s="991">
        <v>44603</v>
      </c>
      <c r="D66" s="990"/>
      <c r="E66" s="992">
        <v>3276.6</v>
      </c>
      <c r="F66" s="990"/>
      <c r="G66" s="993">
        <v>13.4392</v>
      </c>
      <c r="H66" s="995"/>
      <c r="I66" s="994">
        <v>5.51</v>
      </c>
      <c r="J66" s="994">
        <v>7.24</v>
      </c>
      <c r="K66" s="994">
        <v>4.3499999999999996</v>
      </c>
      <c r="L66" s="994">
        <v>4.5</v>
      </c>
      <c r="M66" s="999"/>
      <c r="N66" s="996">
        <v>-109.395</v>
      </c>
      <c r="O66" s="994">
        <v>-47.972700000000003</v>
      </c>
      <c r="P66" s="994">
        <v>-16.1677</v>
      </c>
      <c r="Q66" s="994">
        <v>-7.0808999999999997</v>
      </c>
      <c r="R66" s="994">
        <v>3.2593999999999999</v>
      </c>
      <c r="S66" s="994">
        <v>14.666399999999999</v>
      </c>
      <c r="T66" s="994">
        <v>5.7249999999999996</v>
      </c>
      <c r="U66" s="1011">
        <v>5.2083000000000004</v>
      </c>
      <c r="V66" s="994">
        <v>4.7270000000000003</v>
      </c>
      <c r="W66" s="994">
        <v>6.8023999999999996</v>
      </c>
      <c r="X66" s="994">
        <v>7.4532999999999996</v>
      </c>
      <c r="Y66" s="1000" t="s">
        <v>430</v>
      </c>
      <c r="Z66" s="994" t="s">
        <v>430</v>
      </c>
      <c r="AA66" s="994">
        <v>4.8197000000000001</v>
      </c>
      <c r="AB66" s="994">
        <v>9.7182999999999993</v>
      </c>
      <c r="AC66" s="994">
        <v>6.524</v>
      </c>
      <c r="AD66" s="994">
        <v>5.8422999999999998</v>
      </c>
      <c r="AE66" s="994">
        <v>0.31240000000000001</v>
      </c>
      <c r="AF66" s="994">
        <v>6.7530999999999999</v>
      </c>
      <c r="AG66" s="1015"/>
      <c r="AH66" s="997" t="s">
        <v>8942</v>
      </c>
      <c r="AI66" s="997" t="s">
        <v>8943</v>
      </c>
      <c r="AJ66" s="997" t="s">
        <v>8944</v>
      </c>
      <c r="AK66" s="997" t="s">
        <v>8945</v>
      </c>
      <c r="AL66" s="997" t="s">
        <v>8946</v>
      </c>
      <c r="AM66" s="997" t="s">
        <v>8947</v>
      </c>
      <c r="AN66" s="997" t="s">
        <v>8948</v>
      </c>
      <c r="AO66" s="1016" t="s">
        <v>8949</v>
      </c>
      <c r="AP66" s="997" t="s">
        <v>8950</v>
      </c>
      <c r="AQ66" s="997" t="s">
        <v>8951</v>
      </c>
      <c r="AR66" s="997" t="s">
        <v>8952</v>
      </c>
      <c r="AS66" s="992" t="s">
        <v>430</v>
      </c>
      <c r="AT66" s="992" t="s">
        <v>430</v>
      </c>
      <c r="AU66" s="997" t="s">
        <v>8953</v>
      </c>
      <c r="AV66" s="997" t="s">
        <v>8954</v>
      </c>
      <c r="AW66" s="997" t="s">
        <v>8955</v>
      </c>
      <c r="AX66" s="997" t="s">
        <v>8956</v>
      </c>
      <c r="AY66" s="1014" t="s">
        <v>8957</v>
      </c>
    </row>
    <row r="67" spans="1:51" x14ac:dyDescent="0.25">
      <c r="A67" s="977" t="s">
        <v>8549</v>
      </c>
      <c r="B67" s="990"/>
      <c r="C67" s="991">
        <v>44917</v>
      </c>
      <c r="D67" s="990"/>
      <c r="E67" s="992">
        <v>95.06</v>
      </c>
      <c r="F67" s="990"/>
      <c r="G67" s="993" t="s">
        <v>430</v>
      </c>
      <c r="H67" s="995"/>
      <c r="I67" s="994">
        <v>0.01</v>
      </c>
      <c r="J67" s="994">
        <v>5.2</v>
      </c>
      <c r="K67" s="994">
        <v>0.01</v>
      </c>
      <c r="L67" s="994">
        <v>0.01</v>
      </c>
      <c r="M67" s="999"/>
      <c r="N67" s="996" t="s">
        <v>430</v>
      </c>
      <c r="O67" s="994" t="s">
        <v>430</v>
      </c>
      <c r="P67" s="994" t="s">
        <v>430</v>
      </c>
      <c r="Q67" s="994" t="s">
        <v>430</v>
      </c>
      <c r="R67" s="994" t="s">
        <v>430</v>
      </c>
      <c r="S67" s="994" t="s">
        <v>430</v>
      </c>
      <c r="T67" s="994" t="s">
        <v>430</v>
      </c>
      <c r="U67" s="1011" t="s">
        <v>430</v>
      </c>
      <c r="V67" s="994" t="s">
        <v>430</v>
      </c>
      <c r="W67" s="994" t="s">
        <v>430</v>
      </c>
      <c r="X67" s="994" t="s">
        <v>430</v>
      </c>
      <c r="Y67" s="1000" t="s">
        <v>430</v>
      </c>
      <c r="Z67" s="994" t="s">
        <v>430</v>
      </c>
      <c r="AA67" s="994" t="s">
        <v>430</v>
      </c>
      <c r="AB67" s="994" t="s">
        <v>430</v>
      </c>
      <c r="AC67" s="994" t="s">
        <v>430</v>
      </c>
      <c r="AD67" s="994" t="s">
        <v>430</v>
      </c>
      <c r="AE67" s="994" t="s">
        <v>430</v>
      </c>
      <c r="AF67" s="994" t="s">
        <v>430</v>
      </c>
      <c r="AG67" s="1015"/>
      <c r="AH67" s="992" t="s">
        <v>430</v>
      </c>
      <c r="AI67" s="992" t="s">
        <v>430</v>
      </c>
      <c r="AJ67" s="992" t="s">
        <v>430</v>
      </c>
      <c r="AK67" s="992" t="s">
        <v>430</v>
      </c>
      <c r="AL67" s="992" t="s">
        <v>430</v>
      </c>
      <c r="AM67" s="992" t="s">
        <v>430</v>
      </c>
      <c r="AN67" s="992" t="s">
        <v>430</v>
      </c>
      <c r="AO67" s="1022" t="s">
        <v>430</v>
      </c>
      <c r="AP67" s="992" t="s">
        <v>430</v>
      </c>
      <c r="AQ67" s="992" t="s">
        <v>430</v>
      </c>
      <c r="AR67" s="992" t="s">
        <v>430</v>
      </c>
      <c r="AS67" s="992" t="s">
        <v>430</v>
      </c>
      <c r="AT67" s="992" t="s">
        <v>430</v>
      </c>
      <c r="AU67" s="992" t="s">
        <v>430</v>
      </c>
      <c r="AV67" s="992" t="s">
        <v>430</v>
      </c>
      <c r="AW67" s="992" t="s">
        <v>430</v>
      </c>
      <c r="AX67" s="992" t="s">
        <v>430</v>
      </c>
      <c r="AY67" s="1023" t="s">
        <v>430</v>
      </c>
    </row>
    <row r="68" spans="1:51" x14ac:dyDescent="0.25">
      <c r="A68" s="977" t="s">
        <v>8519</v>
      </c>
      <c r="B68" s="990"/>
      <c r="C68" s="991">
        <v>44972</v>
      </c>
      <c r="D68" s="990"/>
      <c r="E68" s="992">
        <v>182.673</v>
      </c>
      <c r="F68" s="990"/>
      <c r="G68" s="993">
        <v>12.9206</v>
      </c>
      <c r="H68" s="995"/>
      <c r="I68" s="994">
        <v>6.53</v>
      </c>
      <c r="J68" s="994">
        <v>7.37</v>
      </c>
      <c r="K68" s="994">
        <v>4.9800000000000004</v>
      </c>
      <c r="L68" s="994">
        <v>5.16</v>
      </c>
      <c r="M68" s="999"/>
      <c r="N68" s="996">
        <v>-114.053</v>
      </c>
      <c r="O68" s="994">
        <v>-47.368099999999998</v>
      </c>
      <c r="P68" s="994">
        <v>-29.972899999999999</v>
      </c>
      <c r="Q68" s="994">
        <v>-5.6779000000000002</v>
      </c>
      <c r="R68" s="994">
        <v>5.3</v>
      </c>
      <c r="S68" s="994">
        <v>13.303599999999999</v>
      </c>
      <c r="T68" s="994">
        <v>6.4440999999999997</v>
      </c>
      <c r="U68" s="1011">
        <v>4.9913999999999996</v>
      </c>
      <c r="V68" s="994">
        <v>4.9482999999999997</v>
      </c>
      <c r="W68" s="994">
        <v>6.4367999999999999</v>
      </c>
      <c r="X68" s="994">
        <v>7.1935000000000002</v>
      </c>
      <c r="Y68" s="1000" t="s">
        <v>430</v>
      </c>
      <c r="Z68" s="994" t="s">
        <v>430</v>
      </c>
      <c r="AA68" s="994">
        <v>5.8806000000000003</v>
      </c>
      <c r="AB68" s="994">
        <v>10.0786</v>
      </c>
      <c r="AC68" s="994">
        <v>6.5220000000000002</v>
      </c>
      <c r="AD68" s="994">
        <v>5.9443000000000001</v>
      </c>
      <c r="AE68" s="994">
        <v>-2.3134999999999999</v>
      </c>
      <c r="AF68" s="994">
        <v>7.5681000000000003</v>
      </c>
      <c r="AG68" s="1015"/>
      <c r="AH68" s="997" t="s">
        <v>8958</v>
      </c>
      <c r="AI68" s="997" t="s">
        <v>8959</v>
      </c>
      <c r="AJ68" s="997" t="s">
        <v>8915</v>
      </c>
      <c r="AK68" s="997" t="s">
        <v>8960</v>
      </c>
      <c r="AL68" s="997" t="s">
        <v>8961</v>
      </c>
      <c r="AM68" s="997" t="s">
        <v>8962</v>
      </c>
      <c r="AN68" s="997" t="s">
        <v>8963</v>
      </c>
      <c r="AO68" s="1016" t="s">
        <v>8964</v>
      </c>
      <c r="AP68" s="997" t="s">
        <v>8965</v>
      </c>
      <c r="AQ68" s="997" t="s">
        <v>8966</v>
      </c>
      <c r="AR68" s="997" t="s">
        <v>8967</v>
      </c>
      <c r="AS68" s="992" t="s">
        <v>430</v>
      </c>
      <c r="AT68" s="992" t="s">
        <v>430</v>
      </c>
      <c r="AU68" s="997" t="s">
        <v>8968</v>
      </c>
      <c r="AV68" s="997" t="s">
        <v>8969</v>
      </c>
      <c r="AW68" s="997" t="s">
        <v>8970</v>
      </c>
      <c r="AX68" s="997" t="s">
        <v>8971</v>
      </c>
      <c r="AY68" s="1014" t="s">
        <v>8972</v>
      </c>
    </row>
    <row r="69" spans="1:51" x14ac:dyDescent="0.25">
      <c r="A69" s="977" t="s">
        <v>8491</v>
      </c>
      <c r="B69" s="990"/>
      <c r="C69" s="991">
        <v>44846</v>
      </c>
      <c r="D69" s="990"/>
      <c r="E69" s="992">
        <v>504.03500000000003</v>
      </c>
      <c r="F69" s="990"/>
      <c r="G69" s="993">
        <v>13.1683</v>
      </c>
      <c r="H69" s="995"/>
      <c r="I69" s="994">
        <v>1.67</v>
      </c>
      <c r="J69" s="994">
        <v>6.97</v>
      </c>
      <c r="K69" s="994">
        <v>1.5</v>
      </c>
      <c r="L69" s="994">
        <v>1.57</v>
      </c>
      <c r="M69" s="999"/>
      <c r="N69" s="996">
        <v>-24.375599999999999</v>
      </c>
      <c r="O69" s="994">
        <v>-8.7711000000000006</v>
      </c>
      <c r="P69" s="994">
        <v>-3.1263000000000001</v>
      </c>
      <c r="Q69" s="994">
        <v>3.4098000000000002</v>
      </c>
      <c r="R69" s="994">
        <v>6.0484</v>
      </c>
      <c r="S69" s="994">
        <v>9.1104000000000003</v>
      </c>
      <c r="T69" s="994">
        <v>5.2333999999999996</v>
      </c>
      <c r="U69" s="1011">
        <v>5.2561</v>
      </c>
      <c r="V69" s="994">
        <v>5.5347</v>
      </c>
      <c r="W69" s="994">
        <v>7.02</v>
      </c>
      <c r="X69" s="994">
        <v>7.4151999999999996</v>
      </c>
      <c r="Y69" s="1000" t="s">
        <v>430</v>
      </c>
      <c r="Z69" s="994" t="s">
        <v>430</v>
      </c>
      <c r="AA69" s="994">
        <v>5.0076999999999998</v>
      </c>
      <c r="AB69" s="994">
        <v>6.6954000000000002</v>
      </c>
      <c r="AC69" s="994">
        <v>5.0444000000000004</v>
      </c>
      <c r="AD69" s="994">
        <v>5.5991</v>
      </c>
      <c r="AE69" s="994">
        <v>5.8952</v>
      </c>
      <c r="AF69" s="994">
        <v>7.3955000000000002</v>
      </c>
      <c r="AG69" s="1015"/>
      <c r="AH69" s="997" t="s">
        <v>8973</v>
      </c>
      <c r="AI69" s="997" t="s">
        <v>8974</v>
      </c>
      <c r="AJ69" s="997" t="s">
        <v>8975</v>
      </c>
      <c r="AK69" s="997" t="s">
        <v>8976</v>
      </c>
      <c r="AL69" s="997" t="s">
        <v>8977</v>
      </c>
      <c r="AM69" s="997" t="s">
        <v>8978</v>
      </c>
      <c r="AN69" s="997" t="s">
        <v>8979</v>
      </c>
      <c r="AO69" s="1016" t="s">
        <v>8980</v>
      </c>
      <c r="AP69" s="997" t="s">
        <v>8981</v>
      </c>
      <c r="AQ69" s="997" t="s">
        <v>8982</v>
      </c>
      <c r="AR69" s="997" t="s">
        <v>8983</v>
      </c>
      <c r="AS69" s="992" t="s">
        <v>430</v>
      </c>
      <c r="AT69" s="992" t="s">
        <v>430</v>
      </c>
      <c r="AU69" s="997" t="s">
        <v>8984</v>
      </c>
      <c r="AV69" s="997" t="s">
        <v>8985</v>
      </c>
      <c r="AW69" s="997" t="s">
        <v>8986</v>
      </c>
      <c r="AX69" s="997" t="s">
        <v>8987</v>
      </c>
      <c r="AY69" s="1014" t="s">
        <v>8988</v>
      </c>
    </row>
    <row r="70" spans="1:51" x14ac:dyDescent="0.25">
      <c r="A70" s="899" t="s">
        <v>7416</v>
      </c>
      <c r="B70" s="952"/>
      <c r="C70" s="33"/>
      <c r="D70" s="33"/>
      <c r="E70" s="33"/>
      <c r="F70" s="33"/>
      <c r="G70" s="33"/>
      <c r="H70" s="33"/>
      <c r="I70" s="33"/>
      <c r="J70" s="33"/>
      <c r="K70" s="33"/>
      <c r="L70" s="33"/>
      <c r="M70" s="33"/>
      <c r="N70" s="70">
        <f t="shared" ref="N70:AF70" si="4">IFERROR(ROUND(AVERAGE(N41:N69),2),"--")</f>
        <v>-46.45</v>
      </c>
      <c r="O70" s="59">
        <f t="shared" si="4"/>
        <v>-19.28</v>
      </c>
      <c r="P70" s="59">
        <f t="shared" si="4"/>
        <v>-8.9700000000000006</v>
      </c>
      <c r="Q70" s="59">
        <f t="shared" si="4"/>
        <v>1.0900000000000001</v>
      </c>
      <c r="R70" s="59">
        <f t="shared" si="4"/>
        <v>5.15</v>
      </c>
      <c r="S70" s="59">
        <f t="shared" si="4"/>
        <v>9.9</v>
      </c>
      <c r="T70" s="59">
        <f t="shared" si="4"/>
        <v>6</v>
      </c>
      <c r="U70" s="59">
        <f t="shared" si="4"/>
        <v>5.34</v>
      </c>
      <c r="V70" s="70">
        <f t="shared" si="4"/>
        <v>5.6</v>
      </c>
      <c r="W70" s="59">
        <f t="shared" si="4"/>
        <v>6.36</v>
      </c>
      <c r="X70" s="59">
        <f t="shared" si="4"/>
        <v>6.99</v>
      </c>
      <c r="Y70" s="59">
        <f t="shared" si="4"/>
        <v>5.93</v>
      </c>
      <c r="Z70" s="59">
        <f t="shared" si="4"/>
        <v>6.51</v>
      </c>
      <c r="AA70" s="59">
        <f t="shared" si="4"/>
        <v>4.5999999999999996</v>
      </c>
      <c r="AB70" s="59">
        <f t="shared" si="4"/>
        <v>8.0299999999999994</v>
      </c>
      <c r="AC70" s="59">
        <f t="shared" si="4"/>
        <v>5.65</v>
      </c>
      <c r="AD70" s="59">
        <f t="shared" si="4"/>
        <v>5.63</v>
      </c>
      <c r="AE70" s="59">
        <f t="shared" si="4"/>
        <v>4.41</v>
      </c>
      <c r="AF70" s="88">
        <f t="shared" si="4"/>
        <v>7.01</v>
      </c>
      <c r="AG70" s="33"/>
      <c r="AH70" s="33"/>
      <c r="AI70" s="33"/>
      <c r="AJ70" s="33"/>
      <c r="AK70" s="33"/>
      <c r="AL70" s="33"/>
      <c r="AM70" s="33"/>
      <c r="AN70" s="33"/>
      <c r="AO70" s="33"/>
      <c r="AP70" s="33"/>
      <c r="AQ70" s="33"/>
      <c r="AR70" s="33"/>
      <c r="AS70" s="33"/>
      <c r="AT70" s="33"/>
      <c r="AU70" s="33"/>
      <c r="AV70" s="33"/>
      <c r="AW70" s="33"/>
      <c r="AX70" s="33"/>
      <c r="AY70" s="34"/>
    </row>
    <row r="71" spans="1:51" x14ac:dyDescent="0.25">
      <c r="A71" s="895" t="s">
        <v>94</v>
      </c>
      <c r="B71" s="953"/>
      <c r="C71" s="25"/>
      <c r="D71" s="25"/>
      <c r="E71" s="25"/>
      <c r="F71" s="25"/>
      <c r="G71" s="25"/>
      <c r="H71" s="25"/>
      <c r="I71" s="25"/>
      <c r="J71" s="25"/>
      <c r="K71" s="25"/>
      <c r="L71" s="25"/>
      <c r="M71" s="25"/>
      <c r="N71" s="71">
        <f t="shared" ref="N71:AF71" si="5">IF(COUNTIF(N41:N69,"--") = 29,"--",ROUND(MAX(N41:N69),2))</f>
        <v>4.91</v>
      </c>
      <c r="O71" s="60">
        <f t="shared" si="5"/>
        <v>5.16</v>
      </c>
      <c r="P71" s="60">
        <f t="shared" si="5"/>
        <v>5.51</v>
      </c>
      <c r="Q71" s="60">
        <f t="shared" si="5"/>
        <v>6.18</v>
      </c>
      <c r="R71" s="60">
        <f t="shared" si="5"/>
        <v>7.61</v>
      </c>
      <c r="S71" s="60">
        <f t="shared" si="5"/>
        <v>15.14</v>
      </c>
      <c r="T71" s="60">
        <f t="shared" si="5"/>
        <v>8.1300000000000008</v>
      </c>
      <c r="U71" s="60">
        <f t="shared" si="5"/>
        <v>6.57</v>
      </c>
      <c r="V71" s="71">
        <f t="shared" si="5"/>
        <v>6.99</v>
      </c>
      <c r="W71" s="60">
        <f t="shared" si="5"/>
        <v>7.74</v>
      </c>
      <c r="X71" s="60">
        <f t="shared" si="5"/>
        <v>8.1</v>
      </c>
      <c r="Y71" s="60">
        <f t="shared" si="5"/>
        <v>6.52</v>
      </c>
      <c r="Z71" s="60">
        <f t="shared" si="5"/>
        <v>7.12</v>
      </c>
      <c r="AA71" s="60">
        <f t="shared" si="5"/>
        <v>7.18</v>
      </c>
      <c r="AB71" s="60">
        <f t="shared" si="5"/>
        <v>13.36</v>
      </c>
      <c r="AC71" s="60">
        <f t="shared" si="5"/>
        <v>6.69</v>
      </c>
      <c r="AD71" s="60">
        <f t="shared" si="5"/>
        <v>6.52</v>
      </c>
      <c r="AE71" s="60">
        <f t="shared" si="5"/>
        <v>9.77</v>
      </c>
      <c r="AF71" s="89">
        <f t="shared" si="5"/>
        <v>8.58</v>
      </c>
      <c r="AG71" s="25"/>
      <c r="AH71" s="25"/>
      <c r="AI71" s="25"/>
      <c r="AJ71" s="25"/>
      <c r="AK71" s="25"/>
      <c r="AL71" s="25"/>
      <c r="AM71" s="25"/>
      <c r="AN71" s="25"/>
      <c r="AO71" s="25"/>
      <c r="AP71" s="25"/>
      <c r="AQ71" s="25"/>
      <c r="AR71" s="25"/>
      <c r="AS71" s="25"/>
      <c r="AT71" s="25"/>
      <c r="AU71" s="25"/>
      <c r="AV71" s="25"/>
      <c r="AW71" s="25"/>
      <c r="AX71" s="25"/>
      <c r="AY71" s="26"/>
    </row>
    <row r="72" spans="1:51" x14ac:dyDescent="0.25">
      <c r="A72" s="895" t="s">
        <v>95</v>
      </c>
      <c r="B72" s="953"/>
      <c r="C72" s="25"/>
      <c r="D72" s="25"/>
      <c r="E72" s="25"/>
      <c r="F72" s="25"/>
      <c r="G72" s="25"/>
      <c r="H72" s="25"/>
      <c r="I72" s="25"/>
      <c r="J72" s="25"/>
      <c r="K72" s="25"/>
      <c r="L72" s="25"/>
      <c r="M72" s="25"/>
      <c r="N72" s="71">
        <f t="shared" ref="N72:AF72" si="6">IF(COUNTIF(N41:N69,"--") = 29,"--",ROUND(MIN(N41:N69),2))</f>
        <v>-114.05</v>
      </c>
      <c r="O72" s="60">
        <f t="shared" si="6"/>
        <v>-62.38</v>
      </c>
      <c r="P72" s="60">
        <f t="shared" si="6"/>
        <v>-37.799999999999997</v>
      </c>
      <c r="Q72" s="60">
        <f t="shared" si="6"/>
        <v>-11.72</v>
      </c>
      <c r="R72" s="60">
        <f t="shared" si="6"/>
        <v>-3.81</v>
      </c>
      <c r="S72" s="60">
        <f t="shared" si="6"/>
        <v>5.01</v>
      </c>
      <c r="T72" s="60">
        <f t="shared" si="6"/>
        <v>4.97</v>
      </c>
      <c r="U72" s="60">
        <f t="shared" si="6"/>
        <v>3.47</v>
      </c>
      <c r="V72" s="71">
        <f t="shared" si="6"/>
        <v>3.44</v>
      </c>
      <c r="W72" s="60">
        <f t="shared" si="6"/>
        <v>3.2</v>
      </c>
      <c r="X72" s="60">
        <f t="shared" si="6"/>
        <v>5.15</v>
      </c>
      <c r="Y72" s="60">
        <f t="shared" si="6"/>
        <v>4.74</v>
      </c>
      <c r="Z72" s="60">
        <f t="shared" si="6"/>
        <v>5.95</v>
      </c>
      <c r="AA72" s="60">
        <f t="shared" si="6"/>
        <v>-3.69</v>
      </c>
      <c r="AB72" s="60">
        <f t="shared" si="6"/>
        <v>4.97</v>
      </c>
      <c r="AC72" s="60">
        <f t="shared" si="6"/>
        <v>3.56</v>
      </c>
      <c r="AD72" s="60">
        <f t="shared" si="6"/>
        <v>3</v>
      </c>
      <c r="AE72" s="60">
        <f t="shared" si="6"/>
        <v>-7.89</v>
      </c>
      <c r="AF72" s="89">
        <f t="shared" si="6"/>
        <v>4.8099999999999996</v>
      </c>
      <c r="AG72" s="25"/>
      <c r="AH72" s="25"/>
      <c r="AI72" s="25"/>
      <c r="AJ72" s="25"/>
      <c r="AK72" s="25"/>
      <c r="AL72" s="25"/>
      <c r="AM72" s="25"/>
      <c r="AN72" s="25"/>
      <c r="AO72" s="25"/>
      <c r="AP72" s="25"/>
      <c r="AQ72" s="25"/>
      <c r="AR72" s="25"/>
      <c r="AS72" s="25"/>
      <c r="AT72" s="25"/>
      <c r="AU72" s="25"/>
      <c r="AV72" s="25"/>
      <c r="AW72" s="25"/>
      <c r="AX72" s="25"/>
      <c r="AY72" s="26"/>
    </row>
    <row r="73" spans="1:51" x14ac:dyDescent="0.25">
      <c r="A73" s="897" t="s">
        <v>96</v>
      </c>
      <c r="B73" s="954"/>
      <c r="C73" s="27"/>
      <c r="D73" s="27"/>
      <c r="E73" s="27"/>
      <c r="F73" s="27"/>
      <c r="G73" s="27"/>
      <c r="H73" s="27"/>
      <c r="I73" s="27"/>
      <c r="J73" s="27"/>
      <c r="K73" s="27"/>
      <c r="L73" s="27"/>
      <c r="M73" s="27"/>
      <c r="N73" s="72">
        <f t="shared" ref="N73:AF73" si="7">IFERROR(ROUND(MEDIAN(N41:N69),2),"--")</f>
        <v>-42.68</v>
      </c>
      <c r="O73" s="61">
        <f t="shared" si="7"/>
        <v>-10.92</v>
      </c>
      <c r="P73" s="61">
        <f t="shared" si="7"/>
        <v>-7.21</v>
      </c>
      <c r="Q73" s="61">
        <f t="shared" si="7"/>
        <v>2.58</v>
      </c>
      <c r="R73" s="61">
        <f t="shared" si="7"/>
        <v>5.5</v>
      </c>
      <c r="S73" s="61">
        <f t="shared" si="7"/>
        <v>9.2100000000000009</v>
      </c>
      <c r="T73" s="61">
        <f t="shared" si="7"/>
        <v>5.89</v>
      </c>
      <c r="U73" s="61">
        <f t="shared" si="7"/>
        <v>5.32</v>
      </c>
      <c r="V73" s="72">
        <f t="shared" si="7"/>
        <v>5.67</v>
      </c>
      <c r="W73" s="61">
        <f t="shared" si="7"/>
        <v>6.68</v>
      </c>
      <c r="X73" s="61">
        <f t="shared" si="7"/>
        <v>7.21</v>
      </c>
      <c r="Y73" s="61">
        <f t="shared" si="7"/>
        <v>6.03</v>
      </c>
      <c r="Z73" s="61">
        <f t="shared" si="7"/>
        <v>6.52</v>
      </c>
      <c r="AA73" s="61">
        <f t="shared" si="7"/>
        <v>5.0199999999999996</v>
      </c>
      <c r="AB73" s="61">
        <f t="shared" si="7"/>
        <v>7.26</v>
      </c>
      <c r="AC73" s="61">
        <f t="shared" si="7"/>
        <v>5.76</v>
      </c>
      <c r="AD73" s="61">
        <f t="shared" si="7"/>
        <v>5.81</v>
      </c>
      <c r="AE73" s="61">
        <f t="shared" si="7"/>
        <v>5.05</v>
      </c>
      <c r="AF73" s="90">
        <f t="shared" si="7"/>
        <v>7.26</v>
      </c>
      <c r="AG73" s="27"/>
      <c r="AH73" s="27"/>
      <c r="AI73" s="27"/>
      <c r="AJ73" s="27"/>
      <c r="AK73" s="27"/>
      <c r="AL73" s="27"/>
      <c r="AM73" s="27"/>
      <c r="AN73" s="27"/>
      <c r="AO73" s="27"/>
      <c r="AP73" s="27"/>
      <c r="AQ73" s="27"/>
      <c r="AR73" s="27"/>
      <c r="AS73" s="27"/>
      <c r="AT73" s="27"/>
      <c r="AU73" s="27"/>
      <c r="AV73" s="27"/>
      <c r="AW73" s="27"/>
      <c r="AX73" s="27"/>
      <c r="AY73" s="272"/>
    </row>
    <row r="74" spans="1:51" ht="14.5" x14ac:dyDescent="0.25">
      <c r="A74" s="39" t="s">
        <v>7432</v>
      </c>
      <c r="B74" s="955"/>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1"/>
    </row>
    <row r="75" spans="1:51" x14ac:dyDescent="0.25">
      <c r="A75" s="481" t="s">
        <v>7437</v>
      </c>
      <c r="B75" s="956"/>
      <c r="C75" s="730"/>
      <c r="D75" s="406"/>
      <c r="E75" s="401"/>
      <c r="F75" s="406"/>
      <c r="G75" s="401"/>
      <c r="H75" s="406"/>
      <c r="I75" s="405"/>
      <c r="J75" s="405"/>
      <c r="K75" s="405"/>
      <c r="L75" s="405"/>
      <c r="M75" s="409"/>
      <c r="N75" s="407">
        <v>5.0674000000000001</v>
      </c>
      <c r="O75" s="405">
        <v>5.0218999999999996</v>
      </c>
      <c r="P75" s="405">
        <v>5.0312999999999999</v>
      </c>
      <c r="Q75" s="405">
        <v>5.016</v>
      </c>
      <c r="R75" s="405">
        <v>5.0793999999999997</v>
      </c>
      <c r="S75" s="405">
        <v>5.1919000000000004</v>
      </c>
      <c r="T75" s="405">
        <v>5.1711</v>
      </c>
      <c r="U75" s="411">
        <v>5.1955999999999998</v>
      </c>
      <c r="V75" s="405">
        <v>5.2995000000000001</v>
      </c>
      <c r="W75" s="405">
        <v>5.7728999999999999</v>
      </c>
      <c r="X75" s="405">
        <v>6.1295999999999999</v>
      </c>
      <c r="Y75" s="410">
        <v>5.7161</v>
      </c>
      <c r="Z75" s="405">
        <v>5.4157999999999999</v>
      </c>
      <c r="AA75" s="405">
        <v>5.1252000000000004</v>
      </c>
      <c r="AB75" s="405">
        <v>5.1714000000000002</v>
      </c>
      <c r="AC75" s="405">
        <v>5.1589</v>
      </c>
      <c r="AD75" s="405">
        <v>5.2544000000000004</v>
      </c>
      <c r="AE75" s="405">
        <v>5.0242000000000004</v>
      </c>
      <c r="AF75" s="405" t="s">
        <v>428</v>
      </c>
      <c r="AG75" s="629"/>
      <c r="AH75" s="403"/>
      <c r="AI75" s="403"/>
      <c r="AJ75" s="403"/>
      <c r="AK75" s="403"/>
      <c r="AL75" s="403"/>
      <c r="AM75" s="403"/>
      <c r="AN75" s="403"/>
      <c r="AO75" s="700"/>
      <c r="AP75" s="403"/>
      <c r="AQ75" s="403"/>
      <c r="AR75" s="403"/>
      <c r="AS75" s="403"/>
      <c r="AT75" s="403"/>
      <c r="AU75" s="426"/>
      <c r="AV75" s="426"/>
      <c r="AW75" s="426"/>
      <c r="AX75" s="426"/>
      <c r="AY75" s="700"/>
    </row>
    <row r="76" spans="1:51" x14ac:dyDescent="0.25">
      <c r="A76" s="108" t="s">
        <v>7513</v>
      </c>
      <c r="B76" s="923"/>
      <c r="C76" s="728"/>
      <c r="D76" s="113"/>
      <c r="E76" s="117"/>
      <c r="F76" s="113"/>
      <c r="G76" s="117"/>
      <c r="H76" s="253"/>
      <c r="I76" s="114"/>
      <c r="J76" s="112"/>
      <c r="K76" s="112"/>
      <c r="L76" s="119"/>
      <c r="M76" s="112"/>
      <c r="N76" s="114" t="s">
        <v>430</v>
      </c>
      <c r="O76" s="112" t="s">
        <v>430</v>
      </c>
      <c r="P76" s="112" t="s">
        <v>430</v>
      </c>
      <c r="Q76" s="112" t="s">
        <v>430</v>
      </c>
      <c r="R76" s="112" t="s">
        <v>430</v>
      </c>
      <c r="S76" s="112" t="s">
        <v>430</v>
      </c>
      <c r="T76" s="112" t="s">
        <v>430</v>
      </c>
      <c r="U76" s="119" t="s">
        <v>430</v>
      </c>
      <c r="V76" s="114" t="s">
        <v>430</v>
      </c>
      <c r="W76" s="112" t="s">
        <v>430</v>
      </c>
      <c r="X76" s="112" t="s">
        <v>430</v>
      </c>
      <c r="Y76" s="278" t="s">
        <v>430</v>
      </c>
      <c r="Z76" s="112" t="s">
        <v>430</v>
      </c>
      <c r="AA76" s="112" t="s">
        <v>430</v>
      </c>
      <c r="AB76" s="112" t="s">
        <v>430</v>
      </c>
      <c r="AC76" s="112" t="s">
        <v>430</v>
      </c>
      <c r="AD76" s="112" t="s">
        <v>430</v>
      </c>
      <c r="AE76" s="112" t="s">
        <v>430</v>
      </c>
      <c r="AF76" s="119" t="s">
        <v>430</v>
      </c>
      <c r="AG76" s="110"/>
      <c r="AH76" s="306"/>
      <c r="AI76" s="110"/>
      <c r="AJ76" s="110"/>
      <c r="AK76" s="110"/>
      <c r="AL76" s="110"/>
      <c r="AM76" s="110"/>
      <c r="AN76" s="110"/>
      <c r="AO76" s="249"/>
      <c r="AP76" s="110"/>
      <c r="AQ76" s="110"/>
      <c r="AR76" s="110"/>
      <c r="AS76" s="110"/>
      <c r="AT76" s="110"/>
      <c r="AU76" s="249"/>
      <c r="AV76" s="249"/>
      <c r="AW76" s="249"/>
      <c r="AX76" s="249"/>
      <c r="AY76" s="315"/>
    </row>
    <row r="77" spans="1:51" x14ac:dyDescent="0.25">
      <c r="A77" s="345" t="s">
        <v>7604</v>
      </c>
      <c r="B77" s="925"/>
      <c r="C77" s="731"/>
      <c r="D77" s="374"/>
      <c r="E77" s="372"/>
      <c r="F77" s="374"/>
      <c r="G77" s="372"/>
      <c r="H77" s="374"/>
      <c r="I77" s="348"/>
      <c r="J77" s="348"/>
      <c r="K77" s="348"/>
      <c r="L77" s="348"/>
      <c r="M77" s="348"/>
      <c r="N77" s="350" t="s">
        <v>430</v>
      </c>
      <c r="O77" s="348" t="s">
        <v>430</v>
      </c>
      <c r="P77" s="348" t="s">
        <v>430</v>
      </c>
      <c r="Q77" s="348" t="s">
        <v>430</v>
      </c>
      <c r="R77" s="348" t="s">
        <v>430</v>
      </c>
      <c r="S77" s="348" t="s">
        <v>430</v>
      </c>
      <c r="T77" s="348" t="s">
        <v>430</v>
      </c>
      <c r="U77" s="354"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573"/>
    </row>
    <row r="78" spans="1:51" x14ac:dyDescent="0.25">
      <c r="A78" s="345" t="s">
        <v>7656</v>
      </c>
      <c r="B78" s="925"/>
      <c r="C78" s="731"/>
      <c r="D78" s="374"/>
      <c r="E78" s="372"/>
      <c r="F78" s="374"/>
      <c r="G78" s="372"/>
      <c r="H78" s="374"/>
      <c r="I78" s="348"/>
      <c r="J78" s="348"/>
      <c r="K78" s="348"/>
      <c r="L78" s="348"/>
      <c r="M78" s="362"/>
      <c r="N78" s="348" t="s">
        <v>430</v>
      </c>
      <c r="O78" s="348" t="s">
        <v>430</v>
      </c>
      <c r="P78" s="348" t="s">
        <v>430</v>
      </c>
      <c r="Q78" s="348" t="s">
        <v>430</v>
      </c>
      <c r="R78" s="348" t="s">
        <v>430</v>
      </c>
      <c r="S78" s="348" t="s">
        <v>430</v>
      </c>
      <c r="T78" s="348" t="s">
        <v>430</v>
      </c>
      <c r="U78" s="348"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c r="AI78" s="346"/>
      <c r="AJ78" s="346"/>
      <c r="AK78" s="346"/>
      <c r="AL78" s="346"/>
      <c r="AM78" s="346"/>
      <c r="AN78" s="346"/>
      <c r="AO78" s="573"/>
      <c r="AP78" s="346"/>
      <c r="AQ78" s="346"/>
      <c r="AR78" s="346"/>
      <c r="AS78" s="346"/>
      <c r="AT78" s="346"/>
      <c r="AU78" s="429"/>
      <c r="AV78" s="429"/>
      <c r="AW78" s="429"/>
      <c r="AX78" s="429"/>
      <c r="AY78" s="573"/>
    </row>
    <row r="79" spans="1:51" x14ac:dyDescent="0.25">
      <c r="A79" s="345" t="s">
        <v>7706</v>
      </c>
      <c r="B79" s="925"/>
      <c r="C79" s="731"/>
      <c r="D79" s="374"/>
      <c r="E79" s="372"/>
      <c r="F79" s="374"/>
      <c r="G79" s="372"/>
      <c r="H79" s="374"/>
      <c r="I79" s="348"/>
      <c r="J79" s="348"/>
      <c r="K79" s="348"/>
      <c r="L79" s="348"/>
      <c r="M79" s="362"/>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573"/>
    </row>
    <row r="80" spans="1:51" x14ac:dyDescent="0.25">
      <c r="A80" s="117" t="s">
        <v>7763</v>
      </c>
      <c r="B80" s="923"/>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315"/>
    </row>
    <row r="81" spans="1:51" x14ac:dyDescent="0.25">
      <c r="A81" s="345" t="s">
        <v>7815</v>
      </c>
      <c r="B81" s="925"/>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573"/>
    </row>
    <row r="82" spans="1:51" x14ac:dyDescent="0.25">
      <c r="A82" s="345" t="s">
        <v>7843</v>
      </c>
      <c r="B82" s="925"/>
      <c r="C82" s="731"/>
      <c r="D82" s="374"/>
      <c r="E82" s="372"/>
      <c r="F82" s="374"/>
      <c r="G82" s="372"/>
      <c r="H82" s="374"/>
      <c r="I82" s="348"/>
      <c r="J82" s="348"/>
      <c r="K82" s="348"/>
      <c r="L82" s="348"/>
      <c r="M82" s="362"/>
      <c r="N82" s="350" t="s">
        <v>430</v>
      </c>
      <c r="O82" s="348" t="s">
        <v>430</v>
      </c>
      <c r="P82" s="348" t="s">
        <v>430</v>
      </c>
      <c r="Q82" s="348" t="s">
        <v>430</v>
      </c>
      <c r="R82" s="348" t="s">
        <v>430</v>
      </c>
      <c r="S82" s="348" t="s">
        <v>430</v>
      </c>
      <c r="T82" s="348" t="s">
        <v>430</v>
      </c>
      <c r="U82" s="354" t="s">
        <v>430</v>
      </c>
      <c r="V82" s="348" t="s">
        <v>430</v>
      </c>
      <c r="W82" s="348" t="s">
        <v>430</v>
      </c>
      <c r="X82" s="348" t="s">
        <v>430</v>
      </c>
      <c r="Y82" s="375" t="s">
        <v>430</v>
      </c>
      <c r="Z82" s="348" t="s">
        <v>430</v>
      </c>
      <c r="AA82" s="348" t="s">
        <v>430</v>
      </c>
      <c r="AB82" s="348" t="s">
        <v>430</v>
      </c>
      <c r="AC82" s="348" t="s">
        <v>430</v>
      </c>
      <c r="AD82" s="348" t="s">
        <v>430</v>
      </c>
      <c r="AE82" s="348" t="s">
        <v>430</v>
      </c>
      <c r="AF82" s="348" t="s">
        <v>430</v>
      </c>
      <c r="AG82" s="569"/>
      <c r="AH82" s="346"/>
      <c r="AI82" s="346"/>
      <c r="AJ82" s="346"/>
      <c r="AK82" s="346"/>
      <c r="AL82" s="346"/>
      <c r="AM82" s="346"/>
      <c r="AN82" s="346"/>
      <c r="AO82" s="573"/>
      <c r="AP82" s="346"/>
      <c r="AQ82" s="346"/>
      <c r="AR82" s="346"/>
      <c r="AS82" s="346"/>
      <c r="AT82" s="346"/>
      <c r="AU82" s="429"/>
      <c r="AV82" s="429"/>
      <c r="AW82" s="429"/>
      <c r="AX82" s="429"/>
      <c r="AY82" s="573"/>
    </row>
    <row r="83" spans="1:51" x14ac:dyDescent="0.25">
      <c r="A83" s="345" t="s">
        <v>7873</v>
      </c>
      <c r="B83" s="925"/>
      <c r="C83" s="731"/>
      <c r="D83" s="374"/>
      <c r="E83" s="372"/>
      <c r="F83" s="374"/>
      <c r="G83" s="372"/>
      <c r="H83" s="374"/>
      <c r="I83" s="348"/>
      <c r="J83" s="348"/>
      <c r="K83" s="348"/>
      <c r="L83" s="348"/>
      <c r="M83" s="362"/>
      <c r="N83" s="350" t="s">
        <v>430</v>
      </c>
      <c r="O83" s="348" t="s">
        <v>430</v>
      </c>
      <c r="P83" s="348" t="s">
        <v>430</v>
      </c>
      <c r="Q83" s="348" t="s">
        <v>430</v>
      </c>
      <c r="R83" s="348" t="s">
        <v>430</v>
      </c>
      <c r="S83" s="348" t="s">
        <v>430</v>
      </c>
      <c r="T83" s="348" t="s">
        <v>430</v>
      </c>
      <c r="U83" s="354" t="s">
        <v>430</v>
      </c>
      <c r="V83" s="348" t="s">
        <v>430</v>
      </c>
      <c r="W83" s="348" t="s">
        <v>430</v>
      </c>
      <c r="X83" s="348" t="s">
        <v>430</v>
      </c>
      <c r="Y83" s="375" t="s">
        <v>430</v>
      </c>
      <c r="Z83" s="348" t="s">
        <v>430</v>
      </c>
      <c r="AA83" s="348" t="s">
        <v>430</v>
      </c>
      <c r="AB83" s="348" t="s">
        <v>430</v>
      </c>
      <c r="AC83" s="348" t="s">
        <v>430</v>
      </c>
      <c r="AD83" s="348" t="s">
        <v>430</v>
      </c>
      <c r="AE83" s="348" t="s">
        <v>430</v>
      </c>
      <c r="AF83" s="348" t="s">
        <v>430</v>
      </c>
      <c r="AG83" s="569"/>
      <c r="AH83" s="346"/>
      <c r="AI83" s="346"/>
      <c r="AJ83" s="346"/>
      <c r="AK83" s="346"/>
      <c r="AL83" s="346"/>
      <c r="AM83" s="346"/>
      <c r="AN83" s="346"/>
      <c r="AO83" s="429"/>
      <c r="AP83" s="346"/>
      <c r="AQ83" s="346"/>
      <c r="AR83" s="346"/>
      <c r="AS83" s="346"/>
      <c r="AT83" s="346"/>
      <c r="AU83" s="429"/>
      <c r="AV83" s="429"/>
      <c r="AW83" s="429"/>
      <c r="AX83" s="429"/>
      <c r="AY83" s="573"/>
    </row>
    <row r="84" spans="1:51" x14ac:dyDescent="0.25">
      <c r="A84" s="345" t="s">
        <v>7898</v>
      </c>
      <c r="B84" s="925"/>
      <c r="C84" s="731"/>
      <c r="D84" s="374"/>
      <c r="E84" s="372"/>
      <c r="F84" s="374"/>
      <c r="G84" s="372"/>
      <c r="H84" s="374"/>
      <c r="I84" s="348"/>
      <c r="J84" s="348"/>
      <c r="K84" s="348"/>
      <c r="L84" s="348"/>
      <c r="M84" s="348"/>
      <c r="N84" s="350" t="s">
        <v>430</v>
      </c>
      <c r="O84" s="348" t="s">
        <v>430</v>
      </c>
      <c r="P84" s="348" t="s">
        <v>430</v>
      </c>
      <c r="Q84" s="348" t="s">
        <v>430</v>
      </c>
      <c r="R84" s="348" t="s">
        <v>430</v>
      </c>
      <c r="S84" s="348" t="s">
        <v>430</v>
      </c>
      <c r="T84" s="348" t="s">
        <v>430</v>
      </c>
      <c r="U84" s="354" t="s">
        <v>430</v>
      </c>
      <c r="V84" s="348" t="s">
        <v>430</v>
      </c>
      <c r="W84" s="348" t="s">
        <v>430</v>
      </c>
      <c r="X84" s="348" t="s">
        <v>430</v>
      </c>
      <c r="Y84" s="375" t="s">
        <v>430</v>
      </c>
      <c r="Z84" s="348" t="s">
        <v>430</v>
      </c>
      <c r="AA84" s="348" t="s">
        <v>430</v>
      </c>
      <c r="AB84" s="348" t="s">
        <v>430</v>
      </c>
      <c r="AC84" s="348" t="s">
        <v>430</v>
      </c>
      <c r="AD84" s="348" t="s">
        <v>430</v>
      </c>
      <c r="AE84" s="348" t="s">
        <v>430</v>
      </c>
      <c r="AF84" s="348" t="s">
        <v>430</v>
      </c>
      <c r="AG84" s="569"/>
      <c r="AH84" s="346"/>
      <c r="AI84" s="346"/>
      <c r="AJ84" s="346"/>
      <c r="AK84" s="346"/>
      <c r="AL84" s="346"/>
      <c r="AM84" s="346"/>
      <c r="AN84" s="346"/>
      <c r="AO84" s="573"/>
      <c r="AP84" s="346"/>
      <c r="AQ84" s="346"/>
      <c r="AR84" s="346"/>
      <c r="AS84" s="346"/>
      <c r="AT84" s="346"/>
      <c r="AU84" s="429"/>
      <c r="AV84" s="429"/>
      <c r="AW84" s="429"/>
      <c r="AX84" s="429"/>
      <c r="AY84" s="573"/>
    </row>
    <row r="85" spans="1:51" x14ac:dyDescent="0.25">
      <c r="A85" s="345" t="s">
        <v>7898</v>
      </c>
      <c r="B85" s="925"/>
      <c r="C85" s="731"/>
      <c r="D85" s="374"/>
      <c r="E85" s="372"/>
      <c r="F85" s="374"/>
      <c r="G85" s="372"/>
      <c r="H85" s="374"/>
      <c r="I85" s="348"/>
      <c r="J85" s="348"/>
      <c r="K85" s="348"/>
      <c r="L85" s="348"/>
      <c r="M85" s="348"/>
      <c r="N85" s="350" t="s">
        <v>430</v>
      </c>
      <c r="O85" s="348" t="s">
        <v>430</v>
      </c>
      <c r="P85" s="348" t="s">
        <v>430</v>
      </c>
      <c r="Q85" s="348" t="s">
        <v>430</v>
      </c>
      <c r="R85" s="348" t="s">
        <v>430</v>
      </c>
      <c r="S85" s="348" t="s">
        <v>430</v>
      </c>
      <c r="T85" s="348" t="s">
        <v>430</v>
      </c>
      <c r="U85" s="354" t="s">
        <v>430</v>
      </c>
      <c r="V85" s="348" t="s">
        <v>430</v>
      </c>
      <c r="W85" s="348" t="s">
        <v>430</v>
      </c>
      <c r="X85" s="348" t="s">
        <v>430</v>
      </c>
      <c r="Y85" s="375" t="s">
        <v>430</v>
      </c>
      <c r="Z85" s="348" t="s">
        <v>430</v>
      </c>
      <c r="AA85" s="348" t="s">
        <v>430</v>
      </c>
      <c r="AB85" s="348" t="s">
        <v>430</v>
      </c>
      <c r="AC85" s="348" t="s">
        <v>430</v>
      </c>
      <c r="AD85" s="348" t="s">
        <v>430</v>
      </c>
      <c r="AE85" s="348" t="s">
        <v>430</v>
      </c>
      <c r="AF85" s="348" t="s">
        <v>430</v>
      </c>
      <c r="AG85" s="569"/>
      <c r="AH85" s="346"/>
      <c r="AI85" s="346"/>
      <c r="AJ85" s="346"/>
      <c r="AK85" s="346"/>
      <c r="AL85" s="346"/>
      <c r="AM85" s="346"/>
      <c r="AN85" s="346"/>
      <c r="AO85" s="573"/>
      <c r="AP85" s="346"/>
      <c r="AQ85" s="346"/>
      <c r="AR85" s="346"/>
      <c r="AS85" s="346"/>
      <c r="AT85" s="346"/>
      <c r="AU85" s="429"/>
      <c r="AV85" s="429"/>
      <c r="AW85" s="429"/>
      <c r="AX85" s="429"/>
      <c r="AY85" s="573"/>
    </row>
    <row r="86" spans="1:51" x14ac:dyDescent="0.25">
      <c r="A86" s="345" t="s">
        <v>7946</v>
      </c>
      <c r="B86" s="925"/>
      <c r="C86" s="731"/>
      <c r="D86" s="374"/>
      <c r="E86" s="372"/>
      <c r="F86" s="374"/>
      <c r="G86" s="372"/>
      <c r="H86" s="374"/>
      <c r="I86" s="348"/>
      <c r="J86" s="348"/>
      <c r="K86" s="348"/>
      <c r="L86" s="348"/>
      <c r="M86" s="362"/>
      <c r="N86" s="350" t="s">
        <v>430</v>
      </c>
      <c r="O86" s="348" t="s">
        <v>430</v>
      </c>
      <c r="P86" s="348" t="s">
        <v>430</v>
      </c>
      <c r="Q86" s="348" t="s">
        <v>430</v>
      </c>
      <c r="R86" s="348" t="s">
        <v>430</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t="s">
        <v>430</v>
      </c>
      <c r="AF86" s="348" t="s">
        <v>430</v>
      </c>
      <c r="AG86" s="569"/>
      <c r="AH86" s="346"/>
      <c r="AI86" s="346"/>
      <c r="AJ86" s="346"/>
      <c r="AK86" s="346"/>
      <c r="AL86" s="346"/>
      <c r="AM86" s="346"/>
      <c r="AN86" s="346"/>
      <c r="AO86" s="429"/>
      <c r="AP86" s="346"/>
      <c r="AQ86" s="346"/>
      <c r="AR86" s="346"/>
      <c r="AS86" s="346"/>
      <c r="AT86" s="346"/>
      <c r="AU86" s="429"/>
      <c r="AV86" s="429"/>
      <c r="AW86" s="429"/>
      <c r="AX86" s="429"/>
      <c r="AY86" s="573"/>
    </row>
    <row r="87" spans="1:51" x14ac:dyDescent="0.25">
      <c r="A87" s="345" t="s">
        <v>7989</v>
      </c>
      <c r="B87" s="925"/>
      <c r="C87" s="731"/>
      <c r="D87" s="374"/>
      <c r="E87" s="372"/>
      <c r="F87" s="374"/>
      <c r="G87" s="372"/>
      <c r="H87" s="374"/>
      <c r="I87" s="348"/>
      <c r="J87" s="348"/>
      <c r="K87" s="348"/>
      <c r="L87" s="348"/>
      <c r="M87" s="362"/>
      <c r="N87" s="350" t="s">
        <v>430</v>
      </c>
      <c r="O87" s="348" t="s">
        <v>430</v>
      </c>
      <c r="P87" s="348" t="s">
        <v>430</v>
      </c>
      <c r="Q87" s="348" t="s">
        <v>430</v>
      </c>
      <c r="R87" s="348" t="s">
        <v>430</v>
      </c>
      <c r="S87" s="348" t="s">
        <v>430</v>
      </c>
      <c r="T87" s="348" t="s">
        <v>430</v>
      </c>
      <c r="U87" s="354" t="s">
        <v>430</v>
      </c>
      <c r="V87" s="348" t="s">
        <v>430</v>
      </c>
      <c r="W87" s="348" t="s">
        <v>430</v>
      </c>
      <c r="X87" s="348" t="s">
        <v>430</v>
      </c>
      <c r="Y87" s="375" t="s">
        <v>430</v>
      </c>
      <c r="Z87" s="348" t="s">
        <v>430</v>
      </c>
      <c r="AA87" s="348" t="s">
        <v>430</v>
      </c>
      <c r="AB87" s="348" t="s">
        <v>430</v>
      </c>
      <c r="AC87" s="348" t="s">
        <v>430</v>
      </c>
      <c r="AD87" s="348" t="s">
        <v>430</v>
      </c>
      <c r="AE87" s="348" t="s">
        <v>430</v>
      </c>
      <c r="AF87" s="348" t="s">
        <v>430</v>
      </c>
      <c r="AG87" s="569"/>
      <c r="AH87" s="346"/>
      <c r="AI87" s="346"/>
      <c r="AJ87" s="346"/>
      <c r="AK87" s="346"/>
      <c r="AL87" s="346"/>
      <c r="AM87" s="346"/>
      <c r="AN87" s="346"/>
      <c r="AO87" s="573"/>
      <c r="AP87" s="346"/>
      <c r="AQ87" s="346"/>
      <c r="AR87" s="346"/>
      <c r="AS87" s="346"/>
      <c r="AT87" s="346"/>
      <c r="AU87" s="429"/>
      <c r="AV87" s="429"/>
      <c r="AW87" s="429"/>
      <c r="AX87" s="429"/>
      <c r="AY87" s="573"/>
    </row>
    <row r="88" spans="1:51" x14ac:dyDescent="0.25">
      <c r="A88" s="345" t="s">
        <v>8022</v>
      </c>
      <c r="B88" s="925"/>
      <c r="C88" s="731"/>
      <c r="D88" s="374"/>
      <c r="E88" s="372"/>
      <c r="F88" s="374"/>
      <c r="G88" s="372"/>
      <c r="H88" s="374"/>
      <c r="I88" s="348"/>
      <c r="J88" s="348"/>
      <c r="K88" s="348"/>
      <c r="L88" s="348"/>
      <c r="M88" s="362"/>
      <c r="N88" s="350" t="s">
        <v>430</v>
      </c>
      <c r="O88" s="348" t="s">
        <v>430</v>
      </c>
      <c r="P88" s="348" t="s">
        <v>430</v>
      </c>
      <c r="Q88" s="348" t="s">
        <v>430</v>
      </c>
      <c r="R88" s="348" t="s">
        <v>430</v>
      </c>
      <c r="S88" s="348" t="s">
        <v>430</v>
      </c>
      <c r="T88" s="348" t="s">
        <v>430</v>
      </c>
      <c r="U88" s="354" t="s">
        <v>430</v>
      </c>
      <c r="V88" s="348" t="s">
        <v>430</v>
      </c>
      <c r="W88" s="348" t="s">
        <v>430</v>
      </c>
      <c r="X88" s="348" t="s">
        <v>430</v>
      </c>
      <c r="Y88" s="375" t="s">
        <v>430</v>
      </c>
      <c r="Z88" s="348" t="s">
        <v>430</v>
      </c>
      <c r="AA88" s="348" t="s">
        <v>430</v>
      </c>
      <c r="AB88" s="348" t="s">
        <v>430</v>
      </c>
      <c r="AC88" s="348" t="s">
        <v>430</v>
      </c>
      <c r="AD88" s="348" t="s">
        <v>430</v>
      </c>
      <c r="AE88" s="348" t="s">
        <v>430</v>
      </c>
      <c r="AF88" s="348" t="s">
        <v>430</v>
      </c>
      <c r="AG88" s="569"/>
      <c r="AH88" s="346"/>
      <c r="AI88" s="346"/>
      <c r="AJ88" s="346"/>
      <c r="AK88" s="346"/>
      <c r="AL88" s="346"/>
      <c r="AM88" s="346"/>
      <c r="AN88" s="346"/>
      <c r="AO88" s="573"/>
      <c r="AP88" s="346"/>
      <c r="AQ88" s="346"/>
      <c r="AR88" s="346"/>
      <c r="AS88" s="346"/>
      <c r="AT88" s="346"/>
      <c r="AU88" s="429"/>
      <c r="AV88" s="429"/>
      <c r="AW88" s="429"/>
      <c r="AX88" s="429"/>
      <c r="AY88" s="573"/>
    </row>
    <row r="89" spans="1:51" x14ac:dyDescent="0.25">
      <c r="A89" s="353" t="s">
        <v>8070</v>
      </c>
      <c r="B89" s="925"/>
      <c r="C89" s="731"/>
      <c r="D89" s="374"/>
      <c r="E89" s="372"/>
      <c r="F89" s="374"/>
      <c r="G89" s="372"/>
      <c r="H89" s="374"/>
      <c r="I89" s="348"/>
      <c r="J89" s="348"/>
      <c r="K89" s="348"/>
      <c r="L89" s="348"/>
      <c r="M89" s="362"/>
      <c r="N89" s="350" t="s">
        <v>430</v>
      </c>
      <c r="O89" s="348" t="s">
        <v>430</v>
      </c>
      <c r="P89" s="348" t="s">
        <v>430</v>
      </c>
      <c r="Q89" s="348" t="s">
        <v>430</v>
      </c>
      <c r="R89" s="348" t="s">
        <v>430</v>
      </c>
      <c r="S89" s="348" t="s">
        <v>430</v>
      </c>
      <c r="T89" s="348" t="s">
        <v>430</v>
      </c>
      <c r="U89" s="354" t="s">
        <v>430</v>
      </c>
      <c r="V89" s="348" t="s">
        <v>430</v>
      </c>
      <c r="W89" s="348" t="s">
        <v>430</v>
      </c>
      <c r="X89" s="348" t="s">
        <v>430</v>
      </c>
      <c r="Y89" s="375" t="s">
        <v>430</v>
      </c>
      <c r="Z89" s="348" t="s">
        <v>430</v>
      </c>
      <c r="AA89" s="348" t="s">
        <v>430</v>
      </c>
      <c r="AB89" s="348" t="s">
        <v>430</v>
      </c>
      <c r="AC89" s="348" t="s">
        <v>430</v>
      </c>
      <c r="AD89" s="348" t="s">
        <v>430</v>
      </c>
      <c r="AE89" s="348" t="s">
        <v>430</v>
      </c>
      <c r="AF89" s="348" t="s">
        <v>430</v>
      </c>
      <c r="AG89" s="569"/>
      <c r="AH89" s="346"/>
      <c r="AI89" s="346"/>
      <c r="AJ89" s="346"/>
      <c r="AK89" s="346"/>
      <c r="AL89" s="346"/>
      <c r="AM89" s="346"/>
      <c r="AN89" s="346"/>
      <c r="AO89" s="573"/>
      <c r="AP89" s="346"/>
      <c r="AQ89" s="346"/>
      <c r="AR89" s="346"/>
      <c r="AS89" s="346"/>
      <c r="AT89" s="346"/>
      <c r="AU89" s="429"/>
      <c r="AV89" s="429"/>
      <c r="AW89" s="429"/>
      <c r="AX89" s="429"/>
      <c r="AY89" s="573"/>
    </row>
    <row r="90" spans="1:51" x14ac:dyDescent="0.25">
      <c r="A90" s="345" t="s">
        <v>8175</v>
      </c>
      <c r="B90" s="925"/>
      <c r="C90" s="731"/>
      <c r="D90" s="374"/>
      <c r="E90" s="372"/>
      <c r="F90" s="374"/>
      <c r="G90" s="372"/>
      <c r="H90" s="374"/>
      <c r="I90" s="348"/>
      <c r="J90" s="348"/>
      <c r="K90" s="348"/>
      <c r="L90" s="348"/>
      <c r="M90" s="362"/>
      <c r="N90" s="350" t="s">
        <v>430</v>
      </c>
      <c r="O90" s="348" t="s">
        <v>430</v>
      </c>
      <c r="P90" s="348" t="s">
        <v>430</v>
      </c>
      <c r="Q90" s="348" t="s">
        <v>430</v>
      </c>
      <c r="R90" s="348" t="s">
        <v>430</v>
      </c>
      <c r="S90" s="348" t="s">
        <v>430</v>
      </c>
      <c r="T90" s="348" t="s">
        <v>430</v>
      </c>
      <c r="U90" s="354" t="s">
        <v>430</v>
      </c>
      <c r="V90" s="348" t="s">
        <v>430</v>
      </c>
      <c r="W90" s="348" t="s">
        <v>430</v>
      </c>
      <c r="X90" s="348" t="s">
        <v>430</v>
      </c>
      <c r="Y90" s="375" t="s">
        <v>430</v>
      </c>
      <c r="Z90" s="348" t="s">
        <v>430</v>
      </c>
      <c r="AA90" s="348" t="s">
        <v>430</v>
      </c>
      <c r="AB90" s="348" t="s">
        <v>430</v>
      </c>
      <c r="AC90" s="348" t="s">
        <v>430</v>
      </c>
      <c r="AD90" s="348" t="s">
        <v>430</v>
      </c>
      <c r="AE90" s="348" t="s">
        <v>430</v>
      </c>
      <c r="AF90" s="348" t="s">
        <v>430</v>
      </c>
      <c r="AG90" s="569"/>
      <c r="AH90" s="346"/>
      <c r="AI90" s="346"/>
      <c r="AJ90" s="346"/>
      <c r="AK90" s="346"/>
      <c r="AL90" s="346"/>
      <c r="AM90" s="346"/>
      <c r="AN90" s="346"/>
      <c r="AO90" s="573"/>
      <c r="AP90" s="346"/>
      <c r="AQ90" s="346"/>
      <c r="AR90" s="346"/>
      <c r="AS90" s="346"/>
      <c r="AT90" s="346"/>
      <c r="AU90" s="429"/>
      <c r="AV90" s="429"/>
      <c r="AW90" s="429"/>
      <c r="AX90" s="429"/>
      <c r="AY90" s="573"/>
    </row>
    <row r="91" spans="1:51" x14ac:dyDescent="0.25">
      <c r="A91" s="345" t="s">
        <v>8174</v>
      </c>
      <c r="B91" s="925"/>
      <c r="C91" s="731"/>
      <c r="D91" s="374"/>
      <c r="E91" s="372"/>
      <c r="F91" s="374"/>
      <c r="G91" s="372"/>
      <c r="H91" s="374"/>
      <c r="I91" s="348"/>
      <c r="J91" s="348"/>
      <c r="K91" s="348"/>
      <c r="L91" s="348"/>
      <c r="M91" s="362"/>
      <c r="N91" s="350" t="s">
        <v>430</v>
      </c>
      <c r="O91" s="348" t="s">
        <v>430</v>
      </c>
      <c r="P91" s="348" t="s">
        <v>430</v>
      </c>
      <c r="Q91" s="348" t="s">
        <v>430</v>
      </c>
      <c r="R91" s="348" t="s">
        <v>430</v>
      </c>
      <c r="S91" s="348" t="s">
        <v>430</v>
      </c>
      <c r="T91" s="348" t="s">
        <v>430</v>
      </c>
      <c r="U91" s="354" t="s">
        <v>430</v>
      </c>
      <c r="V91" s="348" t="s">
        <v>430</v>
      </c>
      <c r="W91" s="348" t="s">
        <v>430</v>
      </c>
      <c r="X91" s="348" t="s">
        <v>430</v>
      </c>
      <c r="Y91" s="375" t="s">
        <v>430</v>
      </c>
      <c r="Z91" s="348" t="s">
        <v>430</v>
      </c>
      <c r="AA91" s="348" t="s">
        <v>430</v>
      </c>
      <c r="AB91" s="348" t="s">
        <v>430</v>
      </c>
      <c r="AC91" s="348" t="s">
        <v>430</v>
      </c>
      <c r="AD91" s="348" t="s">
        <v>430</v>
      </c>
      <c r="AE91" s="348" t="s">
        <v>430</v>
      </c>
      <c r="AF91" s="348" t="s">
        <v>430</v>
      </c>
      <c r="AG91" s="569"/>
      <c r="AH91" s="346"/>
      <c r="AI91" s="346"/>
      <c r="AJ91" s="346"/>
      <c r="AK91" s="346"/>
      <c r="AL91" s="346"/>
      <c r="AM91" s="346"/>
      <c r="AN91" s="346"/>
      <c r="AO91" s="573"/>
      <c r="AP91" s="346"/>
      <c r="AQ91" s="346"/>
      <c r="AR91" s="346"/>
      <c r="AS91" s="346"/>
      <c r="AT91" s="346"/>
      <c r="AU91" s="429"/>
      <c r="AV91" s="429"/>
      <c r="AW91" s="429"/>
      <c r="AX91" s="429"/>
      <c r="AY91" s="573"/>
    </row>
    <row r="92" spans="1:51" x14ac:dyDescent="0.25">
      <c r="A92" s="345" t="s">
        <v>4442</v>
      </c>
      <c r="B92" s="925"/>
      <c r="C92" s="731"/>
      <c r="D92" s="374"/>
      <c r="E92" s="372"/>
      <c r="F92" s="374"/>
      <c r="G92" s="372"/>
      <c r="H92" s="374"/>
      <c r="I92" s="348"/>
      <c r="J92" s="348"/>
      <c r="K92" s="348"/>
      <c r="L92" s="348"/>
      <c r="M92" s="362"/>
      <c r="N92" s="350" t="s">
        <v>430</v>
      </c>
      <c r="O92" s="348" t="s">
        <v>430</v>
      </c>
      <c r="P92" s="348" t="s">
        <v>430</v>
      </c>
      <c r="Q92" s="348" t="s">
        <v>430</v>
      </c>
      <c r="R92" s="348" t="s">
        <v>430</v>
      </c>
      <c r="S92" s="348" t="s">
        <v>430</v>
      </c>
      <c r="T92" s="348" t="s">
        <v>430</v>
      </c>
      <c r="U92" s="354" t="s">
        <v>430</v>
      </c>
      <c r="V92" s="348" t="s">
        <v>430</v>
      </c>
      <c r="W92" s="348" t="s">
        <v>430</v>
      </c>
      <c r="X92" s="348" t="s">
        <v>430</v>
      </c>
      <c r="Y92" s="375" t="s">
        <v>430</v>
      </c>
      <c r="Z92" s="348" t="s">
        <v>430</v>
      </c>
      <c r="AA92" s="348" t="s">
        <v>430</v>
      </c>
      <c r="AB92" s="348" t="s">
        <v>430</v>
      </c>
      <c r="AC92" s="348" t="s">
        <v>430</v>
      </c>
      <c r="AD92" s="348" t="s">
        <v>430</v>
      </c>
      <c r="AE92" s="348" t="s">
        <v>430</v>
      </c>
      <c r="AF92" s="348" t="s">
        <v>430</v>
      </c>
      <c r="AG92" s="569"/>
      <c r="AH92" s="346"/>
      <c r="AI92" s="346"/>
      <c r="AJ92" s="346"/>
      <c r="AK92" s="346"/>
      <c r="AL92" s="346"/>
      <c r="AM92" s="346"/>
      <c r="AN92" s="346"/>
      <c r="AO92" s="573"/>
      <c r="AP92" s="346"/>
      <c r="AQ92" s="346"/>
      <c r="AR92" s="346"/>
      <c r="AS92" s="346"/>
      <c r="AT92" s="346"/>
      <c r="AU92" s="429"/>
      <c r="AV92" s="429"/>
      <c r="AW92" s="429"/>
      <c r="AX92" s="429"/>
      <c r="AY92" s="573"/>
    </row>
    <row r="93" spans="1:51" x14ac:dyDescent="0.25">
      <c r="A93" s="345" t="s">
        <v>4443</v>
      </c>
      <c r="B93" s="925"/>
      <c r="C93" s="731"/>
      <c r="D93" s="374"/>
      <c r="E93" s="372"/>
      <c r="F93" s="374"/>
      <c r="G93" s="372"/>
      <c r="H93" s="374"/>
      <c r="I93" s="348"/>
      <c r="J93" s="348"/>
      <c r="K93" s="348"/>
      <c r="L93" s="348"/>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c r="AI93" s="346"/>
      <c r="AJ93" s="346"/>
      <c r="AK93" s="346"/>
      <c r="AL93" s="346"/>
      <c r="AM93" s="346"/>
      <c r="AN93" s="346"/>
      <c r="AO93" s="573"/>
      <c r="AP93" s="346"/>
      <c r="AQ93" s="346"/>
      <c r="AR93" s="346"/>
      <c r="AS93" s="346"/>
      <c r="AT93" s="346"/>
      <c r="AU93" s="429"/>
      <c r="AV93" s="429"/>
      <c r="AW93" s="429"/>
      <c r="AX93" s="429"/>
      <c r="AY93" s="573"/>
    </row>
    <row r="94" spans="1:51" x14ac:dyDescent="0.25">
      <c r="A94" s="345" t="s">
        <v>8205</v>
      </c>
      <c r="B94" s="925"/>
      <c r="C94" s="731"/>
      <c r="D94" s="374"/>
      <c r="E94" s="372"/>
      <c r="F94" s="374"/>
      <c r="G94" s="372"/>
      <c r="H94" s="374"/>
      <c r="I94" s="348"/>
      <c r="J94" s="348"/>
      <c r="K94" s="348"/>
      <c r="L94" s="348"/>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c r="AI94" s="346"/>
      <c r="AJ94" s="346"/>
      <c r="AK94" s="346"/>
      <c r="AL94" s="346"/>
      <c r="AM94" s="346"/>
      <c r="AN94" s="346"/>
      <c r="AO94" s="573"/>
      <c r="AP94" s="346"/>
      <c r="AQ94" s="346"/>
      <c r="AR94" s="346"/>
      <c r="AS94" s="346"/>
      <c r="AT94" s="346"/>
      <c r="AU94" s="429"/>
      <c r="AV94" s="429"/>
      <c r="AW94" s="429"/>
      <c r="AX94" s="429"/>
      <c r="AY94" s="573"/>
    </row>
    <row r="95" spans="1:51" x14ac:dyDescent="0.25">
      <c r="A95" s="345" t="s">
        <v>8202</v>
      </c>
      <c r="B95" s="925"/>
      <c r="C95" s="731"/>
      <c r="D95" s="374"/>
      <c r="E95" s="372"/>
      <c r="F95" s="374"/>
      <c r="G95" s="372"/>
      <c r="H95" s="374"/>
      <c r="I95" s="348"/>
      <c r="J95" s="348"/>
      <c r="K95" s="348"/>
      <c r="L95" s="348"/>
      <c r="M95" s="362"/>
      <c r="N95" s="350" t="s">
        <v>430</v>
      </c>
      <c r="O95" s="348" t="s">
        <v>430</v>
      </c>
      <c r="P95" s="348" t="s">
        <v>430</v>
      </c>
      <c r="Q95" s="348" t="s">
        <v>430</v>
      </c>
      <c r="R95" s="348" t="s">
        <v>430</v>
      </c>
      <c r="S95" s="348" t="s">
        <v>430</v>
      </c>
      <c r="T95" s="348" t="s">
        <v>430</v>
      </c>
      <c r="U95" s="354" t="s">
        <v>430</v>
      </c>
      <c r="V95" s="348" t="s">
        <v>430</v>
      </c>
      <c r="W95" s="348" t="s">
        <v>430</v>
      </c>
      <c r="X95" s="348" t="s">
        <v>430</v>
      </c>
      <c r="Y95" s="375" t="s">
        <v>430</v>
      </c>
      <c r="Z95" s="348" t="s">
        <v>430</v>
      </c>
      <c r="AA95" s="348" t="s">
        <v>430</v>
      </c>
      <c r="AB95" s="348" t="s">
        <v>430</v>
      </c>
      <c r="AC95" s="348" t="s">
        <v>430</v>
      </c>
      <c r="AD95" s="348" t="s">
        <v>430</v>
      </c>
      <c r="AE95" s="348" t="s">
        <v>430</v>
      </c>
      <c r="AF95" s="348" t="s">
        <v>430</v>
      </c>
      <c r="AG95" s="569"/>
      <c r="AH95" s="346"/>
      <c r="AI95" s="346"/>
      <c r="AJ95" s="346"/>
      <c r="AK95" s="346"/>
      <c r="AL95" s="346"/>
      <c r="AM95" s="346"/>
      <c r="AN95" s="346"/>
      <c r="AO95" s="573"/>
      <c r="AP95" s="346"/>
      <c r="AQ95" s="346"/>
      <c r="AR95" s="346"/>
      <c r="AS95" s="346"/>
      <c r="AT95" s="346"/>
      <c r="AU95" s="429"/>
      <c r="AV95" s="429"/>
      <c r="AW95" s="429"/>
      <c r="AX95" s="429"/>
      <c r="AY95" s="573"/>
    </row>
    <row r="96" spans="1:51" x14ac:dyDescent="0.25">
      <c r="A96" s="345" t="s">
        <v>8219</v>
      </c>
      <c r="B96" s="925"/>
      <c r="C96" s="731"/>
      <c r="D96" s="374"/>
      <c r="E96" s="372"/>
      <c r="F96" s="374"/>
      <c r="G96" s="372"/>
      <c r="H96" s="374"/>
      <c r="I96" s="348"/>
      <c r="J96" s="348"/>
      <c r="K96" s="348"/>
      <c r="L96" s="348"/>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c r="AI96" s="346"/>
      <c r="AJ96" s="346"/>
      <c r="AK96" s="346"/>
      <c r="AL96" s="346"/>
      <c r="AM96" s="346"/>
      <c r="AN96" s="346"/>
      <c r="AO96" s="573"/>
      <c r="AP96" s="346"/>
      <c r="AQ96" s="346"/>
      <c r="AR96" s="346"/>
      <c r="AS96" s="346"/>
      <c r="AT96" s="346"/>
      <c r="AU96" s="429"/>
      <c r="AV96" s="429"/>
      <c r="AW96" s="429"/>
      <c r="AX96" s="429"/>
      <c r="AY96" s="573"/>
    </row>
    <row r="97" spans="1:51" x14ac:dyDescent="0.25">
      <c r="A97" s="345" t="s">
        <v>8233</v>
      </c>
      <c r="B97" s="925"/>
      <c r="C97" s="731"/>
      <c r="D97" s="374"/>
      <c r="E97" s="372"/>
      <c r="F97" s="374"/>
      <c r="G97" s="372"/>
      <c r="H97" s="374"/>
      <c r="I97" s="348"/>
      <c r="J97" s="348"/>
      <c r="K97" s="348"/>
      <c r="L97" s="348"/>
      <c r="M97" s="362"/>
      <c r="N97" s="350" t="s">
        <v>430</v>
      </c>
      <c r="O97" s="348" t="s">
        <v>430</v>
      </c>
      <c r="P97" s="348" t="s">
        <v>430</v>
      </c>
      <c r="Q97" s="348" t="s">
        <v>430</v>
      </c>
      <c r="R97" s="348" t="s">
        <v>430</v>
      </c>
      <c r="S97" s="348" t="s">
        <v>430</v>
      </c>
      <c r="T97" s="348" t="s">
        <v>430</v>
      </c>
      <c r="U97" s="354" t="s">
        <v>430</v>
      </c>
      <c r="V97" s="348" t="s">
        <v>430</v>
      </c>
      <c r="W97" s="348" t="s">
        <v>430</v>
      </c>
      <c r="X97" s="348" t="s">
        <v>430</v>
      </c>
      <c r="Y97" s="375" t="s">
        <v>430</v>
      </c>
      <c r="Z97" s="348" t="s">
        <v>430</v>
      </c>
      <c r="AA97" s="348" t="s">
        <v>430</v>
      </c>
      <c r="AB97" s="348" t="s">
        <v>430</v>
      </c>
      <c r="AC97" s="348" t="s">
        <v>430</v>
      </c>
      <c r="AD97" s="348" t="s">
        <v>430</v>
      </c>
      <c r="AE97" s="348" t="s">
        <v>430</v>
      </c>
      <c r="AF97" s="348" t="s">
        <v>430</v>
      </c>
      <c r="AG97" s="569"/>
      <c r="AH97" s="346"/>
      <c r="AI97" s="346"/>
      <c r="AJ97" s="346"/>
      <c r="AK97" s="346"/>
      <c r="AL97" s="346"/>
      <c r="AM97" s="346"/>
      <c r="AN97" s="346"/>
      <c r="AO97" s="573"/>
      <c r="AP97" s="346"/>
      <c r="AQ97" s="346"/>
      <c r="AR97" s="346"/>
      <c r="AS97" s="346"/>
      <c r="AT97" s="346"/>
      <c r="AU97" s="429"/>
      <c r="AV97" s="429"/>
      <c r="AW97" s="429"/>
      <c r="AX97" s="429"/>
      <c r="AY97" s="573"/>
    </row>
    <row r="98" spans="1:51" x14ac:dyDescent="0.25">
      <c r="A98" s="345" t="s">
        <v>8234</v>
      </c>
      <c r="B98" s="925"/>
      <c r="C98" s="731"/>
      <c r="D98" s="374"/>
      <c r="E98" s="372"/>
      <c r="F98" s="374"/>
      <c r="G98" s="372"/>
      <c r="H98" s="374"/>
      <c r="I98" s="348"/>
      <c r="J98" s="348"/>
      <c r="K98" s="348"/>
      <c r="L98" s="348"/>
      <c r="M98" s="362"/>
      <c r="N98" s="350" t="s">
        <v>430</v>
      </c>
      <c r="O98" s="348" t="s">
        <v>430</v>
      </c>
      <c r="P98" s="348" t="s">
        <v>430</v>
      </c>
      <c r="Q98" s="348" t="s">
        <v>430</v>
      </c>
      <c r="R98" s="348" t="s">
        <v>430</v>
      </c>
      <c r="S98" s="348" t="s">
        <v>430</v>
      </c>
      <c r="T98" s="348" t="s">
        <v>430</v>
      </c>
      <c r="U98" s="354" t="s">
        <v>430</v>
      </c>
      <c r="V98" s="348" t="s">
        <v>430</v>
      </c>
      <c r="W98" s="348" t="s">
        <v>430</v>
      </c>
      <c r="X98" s="348" t="s">
        <v>430</v>
      </c>
      <c r="Y98" s="375" t="s">
        <v>430</v>
      </c>
      <c r="Z98" s="348" t="s">
        <v>430</v>
      </c>
      <c r="AA98" s="348" t="s">
        <v>430</v>
      </c>
      <c r="AB98" s="348" t="s">
        <v>430</v>
      </c>
      <c r="AC98" s="348" t="s">
        <v>430</v>
      </c>
      <c r="AD98" s="348" t="s">
        <v>430</v>
      </c>
      <c r="AE98" s="348" t="s">
        <v>430</v>
      </c>
      <c r="AF98" s="348" t="s">
        <v>430</v>
      </c>
      <c r="AG98" s="569"/>
      <c r="AH98" s="346"/>
      <c r="AI98" s="346"/>
      <c r="AJ98" s="346"/>
      <c r="AK98" s="346"/>
      <c r="AL98" s="346"/>
      <c r="AM98" s="346"/>
      <c r="AN98" s="346"/>
      <c r="AO98" s="573"/>
      <c r="AP98" s="346"/>
      <c r="AQ98" s="346"/>
      <c r="AR98" s="346"/>
      <c r="AS98" s="346"/>
      <c r="AT98" s="346"/>
      <c r="AU98" s="429"/>
      <c r="AV98" s="429"/>
      <c r="AW98" s="429"/>
      <c r="AX98" s="429"/>
      <c r="AY98" s="573"/>
    </row>
    <row r="99" spans="1:51" x14ac:dyDescent="0.25">
      <c r="A99" s="687" t="s">
        <v>8241</v>
      </c>
      <c r="B99" s="929"/>
      <c r="C99" s="744"/>
      <c r="D99" s="417"/>
      <c r="E99" s="412"/>
      <c r="F99" s="417"/>
      <c r="G99" s="412"/>
      <c r="H99" s="417"/>
      <c r="I99" s="416"/>
      <c r="J99" s="416"/>
      <c r="K99" s="416"/>
      <c r="L99" s="416"/>
      <c r="M99" s="420"/>
      <c r="N99" s="418" t="s">
        <v>430</v>
      </c>
      <c r="O99" s="416" t="s">
        <v>430</v>
      </c>
      <c r="P99" s="416" t="s">
        <v>430</v>
      </c>
      <c r="Q99" s="416" t="s">
        <v>430</v>
      </c>
      <c r="R99" s="416" t="s">
        <v>430</v>
      </c>
      <c r="S99" s="416" t="s">
        <v>430</v>
      </c>
      <c r="T99" s="416" t="s">
        <v>430</v>
      </c>
      <c r="U99" s="422" t="s">
        <v>430</v>
      </c>
      <c r="V99" s="416" t="s">
        <v>430</v>
      </c>
      <c r="W99" s="416" t="s">
        <v>430</v>
      </c>
      <c r="X99" s="416" t="s">
        <v>430</v>
      </c>
      <c r="Y99" s="421" t="s">
        <v>430</v>
      </c>
      <c r="Z99" s="416" t="s">
        <v>430</v>
      </c>
      <c r="AA99" s="416" t="s">
        <v>430</v>
      </c>
      <c r="AB99" s="416" t="s">
        <v>430</v>
      </c>
      <c r="AC99" s="416" t="s">
        <v>430</v>
      </c>
      <c r="AD99" s="416" t="s">
        <v>430</v>
      </c>
      <c r="AE99" s="416" t="s">
        <v>430</v>
      </c>
      <c r="AF99" s="416" t="s">
        <v>430</v>
      </c>
      <c r="AG99" s="575"/>
      <c r="AH99" s="414"/>
      <c r="AI99" s="414"/>
      <c r="AJ99" s="414"/>
      <c r="AK99" s="414"/>
      <c r="AL99" s="414"/>
      <c r="AM99" s="414"/>
      <c r="AN99" s="414"/>
      <c r="AO99" s="701"/>
      <c r="AP99" s="414"/>
      <c r="AQ99" s="414"/>
      <c r="AR99" s="414"/>
      <c r="AS99" s="414"/>
      <c r="AT99" s="414"/>
      <c r="AU99" s="633"/>
      <c r="AV99" s="633"/>
      <c r="AW99" s="633"/>
      <c r="AX99" s="633"/>
      <c r="AY99" s="701"/>
    </row>
    <row r="103" spans="1:51" x14ac:dyDescent="0.25">
      <c r="A103" s="22" t="s">
        <v>179</v>
      </c>
    </row>
    <row r="104" spans="1:51" x14ac:dyDescent="0.25">
      <c r="A104" s="22" t="s">
        <v>8989</v>
      </c>
    </row>
  </sheetData>
  <mergeCells count="13">
    <mergeCell ref="A5:A6"/>
    <mergeCell ref="B5:B6"/>
    <mergeCell ref="C5:C6"/>
    <mergeCell ref="D5:D6"/>
    <mergeCell ref="E5:E6"/>
    <mergeCell ref="F5:F6"/>
    <mergeCell ref="N6:U6"/>
    <mergeCell ref="V6:AF6"/>
    <mergeCell ref="AH6:AY6"/>
    <mergeCell ref="G5:G6"/>
    <mergeCell ref="H5:H6"/>
    <mergeCell ref="I5:L5"/>
    <mergeCell ref="M5: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AF4CB-39F4-44F8-B03B-CAB30E69205A}">
  <sheetPr codeName="Sheet24"/>
  <dimension ref="A1:BV11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0.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5.1796875" style="239"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3.36328125" style="277"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c r="BM1" s="235"/>
    </row>
    <row r="2" spans="1:74" x14ac:dyDescent="0.25">
      <c r="BM2" s="235"/>
    </row>
    <row r="3" spans="1:74" ht="20.5" x14ac:dyDescent="0.45">
      <c r="A3" s="23" t="s">
        <v>213</v>
      </c>
      <c r="BM3" s="235"/>
    </row>
    <row r="4" spans="1:74" x14ac:dyDescent="0.25">
      <c r="A4" s="488" t="s">
        <v>425</v>
      </c>
      <c r="BM4" s="235"/>
    </row>
    <row r="5" spans="1:74" ht="33" x14ac:dyDescent="0.25">
      <c r="A5" s="1072" t="s">
        <v>214</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323" t="s">
        <v>215</v>
      </c>
      <c r="B7" s="55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7438</v>
      </c>
      <c r="B8" s="369"/>
      <c r="C8" s="718">
        <v>41275</v>
      </c>
      <c r="D8" s="369"/>
      <c r="E8" s="338">
        <v>29875.61</v>
      </c>
      <c r="F8" s="369"/>
      <c r="G8" s="339">
        <v>4466.8375999999998</v>
      </c>
      <c r="H8" s="370"/>
      <c r="I8" s="340">
        <v>2.7399999999999998E-3</v>
      </c>
      <c r="J8" s="340">
        <v>5.2</v>
      </c>
      <c r="K8" s="340">
        <v>2.7399999999999998E-3</v>
      </c>
      <c r="L8" s="340">
        <v>2.7399999999999998E-3</v>
      </c>
      <c r="M8" s="361"/>
      <c r="N8" s="342">
        <v>4.9819000000000004</v>
      </c>
      <c r="O8" s="340">
        <v>4.9541000000000004</v>
      </c>
      <c r="P8" s="340">
        <v>5.0274000000000001</v>
      </c>
      <c r="Q8" s="340">
        <v>4.9992999999999999</v>
      </c>
      <c r="R8" s="340">
        <v>5.0545</v>
      </c>
      <c r="S8" s="340">
        <v>5.1456999999999997</v>
      </c>
      <c r="T8" s="340">
        <v>5.1403999999999996</v>
      </c>
      <c r="U8" s="344">
        <v>5.1744000000000003</v>
      </c>
      <c r="V8" s="340">
        <v>5.2755999999999998</v>
      </c>
      <c r="W8" s="340">
        <v>5.7451999999999996</v>
      </c>
      <c r="X8" s="340">
        <v>6.0815000000000001</v>
      </c>
      <c r="Y8" s="371">
        <v>5.6508000000000003</v>
      </c>
      <c r="Z8" s="340">
        <v>5.3650000000000002</v>
      </c>
      <c r="AA8" s="340">
        <v>5.0925000000000002</v>
      </c>
      <c r="AB8" s="340">
        <v>5.1237000000000004</v>
      </c>
      <c r="AC8" s="340">
        <v>5.1361999999999997</v>
      </c>
      <c r="AD8" s="340">
        <v>5.2320000000000002</v>
      </c>
      <c r="AE8" s="340">
        <v>5.0073999999999996</v>
      </c>
      <c r="AF8" s="340">
        <v>6.1681999999999997</v>
      </c>
      <c r="AG8" s="568"/>
      <c r="AH8" s="338">
        <v>14</v>
      </c>
      <c r="AI8" s="338">
        <v>17</v>
      </c>
      <c r="AJ8" s="338">
        <v>18</v>
      </c>
      <c r="AK8" s="338">
        <v>18</v>
      </c>
      <c r="AL8" s="338">
        <v>18</v>
      </c>
      <c r="AM8" s="338">
        <v>17</v>
      </c>
      <c r="AN8" s="338">
        <v>17</v>
      </c>
      <c r="AO8" s="570">
        <v>18</v>
      </c>
      <c r="AP8" s="338">
        <v>17</v>
      </c>
      <c r="AQ8" s="338">
        <v>16</v>
      </c>
      <c r="AR8" s="338">
        <v>16</v>
      </c>
      <c r="AS8" s="338">
        <v>15</v>
      </c>
      <c r="AT8" s="338">
        <v>2</v>
      </c>
      <c r="AU8" s="338">
        <v>18</v>
      </c>
      <c r="AV8" s="338">
        <v>18</v>
      </c>
      <c r="AW8" s="338">
        <v>17</v>
      </c>
      <c r="AX8" s="338">
        <v>17</v>
      </c>
      <c r="AY8" s="338">
        <v>17</v>
      </c>
      <c r="AZ8" s="583"/>
      <c r="BA8" s="464">
        <v>3.54</v>
      </c>
      <c r="BB8" s="340" t="s">
        <v>430</v>
      </c>
      <c r="BC8" s="340" t="s">
        <v>430</v>
      </c>
      <c r="BD8" s="340" t="s">
        <v>430</v>
      </c>
      <c r="BE8" s="371" t="s">
        <v>430</v>
      </c>
      <c r="BF8" s="371">
        <v>96.46</v>
      </c>
      <c r="BG8" s="370"/>
      <c r="BH8" s="593">
        <v>96.46</v>
      </c>
      <c r="BI8" s="340" t="s">
        <v>430</v>
      </c>
      <c r="BJ8" s="340" t="s">
        <v>430</v>
      </c>
      <c r="BK8" s="340" t="s">
        <v>430</v>
      </c>
      <c r="BL8" s="340" t="s">
        <v>430</v>
      </c>
      <c r="BM8" s="371" t="s">
        <v>430</v>
      </c>
      <c r="BN8" s="371" t="s">
        <v>430</v>
      </c>
      <c r="BO8" s="371">
        <v>3.54</v>
      </c>
      <c r="BP8" s="371" t="s">
        <v>430</v>
      </c>
      <c r="BQ8" s="371" t="s">
        <v>430</v>
      </c>
      <c r="BR8" s="609"/>
      <c r="BS8" s="369" t="s">
        <v>430</v>
      </c>
      <c r="BT8" s="344" t="s">
        <v>430</v>
      </c>
      <c r="BU8" s="571"/>
      <c r="BV8" s="370" t="s">
        <v>555</v>
      </c>
    </row>
    <row r="9" spans="1:74" s="425" customFormat="1" x14ac:dyDescent="0.25">
      <c r="A9" s="337" t="s">
        <v>7439</v>
      </c>
      <c r="B9" s="369"/>
      <c r="C9" s="718">
        <v>43419</v>
      </c>
      <c r="D9" s="369"/>
      <c r="E9" s="338">
        <v>13144.35</v>
      </c>
      <c r="F9" s="369"/>
      <c r="G9" s="339">
        <v>1480.4983</v>
      </c>
      <c r="H9" s="370"/>
      <c r="I9" s="340">
        <v>1.014E-2</v>
      </c>
      <c r="J9" s="340">
        <v>5.3</v>
      </c>
      <c r="K9" s="340">
        <v>7.0400000000000003E-3</v>
      </c>
      <c r="L9" s="340">
        <v>7.4000000000000003E-3</v>
      </c>
      <c r="M9" s="361"/>
      <c r="N9" s="342">
        <v>5.0227000000000004</v>
      </c>
      <c r="O9" s="340">
        <v>4.9706000000000001</v>
      </c>
      <c r="P9" s="340">
        <v>5.0716000000000001</v>
      </c>
      <c r="Q9" s="340">
        <v>5.0418000000000003</v>
      </c>
      <c r="R9" s="340">
        <v>5.0903</v>
      </c>
      <c r="S9" s="340">
        <v>5.1680999999999999</v>
      </c>
      <c r="T9" s="340">
        <v>5.1768000000000001</v>
      </c>
      <c r="U9" s="344">
        <v>5.2230999999999996</v>
      </c>
      <c r="V9" s="340">
        <v>5.3186999999999998</v>
      </c>
      <c r="W9" s="340">
        <v>5.7725999999999997</v>
      </c>
      <c r="X9" s="340">
        <v>6.1063999999999998</v>
      </c>
      <c r="Y9" s="371">
        <v>5.6722000000000001</v>
      </c>
      <c r="Z9" s="340" t="s">
        <v>430</v>
      </c>
      <c r="AA9" s="340">
        <v>5.1292</v>
      </c>
      <c r="AB9" s="340">
        <v>5.1515000000000004</v>
      </c>
      <c r="AC9" s="340">
        <v>5.1809000000000003</v>
      </c>
      <c r="AD9" s="340">
        <v>5.2777000000000003</v>
      </c>
      <c r="AE9" s="340">
        <v>5.0468999999999999</v>
      </c>
      <c r="AF9" s="340">
        <v>5.1816000000000004</v>
      </c>
      <c r="AG9" s="568"/>
      <c r="AH9" s="338">
        <v>4</v>
      </c>
      <c r="AI9" s="338">
        <v>13</v>
      </c>
      <c r="AJ9" s="338">
        <v>6</v>
      </c>
      <c r="AK9" s="338">
        <v>6</v>
      </c>
      <c r="AL9" s="338">
        <v>7</v>
      </c>
      <c r="AM9" s="338">
        <v>8</v>
      </c>
      <c r="AN9" s="338">
        <v>9</v>
      </c>
      <c r="AO9" s="570">
        <v>9</v>
      </c>
      <c r="AP9" s="338">
        <v>9</v>
      </c>
      <c r="AQ9" s="338">
        <v>14</v>
      </c>
      <c r="AR9" s="338">
        <v>14</v>
      </c>
      <c r="AS9" s="338">
        <v>12</v>
      </c>
      <c r="AT9" s="338" t="s">
        <v>430</v>
      </c>
      <c r="AU9" s="338">
        <v>7</v>
      </c>
      <c r="AV9" s="338">
        <v>12</v>
      </c>
      <c r="AW9" s="338">
        <v>9</v>
      </c>
      <c r="AX9" s="338">
        <v>11</v>
      </c>
      <c r="AY9" s="338">
        <v>6</v>
      </c>
      <c r="AZ9" s="583"/>
      <c r="BA9" s="464">
        <v>5.35</v>
      </c>
      <c r="BB9" s="340" t="s">
        <v>430</v>
      </c>
      <c r="BC9" s="340" t="s">
        <v>430</v>
      </c>
      <c r="BD9" s="340" t="s">
        <v>430</v>
      </c>
      <c r="BE9" s="371" t="s">
        <v>430</v>
      </c>
      <c r="BF9" s="371">
        <v>94.65</v>
      </c>
      <c r="BG9" s="370"/>
      <c r="BH9" s="593">
        <v>94.65</v>
      </c>
      <c r="BI9" s="340" t="s">
        <v>430</v>
      </c>
      <c r="BJ9" s="340" t="s">
        <v>430</v>
      </c>
      <c r="BK9" s="340" t="s">
        <v>430</v>
      </c>
      <c r="BL9" s="340" t="s">
        <v>430</v>
      </c>
      <c r="BM9" s="371" t="s">
        <v>430</v>
      </c>
      <c r="BN9" s="371" t="s">
        <v>430</v>
      </c>
      <c r="BO9" s="371">
        <v>5.35</v>
      </c>
      <c r="BP9" s="371" t="s">
        <v>430</v>
      </c>
      <c r="BQ9" s="371" t="s">
        <v>430</v>
      </c>
      <c r="BR9" s="463"/>
      <c r="BS9" s="369" t="s">
        <v>430</v>
      </c>
      <c r="BT9" s="344" t="s">
        <v>430</v>
      </c>
      <c r="BU9" s="571"/>
      <c r="BV9" s="370" t="s">
        <v>555</v>
      </c>
    </row>
    <row r="10" spans="1:74" s="428" customFormat="1" x14ac:dyDescent="0.25">
      <c r="A10" s="345" t="s">
        <v>7440</v>
      </c>
      <c r="B10" s="373"/>
      <c r="C10" s="719">
        <v>41274</v>
      </c>
      <c r="D10" s="373"/>
      <c r="E10" s="346">
        <v>11144.57</v>
      </c>
      <c r="F10" s="373"/>
      <c r="G10" s="347">
        <v>4072.4069</v>
      </c>
      <c r="H10" s="374"/>
      <c r="I10" s="348">
        <v>8.9800000000000001E-3</v>
      </c>
      <c r="J10" s="348">
        <v>5.3105399999999996</v>
      </c>
      <c r="K10" s="348">
        <v>8.7600000000000004E-3</v>
      </c>
      <c r="L10" s="348">
        <v>8.8199999999999997E-3</v>
      </c>
      <c r="M10" s="362"/>
      <c r="N10" s="350">
        <v>4.9454000000000002</v>
      </c>
      <c r="O10" s="348">
        <v>4.91</v>
      </c>
      <c r="P10" s="348">
        <v>5.0308999999999999</v>
      </c>
      <c r="Q10" s="348">
        <v>5.0079000000000002</v>
      </c>
      <c r="R10" s="348">
        <v>5.0587999999999997</v>
      </c>
      <c r="S10" s="348">
        <v>5.1443000000000003</v>
      </c>
      <c r="T10" s="348">
        <v>5.1454000000000004</v>
      </c>
      <c r="U10" s="354">
        <v>5.1852</v>
      </c>
      <c r="V10" s="348">
        <v>5.2782999999999998</v>
      </c>
      <c r="W10" s="348">
        <v>5.7278000000000002</v>
      </c>
      <c r="X10" s="348">
        <v>6.0678000000000001</v>
      </c>
      <c r="Y10" s="375">
        <v>5.6367000000000003</v>
      </c>
      <c r="Z10" s="348">
        <v>5.3516000000000004</v>
      </c>
      <c r="AA10" s="348">
        <v>5.0979000000000001</v>
      </c>
      <c r="AB10" s="348">
        <v>5.1260000000000003</v>
      </c>
      <c r="AC10" s="348">
        <v>5.1478000000000002</v>
      </c>
      <c r="AD10" s="348">
        <v>5.2393000000000001</v>
      </c>
      <c r="AE10" s="348">
        <v>5.0065</v>
      </c>
      <c r="AF10" s="348">
        <v>5.9770000000000003</v>
      </c>
      <c r="AG10" s="569"/>
      <c r="AH10" s="346">
        <v>17</v>
      </c>
      <c r="AI10" s="346">
        <v>18</v>
      </c>
      <c r="AJ10" s="346">
        <v>16</v>
      </c>
      <c r="AK10" s="346">
        <v>17</v>
      </c>
      <c r="AL10" s="346">
        <v>16</v>
      </c>
      <c r="AM10" s="346">
        <v>18</v>
      </c>
      <c r="AN10" s="346">
        <v>16</v>
      </c>
      <c r="AO10" s="572">
        <v>16</v>
      </c>
      <c r="AP10" s="346">
        <v>16</v>
      </c>
      <c r="AQ10" s="346">
        <v>17</v>
      </c>
      <c r="AR10" s="346">
        <v>17</v>
      </c>
      <c r="AS10" s="346">
        <v>16</v>
      </c>
      <c r="AT10" s="346">
        <v>3</v>
      </c>
      <c r="AU10" s="346">
        <v>16</v>
      </c>
      <c r="AV10" s="346">
        <v>17</v>
      </c>
      <c r="AW10" s="346">
        <v>16</v>
      </c>
      <c r="AX10" s="346">
        <v>16</v>
      </c>
      <c r="AY10" s="346">
        <v>18</v>
      </c>
      <c r="AZ10" s="584"/>
      <c r="BA10" s="467">
        <v>6.05</v>
      </c>
      <c r="BB10" s="348" t="s">
        <v>430</v>
      </c>
      <c r="BC10" s="348" t="s">
        <v>430</v>
      </c>
      <c r="BD10" s="348" t="s">
        <v>430</v>
      </c>
      <c r="BE10" s="375" t="s">
        <v>430</v>
      </c>
      <c r="BF10" s="375">
        <v>93.95</v>
      </c>
      <c r="BG10" s="374"/>
      <c r="BH10" s="594">
        <v>93.95</v>
      </c>
      <c r="BI10" s="348" t="s">
        <v>430</v>
      </c>
      <c r="BJ10" s="348" t="s">
        <v>430</v>
      </c>
      <c r="BK10" s="348" t="s">
        <v>430</v>
      </c>
      <c r="BL10" s="348" t="s">
        <v>430</v>
      </c>
      <c r="BM10" s="375" t="s">
        <v>430</v>
      </c>
      <c r="BN10" s="375" t="s">
        <v>430</v>
      </c>
      <c r="BO10" s="375">
        <v>6.05</v>
      </c>
      <c r="BP10" s="375" t="s">
        <v>430</v>
      </c>
      <c r="BQ10" s="375" t="s">
        <v>430</v>
      </c>
      <c r="BR10" s="466"/>
      <c r="BS10" s="373" t="s">
        <v>430</v>
      </c>
      <c r="BT10" s="354" t="s">
        <v>430</v>
      </c>
      <c r="BU10" s="430"/>
      <c r="BV10" s="374" t="s">
        <v>555</v>
      </c>
    </row>
    <row r="11" spans="1:74" s="428" customFormat="1" x14ac:dyDescent="0.25">
      <c r="A11" s="345" t="s">
        <v>7441</v>
      </c>
      <c r="B11" s="373"/>
      <c r="C11" s="719">
        <v>43539</v>
      </c>
      <c r="D11" s="373"/>
      <c r="E11" s="346">
        <v>10177.719999999999</v>
      </c>
      <c r="F11" s="373"/>
      <c r="G11" s="347">
        <v>1454.4467999999999</v>
      </c>
      <c r="H11" s="374"/>
      <c r="I11" s="348">
        <v>1.0959999999999999E-2</v>
      </c>
      <c r="J11" s="348">
        <v>5.32</v>
      </c>
      <c r="K11" s="348">
        <v>1.0959999999999999E-2</v>
      </c>
      <c r="L11" s="348">
        <v>1.0959999999999999E-2</v>
      </c>
      <c r="M11" s="362"/>
      <c r="N11" s="350">
        <v>5.0172999999999996</v>
      </c>
      <c r="O11" s="348">
        <v>4.9877000000000002</v>
      </c>
      <c r="P11" s="348">
        <v>5.0864000000000003</v>
      </c>
      <c r="Q11" s="348">
        <v>5.0556000000000001</v>
      </c>
      <c r="R11" s="348">
        <v>5.1052999999999997</v>
      </c>
      <c r="S11" s="348">
        <v>5.1901000000000002</v>
      </c>
      <c r="T11" s="348">
        <v>5.2047999999999996</v>
      </c>
      <c r="U11" s="354">
        <v>5.2495000000000003</v>
      </c>
      <c r="V11" s="348">
        <v>5.3445</v>
      </c>
      <c r="W11" s="348">
        <v>5.8163999999999998</v>
      </c>
      <c r="X11" s="348">
        <v>6.1516000000000002</v>
      </c>
      <c r="Y11" s="375">
        <v>5.7161</v>
      </c>
      <c r="Z11" s="348" t="s">
        <v>430</v>
      </c>
      <c r="AA11" s="348">
        <v>5.1428000000000003</v>
      </c>
      <c r="AB11" s="348">
        <v>5.1764000000000001</v>
      </c>
      <c r="AC11" s="348">
        <v>5.2114000000000003</v>
      </c>
      <c r="AD11" s="348">
        <v>5.3045999999999998</v>
      </c>
      <c r="AE11" s="348">
        <v>5.0712999999999999</v>
      </c>
      <c r="AF11" s="348">
        <v>5.1654</v>
      </c>
      <c r="AG11" s="569"/>
      <c r="AH11" s="346">
        <v>6</v>
      </c>
      <c r="AI11" s="346">
        <v>10</v>
      </c>
      <c r="AJ11" s="346">
        <v>2</v>
      </c>
      <c r="AK11" s="346">
        <v>2</v>
      </c>
      <c r="AL11" s="346">
        <v>3</v>
      </c>
      <c r="AM11" s="346">
        <v>4</v>
      </c>
      <c r="AN11" s="346">
        <v>3</v>
      </c>
      <c r="AO11" s="572">
        <v>4</v>
      </c>
      <c r="AP11" s="346">
        <v>4</v>
      </c>
      <c r="AQ11" s="346">
        <v>1</v>
      </c>
      <c r="AR11" s="346">
        <v>1</v>
      </c>
      <c r="AS11" s="346">
        <v>1</v>
      </c>
      <c r="AT11" s="346" t="s">
        <v>430</v>
      </c>
      <c r="AU11" s="346">
        <v>5</v>
      </c>
      <c r="AV11" s="346">
        <v>4</v>
      </c>
      <c r="AW11" s="346">
        <v>2</v>
      </c>
      <c r="AX11" s="346">
        <v>4</v>
      </c>
      <c r="AY11" s="346">
        <v>2</v>
      </c>
      <c r="AZ11" s="584"/>
      <c r="BA11" s="467">
        <v>5.93</v>
      </c>
      <c r="BB11" s="348" t="s">
        <v>430</v>
      </c>
      <c r="BC11" s="348" t="s">
        <v>430</v>
      </c>
      <c r="BD11" s="348" t="s">
        <v>430</v>
      </c>
      <c r="BE11" s="375" t="s">
        <v>430</v>
      </c>
      <c r="BF11" s="375">
        <v>94.07</v>
      </c>
      <c r="BG11" s="374"/>
      <c r="BH11" s="594">
        <v>94.07</v>
      </c>
      <c r="BI11" s="348" t="s">
        <v>430</v>
      </c>
      <c r="BJ11" s="348" t="s">
        <v>430</v>
      </c>
      <c r="BK11" s="348" t="s">
        <v>430</v>
      </c>
      <c r="BL11" s="348" t="s">
        <v>430</v>
      </c>
      <c r="BM11" s="375" t="s">
        <v>430</v>
      </c>
      <c r="BN11" s="375" t="s">
        <v>430</v>
      </c>
      <c r="BO11" s="375">
        <v>5.93</v>
      </c>
      <c r="BP11" s="375" t="s">
        <v>430</v>
      </c>
      <c r="BQ11" s="375" t="s">
        <v>430</v>
      </c>
      <c r="BR11" s="466"/>
      <c r="BS11" s="373" t="s">
        <v>430</v>
      </c>
      <c r="BT11" s="354" t="s">
        <v>430</v>
      </c>
      <c r="BU11" s="430"/>
      <c r="BV11" s="374" t="s">
        <v>555</v>
      </c>
    </row>
    <row r="12" spans="1:74" s="428" customFormat="1" x14ac:dyDescent="0.25">
      <c r="A12" s="345" t="s">
        <v>7442</v>
      </c>
      <c r="B12" s="373"/>
      <c r="C12" s="719">
        <v>43405</v>
      </c>
      <c r="D12" s="373"/>
      <c r="E12" s="346">
        <v>9747.36</v>
      </c>
      <c r="F12" s="373"/>
      <c r="G12" s="347">
        <v>1485.9181000000001</v>
      </c>
      <c r="H12" s="374"/>
      <c r="I12" s="348">
        <v>0.01</v>
      </c>
      <c r="J12" s="348">
        <v>5.31</v>
      </c>
      <c r="K12" s="348">
        <v>0.01</v>
      </c>
      <c r="L12" s="348">
        <v>0.01</v>
      </c>
      <c r="M12" s="362"/>
      <c r="N12" s="350">
        <v>4.9724000000000004</v>
      </c>
      <c r="O12" s="348">
        <v>4.9557000000000002</v>
      </c>
      <c r="P12" s="348">
        <v>5.0433000000000003</v>
      </c>
      <c r="Q12" s="348">
        <v>5.0166000000000004</v>
      </c>
      <c r="R12" s="348">
        <v>5.0709</v>
      </c>
      <c r="S12" s="348">
        <v>5.1744000000000003</v>
      </c>
      <c r="T12" s="348">
        <v>5.1649000000000003</v>
      </c>
      <c r="U12" s="354">
        <v>5.2126000000000001</v>
      </c>
      <c r="V12" s="348">
        <v>5.3042999999999996</v>
      </c>
      <c r="W12" s="348">
        <v>5.7751999999999999</v>
      </c>
      <c r="X12" s="348">
        <v>6.117</v>
      </c>
      <c r="Y12" s="375">
        <v>5.6864999999999997</v>
      </c>
      <c r="Z12" s="348" t="s">
        <v>430</v>
      </c>
      <c r="AA12" s="348">
        <v>5.1197999999999997</v>
      </c>
      <c r="AB12" s="348">
        <v>5.1497999999999999</v>
      </c>
      <c r="AC12" s="348">
        <v>5.1725000000000003</v>
      </c>
      <c r="AD12" s="348">
        <v>5.2652000000000001</v>
      </c>
      <c r="AE12" s="348">
        <v>5.0263999999999998</v>
      </c>
      <c r="AF12" s="348">
        <v>5.2046999999999999</v>
      </c>
      <c r="AG12" s="569"/>
      <c r="AH12" s="346">
        <v>15</v>
      </c>
      <c r="AI12" s="346">
        <v>16</v>
      </c>
      <c r="AJ12" s="346">
        <v>14</v>
      </c>
      <c r="AK12" s="346">
        <v>14</v>
      </c>
      <c r="AL12" s="346">
        <v>14</v>
      </c>
      <c r="AM12" s="346">
        <v>7</v>
      </c>
      <c r="AN12" s="346">
        <v>14</v>
      </c>
      <c r="AO12" s="572">
        <v>15</v>
      </c>
      <c r="AP12" s="346">
        <v>15</v>
      </c>
      <c r="AQ12" s="346">
        <v>13</v>
      </c>
      <c r="AR12" s="346">
        <v>12</v>
      </c>
      <c r="AS12" s="346">
        <v>9</v>
      </c>
      <c r="AT12" s="346" t="s">
        <v>430</v>
      </c>
      <c r="AU12" s="346">
        <v>11</v>
      </c>
      <c r="AV12" s="346">
        <v>14</v>
      </c>
      <c r="AW12" s="346">
        <v>14</v>
      </c>
      <c r="AX12" s="346">
        <v>15</v>
      </c>
      <c r="AY12" s="346">
        <v>15</v>
      </c>
      <c r="AZ12" s="584"/>
      <c r="BA12" s="467">
        <v>3.84</v>
      </c>
      <c r="BB12" s="348" t="s">
        <v>430</v>
      </c>
      <c r="BC12" s="348" t="s">
        <v>430</v>
      </c>
      <c r="BD12" s="348" t="s">
        <v>430</v>
      </c>
      <c r="BE12" s="375" t="s">
        <v>430</v>
      </c>
      <c r="BF12" s="375">
        <v>96.16</v>
      </c>
      <c r="BG12" s="374"/>
      <c r="BH12" s="594">
        <v>96.16</v>
      </c>
      <c r="BI12" s="348" t="s">
        <v>430</v>
      </c>
      <c r="BJ12" s="348" t="s">
        <v>430</v>
      </c>
      <c r="BK12" s="348" t="s">
        <v>430</v>
      </c>
      <c r="BL12" s="348" t="s">
        <v>430</v>
      </c>
      <c r="BM12" s="375" t="s">
        <v>430</v>
      </c>
      <c r="BN12" s="375" t="s">
        <v>430</v>
      </c>
      <c r="BO12" s="375">
        <v>3.84</v>
      </c>
      <c r="BP12" s="375" t="s">
        <v>430</v>
      </c>
      <c r="BQ12" s="375" t="s">
        <v>430</v>
      </c>
      <c r="BR12" s="466"/>
      <c r="BS12" s="373" t="s">
        <v>430</v>
      </c>
      <c r="BT12" s="354" t="s">
        <v>430</v>
      </c>
      <c r="BU12" s="430"/>
      <c r="BV12" s="374" t="s">
        <v>555</v>
      </c>
    </row>
    <row r="13" spans="1:74" s="428" customFormat="1" ht="11" x14ac:dyDescent="0.3">
      <c r="A13" s="841" t="s">
        <v>7443</v>
      </c>
      <c r="B13" s="842"/>
      <c r="C13" s="843">
        <v>43480</v>
      </c>
      <c r="D13" s="842"/>
      <c r="E13" s="844">
        <v>8817.59</v>
      </c>
      <c r="F13" s="842"/>
      <c r="G13" s="845">
        <v>1465.9191000000001</v>
      </c>
      <c r="H13" s="847"/>
      <c r="I13" s="846">
        <v>9.2099999999999994E-3</v>
      </c>
      <c r="J13" s="846">
        <v>5.3</v>
      </c>
      <c r="K13" s="846">
        <v>8.8999999999999999E-3</v>
      </c>
      <c r="L13" s="846">
        <v>8.8999999999999999E-3</v>
      </c>
      <c r="M13" s="851"/>
      <c r="N13" s="848">
        <v>5.0103999999999997</v>
      </c>
      <c r="O13" s="846">
        <v>4.9926000000000004</v>
      </c>
      <c r="P13" s="846">
        <v>5.0772000000000004</v>
      </c>
      <c r="Q13" s="846">
        <v>5.0472000000000001</v>
      </c>
      <c r="R13" s="846">
        <v>5.0968</v>
      </c>
      <c r="S13" s="846">
        <v>5.1814</v>
      </c>
      <c r="T13" s="846">
        <v>5.1957000000000004</v>
      </c>
      <c r="U13" s="856">
        <v>5.2367999999999997</v>
      </c>
      <c r="V13" s="846">
        <v>5.3289</v>
      </c>
      <c r="W13" s="846">
        <v>5.79</v>
      </c>
      <c r="X13" s="846">
        <v>6.1272000000000002</v>
      </c>
      <c r="Y13" s="852">
        <v>5.6917999999999997</v>
      </c>
      <c r="Z13" s="846" t="s">
        <v>430</v>
      </c>
      <c r="AA13" s="846">
        <v>5.1327999999999996</v>
      </c>
      <c r="AB13" s="846">
        <v>5.1676000000000002</v>
      </c>
      <c r="AC13" s="846">
        <v>5.1997999999999998</v>
      </c>
      <c r="AD13" s="846">
        <v>5.2891000000000004</v>
      </c>
      <c r="AE13" s="846">
        <v>5.0564</v>
      </c>
      <c r="AF13" s="846">
        <v>5.1615000000000002</v>
      </c>
      <c r="AG13" s="931"/>
      <c r="AH13" s="844">
        <v>8</v>
      </c>
      <c r="AI13" s="844">
        <v>5</v>
      </c>
      <c r="AJ13" s="844">
        <v>3</v>
      </c>
      <c r="AK13" s="844">
        <v>4</v>
      </c>
      <c r="AL13" s="844">
        <v>6</v>
      </c>
      <c r="AM13" s="844">
        <v>6</v>
      </c>
      <c r="AN13" s="844">
        <v>4</v>
      </c>
      <c r="AO13" s="932">
        <v>5</v>
      </c>
      <c r="AP13" s="844">
        <v>6</v>
      </c>
      <c r="AQ13" s="844">
        <v>6</v>
      </c>
      <c r="AR13" s="844">
        <v>6</v>
      </c>
      <c r="AS13" s="844">
        <v>6</v>
      </c>
      <c r="AT13" s="844" t="s">
        <v>430</v>
      </c>
      <c r="AU13" s="844">
        <v>6</v>
      </c>
      <c r="AV13" s="844">
        <v>6</v>
      </c>
      <c r="AW13" s="844">
        <v>5</v>
      </c>
      <c r="AX13" s="844">
        <v>5</v>
      </c>
      <c r="AY13" s="844">
        <v>5</v>
      </c>
      <c r="AZ13" s="933"/>
      <c r="BA13" s="853">
        <v>3.23</v>
      </c>
      <c r="BB13" s="846" t="s">
        <v>430</v>
      </c>
      <c r="BC13" s="846" t="s">
        <v>430</v>
      </c>
      <c r="BD13" s="846" t="s">
        <v>430</v>
      </c>
      <c r="BE13" s="852" t="s">
        <v>430</v>
      </c>
      <c r="BF13" s="852">
        <v>96.77</v>
      </c>
      <c r="BG13" s="847"/>
      <c r="BH13" s="934">
        <v>96.77</v>
      </c>
      <c r="BI13" s="846" t="s">
        <v>430</v>
      </c>
      <c r="BJ13" s="846" t="s">
        <v>430</v>
      </c>
      <c r="BK13" s="846" t="s">
        <v>430</v>
      </c>
      <c r="BL13" s="846" t="s">
        <v>430</v>
      </c>
      <c r="BM13" s="852" t="s">
        <v>430</v>
      </c>
      <c r="BN13" s="852" t="s">
        <v>430</v>
      </c>
      <c r="BO13" s="852">
        <v>3.23</v>
      </c>
      <c r="BP13" s="852" t="s">
        <v>430</v>
      </c>
      <c r="BQ13" s="852" t="s">
        <v>430</v>
      </c>
      <c r="BR13" s="850"/>
      <c r="BS13" s="842" t="s">
        <v>430</v>
      </c>
      <c r="BT13" s="856" t="s">
        <v>430</v>
      </c>
      <c r="BU13" s="892"/>
      <c r="BV13" s="847" t="s">
        <v>555</v>
      </c>
    </row>
    <row r="14" spans="1:74" s="428" customFormat="1" x14ac:dyDescent="0.25">
      <c r="A14" s="345" t="s">
        <v>7444</v>
      </c>
      <c r="B14" s="373"/>
      <c r="C14" s="719">
        <v>43452</v>
      </c>
      <c r="D14" s="373"/>
      <c r="E14" s="346">
        <v>8376.26</v>
      </c>
      <c r="F14" s="373"/>
      <c r="G14" s="347">
        <v>147.59819999999999</v>
      </c>
      <c r="H14" s="374"/>
      <c r="I14" s="348">
        <v>1.0959999999999999E-2</v>
      </c>
      <c r="J14" s="348">
        <v>5.34</v>
      </c>
      <c r="K14" s="348">
        <v>1.0959999999999999E-2</v>
      </c>
      <c r="L14" s="348">
        <v>1.0959999999999999E-2</v>
      </c>
      <c r="M14" s="362"/>
      <c r="N14" s="350">
        <v>4.9960000000000004</v>
      </c>
      <c r="O14" s="348">
        <v>5.0056000000000003</v>
      </c>
      <c r="P14" s="348">
        <v>5.1063000000000001</v>
      </c>
      <c r="Q14" s="348">
        <v>5.0563000000000002</v>
      </c>
      <c r="R14" s="348">
        <v>5.1018999999999997</v>
      </c>
      <c r="S14" s="348">
        <v>5.1852999999999998</v>
      </c>
      <c r="T14" s="348">
        <v>5.1898999999999997</v>
      </c>
      <c r="U14" s="354">
        <v>5.2327000000000004</v>
      </c>
      <c r="V14" s="348">
        <v>5.3299000000000003</v>
      </c>
      <c r="W14" s="348">
        <v>5.7994000000000003</v>
      </c>
      <c r="X14" s="348">
        <v>6.1368999999999998</v>
      </c>
      <c r="Y14" s="375">
        <v>5.7046999999999999</v>
      </c>
      <c r="Z14" s="348" t="s">
        <v>430</v>
      </c>
      <c r="AA14" s="348">
        <v>5.1464999999999996</v>
      </c>
      <c r="AB14" s="348">
        <v>5.1692999999999998</v>
      </c>
      <c r="AC14" s="348">
        <v>5.1920000000000002</v>
      </c>
      <c r="AD14" s="348">
        <v>5.2878999999999996</v>
      </c>
      <c r="AE14" s="348">
        <v>5.0662000000000003</v>
      </c>
      <c r="AF14" s="348">
        <v>5.2023000000000001</v>
      </c>
      <c r="AG14" s="569"/>
      <c r="AH14" s="346">
        <v>11</v>
      </c>
      <c r="AI14" s="346">
        <v>2</v>
      </c>
      <c r="AJ14" s="346">
        <v>1</v>
      </c>
      <c r="AK14" s="346">
        <v>1</v>
      </c>
      <c r="AL14" s="346">
        <v>5</v>
      </c>
      <c r="AM14" s="346">
        <v>5</v>
      </c>
      <c r="AN14" s="346">
        <v>6</v>
      </c>
      <c r="AO14" s="572">
        <v>6</v>
      </c>
      <c r="AP14" s="346">
        <v>5</v>
      </c>
      <c r="AQ14" s="346">
        <v>5</v>
      </c>
      <c r="AR14" s="346">
        <v>3</v>
      </c>
      <c r="AS14" s="346">
        <v>3</v>
      </c>
      <c r="AT14" s="346" t="s">
        <v>430</v>
      </c>
      <c r="AU14" s="346">
        <v>4</v>
      </c>
      <c r="AV14" s="346">
        <v>5</v>
      </c>
      <c r="AW14" s="346">
        <v>6</v>
      </c>
      <c r="AX14" s="346">
        <v>6</v>
      </c>
      <c r="AY14" s="346">
        <v>3</v>
      </c>
      <c r="AZ14" s="584"/>
      <c r="BA14" s="467">
        <v>5.72</v>
      </c>
      <c r="BB14" s="348" t="s">
        <v>430</v>
      </c>
      <c r="BC14" s="348" t="s">
        <v>430</v>
      </c>
      <c r="BD14" s="348" t="s">
        <v>430</v>
      </c>
      <c r="BE14" s="375" t="s">
        <v>430</v>
      </c>
      <c r="BF14" s="375">
        <v>94.28</v>
      </c>
      <c r="BG14" s="374"/>
      <c r="BH14" s="594">
        <v>93.46</v>
      </c>
      <c r="BI14" s="348" t="s">
        <v>430</v>
      </c>
      <c r="BJ14" s="348" t="s">
        <v>430</v>
      </c>
      <c r="BK14" s="348" t="s">
        <v>430</v>
      </c>
      <c r="BL14" s="348" t="s">
        <v>430</v>
      </c>
      <c r="BM14" s="375" t="s">
        <v>430</v>
      </c>
      <c r="BN14" s="375" t="s">
        <v>430</v>
      </c>
      <c r="BO14" s="375">
        <v>5.72</v>
      </c>
      <c r="BP14" s="375" t="s">
        <v>430</v>
      </c>
      <c r="BQ14" s="375" t="s">
        <v>430</v>
      </c>
      <c r="BR14" s="466"/>
      <c r="BS14" s="373" t="s">
        <v>430</v>
      </c>
      <c r="BT14" s="354" t="s">
        <v>430</v>
      </c>
      <c r="BU14" s="430"/>
      <c r="BV14" s="374" t="s">
        <v>555</v>
      </c>
    </row>
    <row r="15" spans="1:74" s="428" customFormat="1" x14ac:dyDescent="0.25">
      <c r="A15" s="345" t="s">
        <v>7445</v>
      </c>
      <c r="B15" s="373"/>
      <c r="C15" s="719">
        <v>43551</v>
      </c>
      <c r="D15" s="373"/>
      <c r="E15" s="346">
        <v>5278.06</v>
      </c>
      <c r="F15" s="373"/>
      <c r="G15" s="347">
        <v>1450.5226</v>
      </c>
      <c r="H15" s="374"/>
      <c r="I15" s="348">
        <v>1.0959999999999999E-2</v>
      </c>
      <c r="J15" s="348">
        <v>5.26</v>
      </c>
      <c r="K15" s="348">
        <v>1.0959999999999999E-2</v>
      </c>
      <c r="L15" s="348">
        <v>1.0959999999999999E-2</v>
      </c>
      <c r="M15" s="362"/>
      <c r="N15" s="350">
        <v>4.9679000000000002</v>
      </c>
      <c r="O15" s="348">
        <v>4.9885999999999999</v>
      </c>
      <c r="P15" s="348">
        <v>5.0743</v>
      </c>
      <c r="Q15" s="348">
        <v>5.0475000000000003</v>
      </c>
      <c r="R15" s="348">
        <v>5.1052</v>
      </c>
      <c r="S15" s="348">
        <v>5.2187000000000001</v>
      </c>
      <c r="T15" s="348">
        <v>5.2104999999999997</v>
      </c>
      <c r="U15" s="354">
        <v>5.2534000000000001</v>
      </c>
      <c r="V15" s="348">
        <v>5.3483999999999998</v>
      </c>
      <c r="W15" s="348">
        <v>5.8125</v>
      </c>
      <c r="X15" s="348">
        <v>6.1492000000000004</v>
      </c>
      <c r="Y15" s="375">
        <v>5.6993999999999998</v>
      </c>
      <c r="Z15" s="348" t="s">
        <v>430</v>
      </c>
      <c r="AA15" s="348">
        <v>5.1467999999999998</v>
      </c>
      <c r="AB15" s="348">
        <v>5.1920999999999999</v>
      </c>
      <c r="AC15" s="348">
        <v>5.2106000000000003</v>
      </c>
      <c r="AD15" s="348">
        <v>5.3079999999999998</v>
      </c>
      <c r="AE15" s="348">
        <v>5.0614999999999997</v>
      </c>
      <c r="AF15" s="348">
        <v>5.1505000000000001</v>
      </c>
      <c r="AG15" s="569"/>
      <c r="AH15" s="346">
        <v>16</v>
      </c>
      <c r="AI15" s="346">
        <v>9</v>
      </c>
      <c r="AJ15" s="346">
        <v>5</v>
      </c>
      <c r="AK15" s="346">
        <v>3</v>
      </c>
      <c r="AL15" s="346">
        <v>4</v>
      </c>
      <c r="AM15" s="346">
        <v>2</v>
      </c>
      <c r="AN15" s="346">
        <v>2</v>
      </c>
      <c r="AO15" s="572">
        <v>3</v>
      </c>
      <c r="AP15" s="346">
        <v>3</v>
      </c>
      <c r="AQ15" s="346">
        <v>2</v>
      </c>
      <c r="AR15" s="346">
        <v>2</v>
      </c>
      <c r="AS15" s="346">
        <v>4</v>
      </c>
      <c r="AT15" s="346" t="s">
        <v>430</v>
      </c>
      <c r="AU15" s="346">
        <v>3</v>
      </c>
      <c r="AV15" s="346">
        <v>2</v>
      </c>
      <c r="AW15" s="346">
        <v>3</v>
      </c>
      <c r="AX15" s="346">
        <v>3</v>
      </c>
      <c r="AY15" s="346">
        <v>4</v>
      </c>
      <c r="AZ15" s="584"/>
      <c r="BA15" s="467">
        <v>4.53</v>
      </c>
      <c r="BB15" s="348" t="s">
        <v>430</v>
      </c>
      <c r="BC15" s="348" t="s">
        <v>430</v>
      </c>
      <c r="BD15" s="348" t="s">
        <v>430</v>
      </c>
      <c r="BE15" s="375" t="s">
        <v>430</v>
      </c>
      <c r="BF15" s="375">
        <v>95.47</v>
      </c>
      <c r="BG15" s="374"/>
      <c r="BH15" s="594">
        <v>95.47</v>
      </c>
      <c r="BI15" s="348" t="s">
        <v>430</v>
      </c>
      <c r="BJ15" s="348" t="s">
        <v>430</v>
      </c>
      <c r="BK15" s="348" t="s">
        <v>430</v>
      </c>
      <c r="BL15" s="348" t="s">
        <v>430</v>
      </c>
      <c r="BM15" s="375" t="s">
        <v>430</v>
      </c>
      <c r="BN15" s="375" t="s">
        <v>430</v>
      </c>
      <c r="BO15" s="375">
        <v>4.53</v>
      </c>
      <c r="BP15" s="375" t="s">
        <v>430</v>
      </c>
      <c r="BQ15" s="375" t="s">
        <v>430</v>
      </c>
      <c r="BR15" s="466"/>
      <c r="BS15" s="373" t="s">
        <v>430</v>
      </c>
      <c r="BT15" s="354" t="s">
        <v>430</v>
      </c>
      <c r="BU15" s="430"/>
      <c r="BV15" s="374" t="s">
        <v>555</v>
      </c>
    </row>
    <row r="16" spans="1:74" s="428" customFormat="1" x14ac:dyDescent="0.25">
      <c r="A16" s="345" t="s">
        <v>7446</v>
      </c>
      <c r="B16" s="373"/>
      <c r="C16" s="719">
        <v>41275</v>
      </c>
      <c r="D16" s="373"/>
      <c r="E16" s="346">
        <v>5089.2299999999996</v>
      </c>
      <c r="F16" s="373"/>
      <c r="G16" s="347">
        <v>3760.7469000000001</v>
      </c>
      <c r="H16" s="374"/>
      <c r="I16" s="348">
        <v>8.2199999999999999E-3</v>
      </c>
      <c r="J16" s="348">
        <v>5.23</v>
      </c>
      <c r="K16" s="348">
        <v>8.2199999999999999E-3</v>
      </c>
      <c r="L16" s="348">
        <v>8.2199999999999999E-3</v>
      </c>
      <c r="M16" s="362"/>
      <c r="N16" s="350">
        <v>4.9903000000000004</v>
      </c>
      <c r="O16" s="348">
        <v>4.9690000000000003</v>
      </c>
      <c r="P16" s="348">
        <v>5.0275999999999996</v>
      </c>
      <c r="Q16" s="348">
        <v>5.0190999999999999</v>
      </c>
      <c r="R16" s="348">
        <v>5.0711000000000004</v>
      </c>
      <c r="S16" s="348">
        <v>5.1669</v>
      </c>
      <c r="T16" s="348">
        <v>5.1780999999999997</v>
      </c>
      <c r="U16" s="354">
        <v>5.2186000000000003</v>
      </c>
      <c r="V16" s="348">
        <v>5.3155000000000001</v>
      </c>
      <c r="W16" s="348">
        <v>5.7784000000000004</v>
      </c>
      <c r="X16" s="348">
        <v>6.1212999999999997</v>
      </c>
      <c r="Y16" s="375">
        <v>5.6833</v>
      </c>
      <c r="Z16" s="348">
        <v>5.4302999999999999</v>
      </c>
      <c r="AA16" s="348">
        <v>5.1280000000000001</v>
      </c>
      <c r="AB16" s="348">
        <v>5.1599000000000004</v>
      </c>
      <c r="AC16" s="348">
        <v>5.1813000000000002</v>
      </c>
      <c r="AD16" s="348">
        <v>5.2752999999999997</v>
      </c>
      <c r="AE16" s="348">
        <v>5.0270000000000001</v>
      </c>
      <c r="AF16" s="348">
        <v>6.2439</v>
      </c>
      <c r="AG16" s="569"/>
      <c r="AH16" s="346">
        <v>13</v>
      </c>
      <c r="AI16" s="346">
        <v>14</v>
      </c>
      <c r="AJ16" s="346">
        <v>17</v>
      </c>
      <c r="AK16" s="346">
        <v>13</v>
      </c>
      <c r="AL16" s="346">
        <v>13</v>
      </c>
      <c r="AM16" s="346">
        <v>9</v>
      </c>
      <c r="AN16" s="346">
        <v>8</v>
      </c>
      <c r="AO16" s="572">
        <v>12</v>
      </c>
      <c r="AP16" s="346">
        <v>12</v>
      </c>
      <c r="AQ16" s="346">
        <v>10</v>
      </c>
      <c r="AR16" s="346">
        <v>7</v>
      </c>
      <c r="AS16" s="346">
        <v>10</v>
      </c>
      <c r="AT16" s="346">
        <v>1</v>
      </c>
      <c r="AU16" s="346">
        <v>8</v>
      </c>
      <c r="AV16" s="346">
        <v>7</v>
      </c>
      <c r="AW16" s="346">
        <v>8</v>
      </c>
      <c r="AX16" s="346">
        <v>12</v>
      </c>
      <c r="AY16" s="346">
        <v>14</v>
      </c>
      <c r="AZ16" s="584"/>
      <c r="BA16" s="467">
        <v>3.92</v>
      </c>
      <c r="BB16" s="348" t="s">
        <v>430</v>
      </c>
      <c r="BC16" s="348" t="s">
        <v>430</v>
      </c>
      <c r="BD16" s="348" t="s">
        <v>430</v>
      </c>
      <c r="BE16" s="375" t="s">
        <v>430</v>
      </c>
      <c r="BF16" s="375">
        <v>96.08</v>
      </c>
      <c r="BG16" s="374"/>
      <c r="BH16" s="594">
        <v>96.08</v>
      </c>
      <c r="BI16" s="348" t="s">
        <v>430</v>
      </c>
      <c r="BJ16" s="348" t="s">
        <v>430</v>
      </c>
      <c r="BK16" s="348" t="s">
        <v>430</v>
      </c>
      <c r="BL16" s="348" t="s">
        <v>430</v>
      </c>
      <c r="BM16" s="375" t="s">
        <v>430</v>
      </c>
      <c r="BN16" s="375" t="s">
        <v>430</v>
      </c>
      <c r="BO16" s="375">
        <v>3.92</v>
      </c>
      <c r="BP16" s="375" t="s">
        <v>430</v>
      </c>
      <c r="BQ16" s="375" t="s">
        <v>430</v>
      </c>
      <c r="BR16" s="466"/>
      <c r="BS16" s="373" t="s">
        <v>430</v>
      </c>
      <c r="BT16" s="354" t="s">
        <v>430</v>
      </c>
      <c r="BU16" s="430"/>
      <c r="BV16" s="374" t="s">
        <v>555</v>
      </c>
    </row>
    <row r="17" spans="1:74" s="428" customFormat="1" x14ac:dyDescent="0.25">
      <c r="A17" s="345" t="s">
        <v>7447</v>
      </c>
      <c r="B17" s="373"/>
      <c r="C17" s="719">
        <v>43607</v>
      </c>
      <c r="D17" s="373"/>
      <c r="E17" s="346">
        <v>4766.05</v>
      </c>
      <c r="F17" s="373"/>
      <c r="G17" s="347">
        <v>1437.7330999999999</v>
      </c>
      <c r="H17" s="374"/>
      <c r="I17" s="348">
        <v>8.3300000000000006E-3</v>
      </c>
      <c r="J17" s="348">
        <v>5.32</v>
      </c>
      <c r="K17" s="348">
        <v>8.3000000000000001E-3</v>
      </c>
      <c r="L17" s="348">
        <v>8.3000000000000001E-3</v>
      </c>
      <c r="M17" s="362"/>
      <c r="N17" s="350">
        <v>5.0197000000000003</v>
      </c>
      <c r="O17" s="348">
        <v>4.9905999999999997</v>
      </c>
      <c r="P17" s="348">
        <v>5.0423999999999998</v>
      </c>
      <c r="Q17" s="348">
        <v>5.0199999999999996</v>
      </c>
      <c r="R17" s="348">
        <v>5.0659000000000001</v>
      </c>
      <c r="S17" s="348">
        <v>5.1623000000000001</v>
      </c>
      <c r="T17" s="348">
        <v>5.1654</v>
      </c>
      <c r="U17" s="354">
        <v>5.2164000000000001</v>
      </c>
      <c r="V17" s="348">
        <v>5.3151000000000002</v>
      </c>
      <c r="W17" s="348">
        <v>5.7794999999999996</v>
      </c>
      <c r="X17" s="348">
        <v>6.1208999999999998</v>
      </c>
      <c r="Y17" s="375">
        <v>5.6989999999999998</v>
      </c>
      <c r="Z17" s="348" t="s">
        <v>430</v>
      </c>
      <c r="AA17" s="348">
        <v>5.1257000000000001</v>
      </c>
      <c r="AB17" s="348">
        <v>5.1558999999999999</v>
      </c>
      <c r="AC17" s="348">
        <v>5.1768999999999998</v>
      </c>
      <c r="AD17" s="348">
        <v>5.2751999999999999</v>
      </c>
      <c r="AE17" s="348">
        <v>5.0336999999999996</v>
      </c>
      <c r="AF17" s="348">
        <v>5.1292</v>
      </c>
      <c r="AG17" s="569"/>
      <c r="AH17" s="346">
        <v>5</v>
      </c>
      <c r="AI17" s="346">
        <v>6</v>
      </c>
      <c r="AJ17" s="346">
        <v>15</v>
      </c>
      <c r="AK17" s="346">
        <v>12</v>
      </c>
      <c r="AL17" s="346">
        <v>15</v>
      </c>
      <c r="AM17" s="346">
        <v>15</v>
      </c>
      <c r="AN17" s="346">
        <v>13</v>
      </c>
      <c r="AO17" s="572">
        <v>13</v>
      </c>
      <c r="AP17" s="346">
        <v>13</v>
      </c>
      <c r="AQ17" s="346">
        <v>9</v>
      </c>
      <c r="AR17" s="346">
        <v>8</v>
      </c>
      <c r="AS17" s="346">
        <v>5</v>
      </c>
      <c r="AT17" s="346" t="s">
        <v>430</v>
      </c>
      <c r="AU17" s="346">
        <v>9</v>
      </c>
      <c r="AV17" s="346">
        <v>9</v>
      </c>
      <c r="AW17" s="346">
        <v>12</v>
      </c>
      <c r="AX17" s="346">
        <v>13</v>
      </c>
      <c r="AY17" s="346">
        <v>13</v>
      </c>
      <c r="AZ17" s="584"/>
      <c r="BA17" s="467">
        <v>5.23</v>
      </c>
      <c r="BB17" s="348" t="s">
        <v>430</v>
      </c>
      <c r="BC17" s="348" t="s">
        <v>430</v>
      </c>
      <c r="BD17" s="348" t="s">
        <v>430</v>
      </c>
      <c r="BE17" s="375" t="s">
        <v>430</v>
      </c>
      <c r="BF17" s="375">
        <v>94.77</v>
      </c>
      <c r="BG17" s="374"/>
      <c r="BH17" s="594">
        <v>94.77</v>
      </c>
      <c r="BI17" s="348" t="s">
        <v>430</v>
      </c>
      <c r="BJ17" s="348" t="s">
        <v>430</v>
      </c>
      <c r="BK17" s="348" t="s">
        <v>430</v>
      </c>
      <c r="BL17" s="348" t="s">
        <v>430</v>
      </c>
      <c r="BM17" s="375" t="s">
        <v>430</v>
      </c>
      <c r="BN17" s="375" t="s">
        <v>430</v>
      </c>
      <c r="BO17" s="375">
        <v>5.23</v>
      </c>
      <c r="BP17" s="375" t="s">
        <v>430</v>
      </c>
      <c r="BQ17" s="375" t="s">
        <v>430</v>
      </c>
      <c r="BR17" s="466"/>
      <c r="BS17" s="373" t="s">
        <v>430</v>
      </c>
      <c r="BT17" s="354" t="s">
        <v>430</v>
      </c>
      <c r="BU17" s="430"/>
      <c r="BV17" s="374" t="s">
        <v>555</v>
      </c>
    </row>
    <row r="18" spans="1:74" s="428" customFormat="1" x14ac:dyDescent="0.25">
      <c r="A18" s="345" t="s">
        <v>7448</v>
      </c>
      <c r="B18" s="373"/>
      <c r="C18" s="719">
        <v>43474</v>
      </c>
      <c r="D18" s="373"/>
      <c r="E18" s="346">
        <v>3600.77</v>
      </c>
      <c r="F18" s="373"/>
      <c r="G18" s="347">
        <v>1471.6523999999999</v>
      </c>
      <c r="H18" s="374"/>
      <c r="I18" s="348">
        <v>0</v>
      </c>
      <c r="J18" s="348">
        <v>5.28</v>
      </c>
      <c r="K18" s="348">
        <v>0.01</v>
      </c>
      <c r="L18" s="348">
        <v>0.01</v>
      </c>
      <c r="M18" s="362"/>
      <c r="N18" s="350">
        <v>5.0132000000000003</v>
      </c>
      <c r="O18" s="348">
        <v>4.9748000000000001</v>
      </c>
      <c r="P18" s="348">
        <v>5.0688000000000004</v>
      </c>
      <c r="Q18" s="348">
        <v>5.0387000000000004</v>
      </c>
      <c r="R18" s="348">
        <v>5.0728999999999997</v>
      </c>
      <c r="S18" s="348">
        <v>5.1641000000000004</v>
      </c>
      <c r="T18" s="348">
        <v>5.1702000000000004</v>
      </c>
      <c r="U18" s="354">
        <v>5.2240000000000002</v>
      </c>
      <c r="V18" s="348">
        <v>5.32</v>
      </c>
      <c r="W18" s="348">
        <v>5.7770999999999999</v>
      </c>
      <c r="X18" s="348">
        <v>6.1196000000000002</v>
      </c>
      <c r="Y18" s="375">
        <v>5.6909000000000001</v>
      </c>
      <c r="Z18" s="348" t="s">
        <v>430</v>
      </c>
      <c r="AA18" s="348">
        <v>5.1054000000000004</v>
      </c>
      <c r="AB18" s="348">
        <v>5.1432000000000002</v>
      </c>
      <c r="AC18" s="348">
        <v>5.1779000000000002</v>
      </c>
      <c r="AD18" s="348">
        <v>5.2808000000000002</v>
      </c>
      <c r="AE18" s="348">
        <v>5.0434999999999999</v>
      </c>
      <c r="AF18" s="348">
        <v>5.2039</v>
      </c>
      <c r="AG18" s="569"/>
      <c r="AH18" s="346">
        <v>7</v>
      </c>
      <c r="AI18" s="346">
        <v>12</v>
      </c>
      <c r="AJ18" s="346">
        <v>8</v>
      </c>
      <c r="AK18" s="346">
        <v>7</v>
      </c>
      <c r="AL18" s="346">
        <v>11</v>
      </c>
      <c r="AM18" s="346">
        <v>12</v>
      </c>
      <c r="AN18" s="346">
        <v>11</v>
      </c>
      <c r="AO18" s="572">
        <v>8</v>
      </c>
      <c r="AP18" s="346">
        <v>8</v>
      </c>
      <c r="AQ18" s="346">
        <v>11</v>
      </c>
      <c r="AR18" s="346">
        <v>11</v>
      </c>
      <c r="AS18" s="346">
        <v>7</v>
      </c>
      <c r="AT18" s="346" t="s">
        <v>430</v>
      </c>
      <c r="AU18" s="346">
        <v>15</v>
      </c>
      <c r="AV18" s="346">
        <v>15</v>
      </c>
      <c r="AW18" s="346">
        <v>10</v>
      </c>
      <c r="AX18" s="346">
        <v>7</v>
      </c>
      <c r="AY18" s="346">
        <v>7</v>
      </c>
      <c r="AZ18" s="584"/>
      <c r="BA18" s="467">
        <v>4.8499999999999996</v>
      </c>
      <c r="BB18" s="348" t="s">
        <v>430</v>
      </c>
      <c r="BC18" s="348" t="s">
        <v>430</v>
      </c>
      <c r="BD18" s="348" t="s">
        <v>430</v>
      </c>
      <c r="BE18" s="375" t="s">
        <v>430</v>
      </c>
      <c r="BF18" s="375">
        <v>95.15</v>
      </c>
      <c r="BG18" s="374"/>
      <c r="BH18" s="594">
        <v>95.15</v>
      </c>
      <c r="BI18" s="348" t="s">
        <v>430</v>
      </c>
      <c r="BJ18" s="348" t="s">
        <v>430</v>
      </c>
      <c r="BK18" s="348" t="s">
        <v>430</v>
      </c>
      <c r="BL18" s="348" t="s">
        <v>430</v>
      </c>
      <c r="BM18" s="375" t="s">
        <v>430</v>
      </c>
      <c r="BN18" s="375" t="s">
        <v>430</v>
      </c>
      <c r="BO18" s="375">
        <v>4.8499999999999996</v>
      </c>
      <c r="BP18" s="375" t="s">
        <v>430</v>
      </c>
      <c r="BQ18" s="375" t="s">
        <v>430</v>
      </c>
      <c r="BR18" s="466"/>
      <c r="BS18" s="373" t="s">
        <v>430</v>
      </c>
      <c r="BT18" s="354" t="s">
        <v>430</v>
      </c>
      <c r="BU18" s="430"/>
      <c r="BV18" s="374" t="s">
        <v>555</v>
      </c>
    </row>
    <row r="19" spans="1:74" s="428" customFormat="1" x14ac:dyDescent="0.25">
      <c r="A19" s="345" t="s">
        <v>7449</v>
      </c>
      <c r="B19" s="373"/>
      <c r="C19" s="719">
        <v>43544</v>
      </c>
      <c r="D19" s="373"/>
      <c r="E19" s="346">
        <v>1896.05</v>
      </c>
      <c r="F19" s="373"/>
      <c r="G19" s="347">
        <v>1459.1167</v>
      </c>
      <c r="H19" s="374"/>
      <c r="I19" s="348">
        <v>0.01</v>
      </c>
      <c r="J19" s="348">
        <v>5.3</v>
      </c>
      <c r="K19" s="348">
        <v>0</v>
      </c>
      <c r="L19" s="348">
        <v>0</v>
      </c>
      <c r="M19" s="362"/>
      <c r="N19" s="350">
        <v>4.9962</v>
      </c>
      <c r="O19" s="348">
        <v>4.9659000000000004</v>
      </c>
      <c r="P19" s="348">
        <v>5.0465</v>
      </c>
      <c r="Q19" s="348">
        <v>5.0114000000000001</v>
      </c>
      <c r="R19" s="348">
        <v>5.0564</v>
      </c>
      <c r="S19" s="348">
        <v>5.1639999999999997</v>
      </c>
      <c r="T19" s="348">
        <v>5.1372999999999998</v>
      </c>
      <c r="U19" s="354">
        <v>5.1768000000000001</v>
      </c>
      <c r="V19" s="348">
        <v>5.2736999999999998</v>
      </c>
      <c r="W19" s="348">
        <v>5.7546999999999997</v>
      </c>
      <c r="X19" s="348">
        <v>6.1001000000000003</v>
      </c>
      <c r="Y19" s="375">
        <v>5.6626000000000003</v>
      </c>
      <c r="Z19" s="348" t="s">
        <v>430</v>
      </c>
      <c r="AA19" s="348">
        <v>5.0972999999999997</v>
      </c>
      <c r="AB19" s="348">
        <v>5.1334</v>
      </c>
      <c r="AC19" s="348">
        <v>5.1319999999999997</v>
      </c>
      <c r="AD19" s="348">
        <v>5.2310999999999996</v>
      </c>
      <c r="AE19" s="348">
        <v>5.0176999999999996</v>
      </c>
      <c r="AF19" s="348">
        <v>5.2206000000000001</v>
      </c>
      <c r="AG19" s="569"/>
      <c r="AH19" s="346">
        <v>10</v>
      </c>
      <c r="AI19" s="346">
        <v>15</v>
      </c>
      <c r="AJ19" s="346">
        <v>13</v>
      </c>
      <c r="AK19" s="346">
        <v>16</v>
      </c>
      <c r="AL19" s="346">
        <v>17</v>
      </c>
      <c r="AM19" s="346">
        <v>13</v>
      </c>
      <c r="AN19" s="346">
        <v>18</v>
      </c>
      <c r="AO19" s="572">
        <v>17</v>
      </c>
      <c r="AP19" s="346">
        <v>18</v>
      </c>
      <c r="AQ19" s="346">
        <v>15</v>
      </c>
      <c r="AR19" s="346">
        <v>15</v>
      </c>
      <c r="AS19" s="346">
        <v>13</v>
      </c>
      <c r="AT19" s="346" t="s">
        <v>430</v>
      </c>
      <c r="AU19" s="346">
        <v>17</v>
      </c>
      <c r="AV19" s="346">
        <v>16</v>
      </c>
      <c r="AW19" s="346">
        <v>18</v>
      </c>
      <c r="AX19" s="346">
        <v>18</v>
      </c>
      <c r="AY19" s="346">
        <v>16</v>
      </c>
      <c r="AZ19" s="584"/>
      <c r="BA19" s="467">
        <v>3.95</v>
      </c>
      <c r="BB19" s="348" t="s">
        <v>430</v>
      </c>
      <c r="BC19" s="348" t="s">
        <v>430</v>
      </c>
      <c r="BD19" s="348" t="s">
        <v>430</v>
      </c>
      <c r="BE19" s="375" t="s">
        <v>430</v>
      </c>
      <c r="BF19" s="375">
        <v>96.05</v>
      </c>
      <c r="BG19" s="374"/>
      <c r="BH19" s="594">
        <v>96.05</v>
      </c>
      <c r="BI19" s="348" t="s">
        <v>430</v>
      </c>
      <c r="BJ19" s="348" t="s">
        <v>430</v>
      </c>
      <c r="BK19" s="348" t="s">
        <v>430</v>
      </c>
      <c r="BL19" s="348" t="s">
        <v>430</v>
      </c>
      <c r="BM19" s="375" t="s">
        <v>430</v>
      </c>
      <c r="BN19" s="375" t="s">
        <v>430</v>
      </c>
      <c r="BO19" s="375">
        <v>3.95</v>
      </c>
      <c r="BP19" s="375" t="s">
        <v>430</v>
      </c>
      <c r="BQ19" s="375" t="s">
        <v>430</v>
      </c>
      <c r="BR19" s="466"/>
      <c r="BS19" s="373" t="s">
        <v>430</v>
      </c>
      <c r="BT19" s="354" t="s">
        <v>430</v>
      </c>
      <c r="BU19" s="430"/>
      <c r="BV19" s="374" t="s">
        <v>555</v>
      </c>
    </row>
    <row r="20" spans="1:74" s="428" customFormat="1" x14ac:dyDescent="0.25">
      <c r="A20" s="345" t="s">
        <v>7450</v>
      </c>
      <c r="B20" s="373"/>
      <c r="C20" s="719">
        <v>43753</v>
      </c>
      <c r="D20" s="373"/>
      <c r="E20" s="346">
        <v>1561.9</v>
      </c>
      <c r="F20" s="373"/>
      <c r="G20" s="347">
        <v>1409.0266999999999</v>
      </c>
      <c r="H20" s="374"/>
      <c r="I20" s="348">
        <v>8.3599999999999994E-3</v>
      </c>
      <c r="J20" s="348">
        <v>5.33</v>
      </c>
      <c r="K20" s="348">
        <v>0.01</v>
      </c>
      <c r="L20" s="348">
        <v>0.01</v>
      </c>
      <c r="M20" s="362"/>
      <c r="N20" s="350">
        <v>4.9924999999999997</v>
      </c>
      <c r="O20" s="348">
        <v>4.9756999999999998</v>
      </c>
      <c r="P20" s="348">
        <v>5.0674000000000001</v>
      </c>
      <c r="Q20" s="348">
        <v>5.0311000000000003</v>
      </c>
      <c r="R20" s="348">
        <v>5.0862999999999996</v>
      </c>
      <c r="S20" s="348">
        <v>5.1665999999999999</v>
      </c>
      <c r="T20" s="348">
        <v>5.1657999999999999</v>
      </c>
      <c r="U20" s="354">
        <v>5.2222999999999997</v>
      </c>
      <c r="V20" s="348">
        <v>5.3219000000000003</v>
      </c>
      <c r="W20" s="348">
        <v>5.7843</v>
      </c>
      <c r="X20" s="348">
        <v>6.1323999999999996</v>
      </c>
      <c r="Y20" s="375">
        <v>5.7055999999999996</v>
      </c>
      <c r="Z20" s="348" t="s">
        <v>430</v>
      </c>
      <c r="AA20" s="348">
        <v>5.1239999999999997</v>
      </c>
      <c r="AB20" s="348">
        <v>5.1532999999999998</v>
      </c>
      <c r="AC20" s="348">
        <v>5.1767000000000003</v>
      </c>
      <c r="AD20" s="348">
        <v>5.2782999999999998</v>
      </c>
      <c r="AE20" s="348">
        <v>5.0400999999999998</v>
      </c>
      <c r="AF20" s="348">
        <v>5.1317000000000004</v>
      </c>
      <c r="AG20" s="569"/>
      <c r="AH20" s="346">
        <v>12</v>
      </c>
      <c r="AI20" s="346">
        <v>11</v>
      </c>
      <c r="AJ20" s="346">
        <v>10</v>
      </c>
      <c r="AK20" s="346">
        <v>10</v>
      </c>
      <c r="AL20" s="346">
        <v>8</v>
      </c>
      <c r="AM20" s="346">
        <v>10</v>
      </c>
      <c r="AN20" s="346">
        <v>12</v>
      </c>
      <c r="AO20" s="572">
        <v>10</v>
      </c>
      <c r="AP20" s="346">
        <v>7</v>
      </c>
      <c r="AQ20" s="346">
        <v>7</v>
      </c>
      <c r="AR20" s="346">
        <v>5</v>
      </c>
      <c r="AS20" s="346">
        <v>2</v>
      </c>
      <c r="AT20" s="346" t="s">
        <v>430</v>
      </c>
      <c r="AU20" s="346">
        <v>10</v>
      </c>
      <c r="AV20" s="346">
        <v>11</v>
      </c>
      <c r="AW20" s="346">
        <v>13</v>
      </c>
      <c r="AX20" s="346">
        <v>10</v>
      </c>
      <c r="AY20" s="346">
        <v>9</v>
      </c>
      <c r="AZ20" s="584"/>
      <c r="BA20" s="467">
        <v>1.6</v>
      </c>
      <c r="BB20" s="348" t="s">
        <v>430</v>
      </c>
      <c r="BC20" s="348" t="s">
        <v>430</v>
      </c>
      <c r="BD20" s="348" t="s">
        <v>430</v>
      </c>
      <c r="BE20" s="375" t="s">
        <v>430</v>
      </c>
      <c r="BF20" s="375">
        <v>98.4</v>
      </c>
      <c r="BG20" s="374"/>
      <c r="BH20" s="594">
        <v>98.4</v>
      </c>
      <c r="BI20" s="348" t="s">
        <v>430</v>
      </c>
      <c r="BJ20" s="348" t="s">
        <v>430</v>
      </c>
      <c r="BK20" s="348" t="s">
        <v>430</v>
      </c>
      <c r="BL20" s="348" t="s">
        <v>430</v>
      </c>
      <c r="BM20" s="375" t="s">
        <v>430</v>
      </c>
      <c r="BN20" s="375" t="s">
        <v>430</v>
      </c>
      <c r="BO20" s="375">
        <v>1.6</v>
      </c>
      <c r="BP20" s="375" t="s">
        <v>430</v>
      </c>
      <c r="BQ20" s="375" t="s">
        <v>430</v>
      </c>
      <c r="BR20" s="466"/>
      <c r="BS20" s="373" t="s">
        <v>430</v>
      </c>
      <c r="BT20" s="354" t="s">
        <v>430</v>
      </c>
      <c r="BU20" s="430"/>
      <c r="BV20" s="374" t="s">
        <v>555</v>
      </c>
    </row>
    <row r="21" spans="1:74" s="428" customFormat="1" x14ac:dyDescent="0.25">
      <c r="A21" s="345" t="s">
        <v>7451</v>
      </c>
      <c r="B21" s="373"/>
      <c r="C21" s="719">
        <v>43483</v>
      </c>
      <c r="D21" s="373"/>
      <c r="E21" s="346">
        <v>1122.67</v>
      </c>
      <c r="F21" s="373"/>
      <c r="G21" s="347">
        <v>1465.2422999999999</v>
      </c>
      <c r="H21" s="374"/>
      <c r="I21" s="348">
        <v>8.2199999999999999E-3</v>
      </c>
      <c r="J21" s="348">
        <v>5.34</v>
      </c>
      <c r="K21" s="348">
        <v>8.2199999999999999E-3</v>
      </c>
      <c r="L21" s="348">
        <v>8.2199999999999999E-3</v>
      </c>
      <c r="M21" s="362"/>
      <c r="N21" s="350">
        <v>5.0227000000000004</v>
      </c>
      <c r="O21" s="348">
        <v>4.9890999999999996</v>
      </c>
      <c r="P21" s="348">
        <v>5.0678000000000001</v>
      </c>
      <c r="Q21" s="348">
        <v>5.0377000000000001</v>
      </c>
      <c r="R21" s="348">
        <v>5.0788000000000002</v>
      </c>
      <c r="S21" s="348">
        <v>5.1630000000000003</v>
      </c>
      <c r="T21" s="348">
        <v>5.1645000000000003</v>
      </c>
      <c r="U21" s="354">
        <v>5.2138</v>
      </c>
      <c r="V21" s="348">
        <v>5.3128000000000002</v>
      </c>
      <c r="W21" s="348">
        <v>5.7766999999999999</v>
      </c>
      <c r="X21" s="348">
        <v>6.1205999999999996</v>
      </c>
      <c r="Y21" s="375">
        <v>5.6824000000000003</v>
      </c>
      <c r="Z21" s="348" t="s">
        <v>430</v>
      </c>
      <c r="AA21" s="348">
        <v>5.1158000000000001</v>
      </c>
      <c r="AB21" s="348">
        <v>5.1498999999999997</v>
      </c>
      <c r="AC21" s="348">
        <v>5.1717000000000004</v>
      </c>
      <c r="AD21" s="348">
        <v>5.2683999999999997</v>
      </c>
      <c r="AE21" s="348">
        <v>5.0397999999999996</v>
      </c>
      <c r="AF21" s="348">
        <v>5.1582999999999997</v>
      </c>
      <c r="AG21" s="569"/>
      <c r="AH21" s="346">
        <v>4</v>
      </c>
      <c r="AI21" s="346">
        <v>8</v>
      </c>
      <c r="AJ21" s="346">
        <v>9</v>
      </c>
      <c r="AK21" s="346">
        <v>8</v>
      </c>
      <c r="AL21" s="346">
        <v>10</v>
      </c>
      <c r="AM21" s="346">
        <v>14</v>
      </c>
      <c r="AN21" s="346">
        <v>15</v>
      </c>
      <c r="AO21" s="572">
        <v>14</v>
      </c>
      <c r="AP21" s="346">
        <v>14</v>
      </c>
      <c r="AQ21" s="346">
        <v>12</v>
      </c>
      <c r="AR21" s="346">
        <v>9</v>
      </c>
      <c r="AS21" s="346">
        <v>11</v>
      </c>
      <c r="AT21" s="346" t="s">
        <v>430</v>
      </c>
      <c r="AU21" s="346">
        <v>13</v>
      </c>
      <c r="AV21" s="346">
        <v>13</v>
      </c>
      <c r="AW21" s="346">
        <v>15</v>
      </c>
      <c r="AX21" s="346">
        <v>14</v>
      </c>
      <c r="AY21" s="346">
        <v>11</v>
      </c>
      <c r="AZ21" s="584"/>
      <c r="BA21" s="467">
        <v>5.34</v>
      </c>
      <c r="BB21" s="348" t="s">
        <v>430</v>
      </c>
      <c r="BC21" s="348" t="s">
        <v>430</v>
      </c>
      <c r="BD21" s="348" t="s">
        <v>430</v>
      </c>
      <c r="BE21" s="375" t="s">
        <v>430</v>
      </c>
      <c r="BF21" s="375">
        <v>94.66</v>
      </c>
      <c r="BG21" s="374"/>
      <c r="BH21" s="594">
        <v>94.46</v>
      </c>
      <c r="BI21" s="348" t="s">
        <v>430</v>
      </c>
      <c r="BJ21" s="348" t="s">
        <v>430</v>
      </c>
      <c r="BK21" s="348" t="s">
        <v>430</v>
      </c>
      <c r="BL21" s="348" t="s">
        <v>430</v>
      </c>
      <c r="BM21" s="375" t="s">
        <v>430</v>
      </c>
      <c r="BN21" s="375" t="s">
        <v>430</v>
      </c>
      <c r="BO21" s="375">
        <v>5.34</v>
      </c>
      <c r="BP21" s="375" t="s">
        <v>430</v>
      </c>
      <c r="BQ21" s="375" t="s">
        <v>430</v>
      </c>
      <c r="BR21" s="466"/>
      <c r="BS21" s="373" t="s">
        <v>430</v>
      </c>
      <c r="BT21" s="354" t="s">
        <v>430</v>
      </c>
      <c r="BU21" s="430"/>
      <c r="BV21" s="374" t="s">
        <v>555</v>
      </c>
    </row>
    <row r="22" spans="1:74" s="428" customFormat="1" x14ac:dyDescent="0.25">
      <c r="A22" s="345" t="s">
        <v>7452</v>
      </c>
      <c r="B22" s="373"/>
      <c r="C22" s="719">
        <v>43593</v>
      </c>
      <c r="D22" s="373"/>
      <c r="E22" s="346">
        <v>926.37</v>
      </c>
      <c r="F22" s="373"/>
      <c r="G22" s="347">
        <v>1433.4253000000001</v>
      </c>
      <c r="H22" s="374"/>
      <c r="I22" s="348">
        <v>8.2199999999999999E-3</v>
      </c>
      <c r="J22" s="348">
        <v>5.21</v>
      </c>
      <c r="K22" s="348">
        <v>8.2199999999999999E-3</v>
      </c>
      <c r="L22" s="348">
        <v>8.2199999999999999E-3</v>
      </c>
      <c r="M22" s="362"/>
      <c r="N22" s="350">
        <v>5.0602999999999998</v>
      </c>
      <c r="O22" s="348">
        <v>4.9903000000000004</v>
      </c>
      <c r="P22" s="348">
        <v>5.0564999999999998</v>
      </c>
      <c r="Q22" s="348">
        <v>5.0293999999999999</v>
      </c>
      <c r="R22" s="348">
        <v>5.1359000000000004</v>
      </c>
      <c r="S22" s="348">
        <v>5.2230999999999996</v>
      </c>
      <c r="T22" s="348">
        <v>5.2336999999999998</v>
      </c>
      <c r="U22" s="354">
        <v>5.2851999999999997</v>
      </c>
      <c r="V22" s="348">
        <v>5.3730000000000002</v>
      </c>
      <c r="W22" s="348">
        <v>5.8014999999999999</v>
      </c>
      <c r="X22" s="348">
        <v>6.1131000000000002</v>
      </c>
      <c r="Y22" s="375">
        <v>5.6557000000000004</v>
      </c>
      <c r="Z22" s="348" t="s">
        <v>430</v>
      </c>
      <c r="AA22" s="348">
        <v>5.1760000000000002</v>
      </c>
      <c r="AB22" s="348">
        <v>5.2141000000000002</v>
      </c>
      <c r="AC22" s="348">
        <v>5.2484999999999999</v>
      </c>
      <c r="AD22" s="348">
        <v>5.3375000000000004</v>
      </c>
      <c r="AE22" s="348">
        <v>5.0433000000000003</v>
      </c>
      <c r="AF22" s="348">
        <v>5.0629</v>
      </c>
      <c r="AG22" s="569"/>
      <c r="AH22" s="346">
        <v>2</v>
      </c>
      <c r="AI22" s="346">
        <v>7</v>
      </c>
      <c r="AJ22" s="346">
        <v>12</v>
      </c>
      <c r="AK22" s="346">
        <v>11</v>
      </c>
      <c r="AL22" s="346">
        <v>1</v>
      </c>
      <c r="AM22" s="346">
        <v>1</v>
      </c>
      <c r="AN22" s="346">
        <v>1</v>
      </c>
      <c r="AO22" s="572">
        <v>1</v>
      </c>
      <c r="AP22" s="346">
        <v>1</v>
      </c>
      <c r="AQ22" s="346">
        <v>4</v>
      </c>
      <c r="AR22" s="346">
        <v>13</v>
      </c>
      <c r="AS22" s="346">
        <v>14</v>
      </c>
      <c r="AT22" s="346" t="s">
        <v>430</v>
      </c>
      <c r="AU22" s="346">
        <v>1</v>
      </c>
      <c r="AV22" s="346">
        <v>1</v>
      </c>
      <c r="AW22" s="346">
        <v>1</v>
      </c>
      <c r="AX22" s="346">
        <v>1</v>
      </c>
      <c r="AY22" s="346">
        <v>8</v>
      </c>
      <c r="AZ22" s="584"/>
      <c r="BA22" s="467">
        <v>8.07</v>
      </c>
      <c r="BB22" s="348" t="s">
        <v>430</v>
      </c>
      <c r="BC22" s="348" t="s">
        <v>430</v>
      </c>
      <c r="BD22" s="348" t="s">
        <v>430</v>
      </c>
      <c r="BE22" s="375" t="s">
        <v>430</v>
      </c>
      <c r="BF22" s="375">
        <v>91.93</v>
      </c>
      <c r="BG22" s="374"/>
      <c r="BH22" s="594">
        <v>91.93</v>
      </c>
      <c r="BI22" s="348" t="s">
        <v>430</v>
      </c>
      <c r="BJ22" s="348" t="s">
        <v>430</v>
      </c>
      <c r="BK22" s="348" t="s">
        <v>430</v>
      </c>
      <c r="BL22" s="348" t="s">
        <v>430</v>
      </c>
      <c r="BM22" s="375" t="s">
        <v>430</v>
      </c>
      <c r="BN22" s="375" t="s">
        <v>430</v>
      </c>
      <c r="BO22" s="375">
        <v>8.07</v>
      </c>
      <c r="BP22" s="375" t="s">
        <v>430</v>
      </c>
      <c r="BQ22" s="375" t="s">
        <v>430</v>
      </c>
      <c r="BR22" s="466"/>
      <c r="BS22" s="373" t="s">
        <v>430</v>
      </c>
      <c r="BT22" s="354" t="s">
        <v>430</v>
      </c>
      <c r="BU22" s="430"/>
      <c r="BV22" s="374" t="s">
        <v>555</v>
      </c>
    </row>
    <row r="23" spans="1:74" s="428" customFormat="1" x14ac:dyDescent="0.25">
      <c r="A23" s="345" t="s">
        <v>7453</v>
      </c>
      <c r="B23" s="373"/>
      <c r="C23" s="719">
        <v>45842</v>
      </c>
      <c r="D23" s="373"/>
      <c r="E23" s="346">
        <v>864.29</v>
      </c>
      <c r="F23" s="373"/>
      <c r="G23" s="347">
        <v>1060.8819000000001</v>
      </c>
      <c r="H23" s="374"/>
      <c r="I23" s="348">
        <v>9.8600000000000007E-3</v>
      </c>
      <c r="J23" s="348">
        <v>5.35</v>
      </c>
      <c r="K23" s="348">
        <v>9.3200000000000002E-3</v>
      </c>
      <c r="L23" s="348">
        <v>9.8600000000000007E-3</v>
      </c>
      <c r="M23" s="362"/>
      <c r="N23" s="350">
        <v>5.0892999999999997</v>
      </c>
      <c r="O23" s="348">
        <v>5.0160999999999998</v>
      </c>
      <c r="P23" s="348">
        <v>5.0768000000000004</v>
      </c>
      <c r="Q23" s="348">
        <v>5.0340999999999996</v>
      </c>
      <c r="R23" s="348">
        <v>5.0833000000000004</v>
      </c>
      <c r="S23" s="348">
        <v>5.1650999999999998</v>
      </c>
      <c r="T23" s="348">
        <v>5.1848000000000001</v>
      </c>
      <c r="U23" s="354">
        <v>5.2263000000000002</v>
      </c>
      <c r="V23" s="348">
        <v>5.3167999999999997</v>
      </c>
      <c r="W23" s="348" t="s">
        <v>430</v>
      </c>
      <c r="X23" s="348" t="s">
        <v>430</v>
      </c>
      <c r="Y23" s="375" t="s">
        <v>430</v>
      </c>
      <c r="Z23" s="348" t="s">
        <v>430</v>
      </c>
      <c r="AA23" s="348">
        <v>5.1193999999999997</v>
      </c>
      <c r="AB23" s="348">
        <v>5.1551999999999998</v>
      </c>
      <c r="AC23" s="348">
        <v>5.1916000000000002</v>
      </c>
      <c r="AD23" s="348">
        <v>5.2793000000000001</v>
      </c>
      <c r="AE23" s="348">
        <v>5.04</v>
      </c>
      <c r="AF23" s="348">
        <v>5.3753000000000002</v>
      </c>
      <c r="AG23" s="569"/>
      <c r="AH23" s="346">
        <v>1</v>
      </c>
      <c r="AI23" s="346">
        <v>1</v>
      </c>
      <c r="AJ23" s="346">
        <v>4</v>
      </c>
      <c r="AK23" s="346">
        <v>9</v>
      </c>
      <c r="AL23" s="346">
        <v>9</v>
      </c>
      <c r="AM23" s="346">
        <v>11</v>
      </c>
      <c r="AN23" s="346">
        <v>7</v>
      </c>
      <c r="AO23" s="572">
        <v>7</v>
      </c>
      <c r="AP23" s="346">
        <v>11</v>
      </c>
      <c r="AQ23" s="346" t="s">
        <v>430</v>
      </c>
      <c r="AR23" s="346" t="s">
        <v>430</v>
      </c>
      <c r="AS23" s="346" t="s">
        <v>430</v>
      </c>
      <c r="AT23" s="346" t="s">
        <v>430</v>
      </c>
      <c r="AU23" s="346">
        <v>12</v>
      </c>
      <c r="AV23" s="346">
        <v>10</v>
      </c>
      <c r="AW23" s="346">
        <v>7</v>
      </c>
      <c r="AX23" s="346">
        <v>8</v>
      </c>
      <c r="AY23" s="346">
        <v>10</v>
      </c>
      <c r="AZ23" s="584"/>
      <c r="BA23" s="467">
        <v>5.2</v>
      </c>
      <c r="BB23" s="348" t="s">
        <v>430</v>
      </c>
      <c r="BC23" s="348" t="s">
        <v>430</v>
      </c>
      <c r="BD23" s="348" t="s">
        <v>430</v>
      </c>
      <c r="BE23" s="375" t="s">
        <v>430</v>
      </c>
      <c r="BF23" s="375">
        <v>94.8</v>
      </c>
      <c r="BG23" s="374"/>
      <c r="BH23" s="594">
        <v>94.8</v>
      </c>
      <c r="BI23" s="348" t="s">
        <v>430</v>
      </c>
      <c r="BJ23" s="348" t="s">
        <v>430</v>
      </c>
      <c r="BK23" s="348" t="s">
        <v>430</v>
      </c>
      <c r="BL23" s="348" t="s">
        <v>430</v>
      </c>
      <c r="BM23" s="375" t="s">
        <v>430</v>
      </c>
      <c r="BN23" s="375" t="s">
        <v>430</v>
      </c>
      <c r="BO23" s="375">
        <v>5.2</v>
      </c>
      <c r="BP23" s="375" t="s">
        <v>430</v>
      </c>
      <c r="BQ23" s="375" t="s">
        <v>430</v>
      </c>
      <c r="BR23" s="466"/>
      <c r="BS23" s="373" t="s">
        <v>430</v>
      </c>
      <c r="BT23" s="354" t="s">
        <v>430</v>
      </c>
      <c r="BU23" s="430"/>
      <c r="BV23" s="374" t="s">
        <v>555</v>
      </c>
    </row>
    <row r="24" spans="1:74" s="428" customFormat="1" x14ac:dyDescent="0.25">
      <c r="A24" s="345" t="s">
        <v>7454</v>
      </c>
      <c r="B24" s="373"/>
      <c r="C24" s="719">
        <v>45112</v>
      </c>
      <c r="D24" s="373"/>
      <c r="E24" s="346">
        <v>676.93</v>
      </c>
      <c r="F24" s="373"/>
      <c r="G24" s="347">
        <v>1205.5672999999999</v>
      </c>
      <c r="H24" s="374"/>
      <c r="I24" s="348">
        <v>1.0959999999999999E-2</v>
      </c>
      <c r="J24" s="348">
        <v>5.37</v>
      </c>
      <c r="K24" s="348">
        <v>1.0959999999999999E-2</v>
      </c>
      <c r="L24" s="348">
        <v>1.0959999999999999E-2</v>
      </c>
      <c r="M24" s="362"/>
      <c r="N24" s="350">
        <v>5.0023</v>
      </c>
      <c r="O24" s="348">
        <v>5.0037000000000003</v>
      </c>
      <c r="P24" s="348">
        <v>5.0697000000000001</v>
      </c>
      <c r="Q24" s="348">
        <v>5.0454999999999997</v>
      </c>
      <c r="R24" s="348">
        <v>5.1204999999999998</v>
      </c>
      <c r="S24" s="348">
        <v>5.2037000000000004</v>
      </c>
      <c r="T24" s="348">
        <v>5.1928000000000001</v>
      </c>
      <c r="U24" s="354">
        <v>5.2803000000000004</v>
      </c>
      <c r="V24" s="348">
        <v>5.3677999999999999</v>
      </c>
      <c r="W24" s="348">
        <v>5.8094000000000001</v>
      </c>
      <c r="X24" s="348">
        <v>6.1363000000000003</v>
      </c>
      <c r="Y24" s="375" t="s">
        <v>430</v>
      </c>
      <c r="Z24" s="348" t="s">
        <v>430</v>
      </c>
      <c r="AA24" s="348">
        <v>5.1569000000000003</v>
      </c>
      <c r="AB24" s="348">
        <v>5.1787999999999998</v>
      </c>
      <c r="AC24" s="348">
        <v>5.2008000000000001</v>
      </c>
      <c r="AD24" s="348">
        <v>5.3315999999999999</v>
      </c>
      <c r="AE24" s="348">
        <v>5.0746000000000002</v>
      </c>
      <c r="AF24" s="348">
        <v>6.1573000000000002</v>
      </c>
      <c r="AG24" s="569"/>
      <c r="AH24" s="346">
        <v>9</v>
      </c>
      <c r="AI24" s="346">
        <v>3</v>
      </c>
      <c r="AJ24" s="346">
        <v>7</v>
      </c>
      <c r="AK24" s="346">
        <v>5</v>
      </c>
      <c r="AL24" s="346">
        <v>2</v>
      </c>
      <c r="AM24" s="346">
        <v>3</v>
      </c>
      <c r="AN24" s="346">
        <v>5</v>
      </c>
      <c r="AO24" s="572">
        <v>2</v>
      </c>
      <c r="AP24" s="346">
        <v>2</v>
      </c>
      <c r="AQ24" s="346">
        <v>3</v>
      </c>
      <c r="AR24" s="346">
        <v>4</v>
      </c>
      <c r="AS24" s="346" t="s">
        <v>430</v>
      </c>
      <c r="AT24" s="346" t="s">
        <v>430</v>
      </c>
      <c r="AU24" s="346">
        <v>2</v>
      </c>
      <c r="AV24" s="346">
        <v>3</v>
      </c>
      <c r="AW24" s="346">
        <v>4</v>
      </c>
      <c r="AX24" s="346">
        <v>2</v>
      </c>
      <c r="AY24" s="346">
        <v>1</v>
      </c>
      <c r="AZ24" s="584"/>
      <c r="BA24" s="467">
        <v>5.89</v>
      </c>
      <c r="BB24" s="348" t="s">
        <v>430</v>
      </c>
      <c r="BC24" s="348" t="s">
        <v>430</v>
      </c>
      <c r="BD24" s="348" t="s">
        <v>430</v>
      </c>
      <c r="BE24" s="375" t="s">
        <v>430</v>
      </c>
      <c r="BF24" s="375">
        <v>94.11</v>
      </c>
      <c r="BG24" s="374"/>
      <c r="BH24" s="594">
        <v>94.11</v>
      </c>
      <c r="BI24" s="348" t="s">
        <v>430</v>
      </c>
      <c r="BJ24" s="348" t="s">
        <v>430</v>
      </c>
      <c r="BK24" s="348" t="s">
        <v>430</v>
      </c>
      <c r="BL24" s="348" t="s">
        <v>430</v>
      </c>
      <c r="BM24" s="375" t="s">
        <v>430</v>
      </c>
      <c r="BN24" s="375" t="s">
        <v>430</v>
      </c>
      <c r="BO24" s="375">
        <v>5.89</v>
      </c>
      <c r="BP24" s="375" t="s">
        <v>430</v>
      </c>
      <c r="BQ24" s="375" t="s">
        <v>430</v>
      </c>
      <c r="BR24" s="466"/>
      <c r="BS24" s="373" t="s">
        <v>430</v>
      </c>
      <c r="BT24" s="354" t="s">
        <v>430</v>
      </c>
      <c r="BU24" s="430"/>
      <c r="BV24" s="374" t="s">
        <v>555</v>
      </c>
    </row>
    <row r="25" spans="1:74" s="428" customFormat="1" x14ac:dyDescent="0.25">
      <c r="A25" s="345" t="s">
        <v>7455</v>
      </c>
      <c r="B25" s="373"/>
      <c r="C25" s="719">
        <v>43664</v>
      </c>
      <c r="D25" s="373"/>
      <c r="E25" s="346">
        <v>662.06</v>
      </c>
      <c r="F25" s="373"/>
      <c r="G25" s="347">
        <v>1424.1832999999999</v>
      </c>
      <c r="H25" s="374"/>
      <c r="I25" s="348">
        <v>1.03E-2</v>
      </c>
      <c r="J25" s="348">
        <v>5.28</v>
      </c>
      <c r="K25" s="348">
        <v>1.03E-2</v>
      </c>
      <c r="L25" s="348">
        <v>1.03E-2</v>
      </c>
      <c r="M25" s="362"/>
      <c r="N25" s="350">
        <v>5.0598000000000001</v>
      </c>
      <c r="O25" s="348">
        <v>4.9936999999999996</v>
      </c>
      <c r="P25" s="348">
        <v>5.0578000000000003</v>
      </c>
      <c r="Q25" s="348">
        <v>5.0151000000000003</v>
      </c>
      <c r="R25" s="348">
        <v>5.0724999999999998</v>
      </c>
      <c r="S25" s="348">
        <v>5.1547999999999998</v>
      </c>
      <c r="T25" s="348">
        <v>5.1725000000000003</v>
      </c>
      <c r="U25" s="354">
        <v>5.2214999999999998</v>
      </c>
      <c r="V25" s="348">
        <v>5.3178999999999998</v>
      </c>
      <c r="W25" s="348">
        <v>5.7827000000000002</v>
      </c>
      <c r="X25" s="348">
        <v>6.1200999999999999</v>
      </c>
      <c r="Y25" s="375">
        <v>5.6897000000000002</v>
      </c>
      <c r="Z25" s="348" t="s">
        <v>430</v>
      </c>
      <c r="AA25" s="348">
        <v>5.1081000000000003</v>
      </c>
      <c r="AB25" s="348">
        <v>5.1574</v>
      </c>
      <c r="AC25" s="348">
        <v>5.1778000000000004</v>
      </c>
      <c r="AD25" s="348">
        <v>5.2785000000000002</v>
      </c>
      <c r="AE25" s="348">
        <v>5.0373999999999999</v>
      </c>
      <c r="AF25" s="348">
        <v>5.1093999999999999</v>
      </c>
      <c r="AG25" s="569"/>
      <c r="AH25" s="346">
        <v>3</v>
      </c>
      <c r="AI25" s="346">
        <v>4</v>
      </c>
      <c r="AJ25" s="346">
        <v>11</v>
      </c>
      <c r="AK25" s="346">
        <v>15</v>
      </c>
      <c r="AL25" s="346">
        <v>12</v>
      </c>
      <c r="AM25" s="346">
        <v>16</v>
      </c>
      <c r="AN25" s="346">
        <v>10</v>
      </c>
      <c r="AO25" s="572">
        <v>11</v>
      </c>
      <c r="AP25" s="346">
        <v>10</v>
      </c>
      <c r="AQ25" s="346">
        <v>8</v>
      </c>
      <c r="AR25" s="346">
        <v>10</v>
      </c>
      <c r="AS25" s="346">
        <v>8</v>
      </c>
      <c r="AT25" s="346" t="s">
        <v>430</v>
      </c>
      <c r="AU25" s="346">
        <v>14</v>
      </c>
      <c r="AV25" s="346">
        <v>8</v>
      </c>
      <c r="AW25" s="346">
        <v>11</v>
      </c>
      <c r="AX25" s="346">
        <v>9</v>
      </c>
      <c r="AY25" s="346">
        <v>12</v>
      </c>
      <c r="AZ25" s="584"/>
      <c r="BA25" s="467">
        <v>7.54</v>
      </c>
      <c r="BB25" s="348" t="s">
        <v>430</v>
      </c>
      <c r="BC25" s="348" t="s">
        <v>430</v>
      </c>
      <c r="BD25" s="348" t="s">
        <v>430</v>
      </c>
      <c r="BE25" s="375" t="s">
        <v>430</v>
      </c>
      <c r="BF25" s="375">
        <v>92.46</v>
      </c>
      <c r="BG25" s="374"/>
      <c r="BH25" s="594">
        <v>92.46</v>
      </c>
      <c r="BI25" s="348" t="s">
        <v>430</v>
      </c>
      <c r="BJ25" s="348" t="s">
        <v>430</v>
      </c>
      <c r="BK25" s="348" t="s">
        <v>430</v>
      </c>
      <c r="BL25" s="348" t="s">
        <v>430</v>
      </c>
      <c r="BM25" s="375" t="s">
        <v>430</v>
      </c>
      <c r="BN25" s="375" t="s">
        <v>430</v>
      </c>
      <c r="BO25" s="375">
        <v>7.54</v>
      </c>
      <c r="BP25" s="375" t="s">
        <v>430</v>
      </c>
      <c r="BQ25" s="375" t="s">
        <v>430</v>
      </c>
      <c r="BR25" s="466"/>
      <c r="BS25" s="373" t="s">
        <v>430</v>
      </c>
      <c r="BT25" s="354" t="s">
        <v>430</v>
      </c>
      <c r="BU25" s="430"/>
      <c r="BV25" s="374" t="s">
        <v>555</v>
      </c>
    </row>
    <row r="26" spans="1:74" x14ac:dyDescent="0.25">
      <c r="A26" s="318" t="s">
        <v>93</v>
      </c>
      <c r="B26" s="43"/>
      <c r="C26" s="720"/>
      <c r="D26" s="43"/>
      <c r="E26" s="51"/>
      <c r="F26" s="43"/>
      <c r="G26" s="55"/>
      <c r="H26" s="66"/>
      <c r="I26" s="59"/>
      <c r="J26" s="59"/>
      <c r="K26" s="59"/>
      <c r="L26" s="59"/>
      <c r="M26" s="258"/>
      <c r="N26" s="70">
        <v>5.0088999999999997</v>
      </c>
      <c r="O26" s="59">
        <v>4.9797000000000002</v>
      </c>
      <c r="P26" s="59">
        <v>5.0609999999999999</v>
      </c>
      <c r="Q26" s="59">
        <v>5.0308000000000002</v>
      </c>
      <c r="R26" s="59">
        <v>5.0849000000000002</v>
      </c>
      <c r="S26" s="59">
        <v>5.1745000000000001</v>
      </c>
      <c r="T26" s="59">
        <v>5.1773999999999996</v>
      </c>
      <c r="U26" s="88">
        <v>5.2252000000000001</v>
      </c>
      <c r="V26" s="59">
        <v>5.3201999999999998</v>
      </c>
      <c r="W26" s="59">
        <v>5.7813999999999997</v>
      </c>
      <c r="X26" s="59">
        <v>6.1189</v>
      </c>
      <c r="Y26" s="276">
        <v>5.6829999999999998</v>
      </c>
      <c r="Z26" s="59">
        <v>5.3822999999999999</v>
      </c>
      <c r="AA26" s="59">
        <v>5.1257999999999999</v>
      </c>
      <c r="AB26" s="59">
        <v>5.1588000000000003</v>
      </c>
      <c r="AC26" s="59">
        <v>5.1825999999999999</v>
      </c>
      <c r="AD26" s="59">
        <v>5.28</v>
      </c>
      <c r="AE26" s="59">
        <v>5.0411000000000001</v>
      </c>
      <c r="AF26" s="59">
        <v>5.3891</v>
      </c>
      <c r="AG26" s="553"/>
      <c r="AH26" s="51">
        <v>17</v>
      </c>
      <c r="AI26" s="51">
        <v>18</v>
      </c>
      <c r="AJ26" s="51">
        <v>18</v>
      </c>
      <c r="AK26" s="51">
        <v>18</v>
      </c>
      <c r="AL26" s="51">
        <v>18</v>
      </c>
      <c r="AM26" s="51">
        <v>18</v>
      </c>
      <c r="AN26" s="51">
        <v>18</v>
      </c>
      <c r="AO26" s="560">
        <v>18</v>
      </c>
      <c r="AP26" s="51">
        <v>18</v>
      </c>
      <c r="AQ26" s="51">
        <v>17</v>
      </c>
      <c r="AR26" s="51">
        <v>17</v>
      </c>
      <c r="AS26" s="51">
        <v>16</v>
      </c>
      <c r="AT26" s="51">
        <v>3</v>
      </c>
      <c r="AU26" s="51">
        <v>18</v>
      </c>
      <c r="AV26" s="51">
        <v>18</v>
      </c>
      <c r="AW26" s="51">
        <v>18</v>
      </c>
      <c r="AX26" s="51">
        <v>18</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44"/>
      <c r="C27" s="721"/>
      <c r="D27" s="44"/>
      <c r="E27" s="52"/>
      <c r="F27" s="44"/>
      <c r="G27" s="56"/>
      <c r="H27" s="67"/>
      <c r="I27" s="60"/>
      <c r="J27" s="60"/>
      <c r="K27" s="60"/>
      <c r="L27" s="60"/>
      <c r="M27" s="259"/>
      <c r="N27" s="71">
        <v>5.0892999999999997</v>
      </c>
      <c r="O27" s="60">
        <v>5.0160999999999998</v>
      </c>
      <c r="P27" s="60">
        <v>5.1063000000000001</v>
      </c>
      <c r="Q27" s="60">
        <v>5.0563000000000002</v>
      </c>
      <c r="R27" s="60">
        <v>5.1359000000000004</v>
      </c>
      <c r="S27" s="60">
        <v>5.2230999999999996</v>
      </c>
      <c r="T27" s="60">
        <v>5.2336999999999998</v>
      </c>
      <c r="U27" s="89">
        <v>5.2851999999999997</v>
      </c>
      <c r="V27" s="60">
        <v>5.3730000000000002</v>
      </c>
      <c r="W27" s="60">
        <v>5.8163999999999998</v>
      </c>
      <c r="X27" s="60">
        <v>6.1516000000000002</v>
      </c>
      <c r="Y27" s="277">
        <v>5.7161</v>
      </c>
      <c r="Z27" s="60">
        <v>5.4302999999999999</v>
      </c>
      <c r="AA27" s="60">
        <v>5.1760000000000002</v>
      </c>
      <c r="AB27" s="60">
        <v>5.2141000000000002</v>
      </c>
      <c r="AC27" s="60">
        <v>5.2484999999999999</v>
      </c>
      <c r="AD27" s="60">
        <v>5.3375000000000004</v>
      </c>
      <c r="AE27" s="60">
        <v>5.0746000000000002</v>
      </c>
      <c r="AF27" s="60">
        <v>6.2439</v>
      </c>
      <c r="AG27" s="554"/>
      <c r="AH27" s="52"/>
      <c r="AI27" s="52"/>
      <c r="AJ27" s="52"/>
      <c r="AK27" s="52"/>
      <c r="AL27" s="52"/>
      <c r="AM27" s="52"/>
      <c r="AN27" s="52"/>
      <c r="AO27" s="561"/>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N27" s="589"/>
      <c r="BO27" s="589"/>
      <c r="BP27" s="589"/>
      <c r="BQ27" s="589"/>
      <c r="BR27" s="146"/>
      <c r="BS27" s="44"/>
      <c r="BT27" s="89"/>
      <c r="BU27" s="26"/>
      <c r="BV27" s="67"/>
    </row>
    <row r="28" spans="1:74" x14ac:dyDescent="0.25">
      <c r="A28" s="320" t="s">
        <v>95</v>
      </c>
      <c r="B28" s="44"/>
      <c r="C28" s="721"/>
      <c r="D28" s="44"/>
      <c r="E28" s="52"/>
      <c r="F28" s="44"/>
      <c r="G28" s="56"/>
      <c r="H28" s="67"/>
      <c r="I28" s="60"/>
      <c r="J28" s="60"/>
      <c r="K28" s="60"/>
      <c r="L28" s="60"/>
      <c r="M28" s="259"/>
      <c r="N28" s="71">
        <v>4.9454000000000002</v>
      </c>
      <c r="O28" s="60">
        <v>4.91</v>
      </c>
      <c r="P28" s="60">
        <v>5.0274000000000001</v>
      </c>
      <c r="Q28" s="60">
        <v>4.9992999999999999</v>
      </c>
      <c r="R28" s="60">
        <v>5.0545</v>
      </c>
      <c r="S28" s="60">
        <v>5.1443000000000003</v>
      </c>
      <c r="T28" s="60">
        <v>5.1372999999999998</v>
      </c>
      <c r="U28" s="89">
        <v>5.1744000000000003</v>
      </c>
      <c r="V28" s="60">
        <v>5.2736999999999998</v>
      </c>
      <c r="W28" s="60">
        <v>5.7278000000000002</v>
      </c>
      <c r="X28" s="60">
        <v>6.0678000000000001</v>
      </c>
      <c r="Y28" s="277">
        <v>5.6367000000000003</v>
      </c>
      <c r="Z28" s="60">
        <v>5.3516000000000004</v>
      </c>
      <c r="AA28" s="60">
        <v>5.0925000000000002</v>
      </c>
      <c r="AB28" s="60">
        <v>5.1237000000000004</v>
      </c>
      <c r="AC28" s="60">
        <v>5.1319999999999997</v>
      </c>
      <c r="AD28" s="60">
        <v>5.2310999999999996</v>
      </c>
      <c r="AE28" s="60">
        <v>5.0065</v>
      </c>
      <c r="AF28" s="60">
        <v>5.0629</v>
      </c>
      <c r="AG28" s="554"/>
      <c r="AH28" s="52"/>
      <c r="AI28" s="52"/>
      <c r="AJ28" s="52"/>
      <c r="AK28" s="52"/>
      <c r="AL28" s="52"/>
      <c r="AM28" s="52"/>
      <c r="AN28" s="52"/>
      <c r="AO28" s="561"/>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N28" s="589"/>
      <c r="BO28" s="589"/>
      <c r="BP28" s="589"/>
      <c r="BQ28" s="589"/>
      <c r="BR28" s="146"/>
      <c r="BS28" s="44"/>
      <c r="BT28" s="89"/>
      <c r="BU28" s="26"/>
      <c r="BV28" s="67"/>
    </row>
    <row r="29" spans="1:74" x14ac:dyDescent="0.25">
      <c r="A29" s="321" t="s">
        <v>96</v>
      </c>
      <c r="B29" s="45"/>
      <c r="C29" s="722"/>
      <c r="D29" s="45"/>
      <c r="E29" s="53"/>
      <c r="F29" s="45"/>
      <c r="G29" s="57"/>
      <c r="H29" s="68"/>
      <c r="I29" s="61"/>
      <c r="J29" s="61"/>
      <c r="K29" s="61"/>
      <c r="L29" s="61"/>
      <c r="M29" s="262"/>
      <c r="N29" s="72">
        <v>5.0063500000000003</v>
      </c>
      <c r="O29" s="61">
        <v>4.9881500000000001</v>
      </c>
      <c r="P29" s="61">
        <v>5.0675999999999997</v>
      </c>
      <c r="Q29" s="61">
        <v>5.0326000000000004</v>
      </c>
      <c r="R29" s="61">
        <v>5.0810500000000003</v>
      </c>
      <c r="S29" s="61">
        <v>5.1667500000000004</v>
      </c>
      <c r="T29" s="61">
        <v>5.1746499999999997</v>
      </c>
      <c r="U29" s="90">
        <v>5.2226999999999997</v>
      </c>
      <c r="V29" s="61">
        <v>5.3182999999999998</v>
      </c>
      <c r="W29" s="61">
        <v>5.7794999999999996</v>
      </c>
      <c r="X29" s="61">
        <v>6.1205999999999996</v>
      </c>
      <c r="Y29" s="279">
        <v>5.6881000000000004</v>
      </c>
      <c r="Z29" s="61">
        <v>5.3650000000000002</v>
      </c>
      <c r="AA29" s="61">
        <v>5.1247999999999996</v>
      </c>
      <c r="AB29" s="61">
        <v>5.1555</v>
      </c>
      <c r="AC29" s="61">
        <v>5.1794000000000002</v>
      </c>
      <c r="AD29" s="61">
        <v>5.2784000000000004</v>
      </c>
      <c r="AE29" s="61">
        <v>5.04</v>
      </c>
      <c r="AF29" s="61">
        <v>5.1919500000000003</v>
      </c>
      <c r="AG29" s="556"/>
      <c r="AH29" s="53"/>
      <c r="AI29" s="53"/>
      <c r="AJ29" s="53"/>
      <c r="AK29" s="53"/>
      <c r="AL29" s="53"/>
      <c r="AM29" s="53"/>
      <c r="AN29" s="53"/>
      <c r="AO29" s="563"/>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216</v>
      </c>
      <c r="B30" s="46"/>
      <c r="C30" s="723"/>
      <c r="D30" s="46"/>
      <c r="E30" s="54"/>
      <c r="F30" s="46"/>
      <c r="G30" s="58"/>
      <c r="H30" s="69"/>
      <c r="I30" s="62"/>
      <c r="J30" s="62"/>
      <c r="K30" s="62"/>
      <c r="L30" s="62"/>
      <c r="M30" s="263"/>
      <c r="N30" s="73"/>
      <c r="O30" s="62"/>
      <c r="P30" s="62"/>
      <c r="Q30" s="62"/>
      <c r="R30" s="62"/>
      <c r="S30" s="62"/>
      <c r="T30" s="62"/>
      <c r="U30" s="91"/>
      <c r="V30" s="62"/>
      <c r="W30" s="62"/>
      <c r="X30" s="62"/>
      <c r="Y30" s="245"/>
      <c r="Z30" s="62"/>
      <c r="AA30" s="62"/>
      <c r="AB30" s="62"/>
      <c r="AC30" s="62"/>
      <c r="AD30" s="62"/>
      <c r="AE30" s="62"/>
      <c r="AF30" s="62"/>
      <c r="AG30" s="557"/>
      <c r="AH30" s="54"/>
      <c r="AI30" s="54"/>
      <c r="AJ30" s="54"/>
      <c r="AK30" s="54"/>
      <c r="AL30" s="54"/>
      <c r="AM30" s="54"/>
      <c r="AN30" s="54"/>
      <c r="AO30" s="564"/>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7456</v>
      </c>
      <c r="B31" s="369"/>
      <c r="C31" s="718">
        <v>37530</v>
      </c>
      <c r="D31" s="369"/>
      <c r="E31" s="338">
        <v>29875.61</v>
      </c>
      <c r="F31" s="369"/>
      <c r="G31" s="339">
        <v>4406.0748000000003</v>
      </c>
      <c r="H31" s="370"/>
      <c r="I31" s="340">
        <v>2.7399999999999998E-3</v>
      </c>
      <c r="J31" s="340">
        <v>5.2</v>
      </c>
      <c r="K31" s="340">
        <v>2.7399999999999998E-3</v>
      </c>
      <c r="L31" s="340">
        <v>2.7399999999999998E-3</v>
      </c>
      <c r="M31" s="361"/>
      <c r="N31" s="342">
        <v>4.9222000000000001</v>
      </c>
      <c r="O31" s="340">
        <v>4.8951000000000002</v>
      </c>
      <c r="P31" s="340">
        <v>4.9684999999999997</v>
      </c>
      <c r="Q31" s="340">
        <v>4.9377000000000004</v>
      </c>
      <c r="R31" s="340">
        <v>4.9943</v>
      </c>
      <c r="S31" s="340">
        <v>5.0873999999999997</v>
      </c>
      <c r="T31" s="340">
        <v>5.0822000000000003</v>
      </c>
      <c r="U31" s="344">
        <v>5.1163999999999996</v>
      </c>
      <c r="V31" s="340">
        <v>5.2149000000000001</v>
      </c>
      <c r="W31" s="340">
        <v>5.6764000000000001</v>
      </c>
      <c r="X31" s="340">
        <v>6.0071000000000003</v>
      </c>
      <c r="Y31" s="371">
        <v>5.5724999999999998</v>
      </c>
      <c r="Z31" s="340">
        <v>5.2823000000000002</v>
      </c>
      <c r="AA31" s="340">
        <v>5.0324999999999998</v>
      </c>
      <c r="AB31" s="340">
        <v>5.0646000000000004</v>
      </c>
      <c r="AC31" s="340">
        <v>5.0792000000000002</v>
      </c>
      <c r="AD31" s="340">
        <v>5.1718999999999999</v>
      </c>
      <c r="AE31" s="340">
        <v>4.9466000000000001</v>
      </c>
      <c r="AF31" s="340">
        <v>6.3952999999999998</v>
      </c>
      <c r="AG31" s="568"/>
      <c r="AH31" s="338">
        <v>11</v>
      </c>
      <c r="AI31" s="338">
        <v>10</v>
      </c>
      <c r="AJ31" s="338">
        <v>11</v>
      </c>
      <c r="AK31" s="338">
        <v>12</v>
      </c>
      <c r="AL31" s="338">
        <v>10</v>
      </c>
      <c r="AM31" s="338">
        <v>9</v>
      </c>
      <c r="AN31" s="338">
        <v>11</v>
      </c>
      <c r="AO31" s="570">
        <v>13</v>
      </c>
      <c r="AP31" s="338">
        <v>12</v>
      </c>
      <c r="AQ31" s="338">
        <v>13</v>
      </c>
      <c r="AR31" s="338">
        <v>14</v>
      </c>
      <c r="AS31" s="338">
        <v>12</v>
      </c>
      <c r="AT31" s="338">
        <v>2</v>
      </c>
      <c r="AU31" s="338">
        <v>11</v>
      </c>
      <c r="AV31" s="338">
        <v>11</v>
      </c>
      <c r="AW31" s="338">
        <v>13</v>
      </c>
      <c r="AX31" s="338">
        <v>13</v>
      </c>
      <c r="AY31" s="338">
        <v>12</v>
      </c>
      <c r="AZ31" s="583"/>
      <c r="BA31" s="464">
        <v>3.54</v>
      </c>
      <c r="BB31" s="340" t="s">
        <v>430</v>
      </c>
      <c r="BC31" s="340" t="s">
        <v>430</v>
      </c>
      <c r="BD31" s="340" t="s">
        <v>430</v>
      </c>
      <c r="BE31" s="371" t="s">
        <v>430</v>
      </c>
      <c r="BF31" s="371">
        <v>96.46</v>
      </c>
      <c r="BG31" s="370"/>
      <c r="BH31" s="593">
        <v>96.46</v>
      </c>
      <c r="BI31" s="340" t="s">
        <v>430</v>
      </c>
      <c r="BJ31" s="340" t="s">
        <v>430</v>
      </c>
      <c r="BK31" s="340" t="s">
        <v>430</v>
      </c>
      <c r="BL31" s="340" t="s">
        <v>430</v>
      </c>
      <c r="BM31" s="371" t="s">
        <v>430</v>
      </c>
      <c r="BN31" s="371" t="s">
        <v>430</v>
      </c>
      <c r="BO31" s="371">
        <v>3.54</v>
      </c>
      <c r="BP31" s="371" t="s">
        <v>430</v>
      </c>
      <c r="BQ31" s="371" t="s">
        <v>430</v>
      </c>
      <c r="BR31" s="463"/>
      <c r="BS31" s="369" t="s">
        <v>430</v>
      </c>
      <c r="BT31" s="344" t="s">
        <v>430</v>
      </c>
      <c r="BU31" s="571"/>
      <c r="BV31" s="370" t="s">
        <v>555</v>
      </c>
    </row>
    <row r="32" spans="1:74" s="428" customFormat="1" x14ac:dyDescent="0.25">
      <c r="A32" s="345" t="s">
        <v>7457</v>
      </c>
      <c r="B32" s="373"/>
      <c r="C32" s="719">
        <v>43419</v>
      </c>
      <c r="D32" s="373"/>
      <c r="E32" s="346">
        <v>13144.35</v>
      </c>
      <c r="F32" s="373"/>
      <c r="G32" s="347">
        <v>1471.0659000000001</v>
      </c>
      <c r="H32" s="374"/>
      <c r="I32" s="348">
        <v>1.014E-2</v>
      </c>
      <c r="J32" s="348">
        <v>5.3</v>
      </c>
      <c r="K32" s="348">
        <v>7.0400000000000003E-3</v>
      </c>
      <c r="L32" s="348">
        <v>7.4000000000000003E-3</v>
      </c>
      <c r="M32" s="362"/>
      <c r="N32" s="350">
        <v>4.9531000000000001</v>
      </c>
      <c r="O32" s="348">
        <v>4.9006999999999996</v>
      </c>
      <c r="P32" s="348">
        <v>5.0015999999999998</v>
      </c>
      <c r="Q32" s="348">
        <v>4.9717000000000002</v>
      </c>
      <c r="R32" s="348">
        <v>5.0199999999999996</v>
      </c>
      <c r="S32" s="348">
        <v>5.0971000000000002</v>
      </c>
      <c r="T32" s="348">
        <v>5.1067999999999998</v>
      </c>
      <c r="U32" s="354">
        <v>5.1516000000000002</v>
      </c>
      <c r="V32" s="348">
        <v>5.2458999999999998</v>
      </c>
      <c r="W32" s="348">
        <v>5.7012</v>
      </c>
      <c r="X32" s="348">
        <v>6.0434000000000001</v>
      </c>
      <c r="Y32" s="375">
        <v>5.5956999999999999</v>
      </c>
      <c r="Z32" s="348" t="s">
        <v>430</v>
      </c>
      <c r="AA32" s="348">
        <v>5.0587</v>
      </c>
      <c r="AB32" s="348">
        <v>5.0800999999999998</v>
      </c>
      <c r="AC32" s="348">
        <v>5.1101000000000001</v>
      </c>
      <c r="AD32" s="348">
        <v>5.2054999999999998</v>
      </c>
      <c r="AE32" s="348">
        <v>4.9767999999999999</v>
      </c>
      <c r="AF32" s="348">
        <v>5.0951000000000004</v>
      </c>
      <c r="AG32" s="569"/>
      <c r="AH32" s="346">
        <v>4</v>
      </c>
      <c r="AI32" s="346">
        <v>9</v>
      </c>
      <c r="AJ32" s="346">
        <v>6</v>
      </c>
      <c r="AK32" s="346">
        <v>5</v>
      </c>
      <c r="AL32" s="346">
        <v>6</v>
      </c>
      <c r="AM32" s="346">
        <v>7</v>
      </c>
      <c r="AN32" s="346">
        <v>8</v>
      </c>
      <c r="AO32" s="572">
        <v>7</v>
      </c>
      <c r="AP32" s="346">
        <v>7</v>
      </c>
      <c r="AQ32" s="346">
        <v>7</v>
      </c>
      <c r="AR32" s="346">
        <v>6</v>
      </c>
      <c r="AS32" s="346">
        <v>7</v>
      </c>
      <c r="AT32" s="346" t="s">
        <v>430</v>
      </c>
      <c r="AU32" s="346">
        <v>7</v>
      </c>
      <c r="AV32" s="346">
        <v>7</v>
      </c>
      <c r="AW32" s="346">
        <v>7</v>
      </c>
      <c r="AX32" s="346">
        <v>7</v>
      </c>
      <c r="AY32" s="346">
        <v>6</v>
      </c>
      <c r="AZ32" s="584"/>
      <c r="BA32" s="467">
        <v>5.35</v>
      </c>
      <c r="BB32" s="348" t="s">
        <v>430</v>
      </c>
      <c r="BC32" s="348" t="s">
        <v>430</v>
      </c>
      <c r="BD32" s="348" t="s">
        <v>430</v>
      </c>
      <c r="BE32" s="375" t="s">
        <v>430</v>
      </c>
      <c r="BF32" s="375">
        <v>94.65</v>
      </c>
      <c r="BG32" s="374"/>
      <c r="BH32" s="594">
        <v>94.65</v>
      </c>
      <c r="BI32" s="348" t="s">
        <v>430</v>
      </c>
      <c r="BJ32" s="348" t="s">
        <v>430</v>
      </c>
      <c r="BK32" s="348" t="s">
        <v>430</v>
      </c>
      <c r="BL32" s="348" t="s">
        <v>430</v>
      </c>
      <c r="BM32" s="375" t="s">
        <v>430</v>
      </c>
      <c r="BN32" s="375" t="s">
        <v>430</v>
      </c>
      <c r="BO32" s="375">
        <v>5.35</v>
      </c>
      <c r="BP32" s="375" t="s">
        <v>430</v>
      </c>
      <c r="BQ32" s="375" t="s">
        <v>430</v>
      </c>
      <c r="BR32" s="466"/>
      <c r="BS32" s="373" t="s">
        <v>430</v>
      </c>
      <c r="BT32" s="354" t="s">
        <v>430</v>
      </c>
      <c r="BU32" s="430"/>
      <c r="BV32" s="374" t="s">
        <v>555</v>
      </c>
    </row>
    <row r="33" spans="1:74" s="428" customFormat="1" x14ac:dyDescent="0.25">
      <c r="A33" s="345" t="s">
        <v>7458</v>
      </c>
      <c r="B33" s="373"/>
      <c r="C33" s="719">
        <v>37293</v>
      </c>
      <c r="D33" s="373"/>
      <c r="E33" s="346">
        <v>11144.57</v>
      </c>
      <c r="F33" s="373"/>
      <c r="G33" s="347">
        <v>4029.0933</v>
      </c>
      <c r="H33" s="374"/>
      <c r="I33" s="348">
        <v>8.9800000000000001E-3</v>
      </c>
      <c r="J33" s="348">
        <v>5.3105399999999996</v>
      </c>
      <c r="K33" s="348">
        <v>8.7600000000000004E-3</v>
      </c>
      <c r="L33" s="348">
        <v>8.8199999999999997E-3</v>
      </c>
      <c r="M33" s="362"/>
      <c r="N33" s="350">
        <v>4.8517999999999999</v>
      </c>
      <c r="O33" s="348">
        <v>4.8162000000000003</v>
      </c>
      <c r="P33" s="348">
        <v>4.9370000000000003</v>
      </c>
      <c r="Q33" s="348">
        <v>4.9139999999999997</v>
      </c>
      <c r="R33" s="348">
        <v>4.9648000000000003</v>
      </c>
      <c r="S33" s="348">
        <v>5.0491999999999999</v>
      </c>
      <c r="T33" s="348">
        <v>5.0499000000000001</v>
      </c>
      <c r="U33" s="354">
        <v>5.0856000000000003</v>
      </c>
      <c r="V33" s="348">
        <v>5.1764000000000001</v>
      </c>
      <c r="W33" s="348">
        <v>5.6353</v>
      </c>
      <c r="X33" s="348">
        <v>5.98</v>
      </c>
      <c r="Y33" s="375">
        <v>5.5420999999999996</v>
      </c>
      <c r="Z33" s="348">
        <v>5.2624000000000004</v>
      </c>
      <c r="AA33" s="348">
        <v>5.0035999999999996</v>
      </c>
      <c r="AB33" s="348">
        <v>5.0293999999999999</v>
      </c>
      <c r="AC33" s="348">
        <v>5.0495999999999999</v>
      </c>
      <c r="AD33" s="348">
        <v>5.1383999999999999</v>
      </c>
      <c r="AE33" s="348">
        <v>4.9126000000000003</v>
      </c>
      <c r="AF33" s="348">
        <v>5.8403999999999998</v>
      </c>
      <c r="AG33" s="569"/>
      <c r="AH33" s="346">
        <v>16</v>
      </c>
      <c r="AI33" s="346">
        <v>17</v>
      </c>
      <c r="AJ33" s="346">
        <v>16</v>
      </c>
      <c r="AK33" s="346">
        <v>15</v>
      </c>
      <c r="AL33" s="346">
        <v>15</v>
      </c>
      <c r="AM33" s="346">
        <v>17</v>
      </c>
      <c r="AN33" s="346">
        <v>17</v>
      </c>
      <c r="AO33" s="572">
        <v>16</v>
      </c>
      <c r="AP33" s="346">
        <v>16</v>
      </c>
      <c r="AQ33" s="346">
        <v>17</v>
      </c>
      <c r="AR33" s="346">
        <v>17</v>
      </c>
      <c r="AS33" s="346">
        <v>16</v>
      </c>
      <c r="AT33" s="346">
        <v>3</v>
      </c>
      <c r="AU33" s="346">
        <v>16</v>
      </c>
      <c r="AV33" s="346">
        <v>17</v>
      </c>
      <c r="AW33" s="346">
        <v>16</v>
      </c>
      <c r="AX33" s="346">
        <v>16</v>
      </c>
      <c r="AY33" s="346">
        <v>17</v>
      </c>
      <c r="AZ33" s="584"/>
      <c r="BA33" s="467">
        <v>6.05</v>
      </c>
      <c r="BB33" s="348" t="s">
        <v>430</v>
      </c>
      <c r="BC33" s="348" t="s">
        <v>430</v>
      </c>
      <c r="BD33" s="348" t="s">
        <v>430</v>
      </c>
      <c r="BE33" s="375" t="s">
        <v>430</v>
      </c>
      <c r="BF33" s="375">
        <v>93.95</v>
      </c>
      <c r="BG33" s="374"/>
      <c r="BH33" s="594">
        <v>93.95</v>
      </c>
      <c r="BI33" s="348" t="s">
        <v>430</v>
      </c>
      <c r="BJ33" s="348" t="s">
        <v>430</v>
      </c>
      <c r="BK33" s="348" t="s">
        <v>430</v>
      </c>
      <c r="BL33" s="348" t="s">
        <v>430</v>
      </c>
      <c r="BM33" s="375" t="s">
        <v>430</v>
      </c>
      <c r="BN33" s="375" t="s">
        <v>430</v>
      </c>
      <c r="BO33" s="375">
        <v>6.05</v>
      </c>
      <c r="BP33" s="375" t="s">
        <v>430</v>
      </c>
      <c r="BQ33" s="375" t="s">
        <v>430</v>
      </c>
      <c r="BR33" s="466"/>
      <c r="BS33" s="373" t="s">
        <v>430</v>
      </c>
      <c r="BT33" s="354" t="s">
        <v>430</v>
      </c>
      <c r="BU33" s="430"/>
      <c r="BV33" s="374" t="s">
        <v>555</v>
      </c>
    </row>
    <row r="34" spans="1:74" s="428" customFormat="1" x14ac:dyDescent="0.25">
      <c r="A34" s="345" t="s">
        <v>7459</v>
      </c>
      <c r="B34" s="373"/>
      <c r="C34" s="719">
        <v>43539</v>
      </c>
      <c r="D34" s="373"/>
      <c r="E34" s="346">
        <v>10177.719999999999</v>
      </c>
      <c r="F34" s="373"/>
      <c r="G34" s="347">
        <v>1448.8594000000001</v>
      </c>
      <c r="H34" s="374"/>
      <c r="I34" s="348">
        <v>1.0959999999999999E-2</v>
      </c>
      <c r="J34" s="348">
        <v>5.32</v>
      </c>
      <c r="K34" s="348">
        <v>1.0959999999999999E-2</v>
      </c>
      <c r="L34" s="348">
        <v>1.0959999999999999E-2</v>
      </c>
      <c r="M34" s="362"/>
      <c r="N34" s="350">
        <v>4.9812000000000003</v>
      </c>
      <c r="O34" s="348">
        <v>4.9523000000000001</v>
      </c>
      <c r="P34" s="348">
        <v>5.0509000000000004</v>
      </c>
      <c r="Q34" s="348">
        <v>5.0199999999999996</v>
      </c>
      <c r="R34" s="348">
        <v>5.0697000000000001</v>
      </c>
      <c r="S34" s="348">
        <v>5.1542000000000003</v>
      </c>
      <c r="T34" s="348">
        <v>5.1666999999999996</v>
      </c>
      <c r="U34" s="354">
        <v>5.2098000000000004</v>
      </c>
      <c r="V34" s="348">
        <v>5.3037999999999998</v>
      </c>
      <c r="W34" s="348">
        <v>5.7733999999999996</v>
      </c>
      <c r="X34" s="348">
        <v>6.1087999999999996</v>
      </c>
      <c r="Y34" s="375">
        <v>5.6651999999999996</v>
      </c>
      <c r="Z34" s="348" t="s">
        <v>430</v>
      </c>
      <c r="AA34" s="348">
        <v>5.1071999999999997</v>
      </c>
      <c r="AB34" s="348">
        <v>5.1393000000000004</v>
      </c>
      <c r="AC34" s="348">
        <v>5.1723999999999997</v>
      </c>
      <c r="AD34" s="348">
        <v>5.2644000000000002</v>
      </c>
      <c r="AE34" s="348">
        <v>5.0358000000000001</v>
      </c>
      <c r="AF34" s="348">
        <v>5.1109999999999998</v>
      </c>
      <c r="AG34" s="569"/>
      <c r="AH34" s="346">
        <v>3</v>
      </c>
      <c r="AI34" s="346">
        <v>2</v>
      </c>
      <c r="AJ34" s="346">
        <v>1</v>
      </c>
      <c r="AK34" s="346">
        <v>1</v>
      </c>
      <c r="AL34" s="346">
        <v>3</v>
      </c>
      <c r="AM34" s="346">
        <v>2</v>
      </c>
      <c r="AN34" s="346">
        <v>2</v>
      </c>
      <c r="AO34" s="572">
        <v>3</v>
      </c>
      <c r="AP34" s="346">
        <v>3</v>
      </c>
      <c r="AQ34" s="346">
        <v>1</v>
      </c>
      <c r="AR34" s="346">
        <v>1</v>
      </c>
      <c r="AS34" s="346">
        <v>1</v>
      </c>
      <c r="AT34" s="346" t="s">
        <v>430</v>
      </c>
      <c r="AU34" s="346">
        <v>2</v>
      </c>
      <c r="AV34" s="346">
        <v>2</v>
      </c>
      <c r="AW34" s="346">
        <v>2</v>
      </c>
      <c r="AX34" s="346">
        <v>3</v>
      </c>
      <c r="AY34" s="346">
        <v>1</v>
      </c>
      <c r="AZ34" s="584"/>
      <c r="BA34" s="467">
        <v>5.93</v>
      </c>
      <c r="BB34" s="348" t="s">
        <v>430</v>
      </c>
      <c r="BC34" s="348" t="s">
        <v>430</v>
      </c>
      <c r="BD34" s="348" t="s">
        <v>430</v>
      </c>
      <c r="BE34" s="375" t="s">
        <v>430</v>
      </c>
      <c r="BF34" s="375">
        <v>94.07</v>
      </c>
      <c r="BG34" s="374"/>
      <c r="BH34" s="594">
        <v>94.07</v>
      </c>
      <c r="BI34" s="348" t="s">
        <v>430</v>
      </c>
      <c r="BJ34" s="348" t="s">
        <v>430</v>
      </c>
      <c r="BK34" s="348" t="s">
        <v>430</v>
      </c>
      <c r="BL34" s="348" t="s">
        <v>430</v>
      </c>
      <c r="BM34" s="375" t="s">
        <v>430</v>
      </c>
      <c r="BN34" s="375" t="s">
        <v>430</v>
      </c>
      <c r="BO34" s="375">
        <v>5.93</v>
      </c>
      <c r="BP34" s="375" t="s">
        <v>430</v>
      </c>
      <c r="BQ34" s="375" t="s">
        <v>430</v>
      </c>
      <c r="BR34" s="466"/>
      <c r="BS34" s="373" t="s">
        <v>430</v>
      </c>
      <c r="BT34" s="354" t="s">
        <v>430</v>
      </c>
      <c r="BU34" s="430"/>
      <c r="BV34" s="374" t="s">
        <v>555</v>
      </c>
    </row>
    <row r="35" spans="1:74" s="428" customFormat="1" x14ac:dyDescent="0.25">
      <c r="A35" s="345" t="s">
        <v>7460</v>
      </c>
      <c r="B35" s="373"/>
      <c r="C35" s="719">
        <v>43405</v>
      </c>
      <c r="D35" s="373"/>
      <c r="E35" s="346">
        <v>9747.36</v>
      </c>
      <c r="F35" s="373"/>
      <c r="G35" s="347">
        <v>1472.7319</v>
      </c>
      <c r="H35" s="374"/>
      <c r="I35" s="348">
        <v>0.01</v>
      </c>
      <c r="J35" s="348">
        <v>5.31</v>
      </c>
      <c r="K35" s="348">
        <v>0.01</v>
      </c>
      <c r="L35" s="348">
        <v>0.01</v>
      </c>
      <c r="M35" s="362"/>
      <c r="N35" s="350">
        <v>4.8608000000000002</v>
      </c>
      <c r="O35" s="348">
        <v>4.8438999999999997</v>
      </c>
      <c r="P35" s="348">
        <v>4.9313000000000002</v>
      </c>
      <c r="Q35" s="348">
        <v>4.9042000000000003</v>
      </c>
      <c r="R35" s="348">
        <v>4.9581999999999997</v>
      </c>
      <c r="S35" s="348">
        <v>5.0620000000000003</v>
      </c>
      <c r="T35" s="348">
        <v>5.0537000000000001</v>
      </c>
      <c r="U35" s="354">
        <v>5.0994000000000002</v>
      </c>
      <c r="V35" s="348">
        <v>5.1897000000000002</v>
      </c>
      <c r="W35" s="348">
        <v>5.6608999999999998</v>
      </c>
      <c r="X35" s="348">
        <v>6.0019999999999998</v>
      </c>
      <c r="Y35" s="375">
        <v>5.5712999999999999</v>
      </c>
      <c r="Z35" s="348" t="s">
        <v>430</v>
      </c>
      <c r="AA35" s="348">
        <v>5.0068999999999999</v>
      </c>
      <c r="AB35" s="348">
        <v>5.0396999999999998</v>
      </c>
      <c r="AC35" s="348">
        <v>5.0602</v>
      </c>
      <c r="AD35" s="348">
        <v>5.1513999999999998</v>
      </c>
      <c r="AE35" s="348">
        <v>4.9139999999999997</v>
      </c>
      <c r="AF35" s="348">
        <v>5.0846</v>
      </c>
      <c r="AG35" s="569"/>
      <c r="AH35" s="346">
        <v>15</v>
      </c>
      <c r="AI35" s="346">
        <v>16</v>
      </c>
      <c r="AJ35" s="346">
        <v>17</v>
      </c>
      <c r="AK35" s="346">
        <v>17</v>
      </c>
      <c r="AL35" s="346">
        <v>16</v>
      </c>
      <c r="AM35" s="346">
        <v>15</v>
      </c>
      <c r="AN35" s="346">
        <v>15</v>
      </c>
      <c r="AO35" s="572">
        <v>15</v>
      </c>
      <c r="AP35" s="346">
        <v>14</v>
      </c>
      <c r="AQ35" s="346">
        <v>15</v>
      </c>
      <c r="AR35" s="346">
        <v>15</v>
      </c>
      <c r="AS35" s="346">
        <v>13</v>
      </c>
      <c r="AT35" s="346" t="s">
        <v>430</v>
      </c>
      <c r="AU35" s="346">
        <v>15</v>
      </c>
      <c r="AV35" s="346">
        <v>16</v>
      </c>
      <c r="AW35" s="346">
        <v>15</v>
      </c>
      <c r="AX35" s="346">
        <v>15</v>
      </c>
      <c r="AY35" s="346">
        <v>16</v>
      </c>
      <c r="AZ35" s="584"/>
      <c r="BA35" s="467">
        <v>3.84</v>
      </c>
      <c r="BB35" s="348" t="s">
        <v>430</v>
      </c>
      <c r="BC35" s="348" t="s">
        <v>430</v>
      </c>
      <c r="BD35" s="348" t="s">
        <v>430</v>
      </c>
      <c r="BE35" s="375" t="s">
        <v>430</v>
      </c>
      <c r="BF35" s="375">
        <v>96.16</v>
      </c>
      <c r="BG35" s="374"/>
      <c r="BH35" s="594">
        <v>96.16</v>
      </c>
      <c r="BI35" s="348" t="s">
        <v>430</v>
      </c>
      <c r="BJ35" s="348" t="s">
        <v>430</v>
      </c>
      <c r="BK35" s="348" t="s">
        <v>430</v>
      </c>
      <c r="BL35" s="348" t="s">
        <v>430</v>
      </c>
      <c r="BM35" s="375" t="s">
        <v>430</v>
      </c>
      <c r="BN35" s="375" t="s">
        <v>430</v>
      </c>
      <c r="BO35" s="375">
        <v>3.84</v>
      </c>
      <c r="BP35" s="375" t="s">
        <v>430</v>
      </c>
      <c r="BQ35" s="375" t="s">
        <v>430</v>
      </c>
      <c r="BR35" s="466"/>
      <c r="BS35" s="373" t="s">
        <v>430</v>
      </c>
      <c r="BT35" s="354" t="s">
        <v>430</v>
      </c>
      <c r="BU35" s="430"/>
      <c r="BV35" s="374" t="s">
        <v>555</v>
      </c>
    </row>
    <row r="36" spans="1:74" s="428" customFormat="1" ht="11" x14ac:dyDescent="0.3">
      <c r="A36" s="841" t="s">
        <v>7461</v>
      </c>
      <c r="B36" s="842"/>
      <c r="C36" s="843">
        <v>43480</v>
      </c>
      <c r="D36" s="842"/>
      <c r="E36" s="844">
        <v>8817.59</v>
      </c>
      <c r="F36" s="842"/>
      <c r="G36" s="845">
        <v>1455.741</v>
      </c>
      <c r="H36" s="847"/>
      <c r="I36" s="846">
        <v>9.2099999999999994E-3</v>
      </c>
      <c r="J36" s="846">
        <v>5.3</v>
      </c>
      <c r="K36" s="846">
        <v>8.8999999999999999E-3</v>
      </c>
      <c r="L36" s="846">
        <v>8.8999999999999999E-3</v>
      </c>
      <c r="M36" s="851"/>
      <c r="N36" s="848">
        <v>4.9050000000000002</v>
      </c>
      <c r="O36" s="846">
        <v>4.8869999999999996</v>
      </c>
      <c r="P36" s="846">
        <v>4.9721000000000002</v>
      </c>
      <c r="Q36" s="846">
        <v>4.9396000000000004</v>
      </c>
      <c r="R36" s="846">
        <v>4.9874999999999998</v>
      </c>
      <c r="S36" s="846">
        <v>5.0704000000000002</v>
      </c>
      <c r="T36" s="846">
        <v>5.0896999999999997</v>
      </c>
      <c r="U36" s="856">
        <v>5.1364000000000001</v>
      </c>
      <c r="V36" s="846">
        <v>5.2314999999999996</v>
      </c>
      <c r="W36" s="846">
        <v>5.6988000000000003</v>
      </c>
      <c r="X36" s="846">
        <v>6.0312999999999999</v>
      </c>
      <c r="Y36" s="852">
        <v>5.5867000000000004</v>
      </c>
      <c r="Z36" s="846" t="s">
        <v>430</v>
      </c>
      <c r="AA36" s="846">
        <v>5.0227000000000004</v>
      </c>
      <c r="AB36" s="846">
        <v>5.0585000000000004</v>
      </c>
      <c r="AC36" s="846">
        <v>5.0970000000000004</v>
      </c>
      <c r="AD36" s="846">
        <v>5.1906999999999996</v>
      </c>
      <c r="AE36" s="846">
        <v>4.9480000000000004</v>
      </c>
      <c r="AF36" s="846">
        <v>5.0651000000000002</v>
      </c>
      <c r="AG36" s="931"/>
      <c r="AH36" s="844">
        <v>13</v>
      </c>
      <c r="AI36" s="844">
        <v>13</v>
      </c>
      <c r="AJ36" s="844">
        <v>9</v>
      </c>
      <c r="AK36" s="844">
        <v>10</v>
      </c>
      <c r="AL36" s="844">
        <v>11</v>
      </c>
      <c r="AM36" s="844">
        <v>13</v>
      </c>
      <c r="AN36" s="844">
        <v>10</v>
      </c>
      <c r="AO36" s="932">
        <v>10</v>
      </c>
      <c r="AP36" s="844">
        <v>10</v>
      </c>
      <c r="AQ36" s="844">
        <v>8</v>
      </c>
      <c r="AR36" s="844">
        <v>9</v>
      </c>
      <c r="AS36" s="844">
        <v>9</v>
      </c>
      <c r="AT36" s="844" t="s">
        <v>430</v>
      </c>
      <c r="AU36" s="844">
        <v>12</v>
      </c>
      <c r="AV36" s="844">
        <v>13</v>
      </c>
      <c r="AW36" s="844">
        <v>10</v>
      </c>
      <c r="AX36" s="844">
        <v>11</v>
      </c>
      <c r="AY36" s="844">
        <v>11</v>
      </c>
      <c r="AZ36" s="933"/>
      <c r="BA36" s="853">
        <v>3.23</v>
      </c>
      <c r="BB36" s="846" t="s">
        <v>430</v>
      </c>
      <c r="BC36" s="846" t="s">
        <v>430</v>
      </c>
      <c r="BD36" s="846" t="s">
        <v>430</v>
      </c>
      <c r="BE36" s="852" t="s">
        <v>430</v>
      </c>
      <c r="BF36" s="852">
        <v>96.77</v>
      </c>
      <c r="BG36" s="847"/>
      <c r="BH36" s="934">
        <v>96.77</v>
      </c>
      <c r="BI36" s="846" t="s">
        <v>430</v>
      </c>
      <c r="BJ36" s="846" t="s">
        <v>430</v>
      </c>
      <c r="BK36" s="846" t="s">
        <v>430</v>
      </c>
      <c r="BL36" s="846" t="s">
        <v>430</v>
      </c>
      <c r="BM36" s="852" t="s">
        <v>430</v>
      </c>
      <c r="BN36" s="852" t="s">
        <v>430</v>
      </c>
      <c r="BO36" s="852">
        <v>3.23</v>
      </c>
      <c r="BP36" s="852" t="s">
        <v>430</v>
      </c>
      <c r="BQ36" s="852" t="s">
        <v>430</v>
      </c>
      <c r="BR36" s="850"/>
      <c r="BS36" s="842" t="s">
        <v>430</v>
      </c>
      <c r="BT36" s="856" t="s">
        <v>430</v>
      </c>
      <c r="BU36" s="892"/>
      <c r="BV36" s="847" t="s">
        <v>555</v>
      </c>
    </row>
    <row r="37" spans="1:74" s="428" customFormat="1" x14ac:dyDescent="0.25">
      <c r="A37" s="345" t="s">
        <v>7462</v>
      </c>
      <c r="B37" s="373"/>
      <c r="C37" s="719">
        <v>43452</v>
      </c>
      <c r="D37" s="373"/>
      <c r="E37" s="346">
        <v>8376.26</v>
      </c>
      <c r="F37" s="373"/>
      <c r="G37" s="347">
        <v>146.56659999999999</v>
      </c>
      <c r="H37" s="374"/>
      <c r="I37" s="348">
        <v>1.0959999999999999E-2</v>
      </c>
      <c r="J37" s="348">
        <v>5.34</v>
      </c>
      <c r="K37" s="348">
        <v>1.0959999999999999E-2</v>
      </c>
      <c r="L37" s="348">
        <v>1.0959999999999999E-2</v>
      </c>
      <c r="M37" s="362"/>
      <c r="N37" s="350">
        <v>4.9314999999999998</v>
      </c>
      <c r="O37" s="348">
        <v>4.9245999999999999</v>
      </c>
      <c r="P37" s="348">
        <v>5.0246000000000004</v>
      </c>
      <c r="Q37" s="348">
        <v>4.9776999999999996</v>
      </c>
      <c r="R37" s="348">
        <v>5.0228999999999999</v>
      </c>
      <c r="S37" s="348">
        <v>5.1064999999999996</v>
      </c>
      <c r="T37" s="348">
        <v>5.1087999999999996</v>
      </c>
      <c r="U37" s="354">
        <v>5.1501000000000001</v>
      </c>
      <c r="V37" s="348">
        <v>5.2460000000000004</v>
      </c>
      <c r="W37" s="348">
        <v>5.7154999999999996</v>
      </c>
      <c r="X37" s="348">
        <v>6.0491000000000001</v>
      </c>
      <c r="Y37" s="375">
        <v>5.6109</v>
      </c>
      <c r="Z37" s="348" t="s">
        <v>430</v>
      </c>
      <c r="AA37" s="348">
        <v>5.0675999999999997</v>
      </c>
      <c r="AB37" s="348">
        <v>5.0888999999999998</v>
      </c>
      <c r="AC37" s="348">
        <v>5.1100000000000003</v>
      </c>
      <c r="AD37" s="348">
        <v>5.2045000000000003</v>
      </c>
      <c r="AE37" s="348">
        <v>4.9867999999999997</v>
      </c>
      <c r="AF37" s="348">
        <v>5.1062000000000003</v>
      </c>
      <c r="AG37" s="569"/>
      <c r="AH37" s="346">
        <v>9</v>
      </c>
      <c r="AI37" s="346">
        <v>5</v>
      </c>
      <c r="AJ37" s="346">
        <v>2</v>
      </c>
      <c r="AK37" s="346">
        <v>4</v>
      </c>
      <c r="AL37" s="346">
        <v>5</v>
      </c>
      <c r="AM37" s="346">
        <v>6</v>
      </c>
      <c r="AN37" s="346">
        <v>7</v>
      </c>
      <c r="AO37" s="572">
        <v>8</v>
      </c>
      <c r="AP37" s="346">
        <v>6</v>
      </c>
      <c r="AQ37" s="346">
        <v>5</v>
      </c>
      <c r="AR37" s="346">
        <v>5</v>
      </c>
      <c r="AS37" s="346">
        <v>4</v>
      </c>
      <c r="AT37" s="346" t="s">
        <v>430</v>
      </c>
      <c r="AU37" s="346">
        <v>5</v>
      </c>
      <c r="AV37" s="346">
        <v>6</v>
      </c>
      <c r="AW37" s="346">
        <v>8</v>
      </c>
      <c r="AX37" s="346">
        <v>8</v>
      </c>
      <c r="AY37" s="346">
        <v>5</v>
      </c>
      <c r="AZ37" s="584"/>
      <c r="BA37" s="467">
        <v>5.72</v>
      </c>
      <c r="BB37" s="348" t="s">
        <v>430</v>
      </c>
      <c r="BC37" s="348" t="s">
        <v>430</v>
      </c>
      <c r="BD37" s="348" t="s">
        <v>430</v>
      </c>
      <c r="BE37" s="375" t="s">
        <v>430</v>
      </c>
      <c r="BF37" s="375">
        <v>94.28</v>
      </c>
      <c r="BG37" s="374"/>
      <c r="BH37" s="594">
        <v>93.46</v>
      </c>
      <c r="BI37" s="348" t="s">
        <v>430</v>
      </c>
      <c r="BJ37" s="348" t="s">
        <v>430</v>
      </c>
      <c r="BK37" s="348" t="s">
        <v>430</v>
      </c>
      <c r="BL37" s="348" t="s">
        <v>430</v>
      </c>
      <c r="BM37" s="375" t="s">
        <v>430</v>
      </c>
      <c r="BN37" s="375" t="s">
        <v>430</v>
      </c>
      <c r="BO37" s="375">
        <v>5.72</v>
      </c>
      <c r="BP37" s="375" t="s">
        <v>430</v>
      </c>
      <c r="BQ37" s="375" t="s">
        <v>430</v>
      </c>
      <c r="BR37" s="466"/>
      <c r="BS37" s="373" t="s">
        <v>430</v>
      </c>
      <c r="BT37" s="354" t="s">
        <v>430</v>
      </c>
      <c r="BU37" s="430"/>
      <c r="BV37" s="374" t="s">
        <v>555</v>
      </c>
    </row>
    <row r="38" spans="1:74" s="428" customFormat="1" x14ac:dyDescent="0.25">
      <c r="A38" s="345" t="s">
        <v>7463</v>
      </c>
      <c r="B38" s="373"/>
      <c r="C38" s="719">
        <v>43551</v>
      </c>
      <c r="D38" s="373"/>
      <c r="E38" s="346">
        <v>5278.06</v>
      </c>
      <c r="F38" s="373"/>
      <c r="G38" s="347">
        <v>1438.3545999999999</v>
      </c>
      <c r="H38" s="374"/>
      <c r="I38" s="348">
        <v>1.0959999999999999E-2</v>
      </c>
      <c r="J38" s="348">
        <v>5.26</v>
      </c>
      <c r="K38" s="348">
        <v>1.0959999999999999E-2</v>
      </c>
      <c r="L38" s="348">
        <v>1.0959999999999999E-2</v>
      </c>
      <c r="M38" s="362"/>
      <c r="N38" s="350">
        <v>4.8372999999999999</v>
      </c>
      <c r="O38" s="348">
        <v>4.8581000000000003</v>
      </c>
      <c r="P38" s="348">
        <v>4.9443000000000001</v>
      </c>
      <c r="Q38" s="348">
        <v>4.9172000000000002</v>
      </c>
      <c r="R38" s="348">
        <v>4.9748000000000001</v>
      </c>
      <c r="S38" s="348">
        <v>5.0871000000000004</v>
      </c>
      <c r="T38" s="348">
        <v>5.0791000000000004</v>
      </c>
      <c r="U38" s="354">
        <v>5.1226000000000003</v>
      </c>
      <c r="V38" s="348">
        <v>5.2169999999999996</v>
      </c>
      <c r="W38" s="348">
        <v>5.6824000000000003</v>
      </c>
      <c r="X38" s="348">
        <v>6.0193000000000003</v>
      </c>
      <c r="Y38" s="375">
        <v>5.5751999999999997</v>
      </c>
      <c r="Z38" s="348" t="s">
        <v>430</v>
      </c>
      <c r="AA38" s="348">
        <v>5.016</v>
      </c>
      <c r="AB38" s="348">
        <v>5.0594999999999999</v>
      </c>
      <c r="AC38" s="348">
        <v>5.0796999999999999</v>
      </c>
      <c r="AD38" s="348">
        <v>5.1769999999999996</v>
      </c>
      <c r="AE38" s="348">
        <v>4.9313000000000002</v>
      </c>
      <c r="AF38" s="348">
        <v>5.0309999999999997</v>
      </c>
      <c r="AG38" s="569"/>
      <c r="AH38" s="346">
        <v>17</v>
      </c>
      <c r="AI38" s="346">
        <v>15</v>
      </c>
      <c r="AJ38" s="346">
        <v>15</v>
      </c>
      <c r="AK38" s="346">
        <v>14</v>
      </c>
      <c r="AL38" s="346">
        <v>14</v>
      </c>
      <c r="AM38" s="346">
        <v>10</v>
      </c>
      <c r="AN38" s="346">
        <v>13</v>
      </c>
      <c r="AO38" s="572">
        <v>12</v>
      </c>
      <c r="AP38" s="346">
        <v>11</v>
      </c>
      <c r="AQ38" s="346">
        <v>12</v>
      </c>
      <c r="AR38" s="346">
        <v>11</v>
      </c>
      <c r="AS38" s="346">
        <v>11</v>
      </c>
      <c r="AT38" s="346" t="s">
        <v>430</v>
      </c>
      <c r="AU38" s="346">
        <v>13</v>
      </c>
      <c r="AV38" s="346">
        <v>12</v>
      </c>
      <c r="AW38" s="346">
        <v>12</v>
      </c>
      <c r="AX38" s="346">
        <v>12</v>
      </c>
      <c r="AY38" s="346">
        <v>14</v>
      </c>
      <c r="AZ38" s="584"/>
      <c r="BA38" s="467">
        <v>4.53</v>
      </c>
      <c r="BB38" s="348" t="s">
        <v>430</v>
      </c>
      <c r="BC38" s="348" t="s">
        <v>430</v>
      </c>
      <c r="BD38" s="348" t="s">
        <v>430</v>
      </c>
      <c r="BE38" s="375" t="s">
        <v>430</v>
      </c>
      <c r="BF38" s="375">
        <v>95.47</v>
      </c>
      <c r="BG38" s="374"/>
      <c r="BH38" s="594">
        <v>95.47</v>
      </c>
      <c r="BI38" s="348" t="s">
        <v>430</v>
      </c>
      <c r="BJ38" s="348" t="s">
        <v>430</v>
      </c>
      <c r="BK38" s="348" t="s">
        <v>430</v>
      </c>
      <c r="BL38" s="348" t="s">
        <v>430</v>
      </c>
      <c r="BM38" s="375" t="s">
        <v>430</v>
      </c>
      <c r="BN38" s="375" t="s">
        <v>430</v>
      </c>
      <c r="BO38" s="375">
        <v>4.53</v>
      </c>
      <c r="BP38" s="375" t="s">
        <v>430</v>
      </c>
      <c r="BQ38" s="375" t="s">
        <v>430</v>
      </c>
      <c r="BR38" s="466"/>
      <c r="BS38" s="373" t="s">
        <v>430</v>
      </c>
      <c r="BT38" s="354" t="s">
        <v>430</v>
      </c>
      <c r="BU38" s="430"/>
      <c r="BV38" s="374" t="s">
        <v>555</v>
      </c>
    </row>
    <row r="39" spans="1:74" s="428" customFormat="1" x14ac:dyDescent="0.25">
      <c r="A39" s="345" t="s">
        <v>7464</v>
      </c>
      <c r="B39" s="373"/>
      <c r="C39" s="719">
        <v>37949</v>
      </c>
      <c r="D39" s="373"/>
      <c r="E39" s="346">
        <v>5089.2299999999996</v>
      </c>
      <c r="F39" s="373"/>
      <c r="G39" s="347">
        <v>3718.1729999999998</v>
      </c>
      <c r="H39" s="374"/>
      <c r="I39" s="348">
        <v>8.2199999999999999E-3</v>
      </c>
      <c r="J39" s="348">
        <v>5.23</v>
      </c>
      <c r="K39" s="348">
        <v>8.2199999999999999E-3</v>
      </c>
      <c r="L39" s="348">
        <v>8.2199999999999999E-3</v>
      </c>
      <c r="M39" s="362"/>
      <c r="N39" s="350">
        <v>4.9325999999999999</v>
      </c>
      <c r="O39" s="348">
        <v>4.9116</v>
      </c>
      <c r="P39" s="348">
        <v>4.9701000000000004</v>
      </c>
      <c r="Q39" s="348">
        <v>4.9618000000000002</v>
      </c>
      <c r="R39" s="348">
        <v>5.0134999999999996</v>
      </c>
      <c r="S39" s="348">
        <v>5.1089000000000002</v>
      </c>
      <c r="T39" s="348">
        <v>5.1210000000000004</v>
      </c>
      <c r="U39" s="354">
        <v>5.1627999999999998</v>
      </c>
      <c r="V39" s="348">
        <v>5.2599</v>
      </c>
      <c r="W39" s="348">
        <v>5.7240000000000002</v>
      </c>
      <c r="X39" s="348">
        <v>6.0674000000000001</v>
      </c>
      <c r="Y39" s="375">
        <v>5.6281999999999996</v>
      </c>
      <c r="Z39" s="348">
        <v>5.3484999999999996</v>
      </c>
      <c r="AA39" s="348">
        <v>5.0704000000000002</v>
      </c>
      <c r="AB39" s="348">
        <v>5.1014999999999997</v>
      </c>
      <c r="AC39" s="348">
        <v>5.1250999999999998</v>
      </c>
      <c r="AD39" s="348">
        <v>5.2195999999999998</v>
      </c>
      <c r="AE39" s="348">
        <v>4.9695999999999998</v>
      </c>
      <c r="AF39" s="348">
        <v>5.9413999999999998</v>
      </c>
      <c r="AG39" s="569"/>
      <c r="AH39" s="346">
        <v>8</v>
      </c>
      <c r="AI39" s="346">
        <v>7</v>
      </c>
      <c r="AJ39" s="346">
        <v>10</v>
      </c>
      <c r="AK39" s="346">
        <v>8</v>
      </c>
      <c r="AL39" s="346">
        <v>7</v>
      </c>
      <c r="AM39" s="346">
        <v>4</v>
      </c>
      <c r="AN39" s="346">
        <v>4</v>
      </c>
      <c r="AO39" s="572">
        <v>4</v>
      </c>
      <c r="AP39" s="346">
        <v>4</v>
      </c>
      <c r="AQ39" s="346">
        <v>4</v>
      </c>
      <c r="AR39" s="346">
        <v>4</v>
      </c>
      <c r="AS39" s="346">
        <v>2</v>
      </c>
      <c r="AT39" s="346">
        <v>1</v>
      </c>
      <c r="AU39" s="346">
        <v>4</v>
      </c>
      <c r="AV39" s="346">
        <v>5</v>
      </c>
      <c r="AW39" s="346">
        <v>4</v>
      </c>
      <c r="AX39" s="346">
        <v>4</v>
      </c>
      <c r="AY39" s="346">
        <v>8</v>
      </c>
      <c r="AZ39" s="584"/>
      <c r="BA39" s="467">
        <v>3.92</v>
      </c>
      <c r="BB39" s="348" t="s">
        <v>430</v>
      </c>
      <c r="BC39" s="348" t="s">
        <v>430</v>
      </c>
      <c r="BD39" s="348" t="s">
        <v>430</v>
      </c>
      <c r="BE39" s="375" t="s">
        <v>430</v>
      </c>
      <c r="BF39" s="375">
        <v>96.08</v>
      </c>
      <c r="BG39" s="374"/>
      <c r="BH39" s="594">
        <v>96.08</v>
      </c>
      <c r="BI39" s="348" t="s">
        <v>430</v>
      </c>
      <c r="BJ39" s="348" t="s">
        <v>430</v>
      </c>
      <c r="BK39" s="348" t="s">
        <v>430</v>
      </c>
      <c r="BL39" s="348" t="s">
        <v>430</v>
      </c>
      <c r="BM39" s="375" t="s">
        <v>430</v>
      </c>
      <c r="BN39" s="375" t="s">
        <v>430</v>
      </c>
      <c r="BO39" s="375">
        <v>3.92</v>
      </c>
      <c r="BP39" s="375" t="s">
        <v>430</v>
      </c>
      <c r="BQ39" s="375" t="s">
        <v>430</v>
      </c>
      <c r="BR39" s="466"/>
      <c r="BS39" s="373" t="s">
        <v>430</v>
      </c>
      <c r="BT39" s="354" t="s">
        <v>430</v>
      </c>
      <c r="BU39" s="430"/>
      <c r="BV39" s="374" t="s">
        <v>555</v>
      </c>
    </row>
    <row r="40" spans="1:74" s="428" customFormat="1" x14ac:dyDescent="0.25">
      <c r="A40" s="345" t="s">
        <v>7465</v>
      </c>
      <c r="B40" s="373"/>
      <c r="C40" s="719">
        <v>43607</v>
      </c>
      <c r="D40" s="373"/>
      <c r="E40" s="346">
        <v>4766.05</v>
      </c>
      <c r="F40" s="373"/>
      <c r="G40" s="347">
        <v>1425.2815000000001</v>
      </c>
      <c r="H40" s="374"/>
      <c r="I40" s="348">
        <v>8.3300000000000006E-3</v>
      </c>
      <c r="J40" s="348">
        <v>5.32</v>
      </c>
      <c r="K40" s="348">
        <v>8.3000000000000001E-3</v>
      </c>
      <c r="L40" s="348">
        <v>8.3000000000000001E-3</v>
      </c>
      <c r="M40" s="362"/>
      <c r="N40" s="350">
        <v>4.9482999999999997</v>
      </c>
      <c r="O40" s="348">
        <v>4.9154999999999998</v>
      </c>
      <c r="P40" s="348">
        <v>4.9630000000000001</v>
      </c>
      <c r="Q40" s="348">
        <v>4.9386999999999999</v>
      </c>
      <c r="R40" s="348">
        <v>4.9836</v>
      </c>
      <c r="S40" s="348">
        <v>5.0788000000000002</v>
      </c>
      <c r="T40" s="348">
        <v>5.1154999999999999</v>
      </c>
      <c r="U40" s="354">
        <v>5.1548999999999996</v>
      </c>
      <c r="V40" s="348">
        <v>5.2472000000000003</v>
      </c>
      <c r="W40" s="348">
        <v>5.6935000000000002</v>
      </c>
      <c r="X40" s="348">
        <v>6.0281000000000002</v>
      </c>
      <c r="Y40" s="375">
        <v>5.5868000000000002</v>
      </c>
      <c r="Z40" s="348" t="s">
        <v>430</v>
      </c>
      <c r="AA40" s="348">
        <v>5.0429000000000004</v>
      </c>
      <c r="AB40" s="348">
        <v>5.0717999999999996</v>
      </c>
      <c r="AC40" s="348">
        <v>5.1195000000000004</v>
      </c>
      <c r="AD40" s="348">
        <v>5.2099000000000002</v>
      </c>
      <c r="AE40" s="348">
        <v>4.9518000000000004</v>
      </c>
      <c r="AF40" s="348">
        <v>5.0054999999999996</v>
      </c>
      <c r="AG40" s="569"/>
      <c r="AH40" s="346">
        <v>6</v>
      </c>
      <c r="AI40" s="346">
        <v>6</v>
      </c>
      <c r="AJ40" s="346">
        <v>13</v>
      </c>
      <c r="AK40" s="346">
        <v>11</v>
      </c>
      <c r="AL40" s="346">
        <v>12</v>
      </c>
      <c r="AM40" s="346">
        <v>12</v>
      </c>
      <c r="AN40" s="346">
        <v>6</v>
      </c>
      <c r="AO40" s="572">
        <v>6</v>
      </c>
      <c r="AP40" s="346">
        <v>5</v>
      </c>
      <c r="AQ40" s="346">
        <v>10</v>
      </c>
      <c r="AR40" s="346">
        <v>10</v>
      </c>
      <c r="AS40" s="346">
        <v>8</v>
      </c>
      <c r="AT40" s="346" t="s">
        <v>430</v>
      </c>
      <c r="AU40" s="346">
        <v>8</v>
      </c>
      <c r="AV40" s="346">
        <v>8</v>
      </c>
      <c r="AW40" s="346">
        <v>5</v>
      </c>
      <c r="AX40" s="346">
        <v>6</v>
      </c>
      <c r="AY40" s="346">
        <v>10</v>
      </c>
      <c r="AZ40" s="584"/>
      <c r="BA40" s="467">
        <v>5.23</v>
      </c>
      <c r="BB40" s="348" t="s">
        <v>430</v>
      </c>
      <c r="BC40" s="348" t="s">
        <v>430</v>
      </c>
      <c r="BD40" s="348" t="s">
        <v>430</v>
      </c>
      <c r="BE40" s="375" t="s">
        <v>430</v>
      </c>
      <c r="BF40" s="375">
        <v>94.77</v>
      </c>
      <c r="BG40" s="374"/>
      <c r="BH40" s="594">
        <v>94.77</v>
      </c>
      <c r="BI40" s="348" t="s">
        <v>430</v>
      </c>
      <c r="BJ40" s="348" t="s">
        <v>430</v>
      </c>
      <c r="BK40" s="348" t="s">
        <v>430</v>
      </c>
      <c r="BL40" s="348" t="s">
        <v>430</v>
      </c>
      <c r="BM40" s="375" t="s">
        <v>430</v>
      </c>
      <c r="BN40" s="375" t="s">
        <v>430</v>
      </c>
      <c r="BO40" s="375">
        <v>5.23</v>
      </c>
      <c r="BP40" s="375" t="s">
        <v>430</v>
      </c>
      <c r="BQ40" s="375" t="s">
        <v>430</v>
      </c>
      <c r="BR40" s="466"/>
      <c r="BS40" s="373" t="s">
        <v>430</v>
      </c>
      <c r="BT40" s="354" t="s">
        <v>430</v>
      </c>
      <c r="BU40" s="430"/>
      <c r="BV40" s="374" t="s">
        <v>555</v>
      </c>
    </row>
    <row r="41" spans="1:74" s="428" customFormat="1" x14ac:dyDescent="0.25">
      <c r="A41" s="345" t="s">
        <v>7466</v>
      </c>
      <c r="B41" s="373"/>
      <c r="C41" s="719">
        <v>43474</v>
      </c>
      <c r="D41" s="373"/>
      <c r="E41" s="346">
        <v>3600.77</v>
      </c>
      <c r="F41" s="373"/>
      <c r="G41" s="347">
        <v>1462.7651000000001</v>
      </c>
      <c r="H41" s="374"/>
      <c r="I41" s="348">
        <v>0</v>
      </c>
      <c r="J41" s="348">
        <v>5.28</v>
      </c>
      <c r="K41" s="348">
        <v>0.01</v>
      </c>
      <c r="L41" s="348">
        <v>0.01</v>
      </c>
      <c r="M41" s="362"/>
      <c r="N41" s="350">
        <v>4.9413</v>
      </c>
      <c r="O41" s="348">
        <v>4.9035000000000002</v>
      </c>
      <c r="P41" s="348">
        <v>4.9974999999999996</v>
      </c>
      <c r="Q41" s="348">
        <v>4.9672000000000001</v>
      </c>
      <c r="R41" s="348">
        <v>5.0014000000000003</v>
      </c>
      <c r="S41" s="348">
        <v>5.0928000000000004</v>
      </c>
      <c r="T41" s="348">
        <v>5.1006999999999998</v>
      </c>
      <c r="U41" s="354">
        <v>5.1487999999999996</v>
      </c>
      <c r="V41" s="348">
        <v>5.2420999999999998</v>
      </c>
      <c r="W41" s="348">
        <v>5.7016999999999998</v>
      </c>
      <c r="X41" s="348">
        <v>6.0425000000000004</v>
      </c>
      <c r="Y41" s="375">
        <v>5.6105</v>
      </c>
      <c r="Z41" s="348" t="s">
        <v>430</v>
      </c>
      <c r="AA41" s="348">
        <v>5.0342000000000002</v>
      </c>
      <c r="AB41" s="348">
        <v>5.0716000000000001</v>
      </c>
      <c r="AC41" s="348">
        <v>5.1059999999999999</v>
      </c>
      <c r="AD41" s="348">
        <v>5.2038000000000002</v>
      </c>
      <c r="AE41" s="348">
        <v>4.9718999999999998</v>
      </c>
      <c r="AF41" s="348">
        <v>5.1203000000000003</v>
      </c>
      <c r="AG41" s="569"/>
      <c r="AH41" s="346">
        <v>7</v>
      </c>
      <c r="AI41" s="346">
        <v>8</v>
      </c>
      <c r="AJ41" s="346">
        <v>7</v>
      </c>
      <c r="AK41" s="346">
        <v>7</v>
      </c>
      <c r="AL41" s="346">
        <v>9</v>
      </c>
      <c r="AM41" s="346">
        <v>8</v>
      </c>
      <c r="AN41" s="346">
        <v>9</v>
      </c>
      <c r="AO41" s="572">
        <v>9</v>
      </c>
      <c r="AP41" s="346">
        <v>8</v>
      </c>
      <c r="AQ41" s="346">
        <v>6</v>
      </c>
      <c r="AR41" s="346">
        <v>8</v>
      </c>
      <c r="AS41" s="346">
        <v>5</v>
      </c>
      <c r="AT41" s="346" t="s">
        <v>430</v>
      </c>
      <c r="AU41" s="346">
        <v>10</v>
      </c>
      <c r="AV41" s="346">
        <v>9</v>
      </c>
      <c r="AW41" s="346">
        <v>9</v>
      </c>
      <c r="AX41" s="346">
        <v>9</v>
      </c>
      <c r="AY41" s="346">
        <v>7</v>
      </c>
      <c r="AZ41" s="584"/>
      <c r="BA41" s="467">
        <v>4.8499999999999996</v>
      </c>
      <c r="BB41" s="348" t="s">
        <v>430</v>
      </c>
      <c r="BC41" s="348" t="s">
        <v>430</v>
      </c>
      <c r="BD41" s="348" t="s">
        <v>430</v>
      </c>
      <c r="BE41" s="375" t="s">
        <v>430</v>
      </c>
      <c r="BF41" s="375">
        <v>95.15</v>
      </c>
      <c r="BG41" s="374"/>
      <c r="BH41" s="594">
        <v>95.15</v>
      </c>
      <c r="BI41" s="348" t="s">
        <v>430</v>
      </c>
      <c r="BJ41" s="348" t="s">
        <v>430</v>
      </c>
      <c r="BK41" s="348" t="s">
        <v>430</v>
      </c>
      <c r="BL41" s="348" t="s">
        <v>430</v>
      </c>
      <c r="BM41" s="375" t="s">
        <v>430</v>
      </c>
      <c r="BN41" s="375" t="s">
        <v>430</v>
      </c>
      <c r="BO41" s="375">
        <v>4.8499999999999996</v>
      </c>
      <c r="BP41" s="375" t="s">
        <v>430</v>
      </c>
      <c r="BQ41" s="375" t="s">
        <v>430</v>
      </c>
      <c r="BR41" s="466"/>
      <c r="BS41" s="373" t="s">
        <v>430</v>
      </c>
      <c r="BT41" s="354" t="s">
        <v>430</v>
      </c>
      <c r="BU41" s="430"/>
      <c r="BV41" s="374" t="s">
        <v>555</v>
      </c>
    </row>
    <row r="42" spans="1:74" s="428" customFormat="1" x14ac:dyDescent="0.25">
      <c r="A42" s="345" t="s">
        <v>7467</v>
      </c>
      <c r="B42" s="373"/>
      <c r="C42" s="719">
        <v>43544</v>
      </c>
      <c r="D42" s="373"/>
      <c r="E42" s="346">
        <v>1896.05</v>
      </c>
      <c r="F42" s="373"/>
      <c r="G42" s="347">
        <v>1448.6166000000001</v>
      </c>
      <c r="H42" s="374"/>
      <c r="I42" s="348">
        <v>0.01</v>
      </c>
      <c r="J42" s="348">
        <v>5.3</v>
      </c>
      <c r="K42" s="348">
        <v>0</v>
      </c>
      <c r="L42" s="348">
        <v>0</v>
      </c>
      <c r="M42" s="362"/>
      <c r="N42" s="350">
        <v>4.8987999999999996</v>
      </c>
      <c r="O42" s="348">
        <v>4.8657000000000004</v>
      </c>
      <c r="P42" s="348">
        <v>4.9467999999999996</v>
      </c>
      <c r="Q42" s="348">
        <v>4.9119000000000002</v>
      </c>
      <c r="R42" s="348">
        <v>4.9572000000000003</v>
      </c>
      <c r="S42" s="348">
        <v>5.0628000000000002</v>
      </c>
      <c r="T42" s="348">
        <v>5.0510999999999999</v>
      </c>
      <c r="U42" s="354">
        <v>5.0837000000000003</v>
      </c>
      <c r="V42" s="348">
        <v>5.1765999999999996</v>
      </c>
      <c r="W42" s="348">
        <v>5.6577999999999999</v>
      </c>
      <c r="X42" s="348">
        <v>5.9968000000000004</v>
      </c>
      <c r="Y42" s="375">
        <v>5.5640000000000001</v>
      </c>
      <c r="Z42" s="348" t="s">
        <v>430</v>
      </c>
      <c r="AA42" s="348">
        <v>4.9977999999999998</v>
      </c>
      <c r="AB42" s="348">
        <v>5.0525000000000002</v>
      </c>
      <c r="AC42" s="348">
        <v>5.0415000000000001</v>
      </c>
      <c r="AD42" s="348">
        <v>5.1356999999999999</v>
      </c>
      <c r="AE42" s="348">
        <v>4.9183000000000003</v>
      </c>
      <c r="AF42" s="348">
        <v>5.1182999999999996</v>
      </c>
      <c r="AG42" s="569"/>
      <c r="AH42" s="346">
        <v>14</v>
      </c>
      <c r="AI42" s="346">
        <v>14</v>
      </c>
      <c r="AJ42" s="346">
        <v>14</v>
      </c>
      <c r="AK42" s="346">
        <v>16</v>
      </c>
      <c r="AL42" s="346">
        <v>17</v>
      </c>
      <c r="AM42" s="346">
        <v>14</v>
      </c>
      <c r="AN42" s="346">
        <v>16</v>
      </c>
      <c r="AO42" s="572">
        <v>17</v>
      </c>
      <c r="AP42" s="346">
        <v>15</v>
      </c>
      <c r="AQ42" s="346">
        <v>16</v>
      </c>
      <c r="AR42" s="346">
        <v>16</v>
      </c>
      <c r="AS42" s="346">
        <v>15</v>
      </c>
      <c r="AT42" s="346" t="s">
        <v>430</v>
      </c>
      <c r="AU42" s="346">
        <v>17</v>
      </c>
      <c r="AV42" s="346">
        <v>14</v>
      </c>
      <c r="AW42" s="346">
        <v>17</v>
      </c>
      <c r="AX42" s="346">
        <v>17</v>
      </c>
      <c r="AY42" s="346">
        <v>15</v>
      </c>
      <c r="AZ42" s="584"/>
      <c r="BA42" s="467">
        <v>3.95</v>
      </c>
      <c r="BB42" s="348" t="s">
        <v>430</v>
      </c>
      <c r="BC42" s="348" t="s">
        <v>430</v>
      </c>
      <c r="BD42" s="348" t="s">
        <v>430</v>
      </c>
      <c r="BE42" s="375" t="s">
        <v>430</v>
      </c>
      <c r="BF42" s="375">
        <v>96.05</v>
      </c>
      <c r="BG42" s="374"/>
      <c r="BH42" s="594">
        <v>96.05</v>
      </c>
      <c r="BI42" s="348" t="s">
        <v>430</v>
      </c>
      <c r="BJ42" s="348" t="s">
        <v>430</v>
      </c>
      <c r="BK42" s="348" t="s">
        <v>430</v>
      </c>
      <c r="BL42" s="348" t="s">
        <v>430</v>
      </c>
      <c r="BM42" s="375" t="s">
        <v>430</v>
      </c>
      <c r="BN42" s="375" t="s">
        <v>430</v>
      </c>
      <c r="BO42" s="375">
        <v>3.95</v>
      </c>
      <c r="BP42" s="375" t="s">
        <v>430</v>
      </c>
      <c r="BQ42" s="375" t="s">
        <v>430</v>
      </c>
      <c r="BR42" s="466"/>
      <c r="BS42" s="373" t="s">
        <v>430</v>
      </c>
      <c r="BT42" s="354" t="s">
        <v>430</v>
      </c>
      <c r="BU42" s="430"/>
      <c r="BV42" s="374" t="s">
        <v>555</v>
      </c>
    </row>
    <row r="43" spans="1:74" s="428" customFormat="1" x14ac:dyDescent="0.25">
      <c r="A43" s="345" t="s">
        <v>7468</v>
      </c>
      <c r="B43" s="373"/>
      <c r="C43" s="719">
        <v>43753</v>
      </c>
      <c r="D43" s="373"/>
      <c r="E43" s="346">
        <v>1561.9</v>
      </c>
      <c r="F43" s="373"/>
      <c r="G43" s="347">
        <v>1400.2947999999999</v>
      </c>
      <c r="H43" s="374"/>
      <c r="I43" s="348">
        <v>8.3599999999999994E-3</v>
      </c>
      <c r="J43" s="348">
        <v>5.33</v>
      </c>
      <c r="K43" s="348">
        <v>0.01</v>
      </c>
      <c r="L43" s="348">
        <v>0.01</v>
      </c>
      <c r="M43" s="362"/>
      <c r="N43" s="350">
        <v>4.9115000000000002</v>
      </c>
      <c r="O43" s="348">
        <v>4.8936999999999999</v>
      </c>
      <c r="P43" s="348">
        <v>4.9859999999999998</v>
      </c>
      <c r="Q43" s="348">
        <v>4.9496000000000002</v>
      </c>
      <c r="R43" s="348">
        <v>5.0044000000000004</v>
      </c>
      <c r="S43" s="348">
        <v>5.0811999999999999</v>
      </c>
      <c r="T43" s="348">
        <v>5.0811000000000002</v>
      </c>
      <c r="U43" s="354">
        <v>5.1338999999999997</v>
      </c>
      <c r="V43" s="348">
        <v>5.2390999999999996</v>
      </c>
      <c r="W43" s="348">
        <v>5.6973000000000003</v>
      </c>
      <c r="X43" s="348">
        <v>6.0426000000000002</v>
      </c>
      <c r="Y43" s="375">
        <v>5.6131000000000002</v>
      </c>
      <c r="Z43" s="348" t="s">
        <v>430</v>
      </c>
      <c r="AA43" s="348">
        <v>5.0419</v>
      </c>
      <c r="AB43" s="348">
        <v>5.0678999999999998</v>
      </c>
      <c r="AC43" s="348">
        <v>5.0892999999999997</v>
      </c>
      <c r="AD43" s="348">
        <v>5.1928999999999998</v>
      </c>
      <c r="AE43" s="348">
        <v>4.9583000000000004</v>
      </c>
      <c r="AF43" s="348">
        <v>5.0362999999999998</v>
      </c>
      <c r="AG43" s="569"/>
      <c r="AH43" s="346">
        <v>12</v>
      </c>
      <c r="AI43" s="346">
        <v>11</v>
      </c>
      <c r="AJ43" s="346">
        <v>8</v>
      </c>
      <c r="AK43" s="346">
        <v>9</v>
      </c>
      <c r="AL43" s="346">
        <v>8</v>
      </c>
      <c r="AM43" s="346">
        <v>11</v>
      </c>
      <c r="AN43" s="346">
        <v>12</v>
      </c>
      <c r="AO43" s="572">
        <v>11</v>
      </c>
      <c r="AP43" s="346">
        <v>9</v>
      </c>
      <c r="AQ43" s="346">
        <v>9</v>
      </c>
      <c r="AR43" s="346">
        <v>7</v>
      </c>
      <c r="AS43" s="346">
        <v>3</v>
      </c>
      <c r="AT43" s="346" t="s">
        <v>430</v>
      </c>
      <c r="AU43" s="346">
        <v>9</v>
      </c>
      <c r="AV43" s="346">
        <v>10</v>
      </c>
      <c r="AW43" s="346">
        <v>11</v>
      </c>
      <c r="AX43" s="346">
        <v>10</v>
      </c>
      <c r="AY43" s="346">
        <v>9</v>
      </c>
      <c r="AZ43" s="584"/>
      <c r="BA43" s="467">
        <v>1.6</v>
      </c>
      <c r="BB43" s="348" t="s">
        <v>430</v>
      </c>
      <c r="BC43" s="348" t="s">
        <v>430</v>
      </c>
      <c r="BD43" s="348" t="s">
        <v>430</v>
      </c>
      <c r="BE43" s="375" t="s">
        <v>430</v>
      </c>
      <c r="BF43" s="375">
        <v>98.4</v>
      </c>
      <c r="BG43" s="374"/>
      <c r="BH43" s="594">
        <v>98.4</v>
      </c>
      <c r="BI43" s="348" t="s">
        <v>430</v>
      </c>
      <c r="BJ43" s="348" t="s">
        <v>430</v>
      </c>
      <c r="BK43" s="348" t="s">
        <v>430</v>
      </c>
      <c r="BL43" s="348" t="s">
        <v>430</v>
      </c>
      <c r="BM43" s="375" t="s">
        <v>430</v>
      </c>
      <c r="BN43" s="375" t="s">
        <v>430</v>
      </c>
      <c r="BO43" s="375">
        <v>1.6</v>
      </c>
      <c r="BP43" s="375" t="s">
        <v>430</v>
      </c>
      <c r="BQ43" s="375" t="s">
        <v>430</v>
      </c>
      <c r="BR43" s="466"/>
      <c r="BS43" s="373" t="s">
        <v>430</v>
      </c>
      <c r="BT43" s="354" t="s">
        <v>430</v>
      </c>
      <c r="BU43" s="430"/>
      <c r="BV43" s="374" t="s">
        <v>555</v>
      </c>
    </row>
    <row r="44" spans="1:74" s="428" customFormat="1" x14ac:dyDescent="0.25">
      <c r="A44" s="345" t="s">
        <v>7469</v>
      </c>
      <c r="B44" s="373"/>
      <c r="C44" s="719">
        <v>43483</v>
      </c>
      <c r="D44" s="373"/>
      <c r="E44" s="346">
        <v>1122.67</v>
      </c>
      <c r="F44" s="373"/>
      <c r="G44" s="347">
        <v>1453.3480999999999</v>
      </c>
      <c r="H44" s="374"/>
      <c r="I44" s="348">
        <v>8.2199999999999999E-3</v>
      </c>
      <c r="J44" s="348">
        <v>5.34</v>
      </c>
      <c r="K44" s="348">
        <v>8.2199999999999999E-3</v>
      </c>
      <c r="L44" s="348">
        <v>8.2199999999999999E-3</v>
      </c>
      <c r="M44" s="362"/>
      <c r="N44" s="350">
        <v>4.9230999999999998</v>
      </c>
      <c r="O44" s="348">
        <v>4.8891999999999998</v>
      </c>
      <c r="P44" s="348">
        <v>4.9676999999999998</v>
      </c>
      <c r="Q44" s="348">
        <v>4.9375</v>
      </c>
      <c r="R44" s="348">
        <v>4.9785000000000004</v>
      </c>
      <c r="S44" s="348">
        <v>5.0617999999999999</v>
      </c>
      <c r="T44" s="348">
        <v>5.0620000000000003</v>
      </c>
      <c r="U44" s="354">
        <v>5.1097999999999999</v>
      </c>
      <c r="V44" s="348">
        <v>5.2073999999999998</v>
      </c>
      <c r="W44" s="348">
        <v>5.6706000000000003</v>
      </c>
      <c r="X44" s="348">
        <v>6.0141999999999998</v>
      </c>
      <c r="Y44" s="375">
        <v>5.5759999999999996</v>
      </c>
      <c r="Z44" s="348" t="s">
        <v>430</v>
      </c>
      <c r="AA44" s="348">
        <v>5.0152000000000001</v>
      </c>
      <c r="AB44" s="348">
        <v>5.048</v>
      </c>
      <c r="AC44" s="348">
        <v>5.0683999999999996</v>
      </c>
      <c r="AD44" s="348">
        <v>5.1635999999999997</v>
      </c>
      <c r="AE44" s="348">
        <v>4.9394999999999998</v>
      </c>
      <c r="AF44" s="348">
        <v>5.0454999999999997</v>
      </c>
      <c r="AG44" s="569"/>
      <c r="AH44" s="346">
        <v>10</v>
      </c>
      <c r="AI44" s="346">
        <v>12</v>
      </c>
      <c r="AJ44" s="346">
        <v>12</v>
      </c>
      <c r="AK44" s="346">
        <v>13</v>
      </c>
      <c r="AL44" s="346">
        <v>13</v>
      </c>
      <c r="AM44" s="346">
        <v>16</v>
      </c>
      <c r="AN44" s="346">
        <v>14</v>
      </c>
      <c r="AO44" s="572">
        <v>14</v>
      </c>
      <c r="AP44" s="346">
        <v>13</v>
      </c>
      <c r="AQ44" s="346">
        <v>14</v>
      </c>
      <c r="AR44" s="346">
        <v>12</v>
      </c>
      <c r="AS44" s="346">
        <v>10</v>
      </c>
      <c r="AT44" s="346" t="s">
        <v>430</v>
      </c>
      <c r="AU44" s="346">
        <v>14</v>
      </c>
      <c r="AV44" s="346">
        <v>15</v>
      </c>
      <c r="AW44" s="346">
        <v>14</v>
      </c>
      <c r="AX44" s="346">
        <v>14</v>
      </c>
      <c r="AY44" s="346">
        <v>13</v>
      </c>
      <c r="AZ44" s="584"/>
      <c r="BA44" s="467">
        <v>5.34</v>
      </c>
      <c r="BB44" s="348" t="s">
        <v>430</v>
      </c>
      <c r="BC44" s="348" t="s">
        <v>430</v>
      </c>
      <c r="BD44" s="348" t="s">
        <v>430</v>
      </c>
      <c r="BE44" s="375" t="s">
        <v>430</v>
      </c>
      <c r="BF44" s="375">
        <v>94.66</v>
      </c>
      <c r="BG44" s="374"/>
      <c r="BH44" s="594">
        <v>94.46</v>
      </c>
      <c r="BI44" s="348" t="s">
        <v>430</v>
      </c>
      <c r="BJ44" s="348" t="s">
        <v>430</v>
      </c>
      <c r="BK44" s="348" t="s">
        <v>430</v>
      </c>
      <c r="BL44" s="348" t="s">
        <v>430</v>
      </c>
      <c r="BM44" s="375" t="s">
        <v>430</v>
      </c>
      <c r="BN44" s="375" t="s">
        <v>430</v>
      </c>
      <c r="BO44" s="375">
        <v>5.34</v>
      </c>
      <c r="BP44" s="375" t="s">
        <v>430</v>
      </c>
      <c r="BQ44" s="375" t="s">
        <v>430</v>
      </c>
      <c r="BR44" s="466"/>
      <c r="BS44" s="373" t="s">
        <v>430</v>
      </c>
      <c r="BT44" s="354" t="s">
        <v>430</v>
      </c>
      <c r="BU44" s="430"/>
      <c r="BV44" s="374" t="s">
        <v>555</v>
      </c>
    </row>
    <row r="45" spans="1:74" s="428" customFormat="1" x14ac:dyDescent="0.25">
      <c r="A45" s="345" t="s">
        <v>7470</v>
      </c>
      <c r="B45" s="373"/>
      <c r="C45" s="719">
        <v>43593</v>
      </c>
      <c r="D45" s="373"/>
      <c r="E45" s="346">
        <v>926.37</v>
      </c>
      <c r="F45" s="373"/>
      <c r="G45" s="347">
        <v>1428.3570999999999</v>
      </c>
      <c r="H45" s="374"/>
      <c r="I45" s="348">
        <v>8.2199999999999999E-3</v>
      </c>
      <c r="J45" s="348">
        <v>5.21</v>
      </c>
      <c r="K45" s="348">
        <v>8.2199999999999999E-3</v>
      </c>
      <c r="L45" s="348">
        <v>8.2199999999999999E-3</v>
      </c>
      <c r="M45" s="362"/>
      <c r="N45" s="350">
        <v>5.0194999999999999</v>
      </c>
      <c r="O45" s="348">
        <v>4.9508999999999999</v>
      </c>
      <c r="P45" s="348">
        <v>5.0159000000000002</v>
      </c>
      <c r="Q45" s="348">
        <v>4.9892000000000003</v>
      </c>
      <c r="R45" s="348">
        <v>5.0957999999999997</v>
      </c>
      <c r="S45" s="348">
        <v>5.1828000000000003</v>
      </c>
      <c r="T45" s="348">
        <v>5.1986999999999997</v>
      </c>
      <c r="U45" s="354">
        <v>5.2507000000000001</v>
      </c>
      <c r="V45" s="348">
        <v>5.3353999999999999</v>
      </c>
      <c r="W45" s="348">
        <v>5.7591999999999999</v>
      </c>
      <c r="X45" s="348">
        <v>6.0693000000000001</v>
      </c>
      <c r="Y45" s="375">
        <v>5.6083999999999996</v>
      </c>
      <c r="Z45" s="348" t="s">
        <v>430</v>
      </c>
      <c r="AA45" s="348">
        <v>5.1356999999999999</v>
      </c>
      <c r="AB45" s="348">
        <v>5.1810999999999998</v>
      </c>
      <c r="AC45" s="348">
        <v>5.2117000000000004</v>
      </c>
      <c r="AD45" s="348">
        <v>5.3010999999999999</v>
      </c>
      <c r="AE45" s="348">
        <v>5.0031999999999996</v>
      </c>
      <c r="AF45" s="348">
        <v>5.0118999999999998</v>
      </c>
      <c r="AG45" s="569"/>
      <c r="AH45" s="346">
        <v>1</v>
      </c>
      <c r="AI45" s="346">
        <v>3</v>
      </c>
      <c r="AJ45" s="346">
        <v>4</v>
      </c>
      <c r="AK45" s="346">
        <v>3</v>
      </c>
      <c r="AL45" s="346">
        <v>1</v>
      </c>
      <c r="AM45" s="346">
        <v>1</v>
      </c>
      <c r="AN45" s="346">
        <v>1</v>
      </c>
      <c r="AO45" s="572">
        <v>1</v>
      </c>
      <c r="AP45" s="346">
        <v>1</v>
      </c>
      <c r="AQ45" s="346">
        <v>2</v>
      </c>
      <c r="AR45" s="346">
        <v>3</v>
      </c>
      <c r="AS45" s="346">
        <v>6</v>
      </c>
      <c r="AT45" s="346" t="s">
        <v>430</v>
      </c>
      <c r="AU45" s="346">
        <v>1</v>
      </c>
      <c r="AV45" s="346">
        <v>1</v>
      </c>
      <c r="AW45" s="346">
        <v>1</v>
      </c>
      <c r="AX45" s="346">
        <v>1</v>
      </c>
      <c r="AY45" s="346">
        <v>3</v>
      </c>
      <c r="AZ45" s="584"/>
      <c r="BA45" s="467">
        <v>8.07</v>
      </c>
      <c r="BB45" s="348" t="s">
        <v>430</v>
      </c>
      <c r="BC45" s="348" t="s">
        <v>430</v>
      </c>
      <c r="BD45" s="348" t="s">
        <v>430</v>
      </c>
      <c r="BE45" s="375" t="s">
        <v>430</v>
      </c>
      <c r="BF45" s="375">
        <v>91.93</v>
      </c>
      <c r="BG45" s="374"/>
      <c r="BH45" s="594">
        <v>91.93</v>
      </c>
      <c r="BI45" s="348" t="s">
        <v>430</v>
      </c>
      <c r="BJ45" s="348" t="s">
        <v>430</v>
      </c>
      <c r="BK45" s="348" t="s">
        <v>430</v>
      </c>
      <c r="BL45" s="348" t="s">
        <v>430</v>
      </c>
      <c r="BM45" s="375" t="s">
        <v>430</v>
      </c>
      <c r="BN45" s="375" t="s">
        <v>430</v>
      </c>
      <c r="BO45" s="375">
        <v>8.07</v>
      </c>
      <c r="BP45" s="375" t="s">
        <v>430</v>
      </c>
      <c r="BQ45" s="375" t="s">
        <v>430</v>
      </c>
      <c r="BR45" s="466"/>
      <c r="BS45" s="373" t="s">
        <v>430</v>
      </c>
      <c r="BT45" s="354" t="s">
        <v>430</v>
      </c>
      <c r="BU45" s="430"/>
      <c r="BV45" s="374" t="s">
        <v>555</v>
      </c>
    </row>
    <row r="46" spans="1:74" s="428" customFormat="1" x14ac:dyDescent="0.25">
      <c r="A46" s="345" t="s">
        <v>7471</v>
      </c>
      <c r="B46" s="373"/>
      <c r="C46" s="719">
        <v>45112</v>
      </c>
      <c r="D46" s="373"/>
      <c r="E46" s="346">
        <v>676.93</v>
      </c>
      <c r="F46" s="373"/>
      <c r="G46" s="347">
        <v>1203.6833999999999</v>
      </c>
      <c r="H46" s="374"/>
      <c r="I46" s="348">
        <v>1.0959999999999999E-2</v>
      </c>
      <c r="J46" s="348">
        <v>5.37</v>
      </c>
      <c r="K46" s="348">
        <v>1.0959999999999999E-2</v>
      </c>
      <c r="L46" s="348">
        <v>1.0959999999999999E-2</v>
      </c>
      <c r="M46" s="362"/>
      <c r="N46" s="350">
        <v>4.9524999999999997</v>
      </c>
      <c r="O46" s="348">
        <v>4.9539</v>
      </c>
      <c r="P46" s="348">
        <v>5.0194999999999999</v>
      </c>
      <c r="Q46" s="348">
        <v>4.9954000000000001</v>
      </c>
      <c r="R46" s="348">
        <v>5.0701000000000001</v>
      </c>
      <c r="S46" s="348">
        <v>5.1529999999999996</v>
      </c>
      <c r="T46" s="348">
        <v>5.1414999999999997</v>
      </c>
      <c r="U46" s="354">
        <v>5.2283999999999997</v>
      </c>
      <c r="V46" s="348">
        <v>5.3151000000000002</v>
      </c>
      <c r="W46" s="348">
        <v>5.7565</v>
      </c>
      <c r="X46" s="348">
        <v>6.0833000000000004</v>
      </c>
      <c r="Y46" s="375" t="s">
        <v>430</v>
      </c>
      <c r="Z46" s="348" t="s">
        <v>430</v>
      </c>
      <c r="AA46" s="348">
        <v>5.1064999999999996</v>
      </c>
      <c r="AB46" s="348">
        <v>5.1277999999999997</v>
      </c>
      <c r="AC46" s="348">
        <v>5.1490999999999998</v>
      </c>
      <c r="AD46" s="348">
        <v>5.2793000000000001</v>
      </c>
      <c r="AE46" s="348">
        <v>5.0243000000000002</v>
      </c>
      <c r="AF46" s="348">
        <v>6.1043000000000003</v>
      </c>
      <c r="AG46" s="569"/>
      <c r="AH46" s="346">
        <v>5</v>
      </c>
      <c r="AI46" s="346">
        <v>1</v>
      </c>
      <c r="AJ46" s="346">
        <v>3</v>
      </c>
      <c r="AK46" s="346">
        <v>2</v>
      </c>
      <c r="AL46" s="346">
        <v>2</v>
      </c>
      <c r="AM46" s="346">
        <v>3</v>
      </c>
      <c r="AN46" s="346">
        <v>3</v>
      </c>
      <c r="AO46" s="572">
        <v>2</v>
      </c>
      <c r="AP46" s="346">
        <v>2</v>
      </c>
      <c r="AQ46" s="346">
        <v>3</v>
      </c>
      <c r="AR46" s="346">
        <v>2</v>
      </c>
      <c r="AS46" s="346" t="s">
        <v>430</v>
      </c>
      <c r="AT46" s="346" t="s">
        <v>430</v>
      </c>
      <c r="AU46" s="346">
        <v>3</v>
      </c>
      <c r="AV46" s="346">
        <v>3</v>
      </c>
      <c r="AW46" s="346">
        <v>3</v>
      </c>
      <c r="AX46" s="346">
        <v>2</v>
      </c>
      <c r="AY46" s="346">
        <v>2</v>
      </c>
      <c r="AZ46" s="584"/>
      <c r="BA46" s="467">
        <v>5.89</v>
      </c>
      <c r="BB46" s="348" t="s">
        <v>430</v>
      </c>
      <c r="BC46" s="348" t="s">
        <v>430</v>
      </c>
      <c r="BD46" s="348" t="s">
        <v>430</v>
      </c>
      <c r="BE46" s="375" t="s">
        <v>430</v>
      </c>
      <c r="BF46" s="375">
        <v>94.11</v>
      </c>
      <c r="BG46" s="374"/>
      <c r="BH46" s="594">
        <v>94.11</v>
      </c>
      <c r="BI46" s="348" t="s">
        <v>430</v>
      </c>
      <c r="BJ46" s="348" t="s">
        <v>430</v>
      </c>
      <c r="BK46" s="348" t="s">
        <v>430</v>
      </c>
      <c r="BL46" s="348" t="s">
        <v>430</v>
      </c>
      <c r="BM46" s="375" t="s">
        <v>430</v>
      </c>
      <c r="BN46" s="375" t="s">
        <v>430</v>
      </c>
      <c r="BO46" s="375">
        <v>5.89</v>
      </c>
      <c r="BP46" s="375" t="s">
        <v>430</v>
      </c>
      <c r="BQ46" s="375" t="s">
        <v>430</v>
      </c>
      <c r="BR46" s="466"/>
      <c r="BS46" s="373" t="s">
        <v>430</v>
      </c>
      <c r="BT46" s="354" t="s">
        <v>430</v>
      </c>
      <c r="BU46" s="430"/>
      <c r="BV46" s="374" t="s">
        <v>555</v>
      </c>
    </row>
    <row r="47" spans="1:74" s="428" customFormat="1" x14ac:dyDescent="0.25">
      <c r="A47" s="345" t="s">
        <v>7472</v>
      </c>
      <c r="B47" s="373"/>
      <c r="C47" s="719">
        <v>43664</v>
      </c>
      <c r="D47" s="373"/>
      <c r="E47" s="346">
        <v>662.06</v>
      </c>
      <c r="F47" s="373"/>
      <c r="G47" s="347">
        <v>1412.1940999999999</v>
      </c>
      <c r="H47" s="374"/>
      <c r="I47" s="348">
        <v>1.03E-2</v>
      </c>
      <c r="J47" s="348">
        <v>5.28</v>
      </c>
      <c r="K47" s="348">
        <v>1.03E-2</v>
      </c>
      <c r="L47" s="348">
        <v>1.03E-2</v>
      </c>
      <c r="M47" s="362"/>
      <c r="N47" s="350">
        <v>5.0148999999999999</v>
      </c>
      <c r="O47" s="348">
        <v>4.9473000000000003</v>
      </c>
      <c r="P47" s="348">
        <v>5.0111999999999997</v>
      </c>
      <c r="Q47" s="348">
        <v>4.9683999999999999</v>
      </c>
      <c r="R47" s="348">
        <v>5.0255000000000001</v>
      </c>
      <c r="S47" s="348">
        <v>5.1074000000000002</v>
      </c>
      <c r="T47" s="348">
        <v>5.1172000000000004</v>
      </c>
      <c r="U47" s="354">
        <v>5.1562999999999999</v>
      </c>
      <c r="V47" s="348">
        <v>5.2472000000000003</v>
      </c>
      <c r="W47" s="348">
        <v>5.6860999999999997</v>
      </c>
      <c r="X47" s="348">
        <v>6.0095000000000001</v>
      </c>
      <c r="Y47" s="375">
        <v>5.5686999999999998</v>
      </c>
      <c r="Z47" s="348" t="s">
        <v>430</v>
      </c>
      <c r="AA47" s="348">
        <v>5.0609999999999999</v>
      </c>
      <c r="AB47" s="348">
        <v>5.1097000000000001</v>
      </c>
      <c r="AC47" s="348">
        <v>5.1162000000000001</v>
      </c>
      <c r="AD47" s="348">
        <v>5.2100999999999997</v>
      </c>
      <c r="AE47" s="348">
        <v>4.9904000000000002</v>
      </c>
      <c r="AF47" s="348">
        <v>4.9842000000000004</v>
      </c>
      <c r="AG47" s="569"/>
      <c r="AH47" s="346">
        <v>2</v>
      </c>
      <c r="AI47" s="346">
        <v>4</v>
      </c>
      <c r="AJ47" s="346">
        <v>5</v>
      </c>
      <c r="AK47" s="346">
        <v>6</v>
      </c>
      <c r="AL47" s="346">
        <v>4</v>
      </c>
      <c r="AM47" s="346">
        <v>5</v>
      </c>
      <c r="AN47" s="346">
        <v>5</v>
      </c>
      <c r="AO47" s="572">
        <v>5</v>
      </c>
      <c r="AP47" s="346">
        <v>5</v>
      </c>
      <c r="AQ47" s="346">
        <v>11</v>
      </c>
      <c r="AR47" s="346">
        <v>13</v>
      </c>
      <c r="AS47" s="346">
        <v>14</v>
      </c>
      <c r="AT47" s="346" t="s">
        <v>430</v>
      </c>
      <c r="AU47" s="346">
        <v>6</v>
      </c>
      <c r="AV47" s="346">
        <v>4</v>
      </c>
      <c r="AW47" s="346">
        <v>6</v>
      </c>
      <c r="AX47" s="346">
        <v>5</v>
      </c>
      <c r="AY47" s="346">
        <v>4</v>
      </c>
      <c r="AZ47" s="584"/>
      <c r="BA47" s="467">
        <v>7.54</v>
      </c>
      <c r="BB47" s="348" t="s">
        <v>430</v>
      </c>
      <c r="BC47" s="348" t="s">
        <v>430</v>
      </c>
      <c r="BD47" s="348" t="s">
        <v>430</v>
      </c>
      <c r="BE47" s="375" t="s">
        <v>430</v>
      </c>
      <c r="BF47" s="375">
        <v>92.46</v>
      </c>
      <c r="BG47" s="374"/>
      <c r="BH47" s="594">
        <v>92.46</v>
      </c>
      <c r="BI47" s="348" t="s">
        <v>430</v>
      </c>
      <c r="BJ47" s="348" t="s">
        <v>430</v>
      </c>
      <c r="BK47" s="348" t="s">
        <v>430</v>
      </c>
      <c r="BL47" s="348" t="s">
        <v>430</v>
      </c>
      <c r="BM47" s="375" t="s">
        <v>430</v>
      </c>
      <c r="BN47" s="375" t="s">
        <v>430</v>
      </c>
      <c r="BO47" s="375">
        <v>7.54</v>
      </c>
      <c r="BP47" s="375" t="s">
        <v>430</v>
      </c>
      <c r="BQ47" s="375" t="s">
        <v>430</v>
      </c>
      <c r="BR47" s="466"/>
      <c r="BS47" s="373" t="s">
        <v>430</v>
      </c>
      <c r="BT47" s="354" t="s">
        <v>430</v>
      </c>
      <c r="BU47" s="430"/>
      <c r="BV47" s="374" t="s">
        <v>555</v>
      </c>
    </row>
    <row r="48" spans="1:74" x14ac:dyDescent="0.25">
      <c r="A48" s="318" t="s">
        <v>93</v>
      </c>
      <c r="B48" s="43"/>
      <c r="C48" s="720"/>
      <c r="D48" s="43"/>
      <c r="E48" s="51"/>
      <c r="F48" s="43"/>
      <c r="G48" s="55"/>
      <c r="H48" s="66"/>
      <c r="I48" s="59"/>
      <c r="J48" s="59"/>
      <c r="K48" s="59"/>
      <c r="L48" s="59"/>
      <c r="M48" s="258"/>
      <c r="N48" s="70">
        <v>4.9286000000000003</v>
      </c>
      <c r="O48" s="59">
        <v>4.9005000000000001</v>
      </c>
      <c r="P48" s="59">
        <v>4.9828000000000001</v>
      </c>
      <c r="Q48" s="59">
        <v>4.9530000000000003</v>
      </c>
      <c r="R48" s="59">
        <v>5.0072000000000001</v>
      </c>
      <c r="S48" s="59">
        <v>5.0967000000000002</v>
      </c>
      <c r="T48" s="59">
        <v>5.1014999999999997</v>
      </c>
      <c r="U48" s="88">
        <v>5.1471</v>
      </c>
      <c r="V48" s="59">
        <v>5.2408999999999999</v>
      </c>
      <c r="W48" s="59">
        <v>5.6993999999999998</v>
      </c>
      <c r="X48" s="59">
        <v>6.0350000000000001</v>
      </c>
      <c r="Y48" s="276">
        <v>5.5922000000000001</v>
      </c>
      <c r="Z48" s="59">
        <v>5.2976999999999999</v>
      </c>
      <c r="AA48" s="59">
        <v>5.0483000000000002</v>
      </c>
      <c r="AB48" s="59">
        <v>5.0819000000000001</v>
      </c>
      <c r="AC48" s="59">
        <v>5.1050000000000004</v>
      </c>
      <c r="AD48" s="59">
        <v>5.2012</v>
      </c>
      <c r="AE48" s="59">
        <v>4.9634999999999998</v>
      </c>
      <c r="AF48" s="59">
        <v>5.2998000000000003</v>
      </c>
      <c r="AG48" s="553"/>
      <c r="AH48" s="51">
        <v>17</v>
      </c>
      <c r="AI48" s="51">
        <v>17</v>
      </c>
      <c r="AJ48" s="51">
        <v>17</v>
      </c>
      <c r="AK48" s="51">
        <v>17</v>
      </c>
      <c r="AL48" s="51">
        <v>17</v>
      </c>
      <c r="AM48" s="51">
        <v>17</v>
      </c>
      <c r="AN48" s="51">
        <v>17</v>
      </c>
      <c r="AO48" s="560">
        <v>17</v>
      </c>
      <c r="AP48" s="51">
        <v>16</v>
      </c>
      <c r="AQ48" s="51">
        <v>17</v>
      </c>
      <c r="AR48" s="51">
        <v>17</v>
      </c>
      <c r="AS48" s="51">
        <v>16</v>
      </c>
      <c r="AT48" s="51">
        <v>3</v>
      </c>
      <c r="AU48" s="51">
        <v>17</v>
      </c>
      <c r="AV48" s="51">
        <v>17</v>
      </c>
      <c r="AW48" s="51">
        <v>17</v>
      </c>
      <c r="AX48" s="51">
        <v>17</v>
      </c>
      <c r="AY48" s="51">
        <v>17</v>
      </c>
      <c r="AZ48" s="579"/>
      <c r="BA48" s="577"/>
      <c r="BB48" s="59"/>
      <c r="BC48" s="59"/>
      <c r="BD48" s="59"/>
      <c r="BE48" s="276"/>
      <c r="BF48" s="276"/>
      <c r="BG48" s="66"/>
      <c r="BH48" s="586"/>
      <c r="BI48" s="59"/>
      <c r="BJ48" s="59"/>
      <c r="BK48" s="59"/>
      <c r="BL48" s="59"/>
      <c r="BM48" s="276"/>
      <c r="BN48" s="587"/>
      <c r="BO48" s="587"/>
      <c r="BP48" s="587"/>
      <c r="BQ48" s="587"/>
      <c r="BR48" s="148"/>
      <c r="BS48" s="43"/>
      <c r="BT48" s="88"/>
      <c r="BU48" s="34"/>
      <c r="BV48" s="66"/>
    </row>
    <row r="49" spans="1:74" x14ac:dyDescent="0.25">
      <c r="A49" s="320" t="s">
        <v>94</v>
      </c>
      <c r="B49" s="44"/>
      <c r="C49" s="721"/>
      <c r="D49" s="44"/>
      <c r="E49" s="52"/>
      <c r="F49" s="44"/>
      <c r="G49" s="56"/>
      <c r="H49" s="67"/>
      <c r="I49" s="60"/>
      <c r="J49" s="60"/>
      <c r="K49" s="60"/>
      <c r="L49" s="60"/>
      <c r="M49" s="259"/>
      <c r="N49" s="71">
        <v>5.0194999999999999</v>
      </c>
      <c r="O49" s="60">
        <v>4.9539</v>
      </c>
      <c r="P49" s="60">
        <v>5.0509000000000004</v>
      </c>
      <c r="Q49" s="60">
        <v>5.0199999999999996</v>
      </c>
      <c r="R49" s="60">
        <v>5.0957999999999997</v>
      </c>
      <c r="S49" s="60">
        <v>5.1828000000000003</v>
      </c>
      <c r="T49" s="60">
        <v>5.1986999999999997</v>
      </c>
      <c r="U49" s="89">
        <v>5.2507000000000001</v>
      </c>
      <c r="V49" s="60">
        <v>5.3353999999999999</v>
      </c>
      <c r="W49" s="60">
        <v>5.7733999999999996</v>
      </c>
      <c r="X49" s="60">
        <v>6.1087999999999996</v>
      </c>
      <c r="Y49" s="277">
        <v>5.6651999999999996</v>
      </c>
      <c r="Z49" s="60">
        <v>5.3484999999999996</v>
      </c>
      <c r="AA49" s="60">
        <v>5.1356999999999999</v>
      </c>
      <c r="AB49" s="60">
        <v>5.1810999999999998</v>
      </c>
      <c r="AC49" s="60">
        <v>5.2117000000000004</v>
      </c>
      <c r="AD49" s="60">
        <v>5.3010999999999999</v>
      </c>
      <c r="AE49" s="60">
        <v>5.0358000000000001</v>
      </c>
      <c r="AF49" s="60">
        <v>6.3952999999999998</v>
      </c>
      <c r="AG49" s="554"/>
      <c r="AH49" s="52"/>
      <c r="AI49" s="52"/>
      <c r="AJ49" s="52"/>
      <c r="AK49" s="52"/>
      <c r="AL49" s="52"/>
      <c r="AM49" s="52"/>
      <c r="AN49" s="52"/>
      <c r="AO49" s="561"/>
      <c r="AP49" s="52"/>
      <c r="AQ49" s="52"/>
      <c r="AR49" s="52"/>
      <c r="AS49" s="52"/>
      <c r="AT49" s="52"/>
      <c r="AU49" s="52"/>
      <c r="AV49" s="52"/>
      <c r="AW49" s="52"/>
      <c r="AX49" s="52"/>
      <c r="AY49" s="52"/>
      <c r="AZ49" s="580"/>
      <c r="BA49" s="551"/>
      <c r="BB49" s="60"/>
      <c r="BC49" s="60"/>
      <c r="BD49" s="60"/>
      <c r="BE49" s="277"/>
      <c r="BF49" s="277"/>
      <c r="BG49" s="67"/>
      <c r="BH49" s="588"/>
      <c r="BI49" s="60"/>
      <c r="BJ49" s="60"/>
      <c r="BK49" s="60"/>
      <c r="BL49" s="60"/>
      <c r="BN49" s="589"/>
      <c r="BO49" s="589"/>
      <c r="BP49" s="589"/>
      <c r="BQ49" s="589"/>
      <c r="BR49" s="146"/>
      <c r="BS49" s="44"/>
      <c r="BT49" s="89"/>
      <c r="BU49" s="26"/>
      <c r="BV49" s="67"/>
    </row>
    <row r="50" spans="1:74" x14ac:dyDescent="0.25">
      <c r="A50" s="320" t="s">
        <v>95</v>
      </c>
      <c r="B50" s="44"/>
      <c r="C50" s="721"/>
      <c r="D50" s="44"/>
      <c r="E50" s="52"/>
      <c r="F50" s="44"/>
      <c r="G50" s="56"/>
      <c r="H50" s="67"/>
      <c r="I50" s="60"/>
      <c r="J50" s="60"/>
      <c r="K50" s="60"/>
      <c r="L50" s="60"/>
      <c r="M50" s="259"/>
      <c r="N50" s="71">
        <v>4.8372999999999999</v>
      </c>
      <c r="O50" s="60">
        <v>4.8162000000000003</v>
      </c>
      <c r="P50" s="60">
        <v>4.9313000000000002</v>
      </c>
      <c r="Q50" s="60">
        <v>4.9042000000000003</v>
      </c>
      <c r="R50" s="60">
        <v>4.9572000000000003</v>
      </c>
      <c r="S50" s="60">
        <v>5.0491999999999999</v>
      </c>
      <c r="T50" s="60">
        <v>5.0499000000000001</v>
      </c>
      <c r="U50" s="89">
        <v>5.0837000000000003</v>
      </c>
      <c r="V50" s="60">
        <v>5.1764000000000001</v>
      </c>
      <c r="W50" s="60">
        <v>5.6353</v>
      </c>
      <c r="X50" s="60">
        <v>5.98</v>
      </c>
      <c r="Y50" s="277">
        <v>5.5420999999999996</v>
      </c>
      <c r="Z50" s="60">
        <v>5.2624000000000004</v>
      </c>
      <c r="AA50" s="60">
        <v>4.9977999999999998</v>
      </c>
      <c r="AB50" s="60">
        <v>5.0293999999999999</v>
      </c>
      <c r="AC50" s="60">
        <v>5.0415000000000001</v>
      </c>
      <c r="AD50" s="60">
        <v>5.1356999999999999</v>
      </c>
      <c r="AE50" s="60">
        <v>4.9126000000000003</v>
      </c>
      <c r="AF50" s="60">
        <v>4.9842000000000004</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N50" s="589"/>
      <c r="BO50" s="589"/>
      <c r="BP50" s="589"/>
      <c r="BQ50" s="589"/>
      <c r="BR50" s="146"/>
      <c r="BS50" s="44"/>
      <c r="BT50" s="89"/>
      <c r="BU50" s="26"/>
      <c r="BV50" s="67"/>
    </row>
    <row r="51" spans="1:74" x14ac:dyDescent="0.25">
      <c r="A51" s="321" t="s">
        <v>96</v>
      </c>
      <c r="B51" s="45"/>
      <c r="C51" s="722"/>
      <c r="D51" s="45"/>
      <c r="E51" s="53"/>
      <c r="F51" s="45"/>
      <c r="G51" s="57"/>
      <c r="H51" s="68"/>
      <c r="I51" s="61"/>
      <c r="J51" s="61"/>
      <c r="K51" s="61"/>
      <c r="L51" s="61"/>
      <c r="M51" s="262"/>
      <c r="N51" s="72">
        <v>4.9314999999999998</v>
      </c>
      <c r="O51" s="61">
        <v>4.9006999999999996</v>
      </c>
      <c r="P51" s="61">
        <v>4.9721000000000002</v>
      </c>
      <c r="Q51" s="61">
        <v>4.9496000000000002</v>
      </c>
      <c r="R51" s="61">
        <v>5.0014000000000003</v>
      </c>
      <c r="S51" s="61">
        <v>5.0873999999999997</v>
      </c>
      <c r="T51" s="61">
        <v>5.1006999999999998</v>
      </c>
      <c r="U51" s="90">
        <v>5.1487999999999996</v>
      </c>
      <c r="V51" s="61">
        <v>5.2420999999999998</v>
      </c>
      <c r="W51" s="61">
        <v>5.6973000000000003</v>
      </c>
      <c r="X51" s="61">
        <v>6.0312999999999999</v>
      </c>
      <c r="Y51" s="279">
        <v>5.5867500000000003</v>
      </c>
      <c r="Z51" s="61">
        <v>5.2823000000000002</v>
      </c>
      <c r="AA51" s="61">
        <v>5.0419</v>
      </c>
      <c r="AB51" s="61">
        <v>5.0716000000000001</v>
      </c>
      <c r="AC51" s="61">
        <v>5.1059999999999999</v>
      </c>
      <c r="AD51" s="61">
        <v>5.2038000000000002</v>
      </c>
      <c r="AE51" s="61">
        <v>4.9583000000000004</v>
      </c>
      <c r="AF51" s="61">
        <v>5.0951000000000004</v>
      </c>
      <c r="AG51" s="556"/>
      <c r="AH51" s="53"/>
      <c r="AI51" s="53"/>
      <c r="AJ51" s="53"/>
      <c r="AK51" s="53"/>
      <c r="AL51" s="53"/>
      <c r="AM51" s="53"/>
      <c r="AN51" s="53"/>
      <c r="AO51" s="563"/>
      <c r="AP51" s="53"/>
      <c r="AQ51" s="53"/>
      <c r="AR51" s="53"/>
      <c r="AS51" s="53"/>
      <c r="AT51" s="53"/>
      <c r="AU51" s="53"/>
      <c r="AV51" s="53"/>
      <c r="AW51" s="53"/>
      <c r="AX51" s="53"/>
      <c r="AY51" s="53"/>
      <c r="AZ51" s="581"/>
      <c r="BA51" s="578"/>
      <c r="BB51" s="61"/>
      <c r="BC51" s="61"/>
      <c r="BD51" s="61"/>
      <c r="BE51" s="279"/>
      <c r="BF51" s="279"/>
      <c r="BG51" s="68"/>
      <c r="BH51" s="590"/>
      <c r="BI51" s="61"/>
      <c r="BJ51" s="61"/>
      <c r="BK51" s="61"/>
      <c r="BL51" s="61"/>
      <c r="BM51" s="279"/>
      <c r="BN51" s="591"/>
      <c r="BO51" s="591"/>
      <c r="BP51" s="591"/>
      <c r="BQ51" s="591"/>
      <c r="BR51" s="149"/>
      <c r="BS51" s="45"/>
      <c r="BT51" s="90"/>
      <c r="BU51" s="272"/>
      <c r="BV51" s="68"/>
    </row>
    <row r="52" spans="1:74" ht="14.5" x14ac:dyDescent="0.25">
      <c r="A52" s="323" t="s">
        <v>217</v>
      </c>
      <c r="B52" s="46"/>
      <c r="C52" s="723"/>
      <c r="D52" s="46"/>
      <c r="E52" s="54"/>
      <c r="F52" s="46"/>
      <c r="G52" s="58"/>
      <c r="H52" s="69"/>
      <c r="I52" s="62"/>
      <c r="J52" s="62"/>
      <c r="K52" s="62"/>
      <c r="L52" s="62"/>
      <c r="M52" s="263"/>
      <c r="N52" s="73"/>
      <c r="O52" s="62"/>
      <c r="P52" s="62"/>
      <c r="Q52" s="62"/>
      <c r="R52" s="62"/>
      <c r="S52" s="62"/>
      <c r="T52" s="62"/>
      <c r="U52" s="91"/>
      <c r="V52" s="62"/>
      <c r="W52" s="62"/>
      <c r="X52" s="62"/>
      <c r="Y52" s="245"/>
      <c r="Z52" s="62"/>
      <c r="AA52" s="62"/>
      <c r="AB52" s="62"/>
      <c r="AC52" s="62"/>
      <c r="AD52" s="62"/>
      <c r="AE52" s="62"/>
      <c r="AF52" s="62"/>
      <c r="AG52" s="557"/>
      <c r="AH52" s="54"/>
      <c r="AI52" s="54"/>
      <c r="AJ52" s="54"/>
      <c r="AK52" s="54"/>
      <c r="AL52" s="54"/>
      <c r="AM52" s="54"/>
      <c r="AN52" s="54"/>
      <c r="AO52" s="564"/>
      <c r="AP52" s="54"/>
      <c r="AQ52" s="54"/>
      <c r="AR52" s="54"/>
      <c r="AS52" s="54"/>
      <c r="AT52" s="54"/>
      <c r="AU52" s="54"/>
      <c r="AV52" s="54"/>
      <c r="AW52" s="54"/>
      <c r="AX52" s="54"/>
      <c r="AY52" s="54"/>
      <c r="AZ52" s="582"/>
      <c r="BA52" s="280"/>
      <c r="BB52" s="62"/>
      <c r="BC52" s="62"/>
      <c r="BD52" s="62"/>
      <c r="BE52" s="245"/>
      <c r="BF52" s="245"/>
      <c r="BG52" s="69"/>
      <c r="BH52" s="585"/>
      <c r="BI52" s="62"/>
      <c r="BJ52" s="62"/>
      <c r="BK52" s="62"/>
      <c r="BL52" s="62"/>
      <c r="BM52" s="245"/>
      <c r="BN52" s="592"/>
      <c r="BO52" s="592"/>
      <c r="BP52" s="592"/>
      <c r="BQ52" s="592"/>
      <c r="BR52" s="150"/>
      <c r="BS52" s="46"/>
      <c r="BT52" s="91"/>
      <c r="BU52" s="41"/>
      <c r="BV52" s="69"/>
    </row>
    <row r="53" spans="1:74" s="428" customFormat="1" x14ac:dyDescent="0.25">
      <c r="A53" s="345" t="s">
        <v>7473</v>
      </c>
      <c r="B53" s="373"/>
      <c r="C53" s="719">
        <v>43551</v>
      </c>
      <c r="D53" s="373"/>
      <c r="E53" s="346">
        <v>612.84</v>
      </c>
      <c r="F53" s="373"/>
      <c r="G53" s="347">
        <v>1446.2587000000001</v>
      </c>
      <c r="H53" s="374"/>
      <c r="I53" s="348">
        <v>1.115E-2</v>
      </c>
      <c r="J53" s="348">
        <v>5.32</v>
      </c>
      <c r="K53" s="348">
        <v>1.06E-2</v>
      </c>
      <c r="L53" s="348">
        <v>1.115E-2</v>
      </c>
      <c r="M53" s="362"/>
      <c r="N53" s="350">
        <v>4.9699</v>
      </c>
      <c r="O53" s="348">
        <v>4.9713000000000003</v>
      </c>
      <c r="P53" s="348">
        <v>5.0452000000000004</v>
      </c>
      <c r="Q53" s="348">
        <v>5.0214999999999996</v>
      </c>
      <c r="R53" s="348">
        <v>5.0747</v>
      </c>
      <c r="S53" s="348">
        <v>5.1624999999999996</v>
      </c>
      <c r="T53" s="348">
        <v>5.1954000000000002</v>
      </c>
      <c r="U53" s="354">
        <v>5.2195999999999998</v>
      </c>
      <c r="V53" s="348">
        <v>5.3135000000000003</v>
      </c>
      <c r="W53" s="348">
        <v>5.7686999999999999</v>
      </c>
      <c r="X53" s="348">
        <v>6.1155999999999997</v>
      </c>
      <c r="Y53" s="375">
        <v>5.6801000000000004</v>
      </c>
      <c r="Z53" s="348" t="s">
        <v>430</v>
      </c>
      <c r="AA53" s="348">
        <v>5.1238000000000001</v>
      </c>
      <c r="AB53" s="348">
        <v>5.1756000000000002</v>
      </c>
      <c r="AC53" s="348">
        <v>5.1853999999999996</v>
      </c>
      <c r="AD53" s="348">
        <v>5.2744</v>
      </c>
      <c r="AE53" s="348">
        <v>5.0364000000000004</v>
      </c>
      <c r="AF53" s="348">
        <v>5.1086999999999998</v>
      </c>
      <c r="AG53" s="569"/>
      <c r="AH53" s="346">
        <v>8</v>
      </c>
      <c r="AI53" s="346">
        <v>6</v>
      </c>
      <c r="AJ53" s="346">
        <v>5</v>
      </c>
      <c r="AK53" s="346">
        <v>5</v>
      </c>
      <c r="AL53" s="346">
        <v>6</v>
      </c>
      <c r="AM53" s="346">
        <v>7</v>
      </c>
      <c r="AN53" s="346">
        <v>3</v>
      </c>
      <c r="AO53" s="572">
        <v>5</v>
      </c>
      <c r="AP53" s="346">
        <v>5</v>
      </c>
      <c r="AQ53" s="346">
        <v>5</v>
      </c>
      <c r="AR53" s="346">
        <v>5</v>
      </c>
      <c r="AS53" s="346">
        <v>4</v>
      </c>
      <c r="AT53" s="346" t="s">
        <v>430</v>
      </c>
      <c r="AU53" s="346">
        <v>6</v>
      </c>
      <c r="AV53" s="346">
        <v>2</v>
      </c>
      <c r="AW53" s="346">
        <v>4</v>
      </c>
      <c r="AX53" s="346">
        <v>5</v>
      </c>
      <c r="AY53" s="346">
        <v>4</v>
      </c>
      <c r="AZ53" s="584"/>
      <c r="BA53" s="467">
        <v>6.51</v>
      </c>
      <c r="BB53" s="348" t="s">
        <v>430</v>
      </c>
      <c r="BC53" s="348" t="s">
        <v>430</v>
      </c>
      <c r="BD53" s="348" t="s">
        <v>430</v>
      </c>
      <c r="BE53" s="375" t="s">
        <v>430</v>
      </c>
      <c r="BF53" s="375">
        <v>93.49</v>
      </c>
      <c r="BG53" s="374"/>
      <c r="BH53" s="594">
        <v>93.49</v>
      </c>
      <c r="BI53" s="348" t="s">
        <v>430</v>
      </c>
      <c r="BJ53" s="348" t="s">
        <v>430</v>
      </c>
      <c r="BK53" s="348" t="s">
        <v>430</v>
      </c>
      <c r="BL53" s="348" t="s">
        <v>430</v>
      </c>
      <c r="BM53" s="375" t="s">
        <v>430</v>
      </c>
      <c r="BN53" s="375" t="s">
        <v>430</v>
      </c>
      <c r="BO53" s="375">
        <v>6.51</v>
      </c>
      <c r="BP53" s="375" t="s">
        <v>430</v>
      </c>
      <c r="BQ53" s="375" t="s">
        <v>430</v>
      </c>
      <c r="BR53" s="466"/>
      <c r="BS53" s="373" t="s">
        <v>430</v>
      </c>
      <c r="BT53" s="354" t="s">
        <v>430</v>
      </c>
      <c r="BU53" s="430"/>
      <c r="BV53" s="374" t="s">
        <v>555</v>
      </c>
    </row>
    <row r="54" spans="1:74" s="428" customFormat="1" x14ac:dyDescent="0.25">
      <c r="A54" s="345" t="s">
        <v>7474</v>
      </c>
      <c r="B54" s="373"/>
      <c r="C54" s="719">
        <v>43838</v>
      </c>
      <c r="D54" s="373"/>
      <c r="E54" s="346">
        <v>591.32000000000005</v>
      </c>
      <c r="F54" s="373"/>
      <c r="G54" s="347">
        <v>1388.1822999999999</v>
      </c>
      <c r="H54" s="374"/>
      <c r="I54" s="348">
        <v>1.0959999999999999E-2</v>
      </c>
      <c r="J54" s="348">
        <v>5.26</v>
      </c>
      <c r="K54" s="348">
        <v>8.2199999999999999E-3</v>
      </c>
      <c r="L54" s="348">
        <v>8.2199999999999999E-3</v>
      </c>
      <c r="M54" s="362"/>
      <c r="N54" s="350">
        <v>5.0438000000000001</v>
      </c>
      <c r="O54" s="348">
        <v>4.9759000000000002</v>
      </c>
      <c r="P54" s="348">
        <v>5.0269000000000004</v>
      </c>
      <c r="Q54" s="348">
        <v>5.01</v>
      </c>
      <c r="R54" s="348">
        <v>5.0744999999999996</v>
      </c>
      <c r="S54" s="348">
        <v>5.1958000000000002</v>
      </c>
      <c r="T54" s="348">
        <v>5.1860999999999997</v>
      </c>
      <c r="U54" s="354">
        <v>5.2248999999999999</v>
      </c>
      <c r="V54" s="348">
        <v>5.3173000000000004</v>
      </c>
      <c r="W54" s="348">
        <v>5.7754000000000003</v>
      </c>
      <c r="X54" s="348">
        <v>6.1200999999999999</v>
      </c>
      <c r="Y54" s="375">
        <v>5.6768999999999998</v>
      </c>
      <c r="Z54" s="348" t="s">
        <v>430</v>
      </c>
      <c r="AA54" s="348">
        <v>5.1660000000000004</v>
      </c>
      <c r="AB54" s="348">
        <v>5.1673999999999998</v>
      </c>
      <c r="AC54" s="348">
        <v>5.1837</v>
      </c>
      <c r="AD54" s="348">
        <v>5.2756999999999996</v>
      </c>
      <c r="AE54" s="348">
        <v>5.0240999999999998</v>
      </c>
      <c r="AF54" s="348">
        <v>5.08</v>
      </c>
      <c r="AG54" s="569"/>
      <c r="AH54" s="346">
        <v>3</v>
      </c>
      <c r="AI54" s="346">
        <v>5</v>
      </c>
      <c r="AJ54" s="346">
        <v>6</v>
      </c>
      <c r="AK54" s="346">
        <v>6</v>
      </c>
      <c r="AL54" s="346">
        <v>7</v>
      </c>
      <c r="AM54" s="346">
        <v>3</v>
      </c>
      <c r="AN54" s="346">
        <v>5</v>
      </c>
      <c r="AO54" s="572">
        <v>4</v>
      </c>
      <c r="AP54" s="346">
        <v>4</v>
      </c>
      <c r="AQ54" s="346">
        <v>3</v>
      </c>
      <c r="AR54" s="346">
        <v>4</v>
      </c>
      <c r="AS54" s="346">
        <v>5</v>
      </c>
      <c r="AT54" s="346" t="s">
        <v>430</v>
      </c>
      <c r="AU54" s="346">
        <v>3</v>
      </c>
      <c r="AV54" s="346">
        <v>4</v>
      </c>
      <c r="AW54" s="346">
        <v>5</v>
      </c>
      <c r="AX54" s="346">
        <v>4</v>
      </c>
      <c r="AY54" s="346">
        <v>5</v>
      </c>
      <c r="AZ54" s="584"/>
      <c r="BA54" s="467">
        <v>5.91</v>
      </c>
      <c r="BB54" s="348" t="s">
        <v>430</v>
      </c>
      <c r="BC54" s="348" t="s">
        <v>430</v>
      </c>
      <c r="BD54" s="348" t="s">
        <v>430</v>
      </c>
      <c r="BE54" s="375" t="s">
        <v>430</v>
      </c>
      <c r="BF54" s="375">
        <v>94.09</v>
      </c>
      <c r="BG54" s="374"/>
      <c r="BH54" s="594">
        <v>94.09</v>
      </c>
      <c r="BI54" s="348" t="s">
        <v>430</v>
      </c>
      <c r="BJ54" s="348" t="s">
        <v>430</v>
      </c>
      <c r="BK54" s="348" t="s">
        <v>430</v>
      </c>
      <c r="BL54" s="348" t="s">
        <v>430</v>
      </c>
      <c r="BM54" s="375" t="s">
        <v>430</v>
      </c>
      <c r="BN54" s="375" t="s">
        <v>430</v>
      </c>
      <c r="BO54" s="375">
        <v>5.91</v>
      </c>
      <c r="BP54" s="375" t="s">
        <v>430</v>
      </c>
      <c r="BQ54" s="375" t="s">
        <v>430</v>
      </c>
      <c r="BR54" s="466"/>
      <c r="BS54" s="373" t="s">
        <v>430</v>
      </c>
      <c r="BT54" s="354" t="s">
        <v>430</v>
      </c>
      <c r="BU54" s="430"/>
      <c r="BV54" s="374" t="s">
        <v>555</v>
      </c>
    </row>
    <row r="55" spans="1:74" s="428" customFormat="1" x14ac:dyDescent="0.25">
      <c r="A55" s="345" t="s">
        <v>7475</v>
      </c>
      <c r="B55" s="373"/>
      <c r="C55" s="719">
        <v>43580</v>
      </c>
      <c r="D55" s="373"/>
      <c r="E55" s="346">
        <v>557.32000000000005</v>
      </c>
      <c r="F55" s="373"/>
      <c r="G55" s="347">
        <v>1443.1938</v>
      </c>
      <c r="H55" s="374"/>
      <c r="I55" s="348">
        <v>8.2199999999999999E-3</v>
      </c>
      <c r="J55" s="348">
        <v>5.26</v>
      </c>
      <c r="K55" s="348">
        <v>8.2199999999999999E-3</v>
      </c>
      <c r="L55" s="348">
        <v>8.2199999999999999E-3</v>
      </c>
      <c r="M55" s="362"/>
      <c r="N55" s="350">
        <v>5.0311000000000003</v>
      </c>
      <c r="O55" s="348">
        <v>4.9775999999999998</v>
      </c>
      <c r="P55" s="348">
        <v>5.0609999999999999</v>
      </c>
      <c r="Q55" s="348">
        <v>5.0308999999999999</v>
      </c>
      <c r="R55" s="348">
        <v>5.0772000000000004</v>
      </c>
      <c r="S55" s="348">
        <v>5.1814</v>
      </c>
      <c r="T55" s="348">
        <v>5.1936</v>
      </c>
      <c r="U55" s="354">
        <v>5.2378</v>
      </c>
      <c r="V55" s="348">
        <v>5.3342000000000001</v>
      </c>
      <c r="W55" s="348">
        <v>5.7901999999999996</v>
      </c>
      <c r="X55" s="348">
        <v>6.1265000000000001</v>
      </c>
      <c r="Y55" s="375">
        <v>5.6879</v>
      </c>
      <c r="Z55" s="348" t="s">
        <v>430</v>
      </c>
      <c r="AA55" s="348">
        <v>5.1212999999999997</v>
      </c>
      <c r="AB55" s="348">
        <v>5.1733000000000002</v>
      </c>
      <c r="AC55" s="348">
        <v>5.1917</v>
      </c>
      <c r="AD55" s="348">
        <v>5.2927999999999997</v>
      </c>
      <c r="AE55" s="348">
        <v>5.0240999999999998</v>
      </c>
      <c r="AF55" s="348">
        <v>5.1351000000000004</v>
      </c>
      <c r="AG55" s="569"/>
      <c r="AH55" s="346">
        <v>4</v>
      </c>
      <c r="AI55" s="346">
        <v>4</v>
      </c>
      <c r="AJ55" s="346">
        <v>3</v>
      </c>
      <c r="AK55" s="346">
        <v>4</v>
      </c>
      <c r="AL55" s="346">
        <v>5</v>
      </c>
      <c r="AM55" s="346">
        <v>6</v>
      </c>
      <c r="AN55" s="346">
        <v>4</v>
      </c>
      <c r="AO55" s="572">
        <v>3</v>
      </c>
      <c r="AP55" s="346">
        <v>3</v>
      </c>
      <c r="AQ55" s="346">
        <v>2</v>
      </c>
      <c r="AR55" s="346">
        <v>3</v>
      </c>
      <c r="AS55" s="346">
        <v>2</v>
      </c>
      <c r="AT55" s="346" t="s">
        <v>430</v>
      </c>
      <c r="AU55" s="346">
        <v>7</v>
      </c>
      <c r="AV55" s="346">
        <v>3</v>
      </c>
      <c r="AW55" s="346">
        <v>3</v>
      </c>
      <c r="AX55" s="346">
        <v>3</v>
      </c>
      <c r="AY55" s="346">
        <v>5</v>
      </c>
      <c r="AZ55" s="584"/>
      <c r="BA55" s="467">
        <v>3.58</v>
      </c>
      <c r="BB55" s="348" t="s">
        <v>430</v>
      </c>
      <c r="BC55" s="348" t="s">
        <v>430</v>
      </c>
      <c r="BD55" s="348" t="s">
        <v>430</v>
      </c>
      <c r="BE55" s="375" t="s">
        <v>430</v>
      </c>
      <c r="BF55" s="375">
        <v>96.42</v>
      </c>
      <c r="BG55" s="374"/>
      <c r="BH55" s="594">
        <v>96.42</v>
      </c>
      <c r="BI55" s="348" t="s">
        <v>430</v>
      </c>
      <c r="BJ55" s="348" t="s">
        <v>430</v>
      </c>
      <c r="BK55" s="348" t="s">
        <v>430</v>
      </c>
      <c r="BL55" s="348" t="s">
        <v>430</v>
      </c>
      <c r="BM55" s="375" t="s">
        <v>430</v>
      </c>
      <c r="BN55" s="375" t="s">
        <v>430</v>
      </c>
      <c r="BO55" s="375">
        <v>3.58</v>
      </c>
      <c r="BP55" s="375" t="s">
        <v>430</v>
      </c>
      <c r="BQ55" s="375" t="s">
        <v>430</v>
      </c>
      <c r="BR55" s="466"/>
      <c r="BS55" s="373" t="s">
        <v>430</v>
      </c>
      <c r="BT55" s="354" t="s">
        <v>430</v>
      </c>
      <c r="BU55" s="430"/>
      <c r="BV55" s="374" t="s">
        <v>555</v>
      </c>
    </row>
    <row r="56" spans="1:74" s="428" customFormat="1" x14ac:dyDescent="0.25">
      <c r="A56" s="345" t="s">
        <v>7476</v>
      </c>
      <c r="B56" s="373"/>
      <c r="C56" s="719">
        <v>43670</v>
      </c>
      <c r="D56" s="373"/>
      <c r="E56" s="346">
        <v>443.64</v>
      </c>
      <c r="F56" s="373"/>
      <c r="G56" s="347">
        <v>1418.2202</v>
      </c>
      <c r="H56" s="374"/>
      <c r="I56" s="348">
        <v>1.0959999999999999E-2</v>
      </c>
      <c r="J56" s="348">
        <v>5.2</v>
      </c>
      <c r="K56" s="348">
        <v>1.0959999999999999E-2</v>
      </c>
      <c r="L56" s="348">
        <v>1.0959999999999999E-2</v>
      </c>
      <c r="M56" s="362"/>
      <c r="N56" s="350">
        <v>4.9961000000000002</v>
      </c>
      <c r="O56" s="348">
        <v>4.9340000000000002</v>
      </c>
      <c r="P56" s="348">
        <v>4.9622999999999999</v>
      </c>
      <c r="Q56" s="348">
        <v>4.9657</v>
      </c>
      <c r="R56" s="348">
        <v>5.1954000000000002</v>
      </c>
      <c r="S56" s="348">
        <v>5.1962000000000002</v>
      </c>
      <c r="T56" s="348">
        <v>5.1505999999999998</v>
      </c>
      <c r="U56" s="354">
        <v>5.1714000000000002</v>
      </c>
      <c r="V56" s="348">
        <v>5.2671999999999999</v>
      </c>
      <c r="W56" s="348">
        <v>5.7065999999999999</v>
      </c>
      <c r="X56" s="348">
        <v>6.0389999999999997</v>
      </c>
      <c r="Y56" s="375">
        <v>5.6215999999999999</v>
      </c>
      <c r="Z56" s="348" t="s">
        <v>430</v>
      </c>
      <c r="AA56" s="348">
        <v>5.1757999999999997</v>
      </c>
      <c r="AB56" s="348">
        <v>5.1496000000000004</v>
      </c>
      <c r="AC56" s="348">
        <v>5.1382000000000003</v>
      </c>
      <c r="AD56" s="348">
        <v>5.2256999999999998</v>
      </c>
      <c r="AE56" s="348">
        <v>4.9676</v>
      </c>
      <c r="AF56" s="348">
        <v>5.0593000000000004</v>
      </c>
      <c r="AG56" s="569"/>
      <c r="AH56" s="346">
        <v>7</v>
      </c>
      <c r="AI56" s="346">
        <v>7</v>
      </c>
      <c r="AJ56" s="346">
        <v>9</v>
      </c>
      <c r="AK56" s="346">
        <v>7</v>
      </c>
      <c r="AL56" s="346">
        <v>1</v>
      </c>
      <c r="AM56" s="346">
        <v>2</v>
      </c>
      <c r="AN56" s="346">
        <v>8</v>
      </c>
      <c r="AO56" s="572">
        <v>9</v>
      </c>
      <c r="AP56" s="346">
        <v>9</v>
      </c>
      <c r="AQ56" s="346">
        <v>8</v>
      </c>
      <c r="AR56" s="346">
        <v>13</v>
      </c>
      <c r="AS56" s="346">
        <v>8</v>
      </c>
      <c r="AT56" s="346" t="s">
        <v>430</v>
      </c>
      <c r="AU56" s="346">
        <v>2</v>
      </c>
      <c r="AV56" s="346">
        <v>7</v>
      </c>
      <c r="AW56" s="346">
        <v>9</v>
      </c>
      <c r="AX56" s="346">
        <v>9</v>
      </c>
      <c r="AY56" s="346">
        <v>9</v>
      </c>
      <c r="AZ56" s="584"/>
      <c r="BA56" s="467">
        <v>4.5</v>
      </c>
      <c r="BB56" s="348" t="s">
        <v>430</v>
      </c>
      <c r="BC56" s="348" t="s">
        <v>430</v>
      </c>
      <c r="BD56" s="348" t="s">
        <v>430</v>
      </c>
      <c r="BE56" s="375" t="s">
        <v>430</v>
      </c>
      <c r="BF56" s="375">
        <v>95.5</v>
      </c>
      <c r="BG56" s="374"/>
      <c r="BH56" s="594">
        <v>95.5</v>
      </c>
      <c r="BI56" s="348" t="s">
        <v>430</v>
      </c>
      <c r="BJ56" s="348" t="s">
        <v>430</v>
      </c>
      <c r="BK56" s="348" t="s">
        <v>430</v>
      </c>
      <c r="BL56" s="348" t="s">
        <v>430</v>
      </c>
      <c r="BM56" s="375" t="s">
        <v>430</v>
      </c>
      <c r="BN56" s="375" t="s">
        <v>430</v>
      </c>
      <c r="BO56" s="375">
        <v>4.5</v>
      </c>
      <c r="BP56" s="375" t="s">
        <v>430</v>
      </c>
      <c r="BQ56" s="375" t="s">
        <v>430</v>
      </c>
      <c r="BR56" s="466"/>
      <c r="BS56" s="373" t="s">
        <v>430</v>
      </c>
      <c r="BT56" s="354" t="s">
        <v>430</v>
      </c>
      <c r="BU56" s="430"/>
      <c r="BV56" s="374" t="s">
        <v>555</v>
      </c>
    </row>
    <row r="57" spans="1:74" s="428" customFormat="1" x14ac:dyDescent="0.25">
      <c r="A57" s="345" t="s">
        <v>7477</v>
      </c>
      <c r="B57" s="373"/>
      <c r="C57" s="719">
        <v>44774</v>
      </c>
      <c r="D57" s="373"/>
      <c r="E57" s="346">
        <v>359.53</v>
      </c>
      <c r="F57" s="373"/>
      <c r="G57" s="347">
        <v>1271.3100999999999</v>
      </c>
      <c r="H57" s="374"/>
      <c r="I57" s="348">
        <v>8.2199999999999999E-3</v>
      </c>
      <c r="J57" s="348">
        <v>5.28</v>
      </c>
      <c r="K57" s="348">
        <v>8.2199999999999999E-3</v>
      </c>
      <c r="L57" s="348">
        <v>8.2199999999999999E-3</v>
      </c>
      <c r="M57" s="362"/>
      <c r="N57" s="350">
        <v>4.9330999999999996</v>
      </c>
      <c r="O57" s="348">
        <v>4.8818000000000001</v>
      </c>
      <c r="P57" s="348">
        <v>4.9329999999999998</v>
      </c>
      <c r="Q57" s="348">
        <v>4.9226999999999999</v>
      </c>
      <c r="R57" s="348">
        <v>4.9936999999999996</v>
      </c>
      <c r="S57" s="348">
        <v>5.1524000000000001</v>
      </c>
      <c r="T57" s="348">
        <v>5.1323999999999996</v>
      </c>
      <c r="U57" s="354">
        <v>5.1478999999999999</v>
      </c>
      <c r="V57" s="348">
        <v>5.2424999999999997</v>
      </c>
      <c r="W57" s="348">
        <v>5.7054</v>
      </c>
      <c r="X57" s="348">
        <v>6.0465</v>
      </c>
      <c r="Y57" s="375" t="s">
        <v>430</v>
      </c>
      <c r="Z57" s="348" t="s">
        <v>430</v>
      </c>
      <c r="AA57" s="348">
        <v>5.1257000000000001</v>
      </c>
      <c r="AB57" s="348">
        <v>5.1246999999999998</v>
      </c>
      <c r="AC57" s="348">
        <v>5.1196000000000002</v>
      </c>
      <c r="AD57" s="348">
        <v>5.2032999999999996</v>
      </c>
      <c r="AE57" s="348">
        <v>4.9477000000000002</v>
      </c>
      <c r="AF57" s="348">
        <v>6.0987999999999998</v>
      </c>
      <c r="AG57" s="569"/>
      <c r="AH57" s="346">
        <v>11</v>
      </c>
      <c r="AI57" s="346">
        <v>12</v>
      </c>
      <c r="AJ57" s="346">
        <v>13</v>
      </c>
      <c r="AK57" s="346">
        <v>10</v>
      </c>
      <c r="AL57" s="346">
        <v>10</v>
      </c>
      <c r="AM57" s="346">
        <v>8</v>
      </c>
      <c r="AN57" s="346">
        <v>9</v>
      </c>
      <c r="AO57" s="572">
        <v>10</v>
      </c>
      <c r="AP57" s="346">
        <v>10</v>
      </c>
      <c r="AQ57" s="346">
        <v>9</v>
      </c>
      <c r="AR57" s="346">
        <v>11</v>
      </c>
      <c r="AS57" s="346" t="s">
        <v>430</v>
      </c>
      <c r="AT57" s="346" t="s">
        <v>430</v>
      </c>
      <c r="AU57" s="346">
        <v>5</v>
      </c>
      <c r="AV57" s="346">
        <v>9</v>
      </c>
      <c r="AW57" s="346">
        <v>10</v>
      </c>
      <c r="AX57" s="346">
        <v>10</v>
      </c>
      <c r="AY57" s="346">
        <v>10</v>
      </c>
      <c r="AZ57" s="584"/>
      <c r="BA57" s="467" t="s">
        <v>430</v>
      </c>
      <c r="BB57" s="348" t="s">
        <v>430</v>
      </c>
      <c r="BC57" s="348" t="s">
        <v>430</v>
      </c>
      <c r="BD57" s="348" t="s">
        <v>430</v>
      </c>
      <c r="BE57" s="375" t="s">
        <v>430</v>
      </c>
      <c r="BF57" s="375">
        <v>100</v>
      </c>
      <c r="BG57" s="374"/>
      <c r="BH57" s="594">
        <v>100</v>
      </c>
      <c r="BI57" s="348" t="s">
        <v>430</v>
      </c>
      <c r="BJ57" s="348" t="s">
        <v>430</v>
      </c>
      <c r="BK57" s="348" t="s">
        <v>430</v>
      </c>
      <c r="BL57" s="348" t="s">
        <v>430</v>
      </c>
      <c r="BM57" s="375" t="s">
        <v>430</v>
      </c>
      <c r="BN57" s="375" t="s">
        <v>430</v>
      </c>
      <c r="BO57" s="375" t="s">
        <v>430</v>
      </c>
      <c r="BP57" s="375" t="s">
        <v>430</v>
      </c>
      <c r="BQ57" s="375" t="s">
        <v>430</v>
      </c>
      <c r="BR57" s="466"/>
      <c r="BS57" s="373" t="s">
        <v>430</v>
      </c>
      <c r="BT57" s="354" t="s">
        <v>430</v>
      </c>
      <c r="BU57" s="430"/>
      <c r="BV57" s="374" t="s">
        <v>555</v>
      </c>
    </row>
    <row r="58" spans="1:74" s="428" customFormat="1" x14ac:dyDescent="0.25">
      <c r="A58" s="345" t="s">
        <v>7478</v>
      </c>
      <c r="B58" s="373"/>
      <c r="C58" s="719">
        <v>43669</v>
      </c>
      <c r="D58" s="373"/>
      <c r="E58" s="346">
        <v>280.91000000000003</v>
      </c>
      <c r="F58" s="373"/>
      <c r="G58" s="347">
        <v>1421.8837000000001</v>
      </c>
      <c r="H58" s="374"/>
      <c r="I58" s="348">
        <v>9.5899999999999996E-3</v>
      </c>
      <c r="J58" s="348">
        <v>5.31</v>
      </c>
      <c r="K58" s="348">
        <v>9.5899999999999996E-3</v>
      </c>
      <c r="L58" s="348">
        <v>9.5899999999999996E-3</v>
      </c>
      <c r="M58" s="362"/>
      <c r="N58" s="350">
        <v>5.0243000000000002</v>
      </c>
      <c r="O58" s="348">
        <v>4.9958</v>
      </c>
      <c r="P58" s="348">
        <v>5.0586000000000002</v>
      </c>
      <c r="Q58" s="348">
        <v>5.0309999999999997</v>
      </c>
      <c r="R58" s="348">
        <v>5.0831</v>
      </c>
      <c r="S58" s="348">
        <v>5.1298000000000004</v>
      </c>
      <c r="T58" s="348">
        <v>5.13</v>
      </c>
      <c r="U58" s="354">
        <v>5.1916000000000002</v>
      </c>
      <c r="V58" s="348">
        <v>5.2976999999999999</v>
      </c>
      <c r="W58" s="348">
        <v>5.7698</v>
      </c>
      <c r="X58" s="348">
        <v>6.1113</v>
      </c>
      <c r="Y58" s="375">
        <v>5.6871999999999998</v>
      </c>
      <c r="Z58" s="348" t="s">
        <v>430</v>
      </c>
      <c r="AA58" s="348">
        <v>5.1170999999999998</v>
      </c>
      <c r="AB58" s="348">
        <v>5.0869999999999997</v>
      </c>
      <c r="AC58" s="348">
        <v>5.1459000000000001</v>
      </c>
      <c r="AD58" s="348">
        <v>5.2539999999999996</v>
      </c>
      <c r="AE58" s="348">
        <v>5.0481999999999996</v>
      </c>
      <c r="AF58" s="348">
        <v>5.0955000000000004</v>
      </c>
      <c r="AG58" s="569"/>
      <c r="AH58" s="346">
        <v>6</v>
      </c>
      <c r="AI58" s="346">
        <v>3</v>
      </c>
      <c r="AJ58" s="346">
        <v>4</v>
      </c>
      <c r="AK58" s="346">
        <v>3</v>
      </c>
      <c r="AL58" s="346">
        <v>4</v>
      </c>
      <c r="AM58" s="346">
        <v>10</v>
      </c>
      <c r="AN58" s="346">
        <v>10</v>
      </c>
      <c r="AO58" s="572">
        <v>8</v>
      </c>
      <c r="AP58" s="346">
        <v>7</v>
      </c>
      <c r="AQ58" s="346">
        <v>4</v>
      </c>
      <c r="AR58" s="346">
        <v>6</v>
      </c>
      <c r="AS58" s="346">
        <v>3</v>
      </c>
      <c r="AT58" s="346" t="s">
        <v>430</v>
      </c>
      <c r="AU58" s="346">
        <v>8</v>
      </c>
      <c r="AV58" s="346">
        <v>10</v>
      </c>
      <c r="AW58" s="346">
        <v>8</v>
      </c>
      <c r="AX58" s="346">
        <v>8</v>
      </c>
      <c r="AY58" s="346">
        <v>3</v>
      </c>
      <c r="AZ58" s="584"/>
      <c r="BA58" s="467">
        <v>4.9800000000000004</v>
      </c>
      <c r="BB58" s="348" t="s">
        <v>430</v>
      </c>
      <c r="BC58" s="348" t="s">
        <v>430</v>
      </c>
      <c r="BD58" s="348" t="s">
        <v>430</v>
      </c>
      <c r="BE58" s="375" t="s">
        <v>430</v>
      </c>
      <c r="BF58" s="375">
        <v>95.02</v>
      </c>
      <c r="BG58" s="374"/>
      <c r="BH58" s="594">
        <v>95.02</v>
      </c>
      <c r="BI58" s="348" t="s">
        <v>430</v>
      </c>
      <c r="BJ58" s="348" t="s">
        <v>430</v>
      </c>
      <c r="BK58" s="348" t="s">
        <v>430</v>
      </c>
      <c r="BL58" s="348" t="s">
        <v>430</v>
      </c>
      <c r="BM58" s="375" t="s">
        <v>430</v>
      </c>
      <c r="BN58" s="375" t="s">
        <v>430</v>
      </c>
      <c r="BO58" s="375">
        <v>4.9800000000000004</v>
      </c>
      <c r="BP58" s="375" t="s">
        <v>430</v>
      </c>
      <c r="BQ58" s="375" t="s">
        <v>430</v>
      </c>
      <c r="BR58" s="466"/>
      <c r="BS58" s="373" t="s">
        <v>430</v>
      </c>
      <c r="BT58" s="354" t="s">
        <v>430</v>
      </c>
      <c r="BU58" s="430"/>
      <c r="BV58" s="374" t="s">
        <v>555</v>
      </c>
    </row>
    <row r="59" spans="1:74" s="428" customFormat="1" x14ac:dyDescent="0.25">
      <c r="A59" s="345" t="s">
        <v>7479</v>
      </c>
      <c r="B59" s="373"/>
      <c r="C59" s="719">
        <v>45224</v>
      </c>
      <c r="D59" s="373"/>
      <c r="E59" s="346">
        <v>271.26</v>
      </c>
      <c r="F59" s="373"/>
      <c r="G59" s="347">
        <v>1177.8948</v>
      </c>
      <c r="H59" s="374"/>
      <c r="I59" s="348">
        <v>2.7399999999999998E-3</v>
      </c>
      <c r="J59" s="348">
        <v>5.26</v>
      </c>
      <c r="K59" s="348">
        <v>2.7399999999999998E-3</v>
      </c>
      <c r="L59" s="348">
        <v>2.7399999999999998E-3</v>
      </c>
      <c r="M59" s="362"/>
      <c r="N59" s="350">
        <v>4.8409000000000004</v>
      </c>
      <c r="O59" s="348">
        <v>4.8255999999999997</v>
      </c>
      <c r="P59" s="348">
        <v>4.8948999999999998</v>
      </c>
      <c r="Q59" s="348">
        <v>4.8704000000000001</v>
      </c>
      <c r="R59" s="348">
        <v>4.9649999999999999</v>
      </c>
      <c r="S59" s="348">
        <v>5.0514999999999999</v>
      </c>
      <c r="T59" s="348">
        <v>5.0365000000000002</v>
      </c>
      <c r="U59" s="354">
        <v>5.0560999999999998</v>
      </c>
      <c r="V59" s="348">
        <v>5.1554000000000002</v>
      </c>
      <c r="W59" s="348">
        <v>5.6371000000000002</v>
      </c>
      <c r="X59" s="348" t="s">
        <v>430</v>
      </c>
      <c r="Y59" s="375" t="s">
        <v>430</v>
      </c>
      <c r="Z59" s="348" t="s">
        <v>430</v>
      </c>
      <c r="AA59" s="348">
        <v>5.0125000000000002</v>
      </c>
      <c r="AB59" s="348">
        <v>5.0351999999999997</v>
      </c>
      <c r="AC59" s="348">
        <v>5.0254000000000003</v>
      </c>
      <c r="AD59" s="348">
        <v>5.1154999999999999</v>
      </c>
      <c r="AE59" s="348">
        <v>4.8876999999999997</v>
      </c>
      <c r="AF59" s="348">
        <v>5.9737</v>
      </c>
      <c r="AG59" s="569"/>
      <c r="AH59" s="346">
        <v>16</v>
      </c>
      <c r="AI59" s="346">
        <v>16</v>
      </c>
      <c r="AJ59" s="346">
        <v>16</v>
      </c>
      <c r="AK59" s="346">
        <v>16</v>
      </c>
      <c r="AL59" s="346">
        <v>14</v>
      </c>
      <c r="AM59" s="346">
        <v>14</v>
      </c>
      <c r="AN59" s="346">
        <v>13</v>
      </c>
      <c r="AO59" s="572">
        <v>15</v>
      </c>
      <c r="AP59" s="346">
        <v>15</v>
      </c>
      <c r="AQ59" s="346">
        <v>15</v>
      </c>
      <c r="AR59" s="346" t="s">
        <v>430</v>
      </c>
      <c r="AS59" s="346" t="s">
        <v>430</v>
      </c>
      <c r="AT59" s="346" t="s">
        <v>430</v>
      </c>
      <c r="AU59" s="346">
        <v>13</v>
      </c>
      <c r="AV59" s="346">
        <v>13</v>
      </c>
      <c r="AW59" s="346">
        <v>14</v>
      </c>
      <c r="AX59" s="346">
        <v>15</v>
      </c>
      <c r="AY59" s="346">
        <v>15</v>
      </c>
      <c r="AZ59" s="584"/>
      <c r="BA59" s="467" t="s">
        <v>430</v>
      </c>
      <c r="BB59" s="348" t="s">
        <v>430</v>
      </c>
      <c r="BC59" s="348" t="s">
        <v>430</v>
      </c>
      <c r="BD59" s="348" t="s">
        <v>430</v>
      </c>
      <c r="BE59" s="375" t="s">
        <v>430</v>
      </c>
      <c r="BF59" s="375">
        <v>100</v>
      </c>
      <c r="BG59" s="374"/>
      <c r="BH59" s="594">
        <v>100</v>
      </c>
      <c r="BI59" s="348" t="s">
        <v>430</v>
      </c>
      <c r="BJ59" s="348" t="s">
        <v>430</v>
      </c>
      <c r="BK59" s="348" t="s">
        <v>430</v>
      </c>
      <c r="BL59" s="348" t="s">
        <v>430</v>
      </c>
      <c r="BM59" s="375" t="s">
        <v>430</v>
      </c>
      <c r="BN59" s="375" t="s">
        <v>430</v>
      </c>
      <c r="BO59" s="375" t="s">
        <v>430</v>
      </c>
      <c r="BP59" s="375" t="s">
        <v>430</v>
      </c>
      <c r="BQ59" s="375" t="s">
        <v>430</v>
      </c>
      <c r="BR59" s="466"/>
      <c r="BS59" s="373" t="s">
        <v>430</v>
      </c>
      <c r="BT59" s="354" t="s">
        <v>430</v>
      </c>
      <c r="BU59" s="430"/>
      <c r="BV59" s="374" t="s">
        <v>555</v>
      </c>
    </row>
    <row r="60" spans="1:74" s="428" customFormat="1" x14ac:dyDescent="0.25">
      <c r="A60" s="345" t="s">
        <v>7480</v>
      </c>
      <c r="B60" s="373"/>
      <c r="C60" s="719">
        <v>45848</v>
      </c>
      <c r="D60" s="373"/>
      <c r="E60" s="346">
        <v>254.22</v>
      </c>
      <c r="F60" s="373"/>
      <c r="G60" s="347">
        <v>1060.1958</v>
      </c>
      <c r="H60" s="374"/>
      <c r="I60" s="348">
        <v>0.01</v>
      </c>
      <c r="J60" s="348">
        <v>5.31</v>
      </c>
      <c r="K60" s="348" t="s">
        <v>430</v>
      </c>
      <c r="L60" s="348">
        <v>2E-3</v>
      </c>
      <c r="M60" s="362"/>
      <c r="N60" s="350">
        <v>4.9547999999999996</v>
      </c>
      <c r="O60" s="348">
        <v>4.8952999999999998</v>
      </c>
      <c r="P60" s="348">
        <v>4.9756</v>
      </c>
      <c r="Q60" s="348">
        <v>4.9618000000000002</v>
      </c>
      <c r="R60" s="348">
        <v>5.0339999999999998</v>
      </c>
      <c r="S60" s="348">
        <v>5.1470000000000002</v>
      </c>
      <c r="T60" s="348">
        <v>5.1825000000000001</v>
      </c>
      <c r="U60" s="354">
        <v>5.2561</v>
      </c>
      <c r="V60" s="348">
        <v>5.3630000000000004</v>
      </c>
      <c r="W60" s="348" t="s">
        <v>430</v>
      </c>
      <c r="X60" s="348" t="s">
        <v>430</v>
      </c>
      <c r="Y60" s="375" t="s">
        <v>430</v>
      </c>
      <c r="Z60" s="348" t="s">
        <v>430</v>
      </c>
      <c r="AA60" s="348">
        <v>5.0857000000000001</v>
      </c>
      <c r="AB60" s="348">
        <v>5.1390000000000002</v>
      </c>
      <c r="AC60" s="348">
        <v>5.2055999999999996</v>
      </c>
      <c r="AD60" s="348">
        <v>5.3192000000000004</v>
      </c>
      <c r="AE60" s="348">
        <v>4.9756</v>
      </c>
      <c r="AF60" s="348">
        <v>5.3956</v>
      </c>
      <c r="AG60" s="569"/>
      <c r="AH60" s="346">
        <v>9</v>
      </c>
      <c r="AI60" s="346">
        <v>9</v>
      </c>
      <c r="AJ60" s="346">
        <v>8</v>
      </c>
      <c r="AK60" s="346">
        <v>9</v>
      </c>
      <c r="AL60" s="346">
        <v>8</v>
      </c>
      <c r="AM60" s="346">
        <v>9</v>
      </c>
      <c r="AN60" s="346">
        <v>6</v>
      </c>
      <c r="AO60" s="572">
        <v>2</v>
      </c>
      <c r="AP60" s="346">
        <v>2</v>
      </c>
      <c r="AQ60" s="346" t="s">
        <v>430</v>
      </c>
      <c r="AR60" s="346" t="s">
        <v>430</v>
      </c>
      <c r="AS60" s="346" t="s">
        <v>430</v>
      </c>
      <c r="AT60" s="346" t="s">
        <v>430</v>
      </c>
      <c r="AU60" s="346">
        <v>9</v>
      </c>
      <c r="AV60" s="346">
        <v>8</v>
      </c>
      <c r="AW60" s="346">
        <v>2</v>
      </c>
      <c r="AX60" s="346">
        <v>2</v>
      </c>
      <c r="AY60" s="346">
        <v>7</v>
      </c>
      <c r="AZ60" s="584"/>
      <c r="BA60" s="467">
        <v>3.54</v>
      </c>
      <c r="BB60" s="348" t="s">
        <v>430</v>
      </c>
      <c r="BC60" s="348" t="s">
        <v>430</v>
      </c>
      <c r="BD60" s="348" t="s">
        <v>430</v>
      </c>
      <c r="BE60" s="375" t="s">
        <v>430</v>
      </c>
      <c r="BF60" s="375">
        <v>96.46</v>
      </c>
      <c r="BG60" s="374"/>
      <c r="BH60" s="594">
        <v>96.46</v>
      </c>
      <c r="BI60" s="348" t="s">
        <v>430</v>
      </c>
      <c r="BJ60" s="348" t="s">
        <v>430</v>
      </c>
      <c r="BK60" s="348" t="s">
        <v>430</v>
      </c>
      <c r="BL60" s="348" t="s">
        <v>430</v>
      </c>
      <c r="BM60" s="375" t="s">
        <v>430</v>
      </c>
      <c r="BN60" s="375" t="s">
        <v>430</v>
      </c>
      <c r="BO60" s="375">
        <v>3.54</v>
      </c>
      <c r="BP60" s="375" t="s">
        <v>430</v>
      </c>
      <c r="BQ60" s="375" t="s">
        <v>430</v>
      </c>
      <c r="BR60" s="466"/>
      <c r="BS60" s="373" t="s">
        <v>430</v>
      </c>
      <c r="BT60" s="354" t="s">
        <v>430</v>
      </c>
      <c r="BU60" s="430"/>
      <c r="BV60" s="374" t="s">
        <v>555</v>
      </c>
    </row>
    <row r="61" spans="1:74" s="428" customFormat="1" x14ac:dyDescent="0.25">
      <c r="A61" s="345" t="s">
        <v>7481</v>
      </c>
      <c r="B61" s="373"/>
      <c r="C61" s="719">
        <v>46207</v>
      </c>
      <c r="D61" s="373"/>
      <c r="E61" s="346">
        <v>207.95</v>
      </c>
      <c r="F61" s="373"/>
      <c r="G61" s="347">
        <v>100.6645</v>
      </c>
      <c r="H61" s="374"/>
      <c r="I61" s="348">
        <v>8.0000000000000002E-3</v>
      </c>
      <c r="J61" s="348">
        <v>5.26</v>
      </c>
      <c r="K61" s="348" t="s">
        <v>430</v>
      </c>
      <c r="L61" s="348">
        <v>0.01</v>
      </c>
      <c r="M61" s="362"/>
      <c r="N61" s="350">
        <v>4.8593999999999999</v>
      </c>
      <c r="O61" s="348">
        <v>4.8727999999999998</v>
      </c>
      <c r="P61" s="348">
        <v>4.9410999999999996</v>
      </c>
      <c r="Q61" s="348">
        <v>4.9172000000000002</v>
      </c>
      <c r="R61" s="348">
        <v>4.9779</v>
      </c>
      <c r="S61" s="348" t="s">
        <v>430</v>
      </c>
      <c r="T61" s="348" t="s">
        <v>430</v>
      </c>
      <c r="U61" s="354" t="s">
        <v>430</v>
      </c>
      <c r="V61" s="348" t="s">
        <v>430</v>
      </c>
      <c r="W61" s="348" t="s">
        <v>430</v>
      </c>
      <c r="X61" s="348" t="s">
        <v>430</v>
      </c>
      <c r="Y61" s="375" t="s">
        <v>430</v>
      </c>
      <c r="Z61" s="348" t="s">
        <v>430</v>
      </c>
      <c r="AA61" s="348" t="s">
        <v>430</v>
      </c>
      <c r="AB61" s="348" t="s">
        <v>430</v>
      </c>
      <c r="AC61" s="348" t="s">
        <v>430</v>
      </c>
      <c r="AD61" s="348" t="s">
        <v>430</v>
      </c>
      <c r="AE61" s="348">
        <v>4.9264000000000001</v>
      </c>
      <c r="AF61" s="348">
        <v>5.1604999999999999</v>
      </c>
      <c r="AG61" s="569"/>
      <c r="AH61" s="346">
        <v>15</v>
      </c>
      <c r="AI61" s="346">
        <v>13</v>
      </c>
      <c r="AJ61" s="346">
        <v>12</v>
      </c>
      <c r="AK61" s="346">
        <v>11</v>
      </c>
      <c r="AL61" s="346">
        <v>13</v>
      </c>
      <c r="AM61" s="346" t="s">
        <v>430</v>
      </c>
      <c r="AN61" s="346" t="s">
        <v>430</v>
      </c>
      <c r="AO61" s="572" t="s">
        <v>430</v>
      </c>
      <c r="AP61" s="346" t="s">
        <v>430</v>
      </c>
      <c r="AQ61" s="346" t="s">
        <v>430</v>
      </c>
      <c r="AR61" s="346" t="s">
        <v>430</v>
      </c>
      <c r="AS61" s="346" t="s">
        <v>430</v>
      </c>
      <c r="AT61" s="346" t="s">
        <v>430</v>
      </c>
      <c r="AU61" s="346" t="s">
        <v>430</v>
      </c>
      <c r="AV61" s="346" t="s">
        <v>430</v>
      </c>
      <c r="AW61" s="346" t="s">
        <v>430</v>
      </c>
      <c r="AX61" s="346" t="s">
        <v>430</v>
      </c>
      <c r="AY61" s="346">
        <v>12</v>
      </c>
      <c r="AZ61" s="584"/>
      <c r="BA61" s="467" t="s">
        <v>430</v>
      </c>
      <c r="BB61" s="348" t="s">
        <v>430</v>
      </c>
      <c r="BC61" s="348" t="s">
        <v>430</v>
      </c>
      <c r="BD61" s="348" t="s">
        <v>430</v>
      </c>
      <c r="BE61" s="375" t="s">
        <v>430</v>
      </c>
      <c r="BF61" s="375">
        <v>100</v>
      </c>
      <c r="BG61" s="374"/>
      <c r="BH61" s="594">
        <v>100</v>
      </c>
      <c r="BI61" s="348" t="s">
        <v>430</v>
      </c>
      <c r="BJ61" s="348" t="s">
        <v>430</v>
      </c>
      <c r="BK61" s="348" t="s">
        <v>430</v>
      </c>
      <c r="BL61" s="348" t="s">
        <v>430</v>
      </c>
      <c r="BM61" s="375" t="s">
        <v>430</v>
      </c>
      <c r="BN61" s="375" t="s">
        <v>430</v>
      </c>
      <c r="BO61" s="375" t="s">
        <v>430</v>
      </c>
      <c r="BP61" s="375" t="s">
        <v>430</v>
      </c>
      <c r="BQ61" s="375" t="s">
        <v>430</v>
      </c>
      <c r="BR61" s="466"/>
      <c r="BS61" s="373" t="s">
        <v>430</v>
      </c>
      <c r="BT61" s="354" t="s">
        <v>430</v>
      </c>
      <c r="BU61" s="430"/>
      <c r="BV61" s="374" t="s">
        <v>555</v>
      </c>
    </row>
    <row r="62" spans="1:74" s="428" customFormat="1" x14ac:dyDescent="0.25">
      <c r="A62" s="345" t="s">
        <v>7482</v>
      </c>
      <c r="B62" s="373"/>
      <c r="C62" s="719">
        <v>43704</v>
      </c>
      <c r="D62" s="373"/>
      <c r="E62" s="346">
        <v>166.52</v>
      </c>
      <c r="F62" s="373"/>
      <c r="G62" s="347">
        <v>1415.8921</v>
      </c>
      <c r="H62" s="374"/>
      <c r="I62" s="348">
        <v>2.7399999999999998E-3</v>
      </c>
      <c r="J62" s="348">
        <v>5.49</v>
      </c>
      <c r="K62" s="348">
        <v>2.7399999999999998E-3</v>
      </c>
      <c r="L62" s="348">
        <v>2.7399999999999998E-3</v>
      </c>
      <c r="M62" s="362"/>
      <c r="N62" s="350">
        <v>4.9347000000000003</v>
      </c>
      <c r="O62" s="348">
        <v>4.8845000000000001</v>
      </c>
      <c r="P62" s="348">
        <v>4.9497999999999998</v>
      </c>
      <c r="Q62" s="348">
        <v>4.8813000000000004</v>
      </c>
      <c r="R62" s="348">
        <v>4.9382000000000001</v>
      </c>
      <c r="S62" s="348">
        <v>5.0481999999999996</v>
      </c>
      <c r="T62" s="348">
        <v>5.0094000000000003</v>
      </c>
      <c r="U62" s="354">
        <v>5.0921000000000003</v>
      </c>
      <c r="V62" s="348">
        <v>5.1943000000000001</v>
      </c>
      <c r="W62" s="348">
        <v>5.7081999999999997</v>
      </c>
      <c r="X62" s="348">
        <v>6.0670000000000002</v>
      </c>
      <c r="Y62" s="375">
        <v>5.6536</v>
      </c>
      <c r="Z62" s="348" t="s">
        <v>430</v>
      </c>
      <c r="AA62" s="348">
        <v>4.9649999999999999</v>
      </c>
      <c r="AB62" s="348">
        <v>5.0133999999999999</v>
      </c>
      <c r="AC62" s="348">
        <v>5.0225999999999997</v>
      </c>
      <c r="AD62" s="348">
        <v>5.149</v>
      </c>
      <c r="AE62" s="348">
        <v>4.8981000000000003</v>
      </c>
      <c r="AF62" s="348">
        <v>5.1036999999999999</v>
      </c>
      <c r="AG62" s="569"/>
      <c r="AH62" s="346">
        <v>10</v>
      </c>
      <c r="AI62" s="346">
        <v>11</v>
      </c>
      <c r="AJ62" s="346">
        <v>11</v>
      </c>
      <c r="AK62" s="346">
        <v>14</v>
      </c>
      <c r="AL62" s="346">
        <v>15</v>
      </c>
      <c r="AM62" s="346">
        <v>15</v>
      </c>
      <c r="AN62" s="346">
        <v>15</v>
      </c>
      <c r="AO62" s="572">
        <v>12</v>
      </c>
      <c r="AP62" s="346">
        <v>12</v>
      </c>
      <c r="AQ62" s="346">
        <v>7</v>
      </c>
      <c r="AR62" s="346">
        <v>8</v>
      </c>
      <c r="AS62" s="346">
        <v>6</v>
      </c>
      <c r="AT62" s="346" t="s">
        <v>430</v>
      </c>
      <c r="AU62" s="346">
        <v>15</v>
      </c>
      <c r="AV62" s="346">
        <v>15</v>
      </c>
      <c r="AW62" s="346">
        <v>15</v>
      </c>
      <c r="AX62" s="346">
        <v>12</v>
      </c>
      <c r="AY62" s="346">
        <v>14</v>
      </c>
      <c r="AZ62" s="584"/>
      <c r="BA62" s="467">
        <v>2.1</v>
      </c>
      <c r="BB62" s="348" t="s">
        <v>430</v>
      </c>
      <c r="BC62" s="348" t="s">
        <v>430</v>
      </c>
      <c r="BD62" s="348" t="s">
        <v>430</v>
      </c>
      <c r="BE62" s="375" t="s">
        <v>430</v>
      </c>
      <c r="BF62" s="375">
        <v>97.9</v>
      </c>
      <c r="BG62" s="374"/>
      <c r="BH62" s="594">
        <v>97.9</v>
      </c>
      <c r="BI62" s="348" t="s">
        <v>430</v>
      </c>
      <c r="BJ62" s="348" t="s">
        <v>430</v>
      </c>
      <c r="BK62" s="348" t="s">
        <v>430</v>
      </c>
      <c r="BL62" s="348" t="s">
        <v>430</v>
      </c>
      <c r="BM62" s="375" t="s">
        <v>430</v>
      </c>
      <c r="BN62" s="375" t="s">
        <v>430</v>
      </c>
      <c r="BO62" s="375">
        <v>2.1</v>
      </c>
      <c r="BP62" s="375" t="s">
        <v>430</v>
      </c>
      <c r="BQ62" s="375" t="s">
        <v>430</v>
      </c>
      <c r="BR62" s="466"/>
      <c r="BS62" s="373" t="s">
        <v>430</v>
      </c>
      <c r="BT62" s="354" t="s">
        <v>430</v>
      </c>
      <c r="BU62" s="430"/>
      <c r="BV62" s="374" t="s">
        <v>555</v>
      </c>
    </row>
    <row r="63" spans="1:74" s="428" customFormat="1" x14ac:dyDescent="0.25">
      <c r="A63" s="345" t="s">
        <v>7483</v>
      </c>
      <c r="B63" s="373"/>
      <c r="C63" s="719">
        <v>43669</v>
      </c>
      <c r="D63" s="373"/>
      <c r="E63" s="346">
        <v>119.79</v>
      </c>
      <c r="F63" s="373"/>
      <c r="G63" s="347">
        <v>1421.2107000000001</v>
      </c>
      <c r="H63" s="374"/>
      <c r="I63" s="348">
        <v>8.2199999999999999E-3</v>
      </c>
      <c r="J63" s="348">
        <v>5.34</v>
      </c>
      <c r="K63" s="348">
        <v>8.2199999999999999E-3</v>
      </c>
      <c r="L63" s="348">
        <v>8.6599999999999993E-3</v>
      </c>
      <c r="M63" s="362"/>
      <c r="N63" s="350">
        <v>5.0266999999999999</v>
      </c>
      <c r="O63" s="348">
        <v>5.2122999999999999</v>
      </c>
      <c r="P63" s="348">
        <v>5.1234999999999999</v>
      </c>
      <c r="Q63" s="348">
        <v>5.0660999999999996</v>
      </c>
      <c r="R63" s="348">
        <v>5.1017000000000001</v>
      </c>
      <c r="S63" s="348">
        <v>5.1879</v>
      </c>
      <c r="T63" s="348">
        <v>5.1711</v>
      </c>
      <c r="U63" s="354">
        <v>5.2012999999999998</v>
      </c>
      <c r="V63" s="348">
        <v>5.2892999999999999</v>
      </c>
      <c r="W63" s="348">
        <v>5.7317</v>
      </c>
      <c r="X63" s="348">
        <v>6.0711000000000004</v>
      </c>
      <c r="Y63" s="375">
        <v>5.63</v>
      </c>
      <c r="Z63" s="348" t="s">
        <v>430</v>
      </c>
      <c r="AA63" s="348">
        <v>5.1459000000000001</v>
      </c>
      <c r="AB63" s="348">
        <v>5.1596000000000002</v>
      </c>
      <c r="AC63" s="348">
        <v>5.1680999999999999</v>
      </c>
      <c r="AD63" s="348">
        <v>5.2580999999999998</v>
      </c>
      <c r="AE63" s="348">
        <v>5.0683999999999996</v>
      </c>
      <c r="AF63" s="348">
        <v>5.0884999999999998</v>
      </c>
      <c r="AG63" s="569"/>
      <c r="AH63" s="346">
        <v>5</v>
      </c>
      <c r="AI63" s="346">
        <v>1</v>
      </c>
      <c r="AJ63" s="346">
        <v>1</v>
      </c>
      <c r="AK63" s="346">
        <v>2</v>
      </c>
      <c r="AL63" s="346">
        <v>3</v>
      </c>
      <c r="AM63" s="346">
        <v>4</v>
      </c>
      <c r="AN63" s="346">
        <v>7</v>
      </c>
      <c r="AO63" s="572">
        <v>7</v>
      </c>
      <c r="AP63" s="346">
        <v>8</v>
      </c>
      <c r="AQ63" s="346">
        <v>6</v>
      </c>
      <c r="AR63" s="346">
        <v>7</v>
      </c>
      <c r="AS63" s="346">
        <v>7</v>
      </c>
      <c r="AT63" s="346" t="s">
        <v>430</v>
      </c>
      <c r="AU63" s="346">
        <v>4</v>
      </c>
      <c r="AV63" s="346">
        <v>5</v>
      </c>
      <c r="AW63" s="346">
        <v>7</v>
      </c>
      <c r="AX63" s="346">
        <v>7</v>
      </c>
      <c r="AY63" s="346">
        <v>2</v>
      </c>
      <c r="AZ63" s="584"/>
      <c r="BA63" s="467">
        <v>4.16</v>
      </c>
      <c r="BB63" s="348" t="s">
        <v>430</v>
      </c>
      <c r="BC63" s="348" t="s">
        <v>430</v>
      </c>
      <c r="BD63" s="348" t="s">
        <v>430</v>
      </c>
      <c r="BE63" s="375" t="s">
        <v>430</v>
      </c>
      <c r="BF63" s="375">
        <v>95.84</v>
      </c>
      <c r="BG63" s="374"/>
      <c r="BH63" s="594">
        <v>95.84</v>
      </c>
      <c r="BI63" s="348" t="s">
        <v>430</v>
      </c>
      <c r="BJ63" s="348" t="s">
        <v>430</v>
      </c>
      <c r="BK63" s="348" t="s">
        <v>430</v>
      </c>
      <c r="BL63" s="348" t="s">
        <v>430</v>
      </c>
      <c r="BM63" s="375" t="s">
        <v>430</v>
      </c>
      <c r="BN63" s="375" t="s">
        <v>430</v>
      </c>
      <c r="BO63" s="375">
        <v>4.16</v>
      </c>
      <c r="BP63" s="375" t="s">
        <v>430</v>
      </c>
      <c r="BQ63" s="375" t="s">
        <v>430</v>
      </c>
      <c r="BR63" s="466"/>
      <c r="BS63" s="373" t="s">
        <v>430</v>
      </c>
      <c r="BT63" s="354" t="s">
        <v>430</v>
      </c>
      <c r="BU63" s="430"/>
      <c r="BV63" s="374" t="s">
        <v>555</v>
      </c>
    </row>
    <row r="64" spans="1:74" s="428" customFormat="1" x14ac:dyDescent="0.25">
      <c r="A64" s="345" t="s">
        <v>7484</v>
      </c>
      <c r="B64" s="373"/>
      <c r="C64" s="719">
        <v>45751</v>
      </c>
      <c r="D64" s="373"/>
      <c r="E64" s="346">
        <v>111.18</v>
      </c>
      <c r="F64" s="373"/>
      <c r="G64" s="347">
        <v>10.748100000000001</v>
      </c>
      <c r="H64" s="374"/>
      <c r="I64" s="348">
        <v>0.01</v>
      </c>
      <c r="J64" s="348">
        <v>5.29</v>
      </c>
      <c r="K64" s="348" t="s">
        <v>430</v>
      </c>
      <c r="L64" s="348">
        <v>0.01</v>
      </c>
      <c r="M64" s="362"/>
      <c r="N64" s="350">
        <v>5.0945999999999998</v>
      </c>
      <c r="O64" s="348">
        <v>4.8695000000000004</v>
      </c>
      <c r="P64" s="348">
        <v>4.9531000000000001</v>
      </c>
      <c r="Q64" s="348">
        <v>4.9090999999999996</v>
      </c>
      <c r="R64" s="348">
        <v>4.9835000000000003</v>
      </c>
      <c r="S64" s="348">
        <v>5.0655000000000001</v>
      </c>
      <c r="T64" s="348">
        <v>5.0503</v>
      </c>
      <c r="U64" s="354">
        <v>5.0769000000000002</v>
      </c>
      <c r="V64" s="348">
        <v>5.1776</v>
      </c>
      <c r="W64" s="348" t="s">
        <v>430</v>
      </c>
      <c r="X64" s="348" t="s">
        <v>430</v>
      </c>
      <c r="Y64" s="375" t="s">
        <v>430</v>
      </c>
      <c r="Z64" s="348" t="s">
        <v>430</v>
      </c>
      <c r="AA64" s="348">
        <v>5.0156000000000001</v>
      </c>
      <c r="AB64" s="348">
        <v>5.0351999999999997</v>
      </c>
      <c r="AC64" s="348">
        <v>5.0427</v>
      </c>
      <c r="AD64" s="348">
        <v>5.1342999999999996</v>
      </c>
      <c r="AE64" s="348">
        <v>4.9374000000000002</v>
      </c>
      <c r="AF64" s="348">
        <v>5.3745000000000003</v>
      </c>
      <c r="AG64" s="569"/>
      <c r="AH64" s="346">
        <v>1</v>
      </c>
      <c r="AI64" s="346">
        <v>14</v>
      </c>
      <c r="AJ64" s="346">
        <v>10</v>
      </c>
      <c r="AK64" s="346">
        <v>12</v>
      </c>
      <c r="AL64" s="346">
        <v>12</v>
      </c>
      <c r="AM64" s="346">
        <v>12</v>
      </c>
      <c r="AN64" s="346">
        <v>12</v>
      </c>
      <c r="AO64" s="572">
        <v>14</v>
      </c>
      <c r="AP64" s="346">
        <v>14</v>
      </c>
      <c r="AQ64" s="346" t="s">
        <v>430</v>
      </c>
      <c r="AR64" s="346" t="s">
        <v>430</v>
      </c>
      <c r="AS64" s="346" t="s">
        <v>430</v>
      </c>
      <c r="AT64" s="346" t="s">
        <v>430</v>
      </c>
      <c r="AU64" s="346">
        <v>12</v>
      </c>
      <c r="AV64" s="346">
        <v>13</v>
      </c>
      <c r="AW64" s="346">
        <v>12</v>
      </c>
      <c r="AX64" s="346">
        <v>14</v>
      </c>
      <c r="AY64" s="346">
        <v>11</v>
      </c>
      <c r="AZ64" s="584"/>
      <c r="BA64" s="467">
        <v>0.9</v>
      </c>
      <c r="BB64" s="348" t="s">
        <v>430</v>
      </c>
      <c r="BC64" s="348" t="s">
        <v>430</v>
      </c>
      <c r="BD64" s="348" t="s">
        <v>430</v>
      </c>
      <c r="BE64" s="375" t="s">
        <v>430</v>
      </c>
      <c r="BF64" s="375">
        <v>99.1</v>
      </c>
      <c r="BG64" s="374"/>
      <c r="BH64" s="594">
        <v>99.1</v>
      </c>
      <c r="BI64" s="348" t="s">
        <v>430</v>
      </c>
      <c r="BJ64" s="348" t="s">
        <v>430</v>
      </c>
      <c r="BK64" s="348" t="s">
        <v>430</v>
      </c>
      <c r="BL64" s="348" t="s">
        <v>430</v>
      </c>
      <c r="BM64" s="375" t="s">
        <v>430</v>
      </c>
      <c r="BN64" s="375" t="s">
        <v>430</v>
      </c>
      <c r="BO64" s="375">
        <v>0.9</v>
      </c>
      <c r="BP64" s="375" t="s">
        <v>430</v>
      </c>
      <c r="BQ64" s="375" t="s">
        <v>430</v>
      </c>
      <c r="BR64" s="466"/>
      <c r="BS64" s="373" t="s">
        <v>430</v>
      </c>
      <c r="BT64" s="354" t="s">
        <v>430</v>
      </c>
      <c r="BU64" s="430"/>
      <c r="BV64" s="374" t="s">
        <v>555</v>
      </c>
    </row>
    <row r="65" spans="1:74" s="428" customFormat="1" x14ac:dyDescent="0.25">
      <c r="A65" s="345" t="s">
        <v>7485</v>
      </c>
      <c r="B65" s="373"/>
      <c r="C65" s="719">
        <v>43802</v>
      </c>
      <c r="D65" s="373"/>
      <c r="E65" s="346">
        <v>99.45</v>
      </c>
      <c r="F65" s="373"/>
      <c r="G65" s="347">
        <v>1391.5247999999999</v>
      </c>
      <c r="H65" s="374"/>
      <c r="I65" s="348">
        <v>2.7399999999999998E-3</v>
      </c>
      <c r="J65" s="348">
        <v>5.39</v>
      </c>
      <c r="K65" s="348">
        <v>2.7399999999999998E-3</v>
      </c>
      <c r="L65" s="348">
        <v>2.7399999999999998E-3</v>
      </c>
      <c r="M65" s="362"/>
      <c r="N65" s="350">
        <v>4.8611000000000004</v>
      </c>
      <c r="O65" s="348">
        <v>4.8579999999999997</v>
      </c>
      <c r="P65" s="348">
        <v>4.8544999999999998</v>
      </c>
      <c r="Q65" s="348">
        <v>4.8047000000000004</v>
      </c>
      <c r="R65" s="348">
        <v>4.7972000000000001</v>
      </c>
      <c r="S65" s="348">
        <v>4.9699</v>
      </c>
      <c r="T65" s="348">
        <v>4.9721000000000002</v>
      </c>
      <c r="U65" s="354">
        <v>5.0293999999999999</v>
      </c>
      <c r="V65" s="348">
        <v>5.1413000000000002</v>
      </c>
      <c r="W65" s="348">
        <v>5.6435000000000004</v>
      </c>
      <c r="X65" s="348">
        <v>6.0092999999999996</v>
      </c>
      <c r="Y65" s="375">
        <v>5.6113999999999997</v>
      </c>
      <c r="Z65" s="348" t="s">
        <v>430</v>
      </c>
      <c r="AA65" s="348">
        <v>4.9212999999999996</v>
      </c>
      <c r="AB65" s="348">
        <v>4.9547999999999996</v>
      </c>
      <c r="AC65" s="348">
        <v>4.9870000000000001</v>
      </c>
      <c r="AD65" s="348">
        <v>5.0963000000000003</v>
      </c>
      <c r="AE65" s="348">
        <v>4.7614999999999998</v>
      </c>
      <c r="AF65" s="348">
        <v>5.0411999999999999</v>
      </c>
      <c r="AG65" s="569"/>
      <c r="AH65" s="346">
        <v>14</v>
      </c>
      <c r="AI65" s="346">
        <v>15</v>
      </c>
      <c r="AJ65" s="346">
        <v>17</v>
      </c>
      <c r="AK65" s="346">
        <v>17</v>
      </c>
      <c r="AL65" s="346">
        <v>18</v>
      </c>
      <c r="AM65" s="346">
        <v>17</v>
      </c>
      <c r="AN65" s="346">
        <v>16</v>
      </c>
      <c r="AO65" s="572">
        <v>16</v>
      </c>
      <c r="AP65" s="346">
        <v>16</v>
      </c>
      <c r="AQ65" s="346">
        <v>14</v>
      </c>
      <c r="AR65" s="346">
        <v>14</v>
      </c>
      <c r="AS65" s="346">
        <v>9</v>
      </c>
      <c r="AT65" s="346" t="s">
        <v>430</v>
      </c>
      <c r="AU65" s="346">
        <v>16</v>
      </c>
      <c r="AV65" s="346">
        <v>16</v>
      </c>
      <c r="AW65" s="346">
        <v>16</v>
      </c>
      <c r="AX65" s="346">
        <v>16</v>
      </c>
      <c r="AY65" s="346">
        <v>18</v>
      </c>
      <c r="AZ65" s="584"/>
      <c r="BA65" s="467" t="s">
        <v>430</v>
      </c>
      <c r="BB65" s="348" t="s">
        <v>430</v>
      </c>
      <c r="BC65" s="348" t="s">
        <v>430</v>
      </c>
      <c r="BD65" s="348" t="s">
        <v>430</v>
      </c>
      <c r="BE65" s="375" t="s">
        <v>430</v>
      </c>
      <c r="BF65" s="375">
        <v>100</v>
      </c>
      <c r="BG65" s="374"/>
      <c r="BH65" s="594">
        <v>100</v>
      </c>
      <c r="BI65" s="348" t="s">
        <v>430</v>
      </c>
      <c r="BJ65" s="348" t="s">
        <v>430</v>
      </c>
      <c r="BK65" s="348" t="s">
        <v>430</v>
      </c>
      <c r="BL65" s="348" t="s">
        <v>430</v>
      </c>
      <c r="BM65" s="375" t="s">
        <v>430</v>
      </c>
      <c r="BN65" s="375" t="s">
        <v>430</v>
      </c>
      <c r="BO65" s="375" t="s">
        <v>430</v>
      </c>
      <c r="BP65" s="375" t="s">
        <v>430</v>
      </c>
      <c r="BQ65" s="375" t="s">
        <v>430</v>
      </c>
      <c r="BR65" s="466"/>
      <c r="BS65" s="373" t="s">
        <v>430</v>
      </c>
      <c r="BT65" s="354" t="s">
        <v>430</v>
      </c>
      <c r="BU65" s="430"/>
      <c r="BV65" s="374" t="s">
        <v>555</v>
      </c>
    </row>
    <row r="66" spans="1:74" s="428" customFormat="1" x14ac:dyDescent="0.25">
      <c r="A66" s="345" t="s">
        <v>7486</v>
      </c>
      <c r="B66" s="373"/>
      <c r="C66" s="719">
        <v>44580</v>
      </c>
      <c r="D66" s="373"/>
      <c r="E66" s="346">
        <v>74.84</v>
      </c>
      <c r="F66" s="373"/>
      <c r="G66" s="347">
        <v>1298.7209</v>
      </c>
      <c r="H66" s="374"/>
      <c r="I66" s="348">
        <v>8.2199999999999999E-3</v>
      </c>
      <c r="J66" s="348">
        <v>5.2</v>
      </c>
      <c r="K66" s="348">
        <v>0</v>
      </c>
      <c r="L66" s="348">
        <v>8.2199999999999999E-3</v>
      </c>
      <c r="M66" s="362"/>
      <c r="N66" s="350">
        <v>4.8879999999999999</v>
      </c>
      <c r="O66" s="348">
        <v>4.8883999999999999</v>
      </c>
      <c r="P66" s="348">
        <v>4.9261999999999997</v>
      </c>
      <c r="Q66" s="348">
        <v>4.8971999999999998</v>
      </c>
      <c r="R66" s="348">
        <v>4.9842000000000004</v>
      </c>
      <c r="S66" s="348">
        <v>5.0772000000000004</v>
      </c>
      <c r="T66" s="348">
        <v>5.0345000000000004</v>
      </c>
      <c r="U66" s="354">
        <v>5.0784000000000002</v>
      </c>
      <c r="V66" s="348">
        <v>5.1923000000000004</v>
      </c>
      <c r="W66" s="348">
        <v>5.7003000000000004</v>
      </c>
      <c r="X66" s="348">
        <v>6.0541</v>
      </c>
      <c r="Y66" s="375" t="s">
        <v>430</v>
      </c>
      <c r="Z66" s="348" t="s">
        <v>430</v>
      </c>
      <c r="AA66" s="348">
        <v>5.0201000000000002</v>
      </c>
      <c r="AB66" s="348">
        <v>5.0457000000000001</v>
      </c>
      <c r="AC66" s="348">
        <v>5.0393999999999997</v>
      </c>
      <c r="AD66" s="348">
        <v>5.1384999999999996</v>
      </c>
      <c r="AE66" s="348">
        <v>4.9086999999999996</v>
      </c>
      <c r="AF66" s="348">
        <v>5.8647</v>
      </c>
      <c r="AG66" s="569"/>
      <c r="AH66" s="346">
        <v>13</v>
      </c>
      <c r="AI66" s="346">
        <v>10</v>
      </c>
      <c r="AJ66" s="346">
        <v>14</v>
      </c>
      <c r="AK66" s="346">
        <v>13</v>
      </c>
      <c r="AL66" s="346">
        <v>11</v>
      </c>
      <c r="AM66" s="346">
        <v>11</v>
      </c>
      <c r="AN66" s="346">
        <v>14</v>
      </c>
      <c r="AO66" s="572">
        <v>13</v>
      </c>
      <c r="AP66" s="346">
        <v>13</v>
      </c>
      <c r="AQ66" s="346">
        <v>10</v>
      </c>
      <c r="AR66" s="346">
        <v>10</v>
      </c>
      <c r="AS66" s="346" t="s">
        <v>430</v>
      </c>
      <c r="AT66" s="346" t="s">
        <v>430</v>
      </c>
      <c r="AU66" s="346">
        <v>11</v>
      </c>
      <c r="AV66" s="346">
        <v>12</v>
      </c>
      <c r="AW66" s="346">
        <v>13</v>
      </c>
      <c r="AX66" s="346">
        <v>13</v>
      </c>
      <c r="AY66" s="346">
        <v>13</v>
      </c>
      <c r="AZ66" s="584"/>
      <c r="BA66" s="467">
        <v>2.94</v>
      </c>
      <c r="BB66" s="348" t="s">
        <v>430</v>
      </c>
      <c r="BC66" s="348" t="s">
        <v>430</v>
      </c>
      <c r="BD66" s="348" t="s">
        <v>430</v>
      </c>
      <c r="BE66" s="375" t="s">
        <v>430</v>
      </c>
      <c r="BF66" s="375">
        <v>97.06</v>
      </c>
      <c r="BG66" s="374"/>
      <c r="BH66" s="594">
        <v>97.06</v>
      </c>
      <c r="BI66" s="348" t="s">
        <v>430</v>
      </c>
      <c r="BJ66" s="348" t="s">
        <v>430</v>
      </c>
      <c r="BK66" s="348" t="s">
        <v>430</v>
      </c>
      <c r="BL66" s="348" t="s">
        <v>430</v>
      </c>
      <c r="BM66" s="375" t="s">
        <v>430</v>
      </c>
      <c r="BN66" s="375" t="s">
        <v>430</v>
      </c>
      <c r="BO66" s="375">
        <v>2.94</v>
      </c>
      <c r="BP66" s="375" t="s">
        <v>430</v>
      </c>
      <c r="BQ66" s="375" t="s">
        <v>430</v>
      </c>
      <c r="BR66" s="466"/>
      <c r="BS66" s="373" t="s">
        <v>430</v>
      </c>
      <c r="BT66" s="354" t="s">
        <v>430</v>
      </c>
      <c r="BU66" s="430"/>
      <c r="BV66" s="374" t="s">
        <v>555</v>
      </c>
    </row>
    <row r="67" spans="1:74" s="428" customFormat="1" x14ac:dyDescent="0.25">
      <c r="A67" s="345" t="s">
        <v>7487</v>
      </c>
      <c r="B67" s="373"/>
      <c r="C67" s="719">
        <v>43858</v>
      </c>
      <c r="D67" s="373"/>
      <c r="E67" s="346">
        <v>62.62</v>
      </c>
      <c r="F67" s="373"/>
      <c r="G67" s="347">
        <v>1397.7917</v>
      </c>
      <c r="H67" s="374"/>
      <c r="I67" s="348">
        <v>2.7399999999999998E-3</v>
      </c>
      <c r="J67" s="348">
        <v>5.37</v>
      </c>
      <c r="K67" s="348">
        <v>2.7399999999999998E-3</v>
      </c>
      <c r="L67" s="348">
        <v>2.7399999999999998E-3</v>
      </c>
      <c r="M67" s="362"/>
      <c r="N67" s="350">
        <v>5.0587</v>
      </c>
      <c r="O67" s="348">
        <v>5.0479000000000003</v>
      </c>
      <c r="P67" s="348">
        <v>5.0995999999999997</v>
      </c>
      <c r="Q67" s="348">
        <v>5.0853999999999999</v>
      </c>
      <c r="R67" s="348">
        <v>5.1547999999999998</v>
      </c>
      <c r="S67" s="348">
        <v>5.2012</v>
      </c>
      <c r="T67" s="348">
        <v>5.5713999999999997</v>
      </c>
      <c r="U67" s="354">
        <v>5.4965999999999999</v>
      </c>
      <c r="V67" s="348">
        <v>5.5530999999999997</v>
      </c>
      <c r="W67" s="348">
        <v>5.9486999999999997</v>
      </c>
      <c r="X67" s="348">
        <v>6.2564000000000002</v>
      </c>
      <c r="Y67" s="375">
        <v>5.8079999999999998</v>
      </c>
      <c r="Z67" s="348" t="s">
        <v>430</v>
      </c>
      <c r="AA67" s="348">
        <v>5.1875</v>
      </c>
      <c r="AB67" s="348">
        <v>5.6177000000000001</v>
      </c>
      <c r="AC67" s="348">
        <v>5.4908999999999999</v>
      </c>
      <c r="AD67" s="348">
        <v>5.5259999999999998</v>
      </c>
      <c r="AE67" s="348">
        <v>5.1079999999999997</v>
      </c>
      <c r="AF67" s="348">
        <v>5.2340999999999998</v>
      </c>
      <c r="AG67" s="569"/>
      <c r="AH67" s="346">
        <v>2</v>
      </c>
      <c r="AI67" s="346">
        <v>2</v>
      </c>
      <c r="AJ67" s="346">
        <v>2</v>
      </c>
      <c r="AK67" s="346">
        <v>1</v>
      </c>
      <c r="AL67" s="346">
        <v>2</v>
      </c>
      <c r="AM67" s="346">
        <v>1</v>
      </c>
      <c r="AN67" s="346">
        <v>1</v>
      </c>
      <c r="AO67" s="572">
        <v>1</v>
      </c>
      <c r="AP67" s="346">
        <v>1</v>
      </c>
      <c r="AQ67" s="346">
        <v>1</v>
      </c>
      <c r="AR67" s="346">
        <v>1</v>
      </c>
      <c r="AS67" s="346">
        <v>1</v>
      </c>
      <c r="AT67" s="346" t="s">
        <v>430</v>
      </c>
      <c r="AU67" s="346">
        <v>1</v>
      </c>
      <c r="AV67" s="346">
        <v>1</v>
      </c>
      <c r="AW67" s="346">
        <v>1</v>
      </c>
      <c r="AX67" s="346">
        <v>1</v>
      </c>
      <c r="AY67" s="346">
        <v>1</v>
      </c>
      <c r="AZ67" s="584"/>
      <c r="BA67" s="467">
        <v>3.98</v>
      </c>
      <c r="BB67" s="348" t="s">
        <v>430</v>
      </c>
      <c r="BC67" s="348" t="s">
        <v>430</v>
      </c>
      <c r="BD67" s="348" t="s">
        <v>430</v>
      </c>
      <c r="BE67" s="375" t="s">
        <v>430</v>
      </c>
      <c r="BF67" s="375">
        <v>96.02</v>
      </c>
      <c r="BG67" s="374"/>
      <c r="BH67" s="594">
        <v>96.02</v>
      </c>
      <c r="BI67" s="348" t="s">
        <v>430</v>
      </c>
      <c r="BJ67" s="348" t="s">
        <v>430</v>
      </c>
      <c r="BK67" s="348" t="s">
        <v>430</v>
      </c>
      <c r="BL67" s="348" t="s">
        <v>430</v>
      </c>
      <c r="BM67" s="375" t="s">
        <v>430</v>
      </c>
      <c r="BN67" s="375" t="s">
        <v>430</v>
      </c>
      <c r="BO67" s="375">
        <v>3.98</v>
      </c>
      <c r="BP67" s="375" t="s">
        <v>430</v>
      </c>
      <c r="BQ67" s="375" t="s">
        <v>430</v>
      </c>
      <c r="BR67" s="466"/>
      <c r="BS67" s="373" t="s">
        <v>430</v>
      </c>
      <c r="BT67" s="354" t="s">
        <v>430</v>
      </c>
      <c r="BU67" s="430"/>
      <c r="BV67" s="374" t="s">
        <v>555</v>
      </c>
    </row>
    <row r="68" spans="1:74" s="428" customFormat="1" x14ac:dyDescent="0.25">
      <c r="A68" s="345" t="s">
        <v>7488</v>
      </c>
      <c r="B68" s="373"/>
      <c r="C68" s="719">
        <v>44799</v>
      </c>
      <c r="D68" s="373"/>
      <c r="E68" s="346">
        <v>62.06</v>
      </c>
      <c r="F68" s="373"/>
      <c r="G68" s="347">
        <v>1268.7449999999999</v>
      </c>
      <c r="H68" s="374"/>
      <c r="I68" s="348">
        <v>8.2199999999999999E-3</v>
      </c>
      <c r="J68" s="348">
        <v>5.35</v>
      </c>
      <c r="K68" s="348">
        <v>7.6699999999999997E-3</v>
      </c>
      <c r="L68" s="348">
        <v>8.2199999999999999E-3</v>
      </c>
      <c r="M68" s="362"/>
      <c r="N68" s="350">
        <v>4.923</v>
      </c>
      <c r="O68" s="348">
        <v>4.9061000000000003</v>
      </c>
      <c r="P68" s="348">
        <v>4.9763999999999999</v>
      </c>
      <c r="Q68" s="348">
        <v>4.9648000000000003</v>
      </c>
      <c r="R68" s="348">
        <v>5.0228999999999999</v>
      </c>
      <c r="S68" s="348">
        <v>5.1874000000000002</v>
      </c>
      <c r="T68" s="348">
        <v>5.2001999999999997</v>
      </c>
      <c r="U68" s="354">
        <v>5.2156000000000002</v>
      </c>
      <c r="V68" s="348">
        <v>5.3005000000000004</v>
      </c>
      <c r="W68" s="348">
        <v>5.6974999999999998</v>
      </c>
      <c r="X68" s="348">
        <v>6.0561999999999996</v>
      </c>
      <c r="Y68" s="375" t="s">
        <v>430</v>
      </c>
      <c r="Z68" s="348" t="s">
        <v>430</v>
      </c>
      <c r="AA68" s="348">
        <v>5.0785</v>
      </c>
      <c r="AB68" s="348">
        <v>5.1571999999999996</v>
      </c>
      <c r="AC68" s="348">
        <v>5.1817000000000002</v>
      </c>
      <c r="AD68" s="348">
        <v>5.2626999999999997</v>
      </c>
      <c r="AE68" s="348">
        <v>4.9713000000000003</v>
      </c>
      <c r="AF68" s="348">
        <v>6.1529999999999996</v>
      </c>
      <c r="AG68" s="569"/>
      <c r="AH68" s="346">
        <v>12</v>
      </c>
      <c r="AI68" s="346">
        <v>8</v>
      </c>
      <c r="AJ68" s="346">
        <v>7</v>
      </c>
      <c r="AK68" s="346">
        <v>8</v>
      </c>
      <c r="AL68" s="346">
        <v>9</v>
      </c>
      <c r="AM68" s="346">
        <v>5</v>
      </c>
      <c r="AN68" s="346">
        <v>2</v>
      </c>
      <c r="AO68" s="572">
        <v>6</v>
      </c>
      <c r="AP68" s="346">
        <v>6</v>
      </c>
      <c r="AQ68" s="346">
        <v>11</v>
      </c>
      <c r="AR68" s="346">
        <v>9</v>
      </c>
      <c r="AS68" s="346" t="s">
        <v>430</v>
      </c>
      <c r="AT68" s="346" t="s">
        <v>430</v>
      </c>
      <c r="AU68" s="346">
        <v>10</v>
      </c>
      <c r="AV68" s="346">
        <v>6</v>
      </c>
      <c r="AW68" s="346">
        <v>6</v>
      </c>
      <c r="AX68" s="346">
        <v>6</v>
      </c>
      <c r="AY68" s="346">
        <v>8</v>
      </c>
      <c r="AZ68" s="584"/>
      <c r="BA68" s="467" t="s">
        <v>430</v>
      </c>
      <c r="BB68" s="348" t="s">
        <v>430</v>
      </c>
      <c r="BC68" s="348" t="s">
        <v>430</v>
      </c>
      <c r="BD68" s="348" t="s">
        <v>430</v>
      </c>
      <c r="BE68" s="375" t="s">
        <v>430</v>
      </c>
      <c r="BF68" s="375">
        <v>100</v>
      </c>
      <c r="BG68" s="374"/>
      <c r="BH68" s="594">
        <v>100</v>
      </c>
      <c r="BI68" s="348" t="s">
        <v>430</v>
      </c>
      <c r="BJ68" s="348" t="s">
        <v>430</v>
      </c>
      <c r="BK68" s="348" t="s">
        <v>430</v>
      </c>
      <c r="BL68" s="348" t="s">
        <v>430</v>
      </c>
      <c r="BM68" s="375" t="s">
        <v>430</v>
      </c>
      <c r="BN68" s="375" t="s">
        <v>430</v>
      </c>
      <c r="BO68" s="375" t="s">
        <v>430</v>
      </c>
      <c r="BP68" s="375" t="s">
        <v>430</v>
      </c>
      <c r="BQ68" s="375" t="s">
        <v>430</v>
      </c>
      <c r="BR68" s="466"/>
      <c r="BS68" s="373" t="s">
        <v>430</v>
      </c>
      <c r="BT68" s="354" t="s">
        <v>430</v>
      </c>
      <c r="BU68" s="430"/>
      <c r="BV68" s="374" t="s">
        <v>555</v>
      </c>
    </row>
    <row r="69" spans="1:74" s="428" customFormat="1" x14ac:dyDescent="0.25">
      <c r="A69" s="345" t="s">
        <v>7489</v>
      </c>
      <c r="B69" s="373"/>
      <c r="C69" s="719">
        <v>44900</v>
      </c>
      <c r="D69" s="373"/>
      <c r="E69" s="346">
        <v>56.28</v>
      </c>
      <c r="F69" s="373"/>
      <c r="G69" s="347">
        <v>12.5487</v>
      </c>
      <c r="H69" s="374"/>
      <c r="I69" s="348">
        <v>8.2199999999999999E-3</v>
      </c>
      <c r="J69" s="348">
        <v>5.15</v>
      </c>
      <c r="K69" s="348">
        <v>8.2199999999999999E-3</v>
      </c>
      <c r="L69" s="348">
        <v>8.2199999999999999E-3</v>
      </c>
      <c r="M69" s="362"/>
      <c r="N69" s="350">
        <v>4.6544999999999996</v>
      </c>
      <c r="O69" s="348">
        <v>4.7526999999999999</v>
      </c>
      <c r="P69" s="348">
        <v>4.7828999999999997</v>
      </c>
      <c r="Q69" s="348">
        <v>4.7873000000000001</v>
      </c>
      <c r="R69" s="348">
        <v>4.8331</v>
      </c>
      <c r="S69" s="348">
        <v>4.9877000000000002</v>
      </c>
      <c r="T69" s="348">
        <v>4.9576000000000002</v>
      </c>
      <c r="U69" s="354">
        <v>4.9923000000000002</v>
      </c>
      <c r="V69" s="348">
        <v>5.0883000000000003</v>
      </c>
      <c r="W69" s="348">
        <v>5.6717000000000004</v>
      </c>
      <c r="X69" s="348">
        <v>6.1973000000000003</v>
      </c>
      <c r="Y69" s="375" t="s">
        <v>430</v>
      </c>
      <c r="Z69" s="348" t="s">
        <v>430</v>
      </c>
      <c r="AA69" s="348">
        <v>4.9039999999999999</v>
      </c>
      <c r="AB69" s="348">
        <v>4.9501999999999997</v>
      </c>
      <c r="AC69" s="348">
        <v>4.9583000000000004</v>
      </c>
      <c r="AD69" s="348">
        <v>5.0579000000000001</v>
      </c>
      <c r="AE69" s="348">
        <v>4.7827000000000002</v>
      </c>
      <c r="AF69" s="348">
        <v>6.3113000000000001</v>
      </c>
      <c r="AG69" s="569"/>
      <c r="AH69" s="346">
        <v>19</v>
      </c>
      <c r="AI69" s="346">
        <v>18</v>
      </c>
      <c r="AJ69" s="346">
        <v>18</v>
      </c>
      <c r="AK69" s="346">
        <v>18</v>
      </c>
      <c r="AL69" s="346">
        <v>17</v>
      </c>
      <c r="AM69" s="346">
        <v>16</v>
      </c>
      <c r="AN69" s="346">
        <v>17</v>
      </c>
      <c r="AO69" s="572">
        <v>17</v>
      </c>
      <c r="AP69" s="346">
        <v>17</v>
      </c>
      <c r="AQ69" s="346">
        <v>13</v>
      </c>
      <c r="AR69" s="346">
        <v>2</v>
      </c>
      <c r="AS69" s="346" t="s">
        <v>430</v>
      </c>
      <c r="AT69" s="346" t="s">
        <v>430</v>
      </c>
      <c r="AU69" s="346">
        <v>17</v>
      </c>
      <c r="AV69" s="346">
        <v>17</v>
      </c>
      <c r="AW69" s="346">
        <v>17</v>
      </c>
      <c r="AX69" s="346">
        <v>17</v>
      </c>
      <c r="AY69" s="346">
        <v>17</v>
      </c>
      <c r="AZ69" s="584"/>
      <c r="BA69" s="467" t="s">
        <v>430</v>
      </c>
      <c r="BB69" s="348" t="s">
        <v>430</v>
      </c>
      <c r="BC69" s="348" t="s">
        <v>430</v>
      </c>
      <c r="BD69" s="348" t="s">
        <v>430</v>
      </c>
      <c r="BE69" s="375" t="s">
        <v>430</v>
      </c>
      <c r="BF69" s="375">
        <v>100</v>
      </c>
      <c r="BG69" s="374"/>
      <c r="BH69" s="594">
        <v>100</v>
      </c>
      <c r="BI69" s="348" t="s">
        <v>430</v>
      </c>
      <c r="BJ69" s="348" t="s">
        <v>430</v>
      </c>
      <c r="BK69" s="348" t="s">
        <v>430</v>
      </c>
      <c r="BL69" s="348" t="s">
        <v>430</v>
      </c>
      <c r="BM69" s="375" t="s">
        <v>430</v>
      </c>
      <c r="BN69" s="375" t="s">
        <v>430</v>
      </c>
      <c r="BO69" s="375" t="s">
        <v>430</v>
      </c>
      <c r="BP69" s="375" t="s">
        <v>430</v>
      </c>
      <c r="BQ69" s="375" t="s">
        <v>430</v>
      </c>
      <c r="BR69" s="466"/>
      <c r="BS69" s="373" t="s">
        <v>430</v>
      </c>
      <c r="BT69" s="354" t="s">
        <v>430</v>
      </c>
      <c r="BU69" s="430"/>
      <c r="BV69" s="374" t="s">
        <v>555</v>
      </c>
    </row>
    <row r="70" spans="1:74" s="428" customFormat="1" x14ac:dyDescent="0.25">
      <c r="A70" s="345" t="s">
        <v>7490</v>
      </c>
      <c r="B70" s="373"/>
      <c r="C70" s="719">
        <v>43654</v>
      </c>
      <c r="D70" s="373"/>
      <c r="E70" s="346">
        <v>26.61</v>
      </c>
      <c r="F70" s="373"/>
      <c r="G70" s="347">
        <v>1415.0064</v>
      </c>
      <c r="H70" s="374"/>
      <c r="I70" s="348">
        <v>8.1600000000000006E-3</v>
      </c>
      <c r="J70" s="348">
        <v>5.24</v>
      </c>
      <c r="K70" s="348">
        <v>8.1600000000000006E-3</v>
      </c>
      <c r="L70" s="348">
        <v>8.1600000000000006E-3</v>
      </c>
      <c r="M70" s="362"/>
      <c r="N70" s="350">
        <v>4.7855999999999996</v>
      </c>
      <c r="O70" s="348">
        <v>4.798</v>
      </c>
      <c r="P70" s="348">
        <v>4.9023000000000003</v>
      </c>
      <c r="Q70" s="348">
        <v>4.8788</v>
      </c>
      <c r="R70" s="348">
        <v>4.9375999999999998</v>
      </c>
      <c r="S70" s="348">
        <v>5.0561999999999996</v>
      </c>
      <c r="T70" s="348">
        <v>5.0842999999999998</v>
      </c>
      <c r="U70" s="354">
        <v>5.1113</v>
      </c>
      <c r="V70" s="348">
        <v>5.2119999999999997</v>
      </c>
      <c r="W70" s="348">
        <v>5.6852999999999998</v>
      </c>
      <c r="X70" s="348">
        <v>6.0457000000000001</v>
      </c>
      <c r="Y70" s="375">
        <v>5.5481999999999996</v>
      </c>
      <c r="Z70" s="348" t="s">
        <v>430</v>
      </c>
      <c r="AA70" s="348">
        <v>4.9894999999999996</v>
      </c>
      <c r="AB70" s="348">
        <v>5.0540000000000003</v>
      </c>
      <c r="AC70" s="348">
        <v>5.0728</v>
      </c>
      <c r="AD70" s="348">
        <v>5.1702000000000004</v>
      </c>
      <c r="AE70" s="348">
        <v>4.8876999999999997</v>
      </c>
      <c r="AF70" s="348">
        <v>4.9939</v>
      </c>
      <c r="AG70" s="569"/>
      <c r="AH70" s="346">
        <v>17</v>
      </c>
      <c r="AI70" s="346">
        <v>17</v>
      </c>
      <c r="AJ70" s="346">
        <v>15</v>
      </c>
      <c r="AK70" s="346">
        <v>15</v>
      </c>
      <c r="AL70" s="346">
        <v>16</v>
      </c>
      <c r="AM70" s="346">
        <v>13</v>
      </c>
      <c r="AN70" s="346">
        <v>11</v>
      </c>
      <c r="AO70" s="572">
        <v>11</v>
      </c>
      <c r="AP70" s="346">
        <v>11</v>
      </c>
      <c r="AQ70" s="346">
        <v>12</v>
      </c>
      <c r="AR70" s="346">
        <v>12</v>
      </c>
      <c r="AS70" s="346">
        <v>10</v>
      </c>
      <c r="AT70" s="346" t="s">
        <v>430</v>
      </c>
      <c r="AU70" s="346">
        <v>14</v>
      </c>
      <c r="AV70" s="346">
        <v>11</v>
      </c>
      <c r="AW70" s="346">
        <v>11</v>
      </c>
      <c r="AX70" s="346">
        <v>11</v>
      </c>
      <c r="AY70" s="346">
        <v>15</v>
      </c>
      <c r="AZ70" s="584"/>
      <c r="BA70" s="467" t="s">
        <v>430</v>
      </c>
      <c r="BB70" s="348" t="s">
        <v>430</v>
      </c>
      <c r="BC70" s="348" t="s">
        <v>430</v>
      </c>
      <c r="BD70" s="348" t="s">
        <v>430</v>
      </c>
      <c r="BE70" s="375" t="s">
        <v>430</v>
      </c>
      <c r="BF70" s="375">
        <v>100</v>
      </c>
      <c r="BG70" s="374"/>
      <c r="BH70" s="594">
        <v>100</v>
      </c>
      <c r="BI70" s="348" t="s">
        <v>430</v>
      </c>
      <c r="BJ70" s="348" t="s">
        <v>430</v>
      </c>
      <c r="BK70" s="348" t="s">
        <v>430</v>
      </c>
      <c r="BL70" s="348" t="s">
        <v>430</v>
      </c>
      <c r="BM70" s="375" t="s">
        <v>430</v>
      </c>
      <c r="BN70" s="375" t="s">
        <v>430</v>
      </c>
      <c r="BO70" s="375" t="s">
        <v>430</v>
      </c>
      <c r="BP70" s="375" t="s">
        <v>430</v>
      </c>
      <c r="BQ70" s="375" t="s">
        <v>430</v>
      </c>
      <c r="BR70" s="466"/>
      <c r="BS70" s="373" t="s">
        <v>430</v>
      </c>
      <c r="BT70" s="354" t="s">
        <v>430</v>
      </c>
      <c r="BU70" s="430"/>
      <c r="BV70" s="374" t="s">
        <v>555</v>
      </c>
    </row>
    <row r="71" spans="1:74" s="428" customFormat="1" x14ac:dyDescent="0.25">
      <c r="A71" s="345" t="s">
        <v>7491</v>
      </c>
      <c r="B71" s="373"/>
      <c r="C71" s="719">
        <v>44846</v>
      </c>
      <c r="D71" s="373"/>
      <c r="E71" s="346">
        <v>22.63</v>
      </c>
      <c r="F71" s="373"/>
      <c r="G71" s="347">
        <v>1253.6506999999999</v>
      </c>
      <c r="H71" s="374"/>
      <c r="I71" s="348">
        <v>8.2199999999999999E-3</v>
      </c>
      <c r="J71" s="348">
        <v>4.91</v>
      </c>
      <c r="K71" s="348">
        <v>8.2199999999999999E-3</v>
      </c>
      <c r="L71" s="348">
        <v>8.2199999999999999E-3</v>
      </c>
      <c r="M71" s="362"/>
      <c r="N71" s="350">
        <v>4.6036999999999999</v>
      </c>
      <c r="O71" s="348">
        <v>4.5582000000000003</v>
      </c>
      <c r="P71" s="348">
        <v>4.6750999999999996</v>
      </c>
      <c r="Q71" s="348">
        <v>4.6913999999999998</v>
      </c>
      <c r="R71" s="348">
        <v>4.7007000000000003</v>
      </c>
      <c r="S71" s="348">
        <v>4.9271000000000003</v>
      </c>
      <c r="T71" s="348">
        <v>4.8935000000000004</v>
      </c>
      <c r="U71" s="354">
        <v>4.9241999999999999</v>
      </c>
      <c r="V71" s="348">
        <v>5.0365000000000002</v>
      </c>
      <c r="W71" s="348">
        <v>5.5202</v>
      </c>
      <c r="X71" s="348">
        <v>5.8951000000000002</v>
      </c>
      <c r="Y71" s="375" t="s">
        <v>430</v>
      </c>
      <c r="Z71" s="348" t="s">
        <v>430</v>
      </c>
      <c r="AA71" s="348">
        <v>4.8151999999999999</v>
      </c>
      <c r="AB71" s="348">
        <v>4.8944999999999999</v>
      </c>
      <c r="AC71" s="348">
        <v>4.8846999999999996</v>
      </c>
      <c r="AD71" s="348">
        <v>4.99</v>
      </c>
      <c r="AE71" s="348">
        <v>4.657</v>
      </c>
      <c r="AF71" s="348">
        <v>6.0353000000000003</v>
      </c>
      <c r="AG71" s="569"/>
      <c r="AH71" s="346">
        <v>20</v>
      </c>
      <c r="AI71" s="346">
        <v>20</v>
      </c>
      <c r="AJ71" s="346">
        <v>20</v>
      </c>
      <c r="AK71" s="346">
        <v>20</v>
      </c>
      <c r="AL71" s="346">
        <v>20</v>
      </c>
      <c r="AM71" s="346">
        <v>18</v>
      </c>
      <c r="AN71" s="346">
        <v>19</v>
      </c>
      <c r="AO71" s="572">
        <v>19</v>
      </c>
      <c r="AP71" s="346">
        <v>19</v>
      </c>
      <c r="AQ71" s="346">
        <v>17</v>
      </c>
      <c r="AR71" s="346">
        <v>15</v>
      </c>
      <c r="AS71" s="346" t="s">
        <v>430</v>
      </c>
      <c r="AT71" s="346" t="s">
        <v>430</v>
      </c>
      <c r="AU71" s="346">
        <v>18</v>
      </c>
      <c r="AV71" s="346">
        <v>18</v>
      </c>
      <c r="AW71" s="346">
        <v>19</v>
      </c>
      <c r="AX71" s="346">
        <v>19</v>
      </c>
      <c r="AY71" s="346">
        <v>20</v>
      </c>
      <c r="AZ71" s="584"/>
      <c r="BA71" s="467" t="s">
        <v>430</v>
      </c>
      <c r="BB71" s="348" t="s">
        <v>430</v>
      </c>
      <c r="BC71" s="348" t="s">
        <v>430</v>
      </c>
      <c r="BD71" s="348" t="s">
        <v>430</v>
      </c>
      <c r="BE71" s="375" t="s">
        <v>430</v>
      </c>
      <c r="BF71" s="375">
        <v>100</v>
      </c>
      <c r="BG71" s="374"/>
      <c r="BH71" s="594">
        <v>100</v>
      </c>
      <c r="BI71" s="348" t="s">
        <v>430</v>
      </c>
      <c r="BJ71" s="348" t="s">
        <v>430</v>
      </c>
      <c r="BK71" s="348" t="s">
        <v>430</v>
      </c>
      <c r="BL71" s="348" t="s">
        <v>430</v>
      </c>
      <c r="BM71" s="375" t="s">
        <v>430</v>
      </c>
      <c r="BN71" s="375" t="s">
        <v>430</v>
      </c>
      <c r="BO71" s="375" t="s">
        <v>430</v>
      </c>
      <c r="BP71" s="375" t="s">
        <v>430</v>
      </c>
      <c r="BQ71" s="375" t="s">
        <v>430</v>
      </c>
      <c r="BR71" s="466"/>
      <c r="BS71" s="373" t="s">
        <v>430</v>
      </c>
      <c r="BT71" s="354" t="s">
        <v>430</v>
      </c>
      <c r="BU71" s="430"/>
      <c r="BV71" s="374" t="s">
        <v>555</v>
      </c>
    </row>
    <row r="72" spans="1:74" s="428" customFormat="1" x14ac:dyDescent="0.25">
      <c r="A72" s="345" t="s">
        <v>7492</v>
      </c>
      <c r="B72" s="373"/>
      <c r="C72" s="719">
        <v>43762</v>
      </c>
      <c r="D72" s="373"/>
      <c r="E72" s="346">
        <v>16.27</v>
      </c>
      <c r="F72" s="373"/>
      <c r="G72" s="347">
        <v>1389.1780000000001</v>
      </c>
      <c r="H72" s="374"/>
      <c r="I72" s="348">
        <v>8.2199999999999999E-3</v>
      </c>
      <c r="J72" s="348">
        <v>5.04</v>
      </c>
      <c r="K72" s="348">
        <v>8.2199999999999999E-3</v>
      </c>
      <c r="L72" s="348">
        <v>8.2199999999999999E-3</v>
      </c>
      <c r="M72" s="362"/>
      <c r="N72" s="350">
        <v>4.78</v>
      </c>
      <c r="O72" s="348">
        <v>4.6654999999999998</v>
      </c>
      <c r="P72" s="348">
        <v>4.7047999999999996</v>
      </c>
      <c r="Q72" s="348">
        <v>4.7092000000000001</v>
      </c>
      <c r="R72" s="348">
        <v>4.74</v>
      </c>
      <c r="S72" s="348">
        <v>4.8773999999999997</v>
      </c>
      <c r="T72" s="348">
        <v>4.8937999999999997</v>
      </c>
      <c r="U72" s="354">
        <v>4.9405999999999999</v>
      </c>
      <c r="V72" s="348">
        <v>5.0566000000000004</v>
      </c>
      <c r="W72" s="348">
        <v>5.5407999999999999</v>
      </c>
      <c r="X72" s="348">
        <v>5.8836000000000004</v>
      </c>
      <c r="Y72" s="375">
        <v>5.4904999999999999</v>
      </c>
      <c r="Z72" s="348" t="s">
        <v>430</v>
      </c>
      <c r="AA72" s="348">
        <v>4.7824999999999998</v>
      </c>
      <c r="AB72" s="348">
        <v>4.8677999999999999</v>
      </c>
      <c r="AC72" s="348">
        <v>4.8983999999999996</v>
      </c>
      <c r="AD72" s="348">
        <v>5.008</v>
      </c>
      <c r="AE72" s="348">
        <v>4.6929999999999996</v>
      </c>
      <c r="AF72" s="348">
        <v>4.9324000000000003</v>
      </c>
      <c r="AG72" s="569"/>
      <c r="AH72" s="346">
        <v>18</v>
      </c>
      <c r="AI72" s="346">
        <v>19</v>
      </c>
      <c r="AJ72" s="346">
        <v>19</v>
      </c>
      <c r="AK72" s="346">
        <v>19</v>
      </c>
      <c r="AL72" s="346">
        <v>19</v>
      </c>
      <c r="AM72" s="346">
        <v>19</v>
      </c>
      <c r="AN72" s="346">
        <v>18</v>
      </c>
      <c r="AO72" s="572">
        <v>18</v>
      </c>
      <c r="AP72" s="346">
        <v>18</v>
      </c>
      <c r="AQ72" s="346">
        <v>16</v>
      </c>
      <c r="AR72" s="346">
        <v>16</v>
      </c>
      <c r="AS72" s="346">
        <v>11</v>
      </c>
      <c r="AT72" s="346" t="s">
        <v>430</v>
      </c>
      <c r="AU72" s="346">
        <v>19</v>
      </c>
      <c r="AV72" s="346">
        <v>19</v>
      </c>
      <c r="AW72" s="346">
        <v>18</v>
      </c>
      <c r="AX72" s="346">
        <v>18</v>
      </c>
      <c r="AY72" s="346">
        <v>19</v>
      </c>
      <c r="AZ72" s="584"/>
      <c r="BA72" s="467" t="s">
        <v>430</v>
      </c>
      <c r="BB72" s="348" t="s">
        <v>430</v>
      </c>
      <c r="BC72" s="348" t="s">
        <v>430</v>
      </c>
      <c r="BD72" s="348" t="s">
        <v>430</v>
      </c>
      <c r="BE72" s="375" t="s">
        <v>430</v>
      </c>
      <c r="BF72" s="375">
        <v>100</v>
      </c>
      <c r="BG72" s="374"/>
      <c r="BH72" s="594">
        <v>100</v>
      </c>
      <c r="BI72" s="348" t="s">
        <v>430</v>
      </c>
      <c r="BJ72" s="348" t="s">
        <v>430</v>
      </c>
      <c r="BK72" s="348" t="s">
        <v>430</v>
      </c>
      <c r="BL72" s="348" t="s">
        <v>430</v>
      </c>
      <c r="BM72" s="375" t="s">
        <v>430</v>
      </c>
      <c r="BN72" s="375" t="s">
        <v>430</v>
      </c>
      <c r="BO72" s="375" t="s">
        <v>430</v>
      </c>
      <c r="BP72" s="375" t="s">
        <v>430</v>
      </c>
      <c r="BQ72" s="375" t="s">
        <v>430</v>
      </c>
      <c r="BR72" s="466"/>
      <c r="BS72" s="373" t="s">
        <v>430</v>
      </c>
      <c r="BT72" s="354" t="s">
        <v>430</v>
      </c>
      <c r="BU72" s="430"/>
      <c r="BV72" s="374" t="s">
        <v>555</v>
      </c>
    </row>
    <row r="73" spans="1:74" x14ac:dyDescent="0.25">
      <c r="A73" s="318" t="s">
        <v>93</v>
      </c>
      <c r="B73" s="43"/>
      <c r="C73" s="720"/>
      <c r="D73" s="43"/>
      <c r="E73" s="51"/>
      <c r="F73" s="43"/>
      <c r="G73" s="55"/>
      <c r="H73" s="66"/>
      <c r="I73" s="59"/>
      <c r="J73" s="59"/>
      <c r="K73" s="59"/>
      <c r="L73" s="59"/>
      <c r="M73" s="258"/>
      <c r="N73" s="70">
        <v>4.9131999999999998</v>
      </c>
      <c r="O73" s="59">
        <v>4.8886000000000003</v>
      </c>
      <c r="P73" s="59">
        <v>4.9423000000000004</v>
      </c>
      <c r="Q73" s="59">
        <v>4.9203000000000001</v>
      </c>
      <c r="R73" s="59">
        <v>4.9835000000000003</v>
      </c>
      <c r="S73" s="59">
        <v>5.0949</v>
      </c>
      <c r="T73" s="59">
        <v>5.1075999999999997</v>
      </c>
      <c r="U73" s="88">
        <v>5.1402000000000001</v>
      </c>
      <c r="V73" s="59">
        <v>5.2385999999999999</v>
      </c>
      <c r="W73" s="59">
        <v>5.7058999999999997</v>
      </c>
      <c r="X73" s="59">
        <v>6.0683999999999996</v>
      </c>
      <c r="Y73" s="276">
        <v>5.6449999999999996</v>
      </c>
      <c r="Z73" s="59" t="s">
        <v>430</v>
      </c>
      <c r="AA73" s="59">
        <v>5.0396000000000001</v>
      </c>
      <c r="AB73" s="59">
        <v>5.0948000000000002</v>
      </c>
      <c r="AC73" s="59">
        <v>5.1021999999999998</v>
      </c>
      <c r="AD73" s="59">
        <v>5.1974999999999998</v>
      </c>
      <c r="AE73" s="59">
        <v>4.9256000000000002</v>
      </c>
      <c r="AF73" s="59">
        <v>5.4119999999999999</v>
      </c>
      <c r="AG73" s="553"/>
      <c r="AH73" s="51">
        <v>20</v>
      </c>
      <c r="AI73" s="51">
        <v>20</v>
      </c>
      <c r="AJ73" s="51">
        <v>20</v>
      </c>
      <c r="AK73" s="51">
        <v>20</v>
      </c>
      <c r="AL73" s="51">
        <v>20</v>
      </c>
      <c r="AM73" s="51">
        <v>19</v>
      </c>
      <c r="AN73" s="51">
        <v>19</v>
      </c>
      <c r="AO73" s="560">
        <v>19</v>
      </c>
      <c r="AP73" s="51">
        <v>19</v>
      </c>
      <c r="AQ73" s="51">
        <v>17</v>
      </c>
      <c r="AR73" s="51">
        <v>16</v>
      </c>
      <c r="AS73" s="51">
        <v>11</v>
      </c>
      <c r="AT73" s="51">
        <v>0</v>
      </c>
      <c r="AU73" s="51">
        <v>19</v>
      </c>
      <c r="AV73" s="51">
        <v>19</v>
      </c>
      <c r="AW73" s="51">
        <v>19</v>
      </c>
      <c r="AX73" s="51">
        <v>19</v>
      </c>
      <c r="AY73" s="51">
        <v>20</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259"/>
      <c r="N74" s="71">
        <v>5.0945999999999998</v>
      </c>
      <c r="O74" s="60">
        <v>5.2122999999999999</v>
      </c>
      <c r="P74" s="60">
        <v>5.1234999999999999</v>
      </c>
      <c r="Q74" s="60">
        <v>5.0853999999999999</v>
      </c>
      <c r="R74" s="60">
        <v>5.1954000000000002</v>
      </c>
      <c r="S74" s="60">
        <v>5.2012</v>
      </c>
      <c r="T74" s="60">
        <v>5.5713999999999997</v>
      </c>
      <c r="U74" s="89">
        <v>5.4965999999999999</v>
      </c>
      <c r="V74" s="60">
        <v>5.5530999999999997</v>
      </c>
      <c r="W74" s="60">
        <v>5.9486999999999997</v>
      </c>
      <c r="X74" s="60">
        <v>6.2564000000000002</v>
      </c>
      <c r="Y74" s="277">
        <v>5.8079999999999998</v>
      </c>
      <c r="Z74" s="60" t="s">
        <v>430</v>
      </c>
      <c r="AA74" s="60">
        <v>5.1875</v>
      </c>
      <c r="AB74" s="60">
        <v>5.6177000000000001</v>
      </c>
      <c r="AC74" s="60">
        <v>5.4908999999999999</v>
      </c>
      <c r="AD74" s="60">
        <v>5.5259999999999998</v>
      </c>
      <c r="AE74" s="60">
        <v>5.1079999999999997</v>
      </c>
      <c r="AF74" s="60">
        <v>6.3113000000000001</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259"/>
      <c r="N75" s="71">
        <v>4.6036999999999999</v>
      </c>
      <c r="O75" s="60">
        <v>4.5582000000000003</v>
      </c>
      <c r="P75" s="60">
        <v>4.6750999999999996</v>
      </c>
      <c r="Q75" s="60">
        <v>4.6913999999999998</v>
      </c>
      <c r="R75" s="60">
        <v>4.7007000000000003</v>
      </c>
      <c r="S75" s="60">
        <v>4.8773999999999997</v>
      </c>
      <c r="T75" s="60">
        <v>4.8935000000000004</v>
      </c>
      <c r="U75" s="89">
        <v>4.9241999999999999</v>
      </c>
      <c r="V75" s="60">
        <v>5.0365000000000002</v>
      </c>
      <c r="W75" s="60">
        <v>5.5202</v>
      </c>
      <c r="X75" s="60">
        <v>5.8836000000000004</v>
      </c>
      <c r="Y75" s="277">
        <v>5.4904999999999999</v>
      </c>
      <c r="Z75" s="60" t="s">
        <v>430</v>
      </c>
      <c r="AA75" s="60">
        <v>4.7824999999999998</v>
      </c>
      <c r="AB75" s="60">
        <v>4.8677999999999999</v>
      </c>
      <c r="AC75" s="60">
        <v>4.8846999999999996</v>
      </c>
      <c r="AD75" s="60">
        <v>4.99</v>
      </c>
      <c r="AE75" s="60">
        <v>4.657</v>
      </c>
      <c r="AF75" s="60">
        <v>4.9324000000000003</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262"/>
      <c r="N76" s="72">
        <v>4.9339000000000004</v>
      </c>
      <c r="O76" s="61">
        <v>4.88645</v>
      </c>
      <c r="P76" s="61">
        <v>4.9514500000000004</v>
      </c>
      <c r="Q76" s="61">
        <v>4.91995</v>
      </c>
      <c r="R76" s="61">
        <v>4.98895</v>
      </c>
      <c r="S76" s="61">
        <v>5.1298000000000004</v>
      </c>
      <c r="T76" s="61">
        <v>5.13</v>
      </c>
      <c r="U76" s="90">
        <v>5.1478999999999999</v>
      </c>
      <c r="V76" s="61">
        <v>5.2424999999999997</v>
      </c>
      <c r="W76" s="61">
        <v>5.7054</v>
      </c>
      <c r="X76" s="61">
        <v>6.0616000000000003</v>
      </c>
      <c r="Y76" s="279">
        <v>5.6536</v>
      </c>
      <c r="Z76" s="61" t="s">
        <v>430</v>
      </c>
      <c r="AA76" s="61">
        <v>5.0492999999999997</v>
      </c>
      <c r="AB76" s="61">
        <v>5.0705</v>
      </c>
      <c r="AC76" s="61">
        <v>5.0961999999999996</v>
      </c>
      <c r="AD76" s="61">
        <v>5.1867000000000001</v>
      </c>
      <c r="AE76" s="61">
        <v>4.9425999999999997</v>
      </c>
      <c r="AF76" s="61">
        <v>5.1478000000000002</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218</v>
      </c>
      <c r="B77" s="46"/>
      <c r="C77" s="723"/>
      <c r="D77" s="46"/>
      <c r="E77" s="54"/>
      <c r="F77" s="46"/>
      <c r="G77" s="58"/>
      <c r="H77" s="69"/>
      <c r="I77" s="62"/>
      <c r="J77" s="62"/>
      <c r="K77" s="62"/>
      <c r="L77" s="62"/>
      <c r="M77" s="263"/>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564"/>
      <c r="AP77" s="54"/>
      <c r="AQ77" s="54"/>
      <c r="AR77" s="54"/>
      <c r="AS77" s="54"/>
      <c r="AT77" s="54"/>
      <c r="AU77" s="54"/>
      <c r="AV77" s="54"/>
      <c r="AW77" s="54"/>
      <c r="AX77" s="54"/>
      <c r="AY77" s="54"/>
      <c r="AZ77" s="582"/>
      <c r="BA77" s="280"/>
      <c r="BB77" s="62"/>
      <c r="BC77" s="62"/>
      <c r="BD77" s="62"/>
      <c r="BE77" s="245"/>
      <c r="BF77" s="245"/>
      <c r="BG77" s="69"/>
      <c r="BH77" s="585"/>
      <c r="BI77" s="62"/>
      <c r="BJ77" s="62"/>
      <c r="BK77" s="62"/>
      <c r="BL77" s="62"/>
      <c r="BM77" s="245"/>
      <c r="BN77" s="592"/>
      <c r="BO77" s="592"/>
      <c r="BP77" s="592"/>
      <c r="BQ77" s="592"/>
      <c r="BR77" s="150"/>
      <c r="BS77" s="46"/>
      <c r="BT77" s="91"/>
      <c r="BU77" s="41"/>
      <c r="BV77" s="69"/>
    </row>
    <row r="78" spans="1:74" s="428" customFormat="1" x14ac:dyDescent="0.25">
      <c r="A78" s="345" t="s">
        <v>7493</v>
      </c>
      <c r="B78" s="373"/>
      <c r="C78" s="719">
        <v>43551</v>
      </c>
      <c r="D78" s="373"/>
      <c r="E78" s="346">
        <v>612.84</v>
      </c>
      <c r="F78" s="373"/>
      <c r="G78" s="347">
        <v>1435.7175</v>
      </c>
      <c r="H78" s="374"/>
      <c r="I78" s="348">
        <v>1.115E-2</v>
      </c>
      <c r="J78" s="348">
        <v>5.32</v>
      </c>
      <c r="K78" s="348">
        <v>1.06E-2</v>
      </c>
      <c r="L78" s="348">
        <v>1.115E-2</v>
      </c>
      <c r="M78" s="362"/>
      <c r="N78" s="350">
        <v>4.8716999999999997</v>
      </c>
      <c r="O78" s="348">
        <v>4.8738000000000001</v>
      </c>
      <c r="P78" s="348">
        <v>4.9476000000000004</v>
      </c>
      <c r="Q78" s="348">
        <v>4.9234999999999998</v>
      </c>
      <c r="R78" s="348">
        <v>4.9775</v>
      </c>
      <c r="S78" s="348">
        <v>5.0629</v>
      </c>
      <c r="T78" s="348">
        <v>5.0938999999999997</v>
      </c>
      <c r="U78" s="354">
        <v>5.1165000000000003</v>
      </c>
      <c r="V78" s="348">
        <v>5.2088000000000001</v>
      </c>
      <c r="W78" s="348">
        <v>5.6635999999999997</v>
      </c>
      <c r="X78" s="348">
        <v>6.0102000000000002</v>
      </c>
      <c r="Y78" s="375">
        <v>5.5754000000000001</v>
      </c>
      <c r="Z78" s="348" t="s">
        <v>430</v>
      </c>
      <c r="AA78" s="348">
        <v>5.0255999999999998</v>
      </c>
      <c r="AB78" s="348">
        <v>5.0749000000000004</v>
      </c>
      <c r="AC78" s="348">
        <v>5.0830000000000002</v>
      </c>
      <c r="AD78" s="348">
        <v>5.1703999999999999</v>
      </c>
      <c r="AE78" s="348">
        <v>4.9398</v>
      </c>
      <c r="AF78" s="348">
        <v>5.0049999999999999</v>
      </c>
      <c r="AG78" s="569"/>
      <c r="AH78" s="346">
        <v>9</v>
      </c>
      <c r="AI78" s="346">
        <v>7</v>
      </c>
      <c r="AJ78" s="346">
        <v>6</v>
      </c>
      <c r="AK78" s="346">
        <v>7</v>
      </c>
      <c r="AL78" s="346">
        <v>6</v>
      </c>
      <c r="AM78" s="346">
        <v>8</v>
      </c>
      <c r="AN78" s="346">
        <v>7</v>
      </c>
      <c r="AO78" s="572">
        <v>8</v>
      </c>
      <c r="AP78" s="346">
        <v>8</v>
      </c>
      <c r="AQ78" s="346">
        <v>7</v>
      </c>
      <c r="AR78" s="346">
        <v>8</v>
      </c>
      <c r="AS78" s="346">
        <v>8</v>
      </c>
      <c r="AT78" s="346" t="s">
        <v>430</v>
      </c>
      <c r="AU78" s="346">
        <v>7</v>
      </c>
      <c r="AV78" s="346">
        <v>7</v>
      </c>
      <c r="AW78" s="346">
        <v>8</v>
      </c>
      <c r="AX78" s="346">
        <v>8</v>
      </c>
      <c r="AY78" s="346">
        <v>7</v>
      </c>
      <c r="AZ78" s="584"/>
      <c r="BA78" s="467">
        <v>6.51</v>
      </c>
      <c r="BB78" s="348" t="s">
        <v>430</v>
      </c>
      <c r="BC78" s="348" t="s">
        <v>430</v>
      </c>
      <c r="BD78" s="348" t="s">
        <v>430</v>
      </c>
      <c r="BE78" s="375" t="s">
        <v>430</v>
      </c>
      <c r="BF78" s="375">
        <v>93.49</v>
      </c>
      <c r="BG78" s="374"/>
      <c r="BH78" s="594">
        <v>93.49</v>
      </c>
      <c r="BI78" s="348" t="s">
        <v>430</v>
      </c>
      <c r="BJ78" s="348" t="s">
        <v>430</v>
      </c>
      <c r="BK78" s="348" t="s">
        <v>430</v>
      </c>
      <c r="BL78" s="348" t="s">
        <v>430</v>
      </c>
      <c r="BM78" s="375" t="s">
        <v>430</v>
      </c>
      <c r="BN78" s="375" t="s">
        <v>430</v>
      </c>
      <c r="BO78" s="375">
        <v>6.51</v>
      </c>
      <c r="BP78" s="375" t="s">
        <v>430</v>
      </c>
      <c r="BQ78" s="375" t="s">
        <v>430</v>
      </c>
      <c r="BR78" s="466"/>
      <c r="BS78" s="373" t="s">
        <v>430</v>
      </c>
      <c r="BT78" s="354" t="s">
        <v>430</v>
      </c>
      <c r="BU78" s="430"/>
      <c r="BV78" s="374" t="s">
        <v>555</v>
      </c>
    </row>
    <row r="79" spans="1:74" s="428" customFormat="1" x14ac:dyDescent="0.25">
      <c r="A79" s="345" t="s">
        <v>7494</v>
      </c>
      <c r="B79" s="373"/>
      <c r="C79" s="719">
        <v>43838</v>
      </c>
      <c r="D79" s="373"/>
      <c r="E79" s="346">
        <v>591.32000000000005</v>
      </c>
      <c r="F79" s="373"/>
      <c r="G79" s="347">
        <v>1383.0218</v>
      </c>
      <c r="H79" s="374"/>
      <c r="I79" s="348">
        <v>1.0959999999999999E-2</v>
      </c>
      <c r="J79" s="348">
        <v>5.26</v>
      </c>
      <c r="K79" s="348">
        <v>8.2199999999999999E-3</v>
      </c>
      <c r="L79" s="348">
        <v>8.2199999999999999E-3</v>
      </c>
      <c r="M79" s="362"/>
      <c r="N79" s="350">
        <v>4.9833999999999996</v>
      </c>
      <c r="O79" s="348">
        <v>4.9169999999999998</v>
      </c>
      <c r="P79" s="348">
        <v>4.9678000000000004</v>
      </c>
      <c r="Q79" s="348">
        <v>4.9513999999999996</v>
      </c>
      <c r="R79" s="348">
        <v>5.0156999999999998</v>
      </c>
      <c r="S79" s="348">
        <v>5.1364000000000001</v>
      </c>
      <c r="T79" s="348">
        <v>5.1330999999999998</v>
      </c>
      <c r="U79" s="354">
        <v>5.1681999999999997</v>
      </c>
      <c r="V79" s="348">
        <v>5.2584</v>
      </c>
      <c r="W79" s="348">
        <v>5.7150999999999996</v>
      </c>
      <c r="X79" s="348">
        <v>6.0654000000000003</v>
      </c>
      <c r="Y79" s="375">
        <v>5.6188000000000002</v>
      </c>
      <c r="Z79" s="348" t="s">
        <v>430</v>
      </c>
      <c r="AA79" s="348">
        <v>5.1069000000000004</v>
      </c>
      <c r="AB79" s="348">
        <v>5.1085000000000003</v>
      </c>
      <c r="AC79" s="348">
        <v>5.1284000000000001</v>
      </c>
      <c r="AD79" s="348">
        <v>5.2176999999999998</v>
      </c>
      <c r="AE79" s="348">
        <v>4.9653</v>
      </c>
      <c r="AF79" s="348">
        <v>5.0209000000000001</v>
      </c>
      <c r="AG79" s="569"/>
      <c r="AH79" s="346">
        <v>3</v>
      </c>
      <c r="AI79" s="346">
        <v>4</v>
      </c>
      <c r="AJ79" s="346">
        <v>4</v>
      </c>
      <c r="AK79" s="346">
        <v>4</v>
      </c>
      <c r="AL79" s="346">
        <v>5</v>
      </c>
      <c r="AM79" s="346">
        <v>4</v>
      </c>
      <c r="AN79" s="346">
        <v>3</v>
      </c>
      <c r="AO79" s="572">
        <v>4</v>
      </c>
      <c r="AP79" s="346">
        <v>4</v>
      </c>
      <c r="AQ79" s="346">
        <v>2</v>
      </c>
      <c r="AR79" s="346">
        <v>3</v>
      </c>
      <c r="AS79" s="346">
        <v>2</v>
      </c>
      <c r="AT79" s="346" t="s">
        <v>430</v>
      </c>
      <c r="AU79" s="346">
        <v>3</v>
      </c>
      <c r="AV79" s="346">
        <v>4</v>
      </c>
      <c r="AW79" s="346">
        <v>3</v>
      </c>
      <c r="AX79" s="346">
        <v>4</v>
      </c>
      <c r="AY79" s="346">
        <v>4</v>
      </c>
      <c r="AZ79" s="584"/>
      <c r="BA79" s="467">
        <v>5.91</v>
      </c>
      <c r="BB79" s="348" t="s">
        <v>430</v>
      </c>
      <c r="BC79" s="348" t="s">
        <v>430</v>
      </c>
      <c r="BD79" s="348" t="s">
        <v>430</v>
      </c>
      <c r="BE79" s="375" t="s">
        <v>430</v>
      </c>
      <c r="BF79" s="375">
        <v>94.09</v>
      </c>
      <c r="BG79" s="374"/>
      <c r="BH79" s="594">
        <v>94.09</v>
      </c>
      <c r="BI79" s="348" t="s">
        <v>430</v>
      </c>
      <c r="BJ79" s="348" t="s">
        <v>430</v>
      </c>
      <c r="BK79" s="348" t="s">
        <v>430</v>
      </c>
      <c r="BL79" s="348" t="s">
        <v>430</v>
      </c>
      <c r="BM79" s="375" t="s">
        <v>430</v>
      </c>
      <c r="BN79" s="375" t="s">
        <v>430</v>
      </c>
      <c r="BO79" s="375">
        <v>5.91</v>
      </c>
      <c r="BP79" s="375" t="s">
        <v>430</v>
      </c>
      <c r="BQ79" s="375" t="s">
        <v>430</v>
      </c>
      <c r="BR79" s="466"/>
      <c r="BS79" s="373" t="s">
        <v>430</v>
      </c>
      <c r="BT79" s="354" t="s">
        <v>430</v>
      </c>
      <c r="BU79" s="430"/>
      <c r="BV79" s="374" t="s">
        <v>555</v>
      </c>
    </row>
    <row r="80" spans="1:74" s="428" customFormat="1" x14ac:dyDescent="0.25">
      <c r="A80" s="345" t="s">
        <v>7495</v>
      </c>
      <c r="B80" s="373"/>
      <c r="C80" s="719">
        <v>43580</v>
      </c>
      <c r="D80" s="373"/>
      <c r="E80" s="346">
        <v>557.32000000000005</v>
      </c>
      <c r="F80" s="373"/>
      <c r="G80" s="347">
        <v>1436.2924</v>
      </c>
      <c r="H80" s="374"/>
      <c r="I80" s="348">
        <v>8.2199999999999999E-3</v>
      </c>
      <c r="J80" s="348">
        <v>5.26</v>
      </c>
      <c r="K80" s="348">
        <v>8.2199999999999999E-3</v>
      </c>
      <c r="L80" s="348">
        <v>8.2199999999999999E-3</v>
      </c>
      <c r="M80" s="362"/>
      <c r="N80" s="350">
        <v>4.9840999999999998</v>
      </c>
      <c r="O80" s="348">
        <v>4.9303999999999997</v>
      </c>
      <c r="P80" s="348">
        <v>5.0136000000000003</v>
      </c>
      <c r="Q80" s="348">
        <v>4.9836999999999998</v>
      </c>
      <c r="R80" s="348">
        <v>5.0301</v>
      </c>
      <c r="S80" s="348">
        <v>5.1337999999999999</v>
      </c>
      <c r="T80" s="348">
        <v>5.1380999999999997</v>
      </c>
      <c r="U80" s="354">
        <v>5.1725000000000003</v>
      </c>
      <c r="V80" s="348">
        <v>5.2634999999999996</v>
      </c>
      <c r="W80" s="348">
        <v>5.7122999999999999</v>
      </c>
      <c r="X80" s="348">
        <v>6.0461999999999998</v>
      </c>
      <c r="Y80" s="375">
        <v>5.6134000000000004</v>
      </c>
      <c r="Z80" s="348" t="s">
        <v>430</v>
      </c>
      <c r="AA80" s="348">
        <v>5.0740999999999996</v>
      </c>
      <c r="AB80" s="348">
        <v>5.1254</v>
      </c>
      <c r="AC80" s="348">
        <v>5.1299000000000001</v>
      </c>
      <c r="AD80" s="348">
        <v>5.2241999999999997</v>
      </c>
      <c r="AE80" s="348">
        <v>4.9770000000000003</v>
      </c>
      <c r="AF80" s="348">
        <v>5.0663</v>
      </c>
      <c r="AG80" s="569"/>
      <c r="AH80" s="346">
        <v>2</v>
      </c>
      <c r="AI80" s="346">
        <v>3</v>
      </c>
      <c r="AJ80" s="346">
        <v>3</v>
      </c>
      <c r="AK80" s="346">
        <v>3</v>
      </c>
      <c r="AL80" s="346">
        <v>4</v>
      </c>
      <c r="AM80" s="346">
        <v>5</v>
      </c>
      <c r="AN80" s="346">
        <v>2</v>
      </c>
      <c r="AO80" s="572">
        <v>3</v>
      </c>
      <c r="AP80" s="346">
        <v>3</v>
      </c>
      <c r="AQ80" s="346">
        <v>3</v>
      </c>
      <c r="AR80" s="346">
        <v>4</v>
      </c>
      <c r="AS80" s="346">
        <v>3</v>
      </c>
      <c r="AT80" s="346" t="s">
        <v>430</v>
      </c>
      <c r="AU80" s="346">
        <v>5</v>
      </c>
      <c r="AV80" s="346">
        <v>3</v>
      </c>
      <c r="AW80" s="346">
        <v>2</v>
      </c>
      <c r="AX80" s="346">
        <v>3</v>
      </c>
      <c r="AY80" s="346">
        <v>3</v>
      </c>
      <c r="AZ80" s="584"/>
      <c r="BA80" s="467">
        <v>3.58</v>
      </c>
      <c r="BB80" s="348" t="s">
        <v>430</v>
      </c>
      <c r="BC80" s="348" t="s">
        <v>430</v>
      </c>
      <c r="BD80" s="348" t="s">
        <v>430</v>
      </c>
      <c r="BE80" s="375" t="s">
        <v>430</v>
      </c>
      <c r="BF80" s="375">
        <v>96.42</v>
      </c>
      <c r="BG80" s="374"/>
      <c r="BH80" s="594">
        <v>96.42</v>
      </c>
      <c r="BI80" s="348" t="s">
        <v>430</v>
      </c>
      <c r="BJ80" s="348" t="s">
        <v>430</v>
      </c>
      <c r="BK80" s="348" t="s">
        <v>430</v>
      </c>
      <c r="BL80" s="348" t="s">
        <v>430</v>
      </c>
      <c r="BM80" s="375" t="s">
        <v>430</v>
      </c>
      <c r="BN80" s="375" t="s">
        <v>430</v>
      </c>
      <c r="BO80" s="375">
        <v>3.58</v>
      </c>
      <c r="BP80" s="375" t="s">
        <v>430</v>
      </c>
      <c r="BQ80" s="375" t="s">
        <v>430</v>
      </c>
      <c r="BR80" s="466"/>
      <c r="BS80" s="373" t="s">
        <v>430</v>
      </c>
      <c r="BT80" s="354" t="s">
        <v>430</v>
      </c>
      <c r="BU80" s="430"/>
      <c r="BV80" s="374" t="s">
        <v>555</v>
      </c>
    </row>
    <row r="81" spans="1:74" s="428" customFormat="1" x14ac:dyDescent="0.25">
      <c r="A81" s="345" t="s">
        <v>7496</v>
      </c>
      <c r="B81" s="373"/>
      <c r="C81" s="719">
        <v>43670</v>
      </c>
      <c r="D81" s="373"/>
      <c r="E81" s="346">
        <v>443.64</v>
      </c>
      <c r="F81" s="373"/>
      <c r="G81" s="347">
        <v>1416.6043</v>
      </c>
      <c r="H81" s="374"/>
      <c r="I81" s="348">
        <v>1.0959999999999999E-2</v>
      </c>
      <c r="J81" s="348">
        <v>5.2</v>
      </c>
      <c r="K81" s="348">
        <v>1.0959999999999999E-2</v>
      </c>
      <c r="L81" s="348">
        <v>1.0959999999999999E-2</v>
      </c>
      <c r="M81" s="362"/>
      <c r="N81" s="350">
        <v>4.9606000000000003</v>
      </c>
      <c r="O81" s="348">
        <v>4.8992000000000004</v>
      </c>
      <c r="P81" s="348">
        <v>4.9278000000000004</v>
      </c>
      <c r="Q81" s="348">
        <v>4.9367000000000001</v>
      </c>
      <c r="R81" s="348">
        <v>5.1694000000000004</v>
      </c>
      <c r="S81" s="348">
        <v>5.1717000000000004</v>
      </c>
      <c r="T81" s="348">
        <v>5.1330999999999998</v>
      </c>
      <c r="U81" s="354">
        <v>5.1550000000000002</v>
      </c>
      <c r="V81" s="348">
        <v>5.2515000000000001</v>
      </c>
      <c r="W81" s="348">
        <v>5.6931000000000003</v>
      </c>
      <c r="X81" s="348">
        <v>6.0263999999999998</v>
      </c>
      <c r="Y81" s="375">
        <v>5.6093000000000002</v>
      </c>
      <c r="Z81" s="348" t="s">
        <v>430</v>
      </c>
      <c r="AA81" s="348">
        <v>5.1506999999999996</v>
      </c>
      <c r="AB81" s="348">
        <v>5.1307999999999998</v>
      </c>
      <c r="AC81" s="348">
        <v>5.1215000000000002</v>
      </c>
      <c r="AD81" s="348">
        <v>5.2098000000000004</v>
      </c>
      <c r="AE81" s="348">
        <v>4.9401999999999999</v>
      </c>
      <c r="AF81" s="348">
        <v>5.0423999999999998</v>
      </c>
      <c r="AG81" s="569"/>
      <c r="AH81" s="346">
        <v>5</v>
      </c>
      <c r="AI81" s="346">
        <v>6</v>
      </c>
      <c r="AJ81" s="346">
        <v>7</v>
      </c>
      <c r="AK81" s="346">
        <v>6</v>
      </c>
      <c r="AL81" s="346">
        <v>1</v>
      </c>
      <c r="AM81" s="346">
        <v>1</v>
      </c>
      <c r="AN81" s="346">
        <v>3</v>
      </c>
      <c r="AO81" s="572">
        <v>5</v>
      </c>
      <c r="AP81" s="346">
        <v>5</v>
      </c>
      <c r="AQ81" s="346">
        <v>4</v>
      </c>
      <c r="AR81" s="346">
        <v>5</v>
      </c>
      <c r="AS81" s="346">
        <v>4</v>
      </c>
      <c r="AT81" s="346" t="s">
        <v>430</v>
      </c>
      <c r="AU81" s="346">
        <v>1</v>
      </c>
      <c r="AV81" s="346">
        <v>2</v>
      </c>
      <c r="AW81" s="346">
        <v>5</v>
      </c>
      <c r="AX81" s="346">
        <v>5</v>
      </c>
      <c r="AY81" s="346">
        <v>6</v>
      </c>
      <c r="AZ81" s="584"/>
      <c r="BA81" s="467">
        <v>4.5</v>
      </c>
      <c r="BB81" s="348" t="s">
        <v>430</v>
      </c>
      <c r="BC81" s="348" t="s">
        <v>430</v>
      </c>
      <c r="BD81" s="348" t="s">
        <v>430</v>
      </c>
      <c r="BE81" s="375" t="s">
        <v>430</v>
      </c>
      <c r="BF81" s="375">
        <v>95.5</v>
      </c>
      <c r="BG81" s="374"/>
      <c r="BH81" s="594">
        <v>95.5</v>
      </c>
      <c r="BI81" s="348" t="s">
        <v>430</v>
      </c>
      <c r="BJ81" s="348" t="s">
        <v>430</v>
      </c>
      <c r="BK81" s="348" t="s">
        <v>430</v>
      </c>
      <c r="BL81" s="348" t="s">
        <v>430</v>
      </c>
      <c r="BM81" s="375" t="s">
        <v>430</v>
      </c>
      <c r="BN81" s="375" t="s">
        <v>430</v>
      </c>
      <c r="BO81" s="375">
        <v>4.5</v>
      </c>
      <c r="BP81" s="375" t="s">
        <v>430</v>
      </c>
      <c r="BQ81" s="375" t="s">
        <v>430</v>
      </c>
      <c r="BR81" s="466"/>
      <c r="BS81" s="373" t="s">
        <v>430</v>
      </c>
      <c r="BT81" s="354" t="s">
        <v>430</v>
      </c>
      <c r="BU81" s="430"/>
      <c r="BV81" s="374" t="s">
        <v>555</v>
      </c>
    </row>
    <row r="82" spans="1:74" s="428" customFormat="1" x14ac:dyDescent="0.25">
      <c r="A82" s="345" t="s">
        <v>7497</v>
      </c>
      <c r="B82" s="373"/>
      <c r="C82" s="719">
        <v>44774</v>
      </c>
      <c r="D82" s="373"/>
      <c r="E82" s="346">
        <v>359.53</v>
      </c>
      <c r="F82" s="373"/>
      <c r="G82" s="347">
        <v>1266.1633999999999</v>
      </c>
      <c r="H82" s="374"/>
      <c r="I82" s="348">
        <v>8.2199999999999999E-3</v>
      </c>
      <c r="J82" s="348">
        <v>5.28</v>
      </c>
      <c r="K82" s="348">
        <v>8.2199999999999999E-3</v>
      </c>
      <c r="L82" s="348">
        <v>8.2199999999999999E-3</v>
      </c>
      <c r="M82" s="362"/>
      <c r="N82" s="350">
        <v>4.8379000000000003</v>
      </c>
      <c r="O82" s="348">
        <v>4.7872000000000003</v>
      </c>
      <c r="P82" s="348">
        <v>4.8384</v>
      </c>
      <c r="Q82" s="348">
        <v>4.8280000000000003</v>
      </c>
      <c r="R82" s="348">
        <v>4.8989000000000003</v>
      </c>
      <c r="S82" s="348">
        <v>5.0568</v>
      </c>
      <c r="T82" s="348">
        <v>5.0343</v>
      </c>
      <c r="U82" s="354">
        <v>5.0471000000000004</v>
      </c>
      <c r="V82" s="348">
        <v>5.1395999999999997</v>
      </c>
      <c r="W82" s="348">
        <v>5.6009000000000002</v>
      </c>
      <c r="X82" s="348">
        <v>5.9406999999999996</v>
      </c>
      <c r="Y82" s="375" t="s">
        <v>430</v>
      </c>
      <c r="Z82" s="348" t="s">
        <v>430</v>
      </c>
      <c r="AA82" s="348">
        <v>5.0305999999999997</v>
      </c>
      <c r="AB82" s="348">
        <v>5.0284000000000004</v>
      </c>
      <c r="AC82" s="348">
        <v>5.0198999999999998</v>
      </c>
      <c r="AD82" s="348">
        <v>5.1013000000000002</v>
      </c>
      <c r="AE82" s="348">
        <v>4.8531000000000004</v>
      </c>
      <c r="AF82" s="348">
        <v>5.9927999999999999</v>
      </c>
      <c r="AG82" s="569"/>
      <c r="AH82" s="346">
        <v>11</v>
      </c>
      <c r="AI82" s="346">
        <v>12</v>
      </c>
      <c r="AJ82" s="346">
        <v>13</v>
      </c>
      <c r="AK82" s="346">
        <v>12</v>
      </c>
      <c r="AL82" s="346">
        <v>13</v>
      </c>
      <c r="AM82" s="346">
        <v>9</v>
      </c>
      <c r="AN82" s="346">
        <v>8</v>
      </c>
      <c r="AO82" s="572">
        <v>11</v>
      </c>
      <c r="AP82" s="346">
        <v>11</v>
      </c>
      <c r="AQ82" s="346">
        <v>11</v>
      </c>
      <c r="AR82" s="346">
        <v>12</v>
      </c>
      <c r="AS82" s="346" t="s">
        <v>430</v>
      </c>
      <c r="AT82" s="346" t="s">
        <v>430</v>
      </c>
      <c r="AU82" s="346">
        <v>6</v>
      </c>
      <c r="AV82" s="346">
        <v>9</v>
      </c>
      <c r="AW82" s="346">
        <v>10</v>
      </c>
      <c r="AX82" s="346">
        <v>11</v>
      </c>
      <c r="AY82" s="346">
        <v>11</v>
      </c>
      <c r="AZ82" s="584"/>
      <c r="BA82" s="467" t="s">
        <v>430</v>
      </c>
      <c r="BB82" s="348" t="s">
        <v>430</v>
      </c>
      <c r="BC82" s="348" t="s">
        <v>430</v>
      </c>
      <c r="BD82" s="348" t="s">
        <v>430</v>
      </c>
      <c r="BE82" s="375" t="s">
        <v>430</v>
      </c>
      <c r="BF82" s="375">
        <v>100</v>
      </c>
      <c r="BG82" s="374"/>
      <c r="BH82" s="594">
        <v>100</v>
      </c>
      <c r="BI82" s="348" t="s">
        <v>430</v>
      </c>
      <c r="BJ82" s="348" t="s">
        <v>430</v>
      </c>
      <c r="BK82" s="348" t="s">
        <v>430</v>
      </c>
      <c r="BL82" s="348" t="s">
        <v>430</v>
      </c>
      <c r="BM82" s="375" t="s">
        <v>430</v>
      </c>
      <c r="BN82" s="375" t="s">
        <v>430</v>
      </c>
      <c r="BO82" s="375" t="s">
        <v>430</v>
      </c>
      <c r="BP82" s="375" t="s">
        <v>430</v>
      </c>
      <c r="BQ82" s="375" t="s">
        <v>430</v>
      </c>
      <c r="BR82" s="466"/>
      <c r="BS82" s="373" t="s">
        <v>430</v>
      </c>
      <c r="BT82" s="354" t="s">
        <v>430</v>
      </c>
      <c r="BU82" s="430"/>
      <c r="BV82" s="374" t="s">
        <v>555</v>
      </c>
    </row>
    <row r="83" spans="1:74" s="428" customFormat="1" x14ac:dyDescent="0.25">
      <c r="A83" s="345" t="s">
        <v>7498</v>
      </c>
      <c r="B83" s="373"/>
      <c r="C83" s="719">
        <v>43669</v>
      </c>
      <c r="D83" s="373"/>
      <c r="E83" s="346">
        <v>280.91000000000003</v>
      </c>
      <c r="F83" s="373"/>
      <c r="G83" s="347">
        <v>1411.7294999999999</v>
      </c>
      <c r="H83" s="374"/>
      <c r="I83" s="348">
        <v>9.5899999999999996E-3</v>
      </c>
      <c r="J83" s="348">
        <v>5.31</v>
      </c>
      <c r="K83" s="348">
        <v>9.5899999999999996E-3</v>
      </c>
      <c r="L83" s="348">
        <v>9.5899999999999996E-3</v>
      </c>
      <c r="M83" s="362"/>
      <c r="N83" s="350">
        <v>4.9286000000000003</v>
      </c>
      <c r="O83" s="348">
        <v>4.9058000000000002</v>
      </c>
      <c r="P83" s="348">
        <v>4.9673999999999996</v>
      </c>
      <c r="Q83" s="348">
        <v>4.9390999999999998</v>
      </c>
      <c r="R83" s="348">
        <v>4.9401000000000002</v>
      </c>
      <c r="S83" s="348">
        <v>5.0193000000000003</v>
      </c>
      <c r="T83" s="348">
        <v>5.0251000000000001</v>
      </c>
      <c r="U83" s="354">
        <v>5.0861000000000001</v>
      </c>
      <c r="V83" s="348">
        <v>5.1909000000000001</v>
      </c>
      <c r="W83" s="348">
        <v>5.6627999999999998</v>
      </c>
      <c r="X83" s="348">
        <v>6.0041000000000002</v>
      </c>
      <c r="Y83" s="375">
        <v>5.5804999999999998</v>
      </c>
      <c r="Z83" s="348" t="s">
        <v>430</v>
      </c>
      <c r="AA83" s="348">
        <v>4.9931999999999999</v>
      </c>
      <c r="AB83" s="348">
        <v>4.9824999999999999</v>
      </c>
      <c r="AC83" s="348">
        <v>5.0411000000000001</v>
      </c>
      <c r="AD83" s="348">
        <v>5.1477000000000004</v>
      </c>
      <c r="AE83" s="348">
        <v>4.9565000000000001</v>
      </c>
      <c r="AF83" s="348">
        <v>4.9892000000000003</v>
      </c>
      <c r="AG83" s="569"/>
      <c r="AH83" s="346">
        <v>6</v>
      </c>
      <c r="AI83" s="346">
        <v>5</v>
      </c>
      <c r="AJ83" s="346">
        <v>5</v>
      </c>
      <c r="AK83" s="346">
        <v>5</v>
      </c>
      <c r="AL83" s="346">
        <v>9</v>
      </c>
      <c r="AM83" s="346">
        <v>11</v>
      </c>
      <c r="AN83" s="346">
        <v>9</v>
      </c>
      <c r="AO83" s="572">
        <v>9</v>
      </c>
      <c r="AP83" s="346">
        <v>9</v>
      </c>
      <c r="AQ83" s="346">
        <v>8</v>
      </c>
      <c r="AR83" s="346">
        <v>9</v>
      </c>
      <c r="AS83" s="346">
        <v>6</v>
      </c>
      <c r="AT83" s="346" t="s">
        <v>430</v>
      </c>
      <c r="AU83" s="346">
        <v>10</v>
      </c>
      <c r="AV83" s="346">
        <v>13</v>
      </c>
      <c r="AW83" s="346">
        <v>9</v>
      </c>
      <c r="AX83" s="346">
        <v>9</v>
      </c>
      <c r="AY83" s="346">
        <v>5</v>
      </c>
      <c r="AZ83" s="584"/>
      <c r="BA83" s="467">
        <v>4.9800000000000004</v>
      </c>
      <c r="BB83" s="348" t="s">
        <v>430</v>
      </c>
      <c r="BC83" s="348" t="s">
        <v>430</v>
      </c>
      <c r="BD83" s="348" t="s">
        <v>430</v>
      </c>
      <c r="BE83" s="375" t="s">
        <v>430</v>
      </c>
      <c r="BF83" s="375">
        <v>95.02</v>
      </c>
      <c r="BG83" s="374"/>
      <c r="BH83" s="594">
        <v>95.02</v>
      </c>
      <c r="BI83" s="348" t="s">
        <v>430</v>
      </c>
      <c r="BJ83" s="348" t="s">
        <v>430</v>
      </c>
      <c r="BK83" s="348" t="s">
        <v>430</v>
      </c>
      <c r="BL83" s="348" t="s">
        <v>430</v>
      </c>
      <c r="BM83" s="375" t="s">
        <v>430</v>
      </c>
      <c r="BN83" s="375" t="s">
        <v>430</v>
      </c>
      <c r="BO83" s="375">
        <v>4.9800000000000004</v>
      </c>
      <c r="BP83" s="375" t="s">
        <v>430</v>
      </c>
      <c r="BQ83" s="375" t="s">
        <v>430</v>
      </c>
      <c r="BR83" s="466"/>
      <c r="BS83" s="373" t="s">
        <v>430</v>
      </c>
      <c r="BT83" s="354" t="s">
        <v>430</v>
      </c>
      <c r="BU83" s="430"/>
      <c r="BV83" s="374" t="s">
        <v>555</v>
      </c>
    </row>
    <row r="84" spans="1:74" s="428" customFormat="1" x14ac:dyDescent="0.25">
      <c r="A84" s="345" t="s">
        <v>7499</v>
      </c>
      <c r="B84" s="373"/>
      <c r="C84" s="719">
        <v>45224</v>
      </c>
      <c r="D84" s="373"/>
      <c r="E84" s="346">
        <v>271.26</v>
      </c>
      <c r="F84" s="373"/>
      <c r="G84" s="347">
        <v>1176.2478000000001</v>
      </c>
      <c r="H84" s="374"/>
      <c r="I84" s="348">
        <v>2.7399999999999998E-3</v>
      </c>
      <c r="J84" s="348">
        <v>5.26</v>
      </c>
      <c r="K84" s="348">
        <v>2.7399999999999998E-3</v>
      </c>
      <c r="L84" s="348">
        <v>2.7399999999999998E-3</v>
      </c>
      <c r="M84" s="362"/>
      <c r="N84" s="350">
        <v>4.7949000000000002</v>
      </c>
      <c r="O84" s="348">
        <v>4.7774999999999999</v>
      </c>
      <c r="P84" s="348">
        <v>4.8475000000000001</v>
      </c>
      <c r="Q84" s="348">
        <v>4.8228999999999997</v>
      </c>
      <c r="R84" s="348">
        <v>4.9175000000000004</v>
      </c>
      <c r="S84" s="348">
        <v>5.0042</v>
      </c>
      <c r="T84" s="348">
        <v>4.9882</v>
      </c>
      <c r="U84" s="354">
        <v>5.0061</v>
      </c>
      <c r="V84" s="348">
        <v>5.1043000000000003</v>
      </c>
      <c r="W84" s="348">
        <v>5.585</v>
      </c>
      <c r="X84" s="348" t="s">
        <v>430</v>
      </c>
      <c r="Y84" s="375" t="s">
        <v>430</v>
      </c>
      <c r="Z84" s="348" t="s">
        <v>430</v>
      </c>
      <c r="AA84" s="348">
        <v>4.9649999999999999</v>
      </c>
      <c r="AB84" s="348">
        <v>4.9878999999999998</v>
      </c>
      <c r="AC84" s="348">
        <v>4.976</v>
      </c>
      <c r="AD84" s="348">
        <v>5.0648999999999997</v>
      </c>
      <c r="AE84" s="348">
        <v>4.8400999999999996</v>
      </c>
      <c r="AF84" s="348">
        <v>5.9211</v>
      </c>
      <c r="AG84" s="569"/>
      <c r="AH84" s="346">
        <v>13</v>
      </c>
      <c r="AI84" s="346">
        <v>14</v>
      </c>
      <c r="AJ84" s="346">
        <v>12</v>
      </c>
      <c r="AK84" s="346">
        <v>13</v>
      </c>
      <c r="AL84" s="346">
        <v>11</v>
      </c>
      <c r="AM84" s="346">
        <v>13</v>
      </c>
      <c r="AN84" s="346">
        <v>10</v>
      </c>
      <c r="AO84" s="572">
        <v>13</v>
      </c>
      <c r="AP84" s="346">
        <v>13</v>
      </c>
      <c r="AQ84" s="346">
        <v>13</v>
      </c>
      <c r="AR84" s="346" t="s">
        <v>430</v>
      </c>
      <c r="AS84" s="346" t="s">
        <v>430</v>
      </c>
      <c r="AT84" s="346" t="s">
        <v>430</v>
      </c>
      <c r="AU84" s="346">
        <v>11</v>
      </c>
      <c r="AV84" s="346">
        <v>11</v>
      </c>
      <c r="AW84" s="346">
        <v>13</v>
      </c>
      <c r="AX84" s="346">
        <v>13</v>
      </c>
      <c r="AY84" s="346">
        <v>13</v>
      </c>
      <c r="AZ84" s="584"/>
      <c r="BA84" s="467" t="s">
        <v>430</v>
      </c>
      <c r="BB84" s="348" t="s">
        <v>430</v>
      </c>
      <c r="BC84" s="348" t="s">
        <v>430</v>
      </c>
      <c r="BD84" s="348" t="s">
        <v>430</v>
      </c>
      <c r="BE84" s="375" t="s">
        <v>430</v>
      </c>
      <c r="BF84" s="375">
        <v>100</v>
      </c>
      <c r="BG84" s="374"/>
      <c r="BH84" s="594">
        <v>100</v>
      </c>
      <c r="BI84" s="348" t="s">
        <v>430</v>
      </c>
      <c r="BJ84" s="348" t="s">
        <v>430</v>
      </c>
      <c r="BK84" s="348" t="s">
        <v>430</v>
      </c>
      <c r="BL84" s="348" t="s">
        <v>430</v>
      </c>
      <c r="BM84" s="375" t="s">
        <v>430</v>
      </c>
      <c r="BN84" s="375" t="s">
        <v>430</v>
      </c>
      <c r="BO84" s="375" t="s">
        <v>430</v>
      </c>
      <c r="BP84" s="375" t="s">
        <v>430</v>
      </c>
      <c r="BQ84" s="375" t="s">
        <v>430</v>
      </c>
      <c r="BR84" s="466"/>
      <c r="BS84" s="373" t="s">
        <v>430</v>
      </c>
      <c r="BT84" s="354" t="s">
        <v>430</v>
      </c>
      <c r="BU84" s="430"/>
      <c r="BV84" s="374" t="s">
        <v>555</v>
      </c>
    </row>
    <row r="85" spans="1:74" s="428" customFormat="1" x14ac:dyDescent="0.25">
      <c r="A85" s="345" t="s">
        <v>7500</v>
      </c>
      <c r="B85" s="373"/>
      <c r="C85" s="719">
        <v>45848</v>
      </c>
      <c r="D85" s="373"/>
      <c r="E85" s="346">
        <v>254.22</v>
      </c>
      <c r="F85" s="373"/>
      <c r="G85" s="347">
        <v>1059.2516000000001</v>
      </c>
      <c r="H85" s="374"/>
      <c r="I85" s="348">
        <v>0.01</v>
      </c>
      <c r="J85" s="348">
        <v>5.31</v>
      </c>
      <c r="K85" s="348" t="s">
        <v>430</v>
      </c>
      <c r="L85" s="348">
        <v>2E-3</v>
      </c>
      <c r="M85" s="362"/>
      <c r="N85" s="350">
        <v>4.8731</v>
      </c>
      <c r="O85" s="348">
        <v>4.8146000000000004</v>
      </c>
      <c r="P85" s="348">
        <v>4.8952</v>
      </c>
      <c r="Q85" s="348">
        <v>4.8813000000000004</v>
      </c>
      <c r="R85" s="348">
        <v>4.9532999999999996</v>
      </c>
      <c r="S85" s="348">
        <v>5.0658000000000003</v>
      </c>
      <c r="T85" s="348">
        <v>5.1006999999999998</v>
      </c>
      <c r="U85" s="354">
        <v>5.1731999999999996</v>
      </c>
      <c r="V85" s="348">
        <v>5.2788000000000004</v>
      </c>
      <c r="W85" s="348" t="s">
        <v>430</v>
      </c>
      <c r="X85" s="348" t="s">
        <v>430</v>
      </c>
      <c r="Y85" s="375" t="s">
        <v>430</v>
      </c>
      <c r="Z85" s="348" t="s">
        <v>430</v>
      </c>
      <c r="AA85" s="348">
        <v>5.0049999999999999</v>
      </c>
      <c r="AB85" s="348">
        <v>5.0578000000000003</v>
      </c>
      <c r="AC85" s="348">
        <v>5.1231999999999998</v>
      </c>
      <c r="AD85" s="348">
        <v>5.2355999999999998</v>
      </c>
      <c r="AE85" s="348">
        <v>4.8949999999999996</v>
      </c>
      <c r="AF85" s="348">
        <v>5.3112000000000004</v>
      </c>
      <c r="AG85" s="569"/>
      <c r="AH85" s="346">
        <v>8</v>
      </c>
      <c r="AI85" s="346">
        <v>11</v>
      </c>
      <c r="AJ85" s="346">
        <v>10</v>
      </c>
      <c r="AK85" s="346">
        <v>9</v>
      </c>
      <c r="AL85" s="346">
        <v>8</v>
      </c>
      <c r="AM85" s="346">
        <v>7</v>
      </c>
      <c r="AN85" s="346">
        <v>6</v>
      </c>
      <c r="AO85" s="572">
        <v>2</v>
      </c>
      <c r="AP85" s="346">
        <v>2</v>
      </c>
      <c r="AQ85" s="346" t="s">
        <v>430</v>
      </c>
      <c r="AR85" s="346" t="s">
        <v>430</v>
      </c>
      <c r="AS85" s="346" t="s">
        <v>430</v>
      </c>
      <c r="AT85" s="346" t="s">
        <v>430</v>
      </c>
      <c r="AU85" s="346">
        <v>9</v>
      </c>
      <c r="AV85" s="346">
        <v>8</v>
      </c>
      <c r="AW85" s="346">
        <v>4</v>
      </c>
      <c r="AX85" s="346">
        <v>2</v>
      </c>
      <c r="AY85" s="346">
        <v>9</v>
      </c>
      <c r="AZ85" s="584"/>
      <c r="BA85" s="467">
        <v>3.54</v>
      </c>
      <c r="BB85" s="348" t="s">
        <v>430</v>
      </c>
      <c r="BC85" s="348" t="s">
        <v>430</v>
      </c>
      <c r="BD85" s="348" t="s">
        <v>430</v>
      </c>
      <c r="BE85" s="375" t="s">
        <v>430</v>
      </c>
      <c r="BF85" s="375">
        <v>96.46</v>
      </c>
      <c r="BG85" s="374"/>
      <c r="BH85" s="594">
        <v>96.46</v>
      </c>
      <c r="BI85" s="348" t="s">
        <v>430</v>
      </c>
      <c r="BJ85" s="348" t="s">
        <v>430</v>
      </c>
      <c r="BK85" s="348" t="s">
        <v>430</v>
      </c>
      <c r="BL85" s="348" t="s">
        <v>430</v>
      </c>
      <c r="BM85" s="375" t="s">
        <v>430</v>
      </c>
      <c r="BN85" s="375" t="s">
        <v>430</v>
      </c>
      <c r="BO85" s="375">
        <v>3.54</v>
      </c>
      <c r="BP85" s="375" t="s">
        <v>430</v>
      </c>
      <c r="BQ85" s="375" t="s">
        <v>430</v>
      </c>
      <c r="BR85" s="466"/>
      <c r="BS85" s="373" t="s">
        <v>430</v>
      </c>
      <c r="BT85" s="354" t="s">
        <v>430</v>
      </c>
      <c r="BU85" s="430"/>
      <c r="BV85" s="374" t="s">
        <v>555</v>
      </c>
    </row>
    <row r="86" spans="1:74" s="428" customFormat="1" x14ac:dyDescent="0.25">
      <c r="A86" s="345" t="s">
        <v>7501</v>
      </c>
      <c r="B86" s="373"/>
      <c r="C86" s="719">
        <v>46207</v>
      </c>
      <c r="D86" s="373"/>
      <c r="E86" s="346">
        <v>207.95</v>
      </c>
      <c r="F86" s="373"/>
      <c r="G86" s="347">
        <v>100.65049999999999</v>
      </c>
      <c r="H86" s="374"/>
      <c r="I86" s="348">
        <v>8.0000000000000002E-3</v>
      </c>
      <c r="J86" s="348">
        <v>5.26</v>
      </c>
      <c r="K86" s="348" t="s">
        <v>430</v>
      </c>
      <c r="L86" s="348">
        <v>0.01</v>
      </c>
      <c r="M86" s="362"/>
      <c r="N86" s="350">
        <v>4.7511999999999999</v>
      </c>
      <c r="O86" s="348">
        <v>4.7645999999999997</v>
      </c>
      <c r="P86" s="348">
        <v>4.8380000000000001</v>
      </c>
      <c r="Q86" s="348">
        <v>4.8113000000000001</v>
      </c>
      <c r="R86" s="348">
        <v>4.8724999999999996</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v>4.8212999999999999</v>
      </c>
      <c r="AF86" s="348">
        <v>5.0518000000000001</v>
      </c>
      <c r="AG86" s="569"/>
      <c r="AH86" s="346">
        <v>15</v>
      </c>
      <c r="AI86" s="346">
        <v>15</v>
      </c>
      <c r="AJ86" s="346">
        <v>14</v>
      </c>
      <c r="AK86" s="346">
        <v>14</v>
      </c>
      <c r="AL86" s="346">
        <v>14</v>
      </c>
      <c r="AM86" s="346" t="s">
        <v>430</v>
      </c>
      <c r="AN86" s="346" t="s">
        <v>430</v>
      </c>
      <c r="AO86" s="572" t="s">
        <v>430</v>
      </c>
      <c r="AP86" s="346" t="s">
        <v>430</v>
      </c>
      <c r="AQ86" s="346" t="s">
        <v>430</v>
      </c>
      <c r="AR86" s="346" t="s">
        <v>430</v>
      </c>
      <c r="AS86" s="346" t="s">
        <v>430</v>
      </c>
      <c r="AT86" s="346" t="s">
        <v>430</v>
      </c>
      <c r="AU86" s="346" t="s">
        <v>430</v>
      </c>
      <c r="AV86" s="346" t="s">
        <v>430</v>
      </c>
      <c r="AW86" s="346" t="s">
        <v>430</v>
      </c>
      <c r="AX86" s="346" t="s">
        <v>430</v>
      </c>
      <c r="AY86" s="346">
        <v>14</v>
      </c>
      <c r="AZ86" s="584"/>
      <c r="BA86" s="467" t="s">
        <v>430</v>
      </c>
      <c r="BB86" s="348" t="s">
        <v>430</v>
      </c>
      <c r="BC86" s="348" t="s">
        <v>430</v>
      </c>
      <c r="BD86" s="348" t="s">
        <v>430</v>
      </c>
      <c r="BE86" s="375" t="s">
        <v>430</v>
      </c>
      <c r="BF86" s="375">
        <v>100</v>
      </c>
      <c r="BG86" s="374"/>
      <c r="BH86" s="594">
        <v>100</v>
      </c>
      <c r="BI86" s="348" t="s">
        <v>430</v>
      </c>
      <c r="BJ86" s="348" t="s">
        <v>430</v>
      </c>
      <c r="BK86" s="348" t="s">
        <v>430</v>
      </c>
      <c r="BL86" s="348" t="s">
        <v>430</v>
      </c>
      <c r="BM86" s="375" t="s">
        <v>430</v>
      </c>
      <c r="BN86" s="375" t="s">
        <v>430</v>
      </c>
      <c r="BO86" s="375" t="s">
        <v>430</v>
      </c>
      <c r="BP86" s="375" t="s">
        <v>430</v>
      </c>
      <c r="BQ86" s="375" t="s">
        <v>430</v>
      </c>
      <c r="BR86" s="466"/>
      <c r="BS86" s="373" t="s">
        <v>430</v>
      </c>
      <c r="BT86" s="354" t="s">
        <v>430</v>
      </c>
      <c r="BU86" s="430"/>
      <c r="BV86" s="374" t="s">
        <v>555</v>
      </c>
    </row>
    <row r="87" spans="1:74" s="428" customFormat="1" x14ac:dyDescent="0.25">
      <c r="A87" s="345" t="s">
        <v>7502</v>
      </c>
      <c r="B87" s="373"/>
      <c r="C87" s="719">
        <v>43704</v>
      </c>
      <c r="D87" s="373"/>
      <c r="E87" s="346">
        <v>166.52</v>
      </c>
      <c r="F87" s="373"/>
      <c r="G87" s="347">
        <v>1409.5024000000001</v>
      </c>
      <c r="H87" s="374"/>
      <c r="I87" s="348">
        <v>2.7399999999999998E-3</v>
      </c>
      <c r="J87" s="348">
        <v>5.49</v>
      </c>
      <c r="K87" s="348">
        <v>2.7399999999999998E-3</v>
      </c>
      <c r="L87" s="348">
        <v>2.7399999999999998E-3</v>
      </c>
      <c r="M87" s="362"/>
      <c r="N87" s="350">
        <v>4.9131</v>
      </c>
      <c r="O87" s="348">
        <v>4.8625999999999996</v>
      </c>
      <c r="P87" s="348">
        <v>4.9267000000000003</v>
      </c>
      <c r="Q87" s="348">
        <v>4.8578000000000001</v>
      </c>
      <c r="R87" s="348">
        <v>4.9145000000000003</v>
      </c>
      <c r="S87" s="348">
        <v>5.0243000000000002</v>
      </c>
      <c r="T87" s="348">
        <v>4.9858000000000002</v>
      </c>
      <c r="U87" s="354">
        <v>5.0656999999999996</v>
      </c>
      <c r="V87" s="348">
        <v>5.1662999999999997</v>
      </c>
      <c r="W87" s="348">
        <v>5.6703999999999999</v>
      </c>
      <c r="X87" s="348">
        <v>6.0221999999999998</v>
      </c>
      <c r="Y87" s="375">
        <v>5.5980999999999996</v>
      </c>
      <c r="Z87" s="348" t="s">
        <v>430</v>
      </c>
      <c r="AA87" s="348">
        <v>4.9413</v>
      </c>
      <c r="AB87" s="348">
        <v>4.9893000000000001</v>
      </c>
      <c r="AC87" s="348">
        <v>4.9972000000000003</v>
      </c>
      <c r="AD87" s="348">
        <v>5.1215999999999999</v>
      </c>
      <c r="AE87" s="348">
        <v>4.8745000000000003</v>
      </c>
      <c r="AF87" s="348">
        <v>5.0357000000000003</v>
      </c>
      <c r="AG87" s="569"/>
      <c r="AH87" s="346">
        <v>7</v>
      </c>
      <c r="AI87" s="346">
        <v>8</v>
      </c>
      <c r="AJ87" s="346">
        <v>8</v>
      </c>
      <c r="AK87" s="346">
        <v>10</v>
      </c>
      <c r="AL87" s="346">
        <v>12</v>
      </c>
      <c r="AM87" s="346">
        <v>10</v>
      </c>
      <c r="AN87" s="346">
        <v>11</v>
      </c>
      <c r="AO87" s="572">
        <v>10</v>
      </c>
      <c r="AP87" s="346">
        <v>10</v>
      </c>
      <c r="AQ87" s="346">
        <v>6</v>
      </c>
      <c r="AR87" s="346">
        <v>6</v>
      </c>
      <c r="AS87" s="346">
        <v>5</v>
      </c>
      <c r="AT87" s="346" t="s">
        <v>430</v>
      </c>
      <c r="AU87" s="346">
        <v>13</v>
      </c>
      <c r="AV87" s="346">
        <v>10</v>
      </c>
      <c r="AW87" s="346">
        <v>11</v>
      </c>
      <c r="AX87" s="346">
        <v>10</v>
      </c>
      <c r="AY87" s="346">
        <v>10</v>
      </c>
      <c r="AZ87" s="584"/>
      <c r="BA87" s="467">
        <v>2.1</v>
      </c>
      <c r="BB87" s="348" t="s">
        <v>430</v>
      </c>
      <c r="BC87" s="348" t="s">
        <v>430</v>
      </c>
      <c r="BD87" s="348" t="s">
        <v>430</v>
      </c>
      <c r="BE87" s="375" t="s">
        <v>430</v>
      </c>
      <c r="BF87" s="375">
        <v>97.9</v>
      </c>
      <c r="BG87" s="374"/>
      <c r="BH87" s="594">
        <v>97.9</v>
      </c>
      <c r="BI87" s="348" t="s">
        <v>430</v>
      </c>
      <c r="BJ87" s="348" t="s">
        <v>430</v>
      </c>
      <c r="BK87" s="348" t="s">
        <v>430</v>
      </c>
      <c r="BL87" s="348" t="s">
        <v>430</v>
      </c>
      <c r="BM87" s="375" t="s">
        <v>430</v>
      </c>
      <c r="BN87" s="375" t="s">
        <v>430</v>
      </c>
      <c r="BO87" s="375">
        <v>2.1</v>
      </c>
      <c r="BP87" s="375" t="s">
        <v>430</v>
      </c>
      <c r="BQ87" s="375" t="s">
        <v>430</v>
      </c>
      <c r="BR87" s="466"/>
      <c r="BS87" s="373" t="s">
        <v>430</v>
      </c>
      <c r="BT87" s="354" t="s">
        <v>430</v>
      </c>
      <c r="BU87" s="430"/>
      <c r="BV87" s="374" t="s">
        <v>555</v>
      </c>
    </row>
    <row r="88" spans="1:74" s="428" customFormat="1" x14ac:dyDescent="0.25">
      <c r="A88" s="345" t="s">
        <v>7503</v>
      </c>
      <c r="B88" s="373"/>
      <c r="C88" s="719">
        <v>43669</v>
      </c>
      <c r="D88" s="373"/>
      <c r="E88" s="346">
        <v>119.79</v>
      </c>
      <c r="F88" s="373"/>
      <c r="G88" s="347">
        <v>1415.7226000000001</v>
      </c>
      <c r="H88" s="374"/>
      <c r="I88" s="348">
        <v>8.2199999999999999E-3</v>
      </c>
      <c r="J88" s="348">
        <v>5.34</v>
      </c>
      <c r="K88" s="348">
        <v>8.2199999999999999E-3</v>
      </c>
      <c r="L88" s="348">
        <v>8.6599999999999993E-3</v>
      </c>
      <c r="M88" s="362"/>
      <c r="N88" s="350">
        <v>4.9766000000000004</v>
      </c>
      <c r="O88" s="348">
        <v>5.1611000000000002</v>
      </c>
      <c r="P88" s="348">
        <v>5.0724999999999998</v>
      </c>
      <c r="Q88" s="348">
        <v>5.0156000000000001</v>
      </c>
      <c r="R88" s="348">
        <v>5.0505000000000004</v>
      </c>
      <c r="S88" s="348">
        <v>5.1367000000000003</v>
      </c>
      <c r="T88" s="348">
        <v>5.1195000000000004</v>
      </c>
      <c r="U88" s="354">
        <v>5.1490999999999998</v>
      </c>
      <c r="V88" s="348">
        <v>5.2365000000000004</v>
      </c>
      <c r="W88" s="348">
        <v>5.6787000000000001</v>
      </c>
      <c r="X88" s="348">
        <v>6.0167000000000002</v>
      </c>
      <c r="Y88" s="375">
        <v>5.5763999999999996</v>
      </c>
      <c r="Z88" s="348" t="s">
        <v>430</v>
      </c>
      <c r="AA88" s="348">
        <v>5.0948000000000002</v>
      </c>
      <c r="AB88" s="348">
        <v>5.1082000000000001</v>
      </c>
      <c r="AC88" s="348">
        <v>5.1162999999999998</v>
      </c>
      <c r="AD88" s="348">
        <v>5.2055999999999996</v>
      </c>
      <c r="AE88" s="348">
        <v>5.0179999999999998</v>
      </c>
      <c r="AF88" s="348">
        <v>5.0311000000000003</v>
      </c>
      <c r="AG88" s="569"/>
      <c r="AH88" s="346">
        <v>4</v>
      </c>
      <c r="AI88" s="346">
        <v>1</v>
      </c>
      <c r="AJ88" s="346">
        <v>1</v>
      </c>
      <c r="AK88" s="346">
        <v>2</v>
      </c>
      <c r="AL88" s="346">
        <v>3</v>
      </c>
      <c r="AM88" s="346">
        <v>3</v>
      </c>
      <c r="AN88" s="346">
        <v>5</v>
      </c>
      <c r="AO88" s="572">
        <v>6</v>
      </c>
      <c r="AP88" s="346">
        <v>6</v>
      </c>
      <c r="AQ88" s="346">
        <v>5</v>
      </c>
      <c r="AR88" s="346">
        <v>7</v>
      </c>
      <c r="AS88" s="346">
        <v>7</v>
      </c>
      <c r="AT88" s="346" t="s">
        <v>430</v>
      </c>
      <c r="AU88" s="346">
        <v>4</v>
      </c>
      <c r="AV88" s="346">
        <v>5</v>
      </c>
      <c r="AW88" s="346">
        <v>6</v>
      </c>
      <c r="AX88" s="346">
        <v>6</v>
      </c>
      <c r="AY88" s="346">
        <v>2</v>
      </c>
      <c r="AZ88" s="584"/>
      <c r="BA88" s="467">
        <v>4.16</v>
      </c>
      <c r="BB88" s="348" t="s">
        <v>430</v>
      </c>
      <c r="BC88" s="348" t="s">
        <v>430</v>
      </c>
      <c r="BD88" s="348" t="s">
        <v>430</v>
      </c>
      <c r="BE88" s="375" t="s">
        <v>430</v>
      </c>
      <c r="BF88" s="375">
        <v>95.84</v>
      </c>
      <c r="BG88" s="374"/>
      <c r="BH88" s="594">
        <v>95.84</v>
      </c>
      <c r="BI88" s="348" t="s">
        <v>430</v>
      </c>
      <c r="BJ88" s="348" t="s">
        <v>430</v>
      </c>
      <c r="BK88" s="348" t="s">
        <v>430</v>
      </c>
      <c r="BL88" s="348" t="s">
        <v>430</v>
      </c>
      <c r="BM88" s="375" t="s">
        <v>430</v>
      </c>
      <c r="BN88" s="375" t="s">
        <v>430</v>
      </c>
      <c r="BO88" s="375">
        <v>4.16</v>
      </c>
      <c r="BP88" s="375" t="s">
        <v>430</v>
      </c>
      <c r="BQ88" s="375" t="s">
        <v>430</v>
      </c>
      <c r="BR88" s="466"/>
      <c r="BS88" s="373" t="s">
        <v>430</v>
      </c>
      <c r="BT88" s="354" t="s">
        <v>430</v>
      </c>
      <c r="BU88" s="430"/>
      <c r="BV88" s="374" t="s">
        <v>555</v>
      </c>
    </row>
    <row r="89" spans="1:74" s="428" customFormat="1" x14ac:dyDescent="0.25">
      <c r="A89" s="345" t="s">
        <v>7504</v>
      </c>
      <c r="B89" s="373"/>
      <c r="C89" s="719">
        <v>43802</v>
      </c>
      <c r="D89" s="373"/>
      <c r="E89" s="346">
        <v>99.45</v>
      </c>
      <c r="F89" s="373"/>
      <c r="G89" s="347">
        <v>1385.0202999999999</v>
      </c>
      <c r="H89" s="374"/>
      <c r="I89" s="348">
        <v>2.7399999999999998E-3</v>
      </c>
      <c r="J89" s="348">
        <v>5.39</v>
      </c>
      <c r="K89" s="348">
        <v>2.7399999999999998E-3</v>
      </c>
      <c r="L89" s="348">
        <v>2.7399999999999998E-3</v>
      </c>
      <c r="M89" s="362"/>
      <c r="N89" s="350">
        <v>4.7889999999999997</v>
      </c>
      <c r="O89" s="348">
        <v>4.7868000000000004</v>
      </c>
      <c r="P89" s="348">
        <v>4.7845000000000004</v>
      </c>
      <c r="Q89" s="348">
        <v>4.7351000000000001</v>
      </c>
      <c r="R89" s="348">
        <v>4.7272999999999996</v>
      </c>
      <c r="S89" s="348">
        <v>4.8996000000000004</v>
      </c>
      <c r="T89" s="348">
        <v>4.9009</v>
      </c>
      <c r="U89" s="354">
        <v>4.9570999999999996</v>
      </c>
      <c r="V89" s="348">
        <v>5.0678999999999998</v>
      </c>
      <c r="W89" s="348">
        <v>5.5696000000000003</v>
      </c>
      <c r="X89" s="348">
        <v>5.9352</v>
      </c>
      <c r="Y89" s="375">
        <v>5.5376000000000003</v>
      </c>
      <c r="Z89" s="348" t="s">
        <v>430</v>
      </c>
      <c r="AA89" s="348">
        <v>4.8513999999999999</v>
      </c>
      <c r="AB89" s="348">
        <v>4.8841000000000001</v>
      </c>
      <c r="AC89" s="348">
        <v>4.9151999999999996</v>
      </c>
      <c r="AD89" s="348">
        <v>5.0233999999999996</v>
      </c>
      <c r="AE89" s="348">
        <v>4.6917</v>
      </c>
      <c r="AF89" s="348">
        <v>4.968</v>
      </c>
      <c r="AG89" s="569"/>
      <c r="AH89" s="346">
        <v>14</v>
      </c>
      <c r="AI89" s="346">
        <v>13</v>
      </c>
      <c r="AJ89" s="346">
        <v>16</v>
      </c>
      <c r="AK89" s="346">
        <v>16</v>
      </c>
      <c r="AL89" s="346">
        <v>17</v>
      </c>
      <c r="AM89" s="346">
        <v>16</v>
      </c>
      <c r="AN89" s="346">
        <v>14</v>
      </c>
      <c r="AO89" s="572">
        <v>15</v>
      </c>
      <c r="AP89" s="346">
        <v>15</v>
      </c>
      <c r="AQ89" s="346">
        <v>15</v>
      </c>
      <c r="AR89" s="346">
        <v>14</v>
      </c>
      <c r="AS89" s="346">
        <v>9</v>
      </c>
      <c r="AT89" s="346" t="s">
        <v>430</v>
      </c>
      <c r="AU89" s="346">
        <v>15</v>
      </c>
      <c r="AV89" s="346">
        <v>15</v>
      </c>
      <c r="AW89" s="346">
        <v>15</v>
      </c>
      <c r="AX89" s="346">
        <v>15</v>
      </c>
      <c r="AY89" s="346">
        <v>17</v>
      </c>
      <c r="AZ89" s="584"/>
      <c r="BA89" s="467" t="s">
        <v>430</v>
      </c>
      <c r="BB89" s="348" t="s">
        <v>430</v>
      </c>
      <c r="BC89" s="348" t="s">
        <v>430</v>
      </c>
      <c r="BD89" s="348" t="s">
        <v>430</v>
      </c>
      <c r="BE89" s="375" t="s">
        <v>430</v>
      </c>
      <c r="BF89" s="375">
        <v>100</v>
      </c>
      <c r="BG89" s="374"/>
      <c r="BH89" s="594">
        <v>100</v>
      </c>
      <c r="BI89" s="348" t="s">
        <v>430</v>
      </c>
      <c r="BJ89" s="348" t="s">
        <v>430</v>
      </c>
      <c r="BK89" s="348" t="s">
        <v>430</v>
      </c>
      <c r="BL89" s="348" t="s">
        <v>430</v>
      </c>
      <c r="BM89" s="375" t="s">
        <v>430</v>
      </c>
      <c r="BN89" s="375" t="s">
        <v>430</v>
      </c>
      <c r="BO89" s="375" t="s">
        <v>430</v>
      </c>
      <c r="BP89" s="375" t="s">
        <v>430</v>
      </c>
      <c r="BQ89" s="375" t="s">
        <v>430</v>
      </c>
      <c r="BR89" s="466"/>
      <c r="BS89" s="373" t="s">
        <v>430</v>
      </c>
      <c r="BT89" s="354" t="s">
        <v>430</v>
      </c>
      <c r="BU89" s="430"/>
      <c r="BV89" s="374" t="s">
        <v>555</v>
      </c>
    </row>
    <row r="90" spans="1:74" s="428" customFormat="1" x14ac:dyDescent="0.25">
      <c r="A90" s="345" t="s">
        <v>7505</v>
      </c>
      <c r="B90" s="373"/>
      <c r="C90" s="719">
        <v>44580</v>
      </c>
      <c r="D90" s="373"/>
      <c r="E90" s="346">
        <v>74.84</v>
      </c>
      <c r="F90" s="373"/>
      <c r="G90" s="347">
        <v>1295.7227</v>
      </c>
      <c r="H90" s="374"/>
      <c r="I90" s="348">
        <v>8.2199999999999999E-3</v>
      </c>
      <c r="J90" s="348">
        <v>5.2</v>
      </c>
      <c r="K90" s="348">
        <v>0</v>
      </c>
      <c r="L90" s="348">
        <v>8.2199999999999999E-3</v>
      </c>
      <c r="M90" s="362"/>
      <c r="N90" s="350">
        <v>4.8289</v>
      </c>
      <c r="O90" s="348">
        <v>4.8301999999999996</v>
      </c>
      <c r="P90" s="348">
        <v>4.8681999999999999</v>
      </c>
      <c r="Q90" s="348">
        <v>4.8395000000000001</v>
      </c>
      <c r="R90" s="348">
        <v>4.9257</v>
      </c>
      <c r="S90" s="348">
        <v>5.0185000000000004</v>
      </c>
      <c r="T90" s="348">
        <v>4.9768999999999997</v>
      </c>
      <c r="U90" s="354">
        <v>5.0221999999999998</v>
      </c>
      <c r="V90" s="348">
        <v>5.1364000000000001</v>
      </c>
      <c r="W90" s="348">
        <v>5.6487999999999996</v>
      </c>
      <c r="X90" s="348">
        <v>6.0006000000000004</v>
      </c>
      <c r="Y90" s="375" t="s">
        <v>430</v>
      </c>
      <c r="Z90" s="348" t="s">
        <v>430</v>
      </c>
      <c r="AA90" s="348">
        <v>4.9615999999999998</v>
      </c>
      <c r="AB90" s="348">
        <v>4.9866999999999999</v>
      </c>
      <c r="AC90" s="348">
        <v>4.9827000000000004</v>
      </c>
      <c r="AD90" s="348">
        <v>5.0824999999999996</v>
      </c>
      <c r="AE90" s="348">
        <v>4.851</v>
      </c>
      <c r="AF90" s="348">
        <v>5.8113000000000001</v>
      </c>
      <c r="AG90" s="569"/>
      <c r="AH90" s="346">
        <v>12</v>
      </c>
      <c r="AI90" s="346">
        <v>10</v>
      </c>
      <c r="AJ90" s="346">
        <v>11</v>
      </c>
      <c r="AK90" s="346">
        <v>11</v>
      </c>
      <c r="AL90" s="346">
        <v>10</v>
      </c>
      <c r="AM90" s="346">
        <v>12</v>
      </c>
      <c r="AN90" s="346">
        <v>12</v>
      </c>
      <c r="AO90" s="572">
        <v>12</v>
      </c>
      <c r="AP90" s="346">
        <v>12</v>
      </c>
      <c r="AQ90" s="346">
        <v>9</v>
      </c>
      <c r="AR90" s="346">
        <v>10</v>
      </c>
      <c r="AS90" s="346" t="s">
        <v>430</v>
      </c>
      <c r="AT90" s="346" t="s">
        <v>430</v>
      </c>
      <c r="AU90" s="346">
        <v>12</v>
      </c>
      <c r="AV90" s="346">
        <v>12</v>
      </c>
      <c r="AW90" s="346">
        <v>12</v>
      </c>
      <c r="AX90" s="346">
        <v>12</v>
      </c>
      <c r="AY90" s="346">
        <v>12</v>
      </c>
      <c r="AZ90" s="584"/>
      <c r="BA90" s="467">
        <v>2.94</v>
      </c>
      <c r="BB90" s="348" t="s">
        <v>430</v>
      </c>
      <c r="BC90" s="348" t="s">
        <v>430</v>
      </c>
      <c r="BD90" s="348" t="s">
        <v>430</v>
      </c>
      <c r="BE90" s="375" t="s">
        <v>430</v>
      </c>
      <c r="BF90" s="375">
        <v>97.06</v>
      </c>
      <c r="BG90" s="374"/>
      <c r="BH90" s="594">
        <v>97.06</v>
      </c>
      <c r="BI90" s="348" t="s">
        <v>430</v>
      </c>
      <c r="BJ90" s="348" t="s">
        <v>430</v>
      </c>
      <c r="BK90" s="348" t="s">
        <v>430</v>
      </c>
      <c r="BL90" s="348" t="s">
        <v>430</v>
      </c>
      <c r="BM90" s="375" t="s">
        <v>430</v>
      </c>
      <c r="BN90" s="375" t="s">
        <v>430</v>
      </c>
      <c r="BO90" s="375">
        <v>2.94</v>
      </c>
      <c r="BP90" s="375" t="s">
        <v>430</v>
      </c>
      <c r="BQ90" s="375" t="s">
        <v>430</v>
      </c>
      <c r="BR90" s="466"/>
      <c r="BS90" s="373" t="s">
        <v>430</v>
      </c>
      <c r="BT90" s="354" t="s">
        <v>430</v>
      </c>
      <c r="BU90" s="430"/>
      <c r="BV90" s="374" t="s">
        <v>555</v>
      </c>
    </row>
    <row r="91" spans="1:74" s="428" customFormat="1" x14ac:dyDescent="0.25">
      <c r="A91" s="345" t="s">
        <v>7506</v>
      </c>
      <c r="B91" s="373"/>
      <c r="C91" s="719">
        <v>43858</v>
      </c>
      <c r="D91" s="373"/>
      <c r="E91" s="346">
        <v>62.62</v>
      </c>
      <c r="F91" s="373"/>
      <c r="G91" s="347">
        <v>1393.4237000000001</v>
      </c>
      <c r="H91" s="374"/>
      <c r="I91" s="348">
        <v>2.7399999999999998E-3</v>
      </c>
      <c r="J91" s="348">
        <v>5.37</v>
      </c>
      <c r="K91" s="348">
        <v>2.7399999999999998E-3</v>
      </c>
      <c r="L91" s="348">
        <v>2.7399999999999998E-3</v>
      </c>
      <c r="M91" s="362"/>
      <c r="N91" s="350">
        <v>5.0091000000000001</v>
      </c>
      <c r="O91" s="348">
        <v>4.9965000000000002</v>
      </c>
      <c r="P91" s="348">
        <v>5.0468999999999999</v>
      </c>
      <c r="Q91" s="348">
        <v>5.0285000000000002</v>
      </c>
      <c r="R91" s="348">
        <v>5.1007999999999996</v>
      </c>
      <c r="S91" s="348">
        <v>5.1485000000000003</v>
      </c>
      <c r="T91" s="348">
        <v>5.5259</v>
      </c>
      <c r="U91" s="354">
        <v>5.4570999999999996</v>
      </c>
      <c r="V91" s="348">
        <v>5.5167999999999999</v>
      </c>
      <c r="W91" s="348">
        <v>5.9177999999999997</v>
      </c>
      <c r="X91" s="348">
        <v>6.2290999999999999</v>
      </c>
      <c r="Y91" s="375">
        <v>5.7720000000000002</v>
      </c>
      <c r="Z91" s="348" t="s">
        <v>430</v>
      </c>
      <c r="AA91" s="348">
        <v>5.1341999999999999</v>
      </c>
      <c r="AB91" s="348">
        <v>5.5669000000000004</v>
      </c>
      <c r="AC91" s="348">
        <v>5.4493</v>
      </c>
      <c r="AD91" s="348">
        <v>5.4885000000000002</v>
      </c>
      <c r="AE91" s="348">
        <v>5.0526</v>
      </c>
      <c r="AF91" s="348">
        <v>5.1839000000000004</v>
      </c>
      <c r="AG91" s="569"/>
      <c r="AH91" s="346">
        <v>1</v>
      </c>
      <c r="AI91" s="346">
        <v>2</v>
      </c>
      <c r="AJ91" s="346">
        <v>2</v>
      </c>
      <c r="AK91" s="346">
        <v>1</v>
      </c>
      <c r="AL91" s="346">
        <v>2</v>
      </c>
      <c r="AM91" s="346">
        <v>2</v>
      </c>
      <c r="AN91" s="346">
        <v>1</v>
      </c>
      <c r="AO91" s="572">
        <v>1</v>
      </c>
      <c r="AP91" s="346">
        <v>1</v>
      </c>
      <c r="AQ91" s="346">
        <v>1</v>
      </c>
      <c r="AR91" s="346">
        <v>1</v>
      </c>
      <c r="AS91" s="346">
        <v>1</v>
      </c>
      <c r="AT91" s="346" t="s">
        <v>430</v>
      </c>
      <c r="AU91" s="346">
        <v>2</v>
      </c>
      <c r="AV91" s="346">
        <v>1</v>
      </c>
      <c r="AW91" s="346">
        <v>1</v>
      </c>
      <c r="AX91" s="346">
        <v>1</v>
      </c>
      <c r="AY91" s="346">
        <v>1</v>
      </c>
      <c r="AZ91" s="584"/>
      <c r="BA91" s="467">
        <v>3.98</v>
      </c>
      <c r="BB91" s="348" t="s">
        <v>430</v>
      </c>
      <c r="BC91" s="348" t="s">
        <v>430</v>
      </c>
      <c r="BD91" s="348" t="s">
        <v>430</v>
      </c>
      <c r="BE91" s="375" t="s">
        <v>430</v>
      </c>
      <c r="BF91" s="375">
        <v>96.02</v>
      </c>
      <c r="BG91" s="374"/>
      <c r="BH91" s="594">
        <v>96.02</v>
      </c>
      <c r="BI91" s="348" t="s">
        <v>430</v>
      </c>
      <c r="BJ91" s="348" t="s">
        <v>430</v>
      </c>
      <c r="BK91" s="348" t="s">
        <v>430</v>
      </c>
      <c r="BL91" s="348" t="s">
        <v>430</v>
      </c>
      <c r="BM91" s="375" t="s">
        <v>430</v>
      </c>
      <c r="BN91" s="375" t="s">
        <v>430</v>
      </c>
      <c r="BO91" s="375">
        <v>3.98</v>
      </c>
      <c r="BP91" s="375" t="s">
        <v>430</v>
      </c>
      <c r="BQ91" s="375" t="s">
        <v>430</v>
      </c>
      <c r="BR91" s="466"/>
      <c r="BS91" s="373" t="s">
        <v>430</v>
      </c>
      <c r="BT91" s="354" t="s">
        <v>430</v>
      </c>
      <c r="BU91" s="430"/>
      <c r="BV91" s="374" t="s">
        <v>555</v>
      </c>
    </row>
    <row r="92" spans="1:74" s="428" customFormat="1" x14ac:dyDescent="0.25">
      <c r="A92" s="345" t="s">
        <v>7507</v>
      </c>
      <c r="B92" s="373"/>
      <c r="C92" s="719">
        <v>44799</v>
      </c>
      <c r="D92" s="373"/>
      <c r="E92" s="346">
        <v>62.06</v>
      </c>
      <c r="F92" s="373"/>
      <c r="G92" s="347">
        <v>1264.6420000000001</v>
      </c>
      <c r="H92" s="374"/>
      <c r="I92" s="348">
        <v>8.2199999999999999E-3</v>
      </c>
      <c r="J92" s="348">
        <v>5.35</v>
      </c>
      <c r="K92" s="348">
        <v>7.6699999999999997E-3</v>
      </c>
      <c r="L92" s="348">
        <v>8.2199999999999999E-3</v>
      </c>
      <c r="M92" s="362"/>
      <c r="N92" s="350">
        <v>4.8639000000000001</v>
      </c>
      <c r="O92" s="348">
        <v>4.8468999999999998</v>
      </c>
      <c r="P92" s="348">
        <v>4.9177999999999997</v>
      </c>
      <c r="Q92" s="348">
        <v>4.9062999999999999</v>
      </c>
      <c r="R92" s="348">
        <v>4.9638</v>
      </c>
      <c r="S92" s="348">
        <v>5.1295000000000002</v>
      </c>
      <c r="T92" s="348">
        <v>5.1280999999999999</v>
      </c>
      <c r="U92" s="354">
        <v>5.1483999999999996</v>
      </c>
      <c r="V92" s="348">
        <v>5.2342000000000004</v>
      </c>
      <c r="W92" s="348">
        <v>5.6334999999999997</v>
      </c>
      <c r="X92" s="348">
        <v>5.976</v>
      </c>
      <c r="Y92" s="375" t="s">
        <v>430</v>
      </c>
      <c r="Z92" s="348" t="s">
        <v>430</v>
      </c>
      <c r="AA92" s="348">
        <v>5.0190999999999999</v>
      </c>
      <c r="AB92" s="348">
        <v>5.0933000000000002</v>
      </c>
      <c r="AC92" s="348">
        <v>5.1124999999999998</v>
      </c>
      <c r="AD92" s="348">
        <v>5.1963999999999997</v>
      </c>
      <c r="AE92" s="348">
        <v>4.9120999999999997</v>
      </c>
      <c r="AF92" s="348">
        <v>6.0667999999999997</v>
      </c>
      <c r="AG92" s="569"/>
      <c r="AH92" s="346">
        <v>10</v>
      </c>
      <c r="AI92" s="346">
        <v>9</v>
      </c>
      <c r="AJ92" s="346">
        <v>9</v>
      </c>
      <c r="AK92" s="346">
        <v>8</v>
      </c>
      <c r="AL92" s="346">
        <v>7</v>
      </c>
      <c r="AM92" s="346">
        <v>6</v>
      </c>
      <c r="AN92" s="346">
        <v>4</v>
      </c>
      <c r="AO92" s="572">
        <v>7</v>
      </c>
      <c r="AP92" s="346">
        <v>7</v>
      </c>
      <c r="AQ92" s="346">
        <v>10</v>
      </c>
      <c r="AR92" s="346">
        <v>11</v>
      </c>
      <c r="AS92" s="346" t="s">
        <v>430</v>
      </c>
      <c r="AT92" s="346" t="s">
        <v>430</v>
      </c>
      <c r="AU92" s="346">
        <v>8</v>
      </c>
      <c r="AV92" s="346">
        <v>6</v>
      </c>
      <c r="AW92" s="346">
        <v>7</v>
      </c>
      <c r="AX92" s="346">
        <v>7</v>
      </c>
      <c r="AY92" s="346">
        <v>8</v>
      </c>
      <c r="AZ92" s="584"/>
      <c r="BA92" s="467" t="s">
        <v>430</v>
      </c>
      <c r="BB92" s="348" t="s">
        <v>430</v>
      </c>
      <c r="BC92" s="348" t="s">
        <v>430</v>
      </c>
      <c r="BD92" s="348" t="s">
        <v>430</v>
      </c>
      <c r="BE92" s="375" t="s">
        <v>430</v>
      </c>
      <c r="BF92" s="375">
        <v>100</v>
      </c>
      <c r="BG92" s="374"/>
      <c r="BH92" s="594">
        <v>100</v>
      </c>
      <c r="BI92" s="348" t="s">
        <v>430</v>
      </c>
      <c r="BJ92" s="348" t="s">
        <v>430</v>
      </c>
      <c r="BK92" s="348" t="s">
        <v>430</v>
      </c>
      <c r="BL92" s="348" t="s">
        <v>430</v>
      </c>
      <c r="BM92" s="375" t="s">
        <v>430</v>
      </c>
      <c r="BN92" s="375" t="s">
        <v>430</v>
      </c>
      <c r="BO92" s="375" t="s">
        <v>430</v>
      </c>
      <c r="BP92" s="375" t="s">
        <v>430</v>
      </c>
      <c r="BQ92" s="375" t="s">
        <v>430</v>
      </c>
      <c r="BR92" s="466"/>
      <c r="BS92" s="373" t="s">
        <v>430</v>
      </c>
      <c r="BT92" s="354" t="s">
        <v>430</v>
      </c>
      <c r="BU92" s="430"/>
      <c r="BV92" s="374" t="s">
        <v>555</v>
      </c>
    </row>
    <row r="93" spans="1:74" s="428" customFormat="1" x14ac:dyDescent="0.25">
      <c r="A93" s="345" t="s">
        <v>7508</v>
      </c>
      <c r="B93" s="373"/>
      <c r="C93" s="719">
        <v>44900</v>
      </c>
      <c r="D93" s="373"/>
      <c r="E93" s="346">
        <v>56.28</v>
      </c>
      <c r="F93" s="373"/>
      <c r="G93" s="347">
        <v>12.5022</v>
      </c>
      <c r="H93" s="374"/>
      <c r="I93" s="348">
        <v>8.2199999999999999E-3</v>
      </c>
      <c r="J93" s="348">
        <v>5.15</v>
      </c>
      <c r="K93" s="348">
        <v>8.2199999999999999E-3</v>
      </c>
      <c r="L93" s="348">
        <v>8.2199999999999999E-3</v>
      </c>
      <c r="M93" s="362"/>
      <c r="N93" s="350">
        <v>4.6718000000000002</v>
      </c>
      <c r="O93" s="348">
        <v>4.673</v>
      </c>
      <c r="P93" s="348">
        <v>4.7171000000000003</v>
      </c>
      <c r="Q93" s="348">
        <v>4.7004999999999999</v>
      </c>
      <c r="R93" s="348">
        <v>4.7561999999999998</v>
      </c>
      <c r="S93" s="348">
        <v>4.9185999999999996</v>
      </c>
      <c r="T93" s="348">
        <v>4.8766999999999996</v>
      </c>
      <c r="U93" s="354">
        <v>4.9046000000000003</v>
      </c>
      <c r="V93" s="348">
        <v>5.0014000000000003</v>
      </c>
      <c r="W93" s="348">
        <v>5.5857000000000001</v>
      </c>
      <c r="X93" s="348">
        <v>6.1048999999999998</v>
      </c>
      <c r="Y93" s="375" t="s">
        <v>430</v>
      </c>
      <c r="Z93" s="348" t="s">
        <v>430</v>
      </c>
      <c r="AA93" s="348">
        <v>4.8353000000000002</v>
      </c>
      <c r="AB93" s="348">
        <v>4.8792999999999997</v>
      </c>
      <c r="AC93" s="348">
        <v>4.8715999999999999</v>
      </c>
      <c r="AD93" s="348">
        <v>4.9703999999999997</v>
      </c>
      <c r="AE93" s="348">
        <v>4.7125000000000004</v>
      </c>
      <c r="AF93" s="348">
        <v>6.2050000000000001</v>
      </c>
      <c r="AG93" s="569"/>
      <c r="AH93" s="346">
        <v>18</v>
      </c>
      <c r="AI93" s="346">
        <v>17</v>
      </c>
      <c r="AJ93" s="346">
        <v>17</v>
      </c>
      <c r="AK93" s="346">
        <v>17</v>
      </c>
      <c r="AL93" s="346">
        <v>16</v>
      </c>
      <c r="AM93" s="346">
        <v>15</v>
      </c>
      <c r="AN93" s="346">
        <v>15</v>
      </c>
      <c r="AO93" s="572">
        <v>16</v>
      </c>
      <c r="AP93" s="346">
        <v>16</v>
      </c>
      <c r="AQ93" s="346">
        <v>12</v>
      </c>
      <c r="AR93" s="346">
        <v>2</v>
      </c>
      <c r="AS93" s="346" t="s">
        <v>430</v>
      </c>
      <c r="AT93" s="346" t="s">
        <v>430</v>
      </c>
      <c r="AU93" s="346">
        <v>16</v>
      </c>
      <c r="AV93" s="346">
        <v>16</v>
      </c>
      <c r="AW93" s="346">
        <v>16</v>
      </c>
      <c r="AX93" s="346">
        <v>16</v>
      </c>
      <c r="AY93" s="346">
        <v>16</v>
      </c>
      <c r="AZ93" s="584"/>
      <c r="BA93" s="467" t="s">
        <v>430</v>
      </c>
      <c r="BB93" s="348" t="s">
        <v>430</v>
      </c>
      <c r="BC93" s="348" t="s">
        <v>430</v>
      </c>
      <c r="BD93" s="348" t="s">
        <v>430</v>
      </c>
      <c r="BE93" s="375" t="s">
        <v>430</v>
      </c>
      <c r="BF93" s="375">
        <v>100</v>
      </c>
      <c r="BG93" s="374"/>
      <c r="BH93" s="594">
        <v>100</v>
      </c>
      <c r="BI93" s="348" t="s">
        <v>430</v>
      </c>
      <c r="BJ93" s="348" t="s">
        <v>430</v>
      </c>
      <c r="BK93" s="348" t="s">
        <v>430</v>
      </c>
      <c r="BL93" s="348" t="s">
        <v>430</v>
      </c>
      <c r="BM93" s="375" t="s">
        <v>430</v>
      </c>
      <c r="BN93" s="375" t="s">
        <v>430</v>
      </c>
      <c r="BO93" s="375" t="s">
        <v>430</v>
      </c>
      <c r="BP93" s="375" t="s">
        <v>430</v>
      </c>
      <c r="BQ93" s="375" t="s">
        <v>430</v>
      </c>
      <c r="BR93" s="466"/>
      <c r="BS93" s="373" t="s">
        <v>430</v>
      </c>
      <c r="BT93" s="354" t="s">
        <v>430</v>
      </c>
      <c r="BU93" s="430"/>
      <c r="BV93" s="374" t="s">
        <v>555</v>
      </c>
    </row>
    <row r="94" spans="1:74" s="428" customFormat="1" x14ac:dyDescent="0.25">
      <c r="A94" s="345" t="s">
        <v>7509</v>
      </c>
      <c r="B94" s="373"/>
      <c r="C94" s="719">
        <v>43654</v>
      </c>
      <c r="D94" s="373"/>
      <c r="E94" s="346">
        <v>26.61</v>
      </c>
      <c r="F94" s="373"/>
      <c r="G94" s="347">
        <v>1405.5032000000001</v>
      </c>
      <c r="H94" s="374"/>
      <c r="I94" s="348">
        <v>8.1600000000000006E-3</v>
      </c>
      <c r="J94" s="348">
        <v>5.24</v>
      </c>
      <c r="K94" s="348">
        <v>8.1600000000000006E-3</v>
      </c>
      <c r="L94" s="348">
        <v>8.1600000000000006E-3</v>
      </c>
      <c r="M94" s="362"/>
      <c r="N94" s="350">
        <v>4.6802999999999999</v>
      </c>
      <c r="O94" s="348">
        <v>4.6901000000000002</v>
      </c>
      <c r="P94" s="348">
        <v>4.7919999999999998</v>
      </c>
      <c r="Q94" s="348">
        <v>4.7685000000000004</v>
      </c>
      <c r="R94" s="348">
        <v>4.8254000000000001</v>
      </c>
      <c r="S94" s="348">
        <v>4.9423000000000004</v>
      </c>
      <c r="T94" s="348">
        <v>4.9713000000000003</v>
      </c>
      <c r="U94" s="354">
        <v>5.0003000000000002</v>
      </c>
      <c r="V94" s="348">
        <v>5.1003999999999996</v>
      </c>
      <c r="W94" s="348">
        <v>5.5761000000000003</v>
      </c>
      <c r="X94" s="348">
        <v>5.9364999999999997</v>
      </c>
      <c r="Y94" s="375">
        <v>5.4511000000000003</v>
      </c>
      <c r="Z94" s="348" t="s">
        <v>430</v>
      </c>
      <c r="AA94" s="348">
        <v>4.8765999999999998</v>
      </c>
      <c r="AB94" s="348">
        <v>4.9389000000000003</v>
      </c>
      <c r="AC94" s="348">
        <v>4.9611999999999998</v>
      </c>
      <c r="AD94" s="348">
        <v>5.0594000000000001</v>
      </c>
      <c r="AE94" s="348">
        <v>4.7763</v>
      </c>
      <c r="AF94" s="348">
        <v>4.8945999999999996</v>
      </c>
      <c r="AG94" s="569"/>
      <c r="AH94" s="346">
        <v>17</v>
      </c>
      <c r="AI94" s="346">
        <v>16</v>
      </c>
      <c r="AJ94" s="346">
        <v>15</v>
      </c>
      <c r="AK94" s="346">
        <v>15</v>
      </c>
      <c r="AL94" s="346">
        <v>15</v>
      </c>
      <c r="AM94" s="346">
        <v>14</v>
      </c>
      <c r="AN94" s="346">
        <v>13</v>
      </c>
      <c r="AO94" s="572">
        <v>14</v>
      </c>
      <c r="AP94" s="346">
        <v>14</v>
      </c>
      <c r="AQ94" s="346">
        <v>14</v>
      </c>
      <c r="AR94" s="346">
        <v>13</v>
      </c>
      <c r="AS94" s="346">
        <v>10</v>
      </c>
      <c r="AT94" s="346" t="s">
        <v>430</v>
      </c>
      <c r="AU94" s="346">
        <v>14</v>
      </c>
      <c r="AV94" s="346">
        <v>14</v>
      </c>
      <c r="AW94" s="346">
        <v>14</v>
      </c>
      <c r="AX94" s="346">
        <v>14</v>
      </c>
      <c r="AY94" s="346">
        <v>15</v>
      </c>
      <c r="AZ94" s="584"/>
      <c r="BA94" s="467" t="s">
        <v>430</v>
      </c>
      <c r="BB94" s="348" t="s">
        <v>430</v>
      </c>
      <c r="BC94" s="348" t="s">
        <v>430</v>
      </c>
      <c r="BD94" s="348" t="s">
        <v>430</v>
      </c>
      <c r="BE94" s="375" t="s">
        <v>430</v>
      </c>
      <c r="BF94" s="375">
        <v>100</v>
      </c>
      <c r="BG94" s="374"/>
      <c r="BH94" s="594">
        <v>100</v>
      </c>
      <c r="BI94" s="348" t="s">
        <v>430</v>
      </c>
      <c r="BJ94" s="348" t="s">
        <v>430</v>
      </c>
      <c r="BK94" s="348" t="s">
        <v>430</v>
      </c>
      <c r="BL94" s="348" t="s">
        <v>430</v>
      </c>
      <c r="BM94" s="375" t="s">
        <v>430</v>
      </c>
      <c r="BN94" s="375" t="s">
        <v>430</v>
      </c>
      <c r="BO94" s="375" t="s">
        <v>430</v>
      </c>
      <c r="BP94" s="375" t="s">
        <v>430</v>
      </c>
      <c r="BQ94" s="375" t="s">
        <v>430</v>
      </c>
      <c r="BR94" s="466"/>
      <c r="BS94" s="373" t="s">
        <v>430</v>
      </c>
      <c r="BT94" s="354" t="s">
        <v>430</v>
      </c>
      <c r="BU94" s="430"/>
      <c r="BV94" s="374" t="s">
        <v>555</v>
      </c>
    </row>
    <row r="95" spans="1:74" s="428" customFormat="1" x14ac:dyDescent="0.25">
      <c r="A95" s="345" t="s">
        <v>7510</v>
      </c>
      <c r="B95" s="373"/>
      <c r="C95" s="719">
        <v>44846</v>
      </c>
      <c r="D95" s="373"/>
      <c r="E95" s="346">
        <v>22.63</v>
      </c>
      <c r="F95" s="373"/>
      <c r="G95" s="347">
        <v>1243.3648000000001</v>
      </c>
      <c r="H95" s="374"/>
      <c r="I95" s="348">
        <v>8.2199999999999999E-3</v>
      </c>
      <c r="J95" s="348">
        <v>4.91</v>
      </c>
      <c r="K95" s="348">
        <v>8.2199999999999999E-3</v>
      </c>
      <c r="L95" s="348">
        <v>8.2199999999999999E-3</v>
      </c>
      <c r="M95" s="362"/>
      <c r="N95" s="350">
        <v>4.4097999999999997</v>
      </c>
      <c r="O95" s="348">
        <v>4.3727</v>
      </c>
      <c r="P95" s="348">
        <v>4.4851999999999999</v>
      </c>
      <c r="Q95" s="348">
        <v>4.4992000000000001</v>
      </c>
      <c r="R95" s="348">
        <v>4.5068999999999999</v>
      </c>
      <c r="S95" s="348">
        <v>4.7278000000000002</v>
      </c>
      <c r="T95" s="348">
        <v>4.6913999999999998</v>
      </c>
      <c r="U95" s="354">
        <v>4.7199</v>
      </c>
      <c r="V95" s="348">
        <v>4.8295000000000003</v>
      </c>
      <c r="W95" s="348">
        <v>5.3097000000000003</v>
      </c>
      <c r="X95" s="348">
        <v>5.6795999999999998</v>
      </c>
      <c r="Y95" s="375" t="s">
        <v>430</v>
      </c>
      <c r="Z95" s="348" t="s">
        <v>430</v>
      </c>
      <c r="AA95" s="348">
        <v>4.6193</v>
      </c>
      <c r="AB95" s="348">
        <v>4.6932</v>
      </c>
      <c r="AC95" s="348">
        <v>4.6817000000000002</v>
      </c>
      <c r="AD95" s="348">
        <v>4.7842000000000002</v>
      </c>
      <c r="AE95" s="348">
        <v>4.4640000000000004</v>
      </c>
      <c r="AF95" s="348">
        <v>5.8090999999999999</v>
      </c>
      <c r="AG95" s="569"/>
      <c r="AH95" s="346">
        <v>19</v>
      </c>
      <c r="AI95" s="346">
        <v>19</v>
      </c>
      <c r="AJ95" s="346">
        <v>19</v>
      </c>
      <c r="AK95" s="346">
        <v>19</v>
      </c>
      <c r="AL95" s="346">
        <v>19</v>
      </c>
      <c r="AM95" s="346">
        <v>18</v>
      </c>
      <c r="AN95" s="346">
        <v>17</v>
      </c>
      <c r="AO95" s="572">
        <v>18</v>
      </c>
      <c r="AP95" s="346">
        <v>18</v>
      </c>
      <c r="AQ95" s="346">
        <v>17</v>
      </c>
      <c r="AR95" s="346">
        <v>16</v>
      </c>
      <c r="AS95" s="346" t="s">
        <v>430</v>
      </c>
      <c r="AT95" s="346" t="s">
        <v>430</v>
      </c>
      <c r="AU95" s="346">
        <v>18</v>
      </c>
      <c r="AV95" s="346">
        <v>18</v>
      </c>
      <c r="AW95" s="346">
        <v>18</v>
      </c>
      <c r="AX95" s="346">
        <v>18</v>
      </c>
      <c r="AY95" s="346">
        <v>19</v>
      </c>
      <c r="AZ95" s="584"/>
      <c r="BA95" s="467" t="s">
        <v>430</v>
      </c>
      <c r="BB95" s="348" t="s">
        <v>430</v>
      </c>
      <c r="BC95" s="348" t="s">
        <v>430</v>
      </c>
      <c r="BD95" s="348" t="s">
        <v>430</v>
      </c>
      <c r="BE95" s="375" t="s">
        <v>430</v>
      </c>
      <c r="BF95" s="375">
        <v>100</v>
      </c>
      <c r="BG95" s="374"/>
      <c r="BH95" s="594">
        <v>100</v>
      </c>
      <c r="BI95" s="348" t="s">
        <v>430</v>
      </c>
      <c r="BJ95" s="348" t="s">
        <v>430</v>
      </c>
      <c r="BK95" s="348" t="s">
        <v>430</v>
      </c>
      <c r="BL95" s="348" t="s">
        <v>430</v>
      </c>
      <c r="BM95" s="375" t="s">
        <v>430</v>
      </c>
      <c r="BN95" s="375" t="s">
        <v>430</v>
      </c>
      <c r="BO95" s="375" t="s">
        <v>430</v>
      </c>
      <c r="BP95" s="375" t="s">
        <v>430</v>
      </c>
      <c r="BQ95" s="375" t="s">
        <v>430</v>
      </c>
      <c r="BR95" s="466"/>
      <c r="BS95" s="373" t="s">
        <v>430</v>
      </c>
      <c r="BT95" s="354" t="s">
        <v>430</v>
      </c>
      <c r="BU95" s="430"/>
      <c r="BV95" s="374" t="s">
        <v>555</v>
      </c>
    </row>
    <row r="96" spans="1:74" s="428" customFormat="1" x14ac:dyDescent="0.25">
      <c r="A96" s="345" t="s">
        <v>7511</v>
      </c>
      <c r="B96" s="373"/>
      <c r="C96" s="719">
        <v>43762</v>
      </c>
      <c r="D96" s="373"/>
      <c r="E96" s="346">
        <v>16.27</v>
      </c>
      <c r="F96" s="373"/>
      <c r="G96" s="347">
        <v>1379.7229</v>
      </c>
      <c r="H96" s="374"/>
      <c r="I96" s="348">
        <v>8.2199999999999999E-3</v>
      </c>
      <c r="J96" s="348">
        <v>5.04</v>
      </c>
      <c r="K96" s="348">
        <v>8.2199999999999999E-3</v>
      </c>
      <c r="L96" s="348">
        <v>8.2199999999999999E-3</v>
      </c>
      <c r="M96" s="362"/>
      <c r="N96" s="350">
        <v>4.7016</v>
      </c>
      <c r="O96" s="348">
        <v>4.5880999999999998</v>
      </c>
      <c r="P96" s="348">
        <v>4.6272000000000002</v>
      </c>
      <c r="Q96" s="348">
        <v>4.6310000000000002</v>
      </c>
      <c r="R96" s="348">
        <v>4.6614000000000004</v>
      </c>
      <c r="S96" s="348">
        <v>4.798</v>
      </c>
      <c r="T96" s="348">
        <v>4.8086000000000002</v>
      </c>
      <c r="U96" s="354">
        <v>4.8483999999999998</v>
      </c>
      <c r="V96" s="348">
        <v>4.9603000000000002</v>
      </c>
      <c r="W96" s="348">
        <v>5.4397000000000002</v>
      </c>
      <c r="X96" s="348">
        <v>5.7808999999999999</v>
      </c>
      <c r="Y96" s="375">
        <v>5.3849999999999998</v>
      </c>
      <c r="Z96" s="348" t="s">
        <v>430</v>
      </c>
      <c r="AA96" s="348">
        <v>4.7037000000000004</v>
      </c>
      <c r="AB96" s="348">
        <v>4.7877000000000001</v>
      </c>
      <c r="AC96" s="348">
        <v>4.8087999999999997</v>
      </c>
      <c r="AD96" s="348">
        <v>4.9132999999999996</v>
      </c>
      <c r="AE96" s="348">
        <v>4.6147</v>
      </c>
      <c r="AF96" s="348">
        <v>4.8274999999999997</v>
      </c>
      <c r="AG96" s="569"/>
      <c r="AH96" s="346">
        <v>16</v>
      </c>
      <c r="AI96" s="346">
        <v>18</v>
      </c>
      <c r="AJ96" s="346">
        <v>18</v>
      </c>
      <c r="AK96" s="346">
        <v>18</v>
      </c>
      <c r="AL96" s="346">
        <v>18</v>
      </c>
      <c r="AM96" s="346">
        <v>17</v>
      </c>
      <c r="AN96" s="346">
        <v>16</v>
      </c>
      <c r="AO96" s="572">
        <v>17</v>
      </c>
      <c r="AP96" s="346">
        <v>17</v>
      </c>
      <c r="AQ96" s="346">
        <v>16</v>
      </c>
      <c r="AR96" s="346">
        <v>15</v>
      </c>
      <c r="AS96" s="346">
        <v>11</v>
      </c>
      <c r="AT96" s="346" t="s">
        <v>430</v>
      </c>
      <c r="AU96" s="346">
        <v>17</v>
      </c>
      <c r="AV96" s="346">
        <v>17</v>
      </c>
      <c r="AW96" s="346">
        <v>17</v>
      </c>
      <c r="AX96" s="346">
        <v>17</v>
      </c>
      <c r="AY96" s="346">
        <v>18</v>
      </c>
      <c r="AZ96" s="584"/>
      <c r="BA96" s="467" t="s">
        <v>430</v>
      </c>
      <c r="BB96" s="348" t="s">
        <v>430</v>
      </c>
      <c r="BC96" s="348" t="s">
        <v>430</v>
      </c>
      <c r="BD96" s="348" t="s">
        <v>430</v>
      </c>
      <c r="BE96" s="375" t="s">
        <v>430</v>
      </c>
      <c r="BF96" s="375">
        <v>100</v>
      </c>
      <c r="BG96" s="374"/>
      <c r="BH96" s="594">
        <v>100</v>
      </c>
      <c r="BI96" s="348" t="s">
        <v>430</v>
      </c>
      <c r="BJ96" s="348" t="s">
        <v>430</v>
      </c>
      <c r="BK96" s="348" t="s">
        <v>430</v>
      </c>
      <c r="BL96" s="348" t="s">
        <v>430</v>
      </c>
      <c r="BM96" s="375" t="s">
        <v>430</v>
      </c>
      <c r="BN96" s="375" t="s">
        <v>430</v>
      </c>
      <c r="BO96" s="375" t="s">
        <v>430</v>
      </c>
      <c r="BP96" s="375" t="s">
        <v>430</v>
      </c>
      <c r="BQ96" s="375" t="s">
        <v>430</v>
      </c>
      <c r="BR96" s="466"/>
      <c r="BS96" s="373" t="s">
        <v>430</v>
      </c>
      <c r="BT96" s="354" t="s">
        <v>430</v>
      </c>
      <c r="BU96" s="430"/>
      <c r="BV96" s="374" t="s">
        <v>555</v>
      </c>
    </row>
    <row r="97" spans="1:74" x14ac:dyDescent="0.25">
      <c r="A97" s="318" t="s">
        <v>93</v>
      </c>
      <c r="B97" s="43"/>
      <c r="C97" s="720"/>
      <c r="D97" s="43"/>
      <c r="E97" s="51"/>
      <c r="F97" s="43"/>
      <c r="G97" s="55"/>
      <c r="H97" s="66"/>
      <c r="I97" s="59"/>
      <c r="J97" s="59"/>
      <c r="K97" s="59"/>
      <c r="L97" s="59"/>
      <c r="M97" s="258"/>
      <c r="N97" s="70">
        <v>4.8331</v>
      </c>
      <c r="O97" s="59">
        <v>4.8146000000000004</v>
      </c>
      <c r="P97" s="59">
        <v>4.8673999999999999</v>
      </c>
      <c r="Q97" s="59">
        <v>4.8452999999999999</v>
      </c>
      <c r="R97" s="59">
        <v>4.9057000000000004</v>
      </c>
      <c r="S97" s="59">
        <v>5.0218999999999996</v>
      </c>
      <c r="T97" s="59">
        <v>5.0350999999999999</v>
      </c>
      <c r="U97" s="88">
        <v>5.0664999999999996</v>
      </c>
      <c r="V97" s="59">
        <v>5.1635999999999997</v>
      </c>
      <c r="W97" s="59">
        <v>5.6272000000000002</v>
      </c>
      <c r="X97" s="59">
        <v>5.9859</v>
      </c>
      <c r="Y97" s="276">
        <v>5.5743</v>
      </c>
      <c r="Z97" s="59" t="s">
        <v>430</v>
      </c>
      <c r="AA97" s="59">
        <v>4.9660000000000002</v>
      </c>
      <c r="AB97" s="59">
        <v>5.0235000000000003</v>
      </c>
      <c r="AC97" s="59">
        <v>5.0289000000000001</v>
      </c>
      <c r="AD97" s="59">
        <v>5.1231999999999998</v>
      </c>
      <c r="AE97" s="59">
        <v>4.8502999999999998</v>
      </c>
      <c r="AF97" s="59">
        <v>5.3281000000000001</v>
      </c>
      <c r="AG97" s="553"/>
      <c r="AH97" s="51">
        <v>19</v>
      </c>
      <c r="AI97" s="51">
        <v>19</v>
      </c>
      <c r="AJ97" s="51">
        <v>19</v>
      </c>
      <c r="AK97" s="51">
        <v>19</v>
      </c>
      <c r="AL97" s="51">
        <v>19</v>
      </c>
      <c r="AM97" s="51">
        <v>18</v>
      </c>
      <c r="AN97" s="51">
        <v>17</v>
      </c>
      <c r="AO97" s="560">
        <v>18</v>
      </c>
      <c r="AP97" s="51">
        <v>18</v>
      </c>
      <c r="AQ97" s="51">
        <v>17</v>
      </c>
      <c r="AR97" s="51">
        <v>16</v>
      </c>
      <c r="AS97" s="51">
        <v>11</v>
      </c>
      <c r="AT97" s="51">
        <v>0</v>
      </c>
      <c r="AU97" s="51">
        <v>18</v>
      </c>
      <c r="AV97" s="51">
        <v>18</v>
      </c>
      <c r="AW97" s="51">
        <v>18</v>
      </c>
      <c r="AX97" s="51">
        <v>18</v>
      </c>
      <c r="AY97" s="51">
        <v>19</v>
      </c>
      <c r="AZ97" s="579"/>
      <c r="BA97" s="577"/>
      <c r="BB97" s="59"/>
      <c r="BC97" s="59"/>
      <c r="BD97" s="59"/>
      <c r="BE97" s="276"/>
      <c r="BF97" s="276"/>
      <c r="BG97" s="66"/>
      <c r="BH97" s="586"/>
      <c r="BI97" s="59"/>
      <c r="BJ97" s="59"/>
      <c r="BK97" s="59"/>
      <c r="BL97" s="59"/>
      <c r="BM97" s="276"/>
      <c r="BN97" s="587"/>
      <c r="BO97" s="587"/>
      <c r="BP97" s="587"/>
      <c r="BQ97" s="587"/>
      <c r="BR97" s="148"/>
      <c r="BS97" s="43"/>
      <c r="BT97" s="88"/>
      <c r="BU97" s="34"/>
      <c r="BV97" s="66"/>
    </row>
    <row r="98" spans="1:74" x14ac:dyDescent="0.25">
      <c r="A98" s="320" t="s">
        <v>94</v>
      </c>
      <c r="B98" s="44"/>
      <c r="C98" s="721"/>
      <c r="D98" s="44"/>
      <c r="E98" s="52"/>
      <c r="F98" s="44"/>
      <c r="G98" s="56"/>
      <c r="H98" s="67"/>
      <c r="I98" s="60"/>
      <c r="J98" s="60"/>
      <c r="K98" s="60"/>
      <c r="L98" s="60"/>
      <c r="M98" s="259"/>
      <c r="N98" s="71">
        <v>5.0091000000000001</v>
      </c>
      <c r="O98" s="60">
        <v>5.1611000000000002</v>
      </c>
      <c r="P98" s="60">
        <v>5.0724999999999998</v>
      </c>
      <c r="Q98" s="60">
        <v>5.0285000000000002</v>
      </c>
      <c r="R98" s="60">
        <v>5.1694000000000004</v>
      </c>
      <c r="S98" s="60">
        <v>5.1717000000000004</v>
      </c>
      <c r="T98" s="60">
        <v>5.5259</v>
      </c>
      <c r="U98" s="89">
        <v>5.4570999999999996</v>
      </c>
      <c r="V98" s="60">
        <v>5.5167999999999999</v>
      </c>
      <c r="W98" s="60">
        <v>5.9177999999999997</v>
      </c>
      <c r="X98" s="60">
        <v>6.2290999999999999</v>
      </c>
      <c r="Y98" s="277">
        <v>5.7720000000000002</v>
      </c>
      <c r="Z98" s="60" t="s">
        <v>430</v>
      </c>
      <c r="AA98" s="60">
        <v>5.1506999999999996</v>
      </c>
      <c r="AB98" s="60">
        <v>5.5669000000000004</v>
      </c>
      <c r="AC98" s="60">
        <v>5.4493</v>
      </c>
      <c r="AD98" s="60">
        <v>5.4885000000000002</v>
      </c>
      <c r="AE98" s="60">
        <v>5.0526</v>
      </c>
      <c r="AF98" s="60">
        <v>6.2050000000000001</v>
      </c>
      <c r="AG98" s="554"/>
      <c r="AH98" s="52"/>
      <c r="AI98" s="52"/>
      <c r="AJ98" s="52"/>
      <c r="AK98" s="52"/>
      <c r="AL98" s="52"/>
      <c r="AM98" s="52"/>
      <c r="AN98" s="52"/>
      <c r="AO98" s="561"/>
      <c r="AP98" s="52"/>
      <c r="AQ98" s="52"/>
      <c r="AR98" s="52"/>
      <c r="AS98" s="52"/>
      <c r="AT98" s="52"/>
      <c r="AU98" s="52"/>
      <c r="AV98" s="52"/>
      <c r="AW98" s="52"/>
      <c r="AX98" s="52"/>
      <c r="AY98" s="52"/>
      <c r="AZ98" s="580"/>
      <c r="BA98" s="551"/>
      <c r="BB98" s="60"/>
      <c r="BC98" s="60"/>
      <c r="BD98" s="60"/>
      <c r="BE98" s="277"/>
      <c r="BF98" s="277"/>
      <c r="BG98" s="67"/>
      <c r="BH98" s="588"/>
      <c r="BI98" s="60"/>
      <c r="BJ98" s="60"/>
      <c r="BK98" s="60"/>
      <c r="BL98" s="60"/>
      <c r="BN98" s="589"/>
      <c r="BO98" s="589"/>
      <c r="BP98" s="589"/>
      <c r="BQ98" s="589"/>
      <c r="BR98" s="146"/>
      <c r="BS98" s="44"/>
      <c r="BT98" s="89"/>
      <c r="BU98" s="26"/>
      <c r="BV98" s="67"/>
    </row>
    <row r="99" spans="1:74" x14ac:dyDescent="0.25">
      <c r="A99" s="320" t="s">
        <v>95</v>
      </c>
      <c r="B99" s="44"/>
      <c r="C99" s="721"/>
      <c r="D99" s="44"/>
      <c r="E99" s="52"/>
      <c r="F99" s="44"/>
      <c r="G99" s="56"/>
      <c r="H99" s="67"/>
      <c r="I99" s="60"/>
      <c r="J99" s="60"/>
      <c r="K99" s="60"/>
      <c r="L99" s="60"/>
      <c r="M99" s="259"/>
      <c r="N99" s="71">
        <v>4.4097999999999997</v>
      </c>
      <c r="O99" s="60">
        <v>4.3727</v>
      </c>
      <c r="P99" s="60">
        <v>4.4851999999999999</v>
      </c>
      <c r="Q99" s="60">
        <v>4.4992000000000001</v>
      </c>
      <c r="R99" s="60">
        <v>4.5068999999999999</v>
      </c>
      <c r="S99" s="60">
        <v>4.7278000000000002</v>
      </c>
      <c r="T99" s="60">
        <v>4.6913999999999998</v>
      </c>
      <c r="U99" s="89">
        <v>4.7199</v>
      </c>
      <c r="V99" s="60">
        <v>4.8295000000000003</v>
      </c>
      <c r="W99" s="60">
        <v>5.3097000000000003</v>
      </c>
      <c r="X99" s="60">
        <v>5.6795999999999998</v>
      </c>
      <c r="Y99" s="277">
        <v>5.3849999999999998</v>
      </c>
      <c r="Z99" s="60" t="s">
        <v>430</v>
      </c>
      <c r="AA99" s="60">
        <v>4.6193</v>
      </c>
      <c r="AB99" s="60">
        <v>4.6932</v>
      </c>
      <c r="AC99" s="60">
        <v>4.6817000000000002</v>
      </c>
      <c r="AD99" s="60">
        <v>4.7842000000000002</v>
      </c>
      <c r="AE99" s="60">
        <v>4.4640000000000004</v>
      </c>
      <c r="AF99" s="60">
        <v>4.8274999999999997</v>
      </c>
      <c r="AG99" s="554"/>
      <c r="AH99" s="52"/>
      <c r="AI99" s="52"/>
      <c r="AJ99" s="52"/>
      <c r="AK99" s="52"/>
      <c r="AL99" s="52"/>
      <c r="AM99" s="52"/>
      <c r="AN99" s="52"/>
      <c r="AO99" s="561"/>
      <c r="AP99" s="52"/>
      <c r="AQ99" s="52"/>
      <c r="AR99" s="52"/>
      <c r="AS99" s="52"/>
      <c r="AT99" s="52"/>
      <c r="AU99" s="52"/>
      <c r="AV99" s="52"/>
      <c r="AW99" s="52"/>
      <c r="AX99" s="52"/>
      <c r="AY99" s="52"/>
      <c r="AZ99" s="580"/>
      <c r="BA99" s="551"/>
      <c r="BB99" s="60"/>
      <c r="BC99" s="60"/>
      <c r="BD99" s="60"/>
      <c r="BE99" s="277"/>
      <c r="BF99" s="277"/>
      <c r="BG99" s="67"/>
      <c r="BH99" s="588"/>
      <c r="BI99" s="60"/>
      <c r="BJ99" s="60"/>
      <c r="BK99" s="60"/>
      <c r="BL99" s="60"/>
      <c r="BN99" s="589"/>
      <c r="BO99" s="589"/>
      <c r="BP99" s="589"/>
      <c r="BQ99" s="589"/>
      <c r="BR99" s="146"/>
      <c r="BS99" s="44"/>
      <c r="BT99" s="89"/>
      <c r="BU99" s="26"/>
      <c r="BV99" s="67"/>
    </row>
    <row r="100" spans="1:74" x14ac:dyDescent="0.25">
      <c r="A100" s="321" t="s">
        <v>96</v>
      </c>
      <c r="B100" s="45"/>
      <c r="C100" s="722"/>
      <c r="D100" s="45"/>
      <c r="E100" s="53"/>
      <c r="F100" s="45"/>
      <c r="G100" s="57"/>
      <c r="H100" s="68"/>
      <c r="I100" s="61"/>
      <c r="J100" s="61"/>
      <c r="K100" s="61"/>
      <c r="L100" s="61"/>
      <c r="M100" s="262"/>
      <c r="N100" s="72">
        <v>4.8639000000000001</v>
      </c>
      <c r="O100" s="61">
        <v>4.8301999999999996</v>
      </c>
      <c r="P100" s="61">
        <v>4.8952</v>
      </c>
      <c r="Q100" s="61">
        <v>4.8578000000000001</v>
      </c>
      <c r="R100" s="61">
        <v>4.9257</v>
      </c>
      <c r="S100" s="61">
        <v>5.0405499999999996</v>
      </c>
      <c r="T100" s="61">
        <v>5.0297000000000001</v>
      </c>
      <c r="U100" s="90">
        <v>5.0758999999999999</v>
      </c>
      <c r="V100" s="61">
        <v>5.1786000000000003</v>
      </c>
      <c r="W100" s="61">
        <v>5.6487999999999996</v>
      </c>
      <c r="X100" s="61">
        <v>6.0071500000000002</v>
      </c>
      <c r="Y100" s="279">
        <v>5.5804999999999998</v>
      </c>
      <c r="Z100" s="61" t="s">
        <v>430</v>
      </c>
      <c r="AA100" s="61">
        <v>4.9931999999999999</v>
      </c>
      <c r="AB100" s="61">
        <v>4.9893000000000001</v>
      </c>
      <c r="AC100" s="61">
        <v>5.0198999999999998</v>
      </c>
      <c r="AD100" s="61">
        <v>5.1215999999999999</v>
      </c>
      <c r="AE100" s="61">
        <v>4.8745000000000003</v>
      </c>
      <c r="AF100" s="61">
        <v>5.0518000000000001</v>
      </c>
      <c r="AG100" s="556"/>
      <c r="AH100" s="53"/>
      <c r="AI100" s="53"/>
      <c r="AJ100" s="53"/>
      <c r="AK100" s="53"/>
      <c r="AL100" s="53"/>
      <c r="AM100" s="53"/>
      <c r="AN100" s="53"/>
      <c r="AO100" s="563"/>
      <c r="AP100" s="53"/>
      <c r="AQ100" s="53"/>
      <c r="AR100" s="53"/>
      <c r="AS100" s="53"/>
      <c r="AT100" s="53"/>
      <c r="AU100" s="53"/>
      <c r="AV100" s="53"/>
      <c r="AW100" s="53"/>
      <c r="AX100" s="53"/>
      <c r="AY100" s="53"/>
      <c r="AZ100" s="581"/>
      <c r="BA100" s="578"/>
      <c r="BB100" s="61"/>
      <c r="BC100" s="61"/>
      <c r="BD100" s="61"/>
      <c r="BE100" s="279"/>
      <c r="BF100" s="279"/>
      <c r="BG100" s="68"/>
      <c r="BH100" s="590"/>
      <c r="BI100" s="61"/>
      <c r="BJ100" s="61"/>
      <c r="BK100" s="61"/>
      <c r="BL100" s="61"/>
      <c r="BM100" s="279"/>
      <c r="BN100" s="591"/>
      <c r="BO100" s="591"/>
      <c r="BP100" s="591"/>
      <c r="BQ100" s="591"/>
      <c r="BR100" s="149"/>
      <c r="BS100" s="45"/>
      <c r="BT100" s="90"/>
      <c r="BU100" s="272"/>
      <c r="BV100" s="68"/>
    </row>
    <row r="101" spans="1:74" ht="14.5" x14ac:dyDescent="0.25">
      <c r="A101" s="323" t="s">
        <v>91</v>
      </c>
      <c r="B101" s="69"/>
      <c r="C101" s="726"/>
      <c r="D101" s="69"/>
      <c r="E101" s="40"/>
      <c r="F101" s="69"/>
      <c r="G101" s="40"/>
      <c r="H101" s="69"/>
      <c r="I101" s="62"/>
      <c r="J101" s="62"/>
      <c r="K101" s="62"/>
      <c r="L101" s="62"/>
      <c r="M101" s="263"/>
      <c r="N101" s="73"/>
      <c r="O101" s="62"/>
      <c r="P101" s="62"/>
      <c r="Q101" s="62"/>
      <c r="R101" s="62"/>
      <c r="S101" s="62"/>
      <c r="T101" s="62"/>
      <c r="U101" s="91"/>
      <c r="V101" s="62"/>
      <c r="W101" s="62"/>
      <c r="X101" s="62"/>
      <c r="Y101" s="245"/>
      <c r="Z101" s="62"/>
      <c r="AA101" s="62"/>
      <c r="AB101" s="62"/>
      <c r="AC101" s="62"/>
      <c r="AD101" s="62"/>
      <c r="AE101" s="62"/>
      <c r="AF101" s="62"/>
      <c r="AG101" s="557"/>
      <c r="AH101" s="54"/>
      <c r="AI101" s="54"/>
      <c r="AJ101" s="54"/>
      <c r="AK101" s="54"/>
      <c r="AL101" s="54"/>
      <c r="AM101" s="54"/>
      <c r="AN101" s="54"/>
      <c r="AO101" s="312"/>
      <c r="AP101" s="247"/>
      <c r="AQ101" s="247"/>
      <c r="AR101" s="247"/>
      <c r="AS101" s="247"/>
      <c r="AT101" s="247"/>
      <c r="AU101" s="247"/>
      <c r="AV101" s="247"/>
      <c r="AW101" s="247"/>
      <c r="AX101" s="247"/>
      <c r="AY101" s="247"/>
      <c r="AZ101" s="69"/>
      <c r="BA101" s="245"/>
      <c r="BB101" s="245"/>
      <c r="BC101" s="245"/>
      <c r="BD101" s="245"/>
      <c r="BE101" s="245"/>
      <c r="BF101" s="245"/>
      <c r="BG101" s="69"/>
      <c r="BH101" s="245"/>
      <c r="BI101" s="245"/>
      <c r="BJ101" s="245"/>
      <c r="BK101" s="245"/>
      <c r="BL101" s="245"/>
      <c r="BM101" s="245"/>
      <c r="BN101" s="245"/>
      <c r="BO101" s="245"/>
      <c r="BP101" s="245"/>
      <c r="BQ101" s="245"/>
      <c r="BR101" s="255"/>
      <c r="BS101" s="40"/>
      <c r="BT101" s="40"/>
      <c r="BU101" s="41"/>
      <c r="BV101" s="69"/>
    </row>
    <row r="102" spans="1:74" s="428" customFormat="1" x14ac:dyDescent="0.25">
      <c r="A102" s="345" t="s">
        <v>7434</v>
      </c>
      <c r="B102" s="374"/>
      <c r="C102" s="731"/>
      <c r="D102" s="374"/>
      <c r="E102" s="372"/>
      <c r="F102" s="374"/>
      <c r="G102" s="372"/>
      <c r="H102" s="374"/>
      <c r="I102" s="348"/>
      <c r="J102" s="348"/>
      <c r="K102" s="348"/>
      <c r="L102" s="348"/>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c r="AI102" s="346"/>
      <c r="AJ102" s="346"/>
      <c r="AK102" s="346"/>
      <c r="AL102" s="346"/>
      <c r="AM102" s="346"/>
      <c r="AN102" s="346"/>
      <c r="AO102" s="573"/>
      <c r="AP102" s="346"/>
      <c r="AQ102" s="346"/>
      <c r="AR102" s="346"/>
      <c r="AS102" s="346"/>
      <c r="AT102" s="346"/>
      <c r="AU102" s="429"/>
      <c r="AV102" s="429"/>
      <c r="AW102" s="429"/>
      <c r="AX102" s="429"/>
      <c r="AY102" s="429"/>
      <c r="AZ102" s="374"/>
      <c r="BA102" s="375"/>
      <c r="BB102" s="375"/>
      <c r="BC102" s="375"/>
      <c r="BD102" s="375"/>
      <c r="BE102" s="375"/>
      <c r="BF102" s="375"/>
      <c r="BG102" s="374"/>
      <c r="BH102" s="375"/>
      <c r="BI102" s="375"/>
      <c r="BJ102" s="375"/>
      <c r="BK102" s="375"/>
      <c r="BL102" s="375"/>
      <c r="BM102" s="375"/>
      <c r="BN102" s="375"/>
      <c r="BO102" s="632"/>
      <c r="BP102" s="632"/>
      <c r="BQ102" s="632"/>
      <c r="BR102" s="372"/>
      <c r="BS102" s="372"/>
      <c r="BT102" s="372"/>
      <c r="BU102" s="372"/>
      <c r="BV102" s="430"/>
    </row>
    <row r="103" spans="1:74" s="428" customFormat="1" x14ac:dyDescent="0.25">
      <c r="A103" s="345" t="s">
        <v>7435</v>
      </c>
      <c r="B103" s="374"/>
      <c r="C103" s="731"/>
      <c r="D103" s="374"/>
      <c r="E103" s="372"/>
      <c r="F103" s="374"/>
      <c r="G103" s="372"/>
      <c r="H103" s="374"/>
      <c r="I103" s="348"/>
      <c r="J103" s="348"/>
      <c r="K103" s="348"/>
      <c r="L103" s="348"/>
      <c r="M103" s="362"/>
      <c r="N103" s="350" t="s">
        <v>430</v>
      </c>
      <c r="O103" s="348" t="s">
        <v>430</v>
      </c>
      <c r="P103" s="348" t="s">
        <v>430</v>
      </c>
      <c r="Q103" s="348" t="s">
        <v>430</v>
      </c>
      <c r="R103" s="348" t="s">
        <v>430</v>
      </c>
      <c r="S103" s="348" t="s">
        <v>430</v>
      </c>
      <c r="T103" s="348" t="s">
        <v>430</v>
      </c>
      <c r="U103" s="354" t="s">
        <v>430</v>
      </c>
      <c r="V103" s="348" t="s">
        <v>430</v>
      </c>
      <c r="W103" s="348" t="s">
        <v>430</v>
      </c>
      <c r="X103" s="348" t="s">
        <v>430</v>
      </c>
      <c r="Y103" s="375" t="s">
        <v>430</v>
      </c>
      <c r="Z103" s="348" t="s">
        <v>430</v>
      </c>
      <c r="AA103" s="348" t="s">
        <v>430</v>
      </c>
      <c r="AB103" s="348" t="s">
        <v>430</v>
      </c>
      <c r="AC103" s="348" t="s">
        <v>430</v>
      </c>
      <c r="AD103" s="348" t="s">
        <v>430</v>
      </c>
      <c r="AE103" s="348" t="s">
        <v>430</v>
      </c>
      <c r="AF103" s="348" t="s">
        <v>430</v>
      </c>
      <c r="AG103" s="569"/>
      <c r="AH103" s="346"/>
      <c r="AI103" s="346"/>
      <c r="AJ103" s="346"/>
      <c r="AK103" s="346"/>
      <c r="AL103" s="346"/>
      <c r="AM103" s="346"/>
      <c r="AN103" s="346"/>
      <c r="AO103" s="573"/>
      <c r="AP103" s="346"/>
      <c r="AQ103" s="346"/>
      <c r="AR103" s="346"/>
      <c r="AS103" s="346"/>
      <c r="AT103" s="346"/>
      <c r="AU103" s="429"/>
      <c r="AV103" s="429"/>
      <c r="AW103" s="429"/>
      <c r="AX103" s="429"/>
      <c r="AY103" s="429"/>
      <c r="AZ103" s="374"/>
      <c r="BA103" s="375"/>
      <c r="BB103" s="375"/>
      <c r="BC103" s="375"/>
      <c r="BD103" s="375"/>
      <c r="BE103" s="375"/>
      <c r="BF103" s="375"/>
      <c r="BG103" s="374"/>
      <c r="BH103" s="375"/>
      <c r="BI103" s="375"/>
      <c r="BJ103" s="375"/>
      <c r="BK103" s="375"/>
      <c r="BL103" s="375"/>
      <c r="BM103" s="375"/>
      <c r="BN103" s="375"/>
      <c r="BO103" s="632"/>
      <c r="BP103" s="632"/>
      <c r="BQ103" s="375"/>
      <c r="BR103" s="372"/>
      <c r="BS103" s="372"/>
      <c r="BT103" s="372"/>
      <c r="BU103" s="372"/>
      <c r="BV103" s="430"/>
    </row>
    <row r="104" spans="1:74" s="428" customFormat="1" x14ac:dyDescent="0.25">
      <c r="A104" s="345" t="s">
        <v>7436</v>
      </c>
      <c r="B104" s="374"/>
      <c r="C104" s="731"/>
      <c r="D104" s="374"/>
      <c r="E104" s="372"/>
      <c r="F104" s="374"/>
      <c r="G104" s="372"/>
      <c r="H104" s="374"/>
      <c r="I104" s="348"/>
      <c r="J104" s="348"/>
      <c r="K104" s="348"/>
      <c r="L104" s="348"/>
      <c r="M104" s="362"/>
      <c r="N104" s="350" t="s">
        <v>430</v>
      </c>
      <c r="O104" s="348" t="s">
        <v>430</v>
      </c>
      <c r="P104" s="348" t="s">
        <v>430</v>
      </c>
      <c r="Q104" s="348" t="s">
        <v>430</v>
      </c>
      <c r="R104" s="348" t="s">
        <v>430</v>
      </c>
      <c r="S104" s="348" t="s">
        <v>430</v>
      </c>
      <c r="T104" s="348" t="s">
        <v>430</v>
      </c>
      <c r="U104" s="354" t="s">
        <v>430</v>
      </c>
      <c r="V104" s="348" t="s">
        <v>430</v>
      </c>
      <c r="W104" s="348" t="s">
        <v>430</v>
      </c>
      <c r="X104" s="348" t="s">
        <v>430</v>
      </c>
      <c r="Y104" s="375" t="s">
        <v>430</v>
      </c>
      <c r="Z104" s="348" t="s">
        <v>430</v>
      </c>
      <c r="AA104" s="348" t="s">
        <v>430</v>
      </c>
      <c r="AB104" s="348" t="s">
        <v>430</v>
      </c>
      <c r="AC104" s="348" t="s">
        <v>430</v>
      </c>
      <c r="AD104" s="348" t="s">
        <v>430</v>
      </c>
      <c r="AE104" s="348" t="s">
        <v>430</v>
      </c>
      <c r="AF104" s="348" t="s">
        <v>430</v>
      </c>
      <c r="AG104" s="569"/>
      <c r="AH104" s="346"/>
      <c r="AI104" s="346"/>
      <c r="AJ104" s="346"/>
      <c r="AK104" s="346"/>
      <c r="AL104" s="346"/>
      <c r="AM104" s="346"/>
      <c r="AN104" s="346"/>
      <c r="AO104" s="573"/>
      <c r="AP104" s="346"/>
      <c r="AQ104" s="346"/>
      <c r="AR104" s="346"/>
      <c r="AS104" s="346"/>
      <c r="AT104" s="346"/>
      <c r="AU104" s="429"/>
      <c r="AV104" s="429"/>
      <c r="AW104" s="429"/>
      <c r="AX104" s="429"/>
      <c r="AY104" s="429"/>
      <c r="AZ104" s="374"/>
      <c r="BA104" s="375"/>
      <c r="BB104" s="375"/>
      <c r="BC104" s="375"/>
      <c r="BD104" s="375"/>
      <c r="BE104" s="375"/>
      <c r="BF104" s="375"/>
      <c r="BG104" s="374"/>
      <c r="BH104" s="375"/>
      <c r="BI104" s="375"/>
      <c r="BJ104" s="375"/>
      <c r="BK104" s="375"/>
      <c r="BL104" s="375"/>
      <c r="BM104" s="375"/>
      <c r="BN104" s="375"/>
      <c r="BO104" s="632"/>
      <c r="BP104" s="632"/>
      <c r="BQ104" s="375"/>
      <c r="BR104" s="372"/>
      <c r="BS104" s="372"/>
      <c r="BT104" s="372"/>
      <c r="BU104" s="372"/>
      <c r="BV104" s="430"/>
    </row>
    <row r="105" spans="1:74" s="428" customFormat="1" x14ac:dyDescent="0.25">
      <c r="A105" s="495" t="s">
        <v>7437</v>
      </c>
      <c r="B105" s="417"/>
      <c r="C105" s="732"/>
      <c r="D105" s="417"/>
      <c r="E105" s="431"/>
      <c r="F105" s="417"/>
      <c r="G105" s="431"/>
      <c r="H105" s="432"/>
      <c r="I105" s="433"/>
      <c r="J105" s="433"/>
      <c r="K105" s="433"/>
      <c r="L105" s="433"/>
      <c r="M105" s="420"/>
      <c r="N105" s="434">
        <v>5.0674000000000001</v>
      </c>
      <c r="O105" s="433">
        <v>5.0218999999999996</v>
      </c>
      <c r="P105" s="433">
        <v>5.0312999999999999</v>
      </c>
      <c r="Q105" s="433">
        <v>5.016</v>
      </c>
      <c r="R105" s="433">
        <v>5.0793999999999997</v>
      </c>
      <c r="S105" s="433">
        <v>5.1919000000000004</v>
      </c>
      <c r="T105" s="433">
        <v>5.1711</v>
      </c>
      <c r="U105" s="574">
        <v>5.1955999999999998</v>
      </c>
      <c r="V105" s="433">
        <v>5.2995000000000001</v>
      </c>
      <c r="W105" s="433">
        <v>5.7728999999999999</v>
      </c>
      <c r="X105" s="433">
        <v>6.1295999999999999</v>
      </c>
      <c r="Y105" s="421">
        <v>5.7161</v>
      </c>
      <c r="Z105" s="433">
        <v>5.4157999999999999</v>
      </c>
      <c r="AA105" s="433">
        <v>5.1252000000000004</v>
      </c>
      <c r="AB105" s="433">
        <v>5.1714000000000002</v>
      </c>
      <c r="AC105" s="433">
        <v>5.1589</v>
      </c>
      <c r="AD105" s="433">
        <v>5.2544000000000004</v>
      </c>
      <c r="AE105" s="433">
        <v>5.0242000000000004</v>
      </c>
      <c r="AF105" s="433">
        <v>5.2004000000000001</v>
      </c>
      <c r="AG105" s="575"/>
      <c r="AH105" s="435"/>
      <c r="AI105" s="435"/>
      <c r="AJ105" s="435"/>
      <c r="AK105" s="435"/>
      <c r="AL105" s="435"/>
      <c r="AM105" s="435"/>
      <c r="AN105" s="414"/>
      <c r="AO105" s="576"/>
      <c r="AP105" s="435"/>
      <c r="AQ105" s="435"/>
      <c r="AR105" s="435"/>
      <c r="AS105" s="435"/>
      <c r="AT105" s="435"/>
      <c r="AU105" s="429"/>
      <c r="AV105" s="436"/>
      <c r="AW105" s="436"/>
      <c r="AX105" s="436"/>
      <c r="AY105" s="436"/>
      <c r="AZ105" s="417"/>
      <c r="BA105" s="437"/>
      <c r="BB105" s="437"/>
      <c r="BC105" s="437"/>
      <c r="BD105" s="437"/>
      <c r="BE105" s="437"/>
      <c r="BF105" s="437"/>
      <c r="BG105" s="417"/>
      <c r="BH105" s="437"/>
      <c r="BI105" s="437"/>
      <c r="BJ105" s="437"/>
      <c r="BK105" s="437"/>
      <c r="BL105" s="437"/>
      <c r="BM105" s="421"/>
      <c r="BN105" s="437"/>
      <c r="BO105" s="421"/>
      <c r="BP105" s="421"/>
      <c r="BQ105" s="421"/>
      <c r="BR105" s="412"/>
      <c r="BS105" s="412"/>
      <c r="BT105" s="412"/>
      <c r="BU105" s="412"/>
      <c r="BV105" s="438"/>
    </row>
    <row r="109" spans="1:74" hidden="1" x14ac:dyDescent="0.25">
      <c r="A109" s="488" t="s">
        <v>179</v>
      </c>
    </row>
    <row r="110" spans="1:74" x14ac:dyDescent="0.25">
      <c r="A110" s="488" t="s">
        <v>10490</v>
      </c>
    </row>
    <row r="111" spans="1:74" x14ac:dyDescent="0.25">
      <c r="A111" s="488" t="s">
        <v>350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D40F6-9AC9-425E-A261-C57B8A65B6F4}">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63281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1" bestFit="1" customWidth="1"/>
    <col min="61" max="62" width="4.1796875" style="21" bestFit="1" customWidth="1"/>
    <col min="63" max="63" width="7.36328125" style="21" bestFit="1" customWidth="1"/>
    <col min="64" max="64" width="10" style="21" bestFit="1" customWidth="1"/>
    <col min="65" max="65" width="3.453125" style="21" bestFit="1" customWidth="1"/>
    <col min="66" max="66" width="8.1796875" style="21" bestFit="1" customWidth="1"/>
    <col min="67" max="67" width="5.08984375" style="21" bestFit="1" customWidth="1"/>
    <col min="68" max="68" width="3" style="21" bestFit="1" customWidth="1"/>
    <col min="69" max="69" width="9.81640625" style="21" bestFit="1" customWidth="1"/>
    <col min="70" max="70" width="1.1796875" style="21" customWidth="1"/>
    <col min="71" max="71" width="3.81640625" style="21" bestFit="1" customWidth="1"/>
    <col min="72" max="72" width="4.81640625" style="21" bestFit="1" customWidth="1"/>
    <col min="73" max="73" width="1.1796875" style="21" customWidth="1"/>
    <col min="74" max="74" width="29.54296875" style="21" customWidth="1"/>
    <col min="75" max="16384" width="8.90625" style="21"/>
  </cols>
  <sheetData>
    <row r="1" spans="1:75" ht="33" customHeight="1" x14ac:dyDescent="0.25">
      <c r="A1" s="488" t="s">
        <v>43</v>
      </c>
    </row>
    <row r="3" spans="1:75" ht="20.5" x14ac:dyDescent="0.45">
      <c r="A3" s="23" t="s">
        <v>219</v>
      </c>
    </row>
    <row r="4" spans="1:75" x14ac:dyDescent="0.25">
      <c r="A4" s="488" t="s">
        <v>425</v>
      </c>
    </row>
    <row r="5" spans="1:75" ht="33" x14ac:dyDescent="0.25">
      <c r="A5" s="1072" t="s">
        <v>220</v>
      </c>
      <c r="B5" s="1073"/>
      <c r="C5" s="1079" t="s">
        <v>44</v>
      </c>
      <c r="D5" s="1073"/>
      <c r="E5" s="1079" t="s">
        <v>45</v>
      </c>
      <c r="F5" s="1073"/>
      <c r="G5" s="1079" t="s">
        <v>46</v>
      </c>
      <c r="H5" s="1118"/>
      <c r="I5" s="1097" t="s">
        <v>184</v>
      </c>
      <c r="J5" s="1098"/>
      <c r="K5" s="1098"/>
      <c r="L5" s="1098"/>
      <c r="M5" s="1103"/>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30"/>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c r="AZ5" s="1097"/>
      <c r="BA5" s="1057" t="s">
        <v>198</v>
      </c>
      <c r="BB5" s="1096"/>
      <c r="BC5" s="1096"/>
      <c r="BD5" s="1096"/>
      <c r="BE5" s="1096"/>
      <c r="BF5" s="1108"/>
      <c r="BG5" s="1070"/>
      <c r="BH5" s="1103" t="s">
        <v>209</v>
      </c>
      <c r="BI5" s="1098"/>
      <c r="BJ5" s="1098"/>
      <c r="BK5" s="1098"/>
      <c r="BL5" s="1098"/>
      <c r="BM5" s="1098"/>
      <c r="BN5" s="1098"/>
      <c r="BO5" s="1098"/>
      <c r="BP5" s="1098"/>
      <c r="BQ5" s="1099"/>
      <c r="BR5" s="1070"/>
      <c r="BS5" s="1103" t="s">
        <v>212</v>
      </c>
      <c r="BT5" s="1099"/>
      <c r="BU5" s="1097"/>
      <c r="BV5" s="1103" t="s">
        <v>88</v>
      </c>
    </row>
    <row r="6" spans="1:75" ht="33" x14ac:dyDescent="0.25">
      <c r="A6" s="1072"/>
      <c r="B6" s="1074"/>
      <c r="C6" s="1110"/>
      <c r="D6" s="1074"/>
      <c r="E6" s="1110"/>
      <c r="F6" s="1074"/>
      <c r="G6" s="1110"/>
      <c r="H6" s="1119"/>
      <c r="I6" s="229" t="s">
        <v>180</v>
      </c>
      <c r="J6" s="229" t="s">
        <v>181</v>
      </c>
      <c r="K6" s="229" t="s">
        <v>182</v>
      </c>
      <c r="L6" s="229" t="s">
        <v>183</v>
      </c>
      <c r="M6" s="1104"/>
      <c r="N6" s="1101" t="s">
        <v>185</v>
      </c>
      <c r="O6" s="1102"/>
      <c r="P6" s="1102"/>
      <c r="Q6" s="1102"/>
      <c r="R6" s="1102"/>
      <c r="S6" s="1102"/>
      <c r="T6" s="1102"/>
      <c r="U6" s="1102"/>
      <c r="V6" s="1101" t="s">
        <v>57</v>
      </c>
      <c r="W6" s="1102"/>
      <c r="X6" s="1102"/>
      <c r="Y6" s="1102"/>
      <c r="Z6" s="1102"/>
      <c r="AA6" s="1102"/>
      <c r="AB6" s="1102"/>
      <c r="AC6" s="1102"/>
      <c r="AD6" s="1102"/>
      <c r="AE6" s="1102"/>
      <c r="AF6" s="1102"/>
      <c r="AG6" s="231"/>
      <c r="AH6" s="1109" t="s">
        <v>68</v>
      </c>
      <c r="AI6" s="1106"/>
      <c r="AJ6" s="1106"/>
      <c r="AK6" s="1106"/>
      <c r="AL6" s="1106"/>
      <c r="AM6" s="1106"/>
      <c r="AN6" s="1106"/>
      <c r="AO6" s="1106"/>
      <c r="AP6" s="1106"/>
      <c r="AQ6" s="1106"/>
      <c r="AR6" s="1106"/>
      <c r="AS6" s="1106"/>
      <c r="AT6" s="1106"/>
      <c r="AU6" s="1106"/>
      <c r="AV6" s="1106"/>
      <c r="AW6" s="1106"/>
      <c r="AX6" s="1106"/>
      <c r="AY6" s="1106"/>
      <c r="AZ6" s="1100"/>
      <c r="BA6" s="326" t="s">
        <v>192</v>
      </c>
      <c r="BB6" s="303" t="s">
        <v>193</v>
      </c>
      <c r="BC6" s="303" t="s">
        <v>194</v>
      </c>
      <c r="BD6" s="303" t="s">
        <v>195</v>
      </c>
      <c r="BE6" s="303" t="s">
        <v>196</v>
      </c>
      <c r="BF6" s="327" t="s">
        <v>197</v>
      </c>
      <c r="BG6" s="1117"/>
      <c r="BH6" s="83" t="s">
        <v>199</v>
      </c>
      <c r="BI6" s="28" t="s">
        <v>200</v>
      </c>
      <c r="BJ6" s="28" t="s">
        <v>201</v>
      </c>
      <c r="BK6" s="28" t="s">
        <v>202</v>
      </c>
      <c r="BL6" s="28" t="s">
        <v>203</v>
      </c>
      <c r="BM6" s="28" t="s">
        <v>204</v>
      </c>
      <c r="BN6" s="28" t="s">
        <v>205</v>
      </c>
      <c r="BO6" s="28" t="s">
        <v>206</v>
      </c>
      <c r="BP6" s="28" t="s">
        <v>207</v>
      </c>
      <c r="BQ6" s="82" t="s">
        <v>208</v>
      </c>
      <c r="BR6" s="1117"/>
      <c r="BS6" s="83" t="s">
        <v>210</v>
      </c>
      <c r="BT6" s="82" t="s">
        <v>211</v>
      </c>
      <c r="BU6" s="1100"/>
      <c r="BV6" s="1104"/>
    </row>
    <row r="7" spans="1:75" ht="14.5" x14ac:dyDescent="0.25">
      <c r="A7" s="323" t="s">
        <v>221</v>
      </c>
      <c r="B7" s="46"/>
      <c r="C7" s="726"/>
      <c r="D7" s="46"/>
      <c r="E7" s="40"/>
      <c r="F7" s="46"/>
      <c r="G7" s="40"/>
      <c r="H7" s="255"/>
      <c r="I7" s="255"/>
      <c r="J7" s="40"/>
      <c r="K7" s="40"/>
      <c r="L7" s="41"/>
      <c r="M7" s="40"/>
      <c r="N7" s="304"/>
      <c r="O7" s="245"/>
      <c r="P7" s="245"/>
      <c r="Q7" s="245"/>
      <c r="R7" s="245"/>
      <c r="S7" s="245"/>
      <c r="T7" s="245"/>
      <c r="U7" s="280"/>
      <c r="V7" s="304"/>
      <c r="W7" s="245"/>
      <c r="X7" s="245"/>
      <c r="Y7" s="245"/>
      <c r="Z7" s="245"/>
      <c r="AA7" s="245"/>
      <c r="AB7" s="245"/>
      <c r="AC7" s="245"/>
      <c r="AD7" s="245"/>
      <c r="AE7" s="245"/>
      <c r="AF7" s="280"/>
      <c r="AG7" s="40"/>
      <c r="AH7" s="311"/>
      <c r="AI7" s="247"/>
      <c r="AJ7" s="247"/>
      <c r="AK7" s="247"/>
      <c r="AL7" s="247"/>
      <c r="AM7" s="247"/>
      <c r="AN7" s="247"/>
      <c r="AO7" s="247"/>
      <c r="AP7" s="247"/>
      <c r="AQ7" s="247"/>
      <c r="AR7" s="247"/>
      <c r="AS7" s="247"/>
      <c r="AT7" s="247"/>
      <c r="AU7" s="247"/>
      <c r="AV7" s="247"/>
      <c r="AW7" s="247"/>
      <c r="AX7" s="247"/>
      <c r="AY7" s="312"/>
      <c r="AZ7" s="69"/>
      <c r="BA7" s="245"/>
      <c r="BB7" s="245"/>
      <c r="BC7" s="245"/>
      <c r="BD7" s="245"/>
      <c r="BE7" s="245"/>
      <c r="BF7" s="245"/>
      <c r="BG7" s="67"/>
      <c r="BH7" s="40"/>
      <c r="BI7" s="40"/>
      <c r="BJ7" s="40"/>
      <c r="BK7" s="40"/>
      <c r="BL7" s="40"/>
      <c r="BM7" s="40"/>
      <c r="BN7" s="40"/>
      <c r="BO7" s="40"/>
      <c r="BP7" s="40"/>
      <c r="BQ7" s="40"/>
      <c r="BR7" s="67"/>
      <c r="BS7" s="271"/>
      <c r="BT7" s="40"/>
      <c r="BU7" s="69"/>
      <c r="BV7" s="41"/>
    </row>
    <row r="8" spans="1:75" s="425" customFormat="1" x14ac:dyDescent="0.25">
      <c r="A8" s="337" t="s">
        <v>7514</v>
      </c>
      <c r="B8" s="369"/>
      <c r="C8" s="718">
        <v>41275</v>
      </c>
      <c r="D8" s="369"/>
      <c r="E8" s="338">
        <v>84054.59</v>
      </c>
      <c r="F8" s="369"/>
      <c r="G8" s="339">
        <v>4423.1688999999997</v>
      </c>
      <c r="H8" s="463"/>
      <c r="I8" s="342">
        <v>0.13</v>
      </c>
      <c r="J8" s="340">
        <v>6.47</v>
      </c>
      <c r="K8" s="340">
        <v>0.12</v>
      </c>
      <c r="L8" s="344">
        <v>0.13</v>
      </c>
      <c r="M8" s="340"/>
      <c r="N8" s="342">
        <v>3.3860999999999999</v>
      </c>
      <c r="O8" s="340">
        <v>4.7415000000000003</v>
      </c>
      <c r="P8" s="340">
        <v>5.3693999999999997</v>
      </c>
      <c r="Q8" s="340">
        <v>6.0334000000000003</v>
      </c>
      <c r="R8" s="340">
        <v>6.3624000000000001</v>
      </c>
      <c r="S8" s="340">
        <v>6.8194999999999997</v>
      </c>
      <c r="T8" s="340">
        <v>6.7899000000000003</v>
      </c>
      <c r="U8" s="344">
        <v>6.5575999999999999</v>
      </c>
      <c r="V8" s="342">
        <v>6.4198000000000004</v>
      </c>
      <c r="W8" s="340">
        <v>6.6993999999999998</v>
      </c>
      <c r="X8" s="340">
        <v>6.9249999999999998</v>
      </c>
      <c r="Y8" s="371">
        <v>6.2660999999999998</v>
      </c>
      <c r="Z8" s="340">
        <v>6.0754000000000001</v>
      </c>
      <c r="AA8" s="340">
        <v>6.2060000000000004</v>
      </c>
      <c r="AB8" s="340">
        <v>6.9873000000000003</v>
      </c>
      <c r="AC8" s="340">
        <v>6.6386000000000003</v>
      </c>
      <c r="AD8" s="340">
        <v>6.4763000000000002</v>
      </c>
      <c r="AE8" s="340">
        <v>6.3930999999999996</v>
      </c>
      <c r="AF8" s="344">
        <v>6.7872000000000003</v>
      </c>
      <c r="AG8" s="338"/>
      <c r="AH8" s="598">
        <v>18</v>
      </c>
      <c r="AI8" s="338">
        <v>18</v>
      </c>
      <c r="AJ8" s="338">
        <v>18</v>
      </c>
      <c r="AK8" s="338">
        <v>10</v>
      </c>
      <c r="AL8" s="338">
        <v>7</v>
      </c>
      <c r="AM8" s="338">
        <v>11</v>
      </c>
      <c r="AN8" s="338">
        <v>10</v>
      </c>
      <c r="AO8" s="604">
        <v>14</v>
      </c>
      <c r="AP8" s="338">
        <v>15</v>
      </c>
      <c r="AQ8" s="338">
        <v>18</v>
      </c>
      <c r="AR8" s="338">
        <v>17</v>
      </c>
      <c r="AS8" s="338">
        <v>18</v>
      </c>
      <c r="AT8" s="338">
        <v>16</v>
      </c>
      <c r="AU8" s="338">
        <v>10</v>
      </c>
      <c r="AV8" s="338">
        <v>7</v>
      </c>
      <c r="AW8" s="338">
        <v>11</v>
      </c>
      <c r="AX8" s="338">
        <v>14</v>
      </c>
      <c r="AY8" s="599">
        <v>11</v>
      </c>
      <c r="AZ8" s="583"/>
      <c r="BA8" s="371">
        <v>18.7</v>
      </c>
      <c r="BB8" s="340">
        <v>87.57</v>
      </c>
      <c r="BC8" s="340" t="s">
        <v>430</v>
      </c>
      <c r="BD8" s="340" t="s">
        <v>430</v>
      </c>
      <c r="BE8" s="371" t="s">
        <v>430</v>
      </c>
      <c r="BF8" s="371">
        <v>-6.27</v>
      </c>
      <c r="BG8" s="370"/>
      <c r="BH8" s="368">
        <v>-6.27</v>
      </c>
      <c r="BI8" s="340">
        <v>37.42</v>
      </c>
      <c r="BJ8" s="340">
        <v>48.88</v>
      </c>
      <c r="BK8" s="340">
        <v>1.27</v>
      </c>
      <c r="BL8" s="340" t="s">
        <v>430</v>
      </c>
      <c r="BM8" s="368">
        <v>0.28999999999999998</v>
      </c>
      <c r="BN8" s="368" t="s">
        <v>430</v>
      </c>
      <c r="BO8" s="368">
        <v>18.41</v>
      </c>
      <c r="BP8" s="368" t="s">
        <v>430</v>
      </c>
      <c r="BQ8" s="368" t="s">
        <v>430</v>
      </c>
      <c r="BR8" s="370"/>
      <c r="BS8" s="465">
        <v>4.9387064880245202</v>
      </c>
      <c r="BT8" s="340">
        <v>11.3603430854559</v>
      </c>
      <c r="BU8" s="370"/>
      <c r="BV8" s="571" t="s">
        <v>7515</v>
      </c>
    </row>
    <row r="9" spans="1:75" s="425" customFormat="1" x14ac:dyDescent="0.25">
      <c r="A9" s="337" t="s">
        <v>7516</v>
      </c>
      <c r="B9" s="369"/>
      <c r="C9" s="718">
        <v>41269</v>
      </c>
      <c r="D9" s="369"/>
      <c r="E9" s="338">
        <v>68800</v>
      </c>
      <c r="F9" s="369"/>
      <c r="G9" s="339">
        <v>457.25920000000002</v>
      </c>
      <c r="H9" s="463"/>
      <c r="I9" s="342">
        <v>0.11</v>
      </c>
      <c r="J9" s="340">
        <v>6.56</v>
      </c>
      <c r="K9" s="340">
        <v>0.11</v>
      </c>
      <c r="L9" s="344">
        <v>0.11</v>
      </c>
      <c r="M9" s="340"/>
      <c r="N9" s="342">
        <v>4.5664999999999996</v>
      </c>
      <c r="O9" s="340">
        <v>5.4969999999999999</v>
      </c>
      <c r="P9" s="340">
        <v>5.8232999999999997</v>
      </c>
      <c r="Q9" s="340">
        <v>6.1077000000000004</v>
      </c>
      <c r="R9" s="340">
        <v>6.4185999999999996</v>
      </c>
      <c r="S9" s="340">
        <v>6.9513999999999996</v>
      </c>
      <c r="T9" s="340">
        <v>6.8620999999999999</v>
      </c>
      <c r="U9" s="344">
        <v>6.6475</v>
      </c>
      <c r="V9" s="342">
        <v>6.5229999999999997</v>
      </c>
      <c r="W9" s="340">
        <v>6.8132000000000001</v>
      </c>
      <c r="X9" s="340">
        <v>7.0251000000000001</v>
      </c>
      <c r="Y9" s="371">
        <v>6.3606999999999996</v>
      </c>
      <c r="Z9" s="340">
        <v>6.1856</v>
      </c>
      <c r="AA9" s="340">
        <v>6.2739000000000003</v>
      </c>
      <c r="AB9" s="340">
        <v>7.0513000000000003</v>
      </c>
      <c r="AC9" s="340">
        <v>6.7259000000000002</v>
      </c>
      <c r="AD9" s="340">
        <v>6.5674000000000001</v>
      </c>
      <c r="AE9" s="340">
        <v>6.4276</v>
      </c>
      <c r="AF9" s="344">
        <v>6.9028</v>
      </c>
      <c r="AG9" s="338"/>
      <c r="AH9" s="598">
        <v>3</v>
      </c>
      <c r="AI9" s="338">
        <v>2</v>
      </c>
      <c r="AJ9" s="338">
        <v>1</v>
      </c>
      <c r="AK9" s="338">
        <v>3</v>
      </c>
      <c r="AL9" s="338">
        <v>3</v>
      </c>
      <c r="AM9" s="338">
        <v>2</v>
      </c>
      <c r="AN9" s="338">
        <v>3</v>
      </c>
      <c r="AO9" s="604">
        <v>2</v>
      </c>
      <c r="AP9" s="338">
        <v>1</v>
      </c>
      <c r="AQ9" s="338">
        <v>2</v>
      </c>
      <c r="AR9" s="338">
        <v>1</v>
      </c>
      <c r="AS9" s="338">
        <v>1</v>
      </c>
      <c r="AT9" s="338">
        <v>1</v>
      </c>
      <c r="AU9" s="338">
        <v>3</v>
      </c>
      <c r="AV9" s="338">
        <v>4</v>
      </c>
      <c r="AW9" s="338">
        <v>2</v>
      </c>
      <c r="AX9" s="338">
        <v>2</v>
      </c>
      <c r="AY9" s="599">
        <v>4</v>
      </c>
      <c r="AZ9" s="583"/>
      <c r="BA9" s="371">
        <v>11.59</v>
      </c>
      <c r="BB9" s="340">
        <v>91.56</v>
      </c>
      <c r="BC9" s="340" t="s">
        <v>430</v>
      </c>
      <c r="BD9" s="340" t="s">
        <v>430</v>
      </c>
      <c r="BE9" s="371" t="s">
        <v>430</v>
      </c>
      <c r="BF9" s="371">
        <v>-3.15</v>
      </c>
      <c r="BG9" s="370"/>
      <c r="BH9" s="368">
        <v>-3.15</v>
      </c>
      <c r="BI9" s="340">
        <v>41.07</v>
      </c>
      <c r="BJ9" s="340">
        <v>46.18</v>
      </c>
      <c r="BK9" s="340">
        <v>4.3099999999999996</v>
      </c>
      <c r="BL9" s="340" t="s">
        <v>430</v>
      </c>
      <c r="BM9" s="368">
        <v>1.32</v>
      </c>
      <c r="BN9" s="368" t="s">
        <v>430</v>
      </c>
      <c r="BO9" s="368">
        <v>10.28</v>
      </c>
      <c r="BP9" s="368" t="s">
        <v>430</v>
      </c>
      <c r="BQ9" s="368" t="s">
        <v>430</v>
      </c>
      <c r="BR9" s="370"/>
      <c r="BS9" s="465">
        <v>3.3855560800000002</v>
      </c>
      <c r="BT9" s="340">
        <v>11.485122840000001</v>
      </c>
      <c r="BU9" s="370"/>
      <c r="BV9" s="571" t="s">
        <v>430</v>
      </c>
    </row>
    <row r="10" spans="1:75" s="428" customFormat="1" x14ac:dyDescent="0.25">
      <c r="A10" s="345" t="s">
        <v>7517</v>
      </c>
      <c r="B10" s="373"/>
      <c r="C10" s="719">
        <v>41274</v>
      </c>
      <c r="D10" s="373"/>
      <c r="E10" s="346">
        <v>65870.42</v>
      </c>
      <c r="F10" s="373"/>
      <c r="G10" s="347">
        <v>5555.7566999999999</v>
      </c>
      <c r="H10" s="466"/>
      <c r="I10" s="350">
        <v>0.13750999999999999</v>
      </c>
      <c r="J10" s="348">
        <v>6.46671</v>
      </c>
      <c r="K10" s="348">
        <v>0.12651999999999999</v>
      </c>
      <c r="L10" s="354">
        <v>0.13452</v>
      </c>
      <c r="M10" s="348"/>
      <c r="N10" s="350">
        <v>3.7130000000000001</v>
      </c>
      <c r="O10" s="348">
        <v>4.9747000000000003</v>
      </c>
      <c r="P10" s="348">
        <v>5.5213999999999999</v>
      </c>
      <c r="Q10" s="348">
        <v>5.9481999999999999</v>
      </c>
      <c r="R10" s="348">
        <v>6.3280000000000003</v>
      </c>
      <c r="S10" s="348">
        <v>6.7483000000000004</v>
      </c>
      <c r="T10" s="348">
        <v>6.7412000000000001</v>
      </c>
      <c r="U10" s="354">
        <v>6.5511999999999997</v>
      </c>
      <c r="V10" s="350">
        <v>6.4226000000000001</v>
      </c>
      <c r="W10" s="348">
        <v>6.7321999999999997</v>
      </c>
      <c r="X10" s="348">
        <v>6.9436</v>
      </c>
      <c r="Y10" s="375">
        <v>6.274</v>
      </c>
      <c r="Z10" s="348">
        <v>6.0712000000000002</v>
      </c>
      <c r="AA10" s="348">
        <v>6.1571999999999996</v>
      </c>
      <c r="AB10" s="348">
        <v>6.9309000000000003</v>
      </c>
      <c r="AC10" s="348">
        <v>6.6204999999999998</v>
      </c>
      <c r="AD10" s="348">
        <v>6.4756999999999998</v>
      </c>
      <c r="AE10" s="348">
        <v>6.3829000000000002</v>
      </c>
      <c r="AF10" s="354">
        <v>6.7969999999999997</v>
      </c>
      <c r="AG10" s="346"/>
      <c r="AH10" s="600">
        <v>16</v>
      </c>
      <c r="AI10" s="346">
        <v>17</v>
      </c>
      <c r="AJ10" s="346">
        <v>16</v>
      </c>
      <c r="AK10" s="346">
        <v>16</v>
      </c>
      <c r="AL10" s="346">
        <v>14</v>
      </c>
      <c r="AM10" s="346">
        <v>17</v>
      </c>
      <c r="AN10" s="346">
        <v>17</v>
      </c>
      <c r="AO10" s="429">
        <v>15</v>
      </c>
      <c r="AP10" s="346">
        <v>14</v>
      </c>
      <c r="AQ10" s="346">
        <v>13</v>
      </c>
      <c r="AR10" s="346">
        <v>15</v>
      </c>
      <c r="AS10" s="346">
        <v>17</v>
      </c>
      <c r="AT10" s="346">
        <v>17</v>
      </c>
      <c r="AU10" s="346">
        <v>16</v>
      </c>
      <c r="AV10" s="346">
        <v>15</v>
      </c>
      <c r="AW10" s="346">
        <v>15</v>
      </c>
      <c r="AX10" s="346">
        <v>15</v>
      </c>
      <c r="AY10" s="601">
        <v>13</v>
      </c>
      <c r="AZ10" s="584"/>
      <c r="BA10" s="375">
        <v>18.04</v>
      </c>
      <c r="BB10" s="348">
        <v>87.55</v>
      </c>
      <c r="BC10" s="348">
        <v>0.94</v>
      </c>
      <c r="BD10" s="348" t="s">
        <v>430</v>
      </c>
      <c r="BE10" s="375" t="s">
        <v>430</v>
      </c>
      <c r="BF10" s="375">
        <v>-6.53</v>
      </c>
      <c r="BG10" s="374"/>
      <c r="BH10" s="372">
        <v>-6.53</v>
      </c>
      <c r="BI10" s="348">
        <v>32.729999999999997</v>
      </c>
      <c r="BJ10" s="348">
        <v>51.46</v>
      </c>
      <c r="BK10" s="348">
        <v>4.3</v>
      </c>
      <c r="BL10" s="348" t="s">
        <v>430</v>
      </c>
      <c r="BM10" s="372">
        <v>6.17</v>
      </c>
      <c r="BN10" s="372" t="s">
        <v>430</v>
      </c>
      <c r="BO10" s="372">
        <v>11.87</v>
      </c>
      <c r="BP10" s="372" t="s">
        <v>430</v>
      </c>
      <c r="BQ10" s="372" t="s">
        <v>430</v>
      </c>
      <c r="BR10" s="374"/>
      <c r="BS10" s="468">
        <v>3.2159131693568201</v>
      </c>
      <c r="BT10" s="348">
        <v>9.2683856381463201</v>
      </c>
      <c r="BU10" s="374"/>
      <c r="BV10" s="430" t="s">
        <v>7515</v>
      </c>
    </row>
    <row r="11" spans="1:75" s="428" customFormat="1" x14ac:dyDescent="0.25">
      <c r="A11" s="345" t="s">
        <v>7518</v>
      </c>
      <c r="B11" s="373"/>
      <c r="C11" s="719">
        <v>41275</v>
      </c>
      <c r="D11" s="373"/>
      <c r="E11" s="346">
        <v>61557.98</v>
      </c>
      <c r="F11" s="373"/>
      <c r="G11" s="347">
        <v>418.70170000000002</v>
      </c>
      <c r="H11" s="466"/>
      <c r="I11" s="350">
        <v>0.12789</v>
      </c>
      <c r="J11" s="348">
        <v>6.42</v>
      </c>
      <c r="K11" s="348">
        <v>0.11751</v>
      </c>
      <c r="L11" s="354">
        <v>0.12496</v>
      </c>
      <c r="M11" s="348"/>
      <c r="N11" s="350">
        <v>3.9144999999999999</v>
      </c>
      <c r="O11" s="348">
        <v>5.0145999999999997</v>
      </c>
      <c r="P11" s="348">
        <v>5.5327000000000002</v>
      </c>
      <c r="Q11" s="348">
        <v>6.0157999999999996</v>
      </c>
      <c r="R11" s="348">
        <v>6.3411999999999997</v>
      </c>
      <c r="S11" s="348">
        <v>6.8215000000000003</v>
      </c>
      <c r="T11" s="348">
        <v>6.7504</v>
      </c>
      <c r="U11" s="354">
        <v>6.5457999999999998</v>
      </c>
      <c r="V11" s="350">
        <v>6.4196</v>
      </c>
      <c r="W11" s="348">
        <v>6.7332000000000001</v>
      </c>
      <c r="X11" s="348">
        <v>6.9599000000000002</v>
      </c>
      <c r="Y11" s="375">
        <v>6.2820999999999998</v>
      </c>
      <c r="Z11" s="348">
        <v>6.1216999999999997</v>
      </c>
      <c r="AA11" s="348">
        <v>6.1976000000000004</v>
      </c>
      <c r="AB11" s="348">
        <v>6.9465000000000003</v>
      </c>
      <c r="AC11" s="348">
        <v>6.6191000000000004</v>
      </c>
      <c r="AD11" s="348">
        <v>6.4657</v>
      </c>
      <c r="AE11" s="348">
        <v>6.3815999999999997</v>
      </c>
      <c r="AF11" s="354">
        <v>6.8350999999999997</v>
      </c>
      <c r="AG11" s="346"/>
      <c r="AH11" s="600">
        <v>12</v>
      </c>
      <c r="AI11" s="346">
        <v>14</v>
      </c>
      <c r="AJ11" s="346">
        <v>15</v>
      </c>
      <c r="AK11" s="346">
        <v>13</v>
      </c>
      <c r="AL11" s="346">
        <v>12</v>
      </c>
      <c r="AM11" s="346">
        <v>10</v>
      </c>
      <c r="AN11" s="346">
        <v>15</v>
      </c>
      <c r="AO11" s="429">
        <v>16</v>
      </c>
      <c r="AP11" s="346">
        <v>16</v>
      </c>
      <c r="AQ11" s="346">
        <v>12</v>
      </c>
      <c r="AR11" s="346">
        <v>12</v>
      </c>
      <c r="AS11" s="346">
        <v>16</v>
      </c>
      <c r="AT11" s="346">
        <v>12</v>
      </c>
      <c r="AU11" s="346">
        <v>12</v>
      </c>
      <c r="AV11" s="346">
        <v>14</v>
      </c>
      <c r="AW11" s="346">
        <v>16</v>
      </c>
      <c r="AX11" s="346">
        <v>16</v>
      </c>
      <c r="AY11" s="601">
        <v>15</v>
      </c>
      <c r="AZ11" s="584"/>
      <c r="BA11" s="375">
        <v>17.059999999999999</v>
      </c>
      <c r="BB11" s="348">
        <v>84.79</v>
      </c>
      <c r="BC11" s="348" t="s">
        <v>430</v>
      </c>
      <c r="BD11" s="348" t="s">
        <v>430</v>
      </c>
      <c r="BE11" s="375" t="s">
        <v>430</v>
      </c>
      <c r="BF11" s="375">
        <v>-1.85</v>
      </c>
      <c r="BG11" s="374"/>
      <c r="BH11" s="372">
        <v>-1.85</v>
      </c>
      <c r="BI11" s="348">
        <v>26.05</v>
      </c>
      <c r="BJ11" s="348">
        <v>54.48</v>
      </c>
      <c r="BK11" s="348">
        <v>4.26</v>
      </c>
      <c r="BL11" s="348" t="s">
        <v>430</v>
      </c>
      <c r="BM11" s="372">
        <v>1.33</v>
      </c>
      <c r="BN11" s="372" t="s">
        <v>430</v>
      </c>
      <c r="BO11" s="372">
        <v>15.73</v>
      </c>
      <c r="BP11" s="372" t="s">
        <v>430</v>
      </c>
      <c r="BQ11" s="372" t="s">
        <v>430</v>
      </c>
      <c r="BR11" s="374"/>
      <c r="BS11" s="468">
        <v>3.5179317796482099</v>
      </c>
      <c r="BT11" s="348">
        <v>5.0745139794925498</v>
      </c>
      <c r="BU11" s="374"/>
      <c r="BV11" s="430" t="s">
        <v>7515</v>
      </c>
    </row>
    <row r="12" spans="1:75" s="428" customFormat="1" x14ac:dyDescent="0.25">
      <c r="A12" s="345" t="s">
        <v>7519</v>
      </c>
      <c r="B12" s="373"/>
      <c r="C12" s="719">
        <v>41274</v>
      </c>
      <c r="D12" s="373"/>
      <c r="E12" s="346">
        <v>56437.8</v>
      </c>
      <c r="F12" s="373"/>
      <c r="G12" s="347">
        <v>3148.7669000000001</v>
      </c>
      <c r="H12" s="466"/>
      <c r="I12" s="350">
        <v>0.11781</v>
      </c>
      <c r="J12" s="348">
        <v>6.37</v>
      </c>
      <c r="K12" s="348">
        <v>0.11781</v>
      </c>
      <c r="L12" s="354">
        <v>0.11781</v>
      </c>
      <c r="M12" s="348"/>
      <c r="N12" s="350">
        <v>3.8963999999999999</v>
      </c>
      <c r="O12" s="348">
        <v>4.9965999999999999</v>
      </c>
      <c r="P12" s="348">
        <v>5.5590999999999999</v>
      </c>
      <c r="Q12" s="348">
        <v>6.0321999999999996</v>
      </c>
      <c r="R12" s="348">
        <v>6.407</v>
      </c>
      <c r="S12" s="348">
        <v>6.8997000000000002</v>
      </c>
      <c r="T12" s="348">
        <v>6.8707000000000003</v>
      </c>
      <c r="U12" s="354">
        <v>6.6562999999999999</v>
      </c>
      <c r="V12" s="350">
        <v>6.5198999999999998</v>
      </c>
      <c r="W12" s="348">
        <v>6.819</v>
      </c>
      <c r="X12" s="348">
        <v>7.0212000000000003</v>
      </c>
      <c r="Y12" s="375">
        <v>6.3456000000000001</v>
      </c>
      <c r="Z12" s="348">
        <v>6.1669999999999998</v>
      </c>
      <c r="AA12" s="348">
        <v>6.2647000000000004</v>
      </c>
      <c r="AB12" s="348">
        <v>7.0570000000000004</v>
      </c>
      <c r="AC12" s="348">
        <v>6.7312000000000003</v>
      </c>
      <c r="AD12" s="348">
        <v>6.5743999999999998</v>
      </c>
      <c r="AE12" s="348">
        <v>6.4221000000000004</v>
      </c>
      <c r="AF12" s="354">
        <v>6.8631000000000002</v>
      </c>
      <c r="AG12" s="346"/>
      <c r="AH12" s="600">
        <v>13</v>
      </c>
      <c r="AI12" s="346">
        <v>16</v>
      </c>
      <c r="AJ12" s="346">
        <v>13</v>
      </c>
      <c r="AK12" s="346">
        <v>11</v>
      </c>
      <c r="AL12" s="346">
        <v>4</v>
      </c>
      <c r="AM12" s="346">
        <v>5</v>
      </c>
      <c r="AN12" s="346">
        <v>1</v>
      </c>
      <c r="AO12" s="429">
        <v>1</v>
      </c>
      <c r="AP12" s="346">
        <v>2</v>
      </c>
      <c r="AQ12" s="346">
        <v>1</v>
      </c>
      <c r="AR12" s="346">
        <v>3</v>
      </c>
      <c r="AS12" s="346">
        <v>2</v>
      </c>
      <c r="AT12" s="346">
        <v>3</v>
      </c>
      <c r="AU12" s="346">
        <v>4</v>
      </c>
      <c r="AV12" s="346">
        <v>3</v>
      </c>
      <c r="AW12" s="346">
        <v>1</v>
      </c>
      <c r="AX12" s="346">
        <v>1</v>
      </c>
      <c r="AY12" s="601">
        <v>6</v>
      </c>
      <c r="AZ12" s="584"/>
      <c r="BA12" s="375">
        <v>16</v>
      </c>
      <c r="BB12" s="348">
        <v>80.22</v>
      </c>
      <c r="BC12" s="348" t="s">
        <v>430</v>
      </c>
      <c r="BD12" s="348" t="s">
        <v>430</v>
      </c>
      <c r="BE12" s="375" t="s">
        <v>430</v>
      </c>
      <c r="BF12" s="375">
        <v>3.79</v>
      </c>
      <c r="BG12" s="374"/>
      <c r="BH12" s="372">
        <v>3.79</v>
      </c>
      <c r="BI12" s="348">
        <v>28.65</v>
      </c>
      <c r="BJ12" s="348">
        <v>43.26</v>
      </c>
      <c r="BK12" s="348">
        <v>8.3000000000000007</v>
      </c>
      <c r="BL12" s="348" t="s">
        <v>430</v>
      </c>
      <c r="BM12" s="372">
        <v>0.02</v>
      </c>
      <c r="BN12" s="372" t="s">
        <v>430</v>
      </c>
      <c r="BO12" s="372">
        <v>15.98</v>
      </c>
      <c r="BP12" s="372" t="s">
        <v>430</v>
      </c>
      <c r="BQ12" s="372" t="s">
        <v>430</v>
      </c>
      <c r="BR12" s="374"/>
      <c r="BS12" s="468">
        <v>1.1815404705907699</v>
      </c>
      <c r="BT12" s="348">
        <v>10.2151093651075</v>
      </c>
      <c r="BU12" s="374"/>
      <c r="BV12" s="430" t="s">
        <v>7515</v>
      </c>
    </row>
    <row r="13" spans="1:75" s="428" customFormat="1" ht="11" x14ac:dyDescent="0.3">
      <c r="A13" s="841" t="s">
        <v>7520</v>
      </c>
      <c r="B13" s="842"/>
      <c r="C13" s="843">
        <v>41275</v>
      </c>
      <c r="D13" s="842"/>
      <c r="E13" s="844">
        <v>51309.35</v>
      </c>
      <c r="F13" s="842"/>
      <c r="G13" s="845">
        <v>5716.7003999999997</v>
      </c>
      <c r="H13" s="850"/>
      <c r="I13" s="848">
        <v>0.11</v>
      </c>
      <c r="J13" s="846">
        <v>6.4</v>
      </c>
      <c r="K13" s="846">
        <v>0.11</v>
      </c>
      <c r="L13" s="856">
        <v>0.11</v>
      </c>
      <c r="M13" s="846"/>
      <c r="N13" s="848">
        <v>4.3390000000000004</v>
      </c>
      <c r="O13" s="846">
        <v>5.2972000000000001</v>
      </c>
      <c r="P13" s="846">
        <v>5.6517999999999997</v>
      </c>
      <c r="Q13" s="846">
        <v>6.0351999999999997</v>
      </c>
      <c r="R13" s="846">
        <v>6.3475000000000001</v>
      </c>
      <c r="S13" s="846">
        <v>6.8684000000000003</v>
      </c>
      <c r="T13" s="846">
        <v>6.8015999999999996</v>
      </c>
      <c r="U13" s="856">
        <v>6.5583</v>
      </c>
      <c r="V13" s="848">
        <v>6.4375999999999998</v>
      </c>
      <c r="W13" s="846">
        <v>6.7502000000000004</v>
      </c>
      <c r="X13" s="846">
        <v>6.9637000000000002</v>
      </c>
      <c r="Y13" s="852">
        <v>6.2892000000000001</v>
      </c>
      <c r="Z13" s="846">
        <v>6.0857000000000001</v>
      </c>
      <c r="AA13" s="846">
        <v>6.2129000000000003</v>
      </c>
      <c r="AB13" s="846">
        <v>6.9850000000000003</v>
      </c>
      <c r="AC13" s="846">
        <v>6.6344000000000003</v>
      </c>
      <c r="AD13" s="846">
        <v>6.4823000000000004</v>
      </c>
      <c r="AE13" s="846">
        <v>6.3829000000000002</v>
      </c>
      <c r="AF13" s="856">
        <v>6.7991000000000001</v>
      </c>
      <c r="AG13" s="844"/>
      <c r="AH13" s="935">
        <v>5</v>
      </c>
      <c r="AI13" s="844">
        <v>4</v>
      </c>
      <c r="AJ13" s="844">
        <v>7</v>
      </c>
      <c r="AK13" s="844">
        <v>9</v>
      </c>
      <c r="AL13" s="844">
        <v>10</v>
      </c>
      <c r="AM13" s="844">
        <v>7</v>
      </c>
      <c r="AN13" s="844">
        <v>8</v>
      </c>
      <c r="AO13" s="936">
        <v>13</v>
      </c>
      <c r="AP13" s="844">
        <v>11</v>
      </c>
      <c r="AQ13" s="844">
        <v>9</v>
      </c>
      <c r="AR13" s="844">
        <v>10</v>
      </c>
      <c r="AS13" s="844">
        <v>13</v>
      </c>
      <c r="AT13" s="844">
        <v>15</v>
      </c>
      <c r="AU13" s="844">
        <v>8</v>
      </c>
      <c r="AV13" s="844">
        <v>8</v>
      </c>
      <c r="AW13" s="844">
        <v>12</v>
      </c>
      <c r="AX13" s="844">
        <v>13</v>
      </c>
      <c r="AY13" s="937">
        <v>13</v>
      </c>
      <c r="AZ13" s="933"/>
      <c r="BA13" s="852">
        <v>17.68</v>
      </c>
      <c r="BB13" s="846">
        <v>81.95</v>
      </c>
      <c r="BC13" s="846" t="s">
        <v>430</v>
      </c>
      <c r="BD13" s="846" t="s">
        <v>430</v>
      </c>
      <c r="BE13" s="852" t="s">
        <v>430</v>
      </c>
      <c r="BF13" s="852">
        <v>0.36</v>
      </c>
      <c r="BG13" s="847"/>
      <c r="BH13" s="855">
        <v>0.36</v>
      </c>
      <c r="BI13" s="846">
        <v>38.49</v>
      </c>
      <c r="BJ13" s="846">
        <v>42.57</v>
      </c>
      <c r="BK13" s="846">
        <v>0.9</v>
      </c>
      <c r="BL13" s="846" t="s">
        <v>430</v>
      </c>
      <c r="BM13" s="855">
        <v>0.59</v>
      </c>
      <c r="BN13" s="855" t="s">
        <v>430</v>
      </c>
      <c r="BO13" s="855">
        <v>17.100000000000001</v>
      </c>
      <c r="BP13" s="855" t="s">
        <v>430</v>
      </c>
      <c r="BQ13" s="855" t="s">
        <v>430</v>
      </c>
      <c r="BR13" s="847"/>
      <c r="BS13" s="854">
        <v>2.3759480499999999</v>
      </c>
      <c r="BT13" s="846">
        <v>9.6368141999999999</v>
      </c>
      <c r="BU13" s="847"/>
      <c r="BV13" s="892" t="s">
        <v>7515</v>
      </c>
      <c r="BW13" s="938"/>
    </row>
    <row r="14" spans="1:75" s="428" customFormat="1" x14ac:dyDescent="0.25">
      <c r="A14" s="345" t="s">
        <v>7521</v>
      </c>
      <c r="B14" s="373"/>
      <c r="C14" s="719">
        <v>41275</v>
      </c>
      <c r="D14" s="373"/>
      <c r="E14" s="346">
        <v>41345.629999999997</v>
      </c>
      <c r="F14" s="373"/>
      <c r="G14" s="347">
        <v>6928.3489</v>
      </c>
      <c r="H14" s="466"/>
      <c r="I14" s="350">
        <v>0.12055</v>
      </c>
      <c r="J14" s="348">
        <v>6.44</v>
      </c>
      <c r="K14" s="348">
        <v>0.11233</v>
      </c>
      <c r="L14" s="354">
        <v>0.11781</v>
      </c>
      <c r="M14" s="348"/>
      <c r="N14" s="350">
        <v>4.0579999999999998</v>
      </c>
      <c r="O14" s="348">
        <v>5.2535999999999996</v>
      </c>
      <c r="P14" s="348">
        <v>5.641</v>
      </c>
      <c r="Q14" s="348">
        <v>6.0632999999999999</v>
      </c>
      <c r="R14" s="348">
        <v>6.3956</v>
      </c>
      <c r="S14" s="348">
        <v>6.9042000000000003</v>
      </c>
      <c r="T14" s="348">
        <v>6.8391000000000002</v>
      </c>
      <c r="U14" s="354">
        <v>6.6154000000000002</v>
      </c>
      <c r="V14" s="350">
        <v>6.4842000000000004</v>
      </c>
      <c r="W14" s="348">
        <v>6.7819000000000003</v>
      </c>
      <c r="X14" s="348">
        <v>6.9965000000000002</v>
      </c>
      <c r="Y14" s="375">
        <v>6.3231000000000002</v>
      </c>
      <c r="Z14" s="348">
        <v>6.1668000000000003</v>
      </c>
      <c r="AA14" s="348">
        <v>6.2465000000000002</v>
      </c>
      <c r="AB14" s="348">
        <v>7.0218999999999996</v>
      </c>
      <c r="AC14" s="348">
        <v>6.6925999999999997</v>
      </c>
      <c r="AD14" s="348">
        <v>6.5332999999999997</v>
      </c>
      <c r="AE14" s="348">
        <v>6.4352</v>
      </c>
      <c r="AF14" s="354">
        <v>6.8739999999999997</v>
      </c>
      <c r="AG14" s="346"/>
      <c r="AH14" s="600">
        <v>10</v>
      </c>
      <c r="AI14" s="346">
        <v>6</v>
      </c>
      <c r="AJ14" s="346">
        <v>8</v>
      </c>
      <c r="AK14" s="346">
        <v>7</v>
      </c>
      <c r="AL14" s="346">
        <v>6</v>
      </c>
      <c r="AM14" s="346">
        <v>4</v>
      </c>
      <c r="AN14" s="346">
        <v>4</v>
      </c>
      <c r="AO14" s="429">
        <v>5</v>
      </c>
      <c r="AP14" s="346">
        <v>7</v>
      </c>
      <c r="AQ14" s="346">
        <v>6</v>
      </c>
      <c r="AR14" s="346">
        <v>6</v>
      </c>
      <c r="AS14" s="346">
        <v>4</v>
      </c>
      <c r="AT14" s="346">
        <v>4</v>
      </c>
      <c r="AU14" s="346">
        <v>5</v>
      </c>
      <c r="AV14" s="346">
        <v>6</v>
      </c>
      <c r="AW14" s="346">
        <v>4</v>
      </c>
      <c r="AX14" s="346">
        <v>5</v>
      </c>
      <c r="AY14" s="601">
        <v>3</v>
      </c>
      <c r="AZ14" s="584"/>
      <c r="BA14" s="375">
        <v>13.81</v>
      </c>
      <c r="BB14" s="348">
        <v>81.680000000000007</v>
      </c>
      <c r="BC14" s="348" t="s">
        <v>430</v>
      </c>
      <c r="BD14" s="348" t="s">
        <v>430</v>
      </c>
      <c r="BE14" s="375" t="s">
        <v>430</v>
      </c>
      <c r="BF14" s="375">
        <v>4.51</v>
      </c>
      <c r="BG14" s="374"/>
      <c r="BH14" s="372">
        <v>4.47</v>
      </c>
      <c r="BI14" s="348">
        <v>29.69</v>
      </c>
      <c r="BJ14" s="348">
        <v>50.36</v>
      </c>
      <c r="BK14" s="348">
        <v>1.62</v>
      </c>
      <c r="BL14" s="348" t="s">
        <v>430</v>
      </c>
      <c r="BM14" s="372">
        <v>0.7</v>
      </c>
      <c r="BN14" s="372" t="s">
        <v>430</v>
      </c>
      <c r="BO14" s="372">
        <v>13.12</v>
      </c>
      <c r="BP14" s="372" t="s">
        <v>430</v>
      </c>
      <c r="BQ14" s="372" t="s">
        <v>430</v>
      </c>
      <c r="BR14" s="374"/>
      <c r="BS14" s="468">
        <v>2.69602839919119</v>
      </c>
      <c r="BT14" s="348">
        <v>10.071504566978501</v>
      </c>
      <c r="BU14" s="374"/>
      <c r="BV14" s="430" t="s">
        <v>7515</v>
      </c>
    </row>
    <row r="15" spans="1:75" s="428" customFormat="1" x14ac:dyDescent="0.25">
      <c r="A15" s="345" t="s">
        <v>7522</v>
      </c>
      <c r="B15" s="373"/>
      <c r="C15" s="719">
        <v>41275</v>
      </c>
      <c r="D15" s="373"/>
      <c r="E15" s="346">
        <v>27602.85</v>
      </c>
      <c r="F15" s="373"/>
      <c r="G15" s="347">
        <v>4466.5237999999999</v>
      </c>
      <c r="H15" s="466"/>
      <c r="I15" s="350">
        <v>0.12055</v>
      </c>
      <c r="J15" s="348">
        <v>6.41</v>
      </c>
      <c r="K15" s="348">
        <v>0.12055</v>
      </c>
      <c r="L15" s="354">
        <v>0.12055</v>
      </c>
      <c r="M15" s="348"/>
      <c r="N15" s="350">
        <v>3.8714</v>
      </c>
      <c r="O15" s="348">
        <v>5.0149999999999997</v>
      </c>
      <c r="P15" s="348">
        <v>5.5343999999999998</v>
      </c>
      <c r="Q15" s="348">
        <v>6.0652999999999997</v>
      </c>
      <c r="R15" s="348">
        <v>6.3413000000000004</v>
      </c>
      <c r="S15" s="348">
        <v>6.7854000000000001</v>
      </c>
      <c r="T15" s="348">
        <v>6.7575000000000003</v>
      </c>
      <c r="U15" s="354">
        <v>6.5664999999999996</v>
      </c>
      <c r="V15" s="350">
        <v>6.4508000000000001</v>
      </c>
      <c r="W15" s="348">
        <v>6.7778</v>
      </c>
      <c r="X15" s="348">
        <v>6.9874000000000001</v>
      </c>
      <c r="Y15" s="375">
        <v>6.3022999999999998</v>
      </c>
      <c r="Z15" s="348">
        <v>6.1440999999999999</v>
      </c>
      <c r="AA15" s="348">
        <v>6.1786000000000003</v>
      </c>
      <c r="AB15" s="348">
        <v>6.9031000000000002</v>
      </c>
      <c r="AC15" s="348">
        <v>6.6242000000000001</v>
      </c>
      <c r="AD15" s="348">
        <v>6.4961000000000002</v>
      </c>
      <c r="AE15" s="348">
        <v>6.4019000000000004</v>
      </c>
      <c r="AF15" s="354">
        <v>6.8636999999999997</v>
      </c>
      <c r="AG15" s="346"/>
      <c r="AH15" s="600">
        <v>14</v>
      </c>
      <c r="AI15" s="346">
        <v>13</v>
      </c>
      <c r="AJ15" s="346">
        <v>14</v>
      </c>
      <c r="AK15" s="346">
        <v>6</v>
      </c>
      <c r="AL15" s="346">
        <v>11</v>
      </c>
      <c r="AM15" s="346">
        <v>15</v>
      </c>
      <c r="AN15" s="346">
        <v>14</v>
      </c>
      <c r="AO15" s="429">
        <v>9</v>
      </c>
      <c r="AP15" s="346">
        <v>9</v>
      </c>
      <c r="AQ15" s="346">
        <v>7</v>
      </c>
      <c r="AR15" s="346">
        <v>7</v>
      </c>
      <c r="AS15" s="346">
        <v>10</v>
      </c>
      <c r="AT15" s="346">
        <v>7</v>
      </c>
      <c r="AU15" s="346">
        <v>13</v>
      </c>
      <c r="AV15" s="346">
        <v>17</v>
      </c>
      <c r="AW15" s="346">
        <v>14</v>
      </c>
      <c r="AX15" s="346">
        <v>9</v>
      </c>
      <c r="AY15" s="601">
        <v>9</v>
      </c>
      <c r="AZ15" s="584"/>
      <c r="BA15" s="375">
        <v>17.739999999999998</v>
      </c>
      <c r="BB15" s="348">
        <v>80.06</v>
      </c>
      <c r="BC15" s="348" t="s">
        <v>430</v>
      </c>
      <c r="BD15" s="348" t="s">
        <v>430</v>
      </c>
      <c r="BE15" s="375" t="s">
        <v>430</v>
      </c>
      <c r="BF15" s="375">
        <v>2.21</v>
      </c>
      <c r="BG15" s="374"/>
      <c r="BH15" s="372">
        <v>2.21</v>
      </c>
      <c r="BI15" s="348">
        <v>28.87</v>
      </c>
      <c r="BJ15" s="348">
        <v>50.74</v>
      </c>
      <c r="BK15" s="348">
        <v>0.45</v>
      </c>
      <c r="BL15" s="348" t="s">
        <v>430</v>
      </c>
      <c r="BM15" s="372">
        <v>0.89</v>
      </c>
      <c r="BN15" s="372" t="s">
        <v>430</v>
      </c>
      <c r="BO15" s="372">
        <v>16.850000000000001</v>
      </c>
      <c r="BP15" s="372" t="s">
        <v>430</v>
      </c>
      <c r="BQ15" s="372" t="s">
        <v>430</v>
      </c>
      <c r="BR15" s="374"/>
      <c r="BS15" s="468">
        <v>4.1324365312397298</v>
      </c>
      <c r="BT15" s="348">
        <v>11.4958655934488</v>
      </c>
      <c r="BU15" s="374"/>
      <c r="BV15" s="430" t="s">
        <v>7515</v>
      </c>
    </row>
    <row r="16" spans="1:75" s="428" customFormat="1" x14ac:dyDescent="0.25">
      <c r="A16" s="345" t="s">
        <v>7523</v>
      </c>
      <c r="B16" s="373"/>
      <c r="C16" s="719">
        <v>41275</v>
      </c>
      <c r="D16" s="373"/>
      <c r="E16" s="346">
        <v>26727.5</v>
      </c>
      <c r="F16" s="373"/>
      <c r="G16" s="347">
        <v>463.92410000000001</v>
      </c>
      <c r="H16" s="466"/>
      <c r="I16" s="350">
        <v>0.10137</v>
      </c>
      <c r="J16" s="348">
        <v>6.36</v>
      </c>
      <c r="K16" s="348">
        <v>0.10137</v>
      </c>
      <c r="L16" s="354">
        <v>0.10137</v>
      </c>
      <c r="M16" s="348"/>
      <c r="N16" s="350">
        <v>2.6831</v>
      </c>
      <c r="O16" s="348">
        <v>4.6673</v>
      </c>
      <c r="P16" s="348">
        <v>5.3475999999999999</v>
      </c>
      <c r="Q16" s="348">
        <v>5.9394999999999998</v>
      </c>
      <c r="R16" s="348">
        <v>6.3079999999999998</v>
      </c>
      <c r="S16" s="348">
        <v>6.7979000000000003</v>
      </c>
      <c r="T16" s="348">
        <v>6.8002000000000002</v>
      </c>
      <c r="U16" s="354">
        <v>6.5961999999999996</v>
      </c>
      <c r="V16" s="350">
        <v>6.4724000000000004</v>
      </c>
      <c r="W16" s="348">
        <v>6.7671999999999999</v>
      </c>
      <c r="X16" s="348">
        <v>6.9772999999999996</v>
      </c>
      <c r="Y16" s="375">
        <v>6.3179999999999996</v>
      </c>
      <c r="Z16" s="348">
        <v>6.1364999999999998</v>
      </c>
      <c r="AA16" s="348">
        <v>6.1753999999999998</v>
      </c>
      <c r="AB16" s="348">
        <v>6.9589999999999996</v>
      </c>
      <c r="AC16" s="348">
        <v>6.6691000000000003</v>
      </c>
      <c r="AD16" s="348">
        <v>6.5176999999999996</v>
      </c>
      <c r="AE16" s="348">
        <v>6.3143000000000002</v>
      </c>
      <c r="AF16" s="354">
        <v>6.8276000000000003</v>
      </c>
      <c r="AG16" s="346"/>
      <c r="AH16" s="600">
        <v>19</v>
      </c>
      <c r="AI16" s="346">
        <v>19</v>
      </c>
      <c r="AJ16" s="346">
        <v>19</v>
      </c>
      <c r="AK16" s="346">
        <v>18</v>
      </c>
      <c r="AL16" s="346">
        <v>16</v>
      </c>
      <c r="AM16" s="346">
        <v>12</v>
      </c>
      <c r="AN16" s="346">
        <v>9</v>
      </c>
      <c r="AO16" s="429">
        <v>8</v>
      </c>
      <c r="AP16" s="346">
        <v>8</v>
      </c>
      <c r="AQ16" s="346">
        <v>8</v>
      </c>
      <c r="AR16" s="346">
        <v>8</v>
      </c>
      <c r="AS16" s="346">
        <v>5</v>
      </c>
      <c r="AT16" s="346">
        <v>9</v>
      </c>
      <c r="AU16" s="346">
        <v>14</v>
      </c>
      <c r="AV16" s="346">
        <v>11</v>
      </c>
      <c r="AW16" s="346">
        <v>8</v>
      </c>
      <c r="AX16" s="346">
        <v>8</v>
      </c>
      <c r="AY16" s="601">
        <v>16</v>
      </c>
      <c r="AZ16" s="584"/>
      <c r="BA16" s="375">
        <v>17.36</v>
      </c>
      <c r="BB16" s="348">
        <v>84.62</v>
      </c>
      <c r="BC16" s="348" t="s">
        <v>430</v>
      </c>
      <c r="BD16" s="348" t="s">
        <v>430</v>
      </c>
      <c r="BE16" s="375" t="s">
        <v>430</v>
      </c>
      <c r="BF16" s="375">
        <v>-1.98</v>
      </c>
      <c r="BG16" s="374"/>
      <c r="BH16" s="372">
        <v>-1.98</v>
      </c>
      <c r="BI16" s="348">
        <v>30.72</v>
      </c>
      <c r="BJ16" s="348">
        <v>47.86</v>
      </c>
      <c r="BK16" s="348">
        <v>6.05</v>
      </c>
      <c r="BL16" s="348" t="s">
        <v>430</v>
      </c>
      <c r="BM16" s="372" t="s">
        <v>430</v>
      </c>
      <c r="BN16" s="372" t="s">
        <v>430</v>
      </c>
      <c r="BO16" s="372">
        <v>17.36</v>
      </c>
      <c r="BP16" s="372" t="s">
        <v>430</v>
      </c>
      <c r="BQ16" s="372" t="s">
        <v>430</v>
      </c>
      <c r="BR16" s="374"/>
      <c r="BS16" s="468">
        <v>3.4373814189687901</v>
      </c>
      <c r="BT16" s="348">
        <v>13.1468812260559</v>
      </c>
      <c r="BU16" s="374"/>
      <c r="BV16" s="430" t="s">
        <v>7515</v>
      </c>
    </row>
    <row r="17" spans="1:74" s="428" customFormat="1" x14ac:dyDescent="0.25">
      <c r="A17" s="345" t="s">
        <v>7524</v>
      </c>
      <c r="B17" s="373"/>
      <c r="C17" s="719">
        <v>41274</v>
      </c>
      <c r="D17" s="373"/>
      <c r="E17" s="346">
        <v>22962.05</v>
      </c>
      <c r="F17" s="373"/>
      <c r="G17" s="347">
        <v>4047.5895</v>
      </c>
      <c r="H17" s="466"/>
      <c r="I17" s="350">
        <v>0</v>
      </c>
      <c r="J17" s="348">
        <v>6.38</v>
      </c>
      <c r="K17" s="348">
        <v>0.12</v>
      </c>
      <c r="L17" s="354">
        <v>0.12</v>
      </c>
      <c r="M17" s="348"/>
      <c r="N17" s="350">
        <v>4.1449999999999996</v>
      </c>
      <c r="O17" s="348">
        <v>5.1176000000000004</v>
      </c>
      <c r="P17" s="348">
        <v>5.6321000000000003</v>
      </c>
      <c r="Q17" s="348">
        <v>6.0796000000000001</v>
      </c>
      <c r="R17" s="348">
        <v>6.4028</v>
      </c>
      <c r="S17" s="348">
        <v>6.8914</v>
      </c>
      <c r="T17" s="348">
        <v>6.8159000000000001</v>
      </c>
      <c r="U17" s="354">
        <v>6.6172000000000004</v>
      </c>
      <c r="V17" s="350">
        <v>6.4903000000000004</v>
      </c>
      <c r="W17" s="348">
        <v>6.7919999999999998</v>
      </c>
      <c r="X17" s="348">
        <v>7.0003000000000002</v>
      </c>
      <c r="Y17" s="375">
        <v>6.3167</v>
      </c>
      <c r="Z17" s="348">
        <v>6.1295999999999999</v>
      </c>
      <c r="AA17" s="348">
        <v>6.2073</v>
      </c>
      <c r="AB17" s="348">
        <v>6.9646999999999997</v>
      </c>
      <c r="AC17" s="348">
        <v>6.6848999999999998</v>
      </c>
      <c r="AD17" s="348">
        <v>6.5415000000000001</v>
      </c>
      <c r="AE17" s="348">
        <v>6.4275000000000002</v>
      </c>
      <c r="AF17" s="354">
        <v>6.8281999999999998</v>
      </c>
      <c r="AG17" s="346"/>
      <c r="AH17" s="600">
        <v>9</v>
      </c>
      <c r="AI17" s="346">
        <v>10</v>
      </c>
      <c r="AJ17" s="346">
        <v>10</v>
      </c>
      <c r="AK17" s="346">
        <v>5</v>
      </c>
      <c r="AL17" s="346">
        <v>5</v>
      </c>
      <c r="AM17" s="346">
        <v>6</v>
      </c>
      <c r="AN17" s="346">
        <v>7</v>
      </c>
      <c r="AO17" s="429">
        <v>4</v>
      </c>
      <c r="AP17" s="346">
        <v>5</v>
      </c>
      <c r="AQ17" s="346">
        <v>5</v>
      </c>
      <c r="AR17" s="346">
        <v>5</v>
      </c>
      <c r="AS17" s="346">
        <v>6</v>
      </c>
      <c r="AT17" s="346">
        <v>10</v>
      </c>
      <c r="AU17" s="346">
        <v>9</v>
      </c>
      <c r="AV17" s="346">
        <v>10</v>
      </c>
      <c r="AW17" s="346">
        <v>6</v>
      </c>
      <c r="AX17" s="346">
        <v>4</v>
      </c>
      <c r="AY17" s="601">
        <v>5</v>
      </c>
      <c r="AZ17" s="584"/>
      <c r="BA17" s="375">
        <v>15.35</v>
      </c>
      <c r="BB17" s="348">
        <v>84.24</v>
      </c>
      <c r="BC17" s="348" t="s">
        <v>430</v>
      </c>
      <c r="BD17" s="348" t="s">
        <v>430</v>
      </c>
      <c r="BE17" s="375" t="s">
        <v>430</v>
      </c>
      <c r="BF17" s="375">
        <v>0.41</v>
      </c>
      <c r="BG17" s="374"/>
      <c r="BH17" s="372">
        <v>0.41</v>
      </c>
      <c r="BI17" s="348">
        <v>32.85</v>
      </c>
      <c r="BJ17" s="348">
        <v>49.74</v>
      </c>
      <c r="BK17" s="348">
        <v>1.65</v>
      </c>
      <c r="BL17" s="348" t="s">
        <v>430</v>
      </c>
      <c r="BM17" s="372" t="s">
        <v>430</v>
      </c>
      <c r="BN17" s="372" t="s">
        <v>430</v>
      </c>
      <c r="BO17" s="372">
        <v>15.35</v>
      </c>
      <c r="BP17" s="372" t="s">
        <v>430</v>
      </c>
      <c r="BQ17" s="372" t="s">
        <v>430</v>
      </c>
      <c r="BR17" s="374"/>
      <c r="BS17" s="468">
        <v>3.0586946003058699</v>
      </c>
      <c r="BT17" s="348">
        <v>11.184809741118499</v>
      </c>
      <c r="BU17" s="374"/>
      <c r="BV17" s="430" t="s">
        <v>7515</v>
      </c>
    </row>
    <row r="18" spans="1:74" s="428" customFormat="1" x14ac:dyDescent="0.25">
      <c r="A18" s="345" t="s">
        <v>7525</v>
      </c>
      <c r="B18" s="373"/>
      <c r="C18" s="719">
        <v>41275</v>
      </c>
      <c r="D18" s="373"/>
      <c r="E18" s="346">
        <v>20723.490000000002</v>
      </c>
      <c r="F18" s="373"/>
      <c r="G18" s="347">
        <v>3883.3683000000001</v>
      </c>
      <c r="H18" s="466"/>
      <c r="I18" s="350">
        <v>0.11507000000000001</v>
      </c>
      <c r="J18" s="348">
        <v>6.32</v>
      </c>
      <c r="K18" s="348">
        <v>0.11507000000000001</v>
      </c>
      <c r="L18" s="354">
        <v>0.11507000000000001</v>
      </c>
      <c r="M18" s="348"/>
      <c r="N18" s="350">
        <v>4.1943000000000001</v>
      </c>
      <c r="O18" s="348">
        <v>5.1585000000000001</v>
      </c>
      <c r="P18" s="348">
        <v>5.5846999999999998</v>
      </c>
      <c r="Q18" s="348">
        <v>6.0529999999999999</v>
      </c>
      <c r="R18" s="348">
        <v>6.3341000000000003</v>
      </c>
      <c r="S18" s="348">
        <v>6.8315999999999999</v>
      </c>
      <c r="T18" s="348">
        <v>6.7777000000000003</v>
      </c>
      <c r="U18" s="354">
        <v>6.5613000000000001</v>
      </c>
      <c r="V18" s="350">
        <v>6.4329000000000001</v>
      </c>
      <c r="W18" s="348">
        <v>6.7454999999999998</v>
      </c>
      <c r="X18" s="348">
        <v>6.9610000000000003</v>
      </c>
      <c r="Y18" s="375">
        <v>6.2862</v>
      </c>
      <c r="Z18" s="348">
        <v>6.0952000000000002</v>
      </c>
      <c r="AA18" s="348">
        <v>6.1684999999999999</v>
      </c>
      <c r="AB18" s="348">
        <v>6.9771999999999998</v>
      </c>
      <c r="AC18" s="348">
        <v>6.6391</v>
      </c>
      <c r="AD18" s="348">
        <v>6.4863999999999997</v>
      </c>
      <c r="AE18" s="348">
        <v>6.4053000000000004</v>
      </c>
      <c r="AF18" s="354">
        <v>6.8170000000000002</v>
      </c>
      <c r="AG18" s="346"/>
      <c r="AH18" s="600">
        <v>8</v>
      </c>
      <c r="AI18" s="346">
        <v>8</v>
      </c>
      <c r="AJ18" s="346">
        <v>12</v>
      </c>
      <c r="AK18" s="346">
        <v>8</v>
      </c>
      <c r="AL18" s="346">
        <v>13</v>
      </c>
      <c r="AM18" s="346">
        <v>9</v>
      </c>
      <c r="AN18" s="346">
        <v>12</v>
      </c>
      <c r="AO18" s="429">
        <v>11</v>
      </c>
      <c r="AP18" s="346">
        <v>13</v>
      </c>
      <c r="AQ18" s="346">
        <v>11</v>
      </c>
      <c r="AR18" s="346">
        <v>11</v>
      </c>
      <c r="AS18" s="346">
        <v>15</v>
      </c>
      <c r="AT18" s="346">
        <v>14</v>
      </c>
      <c r="AU18" s="346">
        <v>15</v>
      </c>
      <c r="AV18" s="346">
        <v>9</v>
      </c>
      <c r="AW18" s="346">
        <v>10</v>
      </c>
      <c r="AX18" s="346">
        <v>12</v>
      </c>
      <c r="AY18" s="601">
        <v>8</v>
      </c>
      <c r="AZ18" s="584"/>
      <c r="BA18" s="375">
        <v>16.09</v>
      </c>
      <c r="BB18" s="348">
        <v>79</v>
      </c>
      <c r="BC18" s="348" t="s">
        <v>430</v>
      </c>
      <c r="BD18" s="348" t="s">
        <v>430</v>
      </c>
      <c r="BE18" s="375" t="s">
        <v>430</v>
      </c>
      <c r="BF18" s="375">
        <v>4.9000000000000004</v>
      </c>
      <c r="BG18" s="374"/>
      <c r="BH18" s="372">
        <v>4.9000000000000004</v>
      </c>
      <c r="BI18" s="348">
        <v>30</v>
      </c>
      <c r="BJ18" s="348">
        <v>46.16</v>
      </c>
      <c r="BK18" s="348">
        <v>2.85</v>
      </c>
      <c r="BL18" s="348" t="s">
        <v>430</v>
      </c>
      <c r="BM18" s="372" t="s">
        <v>430</v>
      </c>
      <c r="BN18" s="372" t="s">
        <v>430</v>
      </c>
      <c r="BO18" s="372">
        <v>16.09</v>
      </c>
      <c r="BP18" s="372" t="s">
        <v>430</v>
      </c>
      <c r="BQ18" s="372" t="s">
        <v>430</v>
      </c>
      <c r="BR18" s="374"/>
      <c r="BS18" s="468">
        <v>2.87178303114871</v>
      </c>
      <c r="BT18" s="348">
        <v>10.513269804205301</v>
      </c>
      <c r="BU18" s="374"/>
      <c r="BV18" s="430" t="s">
        <v>7515</v>
      </c>
    </row>
    <row r="19" spans="1:74" s="428" customFormat="1" x14ac:dyDescent="0.25">
      <c r="A19" s="345" t="s">
        <v>7526</v>
      </c>
      <c r="B19" s="373"/>
      <c r="C19" s="719">
        <v>41275</v>
      </c>
      <c r="D19" s="373"/>
      <c r="E19" s="346">
        <v>20046.54</v>
      </c>
      <c r="F19" s="373"/>
      <c r="G19" s="347">
        <v>2818.9576000000002</v>
      </c>
      <c r="H19" s="466"/>
      <c r="I19" s="350">
        <v>0.11226999999999999</v>
      </c>
      <c r="J19" s="348">
        <v>6.32</v>
      </c>
      <c r="K19" s="348">
        <v>0.1114</v>
      </c>
      <c r="L19" s="354">
        <v>0.11226999999999999</v>
      </c>
      <c r="M19" s="348"/>
      <c r="N19" s="350">
        <v>3.6141999999999999</v>
      </c>
      <c r="O19" s="348">
        <v>5.0143000000000004</v>
      </c>
      <c r="P19" s="348">
        <v>5.4972000000000003</v>
      </c>
      <c r="Q19" s="348">
        <v>5.9057000000000004</v>
      </c>
      <c r="R19" s="348">
        <v>6.2446999999999999</v>
      </c>
      <c r="S19" s="348">
        <v>6.7927999999999997</v>
      </c>
      <c r="T19" s="348">
        <v>6.7477999999999998</v>
      </c>
      <c r="U19" s="354">
        <v>6.5324999999999998</v>
      </c>
      <c r="V19" s="350">
        <v>6.4090999999999996</v>
      </c>
      <c r="W19" s="348">
        <v>6.7476000000000003</v>
      </c>
      <c r="X19" s="348">
        <v>6.9713000000000003</v>
      </c>
      <c r="Y19" s="375">
        <v>6.3117999999999999</v>
      </c>
      <c r="Z19" s="348">
        <v>6.1231</v>
      </c>
      <c r="AA19" s="348">
        <v>6.1371000000000002</v>
      </c>
      <c r="AB19" s="348">
        <v>6.9278000000000004</v>
      </c>
      <c r="AC19" s="348">
        <v>6.6143999999999998</v>
      </c>
      <c r="AD19" s="348">
        <v>6.4654999999999996</v>
      </c>
      <c r="AE19" s="348">
        <v>6.2347000000000001</v>
      </c>
      <c r="AF19" s="354">
        <v>6.8227000000000002</v>
      </c>
      <c r="AG19" s="346"/>
      <c r="AH19" s="600">
        <v>17</v>
      </c>
      <c r="AI19" s="346">
        <v>15</v>
      </c>
      <c r="AJ19" s="346">
        <v>17</v>
      </c>
      <c r="AK19" s="346">
        <v>19</v>
      </c>
      <c r="AL19" s="346">
        <v>19</v>
      </c>
      <c r="AM19" s="346">
        <v>13</v>
      </c>
      <c r="AN19" s="346">
        <v>16</v>
      </c>
      <c r="AO19" s="429">
        <v>17</v>
      </c>
      <c r="AP19" s="346">
        <v>17</v>
      </c>
      <c r="AQ19" s="346">
        <v>10</v>
      </c>
      <c r="AR19" s="346">
        <v>9</v>
      </c>
      <c r="AS19" s="346">
        <v>8</v>
      </c>
      <c r="AT19" s="346">
        <v>11</v>
      </c>
      <c r="AU19" s="346">
        <v>18</v>
      </c>
      <c r="AV19" s="346">
        <v>16</v>
      </c>
      <c r="AW19" s="346">
        <v>17</v>
      </c>
      <c r="AX19" s="346">
        <v>17</v>
      </c>
      <c r="AY19" s="601">
        <v>19</v>
      </c>
      <c r="AZ19" s="584"/>
      <c r="BA19" s="375">
        <v>19.41</v>
      </c>
      <c r="BB19" s="348">
        <v>82.83</v>
      </c>
      <c r="BC19" s="348" t="s">
        <v>430</v>
      </c>
      <c r="BD19" s="348" t="s">
        <v>430</v>
      </c>
      <c r="BE19" s="375" t="s">
        <v>430</v>
      </c>
      <c r="BF19" s="375">
        <v>-2.2400000000000002</v>
      </c>
      <c r="BG19" s="374"/>
      <c r="BH19" s="372">
        <v>-2.2400000000000002</v>
      </c>
      <c r="BI19" s="348">
        <v>37.4</v>
      </c>
      <c r="BJ19" s="348">
        <v>45.43</v>
      </c>
      <c r="BK19" s="348" t="s">
        <v>430</v>
      </c>
      <c r="BL19" s="348" t="s">
        <v>430</v>
      </c>
      <c r="BM19" s="372" t="s">
        <v>430</v>
      </c>
      <c r="BN19" s="372" t="s">
        <v>430</v>
      </c>
      <c r="BO19" s="372">
        <v>19.41</v>
      </c>
      <c r="BP19" s="372" t="s">
        <v>430</v>
      </c>
      <c r="BQ19" s="372" t="s">
        <v>430</v>
      </c>
      <c r="BR19" s="374"/>
      <c r="BS19" s="468" t="s">
        <v>430</v>
      </c>
      <c r="BT19" s="348">
        <v>8.7923058308792292</v>
      </c>
      <c r="BU19" s="374"/>
      <c r="BV19" s="430" t="s">
        <v>7515</v>
      </c>
    </row>
    <row r="20" spans="1:74" s="428" customFormat="1" x14ac:dyDescent="0.25">
      <c r="A20" s="345" t="s">
        <v>7527</v>
      </c>
      <c r="B20" s="373"/>
      <c r="C20" s="719">
        <v>41275</v>
      </c>
      <c r="D20" s="373"/>
      <c r="E20" s="346">
        <v>19030.95</v>
      </c>
      <c r="F20" s="373"/>
      <c r="G20" s="347">
        <v>3416.7019</v>
      </c>
      <c r="H20" s="466"/>
      <c r="I20" s="350">
        <v>0.11233</v>
      </c>
      <c r="J20" s="348">
        <v>6.32</v>
      </c>
      <c r="K20" s="348">
        <v>0.11233</v>
      </c>
      <c r="L20" s="354">
        <v>0.11233</v>
      </c>
      <c r="M20" s="348"/>
      <c r="N20" s="350">
        <v>4.3323999999999998</v>
      </c>
      <c r="O20" s="348">
        <v>5.2275999999999998</v>
      </c>
      <c r="P20" s="348">
        <v>5.6520000000000001</v>
      </c>
      <c r="Q20" s="348">
        <v>5.9523000000000001</v>
      </c>
      <c r="R20" s="348">
        <v>6.2754000000000003</v>
      </c>
      <c r="S20" s="348">
        <v>6.7714999999999996</v>
      </c>
      <c r="T20" s="348">
        <v>6.7755999999999998</v>
      </c>
      <c r="U20" s="354">
        <v>6.5606999999999998</v>
      </c>
      <c r="V20" s="350">
        <v>6.4362000000000004</v>
      </c>
      <c r="W20" s="348">
        <v>6.7298</v>
      </c>
      <c r="X20" s="348">
        <v>6.9561000000000002</v>
      </c>
      <c r="Y20" s="375">
        <v>6.2915999999999999</v>
      </c>
      <c r="Z20" s="348">
        <v>6.0580999999999996</v>
      </c>
      <c r="AA20" s="348">
        <v>6.1401000000000003</v>
      </c>
      <c r="AB20" s="348">
        <v>6.9488000000000003</v>
      </c>
      <c r="AC20" s="348">
        <v>6.6243999999999996</v>
      </c>
      <c r="AD20" s="348">
        <v>6.4905999999999997</v>
      </c>
      <c r="AE20" s="348">
        <v>6.2952000000000004</v>
      </c>
      <c r="AF20" s="354">
        <v>6.7769000000000004</v>
      </c>
      <c r="AG20" s="346"/>
      <c r="AH20" s="600">
        <v>6</v>
      </c>
      <c r="AI20" s="346">
        <v>7</v>
      </c>
      <c r="AJ20" s="346">
        <v>6</v>
      </c>
      <c r="AK20" s="346">
        <v>15</v>
      </c>
      <c r="AL20" s="346">
        <v>18</v>
      </c>
      <c r="AM20" s="346">
        <v>16</v>
      </c>
      <c r="AN20" s="346">
        <v>13</v>
      </c>
      <c r="AO20" s="429">
        <v>12</v>
      </c>
      <c r="AP20" s="346">
        <v>12</v>
      </c>
      <c r="AQ20" s="346">
        <v>15</v>
      </c>
      <c r="AR20" s="346">
        <v>14</v>
      </c>
      <c r="AS20" s="346">
        <v>12</v>
      </c>
      <c r="AT20" s="346">
        <v>18</v>
      </c>
      <c r="AU20" s="346">
        <v>17</v>
      </c>
      <c r="AV20" s="346">
        <v>13</v>
      </c>
      <c r="AW20" s="346">
        <v>13</v>
      </c>
      <c r="AX20" s="346">
        <v>11</v>
      </c>
      <c r="AY20" s="601">
        <v>17</v>
      </c>
      <c r="AZ20" s="584"/>
      <c r="BA20" s="375">
        <v>19.239999999999998</v>
      </c>
      <c r="BB20" s="348">
        <v>85.01</v>
      </c>
      <c r="BC20" s="348" t="s">
        <v>430</v>
      </c>
      <c r="BD20" s="348" t="s">
        <v>430</v>
      </c>
      <c r="BE20" s="375" t="s">
        <v>430</v>
      </c>
      <c r="BF20" s="375">
        <v>-4.26</v>
      </c>
      <c r="BG20" s="374"/>
      <c r="BH20" s="372">
        <v>-4.26</v>
      </c>
      <c r="BI20" s="348">
        <v>38.700000000000003</v>
      </c>
      <c r="BJ20" s="348">
        <v>45.92</v>
      </c>
      <c r="BK20" s="348">
        <v>0.39</v>
      </c>
      <c r="BL20" s="348" t="s">
        <v>430</v>
      </c>
      <c r="BM20" s="372">
        <v>0.01</v>
      </c>
      <c r="BN20" s="372" t="s">
        <v>430</v>
      </c>
      <c r="BO20" s="372">
        <v>19.23</v>
      </c>
      <c r="BP20" s="372" t="s">
        <v>430</v>
      </c>
      <c r="BQ20" s="372" t="s">
        <v>430</v>
      </c>
      <c r="BR20" s="374"/>
      <c r="BS20" s="468">
        <v>0.52036706984389003</v>
      </c>
      <c r="BT20" s="348">
        <v>12.411888666276401</v>
      </c>
      <c r="BU20" s="374"/>
      <c r="BV20" s="430" t="s">
        <v>7515</v>
      </c>
    </row>
    <row r="21" spans="1:74" s="428" customFormat="1" x14ac:dyDescent="0.25">
      <c r="A21" s="345" t="s">
        <v>7528</v>
      </c>
      <c r="B21" s="373"/>
      <c r="C21" s="719">
        <v>41275</v>
      </c>
      <c r="D21" s="373"/>
      <c r="E21" s="346">
        <v>16809.21</v>
      </c>
      <c r="F21" s="373"/>
      <c r="G21" s="347">
        <v>5136.6796000000004</v>
      </c>
      <c r="H21" s="466"/>
      <c r="I21" s="350">
        <v>0.11096</v>
      </c>
      <c r="J21" s="348">
        <v>6.36</v>
      </c>
      <c r="K21" s="348">
        <v>0.1109</v>
      </c>
      <c r="L21" s="354">
        <v>0.11096</v>
      </c>
      <c r="M21" s="348"/>
      <c r="N21" s="350">
        <v>4.3179999999999996</v>
      </c>
      <c r="O21" s="348">
        <v>5.0824999999999996</v>
      </c>
      <c r="P21" s="348">
        <v>5.6170999999999998</v>
      </c>
      <c r="Q21" s="348">
        <v>5.9447000000000001</v>
      </c>
      <c r="R21" s="348">
        <v>6.2824</v>
      </c>
      <c r="S21" s="348">
        <v>6.7912999999999997</v>
      </c>
      <c r="T21" s="348">
        <v>6.7788000000000004</v>
      </c>
      <c r="U21" s="354">
        <v>6.5644999999999998</v>
      </c>
      <c r="V21" s="350">
        <v>6.4412000000000003</v>
      </c>
      <c r="W21" s="348">
        <v>6.7320000000000002</v>
      </c>
      <c r="X21" s="348">
        <v>6.9573</v>
      </c>
      <c r="Y21" s="375">
        <v>6.2885</v>
      </c>
      <c r="Z21" s="348">
        <v>6.1387</v>
      </c>
      <c r="AA21" s="348">
        <v>6.2241</v>
      </c>
      <c r="AB21" s="348">
        <v>6.9499000000000004</v>
      </c>
      <c r="AC21" s="348">
        <v>6.6433</v>
      </c>
      <c r="AD21" s="348">
        <v>6.4916</v>
      </c>
      <c r="AE21" s="348">
        <v>6.28</v>
      </c>
      <c r="AF21" s="354">
        <v>6.8335999999999997</v>
      </c>
      <c r="AG21" s="346"/>
      <c r="AH21" s="600">
        <v>7</v>
      </c>
      <c r="AI21" s="346">
        <v>11</v>
      </c>
      <c r="AJ21" s="346">
        <v>11</v>
      </c>
      <c r="AK21" s="346">
        <v>17</v>
      </c>
      <c r="AL21" s="346">
        <v>17</v>
      </c>
      <c r="AM21" s="346">
        <v>14</v>
      </c>
      <c r="AN21" s="346">
        <v>11</v>
      </c>
      <c r="AO21" s="429">
        <v>10</v>
      </c>
      <c r="AP21" s="346">
        <v>10</v>
      </c>
      <c r="AQ21" s="346">
        <v>14</v>
      </c>
      <c r="AR21" s="346">
        <v>13</v>
      </c>
      <c r="AS21" s="346">
        <v>14</v>
      </c>
      <c r="AT21" s="346">
        <v>8</v>
      </c>
      <c r="AU21" s="346">
        <v>6</v>
      </c>
      <c r="AV21" s="346">
        <v>12</v>
      </c>
      <c r="AW21" s="346">
        <v>9</v>
      </c>
      <c r="AX21" s="346">
        <v>10</v>
      </c>
      <c r="AY21" s="601">
        <v>18</v>
      </c>
      <c r="AZ21" s="584"/>
      <c r="BA21" s="375">
        <v>15.34</v>
      </c>
      <c r="BB21" s="348">
        <v>83.49</v>
      </c>
      <c r="BC21" s="348" t="s">
        <v>430</v>
      </c>
      <c r="BD21" s="348" t="s">
        <v>430</v>
      </c>
      <c r="BE21" s="375" t="s">
        <v>430</v>
      </c>
      <c r="BF21" s="375">
        <v>1.17</v>
      </c>
      <c r="BG21" s="374"/>
      <c r="BH21" s="372">
        <v>1.17</v>
      </c>
      <c r="BI21" s="348">
        <v>26.52</v>
      </c>
      <c r="BJ21" s="348">
        <v>54.43</v>
      </c>
      <c r="BK21" s="348">
        <v>2.54</v>
      </c>
      <c r="BL21" s="348" t="s">
        <v>430</v>
      </c>
      <c r="BM21" s="372" t="s">
        <v>430</v>
      </c>
      <c r="BN21" s="372" t="s">
        <v>430</v>
      </c>
      <c r="BO21" s="372">
        <v>15.34</v>
      </c>
      <c r="BP21" s="372" t="s">
        <v>430</v>
      </c>
      <c r="BQ21" s="372" t="s">
        <v>430</v>
      </c>
      <c r="BR21" s="374"/>
      <c r="BS21" s="468">
        <v>1.6208107403241601</v>
      </c>
      <c r="BT21" s="348">
        <v>7.3734427114746897</v>
      </c>
      <c r="BU21" s="374"/>
      <c r="BV21" s="430" t="s">
        <v>7515</v>
      </c>
    </row>
    <row r="22" spans="1:74" s="428" customFormat="1" x14ac:dyDescent="0.25">
      <c r="A22" s="345" t="s">
        <v>7529</v>
      </c>
      <c r="B22" s="373"/>
      <c r="C22" s="719">
        <v>41274</v>
      </c>
      <c r="D22" s="373"/>
      <c r="E22" s="346">
        <v>13795.87</v>
      </c>
      <c r="F22" s="373"/>
      <c r="G22" s="347">
        <v>3658.2096999999999</v>
      </c>
      <c r="H22" s="466"/>
      <c r="I22" s="350">
        <v>0.1066</v>
      </c>
      <c r="J22" s="348">
        <v>6.26</v>
      </c>
      <c r="K22" s="348">
        <v>0.1066</v>
      </c>
      <c r="L22" s="354">
        <v>0.11329</v>
      </c>
      <c r="M22" s="348"/>
      <c r="N22" s="350">
        <v>3.8468</v>
      </c>
      <c r="O22" s="348">
        <v>5.0587</v>
      </c>
      <c r="P22" s="348">
        <v>5.6372999999999998</v>
      </c>
      <c r="Q22" s="348">
        <v>6.1029999999999998</v>
      </c>
      <c r="R22" s="348">
        <v>6.3543000000000003</v>
      </c>
      <c r="S22" s="348">
        <v>6.8479999999999999</v>
      </c>
      <c r="T22" s="348">
        <v>6.8238000000000003</v>
      </c>
      <c r="U22" s="354">
        <v>6.6074999999999999</v>
      </c>
      <c r="V22" s="350">
        <v>6.4908999999999999</v>
      </c>
      <c r="W22" s="348">
        <v>6.7938000000000001</v>
      </c>
      <c r="X22" s="348">
        <v>7.0228000000000002</v>
      </c>
      <c r="Y22" s="375">
        <v>6.3377999999999997</v>
      </c>
      <c r="Z22" s="348">
        <v>6.1607000000000003</v>
      </c>
      <c r="AA22" s="348">
        <v>6.2138999999999998</v>
      </c>
      <c r="AB22" s="348">
        <v>7.0259999999999998</v>
      </c>
      <c r="AC22" s="348">
        <v>6.6761999999999997</v>
      </c>
      <c r="AD22" s="348">
        <v>6.5320999999999998</v>
      </c>
      <c r="AE22" s="348">
        <v>6.3924000000000003</v>
      </c>
      <c r="AF22" s="354">
        <v>6.8098000000000001</v>
      </c>
      <c r="AG22" s="346"/>
      <c r="AH22" s="600">
        <v>15</v>
      </c>
      <c r="AI22" s="346">
        <v>12</v>
      </c>
      <c r="AJ22" s="346">
        <v>9</v>
      </c>
      <c r="AK22" s="346">
        <v>4</v>
      </c>
      <c r="AL22" s="346">
        <v>9</v>
      </c>
      <c r="AM22" s="346">
        <v>8</v>
      </c>
      <c r="AN22" s="346">
        <v>6</v>
      </c>
      <c r="AO22" s="429">
        <v>7</v>
      </c>
      <c r="AP22" s="346">
        <v>4</v>
      </c>
      <c r="AQ22" s="346">
        <v>4</v>
      </c>
      <c r="AR22" s="346">
        <v>2</v>
      </c>
      <c r="AS22" s="346">
        <v>3</v>
      </c>
      <c r="AT22" s="346">
        <v>5</v>
      </c>
      <c r="AU22" s="346">
        <v>7</v>
      </c>
      <c r="AV22" s="346">
        <v>5</v>
      </c>
      <c r="AW22" s="346">
        <v>7</v>
      </c>
      <c r="AX22" s="346">
        <v>6</v>
      </c>
      <c r="AY22" s="601">
        <v>12</v>
      </c>
      <c r="AZ22" s="584"/>
      <c r="BA22" s="375">
        <v>14.98</v>
      </c>
      <c r="BB22" s="348">
        <v>79.540000000000006</v>
      </c>
      <c r="BC22" s="348" t="s">
        <v>430</v>
      </c>
      <c r="BD22" s="348" t="s">
        <v>430</v>
      </c>
      <c r="BE22" s="375" t="s">
        <v>430</v>
      </c>
      <c r="BF22" s="375">
        <v>5.48</v>
      </c>
      <c r="BG22" s="374"/>
      <c r="BH22" s="372">
        <v>5.48</v>
      </c>
      <c r="BI22" s="348">
        <v>43.71</v>
      </c>
      <c r="BJ22" s="348">
        <v>35.65</v>
      </c>
      <c r="BK22" s="348">
        <v>0.18</v>
      </c>
      <c r="BL22" s="348" t="s">
        <v>430</v>
      </c>
      <c r="BM22" s="372" t="s">
        <v>430</v>
      </c>
      <c r="BN22" s="372" t="s">
        <v>430</v>
      </c>
      <c r="BO22" s="372">
        <v>14.98</v>
      </c>
      <c r="BP22" s="372" t="s">
        <v>430</v>
      </c>
      <c r="BQ22" s="372" t="s">
        <v>430</v>
      </c>
      <c r="BR22" s="374"/>
      <c r="BS22" s="468">
        <v>3.23915255032392</v>
      </c>
      <c r="BT22" s="348">
        <v>9.1796538509179708</v>
      </c>
      <c r="BU22" s="374"/>
      <c r="BV22" s="430" t="s">
        <v>7515</v>
      </c>
    </row>
    <row r="23" spans="1:74" s="428" customFormat="1" x14ac:dyDescent="0.25">
      <c r="A23" s="345" t="s">
        <v>7530</v>
      </c>
      <c r="B23" s="373"/>
      <c r="C23" s="719">
        <v>41275</v>
      </c>
      <c r="D23" s="373"/>
      <c r="E23" s="346">
        <v>13190.24</v>
      </c>
      <c r="F23" s="373"/>
      <c r="G23" s="347">
        <v>2986.8472999999999</v>
      </c>
      <c r="H23" s="466"/>
      <c r="I23" s="350">
        <v>0.12515000000000001</v>
      </c>
      <c r="J23" s="348">
        <v>6.35</v>
      </c>
      <c r="K23" s="348">
        <v>0.12</v>
      </c>
      <c r="L23" s="354">
        <v>0.13</v>
      </c>
      <c r="M23" s="348"/>
      <c r="N23" s="350">
        <v>4.0012999999999996</v>
      </c>
      <c r="O23" s="348">
        <v>5.1538000000000004</v>
      </c>
      <c r="P23" s="348">
        <v>5.6695000000000002</v>
      </c>
      <c r="Q23" s="348">
        <v>5.9850000000000003</v>
      </c>
      <c r="R23" s="348">
        <v>6.3571999999999997</v>
      </c>
      <c r="S23" s="348">
        <v>6.6924999999999999</v>
      </c>
      <c r="T23" s="348">
        <v>6.6502999999999997</v>
      </c>
      <c r="U23" s="354">
        <v>6.4694000000000003</v>
      </c>
      <c r="V23" s="350">
        <v>6.3693</v>
      </c>
      <c r="W23" s="348">
        <v>6.7210999999999999</v>
      </c>
      <c r="X23" s="348">
        <v>6.9561000000000002</v>
      </c>
      <c r="Y23" s="375">
        <v>6.3007</v>
      </c>
      <c r="Z23" s="348">
        <v>6.1150000000000002</v>
      </c>
      <c r="AA23" s="348">
        <v>6.1330999999999998</v>
      </c>
      <c r="AB23" s="348">
        <v>6.7610999999999999</v>
      </c>
      <c r="AC23" s="348">
        <v>6.5178000000000003</v>
      </c>
      <c r="AD23" s="348">
        <v>6.4126000000000003</v>
      </c>
      <c r="AE23" s="348">
        <v>6.4081999999999999</v>
      </c>
      <c r="AF23" s="354">
        <v>6.7051999999999996</v>
      </c>
      <c r="AG23" s="346"/>
      <c r="AH23" s="600">
        <v>11</v>
      </c>
      <c r="AI23" s="346">
        <v>9</v>
      </c>
      <c r="AJ23" s="346">
        <v>5</v>
      </c>
      <c r="AK23" s="346">
        <v>14</v>
      </c>
      <c r="AL23" s="346">
        <v>8</v>
      </c>
      <c r="AM23" s="346">
        <v>19</v>
      </c>
      <c r="AN23" s="346">
        <v>19</v>
      </c>
      <c r="AO23" s="429">
        <v>19</v>
      </c>
      <c r="AP23" s="346">
        <v>19</v>
      </c>
      <c r="AQ23" s="346">
        <v>16</v>
      </c>
      <c r="AR23" s="346">
        <v>14</v>
      </c>
      <c r="AS23" s="346">
        <v>11</v>
      </c>
      <c r="AT23" s="346">
        <v>13</v>
      </c>
      <c r="AU23" s="346">
        <v>19</v>
      </c>
      <c r="AV23" s="346">
        <v>19</v>
      </c>
      <c r="AW23" s="346">
        <v>19</v>
      </c>
      <c r="AX23" s="346">
        <v>19</v>
      </c>
      <c r="AY23" s="601">
        <v>7</v>
      </c>
      <c r="AZ23" s="584"/>
      <c r="BA23" s="375">
        <v>20.56</v>
      </c>
      <c r="BB23" s="348">
        <v>76.86</v>
      </c>
      <c r="BC23" s="348">
        <v>2.0499999999999998</v>
      </c>
      <c r="BD23" s="348" t="s">
        <v>430</v>
      </c>
      <c r="BE23" s="375" t="s">
        <v>430</v>
      </c>
      <c r="BF23" s="375">
        <v>0.53</v>
      </c>
      <c r="BG23" s="374"/>
      <c r="BH23" s="372">
        <v>0.53</v>
      </c>
      <c r="BI23" s="348">
        <v>20.46</v>
      </c>
      <c r="BJ23" s="348">
        <v>54.31</v>
      </c>
      <c r="BK23" s="348">
        <v>4.13</v>
      </c>
      <c r="BL23" s="348" t="s">
        <v>430</v>
      </c>
      <c r="BM23" s="372" t="s">
        <v>430</v>
      </c>
      <c r="BN23" s="372" t="s">
        <v>430</v>
      </c>
      <c r="BO23" s="372">
        <v>20.56</v>
      </c>
      <c r="BP23" s="372" t="s">
        <v>430</v>
      </c>
      <c r="BQ23" s="372" t="s">
        <v>430</v>
      </c>
      <c r="BR23" s="374"/>
      <c r="BS23" s="468">
        <v>1.69975478949007</v>
      </c>
      <c r="BT23" s="348">
        <v>14.4771214656569</v>
      </c>
      <c r="BU23" s="374"/>
      <c r="BV23" s="430" t="s">
        <v>7515</v>
      </c>
    </row>
    <row r="24" spans="1:74" s="428" customFormat="1" x14ac:dyDescent="0.25">
      <c r="A24" s="345" t="s">
        <v>7531</v>
      </c>
      <c r="B24" s="373"/>
      <c r="C24" s="719">
        <v>41275</v>
      </c>
      <c r="D24" s="373"/>
      <c r="E24" s="346">
        <v>12206.26</v>
      </c>
      <c r="F24" s="373"/>
      <c r="G24" s="347">
        <v>3260.7309</v>
      </c>
      <c r="H24" s="466"/>
      <c r="I24" s="350">
        <v>0.10959000000000001</v>
      </c>
      <c r="J24" s="348">
        <v>6.31</v>
      </c>
      <c r="K24" s="348">
        <v>0.10685</v>
      </c>
      <c r="L24" s="354">
        <v>0.10685</v>
      </c>
      <c r="M24" s="348"/>
      <c r="N24" s="350">
        <v>4.4836999999999998</v>
      </c>
      <c r="O24" s="348">
        <v>5.2969999999999997</v>
      </c>
      <c r="P24" s="348">
        <v>5.6788999999999996</v>
      </c>
      <c r="Q24" s="348">
        <v>6.0171000000000001</v>
      </c>
      <c r="R24" s="348">
        <v>6.3228999999999997</v>
      </c>
      <c r="S24" s="348">
        <v>6.7198000000000002</v>
      </c>
      <c r="T24" s="348">
        <v>6.6966999999999999</v>
      </c>
      <c r="U24" s="354">
        <v>6.5225999999999997</v>
      </c>
      <c r="V24" s="350">
        <v>6.4044999999999996</v>
      </c>
      <c r="W24" s="348">
        <v>6.7168000000000001</v>
      </c>
      <c r="X24" s="348">
        <v>6.9402999999999997</v>
      </c>
      <c r="Y24" s="375">
        <v>6.31</v>
      </c>
      <c r="Z24" s="348">
        <v>6.1550000000000002</v>
      </c>
      <c r="AA24" s="348">
        <v>6.2047999999999996</v>
      </c>
      <c r="AB24" s="348">
        <v>6.8578999999999999</v>
      </c>
      <c r="AC24" s="348">
        <v>6.5853000000000002</v>
      </c>
      <c r="AD24" s="348">
        <v>6.4530000000000003</v>
      </c>
      <c r="AE24" s="348">
        <v>6.3936999999999999</v>
      </c>
      <c r="AF24" s="354">
        <v>6.8749000000000002</v>
      </c>
      <c r="AG24" s="346"/>
      <c r="AH24" s="600">
        <v>4</v>
      </c>
      <c r="AI24" s="346">
        <v>5</v>
      </c>
      <c r="AJ24" s="346">
        <v>4</v>
      </c>
      <c r="AK24" s="346">
        <v>12</v>
      </c>
      <c r="AL24" s="346">
        <v>15</v>
      </c>
      <c r="AM24" s="346">
        <v>18</v>
      </c>
      <c r="AN24" s="346">
        <v>18</v>
      </c>
      <c r="AO24" s="429">
        <v>18</v>
      </c>
      <c r="AP24" s="346">
        <v>18</v>
      </c>
      <c r="AQ24" s="346">
        <v>17</v>
      </c>
      <c r="AR24" s="346">
        <v>16</v>
      </c>
      <c r="AS24" s="346">
        <v>9</v>
      </c>
      <c r="AT24" s="346">
        <v>6</v>
      </c>
      <c r="AU24" s="346">
        <v>11</v>
      </c>
      <c r="AV24" s="346">
        <v>18</v>
      </c>
      <c r="AW24" s="346">
        <v>18</v>
      </c>
      <c r="AX24" s="346">
        <v>18</v>
      </c>
      <c r="AY24" s="601">
        <v>10</v>
      </c>
      <c r="AZ24" s="584"/>
      <c r="BA24" s="375">
        <v>17.760000000000002</v>
      </c>
      <c r="BB24" s="348">
        <v>77.06</v>
      </c>
      <c r="BC24" s="348" t="s">
        <v>430</v>
      </c>
      <c r="BD24" s="348">
        <v>1.19</v>
      </c>
      <c r="BE24" s="375" t="s">
        <v>430</v>
      </c>
      <c r="BF24" s="375">
        <v>3.99</v>
      </c>
      <c r="BG24" s="374"/>
      <c r="BH24" s="372">
        <v>3.99</v>
      </c>
      <c r="BI24" s="348">
        <v>25.31</v>
      </c>
      <c r="BJ24" s="348">
        <v>48.98</v>
      </c>
      <c r="BK24" s="348">
        <v>3.96</v>
      </c>
      <c r="BL24" s="348" t="s">
        <v>430</v>
      </c>
      <c r="BM24" s="372" t="s">
        <v>430</v>
      </c>
      <c r="BN24" s="372" t="s">
        <v>430</v>
      </c>
      <c r="BO24" s="372">
        <v>17.760000000000002</v>
      </c>
      <c r="BP24" s="372" t="s">
        <v>430</v>
      </c>
      <c r="BQ24" s="372" t="s">
        <v>430</v>
      </c>
      <c r="BR24" s="374"/>
      <c r="BS24" s="468">
        <v>4.0307575595969203</v>
      </c>
      <c r="BT24" s="348">
        <v>9.7621111790237904</v>
      </c>
      <c r="BU24" s="374"/>
      <c r="BV24" s="430" t="s">
        <v>7515</v>
      </c>
    </row>
    <row r="25" spans="1:74" s="428" customFormat="1" x14ac:dyDescent="0.25">
      <c r="A25" s="345" t="s">
        <v>7532</v>
      </c>
      <c r="B25" s="373"/>
      <c r="C25" s="719">
        <v>45842</v>
      </c>
      <c r="D25" s="373"/>
      <c r="E25" s="346">
        <v>10937.16</v>
      </c>
      <c r="F25" s="373"/>
      <c r="G25" s="347">
        <v>1073.1804</v>
      </c>
      <c r="H25" s="466"/>
      <c r="I25" s="350">
        <v>0.13644000000000001</v>
      </c>
      <c r="J25" s="348">
        <v>6.41</v>
      </c>
      <c r="K25" s="348">
        <v>0.12822</v>
      </c>
      <c r="L25" s="354">
        <v>0.13644000000000001</v>
      </c>
      <c r="M25" s="348"/>
      <c r="N25" s="350">
        <v>5.2009999999999996</v>
      </c>
      <c r="O25" s="348">
        <v>5.5655999999999999</v>
      </c>
      <c r="P25" s="348">
        <v>5.8078000000000003</v>
      </c>
      <c r="Q25" s="348">
        <v>6.1767000000000003</v>
      </c>
      <c r="R25" s="348">
        <v>6.4581</v>
      </c>
      <c r="S25" s="348">
        <v>6.9416000000000002</v>
      </c>
      <c r="T25" s="348">
        <v>6.8627000000000002</v>
      </c>
      <c r="U25" s="354">
        <v>6.6456</v>
      </c>
      <c r="V25" s="350">
        <v>6.5064000000000002</v>
      </c>
      <c r="W25" s="348" t="s">
        <v>430</v>
      </c>
      <c r="X25" s="348" t="s">
        <v>430</v>
      </c>
      <c r="Y25" s="375" t="s">
        <v>430</v>
      </c>
      <c r="Z25" s="348" t="s">
        <v>430</v>
      </c>
      <c r="AA25" s="348">
        <v>6.3704999999999998</v>
      </c>
      <c r="AB25" s="348">
        <v>7.0711000000000004</v>
      </c>
      <c r="AC25" s="348">
        <v>6.7225000000000001</v>
      </c>
      <c r="AD25" s="348">
        <v>6.5575000000000001</v>
      </c>
      <c r="AE25" s="348">
        <v>6.5564999999999998</v>
      </c>
      <c r="AF25" s="354">
        <v>6.4569000000000001</v>
      </c>
      <c r="AG25" s="346"/>
      <c r="AH25" s="600">
        <v>1</v>
      </c>
      <c r="AI25" s="346">
        <v>1</v>
      </c>
      <c r="AJ25" s="346">
        <v>3</v>
      </c>
      <c r="AK25" s="346">
        <v>2</v>
      </c>
      <c r="AL25" s="346">
        <v>1</v>
      </c>
      <c r="AM25" s="346">
        <v>3</v>
      </c>
      <c r="AN25" s="346">
        <v>2</v>
      </c>
      <c r="AO25" s="429">
        <v>3</v>
      </c>
      <c r="AP25" s="346">
        <v>3</v>
      </c>
      <c r="AQ25" s="346" t="s">
        <v>430</v>
      </c>
      <c r="AR25" s="346" t="s">
        <v>430</v>
      </c>
      <c r="AS25" s="346" t="s">
        <v>430</v>
      </c>
      <c r="AT25" s="346" t="s">
        <v>430</v>
      </c>
      <c r="AU25" s="346">
        <v>1</v>
      </c>
      <c r="AV25" s="346">
        <v>1</v>
      </c>
      <c r="AW25" s="346">
        <v>3</v>
      </c>
      <c r="AX25" s="346">
        <v>3</v>
      </c>
      <c r="AY25" s="601">
        <v>1</v>
      </c>
      <c r="AZ25" s="584"/>
      <c r="BA25" s="375">
        <v>17.32</v>
      </c>
      <c r="BB25" s="348">
        <v>82.97</v>
      </c>
      <c r="BC25" s="348" t="s">
        <v>430</v>
      </c>
      <c r="BD25" s="348" t="s">
        <v>430</v>
      </c>
      <c r="BE25" s="375" t="s">
        <v>430</v>
      </c>
      <c r="BF25" s="375">
        <v>-0.28999999999999998</v>
      </c>
      <c r="BG25" s="374"/>
      <c r="BH25" s="372">
        <v>-0.28999999999999998</v>
      </c>
      <c r="BI25" s="348">
        <v>29.78</v>
      </c>
      <c r="BJ25" s="348">
        <v>53.19</v>
      </c>
      <c r="BK25" s="348" t="s">
        <v>430</v>
      </c>
      <c r="BL25" s="348" t="s">
        <v>430</v>
      </c>
      <c r="BM25" s="372" t="s">
        <v>430</v>
      </c>
      <c r="BN25" s="372" t="s">
        <v>430</v>
      </c>
      <c r="BO25" s="372">
        <v>17.32</v>
      </c>
      <c r="BP25" s="372" t="s">
        <v>430</v>
      </c>
      <c r="BQ25" s="372" t="s">
        <v>430</v>
      </c>
      <c r="BR25" s="374"/>
      <c r="BS25" s="468">
        <v>5.4210205016263098</v>
      </c>
      <c r="BT25" s="348">
        <v>10.573431903172001</v>
      </c>
      <c r="BU25" s="374"/>
      <c r="BV25" s="430" t="s">
        <v>7533</v>
      </c>
    </row>
    <row r="26" spans="1:74" s="428" customFormat="1" x14ac:dyDescent="0.25">
      <c r="A26" s="345" t="s">
        <v>7534</v>
      </c>
      <c r="B26" s="373"/>
      <c r="C26" s="719">
        <v>41274</v>
      </c>
      <c r="D26" s="373"/>
      <c r="E26" s="346">
        <v>5600.74</v>
      </c>
      <c r="F26" s="373"/>
      <c r="G26" s="347">
        <v>4254.7404999999999</v>
      </c>
      <c r="H26" s="466"/>
      <c r="I26" s="350">
        <v>0.10959000000000001</v>
      </c>
      <c r="J26" s="348">
        <v>6.53</v>
      </c>
      <c r="K26" s="348">
        <v>0.10410999999999999</v>
      </c>
      <c r="L26" s="354">
        <v>0.10959000000000001</v>
      </c>
      <c r="M26" s="348"/>
      <c r="N26" s="350">
        <v>5.0784000000000002</v>
      </c>
      <c r="O26" s="348">
        <v>5.4396000000000004</v>
      </c>
      <c r="P26" s="348">
        <v>5.8178000000000001</v>
      </c>
      <c r="Q26" s="348">
        <v>6.2202000000000002</v>
      </c>
      <c r="R26" s="348">
        <v>6.4546999999999999</v>
      </c>
      <c r="S26" s="348">
        <v>7.024</v>
      </c>
      <c r="T26" s="348">
        <v>6.8361000000000001</v>
      </c>
      <c r="U26" s="354">
        <v>6.6147999999999998</v>
      </c>
      <c r="V26" s="350">
        <v>6.4886999999999997</v>
      </c>
      <c r="W26" s="348">
        <v>6.8075000000000001</v>
      </c>
      <c r="X26" s="348">
        <v>7.0048000000000004</v>
      </c>
      <c r="Y26" s="375">
        <v>6.3163</v>
      </c>
      <c r="Z26" s="348">
        <v>6.1824000000000003</v>
      </c>
      <c r="AA26" s="348">
        <v>6.3475999999999999</v>
      </c>
      <c r="AB26" s="348">
        <v>7.0595999999999997</v>
      </c>
      <c r="AC26" s="348">
        <v>6.6859999999999999</v>
      </c>
      <c r="AD26" s="348">
        <v>6.5308000000000002</v>
      </c>
      <c r="AE26" s="348">
        <v>6.4835000000000003</v>
      </c>
      <c r="AF26" s="354">
        <v>6.9114000000000004</v>
      </c>
      <c r="AG26" s="346"/>
      <c r="AH26" s="600">
        <v>2</v>
      </c>
      <c r="AI26" s="346">
        <v>3</v>
      </c>
      <c r="AJ26" s="346">
        <v>2</v>
      </c>
      <c r="AK26" s="346">
        <v>1</v>
      </c>
      <c r="AL26" s="346">
        <v>2</v>
      </c>
      <c r="AM26" s="346">
        <v>1</v>
      </c>
      <c r="AN26" s="346">
        <v>5</v>
      </c>
      <c r="AO26" s="429">
        <v>6</v>
      </c>
      <c r="AP26" s="346">
        <v>6</v>
      </c>
      <c r="AQ26" s="346">
        <v>3</v>
      </c>
      <c r="AR26" s="346">
        <v>4</v>
      </c>
      <c r="AS26" s="346">
        <v>7</v>
      </c>
      <c r="AT26" s="346">
        <v>2</v>
      </c>
      <c r="AU26" s="346">
        <v>2</v>
      </c>
      <c r="AV26" s="346">
        <v>2</v>
      </c>
      <c r="AW26" s="346">
        <v>5</v>
      </c>
      <c r="AX26" s="346">
        <v>7</v>
      </c>
      <c r="AY26" s="601">
        <v>2</v>
      </c>
      <c r="AZ26" s="584"/>
      <c r="BA26" s="375">
        <v>9.56</v>
      </c>
      <c r="BB26" s="348">
        <v>85.86</v>
      </c>
      <c r="BC26" s="348" t="s">
        <v>430</v>
      </c>
      <c r="BD26" s="348">
        <v>0.97</v>
      </c>
      <c r="BE26" s="375" t="s">
        <v>430</v>
      </c>
      <c r="BF26" s="375">
        <v>3.61</v>
      </c>
      <c r="BG26" s="374"/>
      <c r="BH26" s="372">
        <v>3.61</v>
      </c>
      <c r="BI26" s="348">
        <v>32.200000000000003</v>
      </c>
      <c r="BJ26" s="348">
        <v>40.9</v>
      </c>
      <c r="BK26" s="348">
        <v>13.73</v>
      </c>
      <c r="BL26" s="348" t="s">
        <v>430</v>
      </c>
      <c r="BM26" s="372" t="s">
        <v>430</v>
      </c>
      <c r="BN26" s="372" t="s">
        <v>430</v>
      </c>
      <c r="BO26" s="372">
        <v>9.56</v>
      </c>
      <c r="BP26" s="372" t="s">
        <v>430</v>
      </c>
      <c r="BQ26" s="372" t="s">
        <v>430</v>
      </c>
      <c r="BR26" s="374"/>
      <c r="BS26" s="468">
        <v>3.1953319200000001</v>
      </c>
      <c r="BT26" s="348">
        <v>10.62527416</v>
      </c>
      <c r="BU26" s="374"/>
      <c r="BV26" s="430" t="s">
        <v>7515</v>
      </c>
    </row>
    <row r="27" spans="1:74" x14ac:dyDescent="0.25">
      <c r="A27" s="318" t="s">
        <v>93</v>
      </c>
      <c r="B27" s="43"/>
      <c r="C27" s="720"/>
      <c r="D27" s="43"/>
      <c r="E27" s="51"/>
      <c r="F27" s="43"/>
      <c r="G27" s="55"/>
      <c r="H27" s="252"/>
      <c r="I27" s="70"/>
      <c r="J27" s="59"/>
      <c r="K27" s="59"/>
      <c r="L27" s="88"/>
      <c r="M27" s="59"/>
      <c r="N27" s="70">
        <v>4.0865</v>
      </c>
      <c r="O27" s="59">
        <v>5.1353999999999997</v>
      </c>
      <c r="P27" s="59">
        <v>5.6092000000000004</v>
      </c>
      <c r="Q27" s="59">
        <v>6.0357000000000003</v>
      </c>
      <c r="R27" s="59">
        <v>6.3544999999999998</v>
      </c>
      <c r="S27" s="59">
        <v>6.8369</v>
      </c>
      <c r="T27" s="59">
        <v>6.7882999999999996</v>
      </c>
      <c r="U27" s="88">
        <v>6.5785</v>
      </c>
      <c r="V27" s="70">
        <v>6.4537000000000004</v>
      </c>
      <c r="W27" s="59">
        <v>6.7588999999999997</v>
      </c>
      <c r="X27" s="59">
        <v>6.9760999999999997</v>
      </c>
      <c r="Y27" s="276">
        <v>6.3067000000000002</v>
      </c>
      <c r="Z27" s="59">
        <v>6.1284000000000001</v>
      </c>
      <c r="AA27" s="59">
        <v>6.2137000000000002</v>
      </c>
      <c r="AB27" s="59">
        <v>6.9676999999999998</v>
      </c>
      <c r="AC27" s="59">
        <v>6.65</v>
      </c>
      <c r="AD27" s="59">
        <v>6.5026999999999999</v>
      </c>
      <c r="AE27" s="59">
        <v>6.3905000000000003</v>
      </c>
      <c r="AF27" s="88">
        <v>6.8098000000000001</v>
      </c>
      <c r="AG27" s="51"/>
      <c r="AH27" s="307">
        <v>19</v>
      </c>
      <c r="AI27" s="51">
        <v>19</v>
      </c>
      <c r="AJ27" s="51">
        <v>19</v>
      </c>
      <c r="AK27" s="51">
        <v>19</v>
      </c>
      <c r="AL27" s="51">
        <v>19</v>
      </c>
      <c r="AM27" s="51">
        <v>19</v>
      </c>
      <c r="AN27" s="51">
        <v>19</v>
      </c>
      <c r="AO27" s="319">
        <v>19</v>
      </c>
      <c r="AP27" s="51">
        <v>19</v>
      </c>
      <c r="AQ27" s="51">
        <v>18</v>
      </c>
      <c r="AR27" s="51">
        <v>17</v>
      </c>
      <c r="AS27" s="51">
        <v>18</v>
      </c>
      <c r="AT27" s="51">
        <v>18</v>
      </c>
      <c r="AU27" s="51">
        <v>19</v>
      </c>
      <c r="AV27" s="51">
        <v>19</v>
      </c>
      <c r="AW27" s="51">
        <v>19</v>
      </c>
      <c r="AX27" s="51">
        <v>19</v>
      </c>
      <c r="AY27" s="300">
        <v>19</v>
      </c>
      <c r="AZ27" s="579"/>
      <c r="BA27" s="276"/>
      <c r="BB27" s="59"/>
      <c r="BC27" s="59"/>
      <c r="BD27" s="59"/>
      <c r="BE27" s="276"/>
      <c r="BF27" s="276"/>
      <c r="BG27" s="66"/>
      <c r="BH27" s="33"/>
      <c r="BI27" s="59"/>
      <c r="BJ27" s="59"/>
      <c r="BK27" s="59"/>
      <c r="BL27" s="59"/>
      <c r="BM27" s="33"/>
      <c r="BN27" s="84"/>
      <c r="BO27" s="84"/>
      <c r="BP27" s="84"/>
      <c r="BQ27" s="84"/>
      <c r="BR27" s="602"/>
      <c r="BS27" s="267"/>
      <c r="BT27" s="59"/>
      <c r="BU27" s="66"/>
      <c r="BV27" s="34"/>
    </row>
    <row r="28" spans="1:74" x14ac:dyDescent="0.25">
      <c r="A28" s="320" t="s">
        <v>94</v>
      </c>
      <c r="B28" s="44"/>
      <c r="C28" s="721"/>
      <c r="D28" s="44"/>
      <c r="E28" s="52"/>
      <c r="F28" s="44"/>
      <c r="G28" s="56"/>
      <c r="H28" s="64"/>
      <c r="I28" s="71"/>
      <c r="J28" s="60"/>
      <c r="K28" s="60"/>
      <c r="L28" s="89"/>
      <c r="M28" s="60"/>
      <c r="N28" s="71">
        <v>5.2009999999999996</v>
      </c>
      <c r="O28" s="60">
        <v>5.5655999999999999</v>
      </c>
      <c r="P28" s="60">
        <v>5.8232999999999997</v>
      </c>
      <c r="Q28" s="60">
        <v>6.2202000000000002</v>
      </c>
      <c r="R28" s="60">
        <v>6.4581</v>
      </c>
      <c r="S28" s="60">
        <v>7.024</v>
      </c>
      <c r="T28" s="60">
        <v>6.8707000000000003</v>
      </c>
      <c r="U28" s="89">
        <v>6.6562999999999999</v>
      </c>
      <c r="V28" s="71">
        <v>6.5229999999999997</v>
      </c>
      <c r="W28" s="60">
        <v>6.819</v>
      </c>
      <c r="X28" s="60">
        <v>7.0251000000000001</v>
      </c>
      <c r="Y28" s="277">
        <v>6.3606999999999996</v>
      </c>
      <c r="Z28" s="60">
        <v>6.1856</v>
      </c>
      <c r="AA28" s="60">
        <v>6.3704999999999998</v>
      </c>
      <c r="AB28" s="60">
        <v>7.0711000000000004</v>
      </c>
      <c r="AC28" s="60">
        <v>6.7312000000000003</v>
      </c>
      <c r="AD28" s="60">
        <v>6.5743999999999998</v>
      </c>
      <c r="AE28" s="60">
        <v>6.5564999999999998</v>
      </c>
      <c r="AF28" s="89">
        <v>6.9114000000000004</v>
      </c>
      <c r="AG28" s="52"/>
      <c r="AH28" s="305"/>
      <c r="AI28" s="52"/>
      <c r="AJ28" s="52"/>
      <c r="AK28" s="52"/>
      <c r="AL28" s="52"/>
      <c r="AM28" s="52"/>
      <c r="AN28" s="52"/>
      <c r="AO28" s="313"/>
      <c r="AP28" s="52"/>
      <c r="AQ28" s="52"/>
      <c r="AR28" s="52"/>
      <c r="AS28" s="52"/>
      <c r="AT28" s="52"/>
      <c r="AU28" s="52"/>
      <c r="AV28" s="52"/>
      <c r="AW28" s="52"/>
      <c r="AX28" s="52"/>
      <c r="AY28" s="298"/>
      <c r="AZ28" s="580"/>
      <c r="BA28" s="277"/>
      <c r="BB28" s="60"/>
      <c r="BC28" s="60"/>
      <c r="BD28" s="60"/>
      <c r="BE28" s="277"/>
      <c r="BF28" s="277"/>
      <c r="BG28" s="67"/>
      <c r="BH28" s="25"/>
      <c r="BI28" s="60"/>
      <c r="BJ28" s="60"/>
      <c r="BK28" s="60"/>
      <c r="BL28" s="60"/>
      <c r="BM28" s="25"/>
      <c r="BN28" s="85"/>
      <c r="BO28" s="85"/>
      <c r="BP28" s="85"/>
      <c r="BQ28" s="85"/>
      <c r="BR28" s="596"/>
      <c r="BS28" s="268"/>
      <c r="BT28" s="60"/>
      <c r="BU28" s="67"/>
      <c r="BV28" s="26"/>
    </row>
    <row r="29" spans="1:74" x14ac:dyDescent="0.25">
      <c r="A29" s="320" t="s">
        <v>95</v>
      </c>
      <c r="B29" s="44"/>
      <c r="C29" s="721"/>
      <c r="D29" s="44"/>
      <c r="E29" s="52"/>
      <c r="F29" s="44"/>
      <c r="G29" s="56"/>
      <c r="H29" s="64"/>
      <c r="I29" s="71"/>
      <c r="J29" s="60"/>
      <c r="K29" s="60"/>
      <c r="L29" s="89"/>
      <c r="M29" s="60"/>
      <c r="N29" s="71">
        <v>2.6831</v>
      </c>
      <c r="O29" s="60">
        <v>4.6673</v>
      </c>
      <c r="P29" s="60">
        <v>5.3475999999999999</v>
      </c>
      <c r="Q29" s="60">
        <v>5.9057000000000004</v>
      </c>
      <c r="R29" s="60">
        <v>6.2446999999999999</v>
      </c>
      <c r="S29" s="60">
        <v>6.6924999999999999</v>
      </c>
      <c r="T29" s="60">
        <v>6.6502999999999997</v>
      </c>
      <c r="U29" s="89">
        <v>6.4694000000000003</v>
      </c>
      <c r="V29" s="71">
        <v>6.3693</v>
      </c>
      <c r="W29" s="60">
        <v>6.6993999999999998</v>
      </c>
      <c r="X29" s="60">
        <v>6.9249999999999998</v>
      </c>
      <c r="Y29" s="277">
        <v>6.2660999999999998</v>
      </c>
      <c r="Z29" s="60">
        <v>6.0580999999999996</v>
      </c>
      <c r="AA29" s="60">
        <v>6.1330999999999998</v>
      </c>
      <c r="AB29" s="60">
        <v>6.7610999999999999</v>
      </c>
      <c r="AC29" s="60">
        <v>6.5178000000000003</v>
      </c>
      <c r="AD29" s="60">
        <v>6.4126000000000003</v>
      </c>
      <c r="AE29" s="60">
        <v>6.2347000000000001</v>
      </c>
      <c r="AF29" s="89">
        <v>6.4569000000000001</v>
      </c>
      <c r="AG29" s="52"/>
      <c r="AH29" s="305"/>
      <c r="AI29" s="52"/>
      <c r="AJ29" s="52"/>
      <c r="AK29" s="52"/>
      <c r="AL29" s="52"/>
      <c r="AM29" s="52"/>
      <c r="AN29" s="52"/>
      <c r="AO29" s="313"/>
      <c r="AP29" s="52"/>
      <c r="AQ29" s="52"/>
      <c r="AR29" s="52"/>
      <c r="AS29" s="52"/>
      <c r="AT29" s="52"/>
      <c r="AU29" s="52"/>
      <c r="AV29" s="52"/>
      <c r="AW29" s="52"/>
      <c r="AX29" s="52"/>
      <c r="AY29" s="298"/>
      <c r="AZ29" s="580"/>
      <c r="BA29" s="277"/>
      <c r="BB29" s="60"/>
      <c r="BC29" s="60"/>
      <c r="BD29" s="60"/>
      <c r="BE29" s="277"/>
      <c r="BF29" s="277"/>
      <c r="BG29" s="67"/>
      <c r="BH29" s="25"/>
      <c r="BI29" s="60"/>
      <c r="BJ29" s="60"/>
      <c r="BK29" s="60"/>
      <c r="BL29" s="60"/>
      <c r="BM29" s="25"/>
      <c r="BN29" s="85"/>
      <c r="BO29" s="85"/>
      <c r="BP29" s="85"/>
      <c r="BQ29" s="85"/>
      <c r="BR29" s="596"/>
      <c r="BS29" s="268"/>
      <c r="BT29" s="60"/>
      <c r="BU29" s="67"/>
      <c r="BV29" s="26"/>
    </row>
    <row r="30" spans="1:74" x14ac:dyDescent="0.25">
      <c r="A30" s="321" t="s">
        <v>96</v>
      </c>
      <c r="B30" s="45"/>
      <c r="C30" s="722"/>
      <c r="D30" s="45"/>
      <c r="E30" s="53"/>
      <c r="F30" s="45"/>
      <c r="G30" s="57"/>
      <c r="H30" s="254"/>
      <c r="I30" s="72"/>
      <c r="J30" s="61"/>
      <c r="K30" s="61"/>
      <c r="L30" s="90"/>
      <c r="M30" s="61"/>
      <c r="N30" s="72">
        <v>4.0579999999999998</v>
      </c>
      <c r="O30" s="61">
        <v>5.1176000000000004</v>
      </c>
      <c r="P30" s="61">
        <v>5.6321000000000003</v>
      </c>
      <c r="Q30" s="61">
        <v>6.0334000000000003</v>
      </c>
      <c r="R30" s="61">
        <v>6.3475000000000001</v>
      </c>
      <c r="S30" s="61">
        <v>6.8215000000000003</v>
      </c>
      <c r="T30" s="61">
        <v>6.7899000000000003</v>
      </c>
      <c r="U30" s="90">
        <v>6.5644999999999998</v>
      </c>
      <c r="V30" s="72">
        <v>6.4412000000000003</v>
      </c>
      <c r="W30" s="61">
        <v>6.7488999999999999</v>
      </c>
      <c r="X30" s="61">
        <v>6.9675000000000002</v>
      </c>
      <c r="Y30" s="279">
        <v>6.3061499999999997</v>
      </c>
      <c r="Z30" s="61">
        <v>6.1330499999999999</v>
      </c>
      <c r="AA30" s="61">
        <v>6.2060000000000004</v>
      </c>
      <c r="AB30" s="61">
        <v>6.9646999999999997</v>
      </c>
      <c r="AC30" s="61">
        <v>6.6391</v>
      </c>
      <c r="AD30" s="61">
        <v>6.4916</v>
      </c>
      <c r="AE30" s="61">
        <v>6.3936999999999999</v>
      </c>
      <c r="AF30" s="90">
        <v>6.8276000000000003</v>
      </c>
      <c r="AG30" s="53"/>
      <c r="AH30" s="308"/>
      <c r="AI30" s="53"/>
      <c r="AJ30" s="53"/>
      <c r="AK30" s="53"/>
      <c r="AL30" s="53"/>
      <c r="AM30" s="53"/>
      <c r="AN30" s="53"/>
      <c r="AO30" s="322"/>
      <c r="AP30" s="53"/>
      <c r="AQ30" s="53"/>
      <c r="AR30" s="53"/>
      <c r="AS30" s="53"/>
      <c r="AT30" s="53"/>
      <c r="AU30" s="53"/>
      <c r="AV30" s="53"/>
      <c r="AW30" s="53"/>
      <c r="AX30" s="53"/>
      <c r="AY30" s="301"/>
      <c r="AZ30" s="581"/>
      <c r="BA30" s="279"/>
      <c r="BB30" s="61"/>
      <c r="BC30" s="61"/>
      <c r="BD30" s="61"/>
      <c r="BE30" s="279"/>
      <c r="BF30" s="279"/>
      <c r="BG30" s="68"/>
      <c r="BH30" s="27"/>
      <c r="BI30" s="61"/>
      <c r="BJ30" s="61"/>
      <c r="BK30" s="61"/>
      <c r="BL30" s="61"/>
      <c r="BM30" s="27"/>
      <c r="BN30" s="86"/>
      <c r="BO30" s="86"/>
      <c r="BP30" s="86"/>
      <c r="BQ30" s="86"/>
      <c r="BR30" s="603"/>
      <c r="BS30" s="270"/>
      <c r="BT30" s="61"/>
      <c r="BU30" s="68"/>
      <c r="BV30" s="272"/>
    </row>
    <row r="31" spans="1:74" ht="14.5" x14ac:dyDescent="0.25">
      <c r="A31" s="323" t="s">
        <v>222</v>
      </c>
      <c r="B31" s="46"/>
      <c r="C31" s="723"/>
      <c r="D31" s="46"/>
      <c r="E31" s="54"/>
      <c r="F31" s="46"/>
      <c r="G31" s="58"/>
      <c r="H31" s="255"/>
      <c r="I31" s="73"/>
      <c r="J31" s="62"/>
      <c r="K31" s="62"/>
      <c r="L31" s="91"/>
      <c r="M31" s="62"/>
      <c r="N31" s="73"/>
      <c r="O31" s="62"/>
      <c r="P31" s="62"/>
      <c r="Q31" s="62"/>
      <c r="R31" s="62"/>
      <c r="S31" s="62"/>
      <c r="T31" s="62"/>
      <c r="U31" s="91"/>
      <c r="V31" s="73"/>
      <c r="W31" s="62"/>
      <c r="X31" s="62"/>
      <c r="Y31" s="245"/>
      <c r="Z31" s="62"/>
      <c r="AA31" s="62"/>
      <c r="AB31" s="62"/>
      <c r="AC31" s="62"/>
      <c r="AD31" s="62"/>
      <c r="AE31" s="62"/>
      <c r="AF31" s="91"/>
      <c r="AG31" s="54"/>
      <c r="AH31" s="309"/>
      <c r="AI31" s="54"/>
      <c r="AJ31" s="54"/>
      <c r="AK31" s="54"/>
      <c r="AL31" s="54"/>
      <c r="AM31" s="54"/>
      <c r="AN31" s="54"/>
      <c r="AO31" s="247"/>
      <c r="AP31" s="54"/>
      <c r="AQ31" s="54"/>
      <c r="AR31" s="54"/>
      <c r="AS31" s="54"/>
      <c r="AT31" s="54"/>
      <c r="AU31" s="54"/>
      <c r="AV31" s="54"/>
      <c r="AW31" s="54"/>
      <c r="AX31" s="54"/>
      <c r="AY31" s="302"/>
      <c r="AZ31" s="582"/>
      <c r="BA31" s="245"/>
      <c r="BB31" s="62"/>
      <c r="BC31" s="62"/>
      <c r="BD31" s="62"/>
      <c r="BE31" s="245"/>
      <c r="BF31" s="245"/>
      <c r="BG31" s="69"/>
      <c r="BH31" s="40"/>
      <c r="BI31" s="62"/>
      <c r="BJ31" s="62"/>
      <c r="BK31" s="62"/>
      <c r="BL31" s="62"/>
      <c r="BM31" s="40"/>
      <c r="BN31" s="87"/>
      <c r="BO31" s="87"/>
      <c r="BP31" s="87"/>
      <c r="BQ31" s="87"/>
      <c r="BR31" s="545"/>
      <c r="BS31" s="271"/>
      <c r="BT31" s="62"/>
      <c r="BU31" s="69"/>
      <c r="BV31" s="41"/>
    </row>
    <row r="32" spans="1:74" x14ac:dyDescent="0.25">
      <c r="A32" s="337" t="s">
        <v>7535</v>
      </c>
      <c r="B32" s="369"/>
      <c r="C32" s="718">
        <v>39163</v>
      </c>
      <c r="D32" s="369"/>
      <c r="E32" s="338">
        <v>84054.59</v>
      </c>
      <c r="F32" s="369"/>
      <c r="G32" s="339">
        <v>4373.5083999999997</v>
      </c>
      <c r="H32" s="463"/>
      <c r="I32" s="342">
        <v>0.13</v>
      </c>
      <c r="J32" s="340">
        <v>6.47</v>
      </c>
      <c r="K32" s="340">
        <v>0.12</v>
      </c>
      <c r="L32" s="344">
        <v>0.13</v>
      </c>
      <c r="M32" s="340"/>
      <c r="N32" s="342">
        <v>3.2917999999999998</v>
      </c>
      <c r="O32" s="340">
        <v>4.6475</v>
      </c>
      <c r="P32" s="340">
        <v>5.2754000000000003</v>
      </c>
      <c r="Q32" s="340">
        <v>5.9391999999999996</v>
      </c>
      <c r="R32" s="340">
        <v>6.2679999999999998</v>
      </c>
      <c r="S32" s="340">
        <v>6.7259000000000002</v>
      </c>
      <c r="T32" s="340">
        <v>6.6967999999999996</v>
      </c>
      <c r="U32" s="344">
        <v>6.4607999999999999</v>
      </c>
      <c r="V32" s="342">
        <v>6.3204000000000002</v>
      </c>
      <c r="W32" s="340">
        <v>6.5964999999999998</v>
      </c>
      <c r="X32" s="340">
        <v>6.8158000000000003</v>
      </c>
      <c r="Y32" s="371">
        <v>6.1562999999999999</v>
      </c>
      <c r="Z32" s="340">
        <v>5.9798</v>
      </c>
      <c r="AA32" s="340">
        <v>6.1113</v>
      </c>
      <c r="AB32" s="340">
        <v>6.8921000000000001</v>
      </c>
      <c r="AC32" s="340">
        <v>6.5438000000000001</v>
      </c>
      <c r="AD32" s="340">
        <v>6.3779000000000003</v>
      </c>
      <c r="AE32" s="340">
        <v>6.2988</v>
      </c>
      <c r="AF32" s="344">
        <v>6.8734999999999999</v>
      </c>
      <c r="AG32" s="338"/>
      <c r="AH32" s="598">
        <v>17</v>
      </c>
      <c r="AI32" s="338">
        <v>17</v>
      </c>
      <c r="AJ32" s="338">
        <v>17</v>
      </c>
      <c r="AK32" s="338">
        <v>9</v>
      </c>
      <c r="AL32" s="338">
        <v>6</v>
      </c>
      <c r="AM32" s="338">
        <v>8</v>
      </c>
      <c r="AN32" s="338">
        <v>8</v>
      </c>
      <c r="AO32" s="604">
        <v>10</v>
      </c>
      <c r="AP32" s="338">
        <v>12</v>
      </c>
      <c r="AQ32" s="338">
        <v>16</v>
      </c>
      <c r="AR32" s="338">
        <v>16</v>
      </c>
      <c r="AS32" s="338">
        <v>17</v>
      </c>
      <c r="AT32" s="338">
        <v>15</v>
      </c>
      <c r="AU32" s="338">
        <v>8</v>
      </c>
      <c r="AV32" s="338">
        <v>6</v>
      </c>
      <c r="AW32" s="338">
        <v>10</v>
      </c>
      <c r="AX32" s="338">
        <v>11</v>
      </c>
      <c r="AY32" s="599">
        <v>8</v>
      </c>
      <c r="AZ32" s="583"/>
      <c r="BA32" s="371">
        <v>18.7</v>
      </c>
      <c r="BB32" s="340">
        <v>87.57</v>
      </c>
      <c r="BC32" s="340" t="s">
        <v>430</v>
      </c>
      <c r="BD32" s="340" t="s">
        <v>430</v>
      </c>
      <c r="BE32" s="371" t="s">
        <v>430</v>
      </c>
      <c r="BF32" s="371">
        <v>-6.27</v>
      </c>
      <c r="BG32" s="370"/>
      <c r="BH32" s="368">
        <v>-6.27</v>
      </c>
      <c r="BI32" s="340">
        <v>37.42</v>
      </c>
      <c r="BJ32" s="340">
        <v>48.88</v>
      </c>
      <c r="BK32" s="340">
        <v>1.27</v>
      </c>
      <c r="BL32" s="340" t="s">
        <v>430</v>
      </c>
      <c r="BM32" s="368">
        <v>0.28999999999999998</v>
      </c>
      <c r="BN32" s="368" t="s">
        <v>430</v>
      </c>
      <c r="BO32" s="368">
        <v>18.41</v>
      </c>
      <c r="BP32" s="368" t="s">
        <v>430</v>
      </c>
      <c r="BQ32" s="368" t="s">
        <v>430</v>
      </c>
      <c r="BR32" s="370"/>
      <c r="BS32" s="465">
        <v>4.9387064880245202</v>
      </c>
      <c r="BT32" s="340">
        <v>11.3603430854559</v>
      </c>
      <c r="BU32" s="370"/>
      <c r="BV32" s="571" t="s">
        <v>7515</v>
      </c>
    </row>
    <row r="33" spans="1:75" s="107" customFormat="1" x14ac:dyDescent="0.25">
      <c r="A33" s="345" t="s">
        <v>7536</v>
      </c>
      <c r="B33" s="373"/>
      <c r="C33" s="719">
        <v>38075</v>
      </c>
      <c r="D33" s="373"/>
      <c r="E33" s="346">
        <v>68800</v>
      </c>
      <c r="F33" s="373"/>
      <c r="G33" s="347">
        <v>451.11590000000001</v>
      </c>
      <c r="H33" s="466"/>
      <c r="I33" s="350">
        <v>0.11</v>
      </c>
      <c r="J33" s="348">
        <v>6.56</v>
      </c>
      <c r="K33" s="348">
        <v>0.11</v>
      </c>
      <c r="L33" s="354">
        <v>0.11</v>
      </c>
      <c r="M33" s="348"/>
      <c r="N33" s="350">
        <v>4.4344000000000001</v>
      </c>
      <c r="O33" s="348">
        <v>5.3586</v>
      </c>
      <c r="P33" s="348">
        <v>5.6837999999999997</v>
      </c>
      <c r="Q33" s="348">
        <v>5.9686000000000003</v>
      </c>
      <c r="R33" s="348">
        <v>6.2790999999999997</v>
      </c>
      <c r="S33" s="348">
        <v>6.81</v>
      </c>
      <c r="T33" s="348">
        <v>6.7176</v>
      </c>
      <c r="U33" s="354">
        <v>6.5004999999999997</v>
      </c>
      <c r="V33" s="350">
        <v>6.3746</v>
      </c>
      <c r="W33" s="348">
        <v>6.6708999999999996</v>
      </c>
      <c r="X33" s="348">
        <v>6.8846999999999996</v>
      </c>
      <c r="Y33" s="375">
        <v>6.226</v>
      </c>
      <c r="Z33" s="348">
        <v>6.0690999999999997</v>
      </c>
      <c r="AA33" s="348">
        <v>6.1337000000000002</v>
      </c>
      <c r="AB33" s="348">
        <v>6.9084000000000003</v>
      </c>
      <c r="AC33" s="348">
        <v>6.5796999999999999</v>
      </c>
      <c r="AD33" s="348">
        <v>6.4196999999999997</v>
      </c>
      <c r="AE33" s="348">
        <v>6.2885</v>
      </c>
      <c r="AF33" s="354">
        <v>6.9543999999999997</v>
      </c>
      <c r="AG33" s="346"/>
      <c r="AH33" s="600">
        <v>2</v>
      </c>
      <c r="AI33" s="346">
        <v>2</v>
      </c>
      <c r="AJ33" s="346">
        <v>2</v>
      </c>
      <c r="AK33" s="346">
        <v>5</v>
      </c>
      <c r="AL33" s="346">
        <v>5</v>
      </c>
      <c r="AM33" s="346">
        <v>2</v>
      </c>
      <c r="AN33" s="346">
        <v>5</v>
      </c>
      <c r="AO33" s="429">
        <v>5</v>
      </c>
      <c r="AP33" s="346">
        <v>5</v>
      </c>
      <c r="AQ33" s="346">
        <v>6</v>
      </c>
      <c r="AR33" s="346">
        <v>5</v>
      </c>
      <c r="AS33" s="346">
        <v>3</v>
      </c>
      <c r="AT33" s="346">
        <v>3</v>
      </c>
      <c r="AU33" s="346">
        <v>5</v>
      </c>
      <c r="AV33" s="346">
        <v>4</v>
      </c>
      <c r="AW33" s="346">
        <v>5</v>
      </c>
      <c r="AX33" s="346">
        <v>5</v>
      </c>
      <c r="AY33" s="601">
        <v>10</v>
      </c>
      <c r="AZ33" s="584"/>
      <c r="BA33" s="375">
        <v>11.59</v>
      </c>
      <c r="BB33" s="348">
        <v>91.56</v>
      </c>
      <c r="BC33" s="348" t="s">
        <v>430</v>
      </c>
      <c r="BD33" s="348" t="s">
        <v>430</v>
      </c>
      <c r="BE33" s="375" t="s">
        <v>430</v>
      </c>
      <c r="BF33" s="375">
        <v>-3.15</v>
      </c>
      <c r="BG33" s="374"/>
      <c r="BH33" s="372">
        <v>-3.15</v>
      </c>
      <c r="BI33" s="348">
        <v>41.07</v>
      </c>
      <c r="BJ33" s="348">
        <v>46.18</v>
      </c>
      <c r="BK33" s="348">
        <v>4.3099999999999996</v>
      </c>
      <c r="BL33" s="348" t="s">
        <v>430</v>
      </c>
      <c r="BM33" s="372">
        <v>1.32</v>
      </c>
      <c r="BN33" s="372" t="s">
        <v>430</v>
      </c>
      <c r="BO33" s="372">
        <v>10.28</v>
      </c>
      <c r="BP33" s="372" t="s">
        <v>430</v>
      </c>
      <c r="BQ33" s="372" t="s">
        <v>430</v>
      </c>
      <c r="BR33" s="374"/>
      <c r="BS33" s="468">
        <v>3.3855560800000002</v>
      </c>
      <c r="BT33" s="348">
        <v>11.485122840000001</v>
      </c>
      <c r="BU33" s="374"/>
      <c r="BV33" s="430" t="s">
        <v>430</v>
      </c>
    </row>
    <row r="34" spans="1:75" s="107" customFormat="1" x14ac:dyDescent="0.25">
      <c r="A34" s="345" t="s">
        <v>7537</v>
      </c>
      <c r="B34" s="373"/>
      <c r="C34" s="719">
        <v>36816</v>
      </c>
      <c r="D34" s="373"/>
      <c r="E34" s="346">
        <v>65870.42</v>
      </c>
      <c r="F34" s="373"/>
      <c r="G34" s="347">
        <v>5490.5546000000004</v>
      </c>
      <c r="H34" s="466"/>
      <c r="I34" s="350">
        <v>0.13750999999999999</v>
      </c>
      <c r="J34" s="348">
        <v>6.46671</v>
      </c>
      <c r="K34" s="348">
        <v>0.12651999999999999</v>
      </c>
      <c r="L34" s="354">
        <v>0.13452</v>
      </c>
      <c r="M34" s="348"/>
      <c r="N34" s="350">
        <v>3.6181000000000001</v>
      </c>
      <c r="O34" s="348">
        <v>4.8803000000000001</v>
      </c>
      <c r="P34" s="348">
        <v>5.4135</v>
      </c>
      <c r="Q34" s="348">
        <v>5.8350999999999997</v>
      </c>
      <c r="R34" s="348">
        <v>6.2119</v>
      </c>
      <c r="S34" s="348">
        <v>6.6437999999999997</v>
      </c>
      <c r="T34" s="348">
        <v>6.6428000000000003</v>
      </c>
      <c r="U34" s="354">
        <v>6.4561999999999999</v>
      </c>
      <c r="V34" s="350">
        <v>6.3285</v>
      </c>
      <c r="W34" s="348">
        <v>6.6361999999999997</v>
      </c>
      <c r="X34" s="348">
        <v>6.8541999999999996</v>
      </c>
      <c r="Y34" s="375">
        <v>6.1780999999999997</v>
      </c>
      <c r="Z34" s="348">
        <v>5.9702999999999999</v>
      </c>
      <c r="AA34" s="348">
        <v>6.0467000000000004</v>
      </c>
      <c r="AB34" s="348">
        <v>6.8284000000000002</v>
      </c>
      <c r="AC34" s="348">
        <v>6.5240999999999998</v>
      </c>
      <c r="AD34" s="348">
        <v>6.3817000000000004</v>
      </c>
      <c r="AE34" s="348">
        <v>6.2683999999999997</v>
      </c>
      <c r="AF34" s="354">
        <v>6.8079000000000001</v>
      </c>
      <c r="AG34" s="346"/>
      <c r="AH34" s="600">
        <v>15</v>
      </c>
      <c r="AI34" s="346">
        <v>16</v>
      </c>
      <c r="AJ34" s="346">
        <v>15</v>
      </c>
      <c r="AK34" s="346">
        <v>15</v>
      </c>
      <c r="AL34" s="346">
        <v>13</v>
      </c>
      <c r="AM34" s="346">
        <v>14</v>
      </c>
      <c r="AN34" s="346">
        <v>13</v>
      </c>
      <c r="AO34" s="429">
        <v>11</v>
      </c>
      <c r="AP34" s="346">
        <v>11</v>
      </c>
      <c r="AQ34" s="346">
        <v>11</v>
      </c>
      <c r="AR34" s="346">
        <v>13</v>
      </c>
      <c r="AS34" s="346">
        <v>13</v>
      </c>
      <c r="AT34" s="346">
        <v>17</v>
      </c>
      <c r="AU34" s="346">
        <v>15</v>
      </c>
      <c r="AV34" s="346">
        <v>14</v>
      </c>
      <c r="AW34" s="346">
        <v>12</v>
      </c>
      <c r="AX34" s="346">
        <v>10</v>
      </c>
      <c r="AY34" s="601">
        <v>13</v>
      </c>
      <c r="AZ34" s="584"/>
      <c r="BA34" s="375">
        <v>18.04</v>
      </c>
      <c r="BB34" s="348">
        <v>87.55</v>
      </c>
      <c r="BC34" s="348">
        <v>0.94</v>
      </c>
      <c r="BD34" s="348" t="s">
        <v>430</v>
      </c>
      <c r="BE34" s="375" t="s">
        <v>430</v>
      </c>
      <c r="BF34" s="375">
        <v>-6.53</v>
      </c>
      <c r="BG34" s="374"/>
      <c r="BH34" s="372">
        <v>-6.53</v>
      </c>
      <c r="BI34" s="348">
        <v>32.729999999999997</v>
      </c>
      <c r="BJ34" s="348">
        <v>51.46</v>
      </c>
      <c r="BK34" s="348">
        <v>4.3</v>
      </c>
      <c r="BL34" s="348" t="s">
        <v>430</v>
      </c>
      <c r="BM34" s="372">
        <v>6.17</v>
      </c>
      <c r="BN34" s="372" t="s">
        <v>430</v>
      </c>
      <c r="BO34" s="372">
        <v>11.87</v>
      </c>
      <c r="BP34" s="372" t="s">
        <v>430</v>
      </c>
      <c r="BQ34" s="372" t="s">
        <v>430</v>
      </c>
      <c r="BR34" s="374"/>
      <c r="BS34" s="468">
        <v>3.2159131693568201</v>
      </c>
      <c r="BT34" s="348">
        <v>9.2683856381463201</v>
      </c>
      <c r="BU34" s="374"/>
      <c r="BV34" s="430" t="s">
        <v>7515</v>
      </c>
    </row>
    <row r="35" spans="1:75" s="107" customFormat="1" x14ac:dyDescent="0.25">
      <c r="A35" s="345" t="s">
        <v>7538</v>
      </c>
      <c r="B35" s="373"/>
      <c r="C35" s="719">
        <v>38674</v>
      </c>
      <c r="D35" s="373"/>
      <c r="E35" s="346">
        <v>61557.98</v>
      </c>
      <c r="F35" s="373"/>
      <c r="G35" s="347">
        <v>414.19279999999998</v>
      </c>
      <c r="H35" s="466"/>
      <c r="I35" s="350">
        <v>0.12789</v>
      </c>
      <c r="J35" s="348">
        <v>6.42</v>
      </c>
      <c r="K35" s="348">
        <v>0.11751</v>
      </c>
      <c r="L35" s="354">
        <v>0.12496</v>
      </c>
      <c r="M35" s="348"/>
      <c r="N35" s="350">
        <v>3.8161</v>
      </c>
      <c r="O35" s="348">
        <v>4.9134000000000002</v>
      </c>
      <c r="P35" s="348">
        <v>5.4314999999999998</v>
      </c>
      <c r="Q35" s="348">
        <v>5.9150999999999998</v>
      </c>
      <c r="R35" s="348">
        <v>6.2408000000000001</v>
      </c>
      <c r="S35" s="348">
        <v>6.7175000000000002</v>
      </c>
      <c r="T35" s="348">
        <v>6.6402000000000001</v>
      </c>
      <c r="U35" s="354">
        <v>6.4345999999999997</v>
      </c>
      <c r="V35" s="350">
        <v>6.3110999999999997</v>
      </c>
      <c r="W35" s="348">
        <v>6.6284999999999998</v>
      </c>
      <c r="X35" s="348">
        <v>6.8582999999999998</v>
      </c>
      <c r="Y35" s="375">
        <v>6.1803999999999997</v>
      </c>
      <c r="Z35" s="348">
        <v>6.0290999999999997</v>
      </c>
      <c r="AA35" s="348">
        <v>6.0968</v>
      </c>
      <c r="AB35" s="348">
        <v>6.8387000000000002</v>
      </c>
      <c r="AC35" s="348">
        <v>6.5072000000000001</v>
      </c>
      <c r="AD35" s="348">
        <v>6.3563000000000001</v>
      </c>
      <c r="AE35" s="348">
        <v>6.2808999999999999</v>
      </c>
      <c r="AF35" s="354">
        <v>7.0829000000000004</v>
      </c>
      <c r="AG35" s="346"/>
      <c r="AH35" s="600">
        <v>12</v>
      </c>
      <c r="AI35" s="346">
        <v>14</v>
      </c>
      <c r="AJ35" s="346">
        <v>13</v>
      </c>
      <c r="AK35" s="346">
        <v>10</v>
      </c>
      <c r="AL35" s="346">
        <v>11</v>
      </c>
      <c r="AM35" s="346">
        <v>10</v>
      </c>
      <c r="AN35" s="346">
        <v>15</v>
      </c>
      <c r="AO35" s="429">
        <v>14</v>
      </c>
      <c r="AP35" s="346">
        <v>14</v>
      </c>
      <c r="AQ35" s="346">
        <v>12</v>
      </c>
      <c r="AR35" s="346">
        <v>10</v>
      </c>
      <c r="AS35" s="346">
        <v>11</v>
      </c>
      <c r="AT35" s="346">
        <v>9</v>
      </c>
      <c r="AU35" s="346">
        <v>11</v>
      </c>
      <c r="AV35" s="346">
        <v>12</v>
      </c>
      <c r="AW35" s="346">
        <v>13</v>
      </c>
      <c r="AX35" s="346">
        <v>14</v>
      </c>
      <c r="AY35" s="601">
        <v>12</v>
      </c>
      <c r="AZ35" s="584"/>
      <c r="BA35" s="375">
        <v>17.059999999999999</v>
      </c>
      <c r="BB35" s="348">
        <v>84.79</v>
      </c>
      <c r="BC35" s="348" t="s">
        <v>430</v>
      </c>
      <c r="BD35" s="348" t="s">
        <v>430</v>
      </c>
      <c r="BE35" s="375" t="s">
        <v>430</v>
      </c>
      <c r="BF35" s="375">
        <v>-1.85</v>
      </c>
      <c r="BG35" s="374"/>
      <c r="BH35" s="372">
        <v>-1.85</v>
      </c>
      <c r="BI35" s="348">
        <v>26.05</v>
      </c>
      <c r="BJ35" s="348">
        <v>54.48</v>
      </c>
      <c r="BK35" s="348">
        <v>4.26</v>
      </c>
      <c r="BL35" s="348" t="s">
        <v>430</v>
      </c>
      <c r="BM35" s="372">
        <v>1.33</v>
      </c>
      <c r="BN35" s="372" t="s">
        <v>430</v>
      </c>
      <c r="BO35" s="372">
        <v>15.73</v>
      </c>
      <c r="BP35" s="372" t="s">
        <v>430</v>
      </c>
      <c r="BQ35" s="372" t="s">
        <v>430</v>
      </c>
      <c r="BR35" s="374"/>
      <c r="BS35" s="468">
        <v>3.5179317796482099</v>
      </c>
      <c r="BT35" s="348">
        <v>5.0745139794925498</v>
      </c>
      <c r="BU35" s="374"/>
      <c r="BV35" s="430" t="s">
        <v>7515</v>
      </c>
    </row>
    <row r="36" spans="1:75" s="107" customFormat="1" x14ac:dyDescent="0.25">
      <c r="A36" s="345" t="s">
        <v>7539</v>
      </c>
      <c r="B36" s="373"/>
      <c r="C36" s="719">
        <v>40095</v>
      </c>
      <c r="D36" s="373"/>
      <c r="E36" s="346">
        <v>56437.8</v>
      </c>
      <c r="F36" s="373"/>
      <c r="G36" s="347">
        <v>3118.6280999999999</v>
      </c>
      <c r="H36" s="466"/>
      <c r="I36" s="350">
        <v>0.11781</v>
      </c>
      <c r="J36" s="348">
        <v>6.37</v>
      </c>
      <c r="K36" s="348">
        <v>0.11781</v>
      </c>
      <c r="L36" s="354">
        <v>0.11781</v>
      </c>
      <c r="M36" s="348"/>
      <c r="N36" s="350">
        <v>3.8205</v>
      </c>
      <c r="O36" s="348">
        <v>4.9176000000000002</v>
      </c>
      <c r="P36" s="348">
        <v>5.4790000000000001</v>
      </c>
      <c r="Q36" s="348">
        <v>5.9469000000000003</v>
      </c>
      <c r="R36" s="348">
        <v>6.3131000000000004</v>
      </c>
      <c r="S36" s="348">
        <v>6.8022999999999998</v>
      </c>
      <c r="T36" s="348">
        <v>6.7721</v>
      </c>
      <c r="U36" s="354">
        <v>6.5542999999999996</v>
      </c>
      <c r="V36" s="350">
        <v>6.4156000000000004</v>
      </c>
      <c r="W36" s="348">
        <v>6.7183000000000002</v>
      </c>
      <c r="X36" s="348">
        <v>6.9275000000000002</v>
      </c>
      <c r="Y36" s="375">
        <v>6.2595999999999998</v>
      </c>
      <c r="Z36" s="348">
        <v>6.0902000000000003</v>
      </c>
      <c r="AA36" s="348">
        <v>6.1676000000000002</v>
      </c>
      <c r="AB36" s="348">
        <v>6.9596999999999998</v>
      </c>
      <c r="AC36" s="348">
        <v>6.6306000000000003</v>
      </c>
      <c r="AD36" s="348">
        <v>6.4710000000000001</v>
      </c>
      <c r="AE36" s="348">
        <v>6.3341000000000003</v>
      </c>
      <c r="AF36" s="354">
        <v>6.9729000000000001</v>
      </c>
      <c r="AG36" s="346"/>
      <c r="AH36" s="600">
        <v>11</v>
      </c>
      <c r="AI36" s="346">
        <v>13</v>
      </c>
      <c r="AJ36" s="346">
        <v>12</v>
      </c>
      <c r="AK36" s="346">
        <v>7</v>
      </c>
      <c r="AL36" s="346">
        <v>2</v>
      </c>
      <c r="AM36" s="346">
        <v>3</v>
      </c>
      <c r="AN36" s="346">
        <v>2</v>
      </c>
      <c r="AO36" s="429">
        <v>2</v>
      </c>
      <c r="AP36" s="346">
        <v>2</v>
      </c>
      <c r="AQ36" s="346">
        <v>2</v>
      </c>
      <c r="AR36" s="346">
        <v>2</v>
      </c>
      <c r="AS36" s="346">
        <v>1</v>
      </c>
      <c r="AT36" s="346">
        <v>2</v>
      </c>
      <c r="AU36" s="346">
        <v>2</v>
      </c>
      <c r="AV36" s="346">
        <v>2</v>
      </c>
      <c r="AW36" s="346">
        <v>1</v>
      </c>
      <c r="AX36" s="346">
        <v>1</v>
      </c>
      <c r="AY36" s="601">
        <v>4</v>
      </c>
      <c r="AZ36" s="584"/>
      <c r="BA36" s="375">
        <v>16</v>
      </c>
      <c r="BB36" s="348">
        <v>80.22</v>
      </c>
      <c r="BC36" s="348" t="s">
        <v>430</v>
      </c>
      <c r="BD36" s="348" t="s">
        <v>430</v>
      </c>
      <c r="BE36" s="375" t="s">
        <v>430</v>
      </c>
      <c r="BF36" s="375">
        <v>3.79</v>
      </c>
      <c r="BG36" s="374"/>
      <c r="BH36" s="372">
        <v>3.79</v>
      </c>
      <c r="BI36" s="348">
        <v>28.65</v>
      </c>
      <c r="BJ36" s="348">
        <v>43.26</v>
      </c>
      <c r="BK36" s="348">
        <v>8.3000000000000007</v>
      </c>
      <c r="BL36" s="348" t="s">
        <v>430</v>
      </c>
      <c r="BM36" s="372">
        <v>0.02</v>
      </c>
      <c r="BN36" s="372" t="s">
        <v>430</v>
      </c>
      <c r="BO36" s="372">
        <v>15.98</v>
      </c>
      <c r="BP36" s="372" t="s">
        <v>430</v>
      </c>
      <c r="BQ36" s="372" t="s">
        <v>430</v>
      </c>
      <c r="BR36" s="374"/>
      <c r="BS36" s="468">
        <v>1.1815404705907699</v>
      </c>
      <c r="BT36" s="348">
        <v>10.2151093651075</v>
      </c>
      <c r="BU36" s="374"/>
      <c r="BV36" s="430" t="s">
        <v>7515</v>
      </c>
    </row>
    <row r="37" spans="1:75" s="107" customFormat="1" ht="11" x14ac:dyDescent="0.3">
      <c r="A37" s="841" t="s">
        <v>7540</v>
      </c>
      <c r="B37" s="842"/>
      <c r="C37" s="843">
        <v>37929</v>
      </c>
      <c r="D37" s="842"/>
      <c r="E37" s="844">
        <v>51309.35</v>
      </c>
      <c r="F37" s="842"/>
      <c r="G37" s="845">
        <v>5655.2555000000002</v>
      </c>
      <c r="H37" s="850"/>
      <c r="I37" s="848">
        <v>0.11</v>
      </c>
      <c r="J37" s="846">
        <v>6.4</v>
      </c>
      <c r="K37" s="846">
        <v>0.11</v>
      </c>
      <c r="L37" s="856">
        <v>0.11</v>
      </c>
      <c r="M37" s="846"/>
      <c r="N37" s="848">
        <v>4.1989000000000001</v>
      </c>
      <c r="O37" s="846">
        <v>5.1576000000000004</v>
      </c>
      <c r="P37" s="846">
        <v>5.5118999999999998</v>
      </c>
      <c r="Q37" s="846">
        <v>5.8949999999999996</v>
      </c>
      <c r="R37" s="846">
        <v>6.2069000000000001</v>
      </c>
      <c r="S37" s="846">
        <v>6.726</v>
      </c>
      <c r="T37" s="846">
        <v>6.6635</v>
      </c>
      <c r="U37" s="856">
        <v>6.4260000000000002</v>
      </c>
      <c r="V37" s="848">
        <v>6.3076999999999996</v>
      </c>
      <c r="W37" s="846">
        <v>6.6262999999999996</v>
      </c>
      <c r="X37" s="846">
        <v>6.8394000000000004</v>
      </c>
      <c r="Y37" s="852">
        <v>6.1631999999999998</v>
      </c>
      <c r="Z37" s="846">
        <v>5.9898999999999996</v>
      </c>
      <c r="AA37" s="846">
        <v>6.0717999999999996</v>
      </c>
      <c r="AB37" s="846">
        <v>6.8440000000000003</v>
      </c>
      <c r="AC37" s="846">
        <v>6.5000999999999998</v>
      </c>
      <c r="AD37" s="846">
        <v>6.3517000000000001</v>
      </c>
      <c r="AE37" s="846">
        <v>6.2424999999999997</v>
      </c>
      <c r="AF37" s="856">
        <v>6.8498999999999999</v>
      </c>
      <c r="AG37" s="844"/>
      <c r="AH37" s="935">
        <v>5</v>
      </c>
      <c r="AI37" s="844">
        <v>4</v>
      </c>
      <c r="AJ37" s="844">
        <v>9</v>
      </c>
      <c r="AK37" s="844">
        <v>12</v>
      </c>
      <c r="AL37" s="844">
        <v>15</v>
      </c>
      <c r="AM37" s="844">
        <v>7</v>
      </c>
      <c r="AN37" s="844">
        <v>11</v>
      </c>
      <c r="AO37" s="936">
        <v>15</v>
      </c>
      <c r="AP37" s="844">
        <v>15</v>
      </c>
      <c r="AQ37" s="844">
        <v>13</v>
      </c>
      <c r="AR37" s="844">
        <v>15</v>
      </c>
      <c r="AS37" s="844">
        <v>15</v>
      </c>
      <c r="AT37" s="844">
        <v>14</v>
      </c>
      <c r="AU37" s="844">
        <v>12</v>
      </c>
      <c r="AV37" s="844">
        <v>10</v>
      </c>
      <c r="AW37" s="844">
        <v>15</v>
      </c>
      <c r="AX37" s="844">
        <v>15</v>
      </c>
      <c r="AY37" s="937">
        <v>14</v>
      </c>
      <c r="AZ37" s="933"/>
      <c r="BA37" s="852">
        <v>17.68</v>
      </c>
      <c r="BB37" s="846">
        <v>81.95</v>
      </c>
      <c r="BC37" s="846" t="s">
        <v>430</v>
      </c>
      <c r="BD37" s="846" t="s">
        <v>430</v>
      </c>
      <c r="BE37" s="852" t="s">
        <v>430</v>
      </c>
      <c r="BF37" s="852">
        <v>0.36</v>
      </c>
      <c r="BG37" s="847"/>
      <c r="BH37" s="855">
        <v>0.36</v>
      </c>
      <c r="BI37" s="846">
        <v>38.49</v>
      </c>
      <c r="BJ37" s="846">
        <v>42.57</v>
      </c>
      <c r="BK37" s="846">
        <v>0.9</v>
      </c>
      <c r="BL37" s="846" t="s">
        <v>430</v>
      </c>
      <c r="BM37" s="855">
        <v>0.59</v>
      </c>
      <c r="BN37" s="855" t="s">
        <v>430</v>
      </c>
      <c r="BO37" s="855">
        <v>17.100000000000001</v>
      </c>
      <c r="BP37" s="855" t="s">
        <v>430</v>
      </c>
      <c r="BQ37" s="855" t="s">
        <v>430</v>
      </c>
      <c r="BR37" s="847"/>
      <c r="BS37" s="854">
        <v>2.3759480499999999</v>
      </c>
      <c r="BT37" s="846">
        <v>9.6368141999999999</v>
      </c>
      <c r="BU37" s="847"/>
      <c r="BV37" s="892" t="s">
        <v>7515</v>
      </c>
      <c r="BW37" s="939"/>
    </row>
    <row r="38" spans="1:75" s="107" customFormat="1" x14ac:dyDescent="0.25">
      <c r="A38" s="345" t="s">
        <v>7541</v>
      </c>
      <c r="B38" s="373"/>
      <c r="C38" s="719">
        <v>37964</v>
      </c>
      <c r="D38" s="373"/>
      <c r="E38" s="346">
        <v>41345.629999999997</v>
      </c>
      <c r="F38" s="373"/>
      <c r="G38" s="347">
        <v>6830.2429000000002</v>
      </c>
      <c r="H38" s="466"/>
      <c r="I38" s="350">
        <v>0.12055</v>
      </c>
      <c r="J38" s="348">
        <v>6.44</v>
      </c>
      <c r="K38" s="348">
        <v>0.11233</v>
      </c>
      <c r="L38" s="354">
        <v>0.11781</v>
      </c>
      <c r="M38" s="348"/>
      <c r="N38" s="350">
        <v>3.9041000000000001</v>
      </c>
      <c r="O38" s="348">
        <v>5.0993000000000004</v>
      </c>
      <c r="P38" s="348">
        <v>5.4870999999999999</v>
      </c>
      <c r="Q38" s="348">
        <v>5.9093</v>
      </c>
      <c r="R38" s="348">
        <v>6.2445000000000004</v>
      </c>
      <c r="S38" s="348">
        <v>6.7596999999999996</v>
      </c>
      <c r="T38" s="348">
        <v>6.6917999999999997</v>
      </c>
      <c r="U38" s="354">
        <v>6.4702000000000002</v>
      </c>
      <c r="V38" s="350">
        <v>6.3391000000000002</v>
      </c>
      <c r="W38" s="348">
        <v>6.6420000000000003</v>
      </c>
      <c r="X38" s="348">
        <v>6.8571</v>
      </c>
      <c r="Y38" s="375">
        <v>6.1806000000000001</v>
      </c>
      <c r="Z38" s="348">
        <v>6.0461999999999998</v>
      </c>
      <c r="AA38" s="348">
        <v>6.1003999999999996</v>
      </c>
      <c r="AB38" s="348">
        <v>6.8738999999999999</v>
      </c>
      <c r="AC38" s="348">
        <v>6.5468000000000002</v>
      </c>
      <c r="AD38" s="348">
        <v>6.3883000000000001</v>
      </c>
      <c r="AE38" s="348">
        <v>6.2809999999999997</v>
      </c>
      <c r="AF38" s="354">
        <v>6.8384999999999998</v>
      </c>
      <c r="AG38" s="346"/>
      <c r="AH38" s="600">
        <v>9</v>
      </c>
      <c r="AI38" s="346">
        <v>5</v>
      </c>
      <c r="AJ38" s="346">
        <v>11</v>
      </c>
      <c r="AK38" s="346">
        <v>11</v>
      </c>
      <c r="AL38" s="346">
        <v>10</v>
      </c>
      <c r="AM38" s="346">
        <v>6</v>
      </c>
      <c r="AN38" s="346">
        <v>9</v>
      </c>
      <c r="AO38" s="429">
        <v>9</v>
      </c>
      <c r="AP38" s="346">
        <v>8</v>
      </c>
      <c r="AQ38" s="346">
        <v>10</v>
      </c>
      <c r="AR38" s="346">
        <v>12</v>
      </c>
      <c r="AS38" s="346">
        <v>10</v>
      </c>
      <c r="AT38" s="346">
        <v>5</v>
      </c>
      <c r="AU38" s="346">
        <v>9</v>
      </c>
      <c r="AV38" s="346">
        <v>8</v>
      </c>
      <c r="AW38" s="346">
        <v>9</v>
      </c>
      <c r="AX38" s="346">
        <v>9</v>
      </c>
      <c r="AY38" s="601">
        <v>11</v>
      </c>
      <c r="AZ38" s="584"/>
      <c r="BA38" s="375">
        <v>13.81</v>
      </c>
      <c r="BB38" s="348">
        <v>81.680000000000007</v>
      </c>
      <c r="BC38" s="348" t="s">
        <v>430</v>
      </c>
      <c r="BD38" s="348" t="s">
        <v>430</v>
      </c>
      <c r="BE38" s="375" t="s">
        <v>430</v>
      </c>
      <c r="BF38" s="375">
        <v>4.51</v>
      </c>
      <c r="BG38" s="374"/>
      <c r="BH38" s="372">
        <v>4.47</v>
      </c>
      <c r="BI38" s="348">
        <v>29.69</v>
      </c>
      <c r="BJ38" s="348">
        <v>50.36</v>
      </c>
      <c r="BK38" s="348">
        <v>1.62</v>
      </c>
      <c r="BL38" s="348" t="s">
        <v>430</v>
      </c>
      <c r="BM38" s="372">
        <v>0.7</v>
      </c>
      <c r="BN38" s="372" t="s">
        <v>430</v>
      </c>
      <c r="BO38" s="372">
        <v>13.12</v>
      </c>
      <c r="BP38" s="372" t="s">
        <v>430</v>
      </c>
      <c r="BQ38" s="372" t="s">
        <v>430</v>
      </c>
      <c r="BR38" s="374"/>
      <c r="BS38" s="468">
        <v>2.69602839919119</v>
      </c>
      <c r="BT38" s="348">
        <v>10.071504566978501</v>
      </c>
      <c r="BU38" s="374"/>
      <c r="BV38" s="430" t="s">
        <v>7515</v>
      </c>
    </row>
    <row r="39" spans="1:75" s="107" customFormat="1" x14ac:dyDescent="0.25">
      <c r="A39" s="345" t="s">
        <v>7542</v>
      </c>
      <c r="B39" s="373"/>
      <c r="C39" s="719">
        <v>38231</v>
      </c>
      <c r="D39" s="373"/>
      <c r="E39" s="346">
        <v>27602.85</v>
      </c>
      <c r="F39" s="373"/>
      <c r="G39" s="347">
        <v>4407.6134000000002</v>
      </c>
      <c r="H39" s="466"/>
      <c r="I39" s="350">
        <v>0.12055</v>
      </c>
      <c r="J39" s="348">
        <v>6.41</v>
      </c>
      <c r="K39" s="348">
        <v>0.12055</v>
      </c>
      <c r="L39" s="354">
        <v>0.12055</v>
      </c>
      <c r="M39" s="348"/>
      <c r="N39" s="350">
        <v>3.7584</v>
      </c>
      <c r="O39" s="348">
        <v>4.9021999999999997</v>
      </c>
      <c r="P39" s="348">
        <v>5.4217000000000004</v>
      </c>
      <c r="Q39" s="348">
        <v>5.9524999999999997</v>
      </c>
      <c r="R39" s="348">
        <v>6.2282000000000002</v>
      </c>
      <c r="S39" s="348">
        <v>6.6710000000000003</v>
      </c>
      <c r="T39" s="348">
        <v>6.6406000000000001</v>
      </c>
      <c r="U39" s="354">
        <v>6.4469000000000003</v>
      </c>
      <c r="V39" s="350">
        <v>6.3288000000000002</v>
      </c>
      <c r="W39" s="348">
        <v>6.6547000000000001</v>
      </c>
      <c r="X39" s="348">
        <v>6.8638000000000003</v>
      </c>
      <c r="Y39" s="375">
        <v>6.1795</v>
      </c>
      <c r="Z39" s="348">
        <v>6.0369999999999999</v>
      </c>
      <c r="AA39" s="348">
        <v>6.0651000000000002</v>
      </c>
      <c r="AB39" s="348">
        <v>6.7874999999999996</v>
      </c>
      <c r="AC39" s="348">
        <v>6.5057999999999998</v>
      </c>
      <c r="AD39" s="348">
        <v>6.3750999999999998</v>
      </c>
      <c r="AE39" s="348">
        <v>6.2889999999999997</v>
      </c>
      <c r="AF39" s="354">
        <v>6.9812000000000003</v>
      </c>
      <c r="AG39" s="346"/>
      <c r="AH39" s="600">
        <v>14</v>
      </c>
      <c r="AI39" s="346">
        <v>15</v>
      </c>
      <c r="AJ39" s="346">
        <v>14</v>
      </c>
      <c r="AK39" s="346">
        <v>6</v>
      </c>
      <c r="AL39" s="346">
        <v>12</v>
      </c>
      <c r="AM39" s="346">
        <v>13</v>
      </c>
      <c r="AN39" s="346">
        <v>14</v>
      </c>
      <c r="AO39" s="429">
        <v>12</v>
      </c>
      <c r="AP39" s="346">
        <v>10</v>
      </c>
      <c r="AQ39" s="346">
        <v>8</v>
      </c>
      <c r="AR39" s="346">
        <v>9</v>
      </c>
      <c r="AS39" s="346">
        <v>12</v>
      </c>
      <c r="AT39" s="346">
        <v>7</v>
      </c>
      <c r="AU39" s="346">
        <v>13</v>
      </c>
      <c r="AV39" s="346">
        <v>15</v>
      </c>
      <c r="AW39" s="346">
        <v>14</v>
      </c>
      <c r="AX39" s="346">
        <v>12</v>
      </c>
      <c r="AY39" s="601">
        <v>9</v>
      </c>
      <c r="AZ39" s="584"/>
      <c r="BA39" s="375">
        <v>17.739999999999998</v>
      </c>
      <c r="BB39" s="348">
        <v>80.06</v>
      </c>
      <c r="BC39" s="348" t="s">
        <v>430</v>
      </c>
      <c r="BD39" s="348" t="s">
        <v>430</v>
      </c>
      <c r="BE39" s="375" t="s">
        <v>430</v>
      </c>
      <c r="BF39" s="375">
        <v>2.21</v>
      </c>
      <c r="BG39" s="374"/>
      <c r="BH39" s="372">
        <v>2.21</v>
      </c>
      <c r="BI39" s="348">
        <v>28.87</v>
      </c>
      <c r="BJ39" s="348">
        <v>50.74</v>
      </c>
      <c r="BK39" s="348">
        <v>0.45</v>
      </c>
      <c r="BL39" s="348" t="s">
        <v>430</v>
      </c>
      <c r="BM39" s="372">
        <v>0.89</v>
      </c>
      <c r="BN39" s="372" t="s">
        <v>430</v>
      </c>
      <c r="BO39" s="372">
        <v>16.850000000000001</v>
      </c>
      <c r="BP39" s="372" t="s">
        <v>430</v>
      </c>
      <c r="BQ39" s="372" t="s">
        <v>430</v>
      </c>
      <c r="BR39" s="374"/>
      <c r="BS39" s="468">
        <v>4.1324365312397298</v>
      </c>
      <c r="BT39" s="348">
        <v>11.4958655934488</v>
      </c>
      <c r="BU39" s="374"/>
      <c r="BV39" s="430" t="s">
        <v>7515</v>
      </c>
    </row>
    <row r="40" spans="1:75" s="107" customFormat="1" x14ac:dyDescent="0.25">
      <c r="A40" s="345" t="s">
        <v>7543</v>
      </c>
      <c r="B40" s="373"/>
      <c r="C40" s="719">
        <v>37965</v>
      </c>
      <c r="D40" s="373"/>
      <c r="E40" s="346">
        <v>26727.5</v>
      </c>
      <c r="F40" s="373"/>
      <c r="G40" s="347">
        <v>459.2466</v>
      </c>
      <c r="H40" s="466"/>
      <c r="I40" s="350">
        <v>0.10137</v>
      </c>
      <c r="J40" s="348">
        <v>6.36</v>
      </c>
      <c r="K40" s="348">
        <v>0.10137</v>
      </c>
      <c r="L40" s="354">
        <v>0.10137</v>
      </c>
      <c r="M40" s="348"/>
      <c r="N40" s="350">
        <v>2.5672999999999999</v>
      </c>
      <c r="O40" s="348">
        <v>4.5530999999999997</v>
      </c>
      <c r="P40" s="348">
        <v>5.2348999999999997</v>
      </c>
      <c r="Q40" s="348">
        <v>5.8262</v>
      </c>
      <c r="R40" s="348">
        <v>6.194</v>
      </c>
      <c r="S40" s="348">
        <v>6.6828000000000003</v>
      </c>
      <c r="T40" s="348">
        <v>6.6862000000000004</v>
      </c>
      <c r="U40" s="354">
        <v>6.4855999999999998</v>
      </c>
      <c r="V40" s="350">
        <v>6.3643999999999998</v>
      </c>
      <c r="W40" s="348">
        <v>6.6689999999999996</v>
      </c>
      <c r="X40" s="348">
        <v>6.8796999999999997</v>
      </c>
      <c r="Y40" s="375">
        <v>6.2199</v>
      </c>
      <c r="Z40" s="348">
        <v>6.0534999999999997</v>
      </c>
      <c r="AA40" s="348">
        <v>6.0613000000000001</v>
      </c>
      <c r="AB40" s="348">
        <v>6.8428000000000004</v>
      </c>
      <c r="AC40" s="348">
        <v>6.5564999999999998</v>
      </c>
      <c r="AD40" s="348">
        <v>6.4088000000000003</v>
      </c>
      <c r="AE40" s="348">
        <v>6.2008000000000001</v>
      </c>
      <c r="AF40" s="354">
        <v>6.8388</v>
      </c>
      <c r="AG40" s="346"/>
      <c r="AH40" s="600">
        <v>18</v>
      </c>
      <c r="AI40" s="346">
        <v>18</v>
      </c>
      <c r="AJ40" s="346">
        <v>18</v>
      </c>
      <c r="AK40" s="346">
        <v>16</v>
      </c>
      <c r="AL40" s="346">
        <v>16</v>
      </c>
      <c r="AM40" s="346">
        <v>12</v>
      </c>
      <c r="AN40" s="346">
        <v>10</v>
      </c>
      <c r="AO40" s="429">
        <v>7</v>
      </c>
      <c r="AP40" s="346">
        <v>6</v>
      </c>
      <c r="AQ40" s="346">
        <v>7</v>
      </c>
      <c r="AR40" s="346">
        <v>6</v>
      </c>
      <c r="AS40" s="346">
        <v>4</v>
      </c>
      <c r="AT40" s="346">
        <v>4</v>
      </c>
      <c r="AU40" s="346">
        <v>14</v>
      </c>
      <c r="AV40" s="346">
        <v>11</v>
      </c>
      <c r="AW40" s="346">
        <v>8</v>
      </c>
      <c r="AX40" s="346">
        <v>7</v>
      </c>
      <c r="AY40" s="601">
        <v>16</v>
      </c>
      <c r="AZ40" s="584"/>
      <c r="BA40" s="375">
        <v>17.36</v>
      </c>
      <c r="BB40" s="348">
        <v>84.62</v>
      </c>
      <c r="BC40" s="348" t="s">
        <v>430</v>
      </c>
      <c r="BD40" s="348" t="s">
        <v>430</v>
      </c>
      <c r="BE40" s="375" t="s">
        <v>430</v>
      </c>
      <c r="BF40" s="375">
        <v>-1.98</v>
      </c>
      <c r="BG40" s="374"/>
      <c r="BH40" s="372">
        <v>-1.98</v>
      </c>
      <c r="BI40" s="348">
        <v>30.72</v>
      </c>
      <c r="BJ40" s="348">
        <v>47.86</v>
      </c>
      <c r="BK40" s="348">
        <v>6.05</v>
      </c>
      <c r="BL40" s="348" t="s">
        <v>430</v>
      </c>
      <c r="BM40" s="372" t="s">
        <v>430</v>
      </c>
      <c r="BN40" s="372" t="s">
        <v>430</v>
      </c>
      <c r="BO40" s="372">
        <v>17.36</v>
      </c>
      <c r="BP40" s="372" t="s">
        <v>430</v>
      </c>
      <c r="BQ40" s="372" t="s">
        <v>430</v>
      </c>
      <c r="BR40" s="374"/>
      <c r="BS40" s="468">
        <v>3.4373814189687901</v>
      </c>
      <c r="BT40" s="348">
        <v>13.1468812260559</v>
      </c>
      <c r="BU40" s="374"/>
      <c r="BV40" s="430" t="s">
        <v>7515</v>
      </c>
    </row>
    <row r="41" spans="1:75" s="107" customFormat="1" x14ac:dyDescent="0.25">
      <c r="A41" s="345" t="s">
        <v>7544</v>
      </c>
      <c r="B41" s="373"/>
      <c r="C41" s="719">
        <v>38679</v>
      </c>
      <c r="D41" s="373"/>
      <c r="E41" s="346">
        <v>22962.05</v>
      </c>
      <c r="F41" s="373"/>
      <c r="G41" s="347">
        <v>3997.4919</v>
      </c>
      <c r="H41" s="466"/>
      <c r="I41" s="350">
        <v>0</v>
      </c>
      <c r="J41" s="348">
        <v>6.38</v>
      </c>
      <c r="K41" s="348">
        <v>0.12</v>
      </c>
      <c r="L41" s="354">
        <v>0.12</v>
      </c>
      <c r="M41" s="348"/>
      <c r="N41" s="350">
        <v>4.0518000000000001</v>
      </c>
      <c r="O41" s="348">
        <v>5.0255000000000001</v>
      </c>
      <c r="P41" s="348">
        <v>5.5397999999999996</v>
      </c>
      <c r="Q41" s="348">
        <v>5.9874000000000001</v>
      </c>
      <c r="R41" s="348">
        <v>6.3106999999999998</v>
      </c>
      <c r="S41" s="348">
        <v>6.7992999999999997</v>
      </c>
      <c r="T41" s="348">
        <v>6.7225999999999999</v>
      </c>
      <c r="U41" s="354">
        <v>6.5217000000000001</v>
      </c>
      <c r="V41" s="350">
        <v>6.3856999999999999</v>
      </c>
      <c r="W41" s="348">
        <v>6.6893000000000002</v>
      </c>
      <c r="X41" s="348">
        <v>6.8952999999999998</v>
      </c>
      <c r="Y41" s="375">
        <v>6.2161</v>
      </c>
      <c r="Z41" s="348">
        <v>6.0244999999999997</v>
      </c>
      <c r="AA41" s="348">
        <v>6.1154999999999999</v>
      </c>
      <c r="AB41" s="348">
        <v>6.8719000000000001</v>
      </c>
      <c r="AC41" s="348">
        <v>6.5909000000000004</v>
      </c>
      <c r="AD41" s="348">
        <v>6.4404000000000003</v>
      </c>
      <c r="AE41" s="348">
        <v>6.3352000000000004</v>
      </c>
      <c r="AF41" s="354">
        <v>6.9047999999999998</v>
      </c>
      <c r="AG41" s="346"/>
      <c r="AH41" s="600">
        <v>8</v>
      </c>
      <c r="AI41" s="346">
        <v>9</v>
      </c>
      <c r="AJ41" s="346">
        <v>7</v>
      </c>
      <c r="AK41" s="346">
        <v>3</v>
      </c>
      <c r="AL41" s="346">
        <v>3</v>
      </c>
      <c r="AM41" s="346">
        <v>4</v>
      </c>
      <c r="AN41" s="346">
        <v>4</v>
      </c>
      <c r="AO41" s="429">
        <v>4</v>
      </c>
      <c r="AP41" s="346">
        <v>4</v>
      </c>
      <c r="AQ41" s="346">
        <v>4</v>
      </c>
      <c r="AR41" s="346">
        <v>3</v>
      </c>
      <c r="AS41" s="346">
        <v>5</v>
      </c>
      <c r="AT41" s="346">
        <v>10</v>
      </c>
      <c r="AU41" s="346">
        <v>7</v>
      </c>
      <c r="AV41" s="346">
        <v>9</v>
      </c>
      <c r="AW41" s="346">
        <v>4</v>
      </c>
      <c r="AX41" s="346">
        <v>4</v>
      </c>
      <c r="AY41" s="601">
        <v>2</v>
      </c>
      <c r="AZ41" s="584"/>
      <c r="BA41" s="375">
        <v>15.35</v>
      </c>
      <c r="BB41" s="348">
        <v>84.24</v>
      </c>
      <c r="BC41" s="348" t="s">
        <v>430</v>
      </c>
      <c r="BD41" s="348" t="s">
        <v>430</v>
      </c>
      <c r="BE41" s="375" t="s">
        <v>430</v>
      </c>
      <c r="BF41" s="375">
        <v>0.41</v>
      </c>
      <c r="BG41" s="374"/>
      <c r="BH41" s="372">
        <v>0.41</v>
      </c>
      <c r="BI41" s="348">
        <v>32.85</v>
      </c>
      <c r="BJ41" s="348">
        <v>49.74</v>
      </c>
      <c r="BK41" s="348">
        <v>1.65</v>
      </c>
      <c r="BL41" s="348" t="s">
        <v>430</v>
      </c>
      <c r="BM41" s="372" t="s">
        <v>430</v>
      </c>
      <c r="BN41" s="372" t="s">
        <v>430</v>
      </c>
      <c r="BO41" s="372">
        <v>15.35</v>
      </c>
      <c r="BP41" s="372" t="s">
        <v>430</v>
      </c>
      <c r="BQ41" s="372" t="s">
        <v>430</v>
      </c>
      <c r="BR41" s="374"/>
      <c r="BS41" s="468">
        <v>3.0586946003058699</v>
      </c>
      <c r="BT41" s="348">
        <v>11.184809741118499</v>
      </c>
      <c r="BU41" s="374"/>
      <c r="BV41" s="430" t="s">
        <v>7515</v>
      </c>
    </row>
    <row r="42" spans="1:75" s="107" customFormat="1" x14ac:dyDescent="0.25">
      <c r="A42" s="345" t="s">
        <v>7545</v>
      </c>
      <c r="B42" s="373"/>
      <c r="C42" s="719">
        <v>39038</v>
      </c>
      <c r="D42" s="373"/>
      <c r="E42" s="346">
        <v>20723.490000000002</v>
      </c>
      <c r="F42" s="373"/>
      <c r="G42" s="347">
        <v>3847.7024999999999</v>
      </c>
      <c r="H42" s="466"/>
      <c r="I42" s="350">
        <v>0.11507000000000001</v>
      </c>
      <c r="J42" s="348">
        <v>6.32</v>
      </c>
      <c r="K42" s="348">
        <v>0.11507000000000001</v>
      </c>
      <c r="L42" s="354">
        <v>0.11507000000000001</v>
      </c>
      <c r="M42" s="348"/>
      <c r="N42" s="350">
        <v>4.1241000000000003</v>
      </c>
      <c r="O42" s="348">
        <v>5.0869999999999997</v>
      </c>
      <c r="P42" s="348">
        <v>5.5136000000000003</v>
      </c>
      <c r="Q42" s="348">
        <v>5.9816000000000003</v>
      </c>
      <c r="R42" s="348">
        <v>6.2629999999999999</v>
      </c>
      <c r="S42" s="348">
        <v>6.7596999999999996</v>
      </c>
      <c r="T42" s="348">
        <v>6.7130000000000001</v>
      </c>
      <c r="U42" s="354">
        <v>6.4930000000000003</v>
      </c>
      <c r="V42" s="350">
        <v>6.3621999999999996</v>
      </c>
      <c r="W42" s="348">
        <v>6.6761999999999997</v>
      </c>
      <c r="X42" s="348">
        <v>6.8925000000000001</v>
      </c>
      <c r="Y42" s="375">
        <v>6.2153</v>
      </c>
      <c r="Z42" s="348">
        <v>6.0225999999999997</v>
      </c>
      <c r="AA42" s="348">
        <v>6.0972</v>
      </c>
      <c r="AB42" s="348">
        <v>6.9046000000000003</v>
      </c>
      <c r="AC42" s="348">
        <v>6.5721999999999996</v>
      </c>
      <c r="AD42" s="348">
        <v>6.4166999999999996</v>
      </c>
      <c r="AE42" s="348">
        <v>6.3342000000000001</v>
      </c>
      <c r="AF42" s="354">
        <v>7.0534999999999997</v>
      </c>
      <c r="AG42" s="346"/>
      <c r="AH42" s="600">
        <v>7</v>
      </c>
      <c r="AI42" s="346">
        <v>6</v>
      </c>
      <c r="AJ42" s="346">
        <v>8</v>
      </c>
      <c r="AK42" s="346">
        <v>4</v>
      </c>
      <c r="AL42" s="346">
        <v>7</v>
      </c>
      <c r="AM42" s="346">
        <v>6</v>
      </c>
      <c r="AN42" s="346">
        <v>6</v>
      </c>
      <c r="AO42" s="429">
        <v>6</v>
      </c>
      <c r="AP42" s="346">
        <v>7</v>
      </c>
      <c r="AQ42" s="346">
        <v>5</v>
      </c>
      <c r="AR42" s="346">
        <v>4</v>
      </c>
      <c r="AS42" s="346">
        <v>6</v>
      </c>
      <c r="AT42" s="346">
        <v>11</v>
      </c>
      <c r="AU42" s="346">
        <v>10</v>
      </c>
      <c r="AV42" s="346">
        <v>5</v>
      </c>
      <c r="AW42" s="346">
        <v>6</v>
      </c>
      <c r="AX42" s="346">
        <v>6</v>
      </c>
      <c r="AY42" s="601">
        <v>3</v>
      </c>
      <c r="AZ42" s="584"/>
      <c r="BA42" s="375">
        <v>16.09</v>
      </c>
      <c r="BB42" s="348">
        <v>79</v>
      </c>
      <c r="BC42" s="348" t="s">
        <v>430</v>
      </c>
      <c r="BD42" s="348" t="s">
        <v>430</v>
      </c>
      <c r="BE42" s="375" t="s">
        <v>430</v>
      </c>
      <c r="BF42" s="375">
        <v>4.9000000000000004</v>
      </c>
      <c r="BG42" s="374"/>
      <c r="BH42" s="372">
        <v>4.9000000000000004</v>
      </c>
      <c r="BI42" s="348">
        <v>30</v>
      </c>
      <c r="BJ42" s="348">
        <v>46.16</v>
      </c>
      <c r="BK42" s="348">
        <v>2.85</v>
      </c>
      <c r="BL42" s="348" t="s">
        <v>430</v>
      </c>
      <c r="BM42" s="372" t="s">
        <v>430</v>
      </c>
      <c r="BN42" s="372" t="s">
        <v>430</v>
      </c>
      <c r="BO42" s="372">
        <v>16.09</v>
      </c>
      <c r="BP42" s="372" t="s">
        <v>430</v>
      </c>
      <c r="BQ42" s="372" t="s">
        <v>430</v>
      </c>
      <c r="BR42" s="374"/>
      <c r="BS42" s="468">
        <v>2.87178303114871</v>
      </c>
      <c r="BT42" s="348">
        <v>10.513269804205301</v>
      </c>
      <c r="BU42" s="374"/>
      <c r="BV42" s="430" t="s">
        <v>7515</v>
      </c>
    </row>
    <row r="43" spans="1:75" s="107" customFormat="1" x14ac:dyDescent="0.25">
      <c r="A43" s="345" t="s">
        <v>7546</v>
      </c>
      <c r="B43" s="373"/>
      <c r="C43" s="719">
        <v>38139</v>
      </c>
      <c r="D43" s="373"/>
      <c r="E43" s="346">
        <v>20046.54</v>
      </c>
      <c r="F43" s="373"/>
      <c r="G43" s="347">
        <v>2789.9895999999999</v>
      </c>
      <c r="H43" s="466"/>
      <c r="I43" s="350">
        <v>0.11226999999999999</v>
      </c>
      <c r="J43" s="348">
        <v>6.32</v>
      </c>
      <c r="K43" s="348">
        <v>0.1114</v>
      </c>
      <c r="L43" s="354">
        <v>0.11226999999999999</v>
      </c>
      <c r="M43" s="348"/>
      <c r="N43" s="350">
        <v>3.5182000000000002</v>
      </c>
      <c r="O43" s="348">
        <v>4.9200999999999997</v>
      </c>
      <c r="P43" s="348">
        <v>5.4028999999999998</v>
      </c>
      <c r="Q43" s="348">
        <v>5.8110999999999997</v>
      </c>
      <c r="R43" s="348">
        <v>6.1497000000000002</v>
      </c>
      <c r="S43" s="348">
        <v>6.6967999999999996</v>
      </c>
      <c r="T43" s="348">
        <v>6.6555999999999997</v>
      </c>
      <c r="U43" s="354">
        <v>6.4406999999999996</v>
      </c>
      <c r="V43" s="350">
        <v>6.3136999999999999</v>
      </c>
      <c r="W43" s="348">
        <v>6.6466000000000003</v>
      </c>
      <c r="X43" s="348">
        <v>6.8681999999999999</v>
      </c>
      <c r="Y43" s="375">
        <v>6.2084000000000001</v>
      </c>
      <c r="Z43" s="348">
        <v>6.0307000000000004</v>
      </c>
      <c r="AA43" s="348">
        <v>6.0418000000000003</v>
      </c>
      <c r="AB43" s="348">
        <v>6.8324999999999996</v>
      </c>
      <c r="AC43" s="348">
        <v>6.5244999999999997</v>
      </c>
      <c r="AD43" s="348">
        <v>6.3715999999999999</v>
      </c>
      <c r="AE43" s="348">
        <v>6.14</v>
      </c>
      <c r="AF43" s="354">
        <v>4.7230999999999996</v>
      </c>
      <c r="AG43" s="346"/>
      <c r="AH43" s="600">
        <v>16</v>
      </c>
      <c r="AI43" s="346">
        <v>12</v>
      </c>
      <c r="AJ43" s="346">
        <v>16</v>
      </c>
      <c r="AK43" s="346">
        <v>17</v>
      </c>
      <c r="AL43" s="346">
        <v>17</v>
      </c>
      <c r="AM43" s="346">
        <v>11</v>
      </c>
      <c r="AN43" s="346">
        <v>12</v>
      </c>
      <c r="AO43" s="429">
        <v>13</v>
      </c>
      <c r="AP43" s="346">
        <v>13</v>
      </c>
      <c r="AQ43" s="346">
        <v>9</v>
      </c>
      <c r="AR43" s="346">
        <v>8</v>
      </c>
      <c r="AS43" s="346">
        <v>7</v>
      </c>
      <c r="AT43" s="346">
        <v>8</v>
      </c>
      <c r="AU43" s="346">
        <v>16</v>
      </c>
      <c r="AV43" s="346">
        <v>13</v>
      </c>
      <c r="AW43" s="346">
        <v>11</v>
      </c>
      <c r="AX43" s="346">
        <v>13</v>
      </c>
      <c r="AY43" s="601">
        <v>17</v>
      </c>
      <c r="AZ43" s="584"/>
      <c r="BA43" s="375">
        <v>19.41</v>
      </c>
      <c r="BB43" s="348">
        <v>82.83</v>
      </c>
      <c r="BC43" s="348" t="s">
        <v>430</v>
      </c>
      <c r="BD43" s="348" t="s">
        <v>430</v>
      </c>
      <c r="BE43" s="375" t="s">
        <v>430</v>
      </c>
      <c r="BF43" s="375">
        <v>-2.2400000000000002</v>
      </c>
      <c r="BG43" s="374"/>
      <c r="BH43" s="372">
        <v>-2.2400000000000002</v>
      </c>
      <c r="BI43" s="348">
        <v>37.4</v>
      </c>
      <c r="BJ43" s="348">
        <v>45.43</v>
      </c>
      <c r="BK43" s="348" t="s">
        <v>430</v>
      </c>
      <c r="BL43" s="348" t="s">
        <v>430</v>
      </c>
      <c r="BM43" s="372" t="s">
        <v>430</v>
      </c>
      <c r="BN43" s="372" t="s">
        <v>430</v>
      </c>
      <c r="BO43" s="372">
        <v>19.41</v>
      </c>
      <c r="BP43" s="372" t="s">
        <v>430</v>
      </c>
      <c r="BQ43" s="372" t="s">
        <v>430</v>
      </c>
      <c r="BR43" s="374"/>
      <c r="BS43" s="468" t="s">
        <v>430</v>
      </c>
      <c r="BT43" s="348">
        <v>8.7923058308792292</v>
      </c>
      <c r="BU43" s="374"/>
      <c r="BV43" s="430" t="s">
        <v>7515</v>
      </c>
    </row>
    <row r="44" spans="1:75" s="107" customFormat="1" x14ac:dyDescent="0.25">
      <c r="A44" s="345" t="s">
        <v>7547</v>
      </c>
      <c r="B44" s="373"/>
      <c r="C44" s="719">
        <v>39608</v>
      </c>
      <c r="D44" s="373"/>
      <c r="E44" s="346">
        <v>19030.95</v>
      </c>
      <c r="F44" s="373"/>
      <c r="G44" s="347">
        <v>3378.1442999999999</v>
      </c>
      <c r="H44" s="466"/>
      <c r="I44" s="350">
        <v>0.11233</v>
      </c>
      <c r="J44" s="348">
        <v>6.32</v>
      </c>
      <c r="K44" s="348">
        <v>0.11233</v>
      </c>
      <c r="L44" s="354">
        <v>0.11233</v>
      </c>
      <c r="M44" s="348"/>
      <c r="N44" s="350">
        <v>4.1722000000000001</v>
      </c>
      <c r="O44" s="348">
        <v>5.0674000000000001</v>
      </c>
      <c r="P44" s="348">
        <v>5.4916999999999998</v>
      </c>
      <c r="Q44" s="348">
        <v>5.7918000000000003</v>
      </c>
      <c r="R44" s="348">
        <v>6.1146000000000003</v>
      </c>
      <c r="S44" s="348">
        <v>6.6089000000000002</v>
      </c>
      <c r="T44" s="348">
        <v>6.6102999999999996</v>
      </c>
      <c r="U44" s="354">
        <v>6.3935000000000004</v>
      </c>
      <c r="V44" s="350">
        <v>6.2744999999999997</v>
      </c>
      <c r="W44" s="348">
        <v>6.5793999999999997</v>
      </c>
      <c r="X44" s="348">
        <v>6.8091999999999997</v>
      </c>
      <c r="Y44" s="375">
        <v>6.1619000000000002</v>
      </c>
      <c r="Z44" s="348">
        <v>5.9583000000000004</v>
      </c>
      <c r="AA44" s="348">
        <v>5.9787999999999997</v>
      </c>
      <c r="AB44" s="348">
        <v>6.7846000000000002</v>
      </c>
      <c r="AC44" s="348">
        <v>6.4577999999999998</v>
      </c>
      <c r="AD44" s="348">
        <v>6.327</v>
      </c>
      <c r="AE44" s="348">
        <v>6.1346999999999996</v>
      </c>
      <c r="AF44" s="354">
        <v>6.9141000000000004</v>
      </c>
      <c r="AG44" s="346"/>
      <c r="AH44" s="600">
        <v>6</v>
      </c>
      <c r="AI44" s="346">
        <v>7</v>
      </c>
      <c r="AJ44" s="346">
        <v>10</v>
      </c>
      <c r="AK44" s="346">
        <v>18</v>
      </c>
      <c r="AL44" s="346">
        <v>18</v>
      </c>
      <c r="AM44" s="346">
        <v>16</v>
      </c>
      <c r="AN44" s="346">
        <v>16</v>
      </c>
      <c r="AO44" s="429">
        <v>17</v>
      </c>
      <c r="AP44" s="346">
        <v>17</v>
      </c>
      <c r="AQ44" s="346">
        <v>18</v>
      </c>
      <c r="AR44" s="346">
        <v>18</v>
      </c>
      <c r="AS44" s="346">
        <v>16</v>
      </c>
      <c r="AT44" s="346">
        <v>18</v>
      </c>
      <c r="AU44" s="346">
        <v>18</v>
      </c>
      <c r="AV44" s="346">
        <v>16</v>
      </c>
      <c r="AW44" s="346">
        <v>17</v>
      </c>
      <c r="AX44" s="346">
        <v>17</v>
      </c>
      <c r="AY44" s="601">
        <v>18</v>
      </c>
      <c r="AZ44" s="584"/>
      <c r="BA44" s="375">
        <v>19.239999999999998</v>
      </c>
      <c r="BB44" s="348">
        <v>85.01</v>
      </c>
      <c r="BC44" s="348" t="s">
        <v>430</v>
      </c>
      <c r="BD44" s="348" t="s">
        <v>430</v>
      </c>
      <c r="BE44" s="375" t="s">
        <v>430</v>
      </c>
      <c r="BF44" s="375">
        <v>-4.26</v>
      </c>
      <c r="BG44" s="374"/>
      <c r="BH44" s="372">
        <v>-4.26</v>
      </c>
      <c r="BI44" s="348">
        <v>38.700000000000003</v>
      </c>
      <c r="BJ44" s="348">
        <v>45.92</v>
      </c>
      <c r="BK44" s="348">
        <v>0.39</v>
      </c>
      <c r="BL44" s="348" t="s">
        <v>430</v>
      </c>
      <c r="BM44" s="372">
        <v>0.01</v>
      </c>
      <c r="BN44" s="372" t="s">
        <v>430</v>
      </c>
      <c r="BO44" s="372">
        <v>19.23</v>
      </c>
      <c r="BP44" s="372" t="s">
        <v>430</v>
      </c>
      <c r="BQ44" s="372" t="s">
        <v>430</v>
      </c>
      <c r="BR44" s="374"/>
      <c r="BS44" s="468">
        <v>0.52036706984389003</v>
      </c>
      <c r="BT44" s="348">
        <v>12.411888666276401</v>
      </c>
      <c r="BU44" s="374"/>
      <c r="BV44" s="430" t="s">
        <v>7515</v>
      </c>
    </row>
    <row r="45" spans="1:75" s="107" customFormat="1" x14ac:dyDescent="0.25">
      <c r="A45" s="345" t="s">
        <v>7548</v>
      </c>
      <c r="B45" s="373"/>
      <c r="C45" s="719">
        <v>37333</v>
      </c>
      <c r="D45" s="373"/>
      <c r="E45" s="346">
        <v>16809.21</v>
      </c>
      <c r="F45" s="373"/>
      <c r="G45" s="347">
        <v>5058.9027999999998</v>
      </c>
      <c r="H45" s="466"/>
      <c r="I45" s="350">
        <v>0.11096</v>
      </c>
      <c r="J45" s="348">
        <v>6.36</v>
      </c>
      <c r="K45" s="348">
        <v>0.1109</v>
      </c>
      <c r="L45" s="354">
        <v>0.11096</v>
      </c>
      <c r="M45" s="348"/>
      <c r="N45" s="350">
        <v>4.2465000000000002</v>
      </c>
      <c r="O45" s="348">
        <v>5.0117000000000003</v>
      </c>
      <c r="P45" s="348">
        <v>5.5464000000000002</v>
      </c>
      <c r="Q45" s="348">
        <v>5.8739999999999997</v>
      </c>
      <c r="R45" s="348">
        <v>6.2115999999999998</v>
      </c>
      <c r="S45" s="348">
        <v>6.7195</v>
      </c>
      <c r="T45" s="348">
        <v>6.7035999999999998</v>
      </c>
      <c r="U45" s="354">
        <v>6.4779</v>
      </c>
      <c r="V45" s="350">
        <v>6.3377999999999997</v>
      </c>
      <c r="W45" s="348">
        <v>6.6196000000000002</v>
      </c>
      <c r="X45" s="348">
        <v>6.8579999999999997</v>
      </c>
      <c r="Y45" s="375">
        <v>6.1703000000000001</v>
      </c>
      <c r="Z45" s="348">
        <v>6.0061</v>
      </c>
      <c r="AA45" s="348">
        <v>6.1528999999999998</v>
      </c>
      <c r="AB45" s="348">
        <v>6.8773999999999997</v>
      </c>
      <c r="AC45" s="348">
        <v>6.5655999999999999</v>
      </c>
      <c r="AD45" s="348">
        <v>6.3945999999999996</v>
      </c>
      <c r="AE45" s="348">
        <v>6.2092999999999998</v>
      </c>
      <c r="AF45" s="354">
        <v>6.8578000000000001</v>
      </c>
      <c r="AG45" s="346"/>
      <c r="AH45" s="600">
        <v>4</v>
      </c>
      <c r="AI45" s="346">
        <v>10</v>
      </c>
      <c r="AJ45" s="346">
        <v>6</v>
      </c>
      <c r="AK45" s="346">
        <v>14</v>
      </c>
      <c r="AL45" s="346">
        <v>14</v>
      </c>
      <c r="AM45" s="346">
        <v>9</v>
      </c>
      <c r="AN45" s="346">
        <v>7</v>
      </c>
      <c r="AO45" s="429">
        <v>8</v>
      </c>
      <c r="AP45" s="346">
        <v>9</v>
      </c>
      <c r="AQ45" s="346">
        <v>14</v>
      </c>
      <c r="AR45" s="346">
        <v>11</v>
      </c>
      <c r="AS45" s="346">
        <v>14</v>
      </c>
      <c r="AT45" s="346">
        <v>13</v>
      </c>
      <c r="AU45" s="346">
        <v>3</v>
      </c>
      <c r="AV45" s="346">
        <v>7</v>
      </c>
      <c r="AW45" s="346">
        <v>7</v>
      </c>
      <c r="AX45" s="346">
        <v>8</v>
      </c>
      <c r="AY45" s="601">
        <v>15</v>
      </c>
      <c r="AZ45" s="584"/>
      <c r="BA45" s="375">
        <v>15.34</v>
      </c>
      <c r="BB45" s="348">
        <v>83.49</v>
      </c>
      <c r="BC45" s="348" t="s">
        <v>430</v>
      </c>
      <c r="BD45" s="348" t="s">
        <v>430</v>
      </c>
      <c r="BE45" s="375" t="s">
        <v>430</v>
      </c>
      <c r="BF45" s="375">
        <v>1.17</v>
      </c>
      <c r="BG45" s="374"/>
      <c r="BH45" s="372">
        <v>1.17</v>
      </c>
      <c r="BI45" s="348">
        <v>26.52</v>
      </c>
      <c r="BJ45" s="348">
        <v>54.43</v>
      </c>
      <c r="BK45" s="348">
        <v>2.54</v>
      </c>
      <c r="BL45" s="348" t="s">
        <v>430</v>
      </c>
      <c r="BM45" s="372" t="s">
        <v>430</v>
      </c>
      <c r="BN45" s="372" t="s">
        <v>430</v>
      </c>
      <c r="BO45" s="372">
        <v>15.34</v>
      </c>
      <c r="BP45" s="372" t="s">
        <v>430</v>
      </c>
      <c r="BQ45" s="372" t="s">
        <v>430</v>
      </c>
      <c r="BR45" s="374"/>
      <c r="BS45" s="468">
        <v>1.6208107403241601</v>
      </c>
      <c r="BT45" s="348">
        <v>7.3734427114746897</v>
      </c>
      <c r="BU45" s="374"/>
      <c r="BV45" s="430" t="s">
        <v>7515</v>
      </c>
    </row>
    <row r="46" spans="1:75" s="107" customFormat="1" x14ac:dyDescent="0.25">
      <c r="A46" s="345" t="s">
        <v>7549</v>
      </c>
      <c r="B46" s="373"/>
      <c r="C46" s="719">
        <v>39346</v>
      </c>
      <c r="D46" s="373"/>
      <c r="E46" s="346">
        <v>13795.87</v>
      </c>
      <c r="F46" s="373"/>
      <c r="G46" s="347">
        <v>3581.3047000000001</v>
      </c>
      <c r="H46" s="466"/>
      <c r="I46" s="350">
        <v>0.1066</v>
      </c>
      <c r="J46" s="348">
        <v>6.26</v>
      </c>
      <c r="K46" s="348">
        <v>0.1066</v>
      </c>
      <c r="L46" s="354">
        <v>0.11329</v>
      </c>
      <c r="M46" s="348"/>
      <c r="N46" s="350">
        <v>3.7724000000000002</v>
      </c>
      <c r="O46" s="348">
        <v>4.9844999999999997</v>
      </c>
      <c r="P46" s="348">
        <v>5.5631000000000004</v>
      </c>
      <c r="Q46" s="348">
        <v>6.0286999999999997</v>
      </c>
      <c r="R46" s="348">
        <v>6.2797999999999998</v>
      </c>
      <c r="S46" s="348">
        <v>6.7743000000000002</v>
      </c>
      <c r="T46" s="348">
        <v>6.7469000000000001</v>
      </c>
      <c r="U46" s="354">
        <v>6.5256999999999996</v>
      </c>
      <c r="V46" s="350">
        <v>6.4059999999999997</v>
      </c>
      <c r="W46" s="348">
        <v>6.6924000000000001</v>
      </c>
      <c r="X46" s="348">
        <v>6.8795000000000002</v>
      </c>
      <c r="Y46" s="375">
        <v>6.1504000000000003</v>
      </c>
      <c r="Z46" s="348">
        <v>5.9775</v>
      </c>
      <c r="AA46" s="348">
        <v>6.1391</v>
      </c>
      <c r="AB46" s="348">
        <v>6.9526000000000003</v>
      </c>
      <c r="AC46" s="348">
        <v>6.5963000000000003</v>
      </c>
      <c r="AD46" s="348">
        <v>6.4484000000000004</v>
      </c>
      <c r="AE46" s="348">
        <v>6.3179999999999996</v>
      </c>
      <c r="AF46" s="354">
        <v>6.9729999999999999</v>
      </c>
      <c r="AG46" s="346"/>
      <c r="AH46" s="600">
        <v>13</v>
      </c>
      <c r="AI46" s="346">
        <v>11</v>
      </c>
      <c r="AJ46" s="346">
        <v>5</v>
      </c>
      <c r="AK46" s="346">
        <v>2</v>
      </c>
      <c r="AL46" s="346">
        <v>4</v>
      </c>
      <c r="AM46" s="346">
        <v>5</v>
      </c>
      <c r="AN46" s="346">
        <v>3</v>
      </c>
      <c r="AO46" s="429">
        <v>3</v>
      </c>
      <c r="AP46" s="346">
        <v>3</v>
      </c>
      <c r="AQ46" s="346">
        <v>3</v>
      </c>
      <c r="AR46" s="346">
        <v>7</v>
      </c>
      <c r="AS46" s="346">
        <v>18</v>
      </c>
      <c r="AT46" s="346">
        <v>16</v>
      </c>
      <c r="AU46" s="346">
        <v>4</v>
      </c>
      <c r="AV46" s="346">
        <v>3</v>
      </c>
      <c r="AW46" s="346">
        <v>3</v>
      </c>
      <c r="AX46" s="346">
        <v>3</v>
      </c>
      <c r="AY46" s="601">
        <v>6</v>
      </c>
      <c r="AZ46" s="584"/>
      <c r="BA46" s="375">
        <v>14.98</v>
      </c>
      <c r="BB46" s="348">
        <v>79.540000000000006</v>
      </c>
      <c r="BC46" s="348" t="s">
        <v>430</v>
      </c>
      <c r="BD46" s="348" t="s">
        <v>430</v>
      </c>
      <c r="BE46" s="375" t="s">
        <v>430</v>
      </c>
      <c r="BF46" s="375">
        <v>5.48</v>
      </c>
      <c r="BG46" s="374"/>
      <c r="BH46" s="372">
        <v>5.48</v>
      </c>
      <c r="BI46" s="348">
        <v>43.71</v>
      </c>
      <c r="BJ46" s="348">
        <v>35.65</v>
      </c>
      <c r="BK46" s="348">
        <v>0.18</v>
      </c>
      <c r="BL46" s="348" t="s">
        <v>430</v>
      </c>
      <c r="BM46" s="372" t="s">
        <v>430</v>
      </c>
      <c r="BN46" s="372" t="s">
        <v>430</v>
      </c>
      <c r="BO46" s="372">
        <v>14.98</v>
      </c>
      <c r="BP46" s="372" t="s">
        <v>430</v>
      </c>
      <c r="BQ46" s="372" t="s">
        <v>430</v>
      </c>
      <c r="BR46" s="374"/>
      <c r="BS46" s="468">
        <v>3.23915255032392</v>
      </c>
      <c r="BT46" s="348">
        <v>9.1796538509179708</v>
      </c>
      <c r="BU46" s="374"/>
      <c r="BV46" s="430" t="s">
        <v>7515</v>
      </c>
    </row>
    <row r="47" spans="1:75" s="107" customFormat="1" x14ac:dyDescent="0.25">
      <c r="A47" s="345" t="s">
        <v>7550</v>
      </c>
      <c r="B47" s="373"/>
      <c r="C47" s="719">
        <v>39825</v>
      </c>
      <c r="D47" s="373"/>
      <c r="E47" s="346">
        <v>13190.24</v>
      </c>
      <c r="F47" s="373"/>
      <c r="G47" s="347">
        <v>2932.6242999999999</v>
      </c>
      <c r="H47" s="466"/>
      <c r="I47" s="350">
        <v>0.12515000000000001</v>
      </c>
      <c r="J47" s="348">
        <v>6.35</v>
      </c>
      <c r="K47" s="348">
        <v>0.12</v>
      </c>
      <c r="L47" s="354">
        <v>0.13</v>
      </c>
      <c r="M47" s="348"/>
      <c r="N47" s="350">
        <v>3.8961000000000001</v>
      </c>
      <c r="O47" s="348">
        <v>5.0481999999999996</v>
      </c>
      <c r="P47" s="348">
        <v>5.5640000000000001</v>
      </c>
      <c r="Q47" s="348">
        <v>5.8792999999999997</v>
      </c>
      <c r="R47" s="348">
        <v>6.2557999999999998</v>
      </c>
      <c r="S47" s="348">
        <v>6.5883000000000003</v>
      </c>
      <c r="T47" s="348">
        <v>6.5444000000000004</v>
      </c>
      <c r="U47" s="354">
        <v>6.3616999999999999</v>
      </c>
      <c r="V47" s="350">
        <v>6.2610000000000001</v>
      </c>
      <c r="W47" s="348">
        <v>6.6083999999999996</v>
      </c>
      <c r="X47" s="348">
        <v>6.8437999999999999</v>
      </c>
      <c r="Y47" s="375">
        <v>6.1910999999999996</v>
      </c>
      <c r="Z47" s="348">
        <v>6.0130999999999997</v>
      </c>
      <c r="AA47" s="348">
        <v>6.03</v>
      </c>
      <c r="AB47" s="348">
        <v>6.6554000000000002</v>
      </c>
      <c r="AC47" s="348">
        <v>6.4107000000000003</v>
      </c>
      <c r="AD47" s="348">
        <v>6.3044000000000002</v>
      </c>
      <c r="AE47" s="348">
        <v>6.3018999999999998</v>
      </c>
      <c r="AF47" s="354">
        <v>6.2987000000000002</v>
      </c>
      <c r="AG47" s="346"/>
      <c r="AH47" s="600">
        <v>10</v>
      </c>
      <c r="AI47" s="346">
        <v>8</v>
      </c>
      <c r="AJ47" s="346">
        <v>4</v>
      </c>
      <c r="AK47" s="346">
        <v>13</v>
      </c>
      <c r="AL47" s="346">
        <v>8</v>
      </c>
      <c r="AM47" s="346">
        <v>17</v>
      </c>
      <c r="AN47" s="346">
        <v>18</v>
      </c>
      <c r="AO47" s="429">
        <v>18</v>
      </c>
      <c r="AP47" s="346">
        <v>18</v>
      </c>
      <c r="AQ47" s="346">
        <v>15</v>
      </c>
      <c r="AR47" s="346">
        <v>14</v>
      </c>
      <c r="AS47" s="346">
        <v>9</v>
      </c>
      <c r="AT47" s="346">
        <v>12</v>
      </c>
      <c r="AU47" s="346">
        <v>17</v>
      </c>
      <c r="AV47" s="346">
        <v>18</v>
      </c>
      <c r="AW47" s="346">
        <v>18</v>
      </c>
      <c r="AX47" s="346">
        <v>18</v>
      </c>
      <c r="AY47" s="601">
        <v>7</v>
      </c>
      <c r="AZ47" s="584"/>
      <c r="BA47" s="375">
        <v>20.56</v>
      </c>
      <c r="BB47" s="348">
        <v>76.86</v>
      </c>
      <c r="BC47" s="348">
        <v>2.0499999999999998</v>
      </c>
      <c r="BD47" s="348" t="s">
        <v>430</v>
      </c>
      <c r="BE47" s="375" t="s">
        <v>430</v>
      </c>
      <c r="BF47" s="375">
        <v>0.53</v>
      </c>
      <c r="BG47" s="374"/>
      <c r="BH47" s="372">
        <v>0.53</v>
      </c>
      <c r="BI47" s="348">
        <v>20.46</v>
      </c>
      <c r="BJ47" s="348">
        <v>54.31</v>
      </c>
      <c r="BK47" s="348">
        <v>4.13</v>
      </c>
      <c r="BL47" s="348" t="s">
        <v>430</v>
      </c>
      <c r="BM47" s="372" t="s">
        <v>430</v>
      </c>
      <c r="BN47" s="372" t="s">
        <v>430</v>
      </c>
      <c r="BO47" s="372">
        <v>20.56</v>
      </c>
      <c r="BP47" s="372" t="s">
        <v>430</v>
      </c>
      <c r="BQ47" s="372" t="s">
        <v>430</v>
      </c>
      <c r="BR47" s="374"/>
      <c r="BS47" s="468">
        <v>1.69975478949007</v>
      </c>
      <c r="BT47" s="348">
        <v>14.4771214656569</v>
      </c>
      <c r="BU47" s="374"/>
      <c r="BV47" s="430" t="s">
        <v>7515</v>
      </c>
    </row>
    <row r="48" spans="1:75" s="107" customFormat="1" x14ac:dyDescent="0.25">
      <c r="A48" s="345" t="s">
        <v>7551</v>
      </c>
      <c r="B48" s="373"/>
      <c r="C48" s="719">
        <v>39849</v>
      </c>
      <c r="D48" s="373"/>
      <c r="E48" s="346">
        <v>12206.26</v>
      </c>
      <c r="F48" s="373"/>
      <c r="G48" s="347">
        <v>3216.1078000000002</v>
      </c>
      <c r="H48" s="466"/>
      <c r="I48" s="350">
        <v>0.10959000000000001</v>
      </c>
      <c r="J48" s="348">
        <v>6.31</v>
      </c>
      <c r="K48" s="348">
        <v>0.10685</v>
      </c>
      <c r="L48" s="354">
        <v>0.10685</v>
      </c>
      <c r="M48" s="348"/>
      <c r="N48" s="350">
        <v>4.4074</v>
      </c>
      <c r="O48" s="348">
        <v>5.2217000000000002</v>
      </c>
      <c r="P48" s="348">
        <v>5.6033999999999997</v>
      </c>
      <c r="Q48" s="348">
        <v>5.9416000000000002</v>
      </c>
      <c r="R48" s="348">
        <v>6.2472000000000003</v>
      </c>
      <c r="S48" s="348">
        <v>6.6433</v>
      </c>
      <c r="T48" s="348">
        <v>6.609</v>
      </c>
      <c r="U48" s="354">
        <v>6.4211999999999998</v>
      </c>
      <c r="V48" s="350">
        <v>6.2964000000000002</v>
      </c>
      <c r="W48" s="348">
        <v>6.5903</v>
      </c>
      <c r="X48" s="348">
        <v>6.8125</v>
      </c>
      <c r="Y48" s="375">
        <v>6.1933999999999996</v>
      </c>
      <c r="Z48" s="348">
        <v>6.0433000000000003</v>
      </c>
      <c r="AA48" s="348">
        <v>6.1288</v>
      </c>
      <c r="AB48" s="348">
        <v>6.7805999999999997</v>
      </c>
      <c r="AC48" s="348">
        <v>6.4889000000000001</v>
      </c>
      <c r="AD48" s="348">
        <v>6.3476999999999997</v>
      </c>
      <c r="AE48" s="348">
        <v>6.3181000000000003</v>
      </c>
      <c r="AF48" s="354">
        <v>6.8836000000000004</v>
      </c>
      <c r="AG48" s="346"/>
      <c r="AH48" s="600">
        <v>3</v>
      </c>
      <c r="AI48" s="346">
        <v>3</v>
      </c>
      <c r="AJ48" s="346">
        <v>3</v>
      </c>
      <c r="AK48" s="346">
        <v>8</v>
      </c>
      <c r="AL48" s="346">
        <v>9</v>
      </c>
      <c r="AM48" s="346">
        <v>15</v>
      </c>
      <c r="AN48" s="346">
        <v>17</v>
      </c>
      <c r="AO48" s="429">
        <v>16</v>
      </c>
      <c r="AP48" s="346">
        <v>16</v>
      </c>
      <c r="AQ48" s="346">
        <v>17</v>
      </c>
      <c r="AR48" s="346">
        <v>17</v>
      </c>
      <c r="AS48" s="346">
        <v>8</v>
      </c>
      <c r="AT48" s="346">
        <v>6</v>
      </c>
      <c r="AU48" s="346">
        <v>6</v>
      </c>
      <c r="AV48" s="346">
        <v>17</v>
      </c>
      <c r="AW48" s="346">
        <v>16</v>
      </c>
      <c r="AX48" s="346">
        <v>16</v>
      </c>
      <c r="AY48" s="601">
        <v>5</v>
      </c>
      <c r="AZ48" s="584"/>
      <c r="BA48" s="375">
        <v>17.760000000000002</v>
      </c>
      <c r="BB48" s="348">
        <v>77.06</v>
      </c>
      <c r="BC48" s="348" t="s">
        <v>430</v>
      </c>
      <c r="BD48" s="348">
        <v>1.19</v>
      </c>
      <c r="BE48" s="375" t="s">
        <v>430</v>
      </c>
      <c r="BF48" s="375">
        <v>3.99</v>
      </c>
      <c r="BG48" s="374"/>
      <c r="BH48" s="372">
        <v>3.99</v>
      </c>
      <c r="BI48" s="348">
        <v>25.31</v>
      </c>
      <c r="BJ48" s="348">
        <v>48.98</v>
      </c>
      <c r="BK48" s="348">
        <v>3.96</v>
      </c>
      <c r="BL48" s="348" t="s">
        <v>430</v>
      </c>
      <c r="BM48" s="372" t="s">
        <v>430</v>
      </c>
      <c r="BN48" s="372" t="s">
        <v>430</v>
      </c>
      <c r="BO48" s="372">
        <v>17.760000000000002</v>
      </c>
      <c r="BP48" s="372" t="s">
        <v>430</v>
      </c>
      <c r="BQ48" s="372" t="s">
        <v>430</v>
      </c>
      <c r="BR48" s="374"/>
      <c r="BS48" s="468">
        <v>4.0307575595969203</v>
      </c>
      <c r="BT48" s="348">
        <v>9.7621111790237904</v>
      </c>
      <c r="BU48" s="374"/>
      <c r="BV48" s="430" t="s">
        <v>7515</v>
      </c>
    </row>
    <row r="49" spans="1:74" s="107" customFormat="1" x14ac:dyDescent="0.25">
      <c r="A49" s="345" t="s">
        <v>7552</v>
      </c>
      <c r="B49" s="373"/>
      <c r="C49" s="719">
        <v>38597</v>
      </c>
      <c r="D49" s="373"/>
      <c r="E49" s="346">
        <v>5600.74</v>
      </c>
      <c r="F49" s="373"/>
      <c r="G49" s="347">
        <v>4216.8171000000002</v>
      </c>
      <c r="H49" s="466"/>
      <c r="I49" s="350">
        <v>0.10959000000000001</v>
      </c>
      <c r="J49" s="348">
        <v>6.53</v>
      </c>
      <c r="K49" s="348">
        <v>0.10410999999999999</v>
      </c>
      <c r="L49" s="354">
        <v>0.10959000000000001</v>
      </c>
      <c r="M49" s="348"/>
      <c r="N49" s="350">
        <v>5.0210999999999997</v>
      </c>
      <c r="O49" s="348">
        <v>5.3825000000000003</v>
      </c>
      <c r="P49" s="348">
        <v>5.7603999999999997</v>
      </c>
      <c r="Q49" s="348">
        <v>6.1627999999999998</v>
      </c>
      <c r="R49" s="348">
        <v>6.3970000000000002</v>
      </c>
      <c r="S49" s="348">
        <v>6.9641000000000002</v>
      </c>
      <c r="T49" s="348">
        <v>6.7744</v>
      </c>
      <c r="U49" s="354">
        <v>6.5544000000000002</v>
      </c>
      <c r="V49" s="350">
        <v>6.4227999999999996</v>
      </c>
      <c r="W49" s="348">
        <v>6.7366999999999999</v>
      </c>
      <c r="X49" s="348">
        <v>6.9335000000000004</v>
      </c>
      <c r="Y49" s="375">
        <v>6.2419000000000002</v>
      </c>
      <c r="Z49" s="348">
        <v>6.1102999999999996</v>
      </c>
      <c r="AA49" s="348">
        <v>6.2891000000000004</v>
      </c>
      <c r="AB49" s="348">
        <v>6.9977999999999998</v>
      </c>
      <c r="AC49" s="348">
        <v>6.6256000000000004</v>
      </c>
      <c r="AD49" s="348">
        <v>6.4669999999999996</v>
      </c>
      <c r="AE49" s="348">
        <v>6.4260999999999999</v>
      </c>
      <c r="AF49" s="354">
        <v>7.1006999999999998</v>
      </c>
      <c r="AG49" s="346"/>
      <c r="AH49" s="600">
        <v>1</v>
      </c>
      <c r="AI49" s="346">
        <v>1</v>
      </c>
      <c r="AJ49" s="346">
        <v>1</v>
      </c>
      <c r="AK49" s="346">
        <v>1</v>
      </c>
      <c r="AL49" s="346">
        <v>1</v>
      </c>
      <c r="AM49" s="346">
        <v>1</v>
      </c>
      <c r="AN49" s="346">
        <v>1</v>
      </c>
      <c r="AO49" s="429">
        <v>1</v>
      </c>
      <c r="AP49" s="346">
        <v>1</v>
      </c>
      <c r="AQ49" s="346">
        <v>1</v>
      </c>
      <c r="AR49" s="346">
        <v>1</v>
      </c>
      <c r="AS49" s="346">
        <v>2</v>
      </c>
      <c r="AT49" s="346">
        <v>1</v>
      </c>
      <c r="AU49" s="346">
        <v>1</v>
      </c>
      <c r="AV49" s="346">
        <v>1</v>
      </c>
      <c r="AW49" s="346">
        <v>2</v>
      </c>
      <c r="AX49" s="346">
        <v>2</v>
      </c>
      <c r="AY49" s="601">
        <v>1</v>
      </c>
      <c r="AZ49" s="584"/>
      <c r="BA49" s="375">
        <v>9.56</v>
      </c>
      <c r="BB49" s="348">
        <v>85.86</v>
      </c>
      <c r="BC49" s="348" t="s">
        <v>430</v>
      </c>
      <c r="BD49" s="348">
        <v>0.97</v>
      </c>
      <c r="BE49" s="375" t="s">
        <v>430</v>
      </c>
      <c r="BF49" s="375">
        <v>3.61</v>
      </c>
      <c r="BG49" s="374"/>
      <c r="BH49" s="372">
        <v>3.61</v>
      </c>
      <c r="BI49" s="348">
        <v>32.200000000000003</v>
      </c>
      <c r="BJ49" s="348">
        <v>40.9</v>
      </c>
      <c r="BK49" s="348">
        <v>13.73</v>
      </c>
      <c r="BL49" s="348" t="s">
        <v>430</v>
      </c>
      <c r="BM49" s="372" t="s">
        <v>430</v>
      </c>
      <c r="BN49" s="372" t="s">
        <v>430</v>
      </c>
      <c r="BO49" s="372">
        <v>9.56</v>
      </c>
      <c r="BP49" s="372" t="s">
        <v>430</v>
      </c>
      <c r="BQ49" s="372" t="s">
        <v>430</v>
      </c>
      <c r="BR49" s="374"/>
      <c r="BS49" s="468">
        <v>3.1953319200000001</v>
      </c>
      <c r="BT49" s="348">
        <v>10.62527416</v>
      </c>
      <c r="BU49" s="374"/>
      <c r="BV49" s="430" t="s">
        <v>7515</v>
      </c>
    </row>
    <row r="50" spans="1:74" x14ac:dyDescent="0.25">
      <c r="A50" s="318" t="s">
        <v>93</v>
      </c>
      <c r="B50" s="43"/>
      <c r="C50" s="720"/>
      <c r="D50" s="43"/>
      <c r="E50" s="51"/>
      <c r="F50" s="43"/>
      <c r="G50" s="55"/>
      <c r="H50" s="252"/>
      <c r="I50" s="70"/>
      <c r="J50" s="59"/>
      <c r="K50" s="59"/>
      <c r="L50" s="88"/>
      <c r="M50" s="59"/>
      <c r="N50" s="70">
        <v>3.9232999999999998</v>
      </c>
      <c r="O50" s="59">
        <v>5.0099</v>
      </c>
      <c r="P50" s="59">
        <v>5.4958</v>
      </c>
      <c r="Q50" s="59">
        <v>5.9248000000000003</v>
      </c>
      <c r="R50" s="59">
        <v>6.2453000000000003</v>
      </c>
      <c r="S50" s="59">
        <v>6.7274000000000003</v>
      </c>
      <c r="T50" s="59">
        <v>6.6795</v>
      </c>
      <c r="U50" s="88">
        <v>6.4680999999999997</v>
      </c>
      <c r="V50" s="70">
        <v>6.3417000000000003</v>
      </c>
      <c r="W50" s="59">
        <v>6.649</v>
      </c>
      <c r="X50" s="59">
        <v>6.8651999999999997</v>
      </c>
      <c r="Y50" s="276">
        <v>6.194</v>
      </c>
      <c r="Z50" s="59">
        <v>6.0251000000000001</v>
      </c>
      <c r="AA50" s="59">
        <v>6.1016000000000004</v>
      </c>
      <c r="AB50" s="59">
        <v>6.8574000000000002</v>
      </c>
      <c r="AC50" s="59">
        <v>6.5404</v>
      </c>
      <c r="AD50" s="59">
        <v>6.3916000000000004</v>
      </c>
      <c r="AE50" s="59">
        <v>6.2778999999999998</v>
      </c>
      <c r="AF50" s="88">
        <v>6.7727000000000004</v>
      </c>
      <c r="AG50" s="51"/>
      <c r="AH50" s="307">
        <v>18</v>
      </c>
      <c r="AI50" s="51">
        <v>18</v>
      </c>
      <c r="AJ50" s="51">
        <v>18</v>
      </c>
      <c r="AK50" s="51">
        <v>18</v>
      </c>
      <c r="AL50" s="51">
        <v>18</v>
      </c>
      <c r="AM50" s="51">
        <v>17</v>
      </c>
      <c r="AN50" s="51">
        <v>18</v>
      </c>
      <c r="AO50" s="319">
        <v>18</v>
      </c>
      <c r="AP50" s="51">
        <v>18</v>
      </c>
      <c r="AQ50" s="51">
        <v>18</v>
      </c>
      <c r="AR50" s="51">
        <v>18</v>
      </c>
      <c r="AS50" s="51">
        <v>18</v>
      </c>
      <c r="AT50" s="51">
        <v>18</v>
      </c>
      <c r="AU50" s="51">
        <v>18</v>
      </c>
      <c r="AV50" s="51">
        <v>18</v>
      </c>
      <c r="AW50" s="51">
        <v>18</v>
      </c>
      <c r="AX50" s="51">
        <v>18</v>
      </c>
      <c r="AY50" s="300">
        <v>18</v>
      </c>
      <c r="AZ50" s="579"/>
      <c r="BA50" s="276"/>
      <c r="BB50" s="59"/>
      <c r="BC50" s="59"/>
      <c r="BD50" s="59"/>
      <c r="BE50" s="276"/>
      <c r="BF50" s="276"/>
      <c r="BG50" s="66"/>
      <c r="BH50" s="33"/>
      <c r="BI50" s="59"/>
      <c r="BJ50" s="59"/>
      <c r="BK50" s="59"/>
      <c r="BL50" s="59"/>
      <c r="BM50" s="33"/>
      <c r="BN50" s="84"/>
      <c r="BO50" s="84"/>
      <c r="BP50" s="84"/>
      <c r="BQ50" s="84"/>
      <c r="BR50" s="602"/>
      <c r="BS50" s="267"/>
      <c r="BT50" s="59"/>
      <c r="BU50" s="66"/>
      <c r="BV50" s="34"/>
    </row>
    <row r="51" spans="1:74" x14ac:dyDescent="0.25">
      <c r="A51" s="320" t="s">
        <v>94</v>
      </c>
      <c r="B51" s="44"/>
      <c r="C51" s="721"/>
      <c r="D51" s="44"/>
      <c r="E51" s="52"/>
      <c r="F51" s="44"/>
      <c r="G51" s="56"/>
      <c r="H51" s="64"/>
      <c r="I51" s="71"/>
      <c r="J51" s="60"/>
      <c r="K51" s="60"/>
      <c r="L51" s="89"/>
      <c r="M51" s="60"/>
      <c r="N51" s="71">
        <v>5.0210999999999997</v>
      </c>
      <c r="O51" s="60">
        <v>5.3825000000000003</v>
      </c>
      <c r="P51" s="60">
        <v>5.7603999999999997</v>
      </c>
      <c r="Q51" s="60">
        <v>6.1627999999999998</v>
      </c>
      <c r="R51" s="60">
        <v>6.3970000000000002</v>
      </c>
      <c r="S51" s="60">
        <v>6.9641000000000002</v>
      </c>
      <c r="T51" s="60">
        <v>6.7744</v>
      </c>
      <c r="U51" s="89">
        <v>6.5544000000000002</v>
      </c>
      <c r="V51" s="71">
        <v>6.4227999999999996</v>
      </c>
      <c r="W51" s="60">
        <v>6.7366999999999999</v>
      </c>
      <c r="X51" s="60">
        <v>6.9335000000000004</v>
      </c>
      <c r="Y51" s="277">
        <v>6.2595999999999998</v>
      </c>
      <c r="Z51" s="60">
        <v>6.1102999999999996</v>
      </c>
      <c r="AA51" s="60">
        <v>6.2891000000000004</v>
      </c>
      <c r="AB51" s="60">
        <v>6.9977999999999998</v>
      </c>
      <c r="AC51" s="60">
        <v>6.6306000000000003</v>
      </c>
      <c r="AD51" s="60">
        <v>6.4710000000000001</v>
      </c>
      <c r="AE51" s="60">
        <v>6.4260999999999999</v>
      </c>
      <c r="AF51" s="89">
        <v>7.1006999999999998</v>
      </c>
      <c r="AG51" s="52"/>
      <c r="AH51" s="305"/>
      <c r="AI51" s="52"/>
      <c r="AJ51" s="52"/>
      <c r="AK51" s="52"/>
      <c r="AL51" s="52"/>
      <c r="AM51" s="52"/>
      <c r="AN51" s="52"/>
      <c r="AO51" s="313"/>
      <c r="AP51" s="52"/>
      <c r="AQ51" s="52"/>
      <c r="AR51" s="52"/>
      <c r="AS51" s="52"/>
      <c r="AT51" s="52"/>
      <c r="AU51" s="52"/>
      <c r="AV51" s="52"/>
      <c r="AW51" s="52"/>
      <c r="AX51" s="52"/>
      <c r="AY51" s="298"/>
      <c r="AZ51" s="580"/>
      <c r="BA51" s="277"/>
      <c r="BB51" s="60"/>
      <c r="BC51" s="60"/>
      <c r="BD51" s="60"/>
      <c r="BE51" s="277"/>
      <c r="BF51" s="277"/>
      <c r="BG51" s="67"/>
      <c r="BH51" s="25"/>
      <c r="BI51" s="60"/>
      <c r="BJ51" s="60"/>
      <c r="BK51" s="60"/>
      <c r="BL51" s="60"/>
      <c r="BM51" s="25"/>
      <c r="BN51" s="85"/>
      <c r="BO51" s="85"/>
      <c r="BP51" s="85"/>
      <c r="BQ51" s="85"/>
      <c r="BR51" s="596"/>
      <c r="BS51" s="268"/>
      <c r="BT51" s="60"/>
      <c r="BU51" s="67"/>
      <c r="BV51" s="26"/>
    </row>
    <row r="52" spans="1:74" x14ac:dyDescent="0.25">
      <c r="A52" s="320" t="s">
        <v>95</v>
      </c>
      <c r="B52" s="44"/>
      <c r="C52" s="721"/>
      <c r="D52" s="44"/>
      <c r="E52" s="52"/>
      <c r="F52" s="44"/>
      <c r="G52" s="56"/>
      <c r="H52" s="64"/>
      <c r="I52" s="71"/>
      <c r="J52" s="60"/>
      <c r="K52" s="60"/>
      <c r="L52" s="89"/>
      <c r="M52" s="60"/>
      <c r="N52" s="71">
        <v>2.5672999999999999</v>
      </c>
      <c r="O52" s="60">
        <v>4.5530999999999997</v>
      </c>
      <c r="P52" s="60">
        <v>5.2348999999999997</v>
      </c>
      <c r="Q52" s="60">
        <v>5.7918000000000003</v>
      </c>
      <c r="R52" s="60">
        <v>6.1146000000000003</v>
      </c>
      <c r="S52" s="60">
        <v>6.5883000000000003</v>
      </c>
      <c r="T52" s="60">
        <v>6.5444000000000004</v>
      </c>
      <c r="U52" s="89">
        <v>6.3616999999999999</v>
      </c>
      <c r="V52" s="71">
        <v>6.2610000000000001</v>
      </c>
      <c r="W52" s="60">
        <v>6.5793999999999997</v>
      </c>
      <c r="X52" s="60">
        <v>6.8091999999999997</v>
      </c>
      <c r="Y52" s="277">
        <v>6.1504000000000003</v>
      </c>
      <c r="Z52" s="60">
        <v>5.9583000000000004</v>
      </c>
      <c r="AA52" s="60">
        <v>5.9787999999999997</v>
      </c>
      <c r="AB52" s="60">
        <v>6.6554000000000002</v>
      </c>
      <c r="AC52" s="60">
        <v>6.4107000000000003</v>
      </c>
      <c r="AD52" s="60">
        <v>6.3044000000000002</v>
      </c>
      <c r="AE52" s="60">
        <v>6.1346999999999996</v>
      </c>
      <c r="AF52" s="89">
        <v>4.7230999999999996</v>
      </c>
      <c r="AG52" s="52"/>
      <c r="AH52" s="305"/>
      <c r="AI52" s="52"/>
      <c r="AJ52" s="52"/>
      <c r="AK52" s="52"/>
      <c r="AL52" s="52"/>
      <c r="AM52" s="52"/>
      <c r="AN52" s="52"/>
      <c r="AO52" s="313"/>
      <c r="AP52" s="52"/>
      <c r="AQ52" s="52"/>
      <c r="AR52" s="52"/>
      <c r="AS52" s="52"/>
      <c r="AT52" s="52"/>
      <c r="AU52" s="52"/>
      <c r="AV52" s="52"/>
      <c r="AW52" s="52"/>
      <c r="AX52" s="52"/>
      <c r="AY52" s="298"/>
      <c r="AZ52" s="580"/>
      <c r="BA52" s="277"/>
      <c r="BB52" s="60"/>
      <c r="BC52" s="60"/>
      <c r="BD52" s="60"/>
      <c r="BE52" s="277"/>
      <c r="BF52" s="277"/>
      <c r="BG52" s="67"/>
      <c r="BH52" s="25"/>
      <c r="BI52" s="60"/>
      <c r="BJ52" s="60"/>
      <c r="BK52" s="60"/>
      <c r="BL52" s="60"/>
      <c r="BM52" s="25"/>
      <c r="BN52" s="85"/>
      <c r="BO52" s="85"/>
      <c r="BP52" s="85"/>
      <c r="BQ52" s="85"/>
      <c r="BR52" s="596"/>
      <c r="BS52" s="268"/>
      <c r="BT52" s="60"/>
      <c r="BU52" s="67"/>
      <c r="BV52" s="26"/>
    </row>
    <row r="53" spans="1:74" x14ac:dyDescent="0.25">
      <c r="A53" s="321" t="s">
        <v>96</v>
      </c>
      <c r="B53" s="45"/>
      <c r="C53" s="722"/>
      <c r="D53" s="45"/>
      <c r="E53" s="53"/>
      <c r="F53" s="45"/>
      <c r="G53" s="57"/>
      <c r="H53" s="254"/>
      <c r="I53" s="72"/>
      <c r="J53" s="61"/>
      <c r="K53" s="61"/>
      <c r="L53" s="90"/>
      <c r="M53" s="61"/>
      <c r="N53" s="72">
        <v>3.9001000000000001</v>
      </c>
      <c r="O53" s="61">
        <v>5.0186000000000002</v>
      </c>
      <c r="P53" s="61">
        <v>5.5018000000000002</v>
      </c>
      <c r="Q53" s="61">
        <v>5.9271500000000001</v>
      </c>
      <c r="R53" s="61">
        <v>6.2458499999999999</v>
      </c>
      <c r="S53" s="61">
        <v>6.7226999999999997</v>
      </c>
      <c r="T53" s="61">
        <v>6.6890000000000001</v>
      </c>
      <c r="U53" s="90">
        <v>6.4654999999999996</v>
      </c>
      <c r="V53" s="72">
        <v>6.3333000000000004</v>
      </c>
      <c r="W53" s="61">
        <v>6.6443000000000003</v>
      </c>
      <c r="X53" s="61">
        <v>6.8610499999999996</v>
      </c>
      <c r="Y53" s="279">
        <v>6.1858500000000003</v>
      </c>
      <c r="Z53" s="61">
        <v>6.0267999999999997</v>
      </c>
      <c r="AA53" s="61">
        <v>6.0987999999999998</v>
      </c>
      <c r="AB53" s="61">
        <v>6.8578999999999999</v>
      </c>
      <c r="AC53" s="61">
        <v>6.5453000000000001</v>
      </c>
      <c r="AD53" s="61">
        <v>6.3849999999999998</v>
      </c>
      <c r="AE53" s="61">
        <v>6.2888000000000002</v>
      </c>
      <c r="AF53" s="90">
        <v>6.8941999999999997</v>
      </c>
      <c r="AG53" s="53"/>
      <c r="AH53" s="308"/>
      <c r="AI53" s="53"/>
      <c r="AJ53" s="53"/>
      <c r="AK53" s="53"/>
      <c r="AL53" s="53"/>
      <c r="AM53" s="53"/>
      <c r="AN53" s="53"/>
      <c r="AO53" s="322"/>
      <c r="AP53" s="53"/>
      <c r="AQ53" s="53"/>
      <c r="AR53" s="53"/>
      <c r="AS53" s="53"/>
      <c r="AT53" s="53"/>
      <c r="AU53" s="53"/>
      <c r="AV53" s="53"/>
      <c r="AW53" s="53"/>
      <c r="AX53" s="53"/>
      <c r="AY53" s="301"/>
      <c r="AZ53" s="581"/>
      <c r="BA53" s="279"/>
      <c r="BB53" s="61"/>
      <c r="BC53" s="61"/>
      <c r="BD53" s="61"/>
      <c r="BE53" s="279"/>
      <c r="BF53" s="279"/>
      <c r="BG53" s="68"/>
      <c r="BH53" s="27"/>
      <c r="BI53" s="61"/>
      <c r="BJ53" s="61"/>
      <c r="BK53" s="61"/>
      <c r="BL53" s="61"/>
      <c r="BM53" s="27"/>
      <c r="BN53" s="86"/>
      <c r="BO53" s="86"/>
      <c r="BP53" s="86"/>
      <c r="BQ53" s="86"/>
      <c r="BR53" s="603"/>
      <c r="BS53" s="270"/>
      <c r="BT53" s="61"/>
      <c r="BU53" s="68"/>
      <c r="BV53" s="272"/>
    </row>
    <row r="54" spans="1:74" ht="14.5" x14ac:dyDescent="0.25">
      <c r="A54" s="323" t="s">
        <v>223</v>
      </c>
      <c r="B54" s="46"/>
      <c r="C54" s="723"/>
      <c r="D54" s="46"/>
      <c r="E54" s="54"/>
      <c r="F54" s="46"/>
      <c r="G54" s="58"/>
      <c r="H54" s="255"/>
      <c r="I54" s="73"/>
      <c r="J54" s="62"/>
      <c r="K54" s="62"/>
      <c r="L54" s="91"/>
      <c r="M54" s="62"/>
      <c r="N54" s="73"/>
      <c r="O54" s="62"/>
      <c r="P54" s="62"/>
      <c r="Q54" s="62"/>
      <c r="R54" s="62"/>
      <c r="S54" s="62"/>
      <c r="T54" s="62"/>
      <c r="U54" s="91"/>
      <c r="V54" s="73"/>
      <c r="W54" s="62"/>
      <c r="X54" s="62"/>
      <c r="Y54" s="245"/>
      <c r="Z54" s="62"/>
      <c r="AA54" s="62"/>
      <c r="AB54" s="62"/>
      <c r="AC54" s="62"/>
      <c r="AD54" s="62"/>
      <c r="AE54" s="62"/>
      <c r="AF54" s="91"/>
      <c r="AG54" s="54"/>
      <c r="AH54" s="309"/>
      <c r="AI54" s="54"/>
      <c r="AJ54" s="54"/>
      <c r="AK54" s="54"/>
      <c r="AL54" s="54"/>
      <c r="AM54" s="54"/>
      <c r="AN54" s="54"/>
      <c r="AO54" s="247"/>
      <c r="AP54" s="54"/>
      <c r="AQ54" s="54"/>
      <c r="AR54" s="54"/>
      <c r="AS54" s="54"/>
      <c r="AT54" s="54"/>
      <c r="AU54" s="54"/>
      <c r="AV54" s="54"/>
      <c r="AW54" s="54"/>
      <c r="AX54" s="54"/>
      <c r="AY54" s="302"/>
      <c r="AZ54" s="582"/>
      <c r="BA54" s="245"/>
      <c r="BB54" s="62"/>
      <c r="BC54" s="62"/>
      <c r="BD54" s="62"/>
      <c r="BE54" s="245"/>
      <c r="BF54" s="245"/>
      <c r="BG54" s="69"/>
      <c r="BH54" s="40"/>
      <c r="BI54" s="62"/>
      <c r="BJ54" s="62"/>
      <c r="BK54" s="62"/>
      <c r="BL54" s="62"/>
      <c r="BM54" s="40"/>
      <c r="BN54" s="87"/>
      <c r="BO54" s="87"/>
      <c r="BP54" s="87"/>
      <c r="BQ54" s="87"/>
      <c r="BR54" s="545"/>
      <c r="BS54" s="271"/>
      <c r="BT54" s="62"/>
      <c r="BU54" s="69"/>
      <c r="BV54" s="41"/>
    </row>
    <row r="55" spans="1:74" s="107" customFormat="1" x14ac:dyDescent="0.25">
      <c r="A55" s="108" t="s">
        <v>7553</v>
      </c>
      <c r="B55" s="109"/>
      <c r="C55" s="734">
        <v>41274</v>
      </c>
      <c r="D55" s="109"/>
      <c r="E55" s="110">
        <v>10633.07</v>
      </c>
      <c r="F55" s="109"/>
      <c r="G55" s="111">
        <v>2502.0837000000001</v>
      </c>
      <c r="H55" s="253"/>
      <c r="I55" s="114">
        <v>0.1</v>
      </c>
      <c r="J55" s="112">
        <v>6.23</v>
      </c>
      <c r="K55" s="112">
        <v>0.09</v>
      </c>
      <c r="L55" s="119">
        <v>0.1</v>
      </c>
      <c r="M55" s="112"/>
      <c r="N55" s="114">
        <v>4.1258999999999997</v>
      </c>
      <c r="O55" s="112">
        <v>5.0572999999999997</v>
      </c>
      <c r="P55" s="112">
        <v>5.5717999999999996</v>
      </c>
      <c r="Q55" s="112">
        <v>6.0111999999999997</v>
      </c>
      <c r="R55" s="112">
        <v>6.2708000000000004</v>
      </c>
      <c r="S55" s="112">
        <v>7.1356000000000002</v>
      </c>
      <c r="T55" s="112">
        <v>6.9500999999999999</v>
      </c>
      <c r="U55" s="119">
        <v>6.6694000000000004</v>
      </c>
      <c r="V55" s="114">
        <v>6.5171999999999999</v>
      </c>
      <c r="W55" s="112">
        <v>6.8159999999999998</v>
      </c>
      <c r="X55" s="112">
        <v>7.0163000000000002</v>
      </c>
      <c r="Y55" s="278">
        <v>6.3319999999999999</v>
      </c>
      <c r="Z55" s="112">
        <v>5.1093000000000002</v>
      </c>
      <c r="AA55" s="112">
        <v>6.7920999999999996</v>
      </c>
      <c r="AB55" s="112">
        <v>7.1759000000000004</v>
      </c>
      <c r="AC55" s="112">
        <v>6.7634999999999996</v>
      </c>
      <c r="AD55" s="112">
        <v>6.5819000000000001</v>
      </c>
      <c r="AE55" s="112">
        <v>6.3059000000000003</v>
      </c>
      <c r="AF55" s="119">
        <v>6.0895000000000001</v>
      </c>
      <c r="AG55" s="110"/>
      <c r="AH55" s="306">
        <v>10</v>
      </c>
      <c r="AI55" s="110">
        <v>8</v>
      </c>
      <c r="AJ55" s="110">
        <v>10</v>
      </c>
      <c r="AK55" s="110">
        <v>9</v>
      </c>
      <c r="AL55" s="110">
        <v>13</v>
      </c>
      <c r="AM55" s="110">
        <v>1</v>
      </c>
      <c r="AN55" s="110">
        <v>1</v>
      </c>
      <c r="AO55" s="249">
        <v>1</v>
      </c>
      <c r="AP55" s="110">
        <v>1</v>
      </c>
      <c r="AQ55" s="110">
        <v>1</v>
      </c>
      <c r="AR55" s="110">
        <v>1</v>
      </c>
      <c r="AS55" s="110">
        <v>3</v>
      </c>
      <c r="AT55" s="110">
        <v>12</v>
      </c>
      <c r="AU55" s="110">
        <v>1</v>
      </c>
      <c r="AV55" s="110">
        <v>1</v>
      </c>
      <c r="AW55" s="110">
        <v>1</v>
      </c>
      <c r="AX55" s="110">
        <v>1</v>
      </c>
      <c r="AY55" s="299">
        <v>14</v>
      </c>
      <c r="AZ55" s="595"/>
      <c r="BA55" s="278">
        <v>10.65</v>
      </c>
      <c r="BB55" s="112">
        <v>78.73</v>
      </c>
      <c r="BC55" s="112">
        <v>0.28000000000000003</v>
      </c>
      <c r="BD55" s="112" t="s">
        <v>430</v>
      </c>
      <c r="BE55" s="278" t="s">
        <v>430</v>
      </c>
      <c r="BF55" s="278">
        <v>10.34</v>
      </c>
      <c r="BG55" s="113"/>
      <c r="BH55" s="117">
        <v>10.34</v>
      </c>
      <c r="BI55" s="112">
        <v>30.38</v>
      </c>
      <c r="BJ55" s="112">
        <v>46</v>
      </c>
      <c r="BK55" s="112">
        <v>2.63</v>
      </c>
      <c r="BL55" s="112" t="s">
        <v>430</v>
      </c>
      <c r="BM55" s="117" t="s">
        <v>430</v>
      </c>
      <c r="BN55" s="118" t="s">
        <v>430</v>
      </c>
      <c r="BO55" s="118">
        <v>10.65</v>
      </c>
      <c r="BP55" s="118" t="s">
        <v>430</v>
      </c>
      <c r="BQ55" s="118" t="s">
        <v>430</v>
      </c>
      <c r="BR55" s="597"/>
      <c r="BS55" s="269">
        <v>4.67644065</v>
      </c>
      <c r="BT55" s="112">
        <v>9.6108272600000006</v>
      </c>
      <c r="BU55" s="113"/>
      <c r="BV55" s="139" t="s">
        <v>7515</v>
      </c>
    </row>
    <row r="56" spans="1:74" s="107" customFormat="1" x14ac:dyDescent="0.25">
      <c r="A56" s="108" t="s">
        <v>7554</v>
      </c>
      <c r="B56" s="109"/>
      <c r="C56" s="734">
        <v>45112</v>
      </c>
      <c r="D56" s="109"/>
      <c r="E56" s="110">
        <v>8322.27</v>
      </c>
      <c r="F56" s="109"/>
      <c r="G56" s="111">
        <v>1235.0763999999999</v>
      </c>
      <c r="H56" s="253"/>
      <c r="I56" s="114">
        <v>0.10685</v>
      </c>
      <c r="J56" s="112">
        <v>6.22</v>
      </c>
      <c r="K56" s="112">
        <v>0.10137</v>
      </c>
      <c r="L56" s="119">
        <v>0.10685</v>
      </c>
      <c r="M56" s="112"/>
      <c r="N56" s="114">
        <v>4.0551000000000004</v>
      </c>
      <c r="O56" s="112">
        <v>5.0339</v>
      </c>
      <c r="P56" s="112">
        <v>5.5888999999999998</v>
      </c>
      <c r="Q56" s="112">
        <v>6.0979000000000001</v>
      </c>
      <c r="R56" s="112">
        <v>6.3555000000000001</v>
      </c>
      <c r="S56" s="112">
        <v>6.8735999999999997</v>
      </c>
      <c r="T56" s="112">
        <v>6.7931999999999997</v>
      </c>
      <c r="U56" s="119">
        <v>6.5763999999999996</v>
      </c>
      <c r="V56" s="114">
        <v>6.4471999999999996</v>
      </c>
      <c r="W56" s="112">
        <v>6.7537000000000003</v>
      </c>
      <c r="X56" s="112">
        <v>6.984</v>
      </c>
      <c r="Y56" s="278" t="s">
        <v>430</v>
      </c>
      <c r="Z56" s="112" t="s">
        <v>430</v>
      </c>
      <c r="AA56" s="112">
        <v>6.2257999999999996</v>
      </c>
      <c r="AB56" s="112">
        <v>6.9687000000000001</v>
      </c>
      <c r="AC56" s="112">
        <v>6.6509999999999998</v>
      </c>
      <c r="AD56" s="112">
        <v>6.4974999999999996</v>
      </c>
      <c r="AE56" s="112">
        <v>6.4005999999999998</v>
      </c>
      <c r="AF56" s="119">
        <v>6.9809999999999999</v>
      </c>
      <c r="AG56" s="110"/>
      <c r="AH56" s="306">
        <v>11</v>
      </c>
      <c r="AI56" s="110">
        <v>11</v>
      </c>
      <c r="AJ56" s="110">
        <v>9</v>
      </c>
      <c r="AK56" s="110">
        <v>3</v>
      </c>
      <c r="AL56" s="110">
        <v>5</v>
      </c>
      <c r="AM56" s="110">
        <v>3</v>
      </c>
      <c r="AN56" s="110">
        <v>4</v>
      </c>
      <c r="AO56" s="249">
        <v>4</v>
      </c>
      <c r="AP56" s="110">
        <v>5</v>
      </c>
      <c r="AQ56" s="110">
        <v>8</v>
      </c>
      <c r="AR56" s="110">
        <v>6</v>
      </c>
      <c r="AS56" s="110" t="s">
        <v>430</v>
      </c>
      <c r="AT56" s="110" t="s">
        <v>430</v>
      </c>
      <c r="AU56" s="110">
        <v>6</v>
      </c>
      <c r="AV56" s="110">
        <v>3</v>
      </c>
      <c r="AW56" s="110">
        <v>4</v>
      </c>
      <c r="AX56" s="110">
        <v>5</v>
      </c>
      <c r="AY56" s="299">
        <v>4</v>
      </c>
      <c r="AZ56" s="595"/>
      <c r="BA56" s="278">
        <v>14.79</v>
      </c>
      <c r="BB56" s="112">
        <v>77.53</v>
      </c>
      <c r="BC56" s="112" t="s">
        <v>430</v>
      </c>
      <c r="BD56" s="112" t="s">
        <v>430</v>
      </c>
      <c r="BE56" s="278" t="s">
        <v>430</v>
      </c>
      <c r="BF56" s="278">
        <v>7.68</v>
      </c>
      <c r="BG56" s="113"/>
      <c r="BH56" s="117">
        <v>7.68</v>
      </c>
      <c r="BI56" s="112">
        <v>36.979999999999997</v>
      </c>
      <c r="BJ56" s="112">
        <v>35.44</v>
      </c>
      <c r="BK56" s="112">
        <v>5.1100000000000003</v>
      </c>
      <c r="BL56" s="112" t="s">
        <v>430</v>
      </c>
      <c r="BM56" s="117">
        <v>1.26</v>
      </c>
      <c r="BN56" s="118" t="s">
        <v>430</v>
      </c>
      <c r="BO56" s="118">
        <v>13.53</v>
      </c>
      <c r="BP56" s="118" t="s">
        <v>430</v>
      </c>
      <c r="BQ56" s="118" t="s">
        <v>430</v>
      </c>
      <c r="BR56" s="597"/>
      <c r="BS56" s="269">
        <v>1.79304458964139</v>
      </c>
      <c r="BT56" s="112">
        <v>10.0854756879829</v>
      </c>
      <c r="BU56" s="113"/>
      <c r="BV56" s="139" t="s">
        <v>7533</v>
      </c>
    </row>
    <row r="57" spans="1:74" s="107" customFormat="1" x14ac:dyDescent="0.25">
      <c r="A57" s="108" t="s">
        <v>7555</v>
      </c>
      <c r="B57" s="109"/>
      <c r="C57" s="734">
        <v>41275</v>
      </c>
      <c r="D57" s="109"/>
      <c r="E57" s="110">
        <v>7564.22</v>
      </c>
      <c r="F57" s="109"/>
      <c r="G57" s="111">
        <v>2729.4076</v>
      </c>
      <c r="H57" s="253"/>
      <c r="I57" s="114">
        <v>0.10959000000000001</v>
      </c>
      <c r="J57" s="112">
        <v>6.32</v>
      </c>
      <c r="K57" s="112">
        <v>0.10410999999999999</v>
      </c>
      <c r="L57" s="119">
        <v>0.10959000000000001</v>
      </c>
      <c r="M57" s="112"/>
      <c r="N57" s="114">
        <v>4.9580000000000002</v>
      </c>
      <c r="O57" s="112">
        <v>5.4768999999999997</v>
      </c>
      <c r="P57" s="112">
        <v>5.7986000000000004</v>
      </c>
      <c r="Q57" s="112">
        <v>6.0198</v>
      </c>
      <c r="R57" s="112">
        <v>6.3536999999999999</v>
      </c>
      <c r="S57" s="112">
        <v>6.7561</v>
      </c>
      <c r="T57" s="112">
        <v>6.7451999999999996</v>
      </c>
      <c r="U57" s="119">
        <v>6.5696000000000003</v>
      </c>
      <c r="V57" s="114">
        <v>6.4584999999999999</v>
      </c>
      <c r="W57" s="112">
        <v>6.7680999999999996</v>
      </c>
      <c r="X57" s="112">
        <v>6.9875999999999996</v>
      </c>
      <c r="Y57" s="278">
        <v>6.3274999999999997</v>
      </c>
      <c r="Z57" s="112">
        <v>5.7427999999999999</v>
      </c>
      <c r="AA57" s="112">
        <v>6.1795999999999998</v>
      </c>
      <c r="AB57" s="112">
        <v>6.9187000000000003</v>
      </c>
      <c r="AC57" s="112">
        <v>6.6325000000000003</v>
      </c>
      <c r="AD57" s="112">
        <v>6.5033000000000003</v>
      </c>
      <c r="AE57" s="112">
        <v>6.3772000000000002</v>
      </c>
      <c r="AF57" s="119">
        <v>6.5345000000000004</v>
      </c>
      <c r="AG57" s="110"/>
      <c r="AH57" s="306">
        <v>5</v>
      </c>
      <c r="AI57" s="110">
        <v>4</v>
      </c>
      <c r="AJ57" s="110">
        <v>3</v>
      </c>
      <c r="AK57" s="110">
        <v>7</v>
      </c>
      <c r="AL57" s="110">
        <v>6</v>
      </c>
      <c r="AM57" s="110">
        <v>8</v>
      </c>
      <c r="AN57" s="110">
        <v>7</v>
      </c>
      <c r="AO57" s="249">
        <v>5</v>
      </c>
      <c r="AP57" s="110">
        <v>3</v>
      </c>
      <c r="AQ57" s="110">
        <v>5</v>
      </c>
      <c r="AR57" s="110">
        <v>5</v>
      </c>
      <c r="AS57" s="110">
        <v>5</v>
      </c>
      <c r="AT57" s="110">
        <v>9</v>
      </c>
      <c r="AU57" s="110">
        <v>9</v>
      </c>
      <c r="AV57" s="110">
        <v>8</v>
      </c>
      <c r="AW57" s="110">
        <v>5</v>
      </c>
      <c r="AX57" s="110">
        <v>3</v>
      </c>
      <c r="AY57" s="299">
        <v>7</v>
      </c>
      <c r="AZ57" s="595"/>
      <c r="BA57" s="278">
        <v>18.670000000000002</v>
      </c>
      <c r="BB57" s="112">
        <v>79.849999999999994</v>
      </c>
      <c r="BC57" s="112" t="s">
        <v>430</v>
      </c>
      <c r="BD57" s="112" t="s">
        <v>430</v>
      </c>
      <c r="BE57" s="278" t="s">
        <v>430</v>
      </c>
      <c r="BF57" s="278">
        <v>1.48</v>
      </c>
      <c r="BG57" s="113"/>
      <c r="BH57" s="117">
        <v>1.48</v>
      </c>
      <c r="BI57" s="112">
        <v>29.85</v>
      </c>
      <c r="BJ57" s="112">
        <v>42.33</v>
      </c>
      <c r="BK57" s="112">
        <v>7.67</v>
      </c>
      <c r="BL57" s="112" t="s">
        <v>430</v>
      </c>
      <c r="BM57" s="117" t="s">
        <v>430</v>
      </c>
      <c r="BN57" s="118" t="s">
        <v>430</v>
      </c>
      <c r="BO57" s="118">
        <v>18.670000000000002</v>
      </c>
      <c r="BP57" s="118" t="s">
        <v>430</v>
      </c>
      <c r="BQ57" s="118" t="s">
        <v>430</v>
      </c>
      <c r="BR57" s="597"/>
      <c r="BS57" s="269">
        <v>2.63324615052665</v>
      </c>
      <c r="BT57" s="112">
        <v>8.8690092317738003</v>
      </c>
      <c r="BU57" s="113"/>
      <c r="BV57" s="139" t="s">
        <v>7515</v>
      </c>
    </row>
    <row r="58" spans="1:74" s="107" customFormat="1" x14ac:dyDescent="0.25">
      <c r="A58" s="108" t="s">
        <v>7556</v>
      </c>
      <c r="B58" s="109"/>
      <c r="C58" s="734">
        <v>43231</v>
      </c>
      <c r="D58" s="109"/>
      <c r="E58" s="110">
        <v>7008.98</v>
      </c>
      <c r="F58" s="109"/>
      <c r="G58" s="111">
        <v>1564.4899</v>
      </c>
      <c r="H58" s="253"/>
      <c r="I58" s="114">
        <v>0.11323</v>
      </c>
      <c r="J58" s="112">
        <v>6.26</v>
      </c>
      <c r="K58" s="112">
        <v>0.1043</v>
      </c>
      <c r="L58" s="119">
        <v>0.1108</v>
      </c>
      <c r="M58" s="112"/>
      <c r="N58" s="114">
        <v>4.9676999999999998</v>
      </c>
      <c r="O58" s="112">
        <v>5.7217000000000002</v>
      </c>
      <c r="P58" s="112">
        <v>5.8147000000000002</v>
      </c>
      <c r="Q58" s="112">
        <v>6.0926</v>
      </c>
      <c r="R58" s="112">
        <v>6.3555000000000001</v>
      </c>
      <c r="S58" s="112">
        <v>6.7179000000000002</v>
      </c>
      <c r="T58" s="112">
        <v>6.7210999999999999</v>
      </c>
      <c r="U58" s="119">
        <v>6.5242000000000004</v>
      </c>
      <c r="V58" s="114">
        <v>6.3794000000000004</v>
      </c>
      <c r="W58" s="112">
        <v>6.5556999999999999</v>
      </c>
      <c r="X58" s="112">
        <v>6.7093999999999996</v>
      </c>
      <c r="Y58" s="278">
        <v>6.0255000000000001</v>
      </c>
      <c r="Z58" s="112" t="s">
        <v>430</v>
      </c>
      <c r="AA58" s="112">
        <v>6.1628999999999996</v>
      </c>
      <c r="AB58" s="112">
        <v>6.9229000000000003</v>
      </c>
      <c r="AC58" s="112">
        <v>6.6136999999999997</v>
      </c>
      <c r="AD58" s="112">
        <v>6.4306999999999999</v>
      </c>
      <c r="AE58" s="112">
        <v>6.4428000000000001</v>
      </c>
      <c r="AF58" s="119">
        <v>5.5526</v>
      </c>
      <c r="AG58" s="110"/>
      <c r="AH58" s="306">
        <v>4</v>
      </c>
      <c r="AI58" s="110">
        <v>3</v>
      </c>
      <c r="AJ58" s="110">
        <v>2</v>
      </c>
      <c r="AK58" s="110">
        <v>4</v>
      </c>
      <c r="AL58" s="110">
        <v>5</v>
      </c>
      <c r="AM58" s="110">
        <v>11</v>
      </c>
      <c r="AN58" s="110">
        <v>10</v>
      </c>
      <c r="AO58" s="249">
        <v>10</v>
      </c>
      <c r="AP58" s="110">
        <v>9</v>
      </c>
      <c r="AQ58" s="110">
        <v>14</v>
      </c>
      <c r="AR58" s="110">
        <v>15</v>
      </c>
      <c r="AS58" s="110">
        <v>15</v>
      </c>
      <c r="AT58" s="110" t="s">
        <v>430</v>
      </c>
      <c r="AU58" s="110">
        <v>10</v>
      </c>
      <c r="AV58" s="110">
        <v>6</v>
      </c>
      <c r="AW58" s="110">
        <v>9</v>
      </c>
      <c r="AX58" s="110">
        <v>9</v>
      </c>
      <c r="AY58" s="299">
        <v>3</v>
      </c>
      <c r="AZ58" s="595"/>
      <c r="BA58" s="278">
        <v>9.82</v>
      </c>
      <c r="BB58" s="112">
        <v>80.03</v>
      </c>
      <c r="BC58" s="112" t="s">
        <v>430</v>
      </c>
      <c r="BD58" s="112" t="s">
        <v>430</v>
      </c>
      <c r="BE58" s="278" t="s">
        <v>430</v>
      </c>
      <c r="BF58" s="278">
        <v>10.15</v>
      </c>
      <c r="BG58" s="113"/>
      <c r="BH58" s="117">
        <v>10.15</v>
      </c>
      <c r="BI58" s="112">
        <v>35.06</v>
      </c>
      <c r="BJ58" s="112">
        <v>42.82</v>
      </c>
      <c r="BK58" s="112">
        <v>2.14</v>
      </c>
      <c r="BL58" s="112" t="s">
        <v>430</v>
      </c>
      <c r="BM58" s="117" t="s">
        <v>430</v>
      </c>
      <c r="BN58" s="118" t="s">
        <v>430</v>
      </c>
      <c r="BO58" s="118">
        <v>9.82</v>
      </c>
      <c r="BP58" s="118" t="s">
        <v>430</v>
      </c>
      <c r="BQ58" s="118" t="s">
        <v>430</v>
      </c>
      <c r="BR58" s="597"/>
      <c r="BS58" s="269">
        <v>1.41479908014148</v>
      </c>
      <c r="BT58" s="112">
        <v>9.1996781109199706</v>
      </c>
      <c r="BU58" s="113"/>
      <c r="BV58" s="139" t="s">
        <v>7515</v>
      </c>
    </row>
    <row r="59" spans="1:74" s="107" customFormat="1" x14ac:dyDescent="0.25">
      <c r="A59" s="108" t="s">
        <v>7557</v>
      </c>
      <c r="B59" s="109"/>
      <c r="C59" s="734">
        <v>41275</v>
      </c>
      <c r="D59" s="109"/>
      <c r="E59" s="110">
        <v>6792.25</v>
      </c>
      <c r="F59" s="109"/>
      <c r="G59" s="111">
        <v>3391.1687000000002</v>
      </c>
      <c r="H59" s="253"/>
      <c r="I59" s="114">
        <v>0.12055</v>
      </c>
      <c r="J59" s="112">
        <v>6.42</v>
      </c>
      <c r="K59" s="112">
        <v>0.11507000000000001</v>
      </c>
      <c r="L59" s="119">
        <v>0.12055</v>
      </c>
      <c r="M59" s="112"/>
      <c r="N59" s="114">
        <v>5.3834999999999997</v>
      </c>
      <c r="O59" s="112">
        <v>5.7333999999999996</v>
      </c>
      <c r="P59" s="112">
        <v>5.8601000000000001</v>
      </c>
      <c r="Q59" s="112">
        <v>6.0471000000000004</v>
      </c>
      <c r="R59" s="112">
        <v>6.359</v>
      </c>
      <c r="S59" s="112">
        <v>6.6498999999999997</v>
      </c>
      <c r="T59" s="112">
        <v>6.7263000000000002</v>
      </c>
      <c r="U59" s="119">
        <v>6.5304000000000002</v>
      </c>
      <c r="V59" s="114">
        <v>6.4295</v>
      </c>
      <c r="W59" s="112">
        <v>6.7601000000000004</v>
      </c>
      <c r="X59" s="112">
        <v>6.9759000000000002</v>
      </c>
      <c r="Y59" s="278">
        <v>6.3010000000000002</v>
      </c>
      <c r="Z59" s="112">
        <v>6.0011000000000001</v>
      </c>
      <c r="AA59" s="112">
        <v>6.1966000000000001</v>
      </c>
      <c r="AB59" s="112">
        <v>6.8895</v>
      </c>
      <c r="AC59" s="112">
        <v>6.5890000000000004</v>
      </c>
      <c r="AD59" s="112">
        <v>6.4676</v>
      </c>
      <c r="AE59" s="112">
        <v>6.399</v>
      </c>
      <c r="AF59" s="119">
        <v>6.7167000000000003</v>
      </c>
      <c r="AG59" s="110"/>
      <c r="AH59" s="306">
        <v>2</v>
      </c>
      <c r="AI59" s="110">
        <v>2</v>
      </c>
      <c r="AJ59" s="110">
        <v>1</v>
      </c>
      <c r="AK59" s="110">
        <v>5</v>
      </c>
      <c r="AL59" s="110">
        <v>4</v>
      </c>
      <c r="AM59" s="110">
        <v>13</v>
      </c>
      <c r="AN59" s="110">
        <v>9</v>
      </c>
      <c r="AO59" s="249">
        <v>9</v>
      </c>
      <c r="AP59" s="110">
        <v>8</v>
      </c>
      <c r="AQ59" s="110">
        <v>6</v>
      </c>
      <c r="AR59" s="110">
        <v>8</v>
      </c>
      <c r="AS59" s="110">
        <v>6</v>
      </c>
      <c r="AT59" s="110">
        <v>7</v>
      </c>
      <c r="AU59" s="110">
        <v>7</v>
      </c>
      <c r="AV59" s="110">
        <v>9</v>
      </c>
      <c r="AW59" s="110">
        <v>10</v>
      </c>
      <c r="AX59" s="110">
        <v>8</v>
      </c>
      <c r="AY59" s="299">
        <v>5</v>
      </c>
      <c r="AZ59" s="595"/>
      <c r="BA59" s="278">
        <v>7.31</v>
      </c>
      <c r="BB59" s="112">
        <v>89.8</v>
      </c>
      <c r="BC59" s="112" t="s">
        <v>430</v>
      </c>
      <c r="BD59" s="112" t="s">
        <v>430</v>
      </c>
      <c r="BE59" s="278" t="s">
        <v>430</v>
      </c>
      <c r="BF59" s="278">
        <v>2.89</v>
      </c>
      <c r="BG59" s="113"/>
      <c r="BH59" s="117">
        <v>2.89</v>
      </c>
      <c r="BI59" s="112">
        <v>30.6</v>
      </c>
      <c r="BJ59" s="112">
        <v>55.88</v>
      </c>
      <c r="BK59" s="112">
        <v>3.31</v>
      </c>
      <c r="BL59" s="112" t="s">
        <v>430</v>
      </c>
      <c r="BM59" s="117" t="s">
        <v>430</v>
      </c>
      <c r="BN59" s="118" t="s">
        <v>430</v>
      </c>
      <c r="BO59" s="118">
        <v>7.31</v>
      </c>
      <c r="BP59" s="118" t="s">
        <v>430</v>
      </c>
      <c r="BQ59" s="118" t="s">
        <v>430</v>
      </c>
      <c r="BR59" s="597"/>
      <c r="BS59" s="269">
        <v>2.93579135941284</v>
      </c>
      <c r="BT59" s="112">
        <v>10.2334927379533</v>
      </c>
      <c r="BU59" s="113"/>
      <c r="BV59" s="139" t="s">
        <v>7515</v>
      </c>
    </row>
    <row r="60" spans="1:74" s="107" customFormat="1" x14ac:dyDescent="0.25">
      <c r="A60" s="108" t="s">
        <v>7558</v>
      </c>
      <c r="B60" s="109"/>
      <c r="C60" s="734">
        <v>41275</v>
      </c>
      <c r="D60" s="109"/>
      <c r="E60" s="110">
        <v>2849.26</v>
      </c>
      <c r="F60" s="109"/>
      <c r="G60" s="111">
        <v>77.179299999999998</v>
      </c>
      <c r="H60" s="253"/>
      <c r="I60" s="114">
        <v>0.18629999999999999</v>
      </c>
      <c r="J60" s="112">
        <v>6.27</v>
      </c>
      <c r="K60" s="112">
        <v>0.17534</v>
      </c>
      <c r="L60" s="119">
        <v>0.18629999999999999</v>
      </c>
      <c r="M60" s="112"/>
      <c r="N60" s="114">
        <v>2.2702</v>
      </c>
      <c r="O60" s="112">
        <v>4.0053999999999998</v>
      </c>
      <c r="P60" s="112">
        <v>5.2412000000000001</v>
      </c>
      <c r="Q60" s="112">
        <v>5.8129999999999997</v>
      </c>
      <c r="R60" s="112">
        <v>6.2944000000000004</v>
      </c>
      <c r="S60" s="112">
        <v>6.7077999999999998</v>
      </c>
      <c r="T60" s="112">
        <v>6.6288999999999998</v>
      </c>
      <c r="U60" s="119">
        <v>6.4438000000000004</v>
      </c>
      <c r="V60" s="114">
        <v>6.3329000000000004</v>
      </c>
      <c r="W60" s="112">
        <v>6.6559999999999997</v>
      </c>
      <c r="X60" s="112">
        <v>6.8867000000000003</v>
      </c>
      <c r="Y60" s="278">
        <v>6.2518000000000002</v>
      </c>
      <c r="Z60" s="112">
        <v>6.0955000000000004</v>
      </c>
      <c r="AA60" s="112">
        <v>6.1163999999999996</v>
      </c>
      <c r="AB60" s="112">
        <v>6.8307000000000002</v>
      </c>
      <c r="AC60" s="112">
        <v>6.5122999999999998</v>
      </c>
      <c r="AD60" s="112">
        <v>6.3753000000000002</v>
      </c>
      <c r="AE60" s="112">
        <v>6.3521000000000001</v>
      </c>
      <c r="AF60" s="119">
        <v>6.8346999999999998</v>
      </c>
      <c r="AG60" s="110"/>
      <c r="AH60" s="306">
        <v>22</v>
      </c>
      <c r="AI60" s="110">
        <v>22</v>
      </c>
      <c r="AJ60" s="110">
        <v>19</v>
      </c>
      <c r="AK60" s="110">
        <v>16</v>
      </c>
      <c r="AL60" s="110">
        <v>12</v>
      </c>
      <c r="AM60" s="110">
        <v>12</v>
      </c>
      <c r="AN60" s="110">
        <v>15</v>
      </c>
      <c r="AO60" s="249">
        <v>13</v>
      </c>
      <c r="AP60" s="110">
        <v>12</v>
      </c>
      <c r="AQ60" s="110">
        <v>10</v>
      </c>
      <c r="AR60" s="110">
        <v>10</v>
      </c>
      <c r="AS60" s="110">
        <v>8</v>
      </c>
      <c r="AT60" s="110">
        <v>5</v>
      </c>
      <c r="AU60" s="110">
        <v>14</v>
      </c>
      <c r="AV60" s="110">
        <v>15</v>
      </c>
      <c r="AW60" s="110">
        <v>14</v>
      </c>
      <c r="AX60" s="110">
        <v>12</v>
      </c>
      <c r="AY60" s="299">
        <v>11</v>
      </c>
      <c r="AZ60" s="595"/>
      <c r="BA60" s="278">
        <v>2.62</v>
      </c>
      <c r="BB60" s="112">
        <v>77.44</v>
      </c>
      <c r="BC60" s="112" t="s">
        <v>430</v>
      </c>
      <c r="BD60" s="112" t="s">
        <v>430</v>
      </c>
      <c r="BE60" s="278" t="s">
        <v>430</v>
      </c>
      <c r="BF60" s="278">
        <v>19.95</v>
      </c>
      <c r="BG60" s="113"/>
      <c r="BH60" s="117">
        <v>19.95</v>
      </c>
      <c r="BI60" s="112">
        <v>34.770000000000003</v>
      </c>
      <c r="BJ60" s="112">
        <v>39.159999999999997</v>
      </c>
      <c r="BK60" s="112">
        <v>3.51</v>
      </c>
      <c r="BL60" s="112" t="s">
        <v>430</v>
      </c>
      <c r="BM60" s="117" t="s">
        <v>430</v>
      </c>
      <c r="BN60" s="118" t="s">
        <v>430</v>
      </c>
      <c r="BO60" s="118">
        <v>2.62</v>
      </c>
      <c r="BP60" s="118" t="s">
        <v>430</v>
      </c>
      <c r="BQ60" s="118" t="s">
        <v>430</v>
      </c>
      <c r="BR60" s="597"/>
      <c r="BS60" s="269">
        <v>1.74248683982575</v>
      </c>
      <c r="BT60" s="112">
        <v>11.3369172288663</v>
      </c>
      <c r="BU60" s="113"/>
      <c r="BV60" s="139" t="s">
        <v>7515</v>
      </c>
    </row>
    <row r="61" spans="1:74" s="107" customFormat="1" x14ac:dyDescent="0.25">
      <c r="A61" s="108" t="s">
        <v>7559</v>
      </c>
      <c r="B61" s="109"/>
      <c r="C61" s="734">
        <v>41275</v>
      </c>
      <c r="D61" s="109"/>
      <c r="E61" s="110">
        <v>1728.49</v>
      </c>
      <c r="F61" s="109"/>
      <c r="G61" s="111">
        <v>3258.5785000000001</v>
      </c>
      <c r="H61" s="253"/>
      <c r="I61" s="114">
        <v>0.12</v>
      </c>
      <c r="J61" s="112">
        <v>6.26</v>
      </c>
      <c r="K61" s="112">
        <v>0.12</v>
      </c>
      <c r="L61" s="119">
        <v>0.12</v>
      </c>
      <c r="M61" s="112"/>
      <c r="N61" s="114">
        <v>2.6032999999999999</v>
      </c>
      <c r="O61" s="112">
        <v>4.5726000000000004</v>
      </c>
      <c r="P61" s="112">
        <v>5.3784000000000001</v>
      </c>
      <c r="Q61" s="112">
        <v>5.9115000000000002</v>
      </c>
      <c r="R61" s="112">
        <v>6.3265000000000002</v>
      </c>
      <c r="S61" s="112">
        <v>6.7949000000000002</v>
      </c>
      <c r="T61" s="112">
        <v>6.7308000000000003</v>
      </c>
      <c r="U61" s="119">
        <v>6.5621</v>
      </c>
      <c r="V61" s="114">
        <v>6.4379999999999997</v>
      </c>
      <c r="W61" s="112">
        <v>6.7549999999999999</v>
      </c>
      <c r="X61" s="112">
        <v>6.9802999999999997</v>
      </c>
      <c r="Y61" s="278">
        <v>6.3289999999999997</v>
      </c>
      <c r="Z61" s="112">
        <v>6.1212999999999997</v>
      </c>
      <c r="AA61" s="112">
        <v>6.1433</v>
      </c>
      <c r="AB61" s="112">
        <v>6.8819999999999997</v>
      </c>
      <c r="AC61" s="112">
        <v>6.6192000000000002</v>
      </c>
      <c r="AD61" s="112">
        <v>6.4904000000000002</v>
      </c>
      <c r="AE61" s="112">
        <v>6.3320999999999996</v>
      </c>
      <c r="AF61" s="119">
        <v>6.8346999999999998</v>
      </c>
      <c r="AG61" s="110"/>
      <c r="AH61" s="306">
        <v>21</v>
      </c>
      <c r="AI61" s="110">
        <v>17</v>
      </c>
      <c r="AJ61" s="110">
        <v>13</v>
      </c>
      <c r="AK61" s="110">
        <v>13</v>
      </c>
      <c r="AL61" s="110">
        <v>10</v>
      </c>
      <c r="AM61" s="110">
        <v>6</v>
      </c>
      <c r="AN61" s="110">
        <v>8</v>
      </c>
      <c r="AO61" s="249">
        <v>7</v>
      </c>
      <c r="AP61" s="110">
        <v>7</v>
      </c>
      <c r="AQ61" s="110">
        <v>7</v>
      </c>
      <c r="AR61" s="110">
        <v>7</v>
      </c>
      <c r="AS61" s="110">
        <v>4</v>
      </c>
      <c r="AT61" s="110">
        <v>4</v>
      </c>
      <c r="AU61" s="110">
        <v>11</v>
      </c>
      <c r="AV61" s="110">
        <v>11</v>
      </c>
      <c r="AW61" s="110">
        <v>8</v>
      </c>
      <c r="AX61" s="110">
        <v>7</v>
      </c>
      <c r="AY61" s="299">
        <v>12</v>
      </c>
      <c r="AZ61" s="595"/>
      <c r="BA61" s="278">
        <v>19.329999999999998</v>
      </c>
      <c r="BB61" s="112">
        <v>77.48</v>
      </c>
      <c r="BC61" s="112" t="s">
        <v>430</v>
      </c>
      <c r="BD61" s="112">
        <v>1.45</v>
      </c>
      <c r="BE61" s="278" t="s">
        <v>430</v>
      </c>
      <c r="BF61" s="278">
        <v>1.73</v>
      </c>
      <c r="BG61" s="113"/>
      <c r="BH61" s="117">
        <v>1.73</v>
      </c>
      <c r="BI61" s="112">
        <v>37.26</v>
      </c>
      <c r="BJ61" s="112">
        <v>40.22</v>
      </c>
      <c r="BK61" s="112">
        <v>1.45</v>
      </c>
      <c r="BL61" s="112" t="s">
        <v>430</v>
      </c>
      <c r="BM61" s="117" t="s">
        <v>430</v>
      </c>
      <c r="BN61" s="118" t="s">
        <v>430</v>
      </c>
      <c r="BO61" s="118">
        <v>19.329999999999998</v>
      </c>
      <c r="BP61" s="118" t="s">
        <v>430</v>
      </c>
      <c r="BQ61" s="118" t="s">
        <v>430</v>
      </c>
      <c r="BR61" s="597"/>
      <c r="BS61" s="269">
        <v>2.86523200971348</v>
      </c>
      <c r="BT61" s="112">
        <v>10.062885578993701</v>
      </c>
      <c r="BU61" s="113"/>
      <c r="BV61" s="139" t="s">
        <v>7515</v>
      </c>
    </row>
    <row r="62" spans="1:74" s="107" customFormat="1" x14ac:dyDescent="0.25">
      <c r="A62" s="108" t="s">
        <v>7560</v>
      </c>
      <c r="B62" s="109"/>
      <c r="C62" s="734">
        <v>41279</v>
      </c>
      <c r="D62" s="109"/>
      <c r="E62" s="110">
        <v>1603.4</v>
      </c>
      <c r="F62" s="109"/>
      <c r="G62" s="111">
        <v>45.305300000000003</v>
      </c>
      <c r="H62" s="253"/>
      <c r="I62" s="114">
        <v>9.0410000000000004E-2</v>
      </c>
      <c r="J62" s="112">
        <v>6.13</v>
      </c>
      <c r="K62" s="112">
        <v>8.4930000000000005E-2</v>
      </c>
      <c r="L62" s="119">
        <v>9.0410000000000004E-2</v>
      </c>
      <c r="M62" s="112"/>
      <c r="N62" s="114">
        <v>1.4501999999999999</v>
      </c>
      <c r="O62" s="112">
        <v>3.1966000000000001</v>
      </c>
      <c r="P62" s="112">
        <v>4.6654</v>
      </c>
      <c r="Q62" s="112">
        <v>5.8078000000000003</v>
      </c>
      <c r="R62" s="112">
        <v>6.0315000000000003</v>
      </c>
      <c r="S62" s="112">
        <v>6.3129</v>
      </c>
      <c r="T62" s="112">
        <v>6.0593000000000004</v>
      </c>
      <c r="U62" s="119">
        <v>6.0872999999999999</v>
      </c>
      <c r="V62" s="114">
        <v>6.0587</v>
      </c>
      <c r="W62" s="112">
        <v>6.5637999999999996</v>
      </c>
      <c r="X62" s="112">
        <v>6.7843999999999998</v>
      </c>
      <c r="Y62" s="278">
        <v>6.2483000000000004</v>
      </c>
      <c r="Z62" s="112">
        <v>6.3502000000000001</v>
      </c>
      <c r="AA62" s="112">
        <v>5.8304</v>
      </c>
      <c r="AB62" s="112">
        <v>6.0914000000000001</v>
      </c>
      <c r="AC62" s="112">
        <v>6.0911999999999997</v>
      </c>
      <c r="AD62" s="112">
        <v>6.0578000000000003</v>
      </c>
      <c r="AE62" s="112">
        <v>6.0502000000000002</v>
      </c>
      <c r="AF62" s="119">
        <v>7.1295000000000002</v>
      </c>
      <c r="AG62" s="110"/>
      <c r="AH62" s="306">
        <v>23</v>
      </c>
      <c r="AI62" s="110">
        <v>23</v>
      </c>
      <c r="AJ62" s="110">
        <v>23</v>
      </c>
      <c r="AK62" s="110">
        <v>17</v>
      </c>
      <c r="AL62" s="110">
        <v>17</v>
      </c>
      <c r="AM62" s="110">
        <v>19</v>
      </c>
      <c r="AN62" s="110">
        <v>20</v>
      </c>
      <c r="AO62" s="249">
        <v>18</v>
      </c>
      <c r="AP62" s="110">
        <v>17</v>
      </c>
      <c r="AQ62" s="110">
        <v>13</v>
      </c>
      <c r="AR62" s="110">
        <v>12</v>
      </c>
      <c r="AS62" s="110">
        <v>9</v>
      </c>
      <c r="AT62" s="110">
        <v>1</v>
      </c>
      <c r="AU62" s="110">
        <v>21</v>
      </c>
      <c r="AV62" s="110">
        <v>21</v>
      </c>
      <c r="AW62" s="110">
        <v>19</v>
      </c>
      <c r="AX62" s="110">
        <v>17</v>
      </c>
      <c r="AY62" s="299">
        <v>17</v>
      </c>
      <c r="AZ62" s="595"/>
      <c r="BA62" s="278">
        <v>3.11</v>
      </c>
      <c r="BB62" s="112">
        <v>68.03</v>
      </c>
      <c r="BC62" s="112" t="s">
        <v>430</v>
      </c>
      <c r="BD62" s="112" t="s">
        <v>430</v>
      </c>
      <c r="BE62" s="278" t="s">
        <v>430</v>
      </c>
      <c r="BF62" s="278">
        <v>28.86</v>
      </c>
      <c r="BG62" s="113"/>
      <c r="BH62" s="117">
        <v>28.86</v>
      </c>
      <c r="BI62" s="112">
        <v>26.24</v>
      </c>
      <c r="BJ62" s="112">
        <v>41.79</v>
      </c>
      <c r="BK62" s="112" t="s">
        <v>430</v>
      </c>
      <c r="BL62" s="112" t="s">
        <v>430</v>
      </c>
      <c r="BM62" s="117" t="s">
        <v>430</v>
      </c>
      <c r="BN62" s="118" t="s">
        <v>430</v>
      </c>
      <c r="BO62" s="118">
        <v>3.11</v>
      </c>
      <c r="BP62" s="118" t="s">
        <v>430</v>
      </c>
      <c r="BQ62" s="118" t="s">
        <v>430</v>
      </c>
      <c r="BR62" s="597"/>
      <c r="BS62" s="269" t="s">
        <v>430</v>
      </c>
      <c r="BT62" s="112">
        <v>12.4672048987533</v>
      </c>
      <c r="BU62" s="113"/>
      <c r="BV62" s="139" t="s">
        <v>7561</v>
      </c>
    </row>
    <row r="63" spans="1:74" s="107" customFormat="1" x14ac:dyDescent="0.25">
      <c r="A63" s="108" t="s">
        <v>7562</v>
      </c>
      <c r="B63" s="109"/>
      <c r="C63" s="734">
        <v>42555</v>
      </c>
      <c r="D63" s="109"/>
      <c r="E63" s="110">
        <v>1279.8599999999999</v>
      </c>
      <c r="F63" s="109"/>
      <c r="G63" s="111">
        <v>1843.0836999999999</v>
      </c>
      <c r="H63" s="253"/>
      <c r="I63" s="114">
        <v>0.13789000000000001</v>
      </c>
      <c r="J63" s="112">
        <v>6.47</v>
      </c>
      <c r="K63" s="112">
        <v>0.12889999999999999</v>
      </c>
      <c r="L63" s="119">
        <v>0.13772999999999999</v>
      </c>
      <c r="M63" s="112"/>
      <c r="N63" s="114">
        <v>4.0345000000000004</v>
      </c>
      <c r="O63" s="112">
        <v>5.0071000000000003</v>
      </c>
      <c r="P63" s="112">
        <v>5.6352000000000002</v>
      </c>
      <c r="Q63" s="112">
        <v>6.2008000000000001</v>
      </c>
      <c r="R63" s="112">
        <v>6.5345000000000004</v>
      </c>
      <c r="S63" s="112">
        <v>6.8478000000000003</v>
      </c>
      <c r="T63" s="112">
        <v>6.7539999999999996</v>
      </c>
      <c r="U63" s="119">
        <v>6.5674000000000001</v>
      </c>
      <c r="V63" s="114">
        <v>6.4568000000000003</v>
      </c>
      <c r="W63" s="112">
        <v>6.7683999999999997</v>
      </c>
      <c r="X63" s="112">
        <v>6.9920999999999998</v>
      </c>
      <c r="Y63" s="278">
        <v>6.3417000000000003</v>
      </c>
      <c r="Z63" s="112">
        <v>6.2011000000000003</v>
      </c>
      <c r="AA63" s="112">
        <v>6.2610999999999999</v>
      </c>
      <c r="AB63" s="112">
        <v>6.9252000000000002</v>
      </c>
      <c r="AC63" s="112">
        <v>6.6226000000000003</v>
      </c>
      <c r="AD63" s="112">
        <v>6.5027999999999997</v>
      </c>
      <c r="AE63" s="112">
        <v>6.5998999999999999</v>
      </c>
      <c r="AF63" s="119">
        <v>6.2191000000000001</v>
      </c>
      <c r="AG63" s="110"/>
      <c r="AH63" s="306">
        <v>12</v>
      </c>
      <c r="AI63" s="110">
        <v>13</v>
      </c>
      <c r="AJ63" s="110">
        <v>6</v>
      </c>
      <c r="AK63" s="110">
        <v>1</v>
      </c>
      <c r="AL63" s="110">
        <v>1</v>
      </c>
      <c r="AM63" s="110">
        <v>4</v>
      </c>
      <c r="AN63" s="110">
        <v>6</v>
      </c>
      <c r="AO63" s="249">
        <v>6</v>
      </c>
      <c r="AP63" s="110">
        <v>4</v>
      </c>
      <c r="AQ63" s="110">
        <v>4</v>
      </c>
      <c r="AR63" s="110">
        <v>4</v>
      </c>
      <c r="AS63" s="110">
        <v>1</v>
      </c>
      <c r="AT63" s="110">
        <v>2</v>
      </c>
      <c r="AU63" s="110">
        <v>4</v>
      </c>
      <c r="AV63" s="110">
        <v>5</v>
      </c>
      <c r="AW63" s="110">
        <v>7</v>
      </c>
      <c r="AX63" s="110">
        <v>4</v>
      </c>
      <c r="AY63" s="299">
        <v>1</v>
      </c>
      <c r="AZ63" s="595"/>
      <c r="BA63" s="278">
        <v>12.45</v>
      </c>
      <c r="BB63" s="112">
        <v>76.63</v>
      </c>
      <c r="BC63" s="112" t="s">
        <v>430</v>
      </c>
      <c r="BD63" s="112" t="s">
        <v>430</v>
      </c>
      <c r="BE63" s="278" t="s">
        <v>430</v>
      </c>
      <c r="BF63" s="278">
        <v>10.93</v>
      </c>
      <c r="BG63" s="113"/>
      <c r="BH63" s="117">
        <v>10.93</v>
      </c>
      <c r="BI63" s="112">
        <v>17.350000000000001</v>
      </c>
      <c r="BJ63" s="112">
        <v>54.2</v>
      </c>
      <c r="BK63" s="112">
        <v>5.08</v>
      </c>
      <c r="BL63" s="112" t="s">
        <v>430</v>
      </c>
      <c r="BM63" s="117">
        <v>0.78</v>
      </c>
      <c r="BN63" s="118" t="s">
        <v>430</v>
      </c>
      <c r="BO63" s="118">
        <v>11.67</v>
      </c>
      <c r="BP63" s="118" t="s">
        <v>430</v>
      </c>
      <c r="BQ63" s="118" t="s">
        <v>430</v>
      </c>
      <c r="BR63" s="597"/>
      <c r="BS63" s="269">
        <v>5.0804992594919502</v>
      </c>
      <c r="BT63" s="112">
        <v>6.5819175793418099</v>
      </c>
      <c r="BU63" s="113"/>
      <c r="BV63" s="139" t="s">
        <v>7515</v>
      </c>
    </row>
    <row r="64" spans="1:74" s="107" customFormat="1" x14ac:dyDescent="0.25">
      <c r="A64" s="108" t="s">
        <v>7563</v>
      </c>
      <c r="B64" s="109"/>
      <c r="C64" s="734">
        <v>44309</v>
      </c>
      <c r="D64" s="109"/>
      <c r="E64" s="110">
        <v>1130.3599999999999</v>
      </c>
      <c r="F64" s="109"/>
      <c r="G64" s="111">
        <v>1369.3938000000001</v>
      </c>
      <c r="H64" s="253"/>
      <c r="I64" s="114">
        <v>0.12055</v>
      </c>
      <c r="J64" s="112">
        <v>6.3</v>
      </c>
      <c r="K64" s="112">
        <v>0.12055</v>
      </c>
      <c r="L64" s="119">
        <v>0.12055</v>
      </c>
      <c r="M64" s="112"/>
      <c r="N64" s="114">
        <v>4.2492000000000001</v>
      </c>
      <c r="O64" s="112">
        <v>5.2647000000000004</v>
      </c>
      <c r="P64" s="112">
        <v>5.6201999999999996</v>
      </c>
      <c r="Q64" s="112">
        <v>6.0069999999999997</v>
      </c>
      <c r="R64" s="112">
        <v>6.3361000000000001</v>
      </c>
      <c r="S64" s="112">
        <v>6.7388000000000003</v>
      </c>
      <c r="T64" s="112">
        <v>6.6699000000000002</v>
      </c>
      <c r="U64" s="119">
        <v>6.4897</v>
      </c>
      <c r="V64" s="114">
        <v>6.3746</v>
      </c>
      <c r="W64" s="112">
        <v>6.6824000000000003</v>
      </c>
      <c r="X64" s="112">
        <v>6.9070999999999998</v>
      </c>
      <c r="Y64" s="278">
        <v>6.2568999999999999</v>
      </c>
      <c r="Z64" s="112" t="s">
        <v>430</v>
      </c>
      <c r="AA64" s="112">
        <v>6.1909999999999998</v>
      </c>
      <c r="AB64" s="112">
        <v>6.8883999999999999</v>
      </c>
      <c r="AC64" s="112">
        <v>6.5542999999999996</v>
      </c>
      <c r="AD64" s="112">
        <v>6.4214000000000002</v>
      </c>
      <c r="AE64" s="112">
        <v>6.3743999999999996</v>
      </c>
      <c r="AF64" s="119">
        <v>6.0769000000000002</v>
      </c>
      <c r="AG64" s="110"/>
      <c r="AH64" s="306">
        <v>8</v>
      </c>
      <c r="AI64" s="110">
        <v>6</v>
      </c>
      <c r="AJ64" s="110">
        <v>8</v>
      </c>
      <c r="AK64" s="110">
        <v>10</v>
      </c>
      <c r="AL64" s="110">
        <v>9</v>
      </c>
      <c r="AM64" s="110">
        <v>10</v>
      </c>
      <c r="AN64" s="110">
        <v>13</v>
      </c>
      <c r="AO64" s="249">
        <v>11</v>
      </c>
      <c r="AP64" s="110">
        <v>10</v>
      </c>
      <c r="AQ64" s="110">
        <v>9</v>
      </c>
      <c r="AR64" s="110">
        <v>9</v>
      </c>
      <c r="AS64" s="110">
        <v>7</v>
      </c>
      <c r="AT64" s="110" t="s">
        <v>430</v>
      </c>
      <c r="AU64" s="110">
        <v>8</v>
      </c>
      <c r="AV64" s="110">
        <v>10</v>
      </c>
      <c r="AW64" s="110">
        <v>13</v>
      </c>
      <c r="AX64" s="110">
        <v>10</v>
      </c>
      <c r="AY64" s="299">
        <v>8</v>
      </c>
      <c r="AZ64" s="595"/>
      <c r="BA64" s="278">
        <v>18.64</v>
      </c>
      <c r="BB64" s="112">
        <v>78.989999999999995</v>
      </c>
      <c r="BC64" s="112" t="s">
        <v>430</v>
      </c>
      <c r="BD64" s="112" t="s">
        <v>430</v>
      </c>
      <c r="BE64" s="278" t="s">
        <v>430</v>
      </c>
      <c r="BF64" s="278">
        <v>2.37</v>
      </c>
      <c r="BG64" s="113"/>
      <c r="BH64" s="117">
        <v>2.37</v>
      </c>
      <c r="BI64" s="112">
        <v>39.49</v>
      </c>
      <c r="BJ64" s="112">
        <v>37.29</v>
      </c>
      <c r="BK64" s="112">
        <v>2.21</v>
      </c>
      <c r="BL64" s="112" t="s">
        <v>430</v>
      </c>
      <c r="BM64" s="117" t="s">
        <v>430</v>
      </c>
      <c r="BN64" s="118" t="s">
        <v>430</v>
      </c>
      <c r="BO64" s="118">
        <v>18.64</v>
      </c>
      <c r="BP64" s="118" t="s">
        <v>430</v>
      </c>
      <c r="BQ64" s="118" t="s">
        <v>430</v>
      </c>
      <c r="BR64" s="597"/>
      <c r="BS64" s="269" t="s">
        <v>430</v>
      </c>
      <c r="BT64" s="112">
        <v>8.7255831191274407</v>
      </c>
      <c r="BU64" s="113"/>
      <c r="BV64" s="139" t="s">
        <v>7533</v>
      </c>
    </row>
    <row r="65" spans="1:74" s="107" customFormat="1" x14ac:dyDescent="0.25">
      <c r="A65" s="108" t="s">
        <v>7564</v>
      </c>
      <c r="B65" s="109"/>
      <c r="C65" s="734">
        <v>43454</v>
      </c>
      <c r="D65" s="109"/>
      <c r="E65" s="110">
        <v>965.86</v>
      </c>
      <c r="F65" s="109"/>
      <c r="G65" s="111">
        <v>14.896699999999999</v>
      </c>
      <c r="H65" s="253"/>
      <c r="I65" s="114">
        <v>0.08</v>
      </c>
      <c r="J65" s="112">
        <v>6.2</v>
      </c>
      <c r="K65" s="112">
        <v>0.08</v>
      </c>
      <c r="L65" s="119">
        <v>0.08</v>
      </c>
      <c r="M65" s="112"/>
      <c r="N65" s="114">
        <v>2.9405000000000001</v>
      </c>
      <c r="O65" s="112">
        <v>4.1668000000000003</v>
      </c>
      <c r="P65" s="112">
        <v>4.9401000000000002</v>
      </c>
      <c r="Q65" s="112">
        <v>5.4367999999999999</v>
      </c>
      <c r="R65" s="112">
        <v>5.8540999999999999</v>
      </c>
      <c r="S65" s="112">
        <v>6.4497</v>
      </c>
      <c r="T65" s="112">
        <v>6.2915000000000001</v>
      </c>
      <c r="U65" s="119">
        <v>6.1687000000000003</v>
      </c>
      <c r="V65" s="114">
        <v>6.0799000000000003</v>
      </c>
      <c r="W65" s="112">
        <v>6.3422999999999998</v>
      </c>
      <c r="X65" s="112">
        <v>6.5792000000000002</v>
      </c>
      <c r="Y65" s="278">
        <v>5.9259000000000004</v>
      </c>
      <c r="Z65" s="112" t="s">
        <v>430</v>
      </c>
      <c r="AA65" s="112">
        <v>5.8803999999999998</v>
      </c>
      <c r="AB65" s="112">
        <v>6.3818999999999999</v>
      </c>
      <c r="AC65" s="112">
        <v>6.2058</v>
      </c>
      <c r="AD65" s="112">
        <v>6.1159999999999997</v>
      </c>
      <c r="AE65" s="112">
        <v>5.8254999999999999</v>
      </c>
      <c r="AF65" s="119">
        <v>5.3327999999999998</v>
      </c>
      <c r="AG65" s="110"/>
      <c r="AH65" s="306">
        <v>18</v>
      </c>
      <c r="AI65" s="110">
        <v>21</v>
      </c>
      <c r="AJ65" s="110">
        <v>22</v>
      </c>
      <c r="AK65" s="110">
        <v>22</v>
      </c>
      <c r="AL65" s="110">
        <v>20</v>
      </c>
      <c r="AM65" s="110">
        <v>16</v>
      </c>
      <c r="AN65" s="110">
        <v>18</v>
      </c>
      <c r="AO65" s="249">
        <v>17</v>
      </c>
      <c r="AP65" s="110">
        <v>16</v>
      </c>
      <c r="AQ65" s="110">
        <v>16</v>
      </c>
      <c r="AR65" s="110">
        <v>16</v>
      </c>
      <c r="AS65" s="110">
        <v>17</v>
      </c>
      <c r="AT65" s="110" t="s">
        <v>430</v>
      </c>
      <c r="AU65" s="110">
        <v>19</v>
      </c>
      <c r="AV65" s="110">
        <v>18</v>
      </c>
      <c r="AW65" s="110">
        <v>18</v>
      </c>
      <c r="AX65" s="110">
        <v>16</v>
      </c>
      <c r="AY65" s="299">
        <v>21</v>
      </c>
      <c r="AZ65" s="595"/>
      <c r="BA65" s="278">
        <v>20.55</v>
      </c>
      <c r="BB65" s="112">
        <v>77.239999999999995</v>
      </c>
      <c r="BC65" s="112" t="s">
        <v>430</v>
      </c>
      <c r="BD65" s="112" t="s">
        <v>430</v>
      </c>
      <c r="BE65" s="278" t="s">
        <v>430</v>
      </c>
      <c r="BF65" s="278">
        <v>2.2200000000000002</v>
      </c>
      <c r="BG65" s="113"/>
      <c r="BH65" s="117">
        <v>2.2200000000000002</v>
      </c>
      <c r="BI65" s="112">
        <v>46.45</v>
      </c>
      <c r="BJ65" s="112">
        <v>30.79</v>
      </c>
      <c r="BK65" s="112" t="s">
        <v>430</v>
      </c>
      <c r="BL65" s="112" t="s">
        <v>430</v>
      </c>
      <c r="BM65" s="117" t="s">
        <v>430</v>
      </c>
      <c r="BN65" s="118" t="s">
        <v>430</v>
      </c>
      <c r="BO65" s="118">
        <v>20.55</v>
      </c>
      <c r="BP65" s="118" t="s">
        <v>430</v>
      </c>
      <c r="BQ65" s="118" t="s">
        <v>430</v>
      </c>
      <c r="BR65" s="597"/>
      <c r="BS65" s="269" t="s">
        <v>430</v>
      </c>
      <c r="BT65" s="112">
        <v>12.737125327452601</v>
      </c>
      <c r="BU65" s="113"/>
      <c r="BV65" s="139" t="s">
        <v>7515</v>
      </c>
    </row>
    <row r="66" spans="1:74" s="107" customFormat="1" x14ac:dyDescent="0.25">
      <c r="A66" s="108" t="s">
        <v>7565</v>
      </c>
      <c r="B66" s="109"/>
      <c r="C66" s="734">
        <v>41275</v>
      </c>
      <c r="D66" s="109"/>
      <c r="E66" s="110">
        <v>786.72</v>
      </c>
      <c r="F66" s="109"/>
      <c r="G66" s="111">
        <v>369.26150000000001</v>
      </c>
      <c r="H66" s="253"/>
      <c r="I66" s="114">
        <v>0.13808000000000001</v>
      </c>
      <c r="J66" s="112">
        <v>6.34</v>
      </c>
      <c r="K66" s="112">
        <v>0.12822</v>
      </c>
      <c r="L66" s="119">
        <v>0.12822</v>
      </c>
      <c r="M66" s="112"/>
      <c r="N66" s="114">
        <v>3.0150999999999999</v>
      </c>
      <c r="O66" s="112">
        <v>4.5156000000000001</v>
      </c>
      <c r="P66" s="112">
        <v>5.3007</v>
      </c>
      <c r="Q66" s="112">
        <v>6.0045999999999999</v>
      </c>
      <c r="R66" s="112">
        <v>6.3879999999999999</v>
      </c>
      <c r="S66" s="112">
        <v>6.8743999999999996</v>
      </c>
      <c r="T66" s="112">
        <v>6.8385999999999996</v>
      </c>
      <c r="U66" s="119">
        <v>6.6060999999999996</v>
      </c>
      <c r="V66" s="114">
        <v>6.4809999999999999</v>
      </c>
      <c r="W66" s="112">
        <v>6.7903000000000002</v>
      </c>
      <c r="X66" s="112">
        <v>6.9999000000000002</v>
      </c>
      <c r="Y66" s="278">
        <v>6.3330000000000002</v>
      </c>
      <c r="Z66" s="112">
        <v>6.1698000000000004</v>
      </c>
      <c r="AA66" s="112">
        <v>6.2698999999999998</v>
      </c>
      <c r="AB66" s="112">
        <v>7.0475000000000003</v>
      </c>
      <c r="AC66" s="112">
        <v>6.6891999999999996</v>
      </c>
      <c r="AD66" s="112">
        <v>6.5239000000000003</v>
      </c>
      <c r="AE66" s="112">
        <v>6.3536000000000001</v>
      </c>
      <c r="AF66" s="119">
        <v>6.8636999999999997</v>
      </c>
      <c r="AG66" s="110"/>
      <c r="AH66" s="306">
        <v>17</v>
      </c>
      <c r="AI66" s="110">
        <v>18</v>
      </c>
      <c r="AJ66" s="110">
        <v>16</v>
      </c>
      <c r="AK66" s="110">
        <v>11</v>
      </c>
      <c r="AL66" s="110">
        <v>3</v>
      </c>
      <c r="AM66" s="110">
        <v>2</v>
      </c>
      <c r="AN66" s="110">
        <v>2</v>
      </c>
      <c r="AO66" s="249">
        <v>3</v>
      </c>
      <c r="AP66" s="110">
        <v>2</v>
      </c>
      <c r="AQ66" s="110">
        <v>2</v>
      </c>
      <c r="AR66" s="110">
        <v>2</v>
      </c>
      <c r="AS66" s="110">
        <v>2</v>
      </c>
      <c r="AT66" s="110">
        <v>3</v>
      </c>
      <c r="AU66" s="110">
        <v>3</v>
      </c>
      <c r="AV66" s="110">
        <v>2</v>
      </c>
      <c r="AW66" s="110">
        <v>3</v>
      </c>
      <c r="AX66" s="110">
        <v>2</v>
      </c>
      <c r="AY66" s="299">
        <v>10</v>
      </c>
      <c r="AZ66" s="595"/>
      <c r="BA66" s="278">
        <v>16.98</v>
      </c>
      <c r="BB66" s="112">
        <v>72.540000000000006</v>
      </c>
      <c r="BC66" s="112" t="s">
        <v>430</v>
      </c>
      <c r="BD66" s="112">
        <v>1.91</v>
      </c>
      <c r="BE66" s="278" t="s">
        <v>430</v>
      </c>
      <c r="BF66" s="278">
        <v>8.58</v>
      </c>
      <c r="BG66" s="113"/>
      <c r="BH66" s="117">
        <v>8.58</v>
      </c>
      <c r="BI66" s="112">
        <v>23.46</v>
      </c>
      <c r="BJ66" s="112">
        <v>32.549999999999997</v>
      </c>
      <c r="BK66" s="112">
        <v>18.440000000000001</v>
      </c>
      <c r="BL66" s="112" t="s">
        <v>430</v>
      </c>
      <c r="BM66" s="117" t="s">
        <v>430</v>
      </c>
      <c r="BN66" s="118" t="s">
        <v>430</v>
      </c>
      <c r="BO66" s="118">
        <v>16.98</v>
      </c>
      <c r="BP66" s="118" t="s">
        <v>430</v>
      </c>
      <c r="BQ66" s="118" t="s">
        <v>430</v>
      </c>
      <c r="BR66" s="597"/>
      <c r="BS66" s="269">
        <v>1.9071475794278601</v>
      </c>
      <c r="BT66" s="112">
        <v>10.0960901669712</v>
      </c>
      <c r="BU66" s="113"/>
      <c r="BV66" s="139" t="s">
        <v>7515</v>
      </c>
    </row>
    <row r="67" spans="1:74" s="107" customFormat="1" x14ac:dyDescent="0.25">
      <c r="A67" s="108" t="s">
        <v>7566</v>
      </c>
      <c r="B67" s="109"/>
      <c r="C67" s="734">
        <v>43481</v>
      </c>
      <c r="D67" s="109"/>
      <c r="E67" s="110">
        <v>672.3</v>
      </c>
      <c r="F67" s="109"/>
      <c r="G67" s="111">
        <v>1514.3915</v>
      </c>
      <c r="H67" s="253"/>
      <c r="I67" s="114">
        <v>0.14000000000000001</v>
      </c>
      <c r="J67" s="112">
        <v>6.36</v>
      </c>
      <c r="K67" s="112">
        <v>0.13</v>
      </c>
      <c r="L67" s="119">
        <v>0.14000000000000001</v>
      </c>
      <c r="M67" s="112"/>
      <c r="N67" s="114">
        <v>3.7892000000000001</v>
      </c>
      <c r="O67" s="112">
        <v>4.9518000000000004</v>
      </c>
      <c r="P67" s="112">
        <v>5.5476999999999999</v>
      </c>
      <c r="Q67" s="112">
        <v>6.1688999999999998</v>
      </c>
      <c r="R67" s="112">
        <v>6.4279000000000002</v>
      </c>
      <c r="S67" s="112">
        <v>6.7862999999999998</v>
      </c>
      <c r="T67" s="112">
        <v>6.6833999999999998</v>
      </c>
      <c r="U67" s="119">
        <v>6.4763999999999999</v>
      </c>
      <c r="V67" s="114">
        <v>6.3426</v>
      </c>
      <c r="W67" s="112">
        <v>6.6535000000000002</v>
      </c>
      <c r="X67" s="112">
        <v>6.8688000000000002</v>
      </c>
      <c r="Y67" s="278">
        <v>6.1233000000000004</v>
      </c>
      <c r="Z67" s="112" t="s">
        <v>430</v>
      </c>
      <c r="AA67" s="112">
        <v>6.3083</v>
      </c>
      <c r="AB67" s="112">
        <v>6.8522999999999996</v>
      </c>
      <c r="AC67" s="112">
        <v>6.5570000000000004</v>
      </c>
      <c r="AD67" s="112">
        <v>6.3940999999999999</v>
      </c>
      <c r="AE67" s="112">
        <v>6.5396000000000001</v>
      </c>
      <c r="AF67" s="119">
        <v>5.6146000000000003</v>
      </c>
      <c r="AG67" s="110"/>
      <c r="AH67" s="306">
        <v>14</v>
      </c>
      <c r="AI67" s="110">
        <v>14</v>
      </c>
      <c r="AJ67" s="110">
        <v>11</v>
      </c>
      <c r="AK67" s="110">
        <v>2</v>
      </c>
      <c r="AL67" s="110">
        <v>2</v>
      </c>
      <c r="AM67" s="110">
        <v>7</v>
      </c>
      <c r="AN67" s="110">
        <v>12</v>
      </c>
      <c r="AO67" s="249">
        <v>12</v>
      </c>
      <c r="AP67" s="110">
        <v>11</v>
      </c>
      <c r="AQ67" s="110">
        <v>11</v>
      </c>
      <c r="AR67" s="110">
        <v>11</v>
      </c>
      <c r="AS67" s="110">
        <v>11</v>
      </c>
      <c r="AT67" s="110" t="s">
        <v>430</v>
      </c>
      <c r="AU67" s="110">
        <v>2</v>
      </c>
      <c r="AV67" s="110">
        <v>12</v>
      </c>
      <c r="AW67" s="110">
        <v>12</v>
      </c>
      <c r="AX67" s="110">
        <v>11</v>
      </c>
      <c r="AY67" s="299">
        <v>2</v>
      </c>
      <c r="AZ67" s="595"/>
      <c r="BA67" s="278">
        <v>16.97</v>
      </c>
      <c r="BB67" s="112">
        <v>78.7</v>
      </c>
      <c r="BC67" s="112" t="s">
        <v>430</v>
      </c>
      <c r="BD67" s="112" t="s">
        <v>430</v>
      </c>
      <c r="BE67" s="278" t="s">
        <v>430</v>
      </c>
      <c r="BF67" s="278">
        <v>4.33</v>
      </c>
      <c r="BG67" s="113"/>
      <c r="BH67" s="117">
        <v>4.33</v>
      </c>
      <c r="BI67" s="112">
        <v>33.07</v>
      </c>
      <c r="BJ67" s="112">
        <v>34.46</v>
      </c>
      <c r="BK67" s="112">
        <v>11.16</v>
      </c>
      <c r="BL67" s="112" t="s">
        <v>430</v>
      </c>
      <c r="BM67" s="117" t="s">
        <v>430</v>
      </c>
      <c r="BN67" s="118" t="s">
        <v>430</v>
      </c>
      <c r="BO67" s="118">
        <v>16.97</v>
      </c>
      <c r="BP67" s="118" t="s">
        <v>430</v>
      </c>
      <c r="BQ67" s="118" t="s">
        <v>430</v>
      </c>
      <c r="BR67" s="597"/>
      <c r="BS67" s="269" t="s">
        <v>430</v>
      </c>
      <c r="BT67" s="112">
        <v>7.3378201985324303</v>
      </c>
      <c r="BU67" s="113"/>
      <c r="BV67" s="139" t="s">
        <v>7515</v>
      </c>
    </row>
    <row r="68" spans="1:74" s="107" customFormat="1" x14ac:dyDescent="0.25">
      <c r="A68" s="108" t="s">
        <v>7567</v>
      </c>
      <c r="B68" s="109"/>
      <c r="C68" s="734">
        <v>45944</v>
      </c>
      <c r="D68" s="109"/>
      <c r="E68" s="110">
        <v>670.53</v>
      </c>
      <c r="F68" s="109"/>
      <c r="G68" s="111">
        <v>1056.4875</v>
      </c>
      <c r="H68" s="253"/>
      <c r="I68" s="114">
        <v>0.12603</v>
      </c>
      <c r="J68" s="112">
        <v>6.3</v>
      </c>
      <c r="K68" s="112">
        <v>0.12055</v>
      </c>
      <c r="L68" s="119">
        <v>0.12603</v>
      </c>
      <c r="M68" s="112"/>
      <c r="N68" s="114">
        <v>3.0992999999999999</v>
      </c>
      <c r="O68" s="112">
        <v>4.4054000000000002</v>
      </c>
      <c r="P68" s="112">
        <v>5.3254000000000001</v>
      </c>
      <c r="Q68" s="112">
        <v>5.9790000000000001</v>
      </c>
      <c r="R68" s="112">
        <v>6.3414000000000001</v>
      </c>
      <c r="S68" s="112">
        <v>6.8334999999999999</v>
      </c>
      <c r="T68" s="112">
        <v>6.8221999999999996</v>
      </c>
      <c r="U68" s="119">
        <v>6.6193</v>
      </c>
      <c r="V68" s="114" t="s">
        <v>430</v>
      </c>
      <c r="W68" s="112" t="s">
        <v>430</v>
      </c>
      <c r="X68" s="112" t="s">
        <v>430</v>
      </c>
      <c r="Y68" s="278" t="s">
        <v>430</v>
      </c>
      <c r="Z68" s="112" t="s">
        <v>430</v>
      </c>
      <c r="AA68" s="112">
        <v>6.1288999999999998</v>
      </c>
      <c r="AB68" s="112">
        <v>6.9650999999999996</v>
      </c>
      <c r="AC68" s="112">
        <v>6.6993999999999998</v>
      </c>
      <c r="AD68" s="112" t="s">
        <v>430</v>
      </c>
      <c r="AE68" s="112">
        <v>6.3776999999999999</v>
      </c>
      <c r="AF68" s="119">
        <v>6.6509</v>
      </c>
      <c r="AG68" s="110"/>
      <c r="AH68" s="306">
        <v>16</v>
      </c>
      <c r="AI68" s="110">
        <v>19</v>
      </c>
      <c r="AJ68" s="110">
        <v>14</v>
      </c>
      <c r="AK68" s="110">
        <v>12</v>
      </c>
      <c r="AL68" s="110">
        <v>8</v>
      </c>
      <c r="AM68" s="110">
        <v>5</v>
      </c>
      <c r="AN68" s="110">
        <v>3</v>
      </c>
      <c r="AO68" s="249">
        <v>2</v>
      </c>
      <c r="AP68" s="110" t="s">
        <v>430</v>
      </c>
      <c r="AQ68" s="110" t="s">
        <v>430</v>
      </c>
      <c r="AR68" s="110" t="s">
        <v>430</v>
      </c>
      <c r="AS68" s="110" t="s">
        <v>430</v>
      </c>
      <c r="AT68" s="110" t="s">
        <v>430</v>
      </c>
      <c r="AU68" s="110">
        <v>13</v>
      </c>
      <c r="AV68" s="110">
        <v>4</v>
      </c>
      <c r="AW68" s="110">
        <v>2</v>
      </c>
      <c r="AX68" s="110" t="s">
        <v>430</v>
      </c>
      <c r="AY68" s="299">
        <v>6</v>
      </c>
      <c r="AZ68" s="595"/>
      <c r="BA68" s="278">
        <v>11.79</v>
      </c>
      <c r="BB68" s="112">
        <v>85.27</v>
      </c>
      <c r="BC68" s="112" t="s">
        <v>430</v>
      </c>
      <c r="BD68" s="112" t="s">
        <v>430</v>
      </c>
      <c r="BE68" s="278" t="s">
        <v>430</v>
      </c>
      <c r="BF68" s="278">
        <v>2.94</v>
      </c>
      <c r="BG68" s="113"/>
      <c r="BH68" s="117">
        <v>2.94</v>
      </c>
      <c r="BI68" s="112">
        <v>34.47</v>
      </c>
      <c r="BJ68" s="112">
        <v>47.38</v>
      </c>
      <c r="BK68" s="112">
        <v>3.43</v>
      </c>
      <c r="BL68" s="112" t="s">
        <v>430</v>
      </c>
      <c r="BM68" s="117" t="s">
        <v>430</v>
      </c>
      <c r="BN68" s="118" t="s">
        <v>430</v>
      </c>
      <c r="BO68" s="118">
        <v>11.79</v>
      </c>
      <c r="BP68" s="118" t="s">
        <v>430</v>
      </c>
      <c r="BQ68" s="118" t="s">
        <v>430</v>
      </c>
      <c r="BR68" s="597"/>
      <c r="BS68" s="269">
        <v>7.1283676592871599</v>
      </c>
      <c r="BT68" s="112">
        <v>17.765874208223401</v>
      </c>
      <c r="BU68" s="113"/>
      <c r="BV68" s="139" t="s">
        <v>7533</v>
      </c>
    </row>
    <row r="69" spans="1:74" s="107" customFormat="1" x14ac:dyDescent="0.25">
      <c r="A69" s="108" t="s">
        <v>7568</v>
      </c>
      <c r="B69" s="109"/>
      <c r="C69" s="734">
        <v>41591</v>
      </c>
      <c r="D69" s="109"/>
      <c r="E69" s="110">
        <v>572.66</v>
      </c>
      <c r="F69" s="109"/>
      <c r="G69" s="111">
        <v>2165.2022000000002</v>
      </c>
      <c r="H69" s="253"/>
      <c r="I69" s="114">
        <v>0.12</v>
      </c>
      <c r="J69" s="112">
        <v>6.18</v>
      </c>
      <c r="K69" s="112" t="s">
        <v>430</v>
      </c>
      <c r="L69" s="119">
        <v>0.12</v>
      </c>
      <c r="M69" s="112"/>
      <c r="N69" s="114">
        <v>4.3093000000000004</v>
      </c>
      <c r="O69" s="112">
        <v>4.6330999999999998</v>
      </c>
      <c r="P69" s="112">
        <v>5.2564000000000002</v>
      </c>
      <c r="Q69" s="112">
        <v>5.8811</v>
      </c>
      <c r="R69" s="112">
        <v>6.1715999999999998</v>
      </c>
      <c r="S69" s="112">
        <v>6.4096000000000002</v>
      </c>
      <c r="T69" s="112">
        <v>6.4531000000000001</v>
      </c>
      <c r="U69" s="119">
        <v>6.3155000000000001</v>
      </c>
      <c r="V69" s="114">
        <v>6.2160000000000002</v>
      </c>
      <c r="W69" s="112">
        <v>6.5396999999999998</v>
      </c>
      <c r="X69" s="112">
        <v>6.7656000000000001</v>
      </c>
      <c r="Y69" s="278">
        <v>6.1218000000000004</v>
      </c>
      <c r="Z69" s="112">
        <v>5.7373000000000003</v>
      </c>
      <c r="AA69" s="112">
        <v>5.9535</v>
      </c>
      <c r="AB69" s="112">
        <v>6.5824999999999996</v>
      </c>
      <c r="AC69" s="112">
        <v>6.3692000000000002</v>
      </c>
      <c r="AD69" s="112">
        <v>6.2523999999999997</v>
      </c>
      <c r="AE69" s="112">
        <v>6.2313999999999998</v>
      </c>
      <c r="AF69" s="119">
        <v>6.2335000000000003</v>
      </c>
      <c r="AG69" s="110"/>
      <c r="AH69" s="306">
        <v>7</v>
      </c>
      <c r="AI69" s="110">
        <v>16</v>
      </c>
      <c r="AJ69" s="110">
        <v>17</v>
      </c>
      <c r="AK69" s="110">
        <v>14</v>
      </c>
      <c r="AL69" s="110">
        <v>14</v>
      </c>
      <c r="AM69" s="110">
        <v>17</v>
      </c>
      <c r="AN69" s="110">
        <v>16</v>
      </c>
      <c r="AO69" s="249">
        <v>15</v>
      </c>
      <c r="AP69" s="110">
        <v>14</v>
      </c>
      <c r="AQ69" s="110">
        <v>15</v>
      </c>
      <c r="AR69" s="110">
        <v>13</v>
      </c>
      <c r="AS69" s="110">
        <v>12</v>
      </c>
      <c r="AT69" s="110">
        <v>10</v>
      </c>
      <c r="AU69" s="110">
        <v>17</v>
      </c>
      <c r="AV69" s="110">
        <v>16</v>
      </c>
      <c r="AW69" s="110">
        <v>16</v>
      </c>
      <c r="AX69" s="110">
        <v>14</v>
      </c>
      <c r="AY69" s="299">
        <v>15</v>
      </c>
      <c r="AZ69" s="595"/>
      <c r="BA69" s="278">
        <v>29.18</v>
      </c>
      <c r="BB69" s="112">
        <v>65.790000000000006</v>
      </c>
      <c r="BC69" s="112" t="s">
        <v>430</v>
      </c>
      <c r="BD69" s="112" t="s">
        <v>430</v>
      </c>
      <c r="BE69" s="278" t="s">
        <v>430</v>
      </c>
      <c r="BF69" s="278">
        <v>5.04</v>
      </c>
      <c r="BG69" s="113"/>
      <c r="BH69" s="117">
        <v>5.04</v>
      </c>
      <c r="BI69" s="112">
        <v>21.61</v>
      </c>
      <c r="BJ69" s="112">
        <v>38.94</v>
      </c>
      <c r="BK69" s="112">
        <v>5.24</v>
      </c>
      <c r="BL69" s="112" t="s">
        <v>430</v>
      </c>
      <c r="BM69" s="117" t="s">
        <v>430</v>
      </c>
      <c r="BN69" s="118" t="s">
        <v>430</v>
      </c>
      <c r="BO69" s="118">
        <v>29.18</v>
      </c>
      <c r="BP69" s="118" t="s">
        <v>430</v>
      </c>
      <c r="BQ69" s="118" t="s">
        <v>430</v>
      </c>
      <c r="BR69" s="597"/>
      <c r="BS69" s="269">
        <v>5.2426616989514701</v>
      </c>
      <c r="BT69" s="112">
        <v>21.6529277656694</v>
      </c>
      <c r="BU69" s="113"/>
      <c r="BV69" s="139" t="s">
        <v>7515</v>
      </c>
    </row>
    <row r="70" spans="1:74" s="107" customFormat="1" x14ac:dyDescent="0.25">
      <c r="A70" s="108" t="s">
        <v>7569</v>
      </c>
      <c r="B70" s="109"/>
      <c r="C70" s="734">
        <v>38814</v>
      </c>
      <c r="D70" s="109"/>
      <c r="E70" s="110">
        <v>536.70000000000005</v>
      </c>
      <c r="F70" s="109"/>
      <c r="G70" s="111">
        <v>37.5944</v>
      </c>
      <c r="H70" s="253"/>
      <c r="I70" s="114">
        <v>0.12055</v>
      </c>
      <c r="J70" s="112">
        <v>6.02</v>
      </c>
      <c r="K70" s="112">
        <v>0.11507000000000001</v>
      </c>
      <c r="L70" s="119">
        <v>0.12055</v>
      </c>
      <c r="M70" s="112"/>
      <c r="N70" s="114">
        <v>2.8157999999999999</v>
      </c>
      <c r="O70" s="112">
        <v>4.7915999999999999</v>
      </c>
      <c r="P70" s="112">
        <v>5.2481</v>
      </c>
      <c r="Q70" s="112">
        <v>5.7268999999999997</v>
      </c>
      <c r="R70" s="112">
        <v>5.984</v>
      </c>
      <c r="S70" s="112">
        <v>6.1872999999999996</v>
      </c>
      <c r="T70" s="112">
        <v>6.0037000000000003</v>
      </c>
      <c r="U70" s="119">
        <v>5.9443000000000001</v>
      </c>
      <c r="V70" s="114">
        <v>5.8878000000000004</v>
      </c>
      <c r="W70" s="112">
        <v>6.2682000000000002</v>
      </c>
      <c r="X70" s="112">
        <v>6.5509000000000004</v>
      </c>
      <c r="Y70" s="278">
        <v>5.9668000000000001</v>
      </c>
      <c r="Z70" s="112">
        <v>5.6475</v>
      </c>
      <c r="AA70" s="112">
        <v>5.8712</v>
      </c>
      <c r="AB70" s="112">
        <v>6.0914999999999999</v>
      </c>
      <c r="AC70" s="112">
        <v>5.9752999999999998</v>
      </c>
      <c r="AD70" s="112">
        <v>5.9092000000000002</v>
      </c>
      <c r="AE70" s="112">
        <v>6.0052000000000003</v>
      </c>
      <c r="AF70" s="119">
        <v>6.7123999999999997</v>
      </c>
      <c r="AG70" s="110"/>
      <c r="AH70" s="306">
        <v>20</v>
      </c>
      <c r="AI70" s="110">
        <v>15</v>
      </c>
      <c r="AJ70" s="110">
        <v>18</v>
      </c>
      <c r="AK70" s="110">
        <v>18</v>
      </c>
      <c r="AL70" s="110">
        <v>18</v>
      </c>
      <c r="AM70" s="110">
        <v>21</v>
      </c>
      <c r="AN70" s="110">
        <v>21</v>
      </c>
      <c r="AO70" s="249">
        <v>19</v>
      </c>
      <c r="AP70" s="110">
        <v>19</v>
      </c>
      <c r="AQ70" s="110">
        <v>17</v>
      </c>
      <c r="AR70" s="110">
        <v>17</v>
      </c>
      <c r="AS70" s="110">
        <v>16</v>
      </c>
      <c r="AT70" s="110">
        <v>11</v>
      </c>
      <c r="AU70" s="110">
        <v>20</v>
      </c>
      <c r="AV70" s="110">
        <v>20</v>
      </c>
      <c r="AW70" s="110">
        <v>20</v>
      </c>
      <c r="AX70" s="110">
        <v>19</v>
      </c>
      <c r="AY70" s="299">
        <v>18</v>
      </c>
      <c r="AZ70" s="595"/>
      <c r="BA70" s="278">
        <v>30.47</v>
      </c>
      <c r="BB70" s="112">
        <v>61.24</v>
      </c>
      <c r="BC70" s="112" t="s">
        <v>430</v>
      </c>
      <c r="BD70" s="112" t="s">
        <v>430</v>
      </c>
      <c r="BE70" s="278" t="s">
        <v>430</v>
      </c>
      <c r="BF70" s="278">
        <v>8.2799999999999994</v>
      </c>
      <c r="BG70" s="113"/>
      <c r="BH70" s="117">
        <v>8.2799999999999994</v>
      </c>
      <c r="BI70" s="112">
        <v>24.93</v>
      </c>
      <c r="BJ70" s="112">
        <v>12.09</v>
      </c>
      <c r="BK70" s="112">
        <v>24.23</v>
      </c>
      <c r="BL70" s="112" t="s">
        <v>430</v>
      </c>
      <c r="BM70" s="117" t="s">
        <v>430</v>
      </c>
      <c r="BN70" s="118" t="s">
        <v>430</v>
      </c>
      <c r="BO70" s="118">
        <v>30.47</v>
      </c>
      <c r="BP70" s="118" t="s">
        <v>430</v>
      </c>
      <c r="BQ70" s="118" t="s">
        <v>430</v>
      </c>
      <c r="BR70" s="597"/>
      <c r="BS70" s="269" t="s">
        <v>430</v>
      </c>
      <c r="BT70" s="112" t="s">
        <v>430</v>
      </c>
      <c r="BU70" s="113"/>
      <c r="BV70" s="139" t="s">
        <v>7515</v>
      </c>
    </row>
    <row r="71" spans="1:74" s="107" customFormat="1" x14ac:dyDescent="0.25">
      <c r="A71" s="108" t="s">
        <v>7570</v>
      </c>
      <c r="B71" s="109"/>
      <c r="C71" s="734">
        <v>46006</v>
      </c>
      <c r="D71" s="109"/>
      <c r="E71" s="110">
        <v>483.25</v>
      </c>
      <c r="F71" s="109"/>
      <c r="G71" s="111">
        <v>104.0758</v>
      </c>
      <c r="H71" s="253"/>
      <c r="I71" s="114">
        <v>0.10959000000000001</v>
      </c>
      <c r="J71" s="112">
        <v>6.21</v>
      </c>
      <c r="K71" s="112">
        <v>0.10959000000000001</v>
      </c>
      <c r="L71" s="119">
        <v>0.10959000000000001</v>
      </c>
      <c r="M71" s="112"/>
      <c r="N71" s="114">
        <v>2.8759999999999999</v>
      </c>
      <c r="O71" s="112">
        <v>4.2215999999999996</v>
      </c>
      <c r="P71" s="112">
        <v>5.0350000000000001</v>
      </c>
      <c r="Q71" s="112">
        <v>5.5429000000000004</v>
      </c>
      <c r="R71" s="112">
        <v>5.9500999999999999</v>
      </c>
      <c r="S71" s="112">
        <v>6.3963000000000001</v>
      </c>
      <c r="T71" s="112">
        <v>6.0831999999999997</v>
      </c>
      <c r="U71" s="119" t="s">
        <v>430</v>
      </c>
      <c r="V71" s="114" t="s">
        <v>430</v>
      </c>
      <c r="W71" s="112" t="s">
        <v>430</v>
      </c>
      <c r="X71" s="112" t="s">
        <v>430</v>
      </c>
      <c r="Y71" s="278" t="s">
        <v>430</v>
      </c>
      <c r="Z71" s="112" t="s">
        <v>430</v>
      </c>
      <c r="AA71" s="112">
        <v>5.9162999999999997</v>
      </c>
      <c r="AB71" s="112">
        <v>6.2351000000000001</v>
      </c>
      <c r="AC71" s="112">
        <v>5.9261999999999997</v>
      </c>
      <c r="AD71" s="112" t="s">
        <v>430</v>
      </c>
      <c r="AE71" s="112">
        <v>5.9233000000000002</v>
      </c>
      <c r="AF71" s="119">
        <v>5.9987000000000004</v>
      </c>
      <c r="AG71" s="110"/>
      <c r="AH71" s="306">
        <v>19</v>
      </c>
      <c r="AI71" s="110">
        <v>20</v>
      </c>
      <c r="AJ71" s="110">
        <v>21</v>
      </c>
      <c r="AK71" s="110">
        <v>21</v>
      </c>
      <c r="AL71" s="110">
        <v>19</v>
      </c>
      <c r="AM71" s="110">
        <v>18</v>
      </c>
      <c r="AN71" s="110">
        <v>19</v>
      </c>
      <c r="AO71" s="249" t="s">
        <v>430</v>
      </c>
      <c r="AP71" s="110" t="s">
        <v>430</v>
      </c>
      <c r="AQ71" s="110" t="s">
        <v>430</v>
      </c>
      <c r="AR71" s="110" t="s">
        <v>430</v>
      </c>
      <c r="AS71" s="110" t="s">
        <v>430</v>
      </c>
      <c r="AT71" s="110" t="s">
        <v>430</v>
      </c>
      <c r="AU71" s="110">
        <v>18</v>
      </c>
      <c r="AV71" s="110">
        <v>19</v>
      </c>
      <c r="AW71" s="110">
        <v>22</v>
      </c>
      <c r="AX71" s="110" t="s">
        <v>430</v>
      </c>
      <c r="AY71" s="299">
        <v>20</v>
      </c>
      <c r="AZ71" s="595"/>
      <c r="BA71" s="278">
        <v>14.37</v>
      </c>
      <c r="BB71" s="112">
        <v>72.959999999999994</v>
      </c>
      <c r="BC71" s="112">
        <v>1.04</v>
      </c>
      <c r="BD71" s="112" t="s">
        <v>430</v>
      </c>
      <c r="BE71" s="278" t="s">
        <v>430</v>
      </c>
      <c r="BF71" s="278">
        <v>11.63</v>
      </c>
      <c r="BG71" s="113"/>
      <c r="BH71" s="117">
        <v>11.63</v>
      </c>
      <c r="BI71" s="112">
        <v>35.92</v>
      </c>
      <c r="BJ71" s="112">
        <v>25.66</v>
      </c>
      <c r="BK71" s="112">
        <v>12.42</v>
      </c>
      <c r="BL71" s="112" t="s">
        <v>430</v>
      </c>
      <c r="BM71" s="117" t="s">
        <v>430</v>
      </c>
      <c r="BN71" s="118" t="s">
        <v>430</v>
      </c>
      <c r="BO71" s="118">
        <v>14.37</v>
      </c>
      <c r="BP71" s="118" t="s">
        <v>430</v>
      </c>
      <c r="BQ71" s="118" t="s">
        <v>430</v>
      </c>
      <c r="BR71" s="597"/>
      <c r="BS71" s="269">
        <v>3.1050782596894901</v>
      </c>
      <c r="BT71" s="112">
        <v>7.1959603492804103</v>
      </c>
      <c r="BU71" s="113"/>
      <c r="BV71" s="139" t="s">
        <v>7533</v>
      </c>
    </row>
    <row r="72" spans="1:74" s="107" customFormat="1" x14ac:dyDescent="0.25">
      <c r="A72" s="108" t="s">
        <v>7571</v>
      </c>
      <c r="B72" s="109"/>
      <c r="C72" s="734">
        <v>41274</v>
      </c>
      <c r="D72" s="109"/>
      <c r="E72" s="110">
        <v>322.7</v>
      </c>
      <c r="F72" s="109"/>
      <c r="G72" s="111">
        <v>2742.9031</v>
      </c>
      <c r="H72" s="253"/>
      <c r="I72" s="114">
        <v>0.13342000000000001</v>
      </c>
      <c r="J72" s="112">
        <v>6.4</v>
      </c>
      <c r="K72" s="112">
        <v>0.13303999999999999</v>
      </c>
      <c r="L72" s="119">
        <v>0.13328999999999999</v>
      </c>
      <c r="M72" s="112"/>
      <c r="N72" s="114">
        <v>3.9712999999999998</v>
      </c>
      <c r="O72" s="112">
        <v>5.0427999999999997</v>
      </c>
      <c r="P72" s="112">
        <v>5.6223999999999998</v>
      </c>
      <c r="Q72" s="112">
        <v>6.0182000000000002</v>
      </c>
      <c r="R72" s="112">
        <v>6.3463000000000003</v>
      </c>
      <c r="S72" s="112">
        <v>6.7465999999999999</v>
      </c>
      <c r="T72" s="112">
        <v>6.7602000000000002</v>
      </c>
      <c r="U72" s="119">
        <v>6.5579999999999998</v>
      </c>
      <c r="V72" s="114">
        <v>6.4467999999999996</v>
      </c>
      <c r="W72" s="112">
        <v>6.7824</v>
      </c>
      <c r="X72" s="112">
        <v>6.9939</v>
      </c>
      <c r="Y72" s="278">
        <v>6.2042000000000002</v>
      </c>
      <c r="Z72" s="112">
        <v>6.0571999999999999</v>
      </c>
      <c r="AA72" s="112">
        <v>6.1412000000000004</v>
      </c>
      <c r="AB72" s="112">
        <v>6.9199000000000002</v>
      </c>
      <c r="AC72" s="112">
        <v>6.6234999999999999</v>
      </c>
      <c r="AD72" s="112">
        <v>6.4943999999999997</v>
      </c>
      <c r="AE72" s="112">
        <v>6.3601999999999999</v>
      </c>
      <c r="AF72" s="119">
        <v>6.8033000000000001</v>
      </c>
      <c r="AG72" s="110"/>
      <c r="AH72" s="306">
        <v>13</v>
      </c>
      <c r="AI72" s="110">
        <v>9</v>
      </c>
      <c r="AJ72" s="110">
        <v>7</v>
      </c>
      <c r="AK72" s="110">
        <v>8</v>
      </c>
      <c r="AL72" s="110">
        <v>7</v>
      </c>
      <c r="AM72" s="110">
        <v>9</v>
      </c>
      <c r="AN72" s="110">
        <v>5</v>
      </c>
      <c r="AO72" s="249">
        <v>8</v>
      </c>
      <c r="AP72" s="110">
        <v>6</v>
      </c>
      <c r="AQ72" s="110">
        <v>3</v>
      </c>
      <c r="AR72" s="110">
        <v>3</v>
      </c>
      <c r="AS72" s="110">
        <v>10</v>
      </c>
      <c r="AT72" s="110">
        <v>6</v>
      </c>
      <c r="AU72" s="110">
        <v>12</v>
      </c>
      <c r="AV72" s="110">
        <v>7</v>
      </c>
      <c r="AW72" s="110">
        <v>6</v>
      </c>
      <c r="AX72" s="110">
        <v>6</v>
      </c>
      <c r="AY72" s="299">
        <v>9</v>
      </c>
      <c r="AZ72" s="595"/>
      <c r="BA72" s="278">
        <v>7.65</v>
      </c>
      <c r="BB72" s="112">
        <v>91.53</v>
      </c>
      <c r="BC72" s="112" t="s">
        <v>430</v>
      </c>
      <c r="BD72" s="112" t="s">
        <v>430</v>
      </c>
      <c r="BE72" s="278" t="s">
        <v>430</v>
      </c>
      <c r="BF72" s="278">
        <v>0.82</v>
      </c>
      <c r="BG72" s="113"/>
      <c r="BH72" s="117">
        <v>0.82</v>
      </c>
      <c r="BI72" s="112">
        <v>60.85</v>
      </c>
      <c r="BJ72" s="112">
        <v>25.83</v>
      </c>
      <c r="BK72" s="112">
        <v>4.8499999999999996</v>
      </c>
      <c r="BL72" s="112" t="s">
        <v>430</v>
      </c>
      <c r="BM72" s="117" t="s">
        <v>430</v>
      </c>
      <c r="BN72" s="118" t="s">
        <v>430</v>
      </c>
      <c r="BO72" s="118">
        <v>7.65</v>
      </c>
      <c r="BP72" s="118" t="s">
        <v>430</v>
      </c>
      <c r="BQ72" s="118" t="s">
        <v>430</v>
      </c>
      <c r="BR72" s="597"/>
      <c r="BS72" s="269" t="s">
        <v>430</v>
      </c>
      <c r="BT72" s="112">
        <v>16.762442539999999</v>
      </c>
      <c r="BU72" s="113"/>
      <c r="BV72" s="139" t="s">
        <v>7515</v>
      </c>
    </row>
    <row r="73" spans="1:74" s="107" customFormat="1" x14ac:dyDescent="0.25">
      <c r="A73" s="108" t="s">
        <v>7572</v>
      </c>
      <c r="B73" s="109"/>
      <c r="C73" s="734">
        <v>45610</v>
      </c>
      <c r="D73" s="109"/>
      <c r="E73" s="110">
        <v>204.93</v>
      </c>
      <c r="F73" s="109"/>
      <c r="G73" s="111">
        <v>1117.1694</v>
      </c>
      <c r="H73" s="253"/>
      <c r="I73" s="114">
        <v>0.10822</v>
      </c>
      <c r="J73" s="112">
        <v>6.26</v>
      </c>
      <c r="K73" s="112">
        <v>0.1018</v>
      </c>
      <c r="L73" s="119">
        <v>0.1082</v>
      </c>
      <c r="M73" s="112"/>
      <c r="N73" s="114">
        <v>4.6040000000000001</v>
      </c>
      <c r="O73" s="112">
        <v>5.2340999999999998</v>
      </c>
      <c r="P73" s="112">
        <v>5.4913999999999996</v>
      </c>
      <c r="Q73" s="112">
        <v>5.8330000000000002</v>
      </c>
      <c r="R73" s="112">
        <v>6.1436999999999999</v>
      </c>
      <c r="S73" s="112">
        <v>6.6365999999999996</v>
      </c>
      <c r="T73" s="112">
        <v>6.6429</v>
      </c>
      <c r="U73" s="119">
        <v>6.4047000000000001</v>
      </c>
      <c r="V73" s="114">
        <v>6.2739000000000003</v>
      </c>
      <c r="W73" s="112" t="s">
        <v>430</v>
      </c>
      <c r="X73" s="112" t="s">
        <v>430</v>
      </c>
      <c r="Y73" s="278" t="s">
        <v>430</v>
      </c>
      <c r="Z73" s="112" t="s">
        <v>430</v>
      </c>
      <c r="AA73" s="112">
        <v>6.0555000000000003</v>
      </c>
      <c r="AB73" s="112">
        <v>6.8509000000000002</v>
      </c>
      <c r="AC73" s="112">
        <v>6.4779</v>
      </c>
      <c r="AD73" s="112">
        <v>6.3231000000000002</v>
      </c>
      <c r="AE73" s="112">
        <v>6.1536999999999997</v>
      </c>
      <c r="AF73" s="119">
        <v>6.4810999999999996</v>
      </c>
      <c r="AG73" s="110"/>
      <c r="AH73" s="306">
        <v>6</v>
      </c>
      <c r="AI73" s="110">
        <v>7</v>
      </c>
      <c r="AJ73" s="110">
        <v>12</v>
      </c>
      <c r="AK73" s="110">
        <v>15</v>
      </c>
      <c r="AL73" s="110">
        <v>15</v>
      </c>
      <c r="AM73" s="110">
        <v>14</v>
      </c>
      <c r="AN73" s="110">
        <v>14</v>
      </c>
      <c r="AO73" s="249">
        <v>14</v>
      </c>
      <c r="AP73" s="110">
        <v>13</v>
      </c>
      <c r="AQ73" s="110" t="s">
        <v>430</v>
      </c>
      <c r="AR73" s="110" t="s">
        <v>430</v>
      </c>
      <c r="AS73" s="110" t="s">
        <v>430</v>
      </c>
      <c r="AT73" s="110" t="s">
        <v>430</v>
      </c>
      <c r="AU73" s="110">
        <v>15</v>
      </c>
      <c r="AV73" s="110">
        <v>13</v>
      </c>
      <c r="AW73" s="110">
        <v>15</v>
      </c>
      <c r="AX73" s="110">
        <v>13</v>
      </c>
      <c r="AY73" s="299">
        <v>16</v>
      </c>
      <c r="AZ73" s="595"/>
      <c r="BA73" s="278">
        <v>14.56</v>
      </c>
      <c r="BB73" s="112">
        <v>83.84</v>
      </c>
      <c r="BC73" s="112" t="s">
        <v>430</v>
      </c>
      <c r="BD73" s="112" t="s">
        <v>430</v>
      </c>
      <c r="BE73" s="278" t="s">
        <v>430</v>
      </c>
      <c r="BF73" s="278">
        <v>1.61</v>
      </c>
      <c r="BG73" s="113"/>
      <c r="BH73" s="117">
        <v>1.61</v>
      </c>
      <c r="BI73" s="112">
        <v>36.380000000000003</v>
      </c>
      <c r="BJ73" s="112">
        <v>47.46</v>
      </c>
      <c r="BK73" s="112" t="s">
        <v>430</v>
      </c>
      <c r="BL73" s="112" t="s">
        <v>430</v>
      </c>
      <c r="BM73" s="117" t="s">
        <v>430</v>
      </c>
      <c r="BN73" s="118" t="s">
        <v>430</v>
      </c>
      <c r="BO73" s="118">
        <v>14.56</v>
      </c>
      <c r="BP73" s="118" t="s">
        <v>430</v>
      </c>
      <c r="BQ73" s="118" t="s">
        <v>430</v>
      </c>
      <c r="BR73" s="597"/>
      <c r="BS73" s="269" t="s">
        <v>430</v>
      </c>
      <c r="BT73" s="112">
        <v>4.8621924209724403</v>
      </c>
      <c r="BU73" s="113"/>
      <c r="BV73" s="139" t="s">
        <v>7533</v>
      </c>
    </row>
    <row r="74" spans="1:74" s="107" customFormat="1" x14ac:dyDescent="0.25">
      <c r="A74" s="108" t="s">
        <v>7573</v>
      </c>
      <c r="B74" s="109"/>
      <c r="C74" s="734">
        <v>45989</v>
      </c>
      <c r="D74" s="109"/>
      <c r="E74" s="110">
        <v>100.34</v>
      </c>
      <c r="F74" s="109"/>
      <c r="G74" s="111">
        <v>1049.0132000000001</v>
      </c>
      <c r="H74" s="253"/>
      <c r="I74" s="114">
        <v>9.3149999999999997E-2</v>
      </c>
      <c r="J74" s="112">
        <v>6.35</v>
      </c>
      <c r="K74" s="112">
        <v>9.0410000000000004E-2</v>
      </c>
      <c r="L74" s="119">
        <v>9.3149999999999997E-2</v>
      </c>
      <c r="M74" s="112"/>
      <c r="N74" s="114">
        <v>3.5737999999999999</v>
      </c>
      <c r="O74" s="112">
        <v>5.2759999999999998</v>
      </c>
      <c r="P74" s="112">
        <v>5.6931000000000003</v>
      </c>
      <c r="Q74" s="112">
        <v>6.0411000000000001</v>
      </c>
      <c r="R74" s="112">
        <v>6.3255999999999997</v>
      </c>
      <c r="S74" s="112">
        <v>6.5591999999999997</v>
      </c>
      <c r="T74" s="112">
        <v>6.6904000000000003</v>
      </c>
      <c r="U74" s="119" t="s">
        <v>430</v>
      </c>
      <c r="V74" s="114" t="s">
        <v>430</v>
      </c>
      <c r="W74" s="112" t="s">
        <v>430</v>
      </c>
      <c r="X74" s="112" t="s">
        <v>430</v>
      </c>
      <c r="Y74" s="278" t="s">
        <v>430</v>
      </c>
      <c r="Z74" s="112" t="s">
        <v>430</v>
      </c>
      <c r="AA74" s="112">
        <v>6.2343000000000002</v>
      </c>
      <c r="AB74" s="112">
        <v>6.8319000000000001</v>
      </c>
      <c r="AC74" s="112">
        <v>6.5724999999999998</v>
      </c>
      <c r="AD74" s="112" t="s">
        <v>430</v>
      </c>
      <c r="AE74" s="112">
        <v>6.3296000000000001</v>
      </c>
      <c r="AF74" s="119">
        <v>6.7508999999999997</v>
      </c>
      <c r="AG74" s="110"/>
      <c r="AH74" s="306">
        <v>15</v>
      </c>
      <c r="AI74" s="110">
        <v>5</v>
      </c>
      <c r="AJ74" s="110">
        <v>5</v>
      </c>
      <c r="AK74" s="110">
        <v>6</v>
      </c>
      <c r="AL74" s="110">
        <v>11</v>
      </c>
      <c r="AM74" s="110">
        <v>15</v>
      </c>
      <c r="AN74" s="110">
        <v>11</v>
      </c>
      <c r="AO74" s="249" t="s">
        <v>430</v>
      </c>
      <c r="AP74" s="110" t="s">
        <v>430</v>
      </c>
      <c r="AQ74" s="110" t="s">
        <v>430</v>
      </c>
      <c r="AR74" s="110" t="s">
        <v>430</v>
      </c>
      <c r="AS74" s="110" t="s">
        <v>430</v>
      </c>
      <c r="AT74" s="110" t="s">
        <v>430</v>
      </c>
      <c r="AU74" s="110">
        <v>5</v>
      </c>
      <c r="AV74" s="110">
        <v>14</v>
      </c>
      <c r="AW74" s="110">
        <v>11</v>
      </c>
      <c r="AX74" s="110" t="s">
        <v>430</v>
      </c>
      <c r="AY74" s="299">
        <v>13</v>
      </c>
      <c r="AZ74" s="595"/>
      <c r="BA74" s="278">
        <v>18.43</v>
      </c>
      <c r="BB74" s="112">
        <v>71.930000000000007</v>
      </c>
      <c r="BC74" s="112" t="s">
        <v>430</v>
      </c>
      <c r="BD74" s="112">
        <v>4.99</v>
      </c>
      <c r="BE74" s="278" t="s">
        <v>430</v>
      </c>
      <c r="BF74" s="278">
        <v>4.6500000000000004</v>
      </c>
      <c r="BG74" s="113"/>
      <c r="BH74" s="117">
        <v>4.6500000000000004</v>
      </c>
      <c r="BI74" s="112">
        <v>28.2</v>
      </c>
      <c r="BJ74" s="112">
        <v>19.809999999999999</v>
      </c>
      <c r="BK74" s="112">
        <v>28.91</v>
      </c>
      <c r="BL74" s="112" t="s">
        <v>430</v>
      </c>
      <c r="BM74" s="117">
        <v>12.98</v>
      </c>
      <c r="BN74" s="118" t="s">
        <v>430</v>
      </c>
      <c r="BO74" s="118">
        <v>5.46</v>
      </c>
      <c r="BP74" s="118" t="s">
        <v>430</v>
      </c>
      <c r="BQ74" s="118" t="s">
        <v>430</v>
      </c>
      <c r="BR74" s="597"/>
      <c r="BS74" s="269">
        <v>4.9538439209907699</v>
      </c>
      <c r="BT74" s="112">
        <v>9.9694750919938997</v>
      </c>
      <c r="BU74" s="113"/>
      <c r="BV74" s="139" t="s">
        <v>7533</v>
      </c>
    </row>
    <row r="75" spans="1:74" s="107" customFormat="1" x14ac:dyDescent="0.25">
      <c r="A75" s="108" t="s">
        <v>7574</v>
      </c>
      <c r="B75" s="109"/>
      <c r="C75" s="734">
        <v>41275</v>
      </c>
      <c r="D75" s="109"/>
      <c r="E75" s="110">
        <v>76.37</v>
      </c>
      <c r="F75" s="109"/>
      <c r="G75" s="111">
        <v>30.531300000000002</v>
      </c>
      <c r="H75" s="253"/>
      <c r="I75" s="114">
        <v>0.06</v>
      </c>
      <c r="J75" s="112">
        <v>5.73</v>
      </c>
      <c r="K75" s="112">
        <v>0.06</v>
      </c>
      <c r="L75" s="119">
        <v>0.06</v>
      </c>
      <c r="M75" s="112"/>
      <c r="N75" s="114">
        <v>4.1847000000000003</v>
      </c>
      <c r="O75" s="112">
        <v>5.0231000000000003</v>
      </c>
      <c r="P75" s="112">
        <v>5.3167999999999997</v>
      </c>
      <c r="Q75" s="112">
        <v>5.6138000000000003</v>
      </c>
      <c r="R75" s="112">
        <v>5.6302000000000003</v>
      </c>
      <c r="S75" s="112">
        <v>6.0019</v>
      </c>
      <c r="T75" s="112">
        <v>5.8952999999999998</v>
      </c>
      <c r="U75" s="119">
        <v>5.8132999999999999</v>
      </c>
      <c r="V75" s="114">
        <v>5.7847999999999997</v>
      </c>
      <c r="W75" s="112">
        <v>6.2061000000000002</v>
      </c>
      <c r="X75" s="112">
        <v>6.4440999999999997</v>
      </c>
      <c r="Y75" s="278">
        <v>6.0392999999999999</v>
      </c>
      <c r="Z75" s="112">
        <v>5.9298999999999999</v>
      </c>
      <c r="AA75" s="112">
        <v>5.5679999999999996</v>
      </c>
      <c r="AB75" s="112">
        <v>5.9856999999999996</v>
      </c>
      <c r="AC75" s="112">
        <v>5.8192000000000004</v>
      </c>
      <c r="AD75" s="112">
        <v>5.7969999999999997</v>
      </c>
      <c r="AE75" s="112">
        <v>5.7023000000000001</v>
      </c>
      <c r="AF75" s="119">
        <v>6.7244000000000002</v>
      </c>
      <c r="AG75" s="110"/>
      <c r="AH75" s="306">
        <v>9</v>
      </c>
      <c r="AI75" s="110">
        <v>12</v>
      </c>
      <c r="AJ75" s="110">
        <v>15</v>
      </c>
      <c r="AK75" s="110">
        <v>20</v>
      </c>
      <c r="AL75" s="110">
        <v>21</v>
      </c>
      <c r="AM75" s="110">
        <v>22</v>
      </c>
      <c r="AN75" s="110">
        <v>23</v>
      </c>
      <c r="AO75" s="249">
        <v>21</v>
      </c>
      <c r="AP75" s="110">
        <v>20</v>
      </c>
      <c r="AQ75" s="110">
        <v>18</v>
      </c>
      <c r="AR75" s="110">
        <v>18</v>
      </c>
      <c r="AS75" s="110">
        <v>14</v>
      </c>
      <c r="AT75" s="110">
        <v>8</v>
      </c>
      <c r="AU75" s="110">
        <v>22</v>
      </c>
      <c r="AV75" s="110">
        <v>23</v>
      </c>
      <c r="AW75" s="110">
        <v>23</v>
      </c>
      <c r="AX75" s="110">
        <v>20</v>
      </c>
      <c r="AY75" s="299">
        <v>22</v>
      </c>
      <c r="AZ75" s="595"/>
      <c r="BA75" s="278">
        <v>26.07</v>
      </c>
      <c r="BB75" s="112">
        <v>64.010000000000005</v>
      </c>
      <c r="BC75" s="112" t="s">
        <v>430</v>
      </c>
      <c r="BD75" s="112" t="s">
        <v>430</v>
      </c>
      <c r="BE75" s="278" t="s">
        <v>430</v>
      </c>
      <c r="BF75" s="278">
        <v>9.92</v>
      </c>
      <c r="BG75" s="113"/>
      <c r="BH75" s="117">
        <v>9.92</v>
      </c>
      <c r="BI75" s="112">
        <v>23.51</v>
      </c>
      <c r="BJ75" s="112">
        <v>20.86</v>
      </c>
      <c r="BK75" s="112">
        <v>19.64</v>
      </c>
      <c r="BL75" s="112" t="s">
        <v>430</v>
      </c>
      <c r="BM75" s="117" t="s">
        <v>430</v>
      </c>
      <c r="BN75" s="118" t="s">
        <v>430</v>
      </c>
      <c r="BO75" s="118">
        <v>26.07</v>
      </c>
      <c r="BP75" s="118" t="s">
        <v>430</v>
      </c>
      <c r="BQ75" s="118" t="s">
        <v>430</v>
      </c>
      <c r="BR75" s="597"/>
      <c r="BS75" s="269">
        <v>6.5409466806540904</v>
      </c>
      <c r="BT75" s="112">
        <v>6.49389370064939</v>
      </c>
      <c r="BU75" s="113"/>
      <c r="BV75" s="139" t="s">
        <v>7515</v>
      </c>
    </row>
    <row r="76" spans="1:74" s="107" customFormat="1" x14ac:dyDescent="0.25">
      <c r="A76" s="108" t="s">
        <v>7575</v>
      </c>
      <c r="B76" s="109"/>
      <c r="C76" s="734">
        <v>45819</v>
      </c>
      <c r="D76" s="109"/>
      <c r="E76" s="110">
        <v>48.87</v>
      </c>
      <c r="F76" s="109"/>
      <c r="G76" s="111">
        <v>1072.0319999999999</v>
      </c>
      <c r="H76" s="253"/>
      <c r="I76" s="114">
        <v>0.05</v>
      </c>
      <c r="J76" s="112">
        <v>5.61</v>
      </c>
      <c r="K76" s="112" t="s">
        <v>430</v>
      </c>
      <c r="L76" s="119">
        <v>0.05</v>
      </c>
      <c r="M76" s="112"/>
      <c r="N76" s="114">
        <v>5.0873999999999997</v>
      </c>
      <c r="O76" s="112">
        <v>5.0411000000000001</v>
      </c>
      <c r="P76" s="112">
        <v>5.1238000000000001</v>
      </c>
      <c r="Q76" s="112">
        <v>5.2004000000000001</v>
      </c>
      <c r="R76" s="112">
        <v>5.5244999999999997</v>
      </c>
      <c r="S76" s="112">
        <v>5.4020000000000001</v>
      </c>
      <c r="T76" s="112">
        <v>5.9325000000000001</v>
      </c>
      <c r="U76" s="119">
        <v>5.9063999999999997</v>
      </c>
      <c r="V76" s="114">
        <v>5.9631999999999996</v>
      </c>
      <c r="W76" s="112" t="s">
        <v>430</v>
      </c>
      <c r="X76" s="112" t="s">
        <v>430</v>
      </c>
      <c r="Y76" s="278" t="s">
        <v>430</v>
      </c>
      <c r="Z76" s="112" t="s">
        <v>430</v>
      </c>
      <c r="AA76" s="112">
        <v>5.4740000000000002</v>
      </c>
      <c r="AB76" s="112">
        <v>6.0316999999999998</v>
      </c>
      <c r="AC76" s="112">
        <v>5.9339000000000004</v>
      </c>
      <c r="AD76" s="112">
        <v>5.9329000000000001</v>
      </c>
      <c r="AE76" s="112">
        <v>5.4298000000000002</v>
      </c>
      <c r="AF76" s="119">
        <v>6.01</v>
      </c>
      <c r="AG76" s="110"/>
      <c r="AH76" s="306">
        <v>3</v>
      </c>
      <c r="AI76" s="110">
        <v>10</v>
      </c>
      <c r="AJ76" s="110">
        <v>20</v>
      </c>
      <c r="AK76" s="110">
        <v>23</v>
      </c>
      <c r="AL76" s="110">
        <v>22</v>
      </c>
      <c r="AM76" s="110">
        <v>23</v>
      </c>
      <c r="AN76" s="110">
        <v>22</v>
      </c>
      <c r="AO76" s="249">
        <v>20</v>
      </c>
      <c r="AP76" s="110">
        <v>18</v>
      </c>
      <c r="AQ76" s="110" t="s">
        <v>430</v>
      </c>
      <c r="AR76" s="110" t="s">
        <v>430</v>
      </c>
      <c r="AS76" s="110" t="s">
        <v>430</v>
      </c>
      <c r="AT76" s="110" t="s">
        <v>430</v>
      </c>
      <c r="AU76" s="110">
        <v>23</v>
      </c>
      <c r="AV76" s="110">
        <v>22</v>
      </c>
      <c r="AW76" s="110">
        <v>21</v>
      </c>
      <c r="AX76" s="110">
        <v>18</v>
      </c>
      <c r="AY76" s="299">
        <v>23</v>
      </c>
      <c r="AZ76" s="595"/>
      <c r="BA76" s="278" t="s">
        <v>430</v>
      </c>
      <c r="BB76" s="112">
        <v>50.87</v>
      </c>
      <c r="BC76" s="112" t="s">
        <v>430</v>
      </c>
      <c r="BD76" s="112">
        <v>4.09</v>
      </c>
      <c r="BE76" s="278" t="s">
        <v>430</v>
      </c>
      <c r="BF76" s="278">
        <v>45.03</v>
      </c>
      <c r="BG76" s="113"/>
      <c r="BH76" s="117">
        <v>43.95</v>
      </c>
      <c r="BI76" s="112">
        <v>40.65</v>
      </c>
      <c r="BJ76" s="112">
        <v>10.220000000000001</v>
      </c>
      <c r="BK76" s="112">
        <v>4.09</v>
      </c>
      <c r="BL76" s="112" t="s">
        <v>430</v>
      </c>
      <c r="BM76" s="117" t="s">
        <v>430</v>
      </c>
      <c r="BN76" s="118" t="s">
        <v>430</v>
      </c>
      <c r="BO76" s="118" t="s">
        <v>430</v>
      </c>
      <c r="BP76" s="118" t="s">
        <v>430</v>
      </c>
      <c r="BQ76" s="118" t="s">
        <v>430</v>
      </c>
      <c r="BR76" s="597"/>
      <c r="BS76" s="269" t="s">
        <v>430</v>
      </c>
      <c r="BT76" s="112" t="s">
        <v>430</v>
      </c>
      <c r="BU76" s="113"/>
      <c r="BV76" s="139" t="s">
        <v>7576</v>
      </c>
    </row>
    <row r="77" spans="1:74" s="107" customFormat="1" x14ac:dyDescent="0.25">
      <c r="A77" s="108" t="s">
        <v>7577</v>
      </c>
      <c r="B77" s="109"/>
      <c r="C77" s="734">
        <v>43579</v>
      </c>
      <c r="D77" s="109"/>
      <c r="E77" s="110">
        <v>47.95</v>
      </c>
      <c r="F77" s="109"/>
      <c r="G77" s="111">
        <v>1468.5961</v>
      </c>
      <c r="H77" s="253"/>
      <c r="I77" s="114">
        <v>0.10410999999999999</v>
      </c>
      <c r="J77" s="112">
        <v>6.13</v>
      </c>
      <c r="K77" s="112">
        <v>0.10410999999999999</v>
      </c>
      <c r="L77" s="119">
        <v>0.10410999999999999</v>
      </c>
      <c r="M77" s="112"/>
      <c r="N77" s="114">
        <v>5.9856999999999996</v>
      </c>
      <c r="O77" s="112">
        <v>5.8550000000000004</v>
      </c>
      <c r="P77" s="112">
        <v>5.7286999999999999</v>
      </c>
      <c r="Q77" s="112">
        <v>5.6859000000000002</v>
      </c>
      <c r="R77" s="112">
        <v>6.0453999999999999</v>
      </c>
      <c r="S77" s="112">
        <v>6.2156000000000002</v>
      </c>
      <c r="T77" s="112">
        <v>6.3472</v>
      </c>
      <c r="U77" s="119">
        <v>6.2241</v>
      </c>
      <c r="V77" s="114">
        <v>6.1670999999999996</v>
      </c>
      <c r="W77" s="112">
        <v>6.5651999999999999</v>
      </c>
      <c r="X77" s="112">
        <v>6.7332000000000001</v>
      </c>
      <c r="Y77" s="278">
        <v>6.0807000000000002</v>
      </c>
      <c r="Z77" s="112" t="s">
        <v>430</v>
      </c>
      <c r="AA77" s="112">
        <v>5.9539999999999997</v>
      </c>
      <c r="AB77" s="112">
        <v>6.5343999999999998</v>
      </c>
      <c r="AC77" s="112">
        <v>6.2580999999999998</v>
      </c>
      <c r="AD77" s="112">
        <v>6.1871</v>
      </c>
      <c r="AE77" s="112">
        <v>5.9776999999999996</v>
      </c>
      <c r="AF77" s="119">
        <v>5.3837000000000002</v>
      </c>
      <c r="AG77" s="110"/>
      <c r="AH77" s="306">
        <v>1</v>
      </c>
      <c r="AI77" s="110">
        <v>1</v>
      </c>
      <c r="AJ77" s="110">
        <v>4</v>
      </c>
      <c r="AK77" s="110">
        <v>19</v>
      </c>
      <c r="AL77" s="110">
        <v>16</v>
      </c>
      <c r="AM77" s="110">
        <v>20</v>
      </c>
      <c r="AN77" s="110">
        <v>17</v>
      </c>
      <c r="AO77" s="249">
        <v>16</v>
      </c>
      <c r="AP77" s="110">
        <v>15</v>
      </c>
      <c r="AQ77" s="110">
        <v>12</v>
      </c>
      <c r="AR77" s="110">
        <v>14</v>
      </c>
      <c r="AS77" s="110">
        <v>13</v>
      </c>
      <c r="AT77" s="110" t="s">
        <v>430</v>
      </c>
      <c r="AU77" s="110">
        <v>16</v>
      </c>
      <c r="AV77" s="110">
        <v>17</v>
      </c>
      <c r="AW77" s="110">
        <v>17</v>
      </c>
      <c r="AX77" s="110">
        <v>15</v>
      </c>
      <c r="AY77" s="299">
        <v>19</v>
      </c>
      <c r="AZ77" s="595"/>
      <c r="BA77" s="278">
        <v>18.649999999999999</v>
      </c>
      <c r="BB77" s="112">
        <v>73.56</v>
      </c>
      <c r="BC77" s="112" t="s">
        <v>430</v>
      </c>
      <c r="BD77" s="112" t="s">
        <v>430</v>
      </c>
      <c r="BE77" s="278" t="s">
        <v>430</v>
      </c>
      <c r="BF77" s="278">
        <v>7.79</v>
      </c>
      <c r="BG77" s="113"/>
      <c r="BH77" s="117">
        <v>7.79</v>
      </c>
      <c r="BI77" s="112">
        <v>46.59</v>
      </c>
      <c r="BJ77" s="112">
        <v>18.62</v>
      </c>
      <c r="BK77" s="112">
        <v>8.34</v>
      </c>
      <c r="BL77" s="112" t="s">
        <v>430</v>
      </c>
      <c r="BM77" s="117" t="s">
        <v>430</v>
      </c>
      <c r="BN77" s="118" t="s">
        <v>430</v>
      </c>
      <c r="BO77" s="118">
        <v>18.649999999999999</v>
      </c>
      <c r="BP77" s="118" t="s">
        <v>430</v>
      </c>
      <c r="BQ77" s="118" t="s">
        <v>430</v>
      </c>
      <c r="BR77" s="597"/>
      <c r="BS77" s="269">
        <v>8.3441076391655908</v>
      </c>
      <c r="BT77" s="112">
        <v>8.2903056291709696</v>
      </c>
      <c r="BU77" s="113"/>
      <c r="BV77" s="139" t="s">
        <v>7515</v>
      </c>
    </row>
    <row r="78" spans="1:74" x14ac:dyDescent="0.25">
      <c r="A78" s="318" t="s">
        <v>93</v>
      </c>
      <c r="B78" s="43"/>
      <c r="C78" s="720"/>
      <c r="D78" s="43"/>
      <c r="E78" s="51"/>
      <c r="F78" s="43"/>
      <c r="G78" s="55"/>
      <c r="H78" s="252"/>
      <c r="I78" s="70"/>
      <c r="J78" s="59"/>
      <c r="K78" s="59"/>
      <c r="L78" s="88"/>
      <c r="M78" s="59"/>
      <c r="N78" s="70">
        <v>3.8412999999999999</v>
      </c>
      <c r="O78" s="59">
        <v>4.8795000000000002</v>
      </c>
      <c r="P78" s="59">
        <v>5.4263000000000003</v>
      </c>
      <c r="Q78" s="59">
        <v>5.8757000000000001</v>
      </c>
      <c r="R78" s="59">
        <v>6.1890999999999998</v>
      </c>
      <c r="S78" s="59">
        <v>6.5667</v>
      </c>
      <c r="T78" s="59">
        <v>6.5313999999999997</v>
      </c>
      <c r="U78" s="88">
        <v>6.3837000000000002</v>
      </c>
      <c r="V78" s="70">
        <v>6.2767999999999997</v>
      </c>
      <c r="W78" s="59">
        <v>6.6237000000000004</v>
      </c>
      <c r="X78" s="59">
        <v>6.8422000000000001</v>
      </c>
      <c r="Y78" s="276">
        <v>6.1886999999999999</v>
      </c>
      <c r="Z78" s="59">
        <v>5.9302999999999999</v>
      </c>
      <c r="AA78" s="59">
        <v>6.0805999999999996</v>
      </c>
      <c r="AB78" s="59">
        <v>6.6871</v>
      </c>
      <c r="AC78" s="59">
        <v>6.4241999999999999</v>
      </c>
      <c r="AD78" s="59">
        <v>6.3129</v>
      </c>
      <c r="AE78" s="59">
        <v>6.2106000000000003</v>
      </c>
      <c r="AF78" s="88">
        <v>6.3708</v>
      </c>
      <c r="AG78" s="51"/>
      <c r="AH78" s="307">
        <v>23</v>
      </c>
      <c r="AI78" s="51">
        <v>23</v>
      </c>
      <c r="AJ78" s="51">
        <v>23</v>
      </c>
      <c r="AK78" s="51">
        <v>23</v>
      </c>
      <c r="AL78" s="51">
        <v>22</v>
      </c>
      <c r="AM78" s="51">
        <v>23</v>
      </c>
      <c r="AN78" s="51">
        <v>23</v>
      </c>
      <c r="AO78" s="319">
        <v>21</v>
      </c>
      <c r="AP78" s="51">
        <v>20</v>
      </c>
      <c r="AQ78" s="51">
        <v>18</v>
      </c>
      <c r="AR78" s="51">
        <v>18</v>
      </c>
      <c r="AS78" s="51">
        <v>17</v>
      </c>
      <c r="AT78" s="51">
        <v>12</v>
      </c>
      <c r="AU78" s="51">
        <v>23</v>
      </c>
      <c r="AV78" s="51">
        <v>23</v>
      </c>
      <c r="AW78" s="51">
        <v>23</v>
      </c>
      <c r="AX78" s="51">
        <v>20</v>
      </c>
      <c r="AY78" s="300">
        <v>23</v>
      </c>
      <c r="AZ78" s="579"/>
      <c r="BA78" s="276"/>
      <c r="BB78" s="59"/>
      <c r="BC78" s="59"/>
      <c r="BD78" s="59"/>
      <c r="BE78" s="276"/>
      <c r="BF78" s="276"/>
      <c r="BG78" s="66"/>
      <c r="BH78" s="33"/>
      <c r="BI78" s="59"/>
      <c r="BJ78" s="59"/>
      <c r="BK78" s="59"/>
      <c r="BL78" s="59"/>
      <c r="BM78" s="33"/>
      <c r="BN78" s="84"/>
      <c r="BO78" s="84"/>
      <c r="BP78" s="84"/>
      <c r="BQ78" s="84"/>
      <c r="BR78" s="602"/>
      <c r="BS78" s="267"/>
      <c r="BT78" s="59"/>
      <c r="BU78" s="66"/>
      <c r="BV78" s="34"/>
    </row>
    <row r="79" spans="1:74" x14ac:dyDescent="0.25">
      <c r="A79" s="320" t="s">
        <v>94</v>
      </c>
      <c r="B79" s="44"/>
      <c r="C79" s="721"/>
      <c r="D79" s="44"/>
      <c r="E79" s="52"/>
      <c r="F79" s="44"/>
      <c r="G79" s="56"/>
      <c r="H79" s="64"/>
      <c r="I79" s="71"/>
      <c r="J79" s="60"/>
      <c r="K79" s="60"/>
      <c r="L79" s="89"/>
      <c r="M79" s="60"/>
      <c r="N79" s="71">
        <v>5.9856999999999996</v>
      </c>
      <c r="O79" s="60">
        <v>5.8550000000000004</v>
      </c>
      <c r="P79" s="60">
        <v>5.8601000000000001</v>
      </c>
      <c r="Q79" s="60">
        <v>6.2008000000000001</v>
      </c>
      <c r="R79" s="60">
        <v>6.5345000000000004</v>
      </c>
      <c r="S79" s="60">
        <v>7.1356000000000002</v>
      </c>
      <c r="T79" s="60">
        <v>6.9500999999999999</v>
      </c>
      <c r="U79" s="89">
        <v>6.6694000000000004</v>
      </c>
      <c r="V79" s="71">
        <v>6.5171999999999999</v>
      </c>
      <c r="W79" s="60">
        <v>6.8159999999999998</v>
      </c>
      <c r="X79" s="60">
        <v>7.0163000000000002</v>
      </c>
      <c r="Y79" s="277">
        <v>6.3417000000000003</v>
      </c>
      <c r="Z79" s="60">
        <v>6.3502000000000001</v>
      </c>
      <c r="AA79" s="60">
        <v>6.7920999999999996</v>
      </c>
      <c r="AB79" s="60">
        <v>7.1759000000000004</v>
      </c>
      <c r="AC79" s="60">
        <v>6.7634999999999996</v>
      </c>
      <c r="AD79" s="60">
        <v>6.5819000000000001</v>
      </c>
      <c r="AE79" s="60">
        <v>6.5998999999999999</v>
      </c>
      <c r="AF79" s="89">
        <v>7.1295000000000002</v>
      </c>
      <c r="AG79" s="52"/>
      <c r="AH79" s="305"/>
      <c r="AI79" s="52"/>
      <c r="AJ79" s="52"/>
      <c r="AK79" s="52"/>
      <c r="AL79" s="52"/>
      <c r="AM79" s="52"/>
      <c r="AN79" s="52"/>
      <c r="AO79" s="313"/>
      <c r="AP79" s="52"/>
      <c r="AQ79" s="52"/>
      <c r="AR79" s="52"/>
      <c r="AS79" s="52"/>
      <c r="AT79" s="52"/>
      <c r="AU79" s="52"/>
      <c r="AV79" s="52"/>
      <c r="AW79" s="52"/>
      <c r="AX79" s="52"/>
      <c r="AY79" s="298"/>
      <c r="AZ79" s="580"/>
      <c r="BA79" s="277"/>
      <c r="BB79" s="60"/>
      <c r="BC79" s="60"/>
      <c r="BD79" s="60"/>
      <c r="BE79" s="277"/>
      <c r="BF79" s="277"/>
      <c r="BG79" s="67"/>
      <c r="BH79" s="25"/>
      <c r="BI79" s="60"/>
      <c r="BJ79" s="60"/>
      <c r="BK79" s="60"/>
      <c r="BL79" s="60"/>
      <c r="BM79" s="25"/>
      <c r="BN79" s="85"/>
      <c r="BO79" s="85"/>
      <c r="BP79" s="85"/>
      <c r="BQ79" s="85"/>
      <c r="BR79" s="596"/>
      <c r="BS79" s="268"/>
      <c r="BT79" s="60"/>
      <c r="BU79" s="67"/>
      <c r="BV79" s="26"/>
    </row>
    <row r="80" spans="1:74" x14ac:dyDescent="0.25">
      <c r="A80" s="320" t="s">
        <v>95</v>
      </c>
      <c r="B80" s="44"/>
      <c r="C80" s="721"/>
      <c r="D80" s="44"/>
      <c r="E80" s="52"/>
      <c r="F80" s="44"/>
      <c r="G80" s="56"/>
      <c r="H80" s="64"/>
      <c r="I80" s="71"/>
      <c r="J80" s="60"/>
      <c r="K80" s="60"/>
      <c r="L80" s="89"/>
      <c r="M80" s="60"/>
      <c r="N80" s="71">
        <v>1.4501999999999999</v>
      </c>
      <c r="O80" s="60">
        <v>3.1966000000000001</v>
      </c>
      <c r="P80" s="60">
        <v>4.6654</v>
      </c>
      <c r="Q80" s="60">
        <v>5.2004000000000001</v>
      </c>
      <c r="R80" s="60">
        <v>5.5244999999999997</v>
      </c>
      <c r="S80" s="60">
        <v>5.4020000000000001</v>
      </c>
      <c r="T80" s="60">
        <v>5.8952999999999998</v>
      </c>
      <c r="U80" s="89">
        <v>5.8132999999999999</v>
      </c>
      <c r="V80" s="71">
        <v>5.7847999999999997</v>
      </c>
      <c r="W80" s="60">
        <v>6.2061000000000002</v>
      </c>
      <c r="X80" s="60">
        <v>6.4440999999999997</v>
      </c>
      <c r="Y80" s="277">
        <v>5.9259000000000004</v>
      </c>
      <c r="Z80" s="60">
        <v>5.1093000000000002</v>
      </c>
      <c r="AA80" s="60">
        <v>5.4740000000000002</v>
      </c>
      <c r="AB80" s="60">
        <v>5.9856999999999996</v>
      </c>
      <c r="AC80" s="60">
        <v>5.8192000000000004</v>
      </c>
      <c r="AD80" s="60">
        <v>5.7969999999999997</v>
      </c>
      <c r="AE80" s="60">
        <v>5.4298000000000002</v>
      </c>
      <c r="AF80" s="89">
        <v>5.3327999999999998</v>
      </c>
      <c r="AG80" s="52"/>
      <c r="AH80" s="305"/>
      <c r="AI80" s="52"/>
      <c r="AJ80" s="52"/>
      <c r="AK80" s="52"/>
      <c r="AL80" s="52"/>
      <c r="AM80" s="52"/>
      <c r="AN80" s="52"/>
      <c r="AO80" s="313"/>
      <c r="AP80" s="52"/>
      <c r="AQ80" s="52"/>
      <c r="AR80" s="52"/>
      <c r="AS80" s="52"/>
      <c r="AT80" s="52"/>
      <c r="AU80" s="52"/>
      <c r="AV80" s="52"/>
      <c r="AW80" s="52"/>
      <c r="AX80" s="52"/>
      <c r="AY80" s="298"/>
      <c r="AZ80" s="580"/>
      <c r="BA80" s="277"/>
      <c r="BB80" s="60"/>
      <c r="BC80" s="60"/>
      <c r="BD80" s="60"/>
      <c r="BE80" s="277"/>
      <c r="BF80" s="277"/>
      <c r="BG80" s="67"/>
      <c r="BH80" s="25"/>
      <c r="BI80" s="60"/>
      <c r="BJ80" s="60"/>
      <c r="BK80" s="60"/>
      <c r="BL80" s="60"/>
      <c r="BM80" s="25"/>
      <c r="BN80" s="85"/>
      <c r="BO80" s="85"/>
      <c r="BP80" s="85"/>
      <c r="BQ80" s="85"/>
      <c r="BR80" s="596"/>
      <c r="BS80" s="268"/>
      <c r="BT80" s="60"/>
      <c r="BU80" s="67"/>
      <c r="BV80" s="26"/>
    </row>
    <row r="81" spans="1:74" x14ac:dyDescent="0.25">
      <c r="A81" s="321" t="s">
        <v>96</v>
      </c>
      <c r="B81" s="45"/>
      <c r="C81" s="722"/>
      <c r="D81" s="45"/>
      <c r="E81" s="53"/>
      <c r="F81" s="45"/>
      <c r="G81" s="57"/>
      <c r="H81" s="254"/>
      <c r="I81" s="72"/>
      <c r="J81" s="61"/>
      <c r="K81" s="61"/>
      <c r="L81" s="90"/>
      <c r="M81" s="61"/>
      <c r="N81" s="72">
        <v>4.0345000000000004</v>
      </c>
      <c r="O81" s="61">
        <v>5.0231000000000003</v>
      </c>
      <c r="P81" s="61">
        <v>5.4913999999999996</v>
      </c>
      <c r="Q81" s="61">
        <v>5.9790000000000001</v>
      </c>
      <c r="R81" s="61">
        <v>6.3255999999999997</v>
      </c>
      <c r="S81" s="61">
        <v>6.7077999999999998</v>
      </c>
      <c r="T81" s="61">
        <v>6.6833999999999998</v>
      </c>
      <c r="U81" s="90">
        <v>6.4897</v>
      </c>
      <c r="V81" s="72">
        <v>6.3586</v>
      </c>
      <c r="W81" s="61">
        <v>6.6692</v>
      </c>
      <c r="X81" s="61">
        <v>6.8968999999999996</v>
      </c>
      <c r="Y81" s="279">
        <v>6.2483000000000004</v>
      </c>
      <c r="Z81" s="61">
        <v>6.0291499999999996</v>
      </c>
      <c r="AA81" s="61">
        <v>6.1412000000000004</v>
      </c>
      <c r="AB81" s="61">
        <v>6.8522999999999996</v>
      </c>
      <c r="AC81" s="61">
        <v>6.5570000000000004</v>
      </c>
      <c r="AD81" s="61">
        <v>6.3753000000000002</v>
      </c>
      <c r="AE81" s="61">
        <v>6.3320999999999996</v>
      </c>
      <c r="AF81" s="90">
        <v>6.5345000000000004</v>
      </c>
      <c r="AG81" s="53"/>
      <c r="AH81" s="308"/>
      <c r="AI81" s="53"/>
      <c r="AJ81" s="53"/>
      <c r="AK81" s="53"/>
      <c r="AL81" s="53"/>
      <c r="AM81" s="53"/>
      <c r="AN81" s="53"/>
      <c r="AO81" s="322"/>
      <c r="AP81" s="53"/>
      <c r="AQ81" s="53"/>
      <c r="AR81" s="53"/>
      <c r="AS81" s="53"/>
      <c r="AT81" s="53"/>
      <c r="AU81" s="53"/>
      <c r="AV81" s="53"/>
      <c r="AW81" s="53"/>
      <c r="AX81" s="53"/>
      <c r="AY81" s="301"/>
      <c r="AZ81" s="581"/>
      <c r="BA81" s="279"/>
      <c r="BB81" s="61"/>
      <c r="BC81" s="61"/>
      <c r="BD81" s="61"/>
      <c r="BE81" s="279"/>
      <c r="BF81" s="279"/>
      <c r="BG81" s="68"/>
      <c r="BH81" s="27"/>
      <c r="BI81" s="61"/>
      <c r="BJ81" s="61"/>
      <c r="BK81" s="61"/>
      <c r="BL81" s="61"/>
      <c r="BM81" s="27"/>
      <c r="BN81" s="86"/>
      <c r="BO81" s="86"/>
      <c r="BP81" s="86"/>
      <c r="BQ81" s="86"/>
      <c r="BR81" s="603"/>
      <c r="BS81" s="270"/>
      <c r="BT81" s="61"/>
      <c r="BU81" s="68"/>
      <c r="BV81" s="272"/>
    </row>
    <row r="82" spans="1:74" ht="14.5" x14ac:dyDescent="0.25">
      <c r="A82" s="323" t="s">
        <v>224</v>
      </c>
      <c r="B82" s="46"/>
      <c r="C82" s="723"/>
      <c r="D82" s="46"/>
      <c r="E82" s="54"/>
      <c r="F82" s="46"/>
      <c r="G82" s="58"/>
      <c r="H82" s="255"/>
      <c r="I82" s="73"/>
      <c r="J82" s="62"/>
      <c r="K82" s="62"/>
      <c r="L82" s="91"/>
      <c r="M82" s="62"/>
      <c r="N82" s="73"/>
      <c r="O82" s="62"/>
      <c r="P82" s="62"/>
      <c r="Q82" s="62"/>
      <c r="R82" s="62"/>
      <c r="S82" s="62"/>
      <c r="T82" s="62"/>
      <c r="U82" s="91"/>
      <c r="V82" s="73"/>
      <c r="W82" s="62"/>
      <c r="X82" s="62"/>
      <c r="Y82" s="245"/>
      <c r="Z82" s="62"/>
      <c r="AA82" s="62"/>
      <c r="AB82" s="62"/>
      <c r="AC82" s="62"/>
      <c r="AD82" s="62"/>
      <c r="AE82" s="62"/>
      <c r="AF82" s="91"/>
      <c r="AG82" s="54"/>
      <c r="AH82" s="309"/>
      <c r="AI82" s="54"/>
      <c r="AJ82" s="54"/>
      <c r="AK82" s="54"/>
      <c r="AL82" s="54"/>
      <c r="AM82" s="54"/>
      <c r="AN82" s="54"/>
      <c r="AO82" s="247"/>
      <c r="AP82" s="54"/>
      <c r="AQ82" s="54"/>
      <c r="AR82" s="54"/>
      <c r="AS82" s="54"/>
      <c r="AT82" s="54"/>
      <c r="AU82" s="54"/>
      <c r="AV82" s="54"/>
      <c r="AW82" s="54"/>
      <c r="AX82" s="54"/>
      <c r="AY82" s="302"/>
      <c r="AZ82" s="582"/>
      <c r="BA82" s="245"/>
      <c r="BB82" s="62"/>
      <c r="BC82" s="62"/>
      <c r="BD82" s="62"/>
      <c r="BE82" s="245"/>
      <c r="BF82" s="245"/>
      <c r="BG82" s="69"/>
      <c r="BH82" s="40"/>
      <c r="BI82" s="62"/>
      <c r="BJ82" s="62"/>
      <c r="BK82" s="62"/>
      <c r="BL82" s="62"/>
      <c r="BM82" s="40"/>
      <c r="BN82" s="87"/>
      <c r="BO82" s="87"/>
      <c r="BP82" s="87"/>
      <c r="BQ82" s="87"/>
      <c r="BR82" s="545"/>
      <c r="BS82" s="271"/>
      <c r="BT82" s="62"/>
      <c r="BU82" s="69"/>
      <c r="BV82" s="41"/>
    </row>
    <row r="83" spans="1:74" s="107" customFormat="1" x14ac:dyDescent="0.25">
      <c r="A83" s="108" t="s">
        <v>7578</v>
      </c>
      <c r="B83" s="109"/>
      <c r="C83" s="734">
        <v>38229</v>
      </c>
      <c r="D83" s="109"/>
      <c r="E83" s="110">
        <v>10633.07</v>
      </c>
      <c r="F83" s="109"/>
      <c r="G83" s="111">
        <v>2467.4760000000001</v>
      </c>
      <c r="H83" s="253"/>
      <c r="I83" s="114">
        <v>0.1</v>
      </c>
      <c r="J83" s="112">
        <v>6.23</v>
      </c>
      <c r="K83" s="112">
        <v>0.09</v>
      </c>
      <c r="L83" s="119">
        <v>0.1</v>
      </c>
      <c r="M83" s="112"/>
      <c r="N83" s="114">
        <v>3.9041000000000001</v>
      </c>
      <c r="O83" s="112">
        <v>4.8350999999999997</v>
      </c>
      <c r="P83" s="112">
        <v>5.3498000000000001</v>
      </c>
      <c r="Q83" s="112">
        <v>5.7891000000000004</v>
      </c>
      <c r="R83" s="112">
        <v>6.0480999999999998</v>
      </c>
      <c r="S83" s="112">
        <v>6.9180000000000001</v>
      </c>
      <c r="T83" s="112">
        <v>6.7309000000000001</v>
      </c>
      <c r="U83" s="119">
        <v>6.4500999999999999</v>
      </c>
      <c r="V83" s="114">
        <v>6.2999000000000001</v>
      </c>
      <c r="W83" s="112">
        <v>6.5997000000000003</v>
      </c>
      <c r="X83" s="112">
        <v>6.8250000000000002</v>
      </c>
      <c r="Y83" s="278">
        <v>6.1702000000000004</v>
      </c>
      <c r="Z83" s="112">
        <v>4.9946000000000002</v>
      </c>
      <c r="AA83" s="112">
        <v>6.5730000000000004</v>
      </c>
      <c r="AB83" s="112">
        <v>6.9574999999999996</v>
      </c>
      <c r="AC83" s="112">
        <v>6.5430000000000001</v>
      </c>
      <c r="AD83" s="112">
        <v>6.3639999999999999</v>
      </c>
      <c r="AE83" s="112">
        <v>6.0834999999999999</v>
      </c>
      <c r="AF83" s="119">
        <v>6.4448999999999996</v>
      </c>
      <c r="AG83" s="110"/>
      <c r="AH83" s="306">
        <v>11</v>
      </c>
      <c r="AI83" s="110">
        <v>13</v>
      </c>
      <c r="AJ83" s="110">
        <v>12</v>
      </c>
      <c r="AK83" s="110">
        <v>13</v>
      </c>
      <c r="AL83" s="110">
        <v>15</v>
      </c>
      <c r="AM83" s="110">
        <v>1</v>
      </c>
      <c r="AN83" s="110">
        <v>1</v>
      </c>
      <c r="AO83" s="249">
        <v>7</v>
      </c>
      <c r="AP83" s="110">
        <v>7</v>
      </c>
      <c r="AQ83" s="110">
        <v>7</v>
      </c>
      <c r="AR83" s="110">
        <v>7</v>
      </c>
      <c r="AS83" s="110">
        <v>6</v>
      </c>
      <c r="AT83" s="110">
        <v>11</v>
      </c>
      <c r="AU83" s="110">
        <v>1</v>
      </c>
      <c r="AV83" s="110">
        <v>1</v>
      </c>
      <c r="AW83" s="110">
        <v>3</v>
      </c>
      <c r="AX83" s="110">
        <v>7</v>
      </c>
      <c r="AY83" s="299">
        <v>15</v>
      </c>
      <c r="AZ83" s="595"/>
      <c r="BA83" s="278">
        <v>10.65</v>
      </c>
      <c r="BB83" s="112">
        <v>78.73</v>
      </c>
      <c r="BC83" s="112">
        <v>0.28000000000000003</v>
      </c>
      <c r="BD83" s="112" t="s">
        <v>430</v>
      </c>
      <c r="BE83" s="278" t="s">
        <v>430</v>
      </c>
      <c r="BF83" s="278">
        <v>10.34</v>
      </c>
      <c r="BG83" s="113"/>
      <c r="BH83" s="117">
        <v>10.34</v>
      </c>
      <c r="BI83" s="112">
        <v>30.38</v>
      </c>
      <c r="BJ83" s="112">
        <v>46</v>
      </c>
      <c r="BK83" s="112">
        <v>2.63</v>
      </c>
      <c r="BL83" s="112" t="s">
        <v>430</v>
      </c>
      <c r="BM83" s="117" t="s">
        <v>430</v>
      </c>
      <c r="BN83" s="118" t="s">
        <v>430</v>
      </c>
      <c r="BO83" s="118">
        <v>10.65</v>
      </c>
      <c r="BP83" s="118" t="s">
        <v>430</v>
      </c>
      <c r="BQ83" s="118" t="s">
        <v>430</v>
      </c>
      <c r="BR83" s="597"/>
      <c r="BS83" s="269">
        <v>4.67644065</v>
      </c>
      <c r="BT83" s="112">
        <v>9.6108272600000006</v>
      </c>
      <c r="BU83" s="113"/>
      <c r="BV83" s="139" t="s">
        <v>7515</v>
      </c>
    </row>
    <row r="84" spans="1:74" s="107" customFormat="1" x14ac:dyDescent="0.25">
      <c r="A84" s="108" t="s">
        <v>7579</v>
      </c>
      <c r="B84" s="109"/>
      <c r="C84" s="734">
        <v>45112</v>
      </c>
      <c r="D84" s="109"/>
      <c r="E84" s="110">
        <v>8322.27</v>
      </c>
      <c r="F84" s="109"/>
      <c r="G84" s="111">
        <v>1228.2623000000001</v>
      </c>
      <c r="H84" s="253"/>
      <c r="I84" s="114">
        <v>0.10685</v>
      </c>
      <c r="J84" s="112">
        <v>6.22</v>
      </c>
      <c r="K84" s="112">
        <v>0.10137</v>
      </c>
      <c r="L84" s="119">
        <v>0.10685</v>
      </c>
      <c r="M84" s="112"/>
      <c r="N84" s="114">
        <v>3.8546999999999998</v>
      </c>
      <c r="O84" s="112">
        <v>4.8329000000000004</v>
      </c>
      <c r="P84" s="112">
        <v>5.3880999999999997</v>
      </c>
      <c r="Q84" s="112">
        <v>5.8966000000000003</v>
      </c>
      <c r="R84" s="112">
        <v>6.1536</v>
      </c>
      <c r="S84" s="112">
        <v>6.6694000000000004</v>
      </c>
      <c r="T84" s="112">
        <v>6.5861999999999998</v>
      </c>
      <c r="U84" s="119">
        <v>6.3684000000000003</v>
      </c>
      <c r="V84" s="114">
        <v>6.2439</v>
      </c>
      <c r="W84" s="112">
        <v>6.5610999999999997</v>
      </c>
      <c r="X84" s="112">
        <v>6.7948000000000004</v>
      </c>
      <c r="Y84" s="278" t="s">
        <v>430</v>
      </c>
      <c r="Z84" s="112" t="s">
        <v>430</v>
      </c>
      <c r="AA84" s="112">
        <v>6.0232999999999999</v>
      </c>
      <c r="AB84" s="112">
        <v>6.7626999999999997</v>
      </c>
      <c r="AC84" s="112">
        <v>6.4424000000000001</v>
      </c>
      <c r="AD84" s="112">
        <v>6.2926000000000002</v>
      </c>
      <c r="AE84" s="112">
        <v>6.1990999999999996</v>
      </c>
      <c r="AF84" s="119">
        <v>6.7919999999999998</v>
      </c>
      <c r="AG84" s="110"/>
      <c r="AH84" s="306">
        <v>13</v>
      </c>
      <c r="AI84" s="110">
        <v>14</v>
      </c>
      <c r="AJ84" s="110">
        <v>10</v>
      </c>
      <c r="AK84" s="110">
        <v>8</v>
      </c>
      <c r="AL84" s="110">
        <v>12</v>
      </c>
      <c r="AM84" s="110">
        <v>6</v>
      </c>
      <c r="AN84" s="110">
        <v>10</v>
      </c>
      <c r="AO84" s="249">
        <v>10</v>
      </c>
      <c r="AP84" s="110">
        <v>9</v>
      </c>
      <c r="AQ84" s="110">
        <v>8</v>
      </c>
      <c r="AR84" s="110">
        <v>8</v>
      </c>
      <c r="AS84" s="110" t="s">
        <v>430</v>
      </c>
      <c r="AT84" s="110" t="s">
        <v>430</v>
      </c>
      <c r="AU84" s="110">
        <v>12</v>
      </c>
      <c r="AV84" s="110">
        <v>10</v>
      </c>
      <c r="AW84" s="110">
        <v>11</v>
      </c>
      <c r="AX84" s="110">
        <v>9</v>
      </c>
      <c r="AY84" s="299">
        <v>11</v>
      </c>
      <c r="AZ84" s="595"/>
      <c r="BA84" s="278">
        <v>14.79</v>
      </c>
      <c r="BB84" s="112">
        <v>77.53</v>
      </c>
      <c r="BC84" s="112" t="s">
        <v>430</v>
      </c>
      <c r="BD84" s="112" t="s">
        <v>430</v>
      </c>
      <c r="BE84" s="278" t="s">
        <v>430</v>
      </c>
      <c r="BF84" s="278">
        <v>7.68</v>
      </c>
      <c r="BG84" s="113"/>
      <c r="BH84" s="117">
        <v>7.68</v>
      </c>
      <c r="BI84" s="112">
        <v>36.979999999999997</v>
      </c>
      <c r="BJ84" s="112">
        <v>35.44</v>
      </c>
      <c r="BK84" s="112">
        <v>5.1100000000000003</v>
      </c>
      <c r="BL84" s="112" t="s">
        <v>430</v>
      </c>
      <c r="BM84" s="117">
        <v>1.26</v>
      </c>
      <c r="BN84" s="118" t="s">
        <v>430</v>
      </c>
      <c r="BO84" s="118">
        <v>13.53</v>
      </c>
      <c r="BP84" s="118" t="s">
        <v>430</v>
      </c>
      <c r="BQ84" s="118" t="s">
        <v>430</v>
      </c>
      <c r="BR84" s="597"/>
      <c r="BS84" s="269">
        <v>1.79304458964139</v>
      </c>
      <c r="BT84" s="112">
        <v>10.0854756879829</v>
      </c>
      <c r="BU84" s="113"/>
      <c r="BV84" s="139" t="s">
        <v>7533</v>
      </c>
    </row>
    <row r="85" spans="1:74" s="107" customFormat="1" x14ac:dyDescent="0.25">
      <c r="A85" s="108" t="s">
        <v>7580</v>
      </c>
      <c r="B85" s="109"/>
      <c r="C85" s="734">
        <v>40709</v>
      </c>
      <c r="D85" s="109"/>
      <c r="E85" s="110">
        <v>7564.22</v>
      </c>
      <c r="F85" s="109"/>
      <c r="G85" s="111">
        <v>2693.3508999999999</v>
      </c>
      <c r="H85" s="253"/>
      <c r="I85" s="114">
        <v>0.10959000000000001</v>
      </c>
      <c r="J85" s="112">
        <v>6.32</v>
      </c>
      <c r="K85" s="112">
        <v>0.10410999999999999</v>
      </c>
      <c r="L85" s="119">
        <v>0.10959000000000001</v>
      </c>
      <c r="M85" s="112"/>
      <c r="N85" s="114">
        <v>4.8765999999999998</v>
      </c>
      <c r="O85" s="112">
        <v>5.3956</v>
      </c>
      <c r="P85" s="112">
        <v>5.7183999999999999</v>
      </c>
      <c r="Q85" s="112">
        <v>5.9391999999999996</v>
      </c>
      <c r="R85" s="112">
        <v>6.2743000000000002</v>
      </c>
      <c r="S85" s="112">
        <v>6.6657000000000002</v>
      </c>
      <c r="T85" s="112">
        <v>6.6478999999999999</v>
      </c>
      <c r="U85" s="119">
        <v>6.4687999999999999</v>
      </c>
      <c r="V85" s="114">
        <v>6.3567</v>
      </c>
      <c r="W85" s="112">
        <v>6.6645000000000003</v>
      </c>
      <c r="X85" s="112">
        <v>6.8829000000000002</v>
      </c>
      <c r="Y85" s="278">
        <v>6.2233999999999998</v>
      </c>
      <c r="Z85" s="112">
        <v>5.6344000000000003</v>
      </c>
      <c r="AA85" s="112">
        <v>6.0987</v>
      </c>
      <c r="AB85" s="112">
        <v>6.8238000000000003</v>
      </c>
      <c r="AC85" s="112">
        <v>6.5331000000000001</v>
      </c>
      <c r="AD85" s="112">
        <v>6.4019000000000004</v>
      </c>
      <c r="AE85" s="112">
        <v>6.2961999999999998</v>
      </c>
      <c r="AF85" s="119">
        <v>6.7392000000000003</v>
      </c>
      <c r="AG85" s="110"/>
      <c r="AH85" s="306">
        <v>4</v>
      </c>
      <c r="AI85" s="110">
        <v>4</v>
      </c>
      <c r="AJ85" s="110">
        <v>3</v>
      </c>
      <c r="AK85" s="110">
        <v>5</v>
      </c>
      <c r="AL85" s="110">
        <v>4</v>
      </c>
      <c r="AM85" s="110">
        <v>7</v>
      </c>
      <c r="AN85" s="110">
        <v>6</v>
      </c>
      <c r="AO85" s="249">
        <v>3</v>
      </c>
      <c r="AP85" s="110">
        <v>3</v>
      </c>
      <c r="AQ85" s="110">
        <v>5</v>
      </c>
      <c r="AR85" s="110">
        <v>4</v>
      </c>
      <c r="AS85" s="110">
        <v>4</v>
      </c>
      <c r="AT85" s="110">
        <v>10</v>
      </c>
      <c r="AU85" s="110">
        <v>6</v>
      </c>
      <c r="AV85" s="110">
        <v>5</v>
      </c>
      <c r="AW85" s="110">
        <v>4</v>
      </c>
      <c r="AX85" s="110">
        <v>3</v>
      </c>
      <c r="AY85" s="299">
        <v>5</v>
      </c>
      <c r="AZ85" s="595"/>
      <c r="BA85" s="278">
        <v>18.670000000000002</v>
      </c>
      <c r="BB85" s="112">
        <v>79.849999999999994</v>
      </c>
      <c r="BC85" s="112" t="s">
        <v>430</v>
      </c>
      <c r="BD85" s="112" t="s">
        <v>430</v>
      </c>
      <c r="BE85" s="278" t="s">
        <v>430</v>
      </c>
      <c r="BF85" s="278">
        <v>1.48</v>
      </c>
      <c r="BG85" s="113"/>
      <c r="BH85" s="117">
        <v>1.48</v>
      </c>
      <c r="BI85" s="112">
        <v>29.85</v>
      </c>
      <c r="BJ85" s="112">
        <v>42.33</v>
      </c>
      <c r="BK85" s="112">
        <v>7.67</v>
      </c>
      <c r="BL85" s="112" t="s">
        <v>430</v>
      </c>
      <c r="BM85" s="117" t="s">
        <v>430</v>
      </c>
      <c r="BN85" s="118" t="s">
        <v>430</v>
      </c>
      <c r="BO85" s="118">
        <v>18.670000000000002</v>
      </c>
      <c r="BP85" s="118" t="s">
        <v>430</v>
      </c>
      <c r="BQ85" s="118" t="s">
        <v>430</v>
      </c>
      <c r="BR85" s="597"/>
      <c r="BS85" s="269">
        <v>2.63324615052665</v>
      </c>
      <c r="BT85" s="112">
        <v>8.8690092317738003</v>
      </c>
      <c r="BU85" s="113"/>
      <c r="BV85" s="139" t="s">
        <v>7515</v>
      </c>
    </row>
    <row r="86" spans="1:74" s="107" customFormat="1" x14ac:dyDescent="0.25">
      <c r="A86" s="108" t="s">
        <v>7581</v>
      </c>
      <c r="B86" s="109"/>
      <c r="C86" s="734">
        <v>43231</v>
      </c>
      <c r="D86" s="109"/>
      <c r="E86" s="110">
        <v>7008.98</v>
      </c>
      <c r="F86" s="109"/>
      <c r="G86" s="111">
        <v>1551.5184999999999</v>
      </c>
      <c r="H86" s="253"/>
      <c r="I86" s="114">
        <v>0.11323</v>
      </c>
      <c r="J86" s="112">
        <v>6.26</v>
      </c>
      <c r="K86" s="112">
        <v>0.1043</v>
      </c>
      <c r="L86" s="119">
        <v>0.1108</v>
      </c>
      <c r="M86" s="112"/>
      <c r="N86" s="114">
        <v>4.8750999999999998</v>
      </c>
      <c r="O86" s="112">
        <v>5.6283000000000003</v>
      </c>
      <c r="P86" s="112">
        <v>5.7211999999999996</v>
      </c>
      <c r="Q86" s="112">
        <v>5.9988000000000001</v>
      </c>
      <c r="R86" s="112">
        <v>6.2614000000000001</v>
      </c>
      <c r="S86" s="112">
        <v>6.6241000000000003</v>
      </c>
      <c r="T86" s="112">
        <v>6.6243999999999996</v>
      </c>
      <c r="U86" s="119">
        <v>6.4240000000000004</v>
      </c>
      <c r="V86" s="114">
        <v>6.2765000000000004</v>
      </c>
      <c r="W86" s="112">
        <v>6.4512</v>
      </c>
      <c r="X86" s="112">
        <v>6.6041999999999996</v>
      </c>
      <c r="Y86" s="278">
        <v>5.9208999999999996</v>
      </c>
      <c r="Z86" s="112" t="s">
        <v>430</v>
      </c>
      <c r="AA86" s="112">
        <v>6.0688000000000004</v>
      </c>
      <c r="AB86" s="112">
        <v>6.8285999999999998</v>
      </c>
      <c r="AC86" s="112">
        <v>6.5147000000000004</v>
      </c>
      <c r="AD86" s="112">
        <v>6.3289</v>
      </c>
      <c r="AE86" s="112">
        <v>6.3489000000000004</v>
      </c>
      <c r="AF86" s="119">
        <v>5.4465000000000003</v>
      </c>
      <c r="AG86" s="110"/>
      <c r="AH86" s="306">
        <v>5</v>
      </c>
      <c r="AI86" s="110">
        <v>3</v>
      </c>
      <c r="AJ86" s="110">
        <v>2</v>
      </c>
      <c r="AK86" s="110">
        <v>3</v>
      </c>
      <c r="AL86" s="110">
        <v>7</v>
      </c>
      <c r="AM86" s="110">
        <v>10</v>
      </c>
      <c r="AN86" s="110">
        <v>9</v>
      </c>
      <c r="AO86" s="249">
        <v>9</v>
      </c>
      <c r="AP86" s="110">
        <v>8</v>
      </c>
      <c r="AQ86" s="110">
        <v>12</v>
      </c>
      <c r="AR86" s="110">
        <v>13</v>
      </c>
      <c r="AS86" s="110">
        <v>15</v>
      </c>
      <c r="AT86" s="110" t="s">
        <v>430</v>
      </c>
      <c r="AU86" s="110">
        <v>8</v>
      </c>
      <c r="AV86" s="110">
        <v>4</v>
      </c>
      <c r="AW86" s="110">
        <v>8</v>
      </c>
      <c r="AX86" s="110">
        <v>8</v>
      </c>
      <c r="AY86" s="299">
        <v>3</v>
      </c>
      <c r="AZ86" s="595"/>
      <c r="BA86" s="278">
        <v>9.82</v>
      </c>
      <c r="BB86" s="112">
        <v>80.03</v>
      </c>
      <c r="BC86" s="112" t="s">
        <v>430</v>
      </c>
      <c r="BD86" s="112" t="s">
        <v>430</v>
      </c>
      <c r="BE86" s="278" t="s">
        <v>430</v>
      </c>
      <c r="BF86" s="278">
        <v>10.15</v>
      </c>
      <c r="BG86" s="113"/>
      <c r="BH86" s="117">
        <v>10.15</v>
      </c>
      <c r="BI86" s="112">
        <v>35.06</v>
      </c>
      <c r="BJ86" s="112">
        <v>42.82</v>
      </c>
      <c r="BK86" s="112">
        <v>2.14</v>
      </c>
      <c r="BL86" s="112" t="s">
        <v>430</v>
      </c>
      <c r="BM86" s="117" t="s">
        <v>430</v>
      </c>
      <c r="BN86" s="118" t="s">
        <v>430</v>
      </c>
      <c r="BO86" s="118">
        <v>9.82</v>
      </c>
      <c r="BP86" s="118" t="s">
        <v>430</v>
      </c>
      <c r="BQ86" s="118" t="s">
        <v>430</v>
      </c>
      <c r="BR86" s="597"/>
      <c r="BS86" s="269">
        <v>1.41479908014148</v>
      </c>
      <c r="BT86" s="112">
        <v>9.1996781109199706</v>
      </c>
      <c r="BU86" s="113"/>
      <c r="BV86" s="139" t="s">
        <v>7515</v>
      </c>
    </row>
    <row r="87" spans="1:74" s="107" customFormat="1" x14ac:dyDescent="0.25">
      <c r="A87" s="108" t="s">
        <v>7582</v>
      </c>
      <c r="B87" s="109"/>
      <c r="C87" s="734">
        <v>39640</v>
      </c>
      <c r="D87" s="109"/>
      <c r="E87" s="110">
        <v>6792.25</v>
      </c>
      <c r="F87" s="109"/>
      <c r="G87" s="111">
        <v>3368.759</v>
      </c>
      <c r="H87" s="253"/>
      <c r="I87" s="114">
        <v>0.12055</v>
      </c>
      <c r="J87" s="112">
        <v>6.42</v>
      </c>
      <c r="K87" s="112">
        <v>0.11507000000000001</v>
      </c>
      <c r="L87" s="119">
        <v>0.12055</v>
      </c>
      <c r="M87" s="112"/>
      <c r="N87" s="114">
        <v>5.2892999999999999</v>
      </c>
      <c r="O87" s="112">
        <v>5.6395999999999997</v>
      </c>
      <c r="P87" s="112">
        <v>5.7663000000000002</v>
      </c>
      <c r="Q87" s="112">
        <v>5.9531999999999998</v>
      </c>
      <c r="R87" s="112">
        <v>6.2648000000000001</v>
      </c>
      <c r="S87" s="112">
        <v>6.5755999999999997</v>
      </c>
      <c r="T87" s="112">
        <v>6.6763000000000003</v>
      </c>
      <c r="U87" s="119">
        <v>6.4570999999999996</v>
      </c>
      <c r="V87" s="114">
        <v>6.3411999999999997</v>
      </c>
      <c r="W87" s="112">
        <v>6.6681999999999997</v>
      </c>
      <c r="X87" s="112">
        <v>6.8891999999999998</v>
      </c>
      <c r="Y87" s="278">
        <v>6.2283999999999997</v>
      </c>
      <c r="Z87" s="112">
        <v>5.9485000000000001</v>
      </c>
      <c r="AA87" s="112">
        <v>6.1111000000000004</v>
      </c>
      <c r="AB87" s="112">
        <v>6.8426</v>
      </c>
      <c r="AC87" s="112">
        <v>6.5259</v>
      </c>
      <c r="AD87" s="112">
        <v>6.3849999999999998</v>
      </c>
      <c r="AE87" s="112">
        <v>6.3048999999999999</v>
      </c>
      <c r="AF87" s="119">
        <v>6.9081999999999999</v>
      </c>
      <c r="AG87" s="110"/>
      <c r="AH87" s="306">
        <v>2</v>
      </c>
      <c r="AI87" s="110">
        <v>2</v>
      </c>
      <c r="AJ87" s="110">
        <v>1</v>
      </c>
      <c r="AK87" s="110">
        <v>4</v>
      </c>
      <c r="AL87" s="110">
        <v>6</v>
      </c>
      <c r="AM87" s="110">
        <v>13</v>
      </c>
      <c r="AN87" s="110">
        <v>4</v>
      </c>
      <c r="AO87" s="249">
        <v>4</v>
      </c>
      <c r="AP87" s="110">
        <v>5</v>
      </c>
      <c r="AQ87" s="110">
        <v>4</v>
      </c>
      <c r="AR87" s="110">
        <v>2</v>
      </c>
      <c r="AS87" s="110">
        <v>2</v>
      </c>
      <c r="AT87" s="110">
        <v>7</v>
      </c>
      <c r="AU87" s="110">
        <v>5</v>
      </c>
      <c r="AV87" s="110">
        <v>3</v>
      </c>
      <c r="AW87" s="110">
        <v>6</v>
      </c>
      <c r="AX87" s="110">
        <v>6</v>
      </c>
      <c r="AY87" s="299">
        <v>4</v>
      </c>
      <c r="AZ87" s="595"/>
      <c r="BA87" s="278">
        <v>7.31</v>
      </c>
      <c r="BB87" s="112">
        <v>89.8</v>
      </c>
      <c r="BC87" s="112" t="s">
        <v>430</v>
      </c>
      <c r="BD87" s="112" t="s">
        <v>430</v>
      </c>
      <c r="BE87" s="278" t="s">
        <v>430</v>
      </c>
      <c r="BF87" s="278">
        <v>2.89</v>
      </c>
      <c r="BG87" s="113"/>
      <c r="BH87" s="117">
        <v>2.89</v>
      </c>
      <c r="BI87" s="112">
        <v>30.6</v>
      </c>
      <c r="BJ87" s="112">
        <v>55.88</v>
      </c>
      <c r="BK87" s="112">
        <v>3.31</v>
      </c>
      <c r="BL87" s="112" t="s">
        <v>430</v>
      </c>
      <c r="BM87" s="117" t="s">
        <v>430</v>
      </c>
      <c r="BN87" s="118" t="s">
        <v>430</v>
      </c>
      <c r="BO87" s="118">
        <v>7.31</v>
      </c>
      <c r="BP87" s="118" t="s">
        <v>430</v>
      </c>
      <c r="BQ87" s="118" t="s">
        <v>430</v>
      </c>
      <c r="BR87" s="597"/>
      <c r="BS87" s="269">
        <v>2.93579135941284</v>
      </c>
      <c r="BT87" s="112">
        <v>10.2334927379533</v>
      </c>
      <c r="BU87" s="113"/>
      <c r="BV87" s="139" t="s">
        <v>7515</v>
      </c>
    </row>
    <row r="88" spans="1:74" s="107" customFormat="1" x14ac:dyDescent="0.25">
      <c r="A88" s="108" t="s">
        <v>7583</v>
      </c>
      <c r="B88" s="109"/>
      <c r="C88" s="734">
        <v>35795</v>
      </c>
      <c r="D88" s="109"/>
      <c r="E88" s="110">
        <v>2849.26</v>
      </c>
      <c r="F88" s="109"/>
      <c r="G88" s="111">
        <v>76.275300000000001</v>
      </c>
      <c r="H88" s="253"/>
      <c r="I88" s="114">
        <v>0.18629999999999999</v>
      </c>
      <c r="J88" s="112">
        <v>6.27</v>
      </c>
      <c r="K88" s="112">
        <v>0.17534</v>
      </c>
      <c r="L88" s="119">
        <v>0.18629999999999999</v>
      </c>
      <c r="M88" s="112"/>
      <c r="N88" s="114">
        <v>2.1535000000000002</v>
      </c>
      <c r="O88" s="112">
        <v>3.9091999999999998</v>
      </c>
      <c r="P88" s="112">
        <v>5.1390000000000002</v>
      </c>
      <c r="Q88" s="112">
        <v>5.7138</v>
      </c>
      <c r="R88" s="112">
        <v>6.1946000000000003</v>
      </c>
      <c r="S88" s="112">
        <v>6.6063000000000001</v>
      </c>
      <c r="T88" s="112">
        <v>6.5255999999999998</v>
      </c>
      <c r="U88" s="119">
        <v>6.3391999999999999</v>
      </c>
      <c r="V88" s="114">
        <v>6.2268999999999997</v>
      </c>
      <c r="W88" s="112">
        <v>6.5494000000000003</v>
      </c>
      <c r="X88" s="112">
        <v>6.7798999999999996</v>
      </c>
      <c r="Y88" s="278">
        <v>6.1471999999999998</v>
      </c>
      <c r="Z88" s="112">
        <v>6.0011999999999999</v>
      </c>
      <c r="AA88" s="112">
        <v>6.0157999999999996</v>
      </c>
      <c r="AB88" s="112">
        <v>6.7282000000000002</v>
      </c>
      <c r="AC88" s="112">
        <v>6.4084000000000003</v>
      </c>
      <c r="AD88" s="112">
        <v>6.2698999999999998</v>
      </c>
      <c r="AE88" s="112">
        <v>6.2518000000000002</v>
      </c>
      <c r="AF88" s="119">
        <v>7.3479000000000001</v>
      </c>
      <c r="AG88" s="110"/>
      <c r="AH88" s="306">
        <v>22</v>
      </c>
      <c r="AI88" s="110">
        <v>21</v>
      </c>
      <c r="AJ88" s="110">
        <v>18</v>
      </c>
      <c r="AK88" s="110">
        <v>15</v>
      </c>
      <c r="AL88" s="110">
        <v>9</v>
      </c>
      <c r="AM88" s="110">
        <v>11</v>
      </c>
      <c r="AN88" s="110">
        <v>12</v>
      </c>
      <c r="AO88" s="249">
        <v>12</v>
      </c>
      <c r="AP88" s="110">
        <v>11</v>
      </c>
      <c r="AQ88" s="110">
        <v>9</v>
      </c>
      <c r="AR88" s="110">
        <v>9</v>
      </c>
      <c r="AS88" s="110">
        <v>7</v>
      </c>
      <c r="AT88" s="110">
        <v>5</v>
      </c>
      <c r="AU88" s="110">
        <v>13</v>
      </c>
      <c r="AV88" s="110">
        <v>13</v>
      </c>
      <c r="AW88" s="110">
        <v>12</v>
      </c>
      <c r="AX88" s="110">
        <v>11</v>
      </c>
      <c r="AY88" s="299">
        <v>8</v>
      </c>
      <c r="AZ88" s="595"/>
      <c r="BA88" s="278">
        <v>2.62</v>
      </c>
      <c r="BB88" s="112">
        <v>77.44</v>
      </c>
      <c r="BC88" s="112" t="s">
        <v>430</v>
      </c>
      <c r="BD88" s="112" t="s">
        <v>430</v>
      </c>
      <c r="BE88" s="278" t="s">
        <v>430</v>
      </c>
      <c r="BF88" s="278">
        <v>19.95</v>
      </c>
      <c r="BG88" s="113"/>
      <c r="BH88" s="117">
        <v>19.95</v>
      </c>
      <c r="BI88" s="112">
        <v>34.770000000000003</v>
      </c>
      <c r="BJ88" s="112">
        <v>39.159999999999997</v>
      </c>
      <c r="BK88" s="112">
        <v>3.51</v>
      </c>
      <c r="BL88" s="112" t="s">
        <v>430</v>
      </c>
      <c r="BM88" s="117" t="s">
        <v>430</v>
      </c>
      <c r="BN88" s="118" t="s">
        <v>430</v>
      </c>
      <c r="BO88" s="118">
        <v>2.62</v>
      </c>
      <c r="BP88" s="118" t="s">
        <v>430</v>
      </c>
      <c r="BQ88" s="118" t="s">
        <v>430</v>
      </c>
      <c r="BR88" s="597"/>
      <c r="BS88" s="269">
        <v>1.74248683982575</v>
      </c>
      <c r="BT88" s="112">
        <v>11.3369172288663</v>
      </c>
      <c r="BU88" s="113"/>
      <c r="BV88" s="139" t="s">
        <v>7515</v>
      </c>
    </row>
    <row r="89" spans="1:74" s="107" customFormat="1" x14ac:dyDescent="0.25">
      <c r="A89" s="108" t="s">
        <v>7584</v>
      </c>
      <c r="B89" s="109"/>
      <c r="C89" s="734">
        <v>39646</v>
      </c>
      <c r="D89" s="109"/>
      <c r="E89" s="110">
        <v>1728.49</v>
      </c>
      <c r="F89" s="109"/>
      <c r="G89" s="111">
        <v>3224.8966999999998</v>
      </c>
      <c r="H89" s="253"/>
      <c r="I89" s="114">
        <v>0.12</v>
      </c>
      <c r="J89" s="112">
        <v>6.26</v>
      </c>
      <c r="K89" s="112">
        <v>0.12</v>
      </c>
      <c r="L89" s="119">
        <v>0.12</v>
      </c>
      <c r="M89" s="112"/>
      <c r="N89" s="114">
        <v>2.5421999999999998</v>
      </c>
      <c r="O89" s="112">
        <v>4.5126999999999997</v>
      </c>
      <c r="P89" s="112">
        <v>5.3169000000000004</v>
      </c>
      <c r="Q89" s="112">
        <v>5.8503999999999996</v>
      </c>
      <c r="R89" s="112">
        <v>6.2653999999999996</v>
      </c>
      <c r="S89" s="112">
        <v>6.7336</v>
      </c>
      <c r="T89" s="112">
        <v>6.6768000000000001</v>
      </c>
      <c r="U89" s="119">
        <v>6.5137</v>
      </c>
      <c r="V89" s="114">
        <v>6.3921000000000001</v>
      </c>
      <c r="W89" s="112">
        <v>6.7144000000000004</v>
      </c>
      <c r="X89" s="112">
        <v>6.9405999999999999</v>
      </c>
      <c r="Y89" s="278">
        <v>6.2785000000000002</v>
      </c>
      <c r="Z89" s="112">
        <v>6.0506000000000002</v>
      </c>
      <c r="AA89" s="112">
        <v>6.0822000000000003</v>
      </c>
      <c r="AB89" s="112">
        <v>6.8224</v>
      </c>
      <c r="AC89" s="112">
        <v>6.5689000000000002</v>
      </c>
      <c r="AD89" s="112">
        <v>6.4436</v>
      </c>
      <c r="AE89" s="112">
        <v>6.2709999999999999</v>
      </c>
      <c r="AF89" s="119">
        <v>6.6813000000000002</v>
      </c>
      <c r="AG89" s="110"/>
      <c r="AH89" s="306">
        <v>21</v>
      </c>
      <c r="AI89" s="110">
        <v>16</v>
      </c>
      <c r="AJ89" s="110">
        <v>13</v>
      </c>
      <c r="AK89" s="110">
        <v>10</v>
      </c>
      <c r="AL89" s="110">
        <v>5</v>
      </c>
      <c r="AM89" s="110">
        <v>4</v>
      </c>
      <c r="AN89" s="110">
        <v>3</v>
      </c>
      <c r="AO89" s="249">
        <v>1</v>
      </c>
      <c r="AP89" s="110">
        <v>1</v>
      </c>
      <c r="AQ89" s="110">
        <v>1</v>
      </c>
      <c r="AR89" s="110">
        <v>1</v>
      </c>
      <c r="AS89" s="110">
        <v>1</v>
      </c>
      <c r="AT89" s="110">
        <v>4</v>
      </c>
      <c r="AU89" s="110">
        <v>7</v>
      </c>
      <c r="AV89" s="110">
        <v>6</v>
      </c>
      <c r="AW89" s="110">
        <v>2</v>
      </c>
      <c r="AX89" s="110">
        <v>1</v>
      </c>
      <c r="AY89" s="299">
        <v>6</v>
      </c>
      <c r="AZ89" s="595"/>
      <c r="BA89" s="278">
        <v>19.329999999999998</v>
      </c>
      <c r="BB89" s="112">
        <v>77.48</v>
      </c>
      <c r="BC89" s="112" t="s">
        <v>430</v>
      </c>
      <c r="BD89" s="112">
        <v>1.45</v>
      </c>
      <c r="BE89" s="278" t="s">
        <v>430</v>
      </c>
      <c r="BF89" s="278">
        <v>1.73</v>
      </c>
      <c r="BG89" s="113"/>
      <c r="BH89" s="117">
        <v>1.73</v>
      </c>
      <c r="BI89" s="112">
        <v>37.26</v>
      </c>
      <c r="BJ89" s="112">
        <v>40.22</v>
      </c>
      <c r="BK89" s="112">
        <v>1.45</v>
      </c>
      <c r="BL89" s="112" t="s">
        <v>430</v>
      </c>
      <c r="BM89" s="117" t="s">
        <v>430</v>
      </c>
      <c r="BN89" s="118" t="s">
        <v>430</v>
      </c>
      <c r="BO89" s="118">
        <v>19.329999999999998</v>
      </c>
      <c r="BP89" s="118" t="s">
        <v>430</v>
      </c>
      <c r="BQ89" s="118" t="s">
        <v>430</v>
      </c>
      <c r="BR89" s="597"/>
      <c r="BS89" s="269">
        <v>2.86523200971348</v>
      </c>
      <c r="BT89" s="112">
        <v>10.062885578993701</v>
      </c>
      <c r="BU89" s="113"/>
      <c r="BV89" s="139" t="s">
        <v>7515</v>
      </c>
    </row>
    <row r="90" spans="1:74" s="107" customFormat="1" x14ac:dyDescent="0.25">
      <c r="A90" s="108" t="s">
        <v>7585</v>
      </c>
      <c r="B90" s="109"/>
      <c r="C90" s="734">
        <v>38628</v>
      </c>
      <c r="D90" s="109"/>
      <c r="E90" s="110">
        <v>1603.4</v>
      </c>
      <c r="F90" s="109"/>
      <c r="G90" s="111">
        <v>44.003900000000002</v>
      </c>
      <c r="H90" s="253"/>
      <c r="I90" s="114">
        <v>9.0410000000000004E-2</v>
      </c>
      <c r="J90" s="112">
        <v>6.13</v>
      </c>
      <c r="K90" s="112">
        <v>8.4930000000000005E-2</v>
      </c>
      <c r="L90" s="119">
        <v>9.0410000000000004E-2</v>
      </c>
      <c r="M90" s="112"/>
      <c r="N90" s="114">
        <v>1.1613</v>
      </c>
      <c r="O90" s="112">
        <v>2.9037999999999999</v>
      </c>
      <c r="P90" s="112">
        <v>4.3879999999999999</v>
      </c>
      <c r="Q90" s="112">
        <v>5.5277000000000003</v>
      </c>
      <c r="R90" s="112">
        <v>5.7512999999999996</v>
      </c>
      <c r="S90" s="112">
        <v>6.0282</v>
      </c>
      <c r="T90" s="112">
        <v>5.76</v>
      </c>
      <c r="U90" s="119">
        <v>5.7809999999999997</v>
      </c>
      <c r="V90" s="114">
        <v>5.7537000000000003</v>
      </c>
      <c r="W90" s="112">
        <v>6.2668999999999997</v>
      </c>
      <c r="X90" s="112">
        <v>6.4973999999999998</v>
      </c>
      <c r="Y90" s="278">
        <v>5.9673999999999996</v>
      </c>
      <c r="Z90" s="112">
        <v>6.0890000000000004</v>
      </c>
      <c r="AA90" s="112">
        <v>5.5480999999999998</v>
      </c>
      <c r="AB90" s="112">
        <v>5.8011999999999997</v>
      </c>
      <c r="AC90" s="112">
        <v>5.7831999999999999</v>
      </c>
      <c r="AD90" s="112">
        <v>5.7533000000000003</v>
      </c>
      <c r="AE90" s="112">
        <v>5.7664</v>
      </c>
      <c r="AF90" s="119">
        <v>7.3493000000000004</v>
      </c>
      <c r="AG90" s="110"/>
      <c r="AH90" s="306">
        <v>23</v>
      </c>
      <c r="AI90" s="110">
        <v>23</v>
      </c>
      <c r="AJ90" s="110">
        <v>23</v>
      </c>
      <c r="AK90" s="110">
        <v>20</v>
      </c>
      <c r="AL90" s="110">
        <v>20</v>
      </c>
      <c r="AM90" s="110">
        <v>21</v>
      </c>
      <c r="AN90" s="110">
        <v>23</v>
      </c>
      <c r="AO90" s="249">
        <v>20</v>
      </c>
      <c r="AP90" s="110">
        <v>19</v>
      </c>
      <c r="AQ90" s="110">
        <v>15</v>
      </c>
      <c r="AR90" s="110">
        <v>15</v>
      </c>
      <c r="AS90" s="110">
        <v>13</v>
      </c>
      <c r="AT90" s="110">
        <v>1</v>
      </c>
      <c r="AU90" s="110">
        <v>21</v>
      </c>
      <c r="AV90" s="110">
        <v>23</v>
      </c>
      <c r="AW90" s="110">
        <v>22</v>
      </c>
      <c r="AX90" s="110">
        <v>19</v>
      </c>
      <c r="AY90" s="299">
        <v>20</v>
      </c>
      <c r="AZ90" s="595"/>
      <c r="BA90" s="278">
        <v>3.11</v>
      </c>
      <c r="BB90" s="112">
        <v>68.03</v>
      </c>
      <c r="BC90" s="112" t="s">
        <v>430</v>
      </c>
      <c r="BD90" s="112" t="s">
        <v>430</v>
      </c>
      <c r="BE90" s="278" t="s">
        <v>430</v>
      </c>
      <c r="BF90" s="278">
        <v>28.86</v>
      </c>
      <c r="BG90" s="113"/>
      <c r="BH90" s="117">
        <v>28.86</v>
      </c>
      <c r="BI90" s="112">
        <v>26.24</v>
      </c>
      <c r="BJ90" s="112">
        <v>41.79</v>
      </c>
      <c r="BK90" s="112" t="s">
        <v>430</v>
      </c>
      <c r="BL90" s="112" t="s">
        <v>430</v>
      </c>
      <c r="BM90" s="117" t="s">
        <v>430</v>
      </c>
      <c r="BN90" s="118" t="s">
        <v>430</v>
      </c>
      <c r="BO90" s="118">
        <v>3.11</v>
      </c>
      <c r="BP90" s="118" t="s">
        <v>430</v>
      </c>
      <c r="BQ90" s="118" t="s">
        <v>430</v>
      </c>
      <c r="BR90" s="597"/>
      <c r="BS90" s="269" t="s">
        <v>430</v>
      </c>
      <c r="BT90" s="112">
        <v>12.4672048987533</v>
      </c>
      <c r="BU90" s="113"/>
      <c r="BV90" s="139" t="s">
        <v>7586</v>
      </c>
    </row>
    <row r="91" spans="1:74" s="107" customFormat="1" x14ac:dyDescent="0.25">
      <c r="A91" s="108" t="s">
        <v>7587</v>
      </c>
      <c r="B91" s="109"/>
      <c r="C91" s="734">
        <v>42555</v>
      </c>
      <c r="D91" s="109"/>
      <c r="E91" s="110">
        <v>1279.8599999999999</v>
      </c>
      <c r="F91" s="109"/>
      <c r="G91" s="111">
        <v>1821.2564</v>
      </c>
      <c r="H91" s="253"/>
      <c r="I91" s="114">
        <v>0.13789000000000001</v>
      </c>
      <c r="J91" s="112">
        <v>6.47</v>
      </c>
      <c r="K91" s="112">
        <v>0.12889999999999999</v>
      </c>
      <c r="L91" s="119">
        <v>0.13772999999999999</v>
      </c>
      <c r="M91" s="112"/>
      <c r="N91" s="114">
        <v>3.9325000000000001</v>
      </c>
      <c r="O91" s="112">
        <v>4.9034000000000004</v>
      </c>
      <c r="P91" s="112">
        <v>5.5312000000000001</v>
      </c>
      <c r="Q91" s="112">
        <v>6.0965999999999996</v>
      </c>
      <c r="R91" s="112">
        <v>6.4292999999999996</v>
      </c>
      <c r="S91" s="112">
        <v>6.7408000000000001</v>
      </c>
      <c r="T91" s="112">
        <v>6.6437999999999997</v>
      </c>
      <c r="U91" s="119">
        <v>6.4542999999999999</v>
      </c>
      <c r="V91" s="114">
        <v>6.3413000000000004</v>
      </c>
      <c r="W91" s="112">
        <v>6.6509</v>
      </c>
      <c r="X91" s="112">
        <v>6.8738999999999999</v>
      </c>
      <c r="Y91" s="278">
        <v>6.2244000000000002</v>
      </c>
      <c r="Z91" s="112">
        <v>6.0763999999999996</v>
      </c>
      <c r="AA91" s="112">
        <v>6.1553000000000004</v>
      </c>
      <c r="AB91" s="112">
        <v>6.8167999999999997</v>
      </c>
      <c r="AC91" s="112">
        <v>6.5106000000000002</v>
      </c>
      <c r="AD91" s="112">
        <v>6.3883000000000001</v>
      </c>
      <c r="AE91" s="112">
        <v>6.4949000000000003</v>
      </c>
      <c r="AF91" s="119">
        <v>6.0942999999999996</v>
      </c>
      <c r="AG91" s="110"/>
      <c r="AH91" s="306">
        <v>10</v>
      </c>
      <c r="AI91" s="110">
        <v>11</v>
      </c>
      <c r="AJ91" s="110">
        <v>5</v>
      </c>
      <c r="AK91" s="110">
        <v>1</v>
      </c>
      <c r="AL91" s="110">
        <v>1</v>
      </c>
      <c r="AM91" s="110">
        <v>3</v>
      </c>
      <c r="AN91" s="110">
        <v>8</v>
      </c>
      <c r="AO91" s="249">
        <v>5</v>
      </c>
      <c r="AP91" s="110">
        <v>4</v>
      </c>
      <c r="AQ91" s="110">
        <v>6</v>
      </c>
      <c r="AR91" s="110">
        <v>5</v>
      </c>
      <c r="AS91" s="110">
        <v>3</v>
      </c>
      <c r="AT91" s="110">
        <v>2</v>
      </c>
      <c r="AU91" s="110">
        <v>4</v>
      </c>
      <c r="AV91" s="110">
        <v>7</v>
      </c>
      <c r="AW91" s="110">
        <v>9</v>
      </c>
      <c r="AX91" s="110">
        <v>4</v>
      </c>
      <c r="AY91" s="299">
        <v>1</v>
      </c>
      <c r="AZ91" s="595"/>
      <c r="BA91" s="278">
        <v>12.45</v>
      </c>
      <c r="BB91" s="112">
        <v>76.63</v>
      </c>
      <c r="BC91" s="112" t="s">
        <v>430</v>
      </c>
      <c r="BD91" s="112" t="s">
        <v>430</v>
      </c>
      <c r="BE91" s="278" t="s">
        <v>430</v>
      </c>
      <c r="BF91" s="278">
        <v>10.93</v>
      </c>
      <c r="BG91" s="113"/>
      <c r="BH91" s="117">
        <v>10.93</v>
      </c>
      <c r="BI91" s="112">
        <v>17.350000000000001</v>
      </c>
      <c r="BJ91" s="112">
        <v>54.2</v>
      </c>
      <c r="BK91" s="112">
        <v>5.08</v>
      </c>
      <c r="BL91" s="112" t="s">
        <v>430</v>
      </c>
      <c r="BM91" s="117">
        <v>0.78</v>
      </c>
      <c r="BN91" s="118" t="s">
        <v>430</v>
      </c>
      <c r="BO91" s="118">
        <v>11.67</v>
      </c>
      <c r="BP91" s="118" t="s">
        <v>430</v>
      </c>
      <c r="BQ91" s="118" t="s">
        <v>430</v>
      </c>
      <c r="BR91" s="597"/>
      <c r="BS91" s="269">
        <v>5.0804992594919502</v>
      </c>
      <c r="BT91" s="112">
        <v>6.5819175793418099</v>
      </c>
      <c r="BU91" s="113"/>
      <c r="BV91" s="139" t="s">
        <v>7515</v>
      </c>
    </row>
    <row r="92" spans="1:74" s="107" customFormat="1" x14ac:dyDescent="0.25">
      <c r="A92" s="108" t="s">
        <v>7588</v>
      </c>
      <c r="B92" s="109"/>
      <c r="C92" s="734">
        <v>44309</v>
      </c>
      <c r="D92" s="109"/>
      <c r="E92" s="110">
        <v>1130.3599999999999</v>
      </c>
      <c r="F92" s="109"/>
      <c r="G92" s="111">
        <v>1358.3895</v>
      </c>
      <c r="H92" s="253"/>
      <c r="I92" s="114">
        <v>0.12055</v>
      </c>
      <c r="J92" s="112">
        <v>6.3</v>
      </c>
      <c r="K92" s="112">
        <v>0.12055</v>
      </c>
      <c r="L92" s="119">
        <v>0.12055</v>
      </c>
      <c r="M92" s="112"/>
      <c r="N92" s="114">
        <v>4.0980999999999996</v>
      </c>
      <c r="O92" s="112">
        <v>5.1119000000000003</v>
      </c>
      <c r="P92" s="112">
        <v>5.4668999999999999</v>
      </c>
      <c r="Q92" s="112">
        <v>5.8532999999999999</v>
      </c>
      <c r="R92" s="112">
        <v>6.1817000000000002</v>
      </c>
      <c r="S92" s="112">
        <v>6.5823999999999998</v>
      </c>
      <c r="T92" s="112">
        <v>6.5118</v>
      </c>
      <c r="U92" s="119">
        <v>6.3303000000000003</v>
      </c>
      <c r="V92" s="114">
        <v>6.2134</v>
      </c>
      <c r="W92" s="112">
        <v>6.5206</v>
      </c>
      <c r="X92" s="112">
        <v>6.7445000000000004</v>
      </c>
      <c r="Y92" s="278">
        <v>6.0961999999999996</v>
      </c>
      <c r="Z92" s="112" t="s">
        <v>430</v>
      </c>
      <c r="AA92" s="112">
        <v>6.0358999999999998</v>
      </c>
      <c r="AB92" s="112">
        <v>6.7304000000000004</v>
      </c>
      <c r="AC92" s="112">
        <v>6.3956</v>
      </c>
      <c r="AD92" s="112">
        <v>6.2609000000000004</v>
      </c>
      <c r="AE92" s="112">
        <v>6.2205000000000004</v>
      </c>
      <c r="AF92" s="119">
        <v>5.9165000000000001</v>
      </c>
      <c r="AG92" s="110"/>
      <c r="AH92" s="306">
        <v>9</v>
      </c>
      <c r="AI92" s="110">
        <v>5</v>
      </c>
      <c r="AJ92" s="110">
        <v>8</v>
      </c>
      <c r="AK92" s="110">
        <v>9</v>
      </c>
      <c r="AL92" s="110">
        <v>10</v>
      </c>
      <c r="AM92" s="110">
        <v>12</v>
      </c>
      <c r="AN92" s="110">
        <v>13</v>
      </c>
      <c r="AO92" s="249">
        <v>13</v>
      </c>
      <c r="AP92" s="110">
        <v>12</v>
      </c>
      <c r="AQ92" s="110">
        <v>11</v>
      </c>
      <c r="AR92" s="110">
        <v>11</v>
      </c>
      <c r="AS92" s="110">
        <v>9</v>
      </c>
      <c r="AT92" s="110" t="s">
        <v>430</v>
      </c>
      <c r="AU92" s="110">
        <v>10</v>
      </c>
      <c r="AV92" s="110">
        <v>12</v>
      </c>
      <c r="AW92" s="110">
        <v>13</v>
      </c>
      <c r="AX92" s="110">
        <v>12</v>
      </c>
      <c r="AY92" s="299">
        <v>10</v>
      </c>
      <c r="AZ92" s="595"/>
      <c r="BA92" s="278">
        <v>18.64</v>
      </c>
      <c r="BB92" s="112">
        <v>78.989999999999995</v>
      </c>
      <c r="BC92" s="112" t="s">
        <v>430</v>
      </c>
      <c r="BD92" s="112" t="s">
        <v>430</v>
      </c>
      <c r="BE92" s="278" t="s">
        <v>430</v>
      </c>
      <c r="BF92" s="278">
        <v>2.37</v>
      </c>
      <c r="BG92" s="113"/>
      <c r="BH92" s="117">
        <v>2.37</v>
      </c>
      <c r="BI92" s="112">
        <v>39.49</v>
      </c>
      <c r="BJ92" s="112">
        <v>37.29</v>
      </c>
      <c r="BK92" s="112">
        <v>2.21</v>
      </c>
      <c r="BL92" s="112" t="s">
        <v>430</v>
      </c>
      <c r="BM92" s="117" t="s">
        <v>430</v>
      </c>
      <c r="BN92" s="118" t="s">
        <v>430</v>
      </c>
      <c r="BO92" s="118">
        <v>18.64</v>
      </c>
      <c r="BP92" s="118" t="s">
        <v>430</v>
      </c>
      <c r="BQ92" s="118" t="s">
        <v>430</v>
      </c>
      <c r="BR92" s="597"/>
      <c r="BS92" s="269" t="s">
        <v>430</v>
      </c>
      <c r="BT92" s="112">
        <v>8.7255831191274407</v>
      </c>
      <c r="BU92" s="113"/>
      <c r="BV92" s="139" t="s">
        <v>7533</v>
      </c>
    </row>
    <row r="93" spans="1:74" s="107" customFormat="1" x14ac:dyDescent="0.25">
      <c r="A93" s="108" t="s">
        <v>7589</v>
      </c>
      <c r="B93" s="109"/>
      <c r="C93" s="734">
        <v>43454</v>
      </c>
      <c r="D93" s="109"/>
      <c r="E93" s="110">
        <v>965.86</v>
      </c>
      <c r="F93" s="109"/>
      <c r="G93" s="111">
        <v>14.7181</v>
      </c>
      <c r="H93" s="253"/>
      <c r="I93" s="114">
        <v>0.08</v>
      </c>
      <c r="J93" s="112">
        <v>6.2</v>
      </c>
      <c r="K93" s="112">
        <v>0.08</v>
      </c>
      <c r="L93" s="119">
        <v>0.08</v>
      </c>
      <c r="M93" s="112"/>
      <c r="N93" s="114">
        <v>2.7281</v>
      </c>
      <c r="O93" s="112">
        <v>3.8864999999999998</v>
      </c>
      <c r="P93" s="112">
        <v>4.7515999999999998</v>
      </c>
      <c r="Q93" s="112">
        <v>5.2361000000000004</v>
      </c>
      <c r="R93" s="112">
        <v>5.6428000000000003</v>
      </c>
      <c r="S93" s="112">
        <v>6.2343000000000002</v>
      </c>
      <c r="T93" s="112">
        <v>6.0804999999999998</v>
      </c>
      <c r="U93" s="119">
        <v>5.9630000000000001</v>
      </c>
      <c r="V93" s="114">
        <v>5.8727</v>
      </c>
      <c r="W93" s="112">
        <v>6.1539000000000001</v>
      </c>
      <c r="X93" s="112">
        <v>6.4001999999999999</v>
      </c>
      <c r="Y93" s="278">
        <v>5.7556000000000003</v>
      </c>
      <c r="Z93" s="112" t="s">
        <v>430</v>
      </c>
      <c r="AA93" s="112">
        <v>5.6657000000000002</v>
      </c>
      <c r="AB93" s="112">
        <v>6.1642999999999999</v>
      </c>
      <c r="AC93" s="112">
        <v>5.9978999999999996</v>
      </c>
      <c r="AD93" s="112">
        <v>5.9112999999999998</v>
      </c>
      <c r="AE93" s="112">
        <v>5.6094999999999997</v>
      </c>
      <c r="AF93" s="119">
        <v>5.1673</v>
      </c>
      <c r="AG93" s="110"/>
      <c r="AH93" s="306">
        <v>20</v>
      </c>
      <c r="AI93" s="110">
        <v>22</v>
      </c>
      <c r="AJ93" s="110">
        <v>22</v>
      </c>
      <c r="AK93" s="110">
        <v>22</v>
      </c>
      <c r="AL93" s="110">
        <v>21</v>
      </c>
      <c r="AM93" s="110">
        <v>18</v>
      </c>
      <c r="AN93" s="110">
        <v>18</v>
      </c>
      <c r="AO93" s="249">
        <v>17</v>
      </c>
      <c r="AP93" s="110">
        <v>17</v>
      </c>
      <c r="AQ93" s="110">
        <v>17</v>
      </c>
      <c r="AR93" s="110">
        <v>17</v>
      </c>
      <c r="AS93" s="110">
        <v>17</v>
      </c>
      <c r="AT93" s="110" t="s">
        <v>430</v>
      </c>
      <c r="AU93" s="110">
        <v>20</v>
      </c>
      <c r="AV93" s="110">
        <v>18</v>
      </c>
      <c r="AW93" s="110">
        <v>18</v>
      </c>
      <c r="AX93" s="110">
        <v>16</v>
      </c>
      <c r="AY93" s="299">
        <v>22</v>
      </c>
      <c r="AZ93" s="595"/>
      <c r="BA93" s="278">
        <v>20.55</v>
      </c>
      <c r="BB93" s="112">
        <v>77.239999999999995</v>
      </c>
      <c r="BC93" s="112" t="s">
        <v>430</v>
      </c>
      <c r="BD93" s="112" t="s">
        <v>430</v>
      </c>
      <c r="BE93" s="278" t="s">
        <v>430</v>
      </c>
      <c r="BF93" s="278">
        <v>2.2200000000000002</v>
      </c>
      <c r="BG93" s="113"/>
      <c r="BH93" s="117">
        <v>2.2200000000000002</v>
      </c>
      <c r="BI93" s="112">
        <v>46.45</v>
      </c>
      <c r="BJ93" s="112">
        <v>30.79</v>
      </c>
      <c r="BK93" s="112" t="s">
        <v>430</v>
      </c>
      <c r="BL93" s="112" t="s">
        <v>430</v>
      </c>
      <c r="BM93" s="117" t="s">
        <v>430</v>
      </c>
      <c r="BN93" s="118" t="s">
        <v>430</v>
      </c>
      <c r="BO93" s="118">
        <v>20.55</v>
      </c>
      <c r="BP93" s="118" t="s">
        <v>430</v>
      </c>
      <c r="BQ93" s="118" t="s">
        <v>430</v>
      </c>
      <c r="BR93" s="597"/>
      <c r="BS93" s="269" t="s">
        <v>430</v>
      </c>
      <c r="BT93" s="112">
        <v>12.737125327452601</v>
      </c>
      <c r="BU93" s="113"/>
      <c r="BV93" s="139" t="s">
        <v>7515</v>
      </c>
    </row>
    <row r="94" spans="1:74" s="107" customFormat="1" x14ac:dyDescent="0.25">
      <c r="A94" s="108" t="s">
        <v>7590</v>
      </c>
      <c r="B94" s="109"/>
      <c r="C94" s="734">
        <v>39329</v>
      </c>
      <c r="D94" s="109"/>
      <c r="E94" s="110">
        <v>786.72</v>
      </c>
      <c r="F94" s="109"/>
      <c r="G94" s="111">
        <v>364.45370000000003</v>
      </c>
      <c r="H94" s="253"/>
      <c r="I94" s="114">
        <v>0.13808000000000001</v>
      </c>
      <c r="J94" s="112">
        <v>6.34</v>
      </c>
      <c r="K94" s="112">
        <v>0.12822</v>
      </c>
      <c r="L94" s="119">
        <v>0.12822</v>
      </c>
      <c r="M94" s="112"/>
      <c r="N94" s="114">
        <v>2.9146000000000001</v>
      </c>
      <c r="O94" s="112">
        <v>4.4115000000000002</v>
      </c>
      <c r="P94" s="112">
        <v>5.1958000000000002</v>
      </c>
      <c r="Q94" s="112">
        <v>5.8993000000000002</v>
      </c>
      <c r="R94" s="112">
        <v>6.2816999999999998</v>
      </c>
      <c r="S94" s="112">
        <v>6.7641</v>
      </c>
      <c r="T94" s="112">
        <v>6.7282999999999999</v>
      </c>
      <c r="U94" s="119">
        <v>6.4962999999999997</v>
      </c>
      <c r="V94" s="114">
        <v>6.3708</v>
      </c>
      <c r="W94" s="112">
        <v>6.6795</v>
      </c>
      <c r="X94" s="112">
        <v>6.8727</v>
      </c>
      <c r="Y94" s="278">
        <v>6.2068000000000003</v>
      </c>
      <c r="Z94" s="112">
        <v>6.0590999999999999</v>
      </c>
      <c r="AA94" s="112">
        <v>6.1616999999999997</v>
      </c>
      <c r="AB94" s="112">
        <v>6.9379</v>
      </c>
      <c r="AC94" s="112">
        <v>6.5792999999999999</v>
      </c>
      <c r="AD94" s="112">
        <v>6.4138999999999999</v>
      </c>
      <c r="AE94" s="112">
        <v>6.2476000000000003</v>
      </c>
      <c r="AF94" s="119">
        <v>7.0540000000000003</v>
      </c>
      <c r="AG94" s="110"/>
      <c r="AH94" s="306">
        <v>17</v>
      </c>
      <c r="AI94" s="110">
        <v>18</v>
      </c>
      <c r="AJ94" s="110">
        <v>15</v>
      </c>
      <c r="AK94" s="110">
        <v>7</v>
      </c>
      <c r="AL94" s="110">
        <v>3</v>
      </c>
      <c r="AM94" s="110">
        <v>2</v>
      </c>
      <c r="AN94" s="110">
        <v>2</v>
      </c>
      <c r="AO94" s="249">
        <v>2</v>
      </c>
      <c r="AP94" s="110">
        <v>2</v>
      </c>
      <c r="AQ94" s="110">
        <v>2</v>
      </c>
      <c r="AR94" s="110">
        <v>6</v>
      </c>
      <c r="AS94" s="110">
        <v>5</v>
      </c>
      <c r="AT94" s="110">
        <v>3</v>
      </c>
      <c r="AU94" s="110">
        <v>3</v>
      </c>
      <c r="AV94" s="110">
        <v>2</v>
      </c>
      <c r="AW94" s="110">
        <v>1</v>
      </c>
      <c r="AX94" s="110">
        <v>2</v>
      </c>
      <c r="AY94" s="299">
        <v>9</v>
      </c>
      <c r="AZ94" s="595"/>
      <c r="BA94" s="278">
        <v>16.98</v>
      </c>
      <c r="BB94" s="112">
        <v>72.540000000000006</v>
      </c>
      <c r="BC94" s="112" t="s">
        <v>430</v>
      </c>
      <c r="BD94" s="112">
        <v>1.91</v>
      </c>
      <c r="BE94" s="278" t="s">
        <v>430</v>
      </c>
      <c r="BF94" s="278">
        <v>8.58</v>
      </c>
      <c r="BG94" s="113"/>
      <c r="BH94" s="117">
        <v>8.58</v>
      </c>
      <c r="BI94" s="112">
        <v>23.46</v>
      </c>
      <c r="BJ94" s="112">
        <v>32.549999999999997</v>
      </c>
      <c r="BK94" s="112">
        <v>18.440000000000001</v>
      </c>
      <c r="BL94" s="112" t="s">
        <v>430</v>
      </c>
      <c r="BM94" s="117" t="s">
        <v>430</v>
      </c>
      <c r="BN94" s="118" t="s">
        <v>430</v>
      </c>
      <c r="BO94" s="118">
        <v>16.98</v>
      </c>
      <c r="BP94" s="118" t="s">
        <v>430</v>
      </c>
      <c r="BQ94" s="118" t="s">
        <v>430</v>
      </c>
      <c r="BR94" s="597"/>
      <c r="BS94" s="269">
        <v>1.9071475794278601</v>
      </c>
      <c r="BT94" s="112">
        <v>10.0960901669712</v>
      </c>
      <c r="BU94" s="113"/>
      <c r="BV94" s="139" t="s">
        <v>7515</v>
      </c>
    </row>
    <row r="95" spans="1:74" s="107" customFormat="1" x14ac:dyDescent="0.25">
      <c r="A95" s="108" t="s">
        <v>7591</v>
      </c>
      <c r="B95" s="109"/>
      <c r="C95" s="734">
        <v>43481</v>
      </c>
      <c r="D95" s="109"/>
      <c r="E95" s="110">
        <v>672.3</v>
      </c>
      <c r="F95" s="109"/>
      <c r="G95" s="111">
        <v>1503.6395</v>
      </c>
      <c r="H95" s="253"/>
      <c r="I95" s="114">
        <v>0.14000000000000001</v>
      </c>
      <c r="J95" s="112">
        <v>6.36</v>
      </c>
      <c r="K95" s="112">
        <v>0.13</v>
      </c>
      <c r="L95" s="119">
        <v>0.14000000000000001</v>
      </c>
      <c r="M95" s="112"/>
      <c r="N95" s="114">
        <v>3.6924999999999999</v>
      </c>
      <c r="O95" s="112">
        <v>4.8567999999999998</v>
      </c>
      <c r="P95" s="112">
        <v>5.4522000000000004</v>
      </c>
      <c r="Q95" s="112">
        <v>6.0742000000000003</v>
      </c>
      <c r="R95" s="112">
        <v>6.3333000000000004</v>
      </c>
      <c r="S95" s="112">
        <v>6.6871</v>
      </c>
      <c r="T95" s="112">
        <v>6.5742000000000003</v>
      </c>
      <c r="U95" s="119">
        <v>6.3647</v>
      </c>
      <c r="V95" s="114">
        <v>6.2298</v>
      </c>
      <c r="W95" s="112">
        <v>6.5458999999999996</v>
      </c>
      <c r="X95" s="112">
        <v>6.7634999999999996</v>
      </c>
      <c r="Y95" s="278">
        <v>6.0157999999999996</v>
      </c>
      <c r="Z95" s="112" t="s">
        <v>430</v>
      </c>
      <c r="AA95" s="112">
        <v>6.2149000000000001</v>
      </c>
      <c r="AB95" s="112">
        <v>6.7493999999999996</v>
      </c>
      <c r="AC95" s="112">
        <v>6.4459</v>
      </c>
      <c r="AD95" s="112">
        <v>6.2816999999999998</v>
      </c>
      <c r="AE95" s="112">
        <v>6.4447999999999999</v>
      </c>
      <c r="AF95" s="119">
        <v>5.5156000000000001</v>
      </c>
      <c r="AG95" s="110"/>
      <c r="AH95" s="306">
        <v>14</v>
      </c>
      <c r="AI95" s="110">
        <v>12</v>
      </c>
      <c r="AJ95" s="110">
        <v>9</v>
      </c>
      <c r="AK95" s="110">
        <v>2</v>
      </c>
      <c r="AL95" s="110">
        <v>2</v>
      </c>
      <c r="AM95" s="110">
        <v>5</v>
      </c>
      <c r="AN95" s="110">
        <v>11</v>
      </c>
      <c r="AO95" s="249">
        <v>11</v>
      </c>
      <c r="AP95" s="110">
        <v>10</v>
      </c>
      <c r="AQ95" s="110">
        <v>10</v>
      </c>
      <c r="AR95" s="110">
        <v>10</v>
      </c>
      <c r="AS95" s="110">
        <v>11</v>
      </c>
      <c r="AT95" s="110" t="s">
        <v>430</v>
      </c>
      <c r="AU95" s="110">
        <v>2</v>
      </c>
      <c r="AV95" s="110">
        <v>11</v>
      </c>
      <c r="AW95" s="110">
        <v>10</v>
      </c>
      <c r="AX95" s="110">
        <v>10</v>
      </c>
      <c r="AY95" s="299">
        <v>2</v>
      </c>
      <c r="AZ95" s="595"/>
      <c r="BA95" s="278">
        <v>16.97</v>
      </c>
      <c r="BB95" s="112">
        <v>78.7</v>
      </c>
      <c r="BC95" s="112" t="s">
        <v>430</v>
      </c>
      <c r="BD95" s="112" t="s">
        <v>430</v>
      </c>
      <c r="BE95" s="278" t="s">
        <v>430</v>
      </c>
      <c r="BF95" s="278">
        <v>4.33</v>
      </c>
      <c r="BG95" s="113"/>
      <c r="BH95" s="117">
        <v>4.33</v>
      </c>
      <c r="BI95" s="112">
        <v>33.07</v>
      </c>
      <c r="BJ95" s="112">
        <v>34.46</v>
      </c>
      <c r="BK95" s="112">
        <v>11.16</v>
      </c>
      <c r="BL95" s="112" t="s">
        <v>430</v>
      </c>
      <c r="BM95" s="117" t="s">
        <v>430</v>
      </c>
      <c r="BN95" s="118" t="s">
        <v>430</v>
      </c>
      <c r="BO95" s="118">
        <v>16.97</v>
      </c>
      <c r="BP95" s="118" t="s">
        <v>430</v>
      </c>
      <c r="BQ95" s="118" t="s">
        <v>430</v>
      </c>
      <c r="BR95" s="597"/>
      <c r="BS95" s="269" t="s">
        <v>430</v>
      </c>
      <c r="BT95" s="112">
        <v>7.3378201985324303</v>
      </c>
      <c r="BU95" s="113"/>
      <c r="BV95" s="139" t="s">
        <v>7515</v>
      </c>
    </row>
    <row r="96" spans="1:74" s="107" customFormat="1" x14ac:dyDescent="0.25">
      <c r="A96" s="108" t="s">
        <v>7592</v>
      </c>
      <c r="B96" s="109"/>
      <c r="C96" s="734">
        <v>45944</v>
      </c>
      <c r="D96" s="109"/>
      <c r="E96" s="110">
        <v>670.53</v>
      </c>
      <c r="F96" s="109"/>
      <c r="G96" s="111">
        <v>1055.0282999999999</v>
      </c>
      <c r="H96" s="253"/>
      <c r="I96" s="114">
        <v>0.12603</v>
      </c>
      <c r="J96" s="112">
        <v>6.3</v>
      </c>
      <c r="K96" s="112">
        <v>0.12055</v>
      </c>
      <c r="L96" s="119">
        <v>0.12603</v>
      </c>
      <c r="M96" s="112"/>
      <c r="N96" s="114">
        <v>2.9236</v>
      </c>
      <c r="O96" s="112">
        <v>4.2290999999999999</v>
      </c>
      <c r="P96" s="112">
        <v>5.149</v>
      </c>
      <c r="Q96" s="112">
        <v>5.7983000000000002</v>
      </c>
      <c r="R96" s="112">
        <v>6.1628999999999996</v>
      </c>
      <c r="S96" s="112">
        <v>6.6539999999999999</v>
      </c>
      <c r="T96" s="112">
        <v>6.6454000000000004</v>
      </c>
      <c r="U96" s="119">
        <v>6.4474</v>
      </c>
      <c r="V96" s="114" t="s">
        <v>430</v>
      </c>
      <c r="W96" s="112" t="s">
        <v>430</v>
      </c>
      <c r="X96" s="112" t="s">
        <v>430</v>
      </c>
      <c r="Y96" s="278" t="s">
        <v>430</v>
      </c>
      <c r="Z96" s="112" t="s">
        <v>430</v>
      </c>
      <c r="AA96" s="112">
        <v>5.9508999999999999</v>
      </c>
      <c r="AB96" s="112">
        <v>6.7835000000000001</v>
      </c>
      <c r="AC96" s="112">
        <v>6.5259999999999998</v>
      </c>
      <c r="AD96" s="112" t="s">
        <v>430</v>
      </c>
      <c r="AE96" s="112">
        <v>6.1986999999999997</v>
      </c>
      <c r="AF96" s="119">
        <v>6.4790999999999999</v>
      </c>
      <c r="AG96" s="110"/>
      <c r="AH96" s="306">
        <v>16</v>
      </c>
      <c r="AI96" s="110">
        <v>19</v>
      </c>
      <c r="AJ96" s="110">
        <v>17</v>
      </c>
      <c r="AK96" s="110">
        <v>12</v>
      </c>
      <c r="AL96" s="110">
        <v>11</v>
      </c>
      <c r="AM96" s="110">
        <v>8</v>
      </c>
      <c r="AN96" s="110">
        <v>7</v>
      </c>
      <c r="AO96" s="249">
        <v>8</v>
      </c>
      <c r="AP96" s="110" t="s">
        <v>430</v>
      </c>
      <c r="AQ96" s="110" t="s">
        <v>430</v>
      </c>
      <c r="AR96" s="110" t="s">
        <v>430</v>
      </c>
      <c r="AS96" s="110" t="s">
        <v>430</v>
      </c>
      <c r="AT96" s="110" t="s">
        <v>430</v>
      </c>
      <c r="AU96" s="110">
        <v>14</v>
      </c>
      <c r="AV96" s="110">
        <v>9</v>
      </c>
      <c r="AW96" s="110">
        <v>5</v>
      </c>
      <c r="AX96" s="110" t="s">
        <v>430</v>
      </c>
      <c r="AY96" s="299">
        <v>12</v>
      </c>
      <c r="AZ96" s="595"/>
      <c r="BA96" s="278">
        <v>11.79</v>
      </c>
      <c r="BB96" s="112">
        <v>85.27</v>
      </c>
      <c r="BC96" s="112" t="s">
        <v>430</v>
      </c>
      <c r="BD96" s="112" t="s">
        <v>430</v>
      </c>
      <c r="BE96" s="278" t="s">
        <v>430</v>
      </c>
      <c r="BF96" s="278">
        <v>2.94</v>
      </c>
      <c r="BG96" s="113"/>
      <c r="BH96" s="117">
        <v>2.94</v>
      </c>
      <c r="BI96" s="112">
        <v>34.47</v>
      </c>
      <c r="BJ96" s="112">
        <v>47.38</v>
      </c>
      <c r="BK96" s="112">
        <v>3.43</v>
      </c>
      <c r="BL96" s="112" t="s">
        <v>430</v>
      </c>
      <c r="BM96" s="117" t="s">
        <v>430</v>
      </c>
      <c r="BN96" s="118" t="s">
        <v>430</v>
      </c>
      <c r="BO96" s="118">
        <v>11.79</v>
      </c>
      <c r="BP96" s="118" t="s">
        <v>430</v>
      </c>
      <c r="BQ96" s="118" t="s">
        <v>430</v>
      </c>
      <c r="BR96" s="597"/>
      <c r="BS96" s="269">
        <v>7.1283676592871599</v>
      </c>
      <c r="BT96" s="112">
        <v>17.765874208223401</v>
      </c>
      <c r="BU96" s="113"/>
      <c r="BV96" s="139" t="s">
        <v>7533</v>
      </c>
    </row>
    <row r="97" spans="1:75" s="107" customFormat="1" x14ac:dyDescent="0.25">
      <c r="A97" s="108" t="s">
        <v>7593</v>
      </c>
      <c r="B97" s="109"/>
      <c r="C97" s="734">
        <v>41591</v>
      </c>
      <c r="D97" s="109"/>
      <c r="E97" s="110">
        <v>572.66</v>
      </c>
      <c r="F97" s="109"/>
      <c r="G97" s="111">
        <v>2149.2058000000002</v>
      </c>
      <c r="H97" s="253"/>
      <c r="I97" s="114">
        <v>0.12</v>
      </c>
      <c r="J97" s="112">
        <v>6.18</v>
      </c>
      <c r="K97" s="112" t="s">
        <v>430</v>
      </c>
      <c r="L97" s="119">
        <v>0.12</v>
      </c>
      <c r="M97" s="112"/>
      <c r="N97" s="114">
        <v>4.1867999999999999</v>
      </c>
      <c r="O97" s="112">
        <v>4.5111999999999997</v>
      </c>
      <c r="P97" s="112">
        <v>5.1353999999999997</v>
      </c>
      <c r="Q97" s="112">
        <v>5.7603999999999997</v>
      </c>
      <c r="R97" s="112">
        <v>6.0505000000000004</v>
      </c>
      <c r="S97" s="112">
        <v>6.2873000000000001</v>
      </c>
      <c r="T97" s="112">
        <v>6.3291000000000004</v>
      </c>
      <c r="U97" s="119">
        <v>6.1898</v>
      </c>
      <c r="V97" s="114">
        <v>6.0885999999999996</v>
      </c>
      <c r="W97" s="112">
        <v>6.4324000000000003</v>
      </c>
      <c r="X97" s="112">
        <v>6.6757999999999997</v>
      </c>
      <c r="Y97" s="278">
        <v>6.0469999999999997</v>
      </c>
      <c r="Z97" s="112">
        <v>5.6736000000000004</v>
      </c>
      <c r="AA97" s="112">
        <v>5.8320999999999996</v>
      </c>
      <c r="AB97" s="112">
        <v>6.4589999999999996</v>
      </c>
      <c r="AC97" s="112">
        <v>6.2442000000000002</v>
      </c>
      <c r="AD97" s="112">
        <v>6.1257000000000001</v>
      </c>
      <c r="AE97" s="112">
        <v>6.1105999999999998</v>
      </c>
      <c r="AF97" s="119">
        <v>6.1718000000000002</v>
      </c>
      <c r="AG97" s="110"/>
      <c r="AH97" s="306">
        <v>8</v>
      </c>
      <c r="AI97" s="110">
        <v>17</v>
      </c>
      <c r="AJ97" s="110">
        <v>19</v>
      </c>
      <c r="AK97" s="110">
        <v>14</v>
      </c>
      <c r="AL97" s="110">
        <v>14</v>
      </c>
      <c r="AM97" s="110">
        <v>17</v>
      </c>
      <c r="AN97" s="110">
        <v>16</v>
      </c>
      <c r="AO97" s="249">
        <v>15</v>
      </c>
      <c r="AP97" s="110">
        <v>14</v>
      </c>
      <c r="AQ97" s="110">
        <v>13</v>
      </c>
      <c r="AR97" s="110">
        <v>12</v>
      </c>
      <c r="AS97" s="110">
        <v>10</v>
      </c>
      <c r="AT97" s="110">
        <v>9</v>
      </c>
      <c r="AU97" s="110">
        <v>18</v>
      </c>
      <c r="AV97" s="110">
        <v>16</v>
      </c>
      <c r="AW97" s="110">
        <v>16</v>
      </c>
      <c r="AX97" s="110">
        <v>14</v>
      </c>
      <c r="AY97" s="299">
        <v>14</v>
      </c>
      <c r="AZ97" s="595"/>
      <c r="BA97" s="278">
        <v>29.18</v>
      </c>
      <c r="BB97" s="112">
        <v>65.790000000000006</v>
      </c>
      <c r="BC97" s="112" t="s">
        <v>430</v>
      </c>
      <c r="BD97" s="112" t="s">
        <v>430</v>
      </c>
      <c r="BE97" s="278" t="s">
        <v>430</v>
      </c>
      <c r="BF97" s="278">
        <v>5.04</v>
      </c>
      <c r="BG97" s="113"/>
      <c r="BH97" s="117">
        <v>5.04</v>
      </c>
      <c r="BI97" s="112">
        <v>21.61</v>
      </c>
      <c r="BJ97" s="112">
        <v>38.94</v>
      </c>
      <c r="BK97" s="112">
        <v>5.24</v>
      </c>
      <c r="BL97" s="112" t="s">
        <v>430</v>
      </c>
      <c r="BM97" s="117" t="s">
        <v>430</v>
      </c>
      <c r="BN97" s="118" t="s">
        <v>430</v>
      </c>
      <c r="BO97" s="118">
        <v>29.18</v>
      </c>
      <c r="BP97" s="118" t="s">
        <v>430</v>
      </c>
      <c r="BQ97" s="118" t="s">
        <v>430</v>
      </c>
      <c r="BR97" s="597"/>
      <c r="BS97" s="269">
        <v>5.2426616989514701</v>
      </c>
      <c r="BT97" s="112">
        <v>21.6529277656694</v>
      </c>
      <c r="BU97" s="113"/>
      <c r="BV97" s="139" t="s">
        <v>7515</v>
      </c>
    </row>
    <row r="98" spans="1:75" s="107" customFormat="1" x14ac:dyDescent="0.25">
      <c r="A98" s="108" t="s">
        <v>7594</v>
      </c>
      <c r="B98" s="109"/>
      <c r="C98" s="734">
        <v>42826</v>
      </c>
      <c r="D98" s="109"/>
      <c r="E98" s="110">
        <v>536.70000000000005</v>
      </c>
      <c r="F98" s="109"/>
      <c r="G98" s="111">
        <v>37.2851</v>
      </c>
      <c r="H98" s="253"/>
      <c r="I98" s="114">
        <v>0.12055</v>
      </c>
      <c r="J98" s="112">
        <v>6.02</v>
      </c>
      <c r="K98" s="112">
        <v>0.11507000000000001</v>
      </c>
      <c r="L98" s="119">
        <v>0.12055</v>
      </c>
      <c r="M98" s="112"/>
      <c r="N98" s="114">
        <v>2.8391999999999999</v>
      </c>
      <c r="O98" s="112">
        <v>4.7007000000000003</v>
      </c>
      <c r="P98" s="112">
        <v>5.1515000000000004</v>
      </c>
      <c r="Q98" s="112">
        <v>5.62</v>
      </c>
      <c r="R98" s="112">
        <v>5.8712</v>
      </c>
      <c r="S98" s="112">
        <v>6.0759999999999996</v>
      </c>
      <c r="T98" s="112">
        <v>5.8905000000000003</v>
      </c>
      <c r="U98" s="119">
        <v>5.8292000000000002</v>
      </c>
      <c r="V98" s="114">
        <v>5.7709000000000001</v>
      </c>
      <c r="W98" s="112">
        <v>6.1558999999999999</v>
      </c>
      <c r="X98" s="112">
        <v>6.4402999999999997</v>
      </c>
      <c r="Y98" s="278">
        <v>5.8585000000000003</v>
      </c>
      <c r="Z98" s="112" t="s">
        <v>430</v>
      </c>
      <c r="AA98" s="112">
        <v>5.7603</v>
      </c>
      <c r="AB98" s="112">
        <v>5.9785000000000004</v>
      </c>
      <c r="AC98" s="112">
        <v>5.8609</v>
      </c>
      <c r="AD98" s="112">
        <v>5.7931999999999997</v>
      </c>
      <c r="AE98" s="112">
        <v>5.8925999999999998</v>
      </c>
      <c r="AF98" s="119">
        <v>5.5157999999999996</v>
      </c>
      <c r="AG98" s="110"/>
      <c r="AH98" s="306">
        <v>18</v>
      </c>
      <c r="AI98" s="110">
        <v>15</v>
      </c>
      <c r="AJ98" s="110">
        <v>16</v>
      </c>
      <c r="AK98" s="110">
        <v>17</v>
      </c>
      <c r="AL98" s="110">
        <v>18</v>
      </c>
      <c r="AM98" s="110">
        <v>20</v>
      </c>
      <c r="AN98" s="110">
        <v>20</v>
      </c>
      <c r="AO98" s="249">
        <v>19</v>
      </c>
      <c r="AP98" s="110">
        <v>18</v>
      </c>
      <c r="AQ98" s="110">
        <v>16</v>
      </c>
      <c r="AR98" s="110">
        <v>16</v>
      </c>
      <c r="AS98" s="110">
        <v>16</v>
      </c>
      <c r="AT98" s="110" t="s">
        <v>430</v>
      </c>
      <c r="AU98" s="110">
        <v>19</v>
      </c>
      <c r="AV98" s="110">
        <v>20</v>
      </c>
      <c r="AW98" s="110">
        <v>20</v>
      </c>
      <c r="AX98" s="110">
        <v>18</v>
      </c>
      <c r="AY98" s="299">
        <v>18</v>
      </c>
      <c r="AZ98" s="595"/>
      <c r="BA98" s="278">
        <v>30.47</v>
      </c>
      <c r="BB98" s="112">
        <v>61.24</v>
      </c>
      <c r="BC98" s="112" t="s">
        <v>430</v>
      </c>
      <c r="BD98" s="112" t="s">
        <v>430</v>
      </c>
      <c r="BE98" s="278" t="s">
        <v>430</v>
      </c>
      <c r="BF98" s="278">
        <v>8.2799999999999994</v>
      </c>
      <c r="BG98" s="113"/>
      <c r="BH98" s="117">
        <v>8.2799999999999994</v>
      </c>
      <c r="BI98" s="112">
        <v>24.93</v>
      </c>
      <c r="BJ98" s="112">
        <v>12.09</v>
      </c>
      <c r="BK98" s="112">
        <v>24.23</v>
      </c>
      <c r="BL98" s="112" t="s">
        <v>430</v>
      </c>
      <c r="BM98" s="117" t="s">
        <v>430</v>
      </c>
      <c r="BN98" s="118" t="s">
        <v>430</v>
      </c>
      <c r="BO98" s="118">
        <v>30.47</v>
      </c>
      <c r="BP98" s="118" t="s">
        <v>430</v>
      </c>
      <c r="BQ98" s="118" t="s">
        <v>430</v>
      </c>
      <c r="BR98" s="597"/>
      <c r="BS98" s="269" t="s">
        <v>430</v>
      </c>
      <c r="BT98" s="112" t="s">
        <v>430</v>
      </c>
      <c r="BU98" s="113"/>
      <c r="BV98" s="139" t="s">
        <v>7515</v>
      </c>
    </row>
    <row r="99" spans="1:75" s="107" customFormat="1" x14ac:dyDescent="0.25">
      <c r="A99" s="108" t="s">
        <v>7595</v>
      </c>
      <c r="B99" s="109"/>
      <c r="C99" s="734">
        <v>46006</v>
      </c>
      <c r="D99" s="109"/>
      <c r="E99" s="110">
        <v>483.25</v>
      </c>
      <c r="F99" s="109"/>
      <c r="G99" s="111">
        <v>104.0179</v>
      </c>
      <c r="H99" s="253"/>
      <c r="I99" s="114">
        <v>0.10959000000000001</v>
      </c>
      <c r="J99" s="112">
        <v>6.21</v>
      </c>
      <c r="K99" s="112">
        <v>0.10959000000000001</v>
      </c>
      <c r="L99" s="119">
        <v>0.10959000000000001</v>
      </c>
      <c r="M99" s="112"/>
      <c r="N99" s="114">
        <v>2.7723</v>
      </c>
      <c r="O99" s="112">
        <v>4.1420000000000003</v>
      </c>
      <c r="P99" s="112">
        <v>4.9523999999999999</v>
      </c>
      <c r="Q99" s="112">
        <v>5.4629000000000003</v>
      </c>
      <c r="R99" s="112">
        <v>5.8711000000000002</v>
      </c>
      <c r="S99" s="112">
        <v>6.3140999999999998</v>
      </c>
      <c r="T99" s="112">
        <v>6.0003000000000002</v>
      </c>
      <c r="U99" s="119" t="s">
        <v>430</v>
      </c>
      <c r="V99" s="114" t="s">
        <v>430</v>
      </c>
      <c r="W99" s="112" t="s">
        <v>430</v>
      </c>
      <c r="X99" s="112" t="s">
        <v>430</v>
      </c>
      <c r="Y99" s="278" t="s">
        <v>430</v>
      </c>
      <c r="Z99" s="112" t="s">
        <v>430</v>
      </c>
      <c r="AA99" s="112">
        <v>5.8364000000000003</v>
      </c>
      <c r="AB99" s="112">
        <v>6.1524000000000001</v>
      </c>
      <c r="AC99" s="112">
        <v>5.8428000000000004</v>
      </c>
      <c r="AD99" s="112" t="s">
        <v>430</v>
      </c>
      <c r="AE99" s="112">
        <v>5.8436000000000003</v>
      </c>
      <c r="AF99" s="119">
        <v>5.9134000000000002</v>
      </c>
      <c r="AG99" s="110"/>
      <c r="AH99" s="306">
        <v>19</v>
      </c>
      <c r="AI99" s="110">
        <v>20</v>
      </c>
      <c r="AJ99" s="110">
        <v>21</v>
      </c>
      <c r="AK99" s="110">
        <v>21</v>
      </c>
      <c r="AL99" s="110">
        <v>19</v>
      </c>
      <c r="AM99" s="110">
        <v>16</v>
      </c>
      <c r="AN99" s="110">
        <v>19</v>
      </c>
      <c r="AO99" s="249" t="s">
        <v>430</v>
      </c>
      <c r="AP99" s="110" t="s">
        <v>430</v>
      </c>
      <c r="AQ99" s="110" t="s">
        <v>430</v>
      </c>
      <c r="AR99" s="110" t="s">
        <v>430</v>
      </c>
      <c r="AS99" s="110" t="s">
        <v>430</v>
      </c>
      <c r="AT99" s="110" t="s">
        <v>430</v>
      </c>
      <c r="AU99" s="110">
        <v>17</v>
      </c>
      <c r="AV99" s="110">
        <v>19</v>
      </c>
      <c r="AW99" s="110">
        <v>21</v>
      </c>
      <c r="AX99" s="110" t="s">
        <v>430</v>
      </c>
      <c r="AY99" s="299">
        <v>19</v>
      </c>
      <c r="AZ99" s="595"/>
      <c r="BA99" s="278">
        <v>14.37</v>
      </c>
      <c r="BB99" s="112">
        <v>72.959999999999994</v>
      </c>
      <c r="BC99" s="112">
        <v>1.04</v>
      </c>
      <c r="BD99" s="112" t="s">
        <v>430</v>
      </c>
      <c r="BE99" s="278" t="s">
        <v>430</v>
      </c>
      <c r="BF99" s="278">
        <v>11.63</v>
      </c>
      <c r="BG99" s="113"/>
      <c r="BH99" s="117">
        <v>11.63</v>
      </c>
      <c r="BI99" s="112">
        <v>35.92</v>
      </c>
      <c r="BJ99" s="112">
        <v>25.66</v>
      </c>
      <c r="BK99" s="112">
        <v>12.42</v>
      </c>
      <c r="BL99" s="112" t="s">
        <v>430</v>
      </c>
      <c r="BM99" s="117" t="s">
        <v>430</v>
      </c>
      <c r="BN99" s="118" t="s">
        <v>430</v>
      </c>
      <c r="BO99" s="118">
        <v>14.37</v>
      </c>
      <c r="BP99" s="118" t="s">
        <v>430</v>
      </c>
      <c r="BQ99" s="118" t="s">
        <v>430</v>
      </c>
      <c r="BR99" s="597"/>
      <c r="BS99" s="269">
        <v>3.1050782596894901</v>
      </c>
      <c r="BT99" s="112">
        <v>7.1959603492804103</v>
      </c>
      <c r="BU99" s="113"/>
      <c r="BV99" s="139" t="s">
        <v>7533</v>
      </c>
    </row>
    <row r="100" spans="1:75" s="107" customFormat="1" x14ac:dyDescent="0.25">
      <c r="A100" s="108" t="s">
        <v>7596</v>
      </c>
      <c r="B100" s="109"/>
      <c r="C100" s="734">
        <v>40841</v>
      </c>
      <c r="D100" s="109"/>
      <c r="E100" s="110">
        <v>322.7</v>
      </c>
      <c r="F100" s="109"/>
      <c r="G100" s="111">
        <v>2706.6495</v>
      </c>
      <c r="H100" s="253"/>
      <c r="I100" s="114">
        <v>0.13342000000000001</v>
      </c>
      <c r="J100" s="112">
        <v>6.4</v>
      </c>
      <c r="K100" s="112">
        <v>0.13303999999999999</v>
      </c>
      <c r="L100" s="119">
        <v>0.13328999999999999</v>
      </c>
      <c r="M100" s="112"/>
      <c r="N100" s="114">
        <v>3.8613</v>
      </c>
      <c r="O100" s="112">
        <v>4.9385000000000003</v>
      </c>
      <c r="P100" s="112">
        <v>5.5195999999999996</v>
      </c>
      <c r="Q100" s="112">
        <v>5.9154999999999998</v>
      </c>
      <c r="R100" s="112">
        <v>6.2435</v>
      </c>
      <c r="S100" s="112">
        <v>6.6425000000000001</v>
      </c>
      <c r="T100" s="112">
        <v>6.6551</v>
      </c>
      <c r="U100" s="119">
        <v>6.4516</v>
      </c>
      <c r="V100" s="114">
        <v>6.3369</v>
      </c>
      <c r="W100" s="112">
        <v>6.6738</v>
      </c>
      <c r="X100" s="112">
        <v>6.8856000000000002</v>
      </c>
      <c r="Y100" s="278">
        <v>6.1014999999999997</v>
      </c>
      <c r="Z100" s="112">
        <v>5.9527000000000001</v>
      </c>
      <c r="AA100" s="112">
        <v>6.0378999999999996</v>
      </c>
      <c r="AB100" s="112">
        <v>6.8148</v>
      </c>
      <c r="AC100" s="112">
        <v>6.5176999999999996</v>
      </c>
      <c r="AD100" s="112">
        <v>6.3872999999999998</v>
      </c>
      <c r="AE100" s="112">
        <v>6.2576999999999998</v>
      </c>
      <c r="AF100" s="119">
        <v>6.9446000000000003</v>
      </c>
      <c r="AG100" s="110"/>
      <c r="AH100" s="306">
        <v>12</v>
      </c>
      <c r="AI100" s="110">
        <v>10</v>
      </c>
      <c r="AJ100" s="110">
        <v>6</v>
      </c>
      <c r="AK100" s="110">
        <v>6</v>
      </c>
      <c r="AL100" s="110">
        <v>8</v>
      </c>
      <c r="AM100" s="110">
        <v>9</v>
      </c>
      <c r="AN100" s="110">
        <v>5</v>
      </c>
      <c r="AO100" s="249">
        <v>6</v>
      </c>
      <c r="AP100" s="110">
        <v>6</v>
      </c>
      <c r="AQ100" s="110">
        <v>3</v>
      </c>
      <c r="AR100" s="110">
        <v>3</v>
      </c>
      <c r="AS100" s="110">
        <v>8</v>
      </c>
      <c r="AT100" s="110">
        <v>6</v>
      </c>
      <c r="AU100" s="110">
        <v>9</v>
      </c>
      <c r="AV100" s="110">
        <v>8</v>
      </c>
      <c r="AW100" s="110">
        <v>7</v>
      </c>
      <c r="AX100" s="110">
        <v>5</v>
      </c>
      <c r="AY100" s="299">
        <v>7</v>
      </c>
      <c r="AZ100" s="595"/>
      <c r="BA100" s="278">
        <v>7.65</v>
      </c>
      <c r="BB100" s="112">
        <v>91.53</v>
      </c>
      <c r="BC100" s="112" t="s">
        <v>430</v>
      </c>
      <c r="BD100" s="112" t="s">
        <v>430</v>
      </c>
      <c r="BE100" s="278" t="s">
        <v>430</v>
      </c>
      <c r="BF100" s="278">
        <v>0.82</v>
      </c>
      <c r="BG100" s="113"/>
      <c r="BH100" s="117">
        <v>0.82</v>
      </c>
      <c r="BI100" s="112">
        <v>60.85</v>
      </c>
      <c r="BJ100" s="112">
        <v>25.83</v>
      </c>
      <c r="BK100" s="112">
        <v>4.8499999999999996</v>
      </c>
      <c r="BL100" s="112" t="s">
        <v>430</v>
      </c>
      <c r="BM100" s="117" t="s">
        <v>430</v>
      </c>
      <c r="BN100" s="118" t="s">
        <v>430</v>
      </c>
      <c r="BO100" s="118">
        <v>7.65</v>
      </c>
      <c r="BP100" s="118" t="s">
        <v>430</v>
      </c>
      <c r="BQ100" s="118" t="s">
        <v>430</v>
      </c>
      <c r="BR100" s="597"/>
      <c r="BS100" s="269" t="s">
        <v>430</v>
      </c>
      <c r="BT100" s="112">
        <v>16.762442539999999</v>
      </c>
      <c r="BU100" s="113"/>
      <c r="BV100" s="139" t="s">
        <v>7515</v>
      </c>
    </row>
    <row r="101" spans="1:75" s="107" customFormat="1" x14ac:dyDescent="0.25">
      <c r="A101" s="108" t="s">
        <v>7597</v>
      </c>
      <c r="B101" s="109"/>
      <c r="C101" s="734">
        <v>45610</v>
      </c>
      <c r="D101" s="109"/>
      <c r="E101" s="110">
        <v>204.93</v>
      </c>
      <c r="F101" s="109"/>
      <c r="G101" s="111">
        <v>1114.4009000000001</v>
      </c>
      <c r="H101" s="253"/>
      <c r="I101" s="114">
        <v>0.10822</v>
      </c>
      <c r="J101" s="112">
        <v>6.26</v>
      </c>
      <c r="K101" s="112">
        <v>0.1018</v>
      </c>
      <c r="L101" s="119">
        <v>0.1082</v>
      </c>
      <c r="M101" s="112"/>
      <c r="N101" s="114">
        <v>4.4745999999999997</v>
      </c>
      <c r="O101" s="112">
        <v>5.1040000000000001</v>
      </c>
      <c r="P101" s="112">
        <v>5.3611000000000004</v>
      </c>
      <c r="Q101" s="112">
        <v>5.7027999999999999</v>
      </c>
      <c r="R101" s="112">
        <v>6.0133000000000001</v>
      </c>
      <c r="S101" s="112">
        <v>6.4850000000000003</v>
      </c>
      <c r="T101" s="112">
        <v>6.4999000000000002</v>
      </c>
      <c r="U101" s="119">
        <v>6.2649999999999997</v>
      </c>
      <c r="V101" s="114">
        <v>6.1281999999999996</v>
      </c>
      <c r="W101" s="112" t="s">
        <v>430</v>
      </c>
      <c r="X101" s="112" t="s">
        <v>430</v>
      </c>
      <c r="Y101" s="278" t="s">
        <v>430</v>
      </c>
      <c r="Z101" s="112" t="s">
        <v>430</v>
      </c>
      <c r="AA101" s="112">
        <v>5.9180999999999999</v>
      </c>
      <c r="AB101" s="112">
        <v>6.7013999999999996</v>
      </c>
      <c r="AC101" s="112">
        <v>6.3384</v>
      </c>
      <c r="AD101" s="112">
        <v>6.1797000000000004</v>
      </c>
      <c r="AE101" s="112">
        <v>6.0232999999999999</v>
      </c>
      <c r="AF101" s="119">
        <v>6.3314000000000004</v>
      </c>
      <c r="AG101" s="110"/>
      <c r="AH101" s="306">
        <v>6</v>
      </c>
      <c r="AI101" s="110">
        <v>6</v>
      </c>
      <c r="AJ101" s="110">
        <v>11</v>
      </c>
      <c r="AK101" s="110">
        <v>16</v>
      </c>
      <c r="AL101" s="110">
        <v>16</v>
      </c>
      <c r="AM101" s="110">
        <v>14</v>
      </c>
      <c r="AN101" s="110">
        <v>14</v>
      </c>
      <c r="AO101" s="249">
        <v>14</v>
      </c>
      <c r="AP101" s="110">
        <v>13</v>
      </c>
      <c r="AQ101" s="110" t="s">
        <v>430</v>
      </c>
      <c r="AR101" s="110" t="s">
        <v>430</v>
      </c>
      <c r="AS101" s="110" t="s">
        <v>430</v>
      </c>
      <c r="AT101" s="110" t="s">
        <v>430</v>
      </c>
      <c r="AU101" s="110">
        <v>15</v>
      </c>
      <c r="AV101" s="110">
        <v>14</v>
      </c>
      <c r="AW101" s="110">
        <v>15</v>
      </c>
      <c r="AX101" s="110">
        <v>13</v>
      </c>
      <c r="AY101" s="299">
        <v>16</v>
      </c>
      <c r="AZ101" s="595"/>
      <c r="BA101" s="278">
        <v>14.56</v>
      </c>
      <c r="BB101" s="112">
        <v>83.84</v>
      </c>
      <c r="BC101" s="112" t="s">
        <v>430</v>
      </c>
      <c r="BD101" s="112" t="s">
        <v>430</v>
      </c>
      <c r="BE101" s="278" t="s">
        <v>430</v>
      </c>
      <c r="BF101" s="278">
        <v>1.61</v>
      </c>
      <c r="BG101" s="113"/>
      <c r="BH101" s="117">
        <v>1.61</v>
      </c>
      <c r="BI101" s="112">
        <v>36.380000000000003</v>
      </c>
      <c r="BJ101" s="112">
        <v>47.46</v>
      </c>
      <c r="BK101" s="112" t="s">
        <v>430</v>
      </c>
      <c r="BL101" s="112" t="s">
        <v>430</v>
      </c>
      <c r="BM101" s="117" t="s">
        <v>430</v>
      </c>
      <c r="BN101" s="118" t="s">
        <v>430</v>
      </c>
      <c r="BO101" s="118">
        <v>14.56</v>
      </c>
      <c r="BP101" s="118" t="s">
        <v>430</v>
      </c>
      <c r="BQ101" s="118" t="s">
        <v>430</v>
      </c>
      <c r="BR101" s="597"/>
      <c r="BS101" s="269" t="s">
        <v>430</v>
      </c>
      <c r="BT101" s="112">
        <v>4.8621924209724403</v>
      </c>
      <c r="BU101" s="113"/>
      <c r="BV101" s="139" t="s">
        <v>7533</v>
      </c>
    </row>
    <row r="102" spans="1:75" s="107" customFormat="1" x14ac:dyDescent="0.25">
      <c r="A102" s="108" t="s">
        <v>7598</v>
      </c>
      <c r="B102" s="109"/>
      <c r="C102" s="734">
        <v>45989</v>
      </c>
      <c r="D102" s="109"/>
      <c r="E102" s="110">
        <v>100.34</v>
      </c>
      <c r="F102" s="109"/>
      <c r="G102" s="111">
        <v>1047.4775</v>
      </c>
      <c r="H102" s="253"/>
      <c r="I102" s="114">
        <v>9.3149999999999997E-2</v>
      </c>
      <c r="J102" s="112">
        <v>6.35</v>
      </c>
      <c r="K102" s="112">
        <v>9.0410000000000004E-2</v>
      </c>
      <c r="L102" s="119">
        <v>9.3149999999999997E-2</v>
      </c>
      <c r="M102" s="112"/>
      <c r="N102" s="114">
        <v>3.3803000000000001</v>
      </c>
      <c r="O102" s="112">
        <v>5.0803000000000003</v>
      </c>
      <c r="P102" s="112">
        <v>5.4974999999999996</v>
      </c>
      <c r="Q102" s="112">
        <v>5.8449999999999998</v>
      </c>
      <c r="R102" s="112">
        <v>6.1284000000000001</v>
      </c>
      <c r="S102" s="112">
        <v>6.3543000000000003</v>
      </c>
      <c r="T102" s="112">
        <v>6.4824000000000002</v>
      </c>
      <c r="U102" s="119" t="s">
        <v>430</v>
      </c>
      <c r="V102" s="114" t="s">
        <v>430</v>
      </c>
      <c r="W102" s="112" t="s">
        <v>430</v>
      </c>
      <c r="X102" s="112" t="s">
        <v>430</v>
      </c>
      <c r="Y102" s="278" t="s">
        <v>430</v>
      </c>
      <c r="Z102" s="112" t="s">
        <v>430</v>
      </c>
      <c r="AA102" s="112">
        <v>6.0263</v>
      </c>
      <c r="AB102" s="112">
        <v>6.6246999999999998</v>
      </c>
      <c r="AC102" s="112">
        <v>6.3631000000000002</v>
      </c>
      <c r="AD102" s="112" t="s">
        <v>430</v>
      </c>
      <c r="AE102" s="112">
        <v>6.1327999999999996</v>
      </c>
      <c r="AF102" s="119">
        <v>6.5393999999999997</v>
      </c>
      <c r="AG102" s="110"/>
      <c r="AH102" s="306">
        <v>15</v>
      </c>
      <c r="AI102" s="110">
        <v>7</v>
      </c>
      <c r="AJ102" s="110">
        <v>7</v>
      </c>
      <c r="AK102" s="110">
        <v>11</v>
      </c>
      <c r="AL102" s="110">
        <v>13</v>
      </c>
      <c r="AM102" s="110">
        <v>15</v>
      </c>
      <c r="AN102" s="110">
        <v>15</v>
      </c>
      <c r="AO102" s="249" t="s">
        <v>430</v>
      </c>
      <c r="AP102" s="110" t="s">
        <v>430</v>
      </c>
      <c r="AQ102" s="110" t="s">
        <v>430</v>
      </c>
      <c r="AR102" s="110" t="s">
        <v>430</v>
      </c>
      <c r="AS102" s="110" t="s">
        <v>430</v>
      </c>
      <c r="AT102" s="110" t="s">
        <v>430</v>
      </c>
      <c r="AU102" s="110">
        <v>11</v>
      </c>
      <c r="AV102" s="110">
        <v>15</v>
      </c>
      <c r="AW102" s="110">
        <v>14</v>
      </c>
      <c r="AX102" s="110" t="s">
        <v>430</v>
      </c>
      <c r="AY102" s="299">
        <v>13</v>
      </c>
      <c r="AZ102" s="595"/>
      <c r="BA102" s="278">
        <v>18.43</v>
      </c>
      <c r="BB102" s="112">
        <v>71.930000000000007</v>
      </c>
      <c r="BC102" s="112" t="s">
        <v>430</v>
      </c>
      <c r="BD102" s="112">
        <v>4.99</v>
      </c>
      <c r="BE102" s="278" t="s">
        <v>430</v>
      </c>
      <c r="BF102" s="278">
        <v>4.6500000000000004</v>
      </c>
      <c r="BG102" s="113"/>
      <c r="BH102" s="117">
        <v>4.6500000000000004</v>
      </c>
      <c r="BI102" s="112">
        <v>28.2</v>
      </c>
      <c r="BJ102" s="112">
        <v>19.809999999999999</v>
      </c>
      <c r="BK102" s="112">
        <v>28.91</v>
      </c>
      <c r="BL102" s="112" t="s">
        <v>430</v>
      </c>
      <c r="BM102" s="117">
        <v>12.98</v>
      </c>
      <c r="BN102" s="118" t="s">
        <v>430</v>
      </c>
      <c r="BO102" s="118">
        <v>5.46</v>
      </c>
      <c r="BP102" s="118" t="s">
        <v>430</v>
      </c>
      <c r="BQ102" s="118" t="s">
        <v>430</v>
      </c>
      <c r="BR102" s="597"/>
      <c r="BS102" s="269">
        <v>4.9538439209907699</v>
      </c>
      <c r="BT102" s="112">
        <v>9.9694750919938997</v>
      </c>
      <c r="BU102" s="113"/>
      <c r="BV102" s="139" t="s">
        <v>7533</v>
      </c>
    </row>
    <row r="103" spans="1:75" s="107" customFormat="1" x14ac:dyDescent="0.25">
      <c r="A103" s="108" t="s">
        <v>7599</v>
      </c>
      <c r="B103" s="109"/>
      <c r="C103" s="734">
        <v>40231</v>
      </c>
      <c r="D103" s="109"/>
      <c r="E103" s="110">
        <v>76.37</v>
      </c>
      <c r="F103" s="109"/>
      <c r="G103" s="111">
        <v>30.2437</v>
      </c>
      <c r="H103" s="253"/>
      <c r="I103" s="114">
        <v>0.06</v>
      </c>
      <c r="J103" s="112">
        <v>5.73</v>
      </c>
      <c r="K103" s="112">
        <v>0.06</v>
      </c>
      <c r="L103" s="119">
        <v>0.06</v>
      </c>
      <c r="M103" s="112"/>
      <c r="N103" s="114">
        <v>4.2244999999999999</v>
      </c>
      <c r="O103" s="112">
        <v>4.9501999999999997</v>
      </c>
      <c r="P103" s="112">
        <v>5.2637999999999998</v>
      </c>
      <c r="Q103" s="112">
        <v>5.5548000000000002</v>
      </c>
      <c r="R103" s="112">
        <v>5.57</v>
      </c>
      <c r="S103" s="112">
        <v>5.9423000000000004</v>
      </c>
      <c r="T103" s="112">
        <v>5.8371000000000004</v>
      </c>
      <c r="U103" s="119">
        <v>5.7565</v>
      </c>
      <c r="V103" s="114">
        <v>5.7286999999999999</v>
      </c>
      <c r="W103" s="112">
        <v>6.1509</v>
      </c>
      <c r="X103" s="112">
        <v>6.3907999999999996</v>
      </c>
      <c r="Y103" s="278">
        <v>5.9894999999999996</v>
      </c>
      <c r="Z103" s="112">
        <v>5.8586999999999998</v>
      </c>
      <c r="AA103" s="112">
        <v>5.5109000000000004</v>
      </c>
      <c r="AB103" s="112">
        <v>5.9256000000000002</v>
      </c>
      <c r="AC103" s="112">
        <v>5.7625000000000002</v>
      </c>
      <c r="AD103" s="112">
        <v>5.7408999999999999</v>
      </c>
      <c r="AE103" s="112">
        <v>5.6414</v>
      </c>
      <c r="AF103" s="119">
        <v>6.9367000000000001</v>
      </c>
      <c r="AG103" s="110"/>
      <c r="AH103" s="306">
        <v>7</v>
      </c>
      <c r="AI103" s="110">
        <v>9</v>
      </c>
      <c r="AJ103" s="110">
        <v>14</v>
      </c>
      <c r="AK103" s="110">
        <v>19</v>
      </c>
      <c r="AL103" s="110">
        <v>22</v>
      </c>
      <c r="AM103" s="110">
        <v>22</v>
      </c>
      <c r="AN103" s="110">
        <v>22</v>
      </c>
      <c r="AO103" s="249">
        <v>21</v>
      </c>
      <c r="AP103" s="110">
        <v>20</v>
      </c>
      <c r="AQ103" s="110">
        <v>18</v>
      </c>
      <c r="AR103" s="110">
        <v>18</v>
      </c>
      <c r="AS103" s="110">
        <v>12</v>
      </c>
      <c r="AT103" s="110">
        <v>8</v>
      </c>
      <c r="AU103" s="110">
        <v>22</v>
      </c>
      <c r="AV103" s="110">
        <v>22</v>
      </c>
      <c r="AW103" s="110">
        <v>23</v>
      </c>
      <c r="AX103" s="110">
        <v>20</v>
      </c>
      <c r="AY103" s="299">
        <v>21</v>
      </c>
      <c r="AZ103" s="595"/>
      <c r="BA103" s="278">
        <v>26.07</v>
      </c>
      <c r="BB103" s="112">
        <v>64.010000000000005</v>
      </c>
      <c r="BC103" s="112" t="s">
        <v>430</v>
      </c>
      <c r="BD103" s="112" t="s">
        <v>430</v>
      </c>
      <c r="BE103" s="278" t="s">
        <v>430</v>
      </c>
      <c r="BF103" s="278">
        <v>9.92</v>
      </c>
      <c r="BG103" s="113"/>
      <c r="BH103" s="117">
        <v>9.92</v>
      </c>
      <c r="BI103" s="112">
        <v>23.51</v>
      </c>
      <c r="BJ103" s="112">
        <v>20.86</v>
      </c>
      <c r="BK103" s="112">
        <v>19.64</v>
      </c>
      <c r="BL103" s="112" t="s">
        <v>430</v>
      </c>
      <c r="BM103" s="117" t="s">
        <v>430</v>
      </c>
      <c r="BN103" s="118" t="s">
        <v>430</v>
      </c>
      <c r="BO103" s="118">
        <v>26.07</v>
      </c>
      <c r="BP103" s="118" t="s">
        <v>430</v>
      </c>
      <c r="BQ103" s="118" t="s">
        <v>430</v>
      </c>
      <c r="BR103" s="597"/>
      <c r="BS103" s="269">
        <v>6.5409466806540904</v>
      </c>
      <c r="BT103" s="112">
        <v>6.49389370064939</v>
      </c>
      <c r="BU103" s="113"/>
      <c r="BV103" s="139" t="s">
        <v>7515</v>
      </c>
    </row>
    <row r="104" spans="1:75" s="107" customFormat="1" x14ac:dyDescent="0.25">
      <c r="A104" s="108" t="s">
        <v>7600</v>
      </c>
      <c r="B104" s="109"/>
      <c r="C104" s="734">
        <v>45819</v>
      </c>
      <c r="D104" s="109"/>
      <c r="E104" s="110">
        <v>48.87</v>
      </c>
      <c r="F104" s="109"/>
      <c r="G104" s="111">
        <v>1071.2021999999999</v>
      </c>
      <c r="H104" s="253"/>
      <c r="I104" s="114">
        <v>0.05</v>
      </c>
      <c r="J104" s="112">
        <v>5.61</v>
      </c>
      <c r="K104" s="112" t="s">
        <v>430</v>
      </c>
      <c r="L104" s="119">
        <v>0.05</v>
      </c>
      <c r="M104" s="112"/>
      <c r="N104" s="114">
        <v>5.0266000000000002</v>
      </c>
      <c r="O104" s="112">
        <v>4.9802</v>
      </c>
      <c r="P104" s="112">
        <v>5.0633999999999997</v>
      </c>
      <c r="Q104" s="112">
        <v>5.1402000000000001</v>
      </c>
      <c r="R104" s="112">
        <v>5.4640000000000004</v>
      </c>
      <c r="S104" s="112">
        <v>5.3182</v>
      </c>
      <c r="T104" s="112">
        <v>5.8589000000000002</v>
      </c>
      <c r="U104" s="119">
        <v>5.8357000000000001</v>
      </c>
      <c r="V104" s="114">
        <v>5.8936000000000002</v>
      </c>
      <c r="W104" s="112" t="s">
        <v>430</v>
      </c>
      <c r="X104" s="112" t="s">
        <v>430</v>
      </c>
      <c r="Y104" s="278" t="s">
        <v>430</v>
      </c>
      <c r="Z104" s="112" t="s">
        <v>430</v>
      </c>
      <c r="AA104" s="112">
        <v>5.3724999999999996</v>
      </c>
      <c r="AB104" s="112">
        <v>5.9551999999999996</v>
      </c>
      <c r="AC104" s="112">
        <v>5.8621999999999996</v>
      </c>
      <c r="AD104" s="112">
        <v>5.8630000000000004</v>
      </c>
      <c r="AE104" s="112">
        <v>5.3693999999999997</v>
      </c>
      <c r="AF104" s="119">
        <v>5.9410999999999996</v>
      </c>
      <c r="AG104" s="110"/>
      <c r="AH104" s="306">
        <v>3</v>
      </c>
      <c r="AI104" s="110">
        <v>8</v>
      </c>
      <c r="AJ104" s="110">
        <v>20</v>
      </c>
      <c r="AK104" s="110">
        <v>23</v>
      </c>
      <c r="AL104" s="110">
        <v>23</v>
      </c>
      <c r="AM104" s="110">
        <v>23</v>
      </c>
      <c r="AN104" s="110">
        <v>21</v>
      </c>
      <c r="AO104" s="249">
        <v>18</v>
      </c>
      <c r="AP104" s="110">
        <v>16</v>
      </c>
      <c r="AQ104" s="110" t="s">
        <v>430</v>
      </c>
      <c r="AR104" s="110" t="s">
        <v>430</v>
      </c>
      <c r="AS104" s="110" t="s">
        <v>430</v>
      </c>
      <c r="AT104" s="110" t="s">
        <v>430</v>
      </c>
      <c r="AU104" s="110">
        <v>23</v>
      </c>
      <c r="AV104" s="110">
        <v>21</v>
      </c>
      <c r="AW104" s="110">
        <v>19</v>
      </c>
      <c r="AX104" s="110">
        <v>17</v>
      </c>
      <c r="AY104" s="299">
        <v>23</v>
      </c>
      <c r="AZ104" s="595"/>
      <c r="BA104" s="278" t="s">
        <v>430</v>
      </c>
      <c r="BB104" s="112">
        <v>50.87</v>
      </c>
      <c r="BC104" s="112" t="s">
        <v>430</v>
      </c>
      <c r="BD104" s="112">
        <v>4.09</v>
      </c>
      <c r="BE104" s="278" t="s">
        <v>430</v>
      </c>
      <c r="BF104" s="278">
        <v>45.03</v>
      </c>
      <c r="BG104" s="113"/>
      <c r="BH104" s="117">
        <v>43.95</v>
      </c>
      <c r="BI104" s="112">
        <v>40.65</v>
      </c>
      <c r="BJ104" s="112">
        <v>10.220000000000001</v>
      </c>
      <c r="BK104" s="112">
        <v>4.09</v>
      </c>
      <c r="BL104" s="112" t="s">
        <v>430</v>
      </c>
      <c r="BM104" s="117" t="s">
        <v>430</v>
      </c>
      <c r="BN104" s="118" t="s">
        <v>430</v>
      </c>
      <c r="BO104" s="118" t="s">
        <v>430</v>
      </c>
      <c r="BP104" s="118" t="s">
        <v>430</v>
      </c>
      <c r="BQ104" s="118" t="s">
        <v>430</v>
      </c>
      <c r="BR104" s="597"/>
      <c r="BS104" s="269" t="s">
        <v>430</v>
      </c>
      <c r="BT104" s="112" t="s">
        <v>430</v>
      </c>
      <c r="BU104" s="113"/>
      <c r="BV104" s="139" t="s">
        <v>7533</v>
      </c>
    </row>
    <row r="105" spans="1:75" s="107" customFormat="1" x14ac:dyDescent="0.25">
      <c r="A105" s="108" t="s">
        <v>7601</v>
      </c>
      <c r="B105" s="109"/>
      <c r="C105" s="734">
        <v>43579</v>
      </c>
      <c r="D105" s="109"/>
      <c r="E105" s="110">
        <v>47.95</v>
      </c>
      <c r="F105" s="109"/>
      <c r="G105" s="111">
        <v>1453.9966999999999</v>
      </c>
      <c r="H105" s="253"/>
      <c r="I105" s="114">
        <v>0.10410999999999999</v>
      </c>
      <c r="J105" s="112">
        <v>6.13</v>
      </c>
      <c r="K105" s="112">
        <v>0.10410999999999999</v>
      </c>
      <c r="L105" s="119">
        <v>0.10410999999999999</v>
      </c>
      <c r="M105" s="112"/>
      <c r="N105" s="114">
        <v>5.9077000000000002</v>
      </c>
      <c r="O105" s="112">
        <v>5.7755999999999998</v>
      </c>
      <c r="P105" s="112">
        <v>5.6493000000000002</v>
      </c>
      <c r="Q105" s="112">
        <v>5.6066000000000003</v>
      </c>
      <c r="R105" s="112">
        <v>5.9659000000000004</v>
      </c>
      <c r="S105" s="112">
        <v>6.1353</v>
      </c>
      <c r="T105" s="112">
        <v>6.2474999999999996</v>
      </c>
      <c r="U105" s="119">
        <v>6.1006999999999998</v>
      </c>
      <c r="V105" s="114">
        <v>6.0301999999999998</v>
      </c>
      <c r="W105" s="112">
        <v>6.4115000000000002</v>
      </c>
      <c r="X105" s="112">
        <v>6.5744999999999996</v>
      </c>
      <c r="Y105" s="278">
        <v>5.9233000000000002</v>
      </c>
      <c r="Z105" s="112" t="s">
        <v>430</v>
      </c>
      <c r="AA105" s="112">
        <v>5.8742999999999999</v>
      </c>
      <c r="AB105" s="112">
        <v>6.4531999999999998</v>
      </c>
      <c r="AC105" s="112">
        <v>6.1432000000000002</v>
      </c>
      <c r="AD105" s="112">
        <v>6.0557999999999996</v>
      </c>
      <c r="AE105" s="112">
        <v>5.8983999999999996</v>
      </c>
      <c r="AF105" s="119">
        <v>5.2401999999999997</v>
      </c>
      <c r="AG105" s="110"/>
      <c r="AH105" s="306">
        <v>1</v>
      </c>
      <c r="AI105" s="110">
        <v>1</v>
      </c>
      <c r="AJ105" s="110">
        <v>4</v>
      </c>
      <c r="AK105" s="110">
        <v>18</v>
      </c>
      <c r="AL105" s="110">
        <v>17</v>
      </c>
      <c r="AM105" s="110">
        <v>19</v>
      </c>
      <c r="AN105" s="110">
        <v>17</v>
      </c>
      <c r="AO105" s="249">
        <v>16</v>
      </c>
      <c r="AP105" s="110">
        <v>15</v>
      </c>
      <c r="AQ105" s="110">
        <v>14</v>
      </c>
      <c r="AR105" s="110">
        <v>14</v>
      </c>
      <c r="AS105" s="110">
        <v>14</v>
      </c>
      <c r="AT105" s="110" t="s">
        <v>430</v>
      </c>
      <c r="AU105" s="110">
        <v>16</v>
      </c>
      <c r="AV105" s="110">
        <v>17</v>
      </c>
      <c r="AW105" s="110">
        <v>17</v>
      </c>
      <c r="AX105" s="110">
        <v>15</v>
      </c>
      <c r="AY105" s="299">
        <v>17</v>
      </c>
      <c r="AZ105" s="595"/>
      <c r="BA105" s="278">
        <v>18.649999999999999</v>
      </c>
      <c r="BB105" s="112">
        <v>73.56</v>
      </c>
      <c r="BC105" s="112" t="s">
        <v>430</v>
      </c>
      <c r="BD105" s="112" t="s">
        <v>430</v>
      </c>
      <c r="BE105" s="278" t="s">
        <v>430</v>
      </c>
      <c r="BF105" s="278">
        <v>7.79</v>
      </c>
      <c r="BG105" s="113"/>
      <c r="BH105" s="117">
        <v>7.79</v>
      </c>
      <c r="BI105" s="112">
        <v>46.59</v>
      </c>
      <c r="BJ105" s="112">
        <v>18.62</v>
      </c>
      <c r="BK105" s="112">
        <v>8.34</v>
      </c>
      <c r="BL105" s="112" t="s">
        <v>430</v>
      </c>
      <c r="BM105" s="117" t="s">
        <v>430</v>
      </c>
      <c r="BN105" s="118" t="s">
        <v>430</v>
      </c>
      <c r="BO105" s="118">
        <v>18.649999999999999</v>
      </c>
      <c r="BP105" s="118" t="s">
        <v>430</v>
      </c>
      <c r="BQ105" s="118" t="s">
        <v>430</v>
      </c>
      <c r="BR105" s="597"/>
      <c r="BS105" s="269">
        <v>8.3441076391655908</v>
      </c>
      <c r="BT105" s="112">
        <v>8.2903056291709696</v>
      </c>
      <c r="BU105" s="113"/>
      <c r="BV105" s="139" t="s">
        <v>7515</v>
      </c>
    </row>
    <row r="106" spans="1:75" x14ac:dyDescent="0.25">
      <c r="A106" s="318" t="s">
        <v>93</v>
      </c>
      <c r="B106" s="43"/>
      <c r="C106" s="720"/>
      <c r="D106" s="43"/>
      <c r="E106" s="51"/>
      <c r="F106" s="43"/>
      <c r="G106" s="55"/>
      <c r="H106" s="252"/>
      <c r="I106" s="70"/>
      <c r="J106" s="59"/>
      <c r="K106" s="59"/>
      <c r="L106" s="88"/>
      <c r="M106" s="59"/>
      <c r="N106" s="70">
        <v>3.7225999999999999</v>
      </c>
      <c r="O106" s="59">
        <v>4.7495000000000003</v>
      </c>
      <c r="P106" s="59">
        <v>5.3011999999999997</v>
      </c>
      <c r="Q106" s="59">
        <v>5.7492999999999999</v>
      </c>
      <c r="R106" s="59">
        <v>6.0618999999999996</v>
      </c>
      <c r="S106" s="59">
        <v>6.4364999999999997</v>
      </c>
      <c r="T106" s="59">
        <v>6.4005999999999998</v>
      </c>
      <c r="U106" s="88">
        <v>6.2518000000000002</v>
      </c>
      <c r="V106" s="70">
        <v>6.1448</v>
      </c>
      <c r="W106" s="59">
        <v>6.4916999999999998</v>
      </c>
      <c r="X106" s="59">
        <v>6.7130999999999998</v>
      </c>
      <c r="Y106" s="276">
        <v>6.0678999999999998</v>
      </c>
      <c r="Z106" s="59">
        <v>5.8490000000000002</v>
      </c>
      <c r="AA106" s="59">
        <v>5.9511000000000003</v>
      </c>
      <c r="AB106" s="59">
        <v>6.5571000000000002</v>
      </c>
      <c r="AC106" s="59">
        <v>6.2916999999999996</v>
      </c>
      <c r="AD106" s="59">
        <v>6.1821000000000002</v>
      </c>
      <c r="AE106" s="59">
        <v>6.0829000000000004</v>
      </c>
      <c r="AF106" s="88">
        <v>6.3247999999999998</v>
      </c>
      <c r="AG106" s="51"/>
      <c r="AH106" s="307">
        <v>23</v>
      </c>
      <c r="AI106" s="51">
        <v>23</v>
      </c>
      <c r="AJ106" s="51">
        <v>23</v>
      </c>
      <c r="AK106" s="51">
        <v>23</v>
      </c>
      <c r="AL106" s="51">
        <v>23</v>
      </c>
      <c r="AM106" s="51">
        <v>23</v>
      </c>
      <c r="AN106" s="51">
        <v>23</v>
      </c>
      <c r="AO106" s="319">
        <v>21</v>
      </c>
      <c r="AP106" s="51">
        <v>20</v>
      </c>
      <c r="AQ106" s="51">
        <v>18</v>
      </c>
      <c r="AR106" s="51">
        <v>18</v>
      </c>
      <c r="AS106" s="51">
        <v>17</v>
      </c>
      <c r="AT106" s="51">
        <v>11</v>
      </c>
      <c r="AU106" s="51">
        <v>23</v>
      </c>
      <c r="AV106" s="51">
        <v>23</v>
      </c>
      <c r="AW106" s="51">
        <v>23</v>
      </c>
      <c r="AX106" s="51">
        <v>20</v>
      </c>
      <c r="AY106" s="300">
        <v>23</v>
      </c>
      <c r="AZ106" s="579"/>
      <c r="BA106" s="276"/>
      <c r="BB106" s="59"/>
      <c r="BC106" s="59"/>
      <c r="BD106" s="59"/>
      <c r="BE106" s="276"/>
      <c r="BF106" s="276"/>
      <c r="BG106" s="66"/>
      <c r="BH106" s="33"/>
      <c r="BI106" s="59"/>
      <c r="BJ106" s="59"/>
      <c r="BK106" s="59"/>
      <c r="BL106" s="59"/>
      <c r="BM106" s="33"/>
      <c r="BN106" s="84"/>
      <c r="BO106" s="84"/>
      <c r="BP106" s="84"/>
      <c r="BQ106" s="84"/>
      <c r="BR106" s="602"/>
      <c r="BS106" s="267"/>
      <c r="BT106" s="59"/>
      <c r="BU106" s="66"/>
      <c r="BV106" s="34"/>
    </row>
    <row r="107" spans="1:75" x14ac:dyDescent="0.25">
      <c r="A107" s="320" t="s">
        <v>94</v>
      </c>
      <c r="B107" s="44"/>
      <c r="C107" s="721"/>
      <c r="D107" s="44"/>
      <c r="E107" s="52"/>
      <c r="F107" s="44"/>
      <c r="G107" s="56"/>
      <c r="H107" s="64"/>
      <c r="I107" s="71"/>
      <c r="J107" s="60"/>
      <c r="K107" s="60"/>
      <c r="L107" s="89"/>
      <c r="M107" s="60"/>
      <c r="N107" s="71">
        <v>5.9077000000000002</v>
      </c>
      <c r="O107" s="60">
        <v>5.7755999999999998</v>
      </c>
      <c r="P107" s="60">
        <v>5.7663000000000002</v>
      </c>
      <c r="Q107" s="60">
        <v>6.0965999999999996</v>
      </c>
      <c r="R107" s="60">
        <v>6.4292999999999996</v>
      </c>
      <c r="S107" s="60">
        <v>6.9180000000000001</v>
      </c>
      <c r="T107" s="60">
        <v>6.7309000000000001</v>
      </c>
      <c r="U107" s="89">
        <v>6.5137</v>
      </c>
      <c r="V107" s="71">
        <v>6.3921000000000001</v>
      </c>
      <c r="W107" s="60">
        <v>6.7144000000000004</v>
      </c>
      <c r="X107" s="60">
        <v>6.9405999999999999</v>
      </c>
      <c r="Y107" s="277">
        <v>6.2785000000000002</v>
      </c>
      <c r="Z107" s="60">
        <v>6.0890000000000004</v>
      </c>
      <c r="AA107" s="60">
        <v>6.5730000000000004</v>
      </c>
      <c r="AB107" s="60">
        <v>6.9574999999999996</v>
      </c>
      <c r="AC107" s="60">
        <v>6.5792999999999999</v>
      </c>
      <c r="AD107" s="60">
        <v>6.4436</v>
      </c>
      <c r="AE107" s="60">
        <v>6.4949000000000003</v>
      </c>
      <c r="AF107" s="89">
        <v>7.3493000000000004</v>
      </c>
      <c r="AG107" s="52"/>
      <c r="AH107" s="305"/>
      <c r="AI107" s="52"/>
      <c r="AJ107" s="52"/>
      <c r="AK107" s="52"/>
      <c r="AL107" s="52"/>
      <c r="AM107" s="52"/>
      <c r="AN107" s="52"/>
      <c r="AO107" s="313"/>
      <c r="AP107" s="52"/>
      <c r="AQ107" s="52"/>
      <c r="AR107" s="52"/>
      <c r="AS107" s="52"/>
      <c r="AT107" s="52"/>
      <c r="AU107" s="52"/>
      <c r="AV107" s="52"/>
      <c r="AW107" s="52"/>
      <c r="AX107" s="52"/>
      <c r="AY107" s="298"/>
      <c r="AZ107" s="580"/>
      <c r="BA107" s="277"/>
      <c r="BB107" s="60"/>
      <c r="BC107" s="60"/>
      <c r="BD107" s="60"/>
      <c r="BE107" s="277"/>
      <c r="BF107" s="277"/>
      <c r="BG107" s="67"/>
      <c r="BH107" s="25"/>
      <c r="BI107" s="60"/>
      <c r="BJ107" s="60"/>
      <c r="BK107" s="60"/>
      <c r="BL107" s="60"/>
      <c r="BM107" s="25"/>
      <c r="BN107" s="85"/>
      <c r="BO107" s="85"/>
      <c r="BP107" s="85"/>
      <c r="BQ107" s="85"/>
      <c r="BR107" s="596"/>
      <c r="BS107" s="268"/>
      <c r="BT107" s="60"/>
      <c r="BU107" s="67"/>
      <c r="BV107" s="26"/>
    </row>
    <row r="108" spans="1:75" x14ac:dyDescent="0.25">
      <c r="A108" s="320" t="s">
        <v>95</v>
      </c>
      <c r="B108" s="44"/>
      <c r="C108" s="721"/>
      <c r="D108" s="44"/>
      <c r="E108" s="52"/>
      <c r="F108" s="44"/>
      <c r="G108" s="56"/>
      <c r="H108" s="64"/>
      <c r="I108" s="71"/>
      <c r="J108" s="60"/>
      <c r="K108" s="60"/>
      <c r="L108" s="89"/>
      <c r="M108" s="60"/>
      <c r="N108" s="71">
        <v>1.1613</v>
      </c>
      <c r="O108" s="60">
        <v>2.9037999999999999</v>
      </c>
      <c r="P108" s="60">
        <v>4.3879999999999999</v>
      </c>
      <c r="Q108" s="60">
        <v>5.1402000000000001</v>
      </c>
      <c r="R108" s="60">
        <v>5.4640000000000004</v>
      </c>
      <c r="S108" s="60">
        <v>5.3182</v>
      </c>
      <c r="T108" s="60">
        <v>5.76</v>
      </c>
      <c r="U108" s="89">
        <v>5.7565</v>
      </c>
      <c r="V108" s="71">
        <v>5.7286999999999999</v>
      </c>
      <c r="W108" s="60">
        <v>6.1509</v>
      </c>
      <c r="X108" s="60">
        <v>6.3907999999999996</v>
      </c>
      <c r="Y108" s="277">
        <v>5.7556000000000003</v>
      </c>
      <c r="Z108" s="60">
        <v>4.9946000000000002</v>
      </c>
      <c r="AA108" s="60">
        <v>5.3724999999999996</v>
      </c>
      <c r="AB108" s="60">
        <v>5.8011999999999997</v>
      </c>
      <c r="AC108" s="60">
        <v>5.7625000000000002</v>
      </c>
      <c r="AD108" s="60">
        <v>5.7408999999999999</v>
      </c>
      <c r="AE108" s="60">
        <v>5.3693999999999997</v>
      </c>
      <c r="AF108" s="89">
        <v>5.1673</v>
      </c>
      <c r="AG108" s="52"/>
      <c r="AH108" s="305"/>
      <c r="AI108" s="52"/>
      <c r="AJ108" s="52"/>
      <c r="AK108" s="52"/>
      <c r="AL108" s="52"/>
      <c r="AM108" s="52"/>
      <c r="AN108" s="52"/>
      <c r="AO108" s="313"/>
      <c r="AP108" s="52"/>
      <c r="AQ108" s="52"/>
      <c r="AR108" s="52"/>
      <c r="AS108" s="52"/>
      <c r="AT108" s="52"/>
      <c r="AU108" s="52"/>
      <c r="AV108" s="52"/>
      <c r="AW108" s="52"/>
      <c r="AX108" s="52"/>
      <c r="AY108" s="298"/>
      <c r="AZ108" s="580"/>
      <c r="BA108" s="277"/>
      <c r="BB108" s="60"/>
      <c r="BC108" s="60"/>
      <c r="BD108" s="60"/>
      <c r="BE108" s="277"/>
      <c r="BF108" s="277"/>
      <c r="BG108" s="67"/>
      <c r="BH108" s="25"/>
      <c r="BI108" s="60"/>
      <c r="BJ108" s="60"/>
      <c r="BK108" s="60"/>
      <c r="BL108" s="60"/>
      <c r="BM108" s="25"/>
      <c r="BN108" s="85"/>
      <c r="BO108" s="85"/>
      <c r="BP108" s="85"/>
      <c r="BQ108" s="85"/>
      <c r="BR108" s="596"/>
      <c r="BS108" s="268"/>
      <c r="BT108" s="60"/>
      <c r="BU108" s="67"/>
      <c r="BV108" s="26"/>
    </row>
    <row r="109" spans="1:75" x14ac:dyDescent="0.25">
      <c r="A109" s="321" t="s">
        <v>96</v>
      </c>
      <c r="B109" s="68"/>
      <c r="C109" s="722"/>
      <c r="D109" s="68"/>
      <c r="E109" s="53"/>
      <c r="F109" s="68"/>
      <c r="G109" s="57"/>
      <c r="H109" s="254"/>
      <c r="I109" s="72"/>
      <c r="J109" s="61"/>
      <c r="K109" s="61"/>
      <c r="L109" s="90"/>
      <c r="M109" s="61"/>
      <c r="N109" s="72">
        <v>3.8613</v>
      </c>
      <c r="O109" s="61">
        <v>4.8567999999999998</v>
      </c>
      <c r="P109" s="61">
        <v>5.3498000000000001</v>
      </c>
      <c r="Q109" s="61">
        <v>5.7983000000000002</v>
      </c>
      <c r="R109" s="61">
        <v>6.1536</v>
      </c>
      <c r="S109" s="61">
        <v>6.5823999999999998</v>
      </c>
      <c r="T109" s="61">
        <v>6.5255999999999998</v>
      </c>
      <c r="U109" s="90">
        <v>6.3647</v>
      </c>
      <c r="V109" s="72">
        <v>6.2283499999999998</v>
      </c>
      <c r="W109" s="61">
        <v>6.54765</v>
      </c>
      <c r="X109" s="61">
        <v>6.7717000000000001</v>
      </c>
      <c r="Y109" s="279">
        <v>6.0961999999999996</v>
      </c>
      <c r="Z109" s="61">
        <v>5.9527000000000001</v>
      </c>
      <c r="AA109" s="61">
        <v>6.0232999999999999</v>
      </c>
      <c r="AB109" s="61">
        <v>6.7304000000000004</v>
      </c>
      <c r="AC109" s="61">
        <v>6.4084000000000003</v>
      </c>
      <c r="AD109" s="61">
        <v>6.2609000000000004</v>
      </c>
      <c r="AE109" s="61">
        <v>6.1986999999999997</v>
      </c>
      <c r="AF109" s="90">
        <v>6.4448999999999996</v>
      </c>
      <c r="AG109" s="53"/>
      <c r="AH109" s="308"/>
      <c r="AI109" s="53"/>
      <c r="AJ109" s="53"/>
      <c r="AK109" s="53"/>
      <c r="AL109" s="53"/>
      <c r="AM109" s="53"/>
      <c r="AN109" s="53"/>
      <c r="AO109" s="322"/>
      <c r="AP109" s="53"/>
      <c r="AQ109" s="53"/>
      <c r="AR109" s="53"/>
      <c r="AS109" s="53"/>
      <c r="AT109" s="53"/>
      <c r="AU109" s="53"/>
      <c r="AV109" s="53"/>
      <c r="AW109" s="53"/>
      <c r="AX109" s="53"/>
      <c r="AY109" s="301"/>
      <c r="AZ109" s="581"/>
      <c r="BA109" s="279"/>
      <c r="BB109" s="61"/>
      <c r="BC109" s="61"/>
      <c r="BD109" s="61"/>
      <c r="BE109" s="279"/>
      <c r="BF109" s="279"/>
      <c r="BG109" s="68"/>
      <c r="BH109" s="27"/>
      <c r="BI109" s="61"/>
      <c r="BJ109" s="61"/>
      <c r="BK109" s="61"/>
      <c r="BL109" s="61"/>
      <c r="BM109" s="27"/>
      <c r="BN109" s="86"/>
      <c r="BO109" s="86"/>
      <c r="BP109" s="86"/>
      <c r="BQ109" s="86"/>
      <c r="BR109" s="603"/>
      <c r="BS109" s="270"/>
      <c r="BT109" s="61"/>
      <c r="BU109" s="68"/>
      <c r="BV109" s="68"/>
      <c r="BW109" s="25"/>
    </row>
    <row r="110" spans="1:75" ht="14.5" x14ac:dyDescent="0.25">
      <c r="A110" s="323" t="s">
        <v>91</v>
      </c>
      <c r="B110" s="69"/>
      <c r="C110" s="726"/>
      <c r="D110" s="69"/>
      <c r="E110" s="40"/>
      <c r="F110" s="69"/>
      <c r="G110" s="40"/>
      <c r="H110" s="255"/>
      <c r="I110" s="73"/>
      <c r="J110" s="62"/>
      <c r="K110" s="62"/>
      <c r="L110" s="91"/>
      <c r="M110" s="62"/>
      <c r="N110" s="73"/>
      <c r="O110" s="62"/>
      <c r="P110" s="62"/>
      <c r="Q110" s="62"/>
      <c r="R110" s="62"/>
      <c r="S110" s="62"/>
      <c r="T110" s="62"/>
      <c r="U110" s="91"/>
      <c r="V110" s="73"/>
      <c r="W110" s="62"/>
      <c r="X110" s="62"/>
      <c r="Y110" s="245"/>
      <c r="Z110" s="62"/>
      <c r="AA110" s="62"/>
      <c r="AB110" s="62"/>
      <c r="AC110" s="62"/>
      <c r="AD110" s="62"/>
      <c r="AE110" s="62"/>
      <c r="AF110" s="91"/>
      <c r="AG110" s="54"/>
      <c r="AH110" s="309"/>
      <c r="AI110" s="54"/>
      <c r="AJ110" s="54"/>
      <c r="AK110" s="54"/>
      <c r="AL110" s="54"/>
      <c r="AM110" s="54"/>
      <c r="AN110" s="54"/>
      <c r="AO110" s="247"/>
      <c r="AP110" s="247"/>
      <c r="AQ110" s="247"/>
      <c r="AR110" s="247"/>
      <c r="AS110" s="247"/>
      <c r="AT110" s="247"/>
      <c r="AU110" s="247"/>
      <c r="AV110" s="247"/>
      <c r="AW110" s="247"/>
      <c r="AX110" s="247"/>
      <c r="AY110" s="312"/>
      <c r="AZ110" s="69"/>
      <c r="BA110" s="245"/>
      <c r="BB110" s="245"/>
      <c r="BC110" s="245"/>
      <c r="BD110" s="245"/>
      <c r="BE110" s="245"/>
      <c r="BF110" s="245"/>
      <c r="BG110" s="69"/>
      <c r="BH110" s="40"/>
      <c r="BI110" s="40"/>
      <c r="BJ110" s="40"/>
      <c r="BK110" s="40"/>
      <c r="BL110" s="40"/>
      <c r="BM110" s="40"/>
      <c r="BN110" s="40"/>
      <c r="BO110" s="40"/>
      <c r="BP110" s="40"/>
      <c r="BQ110" s="40"/>
      <c r="BR110" s="69"/>
      <c r="BS110" s="40"/>
      <c r="BT110" s="40"/>
      <c r="BU110" s="69"/>
      <c r="BV110" s="69"/>
      <c r="BW110" s="25"/>
    </row>
    <row r="111" spans="1:75" s="107" customFormat="1" x14ac:dyDescent="0.25">
      <c r="A111" s="108" t="s">
        <v>7512</v>
      </c>
      <c r="B111" s="113"/>
      <c r="C111" s="728"/>
      <c r="D111" s="113"/>
      <c r="E111" s="117"/>
      <c r="F111" s="113"/>
      <c r="G111" s="117"/>
      <c r="H111" s="253"/>
      <c r="I111" s="114"/>
      <c r="J111" s="112"/>
      <c r="K111" s="112"/>
      <c r="L111" s="119"/>
      <c r="M111" s="112"/>
      <c r="N111" s="114" t="s">
        <v>430</v>
      </c>
      <c r="O111" s="112" t="s">
        <v>430</v>
      </c>
      <c r="P111" s="112" t="s">
        <v>430</v>
      </c>
      <c r="Q111" s="112" t="s">
        <v>430</v>
      </c>
      <c r="R111" s="112" t="s">
        <v>430</v>
      </c>
      <c r="S111" s="112" t="s">
        <v>430</v>
      </c>
      <c r="T111" s="112" t="s">
        <v>430</v>
      </c>
      <c r="U111" s="119" t="s">
        <v>430</v>
      </c>
      <c r="V111" s="114" t="s">
        <v>430</v>
      </c>
      <c r="W111" s="112" t="s">
        <v>430</v>
      </c>
      <c r="X111" s="112" t="s">
        <v>430</v>
      </c>
      <c r="Y111" s="278" t="s">
        <v>430</v>
      </c>
      <c r="Z111" s="112" t="s">
        <v>430</v>
      </c>
      <c r="AA111" s="112" t="s">
        <v>430</v>
      </c>
      <c r="AB111" s="112" t="s">
        <v>430</v>
      </c>
      <c r="AC111" s="112" t="s">
        <v>430</v>
      </c>
      <c r="AD111" s="112" t="s">
        <v>430</v>
      </c>
      <c r="AE111" s="112" t="s">
        <v>430</v>
      </c>
      <c r="AF111" s="119" t="s">
        <v>430</v>
      </c>
      <c r="AG111" s="110"/>
      <c r="AH111" s="306"/>
      <c r="AI111" s="110"/>
      <c r="AJ111" s="110"/>
      <c r="AK111" s="110"/>
      <c r="AL111" s="110"/>
      <c r="AM111" s="110"/>
      <c r="AN111" s="110"/>
      <c r="AO111" s="249"/>
      <c r="AP111" s="110"/>
      <c r="AQ111" s="110"/>
      <c r="AR111" s="110"/>
      <c r="AS111" s="110"/>
      <c r="AT111" s="110"/>
      <c r="AU111" s="249"/>
      <c r="AV111" s="249"/>
      <c r="AW111" s="249"/>
      <c r="AX111" s="249"/>
      <c r="AY111" s="315"/>
      <c r="AZ111" s="113"/>
      <c r="BA111" s="278"/>
      <c r="BB111" s="278"/>
      <c r="BC111" s="278"/>
      <c r="BD111" s="278"/>
      <c r="BE111" s="278"/>
      <c r="BF111" s="278"/>
      <c r="BG111" s="113"/>
      <c r="BH111" s="117"/>
      <c r="BI111" s="117"/>
      <c r="BJ111" s="117"/>
      <c r="BK111" s="117"/>
      <c r="BL111" s="117"/>
      <c r="BM111" s="117"/>
      <c r="BN111" s="117"/>
      <c r="BR111" s="113"/>
      <c r="BS111" s="117"/>
      <c r="BT111" s="117"/>
      <c r="BU111" s="113"/>
      <c r="BV111" s="139"/>
    </row>
    <row r="112" spans="1:75" s="107" customFormat="1" x14ac:dyDescent="0.25">
      <c r="A112" s="489" t="s">
        <v>7513</v>
      </c>
      <c r="B112" s="122"/>
      <c r="C112" s="729"/>
      <c r="D112" s="122"/>
      <c r="E112" s="140"/>
      <c r="F112" s="122"/>
      <c r="G112" s="140"/>
      <c r="H112" s="297"/>
      <c r="I112" s="123"/>
      <c r="J112" s="121"/>
      <c r="K112" s="121"/>
      <c r="L112" s="125"/>
      <c r="M112" s="142"/>
      <c r="N112" s="123" t="s">
        <v>430</v>
      </c>
      <c r="O112" s="121" t="s">
        <v>430</v>
      </c>
      <c r="P112" s="121" t="s">
        <v>430</v>
      </c>
      <c r="Q112" s="121" t="s">
        <v>430</v>
      </c>
      <c r="R112" s="121" t="s">
        <v>430</v>
      </c>
      <c r="S112" s="121" t="s">
        <v>430</v>
      </c>
      <c r="T112" s="121" t="s">
        <v>430</v>
      </c>
      <c r="U112" s="125" t="s">
        <v>430</v>
      </c>
      <c r="V112" s="123" t="s">
        <v>430</v>
      </c>
      <c r="W112" s="121" t="s">
        <v>430</v>
      </c>
      <c r="X112" s="121" t="s">
        <v>430</v>
      </c>
      <c r="Y112" s="281" t="s">
        <v>430</v>
      </c>
      <c r="Z112" s="121" t="s">
        <v>430</v>
      </c>
      <c r="AA112" s="121" t="s">
        <v>430</v>
      </c>
      <c r="AB112" s="121" t="s">
        <v>430</v>
      </c>
      <c r="AC112" s="121" t="s">
        <v>430</v>
      </c>
      <c r="AD112" s="121" t="s">
        <v>430</v>
      </c>
      <c r="AE112" s="121" t="s">
        <v>430</v>
      </c>
      <c r="AF112" s="125" t="s">
        <v>430</v>
      </c>
      <c r="AG112" s="144"/>
      <c r="AH112" s="310"/>
      <c r="AI112" s="120"/>
      <c r="AJ112" s="120"/>
      <c r="AK112" s="120"/>
      <c r="AL112" s="120"/>
      <c r="AM112" s="120"/>
      <c r="AN112" s="120"/>
      <c r="AO112" s="316"/>
      <c r="AP112" s="120"/>
      <c r="AQ112" s="120"/>
      <c r="AR112" s="120"/>
      <c r="AS112" s="120"/>
      <c r="AT112" s="120"/>
      <c r="AU112" s="316"/>
      <c r="AV112" s="316"/>
      <c r="AW112" s="316"/>
      <c r="AX112" s="316"/>
      <c r="AY112" s="317"/>
      <c r="AZ112" s="122"/>
      <c r="BA112" s="325"/>
      <c r="BB112" s="281"/>
      <c r="BC112" s="325"/>
      <c r="BD112" s="325"/>
      <c r="BE112" s="325"/>
      <c r="BF112" s="325"/>
      <c r="BG112" s="122"/>
      <c r="BH112" s="140"/>
      <c r="BI112" s="124"/>
      <c r="BJ112" s="140"/>
      <c r="BK112" s="140"/>
      <c r="BL112" s="140"/>
      <c r="BM112" s="124"/>
      <c r="BN112" s="140"/>
      <c r="BO112" s="124"/>
      <c r="BP112" s="124"/>
      <c r="BQ112" s="124"/>
      <c r="BR112" s="122"/>
      <c r="BS112" s="124"/>
      <c r="BT112" s="124"/>
      <c r="BU112" s="122"/>
      <c r="BV112" s="145"/>
    </row>
    <row r="113" spans="1:65" x14ac:dyDescent="0.25">
      <c r="BM113" s="25"/>
    </row>
    <row r="114" spans="1:65" x14ac:dyDescent="0.25">
      <c r="BM114" s="25"/>
    </row>
    <row r="115" spans="1:65" x14ac:dyDescent="0.25">
      <c r="BM115" s="25"/>
    </row>
    <row r="116" spans="1:65" hidden="1" x14ac:dyDescent="0.25">
      <c r="A116" s="488" t="s">
        <v>179</v>
      </c>
      <c r="BM116" s="25"/>
    </row>
    <row r="117" spans="1:65" x14ac:dyDescent="0.25">
      <c r="A117" s="488" t="s">
        <v>10490</v>
      </c>
      <c r="BM117" s="25"/>
    </row>
    <row r="118" spans="1:65" x14ac:dyDescent="0.25">
      <c r="A118" s="488" t="s">
        <v>350</v>
      </c>
      <c r="BM118" s="25"/>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70C1A-89FB-40B3-AC60-F8D60B1258E5}">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70.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3.45312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19.90625" style="21" customWidth="1"/>
    <col min="75" max="16384" width="8.90625" style="21"/>
  </cols>
  <sheetData>
    <row r="1" spans="1:74" ht="33" customHeight="1" x14ac:dyDescent="0.25">
      <c r="A1" s="488" t="s">
        <v>43</v>
      </c>
    </row>
    <row r="3" spans="1:74" ht="20.5" x14ac:dyDescent="0.45">
      <c r="A3" s="23" t="s">
        <v>225</v>
      </c>
    </row>
    <row r="4" spans="1:74" x14ac:dyDescent="0.25">
      <c r="A4" s="488" t="s">
        <v>425</v>
      </c>
    </row>
    <row r="5" spans="1:74" ht="33" x14ac:dyDescent="0.25">
      <c r="A5" s="1120" t="s">
        <v>226</v>
      </c>
      <c r="B5" s="1080"/>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121"/>
      <c r="B6" s="1116"/>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323" t="s">
        <v>227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37" t="s">
        <v>7605</v>
      </c>
      <c r="B8" s="369"/>
      <c r="C8" s="718">
        <v>41275</v>
      </c>
      <c r="D8" s="369"/>
      <c r="E8" s="338">
        <v>19845.400000000001</v>
      </c>
      <c r="F8" s="369"/>
      <c r="G8" s="339">
        <v>601.12080000000003</v>
      </c>
      <c r="H8" s="370"/>
      <c r="I8" s="340">
        <v>0.62</v>
      </c>
      <c r="J8" s="340">
        <v>7.42</v>
      </c>
      <c r="K8" s="340">
        <v>0.47</v>
      </c>
      <c r="L8" s="340">
        <v>0.5</v>
      </c>
      <c r="M8" s="340"/>
      <c r="N8" s="342">
        <v>-11.223699999999999</v>
      </c>
      <c r="O8" s="340">
        <v>-0.2631</v>
      </c>
      <c r="P8" s="340">
        <v>2.5297999999999998</v>
      </c>
      <c r="Q8" s="340">
        <v>5.2511000000000001</v>
      </c>
      <c r="R8" s="340">
        <v>6.9297000000000004</v>
      </c>
      <c r="S8" s="340">
        <v>8.0894999999999992</v>
      </c>
      <c r="T8" s="340">
        <v>6.7716000000000003</v>
      </c>
      <c r="U8" s="344">
        <v>6.4481000000000002</v>
      </c>
      <c r="V8" s="340">
        <v>6.5575999999999999</v>
      </c>
      <c r="W8" s="340">
        <v>7.3994999999999997</v>
      </c>
      <c r="X8" s="340">
        <v>7.4904999999999999</v>
      </c>
      <c r="Y8" s="371">
        <v>6.6974999999999998</v>
      </c>
      <c r="Z8" s="340">
        <v>7.0050999999999997</v>
      </c>
      <c r="AA8" s="340">
        <v>6.4009999999999998</v>
      </c>
      <c r="AB8" s="340">
        <v>7.0853999999999999</v>
      </c>
      <c r="AC8" s="340">
        <v>6.5471000000000004</v>
      </c>
      <c r="AD8" s="340">
        <v>6.5762</v>
      </c>
      <c r="AE8" s="340">
        <v>6.4067999999999996</v>
      </c>
      <c r="AF8" s="340">
        <v>7.6775000000000002</v>
      </c>
      <c r="AG8" s="568"/>
      <c r="AH8" s="338">
        <v>5</v>
      </c>
      <c r="AI8" s="338">
        <v>7</v>
      </c>
      <c r="AJ8" s="338">
        <v>12</v>
      </c>
      <c r="AK8" s="338">
        <v>7</v>
      </c>
      <c r="AL8" s="338">
        <v>10</v>
      </c>
      <c r="AM8" s="338">
        <v>2</v>
      </c>
      <c r="AN8" s="338">
        <v>13</v>
      </c>
      <c r="AO8" s="570">
        <v>13</v>
      </c>
      <c r="AP8" s="338">
        <v>9</v>
      </c>
      <c r="AQ8" s="338">
        <v>3</v>
      </c>
      <c r="AR8" s="338">
        <v>3</v>
      </c>
      <c r="AS8" s="338">
        <v>6</v>
      </c>
      <c r="AT8" s="338">
        <v>2</v>
      </c>
      <c r="AU8" s="338">
        <v>3</v>
      </c>
      <c r="AV8" s="338">
        <v>12</v>
      </c>
      <c r="AW8" s="338">
        <v>13</v>
      </c>
      <c r="AX8" s="338">
        <v>9</v>
      </c>
      <c r="AY8" s="338">
        <v>11</v>
      </c>
      <c r="AZ8" s="583"/>
      <c r="BA8" s="464">
        <v>12.49</v>
      </c>
      <c r="BB8" s="340">
        <v>53.98</v>
      </c>
      <c r="BC8" s="340">
        <v>23.41</v>
      </c>
      <c r="BD8" s="340">
        <v>9.68</v>
      </c>
      <c r="BE8" s="371" t="s">
        <v>430</v>
      </c>
      <c r="BF8" s="371">
        <v>0.44</v>
      </c>
      <c r="BG8" s="370"/>
      <c r="BH8" s="593">
        <v>0.44</v>
      </c>
      <c r="BI8" s="340">
        <v>28.5</v>
      </c>
      <c r="BJ8" s="340">
        <v>6.58</v>
      </c>
      <c r="BK8" s="340">
        <v>51.99</v>
      </c>
      <c r="BL8" s="340" t="s">
        <v>430</v>
      </c>
      <c r="BM8" s="371">
        <v>5.26</v>
      </c>
      <c r="BN8" s="371" t="s">
        <v>430</v>
      </c>
      <c r="BO8" s="371">
        <v>7.23</v>
      </c>
      <c r="BP8" s="371" t="s">
        <v>430</v>
      </c>
      <c r="BQ8" s="371" t="s">
        <v>430</v>
      </c>
      <c r="BR8" s="609"/>
      <c r="BS8" s="369">
        <v>4.1183991695881597</v>
      </c>
      <c r="BT8" s="344">
        <v>12.8659729587134</v>
      </c>
      <c r="BU8" s="571"/>
      <c r="BV8" s="370" t="s">
        <v>555</v>
      </c>
    </row>
    <row r="9" spans="1:74" x14ac:dyDescent="0.25">
      <c r="A9" s="337" t="s">
        <v>7606</v>
      </c>
      <c r="B9" s="369"/>
      <c r="C9" s="718">
        <v>43368</v>
      </c>
      <c r="D9" s="369"/>
      <c r="E9" s="338">
        <v>17579.3</v>
      </c>
      <c r="F9" s="369"/>
      <c r="G9" s="339">
        <v>16.620699999999999</v>
      </c>
      <c r="H9" s="370"/>
      <c r="I9" s="340">
        <v>0.75456000000000001</v>
      </c>
      <c r="J9" s="340">
        <v>7.2029500000000004</v>
      </c>
      <c r="K9" s="340">
        <v>0.45324999999999999</v>
      </c>
      <c r="L9" s="340">
        <v>0.49181000000000002</v>
      </c>
      <c r="M9" s="340"/>
      <c r="N9" s="342">
        <v>-14.488200000000001</v>
      </c>
      <c r="O9" s="340">
        <v>-1.0979000000000001</v>
      </c>
      <c r="P9" s="340">
        <v>2.6052</v>
      </c>
      <c r="Q9" s="340">
        <v>5.0606999999999998</v>
      </c>
      <c r="R9" s="340">
        <v>6.7111999999999998</v>
      </c>
      <c r="S9" s="340">
        <v>7.7140000000000004</v>
      </c>
      <c r="T9" s="340">
        <v>6.5994999999999999</v>
      </c>
      <c r="U9" s="344">
        <v>6.2301000000000002</v>
      </c>
      <c r="V9" s="340">
        <v>6.3350999999999997</v>
      </c>
      <c r="W9" s="340">
        <v>7.0484999999999998</v>
      </c>
      <c r="X9" s="340">
        <v>7.226</v>
      </c>
      <c r="Y9" s="371">
        <v>6.4869000000000003</v>
      </c>
      <c r="Z9" s="340" t="s">
        <v>430</v>
      </c>
      <c r="AA9" s="340">
        <v>6.0708000000000002</v>
      </c>
      <c r="AB9" s="340">
        <v>6.8022</v>
      </c>
      <c r="AC9" s="340">
        <v>6.3120000000000003</v>
      </c>
      <c r="AD9" s="340">
        <v>6.32</v>
      </c>
      <c r="AE9" s="340">
        <v>6.3356000000000003</v>
      </c>
      <c r="AF9" s="340">
        <v>6.6365999999999996</v>
      </c>
      <c r="AG9" s="568"/>
      <c r="AH9" s="338">
        <v>13</v>
      </c>
      <c r="AI9" s="338">
        <v>12</v>
      </c>
      <c r="AJ9" s="338">
        <v>11</v>
      </c>
      <c r="AK9" s="338">
        <v>11</v>
      </c>
      <c r="AL9" s="338">
        <v>13</v>
      </c>
      <c r="AM9" s="338">
        <v>14</v>
      </c>
      <c r="AN9" s="338">
        <v>15</v>
      </c>
      <c r="AO9" s="570">
        <v>16</v>
      </c>
      <c r="AP9" s="338">
        <v>16</v>
      </c>
      <c r="AQ9" s="338">
        <v>14</v>
      </c>
      <c r="AR9" s="338">
        <v>13</v>
      </c>
      <c r="AS9" s="338">
        <v>14</v>
      </c>
      <c r="AT9" s="338" t="s">
        <v>430</v>
      </c>
      <c r="AU9" s="338">
        <v>12</v>
      </c>
      <c r="AV9" s="338">
        <v>14</v>
      </c>
      <c r="AW9" s="338">
        <v>16</v>
      </c>
      <c r="AX9" s="338">
        <v>16</v>
      </c>
      <c r="AY9" s="338">
        <v>12</v>
      </c>
      <c r="AZ9" s="583"/>
      <c r="BA9" s="464">
        <v>8.31</v>
      </c>
      <c r="BB9" s="340">
        <v>74.69</v>
      </c>
      <c r="BC9" s="340">
        <v>5.08</v>
      </c>
      <c r="BD9" s="340">
        <v>8.57</v>
      </c>
      <c r="BE9" s="371" t="s">
        <v>430</v>
      </c>
      <c r="BF9" s="371">
        <v>3.35</v>
      </c>
      <c r="BG9" s="370"/>
      <c r="BH9" s="593">
        <v>3.35</v>
      </c>
      <c r="BI9" s="340">
        <v>36.08</v>
      </c>
      <c r="BJ9" s="340">
        <v>7.42</v>
      </c>
      <c r="BK9" s="340">
        <v>44.83</v>
      </c>
      <c r="BL9" s="340" t="s">
        <v>430</v>
      </c>
      <c r="BM9" s="371">
        <v>0.27</v>
      </c>
      <c r="BN9" s="371" t="s">
        <v>430</v>
      </c>
      <c r="BO9" s="371">
        <v>8.0399999999999991</v>
      </c>
      <c r="BP9" s="371" t="s">
        <v>430</v>
      </c>
      <c r="BQ9" s="371" t="s">
        <v>430</v>
      </c>
      <c r="BR9" s="463"/>
      <c r="BS9" s="369">
        <v>6.8840406793115996</v>
      </c>
      <c r="BT9" s="344">
        <v>8.9196307491080393</v>
      </c>
      <c r="BU9" s="571"/>
      <c r="BV9" s="370" t="s">
        <v>555</v>
      </c>
    </row>
    <row r="10" spans="1:74" s="107" customFormat="1" ht="11" x14ac:dyDescent="0.3">
      <c r="A10" s="841" t="s">
        <v>7607</v>
      </c>
      <c r="B10" s="842"/>
      <c r="C10" s="843">
        <v>41274</v>
      </c>
      <c r="D10" s="842"/>
      <c r="E10" s="844">
        <v>15864.9</v>
      </c>
      <c r="F10" s="842"/>
      <c r="G10" s="845">
        <v>48.2759</v>
      </c>
      <c r="H10" s="847"/>
      <c r="I10" s="846">
        <v>0.52</v>
      </c>
      <c r="J10" s="846">
        <v>7.25</v>
      </c>
      <c r="K10" s="846">
        <v>0.39</v>
      </c>
      <c r="L10" s="846">
        <v>0.4</v>
      </c>
      <c r="M10" s="846"/>
      <c r="N10" s="848">
        <v>-12.848699999999999</v>
      </c>
      <c r="O10" s="846">
        <v>-0.5292</v>
      </c>
      <c r="P10" s="846">
        <v>3.1124999999999998</v>
      </c>
      <c r="Q10" s="846">
        <v>4.9020999999999999</v>
      </c>
      <c r="R10" s="846">
        <v>6.2301000000000002</v>
      </c>
      <c r="S10" s="846">
        <v>7.5369000000000002</v>
      </c>
      <c r="T10" s="846">
        <v>6.6144999999999996</v>
      </c>
      <c r="U10" s="856">
        <v>6.3975</v>
      </c>
      <c r="V10" s="846">
        <v>6.4352</v>
      </c>
      <c r="W10" s="846">
        <v>7.0911</v>
      </c>
      <c r="X10" s="846">
        <v>7.2245999999999997</v>
      </c>
      <c r="Y10" s="852">
        <v>6.5091000000000001</v>
      </c>
      <c r="Z10" s="846">
        <v>6.7179000000000002</v>
      </c>
      <c r="AA10" s="846">
        <v>5.9387999999999996</v>
      </c>
      <c r="AB10" s="846">
        <v>6.6456999999999997</v>
      </c>
      <c r="AC10" s="846">
        <v>6.4710999999999999</v>
      </c>
      <c r="AD10" s="846">
        <v>6.4661</v>
      </c>
      <c r="AE10" s="846">
        <v>5.9545000000000003</v>
      </c>
      <c r="AF10" s="846">
        <v>7.3754</v>
      </c>
      <c r="AG10" s="931"/>
      <c r="AH10" s="844">
        <v>11</v>
      </c>
      <c r="AI10" s="844">
        <v>8</v>
      </c>
      <c r="AJ10" s="844">
        <v>6</v>
      </c>
      <c r="AK10" s="844">
        <v>14</v>
      </c>
      <c r="AL10" s="844">
        <v>16</v>
      </c>
      <c r="AM10" s="844">
        <v>16</v>
      </c>
      <c r="AN10" s="844">
        <v>14</v>
      </c>
      <c r="AO10" s="932">
        <v>14</v>
      </c>
      <c r="AP10" s="844">
        <v>14</v>
      </c>
      <c r="AQ10" s="844">
        <v>12</v>
      </c>
      <c r="AR10" s="844">
        <v>14</v>
      </c>
      <c r="AS10" s="844">
        <v>12</v>
      </c>
      <c r="AT10" s="844">
        <v>4</v>
      </c>
      <c r="AU10" s="844">
        <v>14</v>
      </c>
      <c r="AV10" s="844">
        <v>16</v>
      </c>
      <c r="AW10" s="844">
        <v>14</v>
      </c>
      <c r="AX10" s="844">
        <v>13</v>
      </c>
      <c r="AY10" s="844">
        <v>15</v>
      </c>
      <c r="AZ10" s="933"/>
      <c r="BA10" s="853">
        <v>12.19</v>
      </c>
      <c r="BB10" s="846">
        <v>65.83</v>
      </c>
      <c r="BC10" s="846">
        <v>11.43</v>
      </c>
      <c r="BD10" s="846">
        <v>6</v>
      </c>
      <c r="BE10" s="852" t="s">
        <v>430</v>
      </c>
      <c r="BF10" s="852">
        <v>4.54</v>
      </c>
      <c r="BG10" s="847"/>
      <c r="BH10" s="934">
        <v>4.54</v>
      </c>
      <c r="BI10" s="846">
        <v>40.44</v>
      </c>
      <c r="BJ10" s="846">
        <v>11.16</v>
      </c>
      <c r="BK10" s="846">
        <v>31.67</v>
      </c>
      <c r="BL10" s="846" t="s">
        <v>430</v>
      </c>
      <c r="BM10" s="852">
        <v>8.1</v>
      </c>
      <c r="BN10" s="852" t="s">
        <v>430</v>
      </c>
      <c r="BO10" s="852">
        <v>4.0999999999999996</v>
      </c>
      <c r="BP10" s="852" t="s">
        <v>430</v>
      </c>
      <c r="BQ10" s="852" t="s">
        <v>430</v>
      </c>
      <c r="BR10" s="850"/>
      <c r="BS10" s="842">
        <v>2.06506138917397</v>
      </c>
      <c r="BT10" s="856">
        <v>12.0806760051677</v>
      </c>
      <c r="BU10" s="892"/>
      <c r="BV10" s="847" t="s">
        <v>555</v>
      </c>
    </row>
    <row r="11" spans="1:74" s="107" customFormat="1" x14ac:dyDescent="0.25">
      <c r="A11" s="345" t="s">
        <v>7608</v>
      </c>
      <c r="B11" s="373"/>
      <c r="C11" s="719">
        <v>41284</v>
      </c>
      <c r="D11" s="373"/>
      <c r="E11" s="346">
        <v>15936.4</v>
      </c>
      <c r="F11" s="373"/>
      <c r="G11" s="347">
        <v>32.265999999999998</v>
      </c>
      <c r="H11" s="374"/>
      <c r="I11" s="348">
        <v>0.53</v>
      </c>
      <c r="J11" s="348">
        <v>7.22</v>
      </c>
      <c r="K11" s="348">
        <v>0.43</v>
      </c>
      <c r="L11" s="348">
        <v>0.47</v>
      </c>
      <c r="M11" s="348"/>
      <c r="N11" s="350">
        <v>-12.6653</v>
      </c>
      <c r="O11" s="348">
        <v>-0.79179999999999995</v>
      </c>
      <c r="P11" s="348">
        <v>2.6193</v>
      </c>
      <c r="Q11" s="348">
        <v>4.8977000000000004</v>
      </c>
      <c r="R11" s="348">
        <v>6.7934999999999999</v>
      </c>
      <c r="S11" s="348">
        <v>7.9416000000000002</v>
      </c>
      <c r="T11" s="348">
        <v>6.8592000000000004</v>
      </c>
      <c r="U11" s="354">
        <v>6.5277000000000003</v>
      </c>
      <c r="V11" s="348">
        <v>6.6169000000000002</v>
      </c>
      <c r="W11" s="348">
        <v>7.2812999999999999</v>
      </c>
      <c r="X11" s="348">
        <v>7.4127000000000001</v>
      </c>
      <c r="Y11" s="375">
        <v>6.7161</v>
      </c>
      <c r="Z11" s="348">
        <v>7.2510000000000003</v>
      </c>
      <c r="AA11" s="348">
        <v>6.0822000000000003</v>
      </c>
      <c r="AB11" s="348">
        <v>7.0471000000000004</v>
      </c>
      <c r="AC11" s="348">
        <v>6.6376999999999997</v>
      </c>
      <c r="AD11" s="348">
        <v>6.6093000000000002</v>
      </c>
      <c r="AE11" s="348">
        <v>6.2828999999999997</v>
      </c>
      <c r="AF11" s="348">
        <v>7.915</v>
      </c>
      <c r="AG11" s="569"/>
      <c r="AH11" s="346">
        <v>10</v>
      </c>
      <c r="AI11" s="346">
        <v>10</v>
      </c>
      <c r="AJ11" s="346">
        <v>10</v>
      </c>
      <c r="AK11" s="346">
        <v>15</v>
      </c>
      <c r="AL11" s="346">
        <v>12</v>
      </c>
      <c r="AM11" s="346">
        <v>10</v>
      </c>
      <c r="AN11" s="346">
        <v>9</v>
      </c>
      <c r="AO11" s="572">
        <v>9</v>
      </c>
      <c r="AP11" s="346">
        <v>6</v>
      </c>
      <c r="AQ11" s="346">
        <v>6</v>
      </c>
      <c r="AR11" s="346">
        <v>7</v>
      </c>
      <c r="AS11" s="346">
        <v>3</v>
      </c>
      <c r="AT11" s="346">
        <v>1</v>
      </c>
      <c r="AU11" s="346">
        <v>11</v>
      </c>
      <c r="AV11" s="346">
        <v>13</v>
      </c>
      <c r="AW11" s="346">
        <v>8</v>
      </c>
      <c r="AX11" s="346">
        <v>7</v>
      </c>
      <c r="AY11" s="346">
        <v>13</v>
      </c>
      <c r="AZ11" s="584"/>
      <c r="BA11" s="467">
        <v>8.57</v>
      </c>
      <c r="BB11" s="348">
        <v>67.94</v>
      </c>
      <c r="BC11" s="348">
        <v>10.98</v>
      </c>
      <c r="BD11" s="348">
        <v>7.92</v>
      </c>
      <c r="BE11" s="375">
        <v>-26.53</v>
      </c>
      <c r="BF11" s="375">
        <v>4.59</v>
      </c>
      <c r="BG11" s="374"/>
      <c r="BH11" s="594">
        <v>4.59</v>
      </c>
      <c r="BI11" s="348">
        <v>41.47</v>
      </c>
      <c r="BJ11" s="348">
        <v>6.25</v>
      </c>
      <c r="BK11" s="348">
        <v>39.119999999999997</v>
      </c>
      <c r="BL11" s="348" t="s">
        <v>430</v>
      </c>
      <c r="BM11" s="375">
        <v>3.38</v>
      </c>
      <c r="BN11" s="375" t="s">
        <v>430</v>
      </c>
      <c r="BO11" s="375">
        <v>5.19</v>
      </c>
      <c r="BP11" s="375" t="s">
        <v>430</v>
      </c>
      <c r="BQ11" s="375">
        <v>-26.53</v>
      </c>
      <c r="BR11" s="466"/>
      <c r="BS11" s="373">
        <v>6.9692914560937904</v>
      </c>
      <c r="BT11" s="354">
        <v>12.6944654859475</v>
      </c>
      <c r="BU11" s="430"/>
      <c r="BV11" s="374" t="s">
        <v>555</v>
      </c>
    </row>
    <row r="12" spans="1:74" s="107" customFormat="1" x14ac:dyDescent="0.25">
      <c r="A12" s="345" t="s">
        <v>7609</v>
      </c>
      <c r="B12" s="373"/>
      <c r="C12" s="719">
        <v>41275</v>
      </c>
      <c r="D12" s="373"/>
      <c r="E12" s="346">
        <v>12244.3</v>
      </c>
      <c r="F12" s="373"/>
      <c r="G12" s="347">
        <v>4796.5050000000001</v>
      </c>
      <c r="H12" s="374"/>
      <c r="I12" s="348">
        <v>0.59452000000000005</v>
      </c>
      <c r="J12" s="348">
        <v>7.35</v>
      </c>
      <c r="K12" s="348">
        <v>0.44657999999999998</v>
      </c>
      <c r="L12" s="348">
        <v>0.47671000000000002</v>
      </c>
      <c r="M12" s="348"/>
      <c r="N12" s="350">
        <v>-12.395799999999999</v>
      </c>
      <c r="O12" s="348">
        <v>-0.64319999999999999</v>
      </c>
      <c r="P12" s="348">
        <v>2.8176999999999999</v>
      </c>
      <c r="Q12" s="348">
        <v>5.2394999999999996</v>
      </c>
      <c r="R12" s="348">
        <v>6.9917999999999996</v>
      </c>
      <c r="S12" s="348">
        <v>8.0618999999999996</v>
      </c>
      <c r="T12" s="348">
        <v>7.1863000000000001</v>
      </c>
      <c r="U12" s="354">
        <v>6.8930999999999996</v>
      </c>
      <c r="V12" s="348">
        <v>6.8856000000000002</v>
      </c>
      <c r="W12" s="348">
        <v>7.4592999999999998</v>
      </c>
      <c r="X12" s="348">
        <v>7.5766999999999998</v>
      </c>
      <c r="Y12" s="375">
        <v>6.9295999999999998</v>
      </c>
      <c r="Z12" s="348">
        <v>6.6435000000000004</v>
      </c>
      <c r="AA12" s="348">
        <v>6.2458</v>
      </c>
      <c r="AB12" s="348">
        <v>7.452</v>
      </c>
      <c r="AC12" s="348">
        <v>6.9885999999999999</v>
      </c>
      <c r="AD12" s="348">
        <v>6.9131999999999998</v>
      </c>
      <c r="AE12" s="348">
        <v>6.5747</v>
      </c>
      <c r="AF12" s="348">
        <v>7.2168999999999999</v>
      </c>
      <c r="AG12" s="569"/>
      <c r="AH12" s="346">
        <v>9</v>
      </c>
      <c r="AI12" s="346">
        <v>9</v>
      </c>
      <c r="AJ12" s="346">
        <v>9</v>
      </c>
      <c r="AK12" s="346">
        <v>8</v>
      </c>
      <c r="AL12" s="346">
        <v>7</v>
      </c>
      <c r="AM12" s="346">
        <v>4</v>
      </c>
      <c r="AN12" s="346">
        <v>2</v>
      </c>
      <c r="AO12" s="572">
        <v>2</v>
      </c>
      <c r="AP12" s="346">
        <v>1</v>
      </c>
      <c r="AQ12" s="346">
        <v>1</v>
      </c>
      <c r="AR12" s="346">
        <v>1</v>
      </c>
      <c r="AS12" s="346">
        <v>2</v>
      </c>
      <c r="AT12" s="346">
        <v>5</v>
      </c>
      <c r="AU12" s="346">
        <v>8</v>
      </c>
      <c r="AV12" s="346">
        <v>5</v>
      </c>
      <c r="AW12" s="346">
        <v>2</v>
      </c>
      <c r="AX12" s="346">
        <v>2</v>
      </c>
      <c r="AY12" s="346">
        <v>8</v>
      </c>
      <c r="AZ12" s="584"/>
      <c r="BA12" s="467">
        <v>6.95</v>
      </c>
      <c r="BB12" s="348">
        <v>56.01</v>
      </c>
      <c r="BC12" s="348">
        <v>7.67</v>
      </c>
      <c r="BD12" s="348">
        <v>22.83</v>
      </c>
      <c r="BE12" s="375">
        <v>0.02</v>
      </c>
      <c r="BF12" s="375">
        <v>6.53</v>
      </c>
      <c r="BG12" s="374"/>
      <c r="BH12" s="594">
        <v>6.52</v>
      </c>
      <c r="BI12" s="348">
        <v>36.24</v>
      </c>
      <c r="BJ12" s="348">
        <v>2.95</v>
      </c>
      <c r="BK12" s="348">
        <v>47.32</v>
      </c>
      <c r="BL12" s="348" t="s">
        <v>430</v>
      </c>
      <c r="BM12" s="375">
        <v>1.4</v>
      </c>
      <c r="BN12" s="375" t="s">
        <v>430</v>
      </c>
      <c r="BO12" s="375">
        <v>5.55</v>
      </c>
      <c r="BP12" s="375" t="s">
        <v>430</v>
      </c>
      <c r="BQ12" s="375">
        <v>0.02</v>
      </c>
      <c r="BR12" s="466"/>
      <c r="BS12" s="373">
        <v>5.3593841473203101</v>
      </c>
      <c r="BT12" s="354">
        <v>6.28372563685814</v>
      </c>
      <c r="BU12" s="430"/>
      <c r="BV12" s="374" t="s">
        <v>555</v>
      </c>
    </row>
    <row r="13" spans="1:74" s="107" customFormat="1" x14ac:dyDescent="0.25">
      <c r="A13" s="345" t="s">
        <v>7610</v>
      </c>
      <c r="B13" s="373"/>
      <c r="C13" s="719">
        <v>41275</v>
      </c>
      <c r="D13" s="373"/>
      <c r="E13" s="346">
        <v>11837</v>
      </c>
      <c r="F13" s="373"/>
      <c r="G13" s="347">
        <v>6528.6486999999997</v>
      </c>
      <c r="H13" s="374"/>
      <c r="I13" s="348">
        <v>0.65</v>
      </c>
      <c r="J13" s="348">
        <v>7.18</v>
      </c>
      <c r="K13" s="348">
        <v>0.41</v>
      </c>
      <c r="L13" s="348">
        <v>0.47</v>
      </c>
      <c r="M13" s="348"/>
      <c r="N13" s="350">
        <v>-11.425599999999999</v>
      </c>
      <c r="O13" s="348">
        <v>-6.1000000000000004E-3</v>
      </c>
      <c r="P13" s="348">
        <v>3.0777000000000001</v>
      </c>
      <c r="Q13" s="348">
        <v>4.9040999999999997</v>
      </c>
      <c r="R13" s="348">
        <v>6.5289000000000001</v>
      </c>
      <c r="S13" s="348">
        <v>7.6649000000000003</v>
      </c>
      <c r="T13" s="348">
        <v>6.5656999999999996</v>
      </c>
      <c r="U13" s="354">
        <v>6.3146000000000004</v>
      </c>
      <c r="V13" s="348">
        <v>6.3625999999999996</v>
      </c>
      <c r="W13" s="348">
        <v>6.9989999999999997</v>
      </c>
      <c r="X13" s="348">
        <v>7.1677</v>
      </c>
      <c r="Y13" s="375">
        <v>6.3970000000000002</v>
      </c>
      <c r="Z13" s="348">
        <v>6.5755999999999997</v>
      </c>
      <c r="AA13" s="348">
        <v>5.7465999999999999</v>
      </c>
      <c r="AB13" s="348">
        <v>6.7389000000000001</v>
      </c>
      <c r="AC13" s="348">
        <v>6.3753000000000002</v>
      </c>
      <c r="AD13" s="348">
        <v>6.3621999999999996</v>
      </c>
      <c r="AE13" s="348">
        <v>6.1376999999999997</v>
      </c>
      <c r="AF13" s="348">
        <v>7.1677</v>
      </c>
      <c r="AG13" s="569"/>
      <c r="AH13" s="346">
        <v>7</v>
      </c>
      <c r="AI13" s="346">
        <v>5</v>
      </c>
      <c r="AJ13" s="346">
        <v>7</v>
      </c>
      <c r="AK13" s="346">
        <v>13</v>
      </c>
      <c r="AL13" s="346">
        <v>14</v>
      </c>
      <c r="AM13" s="346">
        <v>15</v>
      </c>
      <c r="AN13" s="346">
        <v>16</v>
      </c>
      <c r="AO13" s="572">
        <v>15</v>
      </c>
      <c r="AP13" s="346">
        <v>15</v>
      </c>
      <c r="AQ13" s="346">
        <v>16</v>
      </c>
      <c r="AR13" s="346">
        <v>15</v>
      </c>
      <c r="AS13" s="346">
        <v>15</v>
      </c>
      <c r="AT13" s="346">
        <v>7</v>
      </c>
      <c r="AU13" s="346">
        <v>16</v>
      </c>
      <c r="AV13" s="346">
        <v>15</v>
      </c>
      <c r="AW13" s="346">
        <v>15</v>
      </c>
      <c r="AX13" s="346">
        <v>15</v>
      </c>
      <c r="AY13" s="346">
        <v>14</v>
      </c>
      <c r="AZ13" s="584"/>
      <c r="BA13" s="467">
        <v>10.75</v>
      </c>
      <c r="BB13" s="348">
        <v>65.7</v>
      </c>
      <c r="BC13" s="348">
        <v>9.56</v>
      </c>
      <c r="BD13" s="348">
        <v>11.83</v>
      </c>
      <c r="BE13" s="375">
        <v>-29.56</v>
      </c>
      <c r="BF13" s="375">
        <v>2.16</v>
      </c>
      <c r="BG13" s="374"/>
      <c r="BH13" s="594">
        <v>2.16</v>
      </c>
      <c r="BI13" s="348">
        <v>48.83</v>
      </c>
      <c r="BJ13" s="348">
        <v>7.39</v>
      </c>
      <c r="BK13" s="348">
        <v>30.86</v>
      </c>
      <c r="BL13" s="348" t="s">
        <v>430</v>
      </c>
      <c r="BM13" s="375">
        <v>3.67</v>
      </c>
      <c r="BN13" s="375" t="s">
        <v>430</v>
      </c>
      <c r="BO13" s="375">
        <v>7.08</v>
      </c>
      <c r="BP13" s="375" t="s">
        <v>430</v>
      </c>
      <c r="BQ13" s="375">
        <v>-29.56</v>
      </c>
      <c r="BR13" s="466"/>
      <c r="BS13" s="373">
        <v>2.0168534690953099</v>
      </c>
      <c r="BT13" s="354">
        <v>17.515677874100401</v>
      </c>
      <c r="BU13" s="430"/>
      <c r="BV13" s="374" t="s">
        <v>555</v>
      </c>
    </row>
    <row r="14" spans="1:74" s="107" customFormat="1" x14ac:dyDescent="0.25">
      <c r="A14" s="345" t="s">
        <v>7611</v>
      </c>
      <c r="B14" s="373"/>
      <c r="C14" s="719">
        <v>43487</v>
      </c>
      <c r="D14" s="373"/>
      <c r="E14" s="346">
        <v>6670.52</v>
      </c>
      <c r="F14" s="373"/>
      <c r="G14" s="347">
        <v>16.0793</v>
      </c>
      <c r="H14" s="374"/>
      <c r="I14" s="348">
        <v>0.55972999999999995</v>
      </c>
      <c r="J14" s="348">
        <v>7.24</v>
      </c>
      <c r="K14" s="348">
        <v>0.45040999999999998</v>
      </c>
      <c r="L14" s="348">
        <v>0.46684999999999999</v>
      </c>
      <c r="M14" s="348"/>
      <c r="N14" s="350">
        <v>-10.439</v>
      </c>
      <c r="O14" s="348">
        <v>7.5700000000000003E-2</v>
      </c>
      <c r="P14" s="348">
        <v>3.4722</v>
      </c>
      <c r="Q14" s="348">
        <v>5.9154</v>
      </c>
      <c r="R14" s="348">
        <v>7.3387000000000002</v>
      </c>
      <c r="S14" s="348">
        <v>8.2513000000000005</v>
      </c>
      <c r="T14" s="348">
        <v>7.3871000000000002</v>
      </c>
      <c r="U14" s="354">
        <v>6.9451000000000001</v>
      </c>
      <c r="V14" s="348">
        <v>6.8818000000000001</v>
      </c>
      <c r="W14" s="348">
        <v>7.4176000000000002</v>
      </c>
      <c r="X14" s="348">
        <v>7.5</v>
      </c>
      <c r="Y14" s="375">
        <v>6.7069999999999999</v>
      </c>
      <c r="Z14" s="348" t="s">
        <v>430</v>
      </c>
      <c r="AA14" s="348">
        <v>6.5035999999999996</v>
      </c>
      <c r="AB14" s="348">
        <v>7.6260000000000003</v>
      </c>
      <c r="AC14" s="348">
        <v>7.0603999999999996</v>
      </c>
      <c r="AD14" s="348">
        <v>6.9306999999999999</v>
      </c>
      <c r="AE14" s="348">
        <v>6.9955999999999996</v>
      </c>
      <c r="AF14" s="348">
        <v>6.4654999999999996</v>
      </c>
      <c r="AG14" s="569"/>
      <c r="AH14" s="346">
        <v>3</v>
      </c>
      <c r="AI14" s="346">
        <v>4</v>
      </c>
      <c r="AJ14" s="346">
        <v>4</v>
      </c>
      <c r="AK14" s="346">
        <v>1</v>
      </c>
      <c r="AL14" s="346">
        <v>1</v>
      </c>
      <c r="AM14" s="346">
        <v>1</v>
      </c>
      <c r="AN14" s="346">
        <v>1</v>
      </c>
      <c r="AO14" s="572">
        <v>1</v>
      </c>
      <c r="AP14" s="346">
        <v>2</v>
      </c>
      <c r="AQ14" s="346">
        <v>2</v>
      </c>
      <c r="AR14" s="346">
        <v>2</v>
      </c>
      <c r="AS14" s="346">
        <v>5</v>
      </c>
      <c r="AT14" s="346" t="s">
        <v>430</v>
      </c>
      <c r="AU14" s="346">
        <v>1</v>
      </c>
      <c r="AV14" s="346">
        <v>1</v>
      </c>
      <c r="AW14" s="346">
        <v>1</v>
      </c>
      <c r="AX14" s="346">
        <v>1</v>
      </c>
      <c r="AY14" s="346">
        <v>1</v>
      </c>
      <c r="AZ14" s="584"/>
      <c r="BA14" s="467">
        <v>10.32</v>
      </c>
      <c r="BB14" s="348">
        <v>69.680000000000007</v>
      </c>
      <c r="BC14" s="348">
        <v>7.55</v>
      </c>
      <c r="BD14" s="348">
        <v>8.6199999999999992</v>
      </c>
      <c r="BE14" s="375">
        <v>13.33</v>
      </c>
      <c r="BF14" s="375">
        <v>-9.49</v>
      </c>
      <c r="BG14" s="374"/>
      <c r="BH14" s="594">
        <v>-9.49</v>
      </c>
      <c r="BI14" s="348">
        <v>42.83</v>
      </c>
      <c r="BJ14" s="348">
        <v>12.2</v>
      </c>
      <c r="BK14" s="348">
        <v>30.81</v>
      </c>
      <c r="BL14" s="348" t="s">
        <v>430</v>
      </c>
      <c r="BM14" s="375" t="s">
        <v>430</v>
      </c>
      <c r="BN14" s="375" t="s">
        <v>430</v>
      </c>
      <c r="BO14" s="375">
        <v>10.32</v>
      </c>
      <c r="BP14" s="375" t="s">
        <v>430</v>
      </c>
      <c r="BQ14" s="375">
        <v>13.33</v>
      </c>
      <c r="BR14" s="466"/>
      <c r="BS14" s="373">
        <v>5.8908264905890801</v>
      </c>
      <c r="BT14" s="354">
        <v>13.9724812313973</v>
      </c>
      <c r="BU14" s="430"/>
      <c r="BV14" s="374" t="s">
        <v>555</v>
      </c>
    </row>
    <row r="15" spans="1:74" s="107" customFormat="1" x14ac:dyDescent="0.25">
      <c r="A15" s="345" t="s">
        <v>7612</v>
      </c>
      <c r="B15" s="373"/>
      <c r="C15" s="719">
        <v>43353</v>
      </c>
      <c r="D15" s="373"/>
      <c r="E15" s="346">
        <v>6031.05</v>
      </c>
      <c r="F15" s="373"/>
      <c r="G15" s="347">
        <v>16.8369</v>
      </c>
      <c r="H15" s="374"/>
      <c r="I15" s="348">
        <v>0.47671000000000002</v>
      </c>
      <c r="J15" s="348">
        <v>7.1</v>
      </c>
      <c r="K15" s="348">
        <v>0.4274</v>
      </c>
      <c r="L15" s="348">
        <v>0.46027000000000001</v>
      </c>
      <c r="M15" s="348"/>
      <c r="N15" s="350">
        <v>-12.135999999999999</v>
      </c>
      <c r="O15" s="348">
        <v>-0.21679999999999999</v>
      </c>
      <c r="P15" s="348">
        <v>3.2227999999999999</v>
      </c>
      <c r="Q15" s="348">
        <v>5.3220999999999998</v>
      </c>
      <c r="R15" s="348">
        <v>7.0632000000000001</v>
      </c>
      <c r="S15" s="348">
        <v>8.0810999999999993</v>
      </c>
      <c r="T15" s="348">
        <v>6.9763999999999999</v>
      </c>
      <c r="U15" s="354">
        <v>6.6486000000000001</v>
      </c>
      <c r="V15" s="348">
        <v>6.6707000000000001</v>
      </c>
      <c r="W15" s="348">
        <v>7.3042999999999996</v>
      </c>
      <c r="X15" s="348">
        <v>7.4393000000000002</v>
      </c>
      <c r="Y15" s="375">
        <v>6.7081</v>
      </c>
      <c r="Z15" s="348" t="s">
        <v>430</v>
      </c>
      <c r="AA15" s="348">
        <v>6.4246999999999996</v>
      </c>
      <c r="AB15" s="348">
        <v>7.3037999999999998</v>
      </c>
      <c r="AC15" s="348">
        <v>6.7443999999999997</v>
      </c>
      <c r="AD15" s="348">
        <v>6.6981999999999999</v>
      </c>
      <c r="AE15" s="348">
        <v>6.6688000000000001</v>
      </c>
      <c r="AF15" s="348">
        <v>6.7746000000000004</v>
      </c>
      <c r="AG15" s="569"/>
      <c r="AH15" s="346">
        <v>8</v>
      </c>
      <c r="AI15" s="346">
        <v>6</v>
      </c>
      <c r="AJ15" s="346">
        <v>5</v>
      </c>
      <c r="AK15" s="346">
        <v>6</v>
      </c>
      <c r="AL15" s="346">
        <v>6</v>
      </c>
      <c r="AM15" s="346">
        <v>3</v>
      </c>
      <c r="AN15" s="346">
        <v>7</v>
      </c>
      <c r="AO15" s="572">
        <v>4</v>
      </c>
      <c r="AP15" s="346">
        <v>3</v>
      </c>
      <c r="AQ15" s="346">
        <v>4</v>
      </c>
      <c r="AR15" s="346">
        <v>4</v>
      </c>
      <c r="AS15" s="346">
        <v>4</v>
      </c>
      <c r="AT15" s="346" t="s">
        <v>430</v>
      </c>
      <c r="AU15" s="346">
        <v>2</v>
      </c>
      <c r="AV15" s="346">
        <v>7</v>
      </c>
      <c r="AW15" s="346">
        <v>5</v>
      </c>
      <c r="AX15" s="346">
        <v>3</v>
      </c>
      <c r="AY15" s="346">
        <v>5</v>
      </c>
      <c r="AZ15" s="584"/>
      <c r="BA15" s="467">
        <v>1.18</v>
      </c>
      <c r="BB15" s="348">
        <v>72.260000000000005</v>
      </c>
      <c r="BC15" s="348">
        <v>7.91</v>
      </c>
      <c r="BD15" s="348">
        <v>8.5</v>
      </c>
      <c r="BE15" s="375" t="s">
        <v>430</v>
      </c>
      <c r="BF15" s="375">
        <v>10.15</v>
      </c>
      <c r="BG15" s="374"/>
      <c r="BH15" s="594">
        <v>10.15</v>
      </c>
      <c r="BI15" s="348">
        <v>47.8</v>
      </c>
      <c r="BJ15" s="348">
        <v>11.21</v>
      </c>
      <c r="BK15" s="348">
        <v>29.66</v>
      </c>
      <c r="BL15" s="348" t="s">
        <v>430</v>
      </c>
      <c r="BM15" s="375">
        <v>0.51</v>
      </c>
      <c r="BN15" s="375" t="s">
        <v>430</v>
      </c>
      <c r="BO15" s="375">
        <v>0.67</v>
      </c>
      <c r="BP15" s="375" t="s">
        <v>430</v>
      </c>
      <c r="BQ15" s="375" t="s">
        <v>430</v>
      </c>
      <c r="BR15" s="466"/>
      <c r="BS15" s="373">
        <v>6.3538161880938597</v>
      </c>
      <c r="BT15" s="354">
        <v>9.1051127872684692</v>
      </c>
      <c r="BU15" s="430"/>
      <c r="BV15" s="374" t="s">
        <v>555</v>
      </c>
    </row>
    <row r="16" spans="1:74" s="107" customFormat="1" x14ac:dyDescent="0.25">
      <c r="A16" s="345" t="s">
        <v>7613</v>
      </c>
      <c r="B16" s="373"/>
      <c r="C16" s="719">
        <v>41275</v>
      </c>
      <c r="D16" s="373"/>
      <c r="E16" s="346">
        <v>4685.21</v>
      </c>
      <c r="F16" s="373"/>
      <c r="G16" s="347">
        <v>3986.6363999999999</v>
      </c>
      <c r="H16" s="374"/>
      <c r="I16" s="348">
        <v>0.18</v>
      </c>
      <c r="J16" s="348">
        <v>7.21</v>
      </c>
      <c r="K16" s="348">
        <v>0.6</v>
      </c>
      <c r="L16" s="348">
        <v>0.65</v>
      </c>
      <c r="M16" s="348"/>
      <c r="N16" s="350">
        <v>-13.7209</v>
      </c>
      <c r="O16" s="348">
        <v>-1.0005999999999999</v>
      </c>
      <c r="P16" s="348">
        <v>2.5261999999999998</v>
      </c>
      <c r="Q16" s="348">
        <v>5.1605999999999996</v>
      </c>
      <c r="R16" s="348">
        <v>7.1025999999999998</v>
      </c>
      <c r="S16" s="348">
        <v>7.9945000000000004</v>
      </c>
      <c r="T16" s="348">
        <v>7.1314000000000002</v>
      </c>
      <c r="U16" s="354">
        <v>6.6292</v>
      </c>
      <c r="V16" s="348">
        <v>6.6310000000000002</v>
      </c>
      <c r="W16" s="348">
        <v>7.2827999999999999</v>
      </c>
      <c r="X16" s="348">
        <v>7.4218999999999999</v>
      </c>
      <c r="Y16" s="375">
        <v>6.5938999999999997</v>
      </c>
      <c r="Z16" s="348">
        <v>6.4317000000000002</v>
      </c>
      <c r="AA16" s="348">
        <v>6.2568999999999999</v>
      </c>
      <c r="AB16" s="348">
        <v>7.4917999999999996</v>
      </c>
      <c r="AC16" s="348">
        <v>6.7565999999999997</v>
      </c>
      <c r="AD16" s="348">
        <v>6.6509</v>
      </c>
      <c r="AE16" s="348">
        <v>6.6048999999999998</v>
      </c>
      <c r="AF16" s="348">
        <v>7.1231999999999998</v>
      </c>
      <c r="AG16" s="569"/>
      <c r="AH16" s="346">
        <v>12</v>
      </c>
      <c r="AI16" s="346">
        <v>11</v>
      </c>
      <c r="AJ16" s="346">
        <v>13</v>
      </c>
      <c r="AK16" s="346">
        <v>9</v>
      </c>
      <c r="AL16" s="346">
        <v>5</v>
      </c>
      <c r="AM16" s="346">
        <v>7</v>
      </c>
      <c r="AN16" s="346">
        <v>3</v>
      </c>
      <c r="AO16" s="572">
        <v>5</v>
      </c>
      <c r="AP16" s="346">
        <v>5</v>
      </c>
      <c r="AQ16" s="346">
        <v>5</v>
      </c>
      <c r="AR16" s="346">
        <v>5</v>
      </c>
      <c r="AS16" s="346">
        <v>8</v>
      </c>
      <c r="AT16" s="346">
        <v>8</v>
      </c>
      <c r="AU16" s="346">
        <v>7</v>
      </c>
      <c r="AV16" s="346">
        <v>2</v>
      </c>
      <c r="AW16" s="346">
        <v>4</v>
      </c>
      <c r="AX16" s="346">
        <v>5</v>
      </c>
      <c r="AY16" s="346">
        <v>7</v>
      </c>
      <c r="AZ16" s="584"/>
      <c r="BA16" s="467">
        <v>9.36</v>
      </c>
      <c r="BB16" s="348">
        <v>74.86</v>
      </c>
      <c r="BC16" s="348">
        <v>11.41</v>
      </c>
      <c r="BD16" s="348">
        <v>6.81</v>
      </c>
      <c r="BE16" s="375" t="s">
        <v>430</v>
      </c>
      <c r="BF16" s="375">
        <v>-2.4500000000000002</v>
      </c>
      <c r="BG16" s="374"/>
      <c r="BH16" s="594">
        <v>-2.4500000000000002</v>
      </c>
      <c r="BI16" s="348">
        <v>54.55</v>
      </c>
      <c r="BJ16" s="348">
        <v>8.74</v>
      </c>
      <c r="BK16" s="348">
        <v>29.79</v>
      </c>
      <c r="BL16" s="348" t="s">
        <v>430</v>
      </c>
      <c r="BM16" s="375">
        <v>4.9400000000000004</v>
      </c>
      <c r="BN16" s="375" t="s">
        <v>430</v>
      </c>
      <c r="BO16" s="375">
        <v>4.42</v>
      </c>
      <c r="BP16" s="375" t="s">
        <v>430</v>
      </c>
      <c r="BQ16" s="375" t="s">
        <v>430</v>
      </c>
      <c r="BR16" s="466"/>
      <c r="BS16" s="373">
        <v>4.8683616795131703</v>
      </c>
      <c r="BT16" s="354">
        <v>10.9069401289093</v>
      </c>
      <c r="BU16" s="430"/>
      <c r="BV16" s="374" t="s">
        <v>555</v>
      </c>
    </row>
    <row r="17" spans="1:74" s="107" customFormat="1" x14ac:dyDescent="0.25">
      <c r="A17" s="345" t="s">
        <v>7614</v>
      </c>
      <c r="B17" s="373"/>
      <c r="C17" s="719">
        <v>43299</v>
      </c>
      <c r="D17" s="373"/>
      <c r="E17" s="346">
        <v>4380.82</v>
      </c>
      <c r="F17" s="373"/>
      <c r="G17" s="347">
        <v>16.553999999999998</v>
      </c>
      <c r="H17" s="374"/>
      <c r="I17" s="348">
        <v>0.51507000000000003</v>
      </c>
      <c r="J17" s="348">
        <v>6.86</v>
      </c>
      <c r="K17" s="348">
        <v>0.45752999999999999</v>
      </c>
      <c r="L17" s="348">
        <v>0.47122999999999998</v>
      </c>
      <c r="M17" s="348"/>
      <c r="N17" s="350">
        <v>-15.868399999999999</v>
      </c>
      <c r="O17" s="348">
        <v>-2.3513999999999999</v>
      </c>
      <c r="P17" s="348">
        <v>2.2058</v>
      </c>
      <c r="Q17" s="348">
        <v>4.9863</v>
      </c>
      <c r="R17" s="348">
        <v>6.8895</v>
      </c>
      <c r="S17" s="348">
        <v>7.8452999999999999</v>
      </c>
      <c r="T17" s="348">
        <v>6.843</v>
      </c>
      <c r="U17" s="354">
        <v>6.4485999999999999</v>
      </c>
      <c r="V17" s="348">
        <v>6.4381000000000004</v>
      </c>
      <c r="W17" s="348">
        <v>7.0266999999999999</v>
      </c>
      <c r="X17" s="348">
        <v>7.1661000000000001</v>
      </c>
      <c r="Y17" s="375">
        <v>6.3905000000000003</v>
      </c>
      <c r="Z17" s="348" t="s">
        <v>430</v>
      </c>
      <c r="AA17" s="348">
        <v>6.0208000000000004</v>
      </c>
      <c r="AB17" s="348">
        <v>7.181</v>
      </c>
      <c r="AC17" s="348">
        <v>6.5537000000000001</v>
      </c>
      <c r="AD17" s="348">
        <v>6.4562999999999997</v>
      </c>
      <c r="AE17" s="348">
        <v>6.4611000000000001</v>
      </c>
      <c r="AF17" s="348">
        <v>6.4238</v>
      </c>
      <c r="AG17" s="569"/>
      <c r="AH17" s="346">
        <v>15</v>
      </c>
      <c r="AI17" s="346">
        <v>14</v>
      </c>
      <c r="AJ17" s="346">
        <v>15</v>
      </c>
      <c r="AK17" s="346">
        <v>12</v>
      </c>
      <c r="AL17" s="346">
        <v>11</v>
      </c>
      <c r="AM17" s="346">
        <v>13</v>
      </c>
      <c r="AN17" s="346">
        <v>12</v>
      </c>
      <c r="AO17" s="572">
        <v>12</v>
      </c>
      <c r="AP17" s="346">
        <v>13</v>
      </c>
      <c r="AQ17" s="346">
        <v>15</v>
      </c>
      <c r="AR17" s="346">
        <v>16</v>
      </c>
      <c r="AS17" s="346">
        <v>16</v>
      </c>
      <c r="AT17" s="346" t="s">
        <v>430</v>
      </c>
      <c r="AU17" s="346">
        <v>13</v>
      </c>
      <c r="AV17" s="346">
        <v>11</v>
      </c>
      <c r="AW17" s="346">
        <v>12</v>
      </c>
      <c r="AX17" s="346">
        <v>14</v>
      </c>
      <c r="AY17" s="346">
        <v>10</v>
      </c>
      <c r="AZ17" s="584"/>
      <c r="BA17" s="467">
        <v>9.5</v>
      </c>
      <c r="BB17" s="348">
        <v>82.59</v>
      </c>
      <c r="BC17" s="348">
        <v>2.38</v>
      </c>
      <c r="BD17" s="348" t="s">
        <v>430</v>
      </c>
      <c r="BE17" s="375" t="s">
        <v>430</v>
      </c>
      <c r="BF17" s="375">
        <v>5.53</v>
      </c>
      <c r="BG17" s="374"/>
      <c r="BH17" s="594">
        <v>5.12</v>
      </c>
      <c r="BI17" s="348">
        <v>46.66</v>
      </c>
      <c r="BJ17" s="348">
        <v>12.71</v>
      </c>
      <c r="BK17" s="348">
        <v>25.59</v>
      </c>
      <c r="BL17" s="348" t="s">
        <v>430</v>
      </c>
      <c r="BM17" s="375">
        <v>1.2</v>
      </c>
      <c r="BN17" s="375" t="s">
        <v>430</v>
      </c>
      <c r="BO17" s="375">
        <v>8.31</v>
      </c>
      <c r="BP17" s="375" t="s">
        <v>430</v>
      </c>
      <c r="BQ17" s="375" t="s">
        <v>430</v>
      </c>
      <c r="BR17" s="466"/>
      <c r="BS17" s="373">
        <v>7.9855068007985501</v>
      </c>
      <c r="BT17" s="354">
        <v>15.757891361575799</v>
      </c>
      <c r="BU17" s="430"/>
      <c r="BV17" s="374" t="s">
        <v>555</v>
      </c>
    </row>
    <row r="18" spans="1:74" s="107" customFormat="1" x14ac:dyDescent="0.25">
      <c r="A18" s="345" t="s">
        <v>7615</v>
      </c>
      <c r="B18" s="373"/>
      <c r="C18" s="719">
        <v>41275</v>
      </c>
      <c r="D18" s="373"/>
      <c r="E18" s="346">
        <v>3517.09</v>
      </c>
      <c r="F18" s="373"/>
      <c r="G18" s="347">
        <v>4892.9480000000003</v>
      </c>
      <c r="H18" s="374"/>
      <c r="I18" s="348">
        <v>0.55889999999999995</v>
      </c>
      <c r="J18" s="348">
        <v>7.13</v>
      </c>
      <c r="K18" s="348">
        <v>0.43836000000000003</v>
      </c>
      <c r="L18" s="348">
        <v>0.45752999999999999</v>
      </c>
      <c r="M18" s="348"/>
      <c r="N18" s="350">
        <v>-10.9125</v>
      </c>
      <c r="O18" s="348">
        <v>0.34660000000000002</v>
      </c>
      <c r="P18" s="348">
        <v>2.8275999999999999</v>
      </c>
      <c r="Q18" s="348">
        <v>5.5049000000000001</v>
      </c>
      <c r="R18" s="348">
        <v>6.9631999999999996</v>
      </c>
      <c r="S18" s="348">
        <v>7.8535000000000004</v>
      </c>
      <c r="T18" s="348">
        <v>6.8437999999999999</v>
      </c>
      <c r="U18" s="354">
        <v>6.5488</v>
      </c>
      <c r="V18" s="348">
        <v>6.5640000000000001</v>
      </c>
      <c r="W18" s="348">
        <v>7.1919000000000004</v>
      </c>
      <c r="X18" s="348">
        <v>7.3219000000000003</v>
      </c>
      <c r="Y18" s="375">
        <v>7.1298000000000004</v>
      </c>
      <c r="Z18" s="348">
        <v>6.5895000000000001</v>
      </c>
      <c r="AA18" s="348">
        <v>6.2765000000000004</v>
      </c>
      <c r="AB18" s="348">
        <v>7.2633000000000001</v>
      </c>
      <c r="AC18" s="348">
        <v>6.6295999999999999</v>
      </c>
      <c r="AD18" s="348">
        <v>6.5869999999999997</v>
      </c>
      <c r="AE18" s="348">
        <v>6.5650000000000004</v>
      </c>
      <c r="AF18" s="348">
        <v>7.4005000000000001</v>
      </c>
      <c r="AG18" s="569"/>
      <c r="AH18" s="346">
        <v>4</v>
      </c>
      <c r="AI18" s="346">
        <v>3</v>
      </c>
      <c r="AJ18" s="346">
        <v>8</v>
      </c>
      <c r="AK18" s="346">
        <v>4</v>
      </c>
      <c r="AL18" s="346">
        <v>9</v>
      </c>
      <c r="AM18" s="346">
        <v>12</v>
      </c>
      <c r="AN18" s="346">
        <v>11</v>
      </c>
      <c r="AO18" s="572">
        <v>8</v>
      </c>
      <c r="AP18" s="346">
        <v>8</v>
      </c>
      <c r="AQ18" s="346">
        <v>9</v>
      </c>
      <c r="AR18" s="346">
        <v>9</v>
      </c>
      <c r="AS18" s="346">
        <v>1</v>
      </c>
      <c r="AT18" s="346">
        <v>6</v>
      </c>
      <c r="AU18" s="346">
        <v>6</v>
      </c>
      <c r="AV18" s="346">
        <v>9</v>
      </c>
      <c r="AW18" s="346">
        <v>9</v>
      </c>
      <c r="AX18" s="346">
        <v>8</v>
      </c>
      <c r="AY18" s="346">
        <v>9</v>
      </c>
      <c r="AZ18" s="584"/>
      <c r="BA18" s="467">
        <v>8.6199999999999992</v>
      </c>
      <c r="BB18" s="348">
        <v>60.19</v>
      </c>
      <c r="BC18" s="348">
        <v>14.1</v>
      </c>
      <c r="BD18" s="348">
        <v>11.75</v>
      </c>
      <c r="BE18" s="375" t="s">
        <v>430</v>
      </c>
      <c r="BF18" s="375">
        <v>5.33</v>
      </c>
      <c r="BG18" s="374"/>
      <c r="BH18" s="594">
        <v>5.33</v>
      </c>
      <c r="BI18" s="348">
        <v>50.62</v>
      </c>
      <c r="BJ18" s="348">
        <v>6.37</v>
      </c>
      <c r="BK18" s="348">
        <v>29.05</v>
      </c>
      <c r="BL18" s="348" t="s">
        <v>430</v>
      </c>
      <c r="BM18" s="375">
        <v>1.46</v>
      </c>
      <c r="BN18" s="375" t="s">
        <v>430</v>
      </c>
      <c r="BO18" s="375">
        <v>7.16</v>
      </c>
      <c r="BP18" s="375" t="s">
        <v>430</v>
      </c>
      <c r="BQ18" s="375" t="s">
        <v>430</v>
      </c>
      <c r="BR18" s="466"/>
      <c r="BS18" s="373">
        <v>1.4403691297119301</v>
      </c>
      <c r="BT18" s="354">
        <v>5.7338749088532204</v>
      </c>
      <c r="BU18" s="430"/>
      <c r="BV18" s="374" t="s">
        <v>555</v>
      </c>
    </row>
    <row r="19" spans="1:74" s="107" customFormat="1" x14ac:dyDescent="0.25">
      <c r="A19" s="345" t="s">
        <v>7616</v>
      </c>
      <c r="B19" s="373"/>
      <c r="C19" s="719">
        <v>43859</v>
      </c>
      <c r="D19" s="373"/>
      <c r="E19" s="346">
        <v>3991.78</v>
      </c>
      <c r="F19" s="373"/>
      <c r="G19" s="347">
        <v>1475.5171</v>
      </c>
      <c r="H19" s="374"/>
      <c r="I19" s="348">
        <v>0.49068000000000001</v>
      </c>
      <c r="J19" s="348">
        <v>6.81</v>
      </c>
      <c r="K19" s="348">
        <v>0.46110000000000001</v>
      </c>
      <c r="L19" s="348">
        <v>0.48164000000000001</v>
      </c>
      <c r="M19" s="348"/>
      <c r="N19" s="350">
        <v>-15.7927</v>
      </c>
      <c r="O19" s="348">
        <v>-1.7899</v>
      </c>
      <c r="P19" s="348">
        <v>2.3662999999999998</v>
      </c>
      <c r="Q19" s="348">
        <v>5.1534000000000004</v>
      </c>
      <c r="R19" s="348">
        <v>7.2297000000000002</v>
      </c>
      <c r="S19" s="348">
        <v>7.9804000000000004</v>
      </c>
      <c r="T19" s="348">
        <v>6.8673000000000002</v>
      </c>
      <c r="U19" s="354">
        <v>6.4729000000000001</v>
      </c>
      <c r="V19" s="348">
        <v>6.4535</v>
      </c>
      <c r="W19" s="348">
        <v>7.0776000000000003</v>
      </c>
      <c r="X19" s="348">
        <v>7.2270000000000003</v>
      </c>
      <c r="Y19" s="375">
        <v>6.4882999999999997</v>
      </c>
      <c r="Z19" s="348" t="s">
        <v>430</v>
      </c>
      <c r="AA19" s="348">
        <v>6.1327999999999996</v>
      </c>
      <c r="AB19" s="348">
        <v>7.2679</v>
      </c>
      <c r="AC19" s="348">
        <v>6.5879000000000003</v>
      </c>
      <c r="AD19" s="348">
        <v>6.4939999999999998</v>
      </c>
      <c r="AE19" s="348">
        <v>6.6369999999999996</v>
      </c>
      <c r="AF19" s="348">
        <v>6.1078000000000001</v>
      </c>
      <c r="AG19" s="569"/>
      <c r="AH19" s="346">
        <v>14</v>
      </c>
      <c r="AI19" s="346">
        <v>13</v>
      </c>
      <c r="AJ19" s="346">
        <v>14</v>
      </c>
      <c r="AK19" s="346">
        <v>10</v>
      </c>
      <c r="AL19" s="346">
        <v>3</v>
      </c>
      <c r="AM19" s="346">
        <v>8</v>
      </c>
      <c r="AN19" s="346">
        <v>8</v>
      </c>
      <c r="AO19" s="572">
        <v>11</v>
      </c>
      <c r="AP19" s="346">
        <v>12</v>
      </c>
      <c r="AQ19" s="346">
        <v>13</v>
      </c>
      <c r="AR19" s="346">
        <v>12</v>
      </c>
      <c r="AS19" s="346">
        <v>13</v>
      </c>
      <c r="AT19" s="346" t="s">
        <v>430</v>
      </c>
      <c r="AU19" s="346">
        <v>10</v>
      </c>
      <c r="AV19" s="346">
        <v>8</v>
      </c>
      <c r="AW19" s="346">
        <v>10</v>
      </c>
      <c r="AX19" s="346">
        <v>11</v>
      </c>
      <c r="AY19" s="346">
        <v>6</v>
      </c>
      <c r="AZ19" s="584"/>
      <c r="BA19" s="467">
        <v>11.94</v>
      </c>
      <c r="BB19" s="348">
        <v>85.16</v>
      </c>
      <c r="BC19" s="348" t="s">
        <v>430</v>
      </c>
      <c r="BD19" s="348" t="s">
        <v>430</v>
      </c>
      <c r="BE19" s="375" t="s">
        <v>430</v>
      </c>
      <c r="BF19" s="375">
        <v>2.9</v>
      </c>
      <c r="BG19" s="374"/>
      <c r="BH19" s="594">
        <v>2.9</v>
      </c>
      <c r="BI19" s="348">
        <v>57.32</v>
      </c>
      <c r="BJ19" s="348">
        <v>7.31</v>
      </c>
      <c r="BK19" s="348">
        <v>20.53</v>
      </c>
      <c r="BL19" s="348" t="s">
        <v>430</v>
      </c>
      <c r="BM19" s="375" t="s">
        <v>430</v>
      </c>
      <c r="BN19" s="375" t="s">
        <v>430</v>
      </c>
      <c r="BO19" s="375">
        <v>11.94</v>
      </c>
      <c r="BP19" s="375" t="s">
        <v>430</v>
      </c>
      <c r="BQ19" s="375" t="s">
        <v>430</v>
      </c>
      <c r="BR19" s="466"/>
      <c r="BS19" s="373">
        <v>7.0488829592951099</v>
      </c>
      <c r="BT19" s="354">
        <v>5.8216573094178301</v>
      </c>
      <c r="BU19" s="430"/>
      <c r="BV19" s="374" t="s">
        <v>555</v>
      </c>
    </row>
    <row r="20" spans="1:74" s="107" customFormat="1" x14ac:dyDescent="0.25">
      <c r="A20" s="345" t="s">
        <v>7617</v>
      </c>
      <c r="B20" s="373"/>
      <c r="C20" s="719">
        <v>41275</v>
      </c>
      <c r="D20" s="373"/>
      <c r="E20" s="346">
        <v>2766.17</v>
      </c>
      <c r="F20" s="373"/>
      <c r="G20" s="347">
        <v>3149.0255000000002</v>
      </c>
      <c r="H20" s="374"/>
      <c r="I20" s="348">
        <v>0.44</v>
      </c>
      <c r="J20" s="348">
        <v>6.58</v>
      </c>
      <c r="K20" s="348">
        <v>0.42</v>
      </c>
      <c r="L20" s="348">
        <v>0.44</v>
      </c>
      <c r="M20" s="348"/>
      <c r="N20" s="350">
        <v>-9.6376000000000008</v>
      </c>
      <c r="O20" s="348">
        <v>0.77280000000000004</v>
      </c>
      <c r="P20" s="348">
        <v>3.5608</v>
      </c>
      <c r="Q20" s="348">
        <v>5.4805000000000001</v>
      </c>
      <c r="R20" s="348">
        <v>6.9828000000000001</v>
      </c>
      <c r="S20" s="348">
        <v>7.8818999999999999</v>
      </c>
      <c r="T20" s="348">
        <v>6.8550000000000004</v>
      </c>
      <c r="U20" s="354">
        <v>6.4866999999999999</v>
      </c>
      <c r="V20" s="348">
        <v>6.4638999999999998</v>
      </c>
      <c r="W20" s="348">
        <v>7.1300999999999997</v>
      </c>
      <c r="X20" s="348">
        <v>7.2805</v>
      </c>
      <c r="Y20" s="375">
        <v>6.5465999999999998</v>
      </c>
      <c r="Z20" s="348">
        <v>5.8937999999999997</v>
      </c>
      <c r="AA20" s="348">
        <v>6.3879000000000001</v>
      </c>
      <c r="AB20" s="348">
        <v>7.2550999999999997</v>
      </c>
      <c r="AC20" s="348">
        <v>6.5727000000000002</v>
      </c>
      <c r="AD20" s="348">
        <v>6.4866999999999999</v>
      </c>
      <c r="AE20" s="348">
        <v>6.7534000000000001</v>
      </c>
      <c r="AF20" s="348">
        <v>6.7854999999999999</v>
      </c>
      <c r="AG20" s="569"/>
      <c r="AH20" s="346">
        <v>2</v>
      </c>
      <c r="AI20" s="346">
        <v>2</v>
      </c>
      <c r="AJ20" s="346">
        <v>1</v>
      </c>
      <c r="AK20" s="346">
        <v>5</v>
      </c>
      <c r="AL20" s="346">
        <v>8</v>
      </c>
      <c r="AM20" s="346">
        <v>11</v>
      </c>
      <c r="AN20" s="346">
        <v>10</v>
      </c>
      <c r="AO20" s="572">
        <v>10</v>
      </c>
      <c r="AP20" s="346">
        <v>11</v>
      </c>
      <c r="AQ20" s="346">
        <v>10</v>
      </c>
      <c r="AR20" s="346">
        <v>10</v>
      </c>
      <c r="AS20" s="346">
        <v>11</v>
      </c>
      <c r="AT20" s="346">
        <v>9</v>
      </c>
      <c r="AU20" s="346">
        <v>4</v>
      </c>
      <c r="AV20" s="346">
        <v>10</v>
      </c>
      <c r="AW20" s="346">
        <v>11</v>
      </c>
      <c r="AX20" s="346">
        <v>12</v>
      </c>
      <c r="AY20" s="346">
        <v>4</v>
      </c>
      <c r="AZ20" s="584"/>
      <c r="BA20" s="467">
        <v>2.39</v>
      </c>
      <c r="BB20" s="348">
        <v>92.44</v>
      </c>
      <c r="BC20" s="348">
        <v>3.41</v>
      </c>
      <c r="BD20" s="348">
        <v>1.36</v>
      </c>
      <c r="BE20" s="375">
        <v>0.01</v>
      </c>
      <c r="BF20" s="375">
        <v>0.39</v>
      </c>
      <c r="BG20" s="374"/>
      <c r="BH20" s="594">
        <v>0.39</v>
      </c>
      <c r="BI20" s="348">
        <v>65.650000000000006</v>
      </c>
      <c r="BJ20" s="348">
        <v>17.600000000000001</v>
      </c>
      <c r="BK20" s="348">
        <v>13.97</v>
      </c>
      <c r="BL20" s="348" t="s">
        <v>430</v>
      </c>
      <c r="BM20" s="375" t="s">
        <v>430</v>
      </c>
      <c r="BN20" s="375" t="s">
        <v>430</v>
      </c>
      <c r="BO20" s="375">
        <v>2.39</v>
      </c>
      <c r="BP20" s="375" t="s">
        <v>430</v>
      </c>
      <c r="BQ20" s="375">
        <v>0.01</v>
      </c>
      <c r="BR20" s="466"/>
      <c r="BS20" s="373">
        <v>1.9420450501941999</v>
      </c>
      <c r="BT20" s="354">
        <v>14.8538203114854</v>
      </c>
      <c r="BU20" s="430"/>
      <c r="BV20" s="374" t="s">
        <v>555</v>
      </c>
    </row>
    <row r="21" spans="1:74" s="107" customFormat="1" x14ac:dyDescent="0.25">
      <c r="A21" s="345" t="s">
        <v>7618</v>
      </c>
      <c r="B21" s="373"/>
      <c r="C21" s="719">
        <v>44111</v>
      </c>
      <c r="D21" s="373"/>
      <c r="E21" s="346">
        <v>2037.3</v>
      </c>
      <c r="F21" s="373"/>
      <c r="G21" s="347">
        <v>1423.6570999999999</v>
      </c>
      <c r="H21" s="374"/>
      <c r="I21" s="348">
        <v>0.78529000000000004</v>
      </c>
      <c r="J21" s="348">
        <v>7.18</v>
      </c>
      <c r="K21" s="348">
        <v>0.46</v>
      </c>
      <c r="L21" s="348">
        <v>0.5</v>
      </c>
      <c r="M21" s="348"/>
      <c r="N21" s="350">
        <v>-19.3005</v>
      </c>
      <c r="O21" s="348">
        <v>-5.1177999999999999</v>
      </c>
      <c r="P21" s="348">
        <v>0.50549999999999995</v>
      </c>
      <c r="Q21" s="348">
        <v>3.5914000000000001</v>
      </c>
      <c r="R21" s="348">
        <v>6.4275000000000002</v>
      </c>
      <c r="S21" s="348">
        <v>8.0172000000000008</v>
      </c>
      <c r="T21" s="348">
        <v>7.0098000000000003</v>
      </c>
      <c r="U21" s="354">
        <v>6.5858999999999996</v>
      </c>
      <c r="V21" s="348">
        <v>6.6025999999999998</v>
      </c>
      <c r="W21" s="348">
        <v>7.2557999999999998</v>
      </c>
      <c r="X21" s="348">
        <v>7.4179000000000004</v>
      </c>
      <c r="Y21" s="375">
        <v>6.6199000000000003</v>
      </c>
      <c r="Z21" s="348" t="s">
        <v>430</v>
      </c>
      <c r="AA21" s="348">
        <v>5.7759</v>
      </c>
      <c r="AB21" s="348">
        <v>7.4705000000000004</v>
      </c>
      <c r="AC21" s="348">
        <v>6.6683000000000003</v>
      </c>
      <c r="AD21" s="348">
        <v>6.6143999999999998</v>
      </c>
      <c r="AE21" s="348">
        <v>5.7794999999999996</v>
      </c>
      <c r="AF21" s="348">
        <v>6.2008999999999999</v>
      </c>
      <c r="AG21" s="569"/>
      <c r="AH21" s="346">
        <v>16</v>
      </c>
      <c r="AI21" s="346">
        <v>15</v>
      </c>
      <c r="AJ21" s="346">
        <v>16</v>
      </c>
      <c r="AK21" s="346">
        <v>16</v>
      </c>
      <c r="AL21" s="346">
        <v>15</v>
      </c>
      <c r="AM21" s="346">
        <v>5</v>
      </c>
      <c r="AN21" s="346">
        <v>6</v>
      </c>
      <c r="AO21" s="572">
        <v>6</v>
      </c>
      <c r="AP21" s="346">
        <v>7</v>
      </c>
      <c r="AQ21" s="346">
        <v>7</v>
      </c>
      <c r="AR21" s="346">
        <v>6</v>
      </c>
      <c r="AS21" s="346">
        <v>7</v>
      </c>
      <c r="AT21" s="346" t="s">
        <v>430</v>
      </c>
      <c r="AU21" s="346">
        <v>15</v>
      </c>
      <c r="AV21" s="346">
        <v>4</v>
      </c>
      <c r="AW21" s="346">
        <v>7</v>
      </c>
      <c r="AX21" s="346">
        <v>6</v>
      </c>
      <c r="AY21" s="346">
        <v>16</v>
      </c>
      <c r="AZ21" s="584"/>
      <c r="BA21" s="467">
        <v>4.42</v>
      </c>
      <c r="BB21" s="348">
        <v>68.13</v>
      </c>
      <c r="BC21" s="348">
        <v>7.56</v>
      </c>
      <c r="BD21" s="348">
        <v>12.7</v>
      </c>
      <c r="BE21" s="375" t="s">
        <v>430</v>
      </c>
      <c r="BF21" s="375">
        <v>7.18</v>
      </c>
      <c r="BG21" s="374"/>
      <c r="BH21" s="594">
        <v>7.18</v>
      </c>
      <c r="BI21" s="348">
        <v>39.93</v>
      </c>
      <c r="BJ21" s="348">
        <v>10.64</v>
      </c>
      <c r="BK21" s="348">
        <v>37.82</v>
      </c>
      <c r="BL21" s="348" t="s">
        <v>430</v>
      </c>
      <c r="BM21" s="375">
        <v>0.27</v>
      </c>
      <c r="BN21" s="375" t="s">
        <v>430</v>
      </c>
      <c r="BO21" s="375">
        <v>4.16</v>
      </c>
      <c r="BP21" s="375" t="s">
        <v>430</v>
      </c>
      <c r="BQ21" s="375" t="s">
        <v>430</v>
      </c>
      <c r="BR21" s="466"/>
      <c r="BS21" s="373">
        <v>8.2790273483442007</v>
      </c>
      <c r="BT21" s="354">
        <v>16.847203466630599</v>
      </c>
      <c r="BU21" s="430"/>
      <c r="BV21" s="374" t="s">
        <v>555</v>
      </c>
    </row>
    <row r="22" spans="1:74" s="107" customFormat="1" x14ac:dyDescent="0.25">
      <c r="A22" s="345" t="s">
        <v>7619</v>
      </c>
      <c r="B22" s="373"/>
      <c r="C22" s="719">
        <v>41275</v>
      </c>
      <c r="D22" s="373"/>
      <c r="E22" s="346">
        <v>1454.76</v>
      </c>
      <c r="F22" s="373"/>
      <c r="G22" s="347">
        <v>3099.7316000000001</v>
      </c>
      <c r="H22" s="374"/>
      <c r="I22" s="348">
        <v>0.43562000000000001</v>
      </c>
      <c r="J22" s="348">
        <v>7.03</v>
      </c>
      <c r="K22" s="348">
        <v>0.42465999999999998</v>
      </c>
      <c r="L22" s="348">
        <v>0.43287999999999999</v>
      </c>
      <c r="M22" s="348"/>
      <c r="N22" s="350">
        <v>-11.3819</v>
      </c>
      <c r="O22" s="348">
        <v>0.34660000000000002</v>
      </c>
      <c r="P22" s="348">
        <v>3.4914999999999998</v>
      </c>
      <c r="Q22" s="348">
        <v>5.6829999999999998</v>
      </c>
      <c r="R22" s="348">
        <v>7.3033999999999999</v>
      </c>
      <c r="S22" s="348">
        <v>8.0046999999999997</v>
      </c>
      <c r="T22" s="348">
        <v>7.1197999999999997</v>
      </c>
      <c r="U22" s="354">
        <v>6.6954000000000002</v>
      </c>
      <c r="V22" s="348">
        <v>6.6506999999999996</v>
      </c>
      <c r="W22" s="348">
        <v>7.2369000000000003</v>
      </c>
      <c r="X22" s="348">
        <v>7.3411999999999997</v>
      </c>
      <c r="Y22" s="375">
        <v>6.5507</v>
      </c>
      <c r="Z22" s="348">
        <v>6.7599</v>
      </c>
      <c r="AA22" s="348">
        <v>6.2206999999999999</v>
      </c>
      <c r="AB22" s="348">
        <v>7.4912999999999998</v>
      </c>
      <c r="AC22" s="348">
        <v>6.8274999999999997</v>
      </c>
      <c r="AD22" s="348">
        <v>6.6810999999999998</v>
      </c>
      <c r="AE22" s="348">
        <v>6.9859999999999998</v>
      </c>
      <c r="AF22" s="348">
        <v>7.343</v>
      </c>
      <c r="AG22" s="569"/>
      <c r="AH22" s="346">
        <v>6</v>
      </c>
      <c r="AI22" s="346">
        <v>3</v>
      </c>
      <c r="AJ22" s="346">
        <v>3</v>
      </c>
      <c r="AK22" s="346">
        <v>3</v>
      </c>
      <c r="AL22" s="346">
        <v>2</v>
      </c>
      <c r="AM22" s="346">
        <v>6</v>
      </c>
      <c r="AN22" s="346">
        <v>4</v>
      </c>
      <c r="AO22" s="572">
        <v>3</v>
      </c>
      <c r="AP22" s="346">
        <v>4</v>
      </c>
      <c r="AQ22" s="346">
        <v>8</v>
      </c>
      <c r="AR22" s="346">
        <v>8</v>
      </c>
      <c r="AS22" s="346">
        <v>10</v>
      </c>
      <c r="AT22" s="346">
        <v>3</v>
      </c>
      <c r="AU22" s="346">
        <v>9</v>
      </c>
      <c r="AV22" s="346">
        <v>3</v>
      </c>
      <c r="AW22" s="346">
        <v>3</v>
      </c>
      <c r="AX22" s="346">
        <v>4</v>
      </c>
      <c r="AY22" s="346">
        <v>2</v>
      </c>
      <c r="AZ22" s="584"/>
      <c r="BA22" s="467">
        <v>10.56</v>
      </c>
      <c r="BB22" s="348">
        <v>79.069999999999993</v>
      </c>
      <c r="BC22" s="348">
        <v>7.48</v>
      </c>
      <c r="BD22" s="348">
        <v>4.47</v>
      </c>
      <c r="BE22" s="375" t="s">
        <v>430</v>
      </c>
      <c r="BF22" s="375">
        <v>-1.58</v>
      </c>
      <c r="BG22" s="374"/>
      <c r="BH22" s="594">
        <v>-1.58</v>
      </c>
      <c r="BI22" s="348">
        <v>48.3</v>
      </c>
      <c r="BJ22" s="348">
        <v>21.92</v>
      </c>
      <c r="BK22" s="348">
        <v>20.81</v>
      </c>
      <c r="BL22" s="348" t="s">
        <v>430</v>
      </c>
      <c r="BM22" s="375" t="s">
        <v>430</v>
      </c>
      <c r="BN22" s="375" t="s">
        <v>430</v>
      </c>
      <c r="BO22" s="375">
        <v>10.56</v>
      </c>
      <c r="BP22" s="375" t="s">
        <v>430</v>
      </c>
      <c r="BQ22" s="375" t="s">
        <v>430</v>
      </c>
      <c r="BR22" s="466"/>
      <c r="BS22" s="373">
        <v>2.3198846004639799</v>
      </c>
      <c r="BT22" s="354">
        <v>11.800537012360101</v>
      </c>
      <c r="BU22" s="430"/>
      <c r="BV22" s="374" t="s">
        <v>555</v>
      </c>
    </row>
    <row r="23" spans="1:74" s="107" customFormat="1" x14ac:dyDescent="0.25">
      <c r="A23" s="345" t="s">
        <v>7620</v>
      </c>
      <c r="B23" s="373"/>
      <c r="C23" s="719">
        <v>43252</v>
      </c>
      <c r="D23" s="373"/>
      <c r="E23" s="346">
        <v>678</v>
      </c>
      <c r="F23" s="373"/>
      <c r="G23" s="347">
        <v>1680.2742000000001</v>
      </c>
      <c r="H23" s="374"/>
      <c r="I23" s="348">
        <v>0.45</v>
      </c>
      <c r="J23" s="348">
        <v>7</v>
      </c>
      <c r="K23" s="348">
        <v>0.41</v>
      </c>
      <c r="L23" s="348">
        <v>0.43</v>
      </c>
      <c r="M23" s="348"/>
      <c r="N23" s="350">
        <v>-8.1073000000000004</v>
      </c>
      <c r="O23" s="348">
        <v>1.1940999999999999</v>
      </c>
      <c r="P23" s="348">
        <v>3.5594000000000001</v>
      </c>
      <c r="Q23" s="348">
        <v>5.7805999999999997</v>
      </c>
      <c r="R23" s="348">
        <v>7.1300999999999997</v>
      </c>
      <c r="S23" s="348">
        <v>7.9627999999999997</v>
      </c>
      <c r="T23" s="348">
        <v>7.0602</v>
      </c>
      <c r="U23" s="354">
        <v>6.5538999999999996</v>
      </c>
      <c r="V23" s="348">
        <v>6.5214999999999996</v>
      </c>
      <c r="W23" s="348">
        <v>7.1120000000000001</v>
      </c>
      <c r="X23" s="348">
        <v>7.2417999999999996</v>
      </c>
      <c r="Y23" s="375">
        <v>6.5887000000000002</v>
      </c>
      <c r="Z23" s="348" t="s">
        <v>430</v>
      </c>
      <c r="AA23" s="348">
        <v>6.3636999999999997</v>
      </c>
      <c r="AB23" s="348">
        <v>7.4508999999999999</v>
      </c>
      <c r="AC23" s="348">
        <v>6.6821000000000002</v>
      </c>
      <c r="AD23" s="348">
        <v>6.5419999999999998</v>
      </c>
      <c r="AE23" s="348">
        <v>6.9523999999999999</v>
      </c>
      <c r="AF23" s="348">
        <v>6.5130999999999997</v>
      </c>
      <c r="AG23" s="569"/>
      <c r="AH23" s="346">
        <v>1</v>
      </c>
      <c r="AI23" s="346">
        <v>1</v>
      </c>
      <c r="AJ23" s="346">
        <v>2</v>
      </c>
      <c r="AK23" s="346">
        <v>2</v>
      </c>
      <c r="AL23" s="346">
        <v>4</v>
      </c>
      <c r="AM23" s="346">
        <v>9</v>
      </c>
      <c r="AN23" s="346">
        <v>5</v>
      </c>
      <c r="AO23" s="572">
        <v>7</v>
      </c>
      <c r="AP23" s="346">
        <v>10</v>
      </c>
      <c r="AQ23" s="346">
        <v>11</v>
      </c>
      <c r="AR23" s="346">
        <v>11</v>
      </c>
      <c r="AS23" s="346">
        <v>9</v>
      </c>
      <c r="AT23" s="346" t="s">
        <v>430</v>
      </c>
      <c r="AU23" s="346">
        <v>5</v>
      </c>
      <c r="AV23" s="346">
        <v>6</v>
      </c>
      <c r="AW23" s="346">
        <v>6</v>
      </c>
      <c r="AX23" s="346">
        <v>10</v>
      </c>
      <c r="AY23" s="346">
        <v>3</v>
      </c>
      <c r="AZ23" s="584"/>
      <c r="BA23" s="467">
        <v>0.47</v>
      </c>
      <c r="BB23" s="348">
        <v>89</v>
      </c>
      <c r="BC23" s="348">
        <v>6.93</v>
      </c>
      <c r="BD23" s="348" t="s">
        <v>430</v>
      </c>
      <c r="BE23" s="375" t="s">
        <v>430</v>
      </c>
      <c r="BF23" s="375">
        <v>3.61</v>
      </c>
      <c r="BG23" s="374"/>
      <c r="BH23" s="594">
        <v>3.61</v>
      </c>
      <c r="BI23" s="348">
        <v>59.31</v>
      </c>
      <c r="BJ23" s="348">
        <v>6.79</v>
      </c>
      <c r="BK23" s="348">
        <v>29.82</v>
      </c>
      <c r="BL23" s="348" t="s">
        <v>430</v>
      </c>
      <c r="BM23" s="375">
        <v>0.47</v>
      </c>
      <c r="BN23" s="375" t="s">
        <v>430</v>
      </c>
      <c r="BO23" s="375" t="s">
        <v>430</v>
      </c>
      <c r="BP23" s="375" t="s">
        <v>430</v>
      </c>
      <c r="BQ23" s="375" t="s">
        <v>430</v>
      </c>
      <c r="BR23" s="466"/>
      <c r="BS23" s="373">
        <v>10.0794079589921</v>
      </c>
      <c r="BT23" s="354">
        <v>8.4483694291551608</v>
      </c>
      <c r="BU23" s="430"/>
      <c r="BV23" s="374" t="s">
        <v>555</v>
      </c>
    </row>
    <row r="24" spans="1:74" x14ac:dyDescent="0.25">
      <c r="A24" s="318" t="s">
        <v>93</v>
      </c>
      <c r="B24" s="43"/>
      <c r="C24" s="720"/>
      <c r="D24" s="43"/>
      <c r="E24" s="51"/>
      <c r="F24" s="43"/>
      <c r="G24" s="55"/>
      <c r="H24" s="66"/>
      <c r="I24" s="59"/>
      <c r="J24" s="59"/>
      <c r="K24" s="59"/>
      <c r="L24" s="59"/>
      <c r="M24" s="59"/>
      <c r="N24" s="70">
        <v>-12.6465</v>
      </c>
      <c r="O24" s="59">
        <v>-0.69199999999999995</v>
      </c>
      <c r="P24" s="59">
        <v>2.7812999999999999</v>
      </c>
      <c r="Q24" s="59">
        <v>5.1771000000000003</v>
      </c>
      <c r="R24" s="59">
        <v>6.9135</v>
      </c>
      <c r="S24" s="59">
        <v>7.9301000000000004</v>
      </c>
      <c r="T24" s="59">
        <v>6.9181999999999997</v>
      </c>
      <c r="U24" s="88">
        <v>6.5515999999999996</v>
      </c>
      <c r="V24" s="59">
        <v>6.5669000000000004</v>
      </c>
      <c r="W24" s="59">
        <v>7.2072000000000003</v>
      </c>
      <c r="X24" s="59">
        <v>7.3410000000000002</v>
      </c>
      <c r="Y24" s="276">
        <v>6.6287000000000003</v>
      </c>
      <c r="Z24" s="59">
        <v>6.6520000000000001</v>
      </c>
      <c r="AA24" s="59">
        <v>6.1779999999999999</v>
      </c>
      <c r="AB24" s="59">
        <v>7.2233000000000001</v>
      </c>
      <c r="AC24" s="59">
        <v>6.6509</v>
      </c>
      <c r="AD24" s="59">
        <v>6.5868000000000002</v>
      </c>
      <c r="AE24" s="59">
        <v>6.5060000000000002</v>
      </c>
      <c r="AF24" s="59">
        <v>6.9454000000000002</v>
      </c>
      <c r="AG24" s="553"/>
      <c r="AH24" s="51">
        <v>16</v>
      </c>
      <c r="AI24" s="51">
        <v>15</v>
      </c>
      <c r="AJ24" s="51">
        <v>16</v>
      </c>
      <c r="AK24" s="51">
        <v>16</v>
      </c>
      <c r="AL24" s="51">
        <v>16</v>
      </c>
      <c r="AM24" s="51">
        <v>16</v>
      </c>
      <c r="AN24" s="51">
        <v>16</v>
      </c>
      <c r="AO24" s="560">
        <v>16</v>
      </c>
      <c r="AP24" s="51">
        <v>16</v>
      </c>
      <c r="AQ24" s="51">
        <v>16</v>
      </c>
      <c r="AR24" s="51">
        <v>16</v>
      </c>
      <c r="AS24" s="51">
        <v>16</v>
      </c>
      <c r="AT24" s="51">
        <v>9</v>
      </c>
      <c r="AU24" s="51">
        <v>16</v>
      </c>
      <c r="AV24" s="51">
        <v>16</v>
      </c>
      <c r="AW24" s="51">
        <v>16</v>
      </c>
      <c r="AX24" s="51">
        <v>16</v>
      </c>
      <c r="AY24" s="51">
        <v>16</v>
      </c>
      <c r="AZ24" s="579"/>
      <c r="BA24" s="577"/>
      <c r="BB24" s="59"/>
      <c r="BC24" s="59"/>
      <c r="BD24" s="59"/>
      <c r="BE24" s="276"/>
      <c r="BF24" s="276"/>
      <c r="BG24" s="66"/>
      <c r="BH24" s="586"/>
      <c r="BI24" s="59"/>
      <c r="BJ24" s="59"/>
      <c r="BK24" s="59"/>
      <c r="BL24" s="59"/>
      <c r="BM24" s="276"/>
      <c r="BN24" s="587"/>
      <c r="BO24" s="587"/>
      <c r="BP24" s="587"/>
      <c r="BQ24" s="587"/>
      <c r="BR24" s="148"/>
      <c r="BS24" s="43"/>
      <c r="BT24" s="88"/>
      <c r="BU24" s="34"/>
      <c r="BV24" s="66"/>
    </row>
    <row r="25" spans="1:74" x14ac:dyDescent="0.25">
      <c r="A25" s="320" t="s">
        <v>94</v>
      </c>
      <c r="B25" s="44"/>
      <c r="C25" s="721"/>
      <c r="D25" s="44"/>
      <c r="E25" s="52"/>
      <c r="F25" s="44"/>
      <c r="G25" s="56"/>
      <c r="H25" s="67"/>
      <c r="I25" s="60"/>
      <c r="J25" s="60"/>
      <c r="K25" s="60"/>
      <c r="L25" s="60"/>
      <c r="M25" s="60"/>
      <c r="N25" s="71">
        <v>-8.1073000000000004</v>
      </c>
      <c r="O25" s="60">
        <v>1.1940999999999999</v>
      </c>
      <c r="P25" s="60">
        <v>3.5608</v>
      </c>
      <c r="Q25" s="60">
        <v>5.9154</v>
      </c>
      <c r="R25" s="60">
        <v>7.3387000000000002</v>
      </c>
      <c r="S25" s="60">
        <v>8.2513000000000005</v>
      </c>
      <c r="T25" s="60">
        <v>7.3871000000000002</v>
      </c>
      <c r="U25" s="89">
        <v>6.9451000000000001</v>
      </c>
      <c r="V25" s="60">
        <v>6.8856000000000002</v>
      </c>
      <c r="W25" s="60">
        <v>7.4592999999999998</v>
      </c>
      <c r="X25" s="60">
        <v>7.5766999999999998</v>
      </c>
      <c r="Y25" s="277">
        <v>7.1298000000000004</v>
      </c>
      <c r="Z25" s="60">
        <v>7.2510000000000003</v>
      </c>
      <c r="AA25" s="60">
        <v>6.5035999999999996</v>
      </c>
      <c r="AB25" s="60">
        <v>7.6260000000000003</v>
      </c>
      <c r="AC25" s="60">
        <v>7.0603999999999996</v>
      </c>
      <c r="AD25" s="60">
        <v>6.9306999999999999</v>
      </c>
      <c r="AE25" s="60">
        <v>6.9955999999999996</v>
      </c>
      <c r="AF25" s="60">
        <v>7.915</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146"/>
      <c r="BS25" s="44"/>
      <c r="BT25" s="89"/>
      <c r="BU25" s="26"/>
      <c r="BV25" s="67"/>
    </row>
    <row r="26" spans="1:74" x14ac:dyDescent="0.25">
      <c r="A26" s="320" t="s">
        <v>95</v>
      </c>
      <c r="B26" s="44"/>
      <c r="C26" s="721"/>
      <c r="D26" s="44"/>
      <c r="E26" s="52"/>
      <c r="F26" s="44"/>
      <c r="G26" s="56"/>
      <c r="H26" s="67"/>
      <c r="I26" s="60"/>
      <c r="J26" s="60"/>
      <c r="K26" s="60"/>
      <c r="L26" s="60"/>
      <c r="M26" s="60"/>
      <c r="N26" s="71">
        <v>-19.3005</v>
      </c>
      <c r="O26" s="60">
        <v>-5.1177999999999999</v>
      </c>
      <c r="P26" s="60">
        <v>0.50549999999999995</v>
      </c>
      <c r="Q26" s="60">
        <v>3.5914000000000001</v>
      </c>
      <c r="R26" s="60">
        <v>6.2301000000000002</v>
      </c>
      <c r="S26" s="60">
        <v>7.5369000000000002</v>
      </c>
      <c r="T26" s="60">
        <v>6.5656999999999996</v>
      </c>
      <c r="U26" s="89">
        <v>6.2301000000000002</v>
      </c>
      <c r="V26" s="60">
        <v>6.3350999999999997</v>
      </c>
      <c r="W26" s="60">
        <v>6.9989999999999997</v>
      </c>
      <c r="X26" s="60">
        <v>7.1661000000000001</v>
      </c>
      <c r="Y26" s="277">
        <v>6.3905000000000003</v>
      </c>
      <c r="Z26" s="60">
        <v>5.8937999999999997</v>
      </c>
      <c r="AA26" s="60">
        <v>5.7465999999999999</v>
      </c>
      <c r="AB26" s="60">
        <v>6.6456999999999997</v>
      </c>
      <c r="AC26" s="60">
        <v>6.3120000000000003</v>
      </c>
      <c r="AD26" s="60">
        <v>6.32</v>
      </c>
      <c r="AE26" s="60">
        <v>5.7794999999999996</v>
      </c>
      <c r="AF26" s="60">
        <v>6.1078000000000001</v>
      </c>
      <c r="AG26" s="554"/>
      <c r="AH26" s="52"/>
      <c r="AI26" s="52"/>
      <c r="AJ26" s="52"/>
      <c r="AK26" s="52"/>
      <c r="AL26" s="52"/>
      <c r="AM26" s="52"/>
      <c r="AN26" s="52"/>
      <c r="AO26" s="561"/>
      <c r="AP26" s="52"/>
      <c r="AQ26" s="52"/>
      <c r="AR26" s="52"/>
      <c r="AS26" s="52"/>
      <c r="AT26" s="52"/>
      <c r="AU26" s="52"/>
      <c r="AV26" s="52"/>
      <c r="AW26" s="52"/>
      <c r="AX26" s="52"/>
      <c r="AY26" s="52"/>
      <c r="AZ26" s="580"/>
      <c r="BA26" s="551"/>
      <c r="BB26" s="60"/>
      <c r="BC26" s="60"/>
      <c r="BD26" s="60"/>
      <c r="BE26" s="277"/>
      <c r="BF26" s="277"/>
      <c r="BG26" s="67"/>
      <c r="BH26" s="588"/>
      <c r="BI26" s="60"/>
      <c r="BJ26" s="60"/>
      <c r="BK26" s="60"/>
      <c r="BL26" s="60"/>
      <c r="BM26" s="277"/>
      <c r="BN26" s="589"/>
      <c r="BO26" s="589"/>
      <c r="BP26" s="589"/>
      <c r="BQ26" s="589"/>
      <c r="BR26" s="146"/>
      <c r="BS26" s="44"/>
      <c r="BT26" s="89"/>
      <c r="BU26" s="26"/>
      <c r="BV26" s="67"/>
    </row>
    <row r="27" spans="1:74" x14ac:dyDescent="0.25">
      <c r="A27" s="321" t="s">
        <v>96</v>
      </c>
      <c r="B27" s="45"/>
      <c r="C27" s="722"/>
      <c r="D27" s="45"/>
      <c r="E27" s="53"/>
      <c r="F27" s="45"/>
      <c r="G27" s="57"/>
      <c r="H27" s="68"/>
      <c r="I27" s="61"/>
      <c r="J27" s="61"/>
      <c r="K27" s="61"/>
      <c r="L27" s="61"/>
      <c r="M27" s="61"/>
      <c r="N27" s="72">
        <v>-12.2659</v>
      </c>
      <c r="O27" s="61">
        <v>-0.39615</v>
      </c>
      <c r="P27" s="61">
        <v>2.8226499999999999</v>
      </c>
      <c r="Q27" s="61">
        <v>5.2000500000000001</v>
      </c>
      <c r="R27" s="61">
        <v>6.9729999999999999</v>
      </c>
      <c r="S27" s="61">
        <v>7.9715999999999996</v>
      </c>
      <c r="T27" s="61">
        <v>6.8632499999999999</v>
      </c>
      <c r="U27" s="90">
        <v>6.5382499999999997</v>
      </c>
      <c r="V27" s="61">
        <v>6.5608000000000004</v>
      </c>
      <c r="W27" s="61">
        <v>7.2144000000000004</v>
      </c>
      <c r="X27" s="61">
        <v>7.33155</v>
      </c>
      <c r="Y27" s="279">
        <v>6.5913000000000004</v>
      </c>
      <c r="Z27" s="61">
        <v>6.6435000000000004</v>
      </c>
      <c r="AA27" s="61">
        <v>6.2332999999999998</v>
      </c>
      <c r="AB27" s="61">
        <v>7.2656000000000001</v>
      </c>
      <c r="AC27" s="61">
        <v>6.6336000000000004</v>
      </c>
      <c r="AD27" s="61">
        <v>6.5815999999999999</v>
      </c>
      <c r="AE27" s="61">
        <v>6.5697999999999999</v>
      </c>
      <c r="AF27" s="61">
        <v>6.9543499999999998</v>
      </c>
      <c r="AG27" s="556"/>
      <c r="AH27" s="53"/>
      <c r="AI27" s="53"/>
      <c r="AJ27" s="53"/>
      <c r="AK27" s="53"/>
      <c r="AL27" s="53"/>
      <c r="AM27" s="53"/>
      <c r="AN27" s="53"/>
      <c r="AO27" s="563"/>
      <c r="AP27" s="53"/>
      <c r="AQ27" s="53"/>
      <c r="AR27" s="53"/>
      <c r="AS27" s="53"/>
      <c r="AT27" s="53"/>
      <c r="AU27" s="53"/>
      <c r="AV27" s="53"/>
      <c r="AW27" s="53"/>
      <c r="AX27" s="53"/>
      <c r="AY27" s="53"/>
      <c r="AZ27" s="581"/>
      <c r="BA27" s="578"/>
      <c r="BB27" s="61"/>
      <c r="BC27" s="61"/>
      <c r="BD27" s="61"/>
      <c r="BE27" s="279"/>
      <c r="BF27" s="279"/>
      <c r="BG27" s="68"/>
      <c r="BH27" s="590"/>
      <c r="BI27" s="61"/>
      <c r="BJ27" s="61"/>
      <c r="BK27" s="61"/>
      <c r="BL27" s="61"/>
      <c r="BM27" s="279"/>
      <c r="BN27" s="591"/>
      <c r="BO27" s="591"/>
      <c r="BP27" s="591"/>
      <c r="BQ27" s="591"/>
      <c r="BR27" s="149"/>
      <c r="BS27" s="45"/>
      <c r="BT27" s="90"/>
      <c r="BU27" s="272"/>
      <c r="BV27" s="68"/>
    </row>
    <row r="28" spans="1:74" ht="14.5" x14ac:dyDescent="0.25">
      <c r="A28" s="323" t="s">
        <v>228</v>
      </c>
      <c r="B28" s="46"/>
      <c r="C28" s="723"/>
      <c r="D28" s="46"/>
      <c r="E28" s="54"/>
      <c r="F28" s="46"/>
      <c r="G28" s="58"/>
      <c r="H28" s="69"/>
      <c r="I28" s="62"/>
      <c r="J28" s="62"/>
      <c r="K28" s="62"/>
      <c r="L28" s="62"/>
      <c r="M28" s="62"/>
      <c r="N28" s="73"/>
      <c r="O28" s="62"/>
      <c r="P28" s="62"/>
      <c r="Q28" s="62"/>
      <c r="R28" s="62"/>
      <c r="S28" s="62"/>
      <c r="T28" s="62"/>
      <c r="U28" s="91"/>
      <c r="V28" s="62"/>
      <c r="W28" s="62"/>
      <c r="X28" s="62"/>
      <c r="Y28" s="245"/>
      <c r="Z28" s="62"/>
      <c r="AA28" s="62"/>
      <c r="AB28" s="62"/>
      <c r="AC28" s="62"/>
      <c r="AD28" s="62"/>
      <c r="AE28" s="62"/>
      <c r="AF28" s="62"/>
      <c r="AG28" s="557"/>
      <c r="AH28" s="54"/>
      <c r="AI28" s="54"/>
      <c r="AJ28" s="54"/>
      <c r="AK28" s="54"/>
      <c r="AL28" s="54"/>
      <c r="AM28" s="54"/>
      <c r="AN28" s="54"/>
      <c r="AO28" s="564"/>
      <c r="AP28" s="54"/>
      <c r="AQ28" s="54"/>
      <c r="AR28" s="54"/>
      <c r="AS28" s="54"/>
      <c r="AT28" s="54"/>
      <c r="AU28" s="54"/>
      <c r="AV28" s="54"/>
      <c r="AW28" s="54"/>
      <c r="AX28" s="54"/>
      <c r="AY28" s="54"/>
      <c r="AZ28" s="582"/>
      <c r="BA28" s="280"/>
      <c r="BB28" s="62"/>
      <c r="BC28" s="62"/>
      <c r="BD28" s="62"/>
      <c r="BE28" s="245"/>
      <c r="BF28" s="245"/>
      <c r="BG28" s="69"/>
      <c r="BH28" s="585"/>
      <c r="BI28" s="62"/>
      <c r="BJ28" s="62"/>
      <c r="BK28" s="62"/>
      <c r="BL28" s="62"/>
      <c r="BM28" s="245"/>
      <c r="BN28" s="592"/>
      <c r="BO28" s="592"/>
      <c r="BP28" s="592"/>
      <c r="BQ28" s="592"/>
      <c r="BR28" s="150"/>
      <c r="BS28" s="46"/>
      <c r="BT28" s="91"/>
      <c r="BU28" s="41"/>
      <c r="BV28" s="69"/>
    </row>
    <row r="29" spans="1:74" x14ac:dyDescent="0.25">
      <c r="A29" s="337" t="s">
        <v>7621</v>
      </c>
      <c r="B29" s="369"/>
      <c r="C29" s="718">
        <v>37726</v>
      </c>
      <c r="D29" s="369"/>
      <c r="E29" s="338">
        <v>19845.400000000001</v>
      </c>
      <c r="F29" s="369"/>
      <c r="G29" s="339">
        <v>588.83029999999997</v>
      </c>
      <c r="H29" s="370"/>
      <c r="I29" s="340">
        <v>0.62</v>
      </c>
      <c r="J29" s="340">
        <v>7.42</v>
      </c>
      <c r="K29" s="340">
        <v>0.47</v>
      </c>
      <c r="L29" s="340">
        <v>0.5</v>
      </c>
      <c r="M29" s="340"/>
      <c r="N29" s="342">
        <v>-11.494999999999999</v>
      </c>
      <c r="O29" s="340">
        <v>-0.53100000000000003</v>
      </c>
      <c r="P29" s="340">
        <v>2.2625999999999999</v>
      </c>
      <c r="Q29" s="340">
        <v>4.9843999999999999</v>
      </c>
      <c r="R29" s="340">
        <v>6.6623000000000001</v>
      </c>
      <c r="S29" s="340">
        <v>7.8182</v>
      </c>
      <c r="T29" s="340">
        <v>6.4950999999999999</v>
      </c>
      <c r="U29" s="344">
        <v>6.1687000000000003</v>
      </c>
      <c r="V29" s="340">
        <v>6.2781000000000002</v>
      </c>
      <c r="W29" s="340">
        <v>7.1448999999999998</v>
      </c>
      <c r="X29" s="340">
        <v>7.2466999999999997</v>
      </c>
      <c r="Y29" s="371">
        <v>6.4782999999999999</v>
      </c>
      <c r="Z29" s="340">
        <v>6.8243</v>
      </c>
      <c r="AA29" s="340">
        <v>6.1326999999999998</v>
      </c>
      <c r="AB29" s="340">
        <v>6.8110999999999997</v>
      </c>
      <c r="AC29" s="340">
        <v>6.2679999999999998</v>
      </c>
      <c r="AD29" s="340">
        <v>6.2968999999999999</v>
      </c>
      <c r="AE29" s="340">
        <v>6.14</v>
      </c>
      <c r="AF29" s="340">
        <v>7.3833000000000002</v>
      </c>
      <c r="AG29" s="568"/>
      <c r="AH29" s="338">
        <v>4</v>
      </c>
      <c r="AI29" s="338">
        <v>6</v>
      </c>
      <c r="AJ29" s="338">
        <v>8</v>
      </c>
      <c r="AK29" s="338">
        <v>4</v>
      </c>
      <c r="AL29" s="338">
        <v>5</v>
      </c>
      <c r="AM29" s="338">
        <v>1</v>
      </c>
      <c r="AN29" s="338">
        <v>7</v>
      </c>
      <c r="AO29" s="570">
        <v>5</v>
      </c>
      <c r="AP29" s="338">
        <v>4</v>
      </c>
      <c r="AQ29" s="338">
        <v>1</v>
      </c>
      <c r="AR29" s="338">
        <v>1</v>
      </c>
      <c r="AS29" s="338">
        <v>2</v>
      </c>
      <c r="AT29" s="338">
        <v>1</v>
      </c>
      <c r="AU29" s="338">
        <v>2</v>
      </c>
      <c r="AV29" s="338">
        <v>6</v>
      </c>
      <c r="AW29" s="338">
        <v>5</v>
      </c>
      <c r="AX29" s="338">
        <v>4</v>
      </c>
      <c r="AY29" s="338">
        <v>5</v>
      </c>
      <c r="AZ29" s="583"/>
      <c r="BA29" s="464">
        <v>12.49</v>
      </c>
      <c r="BB29" s="340">
        <v>53.98</v>
      </c>
      <c r="BC29" s="340">
        <v>23.41</v>
      </c>
      <c r="BD29" s="340">
        <v>9.68</v>
      </c>
      <c r="BE29" s="371" t="s">
        <v>430</v>
      </c>
      <c r="BF29" s="371">
        <v>0.44</v>
      </c>
      <c r="BG29" s="370"/>
      <c r="BH29" s="593">
        <v>0.44</v>
      </c>
      <c r="BI29" s="340">
        <v>28.5</v>
      </c>
      <c r="BJ29" s="340">
        <v>6.58</v>
      </c>
      <c r="BK29" s="340">
        <v>51.99</v>
      </c>
      <c r="BL29" s="340" t="s">
        <v>430</v>
      </c>
      <c r="BM29" s="371">
        <v>5.26</v>
      </c>
      <c r="BN29" s="371" t="s">
        <v>430</v>
      </c>
      <c r="BO29" s="371">
        <v>7.23</v>
      </c>
      <c r="BP29" s="371" t="s">
        <v>430</v>
      </c>
      <c r="BQ29" s="371" t="s">
        <v>430</v>
      </c>
      <c r="BR29" s="463"/>
      <c r="BS29" s="369">
        <v>4.1183991695881597</v>
      </c>
      <c r="BT29" s="344">
        <v>12.8659729587134</v>
      </c>
      <c r="BU29" s="571"/>
      <c r="BV29" s="370" t="s">
        <v>555</v>
      </c>
    </row>
    <row r="30" spans="1:74" s="107" customFormat="1" x14ac:dyDescent="0.25">
      <c r="A30" s="345" t="s">
        <v>7622</v>
      </c>
      <c r="B30" s="373"/>
      <c r="C30" s="719">
        <v>43368</v>
      </c>
      <c r="D30" s="373"/>
      <c r="E30" s="346">
        <v>17579.3</v>
      </c>
      <c r="F30" s="373"/>
      <c r="G30" s="347">
        <v>16.206099999999999</v>
      </c>
      <c r="H30" s="374"/>
      <c r="I30" s="348">
        <v>0.75456000000000001</v>
      </c>
      <c r="J30" s="348">
        <v>7.2029500000000004</v>
      </c>
      <c r="K30" s="348">
        <v>0.45324999999999999</v>
      </c>
      <c r="L30" s="348">
        <v>0.49181000000000002</v>
      </c>
      <c r="M30" s="348"/>
      <c r="N30" s="350">
        <v>-14.858700000000001</v>
      </c>
      <c r="O30" s="348">
        <v>-1.4262999999999999</v>
      </c>
      <c r="P30" s="348">
        <v>2.2210000000000001</v>
      </c>
      <c r="Q30" s="348">
        <v>4.7060000000000004</v>
      </c>
      <c r="R30" s="348">
        <v>6.3475999999999999</v>
      </c>
      <c r="S30" s="348">
        <v>7.3582999999999998</v>
      </c>
      <c r="T30" s="348">
        <v>6.2436999999999996</v>
      </c>
      <c r="U30" s="354">
        <v>5.8700999999999999</v>
      </c>
      <c r="V30" s="348">
        <v>5.9734999999999996</v>
      </c>
      <c r="W30" s="348">
        <v>6.69</v>
      </c>
      <c r="X30" s="348">
        <v>6.8771000000000004</v>
      </c>
      <c r="Y30" s="375">
        <v>6.1439000000000004</v>
      </c>
      <c r="Z30" s="348" t="s">
        <v>430</v>
      </c>
      <c r="AA30" s="348">
        <v>5.7111000000000001</v>
      </c>
      <c r="AB30" s="348">
        <v>6.4465000000000003</v>
      </c>
      <c r="AC30" s="348">
        <v>5.9513999999999996</v>
      </c>
      <c r="AD30" s="348">
        <v>5.9584000000000001</v>
      </c>
      <c r="AE30" s="348">
        <v>5.9767000000000001</v>
      </c>
      <c r="AF30" s="348">
        <v>6.2964000000000002</v>
      </c>
      <c r="AG30" s="569"/>
      <c r="AH30" s="346">
        <v>13</v>
      </c>
      <c r="AI30" s="346">
        <v>12</v>
      </c>
      <c r="AJ30" s="346">
        <v>11</v>
      </c>
      <c r="AK30" s="346">
        <v>8</v>
      </c>
      <c r="AL30" s="346">
        <v>10</v>
      </c>
      <c r="AM30" s="346">
        <v>10</v>
      </c>
      <c r="AN30" s="346">
        <v>12</v>
      </c>
      <c r="AO30" s="572">
        <v>14</v>
      </c>
      <c r="AP30" s="346">
        <v>11</v>
      </c>
      <c r="AQ30" s="346">
        <v>9</v>
      </c>
      <c r="AR30" s="346">
        <v>8</v>
      </c>
      <c r="AS30" s="346">
        <v>9</v>
      </c>
      <c r="AT30" s="346" t="s">
        <v>430</v>
      </c>
      <c r="AU30" s="346">
        <v>5</v>
      </c>
      <c r="AV30" s="346">
        <v>13</v>
      </c>
      <c r="AW30" s="346">
        <v>14</v>
      </c>
      <c r="AX30" s="346">
        <v>12</v>
      </c>
      <c r="AY30" s="346">
        <v>7</v>
      </c>
      <c r="AZ30" s="584"/>
      <c r="BA30" s="467">
        <v>8.31</v>
      </c>
      <c r="BB30" s="348">
        <v>74.69</v>
      </c>
      <c r="BC30" s="348">
        <v>5.08</v>
      </c>
      <c r="BD30" s="348">
        <v>8.57</v>
      </c>
      <c r="BE30" s="375" t="s">
        <v>430</v>
      </c>
      <c r="BF30" s="375">
        <v>3.35</v>
      </c>
      <c r="BG30" s="374"/>
      <c r="BH30" s="594">
        <v>3.35</v>
      </c>
      <c r="BI30" s="348">
        <v>36.08</v>
      </c>
      <c r="BJ30" s="348">
        <v>7.42</v>
      </c>
      <c r="BK30" s="348">
        <v>44.83</v>
      </c>
      <c r="BL30" s="348" t="s">
        <v>430</v>
      </c>
      <c r="BM30" s="375">
        <v>0.27</v>
      </c>
      <c r="BN30" s="375" t="s">
        <v>430</v>
      </c>
      <c r="BO30" s="375">
        <v>8.0399999999999991</v>
      </c>
      <c r="BP30" s="375" t="s">
        <v>430</v>
      </c>
      <c r="BQ30" s="375" t="s">
        <v>430</v>
      </c>
      <c r="BR30" s="466"/>
      <c r="BS30" s="373">
        <v>6.8840406793115996</v>
      </c>
      <c r="BT30" s="354">
        <v>8.9196307491080393</v>
      </c>
      <c r="BU30" s="430"/>
      <c r="BV30" s="374" t="s">
        <v>555</v>
      </c>
    </row>
    <row r="31" spans="1:74" s="107" customFormat="1" ht="11" x14ac:dyDescent="0.3">
      <c r="A31" s="841" t="s">
        <v>7623</v>
      </c>
      <c r="B31" s="842"/>
      <c r="C31" s="843">
        <v>38212</v>
      </c>
      <c r="D31" s="842"/>
      <c r="E31" s="844">
        <v>15864.9</v>
      </c>
      <c r="F31" s="842"/>
      <c r="G31" s="845">
        <v>45.842300000000002</v>
      </c>
      <c r="H31" s="847"/>
      <c r="I31" s="846">
        <v>0.52</v>
      </c>
      <c r="J31" s="846">
        <v>7.25</v>
      </c>
      <c r="K31" s="846">
        <v>0.39</v>
      </c>
      <c r="L31" s="846">
        <v>0.4</v>
      </c>
      <c r="M31" s="846"/>
      <c r="N31" s="848">
        <v>-13.3714</v>
      </c>
      <c r="O31" s="846">
        <v>-1.0084</v>
      </c>
      <c r="P31" s="846">
        <v>2.6516000000000002</v>
      </c>
      <c r="Q31" s="846">
        <v>4.4379</v>
      </c>
      <c r="R31" s="846">
        <v>5.7659000000000002</v>
      </c>
      <c r="S31" s="846">
        <v>7.0689000000000002</v>
      </c>
      <c r="T31" s="846">
        <v>6.1402000000000001</v>
      </c>
      <c r="U31" s="856">
        <v>5.9160000000000004</v>
      </c>
      <c r="V31" s="846">
        <v>5.9466999999999999</v>
      </c>
      <c r="W31" s="846">
        <v>6.6041999999999996</v>
      </c>
      <c r="X31" s="846">
        <v>6.7427000000000001</v>
      </c>
      <c r="Y31" s="852">
        <v>6.0380000000000003</v>
      </c>
      <c r="Z31" s="846">
        <v>6.2736000000000001</v>
      </c>
      <c r="AA31" s="846">
        <v>5.4744999999999999</v>
      </c>
      <c r="AB31" s="846">
        <v>6.1746999999999996</v>
      </c>
      <c r="AC31" s="846">
        <v>5.9927000000000001</v>
      </c>
      <c r="AD31" s="846">
        <v>5.9809000000000001</v>
      </c>
      <c r="AE31" s="846">
        <v>5.4904000000000002</v>
      </c>
      <c r="AF31" s="846">
        <v>7.1551</v>
      </c>
      <c r="AG31" s="931"/>
      <c r="AH31" s="844">
        <v>11</v>
      </c>
      <c r="AI31" s="844">
        <v>8</v>
      </c>
      <c r="AJ31" s="844">
        <v>4</v>
      </c>
      <c r="AK31" s="844">
        <v>13</v>
      </c>
      <c r="AL31" s="844">
        <v>16</v>
      </c>
      <c r="AM31" s="844">
        <v>15</v>
      </c>
      <c r="AN31" s="844">
        <v>14</v>
      </c>
      <c r="AO31" s="932">
        <v>11</v>
      </c>
      <c r="AP31" s="844">
        <v>12</v>
      </c>
      <c r="AQ31" s="844">
        <v>11</v>
      </c>
      <c r="AR31" s="844">
        <v>11</v>
      </c>
      <c r="AS31" s="844">
        <v>11</v>
      </c>
      <c r="AT31" s="844">
        <v>4</v>
      </c>
      <c r="AU31" s="844">
        <v>15</v>
      </c>
      <c r="AV31" s="844">
        <v>15</v>
      </c>
      <c r="AW31" s="844">
        <v>12</v>
      </c>
      <c r="AX31" s="844">
        <v>11</v>
      </c>
      <c r="AY31" s="844">
        <v>16</v>
      </c>
      <c r="AZ31" s="933"/>
      <c r="BA31" s="853">
        <v>12.19</v>
      </c>
      <c r="BB31" s="846">
        <v>65.83</v>
      </c>
      <c r="BC31" s="846">
        <v>11.43</v>
      </c>
      <c r="BD31" s="846">
        <v>6</v>
      </c>
      <c r="BE31" s="852" t="s">
        <v>430</v>
      </c>
      <c r="BF31" s="852">
        <v>4.54</v>
      </c>
      <c r="BG31" s="847"/>
      <c r="BH31" s="934">
        <v>4.54</v>
      </c>
      <c r="BI31" s="846">
        <v>40.44</v>
      </c>
      <c r="BJ31" s="846">
        <v>11.16</v>
      </c>
      <c r="BK31" s="846">
        <v>31.67</v>
      </c>
      <c r="BL31" s="846" t="s">
        <v>430</v>
      </c>
      <c r="BM31" s="852">
        <v>8.1</v>
      </c>
      <c r="BN31" s="852" t="s">
        <v>430</v>
      </c>
      <c r="BO31" s="852">
        <v>4.0999999999999996</v>
      </c>
      <c r="BP31" s="852" t="s">
        <v>430</v>
      </c>
      <c r="BQ31" s="852" t="s">
        <v>430</v>
      </c>
      <c r="BR31" s="850"/>
      <c r="BS31" s="842">
        <v>2.06506138917397</v>
      </c>
      <c r="BT31" s="856">
        <v>12.0806760051677</v>
      </c>
      <c r="BU31" s="892"/>
      <c r="BV31" s="847" t="s">
        <v>555</v>
      </c>
    </row>
    <row r="32" spans="1:74" s="107" customFormat="1" x14ac:dyDescent="0.25">
      <c r="A32" s="345" t="s">
        <v>7624</v>
      </c>
      <c r="B32" s="373"/>
      <c r="C32" s="719">
        <v>40666</v>
      </c>
      <c r="D32" s="373"/>
      <c r="E32" s="346">
        <v>15936.4</v>
      </c>
      <c r="F32" s="373"/>
      <c r="G32" s="347">
        <v>29.7043</v>
      </c>
      <c r="H32" s="374"/>
      <c r="I32" s="348">
        <v>0.53</v>
      </c>
      <c r="J32" s="348">
        <v>7.22</v>
      </c>
      <c r="K32" s="348">
        <v>0.43</v>
      </c>
      <c r="L32" s="348">
        <v>0.47</v>
      </c>
      <c r="M32" s="348"/>
      <c r="N32" s="350">
        <v>-13.1432</v>
      </c>
      <c r="O32" s="348">
        <v>-1.1877</v>
      </c>
      <c r="P32" s="348">
        <v>2.2303000000000002</v>
      </c>
      <c r="Q32" s="348">
        <v>4.5103999999999997</v>
      </c>
      <c r="R32" s="348">
        <v>6.4005000000000001</v>
      </c>
      <c r="S32" s="348">
        <v>7.5456000000000003</v>
      </c>
      <c r="T32" s="348">
        <v>6.4678000000000004</v>
      </c>
      <c r="U32" s="354">
        <v>6.1239999999999997</v>
      </c>
      <c r="V32" s="348">
        <v>6.2016999999999998</v>
      </c>
      <c r="W32" s="348">
        <v>6.8552999999999997</v>
      </c>
      <c r="X32" s="348">
        <v>6.9878999999999998</v>
      </c>
      <c r="Y32" s="375">
        <v>6.2582000000000004</v>
      </c>
      <c r="Z32" s="348">
        <v>6.6685999999999996</v>
      </c>
      <c r="AA32" s="348">
        <v>5.69</v>
      </c>
      <c r="AB32" s="348">
        <v>6.6554000000000002</v>
      </c>
      <c r="AC32" s="348">
        <v>6.24</v>
      </c>
      <c r="AD32" s="348">
        <v>6.1994999999999996</v>
      </c>
      <c r="AE32" s="348">
        <v>5.8925000000000001</v>
      </c>
      <c r="AF32" s="348">
        <v>7.3701999999999996</v>
      </c>
      <c r="AG32" s="569"/>
      <c r="AH32" s="346">
        <v>10</v>
      </c>
      <c r="AI32" s="346">
        <v>10</v>
      </c>
      <c r="AJ32" s="346">
        <v>10</v>
      </c>
      <c r="AK32" s="346">
        <v>11</v>
      </c>
      <c r="AL32" s="346">
        <v>7</v>
      </c>
      <c r="AM32" s="346">
        <v>6</v>
      </c>
      <c r="AN32" s="346">
        <v>8</v>
      </c>
      <c r="AO32" s="572">
        <v>8</v>
      </c>
      <c r="AP32" s="346">
        <v>6</v>
      </c>
      <c r="AQ32" s="346">
        <v>5</v>
      </c>
      <c r="AR32" s="346">
        <v>5</v>
      </c>
      <c r="AS32" s="346">
        <v>5</v>
      </c>
      <c r="AT32" s="346">
        <v>2</v>
      </c>
      <c r="AU32" s="346">
        <v>7</v>
      </c>
      <c r="AV32" s="346">
        <v>11</v>
      </c>
      <c r="AW32" s="346">
        <v>7</v>
      </c>
      <c r="AX32" s="346">
        <v>6</v>
      </c>
      <c r="AY32" s="346">
        <v>11</v>
      </c>
      <c r="AZ32" s="584"/>
      <c r="BA32" s="467">
        <v>8.57</v>
      </c>
      <c r="BB32" s="348">
        <v>67.94</v>
      </c>
      <c r="BC32" s="348">
        <v>10.98</v>
      </c>
      <c r="BD32" s="348">
        <v>7.92</v>
      </c>
      <c r="BE32" s="375">
        <v>-26.53</v>
      </c>
      <c r="BF32" s="375">
        <v>4.59</v>
      </c>
      <c r="BG32" s="374"/>
      <c r="BH32" s="594">
        <v>4.59</v>
      </c>
      <c r="BI32" s="348">
        <v>41.47</v>
      </c>
      <c r="BJ32" s="348">
        <v>6.25</v>
      </c>
      <c r="BK32" s="348">
        <v>39.119999999999997</v>
      </c>
      <c r="BL32" s="348" t="s">
        <v>430</v>
      </c>
      <c r="BM32" s="375">
        <v>3.38</v>
      </c>
      <c r="BN32" s="375" t="s">
        <v>430</v>
      </c>
      <c r="BO32" s="375">
        <v>5.19</v>
      </c>
      <c r="BP32" s="375" t="s">
        <v>430</v>
      </c>
      <c r="BQ32" s="375">
        <v>-26.53</v>
      </c>
      <c r="BR32" s="466"/>
      <c r="BS32" s="373">
        <v>6.9692914560937904</v>
      </c>
      <c r="BT32" s="354">
        <v>12.6944654859475</v>
      </c>
      <c r="BU32" s="430"/>
      <c r="BV32" s="374" t="s">
        <v>555</v>
      </c>
    </row>
    <row r="33" spans="1:74" s="107" customFormat="1" x14ac:dyDescent="0.25">
      <c r="A33" s="345" t="s">
        <v>7625</v>
      </c>
      <c r="B33" s="373"/>
      <c r="C33" s="719">
        <v>37232</v>
      </c>
      <c r="D33" s="373"/>
      <c r="E33" s="346">
        <v>12244.3</v>
      </c>
      <c r="F33" s="373"/>
      <c r="G33" s="347">
        <v>4313.8386</v>
      </c>
      <c r="H33" s="374"/>
      <c r="I33" s="348">
        <v>0.59452000000000005</v>
      </c>
      <c r="J33" s="348">
        <v>7.35</v>
      </c>
      <c r="K33" s="348">
        <v>0.44657999999999998</v>
      </c>
      <c r="L33" s="348">
        <v>0.47671000000000002</v>
      </c>
      <c r="M33" s="348"/>
      <c r="N33" s="350">
        <v>-13.117699999999999</v>
      </c>
      <c r="O33" s="348">
        <v>-1.3641000000000001</v>
      </c>
      <c r="P33" s="348">
        <v>2.0962999999999998</v>
      </c>
      <c r="Q33" s="348">
        <v>4.5167000000000002</v>
      </c>
      <c r="R33" s="348">
        <v>6.2653999999999996</v>
      </c>
      <c r="S33" s="348">
        <v>7.3155000000000001</v>
      </c>
      <c r="T33" s="348">
        <v>6.4348000000000001</v>
      </c>
      <c r="U33" s="354">
        <v>6.1353</v>
      </c>
      <c r="V33" s="348">
        <v>6.1115000000000004</v>
      </c>
      <c r="W33" s="348">
        <v>6.6780999999999997</v>
      </c>
      <c r="X33" s="348">
        <v>6.7891000000000004</v>
      </c>
      <c r="Y33" s="375">
        <v>6.1154000000000002</v>
      </c>
      <c r="Z33" s="348">
        <v>5.7906000000000004</v>
      </c>
      <c r="AA33" s="348">
        <v>5.5129999999999999</v>
      </c>
      <c r="AB33" s="348">
        <v>6.6984000000000004</v>
      </c>
      <c r="AC33" s="348">
        <v>6.2370999999999999</v>
      </c>
      <c r="AD33" s="348">
        <v>6.1459000000000001</v>
      </c>
      <c r="AE33" s="348">
        <v>5.8507999999999996</v>
      </c>
      <c r="AF33" s="348">
        <v>6.0923999999999996</v>
      </c>
      <c r="AG33" s="569"/>
      <c r="AH33" s="346">
        <v>9</v>
      </c>
      <c r="AI33" s="346">
        <v>11</v>
      </c>
      <c r="AJ33" s="346">
        <v>13</v>
      </c>
      <c r="AK33" s="346">
        <v>10</v>
      </c>
      <c r="AL33" s="346">
        <v>12</v>
      </c>
      <c r="AM33" s="346">
        <v>11</v>
      </c>
      <c r="AN33" s="346">
        <v>9</v>
      </c>
      <c r="AO33" s="572">
        <v>6</v>
      </c>
      <c r="AP33" s="346">
        <v>8</v>
      </c>
      <c r="AQ33" s="346">
        <v>10</v>
      </c>
      <c r="AR33" s="346">
        <v>10</v>
      </c>
      <c r="AS33" s="346">
        <v>10</v>
      </c>
      <c r="AT33" s="346">
        <v>7</v>
      </c>
      <c r="AU33" s="346">
        <v>14</v>
      </c>
      <c r="AV33" s="346">
        <v>9</v>
      </c>
      <c r="AW33" s="346">
        <v>8</v>
      </c>
      <c r="AX33" s="346">
        <v>7</v>
      </c>
      <c r="AY33" s="346">
        <v>12</v>
      </c>
      <c r="AZ33" s="584"/>
      <c r="BA33" s="467">
        <v>6.95</v>
      </c>
      <c r="BB33" s="348">
        <v>56.01</v>
      </c>
      <c r="BC33" s="348">
        <v>7.67</v>
      </c>
      <c r="BD33" s="348">
        <v>22.83</v>
      </c>
      <c r="BE33" s="375">
        <v>0.02</v>
      </c>
      <c r="BF33" s="375">
        <v>6.53</v>
      </c>
      <c r="BG33" s="374"/>
      <c r="BH33" s="594">
        <v>6.52</v>
      </c>
      <c r="BI33" s="348">
        <v>36.24</v>
      </c>
      <c r="BJ33" s="348">
        <v>2.95</v>
      </c>
      <c r="BK33" s="348">
        <v>47.32</v>
      </c>
      <c r="BL33" s="348" t="s">
        <v>430</v>
      </c>
      <c r="BM33" s="375">
        <v>1.4</v>
      </c>
      <c r="BN33" s="375" t="s">
        <v>430</v>
      </c>
      <c r="BO33" s="375">
        <v>5.55</v>
      </c>
      <c r="BP33" s="375" t="s">
        <v>430</v>
      </c>
      <c r="BQ33" s="375">
        <v>0.02</v>
      </c>
      <c r="BR33" s="466"/>
      <c r="BS33" s="373">
        <v>5.3593841473203101</v>
      </c>
      <c r="BT33" s="354">
        <v>6.28372563685814</v>
      </c>
      <c r="BU33" s="430"/>
      <c r="BV33" s="374" t="s">
        <v>555</v>
      </c>
    </row>
    <row r="34" spans="1:74" s="107" customFormat="1" x14ac:dyDescent="0.25">
      <c r="A34" s="345" t="s">
        <v>7626</v>
      </c>
      <c r="B34" s="373"/>
      <c r="C34" s="719">
        <v>36301</v>
      </c>
      <c r="D34" s="373"/>
      <c r="E34" s="346">
        <v>11837</v>
      </c>
      <c r="F34" s="373"/>
      <c r="G34" s="347">
        <v>6400.5861999999997</v>
      </c>
      <c r="H34" s="374"/>
      <c r="I34" s="348">
        <v>0.65</v>
      </c>
      <c r="J34" s="348">
        <v>7.18</v>
      </c>
      <c r="K34" s="348">
        <v>0.41</v>
      </c>
      <c r="L34" s="348">
        <v>0.47</v>
      </c>
      <c r="M34" s="348"/>
      <c r="N34" s="350">
        <v>-11.625</v>
      </c>
      <c r="O34" s="348">
        <v>-0.20549999999999999</v>
      </c>
      <c r="P34" s="348">
        <v>2.8782999999999999</v>
      </c>
      <c r="Q34" s="348">
        <v>4.7046999999999999</v>
      </c>
      <c r="R34" s="348">
        <v>6.3289999999999997</v>
      </c>
      <c r="S34" s="348">
        <v>7.4566999999999997</v>
      </c>
      <c r="T34" s="348">
        <v>6.3543000000000003</v>
      </c>
      <c r="U34" s="354">
        <v>6.0986000000000002</v>
      </c>
      <c r="V34" s="348">
        <v>6.1416000000000004</v>
      </c>
      <c r="W34" s="348">
        <v>6.7763</v>
      </c>
      <c r="X34" s="348">
        <v>6.9371</v>
      </c>
      <c r="Y34" s="375">
        <v>6.1771000000000003</v>
      </c>
      <c r="Z34" s="348">
        <v>6.3913000000000002</v>
      </c>
      <c r="AA34" s="348">
        <v>5.5442999999999998</v>
      </c>
      <c r="AB34" s="348">
        <v>6.5269000000000004</v>
      </c>
      <c r="AC34" s="348">
        <v>6.1611000000000002</v>
      </c>
      <c r="AD34" s="348">
        <v>6.1420000000000003</v>
      </c>
      <c r="AE34" s="348">
        <v>5.9382000000000001</v>
      </c>
      <c r="AF34" s="348">
        <v>7.0358999999999998</v>
      </c>
      <c r="AG34" s="569"/>
      <c r="AH34" s="346">
        <v>6</v>
      </c>
      <c r="AI34" s="346">
        <v>3</v>
      </c>
      <c r="AJ34" s="346">
        <v>3</v>
      </c>
      <c r="AK34" s="346">
        <v>9</v>
      </c>
      <c r="AL34" s="346">
        <v>11</v>
      </c>
      <c r="AM34" s="346">
        <v>8</v>
      </c>
      <c r="AN34" s="346">
        <v>11</v>
      </c>
      <c r="AO34" s="572">
        <v>9</v>
      </c>
      <c r="AP34" s="346">
        <v>7</v>
      </c>
      <c r="AQ34" s="346">
        <v>7</v>
      </c>
      <c r="AR34" s="346">
        <v>7</v>
      </c>
      <c r="AS34" s="346">
        <v>8</v>
      </c>
      <c r="AT34" s="346">
        <v>3</v>
      </c>
      <c r="AU34" s="346">
        <v>12</v>
      </c>
      <c r="AV34" s="346">
        <v>12</v>
      </c>
      <c r="AW34" s="346">
        <v>10</v>
      </c>
      <c r="AX34" s="346">
        <v>8</v>
      </c>
      <c r="AY34" s="346">
        <v>9</v>
      </c>
      <c r="AZ34" s="584"/>
      <c r="BA34" s="467">
        <v>10.75</v>
      </c>
      <c r="BB34" s="348">
        <v>65.7</v>
      </c>
      <c r="BC34" s="348">
        <v>9.56</v>
      </c>
      <c r="BD34" s="348">
        <v>11.83</v>
      </c>
      <c r="BE34" s="375">
        <v>-29.56</v>
      </c>
      <c r="BF34" s="375">
        <v>2.16</v>
      </c>
      <c r="BG34" s="374"/>
      <c r="BH34" s="594">
        <v>2.16</v>
      </c>
      <c r="BI34" s="348">
        <v>48.83</v>
      </c>
      <c r="BJ34" s="348">
        <v>7.39</v>
      </c>
      <c r="BK34" s="348">
        <v>30.86</v>
      </c>
      <c r="BL34" s="348" t="s">
        <v>430</v>
      </c>
      <c r="BM34" s="375">
        <v>3.67</v>
      </c>
      <c r="BN34" s="375" t="s">
        <v>430</v>
      </c>
      <c r="BO34" s="375">
        <v>7.08</v>
      </c>
      <c r="BP34" s="375" t="s">
        <v>430</v>
      </c>
      <c r="BQ34" s="375">
        <v>-29.56</v>
      </c>
      <c r="BR34" s="466"/>
      <c r="BS34" s="373">
        <v>2.0168534690953099</v>
      </c>
      <c r="BT34" s="354">
        <v>17.515677874100401</v>
      </c>
      <c r="BU34" s="430"/>
      <c r="BV34" s="374" t="s">
        <v>555</v>
      </c>
    </row>
    <row r="35" spans="1:74" s="107" customFormat="1" x14ac:dyDescent="0.25">
      <c r="A35" s="345" t="s">
        <v>7627</v>
      </c>
      <c r="B35" s="373"/>
      <c r="C35" s="719">
        <v>43487</v>
      </c>
      <c r="D35" s="373"/>
      <c r="E35" s="346">
        <v>6670.52</v>
      </c>
      <c r="F35" s="373"/>
      <c r="G35" s="347">
        <v>15.151899999999999</v>
      </c>
      <c r="H35" s="374"/>
      <c r="I35" s="348">
        <v>0.55972999999999995</v>
      </c>
      <c r="J35" s="348">
        <v>7.24</v>
      </c>
      <c r="K35" s="348">
        <v>0.45040999999999998</v>
      </c>
      <c r="L35" s="348">
        <v>0.46684999999999999</v>
      </c>
      <c r="M35" s="348"/>
      <c r="N35" s="350">
        <v>-11.3185</v>
      </c>
      <c r="O35" s="348">
        <v>-0.80289999999999995</v>
      </c>
      <c r="P35" s="348">
        <v>2.6166999999999998</v>
      </c>
      <c r="Q35" s="348">
        <v>5.0513000000000003</v>
      </c>
      <c r="R35" s="348">
        <v>6.4459999999999997</v>
      </c>
      <c r="S35" s="348">
        <v>7.3609</v>
      </c>
      <c r="T35" s="348">
        <v>6.5263999999999998</v>
      </c>
      <c r="U35" s="354">
        <v>6.0533999999999999</v>
      </c>
      <c r="V35" s="348">
        <v>5.9781000000000004</v>
      </c>
      <c r="W35" s="348">
        <v>6.5244</v>
      </c>
      <c r="X35" s="348">
        <v>6.6048</v>
      </c>
      <c r="Y35" s="375">
        <v>5.8273000000000001</v>
      </c>
      <c r="Z35" s="348" t="s">
        <v>430</v>
      </c>
      <c r="AA35" s="348">
        <v>5.6365999999999996</v>
      </c>
      <c r="AB35" s="348">
        <v>6.7443999999999997</v>
      </c>
      <c r="AC35" s="348">
        <v>6.1768000000000001</v>
      </c>
      <c r="AD35" s="348">
        <v>6.0331000000000001</v>
      </c>
      <c r="AE35" s="348">
        <v>6.1272000000000002</v>
      </c>
      <c r="AF35" s="348">
        <v>5.6345000000000001</v>
      </c>
      <c r="AG35" s="569"/>
      <c r="AH35" s="346">
        <v>3</v>
      </c>
      <c r="AI35" s="346">
        <v>7</v>
      </c>
      <c r="AJ35" s="346">
        <v>5</v>
      </c>
      <c r="AK35" s="346">
        <v>3</v>
      </c>
      <c r="AL35" s="346">
        <v>6</v>
      </c>
      <c r="AM35" s="346">
        <v>9</v>
      </c>
      <c r="AN35" s="346">
        <v>6</v>
      </c>
      <c r="AO35" s="572">
        <v>10</v>
      </c>
      <c r="AP35" s="346">
        <v>10</v>
      </c>
      <c r="AQ35" s="346">
        <v>13</v>
      </c>
      <c r="AR35" s="346">
        <v>14</v>
      </c>
      <c r="AS35" s="346">
        <v>14</v>
      </c>
      <c r="AT35" s="346" t="s">
        <v>430</v>
      </c>
      <c r="AU35" s="346">
        <v>9</v>
      </c>
      <c r="AV35" s="346">
        <v>8</v>
      </c>
      <c r="AW35" s="346">
        <v>9</v>
      </c>
      <c r="AX35" s="346">
        <v>10</v>
      </c>
      <c r="AY35" s="346">
        <v>6</v>
      </c>
      <c r="AZ35" s="584"/>
      <c r="BA35" s="467">
        <v>10.32</v>
      </c>
      <c r="BB35" s="348">
        <v>69.680000000000007</v>
      </c>
      <c r="BC35" s="348">
        <v>7.55</v>
      </c>
      <c r="BD35" s="348">
        <v>8.6199999999999992</v>
      </c>
      <c r="BE35" s="375">
        <v>13.33</v>
      </c>
      <c r="BF35" s="375">
        <v>-9.49</v>
      </c>
      <c r="BG35" s="374"/>
      <c r="BH35" s="594">
        <v>-9.49</v>
      </c>
      <c r="BI35" s="348">
        <v>42.83</v>
      </c>
      <c r="BJ35" s="348">
        <v>12.2</v>
      </c>
      <c r="BK35" s="348">
        <v>30.81</v>
      </c>
      <c r="BL35" s="348" t="s">
        <v>430</v>
      </c>
      <c r="BM35" s="375" t="s">
        <v>430</v>
      </c>
      <c r="BN35" s="375" t="s">
        <v>430</v>
      </c>
      <c r="BO35" s="375">
        <v>10.32</v>
      </c>
      <c r="BP35" s="375" t="s">
        <v>430</v>
      </c>
      <c r="BQ35" s="375">
        <v>13.33</v>
      </c>
      <c r="BR35" s="466"/>
      <c r="BS35" s="373">
        <v>5.8908264905890801</v>
      </c>
      <c r="BT35" s="354">
        <v>13.9724812313973</v>
      </c>
      <c r="BU35" s="430"/>
      <c r="BV35" s="374" t="s">
        <v>555</v>
      </c>
    </row>
    <row r="36" spans="1:74" s="107" customFormat="1" x14ac:dyDescent="0.25">
      <c r="A36" s="345" t="s">
        <v>7628</v>
      </c>
      <c r="B36" s="373"/>
      <c r="C36" s="719">
        <v>43353</v>
      </c>
      <c r="D36" s="373"/>
      <c r="E36" s="346">
        <v>6031.05</v>
      </c>
      <c r="F36" s="373"/>
      <c r="G36" s="347">
        <v>15.720700000000001</v>
      </c>
      <c r="H36" s="374"/>
      <c r="I36" s="348">
        <v>0.47671000000000002</v>
      </c>
      <c r="J36" s="348">
        <v>7.1</v>
      </c>
      <c r="K36" s="348">
        <v>0.4274</v>
      </c>
      <c r="L36" s="348">
        <v>0.46027000000000001</v>
      </c>
      <c r="M36" s="348"/>
      <c r="N36" s="350">
        <v>-12.997299999999999</v>
      </c>
      <c r="O36" s="348">
        <v>-1.0833999999999999</v>
      </c>
      <c r="P36" s="348">
        <v>2.3228</v>
      </c>
      <c r="Q36" s="348">
        <v>4.4355000000000002</v>
      </c>
      <c r="R36" s="348">
        <v>6.1661000000000001</v>
      </c>
      <c r="S36" s="348">
        <v>7.2049000000000003</v>
      </c>
      <c r="T36" s="348">
        <v>6.1002999999999998</v>
      </c>
      <c r="U36" s="354">
        <v>5.7702</v>
      </c>
      <c r="V36" s="348">
        <v>5.7842000000000002</v>
      </c>
      <c r="W36" s="348">
        <v>6.4236000000000004</v>
      </c>
      <c r="X36" s="348">
        <v>6.5555000000000003</v>
      </c>
      <c r="Y36" s="375">
        <v>5.8074000000000003</v>
      </c>
      <c r="Z36" s="348" t="s">
        <v>430</v>
      </c>
      <c r="AA36" s="348">
        <v>5.5281000000000002</v>
      </c>
      <c r="AB36" s="348">
        <v>6.4255000000000004</v>
      </c>
      <c r="AC36" s="348">
        <v>5.8684000000000003</v>
      </c>
      <c r="AD36" s="348">
        <v>5.8155000000000001</v>
      </c>
      <c r="AE36" s="348">
        <v>5.7762000000000002</v>
      </c>
      <c r="AF36" s="348">
        <v>5.8571</v>
      </c>
      <c r="AG36" s="569"/>
      <c r="AH36" s="346">
        <v>8</v>
      </c>
      <c r="AI36" s="346">
        <v>9</v>
      </c>
      <c r="AJ36" s="346">
        <v>7</v>
      </c>
      <c r="AK36" s="346">
        <v>14</v>
      </c>
      <c r="AL36" s="346">
        <v>14</v>
      </c>
      <c r="AM36" s="346">
        <v>14</v>
      </c>
      <c r="AN36" s="346">
        <v>15</v>
      </c>
      <c r="AO36" s="572">
        <v>15</v>
      </c>
      <c r="AP36" s="346">
        <v>15</v>
      </c>
      <c r="AQ36" s="346">
        <v>15</v>
      </c>
      <c r="AR36" s="346">
        <v>15</v>
      </c>
      <c r="AS36" s="346">
        <v>15</v>
      </c>
      <c r="AT36" s="346" t="s">
        <v>430</v>
      </c>
      <c r="AU36" s="346">
        <v>13</v>
      </c>
      <c r="AV36" s="346">
        <v>14</v>
      </c>
      <c r="AW36" s="346">
        <v>15</v>
      </c>
      <c r="AX36" s="346">
        <v>15</v>
      </c>
      <c r="AY36" s="346">
        <v>13</v>
      </c>
      <c r="AZ36" s="584"/>
      <c r="BA36" s="467">
        <v>1.18</v>
      </c>
      <c r="BB36" s="348">
        <v>72.260000000000005</v>
      </c>
      <c r="BC36" s="348">
        <v>7.91</v>
      </c>
      <c r="BD36" s="348">
        <v>8.5</v>
      </c>
      <c r="BE36" s="375" t="s">
        <v>430</v>
      </c>
      <c r="BF36" s="375">
        <v>10.15</v>
      </c>
      <c r="BG36" s="374"/>
      <c r="BH36" s="594">
        <v>10.15</v>
      </c>
      <c r="BI36" s="348">
        <v>47.8</v>
      </c>
      <c r="BJ36" s="348">
        <v>11.21</v>
      </c>
      <c r="BK36" s="348">
        <v>29.66</v>
      </c>
      <c r="BL36" s="348" t="s">
        <v>430</v>
      </c>
      <c r="BM36" s="375">
        <v>0.51</v>
      </c>
      <c r="BN36" s="375" t="s">
        <v>430</v>
      </c>
      <c r="BO36" s="375">
        <v>0.67</v>
      </c>
      <c r="BP36" s="375" t="s">
        <v>430</v>
      </c>
      <c r="BQ36" s="375" t="s">
        <v>430</v>
      </c>
      <c r="BR36" s="466"/>
      <c r="BS36" s="373">
        <v>6.3538161880938597</v>
      </c>
      <c r="BT36" s="354">
        <v>9.1051127872684692</v>
      </c>
      <c r="BU36" s="430"/>
      <c r="BV36" s="374" t="s">
        <v>555</v>
      </c>
    </row>
    <row r="37" spans="1:74" s="107" customFormat="1" x14ac:dyDescent="0.25">
      <c r="A37" s="345" t="s">
        <v>7629</v>
      </c>
      <c r="B37" s="373"/>
      <c r="C37" s="719">
        <v>38929</v>
      </c>
      <c r="D37" s="373"/>
      <c r="E37" s="346">
        <v>4685.21</v>
      </c>
      <c r="F37" s="373"/>
      <c r="G37" s="347">
        <v>3636.7377999999999</v>
      </c>
      <c r="H37" s="374"/>
      <c r="I37" s="348">
        <v>0.18</v>
      </c>
      <c r="J37" s="348">
        <v>7.21</v>
      </c>
      <c r="K37" s="348">
        <v>0.6</v>
      </c>
      <c r="L37" s="348">
        <v>0.65</v>
      </c>
      <c r="M37" s="348"/>
      <c r="N37" s="350">
        <v>-14.4307</v>
      </c>
      <c r="O37" s="348">
        <v>-1.7096</v>
      </c>
      <c r="P37" s="348">
        <v>1.8167</v>
      </c>
      <c r="Q37" s="348">
        <v>4.4503000000000004</v>
      </c>
      <c r="R37" s="348">
        <v>6.391</v>
      </c>
      <c r="S37" s="348">
        <v>7.2732999999999999</v>
      </c>
      <c r="T37" s="348">
        <v>6.3952</v>
      </c>
      <c r="U37" s="354">
        <v>5.8792</v>
      </c>
      <c r="V37" s="348">
        <v>5.8661000000000003</v>
      </c>
      <c r="W37" s="348">
        <v>6.5137</v>
      </c>
      <c r="X37" s="348">
        <v>6.6516999999999999</v>
      </c>
      <c r="Y37" s="375">
        <v>5.8323</v>
      </c>
      <c r="Z37" s="348">
        <v>5.6622000000000003</v>
      </c>
      <c r="AA37" s="348">
        <v>5.5449000000000002</v>
      </c>
      <c r="AB37" s="348">
        <v>6.7598000000000003</v>
      </c>
      <c r="AC37" s="348">
        <v>6.0134999999999996</v>
      </c>
      <c r="AD37" s="348">
        <v>5.8925000000000001</v>
      </c>
      <c r="AE37" s="348">
        <v>5.8939000000000004</v>
      </c>
      <c r="AF37" s="348">
        <v>6.6448999999999998</v>
      </c>
      <c r="AG37" s="569"/>
      <c r="AH37" s="346">
        <v>12</v>
      </c>
      <c r="AI37" s="346">
        <v>13</v>
      </c>
      <c r="AJ37" s="346">
        <v>15</v>
      </c>
      <c r="AK37" s="346">
        <v>12</v>
      </c>
      <c r="AL37" s="346">
        <v>8</v>
      </c>
      <c r="AM37" s="346">
        <v>12</v>
      </c>
      <c r="AN37" s="346">
        <v>10</v>
      </c>
      <c r="AO37" s="572">
        <v>13</v>
      </c>
      <c r="AP37" s="346">
        <v>14</v>
      </c>
      <c r="AQ37" s="346">
        <v>14</v>
      </c>
      <c r="AR37" s="346">
        <v>13</v>
      </c>
      <c r="AS37" s="346">
        <v>13</v>
      </c>
      <c r="AT37" s="346">
        <v>8</v>
      </c>
      <c r="AU37" s="346">
        <v>11</v>
      </c>
      <c r="AV37" s="346">
        <v>7</v>
      </c>
      <c r="AW37" s="346">
        <v>11</v>
      </c>
      <c r="AX37" s="346">
        <v>14</v>
      </c>
      <c r="AY37" s="346">
        <v>10</v>
      </c>
      <c r="AZ37" s="584"/>
      <c r="BA37" s="467">
        <v>9.36</v>
      </c>
      <c r="BB37" s="348">
        <v>74.86</v>
      </c>
      <c r="BC37" s="348">
        <v>11.41</v>
      </c>
      <c r="BD37" s="348">
        <v>6.81</v>
      </c>
      <c r="BE37" s="375" t="s">
        <v>430</v>
      </c>
      <c r="BF37" s="375">
        <v>-2.4500000000000002</v>
      </c>
      <c r="BG37" s="374"/>
      <c r="BH37" s="594">
        <v>-2.4500000000000002</v>
      </c>
      <c r="BI37" s="348">
        <v>54.55</v>
      </c>
      <c r="BJ37" s="348">
        <v>8.74</v>
      </c>
      <c r="BK37" s="348">
        <v>29.79</v>
      </c>
      <c r="BL37" s="348" t="s">
        <v>430</v>
      </c>
      <c r="BM37" s="375">
        <v>4.9400000000000004</v>
      </c>
      <c r="BN37" s="375" t="s">
        <v>430</v>
      </c>
      <c r="BO37" s="375">
        <v>4.42</v>
      </c>
      <c r="BP37" s="375" t="s">
        <v>430</v>
      </c>
      <c r="BQ37" s="375" t="s">
        <v>430</v>
      </c>
      <c r="BR37" s="466"/>
      <c r="BS37" s="373">
        <v>4.8683616795131703</v>
      </c>
      <c r="BT37" s="354">
        <v>10.9069401289093</v>
      </c>
      <c r="BU37" s="430"/>
      <c r="BV37" s="374" t="s">
        <v>555</v>
      </c>
    </row>
    <row r="38" spans="1:74" s="107" customFormat="1" x14ac:dyDescent="0.25">
      <c r="A38" s="345" t="s">
        <v>7630</v>
      </c>
      <c r="B38" s="373"/>
      <c r="C38" s="719">
        <v>43299</v>
      </c>
      <c r="D38" s="373"/>
      <c r="E38" s="346">
        <v>4380.82</v>
      </c>
      <c r="F38" s="373"/>
      <c r="G38" s="347">
        <v>16.318300000000001</v>
      </c>
      <c r="H38" s="374"/>
      <c r="I38" s="348">
        <v>0.51507000000000003</v>
      </c>
      <c r="J38" s="348">
        <v>6.86</v>
      </c>
      <c r="K38" s="348">
        <v>0.45752999999999999</v>
      </c>
      <c r="L38" s="348">
        <v>0.47122999999999998</v>
      </c>
      <c r="M38" s="348"/>
      <c r="N38" s="350">
        <v>-16.0975</v>
      </c>
      <c r="O38" s="348">
        <v>-2.609</v>
      </c>
      <c r="P38" s="348">
        <v>2.0139</v>
      </c>
      <c r="Q38" s="348">
        <v>4.8018999999999998</v>
      </c>
      <c r="R38" s="348">
        <v>6.6976000000000004</v>
      </c>
      <c r="S38" s="348">
        <v>7.65</v>
      </c>
      <c r="T38" s="348">
        <v>6.6440999999999999</v>
      </c>
      <c r="U38" s="354">
        <v>6.2431999999999999</v>
      </c>
      <c r="V38" s="348">
        <v>6.2313000000000001</v>
      </c>
      <c r="W38" s="348">
        <v>6.8204000000000002</v>
      </c>
      <c r="X38" s="348">
        <v>6.9633000000000003</v>
      </c>
      <c r="Y38" s="375">
        <v>6.1916000000000002</v>
      </c>
      <c r="Z38" s="348" t="s">
        <v>430</v>
      </c>
      <c r="AA38" s="348">
        <v>5.8274999999999997</v>
      </c>
      <c r="AB38" s="348">
        <v>6.9847999999999999</v>
      </c>
      <c r="AC38" s="348">
        <v>6.3491999999999997</v>
      </c>
      <c r="AD38" s="348">
        <v>6.2496999999999998</v>
      </c>
      <c r="AE38" s="348">
        <v>6.2732000000000001</v>
      </c>
      <c r="AF38" s="348">
        <v>6.2355</v>
      </c>
      <c r="AG38" s="569"/>
      <c r="AH38" s="346">
        <v>15</v>
      </c>
      <c r="AI38" s="346">
        <v>15</v>
      </c>
      <c r="AJ38" s="346">
        <v>14</v>
      </c>
      <c r="AK38" s="346">
        <v>7</v>
      </c>
      <c r="AL38" s="346">
        <v>4</v>
      </c>
      <c r="AM38" s="346">
        <v>5</v>
      </c>
      <c r="AN38" s="346">
        <v>4</v>
      </c>
      <c r="AO38" s="572">
        <v>4</v>
      </c>
      <c r="AP38" s="346">
        <v>5</v>
      </c>
      <c r="AQ38" s="346">
        <v>6</v>
      </c>
      <c r="AR38" s="346">
        <v>6</v>
      </c>
      <c r="AS38" s="346">
        <v>7</v>
      </c>
      <c r="AT38" s="346" t="s">
        <v>430</v>
      </c>
      <c r="AU38" s="346">
        <v>4</v>
      </c>
      <c r="AV38" s="346">
        <v>4</v>
      </c>
      <c r="AW38" s="346">
        <v>4</v>
      </c>
      <c r="AX38" s="346">
        <v>5</v>
      </c>
      <c r="AY38" s="346">
        <v>4</v>
      </c>
      <c r="AZ38" s="584"/>
      <c r="BA38" s="467">
        <v>9.5</v>
      </c>
      <c r="BB38" s="348">
        <v>82.59</v>
      </c>
      <c r="BC38" s="348">
        <v>2.38</v>
      </c>
      <c r="BD38" s="348" t="s">
        <v>430</v>
      </c>
      <c r="BE38" s="375" t="s">
        <v>430</v>
      </c>
      <c r="BF38" s="375">
        <v>5.53</v>
      </c>
      <c r="BG38" s="374"/>
      <c r="BH38" s="594">
        <v>5.12</v>
      </c>
      <c r="BI38" s="348">
        <v>46.66</v>
      </c>
      <c r="BJ38" s="348">
        <v>12.71</v>
      </c>
      <c r="BK38" s="348">
        <v>25.59</v>
      </c>
      <c r="BL38" s="348" t="s">
        <v>430</v>
      </c>
      <c r="BM38" s="375">
        <v>1.2</v>
      </c>
      <c r="BN38" s="375" t="s">
        <v>430</v>
      </c>
      <c r="BO38" s="375">
        <v>8.31</v>
      </c>
      <c r="BP38" s="375" t="s">
        <v>430</v>
      </c>
      <c r="BQ38" s="375" t="s">
        <v>430</v>
      </c>
      <c r="BR38" s="466"/>
      <c r="BS38" s="373">
        <v>7.9855068007985501</v>
      </c>
      <c r="BT38" s="354">
        <v>15.757891361575799</v>
      </c>
      <c r="BU38" s="430"/>
      <c r="BV38" s="374" t="s">
        <v>555</v>
      </c>
    </row>
    <row r="39" spans="1:74" s="107" customFormat="1" x14ac:dyDescent="0.25">
      <c r="A39" s="345" t="s">
        <v>7631</v>
      </c>
      <c r="B39" s="373"/>
      <c r="C39" s="719">
        <v>37862</v>
      </c>
      <c r="D39" s="373"/>
      <c r="E39" s="346">
        <v>3517.09</v>
      </c>
      <c r="F39" s="373"/>
      <c r="G39" s="347">
        <v>4528.5077000000001</v>
      </c>
      <c r="H39" s="374"/>
      <c r="I39" s="348">
        <v>0.55889999999999995</v>
      </c>
      <c r="J39" s="348">
        <v>7.13</v>
      </c>
      <c r="K39" s="348">
        <v>0.43836000000000003</v>
      </c>
      <c r="L39" s="348">
        <v>0.45752999999999999</v>
      </c>
      <c r="M39" s="348"/>
      <c r="N39" s="350">
        <v>-11.5045</v>
      </c>
      <c r="O39" s="348">
        <v>-0.245</v>
      </c>
      <c r="P39" s="348">
        <v>2.2357</v>
      </c>
      <c r="Q39" s="348">
        <v>4.9122000000000003</v>
      </c>
      <c r="R39" s="348">
        <v>6.3682999999999996</v>
      </c>
      <c r="S39" s="348">
        <v>7.2507000000000001</v>
      </c>
      <c r="T39" s="348">
        <v>6.2178000000000004</v>
      </c>
      <c r="U39" s="354">
        <v>5.8956</v>
      </c>
      <c r="V39" s="348">
        <v>5.8952999999999998</v>
      </c>
      <c r="W39" s="348">
        <v>6.5372000000000003</v>
      </c>
      <c r="X39" s="348">
        <v>6.6867000000000001</v>
      </c>
      <c r="Y39" s="375">
        <v>6.5166000000000004</v>
      </c>
      <c r="Z39" s="348">
        <v>5.9805000000000001</v>
      </c>
      <c r="AA39" s="348">
        <v>5.68</v>
      </c>
      <c r="AB39" s="348">
        <v>6.6557000000000004</v>
      </c>
      <c r="AC39" s="348">
        <v>5.9866000000000001</v>
      </c>
      <c r="AD39" s="348">
        <v>5.9241000000000001</v>
      </c>
      <c r="AE39" s="348">
        <v>5.9713000000000003</v>
      </c>
      <c r="AF39" s="348">
        <v>6.7899000000000003</v>
      </c>
      <c r="AG39" s="569"/>
      <c r="AH39" s="346">
        <v>5</v>
      </c>
      <c r="AI39" s="346">
        <v>4</v>
      </c>
      <c r="AJ39" s="346">
        <v>9</v>
      </c>
      <c r="AK39" s="346">
        <v>6</v>
      </c>
      <c r="AL39" s="346">
        <v>9</v>
      </c>
      <c r="AM39" s="346">
        <v>13</v>
      </c>
      <c r="AN39" s="346">
        <v>13</v>
      </c>
      <c r="AO39" s="572">
        <v>12</v>
      </c>
      <c r="AP39" s="346">
        <v>13</v>
      </c>
      <c r="AQ39" s="346">
        <v>12</v>
      </c>
      <c r="AR39" s="346">
        <v>12</v>
      </c>
      <c r="AS39" s="346">
        <v>1</v>
      </c>
      <c r="AT39" s="346">
        <v>6</v>
      </c>
      <c r="AU39" s="346">
        <v>8</v>
      </c>
      <c r="AV39" s="346">
        <v>10</v>
      </c>
      <c r="AW39" s="346">
        <v>13</v>
      </c>
      <c r="AX39" s="346">
        <v>13</v>
      </c>
      <c r="AY39" s="346">
        <v>8</v>
      </c>
      <c r="AZ39" s="584"/>
      <c r="BA39" s="467">
        <v>8.6199999999999992</v>
      </c>
      <c r="BB39" s="348">
        <v>60.19</v>
      </c>
      <c r="BC39" s="348">
        <v>14.1</v>
      </c>
      <c r="BD39" s="348">
        <v>11.75</v>
      </c>
      <c r="BE39" s="375" t="s">
        <v>430</v>
      </c>
      <c r="BF39" s="375">
        <v>5.33</v>
      </c>
      <c r="BG39" s="374"/>
      <c r="BH39" s="594">
        <v>5.33</v>
      </c>
      <c r="BI39" s="348">
        <v>50.62</v>
      </c>
      <c r="BJ39" s="348">
        <v>6.37</v>
      </c>
      <c r="BK39" s="348">
        <v>29.05</v>
      </c>
      <c r="BL39" s="348" t="s">
        <v>430</v>
      </c>
      <c r="BM39" s="375">
        <v>1.46</v>
      </c>
      <c r="BN39" s="375" t="s">
        <v>430</v>
      </c>
      <c r="BO39" s="375">
        <v>7.16</v>
      </c>
      <c r="BP39" s="375" t="s">
        <v>430</v>
      </c>
      <c r="BQ39" s="375" t="s">
        <v>430</v>
      </c>
      <c r="BR39" s="466"/>
      <c r="BS39" s="373">
        <v>1.4403691297119301</v>
      </c>
      <c r="BT39" s="354">
        <v>5.7338749088532204</v>
      </c>
      <c r="BU39" s="430"/>
      <c r="BV39" s="374" t="s">
        <v>555</v>
      </c>
    </row>
    <row r="40" spans="1:74" s="107" customFormat="1" x14ac:dyDescent="0.25">
      <c r="A40" s="345" t="s">
        <v>7632</v>
      </c>
      <c r="B40" s="373"/>
      <c r="C40" s="719">
        <v>43859</v>
      </c>
      <c r="D40" s="373"/>
      <c r="E40" s="346">
        <v>3991.78</v>
      </c>
      <c r="F40" s="373"/>
      <c r="G40" s="347">
        <v>1452.8747000000001</v>
      </c>
      <c r="H40" s="374"/>
      <c r="I40" s="348">
        <v>0.49068000000000001</v>
      </c>
      <c r="J40" s="348">
        <v>6.81</v>
      </c>
      <c r="K40" s="348">
        <v>0.46110000000000001</v>
      </c>
      <c r="L40" s="348">
        <v>0.48164000000000001</v>
      </c>
      <c r="M40" s="348"/>
      <c r="N40" s="350">
        <v>-15.991099999999999</v>
      </c>
      <c r="O40" s="348">
        <v>-1.9902</v>
      </c>
      <c r="P40" s="348">
        <v>2.1657999999999999</v>
      </c>
      <c r="Q40" s="348">
        <v>4.9523000000000001</v>
      </c>
      <c r="R40" s="348">
        <v>7.0274999999999999</v>
      </c>
      <c r="S40" s="348">
        <v>7.7759</v>
      </c>
      <c r="T40" s="348">
        <v>6.8228999999999997</v>
      </c>
      <c r="U40" s="354">
        <v>6.38</v>
      </c>
      <c r="V40" s="348">
        <v>6.3319999999999999</v>
      </c>
      <c r="W40" s="348">
        <v>6.8837000000000002</v>
      </c>
      <c r="X40" s="348">
        <v>7.0045999999999999</v>
      </c>
      <c r="Y40" s="375">
        <v>6.2457000000000003</v>
      </c>
      <c r="Z40" s="348" t="s">
        <v>430</v>
      </c>
      <c r="AA40" s="348">
        <v>5.9303999999999997</v>
      </c>
      <c r="AB40" s="348">
        <v>7.0655999999999999</v>
      </c>
      <c r="AC40" s="348">
        <v>6.5140000000000002</v>
      </c>
      <c r="AD40" s="348">
        <v>6.3834</v>
      </c>
      <c r="AE40" s="348">
        <v>6.4353999999999996</v>
      </c>
      <c r="AF40" s="348">
        <v>5.8579999999999997</v>
      </c>
      <c r="AG40" s="569"/>
      <c r="AH40" s="346">
        <v>14</v>
      </c>
      <c r="AI40" s="346">
        <v>14</v>
      </c>
      <c r="AJ40" s="346">
        <v>12</v>
      </c>
      <c r="AK40" s="346">
        <v>5</v>
      </c>
      <c r="AL40" s="346">
        <v>1</v>
      </c>
      <c r="AM40" s="346">
        <v>3</v>
      </c>
      <c r="AN40" s="346">
        <v>2</v>
      </c>
      <c r="AO40" s="572">
        <v>1</v>
      </c>
      <c r="AP40" s="346">
        <v>3</v>
      </c>
      <c r="AQ40" s="346">
        <v>4</v>
      </c>
      <c r="AR40" s="346">
        <v>4</v>
      </c>
      <c r="AS40" s="346">
        <v>6</v>
      </c>
      <c r="AT40" s="346" t="s">
        <v>430</v>
      </c>
      <c r="AU40" s="346">
        <v>3</v>
      </c>
      <c r="AV40" s="346">
        <v>3</v>
      </c>
      <c r="AW40" s="346">
        <v>1</v>
      </c>
      <c r="AX40" s="346">
        <v>1</v>
      </c>
      <c r="AY40" s="346">
        <v>3</v>
      </c>
      <c r="AZ40" s="584"/>
      <c r="BA40" s="467">
        <v>11.94</v>
      </c>
      <c r="BB40" s="348">
        <v>85.16</v>
      </c>
      <c r="BC40" s="348" t="s">
        <v>430</v>
      </c>
      <c r="BD40" s="348" t="s">
        <v>430</v>
      </c>
      <c r="BE40" s="375" t="s">
        <v>430</v>
      </c>
      <c r="BF40" s="375">
        <v>2.9</v>
      </c>
      <c r="BG40" s="374"/>
      <c r="BH40" s="594">
        <v>2.9</v>
      </c>
      <c r="BI40" s="348">
        <v>57.32</v>
      </c>
      <c r="BJ40" s="348">
        <v>7.31</v>
      </c>
      <c r="BK40" s="348">
        <v>20.53</v>
      </c>
      <c r="BL40" s="348" t="s">
        <v>430</v>
      </c>
      <c r="BM40" s="375" t="s">
        <v>430</v>
      </c>
      <c r="BN40" s="375" t="s">
        <v>430</v>
      </c>
      <c r="BO40" s="375">
        <v>11.94</v>
      </c>
      <c r="BP40" s="375" t="s">
        <v>430</v>
      </c>
      <c r="BQ40" s="375" t="s">
        <v>430</v>
      </c>
      <c r="BR40" s="466"/>
      <c r="BS40" s="373">
        <v>7.0488829592951099</v>
      </c>
      <c r="BT40" s="354">
        <v>5.8216573094178301</v>
      </c>
      <c r="BU40" s="430"/>
      <c r="BV40" s="374" t="s">
        <v>555</v>
      </c>
    </row>
    <row r="41" spans="1:74" s="107" customFormat="1" x14ac:dyDescent="0.25">
      <c r="A41" s="345" t="s">
        <v>7633</v>
      </c>
      <c r="B41" s="373"/>
      <c r="C41" s="719">
        <v>39444</v>
      </c>
      <c r="D41" s="373"/>
      <c r="E41" s="346">
        <v>2766.17</v>
      </c>
      <c r="F41" s="373"/>
      <c r="G41" s="347">
        <v>2847.7840999999999</v>
      </c>
      <c r="H41" s="374"/>
      <c r="I41" s="348">
        <v>0.44</v>
      </c>
      <c r="J41" s="348">
        <v>6.58</v>
      </c>
      <c r="K41" s="348">
        <v>0.42</v>
      </c>
      <c r="L41" s="348">
        <v>0.44</v>
      </c>
      <c r="M41" s="348"/>
      <c r="N41" s="350">
        <v>-10.805400000000001</v>
      </c>
      <c r="O41" s="348">
        <v>-0.3952</v>
      </c>
      <c r="P41" s="348">
        <v>2.3925999999999998</v>
      </c>
      <c r="Q41" s="348">
        <v>4.3109000000000002</v>
      </c>
      <c r="R41" s="348">
        <v>5.8090999999999999</v>
      </c>
      <c r="S41" s="348">
        <v>6.7004999999999999</v>
      </c>
      <c r="T41" s="348">
        <v>5.6509999999999998</v>
      </c>
      <c r="U41" s="354">
        <v>5.2525000000000004</v>
      </c>
      <c r="V41" s="348">
        <v>5.1946000000000003</v>
      </c>
      <c r="W41" s="348">
        <v>5.8266999999999998</v>
      </c>
      <c r="X41" s="348">
        <v>5.9722</v>
      </c>
      <c r="Y41" s="375">
        <v>5.2861000000000002</v>
      </c>
      <c r="Z41" s="348">
        <v>4.8678999999999997</v>
      </c>
      <c r="AA41" s="348">
        <v>5.2153999999999998</v>
      </c>
      <c r="AB41" s="348">
        <v>6.0633999999999997</v>
      </c>
      <c r="AC41" s="348">
        <v>5.3555999999999999</v>
      </c>
      <c r="AD41" s="348">
        <v>5.2317</v>
      </c>
      <c r="AE41" s="348">
        <v>5.5819999999999999</v>
      </c>
      <c r="AF41" s="348">
        <v>5.7694999999999999</v>
      </c>
      <c r="AG41" s="569"/>
      <c r="AH41" s="346">
        <v>2</v>
      </c>
      <c r="AI41" s="346">
        <v>5</v>
      </c>
      <c r="AJ41" s="346">
        <v>6</v>
      </c>
      <c r="AK41" s="346">
        <v>15</v>
      </c>
      <c r="AL41" s="346">
        <v>15</v>
      </c>
      <c r="AM41" s="346">
        <v>16</v>
      </c>
      <c r="AN41" s="346">
        <v>16</v>
      </c>
      <c r="AO41" s="572">
        <v>16</v>
      </c>
      <c r="AP41" s="346">
        <v>16</v>
      </c>
      <c r="AQ41" s="346">
        <v>16</v>
      </c>
      <c r="AR41" s="346">
        <v>16</v>
      </c>
      <c r="AS41" s="346">
        <v>16</v>
      </c>
      <c r="AT41" s="346">
        <v>9</v>
      </c>
      <c r="AU41" s="346">
        <v>16</v>
      </c>
      <c r="AV41" s="346">
        <v>16</v>
      </c>
      <c r="AW41" s="346">
        <v>16</v>
      </c>
      <c r="AX41" s="346">
        <v>16</v>
      </c>
      <c r="AY41" s="346">
        <v>15</v>
      </c>
      <c r="AZ41" s="584"/>
      <c r="BA41" s="467">
        <v>2.39</v>
      </c>
      <c r="BB41" s="348">
        <v>92.44</v>
      </c>
      <c r="BC41" s="348">
        <v>3.41</v>
      </c>
      <c r="BD41" s="348">
        <v>1.36</v>
      </c>
      <c r="BE41" s="375">
        <v>0.01</v>
      </c>
      <c r="BF41" s="375">
        <v>0.39</v>
      </c>
      <c r="BG41" s="374"/>
      <c r="BH41" s="594">
        <v>0.39</v>
      </c>
      <c r="BI41" s="348">
        <v>65.650000000000006</v>
      </c>
      <c r="BJ41" s="348">
        <v>17.600000000000001</v>
      </c>
      <c r="BK41" s="348">
        <v>13.97</v>
      </c>
      <c r="BL41" s="348" t="s">
        <v>430</v>
      </c>
      <c r="BM41" s="375" t="s">
        <v>430</v>
      </c>
      <c r="BN41" s="375" t="s">
        <v>430</v>
      </c>
      <c r="BO41" s="375">
        <v>2.39</v>
      </c>
      <c r="BP41" s="375" t="s">
        <v>430</v>
      </c>
      <c r="BQ41" s="375">
        <v>0.01</v>
      </c>
      <c r="BR41" s="466"/>
      <c r="BS41" s="373">
        <v>1.9420450501941999</v>
      </c>
      <c r="BT41" s="354">
        <v>14.8538203114854</v>
      </c>
      <c r="BU41" s="430"/>
      <c r="BV41" s="374" t="s">
        <v>555</v>
      </c>
    </row>
    <row r="42" spans="1:74" s="107" customFormat="1" x14ac:dyDescent="0.25">
      <c r="A42" s="345" t="s">
        <v>7634</v>
      </c>
      <c r="B42" s="373"/>
      <c r="C42" s="719">
        <v>44111</v>
      </c>
      <c r="D42" s="373"/>
      <c r="E42" s="346">
        <v>2037.3</v>
      </c>
      <c r="F42" s="373"/>
      <c r="G42" s="347">
        <v>1404.4872</v>
      </c>
      <c r="H42" s="374"/>
      <c r="I42" s="348">
        <v>0.78529000000000004</v>
      </c>
      <c r="J42" s="348">
        <v>7.18</v>
      </c>
      <c r="K42" s="348">
        <v>0.46</v>
      </c>
      <c r="L42" s="348">
        <v>0.5</v>
      </c>
      <c r="M42" s="348"/>
      <c r="N42" s="350">
        <v>-19.53</v>
      </c>
      <c r="O42" s="348">
        <v>-5.3460000000000001</v>
      </c>
      <c r="P42" s="348">
        <v>0.27729999999999999</v>
      </c>
      <c r="Q42" s="348">
        <v>3.4498000000000002</v>
      </c>
      <c r="R42" s="348">
        <v>6.2367999999999997</v>
      </c>
      <c r="S42" s="348">
        <v>7.7672999999999996</v>
      </c>
      <c r="T42" s="348">
        <v>6.7275999999999998</v>
      </c>
      <c r="U42" s="354">
        <v>6.3063000000000002</v>
      </c>
      <c r="V42" s="348">
        <v>6.3372999999999999</v>
      </c>
      <c r="W42" s="348">
        <v>6.9946000000000002</v>
      </c>
      <c r="X42" s="348">
        <v>7.1482000000000001</v>
      </c>
      <c r="Y42" s="375">
        <v>6.3780999999999999</v>
      </c>
      <c r="Z42" s="348" t="s">
        <v>430</v>
      </c>
      <c r="AA42" s="348">
        <v>5.5602</v>
      </c>
      <c r="AB42" s="348">
        <v>7.2027999999999999</v>
      </c>
      <c r="AC42" s="348">
        <v>6.3849999999999998</v>
      </c>
      <c r="AD42" s="348">
        <v>6.3376999999999999</v>
      </c>
      <c r="AE42" s="348">
        <v>5.6116999999999999</v>
      </c>
      <c r="AF42" s="348">
        <v>5.9560000000000004</v>
      </c>
      <c r="AG42" s="569"/>
      <c r="AH42" s="346">
        <v>16</v>
      </c>
      <c r="AI42" s="346">
        <v>16</v>
      </c>
      <c r="AJ42" s="346">
        <v>16</v>
      </c>
      <c r="AK42" s="346">
        <v>16</v>
      </c>
      <c r="AL42" s="346">
        <v>13</v>
      </c>
      <c r="AM42" s="346">
        <v>4</v>
      </c>
      <c r="AN42" s="346">
        <v>3</v>
      </c>
      <c r="AO42" s="572">
        <v>3</v>
      </c>
      <c r="AP42" s="346">
        <v>2</v>
      </c>
      <c r="AQ42" s="346">
        <v>2</v>
      </c>
      <c r="AR42" s="346">
        <v>2</v>
      </c>
      <c r="AS42" s="346">
        <v>4</v>
      </c>
      <c r="AT42" s="346" t="s">
        <v>430</v>
      </c>
      <c r="AU42" s="346">
        <v>10</v>
      </c>
      <c r="AV42" s="346">
        <v>2</v>
      </c>
      <c r="AW42" s="346">
        <v>3</v>
      </c>
      <c r="AX42" s="346">
        <v>3</v>
      </c>
      <c r="AY42" s="346">
        <v>14</v>
      </c>
      <c r="AZ42" s="584"/>
      <c r="BA42" s="467">
        <v>4.42</v>
      </c>
      <c r="BB42" s="348">
        <v>68.13</v>
      </c>
      <c r="BC42" s="348">
        <v>7.56</v>
      </c>
      <c r="BD42" s="348">
        <v>12.7</v>
      </c>
      <c r="BE42" s="375" t="s">
        <v>430</v>
      </c>
      <c r="BF42" s="375">
        <v>7.18</v>
      </c>
      <c r="BG42" s="374"/>
      <c r="BH42" s="594">
        <v>7.18</v>
      </c>
      <c r="BI42" s="348">
        <v>39.93</v>
      </c>
      <c r="BJ42" s="348">
        <v>10.64</v>
      </c>
      <c r="BK42" s="348">
        <v>37.82</v>
      </c>
      <c r="BL42" s="348" t="s">
        <v>430</v>
      </c>
      <c r="BM42" s="375">
        <v>0.27</v>
      </c>
      <c r="BN42" s="375" t="s">
        <v>430</v>
      </c>
      <c r="BO42" s="375">
        <v>4.16</v>
      </c>
      <c r="BP42" s="375" t="s">
        <v>430</v>
      </c>
      <c r="BQ42" s="375" t="s">
        <v>430</v>
      </c>
      <c r="BR42" s="466"/>
      <c r="BS42" s="373">
        <v>8.2790273483442007</v>
      </c>
      <c r="BT42" s="354">
        <v>16.847203466630599</v>
      </c>
      <c r="BU42" s="430"/>
      <c r="BV42" s="374" t="s">
        <v>555</v>
      </c>
    </row>
    <row r="43" spans="1:74" s="107" customFormat="1" x14ac:dyDescent="0.25">
      <c r="A43" s="345" t="s">
        <v>7635</v>
      </c>
      <c r="B43" s="373"/>
      <c r="C43" s="719">
        <v>40542</v>
      </c>
      <c r="D43" s="373"/>
      <c r="E43" s="346">
        <v>1454.76</v>
      </c>
      <c r="F43" s="373"/>
      <c r="G43" s="347">
        <v>2887.2262000000001</v>
      </c>
      <c r="H43" s="374"/>
      <c r="I43" s="348">
        <v>0.43562000000000001</v>
      </c>
      <c r="J43" s="348">
        <v>7.03</v>
      </c>
      <c r="K43" s="348">
        <v>0.42465999999999998</v>
      </c>
      <c r="L43" s="348">
        <v>0.43287999999999999</v>
      </c>
      <c r="M43" s="348"/>
      <c r="N43" s="350">
        <v>-11.911099999999999</v>
      </c>
      <c r="O43" s="348">
        <v>-0.1782</v>
      </c>
      <c r="P43" s="348">
        <v>2.9670999999999998</v>
      </c>
      <c r="Q43" s="348">
        <v>5.1589</v>
      </c>
      <c r="R43" s="348">
        <v>6.7770000000000001</v>
      </c>
      <c r="S43" s="348">
        <v>7.4711999999999996</v>
      </c>
      <c r="T43" s="348">
        <v>6.5678999999999998</v>
      </c>
      <c r="U43" s="354">
        <v>6.1303999999999998</v>
      </c>
      <c r="V43" s="348">
        <v>6.0793999999999997</v>
      </c>
      <c r="W43" s="348">
        <v>6.7106000000000003</v>
      </c>
      <c r="X43" s="348">
        <v>6.8761000000000001</v>
      </c>
      <c r="Y43" s="375">
        <v>5.9983000000000004</v>
      </c>
      <c r="Z43" s="348">
        <v>6.2076000000000002</v>
      </c>
      <c r="AA43" s="348">
        <v>5.6932</v>
      </c>
      <c r="AB43" s="348">
        <v>6.9532999999999996</v>
      </c>
      <c r="AC43" s="348">
        <v>6.2679</v>
      </c>
      <c r="AD43" s="348">
        <v>6.1097999999999999</v>
      </c>
      <c r="AE43" s="348">
        <v>6.4611000000000001</v>
      </c>
      <c r="AF43" s="348">
        <v>7.0102000000000002</v>
      </c>
      <c r="AG43" s="569"/>
      <c r="AH43" s="346">
        <v>7</v>
      </c>
      <c r="AI43" s="346">
        <v>2</v>
      </c>
      <c r="AJ43" s="346">
        <v>2</v>
      </c>
      <c r="AK43" s="346">
        <v>2</v>
      </c>
      <c r="AL43" s="346">
        <v>3</v>
      </c>
      <c r="AM43" s="346">
        <v>7</v>
      </c>
      <c r="AN43" s="346">
        <v>5</v>
      </c>
      <c r="AO43" s="572">
        <v>7</v>
      </c>
      <c r="AP43" s="346">
        <v>9</v>
      </c>
      <c r="AQ43" s="346">
        <v>8</v>
      </c>
      <c r="AR43" s="346">
        <v>9</v>
      </c>
      <c r="AS43" s="346">
        <v>12</v>
      </c>
      <c r="AT43" s="346">
        <v>5</v>
      </c>
      <c r="AU43" s="346">
        <v>6</v>
      </c>
      <c r="AV43" s="346">
        <v>5</v>
      </c>
      <c r="AW43" s="346">
        <v>6</v>
      </c>
      <c r="AX43" s="346">
        <v>9</v>
      </c>
      <c r="AY43" s="346">
        <v>2</v>
      </c>
      <c r="AZ43" s="584"/>
      <c r="BA43" s="467">
        <v>10.56</v>
      </c>
      <c r="BB43" s="348">
        <v>79.069999999999993</v>
      </c>
      <c r="BC43" s="348">
        <v>7.48</v>
      </c>
      <c r="BD43" s="348">
        <v>4.47</v>
      </c>
      <c r="BE43" s="375" t="s">
        <v>430</v>
      </c>
      <c r="BF43" s="375">
        <v>-1.58</v>
      </c>
      <c r="BG43" s="374"/>
      <c r="BH43" s="594">
        <v>-1.58</v>
      </c>
      <c r="BI43" s="348">
        <v>48.3</v>
      </c>
      <c r="BJ43" s="348">
        <v>21.92</v>
      </c>
      <c r="BK43" s="348">
        <v>20.81</v>
      </c>
      <c r="BL43" s="348" t="s">
        <v>430</v>
      </c>
      <c r="BM43" s="375" t="s">
        <v>430</v>
      </c>
      <c r="BN43" s="375" t="s">
        <v>430</v>
      </c>
      <c r="BO43" s="375">
        <v>10.56</v>
      </c>
      <c r="BP43" s="375" t="s">
        <v>430</v>
      </c>
      <c r="BQ43" s="375" t="s">
        <v>430</v>
      </c>
      <c r="BR43" s="466"/>
      <c r="BS43" s="373">
        <v>2.3198846004639799</v>
      </c>
      <c r="BT43" s="354">
        <v>11.800537012360101</v>
      </c>
      <c r="BU43" s="430"/>
      <c r="BV43" s="374" t="s">
        <v>555</v>
      </c>
    </row>
    <row r="44" spans="1:74" s="107" customFormat="1" x14ac:dyDescent="0.25">
      <c r="A44" s="345" t="s">
        <v>7636</v>
      </c>
      <c r="B44" s="373"/>
      <c r="C44" s="719">
        <v>43252</v>
      </c>
      <c r="D44" s="373"/>
      <c r="E44" s="346">
        <v>678</v>
      </c>
      <c r="F44" s="373"/>
      <c r="G44" s="347">
        <v>1655.4771000000001</v>
      </c>
      <c r="H44" s="374"/>
      <c r="I44" s="348">
        <v>0.45</v>
      </c>
      <c r="J44" s="348">
        <v>7</v>
      </c>
      <c r="K44" s="348">
        <v>0.41</v>
      </c>
      <c r="L44" s="348">
        <v>0.43</v>
      </c>
      <c r="M44" s="348"/>
      <c r="N44" s="350">
        <v>-8.2551000000000005</v>
      </c>
      <c r="O44" s="348">
        <v>1.0459000000000001</v>
      </c>
      <c r="P44" s="348">
        <v>3.4104999999999999</v>
      </c>
      <c r="Q44" s="348">
        <v>5.6315</v>
      </c>
      <c r="R44" s="348">
        <v>6.9767000000000001</v>
      </c>
      <c r="S44" s="348">
        <v>7.8048999999999999</v>
      </c>
      <c r="T44" s="348">
        <v>6.8941999999999997</v>
      </c>
      <c r="U44" s="354">
        <v>6.3785999999999996</v>
      </c>
      <c r="V44" s="348">
        <v>6.3399000000000001</v>
      </c>
      <c r="W44" s="348">
        <v>6.9241000000000001</v>
      </c>
      <c r="X44" s="348">
        <v>7.0525000000000002</v>
      </c>
      <c r="Y44" s="375">
        <v>6.4028</v>
      </c>
      <c r="Z44" s="348" t="s">
        <v>430</v>
      </c>
      <c r="AA44" s="348">
        <v>6.2081999999999997</v>
      </c>
      <c r="AB44" s="348">
        <v>7.2911999999999999</v>
      </c>
      <c r="AC44" s="348">
        <v>6.5103999999999997</v>
      </c>
      <c r="AD44" s="348">
        <v>6.3630000000000004</v>
      </c>
      <c r="AE44" s="348">
        <v>6.7995999999999999</v>
      </c>
      <c r="AF44" s="348">
        <v>6.3207000000000004</v>
      </c>
      <c r="AG44" s="569"/>
      <c r="AH44" s="346">
        <v>1</v>
      </c>
      <c r="AI44" s="346">
        <v>1</v>
      </c>
      <c r="AJ44" s="346">
        <v>1</v>
      </c>
      <c r="AK44" s="346">
        <v>1</v>
      </c>
      <c r="AL44" s="346">
        <v>2</v>
      </c>
      <c r="AM44" s="346">
        <v>2</v>
      </c>
      <c r="AN44" s="346">
        <v>1</v>
      </c>
      <c r="AO44" s="572">
        <v>2</v>
      </c>
      <c r="AP44" s="346">
        <v>1</v>
      </c>
      <c r="AQ44" s="346">
        <v>3</v>
      </c>
      <c r="AR44" s="346">
        <v>3</v>
      </c>
      <c r="AS44" s="346">
        <v>3</v>
      </c>
      <c r="AT44" s="346" t="s">
        <v>430</v>
      </c>
      <c r="AU44" s="346">
        <v>1</v>
      </c>
      <c r="AV44" s="346">
        <v>1</v>
      </c>
      <c r="AW44" s="346">
        <v>2</v>
      </c>
      <c r="AX44" s="346">
        <v>2</v>
      </c>
      <c r="AY44" s="346">
        <v>1</v>
      </c>
      <c r="AZ44" s="584"/>
      <c r="BA44" s="467">
        <v>0.47</v>
      </c>
      <c r="BB44" s="348">
        <v>89</v>
      </c>
      <c r="BC44" s="348">
        <v>6.93</v>
      </c>
      <c r="BD44" s="348" t="s">
        <v>430</v>
      </c>
      <c r="BE44" s="375" t="s">
        <v>430</v>
      </c>
      <c r="BF44" s="375">
        <v>3.61</v>
      </c>
      <c r="BG44" s="374"/>
      <c r="BH44" s="594">
        <v>3.61</v>
      </c>
      <c r="BI44" s="348">
        <v>59.31</v>
      </c>
      <c r="BJ44" s="348">
        <v>6.79</v>
      </c>
      <c r="BK44" s="348">
        <v>29.82</v>
      </c>
      <c r="BL44" s="348" t="s">
        <v>430</v>
      </c>
      <c r="BM44" s="375">
        <v>0.47</v>
      </c>
      <c r="BN44" s="375" t="s">
        <v>430</v>
      </c>
      <c r="BO44" s="375" t="s">
        <v>430</v>
      </c>
      <c r="BP44" s="375" t="s">
        <v>430</v>
      </c>
      <c r="BQ44" s="375" t="s">
        <v>430</v>
      </c>
      <c r="BR44" s="466"/>
      <c r="BS44" s="373">
        <v>10.0794079589921</v>
      </c>
      <c r="BT44" s="354">
        <v>8.4483694291551608</v>
      </c>
      <c r="BU44" s="430"/>
      <c r="BV44" s="374" t="s">
        <v>555</v>
      </c>
    </row>
    <row r="45" spans="1:74" x14ac:dyDescent="0.25">
      <c r="A45" s="610" t="s">
        <v>93</v>
      </c>
      <c r="B45" s="365"/>
      <c r="C45" s="717"/>
      <c r="D45" s="365"/>
      <c r="E45" s="329"/>
      <c r="F45" s="365"/>
      <c r="G45" s="330"/>
      <c r="H45" s="366"/>
      <c r="I45" s="331"/>
      <c r="J45" s="331"/>
      <c r="K45" s="331"/>
      <c r="L45" s="331"/>
      <c r="M45" s="331"/>
      <c r="N45" s="333">
        <v>-13.1533</v>
      </c>
      <c r="O45" s="331">
        <v>-1.1898</v>
      </c>
      <c r="P45" s="331">
        <v>2.2850000000000001</v>
      </c>
      <c r="Q45" s="331">
        <v>4.6883999999999997</v>
      </c>
      <c r="R45" s="331">
        <v>6.4166999999999996</v>
      </c>
      <c r="S45" s="331">
        <v>7.4264000000000001</v>
      </c>
      <c r="T45" s="331">
        <v>6.4177</v>
      </c>
      <c r="U45" s="335">
        <v>6.0376000000000003</v>
      </c>
      <c r="V45" s="331">
        <v>6.0431999999999997</v>
      </c>
      <c r="W45" s="331">
        <v>6.6817000000000002</v>
      </c>
      <c r="X45" s="331">
        <v>6.8185000000000002</v>
      </c>
      <c r="Y45" s="367">
        <v>6.1060999999999996</v>
      </c>
      <c r="Z45" s="331">
        <v>6.0740999999999996</v>
      </c>
      <c r="AA45" s="331">
        <v>5.6806000000000001</v>
      </c>
      <c r="AB45" s="331">
        <v>6.7161999999999997</v>
      </c>
      <c r="AC45" s="331">
        <v>6.1422999999999996</v>
      </c>
      <c r="AD45" s="331">
        <v>6.0664999999999996</v>
      </c>
      <c r="AE45" s="331">
        <v>6.0137999999999998</v>
      </c>
      <c r="AF45" s="331">
        <v>6.4630999999999998</v>
      </c>
      <c r="AG45" s="611"/>
      <c r="AH45" s="329">
        <v>16</v>
      </c>
      <c r="AI45" s="329">
        <v>16</v>
      </c>
      <c r="AJ45" s="329">
        <v>16</v>
      </c>
      <c r="AK45" s="329">
        <v>16</v>
      </c>
      <c r="AL45" s="329">
        <v>16</v>
      </c>
      <c r="AM45" s="329">
        <v>16</v>
      </c>
      <c r="AN45" s="329">
        <v>16</v>
      </c>
      <c r="AO45" s="621">
        <v>16</v>
      </c>
      <c r="AP45" s="329">
        <v>16</v>
      </c>
      <c r="AQ45" s="329">
        <v>16</v>
      </c>
      <c r="AR45" s="329">
        <v>16</v>
      </c>
      <c r="AS45" s="329">
        <v>16</v>
      </c>
      <c r="AT45" s="329">
        <v>9</v>
      </c>
      <c r="AU45" s="329">
        <v>16</v>
      </c>
      <c r="AV45" s="329">
        <v>16</v>
      </c>
      <c r="AW45" s="329">
        <v>16</v>
      </c>
      <c r="AX45" s="329">
        <v>16</v>
      </c>
      <c r="AY45" s="329">
        <v>16</v>
      </c>
      <c r="AZ45" s="612"/>
      <c r="BA45" s="461"/>
      <c r="BB45" s="331"/>
      <c r="BC45" s="331"/>
      <c r="BD45" s="331"/>
      <c r="BE45" s="367"/>
      <c r="BF45" s="367"/>
      <c r="BG45" s="366"/>
      <c r="BH45" s="622"/>
      <c r="BI45" s="331"/>
      <c r="BJ45" s="331"/>
      <c r="BK45" s="331"/>
      <c r="BL45" s="331"/>
      <c r="BM45" s="367"/>
      <c r="BN45" s="367"/>
      <c r="BO45" s="367"/>
      <c r="BP45" s="367"/>
      <c r="BQ45" s="367"/>
      <c r="BR45" s="460"/>
      <c r="BS45" s="365"/>
      <c r="BT45" s="335"/>
      <c r="BU45" s="623"/>
      <c r="BV45" s="366"/>
    </row>
    <row r="46" spans="1:74" x14ac:dyDescent="0.25">
      <c r="A46" s="613" t="s">
        <v>94</v>
      </c>
      <c r="B46" s="369"/>
      <c r="C46" s="718"/>
      <c r="D46" s="369"/>
      <c r="E46" s="338"/>
      <c r="F46" s="369"/>
      <c r="G46" s="339"/>
      <c r="H46" s="370"/>
      <c r="I46" s="340"/>
      <c r="J46" s="340"/>
      <c r="K46" s="340"/>
      <c r="L46" s="340"/>
      <c r="M46" s="340"/>
      <c r="N46" s="342">
        <v>-8.2551000000000005</v>
      </c>
      <c r="O46" s="340">
        <v>1.0459000000000001</v>
      </c>
      <c r="P46" s="340">
        <v>3.4104999999999999</v>
      </c>
      <c r="Q46" s="340">
        <v>5.6315</v>
      </c>
      <c r="R46" s="340">
        <v>7.0274999999999999</v>
      </c>
      <c r="S46" s="340">
        <v>7.8182</v>
      </c>
      <c r="T46" s="340">
        <v>6.8941999999999997</v>
      </c>
      <c r="U46" s="344">
        <v>6.38</v>
      </c>
      <c r="V46" s="340">
        <v>6.3399000000000001</v>
      </c>
      <c r="W46" s="340">
        <v>7.1448999999999998</v>
      </c>
      <c r="X46" s="340">
        <v>7.2466999999999997</v>
      </c>
      <c r="Y46" s="371">
        <v>6.5166000000000004</v>
      </c>
      <c r="Z46" s="340">
        <v>6.8243</v>
      </c>
      <c r="AA46" s="340">
        <v>6.2081999999999997</v>
      </c>
      <c r="AB46" s="340">
        <v>7.2911999999999999</v>
      </c>
      <c r="AC46" s="340">
        <v>6.5140000000000002</v>
      </c>
      <c r="AD46" s="340">
        <v>6.3834</v>
      </c>
      <c r="AE46" s="340">
        <v>6.7995999999999999</v>
      </c>
      <c r="AF46" s="340">
        <v>7.3833000000000002</v>
      </c>
      <c r="AG46" s="568"/>
      <c r="AH46" s="338"/>
      <c r="AI46" s="338"/>
      <c r="AJ46" s="338"/>
      <c r="AK46" s="338"/>
      <c r="AL46" s="338"/>
      <c r="AM46" s="338"/>
      <c r="AN46" s="338"/>
      <c r="AO46" s="570"/>
      <c r="AP46" s="338"/>
      <c r="AQ46" s="338"/>
      <c r="AR46" s="338"/>
      <c r="AS46" s="338"/>
      <c r="AT46" s="338"/>
      <c r="AU46" s="338"/>
      <c r="AV46" s="338"/>
      <c r="AW46" s="338"/>
      <c r="AX46" s="338"/>
      <c r="AY46" s="338"/>
      <c r="AZ46" s="583"/>
      <c r="BA46" s="464"/>
      <c r="BB46" s="340"/>
      <c r="BC46" s="340"/>
      <c r="BD46" s="340"/>
      <c r="BE46" s="371"/>
      <c r="BF46" s="371"/>
      <c r="BG46" s="370"/>
      <c r="BH46" s="593"/>
      <c r="BI46" s="340"/>
      <c r="BJ46" s="340"/>
      <c r="BK46" s="340"/>
      <c r="BL46" s="340"/>
      <c r="BM46" s="371"/>
      <c r="BN46" s="371"/>
      <c r="BO46" s="371"/>
      <c r="BP46" s="371"/>
      <c r="BQ46" s="371"/>
      <c r="BR46" s="463"/>
      <c r="BS46" s="369"/>
      <c r="BT46" s="344"/>
      <c r="BU46" s="571"/>
      <c r="BV46" s="370"/>
    </row>
    <row r="47" spans="1:74" x14ac:dyDescent="0.25">
      <c r="A47" s="613" t="s">
        <v>95</v>
      </c>
      <c r="B47" s="369"/>
      <c r="C47" s="718"/>
      <c r="D47" s="369"/>
      <c r="E47" s="338"/>
      <c r="F47" s="369"/>
      <c r="G47" s="339"/>
      <c r="H47" s="370"/>
      <c r="I47" s="340"/>
      <c r="J47" s="340"/>
      <c r="K47" s="340"/>
      <c r="L47" s="340"/>
      <c r="M47" s="340"/>
      <c r="N47" s="342">
        <v>-19.53</v>
      </c>
      <c r="O47" s="340">
        <v>-5.3460000000000001</v>
      </c>
      <c r="P47" s="340">
        <v>0.27729999999999999</v>
      </c>
      <c r="Q47" s="340">
        <v>3.4498000000000002</v>
      </c>
      <c r="R47" s="340">
        <v>5.7659000000000002</v>
      </c>
      <c r="S47" s="340">
        <v>6.7004999999999999</v>
      </c>
      <c r="T47" s="340">
        <v>5.6509999999999998</v>
      </c>
      <c r="U47" s="344">
        <v>5.2525000000000004</v>
      </c>
      <c r="V47" s="340">
        <v>5.1946000000000003</v>
      </c>
      <c r="W47" s="340">
        <v>5.8266999999999998</v>
      </c>
      <c r="X47" s="340">
        <v>5.9722</v>
      </c>
      <c r="Y47" s="371">
        <v>5.2861000000000002</v>
      </c>
      <c r="Z47" s="340">
        <v>4.8678999999999997</v>
      </c>
      <c r="AA47" s="340">
        <v>5.2153999999999998</v>
      </c>
      <c r="AB47" s="340">
        <v>6.0633999999999997</v>
      </c>
      <c r="AC47" s="340">
        <v>5.3555999999999999</v>
      </c>
      <c r="AD47" s="340">
        <v>5.2317</v>
      </c>
      <c r="AE47" s="340">
        <v>5.4904000000000002</v>
      </c>
      <c r="AF47" s="340">
        <v>5.6345000000000001</v>
      </c>
      <c r="AG47" s="568"/>
      <c r="AH47" s="338"/>
      <c r="AI47" s="338"/>
      <c r="AJ47" s="338"/>
      <c r="AK47" s="338"/>
      <c r="AL47" s="338"/>
      <c r="AM47" s="338"/>
      <c r="AN47" s="338"/>
      <c r="AO47" s="570"/>
      <c r="AP47" s="338"/>
      <c r="AQ47" s="338"/>
      <c r="AR47" s="338"/>
      <c r="AS47" s="338"/>
      <c r="AT47" s="338"/>
      <c r="AU47" s="338"/>
      <c r="AV47" s="338"/>
      <c r="AW47" s="338"/>
      <c r="AX47" s="338"/>
      <c r="AY47" s="338"/>
      <c r="AZ47" s="583"/>
      <c r="BA47" s="464"/>
      <c r="BB47" s="340"/>
      <c r="BC47" s="340"/>
      <c r="BD47" s="340"/>
      <c r="BE47" s="371"/>
      <c r="BF47" s="371"/>
      <c r="BG47" s="370"/>
      <c r="BH47" s="593"/>
      <c r="BI47" s="340"/>
      <c r="BJ47" s="340"/>
      <c r="BK47" s="340"/>
      <c r="BL47" s="340"/>
      <c r="BM47" s="371"/>
      <c r="BN47" s="371"/>
      <c r="BO47" s="371"/>
      <c r="BP47" s="371"/>
      <c r="BQ47" s="371"/>
      <c r="BR47" s="463"/>
      <c r="BS47" s="369"/>
      <c r="BT47" s="344"/>
      <c r="BU47" s="571"/>
      <c r="BV47" s="370"/>
    </row>
    <row r="48" spans="1:74" x14ac:dyDescent="0.25">
      <c r="A48" s="614" t="s">
        <v>96</v>
      </c>
      <c r="B48" s="376"/>
      <c r="C48" s="738"/>
      <c r="D48" s="376"/>
      <c r="E48" s="377"/>
      <c r="F48" s="376"/>
      <c r="G48" s="378"/>
      <c r="H48" s="380"/>
      <c r="I48" s="379"/>
      <c r="J48" s="379"/>
      <c r="K48" s="379"/>
      <c r="L48" s="379"/>
      <c r="M48" s="379"/>
      <c r="N48" s="381">
        <v>-13.057499999999999</v>
      </c>
      <c r="O48" s="379">
        <v>-1.0459000000000001</v>
      </c>
      <c r="P48" s="379">
        <v>2.2491500000000002</v>
      </c>
      <c r="Q48" s="379">
        <v>4.7053500000000001</v>
      </c>
      <c r="R48" s="379">
        <v>6.3796499999999998</v>
      </c>
      <c r="S48" s="379">
        <v>7.4088000000000003</v>
      </c>
      <c r="T48" s="379">
        <v>6.4512999999999998</v>
      </c>
      <c r="U48" s="386">
        <v>6.1113</v>
      </c>
      <c r="V48" s="379">
        <v>6.0954499999999996</v>
      </c>
      <c r="W48" s="379">
        <v>6.7003000000000004</v>
      </c>
      <c r="X48" s="379">
        <v>6.8765999999999998</v>
      </c>
      <c r="Y48" s="384">
        <v>6.1604999999999999</v>
      </c>
      <c r="Z48" s="379">
        <v>6.2076000000000002</v>
      </c>
      <c r="AA48" s="379">
        <v>5.6582999999999997</v>
      </c>
      <c r="AB48" s="379">
        <v>6.7214</v>
      </c>
      <c r="AC48" s="379">
        <v>6.2069000000000001</v>
      </c>
      <c r="AD48" s="379">
        <v>6.1258999999999997</v>
      </c>
      <c r="AE48" s="379">
        <v>5.9547999999999996</v>
      </c>
      <c r="AF48" s="379">
        <v>6.3085500000000003</v>
      </c>
      <c r="AG48" s="616"/>
      <c r="AH48" s="377"/>
      <c r="AI48" s="377"/>
      <c r="AJ48" s="377"/>
      <c r="AK48" s="377"/>
      <c r="AL48" s="377"/>
      <c r="AM48" s="377"/>
      <c r="AN48" s="377"/>
      <c r="AO48" s="624"/>
      <c r="AP48" s="377"/>
      <c r="AQ48" s="377"/>
      <c r="AR48" s="377"/>
      <c r="AS48" s="377"/>
      <c r="AT48" s="377"/>
      <c r="AU48" s="377"/>
      <c r="AV48" s="377"/>
      <c r="AW48" s="377"/>
      <c r="AX48" s="377"/>
      <c r="AY48" s="377"/>
      <c r="AZ48" s="617"/>
      <c r="BA48" s="470"/>
      <c r="BB48" s="379"/>
      <c r="BC48" s="379"/>
      <c r="BD48" s="379"/>
      <c r="BE48" s="384"/>
      <c r="BF48" s="384"/>
      <c r="BG48" s="380"/>
      <c r="BH48" s="625"/>
      <c r="BI48" s="379"/>
      <c r="BJ48" s="379"/>
      <c r="BK48" s="379"/>
      <c r="BL48" s="379"/>
      <c r="BM48" s="384"/>
      <c r="BN48" s="384"/>
      <c r="BO48" s="384"/>
      <c r="BP48" s="384"/>
      <c r="BQ48" s="384"/>
      <c r="BR48" s="469"/>
      <c r="BS48" s="376"/>
      <c r="BT48" s="386"/>
      <c r="BU48" s="626"/>
      <c r="BV48" s="380"/>
    </row>
    <row r="49" spans="1:74" ht="14.5" x14ac:dyDescent="0.25">
      <c r="A49" s="323" t="s">
        <v>229</v>
      </c>
      <c r="B49" s="387"/>
      <c r="C49" s="739"/>
      <c r="D49" s="387"/>
      <c r="E49" s="388"/>
      <c r="F49" s="387"/>
      <c r="G49" s="389"/>
      <c r="H49" s="391"/>
      <c r="I49" s="390"/>
      <c r="J49" s="390"/>
      <c r="K49" s="390"/>
      <c r="L49" s="390"/>
      <c r="M49" s="390"/>
      <c r="N49" s="392"/>
      <c r="O49" s="390"/>
      <c r="P49" s="390"/>
      <c r="Q49" s="390"/>
      <c r="R49" s="390"/>
      <c r="S49" s="390"/>
      <c r="T49" s="390"/>
      <c r="U49" s="397"/>
      <c r="V49" s="390"/>
      <c r="W49" s="390"/>
      <c r="X49" s="390"/>
      <c r="Y49" s="395"/>
      <c r="Z49" s="390"/>
      <c r="AA49" s="390"/>
      <c r="AB49" s="390"/>
      <c r="AC49" s="390"/>
      <c r="AD49" s="390"/>
      <c r="AE49" s="390"/>
      <c r="AF49" s="390"/>
      <c r="AG49" s="619"/>
      <c r="AH49" s="388"/>
      <c r="AI49" s="388"/>
      <c r="AJ49" s="388"/>
      <c r="AK49" s="388"/>
      <c r="AL49" s="388"/>
      <c r="AM49" s="388"/>
      <c r="AN49" s="388"/>
      <c r="AO49" s="627"/>
      <c r="AP49" s="388"/>
      <c r="AQ49" s="388"/>
      <c r="AR49" s="388"/>
      <c r="AS49" s="388"/>
      <c r="AT49" s="388"/>
      <c r="AU49" s="388"/>
      <c r="AV49" s="388"/>
      <c r="AW49" s="388"/>
      <c r="AX49" s="388"/>
      <c r="AY49" s="388"/>
      <c r="AZ49" s="620"/>
      <c r="BA49" s="472"/>
      <c r="BB49" s="390"/>
      <c r="BC49" s="390"/>
      <c r="BD49" s="390"/>
      <c r="BE49" s="395"/>
      <c r="BF49" s="395"/>
      <c r="BG49" s="391"/>
      <c r="BH49" s="628"/>
      <c r="BI49" s="390"/>
      <c r="BJ49" s="390"/>
      <c r="BK49" s="390"/>
      <c r="BL49" s="390"/>
      <c r="BM49" s="395"/>
      <c r="BN49" s="395"/>
      <c r="BO49" s="395"/>
      <c r="BP49" s="395"/>
      <c r="BQ49" s="395"/>
      <c r="BR49" s="471"/>
      <c r="BS49" s="387"/>
      <c r="BT49" s="397"/>
      <c r="BU49" s="424"/>
      <c r="BV49" s="391"/>
    </row>
    <row r="50" spans="1:74" s="107" customFormat="1" x14ac:dyDescent="0.25">
      <c r="A50" s="345" t="s">
        <v>7637</v>
      </c>
      <c r="B50" s="373"/>
      <c r="C50" s="719">
        <v>41276</v>
      </c>
      <c r="D50" s="373"/>
      <c r="E50" s="346">
        <v>588.14499999999998</v>
      </c>
      <c r="F50" s="373"/>
      <c r="G50" s="347">
        <v>4341.2111000000004</v>
      </c>
      <c r="H50" s="374"/>
      <c r="I50" s="348">
        <v>0.51780999999999999</v>
      </c>
      <c r="J50" s="348">
        <v>6.75</v>
      </c>
      <c r="K50" s="348">
        <v>0.4274</v>
      </c>
      <c r="L50" s="348">
        <v>0.45752999999999999</v>
      </c>
      <c r="M50" s="348"/>
      <c r="N50" s="350">
        <v>-14.199400000000001</v>
      </c>
      <c r="O50" s="348">
        <v>-0.91549999999999998</v>
      </c>
      <c r="P50" s="348">
        <v>2.8401000000000001</v>
      </c>
      <c r="Q50" s="348">
        <v>5.3437999999999999</v>
      </c>
      <c r="R50" s="348">
        <v>7.0534999999999997</v>
      </c>
      <c r="S50" s="348">
        <v>7.6775000000000002</v>
      </c>
      <c r="T50" s="348">
        <v>6.9488000000000003</v>
      </c>
      <c r="U50" s="354">
        <v>6.4894999999999996</v>
      </c>
      <c r="V50" s="348">
        <v>6.4329999999999998</v>
      </c>
      <c r="W50" s="348">
        <v>7.0067000000000004</v>
      </c>
      <c r="X50" s="348">
        <v>7.0491999999999999</v>
      </c>
      <c r="Y50" s="375">
        <v>6.24</v>
      </c>
      <c r="Z50" s="348">
        <v>6.1285999999999996</v>
      </c>
      <c r="AA50" s="348">
        <v>6.0894000000000004</v>
      </c>
      <c r="AB50" s="348">
        <v>7.3220000000000001</v>
      </c>
      <c r="AC50" s="348">
        <v>6.6241000000000003</v>
      </c>
      <c r="AD50" s="348">
        <v>6.4592000000000001</v>
      </c>
      <c r="AE50" s="348">
        <v>6.7252000000000001</v>
      </c>
      <c r="AF50" s="348">
        <v>6.9038000000000004</v>
      </c>
      <c r="AG50" s="569"/>
      <c r="AH50" s="346">
        <v>9</v>
      </c>
      <c r="AI50" s="346">
        <v>7</v>
      </c>
      <c r="AJ50" s="346">
        <v>7</v>
      </c>
      <c r="AK50" s="346">
        <v>4</v>
      </c>
      <c r="AL50" s="346">
        <v>3</v>
      </c>
      <c r="AM50" s="346">
        <v>4</v>
      </c>
      <c r="AN50" s="346">
        <v>3</v>
      </c>
      <c r="AO50" s="572">
        <v>3</v>
      </c>
      <c r="AP50" s="346">
        <v>4</v>
      </c>
      <c r="AQ50" s="346">
        <v>3</v>
      </c>
      <c r="AR50" s="346">
        <v>5</v>
      </c>
      <c r="AS50" s="346">
        <v>5</v>
      </c>
      <c r="AT50" s="346">
        <v>3</v>
      </c>
      <c r="AU50" s="346">
        <v>5</v>
      </c>
      <c r="AV50" s="346">
        <v>3</v>
      </c>
      <c r="AW50" s="346">
        <v>3</v>
      </c>
      <c r="AX50" s="346">
        <v>5</v>
      </c>
      <c r="AY50" s="346">
        <v>4</v>
      </c>
      <c r="AZ50" s="584"/>
      <c r="BA50" s="467">
        <v>8.5500000000000007</v>
      </c>
      <c r="BB50" s="348">
        <v>83.5</v>
      </c>
      <c r="BC50" s="348" t="s">
        <v>430</v>
      </c>
      <c r="BD50" s="348" t="s">
        <v>430</v>
      </c>
      <c r="BE50" s="375" t="s">
        <v>430</v>
      </c>
      <c r="BF50" s="375">
        <v>7.96</v>
      </c>
      <c r="BG50" s="374"/>
      <c r="BH50" s="594">
        <v>7.96</v>
      </c>
      <c r="BI50" s="348">
        <v>58.61</v>
      </c>
      <c r="BJ50" s="348">
        <v>7.59</v>
      </c>
      <c r="BK50" s="348">
        <v>17.3</v>
      </c>
      <c r="BL50" s="348" t="s">
        <v>430</v>
      </c>
      <c r="BM50" s="375">
        <v>0.9</v>
      </c>
      <c r="BN50" s="375" t="s">
        <v>430</v>
      </c>
      <c r="BO50" s="375">
        <v>7.65</v>
      </c>
      <c r="BP50" s="375" t="s">
        <v>430</v>
      </c>
      <c r="BQ50" s="375" t="s">
        <v>430</v>
      </c>
      <c r="BR50" s="466"/>
      <c r="BS50" s="373">
        <v>8.6518216891348203</v>
      </c>
      <c r="BT50" s="354">
        <v>11.936808788806299</v>
      </c>
      <c r="BU50" s="430"/>
      <c r="BV50" s="374" t="s">
        <v>555</v>
      </c>
    </row>
    <row r="51" spans="1:74" s="107" customFormat="1" x14ac:dyDescent="0.25">
      <c r="A51" s="345" t="s">
        <v>7638</v>
      </c>
      <c r="B51" s="373"/>
      <c r="C51" s="719">
        <v>43622</v>
      </c>
      <c r="D51" s="373"/>
      <c r="E51" s="346">
        <v>606.64</v>
      </c>
      <c r="F51" s="373"/>
      <c r="G51" s="347">
        <v>1511.9740999999999</v>
      </c>
      <c r="H51" s="374"/>
      <c r="I51" s="348">
        <v>0.44</v>
      </c>
      <c r="J51" s="348">
        <v>6.82</v>
      </c>
      <c r="K51" s="348">
        <v>0.41</v>
      </c>
      <c r="L51" s="348">
        <v>0.44</v>
      </c>
      <c r="M51" s="348"/>
      <c r="N51" s="350">
        <v>-13.610200000000001</v>
      </c>
      <c r="O51" s="348">
        <v>-1.0991</v>
      </c>
      <c r="P51" s="348">
        <v>2.6930999999999998</v>
      </c>
      <c r="Q51" s="348">
        <v>5.3041</v>
      </c>
      <c r="R51" s="348">
        <v>6.7942</v>
      </c>
      <c r="S51" s="348">
        <v>7.7929000000000004</v>
      </c>
      <c r="T51" s="348">
        <v>6.8613999999999997</v>
      </c>
      <c r="U51" s="354">
        <v>6.3452000000000002</v>
      </c>
      <c r="V51" s="348">
        <v>6.2625000000000002</v>
      </c>
      <c r="W51" s="348">
        <v>6.8761000000000001</v>
      </c>
      <c r="X51" s="348">
        <v>7.0136000000000003</v>
      </c>
      <c r="Y51" s="375">
        <v>6.4029999999999996</v>
      </c>
      <c r="Z51" s="348" t="s">
        <v>430</v>
      </c>
      <c r="AA51" s="348">
        <v>6.2361000000000004</v>
      </c>
      <c r="AB51" s="348">
        <v>7.2521000000000004</v>
      </c>
      <c r="AC51" s="348">
        <v>6.4527999999999999</v>
      </c>
      <c r="AD51" s="348">
        <v>6.3071999999999999</v>
      </c>
      <c r="AE51" s="348">
        <v>6.5050999999999997</v>
      </c>
      <c r="AF51" s="348">
        <v>5.9006999999999996</v>
      </c>
      <c r="AG51" s="569"/>
      <c r="AH51" s="346">
        <v>7</v>
      </c>
      <c r="AI51" s="346">
        <v>9</v>
      </c>
      <c r="AJ51" s="346">
        <v>9</v>
      </c>
      <c r="AK51" s="346">
        <v>6</v>
      </c>
      <c r="AL51" s="346">
        <v>7</v>
      </c>
      <c r="AM51" s="346">
        <v>3</v>
      </c>
      <c r="AN51" s="346">
        <v>5</v>
      </c>
      <c r="AO51" s="572">
        <v>7</v>
      </c>
      <c r="AP51" s="346">
        <v>8</v>
      </c>
      <c r="AQ51" s="346">
        <v>7</v>
      </c>
      <c r="AR51" s="346">
        <v>6</v>
      </c>
      <c r="AS51" s="346">
        <v>2</v>
      </c>
      <c r="AT51" s="346" t="s">
        <v>430</v>
      </c>
      <c r="AU51" s="346">
        <v>3</v>
      </c>
      <c r="AV51" s="346">
        <v>4</v>
      </c>
      <c r="AW51" s="346">
        <v>7</v>
      </c>
      <c r="AX51" s="346">
        <v>7</v>
      </c>
      <c r="AY51" s="346">
        <v>5</v>
      </c>
      <c r="AZ51" s="584"/>
      <c r="BA51" s="467">
        <v>6.21</v>
      </c>
      <c r="BB51" s="348">
        <v>77.760000000000005</v>
      </c>
      <c r="BC51" s="348">
        <v>11.45</v>
      </c>
      <c r="BD51" s="348" t="s">
        <v>430</v>
      </c>
      <c r="BE51" s="375" t="s">
        <v>430</v>
      </c>
      <c r="BF51" s="375">
        <v>4.58</v>
      </c>
      <c r="BG51" s="374"/>
      <c r="BH51" s="594">
        <v>4.58</v>
      </c>
      <c r="BI51" s="348">
        <v>58.73</v>
      </c>
      <c r="BJ51" s="348">
        <v>9.9700000000000006</v>
      </c>
      <c r="BK51" s="348">
        <v>20.51</v>
      </c>
      <c r="BL51" s="348" t="s">
        <v>430</v>
      </c>
      <c r="BM51" s="375" t="s">
        <v>430</v>
      </c>
      <c r="BN51" s="375" t="s">
        <v>430</v>
      </c>
      <c r="BO51" s="375">
        <v>6.21</v>
      </c>
      <c r="BP51" s="375" t="s">
        <v>430</v>
      </c>
      <c r="BQ51" s="375" t="s">
        <v>430</v>
      </c>
      <c r="BR51" s="466"/>
      <c r="BS51" s="373" t="s">
        <v>430</v>
      </c>
      <c r="BT51" s="354">
        <v>16.1687838416169</v>
      </c>
      <c r="BU51" s="430"/>
      <c r="BV51" s="374" t="s">
        <v>555</v>
      </c>
    </row>
    <row r="52" spans="1:74" s="107" customFormat="1" x14ac:dyDescent="0.25">
      <c r="A52" s="345" t="s">
        <v>7639</v>
      </c>
      <c r="B52" s="373"/>
      <c r="C52" s="719">
        <v>41523</v>
      </c>
      <c r="D52" s="373"/>
      <c r="E52" s="346">
        <v>517.24</v>
      </c>
      <c r="F52" s="373"/>
      <c r="G52" s="347">
        <v>18.669699999999999</v>
      </c>
      <c r="H52" s="374"/>
      <c r="I52" s="348">
        <v>0.37</v>
      </c>
      <c r="J52" s="348">
        <v>6.43</v>
      </c>
      <c r="K52" s="348">
        <v>0.34</v>
      </c>
      <c r="L52" s="348">
        <v>0.37</v>
      </c>
      <c r="M52" s="348"/>
      <c r="N52" s="350">
        <v>-11.1403</v>
      </c>
      <c r="O52" s="348">
        <v>-0.39100000000000001</v>
      </c>
      <c r="P52" s="348">
        <v>2.9622000000000002</v>
      </c>
      <c r="Q52" s="348">
        <v>5.0510000000000002</v>
      </c>
      <c r="R52" s="348">
        <v>6.5891999999999999</v>
      </c>
      <c r="S52" s="348">
        <v>7.0662000000000003</v>
      </c>
      <c r="T52" s="348">
        <v>6.5773000000000001</v>
      </c>
      <c r="U52" s="354">
        <v>6.1836000000000002</v>
      </c>
      <c r="V52" s="348">
        <v>6.2686000000000002</v>
      </c>
      <c r="W52" s="348">
        <v>6.3476999999999997</v>
      </c>
      <c r="X52" s="348">
        <v>6.4965000000000002</v>
      </c>
      <c r="Y52" s="375">
        <v>5.7272999999999996</v>
      </c>
      <c r="Z52" s="348">
        <v>4.1063000000000001</v>
      </c>
      <c r="AA52" s="348">
        <v>5.8045</v>
      </c>
      <c r="AB52" s="348">
        <v>6.7830000000000004</v>
      </c>
      <c r="AC52" s="348">
        <v>6.2834000000000003</v>
      </c>
      <c r="AD52" s="348">
        <v>6.1470000000000002</v>
      </c>
      <c r="AE52" s="348">
        <v>6.1694000000000004</v>
      </c>
      <c r="AF52" s="348">
        <v>4.9344999999999999</v>
      </c>
      <c r="AG52" s="569"/>
      <c r="AH52" s="346">
        <v>4</v>
      </c>
      <c r="AI52" s="346">
        <v>6</v>
      </c>
      <c r="AJ52" s="346">
        <v>6</v>
      </c>
      <c r="AK52" s="346">
        <v>8</v>
      </c>
      <c r="AL52" s="346">
        <v>9</v>
      </c>
      <c r="AM52" s="346">
        <v>9</v>
      </c>
      <c r="AN52" s="346">
        <v>9</v>
      </c>
      <c r="AO52" s="572">
        <v>9</v>
      </c>
      <c r="AP52" s="346">
        <v>7</v>
      </c>
      <c r="AQ52" s="346">
        <v>8</v>
      </c>
      <c r="AR52" s="346">
        <v>8</v>
      </c>
      <c r="AS52" s="346">
        <v>8</v>
      </c>
      <c r="AT52" s="346">
        <v>4</v>
      </c>
      <c r="AU52" s="346">
        <v>8</v>
      </c>
      <c r="AV52" s="346">
        <v>9</v>
      </c>
      <c r="AW52" s="346">
        <v>9</v>
      </c>
      <c r="AX52" s="346">
        <v>9</v>
      </c>
      <c r="AY52" s="346">
        <v>9</v>
      </c>
      <c r="AZ52" s="584"/>
      <c r="BA52" s="467">
        <v>18.96</v>
      </c>
      <c r="BB52" s="348">
        <v>65.86</v>
      </c>
      <c r="BC52" s="348" t="s">
        <v>430</v>
      </c>
      <c r="BD52" s="348" t="s">
        <v>430</v>
      </c>
      <c r="BE52" s="375" t="s">
        <v>430</v>
      </c>
      <c r="BF52" s="375">
        <v>15.18</v>
      </c>
      <c r="BG52" s="374"/>
      <c r="BH52" s="594">
        <v>15.18</v>
      </c>
      <c r="BI52" s="348">
        <v>51.78</v>
      </c>
      <c r="BJ52" s="348">
        <v>14.08</v>
      </c>
      <c r="BK52" s="348" t="s">
        <v>430</v>
      </c>
      <c r="BL52" s="348" t="s">
        <v>430</v>
      </c>
      <c r="BM52" s="375" t="s">
        <v>430</v>
      </c>
      <c r="BN52" s="375" t="s">
        <v>430</v>
      </c>
      <c r="BO52" s="375">
        <v>18.96</v>
      </c>
      <c r="BP52" s="375" t="s">
        <v>430</v>
      </c>
      <c r="BQ52" s="375" t="s">
        <v>430</v>
      </c>
      <c r="BR52" s="466"/>
      <c r="BS52" s="373" t="s">
        <v>430</v>
      </c>
      <c r="BT52" s="354">
        <v>9.4179675018835898</v>
      </c>
      <c r="BU52" s="430"/>
      <c r="BV52" s="374" t="s">
        <v>555</v>
      </c>
    </row>
    <row r="53" spans="1:74" s="107" customFormat="1" x14ac:dyDescent="0.25">
      <c r="A53" s="345" t="s">
        <v>7640</v>
      </c>
      <c r="B53" s="373"/>
      <c r="C53" s="719">
        <v>43796</v>
      </c>
      <c r="D53" s="373"/>
      <c r="E53" s="346">
        <v>601.22199999999998</v>
      </c>
      <c r="F53" s="373"/>
      <c r="G53" s="347">
        <v>1453.5350000000001</v>
      </c>
      <c r="H53" s="374"/>
      <c r="I53" s="348">
        <v>0.35679</v>
      </c>
      <c r="J53" s="348">
        <v>6.8</v>
      </c>
      <c r="K53" s="348">
        <v>0.35572999999999999</v>
      </c>
      <c r="L53" s="348">
        <v>0.35671000000000003</v>
      </c>
      <c r="M53" s="348"/>
      <c r="N53" s="350">
        <v>-9.3741000000000003</v>
      </c>
      <c r="O53" s="348">
        <v>0.53149999999999997</v>
      </c>
      <c r="P53" s="348">
        <v>3.7507000000000001</v>
      </c>
      <c r="Q53" s="348">
        <v>5.9771999999999998</v>
      </c>
      <c r="R53" s="348">
        <v>7.1729000000000003</v>
      </c>
      <c r="S53" s="348">
        <v>8.1136999999999997</v>
      </c>
      <c r="T53" s="348">
        <v>7.2595000000000001</v>
      </c>
      <c r="U53" s="354">
        <v>6.7202000000000002</v>
      </c>
      <c r="V53" s="348">
        <v>6.6280999999999999</v>
      </c>
      <c r="W53" s="348">
        <v>7.1516000000000002</v>
      </c>
      <c r="X53" s="348">
        <v>7.2012999999999998</v>
      </c>
      <c r="Y53" s="375">
        <v>6.2389000000000001</v>
      </c>
      <c r="Z53" s="348" t="s">
        <v>430</v>
      </c>
      <c r="AA53" s="348">
        <v>6.3308</v>
      </c>
      <c r="AB53" s="348">
        <v>7.6115000000000004</v>
      </c>
      <c r="AC53" s="348">
        <v>6.8684000000000003</v>
      </c>
      <c r="AD53" s="348">
        <v>6.6532999999999998</v>
      </c>
      <c r="AE53" s="348">
        <v>6.8529999999999998</v>
      </c>
      <c r="AF53" s="348">
        <v>5.7107999999999999</v>
      </c>
      <c r="AG53" s="569"/>
      <c r="AH53" s="346">
        <v>3</v>
      </c>
      <c r="AI53" s="346">
        <v>3</v>
      </c>
      <c r="AJ53" s="346">
        <v>2</v>
      </c>
      <c r="AK53" s="346">
        <v>1</v>
      </c>
      <c r="AL53" s="346">
        <v>1</v>
      </c>
      <c r="AM53" s="346">
        <v>1</v>
      </c>
      <c r="AN53" s="346">
        <v>1</v>
      </c>
      <c r="AO53" s="572">
        <v>1</v>
      </c>
      <c r="AP53" s="346">
        <v>1</v>
      </c>
      <c r="AQ53" s="346">
        <v>2</v>
      </c>
      <c r="AR53" s="346">
        <v>2</v>
      </c>
      <c r="AS53" s="346">
        <v>6</v>
      </c>
      <c r="AT53" s="346" t="s">
        <v>430</v>
      </c>
      <c r="AU53" s="346">
        <v>2</v>
      </c>
      <c r="AV53" s="346">
        <v>1</v>
      </c>
      <c r="AW53" s="346">
        <v>1</v>
      </c>
      <c r="AX53" s="346">
        <v>1</v>
      </c>
      <c r="AY53" s="346">
        <v>2</v>
      </c>
      <c r="AZ53" s="584"/>
      <c r="BA53" s="467">
        <v>6.79</v>
      </c>
      <c r="BB53" s="348">
        <v>85.28</v>
      </c>
      <c r="BC53" s="348" t="s">
        <v>430</v>
      </c>
      <c r="BD53" s="348">
        <v>1</v>
      </c>
      <c r="BE53" s="375" t="s">
        <v>430</v>
      </c>
      <c r="BF53" s="375">
        <v>6.93</v>
      </c>
      <c r="BG53" s="374"/>
      <c r="BH53" s="594">
        <v>6.93</v>
      </c>
      <c r="BI53" s="348">
        <v>62.27</v>
      </c>
      <c r="BJ53" s="348">
        <v>18.04</v>
      </c>
      <c r="BK53" s="348">
        <v>5.96</v>
      </c>
      <c r="BL53" s="348" t="s">
        <v>430</v>
      </c>
      <c r="BM53" s="375" t="s">
        <v>430</v>
      </c>
      <c r="BN53" s="375" t="s">
        <v>430</v>
      </c>
      <c r="BO53" s="375">
        <v>6.79</v>
      </c>
      <c r="BP53" s="375" t="s">
        <v>430</v>
      </c>
      <c r="BQ53" s="375" t="s">
        <v>430</v>
      </c>
      <c r="BR53" s="466"/>
      <c r="BS53" s="373" t="s">
        <v>430</v>
      </c>
      <c r="BT53" s="354">
        <v>14.1453649128291</v>
      </c>
      <c r="BU53" s="430"/>
      <c r="BV53" s="374" t="s">
        <v>555</v>
      </c>
    </row>
    <row r="54" spans="1:74" s="107" customFormat="1" x14ac:dyDescent="0.25">
      <c r="A54" s="345" t="s">
        <v>7641</v>
      </c>
      <c r="B54" s="373"/>
      <c r="C54" s="719">
        <v>45533</v>
      </c>
      <c r="D54" s="373"/>
      <c r="E54" s="346">
        <v>280.56</v>
      </c>
      <c r="F54" s="373"/>
      <c r="G54" s="347">
        <v>11.476800000000001</v>
      </c>
      <c r="H54" s="374"/>
      <c r="I54" s="348">
        <v>0.73</v>
      </c>
      <c r="J54" s="348">
        <v>7.13</v>
      </c>
      <c r="K54" s="348">
        <v>0.41</v>
      </c>
      <c r="L54" s="348">
        <v>0.45</v>
      </c>
      <c r="M54" s="348"/>
      <c r="N54" s="350">
        <v>-11.763400000000001</v>
      </c>
      <c r="O54" s="348">
        <v>0.74209999999999998</v>
      </c>
      <c r="P54" s="348">
        <v>3.4097</v>
      </c>
      <c r="Q54" s="348">
        <v>5.6231</v>
      </c>
      <c r="R54" s="348">
        <v>6.9244000000000003</v>
      </c>
      <c r="S54" s="348">
        <v>7.6243999999999996</v>
      </c>
      <c r="T54" s="348">
        <v>6.6147</v>
      </c>
      <c r="U54" s="354">
        <v>6.4386000000000001</v>
      </c>
      <c r="V54" s="348">
        <v>6.4696999999999996</v>
      </c>
      <c r="W54" s="348" t="s">
        <v>430</v>
      </c>
      <c r="X54" s="348" t="s">
        <v>430</v>
      </c>
      <c r="Y54" s="375" t="s">
        <v>430</v>
      </c>
      <c r="Z54" s="348" t="s">
        <v>430</v>
      </c>
      <c r="AA54" s="348">
        <v>6.0307000000000004</v>
      </c>
      <c r="AB54" s="348">
        <v>6.8253000000000004</v>
      </c>
      <c r="AC54" s="348">
        <v>6.5289999999999999</v>
      </c>
      <c r="AD54" s="348">
        <v>6.4915000000000003</v>
      </c>
      <c r="AE54" s="348">
        <v>6.7832999999999997</v>
      </c>
      <c r="AF54" s="348">
        <v>7.2220000000000004</v>
      </c>
      <c r="AG54" s="569"/>
      <c r="AH54" s="346">
        <v>5</v>
      </c>
      <c r="AI54" s="346">
        <v>2</v>
      </c>
      <c r="AJ54" s="346">
        <v>3</v>
      </c>
      <c r="AK54" s="346">
        <v>3</v>
      </c>
      <c r="AL54" s="346">
        <v>4</v>
      </c>
      <c r="AM54" s="346">
        <v>5</v>
      </c>
      <c r="AN54" s="346">
        <v>8</v>
      </c>
      <c r="AO54" s="572">
        <v>6</v>
      </c>
      <c r="AP54" s="346">
        <v>3</v>
      </c>
      <c r="AQ54" s="346" t="s">
        <v>430</v>
      </c>
      <c r="AR54" s="346" t="s">
        <v>430</v>
      </c>
      <c r="AS54" s="346" t="s">
        <v>430</v>
      </c>
      <c r="AT54" s="346" t="s">
        <v>430</v>
      </c>
      <c r="AU54" s="346">
        <v>6</v>
      </c>
      <c r="AV54" s="346">
        <v>8</v>
      </c>
      <c r="AW54" s="346">
        <v>6</v>
      </c>
      <c r="AX54" s="346">
        <v>3</v>
      </c>
      <c r="AY54" s="346">
        <v>3</v>
      </c>
      <c r="AZ54" s="584"/>
      <c r="BA54" s="467">
        <v>10.74</v>
      </c>
      <c r="BB54" s="348">
        <v>75.63</v>
      </c>
      <c r="BC54" s="348" t="s">
        <v>430</v>
      </c>
      <c r="BD54" s="348">
        <v>9.7899999999999991</v>
      </c>
      <c r="BE54" s="375">
        <v>41.57</v>
      </c>
      <c r="BF54" s="375">
        <v>3.84</v>
      </c>
      <c r="BG54" s="374"/>
      <c r="BH54" s="594">
        <v>3.83</v>
      </c>
      <c r="BI54" s="348">
        <v>28.55</v>
      </c>
      <c r="BJ54" s="348">
        <v>10</v>
      </c>
      <c r="BK54" s="348">
        <v>46.87</v>
      </c>
      <c r="BL54" s="348" t="s">
        <v>430</v>
      </c>
      <c r="BM54" s="375">
        <v>10.74</v>
      </c>
      <c r="BN54" s="375" t="s">
        <v>430</v>
      </c>
      <c r="BO54" s="375" t="s">
        <v>430</v>
      </c>
      <c r="BP54" s="375" t="s">
        <v>430</v>
      </c>
      <c r="BQ54" s="375">
        <v>41.57</v>
      </c>
      <c r="BR54" s="466"/>
      <c r="BS54" s="373">
        <v>8.8954149135600602</v>
      </c>
      <c r="BT54" s="354">
        <v>29.299374236371701</v>
      </c>
      <c r="BU54" s="430"/>
      <c r="BV54" s="374" t="s">
        <v>555</v>
      </c>
    </row>
    <row r="55" spans="1:74" s="107" customFormat="1" x14ac:dyDescent="0.25">
      <c r="A55" s="345" t="s">
        <v>7642</v>
      </c>
      <c r="B55" s="373"/>
      <c r="C55" s="719">
        <v>43755</v>
      </c>
      <c r="D55" s="373"/>
      <c r="E55" s="346">
        <v>216.73</v>
      </c>
      <c r="F55" s="373"/>
      <c r="G55" s="347">
        <v>1516.4922999999999</v>
      </c>
      <c r="H55" s="374"/>
      <c r="I55" s="348">
        <v>0.50141999999999998</v>
      </c>
      <c r="J55" s="348">
        <v>7.06</v>
      </c>
      <c r="K55" s="348">
        <v>0.45616000000000001</v>
      </c>
      <c r="L55" s="348">
        <v>0.48836000000000002</v>
      </c>
      <c r="M55" s="348"/>
      <c r="N55" s="350">
        <v>-7.1734999999999998</v>
      </c>
      <c r="O55" s="348">
        <v>0.3498</v>
      </c>
      <c r="P55" s="348">
        <v>3.1903999999999999</v>
      </c>
      <c r="Q55" s="348">
        <v>5.7264999999999997</v>
      </c>
      <c r="R55" s="348">
        <v>7.0837000000000003</v>
      </c>
      <c r="S55" s="348">
        <v>7.8226000000000004</v>
      </c>
      <c r="T55" s="348">
        <v>7.0871000000000004</v>
      </c>
      <c r="U55" s="354">
        <v>6.6356000000000002</v>
      </c>
      <c r="V55" s="348">
        <v>6.5808999999999997</v>
      </c>
      <c r="W55" s="348">
        <v>7.1708999999999996</v>
      </c>
      <c r="X55" s="348">
        <v>7.3083</v>
      </c>
      <c r="Y55" s="375">
        <v>6.5393999999999997</v>
      </c>
      <c r="Z55" s="348" t="s">
        <v>430</v>
      </c>
      <c r="AA55" s="348">
        <v>6.3673000000000002</v>
      </c>
      <c r="AB55" s="348">
        <v>7.3944999999999999</v>
      </c>
      <c r="AC55" s="348">
        <v>6.7389999999999999</v>
      </c>
      <c r="AD55" s="348">
        <v>6.6134000000000004</v>
      </c>
      <c r="AE55" s="348">
        <v>6.9608999999999996</v>
      </c>
      <c r="AF55" s="348">
        <v>6.2706</v>
      </c>
      <c r="AG55" s="569"/>
      <c r="AH55" s="346">
        <v>2</v>
      </c>
      <c r="AI55" s="346">
        <v>4</v>
      </c>
      <c r="AJ55" s="346">
        <v>5</v>
      </c>
      <c r="AK55" s="346">
        <v>2</v>
      </c>
      <c r="AL55" s="346">
        <v>2</v>
      </c>
      <c r="AM55" s="346">
        <v>2</v>
      </c>
      <c r="AN55" s="346">
        <v>2</v>
      </c>
      <c r="AO55" s="572">
        <v>2</v>
      </c>
      <c r="AP55" s="346">
        <v>2</v>
      </c>
      <c r="AQ55" s="346">
        <v>1</v>
      </c>
      <c r="AR55" s="346">
        <v>1</v>
      </c>
      <c r="AS55" s="346">
        <v>1</v>
      </c>
      <c r="AT55" s="346" t="s">
        <v>430</v>
      </c>
      <c r="AU55" s="346">
        <v>1</v>
      </c>
      <c r="AV55" s="346">
        <v>2</v>
      </c>
      <c r="AW55" s="346">
        <v>2</v>
      </c>
      <c r="AX55" s="346">
        <v>2</v>
      </c>
      <c r="AY55" s="346">
        <v>1</v>
      </c>
      <c r="AZ55" s="584"/>
      <c r="BA55" s="467">
        <v>4.84</v>
      </c>
      <c r="BB55" s="348">
        <v>66.73</v>
      </c>
      <c r="BC55" s="348">
        <v>19.100000000000001</v>
      </c>
      <c r="BD55" s="348">
        <v>1.22</v>
      </c>
      <c r="BE55" s="375" t="s">
        <v>430</v>
      </c>
      <c r="BF55" s="375">
        <v>8.11</v>
      </c>
      <c r="BG55" s="374"/>
      <c r="BH55" s="594">
        <v>8.0299999999999994</v>
      </c>
      <c r="BI55" s="348">
        <v>28.99</v>
      </c>
      <c r="BJ55" s="348">
        <v>6.69</v>
      </c>
      <c r="BK55" s="348">
        <v>51.37</v>
      </c>
      <c r="BL55" s="348" t="s">
        <v>430</v>
      </c>
      <c r="BM55" s="375" t="s">
        <v>430</v>
      </c>
      <c r="BN55" s="375" t="s">
        <v>430</v>
      </c>
      <c r="BO55" s="375">
        <v>4.84</v>
      </c>
      <c r="BP55" s="375" t="s">
        <v>430</v>
      </c>
      <c r="BQ55" s="375" t="s">
        <v>430</v>
      </c>
      <c r="BR55" s="466"/>
      <c r="BS55" s="373">
        <v>8.7890760291210892</v>
      </c>
      <c r="BT55" s="354">
        <v>9.1571261590842905</v>
      </c>
      <c r="BU55" s="430"/>
      <c r="BV55" s="374" t="s">
        <v>555</v>
      </c>
    </row>
    <row r="56" spans="1:74" s="107" customFormat="1" x14ac:dyDescent="0.25">
      <c r="A56" s="345" t="s">
        <v>7643</v>
      </c>
      <c r="B56" s="373"/>
      <c r="C56" s="719">
        <v>41275</v>
      </c>
      <c r="D56" s="373"/>
      <c r="E56" s="346">
        <v>186.065</v>
      </c>
      <c r="F56" s="373"/>
      <c r="G56" s="347">
        <v>38.199800000000003</v>
      </c>
      <c r="H56" s="374"/>
      <c r="I56" s="348">
        <v>0.41425000000000001</v>
      </c>
      <c r="J56" s="348">
        <v>6.69</v>
      </c>
      <c r="K56" s="348">
        <v>0.38466</v>
      </c>
      <c r="L56" s="348">
        <v>0.40438000000000002</v>
      </c>
      <c r="M56" s="348"/>
      <c r="N56" s="350">
        <v>-12.417299999999999</v>
      </c>
      <c r="O56" s="348">
        <v>-0.3503</v>
      </c>
      <c r="P56" s="348">
        <v>3.3054000000000001</v>
      </c>
      <c r="Q56" s="348">
        <v>5.1836000000000002</v>
      </c>
      <c r="R56" s="348">
        <v>6.8421000000000003</v>
      </c>
      <c r="S56" s="348">
        <v>7.5427999999999997</v>
      </c>
      <c r="T56" s="348">
        <v>6.6534000000000004</v>
      </c>
      <c r="U56" s="354">
        <v>6.2141000000000002</v>
      </c>
      <c r="V56" s="348">
        <v>6.2161999999999997</v>
      </c>
      <c r="W56" s="348">
        <v>6.9089999999999998</v>
      </c>
      <c r="X56" s="348">
        <v>7.0782999999999996</v>
      </c>
      <c r="Y56" s="375">
        <v>6.4024999999999999</v>
      </c>
      <c r="Z56" s="348">
        <v>7.2256</v>
      </c>
      <c r="AA56" s="348">
        <v>6.0098000000000003</v>
      </c>
      <c r="AB56" s="348">
        <v>7.0808999999999997</v>
      </c>
      <c r="AC56" s="348">
        <v>6.3376000000000001</v>
      </c>
      <c r="AD56" s="348">
        <v>6.2198000000000002</v>
      </c>
      <c r="AE56" s="348">
        <v>6.4965999999999999</v>
      </c>
      <c r="AF56" s="348">
        <v>7.8502000000000001</v>
      </c>
      <c r="AG56" s="569"/>
      <c r="AH56" s="346">
        <v>6</v>
      </c>
      <c r="AI56" s="346">
        <v>5</v>
      </c>
      <c r="AJ56" s="346">
        <v>4</v>
      </c>
      <c r="AK56" s="346">
        <v>7</v>
      </c>
      <c r="AL56" s="346">
        <v>6</v>
      </c>
      <c r="AM56" s="346">
        <v>6</v>
      </c>
      <c r="AN56" s="346">
        <v>7</v>
      </c>
      <c r="AO56" s="572">
        <v>8</v>
      </c>
      <c r="AP56" s="346">
        <v>9</v>
      </c>
      <c r="AQ56" s="346">
        <v>6</v>
      </c>
      <c r="AR56" s="346">
        <v>4</v>
      </c>
      <c r="AS56" s="346">
        <v>3</v>
      </c>
      <c r="AT56" s="346">
        <v>1</v>
      </c>
      <c r="AU56" s="346">
        <v>7</v>
      </c>
      <c r="AV56" s="346">
        <v>5</v>
      </c>
      <c r="AW56" s="346">
        <v>8</v>
      </c>
      <c r="AX56" s="346">
        <v>8</v>
      </c>
      <c r="AY56" s="346">
        <v>6</v>
      </c>
      <c r="AZ56" s="584"/>
      <c r="BA56" s="467">
        <v>8.15</v>
      </c>
      <c r="BB56" s="348">
        <v>76.12</v>
      </c>
      <c r="BC56" s="348">
        <v>2.83</v>
      </c>
      <c r="BD56" s="348">
        <v>2.84</v>
      </c>
      <c r="BE56" s="375" t="s">
        <v>430</v>
      </c>
      <c r="BF56" s="375">
        <v>10.06</v>
      </c>
      <c r="BG56" s="374"/>
      <c r="BH56" s="594">
        <v>10.06</v>
      </c>
      <c r="BI56" s="348">
        <v>42.8</v>
      </c>
      <c r="BJ56" s="348">
        <v>17.989999999999998</v>
      </c>
      <c r="BK56" s="348">
        <v>21</v>
      </c>
      <c r="BL56" s="348" t="s">
        <v>430</v>
      </c>
      <c r="BM56" s="375" t="s">
        <v>430</v>
      </c>
      <c r="BN56" s="375" t="s">
        <v>430</v>
      </c>
      <c r="BO56" s="375">
        <v>8.15</v>
      </c>
      <c r="BP56" s="375" t="s">
        <v>430</v>
      </c>
      <c r="BQ56" s="375" t="s">
        <v>430</v>
      </c>
      <c r="BR56" s="466"/>
      <c r="BS56" s="373">
        <v>4.5215631209043101</v>
      </c>
      <c r="BT56" s="354">
        <v>17.992823073598601</v>
      </c>
      <c r="BU56" s="430"/>
      <c r="BV56" s="374" t="s">
        <v>555</v>
      </c>
    </row>
    <row r="57" spans="1:74" s="107" customFormat="1" x14ac:dyDescent="0.25">
      <c r="A57" s="345" t="s">
        <v>7644</v>
      </c>
      <c r="B57" s="373"/>
      <c r="C57" s="719">
        <v>41275</v>
      </c>
      <c r="D57" s="373"/>
      <c r="E57" s="346">
        <v>178.29</v>
      </c>
      <c r="F57" s="373"/>
      <c r="G57" s="347">
        <v>3513.0243999999998</v>
      </c>
      <c r="H57" s="374"/>
      <c r="I57" s="348">
        <v>0.42</v>
      </c>
      <c r="J57" s="348">
        <v>6.7</v>
      </c>
      <c r="K57" s="348">
        <v>0.41</v>
      </c>
      <c r="L57" s="348">
        <v>0.42</v>
      </c>
      <c r="M57" s="348"/>
      <c r="N57" s="350">
        <v>-13.825799999999999</v>
      </c>
      <c r="O57" s="348">
        <v>-1.0302</v>
      </c>
      <c r="P57" s="348">
        <v>2.7227999999999999</v>
      </c>
      <c r="Q57" s="348">
        <v>4.9741</v>
      </c>
      <c r="R57" s="348">
        <v>6.6532999999999998</v>
      </c>
      <c r="S57" s="348">
        <v>7.5285000000000002</v>
      </c>
      <c r="T57" s="348">
        <v>6.9013999999999998</v>
      </c>
      <c r="U57" s="354">
        <v>6.4545000000000003</v>
      </c>
      <c r="V57" s="348">
        <v>6.4109999999999996</v>
      </c>
      <c r="W57" s="348">
        <v>6.9183000000000003</v>
      </c>
      <c r="X57" s="348">
        <v>6.9028999999999998</v>
      </c>
      <c r="Y57" s="375">
        <v>6.1627999999999998</v>
      </c>
      <c r="Z57" s="348">
        <v>6.5031999999999996</v>
      </c>
      <c r="AA57" s="348">
        <v>5.7960000000000003</v>
      </c>
      <c r="AB57" s="348">
        <v>6.9306999999999999</v>
      </c>
      <c r="AC57" s="348">
        <v>6.5663</v>
      </c>
      <c r="AD57" s="348">
        <v>6.4405999999999999</v>
      </c>
      <c r="AE57" s="348">
        <v>6.2361000000000004</v>
      </c>
      <c r="AF57" s="348">
        <v>7.2686999999999999</v>
      </c>
      <c r="AG57" s="569"/>
      <c r="AH57" s="346">
        <v>8</v>
      </c>
      <c r="AI57" s="346">
        <v>8</v>
      </c>
      <c r="AJ57" s="346">
        <v>8</v>
      </c>
      <c r="AK57" s="346">
        <v>9</v>
      </c>
      <c r="AL57" s="346">
        <v>8</v>
      </c>
      <c r="AM57" s="346">
        <v>7</v>
      </c>
      <c r="AN57" s="346">
        <v>4</v>
      </c>
      <c r="AO57" s="572">
        <v>4</v>
      </c>
      <c r="AP57" s="346">
        <v>6</v>
      </c>
      <c r="AQ57" s="346">
        <v>5</v>
      </c>
      <c r="AR57" s="346">
        <v>7</v>
      </c>
      <c r="AS57" s="346">
        <v>7</v>
      </c>
      <c r="AT57" s="346">
        <v>2</v>
      </c>
      <c r="AU57" s="346">
        <v>9</v>
      </c>
      <c r="AV57" s="346">
        <v>7</v>
      </c>
      <c r="AW57" s="346">
        <v>4</v>
      </c>
      <c r="AX57" s="346">
        <v>6</v>
      </c>
      <c r="AY57" s="346">
        <v>8</v>
      </c>
      <c r="AZ57" s="584"/>
      <c r="BA57" s="467">
        <v>7.25</v>
      </c>
      <c r="BB57" s="348">
        <v>77.42</v>
      </c>
      <c r="BC57" s="348" t="s">
        <v>430</v>
      </c>
      <c r="BD57" s="348">
        <v>6.56</v>
      </c>
      <c r="BE57" s="375" t="s">
        <v>430</v>
      </c>
      <c r="BF57" s="375">
        <v>8.76</v>
      </c>
      <c r="BG57" s="374"/>
      <c r="BH57" s="594">
        <v>8.76</v>
      </c>
      <c r="BI57" s="348">
        <v>55.98</v>
      </c>
      <c r="BJ57" s="348">
        <v>14.28</v>
      </c>
      <c r="BK57" s="348">
        <v>13.73</v>
      </c>
      <c r="BL57" s="348" t="s">
        <v>430</v>
      </c>
      <c r="BM57" s="375" t="s">
        <v>430</v>
      </c>
      <c r="BN57" s="375" t="s">
        <v>430</v>
      </c>
      <c r="BO57" s="375">
        <v>7.25</v>
      </c>
      <c r="BP57" s="375" t="s">
        <v>430</v>
      </c>
      <c r="BQ57" s="375" t="s">
        <v>430</v>
      </c>
      <c r="BR57" s="466"/>
      <c r="BS57" s="373">
        <v>5.7155955994284398</v>
      </c>
      <c r="BT57" s="354">
        <v>21.037548337896201</v>
      </c>
      <c r="BU57" s="430"/>
      <c r="BV57" s="374" t="s">
        <v>555</v>
      </c>
    </row>
    <row r="58" spans="1:74" s="107" customFormat="1" x14ac:dyDescent="0.25">
      <c r="A58" s="345" t="s">
        <v>7645</v>
      </c>
      <c r="B58" s="373"/>
      <c r="C58" s="719">
        <v>44319</v>
      </c>
      <c r="D58" s="373"/>
      <c r="E58" s="346">
        <v>173.65</v>
      </c>
      <c r="F58" s="373"/>
      <c r="G58" s="347">
        <v>1374.5153</v>
      </c>
      <c r="H58" s="374"/>
      <c r="I58" s="348">
        <v>0.34521000000000002</v>
      </c>
      <c r="J58" s="348">
        <v>6.54</v>
      </c>
      <c r="K58" s="348">
        <v>0.33972999999999998</v>
      </c>
      <c r="L58" s="348">
        <v>0.34521000000000002</v>
      </c>
      <c r="M58" s="348"/>
      <c r="N58" s="350">
        <v>-5.9764999999999997</v>
      </c>
      <c r="O58" s="348">
        <v>1.4837</v>
      </c>
      <c r="P58" s="348">
        <v>3.7898000000000001</v>
      </c>
      <c r="Q58" s="348">
        <v>5.3122999999999996</v>
      </c>
      <c r="R58" s="348">
        <v>6.8453999999999997</v>
      </c>
      <c r="S58" s="348">
        <v>7.2793000000000001</v>
      </c>
      <c r="T58" s="348">
        <v>6.7747000000000002</v>
      </c>
      <c r="U58" s="354">
        <v>6.4527000000000001</v>
      </c>
      <c r="V58" s="348">
        <v>6.4318999999999997</v>
      </c>
      <c r="W58" s="348">
        <v>6.9318</v>
      </c>
      <c r="X58" s="348">
        <v>7.0979000000000001</v>
      </c>
      <c r="Y58" s="375">
        <v>6.3281999999999998</v>
      </c>
      <c r="Z58" s="348" t="s">
        <v>430</v>
      </c>
      <c r="AA58" s="348">
        <v>6.1216999999999997</v>
      </c>
      <c r="AB58" s="348">
        <v>7.0579000000000001</v>
      </c>
      <c r="AC58" s="348">
        <v>6.5334000000000003</v>
      </c>
      <c r="AD58" s="348">
        <v>6.4626000000000001</v>
      </c>
      <c r="AE58" s="348">
        <v>6.3948</v>
      </c>
      <c r="AF58" s="348">
        <v>6.1840000000000002</v>
      </c>
      <c r="AG58" s="569"/>
      <c r="AH58" s="346">
        <v>1</v>
      </c>
      <c r="AI58" s="346">
        <v>1</v>
      </c>
      <c r="AJ58" s="346">
        <v>1</v>
      </c>
      <c r="AK58" s="346">
        <v>5</v>
      </c>
      <c r="AL58" s="346">
        <v>5</v>
      </c>
      <c r="AM58" s="346">
        <v>8</v>
      </c>
      <c r="AN58" s="346">
        <v>6</v>
      </c>
      <c r="AO58" s="572">
        <v>5</v>
      </c>
      <c r="AP58" s="346">
        <v>5</v>
      </c>
      <c r="AQ58" s="346">
        <v>4</v>
      </c>
      <c r="AR58" s="346">
        <v>3</v>
      </c>
      <c r="AS58" s="346">
        <v>4</v>
      </c>
      <c r="AT58" s="346" t="s">
        <v>430</v>
      </c>
      <c r="AU58" s="346">
        <v>4</v>
      </c>
      <c r="AV58" s="346">
        <v>6</v>
      </c>
      <c r="AW58" s="346">
        <v>5</v>
      </c>
      <c r="AX58" s="346">
        <v>4</v>
      </c>
      <c r="AY58" s="346">
        <v>7</v>
      </c>
      <c r="AZ58" s="584"/>
      <c r="BA58" s="467">
        <v>9.17</v>
      </c>
      <c r="BB58" s="348">
        <v>83.93</v>
      </c>
      <c r="BC58" s="348" t="s">
        <v>430</v>
      </c>
      <c r="BD58" s="348" t="s">
        <v>430</v>
      </c>
      <c r="BE58" s="375" t="s">
        <v>430</v>
      </c>
      <c r="BF58" s="375">
        <v>6.9</v>
      </c>
      <c r="BG58" s="374"/>
      <c r="BH58" s="594">
        <v>6.9</v>
      </c>
      <c r="BI58" s="348">
        <v>52.33</v>
      </c>
      <c r="BJ58" s="348">
        <v>15.89</v>
      </c>
      <c r="BK58" s="348">
        <v>15.7</v>
      </c>
      <c r="BL58" s="348" t="s">
        <v>430</v>
      </c>
      <c r="BM58" s="375" t="s">
        <v>430</v>
      </c>
      <c r="BN58" s="375" t="s">
        <v>430</v>
      </c>
      <c r="BO58" s="375">
        <v>9.17</v>
      </c>
      <c r="BP58" s="375" t="s">
        <v>430</v>
      </c>
      <c r="BQ58" s="375" t="s">
        <v>430</v>
      </c>
      <c r="BR58" s="466"/>
      <c r="BS58" s="373">
        <v>3.6823836503682399</v>
      </c>
      <c r="BT58" s="354">
        <v>6.7271618606727204</v>
      </c>
      <c r="BU58" s="430"/>
      <c r="BV58" s="374" t="s">
        <v>555</v>
      </c>
    </row>
    <row r="59" spans="1:74" x14ac:dyDescent="0.25">
      <c r="A59" s="318" t="s">
        <v>93</v>
      </c>
      <c r="B59" s="43"/>
      <c r="C59" s="720"/>
      <c r="D59" s="43"/>
      <c r="E59" s="51"/>
      <c r="F59" s="43"/>
      <c r="G59" s="55"/>
      <c r="H59" s="66"/>
      <c r="I59" s="59"/>
      <c r="J59" s="59"/>
      <c r="K59" s="59"/>
      <c r="L59" s="59"/>
      <c r="M59" s="59"/>
      <c r="N59" s="70">
        <v>-11.0534</v>
      </c>
      <c r="O59" s="59">
        <v>-7.5399999999999995E-2</v>
      </c>
      <c r="P59" s="59">
        <v>3.1848999999999998</v>
      </c>
      <c r="Q59" s="59">
        <v>5.3883999999999999</v>
      </c>
      <c r="R59" s="59">
        <v>6.8842999999999996</v>
      </c>
      <c r="S59" s="59">
        <v>7.6052999999999997</v>
      </c>
      <c r="T59" s="59">
        <v>6.8531000000000004</v>
      </c>
      <c r="U59" s="88">
        <v>6.4371</v>
      </c>
      <c r="V59" s="59">
        <v>6.4112999999999998</v>
      </c>
      <c r="W59" s="59">
        <v>6.9139999999999997</v>
      </c>
      <c r="X59" s="59">
        <v>7.0185000000000004</v>
      </c>
      <c r="Y59" s="276">
        <v>6.2553000000000001</v>
      </c>
      <c r="Z59" s="59">
        <v>5.9908999999999999</v>
      </c>
      <c r="AA59" s="59">
        <v>6.0873999999999997</v>
      </c>
      <c r="AB59" s="59">
        <v>7.1398000000000001</v>
      </c>
      <c r="AC59" s="59">
        <v>6.5481999999999996</v>
      </c>
      <c r="AD59" s="59">
        <v>6.4215999999999998</v>
      </c>
      <c r="AE59" s="59">
        <v>6.5693999999999999</v>
      </c>
      <c r="AF59" s="59">
        <v>6.4717000000000002</v>
      </c>
      <c r="AG59" s="553"/>
      <c r="AH59" s="51">
        <v>9</v>
      </c>
      <c r="AI59" s="51">
        <v>9</v>
      </c>
      <c r="AJ59" s="51">
        <v>9</v>
      </c>
      <c r="AK59" s="51">
        <v>9</v>
      </c>
      <c r="AL59" s="51">
        <v>9</v>
      </c>
      <c r="AM59" s="51">
        <v>9</v>
      </c>
      <c r="AN59" s="51">
        <v>9</v>
      </c>
      <c r="AO59" s="560">
        <v>9</v>
      </c>
      <c r="AP59" s="51">
        <v>9</v>
      </c>
      <c r="AQ59" s="51">
        <v>8</v>
      </c>
      <c r="AR59" s="51">
        <v>8</v>
      </c>
      <c r="AS59" s="51">
        <v>8</v>
      </c>
      <c r="AT59" s="51">
        <v>4</v>
      </c>
      <c r="AU59" s="51">
        <v>9</v>
      </c>
      <c r="AV59" s="51">
        <v>9</v>
      </c>
      <c r="AW59" s="51">
        <v>9</v>
      </c>
      <c r="AX59" s="51">
        <v>9</v>
      </c>
      <c r="AY59" s="51">
        <v>9</v>
      </c>
      <c r="AZ59" s="579"/>
      <c r="BA59" s="577"/>
      <c r="BB59" s="59"/>
      <c r="BC59" s="59"/>
      <c r="BD59" s="59"/>
      <c r="BE59" s="276"/>
      <c r="BF59" s="276"/>
      <c r="BG59" s="66"/>
      <c r="BH59" s="586"/>
      <c r="BI59" s="59"/>
      <c r="BJ59" s="59"/>
      <c r="BK59" s="59"/>
      <c r="BL59" s="59"/>
      <c r="BM59" s="276"/>
      <c r="BN59" s="587"/>
      <c r="BO59" s="587"/>
      <c r="BP59" s="587"/>
      <c r="BQ59" s="587"/>
      <c r="BR59" s="148"/>
      <c r="BS59" s="43"/>
      <c r="BT59" s="88"/>
      <c r="BU59" s="34"/>
      <c r="BV59" s="66"/>
    </row>
    <row r="60" spans="1:74" x14ac:dyDescent="0.25">
      <c r="A60" s="320" t="s">
        <v>94</v>
      </c>
      <c r="B60" s="44"/>
      <c r="C60" s="721"/>
      <c r="D60" s="44"/>
      <c r="E60" s="52"/>
      <c r="F60" s="44"/>
      <c r="G60" s="56"/>
      <c r="H60" s="67"/>
      <c r="I60" s="60"/>
      <c r="J60" s="60"/>
      <c r="K60" s="60"/>
      <c r="L60" s="60"/>
      <c r="M60" s="60"/>
      <c r="N60" s="71">
        <v>-5.9764999999999997</v>
      </c>
      <c r="O60" s="60">
        <v>1.4837</v>
      </c>
      <c r="P60" s="60">
        <v>3.7898000000000001</v>
      </c>
      <c r="Q60" s="60">
        <v>5.9771999999999998</v>
      </c>
      <c r="R60" s="60">
        <v>7.1729000000000003</v>
      </c>
      <c r="S60" s="60">
        <v>8.1136999999999997</v>
      </c>
      <c r="T60" s="60">
        <v>7.2595000000000001</v>
      </c>
      <c r="U60" s="89">
        <v>6.7202000000000002</v>
      </c>
      <c r="V60" s="60">
        <v>6.6280999999999999</v>
      </c>
      <c r="W60" s="60">
        <v>7.1708999999999996</v>
      </c>
      <c r="X60" s="60">
        <v>7.3083</v>
      </c>
      <c r="Y60" s="277">
        <v>6.5393999999999997</v>
      </c>
      <c r="Z60" s="60">
        <v>7.2256</v>
      </c>
      <c r="AA60" s="60">
        <v>6.3673000000000002</v>
      </c>
      <c r="AB60" s="60">
        <v>7.6115000000000004</v>
      </c>
      <c r="AC60" s="60">
        <v>6.8684000000000003</v>
      </c>
      <c r="AD60" s="60">
        <v>6.6532999999999998</v>
      </c>
      <c r="AE60" s="60">
        <v>6.9608999999999996</v>
      </c>
      <c r="AF60" s="60">
        <v>7.8502000000000001</v>
      </c>
      <c r="AG60" s="554"/>
      <c r="AH60" s="52"/>
      <c r="AI60" s="52"/>
      <c r="AJ60" s="52"/>
      <c r="AK60" s="52"/>
      <c r="AL60" s="52"/>
      <c r="AM60" s="52"/>
      <c r="AN60" s="52"/>
      <c r="AO60" s="561"/>
      <c r="AP60" s="52"/>
      <c r="AQ60" s="52"/>
      <c r="AR60" s="52"/>
      <c r="AS60" s="52"/>
      <c r="AT60" s="52"/>
      <c r="AU60" s="52"/>
      <c r="AV60" s="52"/>
      <c r="AW60" s="52"/>
      <c r="AX60" s="52"/>
      <c r="AY60" s="52"/>
      <c r="AZ60" s="580"/>
      <c r="BA60" s="551"/>
      <c r="BB60" s="60"/>
      <c r="BC60" s="60"/>
      <c r="BD60" s="60"/>
      <c r="BE60" s="277"/>
      <c r="BF60" s="277"/>
      <c r="BG60" s="67"/>
      <c r="BH60" s="588"/>
      <c r="BI60" s="60"/>
      <c r="BJ60" s="60"/>
      <c r="BK60" s="60"/>
      <c r="BL60" s="60"/>
      <c r="BM60" s="277"/>
      <c r="BN60" s="589"/>
      <c r="BO60" s="589"/>
      <c r="BP60" s="589"/>
      <c r="BQ60" s="589"/>
      <c r="BR60" s="146"/>
      <c r="BS60" s="44"/>
      <c r="BT60" s="89"/>
      <c r="BU60" s="26"/>
      <c r="BV60" s="67"/>
    </row>
    <row r="61" spans="1:74" x14ac:dyDescent="0.25">
      <c r="A61" s="320" t="s">
        <v>95</v>
      </c>
      <c r="B61" s="44"/>
      <c r="C61" s="721"/>
      <c r="D61" s="44"/>
      <c r="E61" s="52"/>
      <c r="F61" s="44"/>
      <c r="G61" s="56"/>
      <c r="H61" s="67"/>
      <c r="I61" s="60"/>
      <c r="J61" s="60"/>
      <c r="K61" s="60"/>
      <c r="L61" s="60"/>
      <c r="M61" s="60"/>
      <c r="N61" s="71">
        <v>-14.199400000000001</v>
      </c>
      <c r="O61" s="60">
        <v>-1.0991</v>
      </c>
      <c r="P61" s="60">
        <v>2.6930999999999998</v>
      </c>
      <c r="Q61" s="60">
        <v>4.9741</v>
      </c>
      <c r="R61" s="60">
        <v>6.5891999999999999</v>
      </c>
      <c r="S61" s="60">
        <v>7.0662000000000003</v>
      </c>
      <c r="T61" s="60">
        <v>6.5773000000000001</v>
      </c>
      <c r="U61" s="89">
        <v>6.1836000000000002</v>
      </c>
      <c r="V61" s="60">
        <v>6.2161999999999997</v>
      </c>
      <c r="W61" s="60">
        <v>6.3476999999999997</v>
      </c>
      <c r="X61" s="60">
        <v>6.4965000000000002</v>
      </c>
      <c r="Y61" s="277">
        <v>5.7272999999999996</v>
      </c>
      <c r="Z61" s="60">
        <v>4.1063000000000001</v>
      </c>
      <c r="AA61" s="60">
        <v>5.7960000000000003</v>
      </c>
      <c r="AB61" s="60">
        <v>6.7830000000000004</v>
      </c>
      <c r="AC61" s="60">
        <v>6.2834000000000003</v>
      </c>
      <c r="AD61" s="60">
        <v>6.1470000000000002</v>
      </c>
      <c r="AE61" s="60">
        <v>6.1694000000000004</v>
      </c>
      <c r="AF61" s="60">
        <v>4.9344999999999999</v>
      </c>
      <c r="AG61" s="554"/>
      <c r="AH61" s="52"/>
      <c r="AI61" s="52"/>
      <c r="AJ61" s="52"/>
      <c r="AK61" s="52"/>
      <c r="AL61" s="52"/>
      <c r="AM61" s="52"/>
      <c r="AN61" s="52"/>
      <c r="AO61" s="561"/>
      <c r="AP61" s="52"/>
      <c r="AQ61" s="52"/>
      <c r="AR61" s="52"/>
      <c r="AS61" s="52"/>
      <c r="AT61" s="52"/>
      <c r="AU61" s="52"/>
      <c r="AV61" s="52"/>
      <c r="AW61" s="52"/>
      <c r="AX61" s="52"/>
      <c r="AY61" s="52"/>
      <c r="AZ61" s="580"/>
      <c r="BA61" s="551"/>
      <c r="BB61" s="60"/>
      <c r="BC61" s="60"/>
      <c r="BD61" s="60"/>
      <c r="BE61" s="277"/>
      <c r="BF61" s="277"/>
      <c r="BG61" s="67"/>
      <c r="BH61" s="588"/>
      <c r="BI61" s="60"/>
      <c r="BJ61" s="60"/>
      <c r="BK61" s="60"/>
      <c r="BL61" s="60"/>
      <c r="BM61" s="277"/>
      <c r="BN61" s="589"/>
      <c r="BO61" s="589"/>
      <c r="BP61" s="589"/>
      <c r="BQ61" s="589"/>
      <c r="BR61" s="146"/>
      <c r="BS61" s="44"/>
      <c r="BT61" s="89"/>
      <c r="BU61" s="26"/>
      <c r="BV61" s="67"/>
    </row>
    <row r="62" spans="1:74" x14ac:dyDescent="0.25">
      <c r="A62" s="321" t="s">
        <v>96</v>
      </c>
      <c r="B62" s="45"/>
      <c r="C62" s="722"/>
      <c r="D62" s="45"/>
      <c r="E62" s="53"/>
      <c r="F62" s="45"/>
      <c r="G62" s="57"/>
      <c r="H62" s="68"/>
      <c r="I62" s="61"/>
      <c r="J62" s="61"/>
      <c r="K62" s="61"/>
      <c r="L62" s="61"/>
      <c r="M62" s="61"/>
      <c r="N62" s="72">
        <v>-11.763400000000001</v>
      </c>
      <c r="O62" s="61">
        <v>-0.3503</v>
      </c>
      <c r="P62" s="61">
        <v>3.1903999999999999</v>
      </c>
      <c r="Q62" s="61">
        <v>5.3122999999999996</v>
      </c>
      <c r="R62" s="61">
        <v>6.8453999999999997</v>
      </c>
      <c r="S62" s="61">
        <v>7.6243999999999996</v>
      </c>
      <c r="T62" s="61">
        <v>6.8613999999999997</v>
      </c>
      <c r="U62" s="90">
        <v>6.4527000000000001</v>
      </c>
      <c r="V62" s="61">
        <v>6.4318999999999997</v>
      </c>
      <c r="W62" s="61">
        <v>6.9250499999999997</v>
      </c>
      <c r="X62" s="61">
        <v>7.0637499999999998</v>
      </c>
      <c r="Y62" s="279">
        <v>6.2840999999999996</v>
      </c>
      <c r="Z62" s="61">
        <v>6.3159000000000001</v>
      </c>
      <c r="AA62" s="61">
        <v>6.0894000000000004</v>
      </c>
      <c r="AB62" s="61">
        <v>7.0808999999999997</v>
      </c>
      <c r="AC62" s="61">
        <v>6.5334000000000003</v>
      </c>
      <c r="AD62" s="61">
        <v>6.4592000000000001</v>
      </c>
      <c r="AE62" s="61">
        <v>6.5050999999999997</v>
      </c>
      <c r="AF62" s="61">
        <v>6.2706</v>
      </c>
      <c r="AG62" s="556"/>
      <c r="AH62" s="53"/>
      <c r="AI62" s="53"/>
      <c r="AJ62" s="53"/>
      <c r="AK62" s="53"/>
      <c r="AL62" s="53"/>
      <c r="AM62" s="53"/>
      <c r="AN62" s="53"/>
      <c r="AO62" s="563"/>
      <c r="AP62" s="53"/>
      <c r="AQ62" s="53"/>
      <c r="AR62" s="53"/>
      <c r="AS62" s="53"/>
      <c r="AT62" s="53"/>
      <c r="AU62" s="53"/>
      <c r="AV62" s="53"/>
      <c r="AW62" s="53"/>
      <c r="AX62" s="53"/>
      <c r="AY62" s="53"/>
      <c r="AZ62" s="581"/>
      <c r="BA62" s="578"/>
      <c r="BB62" s="61"/>
      <c r="BC62" s="61"/>
      <c r="BD62" s="61"/>
      <c r="BE62" s="279"/>
      <c r="BF62" s="279"/>
      <c r="BG62" s="68"/>
      <c r="BH62" s="590"/>
      <c r="BI62" s="61"/>
      <c r="BJ62" s="61"/>
      <c r="BK62" s="61"/>
      <c r="BL62" s="61"/>
      <c r="BM62" s="279"/>
      <c r="BN62" s="591"/>
      <c r="BO62" s="591"/>
      <c r="BP62" s="591"/>
      <c r="BQ62" s="591"/>
      <c r="BR62" s="149"/>
      <c r="BS62" s="45"/>
      <c r="BT62" s="90"/>
      <c r="BU62" s="272"/>
      <c r="BV62" s="68"/>
    </row>
    <row r="63" spans="1:74" ht="14.5" x14ac:dyDescent="0.25">
      <c r="A63" s="323" t="s">
        <v>230</v>
      </c>
      <c r="B63" s="46"/>
      <c r="C63" s="723"/>
      <c r="D63" s="46"/>
      <c r="E63" s="54"/>
      <c r="F63" s="46"/>
      <c r="G63" s="58"/>
      <c r="H63" s="69"/>
      <c r="I63" s="62"/>
      <c r="J63" s="62"/>
      <c r="K63" s="62"/>
      <c r="L63" s="62"/>
      <c r="M63" s="62"/>
      <c r="N63" s="73"/>
      <c r="O63" s="62"/>
      <c r="P63" s="62"/>
      <c r="Q63" s="62"/>
      <c r="R63" s="62"/>
      <c r="S63" s="62"/>
      <c r="T63" s="62"/>
      <c r="U63" s="91"/>
      <c r="V63" s="62"/>
      <c r="W63" s="62"/>
      <c r="X63" s="62"/>
      <c r="Y63" s="245"/>
      <c r="Z63" s="62"/>
      <c r="AA63" s="62"/>
      <c r="AB63" s="62"/>
      <c r="AC63" s="62"/>
      <c r="AD63" s="62"/>
      <c r="AE63" s="62"/>
      <c r="AF63" s="62"/>
      <c r="AG63" s="557"/>
      <c r="AH63" s="54"/>
      <c r="AI63" s="54"/>
      <c r="AJ63" s="54"/>
      <c r="AK63" s="54"/>
      <c r="AL63" s="54"/>
      <c r="AM63" s="54"/>
      <c r="AN63" s="54"/>
      <c r="AO63" s="564"/>
      <c r="AP63" s="54"/>
      <c r="AQ63" s="54"/>
      <c r="AR63" s="54"/>
      <c r="AS63" s="54"/>
      <c r="AT63" s="54"/>
      <c r="AU63" s="54"/>
      <c r="AV63" s="54"/>
      <c r="AW63" s="54"/>
      <c r="AX63" s="54"/>
      <c r="AY63" s="54"/>
      <c r="AZ63" s="582"/>
      <c r="BA63" s="280"/>
      <c r="BB63" s="62"/>
      <c r="BC63" s="62"/>
      <c r="BD63" s="62"/>
      <c r="BE63" s="245"/>
      <c r="BF63" s="245"/>
      <c r="BG63" s="69"/>
      <c r="BH63" s="585"/>
      <c r="BI63" s="62"/>
      <c r="BJ63" s="62"/>
      <c r="BK63" s="62"/>
      <c r="BL63" s="62"/>
      <c r="BM63" s="245"/>
      <c r="BN63" s="592"/>
      <c r="BO63" s="592"/>
      <c r="BP63" s="592"/>
      <c r="BQ63" s="592"/>
      <c r="BR63" s="150"/>
      <c r="BS63" s="46"/>
      <c r="BT63" s="91"/>
      <c r="BU63" s="41"/>
      <c r="BV63" s="69"/>
    </row>
    <row r="64" spans="1:74" s="355" customFormat="1" x14ac:dyDescent="0.25">
      <c r="A64" s="345" t="s">
        <v>7646</v>
      </c>
      <c r="B64" s="373"/>
      <c r="C64" s="719">
        <v>39640</v>
      </c>
      <c r="D64" s="373"/>
      <c r="E64" s="346">
        <v>588.14499999999998</v>
      </c>
      <c r="F64" s="373"/>
      <c r="G64" s="347">
        <v>4054.1347999999998</v>
      </c>
      <c r="H64" s="374"/>
      <c r="I64" s="348">
        <v>0.51780999999999999</v>
      </c>
      <c r="J64" s="348">
        <v>6.75</v>
      </c>
      <c r="K64" s="348">
        <v>0.4274</v>
      </c>
      <c r="L64" s="348">
        <v>0.45752999999999999</v>
      </c>
      <c r="M64" s="348"/>
      <c r="N64" s="350">
        <v>-14.767300000000001</v>
      </c>
      <c r="O64" s="348">
        <v>-1.4835</v>
      </c>
      <c r="P64" s="348">
        <v>2.2715000000000001</v>
      </c>
      <c r="Q64" s="348">
        <v>4.774</v>
      </c>
      <c r="R64" s="348">
        <v>6.4817</v>
      </c>
      <c r="S64" s="348">
        <v>7.0689000000000002</v>
      </c>
      <c r="T64" s="348">
        <v>6.3494000000000002</v>
      </c>
      <c r="U64" s="354">
        <v>5.8712</v>
      </c>
      <c r="V64" s="348">
        <v>5.7976000000000001</v>
      </c>
      <c r="W64" s="348">
        <v>6.3830999999999998</v>
      </c>
      <c r="X64" s="348">
        <v>6.4462999999999999</v>
      </c>
      <c r="Y64" s="375">
        <v>5.6489000000000003</v>
      </c>
      <c r="Z64" s="348">
        <v>5.5183</v>
      </c>
      <c r="AA64" s="348">
        <v>5.4634999999999998</v>
      </c>
      <c r="AB64" s="348">
        <v>6.7266000000000004</v>
      </c>
      <c r="AC64" s="348">
        <v>6.0152999999999999</v>
      </c>
      <c r="AD64" s="348">
        <v>5.8307000000000002</v>
      </c>
      <c r="AE64" s="348">
        <v>6.1546000000000003</v>
      </c>
      <c r="AF64" s="348">
        <v>6.7525000000000004</v>
      </c>
      <c r="AG64" s="569"/>
      <c r="AH64" s="346">
        <v>9</v>
      </c>
      <c r="AI64" s="346">
        <v>7</v>
      </c>
      <c r="AJ64" s="346">
        <v>6</v>
      </c>
      <c r="AK64" s="346">
        <v>5</v>
      </c>
      <c r="AL64" s="346">
        <v>3</v>
      </c>
      <c r="AM64" s="346">
        <v>4</v>
      </c>
      <c r="AN64" s="346">
        <v>3</v>
      </c>
      <c r="AO64" s="572">
        <v>4</v>
      </c>
      <c r="AP64" s="346">
        <v>4</v>
      </c>
      <c r="AQ64" s="346">
        <v>2</v>
      </c>
      <c r="AR64" s="346">
        <v>2</v>
      </c>
      <c r="AS64" s="346">
        <v>6</v>
      </c>
      <c r="AT64" s="346">
        <v>3</v>
      </c>
      <c r="AU64" s="346">
        <v>4</v>
      </c>
      <c r="AV64" s="346">
        <v>2</v>
      </c>
      <c r="AW64" s="346">
        <v>4</v>
      </c>
      <c r="AX64" s="346">
        <v>4</v>
      </c>
      <c r="AY64" s="346">
        <v>3</v>
      </c>
      <c r="AZ64" s="584"/>
      <c r="BA64" s="467">
        <v>8.5500000000000007</v>
      </c>
      <c r="BB64" s="348">
        <v>83.5</v>
      </c>
      <c r="BC64" s="348" t="s">
        <v>430</v>
      </c>
      <c r="BD64" s="348" t="s">
        <v>430</v>
      </c>
      <c r="BE64" s="375" t="s">
        <v>430</v>
      </c>
      <c r="BF64" s="375">
        <v>7.96</v>
      </c>
      <c r="BG64" s="374"/>
      <c r="BH64" s="594">
        <v>7.96</v>
      </c>
      <c r="BI64" s="348">
        <v>58.61</v>
      </c>
      <c r="BJ64" s="348">
        <v>7.59</v>
      </c>
      <c r="BK64" s="348">
        <v>17.3</v>
      </c>
      <c r="BL64" s="348" t="s">
        <v>430</v>
      </c>
      <c r="BM64" s="375">
        <v>0.9</v>
      </c>
      <c r="BN64" s="375" t="s">
        <v>430</v>
      </c>
      <c r="BO64" s="375">
        <v>7.65</v>
      </c>
      <c r="BP64" s="375" t="s">
        <v>430</v>
      </c>
      <c r="BQ64" s="375" t="s">
        <v>430</v>
      </c>
      <c r="BR64" s="466"/>
      <c r="BS64" s="373">
        <v>8.6518216891348203</v>
      </c>
      <c r="BT64" s="354">
        <v>11.936808788806299</v>
      </c>
      <c r="BU64" s="430"/>
      <c r="BV64" s="374" t="s">
        <v>555</v>
      </c>
    </row>
    <row r="65" spans="1:74" s="355" customFormat="1" x14ac:dyDescent="0.25">
      <c r="A65" s="345" t="s">
        <v>7647</v>
      </c>
      <c r="B65" s="373"/>
      <c r="C65" s="719">
        <v>43622</v>
      </c>
      <c r="D65" s="373"/>
      <c r="E65" s="346">
        <v>606.64</v>
      </c>
      <c r="F65" s="373"/>
      <c r="G65" s="347">
        <v>1451.8268</v>
      </c>
      <c r="H65" s="374"/>
      <c r="I65" s="348">
        <v>0.44</v>
      </c>
      <c r="J65" s="348">
        <v>6.82</v>
      </c>
      <c r="K65" s="348">
        <v>0.41</v>
      </c>
      <c r="L65" s="348">
        <v>0.44</v>
      </c>
      <c r="M65" s="348"/>
      <c r="N65" s="350">
        <v>-14.0809</v>
      </c>
      <c r="O65" s="348">
        <v>-1.5719000000000001</v>
      </c>
      <c r="P65" s="348">
        <v>2.2202000000000002</v>
      </c>
      <c r="Q65" s="348">
        <v>4.8301999999999996</v>
      </c>
      <c r="R65" s="348">
        <v>6.3182999999999998</v>
      </c>
      <c r="S65" s="348">
        <v>7.2526999999999999</v>
      </c>
      <c r="T65" s="348">
        <v>6.3201999999999998</v>
      </c>
      <c r="U65" s="354">
        <v>5.7981999999999996</v>
      </c>
      <c r="V65" s="348">
        <v>5.7092999999999998</v>
      </c>
      <c r="W65" s="348">
        <v>6.3122999999999996</v>
      </c>
      <c r="X65" s="348">
        <v>6.4371</v>
      </c>
      <c r="Y65" s="375">
        <v>5.7876000000000003</v>
      </c>
      <c r="Z65" s="348" t="s">
        <v>430</v>
      </c>
      <c r="AA65" s="348">
        <v>5.7037000000000004</v>
      </c>
      <c r="AB65" s="348">
        <v>6.7062999999999997</v>
      </c>
      <c r="AC65" s="348">
        <v>5.9097999999999997</v>
      </c>
      <c r="AD65" s="348">
        <v>5.7545999999999999</v>
      </c>
      <c r="AE65" s="348">
        <v>6.0305999999999997</v>
      </c>
      <c r="AF65" s="348">
        <v>5.3061999999999996</v>
      </c>
      <c r="AG65" s="569"/>
      <c r="AH65" s="346">
        <v>7</v>
      </c>
      <c r="AI65" s="346">
        <v>8</v>
      </c>
      <c r="AJ65" s="346">
        <v>7</v>
      </c>
      <c r="AK65" s="346">
        <v>4</v>
      </c>
      <c r="AL65" s="346">
        <v>4</v>
      </c>
      <c r="AM65" s="346">
        <v>2</v>
      </c>
      <c r="AN65" s="346">
        <v>4</v>
      </c>
      <c r="AO65" s="572">
        <v>5</v>
      </c>
      <c r="AP65" s="346">
        <v>6</v>
      </c>
      <c r="AQ65" s="346">
        <v>4</v>
      </c>
      <c r="AR65" s="346">
        <v>3</v>
      </c>
      <c r="AS65" s="346">
        <v>2</v>
      </c>
      <c r="AT65" s="346" t="s">
        <v>430</v>
      </c>
      <c r="AU65" s="346">
        <v>2</v>
      </c>
      <c r="AV65" s="346">
        <v>3</v>
      </c>
      <c r="AW65" s="346">
        <v>5</v>
      </c>
      <c r="AX65" s="346">
        <v>5</v>
      </c>
      <c r="AY65" s="346">
        <v>4</v>
      </c>
      <c r="AZ65" s="584"/>
      <c r="BA65" s="467">
        <v>6.21</v>
      </c>
      <c r="BB65" s="348">
        <v>77.760000000000005</v>
      </c>
      <c r="BC65" s="348">
        <v>11.45</v>
      </c>
      <c r="BD65" s="348" t="s">
        <v>430</v>
      </c>
      <c r="BE65" s="375" t="s">
        <v>430</v>
      </c>
      <c r="BF65" s="375">
        <v>4.58</v>
      </c>
      <c r="BG65" s="374"/>
      <c r="BH65" s="594">
        <v>4.58</v>
      </c>
      <c r="BI65" s="348">
        <v>58.73</v>
      </c>
      <c r="BJ65" s="348">
        <v>9.9700000000000006</v>
      </c>
      <c r="BK65" s="348">
        <v>20.51</v>
      </c>
      <c r="BL65" s="348" t="s">
        <v>430</v>
      </c>
      <c r="BM65" s="375" t="s">
        <v>430</v>
      </c>
      <c r="BN65" s="375" t="s">
        <v>430</v>
      </c>
      <c r="BO65" s="375">
        <v>6.21</v>
      </c>
      <c r="BP65" s="375" t="s">
        <v>430</v>
      </c>
      <c r="BQ65" s="375" t="s">
        <v>430</v>
      </c>
      <c r="BR65" s="466"/>
      <c r="BS65" s="373" t="s">
        <v>430</v>
      </c>
      <c r="BT65" s="354">
        <v>16.1687838416169</v>
      </c>
      <c r="BU65" s="430"/>
      <c r="BV65" s="374" t="s">
        <v>555</v>
      </c>
    </row>
    <row r="66" spans="1:74" s="355" customFormat="1" x14ac:dyDescent="0.25">
      <c r="A66" s="345" t="s">
        <v>7648</v>
      </c>
      <c r="B66" s="373"/>
      <c r="C66" s="719">
        <v>41523</v>
      </c>
      <c r="D66" s="373"/>
      <c r="E66" s="346">
        <v>517.24</v>
      </c>
      <c r="F66" s="373"/>
      <c r="G66" s="347">
        <v>17.464200000000002</v>
      </c>
      <c r="H66" s="374"/>
      <c r="I66" s="348">
        <v>0.37</v>
      </c>
      <c r="J66" s="348">
        <v>6.43</v>
      </c>
      <c r="K66" s="348">
        <v>0.34</v>
      </c>
      <c r="L66" s="348">
        <v>0.37</v>
      </c>
      <c r="M66" s="348"/>
      <c r="N66" s="350">
        <v>-12.117900000000001</v>
      </c>
      <c r="O66" s="348">
        <v>-1.3234999999999999</v>
      </c>
      <c r="P66" s="348">
        <v>2.0310999999999999</v>
      </c>
      <c r="Q66" s="348">
        <v>4.1417999999999999</v>
      </c>
      <c r="R66" s="348">
        <v>5.6700999999999997</v>
      </c>
      <c r="S66" s="348">
        <v>6.1199000000000003</v>
      </c>
      <c r="T66" s="348">
        <v>5.6368999999999998</v>
      </c>
      <c r="U66" s="354">
        <v>5.2793000000000001</v>
      </c>
      <c r="V66" s="348">
        <v>5.2358000000000002</v>
      </c>
      <c r="W66" s="348">
        <v>5.4824000000000002</v>
      </c>
      <c r="X66" s="348">
        <v>5.6837999999999997</v>
      </c>
      <c r="Y66" s="375">
        <v>5.0191999999999997</v>
      </c>
      <c r="Z66" s="348">
        <v>3.6017000000000001</v>
      </c>
      <c r="AA66" s="348">
        <v>4.8810000000000002</v>
      </c>
      <c r="AB66" s="348">
        <v>5.8204000000000002</v>
      </c>
      <c r="AC66" s="348">
        <v>5.3677999999999999</v>
      </c>
      <c r="AD66" s="348">
        <v>5.2553999999999998</v>
      </c>
      <c r="AE66" s="348">
        <v>5.2504999999999997</v>
      </c>
      <c r="AF66" s="348">
        <v>4.3955000000000002</v>
      </c>
      <c r="AG66" s="569"/>
      <c r="AH66" s="346">
        <v>4</v>
      </c>
      <c r="AI66" s="346">
        <v>6</v>
      </c>
      <c r="AJ66" s="346">
        <v>9</v>
      </c>
      <c r="AK66" s="346">
        <v>9</v>
      </c>
      <c r="AL66" s="346">
        <v>9</v>
      </c>
      <c r="AM66" s="346">
        <v>9</v>
      </c>
      <c r="AN66" s="346">
        <v>9</v>
      </c>
      <c r="AO66" s="572">
        <v>9</v>
      </c>
      <c r="AP66" s="346">
        <v>9</v>
      </c>
      <c r="AQ66" s="346">
        <v>8</v>
      </c>
      <c r="AR66" s="346">
        <v>8</v>
      </c>
      <c r="AS66" s="346">
        <v>8</v>
      </c>
      <c r="AT66" s="346">
        <v>4</v>
      </c>
      <c r="AU66" s="346">
        <v>9</v>
      </c>
      <c r="AV66" s="346">
        <v>9</v>
      </c>
      <c r="AW66" s="346">
        <v>9</v>
      </c>
      <c r="AX66" s="346">
        <v>9</v>
      </c>
      <c r="AY66" s="346">
        <v>9</v>
      </c>
      <c r="AZ66" s="584"/>
      <c r="BA66" s="467">
        <v>18.96</v>
      </c>
      <c r="BB66" s="348">
        <v>65.86</v>
      </c>
      <c r="BC66" s="348" t="s">
        <v>430</v>
      </c>
      <c r="BD66" s="348" t="s">
        <v>430</v>
      </c>
      <c r="BE66" s="375" t="s">
        <v>430</v>
      </c>
      <c r="BF66" s="375">
        <v>15.18</v>
      </c>
      <c r="BG66" s="374"/>
      <c r="BH66" s="594">
        <v>15.18</v>
      </c>
      <c r="BI66" s="348">
        <v>51.78</v>
      </c>
      <c r="BJ66" s="348">
        <v>14.08</v>
      </c>
      <c r="BK66" s="348" t="s">
        <v>430</v>
      </c>
      <c r="BL66" s="348" t="s">
        <v>430</v>
      </c>
      <c r="BM66" s="375" t="s">
        <v>430</v>
      </c>
      <c r="BN66" s="375" t="s">
        <v>430</v>
      </c>
      <c r="BO66" s="375">
        <v>18.96</v>
      </c>
      <c r="BP66" s="375" t="s">
        <v>430</v>
      </c>
      <c r="BQ66" s="375" t="s">
        <v>430</v>
      </c>
      <c r="BR66" s="466"/>
      <c r="BS66" s="373" t="s">
        <v>430</v>
      </c>
      <c r="BT66" s="354">
        <v>9.4179675018835898</v>
      </c>
      <c r="BU66" s="430"/>
      <c r="BV66" s="374" t="s">
        <v>555</v>
      </c>
    </row>
    <row r="67" spans="1:74" s="355" customFormat="1" x14ac:dyDescent="0.25">
      <c r="A67" s="345" t="s">
        <v>7649</v>
      </c>
      <c r="B67" s="373"/>
      <c r="C67" s="719">
        <v>43796</v>
      </c>
      <c r="D67" s="373"/>
      <c r="E67" s="346">
        <v>601.22199999999998</v>
      </c>
      <c r="F67" s="373"/>
      <c r="G67" s="347">
        <v>1408.9773</v>
      </c>
      <c r="H67" s="374"/>
      <c r="I67" s="348">
        <v>0.35679</v>
      </c>
      <c r="J67" s="348">
        <v>6.8</v>
      </c>
      <c r="K67" s="348">
        <v>0.35572999999999999</v>
      </c>
      <c r="L67" s="348">
        <v>0.35671000000000003</v>
      </c>
      <c r="M67" s="348"/>
      <c r="N67" s="350">
        <v>-10.5016</v>
      </c>
      <c r="O67" s="348">
        <v>-0.5958</v>
      </c>
      <c r="P67" s="348">
        <v>2.6217999999999999</v>
      </c>
      <c r="Q67" s="348">
        <v>4.8474000000000004</v>
      </c>
      <c r="R67" s="348">
        <v>6.0392999999999999</v>
      </c>
      <c r="S67" s="348">
        <v>6.9576000000000002</v>
      </c>
      <c r="T67" s="348">
        <v>6.1425999999999998</v>
      </c>
      <c r="U67" s="354">
        <v>5.7670000000000003</v>
      </c>
      <c r="V67" s="348">
        <v>5.7172999999999998</v>
      </c>
      <c r="W67" s="348">
        <v>6.3110999999999997</v>
      </c>
      <c r="X67" s="348">
        <v>6.4032</v>
      </c>
      <c r="Y67" s="375">
        <v>5.6645000000000003</v>
      </c>
      <c r="Z67" s="348" t="s">
        <v>430</v>
      </c>
      <c r="AA67" s="348">
        <v>5.1912000000000003</v>
      </c>
      <c r="AB67" s="348">
        <v>6.4431000000000003</v>
      </c>
      <c r="AC67" s="348">
        <v>5.8837000000000002</v>
      </c>
      <c r="AD67" s="348">
        <v>5.7271999999999998</v>
      </c>
      <c r="AE67" s="348">
        <v>5.7215999999999996</v>
      </c>
      <c r="AF67" s="348">
        <v>5.2232000000000003</v>
      </c>
      <c r="AG67" s="569"/>
      <c r="AH67" s="346">
        <v>3</v>
      </c>
      <c r="AI67" s="346">
        <v>4</v>
      </c>
      <c r="AJ67" s="346">
        <v>5</v>
      </c>
      <c r="AK67" s="346">
        <v>3</v>
      </c>
      <c r="AL67" s="346">
        <v>8</v>
      </c>
      <c r="AM67" s="346">
        <v>6</v>
      </c>
      <c r="AN67" s="346">
        <v>6</v>
      </c>
      <c r="AO67" s="572">
        <v>6</v>
      </c>
      <c r="AP67" s="346">
        <v>5</v>
      </c>
      <c r="AQ67" s="346">
        <v>5</v>
      </c>
      <c r="AR67" s="346">
        <v>4</v>
      </c>
      <c r="AS67" s="346">
        <v>5</v>
      </c>
      <c r="AT67" s="346" t="s">
        <v>430</v>
      </c>
      <c r="AU67" s="346">
        <v>8</v>
      </c>
      <c r="AV67" s="346">
        <v>4</v>
      </c>
      <c r="AW67" s="346">
        <v>6</v>
      </c>
      <c r="AX67" s="346">
        <v>6</v>
      </c>
      <c r="AY67" s="346">
        <v>6</v>
      </c>
      <c r="AZ67" s="584"/>
      <c r="BA67" s="467">
        <v>6.79</v>
      </c>
      <c r="BB67" s="348">
        <v>85.28</v>
      </c>
      <c r="BC67" s="348" t="s">
        <v>430</v>
      </c>
      <c r="BD67" s="348">
        <v>1</v>
      </c>
      <c r="BE67" s="375" t="s">
        <v>430</v>
      </c>
      <c r="BF67" s="375">
        <v>6.93</v>
      </c>
      <c r="BG67" s="374"/>
      <c r="BH67" s="594">
        <v>6.93</v>
      </c>
      <c r="BI67" s="348">
        <v>62.27</v>
      </c>
      <c r="BJ67" s="348">
        <v>18.04</v>
      </c>
      <c r="BK67" s="348">
        <v>5.96</v>
      </c>
      <c r="BL67" s="348" t="s">
        <v>430</v>
      </c>
      <c r="BM67" s="375" t="s">
        <v>430</v>
      </c>
      <c r="BN67" s="375" t="s">
        <v>430</v>
      </c>
      <c r="BO67" s="375">
        <v>6.79</v>
      </c>
      <c r="BP67" s="375" t="s">
        <v>430</v>
      </c>
      <c r="BQ67" s="375" t="s">
        <v>430</v>
      </c>
      <c r="BR67" s="466"/>
      <c r="BS67" s="373" t="s">
        <v>430</v>
      </c>
      <c r="BT67" s="354">
        <v>14.1453649128291</v>
      </c>
      <c r="BU67" s="430"/>
      <c r="BV67" s="374" t="s">
        <v>555</v>
      </c>
    </row>
    <row r="68" spans="1:74" s="355" customFormat="1" x14ac:dyDescent="0.25">
      <c r="A68" s="345" t="s">
        <v>7650</v>
      </c>
      <c r="B68" s="373"/>
      <c r="C68" s="719">
        <v>45533</v>
      </c>
      <c r="D68" s="373"/>
      <c r="E68" s="346">
        <v>280.56</v>
      </c>
      <c r="F68" s="373"/>
      <c r="G68" s="347">
        <v>11.375500000000001</v>
      </c>
      <c r="H68" s="374"/>
      <c r="I68" s="348">
        <v>0.73</v>
      </c>
      <c r="J68" s="348">
        <v>7.13</v>
      </c>
      <c r="K68" s="348">
        <v>0.41</v>
      </c>
      <c r="L68" s="348">
        <v>0.45</v>
      </c>
      <c r="M68" s="348"/>
      <c r="N68" s="350">
        <v>-12.509399999999999</v>
      </c>
      <c r="O68" s="348">
        <v>0.21390000000000001</v>
      </c>
      <c r="P68" s="348">
        <v>2.9352999999999998</v>
      </c>
      <c r="Q68" s="348">
        <v>5.19</v>
      </c>
      <c r="R68" s="348">
        <v>6.4839000000000002</v>
      </c>
      <c r="S68" s="348">
        <v>7.1833</v>
      </c>
      <c r="T68" s="348">
        <v>6.1696999999999997</v>
      </c>
      <c r="U68" s="354">
        <v>5.9836999999999998</v>
      </c>
      <c r="V68" s="348">
        <v>6.0069999999999997</v>
      </c>
      <c r="W68" s="348" t="s">
        <v>430</v>
      </c>
      <c r="X68" s="348" t="s">
        <v>430</v>
      </c>
      <c r="Y68" s="375" t="s">
        <v>430</v>
      </c>
      <c r="Z68" s="348" t="s">
        <v>430</v>
      </c>
      <c r="AA68" s="348">
        <v>5.5923999999999996</v>
      </c>
      <c r="AB68" s="348">
        <v>6.3845999999999998</v>
      </c>
      <c r="AC68" s="348">
        <v>6.0792000000000002</v>
      </c>
      <c r="AD68" s="348">
        <v>6.0305</v>
      </c>
      <c r="AE68" s="348">
        <v>6.343</v>
      </c>
      <c r="AF68" s="348">
        <v>6.7417999999999996</v>
      </c>
      <c r="AG68" s="569"/>
      <c r="AH68" s="346">
        <v>5</v>
      </c>
      <c r="AI68" s="346">
        <v>2</v>
      </c>
      <c r="AJ68" s="346">
        <v>2</v>
      </c>
      <c r="AK68" s="346">
        <v>2</v>
      </c>
      <c r="AL68" s="346">
        <v>2</v>
      </c>
      <c r="AM68" s="346">
        <v>3</v>
      </c>
      <c r="AN68" s="346">
        <v>5</v>
      </c>
      <c r="AO68" s="572">
        <v>2</v>
      </c>
      <c r="AP68" s="346">
        <v>2</v>
      </c>
      <c r="AQ68" s="346" t="s">
        <v>430</v>
      </c>
      <c r="AR68" s="346" t="s">
        <v>430</v>
      </c>
      <c r="AS68" s="346" t="s">
        <v>430</v>
      </c>
      <c r="AT68" s="346" t="s">
        <v>430</v>
      </c>
      <c r="AU68" s="346">
        <v>3</v>
      </c>
      <c r="AV68" s="346">
        <v>7</v>
      </c>
      <c r="AW68" s="346">
        <v>2</v>
      </c>
      <c r="AX68" s="346">
        <v>2</v>
      </c>
      <c r="AY68" s="346">
        <v>2</v>
      </c>
      <c r="AZ68" s="584"/>
      <c r="BA68" s="467">
        <v>10.74</v>
      </c>
      <c r="BB68" s="348">
        <v>75.63</v>
      </c>
      <c r="BC68" s="348" t="s">
        <v>430</v>
      </c>
      <c r="BD68" s="348">
        <v>9.7899999999999991</v>
      </c>
      <c r="BE68" s="375">
        <v>41.57</v>
      </c>
      <c r="BF68" s="375">
        <v>3.84</v>
      </c>
      <c r="BG68" s="374"/>
      <c r="BH68" s="594">
        <v>3.83</v>
      </c>
      <c r="BI68" s="348">
        <v>28.55</v>
      </c>
      <c r="BJ68" s="348">
        <v>10</v>
      </c>
      <c r="BK68" s="348">
        <v>46.87</v>
      </c>
      <c r="BL68" s="348" t="s">
        <v>430</v>
      </c>
      <c r="BM68" s="375">
        <v>10.74</v>
      </c>
      <c r="BN68" s="375" t="s">
        <v>430</v>
      </c>
      <c r="BO68" s="375" t="s">
        <v>430</v>
      </c>
      <c r="BP68" s="375" t="s">
        <v>430</v>
      </c>
      <c r="BQ68" s="375">
        <v>41.57</v>
      </c>
      <c r="BR68" s="466"/>
      <c r="BS68" s="373">
        <v>8.8954149135600602</v>
      </c>
      <c r="BT68" s="354">
        <v>29.299374236371701</v>
      </c>
      <c r="BU68" s="430"/>
      <c r="BV68" s="374" t="s">
        <v>555</v>
      </c>
    </row>
    <row r="69" spans="1:74" s="355" customFormat="1" x14ac:dyDescent="0.25">
      <c r="A69" s="345" t="s">
        <v>7651</v>
      </c>
      <c r="B69" s="373"/>
      <c r="C69" s="719">
        <v>43755</v>
      </c>
      <c r="D69" s="373"/>
      <c r="E69" s="346">
        <v>216.73</v>
      </c>
      <c r="F69" s="373"/>
      <c r="G69" s="347">
        <v>1473.4991</v>
      </c>
      <c r="H69" s="374"/>
      <c r="I69" s="348">
        <v>0.50141999999999998</v>
      </c>
      <c r="J69" s="348">
        <v>7.06</v>
      </c>
      <c r="K69" s="348">
        <v>0.45616000000000001</v>
      </c>
      <c r="L69" s="348">
        <v>0.48836000000000002</v>
      </c>
      <c r="M69" s="348"/>
      <c r="N69" s="350">
        <v>-7.5857999999999999</v>
      </c>
      <c r="O69" s="348">
        <v>-6.1899999999999997E-2</v>
      </c>
      <c r="P69" s="348">
        <v>2.7783000000000002</v>
      </c>
      <c r="Q69" s="348">
        <v>5.3133999999999997</v>
      </c>
      <c r="R69" s="348">
        <v>6.6687000000000003</v>
      </c>
      <c r="S69" s="348">
        <v>7.3998999999999997</v>
      </c>
      <c r="T69" s="348">
        <v>6.6563999999999997</v>
      </c>
      <c r="U69" s="354">
        <v>6.1978</v>
      </c>
      <c r="V69" s="348">
        <v>6.1360999999999999</v>
      </c>
      <c r="W69" s="348">
        <v>6.7233999999999998</v>
      </c>
      <c r="X69" s="348">
        <v>6.8586</v>
      </c>
      <c r="Y69" s="375">
        <v>6.0933999999999999</v>
      </c>
      <c r="Z69" s="348" t="s">
        <v>430</v>
      </c>
      <c r="AA69" s="348">
        <v>5.9503000000000004</v>
      </c>
      <c r="AB69" s="348">
        <v>6.9676</v>
      </c>
      <c r="AC69" s="348">
        <v>6.3045</v>
      </c>
      <c r="AD69" s="348">
        <v>6.1718000000000002</v>
      </c>
      <c r="AE69" s="348">
        <v>6.5472000000000001</v>
      </c>
      <c r="AF69" s="348">
        <v>5.8251999999999997</v>
      </c>
      <c r="AG69" s="569"/>
      <c r="AH69" s="346">
        <v>2</v>
      </c>
      <c r="AI69" s="346">
        <v>3</v>
      </c>
      <c r="AJ69" s="346">
        <v>3</v>
      </c>
      <c r="AK69" s="346">
        <v>1</v>
      </c>
      <c r="AL69" s="346">
        <v>1</v>
      </c>
      <c r="AM69" s="346">
        <v>1</v>
      </c>
      <c r="AN69" s="346">
        <v>1</v>
      </c>
      <c r="AO69" s="572">
        <v>1</v>
      </c>
      <c r="AP69" s="346">
        <v>1</v>
      </c>
      <c r="AQ69" s="346">
        <v>1</v>
      </c>
      <c r="AR69" s="346">
        <v>1</v>
      </c>
      <c r="AS69" s="346">
        <v>1</v>
      </c>
      <c r="AT69" s="346" t="s">
        <v>430</v>
      </c>
      <c r="AU69" s="346">
        <v>1</v>
      </c>
      <c r="AV69" s="346">
        <v>1</v>
      </c>
      <c r="AW69" s="346">
        <v>1</v>
      </c>
      <c r="AX69" s="346">
        <v>1</v>
      </c>
      <c r="AY69" s="346">
        <v>1</v>
      </c>
      <c r="AZ69" s="584"/>
      <c r="BA69" s="467">
        <v>4.84</v>
      </c>
      <c r="BB69" s="348">
        <v>66.73</v>
      </c>
      <c r="BC69" s="348">
        <v>19.100000000000001</v>
      </c>
      <c r="BD69" s="348">
        <v>1.22</v>
      </c>
      <c r="BE69" s="375" t="s">
        <v>430</v>
      </c>
      <c r="BF69" s="375">
        <v>8.11</v>
      </c>
      <c r="BG69" s="374"/>
      <c r="BH69" s="594">
        <v>8.0299999999999994</v>
      </c>
      <c r="BI69" s="348">
        <v>28.99</v>
      </c>
      <c r="BJ69" s="348">
        <v>6.69</v>
      </c>
      <c r="BK69" s="348">
        <v>51.37</v>
      </c>
      <c r="BL69" s="348" t="s">
        <v>430</v>
      </c>
      <c r="BM69" s="375" t="s">
        <v>430</v>
      </c>
      <c r="BN69" s="375" t="s">
        <v>430</v>
      </c>
      <c r="BO69" s="375">
        <v>4.84</v>
      </c>
      <c r="BP69" s="375" t="s">
        <v>430</v>
      </c>
      <c r="BQ69" s="375" t="s">
        <v>430</v>
      </c>
      <c r="BR69" s="466"/>
      <c r="BS69" s="373">
        <v>8.7890760291210892</v>
      </c>
      <c r="BT69" s="354">
        <v>9.1571261590842905</v>
      </c>
      <c r="BU69" s="430"/>
      <c r="BV69" s="374" t="s">
        <v>555</v>
      </c>
    </row>
    <row r="70" spans="1:74" s="355" customFormat="1" x14ac:dyDescent="0.25">
      <c r="A70" s="345" t="s">
        <v>7652</v>
      </c>
      <c r="B70" s="373"/>
      <c r="C70" s="719">
        <v>39633</v>
      </c>
      <c r="D70" s="373"/>
      <c r="E70" s="346">
        <v>186.065</v>
      </c>
      <c r="F70" s="373"/>
      <c r="G70" s="347">
        <v>36.2744</v>
      </c>
      <c r="H70" s="374"/>
      <c r="I70" s="348">
        <v>0.41425000000000001</v>
      </c>
      <c r="J70" s="348">
        <v>6.69</v>
      </c>
      <c r="K70" s="348">
        <v>0.38466</v>
      </c>
      <c r="L70" s="348">
        <v>0.40438000000000002</v>
      </c>
      <c r="M70" s="348"/>
      <c r="N70" s="350">
        <v>-12.8751</v>
      </c>
      <c r="O70" s="348">
        <v>-0.872</v>
      </c>
      <c r="P70" s="348">
        <v>2.7469999999999999</v>
      </c>
      <c r="Q70" s="348">
        <v>4.6151999999999997</v>
      </c>
      <c r="R70" s="348">
        <v>6.2751000000000001</v>
      </c>
      <c r="S70" s="348">
        <v>6.9204999999999997</v>
      </c>
      <c r="T70" s="348">
        <v>6.0194000000000001</v>
      </c>
      <c r="U70" s="354">
        <v>5.5781000000000001</v>
      </c>
      <c r="V70" s="348">
        <v>5.5571999999999999</v>
      </c>
      <c r="W70" s="348">
        <v>6.2377000000000002</v>
      </c>
      <c r="X70" s="348">
        <v>6.3960999999999997</v>
      </c>
      <c r="Y70" s="375">
        <v>5.7469999999999999</v>
      </c>
      <c r="Z70" s="348">
        <v>6.7594000000000003</v>
      </c>
      <c r="AA70" s="348">
        <v>5.4150999999999998</v>
      </c>
      <c r="AB70" s="348">
        <v>6.4405999999999999</v>
      </c>
      <c r="AC70" s="348">
        <v>5.7168999999999999</v>
      </c>
      <c r="AD70" s="348">
        <v>5.5640999999999998</v>
      </c>
      <c r="AE70" s="348">
        <v>5.9306999999999999</v>
      </c>
      <c r="AF70" s="348">
        <v>7.3616999999999999</v>
      </c>
      <c r="AG70" s="569"/>
      <c r="AH70" s="346">
        <v>6</v>
      </c>
      <c r="AI70" s="346">
        <v>5</v>
      </c>
      <c r="AJ70" s="346">
        <v>4</v>
      </c>
      <c r="AK70" s="346">
        <v>6</v>
      </c>
      <c r="AL70" s="346">
        <v>5</v>
      </c>
      <c r="AM70" s="346">
        <v>7</v>
      </c>
      <c r="AN70" s="346">
        <v>8</v>
      </c>
      <c r="AO70" s="572">
        <v>8</v>
      </c>
      <c r="AP70" s="346">
        <v>8</v>
      </c>
      <c r="AQ70" s="346">
        <v>6</v>
      </c>
      <c r="AR70" s="346">
        <v>5</v>
      </c>
      <c r="AS70" s="346">
        <v>3</v>
      </c>
      <c r="AT70" s="346">
        <v>1</v>
      </c>
      <c r="AU70" s="346">
        <v>6</v>
      </c>
      <c r="AV70" s="346">
        <v>5</v>
      </c>
      <c r="AW70" s="346">
        <v>8</v>
      </c>
      <c r="AX70" s="346">
        <v>8</v>
      </c>
      <c r="AY70" s="346">
        <v>5</v>
      </c>
      <c r="AZ70" s="584"/>
      <c r="BA70" s="467">
        <v>8.15</v>
      </c>
      <c r="BB70" s="348">
        <v>76.12</v>
      </c>
      <c r="BC70" s="348">
        <v>2.83</v>
      </c>
      <c r="BD70" s="348">
        <v>2.84</v>
      </c>
      <c r="BE70" s="375" t="s">
        <v>430</v>
      </c>
      <c r="BF70" s="375">
        <v>10.06</v>
      </c>
      <c r="BG70" s="374"/>
      <c r="BH70" s="594">
        <v>10.06</v>
      </c>
      <c r="BI70" s="348">
        <v>42.8</v>
      </c>
      <c r="BJ70" s="348">
        <v>17.989999999999998</v>
      </c>
      <c r="BK70" s="348">
        <v>21</v>
      </c>
      <c r="BL70" s="348" t="s">
        <v>430</v>
      </c>
      <c r="BM70" s="375" t="s">
        <v>430</v>
      </c>
      <c r="BN70" s="375" t="s">
        <v>430</v>
      </c>
      <c r="BO70" s="375">
        <v>8.15</v>
      </c>
      <c r="BP70" s="375" t="s">
        <v>430</v>
      </c>
      <c r="BQ70" s="375" t="s">
        <v>430</v>
      </c>
      <c r="BR70" s="466"/>
      <c r="BS70" s="373">
        <v>4.5215631209043101</v>
      </c>
      <c r="BT70" s="354">
        <v>17.992823073598601</v>
      </c>
      <c r="BU70" s="430"/>
      <c r="BV70" s="374" t="s">
        <v>555</v>
      </c>
    </row>
    <row r="71" spans="1:74" s="355" customFormat="1" x14ac:dyDescent="0.25">
      <c r="A71" s="345" t="s">
        <v>7653</v>
      </c>
      <c r="B71" s="373"/>
      <c r="C71" s="719">
        <v>39646</v>
      </c>
      <c r="D71" s="373"/>
      <c r="E71" s="346">
        <v>178.29</v>
      </c>
      <c r="F71" s="373"/>
      <c r="G71" s="347">
        <v>3375.4832000000001</v>
      </c>
      <c r="H71" s="374"/>
      <c r="I71" s="348">
        <v>0.42</v>
      </c>
      <c r="J71" s="348">
        <v>6.7</v>
      </c>
      <c r="K71" s="348">
        <v>0.41</v>
      </c>
      <c r="L71" s="348">
        <v>0.42</v>
      </c>
      <c r="M71" s="348"/>
      <c r="N71" s="350">
        <v>-14.3889</v>
      </c>
      <c r="O71" s="348">
        <v>-1.5929</v>
      </c>
      <c r="P71" s="348">
        <v>2.1522999999999999</v>
      </c>
      <c r="Q71" s="348">
        <v>4.407</v>
      </c>
      <c r="R71" s="348">
        <v>6.0860000000000003</v>
      </c>
      <c r="S71" s="348">
        <v>6.9889999999999999</v>
      </c>
      <c r="T71" s="348">
        <v>6.3775000000000004</v>
      </c>
      <c r="U71" s="354">
        <v>5.923</v>
      </c>
      <c r="V71" s="348">
        <v>5.8719999999999999</v>
      </c>
      <c r="W71" s="348">
        <v>6.3747999999999996</v>
      </c>
      <c r="X71" s="348">
        <v>6.3808999999999996</v>
      </c>
      <c r="Y71" s="375">
        <v>5.7362000000000002</v>
      </c>
      <c r="Z71" s="348">
        <v>6.1816000000000004</v>
      </c>
      <c r="AA71" s="348">
        <v>5.2263000000000002</v>
      </c>
      <c r="AB71" s="348">
        <v>6.4127000000000001</v>
      </c>
      <c r="AC71" s="348">
        <v>6.0382999999999996</v>
      </c>
      <c r="AD71" s="348">
        <v>5.9051</v>
      </c>
      <c r="AE71" s="348">
        <v>5.6692</v>
      </c>
      <c r="AF71" s="348">
        <v>6.9505999999999997</v>
      </c>
      <c r="AG71" s="569"/>
      <c r="AH71" s="346">
        <v>8</v>
      </c>
      <c r="AI71" s="346">
        <v>9</v>
      </c>
      <c r="AJ71" s="346">
        <v>8</v>
      </c>
      <c r="AK71" s="346">
        <v>8</v>
      </c>
      <c r="AL71" s="346">
        <v>7</v>
      </c>
      <c r="AM71" s="346">
        <v>5</v>
      </c>
      <c r="AN71" s="346">
        <v>2</v>
      </c>
      <c r="AO71" s="572">
        <v>3</v>
      </c>
      <c r="AP71" s="346">
        <v>3</v>
      </c>
      <c r="AQ71" s="346">
        <v>3</v>
      </c>
      <c r="AR71" s="346">
        <v>6</v>
      </c>
      <c r="AS71" s="346">
        <v>4</v>
      </c>
      <c r="AT71" s="346">
        <v>2</v>
      </c>
      <c r="AU71" s="346">
        <v>7</v>
      </c>
      <c r="AV71" s="346">
        <v>6</v>
      </c>
      <c r="AW71" s="346">
        <v>3</v>
      </c>
      <c r="AX71" s="346">
        <v>3</v>
      </c>
      <c r="AY71" s="346">
        <v>8</v>
      </c>
      <c r="AZ71" s="584"/>
      <c r="BA71" s="467">
        <v>7.25</v>
      </c>
      <c r="BB71" s="348">
        <v>77.42</v>
      </c>
      <c r="BC71" s="348" t="s">
        <v>430</v>
      </c>
      <c r="BD71" s="348">
        <v>6.56</v>
      </c>
      <c r="BE71" s="375" t="s">
        <v>430</v>
      </c>
      <c r="BF71" s="375">
        <v>8.76</v>
      </c>
      <c r="BG71" s="374"/>
      <c r="BH71" s="594">
        <v>8.76</v>
      </c>
      <c r="BI71" s="348">
        <v>55.98</v>
      </c>
      <c r="BJ71" s="348">
        <v>14.28</v>
      </c>
      <c r="BK71" s="348">
        <v>13.73</v>
      </c>
      <c r="BL71" s="348" t="s">
        <v>430</v>
      </c>
      <c r="BM71" s="375" t="s">
        <v>430</v>
      </c>
      <c r="BN71" s="375" t="s">
        <v>430</v>
      </c>
      <c r="BO71" s="375">
        <v>7.25</v>
      </c>
      <c r="BP71" s="375" t="s">
        <v>430</v>
      </c>
      <c r="BQ71" s="375" t="s">
        <v>430</v>
      </c>
      <c r="BR71" s="466"/>
      <c r="BS71" s="373">
        <v>5.7155955994284398</v>
      </c>
      <c r="BT71" s="354">
        <v>21.037548337896201</v>
      </c>
      <c r="BU71" s="430"/>
      <c r="BV71" s="374" t="s">
        <v>555</v>
      </c>
    </row>
    <row r="72" spans="1:74" s="355" customFormat="1" x14ac:dyDescent="0.25">
      <c r="A72" s="345" t="s">
        <v>7654</v>
      </c>
      <c r="B72" s="373"/>
      <c r="C72" s="719">
        <v>44319</v>
      </c>
      <c r="D72" s="373"/>
      <c r="E72" s="346">
        <v>173.65</v>
      </c>
      <c r="F72" s="373"/>
      <c r="G72" s="347">
        <v>1316.6205</v>
      </c>
      <c r="H72" s="374"/>
      <c r="I72" s="348">
        <v>0.34521000000000002</v>
      </c>
      <c r="J72" s="348">
        <v>6.54</v>
      </c>
      <c r="K72" s="348">
        <v>0.33972999999999998</v>
      </c>
      <c r="L72" s="348">
        <v>0.34521000000000002</v>
      </c>
      <c r="M72" s="348"/>
      <c r="N72" s="350">
        <v>-6.6744000000000003</v>
      </c>
      <c r="O72" s="348">
        <v>0.78369999999999995</v>
      </c>
      <c r="P72" s="348">
        <v>3.0889000000000002</v>
      </c>
      <c r="Q72" s="348">
        <v>4.6105</v>
      </c>
      <c r="R72" s="348">
        <v>6.141</v>
      </c>
      <c r="S72" s="348">
        <v>6.5664999999999996</v>
      </c>
      <c r="T72" s="348">
        <v>6.0331999999999999</v>
      </c>
      <c r="U72" s="354">
        <v>5.6763000000000003</v>
      </c>
      <c r="V72" s="348">
        <v>5.63</v>
      </c>
      <c r="W72" s="348">
        <v>6.1318000000000001</v>
      </c>
      <c r="X72" s="348">
        <v>6.2618999999999998</v>
      </c>
      <c r="Y72" s="375">
        <v>5.4705000000000004</v>
      </c>
      <c r="Z72" s="348" t="s">
        <v>430</v>
      </c>
      <c r="AA72" s="348">
        <v>5.4154999999999998</v>
      </c>
      <c r="AB72" s="348">
        <v>6.3392999999999997</v>
      </c>
      <c r="AC72" s="348">
        <v>5.7702999999999998</v>
      </c>
      <c r="AD72" s="348">
        <v>5.6726000000000001</v>
      </c>
      <c r="AE72" s="348">
        <v>5.6919000000000004</v>
      </c>
      <c r="AF72" s="348">
        <v>5.3255999999999997</v>
      </c>
      <c r="AG72" s="569"/>
      <c r="AH72" s="346">
        <v>1</v>
      </c>
      <c r="AI72" s="346">
        <v>1</v>
      </c>
      <c r="AJ72" s="346">
        <v>1</v>
      </c>
      <c r="AK72" s="346">
        <v>7</v>
      </c>
      <c r="AL72" s="346">
        <v>6</v>
      </c>
      <c r="AM72" s="346">
        <v>8</v>
      </c>
      <c r="AN72" s="346">
        <v>7</v>
      </c>
      <c r="AO72" s="572">
        <v>7</v>
      </c>
      <c r="AP72" s="346">
        <v>7</v>
      </c>
      <c r="AQ72" s="346">
        <v>7</v>
      </c>
      <c r="AR72" s="346">
        <v>7</v>
      </c>
      <c r="AS72" s="346">
        <v>7</v>
      </c>
      <c r="AT72" s="346" t="s">
        <v>430</v>
      </c>
      <c r="AU72" s="346">
        <v>5</v>
      </c>
      <c r="AV72" s="346">
        <v>8</v>
      </c>
      <c r="AW72" s="346">
        <v>7</v>
      </c>
      <c r="AX72" s="346">
        <v>7</v>
      </c>
      <c r="AY72" s="346">
        <v>7</v>
      </c>
      <c r="AZ72" s="584"/>
      <c r="BA72" s="467">
        <v>9.17</v>
      </c>
      <c r="BB72" s="348">
        <v>83.93</v>
      </c>
      <c r="BC72" s="348" t="s">
        <v>430</v>
      </c>
      <c r="BD72" s="348" t="s">
        <v>430</v>
      </c>
      <c r="BE72" s="375" t="s">
        <v>430</v>
      </c>
      <c r="BF72" s="375">
        <v>6.9</v>
      </c>
      <c r="BG72" s="374"/>
      <c r="BH72" s="594">
        <v>6.9</v>
      </c>
      <c r="BI72" s="348">
        <v>52.33</v>
      </c>
      <c r="BJ72" s="348">
        <v>15.89</v>
      </c>
      <c r="BK72" s="348">
        <v>15.7</v>
      </c>
      <c r="BL72" s="348" t="s">
        <v>430</v>
      </c>
      <c r="BM72" s="375" t="s">
        <v>430</v>
      </c>
      <c r="BN72" s="375" t="s">
        <v>430</v>
      </c>
      <c r="BO72" s="375">
        <v>9.17</v>
      </c>
      <c r="BP72" s="375" t="s">
        <v>430</v>
      </c>
      <c r="BQ72" s="375" t="s">
        <v>430</v>
      </c>
      <c r="BR72" s="466"/>
      <c r="BS72" s="373">
        <v>3.6823836503682399</v>
      </c>
      <c r="BT72" s="354">
        <v>6.7271618606727204</v>
      </c>
      <c r="BU72" s="430"/>
      <c r="BV72" s="374" t="s">
        <v>555</v>
      </c>
    </row>
    <row r="73" spans="1:74" x14ac:dyDescent="0.25">
      <c r="A73" s="318" t="s">
        <v>93</v>
      </c>
      <c r="B73" s="43"/>
      <c r="C73" s="720"/>
      <c r="D73" s="43"/>
      <c r="E73" s="51"/>
      <c r="F73" s="43"/>
      <c r="G73" s="55"/>
      <c r="H73" s="66"/>
      <c r="I73" s="59"/>
      <c r="J73" s="59"/>
      <c r="K73" s="59"/>
      <c r="L73" s="59"/>
      <c r="M73" s="59"/>
      <c r="N73" s="70">
        <v>-11.7224</v>
      </c>
      <c r="O73" s="59">
        <v>-0.72270000000000001</v>
      </c>
      <c r="P73" s="59">
        <v>2.5385</v>
      </c>
      <c r="Q73" s="59">
        <v>4.7477</v>
      </c>
      <c r="R73" s="59">
        <v>6.2404999999999999</v>
      </c>
      <c r="S73" s="59">
        <v>6.9398</v>
      </c>
      <c r="T73" s="59">
        <v>6.1894999999999998</v>
      </c>
      <c r="U73" s="88">
        <v>5.7861000000000002</v>
      </c>
      <c r="V73" s="59">
        <v>5.7403000000000004</v>
      </c>
      <c r="W73" s="59">
        <v>6.2446000000000002</v>
      </c>
      <c r="X73" s="59">
        <v>6.3585000000000003</v>
      </c>
      <c r="Y73" s="276">
        <v>5.6459000000000001</v>
      </c>
      <c r="Z73" s="59">
        <v>5.5152999999999999</v>
      </c>
      <c r="AA73" s="59">
        <v>5.4265999999999996</v>
      </c>
      <c r="AB73" s="59">
        <v>6.4713000000000003</v>
      </c>
      <c r="AC73" s="59">
        <v>5.8983999999999996</v>
      </c>
      <c r="AD73" s="59">
        <v>5.7679999999999998</v>
      </c>
      <c r="AE73" s="59">
        <v>5.9265999999999996</v>
      </c>
      <c r="AF73" s="59">
        <v>5.9869000000000003</v>
      </c>
      <c r="AG73" s="553"/>
      <c r="AH73" s="51">
        <v>9</v>
      </c>
      <c r="AI73" s="51">
        <v>9</v>
      </c>
      <c r="AJ73" s="51">
        <v>9</v>
      </c>
      <c r="AK73" s="51">
        <v>9</v>
      </c>
      <c r="AL73" s="51">
        <v>9</v>
      </c>
      <c r="AM73" s="51">
        <v>9</v>
      </c>
      <c r="AN73" s="51">
        <v>9</v>
      </c>
      <c r="AO73" s="560">
        <v>9</v>
      </c>
      <c r="AP73" s="51">
        <v>9</v>
      </c>
      <c r="AQ73" s="51">
        <v>8</v>
      </c>
      <c r="AR73" s="51">
        <v>8</v>
      </c>
      <c r="AS73" s="51">
        <v>8</v>
      </c>
      <c r="AT73" s="51">
        <v>4</v>
      </c>
      <c r="AU73" s="51">
        <v>9</v>
      </c>
      <c r="AV73" s="51">
        <v>9</v>
      </c>
      <c r="AW73" s="51">
        <v>9</v>
      </c>
      <c r="AX73" s="51">
        <v>9</v>
      </c>
      <c r="AY73" s="51">
        <v>9</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60"/>
      <c r="N74" s="71">
        <v>-6.6744000000000003</v>
      </c>
      <c r="O74" s="60">
        <v>0.78369999999999995</v>
      </c>
      <c r="P74" s="60">
        <v>3.0889000000000002</v>
      </c>
      <c r="Q74" s="60">
        <v>5.3133999999999997</v>
      </c>
      <c r="R74" s="60">
        <v>6.6687000000000003</v>
      </c>
      <c r="S74" s="60">
        <v>7.3998999999999997</v>
      </c>
      <c r="T74" s="60">
        <v>6.6563999999999997</v>
      </c>
      <c r="U74" s="89">
        <v>6.1978</v>
      </c>
      <c r="V74" s="60">
        <v>6.1360999999999999</v>
      </c>
      <c r="W74" s="60">
        <v>6.7233999999999998</v>
      </c>
      <c r="X74" s="60">
        <v>6.8586</v>
      </c>
      <c r="Y74" s="277">
        <v>6.0933999999999999</v>
      </c>
      <c r="Z74" s="60">
        <v>6.7594000000000003</v>
      </c>
      <c r="AA74" s="60">
        <v>5.9503000000000004</v>
      </c>
      <c r="AB74" s="60">
        <v>6.9676</v>
      </c>
      <c r="AC74" s="60">
        <v>6.3045</v>
      </c>
      <c r="AD74" s="60">
        <v>6.1718000000000002</v>
      </c>
      <c r="AE74" s="60">
        <v>6.5472000000000001</v>
      </c>
      <c r="AF74" s="60">
        <v>7.3616999999999999</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60"/>
      <c r="N75" s="71">
        <v>-14.767300000000001</v>
      </c>
      <c r="O75" s="60">
        <v>-1.5929</v>
      </c>
      <c r="P75" s="60">
        <v>2.0310999999999999</v>
      </c>
      <c r="Q75" s="60">
        <v>4.1417999999999999</v>
      </c>
      <c r="R75" s="60">
        <v>5.6700999999999997</v>
      </c>
      <c r="S75" s="60">
        <v>6.1199000000000003</v>
      </c>
      <c r="T75" s="60">
        <v>5.6368999999999998</v>
      </c>
      <c r="U75" s="89">
        <v>5.2793000000000001</v>
      </c>
      <c r="V75" s="60">
        <v>5.2358000000000002</v>
      </c>
      <c r="W75" s="60">
        <v>5.4824000000000002</v>
      </c>
      <c r="X75" s="60">
        <v>5.6837999999999997</v>
      </c>
      <c r="Y75" s="277">
        <v>5.0191999999999997</v>
      </c>
      <c r="Z75" s="60">
        <v>3.6017000000000001</v>
      </c>
      <c r="AA75" s="60">
        <v>4.8810000000000002</v>
      </c>
      <c r="AB75" s="60">
        <v>5.8204000000000002</v>
      </c>
      <c r="AC75" s="60">
        <v>5.3677999999999999</v>
      </c>
      <c r="AD75" s="60">
        <v>5.2553999999999998</v>
      </c>
      <c r="AE75" s="60">
        <v>5.2504999999999997</v>
      </c>
      <c r="AF75" s="60">
        <v>4.3955000000000002</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61"/>
      <c r="N76" s="72">
        <v>-12.509399999999999</v>
      </c>
      <c r="O76" s="61">
        <v>-0.872</v>
      </c>
      <c r="P76" s="61">
        <v>2.6217999999999999</v>
      </c>
      <c r="Q76" s="61">
        <v>4.774</v>
      </c>
      <c r="R76" s="61">
        <v>6.2751000000000001</v>
      </c>
      <c r="S76" s="61">
        <v>6.9889999999999999</v>
      </c>
      <c r="T76" s="61">
        <v>6.1696999999999997</v>
      </c>
      <c r="U76" s="90">
        <v>5.7981999999999996</v>
      </c>
      <c r="V76" s="61">
        <v>5.7172999999999998</v>
      </c>
      <c r="W76" s="61">
        <v>6.3117000000000001</v>
      </c>
      <c r="X76" s="61">
        <v>6.3996500000000003</v>
      </c>
      <c r="Y76" s="279">
        <v>5.7003500000000003</v>
      </c>
      <c r="Z76" s="61">
        <v>5.8499499999999998</v>
      </c>
      <c r="AA76" s="61">
        <v>5.4154999999999998</v>
      </c>
      <c r="AB76" s="61">
        <v>6.4405999999999999</v>
      </c>
      <c r="AC76" s="61">
        <v>5.9097999999999997</v>
      </c>
      <c r="AD76" s="61">
        <v>5.7545999999999999</v>
      </c>
      <c r="AE76" s="61">
        <v>5.9306999999999999</v>
      </c>
      <c r="AF76" s="61">
        <v>5.8251999999999997</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91</v>
      </c>
      <c r="B77" s="69"/>
      <c r="C77" s="726"/>
      <c r="D77" s="69"/>
      <c r="E77" s="40"/>
      <c r="F77" s="69"/>
      <c r="G77" s="40"/>
      <c r="H77" s="69"/>
      <c r="I77" s="62"/>
      <c r="J77" s="62"/>
      <c r="K77" s="62"/>
      <c r="L77" s="62"/>
      <c r="M77" s="62"/>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312"/>
      <c r="AP77" s="247"/>
      <c r="AQ77" s="247"/>
      <c r="AR77" s="247"/>
      <c r="AS77" s="247"/>
      <c r="AT77" s="247"/>
      <c r="AU77" s="247"/>
      <c r="AV77" s="247"/>
      <c r="AW77" s="247"/>
      <c r="AX77" s="247"/>
      <c r="AY77" s="247"/>
      <c r="AZ77" s="69"/>
      <c r="BA77" s="540"/>
      <c r="BB77" s="245"/>
      <c r="BC77" s="245"/>
      <c r="BD77" s="245"/>
      <c r="BE77" s="245"/>
      <c r="BF77" s="245"/>
      <c r="BG77" s="69"/>
      <c r="BH77" s="540"/>
      <c r="BI77" s="245"/>
      <c r="BJ77" s="245"/>
      <c r="BK77" s="245"/>
      <c r="BL77" s="245"/>
      <c r="BM77" s="245"/>
      <c r="BN77" s="245"/>
      <c r="BO77" s="245"/>
      <c r="BP77" s="245"/>
      <c r="BQ77" s="245"/>
      <c r="BR77" s="69"/>
      <c r="BS77" s="40"/>
      <c r="BT77" s="40"/>
      <c r="BU77" s="41"/>
      <c r="BV77" s="69"/>
    </row>
    <row r="78" spans="1:74" s="107" customFormat="1" x14ac:dyDescent="0.25">
      <c r="A78" s="685" t="s">
        <v>7602</v>
      </c>
      <c r="B78" s="406"/>
      <c r="C78" s="730"/>
      <c r="D78" s="406"/>
      <c r="E78" s="401"/>
      <c r="F78" s="406"/>
      <c r="G78" s="401"/>
      <c r="H78" s="406"/>
      <c r="I78" s="405"/>
      <c r="J78" s="405"/>
      <c r="K78" s="405"/>
      <c r="L78" s="405"/>
      <c r="M78" s="405"/>
      <c r="N78" s="407" t="s">
        <v>430</v>
      </c>
      <c r="O78" s="405" t="s">
        <v>430</v>
      </c>
      <c r="P78" s="405" t="s">
        <v>430</v>
      </c>
      <c r="Q78" s="405" t="s">
        <v>430</v>
      </c>
      <c r="R78" s="405" t="s">
        <v>430</v>
      </c>
      <c r="S78" s="405" t="s">
        <v>430</v>
      </c>
      <c r="T78" s="405" t="s">
        <v>430</v>
      </c>
      <c r="U78" s="411" t="s">
        <v>430</v>
      </c>
      <c r="V78" s="405" t="s">
        <v>430</v>
      </c>
      <c r="W78" s="405" t="s">
        <v>430</v>
      </c>
      <c r="X78" s="405" t="s">
        <v>430</v>
      </c>
      <c r="Y78" s="410" t="s">
        <v>430</v>
      </c>
      <c r="Z78" s="405" t="s">
        <v>430</v>
      </c>
      <c r="AA78" s="405" t="s">
        <v>430</v>
      </c>
      <c r="AB78" s="405" t="s">
        <v>430</v>
      </c>
      <c r="AC78" s="405" t="s">
        <v>430</v>
      </c>
      <c r="AD78" s="405" t="s">
        <v>430</v>
      </c>
      <c r="AE78" s="405" t="s">
        <v>430</v>
      </c>
      <c r="AF78" s="405" t="s">
        <v>430</v>
      </c>
      <c r="AG78" s="629"/>
      <c r="AH78" s="403"/>
      <c r="AI78" s="403"/>
      <c r="AJ78" s="403"/>
      <c r="AK78" s="403"/>
      <c r="AL78" s="403"/>
      <c r="AM78" s="403"/>
      <c r="AN78" s="403"/>
      <c r="AO78" s="700"/>
      <c r="AP78" s="403"/>
      <c r="AQ78" s="403"/>
      <c r="AR78" s="403"/>
      <c r="AS78" s="403"/>
      <c r="AT78" s="403"/>
      <c r="AU78" s="426"/>
      <c r="AV78" s="426"/>
      <c r="AW78" s="426"/>
      <c r="AX78" s="426"/>
      <c r="AY78" s="426"/>
      <c r="AZ78" s="406"/>
      <c r="BA78" s="478"/>
      <c r="BB78" s="410"/>
      <c r="BC78" s="410"/>
      <c r="BD78" s="410"/>
      <c r="BE78" s="410"/>
      <c r="BF78" s="410"/>
      <c r="BG78" s="406"/>
      <c r="BH78" s="478"/>
      <c r="BI78" s="410"/>
      <c r="BJ78" s="410"/>
      <c r="BK78" s="410"/>
      <c r="BL78" s="410"/>
      <c r="BM78" s="410"/>
      <c r="BN78" s="410"/>
      <c r="BO78" s="410"/>
      <c r="BP78" s="410"/>
      <c r="BQ78" s="410"/>
      <c r="BR78" s="406"/>
      <c r="BS78" s="401"/>
      <c r="BT78" s="401"/>
      <c r="BU78" s="401"/>
      <c r="BV78" s="427"/>
    </row>
    <row r="79" spans="1:74" s="107" customFormat="1" x14ac:dyDescent="0.25">
      <c r="A79" s="686" t="s">
        <v>7603</v>
      </c>
      <c r="B79" s="374"/>
      <c r="C79" s="731"/>
      <c r="D79" s="374"/>
      <c r="E79" s="372"/>
      <c r="F79" s="374"/>
      <c r="G79" s="372"/>
      <c r="H79" s="374"/>
      <c r="I79" s="348"/>
      <c r="J79" s="348"/>
      <c r="K79" s="348"/>
      <c r="L79" s="348"/>
      <c r="M79" s="348"/>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429"/>
      <c r="AZ79" s="374"/>
      <c r="BA79" s="479"/>
      <c r="BB79" s="375"/>
      <c r="BC79" s="375"/>
      <c r="BD79" s="375"/>
      <c r="BE79" s="375"/>
      <c r="BF79" s="375"/>
      <c r="BG79" s="374"/>
      <c r="BH79" s="479"/>
      <c r="BI79" s="375"/>
      <c r="BJ79" s="375"/>
      <c r="BK79" s="375"/>
      <c r="BL79" s="375"/>
      <c r="BM79" s="375"/>
      <c r="BN79" s="375"/>
      <c r="BO79" s="375"/>
      <c r="BP79" s="375"/>
      <c r="BQ79" s="375"/>
      <c r="BR79" s="374"/>
      <c r="BS79" s="372"/>
      <c r="BT79" s="372"/>
      <c r="BU79" s="372"/>
      <c r="BV79" s="430"/>
    </row>
    <row r="80" spans="1:74" s="107" customFormat="1" x14ac:dyDescent="0.25">
      <c r="A80" s="687" t="s">
        <v>7604</v>
      </c>
      <c r="B80" s="417"/>
      <c r="C80" s="744"/>
      <c r="D80" s="417"/>
      <c r="E80" s="412"/>
      <c r="F80" s="417"/>
      <c r="G80" s="412"/>
      <c r="H80" s="417"/>
      <c r="I80" s="416"/>
      <c r="J80" s="416"/>
      <c r="K80" s="416"/>
      <c r="L80" s="416"/>
      <c r="M80" s="416"/>
      <c r="N80" s="418" t="s">
        <v>430</v>
      </c>
      <c r="O80" s="416" t="s">
        <v>430</v>
      </c>
      <c r="P80" s="416" t="s">
        <v>430</v>
      </c>
      <c r="Q80" s="416" t="s">
        <v>430</v>
      </c>
      <c r="R80" s="416" t="s">
        <v>430</v>
      </c>
      <c r="S80" s="416" t="s">
        <v>430</v>
      </c>
      <c r="T80" s="416" t="s">
        <v>430</v>
      </c>
      <c r="U80" s="422" t="s">
        <v>430</v>
      </c>
      <c r="V80" s="416" t="s">
        <v>430</v>
      </c>
      <c r="W80" s="416" t="s">
        <v>430</v>
      </c>
      <c r="X80" s="416" t="s">
        <v>430</v>
      </c>
      <c r="Y80" s="421" t="s">
        <v>430</v>
      </c>
      <c r="Z80" s="416" t="s">
        <v>430</v>
      </c>
      <c r="AA80" s="416" t="s">
        <v>430</v>
      </c>
      <c r="AB80" s="416" t="s">
        <v>430</v>
      </c>
      <c r="AC80" s="416" t="s">
        <v>430</v>
      </c>
      <c r="AD80" s="416" t="s">
        <v>430</v>
      </c>
      <c r="AE80" s="416" t="s">
        <v>430</v>
      </c>
      <c r="AF80" s="416" t="s">
        <v>430</v>
      </c>
      <c r="AG80" s="575"/>
      <c r="AH80" s="414"/>
      <c r="AI80" s="414"/>
      <c r="AJ80" s="414"/>
      <c r="AK80" s="414"/>
      <c r="AL80" s="414"/>
      <c r="AM80" s="414"/>
      <c r="AN80" s="414"/>
      <c r="AO80" s="701"/>
      <c r="AP80" s="414"/>
      <c r="AQ80" s="414"/>
      <c r="AR80" s="414"/>
      <c r="AS80" s="414"/>
      <c r="AT80" s="414"/>
      <c r="AU80" s="633"/>
      <c r="AV80" s="633"/>
      <c r="AW80" s="633"/>
      <c r="AX80" s="633"/>
      <c r="AY80" s="633"/>
      <c r="AZ80" s="417"/>
      <c r="BA80" s="480"/>
      <c r="BB80" s="421"/>
      <c r="BC80" s="421"/>
      <c r="BD80" s="421"/>
      <c r="BE80" s="421"/>
      <c r="BF80" s="421"/>
      <c r="BG80" s="417"/>
      <c r="BH80" s="480"/>
      <c r="BI80" s="421"/>
      <c r="BJ80" s="421"/>
      <c r="BK80" s="421"/>
      <c r="BL80" s="421"/>
      <c r="BM80" s="421"/>
      <c r="BN80" s="421"/>
      <c r="BO80" s="421"/>
      <c r="BP80" s="421"/>
      <c r="BQ80" s="421"/>
      <c r="BR80" s="417"/>
      <c r="BS80" s="412"/>
      <c r="BT80" s="412"/>
      <c r="BU80" s="412"/>
      <c r="BV80" s="546"/>
    </row>
    <row r="81" spans="1:65" x14ac:dyDescent="0.25">
      <c r="BM81" s="277"/>
    </row>
    <row r="82" spans="1:65" x14ac:dyDescent="0.25">
      <c r="BM82" s="277"/>
    </row>
    <row r="83" spans="1:65" x14ac:dyDescent="0.25">
      <c r="BM83" s="277"/>
    </row>
    <row r="84" spans="1:65" hidden="1" x14ac:dyDescent="0.25">
      <c r="A84" s="488" t="s">
        <v>179</v>
      </c>
      <c r="BM84" s="277"/>
    </row>
    <row r="85" spans="1:65" x14ac:dyDescent="0.25">
      <c r="A85" s="488" t="s">
        <v>10490</v>
      </c>
      <c r="BM85" s="277"/>
    </row>
    <row r="86" spans="1:65" x14ac:dyDescent="0.25">
      <c r="A86" s="488" t="s">
        <v>350</v>
      </c>
      <c r="BM86"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5675E-A171-484C-89C2-7A20C7DBB7C8}">
  <sheetPr codeName="Sheet27"/>
  <dimension ref="A1:BV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7.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231</v>
      </c>
    </row>
    <row r="4" spans="1:74" x14ac:dyDescent="0.25">
      <c r="A4" s="488" t="s">
        <v>425</v>
      </c>
    </row>
    <row r="5" spans="1:74" ht="33" x14ac:dyDescent="0.25">
      <c r="A5" s="1072" t="s">
        <v>232</v>
      </c>
      <c r="B5" s="1073"/>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072"/>
      <c r="B6" s="1074"/>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323" t="s">
        <v>233</v>
      </c>
      <c r="B7" s="69"/>
      <c r="C7" s="726"/>
      <c r="D7" s="46"/>
      <c r="E7" s="40"/>
      <c r="F7" s="46"/>
      <c r="G7" s="40"/>
      <c r="H7" s="69"/>
      <c r="I7" s="40"/>
      <c r="J7" s="40"/>
      <c r="K7" s="40"/>
      <c r="L7" s="40"/>
      <c r="M7" s="69"/>
      <c r="N7" s="245"/>
      <c r="O7" s="245"/>
      <c r="P7" s="245"/>
      <c r="Q7" s="245"/>
      <c r="R7" s="245"/>
      <c r="S7" s="245"/>
      <c r="T7" s="245"/>
      <c r="U7" s="245"/>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7657</v>
      </c>
      <c r="B8" s="370"/>
      <c r="C8" s="718">
        <v>41275</v>
      </c>
      <c r="D8" s="369"/>
      <c r="E8" s="338">
        <v>21480</v>
      </c>
      <c r="F8" s="369"/>
      <c r="G8" s="339">
        <v>593.39919999999995</v>
      </c>
      <c r="H8" s="370"/>
      <c r="I8" s="340">
        <v>1.34</v>
      </c>
      <c r="J8" s="340">
        <v>7.36</v>
      </c>
      <c r="K8" s="340">
        <v>0.92</v>
      </c>
      <c r="L8" s="340">
        <v>0.98</v>
      </c>
      <c r="M8" s="361"/>
      <c r="N8" s="340">
        <v>-19.549700000000001</v>
      </c>
      <c r="O8" s="340">
        <v>-4.9372999999999996</v>
      </c>
      <c r="P8" s="340">
        <v>0.2417</v>
      </c>
      <c r="Q8" s="340">
        <v>4.07</v>
      </c>
      <c r="R8" s="340">
        <v>6.7679</v>
      </c>
      <c r="S8" s="340">
        <v>8.6577999999999999</v>
      </c>
      <c r="T8" s="340">
        <v>6.5660999999999996</v>
      </c>
      <c r="U8" s="340">
        <v>6.22</v>
      </c>
      <c r="V8" s="340">
        <v>6.4673999999999996</v>
      </c>
      <c r="W8" s="340">
        <v>7.351</v>
      </c>
      <c r="X8" s="340">
        <v>7.5129999999999999</v>
      </c>
      <c r="Y8" s="371">
        <v>6.6807999999999996</v>
      </c>
      <c r="Z8" s="340">
        <v>7.1473000000000004</v>
      </c>
      <c r="AA8" s="340">
        <v>5.8916000000000004</v>
      </c>
      <c r="AB8" s="340">
        <v>7.1468999999999996</v>
      </c>
      <c r="AC8" s="340">
        <v>6.3757999999999999</v>
      </c>
      <c r="AD8" s="340">
        <v>6.4984999999999999</v>
      </c>
      <c r="AE8" s="340">
        <v>6.1353</v>
      </c>
      <c r="AF8" s="340">
        <v>7.7453000000000003</v>
      </c>
      <c r="AG8" s="568"/>
      <c r="AH8" s="338">
        <v>2</v>
      </c>
      <c r="AI8" s="338">
        <v>9</v>
      </c>
      <c r="AJ8" s="338">
        <v>6</v>
      </c>
      <c r="AK8" s="338">
        <v>4</v>
      </c>
      <c r="AL8" s="338">
        <v>4</v>
      </c>
      <c r="AM8" s="338">
        <v>3</v>
      </c>
      <c r="AN8" s="338">
        <v>7</v>
      </c>
      <c r="AO8" s="631">
        <v>7</v>
      </c>
      <c r="AP8" s="338">
        <v>2</v>
      </c>
      <c r="AQ8" s="338">
        <v>5</v>
      </c>
      <c r="AR8" s="338">
        <v>3</v>
      </c>
      <c r="AS8" s="338">
        <v>7</v>
      </c>
      <c r="AT8" s="338">
        <v>4</v>
      </c>
      <c r="AU8" s="338">
        <v>2</v>
      </c>
      <c r="AV8" s="338">
        <v>8</v>
      </c>
      <c r="AW8" s="338">
        <v>6</v>
      </c>
      <c r="AX8" s="338">
        <v>2</v>
      </c>
      <c r="AY8" s="338">
        <v>3</v>
      </c>
      <c r="AZ8" s="583"/>
      <c r="BA8" s="464">
        <v>11.32</v>
      </c>
      <c r="BB8" s="340">
        <v>68.739999999999995</v>
      </c>
      <c r="BC8" s="340">
        <v>8.4700000000000006</v>
      </c>
      <c r="BD8" s="340">
        <v>6.69</v>
      </c>
      <c r="BE8" s="371">
        <v>-7.82</v>
      </c>
      <c r="BF8" s="371">
        <v>4.78</v>
      </c>
      <c r="BG8" s="370"/>
      <c r="BH8" s="593">
        <v>4.78</v>
      </c>
      <c r="BI8" s="340">
        <v>28.53</v>
      </c>
      <c r="BJ8" s="340">
        <v>0.44</v>
      </c>
      <c r="BK8" s="340">
        <v>54.92</v>
      </c>
      <c r="BL8" s="340" t="s">
        <v>430</v>
      </c>
      <c r="BM8" s="371">
        <v>9.26</v>
      </c>
      <c r="BN8" s="371" t="s">
        <v>430</v>
      </c>
      <c r="BO8" s="371">
        <v>2.0699999999999998</v>
      </c>
      <c r="BP8" s="371" t="s">
        <v>430</v>
      </c>
      <c r="BQ8" s="371">
        <v>-7.82</v>
      </c>
      <c r="BR8" s="609"/>
      <c r="BS8" s="369">
        <v>7.5476511045610399</v>
      </c>
      <c r="BT8" s="344">
        <v>9.0729556603623696</v>
      </c>
      <c r="BU8" s="571"/>
      <c r="BV8" s="370" t="s">
        <v>555</v>
      </c>
    </row>
    <row r="9" spans="1:74" s="425" customFormat="1" x14ac:dyDescent="0.25">
      <c r="A9" s="337" t="s">
        <v>7658</v>
      </c>
      <c r="B9" s="370"/>
      <c r="C9" s="718">
        <v>41275</v>
      </c>
      <c r="D9" s="369"/>
      <c r="E9" s="338">
        <v>17776</v>
      </c>
      <c r="F9" s="369"/>
      <c r="G9" s="339">
        <v>67.310900000000004</v>
      </c>
      <c r="H9" s="370"/>
      <c r="I9" s="340">
        <v>1.61528</v>
      </c>
      <c r="J9" s="340">
        <v>7.4255000000000004</v>
      </c>
      <c r="K9" s="340">
        <v>0.91739000000000004</v>
      </c>
      <c r="L9" s="340">
        <v>0.98594000000000004</v>
      </c>
      <c r="M9" s="361"/>
      <c r="N9" s="340">
        <v>-20.7026</v>
      </c>
      <c r="O9" s="340">
        <v>-4.6797000000000004</v>
      </c>
      <c r="P9" s="340">
        <v>-0.13170000000000001</v>
      </c>
      <c r="Q9" s="340">
        <v>3.6732</v>
      </c>
      <c r="R9" s="340">
        <v>6.4424999999999999</v>
      </c>
      <c r="S9" s="340">
        <v>8.3157999999999994</v>
      </c>
      <c r="T9" s="340">
        <v>6.4047000000000001</v>
      </c>
      <c r="U9" s="340">
        <v>6.1205999999999996</v>
      </c>
      <c r="V9" s="340">
        <v>6.3132999999999999</v>
      </c>
      <c r="W9" s="340">
        <v>7.3061999999999996</v>
      </c>
      <c r="X9" s="340">
        <v>7.4810999999999996</v>
      </c>
      <c r="Y9" s="371">
        <v>6.7169999999999996</v>
      </c>
      <c r="Z9" s="340">
        <v>7.1543000000000001</v>
      </c>
      <c r="AA9" s="340">
        <v>5.4455999999999998</v>
      </c>
      <c r="AB9" s="340">
        <v>6.9630000000000001</v>
      </c>
      <c r="AC9" s="340">
        <v>6.2742000000000004</v>
      </c>
      <c r="AD9" s="340">
        <v>6.3387000000000002</v>
      </c>
      <c r="AE9" s="340">
        <v>5.8425000000000002</v>
      </c>
      <c r="AF9" s="340">
        <v>7.6409000000000002</v>
      </c>
      <c r="AG9" s="568"/>
      <c r="AH9" s="338">
        <v>6</v>
      </c>
      <c r="AI9" s="338">
        <v>4</v>
      </c>
      <c r="AJ9" s="338">
        <v>9</v>
      </c>
      <c r="AK9" s="338">
        <v>10</v>
      </c>
      <c r="AL9" s="338">
        <v>13</v>
      </c>
      <c r="AM9" s="338">
        <v>13</v>
      </c>
      <c r="AN9" s="338">
        <v>12</v>
      </c>
      <c r="AO9" s="631">
        <v>11</v>
      </c>
      <c r="AP9" s="338">
        <v>10</v>
      </c>
      <c r="AQ9" s="338">
        <v>7</v>
      </c>
      <c r="AR9" s="338">
        <v>6</v>
      </c>
      <c r="AS9" s="338">
        <v>5</v>
      </c>
      <c r="AT9" s="338">
        <v>3</v>
      </c>
      <c r="AU9" s="338">
        <v>11</v>
      </c>
      <c r="AV9" s="338">
        <v>14</v>
      </c>
      <c r="AW9" s="338">
        <v>10</v>
      </c>
      <c r="AX9" s="338">
        <v>10</v>
      </c>
      <c r="AY9" s="338">
        <v>11</v>
      </c>
      <c r="AZ9" s="583"/>
      <c r="BA9" s="464">
        <v>10.94</v>
      </c>
      <c r="BB9" s="340">
        <v>72.56</v>
      </c>
      <c r="BC9" s="340">
        <v>2.1800000000000002</v>
      </c>
      <c r="BD9" s="340">
        <v>11.33</v>
      </c>
      <c r="BE9" s="371" t="s">
        <v>430</v>
      </c>
      <c r="BF9" s="371">
        <v>2.98</v>
      </c>
      <c r="BG9" s="370"/>
      <c r="BH9" s="593">
        <v>2.98</v>
      </c>
      <c r="BI9" s="340">
        <v>4.9400000000000004</v>
      </c>
      <c r="BJ9" s="340">
        <v>1.03</v>
      </c>
      <c r="BK9" s="340">
        <v>80.11</v>
      </c>
      <c r="BL9" s="340" t="s">
        <v>430</v>
      </c>
      <c r="BM9" s="371">
        <v>10.94</v>
      </c>
      <c r="BN9" s="371" t="s">
        <v>430</v>
      </c>
      <c r="BO9" s="371" t="s">
        <v>430</v>
      </c>
      <c r="BP9" s="371" t="s">
        <v>430</v>
      </c>
      <c r="BQ9" s="371" t="s">
        <v>430</v>
      </c>
      <c r="BR9" s="463"/>
      <c r="BS9" s="369">
        <v>5.1479480094852104</v>
      </c>
      <c r="BT9" s="344">
        <v>12.4544850487546</v>
      </c>
      <c r="BU9" s="571"/>
      <c r="BV9" s="370" t="s">
        <v>555</v>
      </c>
    </row>
    <row r="10" spans="1:74" s="428" customFormat="1" x14ac:dyDescent="0.25">
      <c r="A10" s="345" t="s">
        <v>7659</v>
      </c>
      <c r="B10" s="374"/>
      <c r="C10" s="719">
        <v>41275</v>
      </c>
      <c r="D10" s="373"/>
      <c r="E10" s="346">
        <v>12393.7</v>
      </c>
      <c r="F10" s="373"/>
      <c r="G10" s="347">
        <v>3892.0329000000002</v>
      </c>
      <c r="H10" s="374"/>
      <c r="I10" s="348">
        <v>1.61</v>
      </c>
      <c r="J10" s="348">
        <v>7.18</v>
      </c>
      <c r="K10" s="348">
        <v>0.88</v>
      </c>
      <c r="L10" s="348">
        <v>0.98</v>
      </c>
      <c r="M10" s="362"/>
      <c r="N10" s="348">
        <v>-23.834</v>
      </c>
      <c r="O10" s="348">
        <v>-4.8413000000000004</v>
      </c>
      <c r="P10" s="348">
        <v>-0.41810000000000003</v>
      </c>
      <c r="Q10" s="348">
        <v>3.2488999999999999</v>
      </c>
      <c r="R10" s="348">
        <v>5.6166999999999998</v>
      </c>
      <c r="S10" s="348">
        <v>7.9648000000000003</v>
      </c>
      <c r="T10" s="348">
        <v>6.0404999999999998</v>
      </c>
      <c r="U10" s="348">
        <v>5.7851999999999997</v>
      </c>
      <c r="V10" s="348">
        <v>5.9877000000000002</v>
      </c>
      <c r="W10" s="348">
        <v>7.0312000000000001</v>
      </c>
      <c r="X10" s="348">
        <v>7.2560000000000002</v>
      </c>
      <c r="Y10" s="375">
        <v>6.4652000000000003</v>
      </c>
      <c r="Z10" s="348">
        <v>6.7937000000000003</v>
      </c>
      <c r="AA10" s="348">
        <v>5.1150000000000002</v>
      </c>
      <c r="AB10" s="348">
        <v>6.6897000000000002</v>
      </c>
      <c r="AC10" s="348">
        <v>5.8974000000000002</v>
      </c>
      <c r="AD10" s="348">
        <v>5.9470999999999998</v>
      </c>
      <c r="AE10" s="348">
        <v>4.9985999999999997</v>
      </c>
      <c r="AF10" s="348">
        <v>7.3705999999999996</v>
      </c>
      <c r="AG10" s="569"/>
      <c r="AH10" s="346">
        <v>14</v>
      </c>
      <c r="AI10" s="346">
        <v>7</v>
      </c>
      <c r="AJ10" s="346">
        <v>10</v>
      </c>
      <c r="AK10" s="346">
        <v>14</v>
      </c>
      <c r="AL10" s="346">
        <v>18</v>
      </c>
      <c r="AM10" s="346">
        <v>16</v>
      </c>
      <c r="AN10" s="346">
        <v>17</v>
      </c>
      <c r="AO10" s="573">
        <v>17</v>
      </c>
      <c r="AP10" s="346">
        <v>17</v>
      </c>
      <c r="AQ10" s="346">
        <v>16</v>
      </c>
      <c r="AR10" s="346">
        <v>12</v>
      </c>
      <c r="AS10" s="346">
        <v>11</v>
      </c>
      <c r="AT10" s="346">
        <v>10</v>
      </c>
      <c r="AU10" s="346">
        <v>18</v>
      </c>
      <c r="AV10" s="346">
        <v>17</v>
      </c>
      <c r="AW10" s="346">
        <v>17</v>
      </c>
      <c r="AX10" s="346">
        <v>17</v>
      </c>
      <c r="AY10" s="346">
        <v>18</v>
      </c>
      <c r="AZ10" s="584"/>
      <c r="BA10" s="467">
        <v>10.71</v>
      </c>
      <c r="BB10" s="348">
        <v>73.930000000000007</v>
      </c>
      <c r="BC10" s="348">
        <v>8.0299999999999994</v>
      </c>
      <c r="BD10" s="348">
        <v>4.0999999999999996</v>
      </c>
      <c r="BE10" s="375">
        <v>-28.24</v>
      </c>
      <c r="BF10" s="375">
        <v>3.24</v>
      </c>
      <c r="BG10" s="374"/>
      <c r="BH10" s="594">
        <v>3.24</v>
      </c>
      <c r="BI10" s="348">
        <v>31.21</v>
      </c>
      <c r="BJ10" s="348">
        <v>4.25</v>
      </c>
      <c r="BK10" s="348">
        <v>50.59</v>
      </c>
      <c r="BL10" s="348" t="s">
        <v>430</v>
      </c>
      <c r="BM10" s="375">
        <v>7.71</v>
      </c>
      <c r="BN10" s="375" t="s">
        <v>430</v>
      </c>
      <c r="BO10" s="375">
        <v>3</v>
      </c>
      <c r="BP10" s="375" t="s">
        <v>430</v>
      </c>
      <c r="BQ10" s="375">
        <v>-28.24</v>
      </c>
      <c r="BR10" s="466"/>
      <c r="BS10" s="373">
        <v>8.4549442920364495</v>
      </c>
      <c r="BT10" s="354">
        <v>0.55384354126219304</v>
      </c>
      <c r="BU10" s="430"/>
      <c r="BV10" s="374" t="s">
        <v>555</v>
      </c>
    </row>
    <row r="11" spans="1:74" s="428" customFormat="1" ht="11" x14ac:dyDescent="0.3">
      <c r="A11" s="841" t="s">
        <v>7660</v>
      </c>
      <c r="B11" s="847"/>
      <c r="C11" s="843">
        <v>41275</v>
      </c>
      <c r="D11" s="842"/>
      <c r="E11" s="844">
        <v>12891.5</v>
      </c>
      <c r="F11" s="842"/>
      <c r="G11" s="845">
        <v>3922.9940999999999</v>
      </c>
      <c r="H11" s="847"/>
      <c r="I11" s="846">
        <v>1.04</v>
      </c>
      <c r="J11" s="846">
        <v>7.5</v>
      </c>
      <c r="K11" s="846">
        <v>0.88</v>
      </c>
      <c r="L11" s="846">
        <v>0.94</v>
      </c>
      <c r="M11" s="851"/>
      <c r="N11" s="846">
        <v>-25.9605</v>
      </c>
      <c r="O11" s="846">
        <v>-4.6456</v>
      </c>
      <c r="P11" s="846">
        <v>0.62780000000000002</v>
      </c>
      <c r="Q11" s="846">
        <v>4.2031999999999998</v>
      </c>
      <c r="R11" s="846">
        <v>6.5598000000000001</v>
      </c>
      <c r="S11" s="846">
        <v>8.5538000000000007</v>
      </c>
      <c r="T11" s="846">
        <v>6.6539999999999999</v>
      </c>
      <c r="U11" s="846">
        <v>6.2259000000000002</v>
      </c>
      <c r="V11" s="846">
        <v>6.4283999999999999</v>
      </c>
      <c r="W11" s="846">
        <v>7.4420999999999999</v>
      </c>
      <c r="X11" s="846">
        <v>7.5593000000000004</v>
      </c>
      <c r="Y11" s="852">
        <v>6.7241999999999997</v>
      </c>
      <c r="Z11" s="846">
        <v>7.3780000000000001</v>
      </c>
      <c r="AA11" s="846">
        <v>6.2632000000000003</v>
      </c>
      <c r="AB11" s="846">
        <v>7.0990000000000002</v>
      </c>
      <c r="AC11" s="846">
        <v>6.3941999999999997</v>
      </c>
      <c r="AD11" s="846">
        <v>6.4442000000000004</v>
      </c>
      <c r="AE11" s="846">
        <v>5.8205999999999998</v>
      </c>
      <c r="AF11" s="846">
        <v>7.8735999999999997</v>
      </c>
      <c r="AG11" s="931"/>
      <c r="AH11" s="844">
        <v>17</v>
      </c>
      <c r="AI11" s="844">
        <v>3</v>
      </c>
      <c r="AJ11" s="844">
        <v>3</v>
      </c>
      <c r="AK11" s="844">
        <v>2</v>
      </c>
      <c r="AL11" s="844">
        <v>10</v>
      </c>
      <c r="AM11" s="844">
        <v>5</v>
      </c>
      <c r="AN11" s="844">
        <v>3</v>
      </c>
      <c r="AO11" s="940">
        <v>6</v>
      </c>
      <c r="AP11" s="844">
        <v>3</v>
      </c>
      <c r="AQ11" s="844">
        <v>2</v>
      </c>
      <c r="AR11" s="844">
        <v>2</v>
      </c>
      <c r="AS11" s="844">
        <v>4</v>
      </c>
      <c r="AT11" s="844">
        <v>1</v>
      </c>
      <c r="AU11" s="844">
        <v>1</v>
      </c>
      <c r="AV11" s="844">
        <v>10</v>
      </c>
      <c r="AW11" s="844">
        <v>4</v>
      </c>
      <c r="AX11" s="844">
        <v>3</v>
      </c>
      <c r="AY11" s="844">
        <v>12</v>
      </c>
      <c r="AZ11" s="933"/>
      <c r="BA11" s="853">
        <v>12.34</v>
      </c>
      <c r="BB11" s="846">
        <v>71.09</v>
      </c>
      <c r="BC11" s="846">
        <v>5.82</v>
      </c>
      <c r="BD11" s="846">
        <v>8.7799999999999994</v>
      </c>
      <c r="BE11" s="852" t="s">
        <v>430</v>
      </c>
      <c r="BF11" s="852">
        <v>1.96</v>
      </c>
      <c r="BG11" s="847"/>
      <c r="BH11" s="934">
        <v>1.96</v>
      </c>
      <c r="BI11" s="846">
        <v>26.54</v>
      </c>
      <c r="BJ11" s="846">
        <v>0.81</v>
      </c>
      <c r="BK11" s="846">
        <v>58.34</v>
      </c>
      <c r="BL11" s="846" t="s">
        <v>430</v>
      </c>
      <c r="BM11" s="852">
        <v>12.34</v>
      </c>
      <c r="BN11" s="852" t="s">
        <v>430</v>
      </c>
      <c r="BO11" s="852" t="s">
        <v>430</v>
      </c>
      <c r="BP11" s="852" t="s">
        <v>430</v>
      </c>
      <c r="BQ11" s="852" t="s">
        <v>430</v>
      </c>
      <c r="BR11" s="850"/>
      <c r="BS11" s="842">
        <v>3.8161186884735501</v>
      </c>
      <c r="BT11" s="856">
        <v>8.6883534865246599</v>
      </c>
      <c r="BU11" s="892"/>
      <c r="BV11" s="847" t="s">
        <v>555</v>
      </c>
    </row>
    <row r="12" spans="1:74" s="428" customFormat="1" x14ac:dyDescent="0.25">
      <c r="A12" s="345" t="s">
        <v>7661</v>
      </c>
      <c r="B12" s="374"/>
      <c r="C12" s="719">
        <v>41275</v>
      </c>
      <c r="D12" s="373"/>
      <c r="E12" s="346">
        <v>9848.31</v>
      </c>
      <c r="F12" s="373"/>
      <c r="G12" s="347">
        <v>781.0992</v>
      </c>
      <c r="H12" s="374"/>
      <c r="I12" s="348">
        <v>1.0900000000000001</v>
      </c>
      <c r="J12" s="348">
        <v>7.48</v>
      </c>
      <c r="K12" s="348">
        <v>0.91</v>
      </c>
      <c r="L12" s="348">
        <v>0.98</v>
      </c>
      <c r="M12" s="362"/>
      <c r="N12" s="348">
        <v>-24.5349</v>
      </c>
      <c r="O12" s="348">
        <v>-6.7641999999999998</v>
      </c>
      <c r="P12" s="348">
        <v>-1.2841</v>
      </c>
      <c r="Q12" s="348">
        <v>3.0358999999999998</v>
      </c>
      <c r="R12" s="348">
        <v>6.0549999999999997</v>
      </c>
      <c r="S12" s="348">
        <v>8.3803999999999998</v>
      </c>
      <c r="T12" s="348">
        <v>6.2325999999999997</v>
      </c>
      <c r="U12" s="348">
        <v>5.8836000000000004</v>
      </c>
      <c r="V12" s="348">
        <v>6.2328000000000001</v>
      </c>
      <c r="W12" s="348">
        <v>7.2590000000000003</v>
      </c>
      <c r="X12" s="348">
        <v>7.4269999999999996</v>
      </c>
      <c r="Y12" s="375">
        <v>6.7339000000000002</v>
      </c>
      <c r="Z12" s="348">
        <v>7.2742000000000004</v>
      </c>
      <c r="AA12" s="348">
        <v>5.2092999999999998</v>
      </c>
      <c r="AB12" s="348">
        <v>6.7967000000000004</v>
      </c>
      <c r="AC12" s="348">
        <v>6.0373999999999999</v>
      </c>
      <c r="AD12" s="348">
        <v>6.2449000000000003</v>
      </c>
      <c r="AE12" s="348">
        <v>5.4047000000000001</v>
      </c>
      <c r="AF12" s="348">
        <v>7.8826000000000001</v>
      </c>
      <c r="AG12" s="569"/>
      <c r="AH12" s="346">
        <v>16</v>
      </c>
      <c r="AI12" s="346">
        <v>16</v>
      </c>
      <c r="AJ12" s="346">
        <v>16</v>
      </c>
      <c r="AK12" s="346">
        <v>16</v>
      </c>
      <c r="AL12" s="346">
        <v>17</v>
      </c>
      <c r="AM12" s="346">
        <v>11</v>
      </c>
      <c r="AN12" s="346">
        <v>16</v>
      </c>
      <c r="AO12" s="573">
        <v>16</v>
      </c>
      <c r="AP12" s="346">
        <v>13</v>
      </c>
      <c r="AQ12" s="346">
        <v>9</v>
      </c>
      <c r="AR12" s="346">
        <v>8</v>
      </c>
      <c r="AS12" s="346">
        <v>3</v>
      </c>
      <c r="AT12" s="346">
        <v>2</v>
      </c>
      <c r="AU12" s="346">
        <v>17</v>
      </c>
      <c r="AV12" s="346">
        <v>16</v>
      </c>
      <c r="AW12" s="346">
        <v>16</v>
      </c>
      <c r="AX12" s="346">
        <v>12</v>
      </c>
      <c r="AY12" s="346">
        <v>17</v>
      </c>
      <c r="AZ12" s="584"/>
      <c r="BA12" s="467">
        <v>15.87</v>
      </c>
      <c r="BB12" s="348">
        <v>73.239999999999995</v>
      </c>
      <c r="BC12" s="348">
        <v>7.55</v>
      </c>
      <c r="BD12" s="348">
        <v>11.21</v>
      </c>
      <c r="BE12" s="375" t="s">
        <v>430</v>
      </c>
      <c r="BF12" s="375">
        <v>-7.88</v>
      </c>
      <c r="BG12" s="374"/>
      <c r="BH12" s="594">
        <v>-7.88</v>
      </c>
      <c r="BI12" s="348">
        <v>15.51</v>
      </c>
      <c r="BJ12" s="348">
        <v>0.96</v>
      </c>
      <c r="BK12" s="348">
        <v>75.540000000000006</v>
      </c>
      <c r="BL12" s="348" t="s">
        <v>430</v>
      </c>
      <c r="BM12" s="375" t="s">
        <v>430</v>
      </c>
      <c r="BN12" s="375" t="s">
        <v>430</v>
      </c>
      <c r="BO12" s="375">
        <v>15.87</v>
      </c>
      <c r="BP12" s="375" t="s">
        <v>430</v>
      </c>
      <c r="BQ12" s="375" t="s">
        <v>430</v>
      </c>
      <c r="BR12" s="466"/>
      <c r="BS12" s="373">
        <v>11.1927093266422</v>
      </c>
      <c r="BT12" s="354">
        <v>9.5117662271464702</v>
      </c>
      <c r="BU12" s="430"/>
      <c r="BV12" s="374" t="s">
        <v>555</v>
      </c>
    </row>
    <row r="13" spans="1:74" s="428" customFormat="1" x14ac:dyDescent="0.25">
      <c r="A13" s="345" t="s">
        <v>7662</v>
      </c>
      <c r="B13" s="374"/>
      <c r="C13" s="719">
        <v>41275</v>
      </c>
      <c r="D13" s="373"/>
      <c r="E13" s="346">
        <v>7966.41</v>
      </c>
      <c r="F13" s="373"/>
      <c r="G13" s="347">
        <v>4271.1769999999997</v>
      </c>
      <c r="H13" s="374"/>
      <c r="I13" s="348">
        <v>1.2274</v>
      </c>
      <c r="J13" s="348">
        <v>7.49</v>
      </c>
      <c r="K13" s="348">
        <v>0.92876999999999998</v>
      </c>
      <c r="L13" s="348">
        <v>0.98629999999999995</v>
      </c>
      <c r="M13" s="362"/>
      <c r="N13" s="348">
        <v>-22.819700000000001</v>
      </c>
      <c r="O13" s="348">
        <v>-6.3475000000000001</v>
      </c>
      <c r="P13" s="348">
        <v>-0.72699999999999998</v>
      </c>
      <c r="Q13" s="348">
        <v>3.4175</v>
      </c>
      <c r="R13" s="348">
        <v>6.3552</v>
      </c>
      <c r="S13" s="348">
        <v>8.5562000000000005</v>
      </c>
      <c r="T13" s="348">
        <v>6.5094000000000003</v>
      </c>
      <c r="U13" s="348">
        <v>6.1802000000000001</v>
      </c>
      <c r="V13" s="348">
        <v>6.4272999999999998</v>
      </c>
      <c r="W13" s="348">
        <v>7.4032999999999998</v>
      </c>
      <c r="X13" s="348">
        <v>7.4886999999999997</v>
      </c>
      <c r="Y13" s="375">
        <v>6.6989000000000001</v>
      </c>
      <c r="Z13" s="348">
        <v>6.9842000000000004</v>
      </c>
      <c r="AA13" s="348">
        <v>5.5991</v>
      </c>
      <c r="AB13" s="348">
        <v>7.2404000000000002</v>
      </c>
      <c r="AC13" s="348">
        <v>6.2991000000000001</v>
      </c>
      <c r="AD13" s="348">
        <v>6.3948999999999998</v>
      </c>
      <c r="AE13" s="348">
        <v>5.7126999999999999</v>
      </c>
      <c r="AF13" s="348">
        <v>7.6132</v>
      </c>
      <c r="AG13" s="569"/>
      <c r="AH13" s="346">
        <v>11</v>
      </c>
      <c r="AI13" s="346">
        <v>14</v>
      </c>
      <c r="AJ13" s="346">
        <v>14</v>
      </c>
      <c r="AK13" s="346">
        <v>12</v>
      </c>
      <c r="AL13" s="346">
        <v>14</v>
      </c>
      <c r="AM13" s="346">
        <v>4</v>
      </c>
      <c r="AN13" s="346">
        <v>8</v>
      </c>
      <c r="AO13" s="573">
        <v>8</v>
      </c>
      <c r="AP13" s="346">
        <v>4</v>
      </c>
      <c r="AQ13" s="346">
        <v>3</v>
      </c>
      <c r="AR13" s="346">
        <v>5</v>
      </c>
      <c r="AS13" s="346">
        <v>6</v>
      </c>
      <c r="AT13" s="346">
        <v>6</v>
      </c>
      <c r="AU13" s="346">
        <v>9</v>
      </c>
      <c r="AV13" s="346">
        <v>6</v>
      </c>
      <c r="AW13" s="346">
        <v>9</v>
      </c>
      <c r="AX13" s="346">
        <v>6</v>
      </c>
      <c r="AY13" s="346">
        <v>14</v>
      </c>
      <c r="AZ13" s="584"/>
      <c r="BA13" s="467">
        <v>11.64</v>
      </c>
      <c r="BB13" s="348">
        <v>71.5</v>
      </c>
      <c r="BC13" s="348">
        <v>6.65</v>
      </c>
      <c r="BD13" s="348">
        <v>7.56</v>
      </c>
      <c r="BE13" s="375">
        <v>0.04</v>
      </c>
      <c r="BF13" s="375">
        <v>2.61</v>
      </c>
      <c r="BG13" s="374"/>
      <c r="BH13" s="594">
        <v>2.59</v>
      </c>
      <c r="BI13" s="348">
        <v>22.27</v>
      </c>
      <c r="BJ13" s="348" t="s">
        <v>430</v>
      </c>
      <c r="BK13" s="348">
        <v>63.45</v>
      </c>
      <c r="BL13" s="348" t="s">
        <v>430</v>
      </c>
      <c r="BM13" s="375">
        <v>6.86</v>
      </c>
      <c r="BN13" s="375" t="s">
        <v>430</v>
      </c>
      <c r="BO13" s="375">
        <v>4.7699999999999996</v>
      </c>
      <c r="BP13" s="375" t="s">
        <v>430</v>
      </c>
      <c r="BQ13" s="375">
        <v>0.04</v>
      </c>
      <c r="BR13" s="466"/>
      <c r="BS13" s="373">
        <v>7.0880437471647797</v>
      </c>
      <c r="BT13" s="354">
        <v>7.8722331868511004</v>
      </c>
      <c r="BU13" s="430"/>
      <c r="BV13" s="374" t="s">
        <v>555</v>
      </c>
    </row>
    <row r="14" spans="1:74" s="428" customFormat="1" x14ac:dyDescent="0.25">
      <c r="A14" s="345" t="s">
        <v>7663</v>
      </c>
      <c r="B14" s="374"/>
      <c r="C14" s="719">
        <v>41275</v>
      </c>
      <c r="D14" s="373"/>
      <c r="E14" s="346">
        <v>6585.01</v>
      </c>
      <c r="F14" s="373"/>
      <c r="G14" s="347">
        <v>42.385800000000003</v>
      </c>
      <c r="H14" s="374"/>
      <c r="I14" s="348">
        <v>1</v>
      </c>
      <c r="J14" s="348">
        <v>6.94</v>
      </c>
      <c r="K14" s="348">
        <v>0.93150999999999995</v>
      </c>
      <c r="L14" s="348">
        <v>0.98355999999999999</v>
      </c>
      <c r="M14" s="362"/>
      <c r="N14" s="348">
        <v>-23.0639</v>
      </c>
      <c r="O14" s="348">
        <v>-6.4264000000000001</v>
      </c>
      <c r="P14" s="348">
        <v>-0.60270000000000001</v>
      </c>
      <c r="Q14" s="348">
        <v>3.4676</v>
      </c>
      <c r="R14" s="348">
        <v>6.6458000000000004</v>
      </c>
      <c r="S14" s="348">
        <v>8.3812999999999995</v>
      </c>
      <c r="T14" s="348">
        <v>6.4687999999999999</v>
      </c>
      <c r="U14" s="348">
        <v>6.0339999999999998</v>
      </c>
      <c r="V14" s="348">
        <v>6.1589999999999998</v>
      </c>
      <c r="W14" s="348">
        <v>7.0575999999999999</v>
      </c>
      <c r="X14" s="348">
        <v>7.1718999999999999</v>
      </c>
      <c r="Y14" s="375">
        <v>6.3310000000000004</v>
      </c>
      <c r="Z14" s="348">
        <v>6.7346000000000004</v>
      </c>
      <c r="AA14" s="348">
        <v>5.3638000000000003</v>
      </c>
      <c r="AB14" s="348">
        <v>7.1147</v>
      </c>
      <c r="AC14" s="348">
        <v>6.1634000000000002</v>
      </c>
      <c r="AD14" s="348">
        <v>6.1656000000000004</v>
      </c>
      <c r="AE14" s="348">
        <v>5.6839000000000004</v>
      </c>
      <c r="AF14" s="348">
        <v>7.4222999999999999</v>
      </c>
      <c r="AG14" s="569"/>
      <c r="AH14" s="346">
        <v>12</v>
      </c>
      <c r="AI14" s="346">
        <v>15</v>
      </c>
      <c r="AJ14" s="346">
        <v>13</v>
      </c>
      <c r="AK14" s="346">
        <v>11</v>
      </c>
      <c r="AL14" s="346">
        <v>9</v>
      </c>
      <c r="AM14" s="346">
        <v>10</v>
      </c>
      <c r="AN14" s="346">
        <v>9</v>
      </c>
      <c r="AO14" s="573">
        <v>12</v>
      </c>
      <c r="AP14" s="346">
        <v>14</v>
      </c>
      <c r="AQ14" s="346">
        <v>14</v>
      </c>
      <c r="AR14" s="346">
        <v>16</v>
      </c>
      <c r="AS14" s="346">
        <v>16</v>
      </c>
      <c r="AT14" s="346">
        <v>11</v>
      </c>
      <c r="AU14" s="346">
        <v>12</v>
      </c>
      <c r="AV14" s="346">
        <v>9</v>
      </c>
      <c r="AW14" s="346">
        <v>12</v>
      </c>
      <c r="AX14" s="346">
        <v>14</v>
      </c>
      <c r="AY14" s="346">
        <v>15</v>
      </c>
      <c r="AZ14" s="584"/>
      <c r="BA14" s="467">
        <v>11.56</v>
      </c>
      <c r="BB14" s="348">
        <v>79.790000000000006</v>
      </c>
      <c r="BC14" s="348">
        <v>1.97</v>
      </c>
      <c r="BD14" s="348" t="s">
        <v>430</v>
      </c>
      <c r="BE14" s="375" t="s">
        <v>430</v>
      </c>
      <c r="BF14" s="375">
        <v>6.67</v>
      </c>
      <c r="BG14" s="374"/>
      <c r="BH14" s="594">
        <v>6.67</v>
      </c>
      <c r="BI14" s="348">
        <v>31.23</v>
      </c>
      <c r="BJ14" s="348">
        <v>6.19</v>
      </c>
      <c r="BK14" s="348">
        <v>44.35</v>
      </c>
      <c r="BL14" s="348" t="s">
        <v>430</v>
      </c>
      <c r="BM14" s="375">
        <v>1.57</v>
      </c>
      <c r="BN14" s="375" t="s">
        <v>430</v>
      </c>
      <c r="BO14" s="375">
        <v>9.99</v>
      </c>
      <c r="BP14" s="375" t="s">
        <v>430</v>
      </c>
      <c r="BQ14" s="375" t="s">
        <v>430</v>
      </c>
      <c r="BR14" s="466"/>
      <c r="BS14" s="373">
        <v>8.3238908024971696</v>
      </c>
      <c r="BT14" s="354">
        <v>8.4306936625292099</v>
      </c>
      <c r="BU14" s="430"/>
      <c r="BV14" s="374" t="s">
        <v>555</v>
      </c>
    </row>
    <row r="15" spans="1:74" s="428" customFormat="1" x14ac:dyDescent="0.25">
      <c r="A15" s="345" t="s">
        <v>7664</v>
      </c>
      <c r="B15" s="374"/>
      <c r="C15" s="719">
        <v>41275</v>
      </c>
      <c r="D15" s="373"/>
      <c r="E15" s="346">
        <v>4907.2700000000004</v>
      </c>
      <c r="F15" s="373"/>
      <c r="G15" s="347">
        <v>3489.1174000000001</v>
      </c>
      <c r="H15" s="374"/>
      <c r="I15" s="348">
        <v>1.0438400000000001</v>
      </c>
      <c r="J15" s="348">
        <v>7.24</v>
      </c>
      <c r="K15" s="348">
        <v>0.86575000000000002</v>
      </c>
      <c r="L15" s="348">
        <v>0.95616000000000001</v>
      </c>
      <c r="M15" s="362"/>
      <c r="N15" s="348">
        <v>-19.7043</v>
      </c>
      <c r="O15" s="348">
        <v>-4.72</v>
      </c>
      <c r="P15" s="348">
        <v>0.33779999999999999</v>
      </c>
      <c r="Q15" s="348">
        <v>3.8898999999999999</v>
      </c>
      <c r="R15" s="348">
        <v>6.7634999999999996</v>
      </c>
      <c r="S15" s="348">
        <v>8.4076000000000004</v>
      </c>
      <c r="T15" s="348">
        <v>6.4488000000000003</v>
      </c>
      <c r="U15" s="348">
        <v>6.1760000000000002</v>
      </c>
      <c r="V15" s="348">
        <v>6.3815</v>
      </c>
      <c r="W15" s="348">
        <v>7.3564999999999996</v>
      </c>
      <c r="X15" s="348">
        <v>7.4760999999999997</v>
      </c>
      <c r="Y15" s="375">
        <v>6.6437999999999997</v>
      </c>
      <c r="Z15" s="348">
        <v>7.0519999999999996</v>
      </c>
      <c r="AA15" s="348">
        <v>5.4931999999999999</v>
      </c>
      <c r="AB15" s="348">
        <v>7.1486999999999998</v>
      </c>
      <c r="AC15" s="348">
        <v>6.3045</v>
      </c>
      <c r="AD15" s="348">
        <v>6.3823999999999996</v>
      </c>
      <c r="AE15" s="348">
        <v>6.0540000000000003</v>
      </c>
      <c r="AF15" s="348">
        <v>7.6421000000000001</v>
      </c>
      <c r="AG15" s="569"/>
      <c r="AH15" s="346">
        <v>4</v>
      </c>
      <c r="AI15" s="346">
        <v>5</v>
      </c>
      <c r="AJ15" s="346">
        <v>5</v>
      </c>
      <c r="AK15" s="346">
        <v>6</v>
      </c>
      <c r="AL15" s="346">
        <v>5</v>
      </c>
      <c r="AM15" s="346">
        <v>7</v>
      </c>
      <c r="AN15" s="346">
        <v>10</v>
      </c>
      <c r="AO15" s="573">
        <v>9</v>
      </c>
      <c r="AP15" s="346">
        <v>7</v>
      </c>
      <c r="AQ15" s="346">
        <v>4</v>
      </c>
      <c r="AR15" s="346">
        <v>7</v>
      </c>
      <c r="AS15" s="346">
        <v>8</v>
      </c>
      <c r="AT15" s="346">
        <v>5</v>
      </c>
      <c r="AU15" s="346">
        <v>10</v>
      </c>
      <c r="AV15" s="346">
        <v>7</v>
      </c>
      <c r="AW15" s="346">
        <v>8</v>
      </c>
      <c r="AX15" s="346">
        <v>7</v>
      </c>
      <c r="AY15" s="346">
        <v>5</v>
      </c>
      <c r="AZ15" s="584"/>
      <c r="BA15" s="467">
        <v>13.75</v>
      </c>
      <c r="BB15" s="348">
        <v>69.260000000000005</v>
      </c>
      <c r="BC15" s="348">
        <v>7.28</v>
      </c>
      <c r="BD15" s="348">
        <v>7.07</v>
      </c>
      <c r="BE15" s="375">
        <v>-0.01</v>
      </c>
      <c r="BF15" s="375">
        <v>2.64</v>
      </c>
      <c r="BG15" s="374"/>
      <c r="BH15" s="594">
        <v>2.64</v>
      </c>
      <c r="BI15" s="348">
        <v>34.89</v>
      </c>
      <c r="BJ15" s="348">
        <v>1.56</v>
      </c>
      <c r="BK15" s="348">
        <v>47.17</v>
      </c>
      <c r="BL15" s="348" t="s">
        <v>430</v>
      </c>
      <c r="BM15" s="375">
        <v>8.94</v>
      </c>
      <c r="BN15" s="375" t="s">
        <v>430</v>
      </c>
      <c r="BO15" s="375">
        <v>4.8</v>
      </c>
      <c r="BP15" s="375" t="s">
        <v>430</v>
      </c>
      <c r="BQ15" s="375">
        <v>-0.01</v>
      </c>
      <c r="BR15" s="466"/>
      <c r="BS15" s="373">
        <v>6.1135910969431997</v>
      </c>
      <c r="BT15" s="354">
        <v>7.7764498561117703</v>
      </c>
      <c r="BU15" s="430"/>
      <c r="BV15" s="374" t="s">
        <v>555</v>
      </c>
    </row>
    <row r="16" spans="1:74" s="428" customFormat="1" x14ac:dyDescent="0.25">
      <c r="A16" s="345" t="s">
        <v>7665</v>
      </c>
      <c r="B16" s="374"/>
      <c r="C16" s="719">
        <v>42073</v>
      </c>
      <c r="D16" s="373"/>
      <c r="E16" s="346">
        <v>4587.07</v>
      </c>
      <c r="F16" s="373"/>
      <c r="G16" s="347">
        <v>21.948399999999999</v>
      </c>
      <c r="H16" s="374"/>
      <c r="I16" s="348">
        <v>0.56999999999999995</v>
      </c>
      <c r="J16" s="348">
        <v>7.09</v>
      </c>
      <c r="K16" s="348">
        <v>0.97</v>
      </c>
      <c r="L16" s="348">
        <v>1.04</v>
      </c>
      <c r="M16" s="362"/>
      <c r="N16" s="348">
        <v>-24.429600000000001</v>
      </c>
      <c r="O16" s="348">
        <v>-7.3681000000000001</v>
      </c>
      <c r="P16" s="348">
        <v>-1.7574000000000001</v>
      </c>
      <c r="Q16" s="348">
        <v>2.3778999999999999</v>
      </c>
      <c r="R16" s="348">
        <v>6.3318000000000003</v>
      </c>
      <c r="S16" s="348">
        <v>8.3270999999999997</v>
      </c>
      <c r="T16" s="348">
        <v>6.3047000000000004</v>
      </c>
      <c r="U16" s="348">
        <v>5.8978999999999999</v>
      </c>
      <c r="V16" s="348">
        <v>6.0698999999999996</v>
      </c>
      <c r="W16" s="348">
        <v>7.0357000000000003</v>
      </c>
      <c r="X16" s="348">
        <v>7.1917999999999997</v>
      </c>
      <c r="Y16" s="375">
        <v>6.3876999999999997</v>
      </c>
      <c r="Z16" s="348">
        <v>6.7953000000000001</v>
      </c>
      <c r="AA16" s="348">
        <v>5.2324000000000002</v>
      </c>
      <c r="AB16" s="348">
        <v>7.0633999999999997</v>
      </c>
      <c r="AC16" s="348">
        <v>6.0587999999999997</v>
      </c>
      <c r="AD16" s="348">
        <v>6.0669000000000004</v>
      </c>
      <c r="AE16" s="348">
        <v>5.4793000000000003</v>
      </c>
      <c r="AF16" s="348">
        <v>7.1036999999999999</v>
      </c>
      <c r="AG16" s="569"/>
      <c r="AH16" s="346">
        <v>15</v>
      </c>
      <c r="AI16" s="346">
        <v>17</v>
      </c>
      <c r="AJ16" s="346">
        <v>18</v>
      </c>
      <c r="AK16" s="346">
        <v>18</v>
      </c>
      <c r="AL16" s="346">
        <v>15</v>
      </c>
      <c r="AM16" s="346">
        <v>12</v>
      </c>
      <c r="AN16" s="346">
        <v>14</v>
      </c>
      <c r="AO16" s="573">
        <v>15</v>
      </c>
      <c r="AP16" s="346">
        <v>16</v>
      </c>
      <c r="AQ16" s="346">
        <v>15</v>
      </c>
      <c r="AR16" s="346">
        <v>15</v>
      </c>
      <c r="AS16" s="346">
        <v>13</v>
      </c>
      <c r="AT16" s="346">
        <v>9</v>
      </c>
      <c r="AU16" s="346">
        <v>16</v>
      </c>
      <c r="AV16" s="346">
        <v>11</v>
      </c>
      <c r="AW16" s="346">
        <v>14</v>
      </c>
      <c r="AX16" s="346">
        <v>16</v>
      </c>
      <c r="AY16" s="346">
        <v>16</v>
      </c>
      <c r="AZ16" s="584"/>
      <c r="BA16" s="467">
        <v>12.26</v>
      </c>
      <c r="BB16" s="348">
        <v>88.54</v>
      </c>
      <c r="BC16" s="348" t="s">
        <v>430</v>
      </c>
      <c r="BD16" s="348" t="s">
        <v>430</v>
      </c>
      <c r="BE16" s="375" t="s">
        <v>430</v>
      </c>
      <c r="BF16" s="375">
        <v>-0.79</v>
      </c>
      <c r="BG16" s="374"/>
      <c r="BH16" s="594">
        <v>-0.79</v>
      </c>
      <c r="BI16" s="348">
        <v>31.45</v>
      </c>
      <c r="BJ16" s="348">
        <v>1.05</v>
      </c>
      <c r="BK16" s="348">
        <v>56.03</v>
      </c>
      <c r="BL16" s="348" t="s">
        <v>430</v>
      </c>
      <c r="BM16" s="375">
        <v>8.24</v>
      </c>
      <c r="BN16" s="375" t="s">
        <v>430</v>
      </c>
      <c r="BO16" s="375">
        <v>4.0199999999999996</v>
      </c>
      <c r="BP16" s="375" t="s">
        <v>430</v>
      </c>
      <c r="BQ16" s="375" t="s">
        <v>430</v>
      </c>
      <c r="BR16" s="466"/>
      <c r="BS16" s="373">
        <v>10.459020777908201</v>
      </c>
      <c r="BT16" s="354">
        <v>8.1236101683752793</v>
      </c>
      <c r="BU16" s="430"/>
      <c r="BV16" s="374" t="s">
        <v>555</v>
      </c>
    </row>
    <row r="17" spans="1:74" s="428" customFormat="1" x14ac:dyDescent="0.25">
      <c r="A17" s="345" t="s">
        <v>7666</v>
      </c>
      <c r="B17" s="374"/>
      <c r="C17" s="719">
        <v>41275</v>
      </c>
      <c r="D17" s="373"/>
      <c r="E17" s="346">
        <v>2398.17</v>
      </c>
      <c r="F17" s="373"/>
      <c r="G17" s="347">
        <v>3869.9313999999999</v>
      </c>
      <c r="H17" s="374"/>
      <c r="I17" s="348">
        <v>0.81</v>
      </c>
      <c r="J17" s="348">
        <v>7.25</v>
      </c>
      <c r="K17" s="348">
        <v>0.74</v>
      </c>
      <c r="L17" s="348">
        <v>0.78</v>
      </c>
      <c r="M17" s="362"/>
      <c r="N17" s="348">
        <v>-20.531600000000001</v>
      </c>
      <c r="O17" s="348">
        <v>-5.2141000000000002</v>
      </c>
      <c r="P17" s="348">
        <v>0.1653</v>
      </c>
      <c r="Q17" s="348">
        <v>3.8094000000000001</v>
      </c>
      <c r="R17" s="348">
        <v>6.4978999999999996</v>
      </c>
      <c r="S17" s="348">
        <v>8.1661999999999999</v>
      </c>
      <c r="T17" s="348">
        <v>6.3136000000000001</v>
      </c>
      <c r="U17" s="348">
        <v>6.0068999999999999</v>
      </c>
      <c r="V17" s="348">
        <v>6.2453000000000003</v>
      </c>
      <c r="W17" s="348">
        <v>7.2023999999999999</v>
      </c>
      <c r="X17" s="348">
        <v>7.282</v>
      </c>
      <c r="Y17" s="375">
        <v>7.4922000000000004</v>
      </c>
      <c r="Z17" s="348">
        <v>6.0617999999999999</v>
      </c>
      <c r="AA17" s="348">
        <v>5.6997</v>
      </c>
      <c r="AB17" s="348">
        <v>6.9958999999999998</v>
      </c>
      <c r="AC17" s="348">
        <v>6.1333000000000002</v>
      </c>
      <c r="AD17" s="348">
        <v>6.2214999999999998</v>
      </c>
      <c r="AE17" s="348">
        <v>5.8815</v>
      </c>
      <c r="AF17" s="348">
        <v>6.9321999999999999</v>
      </c>
      <c r="AG17" s="569"/>
      <c r="AH17" s="346">
        <v>5</v>
      </c>
      <c r="AI17" s="346">
        <v>11</v>
      </c>
      <c r="AJ17" s="346">
        <v>7</v>
      </c>
      <c r="AK17" s="346">
        <v>7</v>
      </c>
      <c r="AL17" s="346">
        <v>12</v>
      </c>
      <c r="AM17" s="346">
        <v>15</v>
      </c>
      <c r="AN17" s="346">
        <v>13</v>
      </c>
      <c r="AO17" s="573">
        <v>13</v>
      </c>
      <c r="AP17" s="346">
        <v>12</v>
      </c>
      <c r="AQ17" s="346">
        <v>10</v>
      </c>
      <c r="AR17" s="346">
        <v>11</v>
      </c>
      <c r="AS17" s="346">
        <v>1</v>
      </c>
      <c r="AT17" s="346">
        <v>16</v>
      </c>
      <c r="AU17" s="346">
        <v>5</v>
      </c>
      <c r="AV17" s="346">
        <v>12</v>
      </c>
      <c r="AW17" s="346">
        <v>13</v>
      </c>
      <c r="AX17" s="346">
        <v>13</v>
      </c>
      <c r="AY17" s="346">
        <v>10</v>
      </c>
      <c r="AZ17" s="584"/>
      <c r="BA17" s="467">
        <v>8.2200000000000006</v>
      </c>
      <c r="BB17" s="348">
        <v>72.709999999999994</v>
      </c>
      <c r="BC17" s="348">
        <v>3.56</v>
      </c>
      <c r="BD17" s="348">
        <v>8.01</v>
      </c>
      <c r="BE17" s="375" t="s">
        <v>430</v>
      </c>
      <c r="BF17" s="375">
        <v>7.49</v>
      </c>
      <c r="BG17" s="374"/>
      <c r="BH17" s="594">
        <v>7.49</v>
      </c>
      <c r="BI17" s="348">
        <v>10.17</v>
      </c>
      <c r="BJ17" s="348">
        <v>8.11</v>
      </c>
      <c r="BK17" s="348">
        <v>66.010000000000005</v>
      </c>
      <c r="BL17" s="348" t="s">
        <v>430</v>
      </c>
      <c r="BM17" s="375" t="s">
        <v>430</v>
      </c>
      <c r="BN17" s="375" t="s">
        <v>430</v>
      </c>
      <c r="BO17" s="375">
        <v>8.2200000000000006</v>
      </c>
      <c r="BP17" s="375" t="s">
        <v>430</v>
      </c>
      <c r="BQ17" s="375" t="s">
        <v>430</v>
      </c>
      <c r="BR17" s="466"/>
      <c r="BS17" s="373">
        <v>8.4127389774761792</v>
      </c>
      <c r="BT17" s="354">
        <v>12.2630475763211</v>
      </c>
      <c r="BU17" s="430"/>
      <c r="BV17" s="374" t="s">
        <v>555</v>
      </c>
    </row>
    <row r="18" spans="1:74" s="428" customFormat="1" x14ac:dyDescent="0.25">
      <c r="A18" s="345" t="s">
        <v>7667</v>
      </c>
      <c r="B18" s="374"/>
      <c r="C18" s="719">
        <v>41275</v>
      </c>
      <c r="D18" s="373"/>
      <c r="E18" s="346">
        <v>2451.9</v>
      </c>
      <c r="F18" s="373"/>
      <c r="G18" s="347">
        <v>4344.2245999999996</v>
      </c>
      <c r="H18" s="374"/>
      <c r="I18" s="348">
        <v>0.80301</v>
      </c>
      <c r="J18" s="348">
        <v>7.12</v>
      </c>
      <c r="K18" s="348">
        <v>0.73314999999999997</v>
      </c>
      <c r="L18" s="348">
        <v>0.75863000000000003</v>
      </c>
      <c r="M18" s="362"/>
      <c r="N18" s="348">
        <v>-20.877800000000001</v>
      </c>
      <c r="O18" s="348">
        <v>-5.4428999999999998</v>
      </c>
      <c r="P18" s="348">
        <v>-0.44719999999999999</v>
      </c>
      <c r="Q18" s="348">
        <v>3.7254999999999998</v>
      </c>
      <c r="R18" s="348">
        <v>6.8426999999999998</v>
      </c>
      <c r="S18" s="348">
        <v>8.7963000000000005</v>
      </c>
      <c r="T18" s="348">
        <v>6.6902999999999997</v>
      </c>
      <c r="U18" s="348">
        <v>6.2758000000000003</v>
      </c>
      <c r="V18" s="348">
        <v>6.3705999999999996</v>
      </c>
      <c r="W18" s="348">
        <v>7.2023000000000001</v>
      </c>
      <c r="X18" s="348">
        <v>7.3318000000000003</v>
      </c>
      <c r="Y18" s="375">
        <v>6.4570999999999996</v>
      </c>
      <c r="Z18" s="348">
        <v>6.2507999999999999</v>
      </c>
      <c r="AA18" s="348">
        <v>5.6935000000000002</v>
      </c>
      <c r="AB18" s="348">
        <v>7.4360999999999997</v>
      </c>
      <c r="AC18" s="348">
        <v>6.4362000000000004</v>
      </c>
      <c r="AD18" s="348">
        <v>6.3951000000000002</v>
      </c>
      <c r="AE18" s="348">
        <v>5.9367999999999999</v>
      </c>
      <c r="AF18" s="348">
        <v>7.0236999999999998</v>
      </c>
      <c r="AG18" s="569"/>
      <c r="AH18" s="346">
        <v>7</v>
      </c>
      <c r="AI18" s="346">
        <v>12</v>
      </c>
      <c r="AJ18" s="346">
        <v>11</v>
      </c>
      <c r="AK18" s="346">
        <v>8</v>
      </c>
      <c r="AL18" s="346">
        <v>3</v>
      </c>
      <c r="AM18" s="346">
        <v>2</v>
      </c>
      <c r="AN18" s="346">
        <v>2</v>
      </c>
      <c r="AO18" s="573">
        <v>3</v>
      </c>
      <c r="AP18" s="346">
        <v>8</v>
      </c>
      <c r="AQ18" s="346">
        <v>11</v>
      </c>
      <c r="AR18" s="346">
        <v>10</v>
      </c>
      <c r="AS18" s="346">
        <v>12</v>
      </c>
      <c r="AT18" s="346">
        <v>15</v>
      </c>
      <c r="AU18" s="346">
        <v>6</v>
      </c>
      <c r="AV18" s="346">
        <v>2</v>
      </c>
      <c r="AW18" s="346">
        <v>2</v>
      </c>
      <c r="AX18" s="346">
        <v>5</v>
      </c>
      <c r="AY18" s="346">
        <v>8</v>
      </c>
      <c r="AZ18" s="584"/>
      <c r="BA18" s="467">
        <v>12.32</v>
      </c>
      <c r="BB18" s="348">
        <v>71.150000000000006</v>
      </c>
      <c r="BC18" s="348">
        <v>4.91</v>
      </c>
      <c r="BD18" s="348">
        <v>6.52</v>
      </c>
      <c r="BE18" s="375" t="s">
        <v>430</v>
      </c>
      <c r="BF18" s="375">
        <v>5.09</v>
      </c>
      <c r="BG18" s="374"/>
      <c r="BH18" s="594">
        <v>5.09</v>
      </c>
      <c r="BI18" s="348">
        <v>35.71</v>
      </c>
      <c r="BJ18" s="348">
        <v>9.93</v>
      </c>
      <c r="BK18" s="348">
        <v>36.94</v>
      </c>
      <c r="BL18" s="348" t="s">
        <v>430</v>
      </c>
      <c r="BM18" s="375">
        <v>8.98</v>
      </c>
      <c r="BN18" s="375" t="s">
        <v>430</v>
      </c>
      <c r="BO18" s="375">
        <v>3.35</v>
      </c>
      <c r="BP18" s="375" t="s">
        <v>430</v>
      </c>
      <c r="BQ18" s="375" t="s">
        <v>430</v>
      </c>
      <c r="BR18" s="466"/>
      <c r="BS18" s="373">
        <v>8.2512234391748809</v>
      </c>
      <c r="BT18" s="354">
        <v>10.6027958289397</v>
      </c>
      <c r="BU18" s="430"/>
      <c r="BV18" s="374" t="s">
        <v>555</v>
      </c>
    </row>
    <row r="19" spans="1:74" s="428" customFormat="1" x14ac:dyDescent="0.25">
      <c r="A19" s="345" t="s">
        <v>7668</v>
      </c>
      <c r="B19" s="374"/>
      <c r="C19" s="719">
        <v>41275</v>
      </c>
      <c r="D19" s="373"/>
      <c r="E19" s="346">
        <v>2103.63</v>
      </c>
      <c r="F19" s="373"/>
      <c r="G19" s="347">
        <v>2644.9306999999999</v>
      </c>
      <c r="H19" s="374"/>
      <c r="I19" s="348">
        <v>1.0954200000000001</v>
      </c>
      <c r="J19" s="348">
        <v>7.23</v>
      </c>
      <c r="K19" s="348">
        <v>0.92</v>
      </c>
      <c r="L19" s="348">
        <v>0.98</v>
      </c>
      <c r="M19" s="362"/>
      <c r="N19" s="348">
        <v>-28.168900000000001</v>
      </c>
      <c r="O19" s="348">
        <v>-8.1843000000000004</v>
      </c>
      <c r="P19" s="348">
        <v>-1.4452</v>
      </c>
      <c r="Q19" s="348">
        <v>2.8988999999999998</v>
      </c>
      <c r="R19" s="348">
        <v>6.6737000000000002</v>
      </c>
      <c r="S19" s="348">
        <v>8.8710000000000004</v>
      </c>
      <c r="T19" s="348">
        <v>6.6516000000000002</v>
      </c>
      <c r="U19" s="348">
        <v>6.2354000000000003</v>
      </c>
      <c r="V19" s="348">
        <v>6.4211999999999998</v>
      </c>
      <c r="W19" s="348">
        <v>7.3468999999999998</v>
      </c>
      <c r="X19" s="348">
        <v>7.4893000000000001</v>
      </c>
      <c r="Y19" s="375">
        <v>6.5648999999999997</v>
      </c>
      <c r="Z19" s="348">
        <v>6.5784000000000002</v>
      </c>
      <c r="AA19" s="348">
        <v>5.6501000000000001</v>
      </c>
      <c r="AB19" s="348">
        <v>7.4603999999999999</v>
      </c>
      <c r="AC19" s="348">
        <v>6.3658000000000001</v>
      </c>
      <c r="AD19" s="348">
        <v>6.3986999999999998</v>
      </c>
      <c r="AE19" s="348">
        <v>5.7218</v>
      </c>
      <c r="AF19" s="348">
        <v>7.0465999999999998</v>
      </c>
      <c r="AG19" s="569"/>
      <c r="AH19" s="346">
        <v>18</v>
      </c>
      <c r="AI19" s="346">
        <v>18</v>
      </c>
      <c r="AJ19" s="346">
        <v>17</v>
      </c>
      <c r="AK19" s="346">
        <v>17</v>
      </c>
      <c r="AL19" s="346">
        <v>8</v>
      </c>
      <c r="AM19" s="346">
        <v>1</v>
      </c>
      <c r="AN19" s="346">
        <v>4</v>
      </c>
      <c r="AO19" s="573">
        <v>4</v>
      </c>
      <c r="AP19" s="346">
        <v>5</v>
      </c>
      <c r="AQ19" s="346">
        <v>6</v>
      </c>
      <c r="AR19" s="346">
        <v>4</v>
      </c>
      <c r="AS19" s="346">
        <v>9</v>
      </c>
      <c r="AT19" s="346">
        <v>13</v>
      </c>
      <c r="AU19" s="346">
        <v>7</v>
      </c>
      <c r="AV19" s="346">
        <v>1</v>
      </c>
      <c r="AW19" s="346">
        <v>7</v>
      </c>
      <c r="AX19" s="346">
        <v>4</v>
      </c>
      <c r="AY19" s="346">
        <v>13</v>
      </c>
      <c r="AZ19" s="584"/>
      <c r="BA19" s="467">
        <v>12.52</v>
      </c>
      <c r="BB19" s="348">
        <v>68.09</v>
      </c>
      <c r="BC19" s="348">
        <v>9.2899999999999991</v>
      </c>
      <c r="BD19" s="348">
        <v>7.34</v>
      </c>
      <c r="BE19" s="375" t="s">
        <v>430</v>
      </c>
      <c r="BF19" s="375">
        <v>2.76</v>
      </c>
      <c r="BG19" s="374"/>
      <c r="BH19" s="594">
        <v>2.76</v>
      </c>
      <c r="BI19" s="348">
        <v>18.62</v>
      </c>
      <c r="BJ19" s="348">
        <v>9.25</v>
      </c>
      <c r="BK19" s="348">
        <v>56.85</v>
      </c>
      <c r="BL19" s="348" t="s">
        <v>430</v>
      </c>
      <c r="BM19" s="375">
        <v>2.37</v>
      </c>
      <c r="BN19" s="375" t="s">
        <v>430</v>
      </c>
      <c r="BO19" s="375">
        <v>10.16</v>
      </c>
      <c r="BP19" s="375" t="s">
        <v>430</v>
      </c>
      <c r="BQ19" s="375" t="s">
        <v>430</v>
      </c>
      <c r="BR19" s="466"/>
      <c r="BS19" s="373">
        <v>7.8432988107843302</v>
      </c>
      <c r="BT19" s="354">
        <v>13.238645771323901</v>
      </c>
      <c r="BU19" s="430"/>
      <c r="BV19" s="374" t="s">
        <v>555</v>
      </c>
    </row>
    <row r="20" spans="1:74" s="428" customFormat="1" x14ac:dyDescent="0.25">
      <c r="A20" s="345" t="s">
        <v>7669</v>
      </c>
      <c r="B20" s="374"/>
      <c r="C20" s="719">
        <v>41275</v>
      </c>
      <c r="D20" s="373"/>
      <c r="E20" s="346">
        <v>1755.93</v>
      </c>
      <c r="F20" s="373"/>
      <c r="G20" s="347">
        <v>46.100999999999999</v>
      </c>
      <c r="H20" s="374"/>
      <c r="I20" s="348">
        <v>0.84123000000000003</v>
      </c>
      <c r="J20" s="348">
        <v>7.1</v>
      </c>
      <c r="K20" s="348">
        <v>0.79405000000000003</v>
      </c>
      <c r="L20" s="348">
        <v>0.82613999999999999</v>
      </c>
      <c r="M20" s="362"/>
      <c r="N20" s="348">
        <v>-22.234300000000001</v>
      </c>
      <c r="O20" s="348">
        <v>-4.9332000000000003</v>
      </c>
      <c r="P20" s="348">
        <v>0.47510000000000002</v>
      </c>
      <c r="Q20" s="348">
        <v>4.0101000000000004</v>
      </c>
      <c r="R20" s="348">
        <v>6.8925000000000001</v>
      </c>
      <c r="S20" s="348">
        <v>8.3897999999999993</v>
      </c>
      <c r="T20" s="348">
        <v>6.7165999999999997</v>
      </c>
      <c r="U20" s="348">
        <v>6.2763</v>
      </c>
      <c r="V20" s="348">
        <v>6.4130000000000003</v>
      </c>
      <c r="W20" s="348">
        <v>7.2660999999999998</v>
      </c>
      <c r="X20" s="348">
        <v>7.3695000000000004</v>
      </c>
      <c r="Y20" s="375">
        <v>6.4714</v>
      </c>
      <c r="Z20" s="348">
        <v>6.5075000000000003</v>
      </c>
      <c r="AA20" s="348">
        <v>5.7667999999999999</v>
      </c>
      <c r="AB20" s="348">
        <v>7.4119999999999999</v>
      </c>
      <c r="AC20" s="348">
        <v>6.4333999999999998</v>
      </c>
      <c r="AD20" s="348">
        <v>6.3731</v>
      </c>
      <c r="AE20" s="348">
        <v>6.1925999999999997</v>
      </c>
      <c r="AF20" s="348">
        <v>7.1878000000000002</v>
      </c>
      <c r="AG20" s="569"/>
      <c r="AH20" s="346">
        <v>10</v>
      </c>
      <c r="AI20" s="346">
        <v>8</v>
      </c>
      <c r="AJ20" s="346">
        <v>4</v>
      </c>
      <c r="AK20" s="346">
        <v>5</v>
      </c>
      <c r="AL20" s="346">
        <v>2</v>
      </c>
      <c r="AM20" s="346">
        <v>9</v>
      </c>
      <c r="AN20" s="346">
        <v>1</v>
      </c>
      <c r="AO20" s="573">
        <v>2</v>
      </c>
      <c r="AP20" s="346">
        <v>6</v>
      </c>
      <c r="AQ20" s="346">
        <v>8</v>
      </c>
      <c r="AR20" s="346">
        <v>9</v>
      </c>
      <c r="AS20" s="346">
        <v>10</v>
      </c>
      <c r="AT20" s="346">
        <v>14</v>
      </c>
      <c r="AU20" s="346">
        <v>4</v>
      </c>
      <c r="AV20" s="346">
        <v>3</v>
      </c>
      <c r="AW20" s="346">
        <v>3</v>
      </c>
      <c r="AX20" s="346">
        <v>8</v>
      </c>
      <c r="AY20" s="346">
        <v>2</v>
      </c>
      <c r="AZ20" s="584"/>
      <c r="BA20" s="467">
        <v>8.94</v>
      </c>
      <c r="BB20" s="348">
        <v>78.89</v>
      </c>
      <c r="BC20" s="348">
        <v>2.21</v>
      </c>
      <c r="BD20" s="348">
        <v>5.95</v>
      </c>
      <c r="BE20" s="375" t="s">
        <v>430</v>
      </c>
      <c r="BF20" s="375">
        <v>4.01</v>
      </c>
      <c r="BG20" s="374"/>
      <c r="BH20" s="594">
        <v>4.01</v>
      </c>
      <c r="BI20" s="348">
        <v>39.31</v>
      </c>
      <c r="BJ20" s="348">
        <v>11.83</v>
      </c>
      <c r="BK20" s="348">
        <v>35.909999999999997</v>
      </c>
      <c r="BL20" s="348" t="s">
        <v>430</v>
      </c>
      <c r="BM20" s="375">
        <v>0.97</v>
      </c>
      <c r="BN20" s="375" t="s">
        <v>430</v>
      </c>
      <c r="BO20" s="375">
        <v>7.97</v>
      </c>
      <c r="BP20" s="375" t="s">
        <v>430</v>
      </c>
      <c r="BQ20" s="375" t="s">
        <v>430</v>
      </c>
      <c r="BR20" s="466"/>
      <c r="BS20" s="373">
        <v>3.5362391607072499</v>
      </c>
      <c r="BT20" s="354">
        <v>6.7499748313500003</v>
      </c>
      <c r="BU20" s="430"/>
      <c r="BV20" s="374" t="s">
        <v>555</v>
      </c>
    </row>
    <row r="21" spans="1:74" s="428" customFormat="1" x14ac:dyDescent="0.25">
      <c r="A21" s="345" t="s">
        <v>7670</v>
      </c>
      <c r="B21" s="374"/>
      <c r="C21" s="719">
        <v>41275</v>
      </c>
      <c r="D21" s="373"/>
      <c r="E21" s="346">
        <v>1741.25</v>
      </c>
      <c r="F21" s="373"/>
      <c r="G21" s="347">
        <v>4225.6273000000001</v>
      </c>
      <c r="H21" s="374"/>
      <c r="I21" s="348">
        <v>1.0575300000000001</v>
      </c>
      <c r="J21" s="348">
        <v>7.14</v>
      </c>
      <c r="K21" s="348">
        <v>0.94247000000000003</v>
      </c>
      <c r="L21" s="348">
        <v>1</v>
      </c>
      <c r="M21" s="362"/>
      <c r="N21" s="348">
        <v>-23.3278</v>
      </c>
      <c r="O21" s="348">
        <v>-5.0477999999999996</v>
      </c>
      <c r="P21" s="348">
        <v>-0.53220000000000001</v>
      </c>
      <c r="Q21" s="348">
        <v>3.4135</v>
      </c>
      <c r="R21" s="348">
        <v>6.6780999999999997</v>
      </c>
      <c r="S21" s="348">
        <v>7.9333999999999998</v>
      </c>
      <c r="T21" s="348">
        <v>6.2834000000000003</v>
      </c>
      <c r="U21" s="348">
        <v>5.9378000000000002</v>
      </c>
      <c r="V21" s="348">
        <v>6.0982000000000003</v>
      </c>
      <c r="W21" s="348">
        <v>7.0720999999999998</v>
      </c>
      <c r="X21" s="348">
        <v>7.2079000000000004</v>
      </c>
      <c r="Y21" s="375">
        <v>6.3467000000000002</v>
      </c>
      <c r="Z21" s="348">
        <v>6.8193999999999999</v>
      </c>
      <c r="AA21" s="348">
        <v>5.2451999999999996</v>
      </c>
      <c r="AB21" s="348">
        <v>6.9863999999999997</v>
      </c>
      <c r="AC21" s="348">
        <v>6.0510999999999999</v>
      </c>
      <c r="AD21" s="348">
        <v>6.0949</v>
      </c>
      <c r="AE21" s="348">
        <v>5.9554999999999998</v>
      </c>
      <c r="AF21" s="348">
        <v>7.4322999999999997</v>
      </c>
      <c r="AG21" s="569"/>
      <c r="AH21" s="346">
        <v>13</v>
      </c>
      <c r="AI21" s="346">
        <v>10</v>
      </c>
      <c r="AJ21" s="346">
        <v>12</v>
      </c>
      <c r="AK21" s="346">
        <v>13</v>
      </c>
      <c r="AL21" s="346">
        <v>7</v>
      </c>
      <c r="AM21" s="346">
        <v>17</v>
      </c>
      <c r="AN21" s="346">
        <v>15</v>
      </c>
      <c r="AO21" s="573">
        <v>14</v>
      </c>
      <c r="AP21" s="346">
        <v>15</v>
      </c>
      <c r="AQ21" s="346">
        <v>13</v>
      </c>
      <c r="AR21" s="346">
        <v>14</v>
      </c>
      <c r="AS21" s="346">
        <v>15</v>
      </c>
      <c r="AT21" s="346">
        <v>8</v>
      </c>
      <c r="AU21" s="346">
        <v>14</v>
      </c>
      <c r="AV21" s="346">
        <v>13</v>
      </c>
      <c r="AW21" s="346">
        <v>15</v>
      </c>
      <c r="AX21" s="346">
        <v>15</v>
      </c>
      <c r="AY21" s="346">
        <v>7</v>
      </c>
      <c r="AZ21" s="584"/>
      <c r="BA21" s="467">
        <v>13.81</v>
      </c>
      <c r="BB21" s="348">
        <v>67.42</v>
      </c>
      <c r="BC21" s="348">
        <v>3.98</v>
      </c>
      <c r="BD21" s="348">
        <v>9.52</v>
      </c>
      <c r="BE21" s="375" t="s">
        <v>430</v>
      </c>
      <c r="BF21" s="375">
        <v>5.27</v>
      </c>
      <c r="BG21" s="374"/>
      <c r="BH21" s="594">
        <v>5.27</v>
      </c>
      <c r="BI21" s="348">
        <v>15.91</v>
      </c>
      <c r="BJ21" s="348">
        <v>2.94</v>
      </c>
      <c r="BK21" s="348">
        <v>62.07</v>
      </c>
      <c r="BL21" s="348" t="s">
        <v>430</v>
      </c>
      <c r="BM21" s="375">
        <v>1.71</v>
      </c>
      <c r="BN21" s="375" t="s">
        <v>430</v>
      </c>
      <c r="BO21" s="375">
        <v>12.11</v>
      </c>
      <c r="BP21" s="375" t="s">
        <v>430</v>
      </c>
      <c r="BQ21" s="375" t="s">
        <v>430</v>
      </c>
      <c r="BR21" s="466"/>
      <c r="BS21" s="373">
        <v>7.76006009767198</v>
      </c>
      <c r="BT21" s="354">
        <v>9.5309789171407093</v>
      </c>
      <c r="BU21" s="430"/>
      <c r="BV21" s="374" t="s">
        <v>555</v>
      </c>
    </row>
    <row r="22" spans="1:74" s="428" customFormat="1" x14ac:dyDescent="0.25">
      <c r="A22" s="345" t="s">
        <v>7671</v>
      </c>
      <c r="B22" s="374"/>
      <c r="C22" s="719">
        <v>41276</v>
      </c>
      <c r="D22" s="373"/>
      <c r="E22" s="346">
        <v>1114.26</v>
      </c>
      <c r="F22" s="373"/>
      <c r="G22" s="347">
        <v>46.513800000000003</v>
      </c>
      <c r="H22" s="374"/>
      <c r="I22" s="348">
        <v>1.17</v>
      </c>
      <c r="J22" s="348">
        <v>7.06</v>
      </c>
      <c r="K22" s="348">
        <v>0.8</v>
      </c>
      <c r="L22" s="348">
        <v>0.85</v>
      </c>
      <c r="M22" s="362"/>
      <c r="N22" s="348">
        <v>-19.685700000000001</v>
      </c>
      <c r="O22" s="348">
        <v>-4.1314000000000002</v>
      </c>
      <c r="P22" s="348">
        <v>1.1773</v>
      </c>
      <c r="Q22" s="348">
        <v>4.0812999999999997</v>
      </c>
      <c r="R22" s="348">
        <v>6.9104000000000001</v>
      </c>
      <c r="S22" s="348">
        <v>8.5157000000000007</v>
      </c>
      <c r="T22" s="348">
        <v>6.5663</v>
      </c>
      <c r="U22" s="348">
        <v>6.1287000000000003</v>
      </c>
      <c r="V22" s="348">
        <v>6.2615999999999996</v>
      </c>
      <c r="W22" s="348">
        <v>7.1303999999999998</v>
      </c>
      <c r="X22" s="348">
        <v>7.2504</v>
      </c>
      <c r="Y22" s="375">
        <v>6.3815</v>
      </c>
      <c r="Z22" s="348">
        <v>6.6105</v>
      </c>
      <c r="AA22" s="348">
        <v>5.7949999999999999</v>
      </c>
      <c r="AB22" s="348">
        <v>7.2847</v>
      </c>
      <c r="AC22" s="348">
        <v>6.2736999999999998</v>
      </c>
      <c r="AD22" s="348">
        <v>6.2521000000000004</v>
      </c>
      <c r="AE22" s="348">
        <v>6.2282999999999999</v>
      </c>
      <c r="AF22" s="348">
        <v>7.2358000000000002</v>
      </c>
      <c r="AG22" s="569"/>
      <c r="AH22" s="346">
        <v>3</v>
      </c>
      <c r="AI22" s="346">
        <v>2</v>
      </c>
      <c r="AJ22" s="346">
        <v>2</v>
      </c>
      <c r="AK22" s="346">
        <v>3</v>
      </c>
      <c r="AL22" s="346">
        <v>1</v>
      </c>
      <c r="AM22" s="346">
        <v>6</v>
      </c>
      <c r="AN22" s="346">
        <v>6</v>
      </c>
      <c r="AO22" s="573">
        <v>10</v>
      </c>
      <c r="AP22" s="346">
        <v>11</v>
      </c>
      <c r="AQ22" s="346">
        <v>12</v>
      </c>
      <c r="AR22" s="346">
        <v>13</v>
      </c>
      <c r="AS22" s="346">
        <v>14</v>
      </c>
      <c r="AT22" s="346">
        <v>12</v>
      </c>
      <c r="AU22" s="346">
        <v>3</v>
      </c>
      <c r="AV22" s="346">
        <v>5</v>
      </c>
      <c r="AW22" s="346">
        <v>11</v>
      </c>
      <c r="AX22" s="346">
        <v>11</v>
      </c>
      <c r="AY22" s="346">
        <v>1</v>
      </c>
      <c r="AZ22" s="584"/>
      <c r="BA22" s="467">
        <v>7.54</v>
      </c>
      <c r="BB22" s="348">
        <v>90.66</v>
      </c>
      <c r="BC22" s="348" t="s">
        <v>430</v>
      </c>
      <c r="BD22" s="348" t="s">
        <v>430</v>
      </c>
      <c r="BE22" s="375" t="s">
        <v>430</v>
      </c>
      <c r="BF22" s="375">
        <v>1.8</v>
      </c>
      <c r="BG22" s="374"/>
      <c r="BH22" s="594">
        <v>1.8</v>
      </c>
      <c r="BI22" s="348">
        <v>55.42</v>
      </c>
      <c r="BJ22" s="348">
        <v>2.2200000000000002</v>
      </c>
      <c r="BK22" s="348">
        <v>33.020000000000003</v>
      </c>
      <c r="BL22" s="348" t="s">
        <v>430</v>
      </c>
      <c r="BM22" s="375">
        <v>7.54</v>
      </c>
      <c r="BN22" s="375" t="s">
        <v>430</v>
      </c>
      <c r="BO22" s="375" t="s">
        <v>430</v>
      </c>
      <c r="BP22" s="375" t="s">
        <v>430</v>
      </c>
      <c r="BQ22" s="375" t="s">
        <v>430</v>
      </c>
      <c r="BR22" s="466"/>
      <c r="BS22" s="373">
        <v>4.5717162</v>
      </c>
      <c r="BT22" s="354">
        <v>16.924320460000001</v>
      </c>
      <c r="BU22" s="430"/>
      <c r="BV22" s="374" t="s">
        <v>555</v>
      </c>
    </row>
    <row r="23" spans="1:74" s="428" customFormat="1" x14ac:dyDescent="0.25">
      <c r="A23" s="345" t="s">
        <v>7672</v>
      </c>
      <c r="B23" s="374"/>
      <c r="C23" s="719">
        <v>41275</v>
      </c>
      <c r="D23" s="373"/>
      <c r="E23" s="346">
        <v>975.28300000000002</v>
      </c>
      <c r="F23" s="373"/>
      <c r="G23" s="347">
        <v>32.541899999999998</v>
      </c>
      <c r="H23" s="374"/>
      <c r="I23" s="348">
        <v>1.18438</v>
      </c>
      <c r="J23" s="348">
        <v>7.29</v>
      </c>
      <c r="K23" s="348">
        <v>0.89588999999999996</v>
      </c>
      <c r="L23" s="348">
        <v>0.95342000000000005</v>
      </c>
      <c r="M23" s="362"/>
      <c r="N23" s="348">
        <v>-21.858699999999999</v>
      </c>
      <c r="O23" s="348">
        <v>-4.8211000000000004</v>
      </c>
      <c r="P23" s="348">
        <v>0.16020000000000001</v>
      </c>
      <c r="Q23" s="348">
        <v>3.6905999999999999</v>
      </c>
      <c r="R23" s="348">
        <v>6.5526</v>
      </c>
      <c r="S23" s="348">
        <v>8.4048999999999996</v>
      </c>
      <c r="T23" s="348">
        <v>6.6291000000000002</v>
      </c>
      <c r="U23" s="348">
        <v>6.2347999999999999</v>
      </c>
      <c r="V23" s="348">
        <v>6.3540999999999999</v>
      </c>
      <c r="W23" s="348">
        <v>7.9916</v>
      </c>
      <c r="X23" s="348">
        <v>7.9035000000000002</v>
      </c>
      <c r="Y23" s="375">
        <v>6.8916000000000004</v>
      </c>
      <c r="Z23" s="348">
        <v>6.9653999999999998</v>
      </c>
      <c r="AA23" s="348">
        <v>5.3419999999999996</v>
      </c>
      <c r="AB23" s="348">
        <v>7.3052999999999999</v>
      </c>
      <c r="AC23" s="348">
        <v>6.3794000000000004</v>
      </c>
      <c r="AD23" s="348">
        <v>6.36</v>
      </c>
      <c r="AE23" s="348">
        <v>6.1052</v>
      </c>
      <c r="AF23" s="348">
        <v>7.6087999999999996</v>
      </c>
      <c r="AG23" s="569"/>
      <c r="AH23" s="346">
        <v>9</v>
      </c>
      <c r="AI23" s="346">
        <v>6</v>
      </c>
      <c r="AJ23" s="346">
        <v>8</v>
      </c>
      <c r="AK23" s="346">
        <v>9</v>
      </c>
      <c r="AL23" s="346">
        <v>11</v>
      </c>
      <c r="AM23" s="346">
        <v>8</v>
      </c>
      <c r="AN23" s="346">
        <v>5</v>
      </c>
      <c r="AO23" s="573">
        <v>5</v>
      </c>
      <c r="AP23" s="346">
        <v>9</v>
      </c>
      <c r="AQ23" s="346">
        <v>1</v>
      </c>
      <c r="AR23" s="346">
        <v>1</v>
      </c>
      <c r="AS23" s="346">
        <v>2</v>
      </c>
      <c r="AT23" s="346">
        <v>7</v>
      </c>
      <c r="AU23" s="346">
        <v>13</v>
      </c>
      <c r="AV23" s="346">
        <v>4</v>
      </c>
      <c r="AW23" s="346">
        <v>5</v>
      </c>
      <c r="AX23" s="346">
        <v>9</v>
      </c>
      <c r="AY23" s="346">
        <v>4</v>
      </c>
      <c r="AZ23" s="584"/>
      <c r="BA23" s="467">
        <v>10.78</v>
      </c>
      <c r="BB23" s="348">
        <v>75.14</v>
      </c>
      <c r="BC23" s="348">
        <v>5.74</v>
      </c>
      <c r="BD23" s="348">
        <v>6.7</v>
      </c>
      <c r="BE23" s="375" t="s">
        <v>430</v>
      </c>
      <c r="BF23" s="375">
        <v>1.64</v>
      </c>
      <c r="BG23" s="374"/>
      <c r="BH23" s="594">
        <v>1.64</v>
      </c>
      <c r="BI23" s="348">
        <v>21.92</v>
      </c>
      <c r="BJ23" s="348">
        <v>2.4900000000000002</v>
      </c>
      <c r="BK23" s="348">
        <v>63.16</v>
      </c>
      <c r="BL23" s="348" t="s">
        <v>430</v>
      </c>
      <c r="BM23" s="375">
        <v>7.81</v>
      </c>
      <c r="BN23" s="375" t="s">
        <v>430</v>
      </c>
      <c r="BO23" s="375">
        <v>2.97</v>
      </c>
      <c r="BP23" s="375" t="s">
        <v>430</v>
      </c>
      <c r="BQ23" s="375" t="s">
        <v>430</v>
      </c>
      <c r="BR23" s="466"/>
      <c r="BS23" s="373">
        <v>6.8131228193186901</v>
      </c>
      <c r="BT23" s="354">
        <v>8.9896898691010296</v>
      </c>
      <c r="BU23" s="430"/>
      <c r="BV23" s="374" t="s">
        <v>555</v>
      </c>
    </row>
    <row r="24" spans="1:74" s="428" customFormat="1" x14ac:dyDescent="0.25">
      <c r="A24" s="345" t="s">
        <v>7673</v>
      </c>
      <c r="B24" s="374"/>
      <c r="C24" s="719">
        <v>45722</v>
      </c>
      <c r="D24" s="373"/>
      <c r="E24" s="346">
        <v>402.78</v>
      </c>
      <c r="F24" s="373"/>
      <c r="G24" s="347">
        <v>11.108499999999999</v>
      </c>
      <c r="H24" s="374"/>
      <c r="I24" s="348">
        <v>1.54</v>
      </c>
      <c r="J24" s="348">
        <v>7.51</v>
      </c>
      <c r="K24" s="348">
        <v>0.68</v>
      </c>
      <c r="L24" s="348">
        <v>0.74</v>
      </c>
      <c r="M24" s="362"/>
      <c r="N24" s="348">
        <v>-6.5704000000000002</v>
      </c>
      <c r="O24" s="348">
        <v>-0.54759999999999998</v>
      </c>
      <c r="P24" s="348">
        <v>3.1938</v>
      </c>
      <c r="Q24" s="348">
        <v>5.1029</v>
      </c>
      <c r="R24" s="348">
        <v>6.1584000000000003</v>
      </c>
      <c r="S24" s="348">
        <v>7.5778999999999996</v>
      </c>
      <c r="T24" s="348">
        <v>6.4076000000000004</v>
      </c>
      <c r="U24" s="348">
        <v>6.3029000000000002</v>
      </c>
      <c r="V24" s="348">
        <v>6.5155000000000003</v>
      </c>
      <c r="W24" s="348" t="s">
        <v>430</v>
      </c>
      <c r="X24" s="348" t="s">
        <v>430</v>
      </c>
      <c r="Y24" s="375" t="s">
        <v>430</v>
      </c>
      <c r="Z24" s="348" t="s">
        <v>430</v>
      </c>
      <c r="AA24" s="348">
        <v>5.6363000000000003</v>
      </c>
      <c r="AB24" s="348">
        <v>6.6702000000000004</v>
      </c>
      <c r="AC24" s="348">
        <v>6.5039999999999996</v>
      </c>
      <c r="AD24" s="348">
        <v>6.524</v>
      </c>
      <c r="AE24" s="348">
        <v>5.9997999999999996</v>
      </c>
      <c r="AF24" s="348">
        <v>7.4790000000000001</v>
      </c>
      <c r="AG24" s="569"/>
      <c r="AH24" s="346">
        <v>1</v>
      </c>
      <c r="AI24" s="346">
        <v>1</v>
      </c>
      <c r="AJ24" s="346">
        <v>1</v>
      </c>
      <c r="AK24" s="346">
        <v>1</v>
      </c>
      <c r="AL24" s="346">
        <v>16</v>
      </c>
      <c r="AM24" s="346">
        <v>18</v>
      </c>
      <c r="AN24" s="346">
        <v>11</v>
      </c>
      <c r="AO24" s="573">
        <v>1</v>
      </c>
      <c r="AP24" s="346">
        <v>1</v>
      </c>
      <c r="AQ24" s="346" t="s">
        <v>430</v>
      </c>
      <c r="AR24" s="346" t="s">
        <v>430</v>
      </c>
      <c r="AS24" s="346" t="s">
        <v>430</v>
      </c>
      <c r="AT24" s="346" t="s">
        <v>430</v>
      </c>
      <c r="AU24" s="346">
        <v>8</v>
      </c>
      <c r="AV24" s="346">
        <v>18</v>
      </c>
      <c r="AW24" s="346">
        <v>1</v>
      </c>
      <c r="AX24" s="346">
        <v>1</v>
      </c>
      <c r="AY24" s="346">
        <v>6</v>
      </c>
      <c r="AZ24" s="584"/>
      <c r="BA24" s="467">
        <v>15.5</v>
      </c>
      <c r="BB24" s="348">
        <v>69.349999999999994</v>
      </c>
      <c r="BC24" s="348">
        <v>2.44</v>
      </c>
      <c r="BD24" s="348">
        <v>11.34</v>
      </c>
      <c r="BE24" s="375">
        <v>46.39</v>
      </c>
      <c r="BF24" s="375">
        <v>1.37</v>
      </c>
      <c r="BG24" s="374"/>
      <c r="BH24" s="594">
        <v>1.36</v>
      </c>
      <c r="BI24" s="348">
        <v>6.86</v>
      </c>
      <c r="BJ24" s="348" t="s">
        <v>430</v>
      </c>
      <c r="BK24" s="348">
        <v>76.27</v>
      </c>
      <c r="BL24" s="348" t="s">
        <v>430</v>
      </c>
      <c r="BM24" s="375">
        <v>15.5</v>
      </c>
      <c r="BN24" s="375" t="s">
        <v>430</v>
      </c>
      <c r="BO24" s="375" t="s">
        <v>430</v>
      </c>
      <c r="BP24" s="375" t="s">
        <v>430</v>
      </c>
      <c r="BQ24" s="375">
        <v>46.39</v>
      </c>
      <c r="BR24" s="466"/>
      <c r="BS24" s="373">
        <v>9.5518358763050699</v>
      </c>
      <c r="BT24" s="354">
        <v>49.289944219578601</v>
      </c>
      <c r="BU24" s="430"/>
      <c r="BV24" s="374" t="s">
        <v>555</v>
      </c>
    </row>
    <row r="25" spans="1:74" s="428" customFormat="1" x14ac:dyDescent="0.25">
      <c r="A25" s="345" t="s">
        <v>7674</v>
      </c>
      <c r="B25" s="374"/>
      <c r="C25" s="719">
        <v>45854</v>
      </c>
      <c r="D25" s="373"/>
      <c r="E25" s="346">
        <v>365.80599999999998</v>
      </c>
      <c r="F25" s="373"/>
      <c r="G25" s="347">
        <v>10.652799999999999</v>
      </c>
      <c r="H25" s="374"/>
      <c r="I25" s="348">
        <v>1.03</v>
      </c>
      <c r="J25" s="348">
        <v>7.03</v>
      </c>
      <c r="K25" s="348">
        <v>0.91</v>
      </c>
      <c r="L25" s="348">
        <v>0.98</v>
      </c>
      <c r="M25" s="362"/>
      <c r="N25" s="348">
        <v>-21.230899999999998</v>
      </c>
      <c r="O25" s="348">
        <v>-6.0502000000000002</v>
      </c>
      <c r="P25" s="348">
        <v>-0.9788</v>
      </c>
      <c r="Q25" s="348">
        <v>3.1608999999999998</v>
      </c>
      <c r="R25" s="348">
        <v>6.7362000000000002</v>
      </c>
      <c r="S25" s="348">
        <v>8.2420000000000009</v>
      </c>
      <c r="T25" s="348">
        <v>5.9880000000000004</v>
      </c>
      <c r="U25" s="348">
        <v>5.6837999999999997</v>
      </c>
      <c r="V25" s="348">
        <v>5.9169</v>
      </c>
      <c r="W25" s="348" t="s">
        <v>430</v>
      </c>
      <c r="X25" s="348" t="s">
        <v>430</v>
      </c>
      <c r="Y25" s="375" t="s">
        <v>430</v>
      </c>
      <c r="Z25" s="348" t="s">
        <v>430</v>
      </c>
      <c r="AA25" s="348">
        <v>5.2447999999999997</v>
      </c>
      <c r="AB25" s="348">
        <v>6.8952999999999998</v>
      </c>
      <c r="AC25" s="348">
        <v>5.7784000000000004</v>
      </c>
      <c r="AD25" s="348">
        <v>5.9005999999999998</v>
      </c>
      <c r="AE25" s="348">
        <v>5.8951000000000002</v>
      </c>
      <c r="AF25" s="348">
        <v>5.9401999999999999</v>
      </c>
      <c r="AG25" s="569"/>
      <c r="AH25" s="346">
        <v>8</v>
      </c>
      <c r="AI25" s="346">
        <v>13</v>
      </c>
      <c r="AJ25" s="346">
        <v>15</v>
      </c>
      <c r="AK25" s="346">
        <v>15</v>
      </c>
      <c r="AL25" s="346">
        <v>6</v>
      </c>
      <c r="AM25" s="346">
        <v>14</v>
      </c>
      <c r="AN25" s="346">
        <v>18</v>
      </c>
      <c r="AO25" s="573">
        <v>18</v>
      </c>
      <c r="AP25" s="346">
        <v>18</v>
      </c>
      <c r="AQ25" s="346" t="s">
        <v>430</v>
      </c>
      <c r="AR25" s="346" t="s">
        <v>430</v>
      </c>
      <c r="AS25" s="346" t="s">
        <v>430</v>
      </c>
      <c r="AT25" s="346" t="s">
        <v>430</v>
      </c>
      <c r="AU25" s="346">
        <v>15</v>
      </c>
      <c r="AV25" s="346">
        <v>15</v>
      </c>
      <c r="AW25" s="346">
        <v>18</v>
      </c>
      <c r="AX25" s="346">
        <v>18</v>
      </c>
      <c r="AY25" s="346">
        <v>9</v>
      </c>
      <c r="AZ25" s="584"/>
      <c r="BA25" s="467">
        <v>2.89</v>
      </c>
      <c r="BB25" s="348">
        <v>89.92</v>
      </c>
      <c r="BC25" s="348" t="s">
        <v>430</v>
      </c>
      <c r="BD25" s="348" t="s">
        <v>430</v>
      </c>
      <c r="BE25" s="375" t="s">
        <v>430</v>
      </c>
      <c r="BF25" s="375">
        <v>7.2</v>
      </c>
      <c r="BG25" s="374"/>
      <c r="BH25" s="594">
        <v>7.2</v>
      </c>
      <c r="BI25" s="348">
        <v>46.25</v>
      </c>
      <c r="BJ25" s="348" t="s">
        <v>430</v>
      </c>
      <c r="BK25" s="348">
        <v>43.66</v>
      </c>
      <c r="BL25" s="348" t="s">
        <v>430</v>
      </c>
      <c r="BM25" s="375" t="s">
        <v>430</v>
      </c>
      <c r="BN25" s="375" t="s">
        <v>430</v>
      </c>
      <c r="BO25" s="375">
        <v>2.89</v>
      </c>
      <c r="BP25" s="375" t="s">
        <v>430</v>
      </c>
      <c r="BQ25" s="375" t="s">
        <v>430</v>
      </c>
      <c r="BR25" s="466"/>
      <c r="BS25" s="373">
        <v>7.2464691885507104</v>
      </c>
      <c r="BT25" s="354">
        <v>7.2791250985441698</v>
      </c>
      <c r="BU25" s="430"/>
      <c r="BV25" s="374" t="s">
        <v>555</v>
      </c>
    </row>
    <row r="26" spans="1:74" x14ac:dyDescent="0.25">
      <c r="A26" s="318" t="s">
        <v>93</v>
      </c>
      <c r="B26" s="66"/>
      <c r="C26" s="720"/>
      <c r="D26" s="43"/>
      <c r="E26" s="51"/>
      <c r="F26" s="43"/>
      <c r="G26" s="55"/>
      <c r="H26" s="66"/>
      <c r="I26" s="59"/>
      <c r="J26" s="59"/>
      <c r="K26" s="59"/>
      <c r="L26" s="59"/>
      <c r="M26" s="258"/>
      <c r="N26" s="59">
        <v>-21.6159</v>
      </c>
      <c r="O26" s="59">
        <v>-5.2835000000000001</v>
      </c>
      <c r="P26" s="59">
        <v>-0.1081</v>
      </c>
      <c r="Q26" s="59">
        <v>3.6265000000000001</v>
      </c>
      <c r="R26" s="59">
        <v>6.5266999999999999</v>
      </c>
      <c r="S26" s="59">
        <v>8.3579000000000008</v>
      </c>
      <c r="T26" s="59">
        <v>6.4375999999999998</v>
      </c>
      <c r="U26" s="59">
        <v>6.0891999999999999</v>
      </c>
      <c r="V26" s="59">
        <v>6.2812999999999999</v>
      </c>
      <c r="W26" s="59">
        <v>7.2784000000000004</v>
      </c>
      <c r="X26" s="59">
        <v>7.4</v>
      </c>
      <c r="Y26" s="276">
        <v>6.6242000000000001</v>
      </c>
      <c r="Z26" s="59">
        <v>6.8192000000000004</v>
      </c>
      <c r="AA26" s="59">
        <v>5.5381</v>
      </c>
      <c r="AB26" s="59">
        <v>7.0949</v>
      </c>
      <c r="AC26" s="59">
        <v>6.2310999999999996</v>
      </c>
      <c r="AD26" s="59">
        <v>6.2778999999999998</v>
      </c>
      <c r="AE26" s="59">
        <v>5.8360000000000003</v>
      </c>
      <c r="AF26" s="59">
        <v>7.3433999999999999</v>
      </c>
      <c r="AG26" s="553"/>
      <c r="AH26" s="51">
        <v>18</v>
      </c>
      <c r="AI26" s="51">
        <v>18</v>
      </c>
      <c r="AJ26" s="51">
        <v>18</v>
      </c>
      <c r="AK26" s="51">
        <v>18</v>
      </c>
      <c r="AL26" s="51">
        <v>18</v>
      </c>
      <c r="AM26" s="51">
        <v>18</v>
      </c>
      <c r="AN26" s="51">
        <v>18</v>
      </c>
      <c r="AO26" s="630">
        <v>18</v>
      </c>
      <c r="AP26" s="51">
        <v>18</v>
      </c>
      <c r="AQ26" s="51">
        <v>16</v>
      </c>
      <c r="AR26" s="51">
        <v>16</v>
      </c>
      <c r="AS26" s="51">
        <v>16</v>
      </c>
      <c r="AT26" s="51">
        <v>16</v>
      </c>
      <c r="AU26" s="51">
        <v>18</v>
      </c>
      <c r="AV26" s="51">
        <v>18</v>
      </c>
      <c r="AW26" s="51">
        <v>18</v>
      </c>
      <c r="AX26" s="51">
        <v>18</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67"/>
      <c r="C27" s="721"/>
      <c r="D27" s="44"/>
      <c r="E27" s="52"/>
      <c r="F27" s="44"/>
      <c r="G27" s="56"/>
      <c r="H27" s="67"/>
      <c r="I27" s="60"/>
      <c r="J27" s="60"/>
      <c r="K27" s="60"/>
      <c r="L27" s="60"/>
      <c r="M27" s="259"/>
      <c r="N27" s="60">
        <v>-6.5704000000000002</v>
      </c>
      <c r="O27" s="60">
        <v>-0.54759999999999998</v>
      </c>
      <c r="P27" s="60">
        <v>3.1938</v>
      </c>
      <c r="Q27" s="60">
        <v>5.1029</v>
      </c>
      <c r="R27" s="60">
        <v>6.9104000000000001</v>
      </c>
      <c r="S27" s="60">
        <v>8.8710000000000004</v>
      </c>
      <c r="T27" s="60">
        <v>6.7165999999999997</v>
      </c>
      <c r="U27" s="60">
        <v>6.3029000000000002</v>
      </c>
      <c r="V27" s="60">
        <v>6.5155000000000003</v>
      </c>
      <c r="W27" s="60">
        <v>7.9916</v>
      </c>
      <c r="X27" s="60">
        <v>7.9035000000000002</v>
      </c>
      <c r="Y27" s="277">
        <v>7.4922000000000004</v>
      </c>
      <c r="Z27" s="60">
        <v>7.3780000000000001</v>
      </c>
      <c r="AA27" s="60">
        <v>6.2632000000000003</v>
      </c>
      <c r="AB27" s="60">
        <v>7.4603999999999999</v>
      </c>
      <c r="AC27" s="60">
        <v>6.5039999999999996</v>
      </c>
      <c r="AD27" s="60">
        <v>6.524</v>
      </c>
      <c r="AE27" s="60">
        <v>6.2282999999999999</v>
      </c>
      <c r="AF27" s="60">
        <v>7.8826000000000001</v>
      </c>
      <c r="AG27" s="554"/>
      <c r="AH27" s="52"/>
      <c r="AI27" s="52"/>
      <c r="AJ27" s="52"/>
      <c r="AK27" s="52"/>
      <c r="AL27" s="52"/>
      <c r="AM27" s="52"/>
      <c r="AN27" s="52"/>
      <c r="AO27" s="314"/>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M27" s="277"/>
      <c r="BN27" s="589"/>
      <c r="BO27" s="589"/>
      <c r="BP27" s="589"/>
      <c r="BQ27" s="589"/>
      <c r="BR27" s="146"/>
      <c r="BS27" s="44"/>
      <c r="BT27" s="89"/>
      <c r="BU27" s="26"/>
      <c r="BV27" s="67"/>
    </row>
    <row r="28" spans="1:74" x14ac:dyDescent="0.25">
      <c r="A28" s="320" t="s">
        <v>95</v>
      </c>
      <c r="B28" s="67"/>
      <c r="C28" s="721"/>
      <c r="D28" s="44"/>
      <c r="E28" s="52"/>
      <c r="F28" s="44"/>
      <c r="G28" s="56"/>
      <c r="H28" s="67"/>
      <c r="I28" s="60"/>
      <c r="J28" s="60"/>
      <c r="K28" s="60"/>
      <c r="L28" s="60"/>
      <c r="M28" s="259"/>
      <c r="N28" s="60">
        <v>-28.168900000000001</v>
      </c>
      <c r="O28" s="60">
        <v>-8.1843000000000004</v>
      </c>
      <c r="P28" s="60">
        <v>-1.7574000000000001</v>
      </c>
      <c r="Q28" s="60">
        <v>2.3778999999999999</v>
      </c>
      <c r="R28" s="60">
        <v>5.6166999999999998</v>
      </c>
      <c r="S28" s="60">
        <v>7.5778999999999996</v>
      </c>
      <c r="T28" s="60">
        <v>5.9880000000000004</v>
      </c>
      <c r="U28" s="60">
        <v>5.6837999999999997</v>
      </c>
      <c r="V28" s="60">
        <v>5.9169</v>
      </c>
      <c r="W28" s="60">
        <v>7.0312000000000001</v>
      </c>
      <c r="X28" s="60">
        <v>7.1718999999999999</v>
      </c>
      <c r="Y28" s="277">
        <v>6.3310000000000004</v>
      </c>
      <c r="Z28" s="60">
        <v>6.0617999999999999</v>
      </c>
      <c r="AA28" s="60">
        <v>5.1150000000000002</v>
      </c>
      <c r="AB28" s="60">
        <v>6.6702000000000004</v>
      </c>
      <c r="AC28" s="60">
        <v>5.7784000000000004</v>
      </c>
      <c r="AD28" s="60">
        <v>5.9005999999999998</v>
      </c>
      <c r="AE28" s="60">
        <v>4.9985999999999997</v>
      </c>
      <c r="AF28" s="60">
        <v>5.9401999999999999</v>
      </c>
      <c r="AG28" s="554"/>
      <c r="AH28" s="52"/>
      <c r="AI28" s="52"/>
      <c r="AJ28" s="52"/>
      <c r="AK28" s="52"/>
      <c r="AL28" s="52"/>
      <c r="AM28" s="52"/>
      <c r="AN28" s="52"/>
      <c r="AO28" s="314"/>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M28" s="277"/>
      <c r="BN28" s="589"/>
      <c r="BO28" s="589"/>
      <c r="BP28" s="589"/>
      <c r="BQ28" s="589"/>
      <c r="BR28" s="146"/>
      <c r="BS28" s="44"/>
      <c r="BT28" s="89"/>
      <c r="BU28" s="26"/>
      <c r="BV28" s="67"/>
    </row>
    <row r="29" spans="1:74" x14ac:dyDescent="0.25">
      <c r="A29" s="321" t="s">
        <v>96</v>
      </c>
      <c r="B29" s="68"/>
      <c r="C29" s="722"/>
      <c r="D29" s="45"/>
      <c r="E29" s="53"/>
      <c r="F29" s="45"/>
      <c r="G29" s="57"/>
      <c r="H29" s="68"/>
      <c r="I29" s="61"/>
      <c r="J29" s="61"/>
      <c r="K29" s="61"/>
      <c r="L29" s="61"/>
      <c r="M29" s="262"/>
      <c r="N29" s="61">
        <v>-22.046500000000002</v>
      </c>
      <c r="O29" s="61">
        <v>-4.9925499999999996</v>
      </c>
      <c r="P29" s="61">
        <v>-0.27489999999999998</v>
      </c>
      <c r="Q29" s="61">
        <v>3.6819000000000002</v>
      </c>
      <c r="R29" s="61">
        <v>6.6028000000000002</v>
      </c>
      <c r="S29" s="61">
        <v>8.3855500000000003</v>
      </c>
      <c r="T29" s="61">
        <v>6.4588000000000001</v>
      </c>
      <c r="U29" s="61">
        <v>6.1523500000000002</v>
      </c>
      <c r="V29" s="61">
        <v>6.3337000000000003</v>
      </c>
      <c r="W29" s="61">
        <v>7.2625500000000001</v>
      </c>
      <c r="X29" s="61">
        <v>7.39825</v>
      </c>
      <c r="Y29" s="279">
        <v>6.6043500000000002</v>
      </c>
      <c r="Z29" s="61">
        <v>6.8073499999999996</v>
      </c>
      <c r="AA29" s="61">
        <v>5.5461</v>
      </c>
      <c r="AB29" s="61">
        <v>7.1069000000000004</v>
      </c>
      <c r="AC29" s="61">
        <v>6.2866</v>
      </c>
      <c r="AD29" s="61">
        <v>6.3493000000000004</v>
      </c>
      <c r="AE29" s="61">
        <v>5.8883000000000001</v>
      </c>
      <c r="AF29" s="61">
        <v>7.4272999999999998</v>
      </c>
      <c r="AG29" s="556"/>
      <c r="AH29" s="53"/>
      <c r="AI29" s="53"/>
      <c r="AJ29" s="53"/>
      <c r="AK29" s="53"/>
      <c r="AL29" s="53"/>
      <c r="AM29" s="53"/>
      <c r="AN29" s="53"/>
      <c r="AO29" s="567"/>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234</v>
      </c>
      <c r="B30" s="69"/>
      <c r="C30" s="723"/>
      <c r="D30" s="46"/>
      <c r="E30" s="54"/>
      <c r="F30" s="46"/>
      <c r="G30" s="58"/>
      <c r="H30" s="69"/>
      <c r="I30" s="62"/>
      <c r="J30" s="62"/>
      <c r="K30" s="62"/>
      <c r="L30" s="62"/>
      <c r="M30" s="263"/>
      <c r="N30" s="62"/>
      <c r="O30" s="62"/>
      <c r="P30" s="62"/>
      <c r="Q30" s="62"/>
      <c r="R30" s="62"/>
      <c r="S30" s="62"/>
      <c r="T30" s="62"/>
      <c r="U30" s="62"/>
      <c r="V30" s="62"/>
      <c r="W30" s="62"/>
      <c r="X30" s="62"/>
      <c r="Y30" s="245"/>
      <c r="Z30" s="62"/>
      <c r="AA30" s="62"/>
      <c r="AB30" s="62"/>
      <c r="AC30" s="62"/>
      <c r="AD30" s="62"/>
      <c r="AE30" s="62"/>
      <c r="AF30" s="62"/>
      <c r="AG30" s="557"/>
      <c r="AH30" s="54"/>
      <c r="AI30" s="54"/>
      <c r="AJ30" s="54"/>
      <c r="AK30" s="54"/>
      <c r="AL30" s="54"/>
      <c r="AM30" s="54"/>
      <c r="AN30" s="54"/>
      <c r="AO30" s="312"/>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7675</v>
      </c>
      <c r="B31" s="370"/>
      <c r="C31" s="718">
        <v>37526</v>
      </c>
      <c r="D31" s="369"/>
      <c r="E31" s="338">
        <v>21480</v>
      </c>
      <c r="F31" s="369"/>
      <c r="G31" s="339">
        <v>584.50969999999995</v>
      </c>
      <c r="H31" s="370"/>
      <c r="I31" s="340">
        <v>1.34</v>
      </c>
      <c r="J31" s="340">
        <v>7.36</v>
      </c>
      <c r="K31" s="340">
        <v>0.92</v>
      </c>
      <c r="L31" s="340">
        <v>0.98</v>
      </c>
      <c r="M31" s="361"/>
      <c r="N31" s="340">
        <v>-19.690899999999999</v>
      </c>
      <c r="O31" s="340">
        <v>-5.0789</v>
      </c>
      <c r="P31" s="340">
        <v>0.1017</v>
      </c>
      <c r="Q31" s="340">
        <v>3.9297</v>
      </c>
      <c r="R31" s="340">
        <v>6.6271000000000004</v>
      </c>
      <c r="S31" s="340">
        <v>8.5146999999999995</v>
      </c>
      <c r="T31" s="340">
        <v>6.4109999999999996</v>
      </c>
      <c r="U31" s="340">
        <v>6.0690999999999997</v>
      </c>
      <c r="V31" s="340">
        <v>6.3192000000000004</v>
      </c>
      <c r="W31" s="340">
        <v>7.2171000000000003</v>
      </c>
      <c r="X31" s="340">
        <v>7.3825000000000003</v>
      </c>
      <c r="Y31" s="371">
        <v>6.5563000000000002</v>
      </c>
      <c r="Z31" s="340">
        <v>7.0195999999999996</v>
      </c>
      <c r="AA31" s="340">
        <v>5.7504</v>
      </c>
      <c r="AB31" s="340">
        <v>6.9969000000000001</v>
      </c>
      <c r="AC31" s="340">
        <v>6.2230999999999996</v>
      </c>
      <c r="AD31" s="340">
        <v>6.3487999999999998</v>
      </c>
      <c r="AE31" s="340">
        <v>5.9946999999999999</v>
      </c>
      <c r="AF31" s="340">
        <v>7.6631</v>
      </c>
      <c r="AG31" s="568"/>
      <c r="AH31" s="338">
        <v>2</v>
      </c>
      <c r="AI31" s="338">
        <v>4</v>
      </c>
      <c r="AJ31" s="338">
        <v>4</v>
      </c>
      <c r="AK31" s="338">
        <v>2</v>
      </c>
      <c r="AL31" s="338">
        <v>3</v>
      </c>
      <c r="AM31" s="338">
        <v>1</v>
      </c>
      <c r="AN31" s="338">
        <v>2</v>
      </c>
      <c r="AO31" s="631">
        <v>1</v>
      </c>
      <c r="AP31" s="338">
        <v>1</v>
      </c>
      <c r="AQ31" s="338">
        <v>2</v>
      </c>
      <c r="AR31" s="338">
        <v>2</v>
      </c>
      <c r="AS31" s="338">
        <v>2</v>
      </c>
      <c r="AT31" s="338">
        <v>1</v>
      </c>
      <c r="AU31" s="338">
        <v>1</v>
      </c>
      <c r="AV31" s="338">
        <v>4</v>
      </c>
      <c r="AW31" s="338">
        <v>1</v>
      </c>
      <c r="AX31" s="338">
        <v>1</v>
      </c>
      <c r="AY31" s="338">
        <v>2</v>
      </c>
      <c r="AZ31" s="583"/>
      <c r="BA31" s="464">
        <v>11.32</v>
      </c>
      <c r="BB31" s="340">
        <v>68.739999999999995</v>
      </c>
      <c r="BC31" s="340">
        <v>8.4700000000000006</v>
      </c>
      <c r="BD31" s="340">
        <v>6.69</v>
      </c>
      <c r="BE31" s="371">
        <v>-7.82</v>
      </c>
      <c r="BF31" s="371">
        <v>4.78</v>
      </c>
      <c r="BG31" s="370"/>
      <c r="BH31" s="593">
        <v>4.78</v>
      </c>
      <c r="BI31" s="340">
        <v>28.53</v>
      </c>
      <c r="BJ31" s="340">
        <v>0.44</v>
      </c>
      <c r="BK31" s="340">
        <v>54.92</v>
      </c>
      <c r="BL31" s="340" t="s">
        <v>430</v>
      </c>
      <c r="BM31" s="371">
        <v>9.26</v>
      </c>
      <c r="BN31" s="371" t="s">
        <v>430</v>
      </c>
      <c r="BO31" s="371">
        <v>2.0699999999999998</v>
      </c>
      <c r="BP31" s="371" t="s">
        <v>430</v>
      </c>
      <c r="BQ31" s="371">
        <v>-7.82</v>
      </c>
      <c r="BR31" s="463"/>
      <c r="BS31" s="369">
        <v>7.5476511045610399</v>
      </c>
      <c r="BT31" s="344">
        <v>9.0729556603623696</v>
      </c>
      <c r="BU31" s="571"/>
      <c r="BV31" s="370" t="s">
        <v>555</v>
      </c>
    </row>
    <row r="32" spans="1:74" s="428" customFormat="1" x14ac:dyDescent="0.25">
      <c r="A32" s="345" t="s">
        <v>7676</v>
      </c>
      <c r="B32" s="374"/>
      <c r="C32" s="719">
        <v>36482</v>
      </c>
      <c r="D32" s="373"/>
      <c r="E32" s="346">
        <v>17776</v>
      </c>
      <c r="F32" s="373"/>
      <c r="G32" s="347">
        <v>61.647300000000001</v>
      </c>
      <c r="H32" s="374"/>
      <c r="I32" s="348">
        <v>1.61528</v>
      </c>
      <c r="J32" s="348">
        <v>7.4255000000000004</v>
      </c>
      <c r="K32" s="348">
        <v>0.91739000000000004</v>
      </c>
      <c r="L32" s="348">
        <v>0.98594000000000004</v>
      </c>
      <c r="M32" s="362"/>
      <c r="N32" s="348">
        <v>-21.302399999999999</v>
      </c>
      <c r="O32" s="348">
        <v>-5.2671999999999999</v>
      </c>
      <c r="P32" s="348">
        <v>-0.72729999999999995</v>
      </c>
      <c r="Q32" s="348">
        <v>3.0781999999999998</v>
      </c>
      <c r="R32" s="348">
        <v>5.8484999999999996</v>
      </c>
      <c r="S32" s="348">
        <v>7.7207999999999997</v>
      </c>
      <c r="T32" s="348">
        <v>5.7906000000000004</v>
      </c>
      <c r="U32" s="348">
        <v>5.4997999999999996</v>
      </c>
      <c r="V32" s="348">
        <v>5.6839000000000004</v>
      </c>
      <c r="W32" s="348">
        <v>6.6752000000000002</v>
      </c>
      <c r="X32" s="348">
        <v>6.8449</v>
      </c>
      <c r="Y32" s="375">
        <v>6.0758000000000001</v>
      </c>
      <c r="Z32" s="348">
        <v>6.4954999999999998</v>
      </c>
      <c r="AA32" s="348">
        <v>4.8575999999999997</v>
      </c>
      <c r="AB32" s="348">
        <v>6.3578000000000001</v>
      </c>
      <c r="AC32" s="348">
        <v>5.6558999999999999</v>
      </c>
      <c r="AD32" s="348">
        <v>5.7126000000000001</v>
      </c>
      <c r="AE32" s="348">
        <v>5.2489999999999997</v>
      </c>
      <c r="AF32" s="348">
        <v>7.0297999999999998</v>
      </c>
      <c r="AG32" s="569"/>
      <c r="AH32" s="346">
        <v>7</v>
      </c>
      <c r="AI32" s="346">
        <v>6</v>
      </c>
      <c r="AJ32" s="346">
        <v>10</v>
      </c>
      <c r="AK32" s="346">
        <v>12</v>
      </c>
      <c r="AL32" s="346">
        <v>13</v>
      </c>
      <c r="AM32" s="346">
        <v>13</v>
      </c>
      <c r="AN32" s="346">
        <v>15</v>
      </c>
      <c r="AO32" s="573">
        <v>14</v>
      </c>
      <c r="AP32" s="346">
        <v>14</v>
      </c>
      <c r="AQ32" s="346">
        <v>11</v>
      </c>
      <c r="AR32" s="346">
        <v>11</v>
      </c>
      <c r="AS32" s="346">
        <v>7</v>
      </c>
      <c r="AT32" s="346">
        <v>4</v>
      </c>
      <c r="AU32" s="346">
        <v>14</v>
      </c>
      <c r="AV32" s="346">
        <v>13</v>
      </c>
      <c r="AW32" s="346">
        <v>13</v>
      </c>
      <c r="AX32" s="346">
        <v>13</v>
      </c>
      <c r="AY32" s="346">
        <v>12</v>
      </c>
      <c r="AZ32" s="584"/>
      <c r="BA32" s="467">
        <v>10.94</v>
      </c>
      <c r="BB32" s="348">
        <v>72.56</v>
      </c>
      <c r="BC32" s="348">
        <v>2.1800000000000002</v>
      </c>
      <c r="BD32" s="348">
        <v>11.33</v>
      </c>
      <c r="BE32" s="375" t="s">
        <v>430</v>
      </c>
      <c r="BF32" s="375">
        <v>2.98</v>
      </c>
      <c r="BG32" s="374"/>
      <c r="BH32" s="594">
        <v>2.98</v>
      </c>
      <c r="BI32" s="348">
        <v>4.9400000000000004</v>
      </c>
      <c r="BJ32" s="348">
        <v>1.03</v>
      </c>
      <c r="BK32" s="348">
        <v>80.11</v>
      </c>
      <c r="BL32" s="348" t="s">
        <v>430</v>
      </c>
      <c r="BM32" s="375">
        <v>10.94</v>
      </c>
      <c r="BN32" s="375" t="s">
        <v>430</v>
      </c>
      <c r="BO32" s="375" t="s">
        <v>430</v>
      </c>
      <c r="BP32" s="375" t="s">
        <v>430</v>
      </c>
      <c r="BQ32" s="375" t="s">
        <v>430</v>
      </c>
      <c r="BR32" s="466"/>
      <c r="BS32" s="373">
        <v>5.1479480094852104</v>
      </c>
      <c r="BT32" s="354">
        <v>12.4544850487546</v>
      </c>
      <c r="BU32" s="430"/>
      <c r="BV32" s="374" t="s">
        <v>555</v>
      </c>
    </row>
    <row r="33" spans="1:74" s="428" customFormat="1" x14ac:dyDescent="0.25">
      <c r="A33" s="345" t="s">
        <v>7677</v>
      </c>
      <c r="B33" s="374"/>
      <c r="C33" s="719">
        <v>39290</v>
      </c>
      <c r="D33" s="373"/>
      <c r="E33" s="346">
        <v>12393.7</v>
      </c>
      <c r="F33" s="373"/>
      <c r="G33" s="347">
        <v>3720.5128</v>
      </c>
      <c r="H33" s="374"/>
      <c r="I33" s="348">
        <v>1.61</v>
      </c>
      <c r="J33" s="348">
        <v>7.18</v>
      </c>
      <c r="K33" s="348">
        <v>0.88</v>
      </c>
      <c r="L33" s="348">
        <v>0.98</v>
      </c>
      <c r="M33" s="362"/>
      <c r="N33" s="348">
        <v>-24.3187</v>
      </c>
      <c r="O33" s="348">
        <v>-5.3261000000000003</v>
      </c>
      <c r="P33" s="348">
        <v>-0.90339999999999998</v>
      </c>
      <c r="Q33" s="348">
        <v>2.7631000000000001</v>
      </c>
      <c r="R33" s="348">
        <v>5.1292999999999997</v>
      </c>
      <c r="S33" s="348">
        <v>7.4695</v>
      </c>
      <c r="T33" s="348">
        <v>5.5339999999999998</v>
      </c>
      <c r="U33" s="348">
        <v>5.2636000000000003</v>
      </c>
      <c r="V33" s="348">
        <v>5.4583000000000004</v>
      </c>
      <c r="W33" s="348">
        <v>6.4977</v>
      </c>
      <c r="X33" s="348">
        <v>6.7013999999999996</v>
      </c>
      <c r="Y33" s="375">
        <v>5.9008000000000003</v>
      </c>
      <c r="Z33" s="348">
        <v>6.3464</v>
      </c>
      <c r="AA33" s="348">
        <v>4.6245000000000003</v>
      </c>
      <c r="AB33" s="348">
        <v>6.1878000000000002</v>
      </c>
      <c r="AC33" s="348">
        <v>5.3821000000000003</v>
      </c>
      <c r="AD33" s="348">
        <v>5.4207999999999998</v>
      </c>
      <c r="AE33" s="348">
        <v>4.5119999999999996</v>
      </c>
      <c r="AF33" s="348">
        <v>7.1288999999999998</v>
      </c>
      <c r="AG33" s="569"/>
      <c r="AH33" s="346">
        <v>14</v>
      </c>
      <c r="AI33" s="346">
        <v>8</v>
      </c>
      <c r="AJ33" s="346">
        <v>12</v>
      </c>
      <c r="AK33" s="346">
        <v>14</v>
      </c>
      <c r="AL33" s="346">
        <v>18</v>
      </c>
      <c r="AM33" s="346">
        <v>17</v>
      </c>
      <c r="AN33" s="346">
        <v>16</v>
      </c>
      <c r="AO33" s="573">
        <v>16</v>
      </c>
      <c r="AP33" s="346">
        <v>16</v>
      </c>
      <c r="AQ33" s="346">
        <v>15</v>
      </c>
      <c r="AR33" s="346">
        <v>14</v>
      </c>
      <c r="AS33" s="346">
        <v>13</v>
      </c>
      <c r="AT33" s="346">
        <v>12</v>
      </c>
      <c r="AU33" s="346">
        <v>16</v>
      </c>
      <c r="AV33" s="346">
        <v>17</v>
      </c>
      <c r="AW33" s="346">
        <v>16</v>
      </c>
      <c r="AX33" s="346">
        <v>16</v>
      </c>
      <c r="AY33" s="346">
        <v>18</v>
      </c>
      <c r="AZ33" s="584"/>
      <c r="BA33" s="467">
        <v>10.71</v>
      </c>
      <c r="BB33" s="348">
        <v>73.930000000000007</v>
      </c>
      <c r="BC33" s="348">
        <v>8.0299999999999994</v>
      </c>
      <c r="BD33" s="348">
        <v>4.0999999999999996</v>
      </c>
      <c r="BE33" s="375">
        <v>-28.24</v>
      </c>
      <c r="BF33" s="375">
        <v>3.24</v>
      </c>
      <c r="BG33" s="374"/>
      <c r="BH33" s="594">
        <v>3.24</v>
      </c>
      <c r="BI33" s="348">
        <v>31.21</v>
      </c>
      <c r="BJ33" s="348">
        <v>4.25</v>
      </c>
      <c r="BK33" s="348">
        <v>50.59</v>
      </c>
      <c r="BL33" s="348" t="s">
        <v>430</v>
      </c>
      <c r="BM33" s="375">
        <v>7.71</v>
      </c>
      <c r="BN33" s="375" t="s">
        <v>430</v>
      </c>
      <c r="BO33" s="375">
        <v>3</v>
      </c>
      <c r="BP33" s="375" t="s">
        <v>430</v>
      </c>
      <c r="BQ33" s="375">
        <v>-28.24</v>
      </c>
      <c r="BR33" s="466"/>
      <c r="BS33" s="373">
        <v>8.4549442920364495</v>
      </c>
      <c r="BT33" s="354">
        <v>0.55384354126219304</v>
      </c>
      <c r="BU33" s="430"/>
      <c r="BV33" s="374" t="s">
        <v>555</v>
      </c>
    </row>
    <row r="34" spans="1:74" s="428" customFormat="1" ht="11" x14ac:dyDescent="0.3">
      <c r="A34" s="841" t="s">
        <v>7678</v>
      </c>
      <c r="B34" s="847"/>
      <c r="C34" s="843">
        <v>39513</v>
      </c>
      <c r="D34" s="842"/>
      <c r="E34" s="844">
        <v>12891.5</v>
      </c>
      <c r="F34" s="842"/>
      <c r="G34" s="845">
        <v>3565.8438999999998</v>
      </c>
      <c r="H34" s="847"/>
      <c r="I34" s="846">
        <v>1.04</v>
      </c>
      <c r="J34" s="846">
        <v>7.5</v>
      </c>
      <c r="K34" s="846">
        <v>0.88</v>
      </c>
      <c r="L34" s="846">
        <v>0.94</v>
      </c>
      <c r="M34" s="851"/>
      <c r="N34" s="846">
        <v>-26.7455</v>
      </c>
      <c r="O34" s="846">
        <v>-5.4298000000000002</v>
      </c>
      <c r="P34" s="846">
        <v>-0.1565</v>
      </c>
      <c r="Q34" s="846">
        <v>3.4298999999999999</v>
      </c>
      <c r="R34" s="846">
        <v>5.7887000000000004</v>
      </c>
      <c r="S34" s="846">
        <v>7.7619999999999996</v>
      </c>
      <c r="T34" s="846">
        <v>5.8536000000000001</v>
      </c>
      <c r="U34" s="846">
        <v>5.4156000000000004</v>
      </c>
      <c r="V34" s="846">
        <v>5.6051000000000002</v>
      </c>
      <c r="W34" s="846">
        <v>6.6125999999999996</v>
      </c>
      <c r="X34" s="846">
        <v>6.7312000000000003</v>
      </c>
      <c r="Y34" s="852">
        <v>5.9066000000000001</v>
      </c>
      <c r="Z34" s="846">
        <v>6.5648999999999997</v>
      </c>
      <c r="AA34" s="846">
        <v>5.4836999999999998</v>
      </c>
      <c r="AB34" s="846">
        <v>6.3028000000000004</v>
      </c>
      <c r="AC34" s="846">
        <v>5.5880999999999998</v>
      </c>
      <c r="AD34" s="846">
        <v>5.6260000000000003</v>
      </c>
      <c r="AE34" s="846">
        <v>5.0496999999999996</v>
      </c>
      <c r="AF34" s="846">
        <v>7.1266999999999996</v>
      </c>
      <c r="AG34" s="931"/>
      <c r="AH34" s="844">
        <v>17</v>
      </c>
      <c r="AI34" s="844">
        <v>11</v>
      </c>
      <c r="AJ34" s="844">
        <v>7</v>
      </c>
      <c r="AK34" s="844">
        <v>8</v>
      </c>
      <c r="AL34" s="844">
        <v>14</v>
      </c>
      <c r="AM34" s="844">
        <v>12</v>
      </c>
      <c r="AN34" s="844">
        <v>14</v>
      </c>
      <c r="AO34" s="940">
        <v>15</v>
      </c>
      <c r="AP34" s="844">
        <v>15</v>
      </c>
      <c r="AQ34" s="844">
        <v>13</v>
      </c>
      <c r="AR34" s="844">
        <v>13</v>
      </c>
      <c r="AS34" s="844">
        <v>12</v>
      </c>
      <c r="AT34" s="844">
        <v>3</v>
      </c>
      <c r="AU34" s="844">
        <v>5</v>
      </c>
      <c r="AV34" s="844">
        <v>14</v>
      </c>
      <c r="AW34" s="844">
        <v>15</v>
      </c>
      <c r="AX34" s="844">
        <v>15</v>
      </c>
      <c r="AY34" s="844">
        <v>16</v>
      </c>
      <c r="AZ34" s="933"/>
      <c r="BA34" s="853">
        <v>12.34</v>
      </c>
      <c r="BB34" s="846">
        <v>71.09</v>
      </c>
      <c r="BC34" s="846">
        <v>5.82</v>
      </c>
      <c r="BD34" s="846">
        <v>8.7799999999999994</v>
      </c>
      <c r="BE34" s="852" t="s">
        <v>430</v>
      </c>
      <c r="BF34" s="852">
        <v>1.96</v>
      </c>
      <c r="BG34" s="847"/>
      <c r="BH34" s="934">
        <v>1.96</v>
      </c>
      <c r="BI34" s="846">
        <v>26.54</v>
      </c>
      <c r="BJ34" s="846">
        <v>0.81</v>
      </c>
      <c r="BK34" s="846">
        <v>58.34</v>
      </c>
      <c r="BL34" s="846" t="s">
        <v>430</v>
      </c>
      <c r="BM34" s="852">
        <v>12.34</v>
      </c>
      <c r="BN34" s="852" t="s">
        <v>430</v>
      </c>
      <c r="BO34" s="852" t="s">
        <v>430</v>
      </c>
      <c r="BP34" s="852" t="s">
        <v>430</v>
      </c>
      <c r="BQ34" s="852" t="s">
        <v>430</v>
      </c>
      <c r="BR34" s="850"/>
      <c r="BS34" s="842">
        <v>3.8161186884735501</v>
      </c>
      <c r="BT34" s="856">
        <v>8.6883534865246599</v>
      </c>
      <c r="BU34" s="892"/>
      <c r="BV34" s="847" t="s">
        <v>555</v>
      </c>
    </row>
    <row r="35" spans="1:74" s="428" customFormat="1" x14ac:dyDescent="0.25">
      <c r="A35" s="345" t="s">
        <v>7679</v>
      </c>
      <c r="B35" s="374"/>
      <c r="C35" s="719">
        <v>35929</v>
      </c>
      <c r="D35" s="373"/>
      <c r="E35" s="346">
        <v>9848.31</v>
      </c>
      <c r="F35" s="373"/>
      <c r="G35" s="347">
        <v>698.7441</v>
      </c>
      <c r="H35" s="374"/>
      <c r="I35" s="348">
        <v>1.0900000000000001</v>
      </c>
      <c r="J35" s="348">
        <v>7.48</v>
      </c>
      <c r="K35" s="348">
        <v>0.91</v>
      </c>
      <c r="L35" s="348">
        <v>0.98</v>
      </c>
      <c r="M35" s="362"/>
      <c r="N35" s="348">
        <v>-25.3172</v>
      </c>
      <c r="O35" s="348">
        <v>-7.5469999999999997</v>
      </c>
      <c r="P35" s="348">
        <v>-2.0676999999999999</v>
      </c>
      <c r="Q35" s="348">
        <v>2.2515000000000001</v>
      </c>
      <c r="R35" s="348">
        <v>5.2675000000000001</v>
      </c>
      <c r="S35" s="348">
        <v>7.5808</v>
      </c>
      <c r="T35" s="348">
        <v>5.4191000000000003</v>
      </c>
      <c r="U35" s="348">
        <v>5.0519999999999996</v>
      </c>
      <c r="V35" s="348">
        <v>5.3830999999999998</v>
      </c>
      <c r="W35" s="348">
        <v>6.4116999999999997</v>
      </c>
      <c r="X35" s="348">
        <v>6.5742000000000003</v>
      </c>
      <c r="Y35" s="375">
        <v>5.8771000000000004</v>
      </c>
      <c r="Z35" s="348">
        <v>6.3994</v>
      </c>
      <c r="AA35" s="348">
        <v>4.4200999999999997</v>
      </c>
      <c r="AB35" s="348">
        <v>5.9931999999999999</v>
      </c>
      <c r="AC35" s="348">
        <v>5.2129000000000003</v>
      </c>
      <c r="AD35" s="348">
        <v>5.4019000000000004</v>
      </c>
      <c r="AE35" s="348">
        <v>4.6186999999999996</v>
      </c>
      <c r="AF35" s="348">
        <v>7.1143000000000001</v>
      </c>
      <c r="AG35" s="569"/>
      <c r="AH35" s="346">
        <v>16</v>
      </c>
      <c r="AI35" s="346">
        <v>16</v>
      </c>
      <c r="AJ35" s="346">
        <v>16</v>
      </c>
      <c r="AK35" s="346">
        <v>16</v>
      </c>
      <c r="AL35" s="346">
        <v>17</v>
      </c>
      <c r="AM35" s="346">
        <v>15</v>
      </c>
      <c r="AN35" s="346">
        <v>17</v>
      </c>
      <c r="AO35" s="573">
        <v>17</v>
      </c>
      <c r="AP35" s="346">
        <v>17</v>
      </c>
      <c r="AQ35" s="346">
        <v>16</v>
      </c>
      <c r="AR35" s="346">
        <v>16</v>
      </c>
      <c r="AS35" s="346">
        <v>15</v>
      </c>
      <c r="AT35" s="346">
        <v>10</v>
      </c>
      <c r="AU35" s="346">
        <v>18</v>
      </c>
      <c r="AV35" s="346">
        <v>18</v>
      </c>
      <c r="AW35" s="346">
        <v>17</v>
      </c>
      <c r="AX35" s="346">
        <v>17</v>
      </c>
      <c r="AY35" s="346">
        <v>17</v>
      </c>
      <c r="AZ35" s="584"/>
      <c r="BA35" s="467">
        <v>15.87</v>
      </c>
      <c r="BB35" s="348">
        <v>73.239999999999995</v>
      </c>
      <c r="BC35" s="348">
        <v>7.55</v>
      </c>
      <c r="BD35" s="348">
        <v>11.21</v>
      </c>
      <c r="BE35" s="375" t="s">
        <v>430</v>
      </c>
      <c r="BF35" s="375">
        <v>-7.88</v>
      </c>
      <c r="BG35" s="374"/>
      <c r="BH35" s="594">
        <v>-7.88</v>
      </c>
      <c r="BI35" s="348">
        <v>15.51</v>
      </c>
      <c r="BJ35" s="348">
        <v>0.96</v>
      </c>
      <c r="BK35" s="348">
        <v>75.540000000000006</v>
      </c>
      <c r="BL35" s="348" t="s">
        <v>430</v>
      </c>
      <c r="BM35" s="375" t="s">
        <v>430</v>
      </c>
      <c r="BN35" s="375" t="s">
        <v>430</v>
      </c>
      <c r="BO35" s="375">
        <v>15.87</v>
      </c>
      <c r="BP35" s="375" t="s">
        <v>430</v>
      </c>
      <c r="BQ35" s="375" t="s">
        <v>430</v>
      </c>
      <c r="BR35" s="466"/>
      <c r="BS35" s="373">
        <v>11.1927093266422</v>
      </c>
      <c r="BT35" s="354">
        <v>9.5117662271464702</v>
      </c>
      <c r="BU35" s="430"/>
      <c r="BV35" s="374" t="s">
        <v>555</v>
      </c>
    </row>
    <row r="36" spans="1:74" s="428" customFormat="1" x14ac:dyDescent="0.25">
      <c r="A36" s="345" t="s">
        <v>7680</v>
      </c>
      <c r="B36" s="374"/>
      <c r="C36" s="719">
        <v>39161</v>
      </c>
      <c r="D36" s="373"/>
      <c r="E36" s="346">
        <v>7966.41</v>
      </c>
      <c r="F36" s="373"/>
      <c r="G36" s="347">
        <v>4000.931</v>
      </c>
      <c r="H36" s="374"/>
      <c r="I36" s="348">
        <v>1.2274</v>
      </c>
      <c r="J36" s="348">
        <v>7.49</v>
      </c>
      <c r="K36" s="348">
        <v>0.92876999999999998</v>
      </c>
      <c r="L36" s="348">
        <v>0.98629999999999995</v>
      </c>
      <c r="M36" s="362"/>
      <c r="N36" s="348">
        <v>-23.408899999999999</v>
      </c>
      <c r="O36" s="348">
        <v>-6.9379</v>
      </c>
      <c r="P36" s="348">
        <v>-1.3179000000000001</v>
      </c>
      <c r="Q36" s="348">
        <v>2.8254000000000001</v>
      </c>
      <c r="R36" s="348">
        <v>5.7602000000000002</v>
      </c>
      <c r="S36" s="348">
        <v>7.9516</v>
      </c>
      <c r="T36" s="348">
        <v>5.8918999999999997</v>
      </c>
      <c r="U36" s="348">
        <v>5.5542999999999996</v>
      </c>
      <c r="V36" s="348">
        <v>5.7987000000000002</v>
      </c>
      <c r="W36" s="348">
        <v>6.782</v>
      </c>
      <c r="X36" s="348">
        <v>6.8735999999999997</v>
      </c>
      <c r="Y36" s="375">
        <v>6.0567000000000002</v>
      </c>
      <c r="Z36" s="348">
        <v>6.4267000000000003</v>
      </c>
      <c r="AA36" s="348">
        <v>5.0025000000000004</v>
      </c>
      <c r="AB36" s="348">
        <v>6.6264000000000003</v>
      </c>
      <c r="AC36" s="348">
        <v>5.6749000000000001</v>
      </c>
      <c r="AD36" s="348">
        <v>5.7676999999999996</v>
      </c>
      <c r="AE36" s="348">
        <v>5.1189999999999998</v>
      </c>
      <c r="AF36" s="348">
        <v>7.3956999999999997</v>
      </c>
      <c r="AG36" s="569"/>
      <c r="AH36" s="346">
        <v>11</v>
      </c>
      <c r="AI36" s="346">
        <v>15</v>
      </c>
      <c r="AJ36" s="346">
        <v>14</v>
      </c>
      <c r="AK36" s="346">
        <v>13</v>
      </c>
      <c r="AL36" s="346">
        <v>15</v>
      </c>
      <c r="AM36" s="346">
        <v>10</v>
      </c>
      <c r="AN36" s="346">
        <v>13</v>
      </c>
      <c r="AO36" s="573">
        <v>12</v>
      </c>
      <c r="AP36" s="346">
        <v>10</v>
      </c>
      <c r="AQ36" s="346">
        <v>7</v>
      </c>
      <c r="AR36" s="346">
        <v>9</v>
      </c>
      <c r="AS36" s="346">
        <v>8</v>
      </c>
      <c r="AT36" s="346">
        <v>9</v>
      </c>
      <c r="AU36" s="346">
        <v>10</v>
      </c>
      <c r="AV36" s="346">
        <v>12</v>
      </c>
      <c r="AW36" s="346">
        <v>12</v>
      </c>
      <c r="AX36" s="346">
        <v>11</v>
      </c>
      <c r="AY36" s="346">
        <v>14</v>
      </c>
      <c r="AZ36" s="584"/>
      <c r="BA36" s="467">
        <v>11.64</v>
      </c>
      <c r="BB36" s="348">
        <v>71.5</v>
      </c>
      <c r="BC36" s="348">
        <v>6.65</v>
      </c>
      <c r="BD36" s="348">
        <v>7.56</v>
      </c>
      <c r="BE36" s="375">
        <v>0.04</v>
      </c>
      <c r="BF36" s="375">
        <v>2.61</v>
      </c>
      <c r="BG36" s="374"/>
      <c r="BH36" s="594">
        <v>2.59</v>
      </c>
      <c r="BI36" s="348">
        <v>22.27</v>
      </c>
      <c r="BJ36" s="348" t="s">
        <v>430</v>
      </c>
      <c r="BK36" s="348">
        <v>63.45</v>
      </c>
      <c r="BL36" s="348" t="s">
        <v>430</v>
      </c>
      <c r="BM36" s="375">
        <v>6.86</v>
      </c>
      <c r="BN36" s="375" t="s">
        <v>430</v>
      </c>
      <c r="BO36" s="375">
        <v>4.7699999999999996</v>
      </c>
      <c r="BP36" s="375" t="s">
        <v>430</v>
      </c>
      <c r="BQ36" s="375">
        <v>0.04</v>
      </c>
      <c r="BR36" s="466"/>
      <c r="BS36" s="373">
        <v>7.0880437471647797</v>
      </c>
      <c r="BT36" s="354">
        <v>7.8722331868511004</v>
      </c>
      <c r="BU36" s="430"/>
      <c r="BV36" s="374" t="s">
        <v>555</v>
      </c>
    </row>
    <row r="37" spans="1:74" s="428" customFormat="1" x14ac:dyDescent="0.25">
      <c r="A37" s="345" t="s">
        <v>7681</v>
      </c>
      <c r="B37" s="374"/>
      <c r="C37" s="719">
        <v>38734</v>
      </c>
      <c r="D37" s="373"/>
      <c r="E37" s="346">
        <v>6585.01</v>
      </c>
      <c r="F37" s="373"/>
      <c r="G37" s="347">
        <v>41.231900000000003</v>
      </c>
      <c r="H37" s="374"/>
      <c r="I37" s="348">
        <v>1</v>
      </c>
      <c r="J37" s="348">
        <v>6.94</v>
      </c>
      <c r="K37" s="348">
        <v>0.93150999999999995</v>
      </c>
      <c r="L37" s="348">
        <v>0.98355999999999999</v>
      </c>
      <c r="M37" s="362"/>
      <c r="N37" s="348">
        <v>-23.4437</v>
      </c>
      <c r="O37" s="348">
        <v>-6.7830000000000004</v>
      </c>
      <c r="P37" s="348">
        <v>-0.94830000000000003</v>
      </c>
      <c r="Q37" s="348">
        <v>3.14</v>
      </c>
      <c r="R37" s="348">
        <v>6.3217999999999996</v>
      </c>
      <c r="S37" s="348">
        <v>8.0542999999999996</v>
      </c>
      <c r="T37" s="348">
        <v>6.1409000000000002</v>
      </c>
      <c r="U37" s="348">
        <v>5.7016</v>
      </c>
      <c r="V37" s="348">
        <v>5.83</v>
      </c>
      <c r="W37" s="348">
        <v>6.7549000000000001</v>
      </c>
      <c r="X37" s="348">
        <v>6.8792</v>
      </c>
      <c r="Y37" s="375">
        <v>6.0510000000000002</v>
      </c>
      <c r="Z37" s="348">
        <v>6.4878999999999998</v>
      </c>
      <c r="AA37" s="348">
        <v>5.0429000000000004</v>
      </c>
      <c r="AB37" s="348">
        <v>6.7864000000000004</v>
      </c>
      <c r="AC37" s="348">
        <v>5.8304</v>
      </c>
      <c r="AD37" s="348">
        <v>5.8360000000000003</v>
      </c>
      <c r="AE37" s="348">
        <v>5.3581000000000003</v>
      </c>
      <c r="AF37" s="348">
        <v>7.1177999999999999</v>
      </c>
      <c r="AG37" s="569"/>
      <c r="AH37" s="346">
        <v>12</v>
      </c>
      <c r="AI37" s="346">
        <v>14</v>
      </c>
      <c r="AJ37" s="346">
        <v>13</v>
      </c>
      <c r="AK37" s="346">
        <v>10</v>
      </c>
      <c r="AL37" s="346">
        <v>8</v>
      </c>
      <c r="AM37" s="346">
        <v>7</v>
      </c>
      <c r="AN37" s="346">
        <v>7</v>
      </c>
      <c r="AO37" s="573">
        <v>9</v>
      </c>
      <c r="AP37" s="346">
        <v>9</v>
      </c>
      <c r="AQ37" s="346">
        <v>9</v>
      </c>
      <c r="AR37" s="346">
        <v>8</v>
      </c>
      <c r="AS37" s="346">
        <v>10</v>
      </c>
      <c r="AT37" s="346">
        <v>5</v>
      </c>
      <c r="AU37" s="346">
        <v>9</v>
      </c>
      <c r="AV37" s="346">
        <v>7</v>
      </c>
      <c r="AW37" s="346">
        <v>9</v>
      </c>
      <c r="AX37" s="346">
        <v>8</v>
      </c>
      <c r="AY37" s="346">
        <v>10</v>
      </c>
      <c r="AZ37" s="584"/>
      <c r="BA37" s="467">
        <v>11.56</v>
      </c>
      <c r="BB37" s="348">
        <v>79.790000000000006</v>
      </c>
      <c r="BC37" s="348">
        <v>1.97</v>
      </c>
      <c r="BD37" s="348" t="s">
        <v>430</v>
      </c>
      <c r="BE37" s="375" t="s">
        <v>430</v>
      </c>
      <c r="BF37" s="375">
        <v>6.67</v>
      </c>
      <c r="BG37" s="374"/>
      <c r="BH37" s="594">
        <v>6.67</v>
      </c>
      <c r="BI37" s="348">
        <v>31.23</v>
      </c>
      <c r="BJ37" s="348">
        <v>6.19</v>
      </c>
      <c r="BK37" s="348">
        <v>44.35</v>
      </c>
      <c r="BL37" s="348" t="s">
        <v>430</v>
      </c>
      <c r="BM37" s="375">
        <v>1.57</v>
      </c>
      <c r="BN37" s="375" t="s">
        <v>430</v>
      </c>
      <c r="BO37" s="375">
        <v>9.99</v>
      </c>
      <c r="BP37" s="375" t="s">
        <v>430</v>
      </c>
      <c r="BQ37" s="375" t="s">
        <v>430</v>
      </c>
      <c r="BR37" s="466"/>
      <c r="BS37" s="373">
        <v>8.3238908024971696</v>
      </c>
      <c r="BT37" s="354">
        <v>8.4306936625292099</v>
      </c>
      <c r="BU37" s="430"/>
      <c r="BV37" s="374" t="s">
        <v>555</v>
      </c>
    </row>
    <row r="38" spans="1:74" s="428" customFormat="1" x14ac:dyDescent="0.25">
      <c r="A38" s="345" t="s">
        <v>7682</v>
      </c>
      <c r="B38" s="374"/>
      <c r="C38" s="719">
        <v>40095</v>
      </c>
      <c r="D38" s="373"/>
      <c r="E38" s="346">
        <v>4907.2700000000004</v>
      </c>
      <c r="F38" s="373"/>
      <c r="G38" s="347">
        <v>3315.2512000000002</v>
      </c>
      <c r="H38" s="374"/>
      <c r="I38" s="348">
        <v>1.0438400000000001</v>
      </c>
      <c r="J38" s="348">
        <v>7.24</v>
      </c>
      <c r="K38" s="348">
        <v>0.86575000000000002</v>
      </c>
      <c r="L38" s="348">
        <v>0.95616000000000001</v>
      </c>
      <c r="M38" s="362"/>
      <c r="N38" s="348">
        <v>-20.057500000000001</v>
      </c>
      <c r="O38" s="348">
        <v>-5.0734000000000004</v>
      </c>
      <c r="P38" s="348">
        <v>-1.6E-2</v>
      </c>
      <c r="Q38" s="348">
        <v>3.5356000000000001</v>
      </c>
      <c r="R38" s="348">
        <v>6.4076000000000004</v>
      </c>
      <c r="S38" s="348">
        <v>8.0473999999999997</v>
      </c>
      <c r="T38" s="348">
        <v>6.0683999999999996</v>
      </c>
      <c r="U38" s="348">
        <v>5.8013000000000003</v>
      </c>
      <c r="V38" s="348">
        <v>6.0109000000000004</v>
      </c>
      <c r="W38" s="348">
        <v>7.0016999999999996</v>
      </c>
      <c r="X38" s="348">
        <v>7.1223999999999998</v>
      </c>
      <c r="Y38" s="375">
        <v>6.2930000000000001</v>
      </c>
      <c r="Z38" s="348">
        <v>6.6558999999999999</v>
      </c>
      <c r="AA38" s="348">
        <v>5.1365999999999996</v>
      </c>
      <c r="AB38" s="348">
        <v>6.7785000000000002</v>
      </c>
      <c r="AC38" s="348">
        <v>5.9248000000000003</v>
      </c>
      <c r="AD38" s="348">
        <v>6.0103999999999997</v>
      </c>
      <c r="AE38" s="348">
        <v>5.6989000000000001</v>
      </c>
      <c r="AF38" s="348">
        <v>7.3612000000000002</v>
      </c>
      <c r="AG38" s="569"/>
      <c r="AH38" s="346">
        <v>4</v>
      </c>
      <c r="AI38" s="346">
        <v>3</v>
      </c>
      <c r="AJ38" s="346">
        <v>6</v>
      </c>
      <c r="AK38" s="346">
        <v>6</v>
      </c>
      <c r="AL38" s="346">
        <v>5</v>
      </c>
      <c r="AM38" s="346">
        <v>8</v>
      </c>
      <c r="AN38" s="346">
        <v>8</v>
      </c>
      <c r="AO38" s="573">
        <v>7</v>
      </c>
      <c r="AP38" s="346">
        <v>4</v>
      </c>
      <c r="AQ38" s="346">
        <v>4</v>
      </c>
      <c r="AR38" s="346">
        <v>4</v>
      </c>
      <c r="AS38" s="346">
        <v>4</v>
      </c>
      <c r="AT38" s="346">
        <v>2</v>
      </c>
      <c r="AU38" s="346">
        <v>8</v>
      </c>
      <c r="AV38" s="346">
        <v>8</v>
      </c>
      <c r="AW38" s="346">
        <v>8</v>
      </c>
      <c r="AX38" s="346">
        <v>5</v>
      </c>
      <c r="AY38" s="346">
        <v>5</v>
      </c>
      <c r="AZ38" s="584"/>
      <c r="BA38" s="467">
        <v>13.75</v>
      </c>
      <c r="BB38" s="348">
        <v>69.260000000000005</v>
      </c>
      <c r="BC38" s="348">
        <v>7.28</v>
      </c>
      <c r="BD38" s="348">
        <v>7.07</v>
      </c>
      <c r="BE38" s="375">
        <v>-0.01</v>
      </c>
      <c r="BF38" s="375">
        <v>2.64</v>
      </c>
      <c r="BG38" s="374"/>
      <c r="BH38" s="594">
        <v>2.64</v>
      </c>
      <c r="BI38" s="348">
        <v>34.89</v>
      </c>
      <c r="BJ38" s="348">
        <v>1.56</v>
      </c>
      <c r="BK38" s="348">
        <v>47.17</v>
      </c>
      <c r="BL38" s="348" t="s">
        <v>430</v>
      </c>
      <c r="BM38" s="375">
        <v>8.94</v>
      </c>
      <c r="BN38" s="375" t="s">
        <v>430</v>
      </c>
      <c r="BO38" s="375">
        <v>4.8</v>
      </c>
      <c r="BP38" s="375" t="s">
        <v>430</v>
      </c>
      <c r="BQ38" s="375">
        <v>-0.01</v>
      </c>
      <c r="BR38" s="466"/>
      <c r="BS38" s="373">
        <v>6.1135910969431997</v>
      </c>
      <c r="BT38" s="354">
        <v>7.7764498561117703</v>
      </c>
      <c r="BU38" s="430"/>
      <c r="BV38" s="374" t="s">
        <v>555</v>
      </c>
    </row>
    <row r="39" spans="1:74" s="428" customFormat="1" x14ac:dyDescent="0.25">
      <c r="A39" s="345" t="s">
        <v>7683</v>
      </c>
      <c r="B39" s="374"/>
      <c r="C39" s="719">
        <v>42073</v>
      </c>
      <c r="D39" s="373"/>
      <c r="E39" s="346">
        <v>4587.07</v>
      </c>
      <c r="F39" s="373"/>
      <c r="G39" s="347">
        <v>21.176300000000001</v>
      </c>
      <c r="H39" s="374"/>
      <c r="I39" s="348">
        <v>0.56999999999999995</v>
      </c>
      <c r="J39" s="348">
        <v>7.09</v>
      </c>
      <c r="K39" s="348">
        <v>0.97</v>
      </c>
      <c r="L39" s="348">
        <v>1.04</v>
      </c>
      <c r="M39" s="362"/>
      <c r="N39" s="348">
        <v>-24.8033</v>
      </c>
      <c r="O39" s="348">
        <v>-7.694</v>
      </c>
      <c r="P39" s="348">
        <v>-2.0920999999999998</v>
      </c>
      <c r="Q39" s="348">
        <v>2.0453000000000001</v>
      </c>
      <c r="R39" s="348">
        <v>6.0019999999999998</v>
      </c>
      <c r="S39" s="348">
        <v>7.9947999999999997</v>
      </c>
      <c r="T39" s="348">
        <v>5.9721000000000002</v>
      </c>
      <c r="U39" s="348">
        <v>5.5621999999999998</v>
      </c>
      <c r="V39" s="348">
        <v>5.7291999999999996</v>
      </c>
      <c r="W39" s="348">
        <v>6.7007000000000003</v>
      </c>
      <c r="X39" s="348">
        <v>6.8522999999999996</v>
      </c>
      <c r="Y39" s="375">
        <v>6.0563000000000002</v>
      </c>
      <c r="Z39" s="348">
        <v>6.4676</v>
      </c>
      <c r="AA39" s="348">
        <v>4.9035000000000002</v>
      </c>
      <c r="AB39" s="348">
        <v>6.7313000000000001</v>
      </c>
      <c r="AC39" s="348">
        <v>5.7240000000000002</v>
      </c>
      <c r="AD39" s="348">
        <v>5.7283999999999997</v>
      </c>
      <c r="AE39" s="348">
        <v>5.1509</v>
      </c>
      <c r="AF39" s="348">
        <v>6.7694000000000001</v>
      </c>
      <c r="AG39" s="569"/>
      <c r="AH39" s="346">
        <v>15</v>
      </c>
      <c r="AI39" s="346">
        <v>17</v>
      </c>
      <c r="AJ39" s="346">
        <v>17</v>
      </c>
      <c r="AK39" s="346">
        <v>18</v>
      </c>
      <c r="AL39" s="346">
        <v>12</v>
      </c>
      <c r="AM39" s="346">
        <v>9</v>
      </c>
      <c r="AN39" s="346">
        <v>9</v>
      </c>
      <c r="AO39" s="573">
        <v>11</v>
      </c>
      <c r="AP39" s="346">
        <v>12</v>
      </c>
      <c r="AQ39" s="346">
        <v>10</v>
      </c>
      <c r="AR39" s="346">
        <v>10</v>
      </c>
      <c r="AS39" s="346">
        <v>9</v>
      </c>
      <c r="AT39" s="346">
        <v>7</v>
      </c>
      <c r="AU39" s="346">
        <v>13</v>
      </c>
      <c r="AV39" s="346">
        <v>10</v>
      </c>
      <c r="AW39" s="346">
        <v>11</v>
      </c>
      <c r="AX39" s="346">
        <v>12</v>
      </c>
      <c r="AY39" s="346">
        <v>13</v>
      </c>
      <c r="AZ39" s="584"/>
      <c r="BA39" s="467">
        <v>12.26</v>
      </c>
      <c r="BB39" s="348">
        <v>88.54</v>
      </c>
      <c r="BC39" s="348" t="s">
        <v>430</v>
      </c>
      <c r="BD39" s="348" t="s">
        <v>430</v>
      </c>
      <c r="BE39" s="375" t="s">
        <v>430</v>
      </c>
      <c r="BF39" s="375">
        <v>-0.79</v>
      </c>
      <c r="BG39" s="374"/>
      <c r="BH39" s="594">
        <v>-0.79</v>
      </c>
      <c r="BI39" s="348">
        <v>31.45</v>
      </c>
      <c r="BJ39" s="348">
        <v>1.05</v>
      </c>
      <c r="BK39" s="348">
        <v>56.03</v>
      </c>
      <c r="BL39" s="348" t="s">
        <v>430</v>
      </c>
      <c r="BM39" s="375">
        <v>8.24</v>
      </c>
      <c r="BN39" s="375" t="s">
        <v>430</v>
      </c>
      <c r="BO39" s="375">
        <v>4.0199999999999996</v>
      </c>
      <c r="BP39" s="375" t="s">
        <v>430</v>
      </c>
      <c r="BQ39" s="375" t="s">
        <v>430</v>
      </c>
      <c r="BR39" s="466"/>
      <c r="BS39" s="373">
        <v>10.459020777908201</v>
      </c>
      <c r="BT39" s="354">
        <v>8.1236101683752793</v>
      </c>
      <c r="BU39" s="430"/>
      <c r="BV39" s="374" t="s">
        <v>555</v>
      </c>
    </row>
    <row r="40" spans="1:74" s="428" customFormat="1" x14ac:dyDescent="0.25">
      <c r="A40" s="345" t="s">
        <v>7684</v>
      </c>
      <c r="B40" s="374"/>
      <c r="C40" s="719">
        <v>39195</v>
      </c>
      <c r="D40" s="373"/>
      <c r="E40" s="346">
        <v>2398.17</v>
      </c>
      <c r="F40" s="373"/>
      <c r="G40" s="347">
        <v>3805.2827000000002</v>
      </c>
      <c r="H40" s="374"/>
      <c r="I40" s="348">
        <v>0.81</v>
      </c>
      <c r="J40" s="348">
        <v>7.25</v>
      </c>
      <c r="K40" s="348">
        <v>0.74</v>
      </c>
      <c r="L40" s="348">
        <v>0.78</v>
      </c>
      <c r="M40" s="362"/>
      <c r="N40" s="348">
        <v>-20.635899999999999</v>
      </c>
      <c r="O40" s="348">
        <v>-5.3186</v>
      </c>
      <c r="P40" s="348">
        <v>6.0999999999999999E-2</v>
      </c>
      <c r="Q40" s="348">
        <v>3.7048999999999999</v>
      </c>
      <c r="R40" s="348">
        <v>6.3929999999999998</v>
      </c>
      <c r="S40" s="348">
        <v>8.0596999999999994</v>
      </c>
      <c r="T40" s="348">
        <v>6.2069999999999999</v>
      </c>
      <c r="U40" s="348">
        <v>5.8971999999999998</v>
      </c>
      <c r="V40" s="348">
        <v>6.1311</v>
      </c>
      <c r="W40" s="348">
        <v>7.1024000000000003</v>
      </c>
      <c r="X40" s="348">
        <v>7.1840999999999999</v>
      </c>
      <c r="Y40" s="375">
        <v>7.3802000000000003</v>
      </c>
      <c r="Z40" s="348">
        <v>5.9391999999999996</v>
      </c>
      <c r="AA40" s="348">
        <v>5.5944000000000003</v>
      </c>
      <c r="AB40" s="348">
        <v>6.8888999999999996</v>
      </c>
      <c r="AC40" s="348">
        <v>6.0267999999999997</v>
      </c>
      <c r="AD40" s="348">
        <v>6.1083999999999996</v>
      </c>
      <c r="AE40" s="348">
        <v>5.7767999999999997</v>
      </c>
      <c r="AF40" s="348">
        <v>7.1543999999999999</v>
      </c>
      <c r="AG40" s="569"/>
      <c r="AH40" s="346">
        <v>5</v>
      </c>
      <c r="AI40" s="346">
        <v>7</v>
      </c>
      <c r="AJ40" s="346">
        <v>5</v>
      </c>
      <c r="AK40" s="346">
        <v>5</v>
      </c>
      <c r="AL40" s="346">
        <v>6</v>
      </c>
      <c r="AM40" s="346">
        <v>6</v>
      </c>
      <c r="AN40" s="346">
        <v>6</v>
      </c>
      <c r="AO40" s="573">
        <v>3</v>
      </c>
      <c r="AP40" s="346">
        <v>2</v>
      </c>
      <c r="AQ40" s="346">
        <v>3</v>
      </c>
      <c r="AR40" s="346">
        <v>3</v>
      </c>
      <c r="AS40" s="346">
        <v>1</v>
      </c>
      <c r="AT40" s="346">
        <v>14</v>
      </c>
      <c r="AU40" s="346">
        <v>2</v>
      </c>
      <c r="AV40" s="346">
        <v>5</v>
      </c>
      <c r="AW40" s="346">
        <v>5</v>
      </c>
      <c r="AX40" s="346">
        <v>2</v>
      </c>
      <c r="AY40" s="346">
        <v>4</v>
      </c>
      <c r="AZ40" s="584"/>
      <c r="BA40" s="467">
        <v>8.2200000000000006</v>
      </c>
      <c r="BB40" s="348">
        <v>72.709999999999994</v>
      </c>
      <c r="BC40" s="348">
        <v>3.56</v>
      </c>
      <c r="BD40" s="348">
        <v>8.01</v>
      </c>
      <c r="BE40" s="375" t="s">
        <v>430</v>
      </c>
      <c r="BF40" s="375">
        <v>7.49</v>
      </c>
      <c r="BG40" s="374"/>
      <c r="BH40" s="594">
        <v>7.49</v>
      </c>
      <c r="BI40" s="348">
        <v>10.17</v>
      </c>
      <c r="BJ40" s="348">
        <v>8.11</v>
      </c>
      <c r="BK40" s="348">
        <v>66.010000000000005</v>
      </c>
      <c r="BL40" s="348" t="s">
        <v>430</v>
      </c>
      <c r="BM40" s="375" t="s">
        <v>430</v>
      </c>
      <c r="BN40" s="375" t="s">
        <v>430</v>
      </c>
      <c r="BO40" s="375">
        <v>8.2200000000000006</v>
      </c>
      <c r="BP40" s="375" t="s">
        <v>430</v>
      </c>
      <c r="BQ40" s="375" t="s">
        <v>430</v>
      </c>
      <c r="BR40" s="466"/>
      <c r="BS40" s="373">
        <v>8.4127389774761792</v>
      </c>
      <c r="BT40" s="354">
        <v>12.2630475763211</v>
      </c>
      <c r="BU40" s="430"/>
      <c r="BV40" s="374" t="s">
        <v>555</v>
      </c>
    </row>
    <row r="41" spans="1:74" s="428" customFormat="1" x14ac:dyDescent="0.25">
      <c r="A41" s="345" t="s">
        <v>7685</v>
      </c>
      <c r="B41" s="374"/>
      <c r="C41" s="719">
        <v>38601</v>
      </c>
      <c r="D41" s="373"/>
      <c r="E41" s="346">
        <v>2451.9</v>
      </c>
      <c r="F41" s="373"/>
      <c r="G41" s="347">
        <v>4208.2520000000004</v>
      </c>
      <c r="H41" s="374"/>
      <c r="I41" s="348">
        <v>0.80301</v>
      </c>
      <c r="J41" s="348">
        <v>7.12</v>
      </c>
      <c r="K41" s="348">
        <v>0.73314999999999997</v>
      </c>
      <c r="L41" s="348">
        <v>0.75863000000000003</v>
      </c>
      <c r="M41" s="362"/>
      <c r="N41" s="348">
        <v>-21.220199999999998</v>
      </c>
      <c r="O41" s="348">
        <v>-5.7850000000000001</v>
      </c>
      <c r="P41" s="348">
        <v>-0.63329999999999997</v>
      </c>
      <c r="Q41" s="348">
        <v>3.4664000000000001</v>
      </c>
      <c r="R41" s="348">
        <v>6.5373999999999999</v>
      </c>
      <c r="S41" s="348">
        <v>8.4610000000000003</v>
      </c>
      <c r="T41" s="348">
        <v>6.3482000000000003</v>
      </c>
      <c r="U41" s="348">
        <v>5.9241999999999999</v>
      </c>
      <c r="V41" s="348">
        <v>6.0179999999999998</v>
      </c>
      <c r="W41" s="348">
        <v>6.8487999999999998</v>
      </c>
      <c r="X41" s="348">
        <v>6.9568000000000003</v>
      </c>
      <c r="Y41" s="375">
        <v>6.1032000000000002</v>
      </c>
      <c r="Z41" s="348">
        <v>5.9709000000000003</v>
      </c>
      <c r="AA41" s="348">
        <v>5.3803000000000001</v>
      </c>
      <c r="AB41" s="348">
        <v>7.0945999999999998</v>
      </c>
      <c r="AC41" s="348">
        <v>6.0858999999999996</v>
      </c>
      <c r="AD41" s="348">
        <v>6.0495999999999999</v>
      </c>
      <c r="AE41" s="348">
        <v>5.6534000000000004</v>
      </c>
      <c r="AF41" s="348">
        <v>7.0941000000000001</v>
      </c>
      <c r="AG41" s="569"/>
      <c r="AH41" s="346">
        <v>6</v>
      </c>
      <c r="AI41" s="346">
        <v>12</v>
      </c>
      <c r="AJ41" s="346">
        <v>9</v>
      </c>
      <c r="AK41" s="346">
        <v>7</v>
      </c>
      <c r="AL41" s="346">
        <v>4</v>
      </c>
      <c r="AM41" s="346">
        <v>2</v>
      </c>
      <c r="AN41" s="346">
        <v>3</v>
      </c>
      <c r="AO41" s="573">
        <v>2</v>
      </c>
      <c r="AP41" s="346">
        <v>3</v>
      </c>
      <c r="AQ41" s="346">
        <v>5</v>
      </c>
      <c r="AR41" s="346">
        <v>5</v>
      </c>
      <c r="AS41" s="346">
        <v>5</v>
      </c>
      <c r="AT41" s="346">
        <v>13</v>
      </c>
      <c r="AU41" s="346">
        <v>6</v>
      </c>
      <c r="AV41" s="346">
        <v>2</v>
      </c>
      <c r="AW41" s="346">
        <v>2</v>
      </c>
      <c r="AX41" s="346">
        <v>3</v>
      </c>
      <c r="AY41" s="346">
        <v>6</v>
      </c>
      <c r="AZ41" s="584"/>
      <c r="BA41" s="467">
        <v>12.32</v>
      </c>
      <c r="BB41" s="348">
        <v>71.150000000000006</v>
      </c>
      <c r="BC41" s="348">
        <v>4.91</v>
      </c>
      <c r="BD41" s="348">
        <v>6.52</v>
      </c>
      <c r="BE41" s="375" t="s">
        <v>430</v>
      </c>
      <c r="BF41" s="375">
        <v>5.09</v>
      </c>
      <c r="BG41" s="374"/>
      <c r="BH41" s="594">
        <v>5.09</v>
      </c>
      <c r="BI41" s="348">
        <v>35.71</v>
      </c>
      <c r="BJ41" s="348">
        <v>9.93</v>
      </c>
      <c r="BK41" s="348">
        <v>36.94</v>
      </c>
      <c r="BL41" s="348" t="s">
        <v>430</v>
      </c>
      <c r="BM41" s="375">
        <v>8.98</v>
      </c>
      <c r="BN41" s="375" t="s">
        <v>430</v>
      </c>
      <c r="BO41" s="375">
        <v>3.35</v>
      </c>
      <c r="BP41" s="375" t="s">
        <v>430</v>
      </c>
      <c r="BQ41" s="375" t="s">
        <v>430</v>
      </c>
      <c r="BR41" s="466"/>
      <c r="BS41" s="373">
        <v>8.2512234391748809</v>
      </c>
      <c r="BT41" s="354">
        <v>10.6027958289397</v>
      </c>
      <c r="BU41" s="430"/>
      <c r="BV41" s="374" t="s">
        <v>555</v>
      </c>
    </row>
    <row r="42" spans="1:74" s="428" customFormat="1" x14ac:dyDescent="0.25">
      <c r="A42" s="345" t="s">
        <v>7686</v>
      </c>
      <c r="B42" s="374"/>
      <c r="C42" s="719">
        <v>39512</v>
      </c>
      <c r="D42" s="373"/>
      <c r="E42" s="346">
        <v>2103.63</v>
      </c>
      <c r="F42" s="373"/>
      <c r="G42" s="347">
        <v>2411.2891</v>
      </c>
      <c r="H42" s="374"/>
      <c r="I42" s="348">
        <v>1.0954200000000001</v>
      </c>
      <c r="J42" s="348">
        <v>7.23</v>
      </c>
      <c r="K42" s="348">
        <v>0.92</v>
      </c>
      <c r="L42" s="348">
        <v>0.98</v>
      </c>
      <c r="M42" s="362"/>
      <c r="N42" s="348">
        <v>-28.824100000000001</v>
      </c>
      <c r="O42" s="348">
        <v>-8.8397000000000006</v>
      </c>
      <c r="P42" s="348">
        <v>-2.1013000000000002</v>
      </c>
      <c r="Q42" s="348">
        <v>2.242</v>
      </c>
      <c r="R42" s="348">
        <v>6.0133000000000001</v>
      </c>
      <c r="S42" s="348">
        <v>8.1806000000000001</v>
      </c>
      <c r="T42" s="348">
        <v>5.9493</v>
      </c>
      <c r="U42" s="348">
        <v>5.5198</v>
      </c>
      <c r="V42" s="348">
        <v>5.6997999999999998</v>
      </c>
      <c r="W42" s="348">
        <v>6.6435000000000004</v>
      </c>
      <c r="X42" s="348">
        <v>6.8048000000000002</v>
      </c>
      <c r="Y42" s="375">
        <v>5.8997999999999999</v>
      </c>
      <c r="Z42" s="348">
        <v>5.8914999999999997</v>
      </c>
      <c r="AA42" s="348">
        <v>4.9790999999999999</v>
      </c>
      <c r="AB42" s="348">
        <v>6.7626999999999997</v>
      </c>
      <c r="AC42" s="348">
        <v>5.6546000000000003</v>
      </c>
      <c r="AD42" s="348">
        <v>5.6798999999999999</v>
      </c>
      <c r="AE42" s="348">
        <v>5.0637999999999996</v>
      </c>
      <c r="AF42" s="348">
        <v>4.8803999999999998</v>
      </c>
      <c r="AG42" s="569"/>
      <c r="AH42" s="346">
        <v>18</v>
      </c>
      <c r="AI42" s="346">
        <v>18</v>
      </c>
      <c r="AJ42" s="346">
        <v>18</v>
      </c>
      <c r="AK42" s="346">
        <v>17</v>
      </c>
      <c r="AL42" s="346">
        <v>11</v>
      </c>
      <c r="AM42" s="346">
        <v>5</v>
      </c>
      <c r="AN42" s="346">
        <v>12</v>
      </c>
      <c r="AO42" s="573">
        <v>13</v>
      </c>
      <c r="AP42" s="346">
        <v>13</v>
      </c>
      <c r="AQ42" s="346">
        <v>12</v>
      </c>
      <c r="AR42" s="346">
        <v>12</v>
      </c>
      <c r="AS42" s="346">
        <v>14</v>
      </c>
      <c r="AT42" s="346">
        <v>15</v>
      </c>
      <c r="AU42" s="346">
        <v>11</v>
      </c>
      <c r="AV42" s="346">
        <v>9</v>
      </c>
      <c r="AW42" s="346">
        <v>14</v>
      </c>
      <c r="AX42" s="346">
        <v>14</v>
      </c>
      <c r="AY42" s="346">
        <v>15</v>
      </c>
      <c r="AZ42" s="584"/>
      <c r="BA42" s="467">
        <v>12.52</v>
      </c>
      <c r="BB42" s="348">
        <v>68.09</v>
      </c>
      <c r="BC42" s="348">
        <v>9.2899999999999991</v>
      </c>
      <c r="BD42" s="348">
        <v>7.34</v>
      </c>
      <c r="BE42" s="375" t="s">
        <v>430</v>
      </c>
      <c r="BF42" s="375">
        <v>2.76</v>
      </c>
      <c r="BG42" s="374"/>
      <c r="BH42" s="594">
        <v>2.76</v>
      </c>
      <c r="BI42" s="348">
        <v>18.62</v>
      </c>
      <c r="BJ42" s="348">
        <v>9.25</v>
      </c>
      <c r="BK42" s="348">
        <v>56.85</v>
      </c>
      <c r="BL42" s="348" t="s">
        <v>430</v>
      </c>
      <c r="BM42" s="375">
        <v>2.37</v>
      </c>
      <c r="BN42" s="375" t="s">
        <v>430</v>
      </c>
      <c r="BO42" s="375">
        <v>10.16</v>
      </c>
      <c r="BP42" s="375" t="s">
        <v>430</v>
      </c>
      <c r="BQ42" s="375" t="s">
        <v>430</v>
      </c>
      <c r="BR42" s="466"/>
      <c r="BS42" s="373">
        <v>7.8432988107843302</v>
      </c>
      <c r="BT42" s="354">
        <v>13.238645771323901</v>
      </c>
      <c r="BU42" s="430"/>
      <c r="BV42" s="374" t="s">
        <v>555</v>
      </c>
    </row>
    <row r="43" spans="1:74" s="428" customFormat="1" x14ac:dyDescent="0.25">
      <c r="A43" s="345" t="s">
        <v>7687</v>
      </c>
      <c r="B43" s="374"/>
      <c r="C43" s="719">
        <v>37781</v>
      </c>
      <c r="D43" s="373"/>
      <c r="E43" s="346">
        <v>1755.93</v>
      </c>
      <c r="F43" s="373"/>
      <c r="G43" s="347">
        <v>42.252800000000001</v>
      </c>
      <c r="H43" s="374"/>
      <c r="I43" s="348">
        <v>0.84123000000000003</v>
      </c>
      <c r="J43" s="348">
        <v>7.1</v>
      </c>
      <c r="K43" s="348">
        <v>0.79405000000000003</v>
      </c>
      <c r="L43" s="348">
        <v>0.82613999999999999</v>
      </c>
      <c r="M43" s="362"/>
      <c r="N43" s="348">
        <v>-22.36</v>
      </c>
      <c r="O43" s="348">
        <v>-5.0945999999999998</v>
      </c>
      <c r="P43" s="348">
        <v>0.29620000000000002</v>
      </c>
      <c r="Q43" s="348">
        <v>3.8250000000000002</v>
      </c>
      <c r="R43" s="348">
        <v>6.7091000000000003</v>
      </c>
      <c r="S43" s="348">
        <v>8.1949000000000005</v>
      </c>
      <c r="T43" s="348">
        <v>6.4318999999999997</v>
      </c>
      <c r="U43" s="348">
        <v>5.7788000000000004</v>
      </c>
      <c r="V43" s="348">
        <v>5.8494999999999999</v>
      </c>
      <c r="W43" s="348">
        <v>6.6093000000000002</v>
      </c>
      <c r="X43" s="348">
        <v>6.6852</v>
      </c>
      <c r="Y43" s="375">
        <v>5.8292000000000002</v>
      </c>
      <c r="Z43" s="348">
        <v>5.8834999999999997</v>
      </c>
      <c r="AA43" s="348">
        <v>5.5768000000000004</v>
      </c>
      <c r="AB43" s="348">
        <v>7.2141999999999999</v>
      </c>
      <c r="AC43" s="348">
        <v>5.9888000000000003</v>
      </c>
      <c r="AD43" s="348">
        <v>5.8349000000000002</v>
      </c>
      <c r="AE43" s="348">
        <v>6.0105000000000004</v>
      </c>
      <c r="AF43" s="348">
        <v>6.4047000000000001</v>
      </c>
      <c r="AG43" s="569"/>
      <c r="AH43" s="346">
        <v>9</v>
      </c>
      <c r="AI43" s="346">
        <v>5</v>
      </c>
      <c r="AJ43" s="346">
        <v>3</v>
      </c>
      <c r="AK43" s="346">
        <v>4</v>
      </c>
      <c r="AL43" s="346">
        <v>1</v>
      </c>
      <c r="AM43" s="346">
        <v>4</v>
      </c>
      <c r="AN43" s="346">
        <v>1</v>
      </c>
      <c r="AO43" s="573">
        <v>8</v>
      </c>
      <c r="AP43" s="346">
        <v>8</v>
      </c>
      <c r="AQ43" s="346">
        <v>14</v>
      </c>
      <c r="AR43" s="346">
        <v>15</v>
      </c>
      <c r="AS43" s="346">
        <v>16</v>
      </c>
      <c r="AT43" s="346">
        <v>16</v>
      </c>
      <c r="AU43" s="346">
        <v>3</v>
      </c>
      <c r="AV43" s="346">
        <v>1</v>
      </c>
      <c r="AW43" s="346">
        <v>7</v>
      </c>
      <c r="AX43" s="346">
        <v>9</v>
      </c>
      <c r="AY43" s="346">
        <v>1</v>
      </c>
      <c r="AZ43" s="584"/>
      <c r="BA43" s="467">
        <v>8.94</v>
      </c>
      <c r="BB43" s="348">
        <v>78.89</v>
      </c>
      <c r="BC43" s="348">
        <v>2.21</v>
      </c>
      <c r="BD43" s="348">
        <v>5.95</v>
      </c>
      <c r="BE43" s="375" t="s">
        <v>430</v>
      </c>
      <c r="BF43" s="375">
        <v>4.01</v>
      </c>
      <c r="BG43" s="374"/>
      <c r="BH43" s="594">
        <v>4.01</v>
      </c>
      <c r="BI43" s="348">
        <v>39.31</v>
      </c>
      <c r="BJ43" s="348">
        <v>11.83</v>
      </c>
      <c r="BK43" s="348">
        <v>35.909999999999997</v>
      </c>
      <c r="BL43" s="348" t="s">
        <v>430</v>
      </c>
      <c r="BM43" s="375">
        <v>0.97</v>
      </c>
      <c r="BN43" s="375" t="s">
        <v>430</v>
      </c>
      <c r="BO43" s="375">
        <v>7.97</v>
      </c>
      <c r="BP43" s="375" t="s">
        <v>430</v>
      </c>
      <c r="BQ43" s="375" t="s">
        <v>430</v>
      </c>
      <c r="BR43" s="466"/>
      <c r="BS43" s="373">
        <v>3.5362391607072499</v>
      </c>
      <c r="BT43" s="354">
        <v>6.7499748313500003</v>
      </c>
      <c r="BU43" s="430"/>
      <c r="BV43" s="374" t="s">
        <v>555</v>
      </c>
    </row>
    <row r="44" spans="1:74" s="428" customFormat="1" x14ac:dyDescent="0.25">
      <c r="A44" s="345" t="s">
        <v>7688</v>
      </c>
      <c r="B44" s="374"/>
      <c r="C44" s="719">
        <v>39100</v>
      </c>
      <c r="D44" s="373"/>
      <c r="E44" s="346">
        <v>1741.25</v>
      </c>
      <c r="F44" s="373"/>
      <c r="G44" s="347">
        <v>4043.5987</v>
      </c>
      <c r="H44" s="374"/>
      <c r="I44" s="348">
        <v>1.0575300000000001</v>
      </c>
      <c r="J44" s="348">
        <v>7.14</v>
      </c>
      <c r="K44" s="348">
        <v>0.94247000000000003</v>
      </c>
      <c r="L44" s="348">
        <v>1</v>
      </c>
      <c r="M44" s="362"/>
      <c r="N44" s="348">
        <v>-23.644300000000001</v>
      </c>
      <c r="O44" s="348">
        <v>-5.3636999999999997</v>
      </c>
      <c r="P44" s="348">
        <v>-0.84750000000000003</v>
      </c>
      <c r="Q44" s="348">
        <v>3.0983000000000001</v>
      </c>
      <c r="R44" s="348">
        <v>6.3619000000000003</v>
      </c>
      <c r="S44" s="348">
        <v>7.6124999999999998</v>
      </c>
      <c r="T44" s="348">
        <v>5.9640000000000004</v>
      </c>
      <c r="U44" s="348">
        <v>5.6134000000000004</v>
      </c>
      <c r="V44" s="348">
        <v>5.7769000000000004</v>
      </c>
      <c r="W44" s="348">
        <v>6.7637</v>
      </c>
      <c r="X44" s="348">
        <v>6.9420999999999999</v>
      </c>
      <c r="Y44" s="375">
        <v>6.0488999999999997</v>
      </c>
      <c r="Z44" s="348">
        <v>6.4790000000000001</v>
      </c>
      <c r="AA44" s="348">
        <v>4.9283000000000001</v>
      </c>
      <c r="AB44" s="348">
        <v>6.6632999999999996</v>
      </c>
      <c r="AC44" s="348">
        <v>5.7248999999999999</v>
      </c>
      <c r="AD44" s="348">
        <v>5.7724000000000002</v>
      </c>
      <c r="AE44" s="348">
        <v>5.6398000000000001</v>
      </c>
      <c r="AF44" s="348">
        <v>7.3883999999999999</v>
      </c>
      <c r="AG44" s="569"/>
      <c r="AH44" s="346">
        <v>13</v>
      </c>
      <c r="AI44" s="346">
        <v>9</v>
      </c>
      <c r="AJ44" s="346">
        <v>11</v>
      </c>
      <c r="AK44" s="346">
        <v>11</v>
      </c>
      <c r="AL44" s="346">
        <v>7</v>
      </c>
      <c r="AM44" s="346">
        <v>14</v>
      </c>
      <c r="AN44" s="346">
        <v>10</v>
      </c>
      <c r="AO44" s="573">
        <v>10</v>
      </c>
      <c r="AP44" s="346">
        <v>11</v>
      </c>
      <c r="AQ44" s="346">
        <v>8</v>
      </c>
      <c r="AR44" s="346">
        <v>7</v>
      </c>
      <c r="AS44" s="346">
        <v>11</v>
      </c>
      <c r="AT44" s="346">
        <v>6</v>
      </c>
      <c r="AU44" s="346">
        <v>12</v>
      </c>
      <c r="AV44" s="346">
        <v>11</v>
      </c>
      <c r="AW44" s="346">
        <v>10</v>
      </c>
      <c r="AX44" s="346">
        <v>10</v>
      </c>
      <c r="AY44" s="346">
        <v>7</v>
      </c>
      <c r="AZ44" s="584"/>
      <c r="BA44" s="467">
        <v>13.81</v>
      </c>
      <c r="BB44" s="348">
        <v>67.42</v>
      </c>
      <c r="BC44" s="348">
        <v>3.98</v>
      </c>
      <c r="BD44" s="348">
        <v>9.52</v>
      </c>
      <c r="BE44" s="375" t="s">
        <v>430</v>
      </c>
      <c r="BF44" s="375">
        <v>5.27</v>
      </c>
      <c r="BG44" s="374"/>
      <c r="BH44" s="594">
        <v>5.27</v>
      </c>
      <c r="BI44" s="348">
        <v>15.91</v>
      </c>
      <c r="BJ44" s="348">
        <v>2.94</v>
      </c>
      <c r="BK44" s="348">
        <v>62.07</v>
      </c>
      <c r="BL44" s="348" t="s">
        <v>430</v>
      </c>
      <c r="BM44" s="375">
        <v>1.71</v>
      </c>
      <c r="BN44" s="375" t="s">
        <v>430</v>
      </c>
      <c r="BO44" s="375">
        <v>12.11</v>
      </c>
      <c r="BP44" s="375" t="s">
        <v>430</v>
      </c>
      <c r="BQ44" s="375" t="s">
        <v>430</v>
      </c>
      <c r="BR44" s="466"/>
      <c r="BS44" s="373">
        <v>7.76006009767198</v>
      </c>
      <c r="BT44" s="354">
        <v>9.5309789171407093</v>
      </c>
      <c r="BU44" s="430"/>
      <c r="BV44" s="374" t="s">
        <v>555</v>
      </c>
    </row>
    <row r="45" spans="1:74" s="428" customFormat="1" x14ac:dyDescent="0.25">
      <c r="A45" s="345" t="s">
        <v>7689</v>
      </c>
      <c r="B45" s="374"/>
      <c r="C45" s="719">
        <v>38415</v>
      </c>
      <c r="D45" s="373"/>
      <c r="E45" s="346">
        <v>1114.26</v>
      </c>
      <c r="F45" s="373"/>
      <c r="G45" s="347">
        <v>45.1248</v>
      </c>
      <c r="H45" s="374"/>
      <c r="I45" s="348">
        <v>1.17</v>
      </c>
      <c r="J45" s="348">
        <v>7.06</v>
      </c>
      <c r="K45" s="348">
        <v>0.8</v>
      </c>
      <c r="L45" s="348">
        <v>0.85</v>
      </c>
      <c r="M45" s="362"/>
      <c r="N45" s="348">
        <v>-19.9681</v>
      </c>
      <c r="O45" s="348">
        <v>-4.3933</v>
      </c>
      <c r="P45" s="348">
        <v>0.92459999999999998</v>
      </c>
      <c r="Q45" s="348">
        <v>3.8304</v>
      </c>
      <c r="R45" s="348">
        <v>6.6570999999999998</v>
      </c>
      <c r="S45" s="348">
        <v>8.2561</v>
      </c>
      <c r="T45" s="348">
        <v>6.3121999999999998</v>
      </c>
      <c r="U45" s="348">
        <v>5.8611000000000004</v>
      </c>
      <c r="V45" s="348">
        <v>5.9806999999999997</v>
      </c>
      <c r="W45" s="348">
        <v>6.8284000000000002</v>
      </c>
      <c r="X45" s="348">
        <v>6.9471999999999996</v>
      </c>
      <c r="Y45" s="375">
        <v>6.0909000000000004</v>
      </c>
      <c r="Z45" s="348">
        <v>6.3489000000000004</v>
      </c>
      <c r="AA45" s="348">
        <v>5.5396999999999998</v>
      </c>
      <c r="AB45" s="348">
        <v>7.0289000000000001</v>
      </c>
      <c r="AC45" s="348">
        <v>6.0113000000000003</v>
      </c>
      <c r="AD45" s="348">
        <v>5.9767000000000001</v>
      </c>
      <c r="AE45" s="348">
        <v>5.9728000000000003</v>
      </c>
      <c r="AF45" s="348">
        <v>7.2682000000000002</v>
      </c>
      <c r="AG45" s="569"/>
      <c r="AH45" s="346">
        <v>3</v>
      </c>
      <c r="AI45" s="346">
        <v>2</v>
      </c>
      <c r="AJ45" s="346">
        <v>2</v>
      </c>
      <c r="AK45" s="346">
        <v>3</v>
      </c>
      <c r="AL45" s="346">
        <v>2</v>
      </c>
      <c r="AM45" s="346">
        <v>3</v>
      </c>
      <c r="AN45" s="346">
        <v>5</v>
      </c>
      <c r="AO45" s="573">
        <v>4</v>
      </c>
      <c r="AP45" s="346">
        <v>6</v>
      </c>
      <c r="AQ45" s="346">
        <v>6</v>
      </c>
      <c r="AR45" s="346">
        <v>6</v>
      </c>
      <c r="AS45" s="346">
        <v>6</v>
      </c>
      <c r="AT45" s="346">
        <v>11</v>
      </c>
      <c r="AU45" s="346">
        <v>4</v>
      </c>
      <c r="AV45" s="346">
        <v>3</v>
      </c>
      <c r="AW45" s="346">
        <v>6</v>
      </c>
      <c r="AX45" s="346">
        <v>6</v>
      </c>
      <c r="AY45" s="346">
        <v>3</v>
      </c>
      <c r="AZ45" s="584"/>
      <c r="BA45" s="467">
        <v>7.54</v>
      </c>
      <c r="BB45" s="348">
        <v>90.66</v>
      </c>
      <c r="BC45" s="348" t="s">
        <v>430</v>
      </c>
      <c r="BD45" s="348" t="s">
        <v>430</v>
      </c>
      <c r="BE45" s="375" t="s">
        <v>430</v>
      </c>
      <c r="BF45" s="375">
        <v>1.8</v>
      </c>
      <c r="BG45" s="374"/>
      <c r="BH45" s="594">
        <v>1.8</v>
      </c>
      <c r="BI45" s="348">
        <v>55.42</v>
      </c>
      <c r="BJ45" s="348">
        <v>2.2200000000000002</v>
      </c>
      <c r="BK45" s="348">
        <v>33.020000000000003</v>
      </c>
      <c r="BL45" s="348" t="s">
        <v>430</v>
      </c>
      <c r="BM45" s="375">
        <v>7.54</v>
      </c>
      <c r="BN45" s="375" t="s">
        <v>430</v>
      </c>
      <c r="BO45" s="375" t="s">
        <v>430</v>
      </c>
      <c r="BP45" s="375" t="s">
        <v>430</v>
      </c>
      <c r="BQ45" s="375" t="s">
        <v>430</v>
      </c>
      <c r="BR45" s="466"/>
      <c r="BS45" s="373">
        <v>4.5717162</v>
      </c>
      <c r="BT45" s="354">
        <v>16.924320460000001</v>
      </c>
      <c r="BU45" s="430"/>
      <c r="BV45" s="374" t="s">
        <v>555</v>
      </c>
    </row>
    <row r="46" spans="1:74" s="428" customFormat="1" x14ac:dyDescent="0.25">
      <c r="A46" s="345" t="s">
        <v>7690</v>
      </c>
      <c r="B46" s="374"/>
      <c r="C46" s="719">
        <v>40516</v>
      </c>
      <c r="D46" s="373"/>
      <c r="E46" s="346">
        <v>975.28300000000002</v>
      </c>
      <c r="F46" s="373"/>
      <c r="G46" s="347">
        <v>30.684899999999999</v>
      </c>
      <c r="H46" s="374"/>
      <c r="I46" s="348">
        <v>1.18438</v>
      </c>
      <c r="J46" s="348">
        <v>7.29</v>
      </c>
      <c r="K46" s="348">
        <v>0.89588999999999996</v>
      </c>
      <c r="L46" s="348">
        <v>0.95342000000000005</v>
      </c>
      <c r="M46" s="362"/>
      <c r="N46" s="348">
        <v>-22.5867</v>
      </c>
      <c r="O46" s="348">
        <v>-5.3901000000000003</v>
      </c>
      <c r="P46" s="348">
        <v>-0.37380000000000002</v>
      </c>
      <c r="Q46" s="348">
        <v>3.1730999999999998</v>
      </c>
      <c r="R46" s="348">
        <v>6.0397999999999996</v>
      </c>
      <c r="S46" s="348">
        <v>7.8909000000000002</v>
      </c>
      <c r="T46" s="348">
        <v>6.3315000000000001</v>
      </c>
      <c r="U46" s="348">
        <v>5.8589000000000002</v>
      </c>
      <c r="V46" s="348">
        <v>5.9345999999999997</v>
      </c>
      <c r="W46" s="348">
        <v>7.4775999999999998</v>
      </c>
      <c r="X46" s="348">
        <v>7.4221000000000004</v>
      </c>
      <c r="Y46" s="375">
        <v>6.3635999999999999</v>
      </c>
      <c r="Z46" s="348">
        <v>6.4404000000000003</v>
      </c>
      <c r="AA46" s="348">
        <v>4.8323999999999998</v>
      </c>
      <c r="AB46" s="348">
        <v>6.7889999999999997</v>
      </c>
      <c r="AC46" s="348">
        <v>6.0312999999999999</v>
      </c>
      <c r="AD46" s="348">
        <v>5.9570999999999996</v>
      </c>
      <c r="AE46" s="348">
        <v>5.5899000000000001</v>
      </c>
      <c r="AF46" s="348">
        <v>7.3925000000000001</v>
      </c>
      <c r="AG46" s="569"/>
      <c r="AH46" s="346">
        <v>10</v>
      </c>
      <c r="AI46" s="346">
        <v>10</v>
      </c>
      <c r="AJ46" s="346">
        <v>8</v>
      </c>
      <c r="AK46" s="346">
        <v>9</v>
      </c>
      <c r="AL46" s="346">
        <v>10</v>
      </c>
      <c r="AM46" s="346">
        <v>11</v>
      </c>
      <c r="AN46" s="346">
        <v>4</v>
      </c>
      <c r="AO46" s="573">
        <v>5</v>
      </c>
      <c r="AP46" s="346">
        <v>7</v>
      </c>
      <c r="AQ46" s="346">
        <v>1</v>
      </c>
      <c r="AR46" s="346">
        <v>1</v>
      </c>
      <c r="AS46" s="346">
        <v>3</v>
      </c>
      <c r="AT46" s="346">
        <v>8</v>
      </c>
      <c r="AU46" s="346">
        <v>15</v>
      </c>
      <c r="AV46" s="346">
        <v>6</v>
      </c>
      <c r="AW46" s="346">
        <v>4</v>
      </c>
      <c r="AX46" s="346">
        <v>7</v>
      </c>
      <c r="AY46" s="346">
        <v>8</v>
      </c>
      <c r="AZ46" s="584"/>
      <c r="BA46" s="467">
        <v>10.78</v>
      </c>
      <c r="BB46" s="348">
        <v>75.14</v>
      </c>
      <c r="BC46" s="348">
        <v>5.74</v>
      </c>
      <c r="BD46" s="348">
        <v>6.7</v>
      </c>
      <c r="BE46" s="375" t="s">
        <v>430</v>
      </c>
      <c r="BF46" s="375">
        <v>1.64</v>
      </c>
      <c r="BG46" s="374"/>
      <c r="BH46" s="594">
        <v>1.64</v>
      </c>
      <c r="BI46" s="348">
        <v>21.92</v>
      </c>
      <c r="BJ46" s="348">
        <v>2.4900000000000002</v>
      </c>
      <c r="BK46" s="348">
        <v>63.16</v>
      </c>
      <c r="BL46" s="348" t="s">
        <v>430</v>
      </c>
      <c r="BM46" s="375">
        <v>7.81</v>
      </c>
      <c r="BN46" s="375" t="s">
        <v>430</v>
      </c>
      <c r="BO46" s="375">
        <v>2.97</v>
      </c>
      <c r="BP46" s="375" t="s">
        <v>430</v>
      </c>
      <c r="BQ46" s="375" t="s">
        <v>430</v>
      </c>
      <c r="BR46" s="466"/>
      <c r="BS46" s="373">
        <v>6.8131228193186901</v>
      </c>
      <c r="BT46" s="354">
        <v>8.9896898691010296</v>
      </c>
      <c r="BU46" s="430"/>
      <c r="BV46" s="374" t="s">
        <v>555</v>
      </c>
    </row>
    <row r="47" spans="1:74" s="428" customFormat="1" x14ac:dyDescent="0.25">
      <c r="A47" s="345" t="s">
        <v>7691</v>
      </c>
      <c r="B47" s="374"/>
      <c r="C47" s="719">
        <v>45722</v>
      </c>
      <c r="D47" s="373"/>
      <c r="E47" s="346">
        <v>402.78</v>
      </c>
      <c r="F47" s="373"/>
      <c r="G47" s="347">
        <v>11.0238</v>
      </c>
      <c r="H47" s="374"/>
      <c r="I47" s="348">
        <v>1.54</v>
      </c>
      <c r="J47" s="348">
        <v>7.51</v>
      </c>
      <c r="K47" s="348">
        <v>0.68</v>
      </c>
      <c r="L47" s="348">
        <v>0.74</v>
      </c>
      <c r="M47" s="362"/>
      <c r="N47" s="348">
        <v>-6.6208</v>
      </c>
      <c r="O47" s="348">
        <v>-0.99319999999999997</v>
      </c>
      <c r="P47" s="348">
        <v>2.7448999999999999</v>
      </c>
      <c r="Q47" s="348">
        <v>4.6912000000000003</v>
      </c>
      <c r="R47" s="348">
        <v>5.7096999999999998</v>
      </c>
      <c r="S47" s="348">
        <v>7.1256000000000004</v>
      </c>
      <c r="T47" s="348">
        <v>5.9512</v>
      </c>
      <c r="U47" s="348">
        <v>5.8324999999999996</v>
      </c>
      <c r="V47" s="348">
        <v>6.0092999999999996</v>
      </c>
      <c r="W47" s="348" t="s">
        <v>430</v>
      </c>
      <c r="X47" s="348" t="s">
        <v>430</v>
      </c>
      <c r="Y47" s="375" t="s">
        <v>430</v>
      </c>
      <c r="Z47" s="348" t="s">
        <v>430</v>
      </c>
      <c r="AA47" s="348">
        <v>5.1921999999999997</v>
      </c>
      <c r="AB47" s="348">
        <v>6.2115999999999998</v>
      </c>
      <c r="AC47" s="348">
        <v>6.0343</v>
      </c>
      <c r="AD47" s="348">
        <v>6.0347</v>
      </c>
      <c r="AE47" s="348">
        <v>5.5629</v>
      </c>
      <c r="AF47" s="348">
        <v>6.9161000000000001</v>
      </c>
      <c r="AG47" s="569"/>
      <c r="AH47" s="346">
        <v>1</v>
      </c>
      <c r="AI47" s="346">
        <v>1</v>
      </c>
      <c r="AJ47" s="346">
        <v>1</v>
      </c>
      <c r="AK47" s="346">
        <v>1</v>
      </c>
      <c r="AL47" s="346">
        <v>16</v>
      </c>
      <c r="AM47" s="346">
        <v>18</v>
      </c>
      <c r="AN47" s="346">
        <v>11</v>
      </c>
      <c r="AO47" s="573">
        <v>6</v>
      </c>
      <c r="AP47" s="346">
        <v>5</v>
      </c>
      <c r="AQ47" s="346" t="s">
        <v>430</v>
      </c>
      <c r="AR47" s="346" t="s">
        <v>430</v>
      </c>
      <c r="AS47" s="346" t="s">
        <v>430</v>
      </c>
      <c r="AT47" s="346" t="s">
        <v>430</v>
      </c>
      <c r="AU47" s="346">
        <v>7</v>
      </c>
      <c r="AV47" s="346">
        <v>15</v>
      </c>
      <c r="AW47" s="346">
        <v>3</v>
      </c>
      <c r="AX47" s="346">
        <v>4</v>
      </c>
      <c r="AY47" s="346">
        <v>9</v>
      </c>
      <c r="AZ47" s="584"/>
      <c r="BA47" s="467">
        <v>15.5</v>
      </c>
      <c r="BB47" s="348">
        <v>69.349999999999994</v>
      </c>
      <c r="BC47" s="348">
        <v>2.44</v>
      </c>
      <c r="BD47" s="348">
        <v>11.34</v>
      </c>
      <c r="BE47" s="375">
        <v>46.39</v>
      </c>
      <c r="BF47" s="375">
        <v>1.37</v>
      </c>
      <c r="BG47" s="374"/>
      <c r="BH47" s="594">
        <v>1.36</v>
      </c>
      <c r="BI47" s="348">
        <v>6.86</v>
      </c>
      <c r="BJ47" s="348" t="s">
        <v>430</v>
      </c>
      <c r="BK47" s="348">
        <v>76.27</v>
      </c>
      <c r="BL47" s="348" t="s">
        <v>430</v>
      </c>
      <c r="BM47" s="375">
        <v>15.5</v>
      </c>
      <c r="BN47" s="375" t="s">
        <v>430</v>
      </c>
      <c r="BO47" s="375" t="s">
        <v>430</v>
      </c>
      <c r="BP47" s="375" t="s">
        <v>430</v>
      </c>
      <c r="BQ47" s="375">
        <v>46.39</v>
      </c>
      <c r="BR47" s="466"/>
      <c r="BS47" s="373">
        <v>9.5518358763050699</v>
      </c>
      <c r="BT47" s="354">
        <v>49.289944219578601</v>
      </c>
      <c r="BU47" s="430"/>
      <c r="BV47" s="374" t="s">
        <v>555</v>
      </c>
    </row>
    <row r="48" spans="1:74" s="428" customFormat="1" x14ac:dyDescent="0.25">
      <c r="A48" s="345" t="s">
        <v>7692</v>
      </c>
      <c r="B48" s="374"/>
      <c r="C48" s="719">
        <v>45854</v>
      </c>
      <c r="D48" s="373"/>
      <c r="E48" s="346">
        <v>365.80599999999998</v>
      </c>
      <c r="F48" s="373"/>
      <c r="G48" s="347">
        <v>10.568099999999999</v>
      </c>
      <c r="H48" s="374"/>
      <c r="I48" s="348">
        <v>1.03</v>
      </c>
      <c r="J48" s="348">
        <v>7.03</v>
      </c>
      <c r="K48" s="348">
        <v>0.91</v>
      </c>
      <c r="L48" s="348">
        <v>0.98</v>
      </c>
      <c r="M48" s="362"/>
      <c r="N48" s="348">
        <v>-22.090900000000001</v>
      </c>
      <c r="O48" s="348">
        <v>-6.6737000000000002</v>
      </c>
      <c r="P48" s="348">
        <v>-1.6276999999999999</v>
      </c>
      <c r="Q48" s="348">
        <v>2.5188000000000001</v>
      </c>
      <c r="R48" s="348">
        <v>6.1147</v>
      </c>
      <c r="S48" s="348">
        <v>7.5633999999999997</v>
      </c>
      <c r="T48" s="348">
        <v>5.2870999999999997</v>
      </c>
      <c r="U48" s="348">
        <v>4.95</v>
      </c>
      <c r="V48" s="348">
        <v>5.1551999999999998</v>
      </c>
      <c r="W48" s="348" t="s">
        <v>430</v>
      </c>
      <c r="X48" s="348" t="s">
        <v>430</v>
      </c>
      <c r="Y48" s="375" t="s">
        <v>430</v>
      </c>
      <c r="Z48" s="348" t="s">
        <v>430</v>
      </c>
      <c r="AA48" s="348">
        <v>4.6143000000000001</v>
      </c>
      <c r="AB48" s="348">
        <v>6.2074999999999996</v>
      </c>
      <c r="AC48" s="348">
        <v>5.0599999999999996</v>
      </c>
      <c r="AD48" s="348">
        <v>5.15</v>
      </c>
      <c r="AE48" s="348">
        <v>5.2823000000000002</v>
      </c>
      <c r="AF48" s="348">
        <v>5.1712999999999996</v>
      </c>
      <c r="AG48" s="569"/>
      <c r="AH48" s="346">
        <v>8</v>
      </c>
      <c r="AI48" s="346">
        <v>13</v>
      </c>
      <c r="AJ48" s="346">
        <v>15</v>
      </c>
      <c r="AK48" s="346">
        <v>15</v>
      </c>
      <c r="AL48" s="346">
        <v>9</v>
      </c>
      <c r="AM48" s="346">
        <v>16</v>
      </c>
      <c r="AN48" s="346">
        <v>18</v>
      </c>
      <c r="AO48" s="573">
        <v>18</v>
      </c>
      <c r="AP48" s="346">
        <v>18</v>
      </c>
      <c r="AQ48" s="346" t="s">
        <v>430</v>
      </c>
      <c r="AR48" s="346" t="s">
        <v>430</v>
      </c>
      <c r="AS48" s="346" t="s">
        <v>430</v>
      </c>
      <c r="AT48" s="346" t="s">
        <v>430</v>
      </c>
      <c r="AU48" s="346">
        <v>17</v>
      </c>
      <c r="AV48" s="346">
        <v>16</v>
      </c>
      <c r="AW48" s="346">
        <v>18</v>
      </c>
      <c r="AX48" s="346">
        <v>18</v>
      </c>
      <c r="AY48" s="346">
        <v>11</v>
      </c>
      <c r="AZ48" s="584"/>
      <c r="BA48" s="467">
        <v>2.89</v>
      </c>
      <c r="BB48" s="348">
        <v>89.92</v>
      </c>
      <c r="BC48" s="348" t="s">
        <v>430</v>
      </c>
      <c r="BD48" s="348" t="s">
        <v>430</v>
      </c>
      <c r="BE48" s="375" t="s">
        <v>430</v>
      </c>
      <c r="BF48" s="375">
        <v>7.2</v>
      </c>
      <c r="BG48" s="374"/>
      <c r="BH48" s="594">
        <v>7.2</v>
      </c>
      <c r="BI48" s="348">
        <v>46.25</v>
      </c>
      <c r="BJ48" s="348" t="s">
        <v>430</v>
      </c>
      <c r="BK48" s="348">
        <v>43.66</v>
      </c>
      <c r="BL48" s="348" t="s">
        <v>430</v>
      </c>
      <c r="BM48" s="375" t="s">
        <v>430</v>
      </c>
      <c r="BN48" s="375" t="s">
        <v>430</v>
      </c>
      <c r="BO48" s="375">
        <v>2.89</v>
      </c>
      <c r="BP48" s="375" t="s">
        <v>430</v>
      </c>
      <c r="BQ48" s="375" t="s">
        <v>430</v>
      </c>
      <c r="BR48" s="466"/>
      <c r="BS48" s="373">
        <v>7.2464691885507104</v>
      </c>
      <c r="BT48" s="354">
        <v>7.2791250985441698</v>
      </c>
      <c r="BU48" s="430"/>
      <c r="BV48" s="374" t="s">
        <v>555</v>
      </c>
    </row>
    <row r="49" spans="1:74" x14ac:dyDescent="0.25">
      <c r="A49" s="318" t="s">
        <v>93</v>
      </c>
      <c r="B49" s="66"/>
      <c r="C49" s="720"/>
      <c r="D49" s="43"/>
      <c r="E49" s="51"/>
      <c r="F49" s="43"/>
      <c r="G49" s="55"/>
      <c r="H49" s="66"/>
      <c r="I49" s="59"/>
      <c r="J49" s="59"/>
      <c r="K49" s="59"/>
      <c r="L49" s="59"/>
      <c r="M49" s="258"/>
      <c r="N49" s="59">
        <v>-22.057700000000001</v>
      </c>
      <c r="O49" s="59">
        <v>-5.7215999999999996</v>
      </c>
      <c r="P49" s="59">
        <v>-0.53800000000000003</v>
      </c>
      <c r="Q49" s="59">
        <v>3.1972</v>
      </c>
      <c r="R49" s="59">
        <v>6.0937999999999999</v>
      </c>
      <c r="S49" s="59">
        <v>7.9134000000000002</v>
      </c>
      <c r="T49" s="59">
        <v>5.9923999999999999</v>
      </c>
      <c r="U49" s="59">
        <v>5.6196999999999999</v>
      </c>
      <c r="V49" s="59">
        <v>5.7984999999999998</v>
      </c>
      <c r="W49" s="59">
        <v>6.8079999999999998</v>
      </c>
      <c r="X49" s="59">
        <v>6.9314999999999998</v>
      </c>
      <c r="Y49" s="276">
        <v>6.1555999999999997</v>
      </c>
      <c r="Z49" s="59">
        <v>6.3635999999999999</v>
      </c>
      <c r="AA49" s="59">
        <v>5.1032999999999999</v>
      </c>
      <c r="AB49" s="59">
        <v>6.6456</v>
      </c>
      <c r="AC49" s="59">
        <v>5.7685000000000004</v>
      </c>
      <c r="AD49" s="59">
        <v>5.8009000000000004</v>
      </c>
      <c r="AE49" s="59">
        <v>5.4057000000000004</v>
      </c>
      <c r="AF49" s="59">
        <v>6.9097999999999997</v>
      </c>
      <c r="AG49" s="553"/>
      <c r="AH49" s="51">
        <v>18</v>
      </c>
      <c r="AI49" s="51">
        <v>18</v>
      </c>
      <c r="AJ49" s="51">
        <v>18</v>
      </c>
      <c r="AK49" s="51">
        <v>18</v>
      </c>
      <c r="AL49" s="51">
        <v>18</v>
      </c>
      <c r="AM49" s="51">
        <v>18</v>
      </c>
      <c r="AN49" s="51">
        <v>18</v>
      </c>
      <c r="AO49" s="630">
        <v>18</v>
      </c>
      <c r="AP49" s="51">
        <v>18</v>
      </c>
      <c r="AQ49" s="51">
        <v>16</v>
      </c>
      <c r="AR49" s="51">
        <v>16</v>
      </c>
      <c r="AS49" s="51">
        <v>16</v>
      </c>
      <c r="AT49" s="51">
        <v>16</v>
      </c>
      <c r="AU49" s="51">
        <v>18</v>
      </c>
      <c r="AV49" s="51">
        <v>18</v>
      </c>
      <c r="AW49" s="51">
        <v>18</v>
      </c>
      <c r="AX49" s="51">
        <v>18</v>
      </c>
      <c r="AY49" s="51">
        <v>18</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60">
        <v>-6.6208</v>
      </c>
      <c r="O50" s="60">
        <v>-0.99319999999999997</v>
      </c>
      <c r="P50" s="60">
        <v>2.7448999999999999</v>
      </c>
      <c r="Q50" s="60">
        <v>4.6912000000000003</v>
      </c>
      <c r="R50" s="60">
        <v>6.7091000000000003</v>
      </c>
      <c r="S50" s="60">
        <v>8.5146999999999995</v>
      </c>
      <c r="T50" s="60">
        <v>6.4318999999999997</v>
      </c>
      <c r="U50" s="60">
        <v>6.0690999999999997</v>
      </c>
      <c r="V50" s="60">
        <v>6.3192000000000004</v>
      </c>
      <c r="W50" s="60">
        <v>7.4775999999999998</v>
      </c>
      <c r="X50" s="60">
        <v>7.4221000000000004</v>
      </c>
      <c r="Y50" s="277">
        <v>7.3802000000000003</v>
      </c>
      <c r="Z50" s="60">
        <v>7.0195999999999996</v>
      </c>
      <c r="AA50" s="60">
        <v>5.7504</v>
      </c>
      <c r="AB50" s="60">
        <v>7.2141999999999999</v>
      </c>
      <c r="AC50" s="60">
        <v>6.2230999999999996</v>
      </c>
      <c r="AD50" s="60">
        <v>6.3487999999999998</v>
      </c>
      <c r="AE50" s="60">
        <v>6.0105000000000004</v>
      </c>
      <c r="AF50" s="60">
        <v>7.6631</v>
      </c>
      <c r="AG50" s="554"/>
      <c r="AH50" s="52"/>
      <c r="AI50" s="52"/>
      <c r="AJ50" s="52"/>
      <c r="AK50" s="52"/>
      <c r="AL50" s="52"/>
      <c r="AM50" s="52"/>
      <c r="AN50" s="52"/>
      <c r="AO50" s="314"/>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60">
        <v>-28.824100000000001</v>
      </c>
      <c r="O51" s="60">
        <v>-8.8397000000000006</v>
      </c>
      <c r="P51" s="60">
        <v>-2.1013000000000002</v>
      </c>
      <c r="Q51" s="60">
        <v>2.0453000000000001</v>
      </c>
      <c r="R51" s="60">
        <v>5.1292999999999997</v>
      </c>
      <c r="S51" s="60">
        <v>7.1256000000000004</v>
      </c>
      <c r="T51" s="60">
        <v>5.2870999999999997</v>
      </c>
      <c r="U51" s="60">
        <v>4.95</v>
      </c>
      <c r="V51" s="60">
        <v>5.1551999999999998</v>
      </c>
      <c r="W51" s="60">
        <v>6.4116999999999997</v>
      </c>
      <c r="X51" s="60">
        <v>6.5742000000000003</v>
      </c>
      <c r="Y51" s="277">
        <v>5.8292000000000002</v>
      </c>
      <c r="Z51" s="60">
        <v>5.8834999999999997</v>
      </c>
      <c r="AA51" s="60">
        <v>4.4200999999999997</v>
      </c>
      <c r="AB51" s="60">
        <v>5.9931999999999999</v>
      </c>
      <c r="AC51" s="60">
        <v>5.0599999999999996</v>
      </c>
      <c r="AD51" s="60">
        <v>5.15</v>
      </c>
      <c r="AE51" s="60">
        <v>4.5119999999999996</v>
      </c>
      <c r="AF51" s="60">
        <v>4.8803999999999998</v>
      </c>
      <c r="AG51" s="554"/>
      <c r="AH51" s="52"/>
      <c r="AI51" s="52"/>
      <c r="AJ51" s="52"/>
      <c r="AK51" s="52"/>
      <c r="AL51" s="52"/>
      <c r="AM51" s="52"/>
      <c r="AN51" s="52"/>
      <c r="AO51" s="314"/>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61">
        <v>-22.473400000000002</v>
      </c>
      <c r="O52" s="61">
        <v>-5.3769</v>
      </c>
      <c r="P52" s="61">
        <v>-0.68030000000000002</v>
      </c>
      <c r="Q52" s="61">
        <v>3.1565500000000002</v>
      </c>
      <c r="R52" s="61">
        <v>6.0772500000000003</v>
      </c>
      <c r="S52" s="61">
        <v>7.9732000000000003</v>
      </c>
      <c r="T52" s="61">
        <v>5.9680499999999999</v>
      </c>
      <c r="U52" s="61">
        <v>5.6574999999999998</v>
      </c>
      <c r="V52" s="61">
        <v>5.8143500000000001</v>
      </c>
      <c r="W52" s="61">
        <v>6.7592999999999996</v>
      </c>
      <c r="X52" s="61">
        <v>6.8764000000000003</v>
      </c>
      <c r="Y52" s="279">
        <v>6.0564999999999998</v>
      </c>
      <c r="Z52" s="61">
        <v>6.4335500000000003</v>
      </c>
      <c r="AA52" s="61">
        <v>5.0227000000000004</v>
      </c>
      <c r="AB52" s="61">
        <v>6.7469999999999999</v>
      </c>
      <c r="AC52" s="61">
        <v>5.7775999999999996</v>
      </c>
      <c r="AD52" s="61">
        <v>5.8037000000000001</v>
      </c>
      <c r="AE52" s="61">
        <v>5.4604999999999997</v>
      </c>
      <c r="AF52" s="61">
        <v>7.1222500000000002</v>
      </c>
      <c r="AG52" s="556"/>
      <c r="AH52" s="53"/>
      <c r="AI52" s="53"/>
      <c r="AJ52" s="53"/>
      <c r="AK52" s="53"/>
      <c r="AL52" s="53"/>
      <c r="AM52" s="53"/>
      <c r="AN52" s="53"/>
      <c r="AO52" s="567"/>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235</v>
      </c>
      <c r="B53" s="69"/>
      <c r="C53" s="723"/>
      <c r="D53" s="46"/>
      <c r="E53" s="54"/>
      <c r="F53" s="46"/>
      <c r="G53" s="58"/>
      <c r="H53" s="69"/>
      <c r="I53" s="62"/>
      <c r="J53" s="62"/>
      <c r="K53" s="62"/>
      <c r="L53" s="62"/>
      <c r="M53" s="263"/>
      <c r="N53" s="62"/>
      <c r="O53" s="62"/>
      <c r="P53" s="62"/>
      <c r="Q53" s="62"/>
      <c r="R53" s="62"/>
      <c r="S53" s="62"/>
      <c r="T53" s="62"/>
      <c r="U53" s="62"/>
      <c r="V53" s="62"/>
      <c r="W53" s="62"/>
      <c r="X53" s="62"/>
      <c r="Y53" s="245"/>
      <c r="Z53" s="62"/>
      <c r="AA53" s="62"/>
      <c r="AB53" s="62"/>
      <c r="AC53" s="62"/>
      <c r="AD53" s="62"/>
      <c r="AE53" s="62"/>
      <c r="AF53" s="62"/>
      <c r="AG53" s="557"/>
      <c r="AH53" s="54"/>
      <c r="AI53" s="54"/>
      <c r="AJ53" s="54"/>
      <c r="AK53" s="54"/>
      <c r="AL53" s="54"/>
      <c r="AM53" s="54"/>
      <c r="AN53" s="54"/>
      <c r="AO53" s="312"/>
      <c r="AP53" s="54"/>
      <c r="AQ53" s="54"/>
      <c r="AR53" s="54"/>
      <c r="AS53" s="54"/>
      <c r="AT53" s="54"/>
      <c r="AU53" s="54"/>
      <c r="AV53" s="54"/>
      <c r="AW53" s="54"/>
      <c r="AX53" s="54"/>
      <c r="AY53" s="54"/>
      <c r="AZ53" s="582"/>
      <c r="BA53" s="280"/>
      <c r="BB53" s="62"/>
      <c r="BC53" s="62"/>
      <c r="BD53" s="62"/>
      <c r="BE53" s="245"/>
      <c r="BF53" s="245"/>
      <c r="BG53" s="69"/>
      <c r="BH53" s="585"/>
      <c r="BI53" s="62"/>
      <c r="BJ53" s="62"/>
      <c r="BK53" s="62"/>
      <c r="BL53" s="62"/>
      <c r="BM53" s="245"/>
      <c r="BN53" s="592"/>
      <c r="BO53" s="592"/>
      <c r="BP53" s="592"/>
      <c r="BQ53" s="592"/>
      <c r="BR53" s="150"/>
      <c r="BS53" s="46"/>
      <c r="BT53" s="91"/>
      <c r="BU53" s="41"/>
      <c r="BV53" s="69"/>
    </row>
    <row r="54" spans="1:74" s="428" customFormat="1" x14ac:dyDescent="0.25">
      <c r="A54" s="345" t="s">
        <v>7693</v>
      </c>
      <c r="B54" s="374"/>
      <c r="C54" s="719">
        <v>46041</v>
      </c>
      <c r="D54" s="373"/>
      <c r="E54" s="346">
        <v>702.11699999999996</v>
      </c>
      <c r="F54" s="373"/>
      <c r="G54" s="347">
        <v>1037.7266999999999</v>
      </c>
      <c r="H54" s="374"/>
      <c r="I54" s="348">
        <v>0.96958999999999995</v>
      </c>
      <c r="J54" s="348">
        <v>6.86</v>
      </c>
      <c r="K54" s="348">
        <v>0.86958999999999997</v>
      </c>
      <c r="L54" s="348">
        <v>0.93396999999999997</v>
      </c>
      <c r="M54" s="362"/>
      <c r="N54" s="348">
        <v>-26.185099999999998</v>
      </c>
      <c r="O54" s="348">
        <v>-7.7507000000000001</v>
      </c>
      <c r="P54" s="348">
        <v>-0.91379999999999995</v>
      </c>
      <c r="Q54" s="348">
        <v>2.9763000000000002</v>
      </c>
      <c r="R54" s="348">
        <v>6.5174000000000003</v>
      </c>
      <c r="S54" s="348">
        <v>7.7504</v>
      </c>
      <c r="T54" s="348">
        <v>6.2064000000000004</v>
      </c>
      <c r="U54" s="348" t="s">
        <v>430</v>
      </c>
      <c r="V54" s="348" t="s">
        <v>430</v>
      </c>
      <c r="W54" s="348" t="s">
        <v>430</v>
      </c>
      <c r="X54" s="348" t="s">
        <v>430</v>
      </c>
      <c r="Y54" s="375" t="s">
        <v>430</v>
      </c>
      <c r="Z54" s="348" t="s">
        <v>430</v>
      </c>
      <c r="AA54" s="348">
        <v>5.1157000000000004</v>
      </c>
      <c r="AB54" s="348">
        <v>6.7332999999999998</v>
      </c>
      <c r="AC54" s="348" t="s">
        <v>430</v>
      </c>
      <c r="AD54" s="348" t="s">
        <v>430</v>
      </c>
      <c r="AE54" s="348">
        <v>5.5911</v>
      </c>
      <c r="AF54" s="348">
        <v>6.4649000000000001</v>
      </c>
      <c r="AG54" s="569"/>
      <c r="AH54" s="346">
        <v>7</v>
      </c>
      <c r="AI54" s="346">
        <v>7</v>
      </c>
      <c r="AJ54" s="346">
        <v>7</v>
      </c>
      <c r="AK54" s="346">
        <v>7</v>
      </c>
      <c r="AL54" s="346">
        <v>5</v>
      </c>
      <c r="AM54" s="346">
        <v>7</v>
      </c>
      <c r="AN54" s="346">
        <v>7</v>
      </c>
      <c r="AO54" s="573" t="s">
        <v>430</v>
      </c>
      <c r="AP54" s="346" t="s">
        <v>430</v>
      </c>
      <c r="AQ54" s="346" t="s">
        <v>430</v>
      </c>
      <c r="AR54" s="346" t="s">
        <v>430</v>
      </c>
      <c r="AS54" s="346" t="s">
        <v>430</v>
      </c>
      <c r="AT54" s="346" t="s">
        <v>430</v>
      </c>
      <c r="AU54" s="346">
        <v>7</v>
      </c>
      <c r="AV54" s="346">
        <v>7</v>
      </c>
      <c r="AW54" s="346" t="s">
        <v>430</v>
      </c>
      <c r="AX54" s="346" t="s">
        <v>430</v>
      </c>
      <c r="AY54" s="346">
        <v>7</v>
      </c>
      <c r="AZ54" s="584"/>
      <c r="BA54" s="467">
        <v>6.44</v>
      </c>
      <c r="BB54" s="348">
        <v>79.02</v>
      </c>
      <c r="BC54" s="348" t="s">
        <v>430</v>
      </c>
      <c r="BD54" s="348" t="s">
        <v>430</v>
      </c>
      <c r="BE54" s="375" t="s">
        <v>430</v>
      </c>
      <c r="BF54" s="375">
        <v>14.54</v>
      </c>
      <c r="BG54" s="374"/>
      <c r="BH54" s="594">
        <v>14.54</v>
      </c>
      <c r="BI54" s="348">
        <v>37.229999999999997</v>
      </c>
      <c r="BJ54" s="348" t="s">
        <v>430</v>
      </c>
      <c r="BK54" s="348">
        <v>41.79</v>
      </c>
      <c r="BL54" s="348" t="s">
        <v>430</v>
      </c>
      <c r="BM54" s="375">
        <v>3.24</v>
      </c>
      <c r="BN54" s="375" t="s">
        <v>430</v>
      </c>
      <c r="BO54" s="375">
        <v>3.2</v>
      </c>
      <c r="BP54" s="375" t="s">
        <v>430</v>
      </c>
      <c r="BQ54" s="375" t="s">
        <v>430</v>
      </c>
      <c r="BR54" s="466"/>
      <c r="BS54" s="373">
        <v>6.44231102</v>
      </c>
      <c r="BT54" s="354">
        <v>19.19739272</v>
      </c>
      <c r="BU54" s="430"/>
      <c r="BV54" s="374" t="s">
        <v>555</v>
      </c>
    </row>
    <row r="55" spans="1:74" s="428" customFormat="1" x14ac:dyDescent="0.25">
      <c r="A55" s="345" t="s">
        <v>7694</v>
      </c>
      <c r="B55" s="374"/>
      <c r="C55" s="719">
        <v>46073</v>
      </c>
      <c r="D55" s="373"/>
      <c r="E55" s="346">
        <v>655.31700000000001</v>
      </c>
      <c r="F55" s="373"/>
      <c r="G55" s="347">
        <v>1032.5138999999999</v>
      </c>
      <c r="H55" s="374"/>
      <c r="I55" s="348">
        <v>0.94520999999999999</v>
      </c>
      <c r="J55" s="348">
        <v>6.86</v>
      </c>
      <c r="K55" s="348">
        <v>0.83287999999999995</v>
      </c>
      <c r="L55" s="348">
        <v>0.89588999999999996</v>
      </c>
      <c r="M55" s="362"/>
      <c r="N55" s="348">
        <v>-23.425899999999999</v>
      </c>
      <c r="O55" s="348">
        <v>-4.4607999999999999</v>
      </c>
      <c r="P55" s="348">
        <v>-0.38429999999999997</v>
      </c>
      <c r="Q55" s="348">
        <v>3.6810999999999998</v>
      </c>
      <c r="R55" s="348">
        <v>6.4964000000000004</v>
      </c>
      <c r="S55" s="348">
        <v>8.3352000000000004</v>
      </c>
      <c r="T55" s="348">
        <v>6.5567000000000002</v>
      </c>
      <c r="U55" s="348" t="s">
        <v>430</v>
      </c>
      <c r="V55" s="348" t="s">
        <v>430</v>
      </c>
      <c r="W55" s="348" t="s">
        <v>430</v>
      </c>
      <c r="X55" s="348" t="s">
        <v>430</v>
      </c>
      <c r="Y55" s="375" t="s">
        <v>430</v>
      </c>
      <c r="Z55" s="348" t="s">
        <v>430</v>
      </c>
      <c r="AA55" s="348">
        <v>5.4817</v>
      </c>
      <c r="AB55" s="348">
        <v>7.1974999999999998</v>
      </c>
      <c r="AC55" s="348" t="s">
        <v>430</v>
      </c>
      <c r="AD55" s="348" t="s">
        <v>430</v>
      </c>
      <c r="AE55" s="348">
        <v>5.8762999999999996</v>
      </c>
      <c r="AF55" s="348">
        <v>6.5567000000000002</v>
      </c>
      <c r="AG55" s="569"/>
      <c r="AH55" s="346">
        <v>5</v>
      </c>
      <c r="AI55" s="346">
        <v>3</v>
      </c>
      <c r="AJ55" s="346">
        <v>6</v>
      </c>
      <c r="AK55" s="346">
        <v>5</v>
      </c>
      <c r="AL55" s="346">
        <v>6</v>
      </c>
      <c r="AM55" s="346">
        <v>3</v>
      </c>
      <c r="AN55" s="346">
        <v>3</v>
      </c>
      <c r="AO55" s="573" t="s">
        <v>430</v>
      </c>
      <c r="AP55" s="346" t="s">
        <v>430</v>
      </c>
      <c r="AQ55" s="346" t="s">
        <v>430</v>
      </c>
      <c r="AR55" s="346" t="s">
        <v>430</v>
      </c>
      <c r="AS55" s="346" t="s">
        <v>430</v>
      </c>
      <c r="AT55" s="346" t="s">
        <v>430</v>
      </c>
      <c r="AU55" s="346">
        <v>6</v>
      </c>
      <c r="AV55" s="346">
        <v>4</v>
      </c>
      <c r="AW55" s="346" t="s">
        <v>430</v>
      </c>
      <c r="AX55" s="346" t="s">
        <v>430</v>
      </c>
      <c r="AY55" s="346">
        <v>5</v>
      </c>
      <c r="AZ55" s="584"/>
      <c r="BA55" s="467" t="s">
        <v>430</v>
      </c>
      <c r="BB55" s="348">
        <v>71.16</v>
      </c>
      <c r="BC55" s="348">
        <v>8.5299999999999994</v>
      </c>
      <c r="BD55" s="348" t="s">
        <v>430</v>
      </c>
      <c r="BE55" s="375" t="s">
        <v>430</v>
      </c>
      <c r="BF55" s="375">
        <v>20.309999999999999</v>
      </c>
      <c r="BG55" s="374"/>
      <c r="BH55" s="594">
        <v>20.309999999999999</v>
      </c>
      <c r="BI55" s="348">
        <v>32.75</v>
      </c>
      <c r="BJ55" s="348">
        <v>3.71</v>
      </c>
      <c r="BK55" s="348">
        <v>43.23</v>
      </c>
      <c r="BL55" s="348" t="s">
        <v>430</v>
      </c>
      <c r="BM55" s="375" t="s">
        <v>430</v>
      </c>
      <c r="BN55" s="375" t="s">
        <v>430</v>
      </c>
      <c r="BO55" s="375" t="s">
        <v>430</v>
      </c>
      <c r="BP55" s="375" t="s">
        <v>430</v>
      </c>
      <c r="BQ55" s="375" t="s">
        <v>430</v>
      </c>
      <c r="BR55" s="466"/>
      <c r="BS55" s="373" t="s">
        <v>430</v>
      </c>
      <c r="BT55" s="354">
        <v>12.4184515907736</v>
      </c>
      <c r="BU55" s="430"/>
      <c r="BV55" s="374" t="s">
        <v>555</v>
      </c>
    </row>
    <row r="56" spans="1:74" s="428" customFormat="1" x14ac:dyDescent="0.25">
      <c r="A56" s="345" t="s">
        <v>7695</v>
      </c>
      <c r="B56" s="374"/>
      <c r="C56" s="719">
        <v>42781</v>
      </c>
      <c r="D56" s="373"/>
      <c r="E56" s="346">
        <v>538.91999999999996</v>
      </c>
      <c r="F56" s="373"/>
      <c r="G56" s="347">
        <v>1887.4356</v>
      </c>
      <c r="H56" s="374"/>
      <c r="I56" s="348">
        <v>1.00244</v>
      </c>
      <c r="J56" s="348">
        <v>7.39</v>
      </c>
      <c r="K56" s="348">
        <v>0.89015999999999995</v>
      </c>
      <c r="L56" s="348">
        <v>0.94945000000000002</v>
      </c>
      <c r="M56" s="362"/>
      <c r="N56" s="348">
        <v>-18.267600000000002</v>
      </c>
      <c r="O56" s="348">
        <v>-4.5834000000000001</v>
      </c>
      <c r="P56" s="348">
        <v>0.1124</v>
      </c>
      <c r="Q56" s="348">
        <v>4.2584999999999997</v>
      </c>
      <c r="R56" s="348">
        <v>6.9031000000000002</v>
      </c>
      <c r="S56" s="348">
        <v>8.6598000000000006</v>
      </c>
      <c r="T56" s="348">
        <v>6.7628000000000004</v>
      </c>
      <c r="U56" s="348">
        <v>6.3555000000000001</v>
      </c>
      <c r="V56" s="348">
        <v>6.4771000000000001</v>
      </c>
      <c r="W56" s="348">
        <v>7.3875000000000002</v>
      </c>
      <c r="X56" s="348">
        <v>7.5114999999999998</v>
      </c>
      <c r="Y56" s="375">
        <v>6.6352000000000002</v>
      </c>
      <c r="Z56" s="348" t="s">
        <v>430</v>
      </c>
      <c r="AA56" s="348">
        <v>5.8202999999999996</v>
      </c>
      <c r="AB56" s="348">
        <v>7.4904000000000002</v>
      </c>
      <c r="AC56" s="348">
        <v>6.5065</v>
      </c>
      <c r="AD56" s="348">
        <v>6.4522000000000004</v>
      </c>
      <c r="AE56" s="348">
        <v>6.3536000000000001</v>
      </c>
      <c r="AF56" s="348">
        <v>6.9038000000000004</v>
      </c>
      <c r="AG56" s="569"/>
      <c r="AH56" s="346">
        <v>2</v>
      </c>
      <c r="AI56" s="346">
        <v>4</v>
      </c>
      <c r="AJ56" s="346">
        <v>4</v>
      </c>
      <c r="AK56" s="346">
        <v>3</v>
      </c>
      <c r="AL56" s="346">
        <v>2</v>
      </c>
      <c r="AM56" s="346">
        <v>1</v>
      </c>
      <c r="AN56" s="346">
        <v>1</v>
      </c>
      <c r="AO56" s="573">
        <v>1</v>
      </c>
      <c r="AP56" s="346">
        <v>1</v>
      </c>
      <c r="AQ56" s="346">
        <v>1</v>
      </c>
      <c r="AR56" s="346">
        <v>1</v>
      </c>
      <c r="AS56" s="346">
        <v>1</v>
      </c>
      <c r="AT56" s="346" t="s">
        <v>430</v>
      </c>
      <c r="AU56" s="346">
        <v>3</v>
      </c>
      <c r="AV56" s="346">
        <v>1</v>
      </c>
      <c r="AW56" s="346">
        <v>1</v>
      </c>
      <c r="AX56" s="346">
        <v>1</v>
      </c>
      <c r="AY56" s="346">
        <v>2</v>
      </c>
      <c r="AZ56" s="584"/>
      <c r="BA56" s="467">
        <v>6.46</v>
      </c>
      <c r="BB56" s="348">
        <v>56.88</v>
      </c>
      <c r="BC56" s="348">
        <v>15.49</v>
      </c>
      <c r="BD56" s="348">
        <v>13.64</v>
      </c>
      <c r="BE56" s="375" t="s">
        <v>430</v>
      </c>
      <c r="BF56" s="375">
        <v>7.52</v>
      </c>
      <c r="BG56" s="374"/>
      <c r="BH56" s="594">
        <v>7.47</v>
      </c>
      <c r="BI56" s="348">
        <v>10.69</v>
      </c>
      <c r="BJ56" s="348" t="s">
        <v>430</v>
      </c>
      <c r="BK56" s="348">
        <v>75.319999999999993</v>
      </c>
      <c r="BL56" s="348" t="s">
        <v>430</v>
      </c>
      <c r="BM56" s="375">
        <v>3.72</v>
      </c>
      <c r="BN56" s="375" t="s">
        <v>430</v>
      </c>
      <c r="BO56" s="375">
        <v>2.74</v>
      </c>
      <c r="BP56" s="375" t="s">
        <v>430</v>
      </c>
      <c r="BQ56" s="375" t="s">
        <v>430</v>
      </c>
      <c r="BR56" s="466"/>
      <c r="BS56" s="373">
        <v>9.2510227009251</v>
      </c>
      <c r="BT56" s="354">
        <v>10.1712786910171</v>
      </c>
      <c r="BU56" s="430"/>
      <c r="BV56" s="374" t="s">
        <v>555</v>
      </c>
    </row>
    <row r="57" spans="1:74" s="428" customFormat="1" x14ac:dyDescent="0.25">
      <c r="A57" s="345" t="s">
        <v>7696</v>
      </c>
      <c r="B57" s="374"/>
      <c r="C57" s="719">
        <v>45736</v>
      </c>
      <c r="D57" s="373"/>
      <c r="E57" s="346">
        <v>501.46</v>
      </c>
      <c r="F57" s="373"/>
      <c r="G57" s="347">
        <v>1101.2628999999999</v>
      </c>
      <c r="H57" s="374"/>
      <c r="I57" s="348">
        <v>0.94</v>
      </c>
      <c r="J57" s="348">
        <v>7.1</v>
      </c>
      <c r="K57" s="348">
        <v>0.84</v>
      </c>
      <c r="L57" s="348">
        <v>0.9</v>
      </c>
      <c r="M57" s="362"/>
      <c r="N57" s="348">
        <v>-25.403600000000001</v>
      </c>
      <c r="O57" s="348">
        <v>-5.0865</v>
      </c>
      <c r="P57" s="348">
        <v>0.3135</v>
      </c>
      <c r="Q57" s="348">
        <v>3.9396</v>
      </c>
      <c r="R57" s="348">
        <v>6.8878000000000004</v>
      </c>
      <c r="S57" s="348">
        <v>8.3079999999999998</v>
      </c>
      <c r="T57" s="348">
        <v>6.4657</v>
      </c>
      <c r="U57" s="348">
        <v>6.1978</v>
      </c>
      <c r="V57" s="348">
        <v>6.2629999999999999</v>
      </c>
      <c r="W57" s="348" t="s">
        <v>430</v>
      </c>
      <c r="X57" s="348" t="s">
        <v>430</v>
      </c>
      <c r="Y57" s="375" t="s">
        <v>430</v>
      </c>
      <c r="Z57" s="348" t="s">
        <v>430</v>
      </c>
      <c r="AA57" s="348">
        <v>5.7060000000000004</v>
      </c>
      <c r="AB57" s="348">
        <v>7.2846000000000002</v>
      </c>
      <c r="AC57" s="348">
        <v>6.2230999999999996</v>
      </c>
      <c r="AD57" s="348">
        <v>6.2819000000000003</v>
      </c>
      <c r="AE57" s="348">
        <v>6.0593000000000004</v>
      </c>
      <c r="AF57" s="348">
        <v>7.0330000000000004</v>
      </c>
      <c r="AG57" s="569"/>
      <c r="AH57" s="346">
        <v>6</v>
      </c>
      <c r="AI57" s="346">
        <v>5</v>
      </c>
      <c r="AJ57" s="346">
        <v>3</v>
      </c>
      <c r="AK57" s="346">
        <v>4</v>
      </c>
      <c r="AL57" s="346">
        <v>3</v>
      </c>
      <c r="AM57" s="346">
        <v>4</v>
      </c>
      <c r="AN57" s="346">
        <v>4</v>
      </c>
      <c r="AO57" s="573">
        <v>3</v>
      </c>
      <c r="AP57" s="346">
        <v>3</v>
      </c>
      <c r="AQ57" s="346" t="s">
        <v>430</v>
      </c>
      <c r="AR57" s="346" t="s">
        <v>430</v>
      </c>
      <c r="AS57" s="346" t="s">
        <v>430</v>
      </c>
      <c r="AT57" s="346" t="s">
        <v>430</v>
      </c>
      <c r="AU57" s="346">
        <v>4</v>
      </c>
      <c r="AV57" s="346">
        <v>3</v>
      </c>
      <c r="AW57" s="346">
        <v>3</v>
      </c>
      <c r="AX57" s="346">
        <v>3</v>
      </c>
      <c r="AY57" s="346">
        <v>4</v>
      </c>
      <c r="AZ57" s="584"/>
      <c r="BA57" s="467">
        <v>7.91</v>
      </c>
      <c r="BB57" s="348">
        <v>73.67</v>
      </c>
      <c r="BC57" s="348">
        <v>6.88</v>
      </c>
      <c r="BD57" s="348">
        <v>3.92</v>
      </c>
      <c r="BE57" s="375" t="s">
        <v>430</v>
      </c>
      <c r="BF57" s="375">
        <v>7.61</v>
      </c>
      <c r="BG57" s="374"/>
      <c r="BH57" s="594">
        <v>7.61</v>
      </c>
      <c r="BI57" s="348">
        <v>33.36</v>
      </c>
      <c r="BJ57" s="348" t="s">
        <v>430</v>
      </c>
      <c r="BK57" s="348">
        <v>51.12</v>
      </c>
      <c r="BL57" s="348" t="s">
        <v>430</v>
      </c>
      <c r="BM57" s="375">
        <v>7.91</v>
      </c>
      <c r="BN57" s="375" t="s">
        <v>430</v>
      </c>
      <c r="BO57" s="375" t="s">
        <v>430</v>
      </c>
      <c r="BP57" s="375" t="s">
        <v>430</v>
      </c>
      <c r="BQ57" s="375" t="s">
        <v>430</v>
      </c>
      <c r="BR57" s="466"/>
      <c r="BS57" s="373">
        <v>9.7914718690208495</v>
      </c>
      <c r="BT57" s="354">
        <v>3.9167578596083201</v>
      </c>
      <c r="BU57" s="430"/>
      <c r="BV57" s="374" t="s">
        <v>555</v>
      </c>
    </row>
    <row r="58" spans="1:74" s="428" customFormat="1" x14ac:dyDescent="0.25">
      <c r="A58" s="345" t="s">
        <v>7697</v>
      </c>
      <c r="B58" s="374"/>
      <c r="C58" s="719">
        <v>41275</v>
      </c>
      <c r="D58" s="373"/>
      <c r="E58" s="346">
        <v>434.62</v>
      </c>
      <c r="F58" s="373"/>
      <c r="G58" s="347">
        <v>3977.6165000000001</v>
      </c>
      <c r="H58" s="374"/>
      <c r="I58" s="348">
        <v>0.73</v>
      </c>
      <c r="J58" s="348">
        <v>6.64</v>
      </c>
      <c r="K58" s="348">
        <v>0.65</v>
      </c>
      <c r="L58" s="348">
        <v>0.69</v>
      </c>
      <c r="M58" s="362"/>
      <c r="N58" s="348">
        <v>-22.980499999999999</v>
      </c>
      <c r="O58" s="348">
        <v>-5.5274999999999999</v>
      </c>
      <c r="P58" s="348">
        <v>-0.26369999999999999</v>
      </c>
      <c r="Q58" s="348">
        <v>3.5186999999999999</v>
      </c>
      <c r="R58" s="348">
        <v>6.1372999999999998</v>
      </c>
      <c r="S58" s="348">
        <v>8.2588000000000008</v>
      </c>
      <c r="T58" s="348">
        <v>6.2127999999999997</v>
      </c>
      <c r="U58" s="348">
        <v>5.8851000000000004</v>
      </c>
      <c r="V58" s="348">
        <v>6.0743999999999998</v>
      </c>
      <c r="W58" s="348">
        <v>7.2279</v>
      </c>
      <c r="X58" s="348">
        <v>7.3262999999999998</v>
      </c>
      <c r="Y58" s="375">
        <v>6.5560999999999998</v>
      </c>
      <c r="Z58" s="348">
        <v>4.6176000000000004</v>
      </c>
      <c r="AA58" s="348">
        <v>5.8574000000000002</v>
      </c>
      <c r="AB58" s="348">
        <v>7.0856000000000003</v>
      </c>
      <c r="AC58" s="348">
        <v>5.9771000000000001</v>
      </c>
      <c r="AD58" s="348">
        <v>6.0189000000000004</v>
      </c>
      <c r="AE58" s="348">
        <v>5.6535000000000002</v>
      </c>
      <c r="AF58" s="348">
        <v>5.8792999999999997</v>
      </c>
      <c r="AG58" s="569"/>
      <c r="AH58" s="346">
        <v>4</v>
      </c>
      <c r="AI58" s="346">
        <v>6</v>
      </c>
      <c r="AJ58" s="346">
        <v>5</v>
      </c>
      <c r="AK58" s="346">
        <v>6</v>
      </c>
      <c r="AL58" s="346">
        <v>7</v>
      </c>
      <c r="AM58" s="346">
        <v>5</v>
      </c>
      <c r="AN58" s="346">
        <v>6</v>
      </c>
      <c r="AO58" s="573">
        <v>5</v>
      </c>
      <c r="AP58" s="346">
        <v>5</v>
      </c>
      <c r="AQ58" s="346">
        <v>3</v>
      </c>
      <c r="AR58" s="346">
        <v>3</v>
      </c>
      <c r="AS58" s="346">
        <v>2</v>
      </c>
      <c r="AT58" s="346">
        <v>3</v>
      </c>
      <c r="AU58" s="346">
        <v>2</v>
      </c>
      <c r="AV58" s="346">
        <v>6</v>
      </c>
      <c r="AW58" s="346">
        <v>5</v>
      </c>
      <c r="AX58" s="346">
        <v>5</v>
      </c>
      <c r="AY58" s="346">
        <v>6</v>
      </c>
      <c r="AZ58" s="584"/>
      <c r="BA58" s="467">
        <v>7.36</v>
      </c>
      <c r="BB58" s="348">
        <v>65.39</v>
      </c>
      <c r="BC58" s="348">
        <v>5.19</v>
      </c>
      <c r="BD58" s="348">
        <v>2.2400000000000002</v>
      </c>
      <c r="BE58" s="375" t="s">
        <v>430</v>
      </c>
      <c r="BF58" s="375">
        <v>19.82</v>
      </c>
      <c r="BG58" s="374"/>
      <c r="BH58" s="594">
        <v>19.82</v>
      </c>
      <c r="BI58" s="348">
        <v>25.6</v>
      </c>
      <c r="BJ58" s="348">
        <v>10</v>
      </c>
      <c r="BK58" s="348">
        <v>37.21</v>
      </c>
      <c r="BL58" s="348" t="s">
        <v>430</v>
      </c>
      <c r="BM58" s="375">
        <v>1.1599999999999999</v>
      </c>
      <c r="BN58" s="375" t="s">
        <v>430</v>
      </c>
      <c r="BO58" s="375">
        <v>6.2</v>
      </c>
      <c r="BP58" s="375" t="s">
        <v>430</v>
      </c>
      <c r="BQ58" s="375" t="s">
        <v>430</v>
      </c>
      <c r="BR58" s="466"/>
      <c r="BS58" s="373">
        <v>4.4038031599999998</v>
      </c>
      <c r="BT58" s="354">
        <v>9.1210514099999997</v>
      </c>
      <c r="BU58" s="430"/>
      <c r="BV58" s="374" t="s">
        <v>555</v>
      </c>
    </row>
    <row r="59" spans="1:74" s="428" customFormat="1" x14ac:dyDescent="0.25">
      <c r="A59" s="345" t="s">
        <v>7698</v>
      </c>
      <c r="B59" s="374"/>
      <c r="C59" s="719">
        <v>41276</v>
      </c>
      <c r="D59" s="373"/>
      <c r="E59" s="346">
        <v>403</v>
      </c>
      <c r="F59" s="373"/>
      <c r="G59" s="347">
        <v>47.197099999999999</v>
      </c>
      <c r="H59" s="374"/>
      <c r="I59" s="348">
        <v>0.72</v>
      </c>
      <c r="J59" s="348">
        <v>6.9</v>
      </c>
      <c r="K59" s="348">
        <v>0.64</v>
      </c>
      <c r="L59" s="348">
        <v>0.67</v>
      </c>
      <c r="M59" s="362"/>
      <c r="N59" s="348">
        <v>-13.914999999999999</v>
      </c>
      <c r="O59" s="348">
        <v>-2.4742000000000002</v>
      </c>
      <c r="P59" s="348">
        <v>1.2707999999999999</v>
      </c>
      <c r="Q59" s="348">
        <v>4.4432999999999998</v>
      </c>
      <c r="R59" s="348">
        <v>6.9713000000000003</v>
      </c>
      <c r="S59" s="348">
        <v>8.516</v>
      </c>
      <c r="T59" s="348">
        <v>6.67</v>
      </c>
      <c r="U59" s="348">
        <v>6.3047000000000004</v>
      </c>
      <c r="V59" s="348">
        <v>6.4115000000000002</v>
      </c>
      <c r="W59" s="348">
        <v>7.2920999999999996</v>
      </c>
      <c r="X59" s="348">
        <v>7.4118000000000004</v>
      </c>
      <c r="Y59" s="375">
        <v>6.5551000000000004</v>
      </c>
      <c r="Z59" s="348">
        <v>6.9656000000000002</v>
      </c>
      <c r="AA59" s="348">
        <v>5.9169</v>
      </c>
      <c r="AB59" s="348">
        <v>7.4447999999999999</v>
      </c>
      <c r="AC59" s="348">
        <v>6.4061000000000003</v>
      </c>
      <c r="AD59" s="348">
        <v>6.4024999999999999</v>
      </c>
      <c r="AE59" s="348">
        <v>6.4725999999999999</v>
      </c>
      <c r="AF59" s="348">
        <v>7.5655000000000001</v>
      </c>
      <c r="AG59" s="569"/>
      <c r="AH59" s="346">
        <v>1</v>
      </c>
      <c r="AI59" s="346">
        <v>1</v>
      </c>
      <c r="AJ59" s="346">
        <v>1</v>
      </c>
      <c r="AK59" s="346">
        <v>2</v>
      </c>
      <c r="AL59" s="346">
        <v>1</v>
      </c>
      <c r="AM59" s="346">
        <v>2</v>
      </c>
      <c r="AN59" s="346">
        <v>2</v>
      </c>
      <c r="AO59" s="573">
        <v>2</v>
      </c>
      <c r="AP59" s="346">
        <v>2</v>
      </c>
      <c r="AQ59" s="346">
        <v>2</v>
      </c>
      <c r="AR59" s="346">
        <v>2</v>
      </c>
      <c r="AS59" s="346">
        <v>3</v>
      </c>
      <c r="AT59" s="346">
        <v>1</v>
      </c>
      <c r="AU59" s="346">
        <v>1</v>
      </c>
      <c r="AV59" s="346">
        <v>2</v>
      </c>
      <c r="AW59" s="346">
        <v>2</v>
      </c>
      <c r="AX59" s="346">
        <v>2</v>
      </c>
      <c r="AY59" s="346">
        <v>1</v>
      </c>
      <c r="AZ59" s="584"/>
      <c r="BA59" s="467">
        <v>3.38</v>
      </c>
      <c r="BB59" s="348">
        <v>65.25</v>
      </c>
      <c r="BC59" s="348">
        <v>11.03</v>
      </c>
      <c r="BD59" s="348" t="s">
        <v>430</v>
      </c>
      <c r="BE59" s="375" t="s">
        <v>430</v>
      </c>
      <c r="BF59" s="375">
        <v>20.350000000000001</v>
      </c>
      <c r="BG59" s="374"/>
      <c r="BH59" s="594">
        <v>20.350000000000001</v>
      </c>
      <c r="BI59" s="348">
        <v>27.28</v>
      </c>
      <c r="BJ59" s="348">
        <v>2.5</v>
      </c>
      <c r="BK59" s="348">
        <v>46.5</v>
      </c>
      <c r="BL59" s="348" t="s">
        <v>430</v>
      </c>
      <c r="BM59" s="375">
        <v>3.38</v>
      </c>
      <c r="BN59" s="375" t="s">
        <v>430</v>
      </c>
      <c r="BO59" s="375" t="s">
        <v>430</v>
      </c>
      <c r="BP59" s="375" t="s">
        <v>430</v>
      </c>
      <c r="BQ59" s="375" t="s">
        <v>430</v>
      </c>
      <c r="BR59" s="466"/>
      <c r="BS59" s="373">
        <v>8.0665583591933405</v>
      </c>
      <c r="BT59" s="354">
        <v>8.9404754191059492</v>
      </c>
      <c r="BU59" s="430"/>
      <c r="BV59" s="374" t="s">
        <v>555</v>
      </c>
    </row>
    <row r="60" spans="1:74" s="428" customFormat="1" x14ac:dyDescent="0.25">
      <c r="A60" s="345" t="s">
        <v>7699</v>
      </c>
      <c r="B60" s="374"/>
      <c r="C60" s="719">
        <v>41276</v>
      </c>
      <c r="D60" s="373"/>
      <c r="E60" s="346">
        <v>214.964</v>
      </c>
      <c r="F60" s="373"/>
      <c r="G60" s="347">
        <v>40.884</v>
      </c>
      <c r="H60" s="374"/>
      <c r="I60" s="348">
        <v>0.97</v>
      </c>
      <c r="J60" s="348">
        <v>7.15</v>
      </c>
      <c r="K60" s="348">
        <v>0.88</v>
      </c>
      <c r="L60" s="348">
        <v>0.93</v>
      </c>
      <c r="M60" s="362"/>
      <c r="N60" s="348">
        <v>-21.413900000000002</v>
      </c>
      <c r="O60" s="348">
        <v>-3.4213</v>
      </c>
      <c r="P60" s="348">
        <v>0.53569999999999995</v>
      </c>
      <c r="Q60" s="348">
        <v>4.4587000000000003</v>
      </c>
      <c r="R60" s="348">
        <v>6.8476999999999997</v>
      </c>
      <c r="S60" s="348">
        <v>8.2464999999999993</v>
      </c>
      <c r="T60" s="348">
        <v>6.3888999999999996</v>
      </c>
      <c r="U60" s="348">
        <v>6.0633999999999997</v>
      </c>
      <c r="V60" s="348">
        <v>6.2443999999999997</v>
      </c>
      <c r="W60" s="348">
        <v>7.1855000000000002</v>
      </c>
      <c r="X60" s="348">
        <v>7.3003999999999998</v>
      </c>
      <c r="Y60" s="375">
        <v>6.4252000000000002</v>
      </c>
      <c r="Z60" s="348">
        <v>6.2648999999999999</v>
      </c>
      <c r="AA60" s="348">
        <v>5.6405000000000003</v>
      </c>
      <c r="AB60" s="348">
        <v>7.1860999999999997</v>
      </c>
      <c r="AC60" s="348">
        <v>6.1801000000000004</v>
      </c>
      <c r="AD60" s="348">
        <v>6.2233000000000001</v>
      </c>
      <c r="AE60" s="348">
        <v>6.3472999999999997</v>
      </c>
      <c r="AF60" s="348">
        <v>6.9806999999999997</v>
      </c>
      <c r="AG60" s="569"/>
      <c r="AH60" s="346">
        <v>3</v>
      </c>
      <c r="AI60" s="346">
        <v>2</v>
      </c>
      <c r="AJ60" s="346">
        <v>2</v>
      </c>
      <c r="AK60" s="346">
        <v>1</v>
      </c>
      <c r="AL60" s="346">
        <v>4</v>
      </c>
      <c r="AM60" s="346">
        <v>6</v>
      </c>
      <c r="AN60" s="346">
        <v>5</v>
      </c>
      <c r="AO60" s="573">
        <v>4</v>
      </c>
      <c r="AP60" s="346">
        <v>4</v>
      </c>
      <c r="AQ60" s="346">
        <v>4</v>
      </c>
      <c r="AR60" s="346">
        <v>4</v>
      </c>
      <c r="AS60" s="346">
        <v>4</v>
      </c>
      <c r="AT60" s="346">
        <v>2</v>
      </c>
      <c r="AU60" s="346">
        <v>5</v>
      </c>
      <c r="AV60" s="346">
        <v>5</v>
      </c>
      <c r="AW60" s="346">
        <v>4</v>
      </c>
      <c r="AX60" s="346">
        <v>4</v>
      </c>
      <c r="AY60" s="346">
        <v>3</v>
      </c>
      <c r="AZ60" s="584"/>
      <c r="BA60" s="467">
        <v>4.4800000000000004</v>
      </c>
      <c r="BB60" s="348">
        <v>73</v>
      </c>
      <c r="BC60" s="348">
        <v>13.86</v>
      </c>
      <c r="BD60" s="348">
        <v>3.44</v>
      </c>
      <c r="BE60" s="375" t="s">
        <v>430</v>
      </c>
      <c r="BF60" s="375">
        <v>5.22</v>
      </c>
      <c r="BG60" s="374"/>
      <c r="BH60" s="594">
        <v>5.22</v>
      </c>
      <c r="BI60" s="348">
        <v>30.59</v>
      </c>
      <c r="BJ60" s="348">
        <v>2.23</v>
      </c>
      <c r="BK60" s="348">
        <v>57.48</v>
      </c>
      <c r="BL60" s="348" t="s">
        <v>430</v>
      </c>
      <c r="BM60" s="375" t="s">
        <v>430</v>
      </c>
      <c r="BN60" s="375" t="s">
        <v>430</v>
      </c>
      <c r="BO60" s="375">
        <v>4.4800000000000004</v>
      </c>
      <c r="BP60" s="375" t="s">
        <v>430</v>
      </c>
      <c r="BQ60" s="375" t="s">
        <v>430</v>
      </c>
      <c r="BR60" s="466"/>
      <c r="BS60" s="373">
        <v>8.5380657891461897</v>
      </c>
      <c r="BT60" s="354">
        <v>13.8723136586128</v>
      </c>
      <c r="BU60" s="430"/>
      <c r="BV60" s="374" t="s">
        <v>555</v>
      </c>
    </row>
    <row r="61" spans="1:74" x14ac:dyDescent="0.25">
      <c r="A61" s="318" t="s">
        <v>93</v>
      </c>
      <c r="B61" s="66"/>
      <c r="C61" s="720"/>
      <c r="D61" s="43"/>
      <c r="E61" s="51"/>
      <c r="F61" s="43"/>
      <c r="G61" s="55"/>
      <c r="H61" s="66"/>
      <c r="I61" s="59"/>
      <c r="J61" s="59"/>
      <c r="K61" s="59"/>
      <c r="L61" s="59"/>
      <c r="M61" s="258"/>
      <c r="N61" s="59">
        <v>-21.655899999999999</v>
      </c>
      <c r="O61" s="59">
        <v>-4.7577999999999996</v>
      </c>
      <c r="P61" s="59">
        <v>9.5799999999999996E-2</v>
      </c>
      <c r="Q61" s="59">
        <v>3.8965999999999998</v>
      </c>
      <c r="R61" s="59">
        <v>6.6801000000000004</v>
      </c>
      <c r="S61" s="59">
        <v>8.2964000000000002</v>
      </c>
      <c r="T61" s="59">
        <v>6.4661999999999997</v>
      </c>
      <c r="U61" s="59">
        <v>6.1612999999999998</v>
      </c>
      <c r="V61" s="59">
        <v>6.2941000000000003</v>
      </c>
      <c r="W61" s="59">
        <v>7.2732999999999999</v>
      </c>
      <c r="X61" s="59">
        <v>7.3875000000000002</v>
      </c>
      <c r="Y61" s="276">
        <v>6.5429000000000004</v>
      </c>
      <c r="Z61" s="59">
        <v>5.9493999999999998</v>
      </c>
      <c r="AA61" s="59">
        <v>5.6483999999999996</v>
      </c>
      <c r="AB61" s="59">
        <v>7.2031999999999998</v>
      </c>
      <c r="AC61" s="59">
        <v>6.2586000000000004</v>
      </c>
      <c r="AD61" s="59">
        <v>6.2758000000000003</v>
      </c>
      <c r="AE61" s="59">
        <v>6.0505000000000004</v>
      </c>
      <c r="AF61" s="59">
        <v>6.7690999999999999</v>
      </c>
      <c r="AG61" s="553"/>
      <c r="AH61" s="51">
        <v>7</v>
      </c>
      <c r="AI61" s="51">
        <v>7</v>
      </c>
      <c r="AJ61" s="51">
        <v>7</v>
      </c>
      <c r="AK61" s="51">
        <v>7</v>
      </c>
      <c r="AL61" s="51">
        <v>7</v>
      </c>
      <c r="AM61" s="51">
        <v>7</v>
      </c>
      <c r="AN61" s="51">
        <v>7</v>
      </c>
      <c r="AO61" s="630">
        <v>5</v>
      </c>
      <c r="AP61" s="51">
        <v>5</v>
      </c>
      <c r="AQ61" s="51">
        <v>4</v>
      </c>
      <c r="AR61" s="51">
        <v>4</v>
      </c>
      <c r="AS61" s="51">
        <v>4</v>
      </c>
      <c r="AT61" s="51">
        <v>3</v>
      </c>
      <c r="AU61" s="51">
        <v>7</v>
      </c>
      <c r="AV61" s="51">
        <v>7</v>
      </c>
      <c r="AW61" s="51">
        <v>5</v>
      </c>
      <c r="AX61" s="51">
        <v>5</v>
      </c>
      <c r="AY61" s="51">
        <v>7</v>
      </c>
      <c r="AZ61" s="579"/>
      <c r="BA61" s="577"/>
      <c r="BB61" s="59"/>
      <c r="BC61" s="59"/>
      <c r="BD61" s="59"/>
      <c r="BE61" s="276"/>
      <c r="BF61" s="276"/>
      <c r="BG61" s="66"/>
      <c r="BH61" s="586"/>
      <c r="BI61" s="59"/>
      <c r="BJ61" s="59"/>
      <c r="BK61" s="59"/>
      <c r="BL61" s="59"/>
      <c r="BM61" s="276"/>
      <c r="BN61" s="587"/>
      <c r="BO61" s="587"/>
      <c r="BP61" s="587"/>
      <c r="BQ61" s="587"/>
      <c r="BR61" s="148"/>
      <c r="BS61" s="43"/>
      <c r="BT61" s="88"/>
      <c r="BU61" s="34"/>
      <c r="BV61" s="66"/>
    </row>
    <row r="62" spans="1:74" x14ac:dyDescent="0.25">
      <c r="A62" s="320" t="s">
        <v>94</v>
      </c>
      <c r="B62" s="67"/>
      <c r="C62" s="721"/>
      <c r="D62" s="44"/>
      <c r="E62" s="52"/>
      <c r="F62" s="44"/>
      <c r="G62" s="56"/>
      <c r="H62" s="67"/>
      <c r="I62" s="60"/>
      <c r="J62" s="60"/>
      <c r="K62" s="60"/>
      <c r="L62" s="60"/>
      <c r="M62" s="259"/>
      <c r="N62" s="60">
        <v>-13.914999999999999</v>
      </c>
      <c r="O62" s="60">
        <v>-2.4742000000000002</v>
      </c>
      <c r="P62" s="60">
        <v>1.2707999999999999</v>
      </c>
      <c r="Q62" s="60">
        <v>4.4587000000000003</v>
      </c>
      <c r="R62" s="60">
        <v>6.9713000000000003</v>
      </c>
      <c r="S62" s="60">
        <v>8.6598000000000006</v>
      </c>
      <c r="T62" s="60">
        <v>6.7628000000000004</v>
      </c>
      <c r="U62" s="60">
        <v>6.3555000000000001</v>
      </c>
      <c r="V62" s="60">
        <v>6.4771000000000001</v>
      </c>
      <c r="W62" s="60">
        <v>7.3875000000000002</v>
      </c>
      <c r="X62" s="60">
        <v>7.5114999999999998</v>
      </c>
      <c r="Y62" s="277">
        <v>6.6352000000000002</v>
      </c>
      <c r="Z62" s="60">
        <v>6.9656000000000002</v>
      </c>
      <c r="AA62" s="60">
        <v>5.9169</v>
      </c>
      <c r="AB62" s="60">
        <v>7.4904000000000002</v>
      </c>
      <c r="AC62" s="60">
        <v>6.5065</v>
      </c>
      <c r="AD62" s="60">
        <v>6.4522000000000004</v>
      </c>
      <c r="AE62" s="60">
        <v>6.4725999999999999</v>
      </c>
      <c r="AF62" s="60">
        <v>7.5655000000000001</v>
      </c>
      <c r="AG62" s="554"/>
      <c r="AH62" s="52"/>
      <c r="AI62" s="52"/>
      <c r="AJ62" s="52"/>
      <c r="AK62" s="52"/>
      <c r="AL62" s="52"/>
      <c r="AM62" s="52"/>
      <c r="AN62" s="52"/>
      <c r="AO62" s="314"/>
      <c r="AP62" s="52"/>
      <c r="AQ62" s="52"/>
      <c r="AR62" s="52"/>
      <c r="AS62" s="52"/>
      <c r="AT62" s="52"/>
      <c r="AU62" s="52"/>
      <c r="AV62" s="52"/>
      <c r="AW62" s="52"/>
      <c r="AX62" s="52"/>
      <c r="AY62" s="52"/>
      <c r="AZ62" s="580"/>
      <c r="BA62" s="551"/>
      <c r="BB62" s="60"/>
      <c r="BC62" s="60"/>
      <c r="BD62" s="60"/>
      <c r="BE62" s="277"/>
      <c r="BF62" s="277"/>
      <c r="BG62" s="67"/>
      <c r="BH62" s="588"/>
      <c r="BI62" s="60"/>
      <c r="BJ62" s="60"/>
      <c r="BK62" s="60"/>
      <c r="BL62" s="60"/>
      <c r="BM62" s="277"/>
      <c r="BN62" s="589"/>
      <c r="BO62" s="589"/>
      <c r="BP62" s="589"/>
      <c r="BQ62" s="589"/>
      <c r="BR62" s="146"/>
      <c r="BS62" s="44"/>
      <c r="BT62" s="89"/>
      <c r="BU62" s="26"/>
      <c r="BV62" s="67"/>
    </row>
    <row r="63" spans="1:74" x14ac:dyDescent="0.25">
      <c r="A63" s="320" t="s">
        <v>95</v>
      </c>
      <c r="B63" s="67"/>
      <c r="C63" s="721"/>
      <c r="D63" s="44"/>
      <c r="E63" s="52"/>
      <c r="F63" s="44"/>
      <c r="G63" s="56"/>
      <c r="H63" s="67"/>
      <c r="I63" s="60"/>
      <c r="J63" s="60"/>
      <c r="K63" s="60"/>
      <c r="L63" s="60"/>
      <c r="M63" s="259"/>
      <c r="N63" s="60">
        <v>-26.185099999999998</v>
      </c>
      <c r="O63" s="60">
        <v>-7.7507000000000001</v>
      </c>
      <c r="P63" s="60">
        <v>-0.91379999999999995</v>
      </c>
      <c r="Q63" s="60">
        <v>2.9763000000000002</v>
      </c>
      <c r="R63" s="60">
        <v>6.1372999999999998</v>
      </c>
      <c r="S63" s="60">
        <v>7.7504</v>
      </c>
      <c r="T63" s="60">
        <v>6.2064000000000004</v>
      </c>
      <c r="U63" s="60">
        <v>5.8851000000000004</v>
      </c>
      <c r="V63" s="60">
        <v>6.0743999999999998</v>
      </c>
      <c r="W63" s="60">
        <v>7.1855000000000002</v>
      </c>
      <c r="X63" s="60">
        <v>7.3003999999999998</v>
      </c>
      <c r="Y63" s="277">
        <v>6.4252000000000002</v>
      </c>
      <c r="Z63" s="60">
        <v>4.6176000000000004</v>
      </c>
      <c r="AA63" s="60">
        <v>5.1157000000000004</v>
      </c>
      <c r="AB63" s="60">
        <v>6.7332999999999998</v>
      </c>
      <c r="AC63" s="60">
        <v>5.9771000000000001</v>
      </c>
      <c r="AD63" s="60">
        <v>6.0189000000000004</v>
      </c>
      <c r="AE63" s="60">
        <v>5.5911</v>
      </c>
      <c r="AF63" s="60">
        <v>5.8792999999999997</v>
      </c>
      <c r="AG63" s="554"/>
      <c r="AH63" s="52"/>
      <c r="AI63" s="52"/>
      <c r="AJ63" s="52"/>
      <c r="AK63" s="52"/>
      <c r="AL63" s="52"/>
      <c r="AM63" s="52"/>
      <c r="AN63" s="52"/>
      <c r="AO63" s="314"/>
      <c r="AP63" s="52"/>
      <c r="AQ63" s="52"/>
      <c r="AR63" s="52"/>
      <c r="AS63" s="52"/>
      <c r="AT63" s="52"/>
      <c r="AU63" s="52"/>
      <c r="AV63" s="52"/>
      <c r="AW63" s="52"/>
      <c r="AX63" s="52"/>
      <c r="AY63" s="52"/>
      <c r="AZ63" s="580"/>
      <c r="BA63" s="551"/>
      <c r="BB63" s="60"/>
      <c r="BC63" s="60"/>
      <c r="BD63" s="60"/>
      <c r="BE63" s="277"/>
      <c r="BF63" s="277"/>
      <c r="BG63" s="67"/>
      <c r="BH63" s="588"/>
      <c r="BI63" s="60"/>
      <c r="BJ63" s="60"/>
      <c r="BK63" s="60"/>
      <c r="BL63" s="60"/>
      <c r="BM63" s="277"/>
      <c r="BN63" s="589"/>
      <c r="BO63" s="589"/>
      <c r="BP63" s="589"/>
      <c r="BQ63" s="589"/>
      <c r="BR63" s="146"/>
      <c r="BS63" s="44"/>
      <c r="BT63" s="89"/>
      <c r="BU63" s="26"/>
      <c r="BV63" s="67"/>
    </row>
    <row r="64" spans="1:74" x14ac:dyDescent="0.25">
      <c r="A64" s="321" t="s">
        <v>96</v>
      </c>
      <c r="B64" s="68"/>
      <c r="C64" s="722"/>
      <c r="D64" s="45"/>
      <c r="E64" s="53"/>
      <c r="F64" s="45"/>
      <c r="G64" s="57"/>
      <c r="H64" s="68"/>
      <c r="I64" s="61"/>
      <c r="J64" s="61"/>
      <c r="K64" s="61"/>
      <c r="L64" s="61"/>
      <c r="M64" s="262"/>
      <c r="N64" s="61">
        <v>-22.980499999999999</v>
      </c>
      <c r="O64" s="61">
        <v>-4.5834000000000001</v>
      </c>
      <c r="P64" s="61">
        <v>0.1124</v>
      </c>
      <c r="Q64" s="61">
        <v>3.9396</v>
      </c>
      <c r="R64" s="61">
        <v>6.8476999999999997</v>
      </c>
      <c r="S64" s="61">
        <v>8.3079999999999998</v>
      </c>
      <c r="T64" s="61">
        <v>6.4657</v>
      </c>
      <c r="U64" s="61">
        <v>6.1978</v>
      </c>
      <c r="V64" s="61">
        <v>6.2629999999999999</v>
      </c>
      <c r="W64" s="61">
        <v>7.26</v>
      </c>
      <c r="X64" s="61">
        <v>7.3690499999999997</v>
      </c>
      <c r="Y64" s="279">
        <v>6.5556000000000001</v>
      </c>
      <c r="Z64" s="61">
        <v>6.2648999999999999</v>
      </c>
      <c r="AA64" s="61">
        <v>5.7060000000000004</v>
      </c>
      <c r="AB64" s="61">
        <v>7.1974999999999998</v>
      </c>
      <c r="AC64" s="61">
        <v>6.1801000000000004</v>
      </c>
      <c r="AD64" s="61">
        <v>6.2233000000000001</v>
      </c>
      <c r="AE64" s="61">
        <v>6.0593000000000004</v>
      </c>
      <c r="AF64" s="61">
        <v>6.9038000000000004</v>
      </c>
      <c r="AG64" s="556"/>
      <c r="AH64" s="53"/>
      <c r="AI64" s="53"/>
      <c r="AJ64" s="53"/>
      <c r="AK64" s="53"/>
      <c r="AL64" s="53"/>
      <c r="AM64" s="53"/>
      <c r="AN64" s="53"/>
      <c r="AO64" s="567"/>
      <c r="AP64" s="53"/>
      <c r="AQ64" s="53"/>
      <c r="AR64" s="53"/>
      <c r="AS64" s="53"/>
      <c r="AT64" s="53"/>
      <c r="AU64" s="53"/>
      <c r="AV64" s="53"/>
      <c r="AW64" s="53"/>
      <c r="AX64" s="53"/>
      <c r="AY64" s="53"/>
      <c r="AZ64" s="581"/>
      <c r="BA64" s="578"/>
      <c r="BB64" s="61"/>
      <c r="BC64" s="61"/>
      <c r="BD64" s="61"/>
      <c r="BE64" s="279"/>
      <c r="BF64" s="279"/>
      <c r="BG64" s="68"/>
      <c r="BH64" s="590"/>
      <c r="BI64" s="61"/>
      <c r="BJ64" s="61"/>
      <c r="BK64" s="61"/>
      <c r="BL64" s="61"/>
      <c r="BM64" s="279"/>
      <c r="BN64" s="591"/>
      <c r="BO64" s="591"/>
      <c r="BP64" s="591"/>
      <c r="BQ64" s="591"/>
      <c r="BR64" s="149"/>
      <c r="BS64" s="45"/>
      <c r="BT64" s="90"/>
      <c r="BU64" s="272"/>
      <c r="BV64" s="68"/>
    </row>
    <row r="65" spans="1:74" ht="14.5" x14ac:dyDescent="0.25">
      <c r="A65" s="323" t="s">
        <v>236</v>
      </c>
      <c r="B65" s="69"/>
      <c r="C65" s="723"/>
      <c r="D65" s="46"/>
      <c r="E65" s="54"/>
      <c r="F65" s="46"/>
      <c r="G65" s="58"/>
      <c r="H65" s="69"/>
      <c r="I65" s="62"/>
      <c r="J65" s="62"/>
      <c r="K65" s="62"/>
      <c r="L65" s="62"/>
      <c r="M65" s="263"/>
      <c r="N65" s="62"/>
      <c r="O65" s="62"/>
      <c r="P65" s="62"/>
      <c r="Q65" s="62"/>
      <c r="R65" s="62"/>
      <c r="S65" s="62"/>
      <c r="T65" s="62"/>
      <c r="U65" s="62"/>
      <c r="V65" s="62"/>
      <c r="W65" s="62"/>
      <c r="X65" s="62"/>
      <c r="Y65" s="245"/>
      <c r="Z65" s="62"/>
      <c r="AA65" s="62"/>
      <c r="AB65" s="62"/>
      <c r="AC65" s="62"/>
      <c r="AD65" s="62"/>
      <c r="AE65" s="62"/>
      <c r="AF65" s="62"/>
      <c r="AG65" s="557"/>
      <c r="AH65" s="54"/>
      <c r="AI65" s="54"/>
      <c r="AJ65" s="54"/>
      <c r="AK65" s="54"/>
      <c r="AL65" s="54"/>
      <c r="AM65" s="54"/>
      <c r="AN65" s="54"/>
      <c r="AO65" s="312"/>
      <c r="AP65" s="54"/>
      <c r="AQ65" s="54"/>
      <c r="AR65" s="54"/>
      <c r="AS65" s="54"/>
      <c r="AT65" s="54"/>
      <c r="AU65" s="54"/>
      <c r="AV65" s="54"/>
      <c r="AW65" s="54"/>
      <c r="AX65" s="54"/>
      <c r="AY65" s="54"/>
      <c r="AZ65" s="582"/>
      <c r="BA65" s="280"/>
      <c r="BB65" s="62"/>
      <c r="BC65" s="62"/>
      <c r="BD65" s="62"/>
      <c r="BE65" s="245"/>
      <c r="BF65" s="245"/>
      <c r="BG65" s="69"/>
      <c r="BH65" s="585"/>
      <c r="BI65" s="62"/>
      <c r="BJ65" s="62"/>
      <c r="BK65" s="62"/>
      <c r="BL65" s="62"/>
      <c r="BM65" s="245"/>
      <c r="BN65" s="592"/>
      <c r="BO65" s="592"/>
      <c r="BP65" s="592"/>
      <c r="BQ65" s="592"/>
      <c r="BR65" s="150"/>
      <c r="BS65" s="46"/>
      <c r="BT65" s="91"/>
      <c r="BU65" s="41"/>
      <c r="BV65" s="69"/>
    </row>
    <row r="66" spans="1:74" s="428" customFormat="1" x14ac:dyDescent="0.25">
      <c r="A66" s="345" t="s">
        <v>7700</v>
      </c>
      <c r="B66" s="374"/>
      <c r="C66" s="719">
        <v>46073</v>
      </c>
      <c r="D66" s="373"/>
      <c r="E66" s="346">
        <v>655.31700000000001</v>
      </c>
      <c r="F66" s="373"/>
      <c r="G66" s="347">
        <v>1028.5103999999999</v>
      </c>
      <c r="H66" s="374"/>
      <c r="I66" s="348">
        <v>0.94520999999999999</v>
      </c>
      <c r="J66" s="348">
        <v>6.86</v>
      </c>
      <c r="K66" s="348">
        <v>0.83287999999999995</v>
      </c>
      <c r="L66" s="348">
        <v>0.89588999999999996</v>
      </c>
      <c r="M66" s="362"/>
      <c r="N66" s="348">
        <v>-24.2011</v>
      </c>
      <c r="O66" s="348">
        <v>-5.2382</v>
      </c>
      <c r="P66" s="348">
        <v>-1.1621999999999999</v>
      </c>
      <c r="Q66" s="348">
        <v>2.9016000000000002</v>
      </c>
      <c r="R66" s="348">
        <v>5.7134999999999998</v>
      </c>
      <c r="S66" s="348">
        <v>7.5407999999999999</v>
      </c>
      <c r="T66" s="348">
        <v>5.7492999999999999</v>
      </c>
      <c r="U66" s="348" t="s">
        <v>430</v>
      </c>
      <c r="V66" s="348" t="s">
        <v>430</v>
      </c>
      <c r="W66" s="348" t="s">
        <v>430</v>
      </c>
      <c r="X66" s="348" t="s">
        <v>430</v>
      </c>
      <c r="Y66" s="375" t="s">
        <v>430</v>
      </c>
      <c r="Z66" s="348" t="s">
        <v>430</v>
      </c>
      <c r="AA66" s="348">
        <v>4.6973000000000003</v>
      </c>
      <c r="AB66" s="348">
        <v>6.3981000000000003</v>
      </c>
      <c r="AC66" s="348" t="s">
        <v>430</v>
      </c>
      <c r="AD66" s="348" t="s">
        <v>430</v>
      </c>
      <c r="AE66" s="348">
        <v>5.0952000000000002</v>
      </c>
      <c r="AF66" s="348">
        <v>5.7492999999999999</v>
      </c>
      <c r="AG66" s="569"/>
      <c r="AH66" s="346">
        <v>5</v>
      </c>
      <c r="AI66" s="346">
        <v>3</v>
      </c>
      <c r="AJ66" s="346">
        <v>6</v>
      </c>
      <c r="AK66" s="346">
        <v>5</v>
      </c>
      <c r="AL66" s="346">
        <v>5</v>
      </c>
      <c r="AM66" s="346">
        <v>5</v>
      </c>
      <c r="AN66" s="346">
        <v>5</v>
      </c>
      <c r="AO66" s="573" t="s">
        <v>430</v>
      </c>
      <c r="AP66" s="346" t="s">
        <v>430</v>
      </c>
      <c r="AQ66" s="346" t="s">
        <v>430</v>
      </c>
      <c r="AR66" s="346" t="s">
        <v>430</v>
      </c>
      <c r="AS66" s="346" t="s">
        <v>430</v>
      </c>
      <c r="AT66" s="346" t="s">
        <v>430</v>
      </c>
      <c r="AU66" s="346">
        <v>6</v>
      </c>
      <c r="AV66" s="346">
        <v>5</v>
      </c>
      <c r="AW66" s="346" t="s">
        <v>430</v>
      </c>
      <c r="AX66" s="346" t="s">
        <v>430</v>
      </c>
      <c r="AY66" s="346">
        <v>5</v>
      </c>
      <c r="AZ66" s="584"/>
      <c r="BA66" s="467" t="s">
        <v>430</v>
      </c>
      <c r="BB66" s="348">
        <v>71.16</v>
      </c>
      <c r="BC66" s="348">
        <v>8.5299999999999994</v>
      </c>
      <c r="BD66" s="348" t="s">
        <v>430</v>
      </c>
      <c r="BE66" s="375" t="s">
        <v>430</v>
      </c>
      <c r="BF66" s="375">
        <v>20.309999999999999</v>
      </c>
      <c r="BG66" s="374"/>
      <c r="BH66" s="594">
        <v>20.309999999999999</v>
      </c>
      <c r="BI66" s="348">
        <v>32.75</v>
      </c>
      <c r="BJ66" s="348">
        <v>3.71</v>
      </c>
      <c r="BK66" s="348">
        <v>43.23</v>
      </c>
      <c r="BL66" s="348" t="s">
        <v>430</v>
      </c>
      <c r="BM66" s="375" t="s">
        <v>430</v>
      </c>
      <c r="BN66" s="375" t="s">
        <v>430</v>
      </c>
      <c r="BO66" s="375" t="s">
        <v>430</v>
      </c>
      <c r="BP66" s="375" t="s">
        <v>430</v>
      </c>
      <c r="BQ66" s="375" t="s">
        <v>430</v>
      </c>
      <c r="BR66" s="466"/>
      <c r="BS66" s="373" t="s">
        <v>430</v>
      </c>
      <c r="BT66" s="354">
        <v>12.4184515907736</v>
      </c>
      <c r="BU66" s="430"/>
      <c r="BV66" s="374" t="s">
        <v>555</v>
      </c>
    </row>
    <row r="67" spans="1:74" s="428" customFormat="1" x14ac:dyDescent="0.25">
      <c r="A67" s="345" t="s">
        <v>7701</v>
      </c>
      <c r="B67" s="374"/>
      <c r="C67" s="719">
        <v>42781</v>
      </c>
      <c r="D67" s="373"/>
      <c r="E67" s="346">
        <v>538.91999999999996</v>
      </c>
      <c r="F67" s="373"/>
      <c r="G67" s="347">
        <v>1744.3150000000001</v>
      </c>
      <c r="H67" s="374"/>
      <c r="I67" s="348">
        <v>1.00244</v>
      </c>
      <c r="J67" s="348">
        <v>7.39</v>
      </c>
      <c r="K67" s="348">
        <v>0.89015999999999995</v>
      </c>
      <c r="L67" s="348">
        <v>0.94945000000000002</v>
      </c>
      <c r="M67" s="362"/>
      <c r="N67" s="348">
        <v>-18.9985</v>
      </c>
      <c r="O67" s="348">
        <v>-5.3148</v>
      </c>
      <c r="P67" s="348">
        <v>-0.61899999999999999</v>
      </c>
      <c r="Q67" s="348">
        <v>3.5263</v>
      </c>
      <c r="R67" s="348">
        <v>6.1676000000000002</v>
      </c>
      <c r="S67" s="348">
        <v>7.9118000000000004</v>
      </c>
      <c r="T67" s="348">
        <v>5.9965000000000002</v>
      </c>
      <c r="U67" s="348">
        <v>5.5689000000000002</v>
      </c>
      <c r="V67" s="348">
        <v>5.6685999999999996</v>
      </c>
      <c r="W67" s="348">
        <v>6.5576999999999996</v>
      </c>
      <c r="X67" s="348">
        <v>6.6779000000000002</v>
      </c>
      <c r="Y67" s="375">
        <v>5.8025000000000002</v>
      </c>
      <c r="Z67" s="348" t="s">
        <v>430</v>
      </c>
      <c r="AA67" s="348">
        <v>5.0837000000000003</v>
      </c>
      <c r="AB67" s="348">
        <v>6.7363</v>
      </c>
      <c r="AC67" s="348">
        <v>5.7285000000000004</v>
      </c>
      <c r="AD67" s="348">
        <v>5.6528</v>
      </c>
      <c r="AE67" s="348">
        <v>5.6197999999999997</v>
      </c>
      <c r="AF67" s="348">
        <v>6.0214999999999996</v>
      </c>
      <c r="AG67" s="569"/>
      <c r="AH67" s="346">
        <v>2</v>
      </c>
      <c r="AI67" s="346">
        <v>4</v>
      </c>
      <c r="AJ67" s="346">
        <v>4</v>
      </c>
      <c r="AK67" s="346">
        <v>3</v>
      </c>
      <c r="AL67" s="346">
        <v>4</v>
      </c>
      <c r="AM67" s="346">
        <v>1</v>
      </c>
      <c r="AN67" s="346">
        <v>1</v>
      </c>
      <c r="AO67" s="573">
        <v>1</v>
      </c>
      <c r="AP67" s="346">
        <v>2</v>
      </c>
      <c r="AQ67" s="346">
        <v>2</v>
      </c>
      <c r="AR67" s="346">
        <v>2</v>
      </c>
      <c r="AS67" s="346">
        <v>2</v>
      </c>
      <c r="AT67" s="346" t="s">
        <v>430</v>
      </c>
      <c r="AU67" s="346">
        <v>4</v>
      </c>
      <c r="AV67" s="346">
        <v>1</v>
      </c>
      <c r="AW67" s="346">
        <v>1</v>
      </c>
      <c r="AX67" s="346">
        <v>2</v>
      </c>
      <c r="AY67" s="346">
        <v>3</v>
      </c>
      <c r="AZ67" s="584"/>
      <c r="BA67" s="467">
        <v>6.46</v>
      </c>
      <c r="BB67" s="348">
        <v>56.88</v>
      </c>
      <c r="BC67" s="348">
        <v>15.49</v>
      </c>
      <c r="BD67" s="348">
        <v>13.64</v>
      </c>
      <c r="BE67" s="375" t="s">
        <v>430</v>
      </c>
      <c r="BF67" s="375">
        <v>7.52</v>
      </c>
      <c r="BG67" s="374"/>
      <c r="BH67" s="594">
        <v>7.47</v>
      </c>
      <c r="BI67" s="348">
        <v>10.69</v>
      </c>
      <c r="BJ67" s="348" t="s">
        <v>430</v>
      </c>
      <c r="BK67" s="348">
        <v>75.319999999999993</v>
      </c>
      <c r="BL67" s="348" t="s">
        <v>430</v>
      </c>
      <c r="BM67" s="375">
        <v>3.72</v>
      </c>
      <c r="BN67" s="375" t="s">
        <v>430</v>
      </c>
      <c r="BO67" s="375">
        <v>2.74</v>
      </c>
      <c r="BP67" s="375" t="s">
        <v>430</v>
      </c>
      <c r="BQ67" s="375" t="s">
        <v>430</v>
      </c>
      <c r="BR67" s="466"/>
      <c r="BS67" s="373">
        <v>9.2510227009251</v>
      </c>
      <c r="BT67" s="354">
        <v>10.1712786910171</v>
      </c>
      <c r="BU67" s="430"/>
      <c r="BV67" s="374" t="s">
        <v>555</v>
      </c>
    </row>
    <row r="68" spans="1:74" s="428" customFormat="1" x14ac:dyDescent="0.25">
      <c r="A68" s="345" t="s">
        <v>7702</v>
      </c>
      <c r="B68" s="374"/>
      <c r="C68" s="719">
        <v>45736</v>
      </c>
      <c r="D68" s="373"/>
      <c r="E68" s="346">
        <v>501.46</v>
      </c>
      <c r="F68" s="373"/>
      <c r="G68" s="347">
        <v>1089.3204000000001</v>
      </c>
      <c r="H68" s="374"/>
      <c r="I68" s="348">
        <v>0.94</v>
      </c>
      <c r="J68" s="348">
        <v>7.1</v>
      </c>
      <c r="K68" s="348">
        <v>0.84</v>
      </c>
      <c r="L68" s="348">
        <v>0.9</v>
      </c>
      <c r="M68" s="362"/>
      <c r="N68" s="348">
        <v>-26.113499999999998</v>
      </c>
      <c r="O68" s="348">
        <v>-5.7995999999999999</v>
      </c>
      <c r="P68" s="348">
        <v>-0.3997</v>
      </c>
      <c r="Q68" s="348">
        <v>3.2250000000000001</v>
      </c>
      <c r="R68" s="348">
        <v>6.1704999999999997</v>
      </c>
      <c r="S68" s="348">
        <v>7.5826000000000002</v>
      </c>
      <c r="T68" s="348">
        <v>5.8193000000000001</v>
      </c>
      <c r="U68" s="348">
        <v>5.4757999999999996</v>
      </c>
      <c r="V68" s="348">
        <v>5.4884000000000004</v>
      </c>
      <c r="W68" s="348" t="s">
        <v>430</v>
      </c>
      <c r="X68" s="348" t="s">
        <v>430</v>
      </c>
      <c r="Y68" s="375" t="s">
        <v>430</v>
      </c>
      <c r="Z68" s="348" t="s">
        <v>430</v>
      </c>
      <c r="AA68" s="348">
        <v>4.9874000000000001</v>
      </c>
      <c r="AB68" s="348">
        <v>6.5610999999999997</v>
      </c>
      <c r="AC68" s="348">
        <v>5.5345000000000004</v>
      </c>
      <c r="AD68" s="348">
        <v>5.5277000000000003</v>
      </c>
      <c r="AE68" s="348">
        <v>5.3436000000000003</v>
      </c>
      <c r="AF68" s="348">
        <v>6.2138</v>
      </c>
      <c r="AG68" s="569"/>
      <c r="AH68" s="346">
        <v>6</v>
      </c>
      <c r="AI68" s="346">
        <v>5</v>
      </c>
      <c r="AJ68" s="346">
        <v>3</v>
      </c>
      <c r="AK68" s="346">
        <v>4</v>
      </c>
      <c r="AL68" s="346">
        <v>3</v>
      </c>
      <c r="AM68" s="346">
        <v>4</v>
      </c>
      <c r="AN68" s="346">
        <v>4</v>
      </c>
      <c r="AO68" s="573">
        <v>4</v>
      </c>
      <c r="AP68" s="346">
        <v>4</v>
      </c>
      <c r="AQ68" s="346" t="s">
        <v>430</v>
      </c>
      <c r="AR68" s="346" t="s">
        <v>430</v>
      </c>
      <c r="AS68" s="346" t="s">
        <v>430</v>
      </c>
      <c r="AT68" s="346" t="s">
        <v>430</v>
      </c>
      <c r="AU68" s="346">
        <v>5</v>
      </c>
      <c r="AV68" s="346">
        <v>4</v>
      </c>
      <c r="AW68" s="346">
        <v>4</v>
      </c>
      <c r="AX68" s="346">
        <v>4</v>
      </c>
      <c r="AY68" s="346">
        <v>4</v>
      </c>
      <c r="AZ68" s="584"/>
      <c r="BA68" s="467">
        <v>7.91</v>
      </c>
      <c r="BB68" s="348">
        <v>73.67</v>
      </c>
      <c r="BC68" s="348">
        <v>6.88</v>
      </c>
      <c r="BD68" s="348">
        <v>3.92</v>
      </c>
      <c r="BE68" s="375" t="s">
        <v>430</v>
      </c>
      <c r="BF68" s="375">
        <v>7.61</v>
      </c>
      <c r="BG68" s="374"/>
      <c r="BH68" s="594">
        <v>7.61</v>
      </c>
      <c r="BI68" s="348">
        <v>33.36</v>
      </c>
      <c r="BJ68" s="348" t="s">
        <v>430</v>
      </c>
      <c r="BK68" s="348">
        <v>51.12</v>
      </c>
      <c r="BL68" s="348" t="s">
        <v>430</v>
      </c>
      <c r="BM68" s="375">
        <v>7.91</v>
      </c>
      <c r="BN68" s="375" t="s">
        <v>430</v>
      </c>
      <c r="BO68" s="375" t="s">
        <v>430</v>
      </c>
      <c r="BP68" s="375" t="s">
        <v>430</v>
      </c>
      <c r="BQ68" s="375" t="s">
        <v>430</v>
      </c>
      <c r="BR68" s="466"/>
      <c r="BS68" s="373">
        <v>9.7914718690208495</v>
      </c>
      <c r="BT68" s="354">
        <v>3.9167578596083201</v>
      </c>
      <c r="BU68" s="430"/>
      <c r="BV68" s="374" t="s">
        <v>555</v>
      </c>
    </row>
    <row r="69" spans="1:74" s="428" customFormat="1" x14ac:dyDescent="0.25">
      <c r="A69" s="345" t="s">
        <v>7703</v>
      </c>
      <c r="B69" s="374"/>
      <c r="C69" s="719">
        <v>38244</v>
      </c>
      <c r="D69" s="373"/>
      <c r="E69" s="346">
        <v>434.62</v>
      </c>
      <c r="F69" s="373"/>
      <c r="G69" s="347">
        <v>3677.6567</v>
      </c>
      <c r="H69" s="374"/>
      <c r="I69" s="348">
        <v>0.73</v>
      </c>
      <c r="J69" s="348">
        <v>6.64</v>
      </c>
      <c r="K69" s="348">
        <v>0.65</v>
      </c>
      <c r="L69" s="348">
        <v>0.69</v>
      </c>
      <c r="M69" s="362"/>
      <c r="N69" s="348">
        <v>-23.723700000000001</v>
      </c>
      <c r="O69" s="348">
        <v>-6.2712000000000003</v>
      </c>
      <c r="P69" s="348">
        <v>-1.0076000000000001</v>
      </c>
      <c r="Q69" s="348">
        <v>2.7738</v>
      </c>
      <c r="R69" s="348">
        <v>5.3891999999999998</v>
      </c>
      <c r="S69" s="348">
        <v>7.4996999999999998</v>
      </c>
      <c r="T69" s="348">
        <v>5.4314999999999998</v>
      </c>
      <c r="U69" s="348">
        <v>5.0842000000000001</v>
      </c>
      <c r="V69" s="348">
        <v>5.2666000000000004</v>
      </c>
      <c r="W69" s="348">
        <v>6.4135</v>
      </c>
      <c r="X69" s="348">
        <v>6.5528000000000004</v>
      </c>
      <c r="Y69" s="375">
        <v>5.7986000000000004</v>
      </c>
      <c r="Z69" s="348">
        <v>4.0735000000000001</v>
      </c>
      <c r="AA69" s="348">
        <v>5.1075999999999997</v>
      </c>
      <c r="AB69" s="348">
        <v>6.3205999999999998</v>
      </c>
      <c r="AC69" s="348">
        <v>5.1794000000000002</v>
      </c>
      <c r="AD69" s="348">
        <v>5.2145000000000001</v>
      </c>
      <c r="AE69" s="348">
        <v>4.9069000000000003</v>
      </c>
      <c r="AF69" s="348">
        <v>6.1138000000000003</v>
      </c>
      <c r="AG69" s="569"/>
      <c r="AH69" s="346">
        <v>4</v>
      </c>
      <c r="AI69" s="346">
        <v>6</v>
      </c>
      <c r="AJ69" s="346">
        <v>5</v>
      </c>
      <c r="AK69" s="346">
        <v>6</v>
      </c>
      <c r="AL69" s="346">
        <v>6</v>
      </c>
      <c r="AM69" s="346">
        <v>6</v>
      </c>
      <c r="AN69" s="346">
        <v>6</v>
      </c>
      <c r="AO69" s="573">
        <v>5</v>
      </c>
      <c r="AP69" s="346">
        <v>5</v>
      </c>
      <c r="AQ69" s="346">
        <v>4</v>
      </c>
      <c r="AR69" s="346">
        <v>4</v>
      </c>
      <c r="AS69" s="346">
        <v>3</v>
      </c>
      <c r="AT69" s="346">
        <v>3</v>
      </c>
      <c r="AU69" s="346">
        <v>3</v>
      </c>
      <c r="AV69" s="346">
        <v>6</v>
      </c>
      <c r="AW69" s="346">
        <v>5</v>
      </c>
      <c r="AX69" s="346">
        <v>5</v>
      </c>
      <c r="AY69" s="346">
        <v>6</v>
      </c>
      <c r="AZ69" s="584"/>
      <c r="BA69" s="467">
        <v>7.36</v>
      </c>
      <c r="BB69" s="348">
        <v>65.39</v>
      </c>
      <c r="BC69" s="348">
        <v>5.19</v>
      </c>
      <c r="BD69" s="348">
        <v>2.2400000000000002</v>
      </c>
      <c r="BE69" s="375" t="s">
        <v>430</v>
      </c>
      <c r="BF69" s="375">
        <v>19.82</v>
      </c>
      <c r="BG69" s="374"/>
      <c r="BH69" s="594">
        <v>19.82</v>
      </c>
      <c r="BI69" s="348">
        <v>25.6</v>
      </c>
      <c r="BJ69" s="348">
        <v>10</v>
      </c>
      <c r="BK69" s="348">
        <v>37.21</v>
      </c>
      <c r="BL69" s="348" t="s">
        <v>430</v>
      </c>
      <c r="BM69" s="375">
        <v>1.1599999999999999</v>
      </c>
      <c r="BN69" s="375" t="s">
        <v>430</v>
      </c>
      <c r="BO69" s="375">
        <v>6.2</v>
      </c>
      <c r="BP69" s="375" t="s">
        <v>430</v>
      </c>
      <c r="BQ69" s="375" t="s">
        <v>430</v>
      </c>
      <c r="BR69" s="466"/>
      <c r="BS69" s="373">
        <v>4.4038031599999998</v>
      </c>
      <c r="BT69" s="354">
        <v>9.1210514099999997</v>
      </c>
      <c r="BU69" s="430"/>
      <c r="BV69" s="374" t="s">
        <v>555</v>
      </c>
    </row>
    <row r="70" spans="1:74" s="428" customFormat="1" x14ac:dyDescent="0.25">
      <c r="A70" s="345" t="s">
        <v>7704</v>
      </c>
      <c r="B70" s="374"/>
      <c r="C70" s="719">
        <v>38646</v>
      </c>
      <c r="D70" s="373"/>
      <c r="E70" s="346">
        <v>403</v>
      </c>
      <c r="F70" s="373"/>
      <c r="G70" s="347">
        <v>42.732700000000001</v>
      </c>
      <c r="H70" s="374"/>
      <c r="I70" s="348">
        <v>0.72</v>
      </c>
      <c r="J70" s="348">
        <v>6.9</v>
      </c>
      <c r="K70" s="348">
        <v>0.64</v>
      </c>
      <c r="L70" s="348">
        <v>0.67</v>
      </c>
      <c r="M70" s="362"/>
      <c r="N70" s="348">
        <v>-14.600099999999999</v>
      </c>
      <c r="O70" s="348">
        <v>-3.2164000000000001</v>
      </c>
      <c r="P70" s="348">
        <v>0.51249999999999996</v>
      </c>
      <c r="Q70" s="348">
        <v>3.6840999999999999</v>
      </c>
      <c r="R70" s="348">
        <v>6.21</v>
      </c>
      <c r="S70" s="348">
        <v>7.7446000000000002</v>
      </c>
      <c r="T70" s="348">
        <v>5.8879000000000001</v>
      </c>
      <c r="U70" s="348">
        <v>5.5076999999999998</v>
      </c>
      <c r="V70" s="348">
        <v>5.6012000000000004</v>
      </c>
      <c r="W70" s="348">
        <v>6.4779</v>
      </c>
      <c r="X70" s="348">
        <v>6.6018999999999997</v>
      </c>
      <c r="Y70" s="375">
        <v>5.7525000000000004</v>
      </c>
      <c r="Z70" s="348">
        <v>6.1710000000000003</v>
      </c>
      <c r="AA70" s="348">
        <v>5.1550000000000002</v>
      </c>
      <c r="AB70" s="348">
        <v>6.6685999999999996</v>
      </c>
      <c r="AC70" s="348">
        <v>5.6147</v>
      </c>
      <c r="AD70" s="348">
        <v>5.5975999999999999</v>
      </c>
      <c r="AE70" s="348">
        <v>5.7149999999999999</v>
      </c>
      <c r="AF70" s="348">
        <v>7.2164000000000001</v>
      </c>
      <c r="AG70" s="569"/>
      <c r="AH70" s="346">
        <v>1</v>
      </c>
      <c r="AI70" s="346">
        <v>1</v>
      </c>
      <c r="AJ70" s="346">
        <v>1</v>
      </c>
      <c r="AK70" s="346">
        <v>2</v>
      </c>
      <c r="AL70" s="346">
        <v>2</v>
      </c>
      <c r="AM70" s="346">
        <v>3</v>
      </c>
      <c r="AN70" s="346">
        <v>3</v>
      </c>
      <c r="AO70" s="573">
        <v>3</v>
      </c>
      <c r="AP70" s="346">
        <v>3</v>
      </c>
      <c r="AQ70" s="346">
        <v>3</v>
      </c>
      <c r="AR70" s="346">
        <v>3</v>
      </c>
      <c r="AS70" s="346">
        <v>4</v>
      </c>
      <c r="AT70" s="346">
        <v>1</v>
      </c>
      <c r="AU70" s="346">
        <v>2</v>
      </c>
      <c r="AV70" s="346">
        <v>3</v>
      </c>
      <c r="AW70" s="346">
        <v>3</v>
      </c>
      <c r="AX70" s="346">
        <v>3</v>
      </c>
      <c r="AY70" s="346">
        <v>2</v>
      </c>
      <c r="AZ70" s="584"/>
      <c r="BA70" s="467">
        <v>3.38</v>
      </c>
      <c r="BB70" s="348">
        <v>65.25</v>
      </c>
      <c r="BC70" s="348">
        <v>11.03</v>
      </c>
      <c r="BD70" s="348" t="s">
        <v>430</v>
      </c>
      <c r="BE70" s="375" t="s">
        <v>430</v>
      </c>
      <c r="BF70" s="375">
        <v>20.350000000000001</v>
      </c>
      <c r="BG70" s="374"/>
      <c r="BH70" s="594">
        <v>20.350000000000001</v>
      </c>
      <c r="BI70" s="348">
        <v>27.28</v>
      </c>
      <c r="BJ70" s="348">
        <v>2.5</v>
      </c>
      <c r="BK70" s="348">
        <v>46.5</v>
      </c>
      <c r="BL70" s="348" t="s">
        <v>430</v>
      </c>
      <c r="BM70" s="375">
        <v>3.38</v>
      </c>
      <c r="BN70" s="375" t="s">
        <v>430</v>
      </c>
      <c r="BO70" s="375" t="s">
        <v>430</v>
      </c>
      <c r="BP70" s="375" t="s">
        <v>430</v>
      </c>
      <c r="BQ70" s="375" t="s">
        <v>430</v>
      </c>
      <c r="BR70" s="466"/>
      <c r="BS70" s="373">
        <v>8.0665583591933405</v>
      </c>
      <c r="BT70" s="354">
        <v>8.9404754191059492</v>
      </c>
      <c r="BU70" s="430"/>
      <c r="BV70" s="374" t="s">
        <v>555</v>
      </c>
    </row>
    <row r="71" spans="1:74" s="428" customFormat="1" x14ac:dyDescent="0.25">
      <c r="A71" s="345" t="s">
        <v>7705</v>
      </c>
      <c r="B71" s="374"/>
      <c r="C71" s="719">
        <v>38987</v>
      </c>
      <c r="D71" s="373"/>
      <c r="E71" s="346">
        <v>214.964</v>
      </c>
      <c r="F71" s="373"/>
      <c r="G71" s="347">
        <v>39.58</v>
      </c>
      <c r="H71" s="374"/>
      <c r="I71" s="348">
        <v>0.97</v>
      </c>
      <c r="J71" s="348">
        <v>7.15</v>
      </c>
      <c r="K71" s="348">
        <v>0.88</v>
      </c>
      <c r="L71" s="348">
        <v>0.93</v>
      </c>
      <c r="M71" s="362"/>
      <c r="N71" s="348">
        <v>-21.842700000000001</v>
      </c>
      <c r="O71" s="348">
        <v>-3.8719000000000001</v>
      </c>
      <c r="P71" s="348">
        <v>0.10539999999999999</v>
      </c>
      <c r="Q71" s="348">
        <v>4.0045000000000002</v>
      </c>
      <c r="R71" s="348">
        <v>6.3856000000000002</v>
      </c>
      <c r="S71" s="348">
        <v>7.7744999999999997</v>
      </c>
      <c r="T71" s="348">
        <v>5.8989000000000003</v>
      </c>
      <c r="U71" s="348">
        <v>5.5480999999999998</v>
      </c>
      <c r="V71" s="348">
        <v>5.7209000000000003</v>
      </c>
      <c r="W71" s="348">
        <v>6.7100999999999997</v>
      </c>
      <c r="X71" s="348">
        <v>6.8293999999999997</v>
      </c>
      <c r="Y71" s="375">
        <v>5.9584000000000001</v>
      </c>
      <c r="Z71" s="348">
        <v>5.9604999999999997</v>
      </c>
      <c r="AA71" s="348">
        <v>5.1760999999999999</v>
      </c>
      <c r="AB71" s="348">
        <v>6.7069999999999999</v>
      </c>
      <c r="AC71" s="348">
        <v>5.6745999999999999</v>
      </c>
      <c r="AD71" s="348">
        <v>5.6971999999999996</v>
      </c>
      <c r="AE71" s="348">
        <v>5.8933</v>
      </c>
      <c r="AF71" s="348">
        <v>7.1543000000000001</v>
      </c>
      <c r="AG71" s="569"/>
      <c r="AH71" s="346">
        <v>3</v>
      </c>
      <c r="AI71" s="346">
        <v>2</v>
      </c>
      <c r="AJ71" s="346">
        <v>2</v>
      </c>
      <c r="AK71" s="346">
        <v>1</v>
      </c>
      <c r="AL71" s="346">
        <v>1</v>
      </c>
      <c r="AM71" s="346">
        <v>2</v>
      </c>
      <c r="AN71" s="346">
        <v>2</v>
      </c>
      <c r="AO71" s="573">
        <v>2</v>
      </c>
      <c r="AP71" s="346">
        <v>1</v>
      </c>
      <c r="AQ71" s="346">
        <v>1</v>
      </c>
      <c r="AR71" s="346">
        <v>1</v>
      </c>
      <c r="AS71" s="346">
        <v>1</v>
      </c>
      <c r="AT71" s="346">
        <v>2</v>
      </c>
      <c r="AU71" s="346">
        <v>1</v>
      </c>
      <c r="AV71" s="346">
        <v>2</v>
      </c>
      <c r="AW71" s="346">
        <v>2</v>
      </c>
      <c r="AX71" s="346">
        <v>1</v>
      </c>
      <c r="AY71" s="346">
        <v>1</v>
      </c>
      <c r="AZ71" s="584"/>
      <c r="BA71" s="467">
        <v>4.4800000000000004</v>
      </c>
      <c r="BB71" s="348">
        <v>73</v>
      </c>
      <c r="BC71" s="348">
        <v>13.86</v>
      </c>
      <c r="BD71" s="348">
        <v>3.44</v>
      </c>
      <c r="BE71" s="375" t="s">
        <v>430</v>
      </c>
      <c r="BF71" s="375">
        <v>5.22</v>
      </c>
      <c r="BG71" s="374"/>
      <c r="BH71" s="594">
        <v>5.22</v>
      </c>
      <c r="BI71" s="348">
        <v>30.59</v>
      </c>
      <c r="BJ71" s="348">
        <v>2.23</v>
      </c>
      <c r="BK71" s="348">
        <v>57.48</v>
      </c>
      <c r="BL71" s="348" t="s">
        <v>430</v>
      </c>
      <c r="BM71" s="375" t="s">
        <v>430</v>
      </c>
      <c r="BN71" s="375" t="s">
        <v>430</v>
      </c>
      <c r="BO71" s="375">
        <v>4.4800000000000004</v>
      </c>
      <c r="BP71" s="375" t="s">
        <v>430</v>
      </c>
      <c r="BQ71" s="375" t="s">
        <v>430</v>
      </c>
      <c r="BR71" s="466"/>
      <c r="BS71" s="373">
        <v>8.5380657891461897</v>
      </c>
      <c r="BT71" s="354">
        <v>13.8723136586128</v>
      </c>
      <c r="BU71" s="430"/>
      <c r="BV71" s="374" t="s">
        <v>555</v>
      </c>
    </row>
    <row r="72" spans="1:74" x14ac:dyDescent="0.25">
      <c r="A72" s="318" t="s">
        <v>93</v>
      </c>
      <c r="B72" s="66"/>
      <c r="C72" s="720"/>
      <c r="D72" s="43"/>
      <c r="E72" s="51"/>
      <c r="F72" s="43"/>
      <c r="G72" s="55"/>
      <c r="H72" s="66"/>
      <c r="I72" s="59"/>
      <c r="J72" s="59"/>
      <c r="K72" s="59"/>
      <c r="L72" s="59"/>
      <c r="M72" s="258"/>
      <c r="N72" s="59">
        <v>-21.579899999999999</v>
      </c>
      <c r="O72" s="59">
        <v>-4.952</v>
      </c>
      <c r="P72" s="59">
        <v>-0.4284</v>
      </c>
      <c r="Q72" s="59">
        <v>3.3525999999999998</v>
      </c>
      <c r="R72" s="59">
        <v>6.0061</v>
      </c>
      <c r="S72" s="59">
        <v>7.6757</v>
      </c>
      <c r="T72" s="59">
        <v>5.7972000000000001</v>
      </c>
      <c r="U72" s="59">
        <v>5.4368999999999996</v>
      </c>
      <c r="V72" s="59">
        <v>5.5491000000000001</v>
      </c>
      <c r="W72" s="59">
        <v>6.5397999999999996</v>
      </c>
      <c r="X72" s="59">
        <v>6.6654999999999998</v>
      </c>
      <c r="Y72" s="276">
        <v>5.8280000000000003</v>
      </c>
      <c r="Z72" s="59">
        <v>5.4016999999999999</v>
      </c>
      <c r="AA72" s="59">
        <v>5.0345000000000004</v>
      </c>
      <c r="AB72" s="59">
        <v>6.5652999999999997</v>
      </c>
      <c r="AC72" s="59">
        <v>5.5462999999999996</v>
      </c>
      <c r="AD72" s="59">
        <v>5.5378999999999996</v>
      </c>
      <c r="AE72" s="59">
        <v>5.4290000000000003</v>
      </c>
      <c r="AF72" s="59">
        <v>6.4115000000000002</v>
      </c>
      <c r="AG72" s="553"/>
      <c r="AH72" s="51">
        <v>6</v>
      </c>
      <c r="AI72" s="51">
        <v>6</v>
      </c>
      <c r="AJ72" s="51">
        <v>6</v>
      </c>
      <c r="AK72" s="51">
        <v>6</v>
      </c>
      <c r="AL72" s="51">
        <v>6</v>
      </c>
      <c r="AM72" s="51">
        <v>6</v>
      </c>
      <c r="AN72" s="51">
        <v>6</v>
      </c>
      <c r="AO72" s="630">
        <v>5</v>
      </c>
      <c r="AP72" s="51">
        <v>5</v>
      </c>
      <c r="AQ72" s="51">
        <v>4</v>
      </c>
      <c r="AR72" s="51">
        <v>4</v>
      </c>
      <c r="AS72" s="51">
        <v>4</v>
      </c>
      <c r="AT72" s="51">
        <v>3</v>
      </c>
      <c r="AU72" s="51">
        <v>6</v>
      </c>
      <c r="AV72" s="51">
        <v>6</v>
      </c>
      <c r="AW72" s="51">
        <v>5</v>
      </c>
      <c r="AX72" s="51">
        <v>5</v>
      </c>
      <c r="AY72" s="51">
        <v>6</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67"/>
      <c r="C73" s="721"/>
      <c r="D73" s="44"/>
      <c r="E73" s="52"/>
      <c r="F73" s="44"/>
      <c r="G73" s="56"/>
      <c r="H73" s="67"/>
      <c r="I73" s="60"/>
      <c r="J73" s="60"/>
      <c r="K73" s="60"/>
      <c r="L73" s="60"/>
      <c r="M73" s="259"/>
      <c r="N73" s="60">
        <v>-14.600099999999999</v>
      </c>
      <c r="O73" s="60">
        <v>-3.2164000000000001</v>
      </c>
      <c r="P73" s="60">
        <v>0.51249999999999996</v>
      </c>
      <c r="Q73" s="60">
        <v>4.0045000000000002</v>
      </c>
      <c r="R73" s="60">
        <v>6.3856000000000002</v>
      </c>
      <c r="S73" s="60">
        <v>7.9118000000000004</v>
      </c>
      <c r="T73" s="60">
        <v>5.9965000000000002</v>
      </c>
      <c r="U73" s="60">
        <v>5.5689000000000002</v>
      </c>
      <c r="V73" s="60">
        <v>5.7209000000000003</v>
      </c>
      <c r="W73" s="60">
        <v>6.7100999999999997</v>
      </c>
      <c r="X73" s="60">
        <v>6.8293999999999997</v>
      </c>
      <c r="Y73" s="277">
        <v>5.9584000000000001</v>
      </c>
      <c r="Z73" s="60">
        <v>6.1710000000000003</v>
      </c>
      <c r="AA73" s="60">
        <v>5.1760999999999999</v>
      </c>
      <c r="AB73" s="60">
        <v>6.7363</v>
      </c>
      <c r="AC73" s="60">
        <v>5.7285000000000004</v>
      </c>
      <c r="AD73" s="60">
        <v>5.6971999999999996</v>
      </c>
      <c r="AE73" s="60">
        <v>5.8933</v>
      </c>
      <c r="AF73" s="60">
        <v>7.2164000000000001</v>
      </c>
      <c r="AG73" s="554"/>
      <c r="AH73" s="52"/>
      <c r="AI73" s="52"/>
      <c r="AJ73" s="52"/>
      <c r="AK73" s="52"/>
      <c r="AL73" s="52"/>
      <c r="AM73" s="52"/>
      <c r="AN73" s="52"/>
      <c r="AO73" s="314"/>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M73" s="277"/>
      <c r="BN73" s="589"/>
      <c r="BO73" s="589"/>
      <c r="BP73" s="589"/>
      <c r="BQ73" s="589"/>
      <c r="BR73" s="146"/>
      <c r="BS73" s="44"/>
      <c r="BT73" s="89"/>
      <c r="BU73" s="26"/>
      <c r="BV73" s="67"/>
    </row>
    <row r="74" spans="1:74" x14ac:dyDescent="0.25">
      <c r="A74" s="320" t="s">
        <v>95</v>
      </c>
      <c r="B74" s="67"/>
      <c r="C74" s="721"/>
      <c r="D74" s="44"/>
      <c r="E74" s="52"/>
      <c r="F74" s="44"/>
      <c r="G74" s="56"/>
      <c r="H74" s="67"/>
      <c r="I74" s="60"/>
      <c r="J74" s="60"/>
      <c r="K74" s="60"/>
      <c r="L74" s="60"/>
      <c r="M74" s="259"/>
      <c r="N74" s="60">
        <v>-26.113499999999998</v>
      </c>
      <c r="O74" s="60">
        <v>-6.2712000000000003</v>
      </c>
      <c r="P74" s="60">
        <v>-1.1621999999999999</v>
      </c>
      <c r="Q74" s="60">
        <v>2.7738</v>
      </c>
      <c r="R74" s="60">
        <v>5.3891999999999998</v>
      </c>
      <c r="S74" s="60">
        <v>7.4996999999999998</v>
      </c>
      <c r="T74" s="60">
        <v>5.4314999999999998</v>
      </c>
      <c r="U74" s="60">
        <v>5.0842000000000001</v>
      </c>
      <c r="V74" s="60">
        <v>5.2666000000000004</v>
      </c>
      <c r="W74" s="60">
        <v>6.4135</v>
      </c>
      <c r="X74" s="60">
        <v>6.5528000000000004</v>
      </c>
      <c r="Y74" s="277">
        <v>5.7525000000000004</v>
      </c>
      <c r="Z74" s="60">
        <v>4.0735000000000001</v>
      </c>
      <c r="AA74" s="60">
        <v>4.6973000000000003</v>
      </c>
      <c r="AB74" s="60">
        <v>6.3205999999999998</v>
      </c>
      <c r="AC74" s="60">
        <v>5.1794000000000002</v>
      </c>
      <c r="AD74" s="60">
        <v>5.2145000000000001</v>
      </c>
      <c r="AE74" s="60">
        <v>4.9069000000000003</v>
      </c>
      <c r="AF74" s="60">
        <v>5.7492999999999999</v>
      </c>
      <c r="AG74" s="554"/>
      <c r="AH74" s="52"/>
      <c r="AI74" s="52"/>
      <c r="AJ74" s="52"/>
      <c r="AK74" s="52"/>
      <c r="AL74" s="52"/>
      <c r="AM74" s="52"/>
      <c r="AN74" s="52"/>
      <c r="AO74" s="314"/>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1" t="s">
        <v>96</v>
      </c>
      <c r="B75" s="68"/>
      <c r="C75" s="722"/>
      <c r="D75" s="45"/>
      <c r="E75" s="53"/>
      <c r="F75" s="45"/>
      <c r="G75" s="57"/>
      <c r="H75" s="68"/>
      <c r="I75" s="61"/>
      <c r="J75" s="61"/>
      <c r="K75" s="61"/>
      <c r="L75" s="61"/>
      <c r="M75" s="262"/>
      <c r="N75" s="61">
        <v>-22.783200000000001</v>
      </c>
      <c r="O75" s="61">
        <v>-5.2765000000000004</v>
      </c>
      <c r="P75" s="61">
        <v>-0.50934999999999997</v>
      </c>
      <c r="Q75" s="61">
        <v>3.3756499999999998</v>
      </c>
      <c r="R75" s="61">
        <v>6.1690500000000004</v>
      </c>
      <c r="S75" s="61">
        <v>7.6635999999999997</v>
      </c>
      <c r="T75" s="61">
        <v>5.8536000000000001</v>
      </c>
      <c r="U75" s="61">
        <v>5.5076999999999998</v>
      </c>
      <c r="V75" s="61">
        <v>5.6012000000000004</v>
      </c>
      <c r="W75" s="61">
        <v>6.5178000000000003</v>
      </c>
      <c r="X75" s="61">
        <v>6.6398999999999999</v>
      </c>
      <c r="Y75" s="279">
        <v>5.8005500000000003</v>
      </c>
      <c r="Z75" s="61">
        <v>5.9604999999999997</v>
      </c>
      <c r="AA75" s="61">
        <v>5.0956000000000001</v>
      </c>
      <c r="AB75" s="61">
        <v>6.6147999999999998</v>
      </c>
      <c r="AC75" s="61">
        <v>5.5746000000000002</v>
      </c>
      <c r="AD75" s="61">
        <v>5.5625999999999998</v>
      </c>
      <c r="AE75" s="61">
        <v>5.4817</v>
      </c>
      <c r="AF75" s="61">
        <v>6.1638000000000002</v>
      </c>
      <c r="AG75" s="556"/>
      <c r="AH75" s="53"/>
      <c r="AI75" s="53"/>
      <c r="AJ75" s="53"/>
      <c r="AK75" s="53"/>
      <c r="AL75" s="53"/>
      <c r="AM75" s="53"/>
      <c r="AN75" s="53"/>
      <c r="AO75" s="567"/>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91</v>
      </c>
      <c r="B76" s="69"/>
      <c r="C76" s="726"/>
      <c r="D76" s="69"/>
      <c r="E76" s="40"/>
      <c r="F76" s="69"/>
      <c r="G76" s="40"/>
      <c r="H76" s="69"/>
      <c r="I76" s="62"/>
      <c r="J76" s="62"/>
      <c r="K76" s="62"/>
      <c r="L76" s="62"/>
      <c r="M76" s="263"/>
      <c r="N76" s="62"/>
      <c r="O76" s="62"/>
      <c r="P76" s="62"/>
      <c r="Q76" s="62"/>
      <c r="R76" s="62"/>
      <c r="S76" s="62"/>
      <c r="T76" s="62"/>
      <c r="U76" s="62"/>
      <c r="V76" s="62"/>
      <c r="W76" s="62"/>
      <c r="X76" s="62"/>
      <c r="Y76" s="245"/>
      <c r="Z76" s="62"/>
      <c r="AA76" s="62"/>
      <c r="AB76" s="62"/>
      <c r="AC76" s="62"/>
      <c r="AD76" s="62"/>
      <c r="AE76" s="62"/>
      <c r="AF76" s="62"/>
      <c r="AG76" s="557"/>
      <c r="AH76" s="54"/>
      <c r="AI76" s="54"/>
      <c r="AJ76" s="54"/>
      <c r="AK76" s="54"/>
      <c r="AL76" s="54"/>
      <c r="AM76" s="54"/>
      <c r="AN76" s="54"/>
      <c r="AO76" s="312"/>
      <c r="AP76" s="247"/>
      <c r="AQ76" s="247"/>
      <c r="AR76" s="247"/>
      <c r="AS76" s="247"/>
      <c r="AT76" s="247"/>
      <c r="AU76" s="247"/>
      <c r="AV76" s="247"/>
      <c r="AW76" s="247"/>
      <c r="AX76" s="247"/>
      <c r="AY76" s="247"/>
      <c r="AZ76" s="69"/>
      <c r="BA76" s="245"/>
      <c r="BB76" s="245"/>
      <c r="BC76" s="245"/>
      <c r="BD76" s="245"/>
      <c r="BE76" s="245"/>
      <c r="BF76" s="245"/>
      <c r="BG76" s="69"/>
      <c r="BH76" s="245"/>
      <c r="BI76" s="245"/>
      <c r="BJ76" s="245"/>
      <c r="BK76" s="245"/>
      <c r="BL76" s="245"/>
      <c r="BM76" s="245"/>
      <c r="BN76" s="245"/>
      <c r="BO76" s="245"/>
      <c r="BP76" s="245"/>
      <c r="BQ76" s="245"/>
      <c r="BR76" s="255"/>
      <c r="BS76" s="40"/>
      <c r="BT76" s="40"/>
      <c r="BU76" s="41"/>
      <c r="BV76" s="69"/>
    </row>
    <row r="77" spans="1:74" s="428" customFormat="1" x14ac:dyDescent="0.25">
      <c r="A77" s="345" t="s">
        <v>7655</v>
      </c>
      <c r="B77" s="374"/>
      <c r="C77" s="731"/>
      <c r="D77" s="374"/>
      <c r="E77" s="372"/>
      <c r="F77" s="374"/>
      <c r="G77" s="372"/>
      <c r="H77" s="374"/>
      <c r="I77" s="348"/>
      <c r="J77" s="348"/>
      <c r="K77" s="348"/>
      <c r="L77" s="348"/>
      <c r="M77" s="362"/>
      <c r="N77" s="348" t="s">
        <v>430</v>
      </c>
      <c r="O77" s="348" t="s">
        <v>430</v>
      </c>
      <c r="P77" s="348" t="s">
        <v>430</v>
      </c>
      <c r="Q77" s="348" t="s">
        <v>430</v>
      </c>
      <c r="R77" s="348" t="s">
        <v>430</v>
      </c>
      <c r="S77" s="348" t="s">
        <v>430</v>
      </c>
      <c r="T77" s="348" t="s">
        <v>430</v>
      </c>
      <c r="U77" s="348"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429"/>
      <c r="AZ77" s="374"/>
      <c r="BA77" s="375"/>
      <c r="BB77" s="375"/>
      <c r="BC77" s="375"/>
      <c r="BD77" s="375"/>
      <c r="BE77" s="375"/>
      <c r="BF77" s="375"/>
      <c r="BG77" s="374"/>
      <c r="BH77" s="375"/>
      <c r="BI77" s="375"/>
      <c r="BJ77" s="375"/>
      <c r="BK77" s="375"/>
      <c r="BL77" s="375"/>
      <c r="BM77" s="375"/>
      <c r="BN77" s="375"/>
      <c r="BO77" s="632"/>
      <c r="BP77" s="632"/>
      <c r="BQ77" s="632"/>
      <c r="BR77" s="372"/>
      <c r="BS77" s="372"/>
      <c r="BT77" s="372"/>
      <c r="BU77" s="372"/>
      <c r="BV77" s="430"/>
    </row>
    <row r="78" spans="1:74" s="428" customFormat="1" x14ac:dyDescent="0.25">
      <c r="A78" s="495" t="s">
        <v>7656</v>
      </c>
      <c r="B78" s="417"/>
      <c r="C78" s="732"/>
      <c r="D78" s="417"/>
      <c r="E78" s="431"/>
      <c r="F78" s="417"/>
      <c r="G78" s="431"/>
      <c r="H78" s="432"/>
      <c r="I78" s="433"/>
      <c r="J78" s="433"/>
      <c r="K78" s="433"/>
      <c r="L78" s="433"/>
      <c r="M78" s="420"/>
      <c r="N78" s="433" t="s">
        <v>430</v>
      </c>
      <c r="O78" s="433" t="s">
        <v>430</v>
      </c>
      <c r="P78" s="433" t="s">
        <v>430</v>
      </c>
      <c r="Q78" s="433" t="s">
        <v>430</v>
      </c>
      <c r="R78" s="433" t="s">
        <v>430</v>
      </c>
      <c r="S78" s="433" t="s">
        <v>430</v>
      </c>
      <c r="T78" s="433" t="s">
        <v>430</v>
      </c>
      <c r="U78" s="433" t="s">
        <v>430</v>
      </c>
      <c r="V78" s="433" t="s">
        <v>430</v>
      </c>
      <c r="W78" s="433" t="s">
        <v>430</v>
      </c>
      <c r="X78" s="433" t="s">
        <v>430</v>
      </c>
      <c r="Y78" s="375" t="s">
        <v>430</v>
      </c>
      <c r="Z78" s="433" t="s">
        <v>430</v>
      </c>
      <c r="AA78" s="433" t="s">
        <v>430</v>
      </c>
      <c r="AB78" s="433" t="s">
        <v>430</v>
      </c>
      <c r="AC78" s="433" t="s">
        <v>430</v>
      </c>
      <c r="AD78" s="433" t="s">
        <v>430</v>
      </c>
      <c r="AE78" s="433" t="s">
        <v>430</v>
      </c>
      <c r="AF78" s="433" t="s">
        <v>430</v>
      </c>
      <c r="AG78" s="575"/>
      <c r="AH78" s="435"/>
      <c r="AI78" s="435"/>
      <c r="AJ78" s="435"/>
      <c r="AK78" s="435"/>
      <c r="AL78" s="435"/>
      <c r="AM78" s="435"/>
      <c r="AN78" s="435"/>
      <c r="AO78" s="701"/>
      <c r="AP78" s="435"/>
      <c r="AQ78" s="435"/>
      <c r="AR78" s="435"/>
      <c r="AS78" s="435"/>
      <c r="AT78" s="414"/>
      <c r="AU78" s="633"/>
      <c r="AV78" s="436"/>
      <c r="AW78" s="436"/>
      <c r="AX78" s="436"/>
      <c r="AY78" s="436"/>
      <c r="AZ78" s="417"/>
      <c r="BA78" s="437"/>
      <c r="BB78" s="437"/>
      <c r="BC78" s="437"/>
      <c r="BD78" s="437"/>
      <c r="BE78" s="437"/>
      <c r="BF78" s="437"/>
      <c r="BG78" s="417"/>
      <c r="BH78" s="437"/>
      <c r="BI78" s="437"/>
      <c r="BJ78" s="437"/>
      <c r="BK78" s="437"/>
      <c r="BL78" s="437"/>
      <c r="BM78" s="421"/>
      <c r="BN78" s="437"/>
      <c r="BO78" s="421"/>
      <c r="BP78" s="421"/>
      <c r="BQ78" s="421"/>
      <c r="BR78" s="412"/>
      <c r="BS78" s="412"/>
      <c r="BT78" s="412"/>
      <c r="BU78" s="412"/>
      <c r="BV78" s="438"/>
    </row>
    <row r="79" spans="1:74" x14ac:dyDescent="0.25">
      <c r="BM79" s="277"/>
    </row>
    <row r="80" spans="1:74" x14ac:dyDescent="0.25">
      <c r="BM80" s="277"/>
    </row>
    <row r="81" spans="1:65" x14ac:dyDescent="0.25">
      <c r="BM81" s="277"/>
    </row>
    <row r="82" spans="1:65" hidden="1" x14ac:dyDescent="0.25">
      <c r="A82" s="488" t="s">
        <v>179</v>
      </c>
      <c r="BM82" s="277"/>
    </row>
    <row r="83" spans="1:65" x14ac:dyDescent="0.25">
      <c r="A83" s="488" t="s">
        <v>10490</v>
      </c>
      <c r="BM83" s="277"/>
    </row>
    <row r="84" spans="1:65" x14ac:dyDescent="0.25">
      <c r="A84" s="488" t="s">
        <v>350</v>
      </c>
      <c r="BM8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6B939-0518-4BDE-B851-D08BCF864D43}">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4" style="21" bestFit="1" customWidth="1"/>
    <col min="75" max="16384" width="8.90625" style="21"/>
  </cols>
  <sheetData>
    <row r="1" spans="1:74" ht="33" customHeight="1" x14ac:dyDescent="0.25">
      <c r="A1" s="488" t="s">
        <v>43</v>
      </c>
    </row>
    <row r="3" spans="1:74" ht="20.5" x14ac:dyDescent="0.45">
      <c r="A3" s="23" t="s">
        <v>237</v>
      </c>
    </row>
    <row r="4" spans="1:74" x14ac:dyDescent="0.25">
      <c r="A4" s="488" t="s">
        <v>425</v>
      </c>
    </row>
    <row r="5" spans="1:74" ht="33" x14ac:dyDescent="0.25">
      <c r="A5" s="1072" t="s">
        <v>238</v>
      </c>
      <c r="B5" s="1097"/>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97"/>
      <c r="BS5" s="1103" t="s">
        <v>212</v>
      </c>
      <c r="BT5" s="1099"/>
      <c r="BU5" s="1097"/>
      <c r="BV5" s="1103" t="s">
        <v>88</v>
      </c>
    </row>
    <row r="6" spans="1:74" ht="33" x14ac:dyDescent="0.25">
      <c r="A6" s="1072"/>
      <c r="B6" s="1100"/>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100"/>
      <c r="BS6" s="83" t="s">
        <v>210</v>
      </c>
      <c r="BT6" s="82" t="s">
        <v>211</v>
      </c>
      <c r="BU6" s="1100"/>
      <c r="BV6" s="1104"/>
    </row>
    <row r="7" spans="1:74" ht="14.5" x14ac:dyDescent="0.25">
      <c r="A7" s="323" t="s">
        <v>239</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7708</v>
      </c>
      <c r="B8" s="370"/>
      <c r="C8" s="718">
        <v>41275</v>
      </c>
      <c r="D8" s="369"/>
      <c r="E8" s="338">
        <v>37748.6</v>
      </c>
      <c r="F8" s="369"/>
      <c r="G8" s="339">
        <v>413.29390000000001</v>
      </c>
      <c r="H8" s="370"/>
      <c r="I8" s="340">
        <v>0.50178</v>
      </c>
      <c r="J8" s="340">
        <v>6.9</v>
      </c>
      <c r="K8" s="340">
        <v>0.46651999999999999</v>
      </c>
      <c r="L8" s="340">
        <v>0.49890000000000001</v>
      </c>
      <c r="M8" s="361"/>
      <c r="N8" s="342">
        <v>-14.610300000000001</v>
      </c>
      <c r="O8" s="340">
        <v>-1.0772999999999999</v>
      </c>
      <c r="P8" s="340">
        <v>2.7885</v>
      </c>
      <c r="Q8" s="340">
        <v>5.3324999999999996</v>
      </c>
      <c r="R8" s="340">
        <v>7.5309999999999997</v>
      </c>
      <c r="S8" s="340">
        <v>8.2329000000000008</v>
      </c>
      <c r="T8" s="340">
        <v>6.6318999999999999</v>
      </c>
      <c r="U8" s="344">
        <v>6.4339000000000004</v>
      </c>
      <c r="V8" s="340">
        <v>6.3977000000000004</v>
      </c>
      <c r="W8" s="340">
        <v>7.2358000000000002</v>
      </c>
      <c r="X8" s="340">
        <v>7.3765999999999998</v>
      </c>
      <c r="Y8" s="371">
        <v>6.6284000000000001</v>
      </c>
      <c r="Z8" s="340">
        <v>6.7035</v>
      </c>
      <c r="AA8" s="340">
        <v>6.2380000000000004</v>
      </c>
      <c r="AB8" s="340">
        <v>7.2085999999999997</v>
      </c>
      <c r="AC8" s="340">
        <v>6.4790999999999999</v>
      </c>
      <c r="AD8" s="340">
        <v>6.4326999999999996</v>
      </c>
      <c r="AE8" s="340">
        <v>6.7603</v>
      </c>
      <c r="AF8" s="340">
        <v>7.2573999999999996</v>
      </c>
      <c r="AG8" s="568"/>
      <c r="AH8" s="338">
        <v>4</v>
      </c>
      <c r="AI8" s="338">
        <v>7</v>
      </c>
      <c r="AJ8" s="338">
        <v>9</v>
      </c>
      <c r="AK8" s="338">
        <v>12</v>
      </c>
      <c r="AL8" s="338">
        <v>8</v>
      </c>
      <c r="AM8" s="338">
        <v>13</v>
      </c>
      <c r="AN8" s="338">
        <v>19</v>
      </c>
      <c r="AO8" s="570">
        <v>12</v>
      </c>
      <c r="AP8" s="338">
        <v>15</v>
      </c>
      <c r="AQ8" s="338">
        <v>12</v>
      </c>
      <c r="AR8" s="338">
        <v>12</v>
      </c>
      <c r="AS8" s="338">
        <v>8</v>
      </c>
      <c r="AT8" s="338">
        <v>9</v>
      </c>
      <c r="AU8" s="338">
        <v>11</v>
      </c>
      <c r="AV8" s="338">
        <v>19</v>
      </c>
      <c r="AW8" s="338">
        <v>12</v>
      </c>
      <c r="AX8" s="338">
        <v>14</v>
      </c>
      <c r="AY8" s="338">
        <v>14</v>
      </c>
      <c r="AZ8" s="583"/>
      <c r="BA8" s="464">
        <v>13.13</v>
      </c>
      <c r="BB8" s="340">
        <v>86.19</v>
      </c>
      <c r="BC8" s="340" t="s">
        <v>430</v>
      </c>
      <c r="BD8" s="340" t="s">
        <v>430</v>
      </c>
      <c r="BE8" s="371" t="s">
        <v>430</v>
      </c>
      <c r="BF8" s="371">
        <v>0.68</v>
      </c>
      <c r="BG8" s="370"/>
      <c r="BH8" s="593">
        <v>0.68</v>
      </c>
      <c r="BI8" s="340">
        <v>64.11</v>
      </c>
      <c r="BJ8" s="340">
        <v>22.08</v>
      </c>
      <c r="BK8" s="340" t="s">
        <v>430</v>
      </c>
      <c r="BL8" s="340" t="s">
        <v>430</v>
      </c>
      <c r="BM8" s="371">
        <v>1.26</v>
      </c>
      <c r="BN8" s="371" t="s">
        <v>430</v>
      </c>
      <c r="BO8" s="371">
        <v>11.87</v>
      </c>
      <c r="BP8" s="371" t="s">
        <v>430</v>
      </c>
      <c r="BQ8" s="371" t="s">
        <v>430</v>
      </c>
      <c r="BR8" s="370"/>
      <c r="BS8" s="465">
        <v>3.6121618514448701</v>
      </c>
      <c r="BT8" s="340">
        <v>9.7236262138894496</v>
      </c>
      <c r="BU8" s="370"/>
      <c r="BV8" s="571" t="s">
        <v>555</v>
      </c>
    </row>
    <row r="9" spans="1:74" s="425" customFormat="1" x14ac:dyDescent="0.25">
      <c r="A9" s="337" t="s">
        <v>7709</v>
      </c>
      <c r="B9" s="370"/>
      <c r="C9" s="718">
        <v>41275</v>
      </c>
      <c r="D9" s="369"/>
      <c r="E9" s="338">
        <v>34606.699999999997</v>
      </c>
      <c r="F9" s="369"/>
      <c r="G9" s="339">
        <v>5183.5113000000001</v>
      </c>
      <c r="H9" s="370"/>
      <c r="I9" s="340">
        <v>0.46603</v>
      </c>
      <c r="J9" s="340">
        <v>6.94</v>
      </c>
      <c r="K9" s="340">
        <v>0.46603</v>
      </c>
      <c r="L9" s="340">
        <v>0.46603</v>
      </c>
      <c r="M9" s="361"/>
      <c r="N9" s="342">
        <v>-13.851100000000001</v>
      </c>
      <c r="O9" s="340">
        <v>-0.58960000000000001</v>
      </c>
      <c r="P9" s="340">
        <v>3.1417000000000002</v>
      </c>
      <c r="Q9" s="340">
        <v>5.5210999999999997</v>
      </c>
      <c r="R9" s="340">
        <v>7.4490999999999996</v>
      </c>
      <c r="S9" s="340">
        <v>8.2783999999999995</v>
      </c>
      <c r="T9" s="340">
        <v>6.8685</v>
      </c>
      <c r="U9" s="344">
        <v>6.5643000000000002</v>
      </c>
      <c r="V9" s="340">
        <v>6.5376000000000003</v>
      </c>
      <c r="W9" s="340">
        <v>7.3640999999999996</v>
      </c>
      <c r="X9" s="340">
        <v>7.5332999999999997</v>
      </c>
      <c r="Y9" s="371">
        <v>6.7869999999999999</v>
      </c>
      <c r="Z9" s="340">
        <v>6.0498000000000003</v>
      </c>
      <c r="AA9" s="340">
        <v>6.3776000000000002</v>
      </c>
      <c r="AB9" s="340">
        <v>7.3650000000000002</v>
      </c>
      <c r="AC9" s="340">
        <v>6.6524000000000001</v>
      </c>
      <c r="AD9" s="340">
        <v>6.5635000000000003</v>
      </c>
      <c r="AE9" s="340">
        <v>6.8518999999999997</v>
      </c>
      <c r="AF9" s="340">
        <v>6.7690999999999999</v>
      </c>
      <c r="AG9" s="568"/>
      <c r="AH9" s="338">
        <v>2</v>
      </c>
      <c r="AI9" s="338">
        <v>1</v>
      </c>
      <c r="AJ9" s="338">
        <v>3</v>
      </c>
      <c r="AK9" s="338">
        <v>4</v>
      </c>
      <c r="AL9" s="338">
        <v>14</v>
      </c>
      <c r="AM9" s="338">
        <v>6</v>
      </c>
      <c r="AN9" s="338">
        <v>4</v>
      </c>
      <c r="AO9" s="570">
        <v>3</v>
      </c>
      <c r="AP9" s="338">
        <v>2</v>
      </c>
      <c r="AQ9" s="338">
        <v>1</v>
      </c>
      <c r="AR9" s="338">
        <v>1</v>
      </c>
      <c r="AS9" s="338">
        <v>1</v>
      </c>
      <c r="AT9" s="338">
        <v>14</v>
      </c>
      <c r="AU9" s="338">
        <v>2</v>
      </c>
      <c r="AV9" s="338">
        <v>4</v>
      </c>
      <c r="AW9" s="338">
        <v>2</v>
      </c>
      <c r="AX9" s="338">
        <v>2</v>
      </c>
      <c r="AY9" s="338">
        <v>7</v>
      </c>
      <c r="AZ9" s="583"/>
      <c r="BA9" s="464">
        <v>14.48</v>
      </c>
      <c r="BB9" s="340">
        <v>85.33</v>
      </c>
      <c r="BC9" s="340" t="s">
        <v>430</v>
      </c>
      <c r="BD9" s="340" t="s">
        <v>430</v>
      </c>
      <c r="BE9" s="371" t="s">
        <v>430</v>
      </c>
      <c r="BF9" s="371">
        <v>0.19</v>
      </c>
      <c r="BG9" s="370"/>
      <c r="BH9" s="593">
        <v>0.19</v>
      </c>
      <c r="BI9" s="340">
        <v>58.7</v>
      </c>
      <c r="BJ9" s="340">
        <v>26.64</v>
      </c>
      <c r="BK9" s="340" t="s">
        <v>430</v>
      </c>
      <c r="BL9" s="340" t="s">
        <v>430</v>
      </c>
      <c r="BM9" s="371">
        <v>1.79</v>
      </c>
      <c r="BN9" s="371" t="s">
        <v>430</v>
      </c>
      <c r="BO9" s="371">
        <v>12.69</v>
      </c>
      <c r="BP9" s="371" t="s">
        <v>430</v>
      </c>
      <c r="BQ9" s="371" t="s">
        <v>430</v>
      </c>
      <c r="BR9" s="370"/>
      <c r="BS9" s="465">
        <v>3.3786989296621299</v>
      </c>
      <c r="BT9" s="340">
        <v>10.655916908934399</v>
      </c>
      <c r="BU9" s="370"/>
      <c r="BV9" s="571" t="s">
        <v>555</v>
      </c>
    </row>
    <row r="10" spans="1:74" s="428" customFormat="1" x14ac:dyDescent="0.25">
      <c r="A10" s="345" t="s">
        <v>7710</v>
      </c>
      <c r="B10" s="374"/>
      <c r="C10" s="719">
        <v>41275</v>
      </c>
      <c r="D10" s="373"/>
      <c r="E10" s="346">
        <v>33786.5</v>
      </c>
      <c r="F10" s="373"/>
      <c r="G10" s="347">
        <v>47.796799999999998</v>
      </c>
      <c r="H10" s="374"/>
      <c r="I10" s="348">
        <v>0.53</v>
      </c>
      <c r="J10" s="348">
        <v>6.89</v>
      </c>
      <c r="K10" s="348">
        <v>0.5</v>
      </c>
      <c r="L10" s="348">
        <v>0.53</v>
      </c>
      <c r="M10" s="362"/>
      <c r="N10" s="350">
        <v>-16.487400000000001</v>
      </c>
      <c r="O10" s="348">
        <v>-1.5526</v>
      </c>
      <c r="P10" s="348">
        <v>2.5649000000000002</v>
      </c>
      <c r="Q10" s="348">
        <v>5.2251000000000003</v>
      </c>
      <c r="R10" s="348">
        <v>7.3844000000000003</v>
      </c>
      <c r="S10" s="348">
        <v>8.0601000000000003</v>
      </c>
      <c r="T10" s="348">
        <v>6.5377000000000001</v>
      </c>
      <c r="U10" s="354">
        <v>6.3026</v>
      </c>
      <c r="V10" s="348">
        <v>6.3015999999999996</v>
      </c>
      <c r="W10" s="348">
        <v>7.1608999999999998</v>
      </c>
      <c r="X10" s="348">
        <v>7.3216000000000001</v>
      </c>
      <c r="Y10" s="375">
        <v>6.5930999999999997</v>
      </c>
      <c r="Z10" s="348">
        <v>6.7939999999999996</v>
      </c>
      <c r="AA10" s="348">
        <v>6.0933000000000002</v>
      </c>
      <c r="AB10" s="348">
        <v>7.1303999999999998</v>
      </c>
      <c r="AC10" s="348">
        <v>6.3452999999999999</v>
      </c>
      <c r="AD10" s="348">
        <v>6.3216000000000001</v>
      </c>
      <c r="AE10" s="348">
        <v>6.7295999999999996</v>
      </c>
      <c r="AF10" s="348">
        <v>7.4809000000000001</v>
      </c>
      <c r="AG10" s="569"/>
      <c r="AH10" s="346">
        <v>17</v>
      </c>
      <c r="AI10" s="346">
        <v>11</v>
      </c>
      <c r="AJ10" s="346">
        <v>12</v>
      </c>
      <c r="AK10" s="346">
        <v>18</v>
      </c>
      <c r="AL10" s="346">
        <v>18</v>
      </c>
      <c r="AM10" s="346">
        <v>20</v>
      </c>
      <c r="AN10" s="346">
        <v>21</v>
      </c>
      <c r="AO10" s="572">
        <v>21</v>
      </c>
      <c r="AP10" s="346">
        <v>21</v>
      </c>
      <c r="AQ10" s="346">
        <v>17</v>
      </c>
      <c r="AR10" s="346">
        <v>13</v>
      </c>
      <c r="AS10" s="346">
        <v>10</v>
      </c>
      <c r="AT10" s="346">
        <v>4</v>
      </c>
      <c r="AU10" s="346">
        <v>20</v>
      </c>
      <c r="AV10" s="346">
        <v>20</v>
      </c>
      <c r="AW10" s="346">
        <v>21</v>
      </c>
      <c r="AX10" s="346">
        <v>21</v>
      </c>
      <c r="AY10" s="346">
        <v>16</v>
      </c>
      <c r="AZ10" s="584"/>
      <c r="BA10" s="467">
        <v>13.97</v>
      </c>
      <c r="BB10" s="348">
        <v>85.3</v>
      </c>
      <c r="BC10" s="348" t="s">
        <v>430</v>
      </c>
      <c r="BD10" s="348" t="s">
        <v>430</v>
      </c>
      <c r="BE10" s="375" t="s">
        <v>430</v>
      </c>
      <c r="BF10" s="375">
        <v>0.73</v>
      </c>
      <c r="BG10" s="374"/>
      <c r="BH10" s="594">
        <v>0.73</v>
      </c>
      <c r="BI10" s="348">
        <v>58.99</v>
      </c>
      <c r="BJ10" s="348">
        <v>26.31</v>
      </c>
      <c r="BK10" s="348" t="s">
        <v>430</v>
      </c>
      <c r="BL10" s="348" t="s">
        <v>430</v>
      </c>
      <c r="BM10" s="375">
        <v>3.63</v>
      </c>
      <c r="BN10" s="375" t="s">
        <v>430</v>
      </c>
      <c r="BO10" s="375">
        <v>10.34</v>
      </c>
      <c r="BP10" s="375" t="s">
        <v>430</v>
      </c>
      <c r="BQ10" s="375" t="s">
        <v>430</v>
      </c>
      <c r="BR10" s="374"/>
      <c r="BS10" s="468">
        <v>4.2668600017067497</v>
      </c>
      <c r="BT10" s="348">
        <v>14.564824685825901</v>
      </c>
      <c r="BU10" s="374"/>
      <c r="BV10" s="430" t="s">
        <v>555</v>
      </c>
    </row>
    <row r="11" spans="1:74" s="428" customFormat="1" x14ac:dyDescent="0.25">
      <c r="A11" s="345" t="s">
        <v>7711</v>
      </c>
      <c r="B11" s="374"/>
      <c r="C11" s="719">
        <v>41274</v>
      </c>
      <c r="D11" s="373"/>
      <c r="E11" s="346">
        <v>33785.699999999997</v>
      </c>
      <c r="F11" s="373"/>
      <c r="G11" s="347">
        <v>6275.0333000000001</v>
      </c>
      <c r="H11" s="374"/>
      <c r="I11" s="348">
        <v>0.51507000000000003</v>
      </c>
      <c r="J11" s="348">
        <v>6.9776199999999999</v>
      </c>
      <c r="K11" s="348">
        <v>0.47855999999999999</v>
      </c>
      <c r="L11" s="348">
        <v>0.51214000000000004</v>
      </c>
      <c r="M11" s="362"/>
      <c r="N11" s="350">
        <v>-16.1052</v>
      </c>
      <c r="O11" s="348">
        <v>-1.6173999999999999</v>
      </c>
      <c r="P11" s="348">
        <v>2.5430000000000001</v>
      </c>
      <c r="Q11" s="348">
        <v>5.3334000000000001</v>
      </c>
      <c r="R11" s="348">
        <v>7.5065999999999997</v>
      </c>
      <c r="S11" s="348">
        <v>8.2248999999999999</v>
      </c>
      <c r="T11" s="348">
        <v>6.7546999999999997</v>
      </c>
      <c r="U11" s="354">
        <v>6.4962999999999997</v>
      </c>
      <c r="V11" s="348">
        <v>6.4428000000000001</v>
      </c>
      <c r="W11" s="348">
        <v>7.2596999999999996</v>
      </c>
      <c r="X11" s="348">
        <v>7.3918999999999997</v>
      </c>
      <c r="Y11" s="375">
        <v>6.657</v>
      </c>
      <c r="Z11" s="348">
        <v>6.7633000000000001</v>
      </c>
      <c r="AA11" s="348">
        <v>6.2351000000000001</v>
      </c>
      <c r="AB11" s="348">
        <v>7.2667000000000002</v>
      </c>
      <c r="AC11" s="348">
        <v>6.5686</v>
      </c>
      <c r="AD11" s="348">
        <v>6.4836999999999998</v>
      </c>
      <c r="AE11" s="348">
        <v>6.7401999999999997</v>
      </c>
      <c r="AF11" s="348">
        <v>7.3009000000000004</v>
      </c>
      <c r="AG11" s="569"/>
      <c r="AH11" s="346">
        <v>13</v>
      </c>
      <c r="AI11" s="346">
        <v>12</v>
      </c>
      <c r="AJ11" s="346">
        <v>16</v>
      </c>
      <c r="AK11" s="346">
        <v>11</v>
      </c>
      <c r="AL11" s="346">
        <v>9</v>
      </c>
      <c r="AM11" s="346">
        <v>14</v>
      </c>
      <c r="AN11" s="346">
        <v>10</v>
      </c>
      <c r="AO11" s="572">
        <v>7</v>
      </c>
      <c r="AP11" s="346">
        <v>8</v>
      </c>
      <c r="AQ11" s="346">
        <v>7</v>
      </c>
      <c r="AR11" s="346">
        <v>9</v>
      </c>
      <c r="AS11" s="346">
        <v>6</v>
      </c>
      <c r="AT11" s="346">
        <v>6</v>
      </c>
      <c r="AU11" s="346">
        <v>13</v>
      </c>
      <c r="AV11" s="346">
        <v>15</v>
      </c>
      <c r="AW11" s="346">
        <v>7</v>
      </c>
      <c r="AX11" s="346">
        <v>8</v>
      </c>
      <c r="AY11" s="346">
        <v>15</v>
      </c>
      <c r="AZ11" s="584"/>
      <c r="BA11" s="467">
        <v>12.36</v>
      </c>
      <c r="BB11" s="348">
        <v>86.79</v>
      </c>
      <c r="BC11" s="348" t="s">
        <v>430</v>
      </c>
      <c r="BD11" s="348" t="s">
        <v>430</v>
      </c>
      <c r="BE11" s="375" t="s">
        <v>430</v>
      </c>
      <c r="BF11" s="375">
        <v>0.85</v>
      </c>
      <c r="BG11" s="374"/>
      <c r="BH11" s="594">
        <v>0.85</v>
      </c>
      <c r="BI11" s="348">
        <v>58.12</v>
      </c>
      <c r="BJ11" s="348">
        <v>28.67</v>
      </c>
      <c r="BK11" s="348" t="s">
        <v>430</v>
      </c>
      <c r="BL11" s="348" t="s">
        <v>430</v>
      </c>
      <c r="BM11" s="375">
        <v>1.28</v>
      </c>
      <c r="BN11" s="375" t="s">
        <v>430</v>
      </c>
      <c r="BO11" s="375">
        <v>11.07</v>
      </c>
      <c r="BP11" s="375" t="s">
        <v>430</v>
      </c>
      <c r="BQ11" s="375" t="s">
        <v>430</v>
      </c>
      <c r="BR11" s="374"/>
      <c r="BS11" s="468">
        <v>3.6859665103685999</v>
      </c>
      <c r="BT11" s="348">
        <v>14.711029221471099</v>
      </c>
      <c r="BU11" s="374"/>
      <c r="BV11" s="430" t="s">
        <v>555</v>
      </c>
    </row>
    <row r="12" spans="1:74" s="428" customFormat="1" ht="11" x14ac:dyDescent="0.3">
      <c r="A12" s="841" t="s">
        <v>7712</v>
      </c>
      <c r="B12" s="847"/>
      <c r="C12" s="843">
        <v>41274</v>
      </c>
      <c r="D12" s="842"/>
      <c r="E12" s="844">
        <v>30405.7</v>
      </c>
      <c r="F12" s="842"/>
      <c r="G12" s="845">
        <v>4879.1098000000002</v>
      </c>
      <c r="H12" s="847"/>
      <c r="I12" s="846">
        <v>0.46</v>
      </c>
      <c r="J12" s="846">
        <v>6.92</v>
      </c>
      <c r="K12" s="846">
        <v>0.46</v>
      </c>
      <c r="L12" s="846">
        <v>0.46</v>
      </c>
      <c r="M12" s="851"/>
      <c r="N12" s="848">
        <v>-15.386200000000001</v>
      </c>
      <c r="O12" s="846">
        <v>-1.1609</v>
      </c>
      <c r="P12" s="846">
        <v>2.8169</v>
      </c>
      <c r="Q12" s="846">
        <v>5.3951000000000002</v>
      </c>
      <c r="R12" s="846">
        <v>7.4485999999999999</v>
      </c>
      <c r="S12" s="846">
        <v>8.2720000000000002</v>
      </c>
      <c r="T12" s="846">
        <v>6.7878999999999996</v>
      </c>
      <c r="U12" s="856">
        <v>6.5037000000000003</v>
      </c>
      <c r="V12" s="846">
        <v>6.4592000000000001</v>
      </c>
      <c r="W12" s="846">
        <v>7.2435999999999998</v>
      </c>
      <c r="X12" s="846">
        <v>7.3901000000000003</v>
      </c>
      <c r="Y12" s="852">
        <v>6.6445999999999996</v>
      </c>
      <c r="Z12" s="846">
        <v>6.6521999999999997</v>
      </c>
      <c r="AA12" s="846">
        <v>6.2687999999999997</v>
      </c>
      <c r="AB12" s="846">
        <v>7.2838000000000003</v>
      </c>
      <c r="AC12" s="846">
        <v>6.5808</v>
      </c>
      <c r="AD12" s="846">
        <v>6.4965999999999999</v>
      </c>
      <c r="AE12" s="846">
        <v>6.7222999999999997</v>
      </c>
      <c r="AF12" s="846">
        <v>7.2331000000000003</v>
      </c>
      <c r="AG12" s="931"/>
      <c r="AH12" s="844">
        <v>10</v>
      </c>
      <c r="AI12" s="844">
        <v>8</v>
      </c>
      <c r="AJ12" s="844">
        <v>7</v>
      </c>
      <c r="AK12" s="844">
        <v>9</v>
      </c>
      <c r="AL12" s="844">
        <v>15</v>
      </c>
      <c r="AM12" s="844">
        <v>8</v>
      </c>
      <c r="AN12" s="844">
        <v>8</v>
      </c>
      <c r="AO12" s="932">
        <v>6</v>
      </c>
      <c r="AP12" s="844">
        <v>6</v>
      </c>
      <c r="AQ12" s="844">
        <v>11</v>
      </c>
      <c r="AR12" s="844">
        <v>11</v>
      </c>
      <c r="AS12" s="844">
        <v>7</v>
      </c>
      <c r="AT12" s="844">
        <v>10</v>
      </c>
      <c r="AU12" s="844">
        <v>7</v>
      </c>
      <c r="AV12" s="844">
        <v>12</v>
      </c>
      <c r="AW12" s="844">
        <v>6</v>
      </c>
      <c r="AX12" s="844">
        <v>6</v>
      </c>
      <c r="AY12" s="844">
        <v>17</v>
      </c>
      <c r="AZ12" s="933"/>
      <c r="BA12" s="853">
        <v>14.84</v>
      </c>
      <c r="BB12" s="846">
        <v>84.29</v>
      </c>
      <c r="BC12" s="846" t="s">
        <v>430</v>
      </c>
      <c r="BD12" s="846" t="s">
        <v>430</v>
      </c>
      <c r="BE12" s="852" t="s">
        <v>430</v>
      </c>
      <c r="BF12" s="852">
        <v>0.87</v>
      </c>
      <c r="BG12" s="847"/>
      <c r="BH12" s="934">
        <v>0.87</v>
      </c>
      <c r="BI12" s="846">
        <v>62.2</v>
      </c>
      <c r="BJ12" s="846">
        <v>22.09</v>
      </c>
      <c r="BK12" s="846" t="s">
        <v>430</v>
      </c>
      <c r="BL12" s="846" t="s">
        <v>430</v>
      </c>
      <c r="BM12" s="852">
        <v>7.0000000000000007E-2</v>
      </c>
      <c r="BN12" s="852" t="s">
        <v>430</v>
      </c>
      <c r="BO12" s="852">
        <v>14.77</v>
      </c>
      <c r="BP12" s="852" t="s">
        <v>430</v>
      </c>
      <c r="BQ12" s="852" t="s">
        <v>430</v>
      </c>
      <c r="BR12" s="847"/>
      <c r="BS12" s="854">
        <v>0.47654272009530901</v>
      </c>
      <c r="BT12" s="846">
        <v>16.988953983397799</v>
      </c>
      <c r="BU12" s="847"/>
      <c r="BV12" s="892" t="s">
        <v>555</v>
      </c>
    </row>
    <row r="13" spans="1:74" s="428" customFormat="1" x14ac:dyDescent="0.25">
      <c r="A13" s="345" t="s">
        <v>7713</v>
      </c>
      <c r="B13" s="374"/>
      <c r="C13" s="719">
        <v>41274</v>
      </c>
      <c r="D13" s="373"/>
      <c r="E13" s="346">
        <v>31036.400000000001</v>
      </c>
      <c r="F13" s="373"/>
      <c r="G13" s="347">
        <v>403.47120000000001</v>
      </c>
      <c r="H13" s="374"/>
      <c r="I13" s="348">
        <v>0.49</v>
      </c>
      <c r="J13" s="348">
        <v>7.02</v>
      </c>
      <c r="K13" s="348">
        <v>0.48</v>
      </c>
      <c r="L13" s="348">
        <v>0.49</v>
      </c>
      <c r="M13" s="362"/>
      <c r="N13" s="350">
        <v>-14.821199999999999</v>
      </c>
      <c r="O13" s="348">
        <v>-0.95279999999999998</v>
      </c>
      <c r="P13" s="348">
        <v>3.0918999999999999</v>
      </c>
      <c r="Q13" s="348">
        <v>5.6904000000000003</v>
      </c>
      <c r="R13" s="348">
        <v>7.6345000000000001</v>
      </c>
      <c r="S13" s="348">
        <v>8.4457000000000004</v>
      </c>
      <c r="T13" s="348">
        <v>6.8708999999999998</v>
      </c>
      <c r="U13" s="354">
        <v>6.4539999999999997</v>
      </c>
      <c r="V13" s="348">
        <v>6.4402999999999997</v>
      </c>
      <c r="W13" s="348">
        <v>7.2483000000000004</v>
      </c>
      <c r="X13" s="348">
        <v>7.4192999999999998</v>
      </c>
      <c r="Y13" s="375">
        <v>6.6919000000000004</v>
      </c>
      <c r="Z13" s="348">
        <v>6.8417000000000003</v>
      </c>
      <c r="AA13" s="348">
        <v>6.4279000000000002</v>
      </c>
      <c r="AB13" s="348">
        <v>7.4084000000000003</v>
      </c>
      <c r="AC13" s="348">
        <v>6.5365000000000002</v>
      </c>
      <c r="AD13" s="348">
        <v>6.4630999999999998</v>
      </c>
      <c r="AE13" s="348">
        <v>7.0094000000000003</v>
      </c>
      <c r="AF13" s="348">
        <v>7.3872</v>
      </c>
      <c r="AG13" s="569"/>
      <c r="AH13" s="346">
        <v>5</v>
      </c>
      <c r="AI13" s="346">
        <v>5</v>
      </c>
      <c r="AJ13" s="346">
        <v>4</v>
      </c>
      <c r="AK13" s="346">
        <v>1</v>
      </c>
      <c r="AL13" s="346">
        <v>1</v>
      </c>
      <c r="AM13" s="346">
        <v>1</v>
      </c>
      <c r="AN13" s="346">
        <v>3</v>
      </c>
      <c r="AO13" s="572">
        <v>11</v>
      </c>
      <c r="AP13" s="346">
        <v>9</v>
      </c>
      <c r="AQ13" s="346">
        <v>9</v>
      </c>
      <c r="AR13" s="346">
        <v>4</v>
      </c>
      <c r="AS13" s="346">
        <v>4</v>
      </c>
      <c r="AT13" s="346">
        <v>1</v>
      </c>
      <c r="AU13" s="346">
        <v>1</v>
      </c>
      <c r="AV13" s="346">
        <v>3</v>
      </c>
      <c r="AW13" s="346">
        <v>9</v>
      </c>
      <c r="AX13" s="346">
        <v>10</v>
      </c>
      <c r="AY13" s="346">
        <v>2</v>
      </c>
      <c r="AZ13" s="584"/>
      <c r="BA13" s="467">
        <v>12.63</v>
      </c>
      <c r="BB13" s="348">
        <v>87</v>
      </c>
      <c r="BC13" s="348" t="s">
        <v>430</v>
      </c>
      <c r="BD13" s="348" t="s">
        <v>430</v>
      </c>
      <c r="BE13" s="375" t="s">
        <v>430</v>
      </c>
      <c r="BF13" s="375">
        <v>0.36</v>
      </c>
      <c r="BG13" s="374"/>
      <c r="BH13" s="594">
        <v>0.36</v>
      </c>
      <c r="BI13" s="348">
        <v>62.07</v>
      </c>
      <c r="BJ13" s="348">
        <v>24.94</v>
      </c>
      <c r="BK13" s="348" t="s">
        <v>430</v>
      </c>
      <c r="BL13" s="348" t="s">
        <v>430</v>
      </c>
      <c r="BM13" s="375">
        <v>7.46</v>
      </c>
      <c r="BN13" s="375" t="s">
        <v>430</v>
      </c>
      <c r="BO13" s="375">
        <v>5.17</v>
      </c>
      <c r="BP13" s="375" t="s">
        <v>430</v>
      </c>
      <c r="BQ13" s="375" t="s">
        <v>430</v>
      </c>
      <c r="BR13" s="374"/>
      <c r="BS13" s="468">
        <v>2.2275921491089599</v>
      </c>
      <c r="BT13" s="348">
        <v>17.873567682850599</v>
      </c>
      <c r="BU13" s="374"/>
      <c r="BV13" s="430" t="s">
        <v>555</v>
      </c>
    </row>
    <row r="14" spans="1:74" s="428" customFormat="1" x14ac:dyDescent="0.25">
      <c r="A14" s="345" t="s">
        <v>7714</v>
      </c>
      <c r="B14" s="374"/>
      <c r="C14" s="719">
        <v>41275</v>
      </c>
      <c r="D14" s="373"/>
      <c r="E14" s="346">
        <v>25134.6</v>
      </c>
      <c r="F14" s="373"/>
      <c r="G14" s="347">
        <v>4525.1711999999998</v>
      </c>
      <c r="H14" s="374"/>
      <c r="I14" s="348">
        <v>0.50958999999999999</v>
      </c>
      <c r="J14" s="348">
        <v>6.97</v>
      </c>
      <c r="K14" s="348">
        <v>0.47397</v>
      </c>
      <c r="L14" s="348">
        <v>0.50685000000000002</v>
      </c>
      <c r="M14" s="362"/>
      <c r="N14" s="350">
        <v>-16.344100000000001</v>
      </c>
      <c r="O14" s="348">
        <v>-1.8541000000000001</v>
      </c>
      <c r="P14" s="348">
        <v>2.4845000000000002</v>
      </c>
      <c r="Q14" s="348">
        <v>5.3250000000000002</v>
      </c>
      <c r="R14" s="348">
        <v>7.4913999999999996</v>
      </c>
      <c r="S14" s="348">
        <v>8.2501999999999995</v>
      </c>
      <c r="T14" s="348">
        <v>6.7362000000000002</v>
      </c>
      <c r="U14" s="354">
        <v>6.4272999999999998</v>
      </c>
      <c r="V14" s="348">
        <v>6.4122000000000003</v>
      </c>
      <c r="W14" s="348">
        <v>7.2640000000000002</v>
      </c>
      <c r="X14" s="348">
        <v>7.4217000000000004</v>
      </c>
      <c r="Y14" s="375">
        <v>6.7049000000000003</v>
      </c>
      <c r="Z14" s="348">
        <v>6.7561</v>
      </c>
      <c r="AA14" s="348">
        <v>6.2375999999999996</v>
      </c>
      <c r="AB14" s="348">
        <v>7.3074000000000003</v>
      </c>
      <c r="AC14" s="348">
        <v>6.4923000000000002</v>
      </c>
      <c r="AD14" s="348">
        <v>6.4389000000000003</v>
      </c>
      <c r="AE14" s="348">
        <v>6.8128000000000002</v>
      </c>
      <c r="AF14" s="348">
        <v>7.3037000000000001</v>
      </c>
      <c r="AG14" s="569"/>
      <c r="AH14" s="346">
        <v>15</v>
      </c>
      <c r="AI14" s="346">
        <v>17</v>
      </c>
      <c r="AJ14" s="346">
        <v>18</v>
      </c>
      <c r="AK14" s="346">
        <v>14</v>
      </c>
      <c r="AL14" s="346">
        <v>12</v>
      </c>
      <c r="AM14" s="346">
        <v>11</v>
      </c>
      <c r="AN14" s="346">
        <v>12</v>
      </c>
      <c r="AO14" s="572">
        <v>13</v>
      </c>
      <c r="AP14" s="346">
        <v>14</v>
      </c>
      <c r="AQ14" s="346">
        <v>6</v>
      </c>
      <c r="AR14" s="346">
        <v>3</v>
      </c>
      <c r="AS14" s="346">
        <v>2</v>
      </c>
      <c r="AT14" s="346">
        <v>7</v>
      </c>
      <c r="AU14" s="346">
        <v>12</v>
      </c>
      <c r="AV14" s="346">
        <v>9</v>
      </c>
      <c r="AW14" s="346">
        <v>11</v>
      </c>
      <c r="AX14" s="346">
        <v>13</v>
      </c>
      <c r="AY14" s="346">
        <v>11</v>
      </c>
      <c r="AZ14" s="584"/>
      <c r="BA14" s="467">
        <v>12.67</v>
      </c>
      <c r="BB14" s="348">
        <v>85.22</v>
      </c>
      <c r="BC14" s="348" t="s">
        <v>430</v>
      </c>
      <c r="BD14" s="348" t="s">
        <v>430</v>
      </c>
      <c r="BE14" s="375" t="s">
        <v>430</v>
      </c>
      <c r="BF14" s="375">
        <v>2.11</v>
      </c>
      <c r="BG14" s="374"/>
      <c r="BH14" s="594">
        <v>2.1</v>
      </c>
      <c r="BI14" s="348">
        <v>60.3</v>
      </c>
      <c r="BJ14" s="348">
        <v>24.92</v>
      </c>
      <c r="BK14" s="348" t="s">
        <v>430</v>
      </c>
      <c r="BL14" s="348" t="s">
        <v>430</v>
      </c>
      <c r="BM14" s="375">
        <v>5.22</v>
      </c>
      <c r="BN14" s="375" t="s">
        <v>430</v>
      </c>
      <c r="BO14" s="375">
        <v>7.45</v>
      </c>
      <c r="BP14" s="375" t="s">
        <v>430</v>
      </c>
      <c r="BQ14" s="375" t="s">
        <v>430</v>
      </c>
      <c r="BR14" s="374"/>
      <c r="BS14" s="468">
        <v>1.03797552968861</v>
      </c>
      <c r="BT14" s="348">
        <v>12.418620376274401</v>
      </c>
      <c r="BU14" s="374"/>
      <c r="BV14" s="430" t="s">
        <v>555</v>
      </c>
    </row>
    <row r="15" spans="1:74" s="428" customFormat="1" x14ac:dyDescent="0.25">
      <c r="A15" s="345" t="s">
        <v>7715</v>
      </c>
      <c r="B15" s="374"/>
      <c r="C15" s="719">
        <v>43683</v>
      </c>
      <c r="D15" s="373"/>
      <c r="E15" s="346">
        <v>22516.7</v>
      </c>
      <c r="F15" s="373"/>
      <c r="G15" s="347">
        <v>1555.3842999999999</v>
      </c>
      <c r="H15" s="374"/>
      <c r="I15" s="348">
        <v>0.50410999999999995</v>
      </c>
      <c r="J15" s="348">
        <v>6.94</v>
      </c>
      <c r="K15" s="348">
        <v>0.46849000000000002</v>
      </c>
      <c r="L15" s="348">
        <v>0.50410999999999995</v>
      </c>
      <c r="M15" s="362"/>
      <c r="N15" s="350">
        <v>-14.8766</v>
      </c>
      <c r="O15" s="348">
        <v>-0.98240000000000005</v>
      </c>
      <c r="P15" s="348">
        <v>2.9550999999999998</v>
      </c>
      <c r="Q15" s="348">
        <v>5.4964000000000004</v>
      </c>
      <c r="R15" s="348">
        <v>7.6201999999999996</v>
      </c>
      <c r="S15" s="348">
        <v>8.2728999999999999</v>
      </c>
      <c r="T15" s="348">
        <v>6.7960000000000003</v>
      </c>
      <c r="U15" s="354">
        <v>6.5263</v>
      </c>
      <c r="V15" s="348">
        <v>6.4962</v>
      </c>
      <c r="W15" s="348">
        <v>7.3117999999999999</v>
      </c>
      <c r="X15" s="348">
        <v>7.4539999999999997</v>
      </c>
      <c r="Y15" s="375">
        <v>6.7008000000000001</v>
      </c>
      <c r="Z15" s="348" t="s">
        <v>430</v>
      </c>
      <c r="AA15" s="348">
        <v>6.3148999999999997</v>
      </c>
      <c r="AB15" s="348">
        <v>7.3411</v>
      </c>
      <c r="AC15" s="348">
        <v>6.5907999999999998</v>
      </c>
      <c r="AD15" s="348">
        <v>6.5286999999999997</v>
      </c>
      <c r="AE15" s="348">
        <v>6.9543999999999997</v>
      </c>
      <c r="AF15" s="348">
        <v>6.4718999999999998</v>
      </c>
      <c r="AG15" s="569"/>
      <c r="AH15" s="346">
        <v>6</v>
      </c>
      <c r="AI15" s="346">
        <v>6</v>
      </c>
      <c r="AJ15" s="346">
        <v>6</v>
      </c>
      <c r="AK15" s="346">
        <v>6</v>
      </c>
      <c r="AL15" s="346">
        <v>2</v>
      </c>
      <c r="AM15" s="346">
        <v>7</v>
      </c>
      <c r="AN15" s="346">
        <v>7</v>
      </c>
      <c r="AO15" s="572">
        <v>4</v>
      </c>
      <c r="AP15" s="346">
        <v>4</v>
      </c>
      <c r="AQ15" s="346">
        <v>2</v>
      </c>
      <c r="AR15" s="346">
        <v>2</v>
      </c>
      <c r="AS15" s="346">
        <v>3</v>
      </c>
      <c r="AT15" s="346" t="s">
        <v>430</v>
      </c>
      <c r="AU15" s="346">
        <v>4</v>
      </c>
      <c r="AV15" s="346">
        <v>6</v>
      </c>
      <c r="AW15" s="346">
        <v>5</v>
      </c>
      <c r="AX15" s="346">
        <v>4</v>
      </c>
      <c r="AY15" s="346">
        <v>3</v>
      </c>
      <c r="AZ15" s="584"/>
      <c r="BA15" s="467">
        <v>9.5299999999999994</v>
      </c>
      <c r="BB15" s="348">
        <v>86.03</v>
      </c>
      <c r="BC15" s="348" t="s">
        <v>430</v>
      </c>
      <c r="BD15" s="348" t="s">
        <v>430</v>
      </c>
      <c r="BE15" s="375" t="s">
        <v>430</v>
      </c>
      <c r="BF15" s="375">
        <v>4.4400000000000004</v>
      </c>
      <c r="BG15" s="374"/>
      <c r="BH15" s="594">
        <v>4.4400000000000004</v>
      </c>
      <c r="BI15" s="348">
        <v>60.76</v>
      </c>
      <c r="BJ15" s="348">
        <v>25.27</v>
      </c>
      <c r="BK15" s="348" t="s">
        <v>430</v>
      </c>
      <c r="BL15" s="348" t="s">
        <v>430</v>
      </c>
      <c r="BM15" s="375">
        <v>6.15</v>
      </c>
      <c r="BN15" s="375" t="s">
        <v>430</v>
      </c>
      <c r="BO15" s="375">
        <v>3.38</v>
      </c>
      <c r="BP15" s="375" t="s">
        <v>430</v>
      </c>
      <c r="BQ15" s="375" t="s">
        <v>430</v>
      </c>
      <c r="BR15" s="374"/>
      <c r="BS15" s="468">
        <v>1.2344387000000001</v>
      </c>
      <c r="BT15" s="348">
        <v>11.32964913</v>
      </c>
      <c r="BU15" s="374"/>
      <c r="BV15" s="430" t="s">
        <v>555</v>
      </c>
    </row>
    <row r="16" spans="1:74" s="428" customFormat="1" x14ac:dyDescent="0.25">
      <c r="A16" s="345" t="s">
        <v>7716</v>
      </c>
      <c r="B16" s="374"/>
      <c r="C16" s="719">
        <v>41275</v>
      </c>
      <c r="D16" s="373"/>
      <c r="E16" s="346">
        <v>19997.099999999999</v>
      </c>
      <c r="F16" s="373"/>
      <c r="G16" s="347">
        <v>3358.6518999999998</v>
      </c>
      <c r="H16" s="374"/>
      <c r="I16" s="348">
        <v>0.46027000000000001</v>
      </c>
      <c r="J16" s="348">
        <v>6.92</v>
      </c>
      <c r="K16" s="348">
        <v>0.46027000000000001</v>
      </c>
      <c r="L16" s="348">
        <v>0.46027000000000001</v>
      </c>
      <c r="M16" s="362"/>
      <c r="N16" s="350">
        <v>-15.171200000000001</v>
      </c>
      <c r="O16" s="348">
        <v>-1.3521000000000001</v>
      </c>
      <c r="P16" s="348">
        <v>2.8125</v>
      </c>
      <c r="Q16" s="348">
        <v>5.4688999999999997</v>
      </c>
      <c r="R16" s="348">
        <v>7.5388000000000002</v>
      </c>
      <c r="S16" s="348">
        <v>8.2407000000000004</v>
      </c>
      <c r="T16" s="348">
        <v>6.7041000000000004</v>
      </c>
      <c r="U16" s="354">
        <v>6.4253999999999998</v>
      </c>
      <c r="V16" s="348">
        <v>6.4123000000000001</v>
      </c>
      <c r="W16" s="348">
        <v>7.2454000000000001</v>
      </c>
      <c r="X16" s="348">
        <v>7.3909000000000002</v>
      </c>
      <c r="Y16" s="375">
        <v>6.6665000000000001</v>
      </c>
      <c r="Z16" s="348">
        <v>6.7298</v>
      </c>
      <c r="AA16" s="348">
        <v>6.2766999999999999</v>
      </c>
      <c r="AB16" s="348">
        <v>7.2617000000000003</v>
      </c>
      <c r="AC16" s="348">
        <v>6.4683999999999999</v>
      </c>
      <c r="AD16" s="348">
        <v>6.4396000000000004</v>
      </c>
      <c r="AE16" s="348">
        <v>6.8483999999999998</v>
      </c>
      <c r="AF16" s="348">
        <v>7.2872000000000003</v>
      </c>
      <c r="AG16" s="569"/>
      <c r="AH16" s="346">
        <v>8</v>
      </c>
      <c r="AI16" s="346">
        <v>9</v>
      </c>
      <c r="AJ16" s="346">
        <v>8</v>
      </c>
      <c r="AK16" s="346">
        <v>7</v>
      </c>
      <c r="AL16" s="346">
        <v>7</v>
      </c>
      <c r="AM16" s="346">
        <v>12</v>
      </c>
      <c r="AN16" s="346">
        <v>14</v>
      </c>
      <c r="AO16" s="572">
        <v>14</v>
      </c>
      <c r="AP16" s="346">
        <v>13</v>
      </c>
      <c r="AQ16" s="346">
        <v>10</v>
      </c>
      <c r="AR16" s="346">
        <v>10</v>
      </c>
      <c r="AS16" s="346">
        <v>5</v>
      </c>
      <c r="AT16" s="346">
        <v>8</v>
      </c>
      <c r="AU16" s="346">
        <v>6</v>
      </c>
      <c r="AV16" s="346">
        <v>16</v>
      </c>
      <c r="AW16" s="346">
        <v>15</v>
      </c>
      <c r="AX16" s="346">
        <v>12</v>
      </c>
      <c r="AY16" s="346">
        <v>8</v>
      </c>
      <c r="AZ16" s="584"/>
      <c r="BA16" s="467">
        <v>10.3</v>
      </c>
      <c r="BB16" s="348">
        <v>86.15</v>
      </c>
      <c r="BC16" s="348" t="s">
        <v>430</v>
      </c>
      <c r="BD16" s="348" t="s">
        <v>430</v>
      </c>
      <c r="BE16" s="375" t="s">
        <v>430</v>
      </c>
      <c r="BF16" s="375">
        <v>3.55</v>
      </c>
      <c r="BG16" s="374"/>
      <c r="BH16" s="594">
        <v>3.55</v>
      </c>
      <c r="BI16" s="348">
        <v>62.72</v>
      </c>
      <c r="BJ16" s="348">
        <v>23.43</v>
      </c>
      <c r="BK16" s="348" t="s">
        <v>430</v>
      </c>
      <c r="BL16" s="348" t="s">
        <v>430</v>
      </c>
      <c r="BM16" s="375">
        <v>1.76</v>
      </c>
      <c r="BN16" s="375" t="s">
        <v>430</v>
      </c>
      <c r="BO16" s="375">
        <v>8.5399999999999991</v>
      </c>
      <c r="BP16" s="375" t="s">
        <v>430</v>
      </c>
      <c r="BQ16" s="375" t="s">
        <v>430</v>
      </c>
      <c r="BR16" s="374"/>
      <c r="BS16" s="468">
        <v>2.0423015200000001</v>
      </c>
      <c r="BT16" s="348">
        <v>13.055340640000001</v>
      </c>
      <c r="BU16" s="374"/>
      <c r="BV16" s="430" t="s">
        <v>555</v>
      </c>
    </row>
    <row r="17" spans="1:74" s="428" customFormat="1" x14ac:dyDescent="0.25">
      <c r="A17" s="345" t="s">
        <v>7717</v>
      </c>
      <c r="B17" s="374"/>
      <c r="C17" s="719">
        <v>41275</v>
      </c>
      <c r="D17" s="373"/>
      <c r="E17" s="346">
        <v>15592.9</v>
      </c>
      <c r="F17" s="373"/>
      <c r="G17" s="347">
        <v>47.017400000000002</v>
      </c>
      <c r="H17" s="374"/>
      <c r="I17" s="348">
        <v>0.51780999999999999</v>
      </c>
      <c r="J17" s="348">
        <v>6.84</v>
      </c>
      <c r="K17" s="348">
        <v>0.51780999999999999</v>
      </c>
      <c r="L17" s="348">
        <v>0.51780999999999999</v>
      </c>
      <c r="M17" s="362"/>
      <c r="N17" s="350">
        <v>-16.915700000000001</v>
      </c>
      <c r="O17" s="348">
        <v>-1.7335</v>
      </c>
      <c r="P17" s="348">
        <v>2.5076000000000001</v>
      </c>
      <c r="Q17" s="348">
        <v>5.2952000000000004</v>
      </c>
      <c r="R17" s="348">
        <v>7.5406000000000004</v>
      </c>
      <c r="S17" s="348">
        <v>8.2809000000000008</v>
      </c>
      <c r="T17" s="348">
        <v>6.8136000000000001</v>
      </c>
      <c r="U17" s="354">
        <v>6.5681000000000003</v>
      </c>
      <c r="V17" s="348">
        <v>6.5202999999999998</v>
      </c>
      <c r="W17" s="348">
        <v>7.3102999999999998</v>
      </c>
      <c r="X17" s="348">
        <v>7.4127000000000001</v>
      </c>
      <c r="Y17" s="375">
        <v>6.6097999999999999</v>
      </c>
      <c r="Z17" s="348">
        <v>6.5090000000000003</v>
      </c>
      <c r="AA17" s="348">
        <v>6.2043999999999997</v>
      </c>
      <c r="AB17" s="348">
        <v>7.2785000000000002</v>
      </c>
      <c r="AC17" s="348">
        <v>6.6235999999999997</v>
      </c>
      <c r="AD17" s="348">
        <v>6.5597000000000003</v>
      </c>
      <c r="AE17" s="348">
        <v>6.7984999999999998</v>
      </c>
      <c r="AF17" s="348">
        <v>7.2112999999999996</v>
      </c>
      <c r="AG17" s="569"/>
      <c r="AH17" s="346">
        <v>19</v>
      </c>
      <c r="AI17" s="346">
        <v>14</v>
      </c>
      <c r="AJ17" s="346">
        <v>17</v>
      </c>
      <c r="AK17" s="346">
        <v>17</v>
      </c>
      <c r="AL17" s="346">
        <v>6</v>
      </c>
      <c r="AM17" s="346">
        <v>4</v>
      </c>
      <c r="AN17" s="346">
        <v>5</v>
      </c>
      <c r="AO17" s="572">
        <v>2</v>
      </c>
      <c r="AP17" s="346">
        <v>3</v>
      </c>
      <c r="AQ17" s="346">
        <v>3</v>
      </c>
      <c r="AR17" s="346">
        <v>5</v>
      </c>
      <c r="AS17" s="346">
        <v>9</v>
      </c>
      <c r="AT17" s="346">
        <v>12</v>
      </c>
      <c r="AU17" s="346">
        <v>15</v>
      </c>
      <c r="AV17" s="346">
        <v>13</v>
      </c>
      <c r="AW17" s="346">
        <v>3</v>
      </c>
      <c r="AX17" s="346">
        <v>3</v>
      </c>
      <c r="AY17" s="346">
        <v>13</v>
      </c>
      <c r="AZ17" s="584"/>
      <c r="BA17" s="467">
        <v>12.9</v>
      </c>
      <c r="BB17" s="348">
        <v>85.12</v>
      </c>
      <c r="BC17" s="348" t="s">
        <v>430</v>
      </c>
      <c r="BD17" s="348" t="s">
        <v>430</v>
      </c>
      <c r="BE17" s="375" t="s">
        <v>430</v>
      </c>
      <c r="BF17" s="375">
        <v>1.98</v>
      </c>
      <c r="BG17" s="374"/>
      <c r="BH17" s="594">
        <v>1.97</v>
      </c>
      <c r="BI17" s="348">
        <v>64.28</v>
      </c>
      <c r="BJ17" s="348">
        <v>20.84</v>
      </c>
      <c r="BK17" s="348" t="s">
        <v>430</v>
      </c>
      <c r="BL17" s="348" t="s">
        <v>430</v>
      </c>
      <c r="BM17" s="375">
        <v>9.85</v>
      </c>
      <c r="BN17" s="375" t="s">
        <v>430</v>
      </c>
      <c r="BO17" s="375">
        <v>3.05</v>
      </c>
      <c r="BP17" s="375" t="s">
        <v>430</v>
      </c>
      <c r="BQ17" s="375" t="s">
        <v>430</v>
      </c>
      <c r="BR17" s="374"/>
      <c r="BS17" s="468">
        <v>2.5559731402555999</v>
      </c>
      <c r="BT17" s="348">
        <v>14.536211271453601</v>
      </c>
      <c r="BU17" s="374"/>
      <c r="BV17" s="430" t="s">
        <v>555</v>
      </c>
    </row>
    <row r="18" spans="1:74" s="428" customFormat="1" x14ac:dyDescent="0.25">
      <c r="A18" s="345" t="s">
        <v>7718</v>
      </c>
      <c r="B18" s="374"/>
      <c r="C18" s="719">
        <v>41275</v>
      </c>
      <c r="D18" s="373"/>
      <c r="E18" s="346">
        <v>10624.1</v>
      </c>
      <c r="F18" s="373"/>
      <c r="G18" s="347">
        <v>58.373600000000003</v>
      </c>
      <c r="H18" s="374"/>
      <c r="I18" s="348">
        <v>0</v>
      </c>
      <c r="J18" s="348">
        <v>7.08</v>
      </c>
      <c r="K18" s="348">
        <v>0.52</v>
      </c>
      <c r="L18" s="348">
        <v>0.55000000000000004</v>
      </c>
      <c r="M18" s="362"/>
      <c r="N18" s="350">
        <v>-16.1252</v>
      </c>
      <c r="O18" s="348">
        <v>-1.8755999999999999</v>
      </c>
      <c r="P18" s="348">
        <v>2.5470000000000002</v>
      </c>
      <c r="Q18" s="348">
        <v>5.3167999999999997</v>
      </c>
      <c r="R18" s="348">
        <v>7.5759999999999996</v>
      </c>
      <c r="S18" s="348">
        <v>8.4135000000000009</v>
      </c>
      <c r="T18" s="348">
        <v>6.8967999999999998</v>
      </c>
      <c r="U18" s="354">
        <v>6.5096999999999996</v>
      </c>
      <c r="V18" s="348">
        <v>6.4875999999999996</v>
      </c>
      <c r="W18" s="348">
        <v>7.0903</v>
      </c>
      <c r="X18" s="348">
        <v>7.2445000000000004</v>
      </c>
      <c r="Y18" s="375">
        <v>6.3975</v>
      </c>
      <c r="Z18" s="348">
        <v>6.4527000000000001</v>
      </c>
      <c r="AA18" s="348">
        <v>6.2492999999999999</v>
      </c>
      <c r="AB18" s="348">
        <v>7.4756</v>
      </c>
      <c r="AC18" s="348">
        <v>6.5941000000000001</v>
      </c>
      <c r="AD18" s="348">
        <v>6.5138999999999996</v>
      </c>
      <c r="AE18" s="348">
        <v>6.8852000000000002</v>
      </c>
      <c r="AF18" s="348">
        <v>7.0016999999999996</v>
      </c>
      <c r="AG18" s="569"/>
      <c r="AH18" s="346">
        <v>14</v>
      </c>
      <c r="AI18" s="346">
        <v>18</v>
      </c>
      <c r="AJ18" s="346">
        <v>15</v>
      </c>
      <c r="AK18" s="346">
        <v>15</v>
      </c>
      <c r="AL18" s="346">
        <v>3</v>
      </c>
      <c r="AM18" s="346">
        <v>2</v>
      </c>
      <c r="AN18" s="346">
        <v>2</v>
      </c>
      <c r="AO18" s="572">
        <v>5</v>
      </c>
      <c r="AP18" s="346">
        <v>5</v>
      </c>
      <c r="AQ18" s="346">
        <v>19</v>
      </c>
      <c r="AR18" s="346">
        <v>18</v>
      </c>
      <c r="AS18" s="346">
        <v>17</v>
      </c>
      <c r="AT18" s="346">
        <v>13</v>
      </c>
      <c r="AU18" s="346">
        <v>10</v>
      </c>
      <c r="AV18" s="346">
        <v>1</v>
      </c>
      <c r="AW18" s="346">
        <v>4</v>
      </c>
      <c r="AX18" s="346">
        <v>5</v>
      </c>
      <c r="AY18" s="346">
        <v>5</v>
      </c>
      <c r="AZ18" s="584"/>
      <c r="BA18" s="467">
        <v>14.31</v>
      </c>
      <c r="BB18" s="348">
        <v>91.08</v>
      </c>
      <c r="BC18" s="348" t="s">
        <v>430</v>
      </c>
      <c r="BD18" s="348" t="s">
        <v>430</v>
      </c>
      <c r="BE18" s="375" t="s">
        <v>430</v>
      </c>
      <c r="BF18" s="375">
        <v>-5.39</v>
      </c>
      <c r="BG18" s="374"/>
      <c r="BH18" s="594">
        <v>-5.39</v>
      </c>
      <c r="BI18" s="348">
        <v>68.72</v>
      </c>
      <c r="BJ18" s="348">
        <v>22.36</v>
      </c>
      <c r="BK18" s="348" t="s">
        <v>430</v>
      </c>
      <c r="BL18" s="348" t="s">
        <v>430</v>
      </c>
      <c r="BM18" s="375">
        <v>7.2</v>
      </c>
      <c r="BN18" s="375" t="s">
        <v>430</v>
      </c>
      <c r="BO18" s="375">
        <v>7.12</v>
      </c>
      <c r="BP18" s="375" t="s">
        <v>430</v>
      </c>
      <c r="BQ18" s="375" t="s">
        <v>430</v>
      </c>
      <c r="BR18" s="374"/>
      <c r="BS18" s="468" t="s">
        <v>430</v>
      </c>
      <c r="BT18" s="348">
        <v>15.6960584515696</v>
      </c>
      <c r="BU18" s="374"/>
      <c r="BV18" s="430" t="s">
        <v>555</v>
      </c>
    </row>
    <row r="19" spans="1:74" s="428" customFormat="1" x14ac:dyDescent="0.25">
      <c r="A19" s="345" t="s">
        <v>7719</v>
      </c>
      <c r="B19" s="374"/>
      <c r="C19" s="719">
        <v>41275</v>
      </c>
      <c r="D19" s="373"/>
      <c r="E19" s="346">
        <v>7308.73</v>
      </c>
      <c r="F19" s="373"/>
      <c r="G19" s="347">
        <v>29.7728</v>
      </c>
      <c r="H19" s="374"/>
      <c r="I19" s="348">
        <v>0.51219000000000003</v>
      </c>
      <c r="J19" s="348">
        <v>6.88</v>
      </c>
      <c r="K19" s="348">
        <v>0.49296000000000001</v>
      </c>
      <c r="L19" s="348">
        <v>0.51192000000000004</v>
      </c>
      <c r="M19" s="362"/>
      <c r="N19" s="350">
        <v>-16.787800000000001</v>
      </c>
      <c r="O19" s="348">
        <v>-1.7568999999999999</v>
      </c>
      <c r="P19" s="348">
        <v>2.6284000000000001</v>
      </c>
      <c r="Q19" s="348">
        <v>5.3437999999999999</v>
      </c>
      <c r="R19" s="348">
        <v>7.4619999999999997</v>
      </c>
      <c r="S19" s="348">
        <v>8.2695000000000007</v>
      </c>
      <c r="T19" s="348">
        <v>6.6661000000000001</v>
      </c>
      <c r="U19" s="354">
        <v>6.3883000000000001</v>
      </c>
      <c r="V19" s="348">
        <v>6.3750999999999998</v>
      </c>
      <c r="W19" s="348">
        <v>7.1836000000000002</v>
      </c>
      <c r="X19" s="348">
        <v>7.3098999999999998</v>
      </c>
      <c r="Y19" s="375">
        <v>6.4823000000000004</v>
      </c>
      <c r="Z19" s="348">
        <v>6.8384</v>
      </c>
      <c r="AA19" s="348">
        <v>6.1704999999999997</v>
      </c>
      <c r="AB19" s="348">
        <v>7.2744999999999997</v>
      </c>
      <c r="AC19" s="348">
        <v>6.4360999999999997</v>
      </c>
      <c r="AD19" s="348">
        <v>6.3996000000000004</v>
      </c>
      <c r="AE19" s="348">
        <v>6.8170999999999999</v>
      </c>
      <c r="AF19" s="348">
        <v>7.4100999999999999</v>
      </c>
      <c r="AG19" s="569"/>
      <c r="AH19" s="346">
        <v>18</v>
      </c>
      <c r="AI19" s="346">
        <v>15</v>
      </c>
      <c r="AJ19" s="346">
        <v>10</v>
      </c>
      <c r="AK19" s="346">
        <v>10</v>
      </c>
      <c r="AL19" s="346">
        <v>13</v>
      </c>
      <c r="AM19" s="346">
        <v>9</v>
      </c>
      <c r="AN19" s="346">
        <v>16</v>
      </c>
      <c r="AO19" s="572">
        <v>17</v>
      </c>
      <c r="AP19" s="346">
        <v>16</v>
      </c>
      <c r="AQ19" s="346">
        <v>16</v>
      </c>
      <c r="AR19" s="346">
        <v>14</v>
      </c>
      <c r="AS19" s="346">
        <v>13</v>
      </c>
      <c r="AT19" s="346">
        <v>2</v>
      </c>
      <c r="AU19" s="346">
        <v>19</v>
      </c>
      <c r="AV19" s="346">
        <v>14</v>
      </c>
      <c r="AW19" s="346">
        <v>18</v>
      </c>
      <c r="AX19" s="346">
        <v>17</v>
      </c>
      <c r="AY19" s="346">
        <v>9</v>
      </c>
      <c r="AZ19" s="584"/>
      <c r="BA19" s="467">
        <v>14.42</v>
      </c>
      <c r="BB19" s="348">
        <v>84.22</v>
      </c>
      <c r="BC19" s="348" t="s">
        <v>430</v>
      </c>
      <c r="BD19" s="348" t="s">
        <v>430</v>
      </c>
      <c r="BE19" s="375" t="s">
        <v>430</v>
      </c>
      <c r="BF19" s="375">
        <v>1.36</v>
      </c>
      <c r="BG19" s="374"/>
      <c r="BH19" s="594">
        <v>1.36</v>
      </c>
      <c r="BI19" s="348">
        <v>63.37</v>
      </c>
      <c r="BJ19" s="348">
        <v>20.85</v>
      </c>
      <c r="BK19" s="348" t="s">
        <v>430</v>
      </c>
      <c r="BL19" s="348" t="s">
        <v>430</v>
      </c>
      <c r="BM19" s="375">
        <v>2.85</v>
      </c>
      <c r="BN19" s="375" t="s">
        <v>430</v>
      </c>
      <c r="BO19" s="375">
        <v>11.57</v>
      </c>
      <c r="BP19" s="375" t="s">
        <v>430</v>
      </c>
      <c r="BQ19" s="375" t="s">
        <v>430</v>
      </c>
      <c r="BR19" s="374"/>
      <c r="BS19" s="468">
        <v>2.72866817945427</v>
      </c>
      <c r="BT19" s="348">
        <v>13.0033949373993</v>
      </c>
      <c r="BU19" s="374"/>
      <c r="BV19" s="430" t="s">
        <v>555</v>
      </c>
    </row>
    <row r="20" spans="1:74" s="428" customFormat="1" x14ac:dyDescent="0.25">
      <c r="A20" s="345" t="s">
        <v>7720</v>
      </c>
      <c r="B20" s="374"/>
      <c r="C20" s="719">
        <v>41275</v>
      </c>
      <c r="D20" s="373"/>
      <c r="E20" s="346">
        <v>6822.38</v>
      </c>
      <c r="F20" s="373"/>
      <c r="G20" s="347">
        <v>3388.1273999999999</v>
      </c>
      <c r="H20" s="374"/>
      <c r="I20" s="348">
        <v>0.50958999999999999</v>
      </c>
      <c r="J20" s="348">
        <v>6.83</v>
      </c>
      <c r="K20" s="348">
        <v>0.50958999999999999</v>
      </c>
      <c r="L20" s="348">
        <v>0.50958999999999999</v>
      </c>
      <c r="M20" s="362"/>
      <c r="N20" s="350">
        <v>-16.088699999999999</v>
      </c>
      <c r="O20" s="348">
        <v>-1.5025999999999999</v>
      </c>
      <c r="P20" s="348">
        <v>2.5600999999999998</v>
      </c>
      <c r="Q20" s="348">
        <v>5.3281999999999998</v>
      </c>
      <c r="R20" s="348">
        <v>7.4992000000000001</v>
      </c>
      <c r="S20" s="348">
        <v>8.2144999999999992</v>
      </c>
      <c r="T20" s="348">
        <v>6.6486000000000001</v>
      </c>
      <c r="U20" s="354">
        <v>6.3842999999999996</v>
      </c>
      <c r="V20" s="348">
        <v>6.3586</v>
      </c>
      <c r="W20" s="348">
        <v>7.1327999999999996</v>
      </c>
      <c r="X20" s="348">
        <v>7.2476000000000003</v>
      </c>
      <c r="Y20" s="375">
        <v>6.3990999999999998</v>
      </c>
      <c r="Z20" s="348">
        <v>6.53</v>
      </c>
      <c r="AA20" s="348">
        <v>6.1755000000000004</v>
      </c>
      <c r="AB20" s="348">
        <v>7.2366999999999999</v>
      </c>
      <c r="AC20" s="348">
        <v>6.4433999999999996</v>
      </c>
      <c r="AD20" s="348">
        <v>6.4010999999999996</v>
      </c>
      <c r="AE20" s="348">
        <v>6.8113999999999999</v>
      </c>
      <c r="AF20" s="348">
        <v>7.2769000000000004</v>
      </c>
      <c r="AG20" s="569"/>
      <c r="AH20" s="346">
        <v>12</v>
      </c>
      <c r="AI20" s="346">
        <v>10</v>
      </c>
      <c r="AJ20" s="346">
        <v>13</v>
      </c>
      <c r="AK20" s="346">
        <v>13</v>
      </c>
      <c r="AL20" s="346">
        <v>10</v>
      </c>
      <c r="AM20" s="346">
        <v>16</v>
      </c>
      <c r="AN20" s="346">
        <v>18</v>
      </c>
      <c r="AO20" s="572">
        <v>18</v>
      </c>
      <c r="AP20" s="346">
        <v>18</v>
      </c>
      <c r="AQ20" s="346">
        <v>18</v>
      </c>
      <c r="AR20" s="346">
        <v>17</v>
      </c>
      <c r="AS20" s="346">
        <v>16</v>
      </c>
      <c r="AT20" s="346">
        <v>11</v>
      </c>
      <c r="AU20" s="346">
        <v>17</v>
      </c>
      <c r="AV20" s="346">
        <v>18</v>
      </c>
      <c r="AW20" s="346">
        <v>17</v>
      </c>
      <c r="AX20" s="346">
        <v>16</v>
      </c>
      <c r="AY20" s="346">
        <v>12</v>
      </c>
      <c r="AZ20" s="584"/>
      <c r="BA20" s="467">
        <v>14.61</v>
      </c>
      <c r="BB20" s="348">
        <v>84.76</v>
      </c>
      <c r="BC20" s="348" t="s">
        <v>430</v>
      </c>
      <c r="BD20" s="348" t="s">
        <v>430</v>
      </c>
      <c r="BE20" s="375" t="s">
        <v>430</v>
      </c>
      <c r="BF20" s="375">
        <v>0.62</v>
      </c>
      <c r="BG20" s="374"/>
      <c r="BH20" s="594">
        <v>0.62</v>
      </c>
      <c r="BI20" s="348">
        <v>59.06</v>
      </c>
      <c r="BJ20" s="348">
        <v>25.71</v>
      </c>
      <c r="BK20" s="348" t="s">
        <v>430</v>
      </c>
      <c r="BL20" s="348" t="s">
        <v>430</v>
      </c>
      <c r="BM20" s="375">
        <v>1.18</v>
      </c>
      <c r="BN20" s="375" t="s">
        <v>430</v>
      </c>
      <c r="BO20" s="375">
        <v>13.43</v>
      </c>
      <c r="BP20" s="375" t="s">
        <v>430</v>
      </c>
      <c r="BQ20" s="375" t="s">
        <v>430</v>
      </c>
      <c r="BR20" s="374"/>
      <c r="BS20" s="468">
        <v>0.75879001007587898</v>
      </c>
      <c r="BT20" s="348">
        <v>16.8292109616829</v>
      </c>
      <c r="BU20" s="374"/>
      <c r="BV20" s="430" t="s">
        <v>555</v>
      </c>
    </row>
    <row r="21" spans="1:74" s="428" customFormat="1" x14ac:dyDescent="0.25">
      <c r="A21" s="345" t="s">
        <v>7721</v>
      </c>
      <c r="B21" s="374"/>
      <c r="C21" s="719">
        <v>45131</v>
      </c>
      <c r="D21" s="373"/>
      <c r="E21" s="346">
        <v>5216.63</v>
      </c>
      <c r="F21" s="373"/>
      <c r="G21" s="347">
        <v>1249.4490000000001</v>
      </c>
      <c r="H21" s="374"/>
      <c r="I21" s="348">
        <v>0.50410999999999995</v>
      </c>
      <c r="J21" s="348">
        <v>6.78</v>
      </c>
      <c r="K21" s="348">
        <v>0.47122999999999998</v>
      </c>
      <c r="L21" s="348">
        <v>0.50410999999999995</v>
      </c>
      <c r="M21" s="362"/>
      <c r="N21" s="350">
        <v>-17.2742</v>
      </c>
      <c r="O21" s="348">
        <v>-1.9453</v>
      </c>
      <c r="P21" s="348">
        <v>2.3974000000000002</v>
      </c>
      <c r="Q21" s="348">
        <v>5.1898</v>
      </c>
      <c r="R21" s="348">
        <v>7.3955000000000002</v>
      </c>
      <c r="S21" s="348">
        <v>8.2506000000000004</v>
      </c>
      <c r="T21" s="348">
        <v>6.7648000000000001</v>
      </c>
      <c r="U21" s="354">
        <v>6.4718</v>
      </c>
      <c r="V21" s="348">
        <v>6.4381000000000004</v>
      </c>
      <c r="W21" s="348">
        <v>7.2885999999999997</v>
      </c>
      <c r="X21" s="348">
        <v>7.3962000000000003</v>
      </c>
      <c r="Y21" s="375" t="s">
        <v>430</v>
      </c>
      <c r="Z21" s="348" t="s">
        <v>430</v>
      </c>
      <c r="AA21" s="348">
        <v>6.1738</v>
      </c>
      <c r="AB21" s="348">
        <v>7.3320999999999996</v>
      </c>
      <c r="AC21" s="348">
        <v>6.5484999999999998</v>
      </c>
      <c r="AD21" s="348">
        <v>6.4702000000000002</v>
      </c>
      <c r="AE21" s="348">
        <v>6.6898</v>
      </c>
      <c r="AF21" s="348">
        <v>7.5067000000000004</v>
      </c>
      <c r="AG21" s="569"/>
      <c r="AH21" s="346">
        <v>20</v>
      </c>
      <c r="AI21" s="346">
        <v>19</v>
      </c>
      <c r="AJ21" s="346">
        <v>20</v>
      </c>
      <c r="AK21" s="346">
        <v>19</v>
      </c>
      <c r="AL21" s="346">
        <v>17</v>
      </c>
      <c r="AM21" s="346">
        <v>10</v>
      </c>
      <c r="AN21" s="346">
        <v>9</v>
      </c>
      <c r="AO21" s="572">
        <v>9</v>
      </c>
      <c r="AP21" s="346">
        <v>11</v>
      </c>
      <c r="AQ21" s="346">
        <v>4</v>
      </c>
      <c r="AR21" s="346">
        <v>7</v>
      </c>
      <c r="AS21" s="346" t="s">
        <v>430</v>
      </c>
      <c r="AT21" s="346" t="s">
        <v>430</v>
      </c>
      <c r="AU21" s="346">
        <v>18</v>
      </c>
      <c r="AV21" s="346">
        <v>7</v>
      </c>
      <c r="AW21" s="346">
        <v>8</v>
      </c>
      <c r="AX21" s="346">
        <v>9</v>
      </c>
      <c r="AY21" s="346">
        <v>18</v>
      </c>
      <c r="AZ21" s="584"/>
      <c r="BA21" s="467">
        <v>8.09</v>
      </c>
      <c r="BB21" s="348">
        <v>85.55</v>
      </c>
      <c r="BC21" s="348" t="s">
        <v>430</v>
      </c>
      <c r="BD21" s="348" t="s">
        <v>430</v>
      </c>
      <c r="BE21" s="375" t="s">
        <v>430</v>
      </c>
      <c r="BF21" s="375">
        <v>6.36</v>
      </c>
      <c r="BG21" s="374"/>
      <c r="BH21" s="594">
        <v>6.36</v>
      </c>
      <c r="BI21" s="348">
        <v>61.78</v>
      </c>
      <c r="BJ21" s="348">
        <v>23.77</v>
      </c>
      <c r="BK21" s="348" t="s">
        <v>430</v>
      </c>
      <c r="BL21" s="348" t="s">
        <v>430</v>
      </c>
      <c r="BM21" s="375">
        <v>2.2999999999999998</v>
      </c>
      <c r="BN21" s="375" t="s">
        <v>430</v>
      </c>
      <c r="BO21" s="375">
        <v>5.8</v>
      </c>
      <c r="BP21" s="375" t="s">
        <v>430</v>
      </c>
      <c r="BQ21" s="375" t="s">
        <v>430</v>
      </c>
      <c r="BR21" s="374"/>
      <c r="BS21" s="468">
        <v>1.0710040401070999</v>
      </c>
      <c r="BT21" s="348">
        <v>11.8055508711806</v>
      </c>
      <c r="BU21" s="374"/>
      <c r="BV21" s="430" t="s">
        <v>555</v>
      </c>
    </row>
    <row r="22" spans="1:74" s="428" customFormat="1" x14ac:dyDescent="0.25">
      <c r="A22" s="345" t="s">
        <v>7722</v>
      </c>
      <c r="B22" s="374"/>
      <c r="C22" s="719">
        <v>44774</v>
      </c>
      <c r="D22" s="373"/>
      <c r="E22" s="346">
        <v>4866.57</v>
      </c>
      <c r="F22" s="373"/>
      <c r="G22" s="347">
        <v>1296.5011</v>
      </c>
      <c r="H22" s="374"/>
      <c r="I22" s="348">
        <v>0.51575000000000004</v>
      </c>
      <c r="J22" s="348">
        <v>6.97</v>
      </c>
      <c r="K22" s="348">
        <v>0.51526000000000005</v>
      </c>
      <c r="L22" s="348">
        <v>0.51575000000000004</v>
      </c>
      <c r="M22" s="362"/>
      <c r="N22" s="350">
        <v>-15.1736</v>
      </c>
      <c r="O22" s="348">
        <v>-2.0857999999999999</v>
      </c>
      <c r="P22" s="348">
        <v>2.5590999999999999</v>
      </c>
      <c r="Q22" s="348">
        <v>5.3124000000000002</v>
      </c>
      <c r="R22" s="348">
        <v>7.3273000000000001</v>
      </c>
      <c r="S22" s="348">
        <v>8.2804000000000002</v>
      </c>
      <c r="T22" s="348">
        <v>6.9584999999999999</v>
      </c>
      <c r="U22" s="354">
        <v>6.5689000000000002</v>
      </c>
      <c r="V22" s="348">
        <v>6.5576999999999996</v>
      </c>
      <c r="W22" s="348">
        <v>6.8135000000000003</v>
      </c>
      <c r="X22" s="348">
        <v>6.7911000000000001</v>
      </c>
      <c r="Y22" s="375" t="s">
        <v>430</v>
      </c>
      <c r="Z22" s="348" t="s">
        <v>430</v>
      </c>
      <c r="AA22" s="348">
        <v>6.2869999999999999</v>
      </c>
      <c r="AB22" s="348">
        <v>7.4322999999999997</v>
      </c>
      <c r="AC22" s="348">
        <v>6.6535000000000002</v>
      </c>
      <c r="AD22" s="348">
        <v>6.5693000000000001</v>
      </c>
      <c r="AE22" s="348">
        <v>6.5891000000000002</v>
      </c>
      <c r="AF22" s="348">
        <v>6.6135000000000002</v>
      </c>
      <c r="AG22" s="569"/>
      <c r="AH22" s="346">
        <v>9</v>
      </c>
      <c r="AI22" s="346">
        <v>20</v>
      </c>
      <c r="AJ22" s="346">
        <v>14</v>
      </c>
      <c r="AK22" s="346">
        <v>16</v>
      </c>
      <c r="AL22" s="346">
        <v>19</v>
      </c>
      <c r="AM22" s="346">
        <v>5</v>
      </c>
      <c r="AN22" s="346">
        <v>1</v>
      </c>
      <c r="AO22" s="572">
        <v>1</v>
      </c>
      <c r="AP22" s="346">
        <v>1</v>
      </c>
      <c r="AQ22" s="346">
        <v>20</v>
      </c>
      <c r="AR22" s="346">
        <v>20</v>
      </c>
      <c r="AS22" s="346" t="s">
        <v>430</v>
      </c>
      <c r="AT22" s="346" t="s">
        <v>430</v>
      </c>
      <c r="AU22" s="346">
        <v>5</v>
      </c>
      <c r="AV22" s="346">
        <v>2</v>
      </c>
      <c r="AW22" s="346">
        <v>1</v>
      </c>
      <c r="AX22" s="346">
        <v>1</v>
      </c>
      <c r="AY22" s="346">
        <v>21</v>
      </c>
      <c r="AZ22" s="584"/>
      <c r="BA22" s="467">
        <v>12.61</v>
      </c>
      <c r="BB22" s="348">
        <v>86.13</v>
      </c>
      <c r="BC22" s="348" t="s">
        <v>430</v>
      </c>
      <c r="BD22" s="348" t="s">
        <v>430</v>
      </c>
      <c r="BE22" s="375" t="s">
        <v>430</v>
      </c>
      <c r="BF22" s="375">
        <v>1.26</v>
      </c>
      <c r="BG22" s="374"/>
      <c r="BH22" s="594">
        <v>1.26</v>
      </c>
      <c r="BI22" s="348">
        <v>57.51</v>
      </c>
      <c r="BJ22" s="348">
        <v>28.61</v>
      </c>
      <c r="BK22" s="348" t="s">
        <v>430</v>
      </c>
      <c r="BL22" s="348" t="s">
        <v>430</v>
      </c>
      <c r="BM22" s="375">
        <v>3.56</v>
      </c>
      <c r="BN22" s="375" t="s">
        <v>430</v>
      </c>
      <c r="BO22" s="375">
        <v>9.06</v>
      </c>
      <c r="BP22" s="375" t="s">
        <v>430</v>
      </c>
      <c r="BQ22" s="375" t="s">
        <v>430</v>
      </c>
      <c r="BR22" s="374"/>
      <c r="BS22" s="468">
        <v>2.2141354502214101</v>
      </c>
      <c r="BT22" s="348">
        <v>18.802609151880301</v>
      </c>
      <c r="BU22" s="374"/>
      <c r="BV22" s="430" t="s">
        <v>555</v>
      </c>
    </row>
    <row r="23" spans="1:74" s="428" customFormat="1" x14ac:dyDescent="0.25">
      <c r="A23" s="345" t="s">
        <v>7723</v>
      </c>
      <c r="B23" s="374"/>
      <c r="C23" s="719">
        <v>41275</v>
      </c>
      <c r="D23" s="373"/>
      <c r="E23" s="346">
        <v>4161.37</v>
      </c>
      <c r="F23" s="373"/>
      <c r="G23" s="347">
        <v>55.787599999999998</v>
      </c>
      <c r="H23" s="374"/>
      <c r="I23" s="348">
        <v>0.49041000000000001</v>
      </c>
      <c r="J23" s="348">
        <v>6.93</v>
      </c>
      <c r="K23" s="348">
        <v>0.36712</v>
      </c>
      <c r="L23" s="348">
        <v>0.39451999999999998</v>
      </c>
      <c r="M23" s="362"/>
      <c r="N23" s="350">
        <v>-12.819100000000001</v>
      </c>
      <c r="O23" s="348">
        <v>-0.69779999999999998</v>
      </c>
      <c r="P23" s="348">
        <v>3.4325000000000001</v>
      </c>
      <c r="Q23" s="348">
        <v>5.6013000000000002</v>
      </c>
      <c r="R23" s="348">
        <v>7.4078999999999997</v>
      </c>
      <c r="S23" s="348">
        <v>8.0601000000000003</v>
      </c>
      <c r="T23" s="348">
        <v>6.6524999999999999</v>
      </c>
      <c r="U23" s="354">
        <v>6.4625000000000004</v>
      </c>
      <c r="V23" s="348">
        <v>6.4194000000000004</v>
      </c>
      <c r="W23" s="348">
        <v>7.2755000000000001</v>
      </c>
      <c r="X23" s="348">
        <v>7.3949999999999996</v>
      </c>
      <c r="Y23" s="375">
        <v>6.5716000000000001</v>
      </c>
      <c r="Z23" s="348">
        <v>6.7892000000000001</v>
      </c>
      <c r="AA23" s="348">
        <v>6.3771000000000004</v>
      </c>
      <c r="AB23" s="348">
        <v>7.2527999999999997</v>
      </c>
      <c r="AC23" s="348">
        <v>6.5109000000000004</v>
      </c>
      <c r="AD23" s="348">
        <v>6.4583000000000004</v>
      </c>
      <c r="AE23" s="348">
        <v>6.8133999999999997</v>
      </c>
      <c r="AF23" s="348">
        <v>7.4386000000000001</v>
      </c>
      <c r="AG23" s="569"/>
      <c r="AH23" s="346">
        <v>1</v>
      </c>
      <c r="AI23" s="346">
        <v>2</v>
      </c>
      <c r="AJ23" s="346">
        <v>1</v>
      </c>
      <c r="AK23" s="346">
        <v>2</v>
      </c>
      <c r="AL23" s="346">
        <v>16</v>
      </c>
      <c r="AM23" s="346">
        <v>20</v>
      </c>
      <c r="AN23" s="346">
        <v>17</v>
      </c>
      <c r="AO23" s="572">
        <v>10</v>
      </c>
      <c r="AP23" s="346">
        <v>12</v>
      </c>
      <c r="AQ23" s="346">
        <v>5</v>
      </c>
      <c r="AR23" s="346">
        <v>8</v>
      </c>
      <c r="AS23" s="346">
        <v>11</v>
      </c>
      <c r="AT23" s="346">
        <v>5</v>
      </c>
      <c r="AU23" s="346">
        <v>3</v>
      </c>
      <c r="AV23" s="346">
        <v>17</v>
      </c>
      <c r="AW23" s="346">
        <v>10</v>
      </c>
      <c r="AX23" s="346">
        <v>11</v>
      </c>
      <c r="AY23" s="346">
        <v>10</v>
      </c>
      <c r="AZ23" s="584"/>
      <c r="BA23" s="467">
        <v>10.55</v>
      </c>
      <c r="BB23" s="348">
        <v>82.37</v>
      </c>
      <c r="BC23" s="348" t="s">
        <v>430</v>
      </c>
      <c r="BD23" s="348" t="s">
        <v>430</v>
      </c>
      <c r="BE23" s="375">
        <v>19.03</v>
      </c>
      <c r="BF23" s="375">
        <v>7.09</v>
      </c>
      <c r="BG23" s="374"/>
      <c r="BH23" s="594">
        <v>7.08</v>
      </c>
      <c r="BI23" s="348">
        <v>50.63</v>
      </c>
      <c r="BJ23" s="348">
        <v>31.74</v>
      </c>
      <c r="BK23" s="348" t="s">
        <v>430</v>
      </c>
      <c r="BL23" s="348" t="s">
        <v>430</v>
      </c>
      <c r="BM23" s="375">
        <v>9.84</v>
      </c>
      <c r="BN23" s="375" t="s">
        <v>430</v>
      </c>
      <c r="BO23" s="375">
        <v>0.71</v>
      </c>
      <c r="BP23" s="375" t="s">
        <v>430</v>
      </c>
      <c r="BQ23" s="375">
        <v>19.03</v>
      </c>
      <c r="BR23" s="374"/>
      <c r="BS23" s="468" t="s">
        <v>430</v>
      </c>
      <c r="BT23" s="348">
        <v>10.9397529484985</v>
      </c>
      <c r="BU23" s="374"/>
      <c r="BV23" s="430" t="s">
        <v>555</v>
      </c>
    </row>
    <row r="24" spans="1:74" s="428" customFormat="1" x14ac:dyDescent="0.25">
      <c r="A24" s="345" t="s">
        <v>7724</v>
      </c>
      <c r="B24" s="374"/>
      <c r="C24" s="719">
        <v>45842</v>
      </c>
      <c r="D24" s="373"/>
      <c r="E24" s="346">
        <v>3668.12</v>
      </c>
      <c r="F24" s="373"/>
      <c r="G24" s="347">
        <v>1071.3423</v>
      </c>
      <c r="H24" s="374"/>
      <c r="I24" s="348">
        <v>0.61397000000000002</v>
      </c>
      <c r="J24" s="348">
        <v>6.84</v>
      </c>
      <c r="K24" s="348">
        <v>0.57396999999999998</v>
      </c>
      <c r="L24" s="348">
        <v>0.61397000000000002</v>
      </c>
      <c r="M24" s="362"/>
      <c r="N24" s="350">
        <v>-20.971299999999999</v>
      </c>
      <c r="O24" s="348">
        <v>-3.8826999999999998</v>
      </c>
      <c r="P24" s="348">
        <v>1.462</v>
      </c>
      <c r="Q24" s="348">
        <v>4.9206000000000003</v>
      </c>
      <c r="R24" s="348">
        <v>7.18</v>
      </c>
      <c r="S24" s="348">
        <v>8.1458999999999993</v>
      </c>
      <c r="T24" s="348">
        <v>6.5500999999999996</v>
      </c>
      <c r="U24" s="354">
        <v>6.3746999999999998</v>
      </c>
      <c r="V24" s="348">
        <v>6.3411999999999997</v>
      </c>
      <c r="W24" s="348" t="s">
        <v>430</v>
      </c>
      <c r="X24" s="348" t="s">
        <v>430</v>
      </c>
      <c r="Y24" s="375" t="s">
        <v>430</v>
      </c>
      <c r="Z24" s="348" t="s">
        <v>430</v>
      </c>
      <c r="AA24" s="348">
        <v>6.0735000000000001</v>
      </c>
      <c r="AB24" s="348">
        <v>6.9823000000000004</v>
      </c>
      <c r="AC24" s="348">
        <v>6.4054000000000002</v>
      </c>
      <c r="AD24" s="348">
        <v>6.3418999999999999</v>
      </c>
      <c r="AE24" s="348">
        <v>6.6337999999999999</v>
      </c>
      <c r="AF24" s="348">
        <v>6.2953000000000001</v>
      </c>
      <c r="AG24" s="569"/>
      <c r="AH24" s="346">
        <v>21</v>
      </c>
      <c r="AI24" s="346">
        <v>21</v>
      </c>
      <c r="AJ24" s="346">
        <v>21</v>
      </c>
      <c r="AK24" s="346">
        <v>21</v>
      </c>
      <c r="AL24" s="346">
        <v>21</v>
      </c>
      <c r="AM24" s="346">
        <v>19</v>
      </c>
      <c r="AN24" s="346">
        <v>20</v>
      </c>
      <c r="AO24" s="572">
        <v>19</v>
      </c>
      <c r="AP24" s="346">
        <v>20</v>
      </c>
      <c r="AQ24" s="346" t="s">
        <v>430</v>
      </c>
      <c r="AR24" s="346" t="s">
        <v>430</v>
      </c>
      <c r="AS24" s="346" t="s">
        <v>430</v>
      </c>
      <c r="AT24" s="346" t="s">
        <v>430</v>
      </c>
      <c r="AU24" s="346">
        <v>21</v>
      </c>
      <c r="AV24" s="346">
        <v>21</v>
      </c>
      <c r="AW24" s="346">
        <v>19</v>
      </c>
      <c r="AX24" s="346">
        <v>20</v>
      </c>
      <c r="AY24" s="346">
        <v>20</v>
      </c>
      <c r="AZ24" s="584"/>
      <c r="BA24" s="467">
        <v>10.82</v>
      </c>
      <c r="BB24" s="348">
        <v>83.82</v>
      </c>
      <c r="BC24" s="348" t="s">
        <v>430</v>
      </c>
      <c r="BD24" s="348" t="s">
        <v>430</v>
      </c>
      <c r="BE24" s="375" t="s">
        <v>430</v>
      </c>
      <c r="BF24" s="375">
        <v>5.36</v>
      </c>
      <c r="BG24" s="374"/>
      <c r="BH24" s="594">
        <v>5.36</v>
      </c>
      <c r="BI24" s="348">
        <v>59.69</v>
      </c>
      <c r="BJ24" s="348">
        <v>24.13</v>
      </c>
      <c r="BK24" s="348" t="s">
        <v>430</v>
      </c>
      <c r="BL24" s="348" t="s">
        <v>430</v>
      </c>
      <c r="BM24" s="375">
        <v>6.88</v>
      </c>
      <c r="BN24" s="375" t="s">
        <v>430</v>
      </c>
      <c r="BO24" s="375">
        <v>3.93</v>
      </c>
      <c r="BP24" s="375" t="s">
        <v>430</v>
      </c>
      <c r="BQ24" s="375" t="s">
        <v>430</v>
      </c>
      <c r="BR24" s="374"/>
      <c r="BS24" s="468">
        <v>7.5950512592404902</v>
      </c>
      <c r="BT24" s="348">
        <v>16.536986728346299</v>
      </c>
      <c r="BU24" s="374"/>
      <c r="BV24" s="430" t="s">
        <v>555</v>
      </c>
    </row>
    <row r="25" spans="1:74" s="428" customFormat="1" x14ac:dyDescent="0.25">
      <c r="A25" s="345" t="s">
        <v>7725</v>
      </c>
      <c r="B25" s="374"/>
      <c r="C25" s="719">
        <v>43635</v>
      </c>
      <c r="D25" s="373"/>
      <c r="E25" s="346">
        <v>3475.37</v>
      </c>
      <c r="F25" s="373"/>
      <c r="G25" s="347">
        <v>1505.3244</v>
      </c>
      <c r="H25" s="374"/>
      <c r="I25" s="348">
        <v>0.48</v>
      </c>
      <c r="J25" s="348">
        <v>6.85</v>
      </c>
      <c r="K25" s="348">
        <v>0.48</v>
      </c>
      <c r="L25" s="348">
        <v>0.48</v>
      </c>
      <c r="M25" s="362"/>
      <c r="N25" s="350">
        <v>-14.4335</v>
      </c>
      <c r="O25" s="348">
        <v>-0.89470000000000005</v>
      </c>
      <c r="P25" s="348">
        <v>3.1779999999999999</v>
      </c>
      <c r="Q25" s="348">
        <v>5.5263999999999998</v>
      </c>
      <c r="R25" s="348">
        <v>7.5689000000000002</v>
      </c>
      <c r="S25" s="348">
        <v>8.1552000000000007</v>
      </c>
      <c r="T25" s="348">
        <v>6.8019999999999996</v>
      </c>
      <c r="U25" s="354">
        <v>6.3970000000000002</v>
      </c>
      <c r="V25" s="348">
        <v>6.4431000000000003</v>
      </c>
      <c r="W25" s="348">
        <v>7.2183999999999999</v>
      </c>
      <c r="X25" s="348">
        <v>7.2401999999999997</v>
      </c>
      <c r="Y25" s="375">
        <v>6.3968999999999996</v>
      </c>
      <c r="Z25" s="348" t="s">
        <v>430</v>
      </c>
      <c r="AA25" s="348">
        <v>6.2584</v>
      </c>
      <c r="AB25" s="348">
        <v>7.343</v>
      </c>
      <c r="AC25" s="348">
        <v>6.4706000000000001</v>
      </c>
      <c r="AD25" s="348">
        <v>6.4252000000000002</v>
      </c>
      <c r="AE25" s="348">
        <v>6.8978000000000002</v>
      </c>
      <c r="AF25" s="348">
        <v>5.8658000000000001</v>
      </c>
      <c r="AG25" s="569"/>
      <c r="AH25" s="346">
        <v>3</v>
      </c>
      <c r="AI25" s="346">
        <v>3</v>
      </c>
      <c r="AJ25" s="346">
        <v>2</v>
      </c>
      <c r="AK25" s="346">
        <v>3</v>
      </c>
      <c r="AL25" s="346">
        <v>4</v>
      </c>
      <c r="AM25" s="346">
        <v>18</v>
      </c>
      <c r="AN25" s="346">
        <v>6</v>
      </c>
      <c r="AO25" s="572">
        <v>15</v>
      </c>
      <c r="AP25" s="346">
        <v>7</v>
      </c>
      <c r="AQ25" s="346">
        <v>14</v>
      </c>
      <c r="AR25" s="346">
        <v>19</v>
      </c>
      <c r="AS25" s="346">
        <v>18</v>
      </c>
      <c r="AT25" s="346" t="s">
        <v>430</v>
      </c>
      <c r="AU25" s="346">
        <v>8</v>
      </c>
      <c r="AV25" s="346">
        <v>5</v>
      </c>
      <c r="AW25" s="346">
        <v>14</v>
      </c>
      <c r="AX25" s="346">
        <v>15</v>
      </c>
      <c r="AY25" s="346">
        <v>4</v>
      </c>
      <c r="AZ25" s="584"/>
      <c r="BA25" s="467">
        <v>12.56</v>
      </c>
      <c r="BB25" s="348">
        <v>86.31</v>
      </c>
      <c r="BC25" s="348" t="s">
        <v>430</v>
      </c>
      <c r="BD25" s="348" t="s">
        <v>430</v>
      </c>
      <c r="BE25" s="375" t="s">
        <v>430</v>
      </c>
      <c r="BF25" s="375">
        <v>1.1299999999999999</v>
      </c>
      <c r="BG25" s="374"/>
      <c r="BH25" s="594">
        <v>1.1299999999999999</v>
      </c>
      <c r="BI25" s="348">
        <v>58.65</v>
      </c>
      <c r="BJ25" s="348">
        <v>27.66</v>
      </c>
      <c r="BK25" s="348" t="s">
        <v>430</v>
      </c>
      <c r="BL25" s="348" t="s">
        <v>430</v>
      </c>
      <c r="BM25" s="375">
        <v>6.2</v>
      </c>
      <c r="BN25" s="375" t="s">
        <v>430</v>
      </c>
      <c r="BO25" s="375">
        <v>6.36</v>
      </c>
      <c r="BP25" s="375" t="s">
        <v>430</v>
      </c>
      <c r="BQ25" s="375" t="s">
        <v>430</v>
      </c>
      <c r="BR25" s="374"/>
      <c r="BS25" s="468">
        <v>7.8380734615676202</v>
      </c>
      <c r="BT25" s="348">
        <v>10.8438219821688</v>
      </c>
      <c r="BU25" s="374"/>
      <c r="BV25" s="430" t="s">
        <v>555</v>
      </c>
    </row>
    <row r="26" spans="1:74" s="428" customFormat="1" x14ac:dyDescent="0.25">
      <c r="A26" s="345" t="s">
        <v>7726</v>
      </c>
      <c r="B26" s="374"/>
      <c r="C26" s="719">
        <v>44419</v>
      </c>
      <c r="D26" s="373"/>
      <c r="E26" s="346">
        <v>4022.6</v>
      </c>
      <c r="F26" s="373"/>
      <c r="G26" s="347">
        <v>1374.2764999999999</v>
      </c>
      <c r="H26" s="374"/>
      <c r="I26" s="348">
        <v>0.55835999999999997</v>
      </c>
      <c r="J26" s="348">
        <v>6.89</v>
      </c>
      <c r="K26" s="348">
        <v>0.52</v>
      </c>
      <c r="L26" s="348">
        <v>0.56000000000000005</v>
      </c>
      <c r="M26" s="362"/>
      <c r="N26" s="350">
        <v>-16.4329</v>
      </c>
      <c r="O26" s="348">
        <v>-1.7615000000000001</v>
      </c>
      <c r="P26" s="348">
        <v>2.6059999999999999</v>
      </c>
      <c r="Q26" s="348">
        <v>5.5029000000000003</v>
      </c>
      <c r="R26" s="348">
        <v>7.5517000000000003</v>
      </c>
      <c r="S26" s="348">
        <v>8.2199000000000009</v>
      </c>
      <c r="T26" s="348">
        <v>6.6970000000000001</v>
      </c>
      <c r="U26" s="354">
        <v>6.3529999999999998</v>
      </c>
      <c r="V26" s="348">
        <v>6.3446999999999996</v>
      </c>
      <c r="W26" s="348">
        <v>7.2525000000000004</v>
      </c>
      <c r="X26" s="348">
        <v>7.4031000000000002</v>
      </c>
      <c r="Y26" s="375">
        <v>6.5335999999999999</v>
      </c>
      <c r="Z26" s="348" t="s">
        <v>430</v>
      </c>
      <c r="AA26" s="348">
        <v>6.1839000000000004</v>
      </c>
      <c r="AB26" s="348">
        <v>7.2926000000000002</v>
      </c>
      <c r="AC26" s="348">
        <v>6.4040999999999997</v>
      </c>
      <c r="AD26" s="348">
        <v>6.3697999999999997</v>
      </c>
      <c r="AE26" s="348">
        <v>7.0435999999999996</v>
      </c>
      <c r="AF26" s="348">
        <v>6.5281000000000002</v>
      </c>
      <c r="AG26" s="569"/>
      <c r="AH26" s="346">
        <v>16</v>
      </c>
      <c r="AI26" s="346">
        <v>16</v>
      </c>
      <c r="AJ26" s="346">
        <v>11</v>
      </c>
      <c r="AK26" s="346">
        <v>5</v>
      </c>
      <c r="AL26" s="346">
        <v>5</v>
      </c>
      <c r="AM26" s="346">
        <v>15</v>
      </c>
      <c r="AN26" s="346">
        <v>15</v>
      </c>
      <c r="AO26" s="572">
        <v>20</v>
      </c>
      <c r="AP26" s="346">
        <v>19</v>
      </c>
      <c r="AQ26" s="346">
        <v>8</v>
      </c>
      <c r="AR26" s="346">
        <v>6</v>
      </c>
      <c r="AS26" s="346">
        <v>12</v>
      </c>
      <c r="AT26" s="346" t="s">
        <v>430</v>
      </c>
      <c r="AU26" s="346">
        <v>16</v>
      </c>
      <c r="AV26" s="346">
        <v>11</v>
      </c>
      <c r="AW26" s="346">
        <v>20</v>
      </c>
      <c r="AX26" s="346">
        <v>19</v>
      </c>
      <c r="AY26" s="346">
        <v>1</v>
      </c>
      <c r="AZ26" s="584"/>
      <c r="BA26" s="467">
        <v>14.16</v>
      </c>
      <c r="BB26" s="348">
        <v>85.42</v>
      </c>
      <c r="BC26" s="348" t="s">
        <v>430</v>
      </c>
      <c r="BD26" s="348" t="s">
        <v>430</v>
      </c>
      <c r="BE26" s="375" t="s">
        <v>430</v>
      </c>
      <c r="BF26" s="375">
        <v>0.42</v>
      </c>
      <c r="BG26" s="374"/>
      <c r="BH26" s="594">
        <v>0.42</v>
      </c>
      <c r="BI26" s="348">
        <v>55.32</v>
      </c>
      <c r="BJ26" s="348">
        <v>30.1</v>
      </c>
      <c r="BK26" s="348" t="s">
        <v>430</v>
      </c>
      <c r="BL26" s="348" t="s">
        <v>430</v>
      </c>
      <c r="BM26" s="375">
        <v>2.17</v>
      </c>
      <c r="BN26" s="375" t="s">
        <v>430</v>
      </c>
      <c r="BO26" s="375">
        <v>11.98</v>
      </c>
      <c r="BP26" s="375" t="s">
        <v>430</v>
      </c>
      <c r="BQ26" s="375" t="s">
        <v>430</v>
      </c>
      <c r="BR26" s="374"/>
      <c r="BS26" s="468">
        <v>1.374983559725</v>
      </c>
      <c r="BT26" s="348">
        <v>11.6402770776719</v>
      </c>
      <c r="BU26" s="374"/>
      <c r="BV26" s="430" t="s">
        <v>555</v>
      </c>
    </row>
    <row r="27" spans="1:74" s="428" customFormat="1" x14ac:dyDescent="0.25">
      <c r="A27" s="345" t="s">
        <v>7727</v>
      </c>
      <c r="B27" s="374"/>
      <c r="C27" s="719">
        <v>41278</v>
      </c>
      <c r="D27" s="373"/>
      <c r="E27" s="346">
        <v>2390.9699999999998</v>
      </c>
      <c r="F27" s="373"/>
      <c r="G27" s="347">
        <v>33.727800000000002</v>
      </c>
      <c r="H27" s="374"/>
      <c r="I27" s="348">
        <v>0.45</v>
      </c>
      <c r="J27" s="348">
        <v>6.86</v>
      </c>
      <c r="K27" s="348">
        <v>0.45</v>
      </c>
      <c r="L27" s="348">
        <v>0.48</v>
      </c>
      <c r="M27" s="362"/>
      <c r="N27" s="350">
        <v>-14.9282</v>
      </c>
      <c r="O27" s="348">
        <v>-0.93779999999999997</v>
      </c>
      <c r="P27" s="348">
        <v>3.0009000000000001</v>
      </c>
      <c r="Q27" s="348">
        <v>5.4610000000000003</v>
      </c>
      <c r="R27" s="348">
        <v>7.4970999999999997</v>
      </c>
      <c r="S27" s="348">
        <v>8.1915999999999993</v>
      </c>
      <c r="T27" s="348">
        <v>6.7488000000000001</v>
      </c>
      <c r="U27" s="354">
        <v>6.4847000000000001</v>
      </c>
      <c r="V27" s="348">
        <v>6.4398</v>
      </c>
      <c r="W27" s="348">
        <v>7.2198000000000002</v>
      </c>
      <c r="X27" s="348">
        <v>7.3061999999999996</v>
      </c>
      <c r="Y27" s="375">
        <v>6.4013</v>
      </c>
      <c r="Z27" s="348">
        <v>6.8338000000000001</v>
      </c>
      <c r="AA27" s="348">
        <v>6.2567000000000004</v>
      </c>
      <c r="AB27" s="348">
        <v>7.3079000000000001</v>
      </c>
      <c r="AC27" s="348">
        <v>6.4748000000000001</v>
      </c>
      <c r="AD27" s="348">
        <v>6.4911000000000003</v>
      </c>
      <c r="AE27" s="348">
        <v>6.8597000000000001</v>
      </c>
      <c r="AF27" s="348">
        <v>7.4256000000000002</v>
      </c>
      <c r="AG27" s="569"/>
      <c r="AH27" s="346">
        <v>7</v>
      </c>
      <c r="AI27" s="346">
        <v>4</v>
      </c>
      <c r="AJ27" s="346">
        <v>5</v>
      </c>
      <c r="AK27" s="346">
        <v>8</v>
      </c>
      <c r="AL27" s="346">
        <v>11</v>
      </c>
      <c r="AM27" s="346">
        <v>17</v>
      </c>
      <c r="AN27" s="346">
        <v>11</v>
      </c>
      <c r="AO27" s="572">
        <v>8</v>
      </c>
      <c r="AP27" s="346">
        <v>10</v>
      </c>
      <c r="AQ27" s="346">
        <v>13</v>
      </c>
      <c r="AR27" s="346">
        <v>15</v>
      </c>
      <c r="AS27" s="346">
        <v>15</v>
      </c>
      <c r="AT27" s="346">
        <v>3</v>
      </c>
      <c r="AU27" s="346">
        <v>9</v>
      </c>
      <c r="AV27" s="346">
        <v>8</v>
      </c>
      <c r="AW27" s="346">
        <v>13</v>
      </c>
      <c r="AX27" s="346">
        <v>7</v>
      </c>
      <c r="AY27" s="346">
        <v>6</v>
      </c>
      <c r="AZ27" s="584"/>
      <c r="BA27" s="467">
        <v>6.8</v>
      </c>
      <c r="BB27" s="348">
        <v>84.63</v>
      </c>
      <c r="BC27" s="348" t="s">
        <v>430</v>
      </c>
      <c r="BD27" s="348" t="s">
        <v>430</v>
      </c>
      <c r="BE27" s="375" t="s">
        <v>430</v>
      </c>
      <c r="BF27" s="375">
        <v>8.56</v>
      </c>
      <c r="BG27" s="374"/>
      <c r="BH27" s="594">
        <v>8.56</v>
      </c>
      <c r="BI27" s="348">
        <v>66.069999999999993</v>
      </c>
      <c r="BJ27" s="348">
        <v>18.559999999999999</v>
      </c>
      <c r="BK27" s="348" t="s">
        <v>430</v>
      </c>
      <c r="BL27" s="348" t="s">
        <v>430</v>
      </c>
      <c r="BM27" s="375">
        <v>0.43</v>
      </c>
      <c r="BN27" s="375" t="s">
        <v>430</v>
      </c>
      <c r="BO27" s="375">
        <v>6.37</v>
      </c>
      <c r="BP27" s="375" t="s">
        <v>430</v>
      </c>
      <c r="BQ27" s="375" t="s">
        <v>430</v>
      </c>
      <c r="BR27" s="374"/>
      <c r="BS27" s="468" t="s">
        <v>430</v>
      </c>
      <c r="BT27" s="348">
        <v>10.341379509999999</v>
      </c>
      <c r="BU27" s="374"/>
      <c r="BV27" s="430" t="s">
        <v>555</v>
      </c>
    </row>
    <row r="28" spans="1:74" s="428" customFormat="1" x14ac:dyDescent="0.25">
      <c r="A28" s="345" t="s">
        <v>7728</v>
      </c>
      <c r="B28" s="374"/>
      <c r="C28" s="719">
        <v>43369</v>
      </c>
      <c r="D28" s="373"/>
      <c r="E28" s="346">
        <v>1934.99</v>
      </c>
      <c r="F28" s="373"/>
      <c r="G28" s="347">
        <v>16.2346</v>
      </c>
      <c r="H28" s="374"/>
      <c r="I28" s="348">
        <v>0.47</v>
      </c>
      <c r="J28" s="348">
        <v>6.69</v>
      </c>
      <c r="K28" s="348">
        <v>0.47</v>
      </c>
      <c r="L28" s="348">
        <v>0.47</v>
      </c>
      <c r="M28" s="362"/>
      <c r="N28" s="350">
        <v>-15.9558</v>
      </c>
      <c r="O28" s="348">
        <v>-1.6485000000000001</v>
      </c>
      <c r="P28" s="348">
        <v>2.4420999999999999</v>
      </c>
      <c r="Q28" s="348">
        <v>5.1813000000000002</v>
      </c>
      <c r="R28" s="348">
        <v>7.3048000000000002</v>
      </c>
      <c r="S28" s="348">
        <v>8.3081999999999994</v>
      </c>
      <c r="T28" s="348">
        <v>6.7087000000000003</v>
      </c>
      <c r="U28" s="354">
        <v>6.3962000000000003</v>
      </c>
      <c r="V28" s="348">
        <v>6.3685</v>
      </c>
      <c r="W28" s="348">
        <v>7.1929999999999996</v>
      </c>
      <c r="X28" s="348">
        <v>7.2755000000000001</v>
      </c>
      <c r="Y28" s="375">
        <v>6.4516999999999998</v>
      </c>
      <c r="Z28" s="348" t="s">
        <v>430</v>
      </c>
      <c r="AA28" s="348">
        <v>6.2210000000000001</v>
      </c>
      <c r="AB28" s="348">
        <v>7.2995000000000001</v>
      </c>
      <c r="AC28" s="348">
        <v>6.4535</v>
      </c>
      <c r="AD28" s="348">
        <v>6.3967000000000001</v>
      </c>
      <c r="AE28" s="348">
        <v>6.6452999999999998</v>
      </c>
      <c r="AF28" s="348">
        <v>6.3223000000000003</v>
      </c>
      <c r="AG28" s="569"/>
      <c r="AH28" s="346">
        <v>11</v>
      </c>
      <c r="AI28" s="346">
        <v>13</v>
      </c>
      <c r="AJ28" s="346">
        <v>19</v>
      </c>
      <c r="AK28" s="346">
        <v>20</v>
      </c>
      <c r="AL28" s="346">
        <v>20</v>
      </c>
      <c r="AM28" s="346">
        <v>3</v>
      </c>
      <c r="AN28" s="346">
        <v>13</v>
      </c>
      <c r="AO28" s="572">
        <v>16</v>
      </c>
      <c r="AP28" s="346">
        <v>17</v>
      </c>
      <c r="AQ28" s="346">
        <v>15</v>
      </c>
      <c r="AR28" s="346">
        <v>16</v>
      </c>
      <c r="AS28" s="346">
        <v>14</v>
      </c>
      <c r="AT28" s="346" t="s">
        <v>430</v>
      </c>
      <c r="AU28" s="346">
        <v>14</v>
      </c>
      <c r="AV28" s="346">
        <v>10</v>
      </c>
      <c r="AW28" s="346">
        <v>16</v>
      </c>
      <c r="AX28" s="346">
        <v>18</v>
      </c>
      <c r="AY28" s="346">
        <v>19</v>
      </c>
      <c r="AZ28" s="584"/>
      <c r="BA28" s="467">
        <v>10.72</v>
      </c>
      <c r="BB28" s="348">
        <v>82.8</v>
      </c>
      <c r="BC28" s="348" t="s">
        <v>430</v>
      </c>
      <c r="BD28" s="348" t="s">
        <v>430</v>
      </c>
      <c r="BE28" s="375" t="s">
        <v>430</v>
      </c>
      <c r="BF28" s="375">
        <v>6.48</v>
      </c>
      <c r="BG28" s="374"/>
      <c r="BH28" s="594">
        <v>6.48</v>
      </c>
      <c r="BI28" s="348">
        <v>62.08</v>
      </c>
      <c r="BJ28" s="348">
        <v>20.72</v>
      </c>
      <c r="BK28" s="348" t="s">
        <v>430</v>
      </c>
      <c r="BL28" s="348" t="s">
        <v>430</v>
      </c>
      <c r="BM28" s="375" t="s">
        <v>430</v>
      </c>
      <c r="BN28" s="375" t="s">
        <v>430</v>
      </c>
      <c r="BO28" s="375">
        <v>10.72</v>
      </c>
      <c r="BP28" s="375" t="s">
        <v>430</v>
      </c>
      <c r="BQ28" s="375" t="s">
        <v>430</v>
      </c>
      <c r="BR28" s="374"/>
      <c r="BS28" s="468">
        <v>1.70956668</v>
      </c>
      <c r="BT28" s="348">
        <v>10.82485632</v>
      </c>
      <c r="BU28" s="374"/>
      <c r="BV28" s="430" t="s">
        <v>555</v>
      </c>
    </row>
    <row r="29" spans="1:74" x14ac:dyDescent="0.25">
      <c r="A29" s="318" t="s">
        <v>93</v>
      </c>
      <c r="B29" s="66"/>
      <c r="C29" s="720"/>
      <c r="D29" s="43"/>
      <c r="E29" s="51"/>
      <c r="F29" s="43"/>
      <c r="G29" s="55"/>
      <c r="H29" s="66"/>
      <c r="I29" s="59"/>
      <c r="J29" s="59"/>
      <c r="K29" s="59"/>
      <c r="L29" s="59"/>
      <c r="M29" s="258"/>
      <c r="N29" s="70">
        <v>-15.788500000000001</v>
      </c>
      <c r="O29" s="59">
        <v>-1.5172000000000001</v>
      </c>
      <c r="P29" s="59">
        <v>2.6913999999999998</v>
      </c>
      <c r="Q29" s="59">
        <v>5.3699000000000003</v>
      </c>
      <c r="R29" s="59">
        <v>7.4722</v>
      </c>
      <c r="S29" s="59">
        <v>8.2413000000000007</v>
      </c>
      <c r="T29" s="59">
        <v>6.7426000000000004</v>
      </c>
      <c r="U29" s="88">
        <v>6.452</v>
      </c>
      <c r="V29" s="59">
        <v>6.4283000000000001</v>
      </c>
      <c r="W29" s="59">
        <v>7.2156000000000002</v>
      </c>
      <c r="X29" s="59">
        <v>7.3361000000000001</v>
      </c>
      <c r="Y29" s="276">
        <v>6.5731999999999999</v>
      </c>
      <c r="Z29" s="59">
        <v>6.6603000000000003</v>
      </c>
      <c r="AA29" s="59">
        <v>6.2428999999999997</v>
      </c>
      <c r="AB29" s="59">
        <v>7.2896000000000001</v>
      </c>
      <c r="AC29" s="59">
        <v>6.5110999999999999</v>
      </c>
      <c r="AD29" s="59">
        <v>6.4554999999999998</v>
      </c>
      <c r="AE29" s="59">
        <v>6.8053999999999997</v>
      </c>
      <c r="AF29" s="59">
        <v>7.0183999999999997</v>
      </c>
      <c r="AG29" s="553"/>
      <c r="AH29" s="51">
        <v>21</v>
      </c>
      <c r="AI29" s="51">
        <v>21</v>
      </c>
      <c r="AJ29" s="51">
        <v>21</v>
      </c>
      <c r="AK29" s="51">
        <v>21</v>
      </c>
      <c r="AL29" s="51">
        <v>21</v>
      </c>
      <c r="AM29" s="51">
        <v>20</v>
      </c>
      <c r="AN29" s="51">
        <v>21</v>
      </c>
      <c r="AO29" s="560">
        <v>21</v>
      </c>
      <c r="AP29" s="51">
        <v>21</v>
      </c>
      <c r="AQ29" s="51">
        <v>20</v>
      </c>
      <c r="AR29" s="51">
        <v>20</v>
      </c>
      <c r="AS29" s="51">
        <v>18</v>
      </c>
      <c r="AT29" s="51">
        <v>14</v>
      </c>
      <c r="AU29" s="51">
        <v>21</v>
      </c>
      <c r="AV29" s="51">
        <v>21</v>
      </c>
      <c r="AW29" s="51">
        <v>21</v>
      </c>
      <c r="AX29" s="51">
        <v>21</v>
      </c>
      <c r="AY29" s="51">
        <v>21</v>
      </c>
      <c r="AZ29" s="579"/>
      <c r="BA29" s="577"/>
      <c r="BB29" s="59"/>
      <c r="BC29" s="59"/>
      <c r="BD29" s="59"/>
      <c r="BE29" s="276"/>
      <c r="BF29" s="276"/>
      <c r="BG29" s="66"/>
      <c r="BH29" s="586"/>
      <c r="BI29" s="59"/>
      <c r="BJ29" s="59"/>
      <c r="BK29" s="59"/>
      <c r="BL29" s="59"/>
      <c r="BM29" s="276"/>
      <c r="BN29" s="587"/>
      <c r="BO29" s="587"/>
      <c r="BP29" s="587"/>
      <c r="BQ29" s="587"/>
      <c r="BR29" s="602"/>
      <c r="BS29" s="267"/>
      <c r="BT29" s="59"/>
      <c r="BU29" s="66"/>
      <c r="BV29" s="34"/>
    </row>
    <row r="30" spans="1:74" x14ac:dyDescent="0.25">
      <c r="A30" s="320" t="s">
        <v>94</v>
      </c>
      <c r="B30" s="67"/>
      <c r="C30" s="721"/>
      <c r="D30" s="44"/>
      <c r="E30" s="52"/>
      <c r="F30" s="44"/>
      <c r="G30" s="56"/>
      <c r="H30" s="67"/>
      <c r="I30" s="60"/>
      <c r="J30" s="60"/>
      <c r="K30" s="60"/>
      <c r="L30" s="60"/>
      <c r="M30" s="259"/>
      <c r="N30" s="71">
        <v>-12.819100000000001</v>
      </c>
      <c r="O30" s="60">
        <v>-0.58960000000000001</v>
      </c>
      <c r="P30" s="60">
        <v>3.4325000000000001</v>
      </c>
      <c r="Q30" s="60">
        <v>5.6904000000000003</v>
      </c>
      <c r="R30" s="60">
        <v>7.6345000000000001</v>
      </c>
      <c r="S30" s="60">
        <v>8.4457000000000004</v>
      </c>
      <c r="T30" s="60">
        <v>6.9584999999999999</v>
      </c>
      <c r="U30" s="89">
        <v>6.5689000000000002</v>
      </c>
      <c r="V30" s="60">
        <v>6.5576999999999996</v>
      </c>
      <c r="W30" s="60">
        <v>7.3640999999999996</v>
      </c>
      <c r="X30" s="60">
        <v>7.5332999999999997</v>
      </c>
      <c r="Y30" s="277">
        <v>6.7869999999999999</v>
      </c>
      <c r="Z30" s="60">
        <v>6.8417000000000003</v>
      </c>
      <c r="AA30" s="60">
        <v>6.4279000000000002</v>
      </c>
      <c r="AB30" s="60">
        <v>7.4756</v>
      </c>
      <c r="AC30" s="60">
        <v>6.6535000000000002</v>
      </c>
      <c r="AD30" s="60">
        <v>6.5693000000000001</v>
      </c>
      <c r="AE30" s="60">
        <v>7.0435999999999996</v>
      </c>
      <c r="AF30" s="60">
        <v>7.5067000000000004</v>
      </c>
      <c r="AG30" s="554"/>
      <c r="AH30" s="52"/>
      <c r="AI30" s="52"/>
      <c r="AJ30" s="52"/>
      <c r="AK30" s="52"/>
      <c r="AL30" s="52"/>
      <c r="AM30" s="52"/>
      <c r="AN30" s="52"/>
      <c r="AO30" s="561"/>
      <c r="AP30" s="52"/>
      <c r="AQ30" s="52"/>
      <c r="AR30" s="52"/>
      <c r="AS30" s="52"/>
      <c r="AT30" s="52"/>
      <c r="AU30" s="52"/>
      <c r="AV30" s="52"/>
      <c r="AW30" s="52"/>
      <c r="AX30" s="52"/>
      <c r="AY30" s="52"/>
      <c r="AZ30" s="580"/>
      <c r="BA30" s="551"/>
      <c r="BB30" s="60"/>
      <c r="BC30" s="60"/>
      <c r="BD30" s="60"/>
      <c r="BE30" s="277"/>
      <c r="BF30" s="277"/>
      <c r="BG30" s="67"/>
      <c r="BH30" s="588"/>
      <c r="BI30" s="60"/>
      <c r="BJ30" s="60"/>
      <c r="BK30" s="60"/>
      <c r="BL30" s="60"/>
      <c r="BM30" s="277"/>
      <c r="BN30" s="589"/>
      <c r="BO30" s="589"/>
      <c r="BP30" s="589"/>
      <c r="BQ30" s="589"/>
      <c r="BR30" s="596"/>
      <c r="BS30" s="268"/>
      <c r="BT30" s="60"/>
      <c r="BU30" s="67"/>
      <c r="BV30" s="26"/>
    </row>
    <row r="31" spans="1:74" x14ac:dyDescent="0.25">
      <c r="A31" s="320" t="s">
        <v>95</v>
      </c>
      <c r="B31" s="67"/>
      <c r="C31" s="721"/>
      <c r="D31" s="44"/>
      <c r="E31" s="52"/>
      <c r="F31" s="44"/>
      <c r="G31" s="56"/>
      <c r="H31" s="67"/>
      <c r="I31" s="60"/>
      <c r="J31" s="60"/>
      <c r="K31" s="60"/>
      <c r="L31" s="60"/>
      <c r="M31" s="259"/>
      <c r="N31" s="71">
        <v>-20.971299999999999</v>
      </c>
      <c r="O31" s="60">
        <v>-3.8826999999999998</v>
      </c>
      <c r="P31" s="60">
        <v>1.462</v>
      </c>
      <c r="Q31" s="60">
        <v>4.9206000000000003</v>
      </c>
      <c r="R31" s="60">
        <v>7.18</v>
      </c>
      <c r="S31" s="60">
        <v>8.0601000000000003</v>
      </c>
      <c r="T31" s="60">
        <v>6.5377000000000001</v>
      </c>
      <c r="U31" s="89">
        <v>6.3026</v>
      </c>
      <c r="V31" s="60">
        <v>6.3015999999999996</v>
      </c>
      <c r="W31" s="60">
        <v>6.8135000000000003</v>
      </c>
      <c r="X31" s="60">
        <v>6.7911000000000001</v>
      </c>
      <c r="Y31" s="277">
        <v>6.3968999999999996</v>
      </c>
      <c r="Z31" s="60">
        <v>6.0498000000000003</v>
      </c>
      <c r="AA31" s="60">
        <v>6.0735000000000001</v>
      </c>
      <c r="AB31" s="60">
        <v>6.9823000000000004</v>
      </c>
      <c r="AC31" s="60">
        <v>6.3452999999999999</v>
      </c>
      <c r="AD31" s="60">
        <v>6.3216000000000001</v>
      </c>
      <c r="AE31" s="60">
        <v>6.5891000000000002</v>
      </c>
      <c r="AF31" s="60">
        <v>5.8658000000000001</v>
      </c>
      <c r="AG31" s="554"/>
      <c r="AH31" s="52"/>
      <c r="AI31" s="52"/>
      <c r="AJ31" s="52"/>
      <c r="AK31" s="52"/>
      <c r="AL31" s="52"/>
      <c r="AM31" s="52"/>
      <c r="AN31" s="52"/>
      <c r="AO31" s="561"/>
      <c r="AP31" s="52"/>
      <c r="AQ31" s="52"/>
      <c r="AR31" s="52"/>
      <c r="AS31" s="52"/>
      <c r="AT31" s="52"/>
      <c r="AU31" s="52"/>
      <c r="AV31" s="52"/>
      <c r="AW31" s="52"/>
      <c r="AX31" s="52"/>
      <c r="AY31" s="52"/>
      <c r="AZ31" s="580"/>
      <c r="BA31" s="551"/>
      <c r="BB31" s="60"/>
      <c r="BC31" s="60"/>
      <c r="BD31" s="60"/>
      <c r="BE31" s="277"/>
      <c r="BF31" s="277"/>
      <c r="BG31" s="67"/>
      <c r="BH31" s="588"/>
      <c r="BI31" s="60"/>
      <c r="BJ31" s="60"/>
      <c r="BK31" s="60"/>
      <c r="BL31" s="60"/>
      <c r="BM31" s="277"/>
      <c r="BN31" s="589"/>
      <c r="BO31" s="589"/>
      <c r="BP31" s="589"/>
      <c r="BQ31" s="589"/>
      <c r="BR31" s="596"/>
      <c r="BS31" s="268"/>
      <c r="BT31" s="60"/>
      <c r="BU31" s="67"/>
      <c r="BV31" s="26"/>
    </row>
    <row r="32" spans="1:74" x14ac:dyDescent="0.25">
      <c r="A32" s="321" t="s">
        <v>96</v>
      </c>
      <c r="B32" s="68"/>
      <c r="C32" s="722"/>
      <c r="D32" s="45"/>
      <c r="E32" s="53"/>
      <c r="F32" s="45"/>
      <c r="G32" s="57"/>
      <c r="H32" s="68"/>
      <c r="I32" s="61"/>
      <c r="J32" s="61"/>
      <c r="K32" s="61"/>
      <c r="L32" s="61"/>
      <c r="M32" s="262"/>
      <c r="N32" s="72">
        <v>-15.9558</v>
      </c>
      <c r="O32" s="61">
        <v>-1.5526</v>
      </c>
      <c r="P32" s="61">
        <v>2.6059999999999999</v>
      </c>
      <c r="Q32" s="61">
        <v>5.3334000000000001</v>
      </c>
      <c r="R32" s="61">
        <v>7.4970999999999997</v>
      </c>
      <c r="S32" s="61">
        <v>8.2501999999999995</v>
      </c>
      <c r="T32" s="61">
        <v>6.7488000000000001</v>
      </c>
      <c r="U32" s="90">
        <v>6.4539999999999997</v>
      </c>
      <c r="V32" s="61">
        <v>6.4381000000000004</v>
      </c>
      <c r="W32" s="61">
        <v>7.2445000000000004</v>
      </c>
      <c r="X32" s="61">
        <v>7.3905000000000003</v>
      </c>
      <c r="Y32" s="279">
        <v>6.6014499999999998</v>
      </c>
      <c r="Z32" s="61">
        <v>6.7429500000000004</v>
      </c>
      <c r="AA32" s="61">
        <v>6.2380000000000004</v>
      </c>
      <c r="AB32" s="61">
        <v>7.2926000000000002</v>
      </c>
      <c r="AC32" s="61">
        <v>6.4923000000000002</v>
      </c>
      <c r="AD32" s="61">
        <v>6.4583000000000004</v>
      </c>
      <c r="AE32" s="61">
        <v>6.8128000000000002</v>
      </c>
      <c r="AF32" s="61">
        <v>7.2573999999999996</v>
      </c>
      <c r="AG32" s="556"/>
      <c r="AH32" s="53"/>
      <c r="AI32" s="53"/>
      <c r="AJ32" s="53"/>
      <c r="AK32" s="53"/>
      <c r="AL32" s="53"/>
      <c r="AM32" s="53"/>
      <c r="AN32" s="53"/>
      <c r="AO32" s="563"/>
      <c r="AP32" s="53"/>
      <c r="AQ32" s="53"/>
      <c r="AR32" s="53"/>
      <c r="AS32" s="53"/>
      <c r="AT32" s="53"/>
      <c r="AU32" s="53"/>
      <c r="AV32" s="53"/>
      <c r="AW32" s="53"/>
      <c r="AX32" s="53"/>
      <c r="AY32" s="53"/>
      <c r="AZ32" s="581"/>
      <c r="BA32" s="578"/>
      <c r="BB32" s="61"/>
      <c r="BC32" s="61"/>
      <c r="BD32" s="61"/>
      <c r="BE32" s="279"/>
      <c r="BF32" s="279"/>
      <c r="BG32" s="68"/>
      <c r="BH32" s="590"/>
      <c r="BI32" s="61"/>
      <c r="BJ32" s="61"/>
      <c r="BK32" s="61"/>
      <c r="BL32" s="61"/>
      <c r="BM32" s="279"/>
      <c r="BN32" s="591"/>
      <c r="BO32" s="591"/>
      <c r="BP32" s="591"/>
      <c r="BQ32" s="591"/>
      <c r="BR32" s="603"/>
      <c r="BS32" s="270"/>
      <c r="BT32" s="61"/>
      <c r="BU32" s="68"/>
      <c r="BV32" s="272"/>
    </row>
    <row r="33" spans="1:74" ht="14.5" x14ac:dyDescent="0.25">
      <c r="A33" s="323" t="s">
        <v>240</v>
      </c>
      <c r="B33" s="69"/>
      <c r="C33" s="723"/>
      <c r="D33" s="46"/>
      <c r="E33" s="54"/>
      <c r="F33" s="46"/>
      <c r="G33" s="58"/>
      <c r="H33" s="69"/>
      <c r="I33" s="62"/>
      <c r="J33" s="62"/>
      <c r="K33" s="62"/>
      <c r="L33" s="62"/>
      <c r="M33" s="263"/>
      <c r="N33" s="73"/>
      <c r="O33" s="62"/>
      <c r="P33" s="62"/>
      <c r="Q33" s="62"/>
      <c r="R33" s="62"/>
      <c r="S33" s="62"/>
      <c r="T33" s="62"/>
      <c r="U33" s="91"/>
      <c r="V33" s="62"/>
      <c r="W33" s="62"/>
      <c r="X33" s="62"/>
      <c r="Y33" s="245"/>
      <c r="Z33" s="62"/>
      <c r="AA33" s="62"/>
      <c r="AB33" s="62"/>
      <c r="AC33" s="62"/>
      <c r="AD33" s="62"/>
      <c r="AE33" s="62"/>
      <c r="AF33" s="62"/>
      <c r="AG33" s="557"/>
      <c r="AH33" s="54"/>
      <c r="AI33" s="54"/>
      <c r="AJ33" s="54"/>
      <c r="AK33" s="54"/>
      <c r="AL33" s="54"/>
      <c r="AM33" s="54"/>
      <c r="AN33" s="54"/>
      <c r="AO33" s="564"/>
      <c r="AP33" s="54"/>
      <c r="AQ33" s="54"/>
      <c r="AR33" s="54"/>
      <c r="AS33" s="54"/>
      <c r="AT33" s="54"/>
      <c r="AU33" s="54"/>
      <c r="AV33" s="54"/>
      <c r="AW33" s="54"/>
      <c r="AX33" s="54"/>
      <c r="AY33" s="54"/>
      <c r="AZ33" s="582"/>
      <c r="BA33" s="280"/>
      <c r="BB33" s="62"/>
      <c r="BC33" s="62"/>
      <c r="BD33" s="62"/>
      <c r="BE33" s="245"/>
      <c r="BF33" s="245"/>
      <c r="BG33" s="69"/>
      <c r="BH33" s="585"/>
      <c r="BI33" s="62"/>
      <c r="BJ33" s="62"/>
      <c r="BK33" s="62"/>
      <c r="BL33" s="62"/>
      <c r="BM33" s="245"/>
      <c r="BN33" s="592"/>
      <c r="BO33" s="592"/>
      <c r="BP33" s="592"/>
      <c r="BQ33" s="592"/>
      <c r="BR33" s="545"/>
      <c r="BS33" s="271"/>
      <c r="BT33" s="62"/>
      <c r="BU33" s="69"/>
      <c r="BV33" s="41"/>
    </row>
    <row r="34" spans="1:74" s="425" customFormat="1" x14ac:dyDescent="0.25">
      <c r="A34" s="337" t="s">
        <v>7729</v>
      </c>
      <c r="B34" s="370"/>
      <c r="C34" s="718">
        <v>38784</v>
      </c>
      <c r="D34" s="369"/>
      <c r="E34" s="338">
        <v>37748.6</v>
      </c>
      <c r="F34" s="369"/>
      <c r="G34" s="339">
        <v>407.7038</v>
      </c>
      <c r="H34" s="370"/>
      <c r="I34" s="340">
        <v>0.50178</v>
      </c>
      <c r="J34" s="340">
        <v>6.9</v>
      </c>
      <c r="K34" s="340">
        <v>0.46651999999999999</v>
      </c>
      <c r="L34" s="340">
        <v>0.49890000000000001</v>
      </c>
      <c r="M34" s="361"/>
      <c r="N34" s="342">
        <v>-14.7211</v>
      </c>
      <c r="O34" s="340">
        <v>-1.1964999999999999</v>
      </c>
      <c r="P34" s="340">
        <v>2.6692</v>
      </c>
      <c r="Q34" s="340">
        <v>5.2125000000000004</v>
      </c>
      <c r="R34" s="340">
        <v>7.4103000000000003</v>
      </c>
      <c r="S34" s="340">
        <v>8.0965000000000007</v>
      </c>
      <c r="T34" s="340">
        <v>6.4709000000000003</v>
      </c>
      <c r="U34" s="344">
        <v>6.2773000000000003</v>
      </c>
      <c r="V34" s="340">
        <v>6.2483000000000004</v>
      </c>
      <c r="W34" s="340">
        <v>7.1014999999999997</v>
      </c>
      <c r="X34" s="340">
        <v>7.2554999999999996</v>
      </c>
      <c r="Y34" s="371">
        <v>6.5080999999999998</v>
      </c>
      <c r="Z34" s="340">
        <v>6.5834000000000001</v>
      </c>
      <c r="AA34" s="340">
        <v>6.1170999999999998</v>
      </c>
      <c r="AB34" s="340">
        <v>7.0544000000000002</v>
      </c>
      <c r="AC34" s="340">
        <v>6.3197000000000001</v>
      </c>
      <c r="AD34" s="340">
        <v>6.2801999999999998</v>
      </c>
      <c r="AE34" s="340">
        <v>6.64</v>
      </c>
      <c r="AF34" s="340">
        <v>7.1082000000000001</v>
      </c>
      <c r="AG34" s="568"/>
      <c r="AH34" s="338">
        <v>4</v>
      </c>
      <c r="AI34" s="338">
        <v>6</v>
      </c>
      <c r="AJ34" s="338">
        <v>7</v>
      </c>
      <c r="AK34" s="338">
        <v>7</v>
      </c>
      <c r="AL34" s="338">
        <v>4</v>
      </c>
      <c r="AM34" s="338">
        <v>6</v>
      </c>
      <c r="AN34" s="338">
        <v>14</v>
      </c>
      <c r="AO34" s="570">
        <v>10</v>
      </c>
      <c r="AP34" s="338">
        <v>9</v>
      </c>
      <c r="AQ34" s="338">
        <v>5</v>
      </c>
      <c r="AR34" s="338">
        <v>6</v>
      </c>
      <c r="AS34" s="338">
        <v>7</v>
      </c>
      <c r="AT34" s="338">
        <v>5</v>
      </c>
      <c r="AU34" s="338">
        <v>6</v>
      </c>
      <c r="AV34" s="338">
        <v>14</v>
      </c>
      <c r="AW34" s="338">
        <v>11</v>
      </c>
      <c r="AX34" s="338">
        <v>10</v>
      </c>
      <c r="AY34" s="338">
        <v>9</v>
      </c>
      <c r="AZ34" s="583"/>
      <c r="BA34" s="464">
        <v>13.13</v>
      </c>
      <c r="BB34" s="340">
        <v>86.19</v>
      </c>
      <c r="BC34" s="340" t="s">
        <v>430</v>
      </c>
      <c r="BD34" s="340" t="s">
        <v>430</v>
      </c>
      <c r="BE34" s="371" t="s">
        <v>430</v>
      </c>
      <c r="BF34" s="371">
        <v>0.68</v>
      </c>
      <c r="BG34" s="370"/>
      <c r="BH34" s="593">
        <v>0.68</v>
      </c>
      <c r="BI34" s="340">
        <v>64.11</v>
      </c>
      <c r="BJ34" s="340">
        <v>22.08</v>
      </c>
      <c r="BK34" s="340" t="s">
        <v>430</v>
      </c>
      <c r="BL34" s="340" t="s">
        <v>430</v>
      </c>
      <c r="BM34" s="371">
        <v>1.26</v>
      </c>
      <c r="BN34" s="371" t="s">
        <v>430</v>
      </c>
      <c r="BO34" s="371">
        <v>11.87</v>
      </c>
      <c r="BP34" s="371" t="s">
        <v>430</v>
      </c>
      <c r="BQ34" s="371" t="s">
        <v>430</v>
      </c>
      <c r="BR34" s="370"/>
      <c r="BS34" s="465">
        <v>3.6121618514448701</v>
      </c>
      <c r="BT34" s="340">
        <v>9.7236262138894496</v>
      </c>
      <c r="BU34" s="370"/>
      <c r="BV34" s="571" t="s">
        <v>555</v>
      </c>
    </row>
    <row r="35" spans="1:74" s="428" customFormat="1" x14ac:dyDescent="0.25">
      <c r="A35" s="345" t="s">
        <v>7730</v>
      </c>
      <c r="B35" s="374"/>
      <c r="C35" s="719">
        <v>37763</v>
      </c>
      <c r="D35" s="373"/>
      <c r="E35" s="346">
        <v>34606.699999999997</v>
      </c>
      <c r="F35" s="373"/>
      <c r="G35" s="347">
        <v>5074.0370999999996</v>
      </c>
      <c r="H35" s="374"/>
      <c r="I35" s="348">
        <v>0.46603</v>
      </c>
      <c r="J35" s="348">
        <v>6.94</v>
      </c>
      <c r="K35" s="348">
        <v>0.46603</v>
      </c>
      <c r="L35" s="348">
        <v>0.46603</v>
      </c>
      <c r="M35" s="362"/>
      <c r="N35" s="350">
        <v>-14.1089</v>
      </c>
      <c r="O35" s="348">
        <v>-0.84760000000000002</v>
      </c>
      <c r="P35" s="348">
        <v>2.8521000000000001</v>
      </c>
      <c r="Q35" s="348">
        <v>5.2470999999999997</v>
      </c>
      <c r="R35" s="348">
        <v>7.1910999999999996</v>
      </c>
      <c r="S35" s="348">
        <v>8.0379000000000005</v>
      </c>
      <c r="T35" s="348">
        <v>6.6215999999999999</v>
      </c>
      <c r="U35" s="354">
        <v>6.3098000000000001</v>
      </c>
      <c r="V35" s="348">
        <v>6.2794999999999996</v>
      </c>
      <c r="W35" s="348">
        <v>7.0967000000000002</v>
      </c>
      <c r="X35" s="348">
        <v>7.2652999999999999</v>
      </c>
      <c r="Y35" s="375">
        <v>6.5205000000000002</v>
      </c>
      <c r="Z35" s="348">
        <v>5.8532000000000002</v>
      </c>
      <c r="AA35" s="348">
        <v>6.1227</v>
      </c>
      <c r="AB35" s="348">
        <v>7.1161000000000003</v>
      </c>
      <c r="AC35" s="348">
        <v>6.4008000000000003</v>
      </c>
      <c r="AD35" s="348">
        <v>6.3079000000000001</v>
      </c>
      <c r="AE35" s="348">
        <v>6.5892999999999997</v>
      </c>
      <c r="AF35" s="348">
        <v>6.7462999999999997</v>
      </c>
      <c r="AG35" s="569"/>
      <c r="AH35" s="346">
        <v>2</v>
      </c>
      <c r="AI35" s="346">
        <v>2</v>
      </c>
      <c r="AJ35" s="346">
        <v>4</v>
      </c>
      <c r="AK35" s="346">
        <v>6</v>
      </c>
      <c r="AL35" s="346">
        <v>15</v>
      </c>
      <c r="AM35" s="346">
        <v>11</v>
      </c>
      <c r="AN35" s="346">
        <v>5</v>
      </c>
      <c r="AO35" s="572">
        <v>3</v>
      </c>
      <c r="AP35" s="346">
        <v>4</v>
      </c>
      <c r="AQ35" s="346">
        <v>6</v>
      </c>
      <c r="AR35" s="346">
        <v>4</v>
      </c>
      <c r="AS35" s="346">
        <v>5</v>
      </c>
      <c r="AT35" s="346">
        <v>14</v>
      </c>
      <c r="AU35" s="346">
        <v>5</v>
      </c>
      <c r="AV35" s="346">
        <v>7</v>
      </c>
      <c r="AW35" s="346">
        <v>2</v>
      </c>
      <c r="AX35" s="346">
        <v>4</v>
      </c>
      <c r="AY35" s="346">
        <v>11</v>
      </c>
      <c r="AZ35" s="584"/>
      <c r="BA35" s="467">
        <v>14.48</v>
      </c>
      <c r="BB35" s="348">
        <v>85.33</v>
      </c>
      <c r="BC35" s="348" t="s">
        <v>430</v>
      </c>
      <c r="BD35" s="348" t="s">
        <v>430</v>
      </c>
      <c r="BE35" s="375" t="s">
        <v>430</v>
      </c>
      <c r="BF35" s="375">
        <v>0.19</v>
      </c>
      <c r="BG35" s="374"/>
      <c r="BH35" s="594">
        <v>0.19</v>
      </c>
      <c r="BI35" s="348">
        <v>58.7</v>
      </c>
      <c r="BJ35" s="348">
        <v>26.64</v>
      </c>
      <c r="BK35" s="348" t="s">
        <v>430</v>
      </c>
      <c r="BL35" s="348" t="s">
        <v>430</v>
      </c>
      <c r="BM35" s="375">
        <v>1.79</v>
      </c>
      <c r="BN35" s="375" t="s">
        <v>430</v>
      </c>
      <c r="BO35" s="375">
        <v>12.69</v>
      </c>
      <c r="BP35" s="375" t="s">
        <v>430</v>
      </c>
      <c r="BQ35" s="375" t="s">
        <v>430</v>
      </c>
      <c r="BR35" s="374"/>
      <c r="BS35" s="468">
        <v>3.3786989296621299</v>
      </c>
      <c r="BT35" s="348">
        <v>10.655916908934399</v>
      </c>
      <c r="BU35" s="374"/>
      <c r="BV35" s="430" t="s">
        <v>555</v>
      </c>
    </row>
    <row r="36" spans="1:74" s="428" customFormat="1" x14ac:dyDescent="0.25">
      <c r="A36" s="345" t="s">
        <v>7731</v>
      </c>
      <c r="B36" s="374"/>
      <c r="C36" s="719">
        <v>38187</v>
      </c>
      <c r="D36" s="373"/>
      <c r="E36" s="346">
        <v>33786.5</v>
      </c>
      <c r="F36" s="373"/>
      <c r="G36" s="347">
        <v>44.346699999999998</v>
      </c>
      <c r="H36" s="374"/>
      <c r="I36" s="348">
        <v>0.53</v>
      </c>
      <c r="J36" s="348">
        <v>6.89</v>
      </c>
      <c r="K36" s="348">
        <v>0.5</v>
      </c>
      <c r="L36" s="348">
        <v>0.53</v>
      </c>
      <c r="M36" s="362"/>
      <c r="N36" s="350">
        <v>-16.864899999999999</v>
      </c>
      <c r="O36" s="348">
        <v>-1.9476</v>
      </c>
      <c r="P36" s="348">
        <v>2.1526000000000001</v>
      </c>
      <c r="Q36" s="348">
        <v>4.8178999999999998</v>
      </c>
      <c r="R36" s="348">
        <v>6.9813999999999998</v>
      </c>
      <c r="S36" s="348">
        <v>7.6553000000000004</v>
      </c>
      <c r="T36" s="348">
        <v>6.1280999999999999</v>
      </c>
      <c r="U36" s="354">
        <v>5.8867000000000003</v>
      </c>
      <c r="V36" s="348">
        <v>5.8811</v>
      </c>
      <c r="W36" s="348">
        <v>6.7073</v>
      </c>
      <c r="X36" s="348">
        <v>6.8360000000000003</v>
      </c>
      <c r="Y36" s="375">
        <v>6.0791000000000004</v>
      </c>
      <c r="Z36" s="348">
        <v>6.2003000000000004</v>
      </c>
      <c r="AA36" s="348">
        <v>5.6917</v>
      </c>
      <c r="AB36" s="348">
        <v>6.7228000000000003</v>
      </c>
      <c r="AC36" s="348">
        <v>5.9306999999999999</v>
      </c>
      <c r="AD36" s="348">
        <v>5.9057000000000004</v>
      </c>
      <c r="AE36" s="348">
        <v>6.3265000000000002</v>
      </c>
      <c r="AF36" s="348">
        <v>6.9683999999999999</v>
      </c>
      <c r="AG36" s="569"/>
      <c r="AH36" s="346">
        <v>17</v>
      </c>
      <c r="AI36" s="346">
        <v>14</v>
      </c>
      <c r="AJ36" s="346">
        <v>19</v>
      </c>
      <c r="AK36" s="346">
        <v>19</v>
      </c>
      <c r="AL36" s="346">
        <v>18</v>
      </c>
      <c r="AM36" s="346">
        <v>18</v>
      </c>
      <c r="AN36" s="346">
        <v>19</v>
      </c>
      <c r="AO36" s="572">
        <v>18</v>
      </c>
      <c r="AP36" s="346">
        <v>18</v>
      </c>
      <c r="AQ36" s="346">
        <v>17</v>
      </c>
      <c r="AR36" s="346">
        <v>17</v>
      </c>
      <c r="AS36" s="346">
        <v>16</v>
      </c>
      <c r="AT36" s="346">
        <v>10</v>
      </c>
      <c r="AU36" s="346">
        <v>18</v>
      </c>
      <c r="AV36" s="346">
        <v>18</v>
      </c>
      <c r="AW36" s="346">
        <v>18</v>
      </c>
      <c r="AX36" s="346">
        <v>18</v>
      </c>
      <c r="AY36" s="346">
        <v>18</v>
      </c>
      <c r="AZ36" s="584"/>
      <c r="BA36" s="467">
        <v>13.97</v>
      </c>
      <c r="BB36" s="348">
        <v>85.3</v>
      </c>
      <c r="BC36" s="348" t="s">
        <v>430</v>
      </c>
      <c r="BD36" s="348" t="s">
        <v>430</v>
      </c>
      <c r="BE36" s="375" t="s">
        <v>430</v>
      </c>
      <c r="BF36" s="375">
        <v>0.73</v>
      </c>
      <c r="BG36" s="374"/>
      <c r="BH36" s="594">
        <v>0.73</v>
      </c>
      <c r="BI36" s="348">
        <v>58.99</v>
      </c>
      <c r="BJ36" s="348">
        <v>26.31</v>
      </c>
      <c r="BK36" s="348" t="s">
        <v>430</v>
      </c>
      <c r="BL36" s="348" t="s">
        <v>430</v>
      </c>
      <c r="BM36" s="375">
        <v>3.63</v>
      </c>
      <c r="BN36" s="375" t="s">
        <v>430</v>
      </c>
      <c r="BO36" s="375">
        <v>10.34</v>
      </c>
      <c r="BP36" s="375" t="s">
        <v>430</v>
      </c>
      <c r="BQ36" s="375" t="s">
        <v>430</v>
      </c>
      <c r="BR36" s="374"/>
      <c r="BS36" s="468">
        <v>4.2668600017067497</v>
      </c>
      <c r="BT36" s="348">
        <v>14.564824685825901</v>
      </c>
      <c r="BU36" s="374"/>
      <c r="BV36" s="430" t="s">
        <v>555</v>
      </c>
    </row>
    <row r="37" spans="1:74" s="428" customFormat="1" x14ac:dyDescent="0.25">
      <c r="A37" s="345" t="s">
        <v>7732</v>
      </c>
      <c r="B37" s="374"/>
      <c r="C37" s="719">
        <v>36482</v>
      </c>
      <c r="D37" s="373"/>
      <c r="E37" s="346">
        <v>33785.699999999997</v>
      </c>
      <c r="F37" s="373"/>
      <c r="G37" s="347">
        <v>6140.0812999999998</v>
      </c>
      <c r="H37" s="374"/>
      <c r="I37" s="348">
        <v>0.51507000000000003</v>
      </c>
      <c r="J37" s="348">
        <v>6.9776199999999999</v>
      </c>
      <c r="K37" s="348">
        <v>0.47855999999999999</v>
      </c>
      <c r="L37" s="348">
        <v>0.51214000000000004</v>
      </c>
      <c r="M37" s="362"/>
      <c r="N37" s="350">
        <v>-16.293900000000001</v>
      </c>
      <c r="O37" s="348">
        <v>-1.8059000000000001</v>
      </c>
      <c r="P37" s="348">
        <v>2.3544</v>
      </c>
      <c r="Q37" s="348">
        <v>5.1452999999999998</v>
      </c>
      <c r="R37" s="348">
        <v>7.3174000000000001</v>
      </c>
      <c r="S37" s="348">
        <v>8.0326000000000004</v>
      </c>
      <c r="T37" s="348">
        <v>6.5563000000000002</v>
      </c>
      <c r="U37" s="354">
        <v>6.2984999999999998</v>
      </c>
      <c r="V37" s="348">
        <v>6.2449000000000003</v>
      </c>
      <c r="W37" s="348">
        <v>7.0651000000000002</v>
      </c>
      <c r="X37" s="348">
        <v>7.2096</v>
      </c>
      <c r="Y37" s="375">
        <v>6.4703999999999997</v>
      </c>
      <c r="Z37" s="348">
        <v>6.5708000000000002</v>
      </c>
      <c r="AA37" s="348">
        <v>6.0444000000000004</v>
      </c>
      <c r="AB37" s="348">
        <v>7.0743999999999998</v>
      </c>
      <c r="AC37" s="348">
        <v>6.3704999999999998</v>
      </c>
      <c r="AD37" s="348">
        <v>6.2858999999999998</v>
      </c>
      <c r="AE37" s="348">
        <v>6.5518000000000001</v>
      </c>
      <c r="AF37" s="348">
        <v>7.0137</v>
      </c>
      <c r="AG37" s="569"/>
      <c r="AH37" s="346">
        <v>12</v>
      </c>
      <c r="AI37" s="346">
        <v>11</v>
      </c>
      <c r="AJ37" s="346">
        <v>11</v>
      </c>
      <c r="AK37" s="346">
        <v>12</v>
      </c>
      <c r="AL37" s="346">
        <v>8</v>
      </c>
      <c r="AM37" s="346">
        <v>12</v>
      </c>
      <c r="AN37" s="346">
        <v>10</v>
      </c>
      <c r="AO37" s="572">
        <v>7</v>
      </c>
      <c r="AP37" s="346">
        <v>10</v>
      </c>
      <c r="AQ37" s="346">
        <v>9</v>
      </c>
      <c r="AR37" s="346">
        <v>9</v>
      </c>
      <c r="AS37" s="346">
        <v>8</v>
      </c>
      <c r="AT37" s="346">
        <v>6</v>
      </c>
      <c r="AU37" s="346">
        <v>10</v>
      </c>
      <c r="AV37" s="346">
        <v>11</v>
      </c>
      <c r="AW37" s="346">
        <v>5</v>
      </c>
      <c r="AX37" s="346">
        <v>9</v>
      </c>
      <c r="AY37" s="346">
        <v>12</v>
      </c>
      <c r="AZ37" s="584"/>
      <c r="BA37" s="467">
        <v>12.36</v>
      </c>
      <c r="BB37" s="348">
        <v>86.79</v>
      </c>
      <c r="BC37" s="348" t="s">
        <v>430</v>
      </c>
      <c r="BD37" s="348" t="s">
        <v>430</v>
      </c>
      <c r="BE37" s="375" t="s">
        <v>430</v>
      </c>
      <c r="BF37" s="375">
        <v>0.85</v>
      </c>
      <c r="BG37" s="374"/>
      <c r="BH37" s="594">
        <v>0.85</v>
      </c>
      <c r="BI37" s="348">
        <v>58.12</v>
      </c>
      <c r="BJ37" s="348">
        <v>28.67</v>
      </c>
      <c r="BK37" s="348" t="s">
        <v>430</v>
      </c>
      <c r="BL37" s="348" t="s">
        <v>430</v>
      </c>
      <c r="BM37" s="375">
        <v>1.28</v>
      </c>
      <c r="BN37" s="375" t="s">
        <v>430</v>
      </c>
      <c r="BO37" s="375">
        <v>11.07</v>
      </c>
      <c r="BP37" s="375" t="s">
        <v>430</v>
      </c>
      <c r="BQ37" s="375" t="s">
        <v>430</v>
      </c>
      <c r="BR37" s="374"/>
      <c r="BS37" s="468">
        <v>3.6859665103685999</v>
      </c>
      <c r="BT37" s="348">
        <v>14.711029221471099</v>
      </c>
      <c r="BU37" s="374"/>
      <c r="BV37" s="430" t="s">
        <v>555</v>
      </c>
    </row>
    <row r="38" spans="1:74" s="428" customFormat="1" ht="11" x14ac:dyDescent="0.3">
      <c r="A38" s="841" t="s">
        <v>7733</v>
      </c>
      <c r="B38" s="847"/>
      <c r="C38" s="843">
        <v>37816</v>
      </c>
      <c r="D38" s="842"/>
      <c r="E38" s="844">
        <v>30405.7</v>
      </c>
      <c r="F38" s="842"/>
      <c r="G38" s="845">
        <v>4824.8638000000001</v>
      </c>
      <c r="H38" s="847"/>
      <c r="I38" s="846">
        <v>0.46</v>
      </c>
      <c r="J38" s="846">
        <v>6.92</v>
      </c>
      <c r="K38" s="846">
        <v>0.46</v>
      </c>
      <c r="L38" s="846">
        <v>0.46</v>
      </c>
      <c r="M38" s="851"/>
      <c r="N38" s="848">
        <v>-15.6052</v>
      </c>
      <c r="O38" s="846">
        <v>-1.3807</v>
      </c>
      <c r="P38" s="846">
        <v>2.5971000000000002</v>
      </c>
      <c r="Q38" s="846">
        <v>5.1748000000000003</v>
      </c>
      <c r="R38" s="846">
        <v>7.2278000000000002</v>
      </c>
      <c r="S38" s="846">
        <v>8.0475999999999992</v>
      </c>
      <c r="T38" s="846">
        <v>6.5644999999999998</v>
      </c>
      <c r="U38" s="856">
        <v>6.2983000000000002</v>
      </c>
      <c r="V38" s="846">
        <v>6.2679</v>
      </c>
      <c r="W38" s="846">
        <v>7.0829000000000004</v>
      </c>
      <c r="X38" s="846">
        <v>7.24</v>
      </c>
      <c r="Y38" s="852">
        <v>6.5160999999999998</v>
      </c>
      <c r="Z38" s="846">
        <v>6.5521000000000003</v>
      </c>
      <c r="AA38" s="846">
        <v>6.0472000000000001</v>
      </c>
      <c r="AB38" s="846">
        <v>7.0636999999999999</v>
      </c>
      <c r="AC38" s="846">
        <v>6.3662999999999998</v>
      </c>
      <c r="AD38" s="846">
        <v>6.2991000000000001</v>
      </c>
      <c r="AE38" s="846">
        <v>6.5016999999999996</v>
      </c>
      <c r="AF38" s="846">
        <v>7.0446999999999997</v>
      </c>
      <c r="AG38" s="931"/>
      <c r="AH38" s="844">
        <v>9</v>
      </c>
      <c r="AI38" s="844">
        <v>7</v>
      </c>
      <c r="AJ38" s="844">
        <v>8</v>
      </c>
      <c r="AK38" s="844">
        <v>9</v>
      </c>
      <c r="AL38" s="844">
        <v>13</v>
      </c>
      <c r="AM38" s="844">
        <v>10</v>
      </c>
      <c r="AN38" s="844">
        <v>8</v>
      </c>
      <c r="AO38" s="932">
        <v>8</v>
      </c>
      <c r="AP38" s="844">
        <v>6</v>
      </c>
      <c r="AQ38" s="844">
        <v>8</v>
      </c>
      <c r="AR38" s="844">
        <v>7</v>
      </c>
      <c r="AS38" s="844">
        <v>6</v>
      </c>
      <c r="AT38" s="844">
        <v>7</v>
      </c>
      <c r="AU38" s="844">
        <v>9</v>
      </c>
      <c r="AV38" s="844">
        <v>13</v>
      </c>
      <c r="AW38" s="844">
        <v>6</v>
      </c>
      <c r="AX38" s="844">
        <v>6</v>
      </c>
      <c r="AY38" s="844">
        <v>15</v>
      </c>
      <c r="AZ38" s="933"/>
      <c r="BA38" s="853">
        <v>14.84</v>
      </c>
      <c r="BB38" s="846">
        <v>84.29</v>
      </c>
      <c r="BC38" s="846" t="s">
        <v>430</v>
      </c>
      <c r="BD38" s="846" t="s">
        <v>430</v>
      </c>
      <c r="BE38" s="852" t="s">
        <v>430</v>
      </c>
      <c r="BF38" s="852">
        <v>0.87</v>
      </c>
      <c r="BG38" s="847"/>
      <c r="BH38" s="934">
        <v>0.87</v>
      </c>
      <c r="BI38" s="846">
        <v>62.2</v>
      </c>
      <c r="BJ38" s="846">
        <v>22.09</v>
      </c>
      <c r="BK38" s="846" t="s">
        <v>430</v>
      </c>
      <c r="BL38" s="846" t="s">
        <v>430</v>
      </c>
      <c r="BM38" s="852">
        <v>7.0000000000000007E-2</v>
      </c>
      <c r="BN38" s="852" t="s">
        <v>430</v>
      </c>
      <c r="BO38" s="852">
        <v>14.77</v>
      </c>
      <c r="BP38" s="852" t="s">
        <v>430</v>
      </c>
      <c r="BQ38" s="852" t="s">
        <v>430</v>
      </c>
      <c r="BR38" s="847"/>
      <c r="BS38" s="854">
        <v>0.47654272009530901</v>
      </c>
      <c r="BT38" s="846">
        <v>16.988953983397799</v>
      </c>
      <c r="BU38" s="847"/>
      <c r="BV38" s="892" t="s">
        <v>555</v>
      </c>
    </row>
    <row r="39" spans="1:74" s="428" customFormat="1" x14ac:dyDescent="0.25">
      <c r="A39" s="345" t="s">
        <v>7734</v>
      </c>
      <c r="B39" s="374"/>
      <c r="C39" s="719">
        <v>38637</v>
      </c>
      <c r="D39" s="373"/>
      <c r="E39" s="346">
        <v>31036.400000000001</v>
      </c>
      <c r="F39" s="373"/>
      <c r="G39" s="347">
        <v>397.64659999999998</v>
      </c>
      <c r="H39" s="374"/>
      <c r="I39" s="348">
        <v>0.49</v>
      </c>
      <c r="J39" s="348">
        <v>7.02</v>
      </c>
      <c r="K39" s="348">
        <v>0.48</v>
      </c>
      <c r="L39" s="348">
        <v>0.49</v>
      </c>
      <c r="M39" s="362"/>
      <c r="N39" s="350">
        <v>-14.9556</v>
      </c>
      <c r="O39" s="348">
        <v>-1.0952999999999999</v>
      </c>
      <c r="P39" s="348">
        <v>2.9455</v>
      </c>
      <c r="Q39" s="348">
        <v>5.5441000000000003</v>
      </c>
      <c r="R39" s="348">
        <v>7.4873000000000003</v>
      </c>
      <c r="S39" s="348">
        <v>8.2960999999999991</v>
      </c>
      <c r="T39" s="348">
        <v>6.7192999999999996</v>
      </c>
      <c r="U39" s="354">
        <v>6.3007999999999997</v>
      </c>
      <c r="V39" s="348">
        <v>6.2870999999999997</v>
      </c>
      <c r="W39" s="348">
        <v>7.1016000000000004</v>
      </c>
      <c r="X39" s="348">
        <v>7.2758000000000003</v>
      </c>
      <c r="Y39" s="375">
        <v>6.5548999999999999</v>
      </c>
      <c r="Z39" s="348">
        <v>6.7117000000000004</v>
      </c>
      <c r="AA39" s="348">
        <v>6.2801999999999998</v>
      </c>
      <c r="AB39" s="348">
        <v>7.2577999999999996</v>
      </c>
      <c r="AC39" s="348">
        <v>6.3836000000000004</v>
      </c>
      <c r="AD39" s="348">
        <v>6.3101000000000003</v>
      </c>
      <c r="AE39" s="348">
        <v>6.8627000000000002</v>
      </c>
      <c r="AF39" s="348">
        <v>6.8384</v>
      </c>
      <c r="AG39" s="569"/>
      <c r="AH39" s="346">
        <v>5</v>
      </c>
      <c r="AI39" s="346">
        <v>3</v>
      </c>
      <c r="AJ39" s="346">
        <v>3</v>
      </c>
      <c r="AK39" s="346">
        <v>1</v>
      </c>
      <c r="AL39" s="346">
        <v>1</v>
      </c>
      <c r="AM39" s="346">
        <v>1</v>
      </c>
      <c r="AN39" s="346">
        <v>1</v>
      </c>
      <c r="AO39" s="572">
        <v>6</v>
      </c>
      <c r="AP39" s="346">
        <v>3</v>
      </c>
      <c r="AQ39" s="346">
        <v>4</v>
      </c>
      <c r="AR39" s="346">
        <v>3</v>
      </c>
      <c r="AS39" s="346">
        <v>3</v>
      </c>
      <c r="AT39" s="346">
        <v>1</v>
      </c>
      <c r="AU39" s="346">
        <v>1</v>
      </c>
      <c r="AV39" s="346">
        <v>1</v>
      </c>
      <c r="AW39" s="346">
        <v>3</v>
      </c>
      <c r="AX39" s="346">
        <v>3</v>
      </c>
      <c r="AY39" s="346">
        <v>1</v>
      </c>
      <c r="AZ39" s="584"/>
      <c r="BA39" s="467">
        <v>12.63</v>
      </c>
      <c r="BB39" s="348">
        <v>87</v>
      </c>
      <c r="BC39" s="348" t="s">
        <v>430</v>
      </c>
      <c r="BD39" s="348" t="s">
        <v>430</v>
      </c>
      <c r="BE39" s="375" t="s">
        <v>430</v>
      </c>
      <c r="BF39" s="375">
        <v>0.36</v>
      </c>
      <c r="BG39" s="374"/>
      <c r="BH39" s="594">
        <v>0.36</v>
      </c>
      <c r="BI39" s="348">
        <v>62.07</v>
      </c>
      <c r="BJ39" s="348">
        <v>24.94</v>
      </c>
      <c r="BK39" s="348" t="s">
        <v>430</v>
      </c>
      <c r="BL39" s="348" t="s">
        <v>430</v>
      </c>
      <c r="BM39" s="375">
        <v>7.46</v>
      </c>
      <c r="BN39" s="375" t="s">
        <v>430</v>
      </c>
      <c r="BO39" s="375">
        <v>5.17</v>
      </c>
      <c r="BP39" s="375" t="s">
        <v>430</v>
      </c>
      <c r="BQ39" s="375" t="s">
        <v>430</v>
      </c>
      <c r="BR39" s="374"/>
      <c r="BS39" s="468">
        <v>2.2275921491089599</v>
      </c>
      <c r="BT39" s="348">
        <v>17.873567682850599</v>
      </c>
      <c r="BU39" s="374"/>
      <c r="BV39" s="430" t="s">
        <v>555</v>
      </c>
    </row>
    <row r="40" spans="1:74" s="428" customFormat="1" x14ac:dyDescent="0.25">
      <c r="A40" s="345" t="s">
        <v>7735</v>
      </c>
      <c r="B40" s="374"/>
      <c r="C40" s="719">
        <v>38519</v>
      </c>
      <c r="D40" s="373"/>
      <c r="E40" s="346">
        <v>25134.6</v>
      </c>
      <c r="F40" s="373"/>
      <c r="G40" s="347">
        <v>4459.0712000000003</v>
      </c>
      <c r="H40" s="374"/>
      <c r="I40" s="348">
        <v>0.50958999999999999</v>
      </c>
      <c r="J40" s="348">
        <v>6.97</v>
      </c>
      <c r="K40" s="348">
        <v>0.47397</v>
      </c>
      <c r="L40" s="348">
        <v>0.50685000000000002</v>
      </c>
      <c r="M40" s="362"/>
      <c r="N40" s="350">
        <v>-16.510200000000001</v>
      </c>
      <c r="O40" s="348">
        <v>-2.0204</v>
      </c>
      <c r="P40" s="348">
        <v>2.3180000000000001</v>
      </c>
      <c r="Q40" s="348">
        <v>5.1582999999999997</v>
      </c>
      <c r="R40" s="348">
        <v>7.3239999999999998</v>
      </c>
      <c r="S40" s="348">
        <v>8.0803999999999991</v>
      </c>
      <c r="T40" s="348">
        <v>6.5608000000000004</v>
      </c>
      <c r="U40" s="354">
        <v>6.2527999999999997</v>
      </c>
      <c r="V40" s="348">
        <v>6.2367999999999997</v>
      </c>
      <c r="W40" s="348">
        <v>7.0952000000000002</v>
      </c>
      <c r="X40" s="348">
        <v>7.2651000000000003</v>
      </c>
      <c r="Y40" s="375">
        <v>6.5632999999999999</v>
      </c>
      <c r="Z40" s="348">
        <v>6.6318999999999999</v>
      </c>
      <c r="AA40" s="348">
        <v>6.0698999999999996</v>
      </c>
      <c r="AB40" s="348">
        <v>7.1357999999999997</v>
      </c>
      <c r="AC40" s="348">
        <v>6.3178000000000001</v>
      </c>
      <c r="AD40" s="348">
        <v>6.2640000000000002</v>
      </c>
      <c r="AE40" s="348">
        <v>6.6458000000000004</v>
      </c>
      <c r="AF40" s="348">
        <v>7.3090999999999999</v>
      </c>
      <c r="AG40" s="569"/>
      <c r="AH40" s="346">
        <v>15</v>
      </c>
      <c r="AI40" s="346">
        <v>16</v>
      </c>
      <c r="AJ40" s="346">
        <v>13</v>
      </c>
      <c r="AK40" s="346">
        <v>10</v>
      </c>
      <c r="AL40" s="346">
        <v>7</v>
      </c>
      <c r="AM40" s="346">
        <v>7</v>
      </c>
      <c r="AN40" s="346">
        <v>9</v>
      </c>
      <c r="AO40" s="572">
        <v>12</v>
      </c>
      <c r="AP40" s="346">
        <v>12</v>
      </c>
      <c r="AQ40" s="346">
        <v>7</v>
      </c>
      <c r="AR40" s="346">
        <v>5</v>
      </c>
      <c r="AS40" s="346">
        <v>2</v>
      </c>
      <c r="AT40" s="346">
        <v>2</v>
      </c>
      <c r="AU40" s="346">
        <v>8</v>
      </c>
      <c r="AV40" s="346">
        <v>6</v>
      </c>
      <c r="AW40" s="346">
        <v>12</v>
      </c>
      <c r="AX40" s="346">
        <v>12</v>
      </c>
      <c r="AY40" s="346">
        <v>8</v>
      </c>
      <c r="AZ40" s="584"/>
      <c r="BA40" s="467">
        <v>12.67</v>
      </c>
      <c r="BB40" s="348">
        <v>85.22</v>
      </c>
      <c r="BC40" s="348" t="s">
        <v>430</v>
      </c>
      <c r="BD40" s="348" t="s">
        <v>430</v>
      </c>
      <c r="BE40" s="375" t="s">
        <v>430</v>
      </c>
      <c r="BF40" s="375">
        <v>2.11</v>
      </c>
      <c r="BG40" s="374"/>
      <c r="BH40" s="594">
        <v>2.1</v>
      </c>
      <c r="BI40" s="348">
        <v>60.3</v>
      </c>
      <c r="BJ40" s="348">
        <v>24.92</v>
      </c>
      <c r="BK40" s="348" t="s">
        <v>430</v>
      </c>
      <c r="BL40" s="348" t="s">
        <v>430</v>
      </c>
      <c r="BM40" s="375">
        <v>5.22</v>
      </c>
      <c r="BN40" s="375" t="s">
        <v>430</v>
      </c>
      <c r="BO40" s="375">
        <v>7.45</v>
      </c>
      <c r="BP40" s="375" t="s">
        <v>430</v>
      </c>
      <c r="BQ40" s="375" t="s">
        <v>430</v>
      </c>
      <c r="BR40" s="374"/>
      <c r="BS40" s="468">
        <v>1.03797552968861</v>
      </c>
      <c r="BT40" s="348">
        <v>12.418620376274401</v>
      </c>
      <c r="BU40" s="374"/>
      <c r="BV40" s="430" t="s">
        <v>555</v>
      </c>
    </row>
    <row r="41" spans="1:74" s="428" customFormat="1" x14ac:dyDescent="0.25">
      <c r="A41" s="345" t="s">
        <v>7736</v>
      </c>
      <c r="B41" s="374"/>
      <c r="C41" s="719">
        <v>43683</v>
      </c>
      <c r="D41" s="373"/>
      <c r="E41" s="346">
        <v>22516.7</v>
      </c>
      <c r="F41" s="373"/>
      <c r="G41" s="347">
        <v>1538.3273999999999</v>
      </c>
      <c r="H41" s="374"/>
      <c r="I41" s="348">
        <v>0.50410999999999995</v>
      </c>
      <c r="J41" s="348">
        <v>6.94</v>
      </c>
      <c r="K41" s="348">
        <v>0.46849000000000002</v>
      </c>
      <c r="L41" s="348">
        <v>0.50410999999999995</v>
      </c>
      <c r="M41" s="362"/>
      <c r="N41" s="350">
        <v>-15.065200000000001</v>
      </c>
      <c r="O41" s="348">
        <v>-1.1696</v>
      </c>
      <c r="P41" s="348">
        <v>2.7673999999999999</v>
      </c>
      <c r="Q41" s="348">
        <v>5.3087</v>
      </c>
      <c r="R41" s="348">
        <v>7.4438000000000004</v>
      </c>
      <c r="S41" s="348">
        <v>8.1012000000000004</v>
      </c>
      <c r="T41" s="348">
        <v>6.6227</v>
      </c>
      <c r="U41" s="354">
        <v>6.3497000000000003</v>
      </c>
      <c r="V41" s="348">
        <v>6.3164999999999996</v>
      </c>
      <c r="W41" s="348">
        <v>7.1338999999999997</v>
      </c>
      <c r="X41" s="348">
        <v>7.2805999999999997</v>
      </c>
      <c r="Y41" s="375">
        <v>6.5303000000000004</v>
      </c>
      <c r="Z41" s="348" t="s">
        <v>430</v>
      </c>
      <c r="AA41" s="348">
        <v>6.1425000000000001</v>
      </c>
      <c r="AB41" s="348">
        <v>7.1699000000000002</v>
      </c>
      <c r="AC41" s="348">
        <v>6.4156000000000004</v>
      </c>
      <c r="AD41" s="348">
        <v>6.3502999999999998</v>
      </c>
      <c r="AE41" s="348">
        <v>6.7721999999999998</v>
      </c>
      <c r="AF41" s="348">
        <v>6.3052999999999999</v>
      </c>
      <c r="AG41" s="569"/>
      <c r="AH41" s="346">
        <v>6</v>
      </c>
      <c r="AI41" s="346">
        <v>5</v>
      </c>
      <c r="AJ41" s="346">
        <v>5</v>
      </c>
      <c r="AK41" s="346">
        <v>4</v>
      </c>
      <c r="AL41" s="346">
        <v>3</v>
      </c>
      <c r="AM41" s="346">
        <v>5</v>
      </c>
      <c r="AN41" s="346">
        <v>4</v>
      </c>
      <c r="AO41" s="572">
        <v>1</v>
      </c>
      <c r="AP41" s="346">
        <v>2</v>
      </c>
      <c r="AQ41" s="346">
        <v>2</v>
      </c>
      <c r="AR41" s="346">
        <v>2</v>
      </c>
      <c r="AS41" s="346">
        <v>4</v>
      </c>
      <c r="AT41" s="346" t="s">
        <v>430</v>
      </c>
      <c r="AU41" s="346">
        <v>4</v>
      </c>
      <c r="AV41" s="346">
        <v>4</v>
      </c>
      <c r="AW41" s="346">
        <v>1</v>
      </c>
      <c r="AX41" s="346">
        <v>1</v>
      </c>
      <c r="AY41" s="346">
        <v>2</v>
      </c>
      <c r="AZ41" s="584"/>
      <c r="BA41" s="467">
        <v>9.5299999999999994</v>
      </c>
      <c r="BB41" s="348">
        <v>86.03</v>
      </c>
      <c r="BC41" s="348" t="s">
        <v>430</v>
      </c>
      <c r="BD41" s="348" t="s">
        <v>430</v>
      </c>
      <c r="BE41" s="375" t="s">
        <v>430</v>
      </c>
      <c r="BF41" s="375">
        <v>4.4400000000000004</v>
      </c>
      <c r="BG41" s="374"/>
      <c r="BH41" s="594">
        <v>4.4400000000000004</v>
      </c>
      <c r="BI41" s="348">
        <v>60.76</v>
      </c>
      <c r="BJ41" s="348">
        <v>25.27</v>
      </c>
      <c r="BK41" s="348" t="s">
        <v>430</v>
      </c>
      <c r="BL41" s="348" t="s">
        <v>430</v>
      </c>
      <c r="BM41" s="375">
        <v>6.15</v>
      </c>
      <c r="BN41" s="375" t="s">
        <v>430</v>
      </c>
      <c r="BO41" s="375">
        <v>3.38</v>
      </c>
      <c r="BP41" s="375" t="s">
        <v>430</v>
      </c>
      <c r="BQ41" s="375" t="s">
        <v>430</v>
      </c>
      <c r="BR41" s="374"/>
      <c r="BS41" s="468">
        <v>1.2344387000000001</v>
      </c>
      <c r="BT41" s="348">
        <v>11.32964913</v>
      </c>
      <c r="BU41" s="374"/>
      <c r="BV41" s="430" t="s">
        <v>555</v>
      </c>
    </row>
    <row r="42" spans="1:74" s="428" customFormat="1" x14ac:dyDescent="0.25">
      <c r="A42" s="345" t="s">
        <v>7737</v>
      </c>
      <c r="B42" s="374"/>
      <c r="C42" s="719">
        <v>40004</v>
      </c>
      <c r="D42" s="373"/>
      <c r="E42" s="346">
        <v>19997.099999999999</v>
      </c>
      <c r="F42" s="373"/>
      <c r="G42" s="347">
        <v>3315.2332999999999</v>
      </c>
      <c r="H42" s="374"/>
      <c r="I42" s="348">
        <v>0.46027000000000001</v>
      </c>
      <c r="J42" s="348">
        <v>6.92</v>
      </c>
      <c r="K42" s="348">
        <v>0.46027000000000001</v>
      </c>
      <c r="L42" s="348">
        <v>0.46027000000000001</v>
      </c>
      <c r="M42" s="362"/>
      <c r="N42" s="350">
        <v>-15.2631</v>
      </c>
      <c r="O42" s="348">
        <v>-1.4439</v>
      </c>
      <c r="P42" s="348">
        <v>2.7204999999999999</v>
      </c>
      <c r="Q42" s="348">
        <v>5.3768000000000002</v>
      </c>
      <c r="R42" s="348">
        <v>7.4463999999999997</v>
      </c>
      <c r="S42" s="348">
        <v>8.1470000000000002</v>
      </c>
      <c r="T42" s="348">
        <v>6.6096000000000004</v>
      </c>
      <c r="U42" s="354">
        <v>6.3300999999999998</v>
      </c>
      <c r="V42" s="348">
        <v>6.3170999999999999</v>
      </c>
      <c r="W42" s="348">
        <v>7.1536</v>
      </c>
      <c r="X42" s="348">
        <v>7.2995000000000001</v>
      </c>
      <c r="Y42" s="375">
        <v>6.5787000000000004</v>
      </c>
      <c r="Z42" s="348">
        <v>6.6273999999999997</v>
      </c>
      <c r="AA42" s="348">
        <v>6.1840000000000002</v>
      </c>
      <c r="AB42" s="348">
        <v>7.1673</v>
      </c>
      <c r="AC42" s="348">
        <v>6.3735999999999997</v>
      </c>
      <c r="AD42" s="348">
        <v>6.3437999999999999</v>
      </c>
      <c r="AE42" s="348">
        <v>6.7561999999999998</v>
      </c>
      <c r="AF42" s="348">
        <v>7.2492999999999999</v>
      </c>
      <c r="AG42" s="569"/>
      <c r="AH42" s="346">
        <v>7</v>
      </c>
      <c r="AI42" s="346">
        <v>8</v>
      </c>
      <c r="AJ42" s="346">
        <v>6</v>
      </c>
      <c r="AK42" s="346">
        <v>3</v>
      </c>
      <c r="AL42" s="346">
        <v>2</v>
      </c>
      <c r="AM42" s="346">
        <v>3</v>
      </c>
      <c r="AN42" s="346">
        <v>6</v>
      </c>
      <c r="AO42" s="572">
        <v>2</v>
      </c>
      <c r="AP42" s="346">
        <v>1</v>
      </c>
      <c r="AQ42" s="346">
        <v>1</v>
      </c>
      <c r="AR42" s="346">
        <v>1</v>
      </c>
      <c r="AS42" s="346">
        <v>1</v>
      </c>
      <c r="AT42" s="346">
        <v>3</v>
      </c>
      <c r="AU42" s="346">
        <v>3</v>
      </c>
      <c r="AV42" s="346">
        <v>5</v>
      </c>
      <c r="AW42" s="346">
        <v>4</v>
      </c>
      <c r="AX42" s="346">
        <v>2</v>
      </c>
      <c r="AY42" s="346">
        <v>3</v>
      </c>
      <c r="AZ42" s="584"/>
      <c r="BA42" s="467">
        <v>10.3</v>
      </c>
      <c r="BB42" s="348">
        <v>86.15</v>
      </c>
      <c r="BC42" s="348" t="s">
        <v>430</v>
      </c>
      <c r="BD42" s="348" t="s">
        <v>430</v>
      </c>
      <c r="BE42" s="375" t="s">
        <v>430</v>
      </c>
      <c r="BF42" s="375">
        <v>3.55</v>
      </c>
      <c r="BG42" s="374"/>
      <c r="BH42" s="594">
        <v>3.55</v>
      </c>
      <c r="BI42" s="348">
        <v>62.72</v>
      </c>
      <c r="BJ42" s="348">
        <v>23.43</v>
      </c>
      <c r="BK42" s="348" t="s">
        <v>430</v>
      </c>
      <c r="BL42" s="348" t="s">
        <v>430</v>
      </c>
      <c r="BM42" s="375">
        <v>1.76</v>
      </c>
      <c r="BN42" s="375" t="s">
        <v>430</v>
      </c>
      <c r="BO42" s="375">
        <v>8.5399999999999991</v>
      </c>
      <c r="BP42" s="375" t="s">
        <v>430</v>
      </c>
      <c r="BQ42" s="375" t="s">
        <v>430</v>
      </c>
      <c r="BR42" s="374"/>
      <c r="BS42" s="468">
        <v>2.0423015200000001</v>
      </c>
      <c r="BT42" s="348">
        <v>13.055340640000001</v>
      </c>
      <c r="BU42" s="374"/>
      <c r="BV42" s="430" t="s">
        <v>555</v>
      </c>
    </row>
    <row r="43" spans="1:74" s="428" customFormat="1" x14ac:dyDescent="0.25">
      <c r="A43" s="345" t="s">
        <v>7738</v>
      </c>
      <c r="B43" s="374"/>
      <c r="C43" s="719">
        <v>37670</v>
      </c>
      <c r="D43" s="373"/>
      <c r="E43" s="346">
        <v>15592.9</v>
      </c>
      <c r="F43" s="373"/>
      <c r="G43" s="347">
        <v>43.2956</v>
      </c>
      <c r="H43" s="374"/>
      <c r="I43" s="348">
        <v>0.51780999999999999</v>
      </c>
      <c r="J43" s="348">
        <v>6.84</v>
      </c>
      <c r="K43" s="348">
        <v>0.51780999999999999</v>
      </c>
      <c r="L43" s="348">
        <v>0.51780999999999999</v>
      </c>
      <c r="M43" s="362"/>
      <c r="N43" s="350">
        <v>-17.190000000000001</v>
      </c>
      <c r="O43" s="348">
        <v>-1.9948999999999999</v>
      </c>
      <c r="P43" s="348">
        <v>2.2530999999999999</v>
      </c>
      <c r="Q43" s="348">
        <v>5.0378999999999996</v>
      </c>
      <c r="R43" s="348">
        <v>7.2840999999999996</v>
      </c>
      <c r="S43" s="348">
        <v>8.0192999999999994</v>
      </c>
      <c r="T43" s="348">
        <v>6.5507999999999997</v>
      </c>
      <c r="U43" s="354">
        <v>6.3029999999999999</v>
      </c>
      <c r="V43" s="348">
        <v>6.2515999999999998</v>
      </c>
      <c r="W43" s="348">
        <v>7.0305999999999997</v>
      </c>
      <c r="X43" s="348">
        <v>6.9587000000000003</v>
      </c>
      <c r="Y43" s="375">
        <v>6.0454999999999997</v>
      </c>
      <c r="Z43" s="348">
        <v>5.8761999999999999</v>
      </c>
      <c r="AA43" s="348">
        <v>5.9470000000000001</v>
      </c>
      <c r="AB43" s="348">
        <v>7.0144000000000002</v>
      </c>
      <c r="AC43" s="348">
        <v>6.3586999999999998</v>
      </c>
      <c r="AD43" s="348">
        <v>6.2930000000000001</v>
      </c>
      <c r="AE43" s="348">
        <v>6.5442999999999998</v>
      </c>
      <c r="AF43" s="348">
        <v>6.4295</v>
      </c>
      <c r="AG43" s="569"/>
      <c r="AH43" s="346">
        <v>19</v>
      </c>
      <c r="AI43" s="346">
        <v>15</v>
      </c>
      <c r="AJ43" s="346">
        <v>17</v>
      </c>
      <c r="AK43" s="346">
        <v>16</v>
      </c>
      <c r="AL43" s="346">
        <v>9</v>
      </c>
      <c r="AM43" s="346">
        <v>13</v>
      </c>
      <c r="AN43" s="346">
        <v>11</v>
      </c>
      <c r="AO43" s="572">
        <v>5</v>
      </c>
      <c r="AP43" s="346">
        <v>8</v>
      </c>
      <c r="AQ43" s="346">
        <v>11</v>
      </c>
      <c r="AR43" s="346">
        <v>16</v>
      </c>
      <c r="AS43" s="346">
        <v>17</v>
      </c>
      <c r="AT43" s="346">
        <v>13</v>
      </c>
      <c r="AU43" s="346">
        <v>15</v>
      </c>
      <c r="AV43" s="346">
        <v>15</v>
      </c>
      <c r="AW43" s="346">
        <v>7</v>
      </c>
      <c r="AX43" s="346">
        <v>8</v>
      </c>
      <c r="AY43" s="346">
        <v>13</v>
      </c>
      <c r="AZ43" s="584"/>
      <c r="BA43" s="467">
        <v>12.9</v>
      </c>
      <c r="BB43" s="348">
        <v>85.12</v>
      </c>
      <c r="BC43" s="348" t="s">
        <v>430</v>
      </c>
      <c r="BD43" s="348" t="s">
        <v>430</v>
      </c>
      <c r="BE43" s="375" t="s">
        <v>430</v>
      </c>
      <c r="BF43" s="375">
        <v>1.98</v>
      </c>
      <c r="BG43" s="374"/>
      <c r="BH43" s="594">
        <v>1.97</v>
      </c>
      <c r="BI43" s="348">
        <v>64.28</v>
      </c>
      <c r="BJ43" s="348">
        <v>20.84</v>
      </c>
      <c r="BK43" s="348" t="s">
        <v>430</v>
      </c>
      <c r="BL43" s="348" t="s">
        <v>430</v>
      </c>
      <c r="BM43" s="375">
        <v>9.85</v>
      </c>
      <c r="BN43" s="375" t="s">
        <v>430</v>
      </c>
      <c r="BO43" s="375">
        <v>3.05</v>
      </c>
      <c r="BP43" s="375" t="s">
        <v>430</v>
      </c>
      <c r="BQ43" s="375" t="s">
        <v>430</v>
      </c>
      <c r="BR43" s="374"/>
      <c r="BS43" s="468">
        <v>2.5559731402555999</v>
      </c>
      <c r="BT43" s="348">
        <v>14.536211271453601</v>
      </c>
      <c r="BU43" s="374"/>
      <c r="BV43" s="430" t="s">
        <v>555</v>
      </c>
    </row>
    <row r="44" spans="1:74" s="428" customFormat="1" x14ac:dyDescent="0.25">
      <c r="A44" s="345" t="s">
        <v>7739</v>
      </c>
      <c r="B44" s="374"/>
      <c r="C44" s="719">
        <v>36433</v>
      </c>
      <c r="D44" s="373"/>
      <c r="E44" s="346">
        <v>10624.1</v>
      </c>
      <c r="F44" s="373"/>
      <c r="G44" s="347">
        <v>56.4938</v>
      </c>
      <c r="H44" s="374"/>
      <c r="I44" s="348">
        <v>0</v>
      </c>
      <c r="J44" s="348">
        <v>7.08</v>
      </c>
      <c r="K44" s="348">
        <v>0.52</v>
      </c>
      <c r="L44" s="348">
        <v>0.55000000000000004</v>
      </c>
      <c r="M44" s="362"/>
      <c r="N44" s="350">
        <v>-16.403300000000002</v>
      </c>
      <c r="O44" s="348">
        <v>-2.1101999999999999</v>
      </c>
      <c r="P44" s="348">
        <v>2.3176999999999999</v>
      </c>
      <c r="Q44" s="348">
        <v>5.0816999999999997</v>
      </c>
      <c r="R44" s="348">
        <v>7.34</v>
      </c>
      <c r="S44" s="348">
        <v>8.1773000000000007</v>
      </c>
      <c r="T44" s="348">
        <v>6.6584000000000003</v>
      </c>
      <c r="U44" s="354">
        <v>6.2683</v>
      </c>
      <c r="V44" s="348">
        <v>6.2423000000000002</v>
      </c>
      <c r="W44" s="348">
        <v>6.8411</v>
      </c>
      <c r="X44" s="348">
        <v>6.9920999999999998</v>
      </c>
      <c r="Y44" s="375">
        <v>6.1447000000000003</v>
      </c>
      <c r="Z44" s="348">
        <v>6.1997</v>
      </c>
      <c r="AA44" s="348">
        <v>6.0156999999999998</v>
      </c>
      <c r="AB44" s="348">
        <v>7.2378999999999998</v>
      </c>
      <c r="AC44" s="348">
        <v>6.3539000000000003</v>
      </c>
      <c r="AD44" s="348">
        <v>6.2704000000000004</v>
      </c>
      <c r="AE44" s="348">
        <v>6.6529999999999996</v>
      </c>
      <c r="AF44" s="348">
        <v>6.6468999999999996</v>
      </c>
      <c r="AG44" s="569"/>
      <c r="AH44" s="346">
        <v>14</v>
      </c>
      <c r="AI44" s="346">
        <v>18</v>
      </c>
      <c r="AJ44" s="346">
        <v>14</v>
      </c>
      <c r="AK44" s="346">
        <v>14</v>
      </c>
      <c r="AL44" s="346">
        <v>6</v>
      </c>
      <c r="AM44" s="346">
        <v>2</v>
      </c>
      <c r="AN44" s="346">
        <v>2</v>
      </c>
      <c r="AO44" s="572">
        <v>11</v>
      </c>
      <c r="AP44" s="346">
        <v>11</v>
      </c>
      <c r="AQ44" s="346">
        <v>16</v>
      </c>
      <c r="AR44" s="346">
        <v>15</v>
      </c>
      <c r="AS44" s="346">
        <v>14</v>
      </c>
      <c r="AT44" s="346">
        <v>11</v>
      </c>
      <c r="AU44" s="346">
        <v>13</v>
      </c>
      <c r="AV44" s="346">
        <v>2</v>
      </c>
      <c r="AW44" s="346">
        <v>10</v>
      </c>
      <c r="AX44" s="346">
        <v>11</v>
      </c>
      <c r="AY44" s="346">
        <v>7</v>
      </c>
      <c r="AZ44" s="584"/>
      <c r="BA44" s="467">
        <v>14.31</v>
      </c>
      <c r="BB44" s="348">
        <v>91.08</v>
      </c>
      <c r="BC44" s="348" t="s">
        <v>430</v>
      </c>
      <c r="BD44" s="348" t="s">
        <v>430</v>
      </c>
      <c r="BE44" s="375" t="s">
        <v>430</v>
      </c>
      <c r="BF44" s="375">
        <v>-5.39</v>
      </c>
      <c r="BG44" s="374"/>
      <c r="BH44" s="594">
        <v>-5.39</v>
      </c>
      <c r="BI44" s="348">
        <v>68.72</v>
      </c>
      <c r="BJ44" s="348">
        <v>22.36</v>
      </c>
      <c r="BK44" s="348" t="s">
        <v>430</v>
      </c>
      <c r="BL44" s="348" t="s">
        <v>430</v>
      </c>
      <c r="BM44" s="375">
        <v>7.2</v>
      </c>
      <c r="BN44" s="375" t="s">
        <v>430</v>
      </c>
      <c r="BO44" s="375">
        <v>7.12</v>
      </c>
      <c r="BP44" s="375" t="s">
        <v>430</v>
      </c>
      <c r="BQ44" s="375" t="s">
        <v>430</v>
      </c>
      <c r="BR44" s="374"/>
      <c r="BS44" s="468" t="s">
        <v>430</v>
      </c>
      <c r="BT44" s="348">
        <v>15.6960584515696</v>
      </c>
      <c r="BU44" s="374"/>
      <c r="BV44" s="430" t="s">
        <v>555</v>
      </c>
    </row>
    <row r="45" spans="1:74" s="428" customFormat="1" x14ac:dyDescent="0.25">
      <c r="A45" s="345" t="s">
        <v>7740</v>
      </c>
      <c r="B45" s="374"/>
      <c r="C45" s="719">
        <v>38574</v>
      </c>
      <c r="D45" s="373"/>
      <c r="E45" s="346">
        <v>7308.73</v>
      </c>
      <c r="F45" s="373"/>
      <c r="G45" s="347">
        <v>28.326000000000001</v>
      </c>
      <c r="H45" s="374"/>
      <c r="I45" s="348">
        <v>0.51219000000000003</v>
      </c>
      <c r="J45" s="348">
        <v>6.88</v>
      </c>
      <c r="K45" s="348">
        <v>0.49296000000000001</v>
      </c>
      <c r="L45" s="348">
        <v>0.51192000000000004</v>
      </c>
      <c r="M45" s="362"/>
      <c r="N45" s="350">
        <v>-17.001200000000001</v>
      </c>
      <c r="O45" s="348">
        <v>-1.9325000000000001</v>
      </c>
      <c r="P45" s="348">
        <v>2.431</v>
      </c>
      <c r="Q45" s="348">
        <v>5.1459999999999999</v>
      </c>
      <c r="R45" s="348">
        <v>7.2605000000000004</v>
      </c>
      <c r="S45" s="348">
        <v>8.0642999999999994</v>
      </c>
      <c r="T45" s="348">
        <v>6.4596999999999998</v>
      </c>
      <c r="U45" s="354">
        <v>6.1806999999999999</v>
      </c>
      <c r="V45" s="348">
        <v>6.165</v>
      </c>
      <c r="W45" s="348">
        <v>6.9709000000000003</v>
      </c>
      <c r="X45" s="348">
        <v>7.0651999999999999</v>
      </c>
      <c r="Y45" s="375">
        <v>6.1547000000000001</v>
      </c>
      <c r="Z45" s="348">
        <v>6.4142999999999999</v>
      </c>
      <c r="AA45" s="348">
        <v>5.9641000000000002</v>
      </c>
      <c r="AB45" s="348">
        <v>7.0685000000000002</v>
      </c>
      <c r="AC45" s="348">
        <v>6.2290999999999999</v>
      </c>
      <c r="AD45" s="348">
        <v>6.1905999999999999</v>
      </c>
      <c r="AE45" s="348">
        <v>6.6148999999999996</v>
      </c>
      <c r="AF45" s="348">
        <v>7.1173000000000002</v>
      </c>
      <c r="AG45" s="569"/>
      <c r="AH45" s="346">
        <v>18</v>
      </c>
      <c r="AI45" s="346">
        <v>13</v>
      </c>
      <c r="AJ45" s="346">
        <v>9</v>
      </c>
      <c r="AK45" s="346">
        <v>11</v>
      </c>
      <c r="AL45" s="346">
        <v>11</v>
      </c>
      <c r="AM45" s="346">
        <v>8</v>
      </c>
      <c r="AN45" s="346">
        <v>15</v>
      </c>
      <c r="AO45" s="572">
        <v>14</v>
      </c>
      <c r="AP45" s="346">
        <v>15</v>
      </c>
      <c r="AQ45" s="346">
        <v>13</v>
      </c>
      <c r="AR45" s="346">
        <v>11</v>
      </c>
      <c r="AS45" s="346">
        <v>13</v>
      </c>
      <c r="AT45" s="346">
        <v>8</v>
      </c>
      <c r="AU45" s="346">
        <v>14</v>
      </c>
      <c r="AV45" s="346">
        <v>12</v>
      </c>
      <c r="AW45" s="346">
        <v>15</v>
      </c>
      <c r="AX45" s="346">
        <v>15</v>
      </c>
      <c r="AY45" s="346">
        <v>10</v>
      </c>
      <c r="AZ45" s="584"/>
      <c r="BA45" s="467">
        <v>14.42</v>
      </c>
      <c r="BB45" s="348">
        <v>84.22</v>
      </c>
      <c r="BC45" s="348" t="s">
        <v>430</v>
      </c>
      <c r="BD45" s="348" t="s">
        <v>430</v>
      </c>
      <c r="BE45" s="375" t="s">
        <v>430</v>
      </c>
      <c r="BF45" s="375">
        <v>1.36</v>
      </c>
      <c r="BG45" s="374"/>
      <c r="BH45" s="594">
        <v>1.36</v>
      </c>
      <c r="BI45" s="348">
        <v>63.37</v>
      </c>
      <c r="BJ45" s="348">
        <v>20.85</v>
      </c>
      <c r="BK45" s="348" t="s">
        <v>430</v>
      </c>
      <c r="BL45" s="348" t="s">
        <v>430</v>
      </c>
      <c r="BM45" s="375">
        <v>2.85</v>
      </c>
      <c r="BN45" s="375" t="s">
        <v>430</v>
      </c>
      <c r="BO45" s="375">
        <v>11.57</v>
      </c>
      <c r="BP45" s="375" t="s">
        <v>430</v>
      </c>
      <c r="BQ45" s="375" t="s">
        <v>430</v>
      </c>
      <c r="BR45" s="374"/>
      <c r="BS45" s="468">
        <v>2.72866817945427</v>
      </c>
      <c r="BT45" s="348">
        <v>13.0033949373993</v>
      </c>
      <c r="BU45" s="374"/>
      <c r="BV45" s="430" t="s">
        <v>555</v>
      </c>
    </row>
    <row r="46" spans="1:74" s="428" customFormat="1" x14ac:dyDescent="0.25">
      <c r="A46" s="345" t="s">
        <v>7741</v>
      </c>
      <c r="B46" s="374"/>
      <c r="C46" s="719">
        <v>40053</v>
      </c>
      <c r="D46" s="373"/>
      <c r="E46" s="346">
        <v>6822.38</v>
      </c>
      <c r="F46" s="373"/>
      <c r="G46" s="347">
        <v>3265.8514</v>
      </c>
      <c r="H46" s="374"/>
      <c r="I46" s="348">
        <v>0.50958999999999999</v>
      </c>
      <c r="J46" s="348">
        <v>6.83</v>
      </c>
      <c r="K46" s="348">
        <v>0.50958999999999999</v>
      </c>
      <c r="L46" s="348">
        <v>0.50958999999999999</v>
      </c>
      <c r="M46" s="362"/>
      <c r="N46" s="350">
        <v>-16.3581</v>
      </c>
      <c r="O46" s="348">
        <v>-1.7734000000000001</v>
      </c>
      <c r="P46" s="348">
        <v>2.2892999999999999</v>
      </c>
      <c r="Q46" s="348">
        <v>5.0570000000000004</v>
      </c>
      <c r="R46" s="348">
        <v>7.2267999999999999</v>
      </c>
      <c r="S46" s="348">
        <v>7.9381000000000004</v>
      </c>
      <c r="T46" s="348">
        <v>6.3722000000000003</v>
      </c>
      <c r="U46" s="354">
        <v>6.1086999999999998</v>
      </c>
      <c r="V46" s="348">
        <v>6.0795000000000003</v>
      </c>
      <c r="W46" s="348">
        <v>6.8529999999999998</v>
      </c>
      <c r="X46" s="348">
        <v>7.0030000000000001</v>
      </c>
      <c r="Y46" s="375">
        <v>6.1115000000000004</v>
      </c>
      <c r="Z46" s="348">
        <v>6.2373000000000003</v>
      </c>
      <c r="AA46" s="348">
        <v>5.9024999999999999</v>
      </c>
      <c r="AB46" s="348">
        <v>6.9593999999999996</v>
      </c>
      <c r="AC46" s="348">
        <v>6.1668000000000003</v>
      </c>
      <c r="AD46" s="348">
        <v>6.1237000000000004</v>
      </c>
      <c r="AE46" s="348">
        <v>6.5396999999999998</v>
      </c>
      <c r="AF46" s="348">
        <v>7.2148000000000003</v>
      </c>
      <c r="AG46" s="569"/>
      <c r="AH46" s="346">
        <v>13</v>
      </c>
      <c r="AI46" s="346">
        <v>10</v>
      </c>
      <c r="AJ46" s="346">
        <v>15</v>
      </c>
      <c r="AK46" s="346">
        <v>15</v>
      </c>
      <c r="AL46" s="346">
        <v>14</v>
      </c>
      <c r="AM46" s="346">
        <v>14</v>
      </c>
      <c r="AN46" s="346">
        <v>16</v>
      </c>
      <c r="AO46" s="572">
        <v>16</v>
      </c>
      <c r="AP46" s="346">
        <v>16</v>
      </c>
      <c r="AQ46" s="346">
        <v>15</v>
      </c>
      <c r="AR46" s="346">
        <v>14</v>
      </c>
      <c r="AS46" s="346">
        <v>15</v>
      </c>
      <c r="AT46" s="346">
        <v>9</v>
      </c>
      <c r="AU46" s="346">
        <v>16</v>
      </c>
      <c r="AV46" s="346">
        <v>17</v>
      </c>
      <c r="AW46" s="346">
        <v>16</v>
      </c>
      <c r="AX46" s="346">
        <v>16</v>
      </c>
      <c r="AY46" s="346">
        <v>14</v>
      </c>
      <c r="AZ46" s="584"/>
      <c r="BA46" s="467">
        <v>14.61</v>
      </c>
      <c r="BB46" s="348">
        <v>84.76</v>
      </c>
      <c r="BC46" s="348" t="s">
        <v>430</v>
      </c>
      <c r="BD46" s="348" t="s">
        <v>430</v>
      </c>
      <c r="BE46" s="375" t="s">
        <v>430</v>
      </c>
      <c r="BF46" s="375">
        <v>0.62</v>
      </c>
      <c r="BG46" s="374"/>
      <c r="BH46" s="594">
        <v>0.62</v>
      </c>
      <c r="BI46" s="348">
        <v>59.06</v>
      </c>
      <c r="BJ46" s="348">
        <v>25.71</v>
      </c>
      <c r="BK46" s="348" t="s">
        <v>430</v>
      </c>
      <c r="BL46" s="348" t="s">
        <v>430</v>
      </c>
      <c r="BM46" s="375">
        <v>1.18</v>
      </c>
      <c r="BN46" s="375" t="s">
        <v>430</v>
      </c>
      <c r="BO46" s="375">
        <v>13.43</v>
      </c>
      <c r="BP46" s="375" t="s">
        <v>430</v>
      </c>
      <c r="BQ46" s="375" t="s">
        <v>430</v>
      </c>
      <c r="BR46" s="374"/>
      <c r="BS46" s="468">
        <v>0.75879001007587898</v>
      </c>
      <c r="BT46" s="348">
        <v>16.8292109616829</v>
      </c>
      <c r="BU46" s="374"/>
      <c r="BV46" s="430" t="s">
        <v>555</v>
      </c>
    </row>
    <row r="47" spans="1:74" s="428" customFormat="1" x14ac:dyDescent="0.25">
      <c r="A47" s="345" t="s">
        <v>7742</v>
      </c>
      <c r="B47" s="374"/>
      <c r="C47" s="719">
        <v>45131</v>
      </c>
      <c r="D47" s="373"/>
      <c r="E47" s="346">
        <v>5216.63</v>
      </c>
      <c r="F47" s="373"/>
      <c r="G47" s="347">
        <v>1226.5288</v>
      </c>
      <c r="H47" s="374"/>
      <c r="I47" s="348">
        <v>0.50410999999999995</v>
      </c>
      <c r="J47" s="348">
        <v>6.78</v>
      </c>
      <c r="K47" s="348">
        <v>0.47122999999999998</v>
      </c>
      <c r="L47" s="348">
        <v>0.50410999999999995</v>
      </c>
      <c r="M47" s="362"/>
      <c r="N47" s="350">
        <v>-17.9238</v>
      </c>
      <c r="O47" s="348">
        <v>-2.5943999999999998</v>
      </c>
      <c r="P47" s="348">
        <v>1.7483</v>
      </c>
      <c r="Q47" s="348">
        <v>4.5396999999999998</v>
      </c>
      <c r="R47" s="348">
        <v>6.7427999999999999</v>
      </c>
      <c r="S47" s="348">
        <v>7.5887000000000002</v>
      </c>
      <c r="T47" s="348">
        <v>6.0949999999999998</v>
      </c>
      <c r="U47" s="354">
        <v>5.7926000000000002</v>
      </c>
      <c r="V47" s="348">
        <v>5.7488999999999999</v>
      </c>
      <c r="W47" s="348">
        <v>6.6153000000000004</v>
      </c>
      <c r="X47" s="348">
        <v>6.7510000000000003</v>
      </c>
      <c r="Y47" s="375" t="s">
        <v>430</v>
      </c>
      <c r="Z47" s="348" t="s">
        <v>430</v>
      </c>
      <c r="AA47" s="348">
        <v>5.5194999999999999</v>
      </c>
      <c r="AB47" s="348">
        <v>6.6654</v>
      </c>
      <c r="AC47" s="348">
        <v>5.8734999999999999</v>
      </c>
      <c r="AD47" s="348">
        <v>5.7854000000000001</v>
      </c>
      <c r="AE47" s="348">
        <v>6.0385999999999997</v>
      </c>
      <c r="AF47" s="348">
        <v>6.8616999999999999</v>
      </c>
      <c r="AG47" s="569"/>
      <c r="AH47" s="346">
        <v>20</v>
      </c>
      <c r="AI47" s="346">
        <v>20</v>
      </c>
      <c r="AJ47" s="346">
        <v>20</v>
      </c>
      <c r="AK47" s="346">
        <v>20</v>
      </c>
      <c r="AL47" s="346">
        <v>20</v>
      </c>
      <c r="AM47" s="346">
        <v>20</v>
      </c>
      <c r="AN47" s="346">
        <v>20</v>
      </c>
      <c r="AO47" s="572">
        <v>20</v>
      </c>
      <c r="AP47" s="346">
        <v>20</v>
      </c>
      <c r="AQ47" s="346">
        <v>18</v>
      </c>
      <c r="AR47" s="346">
        <v>18</v>
      </c>
      <c r="AS47" s="346" t="s">
        <v>430</v>
      </c>
      <c r="AT47" s="346" t="s">
        <v>430</v>
      </c>
      <c r="AU47" s="346">
        <v>20</v>
      </c>
      <c r="AV47" s="346">
        <v>20</v>
      </c>
      <c r="AW47" s="346">
        <v>19</v>
      </c>
      <c r="AX47" s="346">
        <v>20</v>
      </c>
      <c r="AY47" s="346">
        <v>20</v>
      </c>
      <c r="AZ47" s="584"/>
      <c r="BA47" s="467">
        <v>8.09</v>
      </c>
      <c r="BB47" s="348">
        <v>85.55</v>
      </c>
      <c r="BC47" s="348" t="s">
        <v>430</v>
      </c>
      <c r="BD47" s="348" t="s">
        <v>430</v>
      </c>
      <c r="BE47" s="375" t="s">
        <v>430</v>
      </c>
      <c r="BF47" s="375">
        <v>6.36</v>
      </c>
      <c r="BG47" s="374"/>
      <c r="BH47" s="594">
        <v>6.36</v>
      </c>
      <c r="BI47" s="348">
        <v>61.78</v>
      </c>
      <c r="BJ47" s="348">
        <v>23.77</v>
      </c>
      <c r="BK47" s="348" t="s">
        <v>430</v>
      </c>
      <c r="BL47" s="348" t="s">
        <v>430</v>
      </c>
      <c r="BM47" s="375">
        <v>2.2999999999999998</v>
      </c>
      <c r="BN47" s="375" t="s">
        <v>430</v>
      </c>
      <c r="BO47" s="375">
        <v>5.8</v>
      </c>
      <c r="BP47" s="375" t="s">
        <v>430</v>
      </c>
      <c r="BQ47" s="375" t="s">
        <v>430</v>
      </c>
      <c r="BR47" s="374"/>
      <c r="BS47" s="468">
        <v>1.0710040401070999</v>
      </c>
      <c r="BT47" s="348">
        <v>11.8055508711806</v>
      </c>
      <c r="BU47" s="374"/>
      <c r="BV47" s="430" t="s">
        <v>555</v>
      </c>
    </row>
    <row r="48" spans="1:74" s="428" customFormat="1" x14ac:dyDescent="0.25">
      <c r="A48" s="345" t="s">
        <v>7743</v>
      </c>
      <c r="B48" s="374"/>
      <c r="C48" s="719">
        <v>44774</v>
      </c>
      <c r="D48" s="373"/>
      <c r="E48" s="346">
        <v>4866.57</v>
      </c>
      <c r="F48" s="373"/>
      <c r="G48" s="347">
        <v>1276.7982</v>
      </c>
      <c r="H48" s="374"/>
      <c r="I48" s="348">
        <v>0.51575000000000004</v>
      </c>
      <c r="J48" s="348">
        <v>6.97</v>
      </c>
      <c r="K48" s="348">
        <v>0.51526000000000005</v>
      </c>
      <c r="L48" s="348">
        <v>0.51575000000000004</v>
      </c>
      <c r="M48" s="362"/>
      <c r="N48" s="350">
        <v>-15.390499999999999</v>
      </c>
      <c r="O48" s="348">
        <v>-2.3018000000000001</v>
      </c>
      <c r="P48" s="348">
        <v>2.3439999999999999</v>
      </c>
      <c r="Q48" s="348">
        <v>5.0970000000000004</v>
      </c>
      <c r="R48" s="348">
        <v>7.1112000000000002</v>
      </c>
      <c r="S48" s="348">
        <v>8.0599000000000007</v>
      </c>
      <c r="T48" s="348">
        <v>6.6432000000000002</v>
      </c>
      <c r="U48" s="354">
        <v>6.2880000000000003</v>
      </c>
      <c r="V48" s="348">
        <v>6.2759</v>
      </c>
      <c r="W48" s="348">
        <v>6.4706999999999999</v>
      </c>
      <c r="X48" s="348">
        <v>6.4088000000000003</v>
      </c>
      <c r="Y48" s="375" t="s">
        <v>430</v>
      </c>
      <c r="Z48" s="348" t="s">
        <v>430</v>
      </c>
      <c r="AA48" s="348">
        <v>6.0701999999999998</v>
      </c>
      <c r="AB48" s="348">
        <v>7.2096</v>
      </c>
      <c r="AC48" s="348">
        <v>6.3563000000000001</v>
      </c>
      <c r="AD48" s="348">
        <v>6.2942</v>
      </c>
      <c r="AE48" s="348">
        <v>6.3734000000000002</v>
      </c>
      <c r="AF48" s="348">
        <v>6.2115999999999998</v>
      </c>
      <c r="AG48" s="569"/>
      <c r="AH48" s="346">
        <v>8</v>
      </c>
      <c r="AI48" s="346">
        <v>19</v>
      </c>
      <c r="AJ48" s="346">
        <v>12</v>
      </c>
      <c r="AK48" s="346">
        <v>13</v>
      </c>
      <c r="AL48" s="346">
        <v>17</v>
      </c>
      <c r="AM48" s="346">
        <v>9</v>
      </c>
      <c r="AN48" s="346">
        <v>3</v>
      </c>
      <c r="AO48" s="572">
        <v>9</v>
      </c>
      <c r="AP48" s="346">
        <v>5</v>
      </c>
      <c r="AQ48" s="346">
        <v>20</v>
      </c>
      <c r="AR48" s="346">
        <v>20</v>
      </c>
      <c r="AS48" s="346" t="s">
        <v>430</v>
      </c>
      <c r="AT48" s="346" t="s">
        <v>430</v>
      </c>
      <c r="AU48" s="346">
        <v>7</v>
      </c>
      <c r="AV48" s="346">
        <v>3</v>
      </c>
      <c r="AW48" s="346">
        <v>9</v>
      </c>
      <c r="AX48" s="346">
        <v>7</v>
      </c>
      <c r="AY48" s="346">
        <v>17</v>
      </c>
      <c r="AZ48" s="584"/>
      <c r="BA48" s="467">
        <v>12.61</v>
      </c>
      <c r="BB48" s="348">
        <v>86.13</v>
      </c>
      <c r="BC48" s="348" t="s">
        <v>430</v>
      </c>
      <c r="BD48" s="348" t="s">
        <v>430</v>
      </c>
      <c r="BE48" s="375" t="s">
        <v>430</v>
      </c>
      <c r="BF48" s="375">
        <v>1.26</v>
      </c>
      <c r="BG48" s="374"/>
      <c r="BH48" s="594">
        <v>1.26</v>
      </c>
      <c r="BI48" s="348">
        <v>57.51</v>
      </c>
      <c r="BJ48" s="348">
        <v>28.61</v>
      </c>
      <c r="BK48" s="348" t="s">
        <v>430</v>
      </c>
      <c r="BL48" s="348" t="s">
        <v>430</v>
      </c>
      <c r="BM48" s="375">
        <v>3.56</v>
      </c>
      <c r="BN48" s="375" t="s">
        <v>430</v>
      </c>
      <c r="BO48" s="375">
        <v>9.06</v>
      </c>
      <c r="BP48" s="375" t="s">
        <v>430</v>
      </c>
      <c r="BQ48" s="375" t="s">
        <v>430</v>
      </c>
      <c r="BR48" s="374"/>
      <c r="BS48" s="468">
        <v>2.2141354502214101</v>
      </c>
      <c r="BT48" s="348">
        <v>18.802609151880301</v>
      </c>
      <c r="BU48" s="374"/>
      <c r="BV48" s="430" t="s">
        <v>555</v>
      </c>
    </row>
    <row r="49" spans="1:74" s="428" customFormat="1" x14ac:dyDescent="0.25">
      <c r="A49" s="345" t="s">
        <v>7744</v>
      </c>
      <c r="B49" s="374"/>
      <c r="C49" s="719">
        <v>37298</v>
      </c>
      <c r="D49" s="373"/>
      <c r="E49" s="346">
        <v>4161.37</v>
      </c>
      <c r="F49" s="373"/>
      <c r="G49" s="347">
        <v>53.900399999999998</v>
      </c>
      <c r="H49" s="374"/>
      <c r="I49" s="348">
        <v>0.49041000000000001</v>
      </c>
      <c r="J49" s="348">
        <v>6.93</v>
      </c>
      <c r="K49" s="348">
        <v>0.36712</v>
      </c>
      <c r="L49" s="348">
        <v>0.39451999999999998</v>
      </c>
      <c r="M49" s="362"/>
      <c r="N49" s="350">
        <v>-12.929500000000001</v>
      </c>
      <c r="O49" s="348">
        <v>-0.83509999999999995</v>
      </c>
      <c r="P49" s="348">
        <v>3.2911999999999999</v>
      </c>
      <c r="Q49" s="348">
        <v>5.4626999999999999</v>
      </c>
      <c r="R49" s="348">
        <v>7.2685000000000004</v>
      </c>
      <c r="S49" s="348">
        <v>7.9135999999999997</v>
      </c>
      <c r="T49" s="348">
        <v>6.5023</v>
      </c>
      <c r="U49" s="354">
        <v>6.3072999999999997</v>
      </c>
      <c r="V49" s="348">
        <v>6.26</v>
      </c>
      <c r="W49" s="348">
        <v>7.1139000000000001</v>
      </c>
      <c r="X49" s="348">
        <v>7.2328000000000001</v>
      </c>
      <c r="Y49" s="375">
        <v>6.4032999999999998</v>
      </c>
      <c r="Z49" s="348">
        <v>6.6166</v>
      </c>
      <c r="AA49" s="348">
        <v>6.2361000000000004</v>
      </c>
      <c r="AB49" s="348">
        <v>7.0998000000000001</v>
      </c>
      <c r="AC49" s="348">
        <v>6.3582000000000001</v>
      </c>
      <c r="AD49" s="348">
        <v>6.2996999999999996</v>
      </c>
      <c r="AE49" s="348">
        <v>6.6741999999999999</v>
      </c>
      <c r="AF49" s="348">
        <v>7.1064999999999996</v>
      </c>
      <c r="AG49" s="569"/>
      <c r="AH49" s="346">
        <v>1</v>
      </c>
      <c r="AI49" s="346">
        <v>1</v>
      </c>
      <c r="AJ49" s="346">
        <v>1</v>
      </c>
      <c r="AK49" s="346">
        <v>2</v>
      </c>
      <c r="AL49" s="346">
        <v>10</v>
      </c>
      <c r="AM49" s="346">
        <v>16</v>
      </c>
      <c r="AN49" s="346">
        <v>13</v>
      </c>
      <c r="AO49" s="572">
        <v>4</v>
      </c>
      <c r="AP49" s="346">
        <v>7</v>
      </c>
      <c r="AQ49" s="346">
        <v>3</v>
      </c>
      <c r="AR49" s="346">
        <v>8</v>
      </c>
      <c r="AS49" s="346">
        <v>9</v>
      </c>
      <c r="AT49" s="346">
        <v>4</v>
      </c>
      <c r="AU49" s="346">
        <v>2</v>
      </c>
      <c r="AV49" s="346">
        <v>10</v>
      </c>
      <c r="AW49" s="346">
        <v>8</v>
      </c>
      <c r="AX49" s="346">
        <v>5</v>
      </c>
      <c r="AY49" s="346">
        <v>5</v>
      </c>
      <c r="AZ49" s="584"/>
      <c r="BA49" s="467">
        <v>10.55</v>
      </c>
      <c r="BB49" s="348">
        <v>82.37</v>
      </c>
      <c r="BC49" s="348" t="s">
        <v>430</v>
      </c>
      <c r="BD49" s="348" t="s">
        <v>430</v>
      </c>
      <c r="BE49" s="375">
        <v>19.03</v>
      </c>
      <c r="BF49" s="375">
        <v>7.09</v>
      </c>
      <c r="BG49" s="374"/>
      <c r="BH49" s="594">
        <v>7.08</v>
      </c>
      <c r="BI49" s="348">
        <v>50.63</v>
      </c>
      <c r="BJ49" s="348">
        <v>31.74</v>
      </c>
      <c r="BK49" s="348" t="s">
        <v>430</v>
      </c>
      <c r="BL49" s="348" t="s">
        <v>430</v>
      </c>
      <c r="BM49" s="375">
        <v>9.84</v>
      </c>
      <c r="BN49" s="375" t="s">
        <v>430</v>
      </c>
      <c r="BO49" s="375">
        <v>0.71</v>
      </c>
      <c r="BP49" s="375" t="s">
        <v>430</v>
      </c>
      <c r="BQ49" s="375">
        <v>19.03</v>
      </c>
      <c r="BR49" s="374"/>
      <c r="BS49" s="468" t="s">
        <v>430</v>
      </c>
      <c r="BT49" s="348">
        <v>10.9397529484985</v>
      </c>
      <c r="BU49" s="374"/>
      <c r="BV49" s="430" t="s">
        <v>555</v>
      </c>
    </row>
    <row r="50" spans="1:74" s="428" customFormat="1" x14ac:dyDescent="0.25">
      <c r="A50" s="345" t="s">
        <v>7745</v>
      </c>
      <c r="B50" s="374"/>
      <c r="C50" s="719">
        <v>43635</v>
      </c>
      <c r="D50" s="373"/>
      <c r="E50" s="346">
        <v>3475.37</v>
      </c>
      <c r="F50" s="373"/>
      <c r="G50" s="347">
        <v>1480.0848000000001</v>
      </c>
      <c r="H50" s="374"/>
      <c r="I50" s="348">
        <v>0.48</v>
      </c>
      <c r="J50" s="348">
        <v>6.85</v>
      </c>
      <c r="K50" s="348">
        <v>0.48</v>
      </c>
      <c r="L50" s="348">
        <v>0.48</v>
      </c>
      <c r="M50" s="362"/>
      <c r="N50" s="350">
        <v>-14.6623</v>
      </c>
      <c r="O50" s="348">
        <v>-1.1211</v>
      </c>
      <c r="P50" s="348">
        <v>2.9518</v>
      </c>
      <c r="Q50" s="348">
        <v>5.3000999999999996</v>
      </c>
      <c r="R50" s="348">
        <v>7.3415999999999997</v>
      </c>
      <c r="S50" s="348">
        <v>7.9248000000000003</v>
      </c>
      <c r="T50" s="348">
        <v>6.5726000000000004</v>
      </c>
      <c r="U50" s="354">
        <v>6.1695000000000002</v>
      </c>
      <c r="V50" s="348">
        <v>6.2107999999999999</v>
      </c>
      <c r="W50" s="348">
        <v>6.9945000000000004</v>
      </c>
      <c r="X50" s="348">
        <v>7.0240999999999998</v>
      </c>
      <c r="Y50" s="375">
        <v>6.1780999999999997</v>
      </c>
      <c r="Z50" s="348" t="s">
        <v>430</v>
      </c>
      <c r="AA50" s="348">
        <v>6.0305</v>
      </c>
      <c r="AB50" s="348">
        <v>7.1108000000000002</v>
      </c>
      <c r="AC50" s="348">
        <v>6.2427999999999999</v>
      </c>
      <c r="AD50" s="348">
        <v>6.1970999999999998</v>
      </c>
      <c r="AE50" s="348">
        <v>6.6710000000000003</v>
      </c>
      <c r="AF50" s="348">
        <v>5.6166</v>
      </c>
      <c r="AG50" s="569"/>
      <c r="AH50" s="346">
        <v>3</v>
      </c>
      <c r="AI50" s="346">
        <v>4</v>
      </c>
      <c r="AJ50" s="346">
        <v>2</v>
      </c>
      <c r="AK50" s="346">
        <v>5</v>
      </c>
      <c r="AL50" s="346">
        <v>5</v>
      </c>
      <c r="AM50" s="346">
        <v>15</v>
      </c>
      <c r="AN50" s="346">
        <v>7</v>
      </c>
      <c r="AO50" s="572">
        <v>15</v>
      </c>
      <c r="AP50" s="346">
        <v>13</v>
      </c>
      <c r="AQ50" s="346">
        <v>12</v>
      </c>
      <c r="AR50" s="346">
        <v>13</v>
      </c>
      <c r="AS50" s="346">
        <v>11</v>
      </c>
      <c r="AT50" s="346" t="s">
        <v>430</v>
      </c>
      <c r="AU50" s="346">
        <v>12</v>
      </c>
      <c r="AV50" s="346">
        <v>8</v>
      </c>
      <c r="AW50" s="346">
        <v>14</v>
      </c>
      <c r="AX50" s="346">
        <v>14</v>
      </c>
      <c r="AY50" s="346">
        <v>6</v>
      </c>
      <c r="AZ50" s="584"/>
      <c r="BA50" s="467">
        <v>12.56</v>
      </c>
      <c r="BB50" s="348">
        <v>86.31</v>
      </c>
      <c r="BC50" s="348" t="s">
        <v>430</v>
      </c>
      <c r="BD50" s="348" t="s">
        <v>430</v>
      </c>
      <c r="BE50" s="375" t="s">
        <v>430</v>
      </c>
      <c r="BF50" s="375">
        <v>1.1299999999999999</v>
      </c>
      <c r="BG50" s="374"/>
      <c r="BH50" s="594">
        <v>1.1299999999999999</v>
      </c>
      <c r="BI50" s="348">
        <v>58.65</v>
      </c>
      <c r="BJ50" s="348">
        <v>27.66</v>
      </c>
      <c r="BK50" s="348" t="s">
        <v>430</v>
      </c>
      <c r="BL50" s="348" t="s">
        <v>430</v>
      </c>
      <c r="BM50" s="375">
        <v>6.2</v>
      </c>
      <c r="BN50" s="375" t="s">
        <v>430</v>
      </c>
      <c r="BO50" s="375">
        <v>6.36</v>
      </c>
      <c r="BP50" s="375" t="s">
        <v>430</v>
      </c>
      <c r="BQ50" s="375" t="s">
        <v>430</v>
      </c>
      <c r="BR50" s="374"/>
      <c r="BS50" s="468">
        <v>7.8380734615676202</v>
      </c>
      <c r="BT50" s="348">
        <v>10.8438219821688</v>
      </c>
      <c r="BU50" s="374"/>
      <c r="BV50" s="430" t="s">
        <v>555</v>
      </c>
    </row>
    <row r="51" spans="1:74" s="428" customFormat="1" x14ac:dyDescent="0.25">
      <c r="A51" s="345" t="s">
        <v>7746</v>
      </c>
      <c r="B51" s="374"/>
      <c r="C51" s="719">
        <v>44419</v>
      </c>
      <c r="D51" s="373"/>
      <c r="E51" s="346">
        <v>4022.6</v>
      </c>
      <c r="F51" s="373"/>
      <c r="G51" s="347">
        <v>1350.1621</v>
      </c>
      <c r="H51" s="374"/>
      <c r="I51" s="348">
        <v>0.55835999999999997</v>
      </c>
      <c r="J51" s="348">
        <v>6.89</v>
      </c>
      <c r="K51" s="348">
        <v>0.52</v>
      </c>
      <c r="L51" s="348">
        <v>0.56000000000000005</v>
      </c>
      <c r="M51" s="362"/>
      <c r="N51" s="350">
        <v>-16.747900000000001</v>
      </c>
      <c r="O51" s="348">
        <v>-2.0775999999999999</v>
      </c>
      <c r="P51" s="348">
        <v>2.2888000000000002</v>
      </c>
      <c r="Q51" s="348">
        <v>5.1855000000000002</v>
      </c>
      <c r="R51" s="348">
        <v>7.2331000000000003</v>
      </c>
      <c r="S51" s="348">
        <v>7.8956</v>
      </c>
      <c r="T51" s="348">
        <v>6.3680000000000003</v>
      </c>
      <c r="U51" s="354">
        <v>6.0183999999999997</v>
      </c>
      <c r="V51" s="348">
        <v>6.0049999999999999</v>
      </c>
      <c r="W51" s="348">
        <v>6.9039999999999999</v>
      </c>
      <c r="X51" s="348">
        <v>7.0448000000000004</v>
      </c>
      <c r="Y51" s="375">
        <v>6.1597999999999997</v>
      </c>
      <c r="Z51" s="348" t="s">
        <v>430</v>
      </c>
      <c r="AA51" s="348">
        <v>5.8631000000000002</v>
      </c>
      <c r="AB51" s="348">
        <v>6.9653999999999998</v>
      </c>
      <c r="AC51" s="348">
        <v>6.0720000000000001</v>
      </c>
      <c r="AD51" s="348">
        <v>6.032</v>
      </c>
      <c r="AE51" s="348">
        <v>6.7257999999999996</v>
      </c>
      <c r="AF51" s="348">
        <v>6.1536999999999997</v>
      </c>
      <c r="AG51" s="569"/>
      <c r="AH51" s="346">
        <v>16</v>
      </c>
      <c r="AI51" s="346">
        <v>17</v>
      </c>
      <c r="AJ51" s="346">
        <v>16</v>
      </c>
      <c r="AK51" s="346">
        <v>8</v>
      </c>
      <c r="AL51" s="346">
        <v>12</v>
      </c>
      <c r="AM51" s="346">
        <v>17</v>
      </c>
      <c r="AN51" s="346">
        <v>17</v>
      </c>
      <c r="AO51" s="572">
        <v>17</v>
      </c>
      <c r="AP51" s="346">
        <v>17</v>
      </c>
      <c r="AQ51" s="346">
        <v>14</v>
      </c>
      <c r="AR51" s="346">
        <v>12</v>
      </c>
      <c r="AS51" s="346">
        <v>12</v>
      </c>
      <c r="AT51" s="346" t="s">
        <v>430</v>
      </c>
      <c r="AU51" s="346">
        <v>17</v>
      </c>
      <c r="AV51" s="346">
        <v>16</v>
      </c>
      <c r="AW51" s="346">
        <v>17</v>
      </c>
      <c r="AX51" s="346">
        <v>17</v>
      </c>
      <c r="AY51" s="346">
        <v>4</v>
      </c>
      <c r="AZ51" s="584"/>
      <c r="BA51" s="467">
        <v>14.16</v>
      </c>
      <c r="BB51" s="348">
        <v>85.42</v>
      </c>
      <c r="BC51" s="348" t="s">
        <v>430</v>
      </c>
      <c r="BD51" s="348" t="s">
        <v>430</v>
      </c>
      <c r="BE51" s="375" t="s">
        <v>430</v>
      </c>
      <c r="BF51" s="375">
        <v>0.42</v>
      </c>
      <c r="BG51" s="374"/>
      <c r="BH51" s="594">
        <v>0.42</v>
      </c>
      <c r="BI51" s="348">
        <v>55.32</v>
      </c>
      <c r="BJ51" s="348">
        <v>30.1</v>
      </c>
      <c r="BK51" s="348" t="s">
        <v>430</v>
      </c>
      <c r="BL51" s="348" t="s">
        <v>430</v>
      </c>
      <c r="BM51" s="375">
        <v>2.17</v>
      </c>
      <c r="BN51" s="375" t="s">
        <v>430</v>
      </c>
      <c r="BO51" s="375">
        <v>11.98</v>
      </c>
      <c r="BP51" s="375" t="s">
        <v>430</v>
      </c>
      <c r="BQ51" s="375" t="s">
        <v>430</v>
      </c>
      <c r="BR51" s="374"/>
      <c r="BS51" s="468">
        <v>1.374983559725</v>
      </c>
      <c r="BT51" s="348">
        <v>11.6402770776719</v>
      </c>
      <c r="BU51" s="374"/>
      <c r="BV51" s="430" t="s">
        <v>555</v>
      </c>
    </row>
    <row r="52" spans="1:74" s="428" customFormat="1" x14ac:dyDescent="0.25">
      <c r="A52" s="345" t="s">
        <v>7747</v>
      </c>
      <c r="B52" s="374"/>
      <c r="C52" s="719">
        <v>39626</v>
      </c>
      <c r="D52" s="373"/>
      <c r="E52" s="346">
        <v>2390.9699999999998</v>
      </c>
      <c r="F52" s="373"/>
      <c r="G52" s="347">
        <v>30.381599999999999</v>
      </c>
      <c r="H52" s="374"/>
      <c r="I52" s="348">
        <v>0.45</v>
      </c>
      <c r="J52" s="348">
        <v>6.86</v>
      </c>
      <c r="K52" s="348">
        <v>0.45</v>
      </c>
      <c r="L52" s="348">
        <v>0.48</v>
      </c>
      <c r="M52" s="362"/>
      <c r="N52" s="350">
        <v>-15.6113</v>
      </c>
      <c r="O52" s="348">
        <v>-1.5616000000000001</v>
      </c>
      <c r="P52" s="348">
        <v>2.3866999999999998</v>
      </c>
      <c r="Q52" s="348">
        <v>4.8403</v>
      </c>
      <c r="R52" s="348">
        <v>6.8918999999999997</v>
      </c>
      <c r="S52" s="348">
        <v>7.5898000000000003</v>
      </c>
      <c r="T52" s="348">
        <v>6.13</v>
      </c>
      <c r="U52" s="354">
        <v>5.8532999999999999</v>
      </c>
      <c r="V52" s="348">
        <v>5.7832999999999997</v>
      </c>
      <c r="W52" s="348">
        <v>6.5301</v>
      </c>
      <c r="X52" s="348">
        <v>6.609</v>
      </c>
      <c r="Y52" s="375">
        <v>5.6726999999999999</v>
      </c>
      <c r="Z52" s="348">
        <v>6.0864000000000003</v>
      </c>
      <c r="AA52" s="348">
        <v>5.6578999999999997</v>
      </c>
      <c r="AB52" s="348">
        <v>6.7035</v>
      </c>
      <c r="AC52" s="348">
        <v>5.8539000000000003</v>
      </c>
      <c r="AD52" s="348">
        <v>5.8455000000000004</v>
      </c>
      <c r="AE52" s="348">
        <v>6.2445000000000004</v>
      </c>
      <c r="AF52" s="348">
        <v>6.3106999999999998</v>
      </c>
      <c r="AG52" s="569"/>
      <c r="AH52" s="346">
        <v>10</v>
      </c>
      <c r="AI52" s="346">
        <v>9</v>
      </c>
      <c r="AJ52" s="346">
        <v>10</v>
      </c>
      <c r="AK52" s="346">
        <v>18</v>
      </c>
      <c r="AL52" s="346">
        <v>19</v>
      </c>
      <c r="AM52" s="346">
        <v>19</v>
      </c>
      <c r="AN52" s="346">
        <v>18</v>
      </c>
      <c r="AO52" s="572">
        <v>19</v>
      </c>
      <c r="AP52" s="346">
        <v>19</v>
      </c>
      <c r="AQ52" s="346">
        <v>19</v>
      </c>
      <c r="AR52" s="346">
        <v>19</v>
      </c>
      <c r="AS52" s="346">
        <v>18</v>
      </c>
      <c r="AT52" s="346">
        <v>12</v>
      </c>
      <c r="AU52" s="346">
        <v>19</v>
      </c>
      <c r="AV52" s="346">
        <v>19</v>
      </c>
      <c r="AW52" s="346">
        <v>20</v>
      </c>
      <c r="AX52" s="346">
        <v>19</v>
      </c>
      <c r="AY52" s="346">
        <v>19</v>
      </c>
      <c r="AZ52" s="584"/>
      <c r="BA52" s="467">
        <v>6.8</v>
      </c>
      <c r="BB52" s="348">
        <v>84.63</v>
      </c>
      <c r="BC52" s="348" t="s">
        <v>430</v>
      </c>
      <c r="BD52" s="348" t="s">
        <v>430</v>
      </c>
      <c r="BE52" s="375" t="s">
        <v>430</v>
      </c>
      <c r="BF52" s="375">
        <v>8.56</v>
      </c>
      <c r="BG52" s="374"/>
      <c r="BH52" s="594">
        <v>8.56</v>
      </c>
      <c r="BI52" s="348">
        <v>66.069999999999993</v>
      </c>
      <c r="BJ52" s="348">
        <v>18.559999999999999</v>
      </c>
      <c r="BK52" s="348" t="s">
        <v>430</v>
      </c>
      <c r="BL52" s="348" t="s">
        <v>430</v>
      </c>
      <c r="BM52" s="375">
        <v>0.43</v>
      </c>
      <c r="BN52" s="375" t="s">
        <v>430</v>
      </c>
      <c r="BO52" s="375">
        <v>6.37</v>
      </c>
      <c r="BP52" s="375" t="s">
        <v>430</v>
      </c>
      <c r="BQ52" s="375" t="s">
        <v>430</v>
      </c>
      <c r="BR52" s="374"/>
      <c r="BS52" s="468" t="s">
        <v>430</v>
      </c>
      <c r="BT52" s="348">
        <v>10.341379509999999</v>
      </c>
      <c r="BU52" s="374"/>
      <c r="BV52" s="430" t="s">
        <v>555</v>
      </c>
    </row>
    <row r="53" spans="1:74" s="428" customFormat="1" x14ac:dyDescent="0.25">
      <c r="A53" s="345" t="s">
        <v>7748</v>
      </c>
      <c r="B53" s="374"/>
      <c r="C53" s="719">
        <v>43369</v>
      </c>
      <c r="D53" s="373"/>
      <c r="E53" s="346">
        <v>1934.99</v>
      </c>
      <c r="F53" s="373"/>
      <c r="G53" s="347">
        <v>16.0992</v>
      </c>
      <c r="H53" s="374"/>
      <c r="I53" s="348">
        <v>0.47</v>
      </c>
      <c r="J53" s="348">
        <v>6.69</v>
      </c>
      <c r="K53" s="348">
        <v>0.47</v>
      </c>
      <c r="L53" s="348">
        <v>0.47</v>
      </c>
      <c r="M53" s="362"/>
      <c r="N53" s="350">
        <v>-16.09</v>
      </c>
      <c r="O53" s="348">
        <v>-1.8134999999999999</v>
      </c>
      <c r="P53" s="348">
        <v>2.2357999999999998</v>
      </c>
      <c r="Q53" s="348">
        <v>4.9973999999999998</v>
      </c>
      <c r="R53" s="348">
        <v>7.1148999999999996</v>
      </c>
      <c r="S53" s="348">
        <v>8.1176999999999992</v>
      </c>
      <c r="T53" s="348">
        <v>6.5237999999999996</v>
      </c>
      <c r="U53" s="354">
        <v>6.2248000000000001</v>
      </c>
      <c r="V53" s="348">
        <v>6.2065000000000001</v>
      </c>
      <c r="W53" s="348">
        <v>7.0307000000000004</v>
      </c>
      <c r="X53" s="348">
        <v>7.1344000000000003</v>
      </c>
      <c r="Y53" s="375">
        <v>6.3331</v>
      </c>
      <c r="Z53" s="348" t="s">
        <v>430</v>
      </c>
      <c r="AA53" s="348">
        <v>6.0340999999999996</v>
      </c>
      <c r="AB53" s="348">
        <v>7.1044</v>
      </c>
      <c r="AC53" s="348">
        <v>6.2751000000000001</v>
      </c>
      <c r="AD53" s="348">
        <v>6.2310999999999996</v>
      </c>
      <c r="AE53" s="348">
        <v>6.4615999999999998</v>
      </c>
      <c r="AF53" s="348">
        <v>6.2096999999999998</v>
      </c>
      <c r="AG53" s="569"/>
      <c r="AH53" s="346">
        <v>11</v>
      </c>
      <c r="AI53" s="346">
        <v>12</v>
      </c>
      <c r="AJ53" s="346">
        <v>18</v>
      </c>
      <c r="AK53" s="346">
        <v>17</v>
      </c>
      <c r="AL53" s="346">
        <v>16</v>
      </c>
      <c r="AM53" s="346">
        <v>4</v>
      </c>
      <c r="AN53" s="346">
        <v>12</v>
      </c>
      <c r="AO53" s="572">
        <v>13</v>
      </c>
      <c r="AP53" s="346">
        <v>14</v>
      </c>
      <c r="AQ53" s="346">
        <v>10</v>
      </c>
      <c r="AR53" s="346">
        <v>10</v>
      </c>
      <c r="AS53" s="346">
        <v>10</v>
      </c>
      <c r="AT53" s="346" t="s">
        <v>430</v>
      </c>
      <c r="AU53" s="346">
        <v>11</v>
      </c>
      <c r="AV53" s="346">
        <v>9</v>
      </c>
      <c r="AW53" s="346">
        <v>13</v>
      </c>
      <c r="AX53" s="346">
        <v>13</v>
      </c>
      <c r="AY53" s="346">
        <v>16</v>
      </c>
      <c r="AZ53" s="584"/>
      <c r="BA53" s="467">
        <v>10.72</v>
      </c>
      <c r="BB53" s="348">
        <v>82.8</v>
      </c>
      <c r="BC53" s="348" t="s">
        <v>430</v>
      </c>
      <c r="BD53" s="348" t="s">
        <v>430</v>
      </c>
      <c r="BE53" s="375" t="s">
        <v>430</v>
      </c>
      <c r="BF53" s="375">
        <v>6.48</v>
      </c>
      <c r="BG53" s="374"/>
      <c r="BH53" s="594">
        <v>6.48</v>
      </c>
      <c r="BI53" s="348">
        <v>62.08</v>
      </c>
      <c r="BJ53" s="348">
        <v>20.72</v>
      </c>
      <c r="BK53" s="348" t="s">
        <v>430</v>
      </c>
      <c r="BL53" s="348" t="s">
        <v>430</v>
      </c>
      <c r="BM53" s="375" t="s">
        <v>430</v>
      </c>
      <c r="BN53" s="375" t="s">
        <v>430</v>
      </c>
      <c r="BO53" s="375">
        <v>10.72</v>
      </c>
      <c r="BP53" s="375" t="s">
        <v>430</v>
      </c>
      <c r="BQ53" s="375" t="s">
        <v>430</v>
      </c>
      <c r="BR53" s="374"/>
      <c r="BS53" s="468">
        <v>1.70956668</v>
      </c>
      <c r="BT53" s="348">
        <v>10.82485632</v>
      </c>
      <c r="BU53" s="374"/>
      <c r="BV53" s="430" t="s">
        <v>555</v>
      </c>
    </row>
    <row r="54" spans="1:74" x14ac:dyDescent="0.25">
      <c r="A54" s="318" t="s">
        <v>93</v>
      </c>
      <c r="B54" s="66"/>
      <c r="C54" s="720"/>
      <c r="D54" s="43"/>
      <c r="E54" s="51"/>
      <c r="F54" s="43"/>
      <c r="G54" s="55"/>
      <c r="H54" s="66"/>
      <c r="I54" s="59"/>
      <c r="J54" s="59"/>
      <c r="K54" s="59"/>
      <c r="L54" s="59"/>
      <c r="M54" s="258"/>
      <c r="N54" s="70">
        <v>-15.784800000000001</v>
      </c>
      <c r="O54" s="59">
        <v>-1.6512</v>
      </c>
      <c r="P54" s="59">
        <v>2.4956999999999998</v>
      </c>
      <c r="Q54" s="59">
        <v>5.1364999999999998</v>
      </c>
      <c r="R54" s="59">
        <v>7.2321999999999997</v>
      </c>
      <c r="S54" s="59">
        <v>7.9892000000000003</v>
      </c>
      <c r="T54" s="59">
        <v>6.4865000000000004</v>
      </c>
      <c r="U54" s="88">
        <v>6.1909000000000001</v>
      </c>
      <c r="V54" s="59">
        <v>6.1654</v>
      </c>
      <c r="W54" s="59">
        <v>6.9446000000000003</v>
      </c>
      <c r="X54" s="59">
        <v>7.0575999999999999</v>
      </c>
      <c r="Y54" s="276">
        <v>6.3068999999999997</v>
      </c>
      <c r="Z54" s="59">
        <v>6.3686999999999996</v>
      </c>
      <c r="AA54" s="59">
        <v>5.9969999999999999</v>
      </c>
      <c r="AB54" s="59">
        <v>7.0450999999999997</v>
      </c>
      <c r="AC54" s="59">
        <v>6.2510000000000003</v>
      </c>
      <c r="AD54" s="59">
        <v>6.1955</v>
      </c>
      <c r="AE54" s="59">
        <v>6.5594000000000001</v>
      </c>
      <c r="AF54" s="59">
        <v>6.7230999999999996</v>
      </c>
      <c r="AG54" s="553"/>
      <c r="AH54" s="51">
        <v>20</v>
      </c>
      <c r="AI54" s="51">
        <v>20</v>
      </c>
      <c r="AJ54" s="51">
        <v>20</v>
      </c>
      <c r="AK54" s="51">
        <v>20</v>
      </c>
      <c r="AL54" s="51">
        <v>20</v>
      </c>
      <c r="AM54" s="51">
        <v>20</v>
      </c>
      <c r="AN54" s="51">
        <v>20</v>
      </c>
      <c r="AO54" s="560">
        <v>20</v>
      </c>
      <c r="AP54" s="51">
        <v>20</v>
      </c>
      <c r="AQ54" s="51">
        <v>20</v>
      </c>
      <c r="AR54" s="51">
        <v>20</v>
      </c>
      <c r="AS54" s="51">
        <v>18</v>
      </c>
      <c r="AT54" s="51">
        <v>14</v>
      </c>
      <c r="AU54" s="51">
        <v>20</v>
      </c>
      <c r="AV54" s="51">
        <v>20</v>
      </c>
      <c r="AW54" s="51">
        <v>20</v>
      </c>
      <c r="AX54" s="51">
        <v>20</v>
      </c>
      <c r="AY54" s="51">
        <v>20</v>
      </c>
      <c r="AZ54" s="579"/>
      <c r="BA54" s="577"/>
      <c r="BB54" s="59"/>
      <c r="BC54" s="59"/>
      <c r="BD54" s="59"/>
      <c r="BE54" s="276"/>
      <c r="BF54" s="276"/>
      <c r="BG54" s="66"/>
      <c r="BH54" s="586"/>
      <c r="BI54" s="59"/>
      <c r="BJ54" s="59"/>
      <c r="BK54" s="59"/>
      <c r="BL54" s="59"/>
      <c r="BM54" s="276"/>
      <c r="BN54" s="587"/>
      <c r="BO54" s="587"/>
      <c r="BP54" s="587"/>
      <c r="BQ54" s="587"/>
      <c r="BR54" s="602"/>
      <c r="BS54" s="267"/>
      <c r="BT54" s="59"/>
      <c r="BU54" s="66"/>
      <c r="BV54" s="34"/>
    </row>
    <row r="55" spans="1:74" x14ac:dyDescent="0.25">
      <c r="A55" s="320" t="s">
        <v>94</v>
      </c>
      <c r="B55" s="67"/>
      <c r="C55" s="721"/>
      <c r="D55" s="44"/>
      <c r="E55" s="52"/>
      <c r="F55" s="44"/>
      <c r="G55" s="56"/>
      <c r="H55" s="67"/>
      <c r="I55" s="60"/>
      <c r="J55" s="60"/>
      <c r="K55" s="60"/>
      <c r="L55" s="60"/>
      <c r="M55" s="259"/>
      <c r="N55" s="71">
        <v>-12.929500000000001</v>
      </c>
      <c r="O55" s="60">
        <v>-0.83509999999999995</v>
      </c>
      <c r="P55" s="60">
        <v>3.2911999999999999</v>
      </c>
      <c r="Q55" s="60">
        <v>5.5441000000000003</v>
      </c>
      <c r="R55" s="60">
        <v>7.4873000000000003</v>
      </c>
      <c r="S55" s="60">
        <v>8.2960999999999991</v>
      </c>
      <c r="T55" s="60">
        <v>6.7192999999999996</v>
      </c>
      <c r="U55" s="89">
        <v>6.3497000000000003</v>
      </c>
      <c r="V55" s="60">
        <v>6.3170999999999999</v>
      </c>
      <c r="W55" s="60">
        <v>7.1536</v>
      </c>
      <c r="X55" s="60">
        <v>7.2995000000000001</v>
      </c>
      <c r="Y55" s="277">
        <v>6.5787000000000004</v>
      </c>
      <c r="Z55" s="60">
        <v>6.7117000000000004</v>
      </c>
      <c r="AA55" s="60">
        <v>6.2801999999999998</v>
      </c>
      <c r="AB55" s="60">
        <v>7.2577999999999996</v>
      </c>
      <c r="AC55" s="60">
        <v>6.4156000000000004</v>
      </c>
      <c r="AD55" s="60">
        <v>6.3502999999999998</v>
      </c>
      <c r="AE55" s="60">
        <v>6.8627000000000002</v>
      </c>
      <c r="AF55" s="60">
        <v>7.3090999999999999</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0" t="s">
        <v>95</v>
      </c>
      <c r="B56" s="67"/>
      <c r="C56" s="721"/>
      <c r="D56" s="44"/>
      <c r="E56" s="52"/>
      <c r="F56" s="44"/>
      <c r="G56" s="56"/>
      <c r="H56" s="67"/>
      <c r="I56" s="60"/>
      <c r="J56" s="60"/>
      <c r="K56" s="60"/>
      <c r="L56" s="60"/>
      <c r="M56" s="259"/>
      <c r="N56" s="71">
        <v>-17.9238</v>
      </c>
      <c r="O56" s="60">
        <v>-2.5943999999999998</v>
      </c>
      <c r="P56" s="60">
        <v>1.7483</v>
      </c>
      <c r="Q56" s="60">
        <v>4.5396999999999998</v>
      </c>
      <c r="R56" s="60">
        <v>6.7427999999999999</v>
      </c>
      <c r="S56" s="60">
        <v>7.5887000000000002</v>
      </c>
      <c r="T56" s="60">
        <v>6.0949999999999998</v>
      </c>
      <c r="U56" s="89">
        <v>5.7926000000000002</v>
      </c>
      <c r="V56" s="60">
        <v>5.7488999999999999</v>
      </c>
      <c r="W56" s="60">
        <v>6.4706999999999999</v>
      </c>
      <c r="X56" s="60">
        <v>6.4088000000000003</v>
      </c>
      <c r="Y56" s="277">
        <v>5.6726999999999999</v>
      </c>
      <c r="Z56" s="60">
        <v>5.8532000000000002</v>
      </c>
      <c r="AA56" s="60">
        <v>5.5194999999999999</v>
      </c>
      <c r="AB56" s="60">
        <v>6.6654</v>
      </c>
      <c r="AC56" s="60">
        <v>5.8539000000000003</v>
      </c>
      <c r="AD56" s="60">
        <v>5.7854000000000001</v>
      </c>
      <c r="AE56" s="60">
        <v>6.0385999999999997</v>
      </c>
      <c r="AF56" s="60">
        <v>5.6166</v>
      </c>
      <c r="AG56" s="554"/>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596"/>
      <c r="BS56" s="268"/>
      <c r="BT56" s="60"/>
      <c r="BU56" s="67"/>
      <c r="BV56" s="26"/>
    </row>
    <row r="57" spans="1:74" x14ac:dyDescent="0.25">
      <c r="A57" s="321" t="s">
        <v>96</v>
      </c>
      <c r="B57" s="68"/>
      <c r="C57" s="722"/>
      <c r="D57" s="45"/>
      <c r="E57" s="53"/>
      <c r="F57" s="45"/>
      <c r="G57" s="57"/>
      <c r="H57" s="68"/>
      <c r="I57" s="61"/>
      <c r="J57" s="61"/>
      <c r="K57" s="61"/>
      <c r="L57" s="61"/>
      <c r="M57" s="262"/>
      <c r="N57" s="72">
        <v>-15.8507</v>
      </c>
      <c r="O57" s="61">
        <v>-1.78965</v>
      </c>
      <c r="P57" s="61">
        <v>2.3705500000000002</v>
      </c>
      <c r="Q57" s="61">
        <v>5.1521499999999998</v>
      </c>
      <c r="R57" s="61">
        <v>7.2645</v>
      </c>
      <c r="S57" s="61">
        <v>8.0427499999999998</v>
      </c>
      <c r="T57" s="61">
        <v>6.5535500000000004</v>
      </c>
      <c r="U57" s="90">
        <v>6.2728000000000002</v>
      </c>
      <c r="V57" s="61">
        <v>6.2435999999999998</v>
      </c>
      <c r="W57" s="61">
        <v>7.0306499999999996</v>
      </c>
      <c r="X57" s="61">
        <v>7.0998000000000001</v>
      </c>
      <c r="Y57" s="279">
        <v>6.3681999999999999</v>
      </c>
      <c r="Z57" s="61">
        <v>6.4832000000000001</v>
      </c>
      <c r="AA57" s="61">
        <v>6.0392000000000001</v>
      </c>
      <c r="AB57" s="61">
        <v>7.0871000000000004</v>
      </c>
      <c r="AC57" s="61">
        <v>6.3368000000000002</v>
      </c>
      <c r="AD57" s="61">
        <v>6.2752999999999997</v>
      </c>
      <c r="AE57" s="61">
        <v>6.6021000000000001</v>
      </c>
      <c r="AF57" s="61">
        <v>6.8500500000000004</v>
      </c>
      <c r="AG57" s="556"/>
      <c r="AH57" s="53"/>
      <c r="AI57" s="53"/>
      <c r="AJ57" s="53"/>
      <c r="AK57" s="53"/>
      <c r="AL57" s="53"/>
      <c r="AM57" s="53"/>
      <c r="AN57" s="53"/>
      <c r="AO57" s="563"/>
      <c r="AP57" s="53"/>
      <c r="AQ57" s="53"/>
      <c r="AR57" s="53"/>
      <c r="AS57" s="53"/>
      <c r="AT57" s="53"/>
      <c r="AU57" s="53"/>
      <c r="AV57" s="53"/>
      <c r="AW57" s="53"/>
      <c r="AX57" s="53"/>
      <c r="AY57" s="53"/>
      <c r="AZ57" s="581"/>
      <c r="BA57" s="578"/>
      <c r="BB57" s="61"/>
      <c r="BC57" s="61"/>
      <c r="BD57" s="61"/>
      <c r="BE57" s="279"/>
      <c r="BF57" s="279"/>
      <c r="BG57" s="68"/>
      <c r="BH57" s="590"/>
      <c r="BI57" s="61"/>
      <c r="BJ57" s="61"/>
      <c r="BK57" s="61"/>
      <c r="BL57" s="61"/>
      <c r="BM57" s="279"/>
      <c r="BN57" s="591"/>
      <c r="BO57" s="591"/>
      <c r="BP57" s="591"/>
      <c r="BQ57" s="591"/>
      <c r="BR57" s="603"/>
      <c r="BS57" s="270"/>
      <c r="BT57" s="61"/>
      <c r="BU57" s="68"/>
      <c r="BV57" s="272"/>
    </row>
    <row r="58" spans="1:74" ht="14.5" x14ac:dyDescent="0.25">
      <c r="A58" s="323" t="s">
        <v>241</v>
      </c>
      <c r="B58" s="69"/>
      <c r="C58" s="723"/>
      <c r="D58" s="46"/>
      <c r="E58" s="54"/>
      <c r="F58" s="46"/>
      <c r="G58" s="58"/>
      <c r="H58" s="69"/>
      <c r="I58" s="62"/>
      <c r="J58" s="62"/>
      <c r="K58" s="62"/>
      <c r="L58" s="62"/>
      <c r="M58" s="263"/>
      <c r="N58" s="73"/>
      <c r="O58" s="62"/>
      <c r="P58" s="62"/>
      <c r="Q58" s="62"/>
      <c r="R58" s="62"/>
      <c r="S58" s="62"/>
      <c r="T58" s="62"/>
      <c r="U58" s="91"/>
      <c r="V58" s="62"/>
      <c r="W58" s="62"/>
      <c r="X58" s="62"/>
      <c r="Y58" s="245"/>
      <c r="Z58" s="62"/>
      <c r="AA58" s="62"/>
      <c r="AB58" s="62"/>
      <c r="AC58" s="62"/>
      <c r="AD58" s="62"/>
      <c r="AE58" s="62"/>
      <c r="AF58" s="62"/>
      <c r="AG58" s="557"/>
      <c r="AH58" s="54"/>
      <c r="AI58" s="54"/>
      <c r="AJ58" s="54"/>
      <c r="AK58" s="54"/>
      <c r="AL58" s="54"/>
      <c r="AM58" s="54"/>
      <c r="AN58" s="54"/>
      <c r="AO58" s="564"/>
      <c r="AP58" s="54"/>
      <c r="AQ58" s="54"/>
      <c r="AR58" s="54"/>
      <c r="AS58" s="54"/>
      <c r="AT58" s="54"/>
      <c r="AU58" s="54"/>
      <c r="AV58" s="54"/>
      <c r="AW58" s="54"/>
      <c r="AX58" s="54"/>
      <c r="AY58" s="54"/>
      <c r="AZ58" s="582"/>
      <c r="BA58" s="280"/>
      <c r="BB58" s="62"/>
      <c r="BC58" s="62"/>
      <c r="BD58" s="62"/>
      <c r="BE58" s="245"/>
      <c r="BF58" s="245"/>
      <c r="BG58" s="69"/>
      <c r="BH58" s="585"/>
      <c r="BI58" s="62"/>
      <c r="BJ58" s="62"/>
      <c r="BK58" s="62"/>
      <c r="BL58" s="62"/>
      <c r="BM58" s="245"/>
      <c r="BN58" s="592"/>
      <c r="BO58" s="592"/>
      <c r="BP58" s="592"/>
      <c r="BQ58" s="592"/>
      <c r="BR58" s="545"/>
      <c r="BS58" s="271"/>
      <c r="BT58" s="62"/>
      <c r="BU58" s="69"/>
      <c r="BV58" s="41"/>
    </row>
    <row r="59" spans="1:74" s="428" customFormat="1" x14ac:dyDescent="0.25">
      <c r="A59" s="345" t="s">
        <v>7749</v>
      </c>
      <c r="B59" s="374"/>
      <c r="C59" s="719">
        <v>44434</v>
      </c>
      <c r="D59" s="373"/>
      <c r="E59" s="346">
        <v>1365.96</v>
      </c>
      <c r="F59" s="373"/>
      <c r="G59" s="347">
        <v>1364.1234999999999</v>
      </c>
      <c r="H59" s="374"/>
      <c r="I59" s="348">
        <v>0.60821999999999998</v>
      </c>
      <c r="J59" s="348">
        <v>7.1</v>
      </c>
      <c r="K59" s="348">
        <v>0.56711999999999996</v>
      </c>
      <c r="L59" s="348">
        <v>0.60821999999999998</v>
      </c>
      <c r="M59" s="362"/>
      <c r="N59" s="350">
        <v>-17.3491</v>
      </c>
      <c r="O59" s="348">
        <v>-1.7613000000000001</v>
      </c>
      <c r="P59" s="348">
        <v>2.6254</v>
      </c>
      <c r="Q59" s="348">
        <v>5.4124999999999996</v>
      </c>
      <c r="R59" s="348">
        <v>7.6058000000000003</v>
      </c>
      <c r="S59" s="348">
        <v>8.1998999999999995</v>
      </c>
      <c r="T59" s="348">
        <v>7.2073</v>
      </c>
      <c r="U59" s="354">
        <v>6.8068</v>
      </c>
      <c r="V59" s="348">
        <v>6.6551</v>
      </c>
      <c r="W59" s="348">
        <v>7.1951000000000001</v>
      </c>
      <c r="X59" s="348">
        <v>7.2118000000000002</v>
      </c>
      <c r="Y59" s="375" t="s">
        <v>430</v>
      </c>
      <c r="Z59" s="348" t="s">
        <v>430</v>
      </c>
      <c r="AA59" s="348">
        <v>6.4151999999999996</v>
      </c>
      <c r="AB59" s="348">
        <v>7.5549999999999997</v>
      </c>
      <c r="AC59" s="348">
        <v>6.9176000000000002</v>
      </c>
      <c r="AD59" s="348">
        <v>6.7203999999999997</v>
      </c>
      <c r="AE59" s="348">
        <v>6.9135</v>
      </c>
      <c r="AF59" s="348">
        <v>6.4253</v>
      </c>
      <c r="AG59" s="569"/>
      <c r="AH59" s="346">
        <v>5</v>
      </c>
      <c r="AI59" s="346">
        <v>5</v>
      </c>
      <c r="AJ59" s="346">
        <v>5</v>
      </c>
      <c r="AK59" s="346">
        <v>2</v>
      </c>
      <c r="AL59" s="346">
        <v>1</v>
      </c>
      <c r="AM59" s="346">
        <v>2</v>
      </c>
      <c r="AN59" s="346">
        <v>1</v>
      </c>
      <c r="AO59" s="572">
        <v>1</v>
      </c>
      <c r="AP59" s="346">
        <v>1</v>
      </c>
      <c r="AQ59" s="346">
        <v>1</v>
      </c>
      <c r="AR59" s="346">
        <v>1</v>
      </c>
      <c r="AS59" s="346" t="s">
        <v>430</v>
      </c>
      <c r="AT59" s="346" t="s">
        <v>430</v>
      </c>
      <c r="AU59" s="346">
        <v>1</v>
      </c>
      <c r="AV59" s="346">
        <v>1</v>
      </c>
      <c r="AW59" s="346">
        <v>1</v>
      </c>
      <c r="AX59" s="346">
        <v>1</v>
      </c>
      <c r="AY59" s="346">
        <v>1</v>
      </c>
      <c r="AZ59" s="584"/>
      <c r="BA59" s="467">
        <v>13.07</v>
      </c>
      <c r="BB59" s="348">
        <v>97.99</v>
      </c>
      <c r="BC59" s="348" t="s">
        <v>430</v>
      </c>
      <c r="BD59" s="348" t="s">
        <v>430</v>
      </c>
      <c r="BE59" s="375" t="s">
        <v>430</v>
      </c>
      <c r="BF59" s="375">
        <v>-11.06</v>
      </c>
      <c r="BG59" s="374"/>
      <c r="BH59" s="594">
        <v>-11.06</v>
      </c>
      <c r="BI59" s="348">
        <v>68.900000000000006</v>
      </c>
      <c r="BJ59" s="348">
        <v>29.09</v>
      </c>
      <c r="BK59" s="348" t="s">
        <v>430</v>
      </c>
      <c r="BL59" s="348" t="s">
        <v>430</v>
      </c>
      <c r="BM59" s="375">
        <v>2.34</v>
      </c>
      <c r="BN59" s="375" t="s">
        <v>430</v>
      </c>
      <c r="BO59" s="375">
        <v>10.72</v>
      </c>
      <c r="BP59" s="375" t="s">
        <v>430</v>
      </c>
      <c r="BQ59" s="375" t="s">
        <v>430</v>
      </c>
      <c r="BR59" s="374"/>
      <c r="BS59" s="468">
        <v>6.7074800693292502</v>
      </c>
      <c r="BT59" s="348">
        <v>22.381178587761902</v>
      </c>
      <c r="BU59" s="374"/>
      <c r="BV59" s="430" t="s">
        <v>555</v>
      </c>
    </row>
    <row r="60" spans="1:74" s="428" customFormat="1" x14ac:dyDescent="0.25">
      <c r="A60" s="345" t="s">
        <v>7750</v>
      </c>
      <c r="B60" s="374"/>
      <c r="C60" s="719">
        <v>45692</v>
      </c>
      <c r="D60" s="373"/>
      <c r="E60" s="346">
        <v>468.27</v>
      </c>
      <c r="F60" s="373"/>
      <c r="G60" s="347">
        <v>11.1342</v>
      </c>
      <c r="H60" s="374"/>
      <c r="I60" s="348">
        <v>0.55000000000000004</v>
      </c>
      <c r="J60" s="348">
        <v>6.92</v>
      </c>
      <c r="K60" s="348">
        <v>0.55000000000000004</v>
      </c>
      <c r="L60" s="348">
        <v>0.55000000000000004</v>
      </c>
      <c r="M60" s="362"/>
      <c r="N60" s="350">
        <v>-18.021100000000001</v>
      </c>
      <c r="O60" s="348">
        <v>-2.4035000000000002</v>
      </c>
      <c r="P60" s="348">
        <v>2.2488999999999999</v>
      </c>
      <c r="Q60" s="348">
        <v>5.0441000000000003</v>
      </c>
      <c r="R60" s="348">
        <v>7.3849</v>
      </c>
      <c r="S60" s="348">
        <v>8.2086000000000006</v>
      </c>
      <c r="T60" s="348">
        <v>6.9084000000000003</v>
      </c>
      <c r="U60" s="354">
        <v>6.5448000000000004</v>
      </c>
      <c r="V60" s="348">
        <v>6.5350999999999999</v>
      </c>
      <c r="W60" s="348" t="s">
        <v>430</v>
      </c>
      <c r="X60" s="348" t="s">
        <v>430</v>
      </c>
      <c r="Y60" s="375" t="s">
        <v>430</v>
      </c>
      <c r="Z60" s="348" t="s">
        <v>430</v>
      </c>
      <c r="AA60" s="348">
        <v>6.0477999999999996</v>
      </c>
      <c r="AB60" s="348">
        <v>7.2468000000000004</v>
      </c>
      <c r="AC60" s="348">
        <v>6.6325000000000003</v>
      </c>
      <c r="AD60" s="348">
        <v>6.5738000000000003</v>
      </c>
      <c r="AE60" s="348">
        <v>6.6791</v>
      </c>
      <c r="AF60" s="348">
        <v>7.2267999999999999</v>
      </c>
      <c r="AG60" s="569"/>
      <c r="AH60" s="346">
        <v>6</v>
      </c>
      <c r="AI60" s="346">
        <v>6</v>
      </c>
      <c r="AJ60" s="346">
        <v>6</v>
      </c>
      <c r="AK60" s="346">
        <v>6</v>
      </c>
      <c r="AL60" s="346">
        <v>2</v>
      </c>
      <c r="AM60" s="346">
        <v>1</v>
      </c>
      <c r="AN60" s="346">
        <v>2</v>
      </c>
      <c r="AO60" s="572">
        <v>2</v>
      </c>
      <c r="AP60" s="346">
        <v>2</v>
      </c>
      <c r="AQ60" s="346" t="s">
        <v>430</v>
      </c>
      <c r="AR60" s="346" t="s">
        <v>430</v>
      </c>
      <c r="AS60" s="346" t="s">
        <v>430</v>
      </c>
      <c r="AT60" s="346" t="s">
        <v>430</v>
      </c>
      <c r="AU60" s="346">
        <v>4</v>
      </c>
      <c r="AV60" s="346">
        <v>2</v>
      </c>
      <c r="AW60" s="346">
        <v>2</v>
      </c>
      <c r="AX60" s="346">
        <v>2</v>
      </c>
      <c r="AY60" s="346">
        <v>4</v>
      </c>
      <c r="AZ60" s="584"/>
      <c r="BA60" s="467">
        <v>9.8800000000000008</v>
      </c>
      <c r="BB60" s="348">
        <v>88.99</v>
      </c>
      <c r="BC60" s="348" t="s">
        <v>430</v>
      </c>
      <c r="BD60" s="348" t="s">
        <v>430</v>
      </c>
      <c r="BE60" s="375" t="s">
        <v>430</v>
      </c>
      <c r="BF60" s="375">
        <v>1.1299999999999999</v>
      </c>
      <c r="BG60" s="374"/>
      <c r="BH60" s="594">
        <v>1.1299999999999999</v>
      </c>
      <c r="BI60" s="348">
        <v>62.53</v>
      </c>
      <c r="BJ60" s="348">
        <v>26.45</v>
      </c>
      <c r="BK60" s="348" t="s">
        <v>430</v>
      </c>
      <c r="BL60" s="348" t="s">
        <v>430</v>
      </c>
      <c r="BM60" s="375" t="s">
        <v>430</v>
      </c>
      <c r="BN60" s="375" t="s">
        <v>430</v>
      </c>
      <c r="BO60" s="375">
        <v>9.8800000000000008</v>
      </c>
      <c r="BP60" s="375" t="s">
        <v>430</v>
      </c>
      <c r="BQ60" s="375" t="s">
        <v>430</v>
      </c>
      <c r="BR60" s="374"/>
      <c r="BS60" s="468">
        <v>3.04827227969517</v>
      </c>
      <c r="BT60" s="348">
        <v>16.3565126383643</v>
      </c>
      <c r="BU60" s="374"/>
      <c r="BV60" s="430" t="s">
        <v>555</v>
      </c>
    </row>
    <row r="61" spans="1:74" s="428" customFormat="1" x14ac:dyDescent="0.25">
      <c r="A61" s="345" t="s">
        <v>7751</v>
      </c>
      <c r="B61" s="374"/>
      <c r="C61" s="719">
        <v>44790</v>
      </c>
      <c r="D61" s="373"/>
      <c r="E61" s="346">
        <v>166.6</v>
      </c>
      <c r="F61" s="373"/>
      <c r="G61" s="347">
        <v>1316.7399</v>
      </c>
      <c r="H61" s="374"/>
      <c r="I61" s="348">
        <v>0.49314999999999998</v>
      </c>
      <c r="J61" s="348">
        <v>6.68</v>
      </c>
      <c r="K61" s="348">
        <v>0.49314999999999998</v>
      </c>
      <c r="L61" s="348">
        <v>0.49314999999999998</v>
      </c>
      <c r="M61" s="362"/>
      <c r="N61" s="350">
        <v>-13.475199999999999</v>
      </c>
      <c r="O61" s="348">
        <v>-0.85740000000000005</v>
      </c>
      <c r="P61" s="348">
        <v>2.7648000000000001</v>
      </c>
      <c r="Q61" s="348">
        <v>5.2237999999999998</v>
      </c>
      <c r="R61" s="348">
        <v>7.3806000000000003</v>
      </c>
      <c r="S61" s="348">
        <v>8.0126000000000008</v>
      </c>
      <c r="T61" s="348">
        <v>6.7187000000000001</v>
      </c>
      <c r="U61" s="354">
        <v>6.3990999999999998</v>
      </c>
      <c r="V61" s="348">
        <v>6.3413000000000004</v>
      </c>
      <c r="W61" s="348">
        <v>7.0609999999999999</v>
      </c>
      <c r="X61" s="348">
        <v>7.1635</v>
      </c>
      <c r="Y61" s="375" t="s">
        <v>430</v>
      </c>
      <c r="Z61" s="348" t="s">
        <v>430</v>
      </c>
      <c r="AA61" s="348">
        <v>5.9981</v>
      </c>
      <c r="AB61" s="348">
        <v>7.1056999999999997</v>
      </c>
      <c r="AC61" s="348">
        <v>6.4646999999999997</v>
      </c>
      <c r="AD61" s="348">
        <v>6.3704000000000001</v>
      </c>
      <c r="AE61" s="348">
        <v>6.6855000000000002</v>
      </c>
      <c r="AF61" s="348">
        <v>7.101</v>
      </c>
      <c r="AG61" s="569"/>
      <c r="AH61" s="346">
        <v>3</v>
      </c>
      <c r="AI61" s="346">
        <v>3</v>
      </c>
      <c r="AJ61" s="346">
        <v>4</v>
      </c>
      <c r="AK61" s="346">
        <v>4</v>
      </c>
      <c r="AL61" s="346">
        <v>3</v>
      </c>
      <c r="AM61" s="346">
        <v>3</v>
      </c>
      <c r="AN61" s="346">
        <v>3</v>
      </c>
      <c r="AO61" s="572">
        <v>3</v>
      </c>
      <c r="AP61" s="346">
        <v>3</v>
      </c>
      <c r="AQ61" s="346">
        <v>3</v>
      </c>
      <c r="AR61" s="346">
        <v>3</v>
      </c>
      <c r="AS61" s="346" t="s">
        <v>430</v>
      </c>
      <c r="AT61" s="346" t="s">
        <v>430</v>
      </c>
      <c r="AU61" s="346">
        <v>5</v>
      </c>
      <c r="AV61" s="346">
        <v>4</v>
      </c>
      <c r="AW61" s="346">
        <v>3</v>
      </c>
      <c r="AX61" s="346">
        <v>3</v>
      </c>
      <c r="AY61" s="346">
        <v>3</v>
      </c>
      <c r="AZ61" s="584"/>
      <c r="BA61" s="467">
        <v>11.5</v>
      </c>
      <c r="BB61" s="348">
        <v>79.900000000000006</v>
      </c>
      <c r="BC61" s="348" t="s">
        <v>430</v>
      </c>
      <c r="BD61" s="348" t="s">
        <v>430</v>
      </c>
      <c r="BE61" s="375" t="s">
        <v>430</v>
      </c>
      <c r="BF61" s="375">
        <v>8.61</v>
      </c>
      <c r="BG61" s="374"/>
      <c r="BH61" s="594">
        <v>8.61</v>
      </c>
      <c r="BI61" s="348">
        <v>63.33</v>
      </c>
      <c r="BJ61" s="348">
        <v>16.57</v>
      </c>
      <c r="BK61" s="348" t="s">
        <v>430</v>
      </c>
      <c r="BL61" s="348" t="s">
        <v>430</v>
      </c>
      <c r="BM61" s="375" t="s">
        <v>430</v>
      </c>
      <c r="BN61" s="375" t="s">
        <v>430</v>
      </c>
      <c r="BO61" s="375">
        <v>11.5</v>
      </c>
      <c r="BP61" s="375" t="s">
        <v>430</v>
      </c>
      <c r="BQ61" s="375" t="s">
        <v>430</v>
      </c>
      <c r="BR61" s="374"/>
      <c r="BS61" s="468" t="s">
        <v>430</v>
      </c>
      <c r="BT61" s="348">
        <v>6.6129455000000004</v>
      </c>
      <c r="BU61" s="374"/>
      <c r="BV61" s="430" t="s">
        <v>555</v>
      </c>
    </row>
    <row r="62" spans="1:74" s="428" customFormat="1" x14ac:dyDescent="0.25">
      <c r="A62" s="345" t="s">
        <v>7752</v>
      </c>
      <c r="B62" s="374"/>
      <c r="C62" s="719">
        <v>43896</v>
      </c>
      <c r="D62" s="373"/>
      <c r="E62" s="346">
        <v>126.426</v>
      </c>
      <c r="F62" s="373"/>
      <c r="G62" s="347">
        <v>1468.3388</v>
      </c>
      <c r="H62" s="374"/>
      <c r="I62" s="348">
        <v>0.47342000000000001</v>
      </c>
      <c r="J62" s="348">
        <v>6.75</v>
      </c>
      <c r="K62" s="348">
        <v>0.44384000000000001</v>
      </c>
      <c r="L62" s="348">
        <v>0.47342000000000001</v>
      </c>
      <c r="M62" s="362"/>
      <c r="N62" s="350">
        <v>-15.624000000000001</v>
      </c>
      <c r="O62" s="348">
        <v>-0.90480000000000005</v>
      </c>
      <c r="P62" s="348">
        <v>2.9843000000000002</v>
      </c>
      <c r="Q62" s="348">
        <v>5.1927000000000003</v>
      </c>
      <c r="R62" s="348">
        <v>7.2404000000000002</v>
      </c>
      <c r="S62" s="348">
        <v>7.9313000000000002</v>
      </c>
      <c r="T62" s="348">
        <v>6.6449999999999996</v>
      </c>
      <c r="U62" s="354">
        <v>6.2558999999999996</v>
      </c>
      <c r="V62" s="348">
        <v>6.2641999999999998</v>
      </c>
      <c r="W62" s="348">
        <v>7.0635000000000003</v>
      </c>
      <c r="X62" s="348">
        <v>7.1917</v>
      </c>
      <c r="Y62" s="375">
        <v>6.55</v>
      </c>
      <c r="Z62" s="348" t="s">
        <v>430</v>
      </c>
      <c r="AA62" s="348">
        <v>6.0597000000000003</v>
      </c>
      <c r="AB62" s="348">
        <v>7.2046999999999999</v>
      </c>
      <c r="AC62" s="348">
        <v>6.3456999999999999</v>
      </c>
      <c r="AD62" s="348">
        <v>6.2786</v>
      </c>
      <c r="AE62" s="348">
        <v>6.6539000000000001</v>
      </c>
      <c r="AF62" s="348">
        <v>6.1264000000000003</v>
      </c>
      <c r="AG62" s="569"/>
      <c r="AH62" s="346">
        <v>4</v>
      </c>
      <c r="AI62" s="346">
        <v>4</v>
      </c>
      <c r="AJ62" s="346">
        <v>3</v>
      </c>
      <c r="AK62" s="346">
        <v>5</v>
      </c>
      <c r="AL62" s="346">
        <v>4</v>
      </c>
      <c r="AM62" s="346">
        <v>4</v>
      </c>
      <c r="AN62" s="346">
        <v>4</v>
      </c>
      <c r="AO62" s="572">
        <v>4</v>
      </c>
      <c r="AP62" s="346">
        <v>4</v>
      </c>
      <c r="AQ62" s="346">
        <v>2</v>
      </c>
      <c r="AR62" s="346">
        <v>2</v>
      </c>
      <c r="AS62" s="346">
        <v>1</v>
      </c>
      <c r="AT62" s="346" t="s">
        <v>430</v>
      </c>
      <c r="AU62" s="346">
        <v>3</v>
      </c>
      <c r="AV62" s="346">
        <v>3</v>
      </c>
      <c r="AW62" s="346">
        <v>4</v>
      </c>
      <c r="AX62" s="346">
        <v>4</v>
      </c>
      <c r="AY62" s="346">
        <v>5</v>
      </c>
      <c r="AZ62" s="584"/>
      <c r="BA62" s="467">
        <v>7.34</v>
      </c>
      <c r="BB62" s="348">
        <v>80.5</v>
      </c>
      <c r="BC62" s="348" t="s">
        <v>430</v>
      </c>
      <c r="BD62" s="348" t="s">
        <v>430</v>
      </c>
      <c r="BE62" s="375" t="s">
        <v>430</v>
      </c>
      <c r="BF62" s="375">
        <v>12.17</v>
      </c>
      <c r="BG62" s="374"/>
      <c r="BH62" s="594">
        <v>12.17</v>
      </c>
      <c r="BI62" s="348">
        <v>62.68</v>
      </c>
      <c r="BJ62" s="348">
        <v>17.82</v>
      </c>
      <c r="BK62" s="348" t="s">
        <v>430</v>
      </c>
      <c r="BL62" s="348" t="s">
        <v>430</v>
      </c>
      <c r="BM62" s="375" t="s">
        <v>430</v>
      </c>
      <c r="BN62" s="375" t="s">
        <v>430</v>
      </c>
      <c r="BO62" s="375">
        <v>7.34</v>
      </c>
      <c r="BP62" s="375" t="s">
        <v>430</v>
      </c>
      <c r="BQ62" s="375" t="s">
        <v>430</v>
      </c>
      <c r="BR62" s="374"/>
      <c r="BS62" s="468" t="s">
        <v>430</v>
      </c>
      <c r="BT62" s="348">
        <v>17.816291328218401</v>
      </c>
      <c r="BU62" s="374"/>
      <c r="BV62" s="430" t="s">
        <v>555</v>
      </c>
    </row>
    <row r="63" spans="1:74" s="428" customFormat="1" x14ac:dyDescent="0.25">
      <c r="A63" s="345" t="s">
        <v>7753</v>
      </c>
      <c r="B63" s="374"/>
      <c r="C63" s="719">
        <v>46049</v>
      </c>
      <c r="D63" s="373"/>
      <c r="E63" s="346">
        <v>93.835099999999997</v>
      </c>
      <c r="F63" s="373"/>
      <c r="G63" s="347">
        <v>1037.8593000000001</v>
      </c>
      <c r="H63" s="374"/>
      <c r="I63" s="348">
        <v>0.34603</v>
      </c>
      <c r="J63" s="348">
        <v>6.55</v>
      </c>
      <c r="K63" s="348">
        <v>0.3236</v>
      </c>
      <c r="L63" s="348">
        <v>0.34610000000000002</v>
      </c>
      <c r="M63" s="362"/>
      <c r="N63" s="350">
        <v>-6.5648</v>
      </c>
      <c r="O63" s="348">
        <v>2.5760999999999998</v>
      </c>
      <c r="P63" s="348">
        <v>4.9534000000000002</v>
      </c>
      <c r="Q63" s="348">
        <v>6.0640999999999998</v>
      </c>
      <c r="R63" s="348">
        <v>7.125</v>
      </c>
      <c r="S63" s="348">
        <v>7.9139999999999997</v>
      </c>
      <c r="T63" s="348">
        <v>6.4640000000000004</v>
      </c>
      <c r="U63" s="354" t="s">
        <v>430</v>
      </c>
      <c r="V63" s="348" t="s">
        <v>430</v>
      </c>
      <c r="W63" s="348" t="s">
        <v>430</v>
      </c>
      <c r="X63" s="348" t="s">
        <v>430</v>
      </c>
      <c r="Y63" s="375" t="s">
        <v>430</v>
      </c>
      <c r="Z63" s="348" t="s">
        <v>430</v>
      </c>
      <c r="AA63" s="348">
        <v>6.2412000000000001</v>
      </c>
      <c r="AB63" s="348">
        <v>6.9755000000000003</v>
      </c>
      <c r="AC63" s="348" t="s">
        <v>430</v>
      </c>
      <c r="AD63" s="348" t="s">
        <v>430</v>
      </c>
      <c r="AE63" s="348">
        <v>6.8853</v>
      </c>
      <c r="AF63" s="348">
        <v>6.7408000000000001</v>
      </c>
      <c r="AG63" s="569"/>
      <c r="AH63" s="346">
        <v>1</v>
      </c>
      <c r="AI63" s="346">
        <v>1</v>
      </c>
      <c r="AJ63" s="346">
        <v>1</v>
      </c>
      <c r="AK63" s="346">
        <v>1</v>
      </c>
      <c r="AL63" s="346">
        <v>5</v>
      </c>
      <c r="AM63" s="346">
        <v>5</v>
      </c>
      <c r="AN63" s="346">
        <v>5</v>
      </c>
      <c r="AO63" s="572" t="s">
        <v>430</v>
      </c>
      <c r="AP63" s="346" t="s">
        <v>430</v>
      </c>
      <c r="AQ63" s="346" t="s">
        <v>430</v>
      </c>
      <c r="AR63" s="346" t="s">
        <v>430</v>
      </c>
      <c r="AS63" s="346" t="s">
        <v>430</v>
      </c>
      <c r="AT63" s="346" t="s">
        <v>430</v>
      </c>
      <c r="AU63" s="346">
        <v>2</v>
      </c>
      <c r="AV63" s="346">
        <v>5</v>
      </c>
      <c r="AW63" s="346" t="s">
        <v>430</v>
      </c>
      <c r="AX63" s="346" t="s">
        <v>430</v>
      </c>
      <c r="AY63" s="346">
        <v>2</v>
      </c>
      <c r="AZ63" s="584"/>
      <c r="BA63" s="467">
        <v>10.42</v>
      </c>
      <c r="BB63" s="348">
        <v>80.11</v>
      </c>
      <c r="BC63" s="348" t="s">
        <v>430</v>
      </c>
      <c r="BD63" s="348" t="s">
        <v>430</v>
      </c>
      <c r="BE63" s="375" t="s">
        <v>430</v>
      </c>
      <c r="BF63" s="375">
        <v>9.4700000000000006</v>
      </c>
      <c r="BG63" s="374"/>
      <c r="BH63" s="594">
        <v>9.4700000000000006</v>
      </c>
      <c r="BI63" s="348">
        <v>54.47</v>
      </c>
      <c r="BJ63" s="348">
        <v>25.64</v>
      </c>
      <c r="BK63" s="348" t="s">
        <v>430</v>
      </c>
      <c r="BL63" s="348" t="s">
        <v>430</v>
      </c>
      <c r="BM63" s="375" t="s">
        <v>430</v>
      </c>
      <c r="BN63" s="375" t="s">
        <v>430</v>
      </c>
      <c r="BO63" s="375">
        <v>10.42</v>
      </c>
      <c r="BP63" s="375" t="s">
        <v>430</v>
      </c>
      <c r="BQ63" s="375" t="s">
        <v>430</v>
      </c>
      <c r="BR63" s="374"/>
      <c r="BS63" s="468" t="s">
        <v>430</v>
      </c>
      <c r="BT63" s="348" t="s">
        <v>430</v>
      </c>
      <c r="BU63" s="374"/>
      <c r="BV63" s="430" t="s">
        <v>555</v>
      </c>
    </row>
    <row r="64" spans="1:74" s="428" customFormat="1" x14ac:dyDescent="0.25">
      <c r="A64" s="345" t="s">
        <v>7754</v>
      </c>
      <c r="B64" s="374"/>
      <c r="C64" s="719">
        <v>45980</v>
      </c>
      <c r="D64" s="373"/>
      <c r="E64" s="346">
        <v>57.430999999999997</v>
      </c>
      <c r="F64" s="373"/>
      <c r="G64" s="347">
        <v>10.44</v>
      </c>
      <c r="H64" s="374"/>
      <c r="I64" s="348">
        <v>8.1999999999999998E-4</v>
      </c>
      <c r="J64" s="348">
        <v>6.43</v>
      </c>
      <c r="K64" s="348">
        <v>8.1999999999999998E-4</v>
      </c>
      <c r="L64" s="348">
        <v>8.1999999999999998E-4</v>
      </c>
      <c r="M64" s="362"/>
      <c r="N64" s="350">
        <v>-9.4372000000000007</v>
      </c>
      <c r="O64" s="348">
        <v>0.69930000000000003</v>
      </c>
      <c r="P64" s="348">
        <v>3.4984999999999999</v>
      </c>
      <c r="Q64" s="348">
        <v>5.2548000000000004</v>
      </c>
      <c r="R64" s="348">
        <v>6.8400999999999996</v>
      </c>
      <c r="S64" s="348">
        <v>7.3502000000000001</v>
      </c>
      <c r="T64" s="348">
        <v>5.9989999999999997</v>
      </c>
      <c r="U64" s="354">
        <v>5.8129999999999997</v>
      </c>
      <c r="V64" s="348" t="s">
        <v>430</v>
      </c>
      <c r="W64" s="348" t="s">
        <v>430</v>
      </c>
      <c r="X64" s="348" t="s">
        <v>430</v>
      </c>
      <c r="Y64" s="375" t="s">
        <v>430</v>
      </c>
      <c r="Z64" s="348" t="s">
        <v>430</v>
      </c>
      <c r="AA64" s="348">
        <v>5.9236000000000004</v>
      </c>
      <c r="AB64" s="348">
        <v>6.1951999999999998</v>
      </c>
      <c r="AC64" s="348">
        <v>5.7919999999999998</v>
      </c>
      <c r="AD64" s="348" t="s">
        <v>430</v>
      </c>
      <c r="AE64" s="348">
        <v>6.4381000000000004</v>
      </c>
      <c r="AF64" s="348">
        <v>5.8613</v>
      </c>
      <c r="AG64" s="569"/>
      <c r="AH64" s="346">
        <v>2</v>
      </c>
      <c r="AI64" s="346">
        <v>2</v>
      </c>
      <c r="AJ64" s="346">
        <v>2</v>
      </c>
      <c r="AK64" s="346">
        <v>3</v>
      </c>
      <c r="AL64" s="346">
        <v>6</v>
      </c>
      <c r="AM64" s="346">
        <v>6</v>
      </c>
      <c r="AN64" s="346">
        <v>6</v>
      </c>
      <c r="AO64" s="572">
        <v>5</v>
      </c>
      <c r="AP64" s="346" t="s">
        <v>430</v>
      </c>
      <c r="AQ64" s="346" t="s">
        <v>430</v>
      </c>
      <c r="AR64" s="346" t="s">
        <v>430</v>
      </c>
      <c r="AS64" s="346" t="s">
        <v>430</v>
      </c>
      <c r="AT64" s="346" t="s">
        <v>430</v>
      </c>
      <c r="AU64" s="346">
        <v>6</v>
      </c>
      <c r="AV64" s="346">
        <v>6</v>
      </c>
      <c r="AW64" s="346">
        <v>5</v>
      </c>
      <c r="AX64" s="346" t="s">
        <v>430</v>
      </c>
      <c r="AY64" s="346">
        <v>6</v>
      </c>
      <c r="AZ64" s="584"/>
      <c r="BA64" s="467" t="s">
        <v>430</v>
      </c>
      <c r="BB64" s="348">
        <v>77.16</v>
      </c>
      <c r="BC64" s="348" t="s">
        <v>430</v>
      </c>
      <c r="BD64" s="348" t="s">
        <v>430</v>
      </c>
      <c r="BE64" s="375" t="s">
        <v>430</v>
      </c>
      <c r="BF64" s="375">
        <v>22.84</v>
      </c>
      <c r="BG64" s="374"/>
      <c r="BH64" s="594">
        <v>22.84</v>
      </c>
      <c r="BI64" s="348">
        <v>61.14</v>
      </c>
      <c r="BJ64" s="348">
        <v>16.02</v>
      </c>
      <c r="BK64" s="348" t="s">
        <v>430</v>
      </c>
      <c r="BL64" s="348" t="s">
        <v>430</v>
      </c>
      <c r="BM64" s="375" t="s">
        <v>430</v>
      </c>
      <c r="BN64" s="375" t="s">
        <v>430</v>
      </c>
      <c r="BO64" s="375" t="s">
        <v>430</v>
      </c>
      <c r="BP64" s="375" t="s">
        <v>430</v>
      </c>
      <c r="BQ64" s="375" t="s">
        <v>430</v>
      </c>
      <c r="BR64" s="374"/>
      <c r="BS64" s="468" t="s">
        <v>430</v>
      </c>
      <c r="BT64" s="348">
        <v>10.6594475668022</v>
      </c>
      <c r="BU64" s="374"/>
      <c r="BV64" s="430" t="s">
        <v>555</v>
      </c>
    </row>
    <row r="65" spans="1:74" x14ac:dyDescent="0.25">
      <c r="A65" s="318" t="s">
        <v>93</v>
      </c>
      <c r="B65" s="66"/>
      <c r="C65" s="720"/>
      <c r="D65" s="43"/>
      <c r="E65" s="51"/>
      <c r="F65" s="43"/>
      <c r="G65" s="55"/>
      <c r="H65" s="66"/>
      <c r="I65" s="59"/>
      <c r="J65" s="59"/>
      <c r="K65" s="59"/>
      <c r="L65" s="59"/>
      <c r="M65" s="258"/>
      <c r="N65" s="70">
        <v>-13.411899999999999</v>
      </c>
      <c r="O65" s="59">
        <v>-0.44190000000000002</v>
      </c>
      <c r="P65" s="59">
        <v>3.1791999999999998</v>
      </c>
      <c r="Q65" s="59">
        <v>5.3653000000000004</v>
      </c>
      <c r="R65" s="59">
        <v>7.2628000000000004</v>
      </c>
      <c r="S65" s="59">
        <v>7.9360999999999997</v>
      </c>
      <c r="T65" s="59">
        <v>6.6570999999999998</v>
      </c>
      <c r="U65" s="88">
        <v>6.3639000000000001</v>
      </c>
      <c r="V65" s="59">
        <v>6.4489000000000001</v>
      </c>
      <c r="W65" s="59">
        <v>7.1064999999999996</v>
      </c>
      <c r="X65" s="59">
        <v>7.1890000000000001</v>
      </c>
      <c r="Y65" s="276">
        <v>6.55</v>
      </c>
      <c r="Z65" s="59" t="s">
        <v>430</v>
      </c>
      <c r="AA65" s="59">
        <v>6.1143000000000001</v>
      </c>
      <c r="AB65" s="59">
        <v>7.0471000000000004</v>
      </c>
      <c r="AC65" s="59">
        <v>6.4305000000000003</v>
      </c>
      <c r="AD65" s="59">
        <v>6.4858000000000002</v>
      </c>
      <c r="AE65" s="59">
        <v>6.7092000000000001</v>
      </c>
      <c r="AF65" s="59">
        <v>6.5803000000000003</v>
      </c>
      <c r="AG65" s="553"/>
      <c r="AH65" s="51">
        <v>6</v>
      </c>
      <c r="AI65" s="51">
        <v>6</v>
      </c>
      <c r="AJ65" s="51">
        <v>6</v>
      </c>
      <c r="AK65" s="51">
        <v>6</v>
      </c>
      <c r="AL65" s="51">
        <v>6</v>
      </c>
      <c r="AM65" s="51">
        <v>6</v>
      </c>
      <c r="AN65" s="51">
        <v>6</v>
      </c>
      <c r="AO65" s="560">
        <v>5</v>
      </c>
      <c r="AP65" s="51">
        <v>4</v>
      </c>
      <c r="AQ65" s="51">
        <v>3</v>
      </c>
      <c r="AR65" s="51">
        <v>3</v>
      </c>
      <c r="AS65" s="51">
        <v>1</v>
      </c>
      <c r="AT65" s="51">
        <v>0</v>
      </c>
      <c r="AU65" s="51">
        <v>6</v>
      </c>
      <c r="AV65" s="51">
        <v>6</v>
      </c>
      <c r="AW65" s="51">
        <v>5</v>
      </c>
      <c r="AX65" s="51">
        <v>4</v>
      </c>
      <c r="AY65" s="51">
        <v>6</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67"/>
      <c r="C66" s="721"/>
      <c r="D66" s="44"/>
      <c r="E66" s="52"/>
      <c r="F66" s="44"/>
      <c r="G66" s="56"/>
      <c r="H66" s="67"/>
      <c r="I66" s="60"/>
      <c r="J66" s="60"/>
      <c r="K66" s="60"/>
      <c r="L66" s="60"/>
      <c r="M66" s="259"/>
      <c r="N66" s="71">
        <v>-6.5648</v>
      </c>
      <c r="O66" s="60">
        <v>2.5760999999999998</v>
      </c>
      <c r="P66" s="60">
        <v>4.9534000000000002</v>
      </c>
      <c r="Q66" s="60">
        <v>6.0640999999999998</v>
      </c>
      <c r="R66" s="60">
        <v>7.6058000000000003</v>
      </c>
      <c r="S66" s="60">
        <v>8.2086000000000006</v>
      </c>
      <c r="T66" s="60">
        <v>7.2073</v>
      </c>
      <c r="U66" s="89">
        <v>6.8068</v>
      </c>
      <c r="V66" s="60">
        <v>6.6551</v>
      </c>
      <c r="W66" s="60">
        <v>7.1951000000000001</v>
      </c>
      <c r="X66" s="60">
        <v>7.2118000000000002</v>
      </c>
      <c r="Y66" s="277">
        <v>6.55</v>
      </c>
      <c r="Z66" s="60" t="s">
        <v>430</v>
      </c>
      <c r="AA66" s="60">
        <v>6.4151999999999996</v>
      </c>
      <c r="AB66" s="60">
        <v>7.5549999999999997</v>
      </c>
      <c r="AC66" s="60">
        <v>6.9176000000000002</v>
      </c>
      <c r="AD66" s="60">
        <v>6.7203999999999997</v>
      </c>
      <c r="AE66" s="60">
        <v>6.9135</v>
      </c>
      <c r="AF66" s="60">
        <v>7.2267999999999999</v>
      </c>
      <c r="AG66" s="554"/>
      <c r="AH66" s="52"/>
      <c r="AI66" s="52"/>
      <c r="AJ66" s="52"/>
      <c r="AK66" s="52"/>
      <c r="AL66" s="52"/>
      <c r="AM66" s="52"/>
      <c r="AN66" s="52"/>
      <c r="AO66" s="561"/>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67"/>
      <c r="C67" s="721"/>
      <c r="D67" s="44"/>
      <c r="E67" s="52"/>
      <c r="F67" s="44"/>
      <c r="G67" s="56"/>
      <c r="H67" s="67"/>
      <c r="I67" s="60"/>
      <c r="J67" s="60"/>
      <c r="K67" s="60"/>
      <c r="L67" s="60"/>
      <c r="M67" s="259"/>
      <c r="N67" s="71">
        <v>-18.021100000000001</v>
      </c>
      <c r="O67" s="60">
        <v>-2.4035000000000002</v>
      </c>
      <c r="P67" s="60">
        <v>2.2488999999999999</v>
      </c>
      <c r="Q67" s="60">
        <v>5.0441000000000003</v>
      </c>
      <c r="R67" s="60">
        <v>6.8400999999999996</v>
      </c>
      <c r="S67" s="60">
        <v>7.3502000000000001</v>
      </c>
      <c r="T67" s="60">
        <v>5.9989999999999997</v>
      </c>
      <c r="U67" s="89">
        <v>5.8129999999999997</v>
      </c>
      <c r="V67" s="60">
        <v>6.2641999999999998</v>
      </c>
      <c r="W67" s="60">
        <v>7.0609999999999999</v>
      </c>
      <c r="X67" s="60">
        <v>7.1635</v>
      </c>
      <c r="Y67" s="277">
        <v>6.55</v>
      </c>
      <c r="Z67" s="60" t="s">
        <v>430</v>
      </c>
      <c r="AA67" s="60">
        <v>5.9236000000000004</v>
      </c>
      <c r="AB67" s="60">
        <v>6.1951999999999998</v>
      </c>
      <c r="AC67" s="60">
        <v>5.7919999999999998</v>
      </c>
      <c r="AD67" s="60">
        <v>6.2786</v>
      </c>
      <c r="AE67" s="60">
        <v>6.4381000000000004</v>
      </c>
      <c r="AF67" s="60">
        <v>5.8613</v>
      </c>
      <c r="AG67" s="554"/>
      <c r="AH67" s="52"/>
      <c r="AI67" s="52"/>
      <c r="AJ67" s="52"/>
      <c r="AK67" s="52"/>
      <c r="AL67" s="52"/>
      <c r="AM67" s="52"/>
      <c r="AN67" s="52"/>
      <c r="AO67" s="561"/>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68"/>
      <c r="C68" s="722"/>
      <c r="D68" s="45"/>
      <c r="E68" s="53"/>
      <c r="F68" s="45"/>
      <c r="G68" s="57"/>
      <c r="H68" s="68"/>
      <c r="I68" s="61"/>
      <c r="J68" s="61"/>
      <c r="K68" s="61"/>
      <c r="L68" s="61"/>
      <c r="M68" s="262"/>
      <c r="N68" s="72">
        <v>-14.5496</v>
      </c>
      <c r="O68" s="61">
        <v>-0.88109999999999999</v>
      </c>
      <c r="P68" s="61">
        <v>2.8745500000000002</v>
      </c>
      <c r="Q68" s="61">
        <v>5.2393000000000001</v>
      </c>
      <c r="R68" s="61">
        <v>7.3105000000000002</v>
      </c>
      <c r="S68" s="61">
        <v>7.9719499999999996</v>
      </c>
      <c r="T68" s="61">
        <v>6.6818499999999998</v>
      </c>
      <c r="U68" s="90">
        <v>6.3990999999999998</v>
      </c>
      <c r="V68" s="61">
        <v>6.4382000000000001</v>
      </c>
      <c r="W68" s="61">
        <v>7.0635000000000003</v>
      </c>
      <c r="X68" s="61">
        <v>7.1917</v>
      </c>
      <c r="Y68" s="279">
        <v>6.55</v>
      </c>
      <c r="Z68" s="61" t="s">
        <v>430</v>
      </c>
      <c r="AA68" s="61">
        <v>6.0537999999999998</v>
      </c>
      <c r="AB68" s="61">
        <v>7.1551999999999998</v>
      </c>
      <c r="AC68" s="61">
        <v>6.4051999999999998</v>
      </c>
      <c r="AD68" s="61">
        <v>6.3244999999999996</v>
      </c>
      <c r="AE68" s="61">
        <v>6.6822999999999997</v>
      </c>
      <c r="AF68" s="61">
        <v>6.5830500000000001</v>
      </c>
      <c r="AG68" s="556"/>
      <c r="AH68" s="53"/>
      <c r="AI68" s="53"/>
      <c r="AJ68" s="53"/>
      <c r="AK68" s="53"/>
      <c r="AL68" s="53"/>
      <c r="AM68" s="53"/>
      <c r="AN68" s="53"/>
      <c r="AO68" s="563"/>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323" t="s">
        <v>242</v>
      </c>
      <c r="B69" s="69"/>
      <c r="C69" s="723"/>
      <c r="D69" s="46"/>
      <c r="E69" s="54"/>
      <c r="F69" s="46"/>
      <c r="G69" s="58"/>
      <c r="H69" s="69"/>
      <c r="I69" s="62"/>
      <c r="J69" s="62"/>
      <c r="K69" s="62"/>
      <c r="L69" s="62"/>
      <c r="M69" s="263"/>
      <c r="N69" s="73"/>
      <c r="O69" s="62"/>
      <c r="P69" s="62"/>
      <c r="Q69" s="62"/>
      <c r="R69" s="62"/>
      <c r="S69" s="62"/>
      <c r="T69" s="62"/>
      <c r="U69" s="91"/>
      <c r="V69" s="62"/>
      <c r="W69" s="62"/>
      <c r="X69" s="62"/>
      <c r="Y69" s="245"/>
      <c r="Z69" s="62"/>
      <c r="AA69" s="62"/>
      <c r="AB69" s="62"/>
      <c r="AC69" s="62"/>
      <c r="AD69" s="62"/>
      <c r="AE69" s="62"/>
      <c r="AF69" s="62"/>
      <c r="AG69" s="557"/>
      <c r="AH69" s="54"/>
      <c r="AI69" s="54"/>
      <c r="AJ69" s="54"/>
      <c r="AK69" s="54"/>
      <c r="AL69" s="54"/>
      <c r="AM69" s="54"/>
      <c r="AN69" s="54"/>
      <c r="AO69" s="564"/>
      <c r="AP69" s="54"/>
      <c r="AQ69" s="54"/>
      <c r="AR69" s="54"/>
      <c r="AS69" s="54"/>
      <c r="AT69" s="54"/>
      <c r="AU69" s="54"/>
      <c r="AV69" s="54"/>
      <c r="AW69" s="54"/>
      <c r="AX69" s="54"/>
      <c r="AY69" s="54"/>
      <c r="AZ69" s="582"/>
      <c r="BA69" s="280"/>
      <c r="BB69" s="62"/>
      <c r="BC69" s="62"/>
      <c r="BD69" s="62"/>
      <c r="BE69" s="245"/>
      <c r="BF69" s="245"/>
      <c r="BG69" s="69"/>
      <c r="BH69" s="585"/>
      <c r="BI69" s="62"/>
      <c r="BJ69" s="62"/>
      <c r="BK69" s="62"/>
      <c r="BL69" s="62"/>
      <c r="BM69" s="245"/>
      <c r="BN69" s="592"/>
      <c r="BO69" s="592"/>
      <c r="BP69" s="592"/>
      <c r="BQ69" s="592"/>
      <c r="BR69" s="545"/>
      <c r="BS69" s="271"/>
      <c r="BT69" s="62"/>
      <c r="BU69" s="69"/>
      <c r="BV69" s="41"/>
    </row>
    <row r="70" spans="1:74" s="428" customFormat="1" x14ac:dyDescent="0.25">
      <c r="A70" s="345" t="s">
        <v>7755</v>
      </c>
      <c r="B70" s="374"/>
      <c r="C70" s="719">
        <v>44434</v>
      </c>
      <c r="D70" s="373"/>
      <c r="E70" s="346">
        <v>1365.96</v>
      </c>
      <c r="F70" s="373"/>
      <c r="G70" s="347">
        <v>1317.1312</v>
      </c>
      <c r="H70" s="374"/>
      <c r="I70" s="348">
        <v>0.60821999999999998</v>
      </c>
      <c r="J70" s="348">
        <v>7.1</v>
      </c>
      <c r="K70" s="348">
        <v>0.56711999999999996</v>
      </c>
      <c r="L70" s="348">
        <v>0.60821999999999998</v>
      </c>
      <c r="M70" s="362"/>
      <c r="N70" s="350">
        <v>-17.959499999999998</v>
      </c>
      <c r="O70" s="348">
        <v>-2.3717000000000001</v>
      </c>
      <c r="P70" s="348">
        <v>2.0154000000000001</v>
      </c>
      <c r="Q70" s="348">
        <v>4.8019999999999996</v>
      </c>
      <c r="R70" s="348">
        <v>6.9938000000000002</v>
      </c>
      <c r="S70" s="348">
        <v>7.5559000000000003</v>
      </c>
      <c r="T70" s="348">
        <v>6.5122999999999998</v>
      </c>
      <c r="U70" s="354">
        <v>6.1276999999999999</v>
      </c>
      <c r="V70" s="348">
        <v>5.9455</v>
      </c>
      <c r="W70" s="348">
        <v>6.4508999999999999</v>
      </c>
      <c r="X70" s="348">
        <v>6.4558999999999997</v>
      </c>
      <c r="Y70" s="375" t="s">
        <v>430</v>
      </c>
      <c r="Z70" s="348" t="s">
        <v>430</v>
      </c>
      <c r="AA70" s="348">
        <v>5.8010999999999999</v>
      </c>
      <c r="AB70" s="348">
        <v>6.8788999999999998</v>
      </c>
      <c r="AC70" s="348">
        <v>6.2568000000000001</v>
      </c>
      <c r="AD70" s="348">
        <v>6.0224000000000002</v>
      </c>
      <c r="AE70" s="348">
        <v>6.3022999999999998</v>
      </c>
      <c r="AF70" s="348">
        <v>5.6797000000000004</v>
      </c>
      <c r="AG70" s="569"/>
      <c r="AH70" s="346">
        <v>5</v>
      </c>
      <c r="AI70" s="346">
        <v>5</v>
      </c>
      <c r="AJ70" s="346">
        <v>5</v>
      </c>
      <c r="AK70" s="346">
        <v>4</v>
      </c>
      <c r="AL70" s="346">
        <v>4</v>
      </c>
      <c r="AM70" s="346">
        <v>5</v>
      </c>
      <c r="AN70" s="346">
        <v>1</v>
      </c>
      <c r="AO70" s="572">
        <v>1</v>
      </c>
      <c r="AP70" s="346">
        <v>4</v>
      </c>
      <c r="AQ70" s="346">
        <v>3</v>
      </c>
      <c r="AR70" s="346">
        <v>3</v>
      </c>
      <c r="AS70" s="346" t="s">
        <v>430</v>
      </c>
      <c r="AT70" s="346" t="s">
        <v>430</v>
      </c>
      <c r="AU70" s="346">
        <v>3</v>
      </c>
      <c r="AV70" s="346">
        <v>2</v>
      </c>
      <c r="AW70" s="346">
        <v>1</v>
      </c>
      <c r="AX70" s="346">
        <v>3</v>
      </c>
      <c r="AY70" s="346">
        <v>5</v>
      </c>
      <c r="AZ70" s="584"/>
      <c r="BA70" s="467">
        <v>13.07</v>
      </c>
      <c r="BB70" s="348">
        <v>97.99</v>
      </c>
      <c r="BC70" s="348" t="s">
        <v>430</v>
      </c>
      <c r="BD70" s="348" t="s">
        <v>430</v>
      </c>
      <c r="BE70" s="375" t="s">
        <v>430</v>
      </c>
      <c r="BF70" s="375">
        <v>-11.06</v>
      </c>
      <c r="BG70" s="374"/>
      <c r="BH70" s="594">
        <v>-11.06</v>
      </c>
      <c r="BI70" s="348">
        <v>68.900000000000006</v>
      </c>
      <c r="BJ70" s="348">
        <v>29.09</v>
      </c>
      <c r="BK70" s="348" t="s">
        <v>430</v>
      </c>
      <c r="BL70" s="348" t="s">
        <v>430</v>
      </c>
      <c r="BM70" s="375">
        <v>2.34</v>
      </c>
      <c r="BN70" s="375" t="s">
        <v>430</v>
      </c>
      <c r="BO70" s="375">
        <v>10.72</v>
      </c>
      <c r="BP70" s="375" t="s">
        <v>430</v>
      </c>
      <c r="BQ70" s="375" t="s">
        <v>430</v>
      </c>
      <c r="BR70" s="374"/>
      <c r="BS70" s="468">
        <v>6.7074800693292502</v>
      </c>
      <c r="BT70" s="348">
        <v>22.381178587761902</v>
      </c>
      <c r="BU70" s="374"/>
      <c r="BV70" s="430" t="s">
        <v>555</v>
      </c>
    </row>
    <row r="71" spans="1:74" s="428" customFormat="1" x14ac:dyDescent="0.25">
      <c r="A71" s="345" t="s">
        <v>7756</v>
      </c>
      <c r="B71" s="374"/>
      <c r="C71" s="719">
        <v>45692</v>
      </c>
      <c r="D71" s="373"/>
      <c r="E71" s="346">
        <v>468.27</v>
      </c>
      <c r="F71" s="373"/>
      <c r="G71" s="347">
        <v>11.0527</v>
      </c>
      <c r="H71" s="374"/>
      <c r="I71" s="348">
        <v>0.55000000000000004</v>
      </c>
      <c r="J71" s="348">
        <v>6.92</v>
      </c>
      <c r="K71" s="348">
        <v>0.55000000000000004</v>
      </c>
      <c r="L71" s="348">
        <v>0.55000000000000004</v>
      </c>
      <c r="M71" s="362"/>
      <c r="N71" s="350">
        <v>-18.483899999999998</v>
      </c>
      <c r="O71" s="348">
        <v>-2.7513000000000001</v>
      </c>
      <c r="P71" s="348">
        <v>1.8876999999999999</v>
      </c>
      <c r="Q71" s="348">
        <v>4.6788999999999996</v>
      </c>
      <c r="R71" s="348">
        <v>7.0191999999999997</v>
      </c>
      <c r="S71" s="348">
        <v>7.8482000000000003</v>
      </c>
      <c r="T71" s="348">
        <v>6.4992999999999999</v>
      </c>
      <c r="U71" s="354">
        <v>6.0937999999999999</v>
      </c>
      <c r="V71" s="348">
        <v>6.0576999999999996</v>
      </c>
      <c r="W71" s="348" t="s">
        <v>430</v>
      </c>
      <c r="X71" s="348" t="s">
        <v>430</v>
      </c>
      <c r="Y71" s="375" t="s">
        <v>430</v>
      </c>
      <c r="Z71" s="348" t="s">
        <v>430</v>
      </c>
      <c r="AA71" s="348">
        <v>5.6913</v>
      </c>
      <c r="AB71" s="348">
        <v>6.8621999999999996</v>
      </c>
      <c r="AC71" s="348">
        <v>6.1946000000000003</v>
      </c>
      <c r="AD71" s="348">
        <v>6.1006999999999998</v>
      </c>
      <c r="AE71" s="348">
        <v>6.3128000000000002</v>
      </c>
      <c r="AF71" s="348">
        <v>6.7164000000000001</v>
      </c>
      <c r="AG71" s="569"/>
      <c r="AH71" s="346">
        <v>6</v>
      </c>
      <c r="AI71" s="346">
        <v>6</v>
      </c>
      <c r="AJ71" s="346">
        <v>6</v>
      </c>
      <c r="AK71" s="346">
        <v>5</v>
      </c>
      <c r="AL71" s="346">
        <v>2</v>
      </c>
      <c r="AM71" s="346">
        <v>1</v>
      </c>
      <c r="AN71" s="346">
        <v>2</v>
      </c>
      <c r="AO71" s="572">
        <v>2</v>
      </c>
      <c r="AP71" s="346">
        <v>1</v>
      </c>
      <c r="AQ71" s="346" t="s">
        <v>430</v>
      </c>
      <c r="AR71" s="346" t="s">
        <v>430</v>
      </c>
      <c r="AS71" s="346" t="s">
        <v>430</v>
      </c>
      <c r="AT71" s="346" t="s">
        <v>430</v>
      </c>
      <c r="AU71" s="346">
        <v>4</v>
      </c>
      <c r="AV71" s="346">
        <v>3</v>
      </c>
      <c r="AW71" s="346">
        <v>2</v>
      </c>
      <c r="AX71" s="346">
        <v>1</v>
      </c>
      <c r="AY71" s="346">
        <v>4</v>
      </c>
      <c r="AZ71" s="584"/>
      <c r="BA71" s="467">
        <v>9.8800000000000008</v>
      </c>
      <c r="BB71" s="348">
        <v>88.99</v>
      </c>
      <c r="BC71" s="348" t="s">
        <v>430</v>
      </c>
      <c r="BD71" s="348" t="s">
        <v>430</v>
      </c>
      <c r="BE71" s="375" t="s">
        <v>430</v>
      </c>
      <c r="BF71" s="375">
        <v>1.1299999999999999</v>
      </c>
      <c r="BG71" s="374"/>
      <c r="BH71" s="594">
        <v>1.1299999999999999</v>
      </c>
      <c r="BI71" s="348">
        <v>62.53</v>
      </c>
      <c r="BJ71" s="348">
        <v>26.45</v>
      </c>
      <c r="BK71" s="348" t="s">
        <v>430</v>
      </c>
      <c r="BL71" s="348" t="s">
        <v>430</v>
      </c>
      <c r="BM71" s="375" t="s">
        <v>430</v>
      </c>
      <c r="BN71" s="375" t="s">
        <v>430</v>
      </c>
      <c r="BO71" s="375">
        <v>9.8800000000000008</v>
      </c>
      <c r="BP71" s="375" t="s">
        <v>430</v>
      </c>
      <c r="BQ71" s="375" t="s">
        <v>430</v>
      </c>
      <c r="BR71" s="374"/>
      <c r="BS71" s="468">
        <v>3.04827227969517</v>
      </c>
      <c r="BT71" s="348">
        <v>16.3565126383643</v>
      </c>
      <c r="BU71" s="374"/>
      <c r="BV71" s="430" t="s">
        <v>555</v>
      </c>
    </row>
    <row r="72" spans="1:74" s="428" customFormat="1" x14ac:dyDescent="0.25">
      <c r="A72" s="345" t="s">
        <v>7757</v>
      </c>
      <c r="B72" s="374"/>
      <c r="C72" s="719">
        <v>44790</v>
      </c>
      <c r="D72" s="373"/>
      <c r="E72" s="346">
        <v>166.6</v>
      </c>
      <c r="F72" s="373"/>
      <c r="G72" s="347">
        <v>1305.6704999999999</v>
      </c>
      <c r="H72" s="374"/>
      <c r="I72" s="348">
        <v>0.49314999999999998</v>
      </c>
      <c r="J72" s="348">
        <v>6.68</v>
      </c>
      <c r="K72" s="348">
        <v>0.49314999999999998</v>
      </c>
      <c r="L72" s="348">
        <v>0.49314999999999998</v>
      </c>
      <c r="M72" s="362"/>
      <c r="N72" s="350">
        <v>-13.7766</v>
      </c>
      <c r="O72" s="348">
        <v>-1.1618999999999999</v>
      </c>
      <c r="P72" s="348">
        <v>2.46</v>
      </c>
      <c r="Q72" s="348">
        <v>4.9161999999999999</v>
      </c>
      <c r="R72" s="348">
        <v>7.0726000000000004</v>
      </c>
      <c r="S72" s="348">
        <v>7.7013999999999996</v>
      </c>
      <c r="T72" s="348">
        <v>6.4047000000000001</v>
      </c>
      <c r="U72" s="354">
        <v>6.0818000000000003</v>
      </c>
      <c r="V72" s="348">
        <v>6.0201000000000002</v>
      </c>
      <c r="W72" s="348">
        <v>6.7691999999999997</v>
      </c>
      <c r="X72" s="348">
        <v>6.9165000000000001</v>
      </c>
      <c r="Y72" s="375" t="s">
        <v>430</v>
      </c>
      <c r="Z72" s="348" t="s">
        <v>430</v>
      </c>
      <c r="AA72" s="348">
        <v>5.6901000000000002</v>
      </c>
      <c r="AB72" s="348">
        <v>6.7923999999999998</v>
      </c>
      <c r="AC72" s="348">
        <v>6.1487999999999996</v>
      </c>
      <c r="AD72" s="348">
        <v>6.0510000000000002</v>
      </c>
      <c r="AE72" s="348">
        <v>6.3773999999999997</v>
      </c>
      <c r="AF72" s="348">
        <v>6.8757999999999999</v>
      </c>
      <c r="AG72" s="569"/>
      <c r="AH72" s="346">
        <v>3</v>
      </c>
      <c r="AI72" s="346">
        <v>4</v>
      </c>
      <c r="AJ72" s="346">
        <v>4</v>
      </c>
      <c r="AK72" s="346">
        <v>3</v>
      </c>
      <c r="AL72" s="346">
        <v>1</v>
      </c>
      <c r="AM72" s="346">
        <v>2</v>
      </c>
      <c r="AN72" s="346">
        <v>3</v>
      </c>
      <c r="AO72" s="572">
        <v>3</v>
      </c>
      <c r="AP72" s="346">
        <v>2</v>
      </c>
      <c r="AQ72" s="346">
        <v>2</v>
      </c>
      <c r="AR72" s="346">
        <v>1</v>
      </c>
      <c r="AS72" s="346" t="s">
        <v>430</v>
      </c>
      <c r="AT72" s="346" t="s">
        <v>430</v>
      </c>
      <c r="AU72" s="346">
        <v>5</v>
      </c>
      <c r="AV72" s="346">
        <v>4</v>
      </c>
      <c r="AW72" s="346">
        <v>3</v>
      </c>
      <c r="AX72" s="346">
        <v>2</v>
      </c>
      <c r="AY72" s="346">
        <v>3</v>
      </c>
      <c r="AZ72" s="584"/>
      <c r="BA72" s="467">
        <v>11.5</v>
      </c>
      <c r="BB72" s="348">
        <v>79.900000000000006</v>
      </c>
      <c r="BC72" s="348" t="s">
        <v>430</v>
      </c>
      <c r="BD72" s="348" t="s">
        <v>430</v>
      </c>
      <c r="BE72" s="375" t="s">
        <v>430</v>
      </c>
      <c r="BF72" s="375">
        <v>8.61</v>
      </c>
      <c r="BG72" s="374"/>
      <c r="BH72" s="594">
        <v>8.61</v>
      </c>
      <c r="BI72" s="348">
        <v>63.33</v>
      </c>
      <c r="BJ72" s="348">
        <v>16.57</v>
      </c>
      <c r="BK72" s="348" t="s">
        <v>430</v>
      </c>
      <c r="BL72" s="348" t="s">
        <v>430</v>
      </c>
      <c r="BM72" s="375" t="s">
        <v>430</v>
      </c>
      <c r="BN72" s="375" t="s">
        <v>430</v>
      </c>
      <c r="BO72" s="375">
        <v>11.5</v>
      </c>
      <c r="BP72" s="375" t="s">
        <v>430</v>
      </c>
      <c r="BQ72" s="375" t="s">
        <v>430</v>
      </c>
      <c r="BR72" s="374"/>
      <c r="BS72" s="468" t="s">
        <v>430</v>
      </c>
      <c r="BT72" s="348">
        <v>6.6129455000000004</v>
      </c>
      <c r="BU72" s="374"/>
      <c r="BV72" s="430" t="s">
        <v>555</v>
      </c>
    </row>
    <row r="73" spans="1:74" s="428" customFormat="1" x14ac:dyDescent="0.25">
      <c r="A73" s="345" t="s">
        <v>7758</v>
      </c>
      <c r="B73" s="374"/>
      <c r="C73" s="719">
        <v>43896</v>
      </c>
      <c r="D73" s="373"/>
      <c r="E73" s="346">
        <v>126.426</v>
      </c>
      <c r="F73" s="373"/>
      <c r="G73" s="347">
        <v>1421.3171</v>
      </c>
      <c r="H73" s="374"/>
      <c r="I73" s="348">
        <v>0.47342000000000001</v>
      </c>
      <c r="J73" s="348">
        <v>6.75</v>
      </c>
      <c r="K73" s="348">
        <v>0.44384000000000001</v>
      </c>
      <c r="L73" s="348">
        <v>0.47342000000000001</v>
      </c>
      <c r="M73" s="362"/>
      <c r="N73" s="350">
        <v>-15.8482</v>
      </c>
      <c r="O73" s="348">
        <v>-1.129</v>
      </c>
      <c r="P73" s="348">
        <v>2.7599</v>
      </c>
      <c r="Q73" s="348">
        <v>4.9682000000000004</v>
      </c>
      <c r="R73" s="348">
        <v>7.0179999999999998</v>
      </c>
      <c r="S73" s="348">
        <v>7.6780999999999997</v>
      </c>
      <c r="T73" s="348">
        <v>6.3686999999999996</v>
      </c>
      <c r="U73" s="354">
        <v>5.9808000000000003</v>
      </c>
      <c r="V73" s="348">
        <v>5.9881000000000002</v>
      </c>
      <c r="W73" s="348">
        <v>6.7861000000000002</v>
      </c>
      <c r="X73" s="348">
        <v>6.8845000000000001</v>
      </c>
      <c r="Y73" s="375">
        <v>6.1273999999999997</v>
      </c>
      <c r="Z73" s="348" t="s">
        <v>430</v>
      </c>
      <c r="AA73" s="348">
        <v>5.8310000000000004</v>
      </c>
      <c r="AB73" s="348">
        <v>6.9321000000000002</v>
      </c>
      <c r="AC73" s="348">
        <v>6.0711000000000004</v>
      </c>
      <c r="AD73" s="348">
        <v>6.0035999999999996</v>
      </c>
      <c r="AE73" s="348">
        <v>6.4291</v>
      </c>
      <c r="AF73" s="348">
        <v>5.5930999999999997</v>
      </c>
      <c r="AG73" s="569"/>
      <c r="AH73" s="346">
        <v>4</v>
      </c>
      <c r="AI73" s="346">
        <v>3</v>
      </c>
      <c r="AJ73" s="346">
        <v>3</v>
      </c>
      <c r="AK73" s="346">
        <v>2</v>
      </c>
      <c r="AL73" s="346">
        <v>3</v>
      </c>
      <c r="AM73" s="346">
        <v>3</v>
      </c>
      <c r="AN73" s="346">
        <v>4</v>
      </c>
      <c r="AO73" s="572">
        <v>4</v>
      </c>
      <c r="AP73" s="346">
        <v>3</v>
      </c>
      <c r="AQ73" s="346">
        <v>1</v>
      </c>
      <c r="AR73" s="346">
        <v>2</v>
      </c>
      <c r="AS73" s="346">
        <v>1</v>
      </c>
      <c r="AT73" s="346" t="s">
        <v>430</v>
      </c>
      <c r="AU73" s="346">
        <v>2</v>
      </c>
      <c r="AV73" s="346">
        <v>1</v>
      </c>
      <c r="AW73" s="346">
        <v>4</v>
      </c>
      <c r="AX73" s="346">
        <v>4</v>
      </c>
      <c r="AY73" s="346">
        <v>2</v>
      </c>
      <c r="AZ73" s="584"/>
      <c r="BA73" s="467">
        <v>7.34</v>
      </c>
      <c r="BB73" s="348">
        <v>80.5</v>
      </c>
      <c r="BC73" s="348" t="s">
        <v>430</v>
      </c>
      <c r="BD73" s="348" t="s">
        <v>430</v>
      </c>
      <c r="BE73" s="375" t="s">
        <v>430</v>
      </c>
      <c r="BF73" s="375">
        <v>12.17</v>
      </c>
      <c r="BG73" s="374"/>
      <c r="BH73" s="594">
        <v>12.17</v>
      </c>
      <c r="BI73" s="348">
        <v>62.68</v>
      </c>
      <c r="BJ73" s="348">
        <v>17.82</v>
      </c>
      <c r="BK73" s="348" t="s">
        <v>430</v>
      </c>
      <c r="BL73" s="348" t="s">
        <v>430</v>
      </c>
      <c r="BM73" s="375" t="s">
        <v>430</v>
      </c>
      <c r="BN73" s="375" t="s">
        <v>430</v>
      </c>
      <c r="BO73" s="375">
        <v>7.34</v>
      </c>
      <c r="BP73" s="375" t="s">
        <v>430</v>
      </c>
      <c r="BQ73" s="375" t="s">
        <v>430</v>
      </c>
      <c r="BR73" s="374"/>
      <c r="BS73" s="468" t="s">
        <v>430</v>
      </c>
      <c r="BT73" s="348">
        <v>17.816291328218401</v>
      </c>
      <c r="BU73" s="374"/>
      <c r="BV73" s="430" t="s">
        <v>555</v>
      </c>
    </row>
    <row r="74" spans="1:74" s="428" customFormat="1" x14ac:dyDescent="0.25">
      <c r="A74" s="345" t="s">
        <v>7759</v>
      </c>
      <c r="B74" s="374"/>
      <c r="C74" s="719">
        <v>46049</v>
      </c>
      <c r="D74" s="373"/>
      <c r="E74" s="346">
        <v>93.835099999999997</v>
      </c>
      <c r="F74" s="373"/>
      <c r="G74" s="347">
        <v>1036.4722999999999</v>
      </c>
      <c r="H74" s="374"/>
      <c r="I74" s="348">
        <v>0.34603</v>
      </c>
      <c r="J74" s="348">
        <v>6.55</v>
      </c>
      <c r="K74" s="348">
        <v>0.3236</v>
      </c>
      <c r="L74" s="348">
        <v>0.34610000000000002</v>
      </c>
      <c r="M74" s="362"/>
      <c r="N74" s="350">
        <v>-6.7812999999999999</v>
      </c>
      <c r="O74" s="348">
        <v>2.3586999999999998</v>
      </c>
      <c r="P74" s="348">
        <v>4.7373000000000003</v>
      </c>
      <c r="Q74" s="348">
        <v>5.8442999999999996</v>
      </c>
      <c r="R74" s="348">
        <v>6.9008000000000003</v>
      </c>
      <c r="S74" s="348">
        <v>7.6590999999999996</v>
      </c>
      <c r="T74" s="348">
        <v>6.2169999999999996</v>
      </c>
      <c r="U74" s="354" t="s">
        <v>430</v>
      </c>
      <c r="V74" s="348" t="s">
        <v>430</v>
      </c>
      <c r="W74" s="348" t="s">
        <v>430</v>
      </c>
      <c r="X74" s="348" t="s">
        <v>430</v>
      </c>
      <c r="Y74" s="375" t="s">
        <v>430</v>
      </c>
      <c r="Z74" s="348" t="s">
        <v>430</v>
      </c>
      <c r="AA74" s="348">
        <v>6.0034000000000001</v>
      </c>
      <c r="AB74" s="348">
        <v>6.7286999999999999</v>
      </c>
      <c r="AC74" s="348" t="s">
        <v>430</v>
      </c>
      <c r="AD74" s="348" t="s">
        <v>430</v>
      </c>
      <c r="AE74" s="348">
        <v>6.6635999999999997</v>
      </c>
      <c r="AF74" s="348">
        <v>6.4938000000000002</v>
      </c>
      <c r="AG74" s="569"/>
      <c r="AH74" s="346">
        <v>1</v>
      </c>
      <c r="AI74" s="346">
        <v>1</v>
      </c>
      <c r="AJ74" s="346">
        <v>1</v>
      </c>
      <c r="AK74" s="346">
        <v>1</v>
      </c>
      <c r="AL74" s="346">
        <v>5</v>
      </c>
      <c r="AM74" s="346">
        <v>4</v>
      </c>
      <c r="AN74" s="346">
        <v>5</v>
      </c>
      <c r="AO74" s="572" t="s">
        <v>430</v>
      </c>
      <c r="AP74" s="346" t="s">
        <v>430</v>
      </c>
      <c r="AQ74" s="346" t="s">
        <v>430</v>
      </c>
      <c r="AR74" s="346" t="s">
        <v>430</v>
      </c>
      <c r="AS74" s="346" t="s">
        <v>430</v>
      </c>
      <c r="AT74" s="346" t="s">
        <v>430</v>
      </c>
      <c r="AU74" s="346">
        <v>1</v>
      </c>
      <c r="AV74" s="346">
        <v>5</v>
      </c>
      <c r="AW74" s="346" t="s">
        <v>430</v>
      </c>
      <c r="AX74" s="346" t="s">
        <v>430</v>
      </c>
      <c r="AY74" s="346">
        <v>1</v>
      </c>
      <c r="AZ74" s="584"/>
      <c r="BA74" s="467">
        <v>10.42</v>
      </c>
      <c r="BB74" s="348">
        <v>80.11</v>
      </c>
      <c r="BC74" s="348" t="s">
        <v>430</v>
      </c>
      <c r="BD74" s="348" t="s">
        <v>430</v>
      </c>
      <c r="BE74" s="375" t="s">
        <v>430</v>
      </c>
      <c r="BF74" s="375">
        <v>9.4700000000000006</v>
      </c>
      <c r="BG74" s="374"/>
      <c r="BH74" s="594">
        <v>9.4700000000000006</v>
      </c>
      <c r="BI74" s="348">
        <v>54.47</v>
      </c>
      <c r="BJ74" s="348">
        <v>25.64</v>
      </c>
      <c r="BK74" s="348" t="s">
        <v>430</v>
      </c>
      <c r="BL74" s="348" t="s">
        <v>430</v>
      </c>
      <c r="BM74" s="375" t="s">
        <v>430</v>
      </c>
      <c r="BN74" s="375" t="s">
        <v>430</v>
      </c>
      <c r="BO74" s="375">
        <v>10.42</v>
      </c>
      <c r="BP74" s="375" t="s">
        <v>430</v>
      </c>
      <c r="BQ74" s="375" t="s">
        <v>430</v>
      </c>
      <c r="BR74" s="374"/>
      <c r="BS74" s="468" t="s">
        <v>430</v>
      </c>
      <c r="BT74" s="348" t="s">
        <v>430</v>
      </c>
      <c r="BU74" s="374"/>
      <c r="BV74" s="430" t="s">
        <v>555</v>
      </c>
    </row>
    <row r="75" spans="1:74" s="428" customFormat="1" x14ac:dyDescent="0.25">
      <c r="A75" s="345" t="s">
        <v>7760</v>
      </c>
      <c r="B75" s="374"/>
      <c r="C75" s="719">
        <v>45980</v>
      </c>
      <c r="D75" s="373"/>
      <c r="E75" s="346">
        <v>57.430999999999997</v>
      </c>
      <c r="F75" s="373"/>
      <c r="G75" s="347">
        <v>10.394299999999999</v>
      </c>
      <c r="H75" s="374"/>
      <c r="I75" s="348">
        <v>8.1999999999999998E-4</v>
      </c>
      <c r="J75" s="348">
        <v>6.43</v>
      </c>
      <c r="K75" s="348">
        <v>8.1999999999999998E-4</v>
      </c>
      <c r="L75" s="348">
        <v>8.1999999999999998E-4</v>
      </c>
      <c r="M75" s="362"/>
      <c r="N75" s="350">
        <v>-10.1806</v>
      </c>
      <c r="O75" s="348">
        <v>0</v>
      </c>
      <c r="P75" s="348">
        <v>2.9112</v>
      </c>
      <c r="Q75" s="348">
        <v>4.6485000000000003</v>
      </c>
      <c r="R75" s="348">
        <v>6.2289000000000003</v>
      </c>
      <c r="S75" s="348">
        <v>6.7188999999999997</v>
      </c>
      <c r="T75" s="348">
        <v>5.3799000000000001</v>
      </c>
      <c r="U75" s="354">
        <v>5.2065000000000001</v>
      </c>
      <c r="V75" s="348" t="s">
        <v>430</v>
      </c>
      <c r="W75" s="348" t="s">
        <v>430</v>
      </c>
      <c r="X75" s="348" t="s">
        <v>430</v>
      </c>
      <c r="Y75" s="375" t="s">
        <v>430</v>
      </c>
      <c r="Z75" s="348" t="s">
        <v>430</v>
      </c>
      <c r="AA75" s="348">
        <v>5.3064</v>
      </c>
      <c r="AB75" s="348">
        <v>5.5632000000000001</v>
      </c>
      <c r="AC75" s="348">
        <v>5.1844999999999999</v>
      </c>
      <c r="AD75" s="348" t="s">
        <v>430</v>
      </c>
      <c r="AE75" s="348">
        <v>5.8301999999999996</v>
      </c>
      <c r="AF75" s="348">
        <v>5.2525000000000004</v>
      </c>
      <c r="AG75" s="569"/>
      <c r="AH75" s="346">
        <v>2</v>
      </c>
      <c r="AI75" s="346">
        <v>2</v>
      </c>
      <c r="AJ75" s="346">
        <v>2</v>
      </c>
      <c r="AK75" s="346">
        <v>6</v>
      </c>
      <c r="AL75" s="346">
        <v>6</v>
      </c>
      <c r="AM75" s="346">
        <v>6</v>
      </c>
      <c r="AN75" s="346">
        <v>6</v>
      </c>
      <c r="AO75" s="572">
        <v>5</v>
      </c>
      <c r="AP75" s="346" t="s">
        <v>430</v>
      </c>
      <c r="AQ75" s="346" t="s">
        <v>430</v>
      </c>
      <c r="AR75" s="346" t="s">
        <v>430</v>
      </c>
      <c r="AS75" s="346" t="s">
        <v>430</v>
      </c>
      <c r="AT75" s="346" t="s">
        <v>430</v>
      </c>
      <c r="AU75" s="346">
        <v>6</v>
      </c>
      <c r="AV75" s="346">
        <v>6</v>
      </c>
      <c r="AW75" s="346">
        <v>5</v>
      </c>
      <c r="AX75" s="346" t="s">
        <v>430</v>
      </c>
      <c r="AY75" s="346">
        <v>6</v>
      </c>
      <c r="AZ75" s="584"/>
      <c r="BA75" s="467" t="s">
        <v>430</v>
      </c>
      <c r="BB75" s="348">
        <v>77.16</v>
      </c>
      <c r="BC75" s="348" t="s">
        <v>430</v>
      </c>
      <c r="BD75" s="348" t="s">
        <v>430</v>
      </c>
      <c r="BE75" s="375" t="s">
        <v>430</v>
      </c>
      <c r="BF75" s="375">
        <v>22.84</v>
      </c>
      <c r="BG75" s="374"/>
      <c r="BH75" s="594">
        <v>22.84</v>
      </c>
      <c r="BI75" s="348">
        <v>61.14</v>
      </c>
      <c r="BJ75" s="348">
        <v>16.02</v>
      </c>
      <c r="BK75" s="348" t="s">
        <v>430</v>
      </c>
      <c r="BL75" s="348" t="s">
        <v>430</v>
      </c>
      <c r="BM75" s="375" t="s">
        <v>430</v>
      </c>
      <c r="BN75" s="375" t="s">
        <v>430</v>
      </c>
      <c r="BO75" s="375" t="s">
        <v>430</v>
      </c>
      <c r="BP75" s="375" t="s">
        <v>430</v>
      </c>
      <c r="BQ75" s="375" t="s">
        <v>430</v>
      </c>
      <c r="BR75" s="374"/>
      <c r="BS75" s="468" t="s">
        <v>430</v>
      </c>
      <c r="BT75" s="348">
        <v>10.6594475668022</v>
      </c>
      <c r="BU75" s="374"/>
      <c r="BV75" s="430" t="s">
        <v>555</v>
      </c>
    </row>
    <row r="76" spans="1:74" x14ac:dyDescent="0.25">
      <c r="A76" s="318" t="s">
        <v>93</v>
      </c>
      <c r="B76" s="66"/>
      <c r="C76" s="720"/>
      <c r="D76" s="43"/>
      <c r="E76" s="51"/>
      <c r="F76" s="43"/>
      <c r="G76" s="55"/>
      <c r="H76" s="66"/>
      <c r="I76" s="59"/>
      <c r="J76" s="59"/>
      <c r="K76" s="59"/>
      <c r="L76" s="59"/>
      <c r="M76" s="258"/>
      <c r="N76" s="70">
        <v>-13.8384</v>
      </c>
      <c r="O76" s="59">
        <v>-0.84250000000000003</v>
      </c>
      <c r="P76" s="59">
        <v>2.7953000000000001</v>
      </c>
      <c r="Q76" s="59">
        <v>4.9763999999999999</v>
      </c>
      <c r="R76" s="59">
        <v>6.8722000000000003</v>
      </c>
      <c r="S76" s="59">
        <v>7.5269000000000004</v>
      </c>
      <c r="T76" s="59">
        <v>6.2302999999999997</v>
      </c>
      <c r="U76" s="88">
        <v>5.8981000000000003</v>
      </c>
      <c r="V76" s="59">
        <v>6.0029000000000003</v>
      </c>
      <c r="W76" s="59">
        <v>6.6687000000000003</v>
      </c>
      <c r="X76" s="59">
        <v>6.7523</v>
      </c>
      <c r="Y76" s="276">
        <v>6.1273999999999997</v>
      </c>
      <c r="Z76" s="59" t="s">
        <v>430</v>
      </c>
      <c r="AA76" s="59">
        <v>5.7205000000000004</v>
      </c>
      <c r="AB76" s="59">
        <v>6.6262999999999996</v>
      </c>
      <c r="AC76" s="59">
        <v>5.9710999999999999</v>
      </c>
      <c r="AD76" s="59">
        <v>6.0444000000000004</v>
      </c>
      <c r="AE76" s="59">
        <v>6.3192000000000004</v>
      </c>
      <c r="AF76" s="59">
        <v>6.1018999999999997</v>
      </c>
      <c r="AG76" s="553"/>
      <c r="AH76" s="51">
        <v>6</v>
      </c>
      <c r="AI76" s="51">
        <v>6</v>
      </c>
      <c r="AJ76" s="51">
        <v>6</v>
      </c>
      <c r="AK76" s="51">
        <v>6</v>
      </c>
      <c r="AL76" s="51">
        <v>6</v>
      </c>
      <c r="AM76" s="51">
        <v>6</v>
      </c>
      <c r="AN76" s="51">
        <v>6</v>
      </c>
      <c r="AO76" s="560">
        <v>5</v>
      </c>
      <c r="AP76" s="51">
        <v>4</v>
      </c>
      <c r="AQ76" s="51">
        <v>3</v>
      </c>
      <c r="AR76" s="51">
        <v>3</v>
      </c>
      <c r="AS76" s="51">
        <v>1</v>
      </c>
      <c r="AT76" s="51">
        <v>0</v>
      </c>
      <c r="AU76" s="51">
        <v>6</v>
      </c>
      <c r="AV76" s="51">
        <v>6</v>
      </c>
      <c r="AW76" s="51">
        <v>5</v>
      </c>
      <c r="AX76" s="51">
        <v>4</v>
      </c>
      <c r="AY76" s="51">
        <v>6</v>
      </c>
      <c r="AZ76" s="579"/>
      <c r="BA76" s="577"/>
      <c r="BB76" s="59"/>
      <c r="BC76" s="59"/>
      <c r="BD76" s="59"/>
      <c r="BE76" s="276"/>
      <c r="BF76" s="276"/>
      <c r="BG76" s="66"/>
      <c r="BH76" s="586"/>
      <c r="BI76" s="59"/>
      <c r="BJ76" s="59"/>
      <c r="BK76" s="59"/>
      <c r="BL76" s="59"/>
      <c r="BM76" s="276"/>
      <c r="BN76" s="587"/>
      <c r="BO76" s="587"/>
      <c r="BP76" s="587"/>
      <c r="BQ76" s="587"/>
      <c r="BR76" s="602"/>
      <c r="BS76" s="267"/>
      <c r="BT76" s="59"/>
      <c r="BU76" s="66"/>
      <c r="BV76" s="34"/>
    </row>
    <row r="77" spans="1:74" x14ac:dyDescent="0.25">
      <c r="A77" s="320" t="s">
        <v>94</v>
      </c>
      <c r="B77" s="67"/>
      <c r="C77" s="721"/>
      <c r="D77" s="44"/>
      <c r="E77" s="52"/>
      <c r="F77" s="44"/>
      <c r="G77" s="56"/>
      <c r="H77" s="67"/>
      <c r="I77" s="60"/>
      <c r="J77" s="60"/>
      <c r="K77" s="60"/>
      <c r="L77" s="60"/>
      <c r="M77" s="259"/>
      <c r="N77" s="71">
        <v>-6.7812999999999999</v>
      </c>
      <c r="O77" s="60">
        <v>2.3586999999999998</v>
      </c>
      <c r="P77" s="60">
        <v>4.7373000000000003</v>
      </c>
      <c r="Q77" s="60">
        <v>5.8442999999999996</v>
      </c>
      <c r="R77" s="60">
        <v>7.0726000000000004</v>
      </c>
      <c r="S77" s="60">
        <v>7.8482000000000003</v>
      </c>
      <c r="T77" s="60">
        <v>6.5122999999999998</v>
      </c>
      <c r="U77" s="89">
        <v>6.1276999999999999</v>
      </c>
      <c r="V77" s="60">
        <v>6.0576999999999996</v>
      </c>
      <c r="W77" s="60">
        <v>6.7861000000000002</v>
      </c>
      <c r="X77" s="60">
        <v>6.9165000000000001</v>
      </c>
      <c r="Y77" s="277">
        <v>6.1273999999999997</v>
      </c>
      <c r="Z77" s="60" t="s">
        <v>430</v>
      </c>
      <c r="AA77" s="60">
        <v>6.0034000000000001</v>
      </c>
      <c r="AB77" s="60">
        <v>6.9321000000000002</v>
      </c>
      <c r="AC77" s="60">
        <v>6.2568000000000001</v>
      </c>
      <c r="AD77" s="60">
        <v>6.1006999999999998</v>
      </c>
      <c r="AE77" s="60">
        <v>6.6635999999999997</v>
      </c>
      <c r="AF77" s="60">
        <v>6.8757999999999999</v>
      </c>
      <c r="AG77" s="554"/>
      <c r="AH77" s="52"/>
      <c r="AI77" s="52"/>
      <c r="AJ77" s="52"/>
      <c r="AK77" s="52"/>
      <c r="AL77" s="52"/>
      <c r="AM77" s="52"/>
      <c r="AN77" s="52"/>
      <c r="AO77" s="561"/>
      <c r="AP77" s="52"/>
      <c r="AQ77" s="52"/>
      <c r="AR77" s="52"/>
      <c r="AS77" s="52"/>
      <c r="AT77" s="52"/>
      <c r="AU77" s="52"/>
      <c r="AV77" s="52"/>
      <c r="AW77" s="52"/>
      <c r="AX77" s="52"/>
      <c r="AY77" s="52"/>
      <c r="AZ77" s="580"/>
      <c r="BA77" s="551"/>
      <c r="BB77" s="60"/>
      <c r="BC77" s="60"/>
      <c r="BD77" s="60"/>
      <c r="BE77" s="277"/>
      <c r="BF77" s="277"/>
      <c r="BG77" s="67"/>
      <c r="BH77" s="588"/>
      <c r="BI77" s="60"/>
      <c r="BJ77" s="60"/>
      <c r="BK77" s="60"/>
      <c r="BL77" s="60"/>
      <c r="BM77" s="277"/>
      <c r="BN77" s="589"/>
      <c r="BO77" s="589"/>
      <c r="BP77" s="589"/>
      <c r="BQ77" s="589"/>
      <c r="BR77" s="596"/>
      <c r="BS77" s="268"/>
      <c r="BT77" s="60"/>
      <c r="BU77" s="67"/>
      <c r="BV77" s="26"/>
    </row>
    <row r="78" spans="1:74" x14ac:dyDescent="0.25">
      <c r="A78" s="320" t="s">
        <v>95</v>
      </c>
      <c r="B78" s="67"/>
      <c r="C78" s="721"/>
      <c r="D78" s="44"/>
      <c r="E78" s="52"/>
      <c r="F78" s="44"/>
      <c r="G78" s="56"/>
      <c r="H78" s="67"/>
      <c r="I78" s="60"/>
      <c r="J78" s="60"/>
      <c r="K78" s="60"/>
      <c r="L78" s="60"/>
      <c r="M78" s="259"/>
      <c r="N78" s="71">
        <v>-18.483899999999998</v>
      </c>
      <c r="O78" s="60">
        <v>-2.7513000000000001</v>
      </c>
      <c r="P78" s="60">
        <v>1.8876999999999999</v>
      </c>
      <c r="Q78" s="60">
        <v>4.6485000000000003</v>
      </c>
      <c r="R78" s="60">
        <v>6.2289000000000003</v>
      </c>
      <c r="S78" s="60">
        <v>6.7188999999999997</v>
      </c>
      <c r="T78" s="60">
        <v>5.3799000000000001</v>
      </c>
      <c r="U78" s="89">
        <v>5.2065000000000001</v>
      </c>
      <c r="V78" s="60">
        <v>5.9455</v>
      </c>
      <c r="W78" s="60">
        <v>6.4508999999999999</v>
      </c>
      <c r="X78" s="60">
        <v>6.4558999999999997</v>
      </c>
      <c r="Y78" s="277">
        <v>6.1273999999999997</v>
      </c>
      <c r="Z78" s="60" t="s">
        <v>430</v>
      </c>
      <c r="AA78" s="60">
        <v>5.3064</v>
      </c>
      <c r="AB78" s="60">
        <v>5.5632000000000001</v>
      </c>
      <c r="AC78" s="60">
        <v>5.1844999999999999</v>
      </c>
      <c r="AD78" s="60">
        <v>6.0035999999999996</v>
      </c>
      <c r="AE78" s="60">
        <v>5.8301999999999996</v>
      </c>
      <c r="AF78" s="60">
        <v>5.2525000000000004</v>
      </c>
      <c r="AG78" s="554"/>
      <c r="AH78" s="52"/>
      <c r="AI78" s="52"/>
      <c r="AJ78" s="52"/>
      <c r="AK78" s="52"/>
      <c r="AL78" s="52"/>
      <c r="AM78" s="52"/>
      <c r="AN78" s="52"/>
      <c r="AO78" s="561"/>
      <c r="AP78" s="52"/>
      <c r="AQ78" s="52"/>
      <c r="AR78" s="52"/>
      <c r="AS78" s="52"/>
      <c r="AT78" s="52"/>
      <c r="AU78" s="52"/>
      <c r="AV78" s="52"/>
      <c r="AW78" s="52"/>
      <c r="AX78" s="52"/>
      <c r="AY78" s="52"/>
      <c r="AZ78" s="580"/>
      <c r="BA78" s="551"/>
      <c r="BB78" s="60"/>
      <c r="BC78" s="60"/>
      <c r="BD78" s="60"/>
      <c r="BE78" s="277"/>
      <c r="BF78" s="277"/>
      <c r="BG78" s="67"/>
      <c r="BH78" s="588"/>
      <c r="BI78" s="60"/>
      <c r="BJ78" s="60"/>
      <c r="BK78" s="60"/>
      <c r="BL78" s="60"/>
      <c r="BM78" s="277"/>
      <c r="BN78" s="589"/>
      <c r="BO78" s="589"/>
      <c r="BP78" s="589"/>
      <c r="BQ78" s="589"/>
      <c r="BR78" s="596"/>
      <c r="BS78" s="268"/>
      <c r="BT78" s="60"/>
      <c r="BU78" s="67"/>
      <c r="BV78" s="26"/>
    </row>
    <row r="79" spans="1:74" x14ac:dyDescent="0.25">
      <c r="A79" s="321" t="s">
        <v>96</v>
      </c>
      <c r="B79" s="68"/>
      <c r="C79" s="722"/>
      <c r="D79" s="45"/>
      <c r="E79" s="53"/>
      <c r="F79" s="45"/>
      <c r="G79" s="57"/>
      <c r="H79" s="68"/>
      <c r="I79" s="61"/>
      <c r="J79" s="61"/>
      <c r="K79" s="61"/>
      <c r="L79" s="61"/>
      <c r="M79" s="262"/>
      <c r="N79" s="72">
        <v>-14.8124</v>
      </c>
      <c r="O79" s="61">
        <v>-1.1454500000000001</v>
      </c>
      <c r="P79" s="61">
        <v>2.60995</v>
      </c>
      <c r="Q79" s="61">
        <v>4.8590999999999998</v>
      </c>
      <c r="R79" s="61">
        <v>7.0058999999999996</v>
      </c>
      <c r="S79" s="61">
        <v>7.6685999999999996</v>
      </c>
      <c r="T79" s="61">
        <v>6.3867000000000003</v>
      </c>
      <c r="U79" s="90">
        <v>6.0818000000000003</v>
      </c>
      <c r="V79" s="61">
        <v>6.0041000000000002</v>
      </c>
      <c r="W79" s="61">
        <v>6.7691999999999997</v>
      </c>
      <c r="X79" s="61">
        <v>6.8845000000000001</v>
      </c>
      <c r="Y79" s="279">
        <v>6.1273999999999997</v>
      </c>
      <c r="Z79" s="61" t="s">
        <v>430</v>
      </c>
      <c r="AA79" s="61">
        <v>5.7462</v>
      </c>
      <c r="AB79" s="61">
        <v>6.8273000000000001</v>
      </c>
      <c r="AC79" s="61">
        <v>6.1098999999999997</v>
      </c>
      <c r="AD79" s="61">
        <v>6.0129999999999999</v>
      </c>
      <c r="AE79" s="61">
        <v>6.3451000000000004</v>
      </c>
      <c r="AF79" s="61">
        <v>6.0867500000000003</v>
      </c>
      <c r="AG79" s="556"/>
      <c r="AH79" s="53"/>
      <c r="AI79" s="53"/>
      <c r="AJ79" s="53"/>
      <c r="AK79" s="53"/>
      <c r="AL79" s="53"/>
      <c r="AM79" s="53"/>
      <c r="AN79" s="53"/>
      <c r="AO79" s="563"/>
      <c r="AP79" s="53"/>
      <c r="AQ79" s="53"/>
      <c r="AR79" s="53"/>
      <c r="AS79" s="53"/>
      <c r="AT79" s="53"/>
      <c r="AU79" s="53"/>
      <c r="AV79" s="53"/>
      <c r="AW79" s="53"/>
      <c r="AX79" s="53"/>
      <c r="AY79" s="53"/>
      <c r="AZ79" s="581"/>
      <c r="BA79" s="578"/>
      <c r="BB79" s="61"/>
      <c r="BC79" s="61"/>
      <c r="BD79" s="61"/>
      <c r="BE79" s="279"/>
      <c r="BF79" s="279"/>
      <c r="BG79" s="68"/>
      <c r="BH79" s="590"/>
      <c r="BI79" s="61"/>
      <c r="BJ79" s="61"/>
      <c r="BK79" s="61"/>
      <c r="BL79" s="61"/>
      <c r="BM79" s="279"/>
      <c r="BN79" s="591"/>
      <c r="BO79" s="591"/>
      <c r="BP79" s="591"/>
      <c r="BQ79" s="591"/>
      <c r="BR79" s="603"/>
      <c r="BS79" s="270"/>
      <c r="BT79" s="61"/>
      <c r="BU79" s="68"/>
      <c r="BV79" s="272"/>
    </row>
    <row r="80" spans="1:74" ht="14.5" x14ac:dyDescent="0.25">
      <c r="A80" s="323" t="s">
        <v>91</v>
      </c>
      <c r="B80" s="69"/>
      <c r="C80" s="726"/>
      <c r="D80" s="69"/>
      <c r="E80" s="40"/>
      <c r="F80" s="69"/>
      <c r="G80" s="40"/>
      <c r="H80" s="69"/>
      <c r="I80" s="62"/>
      <c r="J80" s="62"/>
      <c r="K80" s="62"/>
      <c r="L80" s="62"/>
      <c r="M80" s="263"/>
      <c r="N80" s="73"/>
      <c r="O80" s="62"/>
      <c r="P80" s="62"/>
      <c r="Q80" s="62"/>
      <c r="R80" s="62"/>
      <c r="S80" s="62"/>
      <c r="T80" s="62"/>
      <c r="U80" s="91"/>
      <c r="V80" s="62"/>
      <c r="W80" s="62"/>
      <c r="X80" s="62"/>
      <c r="Y80" s="245"/>
      <c r="Z80" s="62"/>
      <c r="AA80" s="62"/>
      <c r="AB80" s="62"/>
      <c r="AC80" s="62"/>
      <c r="AD80" s="62"/>
      <c r="AE80" s="62"/>
      <c r="AF80" s="62"/>
      <c r="AG80" s="557"/>
      <c r="AH80" s="54"/>
      <c r="AI80" s="54"/>
      <c r="AJ80" s="54"/>
      <c r="AK80" s="54"/>
      <c r="AL80" s="54"/>
      <c r="AM80" s="54"/>
      <c r="AN80" s="54"/>
      <c r="AO80" s="312"/>
      <c r="AP80" s="247"/>
      <c r="AQ80" s="247"/>
      <c r="AR80" s="247"/>
      <c r="AS80" s="247"/>
      <c r="AT80" s="247"/>
      <c r="AU80" s="247"/>
      <c r="AV80" s="247"/>
      <c r="AW80" s="247"/>
      <c r="AX80" s="247"/>
      <c r="AY80" s="247"/>
      <c r="AZ80" s="69"/>
      <c r="BA80" s="245"/>
      <c r="BB80" s="245"/>
      <c r="BC80" s="245"/>
      <c r="BD80" s="245"/>
      <c r="BE80" s="245"/>
      <c r="BF80" s="245"/>
      <c r="BG80" s="69"/>
      <c r="BH80" s="245"/>
      <c r="BI80" s="245"/>
      <c r="BJ80" s="245"/>
      <c r="BK80" s="245"/>
      <c r="BL80" s="245"/>
      <c r="BM80" s="245"/>
      <c r="BN80" s="245"/>
      <c r="BO80" s="245"/>
      <c r="BP80" s="245"/>
      <c r="BQ80" s="245"/>
      <c r="BR80" s="69"/>
      <c r="BS80" s="40"/>
      <c r="BT80" s="40"/>
      <c r="BU80" s="69"/>
      <c r="BV80" s="41"/>
    </row>
    <row r="81" spans="1:74" s="428" customFormat="1" x14ac:dyDescent="0.25">
      <c r="A81" s="345" t="s">
        <v>7706</v>
      </c>
      <c r="B81" s="374"/>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429"/>
      <c r="AZ81" s="374"/>
      <c r="BA81" s="375"/>
      <c r="BB81" s="375"/>
      <c r="BC81" s="375"/>
      <c r="BD81" s="375"/>
      <c r="BE81" s="375"/>
      <c r="BF81" s="375"/>
      <c r="BG81" s="374"/>
      <c r="BH81" s="375"/>
      <c r="BI81" s="375"/>
      <c r="BJ81" s="375"/>
      <c r="BK81" s="375"/>
      <c r="BL81" s="375"/>
      <c r="BM81" s="375"/>
      <c r="BN81" s="375"/>
      <c r="BO81" s="632"/>
      <c r="BP81" s="632"/>
      <c r="BQ81" s="632"/>
      <c r="BR81" s="374"/>
      <c r="BS81" s="372"/>
      <c r="BT81" s="372"/>
      <c r="BU81" s="374"/>
      <c r="BV81" s="430"/>
    </row>
    <row r="82" spans="1:74" s="428" customFormat="1" x14ac:dyDescent="0.25">
      <c r="A82" s="495" t="s">
        <v>7707</v>
      </c>
      <c r="B82" s="417"/>
      <c r="C82" s="732"/>
      <c r="D82" s="417"/>
      <c r="E82" s="431"/>
      <c r="F82" s="417"/>
      <c r="G82" s="431"/>
      <c r="H82" s="432"/>
      <c r="I82" s="433"/>
      <c r="J82" s="433"/>
      <c r="K82" s="433"/>
      <c r="L82" s="433"/>
      <c r="M82" s="420"/>
      <c r="N82" s="434" t="s">
        <v>430</v>
      </c>
      <c r="O82" s="433" t="s">
        <v>430</v>
      </c>
      <c r="P82" s="433" t="s">
        <v>430</v>
      </c>
      <c r="Q82" s="433" t="s">
        <v>430</v>
      </c>
      <c r="R82" s="433" t="s">
        <v>430</v>
      </c>
      <c r="S82" s="433" t="s">
        <v>430</v>
      </c>
      <c r="T82" s="433" t="s">
        <v>430</v>
      </c>
      <c r="U82" s="574" t="s">
        <v>430</v>
      </c>
      <c r="V82" s="433" t="s">
        <v>430</v>
      </c>
      <c r="W82" s="433" t="s">
        <v>430</v>
      </c>
      <c r="X82" s="433" t="s">
        <v>430</v>
      </c>
      <c r="Y82" s="421" t="s">
        <v>430</v>
      </c>
      <c r="Z82" s="433" t="s">
        <v>430</v>
      </c>
      <c r="AA82" s="433" t="s">
        <v>430</v>
      </c>
      <c r="AB82" s="433" t="s">
        <v>430</v>
      </c>
      <c r="AC82" s="433" t="s">
        <v>430</v>
      </c>
      <c r="AD82" s="433" t="s">
        <v>430</v>
      </c>
      <c r="AE82" s="433" t="s">
        <v>430</v>
      </c>
      <c r="AF82" s="433" t="s">
        <v>430</v>
      </c>
      <c r="AG82" s="575"/>
      <c r="AH82" s="435"/>
      <c r="AI82" s="435"/>
      <c r="AJ82" s="435"/>
      <c r="AK82" s="435"/>
      <c r="AL82" s="435"/>
      <c r="AM82" s="435"/>
      <c r="AN82" s="414"/>
      <c r="AO82" s="576"/>
      <c r="AP82" s="435"/>
      <c r="AQ82" s="435"/>
      <c r="AR82" s="435"/>
      <c r="AS82" s="435"/>
      <c r="AT82" s="435"/>
      <c r="AU82" s="633"/>
      <c r="AV82" s="436"/>
      <c r="AW82" s="436"/>
      <c r="AX82" s="436"/>
      <c r="AY82" s="436"/>
      <c r="AZ82" s="417"/>
      <c r="BA82" s="437"/>
      <c r="BB82" s="437"/>
      <c r="BC82" s="437"/>
      <c r="BD82" s="437"/>
      <c r="BE82" s="437"/>
      <c r="BF82" s="437"/>
      <c r="BG82" s="417"/>
      <c r="BH82" s="437"/>
      <c r="BI82" s="437"/>
      <c r="BJ82" s="437"/>
      <c r="BK82" s="437"/>
      <c r="BL82" s="437"/>
      <c r="BM82" s="421"/>
      <c r="BN82" s="437"/>
      <c r="BO82" s="421"/>
      <c r="BP82" s="421"/>
      <c r="BQ82" s="421"/>
      <c r="BR82" s="417"/>
      <c r="BS82" s="412"/>
      <c r="BT82" s="412"/>
      <c r="BU82" s="417"/>
      <c r="BV82" s="438"/>
    </row>
    <row r="83" spans="1:74" x14ac:dyDescent="0.25">
      <c r="BM83" s="277"/>
    </row>
    <row r="84" spans="1:74" x14ac:dyDescent="0.25">
      <c r="BM84" s="277"/>
    </row>
    <row r="85" spans="1:74" x14ac:dyDescent="0.25">
      <c r="BM85" s="277"/>
    </row>
    <row r="86" spans="1:74" hidden="1" x14ac:dyDescent="0.25">
      <c r="A86" s="488" t="s">
        <v>179</v>
      </c>
      <c r="BM86" s="277"/>
    </row>
    <row r="87" spans="1:74" x14ac:dyDescent="0.25">
      <c r="A87" s="488" t="s">
        <v>10490</v>
      </c>
      <c r="BM87" s="277"/>
    </row>
    <row r="88" spans="1:74" x14ac:dyDescent="0.25">
      <c r="A88" s="488" t="s">
        <v>350</v>
      </c>
      <c r="BM8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4B225-5E60-4AB0-BEA8-83C40A2B3C40}">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22" t="s">
        <v>43</v>
      </c>
    </row>
    <row r="3" spans="1:74" ht="20.5" x14ac:dyDescent="0.45">
      <c r="A3" s="23" t="s">
        <v>243</v>
      </c>
    </row>
    <row r="4" spans="1:74" x14ac:dyDescent="0.25">
      <c r="A4" s="21" t="s">
        <v>425</v>
      </c>
    </row>
    <row r="5" spans="1:74" ht="33" x14ac:dyDescent="0.25">
      <c r="A5" s="1072" t="s">
        <v>244</v>
      </c>
      <c r="B5" s="1097"/>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072"/>
      <c r="B6" s="1100"/>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323" t="s">
        <v>245</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7764</v>
      </c>
      <c r="B8" s="67"/>
      <c r="C8" s="721">
        <v>41275</v>
      </c>
      <c r="D8" s="44"/>
      <c r="E8" s="52">
        <v>19532.900000000001</v>
      </c>
      <c r="F8" s="44"/>
      <c r="G8" s="56">
        <v>70.677599999999998</v>
      </c>
      <c r="H8" s="67"/>
      <c r="I8" s="60">
        <v>4.51</v>
      </c>
      <c r="J8" s="60">
        <v>7.73</v>
      </c>
      <c r="K8" s="60">
        <v>2.76</v>
      </c>
      <c r="L8" s="60">
        <v>2.9</v>
      </c>
      <c r="M8" s="259"/>
      <c r="N8" s="71">
        <v>-50.643000000000001</v>
      </c>
      <c r="O8" s="60">
        <v>-23.6066</v>
      </c>
      <c r="P8" s="60">
        <v>-9.6907999999999994</v>
      </c>
      <c r="Q8" s="60">
        <v>0.44269999999999998</v>
      </c>
      <c r="R8" s="60">
        <v>6.1086999999999998</v>
      </c>
      <c r="S8" s="60">
        <v>10.6053</v>
      </c>
      <c r="T8" s="60">
        <v>6.7470999999999997</v>
      </c>
      <c r="U8" s="89">
        <v>6.0259</v>
      </c>
      <c r="V8" s="60">
        <v>6.5545</v>
      </c>
      <c r="W8" s="60">
        <v>7.7605000000000004</v>
      </c>
      <c r="X8" s="60">
        <v>7.9715999999999996</v>
      </c>
      <c r="Y8" s="277">
        <v>7.2407000000000004</v>
      </c>
      <c r="Z8" s="60">
        <v>7.8678999999999997</v>
      </c>
      <c r="AA8" s="60">
        <v>3.9598</v>
      </c>
      <c r="AB8" s="60">
        <v>8.3557000000000006</v>
      </c>
      <c r="AC8" s="60">
        <v>6.2763</v>
      </c>
      <c r="AD8" s="60">
        <v>6.5778999999999996</v>
      </c>
      <c r="AE8" s="60">
        <v>5.0076000000000001</v>
      </c>
      <c r="AF8" s="60">
        <v>8.4278999999999993</v>
      </c>
      <c r="AG8" s="554"/>
      <c r="AH8" s="52">
        <v>4</v>
      </c>
      <c r="AI8" s="52">
        <v>5</v>
      </c>
      <c r="AJ8" s="52">
        <v>3</v>
      </c>
      <c r="AK8" s="52">
        <v>1</v>
      </c>
      <c r="AL8" s="52">
        <v>1</v>
      </c>
      <c r="AM8" s="52">
        <v>4</v>
      </c>
      <c r="AN8" s="52">
        <v>2</v>
      </c>
      <c r="AO8" s="561">
        <v>2</v>
      </c>
      <c r="AP8" s="52">
        <v>1</v>
      </c>
      <c r="AQ8" s="52">
        <v>1</v>
      </c>
      <c r="AR8" s="52">
        <v>1</v>
      </c>
      <c r="AS8" s="52">
        <v>2</v>
      </c>
      <c r="AT8" s="52">
        <v>1</v>
      </c>
      <c r="AU8" s="52">
        <v>4</v>
      </c>
      <c r="AV8" s="52">
        <v>2</v>
      </c>
      <c r="AW8" s="52">
        <v>2</v>
      </c>
      <c r="AX8" s="52">
        <v>1</v>
      </c>
      <c r="AY8" s="52">
        <v>1</v>
      </c>
      <c r="AZ8" s="580"/>
      <c r="BA8" s="551">
        <v>17.3</v>
      </c>
      <c r="BB8" s="60">
        <v>57.81</v>
      </c>
      <c r="BC8" s="60">
        <v>13.51</v>
      </c>
      <c r="BD8" s="60">
        <v>7.06</v>
      </c>
      <c r="BE8" s="277">
        <v>6.96</v>
      </c>
      <c r="BF8" s="277">
        <v>4.33</v>
      </c>
      <c r="BG8" s="67"/>
      <c r="BH8" s="588">
        <v>4.33</v>
      </c>
      <c r="BI8" s="60">
        <v>0.38</v>
      </c>
      <c r="BJ8" s="60" t="s">
        <v>430</v>
      </c>
      <c r="BK8" s="60">
        <v>78</v>
      </c>
      <c r="BL8" s="60" t="s">
        <v>430</v>
      </c>
      <c r="BM8" s="277">
        <v>17.3</v>
      </c>
      <c r="BN8" s="589" t="s">
        <v>430</v>
      </c>
      <c r="BO8" s="589" t="s">
        <v>430</v>
      </c>
      <c r="BP8" s="589" t="s">
        <v>430</v>
      </c>
      <c r="BQ8" s="589">
        <v>6.96</v>
      </c>
      <c r="BR8" s="566"/>
      <c r="BS8" s="44">
        <v>8.0724332464381305</v>
      </c>
      <c r="BT8" s="89">
        <v>10.309811043081</v>
      </c>
      <c r="BU8" s="26"/>
      <c r="BV8" s="67" t="s">
        <v>555</v>
      </c>
    </row>
    <row r="9" spans="1:74" x14ac:dyDescent="0.25">
      <c r="A9" s="35" t="s">
        <v>7765</v>
      </c>
      <c r="B9" s="67"/>
      <c r="C9" s="721">
        <v>41275</v>
      </c>
      <c r="D9" s="44"/>
      <c r="E9" s="52">
        <v>15406.8</v>
      </c>
      <c r="F9" s="44"/>
      <c r="G9" s="56">
        <v>35.356200000000001</v>
      </c>
      <c r="H9" s="67"/>
      <c r="I9" s="60">
        <v>3.38401</v>
      </c>
      <c r="J9" s="60">
        <v>7.5792999999999999</v>
      </c>
      <c r="K9" s="60">
        <v>2.4645800000000002</v>
      </c>
      <c r="L9" s="60">
        <v>2.6131000000000002</v>
      </c>
      <c r="M9" s="259"/>
      <c r="N9" s="71">
        <v>-58.749299999999998</v>
      </c>
      <c r="O9" s="60">
        <v>-25.445699999999999</v>
      </c>
      <c r="P9" s="60">
        <v>-12.564299999999999</v>
      </c>
      <c r="Q9" s="60">
        <v>-2.4384999999999999</v>
      </c>
      <c r="R9" s="60">
        <v>4.3821000000000003</v>
      </c>
      <c r="S9" s="60">
        <v>10.1928</v>
      </c>
      <c r="T9" s="60">
        <v>5.8967999999999998</v>
      </c>
      <c r="U9" s="89">
        <v>5.3297999999999996</v>
      </c>
      <c r="V9" s="60">
        <v>5.9035000000000002</v>
      </c>
      <c r="W9" s="60">
        <v>7.3624999999999998</v>
      </c>
      <c r="X9" s="60">
        <v>7.6433999999999997</v>
      </c>
      <c r="Y9" s="277">
        <v>6.6524000000000001</v>
      </c>
      <c r="Z9" s="60">
        <v>7.4339000000000004</v>
      </c>
      <c r="AA9" s="60">
        <v>3.0880999999999998</v>
      </c>
      <c r="AB9" s="60">
        <v>7.4554999999999998</v>
      </c>
      <c r="AC9" s="60">
        <v>5.6471</v>
      </c>
      <c r="AD9" s="60">
        <v>5.9023000000000003</v>
      </c>
      <c r="AE9" s="60">
        <v>2.3929999999999998</v>
      </c>
      <c r="AF9" s="60">
        <v>7.9532999999999996</v>
      </c>
      <c r="AG9" s="554"/>
      <c r="AH9" s="52">
        <v>8</v>
      </c>
      <c r="AI9" s="52">
        <v>9</v>
      </c>
      <c r="AJ9" s="52">
        <v>9</v>
      </c>
      <c r="AK9" s="52">
        <v>9</v>
      </c>
      <c r="AL9" s="52">
        <v>10</v>
      </c>
      <c r="AM9" s="52">
        <v>8</v>
      </c>
      <c r="AN9" s="52">
        <v>5</v>
      </c>
      <c r="AO9" s="561">
        <v>5</v>
      </c>
      <c r="AP9" s="52">
        <v>6</v>
      </c>
      <c r="AQ9" s="52">
        <v>6</v>
      </c>
      <c r="AR9" s="52">
        <v>6</v>
      </c>
      <c r="AS9" s="52">
        <v>6</v>
      </c>
      <c r="AT9" s="52">
        <v>4</v>
      </c>
      <c r="AU9" s="52">
        <v>10</v>
      </c>
      <c r="AV9" s="52">
        <v>10</v>
      </c>
      <c r="AW9" s="52">
        <v>6</v>
      </c>
      <c r="AX9" s="52">
        <v>6</v>
      </c>
      <c r="AY9" s="52">
        <v>10</v>
      </c>
      <c r="AZ9" s="580"/>
      <c r="BA9" s="551">
        <v>9.69</v>
      </c>
      <c r="BB9" s="60">
        <v>71.25</v>
      </c>
      <c r="BC9" s="60">
        <v>6.62</v>
      </c>
      <c r="BD9" s="60">
        <v>7.72</v>
      </c>
      <c r="BE9" s="277" t="s">
        <v>430</v>
      </c>
      <c r="BF9" s="277">
        <v>4.7300000000000004</v>
      </c>
      <c r="BG9" s="67"/>
      <c r="BH9" s="588">
        <v>4.7300000000000004</v>
      </c>
      <c r="BI9" s="60">
        <v>2.14</v>
      </c>
      <c r="BJ9" s="60" t="s">
        <v>430</v>
      </c>
      <c r="BK9" s="60">
        <v>83.44</v>
      </c>
      <c r="BL9" s="60" t="s">
        <v>430</v>
      </c>
      <c r="BM9" s="277">
        <v>9.69</v>
      </c>
      <c r="BN9" s="589" t="s">
        <v>430</v>
      </c>
      <c r="BO9" s="589" t="s">
        <v>430</v>
      </c>
      <c r="BP9" s="589" t="s">
        <v>430</v>
      </c>
      <c r="BQ9" s="589" t="s">
        <v>430</v>
      </c>
      <c r="BR9" s="146"/>
      <c r="BS9" s="44">
        <v>4.4424337204442397</v>
      </c>
      <c r="BT9" s="89">
        <v>14.2234205914223</v>
      </c>
      <c r="BU9" s="26"/>
      <c r="BV9" s="67" t="s">
        <v>555</v>
      </c>
    </row>
    <row r="10" spans="1:74" s="107" customFormat="1" ht="11" x14ac:dyDescent="0.3">
      <c r="A10" s="841" t="s">
        <v>7766</v>
      </c>
      <c r="B10" s="858"/>
      <c r="C10" s="843">
        <v>41275</v>
      </c>
      <c r="D10" s="857"/>
      <c r="E10" s="844">
        <v>14473.9</v>
      </c>
      <c r="F10" s="857"/>
      <c r="G10" s="845">
        <v>61.251899999999999</v>
      </c>
      <c r="H10" s="858"/>
      <c r="I10" s="846">
        <v>4.5599999999999996</v>
      </c>
      <c r="J10" s="846">
        <v>7.55</v>
      </c>
      <c r="K10" s="846">
        <v>2.69</v>
      </c>
      <c r="L10" s="846">
        <v>2.83</v>
      </c>
      <c r="M10" s="851"/>
      <c r="N10" s="848">
        <v>-51.056699999999999</v>
      </c>
      <c r="O10" s="846">
        <v>-26.2819</v>
      </c>
      <c r="P10" s="846">
        <v>-11.2637</v>
      </c>
      <c r="Q10" s="846">
        <v>-0.42130000000000001</v>
      </c>
      <c r="R10" s="846">
        <v>5.0133999999999999</v>
      </c>
      <c r="S10" s="846">
        <v>10.058400000000001</v>
      </c>
      <c r="T10" s="846">
        <v>5.7367999999999997</v>
      </c>
      <c r="U10" s="856">
        <v>5.2073</v>
      </c>
      <c r="V10" s="846">
        <v>5.7382</v>
      </c>
      <c r="W10" s="846">
        <v>7.2445000000000004</v>
      </c>
      <c r="X10" s="846">
        <v>7.5861000000000001</v>
      </c>
      <c r="Y10" s="860">
        <v>6.5338000000000003</v>
      </c>
      <c r="Z10" s="846">
        <v>7.3574000000000002</v>
      </c>
      <c r="AA10" s="846">
        <v>4.0563000000000002</v>
      </c>
      <c r="AB10" s="846">
        <v>7.3544999999999998</v>
      </c>
      <c r="AC10" s="846">
        <v>5.5438000000000001</v>
      </c>
      <c r="AD10" s="846">
        <v>5.7266000000000004</v>
      </c>
      <c r="AE10" s="846">
        <v>3.9863</v>
      </c>
      <c r="AF10" s="846">
        <v>7.9236000000000004</v>
      </c>
      <c r="AG10" s="931"/>
      <c r="AH10" s="844">
        <v>5</v>
      </c>
      <c r="AI10" s="844">
        <v>10</v>
      </c>
      <c r="AJ10" s="844">
        <v>7</v>
      </c>
      <c r="AK10" s="844">
        <v>3</v>
      </c>
      <c r="AL10" s="844">
        <v>7</v>
      </c>
      <c r="AM10" s="844">
        <v>9</v>
      </c>
      <c r="AN10" s="844">
        <v>10</v>
      </c>
      <c r="AO10" s="942">
        <v>8</v>
      </c>
      <c r="AP10" s="844">
        <v>7</v>
      </c>
      <c r="AQ10" s="844">
        <v>7</v>
      </c>
      <c r="AR10" s="844">
        <v>7</v>
      </c>
      <c r="AS10" s="844">
        <v>7</v>
      </c>
      <c r="AT10" s="844">
        <v>6</v>
      </c>
      <c r="AU10" s="844">
        <v>2</v>
      </c>
      <c r="AV10" s="844">
        <v>11</v>
      </c>
      <c r="AW10" s="844">
        <v>9</v>
      </c>
      <c r="AX10" s="844">
        <v>7</v>
      </c>
      <c r="AY10" s="844">
        <v>4</v>
      </c>
      <c r="AZ10" s="933"/>
      <c r="BA10" s="912">
        <v>20.87</v>
      </c>
      <c r="BB10" s="846">
        <v>75.56</v>
      </c>
      <c r="BC10" s="846" t="s">
        <v>430</v>
      </c>
      <c r="BD10" s="846" t="s">
        <v>430</v>
      </c>
      <c r="BE10" s="860" t="s">
        <v>430</v>
      </c>
      <c r="BF10" s="860">
        <v>3.57</v>
      </c>
      <c r="BG10" s="858"/>
      <c r="BH10" s="943">
        <v>3.57</v>
      </c>
      <c r="BI10" s="846" t="s">
        <v>430</v>
      </c>
      <c r="BJ10" s="846" t="s">
        <v>430</v>
      </c>
      <c r="BK10" s="846">
        <v>75.56</v>
      </c>
      <c r="BL10" s="846" t="s">
        <v>430</v>
      </c>
      <c r="BM10" s="860">
        <v>20.87</v>
      </c>
      <c r="BN10" s="944" t="s">
        <v>430</v>
      </c>
      <c r="BO10" s="944" t="s">
        <v>430</v>
      </c>
      <c r="BP10" s="944" t="s">
        <v>430</v>
      </c>
      <c r="BQ10" s="944" t="s">
        <v>430</v>
      </c>
      <c r="BR10" s="945"/>
      <c r="BS10" s="857">
        <v>6.61949466</v>
      </c>
      <c r="BT10" s="856">
        <v>11.43447097</v>
      </c>
      <c r="BU10" s="946"/>
      <c r="BV10" s="858" t="s">
        <v>555</v>
      </c>
    </row>
    <row r="11" spans="1:74" s="107" customFormat="1" x14ac:dyDescent="0.25">
      <c r="A11" s="108" t="s">
        <v>7767</v>
      </c>
      <c r="B11" s="113"/>
      <c r="C11" s="734">
        <v>41275</v>
      </c>
      <c r="D11" s="109"/>
      <c r="E11" s="110">
        <v>13809.5</v>
      </c>
      <c r="F11" s="109"/>
      <c r="G11" s="111">
        <v>36.403399999999998</v>
      </c>
      <c r="H11" s="113"/>
      <c r="I11" s="112">
        <v>3.89</v>
      </c>
      <c r="J11" s="112">
        <v>7.62</v>
      </c>
      <c r="K11" s="112">
        <v>2.74</v>
      </c>
      <c r="L11" s="112">
        <v>2.93</v>
      </c>
      <c r="M11" s="260"/>
      <c r="N11" s="114">
        <v>-62.058799999999998</v>
      </c>
      <c r="O11" s="112">
        <v>-26.978300000000001</v>
      </c>
      <c r="P11" s="112">
        <v>-13.401</v>
      </c>
      <c r="Q11" s="112">
        <v>-2.9973000000000001</v>
      </c>
      <c r="R11" s="112">
        <v>3.9689999999999999</v>
      </c>
      <c r="S11" s="112">
        <v>9.5627999999999993</v>
      </c>
      <c r="T11" s="112">
        <v>5.4040999999999997</v>
      </c>
      <c r="U11" s="119">
        <v>4.9099000000000004</v>
      </c>
      <c r="V11" s="112">
        <v>5.5804</v>
      </c>
      <c r="W11" s="112">
        <v>7.2363999999999997</v>
      </c>
      <c r="X11" s="112">
        <v>7.4581</v>
      </c>
      <c r="Y11" s="278">
        <v>6.4337</v>
      </c>
      <c r="Z11" s="112">
        <v>7.1302000000000003</v>
      </c>
      <c r="AA11" s="112">
        <v>3.0562999999999998</v>
      </c>
      <c r="AB11" s="112">
        <v>7.1886999999999999</v>
      </c>
      <c r="AC11" s="112">
        <v>5.2599</v>
      </c>
      <c r="AD11" s="112">
        <v>5.4808000000000003</v>
      </c>
      <c r="AE11" s="112">
        <v>1.8267</v>
      </c>
      <c r="AF11" s="112">
        <v>7.7129000000000003</v>
      </c>
      <c r="AG11" s="555"/>
      <c r="AH11" s="110">
        <v>11</v>
      </c>
      <c r="AI11" s="110">
        <v>11</v>
      </c>
      <c r="AJ11" s="110">
        <v>11</v>
      </c>
      <c r="AK11" s="110">
        <v>10</v>
      </c>
      <c r="AL11" s="110">
        <v>12</v>
      </c>
      <c r="AM11" s="110">
        <v>12</v>
      </c>
      <c r="AN11" s="110">
        <v>13</v>
      </c>
      <c r="AO11" s="562">
        <v>12</v>
      </c>
      <c r="AP11" s="110">
        <v>10</v>
      </c>
      <c r="AQ11" s="110">
        <v>8</v>
      </c>
      <c r="AR11" s="110">
        <v>10</v>
      </c>
      <c r="AS11" s="110">
        <v>9</v>
      </c>
      <c r="AT11" s="110">
        <v>8</v>
      </c>
      <c r="AU11" s="110">
        <v>11</v>
      </c>
      <c r="AV11" s="110">
        <v>13</v>
      </c>
      <c r="AW11" s="110">
        <v>12</v>
      </c>
      <c r="AX11" s="110">
        <v>12</v>
      </c>
      <c r="AY11" s="110">
        <v>12</v>
      </c>
      <c r="AZ11" s="595"/>
      <c r="BA11" s="605">
        <v>16.559999999999999</v>
      </c>
      <c r="BB11" s="112">
        <v>65.58</v>
      </c>
      <c r="BC11" s="112">
        <v>6.95</v>
      </c>
      <c r="BD11" s="112">
        <v>6.7</v>
      </c>
      <c r="BE11" s="278">
        <v>-5.36</v>
      </c>
      <c r="BF11" s="278">
        <v>4.22</v>
      </c>
      <c r="BG11" s="113"/>
      <c r="BH11" s="606">
        <v>4.22</v>
      </c>
      <c r="BI11" s="112">
        <v>3.1</v>
      </c>
      <c r="BJ11" s="112" t="s">
        <v>430</v>
      </c>
      <c r="BK11" s="112">
        <v>76.13</v>
      </c>
      <c r="BL11" s="112" t="s">
        <v>430</v>
      </c>
      <c r="BM11" s="278">
        <v>16.559999999999999</v>
      </c>
      <c r="BN11" s="607" t="s">
        <v>430</v>
      </c>
      <c r="BO11" s="607" t="s">
        <v>430</v>
      </c>
      <c r="BP11" s="607" t="s">
        <v>430</v>
      </c>
      <c r="BQ11" s="607">
        <v>-5.36</v>
      </c>
      <c r="BR11" s="147"/>
      <c r="BS11" s="109">
        <v>8.8570110403572908</v>
      </c>
      <c r="BT11" s="119">
        <v>10.3686310425541</v>
      </c>
      <c r="BU11" s="139"/>
      <c r="BV11" s="113" t="s">
        <v>555</v>
      </c>
    </row>
    <row r="12" spans="1:74" s="107" customFormat="1" x14ac:dyDescent="0.25">
      <c r="A12" s="108" t="s">
        <v>7768</v>
      </c>
      <c r="B12" s="113"/>
      <c r="C12" s="734">
        <v>41275</v>
      </c>
      <c r="D12" s="109"/>
      <c r="E12" s="110">
        <v>9423.7199999999993</v>
      </c>
      <c r="F12" s="109"/>
      <c r="G12" s="111">
        <v>65.679100000000005</v>
      </c>
      <c r="H12" s="113"/>
      <c r="I12" s="112">
        <v>5.3</v>
      </c>
      <c r="J12" s="112">
        <v>7.31</v>
      </c>
      <c r="K12" s="112">
        <v>2.83</v>
      </c>
      <c r="L12" s="112">
        <v>2.97</v>
      </c>
      <c r="M12" s="260"/>
      <c r="N12" s="114">
        <v>-65.015799999999999</v>
      </c>
      <c r="O12" s="112">
        <v>-25.288699999999999</v>
      </c>
      <c r="P12" s="112">
        <v>-12.956</v>
      </c>
      <c r="Q12" s="112">
        <v>0.32550000000000001</v>
      </c>
      <c r="R12" s="112">
        <v>5.3539000000000003</v>
      </c>
      <c r="S12" s="112">
        <v>10.7042</v>
      </c>
      <c r="T12" s="112">
        <v>7.1582999999999997</v>
      </c>
      <c r="U12" s="119">
        <v>6.2385000000000002</v>
      </c>
      <c r="V12" s="112">
        <v>6.367</v>
      </c>
      <c r="W12" s="112">
        <v>7.5613999999999999</v>
      </c>
      <c r="X12" s="112">
        <v>7.8189000000000002</v>
      </c>
      <c r="Y12" s="278">
        <v>6.5031999999999996</v>
      </c>
      <c r="Z12" s="112">
        <v>7.2045000000000003</v>
      </c>
      <c r="AA12" s="112">
        <v>3.3489</v>
      </c>
      <c r="AB12" s="112">
        <v>8.7697000000000003</v>
      </c>
      <c r="AC12" s="112">
        <v>6.7070999999999996</v>
      </c>
      <c r="AD12" s="112">
        <v>6.5183</v>
      </c>
      <c r="AE12" s="112">
        <v>4.8952</v>
      </c>
      <c r="AF12" s="112">
        <v>7.8015999999999996</v>
      </c>
      <c r="AG12" s="555"/>
      <c r="AH12" s="110">
        <v>12</v>
      </c>
      <c r="AI12" s="110">
        <v>8</v>
      </c>
      <c r="AJ12" s="110">
        <v>10</v>
      </c>
      <c r="AK12" s="110">
        <v>2</v>
      </c>
      <c r="AL12" s="110">
        <v>3</v>
      </c>
      <c r="AM12" s="110">
        <v>2</v>
      </c>
      <c r="AN12" s="110">
        <v>1</v>
      </c>
      <c r="AO12" s="562">
        <v>1</v>
      </c>
      <c r="AP12" s="110">
        <v>2</v>
      </c>
      <c r="AQ12" s="110">
        <v>4</v>
      </c>
      <c r="AR12" s="110">
        <v>4</v>
      </c>
      <c r="AS12" s="110">
        <v>8</v>
      </c>
      <c r="AT12" s="110">
        <v>7</v>
      </c>
      <c r="AU12" s="110">
        <v>9</v>
      </c>
      <c r="AV12" s="110">
        <v>1</v>
      </c>
      <c r="AW12" s="110">
        <v>1</v>
      </c>
      <c r="AX12" s="110">
        <v>2</v>
      </c>
      <c r="AY12" s="110">
        <v>2</v>
      </c>
      <c r="AZ12" s="595"/>
      <c r="BA12" s="605">
        <v>13.65</v>
      </c>
      <c r="BB12" s="112">
        <v>83.31</v>
      </c>
      <c r="BC12" s="112" t="s">
        <v>430</v>
      </c>
      <c r="BD12" s="112" t="s">
        <v>430</v>
      </c>
      <c r="BE12" s="278" t="s">
        <v>430</v>
      </c>
      <c r="BF12" s="278">
        <v>3.04</v>
      </c>
      <c r="BG12" s="113"/>
      <c r="BH12" s="606">
        <v>3.02</v>
      </c>
      <c r="BI12" s="112">
        <v>22.33</v>
      </c>
      <c r="BJ12" s="112" t="s">
        <v>430</v>
      </c>
      <c r="BK12" s="112">
        <v>60.98</v>
      </c>
      <c r="BL12" s="112" t="s">
        <v>430</v>
      </c>
      <c r="BM12" s="278">
        <v>13.65</v>
      </c>
      <c r="BN12" s="607" t="s">
        <v>430</v>
      </c>
      <c r="BO12" s="607" t="s">
        <v>430</v>
      </c>
      <c r="BP12" s="607" t="s">
        <v>430</v>
      </c>
      <c r="BQ12" s="607" t="s">
        <v>430</v>
      </c>
      <c r="BR12" s="147"/>
      <c r="BS12" s="109">
        <v>8.78912085736326</v>
      </c>
      <c r="BT12" s="119">
        <v>11.9401980564179</v>
      </c>
      <c r="BU12" s="139"/>
      <c r="BV12" s="113" t="s">
        <v>555</v>
      </c>
    </row>
    <row r="13" spans="1:74" s="107" customFormat="1" x14ac:dyDescent="0.25">
      <c r="A13" s="108" t="s">
        <v>7769</v>
      </c>
      <c r="B13" s="113"/>
      <c r="C13" s="734">
        <v>41275</v>
      </c>
      <c r="D13" s="109"/>
      <c r="E13" s="110">
        <v>8253.92</v>
      </c>
      <c r="F13" s="109"/>
      <c r="G13" s="111">
        <v>36.216500000000003</v>
      </c>
      <c r="H13" s="113"/>
      <c r="I13" s="112">
        <v>3.62</v>
      </c>
      <c r="J13" s="112">
        <v>7.5147300000000001</v>
      </c>
      <c r="K13" s="112">
        <v>2.54</v>
      </c>
      <c r="L13" s="112">
        <v>2.68</v>
      </c>
      <c r="M13" s="260"/>
      <c r="N13" s="114">
        <v>-48.110700000000001</v>
      </c>
      <c r="O13" s="112">
        <v>-21.328499999999998</v>
      </c>
      <c r="P13" s="112">
        <v>-9.4850999999999992</v>
      </c>
      <c r="Q13" s="112">
        <v>-0.71250000000000002</v>
      </c>
      <c r="R13" s="112">
        <v>5.1231</v>
      </c>
      <c r="S13" s="112">
        <v>10.199199999999999</v>
      </c>
      <c r="T13" s="112">
        <v>6.2552000000000003</v>
      </c>
      <c r="U13" s="119">
        <v>5.6559999999999997</v>
      </c>
      <c r="V13" s="112">
        <v>6.1708999999999996</v>
      </c>
      <c r="W13" s="112">
        <v>7.7408000000000001</v>
      </c>
      <c r="X13" s="112">
        <v>7.8901000000000003</v>
      </c>
      <c r="Y13" s="278">
        <v>6.8319999999999999</v>
      </c>
      <c r="Z13" s="112">
        <v>7.5545</v>
      </c>
      <c r="AA13" s="112">
        <v>3.6705999999999999</v>
      </c>
      <c r="AB13" s="112">
        <v>8.1287000000000003</v>
      </c>
      <c r="AC13" s="112">
        <v>6.0049000000000001</v>
      </c>
      <c r="AD13" s="112">
        <v>6.1539000000000001</v>
      </c>
      <c r="AE13" s="112">
        <v>3.7113</v>
      </c>
      <c r="AF13" s="112">
        <v>8.0954999999999995</v>
      </c>
      <c r="AG13" s="555"/>
      <c r="AH13" s="110">
        <v>2</v>
      </c>
      <c r="AI13" s="110">
        <v>2</v>
      </c>
      <c r="AJ13" s="110">
        <v>2</v>
      </c>
      <c r="AK13" s="110">
        <v>4</v>
      </c>
      <c r="AL13" s="110">
        <v>4</v>
      </c>
      <c r="AM13" s="110">
        <v>7</v>
      </c>
      <c r="AN13" s="110">
        <v>3</v>
      </c>
      <c r="AO13" s="562">
        <v>3</v>
      </c>
      <c r="AP13" s="110">
        <v>3</v>
      </c>
      <c r="AQ13" s="110">
        <v>2</v>
      </c>
      <c r="AR13" s="110">
        <v>2</v>
      </c>
      <c r="AS13" s="110">
        <v>4</v>
      </c>
      <c r="AT13" s="110">
        <v>3</v>
      </c>
      <c r="AU13" s="110">
        <v>6</v>
      </c>
      <c r="AV13" s="110">
        <v>3</v>
      </c>
      <c r="AW13" s="110">
        <v>3</v>
      </c>
      <c r="AX13" s="110">
        <v>3</v>
      </c>
      <c r="AY13" s="110">
        <v>5</v>
      </c>
      <c r="AZ13" s="595"/>
      <c r="BA13" s="605">
        <v>13.62</v>
      </c>
      <c r="BB13" s="112">
        <v>66.989999999999995</v>
      </c>
      <c r="BC13" s="112">
        <v>6.45</v>
      </c>
      <c r="BD13" s="112">
        <v>8.15</v>
      </c>
      <c r="BE13" s="278">
        <v>0.02</v>
      </c>
      <c r="BF13" s="278">
        <v>4.7699999999999996</v>
      </c>
      <c r="BG13" s="113"/>
      <c r="BH13" s="606">
        <v>4.7699999999999996</v>
      </c>
      <c r="BI13" s="112">
        <v>6.48</v>
      </c>
      <c r="BJ13" s="112" t="s">
        <v>430</v>
      </c>
      <c r="BK13" s="112">
        <v>75.11</v>
      </c>
      <c r="BL13" s="112" t="s">
        <v>430</v>
      </c>
      <c r="BM13" s="278">
        <v>13.62</v>
      </c>
      <c r="BN13" s="607" t="s">
        <v>430</v>
      </c>
      <c r="BO13" s="607" t="s">
        <v>430</v>
      </c>
      <c r="BP13" s="607" t="s">
        <v>430</v>
      </c>
      <c r="BQ13" s="607">
        <v>0.02</v>
      </c>
      <c r="BR13" s="147"/>
      <c r="BS13" s="109">
        <v>6.0136172151891101</v>
      </c>
      <c r="BT13" s="119">
        <v>10.721562881422701</v>
      </c>
      <c r="BU13" s="139"/>
      <c r="BV13" s="113" t="s">
        <v>555</v>
      </c>
    </row>
    <row r="14" spans="1:74" s="107" customFormat="1" x14ac:dyDescent="0.25">
      <c r="A14" s="108" t="s">
        <v>7770</v>
      </c>
      <c r="B14" s="113"/>
      <c r="C14" s="734">
        <v>41275</v>
      </c>
      <c r="D14" s="109"/>
      <c r="E14" s="110">
        <v>7192.99</v>
      </c>
      <c r="F14" s="109"/>
      <c r="G14" s="111">
        <v>61.459499999999998</v>
      </c>
      <c r="H14" s="113"/>
      <c r="I14" s="112">
        <v>2.98</v>
      </c>
      <c r="J14" s="112">
        <v>7.6</v>
      </c>
      <c r="K14" s="112">
        <v>2.5299999999999998</v>
      </c>
      <c r="L14" s="112">
        <v>2.66</v>
      </c>
      <c r="M14" s="260"/>
      <c r="N14" s="114">
        <v>-58.700299999999999</v>
      </c>
      <c r="O14" s="112">
        <v>-24.892199999999999</v>
      </c>
      <c r="P14" s="112">
        <v>-11.901400000000001</v>
      </c>
      <c r="Q14" s="112">
        <v>-3.11</v>
      </c>
      <c r="R14" s="112">
        <v>4.7142999999999997</v>
      </c>
      <c r="S14" s="112">
        <v>10.571199999999999</v>
      </c>
      <c r="T14" s="112">
        <v>5.8411</v>
      </c>
      <c r="U14" s="119">
        <v>5.3201999999999998</v>
      </c>
      <c r="V14" s="112">
        <v>5.9950000000000001</v>
      </c>
      <c r="W14" s="112">
        <v>7.6139000000000001</v>
      </c>
      <c r="X14" s="112">
        <v>7.8207000000000004</v>
      </c>
      <c r="Y14" s="278">
        <v>6.7412999999999998</v>
      </c>
      <c r="Z14" s="112">
        <v>7.3883999999999999</v>
      </c>
      <c r="AA14" s="112">
        <v>3.4965000000000002</v>
      </c>
      <c r="AB14" s="112">
        <v>7.7953999999999999</v>
      </c>
      <c r="AC14" s="112">
        <v>5.7831999999999999</v>
      </c>
      <c r="AD14" s="112">
        <v>5.9631999999999996</v>
      </c>
      <c r="AE14" s="112">
        <v>2.593</v>
      </c>
      <c r="AF14" s="112">
        <v>8.0434999999999999</v>
      </c>
      <c r="AG14" s="555"/>
      <c r="AH14" s="110">
        <v>7</v>
      </c>
      <c r="AI14" s="110">
        <v>7</v>
      </c>
      <c r="AJ14" s="110">
        <v>8</v>
      </c>
      <c r="AK14" s="110">
        <v>11</v>
      </c>
      <c r="AL14" s="110">
        <v>9</v>
      </c>
      <c r="AM14" s="110">
        <v>5</v>
      </c>
      <c r="AN14" s="110">
        <v>7</v>
      </c>
      <c r="AO14" s="562">
        <v>6</v>
      </c>
      <c r="AP14" s="110">
        <v>5</v>
      </c>
      <c r="AQ14" s="110">
        <v>3</v>
      </c>
      <c r="AR14" s="110">
        <v>3</v>
      </c>
      <c r="AS14" s="110">
        <v>5</v>
      </c>
      <c r="AT14" s="110">
        <v>5</v>
      </c>
      <c r="AU14" s="110">
        <v>8</v>
      </c>
      <c r="AV14" s="110">
        <v>6</v>
      </c>
      <c r="AW14" s="110">
        <v>4</v>
      </c>
      <c r="AX14" s="110">
        <v>5</v>
      </c>
      <c r="AY14" s="110">
        <v>9</v>
      </c>
      <c r="AZ14" s="595"/>
      <c r="BA14" s="605">
        <v>25.02</v>
      </c>
      <c r="BB14" s="112">
        <v>57.51</v>
      </c>
      <c r="BC14" s="112">
        <v>7.19</v>
      </c>
      <c r="BD14" s="112">
        <v>5.65</v>
      </c>
      <c r="BE14" s="278">
        <v>0.01</v>
      </c>
      <c r="BF14" s="278">
        <v>4.62</v>
      </c>
      <c r="BG14" s="113"/>
      <c r="BH14" s="606">
        <v>4.5999999999999996</v>
      </c>
      <c r="BI14" s="112" t="s">
        <v>430</v>
      </c>
      <c r="BJ14" s="112" t="s">
        <v>430</v>
      </c>
      <c r="BK14" s="112">
        <v>70.349999999999994</v>
      </c>
      <c r="BL14" s="112" t="s">
        <v>430</v>
      </c>
      <c r="BM14" s="278">
        <v>25.02</v>
      </c>
      <c r="BN14" s="607" t="s">
        <v>430</v>
      </c>
      <c r="BO14" s="607" t="s">
        <v>430</v>
      </c>
      <c r="BP14" s="607" t="s">
        <v>430</v>
      </c>
      <c r="BQ14" s="607">
        <v>0.01</v>
      </c>
      <c r="BR14" s="147"/>
      <c r="BS14" s="109">
        <v>5.25031660894994</v>
      </c>
      <c r="BT14" s="119">
        <v>13.5758392972848</v>
      </c>
      <c r="BU14" s="139"/>
      <c r="BV14" s="113" t="s">
        <v>555</v>
      </c>
    </row>
    <row r="15" spans="1:74" s="107" customFormat="1" x14ac:dyDescent="0.25">
      <c r="A15" s="108" t="s">
        <v>7771</v>
      </c>
      <c r="B15" s="113"/>
      <c r="C15" s="734">
        <v>41275</v>
      </c>
      <c r="D15" s="109"/>
      <c r="E15" s="110">
        <v>5822.54</v>
      </c>
      <c r="F15" s="109"/>
      <c r="G15" s="111">
        <v>55.177799999999998</v>
      </c>
      <c r="H15" s="113"/>
      <c r="I15" s="112">
        <v>3.29</v>
      </c>
      <c r="J15" s="112">
        <v>7.77</v>
      </c>
      <c r="K15" s="112">
        <v>2.5299999999999998</v>
      </c>
      <c r="L15" s="112">
        <v>2.69</v>
      </c>
      <c r="M15" s="260"/>
      <c r="N15" s="114">
        <v>-61.349899999999998</v>
      </c>
      <c r="O15" s="112">
        <v>-24.426300000000001</v>
      </c>
      <c r="P15" s="112">
        <v>-11.174200000000001</v>
      </c>
      <c r="Q15" s="112">
        <v>-1.7943</v>
      </c>
      <c r="R15" s="112">
        <v>4.8251999999999997</v>
      </c>
      <c r="S15" s="112">
        <v>10.760199999999999</v>
      </c>
      <c r="T15" s="112">
        <v>6.0209999999999999</v>
      </c>
      <c r="U15" s="119">
        <v>5.3811999999999998</v>
      </c>
      <c r="V15" s="112">
        <v>6.1162999999999998</v>
      </c>
      <c r="W15" s="112">
        <v>7.5351999999999997</v>
      </c>
      <c r="X15" s="112">
        <v>7.7808999999999999</v>
      </c>
      <c r="Y15" s="278">
        <v>6.9058999999999999</v>
      </c>
      <c r="Z15" s="112">
        <v>7.5960999999999999</v>
      </c>
      <c r="AA15" s="112">
        <v>3.5087999999999999</v>
      </c>
      <c r="AB15" s="112">
        <v>7.8312999999999997</v>
      </c>
      <c r="AC15" s="112">
        <v>5.7092000000000001</v>
      </c>
      <c r="AD15" s="112">
        <v>6.1383999999999999</v>
      </c>
      <c r="AE15" s="112">
        <v>3.0314000000000001</v>
      </c>
      <c r="AF15" s="112">
        <v>8.4687999999999999</v>
      </c>
      <c r="AG15" s="555"/>
      <c r="AH15" s="110">
        <v>10</v>
      </c>
      <c r="AI15" s="110">
        <v>6</v>
      </c>
      <c r="AJ15" s="110">
        <v>6</v>
      </c>
      <c r="AK15" s="110">
        <v>6</v>
      </c>
      <c r="AL15" s="110">
        <v>8</v>
      </c>
      <c r="AM15" s="110">
        <v>1</v>
      </c>
      <c r="AN15" s="110">
        <v>4</v>
      </c>
      <c r="AO15" s="562">
        <v>4</v>
      </c>
      <c r="AP15" s="110">
        <v>4</v>
      </c>
      <c r="AQ15" s="110">
        <v>5</v>
      </c>
      <c r="AR15" s="110">
        <v>5</v>
      </c>
      <c r="AS15" s="110">
        <v>3</v>
      </c>
      <c r="AT15" s="110">
        <v>2</v>
      </c>
      <c r="AU15" s="110">
        <v>7</v>
      </c>
      <c r="AV15" s="110">
        <v>4</v>
      </c>
      <c r="AW15" s="110">
        <v>5</v>
      </c>
      <c r="AX15" s="110">
        <v>4</v>
      </c>
      <c r="AY15" s="110">
        <v>7</v>
      </c>
      <c r="AZ15" s="595"/>
      <c r="BA15" s="605">
        <v>12.93</v>
      </c>
      <c r="BB15" s="112">
        <v>67.8</v>
      </c>
      <c r="BC15" s="112">
        <v>10.72</v>
      </c>
      <c r="BD15" s="112">
        <v>8.6199999999999992</v>
      </c>
      <c r="BE15" s="278" t="s">
        <v>430</v>
      </c>
      <c r="BF15" s="278">
        <v>-7.0000000000000007E-2</v>
      </c>
      <c r="BG15" s="113"/>
      <c r="BH15" s="606">
        <v>-7.0000000000000007E-2</v>
      </c>
      <c r="BI15" s="112" t="s">
        <v>430</v>
      </c>
      <c r="BJ15" s="112" t="s">
        <v>430</v>
      </c>
      <c r="BK15" s="112">
        <v>87.14</v>
      </c>
      <c r="BL15" s="112" t="s">
        <v>430</v>
      </c>
      <c r="BM15" s="278">
        <v>12.93</v>
      </c>
      <c r="BN15" s="607" t="s">
        <v>430</v>
      </c>
      <c r="BO15" s="607" t="s">
        <v>430</v>
      </c>
      <c r="BP15" s="607" t="s">
        <v>430</v>
      </c>
      <c r="BQ15" s="607" t="s">
        <v>430</v>
      </c>
      <c r="BR15" s="147"/>
      <c r="BS15" s="109">
        <v>8.5571197317114205</v>
      </c>
      <c r="BT15" s="119">
        <v>8.6632667117326498</v>
      </c>
      <c r="BU15" s="139"/>
      <c r="BV15" s="113" t="s">
        <v>555</v>
      </c>
    </row>
    <row r="16" spans="1:74" s="107" customFormat="1" x14ac:dyDescent="0.25">
      <c r="A16" s="108" t="s">
        <v>7772</v>
      </c>
      <c r="B16" s="113"/>
      <c r="C16" s="734">
        <v>41275</v>
      </c>
      <c r="D16" s="109"/>
      <c r="E16" s="110">
        <v>4191.42</v>
      </c>
      <c r="F16" s="109"/>
      <c r="G16" s="111">
        <v>29.932600000000001</v>
      </c>
      <c r="H16" s="113"/>
      <c r="I16" s="112">
        <v>3.17</v>
      </c>
      <c r="J16" s="112">
        <v>7.33</v>
      </c>
      <c r="K16" s="112">
        <v>2.5499999999999998</v>
      </c>
      <c r="L16" s="112">
        <v>2.68</v>
      </c>
      <c r="M16" s="260"/>
      <c r="N16" s="114">
        <v>-52.602400000000003</v>
      </c>
      <c r="O16" s="112">
        <v>-21.464300000000001</v>
      </c>
      <c r="P16" s="112">
        <v>-10.9169</v>
      </c>
      <c r="Q16" s="112">
        <v>-1.8278000000000001</v>
      </c>
      <c r="R16" s="112">
        <v>5.0922999999999998</v>
      </c>
      <c r="S16" s="112">
        <v>10.3218</v>
      </c>
      <c r="T16" s="112">
        <v>5.7568999999999999</v>
      </c>
      <c r="U16" s="119">
        <v>5.1047000000000002</v>
      </c>
      <c r="V16" s="112">
        <v>5.6215000000000002</v>
      </c>
      <c r="W16" s="112">
        <v>7.2168999999999999</v>
      </c>
      <c r="X16" s="112">
        <v>7.4463999999999997</v>
      </c>
      <c r="Y16" s="278">
        <v>6.1826999999999996</v>
      </c>
      <c r="Z16" s="112">
        <v>6.9993999999999996</v>
      </c>
      <c r="AA16" s="112">
        <v>3.7012</v>
      </c>
      <c r="AB16" s="112">
        <v>7.6718999999999999</v>
      </c>
      <c r="AC16" s="112">
        <v>5.4884000000000004</v>
      </c>
      <c r="AD16" s="112">
        <v>5.5682</v>
      </c>
      <c r="AE16" s="112">
        <v>3.3717999999999999</v>
      </c>
      <c r="AF16" s="112">
        <v>7.6074000000000002</v>
      </c>
      <c r="AG16" s="555"/>
      <c r="AH16" s="110">
        <v>6</v>
      </c>
      <c r="AI16" s="110">
        <v>3</v>
      </c>
      <c r="AJ16" s="110">
        <v>5</v>
      </c>
      <c r="AK16" s="110">
        <v>7</v>
      </c>
      <c r="AL16" s="110">
        <v>5</v>
      </c>
      <c r="AM16" s="110">
        <v>6</v>
      </c>
      <c r="AN16" s="110">
        <v>9</v>
      </c>
      <c r="AO16" s="562">
        <v>10</v>
      </c>
      <c r="AP16" s="110">
        <v>9</v>
      </c>
      <c r="AQ16" s="110">
        <v>9</v>
      </c>
      <c r="AR16" s="110">
        <v>11</v>
      </c>
      <c r="AS16" s="110">
        <v>13</v>
      </c>
      <c r="AT16" s="110">
        <v>10</v>
      </c>
      <c r="AU16" s="110">
        <v>5</v>
      </c>
      <c r="AV16" s="110">
        <v>9</v>
      </c>
      <c r="AW16" s="110">
        <v>10</v>
      </c>
      <c r="AX16" s="110">
        <v>11</v>
      </c>
      <c r="AY16" s="110">
        <v>6</v>
      </c>
      <c r="AZ16" s="595"/>
      <c r="BA16" s="605">
        <v>19.899999999999999</v>
      </c>
      <c r="BB16" s="112">
        <v>79.010000000000005</v>
      </c>
      <c r="BC16" s="112" t="s">
        <v>430</v>
      </c>
      <c r="BD16" s="112" t="s">
        <v>430</v>
      </c>
      <c r="BE16" s="278">
        <v>-0.02</v>
      </c>
      <c r="BF16" s="278">
        <v>1.1100000000000001</v>
      </c>
      <c r="BG16" s="113"/>
      <c r="BH16" s="606">
        <v>1.1100000000000001</v>
      </c>
      <c r="BI16" s="112">
        <v>12.07</v>
      </c>
      <c r="BJ16" s="112" t="s">
        <v>430</v>
      </c>
      <c r="BK16" s="112">
        <v>66.95</v>
      </c>
      <c r="BL16" s="112" t="s">
        <v>430</v>
      </c>
      <c r="BM16" s="278">
        <v>19.899999999999999</v>
      </c>
      <c r="BN16" s="607" t="s">
        <v>430</v>
      </c>
      <c r="BO16" s="607" t="s">
        <v>430</v>
      </c>
      <c r="BP16" s="607" t="s">
        <v>430</v>
      </c>
      <c r="BQ16" s="607">
        <v>-0.02</v>
      </c>
      <c r="BR16" s="147"/>
      <c r="BS16" s="109">
        <v>0.87404054043701995</v>
      </c>
      <c r="BT16" s="119">
        <v>12.3548779661774</v>
      </c>
      <c r="BU16" s="139"/>
      <c r="BV16" s="113" t="s">
        <v>555</v>
      </c>
    </row>
    <row r="17" spans="1:74" s="107" customFormat="1" x14ac:dyDescent="0.25">
      <c r="A17" s="108" t="s">
        <v>7773</v>
      </c>
      <c r="B17" s="113"/>
      <c r="C17" s="734">
        <v>41275</v>
      </c>
      <c r="D17" s="109"/>
      <c r="E17" s="110">
        <v>3550.36</v>
      </c>
      <c r="F17" s="109"/>
      <c r="G17" s="111">
        <v>53.937899999999999</v>
      </c>
      <c r="H17" s="113"/>
      <c r="I17" s="112">
        <v>3.11</v>
      </c>
      <c r="J17" s="112">
        <v>7.41</v>
      </c>
      <c r="K17" s="112">
        <v>2.63</v>
      </c>
      <c r="L17" s="112">
        <v>2.77</v>
      </c>
      <c r="M17" s="260"/>
      <c r="N17" s="114">
        <v>-59.655299999999997</v>
      </c>
      <c r="O17" s="112">
        <v>-27.636800000000001</v>
      </c>
      <c r="P17" s="112">
        <v>-14.7201</v>
      </c>
      <c r="Q17" s="112">
        <v>-4.5548999999999999</v>
      </c>
      <c r="R17" s="112">
        <v>4.149</v>
      </c>
      <c r="S17" s="112">
        <v>10.605399999999999</v>
      </c>
      <c r="T17" s="112">
        <v>5.6205999999999996</v>
      </c>
      <c r="U17" s="119">
        <v>5.0056000000000003</v>
      </c>
      <c r="V17" s="112">
        <v>5.5130999999999997</v>
      </c>
      <c r="W17" s="112">
        <v>7.1227</v>
      </c>
      <c r="X17" s="112">
        <v>7.3891</v>
      </c>
      <c r="Y17" s="278">
        <v>6.2721</v>
      </c>
      <c r="Z17" s="112">
        <v>7.0327999999999999</v>
      </c>
      <c r="AA17" s="112">
        <v>2.8668999999999998</v>
      </c>
      <c r="AB17" s="112">
        <v>7.7961999999999998</v>
      </c>
      <c r="AC17" s="112">
        <v>5.4249999999999998</v>
      </c>
      <c r="AD17" s="112">
        <v>5.5716000000000001</v>
      </c>
      <c r="AE17" s="112">
        <v>2.3138999999999998</v>
      </c>
      <c r="AF17" s="112">
        <v>7.7138</v>
      </c>
      <c r="AG17" s="555"/>
      <c r="AH17" s="110">
        <v>9</v>
      </c>
      <c r="AI17" s="110">
        <v>13</v>
      </c>
      <c r="AJ17" s="110">
        <v>12</v>
      </c>
      <c r="AK17" s="110">
        <v>13</v>
      </c>
      <c r="AL17" s="110">
        <v>11</v>
      </c>
      <c r="AM17" s="110">
        <v>3</v>
      </c>
      <c r="AN17" s="110">
        <v>11</v>
      </c>
      <c r="AO17" s="562">
        <v>11</v>
      </c>
      <c r="AP17" s="110">
        <v>13</v>
      </c>
      <c r="AQ17" s="110">
        <v>12</v>
      </c>
      <c r="AR17" s="110">
        <v>12</v>
      </c>
      <c r="AS17" s="110">
        <v>11</v>
      </c>
      <c r="AT17" s="110">
        <v>9</v>
      </c>
      <c r="AU17" s="110">
        <v>12</v>
      </c>
      <c r="AV17" s="110">
        <v>5</v>
      </c>
      <c r="AW17" s="110">
        <v>11</v>
      </c>
      <c r="AX17" s="110">
        <v>10</v>
      </c>
      <c r="AY17" s="110">
        <v>11</v>
      </c>
      <c r="AZ17" s="595"/>
      <c r="BA17" s="605">
        <v>29.03</v>
      </c>
      <c r="BB17" s="112">
        <v>61.86</v>
      </c>
      <c r="BC17" s="112">
        <v>8.8800000000000008</v>
      </c>
      <c r="BD17" s="112" t="s">
        <v>430</v>
      </c>
      <c r="BE17" s="278" t="s">
        <v>430</v>
      </c>
      <c r="BF17" s="278">
        <v>0.24</v>
      </c>
      <c r="BG17" s="113"/>
      <c r="BH17" s="606">
        <v>0.24</v>
      </c>
      <c r="BI17" s="112" t="s">
        <v>430</v>
      </c>
      <c r="BJ17" s="112" t="s">
        <v>430</v>
      </c>
      <c r="BK17" s="112">
        <v>70.739999999999995</v>
      </c>
      <c r="BL17" s="112" t="s">
        <v>430</v>
      </c>
      <c r="BM17" s="278">
        <v>29.03</v>
      </c>
      <c r="BN17" s="607" t="s">
        <v>430</v>
      </c>
      <c r="BO17" s="607" t="s">
        <v>430</v>
      </c>
      <c r="BP17" s="607" t="s">
        <v>430</v>
      </c>
      <c r="BQ17" s="607" t="s">
        <v>430</v>
      </c>
      <c r="BR17" s="147"/>
      <c r="BS17" s="109">
        <v>8.4605139033842107</v>
      </c>
      <c r="BT17" s="119">
        <v>10.279327984111699</v>
      </c>
      <c r="BU17" s="139"/>
      <c r="BV17" s="113" t="s">
        <v>555</v>
      </c>
    </row>
    <row r="18" spans="1:74" s="107" customFormat="1" x14ac:dyDescent="0.25">
      <c r="A18" s="108" t="s">
        <v>7774</v>
      </c>
      <c r="B18" s="113"/>
      <c r="C18" s="734">
        <v>41275</v>
      </c>
      <c r="D18" s="109"/>
      <c r="E18" s="110">
        <v>2956.71</v>
      </c>
      <c r="F18" s="109"/>
      <c r="G18" s="111">
        <v>56.400399999999998</v>
      </c>
      <c r="H18" s="113"/>
      <c r="I18" s="112">
        <v>2.4500000000000002</v>
      </c>
      <c r="J18" s="112">
        <v>7.41</v>
      </c>
      <c r="K18" s="112">
        <v>2</v>
      </c>
      <c r="L18" s="112">
        <v>2.11</v>
      </c>
      <c r="M18" s="260"/>
      <c r="N18" s="114">
        <v>-46.923299999999998</v>
      </c>
      <c r="O18" s="112">
        <v>-16.200500000000002</v>
      </c>
      <c r="P18" s="112">
        <v>-8.1415000000000006</v>
      </c>
      <c r="Q18" s="112">
        <v>-0.74860000000000004</v>
      </c>
      <c r="R18" s="112">
        <v>5.3601999999999999</v>
      </c>
      <c r="S18" s="112">
        <v>9.3803000000000001</v>
      </c>
      <c r="T18" s="112">
        <v>5.7885999999999997</v>
      </c>
      <c r="U18" s="119">
        <v>5.1318000000000001</v>
      </c>
      <c r="V18" s="112">
        <v>5.5448000000000004</v>
      </c>
      <c r="W18" s="112">
        <v>6.9946999999999999</v>
      </c>
      <c r="X18" s="112">
        <v>7.3540000000000001</v>
      </c>
      <c r="Y18" s="278">
        <v>6.3507999999999996</v>
      </c>
      <c r="Z18" s="112">
        <v>6.5255999999999998</v>
      </c>
      <c r="AA18" s="112">
        <v>4.3662000000000001</v>
      </c>
      <c r="AB18" s="112">
        <v>7.7652999999999999</v>
      </c>
      <c r="AC18" s="112">
        <v>5.5968999999999998</v>
      </c>
      <c r="AD18" s="112">
        <v>5.6044999999999998</v>
      </c>
      <c r="AE18" s="112">
        <v>4.3170000000000002</v>
      </c>
      <c r="AF18" s="112">
        <v>7.4518000000000004</v>
      </c>
      <c r="AG18" s="555"/>
      <c r="AH18" s="110">
        <v>1</v>
      </c>
      <c r="AI18" s="110">
        <v>1</v>
      </c>
      <c r="AJ18" s="110">
        <v>1</v>
      </c>
      <c r="AK18" s="110">
        <v>5</v>
      </c>
      <c r="AL18" s="110">
        <v>2</v>
      </c>
      <c r="AM18" s="110">
        <v>13</v>
      </c>
      <c r="AN18" s="110">
        <v>8</v>
      </c>
      <c r="AO18" s="562">
        <v>9</v>
      </c>
      <c r="AP18" s="110">
        <v>11</v>
      </c>
      <c r="AQ18" s="110">
        <v>13</v>
      </c>
      <c r="AR18" s="110">
        <v>13</v>
      </c>
      <c r="AS18" s="110">
        <v>10</v>
      </c>
      <c r="AT18" s="110">
        <v>12</v>
      </c>
      <c r="AU18" s="110">
        <v>1</v>
      </c>
      <c r="AV18" s="110">
        <v>8</v>
      </c>
      <c r="AW18" s="110">
        <v>8</v>
      </c>
      <c r="AX18" s="110">
        <v>9</v>
      </c>
      <c r="AY18" s="110">
        <v>3</v>
      </c>
      <c r="AZ18" s="595"/>
      <c r="BA18" s="605">
        <v>13.5</v>
      </c>
      <c r="BB18" s="112">
        <v>82.74</v>
      </c>
      <c r="BC18" s="112" t="s">
        <v>430</v>
      </c>
      <c r="BD18" s="112" t="s">
        <v>430</v>
      </c>
      <c r="BE18" s="278" t="s">
        <v>430</v>
      </c>
      <c r="BF18" s="278">
        <v>3.76</v>
      </c>
      <c r="BG18" s="113"/>
      <c r="BH18" s="606">
        <v>3.76</v>
      </c>
      <c r="BI18" s="112">
        <v>6.53</v>
      </c>
      <c r="BJ18" s="112" t="s">
        <v>430</v>
      </c>
      <c r="BK18" s="112">
        <v>75.98</v>
      </c>
      <c r="BL18" s="112" t="s">
        <v>430</v>
      </c>
      <c r="BM18" s="278">
        <v>13.5</v>
      </c>
      <c r="BN18" s="607" t="s">
        <v>430</v>
      </c>
      <c r="BO18" s="607" t="s">
        <v>430</v>
      </c>
      <c r="BP18" s="607">
        <v>0.22</v>
      </c>
      <c r="BQ18" s="607" t="s">
        <v>430</v>
      </c>
      <c r="BR18" s="147"/>
      <c r="BS18" s="109">
        <v>4.2024477591595097</v>
      </c>
      <c r="BT18" s="119">
        <v>5.0964513289807103</v>
      </c>
      <c r="BU18" s="139"/>
      <c r="BV18" s="113" t="s">
        <v>555</v>
      </c>
    </row>
    <row r="19" spans="1:74" s="107" customFormat="1" x14ac:dyDescent="0.25">
      <c r="A19" s="108" t="s">
        <v>7775</v>
      </c>
      <c r="B19" s="113"/>
      <c r="C19" s="734">
        <v>41275</v>
      </c>
      <c r="D19" s="109"/>
      <c r="E19" s="110">
        <v>2020.33</v>
      </c>
      <c r="F19" s="109"/>
      <c r="G19" s="111">
        <v>36.0167</v>
      </c>
      <c r="H19" s="113"/>
      <c r="I19" s="112">
        <v>2.92</v>
      </c>
      <c r="J19" s="112">
        <v>7.5</v>
      </c>
      <c r="K19" s="112">
        <v>2.25</v>
      </c>
      <c r="L19" s="112">
        <v>2.39</v>
      </c>
      <c r="M19" s="260"/>
      <c r="N19" s="114">
        <v>-48.983600000000003</v>
      </c>
      <c r="O19" s="112">
        <v>-21.614899999999999</v>
      </c>
      <c r="P19" s="112">
        <v>-10.129</v>
      </c>
      <c r="Q19" s="112">
        <v>-1.9168000000000001</v>
      </c>
      <c r="R19" s="112">
        <v>5.0494000000000003</v>
      </c>
      <c r="S19" s="112">
        <v>9.8437999999999999</v>
      </c>
      <c r="T19" s="112">
        <v>5.8773999999999997</v>
      </c>
      <c r="U19" s="119">
        <v>5.2434000000000003</v>
      </c>
      <c r="V19" s="112">
        <v>5.6529999999999996</v>
      </c>
      <c r="W19" s="112">
        <v>7.1778000000000004</v>
      </c>
      <c r="X19" s="112">
        <v>7.53</v>
      </c>
      <c r="Y19" s="278">
        <v>7.5796999999999999</v>
      </c>
      <c r="Z19" s="112">
        <v>6.4541000000000004</v>
      </c>
      <c r="AA19" s="112">
        <v>4.0285000000000002</v>
      </c>
      <c r="AB19" s="112">
        <v>7.7821999999999996</v>
      </c>
      <c r="AC19" s="112">
        <v>5.5983999999999998</v>
      </c>
      <c r="AD19" s="112">
        <v>5.6513999999999998</v>
      </c>
      <c r="AE19" s="112">
        <v>2.9742000000000002</v>
      </c>
      <c r="AF19" s="112">
        <v>7.3787000000000003</v>
      </c>
      <c r="AG19" s="555"/>
      <c r="AH19" s="110">
        <v>3</v>
      </c>
      <c r="AI19" s="110">
        <v>4</v>
      </c>
      <c r="AJ19" s="110">
        <v>4</v>
      </c>
      <c r="AK19" s="110">
        <v>8</v>
      </c>
      <c r="AL19" s="110">
        <v>6</v>
      </c>
      <c r="AM19" s="110">
        <v>10</v>
      </c>
      <c r="AN19" s="110">
        <v>6</v>
      </c>
      <c r="AO19" s="562">
        <v>7</v>
      </c>
      <c r="AP19" s="110">
        <v>8</v>
      </c>
      <c r="AQ19" s="110">
        <v>10</v>
      </c>
      <c r="AR19" s="110">
        <v>8</v>
      </c>
      <c r="AS19" s="110">
        <v>1</v>
      </c>
      <c r="AT19" s="110">
        <v>13</v>
      </c>
      <c r="AU19" s="110">
        <v>3</v>
      </c>
      <c r="AV19" s="110">
        <v>7</v>
      </c>
      <c r="AW19" s="110">
        <v>7</v>
      </c>
      <c r="AX19" s="110">
        <v>8</v>
      </c>
      <c r="AY19" s="110">
        <v>8</v>
      </c>
      <c r="AZ19" s="595"/>
      <c r="BA19" s="605">
        <v>12.61</v>
      </c>
      <c r="BB19" s="112">
        <v>67.63</v>
      </c>
      <c r="BC19" s="112">
        <v>9.52</v>
      </c>
      <c r="BD19" s="112">
        <v>4.4000000000000004</v>
      </c>
      <c r="BE19" s="278" t="s">
        <v>430</v>
      </c>
      <c r="BF19" s="278">
        <v>5.84</v>
      </c>
      <c r="BG19" s="113"/>
      <c r="BH19" s="606">
        <v>5.84</v>
      </c>
      <c r="BI19" s="112">
        <v>4.79</v>
      </c>
      <c r="BJ19" s="112" t="s">
        <v>430</v>
      </c>
      <c r="BK19" s="112">
        <v>76.760000000000005</v>
      </c>
      <c r="BL19" s="112" t="s">
        <v>430</v>
      </c>
      <c r="BM19" s="278">
        <v>12.61</v>
      </c>
      <c r="BN19" s="607" t="s">
        <v>430</v>
      </c>
      <c r="BO19" s="607" t="s">
        <v>430</v>
      </c>
      <c r="BP19" s="607" t="s">
        <v>430</v>
      </c>
      <c r="BQ19" s="607" t="s">
        <v>430</v>
      </c>
      <c r="BR19" s="147"/>
      <c r="BS19" s="109">
        <v>6.1975054724790004</v>
      </c>
      <c r="BT19" s="119">
        <v>6.1021684424408704</v>
      </c>
      <c r="BU19" s="139"/>
      <c r="BV19" s="113" t="s">
        <v>555</v>
      </c>
    </row>
    <row r="20" spans="1:74" s="107" customFormat="1" x14ac:dyDescent="0.25">
      <c r="A20" s="108" t="s">
        <v>7776</v>
      </c>
      <c r="B20" s="113"/>
      <c r="C20" s="734">
        <v>41275</v>
      </c>
      <c r="D20" s="109"/>
      <c r="E20" s="110">
        <v>755.86</v>
      </c>
      <c r="F20" s="109"/>
      <c r="G20" s="111">
        <v>4196.6172999999999</v>
      </c>
      <c r="H20" s="113"/>
      <c r="I20" s="112">
        <v>3.29</v>
      </c>
      <c r="J20" s="112">
        <v>7.09</v>
      </c>
      <c r="K20" s="112">
        <v>2.64</v>
      </c>
      <c r="L20" s="112">
        <v>2.78</v>
      </c>
      <c r="M20" s="260"/>
      <c r="N20" s="114">
        <v>-65.106099999999998</v>
      </c>
      <c r="O20" s="112">
        <v>-27.633400000000002</v>
      </c>
      <c r="P20" s="112">
        <v>-15.375500000000001</v>
      </c>
      <c r="Q20" s="112">
        <v>-4.0572999999999997</v>
      </c>
      <c r="R20" s="112">
        <v>3.7574999999999998</v>
      </c>
      <c r="S20" s="112">
        <v>9.6655999999999995</v>
      </c>
      <c r="T20" s="112">
        <v>5.4813999999999998</v>
      </c>
      <c r="U20" s="119">
        <v>4.8966000000000003</v>
      </c>
      <c r="V20" s="112">
        <v>5.5361000000000002</v>
      </c>
      <c r="W20" s="112">
        <v>7.1680999999999999</v>
      </c>
      <c r="X20" s="112">
        <v>7.4630000000000001</v>
      </c>
      <c r="Y20" s="278">
        <v>6.2240000000000002</v>
      </c>
      <c r="Z20" s="112">
        <v>6.9459999999999997</v>
      </c>
      <c r="AA20" s="112">
        <v>2.6331000000000002</v>
      </c>
      <c r="AB20" s="112">
        <v>7.2331000000000003</v>
      </c>
      <c r="AC20" s="112">
        <v>5.2118000000000002</v>
      </c>
      <c r="AD20" s="112">
        <v>5.4622999999999999</v>
      </c>
      <c r="AE20" s="112">
        <v>1.5012000000000001</v>
      </c>
      <c r="AF20" s="112">
        <v>7.5129000000000001</v>
      </c>
      <c r="AG20" s="555"/>
      <c r="AH20" s="110">
        <v>13</v>
      </c>
      <c r="AI20" s="110">
        <v>12</v>
      </c>
      <c r="AJ20" s="110">
        <v>13</v>
      </c>
      <c r="AK20" s="110">
        <v>12</v>
      </c>
      <c r="AL20" s="110">
        <v>13</v>
      </c>
      <c r="AM20" s="110">
        <v>11</v>
      </c>
      <c r="AN20" s="110">
        <v>12</v>
      </c>
      <c r="AO20" s="562">
        <v>13</v>
      </c>
      <c r="AP20" s="110">
        <v>12</v>
      </c>
      <c r="AQ20" s="110">
        <v>11</v>
      </c>
      <c r="AR20" s="110">
        <v>9</v>
      </c>
      <c r="AS20" s="110">
        <v>12</v>
      </c>
      <c r="AT20" s="110">
        <v>11</v>
      </c>
      <c r="AU20" s="110">
        <v>13</v>
      </c>
      <c r="AV20" s="110">
        <v>12</v>
      </c>
      <c r="AW20" s="110">
        <v>13</v>
      </c>
      <c r="AX20" s="110">
        <v>13</v>
      </c>
      <c r="AY20" s="110">
        <v>13</v>
      </c>
      <c r="AZ20" s="595"/>
      <c r="BA20" s="605">
        <v>16.32</v>
      </c>
      <c r="BB20" s="112">
        <v>66.989999999999995</v>
      </c>
      <c r="BC20" s="112">
        <v>7.07</v>
      </c>
      <c r="BD20" s="112">
        <v>4.38</v>
      </c>
      <c r="BE20" s="278" t="s">
        <v>430</v>
      </c>
      <c r="BF20" s="278">
        <v>5.23</v>
      </c>
      <c r="BG20" s="113"/>
      <c r="BH20" s="606">
        <v>5.23</v>
      </c>
      <c r="BI20" s="112" t="s">
        <v>430</v>
      </c>
      <c r="BJ20" s="112" t="s">
        <v>430</v>
      </c>
      <c r="BK20" s="112">
        <v>78.45</v>
      </c>
      <c r="BL20" s="112" t="s">
        <v>430</v>
      </c>
      <c r="BM20" s="278">
        <v>16.32</v>
      </c>
      <c r="BN20" s="607" t="s">
        <v>430</v>
      </c>
      <c r="BO20" s="607" t="s">
        <v>430</v>
      </c>
      <c r="BP20" s="607" t="s">
        <v>430</v>
      </c>
      <c r="BQ20" s="607" t="s">
        <v>430</v>
      </c>
      <c r="BR20" s="147"/>
      <c r="BS20" s="109">
        <v>7.0461436085907696</v>
      </c>
      <c r="BT20" s="119">
        <v>11.7642575476471</v>
      </c>
      <c r="BU20" s="139"/>
      <c r="BV20" s="113" t="s">
        <v>555</v>
      </c>
    </row>
    <row r="21" spans="1:74" x14ac:dyDescent="0.25">
      <c r="A21" s="318" t="s">
        <v>93</v>
      </c>
      <c r="B21" s="66"/>
      <c r="C21" s="720"/>
      <c r="D21" s="43"/>
      <c r="E21" s="51"/>
      <c r="F21" s="43"/>
      <c r="G21" s="55"/>
      <c r="H21" s="66"/>
      <c r="I21" s="59"/>
      <c r="J21" s="59"/>
      <c r="K21" s="59"/>
      <c r="L21" s="59"/>
      <c r="M21" s="258"/>
      <c r="N21" s="70">
        <v>-56.073500000000003</v>
      </c>
      <c r="O21" s="59">
        <v>-24.061399999999999</v>
      </c>
      <c r="P21" s="59">
        <v>-11.6707</v>
      </c>
      <c r="Q21" s="59">
        <v>-1.8315999999999999</v>
      </c>
      <c r="R21" s="59">
        <v>4.8383000000000003</v>
      </c>
      <c r="S21" s="59">
        <v>10.190099999999999</v>
      </c>
      <c r="T21" s="59">
        <v>5.9680999999999997</v>
      </c>
      <c r="U21" s="88">
        <v>5.3423999999999996</v>
      </c>
      <c r="V21" s="59">
        <v>5.8688000000000002</v>
      </c>
      <c r="W21" s="59">
        <v>7.3643000000000001</v>
      </c>
      <c r="X21" s="59">
        <v>7.6271000000000004</v>
      </c>
      <c r="Y21" s="276">
        <v>6.6501999999999999</v>
      </c>
      <c r="Z21" s="59">
        <v>7.1916000000000002</v>
      </c>
      <c r="AA21" s="59">
        <v>3.5215999999999998</v>
      </c>
      <c r="AB21" s="59">
        <v>7.7790999999999997</v>
      </c>
      <c r="AC21" s="59">
        <v>5.7117000000000004</v>
      </c>
      <c r="AD21" s="59">
        <v>5.8707000000000003</v>
      </c>
      <c r="AE21" s="59">
        <v>3.2248000000000001</v>
      </c>
      <c r="AF21" s="59">
        <v>7.8532000000000002</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67"/>
      <c r="C22" s="721"/>
      <c r="D22" s="44"/>
      <c r="E22" s="52"/>
      <c r="F22" s="44"/>
      <c r="G22" s="56"/>
      <c r="H22" s="67"/>
      <c r="I22" s="60"/>
      <c r="J22" s="60"/>
      <c r="K22" s="60"/>
      <c r="L22" s="60"/>
      <c r="M22" s="259"/>
      <c r="N22" s="71">
        <v>-46.923299999999998</v>
      </c>
      <c r="O22" s="60">
        <v>-16.200500000000002</v>
      </c>
      <c r="P22" s="60">
        <v>-8.1415000000000006</v>
      </c>
      <c r="Q22" s="60">
        <v>0.44269999999999998</v>
      </c>
      <c r="R22" s="60">
        <v>6.1086999999999998</v>
      </c>
      <c r="S22" s="60">
        <v>10.760199999999999</v>
      </c>
      <c r="T22" s="60">
        <v>7.1582999999999997</v>
      </c>
      <c r="U22" s="89">
        <v>6.2385000000000002</v>
      </c>
      <c r="V22" s="60">
        <v>6.5545</v>
      </c>
      <c r="W22" s="60">
        <v>7.7605000000000004</v>
      </c>
      <c r="X22" s="60">
        <v>7.9715999999999996</v>
      </c>
      <c r="Y22" s="277">
        <v>7.5796999999999999</v>
      </c>
      <c r="Z22" s="60">
        <v>7.8678999999999997</v>
      </c>
      <c r="AA22" s="60">
        <v>4.3662000000000001</v>
      </c>
      <c r="AB22" s="60">
        <v>8.7697000000000003</v>
      </c>
      <c r="AC22" s="60">
        <v>6.7070999999999996</v>
      </c>
      <c r="AD22" s="60">
        <v>6.5778999999999996</v>
      </c>
      <c r="AE22" s="60">
        <v>5.0076000000000001</v>
      </c>
      <c r="AF22" s="60">
        <v>8.4687999999999999</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67"/>
      <c r="C23" s="721"/>
      <c r="D23" s="44"/>
      <c r="E23" s="52"/>
      <c r="F23" s="44"/>
      <c r="G23" s="56"/>
      <c r="H23" s="67"/>
      <c r="I23" s="60"/>
      <c r="J23" s="60"/>
      <c r="K23" s="60"/>
      <c r="L23" s="60"/>
      <c r="M23" s="259"/>
      <c r="N23" s="71">
        <v>-65.106099999999998</v>
      </c>
      <c r="O23" s="60">
        <v>-27.636800000000001</v>
      </c>
      <c r="P23" s="60">
        <v>-15.375500000000001</v>
      </c>
      <c r="Q23" s="60">
        <v>-4.5548999999999999</v>
      </c>
      <c r="R23" s="60">
        <v>3.7574999999999998</v>
      </c>
      <c r="S23" s="60">
        <v>9.3803000000000001</v>
      </c>
      <c r="T23" s="60">
        <v>5.4040999999999997</v>
      </c>
      <c r="U23" s="89">
        <v>4.8966000000000003</v>
      </c>
      <c r="V23" s="60">
        <v>5.5130999999999997</v>
      </c>
      <c r="W23" s="60">
        <v>6.9946999999999999</v>
      </c>
      <c r="X23" s="60">
        <v>7.3540000000000001</v>
      </c>
      <c r="Y23" s="277">
        <v>6.1826999999999996</v>
      </c>
      <c r="Z23" s="60">
        <v>6.4541000000000004</v>
      </c>
      <c r="AA23" s="60">
        <v>2.6331000000000002</v>
      </c>
      <c r="AB23" s="60">
        <v>7.1886999999999999</v>
      </c>
      <c r="AC23" s="60">
        <v>5.2118000000000002</v>
      </c>
      <c r="AD23" s="60">
        <v>5.4622999999999999</v>
      </c>
      <c r="AE23" s="60">
        <v>1.5012000000000001</v>
      </c>
      <c r="AF23" s="60">
        <v>7.3787000000000003</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68"/>
      <c r="C24" s="722"/>
      <c r="D24" s="45"/>
      <c r="E24" s="53"/>
      <c r="F24" s="45"/>
      <c r="G24" s="57"/>
      <c r="H24" s="68"/>
      <c r="I24" s="61"/>
      <c r="J24" s="61"/>
      <c r="K24" s="61"/>
      <c r="L24" s="61"/>
      <c r="M24" s="262"/>
      <c r="N24" s="72">
        <v>-58.700299999999999</v>
      </c>
      <c r="O24" s="61">
        <v>-24.892199999999999</v>
      </c>
      <c r="P24" s="61">
        <v>-11.2637</v>
      </c>
      <c r="Q24" s="61">
        <v>-1.8278000000000001</v>
      </c>
      <c r="R24" s="61">
        <v>5.0133999999999999</v>
      </c>
      <c r="S24" s="61">
        <v>10.199199999999999</v>
      </c>
      <c r="T24" s="61">
        <v>5.8411</v>
      </c>
      <c r="U24" s="90">
        <v>5.2434000000000003</v>
      </c>
      <c r="V24" s="61">
        <v>5.7382</v>
      </c>
      <c r="W24" s="61">
        <v>7.2445000000000004</v>
      </c>
      <c r="X24" s="61">
        <v>7.5861000000000001</v>
      </c>
      <c r="Y24" s="279">
        <v>6.5338000000000003</v>
      </c>
      <c r="Z24" s="61">
        <v>7.2045000000000003</v>
      </c>
      <c r="AA24" s="61">
        <v>3.5087999999999999</v>
      </c>
      <c r="AB24" s="61">
        <v>7.7821999999999996</v>
      </c>
      <c r="AC24" s="61">
        <v>5.5983999999999998</v>
      </c>
      <c r="AD24" s="61">
        <v>5.7266000000000004</v>
      </c>
      <c r="AE24" s="61">
        <v>3.0314000000000001</v>
      </c>
      <c r="AF24" s="61">
        <v>7.8015999999999996</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246</v>
      </c>
      <c r="B25" s="69"/>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336" customFormat="1" x14ac:dyDescent="0.25">
      <c r="A26" s="337" t="s">
        <v>7777</v>
      </c>
      <c r="B26" s="341"/>
      <c r="C26" s="718">
        <v>37189</v>
      </c>
      <c r="D26" s="665"/>
      <c r="E26" s="338">
        <v>19532.900000000001</v>
      </c>
      <c r="F26" s="665"/>
      <c r="G26" s="339">
        <v>64.364800000000002</v>
      </c>
      <c r="H26" s="341"/>
      <c r="I26" s="340">
        <v>4.51</v>
      </c>
      <c r="J26" s="340">
        <v>7.73</v>
      </c>
      <c r="K26" s="340">
        <v>2.76</v>
      </c>
      <c r="L26" s="340">
        <v>2.9</v>
      </c>
      <c r="M26" s="361"/>
      <c r="N26" s="342">
        <v>-51.248699999999999</v>
      </c>
      <c r="O26" s="340">
        <v>-24.203900000000001</v>
      </c>
      <c r="P26" s="340">
        <v>-10.292400000000001</v>
      </c>
      <c r="Q26" s="340">
        <v>-0.158</v>
      </c>
      <c r="R26" s="340">
        <v>5.5061999999999998</v>
      </c>
      <c r="S26" s="340">
        <v>9.9893000000000001</v>
      </c>
      <c r="T26" s="340">
        <v>6.1258999999999997</v>
      </c>
      <c r="U26" s="344">
        <v>5.3949999999999996</v>
      </c>
      <c r="V26" s="340">
        <v>5.9120999999999997</v>
      </c>
      <c r="W26" s="340">
        <v>7.1257999999999999</v>
      </c>
      <c r="X26" s="340">
        <v>7.3353999999999999</v>
      </c>
      <c r="Y26" s="666">
        <v>6.5514000000000001</v>
      </c>
      <c r="Z26" s="340">
        <v>7.0945999999999998</v>
      </c>
      <c r="AA26" s="340">
        <v>3.3559000000000001</v>
      </c>
      <c r="AB26" s="340">
        <v>7.7370999999999999</v>
      </c>
      <c r="AC26" s="340">
        <v>5.6496000000000004</v>
      </c>
      <c r="AD26" s="340">
        <v>5.9390000000000001</v>
      </c>
      <c r="AE26" s="340">
        <v>4.4055</v>
      </c>
      <c r="AF26" s="340">
        <v>7.7854000000000001</v>
      </c>
      <c r="AG26" s="568"/>
      <c r="AH26" s="338">
        <v>4</v>
      </c>
      <c r="AI26" s="338">
        <v>5</v>
      </c>
      <c r="AJ26" s="338">
        <v>3</v>
      </c>
      <c r="AK26" s="338">
        <v>2</v>
      </c>
      <c r="AL26" s="338">
        <v>1</v>
      </c>
      <c r="AM26" s="338">
        <v>5</v>
      </c>
      <c r="AN26" s="338">
        <v>2</v>
      </c>
      <c r="AO26" s="675">
        <v>2</v>
      </c>
      <c r="AP26" s="338">
        <v>1</v>
      </c>
      <c r="AQ26" s="338">
        <v>2</v>
      </c>
      <c r="AR26" s="338">
        <v>1</v>
      </c>
      <c r="AS26" s="338">
        <v>2</v>
      </c>
      <c r="AT26" s="338">
        <v>2</v>
      </c>
      <c r="AU26" s="338">
        <v>3</v>
      </c>
      <c r="AV26" s="338">
        <v>2</v>
      </c>
      <c r="AW26" s="338">
        <v>2</v>
      </c>
      <c r="AX26" s="338">
        <v>2</v>
      </c>
      <c r="AY26" s="338">
        <v>2</v>
      </c>
      <c r="AZ26" s="583"/>
      <c r="BA26" s="676">
        <v>17.3</v>
      </c>
      <c r="BB26" s="340">
        <v>57.81</v>
      </c>
      <c r="BC26" s="340">
        <v>13.51</v>
      </c>
      <c r="BD26" s="340">
        <v>7.06</v>
      </c>
      <c r="BE26" s="666">
        <v>6.96</v>
      </c>
      <c r="BF26" s="666">
        <v>4.33</v>
      </c>
      <c r="BG26" s="341"/>
      <c r="BH26" s="677">
        <v>4.33</v>
      </c>
      <c r="BI26" s="340">
        <v>0.38</v>
      </c>
      <c r="BJ26" s="340" t="s">
        <v>430</v>
      </c>
      <c r="BK26" s="340">
        <v>78</v>
      </c>
      <c r="BL26" s="340" t="s">
        <v>430</v>
      </c>
      <c r="BM26" s="666">
        <v>17.3</v>
      </c>
      <c r="BN26" s="678" t="s">
        <v>430</v>
      </c>
      <c r="BO26" s="678" t="s">
        <v>430</v>
      </c>
      <c r="BP26" s="678" t="s">
        <v>430</v>
      </c>
      <c r="BQ26" s="678">
        <v>6.96</v>
      </c>
      <c r="BR26" s="679"/>
      <c r="BS26" s="665">
        <v>8.0724332464381305</v>
      </c>
      <c r="BT26" s="344">
        <v>10.309811043081</v>
      </c>
      <c r="BU26" s="680"/>
      <c r="BV26" s="341" t="s">
        <v>555</v>
      </c>
    </row>
    <row r="27" spans="1:74" s="355" customFormat="1" x14ac:dyDescent="0.25">
      <c r="A27" s="345" t="s">
        <v>7778</v>
      </c>
      <c r="B27" s="349"/>
      <c r="C27" s="719">
        <v>40354</v>
      </c>
      <c r="D27" s="668"/>
      <c r="E27" s="346">
        <v>15406.8</v>
      </c>
      <c r="F27" s="668"/>
      <c r="G27" s="347">
        <v>34.133800000000001</v>
      </c>
      <c r="H27" s="349"/>
      <c r="I27" s="348">
        <v>3.38401</v>
      </c>
      <c r="J27" s="348">
        <v>7.5792999999999999</v>
      </c>
      <c r="K27" s="348">
        <v>2.4645800000000002</v>
      </c>
      <c r="L27" s="348">
        <v>2.6131000000000002</v>
      </c>
      <c r="M27" s="362"/>
      <c r="N27" s="350">
        <v>-59.144399999999997</v>
      </c>
      <c r="O27" s="348">
        <v>-25.787199999999999</v>
      </c>
      <c r="P27" s="348">
        <v>-12.8916</v>
      </c>
      <c r="Q27" s="348">
        <v>-2.7544</v>
      </c>
      <c r="R27" s="348">
        <v>4.0636000000000001</v>
      </c>
      <c r="S27" s="348">
        <v>9.8680000000000003</v>
      </c>
      <c r="T27" s="348">
        <v>5.5751999999999997</v>
      </c>
      <c r="U27" s="354">
        <v>5.0030000000000001</v>
      </c>
      <c r="V27" s="348">
        <v>5.5669000000000004</v>
      </c>
      <c r="W27" s="348">
        <v>7.0133999999999999</v>
      </c>
      <c r="X27" s="348">
        <v>7.3266</v>
      </c>
      <c r="Y27" s="363">
        <v>6.2725999999999997</v>
      </c>
      <c r="Z27" s="348">
        <v>7.1138000000000003</v>
      </c>
      <c r="AA27" s="348">
        <v>2.7698999999999998</v>
      </c>
      <c r="AB27" s="348">
        <v>7.1302000000000003</v>
      </c>
      <c r="AC27" s="348">
        <v>5.3246000000000002</v>
      </c>
      <c r="AD27" s="348">
        <v>5.569</v>
      </c>
      <c r="AE27" s="348">
        <v>2.0714999999999999</v>
      </c>
      <c r="AF27" s="348">
        <v>7.891</v>
      </c>
      <c r="AG27" s="569"/>
      <c r="AH27" s="346">
        <v>7</v>
      </c>
      <c r="AI27" s="346">
        <v>9</v>
      </c>
      <c r="AJ27" s="346">
        <v>9</v>
      </c>
      <c r="AK27" s="346">
        <v>9</v>
      </c>
      <c r="AL27" s="346">
        <v>10</v>
      </c>
      <c r="AM27" s="346">
        <v>7</v>
      </c>
      <c r="AN27" s="346">
        <v>4</v>
      </c>
      <c r="AO27" s="681">
        <v>4</v>
      </c>
      <c r="AP27" s="346">
        <v>4</v>
      </c>
      <c r="AQ27" s="346">
        <v>4</v>
      </c>
      <c r="AR27" s="346">
        <v>2</v>
      </c>
      <c r="AS27" s="346">
        <v>3</v>
      </c>
      <c r="AT27" s="346">
        <v>1</v>
      </c>
      <c r="AU27" s="346">
        <v>10</v>
      </c>
      <c r="AV27" s="346">
        <v>9</v>
      </c>
      <c r="AW27" s="346">
        <v>4</v>
      </c>
      <c r="AX27" s="346">
        <v>4</v>
      </c>
      <c r="AY27" s="346">
        <v>9</v>
      </c>
      <c r="AZ27" s="584"/>
      <c r="BA27" s="682">
        <v>9.69</v>
      </c>
      <c r="BB27" s="348">
        <v>71.25</v>
      </c>
      <c r="BC27" s="348">
        <v>6.62</v>
      </c>
      <c r="BD27" s="348">
        <v>7.72</v>
      </c>
      <c r="BE27" s="363" t="s">
        <v>430</v>
      </c>
      <c r="BF27" s="363">
        <v>4.7300000000000004</v>
      </c>
      <c r="BG27" s="349"/>
      <c r="BH27" s="683">
        <v>4.7300000000000004</v>
      </c>
      <c r="BI27" s="348">
        <v>2.14</v>
      </c>
      <c r="BJ27" s="348" t="s">
        <v>430</v>
      </c>
      <c r="BK27" s="348">
        <v>83.44</v>
      </c>
      <c r="BL27" s="348" t="s">
        <v>430</v>
      </c>
      <c r="BM27" s="363">
        <v>9.69</v>
      </c>
      <c r="BN27" s="516" t="s">
        <v>430</v>
      </c>
      <c r="BO27" s="516" t="s">
        <v>430</v>
      </c>
      <c r="BP27" s="516" t="s">
        <v>430</v>
      </c>
      <c r="BQ27" s="516" t="s">
        <v>430</v>
      </c>
      <c r="BR27" s="684"/>
      <c r="BS27" s="668">
        <v>4.4424337204442397</v>
      </c>
      <c r="BT27" s="354">
        <v>14.2234205914223</v>
      </c>
      <c r="BU27" s="494"/>
      <c r="BV27" s="349" t="s">
        <v>555</v>
      </c>
    </row>
    <row r="28" spans="1:74" s="355" customFormat="1" ht="11" x14ac:dyDescent="0.3">
      <c r="A28" s="841" t="s">
        <v>7779</v>
      </c>
      <c r="B28" s="858"/>
      <c r="C28" s="843">
        <v>37378</v>
      </c>
      <c r="D28" s="857"/>
      <c r="E28" s="844">
        <v>14473.9</v>
      </c>
      <c r="F28" s="857"/>
      <c r="G28" s="845">
        <v>55.186</v>
      </c>
      <c r="H28" s="858"/>
      <c r="I28" s="846">
        <v>4.5599999999999996</v>
      </c>
      <c r="J28" s="846">
        <v>7.55</v>
      </c>
      <c r="K28" s="846">
        <v>2.69</v>
      </c>
      <c r="L28" s="846">
        <v>2.83</v>
      </c>
      <c r="M28" s="851"/>
      <c r="N28" s="848">
        <v>-51.8461</v>
      </c>
      <c r="O28" s="846">
        <v>-27.0351</v>
      </c>
      <c r="P28" s="846">
        <v>-12.000299999999999</v>
      </c>
      <c r="Q28" s="846">
        <v>-1.1521999999999999</v>
      </c>
      <c r="R28" s="846">
        <v>4.2782999999999998</v>
      </c>
      <c r="S28" s="846">
        <v>9.3099000000000007</v>
      </c>
      <c r="T28" s="846">
        <v>4.9804000000000004</v>
      </c>
      <c r="U28" s="856">
        <v>4.4461000000000004</v>
      </c>
      <c r="V28" s="846">
        <v>4.9645999999999999</v>
      </c>
      <c r="W28" s="846">
        <v>6.4565999999999999</v>
      </c>
      <c r="X28" s="846">
        <v>6.7809999999999997</v>
      </c>
      <c r="Y28" s="860">
        <v>5.7096</v>
      </c>
      <c r="Z28" s="846">
        <v>6.4976000000000003</v>
      </c>
      <c r="AA28" s="846">
        <v>3.3210000000000002</v>
      </c>
      <c r="AB28" s="846">
        <v>6.6043000000000003</v>
      </c>
      <c r="AC28" s="846">
        <v>4.7840999999999996</v>
      </c>
      <c r="AD28" s="846">
        <v>4.9577999999999998</v>
      </c>
      <c r="AE28" s="846">
        <v>3.2498999999999998</v>
      </c>
      <c r="AF28" s="846">
        <v>7.2766999999999999</v>
      </c>
      <c r="AG28" s="931"/>
      <c r="AH28" s="844">
        <v>5</v>
      </c>
      <c r="AI28" s="844">
        <v>10</v>
      </c>
      <c r="AJ28" s="844">
        <v>7</v>
      </c>
      <c r="AK28" s="844">
        <v>3</v>
      </c>
      <c r="AL28" s="844">
        <v>7</v>
      </c>
      <c r="AM28" s="844">
        <v>10</v>
      </c>
      <c r="AN28" s="844">
        <v>10</v>
      </c>
      <c r="AO28" s="942">
        <v>9</v>
      </c>
      <c r="AP28" s="844">
        <v>10</v>
      </c>
      <c r="AQ28" s="844">
        <v>12</v>
      </c>
      <c r="AR28" s="844">
        <v>11</v>
      </c>
      <c r="AS28" s="844">
        <v>10</v>
      </c>
      <c r="AT28" s="844">
        <v>9</v>
      </c>
      <c r="AU28" s="844">
        <v>4</v>
      </c>
      <c r="AV28" s="844">
        <v>12</v>
      </c>
      <c r="AW28" s="844">
        <v>11</v>
      </c>
      <c r="AX28" s="844">
        <v>10</v>
      </c>
      <c r="AY28" s="844">
        <v>4</v>
      </c>
      <c r="AZ28" s="933"/>
      <c r="BA28" s="912">
        <v>20.87</v>
      </c>
      <c r="BB28" s="846">
        <v>75.56</v>
      </c>
      <c r="BC28" s="846" t="s">
        <v>430</v>
      </c>
      <c r="BD28" s="846" t="s">
        <v>430</v>
      </c>
      <c r="BE28" s="860" t="s">
        <v>430</v>
      </c>
      <c r="BF28" s="860">
        <v>3.57</v>
      </c>
      <c r="BG28" s="858"/>
      <c r="BH28" s="943">
        <v>3.57</v>
      </c>
      <c r="BI28" s="846" t="s">
        <v>430</v>
      </c>
      <c r="BJ28" s="846" t="s">
        <v>430</v>
      </c>
      <c r="BK28" s="846">
        <v>75.56</v>
      </c>
      <c r="BL28" s="846" t="s">
        <v>430</v>
      </c>
      <c r="BM28" s="860">
        <v>20.87</v>
      </c>
      <c r="BN28" s="944" t="s">
        <v>430</v>
      </c>
      <c r="BO28" s="944" t="s">
        <v>430</v>
      </c>
      <c r="BP28" s="944" t="s">
        <v>430</v>
      </c>
      <c r="BQ28" s="944" t="s">
        <v>430</v>
      </c>
      <c r="BR28" s="945"/>
      <c r="BS28" s="857">
        <v>6.61949466</v>
      </c>
      <c r="BT28" s="856">
        <v>11.43447097</v>
      </c>
      <c r="BU28" s="946"/>
      <c r="BV28" s="858" t="s">
        <v>555</v>
      </c>
    </row>
    <row r="29" spans="1:74" s="355" customFormat="1" x14ac:dyDescent="0.25">
      <c r="A29" s="345" t="s">
        <v>7780</v>
      </c>
      <c r="B29" s="349"/>
      <c r="C29" s="719">
        <v>39290</v>
      </c>
      <c r="D29" s="668"/>
      <c r="E29" s="346">
        <v>13809.5</v>
      </c>
      <c r="F29" s="668"/>
      <c r="G29" s="347">
        <v>34.097299999999997</v>
      </c>
      <c r="H29" s="349"/>
      <c r="I29" s="348">
        <v>3.89</v>
      </c>
      <c r="J29" s="348">
        <v>7.62</v>
      </c>
      <c r="K29" s="348">
        <v>2.74</v>
      </c>
      <c r="L29" s="348">
        <v>2.93</v>
      </c>
      <c r="M29" s="362"/>
      <c r="N29" s="350">
        <v>-62.621699999999997</v>
      </c>
      <c r="O29" s="348">
        <v>-27.448899999999998</v>
      </c>
      <c r="P29" s="348">
        <v>-13.863799999999999</v>
      </c>
      <c r="Q29" s="348">
        <v>-3.4514999999999998</v>
      </c>
      <c r="R29" s="348">
        <v>3.5188999999999999</v>
      </c>
      <c r="S29" s="348">
        <v>9.1042000000000005</v>
      </c>
      <c r="T29" s="348">
        <v>4.9455</v>
      </c>
      <c r="U29" s="354">
        <v>4.444</v>
      </c>
      <c r="V29" s="348">
        <v>5.1111000000000004</v>
      </c>
      <c r="W29" s="348">
        <v>6.7503000000000002</v>
      </c>
      <c r="X29" s="348">
        <v>6.9549000000000003</v>
      </c>
      <c r="Y29" s="363">
        <v>5.9230999999999998</v>
      </c>
      <c r="Z29" s="348">
        <v>6.5812999999999997</v>
      </c>
      <c r="AA29" s="348">
        <v>2.6059000000000001</v>
      </c>
      <c r="AB29" s="348">
        <v>6.7286000000000001</v>
      </c>
      <c r="AC29" s="348">
        <v>4.7946</v>
      </c>
      <c r="AD29" s="348">
        <v>5.0145999999999997</v>
      </c>
      <c r="AE29" s="348">
        <v>1.3766</v>
      </c>
      <c r="AF29" s="348">
        <v>6.6402000000000001</v>
      </c>
      <c r="AG29" s="569"/>
      <c r="AH29" s="346">
        <v>11</v>
      </c>
      <c r="AI29" s="346">
        <v>11</v>
      </c>
      <c r="AJ29" s="346">
        <v>11</v>
      </c>
      <c r="AK29" s="346">
        <v>10</v>
      </c>
      <c r="AL29" s="346">
        <v>12</v>
      </c>
      <c r="AM29" s="346">
        <v>11</v>
      </c>
      <c r="AN29" s="346">
        <v>11</v>
      </c>
      <c r="AO29" s="681">
        <v>10</v>
      </c>
      <c r="AP29" s="346">
        <v>9</v>
      </c>
      <c r="AQ29" s="346">
        <v>8</v>
      </c>
      <c r="AR29" s="346">
        <v>9</v>
      </c>
      <c r="AS29" s="346">
        <v>8</v>
      </c>
      <c r="AT29" s="346">
        <v>7</v>
      </c>
      <c r="AU29" s="346">
        <v>11</v>
      </c>
      <c r="AV29" s="346">
        <v>11</v>
      </c>
      <c r="AW29" s="346">
        <v>10</v>
      </c>
      <c r="AX29" s="346">
        <v>9</v>
      </c>
      <c r="AY29" s="346">
        <v>12</v>
      </c>
      <c r="AZ29" s="584"/>
      <c r="BA29" s="682">
        <v>16.559999999999999</v>
      </c>
      <c r="BB29" s="348">
        <v>65.58</v>
      </c>
      <c r="BC29" s="348">
        <v>6.95</v>
      </c>
      <c r="BD29" s="348">
        <v>6.7</v>
      </c>
      <c r="BE29" s="363">
        <v>-5.36</v>
      </c>
      <c r="BF29" s="363">
        <v>4.22</v>
      </c>
      <c r="BG29" s="349"/>
      <c r="BH29" s="683">
        <v>4.22</v>
      </c>
      <c r="BI29" s="348">
        <v>3.1</v>
      </c>
      <c r="BJ29" s="348" t="s">
        <v>430</v>
      </c>
      <c r="BK29" s="348">
        <v>76.13</v>
      </c>
      <c r="BL29" s="348" t="s">
        <v>430</v>
      </c>
      <c r="BM29" s="363">
        <v>16.559999999999999</v>
      </c>
      <c r="BN29" s="516" t="s">
        <v>430</v>
      </c>
      <c r="BO29" s="516" t="s">
        <v>430</v>
      </c>
      <c r="BP29" s="516" t="s">
        <v>430</v>
      </c>
      <c r="BQ29" s="516">
        <v>-5.36</v>
      </c>
      <c r="BR29" s="684"/>
      <c r="BS29" s="668">
        <v>8.8570110403572908</v>
      </c>
      <c r="BT29" s="354">
        <v>10.3686310425541</v>
      </c>
      <c r="BU29" s="494"/>
      <c r="BV29" s="349" t="s">
        <v>555</v>
      </c>
    </row>
    <row r="30" spans="1:74" s="355" customFormat="1" x14ac:dyDescent="0.25">
      <c r="A30" s="345" t="s">
        <v>7781</v>
      </c>
      <c r="B30" s="349"/>
      <c r="C30" s="719">
        <v>36874</v>
      </c>
      <c r="D30" s="668"/>
      <c r="E30" s="346">
        <v>9423.7199999999993</v>
      </c>
      <c r="F30" s="668"/>
      <c r="G30" s="347">
        <v>61.005699999999997</v>
      </c>
      <c r="H30" s="349"/>
      <c r="I30" s="348">
        <v>5.3</v>
      </c>
      <c r="J30" s="348">
        <v>7.31</v>
      </c>
      <c r="K30" s="348">
        <v>2.83</v>
      </c>
      <c r="L30" s="348">
        <v>2.97</v>
      </c>
      <c r="M30" s="362"/>
      <c r="N30" s="350">
        <v>-65.456599999999995</v>
      </c>
      <c r="O30" s="348">
        <v>-25.752300000000002</v>
      </c>
      <c r="P30" s="348">
        <v>-13.435700000000001</v>
      </c>
      <c r="Q30" s="348">
        <v>-0.15379999999999999</v>
      </c>
      <c r="R30" s="348">
        <v>4.8701999999999996</v>
      </c>
      <c r="S30" s="348">
        <v>10.210800000000001</v>
      </c>
      <c r="T30" s="348">
        <v>6.6611000000000002</v>
      </c>
      <c r="U30" s="354">
        <v>5.7347999999999999</v>
      </c>
      <c r="V30" s="348">
        <v>5.8545999999999996</v>
      </c>
      <c r="W30" s="348">
        <v>7.0456000000000003</v>
      </c>
      <c r="X30" s="348">
        <v>7.3048000000000002</v>
      </c>
      <c r="Y30" s="363">
        <v>5.9955999999999996</v>
      </c>
      <c r="Z30" s="348">
        <v>6.6784999999999997</v>
      </c>
      <c r="AA30" s="348">
        <v>2.8656999999999999</v>
      </c>
      <c r="AB30" s="348">
        <v>8.2727000000000004</v>
      </c>
      <c r="AC30" s="348">
        <v>6.2054</v>
      </c>
      <c r="AD30" s="348">
        <v>6.0088999999999997</v>
      </c>
      <c r="AE30" s="348">
        <v>4.4142000000000001</v>
      </c>
      <c r="AF30" s="348">
        <v>7.2904</v>
      </c>
      <c r="AG30" s="569"/>
      <c r="AH30" s="346">
        <v>12</v>
      </c>
      <c r="AI30" s="346">
        <v>8</v>
      </c>
      <c r="AJ30" s="346">
        <v>10</v>
      </c>
      <c r="AK30" s="346">
        <v>1</v>
      </c>
      <c r="AL30" s="346">
        <v>2</v>
      </c>
      <c r="AM30" s="346">
        <v>1</v>
      </c>
      <c r="AN30" s="346">
        <v>1</v>
      </c>
      <c r="AO30" s="681">
        <v>1</v>
      </c>
      <c r="AP30" s="346">
        <v>2</v>
      </c>
      <c r="AQ30" s="346">
        <v>3</v>
      </c>
      <c r="AR30" s="346">
        <v>4</v>
      </c>
      <c r="AS30" s="346">
        <v>7</v>
      </c>
      <c r="AT30" s="346">
        <v>5</v>
      </c>
      <c r="AU30" s="346">
        <v>9</v>
      </c>
      <c r="AV30" s="346">
        <v>1</v>
      </c>
      <c r="AW30" s="346">
        <v>1</v>
      </c>
      <c r="AX30" s="346">
        <v>1</v>
      </c>
      <c r="AY30" s="346">
        <v>1</v>
      </c>
      <c r="AZ30" s="584"/>
      <c r="BA30" s="682">
        <v>13.65</v>
      </c>
      <c r="BB30" s="348">
        <v>83.31</v>
      </c>
      <c r="BC30" s="348" t="s">
        <v>430</v>
      </c>
      <c r="BD30" s="348" t="s">
        <v>430</v>
      </c>
      <c r="BE30" s="363" t="s">
        <v>430</v>
      </c>
      <c r="BF30" s="363">
        <v>3.04</v>
      </c>
      <c r="BG30" s="349"/>
      <c r="BH30" s="683">
        <v>3.02</v>
      </c>
      <c r="BI30" s="348">
        <v>22.33</v>
      </c>
      <c r="BJ30" s="348" t="s">
        <v>430</v>
      </c>
      <c r="BK30" s="348">
        <v>60.98</v>
      </c>
      <c r="BL30" s="348" t="s">
        <v>430</v>
      </c>
      <c r="BM30" s="363">
        <v>13.65</v>
      </c>
      <c r="BN30" s="516" t="s">
        <v>430</v>
      </c>
      <c r="BO30" s="516" t="s">
        <v>430</v>
      </c>
      <c r="BP30" s="516" t="s">
        <v>430</v>
      </c>
      <c r="BQ30" s="516" t="s">
        <v>430</v>
      </c>
      <c r="BR30" s="684"/>
      <c r="BS30" s="668">
        <v>8.78912085736326</v>
      </c>
      <c r="BT30" s="354">
        <v>11.9401980564179</v>
      </c>
      <c r="BU30" s="494"/>
      <c r="BV30" s="349" t="s">
        <v>555</v>
      </c>
    </row>
    <row r="31" spans="1:74" s="355" customFormat="1" x14ac:dyDescent="0.25">
      <c r="A31" s="345" t="s">
        <v>7782</v>
      </c>
      <c r="B31" s="349"/>
      <c r="C31" s="719">
        <v>40200</v>
      </c>
      <c r="D31" s="668"/>
      <c r="E31" s="346">
        <v>8253.92</v>
      </c>
      <c r="F31" s="668"/>
      <c r="G31" s="347">
        <v>32.999099999999999</v>
      </c>
      <c r="H31" s="349"/>
      <c r="I31" s="348">
        <v>3.62</v>
      </c>
      <c r="J31" s="348">
        <v>7.5147300000000001</v>
      </c>
      <c r="K31" s="348">
        <v>2.54</v>
      </c>
      <c r="L31" s="348">
        <v>2.68</v>
      </c>
      <c r="M31" s="362"/>
      <c r="N31" s="350">
        <v>-48.713500000000003</v>
      </c>
      <c r="O31" s="348">
        <v>-21.898</v>
      </c>
      <c r="P31" s="348">
        <v>-10.0146</v>
      </c>
      <c r="Q31" s="348">
        <v>-1.2477</v>
      </c>
      <c r="R31" s="348">
        <v>4.5884999999999998</v>
      </c>
      <c r="S31" s="348">
        <v>9.6564999999999994</v>
      </c>
      <c r="T31" s="348">
        <v>5.7134999999999998</v>
      </c>
      <c r="U31" s="354">
        <v>5.1074000000000002</v>
      </c>
      <c r="V31" s="348">
        <v>5.6120000000000001</v>
      </c>
      <c r="W31" s="348">
        <v>7.1741000000000001</v>
      </c>
      <c r="X31" s="348">
        <v>7.3202999999999996</v>
      </c>
      <c r="Y31" s="363">
        <v>6.2119999999999997</v>
      </c>
      <c r="Z31" s="348">
        <v>6.8806000000000003</v>
      </c>
      <c r="AA31" s="348">
        <v>3.1368</v>
      </c>
      <c r="AB31" s="348">
        <v>7.5879000000000003</v>
      </c>
      <c r="AC31" s="348">
        <v>5.4588999999999999</v>
      </c>
      <c r="AD31" s="348">
        <v>5.5984999999999996</v>
      </c>
      <c r="AE31" s="348">
        <v>3.18</v>
      </c>
      <c r="AF31" s="348">
        <v>7.4634999999999998</v>
      </c>
      <c r="AG31" s="569"/>
      <c r="AH31" s="346">
        <v>2</v>
      </c>
      <c r="AI31" s="346">
        <v>3</v>
      </c>
      <c r="AJ31" s="346">
        <v>2</v>
      </c>
      <c r="AK31" s="346">
        <v>4</v>
      </c>
      <c r="AL31" s="346">
        <v>5</v>
      </c>
      <c r="AM31" s="346">
        <v>8</v>
      </c>
      <c r="AN31" s="346">
        <v>3</v>
      </c>
      <c r="AO31" s="681">
        <v>3</v>
      </c>
      <c r="AP31" s="346">
        <v>3</v>
      </c>
      <c r="AQ31" s="346">
        <v>1</v>
      </c>
      <c r="AR31" s="346">
        <v>3</v>
      </c>
      <c r="AS31" s="346">
        <v>4</v>
      </c>
      <c r="AT31" s="346">
        <v>3</v>
      </c>
      <c r="AU31" s="346">
        <v>6</v>
      </c>
      <c r="AV31" s="346">
        <v>3</v>
      </c>
      <c r="AW31" s="346">
        <v>3</v>
      </c>
      <c r="AX31" s="346">
        <v>3</v>
      </c>
      <c r="AY31" s="346">
        <v>5</v>
      </c>
      <c r="AZ31" s="584"/>
      <c r="BA31" s="682">
        <v>13.62</v>
      </c>
      <c r="BB31" s="348">
        <v>66.989999999999995</v>
      </c>
      <c r="BC31" s="348">
        <v>6.45</v>
      </c>
      <c r="BD31" s="348">
        <v>8.15</v>
      </c>
      <c r="BE31" s="363">
        <v>0.02</v>
      </c>
      <c r="BF31" s="363">
        <v>4.7699999999999996</v>
      </c>
      <c r="BG31" s="349"/>
      <c r="BH31" s="683">
        <v>4.7699999999999996</v>
      </c>
      <c r="BI31" s="348">
        <v>6.48</v>
      </c>
      <c r="BJ31" s="348" t="s">
        <v>430</v>
      </c>
      <c r="BK31" s="348">
        <v>75.11</v>
      </c>
      <c r="BL31" s="348" t="s">
        <v>430</v>
      </c>
      <c r="BM31" s="363">
        <v>13.62</v>
      </c>
      <c r="BN31" s="516" t="s">
        <v>430</v>
      </c>
      <c r="BO31" s="516" t="s">
        <v>430</v>
      </c>
      <c r="BP31" s="516" t="s">
        <v>430</v>
      </c>
      <c r="BQ31" s="516">
        <v>0.02</v>
      </c>
      <c r="BR31" s="684"/>
      <c r="BS31" s="668">
        <v>6.0136172151891101</v>
      </c>
      <c r="BT31" s="354">
        <v>10.721562881422701</v>
      </c>
      <c r="BU31" s="494"/>
      <c r="BV31" s="349" t="s">
        <v>555</v>
      </c>
    </row>
    <row r="32" spans="1:74" s="355" customFormat="1" x14ac:dyDescent="0.25">
      <c r="A32" s="345" t="s">
        <v>7783</v>
      </c>
      <c r="B32" s="349"/>
      <c r="C32" s="719">
        <v>37608</v>
      </c>
      <c r="D32" s="668"/>
      <c r="E32" s="346">
        <v>7192.99</v>
      </c>
      <c r="F32" s="668"/>
      <c r="G32" s="347">
        <v>56.203400000000002</v>
      </c>
      <c r="H32" s="349"/>
      <c r="I32" s="348">
        <v>2.98</v>
      </c>
      <c r="J32" s="348">
        <v>7.6</v>
      </c>
      <c r="K32" s="348">
        <v>2.5299999999999998</v>
      </c>
      <c r="L32" s="348">
        <v>2.66</v>
      </c>
      <c r="M32" s="362"/>
      <c r="N32" s="350">
        <v>-59.261200000000002</v>
      </c>
      <c r="O32" s="348">
        <v>-25.447500000000002</v>
      </c>
      <c r="P32" s="348">
        <v>-12.448499999999999</v>
      </c>
      <c r="Q32" s="348">
        <v>-3.6640999999999999</v>
      </c>
      <c r="R32" s="348">
        <v>4.1604999999999999</v>
      </c>
      <c r="S32" s="348">
        <v>9.9977</v>
      </c>
      <c r="T32" s="348">
        <v>5.2712000000000003</v>
      </c>
      <c r="U32" s="354">
        <v>4.7412000000000001</v>
      </c>
      <c r="V32" s="348">
        <v>5.4001999999999999</v>
      </c>
      <c r="W32" s="348">
        <v>7.0060000000000002</v>
      </c>
      <c r="X32" s="348">
        <v>7.2149999999999999</v>
      </c>
      <c r="Y32" s="363">
        <v>6.0513000000000003</v>
      </c>
      <c r="Z32" s="348">
        <v>6.6616</v>
      </c>
      <c r="AA32" s="348">
        <v>2.9382999999999999</v>
      </c>
      <c r="AB32" s="348">
        <v>7.2244999999999999</v>
      </c>
      <c r="AC32" s="348">
        <v>5.2077999999999998</v>
      </c>
      <c r="AD32" s="348">
        <v>5.3743999999999996</v>
      </c>
      <c r="AE32" s="348">
        <v>2.0415000000000001</v>
      </c>
      <c r="AF32" s="348">
        <v>7.5602999999999998</v>
      </c>
      <c r="AG32" s="569"/>
      <c r="AH32" s="346">
        <v>8</v>
      </c>
      <c r="AI32" s="346">
        <v>7</v>
      </c>
      <c r="AJ32" s="346">
        <v>8</v>
      </c>
      <c r="AK32" s="346">
        <v>11</v>
      </c>
      <c r="AL32" s="346">
        <v>9</v>
      </c>
      <c r="AM32" s="346">
        <v>4</v>
      </c>
      <c r="AN32" s="346">
        <v>8</v>
      </c>
      <c r="AO32" s="681">
        <v>8</v>
      </c>
      <c r="AP32" s="346">
        <v>6</v>
      </c>
      <c r="AQ32" s="346">
        <v>5</v>
      </c>
      <c r="AR32" s="346">
        <v>5</v>
      </c>
      <c r="AS32" s="346">
        <v>6</v>
      </c>
      <c r="AT32" s="346">
        <v>6</v>
      </c>
      <c r="AU32" s="346">
        <v>7</v>
      </c>
      <c r="AV32" s="346">
        <v>7</v>
      </c>
      <c r="AW32" s="346">
        <v>5</v>
      </c>
      <c r="AX32" s="346">
        <v>6</v>
      </c>
      <c r="AY32" s="346">
        <v>10</v>
      </c>
      <c r="AZ32" s="584"/>
      <c r="BA32" s="682">
        <v>25.02</v>
      </c>
      <c r="BB32" s="348">
        <v>57.51</v>
      </c>
      <c r="BC32" s="348">
        <v>7.19</v>
      </c>
      <c r="BD32" s="348">
        <v>5.65</v>
      </c>
      <c r="BE32" s="363">
        <v>0.01</v>
      </c>
      <c r="BF32" s="363">
        <v>4.62</v>
      </c>
      <c r="BG32" s="349"/>
      <c r="BH32" s="683">
        <v>4.5999999999999996</v>
      </c>
      <c r="BI32" s="348" t="s">
        <v>430</v>
      </c>
      <c r="BJ32" s="348" t="s">
        <v>430</v>
      </c>
      <c r="BK32" s="348">
        <v>70.349999999999994</v>
      </c>
      <c r="BL32" s="348" t="s">
        <v>430</v>
      </c>
      <c r="BM32" s="363">
        <v>25.02</v>
      </c>
      <c r="BN32" s="516" t="s">
        <v>430</v>
      </c>
      <c r="BO32" s="516" t="s">
        <v>430</v>
      </c>
      <c r="BP32" s="516" t="s">
        <v>430</v>
      </c>
      <c r="BQ32" s="516">
        <v>0.01</v>
      </c>
      <c r="BR32" s="684"/>
      <c r="BS32" s="668">
        <v>5.25031660894994</v>
      </c>
      <c r="BT32" s="354">
        <v>13.5758392972848</v>
      </c>
      <c r="BU32" s="494"/>
      <c r="BV32" s="349" t="s">
        <v>555</v>
      </c>
    </row>
    <row r="33" spans="1:74" s="355" customFormat="1" x14ac:dyDescent="0.25">
      <c r="A33" s="345" t="s">
        <v>7784</v>
      </c>
      <c r="B33" s="349"/>
      <c r="C33" s="719">
        <v>37750</v>
      </c>
      <c r="D33" s="668"/>
      <c r="E33" s="346">
        <v>5822.54</v>
      </c>
      <c r="F33" s="668"/>
      <c r="G33" s="347">
        <v>50.6417</v>
      </c>
      <c r="H33" s="349"/>
      <c r="I33" s="348">
        <v>3.29</v>
      </c>
      <c r="J33" s="348">
        <v>7.77</v>
      </c>
      <c r="K33" s="348">
        <v>2.5299999999999998</v>
      </c>
      <c r="L33" s="348">
        <v>2.69</v>
      </c>
      <c r="M33" s="362"/>
      <c r="N33" s="350">
        <v>-61.879399999999997</v>
      </c>
      <c r="O33" s="348">
        <v>-25.006599999999999</v>
      </c>
      <c r="P33" s="348">
        <v>-11.7628</v>
      </c>
      <c r="Q33" s="348">
        <v>-2.3866000000000001</v>
      </c>
      <c r="R33" s="348">
        <v>4.2279999999999998</v>
      </c>
      <c r="S33" s="348">
        <v>10.1486</v>
      </c>
      <c r="T33" s="348">
        <v>5.4086999999999996</v>
      </c>
      <c r="U33" s="354">
        <v>4.7512999999999996</v>
      </c>
      <c r="V33" s="348">
        <v>5.4679000000000002</v>
      </c>
      <c r="W33" s="348">
        <v>6.8813000000000004</v>
      </c>
      <c r="X33" s="348">
        <v>7.1120999999999999</v>
      </c>
      <c r="Y33" s="363">
        <v>6.2054999999999998</v>
      </c>
      <c r="Z33" s="348">
        <v>6.875</v>
      </c>
      <c r="AA33" s="348">
        <v>2.9102999999999999</v>
      </c>
      <c r="AB33" s="348">
        <v>7.2286000000000001</v>
      </c>
      <c r="AC33" s="348">
        <v>5.0857999999999999</v>
      </c>
      <c r="AD33" s="348">
        <v>5.4962</v>
      </c>
      <c r="AE33" s="348">
        <v>2.4358</v>
      </c>
      <c r="AF33" s="348">
        <v>7.2107000000000001</v>
      </c>
      <c r="AG33" s="569"/>
      <c r="AH33" s="346">
        <v>10</v>
      </c>
      <c r="AI33" s="346">
        <v>6</v>
      </c>
      <c r="AJ33" s="346">
        <v>6</v>
      </c>
      <c r="AK33" s="346">
        <v>8</v>
      </c>
      <c r="AL33" s="346">
        <v>8</v>
      </c>
      <c r="AM33" s="346">
        <v>2</v>
      </c>
      <c r="AN33" s="346">
        <v>7</v>
      </c>
      <c r="AO33" s="681">
        <v>7</v>
      </c>
      <c r="AP33" s="346">
        <v>5</v>
      </c>
      <c r="AQ33" s="346">
        <v>6</v>
      </c>
      <c r="AR33" s="346">
        <v>6</v>
      </c>
      <c r="AS33" s="346">
        <v>5</v>
      </c>
      <c r="AT33" s="346">
        <v>4</v>
      </c>
      <c r="AU33" s="346">
        <v>8</v>
      </c>
      <c r="AV33" s="346">
        <v>6</v>
      </c>
      <c r="AW33" s="346">
        <v>8</v>
      </c>
      <c r="AX33" s="346">
        <v>5</v>
      </c>
      <c r="AY33" s="346">
        <v>8</v>
      </c>
      <c r="AZ33" s="584"/>
      <c r="BA33" s="682">
        <v>12.93</v>
      </c>
      <c r="BB33" s="348">
        <v>67.8</v>
      </c>
      <c r="BC33" s="348">
        <v>10.72</v>
      </c>
      <c r="BD33" s="348">
        <v>8.6199999999999992</v>
      </c>
      <c r="BE33" s="363" t="s">
        <v>430</v>
      </c>
      <c r="BF33" s="363">
        <v>-7.0000000000000007E-2</v>
      </c>
      <c r="BG33" s="349"/>
      <c r="BH33" s="683">
        <v>-7.0000000000000007E-2</v>
      </c>
      <c r="BI33" s="348" t="s">
        <v>430</v>
      </c>
      <c r="BJ33" s="348" t="s">
        <v>430</v>
      </c>
      <c r="BK33" s="348">
        <v>87.14</v>
      </c>
      <c r="BL33" s="348" t="s">
        <v>430</v>
      </c>
      <c r="BM33" s="363">
        <v>12.93</v>
      </c>
      <c r="BN33" s="516" t="s">
        <v>430</v>
      </c>
      <c r="BO33" s="516" t="s">
        <v>430</v>
      </c>
      <c r="BP33" s="516" t="s">
        <v>430</v>
      </c>
      <c r="BQ33" s="516" t="s">
        <v>430</v>
      </c>
      <c r="BR33" s="684"/>
      <c r="BS33" s="668">
        <v>8.5571197317114205</v>
      </c>
      <c r="BT33" s="354">
        <v>8.6632667117326498</v>
      </c>
      <c r="BU33" s="494"/>
      <c r="BV33" s="349" t="s">
        <v>555</v>
      </c>
    </row>
    <row r="34" spans="1:74" s="355" customFormat="1" x14ac:dyDescent="0.25">
      <c r="A34" s="345" t="s">
        <v>7785</v>
      </c>
      <c r="B34" s="349"/>
      <c r="C34" s="719">
        <v>40904</v>
      </c>
      <c r="D34" s="668"/>
      <c r="E34" s="346">
        <v>4191.42</v>
      </c>
      <c r="F34" s="668"/>
      <c r="G34" s="347">
        <v>28.130099999999999</v>
      </c>
      <c r="H34" s="349"/>
      <c r="I34" s="348">
        <v>3.17</v>
      </c>
      <c r="J34" s="348">
        <v>7.33</v>
      </c>
      <c r="K34" s="348">
        <v>2.5499999999999998</v>
      </c>
      <c r="L34" s="348">
        <v>2.68</v>
      </c>
      <c r="M34" s="362"/>
      <c r="N34" s="350">
        <v>-52.992400000000004</v>
      </c>
      <c r="O34" s="348">
        <v>-21.8459</v>
      </c>
      <c r="P34" s="348">
        <v>-11.3011</v>
      </c>
      <c r="Q34" s="348">
        <v>-2.2132000000000001</v>
      </c>
      <c r="R34" s="348">
        <v>4.7065999999999999</v>
      </c>
      <c r="S34" s="348">
        <v>9.9332999999999991</v>
      </c>
      <c r="T34" s="348">
        <v>5.4920999999999998</v>
      </c>
      <c r="U34" s="354">
        <v>4.7903000000000002</v>
      </c>
      <c r="V34" s="348">
        <v>5.2733999999999996</v>
      </c>
      <c r="W34" s="348">
        <v>6.8048000000000002</v>
      </c>
      <c r="X34" s="348">
        <v>6.9996</v>
      </c>
      <c r="Y34" s="363">
        <v>5.7145999999999999</v>
      </c>
      <c r="Z34" s="348">
        <v>6.4981</v>
      </c>
      <c r="AA34" s="348">
        <v>3.3201999999999998</v>
      </c>
      <c r="AB34" s="348">
        <v>7.2832999999999997</v>
      </c>
      <c r="AC34" s="348">
        <v>5.194</v>
      </c>
      <c r="AD34" s="348">
        <v>5.2325999999999997</v>
      </c>
      <c r="AE34" s="348">
        <v>2.9891999999999999</v>
      </c>
      <c r="AF34" s="348">
        <v>7.3109999999999999</v>
      </c>
      <c r="AG34" s="569"/>
      <c r="AH34" s="346">
        <v>6</v>
      </c>
      <c r="AI34" s="346">
        <v>2</v>
      </c>
      <c r="AJ34" s="346">
        <v>5</v>
      </c>
      <c r="AK34" s="346">
        <v>6</v>
      </c>
      <c r="AL34" s="346">
        <v>3</v>
      </c>
      <c r="AM34" s="346">
        <v>6</v>
      </c>
      <c r="AN34" s="346">
        <v>5</v>
      </c>
      <c r="AO34" s="681">
        <v>5</v>
      </c>
      <c r="AP34" s="346">
        <v>7</v>
      </c>
      <c r="AQ34" s="346">
        <v>7</v>
      </c>
      <c r="AR34" s="346">
        <v>8</v>
      </c>
      <c r="AS34" s="346">
        <v>9</v>
      </c>
      <c r="AT34" s="346">
        <v>8</v>
      </c>
      <c r="AU34" s="346">
        <v>5</v>
      </c>
      <c r="AV34" s="346">
        <v>5</v>
      </c>
      <c r="AW34" s="346">
        <v>6</v>
      </c>
      <c r="AX34" s="346">
        <v>7</v>
      </c>
      <c r="AY34" s="346">
        <v>6</v>
      </c>
      <c r="AZ34" s="584"/>
      <c r="BA34" s="682">
        <v>19.899999999999999</v>
      </c>
      <c r="BB34" s="348">
        <v>79.010000000000005</v>
      </c>
      <c r="BC34" s="348" t="s">
        <v>430</v>
      </c>
      <c r="BD34" s="348" t="s">
        <v>430</v>
      </c>
      <c r="BE34" s="363">
        <v>-0.02</v>
      </c>
      <c r="BF34" s="363">
        <v>1.1100000000000001</v>
      </c>
      <c r="BG34" s="349"/>
      <c r="BH34" s="683">
        <v>1.1100000000000001</v>
      </c>
      <c r="BI34" s="348">
        <v>12.07</v>
      </c>
      <c r="BJ34" s="348" t="s">
        <v>430</v>
      </c>
      <c r="BK34" s="348">
        <v>66.95</v>
      </c>
      <c r="BL34" s="348" t="s">
        <v>430</v>
      </c>
      <c r="BM34" s="363">
        <v>19.899999999999999</v>
      </c>
      <c r="BN34" s="516" t="s">
        <v>430</v>
      </c>
      <c r="BO34" s="516" t="s">
        <v>430</v>
      </c>
      <c r="BP34" s="516" t="s">
        <v>430</v>
      </c>
      <c r="BQ34" s="516">
        <v>-0.02</v>
      </c>
      <c r="BR34" s="684"/>
      <c r="BS34" s="668">
        <v>0.87404054043701995</v>
      </c>
      <c r="BT34" s="354">
        <v>12.3548779661774</v>
      </c>
      <c r="BU34" s="494"/>
      <c r="BV34" s="349" t="s">
        <v>555</v>
      </c>
    </row>
    <row r="35" spans="1:74" s="355" customFormat="1" x14ac:dyDescent="0.25">
      <c r="A35" s="345" t="s">
        <v>7786</v>
      </c>
      <c r="B35" s="349"/>
      <c r="C35" s="719">
        <v>37508</v>
      </c>
      <c r="D35" s="668"/>
      <c r="E35" s="346">
        <v>3550.36</v>
      </c>
      <c r="F35" s="668"/>
      <c r="G35" s="347">
        <v>49.299599999999998</v>
      </c>
      <c r="H35" s="349"/>
      <c r="I35" s="348">
        <v>3.11</v>
      </c>
      <c r="J35" s="348">
        <v>7.41</v>
      </c>
      <c r="K35" s="348">
        <v>2.63</v>
      </c>
      <c r="L35" s="348">
        <v>2.77</v>
      </c>
      <c r="M35" s="362"/>
      <c r="N35" s="350">
        <v>-60.240699999999997</v>
      </c>
      <c r="O35" s="348">
        <v>-28.2166</v>
      </c>
      <c r="P35" s="348">
        <v>-15.3123</v>
      </c>
      <c r="Q35" s="348">
        <v>-5.1406999999999998</v>
      </c>
      <c r="R35" s="348">
        <v>3.5573000000000001</v>
      </c>
      <c r="S35" s="348">
        <v>10.002800000000001</v>
      </c>
      <c r="T35" s="348">
        <v>5.0202999999999998</v>
      </c>
      <c r="U35" s="354">
        <v>4.3902999999999999</v>
      </c>
      <c r="V35" s="348">
        <v>4.8735999999999997</v>
      </c>
      <c r="W35" s="348">
        <v>6.4713000000000003</v>
      </c>
      <c r="X35" s="348">
        <v>6.7355999999999998</v>
      </c>
      <c r="Y35" s="363">
        <v>5.6231</v>
      </c>
      <c r="Z35" s="348">
        <v>6.3071999999999999</v>
      </c>
      <c r="AA35" s="348">
        <v>2.2791999999999999</v>
      </c>
      <c r="AB35" s="348">
        <v>7.1872999999999996</v>
      </c>
      <c r="AC35" s="348">
        <v>4.8174000000000001</v>
      </c>
      <c r="AD35" s="348">
        <v>4.9391999999999996</v>
      </c>
      <c r="AE35" s="348">
        <v>1.7230000000000001</v>
      </c>
      <c r="AF35" s="348">
        <v>6.8845000000000001</v>
      </c>
      <c r="AG35" s="569"/>
      <c r="AH35" s="346">
        <v>9</v>
      </c>
      <c r="AI35" s="346">
        <v>12</v>
      </c>
      <c r="AJ35" s="346">
        <v>12</v>
      </c>
      <c r="AK35" s="346">
        <v>13</v>
      </c>
      <c r="AL35" s="346">
        <v>11</v>
      </c>
      <c r="AM35" s="346">
        <v>3</v>
      </c>
      <c r="AN35" s="346">
        <v>9</v>
      </c>
      <c r="AO35" s="681">
        <v>11</v>
      </c>
      <c r="AP35" s="346">
        <v>11</v>
      </c>
      <c r="AQ35" s="346">
        <v>10</v>
      </c>
      <c r="AR35" s="346">
        <v>12</v>
      </c>
      <c r="AS35" s="346">
        <v>11</v>
      </c>
      <c r="AT35" s="346">
        <v>10</v>
      </c>
      <c r="AU35" s="346">
        <v>12</v>
      </c>
      <c r="AV35" s="346">
        <v>8</v>
      </c>
      <c r="AW35" s="346">
        <v>9</v>
      </c>
      <c r="AX35" s="346">
        <v>11</v>
      </c>
      <c r="AY35" s="346">
        <v>11</v>
      </c>
      <c r="AZ35" s="584"/>
      <c r="BA35" s="682">
        <v>29.03</v>
      </c>
      <c r="BB35" s="348">
        <v>61.86</v>
      </c>
      <c r="BC35" s="348">
        <v>8.8800000000000008</v>
      </c>
      <c r="BD35" s="348" t="s">
        <v>430</v>
      </c>
      <c r="BE35" s="363" t="s">
        <v>430</v>
      </c>
      <c r="BF35" s="363">
        <v>0.24</v>
      </c>
      <c r="BG35" s="349"/>
      <c r="BH35" s="683">
        <v>0.24</v>
      </c>
      <c r="BI35" s="348" t="s">
        <v>430</v>
      </c>
      <c r="BJ35" s="348" t="s">
        <v>430</v>
      </c>
      <c r="BK35" s="348">
        <v>70.739999999999995</v>
      </c>
      <c r="BL35" s="348" t="s">
        <v>430</v>
      </c>
      <c r="BM35" s="363">
        <v>29.03</v>
      </c>
      <c r="BN35" s="516" t="s">
        <v>430</v>
      </c>
      <c r="BO35" s="516" t="s">
        <v>430</v>
      </c>
      <c r="BP35" s="516" t="s">
        <v>430</v>
      </c>
      <c r="BQ35" s="516" t="s">
        <v>430</v>
      </c>
      <c r="BR35" s="684"/>
      <c r="BS35" s="668">
        <v>8.4605139033842107</v>
      </c>
      <c r="BT35" s="354">
        <v>10.279327984111699</v>
      </c>
      <c r="BU35" s="494"/>
      <c r="BV35" s="349" t="s">
        <v>555</v>
      </c>
    </row>
    <row r="36" spans="1:74" s="355" customFormat="1" x14ac:dyDescent="0.25">
      <c r="A36" s="345" t="s">
        <v>7787</v>
      </c>
      <c r="B36" s="349"/>
      <c r="C36" s="719">
        <v>37476</v>
      </c>
      <c r="D36" s="668"/>
      <c r="E36" s="346">
        <v>2956.71</v>
      </c>
      <c r="F36" s="668"/>
      <c r="G36" s="347">
        <v>50.495699999999999</v>
      </c>
      <c r="H36" s="349"/>
      <c r="I36" s="348">
        <v>2.4500000000000002</v>
      </c>
      <c r="J36" s="348">
        <v>7.41</v>
      </c>
      <c r="K36" s="348">
        <v>2</v>
      </c>
      <c r="L36" s="348">
        <v>2.11</v>
      </c>
      <c r="M36" s="362"/>
      <c r="N36" s="350">
        <v>-47.788899999999998</v>
      </c>
      <c r="O36" s="348">
        <v>-17.059000000000001</v>
      </c>
      <c r="P36" s="348">
        <v>-8.9888999999999992</v>
      </c>
      <c r="Q36" s="348">
        <v>-1.5995999999999999</v>
      </c>
      <c r="R36" s="348">
        <v>4.5080999999999998</v>
      </c>
      <c r="S36" s="348">
        <v>8.5134000000000007</v>
      </c>
      <c r="T36" s="348">
        <v>4.9169</v>
      </c>
      <c r="U36" s="354">
        <v>4.2560000000000002</v>
      </c>
      <c r="V36" s="348">
        <v>4.6688000000000001</v>
      </c>
      <c r="W36" s="348">
        <v>6.1111000000000004</v>
      </c>
      <c r="X36" s="348">
        <v>6.47</v>
      </c>
      <c r="Y36" s="363">
        <v>5.4645000000000001</v>
      </c>
      <c r="Z36" s="348">
        <v>5.6125999999999996</v>
      </c>
      <c r="AA36" s="348">
        <v>3.5108000000000001</v>
      </c>
      <c r="AB36" s="348">
        <v>6.8932000000000002</v>
      </c>
      <c r="AC36" s="348">
        <v>4.7222999999999997</v>
      </c>
      <c r="AD36" s="348">
        <v>4.7324000000000002</v>
      </c>
      <c r="AE36" s="348">
        <v>3.4653</v>
      </c>
      <c r="AF36" s="348">
        <v>6.9650999999999996</v>
      </c>
      <c r="AG36" s="569"/>
      <c r="AH36" s="346">
        <v>1</v>
      </c>
      <c r="AI36" s="346">
        <v>1</v>
      </c>
      <c r="AJ36" s="346">
        <v>1</v>
      </c>
      <c r="AK36" s="346">
        <v>5</v>
      </c>
      <c r="AL36" s="346">
        <v>6</v>
      </c>
      <c r="AM36" s="346">
        <v>13</v>
      </c>
      <c r="AN36" s="346">
        <v>12</v>
      </c>
      <c r="AO36" s="681">
        <v>12</v>
      </c>
      <c r="AP36" s="346">
        <v>13</v>
      </c>
      <c r="AQ36" s="346">
        <v>13</v>
      </c>
      <c r="AR36" s="346">
        <v>13</v>
      </c>
      <c r="AS36" s="346">
        <v>13</v>
      </c>
      <c r="AT36" s="346">
        <v>13</v>
      </c>
      <c r="AU36" s="346">
        <v>2</v>
      </c>
      <c r="AV36" s="346">
        <v>10</v>
      </c>
      <c r="AW36" s="346">
        <v>12</v>
      </c>
      <c r="AX36" s="346">
        <v>13</v>
      </c>
      <c r="AY36" s="346">
        <v>3</v>
      </c>
      <c r="AZ36" s="584"/>
      <c r="BA36" s="682">
        <v>13.5</v>
      </c>
      <c r="BB36" s="348">
        <v>82.74</v>
      </c>
      <c r="BC36" s="348" t="s">
        <v>430</v>
      </c>
      <c r="BD36" s="348" t="s">
        <v>430</v>
      </c>
      <c r="BE36" s="363" t="s">
        <v>430</v>
      </c>
      <c r="BF36" s="363">
        <v>3.76</v>
      </c>
      <c r="BG36" s="349"/>
      <c r="BH36" s="683">
        <v>3.76</v>
      </c>
      <c r="BI36" s="348">
        <v>6.53</v>
      </c>
      <c r="BJ36" s="348" t="s">
        <v>430</v>
      </c>
      <c r="BK36" s="348">
        <v>75.98</v>
      </c>
      <c r="BL36" s="348" t="s">
        <v>430</v>
      </c>
      <c r="BM36" s="363">
        <v>13.5</v>
      </c>
      <c r="BN36" s="516" t="s">
        <v>430</v>
      </c>
      <c r="BO36" s="516" t="s">
        <v>430</v>
      </c>
      <c r="BP36" s="516">
        <v>0.22</v>
      </c>
      <c r="BQ36" s="516" t="s">
        <v>430</v>
      </c>
      <c r="BR36" s="684"/>
      <c r="BS36" s="668">
        <v>4.2024477591595097</v>
      </c>
      <c r="BT36" s="354">
        <v>5.0964513289807103</v>
      </c>
      <c r="BU36" s="494"/>
      <c r="BV36" s="349" t="s">
        <v>555</v>
      </c>
    </row>
    <row r="37" spans="1:74" s="355" customFormat="1" x14ac:dyDescent="0.25">
      <c r="A37" s="345" t="s">
        <v>7788</v>
      </c>
      <c r="B37" s="349"/>
      <c r="C37" s="719">
        <v>39343</v>
      </c>
      <c r="D37" s="668"/>
      <c r="E37" s="346">
        <v>2020.33</v>
      </c>
      <c r="F37" s="668"/>
      <c r="G37" s="347">
        <v>33.677799999999998</v>
      </c>
      <c r="H37" s="349"/>
      <c r="I37" s="348">
        <v>2.92</v>
      </c>
      <c r="J37" s="348">
        <v>7.5</v>
      </c>
      <c r="K37" s="348">
        <v>2.25</v>
      </c>
      <c r="L37" s="348">
        <v>2.39</v>
      </c>
      <c r="M37" s="362"/>
      <c r="N37" s="350">
        <v>-49.354500000000002</v>
      </c>
      <c r="O37" s="348">
        <v>-22.0334</v>
      </c>
      <c r="P37" s="348">
        <v>-10.5534</v>
      </c>
      <c r="Q37" s="348">
        <v>-2.3435000000000001</v>
      </c>
      <c r="R37" s="348">
        <v>4.6189999999999998</v>
      </c>
      <c r="S37" s="348">
        <v>9.4016999999999999</v>
      </c>
      <c r="T37" s="348">
        <v>5.4271000000000003</v>
      </c>
      <c r="U37" s="354">
        <v>4.7826000000000004</v>
      </c>
      <c r="V37" s="348">
        <v>5.1820000000000004</v>
      </c>
      <c r="W37" s="348">
        <v>6.7093999999999996</v>
      </c>
      <c r="X37" s="348">
        <v>7.0195999999999996</v>
      </c>
      <c r="Y37" s="363">
        <v>7.0095999999999998</v>
      </c>
      <c r="Z37" s="348">
        <v>5.9161999999999999</v>
      </c>
      <c r="AA37" s="348">
        <v>3.5945</v>
      </c>
      <c r="AB37" s="348">
        <v>7.3376000000000001</v>
      </c>
      <c r="AC37" s="348">
        <v>5.1402000000000001</v>
      </c>
      <c r="AD37" s="348">
        <v>5.1848000000000001</v>
      </c>
      <c r="AE37" s="348">
        <v>2.5451000000000001</v>
      </c>
      <c r="AF37" s="348">
        <v>6.6231</v>
      </c>
      <c r="AG37" s="569"/>
      <c r="AH37" s="346">
        <v>3</v>
      </c>
      <c r="AI37" s="346">
        <v>4</v>
      </c>
      <c r="AJ37" s="346">
        <v>4</v>
      </c>
      <c r="AK37" s="346">
        <v>7</v>
      </c>
      <c r="AL37" s="346">
        <v>4</v>
      </c>
      <c r="AM37" s="346">
        <v>9</v>
      </c>
      <c r="AN37" s="346">
        <v>6</v>
      </c>
      <c r="AO37" s="681">
        <v>6</v>
      </c>
      <c r="AP37" s="346">
        <v>8</v>
      </c>
      <c r="AQ37" s="346">
        <v>9</v>
      </c>
      <c r="AR37" s="346">
        <v>7</v>
      </c>
      <c r="AS37" s="346">
        <v>1</v>
      </c>
      <c r="AT37" s="346">
        <v>12</v>
      </c>
      <c r="AU37" s="346">
        <v>1</v>
      </c>
      <c r="AV37" s="346">
        <v>4</v>
      </c>
      <c r="AW37" s="346">
        <v>7</v>
      </c>
      <c r="AX37" s="346">
        <v>8</v>
      </c>
      <c r="AY37" s="346">
        <v>7</v>
      </c>
      <c r="AZ37" s="584"/>
      <c r="BA37" s="682">
        <v>12.61</v>
      </c>
      <c r="BB37" s="348">
        <v>67.63</v>
      </c>
      <c r="BC37" s="348">
        <v>9.52</v>
      </c>
      <c r="BD37" s="348">
        <v>4.4000000000000004</v>
      </c>
      <c r="BE37" s="363" t="s">
        <v>430</v>
      </c>
      <c r="BF37" s="363">
        <v>5.84</v>
      </c>
      <c r="BG37" s="349"/>
      <c r="BH37" s="683">
        <v>5.84</v>
      </c>
      <c r="BI37" s="348">
        <v>4.79</v>
      </c>
      <c r="BJ37" s="348" t="s">
        <v>430</v>
      </c>
      <c r="BK37" s="348">
        <v>76.760000000000005</v>
      </c>
      <c r="BL37" s="348" t="s">
        <v>430</v>
      </c>
      <c r="BM37" s="363">
        <v>12.61</v>
      </c>
      <c r="BN37" s="516" t="s">
        <v>430</v>
      </c>
      <c r="BO37" s="516" t="s">
        <v>430</v>
      </c>
      <c r="BP37" s="516" t="s">
        <v>430</v>
      </c>
      <c r="BQ37" s="516" t="s">
        <v>430</v>
      </c>
      <c r="BR37" s="684"/>
      <c r="BS37" s="668">
        <v>6.1975054724790004</v>
      </c>
      <c r="BT37" s="354">
        <v>6.1021684424408704</v>
      </c>
      <c r="BU37" s="494"/>
      <c r="BV37" s="349" t="s">
        <v>555</v>
      </c>
    </row>
    <row r="38" spans="1:74" s="355" customFormat="1" x14ac:dyDescent="0.25">
      <c r="A38" s="345" t="s">
        <v>7789</v>
      </c>
      <c r="B38" s="349"/>
      <c r="C38" s="719">
        <v>39165</v>
      </c>
      <c r="D38" s="668"/>
      <c r="E38" s="346">
        <v>755.86</v>
      </c>
      <c r="F38" s="668"/>
      <c r="G38" s="347">
        <v>3772.4461999999999</v>
      </c>
      <c r="H38" s="349"/>
      <c r="I38" s="348">
        <v>3.29</v>
      </c>
      <c r="J38" s="348">
        <v>7.09</v>
      </c>
      <c r="K38" s="348">
        <v>2.64</v>
      </c>
      <c r="L38" s="348">
        <v>2.78</v>
      </c>
      <c r="M38" s="362"/>
      <c r="N38" s="350">
        <v>-65.7834</v>
      </c>
      <c r="O38" s="348">
        <v>-28.311299999999999</v>
      </c>
      <c r="P38" s="348">
        <v>-16.0532</v>
      </c>
      <c r="Q38" s="348">
        <v>-4.7356999999999996</v>
      </c>
      <c r="R38" s="348">
        <v>3.0762</v>
      </c>
      <c r="S38" s="348">
        <v>8.9703999999999997</v>
      </c>
      <c r="T38" s="348">
        <v>4.8018000000000001</v>
      </c>
      <c r="U38" s="354">
        <v>4.1981999999999999</v>
      </c>
      <c r="V38" s="348">
        <v>4.819</v>
      </c>
      <c r="W38" s="348">
        <v>6.4587000000000003</v>
      </c>
      <c r="X38" s="348">
        <v>6.8742999999999999</v>
      </c>
      <c r="Y38" s="363">
        <v>5.5153999999999996</v>
      </c>
      <c r="Z38" s="348">
        <v>6.1767000000000003</v>
      </c>
      <c r="AA38" s="348">
        <v>1.9518</v>
      </c>
      <c r="AB38" s="348">
        <v>6.5355999999999996</v>
      </c>
      <c r="AC38" s="348">
        <v>4.5199999999999996</v>
      </c>
      <c r="AD38" s="348">
        <v>4.7519999999999998</v>
      </c>
      <c r="AE38" s="348">
        <v>0.82130000000000003</v>
      </c>
      <c r="AF38" s="348">
        <v>7.0753000000000004</v>
      </c>
      <c r="AG38" s="569"/>
      <c r="AH38" s="346">
        <v>13</v>
      </c>
      <c r="AI38" s="346">
        <v>13</v>
      </c>
      <c r="AJ38" s="346">
        <v>13</v>
      </c>
      <c r="AK38" s="346">
        <v>12</v>
      </c>
      <c r="AL38" s="346">
        <v>13</v>
      </c>
      <c r="AM38" s="346">
        <v>12</v>
      </c>
      <c r="AN38" s="346">
        <v>13</v>
      </c>
      <c r="AO38" s="681">
        <v>13</v>
      </c>
      <c r="AP38" s="346">
        <v>12</v>
      </c>
      <c r="AQ38" s="346">
        <v>11</v>
      </c>
      <c r="AR38" s="346">
        <v>10</v>
      </c>
      <c r="AS38" s="346">
        <v>12</v>
      </c>
      <c r="AT38" s="346">
        <v>11</v>
      </c>
      <c r="AU38" s="346">
        <v>13</v>
      </c>
      <c r="AV38" s="346">
        <v>13</v>
      </c>
      <c r="AW38" s="346">
        <v>13</v>
      </c>
      <c r="AX38" s="346">
        <v>12</v>
      </c>
      <c r="AY38" s="346">
        <v>13</v>
      </c>
      <c r="AZ38" s="584"/>
      <c r="BA38" s="682">
        <v>16.32</v>
      </c>
      <c r="BB38" s="348">
        <v>66.989999999999995</v>
      </c>
      <c r="BC38" s="348">
        <v>7.07</v>
      </c>
      <c r="BD38" s="348">
        <v>4.38</v>
      </c>
      <c r="BE38" s="363" t="s">
        <v>430</v>
      </c>
      <c r="BF38" s="363">
        <v>5.23</v>
      </c>
      <c r="BG38" s="349"/>
      <c r="BH38" s="683">
        <v>5.23</v>
      </c>
      <c r="BI38" s="348" t="s">
        <v>430</v>
      </c>
      <c r="BJ38" s="348" t="s">
        <v>430</v>
      </c>
      <c r="BK38" s="348">
        <v>78.45</v>
      </c>
      <c r="BL38" s="348" t="s">
        <v>430</v>
      </c>
      <c r="BM38" s="363">
        <v>16.32</v>
      </c>
      <c r="BN38" s="516" t="s">
        <v>430</v>
      </c>
      <c r="BO38" s="516" t="s">
        <v>430</v>
      </c>
      <c r="BP38" s="516" t="s">
        <v>430</v>
      </c>
      <c r="BQ38" s="516" t="s">
        <v>430</v>
      </c>
      <c r="BR38" s="684"/>
      <c r="BS38" s="668">
        <v>7.0461436085907696</v>
      </c>
      <c r="BT38" s="354">
        <v>11.7642575476471</v>
      </c>
      <c r="BU38" s="494"/>
      <c r="BV38" s="349" t="s">
        <v>555</v>
      </c>
    </row>
    <row r="39" spans="1:74" x14ac:dyDescent="0.25">
      <c r="A39" s="318" t="s">
        <v>93</v>
      </c>
      <c r="B39" s="66"/>
      <c r="C39" s="720"/>
      <c r="D39" s="43"/>
      <c r="E39" s="51"/>
      <c r="F39" s="43"/>
      <c r="G39" s="55"/>
      <c r="H39" s="66"/>
      <c r="I39" s="59"/>
      <c r="J39" s="59"/>
      <c r="K39" s="59"/>
      <c r="L39" s="59"/>
      <c r="M39" s="258"/>
      <c r="N39" s="70">
        <v>-56.640900000000002</v>
      </c>
      <c r="O39" s="59">
        <v>-24.6189</v>
      </c>
      <c r="P39" s="59">
        <v>-12.224500000000001</v>
      </c>
      <c r="Q39" s="59">
        <v>-2.3847</v>
      </c>
      <c r="R39" s="59">
        <v>4.2831999999999999</v>
      </c>
      <c r="S39" s="59">
        <v>9.6235999999999997</v>
      </c>
      <c r="T39" s="59">
        <v>5.4107000000000003</v>
      </c>
      <c r="U39" s="88">
        <v>4.7723000000000004</v>
      </c>
      <c r="V39" s="59">
        <v>5.2850999999999999</v>
      </c>
      <c r="W39" s="59">
        <v>6.7698999999999998</v>
      </c>
      <c r="X39" s="59">
        <v>7.0346000000000002</v>
      </c>
      <c r="Y39" s="276">
        <v>6.0190999999999999</v>
      </c>
      <c r="Z39" s="59">
        <v>6.5303000000000004</v>
      </c>
      <c r="AA39" s="59">
        <v>2.9662000000000002</v>
      </c>
      <c r="AB39" s="59">
        <v>7.2115999999999998</v>
      </c>
      <c r="AC39" s="59">
        <v>5.1464999999999996</v>
      </c>
      <c r="AD39" s="59">
        <v>5.2923</v>
      </c>
      <c r="AE39" s="59">
        <v>2.6707000000000001</v>
      </c>
      <c r="AF39" s="59">
        <v>7.2290000000000001</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67"/>
      <c r="C40" s="721"/>
      <c r="D40" s="44"/>
      <c r="E40" s="52"/>
      <c r="F40" s="44"/>
      <c r="G40" s="56"/>
      <c r="H40" s="67"/>
      <c r="I40" s="60"/>
      <c r="J40" s="60"/>
      <c r="K40" s="60"/>
      <c r="L40" s="60"/>
      <c r="M40" s="259"/>
      <c r="N40" s="71">
        <v>-47.788899999999998</v>
      </c>
      <c r="O40" s="60">
        <v>-17.059000000000001</v>
      </c>
      <c r="P40" s="60">
        <v>-8.9888999999999992</v>
      </c>
      <c r="Q40" s="60">
        <v>-0.15379999999999999</v>
      </c>
      <c r="R40" s="60">
        <v>5.5061999999999998</v>
      </c>
      <c r="S40" s="60">
        <v>10.210800000000001</v>
      </c>
      <c r="T40" s="60">
        <v>6.6611000000000002</v>
      </c>
      <c r="U40" s="89">
        <v>5.7347999999999999</v>
      </c>
      <c r="V40" s="60">
        <v>5.9120999999999997</v>
      </c>
      <c r="W40" s="60">
        <v>7.1741000000000001</v>
      </c>
      <c r="X40" s="60">
        <v>7.3353999999999999</v>
      </c>
      <c r="Y40" s="277">
        <v>7.0095999999999998</v>
      </c>
      <c r="Z40" s="60">
        <v>7.1138000000000003</v>
      </c>
      <c r="AA40" s="60">
        <v>3.5945</v>
      </c>
      <c r="AB40" s="60">
        <v>8.2727000000000004</v>
      </c>
      <c r="AC40" s="60">
        <v>6.2054</v>
      </c>
      <c r="AD40" s="60">
        <v>6.0088999999999997</v>
      </c>
      <c r="AE40" s="60">
        <v>4.4142000000000001</v>
      </c>
      <c r="AF40" s="60">
        <v>7.891</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67"/>
      <c r="C41" s="721"/>
      <c r="D41" s="44"/>
      <c r="E41" s="52"/>
      <c r="F41" s="44"/>
      <c r="G41" s="56"/>
      <c r="H41" s="67"/>
      <c r="I41" s="60"/>
      <c r="J41" s="60"/>
      <c r="K41" s="60"/>
      <c r="L41" s="60"/>
      <c r="M41" s="259"/>
      <c r="N41" s="71">
        <v>-65.7834</v>
      </c>
      <c r="O41" s="60">
        <v>-28.311299999999999</v>
      </c>
      <c r="P41" s="60">
        <v>-16.0532</v>
      </c>
      <c r="Q41" s="60">
        <v>-5.1406999999999998</v>
      </c>
      <c r="R41" s="60">
        <v>3.0762</v>
      </c>
      <c r="S41" s="60">
        <v>8.5134000000000007</v>
      </c>
      <c r="T41" s="60">
        <v>4.8018000000000001</v>
      </c>
      <c r="U41" s="89">
        <v>4.1981999999999999</v>
      </c>
      <c r="V41" s="60">
        <v>4.6688000000000001</v>
      </c>
      <c r="W41" s="60">
        <v>6.1111000000000004</v>
      </c>
      <c r="X41" s="60">
        <v>6.47</v>
      </c>
      <c r="Y41" s="277">
        <v>5.4645000000000001</v>
      </c>
      <c r="Z41" s="60">
        <v>5.6125999999999996</v>
      </c>
      <c r="AA41" s="60">
        <v>1.9518</v>
      </c>
      <c r="AB41" s="60">
        <v>6.5355999999999996</v>
      </c>
      <c r="AC41" s="60">
        <v>4.5199999999999996</v>
      </c>
      <c r="AD41" s="60">
        <v>4.7324000000000002</v>
      </c>
      <c r="AE41" s="60">
        <v>0.82130000000000003</v>
      </c>
      <c r="AF41" s="60">
        <v>6.6231</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68"/>
      <c r="C42" s="722"/>
      <c r="D42" s="45"/>
      <c r="E42" s="53"/>
      <c r="F42" s="45"/>
      <c r="G42" s="57"/>
      <c r="H42" s="68"/>
      <c r="I42" s="61"/>
      <c r="J42" s="61"/>
      <c r="K42" s="61"/>
      <c r="L42" s="61"/>
      <c r="M42" s="262"/>
      <c r="N42" s="72">
        <v>-59.144399999999997</v>
      </c>
      <c r="O42" s="61">
        <v>-25.447500000000002</v>
      </c>
      <c r="P42" s="61">
        <v>-12.000299999999999</v>
      </c>
      <c r="Q42" s="61">
        <v>-2.3435000000000001</v>
      </c>
      <c r="R42" s="61">
        <v>4.2782999999999998</v>
      </c>
      <c r="S42" s="61">
        <v>9.8680000000000003</v>
      </c>
      <c r="T42" s="61">
        <v>5.4086999999999996</v>
      </c>
      <c r="U42" s="90">
        <v>4.7512999999999996</v>
      </c>
      <c r="V42" s="61">
        <v>5.2733999999999996</v>
      </c>
      <c r="W42" s="61">
        <v>6.8048000000000002</v>
      </c>
      <c r="X42" s="61">
        <v>7.0195999999999996</v>
      </c>
      <c r="Y42" s="279">
        <v>5.9955999999999996</v>
      </c>
      <c r="Z42" s="61">
        <v>6.5812999999999997</v>
      </c>
      <c r="AA42" s="61">
        <v>2.9382999999999999</v>
      </c>
      <c r="AB42" s="61">
        <v>7.2244999999999999</v>
      </c>
      <c r="AC42" s="61">
        <v>5.1402000000000001</v>
      </c>
      <c r="AD42" s="61">
        <v>5.2325999999999997</v>
      </c>
      <c r="AE42" s="61">
        <v>2.5451000000000001</v>
      </c>
      <c r="AF42" s="61">
        <v>7.2766999999999999</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247</v>
      </c>
      <c r="B43" s="69"/>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107" customFormat="1" x14ac:dyDescent="0.25">
      <c r="A44" s="108" t="s">
        <v>7790</v>
      </c>
      <c r="B44" s="113"/>
      <c r="C44" s="734">
        <v>43175</v>
      </c>
      <c r="D44" s="109"/>
      <c r="E44" s="110">
        <v>523.19899999999996</v>
      </c>
      <c r="F44" s="109"/>
      <c r="G44" s="111">
        <v>17.803000000000001</v>
      </c>
      <c r="H44" s="113"/>
      <c r="I44" s="112">
        <v>4.0199999999999996</v>
      </c>
      <c r="J44" s="112">
        <v>7.35</v>
      </c>
      <c r="K44" s="112">
        <v>2.7</v>
      </c>
      <c r="L44" s="112">
        <v>2.85</v>
      </c>
      <c r="M44" s="260"/>
      <c r="N44" s="114">
        <v>-54.658799999999999</v>
      </c>
      <c r="O44" s="112">
        <v>-20.808199999999999</v>
      </c>
      <c r="P44" s="112">
        <v>-10.9894</v>
      </c>
      <c r="Q44" s="112">
        <v>-1.2002999999999999</v>
      </c>
      <c r="R44" s="112">
        <v>5.2946999999999997</v>
      </c>
      <c r="S44" s="112">
        <v>10.645099999999999</v>
      </c>
      <c r="T44" s="112">
        <v>5.5757000000000003</v>
      </c>
      <c r="U44" s="119">
        <v>4.9614000000000003</v>
      </c>
      <c r="V44" s="112">
        <v>5.6031000000000004</v>
      </c>
      <c r="W44" s="112">
        <v>7.2798999999999996</v>
      </c>
      <c r="X44" s="112">
        <v>7.5330000000000004</v>
      </c>
      <c r="Y44" s="278">
        <v>6.4505999999999997</v>
      </c>
      <c r="Z44" s="112" t="s">
        <v>430</v>
      </c>
      <c r="AA44" s="112">
        <v>3.4171999999999998</v>
      </c>
      <c r="AB44" s="112">
        <v>7.5545999999999998</v>
      </c>
      <c r="AC44" s="112">
        <v>5.3122999999999996</v>
      </c>
      <c r="AD44" s="112">
        <v>5.5374999999999996</v>
      </c>
      <c r="AE44" s="112">
        <v>4.12</v>
      </c>
      <c r="AF44" s="112">
        <v>7.0766</v>
      </c>
      <c r="AG44" s="555"/>
      <c r="AH44" s="110">
        <v>12</v>
      </c>
      <c r="AI44" s="110">
        <v>11</v>
      </c>
      <c r="AJ44" s="110">
        <v>11</v>
      </c>
      <c r="AK44" s="110">
        <v>10</v>
      </c>
      <c r="AL44" s="110">
        <v>8</v>
      </c>
      <c r="AM44" s="110">
        <v>3</v>
      </c>
      <c r="AN44" s="110">
        <v>10</v>
      </c>
      <c r="AO44" s="562">
        <v>9</v>
      </c>
      <c r="AP44" s="110">
        <v>7</v>
      </c>
      <c r="AQ44" s="110">
        <v>7</v>
      </c>
      <c r="AR44" s="110">
        <v>7</v>
      </c>
      <c r="AS44" s="110">
        <v>5</v>
      </c>
      <c r="AT44" s="110" t="s">
        <v>430</v>
      </c>
      <c r="AU44" s="110">
        <v>8</v>
      </c>
      <c r="AV44" s="110">
        <v>6</v>
      </c>
      <c r="AW44" s="110">
        <v>8</v>
      </c>
      <c r="AX44" s="110">
        <v>8</v>
      </c>
      <c r="AY44" s="110">
        <v>8</v>
      </c>
      <c r="AZ44" s="595"/>
      <c r="BA44" s="605">
        <v>14.18</v>
      </c>
      <c r="BB44" s="112">
        <v>70.05</v>
      </c>
      <c r="BC44" s="112">
        <v>9.1300000000000008</v>
      </c>
      <c r="BD44" s="112">
        <v>0.95</v>
      </c>
      <c r="BE44" s="278" t="s">
        <v>430</v>
      </c>
      <c r="BF44" s="278">
        <v>5.69</v>
      </c>
      <c r="BG44" s="113"/>
      <c r="BH44" s="606">
        <v>5.69</v>
      </c>
      <c r="BI44" s="112">
        <v>2.73</v>
      </c>
      <c r="BJ44" s="112" t="s">
        <v>430</v>
      </c>
      <c r="BK44" s="112">
        <v>77.400000000000006</v>
      </c>
      <c r="BL44" s="112" t="s">
        <v>430</v>
      </c>
      <c r="BM44" s="278">
        <v>14.18</v>
      </c>
      <c r="BN44" s="607" t="s">
        <v>430</v>
      </c>
      <c r="BO44" s="607" t="s">
        <v>430</v>
      </c>
      <c r="BP44" s="607" t="s">
        <v>430</v>
      </c>
      <c r="BQ44" s="607" t="s">
        <v>430</v>
      </c>
      <c r="BR44" s="147"/>
      <c r="BS44" s="109">
        <v>6.6766258793323399</v>
      </c>
      <c r="BT44" s="119">
        <v>16.340177338366001</v>
      </c>
      <c r="BU44" s="139"/>
      <c r="BV44" s="113" t="s">
        <v>555</v>
      </c>
    </row>
    <row r="45" spans="1:74" s="107" customFormat="1" x14ac:dyDescent="0.25">
      <c r="A45" s="108" t="s">
        <v>7791</v>
      </c>
      <c r="B45" s="113"/>
      <c r="C45" s="734">
        <v>41276</v>
      </c>
      <c r="D45" s="109"/>
      <c r="E45" s="110">
        <v>286.55500000000001</v>
      </c>
      <c r="F45" s="109"/>
      <c r="G45" s="111">
        <v>29.528099999999998</v>
      </c>
      <c r="H45" s="113"/>
      <c r="I45" s="112">
        <v>1.7</v>
      </c>
      <c r="J45" s="112">
        <v>6.94</v>
      </c>
      <c r="K45" s="112">
        <v>1.43</v>
      </c>
      <c r="L45" s="112">
        <v>1.5</v>
      </c>
      <c r="M45" s="260"/>
      <c r="N45" s="114">
        <v>-37.168999999999997</v>
      </c>
      <c r="O45" s="112">
        <v>-11.6495</v>
      </c>
      <c r="P45" s="112">
        <v>-5.0808</v>
      </c>
      <c r="Q45" s="112">
        <v>0.69769999999999999</v>
      </c>
      <c r="R45" s="112">
        <v>6.0681000000000003</v>
      </c>
      <c r="S45" s="112">
        <v>8.7095000000000002</v>
      </c>
      <c r="T45" s="112">
        <v>5.9278000000000004</v>
      </c>
      <c r="U45" s="119">
        <v>5.2706999999999997</v>
      </c>
      <c r="V45" s="112">
        <v>5.6866000000000003</v>
      </c>
      <c r="W45" s="112">
        <v>6.9210000000000003</v>
      </c>
      <c r="X45" s="112">
        <v>7.1428000000000003</v>
      </c>
      <c r="Y45" s="278">
        <v>6.0410000000000004</v>
      </c>
      <c r="Z45" s="112">
        <v>6.9284999999999997</v>
      </c>
      <c r="AA45" s="112">
        <v>5.0845000000000002</v>
      </c>
      <c r="AB45" s="112">
        <v>7.319</v>
      </c>
      <c r="AC45" s="112">
        <v>5.6261999999999999</v>
      </c>
      <c r="AD45" s="112">
        <v>5.6002999999999998</v>
      </c>
      <c r="AE45" s="112">
        <v>4.9268000000000001</v>
      </c>
      <c r="AF45" s="112">
        <v>7.1547000000000001</v>
      </c>
      <c r="AG45" s="555"/>
      <c r="AH45" s="110">
        <v>6</v>
      </c>
      <c r="AI45" s="110">
        <v>4</v>
      </c>
      <c r="AJ45" s="110">
        <v>4</v>
      </c>
      <c r="AK45" s="110">
        <v>3</v>
      </c>
      <c r="AL45" s="110">
        <v>2</v>
      </c>
      <c r="AM45" s="110">
        <v>11</v>
      </c>
      <c r="AN45" s="110">
        <v>4</v>
      </c>
      <c r="AO45" s="562">
        <v>5</v>
      </c>
      <c r="AP45" s="110">
        <v>5</v>
      </c>
      <c r="AQ45" s="110">
        <v>10</v>
      </c>
      <c r="AR45" s="110">
        <v>10</v>
      </c>
      <c r="AS45" s="110">
        <v>9</v>
      </c>
      <c r="AT45" s="110">
        <v>2</v>
      </c>
      <c r="AU45" s="110">
        <v>1</v>
      </c>
      <c r="AV45" s="110">
        <v>9</v>
      </c>
      <c r="AW45" s="110">
        <v>5</v>
      </c>
      <c r="AX45" s="110">
        <v>6</v>
      </c>
      <c r="AY45" s="110">
        <v>4</v>
      </c>
      <c r="AZ45" s="595"/>
      <c r="BA45" s="605">
        <v>12.82</v>
      </c>
      <c r="BB45" s="112">
        <v>75.900000000000006</v>
      </c>
      <c r="BC45" s="112" t="s">
        <v>430</v>
      </c>
      <c r="BD45" s="112" t="s">
        <v>430</v>
      </c>
      <c r="BE45" s="278" t="s">
        <v>430</v>
      </c>
      <c r="BF45" s="278">
        <v>11.28</v>
      </c>
      <c r="BG45" s="113"/>
      <c r="BH45" s="606">
        <v>11.28</v>
      </c>
      <c r="BI45" s="112">
        <v>8.4499999999999993</v>
      </c>
      <c r="BJ45" s="112" t="s">
        <v>430</v>
      </c>
      <c r="BK45" s="112">
        <v>67.44</v>
      </c>
      <c r="BL45" s="112" t="s">
        <v>430</v>
      </c>
      <c r="BM45" s="278">
        <v>12.13</v>
      </c>
      <c r="BN45" s="607" t="s">
        <v>430</v>
      </c>
      <c r="BO45" s="607">
        <v>0.69</v>
      </c>
      <c r="BP45" s="607" t="s">
        <v>430</v>
      </c>
      <c r="BQ45" s="607" t="s">
        <v>430</v>
      </c>
      <c r="BR45" s="147"/>
      <c r="BS45" s="109" t="s">
        <v>430</v>
      </c>
      <c r="BT45" s="119">
        <v>17.21429152</v>
      </c>
      <c r="BU45" s="139"/>
      <c r="BV45" s="113" t="s">
        <v>555</v>
      </c>
    </row>
    <row r="46" spans="1:74" s="107" customFormat="1" x14ac:dyDescent="0.25">
      <c r="A46" s="108" t="s">
        <v>7792</v>
      </c>
      <c r="B46" s="113"/>
      <c r="C46" s="734">
        <v>41275</v>
      </c>
      <c r="D46" s="109"/>
      <c r="E46" s="110">
        <v>276.69</v>
      </c>
      <c r="F46" s="109"/>
      <c r="G46" s="111">
        <v>31.0258</v>
      </c>
      <c r="H46" s="113"/>
      <c r="I46" s="112">
        <v>2.08</v>
      </c>
      <c r="J46" s="112">
        <v>6.96</v>
      </c>
      <c r="K46" s="112">
        <v>1.66</v>
      </c>
      <c r="L46" s="112">
        <v>1.74</v>
      </c>
      <c r="M46" s="260"/>
      <c r="N46" s="114">
        <v>-39.603000000000002</v>
      </c>
      <c r="O46" s="112">
        <v>-12.692299999999999</v>
      </c>
      <c r="P46" s="112">
        <v>-5.7750000000000004</v>
      </c>
      <c r="Q46" s="112">
        <v>1.2274</v>
      </c>
      <c r="R46" s="112">
        <v>5.9961000000000002</v>
      </c>
      <c r="S46" s="112">
        <v>10.1197</v>
      </c>
      <c r="T46" s="112">
        <v>5.9272999999999998</v>
      </c>
      <c r="U46" s="119">
        <v>5.2469000000000001</v>
      </c>
      <c r="V46" s="112">
        <v>5.6809000000000003</v>
      </c>
      <c r="W46" s="112">
        <v>7.8903999999999996</v>
      </c>
      <c r="X46" s="112">
        <v>7.7487000000000004</v>
      </c>
      <c r="Y46" s="278">
        <v>10.805899999999999</v>
      </c>
      <c r="Z46" s="112">
        <v>5.8472</v>
      </c>
      <c r="AA46" s="112">
        <v>4.5382999999999996</v>
      </c>
      <c r="AB46" s="112">
        <v>7.8338000000000001</v>
      </c>
      <c r="AC46" s="112">
        <v>5.5865</v>
      </c>
      <c r="AD46" s="112">
        <v>5.6527000000000003</v>
      </c>
      <c r="AE46" s="112">
        <v>4.8303000000000003</v>
      </c>
      <c r="AF46" s="112">
        <v>6.867</v>
      </c>
      <c r="AG46" s="555"/>
      <c r="AH46" s="110">
        <v>8</v>
      </c>
      <c r="AI46" s="110">
        <v>5</v>
      </c>
      <c r="AJ46" s="110">
        <v>5</v>
      </c>
      <c r="AK46" s="110">
        <v>2</v>
      </c>
      <c r="AL46" s="110">
        <v>3</v>
      </c>
      <c r="AM46" s="110">
        <v>5</v>
      </c>
      <c r="AN46" s="110">
        <v>6</v>
      </c>
      <c r="AO46" s="562">
        <v>6</v>
      </c>
      <c r="AP46" s="110">
        <v>6</v>
      </c>
      <c r="AQ46" s="110">
        <v>1</v>
      </c>
      <c r="AR46" s="110">
        <v>2</v>
      </c>
      <c r="AS46" s="110">
        <v>1</v>
      </c>
      <c r="AT46" s="110">
        <v>5</v>
      </c>
      <c r="AU46" s="110">
        <v>3</v>
      </c>
      <c r="AV46" s="110">
        <v>4</v>
      </c>
      <c r="AW46" s="110">
        <v>6</v>
      </c>
      <c r="AX46" s="110">
        <v>5</v>
      </c>
      <c r="AY46" s="110">
        <v>6</v>
      </c>
      <c r="AZ46" s="595"/>
      <c r="BA46" s="605">
        <v>13.82</v>
      </c>
      <c r="BB46" s="112">
        <v>56.79</v>
      </c>
      <c r="BC46" s="112">
        <v>18.420000000000002</v>
      </c>
      <c r="BD46" s="112" t="s">
        <v>430</v>
      </c>
      <c r="BE46" s="278" t="s">
        <v>430</v>
      </c>
      <c r="BF46" s="278">
        <v>10.97</v>
      </c>
      <c r="BG46" s="113"/>
      <c r="BH46" s="606">
        <v>10.97</v>
      </c>
      <c r="BI46" s="112">
        <v>24.49</v>
      </c>
      <c r="BJ46" s="112">
        <v>12.29</v>
      </c>
      <c r="BK46" s="112">
        <v>38.43</v>
      </c>
      <c r="BL46" s="112" t="s">
        <v>430</v>
      </c>
      <c r="BM46" s="278">
        <v>13.14</v>
      </c>
      <c r="BN46" s="607" t="s">
        <v>430</v>
      </c>
      <c r="BO46" s="607">
        <v>0.68</v>
      </c>
      <c r="BP46" s="607" t="s">
        <v>430</v>
      </c>
      <c r="BQ46" s="607" t="s">
        <v>430</v>
      </c>
      <c r="BR46" s="147"/>
      <c r="BS46" s="109">
        <v>7.2954902007295503</v>
      </c>
      <c r="BT46" s="119">
        <v>19.712104801971201</v>
      </c>
      <c r="BU46" s="139"/>
      <c r="BV46" s="113" t="s">
        <v>555</v>
      </c>
    </row>
    <row r="47" spans="1:74" s="107" customFormat="1" x14ac:dyDescent="0.25">
      <c r="A47" s="108" t="s">
        <v>7793</v>
      </c>
      <c r="B47" s="113"/>
      <c r="C47" s="734">
        <v>41283</v>
      </c>
      <c r="D47" s="109"/>
      <c r="E47" s="110">
        <v>255.85</v>
      </c>
      <c r="F47" s="109"/>
      <c r="G47" s="111">
        <v>33.849800000000002</v>
      </c>
      <c r="H47" s="113"/>
      <c r="I47" s="112">
        <v>1.84</v>
      </c>
      <c r="J47" s="112">
        <v>7.2</v>
      </c>
      <c r="K47" s="112">
        <v>1.51</v>
      </c>
      <c r="L47" s="112">
        <v>1.59</v>
      </c>
      <c r="M47" s="260"/>
      <c r="N47" s="114">
        <v>-36.732799999999997</v>
      </c>
      <c r="O47" s="112">
        <v>-13.571300000000001</v>
      </c>
      <c r="P47" s="112">
        <v>-6.7537000000000003</v>
      </c>
      <c r="Q47" s="112">
        <v>-3.0800000000000001E-2</v>
      </c>
      <c r="R47" s="112">
        <v>5.7919999999999998</v>
      </c>
      <c r="S47" s="112">
        <v>9.7965</v>
      </c>
      <c r="T47" s="112">
        <v>5.7176999999999998</v>
      </c>
      <c r="U47" s="119">
        <v>5.0469999999999997</v>
      </c>
      <c r="V47" s="112">
        <v>5.5899000000000001</v>
      </c>
      <c r="W47" s="112">
        <v>7.3136999999999999</v>
      </c>
      <c r="X47" s="112">
        <v>7.5621</v>
      </c>
      <c r="Y47" s="278">
        <v>6.5263999999999998</v>
      </c>
      <c r="Z47" s="112">
        <v>7.3365999999999998</v>
      </c>
      <c r="AA47" s="112">
        <v>4.1703000000000001</v>
      </c>
      <c r="AB47" s="112">
        <v>7.6925999999999997</v>
      </c>
      <c r="AC47" s="112">
        <v>5.3956</v>
      </c>
      <c r="AD47" s="112">
        <v>5.5876000000000001</v>
      </c>
      <c r="AE47" s="112">
        <v>4.2420999999999998</v>
      </c>
      <c r="AF47" s="112">
        <v>7.899</v>
      </c>
      <c r="AG47" s="555"/>
      <c r="AH47" s="110">
        <v>5</v>
      </c>
      <c r="AI47" s="110">
        <v>7</v>
      </c>
      <c r="AJ47" s="110">
        <v>7</v>
      </c>
      <c r="AK47" s="110">
        <v>7</v>
      </c>
      <c r="AL47" s="110">
        <v>5</v>
      </c>
      <c r="AM47" s="110">
        <v>6</v>
      </c>
      <c r="AN47" s="110">
        <v>8</v>
      </c>
      <c r="AO47" s="562">
        <v>7</v>
      </c>
      <c r="AP47" s="110">
        <v>8</v>
      </c>
      <c r="AQ47" s="110">
        <v>6</v>
      </c>
      <c r="AR47" s="110">
        <v>5</v>
      </c>
      <c r="AS47" s="110">
        <v>4</v>
      </c>
      <c r="AT47" s="110">
        <v>1</v>
      </c>
      <c r="AU47" s="110">
        <v>6</v>
      </c>
      <c r="AV47" s="110">
        <v>5</v>
      </c>
      <c r="AW47" s="110">
        <v>7</v>
      </c>
      <c r="AX47" s="110">
        <v>7</v>
      </c>
      <c r="AY47" s="110">
        <v>7</v>
      </c>
      <c r="AZ47" s="595"/>
      <c r="BA47" s="605">
        <v>7.13</v>
      </c>
      <c r="BB47" s="112">
        <v>78.739999999999995</v>
      </c>
      <c r="BC47" s="112">
        <v>3.91</v>
      </c>
      <c r="BD47" s="112" t="s">
        <v>430</v>
      </c>
      <c r="BE47" s="278" t="s">
        <v>430</v>
      </c>
      <c r="BF47" s="278">
        <v>10.220000000000001</v>
      </c>
      <c r="BG47" s="113"/>
      <c r="BH47" s="606">
        <v>10.220000000000001</v>
      </c>
      <c r="BI47" s="112">
        <v>3.78</v>
      </c>
      <c r="BJ47" s="112" t="s">
        <v>430</v>
      </c>
      <c r="BK47" s="112">
        <v>78.86</v>
      </c>
      <c r="BL47" s="112" t="s">
        <v>430</v>
      </c>
      <c r="BM47" s="278">
        <v>7.13</v>
      </c>
      <c r="BN47" s="607" t="s">
        <v>430</v>
      </c>
      <c r="BO47" s="607" t="s">
        <v>430</v>
      </c>
      <c r="BP47" s="607" t="s">
        <v>430</v>
      </c>
      <c r="BQ47" s="607" t="s">
        <v>430</v>
      </c>
      <c r="BR47" s="147"/>
      <c r="BS47" s="109">
        <v>6.8637872093136201</v>
      </c>
      <c r="BT47" s="119">
        <v>7.8433955792156604</v>
      </c>
      <c r="BU47" s="139"/>
      <c r="BV47" s="113" t="s">
        <v>555</v>
      </c>
    </row>
    <row r="48" spans="1:74" s="107" customFormat="1" x14ac:dyDescent="0.25">
      <c r="A48" s="108" t="s">
        <v>7794</v>
      </c>
      <c r="B48" s="113"/>
      <c r="C48" s="734">
        <v>41275</v>
      </c>
      <c r="D48" s="109"/>
      <c r="E48" s="110">
        <v>181.21</v>
      </c>
      <c r="F48" s="109"/>
      <c r="G48" s="111">
        <v>51.188600000000001</v>
      </c>
      <c r="H48" s="113"/>
      <c r="I48" s="112">
        <v>1.98</v>
      </c>
      <c r="J48" s="112">
        <v>7.12</v>
      </c>
      <c r="K48" s="112">
        <v>1.68</v>
      </c>
      <c r="L48" s="112">
        <v>1.77</v>
      </c>
      <c r="M48" s="260"/>
      <c r="N48" s="114">
        <v>-38.748699999999999</v>
      </c>
      <c r="O48" s="112">
        <v>-13.414300000000001</v>
      </c>
      <c r="P48" s="112">
        <v>-6.0437000000000003</v>
      </c>
      <c r="Q48" s="112">
        <v>0.63170000000000004</v>
      </c>
      <c r="R48" s="112">
        <v>5.7182000000000004</v>
      </c>
      <c r="S48" s="112">
        <v>9.2647999999999993</v>
      </c>
      <c r="T48" s="112">
        <v>5.835</v>
      </c>
      <c r="U48" s="119">
        <v>5.4009</v>
      </c>
      <c r="V48" s="112">
        <v>5.8845000000000001</v>
      </c>
      <c r="W48" s="112">
        <v>7.3449</v>
      </c>
      <c r="X48" s="112">
        <v>7.5541</v>
      </c>
      <c r="Y48" s="278">
        <v>6.5793999999999997</v>
      </c>
      <c r="Z48" s="112">
        <v>6.1295000000000002</v>
      </c>
      <c r="AA48" s="112">
        <v>4.5092999999999996</v>
      </c>
      <c r="AB48" s="112">
        <v>7.3556999999999997</v>
      </c>
      <c r="AC48" s="112">
        <v>5.6464999999999996</v>
      </c>
      <c r="AD48" s="112">
        <v>5.8029000000000002</v>
      </c>
      <c r="AE48" s="112">
        <v>5.0194000000000001</v>
      </c>
      <c r="AF48" s="112">
        <v>7.0487000000000002</v>
      </c>
      <c r="AG48" s="555"/>
      <c r="AH48" s="110">
        <v>7</v>
      </c>
      <c r="AI48" s="110">
        <v>6</v>
      </c>
      <c r="AJ48" s="110">
        <v>6</v>
      </c>
      <c r="AK48" s="110">
        <v>4</v>
      </c>
      <c r="AL48" s="110">
        <v>6</v>
      </c>
      <c r="AM48" s="110">
        <v>9</v>
      </c>
      <c r="AN48" s="110">
        <v>7</v>
      </c>
      <c r="AO48" s="562">
        <v>3</v>
      </c>
      <c r="AP48" s="110">
        <v>2</v>
      </c>
      <c r="AQ48" s="110">
        <v>4</v>
      </c>
      <c r="AR48" s="110">
        <v>6</v>
      </c>
      <c r="AS48" s="110">
        <v>3</v>
      </c>
      <c r="AT48" s="110">
        <v>4</v>
      </c>
      <c r="AU48" s="110">
        <v>4</v>
      </c>
      <c r="AV48" s="110">
        <v>8</v>
      </c>
      <c r="AW48" s="110">
        <v>4</v>
      </c>
      <c r="AX48" s="110">
        <v>3</v>
      </c>
      <c r="AY48" s="110">
        <v>3</v>
      </c>
      <c r="AZ48" s="595"/>
      <c r="BA48" s="605">
        <v>22.77</v>
      </c>
      <c r="BB48" s="112">
        <v>56.56</v>
      </c>
      <c r="BC48" s="112">
        <v>8.32</v>
      </c>
      <c r="BD48" s="112">
        <v>2.77</v>
      </c>
      <c r="BE48" s="278" t="s">
        <v>430</v>
      </c>
      <c r="BF48" s="278">
        <v>9.58</v>
      </c>
      <c r="BG48" s="113"/>
      <c r="BH48" s="606">
        <v>9.58</v>
      </c>
      <c r="BI48" s="112">
        <v>10.64</v>
      </c>
      <c r="BJ48" s="112" t="s">
        <v>430</v>
      </c>
      <c r="BK48" s="112">
        <v>57.02</v>
      </c>
      <c r="BL48" s="112" t="s">
        <v>430</v>
      </c>
      <c r="BM48" s="278">
        <v>22.77</v>
      </c>
      <c r="BN48" s="607" t="s">
        <v>430</v>
      </c>
      <c r="BO48" s="607" t="s">
        <v>430</v>
      </c>
      <c r="BP48" s="607" t="s">
        <v>430</v>
      </c>
      <c r="BQ48" s="607" t="s">
        <v>430</v>
      </c>
      <c r="BR48" s="147"/>
      <c r="BS48" s="109">
        <v>13.86723988</v>
      </c>
      <c r="BT48" s="119">
        <v>8.3234626299999999</v>
      </c>
      <c r="BU48" s="139"/>
      <c r="BV48" s="113" t="s">
        <v>555</v>
      </c>
    </row>
    <row r="49" spans="1:74" s="107" customFormat="1" x14ac:dyDescent="0.25">
      <c r="A49" s="108" t="s">
        <v>7795</v>
      </c>
      <c r="B49" s="113"/>
      <c r="C49" s="734">
        <v>43497</v>
      </c>
      <c r="D49" s="109"/>
      <c r="E49" s="110">
        <v>124.46899999999999</v>
      </c>
      <c r="F49" s="109"/>
      <c r="G49" s="111">
        <v>16.6389</v>
      </c>
      <c r="H49" s="113"/>
      <c r="I49" s="112">
        <v>2.57</v>
      </c>
      <c r="J49" s="112">
        <v>7.1</v>
      </c>
      <c r="K49" s="112">
        <v>2.19</v>
      </c>
      <c r="L49" s="112">
        <v>2.31</v>
      </c>
      <c r="M49" s="260"/>
      <c r="N49" s="114">
        <v>-51.696899999999999</v>
      </c>
      <c r="O49" s="112">
        <v>-20.439699999999998</v>
      </c>
      <c r="P49" s="112">
        <v>-10.5707</v>
      </c>
      <c r="Q49" s="112">
        <v>-2.3795000000000002</v>
      </c>
      <c r="R49" s="112">
        <v>5.0457000000000001</v>
      </c>
      <c r="S49" s="112">
        <v>10.7638</v>
      </c>
      <c r="T49" s="112">
        <v>5.9837999999999996</v>
      </c>
      <c r="U49" s="119">
        <v>5.3735999999999997</v>
      </c>
      <c r="V49" s="112">
        <v>5.8818000000000001</v>
      </c>
      <c r="W49" s="112">
        <v>7.3586999999999998</v>
      </c>
      <c r="X49" s="112">
        <v>7.6306000000000003</v>
      </c>
      <c r="Y49" s="278">
        <v>6.3163999999999998</v>
      </c>
      <c r="Z49" s="112" t="s">
        <v>430</v>
      </c>
      <c r="AA49" s="112">
        <v>3.2665999999999999</v>
      </c>
      <c r="AB49" s="112">
        <v>8.3926999999999996</v>
      </c>
      <c r="AC49" s="112">
        <v>5.8518999999999997</v>
      </c>
      <c r="AD49" s="112">
        <v>5.8479000000000001</v>
      </c>
      <c r="AE49" s="112">
        <v>3.3515000000000001</v>
      </c>
      <c r="AF49" s="112">
        <v>6.9730999999999996</v>
      </c>
      <c r="AG49" s="555"/>
      <c r="AH49" s="110">
        <v>10</v>
      </c>
      <c r="AI49" s="110">
        <v>10</v>
      </c>
      <c r="AJ49" s="110">
        <v>10</v>
      </c>
      <c r="AK49" s="110">
        <v>12</v>
      </c>
      <c r="AL49" s="110">
        <v>9</v>
      </c>
      <c r="AM49" s="110">
        <v>1</v>
      </c>
      <c r="AN49" s="110">
        <v>3</v>
      </c>
      <c r="AO49" s="562">
        <v>4</v>
      </c>
      <c r="AP49" s="110">
        <v>3</v>
      </c>
      <c r="AQ49" s="110">
        <v>3</v>
      </c>
      <c r="AR49" s="110">
        <v>3</v>
      </c>
      <c r="AS49" s="110">
        <v>6</v>
      </c>
      <c r="AT49" s="110" t="s">
        <v>430</v>
      </c>
      <c r="AU49" s="110">
        <v>10</v>
      </c>
      <c r="AV49" s="110">
        <v>2</v>
      </c>
      <c r="AW49" s="110">
        <v>3</v>
      </c>
      <c r="AX49" s="110">
        <v>2</v>
      </c>
      <c r="AY49" s="110">
        <v>12</v>
      </c>
      <c r="AZ49" s="595"/>
      <c r="BA49" s="605">
        <v>20.07</v>
      </c>
      <c r="BB49" s="112">
        <v>57.12</v>
      </c>
      <c r="BC49" s="112">
        <v>3.9</v>
      </c>
      <c r="BD49" s="112">
        <v>7.92</v>
      </c>
      <c r="BE49" s="278" t="s">
        <v>430</v>
      </c>
      <c r="BF49" s="278">
        <v>10.98</v>
      </c>
      <c r="BG49" s="113"/>
      <c r="BH49" s="606">
        <v>10.98</v>
      </c>
      <c r="BI49" s="112" t="s">
        <v>430</v>
      </c>
      <c r="BJ49" s="112" t="s">
        <v>430</v>
      </c>
      <c r="BK49" s="112">
        <v>68.95</v>
      </c>
      <c r="BL49" s="112" t="s">
        <v>430</v>
      </c>
      <c r="BM49" s="278">
        <v>20.07</v>
      </c>
      <c r="BN49" s="607" t="s">
        <v>430</v>
      </c>
      <c r="BO49" s="607" t="s">
        <v>430</v>
      </c>
      <c r="BP49" s="607" t="s">
        <v>430</v>
      </c>
      <c r="BQ49" s="607" t="s">
        <v>430</v>
      </c>
      <c r="BR49" s="147"/>
      <c r="BS49" s="109">
        <v>7.9104141192089603</v>
      </c>
      <c r="BT49" s="119" t="s">
        <v>430</v>
      </c>
      <c r="BU49" s="139"/>
      <c r="BV49" s="113" t="s">
        <v>555</v>
      </c>
    </row>
    <row r="50" spans="1:74" s="107" customFormat="1" x14ac:dyDescent="0.25">
      <c r="A50" s="108" t="s">
        <v>7796</v>
      </c>
      <c r="B50" s="113"/>
      <c r="C50" s="734">
        <v>46041</v>
      </c>
      <c r="D50" s="109"/>
      <c r="E50" s="110">
        <v>112.64</v>
      </c>
      <c r="F50" s="109"/>
      <c r="G50" s="111">
        <v>1036.3375000000001</v>
      </c>
      <c r="H50" s="113"/>
      <c r="I50" s="112">
        <v>4.2</v>
      </c>
      <c r="J50" s="112">
        <v>6.26</v>
      </c>
      <c r="K50" s="112">
        <v>2.2000000000000002</v>
      </c>
      <c r="L50" s="112">
        <v>2.2999999999999998</v>
      </c>
      <c r="M50" s="260"/>
      <c r="N50" s="114">
        <v>-26.621099999999998</v>
      </c>
      <c r="O50" s="112">
        <v>-7.6368</v>
      </c>
      <c r="P50" s="112">
        <v>-2.5497000000000001</v>
      </c>
      <c r="Q50" s="112">
        <v>2.2999000000000001</v>
      </c>
      <c r="R50" s="112">
        <v>4.6546000000000003</v>
      </c>
      <c r="S50" s="112">
        <v>8.5435999999999996</v>
      </c>
      <c r="T50" s="112">
        <v>5.9275000000000002</v>
      </c>
      <c r="U50" s="119" t="s">
        <v>430</v>
      </c>
      <c r="V50" s="112" t="s">
        <v>430</v>
      </c>
      <c r="W50" s="112" t="s">
        <v>430</v>
      </c>
      <c r="X50" s="112" t="s">
        <v>430</v>
      </c>
      <c r="Y50" s="278" t="s">
        <v>430</v>
      </c>
      <c r="Z50" s="112" t="s">
        <v>430</v>
      </c>
      <c r="AA50" s="112">
        <v>3.2599</v>
      </c>
      <c r="AB50" s="112">
        <v>7.3013000000000003</v>
      </c>
      <c r="AC50" s="112" t="s">
        <v>430</v>
      </c>
      <c r="AD50" s="112" t="s">
        <v>430</v>
      </c>
      <c r="AE50" s="112">
        <v>5.4809999999999999</v>
      </c>
      <c r="AF50" s="112">
        <v>6.2267999999999999</v>
      </c>
      <c r="AG50" s="555"/>
      <c r="AH50" s="110">
        <v>3</v>
      </c>
      <c r="AI50" s="110">
        <v>1</v>
      </c>
      <c r="AJ50" s="110">
        <v>1</v>
      </c>
      <c r="AK50" s="110">
        <v>1</v>
      </c>
      <c r="AL50" s="110">
        <v>12</v>
      </c>
      <c r="AM50" s="110">
        <v>12</v>
      </c>
      <c r="AN50" s="110">
        <v>5</v>
      </c>
      <c r="AO50" s="562" t="s">
        <v>430</v>
      </c>
      <c r="AP50" s="110" t="s">
        <v>430</v>
      </c>
      <c r="AQ50" s="110" t="s">
        <v>430</v>
      </c>
      <c r="AR50" s="110" t="s">
        <v>430</v>
      </c>
      <c r="AS50" s="110" t="s">
        <v>430</v>
      </c>
      <c r="AT50" s="110" t="s">
        <v>430</v>
      </c>
      <c r="AU50" s="110">
        <v>11</v>
      </c>
      <c r="AV50" s="110">
        <v>11</v>
      </c>
      <c r="AW50" s="110" t="s">
        <v>430</v>
      </c>
      <c r="AX50" s="110" t="s">
        <v>430</v>
      </c>
      <c r="AY50" s="110">
        <v>2</v>
      </c>
      <c r="AZ50" s="595"/>
      <c r="BA50" s="605">
        <v>22.16</v>
      </c>
      <c r="BB50" s="112">
        <v>35.97</v>
      </c>
      <c r="BC50" s="112" t="s">
        <v>430</v>
      </c>
      <c r="BD50" s="112" t="s">
        <v>430</v>
      </c>
      <c r="BE50" s="278" t="s">
        <v>430</v>
      </c>
      <c r="BF50" s="278">
        <v>41.87</v>
      </c>
      <c r="BG50" s="113"/>
      <c r="BH50" s="606">
        <v>41.87</v>
      </c>
      <c r="BI50" s="112">
        <v>35.97</v>
      </c>
      <c r="BJ50" s="112" t="s">
        <v>430</v>
      </c>
      <c r="BK50" s="112" t="s">
        <v>430</v>
      </c>
      <c r="BL50" s="112" t="s">
        <v>430</v>
      </c>
      <c r="BM50" s="278">
        <v>22.16</v>
      </c>
      <c r="BN50" s="607" t="s">
        <v>430</v>
      </c>
      <c r="BO50" s="607" t="s">
        <v>430</v>
      </c>
      <c r="BP50" s="607" t="s">
        <v>430</v>
      </c>
      <c r="BQ50" s="607" t="s">
        <v>430</v>
      </c>
      <c r="BR50" s="147"/>
      <c r="BS50" s="109" t="s">
        <v>430</v>
      </c>
      <c r="BT50" s="119" t="s">
        <v>430</v>
      </c>
      <c r="BU50" s="139"/>
      <c r="BV50" s="113" t="s">
        <v>555</v>
      </c>
    </row>
    <row r="51" spans="1:74" s="107" customFormat="1" x14ac:dyDescent="0.25">
      <c r="A51" s="108" t="s">
        <v>7797</v>
      </c>
      <c r="B51" s="113"/>
      <c r="C51" s="734">
        <v>45688</v>
      </c>
      <c r="D51" s="109"/>
      <c r="E51" s="110">
        <v>100.45699999999999</v>
      </c>
      <c r="F51" s="109"/>
      <c r="G51" s="111">
        <v>11.0604</v>
      </c>
      <c r="H51" s="113"/>
      <c r="I51" s="112">
        <v>3.17</v>
      </c>
      <c r="J51" s="112">
        <v>6.91</v>
      </c>
      <c r="K51" s="112">
        <v>2.36</v>
      </c>
      <c r="L51" s="112">
        <v>2.5</v>
      </c>
      <c r="M51" s="260"/>
      <c r="N51" s="114">
        <v>-32.970799999999997</v>
      </c>
      <c r="O51" s="112">
        <v>-15.600300000000001</v>
      </c>
      <c r="P51" s="112">
        <v>-8.8480000000000008</v>
      </c>
      <c r="Q51" s="112">
        <v>-0.35349999999999998</v>
      </c>
      <c r="R51" s="112">
        <v>4.9603000000000002</v>
      </c>
      <c r="S51" s="112">
        <v>9.5244</v>
      </c>
      <c r="T51" s="112">
        <v>5.5778999999999996</v>
      </c>
      <c r="U51" s="119">
        <v>4.6947000000000001</v>
      </c>
      <c r="V51" s="112">
        <v>5.3402000000000003</v>
      </c>
      <c r="W51" s="112" t="s">
        <v>430</v>
      </c>
      <c r="X51" s="112" t="s">
        <v>430</v>
      </c>
      <c r="Y51" s="278" t="s">
        <v>430</v>
      </c>
      <c r="Z51" s="112" t="s">
        <v>430</v>
      </c>
      <c r="AA51" s="112">
        <v>2.7149999999999999</v>
      </c>
      <c r="AB51" s="112">
        <v>7.3162000000000003</v>
      </c>
      <c r="AC51" s="112">
        <v>5.2460000000000004</v>
      </c>
      <c r="AD51" s="112">
        <v>5.3204000000000002</v>
      </c>
      <c r="AE51" s="112">
        <v>3.7366999999999999</v>
      </c>
      <c r="AF51" s="112">
        <v>6.7153</v>
      </c>
      <c r="AG51" s="555"/>
      <c r="AH51" s="110">
        <v>4</v>
      </c>
      <c r="AI51" s="110">
        <v>9</v>
      </c>
      <c r="AJ51" s="110">
        <v>9</v>
      </c>
      <c r="AK51" s="110">
        <v>8</v>
      </c>
      <c r="AL51" s="110">
        <v>11</v>
      </c>
      <c r="AM51" s="110">
        <v>7</v>
      </c>
      <c r="AN51" s="110">
        <v>9</v>
      </c>
      <c r="AO51" s="562">
        <v>11</v>
      </c>
      <c r="AP51" s="110">
        <v>11</v>
      </c>
      <c r="AQ51" s="110" t="s">
        <v>430</v>
      </c>
      <c r="AR51" s="110" t="s">
        <v>430</v>
      </c>
      <c r="AS51" s="110" t="s">
        <v>430</v>
      </c>
      <c r="AT51" s="110" t="s">
        <v>430</v>
      </c>
      <c r="AU51" s="110">
        <v>12</v>
      </c>
      <c r="AV51" s="110">
        <v>10</v>
      </c>
      <c r="AW51" s="110">
        <v>10</v>
      </c>
      <c r="AX51" s="110">
        <v>10</v>
      </c>
      <c r="AY51" s="110">
        <v>10</v>
      </c>
      <c r="AZ51" s="595"/>
      <c r="BA51" s="605">
        <v>9.64</v>
      </c>
      <c r="BB51" s="112">
        <v>72.2</v>
      </c>
      <c r="BC51" s="112" t="s">
        <v>430</v>
      </c>
      <c r="BD51" s="112" t="s">
        <v>430</v>
      </c>
      <c r="BE51" s="278" t="s">
        <v>430</v>
      </c>
      <c r="BF51" s="278">
        <v>18.16</v>
      </c>
      <c r="BG51" s="113"/>
      <c r="BH51" s="606">
        <v>18.16</v>
      </c>
      <c r="BI51" s="112">
        <v>24.79</v>
      </c>
      <c r="BJ51" s="112" t="s">
        <v>430</v>
      </c>
      <c r="BK51" s="112">
        <v>47.41</v>
      </c>
      <c r="BL51" s="112" t="s">
        <v>430</v>
      </c>
      <c r="BM51" s="278">
        <v>9.64</v>
      </c>
      <c r="BN51" s="607" t="s">
        <v>430</v>
      </c>
      <c r="BO51" s="607" t="s">
        <v>430</v>
      </c>
      <c r="BP51" s="607" t="s">
        <v>430</v>
      </c>
      <c r="BQ51" s="607" t="s">
        <v>430</v>
      </c>
      <c r="BR51" s="147"/>
      <c r="BS51" s="109" t="s">
        <v>430</v>
      </c>
      <c r="BT51" s="119" t="s">
        <v>430</v>
      </c>
      <c r="BU51" s="139"/>
      <c r="BV51" s="113" t="s">
        <v>555</v>
      </c>
    </row>
    <row r="52" spans="1:74" s="107" customFormat="1" x14ac:dyDescent="0.25">
      <c r="A52" s="108" t="s">
        <v>7798</v>
      </c>
      <c r="B52" s="113"/>
      <c r="C52" s="734">
        <v>41530</v>
      </c>
      <c r="D52" s="109"/>
      <c r="E52" s="110">
        <v>95.307699999999997</v>
      </c>
      <c r="F52" s="109"/>
      <c r="G52" s="111">
        <v>2556.5279999999998</v>
      </c>
      <c r="H52" s="113"/>
      <c r="I52" s="112">
        <v>1.96</v>
      </c>
      <c r="J52" s="112">
        <v>6.46</v>
      </c>
      <c r="K52" s="112">
        <v>1.67</v>
      </c>
      <c r="L52" s="112">
        <v>1.74</v>
      </c>
      <c r="M52" s="260"/>
      <c r="N52" s="114">
        <v>-21.341899999999999</v>
      </c>
      <c r="O52" s="112">
        <v>-9.1628000000000007</v>
      </c>
      <c r="P52" s="112">
        <v>-4.2297000000000002</v>
      </c>
      <c r="Q52" s="112">
        <v>0.2356</v>
      </c>
      <c r="R52" s="112">
        <v>6.8634000000000004</v>
      </c>
      <c r="S52" s="112">
        <v>10.3582</v>
      </c>
      <c r="T52" s="112">
        <v>6.3098000000000001</v>
      </c>
      <c r="U52" s="119">
        <v>5.4646999999999997</v>
      </c>
      <c r="V52" s="112">
        <v>5.8635999999999999</v>
      </c>
      <c r="W52" s="112">
        <v>7.3362999999999996</v>
      </c>
      <c r="X52" s="112">
        <v>7.6204999999999998</v>
      </c>
      <c r="Y52" s="278">
        <v>6.2362000000000002</v>
      </c>
      <c r="Z52" s="112">
        <v>6.6509</v>
      </c>
      <c r="AA52" s="112">
        <v>5.0503</v>
      </c>
      <c r="AB52" s="112">
        <v>7.9206000000000003</v>
      </c>
      <c r="AC52" s="112">
        <v>5.8789999999999996</v>
      </c>
      <c r="AD52" s="112">
        <v>5.7672999999999996</v>
      </c>
      <c r="AE52" s="112">
        <v>5.7709000000000001</v>
      </c>
      <c r="AF52" s="112">
        <v>7.5220000000000002</v>
      </c>
      <c r="AG52" s="555"/>
      <c r="AH52" s="110">
        <v>1</v>
      </c>
      <c r="AI52" s="110">
        <v>3</v>
      </c>
      <c r="AJ52" s="110">
        <v>3</v>
      </c>
      <c r="AK52" s="110">
        <v>6</v>
      </c>
      <c r="AL52" s="110">
        <v>1</v>
      </c>
      <c r="AM52" s="110">
        <v>4</v>
      </c>
      <c r="AN52" s="110">
        <v>2</v>
      </c>
      <c r="AO52" s="562">
        <v>2</v>
      </c>
      <c r="AP52" s="110">
        <v>4</v>
      </c>
      <c r="AQ52" s="110">
        <v>5</v>
      </c>
      <c r="AR52" s="110">
        <v>4</v>
      </c>
      <c r="AS52" s="110">
        <v>7</v>
      </c>
      <c r="AT52" s="110">
        <v>3</v>
      </c>
      <c r="AU52" s="110">
        <v>2</v>
      </c>
      <c r="AV52" s="110">
        <v>3</v>
      </c>
      <c r="AW52" s="110">
        <v>2</v>
      </c>
      <c r="AX52" s="110">
        <v>4</v>
      </c>
      <c r="AY52" s="110">
        <v>1</v>
      </c>
      <c r="AZ52" s="595"/>
      <c r="BA52" s="605">
        <v>28.62</v>
      </c>
      <c r="BB52" s="112">
        <v>48.17</v>
      </c>
      <c r="BC52" s="112" t="s">
        <v>430</v>
      </c>
      <c r="BD52" s="112" t="s">
        <v>430</v>
      </c>
      <c r="BE52" s="278" t="s">
        <v>430</v>
      </c>
      <c r="BF52" s="278">
        <v>23.21</v>
      </c>
      <c r="BG52" s="113"/>
      <c r="BH52" s="606">
        <v>23.21</v>
      </c>
      <c r="BI52" s="112">
        <v>12.58</v>
      </c>
      <c r="BJ52" s="112" t="s">
        <v>430</v>
      </c>
      <c r="BK52" s="112">
        <v>35.590000000000003</v>
      </c>
      <c r="BL52" s="112" t="s">
        <v>430</v>
      </c>
      <c r="BM52" s="278">
        <v>28.62</v>
      </c>
      <c r="BN52" s="607" t="s">
        <v>430</v>
      </c>
      <c r="BO52" s="607" t="s">
        <v>430</v>
      </c>
      <c r="BP52" s="607" t="s">
        <v>430</v>
      </c>
      <c r="BQ52" s="607" t="s">
        <v>430</v>
      </c>
      <c r="BR52" s="147"/>
      <c r="BS52" s="109" t="s">
        <v>430</v>
      </c>
      <c r="BT52" s="119">
        <v>6.6629124513325797</v>
      </c>
      <c r="BU52" s="139"/>
      <c r="BV52" s="113" t="s">
        <v>555</v>
      </c>
    </row>
    <row r="53" spans="1:74" s="107" customFormat="1" x14ac:dyDescent="0.25">
      <c r="A53" s="108" t="s">
        <v>7799</v>
      </c>
      <c r="B53" s="113"/>
      <c r="C53" s="734">
        <v>44250</v>
      </c>
      <c r="D53" s="109"/>
      <c r="E53" s="110">
        <v>80.290000000000006</v>
      </c>
      <c r="F53" s="109"/>
      <c r="G53" s="111">
        <v>14.274100000000001</v>
      </c>
      <c r="H53" s="113"/>
      <c r="I53" s="112">
        <v>3.96</v>
      </c>
      <c r="J53" s="112">
        <v>7.61</v>
      </c>
      <c r="K53" s="112">
        <v>2.7</v>
      </c>
      <c r="L53" s="112">
        <v>2.85</v>
      </c>
      <c r="M53" s="260"/>
      <c r="N53" s="114">
        <v>-53.619799999999998</v>
      </c>
      <c r="O53" s="112">
        <v>-27.469100000000001</v>
      </c>
      <c r="P53" s="112">
        <v>-12.390599999999999</v>
      </c>
      <c r="Q53" s="112">
        <v>-0.83989999999999998</v>
      </c>
      <c r="R53" s="112">
        <v>5.0199999999999996</v>
      </c>
      <c r="S53" s="112">
        <v>10.692399999999999</v>
      </c>
      <c r="T53" s="112">
        <v>6.7845000000000004</v>
      </c>
      <c r="U53" s="119">
        <v>6.0659000000000001</v>
      </c>
      <c r="V53" s="112">
        <v>6.2827999999999999</v>
      </c>
      <c r="W53" s="112">
        <v>7.6052</v>
      </c>
      <c r="X53" s="112">
        <v>7.8992000000000004</v>
      </c>
      <c r="Y53" s="278">
        <v>6.6920999999999999</v>
      </c>
      <c r="Z53" s="112" t="s">
        <v>430</v>
      </c>
      <c r="AA53" s="112">
        <v>3.36</v>
      </c>
      <c r="AB53" s="112">
        <v>8.4209999999999994</v>
      </c>
      <c r="AC53" s="112">
        <v>6.3825000000000003</v>
      </c>
      <c r="AD53" s="112">
        <v>6.2835000000000001</v>
      </c>
      <c r="AE53" s="112">
        <v>3.7795000000000001</v>
      </c>
      <c r="AF53" s="112">
        <v>6.6962000000000002</v>
      </c>
      <c r="AG53" s="555"/>
      <c r="AH53" s="110">
        <v>11</v>
      </c>
      <c r="AI53" s="110">
        <v>12</v>
      </c>
      <c r="AJ53" s="110">
        <v>12</v>
      </c>
      <c r="AK53" s="110">
        <v>9</v>
      </c>
      <c r="AL53" s="110">
        <v>10</v>
      </c>
      <c r="AM53" s="110">
        <v>2</v>
      </c>
      <c r="AN53" s="110">
        <v>1</v>
      </c>
      <c r="AO53" s="562">
        <v>1</v>
      </c>
      <c r="AP53" s="110">
        <v>1</v>
      </c>
      <c r="AQ53" s="110">
        <v>2</v>
      </c>
      <c r="AR53" s="110">
        <v>1</v>
      </c>
      <c r="AS53" s="110">
        <v>2</v>
      </c>
      <c r="AT53" s="110" t="s">
        <v>430</v>
      </c>
      <c r="AU53" s="110">
        <v>9</v>
      </c>
      <c r="AV53" s="110">
        <v>1</v>
      </c>
      <c r="AW53" s="110">
        <v>1</v>
      </c>
      <c r="AX53" s="110">
        <v>1</v>
      </c>
      <c r="AY53" s="110">
        <v>9</v>
      </c>
      <c r="AZ53" s="595"/>
      <c r="BA53" s="605">
        <v>11.76</v>
      </c>
      <c r="BB53" s="112">
        <v>58.17</v>
      </c>
      <c r="BC53" s="112">
        <v>11.57</v>
      </c>
      <c r="BD53" s="112">
        <v>11.45</v>
      </c>
      <c r="BE53" s="278" t="s">
        <v>430</v>
      </c>
      <c r="BF53" s="278">
        <v>7.05</v>
      </c>
      <c r="BG53" s="113"/>
      <c r="BH53" s="606">
        <v>6.89</v>
      </c>
      <c r="BI53" s="112" t="s">
        <v>430</v>
      </c>
      <c r="BJ53" s="112" t="s">
        <v>430</v>
      </c>
      <c r="BK53" s="112">
        <v>81.19</v>
      </c>
      <c r="BL53" s="112" t="s">
        <v>430</v>
      </c>
      <c r="BM53" s="278">
        <v>11.76</v>
      </c>
      <c r="BN53" s="607" t="s">
        <v>430</v>
      </c>
      <c r="BO53" s="607" t="s">
        <v>430</v>
      </c>
      <c r="BP53" s="607" t="s">
        <v>430</v>
      </c>
      <c r="BQ53" s="607" t="s">
        <v>430</v>
      </c>
      <c r="BR53" s="147"/>
      <c r="BS53" s="109">
        <v>6.0269327987946104</v>
      </c>
      <c r="BT53" s="119">
        <v>10.3373456279325</v>
      </c>
      <c r="BU53" s="139"/>
      <c r="BV53" s="113" t="s">
        <v>555</v>
      </c>
    </row>
    <row r="54" spans="1:74" s="107" customFormat="1" x14ac:dyDescent="0.25">
      <c r="A54" s="108" t="s">
        <v>7800</v>
      </c>
      <c r="B54" s="113"/>
      <c r="C54" s="734">
        <v>44802</v>
      </c>
      <c r="D54" s="109"/>
      <c r="E54" s="110">
        <v>80.808599999999998</v>
      </c>
      <c r="F54" s="109"/>
      <c r="G54" s="111">
        <v>13.1105</v>
      </c>
      <c r="H54" s="113"/>
      <c r="I54" s="112">
        <v>1.98</v>
      </c>
      <c r="J54" s="112">
        <v>7.03</v>
      </c>
      <c r="K54" s="112">
        <v>1.71</v>
      </c>
      <c r="L54" s="112">
        <v>1.8</v>
      </c>
      <c r="M54" s="260"/>
      <c r="N54" s="114">
        <v>-41.157200000000003</v>
      </c>
      <c r="O54" s="112">
        <v>-14.182</v>
      </c>
      <c r="P54" s="112">
        <v>-7.7042999999999999</v>
      </c>
      <c r="Q54" s="112">
        <v>-1.6693</v>
      </c>
      <c r="R54" s="112">
        <v>5.4404000000000003</v>
      </c>
      <c r="S54" s="112">
        <v>9.0374999999999996</v>
      </c>
      <c r="T54" s="112">
        <v>5.5213999999999999</v>
      </c>
      <c r="U54" s="119">
        <v>5.0084999999999997</v>
      </c>
      <c r="V54" s="112">
        <v>5.4813999999999998</v>
      </c>
      <c r="W54" s="112">
        <v>7.0252999999999997</v>
      </c>
      <c r="X54" s="112">
        <v>7.2477999999999998</v>
      </c>
      <c r="Y54" s="278" t="s">
        <v>430</v>
      </c>
      <c r="Z54" s="112" t="s">
        <v>430</v>
      </c>
      <c r="AA54" s="112">
        <v>4.3</v>
      </c>
      <c r="AB54" s="112">
        <v>7.4503000000000004</v>
      </c>
      <c r="AC54" s="112">
        <v>5.3068</v>
      </c>
      <c r="AD54" s="112">
        <v>5.4311999999999996</v>
      </c>
      <c r="AE54" s="112">
        <v>3.5844999999999998</v>
      </c>
      <c r="AF54" s="112">
        <v>7.0450999999999997</v>
      </c>
      <c r="AG54" s="555"/>
      <c r="AH54" s="110">
        <v>9</v>
      </c>
      <c r="AI54" s="110">
        <v>8</v>
      </c>
      <c r="AJ54" s="110">
        <v>8</v>
      </c>
      <c r="AK54" s="110">
        <v>11</v>
      </c>
      <c r="AL54" s="110">
        <v>7</v>
      </c>
      <c r="AM54" s="110">
        <v>10</v>
      </c>
      <c r="AN54" s="110">
        <v>11</v>
      </c>
      <c r="AO54" s="562">
        <v>8</v>
      </c>
      <c r="AP54" s="110">
        <v>9</v>
      </c>
      <c r="AQ54" s="110">
        <v>9</v>
      </c>
      <c r="AR54" s="110">
        <v>8</v>
      </c>
      <c r="AS54" s="110" t="s">
        <v>430</v>
      </c>
      <c r="AT54" s="110" t="s">
        <v>430</v>
      </c>
      <c r="AU54" s="110">
        <v>5</v>
      </c>
      <c r="AV54" s="110">
        <v>7</v>
      </c>
      <c r="AW54" s="110">
        <v>9</v>
      </c>
      <c r="AX54" s="110">
        <v>9</v>
      </c>
      <c r="AY54" s="110">
        <v>11</v>
      </c>
      <c r="AZ54" s="595"/>
      <c r="BA54" s="605">
        <v>17.399999999999999</v>
      </c>
      <c r="BB54" s="112">
        <v>77.03</v>
      </c>
      <c r="BC54" s="112" t="s">
        <v>430</v>
      </c>
      <c r="BD54" s="112" t="s">
        <v>430</v>
      </c>
      <c r="BE54" s="278" t="s">
        <v>430</v>
      </c>
      <c r="BF54" s="278">
        <v>5.57</v>
      </c>
      <c r="BG54" s="113"/>
      <c r="BH54" s="606">
        <v>5.57</v>
      </c>
      <c r="BI54" s="112">
        <v>10.65</v>
      </c>
      <c r="BJ54" s="112" t="s">
        <v>430</v>
      </c>
      <c r="BK54" s="112">
        <v>66.38</v>
      </c>
      <c r="BL54" s="112" t="s">
        <v>430</v>
      </c>
      <c r="BM54" s="278">
        <v>17.399999999999999</v>
      </c>
      <c r="BN54" s="607" t="s">
        <v>430</v>
      </c>
      <c r="BO54" s="607" t="s">
        <v>430</v>
      </c>
      <c r="BP54" s="607" t="s">
        <v>430</v>
      </c>
      <c r="BQ54" s="607" t="s">
        <v>430</v>
      </c>
      <c r="BR54" s="147"/>
      <c r="BS54" s="109">
        <v>3.0660502796933899</v>
      </c>
      <c r="BT54" s="119">
        <v>17.8164659382184</v>
      </c>
      <c r="BU54" s="139"/>
      <c r="BV54" s="113" t="s">
        <v>555</v>
      </c>
    </row>
    <row r="55" spans="1:74" s="107" customFormat="1" x14ac:dyDescent="0.25">
      <c r="A55" s="108" t="s">
        <v>7801</v>
      </c>
      <c r="B55" s="113"/>
      <c r="C55" s="734">
        <v>44414</v>
      </c>
      <c r="D55" s="109"/>
      <c r="E55" s="110">
        <v>81.19</v>
      </c>
      <c r="F55" s="109"/>
      <c r="G55" s="111">
        <v>1358.0163</v>
      </c>
      <c r="H55" s="113"/>
      <c r="I55" s="112">
        <v>3.58</v>
      </c>
      <c r="J55" s="112">
        <v>7</v>
      </c>
      <c r="K55" s="112">
        <v>2.82</v>
      </c>
      <c r="L55" s="112">
        <v>2.95</v>
      </c>
      <c r="M55" s="260"/>
      <c r="N55" s="114">
        <v>-25.746500000000001</v>
      </c>
      <c r="O55" s="112">
        <v>-7.8083</v>
      </c>
      <c r="P55" s="112">
        <v>-3.7267999999999999</v>
      </c>
      <c r="Q55" s="112">
        <v>0.37790000000000001</v>
      </c>
      <c r="R55" s="112">
        <v>5.9587000000000003</v>
      </c>
      <c r="S55" s="112">
        <v>9.3315000000000001</v>
      </c>
      <c r="T55" s="112">
        <v>5.3705999999999996</v>
      </c>
      <c r="U55" s="119">
        <v>4.9516</v>
      </c>
      <c r="V55" s="112">
        <v>5.3563000000000001</v>
      </c>
      <c r="W55" s="112">
        <v>7.0448000000000004</v>
      </c>
      <c r="X55" s="112">
        <v>7.2015000000000002</v>
      </c>
      <c r="Y55" s="278">
        <v>6.2129000000000003</v>
      </c>
      <c r="Z55" s="112" t="s">
        <v>430</v>
      </c>
      <c r="AA55" s="112">
        <v>4.1070000000000002</v>
      </c>
      <c r="AB55" s="112">
        <v>7.0370999999999997</v>
      </c>
      <c r="AC55" s="112">
        <v>5.1755000000000004</v>
      </c>
      <c r="AD55" s="112">
        <v>5.3118999999999996</v>
      </c>
      <c r="AE55" s="112">
        <v>4.8307000000000002</v>
      </c>
      <c r="AF55" s="112">
        <v>6.2587000000000002</v>
      </c>
      <c r="AG55" s="555"/>
      <c r="AH55" s="110">
        <v>2</v>
      </c>
      <c r="AI55" s="110">
        <v>2</v>
      </c>
      <c r="AJ55" s="110">
        <v>2</v>
      </c>
      <c r="AK55" s="110">
        <v>5</v>
      </c>
      <c r="AL55" s="110">
        <v>4</v>
      </c>
      <c r="AM55" s="110">
        <v>8</v>
      </c>
      <c r="AN55" s="110">
        <v>12</v>
      </c>
      <c r="AO55" s="562">
        <v>10</v>
      </c>
      <c r="AP55" s="110">
        <v>10</v>
      </c>
      <c r="AQ55" s="110">
        <v>8</v>
      </c>
      <c r="AR55" s="110">
        <v>9</v>
      </c>
      <c r="AS55" s="110">
        <v>8</v>
      </c>
      <c r="AT55" s="110" t="s">
        <v>430</v>
      </c>
      <c r="AU55" s="110">
        <v>7</v>
      </c>
      <c r="AV55" s="110">
        <v>12</v>
      </c>
      <c r="AW55" s="110">
        <v>11</v>
      </c>
      <c r="AX55" s="110">
        <v>11</v>
      </c>
      <c r="AY55" s="110">
        <v>5</v>
      </c>
      <c r="AZ55" s="595"/>
      <c r="BA55" s="605">
        <v>43.82</v>
      </c>
      <c r="BB55" s="112">
        <v>51.77</v>
      </c>
      <c r="BC55" s="112" t="s">
        <v>430</v>
      </c>
      <c r="BD55" s="112" t="s">
        <v>430</v>
      </c>
      <c r="BE55" s="278" t="s">
        <v>430</v>
      </c>
      <c r="BF55" s="278">
        <v>4.41</v>
      </c>
      <c r="BG55" s="113"/>
      <c r="BH55" s="606">
        <v>4.41</v>
      </c>
      <c r="BI55" s="112" t="s">
        <v>430</v>
      </c>
      <c r="BJ55" s="112" t="s">
        <v>430</v>
      </c>
      <c r="BK55" s="112">
        <v>51.77</v>
      </c>
      <c r="BL55" s="112" t="s">
        <v>430</v>
      </c>
      <c r="BM55" s="278">
        <v>40.770000000000003</v>
      </c>
      <c r="BN55" s="607" t="s">
        <v>430</v>
      </c>
      <c r="BO55" s="607">
        <v>3.05</v>
      </c>
      <c r="BP55" s="607" t="s">
        <v>430</v>
      </c>
      <c r="BQ55" s="607" t="s">
        <v>430</v>
      </c>
      <c r="BR55" s="147"/>
      <c r="BS55" s="109">
        <v>8.5056503482988699</v>
      </c>
      <c r="BT55" s="119">
        <v>8.4912210383017594</v>
      </c>
      <c r="BU55" s="139"/>
      <c r="BV55" s="113" t="s">
        <v>555</v>
      </c>
    </row>
    <row r="56" spans="1:74" s="107" customFormat="1" x14ac:dyDescent="0.25">
      <c r="A56" s="108" t="s">
        <v>7802</v>
      </c>
      <c r="B56" s="113"/>
      <c r="C56" s="734">
        <v>41275</v>
      </c>
      <c r="D56" s="109"/>
      <c r="E56" s="941">
        <v>36.54</v>
      </c>
      <c r="F56" s="109"/>
      <c r="G56" s="111" t="s">
        <v>430</v>
      </c>
      <c r="H56" s="113"/>
      <c r="I56" s="112" t="s">
        <v>430</v>
      </c>
      <c r="J56" s="112" t="s">
        <v>430</v>
      </c>
      <c r="K56" s="112" t="s">
        <v>430</v>
      </c>
      <c r="L56" s="112" t="s">
        <v>430</v>
      </c>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t="s">
        <v>430</v>
      </c>
      <c r="AI56" s="110" t="s">
        <v>430</v>
      </c>
      <c r="AJ56" s="110" t="s">
        <v>430</v>
      </c>
      <c r="AK56" s="110" t="s">
        <v>430</v>
      </c>
      <c r="AL56" s="110" t="s">
        <v>430</v>
      </c>
      <c r="AM56" s="110" t="s">
        <v>430</v>
      </c>
      <c r="AN56" s="110" t="s">
        <v>430</v>
      </c>
      <c r="AO56" s="562" t="s">
        <v>430</v>
      </c>
      <c r="AP56" s="110" t="s">
        <v>430</v>
      </c>
      <c r="AQ56" s="110" t="s">
        <v>430</v>
      </c>
      <c r="AR56" s="110" t="s">
        <v>430</v>
      </c>
      <c r="AS56" s="110" t="s">
        <v>430</v>
      </c>
      <c r="AT56" s="110" t="s">
        <v>430</v>
      </c>
      <c r="AU56" s="110" t="s">
        <v>430</v>
      </c>
      <c r="AV56" s="110" t="s">
        <v>430</v>
      </c>
      <c r="AW56" s="110" t="s">
        <v>430</v>
      </c>
      <c r="AX56" s="110" t="s">
        <v>430</v>
      </c>
      <c r="AY56" s="110" t="s">
        <v>430</v>
      </c>
      <c r="AZ56" s="595"/>
      <c r="BA56" s="605" t="s">
        <v>430</v>
      </c>
      <c r="BB56" s="112" t="s">
        <v>430</v>
      </c>
      <c r="BC56" s="112" t="s">
        <v>430</v>
      </c>
      <c r="BD56" s="112" t="s">
        <v>430</v>
      </c>
      <c r="BE56" s="278" t="s">
        <v>430</v>
      </c>
      <c r="BF56" s="278" t="s">
        <v>430</v>
      </c>
      <c r="BG56" s="113"/>
      <c r="BH56" s="606" t="s">
        <v>430</v>
      </c>
      <c r="BI56" s="112" t="s">
        <v>430</v>
      </c>
      <c r="BJ56" s="112" t="s">
        <v>430</v>
      </c>
      <c r="BK56" s="112" t="s">
        <v>430</v>
      </c>
      <c r="BL56" s="112" t="s">
        <v>430</v>
      </c>
      <c r="BM56" s="278" t="s">
        <v>430</v>
      </c>
      <c r="BN56" s="607" t="s">
        <v>430</v>
      </c>
      <c r="BO56" s="607" t="s">
        <v>430</v>
      </c>
      <c r="BP56" s="607" t="s">
        <v>430</v>
      </c>
      <c r="BQ56" s="607" t="s">
        <v>430</v>
      </c>
      <c r="BR56" s="147"/>
      <c r="BS56" s="109" t="s">
        <v>430</v>
      </c>
      <c r="BT56" s="119" t="s">
        <v>430</v>
      </c>
      <c r="BU56" s="139"/>
      <c r="BV56" s="113" t="s">
        <v>555</v>
      </c>
    </row>
    <row r="57" spans="1:74" x14ac:dyDescent="0.25">
      <c r="A57" s="318" t="s">
        <v>93</v>
      </c>
      <c r="B57" s="66"/>
      <c r="C57" s="720"/>
      <c r="D57" s="43"/>
      <c r="E57" s="51"/>
      <c r="F57" s="43"/>
      <c r="G57" s="55"/>
      <c r="H57" s="66"/>
      <c r="I57" s="59"/>
      <c r="J57" s="59"/>
      <c r="K57" s="59"/>
      <c r="L57" s="59"/>
      <c r="M57" s="258"/>
      <c r="N57" s="70">
        <v>-38.338900000000002</v>
      </c>
      <c r="O57" s="59">
        <v>-14.536199999999999</v>
      </c>
      <c r="P57" s="59">
        <v>-7.0552000000000001</v>
      </c>
      <c r="Q57" s="59">
        <v>-8.3599999999999994E-2</v>
      </c>
      <c r="R57" s="59">
        <v>5.5677000000000003</v>
      </c>
      <c r="S57" s="59">
        <v>9.7323000000000004</v>
      </c>
      <c r="T57" s="59">
        <v>5.8715999999999999</v>
      </c>
      <c r="U57" s="88">
        <v>5.226</v>
      </c>
      <c r="V57" s="59">
        <v>5.6955999999999998</v>
      </c>
      <c r="W57" s="59">
        <v>7.3120000000000003</v>
      </c>
      <c r="X57" s="59">
        <v>7.5140000000000002</v>
      </c>
      <c r="Y57" s="276">
        <v>6.8734000000000002</v>
      </c>
      <c r="Z57" s="59">
        <v>6.5785</v>
      </c>
      <c r="AA57" s="59">
        <v>3.9815</v>
      </c>
      <c r="AB57" s="59">
        <v>7.6329000000000002</v>
      </c>
      <c r="AC57" s="59">
        <v>5.5826000000000002</v>
      </c>
      <c r="AD57" s="59">
        <v>5.6494</v>
      </c>
      <c r="AE57" s="59">
        <v>4.4728000000000003</v>
      </c>
      <c r="AF57" s="59">
        <v>6.9569000000000001</v>
      </c>
      <c r="AG57" s="553"/>
      <c r="AH57" s="51">
        <v>12</v>
      </c>
      <c r="AI57" s="51">
        <v>12</v>
      </c>
      <c r="AJ57" s="51">
        <v>12</v>
      </c>
      <c r="AK57" s="51">
        <v>12</v>
      </c>
      <c r="AL57" s="51">
        <v>12</v>
      </c>
      <c r="AM57" s="51">
        <v>12</v>
      </c>
      <c r="AN57" s="51">
        <v>12</v>
      </c>
      <c r="AO57" s="560">
        <v>11</v>
      </c>
      <c r="AP57" s="51">
        <v>11</v>
      </c>
      <c r="AQ57" s="51">
        <v>10</v>
      </c>
      <c r="AR57" s="51">
        <v>10</v>
      </c>
      <c r="AS57" s="51">
        <v>9</v>
      </c>
      <c r="AT57" s="51">
        <v>5</v>
      </c>
      <c r="AU57" s="51">
        <v>12</v>
      </c>
      <c r="AV57" s="51">
        <v>12</v>
      </c>
      <c r="AW57" s="51">
        <v>11</v>
      </c>
      <c r="AX57" s="51">
        <v>11</v>
      </c>
      <c r="AY57" s="51">
        <v>12</v>
      </c>
      <c r="AZ57" s="579"/>
      <c r="BA57" s="577"/>
      <c r="BB57" s="59"/>
      <c r="BC57" s="59"/>
      <c r="BD57" s="59"/>
      <c r="BE57" s="276"/>
      <c r="BF57" s="276"/>
      <c r="BG57" s="66"/>
      <c r="BH57" s="586"/>
      <c r="BI57" s="59"/>
      <c r="BJ57" s="59"/>
      <c r="BK57" s="59"/>
      <c r="BL57" s="59"/>
      <c r="BM57" s="276"/>
      <c r="BN57" s="587"/>
      <c r="BO57" s="587"/>
      <c r="BP57" s="587"/>
      <c r="BQ57" s="587"/>
      <c r="BR57" s="148"/>
      <c r="BS57" s="43"/>
      <c r="BT57" s="88"/>
      <c r="BU57" s="34"/>
      <c r="BV57" s="66"/>
    </row>
    <row r="58" spans="1:74" x14ac:dyDescent="0.25">
      <c r="A58" s="320" t="s">
        <v>94</v>
      </c>
      <c r="B58" s="67"/>
      <c r="C58" s="721"/>
      <c r="D58" s="44"/>
      <c r="E58" s="52"/>
      <c r="F58" s="44"/>
      <c r="G58" s="56"/>
      <c r="H58" s="67"/>
      <c r="I58" s="60"/>
      <c r="J58" s="60"/>
      <c r="K58" s="60"/>
      <c r="L58" s="60"/>
      <c r="M58" s="259"/>
      <c r="N58" s="71">
        <v>-21.341899999999999</v>
      </c>
      <c r="O58" s="60">
        <v>-7.6368</v>
      </c>
      <c r="P58" s="60">
        <v>-2.5497000000000001</v>
      </c>
      <c r="Q58" s="60">
        <v>2.2999000000000001</v>
      </c>
      <c r="R58" s="60">
        <v>6.8634000000000004</v>
      </c>
      <c r="S58" s="60">
        <v>10.7638</v>
      </c>
      <c r="T58" s="60">
        <v>6.7845000000000004</v>
      </c>
      <c r="U58" s="89">
        <v>6.0659000000000001</v>
      </c>
      <c r="V58" s="60">
        <v>6.2827999999999999</v>
      </c>
      <c r="W58" s="60">
        <v>7.8903999999999996</v>
      </c>
      <c r="X58" s="60">
        <v>7.8992000000000004</v>
      </c>
      <c r="Y58" s="277">
        <v>10.805899999999999</v>
      </c>
      <c r="Z58" s="60">
        <v>7.3365999999999998</v>
      </c>
      <c r="AA58" s="60">
        <v>5.0845000000000002</v>
      </c>
      <c r="AB58" s="60">
        <v>8.4209999999999994</v>
      </c>
      <c r="AC58" s="60">
        <v>6.3825000000000003</v>
      </c>
      <c r="AD58" s="60">
        <v>6.2835000000000001</v>
      </c>
      <c r="AE58" s="60">
        <v>5.7709000000000001</v>
      </c>
      <c r="AF58" s="60">
        <v>7.899</v>
      </c>
      <c r="AG58" s="554"/>
      <c r="AH58" s="52"/>
      <c r="AI58" s="52"/>
      <c r="AJ58" s="52"/>
      <c r="AK58" s="52"/>
      <c r="AL58" s="52"/>
      <c r="AM58" s="52"/>
      <c r="AN58" s="52"/>
      <c r="AO58" s="561"/>
      <c r="AP58" s="52"/>
      <c r="AQ58" s="52"/>
      <c r="AR58" s="52"/>
      <c r="AS58" s="52"/>
      <c r="AT58" s="52"/>
      <c r="AU58" s="52"/>
      <c r="AV58" s="52"/>
      <c r="AW58" s="52"/>
      <c r="AX58" s="52"/>
      <c r="AY58" s="52"/>
      <c r="AZ58" s="580"/>
      <c r="BA58" s="551"/>
      <c r="BB58" s="60"/>
      <c r="BC58" s="60"/>
      <c r="BD58" s="60"/>
      <c r="BE58" s="277"/>
      <c r="BF58" s="277"/>
      <c r="BG58" s="67"/>
      <c r="BH58" s="588"/>
      <c r="BI58" s="60"/>
      <c r="BJ58" s="60"/>
      <c r="BK58" s="60"/>
      <c r="BL58" s="60"/>
      <c r="BM58" s="277"/>
      <c r="BN58" s="589"/>
      <c r="BO58" s="589"/>
      <c r="BP58" s="589"/>
      <c r="BQ58" s="589"/>
      <c r="BR58" s="146"/>
      <c r="BS58" s="44"/>
      <c r="BT58" s="89"/>
      <c r="BU58" s="26"/>
      <c r="BV58" s="67"/>
    </row>
    <row r="59" spans="1:74" x14ac:dyDescent="0.25">
      <c r="A59" s="320" t="s">
        <v>95</v>
      </c>
      <c r="B59" s="67"/>
      <c r="C59" s="721"/>
      <c r="D59" s="44"/>
      <c r="E59" s="52"/>
      <c r="F59" s="44"/>
      <c r="G59" s="56"/>
      <c r="H59" s="67"/>
      <c r="I59" s="60"/>
      <c r="J59" s="60"/>
      <c r="K59" s="60"/>
      <c r="L59" s="60"/>
      <c r="M59" s="259"/>
      <c r="N59" s="71">
        <v>-54.658799999999999</v>
      </c>
      <c r="O59" s="60">
        <v>-27.469100000000001</v>
      </c>
      <c r="P59" s="60">
        <v>-12.390599999999999</v>
      </c>
      <c r="Q59" s="60">
        <v>-2.3795000000000002</v>
      </c>
      <c r="R59" s="60">
        <v>4.6546000000000003</v>
      </c>
      <c r="S59" s="60">
        <v>8.5435999999999996</v>
      </c>
      <c r="T59" s="60">
        <v>5.3705999999999996</v>
      </c>
      <c r="U59" s="89">
        <v>4.6947000000000001</v>
      </c>
      <c r="V59" s="60">
        <v>5.3402000000000003</v>
      </c>
      <c r="W59" s="60">
        <v>6.9210000000000003</v>
      </c>
      <c r="X59" s="60">
        <v>7.1428000000000003</v>
      </c>
      <c r="Y59" s="277">
        <v>6.0410000000000004</v>
      </c>
      <c r="Z59" s="60">
        <v>5.8472</v>
      </c>
      <c r="AA59" s="60">
        <v>2.7149999999999999</v>
      </c>
      <c r="AB59" s="60">
        <v>7.0370999999999997</v>
      </c>
      <c r="AC59" s="60">
        <v>5.1755000000000004</v>
      </c>
      <c r="AD59" s="60">
        <v>5.3118999999999996</v>
      </c>
      <c r="AE59" s="60">
        <v>3.3515000000000001</v>
      </c>
      <c r="AF59" s="60">
        <v>6.2267999999999999</v>
      </c>
      <c r="AG59" s="554"/>
      <c r="AH59" s="52"/>
      <c r="AI59" s="52"/>
      <c r="AJ59" s="52"/>
      <c r="AK59" s="52"/>
      <c r="AL59" s="52"/>
      <c r="AM59" s="52"/>
      <c r="AN59" s="52"/>
      <c r="AO59" s="561"/>
      <c r="AP59" s="52"/>
      <c r="AQ59" s="52"/>
      <c r="AR59" s="52"/>
      <c r="AS59" s="52"/>
      <c r="AT59" s="52"/>
      <c r="AU59" s="52"/>
      <c r="AV59" s="52"/>
      <c r="AW59" s="52"/>
      <c r="AX59" s="52"/>
      <c r="AY59" s="52"/>
      <c r="AZ59" s="580"/>
      <c r="BA59" s="551"/>
      <c r="BB59" s="60"/>
      <c r="BC59" s="60"/>
      <c r="BD59" s="60"/>
      <c r="BE59" s="277"/>
      <c r="BF59" s="277"/>
      <c r="BG59" s="67"/>
      <c r="BH59" s="588"/>
      <c r="BI59" s="60"/>
      <c r="BJ59" s="60"/>
      <c r="BK59" s="60"/>
      <c r="BL59" s="60"/>
      <c r="BM59" s="277"/>
      <c r="BN59" s="589"/>
      <c r="BO59" s="589"/>
      <c r="BP59" s="589"/>
      <c r="BQ59" s="589"/>
      <c r="BR59" s="146"/>
      <c r="BS59" s="44"/>
      <c r="BT59" s="89"/>
      <c r="BU59" s="26"/>
      <c r="BV59" s="67"/>
    </row>
    <row r="60" spans="1:74" x14ac:dyDescent="0.25">
      <c r="A60" s="321" t="s">
        <v>96</v>
      </c>
      <c r="B60" s="68"/>
      <c r="C60" s="722"/>
      <c r="D60" s="45"/>
      <c r="E60" s="53"/>
      <c r="F60" s="45"/>
      <c r="G60" s="57"/>
      <c r="H60" s="68"/>
      <c r="I60" s="61"/>
      <c r="J60" s="61"/>
      <c r="K60" s="61"/>
      <c r="L60" s="61"/>
      <c r="M60" s="262"/>
      <c r="N60" s="72">
        <v>-37.958799999999997</v>
      </c>
      <c r="O60" s="61">
        <v>-13.492800000000001</v>
      </c>
      <c r="P60" s="61">
        <v>-6.3986999999999998</v>
      </c>
      <c r="Q60" s="61">
        <v>0.1024</v>
      </c>
      <c r="R60" s="61">
        <v>5.5792999999999999</v>
      </c>
      <c r="S60" s="61">
        <v>9.6604500000000009</v>
      </c>
      <c r="T60" s="61">
        <v>5.8811499999999999</v>
      </c>
      <c r="U60" s="90">
        <v>5.2469000000000001</v>
      </c>
      <c r="V60" s="61">
        <v>5.6809000000000003</v>
      </c>
      <c r="W60" s="61">
        <v>7.3250000000000002</v>
      </c>
      <c r="X60" s="61">
        <v>7.5580999999999996</v>
      </c>
      <c r="Y60" s="279">
        <v>6.4505999999999997</v>
      </c>
      <c r="Z60" s="61">
        <v>6.6509</v>
      </c>
      <c r="AA60" s="61">
        <v>4.1387</v>
      </c>
      <c r="AB60" s="61">
        <v>7.5023999999999997</v>
      </c>
      <c r="AC60" s="61">
        <v>5.4909999999999997</v>
      </c>
      <c r="AD60" s="61">
        <v>5.5940000000000003</v>
      </c>
      <c r="AE60" s="61">
        <v>4.5362</v>
      </c>
      <c r="AF60" s="61">
        <v>7.0091000000000001</v>
      </c>
      <c r="AG60" s="556"/>
      <c r="AH60" s="53"/>
      <c r="AI60" s="53"/>
      <c r="AJ60" s="53"/>
      <c r="AK60" s="53"/>
      <c r="AL60" s="53"/>
      <c r="AM60" s="53"/>
      <c r="AN60" s="53"/>
      <c r="AO60" s="563"/>
      <c r="AP60" s="53"/>
      <c r="AQ60" s="53"/>
      <c r="AR60" s="53"/>
      <c r="AS60" s="53"/>
      <c r="AT60" s="53"/>
      <c r="AU60" s="53"/>
      <c r="AV60" s="53"/>
      <c r="AW60" s="53"/>
      <c r="AX60" s="53"/>
      <c r="AY60" s="53"/>
      <c r="AZ60" s="581"/>
      <c r="BA60" s="578"/>
      <c r="BB60" s="61"/>
      <c r="BC60" s="61"/>
      <c r="BD60" s="61"/>
      <c r="BE60" s="279"/>
      <c r="BF60" s="279"/>
      <c r="BG60" s="68"/>
      <c r="BH60" s="590"/>
      <c r="BI60" s="61"/>
      <c r="BJ60" s="61"/>
      <c r="BK60" s="61"/>
      <c r="BL60" s="61"/>
      <c r="BM60" s="279"/>
      <c r="BN60" s="591"/>
      <c r="BO60" s="591"/>
      <c r="BP60" s="591"/>
      <c r="BQ60" s="591"/>
      <c r="BR60" s="149"/>
      <c r="BS60" s="45"/>
      <c r="BT60" s="90"/>
      <c r="BU60" s="272"/>
      <c r="BV60" s="68"/>
    </row>
    <row r="61" spans="1:74" ht="14.5" x14ac:dyDescent="0.25">
      <c r="A61" s="323" t="s">
        <v>248</v>
      </c>
      <c r="B61" s="69"/>
      <c r="C61" s="723"/>
      <c r="D61" s="46"/>
      <c r="E61" s="54"/>
      <c r="F61" s="46"/>
      <c r="G61" s="58"/>
      <c r="H61" s="69"/>
      <c r="I61" s="62"/>
      <c r="J61" s="62"/>
      <c r="K61" s="62"/>
      <c r="L61" s="62"/>
      <c r="M61" s="263"/>
      <c r="N61" s="73"/>
      <c r="O61" s="62"/>
      <c r="P61" s="62"/>
      <c r="Q61" s="62"/>
      <c r="R61" s="62"/>
      <c r="S61" s="62"/>
      <c r="T61" s="62"/>
      <c r="U61" s="91"/>
      <c r="V61" s="62"/>
      <c r="W61" s="62"/>
      <c r="X61" s="62"/>
      <c r="Y61" s="245"/>
      <c r="Z61" s="62"/>
      <c r="AA61" s="62"/>
      <c r="AB61" s="62"/>
      <c r="AC61" s="62"/>
      <c r="AD61" s="62"/>
      <c r="AE61" s="62"/>
      <c r="AF61" s="62"/>
      <c r="AG61" s="557"/>
      <c r="AH61" s="54"/>
      <c r="AI61" s="54"/>
      <c r="AJ61" s="54"/>
      <c r="AK61" s="54"/>
      <c r="AL61" s="54"/>
      <c r="AM61" s="54"/>
      <c r="AN61" s="54"/>
      <c r="AO61" s="564"/>
      <c r="AP61" s="54"/>
      <c r="AQ61" s="54"/>
      <c r="AR61" s="54"/>
      <c r="AS61" s="54"/>
      <c r="AT61" s="54"/>
      <c r="AU61" s="54"/>
      <c r="AV61" s="54"/>
      <c r="AW61" s="54"/>
      <c r="AX61" s="54"/>
      <c r="AY61" s="54"/>
      <c r="AZ61" s="582"/>
      <c r="BA61" s="280"/>
      <c r="BB61" s="62"/>
      <c r="BC61" s="62"/>
      <c r="BD61" s="62"/>
      <c r="BE61" s="245"/>
      <c r="BF61" s="245"/>
      <c r="BG61" s="69"/>
      <c r="BH61" s="585"/>
      <c r="BI61" s="62"/>
      <c r="BJ61" s="62"/>
      <c r="BK61" s="62"/>
      <c r="BL61" s="62"/>
      <c r="BM61" s="245"/>
      <c r="BN61" s="592"/>
      <c r="BO61" s="592"/>
      <c r="BP61" s="592"/>
      <c r="BQ61" s="592"/>
      <c r="BR61" s="150"/>
      <c r="BS61" s="46"/>
      <c r="BT61" s="91"/>
      <c r="BU61" s="41"/>
      <c r="BV61" s="69"/>
    </row>
    <row r="62" spans="1:74" s="107" customFormat="1" x14ac:dyDescent="0.25">
      <c r="A62" s="108" t="s">
        <v>7803</v>
      </c>
      <c r="B62" s="113"/>
      <c r="C62" s="734">
        <v>43175</v>
      </c>
      <c r="D62" s="109"/>
      <c r="E62" s="110">
        <v>523.19899999999996</v>
      </c>
      <c r="F62" s="109"/>
      <c r="G62" s="111">
        <v>16.623100000000001</v>
      </c>
      <c r="H62" s="113"/>
      <c r="I62" s="112">
        <v>4.0199999999999996</v>
      </c>
      <c r="J62" s="112">
        <v>7.35</v>
      </c>
      <c r="K62" s="112">
        <v>2.7</v>
      </c>
      <c r="L62" s="112">
        <v>2.85</v>
      </c>
      <c r="M62" s="260"/>
      <c r="N62" s="114">
        <v>-55.467799999999997</v>
      </c>
      <c r="O62" s="112">
        <v>-21.5532</v>
      </c>
      <c r="P62" s="112">
        <v>-11.7676</v>
      </c>
      <c r="Q62" s="112">
        <v>-1.9903</v>
      </c>
      <c r="R62" s="112">
        <v>4.5007000000000001</v>
      </c>
      <c r="S62" s="112">
        <v>9.7845999999999993</v>
      </c>
      <c r="T62" s="112">
        <v>4.6974</v>
      </c>
      <c r="U62" s="119">
        <v>4.0735999999999999</v>
      </c>
      <c r="V62" s="112">
        <v>4.7024999999999997</v>
      </c>
      <c r="W62" s="112">
        <v>6.3749000000000002</v>
      </c>
      <c r="X62" s="112">
        <v>6.6337999999999999</v>
      </c>
      <c r="Y62" s="278">
        <v>5.5674999999999999</v>
      </c>
      <c r="Z62" s="112" t="s">
        <v>430</v>
      </c>
      <c r="AA62" s="112">
        <v>2.6013000000000002</v>
      </c>
      <c r="AB62" s="112">
        <v>6.6806999999999999</v>
      </c>
      <c r="AC62" s="112">
        <v>4.4264999999999999</v>
      </c>
      <c r="AD62" s="112">
        <v>4.6407999999999996</v>
      </c>
      <c r="AE62" s="112">
        <v>3.3325999999999998</v>
      </c>
      <c r="AF62" s="112">
        <v>6.2096999999999998</v>
      </c>
      <c r="AG62" s="555"/>
      <c r="AH62" s="110">
        <v>11</v>
      </c>
      <c r="AI62" s="110">
        <v>10</v>
      </c>
      <c r="AJ62" s="110">
        <v>10</v>
      </c>
      <c r="AK62" s="110">
        <v>9</v>
      </c>
      <c r="AL62" s="110">
        <v>9</v>
      </c>
      <c r="AM62" s="110">
        <v>2</v>
      </c>
      <c r="AN62" s="110">
        <v>11</v>
      </c>
      <c r="AO62" s="562">
        <v>11</v>
      </c>
      <c r="AP62" s="110">
        <v>11</v>
      </c>
      <c r="AQ62" s="110">
        <v>8</v>
      </c>
      <c r="AR62" s="110">
        <v>6</v>
      </c>
      <c r="AS62" s="110">
        <v>6</v>
      </c>
      <c r="AT62" s="110" t="s">
        <v>430</v>
      </c>
      <c r="AU62" s="110">
        <v>8</v>
      </c>
      <c r="AV62" s="110">
        <v>10</v>
      </c>
      <c r="AW62" s="110">
        <v>11</v>
      </c>
      <c r="AX62" s="110">
        <v>11</v>
      </c>
      <c r="AY62" s="110">
        <v>7</v>
      </c>
      <c r="AZ62" s="595"/>
      <c r="BA62" s="605">
        <v>14.18</v>
      </c>
      <c r="BB62" s="112">
        <v>70.05</v>
      </c>
      <c r="BC62" s="112">
        <v>9.1300000000000008</v>
      </c>
      <c r="BD62" s="112">
        <v>0.95</v>
      </c>
      <c r="BE62" s="278" t="s">
        <v>430</v>
      </c>
      <c r="BF62" s="278">
        <v>5.69</v>
      </c>
      <c r="BG62" s="113"/>
      <c r="BH62" s="606">
        <v>5.69</v>
      </c>
      <c r="BI62" s="112">
        <v>2.73</v>
      </c>
      <c r="BJ62" s="112" t="s">
        <v>430</v>
      </c>
      <c r="BK62" s="112">
        <v>77.400000000000006</v>
      </c>
      <c r="BL62" s="112" t="s">
        <v>430</v>
      </c>
      <c r="BM62" s="278">
        <v>14.18</v>
      </c>
      <c r="BN62" s="607" t="s">
        <v>430</v>
      </c>
      <c r="BO62" s="607" t="s">
        <v>430</v>
      </c>
      <c r="BP62" s="607" t="s">
        <v>430</v>
      </c>
      <c r="BQ62" s="607" t="s">
        <v>430</v>
      </c>
      <c r="BR62" s="147"/>
      <c r="BS62" s="109">
        <v>6.6766258793323399</v>
      </c>
      <c r="BT62" s="119">
        <v>16.340177338366001</v>
      </c>
      <c r="BU62" s="139"/>
      <c r="BV62" s="113" t="s">
        <v>555</v>
      </c>
    </row>
    <row r="63" spans="1:74" s="107" customFormat="1" x14ac:dyDescent="0.25">
      <c r="A63" s="108" t="s">
        <v>7804</v>
      </c>
      <c r="B63" s="113"/>
      <c r="C63" s="734">
        <v>40658</v>
      </c>
      <c r="D63" s="109"/>
      <c r="E63" s="110">
        <v>286.55500000000001</v>
      </c>
      <c r="F63" s="109"/>
      <c r="G63" s="111">
        <v>26.874400000000001</v>
      </c>
      <c r="H63" s="113"/>
      <c r="I63" s="112">
        <v>1.7</v>
      </c>
      <c r="J63" s="112">
        <v>6.94</v>
      </c>
      <c r="K63" s="112">
        <v>1.43</v>
      </c>
      <c r="L63" s="112">
        <v>1.5</v>
      </c>
      <c r="M63" s="260"/>
      <c r="N63" s="114">
        <v>-37.7181</v>
      </c>
      <c r="O63" s="112">
        <v>-12.256399999999999</v>
      </c>
      <c r="P63" s="112">
        <v>-5.6981000000000002</v>
      </c>
      <c r="Q63" s="112">
        <v>7.7600000000000002E-2</v>
      </c>
      <c r="R63" s="112">
        <v>5.4401999999999999</v>
      </c>
      <c r="S63" s="112">
        <v>8.0738000000000003</v>
      </c>
      <c r="T63" s="112">
        <v>5.2847</v>
      </c>
      <c r="U63" s="119">
        <v>4.6081000000000003</v>
      </c>
      <c r="V63" s="112">
        <v>5.0105000000000004</v>
      </c>
      <c r="W63" s="112">
        <v>6.2583000000000002</v>
      </c>
      <c r="X63" s="112">
        <v>6.4859</v>
      </c>
      <c r="Y63" s="278">
        <v>5.3982999999999999</v>
      </c>
      <c r="Z63" s="112">
        <v>6.2157</v>
      </c>
      <c r="AA63" s="112">
        <v>4.4589999999999996</v>
      </c>
      <c r="AB63" s="112">
        <v>6.6867999999999999</v>
      </c>
      <c r="AC63" s="112">
        <v>4.9702000000000002</v>
      </c>
      <c r="AD63" s="112">
        <v>4.9283000000000001</v>
      </c>
      <c r="AE63" s="112">
        <v>4.3018999999999998</v>
      </c>
      <c r="AF63" s="112">
        <v>6.6604999999999999</v>
      </c>
      <c r="AG63" s="555"/>
      <c r="AH63" s="110">
        <v>5</v>
      </c>
      <c r="AI63" s="110">
        <v>3</v>
      </c>
      <c r="AJ63" s="110">
        <v>3</v>
      </c>
      <c r="AK63" s="110">
        <v>3</v>
      </c>
      <c r="AL63" s="110">
        <v>3</v>
      </c>
      <c r="AM63" s="110">
        <v>11</v>
      </c>
      <c r="AN63" s="110">
        <v>4</v>
      </c>
      <c r="AO63" s="562">
        <v>5</v>
      </c>
      <c r="AP63" s="110">
        <v>5</v>
      </c>
      <c r="AQ63" s="110">
        <v>9</v>
      </c>
      <c r="AR63" s="110">
        <v>9</v>
      </c>
      <c r="AS63" s="110">
        <v>7</v>
      </c>
      <c r="AT63" s="110">
        <v>2</v>
      </c>
      <c r="AU63" s="110">
        <v>1</v>
      </c>
      <c r="AV63" s="110">
        <v>9</v>
      </c>
      <c r="AW63" s="110">
        <v>5</v>
      </c>
      <c r="AX63" s="110">
        <v>8</v>
      </c>
      <c r="AY63" s="110">
        <v>4</v>
      </c>
      <c r="AZ63" s="595"/>
      <c r="BA63" s="605">
        <v>12.82</v>
      </c>
      <c r="BB63" s="112">
        <v>75.900000000000006</v>
      </c>
      <c r="BC63" s="112" t="s">
        <v>430</v>
      </c>
      <c r="BD63" s="112" t="s">
        <v>430</v>
      </c>
      <c r="BE63" s="278" t="s">
        <v>430</v>
      </c>
      <c r="BF63" s="278">
        <v>11.28</v>
      </c>
      <c r="BG63" s="113"/>
      <c r="BH63" s="606">
        <v>11.28</v>
      </c>
      <c r="BI63" s="112">
        <v>8.4499999999999993</v>
      </c>
      <c r="BJ63" s="112" t="s">
        <v>430</v>
      </c>
      <c r="BK63" s="112">
        <v>67.44</v>
      </c>
      <c r="BL63" s="112" t="s">
        <v>430</v>
      </c>
      <c r="BM63" s="278">
        <v>12.13</v>
      </c>
      <c r="BN63" s="607" t="s">
        <v>430</v>
      </c>
      <c r="BO63" s="607">
        <v>0.69</v>
      </c>
      <c r="BP63" s="607" t="s">
        <v>430</v>
      </c>
      <c r="BQ63" s="607" t="s">
        <v>430</v>
      </c>
      <c r="BR63" s="147"/>
      <c r="BS63" s="109" t="s">
        <v>430</v>
      </c>
      <c r="BT63" s="119">
        <v>17.21429152</v>
      </c>
      <c r="BU63" s="139"/>
      <c r="BV63" s="113" t="s">
        <v>555</v>
      </c>
    </row>
    <row r="64" spans="1:74" s="107" customFormat="1" x14ac:dyDescent="0.25">
      <c r="A64" s="108" t="s">
        <v>7805</v>
      </c>
      <c r="B64" s="113"/>
      <c r="C64" s="734">
        <v>39801</v>
      </c>
      <c r="D64" s="109"/>
      <c r="E64" s="110">
        <v>276.69</v>
      </c>
      <c r="F64" s="109"/>
      <c r="G64" s="111">
        <v>28.3505</v>
      </c>
      <c r="H64" s="113"/>
      <c r="I64" s="112">
        <v>2.08</v>
      </c>
      <c r="J64" s="112">
        <v>6.96</v>
      </c>
      <c r="K64" s="112">
        <v>1.66</v>
      </c>
      <c r="L64" s="112">
        <v>1.74</v>
      </c>
      <c r="M64" s="260"/>
      <c r="N64" s="114">
        <v>-40.381399999999999</v>
      </c>
      <c r="O64" s="112">
        <v>-13.3748</v>
      </c>
      <c r="P64" s="112">
        <v>-6.4292999999999996</v>
      </c>
      <c r="Q64" s="112">
        <v>0.57030000000000003</v>
      </c>
      <c r="R64" s="112">
        <v>5.3441999999999998</v>
      </c>
      <c r="S64" s="112">
        <v>9.4562000000000008</v>
      </c>
      <c r="T64" s="112">
        <v>5.2817999999999996</v>
      </c>
      <c r="U64" s="119">
        <v>4.6234000000000002</v>
      </c>
      <c r="V64" s="112">
        <v>5.0617999999999999</v>
      </c>
      <c r="W64" s="112">
        <v>7.2793999999999999</v>
      </c>
      <c r="X64" s="112">
        <v>7.1505999999999998</v>
      </c>
      <c r="Y64" s="278">
        <v>10.273300000000001</v>
      </c>
      <c r="Z64" s="112">
        <v>5.2584</v>
      </c>
      <c r="AA64" s="112">
        <v>3.8858999999999999</v>
      </c>
      <c r="AB64" s="112">
        <v>7.1656000000000004</v>
      </c>
      <c r="AC64" s="112">
        <v>4.9554</v>
      </c>
      <c r="AD64" s="112">
        <v>5.0303000000000004</v>
      </c>
      <c r="AE64" s="112">
        <v>4.1809000000000003</v>
      </c>
      <c r="AF64" s="112">
        <v>6.0713999999999997</v>
      </c>
      <c r="AG64" s="555"/>
      <c r="AH64" s="110">
        <v>7</v>
      </c>
      <c r="AI64" s="110">
        <v>4</v>
      </c>
      <c r="AJ64" s="110">
        <v>4</v>
      </c>
      <c r="AK64" s="110">
        <v>1</v>
      </c>
      <c r="AL64" s="110">
        <v>4</v>
      </c>
      <c r="AM64" s="110">
        <v>5</v>
      </c>
      <c r="AN64" s="110">
        <v>5</v>
      </c>
      <c r="AO64" s="562">
        <v>4</v>
      </c>
      <c r="AP64" s="110">
        <v>4</v>
      </c>
      <c r="AQ64" s="110">
        <v>1</v>
      </c>
      <c r="AR64" s="110">
        <v>1</v>
      </c>
      <c r="AS64" s="110">
        <v>1</v>
      </c>
      <c r="AT64" s="110">
        <v>5</v>
      </c>
      <c r="AU64" s="110">
        <v>4</v>
      </c>
      <c r="AV64" s="110">
        <v>3</v>
      </c>
      <c r="AW64" s="110">
        <v>6</v>
      </c>
      <c r="AX64" s="110">
        <v>3</v>
      </c>
      <c r="AY64" s="110">
        <v>5</v>
      </c>
      <c r="AZ64" s="595"/>
      <c r="BA64" s="605">
        <v>13.82</v>
      </c>
      <c r="BB64" s="112">
        <v>56.79</v>
      </c>
      <c r="BC64" s="112">
        <v>18.420000000000002</v>
      </c>
      <c r="BD64" s="112" t="s">
        <v>430</v>
      </c>
      <c r="BE64" s="278" t="s">
        <v>430</v>
      </c>
      <c r="BF64" s="278">
        <v>10.97</v>
      </c>
      <c r="BG64" s="113"/>
      <c r="BH64" s="606">
        <v>10.97</v>
      </c>
      <c r="BI64" s="112">
        <v>24.49</v>
      </c>
      <c r="BJ64" s="112">
        <v>12.29</v>
      </c>
      <c r="BK64" s="112">
        <v>38.43</v>
      </c>
      <c r="BL64" s="112" t="s">
        <v>430</v>
      </c>
      <c r="BM64" s="278">
        <v>13.14</v>
      </c>
      <c r="BN64" s="607" t="s">
        <v>430</v>
      </c>
      <c r="BO64" s="607">
        <v>0.68</v>
      </c>
      <c r="BP64" s="607" t="s">
        <v>430</v>
      </c>
      <c r="BQ64" s="607" t="s">
        <v>430</v>
      </c>
      <c r="BR64" s="147"/>
      <c r="BS64" s="109">
        <v>7.2954902007295503</v>
      </c>
      <c r="BT64" s="119">
        <v>19.712104801971201</v>
      </c>
      <c r="BU64" s="139"/>
      <c r="BV64" s="113" t="s">
        <v>555</v>
      </c>
    </row>
    <row r="65" spans="1:74" s="107" customFormat="1" x14ac:dyDescent="0.25">
      <c r="A65" s="108" t="s">
        <v>7806</v>
      </c>
      <c r="B65" s="113"/>
      <c r="C65" s="734">
        <v>40359</v>
      </c>
      <c r="D65" s="109"/>
      <c r="E65" s="110">
        <v>255.85</v>
      </c>
      <c r="F65" s="109"/>
      <c r="G65" s="111">
        <v>30.9666</v>
      </c>
      <c r="H65" s="113"/>
      <c r="I65" s="112">
        <v>1.84</v>
      </c>
      <c r="J65" s="112">
        <v>7.2</v>
      </c>
      <c r="K65" s="112">
        <v>1.51</v>
      </c>
      <c r="L65" s="112">
        <v>1.59</v>
      </c>
      <c r="M65" s="260"/>
      <c r="N65" s="114">
        <v>-37.443899999999999</v>
      </c>
      <c r="O65" s="112">
        <v>-14.167</v>
      </c>
      <c r="P65" s="112">
        <v>-7.3647999999999998</v>
      </c>
      <c r="Q65" s="112">
        <v>-0.63129999999999997</v>
      </c>
      <c r="R65" s="112">
        <v>5.19</v>
      </c>
      <c r="S65" s="112">
        <v>9.1811000000000007</v>
      </c>
      <c r="T65" s="112">
        <v>5.0922000000000001</v>
      </c>
      <c r="U65" s="119">
        <v>4.4039999999999999</v>
      </c>
      <c r="V65" s="112">
        <v>4.9302999999999999</v>
      </c>
      <c r="W65" s="112">
        <v>6.6272000000000002</v>
      </c>
      <c r="X65" s="112">
        <v>6.8624999999999998</v>
      </c>
      <c r="Y65" s="278">
        <v>5.8215000000000003</v>
      </c>
      <c r="Z65" s="112">
        <v>6.6013999999999999</v>
      </c>
      <c r="AA65" s="112">
        <v>3.5676000000000001</v>
      </c>
      <c r="AB65" s="112">
        <v>7.0749000000000004</v>
      </c>
      <c r="AC65" s="112">
        <v>4.7584</v>
      </c>
      <c r="AD65" s="112">
        <v>4.9337999999999997</v>
      </c>
      <c r="AE65" s="112">
        <v>3.6435</v>
      </c>
      <c r="AF65" s="112">
        <v>7.2492999999999999</v>
      </c>
      <c r="AG65" s="555"/>
      <c r="AH65" s="110">
        <v>4</v>
      </c>
      <c r="AI65" s="110">
        <v>6</v>
      </c>
      <c r="AJ65" s="110">
        <v>6</v>
      </c>
      <c r="AK65" s="110">
        <v>6</v>
      </c>
      <c r="AL65" s="110">
        <v>6</v>
      </c>
      <c r="AM65" s="110">
        <v>6</v>
      </c>
      <c r="AN65" s="110">
        <v>8</v>
      </c>
      <c r="AO65" s="562">
        <v>8</v>
      </c>
      <c r="AP65" s="110">
        <v>8</v>
      </c>
      <c r="AQ65" s="110">
        <v>3</v>
      </c>
      <c r="AR65" s="110">
        <v>4</v>
      </c>
      <c r="AS65" s="110">
        <v>3</v>
      </c>
      <c r="AT65" s="110">
        <v>1</v>
      </c>
      <c r="AU65" s="110">
        <v>7</v>
      </c>
      <c r="AV65" s="110">
        <v>5</v>
      </c>
      <c r="AW65" s="110">
        <v>8</v>
      </c>
      <c r="AX65" s="110">
        <v>7</v>
      </c>
      <c r="AY65" s="110">
        <v>6</v>
      </c>
      <c r="AZ65" s="595"/>
      <c r="BA65" s="605">
        <v>7.13</v>
      </c>
      <c r="BB65" s="112">
        <v>78.739999999999995</v>
      </c>
      <c r="BC65" s="112">
        <v>3.91</v>
      </c>
      <c r="BD65" s="112" t="s">
        <v>430</v>
      </c>
      <c r="BE65" s="278" t="s">
        <v>430</v>
      </c>
      <c r="BF65" s="278">
        <v>10.220000000000001</v>
      </c>
      <c r="BG65" s="113"/>
      <c r="BH65" s="606">
        <v>10.220000000000001</v>
      </c>
      <c r="BI65" s="112">
        <v>3.78</v>
      </c>
      <c r="BJ65" s="112" t="s">
        <v>430</v>
      </c>
      <c r="BK65" s="112">
        <v>78.86</v>
      </c>
      <c r="BL65" s="112" t="s">
        <v>430</v>
      </c>
      <c r="BM65" s="278">
        <v>7.13</v>
      </c>
      <c r="BN65" s="607" t="s">
        <v>430</v>
      </c>
      <c r="BO65" s="607" t="s">
        <v>430</v>
      </c>
      <c r="BP65" s="607" t="s">
        <v>430</v>
      </c>
      <c r="BQ65" s="607" t="s">
        <v>430</v>
      </c>
      <c r="BR65" s="147"/>
      <c r="BS65" s="109">
        <v>6.8637872093136201</v>
      </c>
      <c r="BT65" s="119">
        <v>7.8433955792156604</v>
      </c>
      <c r="BU65" s="139"/>
      <c r="BV65" s="113" t="s">
        <v>555</v>
      </c>
    </row>
    <row r="66" spans="1:74" s="107" customFormat="1" x14ac:dyDescent="0.25">
      <c r="A66" s="108" t="s">
        <v>7807</v>
      </c>
      <c r="B66" s="113"/>
      <c r="C66" s="734">
        <v>37750</v>
      </c>
      <c r="D66" s="109"/>
      <c r="E66" s="110">
        <v>181.21</v>
      </c>
      <c r="F66" s="109"/>
      <c r="G66" s="111">
        <v>47.022500000000001</v>
      </c>
      <c r="H66" s="113"/>
      <c r="I66" s="112">
        <v>1.98</v>
      </c>
      <c r="J66" s="112">
        <v>7.12</v>
      </c>
      <c r="K66" s="112">
        <v>1.68</v>
      </c>
      <c r="L66" s="112">
        <v>1.77</v>
      </c>
      <c r="M66" s="260"/>
      <c r="N66" s="114">
        <v>-39.234699999999997</v>
      </c>
      <c r="O66" s="112">
        <v>-13.930199999999999</v>
      </c>
      <c r="P66" s="112">
        <v>-6.5564</v>
      </c>
      <c r="Q66" s="112">
        <v>0.122</v>
      </c>
      <c r="R66" s="112">
        <v>5.2061000000000002</v>
      </c>
      <c r="S66" s="112">
        <v>8.7403999999999993</v>
      </c>
      <c r="T66" s="112">
        <v>5.3402000000000003</v>
      </c>
      <c r="U66" s="119">
        <v>4.9039000000000001</v>
      </c>
      <c r="V66" s="112">
        <v>5.3494000000000002</v>
      </c>
      <c r="W66" s="112">
        <v>6.7496</v>
      </c>
      <c r="X66" s="112">
        <v>6.9611999999999998</v>
      </c>
      <c r="Y66" s="278">
        <v>5.9935</v>
      </c>
      <c r="Z66" s="112">
        <v>5.5052000000000003</v>
      </c>
      <c r="AA66" s="112">
        <v>3.9946000000000002</v>
      </c>
      <c r="AB66" s="112">
        <v>6.8407999999999998</v>
      </c>
      <c r="AC66" s="112">
        <v>5.1650999999999998</v>
      </c>
      <c r="AD66" s="112">
        <v>5.2824999999999998</v>
      </c>
      <c r="AE66" s="112">
        <v>4.5092999999999996</v>
      </c>
      <c r="AF66" s="112">
        <v>6.8700999999999999</v>
      </c>
      <c r="AG66" s="555"/>
      <c r="AH66" s="110">
        <v>6</v>
      </c>
      <c r="AI66" s="110">
        <v>5</v>
      </c>
      <c r="AJ66" s="110">
        <v>5</v>
      </c>
      <c r="AK66" s="110">
        <v>2</v>
      </c>
      <c r="AL66" s="110">
        <v>5</v>
      </c>
      <c r="AM66" s="110">
        <v>9</v>
      </c>
      <c r="AN66" s="110">
        <v>3</v>
      </c>
      <c r="AO66" s="562">
        <v>2</v>
      </c>
      <c r="AP66" s="110">
        <v>1</v>
      </c>
      <c r="AQ66" s="110">
        <v>2</v>
      </c>
      <c r="AR66" s="110">
        <v>2</v>
      </c>
      <c r="AS66" s="110">
        <v>2</v>
      </c>
      <c r="AT66" s="110">
        <v>3</v>
      </c>
      <c r="AU66" s="110">
        <v>3</v>
      </c>
      <c r="AV66" s="110">
        <v>7</v>
      </c>
      <c r="AW66" s="110">
        <v>2</v>
      </c>
      <c r="AX66" s="110">
        <v>2</v>
      </c>
      <c r="AY66" s="110">
        <v>2</v>
      </c>
      <c r="AZ66" s="595"/>
      <c r="BA66" s="605">
        <v>22.77</v>
      </c>
      <c r="BB66" s="112">
        <v>56.56</v>
      </c>
      <c r="BC66" s="112">
        <v>8.32</v>
      </c>
      <c r="BD66" s="112">
        <v>2.77</v>
      </c>
      <c r="BE66" s="278" t="s">
        <v>430</v>
      </c>
      <c r="BF66" s="278">
        <v>9.58</v>
      </c>
      <c r="BG66" s="113"/>
      <c r="BH66" s="606">
        <v>9.58</v>
      </c>
      <c r="BI66" s="112">
        <v>10.64</v>
      </c>
      <c r="BJ66" s="112" t="s">
        <v>430</v>
      </c>
      <c r="BK66" s="112">
        <v>57.02</v>
      </c>
      <c r="BL66" s="112" t="s">
        <v>430</v>
      </c>
      <c r="BM66" s="278">
        <v>22.77</v>
      </c>
      <c r="BN66" s="607" t="s">
        <v>430</v>
      </c>
      <c r="BO66" s="607" t="s">
        <v>430</v>
      </c>
      <c r="BP66" s="607" t="s">
        <v>430</v>
      </c>
      <c r="BQ66" s="607" t="s">
        <v>430</v>
      </c>
      <c r="BR66" s="147"/>
      <c r="BS66" s="109">
        <v>13.86723988</v>
      </c>
      <c r="BT66" s="119">
        <v>8.3234626299999999</v>
      </c>
      <c r="BU66" s="139"/>
      <c r="BV66" s="113" t="s">
        <v>555</v>
      </c>
    </row>
    <row r="67" spans="1:74" s="107" customFormat="1" x14ac:dyDescent="0.25">
      <c r="A67" s="108" t="s">
        <v>7808</v>
      </c>
      <c r="B67" s="113"/>
      <c r="C67" s="734">
        <v>43497</v>
      </c>
      <c r="D67" s="109"/>
      <c r="E67" s="110">
        <v>124.46899999999999</v>
      </c>
      <c r="F67" s="109"/>
      <c r="G67" s="111">
        <v>15.423</v>
      </c>
      <c r="H67" s="113"/>
      <c r="I67" s="112">
        <v>2.57</v>
      </c>
      <c r="J67" s="112">
        <v>7.1</v>
      </c>
      <c r="K67" s="112">
        <v>2.19</v>
      </c>
      <c r="L67" s="112">
        <v>2.31</v>
      </c>
      <c r="M67" s="260"/>
      <c r="N67" s="114">
        <v>-52.462899999999998</v>
      </c>
      <c r="O67" s="112">
        <v>-21.2621</v>
      </c>
      <c r="P67" s="112">
        <v>-11.335000000000001</v>
      </c>
      <c r="Q67" s="112">
        <v>-3.1573000000000002</v>
      </c>
      <c r="R67" s="112">
        <v>4.2676999999999996</v>
      </c>
      <c r="S67" s="112">
        <v>9.9625000000000004</v>
      </c>
      <c r="T67" s="112">
        <v>5.1764999999999999</v>
      </c>
      <c r="U67" s="119">
        <v>4.5148000000000001</v>
      </c>
      <c r="V67" s="112">
        <v>4.9725999999999999</v>
      </c>
      <c r="W67" s="112">
        <v>6.3823999999999996</v>
      </c>
      <c r="X67" s="112">
        <v>6.6317000000000004</v>
      </c>
      <c r="Y67" s="278">
        <v>5.2794999999999996</v>
      </c>
      <c r="Z67" s="112" t="s">
        <v>430</v>
      </c>
      <c r="AA67" s="112">
        <v>2.4819</v>
      </c>
      <c r="AB67" s="112">
        <v>7.5872999999999999</v>
      </c>
      <c r="AC67" s="112">
        <v>5.0189000000000004</v>
      </c>
      <c r="AD67" s="112">
        <v>4.9574999999999996</v>
      </c>
      <c r="AE67" s="112">
        <v>2.5714000000000001</v>
      </c>
      <c r="AF67" s="112">
        <v>5.9038000000000004</v>
      </c>
      <c r="AG67" s="555"/>
      <c r="AH67" s="110">
        <v>9</v>
      </c>
      <c r="AI67" s="110">
        <v>9</v>
      </c>
      <c r="AJ67" s="110">
        <v>9</v>
      </c>
      <c r="AK67" s="110">
        <v>11</v>
      </c>
      <c r="AL67" s="110">
        <v>10</v>
      </c>
      <c r="AM67" s="110">
        <v>1</v>
      </c>
      <c r="AN67" s="110">
        <v>6</v>
      </c>
      <c r="AO67" s="562">
        <v>6</v>
      </c>
      <c r="AP67" s="110">
        <v>6</v>
      </c>
      <c r="AQ67" s="110">
        <v>7</v>
      </c>
      <c r="AR67" s="110">
        <v>7</v>
      </c>
      <c r="AS67" s="110">
        <v>8</v>
      </c>
      <c r="AT67" s="110" t="s">
        <v>430</v>
      </c>
      <c r="AU67" s="110">
        <v>9</v>
      </c>
      <c r="AV67" s="110">
        <v>1</v>
      </c>
      <c r="AW67" s="110">
        <v>4</v>
      </c>
      <c r="AX67" s="110">
        <v>5</v>
      </c>
      <c r="AY67" s="110">
        <v>11</v>
      </c>
      <c r="AZ67" s="595"/>
      <c r="BA67" s="605">
        <v>20.07</v>
      </c>
      <c r="BB67" s="112">
        <v>57.12</v>
      </c>
      <c r="BC67" s="112">
        <v>3.9</v>
      </c>
      <c r="BD67" s="112">
        <v>7.92</v>
      </c>
      <c r="BE67" s="278" t="s">
        <v>430</v>
      </c>
      <c r="BF67" s="278">
        <v>10.98</v>
      </c>
      <c r="BG67" s="113"/>
      <c r="BH67" s="606">
        <v>10.98</v>
      </c>
      <c r="BI67" s="112" t="s">
        <v>430</v>
      </c>
      <c r="BJ67" s="112" t="s">
        <v>430</v>
      </c>
      <c r="BK67" s="112">
        <v>68.95</v>
      </c>
      <c r="BL67" s="112" t="s">
        <v>430</v>
      </c>
      <c r="BM67" s="278">
        <v>20.07</v>
      </c>
      <c r="BN67" s="607" t="s">
        <v>430</v>
      </c>
      <c r="BO67" s="607" t="s">
        <v>430</v>
      </c>
      <c r="BP67" s="607" t="s">
        <v>430</v>
      </c>
      <c r="BQ67" s="607" t="s">
        <v>430</v>
      </c>
      <c r="BR67" s="147"/>
      <c r="BS67" s="109">
        <v>7.9104141192089603</v>
      </c>
      <c r="BT67" s="119" t="s">
        <v>430</v>
      </c>
      <c r="BU67" s="139"/>
      <c r="BV67" s="113" t="s">
        <v>555</v>
      </c>
    </row>
    <row r="68" spans="1:74" s="107" customFormat="1" x14ac:dyDescent="0.25">
      <c r="A68" s="108" t="s">
        <v>7809</v>
      </c>
      <c r="B68" s="113"/>
      <c r="C68" s="734">
        <v>45688</v>
      </c>
      <c r="D68" s="109"/>
      <c r="E68" s="110">
        <v>100.45699999999999</v>
      </c>
      <c r="F68" s="109"/>
      <c r="G68" s="111">
        <v>10.994199999999999</v>
      </c>
      <c r="H68" s="113"/>
      <c r="I68" s="112">
        <v>3.17</v>
      </c>
      <c r="J68" s="112">
        <v>6.91</v>
      </c>
      <c r="K68" s="112">
        <v>2.36</v>
      </c>
      <c r="L68" s="112">
        <v>2.5</v>
      </c>
      <c r="M68" s="260"/>
      <c r="N68" s="114">
        <v>-33.500500000000002</v>
      </c>
      <c r="O68" s="112">
        <v>-16.025200000000002</v>
      </c>
      <c r="P68" s="112">
        <v>-9.3264999999999993</v>
      </c>
      <c r="Q68" s="112">
        <v>-0.80600000000000005</v>
      </c>
      <c r="R68" s="112">
        <v>4.5044000000000004</v>
      </c>
      <c r="S68" s="112">
        <v>9.0653000000000006</v>
      </c>
      <c r="T68" s="112">
        <v>5.1425999999999998</v>
      </c>
      <c r="U68" s="119">
        <v>4.3276000000000003</v>
      </c>
      <c r="V68" s="112">
        <v>4.9555999999999996</v>
      </c>
      <c r="W68" s="112" t="s">
        <v>430</v>
      </c>
      <c r="X68" s="112" t="s">
        <v>430</v>
      </c>
      <c r="Y68" s="278" t="s">
        <v>430</v>
      </c>
      <c r="Z68" s="112" t="s">
        <v>430</v>
      </c>
      <c r="AA68" s="112">
        <v>2.2595000000000001</v>
      </c>
      <c r="AB68" s="112">
        <v>6.8578000000000001</v>
      </c>
      <c r="AC68" s="112">
        <v>4.8867000000000003</v>
      </c>
      <c r="AD68" s="112">
        <v>4.9416000000000002</v>
      </c>
      <c r="AE68" s="112">
        <v>3.2927</v>
      </c>
      <c r="AF68" s="112">
        <v>6.3029999999999999</v>
      </c>
      <c r="AG68" s="555"/>
      <c r="AH68" s="110">
        <v>3</v>
      </c>
      <c r="AI68" s="110">
        <v>8</v>
      </c>
      <c r="AJ68" s="110">
        <v>8</v>
      </c>
      <c r="AK68" s="110">
        <v>7</v>
      </c>
      <c r="AL68" s="110">
        <v>8</v>
      </c>
      <c r="AM68" s="110">
        <v>7</v>
      </c>
      <c r="AN68" s="110">
        <v>7</v>
      </c>
      <c r="AO68" s="562">
        <v>9</v>
      </c>
      <c r="AP68" s="110">
        <v>7</v>
      </c>
      <c r="AQ68" s="110" t="s">
        <v>430</v>
      </c>
      <c r="AR68" s="110" t="s">
        <v>430</v>
      </c>
      <c r="AS68" s="110" t="s">
        <v>430</v>
      </c>
      <c r="AT68" s="110" t="s">
        <v>430</v>
      </c>
      <c r="AU68" s="110">
        <v>11</v>
      </c>
      <c r="AV68" s="110">
        <v>6</v>
      </c>
      <c r="AW68" s="110">
        <v>7</v>
      </c>
      <c r="AX68" s="110">
        <v>6</v>
      </c>
      <c r="AY68" s="110">
        <v>8</v>
      </c>
      <c r="AZ68" s="595"/>
      <c r="BA68" s="605">
        <v>9.64</v>
      </c>
      <c r="BB68" s="112">
        <v>72.2</v>
      </c>
      <c r="BC68" s="112" t="s">
        <v>430</v>
      </c>
      <c r="BD68" s="112" t="s">
        <v>430</v>
      </c>
      <c r="BE68" s="278" t="s">
        <v>430</v>
      </c>
      <c r="BF68" s="278">
        <v>18.16</v>
      </c>
      <c r="BG68" s="113"/>
      <c r="BH68" s="606">
        <v>18.16</v>
      </c>
      <c r="BI68" s="112">
        <v>24.79</v>
      </c>
      <c r="BJ68" s="112" t="s">
        <v>430</v>
      </c>
      <c r="BK68" s="112">
        <v>47.41</v>
      </c>
      <c r="BL68" s="112" t="s">
        <v>430</v>
      </c>
      <c r="BM68" s="278">
        <v>9.64</v>
      </c>
      <c r="BN68" s="607" t="s">
        <v>430</v>
      </c>
      <c r="BO68" s="607" t="s">
        <v>430</v>
      </c>
      <c r="BP68" s="607" t="s">
        <v>430</v>
      </c>
      <c r="BQ68" s="607" t="s">
        <v>430</v>
      </c>
      <c r="BR68" s="147"/>
      <c r="BS68" s="109" t="s">
        <v>430</v>
      </c>
      <c r="BT68" s="119" t="s">
        <v>430</v>
      </c>
      <c r="BU68" s="139"/>
      <c r="BV68" s="113" t="s">
        <v>555</v>
      </c>
    </row>
    <row r="69" spans="1:74" s="107" customFormat="1" x14ac:dyDescent="0.25">
      <c r="A69" s="108" t="s">
        <v>7810</v>
      </c>
      <c r="B69" s="113"/>
      <c r="C69" s="734">
        <v>41530</v>
      </c>
      <c r="D69" s="109"/>
      <c r="E69" s="110">
        <v>95.307699999999997</v>
      </c>
      <c r="F69" s="109"/>
      <c r="G69" s="111">
        <v>2208.6774999999998</v>
      </c>
      <c r="H69" s="113"/>
      <c r="I69" s="112">
        <v>1.96</v>
      </c>
      <c r="J69" s="112">
        <v>6.46</v>
      </c>
      <c r="K69" s="112">
        <v>1.67</v>
      </c>
      <c r="L69" s="112">
        <v>1.74</v>
      </c>
      <c r="M69" s="260"/>
      <c r="N69" s="114">
        <v>-22.083200000000001</v>
      </c>
      <c r="O69" s="112">
        <v>-9.9008000000000003</v>
      </c>
      <c r="P69" s="112">
        <v>-4.9671000000000003</v>
      </c>
      <c r="Q69" s="112">
        <v>-0.503</v>
      </c>
      <c r="R69" s="112">
        <v>6.1211000000000002</v>
      </c>
      <c r="S69" s="112">
        <v>9.5864999999999991</v>
      </c>
      <c r="T69" s="112">
        <v>5.5305999999999997</v>
      </c>
      <c r="U69" s="119">
        <v>4.6943999999999999</v>
      </c>
      <c r="V69" s="112">
        <v>5.0917000000000003</v>
      </c>
      <c r="W69" s="112">
        <v>6.4286000000000003</v>
      </c>
      <c r="X69" s="112">
        <v>6.5982000000000003</v>
      </c>
      <c r="Y69" s="278">
        <v>5.1300999999999997</v>
      </c>
      <c r="Z69" s="112">
        <v>5.4973000000000001</v>
      </c>
      <c r="AA69" s="112">
        <v>4.3071999999999999</v>
      </c>
      <c r="AB69" s="112">
        <v>7.1386000000000003</v>
      </c>
      <c r="AC69" s="112">
        <v>5.1043000000000003</v>
      </c>
      <c r="AD69" s="112">
        <v>4.9962999999999997</v>
      </c>
      <c r="AE69" s="112">
        <v>5.0301999999999998</v>
      </c>
      <c r="AF69" s="112">
        <v>6.3136999999999999</v>
      </c>
      <c r="AG69" s="555"/>
      <c r="AH69" s="110">
        <v>1</v>
      </c>
      <c r="AI69" s="110">
        <v>2</v>
      </c>
      <c r="AJ69" s="110">
        <v>2</v>
      </c>
      <c r="AK69" s="110">
        <v>5</v>
      </c>
      <c r="AL69" s="110">
        <v>1</v>
      </c>
      <c r="AM69" s="110">
        <v>4</v>
      </c>
      <c r="AN69" s="110">
        <v>2</v>
      </c>
      <c r="AO69" s="562">
        <v>3</v>
      </c>
      <c r="AP69" s="110">
        <v>3</v>
      </c>
      <c r="AQ69" s="110">
        <v>6</v>
      </c>
      <c r="AR69" s="110">
        <v>8</v>
      </c>
      <c r="AS69" s="110">
        <v>9</v>
      </c>
      <c r="AT69" s="110">
        <v>4</v>
      </c>
      <c r="AU69" s="110">
        <v>2</v>
      </c>
      <c r="AV69" s="110">
        <v>4</v>
      </c>
      <c r="AW69" s="110">
        <v>3</v>
      </c>
      <c r="AX69" s="110">
        <v>4</v>
      </c>
      <c r="AY69" s="110">
        <v>1</v>
      </c>
      <c r="AZ69" s="595"/>
      <c r="BA69" s="605">
        <v>28.62</v>
      </c>
      <c r="BB69" s="112">
        <v>48.17</v>
      </c>
      <c r="BC69" s="112" t="s">
        <v>430</v>
      </c>
      <c r="BD69" s="112" t="s">
        <v>430</v>
      </c>
      <c r="BE69" s="278" t="s">
        <v>430</v>
      </c>
      <c r="BF69" s="278">
        <v>23.21</v>
      </c>
      <c r="BG69" s="113"/>
      <c r="BH69" s="606">
        <v>23.21</v>
      </c>
      <c r="BI69" s="112">
        <v>12.58</v>
      </c>
      <c r="BJ69" s="112" t="s">
        <v>430</v>
      </c>
      <c r="BK69" s="112">
        <v>35.590000000000003</v>
      </c>
      <c r="BL69" s="112" t="s">
        <v>430</v>
      </c>
      <c r="BM69" s="278">
        <v>28.62</v>
      </c>
      <c r="BN69" s="607" t="s">
        <v>430</v>
      </c>
      <c r="BO69" s="607" t="s">
        <v>430</v>
      </c>
      <c r="BP69" s="607" t="s">
        <v>430</v>
      </c>
      <c r="BQ69" s="607" t="s">
        <v>430</v>
      </c>
      <c r="BR69" s="147"/>
      <c r="BS69" s="109" t="s">
        <v>430</v>
      </c>
      <c r="BT69" s="119">
        <v>6.6629124513325797</v>
      </c>
      <c r="BU69" s="139"/>
      <c r="BV69" s="113" t="s">
        <v>555</v>
      </c>
    </row>
    <row r="70" spans="1:74" s="107" customFormat="1" x14ac:dyDescent="0.25">
      <c r="A70" s="108" t="s">
        <v>7811</v>
      </c>
      <c r="B70" s="113"/>
      <c r="C70" s="734">
        <v>44250</v>
      </c>
      <c r="D70" s="109"/>
      <c r="E70" s="110">
        <v>80.290000000000006</v>
      </c>
      <c r="F70" s="109"/>
      <c r="G70" s="111">
        <v>13.542299999999999</v>
      </c>
      <c r="H70" s="113"/>
      <c r="I70" s="112">
        <v>3.96</v>
      </c>
      <c r="J70" s="112">
        <v>7.61</v>
      </c>
      <c r="K70" s="112">
        <v>2.7</v>
      </c>
      <c r="L70" s="112">
        <v>2.85</v>
      </c>
      <c r="M70" s="260"/>
      <c r="N70" s="114">
        <v>-54.363100000000003</v>
      </c>
      <c r="O70" s="112">
        <v>-28.324000000000002</v>
      </c>
      <c r="P70" s="112">
        <v>-13.2883</v>
      </c>
      <c r="Q70" s="112">
        <v>-1.7315</v>
      </c>
      <c r="R70" s="112">
        <v>4.1093000000000002</v>
      </c>
      <c r="S70" s="112">
        <v>9.7584999999999997</v>
      </c>
      <c r="T70" s="112">
        <v>5.8456000000000001</v>
      </c>
      <c r="U70" s="119">
        <v>5.1181999999999999</v>
      </c>
      <c r="V70" s="112">
        <v>5.3048000000000002</v>
      </c>
      <c r="W70" s="112">
        <v>6.5879000000000003</v>
      </c>
      <c r="X70" s="112">
        <v>6.8716999999999997</v>
      </c>
      <c r="Y70" s="278">
        <v>5.6717000000000004</v>
      </c>
      <c r="Z70" s="112" t="s">
        <v>430</v>
      </c>
      <c r="AA70" s="112">
        <v>2.4445999999999999</v>
      </c>
      <c r="AB70" s="112">
        <v>7.4791999999999996</v>
      </c>
      <c r="AC70" s="112">
        <v>5.4410999999999996</v>
      </c>
      <c r="AD70" s="112">
        <v>5.3164999999999996</v>
      </c>
      <c r="AE70" s="112">
        <v>2.8614999999999999</v>
      </c>
      <c r="AF70" s="112">
        <v>5.6783000000000001</v>
      </c>
      <c r="AG70" s="555"/>
      <c r="AH70" s="110">
        <v>10</v>
      </c>
      <c r="AI70" s="110">
        <v>11</v>
      </c>
      <c r="AJ70" s="110">
        <v>11</v>
      </c>
      <c r="AK70" s="110">
        <v>8</v>
      </c>
      <c r="AL70" s="110">
        <v>11</v>
      </c>
      <c r="AM70" s="110">
        <v>3</v>
      </c>
      <c r="AN70" s="110">
        <v>1</v>
      </c>
      <c r="AO70" s="562">
        <v>1</v>
      </c>
      <c r="AP70" s="110">
        <v>2</v>
      </c>
      <c r="AQ70" s="110">
        <v>4</v>
      </c>
      <c r="AR70" s="110">
        <v>3</v>
      </c>
      <c r="AS70" s="110">
        <v>5</v>
      </c>
      <c r="AT70" s="110" t="s">
        <v>430</v>
      </c>
      <c r="AU70" s="110">
        <v>10</v>
      </c>
      <c r="AV70" s="110">
        <v>2</v>
      </c>
      <c r="AW70" s="110">
        <v>1</v>
      </c>
      <c r="AX70" s="110">
        <v>1</v>
      </c>
      <c r="AY70" s="110">
        <v>10</v>
      </c>
      <c r="AZ70" s="595"/>
      <c r="BA70" s="605">
        <v>11.76</v>
      </c>
      <c r="BB70" s="112">
        <v>58.17</v>
      </c>
      <c r="BC70" s="112">
        <v>11.57</v>
      </c>
      <c r="BD70" s="112">
        <v>11.45</v>
      </c>
      <c r="BE70" s="278" t="s">
        <v>430</v>
      </c>
      <c r="BF70" s="278">
        <v>7.05</v>
      </c>
      <c r="BG70" s="113"/>
      <c r="BH70" s="606">
        <v>6.89</v>
      </c>
      <c r="BI70" s="112" t="s">
        <v>430</v>
      </c>
      <c r="BJ70" s="112" t="s">
        <v>430</v>
      </c>
      <c r="BK70" s="112">
        <v>81.19</v>
      </c>
      <c r="BL70" s="112" t="s">
        <v>430</v>
      </c>
      <c r="BM70" s="278">
        <v>11.76</v>
      </c>
      <c r="BN70" s="607" t="s">
        <v>430</v>
      </c>
      <c r="BO70" s="607" t="s">
        <v>430</v>
      </c>
      <c r="BP70" s="607" t="s">
        <v>430</v>
      </c>
      <c r="BQ70" s="607" t="s">
        <v>430</v>
      </c>
      <c r="BR70" s="147"/>
      <c r="BS70" s="109">
        <v>6.0269327987946104</v>
      </c>
      <c r="BT70" s="119">
        <v>10.3373456279325</v>
      </c>
      <c r="BU70" s="139"/>
      <c r="BV70" s="113" t="s">
        <v>555</v>
      </c>
    </row>
    <row r="71" spans="1:74" s="107" customFormat="1" x14ac:dyDescent="0.25">
      <c r="A71" s="108" t="s">
        <v>7812</v>
      </c>
      <c r="B71" s="113"/>
      <c r="C71" s="734">
        <v>44802</v>
      </c>
      <c r="D71" s="109"/>
      <c r="E71" s="110">
        <v>80.808599999999998</v>
      </c>
      <c r="F71" s="109"/>
      <c r="G71" s="111">
        <v>12.7087</v>
      </c>
      <c r="H71" s="113"/>
      <c r="I71" s="112">
        <v>1.98</v>
      </c>
      <c r="J71" s="112">
        <v>7.03</v>
      </c>
      <c r="K71" s="112">
        <v>1.71</v>
      </c>
      <c r="L71" s="112">
        <v>1.8</v>
      </c>
      <c r="M71" s="260"/>
      <c r="N71" s="114">
        <v>-41.883800000000001</v>
      </c>
      <c r="O71" s="112">
        <v>-14.9163</v>
      </c>
      <c r="P71" s="112">
        <v>-8.3975000000000009</v>
      </c>
      <c r="Q71" s="112">
        <v>-2.3980000000000001</v>
      </c>
      <c r="R71" s="112">
        <v>4.7252999999999998</v>
      </c>
      <c r="S71" s="112">
        <v>8.3122000000000007</v>
      </c>
      <c r="T71" s="112">
        <v>4.7922000000000002</v>
      </c>
      <c r="U71" s="119">
        <v>4.2698</v>
      </c>
      <c r="V71" s="112">
        <v>4.7294</v>
      </c>
      <c r="W71" s="112">
        <v>6.2576999999999998</v>
      </c>
      <c r="X71" s="112">
        <v>6.4423000000000004</v>
      </c>
      <c r="Y71" s="278" t="s">
        <v>430</v>
      </c>
      <c r="Z71" s="112" t="s">
        <v>430</v>
      </c>
      <c r="AA71" s="112">
        <v>3.5882999999999998</v>
      </c>
      <c r="AB71" s="112">
        <v>6.7224000000000004</v>
      </c>
      <c r="AC71" s="112">
        <v>4.5720999999999998</v>
      </c>
      <c r="AD71" s="112">
        <v>4.6848000000000001</v>
      </c>
      <c r="AE71" s="112">
        <v>2.8765999999999998</v>
      </c>
      <c r="AF71" s="112">
        <v>6.2107999999999999</v>
      </c>
      <c r="AG71" s="555"/>
      <c r="AH71" s="110">
        <v>8</v>
      </c>
      <c r="AI71" s="110">
        <v>7</v>
      </c>
      <c r="AJ71" s="110">
        <v>7</v>
      </c>
      <c r="AK71" s="110">
        <v>10</v>
      </c>
      <c r="AL71" s="110">
        <v>7</v>
      </c>
      <c r="AM71" s="110">
        <v>10</v>
      </c>
      <c r="AN71" s="110">
        <v>10</v>
      </c>
      <c r="AO71" s="562">
        <v>10</v>
      </c>
      <c r="AP71" s="110">
        <v>10</v>
      </c>
      <c r="AQ71" s="110">
        <v>10</v>
      </c>
      <c r="AR71" s="110">
        <v>10</v>
      </c>
      <c r="AS71" s="110" t="s">
        <v>430</v>
      </c>
      <c r="AT71" s="110" t="s">
        <v>430</v>
      </c>
      <c r="AU71" s="110">
        <v>6</v>
      </c>
      <c r="AV71" s="110">
        <v>8</v>
      </c>
      <c r="AW71" s="110">
        <v>10</v>
      </c>
      <c r="AX71" s="110">
        <v>10</v>
      </c>
      <c r="AY71" s="110">
        <v>9</v>
      </c>
      <c r="AZ71" s="595"/>
      <c r="BA71" s="605">
        <v>17.399999999999999</v>
      </c>
      <c r="BB71" s="112">
        <v>77.03</v>
      </c>
      <c r="BC71" s="112" t="s">
        <v>430</v>
      </c>
      <c r="BD71" s="112" t="s">
        <v>430</v>
      </c>
      <c r="BE71" s="278" t="s">
        <v>430</v>
      </c>
      <c r="BF71" s="278">
        <v>5.57</v>
      </c>
      <c r="BG71" s="113"/>
      <c r="BH71" s="606">
        <v>5.57</v>
      </c>
      <c r="BI71" s="112">
        <v>10.65</v>
      </c>
      <c r="BJ71" s="112" t="s">
        <v>430</v>
      </c>
      <c r="BK71" s="112">
        <v>66.38</v>
      </c>
      <c r="BL71" s="112" t="s">
        <v>430</v>
      </c>
      <c r="BM71" s="278">
        <v>17.399999999999999</v>
      </c>
      <c r="BN71" s="607" t="s">
        <v>430</v>
      </c>
      <c r="BO71" s="607" t="s">
        <v>430</v>
      </c>
      <c r="BP71" s="607" t="s">
        <v>430</v>
      </c>
      <c r="BQ71" s="607" t="s">
        <v>430</v>
      </c>
      <c r="BR71" s="147"/>
      <c r="BS71" s="109">
        <v>3.0660502796933899</v>
      </c>
      <c r="BT71" s="119">
        <v>17.8164659382184</v>
      </c>
      <c r="BU71" s="139"/>
      <c r="BV71" s="113" t="s">
        <v>555</v>
      </c>
    </row>
    <row r="72" spans="1:74" s="107" customFormat="1" x14ac:dyDescent="0.25">
      <c r="A72" s="108" t="s">
        <v>7813</v>
      </c>
      <c r="B72" s="113"/>
      <c r="C72" s="734">
        <v>44414</v>
      </c>
      <c r="D72" s="109"/>
      <c r="E72" s="110">
        <v>81.19</v>
      </c>
      <c r="F72" s="109"/>
      <c r="G72" s="111">
        <v>1324.2079000000001</v>
      </c>
      <c r="H72" s="113"/>
      <c r="I72" s="112">
        <v>3.58</v>
      </c>
      <c r="J72" s="112">
        <v>7</v>
      </c>
      <c r="K72" s="112">
        <v>2.82</v>
      </c>
      <c r="L72" s="112">
        <v>2.95</v>
      </c>
      <c r="M72" s="260"/>
      <c r="N72" s="114">
        <v>-26.232800000000001</v>
      </c>
      <c r="O72" s="112">
        <v>-8.2947000000000006</v>
      </c>
      <c r="P72" s="112">
        <v>-4.2134</v>
      </c>
      <c r="Q72" s="112">
        <v>-0.1099</v>
      </c>
      <c r="R72" s="112">
        <v>5.4661</v>
      </c>
      <c r="S72" s="112">
        <v>8.8300999999999998</v>
      </c>
      <c r="T72" s="112">
        <v>4.8635000000000002</v>
      </c>
      <c r="U72" s="119">
        <v>4.4375999999999998</v>
      </c>
      <c r="V72" s="112">
        <v>4.8327999999999998</v>
      </c>
      <c r="W72" s="112">
        <v>6.5103999999999997</v>
      </c>
      <c r="X72" s="112">
        <v>6.6670999999999996</v>
      </c>
      <c r="Y72" s="278">
        <v>5.6833999999999998</v>
      </c>
      <c r="Z72" s="112" t="s">
        <v>430</v>
      </c>
      <c r="AA72" s="112">
        <v>3.6143999999999998</v>
      </c>
      <c r="AB72" s="112">
        <v>6.5332999999999997</v>
      </c>
      <c r="AC72" s="112">
        <v>4.6642000000000001</v>
      </c>
      <c r="AD72" s="112">
        <v>4.7918000000000003</v>
      </c>
      <c r="AE72" s="112">
        <v>4.3384999999999998</v>
      </c>
      <c r="AF72" s="112">
        <v>5.7286000000000001</v>
      </c>
      <c r="AG72" s="555"/>
      <c r="AH72" s="110">
        <v>2</v>
      </c>
      <c r="AI72" s="110">
        <v>1</v>
      </c>
      <c r="AJ72" s="110">
        <v>1</v>
      </c>
      <c r="AK72" s="110">
        <v>4</v>
      </c>
      <c r="AL72" s="110">
        <v>2</v>
      </c>
      <c r="AM72" s="110">
        <v>8</v>
      </c>
      <c r="AN72" s="110">
        <v>9</v>
      </c>
      <c r="AO72" s="562">
        <v>7</v>
      </c>
      <c r="AP72" s="110">
        <v>9</v>
      </c>
      <c r="AQ72" s="110">
        <v>5</v>
      </c>
      <c r="AR72" s="110">
        <v>5</v>
      </c>
      <c r="AS72" s="110">
        <v>4</v>
      </c>
      <c r="AT72" s="110" t="s">
        <v>430</v>
      </c>
      <c r="AU72" s="110">
        <v>5</v>
      </c>
      <c r="AV72" s="110">
        <v>11</v>
      </c>
      <c r="AW72" s="110">
        <v>9</v>
      </c>
      <c r="AX72" s="110">
        <v>9</v>
      </c>
      <c r="AY72" s="110">
        <v>3</v>
      </c>
      <c r="AZ72" s="595"/>
      <c r="BA72" s="605">
        <v>43.82</v>
      </c>
      <c r="BB72" s="112">
        <v>51.77</v>
      </c>
      <c r="BC72" s="112" t="s">
        <v>430</v>
      </c>
      <c r="BD72" s="112" t="s">
        <v>430</v>
      </c>
      <c r="BE72" s="278" t="s">
        <v>430</v>
      </c>
      <c r="BF72" s="278">
        <v>4.41</v>
      </c>
      <c r="BG72" s="113"/>
      <c r="BH72" s="606">
        <v>4.41</v>
      </c>
      <c r="BI72" s="112" t="s">
        <v>430</v>
      </c>
      <c r="BJ72" s="112" t="s">
        <v>430</v>
      </c>
      <c r="BK72" s="112">
        <v>51.77</v>
      </c>
      <c r="BL72" s="112" t="s">
        <v>430</v>
      </c>
      <c r="BM72" s="278">
        <v>40.770000000000003</v>
      </c>
      <c r="BN72" s="607" t="s">
        <v>430</v>
      </c>
      <c r="BO72" s="607">
        <v>3.05</v>
      </c>
      <c r="BP72" s="607" t="s">
        <v>430</v>
      </c>
      <c r="BQ72" s="607" t="s">
        <v>430</v>
      </c>
      <c r="BR72" s="147"/>
      <c r="BS72" s="109">
        <v>8.5056503482988699</v>
      </c>
      <c r="BT72" s="119">
        <v>8.4912210383017594</v>
      </c>
      <c r="BU72" s="139"/>
      <c r="BV72" s="113" t="s">
        <v>555</v>
      </c>
    </row>
    <row r="73" spans="1:74" s="107" customFormat="1" x14ac:dyDescent="0.25">
      <c r="A73" s="108" t="s">
        <v>7814</v>
      </c>
      <c r="B73" s="113"/>
      <c r="C73" s="734">
        <v>37287</v>
      </c>
      <c r="D73" s="109"/>
      <c r="E73" s="941">
        <v>36.54</v>
      </c>
      <c r="F73" s="109"/>
      <c r="G73" s="111" t="s">
        <v>430</v>
      </c>
      <c r="H73" s="113"/>
      <c r="I73" s="112" t="s">
        <v>430</v>
      </c>
      <c r="J73" s="112" t="s">
        <v>430</v>
      </c>
      <c r="K73" s="112" t="s">
        <v>430</v>
      </c>
      <c r="L73" s="112" t="s">
        <v>430</v>
      </c>
      <c r="M73" s="260"/>
      <c r="N73" s="114" t="s">
        <v>430</v>
      </c>
      <c r="O73" s="112" t="s">
        <v>430</v>
      </c>
      <c r="P73" s="112" t="s">
        <v>430</v>
      </c>
      <c r="Q73" s="112" t="s">
        <v>430</v>
      </c>
      <c r="R73" s="112" t="s">
        <v>430</v>
      </c>
      <c r="S73" s="112" t="s">
        <v>430</v>
      </c>
      <c r="T73" s="112" t="s">
        <v>430</v>
      </c>
      <c r="U73" s="119" t="s">
        <v>430</v>
      </c>
      <c r="V73" s="112" t="s">
        <v>430</v>
      </c>
      <c r="W73" s="112" t="s">
        <v>430</v>
      </c>
      <c r="X73" s="112" t="s">
        <v>430</v>
      </c>
      <c r="Y73" s="278" t="s">
        <v>430</v>
      </c>
      <c r="Z73" s="112" t="s">
        <v>430</v>
      </c>
      <c r="AA73" s="112" t="s">
        <v>430</v>
      </c>
      <c r="AB73" s="112" t="s">
        <v>430</v>
      </c>
      <c r="AC73" s="112" t="s">
        <v>430</v>
      </c>
      <c r="AD73" s="112" t="s">
        <v>430</v>
      </c>
      <c r="AE73" s="112" t="s">
        <v>430</v>
      </c>
      <c r="AF73" s="112" t="s">
        <v>430</v>
      </c>
      <c r="AG73" s="555"/>
      <c r="AH73" s="110" t="s">
        <v>430</v>
      </c>
      <c r="AI73" s="110" t="s">
        <v>430</v>
      </c>
      <c r="AJ73" s="110" t="s">
        <v>430</v>
      </c>
      <c r="AK73" s="110" t="s">
        <v>430</v>
      </c>
      <c r="AL73" s="110" t="s">
        <v>430</v>
      </c>
      <c r="AM73" s="110" t="s">
        <v>430</v>
      </c>
      <c r="AN73" s="110" t="s">
        <v>430</v>
      </c>
      <c r="AO73" s="562" t="s">
        <v>430</v>
      </c>
      <c r="AP73" s="110" t="s">
        <v>430</v>
      </c>
      <c r="AQ73" s="110" t="s">
        <v>430</v>
      </c>
      <c r="AR73" s="110" t="s">
        <v>430</v>
      </c>
      <c r="AS73" s="110" t="s">
        <v>430</v>
      </c>
      <c r="AT73" s="110" t="s">
        <v>430</v>
      </c>
      <c r="AU73" s="110" t="s">
        <v>430</v>
      </c>
      <c r="AV73" s="110" t="s">
        <v>430</v>
      </c>
      <c r="AW73" s="110" t="s">
        <v>430</v>
      </c>
      <c r="AX73" s="110" t="s">
        <v>430</v>
      </c>
      <c r="AY73" s="110" t="s">
        <v>430</v>
      </c>
      <c r="AZ73" s="595"/>
      <c r="BA73" s="605" t="s">
        <v>430</v>
      </c>
      <c r="BB73" s="112" t="s">
        <v>430</v>
      </c>
      <c r="BC73" s="112" t="s">
        <v>430</v>
      </c>
      <c r="BD73" s="112" t="s">
        <v>430</v>
      </c>
      <c r="BE73" s="278" t="s">
        <v>430</v>
      </c>
      <c r="BF73" s="278" t="s">
        <v>430</v>
      </c>
      <c r="BG73" s="113"/>
      <c r="BH73" s="606" t="s">
        <v>430</v>
      </c>
      <c r="BI73" s="112" t="s">
        <v>430</v>
      </c>
      <c r="BJ73" s="112" t="s">
        <v>430</v>
      </c>
      <c r="BK73" s="112" t="s">
        <v>430</v>
      </c>
      <c r="BL73" s="112" t="s">
        <v>430</v>
      </c>
      <c r="BM73" s="278" t="s">
        <v>430</v>
      </c>
      <c r="BN73" s="607" t="s">
        <v>430</v>
      </c>
      <c r="BO73" s="607" t="s">
        <v>430</v>
      </c>
      <c r="BP73" s="607" t="s">
        <v>430</v>
      </c>
      <c r="BQ73" s="607" t="s">
        <v>430</v>
      </c>
      <c r="BR73" s="147"/>
      <c r="BS73" s="109" t="s">
        <v>430</v>
      </c>
      <c r="BT73" s="119" t="s">
        <v>430</v>
      </c>
      <c r="BU73" s="139"/>
      <c r="BV73" s="113" t="s">
        <v>555</v>
      </c>
    </row>
    <row r="74" spans="1:74" x14ac:dyDescent="0.25">
      <c r="A74" s="318" t="s">
        <v>93</v>
      </c>
      <c r="B74" s="66"/>
      <c r="C74" s="720"/>
      <c r="D74" s="43"/>
      <c r="E74" s="51"/>
      <c r="F74" s="43"/>
      <c r="G74" s="55"/>
      <c r="H74" s="66"/>
      <c r="I74" s="59"/>
      <c r="J74" s="59"/>
      <c r="K74" s="59"/>
      <c r="L74" s="59"/>
      <c r="M74" s="258"/>
      <c r="N74" s="70">
        <v>-40.0702</v>
      </c>
      <c r="O74" s="59">
        <v>-15.8186</v>
      </c>
      <c r="P74" s="59">
        <v>-8.1221999999999994</v>
      </c>
      <c r="Q74" s="59">
        <v>-0.95979999999999999</v>
      </c>
      <c r="R74" s="59">
        <v>4.9885999999999999</v>
      </c>
      <c r="S74" s="59">
        <v>9.1592000000000002</v>
      </c>
      <c r="T74" s="59">
        <v>5.1860999999999997</v>
      </c>
      <c r="U74" s="88">
        <v>4.5431999999999997</v>
      </c>
      <c r="V74" s="59">
        <v>4.9946999999999999</v>
      </c>
      <c r="W74" s="59">
        <v>6.5456000000000003</v>
      </c>
      <c r="X74" s="59">
        <v>6.7305000000000001</v>
      </c>
      <c r="Y74" s="276">
        <v>6.0910000000000002</v>
      </c>
      <c r="Z74" s="59">
        <v>5.8155999999999999</v>
      </c>
      <c r="AA74" s="59">
        <v>3.3822000000000001</v>
      </c>
      <c r="AB74" s="59">
        <v>6.9789000000000003</v>
      </c>
      <c r="AC74" s="59">
        <v>4.9057000000000004</v>
      </c>
      <c r="AD74" s="59">
        <v>4.9549000000000003</v>
      </c>
      <c r="AE74" s="59">
        <v>3.7216999999999998</v>
      </c>
      <c r="AF74" s="59">
        <v>6.2907999999999999</v>
      </c>
      <c r="AG74" s="553"/>
      <c r="AH74" s="51">
        <v>11</v>
      </c>
      <c r="AI74" s="51">
        <v>11</v>
      </c>
      <c r="AJ74" s="51">
        <v>11</v>
      </c>
      <c r="AK74" s="51">
        <v>11</v>
      </c>
      <c r="AL74" s="51">
        <v>11</v>
      </c>
      <c r="AM74" s="51">
        <v>11</v>
      </c>
      <c r="AN74" s="51">
        <v>11</v>
      </c>
      <c r="AO74" s="560">
        <v>11</v>
      </c>
      <c r="AP74" s="51">
        <v>11</v>
      </c>
      <c r="AQ74" s="51">
        <v>10</v>
      </c>
      <c r="AR74" s="51">
        <v>10</v>
      </c>
      <c r="AS74" s="51">
        <v>9</v>
      </c>
      <c r="AT74" s="51">
        <v>5</v>
      </c>
      <c r="AU74" s="51">
        <v>11</v>
      </c>
      <c r="AV74" s="51">
        <v>11</v>
      </c>
      <c r="AW74" s="51">
        <v>11</v>
      </c>
      <c r="AX74" s="51">
        <v>11</v>
      </c>
      <c r="AY74" s="51">
        <v>11</v>
      </c>
      <c r="AZ74" s="579"/>
      <c r="BA74" s="577"/>
      <c r="BB74" s="59"/>
      <c r="BC74" s="59"/>
      <c r="BD74" s="59"/>
      <c r="BE74" s="276"/>
      <c r="BF74" s="276"/>
      <c r="BG74" s="66"/>
      <c r="BH74" s="586"/>
      <c r="BI74" s="59"/>
      <c r="BJ74" s="59"/>
      <c r="BK74" s="59"/>
      <c r="BL74" s="59"/>
      <c r="BM74" s="276"/>
      <c r="BN74" s="587"/>
      <c r="BO74" s="587"/>
      <c r="BP74" s="587"/>
      <c r="BQ74" s="587"/>
      <c r="BR74" s="148"/>
      <c r="BS74" s="43"/>
      <c r="BT74" s="88"/>
      <c r="BU74" s="34"/>
      <c r="BV74" s="66"/>
    </row>
    <row r="75" spans="1:74" x14ac:dyDescent="0.25">
      <c r="A75" s="320" t="s">
        <v>94</v>
      </c>
      <c r="B75" s="67"/>
      <c r="C75" s="721"/>
      <c r="D75" s="44"/>
      <c r="E75" s="52"/>
      <c r="F75" s="44"/>
      <c r="G75" s="56"/>
      <c r="H75" s="67"/>
      <c r="I75" s="60"/>
      <c r="J75" s="60"/>
      <c r="K75" s="60"/>
      <c r="L75" s="60"/>
      <c r="M75" s="259"/>
      <c r="N75" s="71">
        <v>-22.083200000000001</v>
      </c>
      <c r="O75" s="60">
        <v>-8.2947000000000006</v>
      </c>
      <c r="P75" s="60">
        <v>-4.2134</v>
      </c>
      <c r="Q75" s="60">
        <v>0.57030000000000003</v>
      </c>
      <c r="R75" s="60">
        <v>6.1211000000000002</v>
      </c>
      <c r="S75" s="60">
        <v>9.9625000000000004</v>
      </c>
      <c r="T75" s="60">
        <v>5.8456000000000001</v>
      </c>
      <c r="U75" s="89">
        <v>5.1181999999999999</v>
      </c>
      <c r="V75" s="60">
        <v>5.3494000000000002</v>
      </c>
      <c r="W75" s="60">
        <v>7.2793999999999999</v>
      </c>
      <c r="X75" s="60">
        <v>7.1505999999999998</v>
      </c>
      <c r="Y75" s="277">
        <v>10.273300000000001</v>
      </c>
      <c r="Z75" s="60">
        <v>6.6013999999999999</v>
      </c>
      <c r="AA75" s="60">
        <v>4.4589999999999996</v>
      </c>
      <c r="AB75" s="60">
        <v>7.5872999999999999</v>
      </c>
      <c r="AC75" s="60">
        <v>5.4410999999999996</v>
      </c>
      <c r="AD75" s="60">
        <v>5.3164999999999996</v>
      </c>
      <c r="AE75" s="60">
        <v>5.0301999999999998</v>
      </c>
      <c r="AF75" s="60">
        <v>7.2492999999999999</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0" t="s">
        <v>95</v>
      </c>
      <c r="B76" s="67"/>
      <c r="C76" s="721"/>
      <c r="D76" s="44"/>
      <c r="E76" s="52"/>
      <c r="F76" s="44"/>
      <c r="G76" s="56"/>
      <c r="H76" s="67"/>
      <c r="I76" s="60"/>
      <c r="J76" s="60"/>
      <c r="K76" s="60"/>
      <c r="L76" s="60"/>
      <c r="M76" s="259"/>
      <c r="N76" s="71">
        <v>-55.467799999999997</v>
      </c>
      <c r="O76" s="60">
        <v>-28.324000000000002</v>
      </c>
      <c r="P76" s="60">
        <v>-13.2883</v>
      </c>
      <c r="Q76" s="60">
        <v>-3.1573000000000002</v>
      </c>
      <c r="R76" s="60">
        <v>4.1093000000000002</v>
      </c>
      <c r="S76" s="60">
        <v>8.0738000000000003</v>
      </c>
      <c r="T76" s="60">
        <v>4.6974</v>
      </c>
      <c r="U76" s="89">
        <v>4.0735999999999999</v>
      </c>
      <c r="V76" s="60">
        <v>4.7024999999999997</v>
      </c>
      <c r="W76" s="60">
        <v>6.2576999999999998</v>
      </c>
      <c r="X76" s="60">
        <v>6.4423000000000004</v>
      </c>
      <c r="Y76" s="277">
        <v>5.1300999999999997</v>
      </c>
      <c r="Z76" s="60">
        <v>5.2584</v>
      </c>
      <c r="AA76" s="60">
        <v>2.2595000000000001</v>
      </c>
      <c r="AB76" s="60">
        <v>6.5332999999999997</v>
      </c>
      <c r="AC76" s="60">
        <v>4.4264999999999999</v>
      </c>
      <c r="AD76" s="60">
        <v>4.6407999999999996</v>
      </c>
      <c r="AE76" s="60">
        <v>2.5714000000000001</v>
      </c>
      <c r="AF76" s="60">
        <v>5.6783000000000001</v>
      </c>
      <c r="AG76" s="554"/>
      <c r="AH76" s="52"/>
      <c r="AI76" s="52"/>
      <c r="AJ76" s="52"/>
      <c r="AK76" s="52"/>
      <c r="AL76" s="52"/>
      <c r="AM76" s="52"/>
      <c r="AN76" s="52"/>
      <c r="AO76" s="561"/>
      <c r="AP76" s="52"/>
      <c r="AQ76" s="52"/>
      <c r="AR76" s="52"/>
      <c r="AS76" s="52"/>
      <c r="AT76" s="52"/>
      <c r="AU76" s="52"/>
      <c r="AV76" s="52"/>
      <c r="AW76" s="52"/>
      <c r="AX76" s="52"/>
      <c r="AY76" s="52"/>
      <c r="AZ76" s="580"/>
      <c r="BA76" s="551"/>
      <c r="BB76" s="60"/>
      <c r="BC76" s="60"/>
      <c r="BD76" s="60"/>
      <c r="BE76" s="277"/>
      <c r="BF76" s="277"/>
      <c r="BG76" s="67"/>
      <c r="BH76" s="588"/>
      <c r="BI76" s="60"/>
      <c r="BJ76" s="60"/>
      <c r="BK76" s="60"/>
      <c r="BL76" s="60"/>
      <c r="BM76" s="277"/>
      <c r="BN76" s="589"/>
      <c r="BO76" s="589"/>
      <c r="BP76" s="589"/>
      <c r="BQ76" s="589"/>
      <c r="BR76" s="146"/>
      <c r="BS76" s="44"/>
      <c r="BT76" s="89"/>
      <c r="BU76" s="26"/>
      <c r="BV76" s="67"/>
    </row>
    <row r="77" spans="1:74" x14ac:dyDescent="0.25">
      <c r="A77" s="321" t="s">
        <v>96</v>
      </c>
      <c r="B77" s="68"/>
      <c r="C77" s="722"/>
      <c r="D77" s="45"/>
      <c r="E77" s="53"/>
      <c r="F77" s="45"/>
      <c r="G77" s="57"/>
      <c r="H77" s="68"/>
      <c r="I77" s="61"/>
      <c r="J77" s="61"/>
      <c r="K77" s="61"/>
      <c r="L77" s="61"/>
      <c r="M77" s="262"/>
      <c r="N77" s="72">
        <v>-39.234699999999997</v>
      </c>
      <c r="O77" s="61">
        <v>-14.167</v>
      </c>
      <c r="P77" s="61">
        <v>-7.3647999999999998</v>
      </c>
      <c r="Q77" s="61">
        <v>-0.63129999999999997</v>
      </c>
      <c r="R77" s="61">
        <v>5.19</v>
      </c>
      <c r="S77" s="61">
        <v>9.1811000000000007</v>
      </c>
      <c r="T77" s="61">
        <v>5.1764999999999999</v>
      </c>
      <c r="U77" s="90">
        <v>4.5148000000000001</v>
      </c>
      <c r="V77" s="61">
        <v>4.9725999999999999</v>
      </c>
      <c r="W77" s="61">
        <v>6.4695</v>
      </c>
      <c r="X77" s="61">
        <v>6.6504500000000002</v>
      </c>
      <c r="Y77" s="279">
        <v>5.6717000000000004</v>
      </c>
      <c r="Z77" s="61">
        <v>5.5052000000000003</v>
      </c>
      <c r="AA77" s="61">
        <v>3.5882999999999998</v>
      </c>
      <c r="AB77" s="61">
        <v>6.8578000000000001</v>
      </c>
      <c r="AC77" s="61">
        <v>4.9554</v>
      </c>
      <c r="AD77" s="61">
        <v>4.9416000000000002</v>
      </c>
      <c r="AE77" s="61">
        <v>3.6435</v>
      </c>
      <c r="AF77" s="61">
        <v>6.2107999999999999</v>
      </c>
      <c r="AG77" s="556"/>
      <c r="AH77" s="53"/>
      <c r="AI77" s="53"/>
      <c r="AJ77" s="53"/>
      <c r="AK77" s="53"/>
      <c r="AL77" s="53"/>
      <c r="AM77" s="53"/>
      <c r="AN77" s="53"/>
      <c r="AO77" s="563"/>
      <c r="AP77" s="53"/>
      <c r="AQ77" s="53"/>
      <c r="AR77" s="53"/>
      <c r="AS77" s="53"/>
      <c r="AT77" s="53"/>
      <c r="AU77" s="53"/>
      <c r="AV77" s="53"/>
      <c r="AW77" s="53"/>
      <c r="AX77" s="53"/>
      <c r="AY77" s="53"/>
      <c r="AZ77" s="581"/>
      <c r="BA77" s="578"/>
      <c r="BB77" s="61"/>
      <c r="BC77" s="61"/>
      <c r="BD77" s="61"/>
      <c r="BE77" s="279"/>
      <c r="BF77" s="279"/>
      <c r="BG77" s="68"/>
      <c r="BH77" s="590"/>
      <c r="BI77" s="61"/>
      <c r="BJ77" s="61"/>
      <c r="BK77" s="61"/>
      <c r="BL77" s="61"/>
      <c r="BM77" s="279"/>
      <c r="BN77" s="591"/>
      <c r="BO77" s="591"/>
      <c r="BP77" s="591"/>
      <c r="BQ77" s="591"/>
      <c r="BR77" s="149"/>
      <c r="BS77" s="45"/>
      <c r="BT77" s="90"/>
      <c r="BU77" s="272"/>
      <c r="BV77" s="68"/>
    </row>
    <row r="78" spans="1:74" ht="14.5" x14ac:dyDescent="0.25">
      <c r="A78" s="323" t="s">
        <v>91</v>
      </c>
      <c r="B78" s="69"/>
      <c r="C78" s="726"/>
      <c r="D78" s="69"/>
      <c r="E78" s="40"/>
      <c r="F78" s="69"/>
      <c r="G78" s="40"/>
      <c r="H78" s="69"/>
      <c r="I78" s="62"/>
      <c r="J78" s="62"/>
      <c r="K78" s="62"/>
      <c r="L78" s="62"/>
      <c r="M78" s="263"/>
      <c r="N78" s="73"/>
      <c r="O78" s="62"/>
      <c r="P78" s="62"/>
      <c r="Q78" s="62"/>
      <c r="R78" s="62"/>
      <c r="S78" s="62"/>
      <c r="T78" s="62"/>
      <c r="U78" s="91"/>
      <c r="V78" s="62"/>
      <c r="W78" s="62"/>
      <c r="X78" s="62"/>
      <c r="Y78" s="245"/>
      <c r="Z78" s="62"/>
      <c r="AA78" s="62"/>
      <c r="AB78" s="62"/>
      <c r="AC78" s="62"/>
      <c r="AD78" s="62"/>
      <c r="AE78" s="62"/>
      <c r="AF78" s="62"/>
      <c r="AG78" s="557"/>
      <c r="AH78" s="54"/>
      <c r="AI78" s="54"/>
      <c r="AJ78" s="54"/>
      <c r="AK78" s="54"/>
      <c r="AL78" s="54"/>
      <c r="AM78" s="54"/>
      <c r="AN78" s="54"/>
      <c r="AO78" s="312"/>
      <c r="AP78" s="247"/>
      <c r="AQ78" s="247"/>
      <c r="AR78" s="247"/>
      <c r="AS78" s="247"/>
      <c r="AT78" s="247"/>
      <c r="AU78" s="247"/>
      <c r="AV78" s="247"/>
      <c r="AW78" s="247"/>
      <c r="AX78" s="247"/>
      <c r="AY78" s="247"/>
      <c r="AZ78" s="69"/>
      <c r="BA78" s="245"/>
      <c r="BB78" s="245"/>
      <c r="BC78" s="245"/>
      <c r="BD78" s="245"/>
      <c r="BE78" s="245"/>
      <c r="BF78" s="245"/>
      <c r="BG78" s="69"/>
      <c r="BH78" s="245"/>
      <c r="BI78" s="245"/>
      <c r="BJ78" s="245"/>
      <c r="BK78" s="245"/>
      <c r="BL78" s="245"/>
      <c r="BM78" s="245"/>
      <c r="BN78" s="245"/>
      <c r="BO78" s="245"/>
      <c r="BP78" s="245"/>
      <c r="BQ78" s="245"/>
      <c r="BR78" s="69"/>
      <c r="BS78" s="69"/>
      <c r="BT78" s="40"/>
      <c r="BU78" s="69"/>
      <c r="BV78" s="41"/>
    </row>
    <row r="79" spans="1:74" s="107" customFormat="1" x14ac:dyDescent="0.25">
      <c r="A79" s="117" t="s">
        <v>7761</v>
      </c>
      <c r="B79" s="113"/>
      <c r="C79" s="728"/>
      <c r="D79" s="113"/>
      <c r="E79" s="117"/>
      <c r="F79" s="113"/>
      <c r="G79" s="117"/>
      <c r="H79" s="113"/>
      <c r="I79" s="112"/>
      <c r="J79" s="112"/>
      <c r="K79" s="112"/>
      <c r="L79" s="112"/>
      <c r="M79" s="260"/>
      <c r="N79" s="114" t="s">
        <v>430</v>
      </c>
      <c r="O79" s="112" t="s">
        <v>430</v>
      </c>
      <c r="P79" s="112" t="s">
        <v>430</v>
      </c>
      <c r="Q79" s="112" t="s">
        <v>430</v>
      </c>
      <c r="R79" s="112" t="s">
        <v>430</v>
      </c>
      <c r="S79" s="112" t="s">
        <v>430</v>
      </c>
      <c r="T79" s="112" t="s">
        <v>430</v>
      </c>
      <c r="U79" s="119" t="s">
        <v>430</v>
      </c>
      <c r="V79" s="112" t="s">
        <v>430</v>
      </c>
      <c r="W79" s="112" t="s">
        <v>430</v>
      </c>
      <c r="X79" s="112" t="s">
        <v>430</v>
      </c>
      <c r="Y79" s="278" t="s">
        <v>430</v>
      </c>
      <c r="Z79" s="112" t="s">
        <v>430</v>
      </c>
      <c r="AA79" s="112" t="s">
        <v>430</v>
      </c>
      <c r="AB79" s="112" t="s">
        <v>430</v>
      </c>
      <c r="AC79" s="112" t="s">
        <v>430</v>
      </c>
      <c r="AD79" s="112" t="s">
        <v>430</v>
      </c>
      <c r="AE79" s="112" t="s">
        <v>430</v>
      </c>
      <c r="AF79" s="112" t="s">
        <v>430</v>
      </c>
      <c r="AG79" s="555"/>
      <c r="AH79" s="110"/>
      <c r="AI79" s="110"/>
      <c r="AJ79" s="110"/>
      <c r="AK79" s="110"/>
      <c r="AL79" s="110"/>
      <c r="AM79" s="110"/>
      <c r="AN79" s="110"/>
      <c r="AO79" s="315"/>
      <c r="AP79" s="110"/>
      <c r="AQ79" s="110"/>
      <c r="AR79" s="110"/>
      <c r="AS79" s="110"/>
      <c r="AT79" s="110"/>
      <c r="AU79" s="249"/>
      <c r="AV79" s="249"/>
      <c r="AW79" s="249"/>
      <c r="AX79" s="249"/>
      <c r="AY79" s="249"/>
      <c r="AZ79" s="113"/>
      <c r="BA79" s="278"/>
      <c r="BB79" s="278"/>
      <c r="BC79" s="278"/>
      <c r="BD79" s="278"/>
      <c r="BE79" s="278"/>
      <c r="BF79" s="278"/>
      <c r="BG79" s="113"/>
      <c r="BH79" s="278"/>
      <c r="BI79" s="278"/>
      <c r="BJ79" s="278"/>
      <c r="BK79" s="278"/>
      <c r="BL79" s="278"/>
      <c r="BM79" s="278"/>
      <c r="BN79" s="278"/>
      <c r="BO79" s="608"/>
      <c r="BP79" s="608"/>
      <c r="BQ79" s="608"/>
      <c r="BR79" s="113"/>
      <c r="BS79" s="113"/>
      <c r="BT79" s="117"/>
      <c r="BU79" s="113"/>
      <c r="BV79" s="139"/>
    </row>
    <row r="80" spans="1:74" s="107" customFormat="1" x14ac:dyDescent="0.25">
      <c r="A80" s="117" t="s">
        <v>7762</v>
      </c>
      <c r="B80" s="113"/>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249"/>
      <c r="AZ80" s="113"/>
      <c r="BA80" s="278"/>
      <c r="BB80" s="278"/>
      <c r="BC80" s="278"/>
      <c r="BD80" s="278"/>
      <c r="BE80" s="278"/>
      <c r="BF80" s="278"/>
      <c r="BG80" s="113"/>
      <c r="BH80" s="278"/>
      <c r="BI80" s="278"/>
      <c r="BJ80" s="278"/>
      <c r="BK80" s="278"/>
      <c r="BL80" s="278"/>
      <c r="BM80" s="278"/>
      <c r="BN80" s="278"/>
      <c r="BO80" s="608"/>
      <c r="BP80" s="608"/>
      <c r="BQ80" s="278"/>
      <c r="BR80" s="113"/>
      <c r="BS80" s="113"/>
      <c r="BT80" s="117"/>
      <c r="BU80" s="113"/>
      <c r="BV80" s="139"/>
    </row>
    <row r="81" spans="1:74" s="107" customFormat="1" x14ac:dyDescent="0.25">
      <c r="A81" s="140" t="s">
        <v>7763</v>
      </c>
      <c r="B81" s="122"/>
      <c r="C81" s="729"/>
      <c r="D81" s="122"/>
      <c r="E81" s="140"/>
      <c r="F81" s="122"/>
      <c r="G81" s="140"/>
      <c r="H81" s="141"/>
      <c r="I81" s="142"/>
      <c r="J81" s="142"/>
      <c r="K81" s="142"/>
      <c r="L81" s="142"/>
      <c r="M81" s="265"/>
      <c r="N81" s="143" t="s">
        <v>430</v>
      </c>
      <c r="O81" s="142" t="s">
        <v>430</v>
      </c>
      <c r="P81" s="142" t="s">
        <v>430</v>
      </c>
      <c r="Q81" s="142" t="s">
        <v>430</v>
      </c>
      <c r="R81" s="142" t="s">
        <v>430</v>
      </c>
      <c r="S81" s="142" t="s">
        <v>430</v>
      </c>
      <c r="T81" s="142" t="s">
        <v>430</v>
      </c>
      <c r="U81" s="552" t="s">
        <v>430</v>
      </c>
      <c r="V81" s="142" t="s">
        <v>430</v>
      </c>
      <c r="W81" s="142" t="s">
        <v>430</v>
      </c>
      <c r="X81" s="142" t="s">
        <v>430</v>
      </c>
      <c r="Y81" s="278" t="s">
        <v>430</v>
      </c>
      <c r="Z81" s="142" t="s">
        <v>430</v>
      </c>
      <c r="AA81" s="142" t="s">
        <v>430</v>
      </c>
      <c r="AB81" s="142" t="s">
        <v>430</v>
      </c>
      <c r="AC81" s="142" t="s">
        <v>430</v>
      </c>
      <c r="AD81" s="142" t="s">
        <v>430</v>
      </c>
      <c r="AE81" s="142" t="s">
        <v>430</v>
      </c>
      <c r="AF81" s="142" t="s">
        <v>430</v>
      </c>
      <c r="AG81" s="558"/>
      <c r="AH81" s="144"/>
      <c r="AI81" s="144"/>
      <c r="AJ81" s="144"/>
      <c r="AK81" s="144"/>
      <c r="AL81" s="144"/>
      <c r="AM81" s="144"/>
      <c r="AN81" s="110"/>
      <c r="AO81" s="565"/>
      <c r="AP81" s="144"/>
      <c r="AQ81" s="144"/>
      <c r="AR81" s="144"/>
      <c r="AS81" s="144"/>
      <c r="AT81" s="144"/>
      <c r="AU81" s="249"/>
      <c r="AV81" s="250"/>
      <c r="AW81" s="250"/>
      <c r="AX81" s="250"/>
      <c r="AY81" s="250"/>
      <c r="AZ81" s="122"/>
      <c r="BA81" s="325"/>
      <c r="BB81" s="325"/>
      <c r="BC81" s="325"/>
      <c r="BD81" s="325"/>
      <c r="BE81" s="325"/>
      <c r="BF81" s="325"/>
      <c r="BG81" s="122"/>
      <c r="BH81" s="325"/>
      <c r="BI81" s="325"/>
      <c r="BJ81" s="325"/>
      <c r="BK81" s="325"/>
      <c r="BL81" s="325"/>
      <c r="BM81" s="281"/>
      <c r="BN81" s="325"/>
      <c r="BO81" s="281"/>
      <c r="BP81" s="281"/>
      <c r="BQ81" s="281"/>
      <c r="BR81" s="122"/>
      <c r="BS81" s="122"/>
      <c r="BT81" s="124"/>
      <c r="BU81" s="122"/>
      <c r="BV81" s="145"/>
    </row>
    <row r="82" spans="1:74" x14ac:dyDescent="0.25">
      <c r="BM82" s="277"/>
    </row>
    <row r="83" spans="1:74" x14ac:dyDescent="0.25">
      <c r="BM83" s="277"/>
    </row>
    <row r="84" spans="1:74" x14ac:dyDescent="0.25">
      <c r="BM84" s="277"/>
    </row>
    <row r="85" spans="1:74" hidden="1" x14ac:dyDescent="0.25">
      <c r="A85" s="22" t="s">
        <v>179</v>
      </c>
      <c r="BM85" s="277"/>
    </row>
    <row r="86" spans="1:74" x14ac:dyDescent="0.25">
      <c r="A86" s="22" t="s">
        <v>10490</v>
      </c>
      <c r="BM86" s="277"/>
    </row>
    <row r="87" spans="1:74" x14ac:dyDescent="0.25">
      <c r="A87" s="21" t="s">
        <v>350</v>
      </c>
      <c r="BM8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442C5-B3E6-4864-A804-CB15BE540F8C}">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5.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249</v>
      </c>
    </row>
    <row r="4" spans="1:74" x14ac:dyDescent="0.25">
      <c r="A4" s="488" t="s">
        <v>425</v>
      </c>
    </row>
    <row r="5" spans="1:74" ht="33" x14ac:dyDescent="0.25">
      <c r="A5" s="1072" t="s">
        <v>250</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97"/>
      <c r="BS5" s="1103" t="s">
        <v>212</v>
      </c>
      <c r="BT5" s="1099"/>
      <c r="BU5" s="1097"/>
      <c r="BV5" s="1103" t="s">
        <v>88</v>
      </c>
    </row>
    <row r="6" spans="1:74"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100"/>
      <c r="BS6" s="83" t="s">
        <v>210</v>
      </c>
      <c r="BT6" s="82" t="s">
        <v>211</v>
      </c>
      <c r="BU6" s="1100"/>
      <c r="BV6" s="1104"/>
    </row>
    <row r="7" spans="1:74" ht="14.5" x14ac:dyDescent="0.25">
      <c r="A7" s="323" t="s">
        <v>251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7817</v>
      </c>
      <c r="B8" s="369"/>
      <c r="C8" s="718">
        <v>41302</v>
      </c>
      <c r="D8" s="369"/>
      <c r="E8" s="338">
        <v>6512.89</v>
      </c>
      <c r="F8" s="369"/>
      <c r="G8" s="339">
        <v>59.637099999999997</v>
      </c>
      <c r="H8" s="370"/>
      <c r="I8" s="340">
        <v>4.34</v>
      </c>
      <c r="J8" s="340">
        <v>8.2200000000000006</v>
      </c>
      <c r="K8" s="340">
        <v>3.03</v>
      </c>
      <c r="L8" s="340">
        <v>3.2</v>
      </c>
      <c r="M8" s="361"/>
      <c r="N8" s="342">
        <v>-58.355899999999998</v>
      </c>
      <c r="O8" s="340">
        <v>-22.0747</v>
      </c>
      <c r="P8" s="340">
        <v>-8.4411000000000005</v>
      </c>
      <c r="Q8" s="340">
        <v>3.524</v>
      </c>
      <c r="R8" s="340">
        <v>8.2187999999999999</v>
      </c>
      <c r="S8" s="340">
        <v>13.2369</v>
      </c>
      <c r="T8" s="340">
        <v>7.5452000000000004</v>
      </c>
      <c r="U8" s="344">
        <v>6.7527999999999997</v>
      </c>
      <c r="V8" s="340">
        <v>7.1837</v>
      </c>
      <c r="W8" s="340">
        <v>7.8026999999999997</v>
      </c>
      <c r="X8" s="340">
        <v>7.9513999999999996</v>
      </c>
      <c r="Y8" s="371">
        <v>6.9031000000000002</v>
      </c>
      <c r="Z8" s="340">
        <v>8.2444000000000006</v>
      </c>
      <c r="AA8" s="340">
        <v>6.2256</v>
      </c>
      <c r="AB8" s="340">
        <v>10.585800000000001</v>
      </c>
      <c r="AC8" s="340">
        <v>7.1763000000000003</v>
      </c>
      <c r="AD8" s="340">
        <v>7.2203999999999997</v>
      </c>
      <c r="AE8" s="340">
        <v>9.0013000000000005</v>
      </c>
      <c r="AF8" s="340">
        <v>8.8234999999999992</v>
      </c>
      <c r="AG8" s="568"/>
      <c r="AH8" s="338">
        <v>2</v>
      </c>
      <c r="AI8" s="338">
        <v>2</v>
      </c>
      <c r="AJ8" s="338">
        <v>1</v>
      </c>
      <c r="AK8" s="338">
        <v>1</v>
      </c>
      <c r="AL8" s="338">
        <v>1</v>
      </c>
      <c r="AM8" s="338">
        <v>1</v>
      </c>
      <c r="AN8" s="338">
        <v>3</v>
      </c>
      <c r="AO8" s="570">
        <v>4</v>
      </c>
      <c r="AP8" s="338">
        <v>5</v>
      </c>
      <c r="AQ8" s="338">
        <v>7</v>
      </c>
      <c r="AR8" s="338">
        <v>8</v>
      </c>
      <c r="AS8" s="338">
        <v>5</v>
      </c>
      <c r="AT8" s="338">
        <v>2</v>
      </c>
      <c r="AU8" s="338">
        <v>2</v>
      </c>
      <c r="AV8" s="338">
        <v>2</v>
      </c>
      <c r="AW8" s="338">
        <v>3</v>
      </c>
      <c r="AX8" s="338">
        <v>5</v>
      </c>
      <c r="AY8" s="338">
        <v>1</v>
      </c>
      <c r="AZ8" s="583"/>
      <c r="BA8" s="464">
        <v>21.85</v>
      </c>
      <c r="BB8" s="340">
        <v>13.4</v>
      </c>
      <c r="BC8" s="340">
        <v>14.44</v>
      </c>
      <c r="BD8" s="340">
        <v>32.11</v>
      </c>
      <c r="BE8" s="371">
        <v>8.85</v>
      </c>
      <c r="BF8" s="371">
        <v>9.35</v>
      </c>
      <c r="BG8" s="370"/>
      <c r="BH8" s="593">
        <v>2.94</v>
      </c>
      <c r="BI8" s="340">
        <v>1.0900000000000001</v>
      </c>
      <c r="BJ8" s="340" t="s">
        <v>430</v>
      </c>
      <c r="BK8" s="340">
        <v>67.709999999999994</v>
      </c>
      <c r="BL8" s="340" t="s">
        <v>430</v>
      </c>
      <c r="BM8" s="371">
        <v>21.85</v>
      </c>
      <c r="BN8" s="371" t="s">
        <v>430</v>
      </c>
      <c r="BO8" s="371" t="s">
        <v>430</v>
      </c>
      <c r="BP8" s="371" t="s">
        <v>430</v>
      </c>
      <c r="BQ8" s="371">
        <v>6.41</v>
      </c>
      <c r="BR8" s="370"/>
      <c r="BS8" s="465">
        <v>1.54124581969175</v>
      </c>
      <c r="BT8" s="340">
        <v>4.58895237908221</v>
      </c>
      <c r="BU8" s="370"/>
      <c r="BV8" s="571" t="s">
        <v>476</v>
      </c>
    </row>
    <row r="9" spans="1:74" s="425" customFormat="1" x14ac:dyDescent="0.25">
      <c r="A9" s="337" t="s">
        <v>7818</v>
      </c>
      <c r="B9" s="369"/>
      <c r="C9" s="718">
        <v>41297</v>
      </c>
      <c r="D9" s="369"/>
      <c r="E9" s="338">
        <v>5506.73</v>
      </c>
      <c r="F9" s="369"/>
      <c r="G9" s="339">
        <v>53.722099999999998</v>
      </c>
      <c r="H9" s="370"/>
      <c r="I9" s="340">
        <v>5.98</v>
      </c>
      <c r="J9" s="340">
        <v>8.18</v>
      </c>
      <c r="K9" s="340">
        <v>3.19</v>
      </c>
      <c r="L9" s="340">
        <v>3.35</v>
      </c>
      <c r="M9" s="361"/>
      <c r="N9" s="342">
        <v>-55.898699999999998</v>
      </c>
      <c r="O9" s="340">
        <v>-25.244700000000002</v>
      </c>
      <c r="P9" s="340">
        <v>-13.6111</v>
      </c>
      <c r="Q9" s="340">
        <v>2.9394</v>
      </c>
      <c r="R9" s="340">
        <v>7.81</v>
      </c>
      <c r="S9" s="340">
        <v>12.6996</v>
      </c>
      <c r="T9" s="340">
        <v>7.8353999999999999</v>
      </c>
      <c r="U9" s="344">
        <v>7.1113</v>
      </c>
      <c r="V9" s="340">
        <v>8.0525000000000002</v>
      </c>
      <c r="W9" s="340">
        <v>8.7334999999999994</v>
      </c>
      <c r="X9" s="340">
        <v>8.6216000000000008</v>
      </c>
      <c r="Y9" s="371">
        <v>7.5084</v>
      </c>
      <c r="Z9" s="340">
        <v>8.0079999999999991</v>
      </c>
      <c r="AA9" s="340">
        <v>6.1919000000000004</v>
      </c>
      <c r="AB9" s="340">
        <v>10.684699999999999</v>
      </c>
      <c r="AC9" s="340">
        <v>7.4165999999999999</v>
      </c>
      <c r="AD9" s="340">
        <v>7.7336999999999998</v>
      </c>
      <c r="AE9" s="340">
        <v>8.8274000000000008</v>
      </c>
      <c r="AF9" s="340">
        <v>8.5273000000000003</v>
      </c>
      <c r="AG9" s="568"/>
      <c r="AH9" s="338">
        <v>1</v>
      </c>
      <c r="AI9" s="338">
        <v>5</v>
      </c>
      <c r="AJ9" s="338">
        <v>7</v>
      </c>
      <c r="AK9" s="338">
        <v>2</v>
      </c>
      <c r="AL9" s="338">
        <v>2</v>
      </c>
      <c r="AM9" s="338">
        <v>4</v>
      </c>
      <c r="AN9" s="338">
        <v>2</v>
      </c>
      <c r="AO9" s="570">
        <v>2</v>
      </c>
      <c r="AP9" s="338">
        <v>2</v>
      </c>
      <c r="AQ9" s="338">
        <v>4</v>
      </c>
      <c r="AR9" s="338">
        <v>3</v>
      </c>
      <c r="AS9" s="338">
        <v>3</v>
      </c>
      <c r="AT9" s="338">
        <v>3</v>
      </c>
      <c r="AU9" s="338">
        <v>3</v>
      </c>
      <c r="AV9" s="338">
        <v>1</v>
      </c>
      <c r="AW9" s="338">
        <v>2</v>
      </c>
      <c r="AX9" s="338">
        <v>2</v>
      </c>
      <c r="AY9" s="338">
        <v>2</v>
      </c>
      <c r="AZ9" s="583"/>
      <c r="BA9" s="464">
        <v>17.25</v>
      </c>
      <c r="BB9" s="340">
        <v>10.36</v>
      </c>
      <c r="BC9" s="340">
        <v>28.52</v>
      </c>
      <c r="BD9" s="340">
        <v>31.42</v>
      </c>
      <c r="BE9" s="371">
        <v>4.5599999999999996</v>
      </c>
      <c r="BF9" s="371">
        <v>12.45</v>
      </c>
      <c r="BG9" s="370"/>
      <c r="BH9" s="593">
        <v>3.26</v>
      </c>
      <c r="BI9" s="340" t="s">
        <v>430</v>
      </c>
      <c r="BJ9" s="340" t="s">
        <v>430</v>
      </c>
      <c r="BK9" s="340">
        <v>70.3</v>
      </c>
      <c r="BL9" s="340" t="s">
        <v>430</v>
      </c>
      <c r="BM9" s="371">
        <v>17.25</v>
      </c>
      <c r="BN9" s="371" t="s">
        <v>430</v>
      </c>
      <c r="BO9" s="371" t="s">
        <v>430</v>
      </c>
      <c r="BP9" s="371" t="s">
        <v>430</v>
      </c>
      <c r="BQ9" s="371">
        <v>13.75</v>
      </c>
      <c r="BR9" s="370"/>
      <c r="BS9" s="465">
        <v>2.71217634698331</v>
      </c>
      <c r="BT9" s="340">
        <v>11.978579541654501</v>
      </c>
      <c r="BU9" s="370"/>
      <c r="BV9" s="571" t="s">
        <v>519</v>
      </c>
    </row>
    <row r="10" spans="1:74" s="428" customFormat="1" x14ac:dyDescent="0.25">
      <c r="A10" s="345" t="s">
        <v>7819</v>
      </c>
      <c r="B10" s="373"/>
      <c r="C10" s="719">
        <v>41275</v>
      </c>
      <c r="D10" s="373"/>
      <c r="E10" s="346">
        <v>3597.72</v>
      </c>
      <c r="F10" s="373"/>
      <c r="G10" s="347">
        <v>65.920299999999997</v>
      </c>
      <c r="H10" s="374"/>
      <c r="I10" s="348">
        <v>4.4659599999999999</v>
      </c>
      <c r="J10" s="348">
        <v>8.2048100000000002</v>
      </c>
      <c r="K10" s="348">
        <v>3.0118100000000001</v>
      </c>
      <c r="L10" s="348">
        <v>3.1592899999999999</v>
      </c>
      <c r="M10" s="362"/>
      <c r="N10" s="350">
        <v>-61.743499999999997</v>
      </c>
      <c r="O10" s="348">
        <v>-23.229399999999998</v>
      </c>
      <c r="P10" s="348">
        <v>-11.1608</v>
      </c>
      <c r="Q10" s="348">
        <v>1.1910000000000001</v>
      </c>
      <c r="R10" s="348">
        <v>6.7001999999999997</v>
      </c>
      <c r="S10" s="348">
        <v>12.163399999999999</v>
      </c>
      <c r="T10" s="348">
        <v>7.3127000000000004</v>
      </c>
      <c r="U10" s="354">
        <v>6.5667</v>
      </c>
      <c r="V10" s="348">
        <v>7.0686999999999998</v>
      </c>
      <c r="W10" s="348">
        <v>7.8423999999999996</v>
      </c>
      <c r="X10" s="348">
        <v>8.0547000000000004</v>
      </c>
      <c r="Y10" s="375">
        <v>6.8856000000000002</v>
      </c>
      <c r="Z10" s="348">
        <v>7.6066000000000003</v>
      </c>
      <c r="AA10" s="348">
        <v>5.3056999999999999</v>
      </c>
      <c r="AB10" s="348">
        <v>9.7340999999999998</v>
      </c>
      <c r="AC10" s="348">
        <v>6.9337</v>
      </c>
      <c r="AD10" s="348">
        <v>7.0444000000000004</v>
      </c>
      <c r="AE10" s="348">
        <v>6.0330000000000004</v>
      </c>
      <c r="AF10" s="348">
        <v>8.1362000000000005</v>
      </c>
      <c r="AG10" s="569"/>
      <c r="AH10" s="346">
        <v>3</v>
      </c>
      <c r="AI10" s="346">
        <v>3</v>
      </c>
      <c r="AJ10" s="346">
        <v>4</v>
      </c>
      <c r="AK10" s="346">
        <v>5</v>
      </c>
      <c r="AL10" s="346">
        <v>3</v>
      </c>
      <c r="AM10" s="346">
        <v>6</v>
      </c>
      <c r="AN10" s="346">
        <v>6</v>
      </c>
      <c r="AO10" s="572">
        <v>5</v>
      </c>
      <c r="AP10" s="346">
        <v>6</v>
      </c>
      <c r="AQ10" s="346">
        <v>6</v>
      </c>
      <c r="AR10" s="346">
        <v>6</v>
      </c>
      <c r="AS10" s="346">
        <v>7</v>
      </c>
      <c r="AT10" s="346">
        <v>6</v>
      </c>
      <c r="AU10" s="346">
        <v>4</v>
      </c>
      <c r="AV10" s="346">
        <v>5</v>
      </c>
      <c r="AW10" s="346">
        <v>6</v>
      </c>
      <c r="AX10" s="346">
        <v>6</v>
      </c>
      <c r="AY10" s="346">
        <v>4</v>
      </c>
      <c r="AZ10" s="584"/>
      <c r="BA10" s="467">
        <v>16.54</v>
      </c>
      <c r="BB10" s="348">
        <v>27.38</v>
      </c>
      <c r="BC10" s="348">
        <v>15.81</v>
      </c>
      <c r="BD10" s="348">
        <v>24.74</v>
      </c>
      <c r="BE10" s="375">
        <v>7.1</v>
      </c>
      <c r="BF10" s="375">
        <v>8.42</v>
      </c>
      <c r="BG10" s="374"/>
      <c r="BH10" s="594">
        <v>4.08</v>
      </c>
      <c r="BI10" s="348" t="s">
        <v>430</v>
      </c>
      <c r="BJ10" s="348" t="s">
        <v>430</v>
      </c>
      <c r="BK10" s="348">
        <v>75.03</v>
      </c>
      <c r="BL10" s="348" t="s">
        <v>430</v>
      </c>
      <c r="BM10" s="375">
        <v>16.54</v>
      </c>
      <c r="BN10" s="375" t="s">
        <v>430</v>
      </c>
      <c r="BO10" s="375" t="s">
        <v>430</v>
      </c>
      <c r="BP10" s="375" t="s">
        <v>430</v>
      </c>
      <c r="BQ10" s="375">
        <v>4.34</v>
      </c>
      <c r="BR10" s="374"/>
      <c r="BS10" s="468">
        <v>6.5098091293490201</v>
      </c>
      <c r="BT10" s="348">
        <v>5.3728044794627197</v>
      </c>
      <c r="BU10" s="374"/>
      <c r="BV10" s="430" t="s">
        <v>555</v>
      </c>
    </row>
    <row r="11" spans="1:74" s="428" customFormat="1" x14ac:dyDescent="0.25">
      <c r="A11" s="345" t="s">
        <v>7820</v>
      </c>
      <c r="B11" s="373"/>
      <c r="C11" s="719">
        <v>41275</v>
      </c>
      <c r="D11" s="373"/>
      <c r="E11" s="346">
        <v>3324.05</v>
      </c>
      <c r="F11" s="373"/>
      <c r="G11" s="347">
        <v>47.976100000000002</v>
      </c>
      <c r="H11" s="374"/>
      <c r="I11" s="348">
        <v>4.3600000000000003</v>
      </c>
      <c r="J11" s="348">
        <v>8.09</v>
      </c>
      <c r="K11" s="348">
        <v>2.95</v>
      </c>
      <c r="L11" s="348">
        <v>3.12</v>
      </c>
      <c r="M11" s="362"/>
      <c r="N11" s="350">
        <v>-64.401600000000002</v>
      </c>
      <c r="O11" s="348">
        <v>-26.771699999999999</v>
      </c>
      <c r="P11" s="348">
        <v>-10.965</v>
      </c>
      <c r="Q11" s="348">
        <v>-0.1739</v>
      </c>
      <c r="R11" s="348">
        <v>6.4478999999999997</v>
      </c>
      <c r="S11" s="348">
        <v>12.8628</v>
      </c>
      <c r="T11" s="348">
        <v>7.8867000000000003</v>
      </c>
      <c r="U11" s="354">
        <v>9.4674999999999994</v>
      </c>
      <c r="V11" s="348">
        <v>9.5152000000000001</v>
      </c>
      <c r="W11" s="348">
        <v>11.6503</v>
      </c>
      <c r="X11" s="348">
        <v>10.731</v>
      </c>
      <c r="Y11" s="375">
        <v>12.8157</v>
      </c>
      <c r="Z11" s="348">
        <v>9.1867999999999999</v>
      </c>
      <c r="AA11" s="348">
        <v>4.6908000000000003</v>
      </c>
      <c r="AB11" s="348">
        <v>10.009399999999999</v>
      </c>
      <c r="AC11" s="348">
        <v>10.3833</v>
      </c>
      <c r="AD11" s="348">
        <v>9.6419999999999995</v>
      </c>
      <c r="AE11" s="348">
        <v>5.3871000000000002</v>
      </c>
      <c r="AF11" s="348">
        <v>9.7674000000000003</v>
      </c>
      <c r="AG11" s="569"/>
      <c r="AH11" s="346">
        <v>6</v>
      </c>
      <c r="AI11" s="346">
        <v>6</v>
      </c>
      <c r="AJ11" s="346">
        <v>3</v>
      </c>
      <c r="AK11" s="346">
        <v>6</v>
      </c>
      <c r="AL11" s="346">
        <v>6</v>
      </c>
      <c r="AM11" s="346">
        <v>3</v>
      </c>
      <c r="AN11" s="346">
        <v>1</v>
      </c>
      <c r="AO11" s="572">
        <v>1</v>
      </c>
      <c r="AP11" s="346">
        <v>1</v>
      </c>
      <c r="AQ11" s="346">
        <v>1</v>
      </c>
      <c r="AR11" s="346">
        <v>1</v>
      </c>
      <c r="AS11" s="346">
        <v>1</v>
      </c>
      <c r="AT11" s="346">
        <v>1</v>
      </c>
      <c r="AU11" s="346">
        <v>6</v>
      </c>
      <c r="AV11" s="346">
        <v>4</v>
      </c>
      <c r="AW11" s="346">
        <v>1</v>
      </c>
      <c r="AX11" s="346">
        <v>1</v>
      </c>
      <c r="AY11" s="346">
        <v>7</v>
      </c>
      <c r="AZ11" s="584"/>
      <c r="BA11" s="467">
        <v>20</v>
      </c>
      <c r="BB11" s="348">
        <v>23.92</v>
      </c>
      <c r="BC11" s="348">
        <v>11.74</v>
      </c>
      <c r="BD11" s="348">
        <v>26.7</v>
      </c>
      <c r="BE11" s="375">
        <v>8.9600000000000009</v>
      </c>
      <c r="BF11" s="375">
        <v>8.68</v>
      </c>
      <c r="BG11" s="374"/>
      <c r="BH11" s="594">
        <v>4.28</v>
      </c>
      <c r="BI11" s="348" t="s">
        <v>430</v>
      </c>
      <c r="BJ11" s="348" t="s">
        <v>430</v>
      </c>
      <c r="BK11" s="348">
        <v>71.319999999999993</v>
      </c>
      <c r="BL11" s="348" t="s">
        <v>430</v>
      </c>
      <c r="BM11" s="375">
        <v>20</v>
      </c>
      <c r="BN11" s="375" t="s">
        <v>430</v>
      </c>
      <c r="BO11" s="375" t="s">
        <v>430</v>
      </c>
      <c r="BP11" s="375" t="s">
        <v>430</v>
      </c>
      <c r="BQ11" s="375">
        <v>4.4000000000000004</v>
      </c>
      <c r="BR11" s="374"/>
      <c r="BS11" s="468">
        <v>1.6729286999999999</v>
      </c>
      <c r="BT11" s="348">
        <v>9.6809865100000003</v>
      </c>
      <c r="BU11" s="374"/>
      <c r="BV11" s="430" t="s">
        <v>443</v>
      </c>
    </row>
    <row r="12" spans="1:74" s="428" customFormat="1" x14ac:dyDescent="0.25">
      <c r="A12" s="345" t="s">
        <v>7821</v>
      </c>
      <c r="B12" s="373"/>
      <c r="C12" s="719">
        <v>41281</v>
      </c>
      <c r="D12" s="373"/>
      <c r="E12" s="346">
        <v>2086.29</v>
      </c>
      <c r="F12" s="373"/>
      <c r="G12" s="347">
        <v>33.330300000000001</v>
      </c>
      <c r="H12" s="374"/>
      <c r="I12" s="348">
        <v>4.67</v>
      </c>
      <c r="J12" s="348">
        <v>8.1758299999999995</v>
      </c>
      <c r="K12" s="348">
        <v>3.25</v>
      </c>
      <c r="L12" s="348">
        <v>3.39</v>
      </c>
      <c r="M12" s="362"/>
      <c r="N12" s="350">
        <v>-63.841999999999999</v>
      </c>
      <c r="O12" s="348">
        <v>-20.407599999999999</v>
      </c>
      <c r="P12" s="348">
        <v>-9.2449999999999992</v>
      </c>
      <c r="Q12" s="348">
        <v>1.3695999999999999</v>
      </c>
      <c r="R12" s="348">
        <v>6.6360999999999999</v>
      </c>
      <c r="S12" s="348">
        <v>12.3537</v>
      </c>
      <c r="T12" s="348">
        <v>7.4039999999999999</v>
      </c>
      <c r="U12" s="354">
        <v>6.7771999999999997</v>
      </c>
      <c r="V12" s="348">
        <v>7.2634999999999996</v>
      </c>
      <c r="W12" s="348">
        <v>8.3039000000000005</v>
      </c>
      <c r="X12" s="348">
        <v>8.5556999999999999</v>
      </c>
      <c r="Y12" s="375">
        <v>7.4667000000000003</v>
      </c>
      <c r="Z12" s="348">
        <v>7.9733000000000001</v>
      </c>
      <c r="AA12" s="348">
        <v>5.0884</v>
      </c>
      <c r="AB12" s="348">
        <v>9.6706000000000003</v>
      </c>
      <c r="AC12" s="348">
        <v>7.0907</v>
      </c>
      <c r="AD12" s="348">
        <v>7.2257999999999996</v>
      </c>
      <c r="AE12" s="348">
        <v>5.7233999999999998</v>
      </c>
      <c r="AF12" s="348">
        <v>8.5792000000000002</v>
      </c>
      <c r="AG12" s="569"/>
      <c r="AH12" s="346">
        <v>4</v>
      </c>
      <c r="AI12" s="346">
        <v>1</v>
      </c>
      <c r="AJ12" s="346">
        <v>2</v>
      </c>
      <c r="AK12" s="346">
        <v>3</v>
      </c>
      <c r="AL12" s="346">
        <v>4</v>
      </c>
      <c r="AM12" s="346">
        <v>5</v>
      </c>
      <c r="AN12" s="346">
        <v>4</v>
      </c>
      <c r="AO12" s="572">
        <v>3</v>
      </c>
      <c r="AP12" s="346">
        <v>4</v>
      </c>
      <c r="AQ12" s="346">
        <v>5</v>
      </c>
      <c r="AR12" s="346">
        <v>4</v>
      </c>
      <c r="AS12" s="346">
        <v>4</v>
      </c>
      <c r="AT12" s="346">
        <v>4</v>
      </c>
      <c r="AU12" s="346">
        <v>5</v>
      </c>
      <c r="AV12" s="346">
        <v>6</v>
      </c>
      <c r="AW12" s="346">
        <v>4</v>
      </c>
      <c r="AX12" s="346">
        <v>4</v>
      </c>
      <c r="AY12" s="346">
        <v>6</v>
      </c>
      <c r="AZ12" s="584"/>
      <c r="BA12" s="467">
        <v>24.31</v>
      </c>
      <c r="BB12" s="348">
        <v>10.210000000000001</v>
      </c>
      <c r="BC12" s="348">
        <v>9.17</v>
      </c>
      <c r="BD12" s="348">
        <v>43.3</v>
      </c>
      <c r="BE12" s="375">
        <v>7.14</v>
      </c>
      <c r="BF12" s="375">
        <v>5.86</v>
      </c>
      <c r="BG12" s="374"/>
      <c r="BH12" s="594">
        <v>2.39</v>
      </c>
      <c r="BI12" s="348" t="s">
        <v>430</v>
      </c>
      <c r="BJ12" s="348" t="s">
        <v>430</v>
      </c>
      <c r="BK12" s="348">
        <v>69.83</v>
      </c>
      <c r="BL12" s="348" t="s">
        <v>430</v>
      </c>
      <c r="BM12" s="375">
        <v>24.31</v>
      </c>
      <c r="BN12" s="375" t="s">
        <v>430</v>
      </c>
      <c r="BO12" s="375" t="s">
        <v>430</v>
      </c>
      <c r="BP12" s="375" t="s">
        <v>430</v>
      </c>
      <c r="BQ12" s="375">
        <v>3.47</v>
      </c>
      <c r="BR12" s="374"/>
      <c r="BS12" s="468">
        <v>4.7766995109553401</v>
      </c>
      <c r="BT12" s="348">
        <v>5.3706868110741404</v>
      </c>
      <c r="BU12" s="374"/>
      <c r="BV12" s="430" t="s">
        <v>555</v>
      </c>
    </row>
    <row r="13" spans="1:74" s="428" customFormat="1" ht="11" x14ac:dyDescent="0.3">
      <c r="A13" s="841" t="s">
        <v>7822</v>
      </c>
      <c r="B13" s="842"/>
      <c r="C13" s="843">
        <v>41719</v>
      </c>
      <c r="D13" s="842"/>
      <c r="E13" s="844">
        <v>1928.45</v>
      </c>
      <c r="F13" s="842"/>
      <c r="G13" s="845">
        <v>27.537600000000001</v>
      </c>
      <c r="H13" s="847"/>
      <c r="I13" s="846">
        <v>5.55</v>
      </c>
      <c r="J13" s="846">
        <v>8.3699999999999992</v>
      </c>
      <c r="K13" s="846">
        <v>2.99</v>
      </c>
      <c r="L13" s="846">
        <v>3.14</v>
      </c>
      <c r="M13" s="851"/>
      <c r="N13" s="848">
        <v>-67.869699999999995</v>
      </c>
      <c r="O13" s="846">
        <v>-36.209499999999998</v>
      </c>
      <c r="P13" s="846">
        <v>-20.952400000000001</v>
      </c>
      <c r="Q13" s="846">
        <v>-0.64359999999999995</v>
      </c>
      <c r="R13" s="846">
        <v>6.4615999999999998</v>
      </c>
      <c r="S13" s="846">
        <v>12.9048</v>
      </c>
      <c r="T13" s="846">
        <v>6.7515999999999998</v>
      </c>
      <c r="U13" s="856">
        <v>6.4743000000000004</v>
      </c>
      <c r="V13" s="846">
        <v>7.7897999999999996</v>
      </c>
      <c r="W13" s="846">
        <v>8.7820999999999998</v>
      </c>
      <c r="X13" s="846">
        <v>9.1423000000000005</v>
      </c>
      <c r="Y13" s="852">
        <v>7.5494000000000003</v>
      </c>
      <c r="Z13" s="846">
        <v>7.6520000000000001</v>
      </c>
      <c r="AA13" s="846">
        <v>6.3239999999999998</v>
      </c>
      <c r="AB13" s="846">
        <v>10.325699999999999</v>
      </c>
      <c r="AC13" s="846">
        <v>6.9424000000000001</v>
      </c>
      <c r="AD13" s="846">
        <v>7.3484999999999996</v>
      </c>
      <c r="AE13" s="846">
        <v>7.1121999999999996</v>
      </c>
      <c r="AF13" s="846">
        <v>8.4944000000000006</v>
      </c>
      <c r="AG13" s="931"/>
      <c r="AH13" s="844">
        <v>7</v>
      </c>
      <c r="AI13" s="844">
        <v>11</v>
      </c>
      <c r="AJ13" s="844">
        <v>11</v>
      </c>
      <c r="AK13" s="844">
        <v>7</v>
      </c>
      <c r="AL13" s="844">
        <v>5</v>
      </c>
      <c r="AM13" s="844">
        <v>2</v>
      </c>
      <c r="AN13" s="844">
        <v>7</v>
      </c>
      <c r="AO13" s="932">
        <v>6</v>
      </c>
      <c r="AP13" s="844">
        <v>3</v>
      </c>
      <c r="AQ13" s="844">
        <v>2</v>
      </c>
      <c r="AR13" s="844">
        <v>2</v>
      </c>
      <c r="AS13" s="844">
        <v>2</v>
      </c>
      <c r="AT13" s="844">
        <v>5</v>
      </c>
      <c r="AU13" s="844">
        <v>1</v>
      </c>
      <c r="AV13" s="844">
        <v>3</v>
      </c>
      <c r="AW13" s="844">
        <v>5</v>
      </c>
      <c r="AX13" s="844">
        <v>3</v>
      </c>
      <c r="AY13" s="844">
        <v>3</v>
      </c>
      <c r="AZ13" s="933"/>
      <c r="BA13" s="853">
        <v>14.36</v>
      </c>
      <c r="BB13" s="846">
        <v>16.600000000000001</v>
      </c>
      <c r="BC13" s="846">
        <v>16.420000000000002</v>
      </c>
      <c r="BD13" s="846">
        <v>32.69</v>
      </c>
      <c r="BE13" s="852">
        <v>7.07</v>
      </c>
      <c r="BF13" s="852">
        <v>12.86</v>
      </c>
      <c r="BG13" s="847"/>
      <c r="BH13" s="934">
        <v>3.09</v>
      </c>
      <c r="BI13" s="846" t="s">
        <v>430</v>
      </c>
      <c r="BJ13" s="846" t="s">
        <v>430</v>
      </c>
      <c r="BK13" s="846">
        <v>72.78</v>
      </c>
      <c r="BL13" s="846" t="s">
        <v>430</v>
      </c>
      <c r="BM13" s="852">
        <v>14.36</v>
      </c>
      <c r="BN13" s="852" t="s">
        <v>430</v>
      </c>
      <c r="BO13" s="852" t="s">
        <v>430</v>
      </c>
      <c r="BP13" s="852" t="s">
        <v>430</v>
      </c>
      <c r="BQ13" s="852">
        <v>9.77</v>
      </c>
      <c r="BR13" s="847"/>
      <c r="BS13" s="854">
        <v>3.4044716899999998</v>
      </c>
      <c r="BT13" s="846">
        <v>6.5954724300000001</v>
      </c>
      <c r="BU13" s="847"/>
      <c r="BV13" s="892" t="s">
        <v>555</v>
      </c>
    </row>
    <row r="14" spans="1:74" s="428" customFormat="1" x14ac:dyDescent="0.25">
      <c r="A14" s="345" t="s">
        <v>7823</v>
      </c>
      <c r="B14" s="373"/>
      <c r="C14" s="719">
        <v>41275</v>
      </c>
      <c r="D14" s="373"/>
      <c r="E14" s="346">
        <v>1259.6500000000001</v>
      </c>
      <c r="F14" s="373"/>
      <c r="G14" s="347">
        <v>53.2256</v>
      </c>
      <c r="H14" s="374"/>
      <c r="I14" s="348">
        <v>8.1199999999999992</v>
      </c>
      <c r="J14" s="348">
        <v>7.28</v>
      </c>
      <c r="K14" s="348">
        <v>3.78</v>
      </c>
      <c r="L14" s="348">
        <v>3.95</v>
      </c>
      <c r="M14" s="362"/>
      <c r="N14" s="350">
        <v>-74.936599999999999</v>
      </c>
      <c r="O14" s="348">
        <v>-30.712900000000001</v>
      </c>
      <c r="P14" s="348">
        <v>-17.058599999999998</v>
      </c>
      <c r="Q14" s="348">
        <v>1.3526</v>
      </c>
      <c r="R14" s="348">
        <v>4.6706000000000003</v>
      </c>
      <c r="S14" s="348">
        <v>11.4704</v>
      </c>
      <c r="T14" s="348">
        <v>7.3966000000000003</v>
      </c>
      <c r="U14" s="354">
        <v>6.1166</v>
      </c>
      <c r="V14" s="348">
        <v>6.2287999999999997</v>
      </c>
      <c r="W14" s="348">
        <v>7.2281000000000004</v>
      </c>
      <c r="X14" s="348">
        <v>7.6098999999999997</v>
      </c>
      <c r="Y14" s="375">
        <v>6.0663</v>
      </c>
      <c r="Z14" s="348">
        <v>6.9950000000000001</v>
      </c>
      <c r="AA14" s="348">
        <v>2.2092999999999998</v>
      </c>
      <c r="AB14" s="348">
        <v>9.5860000000000003</v>
      </c>
      <c r="AC14" s="348">
        <v>6.7759</v>
      </c>
      <c r="AD14" s="348">
        <v>6.3817000000000004</v>
      </c>
      <c r="AE14" s="348">
        <v>5.7614000000000001</v>
      </c>
      <c r="AF14" s="348">
        <v>7.5705</v>
      </c>
      <c r="AG14" s="569"/>
      <c r="AH14" s="346">
        <v>10</v>
      </c>
      <c r="AI14" s="346">
        <v>8</v>
      </c>
      <c r="AJ14" s="346">
        <v>10</v>
      </c>
      <c r="AK14" s="346">
        <v>4</v>
      </c>
      <c r="AL14" s="346">
        <v>9</v>
      </c>
      <c r="AM14" s="346">
        <v>9</v>
      </c>
      <c r="AN14" s="346">
        <v>5</v>
      </c>
      <c r="AO14" s="572">
        <v>7</v>
      </c>
      <c r="AP14" s="346">
        <v>8</v>
      </c>
      <c r="AQ14" s="346">
        <v>10</v>
      </c>
      <c r="AR14" s="346">
        <v>9</v>
      </c>
      <c r="AS14" s="346">
        <v>11</v>
      </c>
      <c r="AT14" s="346">
        <v>8</v>
      </c>
      <c r="AU14" s="346">
        <v>11</v>
      </c>
      <c r="AV14" s="346">
        <v>7</v>
      </c>
      <c r="AW14" s="346">
        <v>7</v>
      </c>
      <c r="AX14" s="346">
        <v>8</v>
      </c>
      <c r="AY14" s="346">
        <v>5</v>
      </c>
      <c r="AZ14" s="584"/>
      <c r="BA14" s="467">
        <v>24.06</v>
      </c>
      <c r="BB14" s="348">
        <v>71.58</v>
      </c>
      <c r="BC14" s="348" t="s">
        <v>430</v>
      </c>
      <c r="BD14" s="348" t="s">
        <v>430</v>
      </c>
      <c r="BE14" s="375" t="s">
        <v>430</v>
      </c>
      <c r="BF14" s="375">
        <v>4.3499999999999996</v>
      </c>
      <c r="BG14" s="374"/>
      <c r="BH14" s="594">
        <v>4.34</v>
      </c>
      <c r="BI14" s="348">
        <v>14.27</v>
      </c>
      <c r="BJ14" s="348" t="s">
        <v>430</v>
      </c>
      <c r="BK14" s="348">
        <v>57.32</v>
      </c>
      <c r="BL14" s="348" t="s">
        <v>430</v>
      </c>
      <c r="BM14" s="375">
        <v>24.06</v>
      </c>
      <c r="BN14" s="375" t="s">
        <v>430</v>
      </c>
      <c r="BO14" s="375" t="s">
        <v>430</v>
      </c>
      <c r="BP14" s="375" t="s">
        <v>430</v>
      </c>
      <c r="BQ14" s="375" t="s">
        <v>430</v>
      </c>
      <c r="BR14" s="374"/>
      <c r="BS14" s="468">
        <v>8.3316870875004891</v>
      </c>
      <c r="BT14" s="348">
        <v>2.20792229933762</v>
      </c>
      <c r="BU14" s="374"/>
      <c r="BV14" s="430" t="s">
        <v>555</v>
      </c>
    </row>
    <row r="15" spans="1:74" s="428" customFormat="1" x14ac:dyDescent="0.25">
      <c r="A15" s="345" t="s">
        <v>7824</v>
      </c>
      <c r="B15" s="373"/>
      <c r="C15" s="719">
        <v>42037</v>
      </c>
      <c r="D15" s="373"/>
      <c r="E15" s="346">
        <v>687.66099999999994</v>
      </c>
      <c r="F15" s="373"/>
      <c r="G15" s="347">
        <v>23.884399999999999</v>
      </c>
      <c r="H15" s="374"/>
      <c r="I15" s="348">
        <v>5.26</v>
      </c>
      <c r="J15" s="348">
        <v>7.74</v>
      </c>
      <c r="K15" s="348">
        <v>3.56</v>
      </c>
      <c r="L15" s="348">
        <v>3.72</v>
      </c>
      <c r="M15" s="362"/>
      <c r="N15" s="350">
        <v>-64.0715</v>
      </c>
      <c r="O15" s="348">
        <v>-28.053899999999999</v>
      </c>
      <c r="P15" s="348">
        <v>-15.8232</v>
      </c>
      <c r="Q15" s="348">
        <v>-3.0746000000000002</v>
      </c>
      <c r="R15" s="348">
        <v>4.0761000000000003</v>
      </c>
      <c r="S15" s="348">
        <v>10.462899999999999</v>
      </c>
      <c r="T15" s="348">
        <v>6.2831999999999999</v>
      </c>
      <c r="U15" s="354">
        <v>5.6742999999999997</v>
      </c>
      <c r="V15" s="348">
        <v>6.1973000000000003</v>
      </c>
      <c r="W15" s="348">
        <v>7.6471</v>
      </c>
      <c r="X15" s="348">
        <v>7.9577999999999998</v>
      </c>
      <c r="Y15" s="375">
        <v>6.8273000000000001</v>
      </c>
      <c r="Z15" s="348">
        <v>7.2919</v>
      </c>
      <c r="AA15" s="348">
        <v>2.4956999999999998</v>
      </c>
      <c r="AB15" s="348">
        <v>7.9550999999999998</v>
      </c>
      <c r="AC15" s="348">
        <v>5.9381000000000004</v>
      </c>
      <c r="AD15" s="348">
        <v>6.1872999999999996</v>
      </c>
      <c r="AE15" s="348">
        <v>3.1229</v>
      </c>
      <c r="AF15" s="348">
        <v>7.827</v>
      </c>
      <c r="AG15" s="569"/>
      <c r="AH15" s="346">
        <v>5</v>
      </c>
      <c r="AI15" s="346">
        <v>7</v>
      </c>
      <c r="AJ15" s="346">
        <v>9</v>
      </c>
      <c r="AK15" s="346">
        <v>9</v>
      </c>
      <c r="AL15" s="346">
        <v>10</v>
      </c>
      <c r="AM15" s="346">
        <v>11</v>
      </c>
      <c r="AN15" s="346">
        <v>9</v>
      </c>
      <c r="AO15" s="572">
        <v>9</v>
      </c>
      <c r="AP15" s="346">
        <v>9</v>
      </c>
      <c r="AQ15" s="346">
        <v>8</v>
      </c>
      <c r="AR15" s="346">
        <v>7</v>
      </c>
      <c r="AS15" s="346">
        <v>8</v>
      </c>
      <c r="AT15" s="346">
        <v>7</v>
      </c>
      <c r="AU15" s="346">
        <v>10</v>
      </c>
      <c r="AV15" s="346">
        <v>11</v>
      </c>
      <c r="AW15" s="346">
        <v>9</v>
      </c>
      <c r="AX15" s="346">
        <v>9</v>
      </c>
      <c r="AY15" s="346">
        <v>10</v>
      </c>
      <c r="AZ15" s="584"/>
      <c r="BA15" s="467">
        <v>27.59</v>
      </c>
      <c r="BB15" s="348">
        <v>35.17</v>
      </c>
      <c r="BC15" s="348">
        <v>4.55</v>
      </c>
      <c r="BD15" s="348">
        <v>28.89</v>
      </c>
      <c r="BE15" s="375" t="s">
        <v>430</v>
      </c>
      <c r="BF15" s="375">
        <v>3.8</v>
      </c>
      <c r="BG15" s="374"/>
      <c r="BH15" s="594">
        <v>3.8</v>
      </c>
      <c r="BI15" s="348" t="s">
        <v>430</v>
      </c>
      <c r="BJ15" s="348" t="s">
        <v>430</v>
      </c>
      <c r="BK15" s="348">
        <v>68.599999999999994</v>
      </c>
      <c r="BL15" s="348" t="s">
        <v>430</v>
      </c>
      <c r="BM15" s="375">
        <v>27.59</v>
      </c>
      <c r="BN15" s="375" t="s">
        <v>430</v>
      </c>
      <c r="BO15" s="375" t="s">
        <v>430</v>
      </c>
      <c r="BP15" s="375" t="s">
        <v>430</v>
      </c>
      <c r="BQ15" s="375" t="s">
        <v>430</v>
      </c>
      <c r="BR15" s="374"/>
      <c r="BS15" s="468">
        <v>2.3189703497681</v>
      </c>
      <c r="BT15" s="348">
        <v>5.1669323694833098</v>
      </c>
      <c r="BU15" s="374"/>
      <c r="BV15" s="430" t="s">
        <v>555</v>
      </c>
    </row>
    <row r="16" spans="1:74" s="428" customFormat="1" x14ac:dyDescent="0.25">
      <c r="A16" s="345" t="s">
        <v>7825</v>
      </c>
      <c r="B16" s="373"/>
      <c r="C16" s="719">
        <v>41275</v>
      </c>
      <c r="D16" s="373"/>
      <c r="E16" s="346">
        <v>253.60400000000001</v>
      </c>
      <c r="F16" s="373"/>
      <c r="G16" s="347">
        <v>92.481300000000005</v>
      </c>
      <c r="H16" s="374"/>
      <c r="I16" s="348">
        <v>3.6</v>
      </c>
      <c r="J16" s="348">
        <v>7.02</v>
      </c>
      <c r="K16" s="348">
        <v>3.36</v>
      </c>
      <c r="L16" s="348">
        <v>3.48</v>
      </c>
      <c r="M16" s="362"/>
      <c r="N16" s="350">
        <v>-77.900000000000006</v>
      </c>
      <c r="O16" s="348">
        <v>-32.512999999999998</v>
      </c>
      <c r="P16" s="348">
        <v>-14.0463</v>
      </c>
      <c r="Q16" s="348">
        <v>-5.4856999999999996</v>
      </c>
      <c r="R16" s="348">
        <v>3.9279999999999999</v>
      </c>
      <c r="S16" s="348">
        <v>11.739599999999999</v>
      </c>
      <c r="T16" s="348">
        <v>6.1184000000000003</v>
      </c>
      <c r="U16" s="354">
        <v>4.8585000000000003</v>
      </c>
      <c r="V16" s="348">
        <v>5.5247000000000002</v>
      </c>
      <c r="W16" s="348">
        <v>7.2695999999999996</v>
      </c>
      <c r="X16" s="348">
        <v>7.5186000000000002</v>
      </c>
      <c r="Y16" s="375">
        <v>6.3803999999999998</v>
      </c>
      <c r="Z16" s="348">
        <v>6.1718999999999999</v>
      </c>
      <c r="AA16" s="348">
        <v>4.4619</v>
      </c>
      <c r="AB16" s="348">
        <v>8.8414999999999999</v>
      </c>
      <c r="AC16" s="348">
        <v>5.5709999999999997</v>
      </c>
      <c r="AD16" s="348">
        <v>5.516</v>
      </c>
      <c r="AE16" s="348">
        <v>1.6354</v>
      </c>
      <c r="AF16" s="348">
        <v>7.0125999999999999</v>
      </c>
      <c r="AG16" s="569"/>
      <c r="AH16" s="346">
        <v>11</v>
      </c>
      <c r="AI16" s="346">
        <v>9</v>
      </c>
      <c r="AJ16" s="346">
        <v>8</v>
      </c>
      <c r="AK16" s="346">
        <v>11</v>
      </c>
      <c r="AL16" s="346">
        <v>11</v>
      </c>
      <c r="AM16" s="346">
        <v>7</v>
      </c>
      <c r="AN16" s="346">
        <v>10</v>
      </c>
      <c r="AO16" s="572">
        <v>11</v>
      </c>
      <c r="AP16" s="346">
        <v>11</v>
      </c>
      <c r="AQ16" s="346">
        <v>9</v>
      </c>
      <c r="AR16" s="346">
        <v>10</v>
      </c>
      <c r="AS16" s="346">
        <v>10</v>
      </c>
      <c r="AT16" s="346">
        <v>9</v>
      </c>
      <c r="AU16" s="346">
        <v>7</v>
      </c>
      <c r="AV16" s="346">
        <v>9</v>
      </c>
      <c r="AW16" s="346">
        <v>10</v>
      </c>
      <c r="AX16" s="346">
        <v>11</v>
      </c>
      <c r="AY16" s="346">
        <v>11</v>
      </c>
      <c r="AZ16" s="584"/>
      <c r="BA16" s="467">
        <v>80.92</v>
      </c>
      <c r="BB16" s="348">
        <v>17.079999999999998</v>
      </c>
      <c r="BC16" s="348" t="s">
        <v>430</v>
      </c>
      <c r="BD16" s="348" t="s">
        <v>430</v>
      </c>
      <c r="BE16" s="375" t="s">
        <v>430</v>
      </c>
      <c r="BF16" s="375">
        <v>2</v>
      </c>
      <c r="BG16" s="374"/>
      <c r="BH16" s="594">
        <v>2</v>
      </c>
      <c r="BI16" s="348">
        <v>17.079999999999998</v>
      </c>
      <c r="BJ16" s="348" t="s">
        <v>430</v>
      </c>
      <c r="BK16" s="348" t="s">
        <v>430</v>
      </c>
      <c r="BL16" s="348" t="s">
        <v>430</v>
      </c>
      <c r="BM16" s="375">
        <v>80.92</v>
      </c>
      <c r="BN16" s="375" t="s">
        <v>430</v>
      </c>
      <c r="BO16" s="375" t="s">
        <v>430</v>
      </c>
      <c r="BP16" s="375" t="s">
        <v>430</v>
      </c>
      <c r="BQ16" s="375" t="s">
        <v>430</v>
      </c>
      <c r="BR16" s="374"/>
      <c r="BS16" s="468" t="s">
        <v>430</v>
      </c>
      <c r="BT16" s="348" t="s">
        <v>430</v>
      </c>
      <c r="BU16" s="374"/>
      <c r="BV16" s="430" t="s">
        <v>555</v>
      </c>
    </row>
    <row r="17" spans="1:74" s="428" customFormat="1" x14ac:dyDescent="0.25">
      <c r="A17" s="345" t="s">
        <v>7826</v>
      </c>
      <c r="B17" s="373"/>
      <c r="C17" s="719">
        <v>41816</v>
      </c>
      <c r="D17" s="373"/>
      <c r="E17" s="346">
        <v>147.274</v>
      </c>
      <c r="F17" s="373"/>
      <c r="G17" s="347">
        <v>18.3583</v>
      </c>
      <c r="H17" s="374"/>
      <c r="I17" s="348">
        <v>5.54</v>
      </c>
      <c r="J17" s="348">
        <v>7.82</v>
      </c>
      <c r="K17" s="348">
        <v>3.72</v>
      </c>
      <c r="L17" s="348">
        <v>3.88</v>
      </c>
      <c r="M17" s="362"/>
      <c r="N17" s="350">
        <v>-70.643000000000001</v>
      </c>
      <c r="O17" s="348">
        <v>-34.101199999999999</v>
      </c>
      <c r="P17" s="348">
        <v>-13.0609</v>
      </c>
      <c r="Q17" s="348">
        <v>-1.4194</v>
      </c>
      <c r="R17" s="348">
        <v>5.4833999999999996</v>
      </c>
      <c r="S17" s="348">
        <v>11.507999999999999</v>
      </c>
      <c r="T17" s="348">
        <v>6.6351000000000004</v>
      </c>
      <c r="U17" s="354">
        <v>6.1163999999999996</v>
      </c>
      <c r="V17" s="348">
        <v>6.5410000000000004</v>
      </c>
      <c r="W17" s="348">
        <v>8.7693999999999992</v>
      </c>
      <c r="X17" s="348">
        <v>8.5519999999999996</v>
      </c>
      <c r="Y17" s="375">
        <v>6.8925999999999998</v>
      </c>
      <c r="Z17" s="348">
        <v>3.7831000000000001</v>
      </c>
      <c r="AA17" s="348">
        <v>3.2031999999999998</v>
      </c>
      <c r="AB17" s="348">
        <v>8.9319000000000006</v>
      </c>
      <c r="AC17" s="348">
        <v>6.569</v>
      </c>
      <c r="AD17" s="348">
        <v>6.6170999999999998</v>
      </c>
      <c r="AE17" s="348">
        <v>4.0149999999999997</v>
      </c>
      <c r="AF17" s="348">
        <v>5.1231999999999998</v>
      </c>
      <c r="AG17" s="569"/>
      <c r="AH17" s="346">
        <v>9</v>
      </c>
      <c r="AI17" s="346">
        <v>10</v>
      </c>
      <c r="AJ17" s="346">
        <v>5</v>
      </c>
      <c r="AK17" s="346">
        <v>8</v>
      </c>
      <c r="AL17" s="346">
        <v>7</v>
      </c>
      <c r="AM17" s="346">
        <v>8</v>
      </c>
      <c r="AN17" s="346">
        <v>8</v>
      </c>
      <c r="AO17" s="572">
        <v>8</v>
      </c>
      <c r="AP17" s="346">
        <v>7</v>
      </c>
      <c r="AQ17" s="346">
        <v>3</v>
      </c>
      <c r="AR17" s="346">
        <v>5</v>
      </c>
      <c r="AS17" s="346">
        <v>6</v>
      </c>
      <c r="AT17" s="346">
        <v>11</v>
      </c>
      <c r="AU17" s="346">
        <v>9</v>
      </c>
      <c r="AV17" s="346">
        <v>8</v>
      </c>
      <c r="AW17" s="346">
        <v>8</v>
      </c>
      <c r="AX17" s="346">
        <v>7</v>
      </c>
      <c r="AY17" s="346">
        <v>8</v>
      </c>
      <c r="AZ17" s="584"/>
      <c r="BA17" s="467">
        <v>36.700000000000003</v>
      </c>
      <c r="BB17" s="348">
        <v>15.47</v>
      </c>
      <c r="BC17" s="348">
        <v>7.73</v>
      </c>
      <c r="BD17" s="348">
        <v>31.44</v>
      </c>
      <c r="BE17" s="375" t="s">
        <v>430</v>
      </c>
      <c r="BF17" s="375">
        <v>8.66</v>
      </c>
      <c r="BG17" s="374"/>
      <c r="BH17" s="594">
        <v>8.59</v>
      </c>
      <c r="BI17" s="348" t="s">
        <v>430</v>
      </c>
      <c r="BJ17" s="348" t="s">
        <v>430</v>
      </c>
      <c r="BK17" s="348">
        <v>54.65</v>
      </c>
      <c r="BL17" s="348" t="s">
        <v>430</v>
      </c>
      <c r="BM17" s="375">
        <v>36.700000000000003</v>
      </c>
      <c r="BN17" s="375" t="s">
        <v>430</v>
      </c>
      <c r="BO17" s="375" t="s">
        <v>430</v>
      </c>
      <c r="BP17" s="375" t="s">
        <v>430</v>
      </c>
      <c r="BQ17" s="375" t="s">
        <v>430</v>
      </c>
      <c r="BR17" s="374"/>
      <c r="BS17" s="468">
        <v>3.3683211996631699</v>
      </c>
      <c r="BT17" s="348">
        <v>11.339256408866101</v>
      </c>
      <c r="BU17" s="374"/>
      <c r="BV17" s="430" t="s">
        <v>1517</v>
      </c>
    </row>
    <row r="18" spans="1:74" s="428" customFormat="1" x14ac:dyDescent="0.25">
      <c r="A18" s="345" t="s">
        <v>7827</v>
      </c>
      <c r="B18" s="373"/>
      <c r="C18" s="719">
        <v>42094</v>
      </c>
      <c r="D18" s="373"/>
      <c r="E18" s="346">
        <v>36.553100000000001</v>
      </c>
      <c r="F18" s="373"/>
      <c r="G18" s="347">
        <v>20.773199999999999</v>
      </c>
      <c r="H18" s="374"/>
      <c r="I18" s="348">
        <v>4.0199999999999996</v>
      </c>
      <c r="J18" s="348">
        <v>7.08</v>
      </c>
      <c r="K18" s="348">
        <v>3.07</v>
      </c>
      <c r="L18" s="348">
        <v>3.19</v>
      </c>
      <c r="M18" s="362"/>
      <c r="N18" s="350">
        <v>-68.222300000000004</v>
      </c>
      <c r="O18" s="348">
        <v>-24.782699999999998</v>
      </c>
      <c r="P18" s="348">
        <v>-13.419499999999999</v>
      </c>
      <c r="Q18" s="348">
        <v>-3.1589</v>
      </c>
      <c r="R18" s="348">
        <v>5.0033000000000003</v>
      </c>
      <c r="S18" s="348">
        <v>10.473800000000001</v>
      </c>
      <c r="T18" s="348">
        <v>5.6883999999999997</v>
      </c>
      <c r="U18" s="354">
        <v>5.0876000000000001</v>
      </c>
      <c r="V18" s="348">
        <v>5.5805999999999996</v>
      </c>
      <c r="W18" s="348">
        <v>6.8113000000000001</v>
      </c>
      <c r="X18" s="348">
        <v>7.1482000000000001</v>
      </c>
      <c r="Y18" s="375">
        <v>6.7461000000000002</v>
      </c>
      <c r="Z18" s="348">
        <v>6.1207000000000003</v>
      </c>
      <c r="AA18" s="348">
        <v>4.0850999999999997</v>
      </c>
      <c r="AB18" s="348">
        <v>8.4069000000000003</v>
      </c>
      <c r="AC18" s="348">
        <v>5.4337</v>
      </c>
      <c r="AD18" s="348">
        <v>5.6112000000000002</v>
      </c>
      <c r="AE18" s="348">
        <v>3.2035</v>
      </c>
      <c r="AF18" s="348">
        <v>6.6246999999999998</v>
      </c>
      <c r="AG18" s="569"/>
      <c r="AH18" s="346">
        <v>8</v>
      </c>
      <c r="AI18" s="346">
        <v>4</v>
      </c>
      <c r="AJ18" s="346">
        <v>6</v>
      </c>
      <c r="AK18" s="346">
        <v>10</v>
      </c>
      <c r="AL18" s="346">
        <v>8</v>
      </c>
      <c r="AM18" s="346">
        <v>10</v>
      </c>
      <c r="AN18" s="346">
        <v>11</v>
      </c>
      <c r="AO18" s="572">
        <v>10</v>
      </c>
      <c r="AP18" s="346">
        <v>10</v>
      </c>
      <c r="AQ18" s="346">
        <v>11</v>
      </c>
      <c r="AR18" s="346">
        <v>11</v>
      </c>
      <c r="AS18" s="346">
        <v>9</v>
      </c>
      <c r="AT18" s="346">
        <v>10</v>
      </c>
      <c r="AU18" s="346">
        <v>8</v>
      </c>
      <c r="AV18" s="346">
        <v>10</v>
      </c>
      <c r="AW18" s="346">
        <v>11</v>
      </c>
      <c r="AX18" s="346">
        <v>10</v>
      </c>
      <c r="AY18" s="346">
        <v>9</v>
      </c>
      <c r="AZ18" s="584"/>
      <c r="BA18" s="467">
        <v>44.86</v>
      </c>
      <c r="BB18" s="348">
        <v>13.35</v>
      </c>
      <c r="BC18" s="348">
        <v>2.4700000000000002</v>
      </c>
      <c r="BD18" s="348">
        <v>19.059999999999999</v>
      </c>
      <c r="BE18" s="375" t="s">
        <v>430</v>
      </c>
      <c r="BF18" s="375">
        <v>20.260000000000002</v>
      </c>
      <c r="BG18" s="374"/>
      <c r="BH18" s="594">
        <v>20.260000000000002</v>
      </c>
      <c r="BI18" s="348" t="s">
        <v>430</v>
      </c>
      <c r="BJ18" s="348" t="s">
        <v>430</v>
      </c>
      <c r="BK18" s="348">
        <v>34.880000000000003</v>
      </c>
      <c r="BL18" s="348" t="s">
        <v>430</v>
      </c>
      <c r="BM18" s="375">
        <v>44.86</v>
      </c>
      <c r="BN18" s="375" t="s">
        <v>430</v>
      </c>
      <c r="BO18" s="375" t="s">
        <v>430</v>
      </c>
      <c r="BP18" s="375" t="s">
        <v>430</v>
      </c>
      <c r="BQ18" s="375" t="s">
        <v>430</v>
      </c>
      <c r="BR18" s="374"/>
      <c r="BS18" s="468" t="s">
        <v>430</v>
      </c>
      <c r="BT18" s="348">
        <v>9.3988491181202303</v>
      </c>
      <c r="BU18" s="374"/>
      <c r="BV18" s="430" t="s">
        <v>436</v>
      </c>
    </row>
    <row r="19" spans="1:74" x14ac:dyDescent="0.25">
      <c r="A19" s="318" t="s">
        <v>93</v>
      </c>
      <c r="B19" s="43"/>
      <c r="C19" s="720"/>
      <c r="D19" s="43"/>
      <c r="E19" s="51"/>
      <c r="F19" s="43"/>
      <c r="G19" s="55"/>
      <c r="H19" s="66"/>
      <c r="I19" s="59"/>
      <c r="J19" s="59"/>
      <c r="K19" s="59"/>
      <c r="L19" s="59"/>
      <c r="M19" s="258"/>
      <c r="N19" s="70">
        <v>-66.171300000000002</v>
      </c>
      <c r="O19" s="59">
        <v>-27.645600000000002</v>
      </c>
      <c r="P19" s="59">
        <v>-13.434900000000001</v>
      </c>
      <c r="Q19" s="59">
        <v>-0.32540000000000002</v>
      </c>
      <c r="R19" s="59">
        <v>5.9486999999999997</v>
      </c>
      <c r="S19" s="59">
        <v>11.9887</v>
      </c>
      <c r="T19" s="59">
        <v>6.9870000000000001</v>
      </c>
      <c r="U19" s="88">
        <v>6.4547999999999996</v>
      </c>
      <c r="V19" s="59">
        <v>6.9950999999999999</v>
      </c>
      <c r="W19" s="59">
        <v>8.2582000000000004</v>
      </c>
      <c r="X19" s="59">
        <v>8.3493999999999993</v>
      </c>
      <c r="Y19" s="276">
        <v>7.4583000000000004</v>
      </c>
      <c r="Z19" s="59">
        <v>7.1848999999999998</v>
      </c>
      <c r="AA19" s="59">
        <v>4.5711000000000004</v>
      </c>
      <c r="AB19" s="59">
        <v>9.5211000000000006</v>
      </c>
      <c r="AC19" s="59">
        <v>6.9301000000000004</v>
      </c>
      <c r="AD19" s="59">
        <v>6.9570999999999996</v>
      </c>
      <c r="AE19" s="59">
        <v>5.4383999999999997</v>
      </c>
      <c r="AF19" s="59">
        <v>7.8624000000000001</v>
      </c>
      <c r="AG19" s="553"/>
      <c r="AH19" s="51">
        <v>11</v>
      </c>
      <c r="AI19" s="51">
        <v>11</v>
      </c>
      <c r="AJ19" s="51">
        <v>11</v>
      </c>
      <c r="AK19" s="51">
        <v>11</v>
      </c>
      <c r="AL19" s="51">
        <v>11</v>
      </c>
      <c r="AM19" s="51">
        <v>11</v>
      </c>
      <c r="AN19" s="51">
        <v>11</v>
      </c>
      <c r="AO19" s="560">
        <v>11</v>
      </c>
      <c r="AP19" s="51">
        <v>11</v>
      </c>
      <c r="AQ19" s="51">
        <v>11</v>
      </c>
      <c r="AR19" s="51">
        <v>11</v>
      </c>
      <c r="AS19" s="51">
        <v>11</v>
      </c>
      <c r="AT19" s="51">
        <v>11</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-55.898699999999998</v>
      </c>
      <c r="O20" s="60">
        <v>-20.407599999999999</v>
      </c>
      <c r="P20" s="60">
        <v>-8.4411000000000005</v>
      </c>
      <c r="Q20" s="60">
        <v>3.524</v>
      </c>
      <c r="R20" s="60">
        <v>8.2187999999999999</v>
      </c>
      <c r="S20" s="60">
        <v>13.2369</v>
      </c>
      <c r="T20" s="60">
        <v>7.8867000000000003</v>
      </c>
      <c r="U20" s="89">
        <v>9.4674999999999994</v>
      </c>
      <c r="V20" s="60">
        <v>9.5152000000000001</v>
      </c>
      <c r="W20" s="60">
        <v>11.6503</v>
      </c>
      <c r="X20" s="60">
        <v>10.731</v>
      </c>
      <c r="Y20" s="277">
        <v>12.8157</v>
      </c>
      <c r="Z20" s="60">
        <v>9.1867999999999999</v>
      </c>
      <c r="AA20" s="60">
        <v>6.3239999999999998</v>
      </c>
      <c r="AB20" s="60">
        <v>10.684699999999999</v>
      </c>
      <c r="AC20" s="60">
        <v>10.3833</v>
      </c>
      <c r="AD20" s="60">
        <v>9.6419999999999995</v>
      </c>
      <c r="AE20" s="60">
        <v>9.0013000000000005</v>
      </c>
      <c r="AF20" s="60">
        <v>9.7674000000000003</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-77.900000000000006</v>
      </c>
      <c r="O21" s="60">
        <v>-36.209499999999998</v>
      </c>
      <c r="P21" s="60">
        <v>-20.952400000000001</v>
      </c>
      <c r="Q21" s="60">
        <v>-5.4856999999999996</v>
      </c>
      <c r="R21" s="60">
        <v>3.9279999999999999</v>
      </c>
      <c r="S21" s="60">
        <v>10.462899999999999</v>
      </c>
      <c r="T21" s="60">
        <v>5.6883999999999997</v>
      </c>
      <c r="U21" s="89">
        <v>4.8585000000000003</v>
      </c>
      <c r="V21" s="60">
        <v>5.5247000000000002</v>
      </c>
      <c r="W21" s="60">
        <v>6.8113000000000001</v>
      </c>
      <c r="X21" s="60">
        <v>7.1482000000000001</v>
      </c>
      <c r="Y21" s="277">
        <v>6.0663</v>
      </c>
      <c r="Z21" s="60">
        <v>3.7831000000000001</v>
      </c>
      <c r="AA21" s="60">
        <v>2.2092999999999998</v>
      </c>
      <c r="AB21" s="60">
        <v>7.9550999999999998</v>
      </c>
      <c r="AC21" s="60">
        <v>5.4337</v>
      </c>
      <c r="AD21" s="60">
        <v>5.516</v>
      </c>
      <c r="AE21" s="60">
        <v>1.6354</v>
      </c>
      <c r="AF21" s="60">
        <v>5.1231999999999998</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-64.401600000000002</v>
      </c>
      <c r="O22" s="61">
        <v>-26.771699999999999</v>
      </c>
      <c r="P22" s="61">
        <v>-13.419499999999999</v>
      </c>
      <c r="Q22" s="61">
        <v>-0.1739</v>
      </c>
      <c r="R22" s="61">
        <v>6.4478999999999997</v>
      </c>
      <c r="S22" s="61">
        <v>12.163399999999999</v>
      </c>
      <c r="T22" s="61">
        <v>7.3127000000000004</v>
      </c>
      <c r="U22" s="90">
        <v>6.4743000000000004</v>
      </c>
      <c r="V22" s="61">
        <v>7.0686999999999998</v>
      </c>
      <c r="W22" s="61">
        <v>7.8423999999999996</v>
      </c>
      <c r="X22" s="61">
        <v>8.0547000000000004</v>
      </c>
      <c r="Y22" s="279">
        <v>6.8925999999999998</v>
      </c>
      <c r="Z22" s="61">
        <v>7.6066000000000003</v>
      </c>
      <c r="AA22" s="61">
        <v>4.6908000000000003</v>
      </c>
      <c r="AB22" s="61">
        <v>9.6706000000000003</v>
      </c>
      <c r="AC22" s="61">
        <v>6.9337</v>
      </c>
      <c r="AD22" s="61">
        <v>7.0444000000000004</v>
      </c>
      <c r="AE22" s="61">
        <v>5.7233999999999998</v>
      </c>
      <c r="AF22" s="61">
        <v>8.1362000000000005</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252</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7828</v>
      </c>
      <c r="B24" s="369"/>
      <c r="C24" s="718">
        <v>37937</v>
      </c>
      <c r="D24" s="369"/>
      <c r="E24" s="338">
        <v>6512.89</v>
      </c>
      <c r="F24" s="369"/>
      <c r="G24" s="339">
        <v>54.867199999999997</v>
      </c>
      <c r="H24" s="370"/>
      <c r="I24" s="340">
        <v>4.34</v>
      </c>
      <c r="J24" s="340">
        <v>8.2200000000000006</v>
      </c>
      <c r="K24" s="340">
        <v>3.03</v>
      </c>
      <c r="L24" s="340">
        <v>3.2</v>
      </c>
      <c r="M24" s="361"/>
      <c r="N24" s="342">
        <v>-58.911799999999999</v>
      </c>
      <c r="O24" s="340">
        <v>-22.598400000000002</v>
      </c>
      <c r="P24" s="340">
        <v>-8.9558999999999997</v>
      </c>
      <c r="Q24" s="340">
        <v>3.0160999999999998</v>
      </c>
      <c r="R24" s="340">
        <v>7.7089999999999996</v>
      </c>
      <c r="S24" s="340">
        <v>12.7233</v>
      </c>
      <c r="T24" s="340">
        <v>7.03</v>
      </c>
      <c r="U24" s="344">
        <v>6.2302</v>
      </c>
      <c r="V24" s="340">
        <v>6.6561000000000003</v>
      </c>
      <c r="W24" s="340">
        <v>7.2607999999999997</v>
      </c>
      <c r="X24" s="340">
        <v>7.4001000000000001</v>
      </c>
      <c r="Y24" s="371">
        <v>6.3498999999999999</v>
      </c>
      <c r="Z24" s="340">
        <v>7.6223999999999998</v>
      </c>
      <c r="AA24" s="340">
        <v>5.7180999999999997</v>
      </c>
      <c r="AB24" s="340">
        <v>10.0707</v>
      </c>
      <c r="AC24" s="340">
        <v>6.6553000000000004</v>
      </c>
      <c r="AD24" s="340">
        <v>6.6974999999999998</v>
      </c>
      <c r="AE24" s="340">
        <v>8.4946000000000002</v>
      </c>
      <c r="AF24" s="340">
        <v>7.7469000000000001</v>
      </c>
      <c r="AG24" s="568"/>
      <c r="AH24" s="338">
        <v>2</v>
      </c>
      <c r="AI24" s="338">
        <v>2</v>
      </c>
      <c r="AJ24" s="338">
        <v>1</v>
      </c>
      <c r="AK24" s="338">
        <v>1</v>
      </c>
      <c r="AL24" s="338">
        <v>1</v>
      </c>
      <c r="AM24" s="338">
        <v>1</v>
      </c>
      <c r="AN24" s="338">
        <v>3</v>
      </c>
      <c r="AO24" s="570">
        <v>3</v>
      </c>
      <c r="AP24" s="338">
        <v>4</v>
      </c>
      <c r="AQ24" s="338">
        <v>6</v>
      </c>
      <c r="AR24" s="338">
        <v>6</v>
      </c>
      <c r="AS24" s="338">
        <v>5</v>
      </c>
      <c r="AT24" s="338">
        <v>2</v>
      </c>
      <c r="AU24" s="338">
        <v>1</v>
      </c>
      <c r="AV24" s="338">
        <v>1</v>
      </c>
      <c r="AW24" s="338">
        <v>3</v>
      </c>
      <c r="AX24" s="338">
        <v>3</v>
      </c>
      <c r="AY24" s="338">
        <v>1</v>
      </c>
      <c r="AZ24" s="583"/>
      <c r="BA24" s="464">
        <v>21.85</v>
      </c>
      <c r="BB24" s="340">
        <v>13.4</v>
      </c>
      <c r="BC24" s="340">
        <v>14.44</v>
      </c>
      <c r="BD24" s="340">
        <v>32.11</v>
      </c>
      <c r="BE24" s="371">
        <v>8.85</v>
      </c>
      <c r="BF24" s="371">
        <v>9.35</v>
      </c>
      <c r="BG24" s="370"/>
      <c r="BH24" s="593">
        <v>2.94</v>
      </c>
      <c r="BI24" s="340">
        <v>1.0900000000000001</v>
      </c>
      <c r="BJ24" s="340" t="s">
        <v>430</v>
      </c>
      <c r="BK24" s="340">
        <v>67.709999999999994</v>
      </c>
      <c r="BL24" s="340" t="s">
        <v>430</v>
      </c>
      <c r="BM24" s="371">
        <v>21.85</v>
      </c>
      <c r="BN24" s="371" t="s">
        <v>430</v>
      </c>
      <c r="BO24" s="371" t="s">
        <v>430</v>
      </c>
      <c r="BP24" s="371" t="s">
        <v>430</v>
      </c>
      <c r="BQ24" s="371">
        <v>6.41</v>
      </c>
      <c r="BR24" s="370"/>
      <c r="BS24" s="465">
        <v>1.54124581969175</v>
      </c>
      <c r="BT24" s="340">
        <v>4.58895237908221</v>
      </c>
      <c r="BU24" s="370"/>
      <c r="BV24" s="571" t="s">
        <v>476</v>
      </c>
    </row>
    <row r="25" spans="1:74" s="428" customFormat="1" x14ac:dyDescent="0.25">
      <c r="A25" s="345" t="s">
        <v>7829</v>
      </c>
      <c r="B25" s="373"/>
      <c r="C25" s="719">
        <v>38245</v>
      </c>
      <c r="D25" s="373"/>
      <c r="E25" s="346">
        <v>5506.73</v>
      </c>
      <c r="F25" s="373"/>
      <c r="G25" s="347">
        <v>48.574800000000003</v>
      </c>
      <c r="H25" s="374"/>
      <c r="I25" s="348">
        <v>5.98</v>
      </c>
      <c r="J25" s="348">
        <v>8.18</v>
      </c>
      <c r="K25" s="348">
        <v>3.19</v>
      </c>
      <c r="L25" s="348">
        <v>3.35</v>
      </c>
      <c r="M25" s="362"/>
      <c r="N25" s="350">
        <v>-56.494199999999999</v>
      </c>
      <c r="O25" s="348">
        <v>-25.8688</v>
      </c>
      <c r="P25" s="348">
        <v>-14.238</v>
      </c>
      <c r="Q25" s="348">
        <v>2.3046000000000002</v>
      </c>
      <c r="R25" s="348">
        <v>7.1771000000000003</v>
      </c>
      <c r="S25" s="348">
        <v>12.040900000000001</v>
      </c>
      <c r="T25" s="348">
        <v>7.1562000000000001</v>
      </c>
      <c r="U25" s="354">
        <v>6.4279000000000002</v>
      </c>
      <c r="V25" s="348">
        <v>7.3550000000000004</v>
      </c>
      <c r="W25" s="348">
        <v>8.0526</v>
      </c>
      <c r="X25" s="348">
        <v>7.9336000000000002</v>
      </c>
      <c r="Y25" s="375">
        <v>6.8105000000000002</v>
      </c>
      <c r="Z25" s="348">
        <v>7.2530000000000001</v>
      </c>
      <c r="AA25" s="348">
        <v>5.5561999999999996</v>
      </c>
      <c r="AB25" s="348">
        <v>10.0052</v>
      </c>
      <c r="AC25" s="348">
        <v>6.7351000000000001</v>
      </c>
      <c r="AD25" s="348">
        <v>7.0426000000000002</v>
      </c>
      <c r="AE25" s="348">
        <v>8.1933000000000007</v>
      </c>
      <c r="AF25" s="348">
        <v>7.4687999999999999</v>
      </c>
      <c r="AG25" s="569"/>
      <c r="AH25" s="346">
        <v>1</v>
      </c>
      <c r="AI25" s="346">
        <v>5</v>
      </c>
      <c r="AJ25" s="346">
        <v>7</v>
      </c>
      <c r="AK25" s="346">
        <v>2</v>
      </c>
      <c r="AL25" s="346">
        <v>2</v>
      </c>
      <c r="AM25" s="346">
        <v>3</v>
      </c>
      <c r="AN25" s="346">
        <v>1</v>
      </c>
      <c r="AO25" s="572">
        <v>2</v>
      </c>
      <c r="AP25" s="346">
        <v>2</v>
      </c>
      <c r="AQ25" s="346">
        <v>3</v>
      </c>
      <c r="AR25" s="346">
        <v>4</v>
      </c>
      <c r="AS25" s="346">
        <v>2</v>
      </c>
      <c r="AT25" s="346">
        <v>4</v>
      </c>
      <c r="AU25" s="346">
        <v>2</v>
      </c>
      <c r="AV25" s="346">
        <v>2</v>
      </c>
      <c r="AW25" s="346">
        <v>2</v>
      </c>
      <c r="AX25" s="346">
        <v>2</v>
      </c>
      <c r="AY25" s="346">
        <v>2</v>
      </c>
      <c r="AZ25" s="584"/>
      <c r="BA25" s="467">
        <v>17.25</v>
      </c>
      <c r="BB25" s="348">
        <v>10.36</v>
      </c>
      <c r="BC25" s="348">
        <v>28.52</v>
      </c>
      <c r="BD25" s="348">
        <v>31.42</v>
      </c>
      <c r="BE25" s="375">
        <v>4.5599999999999996</v>
      </c>
      <c r="BF25" s="375">
        <v>12.45</v>
      </c>
      <c r="BG25" s="374"/>
      <c r="BH25" s="594">
        <v>3.26</v>
      </c>
      <c r="BI25" s="348" t="s">
        <v>430</v>
      </c>
      <c r="BJ25" s="348" t="s">
        <v>430</v>
      </c>
      <c r="BK25" s="348">
        <v>70.3</v>
      </c>
      <c r="BL25" s="348" t="s">
        <v>430</v>
      </c>
      <c r="BM25" s="375">
        <v>17.25</v>
      </c>
      <c r="BN25" s="375" t="s">
        <v>430</v>
      </c>
      <c r="BO25" s="375" t="s">
        <v>430</v>
      </c>
      <c r="BP25" s="375" t="s">
        <v>430</v>
      </c>
      <c r="BQ25" s="375">
        <v>13.75</v>
      </c>
      <c r="BR25" s="374"/>
      <c r="BS25" s="468">
        <v>2.71217634698331</v>
      </c>
      <c r="BT25" s="348">
        <v>11.978579541654501</v>
      </c>
      <c r="BU25" s="374"/>
      <c r="BV25" s="430" t="s">
        <v>519</v>
      </c>
    </row>
    <row r="26" spans="1:74" s="428" customFormat="1" x14ac:dyDescent="0.25">
      <c r="A26" s="345" t="s">
        <v>7830</v>
      </c>
      <c r="B26" s="373"/>
      <c r="C26" s="719">
        <v>37293</v>
      </c>
      <c r="D26" s="373"/>
      <c r="E26" s="346">
        <v>3597.72</v>
      </c>
      <c r="F26" s="373"/>
      <c r="G26" s="347">
        <v>60.3003</v>
      </c>
      <c r="H26" s="374"/>
      <c r="I26" s="348">
        <v>4.4659599999999999</v>
      </c>
      <c r="J26" s="348">
        <v>8.2048100000000002</v>
      </c>
      <c r="K26" s="348">
        <v>3.0118100000000001</v>
      </c>
      <c r="L26" s="348">
        <v>3.1592899999999999</v>
      </c>
      <c r="M26" s="362"/>
      <c r="N26" s="350">
        <v>-62.360599999999998</v>
      </c>
      <c r="O26" s="348">
        <v>-23.822399999999998</v>
      </c>
      <c r="P26" s="348">
        <v>-11.7682</v>
      </c>
      <c r="Q26" s="348">
        <v>0.58809999999999996</v>
      </c>
      <c r="R26" s="348">
        <v>6.0922000000000001</v>
      </c>
      <c r="S26" s="348">
        <v>11.5206</v>
      </c>
      <c r="T26" s="348">
        <v>6.6673999999999998</v>
      </c>
      <c r="U26" s="354">
        <v>5.9012000000000002</v>
      </c>
      <c r="V26" s="348">
        <v>6.3837000000000002</v>
      </c>
      <c r="W26" s="348">
        <v>7.1445999999999996</v>
      </c>
      <c r="X26" s="348">
        <v>7.3432000000000004</v>
      </c>
      <c r="Y26" s="375">
        <v>6.1623999999999999</v>
      </c>
      <c r="Z26" s="348">
        <v>6.8395999999999999</v>
      </c>
      <c r="AA26" s="348">
        <v>4.6878000000000002</v>
      </c>
      <c r="AB26" s="348">
        <v>9.0793999999999997</v>
      </c>
      <c r="AC26" s="348">
        <v>6.2755000000000001</v>
      </c>
      <c r="AD26" s="348">
        <v>6.3666999999999998</v>
      </c>
      <c r="AE26" s="348">
        <v>5.4275000000000002</v>
      </c>
      <c r="AF26" s="348">
        <v>7.593</v>
      </c>
      <c r="AG26" s="569"/>
      <c r="AH26" s="346">
        <v>3</v>
      </c>
      <c r="AI26" s="346">
        <v>3</v>
      </c>
      <c r="AJ26" s="346">
        <v>4</v>
      </c>
      <c r="AK26" s="346">
        <v>5</v>
      </c>
      <c r="AL26" s="346">
        <v>3</v>
      </c>
      <c r="AM26" s="346">
        <v>6</v>
      </c>
      <c r="AN26" s="346">
        <v>5</v>
      </c>
      <c r="AO26" s="572">
        <v>5</v>
      </c>
      <c r="AP26" s="346">
        <v>6</v>
      </c>
      <c r="AQ26" s="346">
        <v>7</v>
      </c>
      <c r="AR26" s="346">
        <v>7</v>
      </c>
      <c r="AS26" s="346">
        <v>7</v>
      </c>
      <c r="AT26" s="346">
        <v>5</v>
      </c>
      <c r="AU26" s="346">
        <v>4</v>
      </c>
      <c r="AV26" s="346">
        <v>5</v>
      </c>
      <c r="AW26" s="346">
        <v>5</v>
      </c>
      <c r="AX26" s="346">
        <v>5</v>
      </c>
      <c r="AY26" s="346">
        <v>4</v>
      </c>
      <c r="AZ26" s="584"/>
      <c r="BA26" s="467">
        <v>16.54</v>
      </c>
      <c r="BB26" s="348">
        <v>27.38</v>
      </c>
      <c r="BC26" s="348">
        <v>15.81</v>
      </c>
      <c r="BD26" s="348">
        <v>24.74</v>
      </c>
      <c r="BE26" s="375">
        <v>7.1</v>
      </c>
      <c r="BF26" s="375">
        <v>8.42</v>
      </c>
      <c r="BG26" s="374"/>
      <c r="BH26" s="594">
        <v>4.08</v>
      </c>
      <c r="BI26" s="348" t="s">
        <v>430</v>
      </c>
      <c r="BJ26" s="348" t="s">
        <v>430</v>
      </c>
      <c r="BK26" s="348">
        <v>75.03</v>
      </c>
      <c r="BL26" s="348" t="s">
        <v>430</v>
      </c>
      <c r="BM26" s="375">
        <v>16.54</v>
      </c>
      <c r="BN26" s="375" t="s">
        <v>430</v>
      </c>
      <c r="BO26" s="375" t="s">
        <v>430</v>
      </c>
      <c r="BP26" s="375" t="s">
        <v>430</v>
      </c>
      <c r="BQ26" s="375">
        <v>4.34</v>
      </c>
      <c r="BR26" s="374"/>
      <c r="BS26" s="468">
        <v>6.5098091293490201</v>
      </c>
      <c r="BT26" s="348">
        <v>5.3728044794627197</v>
      </c>
      <c r="BU26" s="374"/>
      <c r="BV26" s="430" t="s">
        <v>555</v>
      </c>
    </row>
    <row r="27" spans="1:74" s="428" customFormat="1" x14ac:dyDescent="0.25">
      <c r="A27" s="345" t="s">
        <v>7831</v>
      </c>
      <c r="B27" s="373"/>
      <c r="C27" s="719">
        <v>39897</v>
      </c>
      <c r="D27" s="373"/>
      <c r="E27" s="346">
        <v>3324.05</v>
      </c>
      <c r="F27" s="373"/>
      <c r="G27" s="347">
        <v>43.750500000000002</v>
      </c>
      <c r="H27" s="374"/>
      <c r="I27" s="348">
        <v>4.3600000000000003</v>
      </c>
      <c r="J27" s="348">
        <v>8.09</v>
      </c>
      <c r="K27" s="348">
        <v>2.95</v>
      </c>
      <c r="L27" s="348">
        <v>3.12</v>
      </c>
      <c r="M27" s="362"/>
      <c r="N27" s="350">
        <v>-65.040899999999993</v>
      </c>
      <c r="O27" s="348">
        <v>-27.469000000000001</v>
      </c>
      <c r="P27" s="348">
        <v>-11.6775</v>
      </c>
      <c r="Q27" s="348">
        <v>-0.88759999999999994</v>
      </c>
      <c r="R27" s="348">
        <v>5.7304000000000004</v>
      </c>
      <c r="S27" s="348">
        <v>12.124700000000001</v>
      </c>
      <c r="T27" s="348">
        <v>7.1093999999999999</v>
      </c>
      <c r="U27" s="354">
        <v>8.6671999999999993</v>
      </c>
      <c r="V27" s="348">
        <v>8.6972000000000005</v>
      </c>
      <c r="W27" s="348">
        <v>10.8384</v>
      </c>
      <c r="X27" s="348">
        <v>9.9280000000000008</v>
      </c>
      <c r="Y27" s="375">
        <v>12.007</v>
      </c>
      <c r="Z27" s="348">
        <v>8.4072999999999993</v>
      </c>
      <c r="AA27" s="348">
        <v>3.9708000000000001</v>
      </c>
      <c r="AB27" s="348">
        <v>9.2322000000000006</v>
      </c>
      <c r="AC27" s="348">
        <v>9.5859000000000005</v>
      </c>
      <c r="AD27" s="348">
        <v>8.8309999999999995</v>
      </c>
      <c r="AE27" s="348">
        <v>4.6714000000000002</v>
      </c>
      <c r="AF27" s="348">
        <v>8.8437000000000001</v>
      </c>
      <c r="AG27" s="569"/>
      <c r="AH27" s="346">
        <v>6</v>
      </c>
      <c r="AI27" s="346">
        <v>6</v>
      </c>
      <c r="AJ27" s="346">
        <v>3</v>
      </c>
      <c r="AK27" s="346">
        <v>6</v>
      </c>
      <c r="AL27" s="346">
        <v>5</v>
      </c>
      <c r="AM27" s="346">
        <v>2</v>
      </c>
      <c r="AN27" s="346">
        <v>2</v>
      </c>
      <c r="AO27" s="572">
        <v>1</v>
      </c>
      <c r="AP27" s="346">
        <v>1</v>
      </c>
      <c r="AQ27" s="346">
        <v>1</v>
      </c>
      <c r="AR27" s="346">
        <v>1</v>
      </c>
      <c r="AS27" s="346">
        <v>1</v>
      </c>
      <c r="AT27" s="346">
        <v>1</v>
      </c>
      <c r="AU27" s="346">
        <v>7</v>
      </c>
      <c r="AV27" s="346">
        <v>4</v>
      </c>
      <c r="AW27" s="346">
        <v>1</v>
      </c>
      <c r="AX27" s="346">
        <v>1</v>
      </c>
      <c r="AY27" s="346">
        <v>7</v>
      </c>
      <c r="AZ27" s="584"/>
      <c r="BA27" s="467">
        <v>20</v>
      </c>
      <c r="BB27" s="348">
        <v>23.92</v>
      </c>
      <c r="BC27" s="348">
        <v>11.74</v>
      </c>
      <c r="BD27" s="348">
        <v>26.7</v>
      </c>
      <c r="BE27" s="375">
        <v>8.9600000000000009</v>
      </c>
      <c r="BF27" s="375">
        <v>8.68</v>
      </c>
      <c r="BG27" s="374"/>
      <c r="BH27" s="594">
        <v>4.28</v>
      </c>
      <c r="BI27" s="348" t="s">
        <v>430</v>
      </c>
      <c r="BJ27" s="348" t="s">
        <v>430</v>
      </c>
      <c r="BK27" s="348">
        <v>71.319999999999993</v>
      </c>
      <c r="BL27" s="348" t="s">
        <v>430</v>
      </c>
      <c r="BM27" s="375">
        <v>20</v>
      </c>
      <c r="BN27" s="375" t="s">
        <v>430</v>
      </c>
      <c r="BO27" s="375" t="s">
        <v>430</v>
      </c>
      <c r="BP27" s="375" t="s">
        <v>430</v>
      </c>
      <c r="BQ27" s="375">
        <v>4.4000000000000004</v>
      </c>
      <c r="BR27" s="374"/>
      <c r="BS27" s="468">
        <v>1.6729286999999999</v>
      </c>
      <c r="BT27" s="348">
        <v>9.6809865100000003</v>
      </c>
      <c r="BU27" s="374"/>
      <c r="BV27" s="430" t="s">
        <v>443</v>
      </c>
    </row>
    <row r="28" spans="1:74" s="428" customFormat="1" x14ac:dyDescent="0.25">
      <c r="A28" s="345" t="s">
        <v>7832</v>
      </c>
      <c r="B28" s="373"/>
      <c r="C28" s="719">
        <v>40996</v>
      </c>
      <c r="D28" s="373"/>
      <c r="E28" s="346">
        <v>2086.29</v>
      </c>
      <c r="F28" s="373"/>
      <c r="G28" s="347">
        <v>30.121400000000001</v>
      </c>
      <c r="H28" s="374"/>
      <c r="I28" s="348">
        <v>4.67</v>
      </c>
      <c r="J28" s="348">
        <v>8.1758299999999995</v>
      </c>
      <c r="K28" s="348">
        <v>3.25</v>
      </c>
      <c r="L28" s="348">
        <v>3.39</v>
      </c>
      <c r="M28" s="362"/>
      <c r="N28" s="350">
        <v>-64.352099999999993</v>
      </c>
      <c r="O28" s="348">
        <v>-20.967700000000001</v>
      </c>
      <c r="P28" s="348">
        <v>-9.8485999999999994</v>
      </c>
      <c r="Q28" s="348">
        <v>0.76190000000000002</v>
      </c>
      <c r="R28" s="348">
        <v>6.0190999999999999</v>
      </c>
      <c r="S28" s="348">
        <v>11.724500000000001</v>
      </c>
      <c r="T28" s="348">
        <v>6.7637</v>
      </c>
      <c r="U28" s="354">
        <v>6.1319999999999997</v>
      </c>
      <c r="V28" s="348">
        <v>6.6067</v>
      </c>
      <c r="W28" s="348">
        <v>7.6429999999999998</v>
      </c>
      <c r="X28" s="348">
        <v>7.8681000000000001</v>
      </c>
      <c r="Y28" s="375">
        <v>6.7603</v>
      </c>
      <c r="Z28" s="348">
        <v>7.2590000000000003</v>
      </c>
      <c r="AA28" s="348">
        <v>4.4733000000000001</v>
      </c>
      <c r="AB28" s="348">
        <v>9.0275999999999996</v>
      </c>
      <c r="AC28" s="348">
        <v>6.4474</v>
      </c>
      <c r="AD28" s="348">
        <v>6.5735000000000001</v>
      </c>
      <c r="AE28" s="348">
        <v>5.1158000000000001</v>
      </c>
      <c r="AF28" s="348">
        <v>7.9550000000000001</v>
      </c>
      <c r="AG28" s="569"/>
      <c r="AH28" s="346">
        <v>4</v>
      </c>
      <c r="AI28" s="346">
        <v>1</v>
      </c>
      <c r="AJ28" s="346">
        <v>2</v>
      </c>
      <c r="AK28" s="346">
        <v>3</v>
      </c>
      <c r="AL28" s="346">
        <v>4</v>
      </c>
      <c r="AM28" s="346">
        <v>5</v>
      </c>
      <c r="AN28" s="346">
        <v>4</v>
      </c>
      <c r="AO28" s="572">
        <v>4</v>
      </c>
      <c r="AP28" s="346">
        <v>5</v>
      </c>
      <c r="AQ28" s="346">
        <v>5</v>
      </c>
      <c r="AR28" s="346">
        <v>5</v>
      </c>
      <c r="AS28" s="346">
        <v>3</v>
      </c>
      <c r="AT28" s="346">
        <v>3</v>
      </c>
      <c r="AU28" s="346">
        <v>5</v>
      </c>
      <c r="AV28" s="346">
        <v>6</v>
      </c>
      <c r="AW28" s="346">
        <v>4</v>
      </c>
      <c r="AX28" s="346">
        <v>4</v>
      </c>
      <c r="AY28" s="346">
        <v>5</v>
      </c>
      <c r="AZ28" s="584"/>
      <c r="BA28" s="467">
        <v>24.31</v>
      </c>
      <c r="BB28" s="348">
        <v>10.210000000000001</v>
      </c>
      <c r="BC28" s="348">
        <v>9.17</v>
      </c>
      <c r="BD28" s="348">
        <v>43.3</v>
      </c>
      <c r="BE28" s="375">
        <v>7.14</v>
      </c>
      <c r="BF28" s="375">
        <v>5.86</v>
      </c>
      <c r="BG28" s="374"/>
      <c r="BH28" s="594">
        <v>2.39</v>
      </c>
      <c r="BI28" s="348" t="s">
        <v>430</v>
      </c>
      <c r="BJ28" s="348" t="s">
        <v>430</v>
      </c>
      <c r="BK28" s="348">
        <v>69.83</v>
      </c>
      <c r="BL28" s="348" t="s">
        <v>430</v>
      </c>
      <c r="BM28" s="375">
        <v>24.31</v>
      </c>
      <c r="BN28" s="375" t="s">
        <v>430</v>
      </c>
      <c r="BO28" s="375" t="s">
        <v>430</v>
      </c>
      <c r="BP28" s="375" t="s">
        <v>430</v>
      </c>
      <c r="BQ28" s="375">
        <v>3.47</v>
      </c>
      <c r="BR28" s="374"/>
      <c r="BS28" s="468">
        <v>4.7766995109553401</v>
      </c>
      <c r="BT28" s="348">
        <v>5.3706868110741404</v>
      </c>
      <c r="BU28" s="374"/>
      <c r="BV28" s="430" t="s">
        <v>555</v>
      </c>
    </row>
    <row r="29" spans="1:74" s="428" customFormat="1" ht="11" x14ac:dyDescent="0.3">
      <c r="A29" s="841" t="s">
        <v>7833</v>
      </c>
      <c r="B29" s="842"/>
      <c r="C29" s="843">
        <v>41719</v>
      </c>
      <c r="D29" s="842"/>
      <c r="E29" s="844">
        <v>1928.45</v>
      </c>
      <c r="F29" s="842"/>
      <c r="G29" s="845">
        <v>24.504999999999999</v>
      </c>
      <c r="H29" s="847"/>
      <c r="I29" s="846">
        <v>5.55</v>
      </c>
      <c r="J29" s="846">
        <v>8.3699999999999992</v>
      </c>
      <c r="K29" s="846">
        <v>2.99</v>
      </c>
      <c r="L29" s="846">
        <v>3.14</v>
      </c>
      <c r="M29" s="851"/>
      <c r="N29" s="848">
        <v>-68.833399999999997</v>
      </c>
      <c r="O29" s="846">
        <v>-37.173000000000002</v>
      </c>
      <c r="P29" s="846">
        <v>-21.909500000000001</v>
      </c>
      <c r="Q29" s="846">
        <v>-1.6054999999999999</v>
      </c>
      <c r="R29" s="846">
        <v>5.4981999999999998</v>
      </c>
      <c r="S29" s="846">
        <v>11.913500000000001</v>
      </c>
      <c r="T29" s="846">
        <v>5.7599</v>
      </c>
      <c r="U29" s="856">
        <v>5.4696999999999996</v>
      </c>
      <c r="V29" s="846">
        <v>6.7575000000000003</v>
      </c>
      <c r="W29" s="846">
        <v>7.74</v>
      </c>
      <c r="X29" s="846">
        <v>8.0974000000000004</v>
      </c>
      <c r="Y29" s="852">
        <v>6.4861000000000004</v>
      </c>
      <c r="Z29" s="846">
        <v>6.6588000000000003</v>
      </c>
      <c r="AA29" s="846">
        <v>5.3552</v>
      </c>
      <c r="AB29" s="846">
        <v>9.3276000000000003</v>
      </c>
      <c r="AC29" s="846">
        <v>5.9410999999999996</v>
      </c>
      <c r="AD29" s="846">
        <v>6.3281000000000001</v>
      </c>
      <c r="AE29" s="846">
        <v>6.1498999999999997</v>
      </c>
      <c r="AF29" s="846">
        <v>7.4804000000000004</v>
      </c>
      <c r="AG29" s="931"/>
      <c r="AH29" s="844">
        <v>8</v>
      </c>
      <c r="AI29" s="844">
        <v>11</v>
      </c>
      <c r="AJ29" s="844">
        <v>11</v>
      </c>
      <c r="AK29" s="844">
        <v>7</v>
      </c>
      <c r="AL29" s="844">
        <v>6</v>
      </c>
      <c r="AM29" s="844">
        <v>4</v>
      </c>
      <c r="AN29" s="844">
        <v>8</v>
      </c>
      <c r="AO29" s="932">
        <v>7</v>
      </c>
      <c r="AP29" s="844">
        <v>3</v>
      </c>
      <c r="AQ29" s="844">
        <v>4</v>
      </c>
      <c r="AR29" s="844">
        <v>2</v>
      </c>
      <c r="AS29" s="844">
        <v>4</v>
      </c>
      <c r="AT29" s="844">
        <v>6</v>
      </c>
      <c r="AU29" s="844">
        <v>3</v>
      </c>
      <c r="AV29" s="844">
        <v>3</v>
      </c>
      <c r="AW29" s="844">
        <v>8</v>
      </c>
      <c r="AX29" s="844">
        <v>6</v>
      </c>
      <c r="AY29" s="844">
        <v>3</v>
      </c>
      <c r="AZ29" s="933"/>
      <c r="BA29" s="853">
        <v>14.36</v>
      </c>
      <c r="BB29" s="846">
        <v>16.600000000000001</v>
      </c>
      <c r="BC29" s="846">
        <v>16.420000000000002</v>
      </c>
      <c r="BD29" s="846">
        <v>32.69</v>
      </c>
      <c r="BE29" s="852">
        <v>7.07</v>
      </c>
      <c r="BF29" s="852">
        <v>12.86</v>
      </c>
      <c r="BG29" s="847"/>
      <c r="BH29" s="934">
        <v>3.09</v>
      </c>
      <c r="BI29" s="846" t="s">
        <v>430</v>
      </c>
      <c r="BJ29" s="846" t="s">
        <v>430</v>
      </c>
      <c r="BK29" s="846">
        <v>72.78</v>
      </c>
      <c r="BL29" s="846" t="s">
        <v>430</v>
      </c>
      <c r="BM29" s="852">
        <v>14.36</v>
      </c>
      <c r="BN29" s="852" t="s">
        <v>430</v>
      </c>
      <c r="BO29" s="852" t="s">
        <v>430</v>
      </c>
      <c r="BP29" s="852" t="s">
        <v>430</v>
      </c>
      <c r="BQ29" s="852">
        <v>9.77</v>
      </c>
      <c r="BR29" s="847"/>
      <c r="BS29" s="854">
        <v>3.4044716899999998</v>
      </c>
      <c r="BT29" s="846">
        <v>6.5954724300000001</v>
      </c>
      <c r="BU29" s="847"/>
      <c r="BV29" s="892" t="s">
        <v>555</v>
      </c>
    </row>
    <row r="30" spans="1:74" s="428" customFormat="1" x14ac:dyDescent="0.25">
      <c r="A30" s="345" t="s">
        <v>7834</v>
      </c>
      <c r="B30" s="373"/>
      <c r="C30" s="719">
        <v>37810</v>
      </c>
      <c r="D30" s="373"/>
      <c r="E30" s="346">
        <v>1259.6500000000001</v>
      </c>
      <c r="F30" s="373"/>
      <c r="G30" s="347">
        <v>48.446100000000001</v>
      </c>
      <c r="H30" s="374"/>
      <c r="I30" s="348">
        <v>8.1199999999999992</v>
      </c>
      <c r="J30" s="348">
        <v>7.28</v>
      </c>
      <c r="K30" s="348">
        <v>3.78</v>
      </c>
      <c r="L30" s="348">
        <v>3.95</v>
      </c>
      <c r="M30" s="362"/>
      <c r="N30" s="350">
        <v>-75.636399999999995</v>
      </c>
      <c r="O30" s="348">
        <v>-31.436399999999999</v>
      </c>
      <c r="P30" s="348">
        <v>-17.762899999999998</v>
      </c>
      <c r="Q30" s="348">
        <v>0.64059999999999995</v>
      </c>
      <c r="R30" s="348">
        <v>3.9552999999999998</v>
      </c>
      <c r="S30" s="348">
        <v>10.737399999999999</v>
      </c>
      <c r="T30" s="348">
        <v>6.6597999999999997</v>
      </c>
      <c r="U30" s="354">
        <v>5.3747999999999996</v>
      </c>
      <c r="V30" s="348">
        <v>5.4763000000000002</v>
      </c>
      <c r="W30" s="348">
        <v>6.4688999999999997</v>
      </c>
      <c r="X30" s="348">
        <v>6.8480999999999996</v>
      </c>
      <c r="Y30" s="375">
        <v>5.3155000000000001</v>
      </c>
      <c r="Z30" s="348">
        <v>6.2645</v>
      </c>
      <c r="AA30" s="348">
        <v>1.4952000000000001</v>
      </c>
      <c r="AB30" s="348">
        <v>8.8477999999999994</v>
      </c>
      <c r="AC30" s="348">
        <v>6.0353000000000003</v>
      </c>
      <c r="AD30" s="348">
        <v>5.6326000000000001</v>
      </c>
      <c r="AE30" s="348">
        <v>5.0467000000000004</v>
      </c>
      <c r="AF30" s="348">
        <v>7.0585000000000004</v>
      </c>
      <c r="AG30" s="569"/>
      <c r="AH30" s="346">
        <v>10</v>
      </c>
      <c r="AI30" s="346">
        <v>8</v>
      </c>
      <c r="AJ30" s="346">
        <v>10</v>
      </c>
      <c r="AK30" s="346">
        <v>4</v>
      </c>
      <c r="AL30" s="346">
        <v>9</v>
      </c>
      <c r="AM30" s="346">
        <v>9</v>
      </c>
      <c r="AN30" s="346">
        <v>6</v>
      </c>
      <c r="AO30" s="572">
        <v>8</v>
      </c>
      <c r="AP30" s="346">
        <v>9</v>
      </c>
      <c r="AQ30" s="346">
        <v>10</v>
      </c>
      <c r="AR30" s="346">
        <v>10</v>
      </c>
      <c r="AS30" s="346">
        <v>11</v>
      </c>
      <c r="AT30" s="346">
        <v>8</v>
      </c>
      <c r="AU30" s="346">
        <v>11</v>
      </c>
      <c r="AV30" s="346">
        <v>7</v>
      </c>
      <c r="AW30" s="346">
        <v>6</v>
      </c>
      <c r="AX30" s="346">
        <v>8</v>
      </c>
      <c r="AY30" s="346">
        <v>6</v>
      </c>
      <c r="AZ30" s="584"/>
      <c r="BA30" s="467">
        <v>24.06</v>
      </c>
      <c r="BB30" s="348">
        <v>71.58</v>
      </c>
      <c r="BC30" s="348" t="s">
        <v>430</v>
      </c>
      <c r="BD30" s="348" t="s">
        <v>430</v>
      </c>
      <c r="BE30" s="375" t="s">
        <v>430</v>
      </c>
      <c r="BF30" s="375">
        <v>4.3499999999999996</v>
      </c>
      <c r="BG30" s="374"/>
      <c r="BH30" s="594">
        <v>4.34</v>
      </c>
      <c r="BI30" s="348">
        <v>14.27</v>
      </c>
      <c r="BJ30" s="348" t="s">
        <v>430</v>
      </c>
      <c r="BK30" s="348">
        <v>57.32</v>
      </c>
      <c r="BL30" s="348" t="s">
        <v>430</v>
      </c>
      <c r="BM30" s="375">
        <v>24.06</v>
      </c>
      <c r="BN30" s="375" t="s">
        <v>430</v>
      </c>
      <c r="BO30" s="375" t="s">
        <v>430</v>
      </c>
      <c r="BP30" s="375" t="s">
        <v>430</v>
      </c>
      <c r="BQ30" s="375" t="s">
        <v>430</v>
      </c>
      <c r="BR30" s="374"/>
      <c r="BS30" s="468">
        <v>8.3316870875004891</v>
      </c>
      <c r="BT30" s="348">
        <v>2.20792229933762</v>
      </c>
      <c r="BU30" s="374"/>
      <c r="BV30" s="430" t="s">
        <v>555</v>
      </c>
    </row>
    <row r="31" spans="1:74" s="428" customFormat="1" x14ac:dyDescent="0.25">
      <c r="A31" s="345" t="s">
        <v>7835</v>
      </c>
      <c r="B31" s="373"/>
      <c r="C31" s="719">
        <v>42037</v>
      </c>
      <c r="D31" s="373"/>
      <c r="E31" s="346">
        <v>687.66099999999994</v>
      </c>
      <c r="F31" s="373"/>
      <c r="G31" s="347">
        <v>21.720600000000001</v>
      </c>
      <c r="H31" s="374"/>
      <c r="I31" s="348">
        <v>5.26</v>
      </c>
      <c r="J31" s="348">
        <v>7.74</v>
      </c>
      <c r="K31" s="348">
        <v>3.56</v>
      </c>
      <c r="L31" s="348">
        <v>3.72</v>
      </c>
      <c r="M31" s="362"/>
      <c r="N31" s="350">
        <v>-64.749600000000001</v>
      </c>
      <c r="O31" s="348">
        <v>-28.779199999999999</v>
      </c>
      <c r="P31" s="348">
        <v>-16.535699999999999</v>
      </c>
      <c r="Q31" s="348">
        <v>-3.7755000000000001</v>
      </c>
      <c r="R31" s="348">
        <v>3.3650000000000002</v>
      </c>
      <c r="S31" s="348">
        <v>9.7368000000000006</v>
      </c>
      <c r="T31" s="348">
        <v>5.5551000000000004</v>
      </c>
      <c r="U31" s="354">
        <v>4.9569000000000001</v>
      </c>
      <c r="V31" s="348">
        <v>5.4859</v>
      </c>
      <c r="W31" s="348">
        <v>6.9172000000000002</v>
      </c>
      <c r="X31" s="348">
        <v>7.2195999999999998</v>
      </c>
      <c r="Y31" s="375">
        <v>6.0357000000000003</v>
      </c>
      <c r="Z31" s="348">
        <v>6.4177</v>
      </c>
      <c r="AA31" s="348">
        <v>1.7837000000000001</v>
      </c>
      <c r="AB31" s="348">
        <v>7.2257999999999996</v>
      </c>
      <c r="AC31" s="348">
        <v>5.2121000000000004</v>
      </c>
      <c r="AD31" s="348">
        <v>5.4739000000000004</v>
      </c>
      <c r="AE31" s="348">
        <v>2.4146000000000001</v>
      </c>
      <c r="AF31" s="348">
        <v>6.9443000000000001</v>
      </c>
      <c r="AG31" s="569"/>
      <c r="AH31" s="346">
        <v>5</v>
      </c>
      <c r="AI31" s="346">
        <v>7</v>
      </c>
      <c r="AJ31" s="346">
        <v>9</v>
      </c>
      <c r="AK31" s="346">
        <v>9</v>
      </c>
      <c r="AL31" s="346">
        <v>11</v>
      </c>
      <c r="AM31" s="346">
        <v>11</v>
      </c>
      <c r="AN31" s="346">
        <v>10</v>
      </c>
      <c r="AO31" s="572">
        <v>9</v>
      </c>
      <c r="AP31" s="346">
        <v>8</v>
      </c>
      <c r="AQ31" s="346">
        <v>8</v>
      </c>
      <c r="AR31" s="346">
        <v>8</v>
      </c>
      <c r="AS31" s="346">
        <v>9</v>
      </c>
      <c r="AT31" s="346">
        <v>7</v>
      </c>
      <c r="AU31" s="346">
        <v>10</v>
      </c>
      <c r="AV31" s="346">
        <v>11</v>
      </c>
      <c r="AW31" s="346">
        <v>9</v>
      </c>
      <c r="AX31" s="346">
        <v>9</v>
      </c>
      <c r="AY31" s="346">
        <v>10</v>
      </c>
      <c r="AZ31" s="584"/>
      <c r="BA31" s="467">
        <v>27.59</v>
      </c>
      <c r="BB31" s="348">
        <v>35.17</v>
      </c>
      <c r="BC31" s="348">
        <v>4.55</v>
      </c>
      <c r="BD31" s="348">
        <v>28.89</v>
      </c>
      <c r="BE31" s="375" t="s">
        <v>430</v>
      </c>
      <c r="BF31" s="375">
        <v>3.8</v>
      </c>
      <c r="BG31" s="374"/>
      <c r="BH31" s="594">
        <v>3.8</v>
      </c>
      <c r="BI31" s="348" t="s">
        <v>430</v>
      </c>
      <c r="BJ31" s="348" t="s">
        <v>430</v>
      </c>
      <c r="BK31" s="348">
        <v>68.599999999999994</v>
      </c>
      <c r="BL31" s="348" t="s">
        <v>430</v>
      </c>
      <c r="BM31" s="375">
        <v>27.59</v>
      </c>
      <c r="BN31" s="375" t="s">
        <v>430</v>
      </c>
      <c r="BO31" s="375" t="s">
        <v>430</v>
      </c>
      <c r="BP31" s="375" t="s">
        <v>430</v>
      </c>
      <c r="BQ31" s="375" t="s">
        <v>430</v>
      </c>
      <c r="BR31" s="374"/>
      <c r="BS31" s="468">
        <v>2.3189703497681</v>
      </c>
      <c r="BT31" s="348">
        <v>5.1669323694833098</v>
      </c>
      <c r="BU31" s="374"/>
      <c r="BV31" s="430" t="s">
        <v>555</v>
      </c>
    </row>
    <row r="32" spans="1:74" s="428" customFormat="1" x14ac:dyDescent="0.25">
      <c r="A32" s="345" t="s">
        <v>7836</v>
      </c>
      <c r="B32" s="373"/>
      <c r="C32" s="719">
        <v>35549</v>
      </c>
      <c r="D32" s="373"/>
      <c r="E32" s="346">
        <v>253.60400000000001</v>
      </c>
      <c r="F32" s="373"/>
      <c r="G32" s="347">
        <v>86.7346</v>
      </c>
      <c r="H32" s="374"/>
      <c r="I32" s="348">
        <v>3.6</v>
      </c>
      <c r="J32" s="348">
        <v>7.02</v>
      </c>
      <c r="K32" s="348">
        <v>3.36</v>
      </c>
      <c r="L32" s="348">
        <v>3.48</v>
      </c>
      <c r="M32" s="362"/>
      <c r="N32" s="350">
        <v>-78.315299999999993</v>
      </c>
      <c r="O32" s="348">
        <v>-32.889400000000002</v>
      </c>
      <c r="P32" s="348">
        <v>-14.424300000000001</v>
      </c>
      <c r="Q32" s="348">
        <v>-5.8632999999999997</v>
      </c>
      <c r="R32" s="348">
        <v>3.5510000000000002</v>
      </c>
      <c r="S32" s="348">
        <v>11.3543</v>
      </c>
      <c r="T32" s="348">
        <v>5.7394999999999996</v>
      </c>
      <c r="U32" s="354">
        <v>4.4751000000000003</v>
      </c>
      <c r="V32" s="348">
        <v>5.1283000000000003</v>
      </c>
      <c r="W32" s="348">
        <v>6.8795999999999999</v>
      </c>
      <c r="X32" s="348">
        <v>7.1353</v>
      </c>
      <c r="Y32" s="375">
        <v>6.0041000000000002</v>
      </c>
      <c r="Z32" s="348">
        <v>5.7492000000000001</v>
      </c>
      <c r="AA32" s="348">
        <v>4.0837000000000003</v>
      </c>
      <c r="AB32" s="348">
        <v>8.4558</v>
      </c>
      <c r="AC32" s="348">
        <v>5.1905999999999999</v>
      </c>
      <c r="AD32" s="348">
        <v>5.1223999999999998</v>
      </c>
      <c r="AE32" s="348">
        <v>1.2591000000000001</v>
      </c>
      <c r="AF32" s="348">
        <v>7.6436999999999999</v>
      </c>
      <c r="AG32" s="569"/>
      <c r="AH32" s="346">
        <v>11</v>
      </c>
      <c r="AI32" s="346">
        <v>9</v>
      </c>
      <c r="AJ32" s="346">
        <v>8</v>
      </c>
      <c r="AK32" s="346">
        <v>11</v>
      </c>
      <c r="AL32" s="346">
        <v>10</v>
      </c>
      <c r="AM32" s="346">
        <v>7</v>
      </c>
      <c r="AN32" s="346">
        <v>9</v>
      </c>
      <c r="AO32" s="572">
        <v>10</v>
      </c>
      <c r="AP32" s="346">
        <v>10</v>
      </c>
      <c r="AQ32" s="346">
        <v>9</v>
      </c>
      <c r="AR32" s="346">
        <v>9</v>
      </c>
      <c r="AS32" s="346">
        <v>10</v>
      </c>
      <c r="AT32" s="346">
        <v>9</v>
      </c>
      <c r="AU32" s="346">
        <v>6</v>
      </c>
      <c r="AV32" s="346">
        <v>8</v>
      </c>
      <c r="AW32" s="346">
        <v>10</v>
      </c>
      <c r="AX32" s="346">
        <v>10</v>
      </c>
      <c r="AY32" s="346">
        <v>11</v>
      </c>
      <c r="AZ32" s="584"/>
      <c r="BA32" s="467">
        <v>80.92</v>
      </c>
      <c r="BB32" s="348">
        <v>17.079999999999998</v>
      </c>
      <c r="BC32" s="348" t="s">
        <v>430</v>
      </c>
      <c r="BD32" s="348" t="s">
        <v>430</v>
      </c>
      <c r="BE32" s="375" t="s">
        <v>430</v>
      </c>
      <c r="BF32" s="375">
        <v>2</v>
      </c>
      <c r="BG32" s="374"/>
      <c r="BH32" s="594">
        <v>2</v>
      </c>
      <c r="BI32" s="348">
        <v>17.079999999999998</v>
      </c>
      <c r="BJ32" s="348" t="s">
        <v>430</v>
      </c>
      <c r="BK32" s="348" t="s">
        <v>430</v>
      </c>
      <c r="BL32" s="348" t="s">
        <v>430</v>
      </c>
      <c r="BM32" s="375">
        <v>80.92</v>
      </c>
      <c r="BN32" s="375" t="s">
        <v>430</v>
      </c>
      <c r="BO32" s="375" t="s">
        <v>430</v>
      </c>
      <c r="BP32" s="375" t="s">
        <v>430</v>
      </c>
      <c r="BQ32" s="375" t="s">
        <v>430</v>
      </c>
      <c r="BR32" s="374"/>
      <c r="BS32" s="468" t="s">
        <v>430</v>
      </c>
      <c r="BT32" s="348" t="s">
        <v>430</v>
      </c>
      <c r="BU32" s="374"/>
      <c r="BV32" s="430" t="s">
        <v>555</v>
      </c>
    </row>
    <row r="33" spans="1:74" s="428" customFormat="1" x14ac:dyDescent="0.25">
      <c r="A33" s="345" t="s">
        <v>7837</v>
      </c>
      <c r="B33" s="373"/>
      <c r="C33" s="719">
        <v>41816</v>
      </c>
      <c r="D33" s="373"/>
      <c r="E33" s="346">
        <v>147.274</v>
      </c>
      <c r="F33" s="373"/>
      <c r="G33" s="347">
        <v>16.849</v>
      </c>
      <c r="H33" s="374"/>
      <c r="I33" s="348">
        <v>5.54</v>
      </c>
      <c r="J33" s="348">
        <v>7.82</v>
      </c>
      <c r="K33" s="348">
        <v>3.72</v>
      </c>
      <c r="L33" s="348">
        <v>3.88</v>
      </c>
      <c r="M33" s="362"/>
      <c r="N33" s="350">
        <v>-71.348200000000006</v>
      </c>
      <c r="O33" s="348">
        <v>-34.7059</v>
      </c>
      <c r="P33" s="348">
        <v>-13.6736</v>
      </c>
      <c r="Q33" s="348">
        <v>-2.0099999999999998</v>
      </c>
      <c r="R33" s="348">
        <v>4.8979999999999997</v>
      </c>
      <c r="S33" s="348">
        <v>10.9216</v>
      </c>
      <c r="T33" s="348">
        <v>6.0593000000000004</v>
      </c>
      <c r="U33" s="354">
        <v>5.5401999999999996</v>
      </c>
      <c r="V33" s="348">
        <v>5.9711999999999996</v>
      </c>
      <c r="W33" s="348">
        <v>8.1745999999999999</v>
      </c>
      <c r="X33" s="348">
        <v>7.97</v>
      </c>
      <c r="Y33" s="375">
        <v>6.3144</v>
      </c>
      <c r="Z33" s="348">
        <v>3.0762999999999998</v>
      </c>
      <c r="AA33" s="348">
        <v>2.6389999999999998</v>
      </c>
      <c r="AB33" s="348">
        <v>8.3527000000000005</v>
      </c>
      <c r="AC33" s="348">
        <v>5.9912999999999998</v>
      </c>
      <c r="AD33" s="348">
        <v>6.0437000000000003</v>
      </c>
      <c r="AE33" s="348">
        <v>3.4291999999999998</v>
      </c>
      <c r="AF33" s="348">
        <v>4.3841000000000001</v>
      </c>
      <c r="AG33" s="569"/>
      <c r="AH33" s="346">
        <v>9</v>
      </c>
      <c r="AI33" s="346">
        <v>10</v>
      </c>
      <c r="AJ33" s="346">
        <v>5</v>
      </c>
      <c r="AK33" s="346">
        <v>8</v>
      </c>
      <c r="AL33" s="346">
        <v>7</v>
      </c>
      <c r="AM33" s="346">
        <v>8</v>
      </c>
      <c r="AN33" s="346">
        <v>7</v>
      </c>
      <c r="AO33" s="572">
        <v>6</v>
      </c>
      <c r="AP33" s="346">
        <v>7</v>
      </c>
      <c r="AQ33" s="346">
        <v>2</v>
      </c>
      <c r="AR33" s="346">
        <v>3</v>
      </c>
      <c r="AS33" s="346">
        <v>6</v>
      </c>
      <c r="AT33" s="346">
        <v>11</v>
      </c>
      <c r="AU33" s="346">
        <v>9</v>
      </c>
      <c r="AV33" s="346">
        <v>9</v>
      </c>
      <c r="AW33" s="346">
        <v>7</v>
      </c>
      <c r="AX33" s="346">
        <v>7</v>
      </c>
      <c r="AY33" s="346">
        <v>8</v>
      </c>
      <c r="AZ33" s="584"/>
      <c r="BA33" s="467">
        <v>36.700000000000003</v>
      </c>
      <c r="BB33" s="348">
        <v>15.47</v>
      </c>
      <c r="BC33" s="348">
        <v>7.73</v>
      </c>
      <c r="BD33" s="348">
        <v>31.44</v>
      </c>
      <c r="BE33" s="375" t="s">
        <v>430</v>
      </c>
      <c r="BF33" s="375">
        <v>8.66</v>
      </c>
      <c r="BG33" s="374"/>
      <c r="BH33" s="594">
        <v>8.59</v>
      </c>
      <c r="BI33" s="348" t="s">
        <v>430</v>
      </c>
      <c r="BJ33" s="348" t="s">
        <v>430</v>
      </c>
      <c r="BK33" s="348">
        <v>54.65</v>
      </c>
      <c r="BL33" s="348" t="s">
        <v>430</v>
      </c>
      <c r="BM33" s="375">
        <v>36.700000000000003</v>
      </c>
      <c r="BN33" s="375" t="s">
        <v>430</v>
      </c>
      <c r="BO33" s="375" t="s">
        <v>430</v>
      </c>
      <c r="BP33" s="375" t="s">
        <v>430</v>
      </c>
      <c r="BQ33" s="375" t="s">
        <v>430</v>
      </c>
      <c r="BR33" s="374"/>
      <c r="BS33" s="468">
        <v>3.3683211996631699</v>
      </c>
      <c r="BT33" s="348">
        <v>11.339256408866101</v>
      </c>
      <c r="BU33" s="374"/>
      <c r="BV33" s="430" t="s">
        <v>1517</v>
      </c>
    </row>
    <row r="34" spans="1:74" s="428" customFormat="1" x14ac:dyDescent="0.25">
      <c r="A34" s="345" t="s">
        <v>7838</v>
      </c>
      <c r="B34" s="373"/>
      <c r="C34" s="719">
        <v>42094</v>
      </c>
      <c r="D34" s="373"/>
      <c r="E34" s="346">
        <v>36.553100000000001</v>
      </c>
      <c r="F34" s="373"/>
      <c r="G34" s="347">
        <v>19.227</v>
      </c>
      <c r="H34" s="374"/>
      <c r="I34" s="348">
        <v>4.0199999999999996</v>
      </c>
      <c r="J34" s="348">
        <v>7.08</v>
      </c>
      <c r="K34" s="348">
        <v>3.07</v>
      </c>
      <c r="L34" s="348">
        <v>3.19</v>
      </c>
      <c r="M34" s="362"/>
      <c r="N34" s="350">
        <v>-68.781000000000006</v>
      </c>
      <c r="O34" s="348">
        <v>-25.385100000000001</v>
      </c>
      <c r="P34" s="348">
        <v>-14.0642</v>
      </c>
      <c r="Q34" s="348">
        <v>-3.7911999999999999</v>
      </c>
      <c r="R34" s="348">
        <v>4.3517000000000001</v>
      </c>
      <c r="S34" s="348">
        <v>9.8089999999999993</v>
      </c>
      <c r="T34" s="348">
        <v>5.0232000000000001</v>
      </c>
      <c r="U34" s="354">
        <v>4.4112</v>
      </c>
      <c r="V34" s="348">
        <v>4.8913000000000002</v>
      </c>
      <c r="W34" s="348">
        <v>6.1032000000000002</v>
      </c>
      <c r="X34" s="348">
        <v>6.4459</v>
      </c>
      <c r="Y34" s="375">
        <v>6.0670000000000002</v>
      </c>
      <c r="Z34" s="348">
        <v>5.4317000000000002</v>
      </c>
      <c r="AA34" s="348">
        <v>3.4371999999999998</v>
      </c>
      <c r="AB34" s="348">
        <v>7.7381000000000002</v>
      </c>
      <c r="AC34" s="348">
        <v>4.7606000000000002</v>
      </c>
      <c r="AD34" s="348">
        <v>4.9259000000000004</v>
      </c>
      <c r="AE34" s="348">
        <v>2.5663999999999998</v>
      </c>
      <c r="AF34" s="348">
        <v>5.9035000000000002</v>
      </c>
      <c r="AG34" s="569"/>
      <c r="AH34" s="346">
        <v>7</v>
      </c>
      <c r="AI34" s="346">
        <v>4</v>
      </c>
      <c r="AJ34" s="346">
        <v>6</v>
      </c>
      <c r="AK34" s="346">
        <v>10</v>
      </c>
      <c r="AL34" s="346">
        <v>8</v>
      </c>
      <c r="AM34" s="346">
        <v>10</v>
      </c>
      <c r="AN34" s="346">
        <v>11</v>
      </c>
      <c r="AO34" s="572">
        <v>11</v>
      </c>
      <c r="AP34" s="346">
        <v>11</v>
      </c>
      <c r="AQ34" s="346">
        <v>11</v>
      </c>
      <c r="AR34" s="346">
        <v>11</v>
      </c>
      <c r="AS34" s="346">
        <v>8</v>
      </c>
      <c r="AT34" s="346">
        <v>10</v>
      </c>
      <c r="AU34" s="346">
        <v>8</v>
      </c>
      <c r="AV34" s="346">
        <v>10</v>
      </c>
      <c r="AW34" s="346">
        <v>11</v>
      </c>
      <c r="AX34" s="346">
        <v>11</v>
      </c>
      <c r="AY34" s="346">
        <v>9</v>
      </c>
      <c r="AZ34" s="584"/>
      <c r="BA34" s="467">
        <v>44.86</v>
      </c>
      <c r="BB34" s="348">
        <v>13.35</v>
      </c>
      <c r="BC34" s="348">
        <v>2.4700000000000002</v>
      </c>
      <c r="BD34" s="348">
        <v>19.059999999999999</v>
      </c>
      <c r="BE34" s="375" t="s">
        <v>430</v>
      </c>
      <c r="BF34" s="375">
        <v>20.260000000000002</v>
      </c>
      <c r="BG34" s="374"/>
      <c r="BH34" s="594">
        <v>20.260000000000002</v>
      </c>
      <c r="BI34" s="348" t="s">
        <v>430</v>
      </c>
      <c r="BJ34" s="348" t="s">
        <v>430</v>
      </c>
      <c r="BK34" s="348">
        <v>34.880000000000003</v>
      </c>
      <c r="BL34" s="348" t="s">
        <v>430</v>
      </c>
      <c r="BM34" s="375">
        <v>44.86</v>
      </c>
      <c r="BN34" s="375" t="s">
        <v>430</v>
      </c>
      <c r="BO34" s="375" t="s">
        <v>430</v>
      </c>
      <c r="BP34" s="375" t="s">
        <v>430</v>
      </c>
      <c r="BQ34" s="375" t="s">
        <v>430</v>
      </c>
      <c r="BR34" s="374"/>
      <c r="BS34" s="468" t="s">
        <v>430</v>
      </c>
      <c r="BT34" s="348">
        <v>9.3988491181202303</v>
      </c>
      <c r="BU34" s="374"/>
      <c r="BV34" s="430" t="s">
        <v>436</v>
      </c>
    </row>
    <row r="35" spans="1:74" x14ac:dyDescent="0.25">
      <c r="A35" s="318" t="s">
        <v>93</v>
      </c>
      <c r="B35" s="43"/>
      <c r="C35" s="720"/>
      <c r="D35" s="43"/>
      <c r="E35" s="51"/>
      <c r="F35" s="43"/>
      <c r="G35" s="55"/>
      <c r="H35" s="66"/>
      <c r="I35" s="59"/>
      <c r="J35" s="59"/>
      <c r="K35" s="59"/>
      <c r="L35" s="59"/>
      <c r="M35" s="258"/>
      <c r="N35" s="70">
        <v>-66.802099999999996</v>
      </c>
      <c r="O35" s="59">
        <v>-28.281400000000001</v>
      </c>
      <c r="P35" s="59">
        <v>-14.077999999999999</v>
      </c>
      <c r="Q35" s="59">
        <v>-0.96560000000000001</v>
      </c>
      <c r="R35" s="59">
        <v>5.3042999999999996</v>
      </c>
      <c r="S35" s="59">
        <v>11.3279</v>
      </c>
      <c r="T35" s="59">
        <v>6.3202999999999996</v>
      </c>
      <c r="U35" s="88">
        <v>5.7805999999999997</v>
      </c>
      <c r="V35" s="59">
        <v>6.3098999999999998</v>
      </c>
      <c r="W35" s="59">
        <v>7.5656999999999996</v>
      </c>
      <c r="X35" s="59">
        <v>7.6536</v>
      </c>
      <c r="Y35" s="276">
        <v>6.7557</v>
      </c>
      <c r="Z35" s="59">
        <v>6.4527000000000001</v>
      </c>
      <c r="AA35" s="59">
        <v>3.9272999999999998</v>
      </c>
      <c r="AB35" s="59">
        <v>8.8512000000000004</v>
      </c>
      <c r="AC35" s="59">
        <v>6.2572999999999999</v>
      </c>
      <c r="AD35" s="59">
        <v>6.2762000000000002</v>
      </c>
      <c r="AE35" s="59">
        <v>4.7971000000000004</v>
      </c>
      <c r="AF35" s="59">
        <v>7.1837999999999997</v>
      </c>
      <c r="AG35" s="553"/>
      <c r="AH35" s="51">
        <v>11</v>
      </c>
      <c r="AI35" s="51">
        <v>11</v>
      </c>
      <c r="AJ35" s="51">
        <v>11</v>
      </c>
      <c r="AK35" s="51">
        <v>11</v>
      </c>
      <c r="AL35" s="51">
        <v>11</v>
      </c>
      <c r="AM35" s="51">
        <v>11</v>
      </c>
      <c r="AN35" s="51">
        <v>11</v>
      </c>
      <c r="AO35" s="560">
        <v>11</v>
      </c>
      <c r="AP35" s="51">
        <v>11</v>
      </c>
      <c r="AQ35" s="51">
        <v>11</v>
      </c>
      <c r="AR35" s="51">
        <v>11</v>
      </c>
      <c r="AS35" s="51">
        <v>11</v>
      </c>
      <c r="AT35" s="51">
        <v>11</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-56.494199999999999</v>
      </c>
      <c r="O36" s="60">
        <v>-20.967700000000001</v>
      </c>
      <c r="P36" s="60">
        <v>-8.9558999999999997</v>
      </c>
      <c r="Q36" s="60">
        <v>3.0160999999999998</v>
      </c>
      <c r="R36" s="60">
        <v>7.7089999999999996</v>
      </c>
      <c r="S36" s="60">
        <v>12.7233</v>
      </c>
      <c r="T36" s="60">
        <v>7.1562000000000001</v>
      </c>
      <c r="U36" s="89">
        <v>8.6671999999999993</v>
      </c>
      <c r="V36" s="60">
        <v>8.6972000000000005</v>
      </c>
      <c r="W36" s="60">
        <v>10.8384</v>
      </c>
      <c r="X36" s="60">
        <v>9.9280000000000008</v>
      </c>
      <c r="Y36" s="277">
        <v>12.007</v>
      </c>
      <c r="Z36" s="60">
        <v>8.4072999999999993</v>
      </c>
      <c r="AA36" s="60">
        <v>5.7180999999999997</v>
      </c>
      <c r="AB36" s="60">
        <v>10.0707</v>
      </c>
      <c r="AC36" s="60">
        <v>9.5859000000000005</v>
      </c>
      <c r="AD36" s="60">
        <v>8.8309999999999995</v>
      </c>
      <c r="AE36" s="60">
        <v>8.4946000000000002</v>
      </c>
      <c r="AF36" s="60">
        <v>8.8437000000000001</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-78.315299999999993</v>
      </c>
      <c r="O37" s="60">
        <v>-37.173000000000002</v>
      </c>
      <c r="P37" s="60">
        <v>-21.909500000000001</v>
      </c>
      <c r="Q37" s="60">
        <v>-5.8632999999999997</v>
      </c>
      <c r="R37" s="60">
        <v>3.3650000000000002</v>
      </c>
      <c r="S37" s="60">
        <v>9.7368000000000006</v>
      </c>
      <c r="T37" s="60">
        <v>5.0232000000000001</v>
      </c>
      <c r="U37" s="89">
        <v>4.4112</v>
      </c>
      <c r="V37" s="60">
        <v>4.8913000000000002</v>
      </c>
      <c r="W37" s="60">
        <v>6.1032000000000002</v>
      </c>
      <c r="X37" s="60">
        <v>6.4459</v>
      </c>
      <c r="Y37" s="277">
        <v>5.3155000000000001</v>
      </c>
      <c r="Z37" s="60">
        <v>3.0762999999999998</v>
      </c>
      <c r="AA37" s="60">
        <v>1.4952000000000001</v>
      </c>
      <c r="AB37" s="60">
        <v>7.2257999999999996</v>
      </c>
      <c r="AC37" s="60">
        <v>4.7606000000000002</v>
      </c>
      <c r="AD37" s="60">
        <v>4.9259000000000004</v>
      </c>
      <c r="AE37" s="60">
        <v>1.2591000000000001</v>
      </c>
      <c r="AF37" s="60">
        <v>4.3841000000000001</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-65.040899999999993</v>
      </c>
      <c r="O38" s="61">
        <v>-27.469000000000001</v>
      </c>
      <c r="P38" s="61">
        <v>-14.0642</v>
      </c>
      <c r="Q38" s="61">
        <v>-0.88759999999999994</v>
      </c>
      <c r="R38" s="61">
        <v>5.4981999999999998</v>
      </c>
      <c r="S38" s="61">
        <v>11.5206</v>
      </c>
      <c r="T38" s="61">
        <v>6.6597999999999997</v>
      </c>
      <c r="U38" s="90">
        <v>5.5401999999999996</v>
      </c>
      <c r="V38" s="61">
        <v>6.3837000000000002</v>
      </c>
      <c r="W38" s="61">
        <v>7.2607999999999997</v>
      </c>
      <c r="X38" s="61">
        <v>7.4001000000000001</v>
      </c>
      <c r="Y38" s="279">
        <v>6.3144</v>
      </c>
      <c r="Z38" s="61">
        <v>6.6588000000000003</v>
      </c>
      <c r="AA38" s="61">
        <v>4.0837000000000003</v>
      </c>
      <c r="AB38" s="61">
        <v>9.0275999999999996</v>
      </c>
      <c r="AC38" s="61">
        <v>6.0353000000000003</v>
      </c>
      <c r="AD38" s="61">
        <v>6.3281000000000001</v>
      </c>
      <c r="AE38" s="61">
        <v>5.0467000000000004</v>
      </c>
      <c r="AF38" s="61">
        <v>7.4804000000000004</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253</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7839</v>
      </c>
      <c r="B40" s="373"/>
      <c r="C40" s="719">
        <v>44393</v>
      </c>
      <c r="D40" s="373"/>
      <c r="E40" s="346">
        <v>165</v>
      </c>
      <c r="F40" s="373"/>
      <c r="G40" s="347">
        <v>1359.8339000000001</v>
      </c>
      <c r="H40" s="374"/>
      <c r="I40" s="348">
        <v>4.78</v>
      </c>
      <c r="J40" s="348">
        <v>7.09</v>
      </c>
      <c r="K40" s="348">
        <v>3.52</v>
      </c>
      <c r="L40" s="348">
        <v>3.66</v>
      </c>
      <c r="M40" s="362"/>
      <c r="N40" s="350">
        <v>-68.031599999999997</v>
      </c>
      <c r="O40" s="348">
        <v>-30.447800000000001</v>
      </c>
      <c r="P40" s="348">
        <v>-14.7341</v>
      </c>
      <c r="Q40" s="348">
        <v>-3.0072000000000001</v>
      </c>
      <c r="R40" s="348">
        <v>4.9832000000000001</v>
      </c>
      <c r="S40" s="348">
        <v>11.5783</v>
      </c>
      <c r="T40" s="348">
        <v>6.1017000000000001</v>
      </c>
      <c r="U40" s="354">
        <v>5.1856999999999998</v>
      </c>
      <c r="V40" s="348">
        <v>5.5848000000000004</v>
      </c>
      <c r="W40" s="348">
        <v>6.9210000000000003</v>
      </c>
      <c r="X40" s="348">
        <v>7.4119000000000002</v>
      </c>
      <c r="Y40" s="375">
        <v>6.1468999999999996</v>
      </c>
      <c r="Z40" s="348" t="s">
        <v>430</v>
      </c>
      <c r="AA40" s="348">
        <v>3.9807000000000001</v>
      </c>
      <c r="AB40" s="348">
        <v>9.1013000000000002</v>
      </c>
      <c r="AC40" s="348">
        <v>5.6871999999999998</v>
      </c>
      <c r="AD40" s="348">
        <v>5.6219999999999999</v>
      </c>
      <c r="AE40" s="348">
        <v>4.0335000000000001</v>
      </c>
      <c r="AF40" s="348">
        <v>6.2137000000000002</v>
      </c>
      <c r="AG40" s="569"/>
      <c r="AH40" s="346">
        <v>2</v>
      </c>
      <c r="AI40" s="346">
        <v>2</v>
      </c>
      <c r="AJ40" s="346">
        <v>2</v>
      </c>
      <c r="AK40" s="346">
        <v>2</v>
      </c>
      <c r="AL40" s="346">
        <v>1</v>
      </c>
      <c r="AM40" s="346">
        <v>1</v>
      </c>
      <c r="AN40" s="346">
        <v>1</v>
      </c>
      <c r="AO40" s="572">
        <v>1</v>
      </c>
      <c r="AP40" s="346">
        <v>1</v>
      </c>
      <c r="AQ40" s="346">
        <v>1</v>
      </c>
      <c r="AR40" s="346">
        <v>1</v>
      </c>
      <c r="AS40" s="346">
        <v>1</v>
      </c>
      <c r="AT40" s="346" t="s">
        <v>430</v>
      </c>
      <c r="AU40" s="346">
        <v>1</v>
      </c>
      <c r="AV40" s="346">
        <v>1</v>
      </c>
      <c r="AW40" s="346">
        <v>1</v>
      </c>
      <c r="AX40" s="346">
        <v>1</v>
      </c>
      <c r="AY40" s="346">
        <v>1</v>
      </c>
      <c r="AZ40" s="584"/>
      <c r="BA40" s="467">
        <v>49.09</v>
      </c>
      <c r="BB40" s="348">
        <v>40.25</v>
      </c>
      <c r="BC40" s="348">
        <v>7.42</v>
      </c>
      <c r="BD40" s="348" t="s">
        <v>430</v>
      </c>
      <c r="BE40" s="375" t="s">
        <v>430</v>
      </c>
      <c r="BF40" s="375">
        <v>3.24</v>
      </c>
      <c r="BG40" s="374"/>
      <c r="BH40" s="594">
        <v>3.24</v>
      </c>
      <c r="BI40" s="348">
        <v>11.64</v>
      </c>
      <c r="BJ40" s="348" t="s">
        <v>430</v>
      </c>
      <c r="BK40" s="348">
        <v>36.020000000000003</v>
      </c>
      <c r="BL40" s="348" t="s">
        <v>430</v>
      </c>
      <c r="BM40" s="375">
        <v>49.09</v>
      </c>
      <c r="BN40" s="375" t="s">
        <v>430</v>
      </c>
      <c r="BO40" s="375" t="s">
        <v>430</v>
      </c>
      <c r="BP40" s="375" t="s">
        <v>430</v>
      </c>
      <c r="BQ40" s="375" t="s">
        <v>430</v>
      </c>
      <c r="BR40" s="374"/>
      <c r="BS40" s="468" t="s">
        <v>430</v>
      </c>
      <c r="BT40" s="348">
        <v>6.0600815118180202</v>
      </c>
      <c r="BU40" s="374"/>
      <c r="BV40" s="430" t="s">
        <v>555</v>
      </c>
    </row>
    <row r="41" spans="1:74" s="428" customFormat="1" x14ac:dyDescent="0.25">
      <c r="A41" s="345" t="s">
        <v>7840</v>
      </c>
      <c r="B41" s="373"/>
      <c r="C41" s="719">
        <v>41276</v>
      </c>
      <c r="D41" s="373"/>
      <c r="E41" s="346">
        <v>33.18</v>
      </c>
      <c r="F41" s="373"/>
      <c r="G41" s="347">
        <v>80.828000000000003</v>
      </c>
      <c r="H41" s="374"/>
      <c r="I41" s="348">
        <v>3.76</v>
      </c>
      <c r="J41" s="348">
        <v>7.11</v>
      </c>
      <c r="K41" s="348">
        <v>2.92</v>
      </c>
      <c r="L41" s="348">
        <v>3.03</v>
      </c>
      <c r="M41" s="362"/>
      <c r="N41" s="350">
        <v>-56.539900000000003</v>
      </c>
      <c r="O41" s="348">
        <v>-20.242000000000001</v>
      </c>
      <c r="P41" s="348">
        <v>-13.4031</v>
      </c>
      <c r="Q41" s="348">
        <v>-2.6808999999999998</v>
      </c>
      <c r="R41" s="348">
        <v>2.9382000000000001</v>
      </c>
      <c r="S41" s="348">
        <v>8.9779</v>
      </c>
      <c r="T41" s="348">
        <v>4.4055999999999997</v>
      </c>
      <c r="U41" s="354">
        <v>3.8704999999999998</v>
      </c>
      <c r="V41" s="348">
        <v>4.4570999999999996</v>
      </c>
      <c r="W41" s="348">
        <v>5.7529000000000003</v>
      </c>
      <c r="X41" s="348">
        <v>6.2262000000000004</v>
      </c>
      <c r="Y41" s="375">
        <v>5.0399000000000003</v>
      </c>
      <c r="Z41" s="348">
        <v>5.9210000000000003</v>
      </c>
      <c r="AA41" s="348">
        <v>2.5806</v>
      </c>
      <c r="AB41" s="348">
        <v>6.6996000000000002</v>
      </c>
      <c r="AC41" s="348">
        <v>4.1341999999999999</v>
      </c>
      <c r="AD41" s="348">
        <v>4.4234999999999998</v>
      </c>
      <c r="AE41" s="348">
        <v>3.0283000000000002</v>
      </c>
      <c r="AF41" s="348">
        <v>6.7088000000000001</v>
      </c>
      <c r="AG41" s="569"/>
      <c r="AH41" s="346">
        <v>1</v>
      </c>
      <c r="AI41" s="346">
        <v>1</v>
      </c>
      <c r="AJ41" s="346">
        <v>1</v>
      </c>
      <c r="AK41" s="346">
        <v>1</v>
      </c>
      <c r="AL41" s="346">
        <v>2</v>
      </c>
      <c r="AM41" s="346">
        <v>2</v>
      </c>
      <c r="AN41" s="346">
        <v>2</v>
      </c>
      <c r="AO41" s="572">
        <v>2</v>
      </c>
      <c r="AP41" s="346">
        <v>2</v>
      </c>
      <c r="AQ41" s="346">
        <v>2</v>
      </c>
      <c r="AR41" s="346">
        <v>2</v>
      </c>
      <c r="AS41" s="346">
        <v>2</v>
      </c>
      <c r="AT41" s="346">
        <v>1</v>
      </c>
      <c r="AU41" s="346">
        <v>2</v>
      </c>
      <c r="AV41" s="346">
        <v>2</v>
      </c>
      <c r="AW41" s="346">
        <v>2</v>
      </c>
      <c r="AX41" s="346">
        <v>2</v>
      </c>
      <c r="AY41" s="346">
        <v>2</v>
      </c>
      <c r="AZ41" s="584"/>
      <c r="BA41" s="467">
        <v>42.69</v>
      </c>
      <c r="BB41" s="348">
        <v>29.94</v>
      </c>
      <c r="BC41" s="348">
        <v>13.41</v>
      </c>
      <c r="BD41" s="348">
        <v>2.99</v>
      </c>
      <c r="BE41" s="375" t="s">
        <v>430</v>
      </c>
      <c r="BF41" s="375">
        <v>10.97</v>
      </c>
      <c r="BG41" s="374"/>
      <c r="BH41" s="594">
        <v>10.97</v>
      </c>
      <c r="BI41" s="348" t="s">
        <v>430</v>
      </c>
      <c r="BJ41" s="348" t="s">
        <v>430</v>
      </c>
      <c r="BK41" s="348">
        <v>46.34</v>
      </c>
      <c r="BL41" s="348" t="s">
        <v>430</v>
      </c>
      <c r="BM41" s="375">
        <v>42.69</v>
      </c>
      <c r="BN41" s="375" t="s">
        <v>430</v>
      </c>
      <c r="BO41" s="375" t="s">
        <v>430</v>
      </c>
      <c r="BP41" s="375" t="s">
        <v>430</v>
      </c>
      <c r="BQ41" s="375" t="s">
        <v>430</v>
      </c>
      <c r="BR41" s="374"/>
      <c r="BS41" s="468">
        <v>5.9521026199999998</v>
      </c>
      <c r="BT41" s="348">
        <v>13.388449059999999</v>
      </c>
      <c r="BU41" s="374"/>
      <c r="BV41" s="430" t="s">
        <v>555</v>
      </c>
    </row>
    <row r="42" spans="1:74" x14ac:dyDescent="0.25">
      <c r="A42" s="318" t="s">
        <v>93</v>
      </c>
      <c r="B42" s="43"/>
      <c r="C42" s="720"/>
      <c r="D42" s="43"/>
      <c r="E42" s="51"/>
      <c r="F42" s="43"/>
      <c r="G42" s="55"/>
      <c r="H42" s="66"/>
      <c r="I42" s="59"/>
      <c r="J42" s="59"/>
      <c r="K42" s="59"/>
      <c r="L42" s="59"/>
      <c r="M42" s="258"/>
      <c r="N42" s="70">
        <v>-62.285800000000002</v>
      </c>
      <c r="O42" s="59">
        <v>-25.344899999999999</v>
      </c>
      <c r="P42" s="59">
        <v>-14.0686</v>
      </c>
      <c r="Q42" s="59">
        <v>-2.8441000000000001</v>
      </c>
      <c r="R42" s="59">
        <v>3.9607000000000001</v>
      </c>
      <c r="S42" s="59">
        <v>10.2781</v>
      </c>
      <c r="T42" s="59">
        <v>5.2537000000000003</v>
      </c>
      <c r="U42" s="88">
        <v>4.5281000000000002</v>
      </c>
      <c r="V42" s="59">
        <v>5.0209999999999999</v>
      </c>
      <c r="W42" s="59">
        <v>6.3369999999999997</v>
      </c>
      <c r="X42" s="59">
        <v>6.8190999999999997</v>
      </c>
      <c r="Y42" s="276">
        <v>5.5933999999999999</v>
      </c>
      <c r="Z42" s="59">
        <v>5.9210000000000003</v>
      </c>
      <c r="AA42" s="59">
        <v>3.2806000000000002</v>
      </c>
      <c r="AB42" s="59">
        <v>7.9005000000000001</v>
      </c>
      <c r="AC42" s="59">
        <v>4.9107000000000003</v>
      </c>
      <c r="AD42" s="59">
        <v>5.0227000000000004</v>
      </c>
      <c r="AE42" s="59">
        <v>3.5308999999999999</v>
      </c>
      <c r="AF42" s="59">
        <v>6.4612999999999996</v>
      </c>
      <c r="AG42" s="553"/>
      <c r="AH42" s="51">
        <v>2</v>
      </c>
      <c r="AI42" s="51">
        <v>2</v>
      </c>
      <c r="AJ42" s="51">
        <v>2</v>
      </c>
      <c r="AK42" s="51">
        <v>2</v>
      </c>
      <c r="AL42" s="51">
        <v>2</v>
      </c>
      <c r="AM42" s="51">
        <v>2</v>
      </c>
      <c r="AN42" s="51">
        <v>2</v>
      </c>
      <c r="AO42" s="560">
        <v>2</v>
      </c>
      <c r="AP42" s="51">
        <v>2</v>
      </c>
      <c r="AQ42" s="51">
        <v>2</v>
      </c>
      <c r="AR42" s="51">
        <v>2</v>
      </c>
      <c r="AS42" s="51">
        <v>2</v>
      </c>
      <c r="AT42" s="51">
        <v>1</v>
      </c>
      <c r="AU42" s="51">
        <v>2</v>
      </c>
      <c r="AV42" s="51">
        <v>2</v>
      </c>
      <c r="AW42" s="51">
        <v>2</v>
      </c>
      <c r="AX42" s="51">
        <v>2</v>
      </c>
      <c r="AY42" s="51">
        <v>2</v>
      </c>
      <c r="AZ42" s="579"/>
      <c r="BA42" s="577"/>
      <c r="BB42" s="59"/>
      <c r="BC42" s="59"/>
      <c r="BD42" s="59"/>
      <c r="BE42" s="276"/>
      <c r="BF42" s="276"/>
      <c r="BG42" s="66"/>
      <c r="BH42" s="586"/>
      <c r="BI42" s="59"/>
      <c r="BJ42" s="59"/>
      <c r="BK42" s="59"/>
      <c r="BL42" s="59"/>
      <c r="BM42" s="276"/>
      <c r="BN42" s="587"/>
      <c r="BO42" s="587"/>
      <c r="BP42" s="587"/>
      <c r="BQ42" s="587"/>
      <c r="BR42" s="602"/>
      <c r="BS42" s="267"/>
      <c r="BT42" s="59"/>
      <c r="BU42" s="66"/>
      <c r="BV42" s="34"/>
    </row>
    <row r="43" spans="1:74" x14ac:dyDescent="0.25">
      <c r="A43" s="320" t="s">
        <v>94</v>
      </c>
      <c r="B43" s="44"/>
      <c r="C43" s="721"/>
      <c r="D43" s="44"/>
      <c r="E43" s="52"/>
      <c r="F43" s="44"/>
      <c r="G43" s="56"/>
      <c r="H43" s="67"/>
      <c r="I43" s="60"/>
      <c r="J43" s="60"/>
      <c r="K43" s="60"/>
      <c r="L43" s="60"/>
      <c r="M43" s="259"/>
      <c r="N43" s="71">
        <v>-56.539900000000003</v>
      </c>
      <c r="O43" s="60">
        <v>-20.242000000000001</v>
      </c>
      <c r="P43" s="60">
        <v>-13.4031</v>
      </c>
      <c r="Q43" s="60">
        <v>-2.6808999999999998</v>
      </c>
      <c r="R43" s="60">
        <v>4.9832000000000001</v>
      </c>
      <c r="S43" s="60">
        <v>11.5783</v>
      </c>
      <c r="T43" s="60">
        <v>6.1017000000000001</v>
      </c>
      <c r="U43" s="89">
        <v>5.1856999999999998</v>
      </c>
      <c r="V43" s="60">
        <v>5.5848000000000004</v>
      </c>
      <c r="W43" s="60">
        <v>6.9210000000000003</v>
      </c>
      <c r="X43" s="60">
        <v>7.4119000000000002</v>
      </c>
      <c r="Y43" s="277">
        <v>6.1468999999999996</v>
      </c>
      <c r="Z43" s="60">
        <v>5.9210000000000003</v>
      </c>
      <c r="AA43" s="60">
        <v>3.9807000000000001</v>
      </c>
      <c r="AB43" s="60">
        <v>9.1013000000000002</v>
      </c>
      <c r="AC43" s="60">
        <v>5.6871999999999998</v>
      </c>
      <c r="AD43" s="60">
        <v>5.6219999999999999</v>
      </c>
      <c r="AE43" s="60">
        <v>4.0335000000000001</v>
      </c>
      <c r="AF43" s="60">
        <v>6.7088000000000001</v>
      </c>
      <c r="AG43" s="554"/>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0" t="s">
        <v>95</v>
      </c>
      <c r="B44" s="44"/>
      <c r="C44" s="721"/>
      <c r="D44" s="44"/>
      <c r="E44" s="52"/>
      <c r="F44" s="44"/>
      <c r="G44" s="56"/>
      <c r="H44" s="67"/>
      <c r="I44" s="60"/>
      <c r="J44" s="60"/>
      <c r="K44" s="60"/>
      <c r="L44" s="60"/>
      <c r="M44" s="259"/>
      <c r="N44" s="71">
        <v>-68.031599999999997</v>
      </c>
      <c r="O44" s="60">
        <v>-30.447800000000001</v>
      </c>
      <c r="P44" s="60">
        <v>-14.7341</v>
      </c>
      <c r="Q44" s="60">
        <v>-3.0072000000000001</v>
      </c>
      <c r="R44" s="60">
        <v>2.9382000000000001</v>
      </c>
      <c r="S44" s="60">
        <v>8.9779</v>
      </c>
      <c r="T44" s="60">
        <v>4.4055999999999997</v>
      </c>
      <c r="U44" s="89">
        <v>3.8704999999999998</v>
      </c>
      <c r="V44" s="60">
        <v>4.4570999999999996</v>
      </c>
      <c r="W44" s="60">
        <v>5.7529000000000003</v>
      </c>
      <c r="X44" s="60">
        <v>6.2262000000000004</v>
      </c>
      <c r="Y44" s="277">
        <v>5.0399000000000003</v>
      </c>
      <c r="Z44" s="60">
        <v>5.9210000000000003</v>
      </c>
      <c r="AA44" s="60">
        <v>2.5806</v>
      </c>
      <c r="AB44" s="60">
        <v>6.6996000000000002</v>
      </c>
      <c r="AC44" s="60">
        <v>4.1341999999999999</v>
      </c>
      <c r="AD44" s="60">
        <v>4.4234999999999998</v>
      </c>
      <c r="AE44" s="60">
        <v>3.0283000000000002</v>
      </c>
      <c r="AF44" s="60">
        <v>6.2137000000000002</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1" t="s">
        <v>96</v>
      </c>
      <c r="B45" s="45"/>
      <c r="C45" s="722"/>
      <c r="D45" s="45"/>
      <c r="E45" s="53"/>
      <c r="F45" s="45"/>
      <c r="G45" s="57"/>
      <c r="H45" s="68"/>
      <c r="I45" s="61"/>
      <c r="J45" s="61"/>
      <c r="K45" s="61"/>
      <c r="L45" s="61"/>
      <c r="M45" s="262"/>
      <c r="N45" s="72">
        <v>-62.285800000000002</v>
      </c>
      <c r="O45" s="61">
        <v>-25.344899999999999</v>
      </c>
      <c r="P45" s="61">
        <v>-14.0686</v>
      </c>
      <c r="Q45" s="61">
        <v>-2.8440500000000002</v>
      </c>
      <c r="R45" s="61">
        <v>3.9607000000000001</v>
      </c>
      <c r="S45" s="61">
        <v>10.2781</v>
      </c>
      <c r="T45" s="61">
        <v>5.2536500000000004</v>
      </c>
      <c r="U45" s="90">
        <v>4.5281000000000002</v>
      </c>
      <c r="V45" s="61">
        <v>5.02095</v>
      </c>
      <c r="W45" s="61">
        <v>6.3369499999999999</v>
      </c>
      <c r="X45" s="61">
        <v>6.8190499999999998</v>
      </c>
      <c r="Y45" s="279">
        <v>5.5933999999999999</v>
      </c>
      <c r="Z45" s="61">
        <v>5.9210000000000003</v>
      </c>
      <c r="AA45" s="61">
        <v>3.2806000000000002</v>
      </c>
      <c r="AB45" s="61">
        <v>7.9005000000000001</v>
      </c>
      <c r="AC45" s="61">
        <v>4.9107000000000003</v>
      </c>
      <c r="AD45" s="61">
        <v>5.0227000000000004</v>
      </c>
      <c r="AE45" s="61">
        <v>3.5308999999999999</v>
      </c>
      <c r="AF45" s="61">
        <v>6.4612499999999997</v>
      </c>
      <c r="AG45" s="556"/>
      <c r="AH45" s="53"/>
      <c r="AI45" s="53"/>
      <c r="AJ45" s="53"/>
      <c r="AK45" s="53"/>
      <c r="AL45" s="53"/>
      <c r="AM45" s="53"/>
      <c r="AN45" s="53"/>
      <c r="AO45" s="563"/>
      <c r="AP45" s="53"/>
      <c r="AQ45" s="53"/>
      <c r="AR45" s="53"/>
      <c r="AS45" s="53"/>
      <c r="AT45" s="53"/>
      <c r="AU45" s="53"/>
      <c r="AV45" s="53"/>
      <c r="AW45" s="53"/>
      <c r="AX45" s="53"/>
      <c r="AY45" s="53"/>
      <c r="AZ45" s="581"/>
      <c r="BA45" s="578"/>
      <c r="BB45" s="61"/>
      <c r="BC45" s="61"/>
      <c r="BD45" s="61"/>
      <c r="BE45" s="279"/>
      <c r="BF45" s="279"/>
      <c r="BG45" s="68"/>
      <c r="BH45" s="590"/>
      <c r="BI45" s="61"/>
      <c r="BJ45" s="61"/>
      <c r="BK45" s="61"/>
      <c r="BL45" s="61"/>
      <c r="BM45" s="279"/>
      <c r="BN45" s="591"/>
      <c r="BO45" s="591"/>
      <c r="BP45" s="591"/>
      <c r="BQ45" s="591"/>
      <c r="BR45" s="603"/>
      <c r="BS45" s="270"/>
      <c r="BT45" s="61"/>
      <c r="BU45" s="68"/>
      <c r="BV45" s="272"/>
    </row>
    <row r="46" spans="1:74" ht="14.5" x14ac:dyDescent="0.25">
      <c r="A46" s="323" t="s">
        <v>254</v>
      </c>
      <c r="B46" s="46"/>
      <c r="C46" s="723"/>
      <c r="D46" s="46"/>
      <c r="E46" s="54"/>
      <c r="F46" s="46"/>
      <c r="G46" s="58"/>
      <c r="H46" s="69"/>
      <c r="I46" s="62"/>
      <c r="J46" s="62"/>
      <c r="K46" s="62"/>
      <c r="L46" s="62"/>
      <c r="M46" s="263"/>
      <c r="N46" s="73"/>
      <c r="O46" s="62"/>
      <c r="P46" s="62"/>
      <c r="Q46" s="62"/>
      <c r="R46" s="62"/>
      <c r="S46" s="62"/>
      <c r="T46" s="62"/>
      <c r="U46" s="91"/>
      <c r="V46" s="62"/>
      <c r="W46" s="62"/>
      <c r="X46" s="62"/>
      <c r="Y46" s="245"/>
      <c r="Z46" s="62"/>
      <c r="AA46" s="62"/>
      <c r="AB46" s="62"/>
      <c r="AC46" s="62"/>
      <c r="AD46" s="62"/>
      <c r="AE46" s="62"/>
      <c r="AF46" s="62"/>
      <c r="AG46" s="557"/>
      <c r="AH46" s="54"/>
      <c r="AI46" s="54"/>
      <c r="AJ46" s="54"/>
      <c r="AK46" s="54"/>
      <c r="AL46" s="54"/>
      <c r="AM46" s="54"/>
      <c r="AN46" s="54"/>
      <c r="AO46" s="564"/>
      <c r="AP46" s="54"/>
      <c r="AQ46" s="54"/>
      <c r="AR46" s="54"/>
      <c r="AS46" s="54"/>
      <c r="AT46" s="54"/>
      <c r="AU46" s="54"/>
      <c r="AV46" s="54"/>
      <c r="AW46" s="54"/>
      <c r="AX46" s="54"/>
      <c r="AY46" s="54"/>
      <c r="AZ46" s="582"/>
      <c r="BA46" s="280"/>
      <c r="BB46" s="62"/>
      <c r="BC46" s="62"/>
      <c r="BD46" s="62"/>
      <c r="BE46" s="245"/>
      <c r="BF46" s="245"/>
      <c r="BG46" s="69"/>
      <c r="BH46" s="585"/>
      <c r="BI46" s="62"/>
      <c r="BJ46" s="62"/>
      <c r="BK46" s="62"/>
      <c r="BL46" s="62"/>
      <c r="BM46" s="245"/>
      <c r="BN46" s="592"/>
      <c r="BO46" s="592"/>
      <c r="BP46" s="592"/>
      <c r="BQ46" s="592"/>
      <c r="BR46" s="545"/>
      <c r="BS46" s="271"/>
      <c r="BT46" s="62"/>
      <c r="BU46" s="69"/>
      <c r="BV46" s="41"/>
    </row>
    <row r="47" spans="1:74" s="428" customFormat="1" x14ac:dyDescent="0.25">
      <c r="A47" s="345" t="s">
        <v>7841</v>
      </c>
      <c r="B47" s="373"/>
      <c r="C47" s="719">
        <v>44393</v>
      </c>
      <c r="D47" s="373"/>
      <c r="E47" s="346">
        <v>165</v>
      </c>
      <c r="F47" s="373"/>
      <c r="G47" s="347">
        <v>1303.0183</v>
      </c>
      <c r="H47" s="374"/>
      <c r="I47" s="348">
        <v>4.78</v>
      </c>
      <c r="J47" s="348">
        <v>7.09</v>
      </c>
      <c r="K47" s="348">
        <v>3.52</v>
      </c>
      <c r="L47" s="348">
        <v>3.66</v>
      </c>
      <c r="M47" s="362"/>
      <c r="N47" s="350">
        <v>-68.849199999999996</v>
      </c>
      <c r="O47" s="348">
        <v>-31.265699999999999</v>
      </c>
      <c r="P47" s="348">
        <v>-15.552099999999999</v>
      </c>
      <c r="Q47" s="348">
        <v>-3.8264</v>
      </c>
      <c r="R47" s="348">
        <v>4.1595000000000004</v>
      </c>
      <c r="S47" s="348">
        <v>10.7346</v>
      </c>
      <c r="T47" s="348">
        <v>5.2423000000000002</v>
      </c>
      <c r="U47" s="354">
        <v>4.3072999999999997</v>
      </c>
      <c r="V47" s="348">
        <v>4.6999000000000004</v>
      </c>
      <c r="W47" s="348">
        <v>6.0982000000000003</v>
      </c>
      <c r="X47" s="348">
        <v>6.601</v>
      </c>
      <c r="Y47" s="375">
        <v>5.2648999999999999</v>
      </c>
      <c r="Z47" s="348" t="s">
        <v>430</v>
      </c>
      <c r="AA47" s="348">
        <v>3.1560000000000001</v>
      </c>
      <c r="AB47" s="348">
        <v>8.2527000000000008</v>
      </c>
      <c r="AC47" s="348">
        <v>4.8110999999999997</v>
      </c>
      <c r="AD47" s="348">
        <v>4.7359</v>
      </c>
      <c r="AE47" s="348">
        <v>3.2115</v>
      </c>
      <c r="AF47" s="348">
        <v>5.3284000000000002</v>
      </c>
      <c r="AG47" s="569"/>
      <c r="AH47" s="346">
        <v>2</v>
      </c>
      <c r="AI47" s="346">
        <v>2</v>
      </c>
      <c r="AJ47" s="346">
        <v>2</v>
      </c>
      <c r="AK47" s="346">
        <v>2</v>
      </c>
      <c r="AL47" s="346">
        <v>1</v>
      </c>
      <c r="AM47" s="346">
        <v>1</v>
      </c>
      <c r="AN47" s="346">
        <v>1</v>
      </c>
      <c r="AO47" s="572">
        <v>1</v>
      </c>
      <c r="AP47" s="346">
        <v>1</v>
      </c>
      <c r="AQ47" s="346">
        <v>1</v>
      </c>
      <c r="AR47" s="346">
        <v>1</v>
      </c>
      <c r="AS47" s="346">
        <v>1</v>
      </c>
      <c r="AT47" s="346" t="s">
        <v>430</v>
      </c>
      <c r="AU47" s="346">
        <v>1</v>
      </c>
      <c r="AV47" s="346">
        <v>1</v>
      </c>
      <c r="AW47" s="346">
        <v>1</v>
      </c>
      <c r="AX47" s="346">
        <v>1</v>
      </c>
      <c r="AY47" s="346">
        <v>1</v>
      </c>
      <c r="AZ47" s="584"/>
      <c r="BA47" s="467">
        <v>49.09</v>
      </c>
      <c r="BB47" s="348">
        <v>40.25</v>
      </c>
      <c r="BC47" s="348">
        <v>7.42</v>
      </c>
      <c r="BD47" s="348" t="s">
        <v>430</v>
      </c>
      <c r="BE47" s="375" t="s">
        <v>430</v>
      </c>
      <c r="BF47" s="375">
        <v>3.24</v>
      </c>
      <c r="BG47" s="374"/>
      <c r="BH47" s="594">
        <v>3.24</v>
      </c>
      <c r="BI47" s="348">
        <v>11.64</v>
      </c>
      <c r="BJ47" s="348" t="s">
        <v>430</v>
      </c>
      <c r="BK47" s="348">
        <v>36.020000000000003</v>
      </c>
      <c r="BL47" s="348" t="s">
        <v>430</v>
      </c>
      <c r="BM47" s="375">
        <v>49.09</v>
      </c>
      <c r="BN47" s="375" t="s">
        <v>430</v>
      </c>
      <c r="BO47" s="375" t="s">
        <v>430</v>
      </c>
      <c r="BP47" s="375" t="s">
        <v>430</v>
      </c>
      <c r="BQ47" s="375" t="s">
        <v>430</v>
      </c>
      <c r="BR47" s="374"/>
      <c r="BS47" s="468" t="s">
        <v>430</v>
      </c>
      <c r="BT47" s="348">
        <v>6.0600815118180202</v>
      </c>
      <c r="BU47" s="374"/>
      <c r="BV47" s="430" t="s">
        <v>555</v>
      </c>
    </row>
    <row r="48" spans="1:74" s="428" customFormat="1" x14ac:dyDescent="0.25">
      <c r="A48" s="345" t="s">
        <v>7842</v>
      </c>
      <c r="B48" s="373"/>
      <c r="C48" s="719">
        <v>35782</v>
      </c>
      <c r="D48" s="373"/>
      <c r="E48" s="346">
        <v>33.18</v>
      </c>
      <c r="F48" s="373"/>
      <c r="G48" s="347">
        <v>71.730199999999996</v>
      </c>
      <c r="H48" s="374"/>
      <c r="I48" s="348">
        <v>3.76</v>
      </c>
      <c r="J48" s="348">
        <v>7.11</v>
      </c>
      <c r="K48" s="348">
        <v>2.92</v>
      </c>
      <c r="L48" s="348">
        <v>3.03</v>
      </c>
      <c r="M48" s="362"/>
      <c r="N48" s="350">
        <v>-57.257599999999996</v>
      </c>
      <c r="O48" s="348">
        <v>-20.962399999999999</v>
      </c>
      <c r="P48" s="348">
        <v>-14.1295</v>
      </c>
      <c r="Q48" s="348">
        <v>-3.4085000000000001</v>
      </c>
      <c r="R48" s="348">
        <v>2.2086000000000001</v>
      </c>
      <c r="S48" s="348">
        <v>8.2562999999999995</v>
      </c>
      <c r="T48" s="348">
        <v>3.5884</v>
      </c>
      <c r="U48" s="354">
        <v>3.0179999999999998</v>
      </c>
      <c r="V48" s="348">
        <v>3.6164000000000001</v>
      </c>
      <c r="W48" s="348">
        <v>4.8840000000000003</v>
      </c>
      <c r="X48" s="348">
        <v>5.3227000000000002</v>
      </c>
      <c r="Y48" s="375">
        <v>4.1135000000000002</v>
      </c>
      <c r="Z48" s="348">
        <v>4.9713000000000003</v>
      </c>
      <c r="AA48" s="348">
        <v>1.8626</v>
      </c>
      <c r="AB48" s="348">
        <v>5.9261999999999997</v>
      </c>
      <c r="AC48" s="348">
        <v>3.2761</v>
      </c>
      <c r="AD48" s="348">
        <v>3.5777000000000001</v>
      </c>
      <c r="AE48" s="348">
        <v>2.2978000000000001</v>
      </c>
      <c r="AF48" s="348">
        <v>7.0865</v>
      </c>
      <c r="AG48" s="569"/>
      <c r="AH48" s="346">
        <v>1</v>
      </c>
      <c r="AI48" s="346">
        <v>1</v>
      </c>
      <c r="AJ48" s="346">
        <v>1</v>
      </c>
      <c r="AK48" s="346">
        <v>1</v>
      </c>
      <c r="AL48" s="346">
        <v>2</v>
      </c>
      <c r="AM48" s="346">
        <v>2</v>
      </c>
      <c r="AN48" s="346">
        <v>2</v>
      </c>
      <c r="AO48" s="572">
        <v>2</v>
      </c>
      <c r="AP48" s="346">
        <v>2</v>
      </c>
      <c r="AQ48" s="346">
        <v>2</v>
      </c>
      <c r="AR48" s="346">
        <v>2</v>
      </c>
      <c r="AS48" s="346">
        <v>2</v>
      </c>
      <c r="AT48" s="346">
        <v>1</v>
      </c>
      <c r="AU48" s="346">
        <v>2</v>
      </c>
      <c r="AV48" s="346">
        <v>2</v>
      </c>
      <c r="AW48" s="346">
        <v>2</v>
      </c>
      <c r="AX48" s="346">
        <v>2</v>
      </c>
      <c r="AY48" s="346">
        <v>2</v>
      </c>
      <c r="AZ48" s="584"/>
      <c r="BA48" s="467">
        <v>42.69</v>
      </c>
      <c r="BB48" s="348">
        <v>29.94</v>
      </c>
      <c r="BC48" s="348">
        <v>13.41</v>
      </c>
      <c r="BD48" s="348">
        <v>2.99</v>
      </c>
      <c r="BE48" s="375" t="s">
        <v>430</v>
      </c>
      <c r="BF48" s="375">
        <v>10.97</v>
      </c>
      <c r="BG48" s="374"/>
      <c r="BH48" s="594">
        <v>10.97</v>
      </c>
      <c r="BI48" s="348" t="s">
        <v>430</v>
      </c>
      <c r="BJ48" s="348" t="s">
        <v>430</v>
      </c>
      <c r="BK48" s="348">
        <v>46.34</v>
      </c>
      <c r="BL48" s="348" t="s">
        <v>430</v>
      </c>
      <c r="BM48" s="375">
        <v>42.69</v>
      </c>
      <c r="BN48" s="375" t="s">
        <v>430</v>
      </c>
      <c r="BO48" s="375" t="s">
        <v>430</v>
      </c>
      <c r="BP48" s="375" t="s">
        <v>430</v>
      </c>
      <c r="BQ48" s="375" t="s">
        <v>430</v>
      </c>
      <c r="BR48" s="374"/>
      <c r="BS48" s="468">
        <v>5.9521026199999998</v>
      </c>
      <c r="BT48" s="348">
        <v>13.388449059999999</v>
      </c>
      <c r="BU48" s="374"/>
      <c r="BV48" s="430" t="s">
        <v>555</v>
      </c>
    </row>
    <row r="49" spans="1:74" x14ac:dyDescent="0.25">
      <c r="A49" s="318" t="s">
        <v>93</v>
      </c>
      <c r="B49" s="43"/>
      <c r="C49" s="720"/>
      <c r="D49" s="43"/>
      <c r="E49" s="51"/>
      <c r="F49" s="43"/>
      <c r="G49" s="55"/>
      <c r="H49" s="66"/>
      <c r="I49" s="59"/>
      <c r="J49" s="59"/>
      <c r="K49" s="59"/>
      <c r="L49" s="59"/>
      <c r="M49" s="258"/>
      <c r="N49" s="70">
        <v>-63.053400000000003</v>
      </c>
      <c r="O49" s="59">
        <v>-26.114100000000001</v>
      </c>
      <c r="P49" s="59">
        <v>-14.8408</v>
      </c>
      <c r="Q49" s="59">
        <v>-3.6175000000000002</v>
      </c>
      <c r="R49" s="59">
        <v>3.1840999999999999</v>
      </c>
      <c r="S49" s="59">
        <v>9.4954999999999998</v>
      </c>
      <c r="T49" s="59">
        <v>4.4154</v>
      </c>
      <c r="U49" s="88">
        <v>3.6627000000000001</v>
      </c>
      <c r="V49" s="59">
        <v>4.1581999999999999</v>
      </c>
      <c r="W49" s="59">
        <v>5.4911000000000003</v>
      </c>
      <c r="X49" s="59">
        <v>5.9619</v>
      </c>
      <c r="Y49" s="276">
        <v>4.6891999999999996</v>
      </c>
      <c r="Z49" s="59">
        <v>4.9713000000000003</v>
      </c>
      <c r="AA49" s="59">
        <v>2.5093000000000001</v>
      </c>
      <c r="AB49" s="59">
        <v>7.0894000000000004</v>
      </c>
      <c r="AC49" s="59">
        <v>4.0435999999999996</v>
      </c>
      <c r="AD49" s="59">
        <v>4.1567999999999996</v>
      </c>
      <c r="AE49" s="59">
        <v>2.7545999999999999</v>
      </c>
      <c r="AF49" s="59">
        <v>6.2074999999999996</v>
      </c>
      <c r="AG49" s="553"/>
      <c r="AH49" s="51">
        <v>2</v>
      </c>
      <c r="AI49" s="51">
        <v>2</v>
      </c>
      <c r="AJ49" s="51">
        <v>2</v>
      </c>
      <c r="AK49" s="51">
        <v>2</v>
      </c>
      <c r="AL49" s="51">
        <v>2</v>
      </c>
      <c r="AM49" s="51">
        <v>2</v>
      </c>
      <c r="AN49" s="51">
        <v>2</v>
      </c>
      <c r="AO49" s="560">
        <v>2</v>
      </c>
      <c r="AP49" s="51">
        <v>2</v>
      </c>
      <c r="AQ49" s="51">
        <v>2</v>
      </c>
      <c r="AR49" s="51">
        <v>2</v>
      </c>
      <c r="AS49" s="51">
        <v>2</v>
      </c>
      <c r="AT49" s="51">
        <v>1</v>
      </c>
      <c r="AU49" s="51">
        <v>2</v>
      </c>
      <c r="AV49" s="51">
        <v>2</v>
      </c>
      <c r="AW49" s="51">
        <v>2</v>
      </c>
      <c r="AX49" s="51">
        <v>2</v>
      </c>
      <c r="AY49" s="51">
        <v>2</v>
      </c>
      <c r="AZ49" s="579"/>
      <c r="BA49" s="577"/>
      <c r="BB49" s="59"/>
      <c r="BC49" s="59"/>
      <c r="BD49" s="59"/>
      <c r="BE49" s="276"/>
      <c r="BF49" s="276"/>
      <c r="BG49" s="66"/>
      <c r="BH49" s="586"/>
      <c r="BI49" s="59"/>
      <c r="BJ49" s="59"/>
      <c r="BK49" s="59"/>
      <c r="BL49" s="59"/>
      <c r="BM49" s="276"/>
      <c r="BN49" s="587"/>
      <c r="BO49" s="587"/>
      <c r="BP49" s="587"/>
      <c r="BQ49" s="587"/>
      <c r="BR49" s="602"/>
      <c r="BS49" s="267"/>
      <c r="BT49" s="59"/>
      <c r="BU49" s="66"/>
      <c r="BV49" s="34"/>
    </row>
    <row r="50" spans="1:74" x14ac:dyDescent="0.25">
      <c r="A50" s="320" t="s">
        <v>94</v>
      </c>
      <c r="B50" s="44"/>
      <c r="C50" s="721"/>
      <c r="D50" s="44"/>
      <c r="E50" s="52"/>
      <c r="F50" s="44"/>
      <c r="G50" s="56"/>
      <c r="H50" s="67"/>
      <c r="I50" s="60"/>
      <c r="J50" s="60"/>
      <c r="K50" s="60"/>
      <c r="L50" s="60"/>
      <c r="M50" s="259"/>
      <c r="N50" s="71">
        <v>-57.257599999999996</v>
      </c>
      <c r="O50" s="60">
        <v>-20.962399999999999</v>
      </c>
      <c r="P50" s="60">
        <v>-14.1295</v>
      </c>
      <c r="Q50" s="60">
        <v>-3.4085000000000001</v>
      </c>
      <c r="R50" s="60">
        <v>4.1595000000000004</v>
      </c>
      <c r="S50" s="60">
        <v>10.7346</v>
      </c>
      <c r="T50" s="60">
        <v>5.2423000000000002</v>
      </c>
      <c r="U50" s="89">
        <v>4.3072999999999997</v>
      </c>
      <c r="V50" s="60">
        <v>4.6999000000000004</v>
      </c>
      <c r="W50" s="60">
        <v>6.0982000000000003</v>
      </c>
      <c r="X50" s="60">
        <v>6.601</v>
      </c>
      <c r="Y50" s="277">
        <v>5.2648999999999999</v>
      </c>
      <c r="Z50" s="60">
        <v>4.9713000000000003</v>
      </c>
      <c r="AA50" s="60">
        <v>3.1560000000000001</v>
      </c>
      <c r="AB50" s="60">
        <v>8.2527000000000008</v>
      </c>
      <c r="AC50" s="60">
        <v>4.8110999999999997</v>
      </c>
      <c r="AD50" s="60">
        <v>4.7359</v>
      </c>
      <c r="AE50" s="60">
        <v>3.2115</v>
      </c>
      <c r="AF50" s="60">
        <v>7.0865</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596"/>
      <c r="BS50" s="268"/>
      <c r="BT50" s="60"/>
      <c r="BU50" s="67"/>
      <c r="BV50" s="26"/>
    </row>
    <row r="51" spans="1:74" x14ac:dyDescent="0.25">
      <c r="A51" s="320" t="s">
        <v>95</v>
      </c>
      <c r="B51" s="44"/>
      <c r="C51" s="721"/>
      <c r="D51" s="44"/>
      <c r="E51" s="52"/>
      <c r="F51" s="44"/>
      <c r="G51" s="56"/>
      <c r="H51" s="67"/>
      <c r="I51" s="60"/>
      <c r="J51" s="60"/>
      <c r="K51" s="60"/>
      <c r="L51" s="60"/>
      <c r="M51" s="259"/>
      <c r="N51" s="71">
        <v>-68.849199999999996</v>
      </c>
      <c r="O51" s="60">
        <v>-31.265699999999999</v>
      </c>
      <c r="P51" s="60">
        <v>-15.552099999999999</v>
      </c>
      <c r="Q51" s="60">
        <v>-3.8264</v>
      </c>
      <c r="R51" s="60">
        <v>2.2086000000000001</v>
      </c>
      <c r="S51" s="60">
        <v>8.2562999999999995</v>
      </c>
      <c r="T51" s="60">
        <v>3.5884</v>
      </c>
      <c r="U51" s="89">
        <v>3.0179999999999998</v>
      </c>
      <c r="V51" s="60">
        <v>3.6164000000000001</v>
      </c>
      <c r="W51" s="60">
        <v>4.8840000000000003</v>
      </c>
      <c r="X51" s="60">
        <v>5.3227000000000002</v>
      </c>
      <c r="Y51" s="277">
        <v>4.1135000000000002</v>
      </c>
      <c r="Z51" s="60">
        <v>4.9713000000000003</v>
      </c>
      <c r="AA51" s="60">
        <v>1.8626</v>
      </c>
      <c r="AB51" s="60">
        <v>5.9261999999999997</v>
      </c>
      <c r="AC51" s="60">
        <v>3.2761</v>
      </c>
      <c r="AD51" s="60">
        <v>3.5777000000000001</v>
      </c>
      <c r="AE51" s="60">
        <v>2.2978000000000001</v>
      </c>
      <c r="AF51" s="60">
        <v>5.3284000000000002</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596"/>
      <c r="BS51" s="268"/>
      <c r="BT51" s="60"/>
      <c r="BU51" s="67"/>
      <c r="BV51" s="26"/>
    </row>
    <row r="52" spans="1:74" x14ac:dyDescent="0.25">
      <c r="A52" s="321" t="s">
        <v>96</v>
      </c>
      <c r="B52" s="45"/>
      <c r="C52" s="722"/>
      <c r="D52" s="45"/>
      <c r="E52" s="53"/>
      <c r="F52" s="45"/>
      <c r="G52" s="57"/>
      <c r="H52" s="68"/>
      <c r="I52" s="61"/>
      <c r="J52" s="61"/>
      <c r="K52" s="61"/>
      <c r="L52" s="61"/>
      <c r="M52" s="262"/>
      <c r="N52" s="72">
        <v>-63.053400000000003</v>
      </c>
      <c r="O52" s="61">
        <v>-26.114000000000001</v>
      </c>
      <c r="P52" s="61">
        <v>-14.8408</v>
      </c>
      <c r="Q52" s="61">
        <v>-3.6174499999999998</v>
      </c>
      <c r="R52" s="61">
        <v>3.18405</v>
      </c>
      <c r="S52" s="61">
        <v>9.4954499999999999</v>
      </c>
      <c r="T52" s="61">
        <v>4.4153500000000001</v>
      </c>
      <c r="U52" s="90">
        <v>3.6626500000000002</v>
      </c>
      <c r="V52" s="61">
        <v>4.15815</v>
      </c>
      <c r="W52" s="61">
        <v>5.4911000000000003</v>
      </c>
      <c r="X52" s="61">
        <v>5.9618500000000001</v>
      </c>
      <c r="Y52" s="279">
        <v>4.6891999999999996</v>
      </c>
      <c r="Z52" s="61">
        <v>4.9713000000000003</v>
      </c>
      <c r="AA52" s="61">
        <v>2.5093000000000001</v>
      </c>
      <c r="AB52" s="61">
        <v>7.0894000000000004</v>
      </c>
      <c r="AC52" s="61">
        <v>4.0435999999999996</v>
      </c>
      <c r="AD52" s="61">
        <v>4.1567999999999996</v>
      </c>
      <c r="AE52" s="61">
        <v>2.7545999999999999</v>
      </c>
      <c r="AF52" s="61">
        <v>6.2074499999999997</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603"/>
      <c r="BS52" s="270"/>
      <c r="BT52" s="61"/>
      <c r="BU52" s="68"/>
      <c r="BV52" s="272"/>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7815</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7816</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421" t="s">
        <v>430</v>
      </c>
      <c r="Z55" s="433" t="s">
        <v>430</v>
      </c>
      <c r="AA55" s="433" t="s">
        <v>430</v>
      </c>
      <c r="AB55" s="433" t="s">
        <v>430</v>
      </c>
      <c r="AC55" s="433" t="s">
        <v>430</v>
      </c>
      <c r="AD55" s="433" t="s">
        <v>430</v>
      </c>
      <c r="AE55" s="433" t="s">
        <v>430</v>
      </c>
      <c r="AF55" s="433" t="s">
        <v>430</v>
      </c>
      <c r="AG55" s="575"/>
      <c r="AH55" s="435"/>
      <c r="AI55" s="435"/>
      <c r="AJ55" s="435"/>
      <c r="AK55" s="435"/>
      <c r="AL55" s="435"/>
      <c r="AM55" s="435"/>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10490</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67E22-29C7-45C1-8E11-95636F64E2A1}">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80.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255</v>
      </c>
    </row>
    <row r="4" spans="1:74" x14ac:dyDescent="0.25">
      <c r="A4" s="488" t="s">
        <v>425</v>
      </c>
    </row>
    <row r="5" spans="1:74" ht="33" x14ac:dyDescent="0.25">
      <c r="A5" s="1072" t="s">
        <v>256</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323" t="s">
        <v>257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7845</v>
      </c>
      <c r="B8" s="369"/>
      <c r="C8" s="718">
        <v>41275</v>
      </c>
      <c r="D8" s="369"/>
      <c r="E8" s="338">
        <v>2057.21</v>
      </c>
      <c r="F8" s="369"/>
      <c r="G8" s="339">
        <v>80.335700000000003</v>
      </c>
      <c r="H8" s="370"/>
      <c r="I8" s="340">
        <v>7.43</v>
      </c>
      <c r="J8" s="340">
        <v>7.77</v>
      </c>
      <c r="K8" s="340">
        <v>4.09</v>
      </c>
      <c r="L8" s="340">
        <v>4.38</v>
      </c>
      <c r="M8" s="361"/>
      <c r="N8" s="342">
        <v>-94.349800000000002</v>
      </c>
      <c r="O8" s="340">
        <v>-41.596299999999999</v>
      </c>
      <c r="P8" s="340">
        <v>-22.515699999999999</v>
      </c>
      <c r="Q8" s="340">
        <v>-3.4161000000000001</v>
      </c>
      <c r="R8" s="340">
        <v>3.2362000000000002</v>
      </c>
      <c r="S8" s="340">
        <v>11.7803</v>
      </c>
      <c r="T8" s="340">
        <v>6.1489000000000003</v>
      </c>
      <c r="U8" s="344">
        <v>4.8162000000000003</v>
      </c>
      <c r="V8" s="340">
        <v>5.3518999999999997</v>
      </c>
      <c r="W8" s="340">
        <v>6.3628</v>
      </c>
      <c r="X8" s="340">
        <v>7.1390000000000002</v>
      </c>
      <c r="Y8" s="371">
        <v>6.3635000000000002</v>
      </c>
      <c r="Z8" s="340">
        <v>7.6604999999999999</v>
      </c>
      <c r="AA8" s="340">
        <v>1.3871</v>
      </c>
      <c r="AB8" s="340">
        <v>9.4628999999999994</v>
      </c>
      <c r="AC8" s="340">
        <v>5.3151999999999999</v>
      </c>
      <c r="AD8" s="340">
        <v>5.3571999999999997</v>
      </c>
      <c r="AE8" s="340">
        <v>2.2517999999999998</v>
      </c>
      <c r="AF8" s="340">
        <v>7.9222000000000001</v>
      </c>
      <c r="AG8" s="568"/>
      <c r="AH8" s="338">
        <v>5</v>
      </c>
      <c r="AI8" s="338">
        <v>3</v>
      </c>
      <c r="AJ8" s="338">
        <v>4</v>
      </c>
      <c r="AK8" s="338">
        <v>7</v>
      </c>
      <c r="AL8" s="338">
        <v>6</v>
      </c>
      <c r="AM8" s="338">
        <v>7</v>
      </c>
      <c r="AN8" s="338">
        <v>6</v>
      </c>
      <c r="AO8" s="570">
        <v>6</v>
      </c>
      <c r="AP8" s="338">
        <v>6</v>
      </c>
      <c r="AQ8" s="338">
        <v>3</v>
      </c>
      <c r="AR8" s="338">
        <v>4</v>
      </c>
      <c r="AS8" s="338">
        <v>5</v>
      </c>
      <c r="AT8" s="338">
        <v>1</v>
      </c>
      <c r="AU8" s="338">
        <v>5</v>
      </c>
      <c r="AV8" s="338">
        <v>7</v>
      </c>
      <c r="AW8" s="338">
        <v>6</v>
      </c>
      <c r="AX8" s="338">
        <v>5</v>
      </c>
      <c r="AY8" s="338">
        <v>7</v>
      </c>
      <c r="AZ8" s="583"/>
      <c r="BA8" s="464">
        <v>27.2</v>
      </c>
      <c r="BB8" s="340">
        <v>16.48</v>
      </c>
      <c r="BC8" s="340">
        <v>16.46</v>
      </c>
      <c r="BD8" s="340">
        <v>29.64</v>
      </c>
      <c r="BE8" s="371" t="s">
        <v>430</v>
      </c>
      <c r="BF8" s="371">
        <v>10.220000000000001</v>
      </c>
      <c r="BG8" s="370"/>
      <c r="BH8" s="593">
        <v>9.92</v>
      </c>
      <c r="BI8" s="340" t="s">
        <v>430</v>
      </c>
      <c r="BJ8" s="340" t="s">
        <v>430</v>
      </c>
      <c r="BK8" s="340">
        <v>62.58</v>
      </c>
      <c r="BL8" s="340" t="s">
        <v>430</v>
      </c>
      <c r="BM8" s="371">
        <v>27.2</v>
      </c>
      <c r="BN8" s="371" t="s">
        <v>430</v>
      </c>
      <c r="BO8" s="371" t="s">
        <v>430</v>
      </c>
      <c r="BP8" s="371" t="s">
        <v>430</v>
      </c>
      <c r="BQ8" s="371">
        <v>0.28999999999999998</v>
      </c>
      <c r="BR8" s="609"/>
      <c r="BS8" s="369" t="s">
        <v>430</v>
      </c>
      <c r="BT8" s="344">
        <v>13.1479569513148</v>
      </c>
      <c r="BU8" s="571"/>
      <c r="BV8" s="370" t="s">
        <v>7846</v>
      </c>
    </row>
    <row r="9" spans="1:74" s="425" customFormat="1" x14ac:dyDescent="0.25">
      <c r="A9" s="337" t="s">
        <v>7847</v>
      </c>
      <c r="B9" s="369"/>
      <c r="C9" s="718">
        <v>41276</v>
      </c>
      <c r="D9" s="369"/>
      <c r="E9" s="338">
        <v>1988.14</v>
      </c>
      <c r="F9" s="369"/>
      <c r="G9" s="339">
        <v>45.111800000000002</v>
      </c>
      <c r="H9" s="370"/>
      <c r="I9" s="340">
        <v>14.2</v>
      </c>
      <c r="J9" s="340">
        <v>7.55</v>
      </c>
      <c r="K9" s="340">
        <v>6.49</v>
      </c>
      <c r="L9" s="340">
        <v>6.76</v>
      </c>
      <c r="M9" s="361"/>
      <c r="N9" s="342">
        <v>-87.013199999999998</v>
      </c>
      <c r="O9" s="340">
        <v>-38.096899999999998</v>
      </c>
      <c r="P9" s="340">
        <v>-17.544499999999999</v>
      </c>
      <c r="Q9" s="340">
        <v>2.5684999999999998</v>
      </c>
      <c r="R9" s="340">
        <v>6.1787999999999998</v>
      </c>
      <c r="S9" s="340">
        <v>13.6136</v>
      </c>
      <c r="T9" s="340">
        <v>7.1580000000000004</v>
      </c>
      <c r="U9" s="344">
        <v>5.5777000000000001</v>
      </c>
      <c r="V9" s="340">
        <v>5.7611999999999997</v>
      </c>
      <c r="W9" s="340">
        <v>6.9160000000000004</v>
      </c>
      <c r="X9" s="340">
        <v>7.5839999999999996</v>
      </c>
      <c r="Y9" s="371">
        <v>6.6584000000000003</v>
      </c>
      <c r="Z9" s="340">
        <v>7.3289</v>
      </c>
      <c r="AA9" s="340">
        <v>2.4883000000000002</v>
      </c>
      <c r="AB9" s="340">
        <v>10.820399999999999</v>
      </c>
      <c r="AC9" s="340">
        <v>5.8106999999999998</v>
      </c>
      <c r="AD9" s="340">
        <v>5.8171999999999997</v>
      </c>
      <c r="AE9" s="340">
        <v>6.0926</v>
      </c>
      <c r="AF9" s="340">
        <v>7.9739000000000004</v>
      </c>
      <c r="AG9" s="568"/>
      <c r="AH9" s="338">
        <v>3</v>
      </c>
      <c r="AI9" s="338">
        <v>2</v>
      </c>
      <c r="AJ9" s="338">
        <v>1</v>
      </c>
      <c r="AK9" s="338">
        <v>1</v>
      </c>
      <c r="AL9" s="338">
        <v>2</v>
      </c>
      <c r="AM9" s="338">
        <v>3</v>
      </c>
      <c r="AN9" s="338">
        <v>4</v>
      </c>
      <c r="AO9" s="570">
        <v>2</v>
      </c>
      <c r="AP9" s="338">
        <v>3</v>
      </c>
      <c r="AQ9" s="338">
        <v>1</v>
      </c>
      <c r="AR9" s="338">
        <v>1</v>
      </c>
      <c r="AS9" s="338">
        <v>2</v>
      </c>
      <c r="AT9" s="338">
        <v>2</v>
      </c>
      <c r="AU9" s="338">
        <v>3</v>
      </c>
      <c r="AV9" s="338">
        <v>4</v>
      </c>
      <c r="AW9" s="338">
        <v>4</v>
      </c>
      <c r="AX9" s="338">
        <v>3</v>
      </c>
      <c r="AY9" s="338">
        <v>2</v>
      </c>
      <c r="AZ9" s="583"/>
      <c r="BA9" s="464">
        <v>57.93</v>
      </c>
      <c r="BB9" s="340">
        <v>37.049999999999997</v>
      </c>
      <c r="BC9" s="340" t="s">
        <v>430</v>
      </c>
      <c r="BD9" s="340" t="s">
        <v>430</v>
      </c>
      <c r="BE9" s="371" t="s">
        <v>430</v>
      </c>
      <c r="BF9" s="371">
        <v>5.0199999999999996</v>
      </c>
      <c r="BG9" s="370"/>
      <c r="BH9" s="593">
        <v>5.0199999999999996</v>
      </c>
      <c r="BI9" s="340">
        <v>2.42</v>
      </c>
      <c r="BJ9" s="340" t="s">
        <v>430</v>
      </c>
      <c r="BK9" s="340">
        <v>34.630000000000003</v>
      </c>
      <c r="BL9" s="340" t="s">
        <v>430</v>
      </c>
      <c r="BM9" s="371">
        <v>57.93</v>
      </c>
      <c r="BN9" s="371" t="s">
        <v>430</v>
      </c>
      <c r="BO9" s="371" t="s">
        <v>430</v>
      </c>
      <c r="BP9" s="371" t="s">
        <v>430</v>
      </c>
      <c r="BQ9" s="371" t="s">
        <v>430</v>
      </c>
      <c r="BR9" s="463"/>
      <c r="BS9" s="369">
        <v>6.0984936375606003</v>
      </c>
      <c r="BT9" s="344" t="s">
        <v>430</v>
      </c>
      <c r="BU9" s="571"/>
      <c r="BV9" s="370" t="s">
        <v>555</v>
      </c>
    </row>
    <row r="10" spans="1:74" s="428" customFormat="1" ht="11" x14ac:dyDescent="0.3">
      <c r="A10" s="841" t="s">
        <v>7848</v>
      </c>
      <c r="B10" s="842"/>
      <c r="C10" s="843">
        <v>41275</v>
      </c>
      <c r="D10" s="842"/>
      <c r="E10" s="844">
        <v>1834.43</v>
      </c>
      <c r="F10" s="842"/>
      <c r="G10" s="845">
        <v>91.180400000000006</v>
      </c>
      <c r="H10" s="847"/>
      <c r="I10" s="846">
        <v>11.42</v>
      </c>
      <c r="J10" s="846">
        <v>7.02</v>
      </c>
      <c r="K10" s="846">
        <v>5.53</v>
      </c>
      <c r="L10" s="846">
        <v>5.75</v>
      </c>
      <c r="M10" s="851"/>
      <c r="N10" s="848">
        <v>-91.878399999999999</v>
      </c>
      <c r="O10" s="846">
        <v>-36.809800000000003</v>
      </c>
      <c r="P10" s="846">
        <v>-19.019200000000001</v>
      </c>
      <c r="Q10" s="846">
        <v>1.9114</v>
      </c>
      <c r="R10" s="846">
        <v>7.0826000000000002</v>
      </c>
      <c r="S10" s="846">
        <v>15.2163</v>
      </c>
      <c r="T10" s="846">
        <v>7.3097000000000003</v>
      </c>
      <c r="U10" s="856">
        <v>5.5277000000000003</v>
      </c>
      <c r="V10" s="846">
        <v>5.98</v>
      </c>
      <c r="W10" s="846">
        <v>6.4760999999999997</v>
      </c>
      <c r="X10" s="846">
        <v>7.5503</v>
      </c>
      <c r="Y10" s="852">
        <v>6.4897</v>
      </c>
      <c r="Z10" s="846">
        <v>7.0191999999999997</v>
      </c>
      <c r="AA10" s="846">
        <v>4.3765999999999998</v>
      </c>
      <c r="AB10" s="846">
        <v>12.184200000000001</v>
      </c>
      <c r="AC10" s="846">
        <v>6.2375999999999996</v>
      </c>
      <c r="AD10" s="846">
        <v>5.9977999999999998</v>
      </c>
      <c r="AE10" s="846">
        <v>7.8536000000000001</v>
      </c>
      <c r="AF10" s="846">
        <v>7.66</v>
      </c>
      <c r="AG10" s="931"/>
      <c r="AH10" s="844">
        <v>4</v>
      </c>
      <c r="AI10" s="844">
        <v>1</v>
      </c>
      <c r="AJ10" s="844">
        <v>2</v>
      </c>
      <c r="AK10" s="844">
        <v>2</v>
      </c>
      <c r="AL10" s="844">
        <v>1</v>
      </c>
      <c r="AM10" s="844">
        <v>1</v>
      </c>
      <c r="AN10" s="844">
        <v>2</v>
      </c>
      <c r="AO10" s="932">
        <v>4</v>
      </c>
      <c r="AP10" s="844">
        <v>2</v>
      </c>
      <c r="AQ10" s="844">
        <v>2</v>
      </c>
      <c r="AR10" s="844">
        <v>2</v>
      </c>
      <c r="AS10" s="844">
        <v>3</v>
      </c>
      <c r="AT10" s="844">
        <v>4</v>
      </c>
      <c r="AU10" s="844">
        <v>1</v>
      </c>
      <c r="AV10" s="844">
        <v>1</v>
      </c>
      <c r="AW10" s="844">
        <v>2</v>
      </c>
      <c r="AX10" s="844">
        <v>2</v>
      </c>
      <c r="AY10" s="844">
        <v>1</v>
      </c>
      <c r="AZ10" s="933"/>
      <c r="BA10" s="853">
        <v>45.79</v>
      </c>
      <c r="BB10" s="846">
        <v>26.28</v>
      </c>
      <c r="BC10" s="846" t="s">
        <v>430</v>
      </c>
      <c r="BD10" s="846" t="s">
        <v>430</v>
      </c>
      <c r="BE10" s="852" t="s">
        <v>430</v>
      </c>
      <c r="BF10" s="852">
        <v>27.93</v>
      </c>
      <c r="BG10" s="847"/>
      <c r="BH10" s="934">
        <v>22.7</v>
      </c>
      <c r="BI10" s="846" t="s">
        <v>430</v>
      </c>
      <c r="BJ10" s="846" t="s">
        <v>430</v>
      </c>
      <c r="BK10" s="846">
        <v>26.28</v>
      </c>
      <c r="BL10" s="846" t="s">
        <v>430</v>
      </c>
      <c r="BM10" s="852">
        <v>45.79</v>
      </c>
      <c r="BN10" s="852" t="s">
        <v>430</v>
      </c>
      <c r="BO10" s="852" t="s">
        <v>430</v>
      </c>
      <c r="BP10" s="852" t="s">
        <v>430</v>
      </c>
      <c r="BQ10" s="852">
        <v>5.22</v>
      </c>
      <c r="BR10" s="850"/>
      <c r="BS10" s="842">
        <v>1.4267611997146501</v>
      </c>
      <c r="BT10" s="856">
        <v>1.3941212197211801</v>
      </c>
      <c r="BU10" s="892"/>
      <c r="BV10" s="847" t="s">
        <v>555</v>
      </c>
    </row>
    <row r="11" spans="1:74" s="428" customFormat="1" x14ac:dyDescent="0.25">
      <c r="A11" s="345" t="s">
        <v>7849</v>
      </c>
      <c r="B11" s="373"/>
      <c r="C11" s="719">
        <v>41275</v>
      </c>
      <c r="D11" s="373"/>
      <c r="E11" s="346">
        <v>1787.26</v>
      </c>
      <c r="F11" s="373"/>
      <c r="G11" s="347">
        <v>141.17310000000001</v>
      </c>
      <c r="H11" s="374"/>
      <c r="I11" s="348">
        <v>14.78</v>
      </c>
      <c r="J11" s="348">
        <v>7.54</v>
      </c>
      <c r="K11" s="348">
        <v>6.6</v>
      </c>
      <c r="L11" s="348">
        <v>6.87</v>
      </c>
      <c r="M11" s="362"/>
      <c r="N11" s="350">
        <v>-103.61499999999999</v>
      </c>
      <c r="O11" s="348">
        <v>-49.413800000000002</v>
      </c>
      <c r="P11" s="348">
        <v>-27.408999999999999</v>
      </c>
      <c r="Q11" s="348">
        <v>-0.2142</v>
      </c>
      <c r="R11" s="348">
        <v>3.7970000000000002</v>
      </c>
      <c r="S11" s="348">
        <v>13.2331</v>
      </c>
      <c r="T11" s="348">
        <v>5.7976999999999999</v>
      </c>
      <c r="U11" s="354">
        <v>4.3391999999999999</v>
      </c>
      <c r="V11" s="348">
        <v>4.6345999999999998</v>
      </c>
      <c r="W11" s="348">
        <v>5.6044</v>
      </c>
      <c r="X11" s="348">
        <v>6.5834000000000001</v>
      </c>
      <c r="Y11" s="375">
        <v>5.8183999999999996</v>
      </c>
      <c r="Z11" s="348">
        <v>6.8644999999999996</v>
      </c>
      <c r="AA11" s="348">
        <v>1.3734</v>
      </c>
      <c r="AB11" s="348">
        <v>10.242599999999999</v>
      </c>
      <c r="AC11" s="348">
        <v>4.7039</v>
      </c>
      <c r="AD11" s="348">
        <v>4.5743</v>
      </c>
      <c r="AE11" s="348">
        <v>3.8086000000000002</v>
      </c>
      <c r="AF11" s="348">
        <v>7.6139000000000001</v>
      </c>
      <c r="AG11" s="569"/>
      <c r="AH11" s="346">
        <v>7</v>
      </c>
      <c r="AI11" s="346">
        <v>5</v>
      </c>
      <c r="AJ11" s="346">
        <v>5</v>
      </c>
      <c r="AK11" s="346">
        <v>3</v>
      </c>
      <c r="AL11" s="346">
        <v>3</v>
      </c>
      <c r="AM11" s="346">
        <v>4</v>
      </c>
      <c r="AN11" s="346">
        <v>7</v>
      </c>
      <c r="AO11" s="572">
        <v>7</v>
      </c>
      <c r="AP11" s="346">
        <v>7</v>
      </c>
      <c r="AQ11" s="346">
        <v>9</v>
      </c>
      <c r="AR11" s="346">
        <v>9</v>
      </c>
      <c r="AS11" s="346">
        <v>7</v>
      </c>
      <c r="AT11" s="346">
        <v>5</v>
      </c>
      <c r="AU11" s="346">
        <v>6</v>
      </c>
      <c r="AV11" s="346">
        <v>6</v>
      </c>
      <c r="AW11" s="346">
        <v>7</v>
      </c>
      <c r="AX11" s="346">
        <v>7</v>
      </c>
      <c r="AY11" s="346">
        <v>5</v>
      </c>
      <c r="AZ11" s="584"/>
      <c r="BA11" s="467">
        <v>67.28</v>
      </c>
      <c r="BB11" s="348">
        <v>29.63</v>
      </c>
      <c r="BC11" s="348" t="s">
        <v>430</v>
      </c>
      <c r="BD11" s="348" t="s">
        <v>430</v>
      </c>
      <c r="BE11" s="375" t="s">
        <v>430</v>
      </c>
      <c r="BF11" s="375">
        <v>3.09</v>
      </c>
      <c r="BG11" s="374"/>
      <c r="BH11" s="594">
        <v>3.09</v>
      </c>
      <c r="BI11" s="348" t="s">
        <v>430</v>
      </c>
      <c r="BJ11" s="348" t="s">
        <v>430</v>
      </c>
      <c r="BK11" s="348">
        <v>29.63</v>
      </c>
      <c r="BL11" s="348" t="s">
        <v>430</v>
      </c>
      <c r="BM11" s="375">
        <v>67.28</v>
      </c>
      <c r="BN11" s="375" t="s">
        <v>430</v>
      </c>
      <c r="BO11" s="375" t="s">
        <v>430</v>
      </c>
      <c r="BP11" s="375" t="s">
        <v>430</v>
      </c>
      <c r="BQ11" s="375" t="s">
        <v>430</v>
      </c>
      <c r="BR11" s="466"/>
      <c r="BS11" s="373">
        <v>9.7460611009746092</v>
      </c>
      <c r="BT11" s="354">
        <v>1.41367482014137</v>
      </c>
      <c r="BU11" s="430"/>
      <c r="BV11" s="374" t="s">
        <v>555</v>
      </c>
    </row>
    <row r="12" spans="1:74" s="428" customFormat="1" x14ac:dyDescent="0.25">
      <c r="A12" s="345" t="s">
        <v>7850</v>
      </c>
      <c r="B12" s="373"/>
      <c r="C12" s="719">
        <v>41275</v>
      </c>
      <c r="D12" s="373"/>
      <c r="E12" s="346">
        <v>836.654</v>
      </c>
      <c r="F12" s="373"/>
      <c r="G12" s="347">
        <v>67.623900000000006</v>
      </c>
      <c r="H12" s="374"/>
      <c r="I12" s="348">
        <v>13.93624</v>
      </c>
      <c r="J12" s="348">
        <v>7.1811999999999996</v>
      </c>
      <c r="K12" s="348">
        <v>6.4182199999999998</v>
      </c>
      <c r="L12" s="348">
        <v>6.68893</v>
      </c>
      <c r="M12" s="362"/>
      <c r="N12" s="350">
        <v>-107.471</v>
      </c>
      <c r="O12" s="348">
        <v>-49.954799999999999</v>
      </c>
      <c r="P12" s="348">
        <v>-30.0975</v>
      </c>
      <c r="Q12" s="348">
        <v>-1.1869000000000001</v>
      </c>
      <c r="R12" s="348">
        <v>3.5240999999999998</v>
      </c>
      <c r="S12" s="348">
        <v>13.6547</v>
      </c>
      <c r="T12" s="348">
        <v>6.5148000000000001</v>
      </c>
      <c r="U12" s="354">
        <v>5.1413000000000002</v>
      </c>
      <c r="V12" s="348">
        <v>5.3593999999999999</v>
      </c>
      <c r="W12" s="348">
        <v>6.1314000000000002</v>
      </c>
      <c r="X12" s="348">
        <v>7.1637000000000004</v>
      </c>
      <c r="Y12" s="375">
        <v>6.0525000000000002</v>
      </c>
      <c r="Z12" s="348">
        <v>6.0293000000000001</v>
      </c>
      <c r="AA12" s="348">
        <v>1.3647</v>
      </c>
      <c r="AB12" s="348">
        <v>11.4406</v>
      </c>
      <c r="AC12" s="348">
        <v>5.5728</v>
      </c>
      <c r="AD12" s="348">
        <v>5.2577999999999996</v>
      </c>
      <c r="AE12" s="348">
        <v>4.0164999999999997</v>
      </c>
      <c r="AF12" s="348">
        <v>7.1173000000000002</v>
      </c>
      <c r="AG12" s="569"/>
      <c r="AH12" s="346">
        <v>8</v>
      </c>
      <c r="AI12" s="346">
        <v>6</v>
      </c>
      <c r="AJ12" s="346">
        <v>8</v>
      </c>
      <c r="AK12" s="346">
        <v>5</v>
      </c>
      <c r="AL12" s="346">
        <v>5</v>
      </c>
      <c r="AM12" s="346">
        <v>2</v>
      </c>
      <c r="AN12" s="346">
        <v>5</v>
      </c>
      <c r="AO12" s="572">
        <v>5</v>
      </c>
      <c r="AP12" s="346">
        <v>5</v>
      </c>
      <c r="AQ12" s="346">
        <v>4</v>
      </c>
      <c r="AR12" s="346">
        <v>3</v>
      </c>
      <c r="AS12" s="346">
        <v>6</v>
      </c>
      <c r="AT12" s="346">
        <v>8</v>
      </c>
      <c r="AU12" s="346">
        <v>7</v>
      </c>
      <c r="AV12" s="346">
        <v>2</v>
      </c>
      <c r="AW12" s="346">
        <v>5</v>
      </c>
      <c r="AX12" s="346">
        <v>6</v>
      </c>
      <c r="AY12" s="346">
        <v>4</v>
      </c>
      <c r="AZ12" s="584"/>
      <c r="BA12" s="467">
        <v>56.14</v>
      </c>
      <c r="BB12" s="348">
        <v>31.95</v>
      </c>
      <c r="BC12" s="348" t="s">
        <v>430</v>
      </c>
      <c r="BD12" s="348" t="s">
        <v>430</v>
      </c>
      <c r="BE12" s="375" t="s">
        <v>430</v>
      </c>
      <c r="BF12" s="375">
        <v>11.91</v>
      </c>
      <c r="BG12" s="374"/>
      <c r="BH12" s="594">
        <v>11.36</v>
      </c>
      <c r="BI12" s="348" t="s">
        <v>430</v>
      </c>
      <c r="BJ12" s="348" t="s">
        <v>430</v>
      </c>
      <c r="BK12" s="348">
        <v>31.95</v>
      </c>
      <c r="BL12" s="348" t="s">
        <v>430</v>
      </c>
      <c r="BM12" s="375">
        <v>56.14</v>
      </c>
      <c r="BN12" s="375" t="s">
        <v>430</v>
      </c>
      <c r="BO12" s="375" t="s">
        <v>430</v>
      </c>
      <c r="BP12" s="375" t="s">
        <v>430</v>
      </c>
      <c r="BQ12" s="375">
        <v>0.55000000000000004</v>
      </c>
      <c r="BR12" s="466"/>
      <c r="BS12" s="373">
        <v>1.80673888963865</v>
      </c>
      <c r="BT12" s="354">
        <v>8.4576273683084793</v>
      </c>
      <c r="BU12" s="430"/>
      <c r="BV12" s="374" t="s">
        <v>555</v>
      </c>
    </row>
    <row r="13" spans="1:74" s="428" customFormat="1" x14ac:dyDescent="0.25">
      <c r="A13" s="345" t="s">
        <v>7851</v>
      </c>
      <c r="B13" s="373"/>
      <c r="C13" s="719">
        <v>41275</v>
      </c>
      <c r="D13" s="373"/>
      <c r="E13" s="346">
        <v>432.97500000000002</v>
      </c>
      <c r="F13" s="373"/>
      <c r="G13" s="347">
        <v>74.957400000000007</v>
      </c>
      <c r="H13" s="374"/>
      <c r="I13" s="348">
        <v>14.79</v>
      </c>
      <c r="J13" s="348">
        <v>7.39</v>
      </c>
      <c r="K13" s="348">
        <v>6.45</v>
      </c>
      <c r="L13" s="348">
        <v>6.72</v>
      </c>
      <c r="M13" s="362"/>
      <c r="N13" s="350">
        <v>-120.702</v>
      </c>
      <c r="O13" s="348">
        <v>-52.041699999999999</v>
      </c>
      <c r="P13" s="348">
        <v>-31.8521</v>
      </c>
      <c r="Q13" s="348">
        <v>-0.46600000000000003</v>
      </c>
      <c r="R13" s="348">
        <v>2.4933999999999998</v>
      </c>
      <c r="S13" s="348">
        <v>11.854900000000001</v>
      </c>
      <c r="T13" s="348">
        <v>8.3604000000000003</v>
      </c>
      <c r="U13" s="354">
        <v>6.4549000000000003</v>
      </c>
      <c r="V13" s="348">
        <v>6.4817</v>
      </c>
      <c r="W13" s="348">
        <v>5.7443</v>
      </c>
      <c r="X13" s="348">
        <v>6.7698999999999998</v>
      </c>
      <c r="Y13" s="375">
        <v>5.3944000000000001</v>
      </c>
      <c r="Z13" s="348">
        <v>6.7721999999999998</v>
      </c>
      <c r="AA13" s="348">
        <v>-1.4816</v>
      </c>
      <c r="AB13" s="348">
        <v>11.1435</v>
      </c>
      <c r="AC13" s="348">
        <v>7.3594999999999997</v>
      </c>
      <c r="AD13" s="348">
        <v>6.5857999999999999</v>
      </c>
      <c r="AE13" s="348">
        <v>5.093</v>
      </c>
      <c r="AF13" s="348">
        <v>7.5994000000000002</v>
      </c>
      <c r="AG13" s="569"/>
      <c r="AH13" s="346">
        <v>9</v>
      </c>
      <c r="AI13" s="346">
        <v>7</v>
      </c>
      <c r="AJ13" s="346">
        <v>9</v>
      </c>
      <c r="AK13" s="346">
        <v>4</v>
      </c>
      <c r="AL13" s="346">
        <v>8</v>
      </c>
      <c r="AM13" s="346">
        <v>6</v>
      </c>
      <c r="AN13" s="346">
        <v>1</v>
      </c>
      <c r="AO13" s="572">
        <v>1</v>
      </c>
      <c r="AP13" s="346">
        <v>1</v>
      </c>
      <c r="AQ13" s="346">
        <v>7</v>
      </c>
      <c r="AR13" s="346">
        <v>7</v>
      </c>
      <c r="AS13" s="346">
        <v>9</v>
      </c>
      <c r="AT13" s="346">
        <v>6</v>
      </c>
      <c r="AU13" s="346">
        <v>9</v>
      </c>
      <c r="AV13" s="346">
        <v>3</v>
      </c>
      <c r="AW13" s="346">
        <v>1</v>
      </c>
      <c r="AX13" s="346">
        <v>1</v>
      </c>
      <c r="AY13" s="346">
        <v>3</v>
      </c>
      <c r="AZ13" s="584"/>
      <c r="BA13" s="467">
        <v>47.66</v>
      </c>
      <c r="BB13" s="348">
        <v>48.37</v>
      </c>
      <c r="BC13" s="348" t="s">
        <v>430</v>
      </c>
      <c r="BD13" s="348" t="s">
        <v>430</v>
      </c>
      <c r="BE13" s="375" t="s">
        <v>430</v>
      </c>
      <c r="BF13" s="375">
        <v>3.97</v>
      </c>
      <c r="BG13" s="374"/>
      <c r="BH13" s="594">
        <v>3.97</v>
      </c>
      <c r="BI13" s="348">
        <v>9.14</v>
      </c>
      <c r="BJ13" s="348" t="s">
        <v>430</v>
      </c>
      <c r="BK13" s="348">
        <v>39.229999999999997</v>
      </c>
      <c r="BL13" s="348" t="s">
        <v>430</v>
      </c>
      <c r="BM13" s="375">
        <v>47.66</v>
      </c>
      <c r="BN13" s="375" t="s">
        <v>430</v>
      </c>
      <c r="BO13" s="375" t="s">
        <v>430</v>
      </c>
      <c r="BP13" s="375" t="s">
        <v>430</v>
      </c>
      <c r="BQ13" s="375" t="s">
        <v>430</v>
      </c>
      <c r="BR13" s="466"/>
      <c r="BS13" s="373">
        <v>3.5226296003522601</v>
      </c>
      <c r="BT13" s="354">
        <v>8.7192872508719308</v>
      </c>
      <c r="BU13" s="430"/>
      <c r="BV13" s="374" t="s">
        <v>910</v>
      </c>
    </row>
    <row r="14" spans="1:74" s="428" customFormat="1" x14ac:dyDescent="0.25">
      <c r="A14" s="345" t="s">
        <v>7852</v>
      </c>
      <c r="B14" s="373"/>
      <c r="C14" s="719">
        <v>41275</v>
      </c>
      <c r="D14" s="373"/>
      <c r="E14" s="346">
        <v>350.80200000000002</v>
      </c>
      <c r="F14" s="373"/>
      <c r="G14" s="347">
        <v>105.3837</v>
      </c>
      <c r="H14" s="374"/>
      <c r="I14" s="348">
        <v>13.53</v>
      </c>
      <c r="J14" s="348">
        <v>7.27</v>
      </c>
      <c r="K14" s="348">
        <v>6.54</v>
      </c>
      <c r="L14" s="348">
        <v>6.79</v>
      </c>
      <c r="M14" s="362"/>
      <c r="N14" s="350">
        <v>-69.725999999999999</v>
      </c>
      <c r="O14" s="348">
        <v>-61.831499999999998</v>
      </c>
      <c r="P14" s="348">
        <v>-27.517700000000001</v>
      </c>
      <c r="Q14" s="348">
        <v>-1.5404</v>
      </c>
      <c r="R14" s="348">
        <v>2.4721000000000002</v>
      </c>
      <c r="S14" s="348">
        <v>12.837999999999999</v>
      </c>
      <c r="T14" s="348">
        <v>7.2445000000000004</v>
      </c>
      <c r="U14" s="354">
        <v>5.5358999999999998</v>
      </c>
      <c r="V14" s="348">
        <v>5.73</v>
      </c>
      <c r="W14" s="348">
        <v>6.0068000000000001</v>
      </c>
      <c r="X14" s="348">
        <v>7.0872999999999999</v>
      </c>
      <c r="Y14" s="375">
        <v>6.4687999999999999</v>
      </c>
      <c r="Z14" s="348">
        <v>7.1329000000000002</v>
      </c>
      <c r="AA14" s="348">
        <v>2.5606</v>
      </c>
      <c r="AB14" s="348">
        <v>10.689500000000001</v>
      </c>
      <c r="AC14" s="348">
        <v>5.8319000000000001</v>
      </c>
      <c r="AD14" s="348">
        <v>5.7019000000000002</v>
      </c>
      <c r="AE14" s="348">
        <v>3.5188000000000001</v>
      </c>
      <c r="AF14" s="348">
        <v>7.8258999999999999</v>
      </c>
      <c r="AG14" s="569"/>
      <c r="AH14" s="346">
        <v>1</v>
      </c>
      <c r="AI14" s="346">
        <v>9</v>
      </c>
      <c r="AJ14" s="346">
        <v>6</v>
      </c>
      <c r="AK14" s="346">
        <v>6</v>
      </c>
      <c r="AL14" s="346">
        <v>9</v>
      </c>
      <c r="AM14" s="346">
        <v>5</v>
      </c>
      <c r="AN14" s="346">
        <v>3</v>
      </c>
      <c r="AO14" s="572">
        <v>3</v>
      </c>
      <c r="AP14" s="346">
        <v>4</v>
      </c>
      <c r="AQ14" s="346">
        <v>5</v>
      </c>
      <c r="AR14" s="346">
        <v>5</v>
      </c>
      <c r="AS14" s="346">
        <v>4</v>
      </c>
      <c r="AT14" s="346">
        <v>3</v>
      </c>
      <c r="AU14" s="346">
        <v>2</v>
      </c>
      <c r="AV14" s="346">
        <v>5</v>
      </c>
      <c r="AW14" s="346">
        <v>3</v>
      </c>
      <c r="AX14" s="346">
        <v>4</v>
      </c>
      <c r="AY14" s="346">
        <v>6</v>
      </c>
      <c r="AZ14" s="584"/>
      <c r="BA14" s="467">
        <v>81.040000000000006</v>
      </c>
      <c r="BB14" s="348">
        <v>8.5299999999999994</v>
      </c>
      <c r="BC14" s="348" t="s">
        <v>430</v>
      </c>
      <c r="BD14" s="348" t="s">
        <v>430</v>
      </c>
      <c r="BE14" s="375">
        <v>-0.01</v>
      </c>
      <c r="BF14" s="375">
        <v>10.44</v>
      </c>
      <c r="BG14" s="374"/>
      <c r="BH14" s="594">
        <v>10.27</v>
      </c>
      <c r="BI14" s="348" t="s">
        <v>430</v>
      </c>
      <c r="BJ14" s="348" t="s">
        <v>430</v>
      </c>
      <c r="BK14" s="348">
        <v>8.5299999999999994</v>
      </c>
      <c r="BL14" s="348" t="s">
        <v>430</v>
      </c>
      <c r="BM14" s="375">
        <v>81.040000000000006</v>
      </c>
      <c r="BN14" s="375" t="s">
        <v>430</v>
      </c>
      <c r="BO14" s="375" t="s">
        <v>430</v>
      </c>
      <c r="BP14" s="375" t="s">
        <v>430</v>
      </c>
      <c r="BQ14" s="375">
        <v>-0.01</v>
      </c>
      <c r="BR14" s="466"/>
      <c r="BS14" s="373" t="s">
        <v>430</v>
      </c>
      <c r="BT14" s="354" t="s">
        <v>430</v>
      </c>
      <c r="BU14" s="430"/>
      <c r="BV14" s="374" t="s">
        <v>7853</v>
      </c>
    </row>
    <row r="15" spans="1:74" s="428" customFormat="1" x14ac:dyDescent="0.25">
      <c r="A15" s="345" t="s">
        <v>7854</v>
      </c>
      <c r="B15" s="373"/>
      <c r="C15" s="719">
        <v>41275</v>
      </c>
      <c r="D15" s="373"/>
      <c r="E15" s="346">
        <v>301.59899999999999</v>
      </c>
      <c r="F15" s="373"/>
      <c r="G15" s="347">
        <v>83.437600000000003</v>
      </c>
      <c r="H15" s="374"/>
      <c r="I15" s="348">
        <v>7.32</v>
      </c>
      <c r="J15" s="348">
        <v>7.79</v>
      </c>
      <c r="K15" s="348">
        <v>4.0999999999999996</v>
      </c>
      <c r="L15" s="348">
        <v>4.28</v>
      </c>
      <c r="M15" s="362"/>
      <c r="N15" s="350">
        <v>-70.8172</v>
      </c>
      <c r="O15" s="348">
        <v>-42.936999999999998</v>
      </c>
      <c r="P15" s="348">
        <v>-20.1633</v>
      </c>
      <c r="Q15" s="348">
        <v>-3.6631999999999998</v>
      </c>
      <c r="R15" s="348">
        <v>3.6293000000000002</v>
      </c>
      <c r="S15" s="348">
        <v>10.4123</v>
      </c>
      <c r="T15" s="348">
        <v>5.3281000000000001</v>
      </c>
      <c r="U15" s="354">
        <v>3.8832</v>
      </c>
      <c r="V15" s="348">
        <v>4.5972</v>
      </c>
      <c r="W15" s="348">
        <v>5.8178000000000001</v>
      </c>
      <c r="X15" s="348">
        <v>6.6032000000000002</v>
      </c>
      <c r="Y15" s="375">
        <v>8.6625999999999994</v>
      </c>
      <c r="Z15" s="348">
        <v>5.5518000000000001</v>
      </c>
      <c r="AA15" s="348">
        <v>2.4287999999999998</v>
      </c>
      <c r="AB15" s="348">
        <v>8.7414000000000005</v>
      </c>
      <c r="AC15" s="348">
        <v>4.4764999999999997</v>
      </c>
      <c r="AD15" s="348">
        <v>4.4787999999999997</v>
      </c>
      <c r="AE15" s="348">
        <v>1.7274</v>
      </c>
      <c r="AF15" s="348">
        <v>6.7674000000000003</v>
      </c>
      <c r="AG15" s="569"/>
      <c r="AH15" s="346">
        <v>2</v>
      </c>
      <c r="AI15" s="346">
        <v>4</v>
      </c>
      <c r="AJ15" s="346">
        <v>3</v>
      </c>
      <c r="AK15" s="346">
        <v>8</v>
      </c>
      <c r="AL15" s="346">
        <v>4</v>
      </c>
      <c r="AM15" s="346">
        <v>9</v>
      </c>
      <c r="AN15" s="346">
        <v>8</v>
      </c>
      <c r="AO15" s="572">
        <v>8</v>
      </c>
      <c r="AP15" s="346">
        <v>8</v>
      </c>
      <c r="AQ15" s="346">
        <v>6</v>
      </c>
      <c r="AR15" s="346">
        <v>8</v>
      </c>
      <c r="AS15" s="346">
        <v>1</v>
      </c>
      <c r="AT15" s="346">
        <v>9</v>
      </c>
      <c r="AU15" s="346">
        <v>4</v>
      </c>
      <c r="AV15" s="346">
        <v>8</v>
      </c>
      <c r="AW15" s="346">
        <v>8</v>
      </c>
      <c r="AX15" s="346">
        <v>8</v>
      </c>
      <c r="AY15" s="346">
        <v>8</v>
      </c>
      <c r="AZ15" s="584"/>
      <c r="BA15" s="467">
        <v>34.22</v>
      </c>
      <c r="BB15" s="348">
        <v>31.21</v>
      </c>
      <c r="BC15" s="348">
        <v>17.21</v>
      </c>
      <c r="BD15" s="348">
        <v>11.02</v>
      </c>
      <c r="BE15" s="375" t="s">
        <v>430</v>
      </c>
      <c r="BF15" s="375">
        <v>6.34</v>
      </c>
      <c r="BG15" s="374"/>
      <c r="BH15" s="594">
        <v>6.34</v>
      </c>
      <c r="BI15" s="348" t="s">
        <v>430</v>
      </c>
      <c r="BJ15" s="348" t="s">
        <v>430</v>
      </c>
      <c r="BK15" s="348">
        <v>59.44</v>
      </c>
      <c r="BL15" s="348" t="s">
        <v>430</v>
      </c>
      <c r="BM15" s="375">
        <v>34.22</v>
      </c>
      <c r="BN15" s="375" t="s">
        <v>430</v>
      </c>
      <c r="BO15" s="375" t="s">
        <v>430</v>
      </c>
      <c r="BP15" s="375" t="s">
        <v>430</v>
      </c>
      <c r="BQ15" s="375" t="s">
        <v>430</v>
      </c>
      <c r="BR15" s="466"/>
      <c r="BS15" s="373" t="s">
        <v>430</v>
      </c>
      <c r="BT15" s="354">
        <v>7.9180648099999997</v>
      </c>
      <c r="BU15" s="430"/>
      <c r="BV15" s="374" t="s">
        <v>555</v>
      </c>
    </row>
    <row r="16" spans="1:74" s="428" customFormat="1" x14ac:dyDescent="0.25">
      <c r="A16" s="345" t="s">
        <v>7855</v>
      </c>
      <c r="B16" s="373"/>
      <c r="C16" s="719">
        <v>41281</v>
      </c>
      <c r="D16" s="373"/>
      <c r="E16" s="346">
        <v>49.213700000000003</v>
      </c>
      <c r="F16" s="373"/>
      <c r="G16" s="347">
        <v>48.962699999999998</v>
      </c>
      <c r="H16" s="374"/>
      <c r="I16" s="348">
        <v>11.4</v>
      </c>
      <c r="J16" s="348">
        <v>7.27</v>
      </c>
      <c r="K16" s="348">
        <v>6.01</v>
      </c>
      <c r="L16" s="348">
        <v>6.26</v>
      </c>
      <c r="M16" s="362"/>
      <c r="N16" s="350">
        <v>-102.80800000000001</v>
      </c>
      <c r="O16" s="348">
        <v>-54.817</v>
      </c>
      <c r="P16" s="348">
        <v>-29.806999999999999</v>
      </c>
      <c r="Q16" s="348">
        <v>-5.2820999999999998</v>
      </c>
      <c r="R16" s="348">
        <v>3.0305</v>
      </c>
      <c r="S16" s="348">
        <v>11.3939</v>
      </c>
      <c r="T16" s="348">
        <v>4.9142000000000001</v>
      </c>
      <c r="U16" s="354">
        <v>3.5911</v>
      </c>
      <c r="V16" s="348">
        <v>4.1417999999999999</v>
      </c>
      <c r="W16" s="348">
        <v>5.6893000000000002</v>
      </c>
      <c r="X16" s="348">
        <v>6.7777000000000003</v>
      </c>
      <c r="Y16" s="375">
        <v>5.4992000000000001</v>
      </c>
      <c r="Z16" s="348">
        <v>6.0755999999999997</v>
      </c>
      <c r="AA16" s="348">
        <v>0.81659999999999999</v>
      </c>
      <c r="AB16" s="348">
        <v>8.6301000000000005</v>
      </c>
      <c r="AC16" s="348">
        <v>4.1243999999999996</v>
      </c>
      <c r="AD16" s="348">
        <v>4.0921000000000003</v>
      </c>
      <c r="AE16" s="348">
        <v>1.6079000000000001</v>
      </c>
      <c r="AF16" s="348">
        <v>6.7771999999999997</v>
      </c>
      <c r="AG16" s="569"/>
      <c r="AH16" s="346">
        <v>6</v>
      </c>
      <c r="AI16" s="346">
        <v>8</v>
      </c>
      <c r="AJ16" s="346">
        <v>7</v>
      </c>
      <c r="AK16" s="346">
        <v>9</v>
      </c>
      <c r="AL16" s="346">
        <v>7</v>
      </c>
      <c r="AM16" s="346">
        <v>8</v>
      </c>
      <c r="AN16" s="346">
        <v>9</v>
      </c>
      <c r="AO16" s="572">
        <v>9</v>
      </c>
      <c r="AP16" s="346">
        <v>9</v>
      </c>
      <c r="AQ16" s="346">
        <v>8</v>
      </c>
      <c r="AR16" s="346">
        <v>6</v>
      </c>
      <c r="AS16" s="346">
        <v>8</v>
      </c>
      <c r="AT16" s="346">
        <v>7</v>
      </c>
      <c r="AU16" s="346">
        <v>8</v>
      </c>
      <c r="AV16" s="346">
        <v>9</v>
      </c>
      <c r="AW16" s="346">
        <v>9</v>
      </c>
      <c r="AX16" s="346">
        <v>9</v>
      </c>
      <c r="AY16" s="346">
        <v>9</v>
      </c>
      <c r="AZ16" s="584"/>
      <c r="BA16" s="467">
        <v>58.13</v>
      </c>
      <c r="BB16" s="348">
        <v>35.25</v>
      </c>
      <c r="BC16" s="348" t="s">
        <v>430</v>
      </c>
      <c r="BD16" s="348" t="s">
        <v>430</v>
      </c>
      <c r="BE16" s="375" t="s">
        <v>430</v>
      </c>
      <c r="BF16" s="375">
        <v>6.62</v>
      </c>
      <c r="BG16" s="374"/>
      <c r="BH16" s="594">
        <v>6.62</v>
      </c>
      <c r="BI16" s="348" t="s">
        <v>430</v>
      </c>
      <c r="BJ16" s="348" t="s">
        <v>430</v>
      </c>
      <c r="BK16" s="348">
        <v>35.25</v>
      </c>
      <c r="BL16" s="348" t="s">
        <v>430</v>
      </c>
      <c r="BM16" s="375">
        <v>58.13</v>
      </c>
      <c r="BN16" s="375" t="s">
        <v>430</v>
      </c>
      <c r="BO16" s="375" t="s">
        <v>430</v>
      </c>
      <c r="BP16" s="375" t="s">
        <v>430</v>
      </c>
      <c r="BQ16" s="375" t="s">
        <v>430</v>
      </c>
      <c r="BR16" s="466"/>
      <c r="BS16" s="373" t="s">
        <v>430</v>
      </c>
      <c r="BT16" s="354">
        <v>0.82539553016507905</v>
      </c>
      <c r="BU16" s="430"/>
      <c r="BV16" s="374" t="s">
        <v>555</v>
      </c>
    </row>
    <row r="17" spans="1:74" x14ac:dyDescent="0.25">
      <c r="A17" s="318" t="s">
        <v>93</v>
      </c>
      <c r="B17" s="43"/>
      <c r="C17" s="720"/>
      <c r="D17" s="43"/>
      <c r="E17" s="51"/>
      <c r="F17" s="43"/>
      <c r="G17" s="55"/>
      <c r="H17" s="66"/>
      <c r="I17" s="59"/>
      <c r="J17" s="59"/>
      <c r="K17" s="59"/>
      <c r="L17" s="59"/>
      <c r="M17" s="258"/>
      <c r="N17" s="70">
        <v>-94.264499999999998</v>
      </c>
      <c r="O17" s="59">
        <v>-47.499899999999997</v>
      </c>
      <c r="P17" s="59">
        <v>-25.102900000000002</v>
      </c>
      <c r="Q17" s="59">
        <v>-1.2543</v>
      </c>
      <c r="R17" s="59">
        <v>3.9382000000000001</v>
      </c>
      <c r="S17" s="59">
        <v>12.6663</v>
      </c>
      <c r="T17" s="59">
        <v>6.5307000000000004</v>
      </c>
      <c r="U17" s="88">
        <v>4.9851999999999999</v>
      </c>
      <c r="V17" s="59">
        <v>5.3375000000000004</v>
      </c>
      <c r="W17" s="59">
        <v>6.0831999999999997</v>
      </c>
      <c r="X17" s="59">
        <v>7.0286999999999997</v>
      </c>
      <c r="Y17" s="276">
        <v>6.3785999999999996</v>
      </c>
      <c r="Z17" s="59">
        <v>6.7149999999999999</v>
      </c>
      <c r="AA17" s="59">
        <v>1.7016</v>
      </c>
      <c r="AB17" s="59">
        <v>10.3728</v>
      </c>
      <c r="AC17" s="59">
        <v>5.4924999999999997</v>
      </c>
      <c r="AD17" s="59">
        <v>5.3181000000000003</v>
      </c>
      <c r="AE17" s="59">
        <v>3.9967000000000001</v>
      </c>
      <c r="AF17" s="59">
        <v>7.4729999999999999</v>
      </c>
      <c r="AG17" s="553"/>
      <c r="AH17" s="51">
        <v>9</v>
      </c>
      <c r="AI17" s="51">
        <v>9</v>
      </c>
      <c r="AJ17" s="51">
        <v>9</v>
      </c>
      <c r="AK17" s="51">
        <v>9</v>
      </c>
      <c r="AL17" s="51">
        <v>9</v>
      </c>
      <c r="AM17" s="51">
        <v>9</v>
      </c>
      <c r="AN17" s="51">
        <v>9</v>
      </c>
      <c r="AO17" s="560">
        <v>9</v>
      </c>
      <c r="AP17" s="51">
        <v>9</v>
      </c>
      <c r="AQ17" s="51">
        <v>9</v>
      </c>
      <c r="AR17" s="51">
        <v>9</v>
      </c>
      <c r="AS17" s="51">
        <v>9</v>
      </c>
      <c r="AT17" s="51">
        <v>9</v>
      </c>
      <c r="AU17" s="51">
        <v>9</v>
      </c>
      <c r="AV17" s="51">
        <v>9</v>
      </c>
      <c r="AW17" s="51">
        <v>9</v>
      </c>
      <c r="AX17" s="51">
        <v>9</v>
      </c>
      <c r="AY17" s="51">
        <v>9</v>
      </c>
      <c r="AZ17" s="579"/>
      <c r="BA17" s="577"/>
      <c r="BB17" s="59"/>
      <c r="BC17" s="59"/>
      <c r="BD17" s="59"/>
      <c r="BE17" s="276"/>
      <c r="BF17" s="276"/>
      <c r="BG17" s="66"/>
      <c r="BH17" s="586"/>
      <c r="BI17" s="59"/>
      <c r="BJ17" s="59"/>
      <c r="BK17" s="59"/>
      <c r="BL17" s="59"/>
      <c r="BM17" s="276"/>
      <c r="BN17" s="587"/>
      <c r="BO17" s="587"/>
      <c r="BP17" s="587"/>
      <c r="BQ17" s="587"/>
      <c r="BR17" s="148"/>
      <c r="BS17" s="43"/>
      <c r="BT17" s="88"/>
      <c r="BU17" s="34"/>
      <c r="BV17" s="66"/>
    </row>
    <row r="18" spans="1:74" x14ac:dyDescent="0.25">
      <c r="A18" s="320" t="s">
        <v>94</v>
      </c>
      <c r="B18" s="44"/>
      <c r="C18" s="721"/>
      <c r="D18" s="44"/>
      <c r="E18" s="52"/>
      <c r="F18" s="44"/>
      <c r="G18" s="56"/>
      <c r="H18" s="67"/>
      <c r="I18" s="60"/>
      <c r="J18" s="60"/>
      <c r="K18" s="60"/>
      <c r="L18" s="60"/>
      <c r="M18" s="259"/>
      <c r="N18" s="71">
        <v>-69.725999999999999</v>
      </c>
      <c r="O18" s="60">
        <v>-36.809800000000003</v>
      </c>
      <c r="P18" s="60">
        <v>-17.544499999999999</v>
      </c>
      <c r="Q18" s="60">
        <v>2.5684999999999998</v>
      </c>
      <c r="R18" s="60">
        <v>7.0826000000000002</v>
      </c>
      <c r="S18" s="60">
        <v>15.2163</v>
      </c>
      <c r="T18" s="60">
        <v>8.3604000000000003</v>
      </c>
      <c r="U18" s="89">
        <v>6.4549000000000003</v>
      </c>
      <c r="V18" s="60">
        <v>6.4817</v>
      </c>
      <c r="W18" s="60">
        <v>6.9160000000000004</v>
      </c>
      <c r="X18" s="60">
        <v>7.5839999999999996</v>
      </c>
      <c r="Y18" s="277">
        <v>8.6625999999999994</v>
      </c>
      <c r="Z18" s="60">
        <v>7.6604999999999999</v>
      </c>
      <c r="AA18" s="60">
        <v>4.3765999999999998</v>
      </c>
      <c r="AB18" s="60">
        <v>12.184200000000001</v>
      </c>
      <c r="AC18" s="60">
        <v>7.3594999999999997</v>
      </c>
      <c r="AD18" s="60">
        <v>6.5857999999999999</v>
      </c>
      <c r="AE18" s="60">
        <v>7.8536000000000001</v>
      </c>
      <c r="AF18" s="60">
        <v>7.9739000000000004</v>
      </c>
      <c r="AG18" s="554"/>
      <c r="AH18" s="52"/>
      <c r="AI18" s="52"/>
      <c r="AJ18" s="52"/>
      <c r="AK18" s="52"/>
      <c r="AL18" s="52"/>
      <c r="AM18" s="52"/>
      <c r="AN18" s="52"/>
      <c r="AO18" s="561"/>
      <c r="AP18" s="52"/>
      <c r="AQ18" s="52"/>
      <c r="AR18" s="52"/>
      <c r="AS18" s="52"/>
      <c r="AT18" s="52"/>
      <c r="AU18" s="52"/>
      <c r="AV18" s="52"/>
      <c r="AW18" s="52"/>
      <c r="AX18" s="52"/>
      <c r="AY18" s="52"/>
      <c r="AZ18" s="580"/>
      <c r="BA18" s="551"/>
      <c r="BB18" s="60"/>
      <c r="BC18" s="60"/>
      <c r="BD18" s="60"/>
      <c r="BE18" s="277"/>
      <c r="BF18" s="277"/>
      <c r="BG18" s="67"/>
      <c r="BH18" s="588"/>
      <c r="BI18" s="60"/>
      <c r="BJ18" s="60"/>
      <c r="BK18" s="60"/>
      <c r="BL18" s="60"/>
      <c r="BM18" s="277"/>
      <c r="BN18" s="589"/>
      <c r="BO18" s="589"/>
      <c r="BP18" s="589"/>
      <c r="BQ18" s="589"/>
      <c r="BR18" s="146"/>
      <c r="BS18" s="44"/>
      <c r="BT18" s="89"/>
      <c r="BU18" s="26"/>
      <c r="BV18" s="67"/>
    </row>
    <row r="19" spans="1:74" x14ac:dyDescent="0.25">
      <c r="A19" s="320" t="s">
        <v>95</v>
      </c>
      <c r="B19" s="44"/>
      <c r="C19" s="721"/>
      <c r="D19" s="44"/>
      <c r="E19" s="52"/>
      <c r="F19" s="44"/>
      <c r="G19" s="56"/>
      <c r="H19" s="67"/>
      <c r="I19" s="60"/>
      <c r="J19" s="60"/>
      <c r="K19" s="60"/>
      <c r="L19" s="60"/>
      <c r="M19" s="259"/>
      <c r="N19" s="71">
        <v>-120.702</v>
      </c>
      <c r="O19" s="60">
        <v>-61.831499999999998</v>
      </c>
      <c r="P19" s="60">
        <v>-31.8521</v>
      </c>
      <c r="Q19" s="60">
        <v>-5.2820999999999998</v>
      </c>
      <c r="R19" s="60">
        <v>2.4721000000000002</v>
      </c>
      <c r="S19" s="60">
        <v>10.4123</v>
      </c>
      <c r="T19" s="60">
        <v>4.9142000000000001</v>
      </c>
      <c r="U19" s="89">
        <v>3.5911</v>
      </c>
      <c r="V19" s="60">
        <v>4.1417999999999999</v>
      </c>
      <c r="W19" s="60">
        <v>5.6044</v>
      </c>
      <c r="X19" s="60">
        <v>6.5834000000000001</v>
      </c>
      <c r="Y19" s="277">
        <v>5.3944000000000001</v>
      </c>
      <c r="Z19" s="60">
        <v>5.5518000000000001</v>
      </c>
      <c r="AA19" s="60">
        <v>-1.4816</v>
      </c>
      <c r="AB19" s="60">
        <v>8.6301000000000005</v>
      </c>
      <c r="AC19" s="60">
        <v>4.1243999999999996</v>
      </c>
      <c r="AD19" s="60">
        <v>4.0921000000000003</v>
      </c>
      <c r="AE19" s="60">
        <v>1.6079000000000001</v>
      </c>
      <c r="AF19" s="60">
        <v>6.7674000000000003</v>
      </c>
      <c r="AG19" s="554"/>
      <c r="AH19" s="52"/>
      <c r="AI19" s="52"/>
      <c r="AJ19" s="52"/>
      <c r="AK19" s="52"/>
      <c r="AL19" s="52"/>
      <c r="AM19" s="52"/>
      <c r="AN19" s="52"/>
      <c r="AO19" s="561"/>
      <c r="AP19" s="52"/>
      <c r="AQ19" s="52"/>
      <c r="AR19" s="52"/>
      <c r="AS19" s="52"/>
      <c r="AT19" s="52"/>
      <c r="AU19" s="52"/>
      <c r="AV19" s="52"/>
      <c r="AW19" s="52"/>
      <c r="AX19" s="52"/>
      <c r="AY19" s="52"/>
      <c r="AZ19" s="580"/>
      <c r="BA19" s="551"/>
      <c r="BB19" s="60"/>
      <c r="BC19" s="60"/>
      <c r="BD19" s="60"/>
      <c r="BE19" s="277"/>
      <c r="BF19" s="277"/>
      <c r="BG19" s="67"/>
      <c r="BH19" s="588"/>
      <c r="BI19" s="60"/>
      <c r="BJ19" s="60"/>
      <c r="BK19" s="60"/>
      <c r="BL19" s="60"/>
      <c r="BM19" s="277"/>
      <c r="BN19" s="589"/>
      <c r="BO19" s="589"/>
      <c r="BP19" s="589"/>
      <c r="BQ19" s="589"/>
      <c r="BR19" s="146"/>
      <c r="BS19" s="44"/>
      <c r="BT19" s="89"/>
      <c r="BU19" s="26"/>
      <c r="BV19" s="67"/>
    </row>
    <row r="20" spans="1:74" x14ac:dyDescent="0.25">
      <c r="A20" s="321" t="s">
        <v>96</v>
      </c>
      <c r="B20" s="45"/>
      <c r="C20" s="722"/>
      <c r="D20" s="45"/>
      <c r="E20" s="53"/>
      <c r="F20" s="45"/>
      <c r="G20" s="57"/>
      <c r="H20" s="68"/>
      <c r="I20" s="61"/>
      <c r="J20" s="61"/>
      <c r="K20" s="61"/>
      <c r="L20" s="61"/>
      <c r="M20" s="262"/>
      <c r="N20" s="72">
        <v>-94.349800000000002</v>
      </c>
      <c r="O20" s="61">
        <v>-49.413800000000002</v>
      </c>
      <c r="P20" s="61">
        <v>-27.408999999999999</v>
      </c>
      <c r="Q20" s="61">
        <v>-1.1869000000000001</v>
      </c>
      <c r="R20" s="61">
        <v>3.5240999999999998</v>
      </c>
      <c r="S20" s="61">
        <v>12.837999999999999</v>
      </c>
      <c r="T20" s="61">
        <v>6.5148000000000001</v>
      </c>
      <c r="U20" s="90">
        <v>5.1413000000000002</v>
      </c>
      <c r="V20" s="61">
        <v>5.3593999999999999</v>
      </c>
      <c r="W20" s="61">
        <v>6.0068000000000001</v>
      </c>
      <c r="X20" s="61">
        <v>7.0872999999999999</v>
      </c>
      <c r="Y20" s="279">
        <v>6.3635000000000002</v>
      </c>
      <c r="Z20" s="61">
        <v>6.8644999999999996</v>
      </c>
      <c r="AA20" s="61">
        <v>1.3871</v>
      </c>
      <c r="AB20" s="61">
        <v>10.689500000000001</v>
      </c>
      <c r="AC20" s="61">
        <v>5.5728</v>
      </c>
      <c r="AD20" s="61">
        <v>5.3571999999999997</v>
      </c>
      <c r="AE20" s="61">
        <v>3.8086000000000002</v>
      </c>
      <c r="AF20" s="61">
        <v>7.6139000000000001</v>
      </c>
      <c r="AG20" s="556"/>
      <c r="AH20" s="53"/>
      <c r="AI20" s="53"/>
      <c r="AJ20" s="53"/>
      <c r="AK20" s="53"/>
      <c r="AL20" s="53"/>
      <c r="AM20" s="53"/>
      <c r="AN20" s="53"/>
      <c r="AO20" s="563"/>
      <c r="AP20" s="53"/>
      <c r="AQ20" s="53"/>
      <c r="AR20" s="53"/>
      <c r="AS20" s="53"/>
      <c r="AT20" s="53"/>
      <c r="AU20" s="53"/>
      <c r="AV20" s="53"/>
      <c r="AW20" s="53"/>
      <c r="AX20" s="53"/>
      <c r="AY20" s="53"/>
      <c r="AZ20" s="581"/>
      <c r="BA20" s="578"/>
      <c r="BB20" s="61"/>
      <c r="BC20" s="61"/>
      <c r="BD20" s="61"/>
      <c r="BE20" s="279"/>
      <c r="BF20" s="279"/>
      <c r="BG20" s="68"/>
      <c r="BH20" s="590"/>
      <c r="BI20" s="61"/>
      <c r="BJ20" s="61"/>
      <c r="BK20" s="61"/>
      <c r="BL20" s="61"/>
      <c r="BM20" s="279"/>
      <c r="BN20" s="591"/>
      <c r="BO20" s="591"/>
      <c r="BP20" s="591"/>
      <c r="BQ20" s="591"/>
      <c r="BR20" s="149"/>
      <c r="BS20" s="45"/>
      <c r="BT20" s="90"/>
      <c r="BU20" s="272"/>
      <c r="BV20" s="68"/>
    </row>
    <row r="21" spans="1:74" ht="14.5" x14ac:dyDescent="0.25">
      <c r="A21" s="323" t="s">
        <v>258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564"/>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4" s="425" customFormat="1" x14ac:dyDescent="0.25">
      <c r="A22" s="337" t="s">
        <v>7856</v>
      </c>
      <c r="B22" s="369"/>
      <c r="C22" s="718">
        <v>36124</v>
      </c>
      <c r="D22" s="369"/>
      <c r="E22" s="338">
        <v>2057.21</v>
      </c>
      <c r="F22" s="369"/>
      <c r="G22" s="339">
        <v>73.860100000000003</v>
      </c>
      <c r="H22" s="370"/>
      <c r="I22" s="340">
        <v>7.43</v>
      </c>
      <c r="J22" s="340">
        <v>7.77</v>
      </c>
      <c r="K22" s="340">
        <v>4.09</v>
      </c>
      <c r="L22" s="340">
        <v>4.38</v>
      </c>
      <c r="M22" s="361"/>
      <c r="N22" s="342">
        <v>-95.078500000000005</v>
      </c>
      <c r="O22" s="340">
        <v>-42.318600000000004</v>
      </c>
      <c r="P22" s="340">
        <v>-23.235299999999999</v>
      </c>
      <c r="Q22" s="340">
        <v>-4.1338999999999997</v>
      </c>
      <c r="R22" s="340">
        <v>2.5160999999999998</v>
      </c>
      <c r="S22" s="340">
        <v>11.0443</v>
      </c>
      <c r="T22" s="340">
        <v>5.4108000000000001</v>
      </c>
      <c r="U22" s="344">
        <v>4.0762</v>
      </c>
      <c r="V22" s="340">
        <v>4.5993000000000004</v>
      </c>
      <c r="W22" s="340">
        <v>5.6173000000000002</v>
      </c>
      <c r="X22" s="340">
        <v>6.4016000000000002</v>
      </c>
      <c r="Y22" s="371">
        <v>5.6452999999999998</v>
      </c>
      <c r="Z22" s="340">
        <v>6.9135</v>
      </c>
      <c r="AA22" s="340">
        <v>0.66820000000000002</v>
      </c>
      <c r="AB22" s="340">
        <v>8.7217000000000002</v>
      </c>
      <c r="AC22" s="340">
        <v>4.5755999999999997</v>
      </c>
      <c r="AD22" s="340">
        <v>4.6071</v>
      </c>
      <c r="AE22" s="340">
        <v>1.5331999999999999</v>
      </c>
      <c r="AF22" s="340">
        <v>7.4480000000000004</v>
      </c>
      <c r="AG22" s="568"/>
      <c r="AH22" s="338">
        <v>5</v>
      </c>
      <c r="AI22" s="338">
        <v>3</v>
      </c>
      <c r="AJ22" s="338">
        <v>4</v>
      </c>
      <c r="AK22" s="338">
        <v>8</v>
      </c>
      <c r="AL22" s="338">
        <v>6</v>
      </c>
      <c r="AM22" s="338">
        <v>6</v>
      </c>
      <c r="AN22" s="338">
        <v>6</v>
      </c>
      <c r="AO22" s="570">
        <v>6</v>
      </c>
      <c r="AP22" s="338">
        <v>6</v>
      </c>
      <c r="AQ22" s="338">
        <v>2</v>
      </c>
      <c r="AR22" s="338">
        <v>4</v>
      </c>
      <c r="AS22" s="338">
        <v>3</v>
      </c>
      <c r="AT22" s="338">
        <v>1</v>
      </c>
      <c r="AU22" s="338">
        <v>7</v>
      </c>
      <c r="AV22" s="338">
        <v>7</v>
      </c>
      <c r="AW22" s="338">
        <v>6</v>
      </c>
      <c r="AX22" s="338">
        <v>6</v>
      </c>
      <c r="AY22" s="338">
        <v>7</v>
      </c>
      <c r="AZ22" s="583"/>
      <c r="BA22" s="464">
        <v>27.2</v>
      </c>
      <c r="BB22" s="340">
        <v>16.48</v>
      </c>
      <c r="BC22" s="340">
        <v>16.46</v>
      </c>
      <c r="BD22" s="340">
        <v>29.64</v>
      </c>
      <c r="BE22" s="371" t="s">
        <v>430</v>
      </c>
      <c r="BF22" s="371">
        <v>10.220000000000001</v>
      </c>
      <c r="BG22" s="370"/>
      <c r="BH22" s="593">
        <v>9.92</v>
      </c>
      <c r="BI22" s="340" t="s">
        <v>430</v>
      </c>
      <c r="BJ22" s="340" t="s">
        <v>430</v>
      </c>
      <c r="BK22" s="340">
        <v>62.58</v>
      </c>
      <c r="BL22" s="340" t="s">
        <v>430</v>
      </c>
      <c r="BM22" s="371">
        <v>27.2</v>
      </c>
      <c r="BN22" s="371" t="s">
        <v>430</v>
      </c>
      <c r="BO22" s="371" t="s">
        <v>430</v>
      </c>
      <c r="BP22" s="371" t="s">
        <v>430</v>
      </c>
      <c r="BQ22" s="371">
        <v>0.28999999999999998</v>
      </c>
      <c r="BR22" s="463"/>
      <c r="BS22" s="369" t="s">
        <v>430</v>
      </c>
      <c r="BT22" s="344">
        <v>13.1479569513148</v>
      </c>
      <c r="BU22" s="571"/>
      <c r="BV22" s="370" t="s">
        <v>519</v>
      </c>
    </row>
    <row r="23" spans="1:74" s="428" customFormat="1" x14ac:dyDescent="0.25">
      <c r="A23" s="345" t="s">
        <v>7857</v>
      </c>
      <c r="B23" s="373"/>
      <c r="C23" s="719">
        <v>39678</v>
      </c>
      <c r="D23" s="373"/>
      <c r="E23" s="346">
        <v>1988.14</v>
      </c>
      <c r="F23" s="373"/>
      <c r="G23" s="347">
        <v>42.401699999999998</v>
      </c>
      <c r="H23" s="374"/>
      <c r="I23" s="348">
        <v>14.2</v>
      </c>
      <c r="J23" s="348">
        <v>7.55</v>
      </c>
      <c r="K23" s="348">
        <v>6.49</v>
      </c>
      <c r="L23" s="348">
        <v>6.76</v>
      </c>
      <c r="M23" s="362"/>
      <c r="N23" s="350">
        <v>-87.421000000000006</v>
      </c>
      <c r="O23" s="348">
        <v>-38.528199999999998</v>
      </c>
      <c r="P23" s="348">
        <v>-17.953600000000002</v>
      </c>
      <c r="Q23" s="348">
        <v>2.16</v>
      </c>
      <c r="R23" s="348">
        <v>5.7678000000000003</v>
      </c>
      <c r="S23" s="348">
        <v>13.1897</v>
      </c>
      <c r="T23" s="348">
        <v>6.7382</v>
      </c>
      <c r="U23" s="354">
        <v>5.1612</v>
      </c>
      <c r="V23" s="348">
        <v>5.3380000000000001</v>
      </c>
      <c r="W23" s="348">
        <v>6.4877000000000002</v>
      </c>
      <c r="X23" s="348">
        <v>7.1603000000000003</v>
      </c>
      <c r="Y23" s="375">
        <v>6.1700999999999997</v>
      </c>
      <c r="Z23" s="348">
        <v>6.7786</v>
      </c>
      <c r="AA23" s="348">
        <v>2.077</v>
      </c>
      <c r="AB23" s="348">
        <v>10.3949</v>
      </c>
      <c r="AC23" s="348">
        <v>5.3941999999999997</v>
      </c>
      <c r="AD23" s="348">
        <v>5.3975999999999997</v>
      </c>
      <c r="AE23" s="348">
        <v>5.6818</v>
      </c>
      <c r="AF23" s="348">
        <v>8.3484999999999996</v>
      </c>
      <c r="AG23" s="569"/>
      <c r="AH23" s="346">
        <v>3</v>
      </c>
      <c r="AI23" s="346">
        <v>2</v>
      </c>
      <c r="AJ23" s="346">
        <v>1</v>
      </c>
      <c r="AK23" s="346">
        <v>1</v>
      </c>
      <c r="AL23" s="346">
        <v>2</v>
      </c>
      <c r="AM23" s="346">
        <v>2</v>
      </c>
      <c r="AN23" s="346">
        <v>2</v>
      </c>
      <c r="AO23" s="572">
        <v>2</v>
      </c>
      <c r="AP23" s="346">
        <v>2</v>
      </c>
      <c r="AQ23" s="346">
        <v>1</v>
      </c>
      <c r="AR23" s="346">
        <v>1</v>
      </c>
      <c r="AS23" s="346">
        <v>2</v>
      </c>
      <c r="AT23" s="346">
        <v>2</v>
      </c>
      <c r="AU23" s="346">
        <v>2</v>
      </c>
      <c r="AV23" s="346">
        <v>3</v>
      </c>
      <c r="AW23" s="346">
        <v>2</v>
      </c>
      <c r="AX23" s="346">
        <v>2</v>
      </c>
      <c r="AY23" s="346">
        <v>2</v>
      </c>
      <c r="AZ23" s="584"/>
      <c r="BA23" s="467">
        <v>57.93</v>
      </c>
      <c r="BB23" s="348">
        <v>37.049999999999997</v>
      </c>
      <c r="BC23" s="348" t="s">
        <v>430</v>
      </c>
      <c r="BD23" s="348" t="s">
        <v>430</v>
      </c>
      <c r="BE23" s="375" t="s">
        <v>430</v>
      </c>
      <c r="BF23" s="375">
        <v>5.0199999999999996</v>
      </c>
      <c r="BG23" s="374"/>
      <c r="BH23" s="594">
        <v>5.0199999999999996</v>
      </c>
      <c r="BI23" s="348">
        <v>2.42</v>
      </c>
      <c r="BJ23" s="348" t="s">
        <v>430</v>
      </c>
      <c r="BK23" s="348">
        <v>34.630000000000003</v>
      </c>
      <c r="BL23" s="348" t="s">
        <v>430</v>
      </c>
      <c r="BM23" s="375">
        <v>57.93</v>
      </c>
      <c r="BN23" s="375" t="s">
        <v>430</v>
      </c>
      <c r="BO23" s="375" t="s">
        <v>430</v>
      </c>
      <c r="BP23" s="375" t="s">
        <v>430</v>
      </c>
      <c r="BQ23" s="375" t="s">
        <v>430</v>
      </c>
      <c r="BR23" s="466"/>
      <c r="BS23" s="373">
        <v>6.0984936375606003</v>
      </c>
      <c r="BT23" s="354" t="s">
        <v>430</v>
      </c>
      <c r="BU23" s="430"/>
      <c r="BV23" s="374" t="s">
        <v>555</v>
      </c>
    </row>
    <row r="24" spans="1:74" s="428" customFormat="1" ht="11" x14ac:dyDescent="0.3">
      <c r="A24" s="841" t="s">
        <v>7858</v>
      </c>
      <c r="B24" s="842"/>
      <c r="C24" s="843">
        <v>36489</v>
      </c>
      <c r="D24" s="842"/>
      <c r="E24" s="844">
        <v>1834.43</v>
      </c>
      <c r="F24" s="842"/>
      <c r="G24" s="845">
        <v>80.328699999999998</v>
      </c>
      <c r="H24" s="847"/>
      <c r="I24" s="846">
        <v>11.42</v>
      </c>
      <c r="J24" s="846">
        <v>7.02</v>
      </c>
      <c r="K24" s="846">
        <v>5.53</v>
      </c>
      <c r="L24" s="846">
        <v>5.75</v>
      </c>
      <c r="M24" s="851"/>
      <c r="N24" s="848">
        <v>-92.820999999999998</v>
      </c>
      <c r="O24" s="846">
        <v>-37.717700000000001</v>
      </c>
      <c r="P24" s="846">
        <v>-19.929400000000001</v>
      </c>
      <c r="Q24" s="846">
        <v>1</v>
      </c>
      <c r="R24" s="846">
        <v>6.1677999999999997</v>
      </c>
      <c r="S24" s="846">
        <v>14.2659</v>
      </c>
      <c r="T24" s="846">
        <v>6.3368000000000002</v>
      </c>
      <c r="U24" s="856">
        <v>4.5442</v>
      </c>
      <c r="V24" s="846">
        <v>4.9767999999999999</v>
      </c>
      <c r="W24" s="846">
        <v>5.4661999999999997</v>
      </c>
      <c r="X24" s="846">
        <v>6.4916999999999998</v>
      </c>
      <c r="Y24" s="852">
        <v>5.3914999999999997</v>
      </c>
      <c r="Z24" s="846">
        <v>5.9484000000000004</v>
      </c>
      <c r="AA24" s="846">
        <v>3.4611000000000001</v>
      </c>
      <c r="AB24" s="846">
        <v>11.2098</v>
      </c>
      <c r="AC24" s="846">
        <v>5.2576999999999998</v>
      </c>
      <c r="AD24" s="846">
        <v>5.0015999999999998</v>
      </c>
      <c r="AE24" s="846">
        <v>6.9397000000000002</v>
      </c>
      <c r="AF24" s="846">
        <v>8.0991999999999997</v>
      </c>
      <c r="AG24" s="931"/>
      <c r="AH24" s="844">
        <v>4</v>
      </c>
      <c r="AI24" s="844">
        <v>1</v>
      </c>
      <c r="AJ24" s="844">
        <v>2</v>
      </c>
      <c r="AK24" s="844">
        <v>2</v>
      </c>
      <c r="AL24" s="844">
        <v>1</v>
      </c>
      <c r="AM24" s="844">
        <v>1</v>
      </c>
      <c r="AN24" s="844">
        <v>4</v>
      </c>
      <c r="AO24" s="932">
        <v>4</v>
      </c>
      <c r="AP24" s="844">
        <v>3</v>
      </c>
      <c r="AQ24" s="844">
        <v>4</v>
      </c>
      <c r="AR24" s="844">
        <v>3</v>
      </c>
      <c r="AS24" s="844">
        <v>5</v>
      </c>
      <c r="AT24" s="844">
        <v>6</v>
      </c>
      <c r="AU24" s="844">
        <v>1</v>
      </c>
      <c r="AV24" s="844">
        <v>1</v>
      </c>
      <c r="AW24" s="844">
        <v>3</v>
      </c>
      <c r="AX24" s="844">
        <v>3</v>
      </c>
      <c r="AY24" s="844">
        <v>1</v>
      </c>
      <c r="AZ24" s="933"/>
      <c r="BA24" s="853">
        <v>45.79</v>
      </c>
      <c r="BB24" s="846">
        <v>26.28</v>
      </c>
      <c r="BC24" s="846" t="s">
        <v>430</v>
      </c>
      <c r="BD24" s="846" t="s">
        <v>430</v>
      </c>
      <c r="BE24" s="852" t="s">
        <v>430</v>
      </c>
      <c r="BF24" s="852">
        <v>27.93</v>
      </c>
      <c r="BG24" s="847"/>
      <c r="BH24" s="934">
        <v>22.7</v>
      </c>
      <c r="BI24" s="846" t="s">
        <v>430</v>
      </c>
      <c r="BJ24" s="846" t="s">
        <v>430</v>
      </c>
      <c r="BK24" s="846">
        <v>26.28</v>
      </c>
      <c r="BL24" s="846" t="s">
        <v>430</v>
      </c>
      <c r="BM24" s="852">
        <v>45.79</v>
      </c>
      <c r="BN24" s="852" t="s">
        <v>430</v>
      </c>
      <c r="BO24" s="852" t="s">
        <v>430</v>
      </c>
      <c r="BP24" s="852" t="s">
        <v>430</v>
      </c>
      <c r="BQ24" s="852">
        <v>5.22</v>
      </c>
      <c r="BR24" s="850"/>
      <c r="BS24" s="842">
        <v>1.4267611997146501</v>
      </c>
      <c r="BT24" s="856">
        <v>1.3941212197211801</v>
      </c>
      <c r="BU24" s="892"/>
      <c r="BV24" s="847" t="s">
        <v>555</v>
      </c>
    </row>
    <row r="25" spans="1:74" s="428" customFormat="1" x14ac:dyDescent="0.25">
      <c r="A25" s="345" t="s">
        <v>7859</v>
      </c>
      <c r="B25" s="373"/>
      <c r="C25" s="719">
        <v>34993</v>
      </c>
      <c r="D25" s="373"/>
      <c r="E25" s="346">
        <v>1787.26</v>
      </c>
      <c r="F25" s="373"/>
      <c r="G25" s="347">
        <v>130.27260000000001</v>
      </c>
      <c r="H25" s="374"/>
      <c r="I25" s="348">
        <v>14.78</v>
      </c>
      <c r="J25" s="348">
        <v>7.54</v>
      </c>
      <c r="K25" s="348">
        <v>6.6</v>
      </c>
      <c r="L25" s="348">
        <v>6.87</v>
      </c>
      <c r="M25" s="362"/>
      <c r="N25" s="350">
        <v>-104.042</v>
      </c>
      <c r="O25" s="348">
        <v>-49.817</v>
      </c>
      <c r="P25" s="348">
        <v>-27.809000000000001</v>
      </c>
      <c r="Q25" s="348">
        <v>-0.61629999999999996</v>
      </c>
      <c r="R25" s="348">
        <v>3.3944999999999999</v>
      </c>
      <c r="S25" s="348">
        <v>12.819100000000001</v>
      </c>
      <c r="T25" s="348">
        <v>5.3509000000000002</v>
      </c>
      <c r="U25" s="354">
        <v>3.8961999999999999</v>
      </c>
      <c r="V25" s="348">
        <v>4.1882999999999999</v>
      </c>
      <c r="W25" s="348">
        <v>5.1463999999999999</v>
      </c>
      <c r="X25" s="348">
        <v>6.1205999999999996</v>
      </c>
      <c r="Y25" s="375">
        <v>5.3616999999999999</v>
      </c>
      <c r="Z25" s="348">
        <v>6.2774000000000001</v>
      </c>
      <c r="AA25" s="348">
        <v>0.97150000000000003</v>
      </c>
      <c r="AB25" s="348">
        <v>9.7865000000000002</v>
      </c>
      <c r="AC25" s="348">
        <v>4.2601000000000004</v>
      </c>
      <c r="AD25" s="348">
        <v>4.1294000000000004</v>
      </c>
      <c r="AE25" s="348">
        <v>3.4064000000000001</v>
      </c>
      <c r="AF25" s="348">
        <v>8.6765000000000008</v>
      </c>
      <c r="AG25" s="569"/>
      <c r="AH25" s="346">
        <v>7</v>
      </c>
      <c r="AI25" s="346">
        <v>5</v>
      </c>
      <c r="AJ25" s="346">
        <v>5</v>
      </c>
      <c r="AK25" s="346">
        <v>3</v>
      </c>
      <c r="AL25" s="346">
        <v>3</v>
      </c>
      <c r="AM25" s="346">
        <v>4</v>
      </c>
      <c r="AN25" s="346">
        <v>7</v>
      </c>
      <c r="AO25" s="572">
        <v>7</v>
      </c>
      <c r="AP25" s="346">
        <v>8</v>
      </c>
      <c r="AQ25" s="346">
        <v>6</v>
      </c>
      <c r="AR25" s="346">
        <v>7</v>
      </c>
      <c r="AS25" s="346">
        <v>6</v>
      </c>
      <c r="AT25" s="346">
        <v>3</v>
      </c>
      <c r="AU25" s="346">
        <v>5</v>
      </c>
      <c r="AV25" s="346">
        <v>6</v>
      </c>
      <c r="AW25" s="346">
        <v>7</v>
      </c>
      <c r="AX25" s="346">
        <v>7</v>
      </c>
      <c r="AY25" s="346">
        <v>5</v>
      </c>
      <c r="AZ25" s="584"/>
      <c r="BA25" s="467">
        <v>67.28</v>
      </c>
      <c r="BB25" s="348">
        <v>29.63</v>
      </c>
      <c r="BC25" s="348" t="s">
        <v>430</v>
      </c>
      <c r="BD25" s="348" t="s">
        <v>430</v>
      </c>
      <c r="BE25" s="375" t="s">
        <v>430</v>
      </c>
      <c r="BF25" s="375">
        <v>3.09</v>
      </c>
      <c r="BG25" s="374"/>
      <c r="BH25" s="594">
        <v>3.09</v>
      </c>
      <c r="BI25" s="348" t="s">
        <v>430</v>
      </c>
      <c r="BJ25" s="348" t="s">
        <v>430</v>
      </c>
      <c r="BK25" s="348">
        <v>29.63</v>
      </c>
      <c r="BL25" s="348" t="s">
        <v>430</v>
      </c>
      <c r="BM25" s="375">
        <v>67.28</v>
      </c>
      <c r="BN25" s="375" t="s">
        <v>430</v>
      </c>
      <c r="BO25" s="375" t="s">
        <v>430</v>
      </c>
      <c r="BP25" s="375" t="s">
        <v>430</v>
      </c>
      <c r="BQ25" s="375" t="s">
        <v>430</v>
      </c>
      <c r="BR25" s="466"/>
      <c r="BS25" s="373">
        <v>9.7460611009746092</v>
      </c>
      <c r="BT25" s="354">
        <v>1.41367482014137</v>
      </c>
      <c r="BU25" s="430"/>
      <c r="BV25" s="374" t="s">
        <v>555</v>
      </c>
    </row>
    <row r="26" spans="1:74" s="428" customFormat="1" x14ac:dyDescent="0.25">
      <c r="A26" s="345" t="s">
        <v>7860</v>
      </c>
      <c r="B26" s="373"/>
      <c r="C26" s="719">
        <v>36780</v>
      </c>
      <c r="D26" s="373"/>
      <c r="E26" s="346">
        <v>836.654</v>
      </c>
      <c r="F26" s="373"/>
      <c r="G26" s="347">
        <v>60.72</v>
      </c>
      <c r="H26" s="374"/>
      <c r="I26" s="348">
        <v>13.93624</v>
      </c>
      <c r="J26" s="348">
        <v>7.1811999999999996</v>
      </c>
      <c r="K26" s="348">
        <v>6.4182199999999998</v>
      </c>
      <c r="L26" s="348">
        <v>6.68893</v>
      </c>
      <c r="M26" s="362"/>
      <c r="N26" s="350">
        <v>-108.001</v>
      </c>
      <c r="O26" s="348">
        <v>-50.503999999999998</v>
      </c>
      <c r="P26" s="348">
        <v>-30.656099999999999</v>
      </c>
      <c r="Q26" s="348">
        <v>-1.7506999999999999</v>
      </c>
      <c r="R26" s="348">
        <v>2.9607000000000001</v>
      </c>
      <c r="S26" s="348">
        <v>13.0509</v>
      </c>
      <c r="T26" s="348">
        <v>5.8996000000000004</v>
      </c>
      <c r="U26" s="354">
        <v>4.5183</v>
      </c>
      <c r="V26" s="348">
        <v>4.7308000000000003</v>
      </c>
      <c r="W26" s="348">
        <v>5.5025000000000004</v>
      </c>
      <c r="X26" s="348">
        <v>6.6063999999999998</v>
      </c>
      <c r="Y26" s="375">
        <v>5.1041999999999996</v>
      </c>
      <c r="Z26" s="348">
        <v>5.2282999999999999</v>
      </c>
      <c r="AA26" s="348">
        <v>0.79059999999999997</v>
      </c>
      <c r="AB26" s="348">
        <v>10.8222</v>
      </c>
      <c r="AC26" s="348">
        <v>4.9486999999999997</v>
      </c>
      <c r="AD26" s="348">
        <v>4.6319999999999997</v>
      </c>
      <c r="AE26" s="348">
        <v>3.4508999999999999</v>
      </c>
      <c r="AF26" s="348">
        <v>7.1961000000000004</v>
      </c>
      <c r="AG26" s="569"/>
      <c r="AH26" s="346">
        <v>8</v>
      </c>
      <c r="AI26" s="346">
        <v>6</v>
      </c>
      <c r="AJ26" s="346">
        <v>8</v>
      </c>
      <c r="AK26" s="346">
        <v>5</v>
      </c>
      <c r="AL26" s="346">
        <v>5</v>
      </c>
      <c r="AM26" s="346">
        <v>3</v>
      </c>
      <c r="AN26" s="346">
        <v>5</v>
      </c>
      <c r="AO26" s="572">
        <v>5</v>
      </c>
      <c r="AP26" s="346">
        <v>5</v>
      </c>
      <c r="AQ26" s="346">
        <v>3</v>
      </c>
      <c r="AR26" s="346">
        <v>2</v>
      </c>
      <c r="AS26" s="346">
        <v>7</v>
      </c>
      <c r="AT26" s="346">
        <v>7</v>
      </c>
      <c r="AU26" s="346">
        <v>6</v>
      </c>
      <c r="AV26" s="346">
        <v>2</v>
      </c>
      <c r="AW26" s="346">
        <v>5</v>
      </c>
      <c r="AX26" s="346">
        <v>5</v>
      </c>
      <c r="AY26" s="346">
        <v>4</v>
      </c>
      <c r="AZ26" s="584"/>
      <c r="BA26" s="467">
        <v>56.14</v>
      </c>
      <c r="BB26" s="348">
        <v>31.95</v>
      </c>
      <c r="BC26" s="348" t="s">
        <v>430</v>
      </c>
      <c r="BD26" s="348" t="s">
        <v>430</v>
      </c>
      <c r="BE26" s="375" t="s">
        <v>430</v>
      </c>
      <c r="BF26" s="375">
        <v>11.91</v>
      </c>
      <c r="BG26" s="374"/>
      <c r="BH26" s="594">
        <v>11.36</v>
      </c>
      <c r="BI26" s="348" t="s">
        <v>430</v>
      </c>
      <c r="BJ26" s="348" t="s">
        <v>430</v>
      </c>
      <c r="BK26" s="348">
        <v>31.95</v>
      </c>
      <c r="BL26" s="348" t="s">
        <v>430</v>
      </c>
      <c r="BM26" s="375">
        <v>56.14</v>
      </c>
      <c r="BN26" s="375" t="s">
        <v>430</v>
      </c>
      <c r="BO26" s="375" t="s">
        <v>430</v>
      </c>
      <c r="BP26" s="375" t="s">
        <v>430</v>
      </c>
      <c r="BQ26" s="375">
        <v>0.55000000000000004</v>
      </c>
      <c r="BR26" s="466"/>
      <c r="BS26" s="373">
        <v>1.80673888963865</v>
      </c>
      <c r="BT26" s="354">
        <v>8.4576273683084793</v>
      </c>
      <c r="BU26" s="430"/>
      <c r="BV26" s="374" t="s">
        <v>555</v>
      </c>
    </row>
    <row r="27" spans="1:74" s="428" customFormat="1" x14ac:dyDescent="0.25">
      <c r="A27" s="345" t="s">
        <v>7861</v>
      </c>
      <c r="B27" s="373"/>
      <c r="C27" s="719">
        <v>36721</v>
      </c>
      <c r="D27" s="373"/>
      <c r="E27" s="346">
        <v>432.97500000000002</v>
      </c>
      <c r="F27" s="373"/>
      <c r="G27" s="347">
        <v>67.9542</v>
      </c>
      <c r="H27" s="374"/>
      <c r="I27" s="348">
        <v>14.79</v>
      </c>
      <c r="J27" s="348">
        <v>7.39</v>
      </c>
      <c r="K27" s="348">
        <v>6.45</v>
      </c>
      <c r="L27" s="348">
        <v>6.72</v>
      </c>
      <c r="M27" s="362"/>
      <c r="N27" s="350">
        <v>-121.735</v>
      </c>
      <c r="O27" s="348">
        <v>-53.050600000000003</v>
      </c>
      <c r="P27" s="348">
        <v>-32.863199999999999</v>
      </c>
      <c r="Q27" s="348">
        <v>-1.4801</v>
      </c>
      <c r="R27" s="348">
        <v>1.4745999999999999</v>
      </c>
      <c r="S27" s="348">
        <v>10.918799999999999</v>
      </c>
      <c r="T27" s="348">
        <v>7.5376000000000003</v>
      </c>
      <c r="U27" s="354">
        <v>5.673</v>
      </c>
      <c r="V27" s="348">
        <v>5.7110000000000003</v>
      </c>
      <c r="W27" s="348">
        <v>5.0125999999999999</v>
      </c>
      <c r="X27" s="348">
        <v>6.0425000000000004</v>
      </c>
      <c r="Y27" s="375">
        <v>4.6864999999999997</v>
      </c>
      <c r="Z27" s="348">
        <v>6.0212000000000003</v>
      </c>
      <c r="AA27" s="348">
        <v>-2.4958</v>
      </c>
      <c r="AB27" s="348">
        <v>10.281599999999999</v>
      </c>
      <c r="AC27" s="348">
        <v>6.5624000000000002</v>
      </c>
      <c r="AD27" s="348">
        <v>5.8108000000000004</v>
      </c>
      <c r="AE27" s="348">
        <v>4.0724</v>
      </c>
      <c r="AF27" s="348">
        <v>7.6128</v>
      </c>
      <c r="AG27" s="569"/>
      <c r="AH27" s="346">
        <v>9</v>
      </c>
      <c r="AI27" s="346">
        <v>7</v>
      </c>
      <c r="AJ27" s="346">
        <v>9</v>
      </c>
      <c r="AK27" s="346">
        <v>4</v>
      </c>
      <c r="AL27" s="346">
        <v>8</v>
      </c>
      <c r="AM27" s="346">
        <v>7</v>
      </c>
      <c r="AN27" s="346">
        <v>1</v>
      </c>
      <c r="AO27" s="572">
        <v>1</v>
      </c>
      <c r="AP27" s="346">
        <v>1</v>
      </c>
      <c r="AQ27" s="346">
        <v>9</v>
      </c>
      <c r="AR27" s="346">
        <v>8</v>
      </c>
      <c r="AS27" s="346">
        <v>8</v>
      </c>
      <c r="AT27" s="346">
        <v>5</v>
      </c>
      <c r="AU27" s="346">
        <v>9</v>
      </c>
      <c r="AV27" s="346">
        <v>4</v>
      </c>
      <c r="AW27" s="346">
        <v>1</v>
      </c>
      <c r="AX27" s="346">
        <v>1</v>
      </c>
      <c r="AY27" s="346">
        <v>3</v>
      </c>
      <c r="AZ27" s="584"/>
      <c r="BA27" s="467">
        <v>47.66</v>
      </c>
      <c r="BB27" s="348">
        <v>48.37</v>
      </c>
      <c r="BC27" s="348" t="s">
        <v>430</v>
      </c>
      <c r="BD27" s="348" t="s">
        <v>430</v>
      </c>
      <c r="BE27" s="375" t="s">
        <v>430</v>
      </c>
      <c r="BF27" s="375">
        <v>3.97</v>
      </c>
      <c r="BG27" s="374"/>
      <c r="BH27" s="594">
        <v>3.97</v>
      </c>
      <c r="BI27" s="348">
        <v>9.14</v>
      </c>
      <c r="BJ27" s="348" t="s">
        <v>430</v>
      </c>
      <c r="BK27" s="348">
        <v>39.229999999999997</v>
      </c>
      <c r="BL27" s="348" t="s">
        <v>430</v>
      </c>
      <c r="BM27" s="375">
        <v>47.66</v>
      </c>
      <c r="BN27" s="375" t="s">
        <v>430</v>
      </c>
      <c r="BO27" s="375" t="s">
        <v>430</v>
      </c>
      <c r="BP27" s="375" t="s">
        <v>430</v>
      </c>
      <c r="BQ27" s="375" t="s">
        <v>430</v>
      </c>
      <c r="BR27" s="466"/>
      <c r="BS27" s="373">
        <v>3.5226296003522601</v>
      </c>
      <c r="BT27" s="354">
        <v>8.7192872508719308</v>
      </c>
      <c r="BU27" s="430"/>
      <c r="BV27" s="374" t="s">
        <v>910</v>
      </c>
    </row>
    <row r="28" spans="1:74" s="428" customFormat="1" x14ac:dyDescent="0.25">
      <c r="A28" s="345" t="s">
        <v>7862</v>
      </c>
      <c r="B28" s="373"/>
      <c r="C28" s="719">
        <v>35796</v>
      </c>
      <c r="D28" s="373"/>
      <c r="E28" s="346">
        <v>350.80200000000002</v>
      </c>
      <c r="F28" s="373"/>
      <c r="G28" s="347">
        <v>93.331299999999999</v>
      </c>
      <c r="H28" s="374"/>
      <c r="I28" s="348">
        <v>13.53</v>
      </c>
      <c r="J28" s="348">
        <v>7.27</v>
      </c>
      <c r="K28" s="348">
        <v>6.54</v>
      </c>
      <c r="L28" s="348">
        <v>6.79</v>
      </c>
      <c r="M28" s="362"/>
      <c r="N28" s="350">
        <v>-70.570499999999996</v>
      </c>
      <c r="O28" s="348">
        <v>-62.665500000000002</v>
      </c>
      <c r="P28" s="348">
        <v>-28.343599999999999</v>
      </c>
      <c r="Q28" s="348">
        <v>-2.3694999999999999</v>
      </c>
      <c r="R28" s="348">
        <v>1.6423000000000001</v>
      </c>
      <c r="S28" s="348">
        <v>11.9726</v>
      </c>
      <c r="T28" s="348">
        <v>6.3792</v>
      </c>
      <c r="U28" s="354">
        <v>4.6589</v>
      </c>
      <c r="V28" s="348">
        <v>4.8372000000000002</v>
      </c>
      <c r="W28" s="348">
        <v>5.1112000000000002</v>
      </c>
      <c r="X28" s="348">
        <v>6.1786000000000003</v>
      </c>
      <c r="Y28" s="375">
        <v>5.4747000000000003</v>
      </c>
      <c r="Z28" s="348">
        <v>6.1729000000000003</v>
      </c>
      <c r="AA28" s="348">
        <v>1.7234</v>
      </c>
      <c r="AB28" s="348">
        <v>9.8230000000000004</v>
      </c>
      <c r="AC28" s="348">
        <v>4.9607000000000001</v>
      </c>
      <c r="AD28" s="348">
        <v>4.8151000000000002</v>
      </c>
      <c r="AE28" s="348">
        <v>2.6886999999999999</v>
      </c>
      <c r="AF28" s="348">
        <v>8.1074000000000002</v>
      </c>
      <c r="AG28" s="569"/>
      <c r="AH28" s="346">
        <v>1</v>
      </c>
      <c r="AI28" s="346">
        <v>9</v>
      </c>
      <c r="AJ28" s="346">
        <v>6</v>
      </c>
      <c r="AK28" s="346">
        <v>6</v>
      </c>
      <c r="AL28" s="346">
        <v>7</v>
      </c>
      <c r="AM28" s="346">
        <v>5</v>
      </c>
      <c r="AN28" s="346">
        <v>3</v>
      </c>
      <c r="AO28" s="572">
        <v>3</v>
      </c>
      <c r="AP28" s="346">
        <v>4</v>
      </c>
      <c r="AQ28" s="346">
        <v>7</v>
      </c>
      <c r="AR28" s="346">
        <v>6</v>
      </c>
      <c r="AS28" s="346">
        <v>4</v>
      </c>
      <c r="AT28" s="346">
        <v>4</v>
      </c>
      <c r="AU28" s="346">
        <v>4</v>
      </c>
      <c r="AV28" s="346">
        <v>5</v>
      </c>
      <c r="AW28" s="346">
        <v>4</v>
      </c>
      <c r="AX28" s="346">
        <v>4</v>
      </c>
      <c r="AY28" s="346">
        <v>6</v>
      </c>
      <c r="AZ28" s="584"/>
      <c r="BA28" s="467">
        <v>81.040000000000006</v>
      </c>
      <c r="BB28" s="348">
        <v>8.5299999999999994</v>
      </c>
      <c r="BC28" s="348" t="s">
        <v>430</v>
      </c>
      <c r="BD28" s="348" t="s">
        <v>430</v>
      </c>
      <c r="BE28" s="375">
        <v>-0.01</v>
      </c>
      <c r="BF28" s="375">
        <v>10.44</v>
      </c>
      <c r="BG28" s="374"/>
      <c r="BH28" s="594">
        <v>10.27</v>
      </c>
      <c r="BI28" s="348" t="s">
        <v>430</v>
      </c>
      <c r="BJ28" s="348" t="s">
        <v>430</v>
      </c>
      <c r="BK28" s="348">
        <v>8.5299999999999994</v>
      </c>
      <c r="BL28" s="348" t="s">
        <v>430</v>
      </c>
      <c r="BM28" s="375">
        <v>81.040000000000006</v>
      </c>
      <c r="BN28" s="375" t="s">
        <v>430</v>
      </c>
      <c r="BO28" s="375" t="s">
        <v>430</v>
      </c>
      <c r="BP28" s="375" t="s">
        <v>430</v>
      </c>
      <c r="BQ28" s="375">
        <v>-0.01</v>
      </c>
      <c r="BR28" s="466"/>
      <c r="BS28" s="373" t="s">
        <v>430</v>
      </c>
      <c r="BT28" s="354" t="s">
        <v>430</v>
      </c>
      <c r="BU28" s="430"/>
      <c r="BV28" s="374" t="s">
        <v>7853</v>
      </c>
    </row>
    <row r="29" spans="1:74" s="428" customFormat="1" x14ac:dyDescent="0.25">
      <c r="A29" s="345" t="s">
        <v>7863</v>
      </c>
      <c r="B29" s="373"/>
      <c r="C29" s="719">
        <v>35919</v>
      </c>
      <c r="D29" s="373"/>
      <c r="E29" s="346">
        <v>301.59899999999999</v>
      </c>
      <c r="F29" s="373"/>
      <c r="G29" s="347">
        <v>76.256900000000002</v>
      </c>
      <c r="H29" s="374"/>
      <c r="I29" s="348">
        <v>7.32</v>
      </c>
      <c r="J29" s="348">
        <v>7.79</v>
      </c>
      <c r="K29" s="348">
        <v>4.0999999999999996</v>
      </c>
      <c r="L29" s="348">
        <v>4.28</v>
      </c>
      <c r="M29" s="362"/>
      <c r="N29" s="350">
        <v>-71.179100000000005</v>
      </c>
      <c r="O29" s="348">
        <v>-43.322099999999999</v>
      </c>
      <c r="P29" s="348">
        <v>-20.534700000000001</v>
      </c>
      <c r="Q29" s="348">
        <v>-4.0382999999999996</v>
      </c>
      <c r="R29" s="348">
        <v>3.2545000000000002</v>
      </c>
      <c r="S29" s="348">
        <v>10.0282</v>
      </c>
      <c r="T29" s="348">
        <v>4.9474999999999998</v>
      </c>
      <c r="U29" s="354">
        <v>3.4992000000000001</v>
      </c>
      <c r="V29" s="348">
        <v>4.1989000000000001</v>
      </c>
      <c r="W29" s="348">
        <v>5.4</v>
      </c>
      <c r="X29" s="348">
        <v>6.1905999999999999</v>
      </c>
      <c r="Y29" s="375">
        <v>8.2715999999999994</v>
      </c>
      <c r="Z29" s="348">
        <v>4.9759000000000002</v>
      </c>
      <c r="AA29" s="348">
        <v>2.0537000000000001</v>
      </c>
      <c r="AB29" s="348">
        <v>8.3547999999999991</v>
      </c>
      <c r="AC29" s="348">
        <v>4.0956999999999999</v>
      </c>
      <c r="AD29" s="348">
        <v>4.0865999999999998</v>
      </c>
      <c r="AE29" s="348">
        <v>1.3532</v>
      </c>
      <c r="AF29" s="348">
        <v>7.4383999999999997</v>
      </c>
      <c r="AG29" s="569"/>
      <c r="AH29" s="346">
        <v>2</v>
      </c>
      <c r="AI29" s="346">
        <v>4</v>
      </c>
      <c r="AJ29" s="346">
        <v>3</v>
      </c>
      <c r="AK29" s="346">
        <v>7</v>
      </c>
      <c r="AL29" s="346">
        <v>4</v>
      </c>
      <c r="AM29" s="346">
        <v>9</v>
      </c>
      <c r="AN29" s="346">
        <v>9</v>
      </c>
      <c r="AO29" s="572">
        <v>9</v>
      </c>
      <c r="AP29" s="346">
        <v>7</v>
      </c>
      <c r="AQ29" s="346">
        <v>5</v>
      </c>
      <c r="AR29" s="346">
        <v>5</v>
      </c>
      <c r="AS29" s="346">
        <v>1</v>
      </c>
      <c r="AT29" s="346">
        <v>9</v>
      </c>
      <c r="AU29" s="346">
        <v>3</v>
      </c>
      <c r="AV29" s="346">
        <v>8</v>
      </c>
      <c r="AW29" s="346">
        <v>9</v>
      </c>
      <c r="AX29" s="346">
        <v>8</v>
      </c>
      <c r="AY29" s="346">
        <v>8</v>
      </c>
      <c r="AZ29" s="584"/>
      <c r="BA29" s="467">
        <v>34.22</v>
      </c>
      <c r="BB29" s="348">
        <v>31.21</v>
      </c>
      <c r="BC29" s="348">
        <v>17.21</v>
      </c>
      <c r="BD29" s="348">
        <v>11.02</v>
      </c>
      <c r="BE29" s="375" t="s">
        <v>430</v>
      </c>
      <c r="BF29" s="375">
        <v>6.34</v>
      </c>
      <c r="BG29" s="374"/>
      <c r="BH29" s="594">
        <v>6.34</v>
      </c>
      <c r="BI29" s="348" t="s">
        <v>430</v>
      </c>
      <c r="BJ29" s="348" t="s">
        <v>430</v>
      </c>
      <c r="BK29" s="348">
        <v>59.44</v>
      </c>
      <c r="BL29" s="348" t="s">
        <v>430</v>
      </c>
      <c r="BM29" s="375">
        <v>34.22</v>
      </c>
      <c r="BN29" s="375" t="s">
        <v>430</v>
      </c>
      <c r="BO29" s="375" t="s">
        <v>430</v>
      </c>
      <c r="BP29" s="375" t="s">
        <v>430</v>
      </c>
      <c r="BQ29" s="375" t="s">
        <v>430</v>
      </c>
      <c r="BR29" s="466"/>
      <c r="BS29" s="373" t="s">
        <v>430</v>
      </c>
      <c r="BT29" s="354">
        <v>7.9180648099999997</v>
      </c>
      <c r="BU29" s="430"/>
      <c r="BV29" s="374" t="s">
        <v>555</v>
      </c>
    </row>
    <row r="30" spans="1:74" s="428" customFormat="1" x14ac:dyDescent="0.25">
      <c r="A30" s="345" t="s">
        <v>7864</v>
      </c>
      <c r="B30" s="373"/>
      <c r="C30" s="719">
        <v>37600</v>
      </c>
      <c r="D30" s="373"/>
      <c r="E30" s="346">
        <v>49.213700000000003</v>
      </c>
      <c r="F30" s="373"/>
      <c r="G30" s="347">
        <v>43.764699999999998</v>
      </c>
      <c r="H30" s="374"/>
      <c r="I30" s="348">
        <v>11.4</v>
      </c>
      <c r="J30" s="348">
        <v>7.27</v>
      </c>
      <c r="K30" s="348">
        <v>6.01</v>
      </c>
      <c r="L30" s="348">
        <v>6.26</v>
      </c>
      <c r="M30" s="362"/>
      <c r="N30" s="350">
        <v>-103.539</v>
      </c>
      <c r="O30" s="348">
        <v>-55.430100000000003</v>
      </c>
      <c r="P30" s="348">
        <v>-30.358699999999999</v>
      </c>
      <c r="Q30" s="348">
        <v>-5.8131000000000004</v>
      </c>
      <c r="R30" s="348">
        <v>1.3008999999999999</v>
      </c>
      <c r="S30" s="348">
        <v>10.5181</v>
      </c>
      <c r="T30" s="348">
        <v>5.1580000000000004</v>
      </c>
      <c r="U30" s="354">
        <v>3.5623</v>
      </c>
      <c r="V30" s="348">
        <v>3.9601000000000002</v>
      </c>
      <c r="W30" s="348">
        <v>5.0307000000000004</v>
      </c>
      <c r="X30" s="348">
        <v>5.8978999999999999</v>
      </c>
      <c r="Y30" s="375">
        <v>4.5753000000000004</v>
      </c>
      <c r="Z30" s="348">
        <v>5.1954000000000002</v>
      </c>
      <c r="AA30" s="348">
        <v>-0.43309999999999998</v>
      </c>
      <c r="AB30" s="348">
        <v>7.8758999999999997</v>
      </c>
      <c r="AC30" s="348">
        <v>4.2001999999999997</v>
      </c>
      <c r="AD30" s="348">
        <v>3.9681000000000002</v>
      </c>
      <c r="AE30" s="348">
        <v>1.0807</v>
      </c>
      <c r="AF30" s="348">
        <v>6.4242999999999997</v>
      </c>
      <c r="AG30" s="569"/>
      <c r="AH30" s="346">
        <v>6</v>
      </c>
      <c r="AI30" s="346">
        <v>8</v>
      </c>
      <c r="AJ30" s="346">
        <v>7</v>
      </c>
      <c r="AK30" s="346">
        <v>9</v>
      </c>
      <c r="AL30" s="346">
        <v>9</v>
      </c>
      <c r="AM30" s="346">
        <v>8</v>
      </c>
      <c r="AN30" s="346">
        <v>8</v>
      </c>
      <c r="AO30" s="572">
        <v>8</v>
      </c>
      <c r="AP30" s="346">
        <v>9</v>
      </c>
      <c r="AQ30" s="346">
        <v>8</v>
      </c>
      <c r="AR30" s="346">
        <v>9</v>
      </c>
      <c r="AS30" s="346">
        <v>9</v>
      </c>
      <c r="AT30" s="346">
        <v>8</v>
      </c>
      <c r="AU30" s="346">
        <v>8</v>
      </c>
      <c r="AV30" s="346">
        <v>9</v>
      </c>
      <c r="AW30" s="346">
        <v>8</v>
      </c>
      <c r="AX30" s="346">
        <v>9</v>
      </c>
      <c r="AY30" s="346">
        <v>9</v>
      </c>
      <c r="AZ30" s="584"/>
      <c r="BA30" s="467">
        <v>58.13</v>
      </c>
      <c r="BB30" s="348">
        <v>35.25</v>
      </c>
      <c r="BC30" s="348" t="s">
        <v>430</v>
      </c>
      <c r="BD30" s="348" t="s">
        <v>430</v>
      </c>
      <c r="BE30" s="375" t="s">
        <v>430</v>
      </c>
      <c r="BF30" s="375">
        <v>6.62</v>
      </c>
      <c r="BG30" s="374"/>
      <c r="BH30" s="594">
        <v>6.62</v>
      </c>
      <c r="BI30" s="348" t="s">
        <v>430</v>
      </c>
      <c r="BJ30" s="348" t="s">
        <v>430</v>
      </c>
      <c r="BK30" s="348">
        <v>35.25</v>
      </c>
      <c r="BL30" s="348" t="s">
        <v>430</v>
      </c>
      <c r="BM30" s="375">
        <v>58.13</v>
      </c>
      <c r="BN30" s="375" t="s">
        <v>430</v>
      </c>
      <c r="BO30" s="375" t="s">
        <v>430</v>
      </c>
      <c r="BP30" s="375" t="s">
        <v>430</v>
      </c>
      <c r="BQ30" s="375" t="s">
        <v>430</v>
      </c>
      <c r="BR30" s="466"/>
      <c r="BS30" s="373" t="s">
        <v>430</v>
      </c>
      <c r="BT30" s="354">
        <v>0.82539553016507905</v>
      </c>
      <c r="BU30" s="430"/>
      <c r="BV30" s="374" t="s">
        <v>555</v>
      </c>
    </row>
    <row r="31" spans="1:74" x14ac:dyDescent="0.25">
      <c r="A31" s="318" t="s">
        <v>93</v>
      </c>
      <c r="B31" s="43"/>
      <c r="C31" s="720"/>
      <c r="D31" s="43"/>
      <c r="E31" s="51"/>
      <c r="F31" s="43"/>
      <c r="G31" s="55"/>
      <c r="H31" s="66"/>
      <c r="I31" s="59"/>
      <c r="J31" s="59"/>
      <c r="K31" s="59"/>
      <c r="L31" s="59"/>
      <c r="M31" s="258"/>
      <c r="N31" s="70">
        <v>-94.931899999999999</v>
      </c>
      <c r="O31" s="59">
        <v>-48.150399999999998</v>
      </c>
      <c r="P31" s="59">
        <v>-25.742599999999999</v>
      </c>
      <c r="Q31" s="59">
        <v>-1.8935</v>
      </c>
      <c r="R31" s="59">
        <v>3.1644000000000001</v>
      </c>
      <c r="S31" s="59">
        <v>11.9786</v>
      </c>
      <c r="T31" s="59">
        <v>5.9732000000000003</v>
      </c>
      <c r="U31" s="88">
        <v>4.3987999999999996</v>
      </c>
      <c r="V31" s="59">
        <v>4.7267000000000001</v>
      </c>
      <c r="W31" s="59">
        <v>5.4194000000000004</v>
      </c>
      <c r="X31" s="59">
        <v>6.3433999999999999</v>
      </c>
      <c r="Y31" s="276">
        <v>5.6311999999999998</v>
      </c>
      <c r="Z31" s="59">
        <v>5.9457000000000004</v>
      </c>
      <c r="AA31" s="59">
        <v>0.97960000000000003</v>
      </c>
      <c r="AB31" s="59">
        <v>9.6966999999999999</v>
      </c>
      <c r="AC31" s="59">
        <v>4.9173</v>
      </c>
      <c r="AD31" s="59">
        <v>4.7164999999999999</v>
      </c>
      <c r="AE31" s="59">
        <v>3.3563000000000001</v>
      </c>
      <c r="AF31" s="59">
        <v>7.7057000000000002</v>
      </c>
      <c r="AG31" s="553"/>
      <c r="AH31" s="51">
        <v>9</v>
      </c>
      <c r="AI31" s="51">
        <v>9</v>
      </c>
      <c r="AJ31" s="51">
        <v>9</v>
      </c>
      <c r="AK31" s="51">
        <v>9</v>
      </c>
      <c r="AL31" s="51">
        <v>9</v>
      </c>
      <c r="AM31" s="51">
        <v>9</v>
      </c>
      <c r="AN31" s="51">
        <v>9</v>
      </c>
      <c r="AO31" s="560">
        <v>9</v>
      </c>
      <c r="AP31" s="51">
        <v>9</v>
      </c>
      <c r="AQ31" s="51">
        <v>9</v>
      </c>
      <c r="AR31" s="51">
        <v>9</v>
      </c>
      <c r="AS31" s="51">
        <v>9</v>
      </c>
      <c r="AT31" s="51">
        <v>9</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4" x14ac:dyDescent="0.25">
      <c r="A32" s="320" t="s">
        <v>94</v>
      </c>
      <c r="B32" s="44"/>
      <c r="C32" s="721"/>
      <c r="D32" s="44"/>
      <c r="E32" s="52"/>
      <c r="F32" s="44"/>
      <c r="G32" s="56"/>
      <c r="H32" s="67"/>
      <c r="I32" s="60"/>
      <c r="J32" s="60"/>
      <c r="K32" s="60"/>
      <c r="L32" s="60"/>
      <c r="M32" s="259"/>
      <c r="N32" s="71">
        <v>-70.570499999999996</v>
      </c>
      <c r="O32" s="60">
        <v>-37.717700000000001</v>
      </c>
      <c r="P32" s="60">
        <v>-17.953600000000002</v>
      </c>
      <c r="Q32" s="60">
        <v>2.16</v>
      </c>
      <c r="R32" s="60">
        <v>6.1677999999999997</v>
      </c>
      <c r="S32" s="60">
        <v>14.2659</v>
      </c>
      <c r="T32" s="60">
        <v>7.5376000000000003</v>
      </c>
      <c r="U32" s="89">
        <v>5.673</v>
      </c>
      <c r="V32" s="60">
        <v>5.7110000000000003</v>
      </c>
      <c r="W32" s="60">
        <v>6.4877000000000002</v>
      </c>
      <c r="X32" s="60">
        <v>7.1603000000000003</v>
      </c>
      <c r="Y32" s="277">
        <v>8.2715999999999994</v>
      </c>
      <c r="Z32" s="60">
        <v>6.9135</v>
      </c>
      <c r="AA32" s="60">
        <v>3.4611000000000001</v>
      </c>
      <c r="AB32" s="60">
        <v>11.2098</v>
      </c>
      <c r="AC32" s="60">
        <v>6.5624000000000002</v>
      </c>
      <c r="AD32" s="60">
        <v>5.8108000000000004</v>
      </c>
      <c r="AE32" s="60">
        <v>6.9397000000000002</v>
      </c>
      <c r="AF32" s="60">
        <v>8.6765000000000008</v>
      </c>
      <c r="AG32" s="554"/>
      <c r="AH32" s="52"/>
      <c r="AI32" s="52"/>
      <c r="AJ32" s="52"/>
      <c r="AK32" s="52"/>
      <c r="AL32" s="52"/>
      <c r="AM32" s="52"/>
      <c r="AN32" s="52"/>
      <c r="AO32" s="561"/>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4" x14ac:dyDescent="0.25">
      <c r="A33" s="320" t="s">
        <v>95</v>
      </c>
      <c r="B33" s="44"/>
      <c r="C33" s="721"/>
      <c r="D33" s="44"/>
      <c r="E33" s="52"/>
      <c r="F33" s="44"/>
      <c r="G33" s="56"/>
      <c r="H33" s="67"/>
      <c r="I33" s="60"/>
      <c r="J33" s="60"/>
      <c r="K33" s="60"/>
      <c r="L33" s="60"/>
      <c r="M33" s="259"/>
      <c r="N33" s="71">
        <v>-121.735</v>
      </c>
      <c r="O33" s="60">
        <v>-62.665500000000002</v>
      </c>
      <c r="P33" s="60">
        <v>-32.863199999999999</v>
      </c>
      <c r="Q33" s="60">
        <v>-5.8131000000000004</v>
      </c>
      <c r="R33" s="60">
        <v>1.3008999999999999</v>
      </c>
      <c r="S33" s="60">
        <v>10.0282</v>
      </c>
      <c r="T33" s="60">
        <v>4.9474999999999998</v>
      </c>
      <c r="U33" s="89">
        <v>3.4992000000000001</v>
      </c>
      <c r="V33" s="60">
        <v>3.9601000000000002</v>
      </c>
      <c r="W33" s="60">
        <v>5.0125999999999999</v>
      </c>
      <c r="X33" s="60">
        <v>5.8978999999999999</v>
      </c>
      <c r="Y33" s="277">
        <v>4.5753000000000004</v>
      </c>
      <c r="Z33" s="60">
        <v>4.9759000000000002</v>
      </c>
      <c r="AA33" s="60">
        <v>-2.4958</v>
      </c>
      <c r="AB33" s="60">
        <v>7.8758999999999997</v>
      </c>
      <c r="AC33" s="60">
        <v>4.0956999999999999</v>
      </c>
      <c r="AD33" s="60">
        <v>3.9681000000000002</v>
      </c>
      <c r="AE33" s="60">
        <v>1.0807</v>
      </c>
      <c r="AF33" s="60">
        <v>6.4242999999999997</v>
      </c>
      <c r="AG33" s="554"/>
      <c r="AH33" s="52"/>
      <c r="AI33" s="52"/>
      <c r="AJ33" s="52"/>
      <c r="AK33" s="52"/>
      <c r="AL33" s="52"/>
      <c r="AM33" s="52"/>
      <c r="AN33" s="52"/>
      <c r="AO33" s="561"/>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4" x14ac:dyDescent="0.25">
      <c r="A34" s="321" t="s">
        <v>96</v>
      </c>
      <c r="B34" s="45"/>
      <c r="C34" s="722"/>
      <c r="D34" s="45"/>
      <c r="E34" s="53"/>
      <c r="F34" s="45"/>
      <c r="G34" s="57"/>
      <c r="H34" s="68"/>
      <c r="I34" s="61"/>
      <c r="J34" s="61"/>
      <c r="K34" s="61"/>
      <c r="L34" s="61"/>
      <c r="M34" s="262"/>
      <c r="N34" s="72">
        <v>-95.078500000000005</v>
      </c>
      <c r="O34" s="61">
        <v>-49.817</v>
      </c>
      <c r="P34" s="61">
        <v>-27.809000000000001</v>
      </c>
      <c r="Q34" s="61">
        <v>-1.7506999999999999</v>
      </c>
      <c r="R34" s="61">
        <v>2.9607000000000001</v>
      </c>
      <c r="S34" s="61">
        <v>11.9726</v>
      </c>
      <c r="T34" s="61">
        <v>5.8996000000000004</v>
      </c>
      <c r="U34" s="90">
        <v>4.5183</v>
      </c>
      <c r="V34" s="61">
        <v>4.7308000000000003</v>
      </c>
      <c r="W34" s="61">
        <v>5.4</v>
      </c>
      <c r="X34" s="61">
        <v>6.1905999999999999</v>
      </c>
      <c r="Y34" s="279">
        <v>5.3914999999999997</v>
      </c>
      <c r="Z34" s="61">
        <v>6.0212000000000003</v>
      </c>
      <c r="AA34" s="61">
        <v>0.97150000000000003</v>
      </c>
      <c r="AB34" s="61">
        <v>9.8230000000000004</v>
      </c>
      <c r="AC34" s="61">
        <v>4.9486999999999997</v>
      </c>
      <c r="AD34" s="61">
        <v>4.6319999999999997</v>
      </c>
      <c r="AE34" s="61">
        <v>3.4064000000000001</v>
      </c>
      <c r="AF34" s="61">
        <v>7.6128</v>
      </c>
      <c r="AG34" s="556"/>
      <c r="AH34" s="53"/>
      <c r="AI34" s="53"/>
      <c r="AJ34" s="53"/>
      <c r="AK34" s="53"/>
      <c r="AL34" s="53"/>
      <c r="AM34" s="53"/>
      <c r="AN34" s="53"/>
      <c r="AO34" s="563"/>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4" ht="14.5" x14ac:dyDescent="0.25">
      <c r="A35" s="323" t="s">
        <v>259</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564"/>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4" s="428" customFormat="1" x14ac:dyDescent="0.25">
      <c r="A36" s="345" t="s">
        <v>7865</v>
      </c>
      <c r="B36" s="373"/>
      <c r="C36" s="719">
        <v>41275</v>
      </c>
      <c r="D36" s="373"/>
      <c r="E36" s="346">
        <v>175.82400000000001</v>
      </c>
      <c r="F36" s="373"/>
      <c r="G36" s="347">
        <v>82.301100000000005</v>
      </c>
      <c r="H36" s="374"/>
      <c r="I36" s="348">
        <v>11.57</v>
      </c>
      <c r="J36" s="348">
        <v>6.95</v>
      </c>
      <c r="K36" s="348">
        <v>5.19</v>
      </c>
      <c r="L36" s="348">
        <v>5.41</v>
      </c>
      <c r="M36" s="362"/>
      <c r="N36" s="350">
        <v>-87.380300000000005</v>
      </c>
      <c r="O36" s="348">
        <v>-37.771500000000003</v>
      </c>
      <c r="P36" s="348">
        <v>-20.4343</v>
      </c>
      <c r="Q36" s="348">
        <v>1.9116</v>
      </c>
      <c r="R36" s="348">
        <v>3.5213000000000001</v>
      </c>
      <c r="S36" s="348">
        <v>12.3413</v>
      </c>
      <c r="T36" s="348">
        <v>6.1961000000000004</v>
      </c>
      <c r="U36" s="354">
        <v>5.0590000000000002</v>
      </c>
      <c r="V36" s="348">
        <v>5.1851000000000003</v>
      </c>
      <c r="W36" s="348">
        <v>6.9200999999999997</v>
      </c>
      <c r="X36" s="348">
        <v>7.6151</v>
      </c>
      <c r="Y36" s="375">
        <v>6.3826999999999998</v>
      </c>
      <c r="Z36" s="348">
        <v>6.5384000000000002</v>
      </c>
      <c r="AA36" s="348">
        <v>1.4194</v>
      </c>
      <c r="AB36" s="348">
        <v>10.0329</v>
      </c>
      <c r="AC36" s="348">
        <v>5.5189000000000004</v>
      </c>
      <c r="AD36" s="348">
        <v>5.6111000000000004</v>
      </c>
      <c r="AE36" s="348">
        <v>5.9779</v>
      </c>
      <c r="AF36" s="348">
        <v>7.1093000000000002</v>
      </c>
      <c r="AG36" s="569"/>
      <c r="AH36" s="346">
        <v>4</v>
      </c>
      <c r="AI36" s="346">
        <v>4</v>
      </c>
      <c r="AJ36" s="346">
        <v>3</v>
      </c>
      <c r="AK36" s="346">
        <v>2</v>
      </c>
      <c r="AL36" s="346">
        <v>3</v>
      </c>
      <c r="AM36" s="346">
        <v>2</v>
      </c>
      <c r="AN36" s="346">
        <v>2</v>
      </c>
      <c r="AO36" s="572">
        <v>2</v>
      </c>
      <c r="AP36" s="346">
        <v>2</v>
      </c>
      <c r="AQ36" s="346">
        <v>1</v>
      </c>
      <c r="AR36" s="346">
        <v>1</v>
      </c>
      <c r="AS36" s="346">
        <v>1</v>
      </c>
      <c r="AT36" s="346">
        <v>2</v>
      </c>
      <c r="AU36" s="346">
        <v>4</v>
      </c>
      <c r="AV36" s="346">
        <v>2</v>
      </c>
      <c r="AW36" s="346">
        <v>2</v>
      </c>
      <c r="AX36" s="346">
        <v>2</v>
      </c>
      <c r="AY36" s="346">
        <v>2</v>
      </c>
      <c r="AZ36" s="584"/>
      <c r="BA36" s="467">
        <v>42.79</v>
      </c>
      <c r="BB36" s="348">
        <v>42.09</v>
      </c>
      <c r="BC36" s="348" t="s">
        <v>430</v>
      </c>
      <c r="BD36" s="348" t="s">
        <v>430</v>
      </c>
      <c r="BE36" s="375" t="s">
        <v>430</v>
      </c>
      <c r="BF36" s="375">
        <v>15.12</v>
      </c>
      <c r="BG36" s="374"/>
      <c r="BH36" s="594">
        <v>15.12</v>
      </c>
      <c r="BI36" s="348">
        <v>13.55</v>
      </c>
      <c r="BJ36" s="348" t="s">
        <v>430</v>
      </c>
      <c r="BK36" s="348">
        <v>28.54</v>
      </c>
      <c r="BL36" s="348" t="s">
        <v>430</v>
      </c>
      <c r="BM36" s="375">
        <v>42.79</v>
      </c>
      <c r="BN36" s="375" t="s">
        <v>430</v>
      </c>
      <c r="BO36" s="375" t="s">
        <v>430</v>
      </c>
      <c r="BP36" s="375" t="s">
        <v>430</v>
      </c>
      <c r="BQ36" s="375" t="s">
        <v>430</v>
      </c>
      <c r="BR36" s="466"/>
      <c r="BS36" s="373" t="s">
        <v>430</v>
      </c>
      <c r="BT36" s="354" t="s">
        <v>430</v>
      </c>
      <c r="BU36" s="430"/>
      <c r="BV36" s="374" t="s">
        <v>4673</v>
      </c>
    </row>
    <row r="37" spans="1:74" s="428" customFormat="1" x14ac:dyDescent="0.25">
      <c r="A37" s="345" t="s">
        <v>7866</v>
      </c>
      <c r="B37" s="373"/>
      <c r="C37" s="719">
        <v>41276</v>
      </c>
      <c r="D37" s="373"/>
      <c r="E37" s="346">
        <v>111.47799999999999</v>
      </c>
      <c r="F37" s="373"/>
      <c r="G37" s="347">
        <v>64.8553</v>
      </c>
      <c r="H37" s="374"/>
      <c r="I37" s="348">
        <v>10.039999999999999</v>
      </c>
      <c r="J37" s="348">
        <v>6.55</v>
      </c>
      <c r="K37" s="348">
        <v>4.2</v>
      </c>
      <c r="L37" s="348">
        <v>4.38</v>
      </c>
      <c r="M37" s="362"/>
      <c r="N37" s="350">
        <v>-64.101699999999994</v>
      </c>
      <c r="O37" s="348">
        <v>-30.688300000000002</v>
      </c>
      <c r="P37" s="348">
        <v>-16.7254</v>
      </c>
      <c r="Q37" s="348">
        <v>1.3996999999999999</v>
      </c>
      <c r="R37" s="348">
        <v>3.7791999999999999</v>
      </c>
      <c r="S37" s="348">
        <v>10.144600000000001</v>
      </c>
      <c r="T37" s="348">
        <v>5.3517999999999999</v>
      </c>
      <c r="U37" s="354">
        <v>4.29</v>
      </c>
      <c r="V37" s="348">
        <v>4.3445</v>
      </c>
      <c r="W37" s="348">
        <v>5.4288999999999996</v>
      </c>
      <c r="X37" s="348">
        <v>6.5979999999999999</v>
      </c>
      <c r="Y37" s="375">
        <v>5.5896999999999997</v>
      </c>
      <c r="Z37" s="348">
        <v>6.7478999999999996</v>
      </c>
      <c r="AA37" s="348">
        <v>2.9685999999999999</v>
      </c>
      <c r="AB37" s="348">
        <v>8.0404999999999998</v>
      </c>
      <c r="AC37" s="348">
        <v>4.8958000000000004</v>
      </c>
      <c r="AD37" s="348">
        <v>4.3270999999999997</v>
      </c>
      <c r="AE37" s="348">
        <v>6.0305</v>
      </c>
      <c r="AF37" s="348">
        <v>7.5076999999999998</v>
      </c>
      <c r="AG37" s="569"/>
      <c r="AH37" s="346">
        <v>2</v>
      </c>
      <c r="AI37" s="346">
        <v>1</v>
      </c>
      <c r="AJ37" s="346">
        <v>2</v>
      </c>
      <c r="AK37" s="346">
        <v>3</v>
      </c>
      <c r="AL37" s="346">
        <v>2</v>
      </c>
      <c r="AM37" s="346">
        <v>3</v>
      </c>
      <c r="AN37" s="346">
        <v>3</v>
      </c>
      <c r="AO37" s="572">
        <v>3</v>
      </c>
      <c r="AP37" s="346">
        <v>3</v>
      </c>
      <c r="AQ37" s="346">
        <v>3</v>
      </c>
      <c r="AR37" s="346">
        <v>3</v>
      </c>
      <c r="AS37" s="346">
        <v>2</v>
      </c>
      <c r="AT37" s="346">
        <v>1</v>
      </c>
      <c r="AU37" s="346">
        <v>2</v>
      </c>
      <c r="AV37" s="346">
        <v>3</v>
      </c>
      <c r="AW37" s="346">
        <v>3</v>
      </c>
      <c r="AX37" s="346">
        <v>3</v>
      </c>
      <c r="AY37" s="346">
        <v>1</v>
      </c>
      <c r="AZ37" s="584"/>
      <c r="BA37" s="467">
        <v>78.25</v>
      </c>
      <c r="BB37" s="348" t="s">
        <v>430</v>
      </c>
      <c r="BC37" s="348" t="s">
        <v>430</v>
      </c>
      <c r="BD37" s="348" t="s">
        <v>430</v>
      </c>
      <c r="BE37" s="375" t="s">
        <v>430</v>
      </c>
      <c r="BF37" s="375">
        <v>21.75</v>
      </c>
      <c r="BG37" s="374"/>
      <c r="BH37" s="594">
        <v>21.75</v>
      </c>
      <c r="BI37" s="348" t="s">
        <v>430</v>
      </c>
      <c r="BJ37" s="348" t="s">
        <v>430</v>
      </c>
      <c r="BK37" s="348" t="s">
        <v>430</v>
      </c>
      <c r="BL37" s="348" t="s">
        <v>430</v>
      </c>
      <c r="BM37" s="375">
        <v>77.34</v>
      </c>
      <c r="BN37" s="375" t="s">
        <v>430</v>
      </c>
      <c r="BO37" s="375">
        <v>0.9</v>
      </c>
      <c r="BP37" s="375" t="s">
        <v>430</v>
      </c>
      <c r="BQ37" s="375" t="s">
        <v>430</v>
      </c>
      <c r="BR37" s="466"/>
      <c r="BS37" s="373" t="s">
        <v>430</v>
      </c>
      <c r="BT37" s="354" t="s">
        <v>430</v>
      </c>
      <c r="BU37" s="430"/>
      <c r="BV37" s="374" t="s">
        <v>555</v>
      </c>
    </row>
    <row r="38" spans="1:74" s="428" customFormat="1" x14ac:dyDescent="0.25">
      <c r="A38" s="345" t="s">
        <v>7867</v>
      </c>
      <c r="B38" s="373"/>
      <c r="C38" s="719">
        <v>45559</v>
      </c>
      <c r="D38" s="373"/>
      <c r="E38" s="346">
        <v>43.39</v>
      </c>
      <c r="F38" s="373"/>
      <c r="G38" s="347">
        <v>11.345800000000001</v>
      </c>
      <c r="H38" s="374"/>
      <c r="I38" s="348">
        <v>8.1</v>
      </c>
      <c r="J38" s="348">
        <v>7.37</v>
      </c>
      <c r="K38" s="348">
        <v>4.7300000000000004</v>
      </c>
      <c r="L38" s="890">
        <v>5.82</v>
      </c>
      <c r="M38" s="362"/>
      <c r="N38" s="350">
        <v>-60.380499999999998</v>
      </c>
      <c r="O38" s="348">
        <v>-36.777299999999997</v>
      </c>
      <c r="P38" s="348">
        <v>-10.136900000000001</v>
      </c>
      <c r="Q38" s="348">
        <v>2.8755000000000002</v>
      </c>
      <c r="R38" s="348">
        <v>6.5218999999999996</v>
      </c>
      <c r="S38" s="348">
        <v>13.8681</v>
      </c>
      <c r="T38" s="348">
        <v>6.7713999999999999</v>
      </c>
      <c r="U38" s="354">
        <v>5.4043999999999999</v>
      </c>
      <c r="V38" s="348">
        <v>5.8959999999999999</v>
      </c>
      <c r="W38" s="348" t="s">
        <v>430</v>
      </c>
      <c r="X38" s="348" t="s">
        <v>430</v>
      </c>
      <c r="Y38" s="375" t="s">
        <v>430</v>
      </c>
      <c r="Z38" s="348" t="s">
        <v>430</v>
      </c>
      <c r="AA38" s="348">
        <v>4.7560000000000002</v>
      </c>
      <c r="AB38" s="348">
        <v>10.8127</v>
      </c>
      <c r="AC38" s="348">
        <v>6.1764999999999999</v>
      </c>
      <c r="AD38" s="348">
        <v>5.9953000000000003</v>
      </c>
      <c r="AE38" s="348">
        <v>5.2912999999999997</v>
      </c>
      <c r="AF38" s="348">
        <v>6.8558000000000003</v>
      </c>
      <c r="AG38" s="569"/>
      <c r="AH38" s="346">
        <v>1</v>
      </c>
      <c r="AI38" s="346">
        <v>3</v>
      </c>
      <c r="AJ38" s="346">
        <v>1</v>
      </c>
      <c r="AK38" s="346">
        <v>1</v>
      </c>
      <c r="AL38" s="346">
        <v>1</v>
      </c>
      <c r="AM38" s="346">
        <v>1</v>
      </c>
      <c r="AN38" s="346">
        <v>1</v>
      </c>
      <c r="AO38" s="572">
        <v>1</v>
      </c>
      <c r="AP38" s="346">
        <v>1</v>
      </c>
      <c r="AQ38" s="346" t="s">
        <v>430</v>
      </c>
      <c r="AR38" s="346" t="s">
        <v>430</v>
      </c>
      <c r="AS38" s="346" t="s">
        <v>430</v>
      </c>
      <c r="AT38" s="346" t="s">
        <v>430</v>
      </c>
      <c r="AU38" s="346">
        <v>1</v>
      </c>
      <c r="AV38" s="346">
        <v>1</v>
      </c>
      <c r="AW38" s="346">
        <v>1</v>
      </c>
      <c r="AX38" s="346">
        <v>1</v>
      </c>
      <c r="AY38" s="346">
        <v>3</v>
      </c>
      <c r="AZ38" s="584"/>
      <c r="BA38" s="467">
        <v>73.11</v>
      </c>
      <c r="BB38" s="348" t="s">
        <v>430</v>
      </c>
      <c r="BC38" s="348" t="s">
        <v>430</v>
      </c>
      <c r="BD38" s="348">
        <v>13.92</v>
      </c>
      <c r="BE38" s="375">
        <v>11.49</v>
      </c>
      <c r="BF38" s="375">
        <v>12.97</v>
      </c>
      <c r="BG38" s="374"/>
      <c r="BH38" s="594">
        <v>12.97</v>
      </c>
      <c r="BI38" s="348" t="s">
        <v>430</v>
      </c>
      <c r="BJ38" s="348" t="s">
        <v>430</v>
      </c>
      <c r="BK38" s="348">
        <v>13.92</v>
      </c>
      <c r="BL38" s="348" t="s">
        <v>430</v>
      </c>
      <c r="BM38" s="375">
        <v>73.11</v>
      </c>
      <c r="BN38" s="375" t="s">
        <v>430</v>
      </c>
      <c r="BO38" s="375" t="s">
        <v>430</v>
      </c>
      <c r="BP38" s="375" t="s">
        <v>430</v>
      </c>
      <c r="BQ38" s="375">
        <v>11.49</v>
      </c>
      <c r="BR38" s="466"/>
      <c r="BS38" s="373" t="s">
        <v>430</v>
      </c>
      <c r="BT38" s="354">
        <v>11.487742425073799</v>
      </c>
      <c r="BU38" s="430"/>
      <c r="BV38" s="374" t="s">
        <v>555</v>
      </c>
    </row>
    <row r="39" spans="1:74" s="428" customFormat="1" x14ac:dyDescent="0.25">
      <c r="A39" s="345" t="s">
        <v>7868</v>
      </c>
      <c r="B39" s="373"/>
      <c r="C39" s="719">
        <v>41275</v>
      </c>
      <c r="D39" s="373"/>
      <c r="E39" s="346">
        <v>30.328199999999999</v>
      </c>
      <c r="F39" s="373"/>
      <c r="G39" s="347">
        <v>72.356700000000004</v>
      </c>
      <c r="H39" s="374"/>
      <c r="I39" s="348">
        <v>5.29</v>
      </c>
      <c r="J39" s="348">
        <v>6.71</v>
      </c>
      <c r="K39" s="348">
        <v>4.12</v>
      </c>
      <c r="L39" s="348">
        <v>4.28</v>
      </c>
      <c r="M39" s="362"/>
      <c r="N39" s="350">
        <v>-74.354799999999997</v>
      </c>
      <c r="O39" s="348">
        <v>-32.851300000000002</v>
      </c>
      <c r="P39" s="348">
        <v>-22.101500000000001</v>
      </c>
      <c r="Q39" s="348">
        <v>-8.6082999999999998</v>
      </c>
      <c r="R39" s="348">
        <v>2.1387999999999998</v>
      </c>
      <c r="S39" s="348">
        <v>9.7636000000000003</v>
      </c>
      <c r="T39" s="348">
        <v>4.2538999999999998</v>
      </c>
      <c r="U39" s="354">
        <v>3.7924000000000002</v>
      </c>
      <c r="V39" s="348">
        <v>4.3360000000000003</v>
      </c>
      <c r="W39" s="348">
        <v>6.0724</v>
      </c>
      <c r="X39" s="348">
        <v>6.9233000000000002</v>
      </c>
      <c r="Y39" s="375">
        <v>5.5857000000000001</v>
      </c>
      <c r="Z39" s="348">
        <v>4.7648000000000001</v>
      </c>
      <c r="AA39" s="348">
        <v>1.6476999999999999</v>
      </c>
      <c r="AB39" s="348">
        <v>7.6665000000000001</v>
      </c>
      <c r="AC39" s="348">
        <v>4.2302999999999997</v>
      </c>
      <c r="AD39" s="348">
        <v>4.2758000000000003</v>
      </c>
      <c r="AE39" s="348">
        <v>1.8734</v>
      </c>
      <c r="AF39" s="348">
        <v>5.6493000000000002</v>
      </c>
      <c r="AG39" s="569"/>
      <c r="AH39" s="346">
        <v>3</v>
      </c>
      <c r="AI39" s="346">
        <v>2</v>
      </c>
      <c r="AJ39" s="346">
        <v>4</v>
      </c>
      <c r="AK39" s="346">
        <v>4</v>
      </c>
      <c r="AL39" s="346">
        <v>4</v>
      </c>
      <c r="AM39" s="346">
        <v>4</v>
      </c>
      <c r="AN39" s="346">
        <v>4</v>
      </c>
      <c r="AO39" s="572">
        <v>4</v>
      </c>
      <c r="AP39" s="346">
        <v>4</v>
      </c>
      <c r="AQ39" s="346">
        <v>2</v>
      </c>
      <c r="AR39" s="346">
        <v>2</v>
      </c>
      <c r="AS39" s="346">
        <v>3</v>
      </c>
      <c r="AT39" s="346">
        <v>3</v>
      </c>
      <c r="AU39" s="346">
        <v>3</v>
      </c>
      <c r="AV39" s="346">
        <v>4</v>
      </c>
      <c r="AW39" s="346">
        <v>4</v>
      </c>
      <c r="AX39" s="346">
        <v>4</v>
      </c>
      <c r="AY39" s="346">
        <v>4</v>
      </c>
      <c r="AZ39" s="584"/>
      <c r="BA39" s="467">
        <v>68.72</v>
      </c>
      <c r="BB39" s="348">
        <v>23.01</v>
      </c>
      <c r="BC39" s="348" t="s">
        <v>430</v>
      </c>
      <c r="BD39" s="348" t="s">
        <v>430</v>
      </c>
      <c r="BE39" s="375" t="s">
        <v>430</v>
      </c>
      <c r="BF39" s="375">
        <v>8.2799999999999994</v>
      </c>
      <c r="BG39" s="374"/>
      <c r="BH39" s="594">
        <v>8.2799999999999994</v>
      </c>
      <c r="BI39" s="348" t="s">
        <v>430</v>
      </c>
      <c r="BJ39" s="348" t="s">
        <v>430</v>
      </c>
      <c r="BK39" s="348">
        <v>23.01</v>
      </c>
      <c r="BL39" s="348" t="s">
        <v>430</v>
      </c>
      <c r="BM39" s="375">
        <v>68.72</v>
      </c>
      <c r="BN39" s="375" t="s">
        <v>430</v>
      </c>
      <c r="BO39" s="375" t="s">
        <v>430</v>
      </c>
      <c r="BP39" s="375" t="s">
        <v>430</v>
      </c>
      <c r="BQ39" s="375" t="s">
        <v>430</v>
      </c>
      <c r="BR39" s="466"/>
      <c r="BS39" s="373" t="s">
        <v>430</v>
      </c>
      <c r="BT39" s="354" t="s">
        <v>430</v>
      </c>
      <c r="BU39" s="430"/>
      <c r="BV39" s="374" t="s">
        <v>555</v>
      </c>
    </row>
    <row r="40" spans="1:74" x14ac:dyDescent="0.25">
      <c r="A40" s="318" t="s">
        <v>93</v>
      </c>
      <c r="B40" s="43"/>
      <c r="C40" s="720"/>
      <c r="D40" s="43"/>
      <c r="E40" s="51"/>
      <c r="F40" s="43"/>
      <c r="G40" s="55"/>
      <c r="H40" s="66"/>
      <c r="I40" s="59"/>
      <c r="J40" s="59"/>
      <c r="K40" s="59"/>
      <c r="L40" s="59"/>
      <c r="M40" s="258"/>
      <c r="N40" s="70">
        <v>-71.554299999999998</v>
      </c>
      <c r="O40" s="59">
        <v>-34.522100000000002</v>
      </c>
      <c r="P40" s="59">
        <v>-17.349499999999999</v>
      </c>
      <c r="Q40" s="59">
        <v>-0.60540000000000005</v>
      </c>
      <c r="R40" s="59">
        <v>3.9903</v>
      </c>
      <c r="S40" s="59">
        <v>11.529400000000001</v>
      </c>
      <c r="T40" s="59">
        <v>5.6433</v>
      </c>
      <c r="U40" s="88">
        <v>4.6364999999999998</v>
      </c>
      <c r="V40" s="59">
        <v>4.9404000000000003</v>
      </c>
      <c r="W40" s="59">
        <v>6.1405000000000003</v>
      </c>
      <c r="X40" s="59">
        <v>7.0454999999999997</v>
      </c>
      <c r="Y40" s="276">
        <v>5.8526999999999996</v>
      </c>
      <c r="Z40" s="59">
        <v>6.0170000000000003</v>
      </c>
      <c r="AA40" s="59">
        <v>2.6979000000000002</v>
      </c>
      <c r="AB40" s="59">
        <v>9.1381999999999994</v>
      </c>
      <c r="AC40" s="59">
        <v>5.2054</v>
      </c>
      <c r="AD40" s="59">
        <v>5.0523999999999996</v>
      </c>
      <c r="AE40" s="59">
        <v>4.7931999999999997</v>
      </c>
      <c r="AF40" s="59">
        <v>6.7805</v>
      </c>
      <c r="AG40" s="553"/>
      <c r="AH40" s="51">
        <v>4</v>
      </c>
      <c r="AI40" s="51">
        <v>4</v>
      </c>
      <c r="AJ40" s="51">
        <v>4</v>
      </c>
      <c r="AK40" s="51">
        <v>4</v>
      </c>
      <c r="AL40" s="51">
        <v>4</v>
      </c>
      <c r="AM40" s="51">
        <v>4</v>
      </c>
      <c r="AN40" s="51">
        <v>4</v>
      </c>
      <c r="AO40" s="560">
        <v>4</v>
      </c>
      <c r="AP40" s="51">
        <v>4</v>
      </c>
      <c r="AQ40" s="51">
        <v>3</v>
      </c>
      <c r="AR40" s="51">
        <v>3</v>
      </c>
      <c r="AS40" s="51">
        <v>3</v>
      </c>
      <c r="AT40" s="51">
        <v>3</v>
      </c>
      <c r="AU40" s="51">
        <v>4</v>
      </c>
      <c r="AV40" s="51">
        <v>4</v>
      </c>
      <c r="AW40" s="51">
        <v>4</v>
      </c>
      <c r="AX40" s="51">
        <v>4</v>
      </c>
      <c r="AY40" s="51">
        <v>4</v>
      </c>
      <c r="AZ40" s="579"/>
      <c r="BA40" s="577"/>
      <c r="BB40" s="59"/>
      <c r="BC40" s="59"/>
      <c r="BD40" s="59"/>
      <c r="BE40" s="276"/>
      <c r="BF40" s="276"/>
      <c r="BG40" s="66"/>
      <c r="BH40" s="586"/>
      <c r="BI40" s="59"/>
      <c r="BJ40" s="59"/>
      <c r="BK40" s="59"/>
      <c r="BL40" s="59"/>
      <c r="BM40" s="276"/>
      <c r="BN40" s="587"/>
      <c r="BO40" s="587"/>
      <c r="BP40" s="587"/>
      <c r="BQ40" s="587"/>
      <c r="BR40" s="148"/>
      <c r="BS40" s="43"/>
      <c r="BT40" s="88"/>
      <c r="BU40" s="34"/>
      <c r="BV40" s="66"/>
    </row>
    <row r="41" spans="1:74" x14ac:dyDescent="0.25">
      <c r="A41" s="320" t="s">
        <v>94</v>
      </c>
      <c r="B41" s="44"/>
      <c r="C41" s="721"/>
      <c r="D41" s="44"/>
      <c r="E41" s="52"/>
      <c r="F41" s="44"/>
      <c r="G41" s="56"/>
      <c r="H41" s="67"/>
      <c r="I41" s="60"/>
      <c r="J41" s="60"/>
      <c r="K41" s="60"/>
      <c r="L41" s="60"/>
      <c r="M41" s="259"/>
      <c r="N41" s="71">
        <v>-60.380499999999998</v>
      </c>
      <c r="O41" s="60">
        <v>-30.688300000000002</v>
      </c>
      <c r="P41" s="60">
        <v>-10.136900000000001</v>
      </c>
      <c r="Q41" s="60">
        <v>2.8755000000000002</v>
      </c>
      <c r="R41" s="60">
        <v>6.5218999999999996</v>
      </c>
      <c r="S41" s="60">
        <v>13.8681</v>
      </c>
      <c r="T41" s="60">
        <v>6.7713999999999999</v>
      </c>
      <c r="U41" s="89">
        <v>5.4043999999999999</v>
      </c>
      <c r="V41" s="60">
        <v>5.8959999999999999</v>
      </c>
      <c r="W41" s="60">
        <v>6.9200999999999997</v>
      </c>
      <c r="X41" s="60">
        <v>7.6151</v>
      </c>
      <c r="Y41" s="277">
        <v>6.3826999999999998</v>
      </c>
      <c r="Z41" s="60">
        <v>6.7478999999999996</v>
      </c>
      <c r="AA41" s="60">
        <v>4.7560000000000002</v>
      </c>
      <c r="AB41" s="60">
        <v>10.8127</v>
      </c>
      <c r="AC41" s="60">
        <v>6.1764999999999999</v>
      </c>
      <c r="AD41" s="60">
        <v>5.9953000000000003</v>
      </c>
      <c r="AE41" s="60">
        <v>6.0305</v>
      </c>
      <c r="AF41" s="60">
        <v>7.5076999999999998</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0" t="s">
        <v>95</v>
      </c>
      <c r="B42" s="44"/>
      <c r="C42" s="721"/>
      <c r="D42" s="44"/>
      <c r="E42" s="52"/>
      <c r="F42" s="44"/>
      <c r="G42" s="56"/>
      <c r="H42" s="67"/>
      <c r="I42" s="60"/>
      <c r="J42" s="60"/>
      <c r="K42" s="60"/>
      <c r="L42" s="60"/>
      <c r="M42" s="259"/>
      <c r="N42" s="71">
        <v>-87.380300000000005</v>
      </c>
      <c r="O42" s="60">
        <v>-37.771500000000003</v>
      </c>
      <c r="P42" s="60">
        <v>-22.101500000000001</v>
      </c>
      <c r="Q42" s="60">
        <v>-8.6082999999999998</v>
      </c>
      <c r="R42" s="60">
        <v>2.1387999999999998</v>
      </c>
      <c r="S42" s="60">
        <v>9.7636000000000003</v>
      </c>
      <c r="T42" s="60">
        <v>4.2538999999999998</v>
      </c>
      <c r="U42" s="89">
        <v>3.7924000000000002</v>
      </c>
      <c r="V42" s="60">
        <v>4.3360000000000003</v>
      </c>
      <c r="W42" s="60">
        <v>5.4288999999999996</v>
      </c>
      <c r="X42" s="60">
        <v>6.5979999999999999</v>
      </c>
      <c r="Y42" s="277">
        <v>5.5857000000000001</v>
      </c>
      <c r="Z42" s="60">
        <v>4.7648000000000001</v>
      </c>
      <c r="AA42" s="60">
        <v>1.4194</v>
      </c>
      <c r="AB42" s="60">
        <v>7.6665000000000001</v>
      </c>
      <c r="AC42" s="60">
        <v>4.2302999999999997</v>
      </c>
      <c r="AD42" s="60">
        <v>4.2758000000000003</v>
      </c>
      <c r="AE42" s="60">
        <v>1.8734</v>
      </c>
      <c r="AF42" s="60">
        <v>5.6493000000000002</v>
      </c>
      <c r="AG42" s="554"/>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321" t="s">
        <v>96</v>
      </c>
      <c r="B43" s="45"/>
      <c r="C43" s="722"/>
      <c r="D43" s="45"/>
      <c r="E43" s="53"/>
      <c r="F43" s="45"/>
      <c r="G43" s="57"/>
      <c r="H43" s="68"/>
      <c r="I43" s="61"/>
      <c r="J43" s="61"/>
      <c r="K43" s="61"/>
      <c r="L43" s="61"/>
      <c r="M43" s="262"/>
      <c r="N43" s="72">
        <v>-69.228300000000004</v>
      </c>
      <c r="O43" s="61">
        <v>-34.814300000000003</v>
      </c>
      <c r="P43" s="61">
        <v>-18.579899999999999</v>
      </c>
      <c r="Q43" s="61">
        <v>1.6556500000000001</v>
      </c>
      <c r="R43" s="61">
        <v>3.6502500000000002</v>
      </c>
      <c r="S43" s="61">
        <v>11.243</v>
      </c>
      <c r="T43" s="61">
        <v>5.7739500000000001</v>
      </c>
      <c r="U43" s="90">
        <v>4.6745000000000001</v>
      </c>
      <c r="V43" s="61">
        <v>4.7648000000000001</v>
      </c>
      <c r="W43" s="61">
        <v>6.0724</v>
      </c>
      <c r="X43" s="61">
        <v>6.9233000000000002</v>
      </c>
      <c r="Y43" s="279">
        <v>5.5896999999999997</v>
      </c>
      <c r="Z43" s="61">
        <v>6.5384000000000002</v>
      </c>
      <c r="AA43" s="61">
        <v>2.3081</v>
      </c>
      <c r="AB43" s="61">
        <v>9.0366999999999997</v>
      </c>
      <c r="AC43" s="61">
        <v>5.2073999999999998</v>
      </c>
      <c r="AD43" s="61">
        <v>4.9691000000000001</v>
      </c>
      <c r="AE43" s="61">
        <v>5.6345999999999998</v>
      </c>
      <c r="AF43" s="61">
        <v>6.9825499999999998</v>
      </c>
      <c r="AG43" s="556"/>
      <c r="AH43" s="53"/>
      <c r="AI43" s="53"/>
      <c r="AJ43" s="53"/>
      <c r="AK43" s="53"/>
      <c r="AL43" s="53"/>
      <c r="AM43" s="53"/>
      <c r="AN43" s="53"/>
      <c r="AO43" s="563"/>
      <c r="AP43" s="53"/>
      <c r="AQ43" s="53"/>
      <c r="AR43" s="53"/>
      <c r="AS43" s="53"/>
      <c r="AT43" s="53"/>
      <c r="AU43" s="53"/>
      <c r="AV43" s="53"/>
      <c r="AW43" s="53"/>
      <c r="AX43" s="53"/>
      <c r="AY43" s="53"/>
      <c r="AZ43" s="581"/>
      <c r="BA43" s="578"/>
      <c r="BB43" s="61"/>
      <c r="BC43" s="61"/>
      <c r="BD43" s="61"/>
      <c r="BE43" s="279"/>
      <c r="BF43" s="279"/>
      <c r="BG43" s="68"/>
      <c r="BH43" s="590"/>
      <c r="BI43" s="61"/>
      <c r="BJ43" s="61"/>
      <c r="BK43" s="61"/>
      <c r="BL43" s="61"/>
      <c r="BM43" s="279"/>
      <c r="BN43" s="591"/>
      <c r="BO43" s="591"/>
      <c r="BP43" s="591"/>
      <c r="BQ43" s="591"/>
      <c r="BR43" s="149"/>
      <c r="BS43" s="45"/>
      <c r="BT43" s="90"/>
      <c r="BU43" s="272"/>
      <c r="BV43" s="68"/>
    </row>
    <row r="44" spans="1:74" ht="14.5" x14ac:dyDescent="0.25">
      <c r="A44" s="323" t="s">
        <v>260</v>
      </c>
      <c r="B44" s="46"/>
      <c r="C44" s="723"/>
      <c r="D44" s="46"/>
      <c r="E44" s="54"/>
      <c r="F44" s="46"/>
      <c r="G44" s="58"/>
      <c r="H44" s="69"/>
      <c r="I44" s="62"/>
      <c r="J44" s="62"/>
      <c r="K44" s="62"/>
      <c r="L44" s="62"/>
      <c r="M44" s="263"/>
      <c r="N44" s="73"/>
      <c r="O44" s="62"/>
      <c r="P44" s="62"/>
      <c r="Q44" s="62"/>
      <c r="R44" s="62"/>
      <c r="S44" s="62"/>
      <c r="T44" s="62"/>
      <c r="U44" s="91"/>
      <c r="V44" s="62"/>
      <c r="W44" s="62"/>
      <c r="X44" s="62"/>
      <c r="Y44" s="245"/>
      <c r="Z44" s="62"/>
      <c r="AA44" s="62"/>
      <c r="AB44" s="62"/>
      <c r="AC44" s="62"/>
      <c r="AD44" s="62"/>
      <c r="AE44" s="62"/>
      <c r="AF44" s="62"/>
      <c r="AG44" s="557"/>
      <c r="AH44" s="54"/>
      <c r="AI44" s="54"/>
      <c r="AJ44" s="54"/>
      <c r="AK44" s="54"/>
      <c r="AL44" s="54"/>
      <c r="AM44" s="54"/>
      <c r="AN44" s="54"/>
      <c r="AO44" s="564"/>
      <c r="AP44" s="54"/>
      <c r="AQ44" s="54"/>
      <c r="AR44" s="54"/>
      <c r="AS44" s="54"/>
      <c r="AT44" s="54"/>
      <c r="AU44" s="54"/>
      <c r="AV44" s="54"/>
      <c r="AW44" s="54"/>
      <c r="AX44" s="54"/>
      <c r="AY44" s="54"/>
      <c r="AZ44" s="582"/>
      <c r="BA44" s="280"/>
      <c r="BB44" s="62"/>
      <c r="BC44" s="62"/>
      <c r="BD44" s="62"/>
      <c r="BE44" s="245"/>
      <c r="BF44" s="245"/>
      <c r="BG44" s="69"/>
      <c r="BH44" s="585"/>
      <c r="BI44" s="62"/>
      <c r="BJ44" s="62"/>
      <c r="BK44" s="62"/>
      <c r="BL44" s="62"/>
      <c r="BM44" s="245"/>
      <c r="BN44" s="592"/>
      <c r="BO44" s="592"/>
      <c r="BP44" s="592"/>
      <c r="BQ44" s="592"/>
      <c r="BR44" s="150"/>
      <c r="BS44" s="46"/>
      <c r="BT44" s="91"/>
      <c r="BU44" s="41"/>
      <c r="BV44" s="69"/>
    </row>
    <row r="45" spans="1:74" s="428" customFormat="1" x14ac:dyDescent="0.25">
      <c r="A45" s="345" t="s">
        <v>7869</v>
      </c>
      <c r="B45" s="373"/>
      <c r="C45" s="719">
        <v>36334</v>
      </c>
      <c r="D45" s="373"/>
      <c r="E45" s="346">
        <v>175.82400000000001</v>
      </c>
      <c r="F45" s="373"/>
      <c r="G45" s="347">
        <v>75.777900000000002</v>
      </c>
      <c r="H45" s="374"/>
      <c r="I45" s="348">
        <v>11.57</v>
      </c>
      <c r="J45" s="348">
        <v>6.95</v>
      </c>
      <c r="K45" s="348">
        <v>5.19</v>
      </c>
      <c r="L45" s="348">
        <v>5.41</v>
      </c>
      <c r="M45" s="362"/>
      <c r="N45" s="350">
        <v>-87.789599999999993</v>
      </c>
      <c r="O45" s="348">
        <v>-38.172699999999999</v>
      </c>
      <c r="P45" s="348">
        <v>-20.834700000000002</v>
      </c>
      <c r="Q45" s="348">
        <v>1.5078</v>
      </c>
      <c r="R45" s="348">
        <v>3.1173000000000002</v>
      </c>
      <c r="S45" s="348">
        <v>11.9259</v>
      </c>
      <c r="T45" s="348">
        <v>5.8055000000000003</v>
      </c>
      <c r="U45" s="354">
        <v>4.5247999999999999</v>
      </c>
      <c r="V45" s="348">
        <v>4.5134999999999996</v>
      </c>
      <c r="W45" s="348">
        <v>6.0407999999999999</v>
      </c>
      <c r="X45" s="348">
        <v>6.6642999999999999</v>
      </c>
      <c r="Y45" s="375">
        <v>5.6207000000000003</v>
      </c>
      <c r="Z45" s="348">
        <v>5.8733000000000004</v>
      </c>
      <c r="AA45" s="348">
        <v>1.0158</v>
      </c>
      <c r="AB45" s="348">
        <v>9.6140000000000008</v>
      </c>
      <c r="AC45" s="348">
        <v>5.0762999999999998</v>
      </c>
      <c r="AD45" s="348">
        <v>4.9894999999999996</v>
      </c>
      <c r="AE45" s="348">
        <v>5.5754999999999999</v>
      </c>
      <c r="AF45" s="348">
        <v>7.7363</v>
      </c>
      <c r="AG45" s="569"/>
      <c r="AH45" s="346">
        <v>4</v>
      </c>
      <c r="AI45" s="346">
        <v>4</v>
      </c>
      <c r="AJ45" s="346">
        <v>3</v>
      </c>
      <c r="AK45" s="346">
        <v>2</v>
      </c>
      <c r="AL45" s="346">
        <v>2</v>
      </c>
      <c r="AM45" s="346">
        <v>2</v>
      </c>
      <c r="AN45" s="346">
        <v>2</v>
      </c>
      <c r="AO45" s="572">
        <v>2</v>
      </c>
      <c r="AP45" s="346">
        <v>2</v>
      </c>
      <c r="AQ45" s="346">
        <v>1</v>
      </c>
      <c r="AR45" s="346">
        <v>1</v>
      </c>
      <c r="AS45" s="346">
        <v>1</v>
      </c>
      <c r="AT45" s="346">
        <v>1</v>
      </c>
      <c r="AU45" s="346">
        <v>4</v>
      </c>
      <c r="AV45" s="346">
        <v>2</v>
      </c>
      <c r="AW45" s="346">
        <v>2</v>
      </c>
      <c r="AX45" s="346">
        <v>2</v>
      </c>
      <c r="AY45" s="346">
        <v>1</v>
      </c>
      <c r="AZ45" s="584"/>
      <c r="BA45" s="467">
        <v>42.79</v>
      </c>
      <c r="BB45" s="348">
        <v>42.09</v>
      </c>
      <c r="BC45" s="348" t="s">
        <v>430</v>
      </c>
      <c r="BD45" s="348" t="s">
        <v>430</v>
      </c>
      <c r="BE45" s="375" t="s">
        <v>430</v>
      </c>
      <c r="BF45" s="375">
        <v>15.12</v>
      </c>
      <c r="BG45" s="374"/>
      <c r="BH45" s="594">
        <v>15.12</v>
      </c>
      <c r="BI45" s="348">
        <v>13.55</v>
      </c>
      <c r="BJ45" s="348" t="s">
        <v>430</v>
      </c>
      <c r="BK45" s="348">
        <v>28.54</v>
      </c>
      <c r="BL45" s="348" t="s">
        <v>430</v>
      </c>
      <c r="BM45" s="375">
        <v>42.79</v>
      </c>
      <c r="BN45" s="375" t="s">
        <v>430</v>
      </c>
      <c r="BO45" s="375" t="s">
        <v>430</v>
      </c>
      <c r="BP45" s="375" t="s">
        <v>430</v>
      </c>
      <c r="BQ45" s="375" t="s">
        <v>430</v>
      </c>
      <c r="BR45" s="466"/>
      <c r="BS45" s="373" t="s">
        <v>430</v>
      </c>
      <c r="BT45" s="354" t="s">
        <v>430</v>
      </c>
      <c r="BU45" s="430"/>
      <c r="BV45" s="374" t="s">
        <v>4673</v>
      </c>
    </row>
    <row r="46" spans="1:74" s="428" customFormat="1" x14ac:dyDescent="0.25">
      <c r="A46" s="345" t="s">
        <v>7870</v>
      </c>
      <c r="B46" s="373"/>
      <c r="C46" s="719">
        <v>37518</v>
      </c>
      <c r="D46" s="373"/>
      <c r="E46" s="346">
        <v>111.47799999999999</v>
      </c>
      <c r="F46" s="373"/>
      <c r="G46" s="347">
        <v>57.106200000000001</v>
      </c>
      <c r="H46" s="374"/>
      <c r="I46" s="348">
        <v>10.039999999999999</v>
      </c>
      <c r="J46" s="348">
        <v>6.55</v>
      </c>
      <c r="K46" s="348">
        <v>4.2</v>
      </c>
      <c r="L46" s="348">
        <v>4.38</v>
      </c>
      <c r="M46" s="362"/>
      <c r="N46" s="350">
        <v>-65.141800000000003</v>
      </c>
      <c r="O46" s="348">
        <v>-31.7471</v>
      </c>
      <c r="P46" s="348">
        <v>-17.780899999999999</v>
      </c>
      <c r="Q46" s="348">
        <v>0.33789999999999998</v>
      </c>
      <c r="R46" s="348">
        <v>2.7113</v>
      </c>
      <c r="S46" s="348">
        <v>9.0550999999999995</v>
      </c>
      <c r="T46" s="348">
        <v>4.2401</v>
      </c>
      <c r="U46" s="354">
        <v>3.1476000000000002</v>
      </c>
      <c r="V46" s="348">
        <v>3.1856</v>
      </c>
      <c r="W46" s="348">
        <v>4.2538999999999998</v>
      </c>
      <c r="X46" s="348">
        <v>5.4047000000000001</v>
      </c>
      <c r="Y46" s="375">
        <v>4.4055</v>
      </c>
      <c r="Z46" s="348">
        <v>5.6378000000000004</v>
      </c>
      <c r="AA46" s="348">
        <v>1.9012</v>
      </c>
      <c r="AB46" s="348">
        <v>6.9438000000000004</v>
      </c>
      <c r="AC46" s="348">
        <v>3.7625000000000002</v>
      </c>
      <c r="AD46" s="348">
        <v>3.1747000000000001</v>
      </c>
      <c r="AE46" s="348">
        <v>4.9638</v>
      </c>
      <c r="AF46" s="348">
        <v>7.5511999999999997</v>
      </c>
      <c r="AG46" s="569"/>
      <c r="AH46" s="346">
        <v>2</v>
      </c>
      <c r="AI46" s="346">
        <v>1</v>
      </c>
      <c r="AJ46" s="346">
        <v>2</v>
      </c>
      <c r="AK46" s="346">
        <v>3</v>
      </c>
      <c r="AL46" s="346">
        <v>3</v>
      </c>
      <c r="AM46" s="346">
        <v>4</v>
      </c>
      <c r="AN46" s="346">
        <v>3</v>
      </c>
      <c r="AO46" s="572">
        <v>4</v>
      </c>
      <c r="AP46" s="346">
        <v>4</v>
      </c>
      <c r="AQ46" s="346">
        <v>3</v>
      </c>
      <c r="AR46" s="346">
        <v>3</v>
      </c>
      <c r="AS46" s="346">
        <v>3</v>
      </c>
      <c r="AT46" s="346">
        <v>2</v>
      </c>
      <c r="AU46" s="346">
        <v>2</v>
      </c>
      <c r="AV46" s="346">
        <v>4</v>
      </c>
      <c r="AW46" s="346">
        <v>3</v>
      </c>
      <c r="AX46" s="346">
        <v>4</v>
      </c>
      <c r="AY46" s="346">
        <v>2</v>
      </c>
      <c r="AZ46" s="584"/>
      <c r="BA46" s="467">
        <v>78.25</v>
      </c>
      <c r="BB46" s="348" t="s">
        <v>430</v>
      </c>
      <c r="BC46" s="348" t="s">
        <v>430</v>
      </c>
      <c r="BD46" s="348" t="s">
        <v>430</v>
      </c>
      <c r="BE46" s="375" t="s">
        <v>430</v>
      </c>
      <c r="BF46" s="375">
        <v>21.75</v>
      </c>
      <c r="BG46" s="374"/>
      <c r="BH46" s="594">
        <v>21.75</v>
      </c>
      <c r="BI46" s="348" t="s">
        <v>430</v>
      </c>
      <c r="BJ46" s="348" t="s">
        <v>430</v>
      </c>
      <c r="BK46" s="348" t="s">
        <v>430</v>
      </c>
      <c r="BL46" s="348" t="s">
        <v>430</v>
      </c>
      <c r="BM46" s="375">
        <v>77.34</v>
      </c>
      <c r="BN46" s="375" t="s">
        <v>430</v>
      </c>
      <c r="BO46" s="375">
        <v>0.9</v>
      </c>
      <c r="BP46" s="375" t="s">
        <v>430</v>
      </c>
      <c r="BQ46" s="375" t="s">
        <v>430</v>
      </c>
      <c r="BR46" s="466"/>
      <c r="BS46" s="373" t="s">
        <v>430</v>
      </c>
      <c r="BT46" s="354" t="s">
        <v>430</v>
      </c>
      <c r="BU46" s="430"/>
      <c r="BV46" s="374" t="s">
        <v>555</v>
      </c>
    </row>
    <row r="47" spans="1:74" s="428" customFormat="1" x14ac:dyDescent="0.25">
      <c r="A47" s="345" t="s">
        <v>7871</v>
      </c>
      <c r="B47" s="373"/>
      <c r="C47" s="719">
        <v>45559</v>
      </c>
      <c r="D47" s="373"/>
      <c r="E47" s="346">
        <v>43.39</v>
      </c>
      <c r="F47" s="373"/>
      <c r="G47" s="347">
        <v>11.2357</v>
      </c>
      <c r="H47" s="374"/>
      <c r="I47" s="348">
        <v>8.1</v>
      </c>
      <c r="J47" s="348">
        <v>7.37</v>
      </c>
      <c r="K47" s="348">
        <v>4.7300000000000004</v>
      </c>
      <c r="L47" s="890">
        <v>5.82</v>
      </c>
      <c r="M47" s="362"/>
      <c r="N47" s="350">
        <v>-60.647399999999998</v>
      </c>
      <c r="O47" s="348">
        <v>-37.244199999999999</v>
      </c>
      <c r="P47" s="348">
        <v>-10.652100000000001</v>
      </c>
      <c r="Q47" s="348">
        <v>2.3690000000000002</v>
      </c>
      <c r="R47" s="348">
        <v>6.0035999999999996</v>
      </c>
      <c r="S47" s="348">
        <v>13.3437</v>
      </c>
      <c r="T47" s="348">
        <v>6.2545999999999999</v>
      </c>
      <c r="U47" s="354">
        <v>4.8830999999999998</v>
      </c>
      <c r="V47" s="348">
        <v>5.3620000000000001</v>
      </c>
      <c r="W47" s="348" t="s">
        <v>430</v>
      </c>
      <c r="X47" s="348" t="s">
        <v>430</v>
      </c>
      <c r="Y47" s="375" t="s">
        <v>430</v>
      </c>
      <c r="Z47" s="348" t="s">
        <v>430</v>
      </c>
      <c r="AA47" s="348">
        <v>4.2417999999999996</v>
      </c>
      <c r="AB47" s="348">
        <v>10.289899999999999</v>
      </c>
      <c r="AC47" s="348">
        <v>5.6573000000000002</v>
      </c>
      <c r="AD47" s="348">
        <v>5.4657</v>
      </c>
      <c r="AE47" s="348">
        <v>4.7878999999999996</v>
      </c>
      <c r="AF47" s="348">
        <v>6.31</v>
      </c>
      <c r="AG47" s="569"/>
      <c r="AH47" s="346">
        <v>1</v>
      </c>
      <c r="AI47" s="346">
        <v>3</v>
      </c>
      <c r="AJ47" s="346">
        <v>1</v>
      </c>
      <c r="AK47" s="346">
        <v>1</v>
      </c>
      <c r="AL47" s="346">
        <v>1</v>
      </c>
      <c r="AM47" s="346">
        <v>1</v>
      </c>
      <c r="AN47" s="346">
        <v>1</v>
      </c>
      <c r="AO47" s="572">
        <v>1</v>
      </c>
      <c r="AP47" s="346">
        <v>1</v>
      </c>
      <c r="AQ47" s="346" t="s">
        <v>430</v>
      </c>
      <c r="AR47" s="346" t="s">
        <v>430</v>
      </c>
      <c r="AS47" s="346" t="s">
        <v>430</v>
      </c>
      <c r="AT47" s="346" t="s">
        <v>430</v>
      </c>
      <c r="AU47" s="346">
        <v>1</v>
      </c>
      <c r="AV47" s="346">
        <v>1</v>
      </c>
      <c r="AW47" s="346">
        <v>1</v>
      </c>
      <c r="AX47" s="346">
        <v>1</v>
      </c>
      <c r="AY47" s="346">
        <v>3</v>
      </c>
      <c r="AZ47" s="584"/>
      <c r="BA47" s="467">
        <v>73.11</v>
      </c>
      <c r="BB47" s="348" t="s">
        <v>430</v>
      </c>
      <c r="BC47" s="348" t="s">
        <v>430</v>
      </c>
      <c r="BD47" s="348">
        <v>13.92</v>
      </c>
      <c r="BE47" s="375">
        <v>11.49</v>
      </c>
      <c r="BF47" s="375">
        <v>12.97</v>
      </c>
      <c r="BG47" s="374"/>
      <c r="BH47" s="594">
        <v>12.97</v>
      </c>
      <c r="BI47" s="348" t="s">
        <v>430</v>
      </c>
      <c r="BJ47" s="348" t="s">
        <v>430</v>
      </c>
      <c r="BK47" s="348">
        <v>13.92</v>
      </c>
      <c r="BL47" s="348" t="s">
        <v>430</v>
      </c>
      <c r="BM47" s="375">
        <v>73.11</v>
      </c>
      <c r="BN47" s="375" t="s">
        <v>430</v>
      </c>
      <c r="BO47" s="375" t="s">
        <v>430</v>
      </c>
      <c r="BP47" s="375" t="s">
        <v>430</v>
      </c>
      <c r="BQ47" s="375">
        <v>11.49</v>
      </c>
      <c r="BR47" s="466"/>
      <c r="BS47" s="373" t="s">
        <v>430</v>
      </c>
      <c r="BT47" s="354">
        <v>11.487742425073799</v>
      </c>
      <c r="BU47" s="430"/>
      <c r="BV47" s="374" t="s">
        <v>555</v>
      </c>
    </row>
    <row r="48" spans="1:74" s="428" customFormat="1" x14ac:dyDescent="0.25">
      <c r="A48" s="345" t="s">
        <v>7872</v>
      </c>
      <c r="B48" s="373"/>
      <c r="C48" s="719">
        <v>34790</v>
      </c>
      <c r="D48" s="373"/>
      <c r="E48" s="346">
        <v>30.328199999999999</v>
      </c>
      <c r="F48" s="373"/>
      <c r="G48" s="347">
        <v>64.586799999999997</v>
      </c>
      <c r="H48" s="374"/>
      <c r="I48" s="348">
        <v>5.29</v>
      </c>
      <c r="J48" s="348">
        <v>6.71</v>
      </c>
      <c r="K48" s="348">
        <v>4.12</v>
      </c>
      <c r="L48" s="348">
        <v>4.28</v>
      </c>
      <c r="M48" s="362"/>
      <c r="N48" s="350">
        <v>-74.839100000000002</v>
      </c>
      <c r="O48" s="348">
        <v>-33.3078</v>
      </c>
      <c r="P48" s="348">
        <v>-22.547699999999999</v>
      </c>
      <c r="Q48" s="348">
        <v>-9.0670000000000002</v>
      </c>
      <c r="R48" s="348">
        <v>1.6721999999999999</v>
      </c>
      <c r="S48" s="348">
        <v>9.2819000000000003</v>
      </c>
      <c r="T48" s="348">
        <v>3.7719999999999998</v>
      </c>
      <c r="U48" s="354">
        <v>3.3047</v>
      </c>
      <c r="V48" s="348">
        <v>3.8403</v>
      </c>
      <c r="W48" s="348">
        <v>5.5594999999999999</v>
      </c>
      <c r="X48" s="348">
        <v>6.3955000000000002</v>
      </c>
      <c r="Y48" s="375">
        <v>5.0084</v>
      </c>
      <c r="Z48" s="348">
        <v>3.9567999999999999</v>
      </c>
      <c r="AA48" s="348">
        <v>1.1787000000000001</v>
      </c>
      <c r="AB48" s="348">
        <v>7.1821999999999999</v>
      </c>
      <c r="AC48" s="348">
        <v>3.7441</v>
      </c>
      <c r="AD48" s="348">
        <v>3.7829999999999999</v>
      </c>
      <c r="AE48" s="348">
        <v>1.4111</v>
      </c>
      <c r="AF48" s="348">
        <v>6.1192000000000002</v>
      </c>
      <c r="AG48" s="569"/>
      <c r="AH48" s="346">
        <v>3</v>
      </c>
      <c r="AI48" s="346">
        <v>2</v>
      </c>
      <c r="AJ48" s="346">
        <v>4</v>
      </c>
      <c r="AK48" s="346">
        <v>4</v>
      </c>
      <c r="AL48" s="346">
        <v>4</v>
      </c>
      <c r="AM48" s="346">
        <v>3</v>
      </c>
      <c r="AN48" s="346">
        <v>4</v>
      </c>
      <c r="AO48" s="572">
        <v>3</v>
      </c>
      <c r="AP48" s="346">
        <v>3</v>
      </c>
      <c r="AQ48" s="346">
        <v>2</v>
      </c>
      <c r="AR48" s="346">
        <v>2</v>
      </c>
      <c r="AS48" s="346">
        <v>2</v>
      </c>
      <c r="AT48" s="346">
        <v>3</v>
      </c>
      <c r="AU48" s="346">
        <v>3</v>
      </c>
      <c r="AV48" s="346">
        <v>3</v>
      </c>
      <c r="AW48" s="346">
        <v>4</v>
      </c>
      <c r="AX48" s="346">
        <v>3</v>
      </c>
      <c r="AY48" s="346">
        <v>4</v>
      </c>
      <c r="AZ48" s="584"/>
      <c r="BA48" s="467">
        <v>68.72</v>
      </c>
      <c r="BB48" s="348">
        <v>23.01</v>
      </c>
      <c r="BC48" s="348" t="s">
        <v>430</v>
      </c>
      <c r="BD48" s="348" t="s">
        <v>430</v>
      </c>
      <c r="BE48" s="375" t="s">
        <v>430</v>
      </c>
      <c r="BF48" s="375">
        <v>8.2799999999999994</v>
      </c>
      <c r="BG48" s="374"/>
      <c r="BH48" s="594">
        <v>8.2799999999999994</v>
      </c>
      <c r="BI48" s="348" t="s">
        <v>430</v>
      </c>
      <c r="BJ48" s="348" t="s">
        <v>430</v>
      </c>
      <c r="BK48" s="348">
        <v>23.01</v>
      </c>
      <c r="BL48" s="348" t="s">
        <v>430</v>
      </c>
      <c r="BM48" s="375">
        <v>68.72</v>
      </c>
      <c r="BN48" s="375" t="s">
        <v>430</v>
      </c>
      <c r="BO48" s="375" t="s">
        <v>430</v>
      </c>
      <c r="BP48" s="375" t="s">
        <v>430</v>
      </c>
      <c r="BQ48" s="375" t="s">
        <v>430</v>
      </c>
      <c r="BR48" s="466"/>
      <c r="BS48" s="373" t="s">
        <v>430</v>
      </c>
      <c r="BT48" s="354" t="s">
        <v>430</v>
      </c>
      <c r="BU48" s="430"/>
      <c r="BV48" s="374" t="s">
        <v>555</v>
      </c>
    </row>
    <row r="49" spans="1:74" x14ac:dyDescent="0.25">
      <c r="A49" s="318" t="s">
        <v>93</v>
      </c>
      <c r="B49" s="43"/>
      <c r="C49" s="720"/>
      <c r="D49" s="43"/>
      <c r="E49" s="51"/>
      <c r="F49" s="43"/>
      <c r="G49" s="55"/>
      <c r="H49" s="66"/>
      <c r="I49" s="59"/>
      <c r="J49" s="59"/>
      <c r="K49" s="59"/>
      <c r="L49" s="59"/>
      <c r="M49" s="258"/>
      <c r="N49" s="70">
        <v>-72.104500000000002</v>
      </c>
      <c r="O49" s="59">
        <v>-35.118000000000002</v>
      </c>
      <c r="P49" s="59">
        <v>-17.953900000000001</v>
      </c>
      <c r="Q49" s="59">
        <v>-1.2131000000000001</v>
      </c>
      <c r="R49" s="59">
        <v>3.3761000000000001</v>
      </c>
      <c r="S49" s="59">
        <v>10.9017</v>
      </c>
      <c r="T49" s="59">
        <v>5.0180999999999996</v>
      </c>
      <c r="U49" s="88">
        <v>3.9651000000000001</v>
      </c>
      <c r="V49" s="59">
        <v>4.2253999999999996</v>
      </c>
      <c r="W49" s="59">
        <v>5.2847</v>
      </c>
      <c r="X49" s="59">
        <v>6.1547999999999998</v>
      </c>
      <c r="Y49" s="276">
        <v>5.0114999999999998</v>
      </c>
      <c r="Z49" s="59">
        <v>5.1559999999999997</v>
      </c>
      <c r="AA49" s="59">
        <v>2.0844</v>
      </c>
      <c r="AB49" s="59">
        <v>8.5075000000000003</v>
      </c>
      <c r="AC49" s="59">
        <v>4.5599999999999996</v>
      </c>
      <c r="AD49" s="59">
        <v>4.3532000000000002</v>
      </c>
      <c r="AE49" s="59">
        <v>4.1845999999999997</v>
      </c>
      <c r="AF49" s="59">
        <v>6.9291999999999998</v>
      </c>
      <c r="AG49" s="553"/>
      <c r="AH49" s="51">
        <v>4</v>
      </c>
      <c r="AI49" s="51">
        <v>4</v>
      </c>
      <c r="AJ49" s="51">
        <v>4</v>
      </c>
      <c r="AK49" s="51">
        <v>4</v>
      </c>
      <c r="AL49" s="51">
        <v>4</v>
      </c>
      <c r="AM49" s="51">
        <v>4</v>
      </c>
      <c r="AN49" s="51">
        <v>4</v>
      </c>
      <c r="AO49" s="560">
        <v>4</v>
      </c>
      <c r="AP49" s="51">
        <v>4</v>
      </c>
      <c r="AQ49" s="51">
        <v>3</v>
      </c>
      <c r="AR49" s="51">
        <v>3</v>
      </c>
      <c r="AS49" s="51">
        <v>3</v>
      </c>
      <c r="AT49" s="51">
        <v>3</v>
      </c>
      <c r="AU49" s="51">
        <v>4</v>
      </c>
      <c r="AV49" s="51">
        <v>4</v>
      </c>
      <c r="AW49" s="51">
        <v>4</v>
      </c>
      <c r="AX49" s="51">
        <v>4</v>
      </c>
      <c r="AY49" s="51">
        <v>4</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44"/>
      <c r="C50" s="721"/>
      <c r="D50" s="44"/>
      <c r="E50" s="52"/>
      <c r="F50" s="44"/>
      <c r="G50" s="56"/>
      <c r="H50" s="67"/>
      <c r="I50" s="60"/>
      <c r="J50" s="60"/>
      <c r="K50" s="60"/>
      <c r="L50" s="60"/>
      <c r="M50" s="259"/>
      <c r="N50" s="71">
        <v>-60.647399999999998</v>
      </c>
      <c r="O50" s="60">
        <v>-31.7471</v>
      </c>
      <c r="P50" s="60">
        <v>-10.652100000000001</v>
      </c>
      <c r="Q50" s="60">
        <v>2.3690000000000002</v>
      </c>
      <c r="R50" s="60">
        <v>6.0035999999999996</v>
      </c>
      <c r="S50" s="60">
        <v>13.3437</v>
      </c>
      <c r="T50" s="60">
        <v>6.2545999999999999</v>
      </c>
      <c r="U50" s="89">
        <v>4.8830999999999998</v>
      </c>
      <c r="V50" s="60">
        <v>5.3620000000000001</v>
      </c>
      <c r="W50" s="60">
        <v>6.0407999999999999</v>
      </c>
      <c r="X50" s="60">
        <v>6.6642999999999999</v>
      </c>
      <c r="Y50" s="277">
        <v>5.6207000000000003</v>
      </c>
      <c r="Z50" s="60">
        <v>5.8733000000000004</v>
      </c>
      <c r="AA50" s="60">
        <v>4.2417999999999996</v>
      </c>
      <c r="AB50" s="60">
        <v>10.289899999999999</v>
      </c>
      <c r="AC50" s="60">
        <v>5.6573000000000002</v>
      </c>
      <c r="AD50" s="60">
        <v>5.4657</v>
      </c>
      <c r="AE50" s="60">
        <v>5.5754999999999999</v>
      </c>
      <c r="AF50" s="60">
        <v>7.7363</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44"/>
      <c r="C51" s="721"/>
      <c r="D51" s="44"/>
      <c r="E51" s="52"/>
      <c r="F51" s="44"/>
      <c r="G51" s="56"/>
      <c r="H51" s="67"/>
      <c r="I51" s="60"/>
      <c r="J51" s="60"/>
      <c r="K51" s="60"/>
      <c r="L51" s="60"/>
      <c r="M51" s="259"/>
      <c r="N51" s="71">
        <v>-87.789599999999993</v>
      </c>
      <c r="O51" s="60">
        <v>-38.172699999999999</v>
      </c>
      <c r="P51" s="60">
        <v>-22.547699999999999</v>
      </c>
      <c r="Q51" s="60">
        <v>-9.0670000000000002</v>
      </c>
      <c r="R51" s="60">
        <v>1.6721999999999999</v>
      </c>
      <c r="S51" s="60">
        <v>9.0550999999999995</v>
      </c>
      <c r="T51" s="60">
        <v>3.7719999999999998</v>
      </c>
      <c r="U51" s="89">
        <v>3.1476000000000002</v>
      </c>
      <c r="V51" s="60">
        <v>3.1856</v>
      </c>
      <c r="W51" s="60">
        <v>4.2538999999999998</v>
      </c>
      <c r="X51" s="60">
        <v>5.4047000000000001</v>
      </c>
      <c r="Y51" s="277">
        <v>4.4055</v>
      </c>
      <c r="Z51" s="60">
        <v>3.9567999999999999</v>
      </c>
      <c r="AA51" s="60">
        <v>1.0158</v>
      </c>
      <c r="AB51" s="60">
        <v>6.9438000000000004</v>
      </c>
      <c r="AC51" s="60">
        <v>3.7441</v>
      </c>
      <c r="AD51" s="60">
        <v>3.1747000000000001</v>
      </c>
      <c r="AE51" s="60">
        <v>1.4111</v>
      </c>
      <c r="AF51" s="60">
        <v>6.1192000000000002</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45"/>
      <c r="C52" s="722"/>
      <c r="D52" s="45"/>
      <c r="E52" s="53"/>
      <c r="F52" s="45"/>
      <c r="G52" s="57"/>
      <c r="H52" s="68"/>
      <c r="I52" s="61"/>
      <c r="J52" s="61"/>
      <c r="K52" s="61"/>
      <c r="L52" s="61"/>
      <c r="M52" s="262"/>
      <c r="N52" s="72">
        <v>-69.990499999999997</v>
      </c>
      <c r="O52" s="61">
        <v>-35.276000000000003</v>
      </c>
      <c r="P52" s="61">
        <v>-19.3078</v>
      </c>
      <c r="Q52" s="61">
        <v>0.92284999999999995</v>
      </c>
      <c r="R52" s="61">
        <v>2.9142999999999999</v>
      </c>
      <c r="S52" s="61">
        <v>10.603899999999999</v>
      </c>
      <c r="T52" s="61">
        <v>5.0228000000000002</v>
      </c>
      <c r="U52" s="90">
        <v>3.9147500000000002</v>
      </c>
      <c r="V52" s="61">
        <v>4.1768999999999998</v>
      </c>
      <c r="W52" s="61">
        <v>5.5594999999999999</v>
      </c>
      <c r="X52" s="61">
        <v>6.3955000000000002</v>
      </c>
      <c r="Y52" s="279">
        <v>5.0084</v>
      </c>
      <c r="Z52" s="61">
        <v>5.6378000000000004</v>
      </c>
      <c r="AA52" s="61">
        <v>1.54</v>
      </c>
      <c r="AB52" s="61">
        <v>8.3980999999999995</v>
      </c>
      <c r="AC52" s="61">
        <v>4.4194000000000004</v>
      </c>
      <c r="AD52" s="61">
        <v>4.3863000000000003</v>
      </c>
      <c r="AE52" s="61">
        <v>4.8757999999999999</v>
      </c>
      <c r="AF52" s="61">
        <v>6.9306000000000001</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7843</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7844</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375" t="s">
        <v>430</v>
      </c>
      <c r="Z55" s="433" t="s">
        <v>430</v>
      </c>
      <c r="AA55" s="433" t="s">
        <v>430</v>
      </c>
      <c r="AB55" s="433" t="s">
        <v>430</v>
      </c>
      <c r="AC55" s="433" t="s">
        <v>430</v>
      </c>
      <c r="AD55" s="433" t="s">
        <v>430</v>
      </c>
      <c r="AE55" s="433" t="s">
        <v>430</v>
      </c>
      <c r="AF55" s="433" t="s">
        <v>430</v>
      </c>
      <c r="AG55" s="575"/>
      <c r="AH55" s="435"/>
      <c r="AI55" s="435"/>
      <c r="AJ55" s="435"/>
      <c r="AK55" s="435"/>
      <c r="AL55" s="435"/>
      <c r="AM55" s="414"/>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10490</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ADA88-A1C5-46DF-9E91-F98C9CF0EFA9}">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8.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3.81640625" style="21" bestFit="1" customWidth="1"/>
    <col min="75" max="16384" width="8.90625" style="21"/>
  </cols>
  <sheetData>
    <row r="1" spans="1:75" ht="33" customHeight="1" x14ac:dyDescent="0.25">
      <c r="A1" s="488" t="s">
        <v>43</v>
      </c>
    </row>
    <row r="3" spans="1:75" ht="20.5" x14ac:dyDescent="0.45">
      <c r="A3" s="23" t="s">
        <v>261</v>
      </c>
    </row>
    <row r="4" spans="1:75" x14ac:dyDescent="0.25">
      <c r="A4" s="488" t="s">
        <v>425</v>
      </c>
    </row>
    <row r="5" spans="1:75" ht="33" x14ac:dyDescent="0.25">
      <c r="A5" s="1072" t="s">
        <v>262</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2"/>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5"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634"/>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5" ht="14.5" x14ac:dyDescent="0.25">
      <c r="A7" s="323" t="s">
        <v>417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5" s="425" customFormat="1" x14ac:dyDescent="0.25">
      <c r="A8" s="337" t="s">
        <v>7875</v>
      </c>
      <c r="B8" s="369"/>
      <c r="C8" s="718">
        <v>43287</v>
      </c>
      <c r="D8" s="369"/>
      <c r="E8" s="338">
        <v>6220.39</v>
      </c>
      <c r="F8" s="369"/>
      <c r="G8" s="339">
        <v>18.815899999999999</v>
      </c>
      <c r="H8" s="370"/>
      <c r="I8" s="340">
        <v>21.75</v>
      </c>
      <c r="J8" s="340">
        <v>7.49</v>
      </c>
      <c r="K8" s="340">
        <v>10.52</v>
      </c>
      <c r="L8" s="340">
        <v>10.91</v>
      </c>
      <c r="M8" s="361"/>
      <c r="N8" s="342">
        <v>-123.53700000000001</v>
      </c>
      <c r="O8" s="340">
        <v>-83.292000000000002</v>
      </c>
      <c r="P8" s="340">
        <v>-50.360599999999998</v>
      </c>
      <c r="Q8" s="340">
        <v>-0.26319999999999999</v>
      </c>
      <c r="R8" s="340">
        <v>4.3799999999999999E-2</v>
      </c>
      <c r="S8" s="340">
        <v>16.612400000000001</v>
      </c>
      <c r="T8" s="340">
        <v>6.9893000000000001</v>
      </c>
      <c r="U8" s="344">
        <v>3.3191999999999999</v>
      </c>
      <c r="V8" s="340">
        <v>3.9495</v>
      </c>
      <c r="W8" s="340">
        <v>4.7222999999999997</v>
      </c>
      <c r="X8" s="340">
        <v>6.9366000000000003</v>
      </c>
      <c r="Y8" s="371">
        <v>6.4139999999999997</v>
      </c>
      <c r="Z8" s="340" t="s">
        <v>430</v>
      </c>
      <c r="AA8" s="340">
        <v>-1.45</v>
      </c>
      <c r="AB8" s="340">
        <v>14.143800000000001</v>
      </c>
      <c r="AC8" s="340">
        <v>4.0174000000000003</v>
      </c>
      <c r="AD8" s="340">
        <v>3.8411</v>
      </c>
      <c r="AE8" s="340">
        <v>7.4404000000000003</v>
      </c>
      <c r="AF8" s="340">
        <v>8.0866000000000007</v>
      </c>
      <c r="AG8" s="568"/>
      <c r="AH8" s="338">
        <v>4</v>
      </c>
      <c r="AI8" s="338">
        <v>9</v>
      </c>
      <c r="AJ8" s="338">
        <v>9</v>
      </c>
      <c r="AK8" s="338">
        <v>7</v>
      </c>
      <c r="AL8" s="338">
        <v>8</v>
      </c>
      <c r="AM8" s="338">
        <v>2</v>
      </c>
      <c r="AN8" s="338">
        <v>2</v>
      </c>
      <c r="AO8" s="604">
        <v>9</v>
      </c>
      <c r="AP8" s="338">
        <v>7</v>
      </c>
      <c r="AQ8" s="338">
        <v>3</v>
      </c>
      <c r="AR8" s="338">
        <v>3</v>
      </c>
      <c r="AS8" s="338">
        <v>1</v>
      </c>
      <c r="AT8" s="338" t="s">
        <v>430</v>
      </c>
      <c r="AU8" s="338">
        <v>5</v>
      </c>
      <c r="AV8" s="338">
        <v>3</v>
      </c>
      <c r="AW8" s="338">
        <v>6</v>
      </c>
      <c r="AX8" s="338">
        <v>5</v>
      </c>
      <c r="AY8" s="338">
        <v>7</v>
      </c>
      <c r="AZ8" s="583"/>
      <c r="BA8" s="464">
        <v>98.05</v>
      </c>
      <c r="BB8" s="340" t="s">
        <v>430</v>
      </c>
      <c r="BC8" s="340" t="s">
        <v>430</v>
      </c>
      <c r="BD8" s="340" t="s">
        <v>430</v>
      </c>
      <c r="BE8" s="371" t="s">
        <v>430</v>
      </c>
      <c r="BF8" s="371">
        <v>1.95</v>
      </c>
      <c r="BG8" s="370"/>
      <c r="BH8" s="593">
        <v>1.95</v>
      </c>
      <c r="BI8" s="340" t="s">
        <v>430</v>
      </c>
      <c r="BJ8" s="340" t="s">
        <v>430</v>
      </c>
      <c r="BK8" s="340" t="s">
        <v>430</v>
      </c>
      <c r="BL8" s="340" t="s">
        <v>430</v>
      </c>
      <c r="BM8" s="371">
        <v>98.05</v>
      </c>
      <c r="BN8" s="371" t="s">
        <v>430</v>
      </c>
      <c r="BO8" s="371" t="s">
        <v>430</v>
      </c>
      <c r="BP8" s="371" t="s">
        <v>430</v>
      </c>
      <c r="BQ8" s="371" t="s">
        <v>430</v>
      </c>
      <c r="BR8" s="609"/>
      <c r="BS8" s="369" t="s">
        <v>430</v>
      </c>
      <c r="BT8" s="344" t="s">
        <v>430</v>
      </c>
      <c r="BU8" s="571"/>
      <c r="BV8" s="370" t="s">
        <v>555</v>
      </c>
    </row>
    <row r="9" spans="1:75" s="425" customFormat="1" x14ac:dyDescent="0.25">
      <c r="A9" s="337" t="s">
        <v>7876</v>
      </c>
      <c r="B9" s="369"/>
      <c r="C9" s="718">
        <v>44946</v>
      </c>
      <c r="D9" s="369"/>
      <c r="E9" s="338">
        <v>2786.76</v>
      </c>
      <c r="F9" s="369"/>
      <c r="G9" s="339">
        <v>12.654500000000001</v>
      </c>
      <c r="H9" s="370"/>
      <c r="I9" s="340">
        <v>28.571110000000001</v>
      </c>
      <c r="J9" s="340">
        <v>7.5924199999999997</v>
      </c>
      <c r="K9" s="340">
        <v>11.38538</v>
      </c>
      <c r="L9" s="340">
        <v>11.81184</v>
      </c>
      <c r="M9" s="361"/>
      <c r="N9" s="342">
        <v>-170.816</v>
      </c>
      <c r="O9" s="340">
        <v>-69.593199999999996</v>
      </c>
      <c r="P9" s="340">
        <v>-47.6873</v>
      </c>
      <c r="Q9" s="340">
        <v>3.0733999999999999</v>
      </c>
      <c r="R9" s="340">
        <v>0.64239999999999997</v>
      </c>
      <c r="S9" s="340">
        <v>16.466899999999999</v>
      </c>
      <c r="T9" s="340">
        <v>6.6791999999999998</v>
      </c>
      <c r="U9" s="344">
        <v>4.1919000000000004</v>
      </c>
      <c r="V9" s="340">
        <v>4.2131999999999996</v>
      </c>
      <c r="W9" s="340">
        <v>3.9546999999999999</v>
      </c>
      <c r="X9" s="340">
        <v>6.6333000000000002</v>
      </c>
      <c r="Y9" s="371" t="s">
        <v>430</v>
      </c>
      <c r="Z9" s="340" t="s">
        <v>430</v>
      </c>
      <c r="AA9" s="340">
        <v>-5.5221999999999998</v>
      </c>
      <c r="AB9" s="340">
        <v>14.878299999999999</v>
      </c>
      <c r="AC9" s="340">
        <v>3.8803999999999998</v>
      </c>
      <c r="AD9" s="340">
        <v>3.6553</v>
      </c>
      <c r="AE9" s="340">
        <v>8.4758999999999993</v>
      </c>
      <c r="AF9" s="340">
        <v>6.7903000000000002</v>
      </c>
      <c r="AG9" s="568"/>
      <c r="AH9" s="338">
        <v>9</v>
      </c>
      <c r="AI9" s="338">
        <v>6</v>
      </c>
      <c r="AJ9" s="338">
        <v>7</v>
      </c>
      <c r="AK9" s="338">
        <v>6</v>
      </c>
      <c r="AL9" s="338">
        <v>6</v>
      </c>
      <c r="AM9" s="338">
        <v>3</v>
      </c>
      <c r="AN9" s="338">
        <v>4</v>
      </c>
      <c r="AO9" s="604">
        <v>4</v>
      </c>
      <c r="AP9" s="338">
        <v>5</v>
      </c>
      <c r="AQ9" s="338">
        <v>6</v>
      </c>
      <c r="AR9" s="338">
        <v>5</v>
      </c>
      <c r="AS9" s="338" t="s">
        <v>430</v>
      </c>
      <c r="AT9" s="338" t="s">
        <v>430</v>
      </c>
      <c r="AU9" s="338">
        <v>9</v>
      </c>
      <c r="AV9" s="338">
        <v>1</v>
      </c>
      <c r="AW9" s="338">
        <v>7</v>
      </c>
      <c r="AX9" s="338">
        <v>8</v>
      </c>
      <c r="AY9" s="338">
        <v>5</v>
      </c>
      <c r="AZ9" s="583"/>
      <c r="BA9" s="464">
        <v>97.2</v>
      </c>
      <c r="BB9" s="340" t="s">
        <v>430</v>
      </c>
      <c r="BC9" s="340" t="s">
        <v>430</v>
      </c>
      <c r="BD9" s="340" t="s">
        <v>430</v>
      </c>
      <c r="BE9" s="371" t="s">
        <v>430</v>
      </c>
      <c r="BF9" s="371">
        <v>2.8</v>
      </c>
      <c r="BG9" s="370"/>
      <c r="BH9" s="593">
        <v>2.8</v>
      </c>
      <c r="BI9" s="340" t="s">
        <v>430</v>
      </c>
      <c r="BJ9" s="340" t="s">
        <v>430</v>
      </c>
      <c r="BK9" s="340" t="s">
        <v>430</v>
      </c>
      <c r="BL9" s="340" t="s">
        <v>430</v>
      </c>
      <c r="BM9" s="371">
        <v>97.2</v>
      </c>
      <c r="BN9" s="371" t="s">
        <v>430</v>
      </c>
      <c r="BO9" s="371" t="s">
        <v>430</v>
      </c>
      <c r="BP9" s="371" t="s">
        <v>430</v>
      </c>
      <c r="BQ9" s="371" t="s">
        <v>430</v>
      </c>
      <c r="BR9" s="463"/>
      <c r="BS9" s="369" t="s">
        <v>430</v>
      </c>
      <c r="BT9" s="344" t="s">
        <v>430</v>
      </c>
      <c r="BU9" s="571"/>
      <c r="BV9" s="370" t="s">
        <v>555</v>
      </c>
    </row>
    <row r="10" spans="1:75" s="428" customFormat="1" x14ac:dyDescent="0.25">
      <c r="A10" s="345" t="s">
        <v>7877</v>
      </c>
      <c r="B10" s="373"/>
      <c r="C10" s="719">
        <v>44916</v>
      </c>
      <c r="D10" s="373"/>
      <c r="E10" s="346">
        <v>1392.25</v>
      </c>
      <c r="F10" s="373"/>
      <c r="G10" s="347">
        <v>12.8369</v>
      </c>
      <c r="H10" s="374"/>
      <c r="I10" s="348">
        <v>27.83</v>
      </c>
      <c r="J10" s="348">
        <v>7.61</v>
      </c>
      <c r="K10" s="348">
        <v>10.130000000000001</v>
      </c>
      <c r="L10" s="348">
        <v>10.52</v>
      </c>
      <c r="M10" s="362"/>
      <c r="N10" s="350">
        <v>-99.247200000000007</v>
      </c>
      <c r="O10" s="348">
        <v>-74.604600000000005</v>
      </c>
      <c r="P10" s="348">
        <v>-33.337200000000003</v>
      </c>
      <c r="Q10" s="348">
        <v>5.1077000000000004</v>
      </c>
      <c r="R10" s="348">
        <v>3.0623</v>
      </c>
      <c r="S10" s="348">
        <v>12.8819</v>
      </c>
      <c r="T10" s="348">
        <v>5.0316000000000001</v>
      </c>
      <c r="U10" s="354">
        <v>3.7111999999999998</v>
      </c>
      <c r="V10" s="348">
        <v>4.2107999999999999</v>
      </c>
      <c r="W10" s="348">
        <v>4.1055000000000001</v>
      </c>
      <c r="X10" s="348">
        <v>6.7519999999999998</v>
      </c>
      <c r="Y10" s="375" t="s">
        <v>430</v>
      </c>
      <c r="Z10" s="348" t="s">
        <v>430</v>
      </c>
      <c r="AA10" s="348">
        <v>-0.59609999999999996</v>
      </c>
      <c r="AB10" s="348">
        <v>12.5901</v>
      </c>
      <c r="AC10" s="348">
        <v>3.7905000000000002</v>
      </c>
      <c r="AD10" s="348">
        <v>3.7543000000000002</v>
      </c>
      <c r="AE10" s="348">
        <v>8.2257999999999996</v>
      </c>
      <c r="AF10" s="348">
        <v>7.0502000000000002</v>
      </c>
      <c r="AG10" s="569"/>
      <c r="AH10" s="346">
        <v>1</v>
      </c>
      <c r="AI10" s="346">
        <v>7</v>
      </c>
      <c r="AJ10" s="346">
        <v>2</v>
      </c>
      <c r="AK10" s="346">
        <v>4</v>
      </c>
      <c r="AL10" s="346">
        <v>4</v>
      </c>
      <c r="AM10" s="346">
        <v>8</v>
      </c>
      <c r="AN10" s="346">
        <v>9</v>
      </c>
      <c r="AO10" s="429">
        <v>8</v>
      </c>
      <c r="AP10" s="346">
        <v>6</v>
      </c>
      <c r="AQ10" s="346">
        <v>5</v>
      </c>
      <c r="AR10" s="346">
        <v>4</v>
      </c>
      <c r="AS10" s="346" t="s">
        <v>430</v>
      </c>
      <c r="AT10" s="346" t="s">
        <v>430</v>
      </c>
      <c r="AU10" s="346">
        <v>3</v>
      </c>
      <c r="AV10" s="346">
        <v>7</v>
      </c>
      <c r="AW10" s="346">
        <v>8</v>
      </c>
      <c r="AX10" s="346">
        <v>7</v>
      </c>
      <c r="AY10" s="346">
        <v>6</v>
      </c>
      <c r="AZ10" s="584"/>
      <c r="BA10" s="467">
        <v>96.52</v>
      </c>
      <c r="BB10" s="348" t="s">
        <v>430</v>
      </c>
      <c r="BC10" s="348" t="s">
        <v>430</v>
      </c>
      <c r="BD10" s="348" t="s">
        <v>430</v>
      </c>
      <c r="BE10" s="375" t="s">
        <v>430</v>
      </c>
      <c r="BF10" s="375">
        <v>3.48</v>
      </c>
      <c r="BG10" s="374"/>
      <c r="BH10" s="594">
        <v>3.48</v>
      </c>
      <c r="BI10" s="348" t="s">
        <v>430</v>
      </c>
      <c r="BJ10" s="348" t="s">
        <v>430</v>
      </c>
      <c r="BK10" s="348" t="s">
        <v>430</v>
      </c>
      <c r="BL10" s="348" t="s">
        <v>430</v>
      </c>
      <c r="BM10" s="375">
        <v>96.52</v>
      </c>
      <c r="BN10" s="375" t="s">
        <v>430</v>
      </c>
      <c r="BO10" s="375" t="s">
        <v>430</v>
      </c>
      <c r="BP10" s="375" t="s">
        <v>430</v>
      </c>
      <c r="BQ10" s="375" t="s">
        <v>430</v>
      </c>
      <c r="BR10" s="466"/>
      <c r="BS10" s="373" t="s">
        <v>430</v>
      </c>
      <c r="BT10" s="354" t="s">
        <v>430</v>
      </c>
      <c r="BU10" s="430"/>
      <c r="BV10" s="374" t="s">
        <v>555</v>
      </c>
    </row>
    <row r="11" spans="1:75" s="428" customFormat="1" x14ac:dyDescent="0.25">
      <c r="A11" s="345" t="s">
        <v>7878</v>
      </c>
      <c r="B11" s="373"/>
      <c r="C11" s="719">
        <v>41275</v>
      </c>
      <c r="D11" s="373"/>
      <c r="E11" s="346">
        <v>844.93799999999999</v>
      </c>
      <c r="F11" s="373"/>
      <c r="G11" s="347">
        <v>102.1557</v>
      </c>
      <c r="H11" s="374"/>
      <c r="I11" s="348">
        <v>28.38</v>
      </c>
      <c r="J11" s="348">
        <v>7.7</v>
      </c>
      <c r="K11" s="348">
        <v>10.8</v>
      </c>
      <c r="L11" s="348">
        <v>11.21</v>
      </c>
      <c r="M11" s="362"/>
      <c r="N11" s="350">
        <v>-124.343</v>
      </c>
      <c r="O11" s="348">
        <v>-49.994100000000003</v>
      </c>
      <c r="P11" s="348">
        <v>-30.704000000000001</v>
      </c>
      <c r="Q11" s="348">
        <v>8.8938000000000006</v>
      </c>
      <c r="R11" s="348">
        <v>7.5256999999999996</v>
      </c>
      <c r="S11" s="348">
        <v>16.382000000000001</v>
      </c>
      <c r="T11" s="348">
        <v>6.4869000000000003</v>
      </c>
      <c r="U11" s="354">
        <v>4.4566999999999997</v>
      </c>
      <c r="V11" s="348">
        <v>4.5472999999999999</v>
      </c>
      <c r="W11" s="348">
        <v>5.8514999999999997</v>
      </c>
      <c r="X11" s="348">
        <v>7.1874000000000002</v>
      </c>
      <c r="Y11" s="375">
        <v>5.9866999999999999</v>
      </c>
      <c r="Z11" s="348">
        <v>7.0632000000000001</v>
      </c>
      <c r="AA11" s="348">
        <v>0.51180000000000003</v>
      </c>
      <c r="AB11" s="348">
        <v>13.8325</v>
      </c>
      <c r="AC11" s="348">
        <v>4.6161000000000003</v>
      </c>
      <c r="AD11" s="348">
        <v>4.2103000000000002</v>
      </c>
      <c r="AE11" s="348">
        <v>10.4732</v>
      </c>
      <c r="AF11" s="348">
        <v>7.8521999999999998</v>
      </c>
      <c r="AG11" s="569"/>
      <c r="AH11" s="346">
        <v>5</v>
      </c>
      <c r="AI11" s="346">
        <v>2</v>
      </c>
      <c r="AJ11" s="346">
        <v>1</v>
      </c>
      <c r="AK11" s="346">
        <v>1</v>
      </c>
      <c r="AL11" s="346">
        <v>1</v>
      </c>
      <c r="AM11" s="346">
        <v>5</v>
      </c>
      <c r="AN11" s="346">
        <v>6</v>
      </c>
      <c r="AO11" s="429">
        <v>3</v>
      </c>
      <c r="AP11" s="346">
        <v>2</v>
      </c>
      <c r="AQ11" s="346">
        <v>1</v>
      </c>
      <c r="AR11" s="346">
        <v>1</v>
      </c>
      <c r="AS11" s="346">
        <v>2</v>
      </c>
      <c r="AT11" s="346">
        <v>1</v>
      </c>
      <c r="AU11" s="346">
        <v>1</v>
      </c>
      <c r="AV11" s="346">
        <v>5</v>
      </c>
      <c r="AW11" s="346">
        <v>3</v>
      </c>
      <c r="AX11" s="346">
        <v>3</v>
      </c>
      <c r="AY11" s="346">
        <v>2</v>
      </c>
      <c r="AZ11" s="584"/>
      <c r="BA11" s="467">
        <v>95.95</v>
      </c>
      <c r="BB11" s="348">
        <v>0.01</v>
      </c>
      <c r="BC11" s="348" t="s">
        <v>430</v>
      </c>
      <c r="BD11" s="348" t="s">
        <v>430</v>
      </c>
      <c r="BE11" s="375" t="s">
        <v>430</v>
      </c>
      <c r="BF11" s="375">
        <v>4.04</v>
      </c>
      <c r="BG11" s="374"/>
      <c r="BH11" s="594">
        <v>4.04</v>
      </c>
      <c r="BI11" s="348" t="s">
        <v>430</v>
      </c>
      <c r="BJ11" s="348" t="s">
        <v>430</v>
      </c>
      <c r="BK11" s="348">
        <v>0.01</v>
      </c>
      <c r="BL11" s="348" t="s">
        <v>430</v>
      </c>
      <c r="BM11" s="375">
        <v>95.95</v>
      </c>
      <c r="BN11" s="375" t="s">
        <v>430</v>
      </c>
      <c r="BO11" s="375" t="s">
        <v>430</v>
      </c>
      <c r="BP11" s="375" t="s">
        <v>430</v>
      </c>
      <c r="BQ11" s="375" t="s">
        <v>430</v>
      </c>
      <c r="BR11" s="466"/>
      <c r="BS11" s="373" t="s">
        <v>430</v>
      </c>
      <c r="BT11" s="354" t="s">
        <v>430</v>
      </c>
      <c r="BU11" s="430"/>
      <c r="BV11" s="374" t="s">
        <v>555</v>
      </c>
    </row>
    <row r="12" spans="1:75" s="428" customFormat="1" x14ac:dyDescent="0.25">
      <c r="A12" s="345" t="s">
        <v>7879</v>
      </c>
      <c r="B12" s="373"/>
      <c r="C12" s="719">
        <v>44922</v>
      </c>
      <c r="D12" s="373"/>
      <c r="E12" s="346">
        <v>175.34800000000001</v>
      </c>
      <c r="F12" s="373"/>
      <c r="G12" s="347">
        <v>1275.0574999999999</v>
      </c>
      <c r="H12" s="374"/>
      <c r="I12" s="348">
        <v>30.72</v>
      </c>
      <c r="J12" s="348">
        <v>7.5745399999999998</v>
      </c>
      <c r="K12" s="348">
        <v>11.34</v>
      </c>
      <c r="L12" s="348">
        <v>11.77</v>
      </c>
      <c r="M12" s="362"/>
      <c r="N12" s="350">
        <v>-154.12200000000001</v>
      </c>
      <c r="O12" s="348">
        <v>-59.173099999999998</v>
      </c>
      <c r="P12" s="348">
        <v>-42.7498</v>
      </c>
      <c r="Q12" s="348">
        <v>7.3437999999999999</v>
      </c>
      <c r="R12" s="348">
        <v>4.1505000000000001</v>
      </c>
      <c r="S12" s="348">
        <v>16.715</v>
      </c>
      <c r="T12" s="348">
        <v>6.6260000000000003</v>
      </c>
      <c r="U12" s="354">
        <v>4.6849999999999996</v>
      </c>
      <c r="V12" s="348">
        <v>4.3430999999999997</v>
      </c>
      <c r="W12" s="348">
        <v>3.9106000000000001</v>
      </c>
      <c r="X12" s="348">
        <v>6.5503999999999998</v>
      </c>
      <c r="Y12" s="375" t="s">
        <v>430</v>
      </c>
      <c r="Z12" s="348" t="s">
        <v>430</v>
      </c>
      <c r="AA12" s="348">
        <v>-4.4633000000000003</v>
      </c>
      <c r="AB12" s="348">
        <v>14.387499999999999</v>
      </c>
      <c r="AC12" s="348">
        <v>4.1166999999999998</v>
      </c>
      <c r="AD12" s="348">
        <v>3.8462999999999998</v>
      </c>
      <c r="AE12" s="348">
        <v>9.0357000000000003</v>
      </c>
      <c r="AF12" s="348">
        <v>6.8852000000000002</v>
      </c>
      <c r="AG12" s="569"/>
      <c r="AH12" s="346">
        <v>6</v>
      </c>
      <c r="AI12" s="346">
        <v>3</v>
      </c>
      <c r="AJ12" s="346">
        <v>6</v>
      </c>
      <c r="AK12" s="346">
        <v>2</v>
      </c>
      <c r="AL12" s="346">
        <v>3</v>
      </c>
      <c r="AM12" s="346">
        <v>1</v>
      </c>
      <c r="AN12" s="346">
        <v>5</v>
      </c>
      <c r="AO12" s="429">
        <v>2</v>
      </c>
      <c r="AP12" s="346">
        <v>4</v>
      </c>
      <c r="AQ12" s="346">
        <v>7</v>
      </c>
      <c r="AR12" s="346">
        <v>6</v>
      </c>
      <c r="AS12" s="346" t="s">
        <v>430</v>
      </c>
      <c r="AT12" s="346" t="s">
        <v>430</v>
      </c>
      <c r="AU12" s="346">
        <v>8</v>
      </c>
      <c r="AV12" s="346">
        <v>2</v>
      </c>
      <c r="AW12" s="346">
        <v>5</v>
      </c>
      <c r="AX12" s="346">
        <v>4</v>
      </c>
      <c r="AY12" s="346">
        <v>4</v>
      </c>
      <c r="AZ12" s="584"/>
      <c r="BA12" s="467">
        <v>95.96</v>
      </c>
      <c r="BB12" s="348" t="s">
        <v>430</v>
      </c>
      <c r="BC12" s="348" t="s">
        <v>430</v>
      </c>
      <c r="BD12" s="348" t="s">
        <v>430</v>
      </c>
      <c r="BE12" s="375" t="s">
        <v>430</v>
      </c>
      <c r="BF12" s="375">
        <v>4.04</v>
      </c>
      <c r="BG12" s="374"/>
      <c r="BH12" s="594">
        <v>4.04</v>
      </c>
      <c r="BI12" s="348" t="s">
        <v>430</v>
      </c>
      <c r="BJ12" s="348" t="s">
        <v>430</v>
      </c>
      <c r="BK12" s="348" t="s">
        <v>430</v>
      </c>
      <c r="BL12" s="348" t="s">
        <v>430</v>
      </c>
      <c r="BM12" s="375">
        <v>95.96</v>
      </c>
      <c r="BN12" s="375" t="s">
        <v>430</v>
      </c>
      <c r="BO12" s="375" t="s">
        <v>430</v>
      </c>
      <c r="BP12" s="375" t="s">
        <v>430</v>
      </c>
      <c r="BQ12" s="375" t="s">
        <v>430</v>
      </c>
      <c r="BR12" s="466"/>
      <c r="BS12" s="373" t="s">
        <v>430</v>
      </c>
      <c r="BT12" s="354" t="s">
        <v>430</v>
      </c>
      <c r="BU12" s="430"/>
      <c r="BV12" s="374" t="s">
        <v>555</v>
      </c>
    </row>
    <row r="13" spans="1:75" s="428" customFormat="1" x14ac:dyDescent="0.25">
      <c r="A13" s="345" t="s">
        <v>7880</v>
      </c>
      <c r="B13" s="373"/>
      <c r="C13" s="719">
        <v>44781</v>
      </c>
      <c r="D13" s="373"/>
      <c r="E13" s="346">
        <v>101.849</v>
      </c>
      <c r="F13" s="373"/>
      <c r="G13" s="347">
        <v>13.505100000000001</v>
      </c>
      <c r="H13" s="374"/>
      <c r="I13" s="348">
        <v>28.64</v>
      </c>
      <c r="J13" s="348">
        <v>7.58</v>
      </c>
      <c r="K13" s="348">
        <v>10.02</v>
      </c>
      <c r="L13" s="348">
        <v>10.43</v>
      </c>
      <c r="M13" s="362"/>
      <c r="N13" s="350">
        <v>-100.801</v>
      </c>
      <c r="O13" s="348">
        <v>-61.399799999999999</v>
      </c>
      <c r="P13" s="348">
        <v>-35.661499999999997</v>
      </c>
      <c r="Q13" s="348">
        <v>6.6189999999999998</v>
      </c>
      <c r="R13" s="348">
        <v>4.3490000000000002</v>
      </c>
      <c r="S13" s="348">
        <v>15.821099999999999</v>
      </c>
      <c r="T13" s="348">
        <v>5.9333</v>
      </c>
      <c r="U13" s="354">
        <v>4.1429</v>
      </c>
      <c r="V13" s="348">
        <v>4.4897999999999998</v>
      </c>
      <c r="W13" s="348">
        <v>5.4626000000000001</v>
      </c>
      <c r="X13" s="348">
        <v>7.1382000000000003</v>
      </c>
      <c r="Y13" s="375" t="s">
        <v>430</v>
      </c>
      <c r="Z13" s="348" t="s">
        <v>430</v>
      </c>
      <c r="AA13" s="348">
        <v>0.23319999999999999</v>
      </c>
      <c r="AB13" s="348">
        <v>12.3453</v>
      </c>
      <c r="AC13" s="348">
        <v>4.8231000000000002</v>
      </c>
      <c r="AD13" s="348">
        <v>4.5221999999999998</v>
      </c>
      <c r="AE13" s="348">
        <v>9.6724999999999994</v>
      </c>
      <c r="AF13" s="348">
        <v>7.73</v>
      </c>
      <c r="AG13" s="569"/>
      <c r="AH13" s="346">
        <v>3</v>
      </c>
      <c r="AI13" s="346">
        <v>4</v>
      </c>
      <c r="AJ13" s="346">
        <v>3</v>
      </c>
      <c r="AK13" s="346">
        <v>3</v>
      </c>
      <c r="AL13" s="346">
        <v>2</v>
      </c>
      <c r="AM13" s="346">
        <v>6</v>
      </c>
      <c r="AN13" s="346">
        <v>7</v>
      </c>
      <c r="AO13" s="429">
        <v>5</v>
      </c>
      <c r="AP13" s="346">
        <v>3</v>
      </c>
      <c r="AQ13" s="346">
        <v>2</v>
      </c>
      <c r="AR13" s="346">
        <v>2</v>
      </c>
      <c r="AS13" s="346" t="s">
        <v>430</v>
      </c>
      <c r="AT13" s="346" t="s">
        <v>430</v>
      </c>
      <c r="AU13" s="346">
        <v>2</v>
      </c>
      <c r="AV13" s="346">
        <v>9</v>
      </c>
      <c r="AW13" s="346">
        <v>2</v>
      </c>
      <c r="AX13" s="346">
        <v>2</v>
      </c>
      <c r="AY13" s="346">
        <v>3</v>
      </c>
      <c r="AZ13" s="584"/>
      <c r="BA13" s="467">
        <v>80.39</v>
      </c>
      <c r="BB13" s="348">
        <v>16.98</v>
      </c>
      <c r="BC13" s="348" t="s">
        <v>430</v>
      </c>
      <c r="BD13" s="348" t="s">
        <v>430</v>
      </c>
      <c r="BE13" s="375" t="s">
        <v>430</v>
      </c>
      <c r="BF13" s="375">
        <v>2.64</v>
      </c>
      <c r="BG13" s="374"/>
      <c r="BH13" s="594">
        <v>2.64</v>
      </c>
      <c r="BI13" s="348" t="s">
        <v>430</v>
      </c>
      <c r="BJ13" s="348" t="s">
        <v>430</v>
      </c>
      <c r="BK13" s="348">
        <v>16.98</v>
      </c>
      <c r="BL13" s="348" t="s">
        <v>430</v>
      </c>
      <c r="BM13" s="375">
        <v>80.39</v>
      </c>
      <c r="BN13" s="375" t="s">
        <v>430</v>
      </c>
      <c r="BO13" s="375" t="s">
        <v>430</v>
      </c>
      <c r="BP13" s="375" t="s">
        <v>430</v>
      </c>
      <c r="BQ13" s="375" t="s">
        <v>430</v>
      </c>
      <c r="BR13" s="466"/>
      <c r="BS13" s="373" t="s">
        <v>430</v>
      </c>
      <c r="BT13" s="354" t="s">
        <v>430</v>
      </c>
      <c r="BU13" s="430"/>
      <c r="BV13" s="374" t="s">
        <v>555</v>
      </c>
    </row>
    <row r="14" spans="1:75" s="428" customFormat="1" x14ac:dyDescent="0.25">
      <c r="A14" s="345" t="s">
        <v>7881</v>
      </c>
      <c r="B14" s="373"/>
      <c r="C14" s="719">
        <v>45002</v>
      </c>
      <c r="D14" s="373"/>
      <c r="E14" s="346">
        <v>80.411600000000007</v>
      </c>
      <c r="F14" s="373"/>
      <c r="G14" s="347">
        <v>12.396000000000001</v>
      </c>
      <c r="H14" s="374"/>
      <c r="I14" s="348">
        <v>25.63</v>
      </c>
      <c r="J14" s="348">
        <v>7.47</v>
      </c>
      <c r="K14" s="348">
        <v>9.39</v>
      </c>
      <c r="L14" s="348">
        <v>9.75</v>
      </c>
      <c r="M14" s="362"/>
      <c r="N14" s="350">
        <v>-166.19300000000001</v>
      </c>
      <c r="O14" s="348">
        <v>-79.275999999999996</v>
      </c>
      <c r="P14" s="348">
        <v>-47.887999999999998</v>
      </c>
      <c r="Q14" s="348">
        <v>-0.96709999999999996</v>
      </c>
      <c r="R14" s="348">
        <v>1.9790000000000001</v>
      </c>
      <c r="S14" s="348">
        <v>12.683</v>
      </c>
      <c r="T14" s="348">
        <v>5.2084000000000001</v>
      </c>
      <c r="U14" s="354">
        <v>4.0723000000000003</v>
      </c>
      <c r="V14" s="348">
        <v>3.7347999999999999</v>
      </c>
      <c r="W14" s="348">
        <v>3.4638</v>
      </c>
      <c r="X14" s="348">
        <v>6.1128</v>
      </c>
      <c r="Y14" s="375" t="s">
        <v>430</v>
      </c>
      <c r="Z14" s="348" t="s">
        <v>430</v>
      </c>
      <c r="AA14" s="348">
        <v>-1.4232</v>
      </c>
      <c r="AB14" s="348">
        <v>12.5236</v>
      </c>
      <c r="AC14" s="348">
        <v>3.3984000000000001</v>
      </c>
      <c r="AD14" s="348">
        <v>3.2654999999999998</v>
      </c>
      <c r="AE14" s="348">
        <v>5.5673000000000004</v>
      </c>
      <c r="AF14" s="348">
        <v>6.4619999999999997</v>
      </c>
      <c r="AG14" s="569"/>
      <c r="AH14" s="346">
        <v>8</v>
      </c>
      <c r="AI14" s="346">
        <v>8</v>
      </c>
      <c r="AJ14" s="346">
        <v>8</v>
      </c>
      <c r="AK14" s="346">
        <v>8</v>
      </c>
      <c r="AL14" s="346">
        <v>5</v>
      </c>
      <c r="AM14" s="346">
        <v>9</v>
      </c>
      <c r="AN14" s="346">
        <v>8</v>
      </c>
      <c r="AO14" s="429">
        <v>6</v>
      </c>
      <c r="AP14" s="346">
        <v>9</v>
      </c>
      <c r="AQ14" s="346">
        <v>9</v>
      </c>
      <c r="AR14" s="346">
        <v>7</v>
      </c>
      <c r="AS14" s="346" t="s">
        <v>430</v>
      </c>
      <c r="AT14" s="346" t="s">
        <v>430</v>
      </c>
      <c r="AU14" s="346">
        <v>4</v>
      </c>
      <c r="AV14" s="346">
        <v>8</v>
      </c>
      <c r="AW14" s="346">
        <v>9</v>
      </c>
      <c r="AX14" s="346">
        <v>9</v>
      </c>
      <c r="AY14" s="346">
        <v>8</v>
      </c>
      <c r="AZ14" s="584"/>
      <c r="BA14" s="467">
        <v>91.63</v>
      </c>
      <c r="BB14" s="348" t="s">
        <v>430</v>
      </c>
      <c r="BC14" s="348" t="s">
        <v>430</v>
      </c>
      <c r="BD14" s="348" t="s">
        <v>430</v>
      </c>
      <c r="BE14" s="375" t="s">
        <v>430</v>
      </c>
      <c r="BF14" s="375">
        <v>8.3699999999999992</v>
      </c>
      <c r="BG14" s="374"/>
      <c r="BH14" s="594">
        <v>8.3699999999999992</v>
      </c>
      <c r="BI14" s="348" t="s">
        <v>430</v>
      </c>
      <c r="BJ14" s="348" t="s">
        <v>430</v>
      </c>
      <c r="BK14" s="348" t="s">
        <v>430</v>
      </c>
      <c r="BL14" s="348" t="s">
        <v>430</v>
      </c>
      <c r="BM14" s="375">
        <v>91.63</v>
      </c>
      <c r="BN14" s="375" t="s">
        <v>430</v>
      </c>
      <c r="BO14" s="375" t="s">
        <v>430</v>
      </c>
      <c r="BP14" s="375" t="s">
        <v>430</v>
      </c>
      <c r="BQ14" s="375" t="s">
        <v>430</v>
      </c>
      <c r="BR14" s="466"/>
      <c r="BS14" s="373" t="s">
        <v>430</v>
      </c>
      <c r="BT14" s="354" t="s">
        <v>430</v>
      </c>
      <c r="BU14" s="430"/>
      <c r="BV14" s="374" t="s">
        <v>555</v>
      </c>
    </row>
    <row r="15" spans="1:75" s="428" customFormat="1" ht="11" x14ac:dyDescent="0.3">
      <c r="A15" s="841" t="s">
        <v>7882</v>
      </c>
      <c r="B15" s="842"/>
      <c r="C15" s="843">
        <v>45362</v>
      </c>
      <c r="D15" s="842"/>
      <c r="E15" s="844">
        <v>60.502600000000001</v>
      </c>
      <c r="F15" s="842"/>
      <c r="G15" s="845">
        <v>11.2958</v>
      </c>
      <c r="H15" s="847"/>
      <c r="I15" s="846">
        <v>12.74</v>
      </c>
      <c r="J15" s="846">
        <v>7.29</v>
      </c>
      <c r="K15" s="846">
        <v>11.32</v>
      </c>
      <c r="L15" s="846">
        <v>11.74</v>
      </c>
      <c r="M15" s="851"/>
      <c r="N15" s="848">
        <v>-99.895799999999994</v>
      </c>
      <c r="O15" s="846">
        <v>-44.2151</v>
      </c>
      <c r="P15" s="846">
        <v>-37.5794</v>
      </c>
      <c r="Q15" s="846">
        <v>-7.6402999999999999</v>
      </c>
      <c r="R15" s="846">
        <v>-3.5436999999999999</v>
      </c>
      <c r="S15" s="846">
        <v>15.450100000000001</v>
      </c>
      <c r="T15" s="846">
        <v>6.7813999999999997</v>
      </c>
      <c r="U15" s="856">
        <v>3.7827999999999999</v>
      </c>
      <c r="V15" s="846">
        <v>3.8302999999999998</v>
      </c>
      <c r="W15" s="846">
        <v>3.7816000000000001</v>
      </c>
      <c r="X15" s="846" t="s">
        <v>430</v>
      </c>
      <c r="Y15" s="852" t="s">
        <v>430</v>
      </c>
      <c r="Z15" s="846" t="s">
        <v>430</v>
      </c>
      <c r="AA15" s="846">
        <v>-3.4114</v>
      </c>
      <c r="AB15" s="846">
        <v>13.6776</v>
      </c>
      <c r="AC15" s="846">
        <v>4.3438999999999997</v>
      </c>
      <c r="AD15" s="846">
        <v>3.7724000000000002</v>
      </c>
      <c r="AE15" s="846">
        <v>-7.6261999999999999</v>
      </c>
      <c r="AF15" s="846">
        <v>5.1121999999999996</v>
      </c>
      <c r="AG15" s="931"/>
      <c r="AH15" s="844">
        <v>2</v>
      </c>
      <c r="AI15" s="844">
        <v>1</v>
      </c>
      <c r="AJ15" s="844">
        <v>4</v>
      </c>
      <c r="AK15" s="844">
        <v>9</v>
      </c>
      <c r="AL15" s="844">
        <v>9</v>
      </c>
      <c r="AM15" s="844">
        <v>7</v>
      </c>
      <c r="AN15" s="844">
        <v>3</v>
      </c>
      <c r="AO15" s="936">
        <v>7</v>
      </c>
      <c r="AP15" s="844">
        <v>8</v>
      </c>
      <c r="AQ15" s="844">
        <v>8</v>
      </c>
      <c r="AR15" s="844" t="s">
        <v>430</v>
      </c>
      <c r="AS15" s="844" t="s">
        <v>430</v>
      </c>
      <c r="AT15" s="844" t="s">
        <v>430</v>
      </c>
      <c r="AU15" s="844">
        <v>6</v>
      </c>
      <c r="AV15" s="844">
        <v>6</v>
      </c>
      <c r="AW15" s="844">
        <v>4</v>
      </c>
      <c r="AX15" s="844">
        <v>6</v>
      </c>
      <c r="AY15" s="844">
        <v>9</v>
      </c>
      <c r="AZ15" s="933"/>
      <c r="BA15" s="853">
        <v>89.28</v>
      </c>
      <c r="BB15" s="846" t="s">
        <v>430</v>
      </c>
      <c r="BC15" s="846" t="s">
        <v>430</v>
      </c>
      <c r="BD15" s="846" t="s">
        <v>430</v>
      </c>
      <c r="BE15" s="852" t="s">
        <v>430</v>
      </c>
      <c r="BF15" s="852">
        <v>10.72</v>
      </c>
      <c r="BG15" s="847"/>
      <c r="BH15" s="934">
        <v>10.72</v>
      </c>
      <c r="BI15" s="846" t="s">
        <v>430</v>
      </c>
      <c r="BJ15" s="846" t="s">
        <v>430</v>
      </c>
      <c r="BK15" s="846" t="s">
        <v>430</v>
      </c>
      <c r="BL15" s="846" t="s">
        <v>430</v>
      </c>
      <c r="BM15" s="852">
        <v>89.28</v>
      </c>
      <c r="BN15" s="852" t="s">
        <v>430</v>
      </c>
      <c r="BO15" s="852" t="s">
        <v>430</v>
      </c>
      <c r="BP15" s="852" t="s">
        <v>430</v>
      </c>
      <c r="BQ15" s="852" t="s">
        <v>430</v>
      </c>
      <c r="BR15" s="850"/>
      <c r="BS15" s="842" t="s">
        <v>430</v>
      </c>
      <c r="BT15" s="856" t="s">
        <v>430</v>
      </c>
      <c r="BU15" s="892"/>
      <c r="BV15" s="847" t="s">
        <v>555</v>
      </c>
      <c r="BW15" s="938"/>
    </row>
    <row r="16" spans="1:75" s="428" customFormat="1" x14ac:dyDescent="0.25">
      <c r="A16" s="345" t="s">
        <v>7883</v>
      </c>
      <c r="B16" s="373"/>
      <c r="C16" s="719">
        <v>45371</v>
      </c>
      <c r="D16" s="373"/>
      <c r="E16" s="346">
        <v>52.4666</v>
      </c>
      <c r="F16" s="373"/>
      <c r="G16" s="347">
        <v>11.505800000000001</v>
      </c>
      <c r="H16" s="374"/>
      <c r="I16" s="348">
        <v>27.3</v>
      </c>
      <c r="J16" s="348">
        <v>7.54</v>
      </c>
      <c r="K16" s="348">
        <v>11.18</v>
      </c>
      <c r="L16" s="348">
        <v>11.6</v>
      </c>
      <c r="M16" s="362"/>
      <c r="N16" s="350">
        <v>-157.929</v>
      </c>
      <c r="O16" s="348">
        <v>-63.221800000000002</v>
      </c>
      <c r="P16" s="348">
        <v>-39.354599999999998</v>
      </c>
      <c r="Q16" s="348">
        <v>5.0629</v>
      </c>
      <c r="R16" s="348">
        <v>0.19450000000000001</v>
      </c>
      <c r="S16" s="348">
        <v>16.413599999999999</v>
      </c>
      <c r="T16" s="348">
        <v>7.4778000000000002</v>
      </c>
      <c r="U16" s="354">
        <v>5.4066999999999998</v>
      </c>
      <c r="V16" s="348">
        <v>5.4291999999999998</v>
      </c>
      <c r="W16" s="348">
        <v>4.5347999999999997</v>
      </c>
      <c r="X16" s="348" t="s">
        <v>430</v>
      </c>
      <c r="Y16" s="375" t="s">
        <v>430</v>
      </c>
      <c r="Z16" s="348" t="s">
        <v>430</v>
      </c>
      <c r="AA16" s="348">
        <v>-4.1064999999999996</v>
      </c>
      <c r="AB16" s="348">
        <v>13.940300000000001</v>
      </c>
      <c r="AC16" s="348">
        <v>5.4100999999999999</v>
      </c>
      <c r="AD16" s="348">
        <v>4.931</v>
      </c>
      <c r="AE16" s="348">
        <v>12.4565</v>
      </c>
      <c r="AF16" s="348">
        <v>5.9695</v>
      </c>
      <c r="AG16" s="569"/>
      <c r="AH16" s="346">
        <v>7</v>
      </c>
      <c r="AI16" s="346">
        <v>5</v>
      </c>
      <c r="AJ16" s="346">
        <v>5</v>
      </c>
      <c r="AK16" s="346">
        <v>5</v>
      </c>
      <c r="AL16" s="346">
        <v>7</v>
      </c>
      <c r="AM16" s="346">
        <v>4</v>
      </c>
      <c r="AN16" s="346">
        <v>1</v>
      </c>
      <c r="AO16" s="429">
        <v>1</v>
      </c>
      <c r="AP16" s="346">
        <v>1</v>
      </c>
      <c r="AQ16" s="346">
        <v>4</v>
      </c>
      <c r="AR16" s="346" t="s">
        <v>430</v>
      </c>
      <c r="AS16" s="346" t="s">
        <v>430</v>
      </c>
      <c r="AT16" s="346" t="s">
        <v>430</v>
      </c>
      <c r="AU16" s="346">
        <v>7</v>
      </c>
      <c r="AV16" s="346">
        <v>4</v>
      </c>
      <c r="AW16" s="346">
        <v>1</v>
      </c>
      <c r="AX16" s="346">
        <v>1</v>
      </c>
      <c r="AY16" s="346">
        <v>1</v>
      </c>
      <c r="AZ16" s="584"/>
      <c r="BA16" s="467">
        <v>96.75</v>
      </c>
      <c r="BB16" s="348" t="s">
        <v>430</v>
      </c>
      <c r="BC16" s="348" t="s">
        <v>430</v>
      </c>
      <c r="BD16" s="348" t="s">
        <v>430</v>
      </c>
      <c r="BE16" s="375" t="s">
        <v>430</v>
      </c>
      <c r="BF16" s="375">
        <v>3.25</v>
      </c>
      <c r="BG16" s="374"/>
      <c r="BH16" s="594">
        <v>3.25</v>
      </c>
      <c r="BI16" s="348" t="s">
        <v>430</v>
      </c>
      <c r="BJ16" s="348" t="s">
        <v>430</v>
      </c>
      <c r="BK16" s="348" t="s">
        <v>430</v>
      </c>
      <c r="BL16" s="348" t="s">
        <v>430</v>
      </c>
      <c r="BM16" s="375">
        <v>96.75</v>
      </c>
      <c r="BN16" s="375" t="s">
        <v>430</v>
      </c>
      <c r="BO16" s="375" t="s">
        <v>430</v>
      </c>
      <c r="BP16" s="375" t="s">
        <v>430</v>
      </c>
      <c r="BQ16" s="375" t="s">
        <v>430</v>
      </c>
      <c r="BR16" s="466"/>
      <c r="BS16" s="373" t="s">
        <v>430</v>
      </c>
      <c r="BT16" s="354" t="s">
        <v>430</v>
      </c>
      <c r="BU16" s="430"/>
      <c r="BV16" s="374" t="s">
        <v>555</v>
      </c>
    </row>
    <row r="17" spans="1:75" x14ac:dyDescent="0.25">
      <c r="A17" s="610" t="s">
        <v>93</v>
      </c>
      <c r="B17" s="746"/>
      <c r="C17" s="717"/>
      <c r="D17" s="746"/>
      <c r="E17" s="747"/>
      <c r="F17" s="746"/>
      <c r="G17" s="748"/>
      <c r="H17" s="750"/>
      <c r="I17" s="749"/>
      <c r="J17" s="749"/>
      <c r="K17" s="749"/>
      <c r="L17" s="749"/>
      <c r="M17" s="751"/>
      <c r="N17" s="752">
        <v>-132.9871</v>
      </c>
      <c r="O17" s="749">
        <v>-64.974400000000003</v>
      </c>
      <c r="P17" s="749">
        <v>-40.5914</v>
      </c>
      <c r="Q17" s="749">
        <v>3.0255999999999998</v>
      </c>
      <c r="R17" s="749">
        <v>2.0448</v>
      </c>
      <c r="S17" s="749">
        <v>15.4918</v>
      </c>
      <c r="T17" s="749">
        <v>6.3571</v>
      </c>
      <c r="U17" s="753">
        <v>4.1965000000000003</v>
      </c>
      <c r="V17" s="749">
        <v>4.3052999999999999</v>
      </c>
      <c r="W17" s="749">
        <v>4.4207999999999998</v>
      </c>
      <c r="X17" s="749">
        <v>6.7587000000000002</v>
      </c>
      <c r="Y17" s="754">
        <v>6.2004000000000001</v>
      </c>
      <c r="Z17" s="749">
        <v>7.0632000000000001</v>
      </c>
      <c r="AA17" s="749">
        <v>-2.2475000000000001</v>
      </c>
      <c r="AB17" s="749">
        <v>13.590999999999999</v>
      </c>
      <c r="AC17" s="749">
        <v>4.2663000000000002</v>
      </c>
      <c r="AD17" s="749">
        <v>3.9775999999999998</v>
      </c>
      <c r="AE17" s="749">
        <v>7.0800999999999998</v>
      </c>
      <c r="AF17" s="749">
        <v>6.8819999999999997</v>
      </c>
      <c r="AG17" s="755"/>
      <c r="AH17" s="747">
        <v>9</v>
      </c>
      <c r="AI17" s="747">
        <v>9</v>
      </c>
      <c r="AJ17" s="747">
        <v>9</v>
      </c>
      <c r="AK17" s="747">
        <v>9</v>
      </c>
      <c r="AL17" s="747">
        <v>9</v>
      </c>
      <c r="AM17" s="747">
        <v>9</v>
      </c>
      <c r="AN17" s="747">
        <v>9</v>
      </c>
      <c r="AO17" s="756">
        <v>9</v>
      </c>
      <c r="AP17" s="747">
        <v>9</v>
      </c>
      <c r="AQ17" s="747">
        <v>9</v>
      </c>
      <c r="AR17" s="747">
        <v>7</v>
      </c>
      <c r="AS17" s="747">
        <v>2</v>
      </c>
      <c r="AT17" s="747">
        <v>1</v>
      </c>
      <c r="AU17" s="747">
        <v>9</v>
      </c>
      <c r="AV17" s="747">
        <v>9</v>
      </c>
      <c r="AW17" s="747">
        <v>9</v>
      </c>
      <c r="AX17" s="747">
        <v>9</v>
      </c>
      <c r="AY17" s="747">
        <v>9</v>
      </c>
      <c r="AZ17" s="757"/>
      <c r="BA17" s="758"/>
      <c r="BB17" s="749"/>
      <c r="BC17" s="749"/>
      <c r="BD17" s="749"/>
      <c r="BE17" s="754"/>
      <c r="BF17" s="754"/>
      <c r="BG17" s="750"/>
      <c r="BH17" s="759"/>
      <c r="BI17" s="749"/>
      <c r="BJ17" s="749"/>
      <c r="BK17" s="749"/>
      <c r="BL17" s="749"/>
      <c r="BM17" s="754"/>
      <c r="BN17" s="754"/>
      <c r="BO17" s="754"/>
      <c r="BP17" s="754"/>
      <c r="BQ17" s="754"/>
      <c r="BR17" s="745"/>
      <c r="BS17" s="746"/>
      <c r="BT17" s="753"/>
      <c r="BU17" s="760"/>
      <c r="BV17" s="750"/>
    </row>
    <row r="18" spans="1:75" x14ac:dyDescent="0.25">
      <c r="A18" s="613" t="s">
        <v>94</v>
      </c>
      <c r="B18" s="761"/>
      <c r="C18" s="718"/>
      <c r="D18" s="761"/>
      <c r="E18" s="762"/>
      <c r="F18" s="761"/>
      <c r="G18" s="763"/>
      <c r="H18" s="765"/>
      <c r="I18" s="764"/>
      <c r="J18" s="764"/>
      <c r="K18" s="764"/>
      <c r="L18" s="764"/>
      <c r="M18" s="766"/>
      <c r="N18" s="767">
        <v>-99.247200000000007</v>
      </c>
      <c r="O18" s="764">
        <v>-44.2151</v>
      </c>
      <c r="P18" s="764">
        <v>-30.704000000000001</v>
      </c>
      <c r="Q18" s="764">
        <v>8.8938000000000006</v>
      </c>
      <c r="R18" s="764">
        <v>7.5256999999999996</v>
      </c>
      <c r="S18" s="764">
        <v>16.715</v>
      </c>
      <c r="T18" s="764">
        <v>7.4778000000000002</v>
      </c>
      <c r="U18" s="768">
        <v>5.4066999999999998</v>
      </c>
      <c r="V18" s="764">
        <v>5.4291999999999998</v>
      </c>
      <c r="W18" s="764">
        <v>5.8514999999999997</v>
      </c>
      <c r="X18" s="764">
        <v>7.1874000000000002</v>
      </c>
      <c r="Y18" s="769">
        <v>6.4139999999999997</v>
      </c>
      <c r="Z18" s="764">
        <v>7.0632000000000001</v>
      </c>
      <c r="AA18" s="764">
        <v>0.51180000000000003</v>
      </c>
      <c r="AB18" s="764">
        <v>14.878299999999999</v>
      </c>
      <c r="AC18" s="764">
        <v>5.4100999999999999</v>
      </c>
      <c r="AD18" s="764">
        <v>4.931</v>
      </c>
      <c r="AE18" s="764">
        <v>12.4565</v>
      </c>
      <c r="AF18" s="764">
        <v>8.0866000000000007</v>
      </c>
      <c r="AG18" s="770"/>
      <c r="AH18" s="762"/>
      <c r="AI18" s="762"/>
      <c r="AJ18" s="762"/>
      <c r="AK18" s="762"/>
      <c r="AL18" s="762"/>
      <c r="AM18" s="762"/>
      <c r="AN18" s="762"/>
      <c r="AO18" s="771"/>
      <c r="AP18" s="762"/>
      <c r="AQ18" s="762"/>
      <c r="AR18" s="762"/>
      <c r="AS18" s="762"/>
      <c r="AT18" s="762"/>
      <c r="AU18" s="762"/>
      <c r="AV18" s="762"/>
      <c r="AW18" s="762"/>
      <c r="AX18" s="762"/>
      <c r="AY18" s="762"/>
      <c r="AZ18" s="772"/>
      <c r="BA18" s="773"/>
      <c r="BB18" s="764"/>
      <c r="BC18" s="764"/>
      <c r="BD18" s="764"/>
      <c r="BE18" s="769"/>
      <c r="BF18" s="769"/>
      <c r="BG18" s="765"/>
      <c r="BH18" s="774"/>
      <c r="BI18" s="764"/>
      <c r="BJ18" s="764"/>
      <c r="BK18" s="764"/>
      <c r="BL18" s="764"/>
      <c r="BM18" s="769"/>
      <c r="BN18" s="769"/>
      <c r="BO18" s="769"/>
      <c r="BP18" s="769"/>
      <c r="BQ18" s="769"/>
      <c r="BR18" s="699"/>
      <c r="BS18" s="761"/>
      <c r="BT18" s="768"/>
      <c r="BU18" s="775"/>
      <c r="BV18" s="765"/>
    </row>
    <row r="19" spans="1:75" x14ac:dyDescent="0.25">
      <c r="A19" s="613" t="s">
        <v>95</v>
      </c>
      <c r="B19" s="761"/>
      <c r="C19" s="718"/>
      <c r="D19" s="761"/>
      <c r="E19" s="762"/>
      <c r="F19" s="761"/>
      <c r="G19" s="763"/>
      <c r="H19" s="765"/>
      <c r="I19" s="764"/>
      <c r="J19" s="764"/>
      <c r="K19" s="764"/>
      <c r="L19" s="764"/>
      <c r="M19" s="766"/>
      <c r="N19" s="767">
        <v>-170.816</v>
      </c>
      <c r="O19" s="764">
        <v>-83.292000000000002</v>
      </c>
      <c r="P19" s="764">
        <v>-50.360599999999998</v>
      </c>
      <c r="Q19" s="764">
        <v>-7.6402999999999999</v>
      </c>
      <c r="R19" s="764">
        <v>-3.5436999999999999</v>
      </c>
      <c r="S19" s="764">
        <v>12.683</v>
      </c>
      <c r="T19" s="764">
        <v>5.0316000000000001</v>
      </c>
      <c r="U19" s="768">
        <v>3.3191999999999999</v>
      </c>
      <c r="V19" s="764">
        <v>3.7347999999999999</v>
      </c>
      <c r="W19" s="764">
        <v>3.4638</v>
      </c>
      <c r="X19" s="764">
        <v>6.1128</v>
      </c>
      <c r="Y19" s="769">
        <v>5.9866999999999999</v>
      </c>
      <c r="Z19" s="764">
        <v>7.0632000000000001</v>
      </c>
      <c r="AA19" s="764">
        <v>-5.5221999999999998</v>
      </c>
      <c r="AB19" s="764">
        <v>12.3453</v>
      </c>
      <c r="AC19" s="764">
        <v>3.3984000000000001</v>
      </c>
      <c r="AD19" s="764">
        <v>3.2654999999999998</v>
      </c>
      <c r="AE19" s="764">
        <v>-7.6261999999999999</v>
      </c>
      <c r="AF19" s="764">
        <v>5.1121999999999996</v>
      </c>
      <c r="AG19" s="770"/>
      <c r="AH19" s="762"/>
      <c r="AI19" s="762"/>
      <c r="AJ19" s="762"/>
      <c r="AK19" s="762"/>
      <c r="AL19" s="762"/>
      <c r="AM19" s="762"/>
      <c r="AN19" s="762"/>
      <c r="AO19" s="771"/>
      <c r="AP19" s="762"/>
      <c r="AQ19" s="762"/>
      <c r="AR19" s="762"/>
      <c r="AS19" s="762"/>
      <c r="AT19" s="762"/>
      <c r="AU19" s="762"/>
      <c r="AV19" s="762"/>
      <c r="AW19" s="762"/>
      <c r="AX19" s="762"/>
      <c r="AY19" s="762"/>
      <c r="AZ19" s="772"/>
      <c r="BA19" s="773"/>
      <c r="BB19" s="764"/>
      <c r="BC19" s="764"/>
      <c r="BD19" s="764"/>
      <c r="BE19" s="769"/>
      <c r="BF19" s="769"/>
      <c r="BG19" s="765"/>
      <c r="BH19" s="774"/>
      <c r="BI19" s="764"/>
      <c r="BJ19" s="764"/>
      <c r="BK19" s="764"/>
      <c r="BL19" s="764"/>
      <c r="BM19" s="769"/>
      <c r="BN19" s="769"/>
      <c r="BO19" s="769"/>
      <c r="BP19" s="769"/>
      <c r="BQ19" s="769"/>
      <c r="BR19" s="699"/>
      <c r="BS19" s="761"/>
      <c r="BT19" s="768"/>
      <c r="BU19" s="775"/>
      <c r="BV19" s="765"/>
    </row>
    <row r="20" spans="1:75" x14ac:dyDescent="0.25">
      <c r="A20" s="614" t="s">
        <v>96</v>
      </c>
      <c r="B20" s="777"/>
      <c r="C20" s="738"/>
      <c r="D20" s="777"/>
      <c r="E20" s="778"/>
      <c r="F20" s="777"/>
      <c r="G20" s="779"/>
      <c r="H20" s="781"/>
      <c r="I20" s="780"/>
      <c r="J20" s="780"/>
      <c r="K20" s="780"/>
      <c r="L20" s="780"/>
      <c r="M20" s="782"/>
      <c r="N20" s="783">
        <v>-124.343</v>
      </c>
      <c r="O20" s="780">
        <v>-63.221800000000002</v>
      </c>
      <c r="P20" s="780">
        <v>-39.354599999999998</v>
      </c>
      <c r="Q20" s="780">
        <v>5.0629</v>
      </c>
      <c r="R20" s="780">
        <v>1.9790000000000001</v>
      </c>
      <c r="S20" s="780">
        <v>16.382000000000001</v>
      </c>
      <c r="T20" s="780">
        <v>6.6260000000000003</v>
      </c>
      <c r="U20" s="784">
        <v>4.1429</v>
      </c>
      <c r="V20" s="780">
        <v>4.2131999999999996</v>
      </c>
      <c r="W20" s="780">
        <v>4.1055000000000001</v>
      </c>
      <c r="X20" s="780">
        <v>6.7519999999999998</v>
      </c>
      <c r="Y20" s="785">
        <v>6.2003500000000003</v>
      </c>
      <c r="Z20" s="780">
        <v>7.0632000000000001</v>
      </c>
      <c r="AA20" s="780">
        <v>-1.45</v>
      </c>
      <c r="AB20" s="780">
        <v>13.8325</v>
      </c>
      <c r="AC20" s="780">
        <v>4.1166999999999998</v>
      </c>
      <c r="AD20" s="780">
        <v>3.8411</v>
      </c>
      <c r="AE20" s="780">
        <v>8.4758999999999993</v>
      </c>
      <c r="AF20" s="780">
        <v>6.8852000000000002</v>
      </c>
      <c r="AG20" s="786"/>
      <c r="AH20" s="778"/>
      <c r="AI20" s="778"/>
      <c r="AJ20" s="778"/>
      <c r="AK20" s="778"/>
      <c r="AL20" s="778"/>
      <c r="AM20" s="778"/>
      <c r="AN20" s="778"/>
      <c r="AO20" s="787"/>
      <c r="AP20" s="778"/>
      <c r="AQ20" s="778"/>
      <c r="AR20" s="778"/>
      <c r="AS20" s="778"/>
      <c r="AT20" s="778"/>
      <c r="AU20" s="778"/>
      <c r="AV20" s="778"/>
      <c r="AW20" s="778"/>
      <c r="AX20" s="778"/>
      <c r="AY20" s="778"/>
      <c r="AZ20" s="788"/>
      <c r="BA20" s="789"/>
      <c r="BB20" s="780"/>
      <c r="BC20" s="780"/>
      <c r="BD20" s="780"/>
      <c r="BE20" s="785"/>
      <c r="BF20" s="785"/>
      <c r="BG20" s="781"/>
      <c r="BH20" s="790"/>
      <c r="BI20" s="780"/>
      <c r="BJ20" s="780"/>
      <c r="BK20" s="780"/>
      <c r="BL20" s="780"/>
      <c r="BM20" s="785"/>
      <c r="BN20" s="785"/>
      <c r="BO20" s="785"/>
      <c r="BP20" s="785"/>
      <c r="BQ20" s="785"/>
      <c r="BR20" s="776"/>
      <c r="BS20" s="777"/>
      <c r="BT20" s="784"/>
      <c r="BU20" s="791"/>
      <c r="BV20" s="781"/>
    </row>
    <row r="21" spans="1:75" ht="14.5" x14ac:dyDescent="0.25">
      <c r="A21" s="323" t="s">
        <v>418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247"/>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5" s="336" customFormat="1" x14ac:dyDescent="0.25">
      <c r="A22" s="337" t="s">
        <v>7884</v>
      </c>
      <c r="B22" s="369"/>
      <c r="C22" s="718">
        <v>43287</v>
      </c>
      <c r="D22" s="369"/>
      <c r="E22" s="338">
        <v>6220.39</v>
      </c>
      <c r="F22" s="369"/>
      <c r="G22" s="339">
        <v>18.339099999999998</v>
      </c>
      <c r="H22" s="370"/>
      <c r="I22" s="340">
        <v>21.75</v>
      </c>
      <c r="J22" s="340">
        <v>7.49</v>
      </c>
      <c r="K22" s="340">
        <v>10.52</v>
      </c>
      <c r="L22" s="340">
        <v>10.91</v>
      </c>
      <c r="M22" s="361"/>
      <c r="N22" s="342">
        <v>-123.77200000000001</v>
      </c>
      <c r="O22" s="340">
        <v>-83.610399999999998</v>
      </c>
      <c r="P22" s="340">
        <v>-50.6813</v>
      </c>
      <c r="Q22" s="340">
        <v>-0.5827</v>
      </c>
      <c r="R22" s="340">
        <v>-0.26960000000000001</v>
      </c>
      <c r="S22" s="340">
        <v>16.285299999999999</v>
      </c>
      <c r="T22" s="340">
        <v>6.6634000000000002</v>
      </c>
      <c r="U22" s="344">
        <v>2.9971999999999999</v>
      </c>
      <c r="V22" s="340">
        <v>3.6242000000000001</v>
      </c>
      <c r="W22" s="340">
        <v>4.3982999999999999</v>
      </c>
      <c r="X22" s="340">
        <v>6.6059000000000001</v>
      </c>
      <c r="Y22" s="371">
        <v>6.0827</v>
      </c>
      <c r="Z22" s="340" t="s">
        <v>430</v>
      </c>
      <c r="AA22" s="340">
        <v>-1.7635000000000001</v>
      </c>
      <c r="AB22" s="340">
        <v>13.813000000000001</v>
      </c>
      <c r="AC22" s="340">
        <v>3.6947000000000001</v>
      </c>
      <c r="AD22" s="340">
        <v>3.5169999999999999</v>
      </c>
      <c r="AE22" s="340">
        <v>7.1231</v>
      </c>
      <c r="AF22" s="340">
        <v>7.7458999999999998</v>
      </c>
      <c r="AG22" s="568"/>
      <c r="AH22" s="338">
        <v>4</v>
      </c>
      <c r="AI22" s="338">
        <v>9</v>
      </c>
      <c r="AJ22" s="338">
        <v>9</v>
      </c>
      <c r="AK22" s="338">
        <v>7</v>
      </c>
      <c r="AL22" s="338">
        <v>8</v>
      </c>
      <c r="AM22" s="338">
        <v>1</v>
      </c>
      <c r="AN22" s="338">
        <v>2</v>
      </c>
      <c r="AO22" s="604">
        <v>9</v>
      </c>
      <c r="AP22" s="338">
        <v>7</v>
      </c>
      <c r="AQ22" s="338">
        <v>3</v>
      </c>
      <c r="AR22" s="338">
        <v>2</v>
      </c>
      <c r="AS22" s="338">
        <v>1</v>
      </c>
      <c r="AT22" s="338" t="s">
        <v>430</v>
      </c>
      <c r="AU22" s="338">
        <v>4</v>
      </c>
      <c r="AV22" s="338">
        <v>3</v>
      </c>
      <c r="AW22" s="338">
        <v>6</v>
      </c>
      <c r="AX22" s="338">
        <v>4</v>
      </c>
      <c r="AY22" s="338">
        <v>7</v>
      </c>
      <c r="AZ22" s="583"/>
      <c r="BA22" s="464">
        <v>98.05</v>
      </c>
      <c r="BB22" s="340" t="s">
        <v>430</v>
      </c>
      <c r="BC22" s="340" t="s">
        <v>430</v>
      </c>
      <c r="BD22" s="340" t="s">
        <v>430</v>
      </c>
      <c r="BE22" s="371" t="s">
        <v>430</v>
      </c>
      <c r="BF22" s="371">
        <v>1.95</v>
      </c>
      <c r="BG22" s="370"/>
      <c r="BH22" s="593">
        <v>1.95</v>
      </c>
      <c r="BI22" s="340" t="s">
        <v>430</v>
      </c>
      <c r="BJ22" s="340" t="s">
        <v>430</v>
      </c>
      <c r="BK22" s="340" t="s">
        <v>430</v>
      </c>
      <c r="BL22" s="340" t="s">
        <v>430</v>
      </c>
      <c r="BM22" s="371">
        <v>98.05</v>
      </c>
      <c r="BN22" s="371" t="s">
        <v>430</v>
      </c>
      <c r="BO22" s="371" t="s">
        <v>430</v>
      </c>
      <c r="BP22" s="371" t="s">
        <v>430</v>
      </c>
      <c r="BQ22" s="371" t="s">
        <v>430</v>
      </c>
      <c r="BR22" s="463"/>
      <c r="BS22" s="369" t="s">
        <v>430</v>
      </c>
      <c r="BT22" s="344" t="s">
        <v>430</v>
      </c>
      <c r="BU22" s="571"/>
      <c r="BV22" s="370" t="s">
        <v>555</v>
      </c>
    </row>
    <row r="23" spans="1:75" s="355" customFormat="1" x14ac:dyDescent="0.25">
      <c r="A23" s="345" t="s">
        <v>7885</v>
      </c>
      <c r="B23" s="373"/>
      <c r="C23" s="719">
        <v>44946</v>
      </c>
      <c r="D23" s="373"/>
      <c r="E23" s="346">
        <v>2786.76</v>
      </c>
      <c r="F23" s="373"/>
      <c r="G23" s="347">
        <v>12.497999999999999</v>
      </c>
      <c r="H23" s="374"/>
      <c r="I23" s="348">
        <v>28.571110000000001</v>
      </c>
      <c r="J23" s="348">
        <v>7.5924199999999997</v>
      </c>
      <c r="K23" s="348">
        <v>11.38538</v>
      </c>
      <c r="L23" s="348">
        <v>11.81184</v>
      </c>
      <c r="M23" s="362"/>
      <c r="N23" s="350">
        <v>-171.209</v>
      </c>
      <c r="O23" s="348">
        <v>-69.978399999999993</v>
      </c>
      <c r="P23" s="348">
        <v>-48.033200000000001</v>
      </c>
      <c r="Q23" s="348">
        <v>2.7355999999999998</v>
      </c>
      <c r="R23" s="348">
        <v>0.30149999999999999</v>
      </c>
      <c r="S23" s="348">
        <v>16.110299999999999</v>
      </c>
      <c r="T23" s="348">
        <v>6.3391000000000002</v>
      </c>
      <c r="U23" s="354">
        <v>3.8555000000000001</v>
      </c>
      <c r="V23" s="348">
        <v>3.867</v>
      </c>
      <c r="W23" s="348">
        <v>3.6036000000000001</v>
      </c>
      <c r="X23" s="348">
        <v>6.2689000000000004</v>
      </c>
      <c r="Y23" s="375" t="s">
        <v>430</v>
      </c>
      <c r="Z23" s="348" t="s">
        <v>430</v>
      </c>
      <c r="AA23" s="348">
        <v>-5.8613</v>
      </c>
      <c r="AB23" s="348">
        <v>14.5189</v>
      </c>
      <c r="AC23" s="348">
        <v>3.5449000000000002</v>
      </c>
      <c r="AD23" s="348">
        <v>3.3153999999999999</v>
      </c>
      <c r="AE23" s="348">
        <v>8.1257000000000001</v>
      </c>
      <c r="AF23" s="348">
        <v>6.4200999999999997</v>
      </c>
      <c r="AG23" s="569"/>
      <c r="AH23" s="346">
        <v>9</v>
      </c>
      <c r="AI23" s="346">
        <v>6</v>
      </c>
      <c r="AJ23" s="346">
        <v>7</v>
      </c>
      <c r="AK23" s="346">
        <v>6</v>
      </c>
      <c r="AL23" s="346">
        <v>6</v>
      </c>
      <c r="AM23" s="346">
        <v>3</v>
      </c>
      <c r="AN23" s="346">
        <v>4</v>
      </c>
      <c r="AO23" s="429">
        <v>4</v>
      </c>
      <c r="AP23" s="346">
        <v>4</v>
      </c>
      <c r="AQ23" s="346">
        <v>6</v>
      </c>
      <c r="AR23" s="346">
        <v>5</v>
      </c>
      <c r="AS23" s="346" t="s">
        <v>430</v>
      </c>
      <c r="AT23" s="346" t="s">
        <v>430</v>
      </c>
      <c r="AU23" s="346">
        <v>9</v>
      </c>
      <c r="AV23" s="346">
        <v>1</v>
      </c>
      <c r="AW23" s="346">
        <v>7</v>
      </c>
      <c r="AX23" s="346">
        <v>8</v>
      </c>
      <c r="AY23" s="346">
        <v>5</v>
      </c>
      <c r="AZ23" s="584"/>
      <c r="BA23" s="467">
        <v>97.2</v>
      </c>
      <c r="BB23" s="348" t="s">
        <v>430</v>
      </c>
      <c r="BC23" s="348" t="s">
        <v>430</v>
      </c>
      <c r="BD23" s="348" t="s">
        <v>430</v>
      </c>
      <c r="BE23" s="375" t="s">
        <v>430</v>
      </c>
      <c r="BF23" s="375">
        <v>2.8</v>
      </c>
      <c r="BG23" s="374"/>
      <c r="BH23" s="594">
        <v>2.8</v>
      </c>
      <c r="BI23" s="348" t="s">
        <v>430</v>
      </c>
      <c r="BJ23" s="348" t="s">
        <v>430</v>
      </c>
      <c r="BK23" s="348" t="s">
        <v>430</v>
      </c>
      <c r="BL23" s="348" t="s">
        <v>430</v>
      </c>
      <c r="BM23" s="375">
        <v>97.2</v>
      </c>
      <c r="BN23" s="375" t="s">
        <v>430</v>
      </c>
      <c r="BO23" s="375" t="s">
        <v>430</v>
      </c>
      <c r="BP23" s="375" t="s">
        <v>430</v>
      </c>
      <c r="BQ23" s="375" t="s">
        <v>430</v>
      </c>
      <c r="BR23" s="466"/>
      <c r="BS23" s="373" t="s">
        <v>430</v>
      </c>
      <c r="BT23" s="354" t="s">
        <v>430</v>
      </c>
      <c r="BU23" s="430"/>
      <c r="BV23" s="374" t="s">
        <v>555</v>
      </c>
    </row>
    <row r="24" spans="1:75" s="355" customFormat="1" x14ac:dyDescent="0.25">
      <c r="A24" s="345" t="s">
        <v>7886</v>
      </c>
      <c r="B24" s="373"/>
      <c r="C24" s="719">
        <v>44916</v>
      </c>
      <c r="D24" s="373"/>
      <c r="E24" s="346">
        <v>1392.25</v>
      </c>
      <c r="F24" s="373"/>
      <c r="G24" s="347">
        <v>12.6455</v>
      </c>
      <c r="H24" s="374"/>
      <c r="I24" s="348">
        <v>27.83</v>
      </c>
      <c r="J24" s="348">
        <v>7.61</v>
      </c>
      <c r="K24" s="348">
        <v>10.130000000000001</v>
      </c>
      <c r="L24" s="348">
        <v>10.52</v>
      </c>
      <c r="M24" s="362"/>
      <c r="N24" s="350">
        <v>-99.596999999999994</v>
      </c>
      <c r="O24" s="348">
        <v>-74.966499999999996</v>
      </c>
      <c r="P24" s="348">
        <v>-33.7164</v>
      </c>
      <c r="Q24" s="348">
        <v>4.7298999999999998</v>
      </c>
      <c r="R24" s="348">
        <v>2.6970000000000001</v>
      </c>
      <c r="S24" s="348">
        <v>12.5083</v>
      </c>
      <c r="T24" s="348">
        <v>4.6597</v>
      </c>
      <c r="U24" s="354">
        <v>3.3376999999999999</v>
      </c>
      <c r="V24" s="348">
        <v>3.8363</v>
      </c>
      <c r="W24" s="348">
        <v>3.7132999999999998</v>
      </c>
      <c r="X24" s="348">
        <v>6.3238000000000003</v>
      </c>
      <c r="Y24" s="375" t="s">
        <v>430</v>
      </c>
      <c r="Z24" s="348" t="s">
        <v>430</v>
      </c>
      <c r="AA24" s="348">
        <v>-0.96079999999999999</v>
      </c>
      <c r="AB24" s="348">
        <v>12.209</v>
      </c>
      <c r="AC24" s="348">
        <v>3.4195000000000002</v>
      </c>
      <c r="AD24" s="348">
        <v>3.3822999999999999</v>
      </c>
      <c r="AE24" s="348">
        <v>7.8558000000000003</v>
      </c>
      <c r="AF24" s="348">
        <v>6.6124000000000001</v>
      </c>
      <c r="AG24" s="569"/>
      <c r="AH24" s="346">
        <v>1</v>
      </c>
      <c r="AI24" s="346">
        <v>7</v>
      </c>
      <c r="AJ24" s="346">
        <v>2</v>
      </c>
      <c r="AK24" s="346">
        <v>4</v>
      </c>
      <c r="AL24" s="346">
        <v>4</v>
      </c>
      <c r="AM24" s="346">
        <v>8</v>
      </c>
      <c r="AN24" s="346">
        <v>8</v>
      </c>
      <c r="AO24" s="429">
        <v>7</v>
      </c>
      <c r="AP24" s="346">
        <v>6</v>
      </c>
      <c r="AQ24" s="346">
        <v>5</v>
      </c>
      <c r="AR24" s="346">
        <v>4</v>
      </c>
      <c r="AS24" s="346" t="s">
        <v>430</v>
      </c>
      <c r="AT24" s="346" t="s">
        <v>430</v>
      </c>
      <c r="AU24" s="346">
        <v>3</v>
      </c>
      <c r="AV24" s="346">
        <v>7</v>
      </c>
      <c r="AW24" s="346">
        <v>8</v>
      </c>
      <c r="AX24" s="346">
        <v>7</v>
      </c>
      <c r="AY24" s="346">
        <v>6</v>
      </c>
      <c r="AZ24" s="584"/>
      <c r="BA24" s="467">
        <v>96.52</v>
      </c>
      <c r="BB24" s="348" t="s">
        <v>430</v>
      </c>
      <c r="BC24" s="348" t="s">
        <v>430</v>
      </c>
      <c r="BD24" s="348" t="s">
        <v>430</v>
      </c>
      <c r="BE24" s="375" t="s">
        <v>430</v>
      </c>
      <c r="BF24" s="375">
        <v>3.48</v>
      </c>
      <c r="BG24" s="374"/>
      <c r="BH24" s="594">
        <v>3.48</v>
      </c>
      <c r="BI24" s="348" t="s">
        <v>430</v>
      </c>
      <c r="BJ24" s="348" t="s">
        <v>430</v>
      </c>
      <c r="BK24" s="348" t="s">
        <v>430</v>
      </c>
      <c r="BL24" s="348" t="s">
        <v>430</v>
      </c>
      <c r="BM24" s="375">
        <v>96.52</v>
      </c>
      <c r="BN24" s="375" t="s">
        <v>430</v>
      </c>
      <c r="BO24" s="375" t="s">
        <v>430</v>
      </c>
      <c r="BP24" s="375" t="s">
        <v>430</v>
      </c>
      <c r="BQ24" s="375" t="s">
        <v>430</v>
      </c>
      <c r="BR24" s="466"/>
      <c r="BS24" s="373" t="s">
        <v>430</v>
      </c>
      <c r="BT24" s="354" t="s">
        <v>430</v>
      </c>
      <c r="BU24" s="430"/>
      <c r="BV24" s="374" t="s">
        <v>555</v>
      </c>
    </row>
    <row r="25" spans="1:75" s="355" customFormat="1" x14ac:dyDescent="0.25">
      <c r="A25" s="345" t="s">
        <v>7887</v>
      </c>
      <c r="B25" s="373"/>
      <c r="C25" s="719">
        <v>35985</v>
      </c>
      <c r="D25" s="373"/>
      <c r="E25" s="346">
        <v>844.93799999999999</v>
      </c>
      <c r="F25" s="373"/>
      <c r="G25" s="347">
        <v>92.809600000000003</v>
      </c>
      <c r="H25" s="374"/>
      <c r="I25" s="348">
        <v>28.38</v>
      </c>
      <c r="J25" s="348">
        <v>7.7</v>
      </c>
      <c r="K25" s="348">
        <v>10.8</v>
      </c>
      <c r="L25" s="348">
        <v>11.21</v>
      </c>
      <c r="M25" s="362"/>
      <c r="N25" s="350">
        <v>-124.87</v>
      </c>
      <c r="O25" s="348">
        <v>-50.5092</v>
      </c>
      <c r="P25" s="348">
        <v>-31.2181</v>
      </c>
      <c r="Q25" s="348">
        <v>8.3783999999999992</v>
      </c>
      <c r="R25" s="348">
        <v>7.0114000000000001</v>
      </c>
      <c r="S25" s="348">
        <v>15.851100000000001</v>
      </c>
      <c r="T25" s="348">
        <v>5.9623999999999997</v>
      </c>
      <c r="U25" s="354">
        <v>3.9281000000000001</v>
      </c>
      <c r="V25" s="348">
        <v>4.0092999999999996</v>
      </c>
      <c r="W25" s="348">
        <v>5.2843</v>
      </c>
      <c r="X25" s="348">
        <v>6.6216999999999997</v>
      </c>
      <c r="Y25" s="375">
        <v>5.4187000000000003</v>
      </c>
      <c r="Z25" s="348">
        <v>6.4260999999999999</v>
      </c>
      <c r="AA25" s="348">
        <v>8.0000000000000004E-4</v>
      </c>
      <c r="AB25" s="348">
        <v>13.295299999999999</v>
      </c>
      <c r="AC25" s="348">
        <v>4.0907</v>
      </c>
      <c r="AD25" s="348">
        <v>3.6781000000000001</v>
      </c>
      <c r="AE25" s="348">
        <v>9.9588000000000001</v>
      </c>
      <c r="AF25" s="348">
        <v>8.2409999999999997</v>
      </c>
      <c r="AG25" s="569"/>
      <c r="AH25" s="346">
        <v>5</v>
      </c>
      <c r="AI25" s="346">
        <v>2</v>
      </c>
      <c r="AJ25" s="346">
        <v>1</v>
      </c>
      <c r="AK25" s="346">
        <v>1</v>
      </c>
      <c r="AL25" s="346">
        <v>1</v>
      </c>
      <c r="AM25" s="346">
        <v>5</v>
      </c>
      <c r="AN25" s="346">
        <v>6</v>
      </c>
      <c r="AO25" s="429">
        <v>3</v>
      </c>
      <c r="AP25" s="346">
        <v>2</v>
      </c>
      <c r="AQ25" s="346">
        <v>1</v>
      </c>
      <c r="AR25" s="346">
        <v>1</v>
      </c>
      <c r="AS25" s="346">
        <v>2</v>
      </c>
      <c r="AT25" s="346">
        <v>1</v>
      </c>
      <c r="AU25" s="346">
        <v>1</v>
      </c>
      <c r="AV25" s="346">
        <v>6</v>
      </c>
      <c r="AW25" s="346">
        <v>3</v>
      </c>
      <c r="AX25" s="346">
        <v>3</v>
      </c>
      <c r="AY25" s="346">
        <v>2</v>
      </c>
      <c r="AZ25" s="584"/>
      <c r="BA25" s="467">
        <v>95.95</v>
      </c>
      <c r="BB25" s="348">
        <v>0.01</v>
      </c>
      <c r="BC25" s="348" t="s">
        <v>430</v>
      </c>
      <c r="BD25" s="348" t="s">
        <v>430</v>
      </c>
      <c r="BE25" s="375" t="s">
        <v>430</v>
      </c>
      <c r="BF25" s="375">
        <v>4.04</v>
      </c>
      <c r="BG25" s="374"/>
      <c r="BH25" s="594">
        <v>4.04</v>
      </c>
      <c r="BI25" s="348" t="s">
        <v>430</v>
      </c>
      <c r="BJ25" s="348" t="s">
        <v>430</v>
      </c>
      <c r="BK25" s="348">
        <v>0.01</v>
      </c>
      <c r="BL25" s="348" t="s">
        <v>430</v>
      </c>
      <c r="BM25" s="375">
        <v>95.95</v>
      </c>
      <c r="BN25" s="375" t="s">
        <v>430</v>
      </c>
      <c r="BO25" s="375" t="s">
        <v>430</v>
      </c>
      <c r="BP25" s="375" t="s">
        <v>430</v>
      </c>
      <c r="BQ25" s="375" t="s">
        <v>430</v>
      </c>
      <c r="BR25" s="466"/>
      <c r="BS25" s="373" t="s">
        <v>430</v>
      </c>
      <c r="BT25" s="354" t="s">
        <v>430</v>
      </c>
      <c r="BU25" s="430"/>
      <c r="BV25" s="374" t="s">
        <v>555</v>
      </c>
    </row>
    <row r="26" spans="1:75" s="355" customFormat="1" ht="12" customHeight="1" x14ac:dyDescent="0.25">
      <c r="A26" s="345" t="s">
        <v>7888</v>
      </c>
      <c r="B26" s="373"/>
      <c r="C26" s="719">
        <v>44922</v>
      </c>
      <c r="D26" s="373"/>
      <c r="E26" s="346">
        <v>175.34800000000001</v>
      </c>
      <c r="F26" s="373"/>
      <c r="G26" s="347">
        <v>1254.9329</v>
      </c>
      <c r="H26" s="374"/>
      <c r="I26" s="348">
        <v>30.72</v>
      </c>
      <c r="J26" s="348">
        <v>7.5745399999999998</v>
      </c>
      <c r="K26" s="348">
        <v>11.34</v>
      </c>
      <c r="L26" s="348">
        <v>11.77</v>
      </c>
      <c r="M26" s="362"/>
      <c r="N26" s="350">
        <v>-154.56800000000001</v>
      </c>
      <c r="O26" s="348">
        <v>-59.619100000000003</v>
      </c>
      <c r="P26" s="348">
        <v>-43.194699999999997</v>
      </c>
      <c r="Q26" s="348">
        <v>6.8943000000000003</v>
      </c>
      <c r="R26" s="348">
        <v>3.7006000000000001</v>
      </c>
      <c r="S26" s="348">
        <v>16.25</v>
      </c>
      <c r="T26" s="348">
        <v>6.2819000000000003</v>
      </c>
      <c r="U26" s="354">
        <v>4.3032000000000004</v>
      </c>
      <c r="V26" s="348">
        <v>3.9399000000000002</v>
      </c>
      <c r="W26" s="348">
        <v>3.4817999999999998</v>
      </c>
      <c r="X26" s="348">
        <v>6.1130000000000004</v>
      </c>
      <c r="Y26" s="375" t="s">
        <v>430</v>
      </c>
      <c r="Z26" s="348" t="s">
        <v>430</v>
      </c>
      <c r="AA26" s="348">
        <v>-4.9086999999999996</v>
      </c>
      <c r="AB26" s="348">
        <v>14.0665</v>
      </c>
      <c r="AC26" s="348">
        <v>3.7509000000000001</v>
      </c>
      <c r="AD26" s="348">
        <v>3.4535</v>
      </c>
      <c r="AE26" s="348">
        <v>8.5851000000000006</v>
      </c>
      <c r="AF26" s="348">
        <v>6.4203000000000001</v>
      </c>
      <c r="AG26" s="569"/>
      <c r="AH26" s="346">
        <v>6</v>
      </c>
      <c r="AI26" s="346">
        <v>3</v>
      </c>
      <c r="AJ26" s="346">
        <v>6</v>
      </c>
      <c r="AK26" s="346">
        <v>2</v>
      </c>
      <c r="AL26" s="346">
        <v>3</v>
      </c>
      <c r="AM26" s="346">
        <v>2</v>
      </c>
      <c r="AN26" s="346">
        <v>5</v>
      </c>
      <c r="AO26" s="429">
        <v>2</v>
      </c>
      <c r="AP26" s="346">
        <v>3</v>
      </c>
      <c r="AQ26" s="346">
        <v>7</v>
      </c>
      <c r="AR26" s="346">
        <v>6</v>
      </c>
      <c r="AS26" s="346" t="s">
        <v>430</v>
      </c>
      <c r="AT26" s="346" t="s">
        <v>430</v>
      </c>
      <c r="AU26" s="346">
        <v>8</v>
      </c>
      <c r="AV26" s="346">
        <v>2</v>
      </c>
      <c r="AW26" s="346">
        <v>5</v>
      </c>
      <c r="AX26" s="346">
        <v>6</v>
      </c>
      <c r="AY26" s="346">
        <v>4</v>
      </c>
      <c r="AZ26" s="584"/>
      <c r="BA26" s="467">
        <v>95.96</v>
      </c>
      <c r="BB26" s="348" t="s">
        <v>430</v>
      </c>
      <c r="BC26" s="348" t="s">
        <v>430</v>
      </c>
      <c r="BD26" s="348" t="s">
        <v>430</v>
      </c>
      <c r="BE26" s="375" t="s">
        <v>430</v>
      </c>
      <c r="BF26" s="375">
        <v>4.04</v>
      </c>
      <c r="BG26" s="374"/>
      <c r="BH26" s="594">
        <v>4.04</v>
      </c>
      <c r="BI26" s="348" t="s">
        <v>430</v>
      </c>
      <c r="BJ26" s="348" t="s">
        <v>430</v>
      </c>
      <c r="BK26" s="348" t="s">
        <v>430</v>
      </c>
      <c r="BL26" s="348" t="s">
        <v>430</v>
      </c>
      <c r="BM26" s="375">
        <v>95.96</v>
      </c>
      <c r="BN26" s="375" t="s">
        <v>430</v>
      </c>
      <c r="BO26" s="375" t="s">
        <v>430</v>
      </c>
      <c r="BP26" s="375" t="s">
        <v>430</v>
      </c>
      <c r="BQ26" s="375" t="s">
        <v>430</v>
      </c>
      <c r="BR26" s="466"/>
      <c r="BS26" s="373" t="s">
        <v>430</v>
      </c>
      <c r="BT26" s="354" t="s">
        <v>430</v>
      </c>
      <c r="BU26" s="430"/>
      <c r="BV26" s="374" t="s">
        <v>555</v>
      </c>
    </row>
    <row r="27" spans="1:75" s="355" customFormat="1" x14ac:dyDescent="0.25">
      <c r="A27" s="345" t="s">
        <v>7889</v>
      </c>
      <c r="B27" s="373"/>
      <c r="C27" s="719">
        <v>44781</v>
      </c>
      <c r="D27" s="373"/>
      <c r="E27" s="346">
        <v>101.849</v>
      </c>
      <c r="F27" s="373"/>
      <c r="G27" s="347">
        <v>13.1676</v>
      </c>
      <c r="H27" s="374"/>
      <c r="I27" s="348">
        <v>28.64</v>
      </c>
      <c r="J27" s="348">
        <v>7.58</v>
      </c>
      <c r="K27" s="348">
        <v>10.02</v>
      </c>
      <c r="L27" s="348">
        <v>10.43</v>
      </c>
      <c r="M27" s="362"/>
      <c r="N27" s="350">
        <v>-101.724</v>
      </c>
      <c r="O27" s="348">
        <v>-62.050899999999999</v>
      </c>
      <c r="P27" s="348">
        <v>-36.217700000000001</v>
      </c>
      <c r="Q27" s="348">
        <v>6.0529000000000002</v>
      </c>
      <c r="R27" s="348">
        <v>3.7856000000000001</v>
      </c>
      <c r="S27" s="348">
        <v>15.246600000000001</v>
      </c>
      <c r="T27" s="348">
        <v>5.3741000000000003</v>
      </c>
      <c r="U27" s="354">
        <v>3.5438000000000001</v>
      </c>
      <c r="V27" s="348">
        <v>3.8618000000000001</v>
      </c>
      <c r="W27" s="348">
        <v>4.8057999999999996</v>
      </c>
      <c r="X27" s="348">
        <v>6.4625000000000004</v>
      </c>
      <c r="Y27" s="375" t="s">
        <v>430</v>
      </c>
      <c r="Z27" s="348" t="s">
        <v>430</v>
      </c>
      <c r="AA27" s="348">
        <v>-0.32050000000000001</v>
      </c>
      <c r="AB27" s="348">
        <v>11.8096</v>
      </c>
      <c r="AC27" s="348">
        <v>4.2380000000000004</v>
      </c>
      <c r="AD27" s="348">
        <v>3.9045999999999998</v>
      </c>
      <c r="AE27" s="348">
        <v>9.1095000000000006</v>
      </c>
      <c r="AF27" s="348">
        <v>7.0564999999999998</v>
      </c>
      <c r="AG27" s="569"/>
      <c r="AH27" s="346">
        <v>3</v>
      </c>
      <c r="AI27" s="346">
        <v>4</v>
      </c>
      <c r="AJ27" s="346">
        <v>3</v>
      </c>
      <c r="AK27" s="346">
        <v>3</v>
      </c>
      <c r="AL27" s="346">
        <v>2</v>
      </c>
      <c r="AM27" s="346">
        <v>6</v>
      </c>
      <c r="AN27" s="346">
        <v>7</v>
      </c>
      <c r="AO27" s="429">
        <v>5</v>
      </c>
      <c r="AP27" s="346">
        <v>5</v>
      </c>
      <c r="AQ27" s="346">
        <v>2</v>
      </c>
      <c r="AR27" s="346">
        <v>3</v>
      </c>
      <c r="AS27" s="346" t="s">
        <v>430</v>
      </c>
      <c r="AT27" s="346" t="s">
        <v>430</v>
      </c>
      <c r="AU27" s="346">
        <v>2</v>
      </c>
      <c r="AV27" s="346">
        <v>8</v>
      </c>
      <c r="AW27" s="346">
        <v>2</v>
      </c>
      <c r="AX27" s="346">
        <v>2</v>
      </c>
      <c r="AY27" s="346">
        <v>3</v>
      </c>
      <c r="AZ27" s="584"/>
      <c r="BA27" s="467">
        <v>80.39</v>
      </c>
      <c r="BB27" s="348">
        <v>16.98</v>
      </c>
      <c r="BC27" s="348" t="s">
        <v>430</v>
      </c>
      <c r="BD27" s="348" t="s">
        <v>430</v>
      </c>
      <c r="BE27" s="375" t="s">
        <v>430</v>
      </c>
      <c r="BF27" s="375">
        <v>2.64</v>
      </c>
      <c r="BG27" s="374"/>
      <c r="BH27" s="594">
        <v>2.64</v>
      </c>
      <c r="BI27" s="348" t="s">
        <v>430</v>
      </c>
      <c r="BJ27" s="348" t="s">
        <v>430</v>
      </c>
      <c r="BK27" s="348">
        <v>16.98</v>
      </c>
      <c r="BL27" s="348" t="s">
        <v>430</v>
      </c>
      <c r="BM27" s="375">
        <v>80.39</v>
      </c>
      <c r="BN27" s="375" t="s">
        <v>430</v>
      </c>
      <c r="BO27" s="375" t="s">
        <v>430</v>
      </c>
      <c r="BP27" s="375" t="s">
        <v>430</v>
      </c>
      <c r="BQ27" s="375" t="s">
        <v>430</v>
      </c>
      <c r="BR27" s="466"/>
      <c r="BS27" s="373" t="s">
        <v>430</v>
      </c>
      <c r="BT27" s="354" t="s">
        <v>430</v>
      </c>
      <c r="BU27" s="430"/>
      <c r="BV27" s="374" t="s">
        <v>555</v>
      </c>
    </row>
    <row r="28" spans="1:75" s="355" customFormat="1" x14ac:dyDescent="0.25">
      <c r="A28" s="345" t="s">
        <v>7890</v>
      </c>
      <c r="B28" s="373"/>
      <c r="C28" s="719">
        <v>45002</v>
      </c>
      <c r="D28" s="373"/>
      <c r="E28" s="346">
        <v>80.411600000000007</v>
      </c>
      <c r="F28" s="373"/>
      <c r="G28" s="347">
        <v>12.0084</v>
      </c>
      <c r="H28" s="374"/>
      <c r="I28" s="348">
        <v>25.63</v>
      </c>
      <c r="J28" s="348">
        <v>7.47</v>
      </c>
      <c r="K28" s="348">
        <v>9.39</v>
      </c>
      <c r="L28" s="348">
        <v>9.75</v>
      </c>
      <c r="M28" s="362"/>
      <c r="N28" s="350">
        <v>-166.714</v>
      </c>
      <c r="O28" s="348">
        <v>-80.018000000000001</v>
      </c>
      <c r="P28" s="348">
        <v>-48.737299999999998</v>
      </c>
      <c r="Q28" s="348">
        <v>-1.8224</v>
      </c>
      <c r="R28" s="348">
        <v>1.0992</v>
      </c>
      <c r="S28" s="348">
        <v>11.773999999999999</v>
      </c>
      <c r="T28" s="348">
        <v>4.2945000000000002</v>
      </c>
      <c r="U28" s="354">
        <v>3.1476000000000002</v>
      </c>
      <c r="V28" s="348">
        <v>2.8134000000000001</v>
      </c>
      <c r="W28" s="348">
        <v>2.5217999999999998</v>
      </c>
      <c r="X28" s="348">
        <v>5.1539999999999999</v>
      </c>
      <c r="Y28" s="375" t="s">
        <v>430</v>
      </c>
      <c r="Z28" s="348" t="s">
        <v>430</v>
      </c>
      <c r="AA28" s="348">
        <v>-2.3050000000000002</v>
      </c>
      <c r="AB28" s="348">
        <v>11.597099999999999</v>
      </c>
      <c r="AC28" s="348">
        <v>2.4832999999999998</v>
      </c>
      <c r="AD28" s="348">
        <v>2.3452999999999999</v>
      </c>
      <c r="AE28" s="348">
        <v>4.6928999999999998</v>
      </c>
      <c r="AF28" s="348">
        <v>5.4805999999999999</v>
      </c>
      <c r="AG28" s="569"/>
      <c r="AH28" s="346">
        <v>8</v>
      </c>
      <c r="AI28" s="346">
        <v>8</v>
      </c>
      <c r="AJ28" s="346">
        <v>8</v>
      </c>
      <c r="AK28" s="346">
        <v>8</v>
      </c>
      <c r="AL28" s="346">
        <v>5</v>
      </c>
      <c r="AM28" s="346">
        <v>9</v>
      </c>
      <c r="AN28" s="346">
        <v>9</v>
      </c>
      <c r="AO28" s="429">
        <v>8</v>
      </c>
      <c r="AP28" s="346">
        <v>9</v>
      </c>
      <c r="AQ28" s="346">
        <v>9</v>
      </c>
      <c r="AR28" s="346">
        <v>7</v>
      </c>
      <c r="AS28" s="346" t="s">
        <v>430</v>
      </c>
      <c r="AT28" s="346" t="s">
        <v>430</v>
      </c>
      <c r="AU28" s="346">
        <v>5</v>
      </c>
      <c r="AV28" s="346">
        <v>9</v>
      </c>
      <c r="AW28" s="346">
        <v>9</v>
      </c>
      <c r="AX28" s="346">
        <v>9</v>
      </c>
      <c r="AY28" s="346">
        <v>8</v>
      </c>
      <c r="AZ28" s="584"/>
      <c r="BA28" s="467">
        <v>91.63</v>
      </c>
      <c r="BB28" s="348" t="s">
        <v>430</v>
      </c>
      <c r="BC28" s="348" t="s">
        <v>430</v>
      </c>
      <c r="BD28" s="348" t="s">
        <v>430</v>
      </c>
      <c r="BE28" s="375" t="s">
        <v>430</v>
      </c>
      <c r="BF28" s="375">
        <v>8.3699999999999992</v>
      </c>
      <c r="BG28" s="374"/>
      <c r="BH28" s="594">
        <v>8.3699999999999992</v>
      </c>
      <c r="BI28" s="348" t="s">
        <v>430</v>
      </c>
      <c r="BJ28" s="348" t="s">
        <v>430</v>
      </c>
      <c r="BK28" s="348" t="s">
        <v>430</v>
      </c>
      <c r="BL28" s="348" t="s">
        <v>430</v>
      </c>
      <c r="BM28" s="375">
        <v>91.63</v>
      </c>
      <c r="BN28" s="375" t="s">
        <v>430</v>
      </c>
      <c r="BO28" s="375" t="s">
        <v>430</v>
      </c>
      <c r="BP28" s="375" t="s">
        <v>430</v>
      </c>
      <c r="BQ28" s="375" t="s">
        <v>430</v>
      </c>
      <c r="BR28" s="466"/>
      <c r="BS28" s="373" t="s">
        <v>430</v>
      </c>
      <c r="BT28" s="354" t="s">
        <v>430</v>
      </c>
      <c r="BU28" s="430"/>
      <c r="BV28" s="374" t="s">
        <v>555</v>
      </c>
    </row>
    <row r="29" spans="1:75" s="355" customFormat="1" ht="11" x14ac:dyDescent="0.3">
      <c r="A29" s="841" t="s">
        <v>7891</v>
      </c>
      <c r="B29" s="842"/>
      <c r="C29" s="843">
        <v>45362</v>
      </c>
      <c r="D29" s="842"/>
      <c r="E29" s="844">
        <v>60.502600000000001</v>
      </c>
      <c r="F29" s="842"/>
      <c r="G29" s="845">
        <v>11.215299999999999</v>
      </c>
      <c r="H29" s="847"/>
      <c r="I29" s="846">
        <v>12.74</v>
      </c>
      <c r="J29" s="846">
        <v>7.29</v>
      </c>
      <c r="K29" s="846">
        <v>11.32</v>
      </c>
      <c r="L29" s="846">
        <v>11.74</v>
      </c>
      <c r="M29" s="851"/>
      <c r="N29" s="848">
        <v>-100.28700000000001</v>
      </c>
      <c r="O29" s="846">
        <v>-44.531300000000002</v>
      </c>
      <c r="P29" s="846">
        <v>-37.801400000000001</v>
      </c>
      <c r="Q29" s="846">
        <v>-7.8799000000000001</v>
      </c>
      <c r="R29" s="846">
        <v>-3.8090000000000002</v>
      </c>
      <c r="S29" s="846">
        <v>15.1417</v>
      </c>
      <c r="T29" s="846">
        <v>6.4614000000000003</v>
      </c>
      <c r="U29" s="856">
        <v>3.4685999999999999</v>
      </c>
      <c r="V29" s="846">
        <v>3.5156999999999998</v>
      </c>
      <c r="W29" s="846">
        <v>3.4733000000000001</v>
      </c>
      <c r="X29" s="846" t="s">
        <v>430</v>
      </c>
      <c r="Y29" s="852" t="s">
        <v>430</v>
      </c>
      <c r="Z29" s="846" t="s">
        <v>430</v>
      </c>
      <c r="AA29" s="846">
        <v>-3.6947999999999999</v>
      </c>
      <c r="AB29" s="846">
        <v>13.359400000000001</v>
      </c>
      <c r="AC29" s="846">
        <v>4.0284000000000004</v>
      </c>
      <c r="AD29" s="846">
        <v>3.4590000000000001</v>
      </c>
      <c r="AE29" s="846">
        <v>-7.8903999999999996</v>
      </c>
      <c r="AF29" s="846">
        <v>4.8051000000000004</v>
      </c>
      <c r="AG29" s="931"/>
      <c r="AH29" s="844">
        <v>2</v>
      </c>
      <c r="AI29" s="844">
        <v>1</v>
      </c>
      <c r="AJ29" s="844">
        <v>4</v>
      </c>
      <c r="AK29" s="844">
        <v>9</v>
      </c>
      <c r="AL29" s="844">
        <v>9</v>
      </c>
      <c r="AM29" s="844">
        <v>7</v>
      </c>
      <c r="AN29" s="844">
        <v>3</v>
      </c>
      <c r="AO29" s="936">
        <v>6</v>
      </c>
      <c r="AP29" s="844">
        <v>8</v>
      </c>
      <c r="AQ29" s="844">
        <v>8</v>
      </c>
      <c r="AR29" s="844" t="s">
        <v>430</v>
      </c>
      <c r="AS29" s="844" t="s">
        <v>430</v>
      </c>
      <c r="AT29" s="844" t="s">
        <v>430</v>
      </c>
      <c r="AU29" s="844">
        <v>6</v>
      </c>
      <c r="AV29" s="844">
        <v>5</v>
      </c>
      <c r="AW29" s="844">
        <v>4</v>
      </c>
      <c r="AX29" s="844">
        <v>5</v>
      </c>
      <c r="AY29" s="844">
        <v>9</v>
      </c>
      <c r="AZ29" s="933"/>
      <c r="BA29" s="853">
        <v>89.28</v>
      </c>
      <c r="BB29" s="846" t="s">
        <v>430</v>
      </c>
      <c r="BC29" s="846" t="s">
        <v>430</v>
      </c>
      <c r="BD29" s="846" t="s">
        <v>430</v>
      </c>
      <c r="BE29" s="852" t="s">
        <v>430</v>
      </c>
      <c r="BF29" s="852">
        <v>10.72</v>
      </c>
      <c r="BG29" s="847"/>
      <c r="BH29" s="934">
        <v>10.72</v>
      </c>
      <c r="BI29" s="846" t="s">
        <v>430</v>
      </c>
      <c r="BJ29" s="846" t="s">
        <v>430</v>
      </c>
      <c r="BK29" s="846" t="s">
        <v>430</v>
      </c>
      <c r="BL29" s="846" t="s">
        <v>430</v>
      </c>
      <c r="BM29" s="852">
        <v>89.28</v>
      </c>
      <c r="BN29" s="852" t="s">
        <v>430</v>
      </c>
      <c r="BO29" s="852" t="s">
        <v>430</v>
      </c>
      <c r="BP29" s="852" t="s">
        <v>430</v>
      </c>
      <c r="BQ29" s="852" t="s">
        <v>430</v>
      </c>
      <c r="BR29" s="850"/>
      <c r="BS29" s="842" t="s">
        <v>430</v>
      </c>
      <c r="BT29" s="856" t="s">
        <v>430</v>
      </c>
      <c r="BU29" s="892"/>
      <c r="BV29" s="847" t="s">
        <v>555</v>
      </c>
      <c r="BW29" s="939"/>
    </row>
    <row r="30" spans="1:75" s="355" customFormat="1" x14ac:dyDescent="0.25">
      <c r="A30" s="345" t="s">
        <v>7892</v>
      </c>
      <c r="B30" s="373"/>
      <c r="C30" s="719">
        <v>45371</v>
      </c>
      <c r="D30" s="373"/>
      <c r="E30" s="346">
        <v>52.4666</v>
      </c>
      <c r="F30" s="373"/>
      <c r="G30" s="347">
        <v>11.392300000000001</v>
      </c>
      <c r="H30" s="374"/>
      <c r="I30" s="348">
        <v>27.3</v>
      </c>
      <c r="J30" s="348">
        <v>7.54</v>
      </c>
      <c r="K30" s="348">
        <v>11.18</v>
      </c>
      <c r="L30" s="348">
        <v>11.6</v>
      </c>
      <c r="M30" s="362"/>
      <c r="N30" s="350">
        <v>-158.54300000000001</v>
      </c>
      <c r="O30" s="348">
        <v>-63.742699999999999</v>
      </c>
      <c r="P30" s="348">
        <v>-39.743699999999997</v>
      </c>
      <c r="Q30" s="348">
        <v>4.6310000000000002</v>
      </c>
      <c r="R30" s="348">
        <v>-0.2273</v>
      </c>
      <c r="S30" s="348">
        <v>15.9764</v>
      </c>
      <c r="T30" s="348">
        <v>7.0457000000000001</v>
      </c>
      <c r="U30" s="354">
        <v>4.9762000000000004</v>
      </c>
      <c r="V30" s="348">
        <v>4.9943</v>
      </c>
      <c r="W30" s="348">
        <v>4.1074000000000002</v>
      </c>
      <c r="X30" s="348" t="s">
        <v>430</v>
      </c>
      <c r="Y30" s="375" t="s">
        <v>430</v>
      </c>
      <c r="Z30" s="348" t="s">
        <v>430</v>
      </c>
      <c r="AA30" s="348">
        <v>-4.5258000000000003</v>
      </c>
      <c r="AB30" s="348">
        <v>13.498200000000001</v>
      </c>
      <c r="AC30" s="348">
        <v>4.9808000000000003</v>
      </c>
      <c r="AD30" s="348">
        <v>4.5000999999999998</v>
      </c>
      <c r="AE30" s="348">
        <v>12.029400000000001</v>
      </c>
      <c r="AF30" s="348">
        <v>5.5361000000000002</v>
      </c>
      <c r="AG30" s="569"/>
      <c r="AH30" s="346">
        <v>7</v>
      </c>
      <c r="AI30" s="346">
        <v>5</v>
      </c>
      <c r="AJ30" s="346">
        <v>5</v>
      </c>
      <c r="AK30" s="346">
        <v>5</v>
      </c>
      <c r="AL30" s="346">
        <v>7</v>
      </c>
      <c r="AM30" s="346">
        <v>4</v>
      </c>
      <c r="AN30" s="346">
        <v>1</v>
      </c>
      <c r="AO30" s="429">
        <v>1</v>
      </c>
      <c r="AP30" s="346">
        <v>1</v>
      </c>
      <c r="AQ30" s="346">
        <v>4</v>
      </c>
      <c r="AR30" s="346" t="s">
        <v>430</v>
      </c>
      <c r="AS30" s="346" t="s">
        <v>430</v>
      </c>
      <c r="AT30" s="346" t="s">
        <v>430</v>
      </c>
      <c r="AU30" s="346">
        <v>7</v>
      </c>
      <c r="AV30" s="346">
        <v>4</v>
      </c>
      <c r="AW30" s="346">
        <v>1</v>
      </c>
      <c r="AX30" s="346">
        <v>1</v>
      </c>
      <c r="AY30" s="346">
        <v>1</v>
      </c>
      <c r="AZ30" s="584"/>
      <c r="BA30" s="467">
        <v>96.75</v>
      </c>
      <c r="BB30" s="348" t="s">
        <v>430</v>
      </c>
      <c r="BC30" s="348" t="s">
        <v>430</v>
      </c>
      <c r="BD30" s="348" t="s">
        <v>430</v>
      </c>
      <c r="BE30" s="375" t="s">
        <v>430</v>
      </c>
      <c r="BF30" s="375">
        <v>3.25</v>
      </c>
      <c r="BG30" s="374"/>
      <c r="BH30" s="594">
        <v>3.25</v>
      </c>
      <c r="BI30" s="348" t="s">
        <v>430</v>
      </c>
      <c r="BJ30" s="348" t="s">
        <v>430</v>
      </c>
      <c r="BK30" s="348" t="s">
        <v>430</v>
      </c>
      <c r="BL30" s="348" t="s">
        <v>430</v>
      </c>
      <c r="BM30" s="375">
        <v>96.75</v>
      </c>
      <c r="BN30" s="375" t="s">
        <v>430</v>
      </c>
      <c r="BO30" s="375" t="s">
        <v>430</v>
      </c>
      <c r="BP30" s="375" t="s">
        <v>430</v>
      </c>
      <c r="BQ30" s="375" t="s">
        <v>430</v>
      </c>
      <c r="BR30" s="466"/>
      <c r="BS30" s="373" t="s">
        <v>430</v>
      </c>
      <c r="BT30" s="354" t="s">
        <v>430</v>
      </c>
      <c r="BU30" s="430"/>
      <c r="BV30" s="374" t="s">
        <v>555</v>
      </c>
    </row>
    <row r="31" spans="1:75" x14ac:dyDescent="0.25">
      <c r="A31" s="318" t="s">
        <v>93</v>
      </c>
      <c r="B31" s="43"/>
      <c r="C31" s="720"/>
      <c r="D31" s="43"/>
      <c r="E31" s="51"/>
      <c r="F31" s="43"/>
      <c r="G31" s="55"/>
      <c r="H31" s="66"/>
      <c r="I31" s="59"/>
      <c r="J31" s="59"/>
      <c r="K31" s="59"/>
      <c r="L31" s="59"/>
      <c r="M31" s="258"/>
      <c r="N31" s="70">
        <v>-133.476</v>
      </c>
      <c r="O31" s="59">
        <v>-65.447400000000002</v>
      </c>
      <c r="P31" s="59">
        <v>-41.038200000000003</v>
      </c>
      <c r="Q31" s="59">
        <v>2.5708000000000002</v>
      </c>
      <c r="R31" s="59">
        <v>1.5876999999999999</v>
      </c>
      <c r="S31" s="59">
        <v>15.016</v>
      </c>
      <c r="T31" s="59">
        <v>5.8979999999999997</v>
      </c>
      <c r="U31" s="88">
        <v>3.7286999999999999</v>
      </c>
      <c r="V31" s="59">
        <v>3.8290999999999999</v>
      </c>
      <c r="W31" s="59">
        <v>3.9321999999999999</v>
      </c>
      <c r="X31" s="59">
        <v>6.2214</v>
      </c>
      <c r="Y31" s="276">
        <v>5.7507000000000001</v>
      </c>
      <c r="Z31" s="59">
        <v>6.4260999999999999</v>
      </c>
      <c r="AA31" s="59">
        <v>-2.7044000000000001</v>
      </c>
      <c r="AB31" s="59">
        <v>13.1297</v>
      </c>
      <c r="AC31" s="59">
        <v>3.8035000000000001</v>
      </c>
      <c r="AD31" s="59">
        <v>3.5062000000000002</v>
      </c>
      <c r="AE31" s="59">
        <v>6.6211000000000002</v>
      </c>
      <c r="AF31" s="59">
        <v>6.4798</v>
      </c>
      <c r="AG31" s="553"/>
      <c r="AH31" s="51">
        <v>9</v>
      </c>
      <c r="AI31" s="51">
        <v>9</v>
      </c>
      <c r="AJ31" s="51">
        <v>9</v>
      </c>
      <c r="AK31" s="51">
        <v>9</v>
      </c>
      <c r="AL31" s="51">
        <v>9</v>
      </c>
      <c r="AM31" s="51">
        <v>9</v>
      </c>
      <c r="AN31" s="51">
        <v>9</v>
      </c>
      <c r="AO31" s="319">
        <v>9</v>
      </c>
      <c r="AP31" s="51">
        <v>9</v>
      </c>
      <c r="AQ31" s="51">
        <v>9</v>
      </c>
      <c r="AR31" s="51">
        <v>7</v>
      </c>
      <c r="AS31" s="51">
        <v>2</v>
      </c>
      <c r="AT31" s="51">
        <v>1</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5" x14ac:dyDescent="0.25">
      <c r="A32" s="320" t="s">
        <v>94</v>
      </c>
      <c r="B32" s="44"/>
      <c r="C32" s="721"/>
      <c r="D32" s="44"/>
      <c r="E32" s="52"/>
      <c r="F32" s="44"/>
      <c r="G32" s="56"/>
      <c r="H32" s="67"/>
      <c r="I32" s="60"/>
      <c r="J32" s="60"/>
      <c r="K32" s="60"/>
      <c r="L32" s="60"/>
      <c r="M32" s="259"/>
      <c r="N32" s="71">
        <v>-99.596999999999994</v>
      </c>
      <c r="O32" s="60">
        <v>-44.531300000000002</v>
      </c>
      <c r="P32" s="60">
        <v>-31.2181</v>
      </c>
      <c r="Q32" s="60">
        <v>8.3783999999999992</v>
      </c>
      <c r="R32" s="60">
        <v>7.0114000000000001</v>
      </c>
      <c r="S32" s="60">
        <v>16.285299999999999</v>
      </c>
      <c r="T32" s="60">
        <v>7.0457000000000001</v>
      </c>
      <c r="U32" s="89">
        <v>4.9762000000000004</v>
      </c>
      <c r="V32" s="60">
        <v>4.9943</v>
      </c>
      <c r="W32" s="60">
        <v>5.2843</v>
      </c>
      <c r="X32" s="60">
        <v>6.6216999999999997</v>
      </c>
      <c r="Y32" s="277">
        <v>6.0827</v>
      </c>
      <c r="Z32" s="60">
        <v>6.4260999999999999</v>
      </c>
      <c r="AA32" s="60">
        <v>8.0000000000000004E-4</v>
      </c>
      <c r="AB32" s="60">
        <v>14.5189</v>
      </c>
      <c r="AC32" s="60">
        <v>4.9808000000000003</v>
      </c>
      <c r="AD32" s="60">
        <v>4.5000999999999998</v>
      </c>
      <c r="AE32" s="60">
        <v>12.029400000000001</v>
      </c>
      <c r="AF32" s="60">
        <v>8.2409999999999997</v>
      </c>
      <c r="AG32" s="554"/>
      <c r="AH32" s="52"/>
      <c r="AI32" s="52"/>
      <c r="AJ32" s="52"/>
      <c r="AK32" s="52"/>
      <c r="AL32" s="52"/>
      <c r="AM32" s="52"/>
      <c r="AN32" s="52"/>
      <c r="AO32" s="313"/>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5" x14ac:dyDescent="0.25">
      <c r="A33" s="320" t="s">
        <v>95</v>
      </c>
      <c r="B33" s="44"/>
      <c r="C33" s="721"/>
      <c r="D33" s="44"/>
      <c r="E33" s="52"/>
      <c r="F33" s="44"/>
      <c r="G33" s="56"/>
      <c r="H33" s="67"/>
      <c r="I33" s="60"/>
      <c r="J33" s="60"/>
      <c r="K33" s="60"/>
      <c r="L33" s="60"/>
      <c r="M33" s="259"/>
      <c r="N33" s="71">
        <v>-171.209</v>
      </c>
      <c r="O33" s="60">
        <v>-83.610399999999998</v>
      </c>
      <c r="P33" s="60">
        <v>-50.6813</v>
      </c>
      <c r="Q33" s="60">
        <v>-7.8799000000000001</v>
      </c>
      <c r="R33" s="60">
        <v>-3.8090000000000002</v>
      </c>
      <c r="S33" s="60">
        <v>11.773999999999999</v>
      </c>
      <c r="T33" s="60">
        <v>4.2945000000000002</v>
      </c>
      <c r="U33" s="89">
        <v>2.9971999999999999</v>
      </c>
      <c r="V33" s="60">
        <v>2.8134000000000001</v>
      </c>
      <c r="W33" s="60">
        <v>2.5217999999999998</v>
      </c>
      <c r="X33" s="60">
        <v>5.1539999999999999</v>
      </c>
      <c r="Y33" s="277">
        <v>5.4187000000000003</v>
      </c>
      <c r="Z33" s="60">
        <v>6.4260999999999999</v>
      </c>
      <c r="AA33" s="60">
        <v>-5.8613</v>
      </c>
      <c r="AB33" s="60">
        <v>11.597099999999999</v>
      </c>
      <c r="AC33" s="60">
        <v>2.4832999999999998</v>
      </c>
      <c r="AD33" s="60">
        <v>2.3452999999999999</v>
      </c>
      <c r="AE33" s="60">
        <v>-7.8903999999999996</v>
      </c>
      <c r="AF33" s="60">
        <v>4.8051000000000004</v>
      </c>
      <c r="AG33" s="554"/>
      <c r="AH33" s="52"/>
      <c r="AI33" s="52"/>
      <c r="AJ33" s="52"/>
      <c r="AK33" s="52"/>
      <c r="AL33" s="52"/>
      <c r="AM33" s="52"/>
      <c r="AN33" s="52"/>
      <c r="AO33" s="313"/>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5" x14ac:dyDescent="0.25">
      <c r="A34" s="321" t="s">
        <v>96</v>
      </c>
      <c r="B34" s="45"/>
      <c r="C34" s="722"/>
      <c r="D34" s="45"/>
      <c r="E34" s="53"/>
      <c r="F34" s="45"/>
      <c r="G34" s="57"/>
      <c r="H34" s="68"/>
      <c r="I34" s="61"/>
      <c r="J34" s="61"/>
      <c r="K34" s="61"/>
      <c r="L34" s="61"/>
      <c r="M34" s="262"/>
      <c r="N34" s="72">
        <v>-124.87</v>
      </c>
      <c r="O34" s="61">
        <v>-63.742699999999999</v>
      </c>
      <c r="P34" s="61">
        <v>-39.743699999999997</v>
      </c>
      <c r="Q34" s="61">
        <v>4.6310000000000002</v>
      </c>
      <c r="R34" s="61">
        <v>1.0992</v>
      </c>
      <c r="S34" s="61">
        <v>15.851100000000001</v>
      </c>
      <c r="T34" s="61">
        <v>6.2819000000000003</v>
      </c>
      <c r="U34" s="90">
        <v>3.5438000000000001</v>
      </c>
      <c r="V34" s="61">
        <v>3.8618000000000001</v>
      </c>
      <c r="W34" s="61">
        <v>3.7132999999999998</v>
      </c>
      <c r="X34" s="61">
        <v>6.3238000000000003</v>
      </c>
      <c r="Y34" s="279">
        <v>5.7507000000000001</v>
      </c>
      <c r="Z34" s="61">
        <v>6.4260999999999999</v>
      </c>
      <c r="AA34" s="61">
        <v>-2.3050000000000002</v>
      </c>
      <c r="AB34" s="61">
        <v>13.359400000000001</v>
      </c>
      <c r="AC34" s="61">
        <v>3.7509000000000001</v>
      </c>
      <c r="AD34" s="61">
        <v>3.4590000000000001</v>
      </c>
      <c r="AE34" s="61">
        <v>8.1257000000000001</v>
      </c>
      <c r="AF34" s="61">
        <v>6.4203000000000001</v>
      </c>
      <c r="AG34" s="556"/>
      <c r="AH34" s="53"/>
      <c r="AI34" s="53"/>
      <c r="AJ34" s="53"/>
      <c r="AK34" s="53"/>
      <c r="AL34" s="53"/>
      <c r="AM34" s="53"/>
      <c r="AN34" s="53"/>
      <c r="AO34" s="322"/>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5" ht="14.5" x14ac:dyDescent="0.25">
      <c r="A35" s="323" t="s">
        <v>263</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247"/>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5" s="355" customFormat="1" x14ac:dyDescent="0.25">
      <c r="A36" s="345" t="s">
        <v>7893</v>
      </c>
      <c r="B36" s="373"/>
      <c r="C36" s="719">
        <v>45637</v>
      </c>
      <c r="D36" s="373"/>
      <c r="E36" s="346">
        <v>48.56</v>
      </c>
      <c r="F36" s="373"/>
      <c r="G36" s="347">
        <v>10.950799999999999</v>
      </c>
      <c r="H36" s="374"/>
      <c r="I36" s="348">
        <v>20.260000000000002</v>
      </c>
      <c r="J36" s="348">
        <v>7.32</v>
      </c>
      <c r="K36" s="348">
        <v>7.59</v>
      </c>
      <c r="L36" s="348">
        <v>7.88</v>
      </c>
      <c r="M36" s="362"/>
      <c r="N36" s="350">
        <v>-108.336</v>
      </c>
      <c r="O36" s="348">
        <v>-47.807899999999997</v>
      </c>
      <c r="P36" s="348">
        <v>-23.982700000000001</v>
      </c>
      <c r="Q36" s="348">
        <v>7.2816999999999998</v>
      </c>
      <c r="R36" s="348">
        <v>6.8998999999999997</v>
      </c>
      <c r="S36" s="348">
        <v>13.73</v>
      </c>
      <c r="T36" s="348">
        <v>5.9607999999999999</v>
      </c>
      <c r="U36" s="354">
        <v>5.0018000000000002</v>
      </c>
      <c r="V36" s="348">
        <v>6.2595999999999998</v>
      </c>
      <c r="W36" s="348" t="s">
        <v>430</v>
      </c>
      <c r="X36" s="348" t="s">
        <v>430</v>
      </c>
      <c r="Y36" s="375" t="s">
        <v>430</v>
      </c>
      <c r="Z36" s="348" t="s">
        <v>430</v>
      </c>
      <c r="AA36" s="348">
        <v>2.9201999999999999</v>
      </c>
      <c r="AB36" s="348">
        <v>11.5684</v>
      </c>
      <c r="AC36" s="348">
        <v>5.3525</v>
      </c>
      <c r="AD36" s="348">
        <v>5.3028000000000004</v>
      </c>
      <c r="AE36" s="348">
        <v>10.0207</v>
      </c>
      <c r="AF36" s="348">
        <v>5.5201000000000002</v>
      </c>
      <c r="AG36" s="569"/>
      <c r="AH36" s="346">
        <v>1</v>
      </c>
      <c r="AI36" s="346">
        <v>1</v>
      </c>
      <c r="AJ36" s="346">
        <v>1</v>
      </c>
      <c r="AK36" s="346">
        <v>1</v>
      </c>
      <c r="AL36" s="346">
        <v>1</v>
      </c>
      <c r="AM36" s="346">
        <v>2</v>
      </c>
      <c r="AN36" s="346">
        <v>1</v>
      </c>
      <c r="AO36" s="429">
        <v>1</v>
      </c>
      <c r="AP36" s="346">
        <v>1</v>
      </c>
      <c r="AQ36" s="346" t="s">
        <v>430</v>
      </c>
      <c r="AR36" s="346" t="s">
        <v>430</v>
      </c>
      <c r="AS36" s="346" t="s">
        <v>430</v>
      </c>
      <c r="AT36" s="346" t="s">
        <v>430</v>
      </c>
      <c r="AU36" s="346">
        <v>1</v>
      </c>
      <c r="AV36" s="346">
        <v>2</v>
      </c>
      <c r="AW36" s="346">
        <v>1</v>
      </c>
      <c r="AX36" s="346">
        <v>1</v>
      </c>
      <c r="AY36" s="346">
        <v>1</v>
      </c>
      <c r="AZ36" s="584"/>
      <c r="BA36" s="467">
        <v>89.8</v>
      </c>
      <c r="BB36" s="348" t="s">
        <v>430</v>
      </c>
      <c r="BC36" s="348" t="s">
        <v>430</v>
      </c>
      <c r="BD36" s="348" t="s">
        <v>430</v>
      </c>
      <c r="BE36" s="375">
        <v>10.31</v>
      </c>
      <c r="BF36" s="375">
        <v>10.199999999999999</v>
      </c>
      <c r="BG36" s="374"/>
      <c r="BH36" s="594">
        <v>10.19</v>
      </c>
      <c r="BI36" s="348" t="s">
        <v>430</v>
      </c>
      <c r="BJ36" s="348" t="s">
        <v>430</v>
      </c>
      <c r="BK36" s="348" t="s">
        <v>430</v>
      </c>
      <c r="BL36" s="348" t="s">
        <v>430</v>
      </c>
      <c r="BM36" s="375">
        <v>89.8</v>
      </c>
      <c r="BN36" s="375" t="s">
        <v>430</v>
      </c>
      <c r="BO36" s="375" t="s">
        <v>430</v>
      </c>
      <c r="BP36" s="375" t="s">
        <v>430</v>
      </c>
      <c r="BQ36" s="375">
        <v>10.31</v>
      </c>
      <c r="BR36" s="466"/>
      <c r="BS36" s="373" t="s">
        <v>430</v>
      </c>
      <c r="BT36" s="354">
        <v>10.310743455475899</v>
      </c>
      <c r="BU36" s="430"/>
      <c r="BV36" s="374" t="s">
        <v>555</v>
      </c>
      <c r="BW36" s="428"/>
    </row>
    <row r="37" spans="1:75" s="355" customFormat="1" x14ac:dyDescent="0.25">
      <c r="A37" s="345" t="s">
        <v>7894</v>
      </c>
      <c r="B37" s="373"/>
      <c r="C37" s="719">
        <v>45632</v>
      </c>
      <c r="D37" s="373"/>
      <c r="E37" s="346">
        <v>21.5578</v>
      </c>
      <c r="F37" s="373"/>
      <c r="G37" s="347">
        <v>10.596</v>
      </c>
      <c r="H37" s="374"/>
      <c r="I37" s="348">
        <v>28.07</v>
      </c>
      <c r="J37" s="348">
        <v>7.42</v>
      </c>
      <c r="K37" s="348">
        <v>10.75</v>
      </c>
      <c r="L37" s="348">
        <v>11.15</v>
      </c>
      <c r="M37" s="362"/>
      <c r="N37" s="350">
        <v>-191.548</v>
      </c>
      <c r="O37" s="348">
        <v>-79.055400000000006</v>
      </c>
      <c r="P37" s="348">
        <v>-48.8947</v>
      </c>
      <c r="Q37" s="348">
        <v>0.93530000000000002</v>
      </c>
      <c r="R37" s="348">
        <v>0.96750000000000003</v>
      </c>
      <c r="S37" s="348">
        <v>15.120200000000001</v>
      </c>
      <c r="T37" s="348">
        <v>5.8234000000000004</v>
      </c>
      <c r="U37" s="354">
        <v>3.7515000000000001</v>
      </c>
      <c r="V37" s="348">
        <v>3.7461000000000002</v>
      </c>
      <c r="W37" s="348" t="s">
        <v>430</v>
      </c>
      <c r="X37" s="348" t="s">
        <v>430</v>
      </c>
      <c r="Y37" s="375" t="s">
        <v>430</v>
      </c>
      <c r="Z37" s="348" t="s">
        <v>430</v>
      </c>
      <c r="AA37" s="348">
        <v>-4.5236000000000001</v>
      </c>
      <c r="AB37" s="348">
        <v>13.1394</v>
      </c>
      <c r="AC37" s="348">
        <v>3.5341999999999998</v>
      </c>
      <c r="AD37" s="348">
        <v>3.5748000000000002</v>
      </c>
      <c r="AE37" s="348">
        <v>8.2354000000000003</v>
      </c>
      <c r="AF37" s="348">
        <v>3.4554999999999998</v>
      </c>
      <c r="AG37" s="569"/>
      <c r="AH37" s="346">
        <v>2</v>
      </c>
      <c r="AI37" s="346">
        <v>2</v>
      </c>
      <c r="AJ37" s="346">
        <v>2</v>
      </c>
      <c r="AK37" s="346">
        <v>2</v>
      </c>
      <c r="AL37" s="346">
        <v>2</v>
      </c>
      <c r="AM37" s="346">
        <v>1</v>
      </c>
      <c r="AN37" s="346">
        <v>2</v>
      </c>
      <c r="AO37" s="429">
        <v>2</v>
      </c>
      <c r="AP37" s="346">
        <v>2</v>
      </c>
      <c r="AQ37" s="346" t="s">
        <v>430</v>
      </c>
      <c r="AR37" s="346" t="s">
        <v>430</v>
      </c>
      <c r="AS37" s="346" t="s">
        <v>430</v>
      </c>
      <c r="AT37" s="346" t="s">
        <v>430</v>
      </c>
      <c r="AU37" s="346">
        <v>2</v>
      </c>
      <c r="AV37" s="346">
        <v>1</v>
      </c>
      <c r="AW37" s="346">
        <v>2</v>
      </c>
      <c r="AX37" s="346">
        <v>2</v>
      </c>
      <c r="AY37" s="346">
        <v>2</v>
      </c>
      <c r="AZ37" s="584"/>
      <c r="BA37" s="467">
        <v>89.83</v>
      </c>
      <c r="BB37" s="348" t="s">
        <v>430</v>
      </c>
      <c r="BC37" s="348" t="s">
        <v>430</v>
      </c>
      <c r="BD37" s="348" t="s">
        <v>430</v>
      </c>
      <c r="BE37" s="375" t="s">
        <v>430</v>
      </c>
      <c r="BF37" s="375">
        <v>10.17</v>
      </c>
      <c r="BG37" s="374"/>
      <c r="BH37" s="594">
        <v>10.17</v>
      </c>
      <c r="BI37" s="348" t="s">
        <v>430</v>
      </c>
      <c r="BJ37" s="348" t="s">
        <v>430</v>
      </c>
      <c r="BK37" s="348" t="s">
        <v>430</v>
      </c>
      <c r="BL37" s="348" t="s">
        <v>430</v>
      </c>
      <c r="BM37" s="375">
        <v>89.83</v>
      </c>
      <c r="BN37" s="375" t="s">
        <v>430</v>
      </c>
      <c r="BO37" s="375" t="s">
        <v>430</v>
      </c>
      <c r="BP37" s="375" t="s">
        <v>430</v>
      </c>
      <c r="BQ37" s="375" t="s">
        <v>430</v>
      </c>
      <c r="BR37" s="466"/>
      <c r="BS37" s="373" t="s">
        <v>430</v>
      </c>
      <c r="BT37" s="354" t="s">
        <v>430</v>
      </c>
      <c r="BU37" s="430"/>
      <c r="BV37" s="374" t="s">
        <v>555</v>
      </c>
      <c r="BW37" s="428"/>
    </row>
    <row r="38" spans="1:75" x14ac:dyDescent="0.25">
      <c r="A38" s="318" t="s">
        <v>93</v>
      </c>
      <c r="B38" s="43"/>
      <c r="C38" s="720"/>
      <c r="D38" s="43"/>
      <c r="E38" s="51"/>
      <c r="F38" s="43"/>
      <c r="G38" s="55"/>
      <c r="H38" s="66"/>
      <c r="I38" s="59"/>
      <c r="J38" s="59"/>
      <c r="K38" s="59"/>
      <c r="L38" s="59"/>
      <c r="M38" s="258"/>
      <c r="N38" s="70">
        <v>-149.94200000000001</v>
      </c>
      <c r="O38" s="59">
        <v>-63.431699999999999</v>
      </c>
      <c r="P38" s="59">
        <v>-36.438699999999997</v>
      </c>
      <c r="Q38" s="59">
        <v>4.1085000000000003</v>
      </c>
      <c r="R38" s="59">
        <v>3.9337</v>
      </c>
      <c r="S38" s="59">
        <v>14.4251</v>
      </c>
      <c r="T38" s="59">
        <v>5.8921000000000001</v>
      </c>
      <c r="U38" s="88">
        <v>4.3766999999999996</v>
      </c>
      <c r="V38" s="59">
        <v>5.0029000000000003</v>
      </c>
      <c r="W38" s="59" t="s">
        <v>430</v>
      </c>
      <c r="X38" s="59" t="s">
        <v>430</v>
      </c>
      <c r="Y38" s="276" t="s">
        <v>430</v>
      </c>
      <c r="Z38" s="59" t="s">
        <v>430</v>
      </c>
      <c r="AA38" s="59">
        <v>-0.80169999999999997</v>
      </c>
      <c r="AB38" s="59">
        <v>12.353899999999999</v>
      </c>
      <c r="AC38" s="59">
        <v>4.4432999999999998</v>
      </c>
      <c r="AD38" s="59">
        <v>4.4387999999999996</v>
      </c>
      <c r="AE38" s="59">
        <v>9.1280000000000001</v>
      </c>
      <c r="AF38" s="59">
        <v>4.4878</v>
      </c>
      <c r="AG38" s="553"/>
      <c r="AH38" s="51">
        <v>2</v>
      </c>
      <c r="AI38" s="51">
        <v>2</v>
      </c>
      <c r="AJ38" s="51">
        <v>2</v>
      </c>
      <c r="AK38" s="51">
        <v>2</v>
      </c>
      <c r="AL38" s="51">
        <v>2</v>
      </c>
      <c r="AM38" s="51">
        <v>2</v>
      </c>
      <c r="AN38" s="51">
        <v>2</v>
      </c>
      <c r="AO38" s="319">
        <v>2</v>
      </c>
      <c r="AP38" s="51">
        <v>2</v>
      </c>
      <c r="AQ38" s="51">
        <v>0</v>
      </c>
      <c r="AR38" s="51">
        <v>0</v>
      </c>
      <c r="AS38" s="51">
        <v>0</v>
      </c>
      <c r="AT38" s="51">
        <v>0</v>
      </c>
      <c r="AU38" s="51">
        <v>2</v>
      </c>
      <c r="AV38" s="51">
        <v>2</v>
      </c>
      <c r="AW38" s="51">
        <v>2</v>
      </c>
      <c r="AX38" s="51">
        <v>2</v>
      </c>
      <c r="AY38" s="51">
        <v>2</v>
      </c>
      <c r="AZ38" s="579"/>
      <c r="BA38" s="577"/>
      <c r="BB38" s="59"/>
      <c r="BC38" s="59"/>
      <c r="BD38" s="59"/>
      <c r="BE38" s="276"/>
      <c r="BF38" s="276"/>
      <c r="BG38" s="66"/>
      <c r="BH38" s="586"/>
      <c r="BI38" s="59"/>
      <c r="BJ38" s="59"/>
      <c r="BK38" s="59"/>
      <c r="BL38" s="59"/>
      <c r="BM38" s="276"/>
      <c r="BN38" s="587"/>
      <c r="BO38" s="587"/>
      <c r="BP38" s="587"/>
      <c r="BQ38" s="587"/>
      <c r="BR38" s="148"/>
      <c r="BS38" s="43"/>
      <c r="BT38" s="88"/>
      <c r="BU38" s="34"/>
      <c r="BV38" s="66"/>
    </row>
    <row r="39" spans="1:75" x14ac:dyDescent="0.25">
      <c r="A39" s="320" t="s">
        <v>94</v>
      </c>
      <c r="B39" s="44"/>
      <c r="C39" s="721"/>
      <c r="D39" s="44"/>
      <c r="E39" s="52"/>
      <c r="F39" s="44"/>
      <c r="G39" s="56"/>
      <c r="H39" s="67"/>
      <c r="I39" s="60"/>
      <c r="J39" s="60"/>
      <c r="K39" s="60"/>
      <c r="L39" s="60"/>
      <c r="M39" s="259"/>
      <c r="N39" s="71">
        <v>-108.336</v>
      </c>
      <c r="O39" s="60">
        <v>-47.807899999999997</v>
      </c>
      <c r="P39" s="60">
        <v>-23.982700000000001</v>
      </c>
      <c r="Q39" s="60">
        <v>7.2816999999999998</v>
      </c>
      <c r="R39" s="60">
        <v>6.8998999999999997</v>
      </c>
      <c r="S39" s="60">
        <v>15.120200000000001</v>
      </c>
      <c r="T39" s="60">
        <v>5.9607999999999999</v>
      </c>
      <c r="U39" s="89">
        <v>5.0018000000000002</v>
      </c>
      <c r="V39" s="60">
        <v>6.2595999999999998</v>
      </c>
      <c r="W39" s="60" t="s">
        <v>430</v>
      </c>
      <c r="X39" s="60" t="s">
        <v>430</v>
      </c>
      <c r="Y39" s="277" t="s">
        <v>430</v>
      </c>
      <c r="Z39" s="60" t="s">
        <v>430</v>
      </c>
      <c r="AA39" s="60">
        <v>2.9201999999999999</v>
      </c>
      <c r="AB39" s="60">
        <v>13.1394</v>
      </c>
      <c r="AC39" s="60">
        <v>5.3525</v>
      </c>
      <c r="AD39" s="60">
        <v>5.3028000000000004</v>
      </c>
      <c r="AE39" s="60">
        <v>10.0207</v>
      </c>
      <c r="AF39" s="60">
        <v>5.5201000000000002</v>
      </c>
      <c r="AG39" s="554"/>
      <c r="AH39" s="52"/>
      <c r="AI39" s="52"/>
      <c r="AJ39" s="52"/>
      <c r="AK39" s="52"/>
      <c r="AL39" s="52"/>
      <c r="AM39" s="52"/>
      <c r="AN39" s="52"/>
      <c r="AO39" s="313"/>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5" x14ac:dyDescent="0.25">
      <c r="A40" s="320" t="s">
        <v>95</v>
      </c>
      <c r="B40" s="44"/>
      <c r="C40" s="721"/>
      <c r="D40" s="44"/>
      <c r="E40" s="52"/>
      <c r="F40" s="44"/>
      <c r="G40" s="56"/>
      <c r="H40" s="67"/>
      <c r="I40" s="60"/>
      <c r="J40" s="60"/>
      <c r="K40" s="60"/>
      <c r="L40" s="60"/>
      <c r="M40" s="259"/>
      <c r="N40" s="71">
        <v>-191.548</v>
      </c>
      <c r="O40" s="60">
        <v>-79.055400000000006</v>
      </c>
      <c r="P40" s="60">
        <v>-48.8947</v>
      </c>
      <c r="Q40" s="60">
        <v>0.93530000000000002</v>
      </c>
      <c r="R40" s="60">
        <v>0.96750000000000003</v>
      </c>
      <c r="S40" s="60">
        <v>13.73</v>
      </c>
      <c r="T40" s="60">
        <v>5.8234000000000004</v>
      </c>
      <c r="U40" s="89">
        <v>3.7515000000000001</v>
      </c>
      <c r="V40" s="60">
        <v>3.7461000000000002</v>
      </c>
      <c r="W40" s="60" t="s">
        <v>430</v>
      </c>
      <c r="X40" s="60" t="s">
        <v>430</v>
      </c>
      <c r="Y40" s="277" t="s">
        <v>430</v>
      </c>
      <c r="Z40" s="60" t="s">
        <v>430</v>
      </c>
      <c r="AA40" s="60">
        <v>-4.5236000000000001</v>
      </c>
      <c r="AB40" s="60">
        <v>11.5684</v>
      </c>
      <c r="AC40" s="60">
        <v>3.5341999999999998</v>
      </c>
      <c r="AD40" s="60">
        <v>3.5748000000000002</v>
      </c>
      <c r="AE40" s="60">
        <v>8.2354000000000003</v>
      </c>
      <c r="AF40" s="60">
        <v>3.4554999999999998</v>
      </c>
      <c r="AG40" s="554"/>
      <c r="AH40" s="52"/>
      <c r="AI40" s="52"/>
      <c r="AJ40" s="52"/>
      <c r="AK40" s="52"/>
      <c r="AL40" s="52"/>
      <c r="AM40" s="52"/>
      <c r="AN40" s="52"/>
      <c r="AO40" s="313"/>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5" x14ac:dyDescent="0.25">
      <c r="A41" s="321" t="s">
        <v>96</v>
      </c>
      <c r="B41" s="45"/>
      <c r="C41" s="722"/>
      <c r="D41" s="45"/>
      <c r="E41" s="53"/>
      <c r="F41" s="45"/>
      <c r="G41" s="57"/>
      <c r="H41" s="68"/>
      <c r="I41" s="61"/>
      <c r="J41" s="61"/>
      <c r="K41" s="61"/>
      <c r="L41" s="61"/>
      <c r="M41" s="262"/>
      <c r="N41" s="72">
        <v>-149.94200000000001</v>
      </c>
      <c r="O41" s="61">
        <v>-63.431699999999999</v>
      </c>
      <c r="P41" s="61">
        <v>-36.438699999999997</v>
      </c>
      <c r="Q41" s="61">
        <v>4.1085000000000003</v>
      </c>
      <c r="R41" s="61">
        <v>3.9337</v>
      </c>
      <c r="S41" s="61">
        <v>14.4251</v>
      </c>
      <c r="T41" s="61">
        <v>5.8921000000000001</v>
      </c>
      <c r="U41" s="90">
        <v>4.3766499999999997</v>
      </c>
      <c r="V41" s="61">
        <v>5.0028499999999996</v>
      </c>
      <c r="W41" s="61" t="s">
        <v>430</v>
      </c>
      <c r="X41" s="61" t="s">
        <v>430</v>
      </c>
      <c r="Y41" s="279" t="s">
        <v>430</v>
      </c>
      <c r="Z41" s="61" t="s">
        <v>430</v>
      </c>
      <c r="AA41" s="61">
        <v>-0.80169999999999997</v>
      </c>
      <c r="AB41" s="61">
        <v>12.353899999999999</v>
      </c>
      <c r="AC41" s="61">
        <v>4.4432999999999998</v>
      </c>
      <c r="AD41" s="61">
        <v>4.4387999999999996</v>
      </c>
      <c r="AE41" s="61">
        <v>9.1280000000000001</v>
      </c>
      <c r="AF41" s="61">
        <v>4.4878</v>
      </c>
      <c r="AG41" s="556"/>
      <c r="AH41" s="53"/>
      <c r="AI41" s="53"/>
      <c r="AJ41" s="53"/>
      <c r="AK41" s="53"/>
      <c r="AL41" s="53"/>
      <c r="AM41" s="53"/>
      <c r="AN41" s="53"/>
      <c r="AO41" s="322"/>
      <c r="AP41" s="53"/>
      <c r="AQ41" s="53"/>
      <c r="AR41" s="53"/>
      <c r="AS41" s="53"/>
      <c r="AT41" s="53"/>
      <c r="AU41" s="53"/>
      <c r="AV41" s="53"/>
      <c r="AW41" s="53"/>
      <c r="AX41" s="53"/>
      <c r="AY41" s="53"/>
      <c r="AZ41" s="581"/>
      <c r="BA41" s="578"/>
      <c r="BB41" s="61"/>
      <c r="BC41" s="61"/>
      <c r="BD41" s="61"/>
      <c r="BE41" s="279"/>
      <c r="BF41" s="279"/>
      <c r="BG41" s="68"/>
      <c r="BH41" s="590"/>
      <c r="BI41" s="61"/>
      <c r="BJ41" s="61"/>
      <c r="BK41" s="61"/>
      <c r="BL41" s="61"/>
      <c r="BM41" s="279"/>
      <c r="BN41" s="591"/>
      <c r="BO41" s="591"/>
      <c r="BP41" s="591"/>
      <c r="BQ41" s="591"/>
      <c r="BR41" s="149"/>
      <c r="BS41" s="45"/>
      <c r="BT41" s="90"/>
      <c r="BU41" s="272"/>
      <c r="BV41" s="68"/>
    </row>
    <row r="42" spans="1:75" ht="14.5" x14ac:dyDescent="0.25">
      <c r="A42" s="323" t="s">
        <v>264</v>
      </c>
      <c r="B42" s="46"/>
      <c r="C42" s="723"/>
      <c r="D42" s="46"/>
      <c r="E42" s="54"/>
      <c r="F42" s="46"/>
      <c r="G42" s="58"/>
      <c r="H42" s="69"/>
      <c r="I42" s="62"/>
      <c r="J42" s="62"/>
      <c r="K42" s="62"/>
      <c r="L42" s="62"/>
      <c r="M42" s="263"/>
      <c r="N42" s="73"/>
      <c r="O42" s="62"/>
      <c r="P42" s="62"/>
      <c r="Q42" s="62"/>
      <c r="R42" s="62"/>
      <c r="S42" s="62"/>
      <c r="T42" s="62"/>
      <c r="U42" s="91"/>
      <c r="V42" s="62"/>
      <c r="W42" s="62"/>
      <c r="X42" s="62"/>
      <c r="Y42" s="245"/>
      <c r="Z42" s="62"/>
      <c r="AA42" s="62"/>
      <c r="AB42" s="62"/>
      <c r="AC42" s="62"/>
      <c r="AD42" s="62"/>
      <c r="AE42" s="62"/>
      <c r="AF42" s="62"/>
      <c r="AG42" s="557"/>
      <c r="AH42" s="54"/>
      <c r="AI42" s="54"/>
      <c r="AJ42" s="54"/>
      <c r="AK42" s="54"/>
      <c r="AL42" s="54"/>
      <c r="AM42" s="54"/>
      <c r="AN42" s="54"/>
      <c r="AO42" s="247"/>
      <c r="AP42" s="54"/>
      <c r="AQ42" s="54"/>
      <c r="AR42" s="54"/>
      <c r="AS42" s="54"/>
      <c r="AT42" s="54"/>
      <c r="AU42" s="54"/>
      <c r="AV42" s="54"/>
      <c r="AW42" s="54"/>
      <c r="AX42" s="54"/>
      <c r="AY42" s="54"/>
      <c r="AZ42" s="582"/>
      <c r="BA42" s="280"/>
      <c r="BB42" s="62"/>
      <c r="BC42" s="62"/>
      <c r="BD42" s="62"/>
      <c r="BE42" s="245"/>
      <c r="BF42" s="245"/>
      <c r="BG42" s="69"/>
      <c r="BH42" s="585"/>
      <c r="BI42" s="62"/>
      <c r="BJ42" s="62"/>
      <c r="BK42" s="62"/>
      <c r="BL42" s="62"/>
      <c r="BM42" s="245"/>
      <c r="BN42" s="592"/>
      <c r="BO42" s="592"/>
      <c r="BP42" s="592"/>
      <c r="BQ42" s="592"/>
      <c r="BR42" s="150"/>
      <c r="BS42" s="46"/>
      <c r="BT42" s="91"/>
      <c r="BU42" s="41"/>
      <c r="BV42" s="69"/>
    </row>
    <row r="43" spans="1:75" s="355" customFormat="1" x14ac:dyDescent="0.25">
      <c r="A43" s="345" t="s">
        <v>7895</v>
      </c>
      <c r="B43" s="373"/>
      <c r="C43" s="719">
        <v>45637</v>
      </c>
      <c r="D43" s="373"/>
      <c r="E43" s="346">
        <v>48.56</v>
      </c>
      <c r="F43" s="373"/>
      <c r="G43" s="347">
        <v>10.8613</v>
      </c>
      <c r="H43" s="374"/>
      <c r="I43" s="348">
        <v>20.260000000000002</v>
      </c>
      <c r="J43" s="348">
        <v>7.32</v>
      </c>
      <c r="K43" s="348">
        <v>7.59</v>
      </c>
      <c r="L43" s="348">
        <v>7.88</v>
      </c>
      <c r="M43" s="362"/>
      <c r="N43" s="350">
        <v>-108.892</v>
      </c>
      <c r="O43" s="348">
        <v>-48.200299999999999</v>
      </c>
      <c r="P43" s="348">
        <v>-24.417200000000001</v>
      </c>
      <c r="Q43" s="348">
        <v>6.835</v>
      </c>
      <c r="R43" s="348">
        <v>6.4527000000000001</v>
      </c>
      <c r="S43" s="348">
        <v>13.257199999999999</v>
      </c>
      <c r="T43" s="348">
        <v>5.4927999999999999</v>
      </c>
      <c r="U43" s="354">
        <v>4.5412999999999997</v>
      </c>
      <c r="V43" s="348">
        <v>5.7873999999999999</v>
      </c>
      <c r="W43" s="348" t="s">
        <v>430</v>
      </c>
      <c r="X43" s="348" t="s">
        <v>430</v>
      </c>
      <c r="Y43" s="375" t="s">
        <v>430</v>
      </c>
      <c r="Z43" s="348" t="s">
        <v>430</v>
      </c>
      <c r="AA43" s="348">
        <v>2.4662999999999999</v>
      </c>
      <c r="AB43" s="348">
        <v>11.091100000000001</v>
      </c>
      <c r="AC43" s="348">
        <v>4.8883000000000001</v>
      </c>
      <c r="AD43" s="348">
        <v>4.8387000000000002</v>
      </c>
      <c r="AE43" s="348">
        <v>9.5771999999999995</v>
      </c>
      <c r="AF43" s="348">
        <v>5.0090000000000003</v>
      </c>
      <c r="AG43" s="569"/>
      <c r="AH43" s="346">
        <v>1</v>
      </c>
      <c r="AI43" s="346">
        <v>1</v>
      </c>
      <c r="AJ43" s="346">
        <v>1</v>
      </c>
      <c r="AK43" s="346">
        <v>1</v>
      </c>
      <c r="AL43" s="346">
        <v>1</v>
      </c>
      <c r="AM43" s="346">
        <v>2</v>
      </c>
      <c r="AN43" s="346">
        <v>1</v>
      </c>
      <c r="AO43" s="429">
        <v>1</v>
      </c>
      <c r="AP43" s="346">
        <v>1</v>
      </c>
      <c r="AQ43" s="346" t="s">
        <v>430</v>
      </c>
      <c r="AR43" s="346" t="s">
        <v>430</v>
      </c>
      <c r="AS43" s="346" t="s">
        <v>430</v>
      </c>
      <c r="AT43" s="346" t="s">
        <v>430</v>
      </c>
      <c r="AU43" s="346">
        <v>1</v>
      </c>
      <c r="AV43" s="346">
        <v>2</v>
      </c>
      <c r="AW43" s="346">
        <v>1</v>
      </c>
      <c r="AX43" s="346">
        <v>1</v>
      </c>
      <c r="AY43" s="346">
        <v>1</v>
      </c>
      <c r="AZ43" s="584"/>
      <c r="BA43" s="467">
        <v>89.8</v>
      </c>
      <c r="BB43" s="348" t="s">
        <v>430</v>
      </c>
      <c r="BC43" s="348" t="s">
        <v>430</v>
      </c>
      <c r="BD43" s="348" t="s">
        <v>430</v>
      </c>
      <c r="BE43" s="375">
        <v>10.31</v>
      </c>
      <c r="BF43" s="375">
        <v>10.199999999999999</v>
      </c>
      <c r="BG43" s="374"/>
      <c r="BH43" s="594">
        <v>10.19</v>
      </c>
      <c r="BI43" s="348" t="s">
        <v>430</v>
      </c>
      <c r="BJ43" s="348" t="s">
        <v>430</v>
      </c>
      <c r="BK43" s="348" t="s">
        <v>430</v>
      </c>
      <c r="BL43" s="348" t="s">
        <v>430</v>
      </c>
      <c r="BM43" s="375">
        <v>89.8</v>
      </c>
      <c r="BN43" s="375" t="s">
        <v>430</v>
      </c>
      <c r="BO43" s="375" t="s">
        <v>430</v>
      </c>
      <c r="BP43" s="375" t="s">
        <v>430</v>
      </c>
      <c r="BQ43" s="375">
        <v>10.31</v>
      </c>
      <c r="BR43" s="466"/>
      <c r="BS43" s="373" t="s">
        <v>430</v>
      </c>
      <c r="BT43" s="354">
        <v>10.310743455475899</v>
      </c>
      <c r="BU43" s="430"/>
      <c r="BV43" s="374" t="s">
        <v>555</v>
      </c>
    </row>
    <row r="44" spans="1:75" s="355" customFormat="1" x14ac:dyDescent="0.25">
      <c r="A44" s="345" t="s">
        <v>7896</v>
      </c>
      <c r="B44" s="373"/>
      <c r="C44" s="719">
        <v>45632</v>
      </c>
      <c r="D44" s="373"/>
      <c r="E44" s="346">
        <v>21.5578</v>
      </c>
      <c r="F44" s="373"/>
      <c r="G44" s="347">
        <v>10.503299999999999</v>
      </c>
      <c r="H44" s="374"/>
      <c r="I44" s="348">
        <v>28.07</v>
      </c>
      <c r="J44" s="348">
        <v>7.42</v>
      </c>
      <c r="K44" s="348">
        <v>10.75</v>
      </c>
      <c r="L44" s="348">
        <v>11.15</v>
      </c>
      <c r="M44" s="362"/>
      <c r="N44" s="350">
        <v>-191.85400000000001</v>
      </c>
      <c r="O44" s="348">
        <v>-79.519900000000007</v>
      </c>
      <c r="P44" s="348">
        <v>-49.419600000000003</v>
      </c>
      <c r="Q44" s="348">
        <v>0.3972</v>
      </c>
      <c r="R44" s="348">
        <v>0.43740000000000001</v>
      </c>
      <c r="S44" s="348">
        <v>14.5512</v>
      </c>
      <c r="T44" s="348">
        <v>5.2519</v>
      </c>
      <c r="U44" s="354">
        <v>3.2105000000000001</v>
      </c>
      <c r="V44" s="348">
        <v>3.2772999999999999</v>
      </c>
      <c r="W44" s="348" t="s">
        <v>430</v>
      </c>
      <c r="X44" s="348" t="s">
        <v>430</v>
      </c>
      <c r="Y44" s="375" t="s">
        <v>430</v>
      </c>
      <c r="Z44" s="348" t="s">
        <v>430</v>
      </c>
      <c r="AA44" s="348">
        <v>-5.0608000000000004</v>
      </c>
      <c r="AB44" s="348">
        <v>12.5595</v>
      </c>
      <c r="AC44" s="348">
        <v>2.9668000000000001</v>
      </c>
      <c r="AD44" s="348">
        <v>3.0819999999999999</v>
      </c>
      <c r="AE44" s="348">
        <v>7.6948999999999996</v>
      </c>
      <c r="AF44" s="348">
        <v>2.9234</v>
      </c>
      <c r="AG44" s="569"/>
      <c r="AH44" s="346">
        <v>2</v>
      </c>
      <c r="AI44" s="346">
        <v>2</v>
      </c>
      <c r="AJ44" s="346">
        <v>2</v>
      </c>
      <c r="AK44" s="346">
        <v>2</v>
      </c>
      <c r="AL44" s="346">
        <v>2</v>
      </c>
      <c r="AM44" s="346">
        <v>1</v>
      </c>
      <c r="AN44" s="346">
        <v>2</v>
      </c>
      <c r="AO44" s="429">
        <v>2</v>
      </c>
      <c r="AP44" s="346">
        <v>2</v>
      </c>
      <c r="AQ44" s="346" t="s">
        <v>430</v>
      </c>
      <c r="AR44" s="346" t="s">
        <v>430</v>
      </c>
      <c r="AS44" s="346" t="s">
        <v>430</v>
      </c>
      <c r="AT44" s="346" t="s">
        <v>430</v>
      </c>
      <c r="AU44" s="346">
        <v>2</v>
      </c>
      <c r="AV44" s="346">
        <v>1</v>
      </c>
      <c r="AW44" s="346">
        <v>2</v>
      </c>
      <c r="AX44" s="346">
        <v>2</v>
      </c>
      <c r="AY44" s="346">
        <v>2</v>
      </c>
      <c r="AZ44" s="584"/>
      <c r="BA44" s="467">
        <v>89.83</v>
      </c>
      <c r="BB44" s="348" t="s">
        <v>430</v>
      </c>
      <c r="BC44" s="348" t="s">
        <v>430</v>
      </c>
      <c r="BD44" s="348" t="s">
        <v>430</v>
      </c>
      <c r="BE44" s="375" t="s">
        <v>430</v>
      </c>
      <c r="BF44" s="375">
        <v>10.17</v>
      </c>
      <c r="BG44" s="374"/>
      <c r="BH44" s="594">
        <v>10.17</v>
      </c>
      <c r="BI44" s="348" t="s">
        <v>430</v>
      </c>
      <c r="BJ44" s="348" t="s">
        <v>430</v>
      </c>
      <c r="BK44" s="348" t="s">
        <v>430</v>
      </c>
      <c r="BL44" s="348" t="s">
        <v>430</v>
      </c>
      <c r="BM44" s="375">
        <v>89.83</v>
      </c>
      <c r="BN44" s="375" t="s">
        <v>430</v>
      </c>
      <c r="BO44" s="375" t="s">
        <v>430</v>
      </c>
      <c r="BP44" s="375" t="s">
        <v>430</v>
      </c>
      <c r="BQ44" s="375" t="s">
        <v>430</v>
      </c>
      <c r="BR44" s="466"/>
      <c r="BS44" s="373" t="s">
        <v>430</v>
      </c>
      <c r="BT44" s="354" t="s">
        <v>430</v>
      </c>
      <c r="BU44" s="430"/>
      <c r="BV44" s="374" t="s">
        <v>555</v>
      </c>
    </row>
    <row r="45" spans="1:75" x14ac:dyDescent="0.25">
      <c r="A45" s="318" t="s">
        <v>93</v>
      </c>
      <c r="B45" s="43"/>
      <c r="C45" s="720"/>
      <c r="D45" s="43"/>
      <c r="E45" s="51"/>
      <c r="F45" s="43"/>
      <c r="G45" s="55"/>
      <c r="H45" s="66"/>
      <c r="I45" s="59"/>
      <c r="J45" s="59"/>
      <c r="K45" s="59"/>
      <c r="L45" s="59"/>
      <c r="M45" s="258"/>
      <c r="N45" s="70">
        <v>-150.37299999999999</v>
      </c>
      <c r="O45" s="59">
        <v>-63.860100000000003</v>
      </c>
      <c r="P45" s="59">
        <v>-36.918399999999998</v>
      </c>
      <c r="Q45" s="59">
        <v>3.6160999999999999</v>
      </c>
      <c r="R45" s="59">
        <v>3.4451000000000001</v>
      </c>
      <c r="S45" s="59">
        <v>13.904199999999999</v>
      </c>
      <c r="T45" s="59">
        <v>5.3723999999999998</v>
      </c>
      <c r="U45" s="88">
        <v>3.8759000000000001</v>
      </c>
      <c r="V45" s="59">
        <v>4.5324</v>
      </c>
      <c r="W45" s="59" t="s">
        <v>430</v>
      </c>
      <c r="X45" s="59" t="s">
        <v>430</v>
      </c>
      <c r="Y45" s="276" t="s">
        <v>430</v>
      </c>
      <c r="Z45" s="59" t="s">
        <v>430</v>
      </c>
      <c r="AA45" s="59">
        <v>-1.2971999999999999</v>
      </c>
      <c r="AB45" s="59">
        <v>11.8253</v>
      </c>
      <c r="AC45" s="59">
        <v>3.9276</v>
      </c>
      <c r="AD45" s="59">
        <v>3.9603999999999999</v>
      </c>
      <c r="AE45" s="59">
        <v>8.6359999999999992</v>
      </c>
      <c r="AF45" s="59">
        <v>3.9662000000000002</v>
      </c>
      <c r="AG45" s="553"/>
      <c r="AH45" s="51">
        <v>2</v>
      </c>
      <c r="AI45" s="51">
        <v>2</v>
      </c>
      <c r="AJ45" s="51">
        <v>2</v>
      </c>
      <c r="AK45" s="51">
        <v>2</v>
      </c>
      <c r="AL45" s="51">
        <v>2</v>
      </c>
      <c r="AM45" s="51">
        <v>2</v>
      </c>
      <c r="AN45" s="51">
        <v>2</v>
      </c>
      <c r="AO45" s="319">
        <v>2</v>
      </c>
      <c r="AP45" s="51">
        <v>2</v>
      </c>
      <c r="AQ45" s="51">
        <v>0</v>
      </c>
      <c r="AR45" s="51">
        <v>0</v>
      </c>
      <c r="AS45" s="51">
        <v>0</v>
      </c>
      <c r="AT45" s="51">
        <v>0</v>
      </c>
      <c r="AU45" s="51">
        <v>2</v>
      </c>
      <c r="AV45" s="51">
        <v>2</v>
      </c>
      <c r="AW45" s="51">
        <v>2</v>
      </c>
      <c r="AX45" s="51">
        <v>2</v>
      </c>
      <c r="AY45" s="51">
        <v>2</v>
      </c>
      <c r="AZ45" s="579"/>
      <c r="BA45" s="577"/>
      <c r="BB45" s="59"/>
      <c r="BC45" s="59"/>
      <c r="BD45" s="59"/>
      <c r="BE45" s="276"/>
      <c r="BF45" s="276"/>
      <c r="BG45" s="66"/>
      <c r="BH45" s="586"/>
      <c r="BI45" s="59"/>
      <c r="BJ45" s="59"/>
      <c r="BK45" s="59"/>
      <c r="BL45" s="59"/>
      <c r="BM45" s="276"/>
      <c r="BN45" s="587"/>
      <c r="BO45" s="587"/>
      <c r="BP45" s="587"/>
      <c r="BQ45" s="587"/>
      <c r="BR45" s="148"/>
      <c r="BS45" s="43"/>
      <c r="BT45" s="88"/>
      <c r="BU45" s="34"/>
      <c r="BV45" s="66"/>
    </row>
    <row r="46" spans="1:75" x14ac:dyDescent="0.25">
      <c r="A46" s="320" t="s">
        <v>94</v>
      </c>
      <c r="B46" s="44"/>
      <c r="C46" s="721"/>
      <c r="D46" s="44"/>
      <c r="E46" s="52"/>
      <c r="F46" s="44"/>
      <c r="G46" s="56"/>
      <c r="H46" s="67"/>
      <c r="I46" s="60"/>
      <c r="J46" s="60"/>
      <c r="K46" s="60"/>
      <c r="L46" s="60"/>
      <c r="M46" s="259"/>
      <c r="N46" s="71">
        <v>-108.892</v>
      </c>
      <c r="O46" s="60">
        <v>-48.200299999999999</v>
      </c>
      <c r="P46" s="60">
        <v>-24.417200000000001</v>
      </c>
      <c r="Q46" s="60">
        <v>6.835</v>
      </c>
      <c r="R46" s="60">
        <v>6.4527000000000001</v>
      </c>
      <c r="S46" s="60">
        <v>14.5512</v>
      </c>
      <c r="T46" s="60">
        <v>5.4927999999999999</v>
      </c>
      <c r="U46" s="89">
        <v>4.5412999999999997</v>
      </c>
      <c r="V46" s="60">
        <v>5.7873999999999999</v>
      </c>
      <c r="W46" s="60" t="s">
        <v>430</v>
      </c>
      <c r="X46" s="60" t="s">
        <v>430</v>
      </c>
      <c r="Y46" s="277" t="s">
        <v>430</v>
      </c>
      <c r="Z46" s="60" t="s">
        <v>430</v>
      </c>
      <c r="AA46" s="60">
        <v>2.4662999999999999</v>
      </c>
      <c r="AB46" s="60">
        <v>12.5595</v>
      </c>
      <c r="AC46" s="60">
        <v>4.8883000000000001</v>
      </c>
      <c r="AD46" s="60">
        <v>4.8387000000000002</v>
      </c>
      <c r="AE46" s="60">
        <v>9.5771999999999995</v>
      </c>
      <c r="AF46" s="60">
        <v>5.0090000000000003</v>
      </c>
      <c r="AG46" s="554"/>
      <c r="AH46" s="52"/>
      <c r="AI46" s="52"/>
      <c r="AJ46" s="52"/>
      <c r="AK46" s="52"/>
      <c r="AL46" s="52"/>
      <c r="AM46" s="52"/>
      <c r="AN46" s="52"/>
      <c r="AO46" s="313"/>
      <c r="AP46" s="52"/>
      <c r="AQ46" s="52"/>
      <c r="AR46" s="52"/>
      <c r="AS46" s="52"/>
      <c r="AT46" s="52"/>
      <c r="AU46" s="52"/>
      <c r="AV46" s="52"/>
      <c r="AW46" s="52"/>
      <c r="AX46" s="52"/>
      <c r="AY46" s="52"/>
      <c r="AZ46" s="580"/>
      <c r="BA46" s="551"/>
      <c r="BB46" s="60"/>
      <c r="BC46" s="60"/>
      <c r="BD46" s="60"/>
      <c r="BE46" s="277"/>
      <c r="BF46" s="277"/>
      <c r="BG46" s="67"/>
      <c r="BH46" s="588"/>
      <c r="BI46" s="60"/>
      <c r="BJ46" s="60"/>
      <c r="BK46" s="60"/>
      <c r="BL46" s="60"/>
      <c r="BM46" s="277"/>
      <c r="BN46" s="589"/>
      <c r="BO46" s="589"/>
      <c r="BP46" s="589"/>
      <c r="BQ46" s="589"/>
      <c r="BR46" s="146"/>
      <c r="BS46" s="44"/>
      <c r="BT46" s="89"/>
      <c r="BU46" s="26"/>
      <c r="BV46" s="67"/>
    </row>
    <row r="47" spans="1:75" x14ac:dyDescent="0.25">
      <c r="A47" s="320" t="s">
        <v>95</v>
      </c>
      <c r="B47" s="44"/>
      <c r="C47" s="721"/>
      <c r="D47" s="44"/>
      <c r="E47" s="52"/>
      <c r="F47" s="44"/>
      <c r="G47" s="56"/>
      <c r="H47" s="67"/>
      <c r="I47" s="60"/>
      <c r="J47" s="60"/>
      <c r="K47" s="60"/>
      <c r="L47" s="60"/>
      <c r="M47" s="259"/>
      <c r="N47" s="71">
        <v>-191.85400000000001</v>
      </c>
      <c r="O47" s="60">
        <v>-79.519900000000007</v>
      </c>
      <c r="P47" s="60">
        <v>-49.419600000000003</v>
      </c>
      <c r="Q47" s="60">
        <v>0.3972</v>
      </c>
      <c r="R47" s="60">
        <v>0.43740000000000001</v>
      </c>
      <c r="S47" s="60">
        <v>13.257199999999999</v>
      </c>
      <c r="T47" s="60">
        <v>5.2519</v>
      </c>
      <c r="U47" s="89">
        <v>3.2105000000000001</v>
      </c>
      <c r="V47" s="60">
        <v>3.2772999999999999</v>
      </c>
      <c r="W47" s="60" t="s">
        <v>430</v>
      </c>
      <c r="X47" s="60" t="s">
        <v>430</v>
      </c>
      <c r="Y47" s="277" t="s">
        <v>430</v>
      </c>
      <c r="Z47" s="60" t="s">
        <v>430</v>
      </c>
      <c r="AA47" s="60">
        <v>-5.0608000000000004</v>
      </c>
      <c r="AB47" s="60">
        <v>11.091100000000001</v>
      </c>
      <c r="AC47" s="60">
        <v>2.9668000000000001</v>
      </c>
      <c r="AD47" s="60">
        <v>3.0819999999999999</v>
      </c>
      <c r="AE47" s="60">
        <v>7.6948999999999996</v>
      </c>
      <c r="AF47" s="60">
        <v>2.9234</v>
      </c>
      <c r="AG47" s="554"/>
      <c r="AH47" s="52"/>
      <c r="AI47" s="52"/>
      <c r="AJ47" s="52"/>
      <c r="AK47" s="52"/>
      <c r="AL47" s="52"/>
      <c r="AM47" s="52"/>
      <c r="AN47" s="52"/>
      <c r="AO47" s="313"/>
      <c r="AP47" s="52"/>
      <c r="AQ47" s="52"/>
      <c r="AR47" s="52"/>
      <c r="AS47" s="52"/>
      <c r="AT47" s="52"/>
      <c r="AU47" s="52"/>
      <c r="AV47" s="52"/>
      <c r="AW47" s="52"/>
      <c r="AX47" s="52"/>
      <c r="AY47" s="52"/>
      <c r="AZ47" s="580"/>
      <c r="BA47" s="551"/>
      <c r="BB47" s="60"/>
      <c r="BC47" s="60"/>
      <c r="BD47" s="60"/>
      <c r="BE47" s="277"/>
      <c r="BF47" s="277"/>
      <c r="BG47" s="67"/>
      <c r="BH47" s="588"/>
      <c r="BI47" s="60"/>
      <c r="BJ47" s="60"/>
      <c r="BK47" s="60"/>
      <c r="BL47" s="60"/>
      <c r="BM47" s="277"/>
      <c r="BN47" s="589"/>
      <c r="BO47" s="589"/>
      <c r="BP47" s="589"/>
      <c r="BQ47" s="589"/>
      <c r="BR47" s="146"/>
      <c r="BS47" s="44"/>
      <c r="BT47" s="89"/>
      <c r="BU47" s="26"/>
      <c r="BV47" s="67"/>
    </row>
    <row r="48" spans="1:75" x14ac:dyDescent="0.25">
      <c r="A48" s="321" t="s">
        <v>96</v>
      </c>
      <c r="B48" s="45"/>
      <c r="C48" s="722"/>
      <c r="D48" s="45"/>
      <c r="E48" s="53"/>
      <c r="F48" s="45"/>
      <c r="G48" s="57"/>
      <c r="H48" s="68"/>
      <c r="I48" s="61"/>
      <c r="J48" s="61"/>
      <c r="K48" s="61"/>
      <c r="L48" s="61"/>
      <c r="M48" s="262"/>
      <c r="N48" s="72">
        <v>-150.37299999999999</v>
      </c>
      <c r="O48" s="61">
        <v>-63.860100000000003</v>
      </c>
      <c r="P48" s="61">
        <v>-36.918399999999998</v>
      </c>
      <c r="Q48" s="61">
        <v>3.6160999999999999</v>
      </c>
      <c r="R48" s="61">
        <v>3.4450500000000002</v>
      </c>
      <c r="S48" s="61">
        <v>13.904199999999999</v>
      </c>
      <c r="T48" s="61">
        <v>5.37235</v>
      </c>
      <c r="U48" s="90">
        <v>3.8759000000000001</v>
      </c>
      <c r="V48" s="61">
        <v>4.5323500000000001</v>
      </c>
      <c r="W48" s="61" t="s">
        <v>430</v>
      </c>
      <c r="X48" s="61" t="s">
        <v>430</v>
      </c>
      <c r="Y48" s="279" t="s">
        <v>430</v>
      </c>
      <c r="Z48" s="61" t="s">
        <v>430</v>
      </c>
      <c r="AA48" s="61">
        <v>-1.2971999999999999</v>
      </c>
      <c r="AB48" s="61">
        <v>11.8253</v>
      </c>
      <c r="AC48" s="61">
        <v>3.9276</v>
      </c>
      <c r="AD48" s="61">
        <v>3.9603999999999999</v>
      </c>
      <c r="AE48" s="61">
        <v>8.6359999999999992</v>
      </c>
      <c r="AF48" s="61">
        <v>3.9662000000000002</v>
      </c>
      <c r="AG48" s="556"/>
      <c r="AH48" s="53"/>
      <c r="AI48" s="53"/>
      <c r="AJ48" s="53"/>
      <c r="AK48" s="53"/>
      <c r="AL48" s="53"/>
      <c r="AM48" s="53"/>
      <c r="AN48" s="53"/>
      <c r="AO48" s="322"/>
      <c r="AP48" s="53"/>
      <c r="AQ48" s="53"/>
      <c r="AR48" s="53"/>
      <c r="AS48" s="53"/>
      <c r="AT48" s="53"/>
      <c r="AU48" s="53"/>
      <c r="AV48" s="53"/>
      <c r="AW48" s="53"/>
      <c r="AX48" s="53"/>
      <c r="AY48" s="53"/>
      <c r="AZ48" s="581"/>
      <c r="BA48" s="578"/>
      <c r="BB48" s="61"/>
      <c r="BC48" s="61"/>
      <c r="BD48" s="61"/>
      <c r="BE48" s="279"/>
      <c r="BF48" s="279"/>
      <c r="BG48" s="68"/>
      <c r="BH48" s="590"/>
      <c r="BI48" s="61"/>
      <c r="BJ48" s="61"/>
      <c r="BK48" s="61"/>
      <c r="BL48" s="61"/>
      <c r="BM48" s="279"/>
      <c r="BN48" s="591"/>
      <c r="BO48" s="591"/>
      <c r="BP48" s="591"/>
      <c r="BQ48" s="591"/>
      <c r="BR48" s="149"/>
      <c r="BS48" s="45"/>
      <c r="BT48" s="90"/>
      <c r="BU48" s="272"/>
      <c r="BV48" s="68"/>
    </row>
    <row r="49" spans="1:74" ht="14.5" x14ac:dyDescent="0.25">
      <c r="A49" s="323" t="s">
        <v>91</v>
      </c>
      <c r="B49" s="69"/>
      <c r="C49" s="726"/>
      <c r="D49" s="69"/>
      <c r="E49" s="40"/>
      <c r="F49" s="69"/>
      <c r="G49" s="40"/>
      <c r="H49" s="69"/>
      <c r="I49" s="62"/>
      <c r="J49" s="62"/>
      <c r="K49" s="62"/>
      <c r="L49" s="62"/>
      <c r="M49" s="263"/>
      <c r="N49" s="73"/>
      <c r="O49" s="62"/>
      <c r="P49" s="62"/>
      <c r="Q49" s="62"/>
      <c r="R49" s="62"/>
      <c r="S49" s="62"/>
      <c r="T49" s="62"/>
      <c r="U49" s="91"/>
      <c r="V49" s="62"/>
      <c r="W49" s="62"/>
      <c r="X49" s="62"/>
      <c r="Y49" s="245"/>
      <c r="Z49" s="62"/>
      <c r="AA49" s="62"/>
      <c r="AB49" s="62"/>
      <c r="AC49" s="62"/>
      <c r="AD49" s="62"/>
      <c r="AE49" s="62"/>
      <c r="AF49" s="62"/>
      <c r="AG49" s="557"/>
      <c r="AH49" s="54"/>
      <c r="AI49" s="54"/>
      <c r="AJ49" s="54"/>
      <c r="AK49" s="54"/>
      <c r="AL49" s="54"/>
      <c r="AM49" s="54"/>
      <c r="AN49" s="54"/>
      <c r="AO49" s="247"/>
      <c r="AP49" s="247"/>
      <c r="AQ49" s="247"/>
      <c r="AR49" s="247"/>
      <c r="AS49" s="247"/>
      <c r="AT49" s="247"/>
      <c r="AU49" s="247"/>
      <c r="AV49" s="247"/>
      <c r="AW49" s="247"/>
      <c r="AX49" s="247"/>
      <c r="AY49" s="247"/>
      <c r="AZ49" s="69"/>
      <c r="BA49" s="245"/>
      <c r="BB49" s="245"/>
      <c r="BC49" s="245"/>
      <c r="BD49" s="245"/>
      <c r="BE49" s="245"/>
      <c r="BF49" s="245"/>
      <c r="BG49" s="69"/>
      <c r="BH49" s="245"/>
      <c r="BI49" s="245"/>
      <c r="BJ49" s="245"/>
      <c r="BK49" s="245"/>
      <c r="BL49" s="245"/>
      <c r="BM49" s="245"/>
      <c r="BN49" s="245"/>
      <c r="BO49" s="245"/>
      <c r="BP49" s="245"/>
      <c r="BQ49" s="245"/>
      <c r="BR49" s="255"/>
      <c r="BS49" s="40"/>
      <c r="BT49" s="40"/>
      <c r="BU49" s="41"/>
      <c r="BV49" s="69"/>
    </row>
    <row r="50" spans="1:74" s="355" customFormat="1" x14ac:dyDescent="0.25">
      <c r="A50" s="685" t="s">
        <v>7873</v>
      </c>
      <c r="B50" s="406"/>
      <c r="C50" s="730"/>
      <c r="D50" s="406"/>
      <c r="E50" s="401"/>
      <c r="F50" s="406"/>
      <c r="G50" s="401"/>
      <c r="H50" s="406"/>
      <c r="I50" s="405"/>
      <c r="J50" s="405"/>
      <c r="K50" s="405"/>
      <c r="L50" s="405"/>
      <c r="M50" s="409"/>
      <c r="N50" s="407" t="s">
        <v>430</v>
      </c>
      <c r="O50" s="405" t="s">
        <v>430</v>
      </c>
      <c r="P50" s="405" t="s">
        <v>430</v>
      </c>
      <c r="Q50" s="405" t="s">
        <v>430</v>
      </c>
      <c r="R50" s="405" t="s">
        <v>430</v>
      </c>
      <c r="S50" s="405" t="s">
        <v>430</v>
      </c>
      <c r="T50" s="405" t="s">
        <v>430</v>
      </c>
      <c r="U50" s="411" t="s">
        <v>430</v>
      </c>
      <c r="V50" s="405" t="s">
        <v>430</v>
      </c>
      <c r="W50" s="405" t="s">
        <v>430</v>
      </c>
      <c r="X50" s="405" t="s">
        <v>430</v>
      </c>
      <c r="Y50" s="410" t="s">
        <v>430</v>
      </c>
      <c r="Z50" s="405" t="s">
        <v>430</v>
      </c>
      <c r="AA50" s="405" t="s">
        <v>430</v>
      </c>
      <c r="AB50" s="405" t="s">
        <v>430</v>
      </c>
      <c r="AC50" s="405" t="s">
        <v>430</v>
      </c>
      <c r="AD50" s="405" t="s">
        <v>430</v>
      </c>
      <c r="AE50" s="405" t="s">
        <v>430</v>
      </c>
      <c r="AF50" s="405" t="s">
        <v>430</v>
      </c>
      <c r="AG50" s="629"/>
      <c r="AH50" s="403"/>
      <c r="AI50" s="403"/>
      <c r="AJ50" s="403"/>
      <c r="AK50" s="403"/>
      <c r="AL50" s="403"/>
      <c r="AM50" s="403"/>
      <c r="AN50" s="403"/>
      <c r="AO50" s="426"/>
      <c r="AP50" s="403"/>
      <c r="AQ50" s="403"/>
      <c r="AR50" s="403"/>
      <c r="AS50" s="403"/>
      <c r="AT50" s="403"/>
      <c r="AU50" s="426"/>
      <c r="AV50" s="426"/>
      <c r="AW50" s="426"/>
      <c r="AX50" s="426"/>
      <c r="AY50" s="426"/>
      <c r="AZ50" s="406"/>
      <c r="BA50" s="410"/>
      <c r="BB50" s="410"/>
      <c r="BC50" s="410"/>
      <c r="BD50" s="410"/>
      <c r="BE50" s="410"/>
      <c r="BF50" s="410"/>
      <c r="BG50" s="406"/>
      <c r="BH50" s="410"/>
      <c r="BI50" s="410"/>
      <c r="BJ50" s="410"/>
      <c r="BK50" s="410"/>
      <c r="BL50" s="410"/>
      <c r="BM50" s="410"/>
      <c r="BN50" s="410"/>
      <c r="BO50" s="410"/>
      <c r="BP50" s="410"/>
      <c r="BQ50" s="410"/>
      <c r="BR50" s="401"/>
      <c r="BS50" s="401"/>
      <c r="BT50" s="401"/>
      <c r="BU50" s="401"/>
      <c r="BV50" s="427"/>
    </row>
    <row r="51" spans="1:74" s="355" customFormat="1" x14ac:dyDescent="0.25">
      <c r="A51" s="687" t="s">
        <v>7874</v>
      </c>
      <c r="B51" s="417"/>
      <c r="C51" s="744"/>
      <c r="D51" s="417"/>
      <c r="E51" s="412"/>
      <c r="F51" s="417"/>
      <c r="G51" s="412"/>
      <c r="H51" s="417"/>
      <c r="I51" s="416"/>
      <c r="J51" s="416"/>
      <c r="K51" s="416"/>
      <c r="L51" s="416"/>
      <c r="M51" s="420"/>
      <c r="N51" s="418" t="s">
        <v>430</v>
      </c>
      <c r="O51" s="416" t="s">
        <v>430</v>
      </c>
      <c r="P51" s="416" t="s">
        <v>430</v>
      </c>
      <c r="Q51" s="416" t="s">
        <v>430</v>
      </c>
      <c r="R51" s="416" t="s">
        <v>430</v>
      </c>
      <c r="S51" s="416" t="s">
        <v>430</v>
      </c>
      <c r="T51" s="416" t="s">
        <v>430</v>
      </c>
      <c r="U51" s="422" t="s">
        <v>430</v>
      </c>
      <c r="V51" s="416" t="s">
        <v>430</v>
      </c>
      <c r="W51" s="416" t="s">
        <v>430</v>
      </c>
      <c r="X51" s="416" t="s">
        <v>430</v>
      </c>
      <c r="Y51" s="421" t="s">
        <v>430</v>
      </c>
      <c r="Z51" s="416" t="s">
        <v>430</v>
      </c>
      <c r="AA51" s="416" t="s">
        <v>430</v>
      </c>
      <c r="AB51" s="416" t="s">
        <v>430</v>
      </c>
      <c r="AC51" s="416" t="s">
        <v>430</v>
      </c>
      <c r="AD51" s="416" t="s">
        <v>430</v>
      </c>
      <c r="AE51" s="416" t="s">
        <v>430</v>
      </c>
      <c r="AF51" s="416" t="s">
        <v>430</v>
      </c>
      <c r="AG51" s="575"/>
      <c r="AH51" s="414"/>
      <c r="AI51" s="414"/>
      <c r="AJ51" s="414"/>
      <c r="AK51" s="414"/>
      <c r="AL51" s="414"/>
      <c r="AM51" s="414"/>
      <c r="AN51" s="414"/>
      <c r="AO51" s="633"/>
      <c r="AP51" s="414"/>
      <c r="AQ51" s="414"/>
      <c r="AR51" s="414"/>
      <c r="AS51" s="414"/>
      <c r="AT51" s="414"/>
      <c r="AU51" s="633"/>
      <c r="AV51" s="633"/>
      <c r="AW51" s="633"/>
      <c r="AX51" s="633"/>
      <c r="AY51" s="633"/>
      <c r="AZ51" s="417"/>
      <c r="BA51" s="421"/>
      <c r="BB51" s="421"/>
      <c r="BC51" s="421"/>
      <c r="BD51" s="421"/>
      <c r="BE51" s="421"/>
      <c r="BF51" s="421"/>
      <c r="BG51" s="417"/>
      <c r="BH51" s="421"/>
      <c r="BI51" s="421"/>
      <c r="BJ51" s="421"/>
      <c r="BK51" s="421"/>
      <c r="BL51" s="421"/>
      <c r="BM51" s="421"/>
      <c r="BN51" s="421"/>
      <c r="BO51" s="421"/>
      <c r="BP51" s="421"/>
      <c r="BQ51" s="421"/>
      <c r="BR51" s="412"/>
      <c r="BS51" s="412"/>
      <c r="BT51" s="412"/>
      <c r="BU51" s="412"/>
      <c r="BV51" s="546"/>
    </row>
    <row r="52" spans="1:74" x14ac:dyDescent="0.25">
      <c r="BM52" s="277"/>
    </row>
    <row r="53" spans="1:74" x14ac:dyDescent="0.25">
      <c r="BM53" s="277"/>
    </row>
    <row r="54" spans="1:74" x14ac:dyDescent="0.25">
      <c r="BM54" s="277"/>
    </row>
    <row r="55" spans="1:74" hidden="1" x14ac:dyDescent="0.25">
      <c r="A55" s="488" t="s">
        <v>179</v>
      </c>
      <c r="BM55" s="277"/>
    </row>
    <row r="56" spans="1:74" x14ac:dyDescent="0.25">
      <c r="A56" s="488" t="s">
        <v>10490</v>
      </c>
      <c r="BM56" s="277"/>
    </row>
    <row r="57" spans="1:74" x14ac:dyDescent="0.25">
      <c r="A57" s="488" t="s">
        <v>350</v>
      </c>
      <c r="BM5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E43F2-BECE-4076-BF9C-423441BEA09A}">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6.81640625" style="21" bestFit="1" customWidth="1"/>
    <col min="75" max="16384" width="8.90625" style="21"/>
  </cols>
  <sheetData>
    <row r="1" spans="1:74" ht="33" customHeight="1" x14ac:dyDescent="0.25">
      <c r="A1" s="488" t="s">
        <v>43</v>
      </c>
    </row>
    <row r="3" spans="1:74" ht="20.5" x14ac:dyDescent="0.45">
      <c r="A3" s="23" t="s">
        <v>265</v>
      </c>
    </row>
    <row r="4" spans="1:74" x14ac:dyDescent="0.25">
      <c r="A4" s="488" t="s">
        <v>425</v>
      </c>
    </row>
    <row r="5" spans="1:74" ht="33" x14ac:dyDescent="0.25">
      <c r="A5" s="1072" t="s">
        <v>266</v>
      </c>
      <c r="B5" s="1073"/>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97"/>
      <c r="BS5" s="1103" t="s">
        <v>212</v>
      </c>
      <c r="BT5" s="1099"/>
      <c r="BU5" s="1097"/>
      <c r="BV5" s="1103" t="s">
        <v>88</v>
      </c>
    </row>
    <row r="6" spans="1:74" ht="33" x14ac:dyDescent="0.25">
      <c r="A6" s="1072"/>
      <c r="B6" s="1074"/>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100"/>
      <c r="BS6" s="83" t="s">
        <v>210</v>
      </c>
      <c r="BT6" s="82" t="s">
        <v>211</v>
      </c>
      <c r="BU6" s="1100"/>
      <c r="BV6" s="1104"/>
    </row>
    <row r="7" spans="1:74" ht="14.5" x14ac:dyDescent="0.25">
      <c r="A7" s="323" t="s">
        <v>267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7899</v>
      </c>
      <c r="B8" s="369"/>
      <c r="C8" s="718">
        <v>41276</v>
      </c>
      <c r="D8" s="369"/>
      <c r="E8" s="338">
        <v>13278.6</v>
      </c>
      <c r="F8" s="369"/>
      <c r="G8" s="339">
        <v>42.705300000000001</v>
      </c>
      <c r="H8" s="370"/>
      <c r="I8" s="340">
        <v>13.19</v>
      </c>
      <c r="J8" s="340">
        <v>7.95</v>
      </c>
      <c r="K8" s="340">
        <v>5.87</v>
      </c>
      <c r="L8" s="340">
        <v>6.11</v>
      </c>
      <c r="M8" s="340"/>
      <c r="N8" s="342">
        <v>-83.227999999999994</v>
      </c>
      <c r="O8" s="340">
        <v>-36.046500000000002</v>
      </c>
      <c r="P8" s="340">
        <v>-16.577100000000002</v>
      </c>
      <c r="Q8" s="340">
        <v>3.1968000000000001</v>
      </c>
      <c r="R8" s="340">
        <v>6.7910000000000004</v>
      </c>
      <c r="S8" s="340">
        <v>13.0532</v>
      </c>
      <c r="T8" s="340">
        <v>7.3486000000000002</v>
      </c>
      <c r="U8" s="344">
        <v>6.1338999999999997</v>
      </c>
      <c r="V8" s="340">
        <v>6.4279999999999999</v>
      </c>
      <c r="W8" s="340">
        <v>7.5342000000000002</v>
      </c>
      <c r="X8" s="340">
        <v>8.0038999999999998</v>
      </c>
      <c r="Y8" s="371">
        <v>7.2929000000000004</v>
      </c>
      <c r="Z8" s="340">
        <v>8.141</v>
      </c>
      <c r="AA8" s="340">
        <v>3.2018</v>
      </c>
      <c r="AB8" s="340">
        <v>10.792299999999999</v>
      </c>
      <c r="AC8" s="340">
        <v>6.3587999999999996</v>
      </c>
      <c r="AD8" s="340">
        <v>6.3028000000000004</v>
      </c>
      <c r="AE8" s="340">
        <v>7.1517999999999997</v>
      </c>
      <c r="AF8" s="340">
        <v>9.4091000000000005</v>
      </c>
      <c r="AG8" s="568"/>
      <c r="AH8" s="338">
        <v>7</v>
      </c>
      <c r="AI8" s="338">
        <v>5</v>
      </c>
      <c r="AJ8" s="338">
        <v>5</v>
      </c>
      <c r="AK8" s="338">
        <v>4</v>
      </c>
      <c r="AL8" s="338">
        <v>3</v>
      </c>
      <c r="AM8" s="338">
        <v>7</v>
      </c>
      <c r="AN8" s="338">
        <v>5</v>
      </c>
      <c r="AO8" s="631">
        <v>5</v>
      </c>
      <c r="AP8" s="338">
        <v>5</v>
      </c>
      <c r="AQ8" s="338">
        <v>2</v>
      </c>
      <c r="AR8" s="338">
        <v>3</v>
      </c>
      <c r="AS8" s="338">
        <v>3</v>
      </c>
      <c r="AT8" s="338">
        <v>1</v>
      </c>
      <c r="AU8" s="338">
        <v>7</v>
      </c>
      <c r="AV8" s="338">
        <v>7</v>
      </c>
      <c r="AW8" s="338">
        <v>7</v>
      </c>
      <c r="AX8" s="338">
        <v>5</v>
      </c>
      <c r="AY8" s="338">
        <v>4</v>
      </c>
      <c r="AZ8" s="583"/>
      <c r="BA8" s="464">
        <v>52.08</v>
      </c>
      <c r="BB8" s="340">
        <v>8.0299999999999994</v>
      </c>
      <c r="BC8" s="340">
        <v>20.73</v>
      </c>
      <c r="BD8" s="340">
        <v>15.96</v>
      </c>
      <c r="BE8" s="371">
        <v>6.98</v>
      </c>
      <c r="BF8" s="371">
        <v>3.19</v>
      </c>
      <c r="BG8" s="370"/>
      <c r="BH8" s="593">
        <v>3.19</v>
      </c>
      <c r="BI8" s="340">
        <v>0.72</v>
      </c>
      <c r="BJ8" s="340" t="s">
        <v>430</v>
      </c>
      <c r="BK8" s="340">
        <v>44</v>
      </c>
      <c r="BL8" s="340" t="s">
        <v>430</v>
      </c>
      <c r="BM8" s="371">
        <v>52.08</v>
      </c>
      <c r="BN8" s="371" t="s">
        <v>430</v>
      </c>
      <c r="BO8" s="371" t="s">
        <v>430</v>
      </c>
      <c r="BP8" s="371" t="s">
        <v>430</v>
      </c>
      <c r="BQ8" s="371">
        <v>6.98</v>
      </c>
      <c r="BR8" s="370"/>
      <c r="BS8" s="465">
        <v>9.1455612191378393</v>
      </c>
      <c r="BT8" s="340">
        <v>12.7337371690809</v>
      </c>
      <c r="BU8" s="370"/>
      <c r="BV8" s="571" t="s">
        <v>3368</v>
      </c>
    </row>
    <row r="9" spans="1:74" s="425" customFormat="1" x14ac:dyDescent="0.25">
      <c r="A9" s="337" t="s">
        <v>7900</v>
      </c>
      <c r="B9" s="369"/>
      <c r="C9" s="718">
        <v>41275</v>
      </c>
      <c r="D9" s="369"/>
      <c r="E9" s="338">
        <v>3903.67</v>
      </c>
      <c r="F9" s="369"/>
      <c r="G9" s="339">
        <v>42.586500000000001</v>
      </c>
      <c r="H9" s="370"/>
      <c r="I9" s="340">
        <v>3.95</v>
      </c>
      <c r="J9" s="340">
        <v>7.03</v>
      </c>
      <c r="K9" s="340">
        <v>3.33</v>
      </c>
      <c r="L9" s="340">
        <v>3.44</v>
      </c>
      <c r="M9" s="340"/>
      <c r="N9" s="342">
        <v>-34.507599999999996</v>
      </c>
      <c r="O9" s="340">
        <v>-22.015599999999999</v>
      </c>
      <c r="P9" s="340">
        <v>-2.9001999999999999</v>
      </c>
      <c r="Q9" s="340">
        <v>1.2863</v>
      </c>
      <c r="R9" s="340">
        <v>5.8432000000000004</v>
      </c>
      <c r="S9" s="340">
        <v>12.6439</v>
      </c>
      <c r="T9" s="340">
        <v>5.8676000000000004</v>
      </c>
      <c r="U9" s="344">
        <v>5.4939999999999998</v>
      </c>
      <c r="V9" s="340">
        <v>5.7327000000000004</v>
      </c>
      <c r="W9" s="340">
        <v>7.2260999999999997</v>
      </c>
      <c r="X9" s="340">
        <v>7.7455999999999996</v>
      </c>
      <c r="Y9" s="371">
        <v>6.6037999999999997</v>
      </c>
      <c r="Z9" s="340">
        <v>6.8417000000000003</v>
      </c>
      <c r="AA9" s="340">
        <v>5.5754999999999999</v>
      </c>
      <c r="AB9" s="340">
        <v>8.9578000000000007</v>
      </c>
      <c r="AC9" s="340">
        <v>6.2953000000000001</v>
      </c>
      <c r="AD9" s="340">
        <v>6.1189999999999998</v>
      </c>
      <c r="AE9" s="340">
        <v>6.5803000000000003</v>
      </c>
      <c r="AF9" s="340">
        <v>7.7838000000000003</v>
      </c>
      <c r="AG9" s="568"/>
      <c r="AH9" s="338">
        <v>1</v>
      </c>
      <c r="AI9" s="338">
        <v>2</v>
      </c>
      <c r="AJ9" s="338">
        <v>1</v>
      </c>
      <c r="AK9" s="338">
        <v>7</v>
      </c>
      <c r="AL9" s="338">
        <v>4</v>
      </c>
      <c r="AM9" s="338">
        <v>8</v>
      </c>
      <c r="AN9" s="338">
        <v>10</v>
      </c>
      <c r="AO9" s="631">
        <v>9</v>
      </c>
      <c r="AP9" s="338">
        <v>10</v>
      </c>
      <c r="AQ9" s="338">
        <v>4</v>
      </c>
      <c r="AR9" s="338">
        <v>6</v>
      </c>
      <c r="AS9" s="338">
        <v>7</v>
      </c>
      <c r="AT9" s="338">
        <v>9</v>
      </c>
      <c r="AU9" s="338">
        <v>3</v>
      </c>
      <c r="AV9" s="338">
        <v>9</v>
      </c>
      <c r="AW9" s="338">
        <v>8</v>
      </c>
      <c r="AX9" s="338">
        <v>7</v>
      </c>
      <c r="AY9" s="338">
        <v>5</v>
      </c>
      <c r="AZ9" s="583"/>
      <c r="BA9" s="464">
        <v>97.15</v>
      </c>
      <c r="BB9" s="340" t="s">
        <v>430</v>
      </c>
      <c r="BC9" s="340" t="s">
        <v>430</v>
      </c>
      <c r="BD9" s="340" t="s">
        <v>430</v>
      </c>
      <c r="BE9" s="371" t="s">
        <v>430</v>
      </c>
      <c r="BF9" s="371">
        <v>2.85</v>
      </c>
      <c r="BG9" s="370"/>
      <c r="BH9" s="593">
        <v>2.83</v>
      </c>
      <c r="BI9" s="340" t="s">
        <v>430</v>
      </c>
      <c r="BJ9" s="340" t="s">
        <v>430</v>
      </c>
      <c r="BK9" s="340" t="s">
        <v>430</v>
      </c>
      <c r="BL9" s="340" t="s">
        <v>430</v>
      </c>
      <c r="BM9" s="371">
        <v>97.15</v>
      </c>
      <c r="BN9" s="371" t="s">
        <v>430</v>
      </c>
      <c r="BO9" s="371" t="s">
        <v>430</v>
      </c>
      <c r="BP9" s="371" t="s">
        <v>430</v>
      </c>
      <c r="BQ9" s="371" t="s">
        <v>430</v>
      </c>
      <c r="BR9" s="370"/>
      <c r="BS9" s="465" t="s">
        <v>430</v>
      </c>
      <c r="BT9" s="340" t="s">
        <v>430</v>
      </c>
      <c r="BU9" s="370"/>
      <c r="BV9" s="571" t="s">
        <v>555</v>
      </c>
    </row>
    <row r="10" spans="1:74" s="428" customFormat="1" x14ac:dyDescent="0.25">
      <c r="A10" s="345" t="s">
        <v>7901</v>
      </c>
      <c r="B10" s="373"/>
      <c r="C10" s="719">
        <v>41275</v>
      </c>
      <c r="D10" s="373"/>
      <c r="E10" s="346">
        <v>3574.15</v>
      </c>
      <c r="F10" s="373"/>
      <c r="G10" s="347">
        <v>41.407299999999999</v>
      </c>
      <c r="H10" s="374"/>
      <c r="I10" s="348">
        <v>9.9</v>
      </c>
      <c r="J10" s="348">
        <v>7.2</v>
      </c>
      <c r="K10" s="348">
        <v>3.48</v>
      </c>
      <c r="L10" s="348">
        <v>3.63</v>
      </c>
      <c r="M10" s="348"/>
      <c r="N10" s="350">
        <v>-46.307400000000001</v>
      </c>
      <c r="O10" s="348">
        <v>-15.9633</v>
      </c>
      <c r="P10" s="348">
        <v>-8.5489999999999995</v>
      </c>
      <c r="Q10" s="348">
        <v>6.3685</v>
      </c>
      <c r="R10" s="348">
        <v>1.8198000000000001</v>
      </c>
      <c r="S10" s="348">
        <v>9.6303999999999998</v>
      </c>
      <c r="T10" s="348">
        <v>6.9222000000000001</v>
      </c>
      <c r="U10" s="354">
        <v>5.7118000000000002</v>
      </c>
      <c r="V10" s="348">
        <v>6.0589000000000004</v>
      </c>
      <c r="W10" s="348">
        <v>6.4656000000000002</v>
      </c>
      <c r="X10" s="348">
        <v>7.5450999999999997</v>
      </c>
      <c r="Y10" s="375">
        <v>6.8869999999999996</v>
      </c>
      <c r="Z10" s="348">
        <v>7.6496000000000004</v>
      </c>
      <c r="AA10" s="348">
        <v>4.1723999999999997</v>
      </c>
      <c r="AB10" s="348">
        <v>8.1622000000000003</v>
      </c>
      <c r="AC10" s="348">
        <v>6.6473000000000004</v>
      </c>
      <c r="AD10" s="348">
        <v>5.9329000000000001</v>
      </c>
      <c r="AE10" s="348">
        <v>2.7898000000000001</v>
      </c>
      <c r="AF10" s="348">
        <v>8.0696999999999992</v>
      </c>
      <c r="AG10" s="569"/>
      <c r="AH10" s="346">
        <v>2</v>
      </c>
      <c r="AI10" s="346">
        <v>1</v>
      </c>
      <c r="AJ10" s="346">
        <v>2</v>
      </c>
      <c r="AK10" s="346">
        <v>3</v>
      </c>
      <c r="AL10" s="346">
        <v>10</v>
      </c>
      <c r="AM10" s="346">
        <v>11</v>
      </c>
      <c r="AN10" s="346">
        <v>6</v>
      </c>
      <c r="AO10" s="573">
        <v>7</v>
      </c>
      <c r="AP10" s="346">
        <v>8</v>
      </c>
      <c r="AQ10" s="346">
        <v>8</v>
      </c>
      <c r="AR10" s="346">
        <v>9</v>
      </c>
      <c r="AS10" s="346">
        <v>6</v>
      </c>
      <c r="AT10" s="346">
        <v>3</v>
      </c>
      <c r="AU10" s="346">
        <v>6</v>
      </c>
      <c r="AV10" s="346">
        <v>11</v>
      </c>
      <c r="AW10" s="346">
        <v>5</v>
      </c>
      <c r="AX10" s="346">
        <v>9</v>
      </c>
      <c r="AY10" s="346">
        <v>11</v>
      </c>
      <c r="AZ10" s="584"/>
      <c r="BA10" s="467">
        <v>56.34</v>
      </c>
      <c r="BB10" s="348">
        <v>38.869999999999997</v>
      </c>
      <c r="BC10" s="348" t="s">
        <v>430</v>
      </c>
      <c r="BD10" s="348" t="s">
        <v>430</v>
      </c>
      <c r="BE10" s="375">
        <v>-38.020000000000003</v>
      </c>
      <c r="BF10" s="375">
        <v>4.79</v>
      </c>
      <c r="BG10" s="374"/>
      <c r="BH10" s="594">
        <v>4.79</v>
      </c>
      <c r="BI10" s="348">
        <v>9.4</v>
      </c>
      <c r="BJ10" s="348" t="s">
        <v>430</v>
      </c>
      <c r="BK10" s="348">
        <v>29.47</v>
      </c>
      <c r="BL10" s="348" t="s">
        <v>430</v>
      </c>
      <c r="BM10" s="375">
        <v>52.97</v>
      </c>
      <c r="BN10" s="375" t="s">
        <v>430</v>
      </c>
      <c r="BO10" s="375">
        <v>3.37</v>
      </c>
      <c r="BP10" s="375" t="s">
        <v>430</v>
      </c>
      <c r="BQ10" s="375">
        <v>-38.020000000000003</v>
      </c>
      <c r="BR10" s="374"/>
      <c r="BS10" s="468">
        <v>2.7147801769411601</v>
      </c>
      <c r="BT10" s="348">
        <v>-6.78969349202647</v>
      </c>
      <c r="BU10" s="374"/>
      <c r="BV10" s="430" t="s">
        <v>3368</v>
      </c>
    </row>
    <row r="11" spans="1:74" s="428" customFormat="1" ht="11" x14ac:dyDescent="0.3">
      <c r="A11" s="841" t="s">
        <v>7902</v>
      </c>
      <c r="B11" s="842"/>
      <c r="C11" s="843">
        <v>41275</v>
      </c>
      <c r="D11" s="842"/>
      <c r="E11" s="844">
        <v>2375.35</v>
      </c>
      <c r="F11" s="842"/>
      <c r="G11" s="845">
        <v>43.703299999999999</v>
      </c>
      <c r="H11" s="847"/>
      <c r="I11" s="846">
        <v>17.28</v>
      </c>
      <c r="J11" s="846">
        <v>7.82</v>
      </c>
      <c r="K11" s="846">
        <v>6.67</v>
      </c>
      <c r="L11" s="846">
        <v>6.95</v>
      </c>
      <c r="M11" s="846"/>
      <c r="N11" s="848">
        <v>-95.045599999999993</v>
      </c>
      <c r="O11" s="846">
        <v>-49.877499999999998</v>
      </c>
      <c r="P11" s="846">
        <v>-19.707000000000001</v>
      </c>
      <c r="Q11" s="846">
        <v>6.8484999999999996</v>
      </c>
      <c r="R11" s="846">
        <v>7.7012999999999998</v>
      </c>
      <c r="S11" s="846">
        <v>15.5017</v>
      </c>
      <c r="T11" s="846">
        <v>8.9076000000000004</v>
      </c>
      <c r="U11" s="856">
        <v>7.1067999999999998</v>
      </c>
      <c r="V11" s="846">
        <v>7.5186000000000002</v>
      </c>
      <c r="W11" s="846">
        <v>6.9560000000000004</v>
      </c>
      <c r="X11" s="846">
        <v>8.1381999999999994</v>
      </c>
      <c r="Y11" s="852">
        <v>6.8990999999999998</v>
      </c>
      <c r="Z11" s="846">
        <v>7.8925999999999998</v>
      </c>
      <c r="AA11" s="846">
        <v>6.8094999999999999</v>
      </c>
      <c r="AB11" s="846">
        <v>12.9169</v>
      </c>
      <c r="AC11" s="846">
        <v>7.4657</v>
      </c>
      <c r="AD11" s="846">
        <v>6.8901000000000003</v>
      </c>
      <c r="AE11" s="846">
        <v>10.5167</v>
      </c>
      <c r="AF11" s="846">
        <v>8.5934000000000008</v>
      </c>
      <c r="AG11" s="931"/>
      <c r="AH11" s="844">
        <v>8</v>
      </c>
      <c r="AI11" s="844">
        <v>10</v>
      </c>
      <c r="AJ11" s="844">
        <v>7</v>
      </c>
      <c r="AK11" s="844">
        <v>2</v>
      </c>
      <c r="AL11" s="844">
        <v>2</v>
      </c>
      <c r="AM11" s="844">
        <v>2</v>
      </c>
      <c r="AN11" s="844">
        <v>2</v>
      </c>
      <c r="AO11" s="940">
        <v>2</v>
      </c>
      <c r="AP11" s="844">
        <v>2</v>
      </c>
      <c r="AQ11" s="844">
        <v>6</v>
      </c>
      <c r="AR11" s="844">
        <v>2</v>
      </c>
      <c r="AS11" s="844">
        <v>5</v>
      </c>
      <c r="AT11" s="844">
        <v>2</v>
      </c>
      <c r="AU11" s="844">
        <v>1</v>
      </c>
      <c r="AV11" s="844">
        <v>2</v>
      </c>
      <c r="AW11" s="844">
        <v>2</v>
      </c>
      <c r="AX11" s="844">
        <v>3</v>
      </c>
      <c r="AY11" s="844">
        <v>2</v>
      </c>
      <c r="AZ11" s="933"/>
      <c r="BA11" s="853">
        <v>59.91</v>
      </c>
      <c r="BB11" s="846">
        <v>5.47</v>
      </c>
      <c r="BC11" s="846">
        <v>17.579999999999998</v>
      </c>
      <c r="BD11" s="846">
        <v>4</v>
      </c>
      <c r="BE11" s="852" t="s">
        <v>430</v>
      </c>
      <c r="BF11" s="852">
        <v>13.05</v>
      </c>
      <c r="BG11" s="847"/>
      <c r="BH11" s="934">
        <v>3.05</v>
      </c>
      <c r="BI11" s="846" t="s">
        <v>430</v>
      </c>
      <c r="BJ11" s="846" t="s">
        <v>430</v>
      </c>
      <c r="BK11" s="846">
        <v>27.04</v>
      </c>
      <c r="BL11" s="846" t="s">
        <v>430</v>
      </c>
      <c r="BM11" s="852">
        <v>59.91</v>
      </c>
      <c r="BN11" s="852" t="s">
        <v>430</v>
      </c>
      <c r="BO11" s="852" t="s">
        <v>430</v>
      </c>
      <c r="BP11" s="852" t="s">
        <v>430</v>
      </c>
      <c r="BQ11" s="852">
        <v>10</v>
      </c>
      <c r="BR11" s="847"/>
      <c r="BS11" s="854" t="s">
        <v>430</v>
      </c>
      <c r="BT11" s="846">
        <v>8.5264378291473601</v>
      </c>
      <c r="BU11" s="847"/>
      <c r="BV11" s="892" t="s">
        <v>555</v>
      </c>
    </row>
    <row r="12" spans="1:74" s="428" customFormat="1" x14ac:dyDescent="0.25">
      <c r="A12" s="345" t="s">
        <v>7903</v>
      </c>
      <c r="B12" s="373"/>
      <c r="C12" s="719">
        <v>41275</v>
      </c>
      <c r="D12" s="373"/>
      <c r="E12" s="346">
        <v>1952.12</v>
      </c>
      <c r="F12" s="373"/>
      <c r="G12" s="347">
        <v>40.153599999999997</v>
      </c>
      <c r="H12" s="374"/>
      <c r="I12" s="348">
        <v>25.27</v>
      </c>
      <c r="J12" s="348">
        <v>7.5</v>
      </c>
      <c r="K12" s="348">
        <v>10.31</v>
      </c>
      <c r="L12" s="348">
        <v>10.7</v>
      </c>
      <c r="M12" s="348"/>
      <c r="N12" s="350">
        <v>-167.666</v>
      </c>
      <c r="O12" s="348">
        <v>-74.384200000000007</v>
      </c>
      <c r="P12" s="348">
        <v>-47.800199999999997</v>
      </c>
      <c r="Q12" s="348">
        <v>1.4877</v>
      </c>
      <c r="R12" s="348">
        <v>0.75109999999999999</v>
      </c>
      <c r="S12" s="348">
        <v>14.1416</v>
      </c>
      <c r="T12" s="348">
        <v>10.0952</v>
      </c>
      <c r="U12" s="354">
        <v>7.8943000000000003</v>
      </c>
      <c r="V12" s="348">
        <v>8.0089000000000006</v>
      </c>
      <c r="W12" s="348">
        <v>5.8583999999999996</v>
      </c>
      <c r="X12" s="348">
        <v>7.8122999999999996</v>
      </c>
      <c r="Y12" s="375">
        <v>6.2601000000000004</v>
      </c>
      <c r="Z12" s="348">
        <v>7.5037000000000003</v>
      </c>
      <c r="AA12" s="348">
        <v>-4.8207000000000004</v>
      </c>
      <c r="AB12" s="348">
        <v>13.101599999999999</v>
      </c>
      <c r="AC12" s="348">
        <v>8.891</v>
      </c>
      <c r="AD12" s="348">
        <v>7.9733000000000001</v>
      </c>
      <c r="AE12" s="348">
        <v>7.6402999999999999</v>
      </c>
      <c r="AF12" s="348">
        <v>8.2283000000000008</v>
      </c>
      <c r="AG12" s="569"/>
      <c r="AH12" s="346">
        <v>12</v>
      </c>
      <c r="AI12" s="346">
        <v>12</v>
      </c>
      <c r="AJ12" s="346">
        <v>12</v>
      </c>
      <c r="AK12" s="346">
        <v>6</v>
      </c>
      <c r="AL12" s="346">
        <v>12</v>
      </c>
      <c r="AM12" s="346">
        <v>4</v>
      </c>
      <c r="AN12" s="346">
        <v>1</v>
      </c>
      <c r="AO12" s="573">
        <v>1</v>
      </c>
      <c r="AP12" s="346">
        <v>1</v>
      </c>
      <c r="AQ12" s="346">
        <v>11</v>
      </c>
      <c r="AR12" s="346">
        <v>5</v>
      </c>
      <c r="AS12" s="346">
        <v>9</v>
      </c>
      <c r="AT12" s="346">
        <v>5</v>
      </c>
      <c r="AU12" s="346">
        <v>12</v>
      </c>
      <c r="AV12" s="346">
        <v>1</v>
      </c>
      <c r="AW12" s="346">
        <v>1</v>
      </c>
      <c r="AX12" s="346">
        <v>1</v>
      </c>
      <c r="AY12" s="346">
        <v>3</v>
      </c>
      <c r="AZ12" s="584"/>
      <c r="BA12" s="467">
        <v>84.15</v>
      </c>
      <c r="BB12" s="348">
        <v>12.31</v>
      </c>
      <c r="BC12" s="348" t="s">
        <v>430</v>
      </c>
      <c r="BD12" s="348" t="s">
        <v>430</v>
      </c>
      <c r="BE12" s="375" t="s">
        <v>430</v>
      </c>
      <c r="BF12" s="375">
        <v>3.53</v>
      </c>
      <c r="BG12" s="374"/>
      <c r="BH12" s="594">
        <v>3.53</v>
      </c>
      <c r="BI12" s="348" t="s">
        <v>430</v>
      </c>
      <c r="BJ12" s="348" t="s">
        <v>430</v>
      </c>
      <c r="BK12" s="348">
        <v>12.31</v>
      </c>
      <c r="BL12" s="348" t="s">
        <v>430</v>
      </c>
      <c r="BM12" s="375">
        <v>84.15</v>
      </c>
      <c r="BN12" s="375" t="s">
        <v>430</v>
      </c>
      <c r="BO12" s="375" t="s">
        <v>430</v>
      </c>
      <c r="BP12" s="375" t="s">
        <v>430</v>
      </c>
      <c r="BQ12" s="375" t="s">
        <v>430</v>
      </c>
      <c r="BR12" s="374"/>
      <c r="BS12" s="468">
        <v>3.08772754969123</v>
      </c>
      <c r="BT12" s="348" t="s">
        <v>430</v>
      </c>
      <c r="BU12" s="374"/>
      <c r="BV12" s="430" t="s">
        <v>555</v>
      </c>
    </row>
    <row r="13" spans="1:74" s="428" customFormat="1" x14ac:dyDescent="0.25">
      <c r="A13" s="345" t="s">
        <v>7904</v>
      </c>
      <c r="B13" s="373"/>
      <c r="C13" s="719">
        <v>41275</v>
      </c>
      <c r="D13" s="373"/>
      <c r="E13" s="346">
        <v>1443.72</v>
      </c>
      <c r="F13" s="373"/>
      <c r="G13" s="347">
        <v>52.965000000000003</v>
      </c>
      <c r="H13" s="374"/>
      <c r="I13" s="348">
        <v>12.32</v>
      </c>
      <c r="J13" s="348">
        <v>8.2899999999999991</v>
      </c>
      <c r="K13" s="348">
        <v>5.32</v>
      </c>
      <c r="L13" s="348">
        <v>5.59</v>
      </c>
      <c r="M13" s="348"/>
      <c r="N13" s="350">
        <v>-81.411500000000004</v>
      </c>
      <c r="O13" s="348">
        <v>-42.097799999999999</v>
      </c>
      <c r="P13" s="348">
        <v>-19.9574</v>
      </c>
      <c r="Q13" s="348">
        <v>1.2558</v>
      </c>
      <c r="R13" s="348">
        <v>5.0949</v>
      </c>
      <c r="S13" s="348">
        <v>12.523199999999999</v>
      </c>
      <c r="T13" s="348">
        <v>6.9039999999999999</v>
      </c>
      <c r="U13" s="354">
        <v>5.9230999999999998</v>
      </c>
      <c r="V13" s="348">
        <v>6.1681999999999997</v>
      </c>
      <c r="W13" s="348">
        <v>7.1881000000000004</v>
      </c>
      <c r="X13" s="348">
        <v>7.8598999999999997</v>
      </c>
      <c r="Y13" s="375">
        <v>7.3780000000000001</v>
      </c>
      <c r="Z13" s="348">
        <v>6.2397</v>
      </c>
      <c r="AA13" s="348">
        <v>1.6062000000000001</v>
      </c>
      <c r="AB13" s="348">
        <v>9.5691000000000006</v>
      </c>
      <c r="AC13" s="348">
        <v>6.1893000000000002</v>
      </c>
      <c r="AD13" s="348">
        <v>6.1756000000000002</v>
      </c>
      <c r="AE13" s="348">
        <v>5.3807</v>
      </c>
      <c r="AF13" s="348">
        <v>7.6275000000000004</v>
      </c>
      <c r="AG13" s="569"/>
      <c r="AH13" s="346">
        <v>5</v>
      </c>
      <c r="AI13" s="346">
        <v>8</v>
      </c>
      <c r="AJ13" s="346">
        <v>8</v>
      </c>
      <c r="AK13" s="346">
        <v>8</v>
      </c>
      <c r="AL13" s="346">
        <v>6</v>
      </c>
      <c r="AM13" s="346">
        <v>9</v>
      </c>
      <c r="AN13" s="346">
        <v>7</v>
      </c>
      <c r="AO13" s="573">
        <v>6</v>
      </c>
      <c r="AP13" s="346">
        <v>7</v>
      </c>
      <c r="AQ13" s="346">
        <v>5</v>
      </c>
      <c r="AR13" s="346">
        <v>4</v>
      </c>
      <c r="AS13" s="346">
        <v>2</v>
      </c>
      <c r="AT13" s="346">
        <v>12</v>
      </c>
      <c r="AU13" s="346">
        <v>9</v>
      </c>
      <c r="AV13" s="346">
        <v>8</v>
      </c>
      <c r="AW13" s="346">
        <v>9</v>
      </c>
      <c r="AX13" s="346">
        <v>6</v>
      </c>
      <c r="AY13" s="346">
        <v>7</v>
      </c>
      <c r="AZ13" s="584"/>
      <c r="BA13" s="467">
        <v>37.19</v>
      </c>
      <c r="BB13" s="348">
        <v>22.23</v>
      </c>
      <c r="BC13" s="348">
        <v>15.69</v>
      </c>
      <c r="BD13" s="348">
        <v>14.16</v>
      </c>
      <c r="BE13" s="375">
        <v>9.98</v>
      </c>
      <c r="BF13" s="375">
        <v>0.75</v>
      </c>
      <c r="BG13" s="374"/>
      <c r="BH13" s="594">
        <v>0.75</v>
      </c>
      <c r="BI13" s="348" t="s">
        <v>430</v>
      </c>
      <c r="BJ13" s="348" t="s">
        <v>430</v>
      </c>
      <c r="BK13" s="348">
        <v>62.06</v>
      </c>
      <c r="BL13" s="348" t="s">
        <v>430</v>
      </c>
      <c r="BM13" s="375">
        <v>37.19</v>
      </c>
      <c r="BN13" s="375" t="s">
        <v>430</v>
      </c>
      <c r="BO13" s="375" t="s">
        <v>430</v>
      </c>
      <c r="BP13" s="375" t="s">
        <v>430</v>
      </c>
      <c r="BQ13" s="375" t="s">
        <v>430</v>
      </c>
      <c r="BR13" s="374"/>
      <c r="BS13" s="468">
        <v>1.7255960898274401</v>
      </c>
      <c r="BT13" s="348">
        <v>11.140998858885901</v>
      </c>
      <c r="BU13" s="374"/>
      <c r="BV13" s="430" t="s">
        <v>7905</v>
      </c>
    </row>
    <row r="14" spans="1:74" s="428" customFormat="1" x14ac:dyDescent="0.25">
      <c r="A14" s="345" t="s">
        <v>7906</v>
      </c>
      <c r="B14" s="373"/>
      <c r="C14" s="719">
        <v>41276</v>
      </c>
      <c r="D14" s="373"/>
      <c r="E14" s="346">
        <v>997.32399999999996</v>
      </c>
      <c r="F14" s="373"/>
      <c r="G14" s="347">
        <v>34.8309</v>
      </c>
      <c r="H14" s="374"/>
      <c r="I14" s="348">
        <v>9.42</v>
      </c>
      <c r="J14" s="348">
        <v>6.9443700000000002</v>
      </c>
      <c r="K14" s="348">
        <v>4.4800000000000004</v>
      </c>
      <c r="L14" s="348">
        <v>4.67</v>
      </c>
      <c r="M14" s="348"/>
      <c r="N14" s="350">
        <v>-80.929199999999994</v>
      </c>
      <c r="O14" s="348">
        <v>-27.741399999999999</v>
      </c>
      <c r="P14" s="348">
        <v>-12.366</v>
      </c>
      <c r="Q14" s="348">
        <v>1.5054000000000001</v>
      </c>
      <c r="R14" s="348">
        <v>5.4984000000000002</v>
      </c>
      <c r="S14" s="348">
        <v>13.7254</v>
      </c>
      <c r="T14" s="348">
        <v>8.2390000000000008</v>
      </c>
      <c r="U14" s="354">
        <v>6.6012000000000004</v>
      </c>
      <c r="V14" s="348">
        <v>6.9877000000000002</v>
      </c>
      <c r="W14" s="348">
        <v>7.2850999999999999</v>
      </c>
      <c r="X14" s="348">
        <v>7.7441000000000004</v>
      </c>
      <c r="Y14" s="375">
        <v>6.5320999999999998</v>
      </c>
      <c r="Z14" s="348">
        <v>7.5359999999999996</v>
      </c>
      <c r="AA14" s="348">
        <v>2.9276</v>
      </c>
      <c r="AB14" s="348">
        <v>11.2562</v>
      </c>
      <c r="AC14" s="348">
        <v>7.1592000000000002</v>
      </c>
      <c r="AD14" s="348">
        <v>7.1970999999999998</v>
      </c>
      <c r="AE14" s="348">
        <v>5.5288000000000004</v>
      </c>
      <c r="AF14" s="348">
        <v>8.3536999999999999</v>
      </c>
      <c r="AG14" s="569"/>
      <c r="AH14" s="346">
        <v>4</v>
      </c>
      <c r="AI14" s="346">
        <v>4</v>
      </c>
      <c r="AJ14" s="346">
        <v>4</v>
      </c>
      <c r="AK14" s="346">
        <v>5</v>
      </c>
      <c r="AL14" s="346">
        <v>5</v>
      </c>
      <c r="AM14" s="346">
        <v>5</v>
      </c>
      <c r="AN14" s="346">
        <v>3</v>
      </c>
      <c r="AO14" s="573">
        <v>3</v>
      </c>
      <c r="AP14" s="346">
        <v>3</v>
      </c>
      <c r="AQ14" s="346">
        <v>3</v>
      </c>
      <c r="AR14" s="346">
        <v>7</v>
      </c>
      <c r="AS14" s="346">
        <v>8</v>
      </c>
      <c r="AT14" s="346">
        <v>4</v>
      </c>
      <c r="AU14" s="346">
        <v>8</v>
      </c>
      <c r="AV14" s="346">
        <v>5</v>
      </c>
      <c r="AW14" s="346">
        <v>3</v>
      </c>
      <c r="AX14" s="346">
        <v>2</v>
      </c>
      <c r="AY14" s="346">
        <v>6</v>
      </c>
      <c r="AZ14" s="584"/>
      <c r="BA14" s="467">
        <v>32.29</v>
      </c>
      <c r="BB14" s="348">
        <v>47.4</v>
      </c>
      <c r="BC14" s="348" t="s">
        <v>430</v>
      </c>
      <c r="BD14" s="348" t="s">
        <v>430</v>
      </c>
      <c r="BE14" s="375" t="s">
        <v>430</v>
      </c>
      <c r="BF14" s="375">
        <v>20.309999999999999</v>
      </c>
      <c r="BG14" s="374"/>
      <c r="BH14" s="594">
        <v>16.079999999999998</v>
      </c>
      <c r="BI14" s="348">
        <v>19.48</v>
      </c>
      <c r="BJ14" s="348" t="s">
        <v>430</v>
      </c>
      <c r="BK14" s="348">
        <v>27.92</v>
      </c>
      <c r="BL14" s="348" t="s">
        <v>430</v>
      </c>
      <c r="BM14" s="375">
        <v>32.29</v>
      </c>
      <c r="BN14" s="375" t="s">
        <v>430</v>
      </c>
      <c r="BO14" s="375" t="s">
        <v>430</v>
      </c>
      <c r="BP14" s="375" t="s">
        <v>430</v>
      </c>
      <c r="BQ14" s="375">
        <v>4.2300000000000004</v>
      </c>
      <c r="BR14" s="374"/>
      <c r="BS14" s="468" t="s">
        <v>430</v>
      </c>
      <c r="BT14" s="348">
        <v>0.28568904911436399</v>
      </c>
      <c r="BU14" s="374"/>
      <c r="BV14" s="430" t="s">
        <v>555</v>
      </c>
    </row>
    <row r="15" spans="1:74" s="428" customFormat="1" x14ac:dyDescent="0.25">
      <c r="A15" s="345" t="s">
        <v>7907</v>
      </c>
      <c r="B15" s="373"/>
      <c r="C15" s="719">
        <v>41275</v>
      </c>
      <c r="D15" s="373"/>
      <c r="E15" s="346">
        <v>660.63800000000003</v>
      </c>
      <c r="F15" s="373"/>
      <c r="G15" s="347">
        <v>3715.1866</v>
      </c>
      <c r="H15" s="374"/>
      <c r="I15" s="348">
        <v>17.63</v>
      </c>
      <c r="J15" s="348">
        <v>7.36</v>
      </c>
      <c r="K15" s="348">
        <v>7.99</v>
      </c>
      <c r="L15" s="348">
        <v>8.34</v>
      </c>
      <c r="M15" s="348"/>
      <c r="N15" s="350">
        <v>-107.807</v>
      </c>
      <c r="O15" s="348">
        <v>-53.676900000000003</v>
      </c>
      <c r="P15" s="348">
        <v>-31.296700000000001</v>
      </c>
      <c r="Q15" s="348">
        <v>-3.6191</v>
      </c>
      <c r="R15" s="348">
        <v>1.1065</v>
      </c>
      <c r="S15" s="348">
        <v>14.341200000000001</v>
      </c>
      <c r="T15" s="348">
        <v>5.4885000000000002</v>
      </c>
      <c r="U15" s="354">
        <v>3.8919999999999999</v>
      </c>
      <c r="V15" s="348">
        <v>4.2374999999999998</v>
      </c>
      <c r="W15" s="348">
        <v>4.9414999999999996</v>
      </c>
      <c r="X15" s="348">
        <v>6.7605000000000004</v>
      </c>
      <c r="Y15" s="375">
        <v>6.1026999999999996</v>
      </c>
      <c r="Z15" s="348">
        <v>6.8589000000000002</v>
      </c>
      <c r="AA15" s="348">
        <v>-0.37509999999999999</v>
      </c>
      <c r="AB15" s="348">
        <v>11.741899999999999</v>
      </c>
      <c r="AC15" s="348">
        <v>4.1227</v>
      </c>
      <c r="AD15" s="348">
        <v>3.984</v>
      </c>
      <c r="AE15" s="348">
        <v>1.8445</v>
      </c>
      <c r="AF15" s="348">
        <v>7.7721999999999998</v>
      </c>
      <c r="AG15" s="569"/>
      <c r="AH15" s="346">
        <v>10</v>
      </c>
      <c r="AI15" s="346">
        <v>11</v>
      </c>
      <c r="AJ15" s="346">
        <v>11</v>
      </c>
      <c r="AK15" s="346">
        <v>11</v>
      </c>
      <c r="AL15" s="346">
        <v>11</v>
      </c>
      <c r="AM15" s="346">
        <v>3</v>
      </c>
      <c r="AN15" s="346">
        <v>12</v>
      </c>
      <c r="AO15" s="573">
        <v>12</v>
      </c>
      <c r="AP15" s="346">
        <v>12</v>
      </c>
      <c r="AQ15" s="346">
        <v>12</v>
      </c>
      <c r="AR15" s="346">
        <v>12</v>
      </c>
      <c r="AS15" s="346">
        <v>11</v>
      </c>
      <c r="AT15" s="346">
        <v>8</v>
      </c>
      <c r="AU15" s="346">
        <v>11</v>
      </c>
      <c r="AV15" s="346">
        <v>4</v>
      </c>
      <c r="AW15" s="346">
        <v>12</v>
      </c>
      <c r="AX15" s="346">
        <v>12</v>
      </c>
      <c r="AY15" s="346">
        <v>12</v>
      </c>
      <c r="AZ15" s="584"/>
      <c r="BA15" s="467">
        <v>67.62</v>
      </c>
      <c r="BB15" s="348">
        <v>21.4</v>
      </c>
      <c r="BC15" s="348">
        <v>7.64</v>
      </c>
      <c r="BD15" s="348" t="s">
        <v>430</v>
      </c>
      <c r="BE15" s="375" t="s">
        <v>430</v>
      </c>
      <c r="BF15" s="375">
        <v>3.34</v>
      </c>
      <c r="BG15" s="374"/>
      <c r="BH15" s="594">
        <v>3.34</v>
      </c>
      <c r="BI15" s="348">
        <v>2.17</v>
      </c>
      <c r="BJ15" s="348" t="s">
        <v>430</v>
      </c>
      <c r="BK15" s="348">
        <v>26.87</v>
      </c>
      <c r="BL15" s="348" t="s">
        <v>430</v>
      </c>
      <c r="BM15" s="375">
        <v>67.62</v>
      </c>
      <c r="BN15" s="375" t="s">
        <v>430</v>
      </c>
      <c r="BO15" s="375" t="s">
        <v>430</v>
      </c>
      <c r="BP15" s="375" t="s">
        <v>430</v>
      </c>
      <c r="BQ15" s="375" t="s">
        <v>430</v>
      </c>
      <c r="BR15" s="374"/>
      <c r="BS15" s="468" t="s">
        <v>430</v>
      </c>
      <c r="BT15" s="348">
        <v>3.7588233703758802</v>
      </c>
      <c r="BU15" s="374"/>
      <c r="BV15" s="430" t="s">
        <v>555</v>
      </c>
    </row>
    <row r="16" spans="1:74" s="428" customFormat="1" x14ac:dyDescent="0.25">
      <c r="A16" s="345" t="s">
        <v>7908</v>
      </c>
      <c r="B16" s="373"/>
      <c r="C16" s="719">
        <v>41449</v>
      </c>
      <c r="D16" s="373"/>
      <c r="E16" s="346">
        <v>561.24</v>
      </c>
      <c r="F16" s="373"/>
      <c r="G16" s="347">
        <v>25.625499999999999</v>
      </c>
      <c r="H16" s="374"/>
      <c r="I16" s="348">
        <v>5.88</v>
      </c>
      <c r="J16" s="348">
        <v>7.36</v>
      </c>
      <c r="K16" s="348" t="s">
        <v>430</v>
      </c>
      <c r="L16" s="348">
        <v>4.42</v>
      </c>
      <c r="M16" s="348"/>
      <c r="N16" s="350">
        <v>-65.545199999999994</v>
      </c>
      <c r="O16" s="348">
        <v>-38.666899999999998</v>
      </c>
      <c r="P16" s="348">
        <v>-26.0168</v>
      </c>
      <c r="Q16" s="348">
        <v>-5.3506999999999998</v>
      </c>
      <c r="R16" s="348">
        <v>5.0156999999999998</v>
      </c>
      <c r="S16" s="348">
        <v>13.4193</v>
      </c>
      <c r="T16" s="348">
        <v>6.5167999999999999</v>
      </c>
      <c r="U16" s="354">
        <v>5.5740999999999996</v>
      </c>
      <c r="V16" s="348">
        <v>6.6405000000000003</v>
      </c>
      <c r="W16" s="348">
        <v>7.8933</v>
      </c>
      <c r="X16" s="348">
        <v>8.3832000000000004</v>
      </c>
      <c r="Y16" s="375">
        <v>7.0209999999999999</v>
      </c>
      <c r="Z16" s="348">
        <v>7.3029999999999999</v>
      </c>
      <c r="AA16" s="348">
        <v>5.2638999999999996</v>
      </c>
      <c r="AB16" s="348">
        <v>11.088100000000001</v>
      </c>
      <c r="AC16" s="348">
        <v>6.3747999999999996</v>
      </c>
      <c r="AD16" s="348">
        <v>6.4238</v>
      </c>
      <c r="AE16" s="348">
        <v>4.6839000000000004</v>
      </c>
      <c r="AF16" s="348">
        <v>7.4097999999999997</v>
      </c>
      <c r="AG16" s="569"/>
      <c r="AH16" s="346">
        <v>3</v>
      </c>
      <c r="AI16" s="346">
        <v>6</v>
      </c>
      <c r="AJ16" s="346">
        <v>10</v>
      </c>
      <c r="AK16" s="346">
        <v>12</v>
      </c>
      <c r="AL16" s="346">
        <v>7</v>
      </c>
      <c r="AM16" s="346">
        <v>6</v>
      </c>
      <c r="AN16" s="346">
        <v>8</v>
      </c>
      <c r="AO16" s="573">
        <v>8</v>
      </c>
      <c r="AP16" s="346">
        <v>4</v>
      </c>
      <c r="AQ16" s="346">
        <v>1</v>
      </c>
      <c r="AR16" s="346">
        <v>1</v>
      </c>
      <c r="AS16" s="346">
        <v>4</v>
      </c>
      <c r="AT16" s="346">
        <v>6</v>
      </c>
      <c r="AU16" s="346">
        <v>4</v>
      </c>
      <c r="AV16" s="346">
        <v>6</v>
      </c>
      <c r="AW16" s="346">
        <v>6</v>
      </c>
      <c r="AX16" s="346">
        <v>4</v>
      </c>
      <c r="AY16" s="346">
        <v>8</v>
      </c>
      <c r="AZ16" s="584"/>
      <c r="BA16" s="467">
        <v>46.16</v>
      </c>
      <c r="BB16" s="348">
        <v>24.2</v>
      </c>
      <c r="BC16" s="348">
        <v>8.93</v>
      </c>
      <c r="BD16" s="348">
        <v>4.41</v>
      </c>
      <c r="BE16" s="375" t="s">
        <v>430</v>
      </c>
      <c r="BF16" s="375">
        <v>16.309999999999999</v>
      </c>
      <c r="BG16" s="374"/>
      <c r="BH16" s="594">
        <v>7.18</v>
      </c>
      <c r="BI16" s="348" t="s">
        <v>430</v>
      </c>
      <c r="BJ16" s="348" t="s">
        <v>430</v>
      </c>
      <c r="BK16" s="348">
        <v>37.54</v>
      </c>
      <c r="BL16" s="348" t="s">
        <v>430</v>
      </c>
      <c r="BM16" s="375">
        <v>46.16</v>
      </c>
      <c r="BN16" s="375" t="s">
        <v>430</v>
      </c>
      <c r="BO16" s="375" t="s">
        <v>430</v>
      </c>
      <c r="BP16" s="375" t="s">
        <v>430</v>
      </c>
      <c r="BQ16" s="375">
        <v>9.1199999999999992</v>
      </c>
      <c r="BR16" s="374"/>
      <c r="BS16" s="468">
        <v>11.537600551153799</v>
      </c>
      <c r="BT16" s="348">
        <v>8.9294469908929397</v>
      </c>
      <c r="BU16" s="374"/>
      <c r="BV16" s="430" t="s">
        <v>555</v>
      </c>
    </row>
    <row r="17" spans="1:74" s="428" customFormat="1" x14ac:dyDescent="0.25">
      <c r="A17" s="345" t="s">
        <v>7909</v>
      </c>
      <c r="B17" s="373"/>
      <c r="C17" s="719">
        <v>41275</v>
      </c>
      <c r="D17" s="373"/>
      <c r="E17" s="346">
        <v>503.72</v>
      </c>
      <c r="F17" s="373"/>
      <c r="G17" s="347">
        <v>104.2723</v>
      </c>
      <c r="H17" s="374"/>
      <c r="I17" s="348">
        <v>19.486740000000001</v>
      </c>
      <c r="J17" s="348">
        <v>7.3206199999999999</v>
      </c>
      <c r="K17" s="348">
        <v>7.4516200000000001</v>
      </c>
      <c r="L17" s="348">
        <v>7.7377799999999999</v>
      </c>
      <c r="M17" s="348"/>
      <c r="N17" s="350">
        <v>-121.55</v>
      </c>
      <c r="O17" s="348">
        <v>-39.206600000000002</v>
      </c>
      <c r="P17" s="348">
        <v>-18.0745</v>
      </c>
      <c r="Q17" s="348">
        <v>9.1331000000000007</v>
      </c>
      <c r="R17" s="348">
        <v>9.3992000000000004</v>
      </c>
      <c r="S17" s="348">
        <v>15.7903</v>
      </c>
      <c r="T17" s="348">
        <v>8.0535999999999994</v>
      </c>
      <c r="U17" s="354">
        <v>6.2735000000000003</v>
      </c>
      <c r="V17" s="348">
        <v>6.1707999999999998</v>
      </c>
      <c r="W17" s="348">
        <v>6.1128</v>
      </c>
      <c r="X17" s="348">
        <v>7.2347000000000001</v>
      </c>
      <c r="Y17" s="375">
        <v>6.1553000000000004</v>
      </c>
      <c r="Z17" s="348">
        <v>6.3276000000000003</v>
      </c>
      <c r="AA17" s="348">
        <v>5.6483999999999996</v>
      </c>
      <c r="AB17" s="348">
        <v>12.797599999999999</v>
      </c>
      <c r="AC17" s="348">
        <v>6.7481</v>
      </c>
      <c r="AD17" s="348">
        <v>6.1109</v>
      </c>
      <c r="AE17" s="348">
        <v>12.712300000000001</v>
      </c>
      <c r="AF17" s="348">
        <v>7.5831999999999997</v>
      </c>
      <c r="AG17" s="569"/>
      <c r="AH17" s="346">
        <v>11</v>
      </c>
      <c r="AI17" s="346">
        <v>7</v>
      </c>
      <c r="AJ17" s="346">
        <v>6</v>
      </c>
      <c r="AK17" s="346">
        <v>1</v>
      </c>
      <c r="AL17" s="346">
        <v>1</v>
      </c>
      <c r="AM17" s="346">
        <v>1</v>
      </c>
      <c r="AN17" s="346">
        <v>4</v>
      </c>
      <c r="AO17" s="573">
        <v>4</v>
      </c>
      <c r="AP17" s="346">
        <v>6</v>
      </c>
      <c r="AQ17" s="346">
        <v>9</v>
      </c>
      <c r="AR17" s="346">
        <v>10</v>
      </c>
      <c r="AS17" s="346">
        <v>10</v>
      </c>
      <c r="AT17" s="346">
        <v>11</v>
      </c>
      <c r="AU17" s="346">
        <v>2</v>
      </c>
      <c r="AV17" s="346">
        <v>3</v>
      </c>
      <c r="AW17" s="346">
        <v>4</v>
      </c>
      <c r="AX17" s="346">
        <v>8</v>
      </c>
      <c r="AY17" s="346">
        <v>1</v>
      </c>
      <c r="AZ17" s="584"/>
      <c r="BA17" s="467">
        <v>67.53</v>
      </c>
      <c r="BB17" s="348">
        <v>17.48</v>
      </c>
      <c r="BC17" s="348" t="s">
        <v>430</v>
      </c>
      <c r="BD17" s="348" t="s">
        <v>430</v>
      </c>
      <c r="BE17" s="375" t="s">
        <v>430</v>
      </c>
      <c r="BF17" s="375">
        <v>14.98</v>
      </c>
      <c r="BG17" s="374"/>
      <c r="BH17" s="594">
        <v>5.85</v>
      </c>
      <c r="BI17" s="348" t="s">
        <v>430</v>
      </c>
      <c r="BJ17" s="348" t="s">
        <v>430</v>
      </c>
      <c r="BK17" s="348">
        <v>17.48</v>
      </c>
      <c r="BL17" s="348" t="s">
        <v>430</v>
      </c>
      <c r="BM17" s="375">
        <v>67.53</v>
      </c>
      <c r="BN17" s="375" t="s">
        <v>430</v>
      </c>
      <c r="BO17" s="375" t="s">
        <v>430</v>
      </c>
      <c r="BP17" s="375" t="s">
        <v>430</v>
      </c>
      <c r="BQ17" s="375">
        <v>9.1300000000000008</v>
      </c>
      <c r="BR17" s="374"/>
      <c r="BS17" s="468">
        <v>0.114325010034298</v>
      </c>
      <c r="BT17" s="348" t="s">
        <v>430</v>
      </c>
      <c r="BU17" s="374"/>
      <c r="BV17" s="430" t="s">
        <v>555</v>
      </c>
    </row>
    <row r="18" spans="1:74" s="428" customFormat="1" x14ac:dyDescent="0.25">
      <c r="A18" s="345" t="s">
        <v>7910</v>
      </c>
      <c r="B18" s="373"/>
      <c r="C18" s="719">
        <v>41275</v>
      </c>
      <c r="D18" s="373"/>
      <c r="E18" s="346">
        <v>403.74099999999999</v>
      </c>
      <c r="F18" s="373"/>
      <c r="G18" s="347">
        <v>35.629199999999997</v>
      </c>
      <c r="H18" s="374"/>
      <c r="I18" s="348">
        <v>3.19</v>
      </c>
      <c r="J18" s="348">
        <v>7.36</v>
      </c>
      <c r="K18" s="348">
        <v>1.89</v>
      </c>
      <c r="L18" s="348">
        <v>1.99</v>
      </c>
      <c r="M18" s="348"/>
      <c r="N18" s="350">
        <v>-81.669700000000006</v>
      </c>
      <c r="O18" s="348">
        <v>-25.999300000000002</v>
      </c>
      <c r="P18" s="348">
        <v>-11.4048</v>
      </c>
      <c r="Q18" s="348">
        <v>1.1567000000000001</v>
      </c>
      <c r="R18" s="348">
        <v>4.9612999999999996</v>
      </c>
      <c r="S18" s="348">
        <v>8.9077999999999999</v>
      </c>
      <c r="T18" s="348">
        <v>6.2598000000000003</v>
      </c>
      <c r="U18" s="354">
        <v>5.2515999999999998</v>
      </c>
      <c r="V18" s="348">
        <v>5.7710999999999997</v>
      </c>
      <c r="W18" s="348">
        <v>6.7222999999999997</v>
      </c>
      <c r="X18" s="348">
        <v>7.5580999999999996</v>
      </c>
      <c r="Y18" s="375">
        <v>9.6318999999999999</v>
      </c>
      <c r="Z18" s="348">
        <v>6.9112999999999998</v>
      </c>
      <c r="AA18" s="348">
        <v>4.3612000000000002</v>
      </c>
      <c r="AB18" s="348">
        <v>8.1218000000000004</v>
      </c>
      <c r="AC18" s="348">
        <v>5.7834000000000003</v>
      </c>
      <c r="AD18" s="348">
        <v>5.8855000000000004</v>
      </c>
      <c r="AE18" s="348">
        <v>4.6216999999999997</v>
      </c>
      <c r="AF18" s="348">
        <v>7.9630000000000001</v>
      </c>
      <c r="AG18" s="569"/>
      <c r="AH18" s="346">
        <v>6</v>
      </c>
      <c r="AI18" s="346">
        <v>3</v>
      </c>
      <c r="AJ18" s="346">
        <v>3</v>
      </c>
      <c r="AK18" s="346">
        <v>9</v>
      </c>
      <c r="AL18" s="346">
        <v>8</v>
      </c>
      <c r="AM18" s="346">
        <v>12</v>
      </c>
      <c r="AN18" s="346">
        <v>9</v>
      </c>
      <c r="AO18" s="573">
        <v>10</v>
      </c>
      <c r="AP18" s="346">
        <v>9</v>
      </c>
      <c r="AQ18" s="346">
        <v>7</v>
      </c>
      <c r="AR18" s="346">
        <v>8</v>
      </c>
      <c r="AS18" s="346">
        <v>1</v>
      </c>
      <c r="AT18" s="346">
        <v>7</v>
      </c>
      <c r="AU18" s="346">
        <v>5</v>
      </c>
      <c r="AV18" s="346">
        <v>12</v>
      </c>
      <c r="AW18" s="346">
        <v>10</v>
      </c>
      <c r="AX18" s="346">
        <v>10</v>
      </c>
      <c r="AY18" s="346">
        <v>9</v>
      </c>
      <c r="AZ18" s="584"/>
      <c r="BA18" s="467">
        <v>15.04</v>
      </c>
      <c r="BB18" s="348">
        <v>60.03</v>
      </c>
      <c r="BC18" s="348">
        <v>18.43</v>
      </c>
      <c r="BD18" s="348" t="s">
        <v>430</v>
      </c>
      <c r="BE18" s="375" t="s">
        <v>430</v>
      </c>
      <c r="BF18" s="375">
        <v>6.5</v>
      </c>
      <c r="BG18" s="374"/>
      <c r="BH18" s="594">
        <v>6.5</v>
      </c>
      <c r="BI18" s="348">
        <v>18.010000000000002</v>
      </c>
      <c r="BJ18" s="348" t="s">
        <v>430</v>
      </c>
      <c r="BK18" s="348">
        <v>60.45</v>
      </c>
      <c r="BL18" s="348" t="s">
        <v>430</v>
      </c>
      <c r="BM18" s="375">
        <v>15.04</v>
      </c>
      <c r="BN18" s="375" t="s">
        <v>430</v>
      </c>
      <c r="BO18" s="375" t="s">
        <v>430</v>
      </c>
      <c r="BP18" s="375" t="s">
        <v>430</v>
      </c>
      <c r="BQ18" s="375" t="s">
        <v>430</v>
      </c>
      <c r="BR18" s="374"/>
      <c r="BS18" s="468">
        <v>11.1272259411127</v>
      </c>
      <c r="BT18" s="348">
        <v>9.8163073209816307</v>
      </c>
      <c r="BU18" s="374"/>
      <c r="BV18" s="430" t="s">
        <v>555</v>
      </c>
    </row>
    <row r="19" spans="1:74" s="428" customFormat="1" x14ac:dyDescent="0.25">
      <c r="A19" s="345" t="s">
        <v>7911</v>
      </c>
      <c r="B19" s="373"/>
      <c r="C19" s="719">
        <v>41275</v>
      </c>
      <c r="D19" s="373"/>
      <c r="E19" s="346">
        <v>122.337</v>
      </c>
      <c r="F19" s="373"/>
      <c r="G19" s="347">
        <v>33.520400000000002</v>
      </c>
      <c r="H19" s="374"/>
      <c r="I19" s="348">
        <v>13.22</v>
      </c>
      <c r="J19" s="348">
        <v>7.22</v>
      </c>
      <c r="K19" s="348">
        <v>6.48</v>
      </c>
      <c r="L19" s="348">
        <v>6.75</v>
      </c>
      <c r="M19" s="348"/>
      <c r="N19" s="350">
        <v>-98.928899999999999</v>
      </c>
      <c r="O19" s="348">
        <v>-44.733499999999999</v>
      </c>
      <c r="P19" s="348">
        <v>-25.309899999999999</v>
      </c>
      <c r="Q19" s="348">
        <v>-1.4536</v>
      </c>
      <c r="R19" s="348">
        <v>3.4064999999999999</v>
      </c>
      <c r="S19" s="348">
        <v>11.3614</v>
      </c>
      <c r="T19" s="348">
        <v>5.5141999999999998</v>
      </c>
      <c r="U19" s="354">
        <v>4.2813999999999997</v>
      </c>
      <c r="V19" s="348">
        <v>4.7012</v>
      </c>
      <c r="W19" s="348">
        <v>5.8605</v>
      </c>
      <c r="X19" s="348">
        <v>7.0270999999999999</v>
      </c>
      <c r="Y19" s="375">
        <v>5.9698000000000002</v>
      </c>
      <c r="Z19" s="348">
        <v>6.8106999999999998</v>
      </c>
      <c r="AA19" s="348">
        <v>0.79510000000000003</v>
      </c>
      <c r="AB19" s="348">
        <v>8.5844000000000005</v>
      </c>
      <c r="AC19" s="348">
        <v>4.6749000000000001</v>
      </c>
      <c r="AD19" s="348">
        <v>4.5438000000000001</v>
      </c>
      <c r="AE19" s="348">
        <v>4.0105000000000004</v>
      </c>
      <c r="AF19" s="348">
        <v>7.7770999999999999</v>
      </c>
      <c r="AG19" s="569"/>
      <c r="AH19" s="346">
        <v>9</v>
      </c>
      <c r="AI19" s="346">
        <v>9</v>
      </c>
      <c r="AJ19" s="346">
        <v>9</v>
      </c>
      <c r="AK19" s="346">
        <v>10</v>
      </c>
      <c r="AL19" s="346">
        <v>9</v>
      </c>
      <c r="AM19" s="346">
        <v>10</v>
      </c>
      <c r="AN19" s="346">
        <v>11</v>
      </c>
      <c r="AO19" s="573">
        <v>11</v>
      </c>
      <c r="AP19" s="346">
        <v>11</v>
      </c>
      <c r="AQ19" s="346">
        <v>10</v>
      </c>
      <c r="AR19" s="346">
        <v>11</v>
      </c>
      <c r="AS19" s="346">
        <v>12</v>
      </c>
      <c r="AT19" s="346">
        <v>10</v>
      </c>
      <c r="AU19" s="346">
        <v>10</v>
      </c>
      <c r="AV19" s="346">
        <v>10</v>
      </c>
      <c r="AW19" s="346">
        <v>11</v>
      </c>
      <c r="AX19" s="346">
        <v>11</v>
      </c>
      <c r="AY19" s="346">
        <v>10</v>
      </c>
      <c r="AZ19" s="584"/>
      <c r="BA19" s="467">
        <v>59.63</v>
      </c>
      <c r="BB19" s="348">
        <v>32.99</v>
      </c>
      <c r="BC19" s="348" t="s">
        <v>430</v>
      </c>
      <c r="BD19" s="348" t="s">
        <v>430</v>
      </c>
      <c r="BE19" s="375" t="s">
        <v>430</v>
      </c>
      <c r="BF19" s="375">
        <v>7.38</v>
      </c>
      <c r="BG19" s="374"/>
      <c r="BH19" s="594">
        <v>7.38</v>
      </c>
      <c r="BI19" s="348" t="s">
        <v>430</v>
      </c>
      <c r="BJ19" s="348" t="s">
        <v>430</v>
      </c>
      <c r="BK19" s="348">
        <v>32.99</v>
      </c>
      <c r="BL19" s="348" t="s">
        <v>430</v>
      </c>
      <c r="BM19" s="375">
        <v>59.63</v>
      </c>
      <c r="BN19" s="375" t="s">
        <v>430</v>
      </c>
      <c r="BO19" s="375" t="s">
        <v>430</v>
      </c>
      <c r="BP19" s="375" t="s">
        <v>430</v>
      </c>
      <c r="BQ19" s="375" t="s">
        <v>430</v>
      </c>
      <c r="BR19" s="374"/>
      <c r="BS19" s="468" t="s">
        <v>430</v>
      </c>
      <c r="BT19" s="348" t="s">
        <v>430</v>
      </c>
      <c r="BU19" s="374"/>
      <c r="BV19" s="430" t="s">
        <v>555</v>
      </c>
    </row>
    <row r="20" spans="1:74" x14ac:dyDescent="0.25">
      <c r="A20" s="318" t="s">
        <v>93</v>
      </c>
      <c r="B20" s="43"/>
      <c r="C20" s="720"/>
      <c r="D20" s="43"/>
      <c r="E20" s="51"/>
      <c r="F20" s="43"/>
      <c r="G20" s="55"/>
      <c r="H20" s="66"/>
      <c r="I20" s="59"/>
      <c r="J20" s="59"/>
      <c r="K20" s="59"/>
      <c r="L20" s="59"/>
      <c r="M20" s="59"/>
      <c r="N20" s="70">
        <v>-88.716300000000004</v>
      </c>
      <c r="O20" s="59">
        <v>-39.200800000000001</v>
      </c>
      <c r="P20" s="59">
        <v>-19.996600000000001</v>
      </c>
      <c r="Q20" s="59">
        <v>1.8180000000000001</v>
      </c>
      <c r="R20" s="59">
        <v>4.7824</v>
      </c>
      <c r="S20" s="59">
        <v>12.92</v>
      </c>
      <c r="T20" s="59">
        <v>7.1764000000000001</v>
      </c>
      <c r="U20" s="88">
        <v>5.8448000000000002</v>
      </c>
      <c r="V20" s="59">
        <v>6.202</v>
      </c>
      <c r="W20" s="59">
        <v>6.6703000000000001</v>
      </c>
      <c r="X20" s="59">
        <v>7.6510999999999996</v>
      </c>
      <c r="Y20" s="276">
        <v>6.8944999999999999</v>
      </c>
      <c r="Z20" s="59">
        <v>7.1680000000000001</v>
      </c>
      <c r="AA20" s="59">
        <v>2.9304999999999999</v>
      </c>
      <c r="AB20" s="59">
        <v>10.5908</v>
      </c>
      <c r="AC20" s="59">
        <v>6.3925999999999998</v>
      </c>
      <c r="AD20" s="59">
        <v>6.1283000000000003</v>
      </c>
      <c r="AE20" s="59">
        <v>6.1218000000000004</v>
      </c>
      <c r="AF20" s="59">
        <v>8.0475999999999992</v>
      </c>
      <c r="AG20" s="553"/>
      <c r="AH20" s="51">
        <v>12</v>
      </c>
      <c r="AI20" s="51">
        <v>12</v>
      </c>
      <c r="AJ20" s="51">
        <v>12</v>
      </c>
      <c r="AK20" s="51">
        <v>12</v>
      </c>
      <c r="AL20" s="51">
        <v>12</v>
      </c>
      <c r="AM20" s="51">
        <v>12</v>
      </c>
      <c r="AN20" s="51">
        <v>12</v>
      </c>
      <c r="AO20" s="630">
        <v>12</v>
      </c>
      <c r="AP20" s="51">
        <v>12</v>
      </c>
      <c r="AQ20" s="51">
        <v>12</v>
      </c>
      <c r="AR20" s="51">
        <v>12</v>
      </c>
      <c r="AS20" s="51">
        <v>12</v>
      </c>
      <c r="AT20" s="51">
        <v>12</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602"/>
      <c r="BS20" s="267"/>
      <c r="BT20" s="59"/>
      <c r="BU20" s="66"/>
      <c r="BV20" s="34"/>
    </row>
    <row r="21" spans="1:74" x14ac:dyDescent="0.25">
      <c r="A21" s="320" t="s">
        <v>94</v>
      </c>
      <c r="B21" s="44"/>
      <c r="C21" s="721"/>
      <c r="D21" s="44"/>
      <c r="E21" s="52"/>
      <c r="F21" s="44"/>
      <c r="G21" s="56"/>
      <c r="H21" s="67"/>
      <c r="I21" s="60"/>
      <c r="J21" s="60"/>
      <c r="K21" s="60"/>
      <c r="L21" s="60"/>
      <c r="M21" s="60"/>
      <c r="N21" s="71">
        <v>-34.507599999999996</v>
      </c>
      <c r="O21" s="60">
        <v>-15.9633</v>
      </c>
      <c r="P21" s="60">
        <v>-2.9001999999999999</v>
      </c>
      <c r="Q21" s="60">
        <v>9.1331000000000007</v>
      </c>
      <c r="R21" s="60">
        <v>9.3992000000000004</v>
      </c>
      <c r="S21" s="60">
        <v>15.7903</v>
      </c>
      <c r="T21" s="60">
        <v>10.0952</v>
      </c>
      <c r="U21" s="89">
        <v>7.8943000000000003</v>
      </c>
      <c r="V21" s="60">
        <v>8.0089000000000006</v>
      </c>
      <c r="W21" s="60">
        <v>7.8933</v>
      </c>
      <c r="X21" s="60">
        <v>8.3832000000000004</v>
      </c>
      <c r="Y21" s="277">
        <v>9.6318999999999999</v>
      </c>
      <c r="Z21" s="60">
        <v>8.141</v>
      </c>
      <c r="AA21" s="60">
        <v>6.8094999999999999</v>
      </c>
      <c r="AB21" s="60">
        <v>13.101599999999999</v>
      </c>
      <c r="AC21" s="60">
        <v>8.891</v>
      </c>
      <c r="AD21" s="60">
        <v>7.9733000000000001</v>
      </c>
      <c r="AE21" s="60">
        <v>12.712300000000001</v>
      </c>
      <c r="AF21" s="60">
        <v>9.4091000000000005</v>
      </c>
      <c r="AG21" s="554"/>
      <c r="AH21" s="52"/>
      <c r="AI21" s="52"/>
      <c r="AJ21" s="52"/>
      <c r="AK21" s="52"/>
      <c r="AL21" s="52"/>
      <c r="AM21" s="52"/>
      <c r="AN21" s="52"/>
      <c r="AO21" s="314"/>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0" t="s">
        <v>95</v>
      </c>
      <c r="B22" s="44"/>
      <c r="C22" s="721"/>
      <c r="D22" s="44"/>
      <c r="E22" s="52"/>
      <c r="F22" s="44"/>
      <c r="G22" s="56"/>
      <c r="H22" s="67"/>
      <c r="I22" s="60"/>
      <c r="J22" s="60"/>
      <c r="K22" s="60"/>
      <c r="L22" s="60"/>
      <c r="M22" s="60"/>
      <c r="N22" s="71">
        <v>-167.666</v>
      </c>
      <c r="O22" s="60">
        <v>-74.384200000000007</v>
      </c>
      <c r="P22" s="60">
        <v>-47.800199999999997</v>
      </c>
      <c r="Q22" s="60">
        <v>-5.3506999999999998</v>
      </c>
      <c r="R22" s="60">
        <v>0.75109999999999999</v>
      </c>
      <c r="S22" s="60">
        <v>8.9077999999999999</v>
      </c>
      <c r="T22" s="60">
        <v>5.4885000000000002</v>
      </c>
      <c r="U22" s="89">
        <v>3.8919999999999999</v>
      </c>
      <c r="V22" s="60">
        <v>4.2374999999999998</v>
      </c>
      <c r="W22" s="60">
        <v>4.9414999999999996</v>
      </c>
      <c r="X22" s="60">
        <v>6.7605000000000004</v>
      </c>
      <c r="Y22" s="277">
        <v>5.9698000000000002</v>
      </c>
      <c r="Z22" s="60">
        <v>6.2397</v>
      </c>
      <c r="AA22" s="60">
        <v>-4.8207000000000004</v>
      </c>
      <c r="AB22" s="60">
        <v>8.1218000000000004</v>
      </c>
      <c r="AC22" s="60">
        <v>4.1227</v>
      </c>
      <c r="AD22" s="60">
        <v>3.984</v>
      </c>
      <c r="AE22" s="60">
        <v>1.8445</v>
      </c>
      <c r="AF22" s="60">
        <v>7.4097999999999997</v>
      </c>
      <c r="AG22" s="554"/>
      <c r="AH22" s="52"/>
      <c r="AI22" s="52"/>
      <c r="AJ22" s="52"/>
      <c r="AK22" s="52"/>
      <c r="AL22" s="52"/>
      <c r="AM22" s="52"/>
      <c r="AN22" s="52"/>
      <c r="AO22" s="314"/>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596"/>
      <c r="BS22" s="268"/>
      <c r="BT22" s="60"/>
      <c r="BU22" s="67"/>
      <c r="BV22" s="26"/>
    </row>
    <row r="23" spans="1:74" x14ac:dyDescent="0.25">
      <c r="A23" s="321" t="s">
        <v>96</v>
      </c>
      <c r="B23" s="45"/>
      <c r="C23" s="722"/>
      <c r="D23" s="45"/>
      <c r="E23" s="53"/>
      <c r="F23" s="45"/>
      <c r="G23" s="57"/>
      <c r="H23" s="68"/>
      <c r="I23" s="61"/>
      <c r="J23" s="61"/>
      <c r="K23" s="61"/>
      <c r="L23" s="61"/>
      <c r="M23" s="61"/>
      <c r="N23" s="72">
        <v>-82.448800000000006</v>
      </c>
      <c r="O23" s="61">
        <v>-38.936799999999998</v>
      </c>
      <c r="P23" s="61">
        <v>-18.890799999999999</v>
      </c>
      <c r="Q23" s="61">
        <v>1.387</v>
      </c>
      <c r="R23" s="61">
        <v>5.0552999999999999</v>
      </c>
      <c r="S23" s="61">
        <v>13.2363</v>
      </c>
      <c r="T23" s="61">
        <v>6.9131</v>
      </c>
      <c r="U23" s="90">
        <v>5.81745</v>
      </c>
      <c r="V23" s="61">
        <v>6.1695000000000002</v>
      </c>
      <c r="W23" s="61">
        <v>6.8391500000000001</v>
      </c>
      <c r="X23" s="61">
        <v>7.7448499999999996</v>
      </c>
      <c r="Y23" s="279">
        <v>6.7454000000000001</v>
      </c>
      <c r="Z23" s="61">
        <v>7.1071499999999999</v>
      </c>
      <c r="AA23" s="61">
        <v>3.6871</v>
      </c>
      <c r="AB23" s="61">
        <v>10.940200000000001</v>
      </c>
      <c r="AC23" s="61">
        <v>6.3667999999999996</v>
      </c>
      <c r="AD23" s="61">
        <v>6.1473000000000004</v>
      </c>
      <c r="AE23" s="61">
        <v>5.4546999999999999</v>
      </c>
      <c r="AF23" s="61">
        <v>7.8734000000000002</v>
      </c>
      <c r="AG23" s="556"/>
      <c r="AH23" s="53"/>
      <c r="AI23" s="53"/>
      <c r="AJ23" s="53"/>
      <c r="AK23" s="53"/>
      <c r="AL23" s="53"/>
      <c r="AM23" s="53"/>
      <c r="AN23" s="53"/>
      <c r="AO23" s="567"/>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603"/>
      <c r="BS23" s="270"/>
      <c r="BT23" s="61"/>
      <c r="BU23" s="68"/>
      <c r="BV23" s="272"/>
    </row>
    <row r="24" spans="1:74" ht="14.5" x14ac:dyDescent="0.25">
      <c r="A24" s="323" t="s">
        <v>268</v>
      </c>
      <c r="B24" s="46"/>
      <c r="C24" s="723"/>
      <c r="D24" s="46"/>
      <c r="E24" s="54"/>
      <c r="F24" s="46"/>
      <c r="G24" s="58"/>
      <c r="H24" s="69"/>
      <c r="I24" s="62"/>
      <c r="J24" s="62"/>
      <c r="K24" s="62"/>
      <c r="L24" s="62"/>
      <c r="M24" s="62"/>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312"/>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545"/>
      <c r="BS24" s="271"/>
      <c r="BT24" s="62"/>
      <c r="BU24" s="69"/>
      <c r="BV24" s="41"/>
    </row>
    <row r="25" spans="1:74" s="425" customFormat="1" x14ac:dyDescent="0.25">
      <c r="A25" s="337" t="s">
        <v>7912</v>
      </c>
      <c r="B25" s="369"/>
      <c r="C25" s="718">
        <v>40198</v>
      </c>
      <c r="D25" s="369"/>
      <c r="E25" s="338">
        <v>13278.6</v>
      </c>
      <c r="F25" s="369"/>
      <c r="G25" s="339">
        <v>39.231299999999997</v>
      </c>
      <c r="H25" s="370"/>
      <c r="I25" s="340">
        <v>13.19</v>
      </c>
      <c r="J25" s="340">
        <v>7.95</v>
      </c>
      <c r="K25" s="340">
        <v>5.87</v>
      </c>
      <c r="L25" s="340">
        <v>6.11</v>
      </c>
      <c r="M25" s="340"/>
      <c r="N25" s="342">
        <v>-83.912999999999997</v>
      </c>
      <c r="O25" s="340">
        <v>-36.701000000000001</v>
      </c>
      <c r="P25" s="340">
        <v>-17.260999999999999</v>
      </c>
      <c r="Q25" s="340">
        <v>2.5078</v>
      </c>
      <c r="R25" s="340">
        <v>6.0968999999999998</v>
      </c>
      <c r="S25" s="340">
        <v>12.3483</v>
      </c>
      <c r="T25" s="340">
        <v>6.6614000000000004</v>
      </c>
      <c r="U25" s="344">
        <v>5.4364999999999997</v>
      </c>
      <c r="V25" s="340">
        <v>5.7145000000000001</v>
      </c>
      <c r="W25" s="340">
        <v>6.8025000000000002</v>
      </c>
      <c r="X25" s="340">
        <v>7.2473000000000001</v>
      </c>
      <c r="Y25" s="371">
        <v>6.5258000000000003</v>
      </c>
      <c r="Z25" s="340">
        <v>7.3772000000000002</v>
      </c>
      <c r="AA25" s="340">
        <v>2.508</v>
      </c>
      <c r="AB25" s="340">
        <v>10.0976</v>
      </c>
      <c r="AC25" s="340">
        <v>5.6669999999999998</v>
      </c>
      <c r="AD25" s="340">
        <v>5.5968</v>
      </c>
      <c r="AE25" s="340">
        <v>6.4610000000000003</v>
      </c>
      <c r="AF25" s="340">
        <v>8.5871999999999993</v>
      </c>
      <c r="AG25" s="568"/>
      <c r="AH25" s="338">
        <v>7</v>
      </c>
      <c r="AI25" s="338">
        <v>5</v>
      </c>
      <c r="AJ25" s="338">
        <v>5</v>
      </c>
      <c r="AK25" s="338">
        <v>4</v>
      </c>
      <c r="AL25" s="338">
        <v>3</v>
      </c>
      <c r="AM25" s="338">
        <v>7</v>
      </c>
      <c r="AN25" s="338">
        <v>5</v>
      </c>
      <c r="AO25" s="631">
        <v>5</v>
      </c>
      <c r="AP25" s="338">
        <v>5</v>
      </c>
      <c r="AQ25" s="338">
        <v>4</v>
      </c>
      <c r="AR25" s="338">
        <v>5</v>
      </c>
      <c r="AS25" s="338">
        <v>4</v>
      </c>
      <c r="AT25" s="338">
        <v>1</v>
      </c>
      <c r="AU25" s="338">
        <v>8</v>
      </c>
      <c r="AV25" s="338">
        <v>7</v>
      </c>
      <c r="AW25" s="338">
        <v>8</v>
      </c>
      <c r="AX25" s="338">
        <v>6</v>
      </c>
      <c r="AY25" s="338">
        <v>4</v>
      </c>
      <c r="AZ25" s="583"/>
      <c r="BA25" s="464">
        <v>52.08</v>
      </c>
      <c r="BB25" s="340">
        <v>8.0299999999999994</v>
      </c>
      <c r="BC25" s="340">
        <v>20.73</v>
      </c>
      <c r="BD25" s="340">
        <v>15.96</v>
      </c>
      <c r="BE25" s="371">
        <v>6.98</v>
      </c>
      <c r="BF25" s="371">
        <v>3.19</v>
      </c>
      <c r="BG25" s="370"/>
      <c r="BH25" s="593">
        <v>3.19</v>
      </c>
      <c r="BI25" s="340">
        <v>0.72</v>
      </c>
      <c r="BJ25" s="340" t="s">
        <v>430</v>
      </c>
      <c r="BK25" s="340">
        <v>44</v>
      </c>
      <c r="BL25" s="340" t="s">
        <v>430</v>
      </c>
      <c r="BM25" s="371">
        <v>52.08</v>
      </c>
      <c r="BN25" s="371" t="s">
        <v>430</v>
      </c>
      <c r="BO25" s="371" t="s">
        <v>430</v>
      </c>
      <c r="BP25" s="371" t="s">
        <v>430</v>
      </c>
      <c r="BQ25" s="371">
        <v>6.98</v>
      </c>
      <c r="BR25" s="370"/>
      <c r="BS25" s="465">
        <v>9.1455612191378393</v>
      </c>
      <c r="BT25" s="340">
        <v>12.7337371690809</v>
      </c>
      <c r="BU25" s="370"/>
      <c r="BV25" s="571" t="s">
        <v>3368</v>
      </c>
    </row>
    <row r="26" spans="1:74" s="428" customFormat="1" x14ac:dyDescent="0.25">
      <c r="A26" s="345" t="s">
        <v>7913</v>
      </c>
      <c r="B26" s="373"/>
      <c r="C26" s="719">
        <v>38306</v>
      </c>
      <c r="D26" s="373"/>
      <c r="E26" s="346">
        <v>3903.67</v>
      </c>
      <c r="F26" s="373"/>
      <c r="G26" s="347">
        <v>39.517400000000002</v>
      </c>
      <c r="H26" s="374"/>
      <c r="I26" s="348">
        <v>3.95</v>
      </c>
      <c r="J26" s="348">
        <v>7.03</v>
      </c>
      <c r="K26" s="348">
        <v>3.33</v>
      </c>
      <c r="L26" s="348">
        <v>3.44</v>
      </c>
      <c r="M26" s="348"/>
      <c r="N26" s="350">
        <v>-34.880400000000002</v>
      </c>
      <c r="O26" s="348">
        <v>-22.433900000000001</v>
      </c>
      <c r="P26" s="348">
        <v>-3.2966000000000002</v>
      </c>
      <c r="Q26" s="348">
        <v>0.88439999999999996</v>
      </c>
      <c r="R26" s="348">
        <v>5.4447999999999999</v>
      </c>
      <c r="S26" s="348">
        <v>12.2348</v>
      </c>
      <c r="T26" s="348">
        <v>5.4581</v>
      </c>
      <c r="U26" s="354">
        <v>5.0792000000000002</v>
      </c>
      <c r="V26" s="348">
        <v>5.3136999999999999</v>
      </c>
      <c r="W26" s="348">
        <v>6.8059000000000003</v>
      </c>
      <c r="X26" s="348">
        <v>7.3236999999999997</v>
      </c>
      <c r="Y26" s="375">
        <v>6.1783999999999999</v>
      </c>
      <c r="Z26" s="348">
        <v>6.3025000000000002</v>
      </c>
      <c r="AA26" s="348">
        <v>5.1769999999999996</v>
      </c>
      <c r="AB26" s="348">
        <v>8.5498999999999992</v>
      </c>
      <c r="AC26" s="348">
        <v>5.8811999999999998</v>
      </c>
      <c r="AD26" s="348">
        <v>5.7004000000000001</v>
      </c>
      <c r="AE26" s="348">
        <v>6.1816000000000004</v>
      </c>
      <c r="AF26" s="348">
        <v>6.5140000000000002</v>
      </c>
      <c r="AG26" s="569"/>
      <c r="AH26" s="346">
        <v>1</v>
      </c>
      <c r="AI26" s="346">
        <v>2</v>
      </c>
      <c r="AJ26" s="346">
        <v>1</v>
      </c>
      <c r="AK26" s="346">
        <v>6</v>
      </c>
      <c r="AL26" s="346">
        <v>4</v>
      </c>
      <c r="AM26" s="346">
        <v>8</v>
      </c>
      <c r="AN26" s="346">
        <v>9</v>
      </c>
      <c r="AO26" s="573">
        <v>8</v>
      </c>
      <c r="AP26" s="346">
        <v>8</v>
      </c>
      <c r="AQ26" s="346">
        <v>3</v>
      </c>
      <c r="AR26" s="346">
        <v>3</v>
      </c>
      <c r="AS26" s="346">
        <v>5</v>
      </c>
      <c r="AT26" s="346">
        <v>7</v>
      </c>
      <c r="AU26" s="346">
        <v>2</v>
      </c>
      <c r="AV26" s="346">
        <v>9</v>
      </c>
      <c r="AW26" s="346">
        <v>7</v>
      </c>
      <c r="AX26" s="346">
        <v>5</v>
      </c>
      <c r="AY26" s="346">
        <v>5</v>
      </c>
      <c r="AZ26" s="584"/>
      <c r="BA26" s="467">
        <v>97.15</v>
      </c>
      <c r="BB26" s="348" t="s">
        <v>430</v>
      </c>
      <c r="BC26" s="348" t="s">
        <v>430</v>
      </c>
      <c r="BD26" s="348" t="s">
        <v>430</v>
      </c>
      <c r="BE26" s="375" t="s">
        <v>430</v>
      </c>
      <c r="BF26" s="375">
        <v>2.85</v>
      </c>
      <c r="BG26" s="374"/>
      <c r="BH26" s="594">
        <v>2.83</v>
      </c>
      <c r="BI26" s="348" t="s">
        <v>430</v>
      </c>
      <c r="BJ26" s="348" t="s">
        <v>430</v>
      </c>
      <c r="BK26" s="348" t="s">
        <v>430</v>
      </c>
      <c r="BL26" s="348" t="s">
        <v>430</v>
      </c>
      <c r="BM26" s="375">
        <v>97.15</v>
      </c>
      <c r="BN26" s="375" t="s">
        <v>430</v>
      </c>
      <c r="BO26" s="375" t="s">
        <v>430</v>
      </c>
      <c r="BP26" s="375" t="s">
        <v>430</v>
      </c>
      <c r="BQ26" s="375" t="s">
        <v>430</v>
      </c>
      <c r="BR26" s="374"/>
      <c r="BS26" s="468" t="s">
        <v>430</v>
      </c>
      <c r="BT26" s="348" t="s">
        <v>430</v>
      </c>
      <c r="BU26" s="374"/>
      <c r="BV26" s="430" t="s">
        <v>555</v>
      </c>
    </row>
    <row r="27" spans="1:74" s="428" customFormat="1" x14ac:dyDescent="0.25">
      <c r="A27" s="345" t="s">
        <v>7914</v>
      </c>
      <c r="B27" s="373"/>
      <c r="C27" s="719">
        <v>38026</v>
      </c>
      <c r="D27" s="373"/>
      <c r="E27" s="346">
        <v>3574.15</v>
      </c>
      <c r="F27" s="373"/>
      <c r="G27" s="347">
        <v>37.5261</v>
      </c>
      <c r="H27" s="374"/>
      <c r="I27" s="348">
        <v>9.9</v>
      </c>
      <c r="J27" s="348">
        <v>7.2</v>
      </c>
      <c r="K27" s="348">
        <v>3.48</v>
      </c>
      <c r="L27" s="348">
        <v>3.63</v>
      </c>
      <c r="M27" s="348"/>
      <c r="N27" s="350">
        <v>-47.015900000000002</v>
      </c>
      <c r="O27" s="348">
        <v>-16.674399999999999</v>
      </c>
      <c r="P27" s="348">
        <v>-9.2792999999999992</v>
      </c>
      <c r="Q27" s="348">
        <v>5.6397000000000004</v>
      </c>
      <c r="R27" s="348">
        <v>1.0866</v>
      </c>
      <c r="S27" s="348">
        <v>8.8740000000000006</v>
      </c>
      <c r="T27" s="348">
        <v>6.1666999999999996</v>
      </c>
      <c r="U27" s="354">
        <v>4.9478999999999997</v>
      </c>
      <c r="V27" s="348">
        <v>5.2695999999999996</v>
      </c>
      <c r="W27" s="348">
        <v>5.6445999999999996</v>
      </c>
      <c r="X27" s="348">
        <v>6.6965000000000003</v>
      </c>
      <c r="Y27" s="375">
        <v>6.0536000000000003</v>
      </c>
      <c r="Z27" s="348">
        <v>6.8385999999999996</v>
      </c>
      <c r="AA27" s="348">
        <v>3.4340000000000002</v>
      </c>
      <c r="AB27" s="348">
        <v>7.4028</v>
      </c>
      <c r="AC27" s="348">
        <v>5.8864000000000001</v>
      </c>
      <c r="AD27" s="348">
        <v>5.1546000000000003</v>
      </c>
      <c r="AE27" s="348">
        <v>2.0594999999999999</v>
      </c>
      <c r="AF27" s="348">
        <v>6.0425000000000004</v>
      </c>
      <c r="AG27" s="569"/>
      <c r="AH27" s="346">
        <v>2</v>
      </c>
      <c r="AI27" s="346">
        <v>1</v>
      </c>
      <c r="AJ27" s="346">
        <v>2</v>
      </c>
      <c r="AK27" s="346">
        <v>3</v>
      </c>
      <c r="AL27" s="346">
        <v>10</v>
      </c>
      <c r="AM27" s="346">
        <v>11</v>
      </c>
      <c r="AN27" s="346">
        <v>8</v>
      </c>
      <c r="AO27" s="573">
        <v>9</v>
      </c>
      <c r="AP27" s="346">
        <v>9</v>
      </c>
      <c r="AQ27" s="346">
        <v>8</v>
      </c>
      <c r="AR27" s="346">
        <v>8</v>
      </c>
      <c r="AS27" s="346">
        <v>7</v>
      </c>
      <c r="AT27" s="346">
        <v>5</v>
      </c>
      <c r="AU27" s="346">
        <v>6</v>
      </c>
      <c r="AV27" s="346">
        <v>11</v>
      </c>
      <c r="AW27" s="346">
        <v>6</v>
      </c>
      <c r="AX27" s="346">
        <v>9</v>
      </c>
      <c r="AY27" s="346">
        <v>11</v>
      </c>
      <c r="AZ27" s="584"/>
      <c r="BA27" s="467">
        <v>56.34</v>
      </c>
      <c r="BB27" s="348">
        <v>38.869999999999997</v>
      </c>
      <c r="BC27" s="348" t="s">
        <v>430</v>
      </c>
      <c r="BD27" s="348" t="s">
        <v>430</v>
      </c>
      <c r="BE27" s="375">
        <v>-38.020000000000003</v>
      </c>
      <c r="BF27" s="375">
        <v>4.79</v>
      </c>
      <c r="BG27" s="374"/>
      <c r="BH27" s="594">
        <v>4.79</v>
      </c>
      <c r="BI27" s="348">
        <v>9.4</v>
      </c>
      <c r="BJ27" s="348" t="s">
        <v>430</v>
      </c>
      <c r="BK27" s="348">
        <v>29.47</v>
      </c>
      <c r="BL27" s="348" t="s">
        <v>430</v>
      </c>
      <c r="BM27" s="375">
        <v>52.97</v>
      </c>
      <c r="BN27" s="375" t="s">
        <v>430</v>
      </c>
      <c r="BO27" s="375">
        <v>3.37</v>
      </c>
      <c r="BP27" s="375" t="s">
        <v>430</v>
      </c>
      <c r="BQ27" s="375">
        <v>-38.020000000000003</v>
      </c>
      <c r="BR27" s="374"/>
      <c r="BS27" s="468">
        <v>2.7147801769411601</v>
      </c>
      <c r="BT27" s="348">
        <v>-6.78969349202647</v>
      </c>
      <c r="BU27" s="374"/>
      <c r="BV27" s="430" t="s">
        <v>3368</v>
      </c>
    </row>
    <row r="28" spans="1:74" s="428" customFormat="1" ht="11" x14ac:dyDescent="0.3">
      <c r="A28" s="841" t="s">
        <v>7915</v>
      </c>
      <c r="B28" s="842"/>
      <c r="C28" s="843">
        <v>39594</v>
      </c>
      <c r="D28" s="842"/>
      <c r="E28" s="844">
        <v>2375.35</v>
      </c>
      <c r="F28" s="842"/>
      <c r="G28" s="845">
        <v>39.726100000000002</v>
      </c>
      <c r="H28" s="847"/>
      <c r="I28" s="846">
        <v>17.28</v>
      </c>
      <c r="J28" s="846">
        <v>7.82</v>
      </c>
      <c r="K28" s="846">
        <v>6.67</v>
      </c>
      <c r="L28" s="846">
        <v>6.95</v>
      </c>
      <c r="M28" s="846"/>
      <c r="N28" s="848">
        <v>-95.761799999999994</v>
      </c>
      <c r="O28" s="846">
        <v>-50.597900000000003</v>
      </c>
      <c r="P28" s="846">
        <v>-20.447900000000001</v>
      </c>
      <c r="Q28" s="846">
        <v>6.1111000000000004</v>
      </c>
      <c r="R28" s="846">
        <v>6.9584999999999999</v>
      </c>
      <c r="S28" s="846">
        <v>14.7339</v>
      </c>
      <c r="T28" s="846">
        <v>8.1315000000000008</v>
      </c>
      <c r="U28" s="856">
        <v>6.3258999999999999</v>
      </c>
      <c r="V28" s="846">
        <v>6.7234999999999996</v>
      </c>
      <c r="W28" s="846">
        <v>6.1551999999999998</v>
      </c>
      <c r="X28" s="846">
        <v>7.3017000000000003</v>
      </c>
      <c r="Y28" s="852">
        <v>6.0217999999999998</v>
      </c>
      <c r="Z28" s="846">
        <v>7.1154000000000002</v>
      </c>
      <c r="AA28" s="846">
        <v>6.0627000000000004</v>
      </c>
      <c r="AB28" s="846">
        <v>12.140499999999999</v>
      </c>
      <c r="AC28" s="846">
        <v>6.6879999999999997</v>
      </c>
      <c r="AD28" s="846">
        <v>6.1044</v>
      </c>
      <c r="AE28" s="846">
        <v>9.7728999999999999</v>
      </c>
      <c r="AF28" s="846">
        <v>7.8529999999999998</v>
      </c>
      <c r="AG28" s="931"/>
      <c r="AH28" s="844">
        <v>8</v>
      </c>
      <c r="AI28" s="844">
        <v>10</v>
      </c>
      <c r="AJ28" s="844">
        <v>7</v>
      </c>
      <c r="AK28" s="844">
        <v>2</v>
      </c>
      <c r="AL28" s="844">
        <v>2</v>
      </c>
      <c r="AM28" s="844">
        <v>2</v>
      </c>
      <c r="AN28" s="844">
        <v>2</v>
      </c>
      <c r="AO28" s="940">
        <v>2</v>
      </c>
      <c r="AP28" s="844">
        <v>2</v>
      </c>
      <c r="AQ28" s="844">
        <v>6</v>
      </c>
      <c r="AR28" s="844">
        <v>4</v>
      </c>
      <c r="AS28" s="844">
        <v>8</v>
      </c>
      <c r="AT28" s="844">
        <v>2</v>
      </c>
      <c r="AU28" s="844">
        <v>1</v>
      </c>
      <c r="AV28" s="844">
        <v>2</v>
      </c>
      <c r="AW28" s="844">
        <v>3</v>
      </c>
      <c r="AX28" s="844">
        <v>4</v>
      </c>
      <c r="AY28" s="844">
        <v>2</v>
      </c>
      <c r="AZ28" s="933"/>
      <c r="BA28" s="853">
        <v>59.91</v>
      </c>
      <c r="BB28" s="846">
        <v>5.47</v>
      </c>
      <c r="BC28" s="846">
        <v>17.579999999999998</v>
      </c>
      <c r="BD28" s="846">
        <v>4</v>
      </c>
      <c r="BE28" s="852" t="s">
        <v>430</v>
      </c>
      <c r="BF28" s="852">
        <v>13.05</v>
      </c>
      <c r="BG28" s="847"/>
      <c r="BH28" s="934">
        <v>3.05</v>
      </c>
      <c r="BI28" s="846" t="s">
        <v>430</v>
      </c>
      <c r="BJ28" s="846" t="s">
        <v>430</v>
      </c>
      <c r="BK28" s="846">
        <v>27.04</v>
      </c>
      <c r="BL28" s="846" t="s">
        <v>430</v>
      </c>
      <c r="BM28" s="852">
        <v>59.91</v>
      </c>
      <c r="BN28" s="852" t="s">
        <v>430</v>
      </c>
      <c r="BO28" s="852" t="s">
        <v>430</v>
      </c>
      <c r="BP28" s="852" t="s">
        <v>430</v>
      </c>
      <c r="BQ28" s="852">
        <v>10</v>
      </c>
      <c r="BR28" s="847"/>
      <c r="BS28" s="854" t="s">
        <v>430</v>
      </c>
      <c r="BT28" s="846">
        <v>8.5264378291473601</v>
      </c>
      <c r="BU28" s="847"/>
      <c r="BV28" s="892" t="s">
        <v>555</v>
      </c>
    </row>
    <row r="29" spans="1:74" s="428" customFormat="1" x14ac:dyDescent="0.25">
      <c r="A29" s="345" t="s">
        <v>7916</v>
      </c>
      <c r="B29" s="373"/>
      <c r="C29" s="719">
        <v>39785</v>
      </c>
      <c r="D29" s="373"/>
      <c r="E29" s="346">
        <v>1952.12</v>
      </c>
      <c r="F29" s="373"/>
      <c r="G29" s="347">
        <v>35.775100000000002</v>
      </c>
      <c r="H29" s="374"/>
      <c r="I29" s="348">
        <v>25.27</v>
      </c>
      <c r="J29" s="348">
        <v>7.5</v>
      </c>
      <c r="K29" s="348">
        <v>10.31</v>
      </c>
      <c r="L29" s="348">
        <v>10.7</v>
      </c>
      <c r="M29" s="348"/>
      <c r="N29" s="350">
        <v>-168.48</v>
      </c>
      <c r="O29" s="348">
        <v>-75.235399999999998</v>
      </c>
      <c r="P29" s="348">
        <v>-48.645699999999998</v>
      </c>
      <c r="Q29" s="348">
        <v>0.62690000000000001</v>
      </c>
      <c r="R29" s="348">
        <v>-0.1119</v>
      </c>
      <c r="S29" s="348">
        <v>13.2491</v>
      </c>
      <c r="T29" s="348">
        <v>9.1919000000000004</v>
      </c>
      <c r="U29" s="354">
        <v>6.9848999999999997</v>
      </c>
      <c r="V29" s="348">
        <v>7.0822000000000003</v>
      </c>
      <c r="W29" s="348">
        <v>4.9476000000000004</v>
      </c>
      <c r="X29" s="348">
        <v>6.8864000000000001</v>
      </c>
      <c r="Y29" s="375">
        <v>5.3479000000000001</v>
      </c>
      <c r="Z29" s="348">
        <v>6.6208999999999998</v>
      </c>
      <c r="AA29" s="348">
        <v>-5.6760999999999999</v>
      </c>
      <c r="AB29" s="348">
        <v>12.196400000000001</v>
      </c>
      <c r="AC29" s="348">
        <v>7.9828999999999999</v>
      </c>
      <c r="AD29" s="348">
        <v>7.0542999999999996</v>
      </c>
      <c r="AE29" s="348">
        <v>6.7740999999999998</v>
      </c>
      <c r="AF29" s="348">
        <v>7.4569999999999999</v>
      </c>
      <c r="AG29" s="569"/>
      <c r="AH29" s="346">
        <v>12</v>
      </c>
      <c r="AI29" s="346">
        <v>12</v>
      </c>
      <c r="AJ29" s="346">
        <v>12</v>
      </c>
      <c r="AK29" s="346">
        <v>8</v>
      </c>
      <c r="AL29" s="346">
        <v>12</v>
      </c>
      <c r="AM29" s="346">
        <v>5</v>
      </c>
      <c r="AN29" s="346">
        <v>1</v>
      </c>
      <c r="AO29" s="573">
        <v>1</v>
      </c>
      <c r="AP29" s="346">
        <v>1</v>
      </c>
      <c r="AQ29" s="346">
        <v>11</v>
      </c>
      <c r="AR29" s="346">
        <v>7</v>
      </c>
      <c r="AS29" s="346">
        <v>11</v>
      </c>
      <c r="AT29" s="346">
        <v>6</v>
      </c>
      <c r="AU29" s="346">
        <v>12</v>
      </c>
      <c r="AV29" s="346">
        <v>1</v>
      </c>
      <c r="AW29" s="346">
        <v>1</v>
      </c>
      <c r="AX29" s="346">
        <v>1</v>
      </c>
      <c r="AY29" s="346">
        <v>3</v>
      </c>
      <c r="AZ29" s="584"/>
      <c r="BA29" s="467">
        <v>84.15</v>
      </c>
      <c r="BB29" s="348">
        <v>12.31</v>
      </c>
      <c r="BC29" s="348" t="s">
        <v>430</v>
      </c>
      <c r="BD29" s="348" t="s">
        <v>430</v>
      </c>
      <c r="BE29" s="375" t="s">
        <v>430</v>
      </c>
      <c r="BF29" s="375">
        <v>3.53</v>
      </c>
      <c r="BG29" s="374"/>
      <c r="BH29" s="594">
        <v>3.53</v>
      </c>
      <c r="BI29" s="348" t="s">
        <v>430</v>
      </c>
      <c r="BJ29" s="348" t="s">
        <v>430</v>
      </c>
      <c r="BK29" s="348">
        <v>12.31</v>
      </c>
      <c r="BL29" s="348" t="s">
        <v>430</v>
      </c>
      <c r="BM29" s="375">
        <v>84.15</v>
      </c>
      <c r="BN29" s="375" t="s">
        <v>430</v>
      </c>
      <c r="BO29" s="375" t="s">
        <v>430</v>
      </c>
      <c r="BP29" s="375" t="s">
        <v>430</v>
      </c>
      <c r="BQ29" s="375" t="s">
        <v>430</v>
      </c>
      <c r="BR29" s="374"/>
      <c r="BS29" s="468">
        <v>3.08772754969123</v>
      </c>
      <c r="BT29" s="348" t="s">
        <v>430</v>
      </c>
      <c r="BU29" s="374"/>
      <c r="BV29" s="430" t="s">
        <v>555</v>
      </c>
    </row>
    <row r="30" spans="1:74" s="428" customFormat="1" x14ac:dyDescent="0.25">
      <c r="A30" s="345" t="s">
        <v>7917</v>
      </c>
      <c r="B30" s="373"/>
      <c r="C30" s="719">
        <v>38257</v>
      </c>
      <c r="D30" s="373"/>
      <c r="E30" s="346">
        <v>1443.72</v>
      </c>
      <c r="F30" s="373"/>
      <c r="G30" s="347">
        <v>49.0471</v>
      </c>
      <c r="H30" s="374"/>
      <c r="I30" s="348">
        <v>12.32</v>
      </c>
      <c r="J30" s="348">
        <v>8.2899999999999991</v>
      </c>
      <c r="K30" s="348">
        <v>5.32</v>
      </c>
      <c r="L30" s="348">
        <v>5.59</v>
      </c>
      <c r="M30" s="348"/>
      <c r="N30" s="350">
        <v>-82.047300000000007</v>
      </c>
      <c r="O30" s="348">
        <v>-42.689799999999998</v>
      </c>
      <c r="P30" s="348">
        <v>-20.543199999999999</v>
      </c>
      <c r="Q30" s="348">
        <v>0.66990000000000005</v>
      </c>
      <c r="R30" s="348">
        <v>4.5087000000000002</v>
      </c>
      <c r="S30" s="348">
        <v>11.9214</v>
      </c>
      <c r="T30" s="348">
        <v>6.3063000000000002</v>
      </c>
      <c r="U30" s="354">
        <v>5.3160999999999996</v>
      </c>
      <c r="V30" s="348">
        <v>5.5495999999999999</v>
      </c>
      <c r="W30" s="348">
        <v>6.5628000000000002</v>
      </c>
      <c r="X30" s="348">
        <v>7.2295999999999996</v>
      </c>
      <c r="Y30" s="375">
        <v>6.7477999999999998</v>
      </c>
      <c r="Z30" s="348">
        <v>5.6304999999999996</v>
      </c>
      <c r="AA30" s="348">
        <v>1.0214000000000001</v>
      </c>
      <c r="AB30" s="348">
        <v>8.9724000000000004</v>
      </c>
      <c r="AC30" s="348">
        <v>5.5861999999999998</v>
      </c>
      <c r="AD30" s="348">
        <v>5.5613999999999999</v>
      </c>
      <c r="AE30" s="348">
        <v>4.7938999999999998</v>
      </c>
      <c r="AF30" s="348">
        <v>7.5278999999999998</v>
      </c>
      <c r="AG30" s="569"/>
      <c r="AH30" s="346">
        <v>5</v>
      </c>
      <c r="AI30" s="346">
        <v>8</v>
      </c>
      <c r="AJ30" s="346">
        <v>8</v>
      </c>
      <c r="AK30" s="346">
        <v>7</v>
      </c>
      <c r="AL30" s="346">
        <v>7</v>
      </c>
      <c r="AM30" s="346">
        <v>9</v>
      </c>
      <c r="AN30" s="346">
        <v>6</v>
      </c>
      <c r="AO30" s="573">
        <v>6</v>
      </c>
      <c r="AP30" s="346">
        <v>6</v>
      </c>
      <c r="AQ30" s="346">
        <v>5</v>
      </c>
      <c r="AR30" s="346">
        <v>6</v>
      </c>
      <c r="AS30" s="346">
        <v>3</v>
      </c>
      <c r="AT30" s="346">
        <v>11</v>
      </c>
      <c r="AU30" s="346">
        <v>9</v>
      </c>
      <c r="AV30" s="346">
        <v>8</v>
      </c>
      <c r="AW30" s="346">
        <v>9</v>
      </c>
      <c r="AX30" s="346">
        <v>7</v>
      </c>
      <c r="AY30" s="346">
        <v>7</v>
      </c>
      <c r="AZ30" s="584"/>
      <c r="BA30" s="467">
        <v>37.19</v>
      </c>
      <c r="BB30" s="348">
        <v>22.23</v>
      </c>
      <c r="BC30" s="348">
        <v>15.69</v>
      </c>
      <c r="BD30" s="348">
        <v>14.16</v>
      </c>
      <c r="BE30" s="375">
        <v>9.98</v>
      </c>
      <c r="BF30" s="375">
        <v>0.75</v>
      </c>
      <c r="BG30" s="374"/>
      <c r="BH30" s="594">
        <v>0.75</v>
      </c>
      <c r="BI30" s="348" t="s">
        <v>430</v>
      </c>
      <c r="BJ30" s="348" t="s">
        <v>430</v>
      </c>
      <c r="BK30" s="348">
        <v>62.06</v>
      </c>
      <c r="BL30" s="348" t="s">
        <v>430</v>
      </c>
      <c r="BM30" s="375">
        <v>37.19</v>
      </c>
      <c r="BN30" s="375" t="s">
        <v>430</v>
      </c>
      <c r="BO30" s="375" t="s">
        <v>430</v>
      </c>
      <c r="BP30" s="375" t="s">
        <v>430</v>
      </c>
      <c r="BQ30" s="375" t="s">
        <v>430</v>
      </c>
      <c r="BR30" s="374"/>
      <c r="BS30" s="468">
        <v>1.7255960898274401</v>
      </c>
      <c r="BT30" s="348">
        <v>11.140998858885901</v>
      </c>
      <c r="BU30" s="374"/>
      <c r="BV30" s="430" t="s">
        <v>7905</v>
      </c>
    </row>
    <row r="31" spans="1:74" s="428" customFormat="1" x14ac:dyDescent="0.25">
      <c r="A31" s="345" t="s">
        <v>7918</v>
      </c>
      <c r="B31" s="373"/>
      <c r="C31" s="719">
        <v>40660</v>
      </c>
      <c r="D31" s="373"/>
      <c r="E31" s="346">
        <v>997.32399999999996</v>
      </c>
      <c r="F31" s="373"/>
      <c r="G31" s="347">
        <v>31.6068</v>
      </c>
      <c r="H31" s="374"/>
      <c r="I31" s="348">
        <v>9.42</v>
      </c>
      <c r="J31" s="348">
        <v>6.9443700000000002</v>
      </c>
      <c r="K31" s="348">
        <v>4.4800000000000004</v>
      </c>
      <c r="L31" s="348">
        <v>4.67</v>
      </c>
      <c r="M31" s="348"/>
      <c r="N31" s="350">
        <v>-81.233199999999997</v>
      </c>
      <c r="O31" s="348">
        <v>-28.035699999999999</v>
      </c>
      <c r="P31" s="348">
        <v>-12.6721</v>
      </c>
      <c r="Q31" s="348">
        <v>1.1966000000000001</v>
      </c>
      <c r="R31" s="348">
        <v>5.1896000000000004</v>
      </c>
      <c r="S31" s="348">
        <v>13.4087</v>
      </c>
      <c r="T31" s="348">
        <v>7.9267000000000003</v>
      </c>
      <c r="U31" s="354">
        <v>6.2832999999999997</v>
      </c>
      <c r="V31" s="348">
        <v>6.6615000000000002</v>
      </c>
      <c r="W31" s="348">
        <v>6.9558</v>
      </c>
      <c r="X31" s="348">
        <v>7.4240000000000004</v>
      </c>
      <c r="Y31" s="375">
        <v>6.1734</v>
      </c>
      <c r="Z31" s="348">
        <v>6.9812000000000003</v>
      </c>
      <c r="AA31" s="348">
        <v>2.6181000000000001</v>
      </c>
      <c r="AB31" s="348">
        <v>10.9453</v>
      </c>
      <c r="AC31" s="348">
        <v>6.8433000000000002</v>
      </c>
      <c r="AD31" s="348">
        <v>6.8731999999999998</v>
      </c>
      <c r="AE31" s="348">
        <v>5.2230999999999996</v>
      </c>
      <c r="AF31" s="348">
        <v>7.7977999999999996</v>
      </c>
      <c r="AG31" s="569"/>
      <c r="AH31" s="346">
        <v>4</v>
      </c>
      <c r="AI31" s="346">
        <v>4</v>
      </c>
      <c r="AJ31" s="346">
        <v>4</v>
      </c>
      <c r="AK31" s="346">
        <v>5</v>
      </c>
      <c r="AL31" s="346">
        <v>5</v>
      </c>
      <c r="AM31" s="346">
        <v>4</v>
      </c>
      <c r="AN31" s="346">
        <v>3</v>
      </c>
      <c r="AO31" s="573">
        <v>3</v>
      </c>
      <c r="AP31" s="346">
        <v>3</v>
      </c>
      <c r="AQ31" s="346">
        <v>2</v>
      </c>
      <c r="AR31" s="346">
        <v>2</v>
      </c>
      <c r="AS31" s="346">
        <v>6</v>
      </c>
      <c r="AT31" s="346">
        <v>3</v>
      </c>
      <c r="AU31" s="346">
        <v>7</v>
      </c>
      <c r="AV31" s="346">
        <v>5</v>
      </c>
      <c r="AW31" s="346">
        <v>2</v>
      </c>
      <c r="AX31" s="346">
        <v>2</v>
      </c>
      <c r="AY31" s="346">
        <v>6</v>
      </c>
      <c r="AZ31" s="584"/>
      <c r="BA31" s="467">
        <v>32.29</v>
      </c>
      <c r="BB31" s="348">
        <v>47.4</v>
      </c>
      <c r="BC31" s="348" t="s">
        <v>430</v>
      </c>
      <c r="BD31" s="348" t="s">
        <v>430</v>
      </c>
      <c r="BE31" s="375" t="s">
        <v>430</v>
      </c>
      <c r="BF31" s="375">
        <v>20.309999999999999</v>
      </c>
      <c r="BG31" s="374"/>
      <c r="BH31" s="594">
        <v>16.079999999999998</v>
      </c>
      <c r="BI31" s="348">
        <v>19.48</v>
      </c>
      <c r="BJ31" s="348" t="s">
        <v>430</v>
      </c>
      <c r="BK31" s="348">
        <v>27.92</v>
      </c>
      <c r="BL31" s="348" t="s">
        <v>430</v>
      </c>
      <c r="BM31" s="375">
        <v>32.29</v>
      </c>
      <c r="BN31" s="375" t="s">
        <v>430</v>
      </c>
      <c r="BO31" s="375" t="s">
        <v>430</v>
      </c>
      <c r="BP31" s="375" t="s">
        <v>430</v>
      </c>
      <c r="BQ31" s="375">
        <v>4.2300000000000004</v>
      </c>
      <c r="BR31" s="374"/>
      <c r="BS31" s="468" t="s">
        <v>430</v>
      </c>
      <c r="BT31" s="348">
        <v>0.28568904911436399</v>
      </c>
      <c r="BU31" s="374"/>
      <c r="BV31" s="430" t="s">
        <v>555</v>
      </c>
    </row>
    <row r="32" spans="1:74" s="428" customFormat="1" x14ac:dyDescent="0.25">
      <c r="A32" s="345" t="s">
        <v>7919</v>
      </c>
      <c r="B32" s="373"/>
      <c r="C32" s="719">
        <v>39764</v>
      </c>
      <c r="D32" s="373"/>
      <c r="E32" s="346">
        <v>660.63800000000003</v>
      </c>
      <c r="F32" s="373"/>
      <c r="G32" s="347">
        <v>3459.8989000000001</v>
      </c>
      <c r="H32" s="374"/>
      <c r="I32" s="348">
        <v>17.63</v>
      </c>
      <c r="J32" s="348">
        <v>7.36</v>
      </c>
      <c r="K32" s="348">
        <v>7.99</v>
      </c>
      <c r="L32" s="348">
        <v>8.34</v>
      </c>
      <c r="M32" s="348"/>
      <c r="N32" s="350">
        <v>-108.453</v>
      </c>
      <c r="O32" s="348">
        <v>-54.322600000000001</v>
      </c>
      <c r="P32" s="348">
        <v>-31.941700000000001</v>
      </c>
      <c r="Q32" s="348">
        <v>-4.2670000000000003</v>
      </c>
      <c r="R32" s="348">
        <v>0.4582</v>
      </c>
      <c r="S32" s="348">
        <v>13.6692</v>
      </c>
      <c r="T32" s="348">
        <v>4.8132999999999999</v>
      </c>
      <c r="U32" s="354">
        <v>3.2086999999999999</v>
      </c>
      <c r="V32" s="348">
        <v>3.5421999999999998</v>
      </c>
      <c r="W32" s="348">
        <v>4.2409999999999997</v>
      </c>
      <c r="X32" s="348">
        <v>6.0552000000000001</v>
      </c>
      <c r="Y32" s="375">
        <v>5.4115000000000002</v>
      </c>
      <c r="Z32" s="348">
        <v>6.24</v>
      </c>
      <c r="AA32" s="348">
        <v>-1.0206999999999999</v>
      </c>
      <c r="AB32" s="348">
        <v>11.055899999999999</v>
      </c>
      <c r="AC32" s="348">
        <v>3.4436</v>
      </c>
      <c r="AD32" s="348">
        <v>3.2946</v>
      </c>
      <c r="AE32" s="348">
        <v>1.1950000000000001</v>
      </c>
      <c r="AF32" s="348">
        <v>7.2302</v>
      </c>
      <c r="AG32" s="569"/>
      <c r="AH32" s="346">
        <v>10</v>
      </c>
      <c r="AI32" s="346">
        <v>11</v>
      </c>
      <c r="AJ32" s="346">
        <v>11</v>
      </c>
      <c r="AK32" s="346">
        <v>11</v>
      </c>
      <c r="AL32" s="346">
        <v>11</v>
      </c>
      <c r="AM32" s="346">
        <v>3</v>
      </c>
      <c r="AN32" s="346">
        <v>12</v>
      </c>
      <c r="AO32" s="573">
        <v>12</v>
      </c>
      <c r="AP32" s="346">
        <v>12</v>
      </c>
      <c r="AQ32" s="346">
        <v>12</v>
      </c>
      <c r="AR32" s="346">
        <v>12</v>
      </c>
      <c r="AS32" s="346">
        <v>9</v>
      </c>
      <c r="AT32" s="346">
        <v>8</v>
      </c>
      <c r="AU32" s="346">
        <v>11</v>
      </c>
      <c r="AV32" s="346">
        <v>4</v>
      </c>
      <c r="AW32" s="346">
        <v>12</v>
      </c>
      <c r="AX32" s="346">
        <v>12</v>
      </c>
      <c r="AY32" s="346">
        <v>12</v>
      </c>
      <c r="AZ32" s="584"/>
      <c r="BA32" s="467">
        <v>67.62</v>
      </c>
      <c r="BB32" s="348">
        <v>21.4</v>
      </c>
      <c r="BC32" s="348">
        <v>7.64</v>
      </c>
      <c r="BD32" s="348" t="s">
        <v>430</v>
      </c>
      <c r="BE32" s="375" t="s">
        <v>430</v>
      </c>
      <c r="BF32" s="375">
        <v>3.34</v>
      </c>
      <c r="BG32" s="374"/>
      <c r="BH32" s="594">
        <v>3.34</v>
      </c>
      <c r="BI32" s="348">
        <v>2.17</v>
      </c>
      <c r="BJ32" s="348" t="s">
        <v>430</v>
      </c>
      <c r="BK32" s="348">
        <v>26.87</v>
      </c>
      <c r="BL32" s="348" t="s">
        <v>430</v>
      </c>
      <c r="BM32" s="375">
        <v>67.62</v>
      </c>
      <c r="BN32" s="375" t="s">
        <v>430</v>
      </c>
      <c r="BO32" s="375" t="s">
        <v>430</v>
      </c>
      <c r="BP32" s="375" t="s">
        <v>430</v>
      </c>
      <c r="BQ32" s="375" t="s">
        <v>430</v>
      </c>
      <c r="BR32" s="374"/>
      <c r="BS32" s="468" t="s">
        <v>430</v>
      </c>
      <c r="BT32" s="348">
        <v>3.7588233703758802</v>
      </c>
      <c r="BU32" s="374"/>
      <c r="BV32" s="430" t="s">
        <v>555</v>
      </c>
    </row>
    <row r="33" spans="1:74" s="428" customFormat="1" x14ac:dyDescent="0.25">
      <c r="A33" s="345" t="s">
        <v>7920</v>
      </c>
      <c r="B33" s="373"/>
      <c r="C33" s="719">
        <v>41449</v>
      </c>
      <c r="D33" s="373"/>
      <c r="E33" s="346">
        <v>561.24</v>
      </c>
      <c r="F33" s="373"/>
      <c r="G33" s="347">
        <v>24.220500000000001</v>
      </c>
      <c r="H33" s="374"/>
      <c r="I33" s="348">
        <v>5.88</v>
      </c>
      <c r="J33" s="348">
        <v>7.36</v>
      </c>
      <c r="K33" s="348" t="s">
        <v>430</v>
      </c>
      <c r="L33" s="348">
        <v>4.42</v>
      </c>
      <c r="M33" s="348"/>
      <c r="N33" s="350">
        <v>-65.736800000000002</v>
      </c>
      <c r="O33" s="348">
        <v>-38.906199999999998</v>
      </c>
      <c r="P33" s="348">
        <v>-26.260899999999999</v>
      </c>
      <c r="Q33" s="348">
        <v>-5.5960999999999999</v>
      </c>
      <c r="R33" s="348">
        <v>4.7686999999999999</v>
      </c>
      <c r="S33" s="348">
        <v>13.1616</v>
      </c>
      <c r="T33" s="348">
        <v>6.2596999999999996</v>
      </c>
      <c r="U33" s="354">
        <v>5.3141999999999996</v>
      </c>
      <c r="V33" s="348">
        <v>6.3743999999999996</v>
      </c>
      <c r="W33" s="348">
        <v>7.6241000000000003</v>
      </c>
      <c r="X33" s="348">
        <v>8.1122999999999994</v>
      </c>
      <c r="Y33" s="375">
        <v>6.7537000000000003</v>
      </c>
      <c r="Z33" s="348">
        <v>6.8691000000000004</v>
      </c>
      <c r="AA33" s="348">
        <v>5.0138999999999996</v>
      </c>
      <c r="AB33" s="348">
        <v>10.827400000000001</v>
      </c>
      <c r="AC33" s="348">
        <v>6.1143999999999998</v>
      </c>
      <c r="AD33" s="348">
        <v>6.1599000000000004</v>
      </c>
      <c r="AE33" s="348">
        <v>4.4337999999999997</v>
      </c>
      <c r="AF33" s="348">
        <v>6.9507000000000003</v>
      </c>
      <c r="AG33" s="569"/>
      <c r="AH33" s="346">
        <v>3</v>
      </c>
      <c r="AI33" s="346">
        <v>6</v>
      </c>
      <c r="AJ33" s="346">
        <v>10</v>
      </c>
      <c r="AK33" s="346">
        <v>12</v>
      </c>
      <c r="AL33" s="346">
        <v>6</v>
      </c>
      <c r="AM33" s="346">
        <v>6</v>
      </c>
      <c r="AN33" s="346">
        <v>7</v>
      </c>
      <c r="AO33" s="573">
        <v>7</v>
      </c>
      <c r="AP33" s="346">
        <v>4</v>
      </c>
      <c r="AQ33" s="346">
        <v>1</v>
      </c>
      <c r="AR33" s="346">
        <v>1</v>
      </c>
      <c r="AS33" s="346">
        <v>2</v>
      </c>
      <c r="AT33" s="346">
        <v>4</v>
      </c>
      <c r="AU33" s="346">
        <v>3</v>
      </c>
      <c r="AV33" s="346">
        <v>6</v>
      </c>
      <c r="AW33" s="346">
        <v>4</v>
      </c>
      <c r="AX33" s="346">
        <v>3</v>
      </c>
      <c r="AY33" s="346">
        <v>8</v>
      </c>
      <c r="AZ33" s="584"/>
      <c r="BA33" s="467">
        <v>46.16</v>
      </c>
      <c r="BB33" s="348">
        <v>24.2</v>
      </c>
      <c r="BC33" s="348">
        <v>8.93</v>
      </c>
      <c r="BD33" s="348">
        <v>4.41</v>
      </c>
      <c r="BE33" s="375" t="s">
        <v>430</v>
      </c>
      <c r="BF33" s="375">
        <v>16.309999999999999</v>
      </c>
      <c r="BG33" s="374"/>
      <c r="BH33" s="594">
        <v>7.18</v>
      </c>
      <c r="BI33" s="348" t="s">
        <v>430</v>
      </c>
      <c r="BJ33" s="348" t="s">
        <v>430</v>
      </c>
      <c r="BK33" s="348">
        <v>37.54</v>
      </c>
      <c r="BL33" s="348" t="s">
        <v>430</v>
      </c>
      <c r="BM33" s="375">
        <v>46.16</v>
      </c>
      <c r="BN33" s="375" t="s">
        <v>430</v>
      </c>
      <c r="BO33" s="375" t="s">
        <v>430</v>
      </c>
      <c r="BP33" s="375" t="s">
        <v>430</v>
      </c>
      <c r="BQ33" s="375">
        <v>9.1199999999999992</v>
      </c>
      <c r="BR33" s="374"/>
      <c r="BS33" s="468">
        <v>11.537600551153799</v>
      </c>
      <c r="BT33" s="348">
        <v>8.9294469908929397</v>
      </c>
      <c r="BU33" s="374"/>
      <c r="BV33" s="430" t="s">
        <v>555</v>
      </c>
    </row>
    <row r="34" spans="1:74" s="428" customFormat="1" x14ac:dyDescent="0.25">
      <c r="A34" s="345" t="s">
        <v>7921</v>
      </c>
      <c r="B34" s="373"/>
      <c r="C34" s="719">
        <v>35548</v>
      </c>
      <c r="D34" s="373"/>
      <c r="E34" s="346">
        <v>503.72</v>
      </c>
      <c r="F34" s="373"/>
      <c r="G34" s="347">
        <v>93.742500000000007</v>
      </c>
      <c r="H34" s="374"/>
      <c r="I34" s="348">
        <v>19.486740000000001</v>
      </c>
      <c r="J34" s="348">
        <v>7.3206199999999999</v>
      </c>
      <c r="K34" s="348">
        <v>7.4516200000000001</v>
      </c>
      <c r="L34" s="348">
        <v>7.7377799999999999</v>
      </c>
      <c r="M34" s="348"/>
      <c r="N34" s="350">
        <v>-122.2</v>
      </c>
      <c r="O34" s="348">
        <v>-39.856699999999996</v>
      </c>
      <c r="P34" s="348">
        <v>-18.722200000000001</v>
      </c>
      <c r="Q34" s="348">
        <v>8.4878999999999998</v>
      </c>
      <c r="R34" s="348">
        <v>8.7499000000000002</v>
      </c>
      <c r="S34" s="348">
        <v>15.097899999999999</v>
      </c>
      <c r="T34" s="348">
        <v>7.3799000000000001</v>
      </c>
      <c r="U34" s="354">
        <v>5.5918999999999999</v>
      </c>
      <c r="V34" s="348">
        <v>5.4649999999999999</v>
      </c>
      <c r="W34" s="348">
        <v>5.3510999999999997</v>
      </c>
      <c r="X34" s="348">
        <v>6.4867999999999997</v>
      </c>
      <c r="Y34" s="375">
        <v>5.2131999999999996</v>
      </c>
      <c r="Z34" s="348">
        <v>5.5210999999999997</v>
      </c>
      <c r="AA34" s="348">
        <v>4.9893999999999998</v>
      </c>
      <c r="AB34" s="348">
        <v>12.0951</v>
      </c>
      <c r="AC34" s="348">
        <v>6.0701999999999998</v>
      </c>
      <c r="AD34" s="348">
        <v>5.4211999999999998</v>
      </c>
      <c r="AE34" s="348">
        <v>12.0639</v>
      </c>
      <c r="AF34" s="348">
        <v>7.9284999999999997</v>
      </c>
      <c r="AG34" s="569"/>
      <c r="AH34" s="346">
        <v>11</v>
      </c>
      <c r="AI34" s="346">
        <v>7</v>
      </c>
      <c r="AJ34" s="346">
        <v>6</v>
      </c>
      <c r="AK34" s="346">
        <v>1</v>
      </c>
      <c r="AL34" s="346">
        <v>1</v>
      </c>
      <c r="AM34" s="346">
        <v>1</v>
      </c>
      <c r="AN34" s="346">
        <v>4</v>
      </c>
      <c r="AO34" s="573">
        <v>4</v>
      </c>
      <c r="AP34" s="346">
        <v>7</v>
      </c>
      <c r="AQ34" s="346">
        <v>9</v>
      </c>
      <c r="AR34" s="346">
        <v>10</v>
      </c>
      <c r="AS34" s="346">
        <v>12</v>
      </c>
      <c r="AT34" s="346">
        <v>12</v>
      </c>
      <c r="AU34" s="346">
        <v>4</v>
      </c>
      <c r="AV34" s="346">
        <v>3</v>
      </c>
      <c r="AW34" s="346">
        <v>5</v>
      </c>
      <c r="AX34" s="346">
        <v>8</v>
      </c>
      <c r="AY34" s="346">
        <v>1</v>
      </c>
      <c r="AZ34" s="584"/>
      <c r="BA34" s="467">
        <v>67.53</v>
      </c>
      <c r="BB34" s="348">
        <v>17.48</v>
      </c>
      <c r="BC34" s="348" t="s">
        <v>430</v>
      </c>
      <c r="BD34" s="348" t="s">
        <v>430</v>
      </c>
      <c r="BE34" s="375" t="s">
        <v>430</v>
      </c>
      <c r="BF34" s="375">
        <v>14.98</v>
      </c>
      <c r="BG34" s="374"/>
      <c r="BH34" s="594">
        <v>5.85</v>
      </c>
      <c r="BI34" s="348" t="s">
        <v>430</v>
      </c>
      <c r="BJ34" s="348" t="s">
        <v>430</v>
      </c>
      <c r="BK34" s="348">
        <v>17.48</v>
      </c>
      <c r="BL34" s="348" t="s">
        <v>430</v>
      </c>
      <c r="BM34" s="375">
        <v>67.53</v>
      </c>
      <c r="BN34" s="375" t="s">
        <v>430</v>
      </c>
      <c r="BO34" s="375" t="s">
        <v>430</v>
      </c>
      <c r="BP34" s="375" t="s">
        <v>430</v>
      </c>
      <c r="BQ34" s="375">
        <v>9.1300000000000008</v>
      </c>
      <c r="BR34" s="374"/>
      <c r="BS34" s="468">
        <v>0.114325010034298</v>
      </c>
      <c r="BT34" s="348" t="s">
        <v>430</v>
      </c>
      <c r="BU34" s="374"/>
      <c r="BV34" s="430" t="s">
        <v>555</v>
      </c>
    </row>
    <row r="35" spans="1:74" s="428" customFormat="1" x14ac:dyDescent="0.25">
      <c r="A35" s="345" t="s">
        <v>7922</v>
      </c>
      <c r="B35" s="373"/>
      <c r="C35" s="719">
        <v>40352</v>
      </c>
      <c r="D35" s="373"/>
      <c r="E35" s="346">
        <v>403.74099999999999</v>
      </c>
      <c r="F35" s="373"/>
      <c r="G35" s="347">
        <v>32.4756</v>
      </c>
      <c r="H35" s="374"/>
      <c r="I35" s="348">
        <v>3.19</v>
      </c>
      <c r="J35" s="348">
        <v>7.36</v>
      </c>
      <c r="K35" s="348">
        <v>1.89</v>
      </c>
      <c r="L35" s="348">
        <v>1.99</v>
      </c>
      <c r="M35" s="348"/>
      <c r="N35" s="350">
        <v>-82.533500000000004</v>
      </c>
      <c r="O35" s="348">
        <v>-26.802499999999998</v>
      </c>
      <c r="P35" s="348">
        <v>-12.206</v>
      </c>
      <c r="Q35" s="348">
        <v>0.34520000000000001</v>
      </c>
      <c r="R35" s="348">
        <v>4.1513</v>
      </c>
      <c r="S35" s="348">
        <v>8.0838000000000001</v>
      </c>
      <c r="T35" s="348">
        <v>5.4291</v>
      </c>
      <c r="U35" s="354">
        <v>4.4118000000000004</v>
      </c>
      <c r="V35" s="348">
        <v>4.915</v>
      </c>
      <c r="W35" s="348">
        <v>5.8403999999999998</v>
      </c>
      <c r="X35" s="348">
        <v>6.6497000000000002</v>
      </c>
      <c r="Y35" s="375">
        <v>8.7902000000000005</v>
      </c>
      <c r="Z35" s="348">
        <v>6.1405000000000003</v>
      </c>
      <c r="AA35" s="348">
        <v>3.5501999999999998</v>
      </c>
      <c r="AB35" s="348">
        <v>7.2912999999999997</v>
      </c>
      <c r="AC35" s="348">
        <v>4.9474</v>
      </c>
      <c r="AD35" s="348">
        <v>5.0343</v>
      </c>
      <c r="AE35" s="348">
        <v>3.8123999999999998</v>
      </c>
      <c r="AF35" s="348">
        <v>7.5564</v>
      </c>
      <c r="AG35" s="569"/>
      <c r="AH35" s="346">
        <v>6</v>
      </c>
      <c r="AI35" s="346">
        <v>3</v>
      </c>
      <c r="AJ35" s="346">
        <v>3</v>
      </c>
      <c r="AK35" s="346">
        <v>9</v>
      </c>
      <c r="AL35" s="346">
        <v>8</v>
      </c>
      <c r="AM35" s="346">
        <v>12</v>
      </c>
      <c r="AN35" s="346">
        <v>10</v>
      </c>
      <c r="AO35" s="573">
        <v>10</v>
      </c>
      <c r="AP35" s="346">
        <v>10</v>
      </c>
      <c r="AQ35" s="346">
        <v>7</v>
      </c>
      <c r="AR35" s="346">
        <v>9</v>
      </c>
      <c r="AS35" s="346">
        <v>1</v>
      </c>
      <c r="AT35" s="346">
        <v>9</v>
      </c>
      <c r="AU35" s="346">
        <v>5</v>
      </c>
      <c r="AV35" s="346">
        <v>12</v>
      </c>
      <c r="AW35" s="346">
        <v>10</v>
      </c>
      <c r="AX35" s="346">
        <v>10</v>
      </c>
      <c r="AY35" s="346">
        <v>9</v>
      </c>
      <c r="AZ35" s="584"/>
      <c r="BA35" s="467">
        <v>15.04</v>
      </c>
      <c r="BB35" s="348">
        <v>60.03</v>
      </c>
      <c r="BC35" s="348">
        <v>18.43</v>
      </c>
      <c r="BD35" s="348" t="s">
        <v>430</v>
      </c>
      <c r="BE35" s="375" t="s">
        <v>430</v>
      </c>
      <c r="BF35" s="375">
        <v>6.5</v>
      </c>
      <c r="BG35" s="374"/>
      <c r="BH35" s="594">
        <v>6.5</v>
      </c>
      <c r="BI35" s="348">
        <v>18.010000000000002</v>
      </c>
      <c r="BJ35" s="348" t="s">
        <v>430</v>
      </c>
      <c r="BK35" s="348">
        <v>60.45</v>
      </c>
      <c r="BL35" s="348" t="s">
        <v>430</v>
      </c>
      <c r="BM35" s="375">
        <v>15.04</v>
      </c>
      <c r="BN35" s="375" t="s">
        <v>430</v>
      </c>
      <c r="BO35" s="375" t="s">
        <v>430</v>
      </c>
      <c r="BP35" s="375" t="s">
        <v>430</v>
      </c>
      <c r="BQ35" s="375" t="s">
        <v>430</v>
      </c>
      <c r="BR35" s="374"/>
      <c r="BS35" s="468">
        <v>11.1272259411127</v>
      </c>
      <c r="BT35" s="348">
        <v>9.8163073209816307</v>
      </c>
      <c r="BU35" s="374"/>
      <c r="BV35" s="430" t="s">
        <v>555</v>
      </c>
    </row>
    <row r="36" spans="1:74" s="428" customFormat="1" x14ac:dyDescent="0.25">
      <c r="A36" s="345" t="s">
        <v>7923</v>
      </c>
      <c r="B36" s="373"/>
      <c r="C36" s="719">
        <v>40448</v>
      </c>
      <c r="D36" s="373"/>
      <c r="E36" s="346">
        <v>122.337</v>
      </c>
      <c r="F36" s="373"/>
      <c r="G36" s="347">
        <v>30.793600000000001</v>
      </c>
      <c r="H36" s="374"/>
      <c r="I36" s="348">
        <v>13.22</v>
      </c>
      <c r="J36" s="348">
        <v>7.22</v>
      </c>
      <c r="K36" s="348">
        <v>6.48</v>
      </c>
      <c r="L36" s="348">
        <v>6.75</v>
      </c>
      <c r="M36" s="348"/>
      <c r="N36" s="350">
        <v>-99.531099999999995</v>
      </c>
      <c r="O36" s="348">
        <v>-45.189399999999999</v>
      </c>
      <c r="P36" s="348">
        <v>-25.695599999999999</v>
      </c>
      <c r="Q36" s="348">
        <v>-1.819</v>
      </c>
      <c r="R36" s="348">
        <v>3.0514999999999999</v>
      </c>
      <c r="S36" s="348">
        <v>11.004799999999999</v>
      </c>
      <c r="T36" s="348">
        <v>5.1608000000000001</v>
      </c>
      <c r="U36" s="354">
        <v>3.8996</v>
      </c>
      <c r="V36" s="348">
        <v>4.2694999999999999</v>
      </c>
      <c r="W36" s="348">
        <v>5.3402000000000003</v>
      </c>
      <c r="X36" s="348">
        <v>6.4856999999999996</v>
      </c>
      <c r="Y36" s="375">
        <v>5.3772000000000002</v>
      </c>
      <c r="Z36" s="348">
        <v>6.0991</v>
      </c>
      <c r="AA36" s="348">
        <v>0.44419999999999998</v>
      </c>
      <c r="AB36" s="348">
        <v>8.2285000000000004</v>
      </c>
      <c r="AC36" s="348">
        <v>4.3219000000000003</v>
      </c>
      <c r="AD36" s="348">
        <v>4.1315999999999997</v>
      </c>
      <c r="AE36" s="348">
        <v>3.6520999999999999</v>
      </c>
      <c r="AF36" s="348">
        <v>7.3266</v>
      </c>
      <c r="AG36" s="569"/>
      <c r="AH36" s="346">
        <v>9</v>
      </c>
      <c r="AI36" s="346">
        <v>9</v>
      </c>
      <c r="AJ36" s="346">
        <v>9</v>
      </c>
      <c r="AK36" s="346">
        <v>10</v>
      </c>
      <c r="AL36" s="346">
        <v>9</v>
      </c>
      <c r="AM36" s="346">
        <v>10</v>
      </c>
      <c r="AN36" s="346">
        <v>11</v>
      </c>
      <c r="AO36" s="573">
        <v>11</v>
      </c>
      <c r="AP36" s="346">
        <v>11</v>
      </c>
      <c r="AQ36" s="346">
        <v>10</v>
      </c>
      <c r="AR36" s="346">
        <v>11</v>
      </c>
      <c r="AS36" s="346">
        <v>10</v>
      </c>
      <c r="AT36" s="346">
        <v>10</v>
      </c>
      <c r="AU36" s="346">
        <v>10</v>
      </c>
      <c r="AV36" s="346">
        <v>10</v>
      </c>
      <c r="AW36" s="346">
        <v>11</v>
      </c>
      <c r="AX36" s="346">
        <v>11</v>
      </c>
      <c r="AY36" s="346">
        <v>10</v>
      </c>
      <c r="AZ36" s="584"/>
      <c r="BA36" s="467">
        <v>59.63</v>
      </c>
      <c r="BB36" s="348">
        <v>32.99</v>
      </c>
      <c r="BC36" s="348" t="s">
        <v>430</v>
      </c>
      <c r="BD36" s="348" t="s">
        <v>430</v>
      </c>
      <c r="BE36" s="375" t="s">
        <v>430</v>
      </c>
      <c r="BF36" s="375">
        <v>7.38</v>
      </c>
      <c r="BG36" s="374"/>
      <c r="BH36" s="594">
        <v>7.38</v>
      </c>
      <c r="BI36" s="348" t="s">
        <v>430</v>
      </c>
      <c r="BJ36" s="348" t="s">
        <v>430</v>
      </c>
      <c r="BK36" s="348">
        <v>32.99</v>
      </c>
      <c r="BL36" s="348" t="s">
        <v>430</v>
      </c>
      <c r="BM36" s="375">
        <v>59.63</v>
      </c>
      <c r="BN36" s="375" t="s">
        <v>430</v>
      </c>
      <c r="BO36" s="375" t="s">
        <v>430</v>
      </c>
      <c r="BP36" s="375" t="s">
        <v>430</v>
      </c>
      <c r="BQ36" s="375" t="s">
        <v>430</v>
      </c>
      <c r="BR36" s="374"/>
      <c r="BS36" s="468" t="s">
        <v>430</v>
      </c>
      <c r="BT36" s="348" t="s">
        <v>430</v>
      </c>
      <c r="BU36" s="374"/>
      <c r="BV36" s="430" t="s">
        <v>555</v>
      </c>
    </row>
    <row r="37" spans="1:74" x14ac:dyDescent="0.25">
      <c r="A37" s="318" t="s">
        <v>93</v>
      </c>
      <c r="B37" s="43"/>
      <c r="C37" s="720"/>
      <c r="D37" s="43"/>
      <c r="E37" s="51"/>
      <c r="F37" s="43"/>
      <c r="G37" s="55"/>
      <c r="H37" s="66"/>
      <c r="I37" s="59"/>
      <c r="J37" s="59"/>
      <c r="K37" s="59"/>
      <c r="L37" s="59"/>
      <c r="M37" s="59"/>
      <c r="N37" s="70">
        <v>-89.3155</v>
      </c>
      <c r="O37" s="59">
        <v>-39.787100000000002</v>
      </c>
      <c r="P37" s="59">
        <v>-20.581</v>
      </c>
      <c r="Q37" s="59">
        <v>1.2323</v>
      </c>
      <c r="R37" s="59">
        <v>4.1961000000000004</v>
      </c>
      <c r="S37" s="59">
        <v>12.3156</v>
      </c>
      <c r="T37" s="59">
        <v>6.5738000000000003</v>
      </c>
      <c r="U37" s="88">
        <v>5.2332999999999998</v>
      </c>
      <c r="V37" s="59">
        <v>5.5734000000000004</v>
      </c>
      <c r="W37" s="59">
        <v>6.0225999999999997</v>
      </c>
      <c r="X37" s="59">
        <v>6.9916</v>
      </c>
      <c r="Y37" s="276">
        <v>6.2161999999999997</v>
      </c>
      <c r="Z37" s="59">
        <v>6.4779999999999998</v>
      </c>
      <c r="AA37" s="59">
        <v>2.3435000000000001</v>
      </c>
      <c r="AB37" s="59">
        <v>9.9835999999999991</v>
      </c>
      <c r="AC37" s="59">
        <v>5.7859999999999996</v>
      </c>
      <c r="AD37" s="59">
        <v>5.5072000000000001</v>
      </c>
      <c r="AE37" s="59">
        <v>5.5353000000000003</v>
      </c>
      <c r="AF37" s="59">
        <v>7.3977000000000004</v>
      </c>
      <c r="AG37" s="553"/>
      <c r="AH37" s="51">
        <v>12</v>
      </c>
      <c r="AI37" s="51">
        <v>12</v>
      </c>
      <c r="AJ37" s="51">
        <v>12</v>
      </c>
      <c r="AK37" s="51">
        <v>12</v>
      </c>
      <c r="AL37" s="51">
        <v>12</v>
      </c>
      <c r="AM37" s="51">
        <v>12</v>
      </c>
      <c r="AN37" s="51">
        <v>12</v>
      </c>
      <c r="AO37" s="630">
        <v>12</v>
      </c>
      <c r="AP37" s="51">
        <v>12</v>
      </c>
      <c r="AQ37" s="51">
        <v>12</v>
      </c>
      <c r="AR37" s="51">
        <v>12</v>
      </c>
      <c r="AS37" s="51">
        <v>12</v>
      </c>
      <c r="AT37" s="51">
        <v>12</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602"/>
      <c r="BS37" s="267"/>
      <c r="BT37" s="59"/>
      <c r="BU37" s="66"/>
      <c r="BV37" s="34"/>
    </row>
    <row r="38" spans="1:74" x14ac:dyDescent="0.25">
      <c r="A38" s="320" t="s">
        <v>94</v>
      </c>
      <c r="B38" s="44"/>
      <c r="C38" s="721"/>
      <c r="D38" s="44"/>
      <c r="E38" s="52"/>
      <c r="F38" s="44"/>
      <c r="G38" s="56"/>
      <c r="H38" s="67"/>
      <c r="I38" s="60"/>
      <c r="J38" s="60"/>
      <c r="K38" s="60"/>
      <c r="L38" s="60"/>
      <c r="M38" s="60"/>
      <c r="N38" s="71">
        <v>-34.880400000000002</v>
      </c>
      <c r="O38" s="60">
        <v>-16.674399999999999</v>
      </c>
      <c r="P38" s="60">
        <v>-3.2966000000000002</v>
      </c>
      <c r="Q38" s="60">
        <v>8.4878999999999998</v>
      </c>
      <c r="R38" s="60">
        <v>8.7499000000000002</v>
      </c>
      <c r="S38" s="60">
        <v>15.097899999999999</v>
      </c>
      <c r="T38" s="60">
        <v>9.1919000000000004</v>
      </c>
      <c r="U38" s="89">
        <v>6.9848999999999997</v>
      </c>
      <c r="V38" s="60">
        <v>7.0822000000000003</v>
      </c>
      <c r="W38" s="60">
        <v>7.6241000000000003</v>
      </c>
      <c r="X38" s="60">
        <v>8.1122999999999994</v>
      </c>
      <c r="Y38" s="277">
        <v>8.7902000000000005</v>
      </c>
      <c r="Z38" s="60">
        <v>7.3772000000000002</v>
      </c>
      <c r="AA38" s="60">
        <v>6.0627000000000004</v>
      </c>
      <c r="AB38" s="60">
        <v>12.196400000000001</v>
      </c>
      <c r="AC38" s="60">
        <v>7.9828999999999999</v>
      </c>
      <c r="AD38" s="60">
        <v>7.0542999999999996</v>
      </c>
      <c r="AE38" s="60">
        <v>12.0639</v>
      </c>
      <c r="AF38" s="60">
        <v>8.5871999999999993</v>
      </c>
      <c r="AG38" s="554"/>
      <c r="AH38" s="52"/>
      <c r="AI38" s="52"/>
      <c r="AJ38" s="52"/>
      <c r="AK38" s="52"/>
      <c r="AL38" s="52"/>
      <c r="AM38" s="52"/>
      <c r="AN38" s="52"/>
      <c r="AO38" s="314"/>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596"/>
      <c r="BS38" s="268"/>
      <c r="BT38" s="60"/>
      <c r="BU38" s="67"/>
      <c r="BV38" s="26"/>
    </row>
    <row r="39" spans="1:74" x14ac:dyDescent="0.25">
      <c r="A39" s="320" t="s">
        <v>95</v>
      </c>
      <c r="B39" s="44"/>
      <c r="C39" s="721"/>
      <c r="D39" s="44"/>
      <c r="E39" s="52"/>
      <c r="F39" s="44"/>
      <c r="G39" s="56"/>
      <c r="H39" s="67"/>
      <c r="I39" s="60"/>
      <c r="J39" s="60"/>
      <c r="K39" s="60"/>
      <c r="L39" s="60"/>
      <c r="M39" s="60"/>
      <c r="N39" s="71">
        <v>-168.48</v>
      </c>
      <c r="O39" s="60">
        <v>-75.235399999999998</v>
      </c>
      <c r="P39" s="60">
        <v>-48.645699999999998</v>
      </c>
      <c r="Q39" s="60">
        <v>-5.5960999999999999</v>
      </c>
      <c r="R39" s="60">
        <v>-0.1119</v>
      </c>
      <c r="S39" s="60">
        <v>8.0838000000000001</v>
      </c>
      <c r="T39" s="60">
        <v>4.8132999999999999</v>
      </c>
      <c r="U39" s="89">
        <v>3.2086999999999999</v>
      </c>
      <c r="V39" s="60">
        <v>3.5421999999999998</v>
      </c>
      <c r="W39" s="60">
        <v>4.2409999999999997</v>
      </c>
      <c r="X39" s="60">
        <v>6.0552000000000001</v>
      </c>
      <c r="Y39" s="277">
        <v>5.2131999999999996</v>
      </c>
      <c r="Z39" s="60">
        <v>5.5210999999999997</v>
      </c>
      <c r="AA39" s="60">
        <v>-5.6760999999999999</v>
      </c>
      <c r="AB39" s="60">
        <v>7.2912999999999997</v>
      </c>
      <c r="AC39" s="60">
        <v>3.4436</v>
      </c>
      <c r="AD39" s="60">
        <v>3.2946</v>
      </c>
      <c r="AE39" s="60">
        <v>1.1950000000000001</v>
      </c>
      <c r="AF39" s="60">
        <v>6.0425000000000004</v>
      </c>
      <c r="AG39" s="554"/>
      <c r="AH39" s="52"/>
      <c r="AI39" s="52"/>
      <c r="AJ39" s="52"/>
      <c r="AK39" s="52"/>
      <c r="AL39" s="52"/>
      <c r="AM39" s="52"/>
      <c r="AN39" s="52"/>
      <c r="AO39" s="314"/>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596"/>
      <c r="BS39" s="268"/>
      <c r="BT39" s="60"/>
      <c r="BU39" s="67"/>
      <c r="BV39" s="26"/>
    </row>
    <row r="40" spans="1:74" x14ac:dyDescent="0.25">
      <c r="A40" s="321" t="s">
        <v>96</v>
      </c>
      <c r="B40" s="45"/>
      <c r="C40" s="722"/>
      <c r="D40" s="45"/>
      <c r="E40" s="53"/>
      <c r="F40" s="45"/>
      <c r="G40" s="57"/>
      <c r="H40" s="68"/>
      <c r="I40" s="61"/>
      <c r="J40" s="61"/>
      <c r="K40" s="61"/>
      <c r="L40" s="61"/>
      <c r="M40" s="61"/>
      <c r="N40" s="72">
        <v>-83.223299999999995</v>
      </c>
      <c r="O40" s="61">
        <v>-39.381500000000003</v>
      </c>
      <c r="P40" s="61">
        <v>-19.585100000000001</v>
      </c>
      <c r="Q40" s="61">
        <v>0.77715000000000001</v>
      </c>
      <c r="R40" s="61">
        <v>4.6387</v>
      </c>
      <c r="S40" s="61">
        <v>12.755000000000001</v>
      </c>
      <c r="T40" s="61">
        <v>6.2830000000000004</v>
      </c>
      <c r="U40" s="90">
        <v>5.31515</v>
      </c>
      <c r="V40" s="61">
        <v>5.5072999999999999</v>
      </c>
      <c r="W40" s="61">
        <v>5.9977999999999998</v>
      </c>
      <c r="X40" s="61">
        <v>7.0579999999999998</v>
      </c>
      <c r="Y40" s="279">
        <v>6.1135000000000002</v>
      </c>
      <c r="Z40" s="61">
        <v>6.4617000000000004</v>
      </c>
      <c r="AA40" s="61">
        <v>3.0261</v>
      </c>
      <c r="AB40" s="61">
        <v>10.4625</v>
      </c>
      <c r="AC40" s="61">
        <v>5.8837999999999999</v>
      </c>
      <c r="AD40" s="61">
        <v>5.5791000000000004</v>
      </c>
      <c r="AE40" s="61">
        <v>5.0084999999999997</v>
      </c>
      <c r="AF40" s="61">
        <v>7.4924499999999998</v>
      </c>
      <c r="AG40" s="556"/>
      <c r="AH40" s="53"/>
      <c r="AI40" s="53"/>
      <c r="AJ40" s="53"/>
      <c r="AK40" s="53"/>
      <c r="AL40" s="53"/>
      <c r="AM40" s="53"/>
      <c r="AN40" s="53"/>
      <c r="AO40" s="567"/>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603"/>
      <c r="BS40" s="270"/>
      <c r="BT40" s="61"/>
      <c r="BU40" s="68"/>
      <c r="BV40" s="272"/>
    </row>
    <row r="41" spans="1:74" ht="14.5" x14ac:dyDescent="0.25">
      <c r="A41" s="323" t="s">
        <v>269</v>
      </c>
      <c r="B41" s="46"/>
      <c r="C41" s="723"/>
      <c r="D41" s="46"/>
      <c r="E41" s="54"/>
      <c r="F41" s="46"/>
      <c r="G41" s="58"/>
      <c r="H41" s="69"/>
      <c r="I41" s="62"/>
      <c r="J41" s="62"/>
      <c r="K41" s="62"/>
      <c r="L41" s="62"/>
      <c r="M41" s="62"/>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312"/>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545"/>
      <c r="BS41" s="271"/>
      <c r="BT41" s="62"/>
      <c r="BU41" s="69"/>
      <c r="BV41" s="41"/>
    </row>
    <row r="42" spans="1:74" s="428" customFormat="1" x14ac:dyDescent="0.25">
      <c r="A42" s="345" t="s">
        <v>7924</v>
      </c>
      <c r="B42" s="373"/>
      <c r="C42" s="719">
        <v>42818</v>
      </c>
      <c r="D42" s="373"/>
      <c r="E42" s="346">
        <v>116.381</v>
      </c>
      <c r="F42" s="373"/>
      <c r="G42" s="347">
        <v>18.8368</v>
      </c>
      <c r="H42" s="374"/>
      <c r="I42" s="348">
        <v>14.74</v>
      </c>
      <c r="J42" s="348">
        <v>6.72</v>
      </c>
      <c r="K42" s="348">
        <v>6.22</v>
      </c>
      <c r="L42" s="348">
        <v>6.44</v>
      </c>
      <c r="M42" s="348"/>
      <c r="N42" s="350">
        <v>-106.456</v>
      </c>
      <c r="O42" s="348">
        <v>-48.378500000000003</v>
      </c>
      <c r="P42" s="348">
        <v>-31.530999999999999</v>
      </c>
      <c r="Q42" s="348">
        <v>-2.2679</v>
      </c>
      <c r="R42" s="348">
        <v>2.4365000000000001</v>
      </c>
      <c r="S42" s="348">
        <v>5.4661</v>
      </c>
      <c r="T42" s="348">
        <v>5.0792999999999999</v>
      </c>
      <c r="U42" s="354">
        <v>5.2491000000000003</v>
      </c>
      <c r="V42" s="348">
        <v>5.5785999999999998</v>
      </c>
      <c r="W42" s="348">
        <v>6.9805000000000001</v>
      </c>
      <c r="X42" s="348">
        <v>7.2754000000000003</v>
      </c>
      <c r="Y42" s="375">
        <v>5.9269999999999996</v>
      </c>
      <c r="Z42" s="348" t="s">
        <v>430</v>
      </c>
      <c r="AA42" s="348">
        <v>2.3748999999999998</v>
      </c>
      <c r="AB42" s="348">
        <v>5.45</v>
      </c>
      <c r="AC42" s="348">
        <v>5.2393999999999998</v>
      </c>
      <c r="AD42" s="348">
        <v>5.5339999999999998</v>
      </c>
      <c r="AE42" s="348">
        <v>4.3117999999999999</v>
      </c>
      <c r="AF42" s="348">
        <v>6.9581</v>
      </c>
      <c r="AG42" s="569"/>
      <c r="AH42" s="346">
        <v>8</v>
      </c>
      <c r="AI42" s="346">
        <v>9</v>
      </c>
      <c r="AJ42" s="346">
        <v>9</v>
      </c>
      <c r="AK42" s="346">
        <v>5</v>
      </c>
      <c r="AL42" s="346">
        <v>7</v>
      </c>
      <c r="AM42" s="346">
        <v>9</v>
      </c>
      <c r="AN42" s="346">
        <v>2</v>
      </c>
      <c r="AO42" s="573">
        <v>2</v>
      </c>
      <c r="AP42" s="346">
        <v>2</v>
      </c>
      <c r="AQ42" s="346">
        <v>1</v>
      </c>
      <c r="AR42" s="346">
        <v>3</v>
      </c>
      <c r="AS42" s="346">
        <v>7</v>
      </c>
      <c r="AT42" s="346" t="s">
        <v>430</v>
      </c>
      <c r="AU42" s="346">
        <v>5</v>
      </c>
      <c r="AV42" s="346">
        <v>9</v>
      </c>
      <c r="AW42" s="346">
        <v>2</v>
      </c>
      <c r="AX42" s="346">
        <v>2</v>
      </c>
      <c r="AY42" s="346">
        <v>4</v>
      </c>
      <c r="AZ42" s="584"/>
      <c r="BA42" s="467">
        <v>93.86</v>
      </c>
      <c r="BB42" s="348" t="s">
        <v>430</v>
      </c>
      <c r="BC42" s="348" t="s">
        <v>430</v>
      </c>
      <c r="BD42" s="348" t="s">
        <v>430</v>
      </c>
      <c r="BE42" s="375" t="s">
        <v>430</v>
      </c>
      <c r="BF42" s="375">
        <v>6.14</v>
      </c>
      <c r="BG42" s="374"/>
      <c r="BH42" s="594">
        <v>6.14</v>
      </c>
      <c r="BI42" s="348" t="s">
        <v>430</v>
      </c>
      <c r="BJ42" s="348" t="s">
        <v>430</v>
      </c>
      <c r="BK42" s="348" t="s">
        <v>430</v>
      </c>
      <c r="BL42" s="348" t="s">
        <v>430</v>
      </c>
      <c r="BM42" s="375">
        <v>93.86</v>
      </c>
      <c r="BN42" s="375" t="s">
        <v>430</v>
      </c>
      <c r="BO42" s="375" t="s">
        <v>430</v>
      </c>
      <c r="BP42" s="375" t="s">
        <v>430</v>
      </c>
      <c r="BQ42" s="375" t="s">
        <v>430</v>
      </c>
      <c r="BR42" s="374"/>
      <c r="BS42" s="468" t="s">
        <v>430</v>
      </c>
      <c r="BT42" s="348" t="s">
        <v>430</v>
      </c>
      <c r="BU42" s="374"/>
      <c r="BV42" s="430" t="s">
        <v>555</v>
      </c>
    </row>
    <row r="43" spans="1:74" s="428" customFormat="1" x14ac:dyDescent="0.25">
      <c r="A43" s="345" t="s">
        <v>7925</v>
      </c>
      <c r="B43" s="373"/>
      <c r="C43" s="719">
        <v>41276</v>
      </c>
      <c r="D43" s="373"/>
      <c r="E43" s="346">
        <v>115.81</v>
      </c>
      <c r="F43" s="373"/>
      <c r="G43" s="347">
        <v>52.463500000000003</v>
      </c>
      <c r="H43" s="374"/>
      <c r="I43" s="348">
        <v>5.93</v>
      </c>
      <c r="J43" s="348">
        <v>6.62</v>
      </c>
      <c r="K43" s="348">
        <v>2.92</v>
      </c>
      <c r="L43" s="348">
        <v>3.04</v>
      </c>
      <c r="M43" s="348"/>
      <c r="N43" s="350">
        <v>-60.0809</v>
      </c>
      <c r="O43" s="348">
        <v>-32.126899999999999</v>
      </c>
      <c r="P43" s="348">
        <v>-17.394500000000001</v>
      </c>
      <c r="Q43" s="348">
        <v>-1.5246999999999999</v>
      </c>
      <c r="R43" s="348">
        <v>3.2993000000000001</v>
      </c>
      <c r="S43" s="348">
        <v>10.111700000000001</v>
      </c>
      <c r="T43" s="348">
        <v>4.5250000000000004</v>
      </c>
      <c r="U43" s="354">
        <v>3.0990000000000002</v>
      </c>
      <c r="V43" s="348">
        <v>3.6078999999999999</v>
      </c>
      <c r="W43" s="348">
        <v>5.0690999999999997</v>
      </c>
      <c r="X43" s="348">
        <v>6.4996</v>
      </c>
      <c r="Y43" s="375">
        <v>6.2104999999999997</v>
      </c>
      <c r="Z43" s="348">
        <v>6.5800999999999998</v>
      </c>
      <c r="AA43" s="348">
        <v>1.2202999999999999</v>
      </c>
      <c r="AB43" s="348">
        <v>8.2911999999999999</v>
      </c>
      <c r="AC43" s="348">
        <v>3.1831</v>
      </c>
      <c r="AD43" s="348">
        <v>3.3130000000000002</v>
      </c>
      <c r="AE43" s="348">
        <v>2.9477000000000002</v>
      </c>
      <c r="AF43" s="348">
        <v>7.6521999999999997</v>
      </c>
      <c r="AG43" s="569"/>
      <c r="AH43" s="346">
        <v>4</v>
      </c>
      <c r="AI43" s="346">
        <v>4</v>
      </c>
      <c r="AJ43" s="346">
        <v>4</v>
      </c>
      <c r="AK43" s="346">
        <v>4</v>
      </c>
      <c r="AL43" s="346">
        <v>4</v>
      </c>
      <c r="AM43" s="346">
        <v>5</v>
      </c>
      <c r="AN43" s="346">
        <v>7</v>
      </c>
      <c r="AO43" s="573">
        <v>9</v>
      </c>
      <c r="AP43" s="346">
        <v>8</v>
      </c>
      <c r="AQ43" s="346">
        <v>7</v>
      </c>
      <c r="AR43" s="346">
        <v>7</v>
      </c>
      <c r="AS43" s="346">
        <v>3</v>
      </c>
      <c r="AT43" s="346">
        <v>4</v>
      </c>
      <c r="AU43" s="346">
        <v>6</v>
      </c>
      <c r="AV43" s="346">
        <v>4</v>
      </c>
      <c r="AW43" s="346">
        <v>9</v>
      </c>
      <c r="AX43" s="346">
        <v>9</v>
      </c>
      <c r="AY43" s="346">
        <v>7</v>
      </c>
      <c r="AZ43" s="584"/>
      <c r="BA43" s="467">
        <v>24.49</v>
      </c>
      <c r="BB43" s="348">
        <v>46.19</v>
      </c>
      <c r="BC43" s="348" t="s">
        <v>430</v>
      </c>
      <c r="BD43" s="348" t="s">
        <v>430</v>
      </c>
      <c r="BE43" s="375" t="s">
        <v>430</v>
      </c>
      <c r="BF43" s="375">
        <v>29.32</v>
      </c>
      <c r="BG43" s="374"/>
      <c r="BH43" s="594">
        <v>29.16</v>
      </c>
      <c r="BI43" s="348">
        <v>8.33</v>
      </c>
      <c r="BJ43" s="348" t="s">
        <v>430</v>
      </c>
      <c r="BK43" s="348">
        <v>37.86</v>
      </c>
      <c r="BL43" s="348" t="s">
        <v>430</v>
      </c>
      <c r="BM43" s="375">
        <v>24.49</v>
      </c>
      <c r="BN43" s="375" t="s">
        <v>430</v>
      </c>
      <c r="BO43" s="375" t="s">
        <v>430</v>
      </c>
      <c r="BP43" s="375" t="s">
        <v>430</v>
      </c>
      <c r="BQ43" s="375">
        <v>0.16</v>
      </c>
      <c r="BR43" s="374"/>
      <c r="BS43" s="468">
        <v>4.3023088204302304</v>
      </c>
      <c r="BT43" s="348" t="s">
        <v>430</v>
      </c>
      <c r="BU43" s="374"/>
      <c r="BV43" s="430" t="s">
        <v>555</v>
      </c>
    </row>
    <row r="44" spans="1:74" s="428" customFormat="1" x14ac:dyDescent="0.25">
      <c r="A44" s="345" t="s">
        <v>7926</v>
      </c>
      <c r="B44" s="373"/>
      <c r="C44" s="719">
        <v>42143</v>
      </c>
      <c r="D44" s="373"/>
      <c r="E44" s="346">
        <v>88.74</v>
      </c>
      <c r="F44" s="373"/>
      <c r="G44" s="347">
        <v>22.8035</v>
      </c>
      <c r="H44" s="374"/>
      <c r="I44" s="348">
        <v>16.309999999999999</v>
      </c>
      <c r="J44" s="348">
        <v>7.16</v>
      </c>
      <c r="K44" s="348">
        <v>7.18</v>
      </c>
      <c r="L44" s="348">
        <v>7.49</v>
      </c>
      <c r="M44" s="348"/>
      <c r="N44" s="350">
        <v>-110.26900000000001</v>
      </c>
      <c r="O44" s="348">
        <v>-48.200699999999998</v>
      </c>
      <c r="P44" s="348">
        <v>-30.213000000000001</v>
      </c>
      <c r="Q44" s="348">
        <v>-6.8646000000000003</v>
      </c>
      <c r="R44" s="348">
        <v>-9.2899999999999996E-2</v>
      </c>
      <c r="S44" s="348">
        <v>11.152699999999999</v>
      </c>
      <c r="T44" s="348">
        <v>4.9124999999999996</v>
      </c>
      <c r="U44" s="354">
        <v>3.9805999999999999</v>
      </c>
      <c r="V44" s="348">
        <v>4.4911000000000003</v>
      </c>
      <c r="W44" s="348">
        <v>5.9416000000000002</v>
      </c>
      <c r="X44" s="348">
        <v>7.1687000000000003</v>
      </c>
      <c r="Y44" s="375">
        <v>6.5021000000000004</v>
      </c>
      <c r="Z44" s="348">
        <v>7.0227000000000004</v>
      </c>
      <c r="AA44" s="348">
        <v>-1.9468000000000001</v>
      </c>
      <c r="AB44" s="348">
        <v>9.0419999999999998</v>
      </c>
      <c r="AC44" s="348">
        <v>4.6234000000000002</v>
      </c>
      <c r="AD44" s="348">
        <v>4.4081999999999999</v>
      </c>
      <c r="AE44" s="348">
        <v>0.70450000000000002</v>
      </c>
      <c r="AF44" s="348">
        <v>7.5933999999999999</v>
      </c>
      <c r="AG44" s="569"/>
      <c r="AH44" s="346">
        <v>9</v>
      </c>
      <c r="AI44" s="346">
        <v>8</v>
      </c>
      <c r="AJ44" s="346">
        <v>8</v>
      </c>
      <c r="AK44" s="346">
        <v>10</v>
      </c>
      <c r="AL44" s="346">
        <v>10</v>
      </c>
      <c r="AM44" s="346">
        <v>3</v>
      </c>
      <c r="AN44" s="346">
        <v>4</v>
      </c>
      <c r="AO44" s="573">
        <v>3</v>
      </c>
      <c r="AP44" s="346">
        <v>4</v>
      </c>
      <c r="AQ44" s="346">
        <v>4</v>
      </c>
      <c r="AR44" s="346">
        <v>4</v>
      </c>
      <c r="AS44" s="346">
        <v>1</v>
      </c>
      <c r="AT44" s="346">
        <v>2</v>
      </c>
      <c r="AU44" s="346">
        <v>9</v>
      </c>
      <c r="AV44" s="346">
        <v>3</v>
      </c>
      <c r="AW44" s="346">
        <v>3</v>
      </c>
      <c r="AX44" s="346">
        <v>3</v>
      </c>
      <c r="AY44" s="346">
        <v>10</v>
      </c>
      <c r="AZ44" s="584"/>
      <c r="BA44" s="467">
        <v>71.790000000000006</v>
      </c>
      <c r="BB44" s="348">
        <v>22.69</v>
      </c>
      <c r="BC44" s="348" t="s">
        <v>430</v>
      </c>
      <c r="BD44" s="348" t="s">
        <v>430</v>
      </c>
      <c r="BE44" s="375" t="s">
        <v>430</v>
      </c>
      <c r="BF44" s="375">
        <v>5.52</v>
      </c>
      <c r="BG44" s="374"/>
      <c r="BH44" s="594">
        <v>5.52</v>
      </c>
      <c r="BI44" s="348" t="s">
        <v>430</v>
      </c>
      <c r="BJ44" s="348" t="s">
        <v>430</v>
      </c>
      <c r="BK44" s="348">
        <v>22.69</v>
      </c>
      <c r="BL44" s="348" t="s">
        <v>430</v>
      </c>
      <c r="BM44" s="375">
        <v>71.790000000000006</v>
      </c>
      <c r="BN44" s="375" t="s">
        <v>430</v>
      </c>
      <c r="BO44" s="375" t="s">
        <v>430</v>
      </c>
      <c r="BP44" s="375" t="s">
        <v>430</v>
      </c>
      <c r="BQ44" s="375" t="s">
        <v>430</v>
      </c>
      <c r="BR44" s="374"/>
      <c r="BS44" s="468" t="s">
        <v>430</v>
      </c>
      <c r="BT44" s="348" t="s">
        <v>430</v>
      </c>
      <c r="BU44" s="374"/>
      <c r="BV44" s="430" t="s">
        <v>555</v>
      </c>
    </row>
    <row r="45" spans="1:74" s="428" customFormat="1" x14ac:dyDescent="0.25">
      <c r="A45" s="345" t="s">
        <v>7927</v>
      </c>
      <c r="B45" s="373"/>
      <c r="C45" s="719">
        <v>41276</v>
      </c>
      <c r="D45" s="373"/>
      <c r="E45" s="346">
        <v>82.722999999999999</v>
      </c>
      <c r="F45" s="373"/>
      <c r="G45" s="347">
        <v>33.296900000000001</v>
      </c>
      <c r="H45" s="374"/>
      <c r="I45" s="348">
        <v>7.26</v>
      </c>
      <c r="J45" s="348">
        <v>6.47</v>
      </c>
      <c r="K45" s="348">
        <v>4.21</v>
      </c>
      <c r="L45" s="348">
        <v>4.38</v>
      </c>
      <c r="M45" s="348"/>
      <c r="N45" s="350">
        <v>-77.227800000000002</v>
      </c>
      <c r="O45" s="348">
        <v>-32.761000000000003</v>
      </c>
      <c r="P45" s="348">
        <v>-21.614799999999999</v>
      </c>
      <c r="Q45" s="348">
        <v>-2.9563999999999999</v>
      </c>
      <c r="R45" s="348">
        <v>3.0952000000000002</v>
      </c>
      <c r="S45" s="348">
        <v>8.8731000000000009</v>
      </c>
      <c r="T45" s="348">
        <v>3.9822000000000002</v>
      </c>
      <c r="U45" s="354">
        <v>3.2959999999999998</v>
      </c>
      <c r="V45" s="348">
        <v>3.7261000000000002</v>
      </c>
      <c r="W45" s="348">
        <v>4.4287000000000001</v>
      </c>
      <c r="X45" s="348">
        <v>5.9823000000000004</v>
      </c>
      <c r="Y45" s="375">
        <v>5.4756999999999998</v>
      </c>
      <c r="Z45" s="348">
        <v>6.2656999999999998</v>
      </c>
      <c r="AA45" s="348">
        <v>3.5794000000000001</v>
      </c>
      <c r="AB45" s="348">
        <v>7.7472000000000003</v>
      </c>
      <c r="AC45" s="348">
        <v>3.7387000000000001</v>
      </c>
      <c r="AD45" s="348">
        <v>3.7443</v>
      </c>
      <c r="AE45" s="348">
        <v>3.4321000000000002</v>
      </c>
      <c r="AF45" s="348">
        <v>7.4032999999999998</v>
      </c>
      <c r="AG45" s="569"/>
      <c r="AH45" s="346">
        <v>5</v>
      </c>
      <c r="AI45" s="346">
        <v>5</v>
      </c>
      <c r="AJ45" s="346">
        <v>6</v>
      </c>
      <c r="AK45" s="346">
        <v>6</v>
      </c>
      <c r="AL45" s="346">
        <v>5</v>
      </c>
      <c r="AM45" s="346">
        <v>6</v>
      </c>
      <c r="AN45" s="346">
        <v>9</v>
      </c>
      <c r="AO45" s="573">
        <v>8</v>
      </c>
      <c r="AP45" s="346">
        <v>7</v>
      </c>
      <c r="AQ45" s="346">
        <v>9</v>
      </c>
      <c r="AR45" s="346">
        <v>9</v>
      </c>
      <c r="AS45" s="346">
        <v>8</v>
      </c>
      <c r="AT45" s="346">
        <v>5</v>
      </c>
      <c r="AU45" s="346">
        <v>1</v>
      </c>
      <c r="AV45" s="346">
        <v>6</v>
      </c>
      <c r="AW45" s="346">
        <v>8</v>
      </c>
      <c r="AX45" s="346">
        <v>7</v>
      </c>
      <c r="AY45" s="346">
        <v>5</v>
      </c>
      <c r="AZ45" s="584"/>
      <c r="BA45" s="467">
        <v>64.319999999999993</v>
      </c>
      <c r="BB45" s="348">
        <v>5.72</v>
      </c>
      <c r="BC45" s="348" t="s">
        <v>430</v>
      </c>
      <c r="BD45" s="348" t="s">
        <v>430</v>
      </c>
      <c r="BE45" s="375" t="s">
        <v>430</v>
      </c>
      <c r="BF45" s="375">
        <v>29.96</v>
      </c>
      <c r="BG45" s="374"/>
      <c r="BH45" s="594">
        <v>29.96</v>
      </c>
      <c r="BI45" s="348" t="s">
        <v>430</v>
      </c>
      <c r="BJ45" s="348">
        <v>5.72</v>
      </c>
      <c r="BK45" s="348" t="s">
        <v>430</v>
      </c>
      <c r="BL45" s="348" t="s">
        <v>430</v>
      </c>
      <c r="BM45" s="375">
        <v>64.319999999999993</v>
      </c>
      <c r="BN45" s="375" t="s">
        <v>430</v>
      </c>
      <c r="BO45" s="375" t="s">
        <v>430</v>
      </c>
      <c r="BP45" s="375" t="s">
        <v>430</v>
      </c>
      <c r="BQ45" s="375" t="s">
        <v>430</v>
      </c>
      <c r="BR45" s="374"/>
      <c r="BS45" s="468" t="s">
        <v>430</v>
      </c>
      <c r="BT45" s="348">
        <v>5.7210111194279003</v>
      </c>
      <c r="BU45" s="374"/>
      <c r="BV45" s="430" t="s">
        <v>555</v>
      </c>
    </row>
    <row r="46" spans="1:74" s="428" customFormat="1" x14ac:dyDescent="0.25">
      <c r="A46" s="345" t="s">
        <v>7928</v>
      </c>
      <c r="B46" s="373"/>
      <c r="C46" s="719">
        <v>41275</v>
      </c>
      <c r="D46" s="373"/>
      <c r="E46" s="346">
        <v>80.44</v>
      </c>
      <c r="F46" s="373"/>
      <c r="G46" s="347">
        <v>3119.0300999999999</v>
      </c>
      <c r="H46" s="374"/>
      <c r="I46" s="348">
        <v>6.03</v>
      </c>
      <c r="J46" s="348">
        <v>6.49</v>
      </c>
      <c r="K46" s="348">
        <v>4.3</v>
      </c>
      <c r="L46" s="348">
        <v>4.47</v>
      </c>
      <c r="M46" s="348"/>
      <c r="N46" s="350">
        <v>-78.078100000000006</v>
      </c>
      <c r="O46" s="348">
        <v>-36.1218</v>
      </c>
      <c r="P46" s="348">
        <v>-22.621200000000002</v>
      </c>
      <c r="Q46" s="348">
        <v>-4.0888999999999998</v>
      </c>
      <c r="R46" s="348">
        <v>2.9079999999999999</v>
      </c>
      <c r="S46" s="348">
        <v>10.2712</v>
      </c>
      <c r="T46" s="348">
        <v>4.9404000000000003</v>
      </c>
      <c r="U46" s="354">
        <v>3.7867999999999999</v>
      </c>
      <c r="V46" s="348">
        <v>4.6009000000000002</v>
      </c>
      <c r="W46" s="348">
        <v>5.8395999999999999</v>
      </c>
      <c r="X46" s="348">
        <v>7.2968999999999999</v>
      </c>
      <c r="Y46" s="375">
        <v>6.3590999999999998</v>
      </c>
      <c r="Z46" s="348">
        <v>7.4984000000000002</v>
      </c>
      <c r="AA46" s="348">
        <v>0.9335</v>
      </c>
      <c r="AB46" s="348">
        <v>7.8869999999999996</v>
      </c>
      <c r="AC46" s="348">
        <v>3.9378000000000002</v>
      </c>
      <c r="AD46" s="348">
        <v>4.2249999999999996</v>
      </c>
      <c r="AE46" s="348">
        <v>2.2686000000000002</v>
      </c>
      <c r="AF46" s="348">
        <v>7.9802</v>
      </c>
      <c r="AG46" s="569"/>
      <c r="AH46" s="346">
        <v>6</v>
      </c>
      <c r="AI46" s="346">
        <v>6</v>
      </c>
      <c r="AJ46" s="346">
        <v>7</v>
      </c>
      <c r="AK46" s="346">
        <v>9</v>
      </c>
      <c r="AL46" s="346">
        <v>6</v>
      </c>
      <c r="AM46" s="346">
        <v>4</v>
      </c>
      <c r="AN46" s="346">
        <v>3</v>
      </c>
      <c r="AO46" s="573">
        <v>4</v>
      </c>
      <c r="AP46" s="346">
        <v>3</v>
      </c>
      <c r="AQ46" s="346">
        <v>5</v>
      </c>
      <c r="AR46" s="346">
        <v>2</v>
      </c>
      <c r="AS46" s="346">
        <v>2</v>
      </c>
      <c r="AT46" s="346">
        <v>1</v>
      </c>
      <c r="AU46" s="346">
        <v>7</v>
      </c>
      <c r="AV46" s="346">
        <v>5</v>
      </c>
      <c r="AW46" s="346">
        <v>4</v>
      </c>
      <c r="AX46" s="346">
        <v>5</v>
      </c>
      <c r="AY46" s="346">
        <v>8</v>
      </c>
      <c r="AZ46" s="584"/>
      <c r="BA46" s="467">
        <v>44.62</v>
      </c>
      <c r="BB46" s="348">
        <v>39.31</v>
      </c>
      <c r="BC46" s="348" t="s">
        <v>430</v>
      </c>
      <c r="BD46" s="348" t="s">
        <v>430</v>
      </c>
      <c r="BE46" s="375" t="s">
        <v>430</v>
      </c>
      <c r="BF46" s="375">
        <v>16.07</v>
      </c>
      <c r="BG46" s="374"/>
      <c r="BH46" s="594">
        <v>16.07</v>
      </c>
      <c r="BI46" s="348">
        <v>5.96</v>
      </c>
      <c r="BJ46" s="348">
        <v>8.56</v>
      </c>
      <c r="BK46" s="348">
        <v>24.79</v>
      </c>
      <c r="BL46" s="348" t="s">
        <v>430</v>
      </c>
      <c r="BM46" s="375">
        <v>44.62</v>
      </c>
      <c r="BN46" s="375" t="s">
        <v>430</v>
      </c>
      <c r="BO46" s="375" t="s">
        <v>430</v>
      </c>
      <c r="BP46" s="375" t="s">
        <v>430</v>
      </c>
      <c r="BQ46" s="375" t="s">
        <v>430</v>
      </c>
      <c r="BR46" s="374"/>
      <c r="BS46" s="468" t="s">
        <v>430</v>
      </c>
      <c r="BT46" s="348" t="s">
        <v>430</v>
      </c>
      <c r="BU46" s="374"/>
      <c r="BV46" s="430" t="s">
        <v>555</v>
      </c>
    </row>
    <row r="47" spans="1:74" s="428" customFormat="1" x14ac:dyDescent="0.25">
      <c r="A47" s="345" t="s">
        <v>7929</v>
      </c>
      <c r="B47" s="373"/>
      <c r="C47" s="719">
        <v>41275</v>
      </c>
      <c r="D47" s="373"/>
      <c r="E47" s="346">
        <v>63.424199999999999</v>
      </c>
      <c r="F47" s="373"/>
      <c r="G47" s="347">
        <v>25.061</v>
      </c>
      <c r="H47" s="374"/>
      <c r="I47" s="348">
        <v>26</v>
      </c>
      <c r="J47" s="348">
        <v>7.48</v>
      </c>
      <c r="K47" s="348">
        <v>9.2200000000000006</v>
      </c>
      <c r="L47" s="348">
        <v>9.6</v>
      </c>
      <c r="M47" s="348"/>
      <c r="N47" s="350">
        <v>-160.375</v>
      </c>
      <c r="O47" s="348">
        <v>-76.033799999999999</v>
      </c>
      <c r="P47" s="348">
        <v>-45.539299999999997</v>
      </c>
      <c r="Q47" s="348">
        <v>2.1448</v>
      </c>
      <c r="R47" s="348">
        <v>1.9906999999999999</v>
      </c>
      <c r="S47" s="348">
        <v>12.864599999999999</v>
      </c>
      <c r="T47" s="348">
        <v>4.6250999999999998</v>
      </c>
      <c r="U47" s="354">
        <v>2.5924999999999998</v>
      </c>
      <c r="V47" s="348">
        <v>2.9571000000000001</v>
      </c>
      <c r="W47" s="348">
        <v>4.0347999999999997</v>
      </c>
      <c r="X47" s="348">
        <v>5.6455000000000002</v>
      </c>
      <c r="Y47" s="375">
        <v>4.6287000000000003</v>
      </c>
      <c r="Z47" s="348">
        <v>5.5484999999999998</v>
      </c>
      <c r="AA47" s="348">
        <v>-2.7934000000000001</v>
      </c>
      <c r="AB47" s="348">
        <v>12.057499999999999</v>
      </c>
      <c r="AC47" s="348">
        <v>2.4721000000000002</v>
      </c>
      <c r="AD47" s="348">
        <v>2.5283000000000002</v>
      </c>
      <c r="AE47" s="348">
        <v>7.8106999999999998</v>
      </c>
      <c r="AF47" s="348">
        <v>6.3444000000000003</v>
      </c>
      <c r="AG47" s="569"/>
      <c r="AH47" s="346">
        <v>10</v>
      </c>
      <c r="AI47" s="346">
        <v>10</v>
      </c>
      <c r="AJ47" s="346">
        <v>10</v>
      </c>
      <c r="AK47" s="346">
        <v>3</v>
      </c>
      <c r="AL47" s="346">
        <v>8</v>
      </c>
      <c r="AM47" s="346">
        <v>1</v>
      </c>
      <c r="AN47" s="346">
        <v>6</v>
      </c>
      <c r="AO47" s="573">
        <v>10</v>
      </c>
      <c r="AP47" s="346">
        <v>10</v>
      </c>
      <c r="AQ47" s="346">
        <v>10</v>
      </c>
      <c r="AR47" s="346">
        <v>10</v>
      </c>
      <c r="AS47" s="346">
        <v>10</v>
      </c>
      <c r="AT47" s="346">
        <v>6</v>
      </c>
      <c r="AU47" s="346">
        <v>10</v>
      </c>
      <c r="AV47" s="346">
        <v>1</v>
      </c>
      <c r="AW47" s="346">
        <v>10</v>
      </c>
      <c r="AX47" s="346">
        <v>10</v>
      </c>
      <c r="AY47" s="346">
        <v>2</v>
      </c>
      <c r="AZ47" s="584"/>
      <c r="BA47" s="467">
        <v>68.44</v>
      </c>
      <c r="BB47" s="348">
        <v>23.74</v>
      </c>
      <c r="BC47" s="348" t="s">
        <v>430</v>
      </c>
      <c r="BD47" s="348" t="s">
        <v>430</v>
      </c>
      <c r="BE47" s="375" t="s">
        <v>430</v>
      </c>
      <c r="BF47" s="375">
        <v>7.81</v>
      </c>
      <c r="BG47" s="374"/>
      <c r="BH47" s="594">
        <v>7.81</v>
      </c>
      <c r="BI47" s="348" t="s">
        <v>430</v>
      </c>
      <c r="BJ47" s="348" t="s">
        <v>430</v>
      </c>
      <c r="BK47" s="348">
        <v>23.74</v>
      </c>
      <c r="BL47" s="348" t="s">
        <v>430</v>
      </c>
      <c r="BM47" s="375">
        <v>68.349999999999994</v>
      </c>
      <c r="BN47" s="375" t="s">
        <v>430</v>
      </c>
      <c r="BO47" s="375">
        <v>0.09</v>
      </c>
      <c r="BP47" s="375" t="s">
        <v>430</v>
      </c>
      <c r="BQ47" s="375" t="s">
        <v>430</v>
      </c>
      <c r="BR47" s="374"/>
      <c r="BS47" s="468" t="s">
        <v>430</v>
      </c>
      <c r="BT47" s="348" t="s">
        <v>430</v>
      </c>
      <c r="BU47" s="374"/>
      <c r="BV47" s="430" t="s">
        <v>555</v>
      </c>
    </row>
    <row r="48" spans="1:74" s="428" customFormat="1" x14ac:dyDescent="0.25">
      <c r="A48" s="345" t="s">
        <v>7930</v>
      </c>
      <c r="B48" s="373"/>
      <c r="C48" s="719">
        <v>43332</v>
      </c>
      <c r="D48" s="373"/>
      <c r="E48" s="346">
        <v>50.01</v>
      </c>
      <c r="F48" s="373"/>
      <c r="G48" s="347">
        <v>16.4374</v>
      </c>
      <c r="H48" s="374"/>
      <c r="I48" s="348">
        <v>14.97</v>
      </c>
      <c r="J48" s="348">
        <v>7.49</v>
      </c>
      <c r="K48" s="348">
        <v>5.96</v>
      </c>
      <c r="L48" s="348">
        <v>6.23</v>
      </c>
      <c r="M48" s="348"/>
      <c r="N48" s="350">
        <v>-100.977</v>
      </c>
      <c r="O48" s="348">
        <v>-42.118099999999998</v>
      </c>
      <c r="P48" s="348">
        <v>-21.104600000000001</v>
      </c>
      <c r="Q48" s="348">
        <v>5.7225000000000001</v>
      </c>
      <c r="R48" s="348">
        <v>5.2667999999999999</v>
      </c>
      <c r="S48" s="348">
        <v>12.4391</v>
      </c>
      <c r="T48" s="348">
        <v>7.6635999999999997</v>
      </c>
      <c r="U48" s="354">
        <v>5.7572999999999999</v>
      </c>
      <c r="V48" s="348">
        <v>6.0799000000000003</v>
      </c>
      <c r="W48" s="348">
        <v>6.9169</v>
      </c>
      <c r="X48" s="348">
        <v>7.8346999999999998</v>
      </c>
      <c r="Y48" s="375">
        <v>6.1989999999999998</v>
      </c>
      <c r="Z48" s="348" t="s">
        <v>430</v>
      </c>
      <c r="AA48" s="348">
        <v>3.1311</v>
      </c>
      <c r="AB48" s="348">
        <v>10.378</v>
      </c>
      <c r="AC48" s="348">
        <v>6.5449999999999999</v>
      </c>
      <c r="AD48" s="348">
        <v>5.8216999999999999</v>
      </c>
      <c r="AE48" s="348">
        <v>8.4997000000000007</v>
      </c>
      <c r="AF48" s="348">
        <v>6.4047000000000001</v>
      </c>
      <c r="AG48" s="569"/>
      <c r="AH48" s="346">
        <v>7</v>
      </c>
      <c r="AI48" s="346">
        <v>7</v>
      </c>
      <c r="AJ48" s="346">
        <v>5</v>
      </c>
      <c r="AK48" s="346">
        <v>1</v>
      </c>
      <c r="AL48" s="346">
        <v>2</v>
      </c>
      <c r="AM48" s="346">
        <v>2</v>
      </c>
      <c r="AN48" s="346">
        <v>1</v>
      </c>
      <c r="AO48" s="573">
        <v>1</v>
      </c>
      <c r="AP48" s="346">
        <v>1</v>
      </c>
      <c r="AQ48" s="346">
        <v>2</v>
      </c>
      <c r="AR48" s="346">
        <v>1</v>
      </c>
      <c r="AS48" s="346">
        <v>4</v>
      </c>
      <c r="AT48" s="346" t="s">
        <v>430</v>
      </c>
      <c r="AU48" s="346">
        <v>3</v>
      </c>
      <c r="AV48" s="346">
        <v>2</v>
      </c>
      <c r="AW48" s="346">
        <v>1</v>
      </c>
      <c r="AX48" s="346">
        <v>1</v>
      </c>
      <c r="AY48" s="346">
        <v>1</v>
      </c>
      <c r="AZ48" s="584"/>
      <c r="BA48" s="467">
        <v>39.44</v>
      </c>
      <c r="BB48" s="348">
        <v>27.24</v>
      </c>
      <c r="BC48" s="348">
        <v>13.1</v>
      </c>
      <c r="BD48" s="348">
        <v>4.66</v>
      </c>
      <c r="BE48" s="375" t="s">
        <v>430</v>
      </c>
      <c r="BF48" s="375">
        <v>15.55</v>
      </c>
      <c r="BG48" s="374"/>
      <c r="BH48" s="594">
        <v>12.34</v>
      </c>
      <c r="BI48" s="348" t="s">
        <v>430</v>
      </c>
      <c r="BJ48" s="348" t="s">
        <v>430</v>
      </c>
      <c r="BK48" s="348">
        <v>36.4</v>
      </c>
      <c r="BL48" s="348" t="s">
        <v>430</v>
      </c>
      <c r="BM48" s="375">
        <v>39.44</v>
      </c>
      <c r="BN48" s="375" t="s">
        <v>430</v>
      </c>
      <c r="BO48" s="375" t="s">
        <v>430</v>
      </c>
      <c r="BP48" s="375">
        <v>8.6</v>
      </c>
      <c r="BQ48" s="375">
        <v>2.98</v>
      </c>
      <c r="BR48" s="374"/>
      <c r="BS48" s="468" t="s">
        <v>430</v>
      </c>
      <c r="BT48" s="348">
        <v>13.103709650560001</v>
      </c>
      <c r="BU48" s="374"/>
      <c r="BV48" s="430" t="s">
        <v>555</v>
      </c>
    </row>
    <row r="49" spans="1:74" s="428" customFormat="1" x14ac:dyDescent="0.25">
      <c r="A49" s="345" t="s">
        <v>7931</v>
      </c>
      <c r="B49" s="373"/>
      <c r="C49" s="719">
        <v>41275</v>
      </c>
      <c r="D49" s="373"/>
      <c r="E49" s="346">
        <v>52.984400000000001</v>
      </c>
      <c r="F49" s="373"/>
      <c r="G49" s="347">
        <v>46.487499999999997</v>
      </c>
      <c r="H49" s="374"/>
      <c r="I49" s="348">
        <v>3.23</v>
      </c>
      <c r="J49" s="348">
        <v>6.96</v>
      </c>
      <c r="K49" s="348">
        <v>2.58</v>
      </c>
      <c r="L49" s="348">
        <v>2.7</v>
      </c>
      <c r="M49" s="348"/>
      <c r="N49" s="350">
        <v>-56.052500000000002</v>
      </c>
      <c r="O49" s="348">
        <v>-23.926300000000001</v>
      </c>
      <c r="P49" s="348">
        <v>-14.34</v>
      </c>
      <c r="Q49" s="348">
        <v>-3.7298</v>
      </c>
      <c r="R49" s="348">
        <v>3.9567999999999999</v>
      </c>
      <c r="S49" s="348">
        <v>8.7210000000000001</v>
      </c>
      <c r="T49" s="348">
        <v>4.431</v>
      </c>
      <c r="U49" s="354">
        <v>3.4415</v>
      </c>
      <c r="V49" s="348">
        <v>4.3518999999999997</v>
      </c>
      <c r="W49" s="348">
        <v>6.2281000000000004</v>
      </c>
      <c r="X49" s="348">
        <v>6.9494999999999996</v>
      </c>
      <c r="Y49" s="375">
        <v>6.1132</v>
      </c>
      <c r="Z49" s="348">
        <v>6.7041000000000004</v>
      </c>
      <c r="AA49" s="348">
        <v>2.7694999999999999</v>
      </c>
      <c r="AB49" s="348">
        <v>6.9875999999999996</v>
      </c>
      <c r="AC49" s="348">
        <v>3.8613</v>
      </c>
      <c r="AD49" s="348">
        <v>4.2770999999999999</v>
      </c>
      <c r="AE49" s="348">
        <v>2.9767000000000001</v>
      </c>
      <c r="AF49" s="348">
        <v>7.3623000000000003</v>
      </c>
      <c r="AG49" s="569"/>
      <c r="AH49" s="346">
        <v>3</v>
      </c>
      <c r="AI49" s="346">
        <v>3</v>
      </c>
      <c r="AJ49" s="346">
        <v>3</v>
      </c>
      <c r="AK49" s="346">
        <v>8</v>
      </c>
      <c r="AL49" s="346">
        <v>3</v>
      </c>
      <c r="AM49" s="346">
        <v>8</v>
      </c>
      <c r="AN49" s="346">
        <v>8</v>
      </c>
      <c r="AO49" s="573">
        <v>7</v>
      </c>
      <c r="AP49" s="346">
        <v>5</v>
      </c>
      <c r="AQ49" s="346">
        <v>3</v>
      </c>
      <c r="AR49" s="346">
        <v>5</v>
      </c>
      <c r="AS49" s="346">
        <v>5</v>
      </c>
      <c r="AT49" s="346">
        <v>3</v>
      </c>
      <c r="AU49" s="346">
        <v>4</v>
      </c>
      <c r="AV49" s="346">
        <v>7</v>
      </c>
      <c r="AW49" s="346">
        <v>5</v>
      </c>
      <c r="AX49" s="346">
        <v>4</v>
      </c>
      <c r="AY49" s="346">
        <v>6</v>
      </c>
      <c r="AZ49" s="584"/>
      <c r="BA49" s="467">
        <v>30.95</v>
      </c>
      <c r="BB49" s="348">
        <v>59.49</v>
      </c>
      <c r="BC49" s="348">
        <v>4.71</v>
      </c>
      <c r="BD49" s="348" t="s">
        <v>430</v>
      </c>
      <c r="BE49" s="375" t="s">
        <v>430</v>
      </c>
      <c r="BF49" s="375">
        <v>4.8499999999999996</v>
      </c>
      <c r="BG49" s="374"/>
      <c r="BH49" s="594">
        <v>4.8499999999999996</v>
      </c>
      <c r="BI49" s="348">
        <v>17.239999999999998</v>
      </c>
      <c r="BJ49" s="348" t="s">
        <v>430</v>
      </c>
      <c r="BK49" s="348">
        <v>46.96</v>
      </c>
      <c r="BL49" s="348" t="s">
        <v>430</v>
      </c>
      <c r="BM49" s="375">
        <v>30.95</v>
      </c>
      <c r="BN49" s="375" t="s">
        <v>430</v>
      </c>
      <c r="BO49" s="375" t="s">
        <v>430</v>
      </c>
      <c r="BP49" s="375" t="s">
        <v>430</v>
      </c>
      <c r="BQ49" s="375" t="s">
        <v>430</v>
      </c>
      <c r="BR49" s="374"/>
      <c r="BS49" s="468" t="s">
        <v>430</v>
      </c>
      <c r="BT49" s="348">
        <v>17.914790048208499</v>
      </c>
      <c r="BU49" s="374"/>
      <c r="BV49" s="430" t="s">
        <v>555</v>
      </c>
    </row>
    <row r="50" spans="1:74" s="428" customFormat="1" x14ac:dyDescent="0.25">
      <c r="A50" s="345" t="s">
        <v>7932</v>
      </c>
      <c r="B50" s="373"/>
      <c r="C50" s="719">
        <v>43438</v>
      </c>
      <c r="D50" s="373"/>
      <c r="E50" s="346">
        <v>25.475200000000001</v>
      </c>
      <c r="F50" s="373"/>
      <c r="G50" s="347">
        <v>1579.7208000000001</v>
      </c>
      <c r="H50" s="374"/>
      <c r="I50" s="348">
        <v>7.62</v>
      </c>
      <c r="J50" s="348">
        <v>6.6</v>
      </c>
      <c r="K50" s="348">
        <v>2.64</v>
      </c>
      <c r="L50" s="348">
        <v>2.73</v>
      </c>
      <c r="M50" s="348"/>
      <c r="N50" s="350">
        <v>-53.072000000000003</v>
      </c>
      <c r="O50" s="348">
        <v>-21.6235</v>
      </c>
      <c r="P50" s="348">
        <v>-10.7492</v>
      </c>
      <c r="Q50" s="348">
        <v>4.9211</v>
      </c>
      <c r="R50" s="348">
        <v>5.8303000000000003</v>
      </c>
      <c r="S50" s="348">
        <v>8.7948000000000004</v>
      </c>
      <c r="T50" s="348">
        <v>4.8362999999999996</v>
      </c>
      <c r="U50" s="354">
        <v>3.7151999999999998</v>
      </c>
      <c r="V50" s="348">
        <v>3.9521999999999999</v>
      </c>
      <c r="W50" s="348">
        <v>4.9387999999999996</v>
      </c>
      <c r="X50" s="348">
        <v>5.992</v>
      </c>
      <c r="Y50" s="375">
        <v>5.1904000000000003</v>
      </c>
      <c r="Z50" s="348" t="s">
        <v>430</v>
      </c>
      <c r="AA50" s="348">
        <v>3.4359999999999999</v>
      </c>
      <c r="AB50" s="348">
        <v>6.6757</v>
      </c>
      <c r="AC50" s="348">
        <v>3.7871000000000001</v>
      </c>
      <c r="AD50" s="348">
        <v>3.51</v>
      </c>
      <c r="AE50" s="348">
        <v>6.7127999999999997</v>
      </c>
      <c r="AF50" s="348">
        <v>6.1058000000000003</v>
      </c>
      <c r="AG50" s="569"/>
      <c r="AH50" s="346">
        <v>2</v>
      </c>
      <c r="AI50" s="346">
        <v>2</v>
      </c>
      <c r="AJ50" s="346">
        <v>1</v>
      </c>
      <c r="AK50" s="346">
        <v>2</v>
      </c>
      <c r="AL50" s="346">
        <v>1</v>
      </c>
      <c r="AM50" s="346">
        <v>7</v>
      </c>
      <c r="AN50" s="346">
        <v>5</v>
      </c>
      <c r="AO50" s="573">
        <v>5</v>
      </c>
      <c r="AP50" s="346">
        <v>6</v>
      </c>
      <c r="AQ50" s="346">
        <v>8</v>
      </c>
      <c r="AR50" s="346">
        <v>8</v>
      </c>
      <c r="AS50" s="346">
        <v>9</v>
      </c>
      <c r="AT50" s="346" t="s">
        <v>430</v>
      </c>
      <c r="AU50" s="346">
        <v>2</v>
      </c>
      <c r="AV50" s="346">
        <v>8</v>
      </c>
      <c r="AW50" s="346">
        <v>7</v>
      </c>
      <c r="AX50" s="346">
        <v>8</v>
      </c>
      <c r="AY50" s="346">
        <v>3</v>
      </c>
      <c r="AZ50" s="584"/>
      <c r="BA50" s="467">
        <v>19.53</v>
      </c>
      <c r="BB50" s="348">
        <v>56.11</v>
      </c>
      <c r="BC50" s="348" t="s">
        <v>430</v>
      </c>
      <c r="BD50" s="348" t="s">
        <v>430</v>
      </c>
      <c r="BE50" s="375" t="s">
        <v>430</v>
      </c>
      <c r="BF50" s="375">
        <v>24.36</v>
      </c>
      <c r="BG50" s="374"/>
      <c r="BH50" s="594">
        <v>24.36</v>
      </c>
      <c r="BI50" s="348">
        <v>48.06</v>
      </c>
      <c r="BJ50" s="348" t="s">
        <v>430</v>
      </c>
      <c r="BK50" s="348">
        <v>8.0500000000000007</v>
      </c>
      <c r="BL50" s="348" t="s">
        <v>430</v>
      </c>
      <c r="BM50" s="375">
        <v>19.53</v>
      </c>
      <c r="BN50" s="375" t="s">
        <v>430</v>
      </c>
      <c r="BO50" s="375" t="s">
        <v>430</v>
      </c>
      <c r="BP50" s="375" t="s">
        <v>430</v>
      </c>
      <c r="BQ50" s="375" t="s">
        <v>430</v>
      </c>
      <c r="BR50" s="374"/>
      <c r="BS50" s="468" t="s">
        <v>430</v>
      </c>
      <c r="BT50" s="348" t="s">
        <v>430</v>
      </c>
      <c r="BU50" s="374"/>
      <c r="BV50" s="430" t="s">
        <v>555</v>
      </c>
    </row>
    <row r="51" spans="1:74" s="428" customFormat="1" x14ac:dyDescent="0.25">
      <c r="A51" s="345" t="s">
        <v>7933</v>
      </c>
      <c r="B51" s="373"/>
      <c r="C51" s="719">
        <v>44392</v>
      </c>
      <c r="D51" s="373"/>
      <c r="E51" s="346">
        <v>25.95</v>
      </c>
      <c r="F51" s="373"/>
      <c r="G51" s="347">
        <v>13.525499999999999</v>
      </c>
      <c r="H51" s="374"/>
      <c r="I51" s="348">
        <v>11.71</v>
      </c>
      <c r="J51" s="348">
        <v>6.63</v>
      </c>
      <c r="K51" s="348">
        <v>6.49</v>
      </c>
      <c r="L51" s="348">
        <v>6.72</v>
      </c>
      <c r="M51" s="348"/>
      <c r="N51" s="350">
        <v>-46.087899999999998</v>
      </c>
      <c r="O51" s="348">
        <v>-18.7713</v>
      </c>
      <c r="P51" s="348">
        <v>-12.8445</v>
      </c>
      <c r="Q51" s="348">
        <v>-3.6573000000000002</v>
      </c>
      <c r="R51" s="348">
        <v>2.6100000000000002E-2</v>
      </c>
      <c r="S51" s="348">
        <v>5.3480999999999996</v>
      </c>
      <c r="T51" s="348">
        <v>3.3081</v>
      </c>
      <c r="U51" s="354">
        <v>3.46</v>
      </c>
      <c r="V51" s="348">
        <v>3.3917000000000002</v>
      </c>
      <c r="W51" s="348">
        <v>5.1932</v>
      </c>
      <c r="X51" s="348">
        <v>6.5250000000000004</v>
      </c>
      <c r="Y51" s="375">
        <v>6.0815999999999999</v>
      </c>
      <c r="Z51" s="348" t="s">
        <v>430</v>
      </c>
      <c r="AA51" s="348">
        <v>-1.2992999999999999</v>
      </c>
      <c r="AB51" s="348">
        <v>3.3167</v>
      </c>
      <c r="AC51" s="348">
        <v>3.8062999999999998</v>
      </c>
      <c r="AD51" s="348">
        <v>4.1494999999999997</v>
      </c>
      <c r="AE51" s="348">
        <v>2.1343999999999999</v>
      </c>
      <c r="AF51" s="348">
        <v>6.0984999999999996</v>
      </c>
      <c r="AG51" s="569"/>
      <c r="AH51" s="346">
        <v>1</v>
      </c>
      <c r="AI51" s="346">
        <v>1</v>
      </c>
      <c r="AJ51" s="346">
        <v>2</v>
      </c>
      <c r="AK51" s="346">
        <v>7</v>
      </c>
      <c r="AL51" s="346">
        <v>9</v>
      </c>
      <c r="AM51" s="346">
        <v>10</v>
      </c>
      <c r="AN51" s="346">
        <v>10</v>
      </c>
      <c r="AO51" s="573">
        <v>6</v>
      </c>
      <c r="AP51" s="346">
        <v>9</v>
      </c>
      <c r="AQ51" s="346">
        <v>6</v>
      </c>
      <c r="AR51" s="346">
        <v>6</v>
      </c>
      <c r="AS51" s="346">
        <v>6</v>
      </c>
      <c r="AT51" s="346" t="s">
        <v>430</v>
      </c>
      <c r="AU51" s="346">
        <v>8</v>
      </c>
      <c r="AV51" s="346">
        <v>10</v>
      </c>
      <c r="AW51" s="346">
        <v>6</v>
      </c>
      <c r="AX51" s="346">
        <v>6</v>
      </c>
      <c r="AY51" s="346">
        <v>9</v>
      </c>
      <c r="AZ51" s="584"/>
      <c r="BA51" s="467">
        <v>87.81</v>
      </c>
      <c r="BB51" s="348" t="s">
        <v>430</v>
      </c>
      <c r="BC51" s="348" t="s">
        <v>430</v>
      </c>
      <c r="BD51" s="348" t="s">
        <v>430</v>
      </c>
      <c r="BE51" s="375" t="s">
        <v>430</v>
      </c>
      <c r="BF51" s="375">
        <v>12.19</v>
      </c>
      <c r="BG51" s="374"/>
      <c r="BH51" s="594">
        <v>12.19</v>
      </c>
      <c r="BI51" s="348" t="s">
        <v>430</v>
      </c>
      <c r="BJ51" s="348" t="s">
        <v>430</v>
      </c>
      <c r="BK51" s="348" t="s">
        <v>430</v>
      </c>
      <c r="BL51" s="348" t="s">
        <v>430</v>
      </c>
      <c r="BM51" s="375">
        <v>87.81</v>
      </c>
      <c r="BN51" s="375" t="s">
        <v>430</v>
      </c>
      <c r="BO51" s="375" t="s">
        <v>430</v>
      </c>
      <c r="BP51" s="375" t="s">
        <v>430</v>
      </c>
      <c r="BQ51" s="375" t="s">
        <v>430</v>
      </c>
      <c r="BR51" s="374"/>
      <c r="BS51" s="468" t="s">
        <v>430</v>
      </c>
      <c r="BT51" s="348" t="s">
        <v>430</v>
      </c>
      <c r="BU51" s="374"/>
      <c r="BV51" s="430" t="s">
        <v>555</v>
      </c>
    </row>
    <row r="52" spans="1:74" x14ac:dyDescent="0.25">
      <c r="A52" s="318" t="s">
        <v>93</v>
      </c>
      <c r="B52" s="43"/>
      <c r="C52" s="720"/>
      <c r="D52" s="43"/>
      <c r="E52" s="51"/>
      <c r="F52" s="43"/>
      <c r="G52" s="55"/>
      <c r="H52" s="66"/>
      <c r="I52" s="59"/>
      <c r="J52" s="59"/>
      <c r="K52" s="59"/>
      <c r="L52" s="59"/>
      <c r="M52" s="59"/>
      <c r="N52" s="70">
        <v>-84.867599999999996</v>
      </c>
      <c r="O52" s="59">
        <v>-38.0062</v>
      </c>
      <c r="P52" s="59">
        <v>-22.795200000000001</v>
      </c>
      <c r="Q52" s="59">
        <v>-1.2301</v>
      </c>
      <c r="R52" s="59">
        <v>2.8717000000000001</v>
      </c>
      <c r="S52" s="59">
        <v>9.4041999999999994</v>
      </c>
      <c r="T52" s="59">
        <v>4.8304</v>
      </c>
      <c r="U52" s="88">
        <v>3.8378000000000001</v>
      </c>
      <c r="V52" s="59">
        <v>4.2736999999999998</v>
      </c>
      <c r="W52" s="59">
        <v>5.5571000000000002</v>
      </c>
      <c r="X52" s="59">
        <v>6.7169999999999996</v>
      </c>
      <c r="Y52" s="276">
        <v>5.8686999999999996</v>
      </c>
      <c r="Z52" s="59">
        <v>6.6032999999999999</v>
      </c>
      <c r="AA52" s="59">
        <v>1.1405000000000001</v>
      </c>
      <c r="AB52" s="59">
        <v>7.7832999999999997</v>
      </c>
      <c r="AC52" s="59">
        <v>4.1193999999999997</v>
      </c>
      <c r="AD52" s="59">
        <v>4.1510999999999996</v>
      </c>
      <c r="AE52" s="59">
        <v>4.1798999999999999</v>
      </c>
      <c r="AF52" s="59">
        <v>6.9903000000000004</v>
      </c>
      <c r="AG52" s="553"/>
      <c r="AH52" s="51">
        <v>10</v>
      </c>
      <c r="AI52" s="51">
        <v>10</v>
      </c>
      <c r="AJ52" s="51">
        <v>10</v>
      </c>
      <c r="AK52" s="51">
        <v>10</v>
      </c>
      <c r="AL52" s="51">
        <v>10</v>
      </c>
      <c r="AM52" s="51">
        <v>10</v>
      </c>
      <c r="AN52" s="51">
        <v>10</v>
      </c>
      <c r="AO52" s="630">
        <v>10</v>
      </c>
      <c r="AP52" s="51">
        <v>10</v>
      </c>
      <c r="AQ52" s="51">
        <v>10</v>
      </c>
      <c r="AR52" s="51">
        <v>10</v>
      </c>
      <c r="AS52" s="51">
        <v>10</v>
      </c>
      <c r="AT52" s="51">
        <v>6</v>
      </c>
      <c r="AU52" s="51">
        <v>10</v>
      </c>
      <c r="AV52" s="51">
        <v>10</v>
      </c>
      <c r="AW52" s="51">
        <v>10</v>
      </c>
      <c r="AX52" s="51">
        <v>10</v>
      </c>
      <c r="AY52" s="51">
        <v>10</v>
      </c>
      <c r="AZ52" s="579"/>
      <c r="BA52" s="577"/>
      <c r="BB52" s="59"/>
      <c r="BC52" s="59"/>
      <c r="BD52" s="59"/>
      <c r="BE52" s="276"/>
      <c r="BF52" s="276"/>
      <c r="BG52" s="66"/>
      <c r="BH52" s="586"/>
      <c r="BI52" s="59"/>
      <c r="BJ52" s="59"/>
      <c r="BK52" s="59"/>
      <c r="BL52" s="59"/>
      <c r="BM52" s="276"/>
      <c r="BN52" s="587"/>
      <c r="BO52" s="587"/>
      <c r="BP52" s="587"/>
      <c r="BQ52" s="587"/>
      <c r="BR52" s="602"/>
      <c r="BS52" s="267"/>
      <c r="BT52" s="59"/>
      <c r="BU52" s="66"/>
      <c r="BV52" s="34"/>
    </row>
    <row r="53" spans="1:74" x14ac:dyDescent="0.25">
      <c r="A53" s="320" t="s">
        <v>94</v>
      </c>
      <c r="B53" s="44"/>
      <c r="C53" s="721"/>
      <c r="D53" s="44"/>
      <c r="E53" s="52"/>
      <c r="F53" s="44"/>
      <c r="G53" s="56"/>
      <c r="H53" s="67"/>
      <c r="I53" s="60"/>
      <c r="J53" s="60"/>
      <c r="K53" s="60"/>
      <c r="L53" s="60"/>
      <c r="M53" s="60"/>
      <c r="N53" s="71">
        <v>-46.087899999999998</v>
      </c>
      <c r="O53" s="60">
        <v>-18.7713</v>
      </c>
      <c r="P53" s="60">
        <v>-10.7492</v>
      </c>
      <c r="Q53" s="60">
        <v>5.7225000000000001</v>
      </c>
      <c r="R53" s="60">
        <v>5.8303000000000003</v>
      </c>
      <c r="S53" s="60">
        <v>12.864599999999999</v>
      </c>
      <c r="T53" s="60">
        <v>7.6635999999999997</v>
      </c>
      <c r="U53" s="89">
        <v>5.7572999999999999</v>
      </c>
      <c r="V53" s="60">
        <v>6.0799000000000003</v>
      </c>
      <c r="W53" s="60">
        <v>6.9805000000000001</v>
      </c>
      <c r="X53" s="60">
        <v>7.8346999999999998</v>
      </c>
      <c r="Y53" s="277">
        <v>6.5021000000000004</v>
      </c>
      <c r="Z53" s="60">
        <v>7.4984000000000002</v>
      </c>
      <c r="AA53" s="60">
        <v>3.5794000000000001</v>
      </c>
      <c r="AB53" s="60">
        <v>12.057499999999999</v>
      </c>
      <c r="AC53" s="60">
        <v>6.5449999999999999</v>
      </c>
      <c r="AD53" s="60">
        <v>5.8216999999999999</v>
      </c>
      <c r="AE53" s="60">
        <v>8.4997000000000007</v>
      </c>
      <c r="AF53" s="60">
        <v>7.9802</v>
      </c>
      <c r="AG53" s="554"/>
      <c r="AH53" s="52"/>
      <c r="AI53" s="52"/>
      <c r="AJ53" s="52"/>
      <c r="AK53" s="52"/>
      <c r="AL53" s="52"/>
      <c r="AM53" s="52"/>
      <c r="AN53" s="52"/>
      <c r="AO53" s="314"/>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0" t="s">
        <v>95</v>
      </c>
      <c r="B54" s="44"/>
      <c r="C54" s="721"/>
      <c r="D54" s="44"/>
      <c r="E54" s="52"/>
      <c r="F54" s="44"/>
      <c r="G54" s="56"/>
      <c r="H54" s="67"/>
      <c r="I54" s="60"/>
      <c r="J54" s="60"/>
      <c r="K54" s="60"/>
      <c r="L54" s="60"/>
      <c r="M54" s="60"/>
      <c r="N54" s="71">
        <v>-160.375</v>
      </c>
      <c r="O54" s="60">
        <v>-76.033799999999999</v>
      </c>
      <c r="P54" s="60">
        <v>-45.539299999999997</v>
      </c>
      <c r="Q54" s="60">
        <v>-6.8646000000000003</v>
      </c>
      <c r="R54" s="60">
        <v>-9.2899999999999996E-2</v>
      </c>
      <c r="S54" s="60">
        <v>5.3480999999999996</v>
      </c>
      <c r="T54" s="60">
        <v>3.3081</v>
      </c>
      <c r="U54" s="89">
        <v>2.5924999999999998</v>
      </c>
      <c r="V54" s="60">
        <v>2.9571000000000001</v>
      </c>
      <c r="W54" s="60">
        <v>4.0347999999999997</v>
      </c>
      <c r="X54" s="60">
        <v>5.6455000000000002</v>
      </c>
      <c r="Y54" s="277">
        <v>4.6287000000000003</v>
      </c>
      <c r="Z54" s="60">
        <v>5.5484999999999998</v>
      </c>
      <c r="AA54" s="60">
        <v>-2.7934000000000001</v>
      </c>
      <c r="AB54" s="60">
        <v>3.3167</v>
      </c>
      <c r="AC54" s="60">
        <v>2.4721000000000002</v>
      </c>
      <c r="AD54" s="60">
        <v>2.5283000000000002</v>
      </c>
      <c r="AE54" s="60">
        <v>0.70450000000000002</v>
      </c>
      <c r="AF54" s="60">
        <v>6.0984999999999996</v>
      </c>
      <c r="AG54" s="554"/>
      <c r="AH54" s="52"/>
      <c r="AI54" s="52"/>
      <c r="AJ54" s="52"/>
      <c r="AK54" s="52"/>
      <c r="AL54" s="52"/>
      <c r="AM54" s="52"/>
      <c r="AN54" s="52"/>
      <c r="AO54" s="314"/>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1" t="s">
        <v>96</v>
      </c>
      <c r="B55" s="45"/>
      <c r="C55" s="722"/>
      <c r="D55" s="45"/>
      <c r="E55" s="53"/>
      <c r="F55" s="45"/>
      <c r="G55" s="57"/>
      <c r="H55" s="68"/>
      <c r="I55" s="61"/>
      <c r="J55" s="61"/>
      <c r="K55" s="61"/>
      <c r="L55" s="61"/>
      <c r="M55" s="61"/>
      <c r="N55" s="72">
        <v>-77.653000000000006</v>
      </c>
      <c r="O55" s="61">
        <v>-34.441400000000002</v>
      </c>
      <c r="P55" s="61">
        <v>-21.3597</v>
      </c>
      <c r="Q55" s="61">
        <v>-2.6121500000000002</v>
      </c>
      <c r="R55" s="61">
        <v>3.0015999999999998</v>
      </c>
      <c r="S55" s="61">
        <v>9.4923999999999999</v>
      </c>
      <c r="T55" s="61">
        <v>4.7306999999999997</v>
      </c>
      <c r="U55" s="90">
        <v>3.5876000000000001</v>
      </c>
      <c r="V55" s="61">
        <v>4.15205</v>
      </c>
      <c r="W55" s="61">
        <v>5.5164</v>
      </c>
      <c r="X55" s="61">
        <v>6.7372500000000004</v>
      </c>
      <c r="Y55" s="279">
        <v>6.0974000000000004</v>
      </c>
      <c r="Z55" s="61">
        <v>6.6421000000000001</v>
      </c>
      <c r="AA55" s="61">
        <v>1.7976000000000001</v>
      </c>
      <c r="AB55" s="61">
        <v>7.8170999999999999</v>
      </c>
      <c r="AC55" s="61">
        <v>3.8338000000000001</v>
      </c>
      <c r="AD55" s="61">
        <v>4.1872999999999996</v>
      </c>
      <c r="AE55" s="61">
        <v>3.2044000000000001</v>
      </c>
      <c r="AF55" s="61">
        <v>7.1601999999999997</v>
      </c>
      <c r="AG55" s="556"/>
      <c r="AH55" s="53"/>
      <c r="AI55" s="53"/>
      <c r="AJ55" s="53"/>
      <c r="AK55" s="53"/>
      <c r="AL55" s="53"/>
      <c r="AM55" s="53"/>
      <c r="AN55" s="53"/>
      <c r="AO55" s="567"/>
      <c r="AP55" s="53"/>
      <c r="AQ55" s="53"/>
      <c r="AR55" s="53"/>
      <c r="AS55" s="53"/>
      <c r="AT55" s="53"/>
      <c r="AU55" s="53"/>
      <c r="AV55" s="53"/>
      <c r="AW55" s="53"/>
      <c r="AX55" s="53"/>
      <c r="AY55" s="53"/>
      <c r="AZ55" s="581"/>
      <c r="BA55" s="578"/>
      <c r="BB55" s="61"/>
      <c r="BC55" s="61"/>
      <c r="BD55" s="61"/>
      <c r="BE55" s="279"/>
      <c r="BF55" s="279"/>
      <c r="BG55" s="68"/>
      <c r="BH55" s="590"/>
      <c r="BI55" s="61"/>
      <c r="BJ55" s="61"/>
      <c r="BK55" s="61"/>
      <c r="BL55" s="61"/>
      <c r="BM55" s="279"/>
      <c r="BN55" s="591"/>
      <c r="BO55" s="591"/>
      <c r="BP55" s="591"/>
      <c r="BQ55" s="591"/>
      <c r="BR55" s="603"/>
      <c r="BS55" s="270"/>
      <c r="BT55" s="61"/>
      <c r="BU55" s="68"/>
      <c r="BV55" s="272"/>
    </row>
    <row r="56" spans="1:74" ht="14.5" x14ac:dyDescent="0.25">
      <c r="A56" s="323" t="s">
        <v>270</v>
      </c>
      <c r="B56" s="46"/>
      <c r="C56" s="723"/>
      <c r="D56" s="46"/>
      <c r="E56" s="54"/>
      <c r="F56" s="46"/>
      <c r="G56" s="58"/>
      <c r="H56" s="69"/>
      <c r="I56" s="62"/>
      <c r="J56" s="62"/>
      <c r="K56" s="62"/>
      <c r="L56" s="62"/>
      <c r="M56" s="62"/>
      <c r="N56" s="73"/>
      <c r="O56" s="62"/>
      <c r="P56" s="62"/>
      <c r="Q56" s="62"/>
      <c r="R56" s="62"/>
      <c r="S56" s="62"/>
      <c r="T56" s="62"/>
      <c r="U56" s="91"/>
      <c r="V56" s="62"/>
      <c r="W56" s="62"/>
      <c r="X56" s="62"/>
      <c r="Y56" s="245"/>
      <c r="Z56" s="62"/>
      <c r="AA56" s="62"/>
      <c r="AB56" s="62"/>
      <c r="AC56" s="62"/>
      <c r="AD56" s="62"/>
      <c r="AE56" s="62"/>
      <c r="AF56" s="62"/>
      <c r="AG56" s="557"/>
      <c r="AH56" s="54"/>
      <c r="AI56" s="54"/>
      <c r="AJ56" s="54"/>
      <c r="AK56" s="54"/>
      <c r="AL56" s="54"/>
      <c r="AM56" s="54"/>
      <c r="AN56" s="54"/>
      <c r="AO56" s="312"/>
      <c r="AP56" s="54"/>
      <c r="AQ56" s="54"/>
      <c r="AR56" s="54"/>
      <c r="AS56" s="54"/>
      <c r="AT56" s="54"/>
      <c r="AU56" s="54"/>
      <c r="AV56" s="54"/>
      <c r="AW56" s="54"/>
      <c r="AX56" s="54"/>
      <c r="AY56" s="54"/>
      <c r="AZ56" s="582"/>
      <c r="BA56" s="280"/>
      <c r="BB56" s="62"/>
      <c r="BC56" s="62"/>
      <c r="BD56" s="62"/>
      <c r="BE56" s="245"/>
      <c r="BF56" s="245"/>
      <c r="BG56" s="69"/>
      <c r="BH56" s="585"/>
      <c r="BI56" s="62"/>
      <c r="BJ56" s="62"/>
      <c r="BK56" s="62"/>
      <c r="BL56" s="62"/>
      <c r="BM56" s="245"/>
      <c r="BN56" s="592"/>
      <c r="BO56" s="592"/>
      <c r="BP56" s="592"/>
      <c r="BQ56" s="592"/>
      <c r="BR56" s="545"/>
      <c r="BS56" s="271"/>
      <c r="BT56" s="62"/>
      <c r="BU56" s="69"/>
      <c r="BV56" s="41"/>
    </row>
    <row r="57" spans="1:74" s="428" customFormat="1" x14ac:dyDescent="0.25">
      <c r="A57" s="345" t="s">
        <v>7934</v>
      </c>
      <c r="B57" s="373"/>
      <c r="C57" s="719">
        <v>42818</v>
      </c>
      <c r="D57" s="373"/>
      <c r="E57" s="346">
        <v>116.381</v>
      </c>
      <c r="F57" s="373"/>
      <c r="G57" s="347">
        <v>17.0642</v>
      </c>
      <c r="H57" s="374"/>
      <c r="I57" s="348">
        <v>14.74</v>
      </c>
      <c r="J57" s="348">
        <v>6.72</v>
      </c>
      <c r="K57" s="348">
        <v>6.22</v>
      </c>
      <c r="L57" s="348">
        <v>6.44</v>
      </c>
      <c r="M57" s="348"/>
      <c r="N57" s="350">
        <v>-107.27500000000001</v>
      </c>
      <c r="O57" s="348">
        <v>-49.210599999999999</v>
      </c>
      <c r="P57" s="348">
        <v>-32.341200000000001</v>
      </c>
      <c r="Q57" s="348">
        <v>-3.0825999999999998</v>
      </c>
      <c r="R57" s="348">
        <v>1.6099000000000001</v>
      </c>
      <c r="S57" s="348">
        <v>4.6074999999999999</v>
      </c>
      <c r="T57" s="348">
        <v>4.2018000000000004</v>
      </c>
      <c r="U57" s="354">
        <v>4.3558000000000003</v>
      </c>
      <c r="V57" s="348">
        <v>4.68</v>
      </c>
      <c r="W57" s="348">
        <v>6.0628000000000002</v>
      </c>
      <c r="X57" s="348">
        <v>6.3407999999999998</v>
      </c>
      <c r="Y57" s="375">
        <v>4.9737</v>
      </c>
      <c r="Z57" s="348" t="s">
        <v>430</v>
      </c>
      <c r="AA57" s="348">
        <v>1.5383</v>
      </c>
      <c r="AB57" s="348">
        <v>4.5796000000000001</v>
      </c>
      <c r="AC57" s="348">
        <v>4.3517999999999999</v>
      </c>
      <c r="AD57" s="348">
        <v>4.6333000000000002</v>
      </c>
      <c r="AE57" s="348">
        <v>3.4931999999999999</v>
      </c>
      <c r="AF57" s="348">
        <v>5.8410000000000002</v>
      </c>
      <c r="AG57" s="569"/>
      <c r="AH57" s="346">
        <v>8</v>
      </c>
      <c r="AI57" s="346">
        <v>9</v>
      </c>
      <c r="AJ57" s="346">
        <v>9</v>
      </c>
      <c r="AK57" s="346">
        <v>5</v>
      </c>
      <c r="AL57" s="346">
        <v>8</v>
      </c>
      <c r="AM57" s="346">
        <v>9</v>
      </c>
      <c r="AN57" s="346">
        <v>4</v>
      </c>
      <c r="AO57" s="573">
        <v>2</v>
      </c>
      <c r="AP57" s="346">
        <v>2</v>
      </c>
      <c r="AQ57" s="346">
        <v>1</v>
      </c>
      <c r="AR57" s="346">
        <v>4</v>
      </c>
      <c r="AS57" s="346">
        <v>7</v>
      </c>
      <c r="AT57" s="346" t="s">
        <v>430</v>
      </c>
      <c r="AU57" s="346">
        <v>5</v>
      </c>
      <c r="AV57" s="346">
        <v>9</v>
      </c>
      <c r="AW57" s="346">
        <v>2</v>
      </c>
      <c r="AX57" s="346">
        <v>1</v>
      </c>
      <c r="AY57" s="346">
        <v>4</v>
      </c>
      <c r="AZ57" s="584"/>
      <c r="BA57" s="467">
        <v>93.86</v>
      </c>
      <c r="BB57" s="348" t="s">
        <v>430</v>
      </c>
      <c r="BC57" s="348" t="s">
        <v>430</v>
      </c>
      <c r="BD57" s="348" t="s">
        <v>430</v>
      </c>
      <c r="BE57" s="375" t="s">
        <v>430</v>
      </c>
      <c r="BF57" s="375">
        <v>6.14</v>
      </c>
      <c r="BG57" s="374"/>
      <c r="BH57" s="594">
        <v>6.14</v>
      </c>
      <c r="BI57" s="348" t="s">
        <v>430</v>
      </c>
      <c r="BJ57" s="348" t="s">
        <v>430</v>
      </c>
      <c r="BK57" s="348" t="s">
        <v>430</v>
      </c>
      <c r="BL57" s="348" t="s">
        <v>430</v>
      </c>
      <c r="BM57" s="375">
        <v>93.86</v>
      </c>
      <c r="BN57" s="375" t="s">
        <v>430</v>
      </c>
      <c r="BO57" s="375" t="s">
        <v>430</v>
      </c>
      <c r="BP57" s="375" t="s">
        <v>430</v>
      </c>
      <c r="BQ57" s="375" t="s">
        <v>430</v>
      </c>
      <c r="BR57" s="374"/>
      <c r="BS57" s="468" t="s">
        <v>430</v>
      </c>
      <c r="BT57" s="348" t="s">
        <v>430</v>
      </c>
      <c r="BU57" s="374"/>
      <c r="BV57" s="430" t="s">
        <v>555</v>
      </c>
    </row>
    <row r="58" spans="1:74" s="428" customFormat="1" x14ac:dyDescent="0.25">
      <c r="A58" s="345" t="s">
        <v>7935</v>
      </c>
      <c r="B58" s="373"/>
      <c r="C58" s="719">
        <v>38253</v>
      </c>
      <c r="D58" s="373"/>
      <c r="E58" s="346">
        <v>115.81</v>
      </c>
      <c r="F58" s="373"/>
      <c r="G58" s="347">
        <v>46.594999999999999</v>
      </c>
      <c r="H58" s="374"/>
      <c r="I58" s="348">
        <v>5.93</v>
      </c>
      <c r="J58" s="348">
        <v>6.62</v>
      </c>
      <c r="K58" s="348">
        <v>2.92</v>
      </c>
      <c r="L58" s="348">
        <v>3.04</v>
      </c>
      <c r="M58" s="348"/>
      <c r="N58" s="350">
        <v>-60.998899999999999</v>
      </c>
      <c r="O58" s="348">
        <v>-33.097499999999997</v>
      </c>
      <c r="P58" s="348">
        <v>-18.366099999999999</v>
      </c>
      <c r="Q58" s="348">
        <v>-2.4986999999999999</v>
      </c>
      <c r="R58" s="348">
        <v>2.3218000000000001</v>
      </c>
      <c r="S58" s="348">
        <v>9.1117000000000008</v>
      </c>
      <c r="T58" s="348">
        <v>3.5236999999999998</v>
      </c>
      <c r="U58" s="354">
        <v>2.0916000000000001</v>
      </c>
      <c r="V58" s="348">
        <v>2.5853999999999999</v>
      </c>
      <c r="W58" s="348">
        <v>4.0677000000000003</v>
      </c>
      <c r="X58" s="348">
        <v>5.4779999999999998</v>
      </c>
      <c r="Y58" s="375">
        <v>5.1512000000000002</v>
      </c>
      <c r="Z58" s="348">
        <v>5.5334000000000003</v>
      </c>
      <c r="AA58" s="348">
        <v>0.24429999999999999</v>
      </c>
      <c r="AB58" s="348">
        <v>7.2857000000000003</v>
      </c>
      <c r="AC58" s="348">
        <v>2.1802999999999999</v>
      </c>
      <c r="AD58" s="348">
        <v>2.2980999999999998</v>
      </c>
      <c r="AE58" s="348">
        <v>1.9722</v>
      </c>
      <c r="AF58" s="348">
        <v>7.2727000000000004</v>
      </c>
      <c r="AG58" s="569"/>
      <c r="AH58" s="346">
        <v>4</v>
      </c>
      <c r="AI58" s="346">
        <v>4</v>
      </c>
      <c r="AJ58" s="346">
        <v>4</v>
      </c>
      <c r="AK58" s="346">
        <v>4</v>
      </c>
      <c r="AL58" s="346">
        <v>4</v>
      </c>
      <c r="AM58" s="346">
        <v>4</v>
      </c>
      <c r="AN58" s="346">
        <v>8</v>
      </c>
      <c r="AO58" s="573">
        <v>10</v>
      </c>
      <c r="AP58" s="346">
        <v>9</v>
      </c>
      <c r="AQ58" s="346">
        <v>7</v>
      </c>
      <c r="AR58" s="346">
        <v>6</v>
      </c>
      <c r="AS58" s="346">
        <v>3</v>
      </c>
      <c r="AT58" s="346">
        <v>3</v>
      </c>
      <c r="AU58" s="346">
        <v>6</v>
      </c>
      <c r="AV58" s="346">
        <v>4</v>
      </c>
      <c r="AW58" s="346">
        <v>9</v>
      </c>
      <c r="AX58" s="346">
        <v>9</v>
      </c>
      <c r="AY58" s="346">
        <v>7</v>
      </c>
      <c r="AZ58" s="584"/>
      <c r="BA58" s="467">
        <v>24.49</v>
      </c>
      <c r="BB58" s="348">
        <v>46.19</v>
      </c>
      <c r="BC58" s="348" t="s">
        <v>430</v>
      </c>
      <c r="BD58" s="348" t="s">
        <v>430</v>
      </c>
      <c r="BE58" s="375" t="s">
        <v>430</v>
      </c>
      <c r="BF58" s="375">
        <v>29.32</v>
      </c>
      <c r="BG58" s="374"/>
      <c r="BH58" s="594">
        <v>29.16</v>
      </c>
      <c r="BI58" s="348">
        <v>8.33</v>
      </c>
      <c r="BJ58" s="348" t="s">
        <v>430</v>
      </c>
      <c r="BK58" s="348">
        <v>37.86</v>
      </c>
      <c r="BL58" s="348" t="s">
        <v>430</v>
      </c>
      <c r="BM58" s="375">
        <v>24.49</v>
      </c>
      <c r="BN58" s="375" t="s">
        <v>430</v>
      </c>
      <c r="BO58" s="375" t="s">
        <v>430</v>
      </c>
      <c r="BP58" s="375" t="s">
        <v>430</v>
      </c>
      <c r="BQ58" s="375">
        <v>0.16</v>
      </c>
      <c r="BR58" s="374"/>
      <c r="BS58" s="468">
        <v>4.3023088204302304</v>
      </c>
      <c r="BT58" s="348" t="s">
        <v>430</v>
      </c>
      <c r="BU58" s="374"/>
      <c r="BV58" s="430" t="s">
        <v>555</v>
      </c>
    </row>
    <row r="59" spans="1:74" s="428" customFormat="1" x14ac:dyDescent="0.25">
      <c r="A59" s="345" t="s">
        <v>7936</v>
      </c>
      <c r="B59" s="373"/>
      <c r="C59" s="719">
        <v>42826</v>
      </c>
      <c r="D59" s="373"/>
      <c r="E59" s="346">
        <v>88.74</v>
      </c>
      <c r="F59" s="373"/>
      <c r="G59" s="347">
        <v>22.314499999999999</v>
      </c>
      <c r="H59" s="374"/>
      <c r="I59" s="348">
        <v>16.309999999999999</v>
      </c>
      <c r="J59" s="348">
        <v>7.16</v>
      </c>
      <c r="K59" s="348">
        <v>7.18</v>
      </c>
      <c r="L59" s="348">
        <v>7.49</v>
      </c>
      <c r="M59" s="348"/>
      <c r="N59" s="350">
        <v>-110.72799999999999</v>
      </c>
      <c r="O59" s="348">
        <v>-48.711799999999997</v>
      </c>
      <c r="P59" s="348">
        <v>-30.709599999999998</v>
      </c>
      <c r="Q59" s="348">
        <v>-7.3632</v>
      </c>
      <c r="R59" s="348">
        <v>-0.60119999999999996</v>
      </c>
      <c r="S59" s="348">
        <v>10.6304</v>
      </c>
      <c r="T59" s="348">
        <v>4.3916000000000004</v>
      </c>
      <c r="U59" s="354">
        <v>3.4573999999999998</v>
      </c>
      <c r="V59" s="348">
        <v>3.9605000000000001</v>
      </c>
      <c r="W59" s="348">
        <v>5.4303999999999997</v>
      </c>
      <c r="X59" s="348">
        <v>6.6635999999999997</v>
      </c>
      <c r="Y59" s="375">
        <v>6.1459000000000001</v>
      </c>
      <c r="Z59" s="348" t="s">
        <v>430</v>
      </c>
      <c r="AA59" s="348">
        <v>-2.4546999999999999</v>
      </c>
      <c r="AB59" s="348">
        <v>8.5160999999999998</v>
      </c>
      <c r="AC59" s="348">
        <v>4.1003999999999996</v>
      </c>
      <c r="AD59" s="348">
        <v>3.8801999999999999</v>
      </c>
      <c r="AE59" s="348">
        <v>0.1963</v>
      </c>
      <c r="AF59" s="348">
        <v>6.5815000000000001</v>
      </c>
      <c r="AG59" s="569"/>
      <c r="AH59" s="346">
        <v>9</v>
      </c>
      <c r="AI59" s="346">
        <v>8</v>
      </c>
      <c r="AJ59" s="346">
        <v>8</v>
      </c>
      <c r="AK59" s="346">
        <v>10</v>
      </c>
      <c r="AL59" s="346">
        <v>9</v>
      </c>
      <c r="AM59" s="346">
        <v>3</v>
      </c>
      <c r="AN59" s="346">
        <v>2</v>
      </c>
      <c r="AO59" s="573">
        <v>3</v>
      </c>
      <c r="AP59" s="346">
        <v>3</v>
      </c>
      <c r="AQ59" s="346">
        <v>4</v>
      </c>
      <c r="AR59" s="346">
        <v>1</v>
      </c>
      <c r="AS59" s="346">
        <v>1</v>
      </c>
      <c r="AT59" s="346" t="s">
        <v>430</v>
      </c>
      <c r="AU59" s="346">
        <v>9</v>
      </c>
      <c r="AV59" s="346">
        <v>3</v>
      </c>
      <c r="AW59" s="346">
        <v>3</v>
      </c>
      <c r="AX59" s="346">
        <v>3</v>
      </c>
      <c r="AY59" s="346">
        <v>10</v>
      </c>
      <c r="AZ59" s="584"/>
      <c r="BA59" s="467">
        <v>71.790000000000006</v>
      </c>
      <c r="BB59" s="348">
        <v>22.69</v>
      </c>
      <c r="BC59" s="348" t="s">
        <v>430</v>
      </c>
      <c r="BD59" s="348" t="s">
        <v>430</v>
      </c>
      <c r="BE59" s="375" t="s">
        <v>430</v>
      </c>
      <c r="BF59" s="375">
        <v>5.52</v>
      </c>
      <c r="BG59" s="374"/>
      <c r="BH59" s="594">
        <v>5.52</v>
      </c>
      <c r="BI59" s="348" t="s">
        <v>430</v>
      </c>
      <c r="BJ59" s="348" t="s">
        <v>430</v>
      </c>
      <c r="BK59" s="348">
        <v>22.69</v>
      </c>
      <c r="BL59" s="348" t="s">
        <v>430</v>
      </c>
      <c r="BM59" s="375">
        <v>71.790000000000006</v>
      </c>
      <c r="BN59" s="375" t="s">
        <v>430</v>
      </c>
      <c r="BO59" s="375" t="s">
        <v>430</v>
      </c>
      <c r="BP59" s="375" t="s">
        <v>430</v>
      </c>
      <c r="BQ59" s="375" t="s">
        <v>430</v>
      </c>
      <c r="BR59" s="374"/>
      <c r="BS59" s="468" t="s">
        <v>430</v>
      </c>
      <c r="BT59" s="348" t="s">
        <v>430</v>
      </c>
      <c r="BU59" s="374"/>
      <c r="BV59" s="430" t="s">
        <v>555</v>
      </c>
    </row>
    <row r="60" spans="1:74" s="428" customFormat="1" x14ac:dyDescent="0.25">
      <c r="A60" s="345" t="s">
        <v>7937</v>
      </c>
      <c r="B60" s="373"/>
      <c r="C60" s="719">
        <v>39962</v>
      </c>
      <c r="D60" s="373"/>
      <c r="E60" s="346">
        <v>82.722999999999999</v>
      </c>
      <c r="F60" s="373"/>
      <c r="G60" s="347">
        <v>29.827300000000001</v>
      </c>
      <c r="H60" s="374"/>
      <c r="I60" s="348">
        <v>7.26</v>
      </c>
      <c r="J60" s="348">
        <v>6.47</v>
      </c>
      <c r="K60" s="348">
        <v>4.21</v>
      </c>
      <c r="L60" s="348">
        <v>4.38</v>
      </c>
      <c r="M60" s="348"/>
      <c r="N60" s="350">
        <v>-78.271699999999996</v>
      </c>
      <c r="O60" s="348">
        <v>-33.762099999999997</v>
      </c>
      <c r="P60" s="348">
        <v>-22.610099999999999</v>
      </c>
      <c r="Q60" s="348">
        <v>-3.9622999999999999</v>
      </c>
      <c r="R60" s="348">
        <v>2.0840000000000001</v>
      </c>
      <c r="S60" s="348">
        <v>7.8385999999999996</v>
      </c>
      <c r="T60" s="348">
        <v>2.9483000000000001</v>
      </c>
      <c r="U60" s="354">
        <v>2.2410000000000001</v>
      </c>
      <c r="V60" s="348">
        <v>2.6457000000000002</v>
      </c>
      <c r="W60" s="348">
        <v>3.3121</v>
      </c>
      <c r="X60" s="348">
        <v>4.8465999999999996</v>
      </c>
      <c r="Y60" s="375">
        <v>4.3422999999999998</v>
      </c>
      <c r="Z60" s="348">
        <v>5.2811000000000003</v>
      </c>
      <c r="AA60" s="348">
        <v>2.5621</v>
      </c>
      <c r="AB60" s="348">
        <v>6.7016</v>
      </c>
      <c r="AC60" s="348">
        <v>2.6932</v>
      </c>
      <c r="AD60" s="348">
        <v>2.6720999999999999</v>
      </c>
      <c r="AE60" s="348">
        <v>2.42</v>
      </c>
      <c r="AF60" s="348">
        <v>6.5448000000000004</v>
      </c>
      <c r="AG60" s="569"/>
      <c r="AH60" s="346">
        <v>5</v>
      </c>
      <c r="AI60" s="346">
        <v>5</v>
      </c>
      <c r="AJ60" s="346">
        <v>6</v>
      </c>
      <c r="AK60" s="346">
        <v>6</v>
      </c>
      <c r="AL60" s="346">
        <v>5</v>
      </c>
      <c r="AM60" s="346">
        <v>7</v>
      </c>
      <c r="AN60" s="346">
        <v>9</v>
      </c>
      <c r="AO60" s="573">
        <v>9</v>
      </c>
      <c r="AP60" s="346">
        <v>8</v>
      </c>
      <c r="AQ60" s="346">
        <v>10</v>
      </c>
      <c r="AR60" s="346">
        <v>10</v>
      </c>
      <c r="AS60" s="346">
        <v>10</v>
      </c>
      <c r="AT60" s="346">
        <v>4</v>
      </c>
      <c r="AU60" s="346">
        <v>1</v>
      </c>
      <c r="AV60" s="346">
        <v>5</v>
      </c>
      <c r="AW60" s="346">
        <v>8</v>
      </c>
      <c r="AX60" s="346">
        <v>7</v>
      </c>
      <c r="AY60" s="346">
        <v>6</v>
      </c>
      <c r="AZ60" s="584"/>
      <c r="BA60" s="467">
        <v>64.319999999999993</v>
      </c>
      <c r="BB60" s="348">
        <v>5.72</v>
      </c>
      <c r="BC60" s="348" t="s">
        <v>430</v>
      </c>
      <c r="BD60" s="348" t="s">
        <v>430</v>
      </c>
      <c r="BE60" s="375" t="s">
        <v>430</v>
      </c>
      <c r="BF60" s="375">
        <v>29.96</v>
      </c>
      <c r="BG60" s="374"/>
      <c r="BH60" s="594">
        <v>29.96</v>
      </c>
      <c r="BI60" s="348" t="s">
        <v>430</v>
      </c>
      <c r="BJ60" s="348">
        <v>5.72</v>
      </c>
      <c r="BK60" s="348" t="s">
        <v>430</v>
      </c>
      <c r="BL60" s="348" t="s">
        <v>430</v>
      </c>
      <c r="BM60" s="375">
        <v>64.319999999999993</v>
      </c>
      <c r="BN60" s="375" t="s">
        <v>430</v>
      </c>
      <c r="BO60" s="375" t="s">
        <v>430</v>
      </c>
      <c r="BP60" s="375" t="s">
        <v>430</v>
      </c>
      <c r="BQ60" s="375" t="s">
        <v>430</v>
      </c>
      <c r="BR60" s="374"/>
      <c r="BS60" s="468" t="s">
        <v>430</v>
      </c>
      <c r="BT60" s="348">
        <v>5.7210111194279003</v>
      </c>
      <c r="BU60" s="374"/>
      <c r="BV60" s="430" t="s">
        <v>555</v>
      </c>
    </row>
    <row r="61" spans="1:74" s="428" customFormat="1" x14ac:dyDescent="0.25">
      <c r="A61" s="345" t="s">
        <v>7938</v>
      </c>
      <c r="B61" s="373"/>
      <c r="C61" s="719">
        <v>40920</v>
      </c>
      <c r="D61" s="373"/>
      <c r="E61" s="346">
        <v>80.44</v>
      </c>
      <c r="F61" s="373"/>
      <c r="G61" s="347">
        <v>2708.4967999999999</v>
      </c>
      <c r="H61" s="374"/>
      <c r="I61" s="348">
        <v>6.03</v>
      </c>
      <c r="J61" s="348">
        <v>6.49</v>
      </c>
      <c r="K61" s="348">
        <v>4.3</v>
      </c>
      <c r="L61" s="348">
        <v>4.47</v>
      </c>
      <c r="M61" s="348"/>
      <c r="N61" s="350">
        <v>-79.266499999999994</v>
      </c>
      <c r="O61" s="348">
        <v>-37.3093</v>
      </c>
      <c r="P61" s="348">
        <v>-23.807400000000001</v>
      </c>
      <c r="Q61" s="348">
        <v>-5.2782999999999998</v>
      </c>
      <c r="R61" s="348">
        <v>1.7141</v>
      </c>
      <c r="S61" s="348">
        <v>9.0503</v>
      </c>
      <c r="T61" s="348">
        <v>3.7412000000000001</v>
      </c>
      <c r="U61" s="354">
        <v>2.5746000000000002</v>
      </c>
      <c r="V61" s="348">
        <v>3.3595000000000002</v>
      </c>
      <c r="W61" s="348">
        <v>4.5449000000000002</v>
      </c>
      <c r="X61" s="348">
        <v>5.9661999999999997</v>
      </c>
      <c r="Y61" s="375">
        <v>5.0450999999999997</v>
      </c>
      <c r="Z61" s="348">
        <v>6.2969999999999997</v>
      </c>
      <c r="AA61" s="348">
        <v>-0.26569999999999999</v>
      </c>
      <c r="AB61" s="348">
        <v>6.6734999999999998</v>
      </c>
      <c r="AC61" s="348">
        <v>2.7338</v>
      </c>
      <c r="AD61" s="348">
        <v>2.9967000000000001</v>
      </c>
      <c r="AE61" s="348">
        <v>1.0760000000000001</v>
      </c>
      <c r="AF61" s="348">
        <v>7.056</v>
      </c>
      <c r="AG61" s="569"/>
      <c r="AH61" s="346">
        <v>6</v>
      </c>
      <c r="AI61" s="346">
        <v>6</v>
      </c>
      <c r="AJ61" s="346">
        <v>7</v>
      </c>
      <c r="AK61" s="346">
        <v>9</v>
      </c>
      <c r="AL61" s="346">
        <v>6</v>
      </c>
      <c r="AM61" s="346">
        <v>5</v>
      </c>
      <c r="AN61" s="346">
        <v>7</v>
      </c>
      <c r="AO61" s="573">
        <v>6</v>
      </c>
      <c r="AP61" s="346">
        <v>5</v>
      </c>
      <c r="AQ61" s="346">
        <v>5</v>
      </c>
      <c r="AR61" s="346">
        <v>5</v>
      </c>
      <c r="AS61" s="346">
        <v>4</v>
      </c>
      <c r="AT61" s="346">
        <v>1</v>
      </c>
      <c r="AU61" s="346">
        <v>7</v>
      </c>
      <c r="AV61" s="346">
        <v>6</v>
      </c>
      <c r="AW61" s="346">
        <v>7</v>
      </c>
      <c r="AX61" s="346">
        <v>6</v>
      </c>
      <c r="AY61" s="346">
        <v>9</v>
      </c>
      <c r="AZ61" s="584"/>
      <c r="BA61" s="467">
        <v>44.62</v>
      </c>
      <c r="BB61" s="348">
        <v>39.31</v>
      </c>
      <c r="BC61" s="348" t="s">
        <v>430</v>
      </c>
      <c r="BD61" s="348" t="s">
        <v>430</v>
      </c>
      <c r="BE61" s="375" t="s">
        <v>430</v>
      </c>
      <c r="BF61" s="375">
        <v>16.07</v>
      </c>
      <c r="BG61" s="374"/>
      <c r="BH61" s="594">
        <v>16.07</v>
      </c>
      <c r="BI61" s="348">
        <v>5.96</v>
      </c>
      <c r="BJ61" s="348">
        <v>8.56</v>
      </c>
      <c r="BK61" s="348">
        <v>24.79</v>
      </c>
      <c r="BL61" s="348" t="s">
        <v>430</v>
      </c>
      <c r="BM61" s="375">
        <v>44.62</v>
      </c>
      <c r="BN61" s="375" t="s">
        <v>430</v>
      </c>
      <c r="BO61" s="375" t="s">
        <v>430</v>
      </c>
      <c r="BP61" s="375" t="s">
        <v>430</v>
      </c>
      <c r="BQ61" s="375" t="s">
        <v>430</v>
      </c>
      <c r="BR61" s="374"/>
      <c r="BS61" s="468" t="s">
        <v>430</v>
      </c>
      <c r="BT61" s="348" t="s">
        <v>430</v>
      </c>
      <c r="BU61" s="374"/>
      <c r="BV61" s="430" t="s">
        <v>555</v>
      </c>
    </row>
    <row r="62" spans="1:74" s="428" customFormat="1" x14ac:dyDescent="0.25">
      <c r="A62" s="345" t="s">
        <v>7939</v>
      </c>
      <c r="B62" s="373"/>
      <c r="C62" s="719">
        <v>40952</v>
      </c>
      <c r="D62" s="373"/>
      <c r="E62" s="346">
        <v>63.424199999999999</v>
      </c>
      <c r="F62" s="373"/>
      <c r="G62" s="347">
        <v>23.648299999999999</v>
      </c>
      <c r="H62" s="374"/>
      <c r="I62" s="348">
        <v>26</v>
      </c>
      <c r="J62" s="348">
        <v>7.48</v>
      </c>
      <c r="K62" s="348">
        <v>9.2200000000000006</v>
      </c>
      <c r="L62" s="348">
        <v>9.6</v>
      </c>
      <c r="M62" s="348"/>
      <c r="N62" s="350">
        <v>-160.73400000000001</v>
      </c>
      <c r="O62" s="348">
        <v>-76.330500000000001</v>
      </c>
      <c r="P62" s="348">
        <v>-45.831000000000003</v>
      </c>
      <c r="Q62" s="348">
        <v>1.8424</v>
      </c>
      <c r="R62" s="348">
        <v>1.6902999999999999</v>
      </c>
      <c r="S62" s="348">
        <v>12.5603</v>
      </c>
      <c r="T62" s="348">
        <v>4.3228</v>
      </c>
      <c r="U62" s="354">
        <v>2.2863000000000002</v>
      </c>
      <c r="V62" s="348">
        <v>2.6513</v>
      </c>
      <c r="W62" s="348">
        <v>3.7391000000000001</v>
      </c>
      <c r="X62" s="348">
        <v>5.3552999999999997</v>
      </c>
      <c r="Y62" s="375">
        <v>4.3613999999999997</v>
      </c>
      <c r="Z62" s="348">
        <v>5.2034000000000002</v>
      </c>
      <c r="AA62" s="348">
        <v>-3.0916000000000001</v>
      </c>
      <c r="AB62" s="348">
        <v>11.7516</v>
      </c>
      <c r="AC62" s="348">
        <v>2.169</v>
      </c>
      <c r="AD62" s="348">
        <v>2.2229000000000001</v>
      </c>
      <c r="AE62" s="348">
        <v>7.5087999999999999</v>
      </c>
      <c r="AF62" s="348">
        <v>6.1043000000000003</v>
      </c>
      <c r="AG62" s="569"/>
      <c r="AH62" s="346">
        <v>10</v>
      </c>
      <c r="AI62" s="346">
        <v>10</v>
      </c>
      <c r="AJ62" s="346">
        <v>10</v>
      </c>
      <c r="AK62" s="346">
        <v>3</v>
      </c>
      <c r="AL62" s="346">
        <v>7</v>
      </c>
      <c r="AM62" s="346">
        <v>1</v>
      </c>
      <c r="AN62" s="346">
        <v>3</v>
      </c>
      <c r="AO62" s="573">
        <v>8</v>
      </c>
      <c r="AP62" s="346">
        <v>7</v>
      </c>
      <c r="AQ62" s="346">
        <v>9</v>
      </c>
      <c r="AR62" s="346">
        <v>8</v>
      </c>
      <c r="AS62" s="346">
        <v>9</v>
      </c>
      <c r="AT62" s="346">
        <v>5</v>
      </c>
      <c r="AU62" s="346">
        <v>10</v>
      </c>
      <c r="AV62" s="346">
        <v>1</v>
      </c>
      <c r="AW62" s="346">
        <v>10</v>
      </c>
      <c r="AX62" s="346">
        <v>10</v>
      </c>
      <c r="AY62" s="346">
        <v>1</v>
      </c>
      <c r="AZ62" s="584"/>
      <c r="BA62" s="467">
        <v>68.44</v>
      </c>
      <c r="BB62" s="348">
        <v>23.74</v>
      </c>
      <c r="BC62" s="348" t="s">
        <v>430</v>
      </c>
      <c r="BD62" s="348" t="s">
        <v>430</v>
      </c>
      <c r="BE62" s="375" t="s">
        <v>430</v>
      </c>
      <c r="BF62" s="375">
        <v>7.81</v>
      </c>
      <c r="BG62" s="374"/>
      <c r="BH62" s="594">
        <v>7.81</v>
      </c>
      <c r="BI62" s="348" t="s">
        <v>430</v>
      </c>
      <c r="BJ62" s="348" t="s">
        <v>430</v>
      </c>
      <c r="BK62" s="348">
        <v>23.74</v>
      </c>
      <c r="BL62" s="348" t="s">
        <v>430</v>
      </c>
      <c r="BM62" s="375">
        <v>68.349999999999994</v>
      </c>
      <c r="BN62" s="375" t="s">
        <v>430</v>
      </c>
      <c r="BO62" s="375">
        <v>0.09</v>
      </c>
      <c r="BP62" s="375" t="s">
        <v>430</v>
      </c>
      <c r="BQ62" s="375" t="s">
        <v>430</v>
      </c>
      <c r="BR62" s="374"/>
      <c r="BS62" s="468" t="s">
        <v>430</v>
      </c>
      <c r="BT62" s="348" t="s">
        <v>430</v>
      </c>
      <c r="BU62" s="374"/>
      <c r="BV62" s="430" t="s">
        <v>555</v>
      </c>
    </row>
    <row r="63" spans="1:74" s="428" customFormat="1" x14ac:dyDescent="0.25">
      <c r="A63" s="345" t="s">
        <v>7940</v>
      </c>
      <c r="B63" s="373"/>
      <c r="C63" s="719">
        <v>43332</v>
      </c>
      <c r="D63" s="373"/>
      <c r="E63" s="346">
        <v>50.01</v>
      </c>
      <c r="F63" s="373"/>
      <c r="G63" s="347">
        <v>15.020899999999999</v>
      </c>
      <c r="H63" s="374"/>
      <c r="I63" s="348">
        <v>14.97</v>
      </c>
      <c r="J63" s="348">
        <v>7.49</v>
      </c>
      <c r="K63" s="348">
        <v>5.96</v>
      </c>
      <c r="L63" s="348">
        <v>6.23</v>
      </c>
      <c r="M63" s="348"/>
      <c r="N63" s="350">
        <v>-102.015</v>
      </c>
      <c r="O63" s="348">
        <v>-43.180300000000003</v>
      </c>
      <c r="P63" s="348">
        <v>-22.2257</v>
      </c>
      <c r="Q63" s="348">
        <v>4.5728</v>
      </c>
      <c r="R63" s="348">
        <v>4.1139000000000001</v>
      </c>
      <c r="S63" s="348">
        <v>11.2531</v>
      </c>
      <c r="T63" s="348">
        <v>6.4706999999999999</v>
      </c>
      <c r="U63" s="354">
        <v>4.5570000000000004</v>
      </c>
      <c r="V63" s="348">
        <v>4.8543000000000003</v>
      </c>
      <c r="W63" s="348">
        <v>5.673</v>
      </c>
      <c r="X63" s="348">
        <v>6.5788000000000002</v>
      </c>
      <c r="Y63" s="375">
        <v>4.9970999999999997</v>
      </c>
      <c r="Z63" s="348" t="s">
        <v>430</v>
      </c>
      <c r="AA63" s="348">
        <v>1.978</v>
      </c>
      <c r="AB63" s="348">
        <v>9.1826000000000008</v>
      </c>
      <c r="AC63" s="348">
        <v>5.3478000000000003</v>
      </c>
      <c r="AD63" s="348">
        <v>4.6082999999999998</v>
      </c>
      <c r="AE63" s="348">
        <v>7.3436000000000003</v>
      </c>
      <c r="AF63" s="348">
        <v>5.2135999999999996</v>
      </c>
      <c r="AG63" s="569"/>
      <c r="AH63" s="346">
        <v>7</v>
      </c>
      <c r="AI63" s="346">
        <v>7</v>
      </c>
      <c r="AJ63" s="346">
        <v>5</v>
      </c>
      <c r="AK63" s="346">
        <v>1</v>
      </c>
      <c r="AL63" s="346">
        <v>2</v>
      </c>
      <c r="AM63" s="346">
        <v>2</v>
      </c>
      <c r="AN63" s="346">
        <v>1</v>
      </c>
      <c r="AO63" s="573">
        <v>1</v>
      </c>
      <c r="AP63" s="346">
        <v>1</v>
      </c>
      <c r="AQ63" s="346">
        <v>3</v>
      </c>
      <c r="AR63" s="346">
        <v>2</v>
      </c>
      <c r="AS63" s="346">
        <v>5</v>
      </c>
      <c r="AT63" s="346" t="s">
        <v>430</v>
      </c>
      <c r="AU63" s="346">
        <v>4</v>
      </c>
      <c r="AV63" s="346">
        <v>2</v>
      </c>
      <c r="AW63" s="346">
        <v>1</v>
      </c>
      <c r="AX63" s="346">
        <v>2</v>
      </c>
      <c r="AY63" s="346">
        <v>2</v>
      </c>
      <c r="AZ63" s="584"/>
      <c r="BA63" s="467">
        <v>39.44</v>
      </c>
      <c r="BB63" s="348">
        <v>27.24</v>
      </c>
      <c r="BC63" s="348">
        <v>13.1</v>
      </c>
      <c r="BD63" s="348">
        <v>4.66</v>
      </c>
      <c r="BE63" s="375" t="s">
        <v>430</v>
      </c>
      <c r="BF63" s="375">
        <v>15.55</v>
      </c>
      <c r="BG63" s="374"/>
      <c r="BH63" s="594">
        <v>12.34</v>
      </c>
      <c r="BI63" s="348" t="s">
        <v>430</v>
      </c>
      <c r="BJ63" s="348" t="s">
        <v>430</v>
      </c>
      <c r="BK63" s="348">
        <v>36.4</v>
      </c>
      <c r="BL63" s="348" t="s">
        <v>430</v>
      </c>
      <c r="BM63" s="375">
        <v>39.44</v>
      </c>
      <c r="BN63" s="375" t="s">
        <v>430</v>
      </c>
      <c r="BO63" s="375" t="s">
        <v>430</v>
      </c>
      <c r="BP63" s="375">
        <v>8.6</v>
      </c>
      <c r="BQ63" s="375">
        <v>2.98</v>
      </c>
      <c r="BR63" s="374"/>
      <c r="BS63" s="468" t="s">
        <v>430</v>
      </c>
      <c r="BT63" s="348">
        <v>13.103709650560001</v>
      </c>
      <c r="BU63" s="374"/>
      <c r="BV63" s="430" t="s">
        <v>555</v>
      </c>
    </row>
    <row r="64" spans="1:74" s="428" customFormat="1" x14ac:dyDescent="0.25">
      <c r="A64" s="345" t="s">
        <v>7941</v>
      </c>
      <c r="B64" s="373"/>
      <c r="C64" s="719">
        <v>37797</v>
      </c>
      <c r="D64" s="373"/>
      <c r="E64" s="346">
        <v>52.984400000000001</v>
      </c>
      <c r="F64" s="373"/>
      <c r="G64" s="347">
        <v>43.314</v>
      </c>
      <c r="H64" s="374"/>
      <c r="I64" s="348">
        <v>3.23</v>
      </c>
      <c r="J64" s="348">
        <v>6.96</v>
      </c>
      <c r="K64" s="348">
        <v>2.58</v>
      </c>
      <c r="L64" s="348">
        <v>2.7</v>
      </c>
      <c r="M64" s="348"/>
      <c r="N64" s="350">
        <v>-56.540599999999998</v>
      </c>
      <c r="O64" s="348">
        <v>-24.416799999999999</v>
      </c>
      <c r="P64" s="348">
        <v>-14.849</v>
      </c>
      <c r="Q64" s="348">
        <v>-4.2485999999999997</v>
      </c>
      <c r="R64" s="348">
        <v>3.4268999999999998</v>
      </c>
      <c r="S64" s="348">
        <v>8.1760999999999999</v>
      </c>
      <c r="T64" s="348">
        <v>3.8822000000000001</v>
      </c>
      <c r="U64" s="354">
        <v>2.8866000000000001</v>
      </c>
      <c r="V64" s="348">
        <v>3.7888999999999999</v>
      </c>
      <c r="W64" s="348">
        <v>5.7005999999999997</v>
      </c>
      <c r="X64" s="348">
        <v>6.4588999999999999</v>
      </c>
      <c r="Y64" s="375">
        <v>5.6393000000000004</v>
      </c>
      <c r="Z64" s="348">
        <v>6.1520999999999999</v>
      </c>
      <c r="AA64" s="348">
        <v>2.2359</v>
      </c>
      <c r="AB64" s="348">
        <v>6.4389000000000003</v>
      </c>
      <c r="AC64" s="348">
        <v>3.3085</v>
      </c>
      <c r="AD64" s="348">
        <v>3.7145000000000001</v>
      </c>
      <c r="AE64" s="348">
        <v>2.4512999999999998</v>
      </c>
      <c r="AF64" s="348">
        <v>6.5311000000000003</v>
      </c>
      <c r="AG64" s="569"/>
      <c r="AH64" s="346">
        <v>3</v>
      </c>
      <c r="AI64" s="346">
        <v>3</v>
      </c>
      <c r="AJ64" s="346">
        <v>3</v>
      </c>
      <c r="AK64" s="346">
        <v>7</v>
      </c>
      <c r="AL64" s="346">
        <v>3</v>
      </c>
      <c r="AM64" s="346">
        <v>6</v>
      </c>
      <c r="AN64" s="346">
        <v>5</v>
      </c>
      <c r="AO64" s="573">
        <v>4</v>
      </c>
      <c r="AP64" s="346">
        <v>4</v>
      </c>
      <c r="AQ64" s="346">
        <v>2</v>
      </c>
      <c r="AR64" s="346">
        <v>3</v>
      </c>
      <c r="AS64" s="346">
        <v>2</v>
      </c>
      <c r="AT64" s="346">
        <v>2</v>
      </c>
      <c r="AU64" s="346">
        <v>3</v>
      </c>
      <c r="AV64" s="346">
        <v>7</v>
      </c>
      <c r="AW64" s="346">
        <v>4</v>
      </c>
      <c r="AX64" s="346">
        <v>4</v>
      </c>
      <c r="AY64" s="346">
        <v>5</v>
      </c>
      <c r="AZ64" s="584"/>
      <c r="BA64" s="467">
        <v>30.95</v>
      </c>
      <c r="BB64" s="348">
        <v>59.49</v>
      </c>
      <c r="BC64" s="348">
        <v>4.71</v>
      </c>
      <c r="BD64" s="348" t="s">
        <v>430</v>
      </c>
      <c r="BE64" s="375" t="s">
        <v>430</v>
      </c>
      <c r="BF64" s="375">
        <v>4.8499999999999996</v>
      </c>
      <c r="BG64" s="374"/>
      <c r="BH64" s="594">
        <v>4.8499999999999996</v>
      </c>
      <c r="BI64" s="348">
        <v>17.239999999999998</v>
      </c>
      <c r="BJ64" s="348" t="s">
        <v>430</v>
      </c>
      <c r="BK64" s="348">
        <v>46.96</v>
      </c>
      <c r="BL64" s="348" t="s">
        <v>430</v>
      </c>
      <c r="BM64" s="375">
        <v>30.95</v>
      </c>
      <c r="BN64" s="375" t="s">
        <v>430</v>
      </c>
      <c r="BO64" s="375" t="s">
        <v>430</v>
      </c>
      <c r="BP64" s="375" t="s">
        <v>430</v>
      </c>
      <c r="BQ64" s="375" t="s">
        <v>430</v>
      </c>
      <c r="BR64" s="374"/>
      <c r="BS64" s="468" t="s">
        <v>430</v>
      </c>
      <c r="BT64" s="348">
        <v>17.914790048208499</v>
      </c>
      <c r="BU64" s="374"/>
      <c r="BV64" s="430" t="s">
        <v>555</v>
      </c>
    </row>
    <row r="65" spans="1:74" s="428" customFormat="1" x14ac:dyDescent="0.25">
      <c r="A65" s="345" t="s">
        <v>7942</v>
      </c>
      <c r="B65" s="373"/>
      <c r="C65" s="719">
        <v>43438</v>
      </c>
      <c r="D65" s="373"/>
      <c r="E65" s="346">
        <v>25.475200000000001</v>
      </c>
      <c r="F65" s="373"/>
      <c r="G65" s="347">
        <v>1498.8666000000001</v>
      </c>
      <c r="H65" s="374"/>
      <c r="I65" s="348">
        <v>7.62</v>
      </c>
      <c r="J65" s="348">
        <v>6.6</v>
      </c>
      <c r="K65" s="348">
        <v>2.64</v>
      </c>
      <c r="L65" s="348">
        <v>2.73</v>
      </c>
      <c r="M65" s="348"/>
      <c r="N65" s="350">
        <v>-53.978499999999997</v>
      </c>
      <c r="O65" s="348">
        <v>-22.529800000000002</v>
      </c>
      <c r="P65" s="348">
        <v>-11.655099999999999</v>
      </c>
      <c r="Q65" s="348">
        <v>4.0117000000000003</v>
      </c>
      <c r="R65" s="348">
        <v>4.9181999999999997</v>
      </c>
      <c r="S65" s="348">
        <v>7.8352000000000004</v>
      </c>
      <c r="T65" s="348">
        <v>3.8719999999999999</v>
      </c>
      <c r="U65" s="354">
        <v>2.7924000000000002</v>
      </c>
      <c r="V65" s="348">
        <v>3.0457999999999998</v>
      </c>
      <c r="W65" s="348">
        <v>4.0073999999999996</v>
      </c>
      <c r="X65" s="348">
        <v>5.0129999999999999</v>
      </c>
      <c r="Y65" s="375">
        <v>4.3837000000000002</v>
      </c>
      <c r="Z65" s="348" t="s">
        <v>430</v>
      </c>
      <c r="AA65" s="348">
        <v>2.5242</v>
      </c>
      <c r="AB65" s="348">
        <v>5.6928999999999998</v>
      </c>
      <c r="AC65" s="348">
        <v>2.8492999999999999</v>
      </c>
      <c r="AD65" s="348">
        <v>2.6006999999999998</v>
      </c>
      <c r="AE65" s="348">
        <v>5.8018000000000001</v>
      </c>
      <c r="AF65" s="348">
        <v>5.3856999999999999</v>
      </c>
      <c r="AG65" s="569"/>
      <c r="AH65" s="346">
        <v>2</v>
      </c>
      <c r="AI65" s="346">
        <v>2</v>
      </c>
      <c r="AJ65" s="346">
        <v>1</v>
      </c>
      <c r="AK65" s="346">
        <v>2</v>
      </c>
      <c r="AL65" s="346">
        <v>1</v>
      </c>
      <c r="AM65" s="346">
        <v>8</v>
      </c>
      <c r="AN65" s="346">
        <v>6</v>
      </c>
      <c r="AO65" s="573">
        <v>5</v>
      </c>
      <c r="AP65" s="346">
        <v>6</v>
      </c>
      <c r="AQ65" s="346">
        <v>8</v>
      </c>
      <c r="AR65" s="346">
        <v>9</v>
      </c>
      <c r="AS65" s="346">
        <v>8</v>
      </c>
      <c r="AT65" s="346" t="s">
        <v>430</v>
      </c>
      <c r="AU65" s="346">
        <v>2</v>
      </c>
      <c r="AV65" s="346">
        <v>8</v>
      </c>
      <c r="AW65" s="346">
        <v>5</v>
      </c>
      <c r="AX65" s="346">
        <v>8</v>
      </c>
      <c r="AY65" s="346">
        <v>3</v>
      </c>
      <c r="AZ65" s="584"/>
      <c r="BA65" s="467">
        <v>19.53</v>
      </c>
      <c r="BB65" s="348">
        <v>56.11</v>
      </c>
      <c r="BC65" s="348" t="s">
        <v>430</v>
      </c>
      <c r="BD65" s="348" t="s">
        <v>430</v>
      </c>
      <c r="BE65" s="375" t="s">
        <v>430</v>
      </c>
      <c r="BF65" s="375">
        <v>24.36</v>
      </c>
      <c r="BG65" s="374"/>
      <c r="BH65" s="594">
        <v>24.36</v>
      </c>
      <c r="BI65" s="348">
        <v>48.06</v>
      </c>
      <c r="BJ65" s="348" t="s">
        <v>430</v>
      </c>
      <c r="BK65" s="348">
        <v>8.0500000000000007</v>
      </c>
      <c r="BL65" s="348" t="s">
        <v>430</v>
      </c>
      <c r="BM65" s="375">
        <v>19.53</v>
      </c>
      <c r="BN65" s="375" t="s">
        <v>430</v>
      </c>
      <c r="BO65" s="375" t="s">
        <v>430</v>
      </c>
      <c r="BP65" s="375" t="s">
        <v>430</v>
      </c>
      <c r="BQ65" s="375" t="s">
        <v>430</v>
      </c>
      <c r="BR65" s="374"/>
      <c r="BS65" s="468" t="s">
        <v>430</v>
      </c>
      <c r="BT65" s="348" t="s">
        <v>430</v>
      </c>
      <c r="BU65" s="374"/>
      <c r="BV65" s="430" t="s">
        <v>555</v>
      </c>
    </row>
    <row r="66" spans="1:74" s="428" customFormat="1" x14ac:dyDescent="0.25">
      <c r="A66" s="345" t="s">
        <v>7943</v>
      </c>
      <c r="B66" s="373"/>
      <c r="C66" s="719">
        <v>44392</v>
      </c>
      <c r="D66" s="373"/>
      <c r="E66" s="346">
        <v>25.95</v>
      </c>
      <c r="F66" s="373"/>
      <c r="G66" s="347">
        <v>12.8194</v>
      </c>
      <c r="H66" s="374"/>
      <c r="I66" s="348">
        <v>11.71</v>
      </c>
      <c r="J66" s="348">
        <v>6.63</v>
      </c>
      <c r="K66" s="348">
        <v>6.49</v>
      </c>
      <c r="L66" s="348">
        <v>6.72</v>
      </c>
      <c r="M66" s="348"/>
      <c r="N66" s="350">
        <v>-47.203200000000002</v>
      </c>
      <c r="O66" s="348">
        <v>-19.8035</v>
      </c>
      <c r="P66" s="348">
        <v>-13.792899999999999</v>
      </c>
      <c r="Q66" s="348">
        <v>-4.5881999999999996</v>
      </c>
      <c r="R66" s="348">
        <v>-0.91779999999999995</v>
      </c>
      <c r="S66" s="348">
        <v>4.3963999999999999</v>
      </c>
      <c r="T66" s="348">
        <v>2.3296000000000001</v>
      </c>
      <c r="U66" s="354">
        <v>2.4447999999999999</v>
      </c>
      <c r="V66" s="348">
        <v>2.3513000000000002</v>
      </c>
      <c r="W66" s="348">
        <v>4.1162999999999998</v>
      </c>
      <c r="X66" s="348">
        <v>5.4279999999999999</v>
      </c>
      <c r="Y66" s="375">
        <v>4.9781000000000004</v>
      </c>
      <c r="Z66" s="348" t="s">
        <v>430</v>
      </c>
      <c r="AA66" s="348">
        <v>-2.2372999999999998</v>
      </c>
      <c r="AB66" s="348">
        <v>2.3654999999999999</v>
      </c>
      <c r="AC66" s="348">
        <v>2.8018000000000001</v>
      </c>
      <c r="AD66" s="348">
        <v>3.1156000000000001</v>
      </c>
      <c r="AE66" s="348">
        <v>1.1823999999999999</v>
      </c>
      <c r="AF66" s="348">
        <v>4.9893000000000001</v>
      </c>
      <c r="AG66" s="569"/>
      <c r="AH66" s="346">
        <v>1</v>
      </c>
      <c r="AI66" s="346">
        <v>1</v>
      </c>
      <c r="AJ66" s="346">
        <v>2</v>
      </c>
      <c r="AK66" s="346">
        <v>8</v>
      </c>
      <c r="AL66" s="346">
        <v>10</v>
      </c>
      <c r="AM66" s="346">
        <v>10</v>
      </c>
      <c r="AN66" s="346">
        <v>10</v>
      </c>
      <c r="AO66" s="573">
        <v>7</v>
      </c>
      <c r="AP66" s="346">
        <v>10</v>
      </c>
      <c r="AQ66" s="346">
        <v>6</v>
      </c>
      <c r="AR66" s="346">
        <v>7</v>
      </c>
      <c r="AS66" s="346">
        <v>6</v>
      </c>
      <c r="AT66" s="346" t="s">
        <v>430</v>
      </c>
      <c r="AU66" s="346">
        <v>8</v>
      </c>
      <c r="AV66" s="346">
        <v>10</v>
      </c>
      <c r="AW66" s="346">
        <v>6</v>
      </c>
      <c r="AX66" s="346">
        <v>5</v>
      </c>
      <c r="AY66" s="346">
        <v>8</v>
      </c>
      <c r="AZ66" s="584"/>
      <c r="BA66" s="467">
        <v>87.81</v>
      </c>
      <c r="BB66" s="348" t="s">
        <v>430</v>
      </c>
      <c r="BC66" s="348" t="s">
        <v>430</v>
      </c>
      <c r="BD66" s="348" t="s">
        <v>430</v>
      </c>
      <c r="BE66" s="375" t="s">
        <v>430</v>
      </c>
      <c r="BF66" s="375">
        <v>12.19</v>
      </c>
      <c r="BG66" s="374"/>
      <c r="BH66" s="594">
        <v>12.19</v>
      </c>
      <c r="BI66" s="348" t="s">
        <v>430</v>
      </c>
      <c r="BJ66" s="348" t="s">
        <v>430</v>
      </c>
      <c r="BK66" s="348" t="s">
        <v>430</v>
      </c>
      <c r="BL66" s="348" t="s">
        <v>430</v>
      </c>
      <c r="BM66" s="375">
        <v>87.81</v>
      </c>
      <c r="BN66" s="375" t="s">
        <v>430</v>
      </c>
      <c r="BO66" s="375" t="s">
        <v>430</v>
      </c>
      <c r="BP66" s="375" t="s">
        <v>430</v>
      </c>
      <c r="BQ66" s="375" t="s">
        <v>430</v>
      </c>
      <c r="BR66" s="374"/>
      <c r="BS66" s="468" t="s">
        <v>430</v>
      </c>
      <c r="BT66" s="348" t="s">
        <v>430</v>
      </c>
      <c r="BU66" s="374"/>
      <c r="BV66" s="430" t="s">
        <v>555</v>
      </c>
    </row>
    <row r="67" spans="1:74" x14ac:dyDescent="0.25">
      <c r="A67" s="318" t="s">
        <v>93</v>
      </c>
      <c r="B67" s="43"/>
      <c r="C67" s="720"/>
      <c r="D67" s="43"/>
      <c r="E67" s="51"/>
      <c r="F67" s="43"/>
      <c r="G67" s="55"/>
      <c r="H67" s="66"/>
      <c r="I67" s="59"/>
      <c r="J67" s="59"/>
      <c r="K67" s="59"/>
      <c r="L67" s="59"/>
      <c r="M67" s="59"/>
      <c r="N67" s="70">
        <v>-85.701099999999997</v>
      </c>
      <c r="O67" s="59">
        <v>-38.8352</v>
      </c>
      <c r="P67" s="59">
        <v>-23.6188</v>
      </c>
      <c r="Q67" s="59">
        <v>-2.0594999999999999</v>
      </c>
      <c r="R67" s="59">
        <v>2.036</v>
      </c>
      <c r="S67" s="59">
        <v>8.5459999999999994</v>
      </c>
      <c r="T67" s="59">
        <v>3.9683999999999999</v>
      </c>
      <c r="U67" s="88">
        <v>2.9687999999999999</v>
      </c>
      <c r="V67" s="59">
        <v>3.3923000000000001</v>
      </c>
      <c r="W67" s="59">
        <v>4.6654</v>
      </c>
      <c r="X67" s="59">
        <v>5.8129</v>
      </c>
      <c r="Y67" s="276">
        <v>5.0018000000000002</v>
      </c>
      <c r="Z67" s="59">
        <v>5.6933999999999996</v>
      </c>
      <c r="AA67" s="59">
        <v>0.3034</v>
      </c>
      <c r="AB67" s="59">
        <v>6.9188000000000001</v>
      </c>
      <c r="AC67" s="59">
        <v>3.2536</v>
      </c>
      <c r="AD67" s="59">
        <v>3.2742</v>
      </c>
      <c r="AE67" s="59">
        <v>3.3445999999999998</v>
      </c>
      <c r="AF67" s="59">
        <v>6.1520000000000001</v>
      </c>
      <c r="AG67" s="553"/>
      <c r="AH67" s="51">
        <v>10</v>
      </c>
      <c r="AI67" s="51">
        <v>10</v>
      </c>
      <c r="AJ67" s="51">
        <v>10</v>
      </c>
      <c r="AK67" s="51">
        <v>10</v>
      </c>
      <c r="AL67" s="51">
        <v>10</v>
      </c>
      <c r="AM67" s="51">
        <v>10</v>
      </c>
      <c r="AN67" s="51">
        <v>10</v>
      </c>
      <c r="AO67" s="630">
        <v>10</v>
      </c>
      <c r="AP67" s="51">
        <v>10</v>
      </c>
      <c r="AQ67" s="51">
        <v>10</v>
      </c>
      <c r="AR67" s="51">
        <v>10</v>
      </c>
      <c r="AS67" s="51">
        <v>10</v>
      </c>
      <c r="AT67" s="51">
        <v>5</v>
      </c>
      <c r="AU67" s="51">
        <v>10</v>
      </c>
      <c r="AV67" s="51">
        <v>10</v>
      </c>
      <c r="AW67" s="51">
        <v>10</v>
      </c>
      <c r="AX67" s="51">
        <v>10</v>
      </c>
      <c r="AY67" s="51">
        <v>10</v>
      </c>
      <c r="AZ67" s="579"/>
      <c r="BA67" s="577"/>
      <c r="BB67" s="59"/>
      <c r="BC67" s="59"/>
      <c r="BD67" s="59"/>
      <c r="BE67" s="276"/>
      <c r="BF67" s="276"/>
      <c r="BG67" s="66"/>
      <c r="BH67" s="586"/>
      <c r="BI67" s="59"/>
      <c r="BJ67" s="59"/>
      <c r="BK67" s="59"/>
      <c r="BL67" s="59"/>
      <c r="BM67" s="276"/>
      <c r="BN67" s="587"/>
      <c r="BO67" s="587"/>
      <c r="BP67" s="587"/>
      <c r="BQ67" s="587"/>
      <c r="BR67" s="602"/>
      <c r="BS67" s="267"/>
      <c r="BT67" s="59"/>
      <c r="BU67" s="66"/>
      <c r="BV67" s="34"/>
    </row>
    <row r="68" spans="1:74" x14ac:dyDescent="0.25">
      <c r="A68" s="320" t="s">
        <v>94</v>
      </c>
      <c r="B68" s="44"/>
      <c r="C68" s="721"/>
      <c r="D68" s="44"/>
      <c r="E68" s="52"/>
      <c r="F68" s="44"/>
      <c r="G68" s="56"/>
      <c r="H68" s="67"/>
      <c r="I68" s="60"/>
      <c r="J68" s="60"/>
      <c r="K68" s="60"/>
      <c r="L68" s="60"/>
      <c r="M68" s="60"/>
      <c r="N68" s="71">
        <v>-47.203200000000002</v>
      </c>
      <c r="O68" s="60">
        <v>-19.8035</v>
      </c>
      <c r="P68" s="60">
        <v>-11.655099999999999</v>
      </c>
      <c r="Q68" s="60">
        <v>4.5728</v>
      </c>
      <c r="R68" s="60">
        <v>4.9181999999999997</v>
      </c>
      <c r="S68" s="60">
        <v>12.5603</v>
      </c>
      <c r="T68" s="60">
        <v>6.4706999999999999</v>
      </c>
      <c r="U68" s="89">
        <v>4.5570000000000004</v>
      </c>
      <c r="V68" s="60">
        <v>4.8543000000000003</v>
      </c>
      <c r="W68" s="60">
        <v>6.0628000000000002</v>
      </c>
      <c r="X68" s="60">
        <v>6.6635999999999997</v>
      </c>
      <c r="Y68" s="277">
        <v>6.1459000000000001</v>
      </c>
      <c r="Z68" s="60">
        <v>6.2969999999999997</v>
      </c>
      <c r="AA68" s="60">
        <v>2.5621</v>
      </c>
      <c r="AB68" s="60">
        <v>11.7516</v>
      </c>
      <c r="AC68" s="60">
        <v>5.3478000000000003</v>
      </c>
      <c r="AD68" s="60">
        <v>4.6333000000000002</v>
      </c>
      <c r="AE68" s="60">
        <v>7.5087999999999999</v>
      </c>
      <c r="AF68" s="60">
        <v>7.2727000000000004</v>
      </c>
      <c r="AG68" s="554"/>
      <c r="AH68" s="52"/>
      <c r="AI68" s="52"/>
      <c r="AJ68" s="52"/>
      <c r="AK68" s="52"/>
      <c r="AL68" s="52"/>
      <c r="AM68" s="52"/>
      <c r="AN68" s="52"/>
      <c r="AO68" s="314"/>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596"/>
      <c r="BS68" s="268"/>
      <c r="BT68" s="60"/>
      <c r="BU68" s="67"/>
      <c r="BV68" s="26"/>
    </row>
    <row r="69" spans="1:74" x14ac:dyDescent="0.25">
      <c r="A69" s="320" t="s">
        <v>95</v>
      </c>
      <c r="B69" s="44"/>
      <c r="C69" s="721"/>
      <c r="D69" s="44"/>
      <c r="E69" s="52"/>
      <c r="F69" s="44"/>
      <c r="G69" s="56"/>
      <c r="H69" s="67"/>
      <c r="I69" s="60"/>
      <c r="J69" s="60"/>
      <c r="K69" s="60"/>
      <c r="L69" s="60"/>
      <c r="M69" s="60"/>
      <c r="N69" s="71">
        <v>-160.73400000000001</v>
      </c>
      <c r="O69" s="60">
        <v>-76.330500000000001</v>
      </c>
      <c r="P69" s="60">
        <v>-45.831000000000003</v>
      </c>
      <c r="Q69" s="60">
        <v>-7.3632</v>
      </c>
      <c r="R69" s="60">
        <v>-0.91779999999999995</v>
      </c>
      <c r="S69" s="60">
        <v>4.3963999999999999</v>
      </c>
      <c r="T69" s="60">
        <v>2.3296000000000001</v>
      </c>
      <c r="U69" s="89">
        <v>2.0916000000000001</v>
      </c>
      <c r="V69" s="60">
        <v>2.3513000000000002</v>
      </c>
      <c r="W69" s="60">
        <v>3.3121</v>
      </c>
      <c r="X69" s="60">
        <v>4.8465999999999996</v>
      </c>
      <c r="Y69" s="277">
        <v>4.3422999999999998</v>
      </c>
      <c r="Z69" s="60">
        <v>5.2034000000000002</v>
      </c>
      <c r="AA69" s="60">
        <v>-3.0916000000000001</v>
      </c>
      <c r="AB69" s="60">
        <v>2.3654999999999999</v>
      </c>
      <c r="AC69" s="60">
        <v>2.169</v>
      </c>
      <c r="AD69" s="60">
        <v>2.2229000000000001</v>
      </c>
      <c r="AE69" s="60">
        <v>0.1963</v>
      </c>
      <c r="AF69" s="60">
        <v>4.9893000000000001</v>
      </c>
      <c r="AG69" s="554"/>
      <c r="AH69" s="52"/>
      <c r="AI69" s="52"/>
      <c r="AJ69" s="52"/>
      <c r="AK69" s="52"/>
      <c r="AL69" s="52"/>
      <c r="AM69" s="52"/>
      <c r="AN69" s="52"/>
      <c r="AO69" s="314"/>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596"/>
      <c r="BS69" s="268"/>
      <c r="BT69" s="60"/>
      <c r="BU69" s="67"/>
      <c r="BV69" s="26"/>
    </row>
    <row r="70" spans="1:74" x14ac:dyDescent="0.25">
      <c r="A70" s="321" t="s">
        <v>96</v>
      </c>
      <c r="B70" s="45"/>
      <c r="C70" s="722"/>
      <c r="D70" s="45"/>
      <c r="E70" s="53"/>
      <c r="F70" s="45"/>
      <c r="G70" s="57"/>
      <c r="H70" s="68"/>
      <c r="I70" s="61"/>
      <c r="J70" s="61"/>
      <c r="K70" s="61"/>
      <c r="L70" s="61"/>
      <c r="M70" s="61"/>
      <c r="N70" s="72">
        <v>-78.769099999999995</v>
      </c>
      <c r="O70" s="61">
        <v>-35.535699999999999</v>
      </c>
      <c r="P70" s="61">
        <v>-22.417899999999999</v>
      </c>
      <c r="Q70" s="61">
        <v>-3.5224500000000001</v>
      </c>
      <c r="R70" s="61">
        <v>1.8990499999999999</v>
      </c>
      <c r="S70" s="61">
        <v>8.6132000000000009</v>
      </c>
      <c r="T70" s="61">
        <v>3.8771</v>
      </c>
      <c r="U70" s="90">
        <v>2.6835</v>
      </c>
      <c r="V70" s="61">
        <v>3.2026500000000002</v>
      </c>
      <c r="W70" s="61">
        <v>4.3305999999999996</v>
      </c>
      <c r="X70" s="61">
        <v>5.7221000000000002</v>
      </c>
      <c r="Y70" s="279">
        <v>4.9875999999999996</v>
      </c>
      <c r="Z70" s="61">
        <v>5.5334000000000003</v>
      </c>
      <c r="AA70" s="61">
        <v>0.89129999999999998</v>
      </c>
      <c r="AB70" s="61">
        <v>6.6875</v>
      </c>
      <c r="AC70" s="61">
        <v>2.8254999999999999</v>
      </c>
      <c r="AD70" s="61">
        <v>3.0562</v>
      </c>
      <c r="AE70" s="61">
        <v>2.4357000000000002</v>
      </c>
      <c r="AF70" s="61">
        <v>6.3177000000000003</v>
      </c>
      <c r="AG70" s="556"/>
      <c r="AH70" s="53"/>
      <c r="AI70" s="53"/>
      <c r="AJ70" s="53"/>
      <c r="AK70" s="53"/>
      <c r="AL70" s="53"/>
      <c r="AM70" s="53"/>
      <c r="AN70" s="53"/>
      <c r="AO70" s="567"/>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603"/>
      <c r="BS70" s="270"/>
      <c r="BT70" s="61"/>
      <c r="BU70" s="68"/>
      <c r="BV70" s="272"/>
    </row>
    <row r="71" spans="1:74" ht="14.5" x14ac:dyDescent="0.25">
      <c r="A71" s="323" t="s">
        <v>91</v>
      </c>
      <c r="B71" s="69"/>
      <c r="C71" s="726"/>
      <c r="D71" s="69"/>
      <c r="E71" s="40"/>
      <c r="F71" s="69"/>
      <c r="G71" s="40"/>
      <c r="H71" s="69"/>
      <c r="I71" s="62"/>
      <c r="J71" s="62"/>
      <c r="K71" s="62"/>
      <c r="L71" s="62"/>
      <c r="M71" s="62"/>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7897</v>
      </c>
      <c r="B72" s="374"/>
      <c r="C72" s="731"/>
      <c r="D72" s="374"/>
      <c r="E72" s="372"/>
      <c r="F72" s="374"/>
      <c r="G72" s="372"/>
      <c r="H72" s="374"/>
      <c r="I72" s="348"/>
      <c r="J72" s="348"/>
      <c r="K72" s="348"/>
      <c r="L72" s="348"/>
      <c r="M72" s="348"/>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7898</v>
      </c>
      <c r="B73" s="417"/>
      <c r="C73" s="732"/>
      <c r="D73" s="417"/>
      <c r="E73" s="431"/>
      <c r="F73" s="417"/>
      <c r="G73" s="431"/>
      <c r="H73" s="432"/>
      <c r="I73" s="433"/>
      <c r="J73" s="433"/>
      <c r="K73" s="433"/>
      <c r="L73" s="433"/>
      <c r="M73" s="433"/>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435"/>
      <c r="AN73" s="435"/>
      <c r="AO73" s="573"/>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10490</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6F072-DCA0-4AE9-AA15-03B29F5A5F21}">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0.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271</v>
      </c>
    </row>
    <row r="4" spans="1:74" x14ac:dyDescent="0.25">
      <c r="A4" s="488" t="s">
        <v>425</v>
      </c>
    </row>
    <row r="5" spans="1:74" ht="33" x14ac:dyDescent="0.25">
      <c r="A5" s="1072" t="s">
        <v>272</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97"/>
      <c r="BS5" s="1103" t="s">
        <v>212</v>
      </c>
      <c r="BT5" s="1099"/>
      <c r="BU5" s="1097"/>
      <c r="BV5" s="1103" t="s">
        <v>88</v>
      </c>
    </row>
    <row r="6" spans="1:74"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100"/>
      <c r="BS6" s="83" t="s">
        <v>210</v>
      </c>
      <c r="BT6" s="82" t="s">
        <v>211</v>
      </c>
      <c r="BU6" s="1100"/>
      <c r="BV6" s="1104"/>
    </row>
    <row r="7" spans="1:74" ht="14.5" x14ac:dyDescent="0.25">
      <c r="A7" s="323" t="s">
        <v>273</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7947</v>
      </c>
      <c r="B8" s="369"/>
      <c r="C8" s="718">
        <v>41275</v>
      </c>
      <c r="D8" s="369"/>
      <c r="E8" s="338">
        <v>30563.599999999999</v>
      </c>
      <c r="F8" s="369"/>
      <c r="G8" s="339">
        <v>35.2759</v>
      </c>
      <c r="H8" s="370"/>
      <c r="I8" s="340">
        <v>7.1951400000000003</v>
      </c>
      <c r="J8" s="340">
        <v>7.4306200000000002</v>
      </c>
      <c r="K8" s="340">
        <v>4.0938299999999996</v>
      </c>
      <c r="L8" s="340">
        <v>4.3321399999999999</v>
      </c>
      <c r="M8" s="361"/>
      <c r="N8" s="342">
        <v>-79.086299999999994</v>
      </c>
      <c r="O8" s="340">
        <v>-37.101300000000002</v>
      </c>
      <c r="P8" s="340">
        <v>-18.338200000000001</v>
      </c>
      <c r="Q8" s="340">
        <v>-3.8449</v>
      </c>
      <c r="R8" s="340">
        <v>3.4882</v>
      </c>
      <c r="S8" s="340">
        <v>11.965999999999999</v>
      </c>
      <c r="T8" s="340">
        <v>5.6250999999999998</v>
      </c>
      <c r="U8" s="344">
        <v>4.5513000000000003</v>
      </c>
      <c r="V8" s="340">
        <v>5.266</v>
      </c>
      <c r="W8" s="340">
        <v>6.8723000000000001</v>
      </c>
      <c r="X8" s="340">
        <v>7.3494999999999999</v>
      </c>
      <c r="Y8" s="371">
        <v>6.4015000000000004</v>
      </c>
      <c r="Z8" s="340">
        <v>7.3742000000000001</v>
      </c>
      <c r="AA8" s="340">
        <v>1.8102</v>
      </c>
      <c r="AB8" s="340">
        <v>8.6013000000000002</v>
      </c>
      <c r="AC8" s="340">
        <v>4.9527000000000001</v>
      </c>
      <c r="AD8" s="340">
        <v>5.2229000000000001</v>
      </c>
      <c r="AE8" s="340">
        <v>0.91620000000000001</v>
      </c>
      <c r="AF8" s="340">
        <v>7.9336000000000002</v>
      </c>
      <c r="AG8" s="568"/>
      <c r="AH8" s="338">
        <v>14</v>
      </c>
      <c r="AI8" s="338">
        <v>14</v>
      </c>
      <c r="AJ8" s="338">
        <v>13</v>
      </c>
      <c r="AK8" s="338">
        <v>13</v>
      </c>
      <c r="AL8" s="338">
        <v>14</v>
      </c>
      <c r="AM8" s="338">
        <v>1</v>
      </c>
      <c r="AN8" s="338">
        <v>10</v>
      </c>
      <c r="AO8" s="604">
        <v>14</v>
      </c>
      <c r="AP8" s="338">
        <v>14</v>
      </c>
      <c r="AQ8" s="338">
        <v>13</v>
      </c>
      <c r="AR8" s="338">
        <v>14</v>
      </c>
      <c r="AS8" s="338">
        <v>7</v>
      </c>
      <c r="AT8" s="338">
        <v>4</v>
      </c>
      <c r="AU8" s="338">
        <v>14</v>
      </c>
      <c r="AV8" s="338">
        <v>1</v>
      </c>
      <c r="AW8" s="338">
        <v>14</v>
      </c>
      <c r="AX8" s="338">
        <v>14</v>
      </c>
      <c r="AY8" s="338">
        <v>14</v>
      </c>
      <c r="AZ8" s="583"/>
      <c r="BA8" s="464">
        <v>18.190000000000001</v>
      </c>
      <c r="BB8" s="340">
        <v>78.319999999999993</v>
      </c>
      <c r="BC8" s="340" t="s">
        <v>430</v>
      </c>
      <c r="BD8" s="340" t="s">
        <v>430</v>
      </c>
      <c r="BE8" s="371" t="s">
        <v>430</v>
      </c>
      <c r="BF8" s="371">
        <v>3.48</v>
      </c>
      <c r="BG8" s="370"/>
      <c r="BH8" s="593">
        <v>3.48</v>
      </c>
      <c r="BI8" s="340">
        <v>0.24</v>
      </c>
      <c r="BJ8" s="340" t="s">
        <v>430</v>
      </c>
      <c r="BK8" s="340">
        <v>78.09</v>
      </c>
      <c r="BL8" s="340" t="s">
        <v>430</v>
      </c>
      <c r="BM8" s="371">
        <v>18.190000000000001</v>
      </c>
      <c r="BN8" s="371" t="s">
        <v>430</v>
      </c>
      <c r="BO8" s="371" t="s">
        <v>430</v>
      </c>
      <c r="BP8" s="371" t="s">
        <v>430</v>
      </c>
      <c r="BQ8" s="371" t="s">
        <v>430</v>
      </c>
      <c r="BR8" s="370"/>
      <c r="BS8" s="465">
        <v>6.3762452025504999</v>
      </c>
      <c r="BT8" s="340">
        <v>10.7897951743159</v>
      </c>
      <c r="BU8" s="370"/>
      <c r="BV8" s="571" t="s">
        <v>555</v>
      </c>
    </row>
    <row r="9" spans="1:74" s="425" customFormat="1" x14ac:dyDescent="0.25">
      <c r="A9" s="337" t="s">
        <v>7948</v>
      </c>
      <c r="B9" s="369"/>
      <c r="C9" s="718">
        <v>41276</v>
      </c>
      <c r="D9" s="369"/>
      <c r="E9" s="338">
        <v>30005.9</v>
      </c>
      <c r="F9" s="369"/>
      <c r="G9" s="339">
        <v>33.540799999999997</v>
      </c>
      <c r="H9" s="370"/>
      <c r="I9" s="340">
        <v>5.46</v>
      </c>
      <c r="J9" s="340">
        <v>7.49</v>
      </c>
      <c r="K9" s="340">
        <v>3.19</v>
      </c>
      <c r="L9" s="340">
        <v>3.35</v>
      </c>
      <c r="M9" s="361"/>
      <c r="N9" s="342">
        <v>-55.632300000000001</v>
      </c>
      <c r="O9" s="340">
        <v>-26.82</v>
      </c>
      <c r="P9" s="340">
        <v>-11.7264</v>
      </c>
      <c r="Q9" s="340">
        <v>-0.30309999999999998</v>
      </c>
      <c r="R9" s="340">
        <v>5.431</v>
      </c>
      <c r="S9" s="340">
        <v>11.2142</v>
      </c>
      <c r="T9" s="340">
        <v>6.6425999999999998</v>
      </c>
      <c r="U9" s="344">
        <v>5.7187999999999999</v>
      </c>
      <c r="V9" s="340">
        <v>6.2803000000000004</v>
      </c>
      <c r="W9" s="340">
        <v>7.4596999999999998</v>
      </c>
      <c r="X9" s="340">
        <v>7.6445999999999996</v>
      </c>
      <c r="Y9" s="371">
        <v>6.9074</v>
      </c>
      <c r="Z9" s="340">
        <v>7.4897</v>
      </c>
      <c r="AA9" s="340">
        <v>3.4498000000000002</v>
      </c>
      <c r="AB9" s="340">
        <v>8.5668000000000006</v>
      </c>
      <c r="AC9" s="340">
        <v>6.0387000000000004</v>
      </c>
      <c r="AD9" s="340">
        <v>6.3083</v>
      </c>
      <c r="AE9" s="340">
        <v>4.3250000000000002</v>
      </c>
      <c r="AF9" s="340">
        <v>8.0929000000000002</v>
      </c>
      <c r="AG9" s="568"/>
      <c r="AH9" s="338">
        <v>6</v>
      </c>
      <c r="AI9" s="338">
        <v>7</v>
      </c>
      <c r="AJ9" s="338">
        <v>6</v>
      </c>
      <c r="AK9" s="338">
        <v>4</v>
      </c>
      <c r="AL9" s="338">
        <v>4</v>
      </c>
      <c r="AM9" s="338">
        <v>4</v>
      </c>
      <c r="AN9" s="338">
        <v>2</v>
      </c>
      <c r="AO9" s="604">
        <v>4</v>
      </c>
      <c r="AP9" s="338">
        <v>2</v>
      </c>
      <c r="AQ9" s="338">
        <v>3</v>
      </c>
      <c r="AR9" s="338">
        <v>4</v>
      </c>
      <c r="AS9" s="338">
        <v>1</v>
      </c>
      <c r="AT9" s="338">
        <v>2</v>
      </c>
      <c r="AU9" s="338">
        <v>5</v>
      </c>
      <c r="AV9" s="338">
        <v>2</v>
      </c>
      <c r="AW9" s="338">
        <v>3</v>
      </c>
      <c r="AX9" s="338">
        <v>2</v>
      </c>
      <c r="AY9" s="338">
        <v>4</v>
      </c>
      <c r="AZ9" s="583"/>
      <c r="BA9" s="464">
        <v>19.059999999999999</v>
      </c>
      <c r="BB9" s="340">
        <v>74.959999999999994</v>
      </c>
      <c r="BC9" s="340">
        <v>0.53</v>
      </c>
      <c r="BD9" s="340" t="s">
        <v>430</v>
      </c>
      <c r="BE9" s="371">
        <v>4.88</v>
      </c>
      <c r="BF9" s="371">
        <v>5.45</v>
      </c>
      <c r="BG9" s="370"/>
      <c r="BH9" s="593">
        <v>5.45</v>
      </c>
      <c r="BI9" s="340">
        <v>4.93</v>
      </c>
      <c r="BJ9" s="340" t="s">
        <v>430</v>
      </c>
      <c r="BK9" s="340">
        <v>70.56</v>
      </c>
      <c r="BL9" s="340" t="s">
        <v>430</v>
      </c>
      <c r="BM9" s="371">
        <v>19.059999999999999</v>
      </c>
      <c r="BN9" s="371" t="s">
        <v>430</v>
      </c>
      <c r="BO9" s="371" t="s">
        <v>430</v>
      </c>
      <c r="BP9" s="371" t="s">
        <v>430</v>
      </c>
      <c r="BQ9" s="371">
        <v>4.88</v>
      </c>
      <c r="BR9" s="370"/>
      <c r="BS9" s="465">
        <v>12.2362513814879</v>
      </c>
      <c r="BT9" s="340">
        <v>7.4514878724682498</v>
      </c>
      <c r="BU9" s="370"/>
      <c r="BV9" s="571" t="s">
        <v>555</v>
      </c>
    </row>
    <row r="10" spans="1:74" s="428" customFormat="1" x14ac:dyDescent="0.25">
      <c r="A10" s="345" t="s">
        <v>7949</v>
      </c>
      <c r="B10" s="373"/>
      <c r="C10" s="719">
        <v>41275</v>
      </c>
      <c r="D10" s="373"/>
      <c r="E10" s="346">
        <v>22865.200000000001</v>
      </c>
      <c r="F10" s="373"/>
      <c r="G10" s="347">
        <v>121.8462</v>
      </c>
      <c r="H10" s="374"/>
      <c r="I10" s="348">
        <v>7.54</v>
      </c>
      <c r="J10" s="348">
        <v>7.49</v>
      </c>
      <c r="K10" s="348">
        <v>4.3499999999999996</v>
      </c>
      <c r="L10" s="348">
        <v>4.58</v>
      </c>
      <c r="M10" s="362"/>
      <c r="N10" s="350">
        <v>-76.884</v>
      </c>
      <c r="O10" s="348">
        <v>-34.391599999999997</v>
      </c>
      <c r="P10" s="348">
        <v>-19.11</v>
      </c>
      <c r="Q10" s="348">
        <v>-3.3656999999999999</v>
      </c>
      <c r="R10" s="348">
        <v>3.5318000000000001</v>
      </c>
      <c r="S10" s="348">
        <v>11.7308</v>
      </c>
      <c r="T10" s="348">
        <v>5.6577000000000002</v>
      </c>
      <c r="U10" s="354">
        <v>4.6421999999999999</v>
      </c>
      <c r="V10" s="348">
        <v>5.4307999999999996</v>
      </c>
      <c r="W10" s="348">
        <v>6.8655999999999997</v>
      </c>
      <c r="X10" s="348">
        <v>7.3563999999999998</v>
      </c>
      <c r="Y10" s="375">
        <v>6.4588999999999999</v>
      </c>
      <c r="Z10" s="348">
        <v>7.4195000000000002</v>
      </c>
      <c r="AA10" s="348">
        <v>2.0322</v>
      </c>
      <c r="AB10" s="348">
        <v>8.5471000000000004</v>
      </c>
      <c r="AC10" s="348">
        <v>5.0162000000000004</v>
      </c>
      <c r="AD10" s="348">
        <v>5.4105999999999996</v>
      </c>
      <c r="AE10" s="348">
        <v>2.3651</v>
      </c>
      <c r="AF10" s="348">
        <v>8.0235000000000003</v>
      </c>
      <c r="AG10" s="569"/>
      <c r="AH10" s="346">
        <v>13</v>
      </c>
      <c r="AI10" s="346">
        <v>13</v>
      </c>
      <c r="AJ10" s="346">
        <v>14</v>
      </c>
      <c r="AK10" s="346">
        <v>11</v>
      </c>
      <c r="AL10" s="346">
        <v>13</v>
      </c>
      <c r="AM10" s="346">
        <v>2</v>
      </c>
      <c r="AN10" s="346">
        <v>8</v>
      </c>
      <c r="AO10" s="429">
        <v>13</v>
      </c>
      <c r="AP10" s="346">
        <v>13</v>
      </c>
      <c r="AQ10" s="346">
        <v>14</v>
      </c>
      <c r="AR10" s="346">
        <v>13</v>
      </c>
      <c r="AS10" s="346">
        <v>6</v>
      </c>
      <c r="AT10" s="346">
        <v>3</v>
      </c>
      <c r="AU10" s="346">
        <v>13</v>
      </c>
      <c r="AV10" s="346">
        <v>3</v>
      </c>
      <c r="AW10" s="346">
        <v>13</v>
      </c>
      <c r="AX10" s="346">
        <v>13</v>
      </c>
      <c r="AY10" s="346">
        <v>12</v>
      </c>
      <c r="AZ10" s="584"/>
      <c r="BA10" s="467">
        <v>28.12</v>
      </c>
      <c r="BB10" s="348">
        <v>68.83</v>
      </c>
      <c r="BC10" s="348" t="s">
        <v>430</v>
      </c>
      <c r="BD10" s="348" t="s">
        <v>430</v>
      </c>
      <c r="BE10" s="375" t="s">
        <v>430</v>
      </c>
      <c r="BF10" s="375">
        <v>3.05</v>
      </c>
      <c r="BG10" s="374"/>
      <c r="BH10" s="594">
        <v>3.05</v>
      </c>
      <c r="BI10" s="348" t="s">
        <v>430</v>
      </c>
      <c r="BJ10" s="348" t="s">
        <v>430</v>
      </c>
      <c r="BK10" s="348">
        <v>68.83</v>
      </c>
      <c r="BL10" s="348" t="s">
        <v>430</v>
      </c>
      <c r="BM10" s="375">
        <v>28.12</v>
      </c>
      <c r="BN10" s="375" t="s">
        <v>430</v>
      </c>
      <c r="BO10" s="375" t="s">
        <v>430</v>
      </c>
      <c r="BP10" s="375" t="s">
        <v>430</v>
      </c>
      <c r="BQ10" s="375" t="s">
        <v>430</v>
      </c>
      <c r="BR10" s="374"/>
      <c r="BS10" s="468">
        <v>5.8962054500000001</v>
      </c>
      <c r="BT10" s="348">
        <v>11.056607700000001</v>
      </c>
      <c r="BU10" s="374"/>
      <c r="BV10" s="430" t="s">
        <v>555</v>
      </c>
    </row>
    <row r="11" spans="1:74" s="428" customFormat="1" x14ac:dyDescent="0.25">
      <c r="A11" s="345" t="s">
        <v>7950</v>
      </c>
      <c r="B11" s="373"/>
      <c r="C11" s="719">
        <v>43497</v>
      </c>
      <c r="D11" s="373"/>
      <c r="E11" s="346">
        <v>22221.8</v>
      </c>
      <c r="F11" s="373"/>
      <c r="G11" s="347">
        <v>17.011600000000001</v>
      </c>
      <c r="H11" s="374"/>
      <c r="I11" s="348">
        <v>4.7</v>
      </c>
      <c r="J11" s="348">
        <v>7.61</v>
      </c>
      <c r="K11" s="348">
        <v>3.19</v>
      </c>
      <c r="L11" s="348">
        <v>3.35</v>
      </c>
      <c r="M11" s="362"/>
      <c r="N11" s="350">
        <v>-52.277500000000003</v>
      </c>
      <c r="O11" s="348">
        <v>-28.113700000000001</v>
      </c>
      <c r="P11" s="348">
        <v>-11.53</v>
      </c>
      <c r="Q11" s="348">
        <v>-1.5623</v>
      </c>
      <c r="R11" s="348">
        <v>5.0045000000000002</v>
      </c>
      <c r="S11" s="348">
        <v>10.420999999999999</v>
      </c>
      <c r="T11" s="348">
        <v>5.3456000000000001</v>
      </c>
      <c r="U11" s="354">
        <v>4.7378</v>
      </c>
      <c r="V11" s="348">
        <v>5.4642999999999997</v>
      </c>
      <c r="W11" s="348">
        <v>7.2024999999999997</v>
      </c>
      <c r="X11" s="348">
        <v>7.4363999999999999</v>
      </c>
      <c r="Y11" s="375">
        <v>6.3390000000000004</v>
      </c>
      <c r="Z11" s="348" t="s">
        <v>430</v>
      </c>
      <c r="AA11" s="348">
        <v>3.7810000000000001</v>
      </c>
      <c r="AB11" s="348">
        <v>7.8864000000000001</v>
      </c>
      <c r="AC11" s="348">
        <v>5.1371000000000002</v>
      </c>
      <c r="AD11" s="348">
        <v>5.4680999999999997</v>
      </c>
      <c r="AE11" s="348">
        <v>3.7948</v>
      </c>
      <c r="AF11" s="348">
        <v>7.2873000000000001</v>
      </c>
      <c r="AG11" s="569"/>
      <c r="AH11" s="346">
        <v>4</v>
      </c>
      <c r="AI11" s="346">
        <v>10</v>
      </c>
      <c r="AJ11" s="346">
        <v>5</v>
      </c>
      <c r="AK11" s="346">
        <v>7</v>
      </c>
      <c r="AL11" s="346">
        <v>6</v>
      </c>
      <c r="AM11" s="346">
        <v>11</v>
      </c>
      <c r="AN11" s="346">
        <v>14</v>
      </c>
      <c r="AO11" s="429">
        <v>12</v>
      </c>
      <c r="AP11" s="346">
        <v>11</v>
      </c>
      <c r="AQ11" s="346">
        <v>9</v>
      </c>
      <c r="AR11" s="346">
        <v>10</v>
      </c>
      <c r="AS11" s="346">
        <v>9</v>
      </c>
      <c r="AT11" s="346" t="s">
        <v>430</v>
      </c>
      <c r="AU11" s="346">
        <v>3</v>
      </c>
      <c r="AV11" s="346">
        <v>9</v>
      </c>
      <c r="AW11" s="346">
        <v>12</v>
      </c>
      <c r="AX11" s="346">
        <v>10</v>
      </c>
      <c r="AY11" s="346">
        <v>5</v>
      </c>
      <c r="AZ11" s="584"/>
      <c r="BA11" s="467">
        <v>14.28</v>
      </c>
      <c r="BB11" s="348">
        <v>82.3</v>
      </c>
      <c r="BC11" s="348" t="s">
        <v>430</v>
      </c>
      <c r="BD11" s="348" t="s">
        <v>430</v>
      </c>
      <c r="BE11" s="375" t="s">
        <v>430</v>
      </c>
      <c r="BF11" s="375">
        <v>3.42</v>
      </c>
      <c r="BG11" s="374"/>
      <c r="BH11" s="594">
        <v>3.42</v>
      </c>
      <c r="BI11" s="348">
        <v>4.97</v>
      </c>
      <c r="BJ11" s="348" t="s">
        <v>430</v>
      </c>
      <c r="BK11" s="348">
        <v>77.33</v>
      </c>
      <c r="BL11" s="348" t="s">
        <v>430</v>
      </c>
      <c r="BM11" s="375">
        <v>14.28</v>
      </c>
      <c r="BN11" s="375" t="s">
        <v>430</v>
      </c>
      <c r="BO11" s="375" t="s">
        <v>430</v>
      </c>
      <c r="BP11" s="375" t="s">
        <v>430</v>
      </c>
      <c r="BQ11" s="375" t="s">
        <v>430</v>
      </c>
      <c r="BR11" s="374"/>
      <c r="BS11" s="468">
        <v>8.3280988508328093</v>
      </c>
      <c r="BT11" s="348">
        <v>8.4705469008470597</v>
      </c>
      <c r="BU11" s="374"/>
      <c r="BV11" s="430" t="s">
        <v>555</v>
      </c>
    </row>
    <row r="12" spans="1:74" s="428" customFormat="1" ht="11" x14ac:dyDescent="0.3">
      <c r="A12" s="841" t="s">
        <v>7951</v>
      </c>
      <c r="B12" s="842"/>
      <c r="C12" s="843">
        <v>41285</v>
      </c>
      <c r="D12" s="842"/>
      <c r="E12" s="844">
        <v>15211.6</v>
      </c>
      <c r="F12" s="842"/>
      <c r="G12" s="845">
        <v>4201.6409999999996</v>
      </c>
      <c r="H12" s="847"/>
      <c r="I12" s="846">
        <v>5.47</v>
      </c>
      <c r="J12" s="846">
        <v>7.55</v>
      </c>
      <c r="K12" s="846">
        <v>3.1</v>
      </c>
      <c r="L12" s="846">
        <v>3.27</v>
      </c>
      <c r="M12" s="851"/>
      <c r="N12" s="848">
        <v>-62.706600000000002</v>
      </c>
      <c r="O12" s="846">
        <v>-32.194600000000001</v>
      </c>
      <c r="P12" s="846">
        <v>-14.372999999999999</v>
      </c>
      <c r="Q12" s="846">
        <v>-1.4278999999999999</v>
      </c>
      <c r="R12" s="846">
        <v>4.5711000000000004</v>
      </c>
      <c r="S12" s="846">
        <v>10.6244</v>
      </c>
      <c r="T12" s="846">
        <v>5.5262000000000002</v>
      </c>
      <c r="U12" s="856">
        <v>4.9234999999999998</v>
      </c>
      <c r="V12" s="846">
        <v>5.6374000000000004</v>
      </c>
      <c r="W12" s="846">
        <v>7.2344999999999997</v>
      </c>
      <c r="X12" s="846">
        <v>7.5837000000000003</v>
      </c>
      <c r="Y12" s="852">
        <v>6.5411999999999999</v>
      </c>
      <c r="Z12" s="846">
        <v>7.3602999999999996</v>
      </c>
      <c r="AA12" s="846">
        <v>3.2322000000000002</v>
      </c>
      <c r="AB12" s="846">
        <v>7.6006999999999998</v>
      </c>
      <c r="AC12" s="846">
        <v>5.2870999999999997</v>
      </c>
      <c r="AD12" s="846">
        <v>5.5575000000000001</v>
      </c>
      <c r="AE12" s="846">
        <v>3.1109</v>
      </c>
      <c r="AF12" s="846">
        <v>7.8922999999999996</v>
      </c>
      <c r="AG12" s="931"/>
      <c r="AH12" s="844">
        <v>7</v>
      </c>
      <c r="AI12" s="844">
        <v>12</v>
      </c>
      <c r="AJ12" s="844">
        <v>11</v>
      </c>
      <c r="AK12" s="844">
        <v>6</v>
      </c>
      <c r="AL12" s="844">
        <v>10</v>
      </c>
      <c r="AM12" s="844">
        <v>9</v>
      </c>
      <c r="AN12" s="844">
        <v>13</v>
      </c>
      <c r="AO12" s="936">
        <v>9</v>
      </c>
      <c r="AP12" s="844">
        <v>7</v>
      </c>
      <c r="AQ12" s="844">
        <v>8</v>
      </c>
      <c r="AR12" s="844">
        <v>5</v>
      </c>
      <c r="AS12" s="844">
        <v>5</v>
      </c>
      <c r="AT12" s="844">
        <v>6</v>
      </c>
      <c r="AU12" s="844">
        <v>6</v>
      </c>
      <c r="AV12" s="844">
        <v>13</v>
      </c>
      <c r="AW12" s="844">
        <v>8</v>
      </c>
      <c r="AX12" s="844">
        <v>7</v>
      </c>
      <c r="AY12" s="844">
        <v>8</v>
      </c>
      <c r="AZ12" s="933"/>
      <c r="BA12" s="853">
        <v>18.170000000000002</v>
      </c>
      <c r="BB12" s="846">
        <v>77.069999999999993</v>
      </c>
      <c r="BC12" s="846" t="s">
        <v>430</v>
      </c>
      <c r="BD12" s="846" t="s">
        <v>430</v>
      </c>
      <c r="BE12" s="852" t="s">
        <v>430</v>
      </c>
      <c r="BF12" s="852">
        <v>4.76</v>
      </c>
      <c r="BG12" s="847"/>
      <c r="BH12" s="934">
        <v>4.76</v>
      </c>
      <c r="BI12" s="846" t="s">
        <v>430</v>
      </c>
      <c r="BJ12" s="846" t="s">
        <v>430</v>
      </c>
      <c r="BK12" s="846">
        <v>77.069999999999993</v>
      </c>
      <c r="BL12" s="846" t="s">
        <v>430</v>
      </c>
      <c r="BM12" s="852">
        <v>18.170000000000002</v>
      </c>
      <c r="BN12" s="852" t="s">
        <v>430</v>
      </c>
      <c r="BO12" s="852" t="s">
        <v>430</v>
      </c>
      <c r="BP12" s="852" t="s">
        <v>430</v>
      </c>
      <c r="BQ12" s="852" t="s">
        <v>430</v>
      </c>
      <c r="BR12" s="847"/>
      <c r="BS12" s="854">
        <v>6.4125211387174899</v>
      </c>
      <c r="BT12" s="846">
        <v>13.0742793373851</v>
      </c>
      <c r="BU12" s="847"/>
      <c r="BV12" s="892" t="s">
        <v>555</v>
      </c>
    </row>
    <row r="13" spans="1:74" s="428" customFormat="1" x14ac:dyDescent="0.25">
      <c r="A13" s="345" t="s">
        <v>7952</v>
      </c>
      <c r="B13" s="373"/>
      <c r="C13" s="719">
        <v>42381</v>
      </c>
      <c r="D13" s="373"/>
      <c r="E13" s="346">
        <v>13653.4</v>
      </c>
      <c r="F13" s="373"/>
      <c r="G13" s="347">
        <v>21.179099999999998</v>
      </c>
      <c r="H13" s="374"/>
      <c r="I13" s="348">
        <v>4.51</v>
      </c>
      <c r="J13" s="348">
        <v>7.17</v>
      </c>
      <c r="K13" s="348">
        <v>2.8</v>
      </c>
      <c r="L13" s="348">
        <v>2.96</v>
      </c>
      <c r="M13" s="362"/>
      <c r="N13" s="350">
        <v>-65.715199999999996</v>
      </c>
      <c r="O13" s="348">
        <v>-26.882899999999999</v>
      </c>
      <c r="P13" s="348">
        <v>-14.1671</v>
      </c>
      <c r="Q13" s="348">
        <v>-1.5992999999999999</v>
      </c>
      <c r="R13" s="348">
        <v>5.2939999999999996</v>
      </c>
      <c r="S13" s="348">
        <v>10.9808</v>
      </c>
      <c r="T13" s="348">
        <v>6.9336000000000002</v>
      </c>
      <c r="U13" s="354">
        <v>5.7892000000000001</v>
      </c>
      <c r="V13" s="348">
        <v>6.0387000000000004</v>
      </c>
      <c r="W13" s="348">
        <v>7.3155999999999999</v>
      </c>
      <c r="X13" s="348">
        <v>7.4158999999999997</v>
      </c>
      <c r="Y13" s="375">
        <v>6.1420000000000003</v>
      </c>
      <c r="Z13" s="348">
        <v>7.0827</v>
      </c>
      <c r="AA13" s="348">
        <v>2.5604</v>
      </c>
      <c r="AB13" s="348">
        <v>8.1308000000000007</v>
      </c>
      <c r="AC13" s="348">
        <v>6.2892000000000001</v>
      </c>
      <c r="AD13" s="348">
        <v>6.1420000000000003</v>
      </c>
      <c r="AE13" s="348">
        <v>3.6955</v>
      </c>
      <c r="AF13" s="348">
        <v>7.3282999999999996</v>
      </c>
      <c r="AG13" s="569"/>
      <c r="AH13" s="346">
        <v>11</v>
      </c>
      <c r="AI13" s="346">
        <v>8</v>
      </c>
      <c r="AJ13" s="346">
        <v>10</v>
      </c>
      <c r="AK13" s="346">
        <v>8</v>
      </c>
      <c r="AL13" s="346">
        <v>5</v>
      </c>
      <c r="AM13" s="346">
        <v>5</v>
      </c>
      <c r="AN13" s="346">
        <v>1</v>
      </c>
      <c r="AO13" s="429">
        <v>2</v>
      </c>
      <c r="AP13" s="346">
        <v>3</v>
      </c>
      <c r="AQ13" s="346">
        <v>5</v>
      </c>
      <c r="AR13" s="346">
        <v>11</v>
      </c>
      <c r="AS13" s="346">
        <v>12</v>
      </c>
      <c r="AT13" s="346">
        <v>8</v>
      </c>
      <c r="AU13" s="346">
        <v>12</v>
      </c>
      <c r="AV13" s="346">
        <v>6</v>
      </c>
      <c r="AW13" s="346">
        <v>1</v>
      </c>
      <c r="AX13" s="346">
        <v>3</v>
      </c>
      <c r="AY13" s="346">
        <v>6</v>
      </c>
      <c r="AZ13" s="584"/>
      <c r="BA13" s="467">
        <v>10.119999999999999</v>
      </c>
      <c r="BB13" s="348">
        <v>86.13</v>
      </c>
      <c r="BC13" s="348" t="s">
        <v>430</v>
      </c>
      <c r="BD13" s="348" t="s">
        <v>430</v>
      </c>
      <c r="BE13" s="375" t="s">
        <v>430</v>
      </c>
      <c r="BF13" s="375">
        <v>3.75</v>
      </c>
      <c r="BG13" s="374"/>
      <c r="BH13" s="594">
        <v>3.75</v>
      </c>
      <c r="BI13" s="348">
        <v>6.84</v>
      </c>
      <c r="BJ13" s="348" t="s">
        <v>430</v>
      </c>
      <c r="BK13" s="348">
        <v>79.290000000000006</v>
      </c>
      <c r="BL13" s="348" t="s">
        <v>430</v>
      </c>
      <c r="BM13" s="375">
        <v>10.119999999999999</v>
      </c>
      <c r="BN13" s="375" t="s">
        <v>430</v>
      </c>
      <c r="BO13" s="375" t="s">
        <v>430</v>
      </c>
      <c r="BP13" s="375" t="s">
        <v>430</v>
      </c>
      <c r="BQ13" s="375" t="s">
        <v>430</v>
      </c>
      <c r="BR13" s="374"/>
      <c r="BS13" s="468">
        <v>2.7351525194529702</v>
      </c>
      <c r="BT13" s="348">
        <v>9.3687689381262498</v>
      </c>
      <c r="BU13" s="374"/>
      <c r="BV13" s="430" t="s">
        <v>555</v>
      </c>
    </row>
    <row r="14" spans="1:74" s="428" customFormat="1" x14ac:dyDescent="0.25">
      <c r="A14" s="345" t="s">
        <v>7953</v>
      </c>
      <c r="B14" s="373"/>
      <c r="C14" s="719">
        <v>41275</v>
      </c>
      <c r="D14" s="373"/>
      <c r="E14" s="346">
        <v>9322.17</v>
      </c>
      <c r="F14" s="373"/>
      <c r="G14" s="347">
        <v>67.182900000000004</v>
      </c>
      <c r="H14" s="374"/>
      <c r="I14" s="348">
        <v>3.27</v>
      </c>
      <c r="J14" s="348">
        <v>7.5</v>
      </c>
      <c r="K14" s="348">
        <v>2.76</v>
      </c>
      <c r="L14" s="348">
        <v>2.91</v>
      </c>
      <c r="M14" s="362"/>
      <c r="N14" s="350">
        <v>-63.671300000000002</v>
      </c>
      <c r="O14" s="348">
        <v>-27.7532</v>
      </c>
      <c r="P14" s="348">
        <v>-13.632</v>
      </c>
      <c r="Q14" s="348">
        <v>-3.6311</v>
      </c>
      <c r="R14" s="348">
        <v>4.8658000000000001</v>
      </c>
      <c r="S14" s="348">
        <v>10.9429</v>
      </c>
      <c r="T14" s="348">
        <v>5.9263000000000003</v>
      </c>
      <c r="U14" s="354">
        <v>5.0282999999999998</v>
      </c>
      <c r="V14" s="348">
        <v>5.6534000000000004</v>
      </c>
      <c r="W14" s="348">
        <v>7.3978000000000002</v>
      </c>
      <c r="X14" s="348">
        <v>7.7077999999999998</v>
      </c>
      <c r="Y14" s="375">
        <v>6.8372000000000002</v>
      </c>
      <c r="Z14" s="348">
        <v>7.3653000000000004</v>
      </c>
      <c r="AA14" s="348">
        <v>3.2294999999999998</v>
      </c>
      <c r="AB14" s="348">
        <v>8.0805000000000007</v>
      </c>
      <c r="AC14" s="348">
        <v>5.6009000000000002</v>
      </c>
      <c r="AD14" s="348">
        <v>5.6779000000000002</v>
      </c>
      <c r="AE14" s="348">
        <v>2.6196999999999999</v>
      </c>
      <c r="AF14" s="348">
        <v>7.8845000000000001</v>
      </c>
      <c r="AG14" s="569"/>
      <c r="AH14" s="346">
        <v>9</v>
      </c>
      <c r="AI14" s="346">
        <v>9</v>
      </c>
      <c r="AJ14" s="346">
        <v>9</v>
      </c>
      <c r="AK14" s="346">
        <v>12</v>
      </c>
      <c r="AL14" s="346">
        <v>7</v>
      </c>
      <c r="AM14" s="346">
        <v>6</v>
      </c>
      <c r="AN14" s="346">
        <v>6</v>
      </c>
      <c r="AO14" s="429">
        <v>6</v>
      </c>
      <c r="AP14" s="346">
        <v>6</v>
      </c>
      <c r="AQ14" s="346">
        <v>4</v>
      </c>
      <c r="AR14" s="346">
        <v>3</v>
      </c>
      <c r="AS14" s="346">
        <v>2</v>
      </c>
      <c r="AT14" s="346">
        <v>5</v>
      </c>
      <c r="AU14" s="346">
        <v>7</v>
      </c>
      <c r="AV14" s="346">
        <v>7</v>
      </c>
      <c r="AW14" s="346">
        <v>6</v>
      </c>
      <c r="AX14" s="346">
        <v>6</v>
      </c>
      <c r="AY14" s="346">
        <v>11</v>
      </c>
      <c r="AZ14" s="584"/>
      <c r="BA14" s="467">
        <v>13.49</v>
      </c>
      <c r="BB14" s="348">
        <v>79.36</v>
      </c>
      <c r="BC14" s="348" t="s">
        <v>430</v>
      </c>
      <c r="BD14" s="348" t="s">
        <v>430</v>
      </c>
      <c r="BE14" s="375">
        <v>0.03</v>
      </c>
      <c r="BF14" s="375">
        <v>7.12</v>
      </c>
      <c r="BG14" s="374"/>
      <c r="BH14" s="594">
        <v>7.1</v>
      </c>
      <c r="BI14" s="348">
        <v>0.51</v>
      </c>
      <c r="BJ14" s="348" t="s">
        <v>430</v>
      </c>
      <c r="BK14" s="348">
        <v>78.849999999999994</v>
      </c>
      <c r="BL14" s="348" t="s">
        <v>430</v>
      </c>
      <c r="BM14" s="375">
        <v>13.49</v>
      </c>
      <c r="BN14" s="375" t="s">
        <v>430</v>
      </c>
      <c r="BO14" s="375" t="s">
        <v>430</v>
      </c>
      <c r="BP14" s="375" t="s">
        <v>430</v>
      </c>
      <c r="BQ14" s="375">
        <v>0.03</v>
      </c>
      <c r="BR14" s="374"/>
      <c r="BS14" s="468">
        <v>5.9958740276016496</v>
      </c>
      <c r="BT14" s="348">
        <v>9.9783534160086607</v>
      </c>
      <c r="BU14" s="374"/>
      <c r="BV14" s="430" t="s">
        <v>555</v>
      </c>
    </row>
    <row r="15" spans="1:74" s="428" customFormat="1" x14ac:dyDescent="0.25">
      <c r="A15" s="345" t="s">
        <v>7954</v>
      </c>
      <c r="B15" s="373"/>
      <c r="C15" s="719">
        <v>42929</v>
      </c>
      <c r="D15" s="373"/>
      <c r="E15" s="346">
        <v>7994.22</v>
      </c>
      <c r="F15" s="373"/>
      <c r="G15" s="347">
        <v>19.3568</v>
      </c>
      <c r="H15" s="374"/>
      <c r="I15" s="348">
        <v>4.22</v>
      </c>
      <c r="J15" s="348">
        <v>7.4240899999999996</v>
      </c>
      <c r="K15" s="348">
        <v>2.94</v>
      </c>
      <c r="L15" s="348">
        <v>3.11</v>
      </c>
      <c r="M15" s="362"/>
      <c r="N15" s="350">
        <v>-64.938900000000004</v>
      </c>
      <c r="O15" s="348">
        <v>-26.1541</v>
      </c>
      <c r="P15" s="348">
        <v>-13.0054</v>
      </c>
      <c r="Q15" s="348">
        <v>-2.2473999999999998</v>
      </c>
      <c r="R15" s="348">
        <v>4.6779000000000002</v>
      </c>
      <c r="S15" s="348">
        <v>10.802899999999999</v>
      </c>
      <c r="T15" s="348">
        <v>6.2102000000000004</v>
      </c>
      <c r="U15" s="354">
        <v>5.3548</v>
      </c>
      <c r="V15" s="348">
        <v>5.9549000000000003</v>
      </c>
      <c r="W15" s="348">
        <v>7.6317000000000004</v>
      </c>
      <c r="X15" s="348">
        <v>7.8586</v>
      </c>
      <c r="Y15" s="375">
        <v>6.8342999999999998</v>
      </c>
      <c r="Z15" s="348" t="s">
        <v>430</v>
      </c>
      <c r="AA15" s="348">
        <v>2.9180000000000001</v>
      </c>
      <c r="AB15" s="348">
        <v>8.2195</v>
      </c>
      <c r="AC15" s="348">
        <v>5.8381999999999996</v>
      </c>
      <c r="AD15" s="348">
        <v>5.9501999999999997</v>
      </c>
      <c r="AE15" s="348">
        <v>3.0598999999999998</v>
      </c>
      <c r="AF15" s="348">
        <v>7.5194000000000001</v>
      </c>
      <c r="AG15" s="569"/>
      <c r="AH15" s="346">
        <v>10</v>
      </c>
      <c r="AI15" s="346">
        <v>6</v>
      </c>
      <c r="AJ15" s="346">
        <v>8</v>
      </c>
      <c r="AK15" s="346">
        <v>10</v>
      </c>
      <c r="AL15" s="346">
        <v>9</v>
      </c>
      <c r="AM15" s="346">
        <v>7</v>
      </c>
      <c r="AN15" s="346">
        <v>5</v>
      </c>
      <c r="AO15" s="429">
        <v>5</v>
      </c>
      <c r="AP15" s="346">
        <v>5</v>
      </c>
      <c r="AQ15" s="346">
        <v>2</v>
      </c>
      <c r="AR15" s="346">
        <v>2</v>
      </c>
      <c r="AS15" s="346">
        <v>3</v>
      </c>
      <c r="AT15" s="346" t="s">
        <v>430</v>
      </c>
      <c r="AU15" s="346">
        <v>9</v>
      </c>
      <c r="AV15" s="346">
        <v>5</v>
      </c>
      <c r="AW15" s="346">
        <v>5</v>
      </c>
      <c r="AX15" s="346">
        <v>5</v>
      </c>
      <c r="AY15" s="346">
        <v>9</v>
      </c>
      <c r="AZ15" s="584"/>
      <c r="BA15" s="467">
        <v>13.74</v>
      </c>
      <c r="BB15" s="348">
        <v>82.46</v>
      </c>
      <c r="BC15" s="348" t="s">
        <v>430</v>
      </c>
      <c r="BD15" s="348" t="s">
        <v>430</v>
      </c>
      <c r="BE15" s="375" t="s">
        <v>430</v>
      </c>
      <c r="BF15" s="375">
        <v>3.79</v>
      </c>
      <c r="BG15" s="374"/>
      <c r="BH15" s="594">
        <v>3.79</v>
      </c>
      <c r="BI15" s="348" t="s">
        <v>430</v>
      </c>
      <c r="BJ15" s="348" t="s">
        <v>430</v>
      </c>
      <c r="BK15" s="348">
        <v>82.46</v>
      </c>
      <c r="BL15" s="348" t="s">
        <v>430</v>
      </c>
      <c r="BM15" s="375">
        <v>13.74</v>
      </c>
      <c r="BN15" s="375" t="s">
        <v>430</v>
      </c>
      <c r="BO15" s="375" t="s">
        <v>430</v>
      </c>
      <c r="BP15" s="375" t="s">
        <v>430</v>
      </c>
      <c r="BQ15" s="375" t="s">
        <v>430</v>
      </c>
      <c r="BR15" s="374"/>
      <c r="BS15" s="468">
        <v>5.4184776662070702</v>
      </c>
      <c r="BT15" s="348">
        <v>9.1952065335633595</v>
      </c>
      <c r="BU15" s="374"/>
      <c r="BV15" s="430" t="s">
        <v>555</v>
      </c>
    </row>
    <row r="16" spans="1:74" s="428" customFormat="1" x14ac:dyDescent="0.25">
      <c r="A16" s="345" t="s">
        <v>7955</v>
      </c>
      <c r="B16" s="373"/>
      <c r="C16" s="719">
        <v>41275</v>
      </c>
      <c r="D16" s="373"/>
      <c r="E16" s="346">
        <v>6102.67</v>
      </c>
      <c r="F16" s="373"/>
      <c r="G16" s="347">
        <v>83.109800000000007</v>
      </c>
      <c r="H16" s="374"/>
      <c r="I16" s="348">
        <v>2.2000000000000002</v>
      </c>
      <c r="J16" s="348">
        <v>7.28</v>
      </c>
      <c r="K16" s="348">
        <v>1.9</v>
      </c>
      <c r="L16" s="348">
        <v>2.0099999999999998</v>
      </c>
      <c r="M16" s="362"/>
      <c r="N16" s="350">
        <v>-44.347000000000001</v>
      </c>
      <c r="O16" s="348">
        <v>-14.0083</v>
      </c>
      <c r="P16" s="348">
        <v>-6.9672999999999998</v>
      </c>
      <c r="Q16" s="348">
        <v>-0.1694</v>
      </c>
      <c r="R16" s="348">
        <v>5.9976000000000003</v>
      </c>
      <c r="S16" s="348">
        <v>10.5113</v>
      </c>
      <c r="T16" s="348">
        <v>5.5382999999999996</v>
      </c>
      <c r="U16" s="354">
        <v>4.9664999999999999</v>
      </c>
      <c r="V16" s="348">
        <v>5.5766999999999998</v>
      </c>
      <c r="W16" s="348">
        <v>7.2991999999999999</v>
      </c>
      <c r="X16" s="348">
        <v>7.5324999999999998</v>
      </c>
      <c r="Y16" s="375">
        <v>6.3487</v>
      </c>
      <c r="Z16" s="348">
        <v>7.1040000000000001</v>
      </c>
      <c r="AA16" s="348">
        <v>3.75</v>
      </c>
      <c r="AB16" s="348">
        <v>7.6435000000000004</v>
      </c>
      <c r="AC16" s="348">
        <v>5.2807000000000004</v>
      </c>
      <c r="AD16" s="348">
        <v>5.4531999999999998</v>
      </c>
      <c r="AE16" s="348">
        <v>4.4905999999999997</v>
      </c>
      <c r="AF16" s="348">
        <v>7.5807000000000002</v>
      </c>
      <c r="AG16" s="569"/>
      <c r="AH16" s="346">
        <v>3</v>
      </c>
      <c r="AI16" s="346">
        <v>3</v>
      </c>
      <c r="AJ16" s="346">
        <v>3</v>
      </c>
      <c r="AK16" s="346">
        <v>3</v>
      </c>
      <c r="AL16" s="346">
        <v>3</v>
      </c>
      <c r="AM16" s="346">
        <v>10</v>
      </c>
      <c r="AN16" s="346">
        <v>11</v>
      </c>
      <c r="AO16" s="429">
        <v>7</v>
      </c>
      <c r="AP16" s="346">
        <v>8</v>
      </c>
      <c r="AQ16" s="346">
        <v>6</v>
      </c>
      <c r="AR16" s="346">
        <v>6</v>
      </c>
      <c r="AS16" s="346">
        <v>8</v>
      </c>
      <c r="AT16" s="346">
        <v>7</v>
      </c>
      <c r="AU16" s="346">
        <v>4</v>
      </c>
      <c r="AV16" s="346">
        <v>12</v>
      </c>
      <c r="AW16" s="346">
        <v>9</v>
      </c>
      <c r="AX16" s="346">
        <v>11</v>
      </c>
      <c r="AY16" s="346">
        <v>3</v>
      </c>
      <c r="AZ16" s="584"/>
      <c r="BA16" s="467">
        <v>14.08</v>
      </c>
      <c r="BB16" s="348">
        <v>85.39</v>
      </c>
      <c r="BC16" s="348" t="s">
        <v>430</v>
      </c>
      <c r="BD16" s="348" t="s">
        <v>430</v>
      </c>
      <c r="BE16" s="375" t="s">
        <v>430</v>
      </c>
      <c r="BF16" s="375">
        <v>0.53</v>
      </c>
      <c r="BG16" s="374"/>
      <c r="BH16" s="594">
        <v>0.53</v>
      </c>
      <c r="BI16" s="348" t="s">
        <v>430</v>
      </c>
      <c r="BJ16" s="348" t="s">
        <v>430</v>
      </c>
      <c r="BK16" s="348">
        <v>85.39</v>
      </c>
      <c r="BL16" s="348" t="s">
        <v>430</v>
      </c>
      <c r="BM16" s="375">
        <v>14.08</v>
      </c>
      <c r="BN16" s="375" t="s">
        <v>430</v>
      </c>
      <c r="BO16" s="375" t="s">
        <v>430</v>
      </c>
      <c r="BP16" s="375" t="s">
        <v>430</v>
      </c>
      <c r="BQ16" s="375" t="s">
        <v>430</v>
      </c>
      <c r="BR16" s="374"/>
      <c r="BS16" s="468">
        <v>3.1708926071461998</v>
      </c>
      <c r="BT16" s="348">
        <v>8.5099126623410797</v>
      </c>
      <c r="BU16" s="374"/>
      <c r="BV16" s="430" t="s">
        <v>555</v>
      </c>
    </row>
    <row r="17" spans="1:74" s="428" customFormat="1" x14ac:dyDescent="0.25">
      <c r="A17" s="345" t="s">
        <v>7956</v>
      </c>
      <c r="B17" s="373"/>
      <c r="C17" s="719">
        <v>43320</v>
      </c>
      <c r="D17" s="373"/>
      <c r="E17" s="346">
        <v>4750.82</v>
      </c>
      <c r="F17" s="373"/>
      <c r="G17" s="347">
        <v>17.855599999999999</v>
      </c>
      <c r="H17" s="374"/>
      <c r="I17" s="348">
        <v>4.01</v>
      </c>
      <c r="J17" s="348">
        <v>7.37</v>
      </c>
      <c r="K17" s="348">
        <v>2.4300000000000002</v>
      </c>
      <c r="L17" s="348">
        <v>2.57</v>
      </c>
      <c r="M17" s="362"/>
      <c r="N17" s="350">
        <v>-54.497999999999998</v>
      </c>
      <c r="O17" s="348">
        <v>-24.005700000000001</v>
      </c>
      <c r="P17" s="348">
        <v>-11.3932</v>
      </c>
      <c r="Q17" s="348">
        <v>-0.58389999999999997</v>
      </c>
      <c r="R17" s="348">
        <v>4.7869000000000002</v>
      </c>
      <c r="S17" s="348">
        <v>10.0212</v>
      </c>
      <c r="T17" s="348">
        <v>5.6734</v>
      </c>
      <c r="U17" s="354">
        <v>4.9558999999999997</v>
      </c>
      <c r="V17" s="348">
        <v>5.5377000000000001</v>
      </c>
      <c r="W17" s="348">
        <v>7.1649000000000003</v>
      </c>
      <c r="X17" s="348">
        <v>7.4448999999999996</v>
      </c>
      <c r="Y17" s="375">
        <v>6.3376999999999999</v>
      </c>
      <c r="Z17" s="348" t="s">
        <v>430</v>
      </c>
      <c r="AA17" s="348">
        <v>2.9339</v>
      </c>
      <c r="AB17" s="348">
        <v>7.8293999999999997</v>
      </c>
      <c r="AC17" s="348">
        <v>5.3037000000000001</v>
      </c>
      <c r="AD17" s="348">
        <v>5.5030000000000001</v>
      </c>
      <c r="AE17" s="348">
        <v>3.3791000000000002</v>
      </c>
      <c r="AF17" s="348">
        <v>7.4785000000000004</v>
      </c>
      <c r="AG17" s="569"/>
      <c r="AH17" s="346">
        <v>5</v>
      </c>
      <c r="AI17" s="346">
        <v>4</v>
      </c>
      <c r="AJ17" s="346">
        <v>4</v>
      </c>
      <c r="AK17" s="346">
        <v>5</v>
      </c>
      <c r="AL17" s="346">
        <v>8</v>
      </c>
      <c r="AM17" s="346">
        <v>12</v>
      </c>
      <c r="AN17" s="346">
        <v>7</v>
      </c>
      <c r="AO17" s="429">
        <v>8</v>
      </c>
      <c r="AP17" s="346">
        <v>9</v>
      </c>
      <c r="AQ17" s="346">
        <v>10</v>
      </c>
      <c r="AR17" s="346">
        <v>9</v>
      </c>
      <c r="AS17" s="346">
        <v>10</v>
      </c>
      <c r="AT17" s="346" t="s">
        <v>430</v>
      </c>
      <c r="AU17" s="346">
        <v>8</v>
      </c>
      <c r="AV17" s="346">
        <v>10</v>
      </c>
      <c r="AW17" s="346">
        <v>7</v>
      </c>
      <c r="AX17" s="346">
        <v>8</v>
      </c>
      <c r="AY17" s="346">
        <v>7</v>
      </c>
      <c r="AZ17" s="584"/>
      <c r="BA17" s="467">
        <v>8.61</v>
      </c>
      <c r="BB17" s="348">
        <v>83.65</v>
      </c>
      <c r="BC17" s="348" t="s">
        <v>430</v>
      </c>
      <c r="BD17" s="348" t="s">
        <v>430</v>
      </c>
      <c r="BE17" s="375" t="s">
        <v>430</v>
      </c>
      <c r="BF17" s="375">
        <v>7.74</v>
      </c>
      <c r="BG17" s="374"/>
      <c r="BH17" s="594">
        <v>7.74</v>
      </c>
      <c r="BI17" s="348">
        <v>7.75</v>
      </c>
      <c r="BJ17" s="348" t="s">
        <v>430</v>
      </c>
      <c r="BK17" s="348">
        <v>75.900000000000006</v>
      </c>
      <c r="BL17" s="348" t="s">
        <v>430</v>
      </c>
      <c r="BM17" s="375">
        <v>8.61</v>
      </c>
      <c r="BN17" s="375" t="s">
        <v>430</v>
      </c>
      <c r="BO17" s="375" t="s">
        <v>430</v>
      </c>
      <c r="BP17" s="375" t="s">
        <v>430</v>
      </c>
      <c r="BQ17" s="375" t="s">
        <v>430</v>
      </c>
      <c r="BR17" s="374"/>
      <c r="BS17" s="468">
        <v>9.5638439090436194</v>
      </c>
      <c r="BT17" s="348">
        <v>14.320140158568</v>
      </c>
      <c r="BU17" s="374"/>
      <c r="BV17" s="430" t="s">
        <v>555</v>
      </c>
    </row>
    <row r="18" spans="1:74" s="428" customFormat="1" x14ac:dyDescent="0.25">
      <c r="A18" s="345" t="s">
        <v>7957</v>
      </c>
      <c r="B18" s="373"/>
      <c r="C18" s="719">
        <v>41275</v>
      </c>
      <c r="D18" s="373"/>
      <c r="E18" s="346">
        <v>4121.7</v>
      </c>
      <c r="F18" s="373"/>
      <c r="G18" s="347">
        <v>3623.8708000000001</v>
      </c>
      <c r="H18" s="374"/>
      <c r="I18" s="348">
        <v>4.9000000000000004</v>
      </c>
      <c r="J18" s="348">
        <v>7.29</v>
      </c>
      <c r="K18" s="348">
        <v>3.53</v>
      </c>
      <c r="L18" s="348">
        <v>3.71</v>
      </c>
      <c r="M18" s="362"/>
      <c r="N18" s="350">
        <v>-72.638199999999998</v>
      </c>
      <c r="O18" s="348">
        <v>-31.646599999999999</v>
      </c>
      <c r="P18" s="348">
        <v>-17.208600000000001</v>
      </c>
      <c r="Q18" s="348">
        <v>-4.2018000000000004</v>
      </c>
      <c r="R18" s="348">
        <v>3.9584000000000001</v>
      </c>
      <c r="S18" s="348">
        <v>11.275600000000001</v>
      </c>
      <c r="T18" s="348">
        <v>5.6445999999999996</v>
      </c>
      <c r="U18" s="354">
        <v>4.7544000000000004</v>
      </c>
      <c r="V18" s="348">
        <v>5.4448999999999996</v>
      </c>
      <c r="W18" s="348">
        <v>7.1109</v>
      </c>
      <c r="X18" s="348">
        <v>7.4466000000000001</v>
      </c>
      <c r="Y18" s="375">
        <v>6.2127999999999997</v>
      </c>
      <c r="Z18" s="348">
        <v>6.7119999999999997</v>
      </c>
      <c r="AA18" s="348">
        <v>2.7202000000000002</v>
      </c>
      <c r="AB18" s="348">
        <v>8.2998999999999992</v>
      </c>
      <c r="AC18" s="348">
        <v>5.1803999999999997</v>
      </c>
      <c r="AD18" s="348">
        <v>5.4374000000000002</v>
      </c>
      <c r="AE18" s="348">
        <v>2.1848000000000001</v>
      </c>
      <c r="AF18" s="348">
        <v>7.3480999999999996</v>
      </c>
      <c r="AG18" s="569"/>
      <c r="AH18" s="346">
        <v>12</v>
      </c>
      <c r="AI18" s="346">
        <v>11</v>
      </c>
      <c r="AJ18" s="346">
        <v>12</v>
      </c>
      <c r="AK18" s="346">
        <v>14</v>
      </c>
      <c r="AL18" s="346">
        <v>12</v>
      </c>
      <c r="AM18" s="346">
        <v>3</v>
      </c>
      <c r="AN18" s="346">
        <v>9</v>
      </c>
      <c r="AO18" s="429">
        <v>11</v>
      </c>
      <c r="AP18" s="346">
        <v>12</v>
      </c>
      <c r="AQ18" s="346">
        <v>11</v>
      </c>
      <c r="AR18" s="346">
        <v>8</v>
      </c>
      <c r="AS18" s="346">
        <v>11</v>
      </c>
      <c r="AT18" s="346">
        <v>9</v>
      </c>
      <c r="AU18" s="346">
        <v>10</v>
      </c>
      <c r="AV18" s="346">
        <v>4</v>
      </c>
      <c r="AW18" s="346">
        <v>11</v>
      </c>
      <c r="AX18" s="346">
        <v>12</v>
      </c>
      <c r="AY18" s="346">
        <v>13</v>
      </c>
      <c r="AZ18" s="584"/>
      <c r="BA18" s="467">
        <v>25.93</v>
      </c>
      <c r="BB18" s="348">
        <v>69.27</v>
      </c>
      <c r="BC18" s="348" t="s">
        <v>430</v>
      </c>
      <c r="BD18" s="348" t="s">
        <v>430</v>
      </c>
      <c r="BE18" s="375" t="s">
        <v>430</v>
      </c>
      <c r="BF18" s="375">
        <v>4.79</v>
      </c>
      <c r="BG18" s="374"/>
      <c r="BH18" s="594">
        <v>4.79</v>
      </c>
      <c r="BI18" s="348" t="s">
        <v>430</v>
      </c>
      <c r="BJ18" s="348" t="s">
        <v>430</v>
      </c>
      <c r="BK18" s="348">
        <v>69.27</v>
      </c>
      <c r="BL18" s="348" t="s">
        <v>430</v>
      </c>
      <c r="BM18" s="375">
        <v>25.93</v>
      </c>
      <c r="BN18" s="375" t="s">
        <v>430</v>
      </c>
      <c r="BO18" s="375" t="s">
        <v>430</v>
      </c>
      <c r="BP18" s="375" t="s">
        <v>430</v>
      </c>
      <c r="BQ18" s="375" t="s">
        <v>430</v>
      </c>
      <c r="BR18" s="374"/>
      <c r="BS18" s="468">
        <v>8.8231609399999993</v>
      </c>
      <c r="BT18" s="348">
        <v>7.1728014800000004</v>
      </c>
      <c r="BU18" s="374"/>
      <c r="BV18" s="430" t="s">
        <v>555</v>
      </c>
    </row>
    <row r="19" spans="1:74" s="428" customFormat="1" x14ac:dyDescent="0.25">
      <c r="A19" s="345" t="s">
        <v>7958</v>
      </c>
      <c r="B19" s="373"/>
      <c r="C19" s="719">
        <v>44531</v>
      </c>
      <c r="D19" s="373"/>
      <c r="E19" s="346">
        <v>3252.45</v>
      </c>
      <c r="F19" s="373"/>
      <c r="G19" s="347">
        <v>13.4253</v>
      </c>
      <c r="H19" s="374"/>
      <c r="I19" s="348">
        <v>4.46</v>
      </c>
      <c r="J19" s="348">
        <v>7.64</v>
      </c>
      <c r="K19" s="348">
        <v>2.85</v>
      </c>
      <c r="L19" s="348">
        <v>3.01</v>
      </c>
      <c r="M19" s="362"/>
      <c r="N19" s="350">
        <v>-63.508000000000003</v>
      </c>
      <c r="O19" s="348">
        <v>-24.961200000000002</v>
      </c>
      <c r="P19" s="348">
        <v>-12.398999999999999</v>
      </c>
      <c r="Q19" s="348">
        <v>-1.9599</v>
      </c>
      <c r="R19" s="348">
        <v>4.4987000000000004</v>
      </c>
      <c r="S19" s="348">
        <v>10.769500000000001</v>
      </c>
      <c r="T19" s="348">
        <v>5.5327000000000002</v>
      </c>
      <c r="U19" s="354">
        <v>4.92</v>
      </c>
      <c r="V19" s="348">
        <v>5.4966999999999997</v>
      </c>
      <c r="W19" s="348">
        <v>6.9999000000000002</v>
      </c>
      <c r="X19" s="348">
        <v>7.4678000000000004</v>
      </c>
      <c r="Y19" s="375" t="s">
        <v>430</v>
      </c>
      <c r="Z19" s="348" t="s">
        <v>430</v>
      </c>
      <c r="AA19" s="348">
        <v>2.7183999999999999</v>
      </c>
      <c r="AB19" s="348">
        <v>7.8021000000000003</v>
      </c>
      <c r="AC19" s="348">
        <v>5.2358000000000002</v>
      </c>
      <c r="AD19" s="348">
        <v>5.4756999999999998</v>
      </c>
      <c r="AE19" s="348">
        <v>2.9272999999999998</v>
      </c>
      <c r="AF19" s="348">
        <v>6.4386999999999999</v>
      </c>
      <c r="AG19" s="569"/>
      <c r="AH19" s="346">
        <v>8</v>
      </c>
      <c r="AI19" s="346">
        <v>5</v>
      </c>
      <c r="AJ19" s="346">
        <v>7</v>
      </c>
      <c r="AK19" s="346">
        <v>9</v>
      </c>
      <c r="AL19" s="346">
        <v>11</v>
      </c>
      <c r="AM19" s="346">
        <v>8</v>
      </c>
      <c r="AN19" s="346">
        <v>12</v>
      </c>
      <c r="AO19" s="429">
        <v>10</v>
      </c>
      <c r="AP19" s="346">
        <v>10</v>
      </c>
      <c r="AQ19" s="346">
        <v>12</v>
      </c>
      <c r="AR19" s="346">
        <v>7</v>
      </c>
      <c r="AS19" s="346" t="s">
        <v>430</v>
      </c>
      <c r="AT19" s="346" t="s">
        <v>430</v>
      </c>
      <c r="AU19" s="346">
        <v>11</v>
      </c>
      <c r="AV19" s="346">
        <v>11</v>
      </c>
      <c r="AW19" s="346">
        <v>10</v>
      </c>
      <c r="AX19" s="346">
        <v>9</v>
      </c>
      <c r="AY19" s="346">
        <v>10</v>
      </c>
      <c r="AZ19" s="584"/>
      <c r="BA19" s="467">
        <v>12.38</v>
      </c>
      <c r="BB19" s="348">
        <v>74.92</v>
      </c>
      <c r="BC19" s="348">
        <v>9.69</v>
      </c>
      <c r="BD19" s="348" t="s">
        <v>430</v>
      </c>
      <c r="BE19" s="375" t="s">
        <v>430</v>
      </c>
      <c r="BF19" s="375">
        <v>3</v>
      </c>
      <c r="BG19" s="374"/>
      <c r="BH19" s="594">
        <v>3</v>
      </c>
      <c r="BI19" s="348" t="s">
        <v>430</v>
      </c>
      <c r="BJ19" s="348" t="s">
        <v>430</v>
      </c>
      <c r="BK19" s="348">
        <v>84.61</v>
      </c>
      <c r="BL19" s="348" t="s">
        <v>430</v>
      </c>
      <c r="BM19" s="375">
        <v>12.38</v>
      </c>
      <c r="BN19" s="375" t="s">
        <v>430</v>
      </c>
      <c r="BO19" s="375" t="s">
        <v>430</v>
      </c>
      <c r="BP19" s="375" t="s">
        <v>430</v>
      </c>
      <c r="BQ19" s="375" t="s">
        <v>430</v>
      </c>
      <c r="BR19" s="374"/>
      <c r="BS19" s="468">
        <v>8.1831472524549405</v>
      </c>
      <c r="BT19" s="348">
        <v>11.271729873381499</v>
      </c>
      <c r="BU19" s="374"/>
      <c r="BV19" s="430" t="s">
        <v>555</v>
      </c>
    </row>
    <row r="20" spans="1:74" s="428" customFormat="1" x14ac:dyDescent="0.25">
      <c r="A20" s="345" t="s">
        <v>7959</v>
      </c>
      <c r="B20" s="373"/>
      <c r="C20" s="719">
        <v>43353</v>
      </c>
      <c r="D20" s="373"/>
      <c r="E20" s="346">
        <v>2859.44</v>
      </c>
      <c r="F20" s="373"/>
      <c r="G20" s="347">
        <v>17.404800000000002</v>
      </c>
      <c r="H20" s="374"/>
      <c r="I20" s="348">
        <v>0.02</v>
      </c>
      <c r="J20" s="348">
        <v>6.98</v>
      </c>
      <c r="K20" s="348">
        <v>0.55000000000000004</v>
      </c>
      <c r="L20" s="348">
        <v>0.59</v>
      </c>
      <c r="M20" s="362"/>
      <c r="N20" s="350">
        <v>-15.3026</v>
      </c>
      <c r="O20" s="348">
        <v>-1.5377000000000001</v>
      </c>
      <c r="P20" s="348">
        <v>2.1278999999999999</v>
      </c>
      <c r="Q20" s="348">
        <v>4.9827000000000004</v>
      </c>
      <c r="R20" s="348">
        <v>7.0162000000000004</v>
      </c>
      <c r="S20" s="348">
        <v>8.0231999999999992</v>
      </c>
      <c r="T20" s="348">
        <v>6.2497999999999996</v>
      </c>
      <c r="U20" s="354">
        <v>5.742</v>
      </c>
      <c r="V20" s="348">
        <v>5.9679000000000002</v>
      </c>
      <c r="W20" s="348">
        <v>7.2766999999999999</v>
      </c>
      <c r="X20" s="348">
        <v>7.4076000000000004</v>
      </c>
      <c r="Y20" s="375">
        <v>5.9813999999999998</v>
      </c>
      <c r="Z20" s="348" t="s">
        <v>430</v>
      </c>
      <c r="AA20" s="348">
        <v>6.1128999999999998</v>
      </c>
      <c r="AB20" s="348">
        <v>7.0339999999999998</v>
      </c>
      <c r="AC20" s="348">
        <v>5.9739000000000004</v>
      </c>
      <c r="AD20" s="348">
        <v>5.9532999999999996</v>
      </c>
      <c r="AE20" s="348">
        <v>6.5243000000000002</v>
      </c>
      <c r="AF20" s="348">
        <v>7.2211999999999996</v>
      </c>
      <c r="AG20" s="569"/>
      <c r="AH20" s="346">
        <v>1</v>
      </c>
      <c r="AI20" s="346">
        <v>1</v>
      </c>
      <c r="AJ20" s="346">
        <v>1</v>
      </c>
      <c r="AK20" s="346">
        <v>1</v>
      </c>
      <c r="AL20" s="346">
        <v>1</v>
      </c>
      <c r="AM20" s="346">
        <v>14</v>
      </c>
      <c r="AN20" s="346">
        <v>4</v>
      </c>
      <c r="AO20" s="429">
        <v>3</v>
      </c>
      <c r="AP20" s="346">
        <v>4</v>
      </c>
      <c r="AQ20" s="346">
        <v>7</v>
      </c>
      <c r="AR20" s="346">
        <v>12</v>
      </c>
      <c r="AS20" s="346">
        <v>13</v>
      </c>
      <c r="AT20" s="346" t="s">
        <v>430</v>
      </c>
      <c r="AU20" s="346">
        <v>1</v>
      </c>
      <c r="AV20" s="346">
        <v>14</v>
      </c>
      <c r="AW20" s="346">
        <v>4</v>
      </c>
      <c r="AX20" s="346">
        <v>4</v>
      </c>
      <c r="AY20" s="346">
        <v>1</v>
      </c>
      <c r="AZ20" s="584"/>
      <c r="BA20" s="467">
        <v>13.2</v>
      </c>
      <c r="BB20" s="348">
        <v>85.76</v>
      </c>
      <c r="BC20" s="348" t="s">
        <v>430</v>
      </c>
      <c r="BD20" s="348" t="s">
        <v>430</v>
      </c>
      <c r="BE20" s="375" t="s">
        <v>430</v>
      </c>
      <c r="BF20" s="375">
        <v>1.04</v>
      </c>
      <c r="BG20" s="374"/>
      <c r="BH20" s="594">
        <v>1.04</v>
      </c>
      <c r="BI20" s="348">
        <v>10.66</v>
      </c>
      <c r="BJ20" s="348" t="s">
        <v>430</v>
      </c>
      <c r="BK20" s="348">
        <v>75.09</v>
      </c>
      <c r="BL20" s="348" t="s">
        <v>430</v>
      </c>
      <c r="BM20" s="375">
        <v>13.2</v>
      </c>
      <c r="BN20" s="375" t="s">
        <v>430</v>
      </c>
      <c r="BO20" s="375" t="s">
        <v>430</v>
      </c>
      <c r="BP20" s="375" t="s">
        <v>430</v>
      </c>
      <c r="BQ20" s="375" t="s">
        <v>430</v>
      </c>
      <c r="BR20" s="374"/>
      <c r="BS20" s="468">
        <v>10.067014702013401</v>
      </c>
      <c r="BT20" s="348">
        <v>10.771415542154299</v>
      </c>
      <c r="BU20" s="374"/>
      <c r="BV20" s="430" t="s">
        <v>555</v>
      </c>
    </row>
    <row r="21" spans="1:74" s="428" customFormat="1" x14ac:dyDescent="0.25">
      <c r="A21" s="345" t="s">
        <v>7960</v>
      </c>
      <c r="B21" s="373"/>
      <c r="C21" s="719">
        <v>41275</v>
      </c>
      <c r="D21" s="373"/>
      <c r="E21" s="346">
        <v>1398.75</v>
      </c>
      <c r="F21" s="373"/>
      <c r="G21" s="347">
        <v>115.9928</v>
      </c>
      <c r="H21" s="374"/>
      <c r="I21" s="348">
        <v>3.21</v>
      </c>
      <c r="J21" s="348">
        <v>7.48</v>
      </c>
      <c r="K21" s="348">
        <v>1.63</v>
      </c>
      <c r="L21" s="348">
        <v>1.74</v>
      </c>
      <c r="M21" s="362"/>
      <c r="N21" s="350">
        <v>-30.529399999999999</v>
      </c>
      <c r="O21" s="348">
        <v>-7.2226999999999997</v>
      </c>
      <c r="P21" s="348">
        <v>-0.41349999999999998</v>
      </c>
      <c r="Q21" s="348">
        <v>4.5301999999999998</v>
      </c>
      <c r="R21" s="348">
        <v>6.0811000000000002</v>
      </c>
      <c r="S21" s="348">
        <v>8.8028999999999993</v>
      </c>
      <c r="T21" s="348">
        <v>6.2622</v>
      </c>
      <c r="U21" s="354">
        <v>5.9650999999999996</v>
      </c>
      <c r="V21" s="348">
        <v>6.3990999999999998</v>
      </c>
      <c r="W21" s="348">
        <v>8.3041999999999998</v>
      </c>
      <c r="X21" s="348">
        <v>8.1031999999999993</v>
      </c>
      <c r="Y21" s="375">
        <v>6.7624000000000004</v>
      </c>
      <c r="Z21" s="348">
        <v>7.6725000000000003</v>
      </c>
      <c r="AA21" s="348">
        <v>5.6711</v>
      </c>
      <c r="AB21" s="348">
        <v>7.9515000000000002</v>
      </c>
      <c r="AC21" s="348">
        <v>6.0902000000000003</v>
      </c>
      <c r="AD21" s="348">
        <v>6.3342000000000001</v>
      </c>
      <c r="AE21" s="348">
        <v>5.5914999999999999</v>
      </c>
      <c r="AF21" s="348">
        <v>8.3353999999999999</v>
      </c>
      <c r="AG21" s="569"/>
      <c r="AH21" s="346">
        <v>2</v>
      </c>
      <c r="AI21" s="346">
        <v>2</v>
      </c>
      <c r="AJ21" s="346">
        <v>2</v>
      </c>
      <c r="AK21" s="346">
        <v>2</v>
      </c>
      <c r="AL21" s="346">
        <v>2</v>
      </c>
      <c r="AM21" s="346">
        <v>13</v>
      </c>
      <c r="AN21" s="346">
        <v>3</v>
      </c>
      <c r="AO21" s="429">
        <v>1</v>
      </c>
      <c r="AP21" s="346">
        <v>1</v>
      </c>
      <c r="AQ21" s="346">
        <v>1</v>
      </c>
      <c r="AR21" s="346">
        <v>1</v>
      </c>
      <c r="AS21" s="346">
        <v>4</v>
      </c>
      <c r="AT21" s="346">
        <v>1</v>
      </c>
      <c r="AU21" s="346">
        <v>2</v>
      </c>
      <c r="AV21" s="346">
        <v>8</v>
      </c>
      <c r="AW21" s="346">
        <v>2</v>
      </c>
      <c r="AX21" s="346">
        <v>1</v>
      </c>
      <c r="AY21" s="346">
        <v>2</v>
      </c>
      <c r="AZ21" s="584"/>
      <c r="BA21" s="467">
        <v>13.33</v>
      </c>
      <c r="BB21" s="348">
        <v>76.95</v>
      </c>
      <c r="BC21" s="348" t="s">
        <v>430</v>
      </c>
      <c r="BD21" s="348">
        <v>6.9</v>
      </c>
      <c r="BE21" s="375">
        <v>20.45</v>
      </c>
      <c r="BF21" s="375">
        <v>2.82</v>
      </c>
      <c r="BG21" s="374"/>
      <c r="BH21" s="594">
        <v>2.81</v>
      </c>
      <c r="BI21" s="348">
        <v>1.84</v>
      </c>
      <c r="BJ21" s="348" t="s">
        <v>430</v>
      </c>
      <c r="BK21" s="348">
        <v>82</v>
      </c>
      <c r="BL21" s="348" t="s">
        <v>430</v>
      </c>
      <c r="BM21" s="375">
        <v>13.33</v>
      </c>
      <c r="BN21" s="375" t="s">
        <v>430</v>
      </c>
      <c r="BO21" s="375" t="s">
        <v>430</v>
      </c>
      <c r="BP21" s="375" t="s">
        <v>430</v>
      </c>
      <c r="BQ21" s="375">
        <v>20.45</v>
      </c>
      <c r="BR21" s="374"/>
      <c r="BS21" s="468">
        <v>7.1799746298105198</v>
      </c>
      <c r="BT21" s="348">
        <v>21.857981342721899</v>
      </c>
      <c r="BU21" s="374"/>
      <c r="BV21" s="430" t="s">
        <v>555</v>
      </c>
    </row>
    <row r="22" spans="1:74" x14ac:dyDescent="0.25">
      <c r="A22" s="318" t="s">
        <v>93</v>
      </c>
      <c r="B22" s="43"/>
      <c r="C22" s="720"/>
      <c r="D22" s="43"/>
      <c r="E22" s="51"/>
      <c r="F22" s="43"/>
      <c r="G22" s="55"/>
      <c r="H22" s="66"/>
      <c r="I22" s="59"/>
      <c r="J22" s="59"/>
      <c r="K22" s="59"/>
      <c r="L22" s="59"/>
      <c r="M22" s="258"/>
      <c r="N22" s="70">
        <v>-57.266800000000003</v>
      </c>
      <c r="O22" s="59">
        <v>-24.485299999999999</v>
      </c>
      <c r="P22" s="59">
        <v>-11.581099999999999</v>
      </c>
      <c r="Q22" s="59">
        <v>-1.0988</v>
      </c>
      <c r="R22" s="59">
        <v>4.9431000000000003</v>
      </c>
      <c r="S22" s="59">
        <v>10.5776</v>
      </c>
      <c r="T22" s="59">
        <v>5.9119999999999999</v>
      </c>
      <c r="U22" s="88">
        <v>5.1463999999999999</v>
      </c>
      <c r="V22" s="59">
        <v>5.7248999999999999</v>
      </c>
      <c r="W22" s="59">
        <v>7.2953999999999999</v>
      </c>
      <c r="X22" s="59">
        <v>7.5540000000000003</v>
      </c>
      <c r="Y22" s="276">
        <v>6.4695999999999998</v>
      </c>
      <c r="Z22" s="59">
        <v>7.2866999999999997</v>
      </c>
      <c r="AA22" s="59">
        <v>3.3513999999999999</v>
      </c>
      <c r="AB22" s="59">
        <v>8.0137999999999998</v>
      </c>
      <c r="AC22" s="59">
        <v>5.5160999999999998</v>
      </c>
      <c r="AD22" s="59">
        <v>5.7066999999999997</v>
      </c>
      <c r="AE22" s="59">
        <v>3.4988999999999999</v>
      </c>
      <c r="AF22" s="59">
        <v>7.5975000000000001</v>
      </c>
      <c r="AG22" s="553"/>
      <c r="AH22" s="51">
        <v>14</v>
      </c>
      <c r="AI22" s="51">
        <v>14</v>
      </c>
      <c r="AJ22" s="51">
        <v>14</v>
      </c>
      <c r="AK22" s="51">
        <v>14</v>
      </c>
      <c r="AL22" s="51">
        <v>14</v>
      </c>
      <c r="AM22" s="51">
        <v>14</v>
      </c>
      <c r="AN22" s="51">
        <v>14</v>
      </c>
      <c r="AO22" s="319">
        <v>14</v>
      </c>
      <c r="AP22" s="51">
        <v>14</v>
      </c>
      <c r="AQ22" s="51">
        <v>14</v>
      </c>
      <c r="AR22" s="51">
        <v>14</v>
      </c>
      <c r="AS22" s="51">
        <v>13</v>
      </c>
      <c r="AT22" s="51">
        <v>9</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602"/>
      <c r="BS22" s="267"/>
      <c r="BT22" s="59"/>
      <c r="BU22" s="66"/>
      <c r="BV22" s="34"/>
    </row>
    <row r="23" spans="1:74" x14ac:dyDescent="0.25">
      <c r="A23" s="320" t="s">
        <v>94</v>
      </c>
      <c r="B23" s="44"/>
      <c r="C23" s="721"/>
      <c r="D23" s="44"/>
      <c r="E23" s="52"/>
      <c r="F23" s="44"/>
      <c r="G23" s="56"/>
      <c r="H23" s="67"/>
      <c r="I23" s="60"/>
      <c r="J23" s="60"/>
      <c r="K23" s="60"/>
      <c r="L23" s="60"/>
      <c r="M23" s="259"/>
      <c r="N23" s="71">
        <v>-15.3026</v>
      </c>
      <c r="O23" s="60">
        <v>-1.5377000000000001</v>
      </c>
      <c r="P23" s="60">
        <v>2.1278999999999999</v>
      </c>
      <c r="Q23" s="60">
        <v>4.9827000000000004</v>
      </c>
      <c r="R23" s="60">
        <v>7.0162000000000004</v>
      </c>
      <c r="S23" s="60">
        <v>11.965999999999999</v>
      </c>
      <c r="T23" s="60">
        <v>6.9336000000000002</v>
      </c>
      <c r="U23" s="89">
        <v>5.9650999999999996</v>
      </c>
      <c r="V23" s="60">
        <v>6.3990999999999998</v>
      </c>
      <c r="W23" s="60">
        <v>8.3041999999999998</v>
      </c>
      <c r="X23" s="60">
        <v>8.1031999999999993</v>
      </c>
      <c r="Y23" s="277">
        <v>6.9074</v>
      </c>
      <c r="Z23" s="60">
        <v>7.6725000000000003</v>
      </c>
      <c r="AA23" s="60">
        <v>6.1128999999999998</v>
      </c>
      <c r="AB23" s="60">
        <v>8.6013000000000002</v>
      </c>
      <c r="AC23" s="60">
        <v>6.2892000000000001</v>
      </c>
      <c r="AD23" s="60">
        <v>6.3342000000000001</v>
      </c>
      <c r="AE23" s="60">
        <v>6.5243000000000002</v>
      </c>
      <c r="AF23" s="60">
        <v>8.3353999999999999</v>
      </c>
      <c r="AG23" s="554"/>
      <c r="AH23" s="52"/>
      <c r="AI23" s="52"/>
      <c r="AJ23" s="52"/>
      <c r="AK23" s="52"/>
      <c r="AL23" s="52"/>
      <c r="AM23" s="52"/>
      <c r="AN23" s="52"/>
      <c r="AO23" s="313"/>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596"/>
      <c r="BS23" s="268"/>
      <c r="BT23" s="60"/>
      <c r="BU23" s="67"/>
      <c r="BV23" s="26"/>
    </row>
    <row r="24" spans="1:74" x14ac:dyDescent="0.25">
      <c r="A24" s="320" t="s">
        <v>95</v>
      </c>
      <c r="B24" s="44"/>
      <c r="C24" s="721"/>
      <c r="D24" s="44"/>
      <c r="E24" s="52"/>
      <c r="F24" s="44"/>
      <c r="G24" s="56"/>
      <c r="H24" s="67"/>
      <c r="I24" s="60"/>
      <c r="J24" s="60"/>
      <c r="K24" s="60"/>
      <c r="L24" s="60"/>
      <c r="M24" s="259"/>
      <c r="N24" s="71">
        <v>-79.086299999999994</v>
      </c>
      <c r="O24" s="60">
        <v>-37.101300000000002</v>
      </c>
      <c r="P24" s="60">
        <v>-19.11</v>
      </c>
      <c r="Q24" s="60">
        <v>-4.2018000000000004</v>
      </c>
      <c r="R24" s="60">
        <v>3.4882</v>
      </c>
      <c r="S24" s="60">
        <v>8.0231999999999992</v>
      </c>
      <c r="T24" s="60">
        <v>5.3456000000000001</v>
      </c>
      <c r="U24" s="89">
        <v>4.5513000000000003</v>
      </c>
      <c r="V24" s="60">
        <v>5.266</v>
      </c>
      <c r="W24" s="60">
        <v>6.8655999999999997</v>
      </c>
      <c r="X24" s="60">
        <v>7.3494999999999999</v>
      </c>
      <c r="Y24" s="277">
        <v>5.9813999999999998</v>
      </c>
      <c r="Z24" s="60">
        <v>6.7119999999999997</v>
      </c>
      <c r="AA24" s="60">
        <v>1.8102</v>
      </c>
      <c r="AB24" s="60">
        <v>7.0339999999999998</v>
      </c>
      <c r="AC24" s="60">
        <v>4.9527000000000001</v>
      </c>
      <c r="AD24" s="60">
        <v>5.2229000000000001</v>
      </c>
      <c r="AE24" s="60">
        <v>0.91620000000000001</v>
      </c>
      <c r="AF24" s="60">
        <v>6.4386999999999999</v>
      </c>
      <c r="AG24" s="554"/>
      <c r="AH24" s="52"/>
      <c r="AI24" s="52"/>
      <c r="AJ24" s="52"/>
      <c r="AK24" s="52"/>
      <c r="AL24" s="52"/>
      <c r="AM24" s="52"/>
      <c r="AN24" s="52"/>
      <c r="AO24" s="313"/>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268"/>
      <c r="BT24" s="60"/>
      <c r="BU24" s="67"/>
      <c r="BV24" s="26"/>
    </row>
    <row r="25" spans="1:74" x14ac:dyDescent="0.25">
      <c r="A25" s="321" t="s">
        <v>96</v>
      </c>
      <c r="B25" s="45"/>
      <c r="C25" s="722"/>
      <c r="D25" s="45"/>
      <c r="E25" s="53"/>
      <c r="F25" s="45"/>
      <c r="G25" s="57"/>
      <c r="H25" s="68"/>
      <c r="I25" s="61"/>
      <c r="J25" s="61"/>
      <c r="K25" s="61"/>
      <c r="L25" s="61"/>
      <c r="M25" s="262"/>
      <c r="N25" s="72">
        <v>-63.107300000000002</v>
      </c>
      <c r="O25" s="61">
        <v>-26.851500000000001</v>
      </c>
      <c r="P25" s="61">
        <v>-12.702199999999999</v>
      </c>
      <c r="Q25" s="61">
        <v>-1.5808</v>
      </c>
      <c r="R25" s="61">
        <v>4.8263499999999997</v>
      </c>
      <c r="S25" s="61">
        <v>10.786199999999999</v>
      </c>
      <c r="T25" s="61">
        <v>5.6655499999999996</v>
      </c>
      <c r="U25" s="90">
        <v>4.9611999999999998</v>
      </c>
      <c r="V25" s="61">
        <v>5.6070500000000001</v>
      </c>
      <c r="W25" s="61">
        <v>7.2556000000000003</v>
      </c>
      <c r="X25" s="61">
        <v>7.4572000000000003</v>
      </c>
      <c r="Y25" s="279">
        <v>6.4015000000000004</v>
      </c>
      <c r="Z25" s="61">
        <v>7.3653000000000004</v>
      </c>
      <c r="AA25" s="61">
        <v>3.0817000000000001</v>
      </c>
      <c r="AB25" s="61">
        <v>8.016</v>
      </c>
      <c r="AC25" s="61">
        <v>5.2953999999999999</v>
      </c>
      <c r="AD25" s="61">
        <v>5.5301999999999998</v>
      </c>
      <c r="AE25" s="61">
        <v>3.2450000000000001</v>
      </c>
      <c r="AF25" s="61">
        <v>7.5500499999999997</v>
      </c>
      <c r="AG25" s="556"/>
      <c r="AH25" s="53"/>
      <c r="AI25" s="53"/>
      <c r="AJ25" s="53"/>
      <c r="AK25" s="53"/>
      <c r="AL25" s="53"/>
      <c r="AM25" s="53"/>
      <c r="AN25" s="53"/>
      <c r="AO25" s="322"/>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603"/>
      <c r="BS25" s="270"/>
      <c r="BT25" s="61"/>
      <c r="BU25" s="68"/>
      <c r="BV25" s="272"/>
    </row>
    <row r="26" spans="1:74" ht="14.5" x14ac:dyDescent="0.25">
      <c r="A26" s="323" t="s">
        <v>274</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557"/>
      <c r="AH26" s="54"/>
      <c r="AI26" s="54"/>
      <c r="AJ26" s="54"/>
      <c r="AK26" s="54"/>
      <c r="AL26" s="54"/>
      <c r="AM26" s="54"/>
      <c r="AN26" s="54"/>
      <c r="AO26" s="247"/>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545"/>
      <c r="BS26" s="271"/>
      <c r="BT26" s="62"/>
      <c r="BU26" s="69"/>
      <c r="BV26" s="41"/>
    </row>
    <row r="27" spans="1:74" s="425" customFormat="1" x14ac:dyDescent="0.25">
      <c r="A27" s="337" t="s">
        <v>7961</v>
      </c>
      <c r="B27" s="369"/>
      <c r="C27" s="718">
        <v>40358</v>
      </c>
      <c r="D27" s="369"/>
      <c r="E27" s="338">
        <v>30563.599999999999</v>
      </c>
      <c r="F27" s="369"/>
      <c r="G27" s="339">
        <v>34.423299999999998</v>
      </c>
      <c r="H27" s="370"/>
      <c r="I27" s="340">
        <v>7.1951400000000003</v>
      </c>
      <c r="J27" s="340">
        <v>7.4306200000000002</v>
      </c>
      <c r="K27" s="340">
        <v>4.0938299999999996</v>
      </c>
      <c r="L27" s="340">
        <v>4.3321399999999999</v>
      </c>
      <c r="M27" s="361"/>
      <c r="N27" s="342">
        <v>-79.246200000000002</v>
      </c>
      <c r="O27" s="340">
        <v>-37.349899999999998</v>
      </c>
      <c r="P27" s="340">
        <v>-18.580200000000001</v>
      </c>
      <c r="Q27" s="340">
        <v>-4.0910000000000002</v>
      </c>
      <c r="R27" s="340">
        <v>3.2412000000000001</v>
      </c>
      <c r="S27" s="340">
        <v>11.7113</v>
      </c>
      <c r="T27" s="340">
        <v>5.3707000000000003</v>
      </c>
      <c r="U27" s="344">
        <v>4.2912999999999997</v>
      </c>
      <c r="V27" s="340">
        <v>5</v>
      </c>
      <c r="W27" s="340">
        <v>6.6075999999999997</v>
      </c>
      <c r="X27" s="340">
        <v>7.0854999999999997</v>
      </c>
      <c r="Y27" s="371">
        <v>6.1238000000000001</v>
      </c>
      <c r="Z27" s="340">
        <v>7.1485000000000003</v>
      </c>
      <c r="AA27" s="340">
        <v>1.5627</v>
      </c>
      <c r="AB27" s="340">
        <v>8.3447999999999993</v>
      </c>
      <c r="AC27" s="340">
        <v>4.6950000000000003</v>
      </c>
      <c r="AD27" s="340">
        <v>4.9585999999999997</v>
      </c>
      <c r="AE27" s="340">
        <v>0.66830000000000001</v>
      </c>
      <c r="AF27" s="340">
        <v>7.9530000000000003</v>
      </c>
      <c r="AG27" s="568"/>
      <c r="AH27" s="338">
        <v>14</v>
      </c>
      <c r="AI27" s="338">
        <v>14</v>
      </c>
      <c r="AJ27" s="338">
        <v>13</v>
      </c>
      <c r="AK27" s="338">
        <v>13</v>
      </c>
      <c r="AL27" s="338">
        <v>14</v>
      </c>
      <c r="AM27" s="338">
        <v>1</v>
      </c>
      <c r="AN27" s="338">
        <v>8</v>
      </c>
      <c r="AO27" s="604">
        <v>14</v>
      </c>
      <c r="AP27" s="338">
        <v>13</v>
      </c>
      <c r="AQ27" s="338">
        <v>13</v>
      </c>
      <c r="AR27" s="338">
        <v>10</v>
      </c>
      <c r="AS27" s="338">
        <v>7</v>
      </c>
      <c r="AT27" s="338">
        <v>3</v>
      </c>
      <c r="AU27" s="338">
        <v>14</v>
      </c>
      <c r="AV27" s="338">
        <v>3</v>
      </c>
      <c r="AW27" s="338">
        <v>13</v>
      </c>
      <c r="AX27" s="338">
        <v>13</v>
      </c>
      <c r="AY27" s="338">
        <v>14</v>
      </c>
      <c r="AZ27" s="583"/>
      <c r="BA27" s="464">
        <v>18.190000000000001</v>
      </c>
      <c r="BB27" s="340">
        <v>78.319999999999993</v>
      </c>
      <c r="BC27" s="340" t="s">
        <v>430</v>
      </c>
      <c r="BD27" s="340" t="s">
        <v>430</v>
      </c>
      <c r="BE27" s="371" t="s">
        <v>430</v>
      </c>
      <c r="BF27" s="371">
        <v>3.48</v>
      </c>
      <c r="BG27" s="370"/>
      <c r="BH27" s="593">
        <v>3.48</v>
      </c>
      <c r="BI27" s="340">
        <v>0.24</v>
      </c>
      <c r="BJ27" s="340" t="s">
        <v>430</v>
      </c>
      <c r="BK27" s="340">
        <v>78.09</v>
      </c>
      <c r="BL27" s="340" t="s">
        <v>430</v>
      </c>
      <c r="BM27" s="371">
        <v>18.190000000000001</v>
      </c>
      <c r="BN27" s="371" t="s">
        <v>430</v>
      </c>
      <c r="BO27" s="371" t="s">
        <v>430</v>
      </c>
      <c r="BP27" s="371" t="s">
        <v>430</v>
      </c>
      <c r="BQ27" s="371" t="s">
        <v>430</v>
      </c>
      <c r="BR27" s="370"/>
      <c r="BS27" s="465">
        <v>6.3762452025504999</v>
      </c>
      <c r="BT27" s="340">
        <v>10.7897951743159</v>
      </c>
      <c r="BU27" s="370"/>
      <c r="BV27" s="571" t="s">
        <v>555</v>
      </c>
    </row>
    <row r="28" spans="1:74" s="428" customFormat="1" x14ac:dyDescent="0.25">
      <c r="A28" s="345" t="s">
        <v>7962</v>
      </c>
      <c r="B28" s="373"/>
      <c r="C28" s="719">
        <v>40036</v>
      </c>
      <c r="D28" s="373"/>
      <c r="E28" s="346">
        <v>30005.9</v>
      </c>
      <c r="F28" s="373"/>
      <c r="G28" s="347">
        <v>31.9421</v>
      </c>
      <c r="H28" s="374"/>
      <c r="I28" s="348">
        <v>5.46</v>
      </c>
      <c r="J28" s="348">
        <v>7.49</v>
      </c>
      <c r="K28" s="348">
        <v>3.19</v>
      </c>
      <c r="L28" s="348">
        <v>3.35</v>
      </c>
      <c r="M28" s="362"/>
      <c r="N28" s="350">
        <v>-55.906199999999998</v>
      </c>
      <c r="O28" s="348">
        <v>-27.0596</v>
      </c>
      <c r="P28" s="348">
        <v>-11.954499999999999</v>
      </c>
      <c r="Q28" s="348">
        <v>-0.53039999999999998</v>
      </c>
      <c r="R28" s="348">
        <v>5.2055999999999996</v>
      </c>
      <c r="S28" s="348">
        <v>10.9877</v>
      </c>
      <c r="T28" s="348">
        <v>6.4244000000000003</v>
      </c>
      <c r="U28" s="354">
        <v>5.4964000000000004</v>
      </c>
      <c r="V28" s="348">
        <v>6.0518999999999998</v>
      </c>
      <c r="W28" s="348">
        <v>7.2234999999999996</v>
      </c>
      <c r="X28" s="348">
        <v>7.4074999999999998</v>
      </c>
      <c r="Y28" s="375">
        <v>6.6477000000000004</v>
      </c>
      <c r="Z28" s="348">
        <v>7.1904000000000003</v>
      </c>
      <c r="AA28" s="348">
        <v>3.2275</v>
      </c>
      <c r="AB28" s="348">
        <v>8.3458000000000006</v>
      </c>
      <c r="AC28" s="348">
        <v>5.8179999999999996</v>
      </c>
      <c r="AD28" s="348">
        <v>6.0820999999999996</v>
      </c>
      <c r="AE28" s="348">
        <v>4.1058000000000003</v>
      </c>
      <c r="AF28" s="348">
        <v>7.0548999999999999</v>
      </c>
      <c r="AG28" s="569"/>
      <c r="AH28" s="346">
        <v>6</v>
      </c>
      <c r="AI28" s="346">
        <v>7</v>
      </c>
      <c r="AJ28" s="346">
        <v>6</v>
      </c>
      <c r="AK28" s="346">
        <v>4</v>
      </c>
      <c r="AL28" s="346">
        <v>4</v>
      </c>
      <c r="AM28" s="346">
        <v>3</v>
      </c>
      <c r="AN28" s="346">
        <v>2</v>
      </c>
      <c r="AO28" s="429">
        <v>1</v>
      </c>
      <c r="AP28" s="346">
        <v>1</v>
      </c>
      <c r="AQ28" s="346">
        <v>2</v>
      </c>
      <c r="AR28" s="346">
        <v>2</v>
      </c>
      <c r="AS28" s="346">
        <v>1</v>
      </c>
      <c r="AT28" s="346">
        <v>2</v>
      </c>
      <c r="AU28" s="346">
        <v>5</v>
      </c>
      <c r="AV28" s="346">
        <v>2</v>
      </c>
      <c r="AW28" s="346">
        <v>2</v>
      </c>
      <c r="AX28" s="346">
        <v>1</v>
      </c>
      <c r="AY28" s="346">
        <v>4</v>
      </c>
      <c r="AZ28" s="584"/>
      <c r="BA28" s="467">
        <v>19.059999999999999</v>
      </c>
      <c r="BB28" s="348">
        <v>74.959999999999994</v>
      </c>
      <c r="BC28" s="348">
        <v>0.53</v>
      </c>
      <c r="BD28" s="348" t="s">
        <v>430</v>
      </c>
      <c r="BE28" s="375">
        <v>4.88</v>
      </c>
      <c r="BF28" s="375">
        <v>5.45</v>
      </c>
      <c r="BG28" s="374"/>
      <c r="BH28" s="594">
        <v>5.45</v>
      </c>
      <c r="BI28" s="348">
        <v>4.93</v>
      </c>
      <c r="BJ28" s="348" t="s">
        <v>430</v>
      </c>
      <c r="BK28" s="348">
        <v>70.56</v>
      </c>
      <c r="BL28" s="348" t="s">
        <v>430</v>
      </c>
      <c r="BM28" s="375">
        <v>19.059999999999999</v>
      </c>
      <c r="BN28" s="375" t="s">
        <v>430</v>
      </c>
      <c r="BO28" s="375" t="s">
        <v>430</v>
      </c>
      <c r="BP28" s="375" t="s">
        <v>430</v>
      </c>
      <c r="BQ28" s="375">
        <v>4.88</v>
      </c>
      <c r="BR28" s="374"/>
      <c r="BS28" s="468">
        <v>12.2362513814879</v>
      </c>
      <c r="BT28" s="348">
        <v>7.4514878724682498</v>
      </c>
      <c r="BU28" s="374"/>
      <c r="BV28" s="430" t="s">
        <v>555</v>
      </c>
    </row>
    <row r="29" spans="1:74" s="428" customFormat="1" x14ac:dyDescent="0.25">
      <c r="A29" s="345" t="s">
        <v>7963</v>
      </c>
      <c r="B29" s="373"/>
      <c r="C29" s="719">
        <v>35492</v>
      </c>
      <c r="D29" s="373"/>
      <c r="E29" s="346">
        <v>22865.200000000001</v>
      </c>
      <c r="F29" s="373"/>
      <c r="G29" s="347">
        <v>119.559</v>
      </c>
      <c r="H29" s="374"/>
      <c r="I29" s="348">
        <v>7.54</v>
      </c>
      <c r="J29" s="348">
        <v>7.49</v>
      </c>
      <c r="K29" s="348">
        <v>4.3499999999999996</v>
      </c>
      <c r="L29" s="348">
        <v>4.58</v>
      </c>
      <c r="M29" s="362"/>
      <c r="N29" s="350">
        <v>-77.0749</v>
      </c>
      <c r="O29" s="348">
        <v>-34.5822</v>
      </c>
      <c r="P29" s="348">
        <v>-19.300999999999998</v>
      </c>
      <c r="Q29" s="348">
        <v>-3.5518000000000001</v>
      </c>
      <c r="R29" s="348">
        <v>3.3450000000000002</v>
      </c>
      <c r="S29" s="348">
        <v>11.539199999999999</v>
      </c>
      <c r="T29" s="348">
        <v>5.4665999999999997</v>
      </c>
      <c r="U29" s="354">
        <v>4.4493999999999998</v>
      </c>
      <c r="V29" s="348">
        <v>5.2342000000000004</v>
      </c>
      <c r="W29" s="348">
        <v>6.6698000000000004</v>
      </c>
      <c r="X29" s="348">
        <v>7.1604999999999999</v>
      </c>
      <c r="Y29" s="375">
        <v>6.2732999999999999</v>
      </c>
      <c r="Z29" s="348">
        <v>7.2563000000000004</v>
      </c>
      <c r="AA29" s="348">
        <v>1.8454999999999999</v>
      </c>
      <c r="AB29" s="348">
        <v>8.3552999999999997</v>
      </c>
      <c r="AC29" s="348">
        <v>4.8242000000000003</v>
      </c>
      <c r="AD29" s="348">
        <v>5.2152000000000003</v>
      </c>
      <c r="AE29" s="348">
        <v>2.1778</v>
      </c>
      <c r="AF29" s="348">
        <v>8.7795000000000005</v>
      </c>
      <c r="AG29" s="569"/>
      <c r="AH29" s="346">
        <v>13</v>
      </c>
      <c r="AI29" s="346">
        <v>13</v>
      </c>
      <c r="AJ29" s="346">
        <v>14</v>
      </c>
      <c r="AK29" s="346">
        <v>11</v>
      </c>
      <c r="AL29" s="346">
        <v>13</v>
      </c>
      <c r="AM29" s="346">
        <v>2</v>
      </c>
      <c r="AN29" s="346">
        <v>7</v>
      </c>
      <c r="AO29" s="429">
        <v>10</v>
      </c>
      <c r="AP29" s="346">
        <v>8</v>
      </c>
      <c r="AQ29" s="346">
        <v>12</v>
      </c>
      <c r="AR29" s="346">
        <v>7</v>
      </c>
      <c r="AS29" s="346">
        <v>3</v>
      </c>
      <c r="AT29" s="346">
        <v>1</v>
      </c>
      <c r="AU29" s="346">
        <v>13</v>
      </c>
      <c r="AV29" s="346">
        <v>1</v>
      </c>
      <c r="AW29" s="346">
        <v>10</v>
      </c>
      <c r="AX29" s="346">
        <v>7</v>
      </c>
      <c r="AY29" s="346">
        <v>12</v>
      </c>
      <c r="AZ29" s="584"/>
      <c r="BA29" s="467">
        <v>28.12</v>
      </c>
      <c r="BB29" s="348">
        <v>68.83</v>
      </c>
      <c r="BC29" s="348" t="s">
        <v>430</v>
      </c>
      <c r="BD29" s="348" t="s">
        <v>430</v>
      </c>
      <c r="BE29" s="375" t="s">
        <v>430</v>
      </c>
      <c r="BF29" s="375">
        <v>3.05</v>
      </c>
      <c r="BG29" s="374"/>
      <c r="BH29" s="594">
        <v>3.05</v>
      </c>
      <c r="BI29" s="348" t="s">
        <v>430</v>
      </c>
      <c r="BJ29" s="348" t="s">
        <v>430</v>
      </c>
      <c r="BK29" s="348">
        <v>68.83</v>
      </c>
      <c r="BL29" s="348" t="s">
        <v>430</v>
      </c>
      <c r="BM29" s="375">
        <v>28.12</v>
      </c>
      <c r="BN29" s="375" t="s">
        <v>430</v>
      </c>
      <c r="BO29" s="375" t="s">
        <v>430</v>
      </c>
      <c r="BP29" s="375" t="s">
        <v>430</v>
      </c>
      <c r="BQ29" s="375" t="s">
        <v>430</v>
      </c>
      <c r="BR29" s="374"/>
      <c r="BS29" s="468">
        <v>5.8962054500000001</v>
      </c>
      <c r="BT29" s="348">
        <v>11.056607700000001</v>
      </c>
      <c r="BU29" s="374"/>
      <c r="BV29" s="430" t="s">
        <v>555</v>
      </c>
    </row>
    <row r="30" spans="1:74" s="428" customFormat="1" x14ac:dyDescent="0.25">
      <c r="A30" s="345" t="s">
        <v>7964</v>
      </c>
      <c r="B30" s="373"/>
      <c r="C30" s="719">
        <v>43497</v>
      </c>
      <c r="D30" s="373"/>
      <c r="E30" s="346">
        <v>22221.8</v>
      </c>
      <c r="F30" s="373"/>
      <c r="G30" s="347">
        <v>16.436</v>
      </c>
      <c r="H30" s="374"/>
      <c r="I30" s="348">
        <v>4.7</v>
      </c>
      <c r="J30" s="348">
        <v>7.61</v>
      </c>
      <c r="K30" s="348">
        <v>3.19</v>
      </c>
      <c r="L30" s="348">
        <v>3.35</v>
      </c>
      <c r="M30" s="362"/>
      <c r="N30" s="350">
        <v>-52.777099999999997</v>
      </c>
      <c r="O30" s="348">
        <v>-28.506499999999999</v>
      </c>
      <c r="P30" s="348">
        <v>-11.9329</v>
      </c>
      <c r="Q30" s="348">
        <v>-1.9655</v>
      </c>
      <c r="R30" s="348">
        <v>4.6026999999999996</v>
      </c>
      <c r="S30" s="348">
        <v>10.0053</v>
      </c>
      <c r="T30" s="348">
        <v>4.9283000000000001</v>
      </c>
      <c r="U30" s="354">
        <v>4.3160999999999996</v>
      </c>
      <c r="V30" s="348">
        <v>5.0343999999999998</v>
      </c>
      <c r="W30" s="348">
        <v>6.7576000000000001</v>
      </c>
      <c r="X30" s="348">
        <v>6.9793000000000003</v>
      </c>
      <c r="Y30" s="375">
        <v>5.8775000000000004</v>
      </c>
      <c r="Z30" s="348" t="s">
        <v>430</v>
      </c>
      <c r="AA30" s="348">
        <v>3.3774000000000002</v>
      </c>
      <c r="AB30" s="348">
        <v>7.4672999999999998</v>
      </c>
      <c r="AC30" s="348">
        <v>4.7165999999999997</v>
      </c>
      <c r="AD30" s="348">
        <v>5.0404999999999998</v>
      </c>
      <c r="AE30" s="348">
        <v>3.3929</v>
      </c>
      <c r="AF30" s="348">
        <v>6.7995000000000001</v>
      </c>
      <c r="AG30" s="569"/>
      <c r="AH30" s="346">
        <v>4</v>
      </c>
      <c r="AI30" s="346">
        <v>10</v>
      </c>
      <c r="AJ30" s="346">
        <v>5</v>
      </c>
      <c r="AK30" s="346">
        <v>8</v>
      </c>
      <c r="AL30" s="346">
        <v>6</v>
      </c>
      <c r="AM30" s="346">
        <v>11</v>
      </c>
      <c r="AN30" s="346">
        <v>14</v>
      </c>
      <c r="AO30" s="429">
        <v>13</v>
      </c>
      <c r="AP30" s="346">
        <v>11</v>
      </c>
      <c r="AQ30" s="346">
        <v>10</v>
      </c>
      <c r="AR30" s="346">
        <v>13</v>
      </c>
      <c r="AS30" s="346">
        <v>10</v>
      </c>
      <c r="AT30" s="346" t="s">
        <v>430</v>
      </c>
      <c r="AU30" s="346">
        <v>4</v>
      </c>
      <c r="AV30" s="346">
        <v>9</v>
      </c>
      <c r="AW30" s="346">
        <v>12</v>
      </c>
      <c r="AX30" s="346">
        <v>11</v>
      </c>
      <c r="AY30" s="346">
        <v>5</v>
      </c>
      <c r="AZ30" s="584"/>
      <c r="BA30" s="467">
        <v>14.28</v>
      </c>
      <c r="BB30" s="348">
        <v>82.3</v>
      </c>
      <c r="BC30" s="348" t="s">
        <v>430</v>
      </c>
      <c r="BD30" s="348" t="s">
        <v>430</v>
      </c>
      <c r="BE30" s="375" t="s">
        <v>430</v>
      </c>
      <c r="BF30" s="375">
        <v>3.42</v>
      </c>
      <c r="BG30" s="374"/>
      <c r="BH30" s="594">
        <v>3.42</v>
      </c>
      <c r="BI30" s="348">
        <v>4.97</v>
      </c>
      <c r="BJ30" s="348" t="s">
        <v>430</v>
      </c>
      <c r="BK30" s="348">
        <v>77.33</v>
      </c>
      <c r="BL30" s="348" t="s">
        <v>430</v>
      </c>
      <c r="BM30" s="375">
        <v>14.28</v>
      </c>
      <c r="BN30" s="375" t="s">
        <v>430</v>
      </c>
      <c r="BO30" s="375" t="s">
        <v>430</v>
      </c>
      <c r="BP30" s="375" t="s">
        <v>430</v>
      </c>
      <c r="BQ30" s="375" t="s">
        <v>430</v>
      </c>
      <c r="BR30" s="374"/>
      <c r="BS30" s="468">
        <v>8.3280988508328093</v>
      </c>
      <c r="BT30" s="348">
        <v>8.4705469008470597</v>
      </c>
      <c r="BU30" s="374"/>
      <c r="BV30" s="430" t="s">
        <v>555</v>
      </c>
    </row>
    <row r="31" spans="1:74" s="428" customFormat="1" ht="11" x14ac:dyDescent="0.3">
      <c r="A31" s="841" t="s">
        <v>7965</v>
      </c>
      <c r="B31" s="842"/>
      <c r="C31" s="843">
        <v>39346</v>
      </c>
      <c r="D31" s="842"/>
      <c r="E31" s="844">
        <v>15211.6</v>
      </c>
      <c r="F31" s="842"/>
      <c r="G31" s="845">
        <v>4008.8825000000002</v>
      </c>
      <c r="H31" s="847"/>
      <c r="I31" s="846">
        <v>5.47</v>
      </c>
      <c r="J31" s="846">
        <v>7.55</v>
      </c>
      <c r="K31" s="846">
        <v>3.1</v>
      </c>
      <c r="L31" s="846">
        <v>3.27</v>
      </c>
      <c r="M31" s="851"/>
      <c r="N31" s="848">
        <v>-63.036200000000001</v>
      </c>
      <c r="O31" s="846">
        <v>-32.524000000000001</v>
      </c>
      <c r="P31" s="846">
        <v>-14.702199999999999</v>
      </c>
      <c r="Q31" s="846">
        <v>-1.7577</v>
      </c>
      <c r="R31" s="846">
        <v>4.2397</v>
      </c>
      <c r="S31" s="846">
        <v>10.285500000000001</v>
      </c>
      <c r="T31" s="846">
        <v>5.1867000000000001</v>
      </c>
      <c r="U31" s="856">
        <v>4.5811999999999999</v>
      </c>
      <c r="V31" s="846">
        <v>5.2882999999999996</v>
      </c>
      <c r="W31" s="846">
        <v>6.8787000000000003</v>
      </c>
      <c r="X31" s="846">
        <v>7.2272999999999996</v>
      </c>
      <c r="Y31" s="852">
        <v>6.1794000000000002</v>
      </c>
      <c r="Z31" s="846">
        <v>7.0263</v>
      </c>
      <c r="AA31" s="846">
        <v>2.9005999999999998</v>
      </c>
      <c r="AB31" s="846">
        <v>7.2610000000000001</v>
      </c>
      <c r="AC31" s="846">
        <v>4.9457000000000004</v>
      </c>
      <c r="AD31" s="846">
        <v>5.2111000000000001</v>
      </c>
      <c r="AE31" s="846">
        <v>2.7803</v>
      </c>
      <c r="AF31" s="846">
        <v>7.6124000000000001</v>
      </c>
      <c r="AG31" s="931"/>
      <c r="AH31" s="844">
        <v>7</v>
      </c>
      <c r="AI31" s="844">
        <v>12</v>
      </c>
      <c r="AJ31" s="844">
        <v>11</v>
      </c>
      <c r="AK31" s="844">
        <v>6</v>
      </c>
      <c r="AL31" s="844">
        <v>9</v>
      </c>
      <c r="AM31" s="844">
        <v>7</v>
      </c>
      <c r="AN31" s="844">
        <v>12</v>
      </c>
      <c r="AO31" s="936">
        <v>9</v>
      </c>
      <c r="AP31" s="844">
        <v>6</v>
      </c>
      <c r="AQ31" s="844">
        <v>8</v>
      </c>
      <c r="AR31" s="844">
        <v>4</v>
      </c>
      <c r="AS31" s="844">
        <v>5</v>
      </c>
      <c r="AT31" s="844">
        <v>5</v>
      </c>
      <c r="AU31" s="844">
        <v>6</v>
      </c>
      <c r="AV31" s="844">
        <v>12</v>
      </c>
      <c r="AW31" s="844">
        <v>9</v>
      </c>
      <c r="AX31" s="844">
        <v>8</v>
      </c>
      <c r="AY31" s="844">
        <v>8</v>
      </c>
      <c r="AZ31" s="933"/>
      <c r="BA31" s="853">
        <v>18.170000000000002</v>
      </c>
      <c r="BB31" s="846">
        <v>77.069999999999993</v>
      </c>
      <c r="BC31" s="846" t="s">
        <v>430</v>
      </c>
      <c r="BD31" s="846" t="s">
        <v>430</v>
      </c>
      <c r="BE31" s="852" t="s">
        <v>430</v>
      </c>
      <c r="BF31" s="852">
        <v>4.76</v>
      </c>
      <c r="BG31" s="847"/>
      <c r="BH31" s="934">
        <v>4.76</v>
      </c>
      <c r="BI31" s="846" t="s">
        <v>430</v>
      </c>
      <c r="BJ31" s="846" t="s">
        <v>430</v>
      </c>
      <c r="BK31" s="846">
        <v>77.069999999999993</v>
      </c>
      <c r="BL31" s="846" t="s">
        <v>430</v>
      </c>
      <c r="BM31" s="852">
        <v>18.170000000000002</v>
      </c>
      <c r="BN31" s="852" t="s">
        <v>430</v>
      </c>
      <c r="BO31" s="852" t="s">
        <v>430</v>
      </c>
      <c r="BP31" s="852" t="s">
        <v>430</v>
      </c>
      <c r="BQ31" s="852" t="s">
        <v>430</v>
      </c>
      <c r="BR31" s="847"/>
      <c r="BS31" s="854">
        <v>6.4125211387174899</v>
      </c>
      <c r="BT31" s="846">
        <v>13.0742793373851</v>
      </c>
      <c r="BU31" s="847"/>
      <c r="BV31" s="892" t="s">
        <v>555</v>
      </c>
    </row>
    <row r="32" spans="1:74" s="428" customFormat="1" x14ac:dyDescent="0.25">
      <c r="A32" s="345" t="s">
        <v>7966</v>
      </c>
      <c r="B32" s="373"/>
      <c r="C32" s="719">
        <v>42381</v>
      </c>
      <c r="D32" s="373"/>
      <c r="E32" s="346">
        <v>13653.4</v>
      </c>
      <c r="F32" s="373"/>
      <c r="G32" s="347">
        <v>20.492799999999999</v>
      </c>
      <c r="H32" s="374"/>
      <c r="I32" s="348">
        <v>4.51</v>
      </c>
      <c r="J32" s="348">
        <v>7.17</v>
      </c>
      <c r="K32" s="348">
        <v>2.8</v>
      </c>
      <c r="L32" s="348">
        <v>2.96</v>
      </c>
      <c r="M32" s="362"/>
      <c r="N32" s="350">
        <v>-66.1374</v>
      </c>
      <c r="O32" s="348">
        <v>-27.190100000000001</v>
      </c>
      <c r="P32" s="348">
        <v>-14.4884</v>
      </c>
      <c r="Q32" s="348">
        <v>-1.9196</v>
      </c>
      <c r="R32" s="348">
        <v>4.9736000000000002</v>
      </c>
      <c r="S32" s="348">
        <v>10.6515</v>
      </c>
      <c r="T32" s="348">
        <v>6.6016000000000004</v>
      </c>
      <c r="U32" s="354">
        <v>5.4554</v>
      </c>
      <c r="V32" s="348">
        <v>5.6989000000000001</v>
      </c>
      <c r="W32" s="348">
        <v>6.9718999999999998</v>
      </c>
      <c r="X32" s="348">
        <v>7.0754999999999999</v>
      </c>
      <c r="Y32" s="375">
        <v>5.8112000000000004</v>
      </c>
      <c r="Z32" s="348">
        <v>6.7506000000000004</v>
      </c>
      <c r="AA32" s="348">
        <v>2.2385999999999999</v>
      </c>
      <c r="AB32" s="348">
        <v>7.8007999999999997</v>
      </c>
      <c r="AC32" s="348">
        <v>5.9560000000000004</v>
      </c>
      <c r="AD32" s="348">
        <v>5.8041999999999998</v>
      </c>
      <c r="AE32" s="348">
        <v>3.3725000000000001</v>
      </c>
      <c r="AF32" s="348">
        <v>6.9955999999999996</v>
      </c>
      <c r="AG32" s="569"/>
      <c r="AH32" s="346">
        <v>11</v>
      </c>
      <c r="AI32" s="346">
        <v>8</v>
      </c>
      <c r="AJ32" s="346">
        <v>10</v>
      </c>
      <c r="AK32" s="346">
        <v>7</v>
      </c>
      <c r="AL32" s="346">
        <v>5</v>
      </c>
      <c r="AM32" s="346">
        <v>5</v>
      </c>
      <c r="AN32" s="346">
        <v>1</v>
      </c>
      <c r="AO32" s="429">
        <v>3</v>
      </c>
      <c r="AP32" s="346">
        <v>4</v>
      </c>
      <c r="AQ32" s="346">
        <v>7</v>
      </c>
      <c r="AR32" s="346">
        <v>11</v>
      </c>
      <c r="AS32" s="346">
        <v>11</v>
      </c>
      <c r="AT32" s="346">
        <v>7</v>
      </c>
      <c r="AU32" s="346">
        <v>11</v>
      </c>
      <c r="AV32" s="346">
        <v>5</v>
      </c>
      <c r="AW32" s="346">
        <v>1</v>
      </c>
      <c r="AX32" s="346">
        <v>2</v>
      </c>
      <c r="AY32" s="346">
        <v>6</v>
      </c>
      <c r="AZ32" s="584"/>
      <c r="BA32" s="467">
        <v>10.119999999999999</v>
      </c>
      <c r="BB32" s="348">
        <v>86.13</v>
      </c>
      <c r="BC32" s="348" t="s">
        <v>430</v>
      </c>
      <c r="BD32" s="348" t="s">
        <v>430</v>
      </c>
      <c r="BE32" s="375" t="s">
        <v>430</v>
      </c>
      <c r="BF32" s="375">
        <v>3.75</v>
      </c>
      <c r="BG32" s="374"/>
      <c r="BH32" s="594">
        <v>3.75</v>
      </c>
      <c r="BI32" s="348">
        <v>6.84</v>
      </c>
      <c r="BJ32" s="348" t="s">
        <v>430</v>
      </c>
      <c r="BK32" s="348">
        <v>79.290000000000006</v>
      </c>
      <c r="BL32" s="348" t="s">
        <v>430</v>
      </c>
      <c r="BM32" s="375">
        <v>10.119999999999999</v>
      </c>
      <c r="BN32" s="375" t="s">
        <v>430</v>
      </c>
      <c r="BO32" s="375" t="s">
        <v>430</v>
      </c>
      <c r="BP32" s="375" t="s">
        <v>430</v>
      </c>
      <c r="BQ32" s="375" t="s">
        <v>430</v>
      </c>
      <c r="BR32" s="374"/>
      <c r="BS32" s="468">
        <v>2.7351525194529702</v>
      </c>
      <c r="BT32" s="348">
        <v>9.3687689381262498</v>
      </c>
      <c r="BU32" s="374"/>
      <c r="BV32" s="430" t="s">
        <v>555</v>
      </c>
    </row>
    <row r="33" spans="1:74" s="428" customFormat="1" x14ac:dyDescent="0.25">
      <c r="A33" s="345" t="s">
        <v>7967</v>
      </c>
      <c r="B33" s="373"/>
      <c r="C33" s="719">
        <v>36783</v>
      </c>
      <c r="D33" s="373"/>
      <c r="E33" s="346">
        <v>9322.17</v>
      </c>
      <c r="F33" s="373"/>
      <c r="G33" s="347">
        <v>63.7318</v>
      </c>
      <c r="H33" s="374"/>
      <c r="I33" s="348">
        <v>3.27</v>
      </c>
      <c r="J33" s="348">
        <v>7.5</v>
      </c>
      <c r="K33" s="348">
        <v>2.76</v>
      </c>
      <c r="L33" s="348">
        <v>2.91</v>
      </c>
      <c r="M33" s="362"/>
      <c r="N33" s="350">
        <v>-64.088300000000004</v>
      </c>
      <c r="O33" s="348">
        <v>-28.131399999999999</v>
      </c>
      <c r="P33" s="348">
        <v>-14.0182</v>
      </c>
      <c r="Q33" s="348">
        <v>-4.0110000000000001</v>
      </c>
      <c r="R33" s="348">
        <v>4.4804000000000004</v>
      </c>
      <c r="S33" s="348">
        <v>10.535299999999999</v>
      </c>
      <c r="T33" s="348">
        <v>5.5101000000000004</v>
      </c>
      <c r="U33" s="354">
        <v>4.6071999999999997</v>
      </c>
      <c r="V33" s="348">
        <v>5.2290999999999999</v>
      </c>
      <c r="W33" s="348">
        <v>6.9846000000000004</v>
      </c>
      <c r="X33" s="348">
        <v>7.3047000000000004</v>
      </c>
      <c r="Y33" s="375">
        <v>6.4431000000000003</v>
      </c>
      <c r="Z33" s="348">
        <v>6.9375</v>
      </c>
      <c r="AA33" s="348">
        <v>2.8376999999999999</v>
      </c>
      <c r="AB33" s="348">
        <v>7.6677</v>
      </c>
      <c r="AC33" s="348">
        <v>5.1790000000000003</v>
      </c>
      <c r="AD33" s="348">
        <v>5.2542</v>
      </c>
      <c r="AE33" s="348">
        <v>2.2391999999999999</v>
      </c>
      <c r="AF33" s="348">
        <v>7.3986999999999998</v>
      </c>
      <c r="AG33" s="569"/>
      <c r="AH33" s="346">
        <v>8</v>
      </c>
      <c r="AI33" s="346">
        <v>9</v>
      </c>
      <c r="AJ33" s="346">
        <v>9</v>
      </c>
      <c r="AK33" s="346">
        <v>12</v>
      </c>
      <c r="AL33" s="346">
        <v>7</v>
      </c>
      <c r="AM33" s="346">
        <v>6</v>
      </c>
      <c r="AN33" s="346">
        <v>6</v>
      </c>
      <c r="AO33" s="429">
        <v>8</v>
      </c>
      <c r="AP33" s="346">
        <v>9</v>
      </c>
      <c r="AQ33" s="346">
        <v>5</v>
      </c>
      <c r="AR33" s="346">
        <v>3</v>
      </c>
      <c r="AS33" s="346">
        <v>2</v>
      </c>
      <c r="AT33" s="346">
        <v>6</v>
      </c>
      <c r="AU33" s="346">
        <v>7</v>
      </c>
      <c r="AV33" s="346">
        <v>6</v>
      </c>
      <c r="AW33" s="346">
        <v>6</v>
      </c>
      <c r="AX33" s="346">
        <v>6</v>
      </c>
      <c r="AY33" s="346">
        <v>11</v>
      </c>
      <c r="AZ33" s="584"/>
      <c r="BA33" s="467">
        <v>13.49</v>
      </c>
      <c r="BB33" s="348">
        <v>79.36</v>
      </c>
      <c r="BC33" s="348" t="s">
        <v>430</v>
      </c>
      <c r="BD33" s="348" t="s">
        <v>430</v>
      </c>
      <c r="BE33" s="375">
        <v>0.03</v>
      </c>
      <c r="BF33" s="375">
        <v>7.12</v>
      </c>
      <c r="BG33" s="374"/>
      <c r="BH33" s="594">
        <v>7.1</v>
      </c>
      <c r="BI33" s="348">
        <v>0.51</v>
      </c>
      <c r="BJ33" s="348" t="s">
        <v>430</v>
      </c>
      <c r="BK33" s="348">
        <v>78.849999999999994</v>
      </c>
      <c r="BL33" s="348" t="s">
        <v>430</v>
      </c>
      <c r="BM33" s="375">
        <v>13.49</v>
      </c>
      <c r="BN33" s="375" t="s">
        <v>430</v>
      </c>
      <c r="BO33" s="375" t="s">
        <v>430</v>
      </c>
      <c r="BP33" s="375" t="s">
        <v>430</v>
      </c>
      <c r="BQ33" s="375">
        <v>0.03</v>
      </c>
      <c r="BR33" s="374"/>
      <c r="BS33" s="468">
        <v>5.9958740276016496</v>
      </c>
      <c r="BT33" s="348">
        <v>9.9783534160086607</v>
      </c>
      <c r="BU33" s="374"/>
      <c r="BV33" s="430" t="s">
        <v>555</v>
      </c>
    </row>
    <row r="34" spans="1:74" s="428" customFormat="1" x14ac:dyDescent="0.25">
      <c r="A34" s="345" t="s">
        <v>7968</v>
      </c>
      <c r="B34" s="373"/>
      <c r="C34" s="719">
        <v>42929</v>
      </c>
      <c r="D34" s="373"/>
      <c r="E34" s="346">
        <v>7994.22</v>
      </c>
      <c r="F34" s="373"/>
      <c r="G34" s="347">
        <v>18.1676</v>
      </c>
      <c r="H34" s="374"/>
      <c r="I34" s="348">
        <v>4.22</v>
      </c>
      <c r="J34" s="348">
        <v>7.4240899999999996</v>
      </c>
      <c r="K34" s="348">
        <v>2.94</v>
      </c>
      <c r="L34" s="348">
        <v>3.11</v>
      </c>
      <c r="M34" s="362"/>
      <c r="N34" s="350">
        <v>-65.578599999999994</v>
      </c>
      <c r="O34" s="348">
        <v>-26.7288</v>
      </c>
      <c r="P34" s="348">
        <v>-13.5974</v>
      </c>
      <c r="Q34" s="348">
        <v>-2.8382999999999998</v>
      </c>
      <c r="R34" s="348">
        <v>4.0776000000000003</v>
      </c>
      <c r="S34" s="348">
        <v>10.1868</v>
      </c>
      <c r="T34" s="348">
        <v>5.6060999999999996</v>
      </c>
      <c r="U34" s="354">
        <v>4.7445000000000004</v>
      </c>
      <c r="V34" s="348">
        <v>5.3329000000000004</v>
      </c>
      <c r="W34" s="348">
        <v>6.9992999999999999</v>
      </c>
      <c r="X34" s="348">
        <v>7.2213000000000003</v>
      </c>
      <c r="Y34" s="375">
        <v>6.1627999999999998</v>
      </c>
      <c r="Z34" s="348" t="s">
        <v>430</v>
      </c>
      <c r="AA34" s="348">
        <v>2.3159000000000001</v>
      </c>
      <c r="AB34" s="348">
        <v>7.6143999999999998</v>
      </c>
      <c r="AC34" s="348">
        <v>5.2298999999999998</v>
      </c>
      <c r="AD34" s="348">
        <v>5.3324999999999996</v>
      </c>
      <c r="AE34" s="348">
        <v>2.4544000000000001</v>
      </c>
      <c r="AF34" s="348">
        <v>6.7736999999999998</v>
      </c>
      <c r="AG34" s="569"/>
      <c r="AH34" s="346">
        <v>10</v>
      </c>
      <c r="AI34" s="346">
        <v>6</v>
      </c>
      <c r="AJ34" s="346">
        <v>8</v>
      </c>
      <c r="AK34" s="346">
        <v>10</v>
      </c>
      <c r="AL34" s="346">
        <v>10</v>
      </c>
      <c r="AM34" s="346">
        <v>10</v>
      </c>
      <c r="AN34" s="346">
        <v>5</v>
      </c>
      <c r="AO34" s="429">
        <v>5</v>
      </c>
      <c r="AP34" s="346">
        <v>5</v>
      </c>
      <c r="AQ34" s="346">
        <v>4</v>
      </c>
      <c r="AR34" s="346">
        <v>5</v>
      </c>
      <c r="AS34" s="346">
        <v>6</v>
      </c>
      <c r="AT34" s="346" t="s">
        <v>430</v>
      </c>
      <c r="AU34" s="346">
        <v>10</v>
      </c>
      <c r="AV34" s="346">
        <v>7</v>
      </c>
      <c r="AW34" s="346">
        <v>5</v>
      </c>
      <c r="AX34" s="346">
        <v>5</v>
      </c>
      <c r="AY34" s="346">
        <v>9</v>
      </c>
      <c r="AZ34" s="584"/>
      <c r="BA34" s="467">
        <v>13.74</v>
      </c>
      <c r="BB34" s="348">
        <v>82.46</v>
      </c>
      <c r="BC34" s="348" t="s">
        <v>430</v>
      </c>
      <c r="BD34" s="348" t="s">
        <v>430</v>
      </c>
      <c r="BE34" s="375" t="s">
        <v>430</v>
      </c>
      <c r="BF34" s="375">
        <v>3.79</v>
      </c>
      <c r="BG34" s="374"/>
      <c r="BH34" s="594">
        <v>3.79</v>
      </c>
      <c r="BI34" s="348" t="s">
        <v>430</v>
      </c>
      <c r="BJ34" s="348" t="s">
        <v>430</v>
      </c>
      <c r="BK34" s="348">
        <v>82.46</v>
      </c>
      <c r="BL34" s="348" t="s">
        <v>430</v>
      </c>
      <c r="BM34" s="375">
        <v>13.74</v>
      </c>
      <c r="BN34" s="375" t="s">
        <v>430</v>
      </c>
      <c r="BO34" s="375" t="s">
        <v>430</v>
      </c>
      <c r="BP34" s="375" t="s">
        <v>430</v>
      </c>
      <c r="BQ34" s="375" t="s">
        <v>430</v>
      </c>
      <c r="BR34" s="374"/>
      <c r="BS34" s="468">
        <v>5.4184776662070702</v>
      </c>
      <c r="BT34" s="348">
        <v>9.1952065335633595</v>
      </c>
      <c r="BU34" s="374"/>
      <c r="BV34" s="430" t="s">
        <v>555</v>
      </c>
    </row>
    <row r="35" spans="1:74" s="428" customFormat="1" x14ac:dyDescent="0.25">
      <c r="A35" s="345" t="s">
        <v>7969</v>
      </c>
      <c r="B35" s="373"/>
      <c r="C35" s="719">
        <v>35520</v>
      </c>
      <c r="D35" s="373"/>
      <c r="E35" s="346">
        <v>6102.67</v>
      </c>
      <c r="F35" s="373"/>
      <c r="G35" s="347">
        <v>77.776200000000003</v>
      </c>
      <c r="H35" s="374"/>
      <c r="I35" s="348">
        <v>2.2000000000000002</v>
      </c>
      <c r="J35" s="348">
        <v>7.28</v>
      </c>
      <c r="K35" s="348">
        <v>1.9</v>
      </c>
      <c r="L35" s="348">
        <v>2.0099999999999998</v>
      </c>
      <c r="M35" s="362"/>
      <c r="N35" s="350">
        <v>-44.622300000000003</v>
      </c>
      <c r="O35" s="348">
        <v>-14.2811</v>
      </c>
      <c r="P35" s="348">
        <v>-7.2572999999999999</v>
      </c>
      <c r="Q35" s="348">
        <v>-0.46250000000000002</v>
      </c>
      <c r="R35" s="348">
        <v>5.7028999999999996</v>
      </c>
      <c r="S35" s="348">
        <v>10.209300000000001</v>
      </c>
      <c r="T35" s="348">
        <v>5.2366999999999999</v>
      </c>
      <c r="U35" s="354">
        <v>4.6619999999999999</v>
      </c>
      <c r="V35" s="348">
        <v>5.2656999999999998</v>
      </c>
      <c r="W35" s="348">
        <v>6.9741999999999997</v>
      </c>
      <c r="X35" s="348">
        <v>7.1938000000000004</v>
      </c>
      <c r="Y35" s="375">
        <v>6.0034999999999998</v>
      </c>
      <c r="Z35" s="348">
        <v>6.7004000000000001</v>
      </c>
      <c r="AA35" s="348">
        <v>3.4544000000000001</v>
      </c>
      <c r="AB35" s="348">
        <v>7.3403999999999998</v>
      </c>
      <c r="AC35" s="348">
        <v>4.9782999999999999</v>
      </c>
      <c r="AD35" s="348">
        <v>5.1445999999999996</v>
      </c>
      <c r="AE35" s="348">
        <v>4.1957000000000004</v>
      </c>
      <c r="AF35" s="348">
        <v>7.2241</v>
      </c>
      <c r="AG35" s="569"/>
      <c r="AH35" s="346">
        <v>3</v>
      </c>
      <c r="AI35" s="346">
        <v>3</v>
      </c>
      <c r="AJ35" s="346">
        <v>3</v>
      </c>
      <c r="AK35" s="346">
        <v>3</v>
      </c>
      <c r="AL35" s="346">
        <v>2</v>
      </c>
      <c r="AM35" s="346">
        <v>8</v>
      </c>
      <c r="AN35" s="346">
        <v>10</v>
      </c>
      <c r="AO35" s="429">
        <v>6</v>
      </c>
      <c r="AP35" s="346">
        <v>7</v>
      </c>
      <c r="AQ35" s="346">
        <v>6</v>
      </c>
      <c r="AR35" s="346">
        <v>6</v>
      </c>
      <c r="AS35" s="346">
        <v>9</v>
      </c>
      <c r="AT35" s="346">
        <v>8</v>
      </c>
      <c r="AU35" s="346">
        <v>3</v>
      </c>
      <c r="AV35" s="346">
        <v>11</v>
      </c>
      <c r="AW35" s="346">
        <v>8</v>
      </c>
      <c r="AX35" s="346">
        <v>10</v>
      </c>
      <c r="AY35" s="346">
        <v>3</v>
      </c>
      <c r="AZ35" s="584"/>
      <c r="BA35" s="467">
        <v>14.08</v>
      </c>
      <c r="BB35" s="348">
        <v>85.39</v>
      </c>
      <c r="BC35" s="348" t="s">
        <v>430</v>
      </c>
      <c r="BD35" s="348" t="s">
        <v>430</v>
      </c>
      <c r="BE35" s="375" t="s">
        <v>430</v>
      </c>
      <c r="BF35" s="375">
        <v>0.53</v>
      </c>
      <c r="BG35" s="374"/>
      <c r="BH35" s="594">
        <v>0.53</v>
      </c>
      <c r="BI35" s="348" t="s">
        <v>430</v>
      </c>
      <c r="BJ35" s="348" t="s">
        <v>430</v>
      </c>
      <c r="BK35" s="348">
        <v>85.39</v>
      </c>
      <c r="BL35" s="348" t="s">
        <v>430</v>
      </c>
      <c r="BM35" s="375">
        <v>14.08</v>
      </c>
      <c r="BN35" s="375" t="s">
        <v>430</v>
      </c>
      <c r="BO35" s="375" t="s">
        <v>430</v>
      </c>
      <c r="BP35" s="375" t="s">
        <v>430</v>
      </c>
      <c r="BQ35" s="375" t="s">
        <v>430</v>
      </c>
      <c r="BR35" s="374"/>
      <c r="BS35" s="468">
        <v>3.1708926071461998</v>
      </c>
      <c r="BT35" s="348">
        <v>8.5099126623410797</v>
      </c>
      <c r="BU35" s="374"/>
      <c r="BV35" s="430" t="s">
        <v>555</v>
      </c>
    </row>
    <row r="36" spans="1:74" s="428" customFormat="1" x14ac:dyDescent="0.25">
      <c r="A36" s="345" t="s">
        <v>7970</v>
      </c>
      <c r="B36" s="373"/>
      <c r="C36" s="719">
        <v>43320</v>
      </c>
      <c r="D36" s="373"/>
      <c r="E36" s="346">
        <v>4750.82</v>
      </c>
      <c r="F36" s="373"/>
      <c r="G36" s="347">
        <v>17.413900000000002</v>
      </c>
      <c r="H36" s="374"/>
      <c r="I36" s="348">
        <v>4.01</v>
      </c>
      <c r="J36" s="348">
        <v>7.37</v>
      </c>
      <c r="K36" s="348">
        <v>2.4300000000000002</v>
      </c>
      <c r="L36" s="348">
        <v>2.57</v>
      </c>
      <c r="M36" s="362"/>
      <c r="N36" s="350">
        <v>-54.833399999999997</v>
      </c>
      <c r="O36" s="348">
        <v>-24.335000000000001</v>
      </c>
      <c r="P36" s="348">
        <v>-11.711399999999999</v>
      </c>
      <c r="Q36" s="348">
        <v>-0.88300000000000001</v>
      </c>
      <c r="R36" s="348">
        <v>4.4794999999999998</v>
      </c>
      <c r="S36" s="348">
        <v>9.7096</v>
      </c>
      <c r="T36" s="348">
        <v>5.3590999999999998</v>
      </c>
      <c r="U36" s="354">
        <v>4.6336000000000004</v>
      </c>
      <c r="V36" s="348">
        <v>5.2084999999999999</v>
      </c>
      <c r="W36" s="348">
        <v>6.8413000000000004</v>
      </c>
      <c r="X36" s="348">
        <v>7.1222000000000003</v>
      </c>
      <c r="Y36" s="375">
        <v>6.0061999999999998</v>
      </c>
      <c r="Z36" s="348" t="s">
        <v>430</v>
      </c>
      <c r="AA36" s="348">
        <v>2.6276000000000002</v>
      </c>
      <c r="AB36" s="348">
        <v>7.5171999999999999</v>
      </c>
      <c r="AC36" s="348">
        <v>4.9837999999999996</v>
      </c>
      <c r="AD36" s="348">
        <v>5.1756000000000002</v>
      </c>
      <c r="AE36" s="348">
        <v>3.0653000000000001</v>
      </c>
      <c r="AF36" s="348">
        <v>7.1440999999999999</v>
      </c>
      <c r="AG36" s="569"/>
      <c r="AH36" s="346">
        <v>5</v>
      </c>
      <c r="AI36" s="346">
        <v>4</v>
      </c>
      <c r="AJ36" s="346">
        <v>4</v>
      </c>
      <c r="AK36" s="346">
        <v>5</v>
      </c>
      <c r="AL36" s="346">
        <v>8</v>
      </c>
      <c r="AM36" s="346">
        <v>12</v>
      </c>
      <c r="AN36" s="346">
        <v>9</v>
      </c>
      <c r="AO36" s="429">
        <v>7</v>
      </c>
      <c r="AP36" s="346">
        <v>10</v>
      </c>
      <c r="AQ36" s="346">
        <v>9</v>
      </c>
      <c r="AR36" s="346">
        <v>9</v>
      </c>
      <c r="AS36" s="346">
        <v>8</v>
      </c>
      <c r="AT36" s="346" t="s">
        <v>430</v>
      </c>
      <c r="AU36" s="346">
        <v>8</v>
      </c>
      <c r="AV36" s="346">
        <v>8</v>
      </c>
      <c r="AW36" s="346">
        <v>7</v>
      </c>
      <c r="AX36" s="346">
        <v>9</v>
      </c>
      <c r="AY36" s="346">
        <v>7</v>
      </c>
      <c r="AZ36" s="584"/>
      <c r="BA36" s="467">
        <v>8.61</v>
      </c>
      <c r="BB36" s="348">
        <v>83.65</v>
      </c>
      <c r="BC36" s="348" t="s">
        <v>430</v>
      </c>
      <c r="BD36" s="348" t="s">
        <v>430</v>
      </c>
      <c r="BE36" s="375" t="s">
        <v>430</v>
      </c>
      <c r="BF36" s="375">
        <v>7.74</v>
      </c>
      <c r="BG36" s="374"/>
      <c r="BH36" s="594">
        <v>7.74</v>
      </c>
      <c r="BI36" s="348">
        <v>7.75</v>
      </c>
      <c r="BJ36" s="348" t="s">
        <v>430</v>
      </c>
      <c r="BK36" s="348">
        <v>75.900000000000006</v>
      </c>
      <c r="BL36" s="348" t="s">
        <v>430</v>
      </c>
      <c r="BM36" s="375">
        <v>8.61</v>
      </c>
      <c r="BN36" s="375" t="s">
        <v>430</v>
      </c>
      <c r="BO36" s="375" t="s">
        <v>430</v>
      </c>
      <c r="BP36" s="375" t="s">
        <v>430</v>
      </c>
      <c r="BQ36" s="375" t="s">
        <v>430</v>
      </c>
      <c r="BR36" s="374"/>
      <c r="BS36" s="468">
        <v>9.5638439090436194</v>
      </c>
      <c r="BT36" s="348">
        <v>14.320140158568</v>
      </c>
      <c r="BU36" s="374"/>
      <c r="BV36" s="430" t="s">
        <v>555</v>
      </c>
    </row>
    <row r="37" spans="1:74" s="428" customFormat="1" x14ac:dyDescent="0.25">
      <c r="A37" s="345" t="s">
        <v>7971</v>
      </c>
      <c r="B37" s="373"/>
      <c r="C37" s="719">
        <v>39296</v>
      </c>
      <c r="D37" s="373"/>
      <c r="E37" s="346">
        <v>4121.7</v>
      </c>
      <c r="F37" s="373"/>
      <c r="G37" s="347">
        <v>3366.3350999999998</v>
      </c>
      <c r="H37" s="374"/>
      <c r="I37" s="348">
        <v>4.9000000000000004</v>
      </c>
      <c r="J37" s="348">
        <v>7.29</v>
      </c>
      <c r="K37" s="348">
        <v>3.53</v>
      </c>
      <c r="L37" s="348">
        <v>3.71</v>
      </c>
      <c r="M37" s="362"/>
      <c r="N37" s="350">
        <v>-73.038200000000003</v>
      </c>
      <c r="O37" s="348">
        <v>-32.046500000000002</v>
      </c>
      <c r="P37" s="348">
        <v>-17.608000000000001</v>
      </c>
      <c r="Q37" s="348">
        <v>-4.6018999999999997</v>
      </c>
      <c r="R37" s="348">
        <v>3.5564</v>
      </c>
      <c r="S37" s="348">
        <v>10.8637</v>
      </c>
      <c r="T37" s="348">
        <v>5.2332000000000001</v>
      </c>
      <c r="U37" s="354">
        <v>4.3403999999999998</v>
      </c>
      <c r="V37" s="348">
        <v>5.0240999999999998</v>
      </c>
      <c r="W37" s="348">
        <v>6.6841999999999997</v>
      </c>
      <c r="X37" s="348">
        <v>7.0324</v>
      </c>
      <c r="Y37" s="375">
        <v>5.8041</v>
      </c>
      <c r="Z37" s="348">
        <v>6.2178000000000004</v>
      </c>
      <c r="AA37" s="348">
        <v>2.3180000000000001</v>
      </c>
      <c r="AB37" s="348">
        <v>7.8864999999999998</v>
      </c>
      <c r="AC37" s="348">
        <v>4.7672999999999996</v>
      </c>
      <c r="AD37" s="348">
        <v>5.0185000000000004</v>
      </c>
      <c r="AE37" s="348">
        <v>1.7836000000000001</v>
      </c>
      <c r="AF37" s="348">
        <v>6.5744999999999996</v>
      </c>
      <c r="AG37" s="569"/>
      <c r="AH37" s="346">
        <v>12</v>
      </c>
      <c r="AI37" s="346">
        <v>11</v>
      </c>
      <c r="AJ37" s="346">
        <v>12</v>
      </c>
      <c r="AK37" s="346">
        <v>14</v>
      </c>
      <c r="AL37" s="346">
        <v>12</v>
      </c>
      <c r="AM37" s="346">
        <v>4</v>
      </c>
      <c r="AN37" s="346">
        <v>11</v>
      </c>
      <c r="AO37" s="429">
        <v>12</v>
      </c>
      <c r="AP37" s="346">
        <v>12</v>
      </c>
      <c r="AQ37" s="346">
        <v>11</v>
      </c>
      <c r="AR37" s="346">
        <v>12</v>
      </c>
      <c r="AS37" s="346">
        <v>12</v>
      </c>
      <c r="AT37" s="346">
        <v>9</v>
      </c>
      <c r="AU37" s="346">
        <v>9</v>
      </c>
      <c r="AV37" s="346">
        <v>4</v>
      </c>
      <c r="AW37" s="346">
        <v>11</v>
      </c>
      <c r="AX37" s="346">
        <v>12</v>
      </c>
      <c r="AY37" s="346">
        <v>13</v>
      </c>
      <c r="AZ37" s="584"/>
      <c r="BA37" s="467">
        <v>25.93</v>
      </c>
      <c r="BB37" s="348">
        <v>69.27</v>
      </c>
      <c r="BC37" s="348" t="s">
        <v>430</v>
      </c>
      <c r="BD37" s="348" t="s">
        <v>430</v>
      </c>
      <c r="BE37" s="375" t="s">
        <v>430</v>
      </c>
      <c r="BF37" s="375">
        <v>4.79</v>
      </c>
      <c r="BG37" s="374"/>
      <c r="BH37" s="594">
        <v>4.79</v>
      </c>
      <c r="BI37" s="348" t="s">
        <v>430</v>
      </c>
      <c r="BJ37" s="348" t="s">
        <v>430</v>
      </c>
      <c r="BK37" s="348">
        <v>69.27</v>
      </c>
      <c r="BL37" s="348" t="s">
        <v>430</v>
      </c>
      <c r="BM37" s="375">
        <v>25.93</v>
      </c>
      <c r="BN37" s="375" t="s">
        <v>430</v>
      </c>
      <c r="BO37" s="375" t="s">
        <v>430</v>
      </c>
      <c r="BP37" s="375" t="s">
        <v>430</v>
      </c>
      <c r="BQ37" s="375" t="s">
        <v>430</v>
      </c>
      <c r="BR37" s="374"/>
      <c r="BS37" s="468">
        <v>8.8231609399999993</v>
      </c>
      <c r="BT37" s="348">
        <v>7.1728014800000004</v>
      </c>
      <c r="BU37" s="374"/>
      <c r="BV37" s="430" t="s">
        <v>555</v>
      </c>
    </row>
    <row r="38" spans="1:74" s="428" customFormat="1" x14ac:dyDescent="0.25">
      <c r="A38" s="345" t="s">
        <v>7972</v>
      </c>
      <c r="B38" s="373"/>
      <c r="C38" s="719">
        <v>44531</v>
      </c>
      <c r="D38" s="373"/>
      <c r="E38" s="346">
        <v>3252.45</v>
      </c>
      <c r="F38" s="373"/>
      <c r="G38" s="347">
        <v>13.072699999999999</v>
      </c>
      <c r="H38" s="374"/>
      <c r="I38" s="348">
        <v>4.46</v>
      </c>
      <c r="J38" s="348">
        <v>7.64</v>
      </c>
      <c r="K38" s="348">
        <v>2.85</v>
      </c>
      <c r="L38" s="348">
        <v>3.01</v>
      </c>
      <c r="M38" s="362"/>
      <c r="N38" s="350">
        <v>-64.105000000000004</v>
      </c>
      <c r="O38" s="348">
        <v>-25.540299999999998</v>
      </c>
      <c r="P38" s="348">
        <v>-12.970800000000001</v>
      </c>
      <c r="Q38" s="348">
        <v>-2.5304000000000002</v>
      </c>
      <c r="R38" s="348">
        <v>3.931</v>
      </c>
      <c r="S38" s="348">
        <v>10.1882</v>
      </c>
      <c r="T38" s="348">
        <v>4.9645000000000001</v>
      </c>
      <c r="U38" s="354">
        <v>4.3497000000000003</v>
      </c>
      <c r="V38" s="348">
        <v>4.9199000000000002</v>
      </c>
      <c r="W38" s="348">
        <v>6.4264999999999999</v>
      </c>
      <c r="X38" s="348">
        <v>6.8992000000000004</v>
      </c>
      <c r="Y38" s="375" t="s">
        <v>430</v>
      </c>
      <c r="Z38" s="348" t="s">
        <v>430</v>
      </c>
      <c r="AA38" s="348">
        <v>2.1469999999999998</v>
      </c>
      <c r="AB38" s="348">
        <v>7.2290999999999999</v>
      </c>
      <c r="AC38" s="348">
        <v>4.6668000000000003</v>
      </c>
      <c r="AD38" s="348">
        <v>4.9017999999999997</v>
      </c>
      <c r="AE38" s="348">
        <v>2.3624000000000001</v>
      </c>
      <c r="AF38" s="348">
        <v>5.8402000000000003</v>
      </c>
      <c r="AG38" s="569"/>
      <c r="AH38" s="346">
        <v>9</v>
      </c>
      <c r="AI38" s="346">
        <v>5</v>
      </c>
      <c r="AJ38" s="346">
        <v>7</v>
      </c>
      <c r="AK38" s="346">
        <v>9</v>
      </c>
      <c r="AL38" s="346">
        <v>11</v>
      </c>
      <c r="AM38" s="346">
        <v>9</v>
      </c>
      <c r="AN38" s="346">
        <v>13</v>
      </c>
      <c r="AO38" s="429">
        <v>11</v>
      </c>
      <c r="AP38" s="346">
        <v>14</v>
      </c>
      <c r="AQ38" s="346">
        <v>14</v>
      </c>
      <c r="AR38" s="346">
        <v>14</v>
      </c>
      <c r="AS38" s="346" t="s">
        <v>430</v>
      </c>
      <c r="AT38" s="346" t="s">
        <v>430</v>
      </c>
      <c r="AU38" s="346">
        <v>12</v>
      </c>
      <c r="AV38" s="346">
        <v>13</v>
      </c>
      <c r="AW38" s="346">
        <v>14</v>
      </c>
      <c r="AX38" s="346">
        <v>14</v>
      </c>
      <c r="AY38" s="346">
        <v>10</v>
      </c>
      <c r="AZ38" s="584"/>
      <c r="BA38" s="467">
        <v>12.38</v>
      </c>
      <c r="BB38" s="348">
        <v>74.92</v>
      </c>
      <c r="BC38" s="348">
        <v>9.69</v>
      </c>
      <c r="BD38" s="348" t="s">
        <v>430</v>
      </c>
      <c r="BE38" s="375" t="s">
        <v>430</v>
      </c>
      <c r="BF38" s="375">
        <v>3</v>
      </c>
      <c r="BG38" s="374"/>
      <c r="BH38" s="594">
        <v>3</v>
      </c>
      <c r="BI38" s="348" t="s">
        <v>430</v>
      </c>
      <c r="BJ38" s="348" t="s">
        <v>430</v>
      </c>
      <c r="BK38" s="348">
        <v>84.61</v>
      </c>
      <c r="BL38" s="348" t="s">
        <v>430</v>
      </c>
      <c r="BM38" s="375">
        <v>12.38</v>
      </c>
      <c r="BN38" s="375" t="s">
        <v>430</v>
      </c>
      <c r="BO38" s="375" t="s">
        <v>430</v>
      </c>
      <c r="BP38" s="375" t="s">
        <v>430</v>
      </c>
      <c r="BQ38" s="375" t="s">
        <v>430</v>
      </c>
      <c r="BR38" s="374"/>
      <c r="BS38" s="468">
        <v>8.1831472524549405</v>
      </c>
      <c r="BT38" s="348">
        <v>11.271729873381499</v>
      </c>
      <c r="BU38" s="374"/>
      <c r="BV38" s="430" t="s">
        <v>555</v>
      </c>
    </row>
    <row r="39" spans="1:74" s="428" customFormat="1" x14ac:dyDescent="0.25">
      <c r="A39" s="345" t="s">
        <v>7973</v>
      </c>
      <c r="B39" s="373"/>
      <c r="C39" s="719">
        <v>43353</v>
      </c>
      <c r="D39" s="373"/>
      <c r="E39" s="346">
        <v>2859.44</v>
      </c>
      <c r="F39" s="373"/>
      <c r="G39" s="347">
        <v>17.0578</v>
      </c>
      <c r="H39" s="374"/>
      <c r="I39" s="348">
        <v>0.02</v>
      </c>
      <c r="J39" s="348">
        <v>6.98</v>
      </c>
      <c r="K39" s="348">
        <v>0.55000000000000004</v>
      </c>
      <c r="L39" s="348">
        <v>0.59</v>
      </c>
      <c r="M39" s="362"/>
      <c r="N39" s="350">
        <v>-15.6137</v>
      </c>
      <c r="O39" s="348">
        <v>-1.7828999999999999</v>
      </c>
      <c r="P39" s="348">
        <v>1.8653</v>
      </c>
      <c r="Q39" s="348">
        <v>4.7313999999999998</v>
      </c>
      <c r="R39" s="348">
        <v>6.7546999999999997</v>
      </c>
      <c r="S39" s="348">
        <v>7.7638999999999996</v>
      </c>
      <c r="T39" s="348">
        <v>5.9928999999999997</v>
      </c>
      <c r="U39" s="354">
        <v>5.4832000000000001</v>
      </c>
      <c r="V39" s="348">
        <v>5.7028999999999996</v>
      </c>
      <c r="W39" s="348">
        <v>7.0045000000000002</v>
      </c>
      <c r="X39" s="348">
        <v>7.1337000000000002</v>
      </c>
      <c r="Y39" s="375">
        <v>5.7133000000000003</v>
      </c>
      <c r="Z39" s="348" t="s">
        <v>430</v>
      </c>
      <c r="AA39" s="348">
        <v>5.8543000000000003</v>
      </c>
      <c r="AB39" s="348">
        <v>6.7725</v>
      </c>
      <c r="AC39" s="348">
        <v>5.7178000000000004</v>
      </c>
      <c r="AD39" s="348">
        <v>5.6904000000000003</v>
      </c>
      <c r="AE39" s="348">
        <v>6.2588999999999997</v>
      </c>
      <c r="AF39" s="348">
        <v>6.9499000000000004</v>
      </c>
      <c r="AG39" s="569"/>
      <c r="AH39" s="346">
        <v>1</v>
      </c>
      <c r="AI39" s="346">
        <v>1</v>
      </c>
      <c r="AJ39" s="346">
        <v>1</v>
      </c>
      <c r="AK39" s="346">
        <v>1</v>
      </c>
      <c r="AL39" s="346">
        <v>1</v>
      </c>
      <c r="AM39" s="346">
        <v>14</v>
      </c>
      <c r="AN39" s="346">
        <v>3</v>
      </c>
      <c r="AO39" s="429">
        <v>2</v>
      </c>
      <c r="AP39" s="346">
        <v>3</v>
      </c>
      <c r="AQ39" s="346">
        <v>3</v>
      </c>
      <c r="AR39" s="346">
        <v>8</v>
      </c>
      <c r="AS39" s="346">
        <v>13</v>
      </c>
      <c r="AT39" s="346" t="s">
        <v>430</v>
      </c>
      <c r="AU39" s="346">
        <v>1</v>
      </c>
      <c r="AV39" s="346">
        <v>14</v>
      </c>
      <c r="AW39" s="346">
        <v>3</v>
      </c>
      <c r="AX39" s="346">
        <v>4</v>
      </c>
      <c r="AY39" s="346">
        <v>1</v>
      </c>
      <c r="AZ39" s="584"/>
      <c r="BA39" s="467">
        <v>13.2</v>
      </c>
      <c r="BB39" s="348">
        <v>85.76</v>
      </c>
      <c r="BC39" s="348" t="s">
        <v>430</v>
      </c>
      <c r="BD39" s="348" t="s">
        <v>430</v>
      </c>
      <c r="BE39" s="375" t="s">
        <v>430</v>
      </c>
      <c r="BF39" s="375">
        <v>1.04</v>
      </c>
      <c r="BG39" s="374"/>
      <c r="BH39" s="594">
        <v>1.04</v>
      </c>
      <c r="BI39" s="348">
        <v>10.66</v>
      </c>
      <c r="BJ39" s="348" t="s">
        <v>430</v>
      </c>
      <c r="BK39" s="348">
        <v>75.09</v>
      </c>
      <c r="BL39" s="348" t="s">
        <v>430</v>
      </c>
      <c r="BM39" s="375">
        <v>13.2</v>
      </c>
      <c r="BN39" s="375" t="s">
        <v>430</v>
      </c>
      <c r="BO39" s="375" t="s">
        <v>430</v>
      </c>
      <c r="BP39" s="375" t="s">
        <v>430</v>
      </c>
      <c r="BQ39" s="375" t="s">
        <v>430</v>
      </c>
      <c r="BR39" s="374"/>
      <c r="BS39" s="468">
        <v>10.067014702013401</v>
      </c>
      <c r="BT39" s="348">
        <v>10.771415542154299</v>
      </c>
      <c r="BU39" s="374"/>
      <c r="BV39" s="430" t="s">
        <v>555</v>
      </c>
    </row>
    <row r="40" spans="1:74" s="428" customFormat="1" x14ac:dyDescent="0.25">
      <c r="A40" s="345" t="s">
        <v>7974</v>
      </c>
      <c r="B40" s="373"/>
      <c r="C40" s="719">
        <v>35604</v>
      </c>
      <c r="D40" s="373"/>
      <c r="E40" s="346">
        <v>1398.75</v>
      </c>
      <c r="F40" s="373"/>
      <c r="G40" s="347">
        <v>106.4768</v>
      </c>
      <c r="H40" s="374"/>
      <c r="I40" s="348">
        <v>3.21</v>
      </c>
      <c r="J40" s="348">
        <v>7.48</v>
      </c>
      <c r="K40" s="348">
        <v>1.63</v>
      </c>
      <c r="L40" s="348">
        <v>1.74</v>
      </c>
      <c r="M40" s="362"/>
      <c r="N40" s="350">
        <v>-31.031099999999999</v>
      </c>
      <c r="O40" s="348">
        <v>-7.7195</v>
      </c>
      <c r="P40" s="348">
        <v>-0.92049999999999998</v>
      </c>
      <c r="Q40" s="348">
        <v>4.0217999999999998</v>
      </c>
      <c r="R40" s="348">
        <v>5.5696000000000003</v>
      </c>
      <c r="S40" s="348">
        <v>8.2817000000000007</v>
      </c>
      <c r="T40" s="348">
        <v>5.75</v>
      </c>
      <c r="U40" s="354">
        <v>5.4444999999999997</v>
      </c>
      <c r="V40" s="348">
        <v>5.8514999999999997</v>
      </c>
      <c r="W40" s="348">
        <v>7.7171000000000003</v>
      </c>
      <c r="X40" s="348">
        <v>7.5221</v>
      </c>
      <c r="Y40" s="375">
        <v>6.1881000000000004</v>
      </c>
      <c r="Z40" s="348">
        <v>7.0719000000000003</v>
      </c>
      <c r="AA40" s="348">
        <v>5.1574</v>
      </c>
      <c r="AB40" s="348">
        <v>7.4322999999999997</v>
      </c>
      <c r="AC40" s="348">
        <v>5.5762</v>
      </c>
      <c r="AD40" s="348">
        <v>5.7976999999999999</v>
      </c>
      <c r="AE40" s="348">
        <v>5.0807000000000002</v>
      </c>
      <c r="AF40" s="348">
        <v>8.4442000000000004</v>
      </c>
      <c r="AG40" s="569"/>
      <c r="AH40" s="346">
        <v>2</v>
      </c>
      <c r="AI40" s="346">
        <v>2</v>
      </c>
      <c r="AJ40" s="346">
        <v>2</v>
      </c>
      <c r="AK40" s="346">
        <v>2</v>
      </c>
      <c r="AL40" s="346">
        <v>3</v>
      </c>
      <c r="AM40" s="346">
        <v>13</v>
      </c>
      <c r="AN40" s="346">
        <v>4</v>
      </c>
      <c r="AO40" s="429">
        <v>4</v>
      </c>
      <c r="AP40" s="346">
        <v>2</v>
      </c>
      <c r="AQ40" s="346">
        <v>1</v>
      </c>
      <c r="AR40" s="346">
        <v>1</v>
      </c>
      <c r="AS40" s="346">
        <v>4</v>
      </c>
      <c r="AT40" s="346">
        <v>4</v>
      </c>
      <c r="AU40" s="346">
        <v>2</v>
      </c>
      <c r="AV40" s="346">
        <v>10</v>
      </c>
      <c r="AW40" s="346">
        <v>4</v>
      </c>
      <c r="AX40" s="346">
        <v>3</v>
      </c>
      <c r="AY40" s="346">
        <v>2</v>
      </c>
      <c r="AZ40" s="584"/>
      <c r="BA40" s="467">
        <v>13.33</v>
      </c>
      <c r="BB40" s="348">
        <v>76.95</v>
      </c>
      <c r="BC40" s="348" t="s">
        <v>430</v>
      </c>
      <c r="BD40" s="348">
        <v>6.9</v>
      </c>
      <c r="BE40" s="375">
        <v>20.45</v>
      </c>
      <c r="BF40" s="375">
        <v>2.82</v>
      </c>
      <c r="BG40" s="374"/>
      <c r="BH40" s="594">
        <v>2.81</v>
      </c>
      <c r="BI40" s="348">
        <v>1.84</v>
      </c>
      <c r="BJ40" s="348" t="s">
        <v>430</v>
      </c>
      <c r="BK40" s="348">
        <v>82</v>
      </c>
      <c r="BL40" s="348" t="s">
        <v>430</v>
      </c>
      <c r="BM40" s="375">
        <v>13.33</v>
      </c>
      <c r="BN40" s="375" t="s">
        <v>430</v>
      </c>
      <c r="BO40" s="375" t="s">
        <v>430</v>
      </c>
      <c r="BP40" s="375" t="s">
        <v>430</v>
      </c>
      <c r="BQ40" s="375">
        <v>20.45</v>
      </c>
      <c r="BR40" s="374"/>
      <c r="BS40" s="468">
        <v>7.1799746298105198</v>
      </c>
      <c r="BT40" s="348">
        <v>21.857981342721899</v>
      </c>
      <c r="BU40" s="374"/>
      <c r="BV40" s="430" t="s">
        <v>555</v>
      </c>
    </row>
    <row r="41" spans="1:74" x14ac:dyDescent="0.25">
      <c r="A41" s="318" t="s">
        <v>93</v>
      </c>
      <c r="B41" s="43"/>
      <c r="C41" s="720"/>
      <c r="D41" s="43"/>
      <c r="E41" s="51"/>
      <c r="F41" s="43"/>
      <c r="G41" s="55"/>
      <c r="H41" s="66"/>
      <c r="I41" s="59"/>
      <c r="J41" s="59"/>
      <c r="K41" s="59"/>
      <c r="L41" s="59"/>
      <c r="M41" s="258"/>
      <c r="N41" s="70">
        <v>-57.6492</v>
      </c>
      <c r="O41" s="59">
        <v>-24.8413</v>
      </c>
      <c r="P41" s="59">
        <v>-11.9413</v>
      </c>
      <c r="Q41" s="59">
        <v>-1.4563999999999999</v>
      </c>
      <c r="R41" s="59">
        <v>4.5829000000000004</v>
      </c>
      <c r="S41" s="59">
        <v>10.208500000000001</v>
      </c>
      <c r="T41" s="59">
        <v>5.5450999999999997</v>
      </c>
      <c r="U41" s="88">
        <v>4.7754000000000003</v>
      </c>
      <c r="V41" s="59">
        <v>5.3459000000000003</v>
      </c>
      <c r="W41" s="59">
        <v>6.9100999999999999</v>
      </c>
      <c r="X41" s="59">
        <v>7.1688999999999998</v>
      </c>
      <c r="Y41" s="276">
        <v>6.0949</v>
      </c>
      <c r="Z41" s="59">
        <v>6.9222000000000001</v>
      </c>
      <c r="AA41" s="59">
        <v>2.9903</v>
      </c>
      <c r="AB41" s="59">
        <v>7.6454000000000004</v>
      </c>
      <c r="AC41" s="59">
        <v>5.1467999999999998</v>
      </c>
      <c r="AD41" s="59">
        <v>5.3304999999999998</v>
      </c>
      <c r="AE41" s="59">
        <v>3.1383999999999999</v>
      </c>
      <c r="AF41" s="59">
        <v>7.2531999999999996</v>
      </c>
      <c r="AG41" s="553"/>
      <c r="AH41" s="51">
        <v>14</v>
      </c>
      <c r="AI41" s="51">
        <v>14</v>
      </c>
      <c r="AJ41" s="51">
        <v>14</v>
      </c>
      <c r="AK41" s="51">
        <v>14</v>
      </c>
      <c r="AL41" s="51">
        <v>14</v>
      </c>
      <c r="AM41" s="51">
        <v>14</v>
      </c>
      <c r="AN41" s="51">
        <v>14</v>
      </c>
      <c r="AO41" s="319">
        <v>14</v>
      </c>
      <c r="AP41" s="51">
        <v>14</v>
      </c>
      <c r="AQ41" s="51">
        <v>14</v>
      </c>
      <c r="AR41" s="51">
        <v>14</v>
      </c>
      <c r="AS41" s="51">
        <v>13</v>
      </c>
      <c r="AT41" s="51">
        <v>9</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602"/>
      <c r="BS41" s="267"/>
      <c r="BT41" s="59"/>
      <c r="BU41" s="66"/>
      <c r="BV41" s="34"/>
    </row>
    <row r="42" spans="1:74" x14ac:dyDescent="0.25">
      <c r="A42" s="320" t="s">
        <v>94</v>
      </c>
      <c r="B42" s="44"/>
      <c r="C42" s="721"/>
      <c r="D42" s="44"/>
      <c r="E42" s="52"/>
      <c r="F42" s="44"/>
      <c r="G42" s="56"/>
      <c r="H42" s="67"/>
      <c r="I42" s="60"/>
      <c r="J42" s="60"/>
      <c r="K42" s="60"/>
      <c r="L42" s="60"/>
      <c r="M42" s="259"/>
      <c r="N42" s="71">
        <v>-15.6137</v>
      </c>
      <c r="O42" s="60">
        <v>-1.7828999999999999</v>
      </c>
      <c r="P42" s="60">
        <v>1.8653</v>
      </c>
      <c r="Q42" s="60">
        <v>4.7313999999999998</v>
      </c>
      <c r="R42" s="60">
        <v>6.7546999999999997</v>
      </c>
      <c r="S42" s="60">
        <v>11.7113</v>
      </c>
      <c r="T42" s="60">
        <v>6.6016000000000004</v>
      </c>
      <c r="U42" s="89">
        <v>5.4964000000000004</v>
      </c>
      <c r="V42" s="60">
        <v>6.0518999999999998</v>
      </c>
      <c r="W42" s="60">
        <v>7.7171000000000003</v>
      </c>
      <c r="X42" s="60">
        <v>7.5221</v>
      </c>
      <c r="Y42" s="277">
        <v>6.6477000000000004</v>
      </c>
      <c r="Z42" s="60">
        <v>7.2563000000000004</v>
      </c>
      <c r="AA42" s="60">
        <v>5.8543000000000003</v>
      </c>
      <c r="AB42" s="60">
        <v>8.3552999999999997</v>
      </c>
      <c r="AC42" s="60">
        <v>5.9560000000000004</v>
      </c>
      <c r="AD42" s="60">
        <v>6.0820999999999996</v>
      </c>
      <c r="AE42" s="60">
        <v>6.2588999999999997</v>
      </c>
      <c r="AF42" s="60">
        <v>8.7795000000000005</v>
      </c>
      <c r="AG42" s="554"/>
      <c r="AH42" s="52"/>
      <c r="AI42" s="52"/>
      <c r="AJ42" s="52"/>
      <c r="AK42" s="52"/>
      <c r="AL42" s="52"/>
      <c r="AM42" s="52"/>
      <c r="AN42" s="52"/>
      <c r="AO42" s="313"/>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596"/>
      <c r="BS42" s="268"/>
      <c r="BT42" s="60"/>
      <c r="BU42" s="67"/>
      <c r="BV42" s="26"/>
    </row>
    <row r="43" spans="1:74" x14ac:dyDescent="0.25">
      <c r="A43" s="320" t="s">
        <v>95</v>
      </c>
      <c r="B43" s="44"/>
      <c r="C43" s="721"/>
      <c r="D43" s="44"/>
      <c r="E43" s="52"/>
      <c r="F43" s="44"/>
      <c r="G43" s="56"/>
      <c r="H43" s="67"/>
      <c r="I43" s="60"/>
      <c r="J43" s="60"/>
      <c r="K43" s="60"/>
      <c r="L43" s="60"/>
      <c r="M43" s="259"/>
      <c r="N43" s="71">
        <v>-79.246200000000002</v>
      </c>
      <c r="O43" s="60">
        <v>-37.349899999999998</v>
      </c>
      <c r="P43" s="60">
        <v>-19.300999999999998</v>
      </c>
      <c r="Q43" s="60">
        <v>-4.6018999999999997</v>
      </c>
      <c r="R43" s="60">
        <v>3.2412000000000001</v>
      </c>
      <c r="S43" s="60">
        <v>7.7638999999999996</v>
      </c>
      <c r="T43" s="60">
        <v>4.9283000000000001</v>
      </c>
      <c r="U43" s="89">
        <v>4.2912999999999997</v>
      </c>
      <c r="V43" s="60">
        <v>4.9199000000000002</v>
      </c>
      <c r="W43" s="60">
        <v>6.4264999999999999</v>
      </c>
      <c r="X43" s="60">
        <v>6.8992000000000004</v>
      </c>
      <c r="Y43" s="277">
        <v>5.7133000000000003</v>
      </c>
      <c r="Z43" s="60">
        <v>6.2178000000000004</v>
      </c>
      <c r="AA43" s="60">
        <v>1.5627</v>
      </c>
      <c r="AB43" s="60">
        <v>6.7725</v>
      </c>
      <c r="AC43" s="60">
        <v>4.6668000000000003</v>
      </c>
      <c r="AD43" s="60">
        <v>4.9017999999999997</v>
      </c>
      <c r="AE43" s="60">
        <v>0.66830000000000001</v>
      </c>
      <c r="AF43" s="60">
        <v>5.8402000000000003</v>
      </c>
      <c r="AG43" s="554"/>
      <c r="AH43" s="52"/>
      <c r="AI43" s="52"/>
      <c r="AJ43" s="52"/>
      <c r="AK43" s="52"/>
      <c r="AL43" s="52"/>
      <c r="AM43" s="52"/>
      <c r="AN43" s="52"/>
      <c r="AO43" s="313"/>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1" t="s">
        <v>96</v>
      </c>
      <c r="B44" s="45"/>
      <c r="C44" s="722"/>
      <c r="D44" s="45"/>
      <c r="E44" s="53"/>
      <c r="F44" s="45"/>
      <c r="G44" s="57"/>
      <c r="H44" s="68"/>
      <c r="I44" s="61"/>
      <c r="J44" s="61"/>
      <c r="K44" s="61"/>
      <c r="L44" s="61"/>
      <c r="M44" s="262"/>
      <c r="N44" s="72">
        <v>-63.5623</v>
      </c>
      <c r="O44" s="61">
        <v>-27.1249</v>
      </c>
      <c r="P44" s="61">
        <v>-13.2841</v>
      </c>
      <c r="Q44" s="61">
        <v>-1.94255</v>
      </c>
      <c r="R44" s="61">
        <v>4.4799499999999997</v>
      </c>
      <c r="S44" s="61">
        <v>10.247400000000001</v>
      </c>
      <c r="T44" s="61">
        <v>5.4186500000000004</v>
      </c>
      <c r="U44" s="90">
        <v>4.6204000000000001</v>
      </c>
      <c r="V44" s="61">
        <v>5.2499500000000001</v>
      </c>
      <c r="W44" s="61">
        <v>6.9253</v>
      </c>
      <c r="X44" s="61">
        <v>7.1471</v>
      </c>
      <c r="Y44" s="279">
        <v>6.1238000000000001</v>
      </c>
      <c r="Z44" s="61">
        <v>7.0263</v>
      </c>
      <c r="AA44" s="61">
        <v>2.7326999999999999</v>
      </c>
      <c r="AB44" s="61">
        <v>7.5658000000000003</v>
      </c>
      <c r="AC44" s="61">
        <v>4.9810999999999996</v>
      </c>
      <c r="AD44" s="61">
        <v>5.2131999999999996</v>
      </c>
      <c r="AE44" s="61">
        <v>2.9228000000000001</v>
      </c>
      <c r="AF44" s="61">
        <v>7.0994999999999999</v>
      </c>
      <c r="AG44" s="556"/>
      <c r="AH44" s="53"/>
      <c r="AI44" s="53"/>
      <c r="AJ44" s="53"/>
      <c r="AK44" s="53"/>
      <c r="AL44" s="53"/>
      <c r="AM44" s="53"/>
      <c r="AN44" s="53"/>
      <c r="AO44" s="322"/>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603"/>
      <c r="BS44" s="270"/>
      <c r="BT44" s="61"/>
      <c r="BU44" s="68"/>
      <c r="BV44" s="272"/>
    </row>
    <row r="45" spans="1:74" ht="14.5" x14ac:dyDescent="0.25">
      <c r="A45" s="323" t="s">
        <v>275</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557"/>
      <c r="AH45" s="54"/>
      <c r="AI45" s="54"/>
      <c r="AJ45" s="54"/>
      <c r="AK45" s="54"/>
      <c r="AL45" s="54"/>
      <c r="AM45" s="54"/>
      <c r="AN45" s="54"/>
      <c r="AO45" s="247"/>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545"/>
      <c r="BS45" s="271"/>
      <c r="BT45" s="62"/>
      <c r="BU45" s="69"/>
      <c r="BV45" s="41"/>
    </row>
    <row r="46" spans="1:74" s="508" customFormat="1" x14ac:dyDescent="0.25">
      <c r="A46" s="345" t="s">
        <v>7975</v>
      </c>
      <c r="B46" s="509"/>
      <c r="C46" s="719">
        <v>41407</v>
      </c>
      <c r="D46" s="509"/>
      <c r="E46" s="510">
        <v>619.4</v>
      </c>
      <c r="F46" s="509"/>
      <c r="G46" s="511">
        <v>44.094099999999997</v>
      </c>
      <c r="H46" s="513"/>
      <c r="I46" s="512">
        <v>3.36</v>
      </c>
      <c r="J46" s="512">
        <v>7.26</v>
      </c>
      <c r="K46" s="512">
        <v>2.4</v>
      </c>
      <c r="L46" s="512">
        <v>2.5499999999999998</v>
      </c>
      <c r="M46" s="515"/>
      <c r="N46" s="514">
        <v>-46.626899999999999</v>
      </c>
      <c r="O46" s="512">
        <v>-20.054200000000002</v>
      </c>
      <c r="P46" s="512">
        <v>-10.2089</v>
      </c>
      <c r="Q46" s="512">
        <v>-1.3120000000000001</v>
      </c>
      <c r="R46" s="512">
        <v>5.4268000000000001</v>
      </c>
      <c r="S46" s="512">
        <v>9.8451000000000004</v>
      </c>
      <c r="T46" s="512">
        <v>5.4001999999999999</v>
      </c>
      <c r="U46" s="517">
        <v>4.5408999999999997</v>
      </c>
      <c r="V46" s="512">
        <v>5.2332999999999998</v>
      </c>
      <c r="W46" s="512">
        <v>6.8952999999999998</v>
      </c>
      <c r="X46" s="512">
        <v>7.2275</v>
      </c>
      <c r="Y46" s="516">
        <v>6.0590000000000002</v>
      </c>
      <c r="Z46" s="512">
        <v>7.0971000000000002</v>
      </c>
      <c r="AA46" s="512">
        <v>3.3068</v>
      </c>
      <c r="AB46" s="512">
        <v>7.2945000000000002</v>
      </c>
      <c r="AC46" s="512">
        <v>4.9351000000000003</v>
      </c>
      <c r="AD46" s="512">
        <v>5.1192000000000002</v>
      </c>
      <c r="AE46" s="512">
        <v>3.6204000000000001</v>
      </c>
      <c r="AF46" s="512">
        <v>7.4367999999999999</v>
      </c>
      <c r="AG46" s="635"/>
      <c r="AH46" s="510">
        <v>2</v>
      </c>
      <c r="AI46" s="510">
        <v>2</v>
      </c>
      <c r="AJ46" s="510">
        <v>3</v>
      </c>
      <c r="AK46" s="510">
        <v>3</v>
      </c>
      <c r="AL46" s="510">
        <v>3</v>
      </c>
      <c r="AM46" s="510">
        <v>5</v>
      </c>
      <c r="AN46" s="510">
        <v>4</v>
      </c>
      <c r="AO46" s="518">
        <v>4</v>
      </c>
      <c r="AP46" s="510">
        <v>5</v>
      </c>
      <c r="AQ46" s="510">
        <v>4</v>
      </c>
      <c r="AR46" s="510">
        <v>4</v>
      </c>
      <c r="AS46" s="510">
        <v>4</v>
      </c>
      <c r="AT46" s="510">
        <v>1</v>
      </c>
      <c r="AU46" s="510">
        <v>4</v>
      </c>
      <c r="AV46" s="510">
        <v>6</v>
      </c>
      <c r="AW46" s="510">
        <v>5</v>
      </c>
      <c r="AX46" s="510">
        <v>5</v>
      </c>
      <c r="AY46" s="510">
        <v>3</v>
      </c>
      <c r="AZ46" s="636"/>
      <c r="BA46" s="637">
        <v>10.37</v>
      </c>
      <c r="BB46" s="512">
        <v>80.75</v>
      </c>
      <c r="BC46" s="512" t="s">
        <v>430</v>
      </c>
      <c r="BD46" s="512" t="s">
        <v>430</v>
      </c>
      <c r="BE46" s="516" t="s">
        <v>430</v>
      </c>
      <c r="BF46" s="516">
        <v>8.8800000000000008</v>
      </c>
      <c r="BG46" s="513"/>
      <c r="BH46" s="638">
        <v>8.8800000000000008</v>
      </c>
      <c r="BI46" s="512">
        <v>5.45</v>
      </c>
      <c r="BJ46" s="512" t="s">
        <v>430</v>
      </c>
      <c r="BK46" s="512">
        <v>75.3</v>
      </c>
      <c r="BL46" s="512" t="s">
        <v>430</v>
      </c>
      <c r="BM46" s="516">
        <v>10.37</v>
      </c>
      <c r="BN46" s="516" t="s">
        <v>430</v>
      </c>
      <c r="BO46" s="516" t="s">
        <v>430</v>
      </c>
      <c r="BP46" s="516" t="s">
        <v>430</v>
      </c>
      <c r="BQ46" s="516" t="s">
        <v>430</v>
      </c>
      <c r="BR46" s="513"/>
      <c r="BS46" s="639">
        <v>8.8843284691115691</v>
      </c>
      <c r="BT46" s="512">
        <v>15.900827918409901</v>
      </c>
      <c r="BU46" s="513"/>
      <c r="BV46" s="519" t="s">
        <v>555</v>
      </c>
    </row>
    <row r="47" spans="1:74" s="508" customFormat="1" x14ac:dyDescent="0.25">
      <c r="A47" s="345" t="s">
        <v>7976</v>
      </c>
      <c r="B47" s="509"/>
      <c r="C47" s="719">
        <v>43245</v>
      </c>
      <c r="D47" s="509"/>
      <c r="E47" s="510">
        <v>290.923</v>
      </c>
      <c r="F47" s="509"/>
      <c r="G47" s="511">
        <v>16.542000000000002</v>
      </c>
      <c r="H47" s="513"/>
      <c r="I47" s="512">
        <v>5.76</v>
      </c>
      <c r="J47" s="512">
        <v>7.41</v>
      </c>
      <c r="K47" s="512">
        <v>3.52</v>
      </c>
      <c r="L47" s="512">
        <v>3.72</v>
      </c>
      <c r="M47" s="515"/>
      <c r="N47" s="514">
        <v>-65.195899999999995</v>
      </c>
      <c r="O47" s="512">
        <v>-31.910399999999999</v>
      </c>
      <c r="P47" s="512">
        <v>-17.8429</v>
      </c>
      <c r="Q47" s="512">
        <v>-3.4470000000000001</v>
      </c>
      <c r="R47" s="512">
        <v>3.5697000000000001</v>
      </c>
      <c r="S47" s="512">
        <v>10.323</v>
      </c>
      <c r="T47" s="512">
        <v>4.9561000000000002</v>
      </c>
      <c r="U47" s="517">
        <v>4.1551</v>
      </c>
      <c r="V47" s="512">
        <v>4.8681000000000001</v>
      </c>
      <c r="W47" s="512">
        <v>6.8375000000000004</v>
      </c>
      <c r="X47" s="512">
        <v>7.1905999999999999</v>
      </c>
      <c r="Y47" s="516">
        <v>5.8909000000000002</v>
      </c>
      <c r="Z47" s="512" t="s">
        <v>430</v>
      </c>
      <c r="AA47" s="512">
        <v>1.9914000000000001</v>
      </c>
      <c r="AB47" s="512">
        <v>7.4821999999999997</v>
      </c>
      <c r="AC47" s="512">
        <v>4.5384000000000002</v>
      </c>
      <c r="AD47" s="512">
        <v>4.8147000000000002</v>
      </c>
      <c r="AE47" s="512">
        <v>2.4636</v>
      </c>
      <c r="AF47" s="512">
        <v>6.2956000000000003</v>
      </c>
      <c r="AG47" s="635"/>
      <c r="AH47" s="510">
        <v>6</v>
      </c>
      <c r="AI47" s="510">
        <v>6</v>
      </c>
      <c r="AJ47" s="510">
        <v>7</v>
      </c>
      <c r="AK47" s="510">
        <v>6</v>
      </c>
      <c r="AL47" s="510">
        <v>7</v>
      </c>
      <c r="AM47" s="510">
        <v>3</v>
      </c>
      <c r="AN47" s="510">
        <v>7</v>
      </c>
      <c r="AO47" s="518">
        <v>7</v>
      </c>
      <c r="AP47" s="510">
        <v>7</v>
      </c>
      <c r="AQ47" s="510">
        <v>5</v>
      </c>
      <c r="AR47" s="510">
        <v>5</v>
      </c>
      <c r="AS47" s="510">
        <v>6</v>
      </c>
      <c r="AT47" s="510" t="s">
        <v>430</v>
      </c>
      <c r="AU47" s="510">
        <v>7</v>
      </c>
      <c r="AV47" s="510">
        <v>3</v>
      </c>
      <c r="AW47" s="510">
        <v>7</v>
      </c>
      <c r="AX47" s="510">
        <v>7</v>
      </c>
      <c r="AY47" s="510">
        <v>6</v>
      </c>
      <c r="AZ47" s="636"/>
      <c r="BA47" s="637">
        <v>14.74</v>
      </c>
      <c r="BB47" s="512">
        <v>78.63</v>
      </c>
      <c r="BC47" s="512">
        <v>1.72</v>
      </c>
      <c r="BD47" s="512" t="s">
        <v>430</v>
      </c>
      <c r="BE47" s="516" t="s">
        <v>430</v>
      </c>
      <c r="BF47" s="516">
        <v>4.91</v>
      </c>
      <c r="BG47" s="513"/>
      <c r="BH47" s="638">
        <v>4.91</v>
      </c>
      <c r="BI47" s="512" t="s">
        <v>430</v>
      </c>
      <c r="BJ47" s="512" t="s">
        <v>430</v>
      </c>
      <c r="BK47" s="512">
        <v>80.349999999999994</v>
      </c>
      <c r="BL47" s="512" t="s">
        <v>430</v>
      </c>
      <c r="BM47" s="516">
        <v>14.64</v>
      </c>
      <c r="BN47" s="516" t="s">
        <v>430</v>
      </c>
      <c r="BO47" s="516">
        <v>0.11</v>
      </c>
      <c r="BP47" s="516" t="s">
        <v>430</v>
      </c>
      <c r="BQ47" s="516" t="s">
        <v>430</v>
      </c>
      <c r="BR47" s="513"/>
      <c r="BS47" s="639">
        <v>6.8476409086304697</v>
      </c>
      <c r="BT47" s="512">
        <v>11.974101287605199</v>
      </c>
      <c r="BU47" s="513"/>
      <c r="BV47" s="519" t="s">
        <v>555</v>
      </c>
    </row>
    <row r="48" spans="1:74" s="508" customFormat="1" x14ac:dyDescent="0.25">
      <c r="A48" s="345" t="s">
        <v>7977</v>
      </c>
      <c r="B48" s="509"/>
      <c r="C48" s="719">
        <v>41276</v>
      </c>
      <c r="D48" s="509"/>
      <c r="E48" s="510">
        <v>275.27</v>
      </c>
      <c r="F48" s="509"/>
      <c r="G48" s="511">
        <v>31.338699999999999</v>
      </c>
      <c r="H48" s="513"/>
      <c r="I48" s="512">
        <v>2.68</v>
      </c>
      <c r="J48" s="512">
        <v>7.25</v>
      </c>
      <c r="K48" s="512">
        <v>2.02</v>
      </c>
      <c r="L48" s="512">
        <v>2.14</v>
      </c>
      <c r="M48" s="515"/>
      <c r="N48" s="514">
        <v>-35.488599999999998</v>
      </c>
      <c r="O48" s="512">
        <v>-14.928599999999999</v>
      </c>
      <c r="P48" s="512">
        <v>-7.1116000000000001</v>
      </c>
      <c r="Q48" s="512">
        <v>0.17469999999999999</v>
      </c>
      <c r="R48" s="512">
        <v>6.4028999999999998</v>
      </c>
      <c r="S48" s="512">
        <v>11.850099999999999</v>
      </c>
      <c r="T48" s="512">
        <v>6.8207000000000004</v>
      </c>
      <c r="U48" s="517">
        <v>5.673</v>
      </c>
      <c r="V48" s="512">
        <v>6.2919999999999998</v>
      </c>
      <c r="W48" s="512">
        <v>7.7725999999999997</v>
      </c>
      <c r="X48" s="512">
        <v>7.9208999999999996</v>
      </c>
      <c r="Y48" s="516">
        <v>6.2514000000000003</v>
      </c>
      <c r="Z48" s="512">
        <v>6.1567999999999996</v>
      </c>
      <c r="AA48" s="512">
        <v>4.7378999999999998</v>
      </c>
      <c r="AB48" s="512">
        <v>8.8150999999999993</v>
      </c>
      <c r="AC48" s="512">
        <v>6.2961999999999998</v>
      </c>
      <c r="AD48" s="512">
        <v>6.2153</v>
      </c>
      <c r="AE48" s="512">
        <v>3.9392999999999998</v>
      </c>
      <c r="AF48" s="512">
        <v>7.0202999999999998</v>
      </c>
      <c r="AG48" s="635"/>
      <c r="AH48" s="510">
        <v>1</v>
      </c>
      <c r="AI48" s="510">
        <v>1</v>
      </c>
      <c r="AJ48" s="510">
        <v>1</v>
      </c>
      <c r="AK48" s="510">
        <v>2</v>
      </c>
      <c r="AL48" s="510">
        <v>1</v>
      </c>
      <c r="AM48" s="510">
        <v>1</v>
      </c>
      <c r="AN48" s="510">
        <v>1</v>
      </c>
      <c r="AO48" s="518">
        <v>1</v>
      </c>
      <c r="AP48" s="510">
        <v>1</v>
      </c>
      <c r="AQ48" s="510">
        <v>1</v>
      </c>
      <c r="AR48" s="510">
        <v>1</v>
      </c>
      <c r="AS48" s="510">
        <v>2</v>
      </c>
      <c r="AT48" s="510">
        <v>4</v>
      </c>
      <c r="AU48" s="510">
        <v>1</v>
      </c>
      <c r="AV48" s="510">
        <v>1</v>
      </c>
      <c r="AW48" s="510">
        <v>1</v>
      </c>
      <c r="AX48" s="510">
        <v>1</v>
      </c>
      <c r="AY48" s="510">
        <v>2</v>
      </c>
      <c r="AZ48" s="636"/>
      <c r="BA48" s="637">
        <v>3.26</v>
      </c>
      <c r="BB48" s="512">
        <v>81.849999999999994</v>
      </c>
      <c r="BC48" s="512" t="s">
        <v>430</v>
      </c>
      <c r="BD48" s="512" t="s">
        <v>430</v>
      </c>
      <c r="BE48" s="516" t="s">
        <v>430</v>
      </c>
      <c r="BF48" s="516">
        <v>14.89</v>
      </c>
      <c r="BG48" s="513"/>
      <c r="BH48" s="638">
        <v>10.6</v>
      </c>
      <c r="BI48" s="512" t="s">
        <v>430</v>
      </c>
      <c r="BJ48" s="512" t="s">
        <v>430</v>
      </c>
      <c r="BK48" s="512">
        <v>81.849999999999994</v>
      </c>
      <c r="BL48" s="512" t="s">
        <v>430</v>
      </c>
      <c r="BM48" s="516">
        <v>3.26</v>
      </c>
      <c r="BN48" s="516" t="s">
        <v>430</v>
      </c>
      <c r="BO48" s="516" t="s">
        <v>430</v>
      </c>
      <c r="BP48" s="516" t="s">
        <v>430</v>
      </c>
      <c r="BQ48" s="516">
        <v>4.29</v>
      </c>
      <c r="BR48" s="513"/>
      <c r="BS48" s="639">
        <v>7.4278029314855596</v>
      </c>
      <c r="BT48" s="512">
        <v>13.1284781526257</v>
      </c>
      <c r="BU48" s="513"/>
      <c r="BV48" s="519" t="s">
        <v>555</v>
      </c>
    </row>
    <row r="49" spans="1:74" s="508" customFormat="1" x14ac:dyDescent="0.25">
      <c r="A49" s="345" t="s">
        <v>7978</v>
      </c>
      <c r="B49" s="509"/>
      <c r="C49" s="719">
        <v>41677</v>
      </c>
      <c r="D49" s="509"/>
      <c r="E49" s="510">
        <v>106.099</v>
      </c>
      <c r="F49" s="509"/>
      <c r="G49" s="511">
        <v>24.6586</v>
      </c>
      <c r="H49" s="513"/>
      <c r="I49" s="512">
        <v>3.04</v>
      </c>
      <c r="J49" s="512">
        <v>6.85</v>
      </c>
      <c r="K49" s="512">
        <v>2.37</v>
      </c>
      <c r="L49" s="512">
        <v>2.4900000000000002</v>
      </c>
      <c r="M49" s="515"/>
      <c r="N49" s="514">
        <v>-52.472000000000001</v>
      </c>
      <c r="O49" s="512">
        <v>-21.523599999999998</v>
      </c>
      <c r="P49" s="512">
        <v>-10.9938</v>
      </c>
      <c r="Q49" s="512">
        <v>-1.9123000000000001</v>
      </c>
      <c r="R49" s="512">
        <v>4.8714000000000004</v>
      </c>
      <c r="S49" s="512">
        <v>9.1906999999999996</v>
      </c>
      <c r="T49" s="512">
        <v>5.5338000000000003</v>
      </c>
      <c r="U49" s="517">
        <v>4.7401</v>
      </c>
      <c r="V49" s="512">
        <v>5.3029999999999999</v>
      </c>
      <c r="W49" s="512">
        <v>6.4504999999999999</v>
      </c>
      <c r="X49" s="512">
        <v>6.9290000000000003</v>
      </c>
      <c r="Y49" s="516">
        <v>5.8978000000000002</v>
      </c>
      <c r="Z49" s="512">
        <v>6.7847</v>
      </c>
      <c r="AA49" s="512">
        <v>4.2332999999999998</v>
      </c>
      <c r="AB49" s="512">
        <v>7.09</v>
      </c>
      <c r="AC49" s="512">
        <v>5.2304000000000004</v>
      </c>
      <c r="AD49" s="512">
        <v>5.2656000000000001</v>
      </c>
      <c r="AE49" s="512">
        <v>3.5</v>
      </c>
      <c r="AF49" s="512">
        <v>7.4627999999999997</v>
      </c>
      <c r="AG49" s="635"/>
      <c r="AH49" s="510">
        <v>4</v>
      </c>
      <c r="AI49" s="510">
        <v>4</v>
      </c>
      <c r="AJ49" s="510">
        <v>4</v>
      </c>
      <c r="AK49" s="510">
        <v>5</v>
      </c>
      <c r="AL49" s="510">
        <v>5</v>
      </c>
      <c r="AM49" s="510">
        <v>7</v>
      </c>
      <c r="AN49" s="510">
        <v>3</v>
      </c>
      <c r="AO49" s="518">
        <v>3</v>
      </c>
      <c r="AP49" s="510">
        <v>4</v>
      </c>
      <c r="AQ49" s="510">
        <v>7</v>
      </c>
      <c r="AR49" s="510">
        <v>7</v>
      </c>
      <c r="AS49" s="510">
        <v>5</v>
      </c>
      <c r="AT49" s="510">
        <v>3</v>
      </c>
      <c r="AU49" s="510">
        <v>2</v>
      </c>
      <c r="AV49" s="510">
        <v>7</v>
      </c>
      <c r="AW49" s="510">
        <v>3</v>
      </c>
      <c r="AX49" s="510">
        <v>3</v>
      </c>
      <c r="AY49" s="510">
        <v>4</v>
      </c>
      <c r="AZ49" s="636"/>
      <c r="BA49" s="637">
        <v>24.67</v>
      </c>
      <c r="BB49" s="512">
        <v>61.45</v>
      </c>
      <c r="BC49" s="512" t="s">
        <v>430</v>
      </c>
      <c r="BD49" s="512" t="s">
        <v>430</v>
      </c>
      <c r="BE49" s="516" t="s">
        <v>430</v>
      </c>
      <c r="BF49" s="516">
        <v>13.88</v>
      </c>
      <c r="BG49" s="513"/>
      <c r="BH49" s="638">
        <v>13.88</v>
      </c>
      <c r="BI49" s="512" t="s">
        <v>430</v>
      </c>
      <c r="BJ49" s="512" t="s">
        <v>430</v>
      </c>
      <c r="BK49" s="512">
        <v>61.45</v>
      </c>
      <c r="BL49" s="512" t="s">
        <v>430</v>
      </c>
      <c r="BM49" s="516">
        <v>23.74</v>
      </c>
      <c r="BN49" s="516" t="s">
        <v>430</v>
      </c>
      <c r="BO49" s="516">
        <v>0.93</v>
      </c>
      <c r="BP49" s="516" t="s">
        <v>430</v>
      </c>
      <c r="BQ49" s="516" t="s">
        <v>430</v>
      </c>
      <c r="BR49" s="513"/>
      <c r="BS49" s="639">
        <v>4.7073579600000004</v>
      </c>
      <c r="BT49" s="512">
        <v>9.38397039</v>
      </c>
      <c r="BU49" s="513"/>
      <c r="BV49" s="519" t="s">
        <v>555</v>
      </c>
    </row>
    <row r="50" spans="1:74" s="508" customFormat="1" x14ac:dyDescent="0.25">
      <c r="A50" s="345" t="s">
        <v>7979</v>
      </c>
      <c r="B50" s="509"/>
      <c r="C50" s="719">
        <v>44946</v>
      </c>
      <c r="D50" s="509"/>
      <c r="E50" s="510">
        <v>83.1</v>
      </c>
      <c r="F50" s="509"/>
      <c r="G50" s="511">
        <v>1274.7170000000001</v>
      </c>
      <c r="H50" s="513"/>
      <c r="I50" s="512">
        <v>2.42</v>
      </c>
      <c r="J50" s="512">
        <v>7.15</v>
      </c>
      <c r="K50" s="512">
        <v>2.0699999999999998</v>
      </c>
      <c r="L50" s="512">
        <v>2.2000000000000002</v>
      </c>
      <c r="M50" s="515"/>
      <c r="N50" s="514">
        <v>-50.314599999999999</v>
      </c>
      <c r="O50" s="512">
        <v>-20.5624</v>
      </c>
      <c r="P50" s="512">
        <v>-9.6443999999999992</v>
      </c>
      <c r="Q50" s="512">
        <v>-1.6294999999999999</v>
      </c>
      <c r="R50" s="512">
        <v>5.2964000000000002</v>
      </c>
      <c r="S50" s="512">
        <v>9.3271999999999995</v>
      </c>
      <c r="T50" s="512">
        <v>5.3091999999999997</v>
      </c>
      <c r="U50" s="517">
        <v>4.4976000000000003</v>
      </c>
      <c r="V50" s="512">
        <v>5.0406000000000004</v>
      </c>
      <c r="W50" s="512">
        <v>6.5769000000000002</v>
      </c>
      <c r="X50" s="512">
        <v>6.9489000000000001</v>
      </c>
      <c r="Y50" s="516" t="s">
        <v>430</v>
      </c>
      <c r="Z50" s="512" t="s">
        <v>430</v>
      </c>
      <c r="AA50" s="512">
        <v>3.1301999999999999</v>
      </c>
      <c r="AB50" s="512">
        <v>7.3697999999999997</v>
      </c>
      <c r="AC50" s="512">
        <v>5.1641000000000004</v>
      </c>
      <c r="AD50" s="512">
        <v>4.9528999999999996</v>
      </c>
      <c r="AE50" s="512">
        <v>3.3765999999999998</v>
      </c>
      <c r="AF50" s="512">
        <v>7.0079000000000002</v>
      </c>
      <c r="AG50" s="635"/>
      <c r="AH50" s="510">
        <v>3</v>
      </c>
      <c r="AI50" s="510">
        <v>3</v>
      </c>
      <c r="AJ50" s="510">
        <v>2</v>
      </c>
      <c r="AK50" s="510">
        <v>4</v>
      </c>
      <c r="AL50" s="510">
        <v>4</v>
      </c>
      <c r="AM50" s="510">
        <v>6</v>
      </c>
      <c r="AN50" s="510">
        <v>5</v>
      </c>
      <c r="AO50" s="518">
        <v>5</v>
      </c>
      <c r="AP50" s="510">
        <v>6</v>
      </c>
      <c r="AQ50" s="510">
        <v>6</v>
      </c>
      <c r="AR50" s="510">
        <v>6</v>
      </c>
      <c r="AS50" s="510" t="s">
        <v>430</v>
      </c>
      <c r="AT50" s="510" t="s">
        <v>430</v>
      </c>
      <c r="AU50" s="510">
        <v>5</v>
      </c>
      <c r="AV50" s="510">
        <v>5</v>
      </c>
      <c r="AW50" s="510">
        <v>4</v>
      </c>
      <c r="AX50" s="510">
        <v>6</v>
      </c>
      <c r="AY50" s="510">
        <v>5</v>
      </c>
      <c r="AZ50" s="636"/>
      <c r="BA50" s="637">
        <v>19.63</v>
      </c>
      <c r="BB50" s="512">
        <v>76.040000000000006</v>
      </c>
      <c r="BC50" s="512" t="s">
        <v>430</v>
      </c>
      <c r="BD50" s="512" t="s">
        <v>430</v>
      </c>
      <c r="BE50" s="516" t="s">
        <v>430</v>
      </c>
      <c r="BF50" s="516">
        <v>4.33</v>
      </c>
      <c r="BG50" s="513"/>
      <c r="BH50" s="638">
        <v>4.33</v>
      </c>
      <c r="BI50" s="512" t="s">
        <v>430</v>
      </c>
      <c r="BJ50" s="512" t="s">
        <v>430</v>
      </c>
      <c r="BK50" s="512">
        <v>76.040000000000006</v>
      </c>
      <c r="BL50" s="512" t="s">
        <v>430</v>
      </c>
      <c r="BM50" s="516">
        <v>17.55</v>
      </c>
      <c r="BN50" s="516" t="s">
        <v>430</v>
      </c>
      <c r="BO50" s="516">
        <v>2.0699999999999998</v>
      </c>
      <c r="BP50" s="516" t="s">
        <v>430</v>
      </c>
      <c r="BQ50" s="516" t="s">
        <v>430</v>
      </c>
      <c r="BR50" s="513"/>
      <c r="BS50" s="639" t="s">
        <v>430</v>
      </c>
      <c r="BT50" s="512">
        <v>10.8705415889129</v>
      </c>
      <c r="BU50" s="513"/>
      <c r="BV50" s="519" t="s">
        <v>555</v>
      </c>
    </row>
    <row r="51" spans="1:74" s="508" customFormat="1" x14ac:dyDescent="0.25">
      <c r="A51" s="345" t="s">
        <v>7980</v>
      </c>
      <c r="B51" s="509"/>
      <c r="C51" s="719">
        <v>41275</v>
      </c>
      <c r="D51" s="509"/>
      <c r="E51" s="510">
        <v>85.581800000000001</v>
      </c>
      <c r="F51" s="509"/>
      <c r="G51" s="511">
        <v>51.079799999999999</v>
      </c>
      <c r="H51" s="513"/>
      <c r="I51" s="512">
        <v>3.27</v>
      </c>
      <c r="J51" s="512">
        <v>6.99</v>
      </c>
      <c r="K51" s="512">
        <v>2.61</v>
      </c>
      <c r="L51" s="512">
        <v>2.77</v>
      </c>
      <c r="M51" s="515"/>
      <c r="N51" s="514">
        <v>-65.906899999999993</v>
      </c>
      <c r="O51" s="512">
        <v>-32.165599999999998</v>
      </c>
      <c r="P51" s="512">
        <v>-15.287599999999999</v>
      </c>
      <c r="Q51" s="512">
        <v>-3.7919</v>
      </c>
      <c r="R51" s="512">
        <v>3.5975999999999999</v>
      </c>
      <c r="S51" s="512">
        <v>10.0634</v>
      </c>
      <c r="T51" s="512">
        <v>5.1901999999999999</v>
      </c>
      <c r="U51" s="517">
        <v>4.4194000000000004</v>
      </c>
      <c r="V51" s="512">
        <v>5.3795999999999999</v>
      </c>
      <c r="W51" s="512">
        <v>7.0663</v>
      </c>
      <c r="X51" s="512">
        <v>7.3484999999999996</v>
      </c>
      <c r="Y51" s="516">
        <v>6.3708999999999998</v>
      </c>
      <c r="Z51" s="512">
        <v>7.0206999999999997</v>
      </c>
      <c r="AA51" s="512">
        <v>2.5055000000000001</v>
      </c>
      <c r="AB51" s="512">
        <v>7.4134000000000002</v>
      </c>
      <c r="AC51" s="512">
        <v>4.7942</v>
      </c>
      <c r="AD51" s="512">
        <v>5.2287999999999997</v>
      </c>
      <c r="AE51" s="512">
        <v>1.7237</v>
      </c>
      <c r="AF51" s="512">
        <v>7.4688999999999997</v>
      </c>
      <c r="AG51" s="635"/>
      <c r="AH51" s="510">
        <v>7</v>
      </c>
      <c r="AI51" s="510">
        <v>7</v>
      </c>
      <c r="AJ51" s="510">
        <v>6</v>
      </c>
      <c r="AK51" s="510">
        <v>7</v>
      </c>
      <c r="AL51" s="510">
        <v>6</v>
      </c>
      <c r="AM51" s="510">
        <v>4</v>
      </c>
      <c r="AN51" s="510">
        <v>6</v>
      </c>
      <c r="AO51" s="518">
        <v>6</v>
      </c>
      <c r="AP51" s="510">
        <v>3</v>
      </c>
      <c r="AQ51" s="510">
        <v>2</v>
      </c>
      <c r="AR51" s="510">
        <v>2</v>
      </c>
      <c r="AS51" s="510">
        <v>1</v>
      </c>
      <c r="AT51" s="510">
        <v>2</v>
      </c>
      <c r="AU51" s="510">
        <v>6</v>
      </c>
      <c r="AV51" s="510">
        <v>4</v>
      </c>
      <c r="AW51" s="510">
        <v>6</v>
      </c>
      <c r="AX51" s="510">
        <v>4</v>
      </c>
      <c r="AY51" s="510">
        <v>7</v>
      </c>
      <c r="AZ51" s="636"/>
      <c r="BA51" s="637">
        <v>13.6</v>
      </c>
      <c r="BB51" s="512">
        <v>66.09</v>
      </c>
      <c r="BC51" s="512">
        <v>7</v>
      </c>
      <c r="BD51" s="512" t="s">
        <v>430</v>
      </c>
      <c r="BE51" s="516" t="s">
        <v>430</v>
      </c>
      <c r="BF51" s="516">
        <v>13.31</v>
      </c>
      <c r="BG51" s="513"/>
      <c r="BH51" s="638">
        <v>13.31</v>
      </c>
      <c r="BI51" s="512" t="s">
        <v>430</v>
      </c>
      <c r="BJ51" s="512" t="s">
        <v>430</v>
      </c>
      <c r="BK51" s="512">
        <v>73.099999999999994</v>
      </c>
      <c r="BL51" s="512" t="s">
        <v>430</v>
      </c>
      <c r="BM51" s="516">
        <v>13.6</v>
      </c>
      <c r="BN51" s="516" t="s">
        <v>430</v>
      </c>
      <c r="BO51" s="516" t="s">
        <v>430</v>
      </c>
      <c r="BP51" s="516" t="s">
        <v>430</v>
      </c>
      <c r="BQ51" s="516" t="s">
        <v>430</v>
      </c>
      <c r="BR51" s="513"/>
      <c r="BS51" s="639">
        <v>5.8564722905856499</v>
      </c>
      <c r="BT51" s="512">
        <v>11.732677891173299</v>
      </c>
      <c r="BU51" s="513"/>
      <c r="BV51" s="519" t="s">
        <v>555</v>
      </c>
    </row>
    <row r="52" spans="1:74" s="508" customFormat="1" x14ac:dyDescent="0.25">
      <c r="A52" s="345" t="s">
        <v>7981</v>
      </c>
      <c r="B52" s="509"/>
      <c r="C52" s="719">
        <v>44272</v>
      </c>
      <c r="D52" s="509"/>
      <c r="E52" s="510">
        <v>44.5274</v>
      </c>
      <c r="F52" s="509"/>
      <c r="G52" s="511">
        <v>13.8348</v>
      </c>
      <c r="H52" s="513"/>
      <c r="I52" s="512">
        <v>7.15</v>
      </c>
      <c r="J52" s="512">
        <v>7.3</v>
      </c>
      <c r="K52" s="512">
        <v>3.22</v>
      </c>
      <c r="L52" s="512">
        <v>3.38</v>
      </c>
      <c r="M52" s="515"/>
      <c r="N52" s="514">
        <v>-59.790700000000001</v>
      </c>
      <c r="O52" s="512">
        <v>-23.435400000000001</v>
      </c>
      <c r="P52" s="512">
        <v>-11.957800000000001</v>
      </c>
      <c r="Q52" s="512">
        <v>2.1878000000000002</v>
      </c>
      <c r="R52" s="512">
        <v>6.0736999999999997</v>
      </c>
      <c r="S52" s="512">
        <v>10.986800000000001</v>
      </c>
      <c r="T52" s="512">
        <v>5.6136999999999997</v>
      </c>
      <c r="U52" s="517">
        <v>4.8686999999999996</v>
      </c>
      <c r="V52" s="512">
        <v>5.4481999999999999</v>
      </c>
      <c r="W52" s="512">
        <v>7.0023999999999997</v>
      </c>
      <c r="X52" s="512">
        <v>7.2765000000000004</v>
      </c>
      <c r="Y52" s="516">
        <v>6.0917000000000003</v>
      </c>
      <c r="Z52" s="512" t="s">
        <v>430</v>
      </c>
      <c r="AA52" s="512">
        <v>3.9584999999999999</v>
      </c>
      <c r="AB52" s="512">
        <v>7.7968999999999999</v>
      </c>
      <c r="AC52" s="512">
        <v>5.2408000000000001</v>
      </c>
      <c r="AD52" s="512">
        <v>5.4785000000000004</v>
      </c>
      <c r="AE52" s="512">
        <v>5.9687999999999999</v>
      </c>
      <c r="AF52" s="512">
        <v>6.1600999999999999</v>
      </c>
      <c r="AG52" s="635"/>
      <c r="AH52" s="510">
        <v>5</v>
      </c>
      <c r="AI52" s="510">
        <v>5</v>
      </c>
      <c r="AJ52" s="510">
        <v>5</v>
      </c>
      <c r="AK52" s="510">
        <v>1</v>
      </c>
      <c r="AL52" s="510">
        <v>2</v>
      </c>
      <c r="AM52" s="510">
        <v>2</v>
      </c>
      <c r="AN52" s="510">
        <v>2</v>
      </c>
      <c r="AO52" s="518">
        <v>2</v>
      </c>
      <c r="AP52" s="510">
        <v>2</v>
      </c>
      <c r="AQ52" s="510">
        <v>3</v>
      </c>
      <c r="AR52" s="510">
        <v>3</v>
      </c>
      <c r="AS52" s="510">
        <v>3</v>
      </c>
      <c r="AT52" s="510" t="s">
        <v>430</v>
      </c>
      <c r="AU52" s="510">
        <v>3</v>
      </c>
      <c r="AV52" s="510">
        <v>2</v>
      </c>
      <c r="AW52" s="510">
        <v>2</v>
      </c>
      <c r="AX52" s="510">
        <v>2</v>
      </c>
      <c r="AY52" s="510">
        <v>1</v>
      </c>
      <c r="AZ52" s="636"/>
      <c r="BA52" s="637">
        <v>16.920000000000002</v>
      </c>
      <c r="BB52" s="512">
        <v>64.25</v>
      </c>
      <c r="BC52" s="512">
        <v>9.01</v>
      </c>
      <c r="BD52" s="512" t="s">
        <v>430</v>
      </c>
      <c r="BE52" s="516" t="s">
        <v>430</v>
      </c>
      <c r="BF52" s="516">
        <v>9.82</v>
      </c>
      <c r="BG52" s="513"/>
      <c r="BH52" s="638">
        <v>9.82</v>
      </c>
      <c r="BI52" s="512" t="s">
        <v>430</v>
      </c>
      <c r="BJ52" s="512" t="s">
        <v>430</v>
      </c>
      <c r="BK52" s="512">
        <v>73.260000000000005</v>
      </c>
      <c r="BL52" s="512" t="s">
        <v>430</v>
      </c>
      <c r="BM52" s="516">
        <v>16.920000000000002</v>
      </c>
      <c r="BN52" s="516" t="s">
        <v>430</v>
      </c>
      <c r="BO52" s="516" t="s">
        <v>430</v>
      </c>
      <c r="BP52" s="516" t="s">
        <v>430</v>
      </c>
      <c r="BQ52" s="516" t="s">
        <v>430</v>
      </c>
      <c r="BR52" s="513"/>
      <c r="BS52" s="639">
        <v>4.5017768695498201</v>
      </c>
      <c r="BT52" s="512">
        <v>11.262908818873701</v>
      </c>
      <c r="BU52" s="513"/>
      <c r="BV52" s="519" t="s">
        <v>555</v>
      </c>
    </row>
    <row r="53" spans="1:74" x14ac:dyDescent="0.25">
      <c r="A53" s="318" t="s">
        <v>93</v>
      </c>
      <c r="B53" s="43"/>
      <c r="C53" s="720"/>
      <c r="D53" s="43"/>
      <c r="E53" s="51"/>
      <c r="F53" s="43"/>
      <c r="G53" s="55"/>
      <c r="H53" s="66"/>
      <c r="I53" s="59"/>
      <c r="J53" s="59"/>
      <c r="K53" s="59"/>
      <c r="L53" s="59"/>
      <c r="M53" s="258"/>
      <c r="N53" s="70">
        <v>-53.685099999999998</v>
      </c>
      <c r="O53" s="59">
        <v>-23.511500000000002</v>
      </c>
      <c r="P53" s="59">
        <v>-11.863899999999999</v>
      </c>
      <c r="Q53" s="59">
        <v>-1.39</v>
      </c>
      <c r="R53" s="59">
        <v>5.0340999999999996</v>
      </c>
      <c r="S53" s="59">
        <v>10.226599999999999</v>
      </c>
      <c r="T53" s="59">
        <v>5.5462999999999996</v>
      </c>
      <c r="U53" s="88">
        <v>4.6993</v>
      </c>
      <c r="V53" s="59">
        <v>5.3663999999999996</v>
      </c>
      <c r="W53" s="59">
        <v>6.9431000000000003</v>
      </c>
      <c r="X53" s="59">
        <v>7.2630999999999997</v>
      </c>
      <c r="Y53" s="276">
        <v>6.0936000000000003</v>
      </c>
      <c r="Z53" s="59">
        <v>6.7648000000000001</v>
      </c>
      <c r="AA53" s="59">
        <v>3.4091</v>
      </c>
      <c r="AB53" s="59">
        <v>7.6087999999999996</v>
      </c>
      <c r="AC53" s="59">
        <v>5.1712999999999996</v>
      </c>
      <c r="AD53" s="59">
        <v>5.2964000000000002</v>
      </c>
      <c r="AE53" s="59">
        <v>3.5131999999999999</v>
      </c>
      <c r="AF53" s="59">
        <v>6.9789000000000003</v>
      </c>
      <c r="AG53" s="553"/>
      <c r="AH53" s="51">
        <v>7</v>
      </c>
      <c r="AI53" s="51">
        <v>7</v>
      </c>
      <c r="AJ53" s="51">
        <v>7</v>
      </c>
      <c r="AK53" s="51">
        <v>7</v>
      </c>
      <c r="AL53" s="51">
        <v>7</v>
      </c>
      <c r="AM53" s="51">
        <v>7</v>
      </c>
      <c r="AN53" s="51">
        <v>7</v>
      </c>
      <c r="AO53" s="319">
        <v>7</v>
      </c>
      <c r="AP53" s="51">
        <v>7</v>
      </c>
      <c r="AQ53" s="51">
        <v>7</v>
      </c>
      <c r="AR53" s="51">
        <v>7</v>
      </c>
      <c r="AS53" s="51">
        <v>6</v>
      </c>
      <c r="AT53" s="51">
        <v>4</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602"/>
      <c r="BS53" s="267"/>
      <c r="BT53" s="59"/>
      <c r="BU53" s="66"/>
      <c r="BV53" s="34"/>
    </row>
    <row r="54" spans="1:74" x14ac:dyDescent="0.25">
      <c r="A54" s="320" t="s">
        <v>94</v>
      </c>
      <c r="B54" s="44"/>
      <c r="C54" s="721"/>
      <c r="D54" s="44"/>
      <c r="E54" s="52"/>
      <c r="F54" s="44"/>
      <c r="G54" s="56"/>
      <c r="H54" s="67"/>
      <c r="I54" s="60"/>
      <c r="J54" s="60"/>
      <c r="K54" s="60"/>
      <c r="L54" s="60"/>
      <c r="M54" s="259"/>
      <c r="N54" s="71">
        <v>-35.488599999999998</v>
      </c>
      <c r="O54" s="60">
        <v>-14.928599999999999</v>
      </c>
      <c r="P54" s="60">
        <v>-7.1116000000000001</v>
      </c>
      <c r="Q54" s="60">
        <v>2.1878000000000002</v>
      </c>
      <c r="R54" s="60">
        <v>6.4028999999999998</v>
      </c>
      <c r="S54" s="60">
        <v>11.850099999999999</v>
      </c>
      <c r="T54" s="60">
        <v>6.8207000000000004</v>
      </c>
      <c r="U54" s="89">
        <v>5.673</v>
      </c>
      <c r="V54" s="60">
        <v>6.2919999999999998</v>
      </c>
      <c r="W54" s="60">
        <v>7.7725999999999997</v>
      </c>
      <c r="X54" s="60">
        <v>7.9208999999999996</v>
      </c>
      <c r="Y54" s="277">
        <v>6.3708999999999998</v>
      </c>
      <c r="Z54" s="60">
        <v>7.0971000000000002</v>
      </c>
      <c r="AA54" s="60">
        <v>4.7378999999999998</v>
      </c>
      <c r="AB54" s="60">
        <v>8.8150999999999993</v>
      </c>
      <c r="AC54" s="60">
        <v>6.2961999999999998</v>
      </c>
      <c r="AD54" s="60">
        <v>6.2153</v>
      </c>
      <c r="AE54" s="60">
        <v>5.9687999999999999</v>
      </c>
      <c r="AF54" s="60">
        <v>7.4688999999999997</v>
      </c>
      <c r="AG54" s="554"/>
      <c r="AH54" s="52"/>
      <c r="AI54" s="52"/>
      <c r="AJ54" s="52"/>
      <c r="AK54" s="52"/>
      <c r="AL54" s="52"/>
      <c r="AM54" s="52"/>
      <c r="AN54" s="52"/>
      <c r="AO54" s="313"/>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0" t="s">
        <v>95</v>
      </c>
      <c r="B55" s="44"/>
      <c r="C55" s="721"/>
      <c r="D55" s="44"/>
      <c r="E55" s="52"/>
      <c r="F55" s="44"/>
      <c r="G55" s="56"/>
      <c r="H55" s="67"/>
      <c r="I55" s="60"/>
      <c r="J55" s="60"/>
      <c r="K55" s="60"/>
      <c r="L55" s="60"/>
      <c r="M55" s="259"/>
      <c r="N55" s="71">
        <v>-65.906899999999993</v>
      </c>
      <c r="O55" s="60">
        <v>-32.165599999999998</v>
      </c>
      <c r="P55" s="60">
        <v>-17.8429</v>
      </c>
      <c r="Q55" s="60">
        <v>-3.7919</v>
      </c>
      <c r="R55" s="60">
        <v>3.5697000000000001</v>
      </c>
      <c r="S55" s="60">
        <v>9.1906999999999996</v>
      </c>
      <c r="T55" s="60">
        <v>4.9561000000000002</v>
      </c>
      <c r="U55" s="89">
        <v>4.1551</v>
      </c>
      <c r="V55" s="60">
        <v>4.8681000000000001</v>
      </c>
      <c r="W55" s="60">
        <v>6.4504999999999999</v>
      </c>
      <c r="X55" s="60">
        <v>6.9290000000000003</v>
      </c>
      <c r="Y55" s="277">
        <v>5.8909000000000002</v>
      </c>
      <c r="Z55" s="60">
        <v>6.1567999999999996</v>
      </c>
      <c r="AA55" s="60">
        <v>1.9914000000000001</v>
      </c>
      <c r="AB55" s="60">
        <v>7.09</v>
      </c>
      <c r="AC55" s="60">
        <v>4.5384000000000002</v>
      </c>
      <c r="AD55" s="60">
        <v>4.8147000000000002</v>
      </c>
      <c r="AE55" s="60">
        <v>1.7237</v>
      </c>
      <c r="AF55" s="60">
        <v>6.1600999999999999</v>
      </c>
      <c r="AG55" s="554"/>
      <c r="AH55" s="52"/>
      <c r="AI55" s="52"/>
      <c r="AJ55" s="52"/>
      <c r="AK55" s="52"/>
      <c r="AL55" s="52"/>
      <c r="AM55" s="52"/>
      <c r="AN55" s="52"/>
      <c r="AO55" s="313"/>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1" t="s">
        <v>96</v>
      </c>
      <c r="B56" s="45"/>
      <c r="C56" s="722"/>
      <c r="D56" s="45"/>
      <c r="E56" s="53"/>
      <c r="F56" s="45"/>
      <c r="G56" s="57"/>
      <c r="H56" s="68"/>
      <c r="I56" s="61"/>
      <c r="J56" s="61"/>
      <c r="K56" s="61"/>
      <c r="L56" s="61"/>
      <c r="M56" s="262"/>
      <c r="N56" s="72">
        <v>-52.472000000000001</v>
      </c>
      <c r="O56" s="61">
        <v>-21.523599999999998</v>
      </c>
      <c r="P56" s="61">
        <v>-10.9938</v>
      </c>
      <c r="Q56" s="61">
        <v>-1.6294999999999999</v>
      </c>
      <c r="R56" s="61">
        <v>5.2964000000000002</v>
      </c>
      <c r="S56" s="61">
        <v>10.0634</v>
      </c>
      <c r="T56" s="61">
        <v>5.4001999999999999</v>
      </c>
      <c r="U56" s="90">
        <v>4.5408999999999997</v>
      </c>
      <c r="V56" s="61">
        <v>5.3029999999999999</v>
      </c>
      <c r="W56" s="61">
        <v>6.8952999999999998</v>
      </c>
      <c r="X56" s="61">
        <v>7.2275</v>
      </c>
      <c r="Y56" s="279">
        <v>6.0753500000000003</v>
      </c>
      <c r="Z56" s="61">
        <v>6.9027000000000003</v>
      </c>
      <c r="AA56" s="61">
        <v>3.3068</v>
      </c>
      <c r="AB56" s="61">
        <v>7.4134000000000002</v>
      </c>
      <c r="AC56" s="61">
        <v>5.1641000000000004</v>
      </c>
      <c r="AD56" s="61">
        <v>5.2287999999999997</v>
      </c>
      <c r="AE56" s="61">
        <v>3.5</v>
      </c>
      <c r="AF56" s="61">
        <v>7.0202999999999998</v>
      </c>
      <c r="AG56" s="556"/>
      <c r="AH56" s="53"/>
      <c r="AI56" s="53"/>
      <c r="AJ56" s="53"/>
      <c r="AK56" s="53"/>
      <c r="AL56" s="53"/>
      <c r="AM56" s="53"/>
      <c r="AN56" s="53"/>
      <c r="AO56" s="322"/>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603"/>
      <c r="BS56" s="270"/>
      <c r="BT56" s="61"/>
      <c r="BU56" s="68"/>
      <c r="BV56" s="272"/>
    </row>
    <row r="57" spans="1:74" ht="14.5" x14ac:dyDescent="0.25">
      <c r="A57" s="323" t="s">
        <v>276</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247"/>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545"/>
      <c r="BS57" s="271"/>
      <c r="BT57" s="62"/>
      <c r="BU57" s="69"/>
      <c r="BV57" s="41"/>
    </row>
    <row r="58" spans="1:74" s="428" customFormat="1" x14ac:dyDescent="0.25">
      <c r="A58" s="345" t="s">
        <v>7982</v>
      </c>
      <c r="B58" s="373"/>
      <c r="C58" s="719">
        <v>38351</v>
      </c>
      <c r="D58" s="373"/>
      <c r="E58" s="346">
        <v>619.4</v>
      </c>
      <c r="F58" s="373"/>
      <c r="G58" s="347">
        <v>42.520200000000003</v>
      </c>
      <c r="H58" s="374"/>
      <c r="I58" s="348">
        <v>3.36</v>
      </c>
      <c r="J58" s="348">
        <v>7.26</v>
      </c>
      <c r="K58" s="348">
        <v>2.4</v>
      </c>
      <c r="L58" s="348">
        <v>2.5499999999999998</v>
      </c>
      <c r="M58" s="362"/>
      <c r="N58" s="350">
        <v>-46.895000000000003</v>
      </c>
      <c r="O58" s="348">
        <v>-20.310500000000001</v>
      </c>
      <c r="P58" s="348">
        <v>-10.451700000000001</v>
      </c>
      <c r="Q58" s="348">
        <v>-1.5442</v>
      </c>
      <c r="R58" s="348">
        <v>5.1898999999999997</v>
      </c>
      <c r="S58" s="348">
        <v>9.6033000000000008</v>
      </c>
      <c r="T58" s="348">
        <v>5.1452</v>
      </c>
      <c r="U58" s="354">
        <v>4.2737999999999996</v>
      </c>
      <c r="V58" s="348">
        <v>4.9715999999999996</v>
      </c>
      <c r="W58" s="348">
        <v>6.6380999999999997</v>
      </c>
      <c r="X58" s="348">
        <v>6.9749999999999996</v>
      </c>
      <c r="Y58" s="375">
        <v>5.8093000000000004</v>
      </c>
      <c r="Z58" s="348">
        <v>6.7667999999999999</v>
      </c>
      <c r="AA58" s="348">
        <v>3.0697000000000001</v>
      </c>
      <c r="AB58" s="348">
        <v>7.0564999999999998</v>
      </c>
      <c r="AC58" s="348">
        <v>4.6650999999999998</v>
      </c>
      <c r="AD58" s="348">
        <v>4.8554000000000004</v>
      </c>
      <c r="AE58" s="348">
        <v>3.3841000000000001</v>
      </c>
      <c r="AF58" s="348">
        <v>6.9109999999999996</v>
      </c>
      <c r="AG58" s="569"/>
      <c r="AH58" s="346">
        <v>2</v>
      </c>
      <c r="AI58" s="346">
        <v>2</v>
      </c>
      <c r="AJ58" s="346">
        <v>3</v>
      </c>
      <c r="AK58" s="346">
        <v>3</v>
      </c>
      <c r="AL58" s="346">
        <v>3</v>
      </c>
      <c r="AM58" s="346">
        <v>4</v>
      </c>
      <c r="AN58" s="346">
        <v>3</v>
      </c>
      <c r="AO58" s="429">
        <v>3</v>
      </c>
      <c r="AP58" s="346">
        <v>3</v>
      </c>
      <c r="AQ58" s="346">
        <v>2</v>
      </c>
      <c r="AR58" s="346">
        <v>2</v>
      </c>
      <c r="AS58" s="346">
        <v>2</v>
      </c>
      <c r="AT58" s="346">
        <v>1</v>
      </c>
      <c r="AU58" s="346">
        <v>4</v>
      </c>
      <c r="AV58" s="346">
        <v>4</v>
      </c>
      <c r="AW58" s="346">
        <v>4</v>
      </c>
      <c r="AX58" s="346">
        <v>3</v>
      </c>
      <c r="AY58" s="346">
        <v>3</v>
      </c>
      <c r="AZ58" s="584"/>
      <c r="BA58" s="467">
        <v>10.37</v>
      </c>
      <c r="BB58" s="348">
        <v>80.75</v>
      </c>
      <c r="BC58" s="348" t="s">
        <v>430</v>
      </c>
      <c r="BD58" s="348" t="s">
        <v>430</v>
      </c>
      <c r="BE58" s="375" t="s">
        <v>430</v>
      </c>
      <c r="BF58" s="375">
        <v>8.8800000000000008</v>
      </c>
      <c r="BG58" s="374"/>
      <c r="BH58" s="594">
        <v>8.8800000000000008</v>
      </c>
      <c r="BI58" s="348">
        <v>5.45</v>
      </c>
      <c r="BJ58" s="348" t="s">
        <v>430</v>
      </c>
      <c r="BK58" s="348">
        <v>75.3</v>
      </c>
      <c r="BL58" s="348" t="s">
        <v>430</v>
      </c>
      <c r="BM58" s="375">
        <v>10.37</v>
      </c>
      <c r="BN58" s="375" t="s">
        <v>430</v>
      </c>
      <c r="BO58" s="375" t="s">
        <v>430</v>
      </c>
      <c r="BP58" s="375" t="s">
        <v>430</v>
      </c>
      <c r="BQ58" s="375" t="s">
        <v>430</v>
      </c>
      <c r="BR58" s="374"/>
      <c r="BS58" s="468">
        <v>8.8843284691115691</v>
      </c>
      <c r="BT58" s="348">
        <v>15.900827918409901</v>
      </c>
      <c r="BU58" s="374"/>
      <c r="BV58" s="430" t="s">
        <v>555</v>
      </c>
    </row>
    <row r="59" spans="1:74" s="428" customFormat="1" x14ac:dyDescent="0.25">
      <c r="A59" s="345" t="s">
        <v>7983</v>
      </c>
      <c r="B59" s="373"/>
      <c r="C59" s="719">
        <v>43245</v>
      </c>
      <c r="D59" s="373"/>
      <c r="E59" s="346">
        <v>290.923</v>
      </c>
      <c r="F59" s="373"/>
      <c r="G59" s="347">
        <v>16.119800000000001</v>
      </c>
      <c r="H59" s="374"/>
      <c r="I59" s="348">
        <v>5.76</v>
      </c>
      <c r="J59" s="348">
        <v>7.41</v>
      </c>
      <c r="K59" s="348">
        <v>3.52</v>
      </c>
      <c r="L59" s="348">
        <v>3.72</v>
      </c>
      <c r="M59" s="362"/>
      <c r="N59" s="350">
        <v>-65.546700000000001</v>
      </c>
      <c r="O59" s="348">
        <v>-32.143300000000004</v>
      </c>
      <c r="P59" s="348">
        <v>-18.148</v>
      </c>
      <c r="Q59" s="348">
        <v>-3.7469000000000001</v>
      </c>
      <c r="R59" s="348">
        <v>3.2593999999999999</v>
      </c>
      <c r="S59" s="348">
        <v>10.0021</v>
      </c>
      <c r="T59" s="348">
        <v>4.6338999999999997</v>
      </c>
      <c r="U59" s="354">
        <v>3.8473999999999999</v>
      </c>
      <c r="V59" s="348">
        <v>4.5620000000000003</v>
      </c>
      <c r="W59" s="348">
        <v>6.5243000000000002</v>
      </c>
      <c r="X59" s="348">
        <v>6.8685999999999998</v>
      </c>
      <c r="Y59" s="375">
        <v>5.5646000000000004</v>
      </c>
      <c r="Z59" s="348" t="s">
        <v>430</v>
      </c>
      <c r="AA59" s="348">
        <v>1.6777</v>
      </c>
      <c r="AB59" s="348">
        <v>7.1624999999999996</v>
      </c>
      <c r="AC59" s="348">
        <v>4.2252999999999998</v>
      </c>
      <c r="AD59" s="348">
        <v>4.5076999999999998</v>
      </c>
      <c r="AE59" s="348">
        <v>2.165</v>
      </c>
      <c r="AF59" s="348">
        <v>5.9627999999999997</v>
      </c>
      <c r="AG59" s="569"/>
      <c r="AH59" s="346">
        <v>6</v>
      </c>
      <c r="AI59" s="346">
        <v>6</v>
      </c>
      <c r="AJ59" s="346">
        <v>7</v>
      </c>
      <c r="AK59" s="346">
        <v>6</v>
      </c>
      <c r="AL59" s="346">
        <v>6</v>
      </c>
      <c r="AM59" s="346">
        <v>3</v>
      </c>
      <c r="AN59" s="346">
        <v>6</v>
      </c>
      <c r="AO59" s="429">
        <v>6</v>
      </c>
      <c r="AP59" s="346">
        <v>7</v>
      </c>
      <c r="AQ59" s="346">
        <v>4</v>
      </c>
      <c r="AR59" s="346">
        <v>3</v>
      </c>
      <c r="AS59" s="346">
        <v>5</v>
      </c>
      <c r="AT59" s="346" t="s">
        <v>430</v>
      </c>
      <c r="AU59" s="346">
        <v>7</v>
      </c>
      <c r="AV59" s="346">
        <v>3</v>
      </c>
      <c r="AW59" s="346">
        <v>6</v>
      </c>
      <c r="AX59" s="346">
        <v>6</v>
      </c>
      <c r="AY59" s="346">
        <v>6</v>
      </c>
      <c r="AZ59" s="584"/>
      <c r="BA59" s="467">
        <v>14.74</v>
      </c>
      <c r="BB59" s="348">
        <v>78.63</v>
      </c>
      <c r="BC59" s="348">
        <v>1.72</v>
      </c>
      <c r="BD59" s="348" t="s">
        <v>430</v>
      </c>
      <c r="BE59" s="375" t="s">
        <v>430</v>
      </c>
      <c r="BF59" s="375">
        <v>4.91</v>
      </c>
      <c r="BG59" s="374"/>
      <c r="BH59" s="594">
        <v>4.91</v>
      </c>
      <c r="BI59" s="348" t="s">
        <v>430</v>
      </c>
      <c r="BJ59" s="348" t="s">
        <v>430</v>
      </c>
      <c r="BK59" s="348">
        <v>80.349999999999994</v>
      </c>
      <c r="BL59" s="348" t="s">
        <v>430</v>
      </c>
      <c r="BM59" s="375">
        <v>14.64</v>
      </c>
      <c r="BN59" s="375" t="s">
        <v>430</v>
      </c>
      <c r="BO59" s="375">
        <v>0.11</v>
      </c>
      <c r="BP59" s="375" t="s">
        <v>430</v>
      </c>
      <c r="BQ59" s="375" t="s">
        <v>430</v>
      </c>
      <c r="BR59" s="374"/>
      <c r="BS59" s="468">
        <v>6.8476409086304697</v>
      </c>
      <c r="BT59" s="348">
        <v>11.974101287605199</v>
      </c>
      <c r="BU59" s="374"/>
      <c r="BV59" s="430" t="s">
        <v>555</v>
      </c>
    </row>
    <row r="60" spans="1:74" s="428" customFormat="1" x14ac:dyDescent="0.25">
      <c r="A60" s="345" t="s">
        <v>7984</v>
      </c>
      <c r="B60" s="373"/>
      <c r="C60" s="719">
        <v>39760</v>
      </c>
      <c r="D60" s="373"/>
      <c r="E60" s="346">
        <v>275.27</v>
      </c>
      <c r="F60" s="373"/>
      <c r="G60" s="347">
        <v>29.415099999999999</v>
      </c>
      <c r="H60" s="374"/>
      <c r="I60" s="348">
        <v>2.68</v>
      </c>
      <c r="J60" s="348">
        <v>7.25</v>
      </c>
      <c r="K60" s="348">
        <v>2.02</v>
      </c>
      <c r="L60" s="348">
        <v>2.14</v>
      </c>
      <c r="M60" s="362"/>
      <c r="N60" s="350">
        <v>-35.701799999999999</v>
      </c>
      <c r="O60" s="348">
        <v>-15.202199999999999</v>
      </c>
      <c r="P60" s="348">
        <v>-7.3992000000000004</v>
      </c>
      <c r="Q60" s="348">
        <v>-0.1152</v>
      </c>
      <c r="R60" s="348">
        <v>6.1158000000000001</v>
      </c>
      <c r="S60" s="348">
        <v>11.5526</v>
      </c>
      <c r="T60" s="348">
        <v>6.5026999999999999</v>
      </c>
      <c r="U60" s="354">
        <v>5.3285999999999998</v>
      </c>
      <c r="V60" s="348">
        <v>5.9286000000000003</v>
      </c>
      <c r="W60" s="348">
        <v>7.5038999999999998</v>
      </c>
      <c r="X60" s="348">
        <v>7.6059999999999999</v>
      </c>
      <c r="Y60" s="375">
        <v>5.8982000000000001</v>
      </c>
      <c r="Z60" s="348">
        <v>5.7152000000000003</v>
      </c>
      <c r="AA60" s="348">
        <v>4.4482999999999997</v>
      </c>
      <c r="AB60" s="348">
        <v>8.5169999999999995</v>
      </c>
      <c r="AC60" s="348">
        <v>5.9603000000000002</v>
      </c>
      <c r="AD60" s="348">
        <v>5.859</v>
      </c>
      <c r="AE60" s="348">
        <v>3.6554000000000002</v>
      </c>
      <c r="AF60" s="348">
        <v>6.2518000000000002</v>
      </c>
      <c r="AG60" s="569"/>
      <c r="AH60" s="346">
        <v>1</v>
      </c>
      <c r="AI60" s="346">
        <v>1</v>
      </c>
      <c r="AJ60" s="346">
        <v>1</v>
      </c>
      <c r="AK60" s="346">
        <v>2</v>
      </c>
      <c r="AL60" s="346">
        <v>1</v>
      </c>
      <c r="AM60" s="346">
        <v>1</v>
      </c>
      <c r="AN60" s="346">
        <v>1</v>
      </c>
      <c r="AO60" s="429">
        <v>1</v>
      </c>
      <c r="AP60" s="346">
        <v>1</v>
      </c>
      <c r="AQ60" s="346">
        <v>1</v>
      </c>
      <c r="AR60" s="346">
        <v>1</v>
      </c>
      <c r="AS60" s="346">
        <v>1</v>
      </c>
      <c r="AT60" s="346">
        <v>4</v>
      </c>
      <c r="AU60" s="346">
        <v>1</v>
      </c>
      <c r="AV60" s="346">
        <v>1</v>
      </c>
      <c r="AW60" s="346">
        <v>1</v>
      </c>
      <c r="AX60" s="346">
        <v>1</v>
      </c>
      <c r="AY60" s="346">
        <v>2</v>
      </c>
      <c r="AZ60" s="584"/>
      <c r="BA60" s="467">
        <v>3.26</v>
      </c>
      <c r="BB60" s="348">
        <v>81.849999999999994</v>
      </c>
      <c r="BC60" s="348" t="s">
        <v>430</v>
      </c>
      <c r="BD60" s="348" t="s">
        <v>430</v>
      </c>
      <c r="BE60" s="375" t="s">
        <v>430</v>
      </c>
      <c r="BF60" s="375">
        <v>14.89</v>
      </c>
      <c r="BG60" s="374"/>
      <c r="BH60" s="594">
        <v>10.6</v>
      </c>
      <c r="BI60" s="348" t="s">
        <v>430</v>
      </c>
      <c r="BJ60" s="348" t="s">
        <v>430</v>
      </c>
      <c r="BK60" s="348">
        <v>81.849999999999994</v>
      </c>
      <c r="BL60" s="348" t="s">
        <v>430</v>
      </c>
      <c r="BM60" s="375">
        <v>3.26</v>
      </c>
      <c r="BN60" s="375" t="s">
        <v>430</v>
      </c>
      <c r="BO60" s="375" t="s">
        <v>430</v>
      </c>
      <c r="BP60" s="375" t="s">
        <v>430</v>
      </c>
      <c r="BQ60" s="375">
        <v>4.29</v>
      </c>
      <c r="BR60" s="374"/>
      <c r="BS60" s="468">
        <v>7.4278029314855596</v>
      </c>
      <c r="BT60" s="348">
        <v>13.1284781526257</v>
      </c>
      <c r="BU60" s="374"/>
      <c r="BV60" s="430" t="s">
        <v>555</v>
      </c>
    </row>
    <row r="61" spans="1:74" s="428" customFormat="1" x14ac:dyDescent="0.25">
      <c r="A61" s="345" t="s">
        <v>7985</v>
      </c>
      <c r="B61" s="373"/>
      <c r="C61" s="719">
        <v>41677</v>
      </c>
      <c r="D61" s="373"/>
      <c r="E61" s="346">
        <v>106.099</v>
      </c>
      <c r="F61" s="373"/>
      <c r="G61" s="347">
        <v>22.846399999999999</v>
      </c>
      <c r="H61" s="374"/>
      <c r="I61" s="348">
        <v>3.04</v>
      </c>
      <c r="J61" s="348">
        <v>6.85</v>
      </c>
      <c r="K61" s="348">
        <v>2.37</v>
      </c>
      <c r="L61" s="348">
        <v>2.4900000000000002</v>
      </c>
      <c r="M61" s="362"/>
      <c r="N61" s="350">
        <v>-53.1235</v>
      </c>
      <c r="O61" s="348">
        <v>-22.113499999999998</v>
      </c>
      <c r="P61" s="348">
        <v>-11.6366</v>
      </c>
      <c r="Q61" s="348">
        <v>-2.5423</v>
      </c>
      <c r="R61" s="348">
        <v>4.2359999999999998</v>
      </c>
      <c r="S61" s="348">
        <v>8.5450999999999997</v>
      </c>
      <c r="T61" s="348">
        <v>4.8836000000000004</v>
      </c>
      <c r="U61" s="354">
        <v>4.0785</v>
      </c>
      <c r="V61" s="348">
        <v>4.6257999999999999</v>
      </c>
      <c r="W61" s="348">
        <v>5.7687999999999997</v>
      </c>
      <c r="X61" s="348">
        <v>6.2417999999999996</v>
      </c>
      <c r="Y61" s="375">
        <v>5.2209000000000003</v>
      </c>
      <c r="Z61" s="348">
        <v>6.0812999999999997</v>
      </c>
      <c r="AA61" s="348">
        <v>3.5985999999999998</v>
      </c>
      <c r="AB61" s="348">
        <v>6.4340000000000002</v>
      </c>
      <c r="AC61" s="348">
        <v>4.5743999999999998</v>
      </c>
      <c r="AD61" s="348">
        <v>4.5937000000000001</v>
      </c>
      <c r="AE61" s="348">
        <v>2.8641999999999999</v>
      </c>
      <c r="AF61" s="348">
        <v>6.8106</v>
      </c>
      <c r="AG61" s="569"/>
      <c r="AH61" s="346">
        <v>4</v>
      </c>
      <c r="AI61" s="346">
        <v>4</v>
      </c>
      <c r="AJ61" s="346">
        <v>4</v>
      </c>
      <c r="AK61" s="346">
        <v>5</v>
      </c>
      <c r="AL61" s="346">
        <v>5</v>
      </c>
      <c r="AM61" s="346">
        <v>7</v>
      </c>
      <c r="AN61" s="346">
        <v>5</v>
      </c>
      <c r="AO61" s="429">
        <v>5</v>
      </c>
      <c r="AP61" s="346">
        <v>4</v>
      </c>
      <c r="AQ61" s="346">
        <v>7</v>
      </c>
      <c r="AR61" s="346">
        <v>7</v>
      </c>
      <c r="AS61" s="346">
        <v>6</v>
      </c>
      <c r="AT61" s="346">
        <v>3</v>
      </c>
      <c r="AU61" s="346">
        <v>2</v>
      </c>
      <c r="AV61" s="346">
        <v>7</v>
      </c>
      <c r="AW61" s="346">
        <v>5</v>
      </c>
      <c r="AX61" s="346">
        <v>4</v>
      </c>
      <c r="AY61" s="346">
        <v>5</v>
      </c>
      <c r="AZ61" s="584"/>
      <c r="BA61" s="467">
        <v>24.67</v>
      </c>
      <c r="BB61" s="348">
        <v>61.45</v>
      </c>
      <c r="BC61" s="348" t="s">
        <v>430</v>
      </c>
      <c r="BD61" s="348" t="s">
        <v>430</v>
      </c>
      <c r="BE61" s="375" t="s">
        <v>430</v>
      </c>
      <c r="BF61" s="375">
        <v>13.88</v>
      </c>
      <c r="BG61" s="374"/>
      <c r="BH61" s="594">
        <v>13.88</v>
      </c>
      <c r="BI61" s="348" t="s">
        <v>430</v>
      </c>
      <c r="BJ61" s="348" t="s">
        <v>430</v>
      </c>
      <c r="BK61" s="348">
        <v>61.45</v>
      </c>
      <c r="BL61" s="348" t="s">
        <v>430</v>
      </c>
      <c r="BM61" s="375">
        <v>23.74</v>
      </c>
      <c r="BN61" s="375" t="s">
        <v>430</v>
      </c>
      <c r="BO61" s="375">
        <v>0.93</v>
      </c>
      <c r="BP61" s="375" t="s">
        <v>430</v>
      </c>
      <c r="BQ61" s="375" t="s">
        <v>430</v>
      </c>
      <c r="BR61" s="374"/>
      <c r="BS61" s="468">
        <v>4.7073579600000004</v>
      </c>
      <c r="BT61" s="348">
        <v>9.38397039</v>
      </c>
      <c r="BU61" s="374"/>
      <c r="BV61" s="430" t="s">
        <v>555</v>
      </c>
    </row>
    <row r="62" spans="1:74" s="428" customFormat="1" x14ac:dyDescent="0.25">
      <c r="A62" s="345" t="s">
        <v>7986</v>
      </c>
      <c r="B62" s="373"/>
      <c r="C62" s="719">
        <v>44946</v>
      </c>
      <c r="D62" s="373"/>
      <c r="E62" s="346">
        <v>83.1</v>
      </c>
      <c r="F62" s="373"/>
      <c r="G62" s="347">
        <v>1256.6016999999999</v>
      </c>
      <c r="H62" s="374"/>
      <c r="I62" s="348">
        <v>2.42</v>
      </c>
      <c r="J62" s="348">
        <v>7.15</v>
      </c>
      <c r="K62" s="348">
        <v>2.0699999999999998</v>
      </c>
      <c r="L62" s="348">
        <v>2.2000000000000002</v>
      </c>
      <c r="M62" s="362"/>
      <c r="N62" s="350">
        <v>-50.7029</v>
      </c>
      <c r="O62" s="348">
        <v>-20.9529</v>
      </c>
      <c r="P62" s="348">
        <v>-10.0345</v>
      </c>
      <c r="Q62" s="348">
        <v>-2.0200999999999998</v>
      </c>
      <c r="R62" s="348">
        <v>4.9722</v>
      </c>
      <c r="S62" s="348">
        <v>8.9495000000000005</v>
      </c>
      <c r="T62" s="348">
        <v>4.9169999999999998</v>
      </c>
      <c r="U62" s="354">
        <v>4.0887000000000002</v>
      </c>
      <c r="V62" s="348">
        <v>4.6235999999999997</v>
      </c>
      <c r="W62" s="348">
        <v>6.1520000000000001</v>
      </c>
      <c r="X62" s="348">
        <v>6.5229999999999997</v>
      </c>
      <c r="Y62" s="375" t="s">
        <v>430</v>
      </c>
      <c r="Z62" s="348" t="s">
        <v>430</v>
      </c>
      <c r="AA62" s="348">
        <v>2.7787999999999999</v>
      </c>
      <c r="AB62" s="348">
        <v>6.9819000000000004</v>
      </c>
      <c r="AC62" s="348">
        <v>4.7565999999999997</v>
      </c>
      <c r="AD62" s="348">
        <v>4.5388000000000002</v>
      </c>
      <c r="AE62" s="348">
        <v>3.0911</v>
      </c>
      <c r="AF62" s="348">
        <v>6.5814000000000004</v>
      </c>
      <c r="AG62" s="569"/>
      <c r="AH62" s="346">
        <v>3</v>
      </c>
      <c r="AI62" s="346">
        <v>3</v>
      </c>
      <c r="AJ62" s="346">
        <v>2</v>
      </c>
      <c r="AK62" s="346">
        <v>4</v>
      </c>
      <c r="AL62" s="346">
        <v>4</v>
      </c>
      <c r="AM62" s="346">
        <v>6</v>
      </c>
      <c r="AN62" s="346">
        <v>4</v>
      </c>
      <c r="AO62" s="429">
        <v>4</v>
      </c>
      <c r="AP62" s="346">
        <v>5</v>
      </c>
      <c r="AQ62" s="346">
        <v>6</v>
      </c>
      <c r="AR62" s="346">
        <v>6</v>
      </c>
      <c r="AS62" s="346" t="s">
        <v>430</v>
      </c>
      <c r="AT62" s="346" t="s">
        <v>430</v>
      </c>
      <c r="AU62" s="346">
        <v>5</v>
      </c>
      <c r="AV62" s="346">
        <v>5</v>
      </c>
      <c r="AW62" s="346">
        <v>3</v>
      </c>
      <c r="AX62" s="346">
        <v>5</v>
      </c>
      <c r="AY62" s="346">
        <v>4</v>
      </c>
      <c r="AZ62" s="584"/>
      <c r="BA62" s="467">
        <v>19.63</v>
      </c>
      <c r="BB62" s="348">
        <v>76.040000000000006</v>
      </c>
      <c r="BC62" s="348" t="s">
        <v>430</v>
      </c>
      <c r="BD62" s="348" t="s">
        <v>430</v>
      </c>
      <c r="BE62" s="375" t="s">
        <v>430</v>
      </c>
      <c r="BF62" s="375">
        <v>4.33</v>
      </c>
      <c r="BG62" s="374"/>
      <c r="BH62" s="594">
        <v>4.33</v>
      </c>
      <c r="BI62" s="348" t="s">
        <v>430</v>
      </c>
      <c r="BJ62" s="348" t="s">
        <v>430</v>
      </c>
      <c r="BK62" s="348">
        <v>76.040000000000006</v>
      </c>
      <c r="BL62" s="348" t="s">
        <v>430</v>
      </c>
      <c r="BM62" s="375">
        <v>17.55</v>
      </c>
      <c r="BN62" s="375" t="s">
        <v>430</v>
      </c>
      <c r="BO62" s="375">
        <v>2.0699999999999998</v>
      </c>
      <c r="BP62" s="375" t="s">
        <v>430</v>
      </c>
      <c r="BQ62" s="375" t="s">
        <v>430</v>
      </c>
      <c r="BR62" s="374"/>
      <c r="BS62" s="468" t="s">
        <v>430</v>
      </c>
      <c r="BT62" s="348">
        <v>10.8705415889129</v>
      </c>
      <c r="BU62" s="374"/>
      <c r="BV62" s="430" t="s">
        <v>555</v>
      </c>
    </row>
    <row r="63" spans="1:74" s="428" customFormat="1" x14ac:dyDescent="0.25">
      <c r="A63" s="345" t="s">
        <v>7987</v>
      </c>
      <c r="B63" s="373"/>
      <c r="C63" s="719">
        <v>37642</v>
      </c>
      <c r="D63" s="373"/>
      <c r="E63" s="346">
        <v>85.581800000000001</v>
      </c>
      <c r="F63" s="373"/>
      <c r="G63" s="347">
        <v>45.473199999999999</v>
      </c>
      <c r="H63" s="374"/>
      <c r="I63" s="348">
        <v>3.27</v>
      </c>
      <c r="J63" s="348">
        <v>6.99</v>
      </c>
      <c r="K63" s="348">
        <v>2.61</v>
      </c>
      <c r="L63" s="348">
        <v>2.77</v>
      </c>
      <c r="M63" s="362"/>
      <c r="N63" s="350">
        <v>-66.500299999999996</v>
      </c>
      <c r="O63" s="348">
        <v>-32.740900000000003</v>
      </c>
      <c r="P63" s="348">
        <v>-15.8788</v>
      </c>
      <c r="Q63" s="348">
        <v>-4.3787000000000003</v>
      </c>
      <c r="R63" s="348">
        <v>3.0034000000000001</v>
      </c>
      <c r="S63" s="348">
        <v>9.3719999999999999</v>
      </c>
      <c r="T63" s="348">
        <v>4.4550999999999998</v>
      </c>
      <c r="U63" s="354">
        <v>3.6650999999999998</v>
      </c>
      <c r="V63" s="348">
        <v>4.6060999999999996</v>
      </c>
      <c r="W63" s="348">
        <v>6.2804000000000002</v>
      </c>
      <c r="X63" s="348">
        <v>6.5768000000000004</v>
      </c>
      <c r="Y63" s="375">
        <v>5.6025999999999998</v>
      </c>
      <c r="Z63" s="348">
        <v>6.1384999999999996</v>
      </c>
      <c r="AA63" s="348">
        <v>1.8746</v>
      </c>
      <c r="AB63" s="348">
        <v>6.6894</v>
      </c>
      <c r="AC63" s="348">
        <v>4.0458999999999996</v>
      </c>
      <c r="AD63" s="348">
        <v>4.4629000000000003</v>
      </c>
      <c r="AE63" s="348">
        <v>1.1325000000000001</v>
      </c>
      <c r="AF63" s="348">
        <v>6.6295000000000002</v>
      </c>
      <c r="AG63" s="569"/>
      <c r="AH63" s="346">
        <v>7</v>
      </c>
      <c r="AI63" s="346">
        <v>7</v>
      </c>
      <c r="AJ63" s="346">
        <v>6</v>
      </c>
      <c r="AK63" s="346">
        <v>7</v>
      </c>
      <c r="AL63" s="346">
        <v>7</v>
      </c>
      <c r="AM63" s="346">
        <v>5</v>
      </c>
      <c r="AN63" s="346">
        <v>7</v>
      </c>
      <c r="AO63" s="429">
        <v>7</v>
      </c>
      <c r="AP63" s="346">
        <v>6</v>
      </c>
      <c r="AQ63" s="346">
        <v>5</v>
      </c>
      <c r="AR63" s="346">
        <v>5</v>
      </c>
      <c r="AS63" s="346">
        <v>4</v>
      </c>
      <c r="AT63" s="346">
        <v>2</v>
      </c>
      <c r="AU63" s="346">
        <v>6</v>
      </c>
      <c r="AV63" s="346">
        <v>6</v>
      </c>
      <c r="AW63" s="346">
        <v>7</v>
      </c>
      <c r="AX63" s="346">
        <v>7</v>
      </c>
      <c r="AY63" s="346">
        <v>7</v>
      </c>
      <c r="AZ63" s="584"/>
      <c r="BA63" s="467">
        <v>13.6</v>
      </c>
      <c r="BB63" s="348">
        <v>66.09</v>
      </c>
      <c r="BC63" s="348">
        <v>7</v>
      </c>
      <c r="BD63" s="348" t="s">
        <v>430</v>
      </c>
      <c r="BE63" s="375" t="s">
        <v>430</v>
      </c>
      <c r="BF63" s="375">
        <v>13.31</v>
      </c>
      <c r="BG63" s="374"/>
      <c r="BH63" s="594">
        <v>13.31</v>
      </c>
      <c r="BI63" s="348" t="s">
        <v>430</v>
      </c>
      <c r="BJ63" s="348" t="s">
        <v>430</v>
      </c>
      <c r="BK63" s="348">
        <v>73.099999999999994</v>
      </c>
      <c r="BL63" s="348" t="s">
        <v>430</v>
      </c>
      <c r="BM63" s="375">
        <v>13.6</v>
      </c>
      <c r="BN63" s="375" t="s">
        <v>430</v>
      </c>
      <c r="BO63" s="375" t="s">
        <v>430</v>
      </c>
      <c r="BP63" s="375" t="s">
        <v>430</v>
      </c>
      <c r="BQ63" s="375" t="s">
        <v>430</v>
      </c>
      <c r="BR63" s="374"/>
      <c r="BS63" s="468">
        <v>5.8564722905856499</v>
      </c>
      <c r="BT63" s="348">
        <v>11.732677891173299</v>
      </c>
      <c r="BU63" s="374"/>
      <c r="BV63" s="430" t="s">
        <v>555</v>
      </c>
    </row>
    <row r="64" spans="1:74" s="428" customFormat="1" x14ac:dyDescent="0.25">
      <c r="A64" s="345" t="s">
        <v>7988</v>
      </c>
      <c r="B64" s="373"/>
      <c r="C64" s="719">
        <v>44272</v>
      </c>
      <c r="D64" s="373"/>
      <c r="E64" s="346">
        <v>44.5274</v>
      </c>
      <c r="F64" s="373"/>
      <c r="G64" s="347">
        <v>13.5101</v>
      </c>
      <c r="H64" s="374"/>
      <c r="I64" s="348">
        <v>7.15</v>
      </c>
      <c r="J64" s="348">
        <v>7.3</v>
      </c>
      <c r="K64" s="348">
        <v>3.22</v>
      </c>
      <c r="L64" s="348">
        <v>3.38</v>
      </c>
      <c r="M64" s="362"/>
      <c r="N64" s="350">
        <v>-59.878999999999998</v>
      </c>
      <c r="O64" s="348">
        <v>-23.818100000000001</v>
      </c>
      <c r="P64" s="348">
        <v>-12.321400000000001</v>
      </c>
      <c r="Q64" s="348">
        <v>1.7959000000000001</v>
      </c>
      <c r="R64" s="348">
        <v>5.6745999999999999</v>
      </c>
      <c r="S64" s="348">
        <v>10.5639</v>
      </c>
      <c r="T64" s="348">
        <v>5.1776999999999997</v>
      </c>
      <c r="U64" s="354">
        <v>4.4279999999999999</v>
      </c>
      <c r="V64" s="348">
        <v>5.0053999999999998</v>
      </c>
      <c r="W64" s="348">
        <v>6.5496999999999996</v>
      </c>
      <c r="X64" s="348">
        <v>6.8143000000000002</v>
      </c>
      <c r="Y64" s="375">
        <v>5.6304999999999996</v>
      </c>
      <c r="Z64" s="348" t="s">
        <v>430</v>
      </c>
      <c r="AA64" s="348">
        <v>3.5562999999999998</v>
      </c>
      <c r="AB64" s="348">
        <v>7.3685999999999998</v>
      </c>
      <c r="AC64" s="348">
        <v>4.8026999999999997</v>
      </c>
      <c r="AD64" s="348">
        <v>5.0324</v>
      </c>
      <c r="AE64" s="348">
        <v>5.5689000000000002</v>
      </c>
      <c r="AF64" s="348">
        <v>5.6967999999999996</v>
      </c>
      <c r="AG64" s="569"/>
      <c r="AH64" s="346">
        <v>5</v>
      </c>
      <c r="AI64" s="346">
        <v>5</v>
      </c>
      <c r="AJ64" s="346">
        <v>5</v>
      </c>
      <c r="AK64" s="346">
        <v>1</v>
      </c>
      <c r="AL64" s="346">
        <v>2</v>
      </c>
      <c r="AM64" s="346">
        <v>2</v>
      </c>
      <c r="AN64" s="346">
        <v>2</v>
      </c>
      <c r="AO64" s="429">
        <v>2</v>
      </c>
      <c r="AP64" s="346">
        <v>2</v>
      </c>
      <c r="AQ64" s="346">
        <v>3</v>
      </c>
      <c r="AR64" s="346">
        <v>4</v>
      </c>
      <c r="AS64" s="346">
        <v>3</v>
      </c>
      <c r="AT64" s="346" t="s">
        <v>430</v>
      </c>
      <c r="AU64" s="346">
        <v>3</v>
      </c>
      <c r="AV64" s="346">
        <v>2</v>
      </c>
      <c r="AW64" s="346">
        <v>2</v>
      </c>
      <c r="AX64" s="346">
        <v>2</v>
      </c>
      <c r="AY64" s="346">
        <v>1</v>
      </c>
      <c r="AZ64" s="584"/>
      <c r="BA64" s="467">
        <v>16.920000000000002</v>
      </c>
      <c r="BB64" s="348">
        <v>64.25</v>
      </c>
      <c r="BC64" s="348">
        <v>9.01</v>
      </c>
      <c r="BD64" s="348" t="s">
        <v>430</v>
      </c>
      <c r="BE64" s="375" t="s">
        <v>430</v>
      </c>
      <c r="BF64" s="375">
        <v>9.82</v>
      </c>
      <c r="BG64" s="374"/>
      <c r="BH64" s="594">
        <v>9.82</v>
      </c>
      <c r="BI64" s="348" t="s">
        <v>430</v>
      </c>
      <c r="BJ64" s="348" t="s">
        <v>430</v>
      </c>
      <c r="BK64" s="348">
        <v>73.260000000000005</v>
      </c>
      <c r="BL64" s="348" t="s">
        <v>430</v>
      </c>
      <c r="BM64" s="375">
        <v>16.920000000000002</v>
      </c>
      <c r="BN64" s="375" t="s">
        <v>430</v>
      </c>
      <c r="BO64" s="375" t="s">
        <v>430</v>
      </c>
      <c r="BP64" s="375" t="s">
        <v>430</v>
      </c>
      <c r="BQ64" s="375" t="s">
        <v>430</v>
      </c>
      <c r="BR64" s="374"/>
      <c r="BS64" s="468">
        <v>4.5017768695498201</v>
      </c>
      <c r="BT64" s="348">
        <v>11.262908818873701</v>
      </c>
      <c r="BU64" s="374"/>
      <c r="BV64" s="430" t="s">
        <v>555</v>
      </c>
    </row>
    <row r="65" spans="1:74" x14ac:dyDescent="0.25">
      <c r="A65" s="318" t="s">
        <v>93</v>
      </c>
      <c r="B65" s="43"/>
      <c r="C65" s="720"/>
      <c r="D65" s="43"/>
      <c r="E65" s="51"/>
      <c r="F65" s="43"/>
      <c r="G65" s="55"/>
      <c r="H65" s="66"/>
      <c r="I65" s="59"/>
      <c r="J65" s="59"/>
      <c r="K65" s="59"/>
      <c r="L65" s="59"/>
      <c r="M65" s="258"/>
      <c r="N65" s="70">
        <v>-54.049900000000001</v>
      </c>
      <c r="O65" s="59">
        <v>-23.897300000000001</v>
      </c>
      <c r="P65" s="59">
        <v>-12.267200000000001</v>
      </c>
      <c r="Q65" s="59">
        <v>-1.7930999999999999</v>
      </c>
      <c r="R65" s="59">
        <v>4.6359000000000004</v>
      </c>
      <c r="S65" s="59">
        <v>9.7984000000000009</v>
      </c>
      <c r="T65" s="59">
        <v>5.1021999999999998</v>
      </c>
      <c r="U65" s="88">
        <v>4.2443</v>
      </c>
      <c r="V65" s="59">
        <v>4.9032999999999998</v>
      </c>
      <c r="W65" s="59">
        <v>6.4882</v>
      </c>
      <c r="X65" s="59">
        <v>6.8007999999999997</v>
      </c>
      <c r="Y65" s="276">
        <v>5.6210000000000004</v>
      </c>
      <c r="Z65" s="59">
        <v>6.1755000000000004</v>
      </c>
      <c r="AA65" s="59">
        <v>3.0005999999999999</v>
      </c>
      <c r="AB65" s="59">
        <v>7.1727999999999996</v>
      </c>
      <c r="AC65" s="59">
        <v>4.7186000000000003</v>
      </c>
      <c r="AD65" s="59">
        <v>4.8357000000000001</v>
      </c>
      <c r="AE65" s="59">
        <v>3.1230000000000002</v>
      </c>
      <c r="AF65" s="59">
        <v>6.4062999999999999</v>
      </c>
      <c r="AG65" s="553"/>
      <c r="AH65" s="51">
        <v>7</v>
      </c>
      <c r="AI65" s="51">
        <v>7</v>
      </c>
      <c r="AJ65" s="51">
        <v>7</v>
      </c>
      <c r="AK65" s="51">
        <v>7</v>
      </c>
      <c r="AL65" s="51">
        <v>7</v>
      </c>
      <c r="AM65" s="51">
        <v>7</v>
      </c>
      <c r="AN65" s="51">
        <v>7</v>
      </c>
      <c r="AO65" s="319">
        <v>7</v>
      </c>
      <c r="AP65" s="51">
        <v>7</v>
      </c>
      <c r="AQ65" s="51">
        <v>7</v>
      </c>
      <c r="AR65" s="51">
        <v>7</v>
      </c>
      <c r="AS65" s="51">
        <v>6</v>
      </c>
      <c r="AT65" s="51">
        <v>4</v>
      </c>
      <c r="AU65" s="51">
        <v>7</v>
      </c>
      <c r="AV65" s="51">
        <v>7</v>
      </c>
      <c r="AW65" s="51">
        <v>7</v>
      </c>
      <c r="AX65" s="51">
        <v>7</v>
      </c>
      <c r="AY65" s="51">
        <v>7</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44"/>
      <c r="C66" s="721"/>
      <c r="D66" s="44"/>
      <c r="E66" s="52"/>
      <c r="F66" s="44"/>
      <c r="G66" s="56"/>
      <c r="H66" s="67"/>
      <c r="I66" s="60"/>
      <c r="J66" s="60"/>
      <c r="K66" s="60"/>
      <c r="L66" s="60"/>
      <c r="M66" s="259"/>
      <c r="N66" s="71">
        <v>-35.701799999999999</v>
      </c>
      <c r="O66" s="60">
        <v>-15.202199999999999</v>
      </c>
      <c r="P66" s="60">
        <v>-7.3992000000000004</v>
      </c>
      <c r="Q66" s="60">
        <v>1.7959000000000001</v>
      </c>
      <c r="R66" s="60">
        <v>6.1158000000000001</v>
      </c>
      <c r="S66" s="60">
        <v>11.5526</v>
      </c>
      <c r="T66" s="60">
        <v>6.5026999999999999</v>
      </c>
      <c r="U66" s="89">
        <v>5.3285999999999998</v>
      </c>
      <c r="V66" s="60">
        <v>5.9286000000000003</v>
      </c>
      <c r="W66" s="60">
        <v>7.5038999999999998</v>
      </c>
      <c r="X66" s="60">
        <v>7.6059999999999999</v>
      </c>
      <c r="Y66" s="277">
        <v>5.8982000000000001</v>
      </c>
      <c r="Z66" s="60">
        <v>6.7667999999999999</v>
      </c>
      <c r="AA66" s="60">
        <v>4.4482999999999997</v>
      </c>
      <c r="AB66" s="60">
        <v>8.5169999999999995</v>
      </c>
      <c r="AC66" s="60">
        <v>5.9603000000000002</v>
      </c>
      <c r="AD66" s="60">
        <v>5.859</v>
      </c>
      <c r="AE66" s="60">
        <v>5.5689000000000002</v>
      </c>
      <c r="AF66" s="60">
        <v>6.9109999999999996</v>
      </c>
      <c r="AG66" s="554"/>
      <c r="AH66" s="52"/>
      <c r="AI66" s="52"/>
      <c r="AJ66" s="52"/>
      <c r="AK66" s="52"/>
      <c r="AL66" s="52"/>
      <c r="AM66" s="52"/>
      <c r="AN66" s="52"/>
      <c r="AO66" s="313"/>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44"/>
      <c r="C67" s="721"/>
      <c r="D67" s="44"/>
      <c r="E67" s="52"/>
      <c r="F67" s="44"/>
      <c r="G67" s="56"/>
      <c r="H67" s="67"/>
      <c r="I67" s="60"/>
      <c r="J67" s="60"/>
      <c r="K67" s="60"/>
      <c r="L67" s="60"/>
      <c r="M67" s="259"/>
      <c r="N67" s="71">
        <v>-66.500299999999996</v>
      </c>
      <c r="O67" s="60">
        <v>-32.740900000000003</v>
      </c>
      <c r="P67" s="60">
        <v>-18.148</v>
      </c>
      <c r="Q67" s="60">
        <v>-4.3787000000000003</v>
      </c>
      <c r="R67" s="60">
        <v>3.0034000000000001</v>
      </c>
      <c r="S67" s="60">
        <v>8.5450999999999997</v>
      </c>
      <c r="T67" s="60">
        <v>4.4550999999999998</v>
      </c>
      <c r="U67" s="89">
        <v>3.6650999999999998</v>
      </c>
      <c r="V67" s="60">
        <v>4.5620000000000003</v>
      </c>
      <c r="W67" s="60">
        <v>5.7687999999999997</v>
      </c>
      <c r="X67" s="60">
        <v>6.2417999999999996</v>
      </c>
      <c r="Y67" s="277">
        <v>5.2209000000000003</v>
      </c>
      <c r="Z67" s="60">
        <v>5.7152000000000003</v>
      </c>
      <c r="AA67" s="60">
        <v>1.6777</v>
      </c>
      <c r="AB67" s="60">
        <v>6.4340000000000002</v>
      </c>
      <c r="AC67" s="60">
        <v>4.0458999999999996</v>
      </c>
      <c r="AD67" s="60">
        <v>4.4629000000000003</v>
      </c>
      <c r="AE67" s="60">
        <v>1.1325000000000001</v>
      </c>
      <c r="AF67" s="60">
        <v>5.6967999999999996</v>
      </c>
      <c r="AG67" s="554"/>
      <c r="AH67" s="52"/>
      <c r="AI67" s="52"/>
      <c r="AJ67" s="52"/>
      <c r="AK67" s="52"/>
      <c r="AL67" s="52"/>
      <c r="AM67" s="52"/>
      <c r="AN67" s="52"/>
      <c r="AO67" s="313"/>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45"/>
      <c r="C68" s="722"/>
      <c r="D68" s="45"/>
      <c r="E68" s="53"/>
      <c r="F68" s="45"/>
      <c r="G68" s="57"/>
      <c r="H68" s="68"/>
      <c r="I68" s="61"/>
      <c r="J68" s="61"/>
      <c r="K68" s="61"/>
      <c r="L68" s="61"/>
      <c r="M68" s="262"/>
      <c r="N68" s="72">
        <v>-53.1235</v>
      </c>
      <c r="O68" s="61">
        <v>-22.113499999999998</v>
      </c>
      <c r="P68" s="61">
        <v>-11.6366</v>
      </c>
      <c r="Q68" s="61">
        <v>-2.0200999999999998</v>
      </c>
      <c r="R68" s="61">
        <v>4.9722</v>
      </c>
      <c r="S68" s="61">
        <v>9.6033000000000008</v>
      </c>
      <c r="T68" s="61">
        <v>4.9169999999999998</v>
      </c>
      <c r="U68" s="90">
        <v>4.0887000000000002</v>
      </c>
      <c r="V68" s="61">
        <v>4.6257999999999999</v>
      </c>
      <c r="W68" s="61">
        <v>6.5243000000000002</v>
      </c>
      <c r="X68" s="61">
        <v>6.8143000000000002</v>
      </c>
      <c r="Y68" s="279">
        <v>5.6165500000000002</v>
      </c>
      <c r="Z68" s="61">
        <v>6.1098999999999997</v>
      </c>
      <c r="AA68" s="61">
        <v>3.0697000000000001</v>
      </c>
      <c r="AB68" s="61">
        <v>7.0564999999999998</v>
      </c>
      <c r="AC68" s="61">
        <v>4.6650999999999998</v>
      </c>
      <c r="AD68" s="61">
        <v>4.5937000000000001</v>
      </c>
      <c r="AE68" s="61">
        <v>3.0911</v>
      </c>
      <c r="AF68" s="61">
        <v>6.5814000000000004</v>
      </c>
      <c r="AG68" s="556"/>
      <c r="AH68" s="53"/>
      <c r="AI68" s="53"/>
      <c r="AJ68" s="53"/>
      <c r="AK68" s="53"/>
      <c r="AL68" s="53"/>
      <c r="AM68" s="53"/>
      <c r="AN68" s="53"/>
      <c r="AO68" s="322"/>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640" t="s">
        <v>91</v>
      </c>
      <c r="B69" s="66"/>
      <c r="C69" s="792"/>
      <c r="D69" s="66"/>
      <c r="E69" s="25"/>
      <c r="F69" s="66"/>
      <c r="G69" s="25"/>
      <c r="H69" s="67"/>
      <c r="I69" s="60"/>
      <c r="J69" s="60"/>
      <c r="K69" s="60"/>
      <c r="L69" s="60"/>
      <c r="M69" s="259"/>
      <c r="N69" s="71"/>
      <c r="O69" s="60"/>
      <c r="P69" s="60"/>
      <c r="Q69" s="60"/>
      <c r="R69" s="60"/>
      <c r="S69" s="60"/>
      <c r="T69" s="60"/>
      <c r="U69" s="89"/>
      <c r="V69" s="60"/>
      <c r="W69" s="60"/>
      <c r="X69" s="60"/>
      <c r="Y69" s="277"/>
      <c r="Z69" s="60"/>
      <c r="AA69" s="60"/>
      <c r="AB69" s="60"/>
      <c r="AC69" s="60"/>
      <c r="AD69" s="60"/>
      <c r="AE69" s="60"/>
      <c r="AF69" s="60"/>
      <c r="AG69" s="554"/>
      <c r="AH69" s="52"/>
      <c r="AI69" s="52"/>
      <c r="AJ69" s="52"/>
      <c r="AK69" s="52"/>
      <c r="AL69" s="52"/>
      <c r="AM69" s="52"/>
      <c r="AN69" s="52"/>
      <c r="AO69" s="313"/>
      <c r="AP69" s="313"/>
      <c r="AQ69" s="313"/>
      <c r="AR69" s="313"/>
      <c r="AS69" s="313"/>
      <c r="AT69" s="313"/>
      <c r="AU69" s="313"/>
      <c r="AV69" s="313"/>
      <c r="AW69" s="313"/>
      <c r="AX69" s="313"/>
      <c r="AY69" s="313"/>
      <c r="AZ69" s="67"/>
      <c r="BA69" s="277"/>
      <c r="BB69" s="277"/>
      <c r="BC69" s="277"/>
      <c r="BD69" s="277"/>
      <c r="BE69" s="277"/>
      <c r="BF69" s="277"/>
      <c r="BG69" s="67"/>
      <c r="BH69" s="277"/>
      <c r="BI69" s="277"/>
      <c r="BJ69" s="277"/>
      <c r="BK69" s="277"/>
      <c r="BL69" s="277"/>
      <c r="BM69" s="277"/>
      <c r="BN69" s="277"/>
      <c r="BO69" s="277"/>
      <c r="BP69" s="277"/>
      <c r="BQ69" s="277"/>
      <c r="BR69" s="67"/>
      <c r="BS69" s="25"/>
      <c r="BT69" s="25"/>
      <c r="BU69" s="67"/>
      <c r="BV69" s="26"/>
    </row>
    <row r="70" spans="1:74" s="401" customFormat="1" x14ac:dyDescent="0.25">
      <c r="A70" s="685" t="s">
        <v>7944</v>
      </c>
      <c r="B70" s="406"/>
      <c r="C70" s="730"/>
      <c r="D70" s="406"/>
      <c r="F70" s="406"/>
      <c r="H70" s="406"/>
      <c r="I70" s="405"/>
      <c r="J70" s="405"/>
      <c r="K70" s="405"/>
      <c r="L70" s="405"/>
      <c r="M70" s="409"/>
      <c r="N70" s="407" t="s">
        <v>430</v>
      </c>
      <c r="O70" s="405" t="s">
        <v>430</v>
      </c>
      <c r="P70" s="405" t="s">
        <v>430</v>
      </c>
      <c r="Q70" s="405" t="s">
        <v>430</v>
      </c>
      <c r="R70" s="405" t="s">
        <v>430</v>
      </c>
      <c r="S70" s="405" t="s">
        <v>430</v>
      </c>
      <c r="T70" s="405" t="s">
        <v>430</v>
      </c>
      <c r="U70" s="411" t="s">
        <v>430</v>
      </c>
      <c r="V70" s="405" t="s">
        <v>430</v>
      </c>
      <c r="W70" s="405" t="s">
        <v>430</v>
      </c>
      <c r="X70" s="405" t="s">
        <v>430</v>
      </c>
      <c r="Y70" s="410" t="s">
        <v>430</v>
      </c>
      <c r="Z70" s="405" t="s">
        <v>430</v>
      </c>
      <c r="AA70" s="405" t="s">
        <v>430</v>
      </c>
      <c r="AB70" s="405" t="s">
        <v>430</v>
      </c>
      <c r="AC70" s="405" t="s">
        <v>430</v>
      </c>
      <c r="AD70" s="405" t="s">
        <v>430</v>
      </c>
      <c r="AE70" s="405" t="s">
        <v>430</v>
      </c>
      <c r="AF70" s="405" t="s">
        <v>430</v>
      </c>
      <c r="AG70" s="629"/>
      <c r="AH70" s="403"/>
      <c r="AI70" s="403"/>
      <c r="AJ70" s="403"/>
      <c r="AK70" s="403"/>
      <c r="AL70" s="403"/>
      <c r="AM70" s="403"/>
      <c r="AN70" s="403"/>
      <c r="AO70" s="426"/>
      <c r="AP70" s="403"/>
      <c r="AQ70" s="403"/>
      <c r="AR70" s="403"/>
      <c r="AS70" s="403"/>
      <c r="AT70" s="403"/>
      <c r="AU70" s="426"/>
      <c r="AV70" s="426"/>
      <c r="AW70" s="426"/>
      <c r="AX70" s="426"/>
      <c r="AY70" s="426"/>
      <c r="AZ70" s="406"/>
      <c r="BA70" s="410"/>
      <c r="BB70" s="410"/>
      <c r="BC70" s="410"/>
      <c r="BD70" s="410"/>
      <c r="BE70" s="410"/>
      <c r="BF70" s="410"/>
      <c r="BG70" s="406"/>
      <c r="BH70" s="410"/>
      <c r="BI70" s="410"/>
      <c r="BJ70" s="410"/>
      <c r="BK70" s="410"/>
      <c r="BL70" s="410"/>
      <c r="BM70" s="410"/>
      <c r="BN70" s="410"/>
      <c r="BO70" s="410"/>
      <c r="BP70" s="410"/>
      <c r="BQ70" s="410"/>
      <c r="BR70" s="406"/>
      <c r="BU70" s="406"/>
      <c r="BV70" s="427"/>
    </row>
    <row r="71" spans="1:74" s="372" customFormat="1" x14ac:dyDescent="0.25">
      <c r="A71" s="686" t="s">
        <v>7945</v>
      </c>
      <c r="B71" s="374"/>
      <c r="C71" s="731"/>
      <c r="D71" s="374"/>
      <c r="F71" s="374"/>
      <c r="H71" s="374"/>
      <c r="I71" s="348"/>
      <c r="J71" s="348"/>
      <c r="K71" s="348"/>
      <c r="L71" s="348"/>
      <c r="M71" s="362"/>
      <c r="N71" s="350" t="s">
        <v>430</v>
      </c>
      <c r="O71" s="348" t="s">
        <v>430</v>
      </c>
      <c r="P71" s="348" t="s">
        <v>430</v>
      </c>
      <c r="Q71" s="348" t="s">
        <v>430</v>
      </c>
      <c r="R71" s="348" t="s">
        <v>430</v>
      </c>
      <c r="S71" s="348" t="s">
        <v>430</v>
      </c>
      <c r="T71" s="348" t="s">
        <v>430</v>
      </c>
      <c r="U71" s="354" t="s">
        <v>430</v>
      </c>
      <c r="V71" s="348" t="s">
        <v>430</v>
      </c>
      <c r="W71" s="348" t="s">
        <v>430</v>
      </c>
      <c r="X71" s="348" t="s">
        <v>430</v>
      </c>
      <c r="Y71" s="375" t="s">
        <v>430</v>
      </c>
      <c r="Z71" s="348" t="s">
        <v>430</v>
      </c>
      <c r="AA71" s="348" t="s">
        <v>430</v>
      </c>
      <c r="AB71" s="348" t="s">
        <v>430</v>
      </c>
      <c r="AC71" s="348" t="s">
        <v>430</v>
      </c>
      <c r="AD71" s="348" t="s">
        <v>430</v>
      </c>
      <c r="AE71" s="348" t="s">
        <v>430</v>
      </c>
      <c r="AF71" s="348" t="s">
        <v>430</v>
      </c>
      <c r="AG71" s="569"/>
      <c r="AH71" s="346"/>
      <c r="AI71" s="346"/>
      <c r="AJ71" s="346"/>
      <c r="AK71" s="346"/>
      <c r="AL71" s="346"/>
      <c r="AM71" s="346"/>
      <c r="AN71" s="346"/>
      <c r="AO71" s="429"/>
      <c r="AP71" s="346"/>
      <c r="AQ71" s="346"/>
      <c r="AR71" s="346"/>
      <c r="AS71" s="346"/>
      <c r="AT71" s="346"/>
      <c r="AU71" s="429"/>
      <c r="AV71" s="429"/>
      <c r="AW71" s="429"/>
      <c r="AX71" s="429"/>
      <c r="AY71" s="429"/>
      <c r="AZ71" s="374"/>
      <c r="BA71" s="375"/>
      <c r="BB71" s="375"/>
      <c r="BC71" s="375"/>
      <c r="BD71" s="375"/>
      <c r="BE71" s="375"/>
      <c r="BF71" s="375"/>
      <c r="BG71" s="374"/>
      <c r="BH71" s="375"/>
      <c r="BI71" s="375"/>
      <c r="BJ71" s="375"/>
      <c r="BK71" s="375"/>
      <c r="BL71" s="375"/>
      <c r="BM71" s="375"/>
      <c r="BN71" s="375"/>
      <c r="BO71" s="375"/>
      <c r="BP71" s="375"/>
      <c r="BQ71" s="375"/>
      <c r="BR71" s="374"/>
      <c r="BU71" s="374"/>
      <c r="BV71" s="430"/>
    </row>
    <row r="72" spans="1:74" s="412" customFormat="1" x14ac:dyDescent="0.25">
      <c r="A72" s="687" t="s">
        <v>7946</v>
      </c>
      <c r="B72" s="417"/>
      <c r="C72" s="744"/>
      <c r="D72" s="417"/>
      <c r="F72" s="417"/>
      <c r="H72" s="417"/>
      <c r="I72" s="416"/>
      <c r="J72" s="416"/>
      <c r="K72" s="416"/>
      <c r="L72" s="416"/>
      <c r="M72" s="420"/>
      <c r="N72" s="418" t="s">
        <v>430</v>
      </c>
      <c r="O72" s="416" t="s">
        <v>430</v>
      </c>
      <c r="P72" s="416" t="s">
        <v>430</v>
      </c>
      <c r="Q72" s="416" t="s">
        <v>430</v>
      </c>
      <c r="R72" s="416" t="s">
        <v>430</v>
      </c>
      <c r="S72" s="416" t="s">
        <v>430</v>
      </c>
      <c r="T72" s="416" t="s">
        <v>430</v>
      </c>
      <c r="U72" s="422" t="s">
        <v>430</v>
      </c>
      <c r="V72" s="416" t="s">
        <v>430</v>
      </c>
      <c r="W72" s="416" t="s">
        <v>430</v>
      </c>
      <c r="X72" s="416" t="s">
        <v>430</v>
      </c>
      <c r="Y72" s="421" t="s">
        <v>430</v>
      </c>
      <c r="Z72" s="416" t="s">
        <v>430</v>
      </c>
      <c r="AA72" s="416" t="s">
        <v>430</v>
      </c>
      <c r="AB72" s="416" t="s">
        <v>430</v>
      </c>
      <c r="AC72" s="416" t="s">
        <v>430</v>
      </c>
      <c r="AD72" s="416" t="s">
        <v>430</v>
      </c>
      <c r="AE72" s="416" t="s">
        <v>430</v>
      </c>
      <c r="AF72" s="416" t="s">
        <v>430</v>
      </c>
      <c r="AG72" s="575"/>
      <c r="AH72" s="414"/>
      <c r="AI72" s="414"/>
      <c r="AJ72" s="414"/>
      <c r="AK72" s="414"/>
      <c r="AL72" s="414"/>
      <c r="AM72" s="414"/>
      <c r="AN72" s="414"/>
      <c r="AO72" s="633"/>
      <c r="AP72" s="414"/>
      <c r="AQ72" s="414"/>
      <c r="AR72" s="414"/>
      <c r="AS72" s="414"/>
      <c r="AT72" s="414"/>
      <c r="AU72" s="633"/>
      <c r="AV72" s="633"/>
      <c r="AW72" s="633"/>
      <c r="AX72" s="633"/>
      <c r="AY72" s="633"/>
      <c r="AZ72" s="417"/>
      <c r="BA72" s="421"/>
      <c r="BB72" s="421"/>
      <c r="BC72" s="421"/>
      <c r="BD72" s="421"/>
      <c r="BE72" s="421"/>
      <c r="BF72" s="421"/>
      <c r="BG72" s="417"/>
      <c r="BH72" s="421"/>
      <c r="BI72" s="421"/>
      <c r="BJ72" s="421"/>
      <c r="BK72" s="421"/>
      <c r="BL72" s="421"/>
      <c r="BM72" s="421"/>
      <c r="BN72" s="421"/>
      <c r="BO72" s="421"/>
      <c r="BP72" s="421"/>
      <c r="BQ72" s="421"/>
      <c r="BR72" s="417"/>
      <c r="BU72" s="417"/>
      <c r="BV72" s="546"/>
    </row>
    <row r="73" spans="1:74" x14ac:dyDescent="0.25">
      <c r="BM73" s="277"/>
    </row>
    <row r="74" spans="1:74" x14ac:dyDescent="0.25">
      <c r="BM74" s="277"/>
    </row>
    <row r="75" spans="1:74" x14ac:dyDescent="0.25">
      <c r="BM75" s="277"/>
    </row>
    <row r="76" spans="1:74" hidden="1" x14ac:dyDescent="0.25">
      <c r="A76" s="488" t="s">
        <v>179</v>
      </c>
      <c r="BM76" s="277"/>
    </row>
    <row r="77" spans="1:74" x14ac:dyDescent="0.25">
      <c r="A77" s="488" t="s">
        <v>10490</v>
      </c>
      <c r="BM77" s="277"/>
    </row>
    <row r="78" spans="1:74" x14ac:dyDescent="0.25">
      <c r="A78" s="488" t="s">
        <v>350</v>
      </c>
      <c r="BM7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A0A17-DE7D-4D31-A58C-1E5E564CB337}">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90625" defaultRowHeight="10.5" x14ac:dyDescent="0.25"/>
  <cols>
    <col min="1" max="1" width="52.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112.08984375" style="21" bestFit="1" customWidth="1"/>
    <col min="75" max="16384" width="8.90625" style="21"/>
  </cols>
  <sheetData>
    <row r="1" spans="1:74" ht="33" customHeight="1" x14ac:dyDescent="0.25">
      <c r="A1" s="488" t="s">
        <v>43</v>
      </c>
    </row>
    <row r="3" spans="1:74" ht="20.5" x14ac:dyDescent="0.45">
      <c r="A3" s="23" t="s">
        <v>277</v>
      </c>
    </row>
    <row r="4" spans="1:74" x14ac:dyDescent="0.25">
      <c r="A4" s="488" t="s">
        <v>425</v>
      </c>
    </row>
    <row r="5" spans="1:74" ht="33" x14ac:dyDescent="0.25">
      <c r="A5" s="1072" t="s">
        <v>278</v>
      </c>
      <c r="B5" s="1073"/>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97"/>
      <c r="BS5" s="1103" t="s">
        <v>212</v>
      </c>
      <c r="BT5" s="1099"/>
      <c r="BU5" s="1097"/>
      <c r="BV5" s="1103" t="s">
        <v>88</v>
      </c>
    </row>
    <row r="6" spans="1:74" ht="33" x14ac:dyDescent="0.25">
      <c r="A6" s="1072"/>
      <c r="B6" s="1074"/>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100"/>
      <c r="BS6" s="83" t="s">
        <v>210</v>
      </c>
      <c r="BT6" s="82" t="s">
        <v>211</v>
      </c>
      <c r="BU6" s="1100"/>
      <c r="BV6" s="1104"/>
    </row>
    <row r="7" spans="1:74" ht="14.5" x14ac:dyDescent="0.25">
      <c r="A7" s="323" t="s">
        <v>279</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7991</v>
      </c>
      <c r="B8" s="369"/>
      <c r="C8" s="718">
        <v>41723</v>
      </c>
      <c r="D8" s="369"/>
      <c r="E8" s="338">
        <v>7691.13</v>
      </c>
      <c r="F8" s="369"/>
      <c r="G8" s="339">
        <v>28.292000000000002</v>
      </c>
      <c r="H8" s="370"/>
      <c r="I8" s="340">
        <v>3.6232500000000001</v>
      </c>
      <c r="J8" s="340">
        <v>8.4802300000000006</v>
      </c>
      <c r="K8" s="340">
        <v>2.4117600000000001</v>
      </c>
      <c r="L8" s="340">
        <v>2.54006</v>
      </c>
      <c r="M8" s="361"/>
      <c r="N8" s="342">
        <v>-62.206499999999998</v>
      </c>
      <c r="O8" s="340">
        <v>-19.4925</v>
      </c>
      <c r="P8" s="340">
        <v>-6.5529000000000002</v>
      </c>
      <c r="Q8" s="340">
        <v>3.9685000000000001</v>
      </c>
      <c r="R8" s="340">
        <v>9.8744999999999994</v>
      </c>
      <c r="S8" s="340">
        <v>12.402100000000001</v>
      </c>
      <c r="T8" s="340">
        <v>8.0936000000000003</v>
      </c>
      <c r="U8" s="344">
        <v>7.4206000000000003</v>
      </c>
      <c r="V8" s="340">
        <v>7.7215999999999996</v>
      </c>
      <c r="W8" s="340">
        <v>8.2912999999999997</v>
      </c>
      <c r="X8" s="340">
        <v>8.3340999999999994</v>
      </c>
      <c r="Y8" s="371">
        <v>7.2191000000000001</v>
      </c>
      <c r="Z8" s="340">
        <v>7.9843000000000002</v>
      </c>
      <c r="AA8" s="340">
        <v>7.5797999999999996</v>
      </c>
      <c r="AB8" s="340">
        <v>10.081799999999999</v>
      </c>
      <c r="AC8" s="340">
        <v>7.8539000000000003</v>
      </c>
      <c r="AD8" s="340">
        <v>7.7343000000000002</v>
      </c>
      <c r="AE8" s="340">
        <v>9.7600999999999996</v>
      </c>
      <c r="AF8" s="340">
        <v>8.7386999999999997</v>
      </c>
      <c r="AG8" s="568"/>
      <c r="AH8" s="338">
        <v>11</v>
      </c>
      <c r="AI8" s="338">
        <v>10</v>
      </c>
      <c r="AJ8" s="338">
        <v>7</v>
      </c>
      <c r="AK8" s="338">
        <v>4</v>
      </c>
      <c r="AL8" s="338">
        <v>3</v>
      </c>
      <c r="AM8" s="338">
        <v>5</v>
      </c>
      <c r="AN8" s="338">
        <v>6</v>
      </c>
      <c r="AO8" s="570">
        <v>7</v>
      </c>
      <c r="AP8" s="338">
        <v>8</v>
      </c>
      <c r="AQ8" s="338">
        <v>8</v>
      </c>
      <c r="AR8" s="338">
        <v>9</v>
      </c>
      <c r="AS8" s="338">
        <v>9</v>
      </c>
      <c r="AT8" s="338">
        <v>4</v>
      </c>
      <c r="AU8" s="338">
        <v>5</v>
      </c>
      <c r="AV8" s="338">
        <v>6</v>
      </c>
      <c r="AW8" s="338">
        <v>7</v>
      </c>
      <c r="AX8" s="338">
        <v>7</v>
      </c>
      <c r="AY8" s="338">
        <v>3</v>
      </c>
      <c r="AZ8" s="583"/>
      <c r="BA8" s="464">
        <v>10.61</v>
      </c>
      <c r="BB8" s="340">
        <v>14.36</v>
      </c>
      <c r="BC8" s="340">
        <v>9.2100000000000009</v>
      </c>
      <c r="BD8" s="340">
        <v>43.78</v>
      </c>
      <c r="BE8" s="371">
        <v>9.36</v>
      </c>
      <c r="BF8" s="371">
        <v>12.68</v>
      </c>
      <c r="BG8" s="370"/>
      <c r="BH8" s="593">
        <v>5.0999999999999996</v>
      </c>
      <c r="BI8" s="340" t="s">
        <v>430</v>
      </c>
      <c r="BJ8" s="340" t="s">
        <v>430</v>
      </c>
      <c r="BK8" s="340">
        <v>76.709999999999994</v>
      </c>
      <c r="BL8" s="340" t="s">
        <v>430</v>
      </c>
      <c r="BM8" s="371">
        <v>10.61</v>
      </c>
      <c r="BN8" s="371" t="s">
        <v>430</v>
      </c>
      <c r="BO8" s="371" t="s">
        <v>430</v>
      </c>
      <c r="BP8" s="371" t="s">
        <v>430</v>
      </c>
      <c r="BQ8" s="371">
        <v>7.57</v>
      </c>
      <c r="BR8" s="370"/>
      <c r="BS8" s="465">
        <v>5.7977402017393196</v>
      </c>
      <c r="BT8" s="340">
        <v>7.19509829215853</v>
      </c>
      <c r="BU8" s="370"/>
      <c r="BV8" s="571" t="s">
        <v>7992</v>
      </c>
    </row>
    <row r="9" spans="1:74" s="425" customFormat="1" x14ac:dyDescent="0.25">
      <c r="A9" s="337" t="s">
        <v>7993</v>
      </c>
      <c r="B9" s="369"/>
      <c r="C9" s="718">
        <v>41276</v>
      </c>
      <c r="D9" s="369"/>
      <c r="E9" s="338">
        <v>6362.04</v>
      </c>
      <c r="F9" s="369"/>
      <c r="G9" s="339">
        <v>38.605200000000004</v>
      </c>
      <c r="H9" s="370"/>
      <c r="I9" s="340">
        <v>2.99</v>
      </c>
      <c r="J9" s="340">
        <v>8.44</v>
      </c>
      <c r="K9" s="340">
        <v>2.04</v>
      </c>
      <c r="L9" s="340">
        <v>2.14</v>
      </c>
      <c r="M9" s="361"/>
      <c r="N9" s="342">
        <v>-38.911799999999999</v>
      </c>
      <c r="O9" s="340">
        <v>-18.188800000000001</v>
      </c>
      <c r="P9" s="340">
        <v>-7.8087</v>
      </c>
      <c r="Q9" s="340">
        <v>3.6383999999999999</v>
      </c>
      <c r="R9" s="340">
        <v>9.4847000000000001</v>
      </c>
      <c r="S9" s="340">
        <v>12.351599999999999</v>
      </c>
      <c r="T9" s="340">
        <v>8.3366000000000007</v>
      </c>
      <c r="U9" s="344">
        <v>7.8471000000000002</v>
      </c>
      <c r="V9" s="340">
        <v>8.8145000000000007</v>
      </c>
      <c r="W9" s="340">
        <v>9.2169000000000008</v>
      </c>
      <c r="X9" s="340">
        <v>9.1989000000000001</v>
      </c>
      <c r="Y9" s="371">
        <v>8.0747999999999998</v>
      </c>
      <c r="Z9" s="340">
        <v>8.5190000000000001</v>
      </c>
      <c r="AA9" s="340">
        <v>8.5337999999999994</v>
      </c>
      <c r="AB9" s="340">
        <v>10.850300000000001</v>
      </c>
      <c r="AC9" s="340">
        <v>8.1538000000000004</v>
      </c>
      <c r="AD9" s="340">
        <v>8.4511000000000003</v>
      </c>
      <c r="AE9" s="340">
        <v>10.043799999999999</v>
      </c>
      <c r="AF9" s="340">
        <v>8.9492999999999991</v>
      </c>
      <c r="AG9" s="568"/>
      <c r="AH9" s="338">
        <v>2</v>
      </c>
      <c r="AI9" s="338">
        <v>7</v>
      </c>
      <c r="AJ9" s="338">
        <v>9</v>
      </c>
      <c r="AK9" s="338">
        <v>5</v>
      </c>
      <c r="AL9" s="338">
        <v>4</v>
      </c>
      <c r="AM9" s="338">
        <v>6</v>
      </c>
      <c r="AN9" s="338">
        <v>5</v>
      </c>
      <c r="AO9" s="570">
        <v>5</v>
      </c>
      <c r="AP9" s="338">
        <v>3</v>
      </c>
      <c r="AQ9" s="338">
        <v>4</v>
      </c>
      <c r="AR9" s="338">
        <v>4</v>
      </c>
      <c r="AS9" s="338">
        <v>5</v>
      </c>
      <c r="AT9" s="338">
        <v>3</v>
      </c>
      <c r="AU9" s="338">
        <v>2</v>
      </c>
      <c r="AV9" s="338">
        <v>5</v>
      </c>
      <c r="AW9" s="338">
        <v>5</v>
      </c>
      <c r="AX9" s="338">
        <v>5</v>
      </c>
      <c r="AY9" s="338">
        <v>2</v>
      </c>
      <c r="AZ9" s="583"/>
      <c r="BA9" s="464">
        <v>12.52</v>
      </c>
      <c r="BB9" s="340">
        <v>6.72</v>
      </c>
      <c r="BC9" s="340">
        <v>13.31</v>
      </c>
      <c r="BD9" s="340">
        <v>46.29</v>
      </c>
      <c r="BE9" s="371">
        <v>13.41</v>
      </c>
      <c r="BF9" s="371">
        <v>12.88</v>
      </c>
      <c r="BG9" s="370"/>
      <c r="BH9" s="593">
        <v>3.24</v>
      </c>
      <c r="BI9" s="340">
        <v>0.38</v>
      </c>
      <c r="BJ9" s="340" t="s">
        <v>430</v>
      </c>
      <c r="BK9" s="340">
        <v>74.22</v>
      </c>
      <c r="BL9" s="340" t="s">
        <v>430</v>
      </c>
      <c r="BM9" s="371">
        <v>12.52</v>
      </c>
      <c r="BN9" s="371" t="s">
        <v>430</v>
      </c>
      <c r="BO9" s="371" t="s">
        <v>430</v>
      </c>
      <c r="BP9" s="371" t="s">
        <v>430</v>
      </c>
      <c r="BQ9" s="371">
        <v>14.76</v>
      </c>
      <c r="BR9" s="370"/>
      <c r="BS9" s="465">
        <v>5.10711785579874</v>
      </c>
      <c r="BT9" s="340">
        <v>5.7985065869048</v>
      </c>
      <c r="BU9" s="370"/>
      <c r="BV9" s="571" t="s">
        <v>519</v>
      </c>
    </row>
    <row r="10" spans="1:74" s="428" customFormat="1" x14ac:dyDescent="0.25">
      <c r="A10" s="345" t="s">
        <v>7994</v>
      </c>
      <c r="B10" s="373"/>
      <c r="C10" s="719">
        <v>41276</v>
      </c>
      <c r="D10" s="373"/>
      <c r="E10" s="346">
        <v>2196.13</v>
      </c>
      <c r="F10" s="373"/>
      <c r="G10" s="347">
        <v>54.067599999999999</v>
      </c>
      <c r="H10" s="374"/>
      <c r="I10" s="348">
        <v>2.8</v>
      </c>
      <c r="J10" s="348">
        <v>8.5500000000000007</v>
      </c>
      <c r="K10" s="348">
        <v>2.13</v>
      </c>
      <c r="L10" s="348">
        <v>2.2400000000000002</v>
      </c>
      <c r="M10" s="362"/>
      <c r="N10" s="350">
        <v>-56.551499999999997</v>
      </c>
      <c r="O10" s="348">
        <v>-7.4888000000000003</v>
      </c>
      <c r="P10" s="348">
        <v>4.6912000000000003</v>
      </c>
      <c r="Q10" s="348">
        <v>10.6858</v>
      </c>
      <c r="R10" s="348">
        <v>12.8988</v>
      </c>
      <c r="S10" s="348">
        <v>14.908899999999999</v>
      </c>
      <c r="T10" s="348">
        <v>9.8617000000000008</v>
      </c>
      <c r="U10" s="354">
        <v>8.6910000000000007</v>
      </c>
      <c r="V10" s="348">
        <v>8.6033000000000008</v>
      </c>
      <c r="W10" s="348">
        <v>8.7908000000000008</v>
      </c>
      <c r="X10" s="348">
        <v>8.7074999999999996</v>
      </c>
      <c r="Y10" s="375">
        <v>7.7887000000000004</v>
      </c>
      <c r="Z10" s="348">
        <v>7.8867000000000003</v>
      </c>
      <c r="AA10" s="348">
        <v>9.7109000000000005</v>
      </c>
      <c r="AB10" s="348">
        <v>11.421799999999999</v>
      </c>
      <c r="AC10" s="348">
        <v>9.3445</v>
      </c>
      <c r="AD10" s="348">
        <v>8.7132000000000005</v>
      </c>
      <c r="AE10" s="348">
        <v>14.740399999999999</v>
      </c>
      <c r="AF10" s="348">
        <v>8.6638999999999999</v>
      </c>
      <c r="AG10" s="569"/>
      <c r="AH10" s="346">
        <v>10</v>
      </c>
      <c r="AI10" s="346">
        <v>1</v>
      </c>
      <c r="AJ10" s="346">
        <v>1</v>
      </c>
      <c r="AK10" s="346">
        <v>1</v>
      </c>
      <c r="AL10" s="346">
        <v>1</v>
      </c>
      <c r="AM10" s="346">
        <v>1</v>
      </c>
      <c r="AN10" s="346">
        <v>2</v>
      </c>
      <c r="AO10" s="572">
        <v>3</v>
      </c>
      <c r="AP10" s="346">
        <v>5</v>
      </c>
      <c r="AQ10" s="346">
        <v>7</v>
      </c>
      <c r="AR10" s="346">
        <v>7</v>
      </c>
      <c r="AS10" s="346">
        <v>7</v>
      </c>
      <c r="AT10" s="346">
        <v>5</v>
      </c>
      <c r="AU10" s="346">
        <v>1</v>
      </c>
      <c r="AV10" s="346">
        <v>2</v>
      </c>
      <c r="AW10" s="346">
        <v>3</v>
      </c>
      <c r="AX10" s="346">
        <v>4</v>
      </c>
      <c r="AY10" s="346">
        <v>1</v>
      </c>
      <c r="AZ10" s="584"/>
      <c r="BA10" s="467">
        <v>13.52</v>
      </c>
      <c r="BB10" s="348">
        <v>7.55</v>
      </c>
      <c r="BC10" s="348">
        <v>3.45</v>
      </c>
      <c r="BD10" s="348">
        <v>53.66</v>
      </c>
      <c r="BE10" s="375">
        <v>9.32</v>
      </c>
      <c r="BF10" s="375">
        <v>12.5</v>
      </c>
      <c r="BG10" s="374"/>
      <c r="BH10" s="594">
        <v>2.84</v>
      </c>
      <c r="BI10" s="348" t="s">
        <v>430</v>
      </c>
      <c r="BJ10" s="348">
        <v>2.2799999999999998</v>
      </c>
      <c r="BK10" s="348">
        <v>71.709999999999994</v>
      </c>
      <c r="BL10" s="348" t="s">
        <v>430</v>
      </c>
      <c r="BM10" s="375">
        <v>11.29</v>
      </c>
      <c r="BN10" s="375" t="s">
        <v>430</v>
      </c>
      <c r="BO10" s="375">
        <v>2.23</v>
      </c>
      <c r="BP10" s="375" t="s">
        <v>430</v>
      </c>
      <c r="BQ10" s="375">
        <v>9.66</v>
      </c>
      <c r="BR10" s="374"/>
      <c r="BS10" s="468">
        <v>3.4504466893099099</v>
      </c>
      <c r="BT10" s="348">
        <v>8.2338929483532208</v>
      </c>
      <c r="BU10" s="374"/>
      <c r="BV10" s="430" t="s">
        <v>7995</v>
      </c>
    </row>
    <row r="11" spans="1:74" s="428" customFormat="1" x14ac:dyDescent="0.25">
      <c r="A11" s="345" t="s">
        <v>7996</v>
      </c>
      <c r="B11" s="373"/>
      <c r="C11" s="719">
        <v>41275</v>
      </c>
      <c r="D11" s="373"/>
      <c r="E11" s="346">
        <v>1577.33</v>
      </c>
      <c r="F11" s="373"/>
      <c r="G11" s="347">
        <v>42.1721</v>
      </c>
      <c r="H11" s="374"/>
      <c r="I11" s="348">
        <v>2.37</v>
      </c>
      <c r="J11" s="348">
        <v>8.66</v>
      </c>
      <c r="K11" s="348">
        <v>1.99</v>
      </c>
      <c r="L11" s="348">
        <v>2.0699999999999998</v>
      </c>
      <c r="M11" s="362"/>
      <c r="N11" s="350">
        <v>-46.245600000000003</v>
      </c>
      <c r="O11" s="348">
        <v>-15.789300000000001</v>
      </c>
      <c r="P11" s="348">
        <v>-5.6196999999999999</v>
      </c>
      <c r="Q11" s="348">
        <v>1.4350000000000001</v>
      </c>
      <c r="R11" s="348">
        <v>7.6574999999999998</v>
      </c>
      <c r="S11" s="348">
        <v>11.341900000000001</v>
      </c>
      <c r="T11" s="348">
        <v>8.0440000000000005</v>
      </c>
      <c r="U11" s="354">
        <v>7.6910999999999996</v>
      </c>
      <c r="V11" s="348">
        <v>7.9335000000000004</v>
      </c>
      <c r="W11" s="348">
        <v>9.1414000000000009</v>
      </c>
      <c r="X11" s="348">
        <v>8.9879999999999995</v>
      </c>
      <c r="Y11" s="375">
        <v>7.9173999999999998</v>
      </c>
      <c r="Z11" s="348">
        <v>6.6319999999999997</v>
      </c>
      <c r="AA11" s="348">
        <v>5.9687000000000001</v>
      </c>
      <c r="AB11" s="348">
        <v>9.4740000000000002</v>
      </c>
      <c r="AC11" s="348">
        <v>8.0512999999999995</v>
      </c>
      <c r="AD11" s="348">
        <v>7.98</v>
      </c>
      <c r="AE11" s="348">
        <v>5.4471999999999996</v>
      </c>
      <c r="AF11" s="348">
        <v>7.6166999999999998</v>
      </c>
      <c r="AG11" s="569"/>
      <c r="AH11" s="346">
        <v>5</v>
      </c>
      <c r="AI11" s="346">
        <v>6</v>
      </c>
      <c r="AJ11" s="346">
        <v>6</v>
      </c>
      <c r="AK11" s="346">
        <v>8</v>
      </c>
      <c r="AL11" s="346">
        <v>8</v>
      </c>
      <c r="AM11" s="346">
        <v>8</v>
      </c>
      <c r="AN11" s="346">
        <v>7</v>
      </c>
      <c r="AO11" s="572">
        <v>6</v>
      </c>
      <c r="AP11" s="346">
        <v>7</v>
      </c>
      <c r="AQ11" s="346">
        <v>6</v>
      </c>
      <c r="AR11" s="346">
        <v>5</v>
      </c>
      <c r="AS11" s="346">
        <v>6</v>
      </c>
      <c r="AT11" s="346">
        <v>9</v>
      </c>
      <c r="AU11" s="346">
        <v>8</v>
      </c>
      <c r="AV11" s="346">
        <v>8</v>
      </c>
      <c r="AW11" s="346">
        <v>6</v>
      </c>
      <c r="AX11" s="346">
        <v>6</v>
      </c>
      <c r="AY11" s="346">
        <v>9</v>
      </c>
      <c r="AZ11" s="584"/>
      <c r="BA11" s="467">
        <v>13.74</v>
      </c>
      <c r="BB11" s="348">
        <v>22.16</v>
      </c>
      <c r="BC11" s="348">
        <v>6.55</v>
      </c>
      <c r="BD11" s="348">
        <v>35.229999999999997</v>
      </c>
      <c r="BE11" s="375">
        <v>17.97</v>
      </c>
      <c r="BF11" s="375">
        <v>4.3600000000000003</v>
      </c>
      <c r="BG11" s="374"/>
      <c r="BH11" s="594">
        <v>4.34</v>
      </c>
      <c r="BI11" s="348">
        <v>5.21</v>
      </c>
      <c r="BJ11" s="348">
        <v>0.63</v>
      </c>
      <c r="BK11" s="348">
        <v>76.06</v>
      </c>
      <c r="BL11" s="348" t="s">
        <v>430</v>
      </c>
      <c r="BM11" s="375">
        <v>13.74</v>
      </c>
      <c r="BN11" s="375" t="s">
        <v>430</v>
      </c>
      <c r="BO11" s="375" t="s">
        <v>430</v>
      </c>
      <c r="BP11" s="375" t="s">
        <v>430</v>
      </c>
      <c r="BQ11" s="375" t="s">
        <v>430</v>
      </c>
      <c r="BR11" s="374"/>
      <c r="BS11" s="468">
        <v>2.59527372025953</v>
      </c>
      <c r="BT11" s="348">
        <v>6.4979408206497897</v>
      </c>
      <c r="BU11" s="374"/>
      <c r="BV11" s="430" t="s">
        <v>436</v>
      </c>
    </row>
    <row r="12" spans="1:74" s="428" customFormat="1" x14ac:dyDescent="0.25">
      <c r="A12" s="345" t="s">
        <v>7997</v>
      </c>
      <c r="B12" s="373"/>
      <c r="C12" s="719">
        <v>42111</v>
      </c>
      <c r="D12" s="373"/>
      <c r="E12" s="346">
        <v>1589.49</v>
      </c>
      <c r="F12" s="373"/>
      <c r="G12" s="347">
        <v>28.066600000000001</v>
      </c>
      <c r="H12" s="374"/>
      <c r="I12" s="348">
        <v>2.63</v>
      </c>
      <c r="J12" s="348">
        <v>8.0299999999999994</v>
      </c>
      <c r="K12" s="348">
        <v>1.96</v>
      </c>
      <c r="L12" s="348">
        <v>2.08</v>
      </c>
      <c r="M12" s="362"/>
      <c r="N12" s="350">
        <v>-50.648299999999999</v>
      </c>
      <c r="O12" s="348">
        <v>-18.870999999999999</v>
      </c>
      <c r="P12" s="348">
        <v>-4.9185999999999996</v>
      </c>
      <c r="Q12" s="348">
        <v>3.2086999999999999</v>
      </c>
      <c r="R12" s="348">
        <v>9.4810999999999996</v>
      </c>
      <c r="S12" s="348">
        <v>13.294499999999999</v>
      </c>
      <c r="T12" s="348">
        <v>9.6173000000000002</v>
      </c>
      <c r="U12" s="354">
        <v>13.4512</v>
      </c>
      <c r="V12" s="348">
        <v>12.9986</v>
      </c>
      <c r="W12" s="348">
        <v>15.191700000000001</v>
      </c>
      <c r="X12" s="348">
        <v>13.2203</v>
      </c>
      <c r="Y12" s="375">
        <v>10.935</v>
      </c>
      <c r="Z12" s="348">
        <v>9.3856000000000002</v>
      </c>
      <c r="AA12" s="348">
        <v>7.3055000000000003</v>
      </c>
      <c r="AB12" s="348">
        <v>11.014900000000001</v>
      </c>
      <c r="AC12" s="348">
        <v>14.926600000000001</v>
      </c>
      <c r="AD12" s="348">
        <v>13.218500000000001</v>
      </c>
      <c r="AE12" s="348">
        <v>8.6631</v>
      </c>
      <c r="AF12" s="348">
        <v>9.5181000000000004</v>
      </c>
      <c r="AG12" s="569"/>
      <c r="AH12" s="346">
        <v>8</v>
      </c>
      <c r="AI12" s="346">
        <v>8</v>
      </c>
      <c r="AJ12" s="346">
        <v>4</v>
      </c>
      <c r="AK12" s="346">
        <v>6</v>
      </c>
      <c r="AL12" s="346">
        <v>5</v>
      </c>
      <c r="AM12" s="346">
        <v>3</v>
      </c>
      <c r="AN12" s="346">
        <v>3</v>
      </c>
      <c r="AO12" s="572">
        <v>1</v>
      </c>
      <c r="AP12" s="346">
        <v>1</v>
      </c>
      <c r="AQ12" s="346">
        <v>2</v>
      </c>
      <c r="AR12" s="346">
        <v>2</v>
      </c>
      <c r="AS12" s="346">
        <v>2</v>
      </c>
      <c r="AT12" s="346">
        <v>1</v>
      </c>
      <c r="AU12" s="346">
        <v>6</v>
      </c>
      <c r="AV12" s="346">
        <v>4</v>
      </c>
      <c r="AW12" s="346">
        <v>1</v>
      </c>
      <c r="AX12" s="346">
        <v>1</v>
      </c>
      <c r="AY12" s="346">
        <v>6</v>
      </c>
      <c r="AZ12" s="584"/>
      <c r="BA12" s="467">
        <v>10.84</v>
      </c>
      <c r="BB12" s="348">
        <v>24.19</v>
      </c>
      <c r="BC12" s="348">
        <v>11.06</v>
      </c>
      <c r="BD12" s="348">
        <v>31.99</v>
      </c>
      <c r="BE12" s="375">
        <v>8.49</v>
      </c>
      <c r="BF12" s="375">
        <v>13.43</v>
      </c>
      <c r="BG12" s="374"/>
      <c r="BH12" s="594">
        <v>5.03</v>
      </c>
      <c r="BI12" s="348" t="s">
        <v>430</v>
      </c>
      <c r="BJ12" s="348" t="s">
        <v>430</v>
      </c>
      <c r="BK12" s="348">
        <v>75.73</v>
      </c>
      <c r="BL12" s="348" t="s">
        <v>430</v>
      </c>
      <c r="BM12" s="375">
        <v>10.84</v>
      </c>
      <c r="BN12" s="375" t="s">
        <v>430</v>
      </c>
      <c r="BO12" s="375" t="s">
        <v>430</v>
      </c>
      <c r="BP12" s="375" t="s">
        <v>430</v>
      </c>
      <c r="BQ12" s="375">
        <v>8.4</v>
      </c>
      <c r="BR12" s="374"/>
      <c r="BS12" s="468">
        <v>2.9198347382480998</v>
      </c>
      <c r="BT12" s="348">
        <v>8.6611052648033393</v>
      </c>
      <c r="BU12" s="374"/>
      <c r="BV12" s="430" t="s">
        <v>443</v>
      </c>
    </row>
    <row r="13" spans="1:74" s="428" customFormat="1" ht="11" x14ac:dyDescent="0.3">
      <c r="A13" s="841" t="s">
        <v>7998</v>
      </c>
      <c r="B13" s="842"/>
      <c r="C13" s="843">
        <v>41275</v>
      </c>
      <c r="D13" s="842"/>
      <c r="E13" s="844">
        <v>775.274</v>
      </c>
      <c r="F13" s="842"/>
      <c r="G13" s="845">
        <v>36.220300000000002</v>
      </c>
      <c r="H13" s="847"/>
      <c r="I13" s="846">
        <v>2.73</v>
      </c>
      <c r="J13" s="846">
        <v>8.57</v>
      </c>
      <c r="K13" s="846">
        <v>1.69</v>
      </c>
      <c r="L13" s="846">
        <v>1.78</v>
      </c>
      <c r="M13" s="851"/>
      <c r="N13" s="848">
        <v>-41.5715</v>
      </c>
      <c r="O13" s="846">
        <v>-24.2043</v>
      </c>
      <c r="P13" s="846">
        <v>-10.2872</v>
      </c>
      <c r="Q13" s="846">
        <v>1.3035000000000001</v>
      </c>
      <c r="R13" s="846">
        <v>7.8734999999999999</v>
      </c>
      <c r="S13" s="846">
        <v>11.989800000000001</v>
      </c>
      <c r="T13" s="846">
        <v>7.2218999999999998</v>
      </c>
      <c r="U13" s="856">
        <v>7.0437000000000003</v>
      </c>
      <c r="V13" s="846">
        <v>7.9768999999999997</v>
      </c>
      <c r="W13" s="846">
        <v>8.1876999999999995</v>
      </c>
      <c r="X13" s="846">
        <v>8.6941000000000006</v>
      </c>
      <c r="Y13" s="852">
        <v>6.8055000000000003</v>
      </c>
      <c r="Z13" s="846">
        <v>7.4752000000000001</v>
      </c>
      <c r="AA13" s="846">
        <v>8.1212999999999997</v>
      </c>
      <c r="AB13" s="846">
        <v>9.8265999999999991</v>
      </c>
      <c r="AC13" s="846">
        <v>7.4619</v>
      </c>
      <c r="AD13" s="846">
        <v>7.4916</v>
      </c>
      <c r="AE13" s="846">
        <v>9.1045999999999996</v>
      </c>
      <c r="AF13" s="846">
        <v>8.2596000000000007</v>
      </c>
      <c r="AG13" s="931"/>
      <c r="AH13" s="844">
        <v>3</v>
      </c>
      <c r="AI13" s="844">
        <v>11</v>
      </c>
      <c r="AJ13" s="844">
        <v>11</v>
      </c>
      <c r="AK13" s="844">
        <v>9</v>
      </c>
      <c r="AL13" s="844">
        <v>7</v>
      </c>
      <c r="AM13" s="844">
        <v>7</v>
      </c>
      <c r="AN13" s="844">
        <v>8</v>
      </c>
      <c r="AO13" s="932">
        <v>8</v>
      </c>
      <c r="AP13" s="844">
        <v>6</v>
      </c>
      <c r="AQ13" s="844">
        <v>9</v>
      </c>
      <c r="AR13" s="844">
        <v>8</v>
      </c>
      <c r="AS13" s="844">
        <v>10</v>
      </c>
      <c r="AT13" s="844">
        <v>8</v>
      </c>
      <c r="AU13" s="844">
        <v>4</v>
      </c>
      <c r="AV13" s="844">
        <v>7</v>
      </c>
      <c r="AW13" s="844">
        <v>8</v>
      </c>
      <c r="AX13" s="844">
        <v>8</v>
      </c>
      <c r="AY13" s="844">
        <v>5</v>
      </c>
      <c r="AZ13" s="933"/>
      <c r="BA13" s="853">
        <v>12.35</v>
      </c>
      <c r="BB13" s="846">
        <v>4.21</v>
      </c>
      <c r="BC13" s="846">
        <v>14.5</v>
      </c>
      <c r="BD13" s="846">
        <v>46.22</v>
      </c>
      <c r="BE13" s="852">
        <v>8.76</v>
      </c>
      <c r="BF13" s="852">
        <v>13.96</v>
      </c>
      <c r="BG13" s="847"/>
      <c r="BH13" s="934">
        <v>4.01</v>
      </c>
      <c r="BI13" s="846" t="s">
        <v>430</v>
      </c>
      <c r="BJ13" s="846" t="s">
        <v>430</v>
      </c>
      <c r="BK13" s="846">
        <v>73.69</v>
      </c>
      <c r="BL13" s="846" t="s">
        <v>430</v>
      </c>
      <c r="BM13" s="852">
        <v>12.35</v>
      </c>
      <c r="BN13" s="852" t="s">
        <v>430</v>
      </c>
      <c r="BO13" s="852" t="s">
        <v>430</v>
      </c>
      <c r="BP13" s="852" t="s">
        <v>430</v>
      </c>
      <c r="BQ13" s="852">
        <v>9.9499999999999993</v>
      </c>
      <c r="BR13" s="847"/>
      <c r="BS13" s="854">
        <v>5.2106419794789396</v>
      </c>
      <c r="BT13" s="846">
        <v>13.611153028638901</v>
      </c>
      <c r="BU13" s="847"/>
      <c r="BV13" s="892" t="s">
        <v>443</v>
      </c>
    </row>
    <row r="14" spans="1:74" s="428" customFormat="1" x14ac:dyDescent="0.25">
      <c r="A14" s="345" t="s">
        <v>7999</v>
      </c>
      <c r="B14" s="373"/>
      <c r="C14" s="719">
        <v>41275</v>
      </c>
      <c r="D14" s="373"/>
      <c r="E14" s="346">
        <v>459.74700000000001</v>
      </c>
      <c r="F14" s="373"/>
      <c r="G14" s="347">
        <v>37.665199999999999</v>
      </c>
      <c r="H14" s="374"/>
      <c r="I14" s="348">
        <v>2.0099999999999998</v>
      </c>
      <c r="J14" s="348">
        <v>8.0500000000000007</v>
      </c>
      <c r="K14" s="348">
        <v>1.52</v>
      </c>
      <c r="L14" s="348">
        <v>1.61</v>
      </c>
      <c r="M14" s="362"/>
      <c r="N14" s="350">
        <v>-38.624699999999997</v>
      </c>
      <c r="O14" s="348">
        <v>-7.5217000000000001</v>
      </c>
      <c r="P14" s="348">
        <v>-0.9274</v>
      </c>
      <c r="Q14" s="348">
        <v>4.0625</v>
      </c>
      <c r="R14" s="348">
        <v>7.8863000000000003</v>
      </c>
      <c r="S14" s="348">
        <v>10.2866</v>
      </c>
      <c r="T14" s="348">
        <v>7.0041000000000002</v>
      </c>
      <c r="U14" s="354">
        <v>6.5025000000000004</v>
      </c>
      <c r="V14" s="348">
        <v>6.6752000000000002</v>
      </c>
      <c r="W14" s="348">
        <v>13.933299999999999</v>
      </c>
      <c r="X14" s="348">
        <v>11.802899999999999</v>
      </c>
      <c r="Y14" s="375">
        <v>9.4810999999999996</v>
      </c>
      <c r="Z14" s="348">
        <v>7.7145999999999999</v>
      </c>
      <c r="AA14" s="348">
        <v>5.6727999999999996</v>
      </c>
      <c r="AB14" s="348">
        <v>8.2172999999999998</v>
      </c>
      <c r="AC14" s="348">
        <v>6.7230999999999996</v>
      </c>
      <c r="AD14" s="348">
        <v>6.7102000000000004</v>
      </c>
      <c r="AE14" s="348">
        <v>7.0285000000000002</v>
      </c>
      <c r="AF14" s="348">
        <v>8.1930999999999994</v>
      </c>
      <c r="AG14" s="569"/>
      <c r="AH14" s="346">
        <v>1</v>
      </c>
      <c r="AI14" s="346">
        <v>2</v>
      </c>
      <c r="AJ14" s="346">
        <v>3</v>
      </c>
      <c r="AK14" s="346">
        <v>3</v>
      </c>
      <c r="AL14" s="346">
        <v>6</v>
      </c>
      <c r="AM14" s="346">
        <v>10</v>
      </c>
      <c r="AN14" s="346">
        <v>9</v>
      </c>
      <c r="AO14" s="572">
        <v>10</v>
      </c>
      <c r="AP14" s="346">
        <v>10</v>
      </c>
      <c r="AQ14" s="346">
        <v>3</v>
      </c>
      <c r="AR14" s="346">
        <v>3</v>
      </c>
      <c r="AS14" s="346">
        <v>4</v>
      </c>
      <c r="AT14" s="346">
        <v>7</v>
      </c>
      <c r="AU14" s="346">
        <v>9</v>
      </c>
      <c r="AV14" s="346">
        <v>10</v>
      </c>
      <c r="AW14" s="346">
        <v>9</v>
      </c>
      <c r="AX14" s="346">
        <v>10</v>
      </c>
      <c r="AY14" s="346">
        <v>7</v>
      </c>
      <c r="AZ14" s="584"/>
      <c r="BA14" s="467">
        <v>10.9</v>
      </c>
      <c r="BB14" s="348">
        <v>16.91</v>
      </c>
      <c r="BC14" s="348">
        <v>3.34</v>
      </c>
      <c r="BD14" s="348">
        <v>53.89</v>
      </c>
      <c r="BE14" s="375">
        <v>5.67</v>
      </c>
      <c r="BF14" s="375">
        <v>9.2799999999999994</v>
      </c>
      <c r="BG14" s="374"/>
      <c r="BH14" s="594">
        <v>5.55</v>
      </c>
      <c r="BI14" s="348" t="s">
        <v>430</v>
      </c>
      <c r="BJ14" s="348" t="s">
        <v>430</v>
      </c>
      <c r="BK14" s="348">
        <v>78.150000000000006</v>
      </c>
      <c r="BL14" s="348" t="s">
        <v>430</v>
      </c>
      <c r="BM14" s="375">
        <v>10.9</v>
      </c>
      <c r="BN14" s="375">
        <v>1.66</v>
      </c>
      <c r="BO14" s="375" t="s">
        <v>430</v>
      </c>
      <c r="BP14" s="375" t="s">
        <v>430</v>
      </c>
      <c r="BQ14" s="375">
        <v>3.74</v>
      </c>
      <c r="BR14" s="374"/>
      <c r="BS14" s="468" t="s">
        <v>430</v>
      </c>
      <c r="BT14" s="348">
        <v>7.7225649000000001</v>
      </c>
      <c r="BU14" s="374"/>
      <c r="BV14" s="430" t="s">
        <v>443</v>
      </c>
    </row>
    <row r="15" spans="1:74" s="428" customFormat="1" x14ac:dyDescent="0.25">
      <c r="A15" s="345" t="s">
        <v>8000</v>
      </c>
      <c r="B15" s="373"/>
      <c r="C15" s="719">
        <v>41835</v>
      </c>
      <c r="D15" s="373"/>
      <c r="E15" s="346">
        <v>393.17</v>
      </c>
      <c r="F15" s="373"/>
      <c r="G15" s="347">
        <v>26.384499999999999</v>
      </c>
      <c r="H15" s="374"/>
      <c r="I15" s="348">
        <v>2.64</v>
      </c>
      <c r="J15" s="348">
        <v>8.1730199999999993</v>
      </c>
      <c r="K15" s="348">
        <v>2.16</v>
      </c>
      <c r="L15" s="348">
        <v>2.25</v>
      </c>
      <c r="M15" s="362"/>
      <c r="N15" s="350">
        <v>-49.182299999999998</v>
      </c>
      <c r="O15" s="348">
        <v>-9.4458000000000002</v>
      </c>
      <c r="P15" s="348">
        <v>0.41499999999999998</v>
      </c>
      <c r="Q15" s="348">
        <v>5.9622000000000002</v>
      </c>
      <c r="R15" s="348">
        <v>10.7948</v>
      </c>
      <c r="S15" s="348">
        <v>13.7035</v>
      </c>
      <c r="T15" s="348">
        <v>9.1241000000000003</v>
      </c>
      <c r="U15" s="354">
        <v>8.4631000000000007</v>
      </c>
      <c r="V15" s="348">
        <v>8.7638999999999996</v>
      </c>
      <c r="W15" s="348">
        <v>9.1694999999999993</v>
      </c>
      <c r="X15" s="348">
        <v>8.9412000000000003</v>
      </c>
      <c r="Y15" s="375">
        <v>7.7275999999999998</v>
      </c>
      <c r="Z15" s="348">
        <v>7.7805999999999997</v>
      </c>
      <c r="AA15" s="348">
        <v>8.2172999999999998</v>
      </c>
      <c r="AB15" s="348">
        <v>11.0723</v>
      </c>
      <c r="AC15" s="348">
        <v>8.7766000000000002</v>
      </c>
      <c r="AD15" s="348">
        <v>8.7716999999999992</v>
      </c>
      <c r="AE15" s="348">
        <v>9.1832999999999991</v>
      </c>
      <c r="AF15" s="348">
        <v>8.3434000000000008</v>
      </c>
      <c r="AG15" s="569"/>
      <c r="AH15" s="346">
        <v>7</v>
      </c>
      <c r="AI15" s="346">
        <v>3</v>
      </c>
      <c r="AJ15" s="346">
        <v>2</v>
      </c>
      <c r="AK15" s="346">
        <v>2</v>
      </c>
      <c r="AL15" s="346">
        <v>2</v>
      </c>
      <c r="AM15" s="346">
        <v>2</v>
      </c>
      <c r="AN15" s="346">
        <v>4</v>
      </c>
      <c r="AO15" s="572">
        <v>4</v>
      </c>
      <c r="AP15" s="346">
        <v>4</v>
      </c>
      <c r="AQ15" s="346">
        <v>5</v>
      </c>
      <c r="AR15" s="346">
        <v>6</v>
      </c>
      <c r="AS15" s="346">
        <v>8</v>
      </c>
      <c r="AT15" s="346">
        <v>6</v>
      </c>
      <c r="AU15" s="346">
        <v>3</v>
      </c>
      <c r="AV15" s="346">
        <v>3</v>
      </c>
      <c r="AW15" s="346">
        <v>4</v>
      </c>
      <c r="AX15" s="346">
        <v>3</v>
      </c>
      <c r="AY15" s="346">
        <v>4</v>
      </c>
      <c r="AZ15" s="584"/>
      <c r="BA15" s="467">
        <v>9.0500000000000007</v>
      </c>
      <c r="BB15" s="348">
        <v>9.24</v>
      </c>
      <c r="BC15" s="348">
        <v>7.31</v>
      </c>
      <c r="BD15" s="348">
        <v>45.36</v>
      </c>
      <c r="BE15" s="375">
        <v>7.6</v>
      </c>
      <c r="BF15" s="375">
        <v>21.44</v>
      </c>
      <c r="BG15" s="374"/>
      <c r="BH15" s="594">
        <v>11.91</v>
      </c>
      <c r="BI15" s="348" t="s">
        <v>430</v>
      </c>
      <c r="BJ15" s="348">
        <v>2.66</v>
      </c>
      <c r="BK15" s="348">
        <v>66.849999999999994</v>
      </c>
      <c r="BL15" s="348" t="s">
        <v>430</v>
      </c>
      <c r="BM15" s="375">
        <v>9.0500000000000007</v>
      </c>
      <c r="BN15" s="375" t="s">
        <v>430</v>
      </c>
      <c r="BO15" s="375" t="s">
        <v>430</v>
      </c>
      <c r="BP15" s="375" t="s">
        <v>430</v>
      </c>
      <c r="BQ15" s="375">
        <v>9.5299999999999994</v>
      </c>
      <c r="BR15" s="374"/>
      <c r="BS15" s="468">
        <v>2.66665707746664</v>
      </c>
      <c r="BT15" s="348">
        <v>2.2232870562252001</v>
      </c>
      <c r="BU15" s="374"/>
      <c r="BV15" s="430" t="s">
        <v>463</v>
      </c>
    </row>
    <row r="16" spans="1:74" s="428" customFormat="1" x14ac:dyDescent="0.25">
      <c r="A16" s="345" t="s">
        <v>8001</v>
      </c>
      <c r="B16" s="373"/>
      <c r="C16" s="719">
        <v>41275</v>
      </c>
      <c r="D16" s="373"/>
      <c r="E16" s="346">
        <v>307.024</v>
      </c>
      <c r="F16" s="373"/>
      <c r="G16" s="347">
        <v>60.659500000000001</v>
      </c>
      <c r="H16" s="374"/>
      <c r="I16" s="348">
        <v>2.41</v>
      </c>
      <c r="J16" s="348">
        <v>8.23</v>
      </c>
      <c r="K16" s="348">
        <v>2.2400000000000002</v>
      </c>
      <c r="L16" s="348">
        <v>2.36</v>
      </c>
      <c r="M16" s="362"/>
      <c r="N16" s="350">
        <v>-42.552100000000003</v>
      </c>
      <c r="O16" s="348">
        <v>-15.544600000000001</v>
      </c>
      <c r="P16" s="348">
        <v>-7.3307000000000002</v>
      </c>
      <c r="Q16" s="348">
        <v>0.18909999999999999</v>
      </c>
      <c r="R16" s="348">
        <v>5.9618000000000002</v>
      </c>
      <c r="S16" s="348">
        <v>12.6858</v>
      </c>
      <c r="T16" s="348">
        <v>19.928699999999999</v>
      </c>
      <c r="U16" s="354">
        <v>12.7348</v>
      </c>
      <c r="V16" s="348">
        <v>11.264099999999999</v>
      </c>
      <c r="W16" s="348">
        <v>16.966699999999999</v>
      </c>
      <c r="X16" s="348">
        <v>16.825299999999999</v>
      </c>
      <c r="Y16" s="375">
        <v>13.3141</v>
      </c>
      <c r="Z16" s="348">
        <v>8.8062000000000005</v>
      </c>
      <c r="AA16" s="348">
        <v>4.7793999999999999</v>
      </c>
      <c r="AB16" s="348">
        <v>24.244399999999999</v>
      </c>
      <c r="AC16" s="348">
        <v>14.057</v>
      </c>
      <c r="AD16" s="348">
        <v>11.9026</v>
      </c>
      <c r="AE16" s="348">
        <v>4.6874000000000002</v>
      </c>
      <c r="AF16" s="348">
        <v>9.2212999999999994</v>
      </c>
      <c r="AG16" s="569"/>
      <c r="AH16" s="346">
        <v>4</v>
      </c>
      <c r="AI16" s="346">
        <v>5</v>
      </c>
      <c r="AJ16" s="346">
        <v>8</v>
      </c>
      <c r="AK16" s="346">
        <v>10</v>
      </c>
      <c r="AL16" s="346">
        <v>10</v>
      </c>
      <c r="AM16" s="346">
        <v>4</v>
      </c>
      <c r="AN16" s="346">
        <v>1</v>
      </c>
      <c r="AO16" s="572">
        <v>2</v>
      </c>
      <c r="AP16" s="346">
        <v>2</v>
      </c>
      <c r="AQ16" s="346">
        <v>1</v>
      </c>
      <c r="AR16" s="346">
        <v>1</v>
      </c>
      <c r="AS16" s="346">
        <v>1</v>
      </c>
      <c r="AT16" s="346">
        <v>2</v>
      </c>
      <c r="AU16" s="346">
        <v>10</v>
      </c>
      <c r="AV16" s="346">
        <v>1</v>
      </c>
      <c r="AW16" s="346">
        <v>2</v>
      </c>
      <c r="AX16" s="346">
        <v>2</v>
      </c>
      <c r="AY16" s="346">
        <v>10</v>
      </c>
      <c r="AZ16" s="584"/>
      <c r="BA16" s="467">
        <v>14.23</v>
      </c>
      <c r="BB16" s="348">
        <v>11.99</v>
      </c>
      <c r="BC16" s="348">
        <v>3.73</v>
      </c>
      <c r="BD16" s="348">
        <v>67.87</v>
      </c>
      <c r="BE16" s="375">
        <v>3.72</v>
      </c>
      <c r="BF16" s="375">
        <v>-1.54</v>
      </c>
      <c r="BG16" s="374"/>
      <c r="BH16" s="594">
        <v>-1.54</v>
      </c>
      <c r="BI16" s="348">
        <v>8.4</v>
      </c>
      <c r="BJ16" s="348" t="s">
        <v>430</v>
      </c>
      <c r="BK16" s="348">
        <v>78.91</v>
      </c>
      <c r="BL16" s="348" t="s">
        <v>430</v>
      </c>
      <c r="BM16" s="375">
        <v>14.23</v>
      </c>
      <c r="BN16" s="375" t="s">
        <v>430</v>
      </c>
      <c r="BO16" s="375" t="s">
        <v>430</v>
      </c>
      <c r="BP16" s="375" t="s">
        <v>430</v>
      </c>
      <c r="BQ16" s="375" t="s">
        <v>430</v>
      </c>
      <c r="BR16" s="374"/>
      <c r="BS16" s="468">
        <v>3.6244054807248798</v>
      </c>
      <c r="BT16" s="348">
        <v>5.6911856011382396</v>
      </c>
      <c r="BU16" s="374"/>
      <c r="BV16" s="430" t="s">
        <v>8002</v>
      </c>
    </row>
    <row r="17" spans="1:74" s="428" customFormat="1" x14ac:dyDescent="0.25">
      <c r="A17" s="345" t="s">
        <v>8003</v>
      </c>
      <c r="B17" s="373"/>
      <c r="C17" s="719">
        <v>41275</v>
      </c>
      <c r="D17" s="373"/>
      <c r="E17" s="346">
        <v>253.87</v>
      </c>
      <c r="F17" s="373"/>
      <c r="G17" s="347">
        <v>20.817499999999999</v>
      </c>
      <c r="H17" s="374"/>
      <c r="I17" s="348">
        <v>2.72</v>
      </c>
      <c r="J17" s="348">
        <v>8.0500000000000007</v>
      </c>
      <c r="K17" s="348">
        <v>2.0699999999999998</v>
      </c>
      <c r="L17" s="348">
        <v>2.17</v>
      </c>
      <c r="M17" s="362"/>
      <c r="N17" s="350">
        <v>-50.950800000000001</v>
      </c>
      <c r="O17" s="348">
        <v>-15.176600000000001</v>
      </c>
      <c r="P17" s="348">
        <v>-5.1296999999999997</v>
      </c>
      <c r="Q17" s="348">
        <v>1.742</v>
      </c>
      <c r="R17" s="348">
        <v>7.5765000000000002</v>
      </c>
      <c r="S17" s="348">
        <v>10.0999</v>
      </c>
      <c r="T17" s="348">
        <v>6.8343999999999996</v>
      </c>
      <c r="U17" s="354">
        <v>6.5555000000000003</v>
      </c>
      <c r="V17" s="348">
        <v>6.9824000000000002</v>
      </c>
      <c r="W17" s="348">
        <v>7.9053000000000004</v>
      </c>
      <c r="X17" s="348">
        <v>7.8815999999999997</v>
      </c>
      <c r="Y17" s="375">
        <v>10.210599999999999</v>
      </c>
      <c r="Z17" s="348">
        <v>3.5247999999999999</v>
      </c>
      <c r="AA17" s="348">
        <v>5.9695</v>
      </c>
      <c r="AB17" s="348">
        <v>8.2398000000000007</v>
      </c>
      <c r="AC17" s="348">
        <v>6.7080000000000002</v>
      </c>
      <c r="AD17" s="348">
        <v>6.9348999999999998</v>
      </c>
      <c r="AE17" s="348">
        <v>6.0956000000000001</v>
      </c>
      <c r="AF17" s="348">
        <v>5.4278000000000004</v>
      </c>
      <c r="AG17" s="569"/>
      <c r="AH17" s="346">
        <v>9</v>
      </c>
      <c r="AI17" s="346">
        <v>4</v>
      </c>
      <c r="AJ17" s="346">
        <v>5</v>
      </c>
      <c r="AK17" s="346">
        <v>7</v>
      </c>
      <c r="AL17" s="346">
        <v>9</v>
      </c>
      <c r="AM17" s="346">
        <v>11</v>
      </c>
      <c r="AN17" s="346">
        <v>10</v>
      </c>
      <c r="AO17" s="572">
        <v>9</v>
      </c>
      <c r="AP17" s="346">
        <v>9</v>
      </c>
      <c r="AQ17" s="346">
        <v>10</v>
      </c>
      <c r="AR17" s="346">
        <v>10</v>
      </c>
      <c r="AS17" s="346">
        <v>3</v>
      </c>
      <c r="AT17" s="346">
        <v>10</v>
      </c>
      <c r="AU17" s="346">
        <v>7</v>
      </c>
      <c r="AV17" s="346">
        <v>9</v>
      </c>
      <c r="AW17" s="346">
        <v>10</v>
      </c>
      <c r="AX17" s="346">
        <v>9</v>
      </c>
      <c r="AY17" s="346">
        <v>8</v>
      </c>
      <c r="AZ17" s="584"/>
      <c r="BA17" s="467">
        <v>15.24</v>
      </c>
      <c r="BB17" s="348">
        <v>5.8</v>
      </c>
      <c r="BC17" s="348">
        <v>7.86</v>
      </c>
      <c r="BD17" s="348">
        <v>61.74</v>
      </c>
      <c r="BE17" s="375" t="s">
        <v>430</v>
      </c>
      <c r="BF17" s="375">
        <v>9.3699999999999992</v>
      </c>
      <c r="BG17" s="374"/>
      <c r="BH17" s="594">
        <v>7.22</v>
      </c>
      <c r="BI17" s="348" t="s">
        <v>430</v>
      </c>
      <c r="BJ17" s="348" t="s">
        <v>430</v>
      </c>
      <c r="BK17" s="348">
        <v>75.400000000000006</v>
      </c>
      <c r="BL17" s="348" t="s">
        <v>430</v>
      </c>
      <c r="BM17" s="375">
        <v>15.24</v>
      </c>
      <c r="BN17" s="375" t="s">
        <v>430</v>
      </c>
      <c r="BO17" s="375" t="s">
        <v>430</v>
      </c>
      <c r="BP17" s="375" t="s">
        <v>430</v>
      </c>
      <c r="BQ17" s="375">
        <v>2.15</v>
      </c>
      <c r="BR17" s="374"/>
      <c r="BS17" s="468">
        <v>5.9600015500000003</v>
      </c>
      <c r="BT17" s="348">
        <v>5.7502122800000004</v>
      </c>
      <c r="BU17" s="374"/>
      <c r="BV17" s="430" t="s">
        <v>436</v>
      </c>
    </row>
    <row r="18" spans="1:74" s="428" customFormat="1" x14ac:dyDescent="0.25">
      <c r="A18" s="345" t="s">
        <v>8004</v>
      </c>
      <c r="B18" s="373"/>
      <c r="C18" s="719">
        <v>42797</v>
      </c>
      <c r="D18" s="373"/>
      <c r="E18" s="346">
        <v>226.74299999999999</v>
      </c>
      <c r="F18" s="373"/>
      <c r="G18" s="347">
        <v>19.025300000000001</v>
      </c>
      <c r="H18" s="374"/>
      <c r="I18" s="348">
        <v>3.02</v>
      </c>
      <c r="J18" s="348">
        <v>7.77</v>
      </c>
      <c r="K18" s="348">
        <v>2.31</v>
      </c>
      <c r="L18" s="348">
        <v>2.4500000000000002</v>
      </c>
      <c r="M18" s="362"/>
      <c r="N18" s="350">
        <v>-47.516800000000003</v>
      </c>
      <c r="O18" s="348">
        <v>-19.0273</v>
      </c>
      <c r="P18" s="348">
        <v>-9.9298000000000002</v>
      </c>
      <c r="Q18" s="348">
        <v>-0.2329</v>
      </c>
      <c r="R18" s="348">
        <v>5.3776999999999999</v>
      </c>
      <c r="S18" s="348">
        <v>10.417899999999999</v>
      </c>
      <c r="T18" s="348">
        <v>6.5057</v>
      </c>
      <c r="U18" s="354">
        <v>5.8917000000000002</v>
      </c>
      <c r="V18" s="348">
        <v>6.1863000000000001</v>
      </c>
      <c r="W18" s="348">
        <v>7.0609999999999999</v>
      </c>
      <c r="X18" s="348">
        <v>7.3856999999999999</v>
      </c>
      <c r="Y18" s="375">
        <v>6.4267000000000003</v>
      </c>
      <c r="Z18" s="348" t="s">
        <v>430</v>
      </c>
      <c r="AA18" s="348">
        <v>3.4321000000000002</v>
      </c>
      <c r="AB18" s="348">
        <v>8.0868000000000002</v>
      </c>
      <c r="AC18" s="348">
        <v>6.1380999999999997</v>
      </c>
      <c r="AD18" s="348">
        <v>6.1074999999999999</v>
      </c>
      <c r="AE18" s="348">
        <v>4.1052</v>
      </c>
      <c r="AF18" s="348">
        <v>7.0267999999999997</v>
      </c>
      <c r="AG18" s="569"/>
      <c r="AH18" s="346">
        <v>6</v>
      </c>
      <c r="AI18" s="346">
        <v>9</v>
      </c>
      <c r="AJ18" s="346">
        <v>10</v>
      </c>
      <c r="AK18" s="346">
        <v>11</v>
      </c>
      <c r="AL18" s="346">
        <v>11</v>
      </c>
      <c r="AM18" s="346">
        <v>9</v>
      </c>
      <c r="AN18" s="346">
        <v>11</v>
      </c>
      <c r="AO18" s="572">
        <v>11</v>
      </c>
      <c r="AP18" s="346">
        <v>11</v>
      </c>
      <c r="AQ18" s="346">
        <v>11</v>
      </c>
      <c r="AR18" s="346">
        <v>11</v>
      </c>
      <c r="AS18" s="346">
        <v>11</v>
      </c>
      <c r="AT18" s="346" t="s">
        <v>430</v>
      </c>
      <c r="AU18" s="346">
        <v>11</v>
      </c>
      <c r="AV18" s="346">
        <v>11</v>
      </c>
      <c r="AW18" s="346">
        <v>11</v>
      </c>
      <c r="AX18" s="346">
        <v>11</v>
      </c>
      <c r="AY18" s="346">
        <v>11</v>
      </c>
      <c r="AZ18" s="584"/>
      <c r="BA18" s="467">
        <v>11.41</v>
      </c>
      <c r="BB18" s="348">
        <v>11.03</v>
      </c>
      <c r="BC18" s="348">
        <v>6.49</v>
      </c>
      <c r="BD18" s="348">
        <v>65.86</v>
      </c>
      <c r="BE18" s="375" t="s">
        <v>430</v>
      </c>
      <c r="BF18" s="375">
        <v>5.21</v>
      </c>
      <c r="BG18" s="374"/>
      <c r="BH18" s="594">
        <v>5.2</v>
      </c>
      <c r="BI18" s="348">
        <v>2.11</v>
      </c>
      <c r="BJ18" s="348" t="s">
        <v>430</v>
      </c>
      <c r="BK18" s="348">
        <v>81.27</v>
      </c>
      <c r="BL18" s="348" t="s">
        <v>430</v>
      </c>
      <c r="BM18" s="375">
        <v>11.41</v>
      </c>
      <c r="BN18" s="375" t="s">
        <v>430</v>
      </c>
      <c r="BO18" s="375" t="s">
        <v>430</v>
      </c>
      <c r="BP18" s="375" t="s">
        <v>430</v>
      </c>
      <c r="BQ18" s="375" t="s">
        <v>430</v>
      </c>
      <c r="BR18" s="374"/>
      <c r="BS18" s="468">
        <v>17.396734328260301</v>
      </c>
      <c r="BT18" s="348">
        <v>11.090410988891</v>
      </c>
      <c r="BU18" s="374"/>
      <c r="BV18" s="430" t="s">
        <v>910</v>
      </c>
    </row>
    <row r="19" spans="1:74" x14ac:dyDescent="0.25">
      <c r="A19" s="318" t="s">
        <v>93</v>
      </c>
      <c r="B19" s="43"/>
      <c r="C19" s="720"/>
      <c r="D19" s="43"/>
      <c r="E19" s="51"/>
      <c r="F19" s="43"/>
      <c r="G19" s="55"/>
      <c r="H19" s="66"/>
      <c r="I19" s="59"/>
      <c r="J19" s="59"/>
      <c r="K19" s="59"/>
      <c r="L19" s="59"/>
      <c r="M19" s="258"/>
      <c r="N19" s="70">
        <v>-47.723799999999997</v>
      </c>
      <c r="O19" s="59">
        <v>-15.5228</v>
      </c>
      <c r="P19" s="59">
        <v>-4.8544</v>
      </c>
      <c r="Q19" s="59">
        <v>3.2692999999999999</v>
      </c>
      <c r="R19" s="59">
        <v>8.6242999999999999</v>
      </c>
      <c r="S19" s="59">
        <v>12.1348</v>
      </c>
      <c r="T19" s="59">
        <v>9.1428999999999991</v>
      </c>
      <c r="U19" s="88">
        <v>8.3902000000000001</v>
      </c>
      <c r="V19" s="59">
        <v>8.5381999999999998</v>
      </c>
      <c r="W19" s="59">
        <v>10.3505</v>
      </c>
      <c r="X19" s="59">
        <v>9.9981000000000009</v>
      </c>
      <c r="Y19" s="276">
        <v>8.7181999999999995</v>
      </c>
      <c r="Z19" s="59">
        <v>7.5709</v>
      </c>
      <c r="AA19" s="59">
        <v>6.8445999999999998</v>
      </c>
      <c r="AB19" s="59">
        <v>11.139099999999999</v>
      </c>
      <c r="AC19" s="59">
        <v>8.9268000000000001</v>
      </c>
      <c r="AD19" s="59">
        <v>8.5469000000000008</v>
      </c>
      <c r="AE19" s="59">
        <v>8.0780999999999992</v>
      </c>
      <c r="AF19" s="59">
        <v>8.1781000000000006</v>
      </c>
      <c r="AG19" s="553"/>
      <c r="AH19" s="51">
        <v>11</v>
      </c>
      <c r="AI19" s="51">
        <v>11</v>
      </c>
      <c r="AJ19" s="51">
        <v>11</v>
      </c>
      <c r="AK19" s="51">
        <v>11</v>
      </c>
      <c r="AL19" s="51">
        <v>11</v>
      </c>
      <c r="AM19" s="51">
        <v>11</v>
      </c>
      <c r="AN19" s="51">
        <v>11</v>
      </c>
      <c r="AO19" s="560">
        <v>11</v>
      </c>
      <c r="AP19" s="51">
        <v>11</v>
      </c>
      <c r="AQ19" s="51">
        <v>11</v>
      </c>
      <c r="AR19" s="51">
        <v>11</v>
      </c>
      <c r="AS19" s="51">
        <v>11</v>
      </c>
      <c r="AT19" s="51">
        <v>10</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-38.624699999999997</v>
      </c>
      <c r="O20" s="60">
        <v>-7.4888000000000003</v>
      </c>
      <c r="P20" s="60">
        <v>4.6912000000000003</v>
      </c>
      <c r="Q20" s="60">
        <v>10.6858</v>
      </c>
      <c r="R20" s="60">
        <v>12.8988</v>
      </c>
      <c r="S20" s="60">
        <v>14.908899999999999</v>
      </c>
      <c r="T20" s="60">
        <v>19.928699999999999</v>
      </c>
      <c r="U20" s="89">
        <v>13.4512</v>
      </c>
      <c r="V20" s="60">
        <v>12.9986</v>
      </c>
      <c r="W20" s="60">
        <v>16.966699999999999</v>
      </c>
      <c r="X20" s="60">
        <v>16.825299999999999</v>
      </c>
      <c r="Y20" s="277">
        <v>13.3141</v>
      </c>
      <c r="Z20" s="60">
        <v>9.3856000000000002</v>
      </c>
      <c r="AA20" s="60">
        <v>9.7109000000000005</v>
      </c>
      <c r="AB20" s="60">
        <v>24.244399999999999</v>
      </c>
      <c r="AC20" s="60">
        <v>14.926600000000001</v>
      </c>
      <c r="AD20" s="60">
        <v>13.218500000000001</v>
      </c>
      <c r="AE20" s="60">
        <v>14.740399999999999</v>
      </c>
      <c r="AF20" s="60">
        <v>9.5181000000000004</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-62.206499999999998</v>
      </c>
      <c r="O21" s="60">
        <v>-24.2043</v>
      </c>
      <c r="P21" s="60">
        <v>-10.2872</v>
      </c>
      <c r="Q21" s="60">
        <v>-0.2329</v>
      </c>
      <c r="R21" s="60">
        <v>5.3776999999999999</v>
      </c>
      <c r="S21" s="60">
        <v>10.0999</v>
      </c>
      <c r="T21" s="60">
        <v>6.5057</v>
      </c>
      <c r="U21" s="89">
        <v>5.8917000000000002</v>
      </c>
      <c r="V21" s="60">
        <v>6.1863000000000001</v>
      </c>
      <c r="W21" s="60">
        <v>7.0609999999999999</v>
      </c>
      <c r="X21" s="60">
        <v>7.3856999999999999</v>
      </c>
      <c r="Y21" s="277">
        <v>6.4267000000000003</v>
      </c>
      <c r="Z21" s="60">
        <v>3.5247999999999999</v>
      </c>
      <c r="AA21" s="60">
        <v>3.4321000000000002</v>
      </c>
      <c r="AB21" s="60">
        <v>8.0868000000000002</v>
      </c>
      <c r="AC21" s="60">
        <v>6.1380999999999997</v>
      </c>
      <c r="AD21" s="60">
        <v>6.1074999999999999</v>
      </c>
      <c r="AE21" s="60">
        <v>4.1052</v>
      </c>
      <c r="AF21" s="60">
        <v>5.4278000000000004</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-47.516800000000003</v>
      </c>
      <c r="O22" s="61">
        <v>-15.789300000000001</v>
      </c>
      <c r="P22" s="61">
        <v>-5.6196999999999999</v>
      </c>
      <c r="Q22" s="61">
        <v>3.2086999999999999</v>
      </c>
      <c r="R22" s="61">
        <v>7.8863000000000003</v>
      </c>
      <c r="S22" s="61">
        <v>12.351599999999999</v>
      </c>
      <c r="T22" s="61">
        <v>8.0936000000000003</v>
      </c>
      <c r="U22" s="90">
        <v>7.6910999999999996</v>
      </c>
      <c r="V22" s="61">
        <v>7.9768999999999997</v>
      </c>
      <c r="W22" s="61">
        <v>9.1414000000000009</v>
      </c>
      <c r="X22" s="61">
        <v>8.9412000000000003</v>
      </c>
      <c r="Y22" s="279">
        <v>7.9173999999999998</v>
      </c>
      <c r="Z22" s="61">
        <v>7.8336499999999996</v>
      </c>
      <c r="AA22" s="61">
        <v>7.3055000000000003</v>
      </c>
      <c r="AB22" s="61">
        <v>10.081799999999999</v>
      </c>
      <c r="AC22" s="61">
        <v>8.0512999999999995</v>
      </c>
      <c r="AD22" s="61">
        <v>7.98</v>
      </c>
      <c r="AE22" s="61">
        <v>8.6631</v>
      </c>
      <c r="AF22" s="61">
        <v>8.3434000000000008</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280</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8005</v>
      </c>
      <c r="B24" s="369"/>
      <c r="C24" s="718">
        <v>41723</v>
      </c>
      <c r="D24" s="369"/>
      <c r="E24" s="338">
        <v>7691.13</v>
      </c>
      <c r="F24" s="369"/>
      <c r="G24" s="339">
        <v>26.021599999999999</v>
      </c>
      <c r="H24" s="370"/>
      <c r="I24" s="340">
        <v>3.6232500000000001</v>
      </c>
      <c r="J24" s="340">
        <v>8.4802300000000006</v>
      </c>
      <c r="K24" s="340">
        <v>2.4117600000000001</v>
      </c>
      <c r="L24" s="340">
        <v>2.54006</v>
      </c>
      <c r="M24" s="361"/>
      <c r="N24" s="342">
        <v>-62.732100000000003</v>
      </c>
      <c r="O24" s="340">
        <v>-20.025300000000001</v>
      </c>
      <c r="P24" s="340">
        <v>-7.0639000000000003</v>
      </c>
      <c r="Q24" s="340">
        <v>3.4611999999999998</v>
      </c>
      <c r="R24" s="340">
        <v>9.3724000000000007</v>
      </c>
      <c r="S24" s="340">
        <v>11.8874</v>
      </c>
      <c r="T24" s="340">
        <v>7.5609999999999999</v>
      </c>
      <c r="U24" s="344">
        <v>6.859</v>
      </c>
      <c r="V24" s="340">
        <v>7.1333000000000002</v>
      </c>
      <c r="W24" s="340">
        <v>7.6798000000000002</v>
      </c>
      <c r="X24" s="340">
        <v>7.7047999999999996</v>
      </c>
      <c r="Y24" s="371">
        <v>6.5795000000000003</v>
      </c>
      <c r="Z24" s="340">
        <v>7.3112000000000004</v>
      </c>
      <c r="AA24" s="340">
        <v>7.0743999999999998</v>
      </c>
      <c r="AB24" s="340">
        <v>9.5610999999999997</v>
      </c>
      <c r="AC24" s="340">
        <v>7.3048999999999999</v>
      </c>
      <c r="AD24" s="340">
        <v>7.1563999999999997</v>
      </c>
      <c r="AE24" s="340">
        <v>9.2553000000000001</v>
      </c>
      <c r="AF24" s="340">
        <v>8.0084</v>
      </c>
      <c r="AG24" s="568"/>
      <c r="AH24" s="338">
        <v>11</v>
      </c>
      <c r="AI24" s="338">
        <v>9</v>
      </c>
      <c r="AJ24" s="338">
        <v>7</v>
      </c>
      <c r="AK24" s="338">
        <v>3</v>
      </c>
      <c r="AL24" s="338">
        <v>3</v>
      </c>
      <c r="AM24" s="338">
        <v>4</v>
      </c>
      <c r="AN24" s="338">
        <v>6</v>
      </c>
      <c r="AO24" s="570">
        <v>7</v>
      </c>
      <c r="AP24" s="338">
        <v>6</v>
      </c>
      <c r="AQ24" s="338">
        <v>8</v>
      </c>
      <c r="AR24" s="338">
        <v>8</v>
      </c>
      <c r="AS24" s="338">
        <v>9</v>
      </c>
      <c r="AT24" s="338">
        <v>4</v>
      </c>
      <c r="AU24" s="338">
        <v>5</v>
      </c>
      <c r="AV24" s="338">
        <v>6</v>
      </c>
      <c r="AW24" s="338">
        <v>6</v>
      </c>
      <c r="AX24" s="338">
        <v>6</v>
      </c>
      <c r="AY24" s="338">
        <v>3</v>
      </c>
      <c r="AZ24" s="583"/>
      <c r="BA24" s="464">
        <v>10.61</v>
      </c>
      <c r="BB24" s="340">
        <v>14.36</v>
      </c>
      <c r="BC24" s="340">
        <v>9.2100000000000009</v>
      </c>
      <c r="BD24" s="340">
        <v>43.78</v>
      </c>
      <c r="BE24" s="371">
        <v>9.36</v>
      </c>
      <c r="BF24" s="371">
        <v>12.68</v>
      </c>
      <c r="BG24" s="370"/>
      <c r="BH24" s="593">
        <v>5.0999999999999996</v>
      </c>
      <c r="BI24" s="340" t="s">
        <v>430</v>
      </c>
      <c r="BJ24" s="340" t="s">
        <v>430</v>
      </c>
      <c r="BK24" s="340">
        <v>76.709999999999994</v>
      </c>
      <c r="BL24" s="340" t="s">
        <v>430</v>
      </c>
      <c r="BM24" s="371">
        <v>10.61</v>
      </c>
      <c r="BN24" s="371" t="s">
        <v>430</v>
      </c>
      <c r="BO24" s="371" t="s">
        <v>430</v>
      </c>
      <c r="BP24" s="371" t="s">
        <v>430</v>
      </c>
      <c r="BQ24" s="371">
        <v>7.57</v>
      </c>
      <c r="BR24" s="370"/>
      <c r="BS24" s="465">
        <v>5.7977402017393196</v>
      </c>
      <c r="BT24" s="340">
        <v>7.19509829215853</v>
      </c>
      <c r="BU24" s="370"/>
      <c r="BV24" s="571" t="s">
        <v>7992</v>
      </c>
    </row>
    <row r="25" spans="1:74" s="428" customFormat="1" x14ac:dyDescent="0.25">
      <c r="A25" s="345" t="s">
        <v>8006</v>
      </c>
      <c r="B25" s="373"/>
      <c r="C25" s="719">
        <v>40515</v>
      </c>
      <c r="D25" s="373"/>
      <c r="E25" s="346">
        <v>6362.04</v>
      </c>
      <c r="F25" s="373"/>
      <c r="G25" s="347">
        <v>34.779499999999999</v>
      </c>
      <c r="H25" s="374"/>
      <c r="I25" s="348">
        <v>2.99</v>
      </c>
      <c r="J25" s="348">
        <v>8.44</v>
      </c>
      <c r="K25" s="348">
        <v>2.04</v>
      </c>
      <c r="L25" s="348">
        <v>2.14</v>
      </c>
      <c r="M25" s="362"/>
      <c r="N25" s="350">
        <v>-39.522100000000002</v>
      </c>
      <c r="O25" s="348">
        <v>-18.8263</v>
      </c>
      <c r="P25" s="348">
        <v>-8.4420000000000002</v>
      </c>
      <c r="Q25" s="348">
        <v>3.0019</v>
      </c>
      <c r="R25" s="348">
        <v>8.8511000000000006</v>
      </c>
      <c r="S25" s="348">
        <v>11.700200000000001</v>
      </c>
      <c r="T25" s="348">
        <v>7.6764999999999999</v>
      </c>
      <c r="U25" s="354">
        <v>7.1755000000000004</v>
      </c>
      <c r="V25" s="348">
        <v>8.1236999999999995</v>
      </c>
      <c r="W25" s="348">
        <v>8.5260999999999996</v>
      </c>
      <c r="X25" s="348">
        <v>8.4906000000000006</v>
      </c>
      <c r="Y25" s="375">
        <v>7.3705999999999996</v>
      </c>
      <c r="Z25" s="348">
        <v>7.7390999999999996</v>
      </c>
      <c r="AA25" s="348">
        <v>7.8975</v>
      </c>
      <c r="AB25" s="348">
        <v>10.1836</v>
      </c>
      <c r="AC25" s="348">
        <v>7.4874000000000001</v>
      </c>
      <c r="AD25" s="348">
        <v>7.7687999999999997</v>
      </c>
      <c r="AE25" s="348">
        <v>9.4094999999999995</v>
      </c>
      <c r="AF25" s="348">
        <v>8.2500999999999998</v>
      </c>
      <c r="AG25" s="569"/>
      <c r="AH25" s="346">
        <v>2</v>
      </c>
      <c r="AI25" s="346">
        <v>7</v>
      </c>
      <c r="AJ25" s="346">
        <v>9</v>
      </c>
      <c r="AK25" s="346">
        <v>5</v>
      </c>
      <c r="AL25" s="346">
        <v>4</v>
      </c>
      <c r="AM25" s="346">
        <v>6</v>
      </c>
      <c r="AN25" s="346">
        <v>5</v>
      </c>
      <c r="AO25" s="572">
        <v>5</v>
      </c>
      <c r="AP25" s="346">
        <v>3</v>
      </c>
      <c r="AQ25" s="346">
        <v>4</v>
      </c>
      <c r="AR25" s="346">
        <v>4</v>
      </c>
      <c r="AS25" s="346">
        <v>5</v>
      </c>
      <c r="AT25" s="346">
        <v>3</v>
      </c>
      <c r="AU25" s="346">
        <v>2</v>
      </c>
      <c r="AV25" s="346">
        <v>4</v>
      </c>
      <c r="AW25" s="346">
        <v>5</v>
      </c>
      <c r="AX25" s="346">
        <v>5</v>
      </c>
      <c r="AY25" s="346">
        <v>2</v>
      </c>
      <c r="AZ25" s="584"/>
      <c r="BA25" s="467">
        <v>12.52</v>
      </c>
      <c r="BB25" s="348">
        <v>6.72</v>
      </c>
      <c r="BC25" s="348">
        <v>13.31</v>
      </c>
      <c r="BD25" s="348">
        <v>46.29</v>
      </c>
      <c r="BE25" s="375">
        <v>13.41</v>
      </c>
      <c r="BF25" s="375">
        <v>12.88</v>
      </c>
      <c r="BG25" s="374"/>
      <c r="BH25" s="594">
        <v>3.24</v>
      </c>
      <c r="BI25" s="348">
        <v>0.38</v>
      </c>
      <c r="BJ25" s="348" t="s">
        <v>430</v>
      </c>
      <c r="BK25" s="348">
        <v>74.22</v>
      </c>
      <c r="BL25" s="348" t="s">
        <v>430</v>
      </c>
      <c r="BM25" s="375">
        <v>12.52</v>
      </c>
      <c r="BN25" s="375" t="s">
        <v>430</v>
      </c>
      <c r="BO25" s="375" t="s">
        <v>430</v>
      </c>
      <c r="BP25" s="375" t="s">
        <v>430</v>
      </c>
      <c r="BQ25" s="375">
        <v>14.76</v>
      </c>
      <c r="BR25" s="374"/>
      <c r="BS25" s="468">
        <v>5.10711785579874</v>
      </c>
      <c r="BT25" s="348">
        <v>5.7985065869048</v>
      </c>
      <c r="BU25" s="374"/>
      <c r="BV25" s="430" t="s">
        <v>519</v>
      </c>
    </row>
    <row r="26" spans="1:74" s="428" customFormat="1" x14ac:dyDescent="0.25">
      <c r="A26" s="345" t="s">
        <v>8007</v>
      </c>
      <c r="B26" s="373"/>
      <c r="C26" s="719">
        <v>38187</v>
      </c>
      <c r="D26" s="373"/>
      <c r="E26" s="346">
        <v>2196.13</v>
      </c>
      <c r="F26" s="373"/>
      <c r="G26" s="347">
        <v>49.700499999999998</v>
      </c>
      <c r="H26" s="374"/>
      <c r="I26" s="348">
        <v>2.8</v>
      </c>
      <c r="J26" s="348">
        <v>8.5500000000000007</v>
      </c>
      <c r="K26" s="348">
        <v>2.13</v>
      </c>
      <c r="L26" s="348">
        <v>2.2400000000000002</v>
      </c>
      <c r="M26" s="362"/>
      <c r="N26" s="350">
        <v>-57.193399999999997</v>
      </c>
      <c r="O26" s="348">
        <v>-8.1463999999999999</v>
      </c>
      <c r="P26" s="348">
        <v>4.0317999999999996</v>
      </c>
      <c r="Q26" s="348">
        <v>10.026199999999999</v>
      </c>
      <c r="R26" s="348">
        <v>12.243600000000001</v>
      </c>
      <c r="S26" s="348">
        <v>14.2334</v>
      </c>
      <c r="T26" s="348">
        <v>9.1768999999999998</v>
      </c>
      <c r="U26" s="354">
        <v>7.9965000000000002</v>
      </c>
      <c r="V26" s="348">
        <v>7.9028999999999998</v>
      </c>
      <c r="W26" s="348">
        <v>8.0838000000000001</v>
      </c>
      <c r="X26" s="348">
        <v>8.0022000000000002</v>
      </c>
      <c r="Y26" s="375">
        <v>7.0998999999999999</v>
      </c>
      <c r="Z26" s="348">
        <v>7.1618000000000004</v>
      </c>
      <c r="AA26" s="348">
        <v>9.0481999999999996</v>
      </c>
      <c r="AB26" s="348">
        <v>10.741400000000001</v>
      </c>
      <c r="AC26" s="348">
        <v>8.6525999999999996</v>
      </c>
      <c r="AD26" s="348">
        <v>8.0187000000000008</v>
      </c>
      <c r="AE26" s="348">
        <v>14.083500000000001</v>
      </c>
      <c r="AF26" s="348">
        <v>7.5223000000000004</v>
      </c>
      <c r="AG26" s="569"/>
      <c r="AH26" s="346">
        <v>10</v>
      </c>
      <c r="AI26" s="346">
        <v>1</v>
      </c>
      <c r="AJ26" s="346">
        <v>1</v>
      </c>
      <c r="AK26" s="346">
        <v>1</v>
      </c>
      <c r="AL26" s="346">
        <v>1</v>
      </c>
      <c r="AM26" s="346">
        <v>1</v>
      </c>
      <c r="AN26" s="346">
        <v>2</v>
      </c>
      <c r="AO26" s="572">
        <v>3</v>
      </c>
      <c r="AP26" s="346">
        <v>5</v>
      </c>
      <c r="AQ26" s="346">
        <v>7</v>
      </c>
      <c r="AR26" s="346">
        <v>7</v>
      </c>
      <c r="AS26" s="346">
        <v>7</v>
      </c>
      <c r="AT26" s="346">
        <v>5</v>
      </c>
      <c r="AU26" s="346">
        <v>1</v>
      </c>
      <c r="AV26" s="346">
        <v>2</v>
      </c>
      <c r="AW26" s="346">
        <v>3</v>
      </c>
      <c r="AX26" s="346">
        <v>3</v>
      </c>
      <c r="AY26" s="346">
        <v>1</v>
      </c>
      <c r="AZ26" s="584"/>
      <c r="BA26" s="467">
        <v>13.52</v>
      </c>
      <c r="BB26" s="348">
        <v>7.55</v>
      </c>
      <c r="BC26" s="348">
        <v>3.45</v>
      </c>
      <c r="BD26" s="348">
        <v>53.66</v>
      </c>
      <c r="BE26" s="375">
        <v>9.32</v>
      </c>
      <c r="BF26" s="375">
        <v>12.5</v>
      </c>
      <c r="BG26" s="374"/>
      <c r="BH26" s="594">
        <v>2.84</v>
      </c>
      <c r="BI26" s="348" t="s">
        <v>430</v>
      </c>
      <c r="BJ26" s="348">
        <v>2.2799999999999998</v>
      </c>
      <c r="BK26" s="348">
        <v>71.709999999999994</v>
      </c>
      <c r="BL26" s="348" t="s">
        <v>430</v>
      </c>
      <c r="BM26" s="375">
        <v>11.29</v>
      </c>
      <c r="BN26" s="375" t="s">
        <v>430</v>
      </c>
      <c r="BO26" s="375">
        <v>2.23</v>
      </c>
      <c r="BP26" s="375" t="s">
        <v>430</v>
      </c>
      <c r="BQ26" s="375">
        <v>9.66</v>
      </c>
      <c r="BR26" s="374"/>
      <c r="BS26" s="468">
        <v>3.4504466893099099</v>
      </c>
      <c r="BT26" s="348">
        <v>8.2338929483532208</v>
      </c>
      <c r="BU26" s="374"/>
      <c r="BV26" s="430" t="s">
        <v>7995</v>
      </c>
    </row>
    <row r="27" spans="1:74" s="428" customFormat="1" x14ac:dyDescent="0.25">
      <c r="A27" s="345" t="s">
        <v>8008</v>
      </c>
      <c r="B27" s="373"/>
      <c r="C27" s="719">
        <v>38511</v>
      </c>
      <c r="D27" s="373"/>
      <c r="E27" s="346">
        <v>1577.33</v>
      </c>
      <c r="F27" s="373"/>
      <c r="G27" s="347">
        <v>37.990200000000002</v>
      </c>
      <c r="H27" s="374"/>
      <c r="I27" s="348">
        <v>2.37</v>
      </c>
      <c r="J27" s="348">
        <v>8.66</v>
      </c>
      <c r="K27" s="348">
        <v>1.99</v>
      </c>
      <c r="L27" s="348">
        <v>2.0699999999999998</v>
      </c>
      <c r="M27" s="362"/>
      <c r="N27" s="350">
        <v>-46.921500000000002</v>
      </c>
      <c r="O27" s="348">
        <v>-16.534800000000001</v>
      </c>
      <c r="P27" s="348">
        <v>-6.3882000000000003</v>
      </c>
      <c r="Q27" s="348">
        <v>0.66579999999999995</v>
      </c>
      <c r="R27" s="348">
        <v>6.8769</v>
      </c>
      <c r="S27" s="348">
        <v>10.5383</v>
      </c>
      <c r="T27" s="348">
        <v>7.2253999999999996</v>
      </c>
      <c r="U27" s="354">
        <v>6.8673999999999999</v>
      </c>
      <c r="V27" s="348">
        <v>7.1040000000000001</v>
      </c>
      <c r="W27" s="348">
        <v>8.3094999999999999</v>
      </c>
      <c r="X27" s="348">
        <v>8.1638000000000002</v>
      </c>
      <c r="Y27" s="375">
        <v>7.1406000000000001</v>
      </c>
      <c r="Z27" s="348">
        <v>5.8491999999999997</v>
      </c>
      <c r="AA27" s="348">
        <v>5.1802000000000001</v>
      </c>
      <c r="AB27" s="348">
        <v>8.6547000000000001</v>
      </c>
      <c r="AC27" s="348">
        <v>7.2267000000000001</v>
      </c>
      <c r="AD27" s="348">
        <v>7.1520999999999999</v>
      </c>
      <c r="AE27" s="348">
        <v>4.6717000000000004</v>
      </c>
      <c r="AF27" s="348">
        <v>6.4939999999999998</v>
      </c>
      <c r="AG27" s="569"/>
      <c r="AH27" s="346">
        <v>5</v>
      </c>
      <c r="AI27" s="346">
        <v>6</v>
      </c>
      <c r="AJ27" s="346">
        <v>6</v>
      </c>
      <c r="AK27" s="346">
        <v>8</v>
      </c>
      <c r="AL27" s="346">
        <v>9</v>
      </c>
      <c r="AM27" s="346">
        <v>8</v>
      </c>
      <c r="AN27" s="346">
        <v>7</v>
      </c>
      <c r="AO27" s="572">
        <v>6</v>
      </c>
      <c r="AP27" s="346">
        <v>7</v>
      </c>
      <c r="AQ27" s="346">
        <v>6</v>
      </c>
      <c r="AR27" s="346">
        <v>5</v>
      </c>
      <c r="AS27" s="346">
        <v>6</v>
      </c>
      <c r="AT27" s="346">
        <v>9</v>
      </c>
      <c r="AU27" s="346">
        <v>8</v>
      </c>
      <c r="AV27" s="346">
        <v>8</v>
      </c>
      <c r="AW27" s="346">
        <v>7</v>
      </c>
      <c r="AX27" s="346">
        <v>7</v>
      </c>
      <c r="AY27" s="346">
        <v>9</v>
      </c>
      <c r="AZ27" s="584"/>
      <c r="BA27" s="467">
        <v>13.74</v>
      </c>
      <c r="BB27" s="348">
        <v>22.16</v>
      </c>
      <c r="BC27" s="348">
        <v>6.55</v>
      </c>
      <c r="BD27" s="348">
        <v>35.229999999999997</v>
      </c>
      <c r="BE27" s="375">
        <v>17.97</v>
      </c>
      <c r="BF27" s="375">
        <v>4.3600000000000003</v>
      </c>
      <c r="BG27" s="374"/>
      <c r="BH27" s="594">
        <v>4.34</v>
      </c>
      <c r="BI27" s="348">
        <v>5.21</v>
      </c>
      <c r="BJ27" s="348">
        <v>0.63</v>
      </c>
      <c r="BK27" s="348">
        <v>76.06</v>
      </c>
      <c r="BL27" s="348" t="s">
        <v>430</v>
      </c>
      <c r="BM27" s="375">
        <v>13.74</v>
      </c>
      <c r="BN27" s="375" t="s">
        <v>430</v>
      </c>
      <c r="BO27" s="375" t="s">
        <v>430</v>
      </c>
      <c r="BP27" s="375" t="s">
        <v>430</v>
      </c>
      <c r="BQ27" s="375" t="s">
        <v>430</v>
      </c>
      <c r="BR27" s="374"/>
      <c r="BS27" s="468">
        <v>2.59527372025953</v>
      </c>
      <c r="BT27" s="348">
        <v>6.4979408206497897</v>
      </c>
      <c r="BU27" s="374"/>
      <c r="BV27" s="430" t="s">
        <v>436</v>
      </c>
    </row>
    <row r="28" spans="1:74" s="428" customFormat="1" x14ac:dyDescent="0.25">
      <c r="A28" s="345" t="s">
        <v>8009</v>
      </c>
      <c r="B28" s="373"/>
      <c r="C28" s="719">
        <v>42111</v>
      </c>
      <c r="D28" s="373"/>
      <c r="E28" s="346">
        <v>1589.49</v>
      </c>
      <c r="F28" s="373"/>
      <c r="G28" s="347">
        <v>25.3675</v>
      </c>
      <c r="H28" s="374"/>
      <c r="I28" s="348">
        <v>2.63</v>
      </c>
      <c r="J28" s="348">
        <v>8.0299999999999994</v>
      </c>
      <c r="K28" s="348">
        <v>1.96</v>
      </c>
      <c r="L28" s="348">
        <v>2.08</v>
      </c>
      <c r="M28" s="362"/>
      <c r="N28" s="350">
        <v>-51.438200000000002</v>
      </c>
      <c r="O28" s="348">
        <v>-19.680299999999999</v>
      </c>
      <c r="P28" s="348">
        <v>-5.7080000000000002</v>
      </c>
      <c r="Q28" s="348">
        <v>2.4072</v>
      </c>
      <c r="R28" s="348">
        <v>8.6685999999999996</v>
      </c>
      <c r="S28" s="348">
        <v>12.466100000000001</v>
      </c>
      <c r="T28" s="348">
        <v>8.7609999999999992</v>
      </c>
      <c r="U28" s="354">
        <v>12.533300000000001</v>
      </c>
      <c r="V28" s="348">
        <v>12.047800000000001</v>
      </c>
      <c r="W28" s="348">
        <v>14.2113</v>
      </c>
      <c r="X28" s="348">
        <v>12.243</v>
      </c>
      <c r="Y28" s="375">
        <v>9.9780999999999995</v>
      </c>
      <c r="Z28" s="348">
        <v>8.3991000000000007</v>
      </c>
      <c r="AA28" s="348">
        <v>6.4936999999999996</v>
      </c>
      <c r="AB28" s="348">
        <v>10.175700000000001</v>
      </c>
      <c r="AC28" s="348">
        <v>14.0199</v>
      </c>
      <c r="AD28" s="348">
        <v>12.281000000000001</v>
      </c>
      <c r="AE28" s="348">
        <v>7.8611000000000004</v>
      </c>
      <c r="AF28" s="348">
        <v>8.5467999999999993</v>
      </c>
      <c r="AG28" s="569"/>
      <c r="AH28" s="346">
        <v>8</v>
      </c>
      <c r="AI28" s="346">
        <v>8</v>
      </c>
      <c r="AJ28" s="346">
        <v>4</v>
      </c>
      <c r="AK28" s="346">
        <v>6</v>
      </c>
      <c r="AL28" s="346">
        <v>5</v>
      </c>
      <c r="AM28" s="346">
        <v>3</v>
      </c>
      <c r="AN28" s="346">
        <v>3</v>
      </c>
      <c r="AO28" s="572">
        <v>1</v>
      </c>
      <c r="AP28" s="346">
        <v>1</v>
      </c>
      <c r="AQ28" s="346">
        <v>2</v>
      </c>
      <c r="AR28" s="346">
        <v>2</v>
      </c>
      <c r="AS28" s="346">
        <v>2</v>
      </c>
      <c r="AT28" s="346">
        <v>1</v>
      </c>
      <c r="AU28" s="346">
        <v>6</v>
      </c>
      <c r="AV28" s="346">
        <v>5</v>
      </c>
      <c r="AW28" s="346">
        <v>1</v>
      </c>
      <c r="AX28" s="346">
        <v>1</v>
      </c>
      <c r="AY28" s="346">
        <v>6</v>
      </c>
      <c r="AZ28" s="584"/>
      <c r="BA28" s="467">
        <v>10.84</v>
      </c>
      <c r="BB28" s="348">
        <v>24.19</v>
      </c>
      <c r="BC28" s="348">
        <v>11.06</v>
      </c>
      <c r="BD28" s="348">
        <v>31.99</v>
      </c>
      <c r="BE28" s="375">
        <v>8.49</v>
      </c>
      <c r="BF28" s="375">
        <v>13.43</v>
      </c>
      <c r="BG28" s="374"/>
      <c r="BH28" s="594">
        <v>5.03</v>
      </c>
      <c r="BI28" s="348" t="s">
        <v>430</v>
      </c>
      <c r="BJ28" s="348" t="s">
        <v>430</v>
      </c>
      <c r="BK28" s="348">
        <v>75.73</v>
      </c>
      <c r="BL28" s="348" t="s">
        <v>430</v>
      </c>
      <c r="BM28" s="375">
        <v>10.84</v>
      </c>
      <c r="BN28" s="375" t="s">
        <v>430</v>
      </c>
      <c r="BO28" s="375" t="s">
        <v>430</v>
      </c>
      <c r="BP28" s="375" t="s">
        <v>430</v>
      </c>
      <c r="BQ28" s="375">
        <v>8.4</v>
      </c>
      <c r="BR28" s="374"/>
      <c r="BS28" s="468">
        <v>2.9198347382480998</v>
      </c>
      <c r="BT28" s="348">
        <v>8.6611052648033393</v>
      </c>
      <c r="BU28" s="374"/>
      <c r="BV28" s="430" t="s">
        <v>443</v>
      </c>
    </row>
    <row r="29" spans="1:74" s="428" customFormat="1" ht="11" x14ac:dyDescent="0.3">
      <c r="A29" s="841" t="s">
        <v>8010</v>
      </c>
      <c r="B29" s="842"/>
      <c r="C29" s="843">
        <v>40309</v>
      </c>
      <c r="D29" s="842"/>
      <c r="E29" s="844">
        <v>775.274</v>
      </c>
      <c r="F29" s="842"/>
      <c r="G29" s="845">
        <v>31.864699999999999</v>
      </c>
      <c r="H29" s="847"/>
      <c r="I29" s="846">
        <v>2.73</v>
      </c>
      <c r="J29" s="846">
        <v>8.57</v>
      </c>
      <c r="K29" s="846">
        <v>1.69</v>
      </c>
      <c r="L29" s="846">
        <v>1.78</v>
      </c>
      <c r="M29" s="851"/>
      <c r="N29" s="848">
        <v>-42.676000000000002</v>
      </c>
      <c r="O29" s="846">
        <v>-25.148199999999999</v>
      </c>
      <c r="P29" s="846">
        <v>-11.2178</v>
      </c>
      <c r="Q29" s="846">
        <v>0.37640000000000001</v>
      </c>
      <c r="R29" s="846">
        <v>6.9431000000000003</v>
      </c>
      <c r="S29" s="846">
        <v>11.0375</v>
      </c>
      <c r="T29" s="846">
        <v>6.2687999999999997</v>
      </c>
      <c r="U29" s="856">
        <v>6.0781000000000001</v>
      </c>
      <c r="V29" s="846">
        <v>6.9885000000000002</v>
      </c>
      <c r="W29" s="846">
        <v>7.1931000000000003</v>
      </c>
      <c r="X29" s="846">
        <v>7.6901999999999999</v>
      </c>
      <c r="Y29" s="852">
        <v>5.7987000000000002</v>
      </c>
      <c r="Z29" s="846">
        <v>6.4625000000000004</v>
      </c>
      <c r="AA29" s="846">
        <v>7.1844999999999999</v>
      </c>
      <c r="AB29" s="846">
        <v>8.8717000000000006</v>
      </c>
      <c r="AC29" s="846">
        <v>6.4996999999999998</v>
      </c>
      <c r="AD29" s="846">
        <v>6.5144000000000002</v>
      </c>
      <c r="AE29" s="846">
        <v>8.1750000000000007</v>
      </c>
      <c r="AF29" s="846">
        <v>7.3745000000000003</v>
      </c>
      <c r="AG29" s="931"/>
      <c r="AH29" s="844">
        <v>3</v>
      </c>
      <c r="AI29" s="844">
        <v>11</v>
      </c>
      <c r="AJ29" s="844">
        <v>11</v>
      </c>
      <c r="AK29" s="844">
        <v>9</v>
      </c>
      <c r="AL29" s="844">
        <v>7</v>
      </c>
      <c r="AM29" s="844">
        <v>7</v>
      </c>
      <c r="AN29" s="844">
        <v>9</v>
      </c>
      <c r="AO29" s="932">
        <v>8</v>
      </c>
      <c r="AP29" s="844">
        <v>8</v>
      </c>
      <c r="AQ29" s="844">
        <v>10</v>
      </c>
      <c r="AR29" s="844">
        <v>9</v>
      </c>
      <c r="AS29" s="844">
        <v>10</v>
      </c>
      <c r="AT29" s="844">
        <v>8</v>
      </c>
      <c r="AU29" s="844">
        <v>4</v>
      </c>
      <c r="AV29" s="844">
        <v>7</v>
      </c>
      <c r="AW29" s="844">
        <v>8</v>
      </c>
      <c r="AX29" s="844">
        <v>8</v>
      </c>
      <c r="AY29" s="844">
        <v>5</v>
      </c>
      <c r="AZ29" s="933"/>
      <c r="BA29" s="853">
        <v>12.35</v>
      </c>
      <c r="BB29" s="846">
        <v>4.21</v>
      </c>
      <c r="BC29" s="846">
        <v>14.5</v>
      </c>
      <c r="BD29" s="846">
        <v>46.22</v>
      </c>
      <c r="BE29" s="852">
        <v>8.76</v>
      </c>
      <c r="BF29" s="852">
        <v>13.96</v>
      </c>
      <c r="BG29" s="847"/>
      <c r="BH29" s="934">
        <v>4.01</v>
      </c>
      <c r="BI29" s="846" t="s">
        <v>430</v>
      </c>
      <c r="BJ29" s="846" t="s">
        <v>430</v>
      </c>
      <c r="BK29" s="846">
        <v>73.69</v>
      </c>
      <c r="BL29" s="846" t="s">
        <v>430</v>
      </c>
      <c r="BM29" s="852">
        <v>12.35</v>
      </c>
      <c r="BN29" s="852" t="s">
        <v>430</v>
      </c>
      <c r="BO29" s="852" t="s">
        <v>430</v>
      </c>
      <c r="BP29" s="852" t="s">
        <v>430</v>
      </c>
      <c r="BQ29" s="852">
        <v>9.9499999999999993</v>
      </c>
      <c r="BR29" s="847"/>
      <c r="BS29" s="854">
        <v>5.2106419794789396</v>
      </c>
      <c r="BT29" s="846">
        <v>13.611153028638901</v>
      </c>
      <c r="BU29" s="847"/>
      <c r="BV29" s="892" t="s">
        <v>443</v>
      </c>
    </row>
    <row r="30" spans="1:74" s="428" customFormat="1" x14ac:dyDescent="0.25">
      <c r="A30" s="345" t="s">
        <v>8011</v>
      </c>
      <c r="B30" s="373"/>
      <c r="C30" s="719">
        <v>40094</v>
      </c>
      <c r="D30" s="373"/>
      <c r="E30" s="346">
        <v>459.74700000000001</v>
      </c>
      <c r="F30" s="373"/>
      <c r="G30" s="347">
        <v>34.471800000000002</v>
      </c>
      <c r="H30" s="374"/>
      <c r="I30" s="348">
        <v>2.0099999999999998</v>
      </c>
      <c r="J30" s="348">
        <v>8.0500000000000007</v>
      </c>
      <c r="K30" s="348">
        <v>1.52</v>
      </c>
      <c r="L30" s="348">
        <v>1.61</v>
      </c>
      <c r="M30" s="362"/>
      <c r="N30" s="350">
        <v>-39.451900000000002</v>
      </c>
      <c r="O30" s="348">
        <v>-8.2886000000000006</v>
      </c>
      <c r="P30" s="348">
        <v>-1.6482000000000001</v>
      </c>
      <c r="Q30" s="348">
        <v>3.3548</v>
      </c>
      <c r="R30" s="348">
        <v>7.1890999999999998</v>
      </c>
      <c r="S30" s="348">
        <v>9.5829000000000004</v>
      </c>
      <c r="T30" s="348">
        <v>6.2968000000000002</v>
      </c>
      <c r="U30" s="354">
        <v>5.7880000000000003</v>
      </c>
      <c r="V30" s="348">
        <v>5.95</v>
      </c>
      <c r="W30" s="348">
        <v>13.098000000000001</v>
      </c>
      <c r="X30" s="348">
        <v>10.959</v>
      </c>
      <c r="Y30" s="375">
        <v>8.6340000000000003</v>
      </c>
      <c r="Z30" s="348">
        <v>6.9146000000000001</v>
      </c>
      <c r="AA30" s="348">
        <v>4.9776999999999996</v>
      </c>
      <c r="AB30" s="348">
        <v>7.5102000000000002</v>
      </c>
      <c r="AC30" s="348">
        <v>6.0119999999999996</v>
      </c>
      <c r="AD30" s="348">
        <v>5.9889999999999999</v>
      </c>
      <c r="AE30" s="348">
        <v>6.3326000000000002</v>
      </c>
      <c r="AF30" s="348">
        <v>7.6085000000000003</v>
      </c>
      <c r="AG30" s="569"/>
      <c r="AH30" s="346">
        <v>1</v>
      </c>
      <c r="AI30" s="346">
        <v>2</v>
      </c>
      <c r="AJ30" s="346">
        <v>3</v>
      </c>
      <c r="AK30" s="346">
        <v>4</v>
      </c>
      <c r="AL30" s="346">
        <v>6</v>
      </c>
      <c r="AM30" s="346">
        <v>9</v>
      </c>
      <c r="AN30" s="346">
        <v>8</v>
      </c>
      <c r="AO30" s="572">
        <v>10</v>
      </c>
      <c r="AP30" s="346">
        <v>10</v>
      </c>
      <c r="AQ30" s="346">
        <v>3</v>
      </c>
      <c r="AR30" s="346">
        <v>3</v>
      </c>
      <c r="AS30" s="346">
        <v>4</v>
      </c>
      <c r="AT30" s="346">
        <v>6</v>
      </c>
      <c r="AU30" s="346">
        <v>9</v>
      </c>
      <c r="AV30" s="346">
        <v>10</v>
      </c>
      <c r="AW30" s="346">
        <v>9</v>
      </c>
      <c r="AX30" s="346">
        <v>10</v>
      </c>
      <c r="AY30" s="346">
        <v>7</v>
      </c>
      <c r="AZ30" s="584"/>
      <c r="BA30" s="467">
        <v>10.9</v>
      </c>
      <c r="BB30" s="348">
        <v>16.91</v>
      </c>
      <c r="BC30" s="348">
        <v>3.34</v>
      </c>
      <c r="BD30" s="348">
        <v>53.89</v>
      </c>
      <c r="BE30" s="375">
        <v>5.67</v>
      </c>
      <c r="BF30" s="375">
        <v>9.2799999999999994</v>
      </c>
      <c r="BG30" s="374"/>
      <c r="BH30" s="594">
        <v>5.55</v>
      </c>
      <c r="BI30" s="348" t="s">
        <v>430</v>
      </c>
      <c r="BJ30" s="348" t="s">
        <v>430</v>
      </c>
      <c r="BK30" s="348">
        <v>78.150000000000006</v>
      </c>
      <c r="BL30" s="348" t="s">
        <v>430</v>
      </c>
      <c r="BM30" s="375">
        <v>10.9</v>
      </c>
      <c r="BN30" s="375">
        <v>1.66</v>
      </c>
      <c r="BO30" s="375" t="s">
        <v>430</v>
      </c>
      <c r="BP30" s="375" t="s">
        <v>430</v>
      </c>
      <c r="BQ30" s="375">
        <v>3.74</v>
      </c>
      <c r="BR30" s="374"/>
      <c r="BS30" s="468" t="s">
        <v>430</v>
      </c>
      <c r="BT30" s="348">
        <v>7.7225649000000001</v>
      </c>
      <c r="BU30" s="374"/>
      <c r="BV30" s="430" t="s">
        <v>443</v>
      </c>
    </row>
    <row r="31" spans="1:74" s="428" customFormat="1" x14ac:dyDescent="0.25">
      <c r="A31" s="345" t="s">
        <v>8012</v>
      </c>
      <c r="B31" s="373"/>
      <c r="C31" s="719">
        <v>41835</v>
      </c>
      <c r="D31" s="373"/>
      <c r="E31" s="346">
        <v>393.17</v>
      </c>
      <c r="F31" s="373"/>
      <c r="G31" s="347">
        <v>23.387699999999999</v>
      </c>
      <c r="H31" s="374"/>
      <c r="I31" s="348">
        <v>2.64</v>
      </c>
      <c r="J31" s="348">
        <v>8.1730199999999993</v>
      </c>
      <c r="K31" s="348">
        <v>2.16</v>
      </c>
      <c r="L31" s="348">
        <v>2.25</v>
      </c>
      <c r="M31" s="362"/>
      <c r="N31" s="350">
        <v>-50.028199999999998</v>
      </c>
      <c r="O31" s="348">
        <v>-10.239599999999999</v>
      </c>
      <c r="P31" s="348">
        <v>-0.379</v>
      </c>
      <c r="Q31" s="348">
        <v>5.1603000000000003</v>
      </c>
      <c r="R31" s="348">
        <v>9.9968000000000004</v>
      </c>
      <c r="S31" s="348">
        <v>12.894500000000001</v>
      </c>
      <c r="T31" s="348">
        <v>8.3247</v>
      </c>
      <c r="U31" s="354">
        <v>7.6496000000000004</v>
      </c>
      <c r="V31" s="348">
        <v>7.9310999999999998</v>
      </c>
      <c r="W31" s="348">
        <v>8.3362999999999996</v>
      </c>
      <c r="X31" s="348">
        <v>8.1222999999999992</v>
      </c>
      <c r="Y31" s="375">
        <v>6.8737000000000004</v>
      </c>
      <c r="Z31" s="348">
        <v>6.7051999999999996</v>
      </c>
      <c r="AA31" s="348">
        <v>7.4173</v>
      </c>
      <c r="AB31" s="348">
        <v>10.2766</v>
      </c>
      <c r="AC31" s="348">
        <v>7.9687999999999999</v>
      </c>
      <c r="AD31" s="348">
        <v>7.9462999999999999</v>
      </c>
      <c r="AE31" s="348">
        <v>8.3878000000000004</v>
      </c>
      <c r="AF31" s="348">
        <v>7.2698</v>
      </c>
      <c r="AG31" s="569"/>
      <c r="AH31" s="346">
        <v>7</v>
      </c>
      <c r="AI31" s="346">
        <v>3</v>
      </c>
      <c r="AJ31" s="346">
        <v>2</v>
      </c>
      <c r="AK31" s="346">
        <v>2</v>
      </c>
      <c r="AL31" s="346">
        <v>2</v>
      </c>
      <c r="AM31" s="346">
        <v>2</v>
      </c>
      <c r="AN31" s="346">
        <v>4</v>
      </c>
      <c r="AO31" s="572">
        <v>4</v>
      </c>
      <c r="AP31" s="346">
        <v>4</v>
      </c>
      <c r="AQ31" s="346">
        <v>5</v>
      </c>
      <c r="AR31" s="346">
        <v>6</v>
      </c>
      <c r="AS31" s="346">
        <v>8</v>
      </c>
      <c r="AT31" s="346">
        <v>7</v>
      </c>
      <c r="AU31" s="346">
        <v>3</v>
      </c>
      <c r="AV31" s="346">
        <v>3</v>
      </c>
      <c r="AW31" s="346">
        <v>4</v>
      </c>
      <c r="AX31" s="346">
        <v>4</v>
      </c>
      <c r="AY31" s="346">
        <v>4</v>
      </c>
      <c r="AZ31" s="584"/>
      <c r="BA31" s="467">
        <v>9.0500000000000007</v>
      </c>
      <c r="BB31" s="348">
        <v>9.24</v>
      </c>
      <c r="BC31" s="348">
        <v>7.31</v>
      </c>
      <c r="BD31" s="348">
        <v>45.36</v>
      </c>
      <c r="BE31" s="375">
        <v>7.6</v>
      </c>
      <c r="BF31" s="375">
        <v>21.44</v>
      </c>
      <c r="BG31" s="374"/>
      <c r="BH31" s="594">
        <v>11.91</v>
      </c>
      <c r="BI31" s="348" t="s">
        <v>430</v>
      </c>
      <c r="BJ31" s="348">
        <v>2.66</v>
      </c>
      <c r="BK31" s="348">
        <v>66.849999999999994</v>
      </c>
      <c r="BL31" s="348" t="s">
        <v>430</v>
      </c>
      <c r="BM31" s="375">
        <v>9.0500000000000007</v>
      </c>
      <c r="BN31" s="375" t="s">
        <v>430</v>
      </c>
      <c r="BO31" s="375" t="s">
        <v>430</v>
      </c>
      <c r="BP31" s="375" t="s">
        <v>430</v>
      </c>
      <c r="BQ31" s="375">
        <v>9.5299999999999994</v>
      </c>
      <c r="BR31" s="374"/>
      <c r="BS31" s="468">
        <v>2.66665707746664</v>
      </c>
      <c r="BT31" s="348">
        <v>2.2232870562252001</v>
      </c>
      <c r="BU31" s="374"/>
      <c r="BV31" s="430" t="s">
        <v>463</v>
      </c>
    </row>
    <row r="32" spans="1:74" s="428" customFormat="1" x14ac:dyDescent="0.25">
      <c r="A32" s="345" t="s">
        <v>8013</v>
      </c>
      <c r="B32" s="373"/>
      <c r="C32" s="719">
        <v>37754</v>
      </c>
      <c r="D32" s="373"/>
      <c r="E32" s="346">
        <v>307.024</v>
      </c>
      <c r="F32" s="373"/>
      <c r="G32" s="347">
        <v>55.072499999999998</v>
      </c>
      <c r="H32" s="374"/>
      <c r="I32" s="348">
        <v>2.41</v>
      </c>
      <c r="J32" s="348">
        <v>8.23</v>
      </c>
      <c r="K32" s="348">
        <v>2.2400000000000002</v>
      </c>
      <c r="L32" s="348">
        <v>2.36</v>
      </c>
      <c r="M32" s="362"/>
      <c r="N32" s="350">
        <v>-43.293300000000002</v>
      </c>
      <c r="O32" s="348">
        <v>-16.3262</v>
      </c>
      <c r="P32" s="348">
        <v>-8.1204000000000001</v>
      </c>
      <c r="Q32" s="348">
        <v>-0.60109999999999997</v>
      </c>
      <c r="R32" s="348">
        <v>5.1707999999999998</v>
      </c>
      <c r="S32" s="348">
        <v>11.8819</v>
      </c>
      <c r="T32" s="348">
        <v>19.0671</v>
      </c>
      <c r="U32" s="354">
        <v>11.8634</v>
      </c>
      <c r="V32" s="348">
        <v>10.3713</v>
      </c>
      <c r="W32" s="348">
        <v>16.052800000000001</v>
      </c>
      <c r="X32" s="348">
        <v>15.926</v>
      </c>
      <c r="Y32" s="375">
        <v>12.4091</v>
      </c>
      <c r="Z32" s="348">
        <v>7.9755000000000003</v>
      </c>
      <c r="AA32" s="348">
        <v>3.9922</v>
      </c>
      <c r="AB32" s="348">
        <v>23.398700000000002</v>
      </c>
      <c r="AC32" s="348">
        <v>13.195</v>
      </c>
      <c r="AD32" s="348">
        <v>11.014200000000001</v>
      </c>
      <c r="AE32" s="348">
        <v>3.8954</v>
      </c>
      <c r="AF32" s="348">
        <v>7.6010999999999997</v>
      </c>
      <c r="AG32" s="569"/>
      <c r="AH32" s="346">
        <v>4</v>
      </c>
      <c r="AI32" s="346">
        <v>5</v>
      </c>
      <c r="AJ32" s="346">
        <v>8</v>
      </c>
      <c r="AK32" s="346">
        <v>10</v>
      </c>
      <c r="AL32" s="346">
        <v>10</v>
      </c>
      <c r="AM32" s="346">
        <v>5</v>
      </c>
      <c r="AN32" s="346">
        <v>1</v>
      </c>
      <c r="AO32" s="572">
        <v>2</v>
      </c>
      <c r="AP32" s="346">
        <v>2</v>
      </c>
      <c r="AQ32" s="346">
        <v>1</v>
      </c>
      <c r="AR32" s="346">
        <v>1</v>
      </c>
      <c r="AS32" s="346">
        <v>1</v>
      </c>
      <c r="AT32" s="346">
        <v>2</v>
      </c>
      <c r="AU32" s="346">
        <v>10</v>
      </c>
      <c r="AV32" s="346">
        <v>1</v>
      </c>
      <c r="AW32" s="346">
        <v>2</v>
      </c>
      <c r="AX32" s="346">
        <v>2</v>
      </c>
      <c r="AY32" s="346">
        <v>10</v>
      </c>
      <c r="AZ32" s="584"/>
      <c r="BA32" s="467">
        <v>14.23</v>
      </c>
      <c r="BB32" s="348">
        <v>11.99</v>
      </c>
      <c r="BC32" s="348">
        <v>3.73</v>
      </c>
      <c r="BD32" s="348">
        <v>67.87</v>
      </c>
      <c r="BE32" s="375">
        <v>3.72</v>
      </c>
      <c r="BF32" s="375">
        <v>-1.54</v>
      </c>
      <c r="BG32" s="374"/>
      <c r="BH32" s="594">
        <v>-1.54</v>
      </c>
      <c r="BI32" s="348">
        <v>8.4</v>
      </c>
      <c r="BJ32" s="348" t="s">
        <v>430</v>
      </c>
      <c r="BK32" s="348">
        <v>78.91</v>
      </c>
      <c r="BL32" s="348" t="s">
        <v>430</v>
      </c>
      <c r="BM32" s="375">
        <v>14.23</v>
      </c>
      <c r="BN32" s="375" t="s">
        <v>430</v>
      </c>
      <c r="BO32" s="375" t="s">
        <v>430</v>
      </c>
      <c r="BP32" s="375" t="s">
        <v>430</v>
      </c>
      <c r="BQ32" s="375" t="s">
        <v>430</v>
      </c>
      <c r="BR32" s="374"/>
      <c r="BS32" s="468">
        <v>3.6244054807248798</v>
      </c>
      <c r="BT32" s="348">
        <v>5.6911856011382396</v>
      </c>
      <c r="BU32" s="374"/>
      <c r="BV32" s="430" t="s">
        <v>8002</v>
      </c>
    </row>
    <row r="33" spans="1:74" s="428" customFormat="1" x14ac:dyDescent="0.25">
      <c r="A33" s="345" t="s">
        <v>8014</v>
      </c>
      <c r="B33" s="373"/>
      <c r="C33" s="719">
        <v>41232</v>
      </c>
      <c r="D33" s="373"/>
      <c r="E33" s="346">
        <v>253.87</v>
      </c>
      <c r="F33" s="373"/>
      <c r="G33" s="347">
        <v>18.2807</v>
      </c>
      <c r="H33" s="374"/>
      <c r="I33" s="348">
        <v>2.72</v>
      </c>
      <c r="J33" s="348">
        <v>8.0500000000000007</v>
      </c>
      <c r="K33" s="348">
        <v>2.0699999999999998</v>
      </c>
      <c r="L33" s="348">
        <v>2.17</v>
      </c>
      <c r="M33" s="362"/>
      <c r="N33" s="350">
        <v>-51.639800000000001</v>
      </c>
      <c r="O33" s="348">
        <v>-15.8194</v>
      </c>
      <c r="P33" s="348">
        <v>-5.7838000000000003</v>
      </c>
      <c r="Q33" s="348">
        <v>1.0843</v>
      </c>
      <c r="R33" s="348">
        <v>6.9127000000000001</v>
      </c>
      <c r="S33" s="348">
        <v>9.4204000000000008</v>
      </c>
      <c r="T33" s="348">
        <v>6.1380999999999997</v>
      </c>
      <c r="U33" s="354">
        <v>5.8209999999999997</v>
      </c>
      <c r="V33" s="348">
        <v>6.2176999999999998</v>
      </c>
      <c r="W33" s="348">
        <v>7.1951000000000001</v>
      </c>
      <c r="X33" s="348">
        <v>7.1435000000000004</v>
      </c>
      <c r="Y33" s="375">
        <v>9.4298000000000002</v>
      </c>
      <c r="Z33" s="348">
        <v>2.649</v>
      </c>
      <c r="AA33" s="348">
        <v>5.3007</v>
      </c>
      <c r="AB33" s="348">
        <v>7.5570000000000004</v>
      </c>
      <c r="AC33" s="348">
        <v>5.9901999999999997</v>
      </c>
      <c r="AD33" s="348">
        <v>6.1806999999999999</v>
      </c>
      <c r="AE33" s="348">
        <v>5.4269999999999996</v>
      </c>
      <c r="AF33" s="348">
        <v>4.4821</v>
      </c>
      <c r="AG33" s="569"/>
      <c r="AH33" s="346">
        <v>9</v>
      </c>
      <c r="AI33" s="346">
        <v>4</v>
      </c>
      <c r="AJ33" s="346">
        <v>5</v>
      </c>
      <c r="AK33" s="346">
        <v>7</v>
      </c>
      <c r="AL33" s="346">
        <v>8</v>
      </c>
      <c r="AM33" s="346">
        <v>10</v>
      </c>
      <c r="AN33" s="346">
        <v>10</v>
      </c>
      <c r="AO33" s="572">
        <v>9</v>
      </c>
      <c r="AP33" s="346">
        <v>9</v>
      </c>
      <c r="AQ33" s="346">
        <v>9</v>
      </c>
      <c r="AR33" s="346">
        <v>10</v>
      </c>
      <c r="AS33" s="346">
        <v>3</v>
      </c>
      <c r="AT33" s="346">
        <v>10</v>
      </c>
      <c r="AU33" s="346">
        <v>7</v>
      </c>
      <c r="AV33" s="346">
        <v>9</v>
      </c>
      <c r="AW33" s="346">
        <v>10</v>
      </c>
      <c r="AX33" s="346">
        <v>9</v>
      </c>
      <c r="AY33" s="346">
        <v>8</v>
      </c>
      <c r="AZ33" s="584"/>
      <c r="BA33" s="467">
        <v>15.24</v>
      </c>
      <c r="BB33" s="348">
        <v>5.8</v>
      </c>
      <c r="BC33" s="348">
        <v>7.86</v>
      </c>
      <c r="BD33" s="348">
        <v>61.74</v>
      </c>
      <c r="BE33" s="375" t="s">
        <v>430</v>
      </c>
      <c r="BF33" s="375">
        <v>9.3699999999999992</v>
      </c>
      <c r="BG33" s="374"/>
      <c r="BH33" s="594">
        <v>7.22</v>
      </c>
      <c r="BI33" s="348" t="s">
        <v>430</v>
      </c>
      <c r="BJ33" s="348" t="s">
        <v>430</v>
      </c>
      <c r="BK33" s="348">
        <v>75.400000000000006</v>
      </c>
      <c r="BL33" s="348" t="s">
        <v>430</v>
      </c>
      <c r="BM33" s="375">
        <v>15.24</v>
      </c>
      <c r="BN33" s="375" t="s">
        <v>430</v>
      </c>
      <c r="BO33" s="375" t="s">
        <v>430</v>
      </c>
      <c r="BP33" s="375" t="s">
        <v>430</v>
      </c>
      <c r="BQ33" s="375">
        <v>2.15</v>
      </c>
      <c r="BR33" s="374"/>
      <c r="BS33" s="468">
        <v>5.9600015500000003</v>
      </c>
      <c r="BT33" s="348">
        <v>5.7502122800000004</v>
      </c>
      <c r="BU33" s="374"/>
      <c r="BV33" s="430" t="s">
        <v>436</v>
      </c>
    </row>
    <row r="34" spans="1:74" s="428" customFormat="1" x14ac:dyDescent="0.25">
      <c r="A34" s="345" t="s">
        <v>8015</v>
      </c>
      <c r="B34" s="373"/>
      <c r="C34" s="719">
        <v>42797</v>
      </c>
      <c r="D34" s="373"/>
      <c r="E34" s="346">
        <v>226.74299999999999</v>
      </c>
      <c r="F34" s="373"/>
      <c r="G34" s="347">
        <v>17.328299999999999</v>
      </c>
      <c r="H34" s="374"/>
      <c r="I34" s="348">
        <v>3.02</v>
      </c>
      <c r="J34" s="348">
        <v>7.77</v>
      </c>
      <c r="K34" s="348">
        <v>2.31</v>
      </c>
      <c r="L34" s="348">
        <v>2.4500000000000002</v>
      </c>
      <c r="M34" s="362"/>
      <c r="N34" s="350">
        <v>-48.592599999999997</v>
      </c>
      <c r="O34" s="348">
        <v>-20.047699999999999</v>
      </c>
      <c r="P34" s="348">
        <v>-10.9602</v>
      </c>
      <c r="Q34" s="348">
        <v>-1.2482</v>
      </c>
      <c r="R34" s="348">
        <v>4.3647999999999998</v>
      </c>
      <c r="S34" s="348">
        <v>9.3794000000000004</v>
      </c>
      <c r="T34" s="348">
        <v>5.4648000000000003</v>
      </c>
      <c r="U34" s="354">
        <v>4.8402000000000003</v>
      </c>
      <c r="V34" s="348">
        <v>5.1193999999999997</v>
      </c>
      <c r="W34" s="348">
        <v>5.9893999999999998</v>
      </c>
      <c r="X34" s="348">
        <v>6.3197000000000001</v>
      </c>
      <c r="Y34" s="375">
        <v>5.3925000000000001</v>
      </c>
      <c r="Z34" s="348" t="s">
        <v>430</v>
      </c>
      <c r="AA34" s="348">
        <v>2.4159999999999999</v>
      </c>
      <c r="AB34" s="348">
        <v>7.0456000000000003</v>
      </c>
      <c r="AC34" s="348">
        <v>5.0914000000000001</v>
      </c>
      <c r="AD34" s="348">
        <v>5.0475000000000003</v>
      </c>
      <c r="AE34" s="348">
        <v>3.0911</v>
      </c>
      <c r="AF34" s="348">
        <v>5.9762000000000004</v>
      </c>
      <c r="AG34" s="569"/>
      <c r="AH34" s="346">
        <v>6</v>
      </c>
      <c r="AI34" s="346">
        <v>10</v>
      </c>
      <c r="AJ34" s="346">
        <v>10</v>
      </c>
      <c r="AK34" s="346">
        <v>11</v>
      </c>
      <c r="AL34" s="346">
        <v>11</v>
      </c>
      <c r="AM34" s="346">
        <v>11</v>
      </c>
      <c r="AN34" s="346">
        <v>11</v>
      </c>
      <c r="AO34" s="572">
        <v>11</v>
      </c>
      <c r="AP34" s="346">
        <v>11</v>
      </c>
      <c r="AQ34" s="346">
        <v>11</v>
      </c>
      <c r="AR34" s="346">
        <v>11</v>
      </c>
      <c r="AS34" s="346">
        <v>11</v>
      </c>
      <c r="AT34" s="346" t="s">
        <v>430</v>
      </c>
      <c r="AU34" s="346">
        <v>11</v>
      </c>
      <c r="AV34" s="346">
        <v>11</v>
      </c>
      <c r="AW34" s="346">
        <v>11</v>
      </c>
      <c r="AX34" s="346">
        <v>11</v>
      </c>
      <c r="AY34" s="346">
        <v>11</v>
      </c>
      <c r="AZ34" s="584"/>
      <c r="BA34" s="467">
        <v>11.41</v>
      </c>
      <c r="BB34" s="348">
        <v>11.03</v>
      </c>
      <c r="BC34" s="348">
        <v>6.49</v>
      </c>
      <c r="BD34" s="348">
        <v>65.86</v>
      </c>
      <c r="BE34" s="375" t="s">
        <v>430</v>
      </c>
      <c r="BF34" s="375">
        <v>5.21</v>
      </c>
      <c r="BG34" s="374"/>
      <c r="BH34" s="594">
        <v>5.2</v>
      </c>
      <c r="BI34" s="348">
        <v>2.11</v>
      </c>
      <c r="BJ34" s="348" t="s">
        <v>430</v>
      </c>
      <c r="BK34" s="348">
        <v>81.27</v>
      </c>
      <c r="BL34" s="348" t="s">
        <v>430</v>
      </c>
      <c r="BM34" s="375">
        <v>11.41</v>
      </c>
      <c r="BN34" s="375" t="s">
        <v>430</v>
      </c>
      <c r="BO34" s="375" t="s">
        <v>430</v>
      </c>
      <c r="BP34" s="375" t="s">
        <v>430</v>
      </c>
      <c r="BQ34" s="375" t="s">
        <v>430</v>
      </c>
      <c r="BR34" s="374"/>
      <c r="BS34" s="468">
        <v>17.396734328260301</v>
      </c>
      <c r="BT34" s="348">
        <v>11.090410988891</v>
      </c>
      <c r="BU34" s="374"/>
      <c r="BV34" s="430" t="s">
        <v>910</v>
      </c>
    </row>
    <row r="35" spans="1:74" x14ac:dyDescent="0.25">
      <c r="A35" s="318" t="s">
        <v>93</v>
      </c>
      <c r="B35" s="43"/>
      <c r="C35" s="720"/>
      <c r="D35" s="43"/>
      <c r="E35" s="51"/>
      <c r="F35" s="43"/>
      <c r="G35" s="55"/>
      <c r="H35" s="66"/>
      <c r="I35" s="59"/>
      <c r="J35" s="59"/>
      <c r="K35" s="59"/>
      <c r="L35" s="59"/>
      <c r="M35" s="258"/>
      <c r="N35" s="70">
        <v>-48.499000000000002</v>
      </c>
      <c r="O35" s="59">
        <v>-16.2803</v>
      </c>
      <c r="P35" s="59">
        <v>-5.6071999999999997</v>
      </c>
      <c r="Q35" s="59">
        <v>2.5171999999999999</v>
      </c>
      <c r="R35" s="59">
        <v>7.8718000000000004</v>
      </c>
      <c r="S35" s="59">
        <v>11.365600000000001</v>
      </c>
      <c r="T35" s="59">
        <v>8.3600999999999992</v>
      </c>
      <c r="U35" s="88">
        <v>7.5884</v>
      </c>
      <c r="V35" s="59">
        <v>7.7172000000000001</v>
      </c>
      <c r="W35" s="59">
        <v>9.5159000000000002</v>
      </c>
      <c r="X35" s="59">
        <v>9.1605000000000008</v>
      </c>
      <c r="Y35" s="276">
        <v>7.8823999999999996</v>
      </c>
      <c r="Z35" s="59">
        <v>6.7167000000000003</v>
      </c>
      <c r="AA35" s="59">
        <v>6.0892999999999997</v>
      </c>
      <c r="AB35" s="59">
        <v>10.361499999999999</v>
      </c>
      <c r="AC35" s="59">
        <v>8.1317000000000004</v>
      </c>
      <c r="AD35" s="59">
        <v>7.7336</v>
      </c>
      <c r="AE35" s="59">
        <v>7.3263999999999996</v>
      </c>
      <c r="AF35" s="59">
        <v>7.194</v>
      </c>
      <c r="AG35" s="553"/>
      <c r="AH35" s="51">
        <v>11</v>
      </c>
      <c r="AI35" s="51">
        <v>11</v>
      </c>
      <c r="AJ35" s="51">
        <v>11</v>
      </c>
      <c r="AK35" s="51">
        <v>11</v>
      </c>
      <c r="AL35" s="51">
        <v>11</v>
      </c>
      <c r="AM35" s="51">
        <v>11</v>
      </c>
      <c r="AN35" s="51">
        <v>11</v>
      </c>
      <c r="AO35" s="560">
        <v>11</v>
      </c>
      <c r="AP35" s="51">
        <v>11</v>
      </c>
      <c r="AQ35" s="51">
        <v>11</v>
      </c>
      <c r="AR35" s="51">
        <v>11</v>
      </c>
      <c r="AS35" s="51">
        <v>11</v>
      </c>
      <c r="AT35" s="51">
        <v>10</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-39.451900000000002</v>
      </c>
      <c r="O36" s="60">
        <v>-8.1463999999999999</v>
      </c>
      <c r="P36" s="60">
        <v>4.0317999999999996</v>
      </c>
      <c r="Q36" s="60">
        <v>10.026199999999999</v>
      </c>
      <c r="R36" s="60">
        <v>12.243600000000001</v>
      </c>
      <c r="S36" s="60">
        <v>14.2334</v>
      </c>
      <c r="T36" s="60">
        <v>19.0671</v>
      </c>
      <c r="U36" s="89">
        <v>12.533300000000001</v>
      </c>
      <c r="V36" s="60">
        <v>12.047800000000001</v>
      </c>
      <c r="W36" s="60">
        <v>16.052800000000001</v>
      </c>
      <c r="X36" s="60">
        <v>15.926</v>
      </c>
      <c r="Y36" s="277">
        <v>12.4091</v>
      </c>
      <c r="Z36" s="60">
        <v>8.3991000000000007</v>
      </c>
      <c r="AA36" s="60">
        <v>9.0481999999999996</v>
      </c>
      <c r="AB36" s="60">
        <v>23.398700000000002</v>
      </c>
      <c r="AC36" s="60">
        <v>14.0199</v>
      </c>
      <c r="AD36" s="60">
        <v>12.281000000000001</v>
      </c>
      <c r="AE36" s="60">
        <v>14.083500000000001</v>
      </c>
      <c r="AF36" s="60">
        <v>8.5467999999999993</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-62.732100000000003</v>
      </c>
      <c r="O37" s="60">
        <v>-25.148199999999999</v>
      </c>
      <c r="P37" s="60">
        <v>-11.2178</v>
      </c>
      <c r="Q37" s="60">
        <v>-1.2482</v>
      </c>
      <c r="R37" s="60">
        <v>4.3647999999999998</v>
      </c>
      <c r="S37" s="60">
        <v>9.3794000000000004</v>
      </c>
      <c r="T37" s="60">
        <v>5.4648000000000003</v>
      </c>
      <c r="U37" s="89">
        <v>4.8402000000000003</v>
      </c>
      <c r="V37" s="60">
        <v>5.1193999999999997</v>
      </c>
      <c r="W37" s="60">
        <v>5.9893999999999998</v>
      </c>
      <c r="X37" s="60">
        <v>6.3197000000000001</v>
      </c>
      <c r="Y37" s="277">
        <v>5.3925000000000001</v>
      </c>
      <c r="Z37" s="60">
        <v>2.649</v>
      </c>
      <c r="AA37" s="60">
        <v>2.4159999999999999</v>
      </c>
      <c r="AB37" s="60">
        <v>7.0456000000000003</v>
      </c>
      <c r="AC37" s="60">
        <v>5.0914000000000001</v>
      </c>
      <c r="AD37" s="60">
        <v>5.0475000000000003</v>
      </c>
      <c r="AE37" s="60">
        <v>3.0911</v>
      </c>
      <c r="AF37" s="60">
        <v>4.4821</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-48.592599999999997</v>
      </c>
      <c r="O38" s="61">
        <v>-16.534800000000001</v>
      </c>
      <c r="P38" s="61">
        <v>-6.3882000000000003</v>
      </c>
      <c r="Q38" s="61">
        <v>2.4072</v>
      </c>
      <c r="R38" s="61">
        <v>7.1890999999999998</v>
      </c>
      <c r="S38" s="61">
        <v>11.700200000000001</v>
      </c>
      <c r="T38" s="61">
        <v>7.5609999999999999</v>
      </c>
      <c r="U38" s="90">
        <v>6.8673999999999999</v>
      </c>
      <c r="V38" s="61">
        <v>7.1333000000000002</v>
      </c>
      <c r="W38" s="61">
        <v>8.3094999999999999</v>
      </c>
      <c r="X38" s="61">
        <v>8.1222999999999992</v>
      </c>
      <c r="Y38" s="279">
        <v>7.1406000000000001</v>
      </c>
      <c r="Z38" s="61">
        <v>7.0381999999999998</v>
      </c>
      <c r="AA38" s="61">
        <v>6.4936999999999996</v>
      </c>
      <c r="AB38" s="61">
        <v>9.5610999999999997</v>
      </c>
      <c r="AC38" s="61">
        <v>7.3048999999999999</v>
      </c>
      <c r="AD38" s="61">
        <v>7.1563999999999997</v>
      </c>
      <c r="AE38" s="61">
        <v>7.8611000000000004</v>
      </c>
      <c r="AF38" s="61">
        <v>7.5223000000000004</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281</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8016</v>
      </c>
      <c r="B40" s="373"/>
      <c r="C40" s="719">
        <v>42027</v>
      </c>
      <c r="D40" s="373"/>
      <c r="E40" s="346">
        <v>177.56</v>
      </c>
      <c r="F40" s="373"/>
      <c r="G40" s="347">
        <v>26.414000000000001</v>
      </c>
      <c r="H40" s="374"/>
      <c r="I40" s="348">
        <v>1.33</v>
      </c>
      <c r="J40" s="348">
        <v>7.44</v>
      </c>
      <c r="K40" s="348">
        <v>1.06</v>
      </c>
      <c r="L40" s="348">
        <v>1.1200000000000001</v>
      </c>
      <c r="M40" s="362"/>
      <c r="N40" s="350">
        <v>-8.2891999999999992</v>
      </c>
      <c r="O40" s="348">
        <v>-3.3616000000000001</v>
      </c>
      <c r="P40" s="348">
        <v>0</v>
      </c>
      <c r="Q40" s="348">
        <v>3.5285000000000002</v>
      </c>
      <c r="R40" s="348">
        <v>6.3098999999999998</v>
      </c>
      <c r="S40" s="348">
        <v>8.5917999999999992</v>
      </c>
      <c r="T40" s="348">
        <v>6.7808999999999999</v>
      </c>
      <c r="U40" s="354">
        <v>6.4042000000000003</v>
      </c>
      <c r="V40" s="348">
        <v>7.0423999999999998</v>
      </c>
      <c r="W40" s="348">
        <v>8.2647999999999993</v>
      </c>
      <c r="X40" s="348">
        <v>8.3513999999999999</v>
      </c>
      <c r="Y40" s="375">
        <v>9.3206000000000007</v>
      </c>
      <c r="Z40" s="348">
        <v>8.2265999999999995</v>
      </c>
      <c r="AA40" s="348">
        <v>4.6497000000000002</v>
      </c>
      <c r="AB40" s="348">
        <v>7.3768000000000002</v>
      </c>
      <c r="AC40" s="348">
        <v>6.4909999999999997</v>
      </c>
      <c r="AD40" s="348">
        <v>6.7202999999999999</v>
      </c>
      <c r="AE40" s="348">
        <v>5.6901999999999999</v>
      </c>
      <c r="AF40" s="348">
        <v>8.7490000000000006</v>
      </c>
      <c r="AG40" s="569"/>
      <c r="AH40" s="346">
        <v>1</v>
      </c>
      <c r="AI40" s="346">
        <v>2</v>
      </c>
      <c r="AJ40" s="346">
        <v>2</v>
      </c>
      <c r="AK40" s="346">
        <v>2</v>
      </c>
      <c r="AL40" s="346">
        <v>3</v>
      </c>
      <c r="AM40" s="346">
        <v>2</v>
      </c>
      <c r="AN40" s="346">
        <v>3</v>
      </c>
      <c r="AO40" s="572">
        <v>3</v>
      </c>
      <c r="AP40" s="346">
        <v>3</v>
      </c>
      <c r="AQ40" s="346">
        <v>3</v>
      </c>
      <c r="AR40" s="346">
        <v>3</v>
      </c>
      <c r="AS40" s="346">
        <v>2</v>
      </c>
      <c r="AT40" s="346">
        <v>1</v>
      </c>
      <c r="AU40" s="346">
        <v>3</v>
      </c>
      <c r="AV40" s="346">
        <v>3</v>
      </c>
      <c r="AW40" s="346">
        <v>3</v>
      </c>
      <c r="AX40" s="346">
        <v>3</v>
      </c>
      <c r="AY40" s="346">
        <v>3</v>
      </c>
      <c r="AZ40" s="584"/>
      <c r="BA40" s="467">
        <v>7.87</v>
      </c>
      <c r="BB40" s="348">
        <v>1.85</v>
      </c>
      <c r="BC40" s="348">
        <v>11.51</v>
      </c>
      <c r="BD40" s="348">
        <v>54.5</v>
      </c>
      <c r="BE40" s="375" t="s">
        <v>430</v>
      </c>
      <c r="BF40" s="375">
        <v>24.27</v>
      </c>
      <c r="BG40" s="374"/>
      <c r="BH40" s="594">
        <v>24.27</v>
      </c>
      <c r="BI40" s="348" t="s">
        <v>430</v>
      </c>
      <c r="BJ40" s="348" t="s">
        <v>430</v>
      </c>
      <c r="BK40" s="348">
        <v>67.849999999999994</v>
      </c>
      <c r="BL40" s="348" t="s">
        <v>430</v>
      </c>
      <c r="BM40" s="375">
        <v>7.87</v>
      </c>
      <c r="BN40" s="375" t="s">
        <v>430</v>
      </c>
      <c r="BO40" s="375" t="s">
        <v>430</v>
      </c>
      <c r="BP40" s="375" t="s">
        <v>430</v>
      </c>
      <c r="BQ40" s="375" t="s">
        <v>430</v>
      </c>
      <c r="BR40" s="374"/>
      <c r="BS40" s="468">
        <v>9.5808659580838302</v>
      </c>
      <c r="BT40" s="348">
        <v>5.6178504288764302</v>
      </c>
      <c r="BU40" s="374"/>
      <c r="BV40" s="430" t="s">
        <v>443</v>
      </c>
    </row>
    <row r="41" spans="1:74" s="428" customFormat="1" x14ac:dyDescent="0.25">
      <c r="A41" s="345" t="s">
        <v>8017</v>
      </c>
      <c r="B41" s="373"/>
      <c r="C41" s="719">
        <v>41886</v>
      </c>
      <c r="D41" s="373"/>
      <c r="E41" s="346">
        <v>166.79</v>
      </c>
      <c r="F41" s="373"/>
      <c r="G41" s="347">
        <v>2347.5628999999999</v>
      </c>
      <c r="H41" s="374"/>
      <c r="I41" s="348">
        <v>4.22</v>
      </c>
      <c r="J41" s="348">
        <v>7.5</v>
      </c>
      <c r="K41" s="348">
        <v>3.02</v>
      </c>
      <c r="L41" s="348">
        <v>3.14</v>
      </c>
      <c r="M41" s="362"/>
      <c r="N41" s="350">
        <v>-43.009599999999999</v>
      </c>
      <c r="O41" s="348">
        <v>-18.133600000000001</v>
      </c>
      <c r="P41" s="348">
        <v>-8.0879999999999992</v>
      </c>
      <c r="Q41" s="348">
        <v>0.873</v>
      </c>
      <c r="R41" s="348">
        <v>6.4644000000000004</v>
      </c>
      <c r="S41" s="348">
        <v>11.181699999999999</v>
      </c>
      <c r="T41" s="348">
        <v>10.076499999999999</v>
      </c>
      <c r="U41" s="354">
        <v>8.4997000000000007</v>
      </c>
      <c r="V41" s="348">
        <v>8.4002999999999997</v>
      </c>
      <c r="W41" s="348">
        <v>9.5678000000000001</v>
      </c>
      <c r="X41" s="348">
        <v>9.7073</v>
      </c>
      <c r="Y41" s="375">
        <v>8.4555000000000007</v>
      </c>
      <c r="Z41" s="348">
        <v>6.6665000000000001</v>
      </c>
      <c r="AA41" s="348">
        <v>4.952</v>
      </c>
      <c r="AB41" s="348">
        <v>12.4252</v>
      </c>
      <c r="AC41" s="348">
        <v>9.0592000000000006</v>
      </c>
      <c r="AD41" s="348">
        <v>8.6530000000000005</v>
      </c>
      <c r="AE41" s="348">
        <v>5.7160000000000002</v>
      </c>
      <c r="AF41" s="348">
        <v>7.3914</v>
      </c>
      <c r="AG41" s="569"/>
      <c r="AH41" s="346">
        <v>3</v>
      </c>
      <c r="AI41" s="346">
        <v>3</v>
      </c>
      <c r="AJ41" s="346">
        <v>3</v>
      </c>
      <c r="AK41" s="346">
        <v>3</v>
      </c>
      <c r="AL41" s="346">
        <v>2</v>
      </c>
      <c r="AM41" s="346">
        <v>1</v>
      </c>
      <c r="AN41" s="346">
        <v>2</v>
      </c>
      <c r="AO41" s="572">
        <v>2</v>
      </c>
      <c r="AP41" s="346">
        <v>2</v>
      </c>
      <c r="AQ41" s="346">
        <v>2</v>
      </c>
      <c r="AR41" s="346">
        <v>2</v>
      </c>
      <c r="AS41" s="346">
        <v>3</v>
      </c>
      <c r="AT41" s="346">
        <v>2</v>
      </c>
      <c r="AU41" s="346">
        <v>2</v>
      </c>
      <c r="AV41" s="346">
        <v>2</v>
      </c>
      <c r="AW41" s="346">
        <v>2</v>
      </c>
      <c r="AX41" s="346">
        <v>2</v>
      </c>
      <c r="AY41" s="346">
        <v>2</v>
      </c>
      <c r="AZ41" s="584"/>
      <c r="BA41" s="467">
        <v>36.229999999999997</v>
      </c>
      <c r="BB41" s="348" t="s">
        <v>430</v>
      </c>
      <c r="BC41" s="348">
        <v>7.27</v>
      </c>
      <c r="BD41" s="348">
        <v>51.74</v>
      </c>
      <c r="BE41" s="375" t="s">
        <v>430</v>
      </c>
      <c r="BF41" s="375">
        <v>4.71</v>
      </c>
      <c r="BG41" s="374"/>
      <c r="BH41" s="594">
        <v>4.25</v>
      </c>
      <c r="BI41" s="348" t="s">
        <v>430</v>
      </c>
      <c r="BJ41" s="348" t="s">
        <v>430</v>
      </c>
      <c r="BK41" s="348">
        <v>59.01</v>
      </c>
      <c r="BL41" s="348" t="s">
        <v>430</v>
      </c>
      <c r="BM41" s="375">
        <v>36.229999999999997</v>
      </c>
      <c r="BN41" s="375" t="s">
        <v>430</v>
      </c>
      <c r="BO41" s="375" t="s">
        <v>430</v>
      </c>
      <c r="BP41" s="375" t="s">
        <v>430</v>
      </c>
      <c r="BQ41" s="375">
        <v>0.51</v>
      </c>
      <c r="BR41" s="374"/>
      <c r="BS41" s="468">
        <v>7.8866794699999998</v>
      </c>
      <c r="BT41" s="348">
        <v>10.88172428</v>
      </c>
      <c r="BU41" s="374"/>
      <c r="BV41" s="430" t="s">
        <v>443</v>
      </c>
    </row>
    <row r="42" spans="1:74" s="428" customFormat="1" x14ac:dyDescent="0.25">
      <c r="A42" s="345" t="s">
        <v>8018</v>
      </c>
      <c r="B42" s="373"/>
      <c r="C42" s="719">
        <v>42062</v>
      </c>
      <c r="D42" s="373"/>
      <c r="E42" s="346">
        <v>67.430000000000007</v>
      </c>
      <c r="F42" s="373"/>
      <c r="G42" s="347">
        <v>14.818199999999999</v>
      </c>
      <c r="H42" s="374"/>
      <c r="I42" s="348">
        <v>0.54</v>
      </c>
      <c r="J42" s="348">
        <v>6.65</v>
      </c>
      <c r="K42" s="348">
        <v>0.47</v>
      </c>
      <c r="L42" s="348">
        <v>0.51</v>
      </c>
      <c r="M42" s="362"/>
      <c r="N42" s="350">
        <v>-14.773099999999999</v>
      </c>
      <c r="O42" s="348">
        <v>-1.724</v>
      </c>
      <c r="P42" s="348">
        <v>2.2178</v>
      </c>
      <c r="Q42" s="348">
        <v>5.3066000000000004</v>
      </c>
      <c r="R42" s="348">
        <v>7.4683999999999999</v>
      </c>
      <c r="S42" s="348">
        <v>7.5770999999999997</v>
      </c>
      <c r="T42" s="348">
        <v>17.6858</v>
      </c>
      <c r="U42" s="354">
        <v>20.760899999999999</v>
      </c>
      <c r="V42" s="348">
        <v>17.695399999999999</v>
      </c>
      <c r="W42" s="348">
        <v>11.885400000000001</v>
      </c>
      <c r="X42" s="348">
        <v>10.055199999999999</v>
      </c>
      <c r="Y42" s="375">
        <v>27.755299999999998</v>
      </c>
      <c r="Z42" s="348">
        <v>2.5106000000000002</v>
      </c>
      <c r="AA42" s="348">
        <v>6.0788000000000002</v>
      </c>
      <c r="AB42" s="348">
        <v>20.639399999999998</v>
      </c>
      <c r="AC42" s="348">
        <v>23.396999999999998</v>
      </c>
      <c r="AD42" s="348">
        <v>18.4971</v>
      </c>
      <c r="AE42" s="348">
        <v>6.9478999999999997</v>
      </c>
      <c r="AF42" s="348">
        <v>3.4834999999999998</v>
      </c>
      <c r="AG42" s="569"/>
      <c r="AH42" s="346">
        <v>2</v>
      </c>
      <c r="AI42" s="346">
        <v>1</v>
      </c>
      <c r="AJ42" s="346">
        <v>1</v>
      </c>
      <c r="AK42" s="346">
        <v>1</v>
      </c>
      <c r="AL42" s="346">
        <v>1</v>
      </c>
      <c r="AM42" s="346">
        <v>3</v>
      </c>
      <c r="AN42" s="346">
        <v>1</v>
      </c>
      <c r="AO42" s="572">
        <v>1</v>
      </c>
      <c r="AP42" s="346">
        <v>1</v>
      </c>
      <c r="AQ42" s="346">
        <v>1</v>
      </c>
      <c r="AR42" s="346">
        <v>1</v>
      </c>
      <c r="AS42" s="346">
        <v>1</v>
      </c>
      <c r="AT42" s="346">
        <v>3</v>
      </c>
      <c r="AU42" s="346">
        <v>1</v>
      </c>
      <c r="AV42" s="346">
        <v>1</v>
      </c>
      <c r="AW42" s="346">
        <v>1</v>
      </c>
      <c r="AX42" s="346">
        <v>1</v>
      </c>
      <c r="AY42" s="346">
        <v>1</v>
      </c>
      <c r="AZ42" s="584"/>
      <c r="BA42" s="467" t="s">
        <v>430</v>
      </c>
      <c r="BB42" s="348">
        <v>8.98</v>
      </c>
      <c r="BC42" s="348">
        <v>10.89</v>
      </c>
      <c r="BD42" s="348">
        <v>45.02</v>
      </c>
      <c r="BE42" s="375" t="s">
        <v>430</v>
      </c>
      <c r="BF42" s="375">
        <v>35.11</v>
      </c>
      <c r="BG42" s="374"/>
      <c r="BH42" s="594">
        <v>35.11</v>
      </c>
      <c r="BI42" s="348">
        <v>8.98</v>
      </c>
      <c r="BJ42" s="348" t="s">
        <v>430</v>
      </c>
      <c r="BK42" s="348">
        <v>55.91</v>
      </c>
      <c r="BL42" s="348" t="s">
        <v>430</v>
      </c>
      <c r="BM42" s="375" t="s">
        <v>430</v>
      </c>
      <c r="BN42" s="375" t="s">
        <v>430</v>
      </c>
      <c r="BO42" s="375" t="s">
        <v>430</v>
      </c>
      <c r="BP42" s="375" t="s">
        <v>430</v>
      </c>
      <c r="BQ42" s="375" t="s">
        <v>430</v>
      </c>
      <c r="BR42" s="374"/>
      <c r="BS42" s="468" t="s">
        <v>430</v>
      </c>
      <c r="BT42" s="348">
        <v>5.40937062945906</v>
      </c>
      <c r="BU42" s="374"/>
      <c r="BV42" s="430" t="s">
        <v>443</v>
      </c>
    </row>
    <row r="43" spans="1:74" x14ac:dyDescent="0.25">
      <c r="A43" s="318" t="s">
        <v>93</v>
      </c>
      <c r="B43" s="43"/>
      <c r="C43" s="720"/>
      <c r="D43" s="43"/>
      <c r="E43" s="51"/>
      <c r="F43" s="43"/>
      <c r="G43" s="55"/>
      <c r="H43" s="66"/>
      <c r="I43" s="59"/>
      <c r="J43" s="59"/>
      <c r="K43" s="59"/>
      <c r="L43" s="59"/>
      <c r="M43" s="258"/>
      <c r="N43" s="70">
        <v>-22.024000000000001</v>
      </c>
      <c r="O43" s="59">
        <v>-7.7397</v>
      </c>
      <c r="P43" s="59">
        <v>-1.9567000000000001</v>
      </c>
      <c r="Q43" s="59">
        <v>3.2360000000000002</v>
      </c>
      <c r="R43" s="59">
        <v>6.7476000000000003</v>
      </c>
      <c r="S43" s="59">
        <v>9.1168999999999993</v>
      </c>
      <c r="T43" s="59">
        <v>11.5144</v>
      </c>
      <c r="U43" s="88">
        <v>11.888299999999999</v>
      </c>
      <c r="V43" s="59">
        <v>11.045999999999999</v>
      </c>
      <c r="W43" s="59">
        <v>9.9060000000000006</v>
      </c>
      <c r="X43" s="59">
        <v>9.3712999999999997</v>
      </c>
      <c r="Y43" s="276">
        <v>15.177099999999999</v>
      </c>
      <c r="Z43" s="59">
        <v>5.8011999999999997</v>
      </c>
      <c r="AA43" s="59">
        <v>5.2267999999999999</v>
      </c>
      <c r="AB43" s="59">
        <v>13.480499999999999</v>
      </c>
      <c r="AC43" s="59">
        <v>12.9824</v>
      </c>
      <c r="AD43" s="59">
        <v>11.290100000000001</v>
      </c>
      <c r="AE43" s="59">
        <v>6.1180000000000003</v>
      </c>
      <c r="AF43" s="59">
        <v>6.5412999999999997</v>
      </c>
      <c r="AG43" s="553"/>
      <c r="AH43" s="51">
        <v>3</v>
      </c>
      <c r="AI43" s="51">
        <v>3</v>
      </c>
      <c r="AJ43" s="51">
        <v>3</v>
      </c>
      <c r="AK43" s="51">
        <v>3</v>
      </c>
      <c r="AL43" s="51">
        <v>3</v>
      </c>
      <c r="AM43" s="51">
        <v>3</v>
      </c>
      <c r="AN43" s="51">
        <v>3</v>
      </c>
      <c r="AO43" s="560">
        <v>3</v>
      </c>
      <c r="AP43" s="51">
        <v>3</v>
      </c>
      <c r="AQ43" s="51">
        <v>3</v>
      </c>
      <c r="AR43" s="51">
        <v>3</v>
      </c>
      <c r="AS43" s="51">
        <v>3</v>
      </c>
      <c r="AT43" s="51">
        <v>3</v>
      </c>
      <c r="AU43" s="51">
        <v>3</v>
      </c>
      <c r="AV43" s="51">
        <v>3</v>
      </c>
      <c r="AW43" s="51">
        <v>3</v>
      </c>
      <c r="AX43" s="51">
        <v>3</v>
      </c>
      <c r="AY43" s="51">
        <v>3</v>
      </c>
      <c r="AZ43" s="579"/>
      <c r="BA43" s="577"/>
      <c r="BB43" s="59"/>
      <c r="BC43" s="59"/>
      <c r="BD43" s="59"/>
      <c r="BE43" s="276"/>
      <c r="BF43" s="276"/>
      <c r="BG43" s="66"/>
      <c r="BH43" s="586"/>
      <c r="BI43" s="59"/>
      <c r="BJ43" s="59"/>
      <c r="BK43" s="59"/>
      <c r="BL43" s="59"/>
      <c r="BM43" s="276"/>
      <c r="BN43" s="587"/>
      <c r="BO43" s="587"/>
      <c r="BP43" s="587"/>
      <c r="BQ43" s="587"/>
      <c r="BR43" s="602"/>
      <c r="BS43" s="267"/>
      <c r="BT43" s="59"/>
      <c r="BU43" s="66"/>
      <c r="BV43" s="34"/>
    </row>
    <row r="44" spans="1:74" x14ac:dyDescent="0.25">
      <c r="A44" s="320" t="s">
        <v>94</v>
      </c>
      <c r="B44" s="44"/>
      <c r="C44" s="721"/>
      <c r="D44" s="44"/>
      <c r="E44" s="52"/>
      <c r="F44" s="44"/>
      <c r="G44" s="56"/>
      <c r="H44" s="67"/>
      <c r="I44" s="60"/>
      <c r="J44" s="60"/>
      <c r="K44" s="60"/>
      <c r="L44" s="60"/>
      <c r="M44" s="259"/>
      <c r="N44" s="71">
        <v>-8.2891999999999992</v>
      </c>
      <c r="O44" s="60">
        <v>-1.724</v>
      </c>
      <c r="P44" s="60">
        <v>2.2178</v>
      </c>
      <c r="Q44" s="60">
        <v>5.3066000000000004</v>
      </c>
      <c r="R44" s="60">
        <v>7.4683999999999999</v>
      </c>
      <c r="S44" s="60">
        <v>11.181699999999999</v>
      </c>
      <c r="T44" s="60">
        <v>17.6858</v>
      </c>
      <c r="U44" s="89">
        <v>20.760899999999999</v>
      </c>
      <c r="V44" s="60">
        <v>17.695399999999999</v>
      </c>
      <c r="W44" s="60">
        <v>11.885400000000001</v>
      </c>
      <c r="X44" s="60">
        <v>10.055199999999999</v>
      </c>
      <c r="Y44" s="277">
        <v>27.755299999999998</v>
      </c>
      <c r="Z44" s="60">
        <v>8.2265999999999995</v>
      </c>
      <c r="AA44" s="60">
        <v>6.0788000000000002</v>
      </c>
      <c r="AB44" s="60">
        <v>20.639399999999998</v>
      </c>
      <c r="AC44" s="60">
        <v>23.396999999999998</v>
      </c>
      <c r="AD44" s="60">
        <v>18.4971</v>
      </c>
      <c r="AE44" s="60">
        <v>6.9478999999999997</v>
      </c>
      <c r="AF44" s="60">
        <v>8.7490000000000006</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0" t="s">
        <v>95</v>
      </c>
      <c r="B45" s="44"/>
      <c r="C45" s="721"/>
      <c r="D45" s="44"/>
      <c r="E45" s="52"/>
      <c r="F45" s="44"/>
      <c r="G45" s="56"/>
      <c r="H45" s="67"/>
      <c r="I45" s="60"/>
      <c r="J45" s="60"/>
      <c r="K45" s="60"/>
      <c r="L45" s="60"/>
      <c r="M45" s="259"/>
      <c r="N45" s="71">
        <v>-43.009599999999999</v>
      </c>
      <c r="O45" s="60">
        <v>-18.133600000000001</v>
      </c>
      <c r="P45" s="60">
        <v>-8.0879999999999992</v>
      </c>
      <c r="Q45" s="60">
        <v>0.873</v>
      </c>
      <c r="R45" s="60">
        <v>6.3098999999999998</v>
      </c>
      <c r="S45" s="60">
        <v>7.5770999999999997</v>
      </c>
      <c r="T45" s="60">
        <v>6.7808999999999999</v>
      </c>
      <c r="U45" s="89">
        <v>6.4042000000000003</v>
      </c>
      <c r="V45" s="60">
        <v>7.0423999999999998</v>
      </c>
      <c r="W45" s="60">
        <v>8.2647999999999993</v>
      </c>
      <c r="X45" s="60">
        <v>8.3513999999999999</v>
      </c>
      <c r="Y45" s="277">
        <v>8.4555000000000007</v>
      </c>
      <c r="Z45" s="60">
        <v>2.5106000000000002</v>
      </c>
      <c r="AA45" s="60">
        <v>4.6497000000000002</v>
      </c>
      <c r="AB45" s="60">
        <v>7.3768000000000002</v>
      </c>
      <c r="AC45" s="60">
        <v>6.4909999999999997</v>
      </c>
      <c r="AD45" s="60">
        <v>6.7202999999999999</v>
      </c>
      <c r="AE45" s="60">
        <v>5.6901999999999999</v>
      </c>
      <c r="AF45" s="60">
        <v>3.4834999999999998</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596"/>
      <c r="BS45" s="268"/>
      <c r="BT45" s="60"/>
      <c r="BU45" s="67"/>
      <c r="BV45" s="26"/>
    </row>
    <row r="46" spans="1:74" x14ac:dyDescent="0.25">
      <c r="A46" s="321" t="s">
        <v>96</v>
      </c>
      <c r="B46" s="45"/>
      <c r="C46" s="722"/>
      <c r="D46" s="45"/>
      <c r="E46" s="53"/>
      <c r="F46" s="45"/>
      <c r="G46" s="57"/>
      <c r="H46" s="68"/>
      <c r="I46" s="61"/>
      <c r="J46" s="61"/>
      <c r="K46" s="61"/>
      <c r="L46" s="61"/>
      <c r="M46" s="262"/>
      <c r="N46" s="72">
        <v>-14.773099999999999</v>
      </c>
      <c r="O46" s="61">
        <v>-3.3616000000000001</v>
      </c>
      <c r="P46" s="61">
        <v>0</v>
      </c>
      <c r="Q46" s="61">
        <v>3.5285000000000002</v>
      </c>
      <c r="R46" s="61">
        <v>6.4644000000000004</v>
      </c>
      <c r="S46" s="61">
        <v>8.5917999999999992</v>
      </c>
      <c r="T46" s="61">
        <v>10.076499999999999</v>
      </c>
      <c r="U46" s="90">
        <v>8.4997000000000007</v>
      </c>
      <c r="V46" s="61">
        <v>8.4002999999999997</v>
      </c>
      <c r="W46" s="61">
        <v>9.5678000000000001</v>
      </c>
      <c r="X46" s="61">
        <v>9.7073</v>
      </c>
      <c r="Y46" s="279">
        <v>9.3206000000000007</v>
      </c>
      <c r="Z46" s="61">
        <v>6.6665000000000001</v>
      </c>
      <c r="AA46" s="61">
        <v>4.952</v>
      </c>
      <c r="AB46" s="61">
        <v>12.4252</v>
      </c>
      <c r="AC46" s="61">
        <v>9.0592000000000006</v>
      </c>
      <c r="AD46" s="61">
        <v>8.6530000000000005</v>
      </c>
      <c r="AE46" s="61">
        <v>5.7160000000000002</v>
      </c>
      <c r="AF46" s="61">
        <v>7.3914</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603"/>
      <c r="BS46" s="270"/>
      <c r="BT46" s="61"/>
      <c r="BU46" s="68"/>
      <c r="BV46" s="272"/>
    </row>
    <row r="47" spans="1:74" ht="14.5" x14ac:dyDescent="0.25">
      <c r="A47" s="323" t="s">
        <v>282</v>
      </c>
      <c r="B47" s="46"/>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545"/>
      <c r="BS47" s="271"/>
      <c r="BT47" s="62"/>
      <c r="BU47" s="69"/>
      <c r="BV47" s="41"/>
    </row>
    <row r="48" spans="1:74" s="428" customFormat="1" x14ac:dyDescent="0.25">
      <c r="A48" s="345" t="s">
        <v>8019</v>
      </c>
      <c r="B48" s="373"/>
      <c r="C48" s="719">
        <v>42027</v>
      </c>
      <c r="D48" s="373"/>
      <c r="E48" s="346">
        <v>177.56</v>
      </c>
      <c r="F48" s="373"/>
      <c r="G48" s="347">
        <v>23.778099999999998</v>
      </c>
      <c r="H48" s="374"/>
      <c r="I48" s="348">
        <v>1.33</v>
      </c>
      <c r="J48" s="348">
        <v>7.44</v>
      </c>
      <c r="K48" s="348">
        <v>1.06</v>
      </c>
      <c r="L48" s="348">
        <v>1.1200000000000001</v>
      </c>
      <c r="M48" s="362"/>
      <c r="N48" s="350">
        <v>-23.7774</v>
      </c>
      <c r="O48" s="348">
        <v>-9.0498999999999992</v>
      </c>
      <c r="P48" s="348">
        <v>-2.8929999999999998</v>
      </c>
      <c r="Q48" s="348">
        <v>1.6786000000000001</v>
      </c>
      <c r="R48" s="348">
        <v>5.0274999999999999</v>
      </c>
      <c r="S48" s="348">
        <v>7.6079999999999997</v>
      </c>
      <c r="T48" s="348">
        <v>5.8783000000000003</v>
      </c>
      <c r="U48" s="354">
        <v>5.5304000000000002</v>
      </c>
      <c r="V48" s="348">
        <v>6.1717000000000004</v>
      </c>
      <c r="W48" s="348">
        <v>7.4076000000000004</v>
      </c>
      <c r="X48" s="348">
        <v>7.4885000000000002</v>
      </c>
      <c r="Y48" s="375">
        <v>8.4551999999999996</v>
      </c>
      <c r="Z48" s="348">
        <v>7.2866</v>
      </c>
      <c r="AA48" s="348">
        <v>3.5480999999999998</v>
      </c>
      <c r="AB48" s="348">
        <v>6.4447999999999999</v>
      </c>
      <c r="AC48" s="348">
        <v>5.6079999999999997</v>
      </c>
      <c r="AD48" s="348">
        <v>5.8505000000000003</v>
      </c>
      <c r="AE48" s="348">
        <v>4.1463000000000001</v>
      </c>
      <c r="AF48" s="348">
        <v>7.7662000000000004</v>
      </c>
      <c r="AG48" s="569"/>
      <c r="AH48" s="346">
        <v>2</v>
      </c>
      <c r="AI48" s="346">
        <v>2</v>
      </c>
      <c r="AJ48" s="346">
        <v>2</v>
      </c>
      <c r="AK48" s="346">
        <v>2</v>
      </c>
      <c r="AL48" s="346">
        <v>3</v>
      </c>
      <c r="AM48" s="346">
        <v>2</v>
      </c>
      <c r="AN48" s="346">
        <v>3</v>
      </c>
      <c r="AO48" s="572">
        <v>3</v>
      </c>
      <c r="AP48" s="346">
        <v>3</v>
      </c>
      <c r="AQ48" s="346">
        <v>3</v>
      </c>
      <c r="AR48" s="346">
        <v>3</v>
      </c>
      <c r="AS48" s="346">
        <v>2</v>
      </c>
      <c r="AT48" s="346">
        <v>1</v>
      </c>
      <c r="AU48" s="346">
        <v>3</v>
      </c>
      <c r="AV48" s="346">
        <v>3</v>
      </c>
      <c r="AW48" s="346">
        <v>3</v>
      </c>
      <c r="AX48" s="346">
        <v>3</v>
      </c>
      <c r="AY48" s="346">
        <v>3</v>
      </c>
      <c r="AZ48" s="584"/>
      <c r="BA48" s="467">
        <v>7.87</v>
      </c>
      <c r="BB48" s="348">
        <v>1.85</v>
      </c>
      <c r="BC48" s="348">
        <v>11.51</v>
      </c>
      <c r="BD48" s="348">
        <v>54.5</v>
      </c>
      <c r="BE48" s="375" t="s">
        <v>430</v>
      </c>
      <c r="BF48" s="375">
        <v>24.27</v>
      </c>
      <c r="BG48" s="374"/>
      <c r="BH48" s="594">
        <v>24.27</v>
      </c>
      <c r="BI48" s="348" t="s">
        <v>430</v>
      </c>
      <c r="BJ48" s="348" t="s">
        <v>430</v>
      </c>
      <c r="BK48" s="348">
        <v>67.849999999999994</v>
      </c>
      <c r="BL48" s="348" t="s">
        <v>430</v>
      </c>
      <c r="BM48" s="375">
        <v>7.87</v>
      </c>
      <c r="BN48" s="375" t="s">
        <v>430</v>
      </c>
      <c r="BO48" s="375" t="s">
        <v>430</v>
      </c>
      <c r="BP48" s="375" t="s">
        <v>430</v>
      </c>
      <c r="BQ48" s="375" t="s">
        <v>430</v>
      </c>
      <c r="BR48" s="374"/>
      <c r="BS48" s="468">
        <v>9.5808659580838302</v>
      </c>
      <c r="BT48" s="348">
        <v>5.6178504288764302</v>
      </c>
      <c r="BU48" s="374"/>
      <c r="BV48" s="430" t="s">
        <v>443</v>
      </c>
    </row>
    <row r="49" spans="1:74" s="428" customFormat="1" x14ac:dyDescent="0.25">
      <c r="A49" s="345" t="s">
        <v>8020</v>
      </c>
      <c r="B49" s="373"/>
      <c r="C49" s="719">
        <v>41886</v>
      </c>
      <c r="D49" s="373"/>
      <c r="E49" s="346">
        <v>166.79</v>
      </c>
      <c r="F49" s="373"/>
      <c r="G49" s="347">
        <v>2081.4739</v>
      </c>
      <c r="H49" s="374"/>
      <c r="I49" s="348">
        <v>4.22</v>
      </c>
      <c r="J49" s="348">
        <v>7.5</v>
      </c>
      <c r="K49" s="348">
        <v>3.02</v>
      </c>
      <c r="L49" s="348">
        <v>3.14</v>
      </c>
      <c r="M49" s="362"/>
      <c r="N49" s="350">
        <v>-44.185400000000001</v>
      </c>
      <c r="O49" s="348">
        <v>-19.3094</v>
      </c>
      <c r="P49" s="348">
        <v>-9.2636000000000003</v>
      </c>
      <c r="Q49" s="348">
        <v>-0.30470000000000003</v>
      </c>
      <c r="R49" s="348">
        <v>5.2808000000000002</v>
      </c>
      <c r="S49" s="348">
        <v>9.9726999999999997</v>
      </c>
      <c r="T49" s="348">
        <v>8.8687000000000005</v>
      </c>
      <c r="U49" s="354">
        <v>7.2721999999999998</v>
      </c>
      <c r="V49" s="348">
        <v>7.1482000000000001</v>
      </c>
      <c r="W49" s="348">
        <v>8.2987000000000002</v>
      </c>
      <c r="X49" s="348">
        <v>8.4617000000000004</v>
      </c>
      <c r="Y49" s="375">
        <v>7.1939000000000002</v>
      </c>
      <c r="Z49" s="348">
        <v>5.5468000000000002</v>
      </c>
      <c r="AA49" s="348">
        <v>3.7671000000000001</v>
      </c>
      <c r="AB49" s="348">
        <v>11.1934</v>
      </c>
      <c r="AC49" s="348">
        <v>7.8399000000000001</v>
      </c>
      <c r="AD49" s="348">
        <v>7.4095000000000004</v>
      </c>
      <c r="AE49" s="348">
        <v>4.5350000000000001</v>
      </c>
      <c r="AF49" s="348">
        <v>6.3173000000000004</v>
      </c>
      <c r="AG49" s="569"/>
      <c r="AH49" s="346">
        <v>3</v>
      </c>
      <c r="AI49" s="346">
        <v>3</v>
      </c>
      <c r="AJ49" s="346">
        <v>3</v>
      </c>
      <c r="AK49" s="346">
        <v>3</v>
      </c>
      <c r="AL49" s="346">
        <v>2</v>
      </c>
      <c r="AM49" s="346">
        <v>1</v>
      </c>
      <c r="AN49" s="346">
        <v>2</v>
      </c>
      <c r="AO49" s="572">
        <v>2</v>
      </c>
      <c r="AP49" s="346">
        <v>2</v>
      </c>
      <c r="AQ49" s="346">
        <v>2</v>
      </c>
      <c r="AR49" s="346">
        <v>2</v>
      </c>
      <c r="AS49" s="346">
        <v>3</v>
      </c>
      <c r="AT49" s="346">
        <v>2</v>
      </c>
      <c r="AU49" s="346">
        <v>2</v>
      </c>
      <c r="AV49" s="346">
        <v>2</v>
      </c>
      <c r="AW49" s="346">
        <v>2</v>
      </c>
      <c r="AX49" s="346">
        <v>2</v>
      </c>
      <c r="AY49" s="346">
        <v>2</v>
      </c>
      <c r="AZ49" s="584"/>
      <c r="BA49" s="467">
        <v>36.229999999999997</v>
      </c>
      <c r="BB49" s="348" t="s">
        <v>430</v>
      </c>
      <c r="BC49" s="348">
        <v>7.27</v>
      </c>
      <c r="BD49" s="348">
        <v>51.74</v>
      </c>
      <c r="BE49" s="375" t="s">
        <v>430</v>
      </c>
      <c r="BF49" s="375">
        <v>4.71</v>
      </c>
      <c r="BG49" s="374"/>
      <c r="BH49" s="594">
        <v>4.25</v>
      </c>
      <c r="BI49" s="348" t="s">
        <v>430</v>
      </c>
      <c r="BJ49" s="348" t="s">
        <v>430</v>
      </c>
      <c r="BK49" s="348">
        <v>59.01</v>
      </c>
      <c r="BL49" s="348" t="s">
        <v>430</v>
      </c>
      <c r="BM49" s="375">
        <v>36.229999999999997</v>
      </c>
      <c r="BN49" s="375" t="s">
        <v>430</v>
      </c>
      <c r="BO49" s="375" t="s">
        <v>430</v>
      </c>
      <c r="BP49" s="375" t="s">
        <v>430</v>
      </c>
      <c r="BQ49" s="375">
        <v>0.51</v>
      </c>
      <c r="BR49" s="374"/>
      <c r="BS49" s="468">
        <v>7.8866794699999998</v>
      </c>
      <c r="BT49" s="348">
        <v>10.88172428</v>
      </c>
      <c r="BU49" s="374"/>
      <c r="BV49" s="430" t="s">
        <v>443</v>
      </c>
    </row>
    <row r="50" spans="1:74" s="428" customFormat="1" x14ac:dyDescent="0.25">
      <c r="A50" s="345" t="s">
        <v>8021</v>
      </c>
      <c r="B50" s="373"/>
      <c r="C50" s="719">
        <v>42062</v>
      </c>
      <c r="D50" s="373"/>
      <c r="E50" s="346">
        <v>67.430000000000007</v>
      </c>
      <c r="F50" s="373"/>
      <c r="G50" s="347">
        <v>14.3887</v>
      </c>
      <c r="H50" s="374"/>
      <c r="I50" s="348">
        <v>0.54</v>
      </c>
      <c r="J50" s="348">
        <v>6.65</v>
      </c>
      <c r="K50" s="348">
        <v>0.47</v>
      </c>
      <c r="L50" s="348">
        <v>0.51</v>
      </c>
      <c r="M50" s="362"/>
      <c r="N50" s="350">
        <v>-15.213900000000001</v>
      </c>
      <c r="O50" s="348">
        <v>-2.4517000000000002</v>
      </c>
      <c r="P50" s="348">
        <v>1.4862</v>
      </c>
      <c r="Q50" s="348">
        <v>4.5559000000000003</v>
      </c>
      <c r="R50" s="348">
        <v>6.7153999999999998</v>
      </c>
      <c r="S50" s="348">
        <v>6.9409000000000001</v>
      </c>
      <c r="T50" s="348">
        <v>17.105799999999999</v>
      </c>
      <c r="U50" s="354">
        <v>20.1966</v>
      </c>
      <c r="V50" s="348">
        <v>17.148</v>
      </c>
      <c r="W50" s="348">
        <v>11.4133</v>
      </c>
      <c r="X50" s="348">
        <v>9.6305999999999994</v>
      </c>
      <c r="Y50" s="375">
        <v>27.322099999999999</v>
      </c>
      <c r="Z50" s="348">
        <v>2.2277999999999998</v>
      </c>
      <c r="AA50" s="348">
        <v>5.3316999999999997</v>
      </c>
      <c r="AB50" s="348">
        <v>20.024100000000001</v>
      </c>
      <c r="AC50" s="348">
        <v>22.818999999999999</v>
      </c>
      <c r="AD50" s="348">
        <v>17.9452</v>
      </c>
      <c r="AE50" s="348">
        <v>6.1978999999999997</v>
      </c>
      <c r="AF50" s="348">
        <v>3.2189000000000001</v>
      </c>
      <c r="AG50" s="569"/>
      <c r="AH50" s="346">
        <v>1</v>
      </c>
      <c r="AI50" s="346">
        <v>1</v>
      </c>
      <c r="AJ50" s="346">
        <v>1</v>
      </c>
      <c r="AK50" s="346">
        <v>1</v>
      </c>
      <c r="AL50" s="346">
        <v>1</v>
      </c>
      <c r="AM50" s="346">
        <v>3</v>
      </c>
      <c r="AN50" s="346">
        <v>1</v>
      </c>
      <c r="AO50" s="572">
        <v>1</v>
      </c>
      <c r="AP50" s="346">
        <v>1</v>
      </c>
      <c r="AQ50" s="346">
        <v>1</v>
      </c>
      <c r="AR50" s="346">
        <v>1</v>
      </c>
      <c r="AS50" s="346">
        <v>1</v>
      </c>
      <c r="AT50" s="346">
        <v>3</v>
      </c>
      <c r="AU50" s="346">
        <v>1</v>
      </c>
      <c r="AV50" s="346">
        <v>1</v>
      </c>
      <c r="AW50" s="346">
        <v>1</v>
      </c>
      <c r="AX50" s="346">
        <v>1</v>
      </c>
      <c r="AY50" s="346">
        <v>1</v>
      </c>
      <c r="AZ50" s="584"/>
      <c r="BA50" s="467" t="s">
        <v>430</v>
      </c>
      <c r="BB50" s="348">
        <v>8.98</v>
      </c>
      <c r="BC50" s="348">
        <v>10.89</v>
      </c>
      <c r="BD50" s="348">
        <v>45.02</v>
      </c>
      <c r="BE50" s="375" t="s">
        <v>430</v>
      </c>
      <c r="BF50" s="375">
        <v>35.11</v>
      </c>
      <c r="BG50" s="374"/>
      <c r="BH50" s="594">
        <v>35.11</v>
      </c>
      <c r="BI50" s="348">
        <v>8.98</v>
      </c>
      <c r="BJ50" s="348" t="s">
        <v>430</v>
      </c>
      <c r="BK50" s="348">
        <v>55.91</v>
      </c>
      <c r="BL50" s="348" t="s">
        <v>430</v>
      </c>
      <c r="BM50" s="375" t="s">
        <v>430</v>
      </c>
      <c r="BN50" s="375" t="s">
        <v>430</v>
      </c>
      <c r="BO50" s="375" t="s">
        <v>430</v>
      </c>
      <c r="BP50" s="375" t="s">
        <v>430</v>
      </c>
      <c r="BQ50" s="375" t="s">
        <v>430</v>
      </c>
      <c r="BR50" s="374"/>
      <c r="BS50" s="468" t="s">
        <v>430</v>
      </c>
      <c r="BT50" s="348">
        <v>5.40937062945906</v>
      </c>
      <c r="BU50" s="374"/>
      <c r="BV50" s="430" t="s">
        <v>443</v>
      </c>
    </row>
    <row r="51" spans="1:74" x14ac:dyDescent="0.25">
      <c r="A51" s="318" t="s">
        <v>93</v>
      </c>
      <c r="B51" s="43"/>
      <c r="C51" s="720"/>
      <c r="D51" s="43"/>
      <c r="E51" s="51"/>
      <c r="F51" s="43"/>
      <c r="G51" s="55"/>
      <c r="H51" s="66"/>
      <c r="I51" s="59"/>
      <c r="J51" s="59"/>
      <c r="K51" s="59"/>
      <c r="L51" s="59"/>
      <c r="M51" s="258"/>
      <c r="N51" s="70">
        <v>-27.7256</v>
      </c>
      <c r="O51" s="59">
        <v>-10.270300000000001</v>
      </c>
      <c r="P51" s="59">
        <v>-3.5568</v>
      </c>
      <c r="Q51" s="59">
        <v>1.9765999999999999</v>
      </c>
      <c r="R51" s="59">
        <v>5.6745999999999999</v>
      </c>
      <c r="S51" s="59">
        <v>8.1738999999999997</v>
      </c>
      <c r="T51" s="59">
        <v>10.617599999999999</v>
      </c>
      <c r="U51" s="88">
        <v>10.999700000000001</v>
      </c>
      <c r="V51" s="59">
        <v>10.156000000000001</v>
      </c>
      <c r="W51" s="59">
        <v>9.0398999999999994</v>
      </c>
      <c r="X51" s="59">
        <v>8.5268999999999995</v>
      </c>
      <c r="Y51" s="276">
        <v>14.323700000000001</v>
      </c>
      <c r="Z51" s="59">
        <v>5.0204000000000004</v>
      </c>
      <c r="AA51" s="59">
        <v>4.2156000000000002</v>
      </c>
      <c r="AB51" s="59">
        <v>12.5541</v>
      </c>
      <c r="AC51" s="59">
        <v>12.088900000000001</v>
      </c>
      <c r="AD51" s="59">
        <v>10.4017</v>
      </c>
      <c r="AE51" s="59">
        <v>4.9596999999999998</v>
      </c>
      <c r="AF51" s="59">
        <v>5.7675000000000001</v>
      </c>
      <c r="AG51" s="553"/>
      <c r="AH51" s="51">
        <v>3</v>
      </c>
      <c r="AI51" s="51">
        <v>3</v>
      </c>
      <c r="AJ51" s="51">
        <v>3</v>
      </c>
      <c r="AK51" s="51">
        <v>3</v>
      </c>
      <c r="AL51" s="51">
        <v>3</v>
      </c>
      <c r="AM51" s="51">
        <v>3</v>
      </c>
      <c r="AN51" s="51">
        <v>3</v>
      </c>
      <c r="AO51" s="560">
        <v>3</v>
      </c>
      <c r="AP51" s="51">
        <v>3</v>
      </c>
      <c r="AQ51" s="51">
        <v>3</v>
      </c>
      <c r="AR51" s="51">
        <v>3</v>
      </c>
      <c r="AS51" s="51">
        <v>3</v>
      </c>
      <c r="AT51" s="51">
        <v>3</v>
      </c>
      <c r="AU51" s="51">
        <v>3</v>
      </c>
      <c r="AV51" s="51">
        <v>3</v>
      </c>
      <c r="AW51" s="51">
        <v>3</v>
      </c>
      <c r="AX51" s="51">
        <v>3</v>
      </c>
      <c r="AY51" s="51">
        <v>3</v>
      </c>
      <c r="AZ51" s="579"/>
      <c r="BA51" s="577"/>
      <c r="BB51" s="59"/>
      <c r="BC51" s="59"/>
      <c r="BD51" s="59"/>
      <c r="BE51" s="276"/>
      <c r="BF51" s="276"/>
      <c r="BG51" s="66"/>
      <c r="BH51" s="586"/>
      <c r="BI51" s="59"/>
      <c r="BJ51" s="59"/>
      <c r="BK51" s="59"/>
      <c r="BL51" s="59"/>
      <c r="BM51" s="276"/>
      <c r="BN51" s="587"/>
      <c r="BO51" s="587"/>
      <c r="BP51" s="587"/>
      <c r="BQ51" s="587"/>
      <c r="BR51" s="602"/>
      <c r="BS51" s="267"/>
      <c r="BT51" s="59"/>
      <c r="BU51" s="66"/>
      <c r="BV51" s="34"/>
    </row>
    <row r="52" spans="1:74" x14ac:dyDescent="0.25">
      <c r="A52" s="320" t="s">
        <v>94</v>
      </c>
      <c r="B52" s="44"/>
      <c r="C52" s="721"/>
      <c r="D52" s="44"/>
      <c r="E52" s="52"/>
      <c r="F52" s="44"/>
      <c r="G52" s="56"/>
      <c r="H52" s="67"/>
      <c r="I52" s="60"/>
      <c r="J52" s="60"/>
      <c r="K52" s="60"/>
      <c r="L52" s="60"/>
      <c r="M52" s="259"/>
      <c r="N52" s="71">
        <v>-15.213900000000001</v>
      </c>
      <c r="O52" s="60">
        <v>-2.4517000000000002</v>
      </c>
      <c r="P52" s="60">
        <v>1.4862</v>
      </c>
      <c r="Q52" s="60">
        <v>4.5559000000000003</v>
      </c>
      <c r="R52" s="60">
        <v>6.7153999999999998</v>
      </c>
      <c r="S52" s="60">
        <v>9.9726999999999997</v>
      </c>
      <c r="T52" s="60">
        <v>17.105799999999999</v>
      </c>
      <c r="U52" s="89">
        <v>20.1966</v>
      </c>
      <c r="V52" s="60">
        <v>17.148</v>
      </c>
      <c r="W52" s="60">
        <v>11.4133</v>
      </c>
      <c r="X52" s="60">
        <v>9.6305999999999994</v>
      </c>
      <c r="Y52" s="277">
        <v>27.322099999999999</v>
      </c>
      <c r="Z52" s="60">
        <v>7.2866</v>
      </c>
      <c r="AA52" s="60">
        <v>5.3316999999999997</v>
      </c>
      <c r="AB52" s="60">
        <v>20.024100000000001</v>
      </c>
      <c r="AC52" s="60">
        <v>22.818999999999999</v>
      </c>
      <c r="AD52" s="60">
        <v>17.9452</v>
      </c>
      <c r="AE52" s="60">
        <v>6.1978999999999997</v>
      </c>
      <c r="AF52" s="60">
        <v>7.7662000000000004</v>
      </c>
      <c r="AG52" s="554"/>
      <c r="AH52" s="52"/>
      <c r="AI52" s="52"/>
      <c r="AJ52" s="52"/>
      <c r="AK52" s="52"/>
      <c r="AL52" s="52"/>
      <c r="AM52" s="52"/>
      <c r="AN52" s="52"/>
      <c r="AO52" s="561"/>
      <c r="AP52" s="52"/>
      <c r="AQ52" s="52"/>
      <c r="AR52" s="52"/>
      <c r="AS52" s="52"/>
      <c r="AT52" s="52"/>
      <c r="AU52" s="52"/>
      <c r="AV52" s="52"/>
      <c r="AW52" s="52"/>
      <c r="AX52" s="52"/>
      <c r="AY52" s="52"/>
      <c r="AZ52" s="580"/>
      <c r="BA52" s="551"/>
      <c r="BB52" s="60"/>
      <c r="BC52" s="60"/>
      <c r="BD52" s="60"/>
      <c r="BE52" s="277"/>
      <c r="BF52" s="277"/>
      <c r="BG52" s="67"/>
      <c r="BH52" s="588"/>
      <c r="BI52" s="60"/>
      <c r="BJ52" s="60"/>
      <c r="BK52" s="60"/>
      <c r="BL52" s="60"/>
      <c r="BM52" s="277"/>
      <c r="BN52" s="589"/>
      <c r="BO52" s="589"/>
      <c r="BP52" s="589"/>
      <c r="BQ52" s="589"/>
      <c r="BR52" s="596"/>
      <c r="BS52" s="268"/>
      <c r="BT52" s="60"/>
      <c r="BU52" s="67"/>
      <c r="BV52" s="26"/>
    </row>
    <row r="53" spans="1:74" x14ac:dyDescent="0.25">
      <c r="A53" s="320" t="s">
        <v>95</v>
      </c>
      <c r="B53" s="44"/>
      <c r="C53" s="721"/>
      <c r="D53" s="44"/>
      <c r="E53" s="52"/>
      <c r="F53" s="44"/>
      <c r="G53" s="56"/>
      <c r="H53" s="67"/>
      <c r="I53" s="60"/>
      <c r="J53" s="60"/>
      <c r="K53" s="60"/>
      <c r="L53" s="60"/>
      <c r="M53" s="259"/>
      <c r="N53" s="71">
        <v>-44.185400000000001</v>
      </c>
      <c r="O53" s="60">
        <v>-19.3094</v>
      </c>
      <c r="P53" s="60">
        <v>-9.2636000000000003</v>
      </c>
      <c r="Q53" s="60">
        <v>-0.30470000000000003</v>
      </c>
      <c r="R53" s="60">
        <v>5.0274999999999999</v>
      </c>
      <c r="S53" s="60">
        <v>6.9409000000000001</v>
      </c>
      <c r="T53" s="60">
        <v>5.8783000000000003</v>
      </c>
      <c r="U53" s="89">
        <v>5.5304000000000002</v>
      </c>
      <c r="V53" s="60">
        <v>6.1717000000000004</v>
      </c>
      <c r="W53" s="60">
        <v>7.4076000000000004</v>
      </c>
      <c r="X53" s="60">
        <v>7.4885000000000002</v>
      </c>
      <c r="Y53" s="277">
        <v>7.1939000000000002</v>
      </c>
      <c r="Z53" s="60">
        <v>2.2277999999999998</v>
      </c>
      <c r="AA53" s="60">
        <v>3.5480999999999998</v>
      </c>
      <c r="AB53" s="60">
        <v>6.4447999999999999</v>
      </c>
      <c r="AC53" s="60">
        <v>5.6079999999999997</v>
      </c>
      <c r="AD53" s="60">
        <v>5.8505000000000003</v>
      </c>
      <c r="AE53" s="60">
        <v>4.1463000000000001</v>
      </c>
      <c r="AF53" s="60">
        <v>3.2189000000000001</v>
      </c>
      <c r="AG53" s="554"/>
      <c r="AH53" s="52"/>
      <c r="AI53" s="52"/>
      <c r="AJ53" s="52"/>
      <c r="AK53" s="52"/>
      <c r="AL53" s="52"/>
      <c r="AM53" s="52"/>
      <c r="AN53" s="52"/>
      <c r="AO53" s="561"/>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1" t="s">
        <v>96</v>
      </c>
      <c r="B54" s="45"/>
      <c r="C54" s="722"/>
      <c r="D54" s="45"/>
      <c r="E54" s="53"/>
      <c r="F54" s="45"/>
      <c r="G54" s="57"/>
      <c r="H54" s="68"/>
      <c r="I54" s="61"/>
      <c r="J54" s="61"/>
      <c r="K54" s="61"/>
      <c r="L54" s="61"/>
      <c r="M54" s="262"/>
      <c r="N54" s="72">
        <v>-23.7774</v>
      </c>
      <c r="O54" s="61">
        <v>-9.0498999999999992</v>
      </c>
      <c r="P54" s="61">
        <v>-2.8929999999999998</v>
      </c>
      <c r="Q54" s="61">
        <v>1.6786000000000001</v>
      </c>
      <c r="R54" s="61">
        <v>5.2808000000000002</v>
      </c>
      <c r="S54" s="61">
        <v>7.6079999999999997</v>
      </c>
      <c r="T54" s="61">
        <v>8.8687000000000005</v>
      </c>
      <c r="U54" s="90">
        <v>7.2721999999999998</v>
      </c>
      <c r="V54" s="61">
        <v>7.1482000000000001</v>
      </c>
      <c r="W54" s="61">
        <v>8.2987000000000002</v>
      </c>
      <c r="X54" s="61">
        <v>8.4617000000000004</v>
      </c>
      <c r="Y54" s="279">
        <v>8.4551999999999996</v>
      </c>
      <c r="Z54" s="61">
        <v>5.5468000000000002</v>
      </c>
      <c r="AA54" s="61">
        <v>3.7671000000000001</v>
      </c>
      <c r="AB54" s="61">
        <v>11.1934</v>
      </c>
      <c r="AC54" s="61">
        <v>7.8399000000000001</v>
      </c>
      <c r="AD54" s="61">
        <v>7.4095000000000004</v>
      </c>
      <c r="AE54" s="61">
        <v>4.5350000000000001</v>
      </c>
      <c r="AF54" s="61">
        <v>6.3173000000000004</v>
      </c>
      <c r="AG54" s="556"/>
      <c r="AH54" s="53"/>
      <c r="AI54" s="53"/>
      <c r="AJ54" s="53"/>
      <c r="AK54" s="53"/>
      <c r="AL54" s="53"/>
      <c r="AM54" s="53"/>
      <c r="AN54" s="53"/>
      <c r="AO54" s="563"/>
      <c r="AP54" s="53"/>
      <c r="AQ54" s="53"/>
      <c r="AR54" s="53"/>
      <c r="AS54" s="53"/>
      <c r="AT54" s="53"/>
      <c r="AU54" s="53"/>
      <c r="AV54" s="53"/>
      <c r="AW54" s="53"/>
      <c r="AX54" s="53"/>
      <c r="AY54" s="53"/>
      <c r="AZ54" s="581"/>
      <c r="BA54" s="578"/>
      <c r="BB54" s="61"/>
      <c r="BC54" s="61"/>
      <c r="BD54" s="61"/>
      <c r="BE54" s="279"/>
      <c r="BF54" s="279"/>
      <c r="BG54" s="68"/>
      <c r="BH54" s="590"/>
      <c r="BI54" s="61"/>
      <c r="BJ54" s="61"/>
      <c r="BK54" s="61"/>
      <c r="BL54" s="61"/>
      <c r="BM54" s="279"/>
      <c r="BN54" s="591"/>
      <c r="BO54" s="591"/>
      <c r="BP54" s="591"/>
      <c r="BQ54" s="591"/>
      <c r="BR54" s="603"/>
      <c r="BS54" s="270"/>
      <c r="BT54" s="61"/>
      <c r="BU54" s="68"/>
      <c r="BV54" s="272"/>
    </row>
    <row r="55" spans="1:74" ht="14.5" x14ac:dyDescent="0.25">
      <c r="A55" s="323" t="s">
        <v>91</v>
      </c>
      <c r="B55" s="69"/>
      <c r="C55" s="726"/>
      <c r="D55" s="69"/>
      <c r="E55" s="40"/>
      <c r="F55" s="69"/>
      <c r="G55" s="40"/>
      <c r="H55" s="69"/>
      <c r="I55" s="62"/>
      <c r="J55" s="62"/>
      <c r="K55" s="62"/>
      <c r="L55" s="62"/>
      <c r="M55" s="263"/>
      <c r="N55" s="73"/>
      <c r="O55" s="62"/>
      <c r="P55" s="62"/>
      <c r="Q55" s="62"/>
      <c r="R55" s="62"/>
      <c r="S55" s="62"/>
      <c r="T55" s="62"/>
      <c r="U55" s="91"/>
      <c r="V55" s="62"/>
      <c r="W55" s="62"/>
      <c r="X55" s="62"/>
      <c r="Y55" s="245"/>
      <c r="Z55" s="62"/>
      <c r="AA55" s="62"/>
      <c r="AB55" s="62"/>
      <c r="AC55" s="62"/>
      <c r="AD55" s="62"/>
      <c r="AE55" s="62"/>
      <c r="AF55" s="62"/>
      <c r="AG55" s="557"/>
      <c r="AH55" s="54"/>
      <c r="AI55" s="54"/>
      <c r="AJ55" s="54"/>
      <c r="AK55" s="54"/>
      <c r="AL55" s="54"/>
      <c r="AM55" s="54"/>
      <c r="AN55" s="54"/>
      <c r="AO55" s="312"/>
      <c r="AP55" s="247"/>
      <c r="AQ55" s="247"/>
      <c r="AR55" s="247"/>
      <c r="AS55" s="247"/>
      <c r="AT55" s="247"/>
      <c r="AU55" s="247"/>
      <c r="AV55" s="247"/>
      <c r="AW55" s="247"/>
      <c r="AX55" s="247"/>
      <c r="AY55" s="247"/>
      <c r="AZ55" s="69"/>
      <c r="BA55" s="245"/>
      <c r="BB55" s="245"/>
      <c r="BC55" s="245"/>
      <c r="BD55" s="245"/>
      <c r="BE55" s="245"/>
      <c r="BF55" s="245"/>
      <c r="BG55" s="69"/>
      <c r="BH55" s="245"/>
      <c r="BI55" s="245"/>
      <c r="BJ55" s="245"/>
      <c r="BK55" s="245"/>
      <c r="BL55" s="245"/>
      <c r="BM55" s="245"/>
      <c r="BN55" s="245"/>
      <c r="BO55" s="245"/>
      <c r="BP55" s="245"/>
      <c r="BQ55" s="245"/>
      <c r="BR55" s="69"/>
      <c r="BS55" s="40"/>
      <c r="BT55" s="40"/>
      <c r="BU55" s="69"/>
      <c r="BV55" s="41"/>
    </row>
    <row r="56" spans="1:74" s="428" customFormat="1" x14ac:dyDescent="0.25">
      <c r="A56" s="345" t="s">
        <v>7989</v>
      </c>
      <c r="B56" s="374"/>
      <c r="C56" s="731"/>
      <c r="D56" s="374"/>
      <c r="E56" s="372"/>
      <c r="F56" s="374"/>
      <c r="G56" s="372"/>
      <c r="H56" s="374"/>
      <c r="I56" s="348"/>
      <c r="J56" s="348"/>
      <c r="K56" s="348"/>
      <c r="L56" s="348"/>
      <c r="M56" s="362"/>
      <c r="N56" s="350" t="s">
        <v>430</v>
      </c>
      <c r="O56" s="348" t="s">
        <v>430</v>
      </c>
      <c r="P56" s="348" t="s">
        <v>430</v>
      </c>
      <c r="Q56" s="348" t="s">
        <v>430</v>
      </c>
      <c r="R56" s="348" t="s">
        <v>430</v>
      </c>
      <c r="S56" s="348" t="s">
        <v>430</v>
      </c>
      <c r="T56" s="348" t="s">
        <v>430</v>
      </c>
      <c r="U56" s="354" t="s">
        <v>430</v>
      </c>
      <c r="V56" s="348" t="s">
        <v>430</v>
      </c>
      <c r="W56" s="348" t="s">
        <v>430</v>
      </c>
      <c r="X56" s="348" t="s">
        <v>430</v>
      </c>
      <c r="Y56" s="375" t="s">
        <v>430</v>
      </c>
      <c r="Z56" s="348" t="s">
        <v>430</v>
      </c>
      <c r="AA56" s="348" t="s">
        <v>430</v>
      </c>
      <c r="AB56" s="348" t="s">
        <v>430</v>
      </c>
      <c r="AC56" s="348" t="s">
        <v>430</v>
      </c>
      <c r="AD56" s="348" t="s">
        <v>430</v>
      </c>
      <c r="AE56" s="348" t="s">
        <v>430</v>
      </c>
      <c r="AF56" s="348" t="s">
        <v>430</v>
      </c>
      <c r="AG56" s="569"/>
      <c r="AH56" s="346"/>
      <c r="AI56" s="346"/>
      <c r="AJ56" s="346"/>
      <c r="AK56" s="346"/>
      <c r="AL56" s="346"/>
      <c r="AM56" s="346"/>
      <c r="AN56" s="346"/>
      <c r="AO56" s="573"/>
      <c r="AP56" s="346"/>
      <c r="AQ56" s="346"/>
      <c r="AR56" s="346"/>
      <c r="AS56" s="346"/>
      <c r="AT56" s="346"/>
      <c r="AU56" s="429"/>
      <c r="AV56" s="429"/>
      <c r="AW56" s="429"/>
      <c r="AX56" s="429"/>
      <c r="AY56" s="429"/>
      <c r="AZ56" s="374"/>
      <c r="BA56" s="375"/>
      <c r="BB56" s="375"/>
      <c r="BC56" s="375"/>
      <c r="BD56" s="375"/>
      <c r="BE56" s="375"/>
      <c r="BF56" s="375"/>
      <c r="BG56" s="374"/>
      <c r="BH56" s="375"/>
      <c r="BI56" s="375"/>
      <c r="BJ56" s="375"/>
      <c r="BK56" s="375"/>
      <c r="BL56" s="375"/>
      <c r="BM56" s="375"/>
      <c r="BN56" s="375"/>
      <c r="BO56" s="632"/>
      <c r="BP56" s="632"/>
      <c r="BQ56" s="632"/>
      <c r="BR56" s="374"/>
      <c r="BS56" s="372"/>
      <c r="BT56" s="372"/>
      <c r="BU56" s="374"/>
      <c r="BV56" s="430"/>
    </row>
    <row r="57" spans="1:74" s="428" customFormat="1" x14ac:dyDescent="0.25">
      <c r="A57" s="495" t="s">
        <v>7990</v>
      </c>
      <c r="B57" s="417"/>
      <c r="C57" s="732"/>
      <c r="D57" s="417"/>
      <c r="E57" s="431"/>
      <c r="F57" s="417"/>
      <c r="G57" s="431"/>
      <c r="H57" s="432"/>
      <c r="I57" s="433"/>
      <c r="J57" s="433"/>
      <c r="K57" s="433"/>
      <c r="L57" s="433"/>
      <c r="M57" s="420"/>
      <c r="N57" s="434" t="s">
        <v>430</v>
      </c>
      <c r="O57" s="433" t="s">
        <v>430</v>
      </c>
      <c r="P57" s="433" t="s">
        <v>430</v>
      </c>
      <c r="Q57" s="433" t="s">
        <v>430</v>
      </c>
      <c r="R57" s="433" t="s">
        <v>430</v>
      </c>
      <c r="S57" s="433" t="s">
        <v>430</v>
      </c>
      <c r="T57" s="433" t="s">
        <v>430</v>
      </c>
      <c r="U57" s="574" t="s">
        <v>430</v>
      </c>
      <c r="V57" s="433" t="s">
        <v>430</v>
      </c>
      <c r="W57" s="433" t="s">
        <v>430</v>
      </c>
      <c r="X57" s="433" t="s">
        <v>430</v>
      </c>
      <c r="Y57" s="375" t="s">
        <v>430</v>
      </c>
      <c r="Z57" s="433" t="s">
        <v>430</v>
      </c>
      <c r="AA57" s="433" t="s">
        <v>430</v>
      </c>
      <c r="AB57" s="433" t="s">
        <v>430</v>
      </c>
      <c r="AC57" s="433" t="s">
        <v>430</v>
      </c>
      <c r="AD57" s="433" t="s">
        <v>430</v>
      </c>
      <c r="AE57" s="433" t="s">
        <v>430</v>
      </c>
      <c r="AF57" s="433" t="s">
        <v>430</v>
      </c>
      <c r="AG57" s="575"/>
      <c r="AH57" s="435"/>
      <c r="AI57" s="435"/>
      <c r="AJ57" s="435"/>
      <c r="AK57" s="435"/>
      <c r="AL57" s="435"/>
      <c r="AM57" s="435"/>
      <c r="AN57" s="346"/>
      <c r="AO57" s="576"/>
      <c r="AP57" s="435"/>
      <c r="AQ57" s="435"/>
      <c r="AR57" s="435"/>
      <c r="AS57" s="435"/>
      <c r="AT57" s="435"/>
      <c r="AU57" s="429"/>
      <c r="AV57" s="436"/>
      <c r="AW57" s="436"/>
      <c r="AX57" s="436"/>
      <c r="AY57" s="436"/>
      <c r="AZ57" s="417"/>
      <c r="BA57" s="437"/>
      <c r="BB57" s="437"/>
      <c r="BC57" s="437"/>
      <c r="BD57" s="437"/>
      <c r="BE57" s="437"/>
      <c r="BF57" s="437"/>
      <c r="BG57" s="417"/>
      <c r="BH57" s="437"/>
      <c r="BI57" s="437"/>
      <c r="BJ57" s="437"/>
      <c r="BK57" s="437"/>
      <c r="BL57" s="437"/>
      <c r="BM57" s="421"/>
      <c r="BN57" s="437"/>
      <c r="BO57" s="421"/>
      <c r="BP57" s="421"/>
      <c r="BQ57" s="421"/>
      <c r="BR57" s="417"/>
      <c r="BS57" s="412"/>
      <c r="BT57" s="412"/>
      <c r="BU57" s="417"/>
      <c r="BV57" s="438"/>
    </row>
    <row r="58" spans="1:74" x14ac:dyDescent="0.25">
      <c r="BM58" s="277"/>
    </row>
    <row r="59" spans="1:74" x14ac:dyDescent="0.25">
      <c r="BM59" s="277"/>
    </row>
    <row r="60" spans="1:74" x14ac:dyDescent="0.25">
      <c r="BM60" s="277"/>
    </row>
    <row r="61" spans="1:74" hidden="1" x14ac:dyDescent="0.25">
      <c r="A61" s="488" t="s">
        <v>179</v>
      </c>
      <c r="BM61" s="277"/>
    </row>
    <row r="62" spans="1:74" x14ac:dyDescent="0.25">
      <c r="A62" s="488" t="s">
        <v>10490</v>
      </c>
      <c r="BM62" s="277"/>
    </row>
    <row r="63" spans="1:74" x14ac:dyDescent="0.25">
      <c r="A63" s="488" t="s">
        <v>350</v>
      </c>
      <c r="BM63"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107A1-BD68-40D7-8E28-39D59270D19A}">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43.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4.1796875" style="235" bestFit="1" customWidth="1"/>
    <col min="62"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283</v>
      </c>
    </row>
    <row r="4" spans="1:74" x14ac:dyDescent="0.25">
      <c r="A4" s="488" t="s">
        <v>425</v>
      </c>
    </row>
    <row r="5" spans="1:74" ht="33" x14ac:dyDescent="0.25">
      <c r="A5" s="1072" t="s">
        <v>284</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060"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323" t="s">
        <v>285</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8024</v>
      </c>
      <c r="B8" s="369"/>
      <c r="C8" s="718">
        <v>41275</v>
      </c>
      <c r="D8" s="369"/>
      <c r="E8" s="338">
        <v>12058.5</v>
      </c>
      <c r="F8" s="369"/>
      <c r="G8" s="339">
        <v>2894.2797</v>
      </c>
      <c r="H8" s="370"/>
      <c r="I8" s="340">
        <v>3.29</v>
      </c>
      <c r="J8" s="340">
        <v>7.2390400000000001</v>
      </c>
      <c r="K8" s="340">
        <v>2.46</v>
      </c>
      <c r="L8" s="340">
        <v>2.62</v>
      </c>
      <c r="M8" s="361"/>
      <c r="N8" s="342">
        <v>-61.581800000000001</v>
      </c>
      <c r="O8" s="340">
        <v>-24.842600000000001</v>
      </c>
      <c r="P8" s="340">
        <v>-12.1815</v>
      </c>
      <c r="Q8" s="340">
        <v>-2.6139999999999999</v>
      </c>
      <c r="R8" s="340">
        <v>4.2008000000000001</v>
      </c>
      <c r="S8" s="340">
        <v>9.8691999999999993</v>
      </c>
      <c r="T8" s="340">
        <v>5.6665000000000001</v>
      </c>
      <c r="U8" s="344">
        <v>4.9661999999999997</v>
      </c>
      <c r="V8" s="340">
        <v>5.5138999999999996</v>
      </c>
      <c r="W8" s="340">
        <v>6.9988999999999999</v>
      </c>
      <c r="X8" s="340">
        <v>7.1797000000000004</v>
      </c>
      <c r="Y8" s="371">
        <v>6.1943000000000001</v>
      </c>
      <c r="Z8" s="340">
        <v>7.2366000000000001</v>
      </c>
      <c r="AA8" s="340">
        <v>2.8603999999999998</v>
      </c>
      <c r="AB8" s="340">
        <v>7.4297000000000004</v>
      </c>
      <c r="AC8" s="340">
        <v>5.3318000000000003</v>
      </c>
      <c r="AD8" s="340">
        <v>5.5187999999999997</v>
      </c>
      <c r="AE8" s="340">
        <v>2.3974000000000002</v>
      </c>
      <c r="AF8" s="340">
        <v>7.6951000000000001</v>
      </c>
      <c r="AG8" s="568"/>
      <c r="AH8" s="338">
        <v>8</v>
      </c>
      <c r="AI8" s="338">
        <v>8</v>
      </c>
      <c r="AJ8" s="338">
        <v>7</v>
      </c>
      <c r="AK8" s="338">
        <v>9</v>
      </c>
      <c r="AL8" s="338">
        <v>9</v>
      </c>
      <c r="AM8" s="338">
        <v>10</v>
      </c>
      <c r="AN8" s="338">
        <v>9</v>
      </c>
      <c r="AO8" s="570">
        <v>7</v>
      </c>
      <c r="AP8" s="338">
        <v>9</v>
      </c>
      <c r="AQ8" s="338">
        <v>9</v>
      </c>
      <c r="AR8" s="338">
        <v>11</v>
      </c>
      <c r="AS8" s="338">
        <v>10</v>
      </c>
      <c r="AT8" s="338">
        <v>8</v>
      </c>
      <c r="AU8" s="338">
        <v>8</v>
      </c>
      <c r="AV8" s="338">
        <v>11</v>
      </c>
      <c r="AW8" s="338">
        <v>9</v>
      </c>
      <c r="AX8" s="338">
        <v>8</v>
      </c>
      <c r="AY8" s="338">
        <v>9</v>
      </c>
      <c r="AZ8" s="583"/>
      <c r="BA8" s="464">
        <v>12.02</v>
      </c>
      <c r="BB8" s="340">
        <v>84.67</v>
      </c>
      <c r="BC8" s="340" t="s">
        <v>430</v>
      </c>
      <c r="BD8" s="340" t="s">
        <v>430</v>
      </c>
      <c r="BE8" s="371" t="s">
        <v>430</v>
      </c>
      <c r="BF8" s="371">
        <v>3.31</v>
      </c>
      <c r="BG8" s="370"/>
      <c r="BH8" s="593">
        <v>3.31</v>
      </c>
      <c r="BI8" s="340">
        <v>10.47</v>
      </c>
      <c r="BJ8" s="340" t="s">
        <v>430</v>
      </c>
      <c r="BK8" s="340">
        <v>74.2</v>
      </c>
      <c r="BL8" s="340" t="s">
        <v>430</v>
      </c>
      <c r="BM8" s="371">
        <v>12.02</v>
      </c>
      <c r="BN8" s="371" t="s">
        <v>430</v>
      </c>
      <c r="BO8" s="371" t="s">
        <v>430</v>
      </c>
      <c r="BP8" s="371" t="s">
        <v>430</v>
      </c>
      <c r="BQ8" s="371" t="s">
        <v>430</v>
      </c>
      <c r="BR8" s="609"/>
      <c r="BS8" s="369">
        <v>1.8892429815114</v>
      </c>
      <c r="BT8" s="344">
        <v>6.5029092152023296</v>
      </c>
      <c r="BU8" s="571"/>
      <c r="BV8" s="370" t="s">
        <v>555</v>
      </c>
    </row>
    <row r="9" spans="1:74" s="425" customFormat="1" x14ac:dyDescent="0.25">
      <c r="A9" s="337" t="s">
        <v>8025</v>
      </c>
      <c r="B9" s="369"/>
      <c r="C9" s="718">
        <v>41340</v>
      </c>
      <c r="D9" s="369"/>
      <c r="E9" s="338">
        <v>12099.5</v>
      </c>
      <c r="F9" s="369"/>
      <c r="G9" s="339">
        <v>27.085000000000001</v>
      </c>
      <c r="H9" s="370"/>
      <c r="I9" s="340">
        <v>3.42</v>
      </c>
      <c r="J9" s="340">
        <v>7.1</v>
      </c>
      <c r="K9" s="340">
        <v>2.33</v>
      </c>
      <c r="L9" s="340">
        <v>2.46</v>
      </c>
      <c r="M9" s="361"/>
      <c r="N9" s="342">
        <v>-52.212400000000002</v>
      </c>
      <c r="O9" s="340">
        <v>-19.464200000000002</v>
      </c>
      <c r="P9" s="340">
        <v>-9.9533000000000005</v>
      </c>
      <c r="Q9" s="340">
        <v>-0.18290000000000001</v>
      </c>
      <c r="R9" s="340">
        <v>5.9550999999999998</v>
      </c>
      <c r="S9" s="340">
        <v>11.085100000000001</v>
      </c>
      <c r="T9" s="340">
        <v>6.7854999999999999</v>
      </c>
      <c r="U9" s="344">
        <v>5.8686999999999996</v>
      </c>
      <c r="V9" s="340">
        <v>6.0401999999999996</v>
      </c>
      <c r="W9" s="340">
        <v>7.1045999999999996</v>
      </c>
      <c r="X9" s="340">
        <v>7.2880000000000003</v>
      </c>
      <c r="Y9" s="371">
        <v>6.2458999999999998</v>
      </c>
      <c r="Z9" s="340">
        <v>7.2512999999999996</v>
      </c>
      <c r="AA9" s="340">
        <v>3.121</v>
      </c>
      <c r="AB9" s="340">
        <v>8.2542000000000009</v>
      </c>
      <c r="AC9" s="340">
        <v>6.2840999999999996</v>
      </c>
      <c r="AD9" s="340">
        <v>6.1062000000000003</v>
      </c>
      <c r="AE9" s="340">
        <v>4.5731000000000002</v>
      </c>
      <c r="AF9" s="340">
        <v>7.6817000000000002</v>
      </c>
      <c r="AG9" s="568"/>
      <c r="AH9" s="338">
        <v>5</v>
      </c>
      <c r="AI9" s="338">
        <v>4</v>
      </c>
      <c r="AJ9" s="338">
        <v>5</v>
      </c>
      <c r="AK9" s="338">
        <v>4</v>
      </c>
      <c r="AL9" s="338">
        <v>3</v>
      </c>
      <c r="AM9" s="338">
        <v>4</v>
      </c>
      <c r="AN9" s="338">
        <v>1</v>
      </c>
      <c r="AO9" s="570">
        <v>2</v>
      </c>
      <c r="AP9" s="338">
        <v>2</v>
      </c>
      <c r="AQ9" s="338">
        <v>6</v>
      </c>
      <c r="AR9" s="338">
        <v>9</v>
      </c>
      <c r="AS9" s="338">
        <v>9</v>
      </c>
      <c r="AT9" s="338">
        <v>6</v>
      </c>
      <c r="AU9" s="338">
        <v>5</v>
      </c>
      <c r="AV9" s="338">
        <v>2</v>
      </c>
      <c r="AW9" s="338">
        <v>1</v>
      </c>
      <c r="AX9" s="338">
        <v>2</v>
      </c>
      <c r="AY9" s="338">
        <v>5</v>
      </c>
      <c r="AZ9" s="583"/>
      <c r="BA9" s="464">
        <v>8.58</v>
      </c>
      <c r="BB9" s="340">
        <v>84.13</v>
      </c>
      <c r="BC9" s="340" t="s">
        <v>430</v>
      </c>
      <c r="BD9" s="340" t="s">
        <v>430</v>
      </c>
      <c r="BE9" s="371" t="s">
        <v>430</v>
      </c>
      <c r="BF9" s="371">
        <v>7.29</v>
      </c>
      <c r="BG9" s="370"/>
      <c r="BH9" s="593">
        <v>7.28</v>
      </c>
      <c r="BI9" s="340">
        <v>21.88</v>
      </c>
      <c r="BJ9" s="340">
        <v>2</v>
      </c>
      <c r="BK9" s="340">
        <v>60.26</v>
      </c>
      <c r="BL9" s="340" t="s">
        <v>430</v>
      </c>
      <c r="BM9" s="371">
        <v>8.58</v>
      </c>
      <c r="BN9" s="371" t="s">
        <v>430</v>
      </c>
      <c r="BO9" s="371" t="s">
        <v>430</v>
      </c>
      <c r="BP9" s="371" t="s">
        <v>430</v>
      </c>
      <c r="BQ9" s="371" t="s">
        <v>430</v>
      </c>
      <c r="BR9" s="463"/>
      <c r="BS9" s="369" t="s">
        <v>430</v>
      </c>
      <c r="BT9" s="344" t="s">
        <v>430</v>
      </c>
      <c r="BU9" s="571"/>
      <c r="BV9" s="370" t="s">
        <v>555</v>
      </c>
    </row>
    <row r="10" spans="1:74" s="428" customFormat="1" x14ac:dyDescent="0.25">
      <c r="A10" s="345" t="s">
        <v>8026</v>
      </c>
      <c r="B10" s="373"/>
      <c r="C10" s="719">
        <v>41346</v>
      </c>
      <c r="D10" s="373"/>
      <c r="E10" s="346">
        <v>8845.2999999999993</v>
      </c>
      <c r="F10" s="373"/>
      <c r="G10" s="347">
        <v>36.486400000000003</v>
      </c>
      <c r="H10" s="374"/>
      <c r="I10" s="348">
        <v>5.43</v>
      </c>
      <c r="J10" s="348">
        <v>7.47</v>
      </c>
      <c r="K10" s="348">
        <v>3.13</v>
      </c>
      <c r="L10" s="348">
        <v>3.3</v>
      </c>
      <c r="M10" s="362"/>
      <c r="N10" s="350">
        <v>-55.835299999999997</v>
      </c>
      <c r="O10" s="348">
        <v>-23.1312</v>
      </c>
      <c r="P10" s="348">
        <v>-11.2371</v>
      </c>
      <c r="Q10" s="348">
        <v>-0.27150000000000002</v>
      </c>
      <c r="R10" s="348">
        <v>5.4432</v>
      </c>
      <c r="S10" s="348">
        <v>10.9549</v>
      </c>
      <c r="T10" s="348">
        <v>6.1253000000000002</v>
      </c>
      <c r="U10" s="354">
        <v>5.3522999999999996</v>
      </c>
      <c r="V10" s="348">
        <v>6.0186000000000002</v>
      </c>
      <c r="W10" s="348">
        <v>7.2191000000000001</v>
      </c>
      <c r="X10" s="348">
        <v>7.4698000000000002</v>
      </c>
      <c r="Y10" s="375">
        <v>6.8236999999999997</v>
      </c>
      <c r="Z10" s="348">
        <v>7.3560999999999996</v>
      </c>
      <c r="AA10" s="348">
        <v>2.8910999999999998</v>
      </c>
      <c r="AB10" s="348">
        <v>8.2294</v>
      </c>
      <c r="AC10" s="348">
        <v>5.5724</v>
      </c>
      <c r="AD10" s="348">
        <v>6.0266999999999999</v>
      </c>
      <c r="AE10" s="348">
        <v>4.7441000000000004</v>
      </c>
      <c r="AF10" s="348">
        <v>8.0531000000000006</v>
      </c>
      <c r="AG10" s="569"/>
      <c r="AH10" s="346">
        <v>6</v>
      </c>
      <c r="AI10" s="346">
        <v>6</v>
      </c>
      <c r="AJ10" s="346">
        <v>6</v>
      </c>
      <c r="AK10" s="346">
        <v>5</v>
      </c>
      <c r="AL10" s="346">
        <v>5</v>
      </c>
      <c r="AM10" s="346">
        <v>5</v>
      </c>
      <c r="AN10" s="346">
        <v>4</v>
      </c>
      <c r="AO10" s="572">
        <v>4</v>
      </c>
      <c r="AP10" s="346">
        <v>3</v>
      </c>
      <c r="AQ10" s="346">
        <v>3</v>
      </c>
      <c r="AR10" s="346">
        <v>3</v>
      </c>
      <c r="AS10" s="346">
        <v>2</v>
      </c>
      <c r="AT10" s="346">
        <v>2</v>
      </c>
      <c r="AU10" s="346">
        <v>6</v>
      </c>
      <c r="AV10" s="346">
        <v>3</v>
      </c>
      <c r="AW10" s="346">
        <v>4</v>
      </c>
      <c r="AX10" s="346">
        <v>3</v>
      </c>
      <c r="AY10" s="346">
        <v>4</v>
      </c>
      <c r="AZ10" s="584"/>
      <c r="BA10" s="467">
        <v>13.37</v>
      </c>
      <c r="BB10" s="348">
        <v>81.95</v>
      </c>
      <c r="BC10" s="348">
        <v>0.91</v>
      </c>
      <c r="BD10" s="348" t="s">
        <v>430</v>
      </c>
      <c r="BE10" s="375">
        <v>2.2599999999999998</v>
      </c>
      <c r="BF10" s="375">
        <v>3.78</v>
      </c>
      <c r="BG10" s="374"/>
      <c r="BH10" s="594">
        <v>3.78</v>
      </c>
      <c r="BI10" s="348">
        <v>4.9000000000000004</v>
      </c>
      <c r="BJ10" s="348" t="s">
        <v>430</v>
      </c>
      <c r="BK10" s="348">
        <v>77.95</v>
      </c>
      <c r="BL10" s="348" t="s">
        <v>430</v>
      </c>
      <c r="BM10" s="375">
        <v>13.37</v>
      </c>
      <c r="BN10" s="375" t="s">
        <v>430</v>
      </c>
      <c r="BO10" s="375" t="s">
        <v>430</v>
      </c>
      <c r="BP10" s="375" t="s">
        <v>430</v>
      </c>
      <c r="BQ10" s="375">
        <v>2.2599999999999998</v>
      </c>
      <c r="BR10" s="466"/>
      <c r="BS10" s="373">
        <v>3.9524881034568602</v>
      </c>
      <c r="BT10" s="354">
        <v>3.92692101670715</v>
      </c>
      <c r="BU10" s="430"/>
      <c r="BV10" s="374" t="s">
        <v>555</v>
      </c>
    </row>
    <row r="11" spans="1:74" s="428" customFormat="1" x14ac:dyDescent="0.25">
      <c r="A11" s="345" t="s">
        <v>8027</v>
      </c>
      <c r="B11" s="373"/>
      <c r="C11" s="719">
        <v>41275</v>
      </c>
      <c r="D11" s="373"/>
      <c r="E11" s="346">
        <v>8773.0300000000007</v>
      </c>
      <c r="F11" s="373"/>
      <c r="G11" s="347">
        <v>404.09300000000002</v>
      </c>
      <c r="H11" s="374"/>
      <c r="I11" s="348">
        <v>4.22</v>
      </c>
      <c r="J11" s="348">
        <v>7.28</v>
      </c>
      <c r="K11" s="348">
        <v>2.92</v>
      </c>
      <c r="L11" s="348">
        <v>3.09</v>
      </c>
      <c r="M11" s="362"/>
      <c r="N11" s="350">
        <v>-57.446899999999999</v>
      </c>
      <c r="O11" s="348">
        <v>-27.295300000000001</v>
      </c>
      <c r="P11" s="348">
        <v>-12.485300000000001</v>
      </c>
      <c r="Q11" s="348">
        <v>-2.0411000000000001</v>
      </c>
      <c r="R11" s="348">
        <v>4.7058</v>
      </c>
      <c r="S11" s="348">
        <v>9.9466000000000001</v>
      </c>
      <c r="T11" s="348">
        <v>5.5338000000000003</v>
      </c>
      <c r="U11" s="354">
        <v>4.5659000000000001</v>
      </c>
      <c r="V11" s="348">
        <v>5.3268000000000004</v>
      </c>
      <c r="W11" s="348">
        <v>6.8776000000000002</v>
      </c>
      <c r="X11" s="348">
        <v>7.2270000000000003</v>
      </c>
      <c r="Y11" s="375">
        <v>6.3113000000000001</v>
      </c>
      <c r="Z11" s="348">
        <v>7.2384000000000004</v>
      </c>
      <c r="AA11" s="348">
        <v>2.5310000000000001</v>
      </c>
      <c r="AB11" s="348">
        <v>7.3841000000000001</v>
      </c>
      <c r="AC11" s="348">
        <v>5.0289999999999999</v>
      </c>
      <c r="AD11" s="348">
        <v>5.2918000000000003</v>
      </c>
      <c r="AE11" s="348">
        <v>2.7663000000000002</v>
      </c>
      <c r="AF11" s="348">
        <v>8.2257999999999996</v>
      </c>
      <c r="AG11" s="569"/>
      <c r="AH11" s="346">
        <v>7</v>
      </c>
      <c r="AI11" s="346">
        <v>9</v>
      </c>
      <c r="AJ11" s="346">
        <v>8</v>
      </c>
      <c r="AK11" s="346">
        <v>7</v>
      </c>
      <c r="AL11" s="346">
        <v>8</v>
      </c>
      <c r="AM11" s="346">
        <v>9</v>
      </c>
      <c r="AN11" s="346">
        <v>12</v>
      </c>
      <c r="AO11" s="572">
        <v>12</v>
      </c>
      <c r="AP11" s="346">
        <v>12</v>
      </c>
      <c r="AQ11" s="346">
        <v>12</v>
      </c>
      <c r="AR11" s="346">
        <v>10</v>
      </c>
      <c r="AS11" s="346">
        <v>7</v>
      </c>
      <c r="AT11" s="346">
        <v>7</v>
      </c>
      <c r="AU11" s="346">
        <v>9</v>
      </c>
      <c r="AV11" s="346">
        <v>12</v>
      </c>
      <c r="AW11" s="346">
        <v>12</v>
      </c>
      <c r="AX11" s="346">
        <v>12</v>
      </c>
      <c r="AY11" s="346">
        <v>8</v>
      </c>
      <c r="AZ11" s="584"/>
      <c r="BA11" s="467">
        <v>12.36</v>
      </c>
      <c r="BB11" s="348">
        <v>82.22</v>
      </c>
      <c r="BC11" s="348" t="s">
        <v>430</v>
      </c>
      <c r="BD11" s="348" t="s">
        <v>430</v>
      </c>
      <c r="BE11" s="375" t="s">
        <v>430</v>
      </c>
      <c r="BF11" s="375">
        <v>5.41</v>
      </c>
      <c r="BG11" s="374"/>
      <c r="BH11" s="594">
        <v>5.41</v>
      </c>
      <c r="BI11" s="348">
        <v>15.01</v>
      </c>
      <c r="BJ11" s="348" t="s">
        <v>430</v>
      </c>
      <c r="BK11" s="348">
        <v>67.209999999999994</v>
      </c>
      <c r="BL11" s="348" t="s">
        <v>430</v>
      </c>
      <c r="BM11" s="375">
        <v>12.36</v>
      </c>
      <c r="BN11" s="375" t="s">
        <v>430</v>
      </c>
      <c r="BO11" s="375" t="s">
        <v>430</v>
      </c>
      <c r="BP11" s="375" t="s">
        <v>430</v>
      </c>
      <c r="BQ11" s="375" t="s">
        <v>430</v>
      </c>
      <c r="BR11" s="466"/>
      <c r="BS11" s="373">
        <v>2.4367207497563301</v>
      </c>
      <c r="BT11" s="354">
        <v>6.7248247193275201</v>
      </c>
      <c r="BU11" s="430"/>
      <c r="BV11" s="374" t="s">
        <v>555</v>
      </c>
    </row>
    <row r="12" spans="1:74" s="428" customFormat="1" x14ac:dyDescent="0.25">
      <c r="A12" s="345" t="s">
        <v>8028</v>
      </c>
      <c r="B12" s="373"/>
      <c r="C12" s="719">
        <v>42139</v>
      </c>
      <c r="D12" s="373"/>
      <c r="E12" s="346">
        <v>5170.6099999999997</v>
      </c>
      <c r="F12" s="373"/>
      <c r="G12" s="347">
        <v>22.898900000000001</v>
      </c>
      <c r="H12" s="374"/>
      <c r="I12" s="348">
        <v>3.64</v>
      </c>
      <c r="J12" s="348">
        <v>7.41</v>
      </c>
      <c r="K12" s="348">
        <v>2.93</v>
      </c>
      <c r="L12" s="348">
        <v>3.11</v>
      </c>
      <c r="M12" s="362"/>
      <c r="N12" s="350">
        <v>-68.888300000000001</v>
      </c>
      <c r="O12" s="348">
        <v>-31.848800000000001</v>
      </c>
      <c r="P12" s="348">
        <v>-15.845800000000001</v>
      </c>
      <c r="Q12" s="348">
        <v>-4.7278000000000002</v>
      </c>
      <c r="R12" s="348">
        <v>3.8431999999999999</v>
      </c>
      <c r="S12" s="348">
        <v>11.212999999999999</v>
      </c>
      <c r="T12" s="348">
        <v>5.8756000000000004</v>
      </c>
      <c r="U12" s="354">
        <v>4.8023999999999996</v>
      </c>
      <c r="V12" s="348">
        <v>5.4054000000000002</v>
      </c>
      <c r="W12" s="348">
        <v>6.9710999999999999</v>
      </c>
      <c r="X12" s="348">
        <v>7.3029000000000002</v>
      </c>
      <c r="Y12" s="375">
        <v>6.3296999999999999</v>
      </c>
      <c r="Z12" s="348">
        <v>7.3371000000000004</v>
      </c>
      <c r="AA12" s="348">
        <v>2.0467</v>
      </c>
      <c r="AB12" s="348">
        <v>8.1590000000000007</v>
      </c>
      <c r="AC12" s="348">
        <v>5.3891</v>
      </c>
      <c r="AD12" s="348">
        <v>5.4500999999999999</v>
      </c>
      <c r="AE12" s="348">
        <v>1.5953999999999999</v>
      </c>
      <c r="AF12" s="348">
        <v>7.6256000000000004</v>
      </c>
      <c r="AG12" s="569"/>
      <c r="AH12" s="346">
        <v>12</v>
      </c>
      <c r="AI12" s="346">
        <v>12</v>
      </c>
      <c r="AJ12" s="346">
        <v>12</v>
      </c>
      <c r="AK12" s="346">
        <v>13</v>
      </c>
      <c r="AL12" s="346">
        <v>11</v>
      </c>
      <c r="AM12" s="346">
        <v>3</v>
      </c>
      <c r="AN12" s="346">
        <v>6</v>
      </c>
      <c r="AO12" s="572">
        <v>11</v>
      </c>
      <c r="AP12" s="346">
        <v>11</v>
      </c>
      <c r="AQ12" s="346">
        <v>11</v>
      </c>
      <c r="AR12" s="346">
        <v>8</v>
      </c>
      <c r="AS12" s="346">
        <v>6</v>
      </c>
      <c r="AT12" s="346">
        <v>3</v>
      </c>
      <c r="AU12" s="346">
        <v>12</v>
      </c>
      <c r="AV12" s="346">
        <v>4</v>
      </c>
      <c r="AW12" s="346">
        <v>8</v>
      </c>
      <c r="AX12" s="346">
        <v>10</v>
      </c>
      <c r="AY12" s="346">
        <v>12</v>
      </c>
      <c r="AZ12" s="584"/>
      <c r="BA12" s="467">
        <v>12.86</v>
      </c>
      <c r="BB12" s="348">
        <v>82.84</v>
      </c>
      <c r="BC12" s="348" t="s">
        <v>430</v>
      </c>
      <c r="BD12" s="348" t="s">
        <v>430</v>
      </c>
      <c r="BE12" s="375">
        <v>0.02</v>
      </c>
      <c r="BF12" s="375">
        <v>4.28</v>
      </c>
      <c r="BG12" s="374"/>
      <c r="BH12" s="594">
        <v>4.24</v>
      </c>
      <c r="BI12" s="348">
        <v>3.67</v>
      </c>
      <c r="BJ12" s="348">
        <v>0.92</v>
      </c>
      <c r="BK12" s="348">
        <v>78.25</v>
      </c>
      <c r="BL12" s="348" t="s">
        <v>430</v>
      </c>
      <c r="BM12" s="375">
        <v>12.86</v>
      </c>
      <c r="BN12" s="375" t="s">
        <v>430</v>
      </c>
      <c r="BO12" s="375" t="s">
        <v>430</v>
      </c>
      <c r="BP12" s="375" t="s">
        <v>430</v>
      </c>
      <c r="BQ12" s="375">
        <v>0.02</v>
      </c>
      <c r="BR12" s="466"/>
      <c r="BS12" s="373">
        <v>0.19107871007643101</v>
      </c>
      <c r="BT12" s="354">
        <v>5.3302561621321001</v>
      </c>
      <c r="BU12" s="430"/>
      <c r="BV12" s="374" t="s">
        <v>555</v>
      </c>
    </row>
    <row r="13" spans="1:74" s="428" customFormat="1" x14ac:dyDescent="0.25">
      <c r="A13" s="345" t="s">
        <v>8029</v>
      </c>
      <c r="B13" s="373"/>
      <c r="C13" s="719">
        <v>41724</v>
      </c>
      <c r="D13" s="373"/>
      <c r="E13" s="346">
        <v>5228.05</v>
      </c>
      <c r="F13" s="373"/>
      <c r="G13" s="347">
        <v>25.496300000000002</v>
      </c>
      <c r="H13" s="374"/>
      <c r="I13" s="348">
        <v>4.0270999999999999</v>
      </c>
      <c r="J13" s="348">
        <v>7.4020999999999999</v>
      </c>
      <c r="K13" s="348">
        <v>3.0214400000000001</v>
      </c>
      <c r="L13" s="348">
        <v>3.2037800000000001</v>
      </c>
      <c r="M13" s="362"/>
      <c r="N13" s="350">
        <v>-68.729299999999995</v>
      </c>
      <c r="O13" s="348">
        <v>-28.4694</v>
      </c>
      <c r="P13" s="348">
        <v>-14.48</v>
      </c>
      <c r="Q13" s="348">
        <v>-3.6046</v>
      </c>
      <c r="R13" s="348">
        <v>4.1383999999999999</v>
      </c>
      <c r="S13" s="348">
        <v>11.295400000000001</v>
      </c>
      <c r="T13" s="348">
        <v>5.6543000000000001</v>
      </c>
      <c r="U13" s="354">
        <v>4.8364000000000003</v>
      </c>
      <c r="V13" s="348">
        <v>5.5236000000000001</v>
      </c>
      <c r="W13" s="348">
        <v>7.0136000000000003</v>
      </c>
      <c r="X13" s="348">
        <v>7.3288000000000002</v>
      </c>
      <c r="Y13" s="375">
        <v>6.3780999999999999</v>
      </c>
      <c r="Z13" s="348">
        <v>7.3171999999999997</v>
      </c>
      <c r="AA13" s="348">
        <v>2.4053</v>
      </c>
      <c r="AB13" s="348">
        <v>8.0045000000000002</v>
      </c>
      <c r="AC13" s="348">
        <v>5.2214999999999998</v>
      </c>
      <c r="AD13" s="348">
        <v>5.5407000000000002</v>
      </c>
      <c r="AE13" s="348">
        <v>1.7697000000000001</v>
      </c>
      <c r="AF13" s="348">
        <v>7.8329000000000004</v>
      </c>
      <c r="AG13" s="569"/>
      <c r="AH13" s="346">
        <v>11</v>
      </c>
      <c r="AI13" s="346">
        <v>10</v>
      </c>
      <c r="AJ13" s="346">
        <v>11</v>
      </c>
      <c r="AK13" s="346">
        <v>11</v>
      </c>
      <c r="AL13" s="346">
        <v>10</v>
      </c>
      <c r="AM13" s="346">
        <v>2</v>
      </c>
      <c r="AN13" s="346">
        <v>10</v>
      </c>
      <c r="AO13" s="572">
        <v>10</v>
      </c>
      <c r="AP13" s="346">
        <v>8</v>
      </c>
      <c r="AQ13" s="346">
        <v>8</v>
      </c>
      <c r="AR13" s="346">
        <v>6</v>
      </c>
      <c r="AS13" s="346">
        <v>5</v>
      </c>
      <c r="AT13" s="346">
        <v>4</v>
      </c>
      <c r="AU13" s="346">
        <v>10</v>
      </c>
      <c r="AV13" s="346">
        <v>7</v>
      </c>
      <c r="AW13" s="346">
        <v>11</v>
      </c>
      <c r="AX13" s="346">
        <v>7</v>
      </c>
      <c r="AY13" s="346">
        <v>10</v>
      </c>
      <c r="AZ13" s="584"/>
      <c r="BA13" s="467">
        <v>9.9</v>
      </c>
      <c r="BB13" s="348">
        <v>86.11</v>
      </c>
      <c r="BC13" s="348">
        <v>1.66</v>
      </c>
      <c r="BD13" s="348" t="s">
        <v>430</v>
      </c>
      <c r="BE13" s="375" t="s">
        <v>430</v>
      </c>
      <c r="BF13" s="375">
        <v>2.3199999999999998</v>
      </c>
      <c r="BG13" s="374"/>
      <c r="BH13" s="594">
        <v>2.3199999999999998</v>
      </c>
      <c r="BI13" s="348">
        <v>3.95</v>
      </c>
      <c r="BJ13" s="348" t="s">
        <v>430</v>
      </c>
      <c r="BK13" s="348">
        <v>83.82</v>
      </c>
      <c r="BL13" s="348" t="s">
        <v>430</v>
      </c>
      <c r="BM13" s="375">
        <v>9.9</v>
      </c>
      <c r="BN13" s="375" t="s">
        <v>430</v>
      </c>
      <c r="BO13" s="375" t="s">
        <v>430</v>
      </c>
      <c r="BP13" s="375" t="s">
        <v>430</v>
      </c>
      <c r="BQ13" s="375" t="s">
        <v>430</v>
      </c>
      <c r="BR13" s="466"/>
      <c r="BS13" s="373">
        <v>2.41596513144958</v>
      </c>
      <c r="BT13" s="354">
        <v>2.8254055216952398</v>
      </c>
      <c r="BU13" s="430"/>
      <c r="BV13" s="374" t="s">
        <v>555</v>
      </c>
    </row>
    <row r="14" spans="1:74" s="428" customFormat="1" ht="11" x14ac:dyDescent="0.3">
      <c r="A14" s="841" t="s">
        <v>8030</v>
      </c>
      <c r="B14" s="842"/>
      <c r="C14" s="843">
        <v>41275</v>
      </c>
      <c r="D14" s="842"/>
      <c r="E14" s="844">
        <v>4991.34</v>
      </c>
      <c r="F14" s="842"/>
      <c r="G14" s="845">
        <v>72.766900000000007</v>
      </c>
      <c r="H14" s="847"/>
      <c r="I14" s="846">
        <v>4.91</v>
      </c>
      <c r="J14" s="846">
        <v>7.37</v>
      </c>
      <c r="K14" s="846">
        <v>3.27</v>
      </c>
      <c r="L14" s="846">
        <v>3.48</v>
      </c>
      <c r="M14" s="851"/>
      <c r="N14" s="848">
        <v>-68.290499999999994</v>
      </c>
      <c r="O14" s="846">
        <v>-30.238099999999999</v>
      </c>
      <c r="P14" s="846">
        <v>-14.2281</v>
      </c>
      <c r="Q14" s="846">
        <v>-2.2766999999999999</v>
      </c>
      <c r="R14" s="846">
        <v>3.5575000000000001</v>
      </c>
      <c r="S14" s="846">
        <v>10.779500000000001</v>
      </c>
      <c r="T14" s="846">
        <v>5.6928000000000001</v>
      </c>
      <c r="U14" s="856">
        <v>5.0148999999999999</v>
      </c>
      <c r="V14" s="846">
        <v>5.9330999999999996</v>
      </c>
      <c r="W14" s="846">
        <v>7.2084999999999999</v>
      </c>
      <c r="X14" s="846">
        <v>7.5282</v>
      </c>
      <c r="Y14" s="852">
        <v>6.6032999999999999</v>
      </c>
      <c r="Z14" s="846">
        <v>7.4869000000000003</v>
      </c>
      <c r="AA14" s="846">
        <v>2.3683000000000001</v>
      </c>
      <c r="AB14" s="846">
        <v>7.4729999999999999</v>
      </c>
      <c r="AC14" s="846">
        <v>5.4416000000000002</v>
      </c>
      <c r="AD14" s="846">
        <v>6.0167999999999999</v>
      </c>
      <c r="AE14" s="846">
        <v>1.7422</v>
      </c>
      <c r="AF14" s="846">
        <v>8.0431000000000008</v>
      </c>
      <c r="AG14" s="931"/>
      <c r="AH14" s="844">
        <v>10</v>
      </c>
      <c r="AI14" s="844">
        <v>11</v>
      </c>
      <c r="AJ14" s="844">
        <v>10</v>
      </c>
      <c r="AK14" s="844">
        <v>8</v>
      </c>
      <c r="AL14" s="844">
        <v>13</v>
      </c>
      <c r="AM14" s="844">
        <v>6</v>
      </c>
      <c r="AN14" s="844">
        <v>8</v>
      </c>
      <c r="AO14" s="932">
        <v>6</v>
      </c>
      <c r="AP14" s="844">
        <v>5</v>
      </c>
      <c r="AQ14" s="844">
        <v>4</v>
      </c>
      <c r="AR14" s="844">
        <v>2</v>
      </c>
      <c r="AS14" s="844">
        <v>3</v>
      </c>
      <c r="AT14" s="844">
        <v>1</v>
      </c>
      <c r="AU14" s="844">
        <v>11</v>
      </c>
      <c r="AV14" s="844">
        <v>10</v>
      </c>
      <c r="AW14" s="844">
        <v>6</v>
      </c>
      <c r="AX14" s="844">
        <v>4</v>
      </c>
      <c r="AY14" s="844">
        <v>11</v>
      </c>
      <c r="AZ14" s="933"/>
      <c r="BA14" s="853">
        <v>17.21</v>
      </c>
      <c r="BB14" s="846">
        <v>75.97</v>
      </c>
      <c r="BC14" s="846">
        <v>2.9</v>
      </c>
      <c r="BD14" s="846" t="s">
        <v>430</v>
      </c>
      <c r="BE14" s="852" t="s">
        <v>430</v>
      </c>
      <c r="BF14" s="852">
        <v>3.92</v>
      </c>
      <c r="BG14" s="847"/>
      <c r="BH14" s="934">
        <v>3.92</v>
      </c>
      <c r="BI14" s="846" t="s">
        <v>430</v>
      </c>
      <c r="BJ14" s="846" t="s">
        <v>430</v>
      </c>
      <c r="BK14" s="846">
        <v>78.87</v>
      </c>
      <c r="BL14" s="846" t="s">
        <v>430</v>
      </c>
      <c r="BM14" s="852">
        <v>17.21</v>
      </c>
      <c r="BN14" s="852" t="s">
        <v>430</v>
      </c>
      <c r="BO14" s="852" t="s">
        <v>430</v>
      </c>
      <c r="BP14" s="852" t="s">
        <v>430</v>
      </c>
      <c r="BQ14" s="852" t="s">
        <v>430</v>
      </c>
      <c r="BR14" s="850"/>
      <c r="BS14" s="842" t="s">
        <v>430</v>
      </c>
      <c r="BT14" s="856" t="s">
        <v>430</v>
      </c>
      <c r="BU14" s="892"/>
      <c r="BV14" s="847" t="s">
        <v>555</v>
      </c>
    </row>
    <row r="15" spans="1:74" s="428" customFormat="1" x14ac:dyDescent="0.25">
      <c r="A15" s="345" t="s">
        <v>8031</v>
      </c>
      <c r="B15" s="373"/>
      <c r="C15" s="719">
        <v>41281</v>
      </c>
      <c r="D15" s="373"/>
      <c r="E15" s="346">
        <v>3891.68</v>
      </c>
      <c r="F15" s="373"/>
      <c r="G15" s="347">
        <v>3526.6430999999998</v>
      </c>
      <c r="H15" s="374"/>
      <c r="I15" s="348">
        <v>3.82</v>
      </c>
      <c r="J15" s="348">
        <v>7.31</v>
      </c>
      <c r="K15" s="348">
        <v>2.65</v>
      </c>
      <c r="L15" s="348">
        <v>2.81</v>
      </c>
      <c r="M15" s="362"/>
      <c r="N15" s="350">
        <v>-48.3718</v>
      </c>
      <c r="O15" s="348">
        <v>-22.913599999999999</v>
      </c>
      <c r="P15" s="348">
        <v>-9.4116</v>
      </c>
      <c r="Q15" s="348">
        <v>-0.40410000000000001</v>
      </c>
      <c r="R15" s="348">
        <v>4.8883999999999999</v>
      </c>
      <c r="S15" s="348">
        <v>9.8606999999999996</v>
      </c>
      <c r="T15" s="348">
        <v>5.7990000000000004</v>
      </c>
      <c r="U15" s="354">
        <v>4.8604000000000003</v>
      </c>
      <c r="V15" s="348">
        <v>5.5804</v>
      </c>
      <c r="W15" s="348">
        <v>7.0575000000000001</v>
      </c>
      <c r="X15" s="348">
        <v>7.3254000000000001</v>
      </c>
      <c r="Y15" s="375">
        <v>6.1478999999999999</v>
      </c>
      <c r="Z15" s="348">
        <v>7.1783000000000001</v>
      </c>
      <c r="AA15" s="348">
        <v>4.2332000000000001</v>
      </c>
      <c r="AB15" s="348">
        <v>8.1320999999999994</v>
      </c>
      <c r="AC15" s="348">
        <v>5.4149000000000003</v>
      </c>
      <c r="AD15" s="348">
        <v>5.4722999999999997</v>
      </c>
      <c r="AE15" s="348">
        <v>3.6372</v>
      </c>
      <c r="AF15" s="348">
        <v>7.7919</v>
      </c>
      <c r="AG15" s="569"/>
      <c r="AH15" s="346">
        <v>4</v>
      </c>
      <c r="AI15" s="346">
        <v>5</v>
      </c>
      <c r="AJ15" s="346">
        <v>4</v>
      </c>
      <c r="AK15" s="346">
        <v>6</v>
      </c>
      <c r="AL15" s="346">
        <v>7</v>
      </c>
      <c r="AM15" s="346">
        <v>11</v>
      </c>
      <c r="AN15" s="346">
        <v>7</v>
      </c>
      <c r="AO15" s="572">
        <v>9</v>
      </c>
      <c r="AP15" s="346">
        <v>6</v>
      </c>
      <c r="AQ15" s="346">
        <v>7</v>
      </c>
      <c r="AR15" s="346">
        <v>7</v>
      </c>
      <c r="AS15" s="346">
        <v>11</v>
      </c>
      <c r="AT15" s="346">
        <v>9</v>
      </c>
      <c r="AU15" s="346">
        <v>3</v>
      </c>
      <c r="AV15" s="346">
        <v>5</v>
      </c>
      <c r="AW15" s="346">
        <v>7</v>
      </c>
      <c r="AX15" s="346">
        <v>9</v>
      </c>
      <c r="AY15" s="346">
        <v>6</v>
      </c>
      <c r="AZ15" s="584"/>
      <c r="BA15" s="467">
        <v>13.23</v>
      </c>
      <c r="BB15" s="348">
        <v>78.5</v>
      </c>
      <c r="BC15" s="348">
        <v>4.71</v>
      </c>
      <c r="BD15" s="348">
        <v>1.1399999999999999</v>
      </c>
      <c r="BE15" s="375" t="s">
        <v>430</v>
      </c>
      <c r="BF15" s="375">
        <v>2.42</v>
      </c>
      <c r="BG15" s="374"/>
      <c r="BH15" s="594">
        <v>2.42</v>
      </c>
      <c r="BI15" s="348">
        <v>24.16</v>
      </c>
      <c r="BJ15" s="348" t="s">
        <v>430</v>
      </c>
      <c r="BK15" s="348">
        <v>60.19</v>
      </c>
      <c r="BL15" s="348" t="s">
        <v>430</v>
      </c>
      <c r="BM15" s="375">
        <v>13.23</v>
      </c>
      <c r="BN15" s="375" t="s">
        <v>430</v>
      </c>
      <c r="BO15" s="375" t="s">
        <v>430</v>
      </c>
      <c r="BP15" s="375" t="s">
        <v>430</v>
      </c>
      <c r="BQ15" s="375" t="s">
        <v>430</v>
      </c>
      <c r="BR15" s="466"/>
      <c r="BS15" s="373">
        <v>4.1646588295835301</v>
      </c>
      <c r="BT15" s="354">
        <v>3.7744248296225602</v>
      </c>
      <c r="BU15" s="430"/>
      <c r="BV15" s="374" t="s">
        <v>555</v>
      </c>
    </row>
    <row r="16" spans="1:74" s="428" customFormat="1" x14ac:dyDescent="0.25">
      <c r="A16" s="345" t="s">
        <v>8032</v>
      </c>
      <c r="B16" s="373"/>
      <c r="C16" s="719">
        <v>41275</v>
      </c>
      <c r="D16" s="373"/>
      <c r="E16" s="346">
        <v>3797.13</v>
      </c>
      <c r="F16" s="373"/>
      <c r="G16" s="347">
        <v>27.2042</v>
      </c>
      <c r="H16" s="374"/>
      <c r="I16" s="348">
        <v>3.38</v>
      </c>
      <c r="J16" s="348">
        <v>7.28</v>
      </c>
      <c r="K16" s="348">
        <v>2.64</v>
      </c>
      <c r="L16" s="348">
        <v>2.8</v>
      </c>
      <c r="M16" s="362"/>
      <c r="N16" s="350">
        <v>-61.614199999999997</v>
      </c>
      <c r="O16" s="348">
        <v>-23.167300000000001</v>
      </c>
      <c r="P16" s="348">
        <v>-12.696</v>
      </c>
      <c r="Q16" s="348">
        <v>-2.6998000000000002</v>
      </c>
      <c r="R16" s="348">
        <v>5.1467999999999998</v>
      </c>
      <c r="S16" s="348">
        <v>10.4398</v>
      </c>
      <c r="T16" s="348">
        <v>5.6059000000000001</v>
      </c>
      <c r="U16" s="354">
        <v>4.8769</v>
      </c>
      <c r="V16" s="348">
        <v>5.4847000000000001</v>
      </c>
      <c r="W16" s="348">
        <v>6.9797000000000002</v>
      </c>
      <c r="X16" s="348">
        <v>7.1504000000000003</v>
      </c>
      <c r="Y16" s="375">
        <v>5.6920999999999999</v>
      </c>
      <c r="Z16" s="348">
        <v>6.859</v>
      </c>
      <c r="AA16" s="348">
        <v>2.8711000000000002</v>
      </c>
      <c r="AB16" s="348">
        <v>7.6837</v>
      </c>
      <c r="AC16" s="348">
        <v>5.2594000000000003</v>
      </c>
      <c r="AD16" s="348">
        <v>5.4142999999999999</v>
      </c>
      <c r="AE16" s="348">
        <v>2.8151999999999999</v>
      </c>
      <c r="AF16" s="348">
        <v>7.4161000000000001</v>
      </c>
      <c r="AG16" s="569"/>
      <c r="AH16" s="346">
        <v>9</v>
      </c>
      <c r="AI16" s="346">
        <v>7</v>
      </c>
      <c r="AJ16" s="346">
        <v>9</v>
      </c>
      <c r="AK16" s="346">
        <v>10</v>
      </c>
      <c r="AL16" s="346">
        <v>6</v>
      </c>
      <c r="AM16" s="346">
        <v>7</v>
      </c>
      <c r="AN16" s="346">
        <v>11</v>
      </c>
      <c r="AO16" s="572">
        <v>8</v>
      </c>
      <c r="AP16" s="346">
        <v>10</v>
      </c>
      <c r="AQ16" s="346">
        <v>10</v>
      </c>
      <c r="AR16" s="346">
        <v>13</v>
      </c>
      <c r="AS16" s="346">
        <v>13</v>
      </c>
      <c r="AT16" s="346">
        <v>12</v>
      </c>
      <c r="AU16" s="346">
        <v>7</v>
      </c>
      <c r="AV16" s="346">
        <v>9</v>
      </c>
      <c r="AW16" s="346">
        <v>10</v>
      </c>
      <c r="AX16" s="346">
        <v>11</v>
      </c>
      <c r="AY16" s="346">
        <v>7</v>
      </c>
      <c r="AZ16" s="584"/>
      <c r="BA16" s="467">
        <v>11.79</v>
      </c>
      <c r="BB16" s="348">
        <v>86.74</v>
      </c>
      <c r="BC16" s="348" t="s">
        <v>430</v>
      </c>
      <c r="BD16" s="348" t="s">
        <v>430</v>
      </c>
      <c r="BE16" s="375">
        <v>-0.03</v>
      </c>
      <c r="BF16" s="375">
        <v>1.49</v>
      </c>
      <c r="BG16" s="374"/>
      <c r="BH16" s="594">
        <v>1.49</v>
      </c>
      <c r="BI16" s="348">
        <v>10.15</v>
      </c>
      <c r="BJ16" s="348" t="s">
        <v>430</v>
      </c>
      <c r="BK16" s="348">
        <v>76.59</v>
      </c>
      <c r="BL16" s="348" t="s">
        <v>430</v>
      </c>
      <c r="BM16" s="375">
        <v>11.79</v>
      </c>
      <c r="BN16" s="375" t="s">
        <v>430</v>
      </c>
      <c r="BO16" s="375" t="s">
        <v>430</v>
      </c>
      <c r="BP16" s="375" t="s">
        <v>430</v>
      </c>
      <c r="BQ16" s="375">
        <v>-0.03</v>
      </c>
      <c r="BR16" s="466"/>
      <c r="BS16" s="373" t="s">
        <v>430</v>
      </c>
      <c r="BT16" s="354">
        <v>7.2155340114430997</v>
      </c>
      <c r="BU16" s="430"/>
      <c r="BV16" s="374" t="s">
        <v>555</v>
      </c>
    </row>
    <row r="17" spans="1:74" s="428" customFormat="1" x14ac:dyDescent="0.25">
      <c r="A17" s="345" t="s">
        <v>8033</v>
      </c>
      <c r="B17" s="373"/>
      <c r="C17" s="719">
        <v>41531</v>
      </c>
      <c r="D17" s="373"/>
      <c r="E17" s="346">
        <v>3328.66</v>
      </c>
      <c r="F17" s="373"/>
      <c r="G17" s="347">
        <v>26.348400000000002</v>
      </c>
      <c r="H17" s="374"/>
      <c r="I17" s="348">
        <v>6.77</v>
      </c>
      <c r="J17" s="348">
        <v>7.35</v>
      </c>
      <c r="K17" s="348">
        <v>4.2</v>
      </c>
      <c r="L17" s="348">
        <v>4.45</v>
      </c>
      <c r="M17" s="362"/>
      <c r="N17" s="350">
        <v>-84.858699999999999</v>
      </c>
      <c r="O17" s="348">
        <v>-39.307000000000002</v>
      </c>
      <c r="P17" s="348">
        <v>-18.811299999999999</v>
      </c>
      <c r="Q17" s="348">
        <v>-3.6757</v>
      </c>
      <c r="R17" s="348">
        <v>3.7702</v>
      </c>
      <c r="S17" s="348">
        <v>11.6287</v>
      </c>
      <c r="T17" s="348">
        <v>5.3939000000000004</v>
      </c>
      <c r="U17" s="354">
        <v>4.4196</v>
      </c>
      <c r="V17" s="348">
        <v>5.0830000000000002</v>
      </c>
      <c r="W17" s="348">
        <v>6.5376000000000003</v>
      </c>
      <c r="X17" s="348">
        <v>7.1616</v>
      </c>
      <c r="Y17" s="375">
        <v>6.0750000000000002</v>
      </c>
      <c r="Z17" s="348">
        <v>7.0376000000000003</v>
      </c>
      <c r="AA17" s="348">
        <v>1.6362000000000001</v>
      </c>
      <c r="AB17" s="348">
        <v>8.4031000000000002</v>
      </c>
      <c r="AC17" s="348">
        <v>4.7659000000000002</v>
      </c>
      <c r="AD17" s="348">
        <v>4.9583000000000004</v>
      </c>
      <c r="AE17" s="348">
        <v>1.1366000000000001</v>
      </c>
      <c r="AF17" s="348">
        <v>7.7746000000000004</v>
      </c>
      <c r="AG17" s="569"/>
      <c r="AH17" s="346">
        <v>13</v>
      </c>
      <c r="AI17" s="346">
        <v>13</v>
      </c>
      <c r="AJ17" s="346">
        <v>13</v>
      </c>
      <c r="AK17" s="346">
        <v>12</v>
      </c>
      <c r="AL17" s="346">
        <v>12</v>
      </c>
      <c r="AM17" s="346">
        <v>1</v>
      </c>
      <c r="AN17" s="346">
        <v>13</v>
      </c>
      <c r="AO17" s="572">
        <v>13</v>
      </c>
      <c r="AP17" s="346">
        <v>13</v>
      </c>
      <c r="AQ17" s="346">
        <v>13</v>
      </c>
      <c r="AR17" s="346">
        <v>12</v>
      </c>
      <c r="AS17" s="346">
        <v>12</v>
      </c>
      <c r="AT17" s="346">
        <v>11</v>
      </c>
      <c r="AU17" s="346">
        <v>13</v>
      </c>
      <c r="AV17" s="346">
        <v>1</v>
      </c>
      <c r="AW17" s="346">
        <v>13</v>
      </c>
      <c r="AX17" s="346">
        <v>13</v>
      </c>
      <c r="AY17" s="346">
        <v>13</v>
      </c>
      <c r="AZ17" s="584"/>
      <c r="BA17" s="467">
        <v>16.399999999999999</v>
      </c>
      <c r="BB17" s="348">
        <v>81.11</v>
      </c>
      <c r="BC17" s="348" t="s">
        <v>430</v>
      </c>
      <c r="BD17" s="348" t="s">
        <v>430</v>
      </c>
      <c r="BE17" s="375" t="s">
        <v>430</v>
      </c>
      <c r="BF17" s="375">
        <v>2.5</v>
      </c>
      <c r="BG17" s="374"/>
      <c r="BH17" s="594">
        <v>2.5</v>
      </c>
      <c r="BI17" s="348">
        <v>10.86</v>
      </c>
      <c r="BJ17" s="348" t="s">
        <v>430</v>
      </c>
      <c r="BK17" s="348">
        <v>70.25</v>
      </c>
      <c r="BL17" s="348" t="s">
        <v>430</v>
      </c>
      <c r="BM17" s="375">
        <v>16.399999999999999</v>
      </c>
      <c r="BN17" s="375" t="s">
        <v>430</v>
      </c>
      <c r="BO17" s="375" t="s">
        <v>430</v>
      </c>
      <c r="BP17" s="375" t="s">
        <v>430</v>
      </c>
      <c r="BQ17" s="375" t="s">
        <v>430</v>
      </c>
      <c r="BR17" s="466"/>
      <c r="BS17" s="373" t="s">
        <v>430</v>
      </c>
      <c r="BT17" s="354">
        <v>0.82509871024753001</v>
      </c>
      <c r="BU17" s="430"/>
      <c r="BV17" s="374" t="s">
        <v>555</v>
      </c>
    </row>
    <row r="18" spans="1:74" s="428" customFormat="1" x14ac:dyDescent="0.25">
      <c r="A18" s="345" t="s">
        <v>8034</v>
      </c>
      <c r="B18" s="373"/>
      <c r="C18" s="719">
        <v>41276</v>
      </c>
      <c r="D18" s="373"/>
      <c r="E18" s="346">
        <v>1876.95</v>
      </c>
      <c r="F18" s="373"/>
      <c r="G18" s="347">
        <v>39.992199999999997</v>
      </c>
      <c r="H18" s="374"/>
      <c r="I18" s="348">
        <v>3.59</v>
      </c>
      <c r="J18" s="348">
        <v>7.07</v>
      </c>
      <c r="K18" s="348">
        <v>2.17</v>
      </c>
      <c r="L18" s="348">
        <v>2.2799999999999998</v>
      </c>
      <c r="M18" s="362"/>
      <c r="N18" s="350">
        <v>-44.939599999999999</v>
      </c>
      <c r="O18" s="348">
        <v>-17.558900000000001</v>
      </c>
      <c r="P18" s="348">
        <v>-7.9412000000000003</v>
      </c>
      <c r="Q18" s="348">
        <v>0.79559999999999997</v>
      </c>
      <c r="R18" s="348">
        <v>5.9356999999999998</v>
      </c>
      <c r="S18" s="348">
        <v>10.3241</v>
      </c>
      <c r="T18" s="348">
        <v>5.9420999999999999</v>
      </c>
      <c r="U18" s="354">
        <v>5.0152000000000001</v>
      </c>
      <c r="V18" s="348">
        <v>5.5693000000000001</v>
      </c>
      <c r="W18" s="348">
        <v>7.1821999999999999</v>
      </c>
      <c r="X18" s="348">
        <v>7.4248000000000003</v>
      </c>
      <c r="Y18" s="375">
        <v>6.2869999999999999</v>
      </c>
      <c r="Z18" s="348">
        <v>7.0705</v>
      </c>
      <c r="AA18" s="348">
        <v>3.1852</v>
      </c>
      <c r="AB18" s="348">
        <v>7.9397000000000002</v>
      </c>
      <c r="AC18" s="348">
        <v>5.4652000000000003</v>
      </c>
      <c r="AD18" s="348">
        <v>5.5439999999999996</v>
      </c>
      <c r="AE18" s="348">
        <v>4.9325999999999999</v>
      </c>
      <c r="AF18" s="348">
        <v>7.3669000000000002</v>
      </c>
      <c r="AG18" s="569"/>
      <c r="AH18" s="346">
        <v>3</v>
      </c>
      <c r="AI18" s="346">
        <v>3</v>
      </c>
      <c r="AJ18" s="346">
        <v>3</v>
      </c>
      <c r="AK18" s="346">
        <v>3</v>
      </c>
      <c r="AL18" s="346">
        <v>4</v>
      </c>
      <c r="AM18" s="346">
        <v>8</v>
      </c>
      <c r="AN18" s="346">
        <v>5</v>
      </c>
      <c r="AO18" s="572">
        <v>5</v>
      </c>
      <c r="AP18" s="346">
        <v>7</v>
      </c>
      <c r="AQ18" s="346">
        <v>5</v>
      </c>
      <c r="AR18" s="346">
        <v>5</v>
      </c>
      <c r="AS18" s="346">
        <v>8</v>
      </c>
      <c r="AT18" s="346">
        <v>10</v>
      </c>
      <c r="AU18" s="346">
        <v>4</v>
      </c>
      <c r="AV18" s="346">
        <v>8</v>
      </c>
      <c r="AW18" s="346">
        <v>5</v>
      </c>
      <c r="AX18" s="346">
        <v>6</v>
      </c>
      <c r="AY18" s="346">
        <v>3</v>
      </c>
      <c r="AZ18" s="584"/>
      <c r="BA18" s="467">
        <v>11.06</v>
      </c>
      <c r="BB18" s="348">
        <v>85.63</v>
      </c>
      <c r="BC18" s="348" t="s">
        <v>430</v>
      </c>
      <c r="BD18" s="348" t="s">
        <v>430</v>
      </c>
      <c r="BE18" s="375" t="s">
        <v>430</v>
      </c>
      <c r="BF18" s="375">
        <v>3.31</v>
      </c>
      <c r="BG18" s="374"/>
      <c r="BH18" s="594">
        <v>3.31</v>
      </c>
      <c r="BI18" s="348">
        <v>23.7</v>
      </c>
      <c r="BJ18" s="348" t="s">
        <v>430</v>
      </c>
      <c r="BK18" s="348">
        <v>61.93</v>
      </c>
      <c r="BL18" s="348" t="s">
        <v>430</v>
      </c>
      <c r="BM18" s="375">
        <v>7.09</v>
      </c>
      <c r="BN18" s="375" t="s">
        <v>430</v>
      </c>
      <c r="BO18" s="375">
        <v>3.96</v>
      </c>
      <c r="BP18" s="375" t="s">
        <v>430</v>
      </c>
      <c r="BQ18" s="375" t="s">
        <v>430</v>
      </c>
      <c r="BR18" s="466"/>
      <c r="BS18" s="373">
        <v>1.33480691</v>
      </c>
      <c r="BT18" s="354" t="s">
        <v>430</v>
      </c>
      <c r="BU18" s="430"/>
      <c r="BV18" s="374" t="s">
        <v>555</v>
      </c>
    </row>
    <row r="19" spans="1:74" s="428" customFormat="1" x14ac:dyDescent="0.25">
      <c r="A19" s="345" t="s">
        <v>8035</v>
      </c>
      <c r="B19" s="373"/>
      <c r="C19" s="719">
        <v>41673</v>
      </c>
      <c r="D19" s="373"/>
      <c r="E19" s="346">
        <v>1491.33</v>
      </c>
      <c r="F19" s="373"/>
      <c r="G19" s="347">
        <v>23.906600000000001</v>
      </c>
      <c r="H19" s="374"/>
      <c r="I19" s="348">
        <v>0.62</v>
      </c>
      <c r="J19" s="348">
        <v>6.98</v>
      </c>
      <c r="K19" s="348">
        <v>0.59</v>
      </c>
      <c r="L19" s="348">
        <v>0.61</v>
      </c>
      <c r="M19" s="362"/>
      <c r="N19" s="350">
        <v>-18.007100000000001</v>
      </c>
      <c r="O19" s="348">
        <v>-2.2389000000000001</v>
      </c>
      <c r="P19" s="348">
        <v>2.0291999999999999</v>
      </c>
      <c r="Q19" s="348">
        <v>4.7634999999999996</v>
      </c>
      <c r="R19" s="348">
        <v>7.2397999999999998</v>
      </c>
      <c r="S19" s="348">
        <v>8.4351000000000003</v>
      </c>
      <c r="T19" s="348">
        <v>6.3327999999999998</v>
      </c>
      <c r="U19" s="354">
        <v>5.7862</v>
      </c>
      <c r="V19" s="348">
        <v>6.0149999999999997</v>
      </c>
      <c r="W19" s="348">
        <v>7.2747999999999999</v>
      </c>
      <c r="X19" s="348">
        <v>7.4641999999999999</v>
      </c>
      <c r="Y19" s="375">
        <v>7.6603000000000003</v>
      </c>
      <c r="Z19" s="348">
        <v>6.5625999999999998</v>
      </c>
      <c r="AA19" s="348">
        <v>6.0044000000000004</v>
      </c>
      <c r="AB19" s="348">
        <v>7.2705000000000002</v>
      </c>
      <c r="AC19" s="348">
        <v>6.0004999999999997</v>
      </c>
      <c r="AD19" s="348">
        <v>5.9832999999999998</v>
      </c>
      <c r="AE19" s="348">
        <v>6.5503999999999998</v>
      </c>
      <c r="AF19" s="348">
        <v>7.1912000000000003</v>
      </c>
      <c r="AG19" s="569"/>
      <c r="AH19" s="346">
        <v>1</v>
      </c>
      <c r="AI19" s="346">
        <v>1</v>
      </c>
      <c r="AJ19" s="346">
        <v>1</v>
      </c>
      <c r="AK19" s="346">
        <v>2</v>
      </c>
      <c r="AL19" s="346">
        <v>1</v>
      </c>
      <c r="AM19" s="346">
        <v>12</v>
      </c>
      <c r="AN19" s="346">
        <v>3</v>
      </c>
      <c r="AO19" s="572">
        <v>3</v>
      </c>
      <c r="AP19" s="346">
        <v>4</v>
      </c>
      <c r="AQ19" s="346">
        <v>2</v>
      </c>
      <c r="AR19" s="346">
        <v>4</v>
      </c>
      <c r="AS19" s="346">
        <v>1</v>
      </c>
      <c r="AT19" s="346">
        <v>13</v>
      </c>
      <c r="AU19" s="346">
        <v>2</v>
      </c>
      <c r="AV19" s="346">
        <v>13</v>
      </c>
      <c r="AW19" s="346">
        <v>3</v>
      </c>
      <c r="AX19" s="346">
        <v>5</v>
      </c>
      <c r="AY19" s="346">
        <v>1</v>
      </c>
      <c r="AZ19" s="584"/>
      <c r="BA19" s="467">
        <v>8.9700000000000006</v>
      </c>
      <c r="BB19" s="348">
        <v>88.27</v>
      </c>
      <c r="BC19" s="348" t="s">
        <v>430</v>
      </c>
      <c r="BD19" s="348" t="s">
        <v>430</v>
      </c>
      <c r="BE19" s="375" t="s">
        <v>430</v>
      </c>
      <c r="BF19" s="375">
        <v>2.76</v>
      </c>
      <c r="BG19" s="374"/>
      <c r="BH19" s="594">
        <v>2.76</v>
      </c>
      <c r="BI19" s="348">
        <v>44.93</v>
      </c>
      <c r="BJ19" s="348">
        <v>7.52</v>
      </c>
      <c r="BK19" s="348">
        <v>35.83</v>
      </c>
      <c r="BL19" s="348" t="s">
        <v>430</v>
      </c>
      <c r="BM19" s="375">
        <v>8.9700000000000006</v>
      </c>
      <c r="BN19" s="375" t="s">
        <v>430</v>
      </c>
      <c r="BO19" s="375" t="s">
        <v>430</v>
      </c>
      <c r="BP19" s="375" t="s">
        <v>430</v>
      </c>
      <c r="BQ19" s="375" t="s">
        <v>430</v>
      </c>
      <c r="BR19" s="466"/>
      <c r="BS19" s="373">
        <v>5.7471391422988596</v>
      </c>
      <c r="BT19" s="354">
        <v>7.2690217529076104</v>
      </c>
      <c r="BU19" s="430"/>
      <c r="BV19" s="374" t="s">
        <v>555</v>
      </c>
    </row>
    <row r="20" spans="1:74" s="428" customFormat="1" x14ac:dyDescent="0.25">
      <c r="A20" s="345" t="s">
        <v>8036</v>
      </c>
      <c r="B20" s="373"/>
      <c r="C20" s="719">
        <v>41754</v>
      </c>
      <c r="D20" s="373"/>
      <c r="E20" s="346">
        <v>579.39</v>
      </c>
      <c r="F20" s="373"/>
      <c r="G20" s="347">
        <v>25.218699999999998</v>
      </c>
      <c r="H20" s="374"/>
      <c r="I20" s="348">
        <v>2.94</v>
      </c>
      <c r="J20" s="348">
        <v>7.12</v>
      </c>
      <c r="K20" s="348">
        <v>1.45</v>
      </c>
      <c r="L20" s="348">
        <v>1.54</v>
      </c>
      <c r="M20" s="362"/>
      <c r="N20" s="350">
        <v>-28.2013</v>
      </c>
      <c r="O20" s="348">
        <v>-4.1475999999999997</v>
      </c>
      <c r="P20" s="348">
        <v>1.0133000000000001</v>
      </c>
      <c r="Q20" s="348">
        <v>5.0444000000000004</v>
      </c>
      <c r="R20" s="348">
        <v>6.1905999999999999</v>
      </c>
      <c r="S20" s="348">
        <v>8.4085999999999999</v>
      </c>
      <c r="T20" s="348">
        <v>6.4268999999999998</v>
      </c>
      <c r="U20" s="354">
        <v>5.9413999999999998</v>
      </c>
      <c r="V20" s="348">
        <v>6.5838999999999999</v>
      </c>
      <c r="W20" s="348">
        <v>7.4945000000000004</v>
      </c>
      <c r="X20" s="348">
        <v>7.6022999999999996</v>
      </c>
      <c r="Y20" s="375">
        <v>6.4463999999999997</v>
      </c>
      <c r="Z20" s="348">
        <v>7.3121</v>
      </c>
      <c r="AA20" s="348">
        <v>6.1222000000000003</v>
      </c>
      <c r="AB20" s="348">
        <v>8.0473999999999997</v>
      </c>
      <c r="AC20" s="348">
        <v>6.1337000000000002</v>
      </c>
      <c r="AD20" s="348">
        <v>6.4344999999999999</v>
      </c>
      <c r="AE20" s="348">
        <v>5.5965999999999996</v>
      </c>
      <c r="AF20" s="348">
        <v>7.7914000000000003</v>
      </c>
      <c r="AG20" s="569"/>
      <c r="AH20" s="346">
        <v>2</v>
      </c>
      <c r="AI20" s="346">
        <v>2</v>
      </c>
      <c r="AJ20" s="346">
        <v>2</v>
      </c>
      <c r="AK20" s="346">
        <v>1</v>
      </c>
      <c r="AL20" s="346">
        <v>2</v>
      </c>
      <c r="AM20" s="346">
        <v>13</v>
      </c>
      <c r="AN20" s="346">
        <v>2</v>
      </c>
      <c r="AO20" s="572">
        <v>1</v>
      </c>
      <c r="AP20" s="346">
        <v>1</v>
      </c>
      <c r="AQ20" s="346">
        <v>1</v>
      </c>
      <c r="AR20" s="346">
        <v>1</v>
      </c>
      <c r="AS20" s="346">
        <v>4</v>
      </c>
      <c r="AT20" s="346">
        <v>5</v>
      </c>
      <c r="AU20" s="346">
        <v>1</v>
      </c>
      <c r="AV20" s="346">
        <v>6</v>
      </c>
      <c r="AW20" s="346">
        <v>2</v>
      </c>
      <c r="AX20" s="346">
        <v>1</v>
      </c>
      <c r="AY20" s="346">
        <v>2</v>
      </c>
      <c r="AZ20" s="584"/>
      <c r="BA20" s="467">
        <v>15.13</v>
      </c>
      <c r="BB20" s="348">
        <v>78.28</v>
      </c>
      <c r="BC20" s="348" t="s">
        <v>430</v>
      </c>
      <c r="BD20" s="348">
        <v>3.23</v>
      </c>
      <c r="BE20" s="375">
        <v>15.38</v>
      </c>
      <c r="BF20" s="375">
        <v>3.37</v>
      </c>
      <c r="BG20" s="374"/>
      <c r="BH20" s="594">
        <v>3.36</v>
      </c>
      <c r="BI20" s="348">
        <v>43.12</v>
      </c>
      <c r="BJ20" s="348" t="s">
        <v>430</v>
      </c>
      <c r="BK20" s="348">
        <v>38.380000000000003</v>
      </c>
      <c r="BL20" s="348" t="s">
        <v>430</v>
      </c>
      <c r="BM20" s="375">
        <v>15.13</v>
      </c>
      <c r="BN20" s="375" t="s">
        <v>430</v>
      </c>
      <c r="BO20" s="375" t="s">
        <v>430</v>
      </c>
      <c r="BP20" s="375" t="s">
        <v>430</v>
      </c>
      <c r="BQ20" s="375">
        <v>15.38</v>
      </c>
      <c r="BR20" s="466"/>
      <c r="BS20" s="373" t="s">
        <v>430</v>
      </c>
      <c r="BT20" s="354">
        <v>15.6684967889924</v>
      </c>
      <c r="BU20" s="430"/>
      <c r="BV20" s="374" t="s">
        <v>555</v>
      </c>
    </row>
    <row r="21" spans="1:74" x14ac:dyDescent="0.25">
      <c r="A21" s="318" t="s">
        <v>93</v>
      </c>
      <c r="B21" s="43"/>
      <c r="C21" s="720"/>
      <c r="D21" s="43"/>
      <c r="E21" s="51"/>
      <c r="F21" s="43"/>
      <c r="G21" s="55"/>
      <c r="H21" s="66"/>
      <c r="I21" s="59"/>
      <c r="J21" s="59"/>
      <c r="K21" s="59"/>
      <c r="L21" s="59"/>
      <c r="M21" s="258"/>
      <c r="N21" s="70">
        <v>-55.305900000000001</v>
      </c>
      <c r="O21" s="59">
        <v>-22.6633</v>
      </c>
      <c r="P21" s="59">
        <v>-10.479100000000001</v>
      </c>
      <c r="Q21" s="59">
        <v>-0.91500000000000004</v>
      </c>
      <c r="R21" s="59">
        <v>5.0011999999999999</v>
      </c>
      <c r="S21" s="59">
        <v>10.3262</v>
      </c>
      <c r="T21" s="59">
        <v>5.9103000000000003</v>
      </c>
      <c r="U21" s="88">
        <v>5.1005000000000003</v>
      </c>
      <c r="V21" s="59">
        <v>5.6982999999999997</v>
      </c>
      <c r="W21" s="59">
        <v>7.0707000000000004</v>
      </c>
      <c r="X21" s="59">
        <v>7.3425000000000002</v>
      </c>
      <c r="Y21" s="276">
        <v>6.3996000000000004</v>
      </c>
      <c r="Z21" s="59">
        <v>7.1726000000000001</v>
      </c>
      <c r="AA21" s="59">
        <v>3.2519999999999998</v>
      </c>
      <c r="AB21" s="59">
        <v>7.8776999999999999</v>
      </c>
      <c r="AC21" s="59">
        <v>5.4852999999999996</v>
      </c>
      <c r="AD21" s="59">
        <v>5.6737000000000002</v>
      </c>
      <c r="AE21" s="59">
        <v>3.4043999999999999</v>
      </c>
      <c r="AF21" s="59">
        <v>7.73</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44"/>
      <c r="C22" s="721"/>
      <c r="D22" s="44"/>
      <c r="E22" s="52"/>
      <c r="F22" s="44"/>
      <c r="G22" s="56"/>
      <c r="H22" s="67"/>
      <c r="I22" s="60"/>
      <c r="J22" s="60"/>
      <c r="K22" s="60"/>
      <c r="L22" s="60"/>
      <c r="M22" s="259"/>
      <c r="N22" s="71">
        <v>-18.007100000000001</v>
      </c>
      <c r="O22" s="60">
        <v>-2.2389000000000001</v>
      </c>
      <c r="P22" s="60">
        <v>2.0291999999999999</v>
      </c>
      <c r="Q22" s="60">
        <v>5.0444000000000004</v>
      </c>
      <c r="R22" s="60">
        <v>7.2397999999999998</v>
      </c>
      <c r="S22" s="60">
        <v>11.6287</v>
      </c>
      <c r="T22" s="60">
        <v>6.7854999999999999</v>
      </c>
      <c r="U22" s="89">
        <v>5.9413999999999998</v>
      </c>
      <c r="V22" s="60">
        <v>6.5838999999999999</v>
      </c>
      <c r="W22" s="60">
        <v>7.4945000000000004</v>
      </c>
      <c r="X22" s="60">
        <v>7.6022999999999996</v>
      </c>
      <c r="Y22" s="277">
        <v>7.6603000000000003</v>
      </c>
      <c r="Z22" s="60">
        <v>7.4869000000000003</v>
      </c>
      <c r="AA22" s="60">
        <v>6.1222000000000003</v>
      </c>
      <c r="AB22" s="60">
        <v>8.4031000000000002</v>
      </c>
      <c r="AC22" s="60">
        <v>6.2840999999999996</v>
      </c>
      <c r="AD22" s="60">
        <v>6.4344999999999999</v>
      </c>
      <c r="AE22" s="60">
        <v>6.5503999999999998</v>
      </c>
      <c r="AF22" s="60">
        <v>8.2257999999999996</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44"/>
      <c r="C23" s="721"/>
      <c r="D23" s="44"/>
      <c r="E23" s="52"/>
      <c r="F23" s="44"/>
      <c r="G23" s="56"/>
      <c r="H23" s="67"/>
      <c r="I23" s="60"/>
      <c r="J23" s="60"/>
      <c r="K23" s="60"/>
      <c r="L23" s="60"/>
      <c r="M23" s="259"/>
      <c r="N23" s="71">
        <v>-84.858699999999999</v>
      </c>
      <c r="O23" s="60">
        <v>-39.307000000000002</v>
      </c>
      <c r="P23" s="60">
        <v>-18.811299999999999</v>
      </c>
      <c r="Q23" s="60">
        <v>-4.7278000000000002</v>
      </c>
      <c r="R23" s="60">
        <v>3.5575000000000001</v>
      </c>
      <c r="S23" s="60">
        <v>8.4085999999999999</v>
      </c>
      <c r="T23" s="60">
        <v>5.3939000000000004</v>
      </c>
      <c r="U23" s="89">
        <v>4.4196</v>
      </c>
      <c r="V23" s="60">
        <v>5.0830000000000002</v>
      </c>
      <c r="W23" s="60">
        <v>6.5376000000000003</v>
      </c>
      <c r="X23" s="60">
        <v>7.1504000000000003</v>
      </c>
      <c r="Y23" s="277">
        <v>5.6920999999999999</v>
      </c>
      <c r="Z23" s="60">
        <v>6.5625999999999998</v>
      </c>
      <c r="AA23" s="60">
        <v>1.6362000000000001</v>
      </c>
      <c r="AB23" s="60">
        <v>7.2705000000000002</v>
      </c>
      <c r="AC23" s="60">
        <v>4.7659000000000002</v>
      </c>
      <c r="AD23" s="60">
        <v>4.9583000000000004</v>
      </c>
      <c r="AE23" s="60">
        <v>1.1366000000000001</v>
      </c>
      <c r="AF23" s="60">
        <v>7.1912000000000003</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45"/>
      <c r="C24" s="722"/>
      <c r="D24" s="45"/>
      <c r="E24" s="53"/>
      <c r="F24" s="45"/>
      <c r="G24" s="57"/>
      <c r="H24" s="68"/>
      <c r="I24" s="61"/>
      <c r="J24" s="61"/>
      <c r="K24" s="61"/>
      <c r="L24" s="61"/>
      <c r="M24" s="262"/>
      <c r="N24" s="72">
        <v>-57.446899999999999</v>
      </c>
      <c r="O24" s="61">
        <v>-23.167300000000001</v>
      </c>
      <c r="P24" s="61">
        <v>-12.1815</v>
      </c>
      <c r="Q24" s="61">
        <v>-2.0411000000000001</v>
      </c>
      <c r="R24" s="61">
        <v>4.8883999999999999</v>
      </c>
      <c r="S24" s="61">
        <v>10.4398</v>
      </c>
      <c r="T24" s="61">
        <v>5.7990000000000004</v>
      </c>
      <c r="U24" s="90">
        <v>4.9661999999999997</v>
      </c>
      <c r="V24" s="61">
        <v>5.5693000000000001</v>
      </c>
      <c r="W24" s="61">
        <v>7.0575000000000001</v>
      </c>
      <c r="X24" s="61">
        <v>7.3254000000000001</v>
      </c>
      <c r="Y24" s="279">
        <v>6.3113000000000001</v>
      </c>
      <c r="Z24" s="61">
        <v>7.2384000000000004</v>
      </c>
      <c r="AA24" s="61">
        <v>2.8711000000000002</v>
      </c>
      <c r="AB24" s="61">
        <v>8.0045000000000002</v>
      </c>
      <c r="AC24" s="61">
        <v>5.4149000000000003</v>
      </c>
      <c r="AD24" s="61">
        <v>5.5407000000000002</v>
      </c>
      <c r="AE24" s="61">
        <v>2.8151999999999999</v>
      </c>
      <c r="AF24" s="61">
        <v>7.7746000000000004</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286</v>
      </c>
      <c r="B25" s="46"/>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425" customFormat="1" x14ac:dyDescent="0.25">
      <c r="A26" s="337" t="s">
        <v>8037</v>
      </c>
      <c r="B26" s="369"/>
      <c r="C26" s="718">
        <v>41068</v>
      </c>
      <c r="D26" s="369"/>
      <c r="E26" s="338">
        <v>12058.5</v>
      </c>
      <c r="F26" s="369"/>
      <c r="G26" s="339">
        <v>2797.7838000000002</v>
      </c>
      <c r="H26" s="370"/>
      <c r="I26" s="340">
        <v>3.29</v>
      </c>
      <c r="J26" s="340">
        <v>7.2390400000000001</v>
      </c>
      <c r="K26" s="340">
        <v>2.46</v>
      </c>
      <c r="L26" s="340">
        <v>2.62</v>
      </c>
      <c r="M26" s="361"/>
      <c r="N26" s="342">
        <v>-61.865000000000002</v>
      </c>
      <c r="O26" s="340">
        <v>-25.125599999999999</v>
      </c>
      <c r="P26" s="340">
        <v>-12.4641</v>
      </c>
      <c r="Q26" s="340">
        <v>-2.8969</v>
      </c>
      <c r="R26" s="340">
        <v>3.9165999999999999</v>
      </c>
      <c r="S26" s="340">
        <v>9.5792999999999999</v>
      </c>
      <c r="T26" s="340">
        <v>5.3765000000000001</v>
      </c>
      <c r="U26" s="344">
        <v>4.6745999999999999</v>
      </c>
      <c r="V26" s="340">
        <v>5.2176999999999998</v>
      </c>
      <c r="W26" s="340">
        <v>6.6993999999999998</v>
      </c>
      <c r="X26" s="340">
        <v>6.8779000000000003</v>
      </c>
      <c r="Y26" s="371">
        <v>5.8918999999999997</v>
      </c>
      <c r="Z26" s="340">
        <v>6.9438000000000004</v>
      </c>
      <c r="AA26" s="340">
        <v>2.5760999999999998</v>
      </c>
      <c r="AB26" s="340">
        <v>7.1388999999999996</v>
      </c>
      <c r="AC26" s="340">
        <v>5.0407999999999999</v>
      </c>
      <c r="AD26" s="340">
        <v>5.2241999999999997</v>
      </c>
      <c r="AE26" s="340">
        <v>2.1137999999999999</v>
      </c>
      <c r="AF26" s="340">
        <v>7.5096999999999996</v>
      </c>
      <c r="AG26" s="568"/>
      <c r="AH26" s="338">
        <v>8</v>
      </c>
      <c r="AI26" s="338">
        <v>8</v>
      </c>
      <c r="AJ26" s="338">
        <v>7</v>
      </c>
      <c r="AK26" s="338">
        <v>9</v>
      </c>
      <c r="AL26" s="338">
        <v>9</v>
      </c>
      <c r="AM26" s="338">
        <v>10</v>
      </c>
      <c r="AN26" s="338">
        <v>8</v>
      </c>
      <c r="AO26" s="570">
        <v>5</v>
      </c>
      <c r="AP26" s="338">
        <v>6</v>
      </c>
      <c r="AQ26" s="338">
        <v>6</v>
      </c>
      <c r="AR26" s="338">
        <v>9</v>
      </c>
      <c r="AS26" s="338">
        <v>8</v>
      </c>
      <c r="AT26" s="338">
        <v>5</v>
      </c>
      <c r="AU26" s="338">
        <v>6</v>
      </c>
      <c r="AV26" s="338">
        <v>10</v>
      </c>
      <c r="AW26" s="338">
        <v>7</v>
      </c>
      <c r="AX26" s="338">
        <v>6</v>
      </c>
      <c r="AY26" s="338">
        <v>9</v>
      </c>
      <c r="AZ26" s="583"/>
      <c r="BA26" s="464">
        <v>12.02</v>
      </c>
      <c r="BB26" s="340">
        <v>84.67</v>
      </c>
      <c r="BC26" s="340" t="s">
        <v>430</v>
      </c>
      <c r="BD26" s="340" t="s">
        <v>430</v>
      </c>
      <c r="BE26" s="371" t="s">
        <v>430</v>
      </c>
      <c r="BF26" s="371">
        <v>3.31</v>
      </c>
      <c r="BG26" s="370"/>
      <c r="BH26" s="593">
        <v>3.31</v>
      </c>
      <c r="BI26" s="340">
        <v>10.47</v>
      </c>
      <c r="BJ26" s="340" t="s">
        <v>430</v>
      </c>
      <c r="BK26" s="340">
        <v>74.2</v>
      </c>
      <c r="BL26" s="340" t="s">
        <v>430</v>
      </c>
      <c r="BM26" s="371">
        <v>12.02</v>
      </c>
      <c r="BN26" s="371" t="s">
        <v>430</v>
      </c>
      <c r="BO26" s="371" t="s">
        <v>430</v>
      </c>
      <c r="BP26" s="371" t="s">
        <v>430</v>
      </c>
      <c r="BQ26" s="371" t="s">
        <v>430</v>
      </c>
      <c r="BR26" s="463"/>
      <c r="BS26" s="369">
        <v>1.8892429815114</v>
      </c>
      <c r="BT26" s="344">
        <v>6.5029092152023296</v>
      </c>
      <c r="BU26" s="571"/>
      <c r="BV26" s="370" t="s">
        <v>555</v>
      </c>
    </row>
    <row r="27" spans="1:74" s="428" customFormat="1" x14ac:dyDescent="0.25">
      <c r="A27" s="345" t="s">
        <v>8038</v>
      </c>
      <c r="B27" s="373"/>
      <c r="C27" s="719">
        <v>41340</v>
      </c>
      <c r="D27" s="373"/>
      <c r="E27" s="346">
        <v>12099.5</v>
      </c>
      <c r="F27" s="373"/>
      <c r="G27" s="347">
        <v>26.227699999999999</v>
      </c>
      <c r="H27" s="374"/>
      <c r="I27" s="348">
        <v>3.42</v>
      </c>
      <c r="J27" s="348">
        <v>7.1</v>
      </c>
      <c r="K27" s="348">
        <v>2.33</v>
      </c>
      <c r="L27" s="348">
        <v>2.46</v>
      </c>
      <c r="M27" s="362"/>
      <c r="N27" s="350">
        <v>-52.529000000000003</v>
      </c>
      <c r="O27" s="348">
        <v>-19.775700000000001</v>
      </c>
      <c r="P27" s="348">
        <v>-10.2384</v>
      </c>
      <c r="Q27" s="348">
        <v>-0.47710000000000002</v>
      </c>
      <c r="R27" s="348">
        <v>5.6520000000000001</v>
      </c>
      <c r="S27" s="348">
        <v>10.7753</v>
      </c>
      <c r="T27" s="348">
        <v>6.4745999999999997</v>
      </c>
      <c r="U27" s="354">
        <v>5.5547000000000004</v>
      </c>
      <c r="V27" s="348">
        <v>5.7214999999999998</v>
      </c>
      <c r="W27" s="348">
        <v>6.7823000000000002</v>
      </c>
      <c r="X27" s="348">
        <v>6.9653999999999998</v>
      </c>
      <c r="Y27" s="375">
        <v>5.9248000000000003</v>
      </c>
      <c r="Z27" s="348">
        <v>6.9478999999999997</v>
      </c>
      <c r="AA27" s="348">
        <v>2.8189000000000002</v>
      </c>
      <c r="AB27" s="348">
        <v>7.9442000000000004</v>
      </c>
      <c r="AC27" s="348">
        <v>5.9715999999999996</v>
      </c>
      <c r="AD27" s="348">
        <v>5.7895000000000003</v>
      </c>
      <c r="AE27" s="348">
        <v>4.2754000000000003</v>
      </c>
      <c r="AF27" s="348">
        <v>7.4248000000000003</v>
      </c>
      <c r="AG27" s="569"/>
      <c r="AH27" s="346">
        <v>5</v>
      </c>
      <c r="AI27" s="346">
        <v>4</v>
      </c>
      <c r="AJ27" s="346">
        <v>5</v>
      </c>
      <c r="AK27" s="346">
        <v>4</v>
      </c>
      <c r="AL27" s="346">
        <v>3</v>
      </c>
      <c r="AM27" s="346">
        <v>4</v>
      </c>
      <c r="AN27" s="346">
        <v>1</v>
      </c>
      <c r="AO27" s="572">
        <v>2</v>
      </c>
      <c r="AP27" s="346">
        <v>3</v>
      </c>
      <c r="AQ27" s="346">
        <v>5</v>
      </c>
      <c r="AR27" s="346">
        <v>5</v>
      </c>
      <c r="AS27" s="346">
        <v>7</v>
      </c>
      <c r="AT27" s="346">
        <v>3</v>
      </c>
      <c r="AU27" s="346">
        <v>4</v>
      </c>
      <c r="AV27" s="346">
        <v>2</v>
      </c>
      <c r="AW27" s="346">
        <v>1</v>
      </c>
      <c r="AX27" s="346">
        <v>2</v>
      </c>
      <c r="AY27" s="346">
        <v>5</v>
      </c>
      <c r="AZ27" s="584"/>
      <c r="BA27" s="467">
        <v>8.58</v>
      </c>
      <c r="BB27" s="348">
        <v>84.13</v>
      </c>
      <c r="BC27" s="348" t="s">
        <v>430</v>
      </c>
      <c r="BD27" s="348" t="s">
        <v>430</v>
      </c>
      <c r="BE27" s="375" t="s">
        <v>430</v>
      </c>
      <c r="BF27" s="375">
        <v>7.29</v>
      </c>
      <c r="BG27" s="374"/>
      <c r="BH27" s="594">
        <v>7.28</v>
      </c>
      <c r="BI27" s="348">
        <v>21.88</v>
      </c>
      <c r="BJ27" s="348">
        <v>2</v>
      </c>
      <c r="BK27" s="348">
        <v>60.26</v>
      </c>
      <c r="BL27" s="348" t="s">
        <v>430</v>
      </c>
      <c r="BM27" s="375">
        <v>8.58</v>
      </c>
      <c r="BN27" s="375" t="s">
        <v>430</v>
      </c>
      <c r="BO27" s="375" t="s">
        <v>430</v>
      </c>
      <c r="BP27" s="375" t="s">
        <v>430</v>
      </c>
      <c r="BQ27" s="375" t="s">
        <v>430</v>
      </c>
      <c r="BR27" s="466"/>
      <c r="BS27" s="373" t="s">
        <v>430</v>
      </c>
      <c r="BT27" s="354" t="s">
        <v>430</v>
      </c>
      <c r="BU27" s="430"/>
      <c r="BV27" s="374" t="s">
        <v>555</v>
      </c>
    </row>
    <row r="28" spans="1:74" s="428" customFormat="1" x14ac:dyDescent="0.25">
      <c r="A28" s="345" t="s">
        <v>8039</v>
      </c>
      <c r="B28" s="373"/>
      <c r="C28" s="719">
        <v>40179</v>
      </c>
      <c r="D28" s="373"/>
      <c r="E28" s="346">
        <v>8845.2999999999993</v>
      </c>
      <c r="F28" s="373"/>
      <c r="G28" s="347">
        <v>34.867400000000004</v>
      </c>
      <c r="H28" s="374"/>
      <c r="I28" s="348">
        <v>5.43</v>
      </c>
      <c r="J28" s="348">
        <v>7.47</v>
      </c>
      <c r="K28" s="348">
        <v>3.13</v>
      </c>
      <c r="L28" s="348">
        <v>3.3</v>
      </c>
      <c r="M28" s="362"/>
      <c r="N28" s="350">
        <v>-56.128</v>
      </c>
      <c r="O28" s="348">
        <v>-23.438500000000001</v>
      </c>
      <c r="P28" s="348">
        <v>-11.5641</v>
      </c>
      <c r="Q28" s="348">
        <v>-0.60550000000000004</v>
      </c>
      <c r="R28" s="348">
        <v>5.1007999999999996</v>
      </c>
      <c r="S28" s="348">
        <v>10.6067</v>
      </c>
      <c r="T28" s="348">
        <v>5.7755000000000001</v>
      </c>
      <c r="U28" s="354">
        <v>4.9989999999999997</v>
      </c>
      <c r="V28" s="348">
        <v>5.6588000000000003</v>
      </c>
      <c r="W28" s="348">
        <v>6.8516000000000004</v>
      </c>
      <c r="X28" s="348">
        <v>7.1092000000000004</v>
      </c>
      <c r="Y28" s="375">
        <v>6.4287000000000001</v>
      </c>
      <c r="Z28" s="348">
        <v>6.9504999999999999</v>
      </c>
      <c r="AA28" s="348">
        <v>2.5501999999999998</v>
      </c>
      <c r="AB28" s="348">
        <v>7.8791000000000002</v>
      </c>
      <c r="AC28" s="348">
        <v>5.2209000000000003</v>
      </c>
      <c r="AD28" s="348">
        <v>5.6688999999999998</v>
      </c>
      <c r="AE28" s="348">
        <v>4.4073000000000002</v>
      </c>
      <c r="AF28" s="348">
        <v>7.7927999999999997</v>
      </c>
      <c r="AG28" s="569"/>
      <c r="AH28" s="346">
        <v>6</v>
      </c>
      <c r="AI28" s="346">
        <v>6</v>
      </c>
      <c r="AJ28" s="346">
        <v>6</v>
      </c>
      <c r="AK28" s="346">
        <v>5</v>
      </c>
      <c r="AL28" s="346">
        <v>5</v>
      </c>
      <c r="AM28" s="346">
        <v>5</v>
      </c>
      <c r="AN28" s="346">
        <v>4</v>
      </c>
      <c r="AO28" s="572">
        <v>4</v>
      </c>
      <c r="AP28" s="346">
        <v>4</v>
      </c>
      <c r="AQ28" s="346">
        <v>3</v>
      </c>
      <c r="AR28" s="346">
        <v>4</v>
      </c>
      <c r="AS28" s="346">
        <v>2</v>
      </c>
      <c r="AT28" s="346">
        <v>2</v>
      </c>
      <c r="AU28" s="346">
        <v>7</v>
      </c>
      <c r="AV28" s="346">
        <v>3</v>
      </c>
      <c r="AW28" s="346">
        <v>4</v>
      </c>
      <c r="AX28" s="346">
        <v>4</v>
      </c>
      <c r="AY28" s="346">
        <v>4</v>
      </c>
      <c r="AZ28" s="584"/>
      <c r="BA28" s="467">
        <v>13.37</v>
      </c>
      <c r="BB28" s="348">
        <v>81.95</v>
      </c>
      <c r="BC28" s="348">
        <v>0.91</v>
      </c>
      <c r="BD28" s="348" t="s">
        <v>430</v>
      </c>
      <c r="BE28" s="375">
        <v>2.2599999999999998</v>
      </c>
      <c r="BF28" s="375">
        <v>3.78</v>
      </c>
      <c r="BG28" s="374"/>
      <c r="BH28" s="594">
        <v>3.78</v>
      </c>
      <c r="BI28" s="348">
        <v>4.9000000000000004</v>
      </c>
      <c r="BJ28" s="348" t="s">
        <v>430</v>
      </c>
      <c r="BK28" s="348">
        <v>77.95</v>
      </c>
      <c r="BL28" s="348" t="s">
        <v>430</v>
      </c>
      <c r="BM28" s="375">
        <v>13.37</v>
      </c>
      <c r="BN28" s="375" t="s">
        <v>430</v>
      </c>
      <c r="BO28" s="375" t="s">
        <v>430</v>
      </c>
      <c r="BP28" s="375" t="s">
        <v>430</v>
      </c>
      <c r="BQ28" s="375">
        <v>2.2599999999999998</v>
      </c>
      <c r="BR28" s="466"/>
      <c r="BS28" s="373">
        <v>3.9524881034568602</v>
      </c>
      <c r="BT28" s="354">
        <v>3.92692101670715</v>
      </c>
      <c r="BU28" s="430"/>
      <c r="BV28" s="374" t="s">
        <v>555</v>
      </c>
    </row>
    <row r="29" spans="1:74" s="428" customFormat="1" x14ac:dyDescent="0.25">
      <c r="A29" s="345" t="s">
        <v>8040</v>
      </c>
      <c r="B29" s="373"/>
      <c r="C29" s="719">
        <v>39570</v>
      </c>
      <c r="D29" s="373"/>
      <c r="E29" s="346">
        <v>8773.0300000000007</v>
      </c>
      <c r="F29" s="373"/>
      <c r="G29" s="347">
        <v>387.85539999999997</v>
      </c>
      <c r="H29" s="374"/>
      <c r="I29" s="348">
        <v>4.22</v>
      </c>
      <c r="J29" s="348">
        <v>7.28</v>
      </c>
      <c r="K29" s="348">
        <v>2.92</v>
      </c>
      <c r="L29" s="348">
        <v>3.09</v>
      </c>
      <c r="M29" s="362"/>
      <c r="N29" s="350">
        <v>-57.784300000000002</v>
      </c>
      <c r="O29" s="348">
        <v>-27.6297</v>
      </c>
      <c r="P29" s="348">
        <v>-12.8208</v>
      </c>
      <c r="Q29" s="348">
        <v>-2.3774000000000002</v>
      </c>
      <c r="R29" s="348">
        <v>4.3677999999999999</v>
      </c>
      <c r="S29" s="348">
        <v>9.6015999999999995</v>
      </c>
      <c r="T29" s="348">
        <v>5.1906999999999996</v>
      </c>
      <c r="U29" s="354">
        <v>4.2187000000000001</v>
      </c>
      <c r="V29" s="348">
        <v>4.9724000000000004</v>
      </c>
      <c r="W29" s="348">
        <v>6.5171000000000001</v>
      </c>
      <c r="X29" s="348">
        <v>6.8646000000000003</v>
      </c>
      <c r="Y29" s="375">
        <v>5.9497</v>
      </c>
      <c r="Z29" s="348">
        <v>6.8875000000000002</v>
      </c>
      <c r="AA29" s="348">
        <v>2.1930999999999998</v>
      </c>
      <c r="AB29" s="348">
        <v>7.0422000000000002</v>
      </c>
      <c r="AC29" s="348">
        <v>4.6832000000000003</v>
      </c>
      <c r="AD29" s="348">
        <v>4.9398</v>
      </c>
      <c r="AE29" s="348">
        <v>2.4293</v>
      </c>
      <c r="AF29" s="348">
        <v>7.6826999999999996</v>
      </c>
      <c r="AG29" s="569"/>
      <c r="AH29" s="346">
        <v>7</v>
      </c>
      <c r="AI29" s="346">
        <v>9</v>
      </c>
      <c r="AJ29" s="346">
        <v>8</v>
      </c>
      <c r="AK29" s="346">
        <v>7</v>
      </c>
      <c r="AL29" s="346">
        <v>8</v>
      </c>
      <c r="AM29" s="346">
        <v>9</v>
      </c>
      <c r="AN29" s="346">
        <v>12</v>
      </c>
      <c r="AO29" s="572">
        <v>12</v>
      </c>
      <c r="AP29" s="346">
        <v>12</v>
      </c>
      <c r="AQ29" s="346">
        <v>12</v>
      </c>
      <c r="AR29" s="346">
        <v>12</v>
      </c>
      <c r="AS29" s="346">
        <v>6</v>
      </c>
      <c r="AT29" s="346">
        <v>7</v>
      </c>
      <c r="AU29" s="346">
        <v>9</v>
      </c>
      <c r="AV29" s="346">
        <v>12</v>
      </c>
      <c r="AW29" s="346">
        <v>12</v>
      </c>
      <c r="AX29" s="346">
        <v>12</v>
      </c>
      <c r="AY29" s="346">
        <v>8</v>
      </c>
      <c r="AZ29" s="584"/>
      <c r="BA29" s="467">
        <v>12.36</v>
      </c>
      <c r="BB29" s="348">
        <v>82.22</v>
      </c>
      <c r="BC29" s="348" t="s">
        <v>430</v>
      </c>
      <c r="BD29" s="348" t="s">
        <v>430</v>
      </c>
      <c r="BE29" s="375" t="s">
        <v>430</v>
      </c>
      <c r="BF29" s="375">
        <v>5.41</v>
      </c>
      <c r="BG29" s="374"/>
      <c r="BH29" s="594">
        <v>5.41</v>
      </c>
      <c r="BI29" s="348">
        <v>15.01</v>
      </c>
      <c r="BJ29" s="348" t="s">
        <v>430</v>
      </c>
      <c r="BK29" s="348">
        <v>67.209999999999994</v>
      </c>
      <c r="BL29" s="348" t="s">
        <v>430</v>
      </c>
      <c r="BM29" s="375">
        <v>12.36</v>
      </c>
      <c r="BN29" s="375" t="s">
        <v>430</v>
      </c>
      <c r="BO29" s="375" t="s">
        <v>430</v>
      </c>
      <c r="BP29" s="375" t="s">
        <v>430</v>
      </c>
      <c r="BQ29" s="375" t="s">
        <v>430</v>
      </c>
      <c r="BR29" s="466"/>
      <c r="BS29" s="373">
        <v>2.4367207497563301</v>
      </c>
      <c r="BT29" s="354">
        <v>6.7248247193275201</v>
      </c>
      <c r="BU29" s="430"/>
      <c r="BV29" s="374" t="s">
        <v>555</v>
      </c>
    </row>
    <row r="30" spans="1:74" s="428" customFormat="1" x14ac:dyDescent="0.25">
      <c r="A30" s="345" t="s">
        <v>8041</v>
      </c>
      <c r="B30" s="373"/>
      <c r="C30" s="719">
        <v>42139</v>
      </c>
      <c r="D30" s="373"/>
      <c r="E30" s="346">
        <v>5170.6099999999997</v>
      </c>
      <c r="F30" s="373"/>
      <c r="G30" s="347">
        <v>21.967099999999999</v>
      </c>
      <c r="H30" s="374"/>
      <c r="I30" s="348">
        <v>3.64</v>
      </c>
      <c r="J30" s="348">
        <v>7.41</v>
      </c>
      <c r="K30" s="348">
        <v>2.93</v>
      </c>
      <c r="L30" s="348">
        <v>3.11</v>
      </c>
      <c r="M30" s="362"/>
      <c r="N30" s="350">
        <v>-69.322000000000003</v>
      </c>
      <c r="O30" s="348">
        <v>-32.259599999999999</v>
      </c>
      <c r="P30" s="348">
        <v>-16.2563</v>
      </c>
      <c r="Q30" s="348">
        <v>-5.1288999999999998</v>
      </c>
      <c r="R30" s="348">
        <v>3.4512</v>
      </c>
      <c r="S30" s="348">
        <v>10.8088</v>
      </c>
      <c r="T30" s="348">
        <v>5.4745999999999997</v>
      </c>
      <c r="U30" s="354">
        <v>4.3929</v>
      </c>
      <c r="V30" s="348">
        <v>4.9901999999999997</v>
      </c>
      <c r="W30" s="348">
        <v>6.5547000000000004</v>
      </c>
      <c r="X30" s="348">
        <v>6.8834</v>
      </c>
      <c r="Y30" s="375">
        <v>5.8863000000000003</v>
      </c>
      <c r="Z30" s="348">
        <v>6.9196</v>
      </c>
      <c r="AA30" s="348">
        <v>1.6523000000000001</v>
      </c>
      <c r="AB30" s="348">
        <v>7.7582000000000004</v>
      </c>
      <c r="AC30" s="348">
        <v>4.9829999999999997</v>
      </c>
      <c r="AD30" s="348">
        <v>5.0366999999999997</v>
      </c>
      <c r="AE30" s="348">
        <v>1.2054</v>
      </c>
      <c r="AF30" s="348">
        <v>7.2297000000000002</v>
      </c>
      <c r="AG30" s="569"/>
      <c r="AH30" s="346">
        <v>12</v>
      </c>
      <c r="AI30" s="346">
        <v>12</v>
      </c>
      <c r="AJ30" s="346">
        <v>12</v>
      </c>
      <c r="AK30" s="346">
        <v>13</v>
      </c>
      <c r="AL30" s="346">
        <v>12</v>
      </c>
      <c r="AM30" s="346">
        <v>3</v>
      </c>
      <c r="AN30" s="346">
        <v>6</v>
      </c>
      <c r="AO30" s="572">
        <v>11</v>
      </c>
      <c r="AP30" s="346">
        <v>11</v>
      </c>
      <c r="AQ30" s="346">
        <v>11</v>
      </c>
      <c r="AR30" s="346">
        <v>8</v>
      </c>
      <c r="AS30" s="346">
        <v>9</v>
      </c>
      <c r="AT30" s="346">
        <v>6</v>
      </c>
      <c r="AU30" s="346">
        <v>12</v>
      </c>
      <c r="AV30" s="346">
        <v>4</v>
      </c>
      <c r="AW30" s="346">
        <v>9</v>
      </c>
      <c r="AX30" s="346">
        <v>11</v>
      </c>
      <c r="AY30" s="346">
        <v>12</v>
      </c>
      <c r="AZ30" s="584"/>
      <c r="BA30" s="467">
        <v>12.86</v>
      </c>
      <c r="BB30" s="348">
        <v>82.84</v>
      </c>
      <c r="BC30" s="348" t="s">
        <v>430</v>
      </c>
      <c r="BD30" s="348" t="s">
        <v>430</v>
      </c>
      <c r="BE30" s="375">
        <v>0.02</v>
      </c>
      <c r="BF30" s="375">
        <v>4.28</v>
      </c>
      <c r="BG30" s="374"/>
      <c r="BH30" s="594">
        <v>4.24</v>
      </c>
      <c r="BI30" s="348">
        <v>3.67</v>
      </c>
      <c r="BJ30" s="348">
        <v>0.92</v>
      </c>
      <c r="BK30" s="348">
        <v>78.25</v>
      </c>
      <c r="BL30" s="348" t="s">
        <v>430</v>
      </c>
      <c r="BM30" s="375">
        <v>12.86</v>
      </c>
      <c r="BN30" s="375" t="s">
        <v>430</v>
      </c>
      <c r="BO30" s="375" t="s">
        <v>430</v>
      </c>
      <c r="BP30" s="375" t="s">
        <v>430</v>
      </c>
      <c r="BQ30" s="375">
        <v>0.02</v>
      </c>
      <c r="BR30" s="466"/>
      <c r="BS30" s="373">
        <v>0.19107871007643101</v>
      </c>
      <c r="BT30" s="354">
        <v>5.3302561621321001</v>
      </c>
      <c r="BU30" s="430"/>
      <c r="BV30" s="374" t="s">
        <v>555</v>
      </c>
    </row>
    <row r="31" spans="1:74" s="428" customFormat="1" x14ac:dyDescent="0.25">
      <c r="A31" s="345" t="s">
        <v>8042</v>
      </c>
      <c r="B31" s="373"/>
      <c r="C31" s="719">
        <v>41724</v>
      </c>
      <c r="D31" s="373"/>
      <c r="E31" s="346">
        <v>5228.05</v>
      </c>
      <c r="F31" s="373"/>
      <c r="G31" s="347">
        <v>24.383299999999998</v>
      </c>
      <c r="H31" s="374"/>
      <c r="I31" s="348">
        <v>4.0270999999999999</v>
      </c>
      <c r="J31" s="348">
        <v>7.4020999999999999</v>
      </c>
      <c r="K31" s="348">
        <v>3.0214400000000001</v>
      </c>
      <c r="L31" s="348">
        <v>3.2037800000000001</v>
      </c>
      <c r="M31" s="362"/>
      <c r="N31" s="350">
        <v>-69.027199999999993</v>
      </c>
      <c r="O31" s="348">
        <v>-28.822199999999999</v>
      </c>
      <c r="P31" s="348">
        <v>-14.8414</v>
      </c>
      <c r="Q31" s="348">
        <v>-3.9607999999999999</v>
      </c>
      <c r="R31" s="348">
        <v>3.7785000000000002</v>
      </c>
      <c r="S31" s="348">
        <v>10.924200000000001</v>
      </c>
      <c r="T31" s="348">
        <v>5.2884000000000002</v>
      </c>
      <c r="U31" s="354">
        <v>4.4598000000000004</v>
      </c>
      <c r="V31" s="348">
        <v>5.1340000000000003</v>
      </c>
      <c r="W31" s="348">
        <v>6.6102999999999996</v>
      </c>
      <c r="X31" s="348">
        <v>6.9180999999999999</v>
      </c>
      <c r="Y31" s="375">
        <v>5.9527000000000001</v>
      </c>
      <c r="Z31" s="348">
        <v>6.8608000000000002</v>
      </c>
      <c r="AA31" s="348">
        <v>2.0428000000000002</v>
      </c>
      <c r="AB31" s="348">
        <v>7.6319999999999997</v>
      </c>
      <c r="AC31" s="348">
        <v>4.8506999999999998</v>
      </c>
      <c r="AD31" s="348">
        <v>5.1553000000000004</v>
      </c>
      <c r="AE31" s="348">
        <v>1.4157</v>
      </c>
      <c r="AF31" s="348">
        <v>7.4458000000000002</v>
      </c>
      <c r="AG31" s="569"/>
      <c r="AH31" s="346">
        <v>11</v>
      </c>
      <c r="AI31" s="346">
        <v>10</v>
      </c>
      <c r="AJ31" s="346">
        <v>11</v>
      </c>
      <c r="AK31" s="346">
        <v>11</v>
      </c>
      <c r="AL31" s="346">
        <v>10</v>
      </c>
      <c r="AM31" s="346">
        <v>2</v>
      </c>
      <c r="AN31" s="346">
        <v>10</v>
      </c>
      <c r="AO31" s="572">
        <v>10</v>
      </c>
      <c r="AP31" s="346">
        <v>8</v>
      </c>
      <c r="AQ31" s="346">
        <v>9</v>
      </c>
      <c r="AR31" s="346">
        <v>6</v>
      </c>
      <c r="AS31" s="346">
        <v>5</v>
      </c>
      <c r="AT31" s="346">
        <v>8</v>
      </c>
      <c r="AU31" s="346">
        <v>10</v>
      </c>
      <c r="AV31" s="346">
        <v>7</v>
      </c>
      <c r="AW31" s="346">
        <v>11</v>
      </c>
      <c r="AX31" s="346">
        <v>7</v>
      </c>
      <c r="AY31" s="346">
        <v>10</v>
      </c>
      <c r="AZ31" s="584"/>
      <c r="BA31" s="467">
        <v>9.9</v>
      </c>
      <c r="BB31" s="348">
        <v>86.11</v>
      </c>
      <c r="BC31" s="348">
        <v>1.66</v>
      </c>
      <c r="BD31" s="348" t="s">
        <v>430</v>
      </c>
      <c r="BE31" s="375" t="s">
        <v>430</v>
      </c>
      <c r="BF31" s="375">
        <v>2.3199999999999998</v>
      </c>
      <c r="BG31" s="374"/>
      <c r="BH31" s="594">
        <v>2.3199999999999998</v>
      </c>
      <c r="BI31" s="348">
        <v>3.95</v>
      </c>
      <c r="BJ31" s="348" t="s">
        <v>430</v>
      </c>
      <c r="BK31" s="348">
        <v>83.82</v>
      </c>
      <c r="BL31" s="348" t="s">
        <v>430</v>
      </c>
      <c r="BM31" s="375">
        <v>9.9</v>
      </c>
      <c r="BN31" s="375" t="s">
        <v>430</v>
      </c>
      <c r="BO31" s="375" t="s">
        <v>430</v>
      </c>
      <c r="BP31" s="375" t="s">
        <v>430</v>
      </c>
      <c r="BQ31" s="375" t="s">
        <v>430</v>
      </c>
      <c r="BR31" s="466"/>
      <c r="BS31" s="373">
        <v>2.41596513144958</v>
      </c>
      <c r="BT31" s="354">
        <v>2.8254055216952398</v>
      </c>
      <c r="BU31" s="430"/>
      <c r="BV31" s="374" t="s">
        <v>555</v>
      </c>
    </row>
    <row r="32" spans="1:74" s="428" customFormat="1" ht="11" x14ac:dyDescent="0.3">
      <c r="A32" s="841" t="s">
        <v>8043</v>
      </c>
      <c r="B32" s="842"/>
      <c r="C32" s="843">
        <v>36158</v>
      </c>
      <c r="D32" s="842"/>
      <c r="E32" s="844">
        <v>4991.34</v>
      </c>
      <c r="F32" s="842"/>
      <c r="G32" s="845">
        <v>69.561000000000007</v>
      </c>
      <c r="H32" s="847"/>
      <c r="I32" s="846">
        <v>4.91</v>
      </c>
      <c r="J32" s="846">
        <v>7.37</v>
      </c>
      <c r="K32" s="846">
        <v>3.27</v>
      </c>
      <c r="L32" s="846">
        <v>3.48</v>
      </c>
      <c r="M32" s="851"/>
      <c r="N32" s="848">
        <v>-68.608999999999995</v>
      </c>
      <c r="O32" s="846">
        <v>-30.584</v>
      </c>
      <c r="P32" s="846">
        <v>-14.5763</v>
      </c>
      <c r="Q32" s="846">
        <v>-2.6246999999999998</v>
      </c>
      <c r="R32" s="846">
        <v>3.2061000000000002</v>
      </c>
      <c r="S32" s="846">
        <v>10.4194</v>
      </c>
      <c r="T32" s="846">
        <v>5.3308999999999997</v>
      </c>
      <c r="U32" s="856">
        <v>4.6505000000000001</v>
      </c>
      <c r="V32" s="846">
        <v>5.5614999999999997</v>
      </c>
      <c r="W32" s="846">
        <v>6.8281000000000001</v>
      </c>
      <c r="X32" s="846">
        <v>7.1241000000000003</v>
      </c>
      <c r="Y32" s="852">
        <v>6.1832000000000003</v>
      </c>
      <c r="Z32" s="846">
        <v>7.0838000000000001</v>
      </c>
      <c r="AA32" s="846">
        <v>2.0160999999999998</v>
      </c>
      <c r="AB32" s="846">
        <v>7.1125999999999996</v>
      </c>
      <c r="AC32" s="846">
        <v>5.0780000000000003</v>
      </c>
      <c r="AD32" s="846">
        <v>5.6471</v>
      </c>
      <c r="AE32" s="846">
        <v>1.3915999999999999</v>
      </c>
      <c r="AF32" s="846">
        <v>7.2640000000000002</v>
      </c>
      <c r="AG32" s="931"/>
      <c r="AH32" s="844">
        <v>10</v>
      </c>
      <c r="AI32" s="844">
        <v>11</v>
      </c>
      <c r="AJ32" s="844">
        <v>10</v>
      </c>
      <c r="AK32" s="844">
        <v>8</v>
      </c>
      <c r="AL32" s="844">
        <v>13</v>
      </c>
      <c r="AM32" s="844">
        <v>6</v>
      </c>
      <c r="AN32" s="844">
        <v>9</v>
      </c>
      <c r="AO32" s="932">
        <v>6</v>
      </c>
      <c r="AP32" s="844">
        <v>5</v>
      </c>
      <c r="AQ32" s="844">
        <v>4</v>
      </c>
      <c r="AR32" s="844">
        <v>3</v>
      </c>
      <c r="AS32" s="844">
        <v>3</v>
      </c>
      <c r="AT32" s="844">
        <v>1</v>
      </c>
      <c r="AU32" s="844">
        <v>11</v>
      </c>
      <c r="AV32" s="844">
        <v>11</v>
      </c>
      <c r="AW32" s="844">
        <v>5</v>
      </c>
      <c r="AX32" s="844">
        <v>5</v>
      </c>
      <c r="AY32" s="844">
        <v>11</v>
      </c>
      <c r="AZ32" s="933"/>
      <c r="BA32" s="853">
        <v>17.21</v>
      </c>
      <c r="BB32" s="846">
        <v>75.97</v>
      </c>
      <c r="BC32" s="846">
        <v>2.9</v>
      </c>
      <c r="BD32" s="846" t="s">
        <v>430</v>
      </c>
      <c r="BE32" s="852" t="s">
        <v>430</v>
      </c>
      <c r="BF32" s="852">
        <v>3.92</v>
      </c>
      <c r="BG32" s="847"/>
      <c r="BH32" s="934">
        <v>3.92</v>
      </c>
      <c r="BI32" s="846" t="s">
        <v>430</v>
      </c>
      <c r="BJ32" s="846" t="s">
        <v>430</v>
      </c>
      <c r="BK32" s="846">
        <v>78.87</v>
      </c>
      <c r="BL32" s="846" t="s">
        <v>430</v>
      </c>
      <c r="BM32" s="852">
        <v>17.21</v>
      </c>
      <c r="BN32" s="852" t="s">
        <v>430</v>
      </c>
      <c r="BO32" s="852" t="s">
        <v>430</v>
      </c>
      <c r="BP32" s="852" t="s">
        <v>430</v>
      </c>
      <c r="BQ32" s="852" t="s">
        <v>430</v>
      </c>
      <c r="BR32" s="850"/>
      <c r="BS32" s="842" t="s">
        <v>430</v>
      </c>
      <c r="BT32" s="856" t="s">
        <v>430</v>
      </c>
      <c r="BU32" s="892"/>
      <c r="BV32" s="847" t="s">
        <v>555</v>
      </c>
    </row>
    <row r="33" spans="1:74" s="428" customFormat="1" x14ac:dyDescent="0.25">
      <c r="A33" s="345" t="s">
        <v>8044</v>
      </c>
      <c r="B33" s="373"/>
      <c r="C33" s="719">
        <v>40095</v>
      </c>
      <c r="D33" s="373"/>
      <c r="E33" s="346">
        <v>3891.68</v>
      </c>
      <c r="F33" s="373"/>
      <c r="G33" s="347">
        <v>3304.0032000000001</v>
      </c>
      <c r="H33" s="374"/>
      <c r="I33" s="348">
        <v>3.82</v>
      </c>
      <c r="J33" s="348">
        <v>7.31</v>
      </c>
      <c r="K33" s="348">
        <v>2.65</v>
      </c>
      <c r="L33" s="348">
        <v>2.81</v>
      </c>
      <c r="M33" s="362"/>
      <c r="N33" s="350">
        <v>-48.759</v>
      </c>
      <c r="O33" s="348">
        <v>-23.300599999999999</v>
      </c>
      <c r="P33" s="348">
        <v>-9.7986000000000004</v>
      </c>
      <c r="Q33" s="348">
        <v>-0.79149999999999998</v>
      </c>
      <c r="R33" s="348">
        <v>4.4992999999999999</v>
      </c>
      <c r="S33" s="348">
        <v>9.4742999999999995</v>
      </c>
      <c r="T33" s="348">
        <v>5.4165000000000001</v>
      </c>
      <c r="U33" s="354">
        <v>4.4627999999999997</v>
      </c>
      <c r="V33" s="348">
        <v>5.1730999999999998</v>
      </c>
      <c r="W33" s="348">
        <v>6.6249000000000002</v>
      </c>
      <c r="X33" s="348">
        <v>6.8686999999999996</v>
      </c>
      <c r="Y33" s="375">
        <v>5.6779999999999999</v>
      </c>
      <c r="Z33" s="348">
        <v>6.6677</v>
      </c>
      <c r="AA33" s="348">
        <v>3.8452999999999999</v>
      </c>
      <c r="AB33" s="348">
        <v>7.7436999999999996</v>
      </c>
      <c r="AC33" s="348">
        <v>5.0225</v>
      </c>
      <c r="AD33" s="348">
        <v>5.0690999999999997</v>
      </c>
      <c r="AE33" s="348">
        <v>3.2490000000000001</v>
      </c>
      <c r="AF33" s="348">
        <v>7.3395999999999999</v>
      </c>
      <c r="AG33" s="569"/>
      <c r="AH33" s="346">
        <v>4</v>
      </c>
      <c r="AI33" s="346">
        <v>5</v>
      </c>
      <c r="AJ33" s="346">
        <v>4</v>
      </c>
      <c r="AK33" s="346">
        <v>6</v>
      </c>
      <c r="AL33" s="346">
        <v>7</v>
      </c>
      <c r="AM33" s="346">
        <v>11</v>
      </c>
      <c r="AN33" s="346">
        <v>7</v>
      </c>
      <c r="AO33" s="572">
        <v>9</v>
      </c>
      <c r="AP33" s="346">
        <v>7</v>
      </c>
      <c r="AQ33" s="346">
        <v>8</v>
      </c>
      <c r="AR33" s="346">
        <v>11</v>
      </c>
      <c r="AS33" s="346">
        <v>12</v>
      </c>
      <c r="AT33" s="346">
        <v>10</v>
      </c>
      <c r="AU33" s="346">
        <v>3</v>
      </c>
      <c r="AV33" s="346">
        <v>6</v>
      </c>
      <c r="AW33" s="346">
        <v>8</v>
      </c>
      <c r="AX33" s="346">
        <v>9</v>
      </c>
      <c r="AY33" s="346">
        <v>6</v>
      </c>
      <c r="AZ33" s="584"/>
      <c r="BA33" s="467">
        <v>13.23</v>
      </c>
      <c r="BB33" s="348">
        <v>78.5</v>
      </c>
      <c r="BC33" s="348">
        <v>4.71</v>
      </c>
      <c r="BD33" s="348">
        <v>1.1399999999999999</v>
      </c>
      <c r="BE33" s="375" t="s">
        <v>430</v>
      </c>
      <c r="BF33" s="375">
        <v>2.42</v>
      </c>
      <c r="BG33" s="374"/>
      <c r="BH33" s="594">
        <v>2.42</v>
      </c>
      <c r="BI33" s="348">
        <v>24.16</v>
      </c>
      <c r="BJ33" s="348" t="s">
        <v>430</v>
      </c>
      <c r="BK33" s="348">
        <v>60.19</v>
      </c>
      <c r="BL33" s="348" t="s">
        <v>430</v>
      </c>
      <c r="BM33" s="375">
        <v>13.23</v>
      </c>
      <c r="BN33" s="375" t="s">
        <v>430</v>
      </c>
      <c r="BO33" s="375" t="s">
        <v>430</v>
      </c>
      <c r="BP33" s="375" t="s">
        <v>430</v>
      </c>
      <c r="BQ33" s="375" t="s">
        <v>430</v>
      </c>
      <c r="BR33" s="466"/>
      <c r="BS33" s="373">
        <v>4.1646588295835301</v>
      </c>
      <c r="BT33" s="354">
        <v>3.7744248296225602</v>
      </c>
      <c r="BU33" s="430"/>
      <c r="BV33" s="374" t="s">
        <v>555</v>
      </c>
    </row>
    <row r="34" spans="1:74" s="428" customFormat="1" x14ac:dyDescent="0.25">
      <c r="A34" s="345" t="s">
        <v>8045</v>
      </c>
      <c r="B34" s="373"/>
      <c r="C34" s="719">
        <v>41164</v>
      </c>
      <c r="D34" s="373"/>
      <c r="E34" s="346">
        <v>3797.13</v>
      </c>
      <c r="F34" s="373"/>
      <c r="G34" s="347">
        <v>25.729900000000001</v>
      </c>
      <c r="H34" s="374"/>
      <c r="I34" s="348">
        <v>3.38</v>
      </c>
      <c r="J34" s="348">
        <v>7.28</v>
      </c>
      <c r="K34" s="348">
        <v>2.64</v>
      </c>
      <c r="L34" s="348">
        <v>2.8</v>
      </c>
      <c r="M34" s="362"/>
      <c r="N34" s="350">
        <v>-62.028300000000002</v>
      </c>
      <c r="O34" s="348">
        <v>-23.503</v>
      </c>
      <c r="P34" s="348">
        <v>-13.038500000000001</v>
      </c>
      <c r="Q34" s="348">
        <v>-3.0464000000000002</v>
      </c>
      <c r="R34" s="348">
        <v>4.8014999999999999</v>
      </c>
      <c r="S34" s="348">
        <v>10.0893</v>
      </c>
      <c r="T34" s="348">
        <v>5.2561</v>
      </c>
      <c r="U34" s="354">
        <v>4.5244</v>
      </c>
      <c r="V34" s="348">
        <v>5.1260000000000003</v>
      </c>
      <c r="W34" s="348">
        <v>6.6045999999999996</v>
      </c>
      <c r="X34" s="348">
        <v>6.7645</v>
      </c>
      <c r="Y34" s="375">
        <v>5.3034999999999997</v>
      </c>
      <c r="Z34" s="348">
        <v>6.4372999999999996</v>
      </c>
      <c r="AA34" s="348">
        <v>2.5289999999999999</v>
      </c>
      <c r="AB34" s="348">
        <v>7.3322000000000003</v>
      </c>
      <c r="AC34" s="348">
        <v>4.9074</v>
      </c>
      <c r="AD34" s="348">
        <v>5.0575999999999999</v>
      </c>
      <c r="AE34" s="348">
        <v>2.4716999999999998</v>
      </c>
      <c r="AF34" s="348">
        <v>7.0118999999999998</v>
      </c>
      <c r="AG34" s="569"/>
      <c r="AH34" s="346">
        <v>9</v>
      </c>
      <c r="AI34" s="346">
        <v>7</v>
      </c>
      <c r="AJ34" s="346">
        <v>9</v>
      </c>
      <c r="AK34" s="346">
        <v>10</v>
      </c>
      <c r="AL34" s="346">
        <v>6</v>
      </c>
      <c r="AM34" s="346">
        <v>7</v>
      </c>
      <c r="AN34" s="346">
        <v>11</v>
      </c>
      <c r="AO34" s="572">
        <v>8</v>
      </c>
      <c r="AP34" s="346">
        <v>9</v>
      </c>
      <c r="AQ34" s="346">
        <v>10</v>
      </c>
      <c r="AR34" s="346">
        <v>13</v>
      </c>
      <c r="AS34" s="346">
        <v>13</v>
      </c>
      <c r="AT34" s="346">
        <v>12</v>
      </c>
      <c r="AU34" s="346">
        <v>8</v>
      </c>
      <c r="AV34" s="346">
        <v>9</v>
      </c>
      <c r="AW34" s="346">
        <v>10</v>
      </c>
      <c r="AX34" s="346">
        <v>10</v>
      </c>
      <c r="AY34" s="346">
        <v>7</v>
      </c>
      <c r="AZ34" s="584"/>
      <c r="BA34" s="467">
        <v>11.79</v>
      </c>
      <c r="BB34" s="348">
        <v>86.74</v>
      </c>
      <c r="BC34" s="348" t="s">
        <v>430</v>
      </c>
      <c r="BD34" s="348" t="s">
        <v>430</v>
      </c>
      <c r="BE34" s="375">
        <v>-0.03</v>
      </c>
      <c r="BF34" s="375">
        <v>1.49</v>
      </c>
      <c r="BG34" s="374"/>
      <c r="BH34" s="594">
        <v>1.49</v>
      </c>
      <c r="BI34" s="348">
        <v>10.15</v>
      </c>
      <c r="BJ34" s="348" t="s">
        <v>430</v>
      </c>
      <c r="BK34" s="348">
        <v>76.59</v>
      </c>
      <c r="BL34" s="348" t="s">
        <v>430</v>
      </c>
      <c r="BM34" s="375">
        <v>11.79</v>
      </c>
      <c r="BN34" s="375" t="s">
        <v>430</v>
      </c>
      <c r="BO34" s="375" t="s">
        <v>430</v>
      </c>
      <c r="BP34" s="375" t="s">
        <v>430</v>
      </c>
      <c r="BQ34" s="375">
        <v>-0.03</v>
      </c>
      <c r="BR34" s="466"/>
      <c r="BS34" s="373" t="s">
        <v>430</v>
      </c>
      <c r="BT34" s="354">
        <v>7.2155340114430997</v>
      </c>
      <c r="BU34" s="430"/>
      <c r="BV34" s="374" t="s">
        <v>555</v>
      </c>
    </row>
    <row r="35" spans="1:74" s="428" customFormat="1" x14ac:dyDescent="0.25">
      <c r="A35" s="345" t="s">
        <v>8046</v>
      </c>
      <c r="B35" s="373"/>
      <c r="C35" s="719">
        <v>41531</v>
      </c>
      <c r="D35" s="373"/>
      <c r="E35" s="346">
        <v>3328.66</v>
      </c>
      <c r="F35" s="373"/>
      <c r="G35" s="347">
        <v>25.368400000000001</v>
      </c>
      <c r="H35" s="374"/>
      <c r="I35" s="348">
        <v>6.77</v>
      </c>
      <c r="J35" s="348">
        <v>7.35</v>
      </c>
      <c r="K35" s="348">
        <v>4.2</v>
      </c>
      <c r="L35" s="348">
        <v>4.45</v>
      </c>
      <c r="M35" s="362"/>
      <c r="N35" s="350">
        <v>-85.264899999999997</v>
      </c>
      <c r="O35" s="348">
        <v>-39.581600000000002</v>
      </c>
      <c r="P35" s="348">
        <v>-19.1068</v>
      </c>
      <c r="Q35" s="348">
        <v>-3.9609000000000001</v>
      </c>
      <c r="R35" s="348">
        <v>3.4866000000000001</v>
      </c>
      <c r="S35" s="348">
        <v>11.345700000000001</v>
      </c>
      <c r="T35" s="348">
        <v>5.1138000000000003</v>
      </c>
      <c r="U35" s="354">
        <v>4.1387</v>
      </c>
      <c r="V35" s="348">
        <v>4.8007999999999997</v>
      </c>
      <c r="W35" s="348">
        <v>6.2370999999999999</v>
      </c>
      <c r="X35" s="348">
        <v>6.8735999999999997</v>
      </c>
      <c r="Y35" s="375">
        <v>5.7965</v>
      </c>
      <c r="Z35" s="348">
        <v>6.7447999999999997</v>
      </c>
      <c r="AA35" s="348">
        <v>1.3567</v>
      </c>
      <c r="AB35" s="348">
        <v>8.1204999999999998</v>
      </c>
      <c r="AC35" s="348">
        <v>4.4854000000000003</v>
      </c>
      <c r="AD35" s="348">
        <v>4.6753999999999998</v>
      </c>
      <c r="AE35" s="348">
        <v>0.84930000000000005</v>
      </c>
      <c r="AF35" s="348">
        <v>7.4593999999999996</v>
      </c>
      <c r="AG35" s="569"/>
      <c r="AH35" s="346">
        <v>13</v>
      </c>
      <c r="AI35" s="346">
        <v>13</v>
      </c>
      <c r="AJ35" s="346">
        <v>13</v>
      </c>
      <c r="AK35" s="346">
        <v>12</v>
      </c>
      <c r="AL35" s="346">
        <v>11</v>
      </c>
      <c r="AM35" s="346">
        <v>1</v>
      </c>
      <c r="AN35" s="346">
        <v>13</v>
      </c>
      <c r="AO35" s="572">
        <v>13</v>
      </c>
      <c r="AP35" s="346">
        <v>13</v>
      </c>
      <c r="AQ35" s="346">
        <v>13</v>
      </c>
      <c r="AR35" s="346">
        <v>10</v>
      </c>
      <c r="AS35" s="346">
        <v>10</v>
      </c>
      <c r="AT35" s="346">
        <v>9</v>
      </c>
      <c r="AU35" s="346">
        <v>13</v>
      </c>
      <c r="AV35" s="346">
        <v>1</v>
      </c>
      <c r="AW35" s="346">
        <v>13</v>
      </c>
      <c r="AX35" s="346">
        <v>13</v>
      </c>
      <c r="AY35" s="346">
        <v>13</v>
      </c>
      <c r="AZ35" s="584"/>
      <c r="BA35" s="467">
        <v>16.399999999999999</v>
      </c>
      <c r="BB35" s="348">
        <v>81.11</v>
      </c>
      <c r="BC35" s="348" t="s">
        <v>430</v>
      </c>
      <c r="BD35" s="348" t="s">
        <v>430</v>
      </c>
      <c r="BE35" s="375" t="s">
        <v>430</v>
      </c>
      <c r="BF35" s="375">
        <v>2.5</v>
      </c>
      <c r="BG35" s="374"/>
      <c r="BH35" s="594">
        <v>2.5</v>
      </c>
      <c r="BI35" s="348">
        <v>10.86</v>
      </c>
      <c r="BJ35" s="348" t="s">
        <v>430</v>
      </c>
      <c r="BK35" s="348">
        <v>70.25</v>
      </c>
      <c r="BL35" s="348" t="s">
        <v>430</v>
      </c>
      <c r="BM35" s="375">
        <v>16.399999999999999</v>
      </c>
      <c r="BN35" s="375" t="s">
        <v>430</v>
      </c>
      <c r="BO35" s="375" t="s">
        <v>430</v>
      </c>
      <c r="BP35" s="375" t="s">
        <v>430</v>
      </c>
      <c r="BQ35" s="375" t="s">
        <v>430</v>
      </c>
      <c r="BR35" s="466"/>
      <c r="BS35" s="373" t="s">
        <v>430</v>
      </c>
      <c r="BT35" s="354">
        <v>0.82509871024753001</v>
      </c>
      <c r="BU35" s="430"/>
      <c r="BV35" s="374" t="s">
        <v>555</v>
      </c>
    </row>
    <row r="36" spans="1:74" s="428" customFormat="1" x14ac:dyDescent="0.25">
      <c r="A36" s="345" t="s">
        <v>8047</v>
      </c>
      <c r="B36" s="373"/>
      <c r="C36" s="719">
        <v>39233</v>
      </c>
      <c r="D36" s="373"/>
      <c r="E36" s="346">
        <v>1876.95</v>
      </c>
      <c r="F36" s="373"/>
      <c r="G36" s="347">
        <v>36.8964</v>
      </c>
      <c r="H36" s="374"/>
      <c r="I36" s="348">
        <v>3.59</v>
      </c>
      <c r="J36" s="348">
        <v>7.07</v>
      </c>
      <c r="K36" s="348">
        <v>2.17</v>
      </c>
      <c r="L36" s="348">
        <v>2.2799999999999998</v>
      </c>
      <c r="M36" s="362"/>
      <c r="N36" s="350">
        <v>-45.251800000000003</v>
      </c>
      <c r="O36" s="348">
        <v>-17.912099999999999</v>
      </c>
      <c r="P36" s="348">
        <v>-8.3106000000000009</v>
      </c>
      <c r="Q36" s="348">
        <v>0.42399999999999999</v>
      </c>
      <c r="R36" s="348">
        <v>5.5628000000000002</v>
      </c>
      <c r="S36" s="348">
        <v>9.9408999999999992</v>
      </c>
      <c r="T36" s="348">
        <v>5.5519999999999996</v>
      </c>
      <c r="U36" s="354">
        <v>4.5910000000000002</v>
      </c>
      <c r="V36" s="348">
        <v>5.1138000000000003</v>
      </c>
      <c r="W36" s="348">
        <v>6.6833999999999998</v>
      </c>
      <c r="X36" s="348">
        <v>6.9116</v>
      </c>
      <c r="Y36" s="375">
        <v>5.7514000000000003</v>
      </c>
      <c r="Z36" s="348">
        <v>6.4897999999999998</v>
      </c>
      <c r="AA36" s="348">
        <v>2.8119999999999998</v>
      </c>
      <c r="AB36" s="348">
        <v>7.5542999999999996</v>
      </c>
      <c r="AC36" s="348">
        <v>5.0582000000000003</v>
      </c>
      <c r="AD36" s="348">
        <v>5.0999999999999996</v>
      </c>
      <c r="AE36" s="348">
        <v>4.5570000000000004</v>
      </c>
      <c r="AF36" s="348">
        <v>7.0227000000000004</v>
      </c>
      <c r="AG36" s="569"/>
      <c r="AH36" s="346">
        <v>3</v>
      </c>
      <c r="AI36" s="346">
        <v>3</v>
      </c>
      <c r="AJ36" s="346">
        <v>3</v>
      </c>
      <c r="AK36" s="346">
        <v>3</v>
      </c>
      <c r="AL36" s="346">
        <v>4</v>
      </c>
      <c r="AM36" s="346">
        <v>8</v>
      </c>
      <c r="AN36" s="346">
        <v>5</v>
      </c>
      <c r="AO36" s="572">
        <v>7</v>
      </c>
      <c r="AP36" s="346">
        <v>10</v>
      </c>
      <c r="AQ36" s="346">
        <v>7</v>
      </c>
      <c r="AR36" s="346">
        <v>7</v>
      </c>
      <c r="AS36" s="346">
        <v>11</v>
      </c>
      <c r="AT36" s="346">
        <v>11</v>
      </c>
      <c r="AU36" s="346">
        <v>5</v>
      </c>
      <c r="AV36" s="346">
        <v>8</v>
      </c>
      <c r="AW36" s="346">
        <v>6</v>
      </c>
      <c r="AX36" s="346">
        <v>8</v>
      </c>
      <c r="AY36" s="346">
        <v>3</v>
      </c>
      <c r="AZ36" s="584"/>
      <c r="BA36" s="467">
        <v>11.06</v>
      </c>
      <c r="BB36" s="348">
        <v>85.63</v>
      </c>
      <c r="BC36" s="348" t="s">
        <v>430</v>
      </c>
      <c r="BD36" s="348" t="s">
        <v>430</v>
      </c>
      <c r="BE36" s="375" t="s">
        <v>430</v>
      </c>
      <c r="BF36" s="375">
        <v>3.31</v>
      </c>
      <c r="BG36" s="374"/>
      <c r="BH36" s="594">
        <v>3.31</v>
      </c>
      <c r="BI36" s="348">
        <v>23.7</v>
      </c>
      <c r="BJ36" s="348" t="s">
        <v>430</v>
      </c>
      <c r="BK36" s="348">
        <v>61.93</v>
      </c>
      <c r="BL36" s="348" t="s">
        <v>430</v>
      </c>
      <c r="BM36" s="375">
        <v>7.09</v>
      </c>
      <c r="BN36" s="375" t="s">
        <v>430</v>
      </c>
      <c r="BO36" s="375">
        <v>3.96</v>
      </c>
      <c r="BP36" s="375" t="s">
        <v>430</v>
      </c>
      <c r="BQ36" s="375" t="s">
        <v>430</v>
      </c>
      <c r="BR36" s="466"/>
      <c r="BS36" s="373">
        <v>1.33480691</v>
      </c>
      <c r="BT36" s="354" t="s">
        <v>430</v>
      </c>
      <c r="BU36" s="430"/>
      <c r="BV36" s="374" t="s">
        <v>555</v>
      </c>
    </row>
    <row r="37" spans="1:74" s="428" customFormat="1" x14ac:dyDescent="0.25">
      <c r="A37" s="345" t="s">
        <v>8048</v>
      </c>
      <c r="B37" s="373"/>
      <c r="C37" s="719">
        <v>41673</v>
      </c>
      <c r="D37" s="373"/>
      <c r="E37" s="346">
        <v>1491.33</v>
      </c>
      <c r="F37" s="373"/>
      <c r="G37" s="347">
        <v>23.438700000000001</v>
      </c>
      <c r="H37" s="374"/>
      <c r="I37" s="348">
        <v>0.62</v>
      </c>
      <c r="J37" s="348">
        <v>6.98</v>
      </c>
      <c r="K37" s="348">
        <v>0.59</v>
      </c>
      <c r="L37" s="348">
        <v>0.61</v>
      </c>
      <c r="M37" s="362"/>
      <c r="N37" s="350">
        <v>-18.210799999999999</v>
      </c>
      <c r="O37" s="348">
        <v>-2.4910999999999999</v>
      </c>
      <c r="P37" s="348">
        <v>1.7803</v>
      </c>
      <c r="Q37" s="348">
        <v>4.5239000000000003</v>
      </c>
      <c r="R37" s="348">
        <v>6.9936999999999996</v>
      </c>
      <c r="S37" s="348">
        <v>8.1870999999999992</v>
      </c>
      <c r="T37" s="348">
        <v>6.0791000000000004</v>
      </c>
      <c r="U37" s="354">
        <v>5.5247000000000002</v>
      </c>
      <c r="V37" s="348">
        <v>5.7464000000000004</v>
      </c>
      <c r="W37" s="348">
        <v>7.0347</v>
      </c>
      <c r="X37" s="348">
        <v>7.1920000000000002</v>
      </c>
      <c r="Y37" s="375">
        <v>7.3902999999999999</v>
      </c>
      <c r="Z37" s="348">
        <v>6.3860000000000001</v>
      </c>
      <c r="AA37" s="348">
        <v>5.7590000000000003</v>
      </c>
      <c r="AB37" s="348">
        <v>7.0209999999999999</v>
      </c>
      <c r="AC37" s="348">
        <v>5.7417999999999996</v>
      </c>
      <c r="AD37" s="348">
        <v>5.7179000000000002</v>
      </c>
      <c r="AE37" s="348">
        <v>6.3052000000000001</v>
      </c>
      <c r="AF37" s="348">
        <v>7.0225</v>
      </c>
      <c r="AG37" s="569"/>
      <c r="AH37" s="346">
        <v>1</v>
      </c>
      <c r="AI37" s="346">
        <v>1</v>
      </c>
      <c r="AJ37" s="346">
        <v>1</v>
      </c>
      <c r="AK37" s="346">
        <v>2</v>
      </c>
      <c r="AL37" s="346">
        <v>1</v>
      </c>
      <c r="AM37" s="346">
        <v>12</v>
      </c>
      <c r="AN37" s="346">
        <v>3</v>
      </c>
      <c r="AO37" s="572">
        <v>3</v>
      </c>
      <c r="AP37" s="346">
        <v>2</v>
      </c>
      <c r="AQ37" s="346">
        <v>2</v>
      </c>
      <c r="AR37" s="346">
        <v>2</v>
      </c>
      <c r="AS37" s="346">
        <v>1</v>
      </c>
      <c r="AT37" s="346">
        <v>13</v>
      </c>
      <c r="AU37" s="346">
        <v>2</v>
      </c>
      <c r="AV37" s="346">
        <v>13</v>
      </c>
      <c r="AW37" s="346">
        <v>3</v>
      </c>
      <c r="AX37" s="346">
        <v>3</v>
      </c>
      <c r="AY37" s="346">
        <v>1</v>
      </c>
      <c r="AZ37" s="584"/>
      <c r="BA37" s="467">
        <v>8.9700000000000006</v>
      </c>
      <c r="BB37" s="348">
        <v>88.27</v>
      </c>
      <c r="BC37" s="348" t="s">
        <v>430</v>
      </c>
      <c r="BD37" s="348" t="s">
        <v>430</v>
      </c>
      <c r="BE37" s="375" t="s">
        <v>430</v>
      </c>
      <c r="BF37" s="375">
        <v>2.76</v>
      </c>
      <c r="BG37" s="374"/>
      <c r="BH37" s="594">
        <v>2.76</v>
      </c>
      <c r="BI37" s="348">
        <v>44.93</v>
      </c>
      <c r="BJ37" s="348">
        <v>7.52</v>
      </c>
      <c r="BK37" s="348">
        <v>35.83</v>
      </c>
      <c r="BL37" s="348" t="s">
        <v>430</v>
      </c>
      <c r="BM37" s="375">
        <v>8.9700000000000006</v>
      </c>
      <c r="BN37" s="375" t="s">
        <v>430</v>
      </c>
      <c r="BO37" s="375" t="s">
        <v>430</v>
      </c>
      <c r="BP37" s="375" t="s">
        <v>430</v>
      </c>
      <c r="BQ37" s="375" t="s">
        <v>430</v>
      </c>
      <c r="BR37" s="466"/>
      <c r="BS37" s="373">
        <v>5.7471391422988596</v>
      </c>
      <c r="BT37" s="354">
        <v>7.2690217529076104</v>
      </c>
      <c r="BU37" s="430"/>
      <c r="BV37" s="374" t="s">
        <v>555</v>
      </c>
    </row>
    <row r="38" spans="1:74" s="428" customFormat="1" x14ac:dyDescent="0.25">
      <c r="A38" s="345" t="s">
        <v>8049</v>
      </c>
      <c r="B38" s="373"/>
      <c r="C38" s="719">
        <v>41754</v>
      </c>
      <c r="D38" s="373"/>
      <c r="E38" s="346">
        <v>579.39</v>
      </c>
      <c r="F38" s="373"/>
      <c r="G38" s="347">
        <v>24.057600000000001</v>
      </c>
      <c r="H38" s="374"/>
      <c r="I38" s="348">
        <v>2.94</v>
      </c>
      <c r="J38" s="348">
        <v>7.12</v>
      </c>
      <c r="K38" s="348">
        <v>1.45</v>
      </c>
      <c r="L38" s="348">
        <v>1.54</v>
      </c>
      <c r="M38" s="362"/>
      <c r="N38" s="350">
        <v>-28.500900000000001</v>
      </c>
      <c r="O38" s="348">
        <v>-4.3982999999999999</v>
      </c>
      <c r="P38" s="348">
        <v>0.75870000000000004</v>
      </c>
      <c r="Q38" s="348">
        <v>4.7878999999999996</v>
      </c>
      <c r="R38" s="348">
        <v>5.9321000000000002</v>
      </c>
      <c r="S38" s="348">
        <v>8.1302000000000003</v>
      </c>
      <c r="T38" s="348">
        <v>6.1386000000000003</v>
      </c>
      <c r="U38" s="354">
        <v>5.6437999999999997</v>
      </c>
      <c r="V38" s="348">
        <v>6.2698999999999998</v>
      </c>
      <c r="W38" s="348">
        <v>7.1550000000000002</v>
      </c>
      <c r="X38" s="348">
        <v>7.2602000000000002</v>
      </c>
      <c r="Y38" s="375">
        <v>6.0987</v>
      </c>
      <c r="Z38" s="348">
        <v>6.9466000000000001</v>
      </c>
      <c r="AA38" s="348">
        <v>5.8544999999999998</v>
      </c>
      <c r="AB38" s="348">
        <v>7.7564000000000002</v>
      </c>
      <c r="AC38" s="348">
        <v>5.8403</v>
      </c>
      <c r="AD38" s="348">
        <v>6.1283000000000003</v>
      </c>
      <c r="AE38" s="348">
        <v>5.3333000000000004</v>
      </c>
      <c r="AF38" s="348">
        <v>7.3800999999999997</v>
      </c>
      <c r="AG38" s="569"/>
      <c r="AH38" s="346">
        <v>2</v>
      </c>
      <c r="AI38" s="346">
        <v>2</v>
      </c>
      <c r="AJ38" s="346">
        <v>2</v>
      </c>
      <c r="AK38" s="346">
        <v>1</v>
      </c>
      <c r="AL38" s="346">
        <v>2</v>
      </c>
      <c r="AM38" s="346">
        <v>13</v>
      </c>
      <c r="AN38" s="346">
        <v>2</v>
      </c>
      <c r="AO38" s="572">
        <v>1</v>
      </c>
      <c r="AP38" s="346">
        <v>1</v>
      </c>
      <c r="AQ38" s="346">
        <v>1</v>
      </c>
      <c r="AR38" s="346">
        <v>1</v>
      </c>
      <c r="AS38" s="346">
        <v>4</v>
      </c>
      <c r="AT38" s="346">
        <v>4</v>
      </c>
      <c r="AU38" s="346">
        <v>1</v>
      </c>
      <c r="AV38" s="346">
        <v>5</v>
      </c>
      <c r="AW38" s="346">
        <v>2</v>
      </c>
      <c r="AX38" s="346">
        <v>1</v>
      </c>
      <c r="AY38" s="346">
        <v>2</v>
      </c>
      <c r="AZ38" s="584"/>
      <c r="BA38" s="467">
        <v>15.13</v>
      </c>
      <c r="BB38" s="348">
        <v>78.28</v>
      </c>
      <c r="BC38" s="348" t="s">
        <v>430</v>
      </c>
      <c r="BD38" s="348">
        <v>3.23</v>
      </c>
      <c r="BE38" s="375">
        <v>15.38</v>
      </c>
      <c r="BF38" s="375">
        <v>3.37</v>
      </c>
      <c r="BG38" s="374"/>
      <c r="BH38" s="594">
        <v>3.36</v>
      </c>
      <c r="BI38" s="348">
        <v>43.12</v>
      </c>
      <c r="BJ38" s="348" t="s">
        <v>430</v>
      </c>
      <c r="BK38" s="348">
        <v>38.380000000000003</v>
      </c>
      <c r="BL38" s="348" t="s">
        <v>430</v>
      </c>
      <c r="BM38" s="375">
        <v>15.13</v>
      </c>
      <c r="BN38" s="375" t="s">
        <v>430</v>
      </c>
      <c r="BO38" s="375" t="s">
        <v>430</v>
      </c>
      <c r="BP38" s="375" t="s">
        <v>430</v>
      </c>
      <c r="BQ38" s="375">
        <v>15.38</v>
      </c>
      <c r="BR38" s="466"/>
      <c r="BS38" s="373" t="s">
        <v>430</v>
      </c>
      <c r="BT38" s="354">
        <v>15.6684967889924</v>
      </c>
      <c r="BU38" s="430"/>
      <c r="BV38" s="374" t="s">
        <v>555</v>
      </c>
    </row>
    <row r="39" spans="1:74" x14ac:dyDescent="0.25">
      <c r="A39" s="318" t="s">
        <v>93</v>
      </c>
      <c r="B39" s="43"/>
      <c r="C39" s="720"/>
      <c r="D39" s="43"/>
      <c r="E39" s="51"/>
      <c r="F39" s="43"/>
      <c r="G39" s="55"/>
      <c r="H39" s="66"/>
      <c r="I39" s="59"/>
      <c r="J39" s="59"/>
      <c r="K39" s="59"/>
      <c r="L39" s="59"/>
      <c r="M39" s="258"/>
      <c r="N39" s="70">
        <v>-55.636899999999997</v>
      </c>
      <c r="O39" s="59">
        <v>-22.9863</v>
      </c>
      <c r="P39" s="59">
        <v>-10.805899999999999</v>
      </c>
      <c r="Q39" s="59">
        <v>-1.2411000000000001</v>
      </c>
      <c r="R39" s="59">
        <v>4.673</v>
      </c>
      <c r="S39" s="59">
        <v>9.9909999999999997</v>
      </c>
      <c r="T39" s="59">
        <v>5.5743999999999998</v>
      </c>
      <c r="U39" s="88">
        <v>4.7565999999999997</v>
      </c>
      <c r="V39" s="59">
        <v>5.3451000000000004</v>
      </c>
      <c r="W39" s="59">
        <v>6.7064000000000004</v>
      </c>
      <c r="X39" s="59">
        <v>6.9702999999999999</v>
      </c>
      <c r="Y39" s="276">
        <v>6.0180999999999996</v>
      </c>
      <c r="Z39" s="59">
        <v>6.7896999999999998</v>
      </c>
      <c r="AA39" s="59">
        <v>2.9235000000000002</v>
      </c>
      <c r="AB39" s="59">
        <v>7.5411999999999999</v>
      </c>
      <c r="AC39" s="59">
        <v>5.1448999999999998</v>
      </c>
      <c r="AD39" s="59">
        <v>5.3238000000000003</v>
      </c>
      <c r="AE39" s="59">
        <v>3.0771999999999999</v>
      </c>
      <c r="AF39" s="59">
        <v>7.3526999999999996</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44"/>
      <c r="C40" s="721"/>
      <c r="D40" s="44"/>
      <c r="E40" s="52"/>
      <c r="F40" s="44"/>
      <c r="G40" s="56"/>
      <c r="H40" s="67"/>
      <c r="I40" s="60"/>
      <c r="J40" s="60"/>
      <c r="K40" s="60"/>
      <c r="L40" s="60"/>
      <c r="M40" s="259"/>
      <c r="N40" s="71">
        <v>-18.210799999999999</v>
      </c>
      <c r="O40" s="60">
        <v>-2.4910999999999999</v>
      </c>
      <c r="P40" s="60">
        <v>1.7803</v>
      </c>
      <c r="Q40" s="60">
        <v>4.7878999999999996</v>
      </c>
      <c r="R40" s="60">
        <v>6.9936999999999996</v>
      </c>
      <c r="S40" s="60">
        <v>11.345700000000001</v>
      </c>
      <c r="T40" s="60">
        <v>6.4745999999999997</v>
      </c>
      <c r="U40" s="89">
        <v>5.6437999999999997</v>
      </c>
      <c r="V40" s="60">
        <v>6.2698999999999998</v>
      </c>
      <c r="W40" s="60">
        <v>7.1550000000000002</v>
      </c>
      <c r="X40" s="60">
        <v>7.2602000000000002</v>
      </c>
      <c r="Y40" s="277">
        <v>7.3902999999999999</v>
      </c>
      <c r="Z40" s="60">
        <v>7.0838000000000001</v>
      </c>
      <c r="AA40" s="60">
        <v>5.8544999999999998</v>
      </c>
      <c r="AB40" s="60">
        <v>8.1204999999999998</v>
      </c>
      <c r="AC40" s="60">
        <v>5.9715999999999996</v>
      </c>
      <c r="AD40" s="60">
        <v>6.1283000000000003</v>
      </c>
      <c r="AE40" s="60">
        <v>6.3052000000000001</v>
      </c>
      <c r="AF40" s="60">
        <v>7.7927999999999997</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44"/>
      <c r="C41" s="721"/>
      <c r="D41" s="44"/>
      <c r="E41" s="52"/>
      <c r="F41" s="44"/>
      <c r="G41" s="56"/>
      <c r="H41" s="67"/>
      <c r="I41" s="60"/>
      <c r="J41" s="60"/>
      <c r="K41" s="60"/>
      <c r="L41" s="60"/>
      <c r="M41" s="259"/>
      <c r="N41" s="71">
        <v>-85.264899999999997</v>
      </c>
      <c r="O41" s="60">
        <v>-39.581600000000002</v>
      </c>
      <c r="P41" s="60">
        <v>-19.1068</v>
      </c>
      <c r="Q41" s="60">
        <v>-5.1288999999999998</v>
      </c>
      <c r="R41" s="60">
        <v>3.2061000000000002</v>
      </c>
      <c r="S41" s="60">
        <v>8.1302000000000003</v>
      </c>
      <c r="T41" s="60">
        <v>5.1138000000000003</v>
      </c>
      <c r="U41" s="89">
        <v>4.1387</v>
      </c>
      <c r="V41" s="60">
        <v>4.8007999999999997</v>
      </c>
      <c r="W41" s="60">
        <v>6.2370999999999999</v>
      </c>
      <c r="X41" s="60">
        <v>6.7645</v>
      </c>
      <c r="Y41" s="277">
        <v>5.3034999999999997</v>
      </c>
      <c r="Z41" s="60">
        <v>6.3860000000000001</v>
      </c>
      <c r="AA41" s="60">
        <v>1.3567</v>
      </c>
      <c r="AB41" s="60">
        <v>7.0209999999999999</v>
      </c>
      <c r="AC41" s="60">
        <v>4.4854000000000003</v>
      </c>
      <c r="AD41" s="60">
        <v>4.6753999999999998</v>
      </c>
      <c r="AE41" s="60">
        <v>0.84930000000000005</v>
      </c>
      <c r="AF41" s="60">
        <v>7.0118999999999998</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45"/>
      <c r="C42" s="722"/>
      <c r="D42" s="45"/>
      <c r="E42" s="53"/>
      <c r="F42" s="45"/>
      <c r="G42" s="57"/>
      <c r="H42" s="68"/>
      <c r="I42" s="61"/>
      <c r="J42" s="61"/>
      <c r="K42" s="61"/>
      <c r="L42" s="61"/>
      <c r="M42" s="262"/>
      <c r="N42" s="72">
        <v>-57.784300000000002</v>
      </c>
      <c r="O42" s="61">
        <v>-23.503</v>
      </c>
      <c r="P42" s="61">
        <v>-12.4641</v>
      </c>
      <c r="Q42" s="61">
        <v>-2.3774000000000002</v>
      </c>
      <c r="R42" s="61">
        <v>4.4992999999999999</v>
      </c>
      <c r="S42" s="61">
        <v>10.0893</v>
      </c>
      <c r="T42" s="61">
        <v>5.4165000000000001</v>
      </c>
      <c r="U42" s="90">
        <v>4.5910000000000002</v>
      </c>
      <c r="V42" s="61">
        <v>5.1730999999999998</v>
      </c>
      <c r="W42" s="61">
        <v>6.6833999999999998</v>
      </c>
      <c r="X42" s="61">
        <v>6.9116</v>
      </c>
      <c r="Y42" s="279">
        <v>5.9248000000000003</v>
      </c>
      <c r="Z42" s="61">
        <v>6.8875000000000002</v>
      </c>
      <c r="AA42" s="61">
        <v>2.5501999999999998</v>
      </c>
      <c r="AB42" s="61">
        <v>7.6319999999999997</v>
      </c>
      <c r="AC42" s="61">
        <v>5.0407999999999999</v>
      </c>
      <c r="AD42" s="61">
        <v>5.1553000000000004</v>
      </c>
      <c r="AE42" s="61">
        <v>2.4716999999999998</v>
      </c>
      <c r="AF42" s="61">
        <v>7.3800999999999997</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287</v>
      </c>
      <c r="B43" s="46"/>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428" customFormat="1" x14ac:dyDescent="0.25">
      <c r="A44" s="345" t="s">
        <v>8050</v>
      </c>
      <c r="B44" s="373"/>
      <c r="C44" s="719">
        <v>41530</v>
      </c>
      <c r="D44" s="373"/>
      <c r="E44" s="346">
        <v>3135.22</v>
      </c>
      <c r="F44" s="373"/>
      <c r="G44" s="347">
        <v>27.014800000000001</v>
      </c>
      <c r="H44" s="374"/>
      <c r="I44" s="348">
        <v>1.46</v>
      </c>
      <c r="J44" s="348">
        <v>7.1</v>
      </c>
      <c r="K44" s="348">
        <v>1.29</v>
      </c>
      <c r="L44" s="348">
        <v>1.38</v>
      </c>
      <c r="M44" s="362"/>
      <c r="N44" s="350">
        <v>-35.769399999999997</v>
      </c>
      <c r="O44" s="348">
        <v>-10.799300000000001</v>
      </c>
      <c r="P44" s="348">
        <v>-3.6069</v>
      </c>
      <c r="Q44" s="348">
        <v>1.3131999999999999</v>
      </c>
      <c r="R44" s="348">
        <v>6.0938999999999997</v>
      </c>
      <c r="S44" s="348">
        <v>8.9319000000000006</v>
      </c>
      <c r="T44" s="348">
        <v>4.9255000000000004</v>
      </c>
      <c r="U44" s="354">
        <v>4.3533999999999997</v>
      </c>
      <c r="V44" s="348">
        <v>4.9722</v>
      </c>
      <c r="W44" s="348">
        <v>6.7950999999999997</v>
      </c>
      <c r="X44" s="348">
        <v>7.2093999999999996</v>
      </c>
      <c r="Y44" s="375">
        <v>6.2960000000000003</v>
      </c>
      <c r="Z44" s="348">
        <v>7.5011999999999999</v>
      </c>
      <c r="AA44" s="348">
        <v>4.4196</v>
      </c>
      <c r="AB44" s="348">
        <v>6.8746999999999998</v>
      </c>
      <c r="AC44" s="348">
        <v>4.6893000000000002</v>
      </c>
      <c r="AD44" s="348">
        <v>4.9383999999999997</v>
      </c>
      <c r="AE44" s="348">
        <v>4.8566000000000003</v>
      </c>
      <c r="AF44" s="348">
        <v>7.9810999999999996</v>
      </c>
      <c r="AG44" s="569"/>
      <c r="AH44" s="346">
        <v>2</v>
      </c>
      <c r="AI44" s="346">
        <v>2</v>
      </c>
      <c r="AJ44" s="346">
        <v>1</v>
      </c>
      <c r="AK44" s="346">
        <v>2</v>
      </c>
      <c r="AL44" s="346">
        <v>1</v>
      </c>
      <c r="AM44" s="346">
        <v>6</v>
      </c>
      <c r="AN44" s="346">
        <v>7</v>
      </c>
      <c r="AO44" s="572">
        <v>7</v>
      </c>
      <c r="AP44" s="346">
        <v>7</v>
      </c>
      <c r="AQ44" s="346">
        <v>4</v>
      </c>
      <c r="AR44" s="346">
        <v>3</v>
      </c>
      <c r="AS44" s="346">
        <v>2</v>
      </c>
      <c r="AT44" s="346">
        <v>1</v>
      </c>
      <c r="AU44" s="346">
        <v>1</v>
      </c>
      <c r="AV44" s="346">
        <v>6</v>
      </c>
      <c r="AW44" s="346">
        <v>7</v>
      </c>
      <c r="AX44" s="346">
        <v>7</v>
      </c>
      <c r="AY44" s="346">
        <v>1</v>
      </c>
      <c r="AZ44" s="584"/>
      <c r="BA44" s="467">
        <v>11.74</v>
      </c>
      <c r="BB44" s="348">
        <v>85.41</v>
      </c>
      <c r="BC44" s="348" t="s">
        <v>430</v>
      </c>
      <c r="BD44" s="348" t="s">
        <v>430</v>
      </c>
      <c r="BE44" s="375" t="s">
        <v>430</v>
      </c>
      <c r="BF44" s="375">
        <v>2.86</v>
      </c>
      <c r="BG44" s="374"/>
      <c r="BH44" s="594">
        <v>2.86</v>
      </c>
      <c r="BI44" s="348">
        <v>15.96</v>
      </c>
      <c r="BJ44" s="348" t="s">
        <v>430</v>
      </c>
      <c r="BK44" s="348">
        <v>69.45</v>
      </c>
      <c r="BL44" s="348" t="s">
        <v>430</v>
      </c>
      <c r="BM44" s="375">
        <v>2.4500000000000002</v>
      </c>
      <c r="BN44" s="375" t="s">
        <v>430</v>
      </c>
      <c r="BO44" s="375">
        <v>9.2899999999999991</v>
      </c>
      <c r="BP44" s="375" t="s">
        <v>430</v>
      </c>
      <c r="BQ44" s="375" t="s">
        <v>430</v>
      </c>
      <c r="BR44" s="466"/>
      <c r="BS44" s="373">
        <v>3.3198299996680201E-3</v>
      </c>
      <c r="BT44" s="354">
        <v>4.0465435795953502</v>
      </c>
      <c r="BU44" s="430"/>
      <c r="BV44" s="374" t="s">
        <v>555</v>
      </c>
    </row>
    <row r="45" spans="1:74" s="428" customFormat="1" x14ac:dyDescent="0.25">
      <c r="A45" s="345" t="s">
        <v>8051</v>
      </c>
      <c r="B45" s="373"/>
      <c r="C45" s="719">
        <v>45243</v>
      </c>
      <c r="D45" s="373"/>
      <c r="E45" s="346">
        <v>370.15499999999997</v>
      </c>
      <c r="F45" s="373"/>
      <c r="G45" s="347">
        <v>12.2142</v>
      </c>
      <c r="H45" s="374"/>
      <c r="I45" s="348">
        <v>2.38</v>
      </c>
      <c r="J45" s="348">
        <v>7.08</v>
      </c>
      <c r="K45" s="348">
        <v>1.99</v>
      </c>
      <c r="L45" s="348">
        <v>2.13</v>
      </c>
      <c r="M45" s="362"/>
      <c r="N45" s="350">
        <v>-56.094200000000001</v>
      </c>
      <c r="O45" s="348">
        <v>-21.279399999999999</v>
      </c>
      <c r="P45" s="348">
        <v>-10.1831</v>
      </c>
      <c r="Q45" s="348">
        <v>-3.1978</v>
      </c>
      <c r="R45" s="348">
        <v>4.7035999999999998</v>
      </c>
      <c r="S45" s="348">
        <v>10.697800000000001</v>
      </c>
      <c r="T45" s="348">
        <v>5.2392000000000003</v>
      </c>
      <c r="U45" s="354">
        <v>4.4764999999999997</v>
      </c>
      <c r="V45" s="348">
        <v>5.1924000000000001</v>
      </c>
      <c r="W45" s="348">
        <v>6.9892000000000003</v>
      </c>
      <c r="X45" s="348" t="s">
        <v>430</v>
      </c>
      <c r="Y45" s="375" t="s">
        <v>430</v>
      </c>
      <c r="Z45" s="348" t="s">
        <v>430</v>
      </c>
      <c r="AA45" s="348">
        <v>2.8117999999999999</v>
      </c>
      <c r="AB45" s="348">
        <v>7.4424000000000001</v>
      </c>
      <c r="AC45" s="348">
        <v>4.9146999999999998</v>
      </c>
      <c r="AD45" s="348">
        <v>5.1776</v>
      </c>
      <c r="AE45" s="348">
        <v>2.0044</v>
      </c>
      <c r="AF45" s="348">
        <v>7.4882</v>
      </c>
      <c r="AG45" s="569"/>
      <c r="AH45" s="346">
        <v>6</v>
      </c>
      <c r="AI45" s="346">
        <v>4</v>
      </c>
      <c r="AJ45" s="346">
        <v>5</v>
      </c>
      <c r="AK45" s="346">
        <v>7</v>
      </c>
      <c r="AL45" s="346">
        <v>6</v>
      </c>
      <c r="AM45" s="346">
        <v>2</v>
      </c>
      <c r="AN45" s="346">
        <v>5</v>
      </c>
      <c r="AO45" s="572">
        <v>6</v>
      </c>
      <c r="AP45" s="346">
        <v>5</v>
      </c>
      <c r="AQ45" s="346">
        <v>2</v>
      </c>
      <c r="AR45" s="346" t="s">
        <v>430</v>
      </c>
      <c r="AS45" s="346" t="s">
        <v>430</v>
      </c>
      <c r="AT45" s="346" t="s">
        <v>430</v>
      </c>
      <c r="AU45" s="346">
        <v>7</v>
      </c>
      <c r="AV45" s="346">
        <v>3</v>
      </c>
      <c r="AW45" s="346">
        <v>5</v>
      </c>
      <c r="AX45" s="346">
        <v>5</v>
      </c>
      <c r="AY45" s="346">
        <v>7</v>
      </c>
      <c r="AZ45" s="584"/>
      <c r="BA45" s="467">
        <v>0.82</v>
      </c>
      <c r="BB45" s="348">
        <v>85.19</v>
      </c>
      <c r="BC45" s="348" t="s">
        <v>430</v>
      </c>
      <c r="BD45" s="348" t="s">
        <v>430</v>
      </c>
      <c r="BE45" s="375" t="s">
        <v>430</v>
      </c>
      <c r="BF45" s="375">
        <v>13.99</v>
      </c>
      <c r="BG45" s="374"/>
      <c r="BH45" s="594">
        <v>13.99</v>
      </c>
      <c r="BI45" s="348">
        <v>7.87</v>
      </c>
      <c r="BJ45" s="348" t="s">
        <v>430</v>
      </c>
      <c r="BK45" s="348">
        <v>77.319999999999993</v>
      </c>
      <c r="BL45" s="348" t="s">
        <v>430</v>
      </c>
      <c r="BM45" s="375">
        <v>0.82</v>
      </c>
      <c r="BN45" s="375" t="s">
        <v>430</v>
      </c>
      <c r="BO45" s="375" t="s">
        <v>430</v>
      </c>
      <c r="BP45" s="375" t="s">
        <v>430</v>
      </c>
      <c r="BQ45" s="375" t="s">
        <v>430</v>
      </c>
      <c r="BR45" s="466"/>
      <c r="BS45" s="373">
        <v>2.7142234794571598</v>
      </c>
      <c r="BT45" s="354">
        <v>13.5040612272992</v>
      </c>
      <c r="BU45" s="430"/>
      <c r="BV45" s="374" t="s">
        <v>555</v>
      </c>
    </row>
    <row r="46" spans="1:74" s="428" customFormat="1" x14ac:dyDescent="0.25">
      <c r="A46" s="345" t="s">
        <v>8052</v>
      </c>
      <c r="B46" s="373"/>
      <c r="C46" s="719">
        <v>41283</v>
      </c>
      <c r="D46" s="373"/>
      <c r="E46" s="346">
        <v>262.01</v>
      </c>
      <c r="F46" s="373"/>
      <c r="G46" s="347">
        <v>46.431899999999999</v>
      </c>
      <c r="H46" s="374"/>
      <c r="I46" s="348">
        <v>3.11</v>
      </c>
      <c r="J46" s="348">
        <v>7.2</v>
      </c>
      <c r="K46" s="348">
        <v>2.2000000000000002</v>
      </c>
      <c r="L46" s="348">
        <v>2.35</v>
      </c>
      <c r="M46" s="362"/>
      <c r="N46" s="350">
        <v>-47.026600000000002</v>
      </c>
      <c r="O46" s="348">
        <v>-19.881900000000002</v>
      </c>
      <c r="P46" s="348">
        <v>-8.6327999999999996</v>
      </c>
      <c r="Q46" s="348">
        <v>-0.60070000000000001</v>
      </c>
      <c r="R46" s="348">
        <v>6.0278999999999998</v>
      </c>
      <c r="S46" s="348">
        <v>9.7525999999999993</v>
      </c>
      <c r="T46" s="348">
        <v>5.5542999999999996</v>
      </c>
      <c r="U46" s="354">
        <v>4.8079999999999998</v>
      </c>
      <c r="V46" s="348">
        <v>5.4324000000000003</v>
      </c>
      <c r="W46" s="348">
        <v>6.9202000000000004</v>
      </c>
      <c r="X46" s="348">
        <v>7.2264999999999997</v>
      </c>
      <c r="Y46" s="375">
        <v>6.0297999999999998</v>
      </c>
      <c r="Z46" s="348">
        <v>6.5197000000000003</v>
      </c>
      <c r="AA46" s="348">
        <v>3.4725000000000001</v>
      </c>
      <c r="AB46" s="348">
        <v>7.2511000000000001</v>
      </c>
      <c r="AC46" s="348">
        <v>5.1531000000000002</v>
      </c>
      <c r="AD46" s="348">
        <v>5.3297999999999996</v>
      </c>
      <c r="AE46" s="348">
        <v>4.0811000000000002</v>
      </c>
      <c r="AF46" s="348">
        <v>7.117</v>
      </c>
      <c r="AG46" s="569"/>
      <c r="AH46" s="346">
        <v>5</v>
      </c>
      <c r="AI46" s="346">
        <v>3</v>
      </c>
      <c r="AJ46" s="346">
        <v>3</v>
      </c>
      <c r="AK46" s="346">
        <v>4</v>
      </c>
      <c r="AL46" s="346">
        <v>2</v>
      </c>
      <c r="AM46" s="346">
        <v>5</v>
      </c>
      <c r="AN46" s="346">
        <v>2</v>
      </c>
      <c r="AO46" s="572">
        <v>3</v>
      </c>
      <c r="AP46" s="346">
        <v>2</v>
      </c>
      <c r="AQ46" s="346">
        <v>3</v>
      </c>
      <c r="AR46" s="346">
        <v>2</v>
      </c>
      <c r="AS46" s="346">
        <v>3</v>
      </c>
      <c r="AT46" s="346">
        <v>3</v>
      </c>
      <c r="AU46" s="346">
        <v>4</v>
      </c>
      <c r="AV46" s="346">
        <v>5</v>
      </c>
      <c r="AW46" s="346">
        <v>3</v>
      </c>
      <c r="AX46" s="346">
        <v>2</v>
      </c>
      <c r="AY46" s="346">
        <v>4</v>
      </c>
      <c r="AZ46" s="584"/>
      <c r="BA46" s="467">
        <v>7.16</v>
      </c>
      <c r="BB46" s="348">
        <v>83.77</v>
      </c>
      <c r="BC46" s="348" t="s">
        <v>430</v>
      </c>
      <c r="BD46" s="348" t="s">
        <v>430</v>
      </c>
      <c r="BE46" s="375" t="s">
        <v>430</v>
      </c>
      <c r="BF46" s="375">
        <v>9.06</v>
      </c>
      <c r="BG46" s="374"/>
      <c r="BH46" s="594">
        <v>9.06</v>
      </c>
      <c r="BI46" s="348" t="s">
        <v>430</v>
      </c>
      <c r="BJ46" s="348" t="s">
        <v>430</v>
      </c>
      <c r="BK46" s="348">
        <v>83.77</v>
      </c>
      <c r="BL46" s="348" t="s">
        <v>430</v>
      </c>
      <c r="BM46" s="375">
        <v>7.16</v>
      </c>
      <c r="BN46" s="375" t="s">
        <v>430</v>
      </c>
      <c r="BO46" s="375" t="s">
        <v>430</v>
      </c>
      <c r="BP46" s="375" t="s">
        <v>430</v>
      </c>
      <c r="BQ46" s="375" t="s">
        <v>430</v>
      </c>
      <c r="BR46" s="466"/>
      <c r="BS46" s="373" t="s">
        <v>430</v>
      </c>
      <c r="BT46" s="354">
        <v>7.6055679700000001</v>
      </c>
      <c r="BU46" s="430"/>
      <c r="BV46" s="374" t="s">
        <v>555</v>
      </c>
    </row>
    <row r="47" spans="1:74" s="428" customFormat="1" x14ac:dyDescent="0.25">
      <c r="A47" s="345" t="s">
        <v>8053</v>
      </c>
      <c r="B47" s="373"/>
      <c r="C47" s="719">
        <v>44795</v>
      </c>
      <c r="D47" s="373"/>
      <c r="E47" s="346">
        <v>169.05099999999999</v>
      </c>
      <c r="F47" s="373"/>
      <c r="G47" s="347">
        <v>12.9041</v>
      </c>
      <c r="H47" s="374"/>
      <c r="I47" s="348">
        <v>3.17</v>
      </c>
      <c r="J47" s="348">
        <v>6.95</v>
      </c>
      <c r="K47" s="348">
        <v>2.57</v>
      </c>
      <c r="L47" s="348">
        <v>2.71</v>
      </c>
      <c r="M47" s="362"/>
      <c r="N47" s="350">
        <v>-46.329500000000003</v>
      </c>
      <c r="O47" s="348">
        <v>-21.459099999999999</v>
      </c>
      <c r="P47" s="348">
        <v>-10.605700000000001</v>
      </c>
      <c r="Q47" s="348">
        <v>-2.1398999999999999</v>
      </c>
      <c r="R47" s="348">
        <v>3.9274</v>
      </c>
      <c r="S47" s="348">
        <v>10.3895</v>
      </c>
      <c r="T47" s="348">
        <v>5.3764000000000003</v>
      </c>
      <c r="U47" s="354">
        <v>4.6364999999999998</v>
      </c>
      <c r="V47" s="348">
        <v>5.2708000000000004</v>
      </c>
      <c r="W47" s="348">
        <v>6.4622000000000002</v>
      </c>
      <c r="X47" s="348">
        <v>6.8586999999999998</v>
      </c>
      <c r="Y47" s="375" t="s">
        <v>430</v>
      </c>
      <c r="Z47" s="348" t="s">
        <v>430</v>
      </c>
      <c r="AA47" s="348">
        <v>2.851</v>
      </c>
      <c r="AB47" s="348">
        <v>7.6955</v>
      </c>
      <c r="AC47" s="348">
        <v>4.9665999999999997</v>
      </c>
      <c r="AD47" s="348">
        <v>5.2127999999999997</v>
      </c>
      <c r="AE47" s="348">
        <v>2.294</v>
      </c>
      <c r="AF47" s="348">
        <v>6.5861999999999998</v>
      </c>
      <c r="AG47" s="569"/>
      <c r="AH47" s="346">
        <v>4</v>
      </c>
      <c r="AI47" s="346">
        <v>5</v>
      </c>
      <c r="AJ47" s="346">
        <v>6</v>
      </c>
      <c r="AK47" s="346">
        <v>6</v>
      </c>
      <c r="AL47" s="346">
        <v>7</v>
      </c>
      <c r="AM47" s="346">
        <v>3</v>
      </c>
      <c r="AN47" s="346">
        <v>3</v>
      </c>
      <c r="AO47" s="572">
        <v>4</v>
      </c>
      <c r="AP47" s="346">
        <v>3</v>
      </c>
      <c r="AQ47" s="346">
        <v>7</v>
      </c>
      <c r="AR47" s="346">
        <v>6</v>
      </c>
      <c r="AS47" s="346" t="s">
        <v>430</v>
      </c>
      <c r="AT47" s="346" t="s">
        <v>430</v>
      </c>
      <c r="AU47" s="346">
        <v>6</v>
      </c>
      <c r="AV47" s="346">
        <v>2</v>
      </c>
      <c r="AW47" s="346">
        <v>4</v>
      </c>
      <c r="AX47" s="346">
        <v>4</v>
      </c>
      <c r="AY47" s="346">
        <v>6</v>
      </c>
      <c r="AZ47" s="584"/>
      <c r="BA47" s="467">
        <v>6.31</v>
      </c>
      <c r="BB47" s="348">
        <v>85.16</v>
      </c>
      <c r="BC47" s="348" t="s">
        <v>430</v>
      </c>
      <c r="BD47" s="348" t="s">
        <v>430</v>
      </c>
      <c r="BE47" s="375" t="s">
        <v>430</v>
      </c>
      <c r="BF47" s="375">
        <v>8.5399999999999991</v>
      </c>
      <c r="BG47" s="374"/>
      <c r="BH47" s="594">
        <v>8.5399999999999991</v>
      </c>
      <c r="BI47" s="348">
        <v>2.92</v>
      </c>
      <c r="BJ47" s="348" t="s">
        <v>430</v>
      </c>
      <c r="BK47" s="348">
        <v>82.24</v>
      </c>
      <c r="BL47" s="348" t="s">
        <v>430</v>
      </c>
      <c r="BM47" s="375">
        <v>5.73</v>
      </c>
      <c r="BN47" s="375" t="s">
        <v>430</v>
      </c>
      <c r="BO47" s="375">
        <v>0.57999999999999996</v>
      </c>
      <c r="BP47" s="375" t="s">
        <v>430</v>
      </c>
      <c r="BQ47" s="375" t="s">
        <v>430</v>
      </c>
      <c r="BR47" s="466"/>
      <c r="BS47" s="373">
        <v>5.86745188</v>
      </c>
      <c r="BT47" s="354">
        <v>5.8836248600000003</v>
      </c>
      <c r="BU47" s="430"/>
      <c r="BV47" s="374" t="s">
        <v>555</v>
      </c>
    </row>
    <row r="48" spans="1:74" s="428" customFormat="1" x14ac:dyDescent="0.25">
      <c r="A48" s="345" t="s">
        <v>8054</v>
      </c>
      <c r="B48" s="373"/>
      <c r="C48" s="719">
        <v>44228</v>
      </c>
      <c r="D48" s="373"/>
      <c r="E48" s="888">
        <v>130.72</v>
      </c>
      <c r="F48" s="373"/>
      <c r="G48" s="347" t="s">
        <v>430</v>
      </c>
      <c r="H48" s="374"/>
      <c r="I48" s="348" t="s">
        <v>430</v>
      </c>
      <c r="J48" s="348" t="s">
        <v>430</v>
      </c>
      <c r="K48" s="348" t="s">
        <v>430</v>
      </c>
      <c r="L48" s="348" t="s">
        <v>430</v>
      </c>
      <c r="M48" s="362"/>
      <c r="N48" s="350" t="s">
        <v>430</v>
      </c>
      <c r="O48" s="348" t="s">
        <v>430</v>
      </c>
      <c r="P48" s="348" t="s">
        <v>430</v>
      </c>
      <c r="Q48" s="348" t="s">
        <v>430</v>
      </c>
      <c r="R48" s="348" t="s">
        <v>430</v>
      </c>
      <c r="S48" s="348" t="s">
        <v>430</v>
      </c>
      <c r="T48" s="348" t="s">
        <v>430</v>
      </c>
      <c r="U48" s="354" t="s">
        <v>430</v>
      </c>
      <c r="V48" s="348" t="s">
        <v>430</v>
      </c>
      <c r="W48" s="348" t="s">
        <v>430</v>
      </c>
      <c r="X48" s="348" t="s">
        <v>430</v>
      </c>
      <c r="Y48" s="375" t="s">
        <v>430</v>
      </c>
      <c r="Z48" s="348" t="s">
        <v>430</v>
      </c>
      <c r="AA48" s="348" t="s">
        <v>430</v>
      </c>
      <c r="AB48" s="348" t="s">
        <v>430</v>
      </c>
      <c r="AC48" s="348" t="s">
        <v>430</v>
      </c>
      <c r="AD48" s="348" t="s">
        <v>430</v>
      </c>
      <c r="AE48" s="348" t="s">
        <v>430</v>
      </c>
      <c r="AF48" s="348" t="s">
        <v>430</v>
      </c>
      <c r="AG48" s="569"/>
      <c r="AH48" s="346" t="s">
        <v>430</v>
      </c>
      <c r="AI48" s="346" t="s">
        <v>430</v>
      </c>
      <c r="AJ48" s="346" t="s">
        <v>430</v>
      </c>
      <c r="AK48" s="346" t="s">
        <v>430</v>
      </c>
      <c r="AL48" s="346" t="s">
        <v>430</v>
      </c>
      <c r="AM48" s="346" t="s">
        <v>430</v>
      </c>
      <c r="AN48" s="346" t="s">
        <v>430</v>
      </c>
      <c r="AO48" s="572" t="s">
        <v>430</v>
      </c>
      <c r="AP48" s="346" t="s">
        <v>430</v>
      </c>
      <c r="AQ48" s="346" t="s">
        <v>430</v>
      </c>
      <c r="AR48" s="346" t="s">
        <v>430</v>
      </c>
      <c r="AS48" s="346" t="s">
        <v>430</v>
      </c>
      <c r="AT48" s="346" t="s">
        <v>430</v>
      </c>
      <c r="AU48" s="346" t="s">
        <v>430</v>
      </c>
      <c r="AV48" s="346" t="s">
        <v>430</v>
      </c>
      <c r="AW48" s="346" t="s">
        <v>430</v>
      </c>
      <c r="AX48" s="346" t="s">
        <v>430</v>
      </c>
      <c r="AY48" s="346" t="s">
        <v>430</v>
      </c>
      <c r="AZ48" s="584"/>
      <c r="BA48" s="467" t="s">
        <v>430</v>
      </c>
      <c r="BB48" s="348" t="s">
        <v>430</v>
      </c>
      <c r="BC48" s="348" t="s">
        <v>430</v>
      </c>
      <c r="BD48" s="348" t="s">
        <v>430</v>
      </c>
      <c r="BE48" s="375" t="s">
        <v>430</v>
      </c>
      <c r="BF48" s="375" t="s">
        <v>430</v>
      </c>
      <c r="BG48" s="374"/>
      <c r="BH48" s="594" t="s">
        <v>430</v>
      </c>
      <c r="BI48" s="348" t="s">
        <v>430</v>
      </c>
      <c r="BJ48" s="348" t="s">
        <v>430</v>
      </c>
      <c r="BK48" s="348" t="s">
        <v>430</v>
      </c>
      <c r="BL48" s="348" t="s">
        <v>430</v>
      </c>
      <c r="BM48" s="375" t="s">
        <v>430</v>
      </c>
      <c r="BN48" s="375" t="s">
        <v>430</v>
      </c>
      <c r="BO48" s="375" t="s">
        <v>430</v>
      </c>
      <c r="BP48" s="375" t="s">
        <v>430</v>
      </c>
      <c r="BQ48" s="375" t="s">
        <v>430</v>
      </c>
      <c r="BR48" s="466"/>
      <c r="BS48" s="373" t="s">
        <v>430</v>
      </c>
      <c r="BT48" s="354" t="s">
        <v>430</v>
      </c>
      <c r="BU48" s="430"/>
      <c r="BV48" s="374" t="s">
        <v>555</v>
      </c>
    </row>
    <row r="49" spans="1:74" s="428" customFormat="1" x14ac:dyDescent="0.25">
      <c r="A49" s="345" t="s">
        <v>8055</v>
      </c>
      <c r="B49" s="373"/>
      <c r="C49" s="719">
        <v>41275</v>
      </c>
      <c r="D49" s="373"/>
      <c r="E49" s="346">
        <v>82.8</v>
      </c>
      <c r="F49" s="373"/>
      <c r="G49" s="347">
        <v>2581.8636999999999</v>
      </c>
      <c r="H49" s="374"/>
      <c r="I49" s="348">
        <v>3.49</v>
      </c>
      <c r="J49" s="348">
        <v>6.98</v>
      </c>
      <c r="K49" s="348">
        <v>2.52</v>
      </c>
      <c r="L49" s="348">
        <v>2.67</v>
      </c>
      <c r="M49" s="362"/>
      <c r="N49" s="350">
        <v>-44.264600000000002</v>
      </c>
      <c r="O49" s="348">
        <v>-26.290299999999998</v>
      </c>
      <c r="P49" s="348">
        <v>-9.4404000000000003</v>
      </c>
      <c r="Q49" s="348">
        <v>-0.95089999999999997</v>
      </c>
      <c r="R49" s="348">
        <v>5.6357999999999997</v>
      </c>
      <c r="S49" s="348">
        <v>11.8996</v>
      </c>
      <c r="T49" s="348">
        <v>5.7755999999999998</v>
      </c>
      <c r="U49" s="354">
        <v>5.1338999999999997</v>
      </c>
      <c r="V49" s="348">
        <v>5.5663999999999998</v>
      </c>
      <c r="W49" s="348">
        <v>7.0034999999999998</v>
      </c>
      <c r="X49" s="348">
        <v>7.4196999999999997</v>
      </c>
      <c r="Y49" s="375">
        <v>5.9211999999999998</v>
      </c>
      <c r="Z49" s="348">
        <v>6.7302999999999997</v>
      </c>
      <c r="AA49" s="348">
        <v>3.8018999999999998</v>
      </c>
      <c r="AB49" s="348">
        <v>8.5356000000000005</v>
      </c>
      <c r="AC49" s="348">
        <v>5.4920999999999998</v>
      </c>
      <c r="AD49" s="348">
        <v>5.6212999999999997</v>
      </c>
      <c r="AE49" s="348">
        <v>3.9639000000000002</v>
      </c>
      <c r="AF49" s="348">
        <v>7.1715999999999998</v>
      </c>
      <c r="AG49" s="569"/>
      <c r="AH49" s="346">
        <v>3</v>
      </c>
      <c r="AI49" s="346">
        <v>7</v>
      </c>
      <c r="AJ49" s="346">
        <v>4</v>
      </c>
      <c r="AK49" s="346">
        <v>5</v>
      </c>
      <c r="AL49" s="346">
        <v>3</v>
      </c>
      <c r="AM49" s="346">
        <v>1</v>
      </c>
      <c r="AN49" s="346">
        <v>1</v>
      </c>
      <c r="AO49" s="572">
        <v>1</v>
      </c>
      <c r="AP49" s="346">
        <v>1</v>
      </c>
      <c r="AQ49" s="346">
        <v>1</v>
      </c>
      <c r="AR49" s="346">
        <v>1</v>
      </c>
      <c r="AS49" s="346">
        <v>5</v>
      </c>
      <c r="AT49" s="346">
        <v>2</v>
      </c>
      <c r="AU49" s="346">
        <v>3</v>
      </c>
      <c r="AV49" s="346">
        <v>1</v>
      </c>
      <c r="AW49" s="346">
        <v>1</v>
      </c>
      <c r="AX49" s="346">
        <v>1</v>
      </c>
      <c r="AY49" s="346">
        <v>5</v>
      </c>
      <c r="AZ49" s="584"/>
      <c r="BA49" s="467">
        <v>12.22</v>
      </c>
      <c r="BB49" s="348">
        <v>76.02</v>
      </c>
      <c r="BC49" s="348" t="s">
        <v>430</v>
      </c>
      <c r="BD49" s="348" t="s">
        <v>430</v>
      </c>
      <c r="BE49" s="375" t="s">
        <v>430</v>
      </c>
      <c r="BF49" s="375">
        <v>11.76</v>
      </c>
      <c r="BG49" s="374"/>
      <c r="BH49" s="594">
        <v>11.76</v>
      </c>
      <c r="BI49" s="348" t="s">
        <v>430</v>
      </c>
      <c r="BJ49" s="348" t="s">
        <v>430</v>
      </c>
      <c r="BK49" s="348">
        <v>76.02</v>
      </c>
      <c r="BL49" s="348" t="s">
        <v>430</v>
      </c>
      <c r="BM49" s="375">
        <v>12.22</v>
      </c>
      <c r="BN49" s="375" t="s">
        <v>430</v>
      </c>
      <c r="BO49" s="375" t="s">
        <v>430</v>
      </c>
      <c r="BP49" s="375" t="s">
        <v>430</v>
      </c>
      <c r="BQ49" s="375" t="s">
        <v>430</v>
      </c>
      <c r="BR49" s="466"/>
      <c r="BS49" s="373" t="s">
        <v>430</v>
      </c>
      <c r="BT49" s="354" t="s">
        <v>430</v>
      </c>
      <c r="BU49" s="430"/>
      <c r="BV49" s="374" t="s">
        <v>555</v>
      </c>
    </row>
    <row r="50" spans="1:74" s="428" customFormat="1" x14ac:dyDescent="0.25">
      <c r="A50" s="345" t="s">
        <v>8056</v>
      </c>
      <c r="B50" s="373"/>
      <c r="C50" s="719">
        <v>44036</v>
      </c>
      <c r="D50" s="373"/>
      <c r="E50" s="346">
        <v>39.807600000000001</v>
      </c>
      <c r="F50" s="373"/>
      <c r="G50" s="347">
        <v>14.0246</v>
      </c>
      <c r="H50" s="374"/>
      <c r="I50" s="348">
        <v>5.91</v>
      </c>
      <c r="J50" s="348">
        <v>7.03</v>
      </c>
      <c r="K50" s="348">
        <v>2.97</v>
      </c>
      <c r="L50" s="348">
        <v>3.13</v>
      </c>
      <c r="M50" s="362"/>
      <c r="N50" s="350">
        <v>-57.166899999999998</v>
      </c>
      <c r="O50" s="348">
        <v>-23.291699999999999</v>
      </c>
      <c r="P50" s="348">
        <v>-11.2781</v>
      </c>
      <c r="Q50" s="348">
        <v>0.4834</v>
      </c>
      <c r="R50" s="348">
        <v>5.0250000000000004</v>
      </c>
      <c r="S50" s="348">
        <v>10.038500000000001</v>
      </c>
      <c r="T50" s="348">
        <v>5.1295999999999999</v>
      </c>
      <c r="U50" s="354">
        <v>4.4892000000000003</v>
      </c>
      <c r="V50" s="348">
        <v>5.0194000000000001</v>
      </c>
      <c r="W50" s="348">
        <v>6.6875</v>
      </c>
      <c r="X50" s="348">
        <v>7.0655000000000001</v>
      </c>
      <c r="Y50" s="375">
        <v>5.9695</v>
      </c>
      <c r="Z50" s="348" t="s">
        <v>430</v>
      </c>
      <c r="AA50" s="348">
        <v>2.9051999999999998</v>
      </c>
      <c r="AB50" s="348">
        <v>7.2961</v>
      </c>
      <c r="AC50" s="348">
        <v>4.8487</v>
      </c>
      <c r="AD50" s="348">
        <v>5.0499000000000001</v>
      </c>
      <c r="AE50" s="348">
        <v>4.2521000000000004</v>
      </c>
      <c r="AF50" s="348">
        <v>5.7237999999999998</v>
      </c>
      <c r="AG50" s="569"/>
      <c r="AH50" s="346">
        <v>7</v>
      </c>
      <c r="AI50" s="346">
        <v>6</v>
      </c>
      <c r="AJ50" s="346">
        <v>7</v>
      </c>
      <c r="AK50" s="346">
        <v>3</v>
      </c>
      <c r="AL50" s="346">
        <v>5</v>
      </c>
      <c r="AM50" s="346">
        <v>4</v>
      </c>
      <c r="AN50" s="346">
        <v>6</v>
      </c>
      <c r="AO50" s="572">
        <v>5</v>
      </c>
      <c r="AP50" s="346">
        <v>6</v>
      </c>
      <c r="AQ50" s="346">
        <v>6</v>
      </c>
      <c r="AR50" s="346">
        <v>5</v>
      </c>
      <c r="AS50" s="346">
        <v>4</v>
      </c>
      <c r="AT50" s="346" t="s">
        <v>430</v>
      </c>
      <c r="AU50" s="346">
        <v>5</v>
      </c>
      <c r="AV50" s="346">
        <v>4</v>
      </c>
      <c r="AW50" s="346">
        <v>6</v>
      </c>
      <c r="AX50" s="346">
        <v>6</v>
      </c>
      <c r="AY50" s="346">
        <v>3</v>
      </c>
      <c r="AZ50" s="584"/>
      <c r="BA50" s="467">
        <v>11.69</v>
      </c>
      <c r="BB50" s="348">
        <v>73.489999999999995</v>
      </c>
      <c r="BC50" s="348" t="s">
        <v>430</v>
      </c>
      <c r="BD50" s="348" t="s">
        <v>430</v>
      </c>
      <c r="BE50" s="375" t="s">
        <v>430</v>
      </c>
      <c r="BF50" s="375">
        <v>14.81</v>
      </c>
      <c r="BG50" s="374"/>
      <c r="BH50" s="594">
        <v>14.81</v>
      </c>
      <c r="BI50" s="348">
        <v>13.25</v>
      </c>
      <c r="BJ50" s="348" t="s">
        <v>430</v>
      </c>
      <c r="BK50" s="348">
        <v>60.25</v>
      </c>
      <c r="BL50" s="348" t="s">
        <v>430</v>
      </c>
      <c r="BM50" s="375">
        <v>11.69</v>
      </c>
      <c r="BN50" s="375" t="s">
        <v>430</v>
      </c>
      <c r="BO50" s="375" t="s">
        <v>430</v>
      </c>
      <c r="BP50" s="375" t="s">
        <v>430</v>
      </c>
      <c r="BQ50" s="375" t="s">
        <v>430</v>
      </c>
      <c r="BR50" s="466"/>
      <c r="BS50" s="373" t="s">
        <v>430</v>
      </c>
      <c r="BT50" s="354">
        <v>2.5036341497496402</v>
      </c>
      <c r="BU50" s="430"/>
      <c r="BV50" s="374" t="s">
        <v>555</v>
      </c>
    </row>
    <row r="51" spans="1:74" s="428" customFormat="1" x14ac:dyDescent="0.25">
      <c r="A51" s="345" t="s">
        <v>8057</v>
      </c>
      <c r="B51" s="373"/>
      <c r="C51" s="719">
        <v>44126</v>
      </c>
      <c r="D51" s="373"/>
      <c r="E51" s="346">
        <v>33.6</v>
      </c>
      <c r="F51" s="373"/>
      <c r="G51" s="347">
        <v>14.2011</v>
      </c>
      <c r="H51" s="374"/>
      <c r="I51" s="348">
        <v>3.53</v>
      </c>
      <c r="J51" s="348">
        <v>7.01</v>
      </c>
      <c r="K51" s="348">
        <v>2.04</v>
      </c>
      <c r="L51" s="348">
        <v>2.13</v>
      </c>
      <c r="M51" s="362"/>
      <c r="N51" s="350">
        <v>-31.0732</v>
      </c>
      <c r="O51" s="348">
        <v>-9.0747</v>
      </c>
      <c r="P51" s="348">
        <v>-3.6692</v>
      </c>
      <c r="Q51" s="348">
        <v>1.5063</v>
      </c>
      <c r="R51" s="348">
        <v>5.5812999999999997</v>
      </c>
      <c r="S51" s="348">
        <v>7.7096</v>
      </c>
      <c r="T51" s="348">
        <v>5.3078000000000003</v>
      </c>
      <c r="U51" s="354">
        <v>4.8529</v>
      </c>
      <c r="V51" s="348">
        <v>5.2019000000000002</v>
      </c>
      <c r="W51" s="348">
        <v>6.7531999999999996</v>
      </c>
      <c r="X51" s="348">
        <v>7.1502999999999997</v>
      </c>
      <c r="Y51" s="375">
        <v>6.3723000000000001</v>
      </c>
      <c r="Z51" s="348" t="s">
        <v>430</v>
      </c>
      <c r="AA51" s="348">
        <v>4.0342000000000002</v>
      </c>
      <c r="AB51" s="348">
        <v>6.2632000000000003</v>
      </c>
      <c r="AC51" s="348">
        <v>5.2134999999999998</v>
      </c>
      <c r="AD51" s="348">
        <v>5.2226999999999997</v>
      </c>
      <c r="AE51" s="348">
        <v>4.819</v>
      </c>
      <c r="AF51" s="348">
        <v>6.2004999999999999</v>
      </c>
      <c r="AG51" s="569"/>
      <c r="AH51" s="346">
        <v>1</v>
      </c>
      <c r="AI51" s="346">
        <v>1</v>
      </c>
      <c r="AJ51" s="346">
        <v>2</v>
      </c>
      <c r="AK51" s="346">
        <v>1</v>
      </c>
      <c r="AL51" s="346">
        <v>4</v>
      </c>
      <c r="AM51" s="346">
        <v>7</v>
      </c>
      <c r="AN51" s="346">
        <v>4</v>
      </c>
      <c r="AO51" s="572">
        <v>2</v>
      </c>
      <c r="AP51" s="346">
        <v>4</v>
      </c>
      <c r="AQ51" s="346">
        <v>5</v>
      </c>
      <c r="AR51" s="346">
        <v>4</v>
      </c>
      <c r="AS51" s="346">
        <v>1</v>
      </c>
      <c r="AT51" s="346" t="s">
        <v>430</v>
      </c>
      <c r="AU51" s="346">
        <v>2</v>
      </c>
      <c r="AV51" s="346">
        <v>7</v>
      </c>
      <c r="AW51" s="346">
        <v>2</v>
      </c>
      <c r="AX51" s="346">
        <v>3</v>
      </c>
      <c r="AY51" s="346">
        <v>2</v>
      </c>
      <c r="AZ51" s="584"/>
      <c r="BA51" s="467">
        <v>19.09</v>
      </c>
      <c r="BB51" s="348">
        <v>74.510000000000005</v>
      </c>
      <c r="BC51" s="348" t="s">
        <v>430</v>
      </c>
      <c r="BD51" s="348" t="s">
        <v>430</v>
      </c>
      <c r="BE51" s="375" t="s">
        <v>430</v>
      </c>
      <c r="BF51" s="375">
        <v>6.4</v>
      </c>
      <c r="BG51" s="374"/>
      <c r="BH51" s="594">
        <v>6.4</v>
      </c>
      <c r="BI51" s="348">
        <v>13.03</v>
      </c>
      <c r="BJ51" s="348" t="s">
        <v>430</v>
      </c>
      <c r="BK51" s="348">
        <v>61.48</v>
      </c>
      <c r="BL51" s="348" t="s">
        <v>430</v>
      </c>
      <c r="BM51" s="375">
        <v>19.09</v>
      </c>
      <c r="BN51" s="375" t="s">
        <v>430</v>
      </c>
      <c r="BO51" s="375" t="s">
        <v>430</v>
      </c>
      <c r="BP51" s="375" t="s">
        <v>430</v>
      </c>
      <c r="BQ51" s="375" t="s">
        <v>430</v>
      </c>
      <c r="BR51" s="466"/>
      <c r="BS51" s="373" t="s">
        <v>430</v>
      </c>
      <c r="BT51" s="354" t="s">
        <v>430</v>
      </c>
      <c r="BU51" s="430"/>
      <c r="BV51" s="374" t="s">
        <v>555</v>
      </c>
    </row>
    <row r="52" spans="1:74" s="428" customFormat="1" x14ac:dyDescent="0.25">
      <c r="A52" s="345" t="s">
        <v>8058</v>
      </c>
      <c r="B52" s="373"/>
      <c r="C52" s="719">
        <v>44182</v>
      </c>
      <c r="D52" s="373"/>
      <c r="E52" s="888">
        <v>26.92</v>
      </c>
      <c r="F52" s="373"/>
      <c r="G52" s="347" t="s">
        <v>430</v>
      </c>
      <c r="H52" s="374"/>
      <c r="I52" s="348" t="s">
        <v>430</v>
      </c>
      <c r="J52" s="348" t="s">
        <v>430</v>
      </c>
      <c r="K52" s="348" t="s">
        <v>430</v>
      </c>
      <c r="L52" s="348" t="s">
        <v>430</v>
      </c>
      <c r="M52" s="362"/>
      <c r="N52" s="350" t="s">
        <v>430</v>
      </c>
      <c r="O52" s="348" t="s">
        <v>430</v>
      </c>
      <c r="P52" s="348" t="s">
        <v>430</v>
      </c>
      <c r="Q52" s="348" t="s">
        <v>430</v>
      </c>
      <c r="R52" s="348" t="s">
        <v>430</v>
      </c>
      <c r="S52" s="348" t="s">
        <v>430</v>
      </c>
      <c r="T52" s="348" t="s">
        <v>430</v>
      </c>
      <c r="U52" s="354" t="s">
        <v>430</v>
      </c>
      <c r="V52" s="348" t="s">
        <v>430</v>
      </c>
      <c r="W52" s="348" t="s">
        <v>430</v>
      </c>
      <c r="X52" s="348" t="s">
        <v>430</v>
      </c>
      <c r="Y52" s="375" t="s">
        <v>430</v>
      </c>
      <c r="Z52" s="348" t="s">
        <v>430</v>
      </c>
      <c r="AA52" s="348" t="s">
        <v>430</v>
      </c>
      <c r="AB52" s="348" t="s">
        <v>430</v>
      </c>
      <c r="AC52" s="348" t="s">
        <v>430</v>
      </c>
      <c r="AD52" s="348" t="s">
        <v>430</v>
      </c>
      <c r="AE52" s="348" t="s">
        <v>430</v>
      </c>
      <c r="AF52" s="348" t="s">
        <v>430</v>
      </c>
      <c r="AG52" s="569"/>
      <c r="AH52" s="346" t="s">
        <v>430</v>
      </c>
      <c r="AI52" s="346" t="s">
        <v>430</v>
      </c>
      <c r="AJ52" s="346" t="s">
        <v>430</v>
      </c>
      <c r="AK52" s="346" t="s">
        <v>430</v>
      </c>
      <c r="AL52" s="346" t="s">
        <v>430</v>
      </c>
      <c r="AM52" s="346" t="s">
        <v>430</v>
      </c>
      <c r="AN52" s="346" t="s">
        <v>430</v>
      </c>
      <c r="AO52" s="572" t="s">
        <v>430</v>
      </c>
      <c r="AP52" s="346" t="s">
        <v>430</v>
      </c>
      <c r="AQ52" s="346" t="s">
        <v>430</v>
      </c>
      <c r="AR52" s="346" t="s">
        <v>430</v>
      </c>
      <c r="AS52" s="346" t="s">
        <v>430</v>
      </c>
      <c r="AT52" s="346" t="s">
        <v>430</v>
      </c>
      <c r="AU52" s="346" t="s">
        <v>430</v>
      </c>
      <c r="AV52" s="346" t="s">
        <v>430</v>
      </c>
      <c r="AW52" s="346" t="s">
        <v>430</v>
      </c>
      <c r="AX52" s="346" t="s">
        <v>430</v>
      </c>
      <c r="AY52" s="346" t="s">
        <v>430</v>
      </c>
      <c r="AZ52" s="584"/>
      <c r="BA52" s="467" t="s">
        <v>430</v>
      </c>
      <c r="BB52" s="348" t="s">
        <v>430</v>
      </c>
      <c r="BC52" s="348" t="s">
        <v>430</v>
      </c>
      <c r="BD52" s="348" t="s">
        <v>430</v>
      </c>
      <c r="BE52" s="375" t="s">
        <v>430</v>
      </c>
      <c r="BF52" s="375" t="s">
        <v>430</v>
      </c>
      <c r="BG52" s="374"/>
      <c r="BH52" s="594" t="s">
        <v>430</v>
      </c>
      <c r="BI52" s="348" t="s">
        <v>430</v>
      </c>
      <c r="BJ52" s="348" t="s">
        <v>430</v>
      </c>
      <c r="BK52" s="348" t="s">
        <v>430</v>
      </c>
      <c r="BL52" s="348" t="s">
        <v>430</v>
      </c>
      <c r="BM52" s="375" t="s">
        <v>430</v>
      </c>
      <c r="BN52" s="375" t="s">
        <v>430</v>
      </c>
      <c r="BO52" s="375" t="s">
        <v>430</v>
      </c>
      <c r="BP52" s="375" t="s">
        <v>430</v>
      </c>
      <c r="BQ52" s="375" t="s">
        <v>430</v>
      </c>
      <c r="BR52" s="466"/>
      <c r="BS52" s="373" t="s">
        <v>430</v>
      </c>
      <c r="BT52" s="354" t="s">
        <v>430</v>
      </c>
      <c r="BU52" s="430"/>
      <c r="BV52" s="374" t="s">
        <v>555</v>
      </c>
    </row>
    <row r="53" spans="1:74" x14ac:dyDescent="0.25">
      <c r="A53" s="318" t="s">
        <v>93</v>
      </c>
      <c r="B53" s="43"/>
      <c r="C53" s="720"/>
      <c r="D53" s="43"/>
      <c r="E53" s="51"/>
      <c r="F53" s="43"/>
      <c r="G53" s="55"/>
      <c r="H53" s="66"/>
      <c r="I53" s="59"/>
      <c r="J53" s="59"/>
      <c r="K53" s="59"/>
      <c r="L53" s="59"/>
      <c r="M53" s="258"/>
      <c r="N53" s="70">
        <v>-45.389200000000002</v>
      </c>
      <c r="O53" s="59">
        <v>-18.868099999999998</v>
      </c>
      <c r="P53" s="59">
        <v>-8.2022999999999993</v>
      </c>
      <c r="Q53" s="59">
        <v>-0.51229999999999998</v>
      </c>
      <c r="R53" s="59">
        <v>5.2850000000000001</v>
      </c>
      <c r="S53" s="59">
        <v>9.9170999999999996</v>
      </c>
      <c r="T53" s="59">
        <v>5.3297999999999996</v>
      </c>
      <c r="U53" s="88">
        <v>4.6786000000000003</v>
      </c>
      <c r="V53" s="59">
        <v>5.2365000000000004</v>
      </c>
      <c r="W53" s="59">
        <v>6.8015999999999996</v>
      </c>
      <c r="X53" s="59">
        <v>7.1550000000000002</v>
      </c>
      <c r="Y53" s="276">
        <v>6.1177999999999999</v>
      </c>
      <c r="Z53" s="59">
        <v>6.9170999999999996</v>
      </c>
      <c r="AA53" s="59">
        <v>3.4708999999999999</v>
      </c>
      <c r="AB53" s="59">
        <v>7.3369999999999997</v>
      </c>
      <c r="AC53" s="59">
        <v>5.0396999999999998</v>
      </c>
      <c r="AD53" s="59">
        <v>5.2218</v>
      </c>
      <c r="AE53" s="59">
        <v>3.7530000000000001</v>
      </c>
      <c r="AF53" s="59">
        <v>6.8955000000000002</v>
      </c>
      <c r="AG53" s="553"/>
      <c r="AH53" s="51">
        <v>7</v>
      </c>
      <c r="AI53" s="51">
        <v>7</v>
      </c>
      <c r="AJ53" s="51">
        <v>7</v>
      </c>
      <c r="AK53" s="51">
        <v>7</v>
      </c>
      <c r="AL53" s="51">
        <v>7</v>
      </c>
      <c r="AM53" s="51">
        <v>7</v>
      </c>
      <c r="AN53" s="51">
        <v>7</v>
      </c>
      <c r="AO53" s="560">
        <v>7</v>
      </c>
      <c r="AP53" s="51">
        <v>7</v>
      </c>
      <c r="AQ53" s="51">
        <v>7</v>
      </c>
      <c r="AR53" s="51">
        <v>6</v>
      </c>
      <c r="AS53" s="51">
        <v>5</v>
      </c>
      <c r="AT53" s="51">
        <v>3</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148"/>
      <c r="BS53" s="43"/>
      <c r="BT53" s="88"/>
      <c r="BU53" s="34"/>
      <c r="BV53" s="66"/>
    </row>
    <row r="54" spans="1:74" x14ac:dyDescent="0.25">
      <c r="A54" s="320" t="s">
        <v>94</v>
      </c>
      <c r="B54" s="44"/>
      <c r="C54" s="721"/>
      <c r="D54" s="44"/>
      <c r="E54" s="52"/>
      <c r="F54" s="44"/>
      <c r="G54" s="56"/>
      <c r="H54" s="67"/>
      <c r="I54" s="60"/>
      <c r="J54" s="60"/>
      <c r="K54" s="60"/>
      <c r="L54" s="60"/>
      <c r="M54" s="259"/>
      <c r="N54" s="71">
        <v>-31.0732</v>
      </c>
      <c r="O54" s="60">
        <v>-9.0747</v>
      </c>
      <c r="P54" s="60">
        <v>-3.6069</v>
      </c>
      <c r="Q54" s="60">
        <v>1.5063</v>
      </c>
      <c r="R54" s="60">
        <v>6.0938999999999997</v>
      </c>
      <c r="S54" s="60">
        <v>11.8996</v>
      </c>
      <c r="T54" s="60">
        <v>5.7755999999999998</v>
      </c>
      <c r="U54" s="89">
        <v>5.1338999999999997</v>
      </c>
      <c r="V54" s="60">
        <v>5.5663999999999998</v>
      </c>
      <c r="W54" s="60">
        <v>7.0034999999999998</v>
      </c>
      <c r="X54" s="60">
        <v>7.4196999999999997</v>
      </c>
      <c r="Y54" s="277">
        <v>6.3723000000000001</v>
      </c>
      <c r="Z54" s="60">
        <v>7.5011999999999999</v>
      </c>
      <c r="AA54" s="60">
        <v>4.4196</v>
      </c>
      <c r="AB54" s="60">
        <v>8.5356000000000005</v>
      </c>
      <c r="AC54" s="60">
        <v>5.4920999999999998</v>
      </c>
      <c r="AD54" s="60">
        <v>5.6212999999999997</v>
      </c>
      <c r="AE54" s="60">
        <v>4.8566000000000003</v>
      </c>
      <c r="AF54" s="60">
        <v>7.9810999999999996</v>
      </c>
      <c r="AG54" s="554"/>
      <c r="AH54" s="52"/>
      <c r="AI54" s="52"/>
      <c r="AJ54" s="52"/>
      <c r="AK54" s="52"/>
      <c r="AL54" s="52"/>
      <c r="AM54" s="52"/>
      <c r="AN54" s="52"/>
      <c r="AO54" s="561"/>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146"/>
      <c r="BS54" s="44"/>
      <c r="BT54" s="89"/>
      <c r="BU54" s="26"/>
      <c r="BV54" s="67"/>
    </row>
    <row r="55" spans="1:74" x14ac:dyDescent="0.25">
      <c r="A55" s="320" t="s">
        <v>95</v>
      </c>
      <c r="B55" s="44"/>
      <c r="C55" s="721"/>
      <c r="D55" s="44"/>
      <c r="E55" s="52"/>
      <c r="F55" s="44"/>
      <c r="G55" s="56"/>
      <c r="H55" s="67"/>
      <c r="I55" s="60"/>
      <c r="J55" s="60"/>
      <c r="K55" s="60"/>
      <c r="L55" s="60"/>
      <c r="M55" s="259"/>
      <c r="N55" s="71">
        <v>-57.166899999999998</v>
      </c>
      <c r="O55" s="60">
        <v>-26.290299999999998</v>
      </c>
      <c r="P55" s="60">
        <v>-11.2781</v>
      </c>
      <c r="Q55" s="60">
        <v>-3.1978</v>
      </c>
      <c r="R55" s="60">
        <v>3.9274</v>
      </c>
      <c r="S55" s="60">
        <v>7.7096</v>
      </c>
      <c r="T55" s="60">
        <v>4.9255000000000004</v>
      </c>
      <c r="U55" s="89">
        <v>4.3533999999999997</v>
      </c>
      <c r="V55" s="60">
        <v>4.9722</v>
      </c>
      <c r="W55" s="60">
        <v>6.4622000000000002</v>
      </c>
      <c r="X55" s="60">
        <v>6.8586999999999998</v>
      </c>
      <c r="Y55" s="277">
        <v>5.9211999999999998</v>
      </c>
      <c r="Z55" s="60">
        <v>6.5197000000000003</v>
      </c>
      <c r="AA55" s="60">
        <v>2.8117999999999999</v>
      </c>
      <c r="AB55" s="60">
        <v>6.2632000000000003</v>
      </c>
      <c r="AC55" s="60">
        <v>4.6893000000000002</v>
      </c>
      <c r="AD55" s="60">
        <v>4.9383999999999997</v>
      </c>
      <c r="AE55" s="60">
        <v>2.0044</v>
      </c>
      <c r="AF55" s="60">
        <v>5.7237999999999998</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146"/>
      <c r="BS55" s="44"/>
      <c r="BT55" s="89"/>
      <c r="BU55" s="26"/>
      <c r="BV55" s="67"/>
    </row>
    <row r="56" spans="1:74" x14ac:dyDescent="0.25">
      <c r="A56" s="321" t="s">
        <v>96</v>
      </c>
      <c r="B56" s="45"/>
      <c r="C56" s="722"/>
      <c r="D56" s="45"/>
      <c r="E56" s="53"/>
      <c r="F56" s="45"/>
      <c r="G56" s="57"/>
      <c r="H56" s="68"/>
      <c r="I56" s="61"/>
      <c r="J56" s="61"/>
      <c r="K56" s="61"/>
      <c r="L56" s="61"/>
      <c r="M56" s="262"/>
      <c r="N56" s="72">
        <v>-46.329500000000003</v>
      </c>
      <c r="O56" s="61">
        <v>-21.279399999999999</v>
      </c>
      <c r="P56" s="61">
        <v>-9.4404000000000003</v>
      </c>
      <c r="Q56" s="61">
        <v>-0.60070000000000001</v>
      </c>
      <c r="R56" s="61">
        <v>5.5812999999999997</v>
      </c>
      <c r="S56" s="61">
        <v>10.038500000000001</v>
      </c>
      <c r="T56" s="61">
        <v>5.3078000000000003</v>
      </c>
      <c r="U56" s="90">
        <v>4.6364999999999998</v>
      </c>
      <c r="V56" s="61">
        <v>5.2019000000000002</v>
      </c>
      <c r="W56" s="61">
        <v>6.7950999999999997</v>
      </c>
      <c r="X56" s="61">
        <v>7.1798500000000001</v>
      </c>
      <c r="Y56" s="279">
        <v>6.0297999999999998</v>
      </c>
      <c r="Z56" s="61">
        <v>6.7302999999999997</v>
      </c>
      <c r="AA56" s="61">
        <v>3.4725000000000001</v>
      </c>
      <c r="AB56" s="61">
        <v>7.2961</v>
      </c>
      <c r="AC56" s="61">
        <v>4.9665999999999997</v>
      </c>
      <c r="AD56" s="61">
        <v>5.2127999999999997</v>
      </c>
      <c r="AE56" s="61">
        <v>4.0811000000000002</v>
      </c>
      <c r="AF56" s="61">
        <v>7.117</v>
      </c>
      <c r="AG56" s="556"/>
      <c r="AH56" s="53"/>
      <c r="AI56" s="53"/>
      <c r="AJ56" s="53"/>
      <c r="AK56" s="53"/>
      <c r="AL56" s="53"/>
      <c r="AM56" s="53"/>
      <c r="AN56" s="53"/>
      <c r="AO56" s="563"/>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149"/>
      <c r="BS56" s="45"/>
      <c r="BT56" s="90"/>
      <c r="BU56" s="272"/>
      <c r="BV56" s="68"/>
    </row>
    <row r="57" spans="1:74" ht="14.5" x14ac:dyDescent="0.25">
      <c r="A57" s="323" t="s">
        <v>288</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564"/>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150"/>
      <c r="BS57" s="46"/>
      <c r="BT57" s="91"/>
      <c r="BU57" s="41"/>
      <c r="BV57" s="69"/>
    </row>
    <row r="58" spans="1:74" s="428" customFormat="1" x14ac:dyDescent="0.25">
      <c r="A58" s="345" t="s">
        <v>8059</v>
      </c>
      <c r="B58" s="373"/>
      <c r="C58" s="719">
        <v>41530</v>
      </c>
      <c r="D58" s="373"/>
      <c r="E58" s="346">
        <v>3135.22</v>
      </c>
      <c r="F58" s="373"/>
      <c r="G58" s="347">
        <v>25.9819</v>
      </c>
      <c r="H58" s="374"/>
      <c r="I58" s="348">
        <v>1.46</v>
      </c>
      <c r="J58" s="348">
        <v>7.1</v>
      </c>
      <c r="K58" s="348">
        <v>1.29</v>
      </c>
      <c r="L58" s="348">
        <v>1.38</v>
      </c>
      <c r="M58" s="362"/>
      <c r="N58" s="350">
        <v>-36.068300000000001</v>
      </c>
      <c r="O58" s="348">
        <v>-11.1347</v>
      </c>
      <c r="P58" s="348">
        <v>-3.9304999999999999</v>
      </c>
      <c r="Q58" s="348">
        <v>0.98370000000000002</v>
      </c>
      <c r="R58" s="348">
        <v>5.7698</v>
      </c>
      <c r="S58" s="348">
        <v>8.6135000000000002</v>
      </c>
      <c r="T58" s="348">
        <v>4.6158000000000001</v>
      </c>
      <c r="U58" s="354">
        <v>4.0429000000000004</v>
      </c>
      <c r="V58" s="348">
        <v>4.6573000000000002</v>
      </c>
      <c r="W58" s="348">
        <v>6.4710999999999999</v>
      </c>
      <c r="X58" s="348">
        <v>6.8819999999999997</v>
      </c>
      <c r="Y58" s="375">
        <v>5.9638</v>
      </c>
      <c r="Z58" s="348">
        <v>7.1760999999999999</v>
      </c>
      <c r="AA58" s="348">
        <v>4.0972999999999997</v>
      </c>
      <c r="AB58" s="348">
        <v>6.5632999999999999</v>
      </c>
      <c r="AC58" s="348">
        <v>4.3791000000000002</v>
      </c>
      <c r="AD58" s="348">
        <v>4.6249000000000002</v>
      </c>
      <c r="AE58" s="348">
        <v>4.5277000000000003</v>
      </c>
      <c r="AF58" s="348">
        <v>7.6562999999999999</v>
      </c>
      <c r="AG58" s="569"/>
      <c r="AH58" s="346">
        <v>2</v>
      </c>
      <c r="AI58" s="346">
        <v>2</v>
      </c>
      <c r="AJ58" s="346">
        <v>1</v>
      </c>
      <c r="AK58" s="346">
        <v>2</v>
      </c>
      <c r="AL58" s="346">
        <v>2</v>
      </c>
      <c r="AM58" s="346">
        <v>6</v>
      </c>
      <c r="AN58" s="346">
        <v>7</v>
      </c>
      <c r="AO58" s="572">
        <v>5</v>
      </c>
      <c r="AP58" s="346">
        <v>4</v>
      </c>
      <c r="AQ58" s="346">
        <v>3</v>
      </c>
      <c r="AR58" s="346">
        <v>3</v>
      </c>
      <c r="AS58" s="346">
        <v>1</v>
      </c>
      <c r="AT58" s="346">
        <v>1</v>
      </c>
      <c r="AU58" s="346">
        <v>1</v>
      </c>
      <c r="AV58" s="346">
        <v>6</v>
      </c>
      <c r="AW58" s="346">
        <v>5</v>
      </c>
      <c r="AX58" s="346">
        <v>5</v>
      </c>
      <c r="AY58" s="346">
        <v>1</v>
      </c>
      <c r="AZ58" s="584"/>
      <c r="BA58" s="467">
        <v>11.74</v>
      </c>
      <c r="BB58" s="348">
        <v>85.41</v>
      </c>
      <c r="BC58" s="348" t="s">
        <v>430</v>
      </c>
      <c r="BD58" s="348" t="s">
        <v>430</v>
      </c>
      <c r="BE58" s="375" t="s">
        <v>430</v>
      </c>
      <c r="BF58" s="375">
        <v>2.86</v>
      </c>
      <c r="BG58" s="374"/>
      <c r="BH58" s="594">
        <v>2.86</v>
      </c>
      <c r="BI58" s="348">
        <v>15.96</v>
      </c>
      <c r="BJ58" s="348" t="s">
        <v>430</v>
      </c>
      <c r="BK58" s="348">
        <v>69.45</v>
      </c>
      <c r="BL58" s="348" t="s">
        <v>430</v>
      </c>
      <c r="BM58" s="375">
        <v>2.4500000000000002</v>
      </c>
      <c r="BN58" s="375" t="s">
        <v>430</v>
      </c>
      <c r="BO58" s="375">
        <v>9.2899999999999991</v>
      </c>
      <c r="BP58" s="375" t="s">
        <v>430</v>
      </c>
      <c r="BQ58" s="375" t="s">
        <v>430</v>
      </c>
      <c r="BR58" s="466"/>
      <c r="BS58" s="373">
        <v>3.3198299996680201E-3</v>
      </c>
      <c r="BT58" s="354">
        <v>4.0465435795953502</v>
      </c>
      <c r="BU58" s="430"/>
      <c r="BV58" s="374" t="s">
        <v>555</v>
      </c>
    </row>
    <row r="59" spans="1:74" s="428" customFormat="1" x14ac:dyDescent="0.25">
      <c r="A59" s="345" t="s">
        <v>8060</v>
      </c>
      <c r="B59" s="373"/>
      <c r="C59" s="719">
        <v>45243</v>
      </c>
      <c r="D59" s="373"/>
      <c r="E59" s="346">
        <v>370.15499999999997</v>
      </c>
      <c r="F59" s="373"/>
      <c r="G59" s="347">
        <v>12.0298</v>
      </c>
      <c r="H59" s="374"/>
      <c r="I59" s="348">
        <v>2.38</v>
      </c>
      <c r="J59" s="348">
        <v>7.08</v>
      </c>
      <c r="K59" s="348">
        <v>1.99</v>
      </c>
      <c r="L59" s="348">
        <v>2.13</v>
      </c>
      <c r="M59" s="362"/>
      <c r="N59" s="350">
        <v>-56.650199999999998</v>
      </c>
      <c r="O59" s="348">
        <v>-21.8066</v>
      </c>
      <c r="P59" s="348">
        <v>-10.727399999999999</v>
      </c>
      <c r="Q59" s="348">
        <v>-3.7439</v>
      </c>
      <c r="R59" s="348">
        <v>4.1646000000000001</v>
      </c>
      <c r="S59" s="348">
        <v>10.14</v>
      </c>
      <c r="T59" s="348">
        <v>4.6825999999999999</v>
      </c>
      <c r="U59" s="354">
        <v>3.9134000000000002</v>
      </c>
      <c r="V59" s="348">
        <v>4.6178999999999997</v>
      </c>
      <c r="W59" s="348">
        <v>6.4042000000000003</v>
      </c>
      <c r="X59" s="348" t="s">
        <v>430</v>
      </c>
      <c r="Y59" s="375" t="s">
        <v>430</v>
      </c>
      <c r="Z59" s="348" t="s">
        <v>430</v>
      </c>
      <c r="AA59" s="348">
        <v>2.2679</v>
      </c>
      <c r="AB59" s="348">
        <v>6.8845999999999998</v>
      </c>
      <c r="AC59" s="348">
        <v>4.3545999999999996</v>
      </c>
      <c r="AD59" s="348">
        <v>4.6077000000000004</v>
      </c>
      <c r="AE59" s="348">
        <v>1.4575</v>
      </c>
      <c r="AF59" s="348">
        <v>6.8994999999999997</v>
      </c>
      <c r="AG59" s="569"/>
      <c r="AH59" s="346">
        <v>6</v>
      </c>
      <c r="AI59" s="346">
        <v>4</v>
      </c>
      <c r="AJ59" s="346">
        <v>5</v>
      </c>
      <c r="AK59" s="346">
        <v>7</v>
      </c>
      <c r="AL59" s="346">
        <v>6</v>
      </c>
      <c r="AM59" s="346">
        <v>2</v>
      </c>
      <c r="AN59" s="346">
        <v>5</v>
      </c>
      <c r="AO59" s="572">
        <v>7</v>
      </c>
      <c r="AP59" s="346">
        <v>6</v>
      </c>
      <c r="AQ59" s="346">
        <v>4</v>
      </c>
      <c r="AR59" s="346" t="s">
        <v>430</v>
      </c>
      <c r="AS59" s="346" t="s">
        <v>430</v>
      </c>
      <c r="AT59" s="346" t="s">
        <v>430</v>
      </c>
      <c r="AU59" s="346">
        <v>7</v>
      </c>
      <c r="AV59" s="346">
        <v>4</v>
      </c>
      <c r="AW59" s="346">
        <v>7</v>
      </c>
      <c r="AX59" s="346">
        <v>6</v>
      </c>
      <c r="AY59" s="346">
        <v>7</v>
      </c>
      <c r="AZ59" s="584"/>
      <c r="BA59" s="467">
        <v>0.82</v>
      </c>
      <c r="BB59" s="348">
        <v>85.19</v>
      </c>
      <c r="BC59" s="348" t="s">
        <v>430</v>
      </c>
      <c r="BD59" s="348" t="s">
        <v>430</v>
      </c>
      <c r="BE59" s="375" t="s">
        <v>430</v>
      </c>
      <c r="BF59" s="375">
        <v>13.99</v>
      </c>
      <c r="BG59" s="374"/>
      <c r="BH59" s="594">
        <v>13.99</v>
      </c>
      <c r="BI59" s="348">
        <v>7.87</v>
      </c>
      <c r="BJ59" s="348" t="s">
        <v>430</v>
      </c>
      <c r="BK59" s="348">
        <v>77.319999999999993</v>
      </c>
      <c r="BL59" s="348" t="s">
        <v>430</v>
      </c>
      <c r="BM59" s="375">
        <v>0.82</v>
      </c>
      <c r="BN59" s="375" t="s">
        <v>430</v>
      </c>
      <c r="BO59" s="375" t="s">
        <v>430</v>
      </c>
      <c r="BP59" s="375" t="s">
        <v>430</v>
      </c>
      <c r="BQ59" s="375" t="s">
        <v>430</v>
      </c>
      <c r="BR59" s="466"/>
      <c r="BS59" s="373">
        <v>2.7142234794571598</v>
      </c>
      <c r="BT59" s="354">
        <v>13.5040612272992</v>
      </c>
      <c r="BU59" s="430"/>
      <c r="BV59" s="374" t="s">
        <v>555</v>
      </c>
    </row>
    <row r="60" spans="1:74" s="428" customFormat="1" x14ac:dyDescent="0.25">
      <c r="A60" s="345" t="s">
        <v>8061</v>
      </c>
      <c r="B60" s="373"/>
      <c r="C60" s="719">
        <v>38351</v>
      </c>
      <c r="D60" s="373"/>
      <c r="E60" s="346">
        <v>262.01</v>
      </c>
      <c r="F60" s="373"/>
      <c r="G60" s="347">
        <v>45.702399999999997</v>
      </c>
      <c r="H60" s="374"/>
      <c r="I60" s="348">
        <v>3.11</v>
      </c>
      <c r="J60" s="348">
        <v>7.2</v>
      </c>
      <c r="K60" s="348">
        <v>2.2000000000000002</v>
      </c>
      <c r="L60" s="348">
        <v>2.35</v>
      </c>
      <c r="M60" s="362"/>
      <c r="N60" s="350">
        <v>-47.139000000000003</v>
      </c>
      <c r="O60" s="348">
        <v>-20.013000000000002</v>
      </c>
      <c r="P60" s="348">
        <v>-8.7817000000000007</v>
      </c>
      <c r="Q60" s="348">
        <v>-0.75280000000000002</v>
      </c>
      <c r="R60" s="348">
        <v>5.8746999999999998</v>
      </c>
      <c r="S60" s="348">
        <v>9.5968</v>
      </c>
      <c r="T60" s="348">
        <v>5.3916000000000004</v>
      </c>
      <c r="U60" s="354">
        <v>4.6437999999999997</v>
      </c>
      <c r="V60" s="348">
        <v>5.2704000000000004</v>
      </c>
      <c r="W60" s="348">
        <v>6.7629999999999999</v>
      </c>
      <c r="X60" s="348">
        <v>7.0715000000000003</v>
      </c>
      <c r="Y60" s="375">
        <v>5.8764000000000003</v>
      </c>
      <c r="Z60" s="348">
        <v>6.3834999999999997</v>
      </c>
      <c r="AA60" s="348">
        <v>3.3195000000000001</v>
      </c>
      <c r="AB60" s="348">
        <v>7.0918999999999999</v>
      </c>
      <c r="AC60" s="348">
        <v>4.9874999999999998</v>
      </c>
      <c r="AD60" s="348">
        <v>5.1668000000000003</v>
      </c>
      <c r="AE60" s="348">
        <v>3.9298000000000002</v>
      </c>
      <c r="AF60" s="348">
        <v>7.2676999999999996</v>
      </c>
      <c r="AG60" s="569"/>
      <c r="AH60" s="346">
        <v>5</v>
      </c>
      <c r="AI60" s="346">
        <v>3</v>
      </c>
      <c r="AJ60" s="346">
        <v>3</v>
      </c>
      <c r="AK60" s="346">
        <v>4</v>
      </c>
      <c r="AL60" s="346">
        <v>1</v>
      </c>
      <c r="AM60" s="346">
        <v>4</v>
      </c>
      <c r="AN60" s="346">
        <v>2</v>
      </c>
      <c r="AO60" s="572">
        <v>2</v>
      </c>
      <c r="AP60" s="346">
        <v>1</v>
      </c>
      <c r="AQ60" s="346">
        <v>1</v>
      </c>
      <c r="AR60" s="346">
        <v>1</v>
      </c>
      <c r="AS60" s="346">
        <v>2</v>
      </c>
      <c r="AT60" s="346">
        <v>2</v>
      </c>
      <c r="AU60" s="346">
        <v>4</v>
      </c>
      <c r="AV60" s="346">
        <v>3</v>
      </c>
      <c r="AW60" s="346">
        <v>2</v>
      </c>
      <c r="AX60" s="346">
        <v>2</v>
      </c>
      <c r="AY60" s="346">
        <v>3</v>
      </c>
      <c r="AZ60" s="584"/>
      <c r="BA60" s="467">
        <v>7.16</v>
      </c>
      <c r="BB60" s="348">
        <v>83.77</v>
      </c>
      <c r="BC60" s="348" t="s">
        <v>430</v>
      </c>
      <c r="BD60" s="348" t="s">
        <v>430</v>
      </c>
      <c r="BE60" s="375" t="s">
        <v>430</v>
      </c>
      <c r="BF60" s="375">
        <v>9.06</v>
      </c>
      <c r="BG60" s="374"/>
      <c r="BH60" s="594">
        <v>9.06</v>
      </c>
      <c r="BI60" s="348" t="s">
        <v>430</v>
      </c>
      <c r="BJ60" s="348" t="s">
        <v>430</v>
      </c>
      <c r="BK60" s="348">
        <v>83.77</v>
      </c>
      <c r="BL60" s="348" t="s">
        <v>430</v>
      </c>
      <c r="BM60" s="375">
        <v>7.16</v>
      </c>
      <c r="BN60" s="375" t="s">
        <v>430</v>
      </c>
      <c r="BO60" s="375" t="s">
        <v>430</v>
      </c>
      <c r="BP60" s="375" t="s">
        <v>430</v>
      </c>
      <c r="BQ60" s="375" t="s">
        <v>430</v>
      </c>
      <c r="BR60" s="466"/>
      <c r="BS60" s="373" t="s">
        <v>430</v>
      </c>
      <c r="BT60" s="354">
        <v>7.6055679700000001</v>
      </c>
      <c r="BU60" s="430"/>
      <c r="BV60" s="374" t="s">
        <v>555</v>
      </c>
    </row>
    <row r="61" spans="1:74" s="428" customFormat="1" x14ac:dyDescent="0.25">
      <c r="A61" s="345" t="s">
        <v>8062</v>
      </c>
      <c r="B61" s="373"/>
      <c r="C61" s="719">
        <v>44795</v>
      </c>
      <c r="D61" s="373"/>
      <c r="E61" s="346">
        <v>169.05099999999999</v>
      </c>
      <c r="F61" s="373"/>
      <c r="G61" s="347">
        <v>12.7484</v>
      </c>
      <c r="H61" s="374"/>
      <c r="I61" s="348">
        <v>3.17</v>
      </c>
      <c r="J61" s="348">
        <v>6.95</v>
      </c>
      <c r="K61" s="348">
        <v>2.57</v>
      </c>
      <c r="L61" s="348">
        <v>2.71</v>
      </c>
      <c r="M61" s="362"/>
      <c r="N61" s="350">
        <v>-46.894599999999997</v>
      </c>
      <c r="O61" s="348">
        <v>-21.910900000000002</v>
      </c>
      <c r="P61" s="348">
        <v>-10.938599999999999</v>
      </c>
      <c r="Q61" s="348">
        <v>-2.4722</v>
      </c>
      <c r="R61" s="348">
        <v>3.6036999999999999</v>
      </c>
      <c r="S61" s="348">
        <v>10.061199999999999</v>
      </c>
      <c r="T61" s="348">
        <v>5.0590999999999999</v>
      </c>
      <c r="U61" s="354">
        <v>4.3174999999999999</v>
      </c>
      <c r="V61" s="348">
        <v>4.9405999999999999</v>
      </c>
      <c r="W61" s="348">
        <v>6.1387</v>
      </c>
      <c r="X61" s="348">
        <v>6.5274999999999999</v>
      </c>
      <c r="Y61" s="375" t="s">
        <v>430</v>
      </c>
      <c r="Z61" s="348" t="s">
        <v>430</v>
      </c>
      <c r="AA61" s="348">
        <v>2.5295999999999998</v>
      </c>
      <c r="AB61" s="348">
        <v>7.3670999999999998</v>
      </c>
      <c r="AC61" s="348">
        <v>4.649</v>
      </c>
      <c r="AD61" s="348">
        <v>4.8865999999999996</v>
      </c>
      <c r="AE61" s="348">
        <v>1.9633</v>
      </c>
      <c r="AF61" s="348">
        <v>6.2629999999999999</v>
      </c>
      <c r="AG61" s="569"/>
      <c r="AH61" s="346">
        <v>4</v>
      </c>
      <c r="AI61" s="346">
        <v>5</v>
      </c>
      <c r="AJ61" s="346">
        <v>6</v>
      </c>
      <c r="AK61" s="346">
        <v>6</v>
      </c>
      <c r="AL61" s="346">
        <v>7</v>
      </c>
      <c r="AM61" s="346">
        <v>3</v>
      </c>
      <c r="AN61" s="346">
        <v>3</v>
      </c>
      <c r="AO61" s="572">
        <v>3</v>
      </c>
      <c r="AP61" s="346">
        <v>3</v>
      </c>
      <c r="AQ61" s="346">
        <v>7</v>
      </c>
      <c r="AR61" s="346">
        <v>6</v>
      </c>
      <c r="AS61" s="346" t="s">
        <v>430</v>
      </c>
      <c r="AT61" s="346" t="s">
        <v>430</v>
      </c>
      <c r="AU61" s="346">
        <v>5</v>
      </c>
      <c r="AV61" s="346">
        <v>2</v>
      </c>
      <c r="AW61" s="346">
        <v>4</v>
      </c>
      <c r="AX61" s="346">
        <v>3</v>
      </c>
      <c r="AY61" s="346">
        <v>6</v>
      </c>
      <c r="AZ61" s="584"/>
      <c r="BA61" s="467">
        <v>6.31</v>
      </c>
      <c r="BB61" s="348">
        <v>85.16</v>
      </c>
      <c r="BC61" s="348" t="s">
        <v>430</v>
      </c>
      <c r="BD61" s="348" t="s">
        <v>430</v>
      </c>
      <c r="BE61" s="375" t="s">
        <v>430</v>
      </c>
      <c r="BF61" s="375">
        <v>8.5399999999999991</v>
      </c>
      <c r="BG61" s="374"/>
      <c r="BH61" s="594">
        <v>8.5399999999999991</v>
      </c>
      <c r="BI61" s="348">
        <v>2.92</v>
      </c>
      <c r="BJ61" s="348" t="s">
        <v>430</v>
      </c>
      <c r="BK61" s="348">
        <v>82.24</v>
      </c>
      <c r="BL61" s="348" t="s">
        <v>430</v>
      </c>
      <c r="BM61" s="375">
        <v>5.73</v>
      </c>
      <c r="BN61" s="375" t="s">
        <v>430</v>
      </c>
      <c r="BO61" s="375">
        <v>0.57999999999999996</v>
      </c>
      <c r="BP61" s="375" t="s">
        <v>430</v>
      </c>
      <c r="BQ61" s="375" t="s">
        <v>430</v>
      </c>
      <c r="BR61" s="466"/>
      <c r="BS61" s="373">
        <v>5.86745188</v>
      </c>
      <c r="BT61" s="354">
        <v>5.8836248600000003</v>
      </c>
      <c r="BU61" s="430"/>
      <c r="BV61" s="374" t="s">
        <v>555</v>
      </c>
    </row>
    <row r="62" spans="1:74" s="428" customFormat="1" x14ac:dyDescent="0.25">
      <c r="A62" s="345" t="s">
        <v>8063</v>
      </c>
      <c r="B62" s="373"/>
      <c r="C62" s="719">
        <v>44228</v>
      </c>
      <c r="D62" s="373"/>
      <c r="E62" s="888">
        <v>130.72</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467" t="s">
        <v>430</v>
      </c>
      <c r="BB62" s="348" t="s">
        <v>430</v>
      </c>
      <c r="BC62" s="348" t="s">
        <v>430</v>
      </c>
      <c r="BD62" s="348" t="s">
        <v>430</v>
      </c>
      <c r="BE62" s="375" t="s">
        <v>430</v>
      </c>
      <c r="BF62" s="375" t="s">
        <v>430</v>
      </c>
      <c r="BG62" s="374"/>
      <c r="BH62" s="594" t="s">
        <v>430</v>
      </c>
      <c r="BI62" s="348" t="s">
        <v>430</v>
      </c>
      <c r="BJ62" s="348" t="s">
        <v>430</v>
      </c>
      <c r="BK62" s="348" t="s">
        <v>430</v>
      </c>
      <c r="BL62" s="348" t="s">
        <v>430</v>
      </c>
      <c r="BM62" s="375" t="s">
        <v>430</v>
      </c>
      <c r="BN62" s="375" t="s">
        <v>430</v>
      </c>
      <c r="BO62" s="375" t="s">
        <v>430</v>
      </c>
      <c r="BP62" s="375" t="s">
        <v>430</v>
      </c>
      <c r="BQ62" s="375" t="s">
        <v>430</v>
      </c>
      <c r="BR62" s="466"/>
      <c r="BS62" s="373" t="s">
        <v>430</v>
      </c>
      <c r="BT62" s="354" t="s">
        <v>430</v>
      </c>
      <c r="BU62" s="430"/>
      <c r="BV62" s="374" t="s">
        <v>555</v>
      </c>
    </row>
    <row r="63" spans="1:74" s="428" customFormat="1" x14ac:dyDescent="0.25">
      <c r="A63" s="345" t="s">
        <v>8064</v>
      </c>
      <c r="B63" s="373"/>
      <c r="C63" s="719">
        <v>41272</v>
      </c>
      <c r="D63" s="373"/>
      <c r="E63" s="346">
        <v>82.8</v>
      </c>
      <c r="F63" s="373"/>
      <c r="G63" s="347">
        <v>2401.2458999999999</v>
      </c>
      <c r="H63" s="374"/>
      <c r="I63" s="348">
        <v>3.49</v>
      </c>
      <c r="J63" s="348">
        <v>6.98</v>
      </c>
      <c r="K63" s="348">
        <v>2.52</v>
      </c>
      <c r="L63" s="348">
        <v>2.67</v>
      </c>
      <c r="M63" s="362"/>
      <c r="N63" s="350">
        <v>-44.639200000000002</v>
      </c>
      <c r="O63" s="348">
        <v>-26.6648</v>
      </c>
      <c r="P63" s="348">
        <v>-9.8147000000000002</v>
      </c>
      <c r="Q63" s="348">
        <v>-1.3260000000000001</v>
      </c>
      <c r="R63" s="348">
        <v>5.1806000000000001</v>
      </c>
      <c r="S63" s="348">
        <v>11.4862</v>
      </c>
      <c r="T63" s="348">
        <v>5.3925999999999998</v>
      </c>
      <c r="U63" s="354">
        <v>4.7449000000000003</v>
      </c>
      <c r="V63" s="348">
        <v>5.1698000000000004</v>
      </c>
      <c r="W63" s="348">
        <v>6.5991</v>
      </c>
      <c r="X63" s="348">
        <v>7.0571000000000002</v>
      </c>
      <c r="Y63" s="375">
        <v>5.5286999999999997</v>
      </c>
      <c r="Z63" s="348">
        <v>6.3102999999999998</v>
      </c>
      <c r="AA63" s="348">
        <v>3.3772000000000002</v>
      </c>
      <c r="AB63" s="348">
        <v>8.1305999999999994</v>
      </c>
      <c r="AC63" s="348">
        <v>5.1051000000000002</v>
      </c>
      <c r="AD63" s="348">
        <v>5.2272999999999996</v>
      </c>
      <c r="AE63" s="348">
        <v>3.5878000000000001</v>
      </c>
      <c r="AF63" s="348">
        <v>6.6281999999999996</v>
      </c>
      <c r="AG63" s="569"/>
      <c r="AH63" s="346">
        <v>3</v>
      </c>
      <c r="AI63" s="346">
        <v>7</v>
      </c>
      <c r="AJ63" s="346">
        <v>4</v>
      </c>
      <c r="AK63" s="346">
        <v>5</v>
      </c>
      <c r="AL63" s="346">
        <v>3</v>
      </c>
      <c r="AM63" s="346">
        <v>1</v>
      </c>
      <c r="AN63" s="346">
        <v>1</v>
      </c>
      <c r="AO63" s="572">
        <v>1</v>
      </c>
      <c r="AP63" s="346">
        <v>2</v>
      </c>
      <c r="AQ63" s="346">
        <v>2</v>
      </c>
      <c r="AR63" s="346">
        <v>2</v>
      </c>
      <c r="AS63" s="346">
        <v>4</v>
      </c>
      <c r="AT63" s="346">
        <v>3</v>
      </c>
      <c r="AU63" s="346">
        <v>3</v>
      </c>
      <c r="AV63" s="346">
        <v>1</v>
      </c>
      <c r="AW63" s="346">
        <v>1</v>
      </c>
      <c r="AX63" s="346">
        <v>1</v>
      </c>
      <c r="AY63" s="346">
        <v>5</v>
      </c>
      <c r="AZ63" s="584"/>
      <c r="BA63" s="467">
        <v>12.22</v>
      </c>
      <c r="BB63" s="348">
        <v>76.02</v>
      </c>
      <c r="BC63" s="348" t="s">
        <v>430</v>
      </c>
      <c r="BD63" s="348" t="s">
        <v>430</v>
      </c>
      <c r="BE63" s="375" t="s">
        <v>430</v>
      </c>
      <c r="BF63" s="375">
        <v>11.76</v>
      </c>
      <c r="BG63" s="374"/>
      <c r="BH63" s="594">
        <v>11.76</v>
      </c>
      <c r="BI63" s="348" t="s">
        <v>430</v>
      </c>
      <c r="BJ63" s="348" t="s">
        <v>430</v>
      </c>
      <c r="BK63" s="348">
        <v>76.02</v>
      </c>
      <c r="BL63" s="348" t="s">
        <v>430</v>
      </c>
      <c r="BM63" s="375">
        <v>12.22</v>
      </c>
      <c r="BN63" s="375" t="s">
        <v>430</v>
      </c>
      <c r="BO63" s="375" t="s">
        <v>430</v>
      </c>
      <c r="BP63" s="375" t="s">
        <v>430</v>
      </c>
      <c r="BQ63" s="375" t="s">
        <v>430</v>
      </c>
      <c r="BR63" s="466"/>
      <c r="BS63" s="373" t="s">
        <v>430</v>
      </c>
      <c r="BT63" s="354" t="s">
        <v>430</v>
      </c>
      <c r="BU63" s="430"/>
      <c r="BV63" s="374" t="s">
        <v>555</v>
      </c>
    </row>
    <row r="64" spans="1:74" s="428" customFormat="1" x14ac:dyDescent="0.25">
      <c r="A64" s="345" t="s">
        <v>8065</v>
      </c>
      <c r="B64" s="373"/>
      <c r="C64" s="719">
        <v>44036</v>
      </c>
      <c r="D64" s="373"/>
      <c r="E64" s="346">
        <v>39.807600000000001</v>
      </c>
      <c r="F64" s="373"/>
      <c r="G64" s="347">
        <v>13.647</v>
      </c>
      <c r="H64" s="374"/>
      <c r="I64" s="348">
        <v>5.91</v>
      </c>
      <c r="J64" s="348">
        <v>7.03</v>
      </c>
      <c r="K64" s="348">
        <v>2.97</v>
      </c>
      <c r="L64" s="348">
        <v>3.13</v>
      </c>
      <c r="M64" s="362"/>
      <c r="N64" s="350">
        <v>-57.412999999999997</v>
      </c>
      <c r="O64" s="348">
        <v>-23.668500000000002</v>
      </c>
      <c r="P64" s="348">
        <v>-11.7036</v>
      </c>
      <c r="Q64" s="348">
        <v>3.8199999999999998E-2</v>
      </c>
      <c r="R64" s="348">
        <v>4.5818000000000003</v>
      </c>
      <c r="S64" s="348">
        <v>9.5719999999999992</v>
      </c>
      <c r="T64" s="348">
        <v>4.6578999999999997</v>
      </c>
      <c r="U64" s="354">
        <v>4.0152999999999999</v>
      </c>
      <c r="V64" s="348">
        <v>4.5403000000000002</v>
      </c>
      <c r="W64" s="348">
        <v>6.1985999999999999</v>
      </c>
      <c r="X64" s="348">
        <v>6.5792000000000002</v>
      </c>
      <c r="Y64" s="375">
        <v>5.4950999999999999</v>
      </c>
      <c r="Z64" s="348" t="s">
        <v>430</v>
      </c>
      <c r="AA64" s="348">
        <v>2.4521999999999999</v>
      </c>
      <c r="AB64" s="348">
        <v>6.8232999999999997</v>
      </c>
      <c r="AC64" s="348">
        <v>4.3746</v>
      </c>
      <c r="AD64" s="348">
        <v>4.5715000000000003</v>
      </c>
      <c r="AE64" s="348">
        <v>3.8058000000000001</v>
      </c>
      <c r="AF64" s="348">
        <v>5.25</v>
      </c>
      <c r="AG64" s="569"/>
      <c r="AH64" s="346">
        <v>7</v>
      </c>
      <c r="AI64" s="346">
        <v>6</v>
      </c>
      <c r="AJ64" s="346">
        <v>7</v>
      </c>
      <c r="AK64" s="346">
        <v>3</v>
      </c>
      <c r="AL64" s="346">
        <v>5</v>
      </c>
      <c r="AM64" s="346">
        <v>5</v>
      </c>
      <c r="AN64" s="346">
        <v>6</v>
      </c>
      <c r="AO64" s="572">
        <v>6</v>
      </c>
      <c r="AP64" s="346">
        <v>7</v>
      </c>
      <c r="AQ64" s="346">
        <v>5</v>
      </c>
      <c r="AR64" s="346">
        <v>4</v>
      </c>
      <c r="AS64" s="346">
        <v>5</v>
      </c>
      <c r="AT64" s="346" t="s">
        <v>430</v>
      </c>
      <c r="AU64" s="346">
        <v>6</v>
      </c>
      <c r="AV64" s="346">
        <v>5</v>
      </c>
      <c r="AW64" s="346">
        <v>6</v>
      </c>
      <c r="AX64" s="346">
        <v>7</v>
      </c>
      <c r="AY64" s="346">
        <v>4</v>
      </c>
      <c r="AZ64" s="584"/>
      <c r="BA64" s="467">
        <v>11.69</v>
      </c>
      <c r="BB64" s="348">
        <v>73.489999999999995</v>
      </c>
      <c r="BC64" s="348" t="s">
        <v>430</v>
      </c>
      <c r="BD64" s="348" t="s">
        <v>430</v>
      </c>
      <c r="BE64" s="375" t="s">
        <v>430</v>
      </c>
      <c r="BF64" s="375">
        <v>14.81</v>
      </c>
      <c r="BG64" s="374"/>
      <c r="BH64" s="594">
        <v>14.81</v>
      </c>
      <c r="BI64" s="348">
        <v>13.25</v>
      </c>
      <c r="BJ64" s="348" t="s">
        <v>430</v>
      </c>
      <c r="BK64" s="348">
        <v>60.25</v>
      </c>
      <c r="BL64" s="348" t="s">
        <v>430</v>
      </c>
      <c r="BM64" s="375">
        <v>11.69</v>
      </c>
      <c r="BN64" s="375" t="s">
        <v>430</v>
      </c>
      <c r="BO64" s="375" t="s">
        <v>430</v>
      </c>
      <c r="BP64" s="375" t="s">
        <v>430</v>
      </c>
      <c r="BQ64" s="375" t="s">
        <v>430</v>
      </c>
      <c r="BR64" s="466"/>
      <c r="BS64" s="373" t="s">
        <v>430</v>
      </c>
      <c r="BT64" s="354">
        <v>2.5036341497496402</v>
      </c>
      <c r="BU64" s="430"/>
      <c r="BV64" s="374" t="s">
        <v>555</v>
      </c>
    </row>
    <row r="65" spans="1:74" s="428" customFormat="1" x14ac:dyDescent="0.25">
      <c r="A65" s="345" t="s">
        <v>8066</v>
      </c>
      <c r="B65" s="373"/>
      <c r="C65" s="719">
        <v>44126</v>
      </c>
      <c r="D65" s="373"/>
      <c r="E65" s="346">
        <v>33.6</v>
      </c>
      <c r="F65" s="373"/>
      <c r="G65" s="347">
        <v>13.7544</v>
      </c>
      <c r="H65" s="374"/>
      <c r="I65" s="348">
        <v>3.53</v>
      </c>
      <c r="J65" s="348">
        <v>7.01</v>
      </c>
      <c r="K65" s="348">
        <v>2.04</v>
      </c>
      <c r="L65" s="348">
        <v>2.13</v>
      </c>
      <c r="M65" s="362"/>
      <c r="N65" s="350">
        <v>-31.286799999999999</v>
      </c>
      <c r="O65" s="348">
        <v>-9.5457999999999998</v>
      </c>
      <c r="P65" s="348">
        <v>-4.2046000000000001</v>
      </c>
      <c r="Q65" s="348">
        <v>0.98599999999999999</v>
      </c>
      <c r="R65" s="348">
        <v>5.0636999999999999</v>
      </c>
      <c r="S65" s="348">
        <v>7.1830999999999996</v>
      </c>
      <c r="T65" s="348">
        <v>4.7695999999999996</v>
      </c>
      <c r="U65" s="354">
        <v>4.3011999999999997</v>
      </c>
      <c r="V65" s="348">
        <v>4.6383999999999999</v>
      </c>
      <c r="W65" s="348">
        <v>6.1712999999999996</v>
      </c>
      <c r="X65" s="348">
        <v>6.5654000000000003</v>
      </c>
      <c r="Y65" s="375">
        <v>5.7911999999999999</v>
      </c>
      <c r="Z65" s="348" t="s">
        <v>430</v>
      </c>
      <c r="AA65" s="348">
        <v>3.5137999999999998</v>
      </c>
      <c r="AB65" s="348">
        <v>5.7313999999999998</v>
      </c>
      <c r="AC65" s="348">
        <v>4.6675000000000004</v>
      </c>
      <c r="AD65" s="348">
        <v>4.6647999999999996</v>
      </c>
      <c r="AE65" s="348">
        <v>4.3090999999999999</v>
      </c>
      <c r="AF65" s="348">
        <v>5.6199000000000003</v>
      </c>
      <c r="AG65" s="569"/>
      <c r="AH65" s="346">
        <v>1</v>
      </c>
      <c r="AI65" s="346">
        <v>1</v>
      </c>
      <c r="AJ65" s="346">
        <v>2</v>
      </c>
      <c r="AK65" s="346">
        <v>1</v>
      </c>
      <c r="AL65" s="346">
        <v>4</v>
      </c>
      <c r="AM65" s="346">
        <v>7</v>
      </c>
      <c r="AN65" s="346">
        <v>4</v>
      </c>
      <c r="AO65" s="572">
        <v>4</v>
      </c>
      <c r="AP65" s="346">
        <v>5</v>
      </c>
      <c r="AQ65" s="346">
        <v>6</v>
      </c>
      <c r="AR65" s="346">
        <v>5</v>
      </c>
      <c r="AS65" s="346">
        <v>3</v>
      </c>
      <c r="AT65" s="346" t="s">
        <v>430</v>
      </c>
      <c r="AU65" s="346">
        <v>2</v>
      </c>
      <c r="AV65" s="346">
        <v>7</v>
      </c>
      <c r="AW65" s="346">
        <v>3</v>
      </c>
      <c r="AX65" s="346">
        <v>4</v>
      </c>
      <c r="AY65" s="346">
        <v>2</v>
      </c>
      <c r="AZ65" s="584"/>
      <c r="BA65" s="467">
        <v>19.09</v>
      </c>
      <c r="BB65" s="348">
        <v>74.510000000000005</v>
      </c>
      <c r="BC65" s="348" t="s">
        <v>430</v>
      </c>
      <c r="BD65" s="348" t="s">
        <v>430</v>
      </c>
      <c r="BE65" s="375" t="s">
        <v>430</v>
      </c>
      <c r="BF65" s="375">
        <v>6.4</v>
      </c>
      <c r="BG65" s="374"/>
      <c r="BH65" s="594">
        <v>6.4</v>
      </c>
      <c r="BI65" s="348">
        <v>13.03</v>
      </c>
      <c r="BJ65" s="348" t="s">
        <v>430</v>
      </c>
      <c r="BK65" s="348">
        <v>61.48</v>
      </c>
      <c r="BL65" s="348" t="s">
        <v>430</v>
      </c>
      <c r="BM65" s="375">
        <v>19.09</v>
      </c>
      <c r="BN65" s="375" t="s">
        <v>430</v>
      </c>
      <c r="BO65" s="375" t="s">
        <v>430</v>
      </c>
      <c r="BP65" s="375" t="s">
        <v>430</v>
      </c>
      <c r="BQ65" s="375" t="s">
        <v>430</v>
      </c>
      <c r="BR65" s="466"/>
      <c r="BS65" s="373" t="s">
        <v>430</v>
      </c>
      <c r="BT65" s="354" t="s">
        <v>430</v>
      </c>
      <c r="BU65" s="430"/>
      <c r="BV65" s="374" t="s">
        <v>555</v>
      </c>
    </row>
    <row r="66" spans="1:74" s="428" customFormat="1" x14ac:dyDescent="0.25">
      <c r="A66" s="345" t="s">
        <v>8067</v>
      </c>
      <c r="B66" s="373"/>
      <c r="C66" s="719">
        <v>44182</v>
      </c>
      <c r="D66" s="373"/>
      <c r="E66" s="888">
        <v>26.92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466"/>
      <c r="BS66" s="373" t="s">
        <v>430</v>
      </c>
      <c r="BT66" s="354" t="s">
        <v>430</v>
      </c>
      <c r="BU66" s="430"/>
      <c r="BV66" s="374" t="s">
        <v>555</v>
      </c>
    </row>
    <row r="67" spans="1:74" x14ac:dyDescent="0.25">
      <c r="A67" s="318" t="s">
        <v>93</v>
      </c>
      <c r="B67" s="43"/>
      <c r="C67" s="720"/>
      <c r="D67" s="43"/>
      <c r="E67" s="51"/>
      <c r="F67" s="43"/>
      <c r="G67" s="55"/>
      <c r="H67" s="66"/>
      <c r="I67" s="59"/>
      <c r="J67" s="59"/>
      <c r="K67" s="59"/>
      <c r="L67" s="59"/>
      <c r="M67" s="258"/>
      <c r="N67" s="70">
        <v>-45.7273</v>
      </c>
      <c r="O67" s="59">
        <v>-19.249199999999998</v>
      </c>
      <c r="P67" s="59">
        <v>-8.5859000000000005</v>
      </c>
      <c r="Q67" s="59">
        <v>-0.89810000000000001</v>
      </c>
      <c r="R67" s="59">
        <v>4.8913000000000002</v>
      </c>
      <c r="S67" s="59">
        <v>9.5218000000000007</v>
      </c>
      <c r="T67" s="59">
        <v>4.9385000000000003</v>
      </c>
      <c r="U67" s="88">
        <v>4.2827000000000002</v>
      </c>
      <c r="V67" s="59">
        <v>4.8334999999999999</v>
      </c>
      <c r="W67" s="59">
        <v>6.3922999999999996</v>
      </c>
      <c r="X67" s="59">
        <v>6.7805</v>
      </c>
      <c r="Y67" s="276">
        <v>5.7309999999999999</v>
      </c>
      <c r="Z67" s="59">
        <v>6.6233000000000004</v>
      </c>
      <c r="AA67" s="59">
        <v>3.0796000000000001</v>
      </c>
      <c r="AB67" s="59">
        <v>6.9417</v>
      </c>
      <c r="AC67" s="59">
        <v>4.6452999999999998</v>
      </c>
      <c r="AD67" s="59">
        <v>4.8213999999999997</v>
      </c>
      <c r="AE67" s="59">
        <v>3.3687</v>
      </c>
      <c r="AF67" s="59">
        <v>6.5121000000000002</v>
      </c>
      <c r="AG67" s="553"/>
      <c r="AH67" s="51">
        <v>7</v>
      </c>
      <c r="AI67" s="51">
        <v>7</v>
      </c>
      <c r="AJ67" s="51">
        <v>7</v>
      </c>
      <c r="AK67" s="51">
        <v>7</v>
      </c>
      <c r="AL67" s="51">
        <v>7</v>
      </c>
      <c r="AM67" s="51">
        <v>7</v>
      </c>
      <c r="AN67" s="51">
        <v>7</v>
      </c>
      <c r="AO67" s="560">
        <v>7</v>
      </c>
      <c r="AP67" s="51">
        <v>7</v>
      </c>
      <c r="AQ67" s="51">
        <v>7</v>
      </c>
      <c r="AR67" s="51">
        <v>6</v>
      </c>
      <c r="AS67" s="51">
        <v>5</v>
      </c>
      <c r="AT67" s="51">
        <v>3</v>
      </c>
      <c r="AU67" s="51">
        <v>7</v>
      </c>
      <c r="AV67" s="51">
        <v>7</v>
      </c>
      <c r="AW67" s="51">
        <v>7</v>
      </c>
      <c r="AX67" s="51">
        <v>7</v>
      </c>
      <c r="AY67" s="51">
        <v>7</v>
      </c>
      <c r="AZ67" s="579"/>
      <c r="BA67" s="577"/>
      <c r="BB67" s="59"/>
      <c r="BC67" s="59"/>
      <c r="BD67" s="59"/>
      <c r="BE67" s="276"/>
      <c r="BF67" s="276"/>
      <c r="BG67" s="66"/>
      <c r="BH67" s="586"/>
      <c r="BI67" s="59"/>
      <c r="BJ67" s="59"/>
      <c r="BK67" s="59"/>
      <c r="BL67" s="59"/>
      <c r="BM67" s="276"/>
      <c r="BN67" s="587"/>
      <c r="BO67" s="587"/>
      <c r="BP67" s="587"/>
      <c r="BQ67" s="587"/>
      <c r="BR67" s="148"/>
      <c r="BS67" s="43"/>
      <c r="BT67" s="88"/>
      <c r="BU67" s="34"/>
      <c r="BV67" s="66"/>
    </row>
    <row r="68" spans="1:74" x14ac:dyDescent="0.25">
      <c r="A68" s="320" t="s">
        <v>94</v>
      </c>
      <c r="B68" s="44"/>
      <c r="C68" s="721"/>
      <c r="D68" s="44"/>
      <c r="E68" s="52"/>
      <c r="F68" s="44"/>
      <c r="G68" s="56"/>
      <c r="H68" s="67"/>
      <c r="I68" s="60"/>
      <c r="J68" s="60"/>
      <c r="K68" s="60"/>
      <c r="L68" s="60"/>
      <c r="M68" s="259"/>
      <c r="N68" s="71">
        <v>-31.286799999999999</v>
      </c>
      <c r="O68" s="60">
        <v>-9.5457999999999998</v>
      </c>
      <c r="P68" s="60">
        <v>-3.9304999999999999</v>
      </c>
      <c r="Q68" s="60">
        <v>0.98599999999999999</v>
      </c>
      <c r="R68" s="60">
        <v>5.8746999999999998</v>
      </c>
      <c r="S68" s="60">
        <v>11.4862</v>
      </c>
      <c r="T68" s="60">
        <v>5.3925999999999998</v>
      </c>
      <c r="U68" s="89">
        <v>4.7449000000000003</v>
      </c>
      <c r="V68" s="60">
        <v>5.2704000000000004</v>
      </c>
      <c r="W68" s="60">
        <v>6.7629999999999999</v>
      </c>
      <c r="X68" s="60">
        <v>7.0715000000000003</v>
      </c>
      <c r="Y68" s="277">
        <v>5.9638</v>
      </c>
      <c r="Z68" s="60">
        <v>7.1760999999999999</v>
      </c>
      <c r="AA68" s="60">
        <v>4.0972999999999997</v>
      </c>
      <c r="AB68" s="60">
        <v>8.1305999999999994</v>
      </c>
      <c r="AC68" s="60">
        <v>5.1051000000000002</v>
      </c>
      <c r="AD68" s="60">
        <v>5.2272999999999996</v>
      </c>
      <c r="AE68" s="60">
        <v>4.5277000000000003</v>
      </c>
      <c r="AF68" s="60">
        <v>7.6562999999999999</v>
      </c>
      <c r="AG68" s="554"/>
      <c r="AH68" s="52"/>
      <c r="AI68" s="52"/>
      <c r="AJ68" s="52"/>
      <c r="AK68" s="52"/>
      <c r="AL68" s="52"/>
      <c r="AM68" s="52"/>
      <c r="AN68" s="52"/>
      <c r="AO68" s="561"/>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146"/>
      <c r="BS68" s="44"/>
      <c r="BT68" s="89"/>
      <c r="BU68" s="26"/>
      <c r="BV68" s="67"/>
    </row>
    <row r="69" spans="1:74" x14ac:dyDescent="0.25">
      <c r="A69" s="320" t="s">
        <v>95</v>
      </c>
      <c r="B69" s="44"/>
      <c r="C69" s="721"/>
      <c r="D69" s="44"/>
      <c r="E69" s="52"/>
      <c r="F69" s="44"/>
      <c r="G69" s="56"/>
      <c r="H69" s="67"/>
      <c r="I69" s="60"/>
      <c r="J69" s="60"/>
      <c r="K69" s="60"/>
      <c r="L69" s="60"/>
      <c r="M69" s="259"/>
      <c r="N69" s="71">
        <v>-57.412999999999997</v>
      </c>
      <c r="O69" s="60">
        <v>-26.6648</v>
      </c>
      <c r="P69" s="60">
        <v>-11.7036</v>
      </c>
      <c r="Q69" s="60">
        <v>-3.7439</v>
      </c>
      <c r="R69" s="60">
        <v>3.6036999999999999</v>
      </c>
      <c r="S69" s="60">
        <v>7.1830999999999996</v>
      </c>
      <c r="T69" s="60">
        <v>4.6158000000000001</v>
      </c>
      <c r="U69" s="89">
        <v>3.9134000000000002</v>
      </c>
      <c r="V69" s="60">
        <v>4.5403000000000002</v>
      </c>
      <c r="W69" s="60">
        <v>6.1387</v>
      </c>
      <c r="X69" s="60">
        <v>6.5274999999999999</v>
      </c>
      <c r="Y69" s="277">
        <v>5.4950999999999999</v>
      </c>
      <c r="Z69" s="60">
        <v>6.3102999999999998</v>
      </c>
      <c r="AA69" s="60">
        <v>2.2679</v>
      </c>
      <c r="AB69" s="60">
        <v>5.7313999999999998</v>
      </c>
      <c r="AC69" s="60">
        <v>4.3545999999999996</v>
      </c>
      <c r="AD69" s="60">
        <v>4.5715000000000003</v>
      </c>
      <c r="AE69" s="60">
        <v>1.4575</v>
      </c>
      <c r="AF69" s="60">
        <v>5.25</v>
      </c>
      <c r="AG69" s="554"/>
      <c r="AH69" s="52"/>
      <c r="AI69" s="52"/>
      <c r="AJ69" s="52"/>
      <c r="AK69" s="52"/>
      <c r="AL69" s="52"/>
      <c r="AM69" s="52"/>
      <c r="AN69" s="52"/>
      <c r="AO69" s="561"/>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146"/>
      <c r="BS69" s="44"/>
      <c r="BT69" s="89"/>
      <c r="BU69" s="26"/>
      <c r="BV69" s="67"/>
    </row>
    <row r="70" spans="1:74" x14ac:dyDescent="0.25">
      <c r="A70" s="321" t="s">
        <v>96</v>
      </c>
      <c r="B70" s="45"/>
      <c r="C70" s="722"/>
      <c r="D70" s="45"/>
      <c r="E70" s="53"/>
      <c r="F70" s="45"/>
      <c r="G70" s="57"/>
      <c r="H70" s="68"/>
      <c r="I70" s="61"/>
      <c r="J70" s="61"/>
      <c r="K70" s="61"/>
      <c r="L70" s="61"/>
      <c r="M70" s="262"/>
      <c r="N70" s="72">
        <v>-46.894599999999997</v>
      </c>
      <c r="O70" s="61">
        <v>-21.8066</v>
      </c>
      <c r="P70" s="61">
        <v>-9.8147000000000002</v>
      </c>
      <c r="Q70" s="61">
        <v>-0.75280000000000002</v>
      </c>
      <c r="R70" s="61">
        <v>5.0636999999999999</v>
      </c>
      <c r="S70" s="61">
        <v>9.5968</v>
      </c>
      <c r="T70" s="61">
        <v>4.7695999999999996</v>
      </c>
      <c r="U70" s="90">
        <v>4.3011999999999997</v>
      </c>
      <c r="V70" s="61">
        <v>4.6573000000000002</v>
      </c>
      <c r="W70" s="61">
        <v>6.4042000000000003</v>
      </c>
      <c r="X70" s="61">
        <v>6.7305999999999999</v>
      </c>
      <c r="Y70" s="279">
        <v>5.7911999999999999</v>
      </c>
      <c r="Z70" s="61">
        <v>6.3834999999999997</v>
      </c>
      <c r="AA70" s="61">
        <v>3.3195000000000001</v>
      </c>
      <c r="AB70" s="61">
        <v>6.8845999999999998</v>
      </c>
      <c r="AC70" s="61">
        <v>4.649</v>
      </c>
      <c r="AD70" s="61">
        <v>4.6647999999999996</v>
      </c>
      <c r="AE70" s="61">
        <v>3.8058000000000001</v>
      </c>
      <c r="AF70" s="61">
        <v>6.6281999999999996</v>
      </c>
      <c r="AG70" s="556"/>
      <c r="AH70" s="53"/>
      <c r="AI70" s="53"/>
      <c r="AJ70" s="53"/>
      <c r="AK70" s="53"/>
      <c r="AL70" s="53"/>
      <c r="AM70" s="53"/>
      <c r="AN70" s="53"/>
      <c r="AO70" s="563"/>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149"/>
      <c r="BS70" s="45"/>
      <c r="BT70" s="90"/>
      <c r="BU70" s="272"/>
      <c r="BV70" s="68"/>
    </row>
    <row r="71" spans="1:74" ht="14.5" x14ac:dyDescent="0.25">
      <c r="A71" s="323" t="s">
        <v>91</v>
      </c>
      <c r="B71" s="69"/>
      <c r="C71" s="726"/>
      <c r="D71" s="69"/>
      <c r="E71" s="40"/>
      <c r="F71" s="69"/>
      <c r="G71" s="40"/>
      <c r="H71" s="69"/>
      <c r="I71" s="62"/>
      <c r="J71" s="62"/>
      <c r="K71" s="62"/>
      <c r="L71" s="62"/>
      <c r="M71" s="263"/>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8022</v>
      </c>
      <c r="B72" s="374"/>
      <c r="C72" s="731"/>
      <c r="D72" s="374"/>
      <c r="E72" s="372"/>
      <c r="F72" s="374"/>
      <c r="G72" s="372"/>
      <c r="H72" s="374"/>
      <c r="I72" s="348"/>
      <c r="J72" s="348"/>
      <c r="K72" s="348"/>
      <c r="L72" s="348"/>
      <c r="M72" s="362"/>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8023</v>
      </c>
      <c r="B73" s="417"/>
      <c r="C73" s="732"/>
      <c r="D73" s="417"/>
      <c r="E73" s="431"/>
      <c r="F73" s="417"/>
      <c r="G73" s="431"/>
      <c r="H73" s="432"/>
      <c r="I73" s="433"/>
      <c r="J73" s="433"/>
      <c r="K73" s="433"/>
      <c r="L73" s="433"/>
      <c r="M73" s="420"/>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346"/>
      <c r="AN73" s="346"/>
      <c r="AO73" s="576"/>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10490</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1AC82-DA63-4A93-88EE-CAFD1321110E}">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6.54296875" style="22"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1796875" style="21" bestFit="1" customWidth="1"/>
    <col min="75" max="16384" width="8.90625" style="21"/>
  </cols>
  <sheetData>
    <row r="1" spans="1:74" ht="33" customHeight="1" x14ac:dyDescent="0.25">
      <c r="A1" s="22" t="s">
        <v>43</v>
      </c>
    </row>
    <row r="3" spans="1:74" ht="20.5" x14ac:dyDescent="0.45">
      <c r="A3" s="693" t="s">
        <v>289</v>
      </c>
    </row>
    <row r="4" spans="1:74" x14ac:dyDescent="0.25">
      <c r="A4" s="22" t="s">
        <v>425</v>
      </c>
    </row>
    <row r="5" spans="1:74" ht="33" x14ac:dyDescent="0.25">
      <c r="A5" s="1122" t="s">
        <v>290</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643"/>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12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644"/>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694" t="s">
        <v>291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18"/>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667" t="s">
        <v>8071</v>
      </c>
      <c r="B8" s="369"/>
      <c r="C8" s="718">
        <v>41275</v>
      </c>
      <c r="D8" s="369"/>
      <c r="E8" s="338">
        <v>8270.4599999999991</v>
      </c>
      <c r="F8" s="369"/>
      <c r="G8" s="339">
        <v>117.7901</v>
      </c>
      <c r="H8" s="370"/>
      <c r="I8" s="340">
        <v>21.3</v>
      </c>
      <c r="J8" s="340">
        <v>7.53</v>
      </c>
      <c r="K8" s="340">
        <v>9.31</v>
      </c>
      <c r="L8" s="340">
        <v>9.66</v>
      </c>
      <c r="M8" s="361"/>
      <c r="N8" s="342">
        <v>-104.129</v>
      </c>
      <c r="O8" s="340">
        <v>-49.532200000000003</v>
      </c>
      <c r="P8" s="340">
        <v>-23.834900000000001</v>
      </c>
      <c r="Q8" s="340">
        <v>5.7474999999999996</v>
      </c>
      <c r="R8" s="340">
        <v>7.0965999999999996</v>
      </c>
      <c r="S8" s="340">
        <v>16.320399999999999</v>
      </c>
      <c r="T8" s="340">
        <v>7.9189999999999996</v>
      </c>
      <c r="U8" s="344">
        <v>6.1910999999999996</v>
      </c>
      <c r="V8" s="340">
        <v>6.2637</v>
      </c>
      <c r="W8" s="340">
        <v>7.1237000000000004</v>
      </c>
      <c r="X8" s="340">
        <v>7.657</v>
      </c>
      <c r="Y8" s="371">
        <v>7.1242000000000001</v>
      </c>
      <c r="Z8" s="340">
        <v>7.7152000000000003</v>
      </c>
      <c r="AA8" s="340">
        <v>2.7574999999999998</v>
      </c>
      <c r="AB8" s="340">
        <v>13.495900000000001</v>
      </c>
      <c r="AC8" s="340">
        <v>6.4292999999999996</v>
      </c>
      <c r="AD8" s="340">
        <v>6.1349999999999998</v>
      </c>
      <c r="AE8" s="340">
        <v>10.017099999999999</v>
      </c>
      <c r="AF8" s="340">
        <v>8.4445999999999994</v>
      </c>
      <c r="AG8" s="568"/>
      <c r="AH8" s="338">
        <v>6</v>
      </c>
      <c r="AI8" s="338">
        <v>5</v>
      </c>
      <c r="AJ8" s="338">
        <v>3</v>
      </c>
      <c r="AK8" s="338">
        <v>3</v>
      </c>
      <c r="AL8" s="338">
        <v>1</v>
      </c>
      <c r="AM8" s="338">
        <v>4</v>
      </c>
      <c r="AN8" s="338">
        <v>2</v>
      </c>
      <c r="AO8" s="570">
        <v>2</v>
      </c>
      <c r="AP8" s="338">
        <v>2</v>
      </c>
      <c r="AQ8" s="338">
        <v>1</v>
      </c>
      <c r="AR8" s="338">
        <v>2</v>
      </c>
      <c r="AS8" s="338">
        <v>1</v>
      </c>
      <c r="AT8" s="338">
        <v>2</v>
      </c>
      <c r="AU8" s="338">
        <v>2</v>
      </c>
      <c r="AV8" s="338">
        <v>6</v>
      </c>
      <c r="AW8" s="338">
        <v>3</v>
      </c>
      <c r="AX8" s="338">
        <v>3</v>
      </c>
      <c r="AY8" s="338">
        <v>2</v>
      </c>
      <c r="AZ8" s="583"/>
      <c r="BA8" s="464">
        <v>96.86</v>
      </c>
      <c r="BB8" s="340" t="s">
        <v>430</v>
      </c>
      <c r="BC8" s="340" t="s">
        <v>430</v>
      </c>
      <c r="BD8" s="340" t="s">
        <v>430</v>
      </c>
      <c r="BE8" s="371">
        <v>1.69</v>
      </c>
      <c r="BF8" s="371">
        <v>3.14</v>
      </c>
      <c r="BG8" s="370"/>
      <c r="BH8" s="593">
        <v>3.14</v>
      </c>
      <c r="BI8" s="340" t="s">
        <v>430</v>
      </c>
      <c r="BJ8" s="340" t="s">
        <v>430</v>
      </c>
      <c r="BK8" s="340" t="s">
        <v>430</v>
      </c>
      <c r="BL8" s="340" t="s">
        <v>430</v>
      </c>
      <c r="BM8" s="371">
        <v>96.86</v>
      </c>
      <c r="BN8" s="371" t="s">
        <v>430</v>
      </c>
      <c r="BO8" s="371" t="s">
        <v>430</v>
      </c>
      <c r="BP8" s="371" t="s">
        <v>430</v>
      </c>
      <c r="BQ8" s="371">
        <v>1.69</v>
      </c>
      <c r="BR8" s="609"/>
      <c r="BS8" s="369" t="s">
        <v>430</v>
      </c>
      <c r="BT8" s="344" t="s">
        <v>430</v>
      </c>
      <c r="BU8" s="571"/>
      <c r="BV8" s="370" t="s">
        <v>555</v>
      </c>
    </row>
    <row r="9" spans="1:74" s="425" customFormat="1" x14ac:dyDescent="0.25">
      <c r="A9" s="667" t="s">
        <v>8072</v>
      </c>
      <c r="B9" s="369"/>
      <c r="C9" s="718">
        <v>41276</v>
      </c>
      <c r="D9" s="369"/>
      <c r="E9" s="338">
        <v>8232.5400000000009</v>
      </c>
      <c r="F9" s="369"/>
      <c r="G9" s="339">
        <v>72.915800000000004</v>
      </c>
      <c r="H9" s="370"/>
      <c r="I9" s="340">
        <v>22.1</v>
      </c>
      <c r="J9" s="340">
        <v>7.38</v>
      </c>
      <c r="K9" s="340">
        <v>6.13</v>
      </c>
      <c r="L9" s="340">
        <v>6.37</v>
      </c>
      <c r="M9" s="361"/>
      <c r="N9" s="342">
        <v>-82.010099999999994</v>
      </c>
      <c r="O9" s="340">
        <v>-26.323399999999999</v>
      </c>
      <c r="P9" s="340">
        <v>-16.672999999999998</v>
      </c>
      <c r="Q9" s="340">
        <v>11.6762</v>
      </c>
      <c r="R9" s="340">
        <v>0.44259999999999999</v>
      </c>
      <c r="S9" s="340">
        <v>9.8485999999999994</v>
      </c>
      <c r="T9" s="340">
        <v>5.6833999999999998</v>
      </c>
      <c r="U9" s="344">
        <v>4.5922000000000001</v>
      </c>
      <c r="V9" s="340">
        <v>5.1398000000000001</v>
      </c>
      <c r="W9" s="340">
        <v>5.3638000000000003</v>
      </c>
      <c r="X9" s="340">
        <v>6.8940000000000001</v>
      </c>
      <c r="Y9" s="371">
        <v>6.4817</v>
      </c>
      <c r="Z9" s="340">
        <v>7.6441999999999997</v>
      </c>
      <c r="AA9" s="340">
        <v>0.97499999999999998</v>
      </c>
      <c r="AB9" s="340">
        <v>9.4563000000000006</v>
      </c>
      <c r="AC9" s="340">
        <v>5.4114000000000004</v>
      </c>
      <c r="AD9" s="340">
        <v>4.7538999999999998</v>
      </c>
      <c r="AE9" s="340">
        <v>5.4574999999999996</v>
      </c>
      <c r="AF9" s="340">
        <v>8.7857000000000003</v>
      </c>
      <c r="AG9" s="568"/>
      <c r="AH9" s="338">
        <v>1</v>
      </c>
      <c r="AI9" s="338">
        <v>1</v>
      </c>
      <c r="AJ9" s="338">
        <v>1</v>
      </c>
      <c r="AK9" s="338">
        <v>1</v>
      </c>
      <c r="AL9" s="338">
        <v>13</v>
      </c>
      <c r="AM9" s="338">
        <v>13</v>
      </c>
      <c r="AN9" s="338">
        <v>12</v>
      </c>
      <c r="AO9" s="570">
        <v>11</v>
      </c>
      <c r="AP9" s="338">
        <v>7</v>
      </c>
      <c r="AQ9" s="338">
        <v>8</v>
      </c>
      <c r="AR9" s="338">
        <v>9</v>
      </c>
      <c r="AS9" s="338">
        <v>3</v>
      </c>
      <c r="AT9" s="338">
        <v>3</v>
      </c>
      <c r="AU9" s="338">
        <v>5</v>
      </c>
      <c r="AV9" s="338">
        <v>13</v>
      </c>
      <c r="AW9" s="338">
        <v>6</v>
      </c>
      <c r="AX9" s="338">
        <v>9</v>
      </c>
      <c r="AY9" s="338">
        <v>10</v>
      </c>
      <c r="AZ9" s="583"/>
      <c r="BA9" s="464">
        <v>97.63</v>
      </c>
      <c r="BB9" s="340" t="s">
        <v>430</v>
      </c>
      <c r="BC9" s="340" t="s">
        <v>430</v>
      </c>
      <c r="BD9" s="340" t="s">
        <v>430</v>
      </c>
      <c r="BE9" s="371">
        <v>-63.81</v>
      </c>
      <c r="BF9" s="371">
        <v>2.37</v>
      </c>
      <c r="BG9" s="370"/>
      <c r="BH9" s="593">
        <v>2.37</v>
      </c>
      <c r="BI9" s="340" t="s">
        <v>430</v>
      </c>
      <c r="BJ9" s="340" t="s">
        <v>430</v>
      </c>
      <c r="BK9" s="340" t="s">
        <v>430</v>
      </c>
      <c r="BL9" s="340" t="s">
        <v>430</v>
      </c>
      <c r="BM9" s="371">
        <v>95.95</v>
      </c>
      <c r="BN9" s="371" t="s">
        <v>430</v>
      </c>
      <c r="BO9" s="371">
        <v>1.68</v>
      </c>
      <c r="BP9" s="371" t="s">
        <v>430</v>
      </c>
      <c r="BQ9" s="371">
        <v>-63.81</v>
      </c>
      <c r="BR9" s="463"/>
      <c r="BS9" s="369" t="s">
        <v>430</v>
      </c>
      <c r="BT9" s="344">
        <v>-18.058465350683299</v>
      </c>
      <c r="BU9" s="571"/>
      <c r="BV9" s="370" t="s">
        <v>555</v>
      </c>
    </row>
    <row r="10" spans="1:74" s="428" customFormat="1" ht="11" x14ac:dyDescent="0.3">
      <c r="A10" s="859" t="s">
        <v>8073</v>
      </c>
      <c r="B10" s="842"/>
      <c r="C10" s="843">
        <v>41275</v>
      </c>
      <c r="D10" s="842"/>
      <c r="E10" s="844">
        <v>2189.16</v>
      </c>
      <c r="F10" s="842"/>
      <c r="G10" s="845">
        <v>111.98399999999999</v>
      </c>
      <c r="H10" s="847"/>
      <c r="I10" s="846">
        <v>17.12</v>
      </c>
      <c r="J10" s="846">
        <v>7.19</v>
      </c>
      <c r="K10" s="846">
        <v>8.17</v>
      </c>
      <c r="L10" s="846">
        <v>8.48</v>
      </c>
      <c r="M10" s="851"/>
      <c r="N10" s="848">
        <v>-101.443</v>
      </c>
      <c r="O10" s="846">
        <v>-61.389000000000003</v>
      </c>
      <c r="P10" s="846">
        <v>-32.515599999999999</v>
      </c>
      <c r="Q10" s="846">
        <v>0.1187</v>
      </c>
      <c r="R10" s="846">
        <v>3.7179000000000002</v>
      </c>
      <c r="S10" s="846">
        <v>14.312099999999999</v>
      </c>
      <c r="T10" s="846">
        <v>6.9238</v>
      </c>
      <c r="U10" s="856">
        <v>4.6824000000000003</v>
      </c>
      <c r="V10" s="846">
        <v>4.4851999999999999</v>
      </c>
      <c r="W10" s="846">
        <v>4.2518000000000002</v>
      </c>
      <c r="X10" s="846">
        <v>6.2180999999999997</v>
      </c>
      <c r="Y10" s="852">
        <v>5.8262999999999998</v>
      </c>
      <c r="Z10" s="846">
        <v>7.0942999999999996</v>
      </c>
      <c r="AA10" s="846">
        <v>1.2478</v>
      </c>
      <c r="AB10" s="846">
        <v>12.6191</v>
      </c>
      <c r="AC10" s="846">
        <v>4.5955000000000004</v>
      </c>
      <c r="AD10" s="846">
        <v>4.0435999999999996</v>
      </c>
      <c r="AE10" s="846">
        <v>4.5746000000000002</v>
      </c>
      <c r="AF10" s="846">
        <v>7.8562000000000003</v>
      </c>
      <c r="AG10" s="931"/>
      <c r="AH10" s="844">
        <v>3</v>
      </c>
      <c r="AI10" s="844">
        <v>9</v>
      </c>
      <c r="AJ10" s="844">
        <v>6</v>
      </c>
      <c r="AK10" s="844">
        <v>10</v>
      </c>
      <c r="AL10" s="844">
        <v>4</v>
      </c>
      <c r="AM10" s="844">
        <v>8</v>
      </c>
      <c r="AN10" s="844">
        <v>8</v>
      </c>
      <c r="AO10" s="932">
        <v>10</v>
      </c>
      <c r="AP10" s="844">
        <v>11</v>
      </c>
      <c r="AQ10" s="844">
        <v>13</v>
      </c>
      <c r="AR10" s="844">
        <v>13</v>
      </c>
      <c r="AS10" s="844">
        <v>12</v>
      </c>
      <c r="AT10" s="844">
        <v>9</v>
      </c>
      <c r="AU10" s="844">
        <v>4</v>
      </c>
      <c r="AV10" s="844">
        <v>8</v>
      </c>
      <c r="AW10" s="844">
        <v>10</v>
      </c>
      <c r="AX10" s="844">
        <v>12</v>
      </c>
      <c r="AY10" s="844">
        <v>13</v>
      </c>
      <c r="AZ10" s="933"/>
      <c r="BA10" s="853">
        <v>81.28</v>
      </c>
      <c r="BB10" s="846" t="s">
        <v>430</v>
      </c>
      <c r="BC10" s="846" t="s">
        <v>430</v>
      </c>
      <c r="BD10" s="846" t="s">
        <v>430</v>
      </c>
      <c r="BE10" s="852" t="s">
        <v>430</v>
      </c>
      <c r="BF10" s="852">
        <v>18.72</v>
      </c>
      <c r="BG10" s="847"/>
      <c r="BH10" s="934">
        <v>18.72</v>
      </c>
      <c r="BI10" s="846" t="s">
        <v>430</v>
      </c>
      <c r="BJ10" s="846" t="s">
        <v>430</v>
      </c>
      <c r="BK10" s="846" t="s">
        <v>430</v>
      </c>
      <c r="BL10" s="846" t="s">
        <v>430</v>
      </c>
      <c r="BM10" s="852">
        <v>81.28</v>
      </c>
      <c r="BN10" s="852" t="s">
        <v>430</v>
      </c>
      <c r="BO10" s="852" t="s">
        <v>430</v>
      </c>
      <c r="BP10" s="852" t="s">
        <v>430</v>
      </c>
      <c r="BQ10" s="852" t="s">
        <v>430</v>
      </c>
      <c r="BR10" s="850"/>
      <c r="BS10" s="842" t="s">
        <v>430</v>
      </c>
      <c r="BT10" s="856" t="s">
        <v>430</v>
      </c>
      <c r="BU10" s="892"/>
      <c r="BV10" s="847" t="s">
        <v>555</v>
      </c>
    </row>
    <row r="11" spans="1:74" s="428" customFormat="1" x14ac:dyDescent="0.25">
      <c r="A11" s="353" t="s">
        <v>8074</v>
      </c>
      <c r="B11" s="373"/>
      <c r="C11" s="719">
        <v>41275</v>
      </c>
      <c r="D11" s="373"/>
      <c r="E11" s="346">
        <v>2037.02</v>
      </c>
      <c r="F11" s="373"/>
      <c r="G11" s="347">
        <v>60.832700000000003</v>
      </c>
      <c r="H11" s="374"/>
      <c r="I11" s="348">
        <v>22.147780000000001</v>
      </c>
      <c r="J11" s="348">
        <v>7.3595300000000003</v>
      </c>
      <c r="K11" s="348">
        <v>8.98794</v>
      </c>
      <c r="L11" s="348">
        <v>9.3216999999999999</v>
      </c>
      <c r="M11" s="362"/>
      <c r="N11" s="350">
        <v>-138.554</v>
      </c>
      <c r="O11" s="348">
        <v>-58.517800000000001</v>
      </c>
      <c r="P11" s="348">
        <v>-35.39</v>
      </c>
      <c r="Q11" s="348">
        <v>1.8399000000000001</v>
      </c>
      <c r="R11" s="348">
        <v>3.1516999999999999</v>
      </c>
      <c r="S11" s="348">
        <v>14.242900000000001</v>
      </c>
      <c r="T11" s="348">
        <v>6.2618999999999998</v>
      </c>
      <c r="U11" s="354">
        <v>4.7653999999999996</v>
      </c>
      <c r="V11" s="348">
        <v>5.0513000000000003</v>
      </c>
      <c r="W11" s="348">
        <v>5.6787999999999998</v>
      </c>
      <c r="X11" s="348">
        <v>6.9017999999999997</v>
      </c>
      <c r="Y11" s="375">
        <v>5.8285999999999998</v>
      </c>
      <c r="Z11" s="348">
        <v>6.1909999999999998</v>
      </c>
      <c r="AA11" s="348">
        <v>-0.06</v>
      </c>
      <c r="AB11" s="348">
        <v>11.992100000000001</v>
      </c>
      <c r="AC11" s="348">
        <v>5.0326000000000004</v>
      </c>
      <c r="AD11" s="348">
        <v>4.7638999999999996</v>
      </c>
      <c r="AE11" s="348">
        <v>7.5673000000000004</v>
      </c>
      <c r="AF11" s="348">
        <v>7.3977000000000004</v>
      </c>
      <c r="AG11" s="569"/>
      <c r="AH11" s="346">
        <v>9</v>
      </c>
      <c r="AI11" s="346">
        <v>8</v>
      </c>
      <c r="AJ11" s="346">
        <v>7</v>
      </c>
      <c r="AK11" s="346">
        <v>8</v>
      </c>
      <c r="AL11" s="346">
        <v>8</v>
      </c>
      <c r="AM11" s="346">
        <v>9</v>
      </c>
      <c r="AN11" s="346">
        <v>11</v>
      </c>
      <c r="AO11" s="572">
        <v>8</v>
      </c>
      <c r="AP11" s="346">
        <v>8</v>
      </c>
      <c r="AQ11" s="346">
        <v>7</v>
      </c>
      <c r="AR11" s="346">
        <v>8</v>
      </c>
      <c r="AS11" s="346">
        <v>11</v>
      </c>
      <c r="AT11" s="346">
        <v>14</v>
      </c>
      <c r="AU11" s="346">
        <v>6</v>
      </c>
      <c r="AV11" s="346">
        <v>10</v>
      </c>
      <c r="AW11" s="346">
        <v>9</v>
      </c>
      <c r="AX11" s="346">
        <v>8</v>
      </c>
      <c r="AY11" s="346">
        <v>6</v>
      </c>
      <c r="AZ11" s="584"/>
      <c r="BA11" s="467">
        <v>96.16</v>
      </c>
      <c r="BB11" s="348" t="s">
        <v>430</v>
      </c>
      <c r="BC11" s="348" t="s">
        <v>430</v>
      </c>
      <c r="BD11" s="348" t="s">
        <v>430</v>
      </c>
      <c r="BE11" s="375" t="s">
        <v>430</v>
      </c>
      <c r="BF11" s="375">
        <v>3.84</v>
      </c>
      <c r="BG11" s="374"/>
      <c r="BH11" s="594">
        <v>3.84</v>
      </c>
      <c r="BI11" s="348" t="s">
        <v>430</v>
      </c>
      <c r="BJ11" s="348" t="s">
        <v>430</v>
      </c>
      <c r="BK11" s="348" t="s">
        <v>430</v>
      </c>
      <c r="BL11" s="348" t="s">
        <v>430</v>
      </c>
      <c r="BM11" s="375">
        <v>96.16</v>
      </c>
      <c r="BN11" s="375" t="s">
        <v>430</v>
      </c>
      <c r="BO11" s="375" t="s">
        <v>430</v>
      </c>
      <c r="BP11" s="375" t="s">
        <v>430</v>
      </c>
      <c r="BQ11" s="375" t="s">
        <v>430</v>
      </c>
      <c r="BR11" s="466"/>
      <c r="BS11" s="373" t="s">
        <v>430</v>
      </c>
      <c r="BT11" s="354" t="s">
        <v>430</v>
      </c>
      <c r="BU11" s="430"/>
      <c r="BV11" s="374" t="s">
        <v>555</v>
      </c>
    </row>
    <row r="12" spans="1:74" s="428" customFormat="1" x14ac:dyDescent="0.25">
      <c r="A12" s="353" t="s">
        <v>8075</v>
      </c>
      <c r="B12" s="373"/>
      <c r="C12" s="719">
        <v>41275</v>
      </c>
      <c r="D12" s="373"/>
      <c r="E12" s="346">
        <v>1841.47</v>
      </c>
      <c r="F12" s="373"/>
      <c r="G12" s="347">
        <v>40.844999999999999</v>
      </c>
      <c r="H12" s="374"/>
      <c r="I12" s="348">
        <v>28.35</v>
      </c>
      <c r="J12" s="348">
        <v>7.54</v>
      </c>
      <c r="K12" s="348">
        <v>11.4</v>
      </c>
      <c r="L12" s="348">
        <v>11.82</v>
      </c>
      <c r="M12" s="362"/>
      <c r="N12" s="350">
        <v>-195.63200000000001</v>
      </c>
      <c r="O12" s="348">
        <v>-84.5702</v>
      </c>
      <c r="P12" s="348">
        <v>-53.997</v>
      </c>
      <c r="Q12" s="348">
        <v>1.1814</v>
      </c>
      <c r="R12" s="348">
        <v>-0.51859999999999995</v>
      </c>
      <c r="S12" s="348">
        <v>15.0793</v>
      </c>
      <c r="T12" s="348">
        <v>11.502700000000001</v>
      </c>
      <c r="U12" s="354">
        <v>8.8794000000000004</v>
      </c>
      <c r="V12" s="348">
        <v>8.7139000000000006</v>
      </c>
      <c r="W12" s="348">
        <v>6.2949000000000002</v>
      </c>
      <c r="X12" s="348">
        <v>8.2175999999999991</v>
      </c>
      <c r="Y12" s="375">
        <v>6.5411000000000001</v>
      </c>
      <c r="Z12" s="348">
        <v>7.9023000000000003</v>
      </c>
      <c r="AA12" s="348">
        <v>-6.1304999999999996</v>
      </c>
      <c r="AB12" s="348">
        <v>14.9117</v>
      </c>
      <c r="AC12" s="348">
        <v>10.068300000000001</v>
      </c>
      <c r="AD12" s="348">
        <v>8.7957000000000001</v>
      </c>
      <c r="AE12" s="348">
        <v>8.1097999999999999</v>
      </c>
      <c r="AF12" s="348">
        <v>8.6687999999999992</v>
      </c>
      <c r="AG12" s="569"/>
      <c r="AH12" s="346">
        <v>14</v>
      </c>
      <c r="AI12" s="346">
        <v>14</v>
      </c>
      <c r="AJ12" s="346">
        <v>14</v>
      </c>
      <c r="AK12" s="346">
        <v>9</v>
      </c>
      <c r="AL12" s="346">
        <v>14</v>
      </c>
      <c r="AM12" s="346">
        <v>7</v>
      </c>
      <c r="AN12" s="346">
        <v>1</v>
      </c>
      <c r="AO12" s="572">
        <v>1</v>
      </c>
      <c r="AP12" s="346">
        <v>1</v>
      </c>
      <c r="AQ12" s="346">
        <v>2</v>
      </c>
      <c r="AR12" s="346">
        <v>1</v>
      </c>
      <c r="AS12" s="346">
        <v>2</v>
      </c>
      <c r="AT12" s="346">
        <v>1</v>
      </c>
      <c r="AU12" s="346">
        <v>14</v>
      </c>
      <c r="AV12" s="346">
        <v>3</v>
      </c>
      <c r="AW12" s="346">
        <v>1</v>
      </c>
      <c r="AX12" s="346">
        <v>1</v>
      </c>
      <c r="AY12" s="346">
        <v>5</v>
      </c>
      <c r="AZ12" s="584"/>
      <c r="BA12" s="467">
        <v>96.82</v>
      </c>
      <c r="BB12" s="348" t="s">
        <v>430</v>
      </c>
      <c r="BC12" s="348" t="s">
        <v>430</v>
      </c>
      <c r="BD12" s="348" t="s">
        <v>430</v>
      </c>
      <c r="BE12" s="375" t="s">
        <v>430</v>
      </c>
      <c r="BF12" s="375">
        <v>3.18</v>
      </c>
      <c r="BG12" s="374"/>
      <c r="BH12" s="594">
        <v>3.17</v>
      </c>
      <c r="BI12" s="348" t="s">
        <v>430</v>
      </c>
      <c r="BJ12" s="348" t="s">
        <v>430</v>
      </c>
      <c r="BK12" s="348" t="s">
        <v>430</v>
      </c>
      <c r="BL12" s="348" t="s">
        <v>430</v>
      </c>
      <c r="BM12" s="375">
        <v>96.82</v>
      </c>
      <c r="BN12" s="375" t="s">
        <v>430</v>
      </c>
      <c r="BO12" s="375" t="s">
        <v>430</v>
      </c>
      <c r="BP12" s="375" t="s">
        <v>430</v>
      </c>
      <c r="BQ12" s="375" t="s">
        <v>430</v>
      </c>
      <c r="BR12" s="466"/>
      <c r="BS12" s="373" t="s">
        <v>430</v>
      </c>
      <c r="BT12" s="354" t="s">
        <v>430</v>
      </c>
      <c r="BU12" s="430"/>
      <c r="BV12" s="374" t="s">
        <v>555</v>
      </c>
    </row>
    <row r="13" spans="1:74" s="428" customFormat="1" x14ac:dyDescent="0.25">
      <c r="A13" s="353" t="s">
        <v>8076</v>
      </c>
      <c r="B13" s="373"/>
      <c r="C13" s="719">
        <v>41275</v>
      </c>
      <c r="D13" s="373"/>
      <c r="E13" s="346">
        <v>1534.7</v>
      </c>
      <c r="F13" s="373"/>
      <c r="G13" s="347">
        <v>44.582700000000003</v>
      </c>
      <c r="H13" s="374"/>
      <c r="I13" s="348">
        <v>22.41</v>
      </c>
      <c r="J13" s="348">
        <v>7.16</v>
      </c>
      <c r="K13" s="348">
        <v>8.5399999999999991</v>
      </c>
      <c r="L13" s="348">
        <v>8.86</v>
      </c>
      <c r="M13" s="362"/>
      <c r="N13" s="350">
        <v>-115.643</v>
      </c>
      <c r="O13" s="348">
        <v>-58.473199999999999</v>
      </c>
      <c r="P13" s="348">
        <v>-35.545099999999998</v>
      </c>
      <c r="Q13" s="348">
        <v>3.2555000000000001</v>
      </c>
      <c r="R13" s="348">
        <v>3.4512999999999998</v>
      </c>
      <c r="S13" s="348">
        <v>15.2341</v>
      </c>
      <c r="T13" s="348">
        <v>7.2751999999999999</v>
      </c>
      <c r="U13" s="354">
        <v>5.1199000000000003</v>
      </c>
      <c r="V13" s="348">
        <v>5.1638000000000002</v>
      </c>
      <c r="W13" s="348">
        <v>5.1967999999999996</v>
      </c>
      <c r="X13" s="348">
        <v>6.7911000000000001</v>
      </c>
      <c r="Y13" s="375">
        <v>5.9713000000000003</v>
      </c>
      <c r="Z13" s="348">
        <v>7.5839999999999996</v>
      </c>
      <c r="AA13" s="348">
        <v>-0.99870000000000003</v>
      </c>
      <c r="AB13" s="348">
        <v>12.753500000000001</v>
      </c>
      <c r="AC13" s="348">
        <v>5.4595000000000002</v>
      </c>
      <c r="AD13" s="348">
        <v>4.9664999999999999</v>
      </c>
      <c r="AE13" s="348">
        <v>8.9967000000000006</v>
      </c>
      <c r="AF13" s="348">
        <v>8.6929999999999996</v>
      </c>
      <c r="AG13" s="569"/>
      <c r="AH13" s="346">
        <v>7</v>
      </c>
      <c r="AI13" s="346">
        <v>7</v>
      </c>
      <c r="AJ13" s="346">
        <v>8</v>
      </c>
      <c r="AK13" s="346">
        <v>6</v>
      </c>
      <c r="AL13" s="346">
        <v>6</v>
      </c>
      <c r="AM13" s="346">
        <v>6</v>
      </c>
      <c r="AN13" s="346">
        <v>4</v>
      </c>
      <c r="AO13" s="572">
        <v>7</v>
      </c>
      <c r="AP13" s="346">
        <v>6</v>
      </c>
      <c r="AQ13" s="346">
        <v>10</v>
      </c>
      <c r="AR13" s="346">
        <v>11</v>
      </c>
      <c r="AS13" s="346">
        <v>8</v>
      </c>
      <c r="AT13" s="346">
        <v>4</v>
      </c>
      <c r="AU13" s="346">
        <v>8</v>
      </c>
      <c r="AV13" s="346">
        <v>7</v>
      </c>
      <c r="AW13" s="346">
        <v>5</v>
      </c>
      <c r="AX13" s="346">
        <v>5</v>
      </c>
      <c r="AY13" s="346">
        <v>4</v>
      </c>
      <c r="AZ13" s="584"/>
      <c r="BA13" s="467">
        <v>86.33</v>
      </c>
      <c r="BB13" s="348" t="s">
        <v>430</v>
      </c>
      <c r="BC13" s="348" t="s">
        <v>430</v>
      </c>
      <c r="BD13" s="348" t="s">
        <v>430</v>
      </c>
      <c r="BE13" s="375" t="s">
        <v>430</v>
      </c>
      <c r="BF13" s="375">
        <v>13.67</v>
      </c>
      <c r="BG13" s="374"/>
      <c r="BH13" s="594">
        <v>13.5</v>
      </c>
      <c r="BI13" s="348" t="s">
        <v>430</v>
      </c>
      <c r="BJ13" s="348" t="s">
        <v>430</v>
      </c>
      <c r="BK13" s="348" t="s">
        <v>430</v>
      </c>
      <c r="BL13" s="348" t="s">
        <v>430</v>
      </c>
      <c r="BM13" s="375">
        <v>86.33</v>
      </c>
      <c r="BN13" s="375" t="s">
        <v>430</v>
      </c>
      <c r="BO13" s="375" t="s">
        <v>430</v>
      </c>
      <c r="BP13" s="375" t="s">
        <v>430</v>
      </c>
      <c r="BQ13" s="375" t="s">
        <v>430</v>
      </c>
      <c r="BR13" s="466"/>
      <c r="BS13" s="373" t="s">
        <v>430</v>
      </c>
      <c r="BT13" s="354" t="s">
        <v>430</v>
      </c>
      <c r="BU13" s="430"/>
      <c r="BV13" s="374" t="s">
        <v>555</v>
      </c>
    </row>
    <row r="14" spans="1:74" s="428" customFormat="1" x14ac:dyDescent="0.25">
      <c r="A14" s="353" t="s">
        <v>8077</v>
      </c>
      <c r="B14" s="373"/>
      <c r="C14" s="719">
        <v>41275</v>
      </c>
      <c r="D14" s="373"/>
      <c r="E14" s="346">
        <v>1239.1400000000001</v>
      </c>
      <c r="F14" s="373"/>
      <c r="G14" s="347">
        <v>89.078199999999995</v>
      </c>
      <c r="H14" s="374"/>
      <c r="I14" s="348">
        <v>32.03</v>
      </c>
      <c r="J14" s="348">
        <v>7.54</v>
      </c>
      <c r="K14" s="348">
        <v>10.95</v>
      </c>
      <c r="L14" s="348">
        <v>11.36</v>
      </c>
      <c r="M14" s="362"/>
      <c r="N14" s="350">
        <v>-141.34800000000001</v>
      </c>
      <c r="O14" s="348">
        <v>-55.025599999999997</v>
      </c>
      <c r="P14" s="348">
        <v>-39.2896</v>
      </c>
      <c r="Q14" s="348">
        <v>8.76</v>
      </c>
      <c r="R14" s="348">
        <v>3.3483000000000001</v>
      </c>
      <c r="S14" s="348">
        <v>15.5678</v>
      </c>
      <c r="T14" s="348">
        <v>6.3857999999999997</v>
      </c>
      <c r="U14" s="354">
        <v>4.0842999999999998</v>
      </c>
      <c r="V14" s="348">
        <v>3.9466000000000001</v>
      </c>
      <c r="W14" s="348">
        <v>4.1473000000000004</v>
      </c>
      <c r="X14" s="348">
        <v>6.1833999999999998</v>
      </c>
      <c r="Y14" s="375">
        <v>5.5313999999999997</v>
      </c>
      <c r="Z14" s="348">
        <v>7.1070000000000002</v>
      </c>
      <c r="AA14" s="348">
        <v>-3.7675000000000001</v>
      </c>
      <c r="AB14" s="348">
        <v>13.701000000000001</v>
      </c>
      <c r="AC14" s="348">
        <v>3.7517999999999998</v>
      </c>
      <c r="AD14" s="348">
        <v>3.5078999999999998</v>
      </c>
      <c r="AE14" s="348">
        <v>10.968999999999999</v>
      </c>
      <c r="AF14" s="348">
        <v>8.2607999999999997</v>
      </c>
      <c r="AG14" s="569"/>
      <c r="AH14" s="346">
        <v>11</v>
      </c>
      <c r="AI14" s="346">
        <v>6</v>
      </c>
      <c r="AJ14" s="346">
        <v>10</v>
      </c>
      <c r="AK14" s="346">
        <v>2</v>
      </c>
      <c r="AL14" s="346">
        <v>7</v>
      </c>
      <c r="AM14" s="346">
        <v>5</v>
      </c>
      <c r="AN14" s="346">
        <v>10</v>
      </c>
      <c r="AO14" s="572">
        <v>12</v>
      </c>
      <c r="AP14" s="346">
        <v>13</v>
      </c>
      <c r="AQ14" s="346">
        <v>14</v>
      </c>
      <c r="AR14" s="346">
        <v>14</v>
      </c>
      <c r="AS14" s="346">
        <v>13</v>
      </c>
      <c r="AT14" s="346">
        <v>8</v>
      </c>
      <c r="AU14" s="346">
        <v>13</v>
      </c>
      <c r="AV14" s="346">
        <v>5</v>
      </c>
      <c r="AW14" s="346">
        <v>13</v>
      </c>
      <c r="AX14" s="346">
        <v>14</v>
      </c>
      <c r="AY14" s="346">
        <v>1</v>
      </c>
      <c r="AZ14" s="584"/>
      <c r="BA14" s="467">
        <v>94.59</v>
      </c>
      <c r="BB14" s="348" t="s">
        <v>430</v>
      </c>
      <c r="BC14" s="348" t="s">
        <v>430</v>
      </c>
      <c r="BD14" s="348" t="s">
        <v>430</v>
      </c>
      <c r="BE14" s="375" t="s">
        <v>430</v>
      </c>
      <c r="BF14" s="375">
        <v>5.41</v>
      </c>
      <c r="BG14" s="374"/>
      <c r="BH14" s="594">
        <v>5.41</v>
      </c>
      <c r="BI14" s="348" t="s">
        <v>430</v>
      </c>
      <c r="BJ14" s="348" t="s">
        <v>430</v>
      </c>
      <c r="BK14" s="348" t="s">
        <v>430</v>
      </c>
      <c r="BL14" s="348" t="s">
        <v>430</v>
      </c>
      <c r="BM14" s="375">
        <v>94.59</v>
      </c>
      <c r="BN14" s="375" t="s">
        <v>430</v>
      </c>
      <c r="BO14" s="375" t="s">
        <v>430</v>
      </c>
      <c r="BP14" s="375" t="s">
        <v>430</v>
      </c>
      <c r="BQ14" s="375" t="s">
        <v>430</v>
      </c>
      <c r="BR14" s="466"/>
      <c r="BS14" s="373" t="s">
        <v>430</v>
      </c>
      <c r="BT14" s="354" t="s">
        <v>430</v>
      </c>
      <c r="BU14" s="430"/>
      <c r="BV14" s="374" t="s">
        <v>555</v>
      </c>
    </row>
    <row r="15" spans="1:74" s="428" customFormat="1" x14ac:dyDescent="0.25">
      <c r="A15" s="353" t="s">
        <v>8078</v>
      </c>
      <c r="B15" s="373"/>
      <c r="C15" s="719">
        <v>41275</v>
      </c>
      <c r="D15" s="373"/>
      <c r="E15" s="346">
        <v>1229.29</v>
      </c>
      <c r="F15" s="373"/>
      <c r="G15" s="347">
        <v>106.3914</v>
      </c>
      <c r="H15" s="374"/>
      <c r="I15" s="348">
        <v>29.96</v>
      </c>
      <c r="J15" s="348">
        <v>7.68</v>
      </c>
      <c r="K15" s="348">
        <v>11.24</v>
      </c>
      <c r="L15" s="348">
        <v>11.66</v>
      </c>
      <c r="M15" s="362"/>
      <c r="N15" s="350">
        <v>-162.47300000000001</v>
      </c>
      <c r="O15" s="348">
        <v>-74.592799999999997</v>
      </c>
      <c r="P15" s="348">
        <v>-44.240499999999997</v>
      </c>
      <c r="Q15" s="348">
        <v>5.2178000000000004</v>
      </c>
      <c r="R15" s="348">
        <v>3.5409000000000002</v>
      </c>
      <c r="S15" s="348">
        <v>17.602399999999999</v>
      </c>
      <c r="T15" s="348">
        <v>7.1859000000000002</v>
      </c>
      <c r="U15" s="354">
        <v>5.2305000000000001</v>
      </c>
      <c r="V15" s="348">
        <v>5.0185000000000004</v>
      </c>
      <c r="W15" s="348">
        <v>5.3230000000000004</v>
      </c>
      <c r="X15" s="348">
        <v>7.1238999999999999</v>
      </c>
      <c r="Y15" s="375">
        <v>6.3266999999999998</v>
      </c>
      <c r="Z15" s="348">
        <v>7.5324999999999998</v>
      </c>
      <c r="AA15" s="348">
        <v>-1.6114999999999999</v>
      </c>
      <c r="AB15" s="348">
        <v>15.538600000000001</v>
      </c>
      <c r="AC15" s="348">
        <v>5.0469999999999997</v>
      </c>
      <c r="AD15" s="348">
        <v>4.5688000000000004</v>
      </c>
      <c r="AE15" s="348">
        <v>9.5945</v>
      </c>
      <c r="AF15" s="348">
        <v>7.9200999999999997</v>
      </c>
      <c r="AG15" s="569"/>
      <c r="AH15" s="346">
        <v>13</v>
      </c>
      <c r="AI15" s="346">
        <v>13</v>
      </c>
      <c r="AJ15" s="346">
        <v>13</v>
      </c>
      <c r="AK15" s="346">
        <v>4</v>
      </c>
      <c r="AL15" s="346">
        <v>5</v>
      </c>
      <c r="AM15" s="346">
        <v>2</v>
      </c>
      <c r="AN15" s="346">
        <v>6</v>
      </c>
      <c r="AO15" s="572">
        <v>6</v>
      </c>
      <c r="AP15" s="346">
        <v>9</v>
      </c>
      <c r="AQ15" s="346">
        <v>9</v>
      </c>
      <c r="AR15" s="346">
        <v>4</v>
      </c>
      <c r="AS15" s="346">
        <v>5</v>
      </c>
      <c r="AT15" s="346">
        <v>5</v>
      </c>
      <c r="AU15" s="346">
        <v>12</v>
      </c>
      <c r="AV15" s="346">
        <v>2</v>
      </c>
      <c r="AW15" s="346">
        <v>8</v>
      </c>
      <c r="AX15" s="346">
        <v>10</v>
      </c>
      <c r="AY15" s="346">
        <v>3</v>
      </c>
      <c r="AZ15" s="584"/>
      <c r="BA15" s="467">
        <v>98.13</v>
      </c>
      <c r="BB15" s="348" t="s">
        <v>430</v>
      </c>
      <c r="BC15" s="348" t="s">
        <v>430</v>
      </c>
      <c r="BD15" s="348" t="s">
        <v>430</v>
      </c>
      <c r="BE15" s="375" t="s">
        <v>430</v>
      </c>
      <c r="BF15" s="375">
        <v>1.87</v>
      </c>
      <c r="BG15" s="374"/>
      <c r="BH15" s="594">
        <v>1.87</v>
      </c>
      <c r="BI15" s="348" t="s">
        <v>430</v>
      </c>
      <c r="BJ15" s="348" t="s">
        <v>430</v>
      </c>
      <c r="BK15" s="348" t="s">
        <v>430</v>
      </c>
      <c r="BL15" s="348" t="s">
        <v>430</v>
      </c>
      <c r="BM15" s="375">
        <v>98.13</v>
      </c>
      <c r="BN15" s="375" t="s">
        <v>430</v>
      </c>
      <c r="BO15" s="375" t="s">
        <v>430</v>
      </c>
      <c r="BP15" s="375" t="s">
        <v>430</v>
      </c>
      <c r="BQ15" s="375" t="s">
        <v>430</v>
      </c>
      <c r="BR15" s="466"/>
      <c r="BS15" s="373" t="s">
        <v>430</v>
      </c>
      <c r="BT15" s="354" t="s">
        <v>430</v>
      </c>
      <c r="BU15" s="430"/>
      <c r="BV15" s="374" t="s">
        <v>555</v>
      </c>
    </row>
    <row r="16" spans="1:74" s="428" customFormat="1" x14ac:dyDescent="0.25">
      <c r="A16" s="353" t="s">
        <v>8079</v>
      </c>
      <c r="B16" s="373"/>
      <c r="C16" s="719">
        <v>41275</v>
      </c>
      <c r="D16" s="373"/>
      <c r="E16" s="346">
        <v>829.48</v>
      </c>
      <c r="F16" s="373"/>
      <c r="G16" s="347">
        <v>91.355500000000006</v>
      </c>
      <c r="H16" s="374"/>
      <c r="I16" s="348">
        <v>23.5</v>
      </c>
      <c r="J16" s="348">
        <v>7.35</v>
      </c>
      <c r="K16" s="348">
        <v>10.130000000000001</v>
      </c>
      <c r="L16" s="348">
        <v>10.5</v>
      </c>
      <c r="M16" s="362"/>
      <c r="N16" s="350">
        <v>-148.26300000000001</v>
      </c>
      <c r="O16" s="348">
        <v>-66.9649</v>
      </c>
      <c r="P16" s="348">
        <v>-41.285200000000003</v>
      </c>
      <c r="Q16" s="348">
        <v>-1.7055</v>
      </c>
      <c r="R16" s="348">
        <v>4.7893999999999997</v>
      </c>
      <c r="S16" s="348">
        <v>18.814599999999999</v>
      </c>
      <c r="T16" s="348">
        <v>7.6698000000000004</v>
      </c>
      <c r="U16" s="354">
        <v>5.4283000000000001</v>
      </c>
      <c r="V16" s="348">
        <v>5.2172000000000001</v>
      </c>
      <c r="W16" s="348">
        <v>5.9993999999999996</v>
      </c>
      <c r="X16" s="348">
        <v>6.9813999999999998</v>
      </c>
      <c r="Y16" s="375">
        <v>6.3121999999999998</v>
      </c>
      <c r="Z16" s="348">
        <v>6.7636000000000003</v>
      </c>
      <c r="AA16" s="348">
        <v>2.1356999999999999</v>
      </c>
      <c r="AB16" s="348">
        <v>16.609500000000001</v>
      </c>
      <c r="AC16" s="348">
        <v>5.3670999999999998</v>
      </c>
      <c r="AD16" s="348">
        <v>4.9119999999999999</v>
      </c>
      <c r="AE16" s="348">
        <v>7.1657999999999999</v>
      </c>
      <c r="AF16" s="348">
        <v>7.8658000000000001</v>
      </c>
      <c r="AG16" s="569"/>
      <c r="AH16" s="346">
        <v>12</v>
      </c>
      <c r="AI16" s="346">
        <v>12</v>
      </c>
      <c r="AJ16" s="346">
        <v>11</v>
      </c>
      <c r="AK16" s="346">
        <v>12</v>
      </c>
      <c r="AL16" s="346">
        <v>2</v>
      </c>
      <c r="AM16" s="346">
        <v>1</v>
      </c>
      <c r="AN16" s="346">
        <v>3</v>
      </c>
      <c r="AO16" s="572">
        <v>5</v>
      </c>
      <c r="AP16" s="346">
        <v>5</v>
      </c>
      <c r="AQ16" s="346">
        <v>4</v>
      </c>
      <c r="AR16" s="346">
        <v>7</v>
      </c>
      <c r="AS16" s="346">
        <v>6</v>
      </c>
      <c r="AT16" s="346">
        <v>10</v>
      </c>
      <c r="AU16" s="346">
        <v>3</v>
      </c>
      <c r="AV16" s="346">
        <v>1</v>
      </c>
      <c r="AW16" s="346">
        <v>7</v>
      </c>
      <c r="AX16" s="346">
        <v>6</v>
      </c>
      <c r="AY16" s="346">
        <v>7</v>
      </c>
      <c r="AZ16" s="584"/>
      <c r="BA16" s="467">
        <v>98.21</v>
      </c>
      <c r="BB16" s="348" t="s">
        <v>430</v>
      </c>
      <c r="BC16" s="348" t="s">
        <v>430</v>
      </c>
      <c r="BD16" s="348" t="s">
        <v>430</v>
      </c>
      <c r="BE16" s="375" t="s">
        <v>430</v>
      </c>
      <c r="BF16" s="375">
        <v>1.79</v>
      </c>
      <c r="BG16" s="374"/>
      <c r="BH16" s="594">
        <v>1.79</v>
      </c>
      <c r="BI16" s="348" t="s">
        <v>430</v>
      </c>
      <c r="BJ16" s="348" t="s">
        <v>430</v>
      </c>
      <c r="BK16" s="348" t="s">
        <v>430</v>
      </c>
      <c r="BL16" s="348" t="s">
        <v>430</v>
      </c>
      <c r="BM16" s="375">
        <v>98.21</v>
      </c>
      <c r="BN16" s="375" t="s">
        <v>430</v>
      </c>
      <c r="BO16" s="375" t="s">
        <v>430</v>
      </c>
      <c r="BP16" s="375" t="s">
        <v>430</v>
      </c>
      <c r="BQ16" s="375" t="s">
        <v>430</v>
      </c>
      <c r="BR16" s="466"/>
      <c r="BS16" s="373" t="s">
        <v>430</v>
      </c>
      <c r="BT16" s="354" t="s">
        <v>430</v>
      </c>
      <c r="BU16" s="430"/>
      <c r="BV16" s="374" t="s">
        <v>555</v>
      </c>
    </row>
    <row r="17" spans="1:74" s="428" customFormat="1" x14ac:dyDescent="0.25">
      <c r="A17" s="353" t="s">
        <v>8080</v>
      </c>
      <c r="B17" s="373"/>
      <c r="C17" s="719">
        <v>41276</v>
      </c>
      <c r="D17" s="373"/>
      <c r="E17" s="346">
        <v>607.5</v>
      </c>
      <c r="F17" s="373"/>
      <c r="G17" s="347">
        <v>48.4938</v>
      </c>
      <c r="H17" s="374"/>
      <c r="I17" s="348">
        <v>13.27</v>
      </c>
      <c r="J17" s="348">
        <v>6.4</v>
      </c>
      <c r="K17" s="348">
        <v>5.39</v>
      </c>
      <c r="L17" s="348">
        <v>5.59</v>
      </c>
      <c r="M17" s="362"/>
      <c r="N17" s="350">
        <v>-101.77800000000001</v>
      </c>
      <c r="O17" s="348">
        <v>-47.707299999999996</v>
      </c>
      <c r="P17" s="348">
        <v>-31.113700000000001</v>
      </c>
      <c r="Q17" s="348">
        <v>-2.7174999999999998</v>
      </c>
      <c r="R17" s="348">
        <v>1.5266999999999999</v>
      </c>
      <c r="S17" s="348">
        <v>13.2682</v>
      </c>
      <c r="T17" s="348">
        <v>5.1883999999999997</v>
      </c>
      <c r="U17" s="354">
        <v>3.7932999999999999</v>
      </c>
      <c r="V17" s="348">
        <v>3.9485999999999999</v>
      </c>
      <c r="W17" s="348">
        <v>5.7244999999999999</v>
      </c>
      <c r="X17" s="348">
        <v>6.8849999999999998</v>
      </c>
      <c r="Y17" s="375">
        <v>5.8894000000000002</v>
      </c>
      <c r="Z17" s="348">
        <v>6.5206999999999997</v>
      </c>
      <c r="AA17" s="348">
        <v>-1.1361000000000001</v>
      </c>
      <c r="AB17" s="348">
        <v>10.657999999999999</v>
      </c>
      <c r="AC17" s="348">
        <v>4.1933999999999996</v>
      </c>
      <c r="AD17" s="348">
        <v>4.0896999999999997</v>
      </c>
      <c r="AE17" s="348">
        <v>3.8353999999999999</v>
      </c>
      <c r="AF17" s="348">
        <v>7.5298999999999996</v>
      </c>
      <c r="AG17" s="569"/>
      <c r="AH17" s="346">
        <v>4</v>
      </c>
      <c r="AI17" s="346">
        <v>4</v>
      </c>
      <c r="AJ17" s="346">
        <v>5</v>
      </c>
      <c r="AK17" s="346">
        <v>13</v>
      </c>
      <c r="AL17" s="346">
        <v>11</v>
      </c>
      <c r="AM17" s="346">
        <v>12</v>
      </c>
      <c r="AN17" s="346">
        <v>14</v>
      </c>
      <c r="AO17" s="572">
        <v>13</v>
      </c>
      <c r="AP17" s="346">
        <v>12</v>
      </c>
      <c r="AQ17" s="346">
        <v>6</v>
      </c>
      <c r="AR17" s="346">
        <v>10</v>
      </c>
      <c r="AS17" s="346">
        <v>10</v>
      </c>
      <c r="AT17" s="346">
        <v>12</v>
      </c>
      <c r="AU17" s="346">
        <v>9</v>
      </c>
      <c r="AV17" s="346">
        <v>12</v>
      </c>
      <c r="AW17" s="346">
        <v>12</v>
      </c>
      <c r="AX17" s="346">
        <v>11</v>
      </c>
      <c r="AY17" s="346">
        <v>14</v>
      </c>
      <c r="AZ17" s="584"/>
      <c r="BA17" s="467">
        <v>79.790000000000006</v>
      </c>
      <c r="BB17" s="348" t="s">
        <v>430</v>
      </c>
      <c r="BC17" s="348" t="s">
        <v>430</v>
      </c>
      <c r="BD17" s="348" t="s">
        <v>430</v>
      </c>
      <c r="BE17" s="375" t="s">
        <v>430</v>
      </c>
      <c r="BF17" s="375">
        <v>20.21</v>
      </c>
      <c r="BG17" s="374"/>
      <c r="BH17" s="594">
        <v>20.21</v>
      </c>
      <c r="BI17" s="348" t="s">
        <v>430</v>
      </c>
      <c r="BJ17" s="348" t="s">
        <v>430</v>
      </c>
      <c r="BK17" s="348" t="s">
        <v>430</v>
      </c>
      <c r="BL17" s="348" t="s">
        <v>430</v>
      </c>
      <c r="BM17" s="375">
        <v>60.31</v>
      </c>
      <c r="BN17" s="375" t="s">
        <v>430</v>
      </c>
      <c r="BO17" s="375">
        <v>19.48</v>
      </c>
      <c r="BP17" s="375" t="s">
        <v>430</v>
      </c>
      <c r="BQ17" s="375" t="s">
        <v>430</v>
      </c>
      <c r="BR17" s="466"/>
      <c r="BS17" s="373" t="s">
        <v>430</v>
      </c>
      <c r="BT17" s="354" t="s">
        <v>430</v>
      </c>
      <c r="BU17" s="430"/>
      <c r="BV17" s="374" t="s">
        <v>555</v>
      </c>
    </row>
    <row r="18" spans="1:74" s="428" customFormat="1" x14ac:dyDescent="0.25">
      <c r="A18" s="353" t="s">
        <v>8081</v>
      </c>
      <c r="B18" s="373"/>
      <c r="C18" s="719">
        <v>41275</v>
      </c>
      <c r="D18" s="373"/>
      <c r="E18" s="346">
        <v>424.464</v>
      </c>
      <c r="F18" s="373"/>
      <c r="G18" s="347">
        <v>68.543099999999995</v>
      </c>
      <c r="H18" s="374"/>
      <c r="I18" s="348">
        <v>6.89</v>
      </c>
      <c r="J18" s="348">
        <v>6.15</v>
      </c>
      <c r="K18" s="348">
        <v>3</v>
      </c>
      <c r="L18" s="348">
        <v>3.1</v>
      </c>
      <c r="M18" s="362"/>
      <c r="N18" s="350">
        <v>-94.011799999999994</v>
      </c>
      <c r="O18" s="348">
        <v>-33.526600000000002</v>
      </c>
      <c r="P18" s="348">
        <v>-17.468499999999999</v>
      </c>
      <c r="Q18" s="348">
        <v>2.0785</v>
      </c>
      <c r="R18" s="348">
        <v>3.7549999999999999</v>
      </c>
      <c r="S18" s="348">
        <v>7.9420999999999999</v>
      </c>
      <c r="T18" s="348">
        <v>6.7904999999999998</v>
      </c>
      <c r="U18" s="354">
        <v>5.9462000000000002</v>
      </c>
      <c r="V18" s="348">
        <v>6.2229000000000001</v>
      </c>
      <c r="W18" s="348">
        <v>5.9042000000000003</v>
      </c>
      <c r="X18" s="348">
        <v>7.0530999999999997</v>
      </c>
      <c r="Y18" s="375">
        <v>5.9695</v>
      </c>
      <c r="Z18" s="348">
        <v>7.1307</v>
      </c>
      <c r="AA18" s="348">
        <v>3.1903999999999999</v>
      </c>
      <c r="AB18" s="348">
        <v>9.2997999999999994</v>
      </c>
      <c r="AC18" s="348">
        <v>6.5816999999999997</v>
      </c>
      <c r="AD18" s="348">
        <v>6.3144</v>
      </c>
      <c r="AE18" s="348">
        <v>4.7624000000000004</v>
      </c>
      <c r="AF18" s="348">
        <v>8.0511999999999997</v>
      </c>
      <c r="AG18" s="569"/>
      <c r="AH18" s="346">
        <v>2</v>
      </c>
      <c r="AI18" s="346">
        <v>2</v>
      </c>
      <c r="AJ18" s="346">
        <v>2</v>
      </c>
      <c r="AK18" s="346">
        <v>7</v>
      </c>
      <c r="AL18" s="346">
        <v>3</v>
      </c>
      <c r="AM18" s="346">
        <v>14</v>
      </c>
      <c r="AN18" s="346">
        <v>9</v>
      </c>
      <c r="AO18" s="572">
        <v>3</v>
      </c>
      <c r="AP18" s="346">
        <v>3</v>
      </c>
      <c r="AQ18" s="346">
        <v>5</v>
      </c>
      <c r="AR18" s="346">
        <v>6</v>
      </c>
      <c r="AS18" s="346">
        <v>9</v>
      </c>
      <c r="AT18" s="346">
        <v>7</v>
      </c>
      <c r="AU18" s="346">
        <v>1</v>
      </c>
      <c r="AV18" s="346">
        <v>14</v>
      </c>
      <c r="AW18" s="346">
        <v>2</v>
      </c>
      <c r="AX18" s="346">
        <v>2</v>
      </c>
      <c r="AY18" s="346">
        <v>12</v>
      </c>
      <c r="AZ18" s="584"/>
      <c r="BA18" s="467">
        <v>84.59</v>
      </c>
      <c r="BB18" s="348" t="s">
        <v>430</v>
      </c>
      <c r="BC18" s="348" t="s">
        <v>430</v>
      </c>
      <c r="BD18" s="348" t="s">
        <v>430</v>
      </c>
      <c r="BE18" s="375" t="s">
        <v>430</v>
      </c>
      <c r="BF18" s="375">
        <v>15.41</v>
      </c>
      <c r="BG18" s="374"/>
      <c r="BH18" s="594">
        <v>15.41</v>
      </c>
      <c r="BI18" s="348" t="s">
        <v>430</v>
      </c>
      <c r="BJ18" s="348" t="s">
        <v>430</v>
      </c>
      <c r="BK18" s="348" t="s">
        <v>430</v>
      </c>
      <c r="BL18" s="348" t="s">
        <v>430</v>
      </c>
      <c r="BM18" s="375">
        <v>46.44</v>
      </c>
      <c r="BN18" s="375" t="s">
        <v>430</v>
      </c>
      <c r="BO18" s="375">
        <v>38.15</v>
      </c>
      <c r="BP18" s="375" t="s">
        <v>430</v>
      </c>
      <c r="BQ18" s="375" t="s">
        <v>430</v>
      </c>
      <c r="BR18" s="466"/>
      <c r="BS18" s="373" t="s">
        <v>430</v>
      </c>
      <c r="BT18" s="354" t="s">
        <v>430</v>
      </c>
      <c r="BU18" s="430"/>
      <c r="BV18" s="374" t="s">
        <v>555</v>
      </c>
    </row>
    <row r="19" spans="1:74" s="428" customFormat="1" x14ac:dyDescent="0.25">
      <c r="A19" s="353" t="s">
        <v>8082</v>
      </c>
      <c r="B19" s="373"/>
      <c r="C19" s="719">
        <v>41275</v>
      </c>
      <c r="D19" s="373"/>
      <c r="E19" s="346">
        <v>339.779</v>
      </c>
      <c r="F19" s="373"/>
      <c r="G19" s="347">
        <v>28.625699999999998</v>
      </c>
      <c r="H19" s="374"/>
      <c r="I19" s="348">
        <v>22.64</v>
      </c>
      <c r="J19" s="348">
        <v>7.2461399999999996</v>
      </c>
      <c r="K19" s="348">
        <v>8.98</v>
      </c>
      <c r="L19" s="348">
        <v>9.31</v>
      </c>
      <c r="M19" s="362"/>
      <c r="N19" s="350">
        <v>-101.976</v>
      </c>
      <c r="O19" s="348">
        <v>-46.194299999999998</v>
      </c>
      <c r="P19" s="348">
        <v>-25.305299999999999</v>
      </c>
      <c r="Q19" s="348">
        <v>3.8765000000000001</v>
      </c>
      <c r="R19" s="348">
        <v>2.6259000000000001</v>
      </c>
      <c r="S19" s="348">
        <v>13.8559</v>
      </c>
      <c r="T19" s="348">
        <v>7.2724000000000002</v>
      </c>
      <c r="U19" s="354">
        <v>5.6630000000000003</v>
      </c>
      <c r="V19" s="348">
        <v>5.8231999999999999</v>
      </c>
      <c r="W19" s="348">
        <v>6.0566000000000004</v>
      </c>
      <c r="X19" s="348">
        <v>7.5967000000000002</v>
      </c>
      <c r="Y19" s="375">
        <v>6.3891999999999998</v>
      </c>
      <c r="Z19" s="348">
        <v>7.1332000000000004</v>
      </c>
      <c r="AA19" s="348">
        <v>-1.4048</v>
      </c>
      <c r="AB19" s="348">
        <v>12.2286</v>
      </c>
      <c r="AC19" s="348">
        <v>6.0130999999999997</v>
      </c>
      <c r="AD19" s="348">
        <v>5.5936000000000003</v>
      </c>
      <c r="AE19" s="348">
        <v>6.0510999999999999</v>
      </c>
      <c r="AF19" s="348">
        <v>7.4908999999999999</v>
      </c>
      <c r="AG19" s="569"/>
      <c r="AH19" s="346">
        <v>5</v>
      </c>
      <c r="AI19" s="346">
        <v>3</v>
      </c>
      <c r="AJ19" s="346">
        <v>4</v>
      </c>
      <c r="AK19" s="346">
        <v>5</v>
      </c>
      <c r="AL19" s="346">
        <v>9</v>
      </c>
      <c r="AM19" s="346">
        <v>10</v>
      </c>
      <c r="AN19" s="346">
        <v>5</v>
      </c>
      <c r="AO19" s="572">
        <v>4</v>
      </c>
      <c r="AP19" s="346">
        <v>4</v>
      </c>
      <c r="AQ19" s="346">
        <v>3</v>
      </c>
      <c r="AR19" s="346">
        <v>3</v>
      </c>
      <c r="AS19" s="346">
        <v>4</v>
      </c>
      <c r="AT19" s="346">
        <v>6</v>
      </c>
      <c r="AU19" s="346">
        <v>10</v>
      </c>
      <c r="AV19" s="346">
        <v>9</v>
      </c>
      <c r="AW19" s="346">
        <v>4</v>
      </c>
      <c r="AX19" s="346">
        <v>4</v>
      </c>
      <c r="AY19" s="346">
        <v>8</v>
      </c>
      <c r="AZ19" s="584"/>
      <c r="BA19" s="467">
        <v>90.57</v>
      </c>
      <c r="BB19" s="348" t="s">
        <v>430</v>
      </c>
      <c r="BC19" s="348" t="s">
        <v>430</v>
      </c>
      <c r="BD19" s="348" t="s">
        <v>430</v>
      </c>
      <c r="BE19" s="375" t="s">
        <v>430</v>
      </c>
      <c r="BF19" s="375">
        <v>9.43</v>
      </c>
      <c r="BG19" s="374"/>
      <c r="BH19" s="594">
        <v>9.43</v>
      </c>
      <c r="BI19" s="348" t="s">
        <v>430</v>
      </c>
      <c r="BJ19" s="348" t="s">
        <v>430</v>
      </c>
      <c r="BK19" s="348" t="s">
        <v>430</v>
      </c>
      <c r="BL19" s="348" t="s">
        <v>430</v>
      </c>
      <c r="BM19" s="375">
        <v>90.57</v>
      </c>
      <c r="BN19" s="375" t="s">
        <v>430</v>
      </c>
      <c r="BO19" s="375" t="s">
        <v>430</v>
      </c>
      <c r="BP19" s="375" t="s">
        <v>430</v>
      </c>
      <c r="BQ19" s="375" t="s">
        <v>430</v>
      </c>
      <c r="BR19" s="466"/>
      <c r="BS19" s="373" t="s">
        <v>430</v>
      </c>
      <c r="BT19" s="354" t="s">
        <v>430</v>
      </c>
      <c r="BU19" s="430"/>
      <c r="BV19" s="374" t="s">
        <v>555</v>
      </c>
    </row>
    <row r="20" spans="1:74" s="428" customFormat="1" x14ac:dyDescent="0.25">
      <c r="A20" s="353" t="s">
        <v>8083</v>
      </c>
      <c r="B20" s="373"/>
      <c r="C20" s="719">
        <v>41275</v>
      </c>
      <c r="D20" s="373"/>
      <c r="E20" s="346">
        <v>157.45500000000001</v>
      </c>
      <c r="F20" s="373"/>
      <c r="G20" s="347">
        <v>77.804400000000001</v>
      </c>
      <c r="H20" s="374"/>
      <c r="I20" s="348">
        <v>19.57</v>
      </c>
      <c r="J20" s="348">
        <v>7.26</v>
      </c>
      <c r="K20" s="348">
        <v>8.5299999999999994</v>
      </c>
      <c r="L20" s="348">
        <v>8.85</v>
      </c>
      <c r="M20" s="362"/>
      <c r="N20" s="350">
        <v>-132.56100000000001</v>
      </c>
      <c r="O20" s="348">
        <v>-61.595500000000001</v>
      </c>
      <c r="P20" s="348">
        <v>-35.860900000000001</v>
      </c>
      <c r="Q20" s="348">
        <v>-0.62309999999999999</v>
      </c>
      <c r="R20" s="348">
        <v>1.9766999999999999</v>
      </c>
      <c r="S20" s="348">
        <v>13.643700000000001</v>
      </c>
      <c r="T20" s="348">
        <v>5.2713000000000001</v>
      </c>
      <c r="U20" s="354">
        <v>3.4472</v>
      </c>
      <c r="V20" s="348">
        <v>3.8159999999999998</v>
      </c>
      <c r="W20" s="348">
        <v>4.5088999999999997</v>
      </c>
      <c r="X20" s="348">
        <v>6.3367000000000004</v>
      </c>
      <c r="Y20" s="375">
        <v>5.4771000000000001</v>
      </c>
      <c r="Z20" s="348">
        <v>6.6033999999999997</v>
      </c>
      <c r="AA20" s="348">
        <v>-0.625</v>
      </c>
      <c r="AB20" s="348">
        <v>10.9459</v>
      </c>
      <c r="AC20" s="348">
        <v>3.6959</v>
      </c>
      <c r="AD20" s="348">
        <v>3.597</v>
      </c>
      <c r="AE20" s="348">
        <v>5.6657999999999999</v>
      </c>
      <c r="AF20" s="348">
        <v>8.1815999999999995</v>
      </c>
      <c r="AG20" s="569"/>
      <c r="AH20" s="346">
        <v>8</v>
      </c>
      <c r="AI20" s="346">
        <v>10</v>
      </c>
      <c r="AJ20" s="346">
        <v>9</v>
      </c>
      <c r="AK20" s="346">
        <v>11</v>
      </c>
      <c r="AL20" s="346">
        <v>10</v>
      </c>
      <c r="AM20" s="346">
        <v>11</v>
      </c>
      <c r="AN20" s="346">
        <v>13</v>
      </c>
      <c r="AO20" s="572">
        <v>14</v>
      </c>
      <c r="AP20" s="346">
        <v>14</v>
      </c>
      <c r="AQ20" s="346">
        <v>12</v>
      </c>
      <c r="AR20" s="346">
        <v>12</v>
      </c>
      <c r="AS20" s="346">
        <v>14</v>
      </c>
      <c r="AT20" s="346">
        <v>11</v>
      </c>
      <c r="AU20" s="346">
        <v>7</v>
      </c>
      <c r="AV20" s="346">
        <v>11</v>
      </c>
      <c r="AW20" s="346">
        <v>14</v>
      </c>
      <c r="AX20" s="346">
        <v>13</v>
      </c>
      <c r="AY20" s="346">
        <v>9</v>
      </c>
      <c r="AZ20" s="584"/>
      <c r="BA20" s="467">
        <v>93.36</v>
      </c>
      <c r="BB20" s="348" t="s">
        <v>430</v>
      </c>
      <c r="BC20" s="348" t="s">
        <v>430</v>
      </c>
      <c r="BD20" s="348" t="s">
        <v>430</v>
      </c>
      <c r="BE20" s="375" t="s">
        <v>430</v>
      </c>
      <c r="BF20" s="375">
        <v>6.64</v>
      </c>
      <c r="BG20" s="374"/>
      <c r="BH20" s="594">
        <v>6.64</v>
      </c>
      <c r="BI20" s="348" t="s">
        <v>430</v>
      </c>
      <c r="BJ20" s="348" t="s">
        <v>430</v>
      </c>
      <c r="BK20" s="348" t="s">
        <v>430</v>
      </c>
      <c r="BL20" s="348" t="s">
        <v>430</v>
      </c>
      <c r="BM20" s="375">
        <v>93.36</v>
      </c>
      <c r="BN20" s="375" t="s">
        <v>430</v>
      </c>
      <c r="BO20" s="375" t="s">
        <v>430</v>
      </c>
      <c r="BP20" s="375" t="s">
        <v>430</v>
      </c>
      <c r="BQ20" s="375" t="s">
        <v>430</v>
      </c>
      <c r="BR20" s="466"/>
      <c r="BS20" s="373" t="s">
        <v>430</v>
      </c>
      <c r="BT20" s="354" t="s">
        <v>430</v>
      </c>
      <c r="BU20" s="430"/>
      <c r="BV20" s="374" t="s">
        <v>555</v>
      </c>
    </row>
    <row r="21" spans="1:74" s="428" customFormat="1" x14ac:dyDescent="0.25">
      <c r="A21" s="353" t="s">
        <v>8084</v>
      </c>
      <c r="B21" s="373"/>
      <c r="C21" s="719">
        <v>41275</v>
      </c>
      <c r="D21" s="373"/>
      <c r="E21" s="346">
        <v>129.49</v>
      </c>
      <c r="F21" s="373"/>
      <c r="G21" s="347">
        <v>3255.9935999999998</v>
      </c>
      <c r="H21" s="374"/>
      <c r="I21" s="348">
        <v>16.97</v>
      </c>
      <c r="J21" s="348">
        <v>7.15</v>
      </c>
      <c r="K21" s="348">
        <v>8.9</v>
      </c>
      <c r="L21" s="348">
        <v>9.2200000000000006</v>
      </c>
      <c r="M21" s="362"/>
      <c r="N21" s="350">
        <v>-140.43799999999999</v>
      </c>
      <c r="O21" s="348">
        <v>-65.878100000000003</v>
      </c>
      <c r="P21" s="348">
        <v>-44.024299999999997</v>
      </c>
      <c r="Q21" s="348">
        <v>-5.0526999999999997</v>
      </c>
      <c r="R21" s="348">
        <v>1.097</v>
      </c>
      <c r="S21" s="348">
        <v>16.529800000000002</v>
      </c>
      <c r="T21" s="348">
        <v>7.0656999999999996</v>
      </c>
      <c r="U21" s="354">
        <v>4.7012999999999998</v>
      </c>
      <c r="V21" s="348">
        <v>4.8052000000000001</v>
      </c>
      <c r="W21" s="348">
        <v>4.9957000000000003</v>
      </c>
      <c r="X21" s="348">
        <v>7.0839999999999996</v>
      </c>
      <c r="Y21" s="375">
        <v>6.1151</v>
      </c>
      <c r="Z21" s="348">
        <v>6.4562999999999997</v>
      </c>
      <c r="AA21" s="348">
        <v>-1.5170999999999999</v>
      </c>
      <c r="AB21" s="348">
        <v>14.7698</v>
      </c>
      <c r="AC21" s="348">
        <v>4.5229999999999997</v>
      </c>
      <c r="AD21" s="348">
        <v>4.8174000000000001</v>
      </c>
      <c r="AE21" s="348">
        <v>5.2186000000000003</v>
      </c>
      <c r="AF21" s="348">
        <v>7.3011999999999997</v>
      </c>
      <c r="AG21" s="569"/>
      <c r="AH21" s="346">
        <v>10</v>
      </c>
      <c r="AI21" s="346">
        <v>11</v>
      </c>
      <c r="AJ21" s="346">
        <v>12</v>
      </c>
      <c r="AK21" s="346">
        <v>14</v>
      </c>
      <c r="AL21" s="346">
        <v>12</v>
      </c>
      <c r="AM21" s="346">
        <v>3</v>
      </c>
      <c r="AN21" s="346">
        <v>7</v>
      </c>
      <c r="AO21" s="572">
        <v>9</v>
      </c>
      <c r="AP21" s="346">
        <v>10</v>
      </c>
      <c r="AQ21" s="346">
        <v>11</v>
      </c>
      <c r="AR21" s="346">
        <v>5</v>
      </c>
      <c r="AS21" s="346">
        <v>7</v>
      </c>
      <c r="AT21" s="346">
        <v>13</v>
      </c>
      <c r="AU21" s="346">
        <v>11</v>
      </c>
      <c r="AV21" s="346">
        <v>4</v>
      </c>
      <c r="AW21" s="346">
        <v>11</v>
      </c>
      <c r="AX21" s="346">
        <v>7</v>
      </c>
      <c r="AY21" s="346">
        <v>11</v>
      </c>
      <c r="AZ21" s="584"/>
      <c r="BA21" s="467">
        <v>94.84</v>
      </c>
      <c r="BB21" s="348" t="s">
        <v>430</v>
      </c>
      <c r="BC21" s="348" t="s">
        <v>430</v>
      </c>
      <c r="BD21" s="348" t="s">
        <v>430</v>
      </c>
      <c r="BE21" s="375" t="s">
        <v>430</v>
      </c>
      <c r="BF21" s="375">
        <v>5.16</v>
      </c>
      <c r="BG21" s="374"/>
      <c r="BH21" s="594">
        <v>5.16</v>
      </c>
      <c r="BI21" s="348" t="s">
        <v>430</v>
      </c>
      <c r="BJ21" s="348" t="s">
        <v>430</v>
      </c>
      <c r="BK21" s="348" t="s">
        <v>430</v>
      </c>
      <c r="BL21" s="348" t="s">
        <v>430</v>
      </c>
      <c r="BM21" s="375">
        <v>94.84</v>
      </c>
      <c r="BN21" s="375" t="s">
        <v>430</v>
      </c>
      <c r="BO21" s="375" t="s">
        <v>430</v>
      </c>
      <c r="BP21" s="375" t="s">
        <v>430</v>
      </c>
      <c r="BQ21" s="375" t="s">
        <v>430</v>
      </c>
      <c r="BR21" s="466"/>
      <c r="BS21" s="373" t="s">
        <v>430</v>
      </c>
      <c r="BT21" s="354" t="s">
        <v>430</v>
      </c>
      <c r="BU21" s="430"/>
      <c r="BV21" s="374" t="s">
        <v>555</v>
      </c>
    </row>
    <row r="22" spans="1:74" x14ac:dyDescent="0.25">
      <c r="A22" s="695" t="s">
        <v>93</v>
      </c>
      <c r="B22" s="43"/>
      <c r="C22" s="720"/>
      <c r="D22" s="43"/>
      <c r="E22" s="51"/>
      <c r="F22" s="43"/>
      <c r="G22" s="55"/>
      <c r="H22" s="66"/>
      <c r="I22" s="59"/>
      <c r="J22" s="59"/>
      <c r="K22" s="59"/>
      <c r="L22" s="59"/>
      <c r="M22" s="258"/>
      <c r="N22" s="70">
        <v>-125.7329</v>
      </c>
      <c r="O22" s="59">
        <v>-56.449399999999997</v>
      </c>
      <c r="P22" s="59">
        <v>-34.038800000000002</v>
      </c>
      <c r="Q22" s="59">
        <v>2.4037999999999999</v>
      </c>
      <c r="R22" s="59">
        <v>2.8572000000000002</v>
      </c>
      <c r="S22" s="59">
        <v>14.4473</v>
      </c>
      <c r="T22" s="59">
        <v>7.0282999999999998</v>
      </c>
      <c r="U22" s="88">
        <v>5.1802999999999999</v>
      </c>
      <c r="V22" s="59">
        <v>5.2583000000000002</v>
      </c>
      <c r="W22" s="59">
        <v>5.4691999999999998</v>
      </c>
      <c r="X22" s="59">
        <v>6.9946000000000002</v>
      </c>
      <c r="Y22" s="276">
        <v>6.1273999999999997</v>
      </c>
      <c r="Z22" s="59">
        <v>7.0984999999999996</v>
      </c>
      <c r="AA22" s="59">
        <v>-0.49609999999999999</v>
      </c>
      <c r="AB22" s="59">
        <v>12.7843</v>
      </c>
      <c r="AC22" s="59">
        <v>5.4406999999999996</v>
      </c>
      <c r="AD22" s="59">
        <v>5.0613999999999999</v>
      </c>
      <c r="AE22" s="59">
        <v>6.9989999999999997</v>
      </c>
      <c r="AF22" s="59">
        <v>8.032</v>
      </c>
      <c r="AG22" s="611"/>
      <c r="AH22" s="51">
        <v>14</v>
      </c>
      <c r="AI22" s="51">
        <v>14</v>
      </c>
      <c r="AJ22" s="51">
        <v>14</v>
      </c>
      <c r="AK22" s="51">
        <v>14</v>
      </c>
      <c r="AL22" s="51">
        <v>14</v>
      </c>
      <c r="AM22" s="51">
        <v>14</v>
      </c>
      <c r="AN22" s="51">
        <v>14</v>
      </c>
      <c r="AO22" s="560">
        <v>14</v>
      </c>
      <c r="AP22" s="51">
        <v>14</v>
      </c>
      <c r="AQ22" s="51">
        <v>14</v>
      </c>
      <c r="AR22" s="51">
        <v>14</v>
      </c>
      <c r="AS22" s="51">
        <v>14</v>
      </c>
      <c r="AT22" s="51">
        <v>14</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148"/>
      <c r="BS22" s="43"/>
      <c r="BT22" s="88"/>
      <c r="BU22" s="34"/>
      <c r="BV22" s="66"/>
    </row>
    <row r="23" spans="1:74" x14ac:dyDescent="0.25">
      <c r="A23" s="696" t="s">
        <v>94</v>
      </c>
      <c r="B23" s="44"/>
      <c r="C23" s="721"/>
      <c r="D23" s="44"/>
      <c r="E23" s="52"/>
      <c r="F23" s="44"/>
      <c r="G23" s="56"/>
      <c r="H23" s="67"/>
      <c r="I23" s="60"/>
      <c r="J23" s="60"/>
      <c r="K23" s="60"/>
      <c r="L23" s="60"/>
      <c r="M23" s="259"/>
      <c r="N23" s="71">
        <v>-82.010099999999994</v>
      </c>
      <c r="O23" s="60">
        <v>-26.323399999999999</v>
      </c>
      <c r="P23" s="60">
        <v>-16.672999999999998</v>
      </c>
      <c r="Q23" s="60">
        <v>11.6762</v>
      </c>
      <c r="R23" s="60">
        <v>7.0965999999999996</v>
      </c>
      <c r="S23" s="60">
        <v>18.814599999999999</v>
      </c>
      <c r="T23" s="60">
        <v>11.502700000000001</v>
      </c>
      <c r="U23" s="89">
        <v>8.8794000000000004</v>
      </c>
      <c r="V23" s="60">
        <v>8.7139000000000006</v>
      </c>
      <c r="W23" s="60">
        <v>7.1237000000000004</v>
      </c>
      <c r="X23" s="60">
        <v>8.2175999999999991</v>
      </c>
      <c r="Y23" s="277">
        <v>7.1242000000000001</v>
      </c>
      <c r="Z23" s="60">
        <v>7.9023000000000003</v>
      </c>
      <c r="AA23" s="60">
        <v>3.1903999999999999</v>
      </c>
      <c r="AB23" s="60">
        <v>16.609500000000001</v>
      </c>
      <c r="AC23" s="60">
        <v>10.068300000000001</v>
      </c>
      <c r="AD23" s="60">
        <v>8.7957000000000001</v>
      </c>
      <c r="AE23" s="60">
        <v>10.968999999999999</v>
      </c>
      <c r="AF23" s="60">
        <v>8.7857000000000003</v>
      </c>
      <c r="AG23" s="568"/>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696" t="s">
        <v>95</v>
      </c>
      <c r="B24" s="44"/>
      <c r="C24" s="721"/>
      <c r="D24" s="44"/>
      <c r="E24" s="52"/>
      <c r="F24" s="44"/>
      <c r="G24" s="56"/>
      <c r="H24" s="67"/>
      <c r="I24" s="60"/>
      <c r="J24" s="60"/>
      <c r="K24" s="60"/>
      <c r="L24" s="60"/>
      <c r="M24" s="259"/>
      <c r="N24" s="71">
        <v>-195.63200000000001</v>
      </c>
      <c r="O24" s="60">
        <v>-84.5702</v>
      </c>
      <c r="P24" s="60">
        <v>-53.997</v>
      </c>
      <c r="Q24" s="60">
        <v>-5.0526999999999997</v>
      </c>
      <c r="R24" s="60">
        <v>-0.51859999999999995</v>
      </c>
      <c r="S24" s="60">
        <v>7.9420999999999999</v>
      </c>
      <c r="T24" s="60">
        <v>5.1883999999999997</v>
      </c>
      <c r="U24" s="89">
        <v>3.4472</v>
      </c>
      <c r="V24" s="60">
        <v>3.8159999999999998</v>
      </c>
      <c r="W24" s="60">
        <v>4.1473000000000004</v>
      </c>
      <c r="X24" s="60">
        <v>6.1833999999999998</v>
      </c>
      <c r="Y24" s="277">
        <v>5.4771000000000001</v>
      </c>
      <c r="Z24" s="60">
        <v>6.1909999999999998</v>
      </c>
      <c r="AA24" s="60">
        <v>-6.1304999999999996</v>
      </c>
      <c r="AB24" s="60">
        <v>9.2997999999999994</v>
      </c>
      <c r="AC24" s="60">
        <v>3.6959</v>
      </c>
      <c r="AD24" s="60">
        <v>3.5078999999999998</v>
      </c>
      <c r="AE24" s="60">
        <v>3.8353999999999999</v>
      </c>
      <c r="AF24" s="60">
        <v>7.3011999999999997</v>
      </c>
      <c r="AG24" s="568"/>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146"/>
      <c r="BS24" s="44"/>
      <c r="BT24" s="89"/>
      <c r="BU24" s="26"/>
      <c r="BV24" s="67"/>
    </row>
    <row r="25" spans="1:74" x14ac:dyDescent="0.25">
      <c r="A25" s="697" t="s">
        <v>96</v>
      </c>
      <c r="B25" s="45"/>
      <c r="C25" s="722"/>
      <c r="D25" s="45"/>
      <c r="E25" s="53"/>
      <c r="F25" s="45"/>
      <c r="G25" s="57"/>
      <c r="H25" s="68"/>
      <c r="I25" s="61"/>
      <c r="J25" s="61"/>
      <c r="K25" s="61"/>
      <c r="L25" s="61"/>
      <c r="M25" s="262"/>
      <c r="N25" s="72">
        <v>-124.102</v>
      </c>
      <c r="O25" s="61">
        <v>-58.4955</v>
      </c>
      <c r="P25" s="61">
        <v>-35.467599999999997</v>
      </c>
      <c r="Q25" s="61">
        <v>1.9592000000000001</v>
      </c>
      <c r="R25" s="61">
        <v>3.25</v>
      </c>
      <c r="S25" s="61">
        <v>14.6957</v>
      </c>
      <c r="T25" s="61">
        <v>6.9947499999999998</v>
      </c>
      <c r="U25" s="90">
        <v>4.9426500000000004</v>
      </c>
      <c r="V25" s="61">
        <v>5.0955500000000002</v>
      </c>
      <c r="W25" s="61">
        <v>5.5213000000000001</v>
      </c>
      <c r="X25" s="61">
        <v>6.9416000000000002</v>
      </c>
      <c r="Y25" s="279">
        <v>6.0431999999999997</v>
      </c>
      <c r="Z25" s="61">
        <v>7.1188500000000001</v>
      </c>
      <c r="AA25" s="61">
        <v>-0.81179999999999997</v>
      </c>
      <c r="AB25" s="61">
        <v>12.686299999999999</v>
      </c>
      <c r="AC25" s="61">
        <v>5.2069999999999999</v>
      </c>
      <c r="AD25" s="61">
        <v>4.7906000000000004</v>
      </c>
      <c r="AE25" s="61">
        <v>6.6083999999999996</v>
      </c>
      <c r="AF25" s="61">
        <v>7.9856499999999997</v>
      </c>
      <c r="AG25" s="616"/>
      <c r="AH25" s="53"/>
      <c r="AI25" s="53"/>
      <c r="AJ25" s="53"/>
      <c r="AK25" s="53"/>
      <c r="AL25" s="53"/>
      <c r="AM25" s="53"/>
      <c r="AN25" s="53"/>
      <c r="AO25" s="563"/>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149"/>
      <c r="BS25" s="45"/>
      <c r="BT25" s="90"/>
      <c r="BU25" s="272"/>
      <c r="BV25" s="68"/>
    </row>
    <row r="26" spans="1:74" ht="14.5" x14ac:dyDescent="0.25">
      <c r="A26" s="694" t="s">
        <v>292</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619"/>
      <c r="AH26" s="54"/>
      <c r="AI26" s="54"/>
      <c r="AJ26" s="54"/>
      <c r="AK26" s="54"/>
      <c r="AL26" s="54"/>
      <c r="AM26" s="54"/>
      <c r="AN26" s="54"/>
      <c r="AO26" s="564"/>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150"/>
      <c r="BS26" s="46"/>
      <c r="BT26" s="91"/>
      <c r="BU26" s="41"/>
      <c r="BV26" s="69"/>
    </row>
    <row r="27" spans="1:74" s="425" customFormat="1" x14ac:dyDescent="0.25">
      <c r="A27" s="667" t="s">
        <v>8085</v>
      </c>
      <c r="B27" s="369"/>
      <c r="C27" s="718">
        <v>36391</v>
      </c>
      <c r="D27" s="369"/>
      <c r="E27" s="338">
        <v>8270.4599999999991</v>
      </c>
      <c r="F27" s="369"/>
      <c r="G27" s="339">
        <v>108.6789</v>
      </c>
      <c r="H27" s="370"/>
      <c r="I27" s="340">
        <v>21.3</v>
      </c>
      <c r="J27" s="340">
        <v>7.53</v>
      </c>
      <c r="K27" s="340">
        <v>9.31</v>
      </c>
      <c r="L27" s="340">
        <v>9.66</v>
      </c>
      <c r="M27" s="361"/>
      <c r="N27" s="342">
        <v>-104.68600000000001</v>
      </c>
      <c r="O27" s="340">
        <v>-50.070099999999996</v>
      </c>
      <c r="P27" s="340">
        <v>-24.3644</v>
      </c>
      <c r="Q27" s="340">
        <v>5.2161</v>
      </c>
      <c r="R27" s="340">
        <v>6.5627000000000004</v>
      </c>
      <c r="S27" s="340">
        <v>15.7691</v>
      </c>
      <c r="T27" s="340">
        <v>7.3689</v>
      </c>
      <c r="U27" s="344">
        <v>5.6376999999999997</v>
      </c>
      <c r="V27" s="340">
        <v>5.7019000000000002</v>
      </c>
      <c r="W27" s="340">
        <v>6.5574000000000003</v>
      </c>
      <c r="X27" s="340">
        <v>7.0983000000000001</v>
      </c>
      <c r="Y27" s="371">
        <v>6.5475000000000003</v>
      </c>
      <c r="Z27" s="340">
        <v>7.1346999999999996</v>
      </c>
      <c r="AA27" s="340">
        <v>2.2254999999999998</v>
      </c>
      <c r="AB27" s="340">
        <v>12.938499999999999</v>
      </c>
      <c r="AC27" s="340">
        <v>5.8784999999999998</v>
      </c>
      <c r="AD27" s="340">
        <v>5.5773000000000001</v>
      </c>
      <c r="AE27" s="340">
        <v>9.4831000000000003</v>
      </c>
      <c r="AF27" s="340">
        <v>9.2307000000000006</v>
      </c>
      <c r="AG27" s="568"/>
      <c r="AH27" s="338">
        <v>6</v>
      </c>
      <c r="AI27" s="338">
        <v>5</v>
      </c>
      <c r="AJ27" s="338">
        <v>3</v>
      </c>
      <c r="AK27" s="338">
        <v>3</v>
      </c>
      <c r="AL27" s="338">
        <v>1</v>
      </c>
      <c r="AM27" s="338">
        <v>3</v>
      </c>
      <c r="AN27" s="338">
        <v>2</v>
      </c>
      <c r="AO27" s="570">
        <v>2</v>
      </c>
      <c r="AP27" s="338">
        <v>3</v>
      </c>
      <c r="AQ27" s="338">
        <v>1</v>
      </c>
      <c r="AR27" s="338">
        <v>3</v>
      </c>
      <c r="AS27" s="338">
        <v>1</v>
      </c>
      <c r="AT27" s="338">
        <v>2</v>
      </c>
      <c r="AU27" s="338">
        <v>2</v>
      </c>
      <c r="AV27" s="338">
        <v>6</v>
      </c>
      <c r="AW27" s="338">
        <v>3</v>
      </c>
      <c r="AX27" s="338">
        <v>3</v>
      </c>
      <c r="AY27" s="338">
        <v>2</v>
      </c>
      <c r="AZ27" s="583"/>
      <c r="BA27" s="464">
        <v>96.86</v>
      </c>
      <c r="BB27" s="340" t="s">
        <v>430</v>
      </c>
      <c r="BC27" s="340" t="s">
        <v>430</v>
      </c>
      <c r="BD27" s="340" t="s">
        <v>430</v>
      </c>
      <c r="BE27" s="371">
        <v>1.69</v>
      </c>
      <c r="BF27" s="371">
        <v>3.14</v>
      </c>
      <c r="BG27" s="370"/>
      <c r="BH27" s="593">
        <v>3.14</v>
      </c>
      <c r="BI27" s="340" t="s">
        <v>430</v>
      </c>
      <c r="BJ27" s="340" t="s">
        <v>430</v>
      </c>
      <c r="BK27" s="340" t="s">
        <v>430</v>
      </c>
      <c r="BL27" s="340" t="s">
        <v>430</v>
      </c>
      <c r="BM27" s="371">
        <v>96.86</v>
      </c>
      <c r="BN27" s="371" t="s">
        <v>430</v>
      </c>
      <c r="BO27" s="371" t="s">
        <v>430</v>
      </c>
      <c r="BP27" s="371" t="s">
        <v>430</v>
      </c>
      <c r="BQ27" s="371">
        <v>1.69</v>
      </c>
      <c r="BR27" s="463"/>
      <c r="BS27" s="369" t="s">
        <v>430</v>
      </c>
      <c r="BT27" s="344" t="s">
        <v>430</v>
      </c>
      <c r="BU27" s="571"/>
      <c r="BV27" s="370" t="s">
        <v>555</v>
      </c>
    </row>
    <row r="28" spans="1:74" s="428" customFormat="1" x14ac:dyDescent="0.25">
      <c r="A28" s="353" t="s">
        <v>8086</v>
      </c>
      <c r="B28" s="373"/>
      <c r="C28" s="719">
        <v>36890</v>
      </c>
      <c r="D28" s="373"/>
      <c r="E28" s="346">
        <v>8232.5400000000009</v>
      </c>
      <c r="F28" s="373"/>
      <c r="G28" s="347">
        <v>68.468400000000003</v>
      </c>
      <c r="H28" s="374"/>
      <c r="I28" s="348">
        <v>22.1</v>
      </c>
      <c r="J28" s="348">
        <v>7.38</v>
      </c>
      <c r="K28" s="348">
        <v>6.13</v>
      </c>
      <c r="L28" s="348">
        <v>6.37</v>
      </c>
      <c r="M28" s="362"/>
      <c r="N28" s="350">
        <v>-82.548900000000003</v>
      </c>
      <c r="O28" s="348">
        <v>-26.8264</v>
      </c>
      <c r="P28" s="348">
        <v>-17.169799999999999</v>
      </c>
      <c r="Q28" s="348">
        <v>11.181800000000001</v>
      </c>
      <c r="R28" s="348">
        <v>-4.99E-2</v>
      </c>
      <c r="S28" s="348">
        <v>9.3453999999999997</v>
      </c>
      <c r="T28" s="348">
        <v>5.1772</v>
      </c>
      <c r="U28" s="354">
        <v>4.0837000000000003</v>
      </c>
      <c r="V28" s="348">
        <v>4.6265999999999998</v>
      </c>
      <c r="W28" s="348">
        <v>4.8559999999999999</v>
      </c>
      <c r="X28" s="348">
        <v>6.3803000000000001</v>
      </c>
      <c r="Y28" s="375">
        <v>5.9711999999999996</v>
      </c>
      <c r="Z28" s="348">
        <v>7.1119000000000003</v>
      </c>
      <c r="AA28" s="348">
        <v>0.48220000000000002</v>
      </c>
      <c r="AB28" s="348">
        <v>8.9467999999999996</v>
      </c>
      <c r="AC28" s="348">
        <v>4.9020999999999999</v>
      </c>
      <c r="AD28" s="348">
        <v>4.2436999999999996</v>
      </c>
      <c r="AE28" s="348">
        <v>4.9631999999999996</v>
      </c>
      <c r="AF28" s="348">
        <v>7.7866999999999997</v>
      </c>
      <c r="AG28" s="569"/>
      <c r="AH28" s="346">
        <v>1</v>
      </c>
      <c r="AI28" s="346">
        <v>1</v>
      </c>
      <c r="AJ28" s="346">
        <v>1</v>
      </c>
      <c r="AK28" s="346">
        <v>1</v>
      </c>
      <c r="AL28" s="346">
        <v>13</v>
      </c>
      <c r="AM28" s="346">
        <v>13</v>
      </c>
      <c r="AN28" s="346">
        <v>12</v>
      </c>
      <c r="AO28" s="572">
        <v>9</v>
      </c>
      <c r="AP28" s="346">
        <v>5</v>
      </c>
      <c r="AQ28" s="346">
        <v>7</v>
      </c>
      <c r="AR28" s="346">
        <v>8</v>
      </c>
      <c r="AS28" s="346">
        <v>2</v>
      </c>
      <c r="AT28" s="346">
        <v>3</v>
      </c>
      <c r="AU28" s="346">
        <v>4</v>
      </c>
      <c r="AV28" s="346">
        <v>14</v>
      </c>
      <c r="AW28" s="346">
        <v>5</v>
      </c>
      <c r="AX28" s="346">
        <v>6</v>
      </c>
      <c r="AY28" s="346">
        <v>9</v>
      </c>
      <c r="AZ28" s="584"/>
      <c r="BA28" s="467">
        <v>97.63</v>
      </c>
      <c r="BB28" s="348" t="s">
        <v>430</v>
      </c>
      <c r="BC28" s="348" t="s">
        <v>430</v>
      </c>
      <c r="BD28" s="348" t="s">
        <v>430</v>
      </c>
      <c r="BE28" s="375">
        <v>-63.81</v>
      </c>
      <c r="BF28" s="375">
        <v>2.37</v>
      </c>
      <c r="BG28" s="374"/>
      <c r="BH28" s="594">
        <v>2.37</v>
      </c>
      <c r="BI28" s="348" t="s">
        <v>430</v>
      </c>
      <c r="BJ28" s="348" t="s">
        <v>430</v>
      </c>
      <c r="BK28" s="348" t="s">
        <v>430</v>
      </c>
      <c r="BL28" s="348" t="s">
        <v>430</v>
      </c>
      <c r="BM28" s="375">
        <v>95.95</v>
      </c>
      <c r="BN28" s="375" t="s">
        <v>430</v>
      </c>
      <c r="BO28" s="375">
        <v>1.68</v>
      </c>
      <c r="BP28" s="375" t="s">
        <v>430</v>
      </c>
      <c r="BQ28" s="375">
        <v>-63.81</v>
      </c>
      <c r="BR28" s="466"/>
      <c r="BS28" s="373" t="s">
        <v>430</v>
      </c>
      <c r="BT28" s="354">
        <v>-18.058465350683299</v>
      </c>
      <c r="BU28" s="430"/>
      <c r="BV28" s="374" t="s">
        <v>555</v>
      </c>
    </row>
    <row r="29" spans="1:74" s="428" customFormat="1" ht="11" x14ac:dyDescent="0.3">
      <c r="A29" s="859" t="s">
        <v>8087</v>
      </c>
      <c r="B29" s="842"/>
      <c r="C29" s="843">
        <v>36158</v>
      </c>
      <c r="D29" s="842"/>
      <c r="E29" s="844">
        <v>2189.16</v>
      </c>
      <c r="F29" s="842"/>
      <c r="G29" s="845">
        <v>97.548100000000005</v>
      </c>
      <c r="H29" s="847"/>
      <c r="I29" s="846">
        <v>17.12</v>
      </c>
      <c r="J29" s="846">
        <v>7.19</v>
      </c>
      <c r="K29" s="846">
        <v>8.17</v>
      </c>
      <c r="L29" s="846">
        <v>8.48</v>
      </c>
      <c r="M29" s="851"/>
      <c r="N29" s="848">
        <v>-102.423</v>
      </c>
      <c r="O29" s="846">
        <v>-62.377699999999997</v>
      </c>
      <c r="P29" s="846">
        <v>-33.507100000000001</v>
      </c>
      <c r="Q29" s="846">
        <v>-0.879</v>
      </c>
      <c r="R29" s="846">
        <v>2.7147999999999999</v>
      </c>
      <c r="S29" s="846">
        <v>13.274100000000001</v>
      </c>
      <c r="T29" s="846">
        <v>5.8851000000000004</v>
      </c>
      <c r="U29" s="856">
        <v>3.6431</v>
      </c>
      <c r="V29" s="846">
        <v>3.4365999999999999</v>
      </c>
      <c r="W29" s="846">
        <v>3.2037</v>
      </c>
      <c r="X29" s="846">
        <v>5.1456999999999997</v>
      </c>
      <c r="Y29" s="852">
        <v>4.7362000000000002</v>
      </c>
      <c r="Z29" s="846">
        <v>6.0042999999999997</v>
      </c>
      <c r="AA29" s="846">
        <v>0.24660000000000001</v>
      </c>
      <c r="AB29" s="846">
        <v>11.565899999999999</v>
      </c>
      <c r="AC29" s="846">
        <v>3.5617000000000001</v>
      </c>
      <c r="AD29" s="846">
        <v>3.0036999999999998</v>
      </c>
      <c r="AE29" s="846">
        <v>3.5729000000000002</v>
      </c>
      <c r="AF29" s="846">
        <v>8.5832999999999995</v>
      </c>
      <c r="AG29" s="931"/>
      <c r="AH29" s="844">
        <v>5</v>
      </c>
      <c r="AI29" s="844">
        <v>9</v>
      </c>
      <c r="AJ29" s="844">
        <v>6</v>
      </c>
      <c r="AK29" s="844">
        <v>10</v>
      </c>
      <c r="AL29" s="844">
        <v>7</v>
      </c>
      <c r="AM29" s="844">
        <v>10</v>
      </c>
      <c r="AN29" s="844">
        <v>9</v>
      </c>
      <c r="AO29" s="932">
        <v>11</v>
      </c>
      <c r="AP29" s="844">
        <v>12</v>
      </c>
      <c r="AQ29" s="844">
        <v>14</v>
      </c>
      <c r="AR29" s="844">
        <v>13</v>
      </c>
      <c r="AS29" s="844">
        <v>13</v>
      </c>
      <c r="AT29" s="844">
        <v>9</v>
      </c>
      <c r="AU29" s="844">
        <v>5</v>
      </c>
      <c r="AV29" s="844">
        <v>9</v>
      </c>
      <c r="AW29" s="844">
        <v>12</v>
      </c>
      <c r="AX29" s="844">
        <v>12</v>
      </c>
      <c r="AY29" s="844">
        <v>13</v>
      </c>
      <c r="AZ29" s="933"/>
      <c r="BA29" s="853">
        <v>81.28</v>
      </c>
      <c r="BB29" s="846" t="s">
        <v>430</v>
      </c>
      <c r="BC29" s="846" t="s">
        <v>430</v>
      </c>
      <c r="BD29" s="846" t="s">
        <v>430</v>
      </c>
      <c r="BE29" s="852" t="s">
        <v>430</v>
      </c>
      <c r="BF29" s="852">
        <v>18.72</v>
      </c>
      <c r="BG29" s="847"/>
      <c r="BH29" s="934">
        <v>18.72</v>
      </c>
      <c r="BI29" s="846" t="s">
        <v>430</v>
      </c>
      <c r="BJ29" s="846" t="s">
        <v>430</v>
      </c>
      <c r="BK29" s="846" t="s">
        <v>430</v>
      </c>
      <c r="BL29" s="846" t="s">
        <v>430</v>
      </c>
      <c r="BM29" s="852">
        <v>81.28</v>
      </c>
      <c r="BN29" s="852" t="s">
        <v>430</v>
      </c>
      <c r="BO29" s="852" t="s">
        <v>430</v>
      </c>
      <c r="BP29" s="852" t="s">
        <v>430</v>
      </c>
      <c r="BQ29" s="852" t="s">
        <v>430</v>
      </c>
      <c r="BR29" s="850"/>
      <c r="BS29" s="842" t="s">
        <v>430</v>
      </c>
      <c r="BT29" s="856" t="s">
        <v>430</v>
      </c>
      <c r="BU29" s="892"/>
      <c r="BV29" s="847" t="s">
        <v>555</v>
      </c>
    </row>
    <row r="30" spans="1:74" s="428" customFormat="1" x14ac:dyDescent="0.25">
      <c r="A30" s="353" t="s">
        <v>8088</v>
      </c>
      <c r="B30" s="373"/>
      <c r="C30" s="719">
        <v>37097</v>
      </c>
      <c r="D30" s="373"/>
      <c r="E30" s="346">
        <v>2037.02</v>
      </c>
      <c r="F30" s="373"/>
      <c r="G30" s="347">
        <v>57.505899999999997</v>
      </c>
      <c r="H30" s="374"/>
      <c r="I30" s="348">
        <v>22.147780000000001</v>
      </c>
      <c r="J30" s="348">
        <v>7.3595300000000003</v>
      </c>
      <c r="K30" s="348">
        <v>8.98794</v>
      </c>
      <c r="L30" s="348">
        <v>9.3216999999999999</v>
      </c>
      <c r="M30" s="362"/>
      <c r="N30" s="350">
        <v>-138.917</v>
      </c>
      <c r="O30" s="348">
        <v>-58.911299999999997</v>
      </c>
      <c r="P30" s="348">
        <v>-35.786499999999997</v>
      </c>
      <c r="Q30" s="348">
        <v>1.4424999999999999</v>
      </c>
      <c r="R30" s="348">
        <v>2.7541000000000002</v>
      </c>
      <c r="S30" s="348">
        <v>13.8094</v>
      </c>
      <c r="T30" s="348">
        <v>5.8202999999999996</v>
      </c>
      <c r="U30" s="354">
        <v>4.3156999999999996</v>
      </c>
      <c r="V30" s="348">
        <v>4.5967000000000002</v>
      </c>
      <c r="W30" s="348">
        <v>5.2201000000000004</v>
      </c>
      <c r="X30" s="348">
        <v>6.44</v>
      </c>
      <c r="Y30" s="375">
        <v>5.3716999999999997</v>
      </c>
      <c r="Z30" s="348">
        <v>5.7468000000000004</v>
      </c>
      <c r="AA30" s="348">
        <v>-0.46889999999999998</v>
      </c>
      <c r="AB30" s="348">
        <v>11.5472</v>
      </c>
      <c r="AC30" s="348">
        <v>4.5834000000000001</v>
      </c>
      <c r="AD30" s="348">
        <v>4.3122999999999996</v>
      </c>
      <c r="AE30" s="348">
        <v>7.1685999999999996</v>
      </c>
      <c r="AF30" s="348">
        <v>7.2215999999999996</v>
      </c>
      <c r="AG30" s="569"/>
      <c r="AH30" s="346">
        <v>9</v>
      </c>
      <c r="AI30" s="346">
        <v>7</v>
      </c>
      <c r="AJ30" s="346">
        <v>7</v>
      </c>
      <c r="AK30" s="346">
        <v>8</v>
      </c>
      <c r="AL30" s="346">
        <v>5</v>
      </c>
      <c r="AM30" s="346">
        <v>8</v>
      </c>
      <c r="AN30" s="346">
        <v>10</v>
      </c>
      <c r="AO30" s="572">
        <v>7</v>
      </c>
      <c r="AP30" s="346">
        <v>6</v>
      </c>
      <c r="AQ30" s="346">
        <v>6</v>
      </c>
      <c r="AR30" s="346">
        <v>7</v>
      </c>
      <c r="AS30" s="346">
        <v>8</v>
      </c>
      <c r="AT30" s="346">
        <v>12</v>
      </c>
      <c r="AU30" s="346">
        <v>6</v>
      </c>
      <c r="AV30" s="346">
        <v>10</v>
      </c>
      <c r="AW30" s="346">
        <v>7</v>
      </c>
      <c r="AX30" s="346">
        <v>5</v>
      </c>
      <c r="AY30" s="346">
        <v>6</v>
      </c>
      <c r="AZ30" s="584"/>
      <c r="BA30" s="467">
        <v>96.16</v>
      </c>
      <c r="BB30" s="348" t="s">
        <v>430</v>
      </c>
      <c r="BC30" s="348" t="s">
        <v>430</v>
      </c>
      <c r="BD30" s="348" t="s">
        <v>430</v>
      </c>
      <c r="BE30" s="375" t="s">
        <v>430</v>
      </c>
      <c r="BF30" s="375">
        <v>3.84</v>
      </c>
      <c r="BG30" s="374"/>
      <c r="BH30" s="594">
        <v>3.84</v>
      </c>
      <c r="BI30" s="348" t="s">
        <v>430</v>
      </c>
      <c r="BJ30" s="348" t="s">
        <v>430</v>
      </c>
      <c r="BK30" s="348" t="s">
        <v>430</v>
      </c>
      <c r="BL30" s="348" t="s">
        <v>430</v>
      </c>
      <c r="BM30" s="375">
        <v>96.16</v>
      </c>
      <c r="BN30" s="375" t="s">
        <v>430</v>
      </c>
      <c r="BO30" s="375" t="s">
        <v>430</v>
      </c>
      <c r="BP30" s="375" t="s">
        <v>430</v>
      </c>
      <c r="BQ30" s="375" t="s">
        <v>430</v>
      </c>
      <c r="BR30" s="466"/>
      <c r="BS30" s="373" t="s">
        <v>430</v>
      </c>
      <c r="BT30" s="354" t="s">
        <v>430</v>
      </c>
      <c r="BU30" s="430"/>
      <c r="BV30" s="374" t="s">
        <v>555</v>
      </c>
    </row>
    <row r="31" spans="1:74" s="428" customFormat="1" x14ac:dyDescent="0.25">
      <c r="A31" s="353" t="s">
        <v>8089</v>
      </c>
      <c r="B31" s="373"/>
      <c r="C31" s="719">
        <v>39785</v>
      </c>
      <c r="D31" s="373"/>
      <c r="E31" s="346">
        <v>1841.47</v>
      </c>
      <c r="F31" s="373"/>
      <c r="G31" s="347">
        <v>37.517000000000003</v>
      </c>
      <c r="H31" s="374"/>
      <c r="I31" s="348">
        <v>28.35</v>
      </c>
      <c r="J31" s="348">
        <v>7.54</v>
      </c>
      <c r="K31" s="348">
        <v>11.4</v>
      </c>
      <c r="L31" s="348">
        <v>11.82</v>
      </c>
      <c r="M31" s="362"/>
      <c r="N31" s="350">
        <v>-196.24199999999999</v>
      </c>
      <c r="O31" s="348">
        <v>-85.176199999999994</v>
      </c>
      <c r="P31" s="348">
        <v>-54.626300000000001</v>
      </c>
      <c r="Q31" s="348">
        <v>0.55610000000000004</v>
      </c>
      <c r="R31" s="348">
        <v>-1.1413</v>
      </c>
      <c r="S31" s="348">
        <v>14.4339</v>
      </c>
      <c r="T31" s="348">
        <v>10.8476</v>
      </c>
      <c r="U31" s="354">
        <v>8.2187999999999999</v>
      </c>
      <c r="V31" s="348">
        <v>8.0378000000000007</v>
      </c>
      <c r="W31" s="348">
        <v>5.6344000000000003</v>
      </c>
      <c r="X31" s="348">
        <v>7.5457999999999998</v>
      </c>
      <c r="Y31" s="375">
        <v>5.8795000000000002</v>
      </c>
      <c r="Z31" s="348">
        <v>7.2545000000000002</v>
      </c>
      <c r="AA31" s="348">
        <v>-6.7478999999999996</v>
      </c>
      <c r="AB31" s="348">
        <v>14.2559</v>
      </c>
      <c r="AC31" s="348">
        <v>9.4085000000000001</v>
      </c>
      <c r="AD31" s="348">
        <v>8.1265999999999998</v>
      </c>
      <c r="AE31" s="348">
        <v>7.4828999999999999</v>
      </c>
      <c r="AF31" s="348">
        <v>7.7455999999999996</v>
      </c>
      <c r="AG31" s="569"/>
      <c r="AH31" s="346">
        <v>14</v>
      </c>
      <c r="AI31" s="346">
        <v>14</v>
      </c>
      <c r="AJ31" s="346">
        <v>14</v>
      </c>
      <c r="AK31" s="346">
        <v>9</v>
      </c>
      <c r="AL31" s="346">
        <v>14</v>
      </c>
      <c r="AM31" s="346">
        <v>7</v>
      </c>
      <c r="AN31" s="346">
        <v>1</v>
      </c>
      <c r="AO31" s="572">
        <v>1</v>
      </c>
      <c r="AP31" s="346">
        <v>1</v>
      </c>
      <c r="AQ31" s="346">
        <v>2</v>
      </c>
      <c r="AR31" s="346">
        <v>1</v>
      </c>
      <c r="AS31" s="346">
        <v>4</v>
      </c>
      <c r="AT31" s="346">
        <v>1</v>
      </c>
      <c r="AU31" s="346">
        <v>14</v>
      </c>
      <c r="AV31" s="346">
        <v>3</v>
      </c>
      <c r="AW31" s="346">
        <v>1</v>
      </c>
      <c r="AX31" s="346">
        <v>1</v>
      </c>
      <c r="AY31" s="346">
        <v>5</v>
      </c>
      <c r="AZ31" s="584"/>
      <c r="BA31" s="467">
        <v>96.82</v>
      </c>
      <c r="BB31" s="348" t="s">
        <v>430</v>
      </c>
      <c r="BC31" s="348" t="s">
        <v>430</v>
      </c>
      <c r="BD31" s="348" t="s">
        <v>430</v>
      </c>
      <c r="BE31" s="375" t="s">
        <v>430</v>
      </c>
      <c r="BF31" s="375">
        <v>3.18</v>
      </c>
      <c r="BG31" s="374"/>
      <c r="BH31" s="594">
        <v>3.17</v>
      </c>
      <c r="BI31" s="348" t="s">
        <v>430</v>
      </c>
      <c r="BJ31" s="348" t="s">
        <v>430</v>
      </c>
      <c r="BK31" s="348" t="s">
        <v>430</v>
      </c>
      <c r="BL31" s="348" t="s">
        <v>430</v>
      </c>
      <c r="BM31" s="375">
        <v>96.82</v>
      </c>
      <c r="BN31" s="375" t="s">
        <v>430</v>
      </c>
      <c r="BO31" s="375" t="s">
        <v>430</v>
      </c>
      <c r="BP31" s="375" t="s">
        <v>430</v>
      </c>
      <c r="BQ31" s="375" t="s">
        <v>430</v>
      </c>
      <c r="BR31" s="466"/>
      <c r="BS31" s="373" t="s">
        <v>430</v>
      </c>
      <c r="BT31" s="354" t="s">
        <v>430</v>
      </c>
      <c r="BU31" s="430"/>
      <c r="BV31" s="374" t="s">
        <v>555</v>
      </c>
    </row>
    <row r="32" spans="1:74" s="428" customFormat="1" x14ac:dyDescent="0.25">
      <c r="A32" s="353" t="s">
        <v>8090</v>
      </c>
      <c r="B32" s="373"/>
      <c r="C32" s="719">
        <v>39682</v>
      </c>
      <c r="D32" s="373"/>
      <c r="E32" s="346">
        <v>1534.7</v>
      </c>
      <c r="F32" s="373"/>
      <c r="G32" s="347">
        <v>39.200699999999998</v>
      </c>
      <c r="H32" s="374"/>
      <c r="I32" s="348">
        <v>22.41</v>
      </c>
      <c r="J32" s="348">
        <v>7.16</v>
      </c>
      <c r="K32" s="348">
        <v>8.5399999999999991</v>
      </c>
      <c r="L32" s="348">
        <v>8.86</v>
      </c>
      <c r="M32" s="362"/>
      <c r="N32" s="350">
        <v>-116.38800000000001</v>
      </c>
      <c r="O32" s="348">
        <v>-59.208100000000002</v>
      </c>
      <c r="P32" s="348">
        <v>-36.271900000000002</v>
      </c>
      <c r="Q32" s="348">
        <v>2.5297000000000001</v>
      </c>
      <c r="R32" s="348">
        <v>2.7244999999999999</v>
      </c>
      <c r="S32" s="348">
        <v>14.463200000000001</v>
      </c>
      <c r="T32" s="348">
        <v>6.5038999999999998</v>
      </c>
      <c r="U32" s="354">
        <v>4.3368000000000002</v>
      </c>
      <c r="V32" s="348">
        <v>4.3659999999999997</v>
      </c>
      <c r="W32" s="348">
        <v>4.3893000000000004</v>
      </c>
      <c r="X32" s="348">
        <v>5.9696999999999996</v>
      </c>
      <c r="Y32" s="375">
        <v>5.093</v>
      </c>
      <c r="Z32" s="348">
        <v>6.6040000000000001</v>
      </c>
      <c r="AA32" s="348">
        <v>-1.7339</v>
      </c>
      <c r="AB32" s="348">
        <v>11.9749</v>
      </c>
      <c r="AC32" s="348">
        <v>4.6829000000000001</v>
      </c>
      <c r="AD32" s="348">
        <v>4.1757</v>
      </c>
      <c r="AE32" s="348">
        <v>8.2683</v>
      </c>
      <c r="AF32" s="348">
        <v>7.8823999999999996</v>
      </c>
      <c r="AG32" s="569"/>
      <c r="AH32" s="346">
        <v>7</v>
      </c>
      <c r="AI32" s="346">
        <v>8</v>
      </c>
      <c r="AJ32" s="346">
        <v>8</v>
      </c>
      <c r="AK32" s="346">
        <v>6</v>
      </c>
      <c r="AL32" s="346">
        <v>6</v>
      </c>
      <c r="AM32" s="346">
        <v>6</v>
      </c>
      <c r="AN32" s="346">
        <v>6</v>
      </c>
      <c r="AO32" s="572">
        <v>6</v>
      </c>
      <c r="AP32" s="346">
        <v>8</v>
      </c>
      <c r="AQ32" s="346">
        <v>10</v>
      </c>
      <c r="AR32" s="346">
        <v>10</v>
      </c>
      <c r="AS32" s="346">
        <v>11</v>
      </c>
      <c r="AT32" s="346">
        <v>7</v>
      </c>
      <c r="AU32" s="346">
        <v>9</v>
      </c>
      <c r="AV32" s="346">
        <v>7</v>
      </c>
      <c r="AW32" s="346">
        <v>6</v>
      </c>
      <c r="AX32" s="346">
        <v>7</v>
      </c>
      <c r="AY32" s="346">
        <v>4</v>
      </c>
      <c r="AZ32" s="584"/>
      <c r="BA32" s="467">
        <v>86.33</v>
      </c>
      <c r="BB32" s="348" t="s">
        <v>430</v>
      </c>
      <c r="BC32" s="348" t="s">
        <v>430</v>
      </c>
      <c r="BD32" s="348" t="s">
        <v>430</v>
      </c>
      <c r="BE32" s="375" t="s">
        <v>430</v>
      </c>
      <c r="BF32" s="375">
        <v>13.67</v>
      </c>
      <c r="BG32" s="374"/>
      <c r="BH32" s="594">
        <v>13.5</v>
      </c>
      <c r="BI32" s="348" t="s">
        <v>430</v>
      </c>
      <c r="BJ32" s="348" t="s">
        <v>430</v>
      </c>
      <c r="BK32" s="348" t="s">
        <v>430</v>
      </c>
      <c r="BL32" s="348" t="s">
        <v>430</v>
      </c>
      <c r="BM32" s="375">
        <v>86.33</v>
      </c>
      <c r="BN32" s="375" t="s">
        <v>430</v>
      </c>
      <c r="BO32" s="375" t="s">
        <v>430</v>
      </c>
      <c r="BP32" s="375" t="s">
        <v>430</v>
      </c>
      <c r="BQ32" s="375" t="s">
        <v>430</v>
      </c>
      <c r="BR32" s="466"/>
      <c r="BS32" s="373" t="s">
        <v>430</v>
      </c>
      <c r="BT32" s="354" t="s">
        <v>430</v>
      </c>
      <c r="BU32" s="430"/>
      <c r="BV32" s="374" t="s">
        <v>555</v>
      </c>
    </row>
    <row r="33" spans="1:74" s="428" customFormat="1" x14ac:dyDescent="0.25">
      <c r="A33" s="353" t="s">
        <v>8091</v>
      </c>
      <c r="B33" s="373"/>
      <c r="C33" s="719">
        <v>36444</v>
      </c>
      <c r="D33" s="373"/>
      <c r="E33" s="346">
        <v>1239.1400000000001</v>
      </c>
      <c r="F33" s="373"/>
      <c r="G33" s="347">
        <v>82.308899999999994</v>
      </c>
      <c r="H33" s="374"/>
      <c r="I33" s="348">
        <v>32.03</v>
      </c>
      <c r="J33" s="348">
        <v>7.54</v>
      </c>
      <c r="K33" s="348">
        <v>10.95</v>
      </c>
      <c r="L33" s="348">
        <v>11.36</v>
      </c>
      <c r="M33" s="362"/>
      <c r="N33" s="350">
        <v>-142.01499999999999</v>
      </c>
      <c r="O33" s="348">
        <v>-55.663400000000003</v>
      </c>
      <c r="P33" s="348">
        <v>-39.931899999999999</v>
      </c>
      <c r="Q33" s="348">
        <v>8.1085999999999991</v>
      </c>
      <c r="R33" s="348">
        <v>2.6968999999999999</v>
      </c>
      <c r="S33" s="348">
        <v>14.893700000000001</v>
      </c>
      <c r="T33" s="348">
        <v>5.7347999999999999</v>
      </c>
      <c r="U33" s="354">
        <v>3.4281999999999999</v>
      </c>
      <c r="V33" s="348">
        <v>3.2823000000000002</v>
      </c>
      <c r="W33" s="348">
        <v>3.4807000000000001</v>
      </c>
      <c r="X33" s="348">
        <v>5.5034000000000001</v>
      </c>
      <c r="Y33" s="375">
        <v>4.8528000000000002</v>
      </c>
      <c r="Z33" s="348">
        <v>6.4543999999999997</v>
      </c>
      <c r="AA33" s="348">
        <v>-4.4131999999999998</v>
      </c>
      <c r="AB33" s="348">
        <v>13.041</v>
      </c>
      <c r="AC33" s="348">
        <v>3.1017999999999999</v>
      </c>
      <c r="AD33" s="348">
        <v>2.8498000000000001</v>
      </c>
      <c r="AE33" s="348">
        <v>10.315</v>
      </c>
      <c r="AF33" s="348">
        <v>8.1585999999999999</v>
      </c>
      <c r="AG33" s="569"/>
      <c r="AH33" s="346">
        <v>11</v>
      </c>
      <c r="AI33" s="346">
        <v>6</v>
      </c>
      <c r="AJ33" s="346">
        <v>10</v>
      </c>
      <c r="AK33" s="346">
        <v>2</v>
      </c>
      <c r="AL33" s="346">
        <v>8</v>
      </c>
      <c r="AM33" s="346">
        <v>5</v>
      </c>
      <c r="AN33" s="346">
        <v>11</v>
      </c>
      <c r="AO33" s="572">
        <v>13</v>
      </c>
      <c r="AP33" s="346">
        <v>13</v>
      </c>
      <c r="AQ33" s="346">
        <v>12</v>
      </c>
      <c r="AR33" s="346">
        <v>12</v>
      </c>
      <c r="AS33" s="346">
        <v>12</v>
      </c>
      <c r="AT33" s="346">
        <v>8</v>
      </c>
      <c r="AU33" s="346">
        <v>13</v>
      </c>
      <c r="AV33" s="346">
        <v>5</v>
      </c>
      <c r="AW33" s="346">
        <v>13</v>
      </c>
      <c r="AX33" s="346">
        <v>13</v>
      </c>
      <c r="AY33" s="346">
        <v>1</v>
      </c>
      <c r="AZ33" s="584"/>
      <c r="BA33" s="467">
        <v>94.59</v>
      </c>
      <c r="BB33" s="348" t="s">
        <v>430</v>
      </c>
      <c r="BC33" s="348" t="s">
        <v>430</v>
      </c>
      <c r="BD33" s="348" t="s">
        <v>430</v>
      </c>
      <c r="BE33" s="375" t="s">
        <v>430</v>
      </c>
      <c r="BF33" s="375">
        <v>5.41</v>
      </c>
      <c r="BG33" s="374"/>
      <c r="BH33" s="594">
        <v>5.41</v>
      </c>
      <c r="BI33" s="348" t="s">
        <v>430</v>
      </c>
      <c r="BJ33" s="348" t="s">
        <v>430</v>
      </c>
      <c r="BK33" s="348" t="s">
        <v>430</v>
      </c>
      <c r="BL33" s="348" t="s">
        <v>430</v>
      </c>
      <c r="BM33" s="375">
        <v>94.59</v>
      </c>
      <c r="BN33" s="375" t="s">
        <v>430</v>
      </c>
      <c r="BO33" s="375" t="s">
        <v>430</v>
      </c>
      <c r="BP33" s="375" t="s">
        <v>430</v>
      </c>
      <c r="BQ33" s="375" t="s">
        <v>430</v>
      </c>
      <c r="BR33" s="466"/>
      <c r="BS33" s="373" t="s">
        <v>430</v>
      </c>
      <c r="BT33" s="354" t="s">
        <v>430</v>
      </c>
      <c r="BU33" s="430"/>
      <c r="BV33" s="374" t="s">
        <v>555</v>
      </c>
    </row>
    <row r="34" spans="1:74" s="428" customFormat="1" x14ac:dyDescent="0.25">
      <c r="A34" s="353" t="s">
        <v>8092</v>
      </c>
      <c r="B34" s="373"/>
      <c r="C34" s="719">
        <v>36433</v>
      </c>
      <c r="D34" s="373"/>
      <c r="E34" s="346">
        <v>1229.29</v>
      </c>
      <c r="F34" s="373"/>
      <c r="G34" s="347">
        <v>99.180899999999994</v>
      </c>
      <c r="H34" s="374"/>
      <c r="I34" s="348">
        <v>29.96</v>
      </c>
      <c r="J34" s="348">
        <v>7.68</v>
      </c>
      <c r="K34" s="348">
        <v>11.24</v>
      </c>
      <c r="L34" s="348">
        <v>11.66</v>
      </c>
      <c r="M34" s="362"/>
      <c r="N34" s="350">
        <v>-163.035</v>
      </c>
      <c r="O34" s="348">
        <v>-75.183999999999997</v>
      </c>
      <c r="P34" s="348">
        <v>-44.834899999999998</v>
      </c>
      <c r="Q34" s="348">
        <v>4.6135999999999999</v>
      </c>
      <c r="R34" s="348">
        <v>2.9371999999999998</v>
      </c>
      <c r="S34" s="348">
        <v>16.979500000000002</v>
      </c>
      <c r="T34" s="348">
        <v>6.5754999999999999</v>
      </c>
      <c r="U34" s="354">
        <v>4.6181999999999999</v>
      </c>
      <c r="V34" s="348">
        <v>4.3970000000000002</v>
      </c>
      <c r="W34" s="348">
        <v>4.6958000000000002</v>
      </c>
      <c r="X34" s="348">
        <v>6.4909999999999997</v>
      </c>
      <c r="Y34" s="375">
        <v>5.7206999999999999</v>
      </c>
      <c r="Z34" s="348">
        <v>6.8794000000000004</v>
      </c>
      <c r="AA34" s="348">
        <v>-2.2105999999999999</v>
      </c>
      <c r="AB34" s="348">
        <v>14.908899999999999</v>
      </c>
      <c r="AC34" s="348">
        <v>4.4390000000000001</v>
      </c>
      <c r="AD34" s="348">
        <v>3.9529000000000001</v>
      </c>
      <c r="AE34" s="348">
        <v>8.9885999999999999</v>
      </c>
      <c r="AF34" s="348">
        <v>8.9011999999999993</v>
      </c>
      <c r="AG34" s="569"/>
      <c r="AH34" s="346">
        <v>13</v>
      </c>
      <c r="AI34" s="346">
        <v>13</v>
      </c>
      <c r="AJ34" s="346">
        <v>13</v>
      </c>
      <c r="AK34" s="346">
        <v>4</v>
      </c>
      <c r="AL34" s="346">
        <v>4</v>
      </c>
      <c r="AM34" s="346">
        <v>2</v>
      </c>
      <c r="AN34" s="346">
        <v>4</v>
      </c>
      <c r="AO34" s="572">
        <v>5</v>
      </c>
      <c r="AP34" s="346">
        <v>7</v>
      </c>
      <c r="AQ34" s="346">
        <v>9</v>
      </c>
      <c r="AR34" s="346">
        <v>6</v>
      </c>
      <c r="AS34" s="346">
        <v>5</v>
      </c>
      <c r="AT34" s="346">
        <v>4</v>
      </c>
      <c r="AU34" s="346">
        <v>11</v>
      </c>
      <c r="AV34" s="346">
        <v>2</v>
      </c>
      <c r="AW34" s="346">
        <v>8</v>
      </c>
      <c r="AX34" s="346">
        <v>9</v>
      </c>
      <c r="AY34" s="346">
        <v>3</v>
      </c>
      <c r="AZ34" s="584"/>
      <c r="BA34" s="467">
        <v>98.13</v>
      </c>
      <c r="BB34" s="348" t="s">
        <v>430</v>
      </c>
      <c r="BC34" s="348" t="s">
        <v>430</v>
      </c>
      <c r="BD34" s="348" t="s">
        <v>430</v>
      </c>
      <c r="BE34" s="375" t="s">
        <v>430</v>
      </c>
      <c r="BF34" s="375">
        <v>1.87</v>
      </c>
      <c r="BG34" s="374"/>
      <c r="BH34" s="594">
        <v>1.87</v>
      </c>
      <c r="BI34" s="348" t="s">
        <v>430</v>
      </c>
      <c r="BJ34" s="348" t="s">
        <v>430</v>
      </c>
      <c r="BK34" s="348" t="s">
        <v>430</v>
      </c>
      <c r="BL34" s="348" t="s">
        <v>430</v>
      </c>
      <c r="BM34" s="375">
        <v>98.13</v>
      </c>
      <c r="BN34" s="375" t="s">
        <v>430</v>
      </c>
      <c r="BO34" s="375" t="s">
        <v>430</v>
      </c>
      <c r="BP34" s="375" t="s">
        <v>430</v>
      </c>
      <c r="BQ34" s="375" t="s">
        <v>430</v>
      </c>
      <c r="BR34" s="466"/>
      <c r="BS34" s="373" t="s">
        <v>430</v>
      </c>
      <c r="BT34" s="354" t="s">
        <v>430</v>
      </c>
      <c r="BU34" s="430"/>
      <c r="BV34" s="374" t="s">
        <v>555</v>
      </c>
    </row>
    <row r="35" spans="1:74" s="428" customFormat="1" x14ac:dyDescent="0.25">
      <c r="A35" s="353" t="s">
        <v>8093</v>
      </c>
      <c r="B35" s="373"/>
      <c r="C35" s="719">
        <v>36409</v>
      </c>
      <c r="D35" s="373"/>
      <c r="E35" s="346">
        <v>829.48</v>
      </c>
      <c r="F35" s="373"/>
      <c r="G35" s="347">
        <v>80.592600000000004</v>
      </c>
      <c r="H35" s="374"/>
      <c r="I35" s="348">
        <v>23.5</v>
      </c>
      <c r="J35" s="348">
        <v>7.35</v>
      </c>
      <c r="K35" s="348">
        <v>10.130000000000001</v>
      </c>
      <c r="L35" s="348">
        <v>10.5</v>
      </c>
      <c r="M35" s="362"/>
      <c r="N35" s="350">
        <v>-149.34</v>
      </c>
      <c r="O35" s="348">
        <v>-68.064599999999999</v>
      </c>
      <c r="P35" s="348">
        <v>-42.380099999999999</v>
      </c>
      <c r="Q35" s="348">
        <v>-2.8113999999999999</v>
      </c>
      <c r="R35" s="348">
        <v>3.6783999999999999</v>
      </c>
      <c r="S35" s="348">
        <v>17.645399999999999</v>
      </c>
      <c r="T35" s="348">
        <v>6.5202</v>
      </c>
      <c r="U35" s="354">
        <v>4.2819000000000003</v>
      </c>
      <c r="V35" s="348">
        <v>4.0666000000000002</v>
      </c>
      <c r="W35" s="348">
        <v>4.8369999999999997</v>
      </c>
      <c r="X35" s="348">
        <v>5.8167999999999997</v>
      </c>
      <c r="Y35" s="375">
        <v>5.2641</v>
      </c>
      <c r="Z35" s="348">
        <v>5.7503000000000002</v>
      </c>
      <c r="AA35" s="348">
        <v>1.0245</v>
      </c>
      <c r="AB35" s="348">
        <v>15.427</v>
      </c>
      <c r="AC35" s="348">
        <v>4.2257999999999996</v>
      </c>
      <c r="AD35" s="348">
        <v>3.7662</v>
      </c>
      <c r="AE35" s="348">
        <v>6.0548999999999999</v>
      </c>
      <c r="AF35" s="348">
        <v>8.0440000000000005</v>
      </c>
      <c r="AG35" s="569"/>
      <c r="AH35" s="346">
        <v>12</v>
      </c>
      <c r="AI35" s="346">
        <v>12</v>
      </c>
      <c r="AJ35" s="346">
        <v>11</v>
      </c>
      <c r="AK35" s="346">
        <v>12</v>
      </c>
      <c r="AL35" s="346">
        <v>2</v>
      </c>
      <c r="AM35" s="346">
        <v>1</v>
      </c>
      <c r="AN35" s="346">
        <v>5</v>
      </c>
      <c r="AO35" s="572">
        <v>8</v>
      </c>
      <c r="AP35" s="346">
        <v>9</v>
      </c>
      <c r="AQ35" s="346">
        <v>8</v>
      </c>
      <c r="AR35" s="346">
        <v>11</v>
      </c>
      <c r="AS35" s="346">
        <v>10</v>
      </c>
      <c r="AT35" s="346">
        <v>11</v>
      </c>
      <c r="AU35" s="346">
        <v>3</v>
      </c>
      <c r="AV35" s="346">
        <v>1</v>
      </c>
      <c r="AW35" s="346">
        <v>9</v>
      </c>
      <c r="AX35" s="346">
        <v>11</v>
      </c>
      <c r="AY35" s="346">
        <v>7</v>
      </c>
      <c r="AZ35" s="584"/>
      <c r="BA35" s="467">
        <v>98.21</v>
      </c>
      <c r="BB35" s="348" t="s">
        <v>430</v>
      </c>
      <c r="BC35" s="348" t="s">
        <v>430</v>
      </c>
      <c r="BD35" s="348" t="s">
        <v>430</v>
      </c>
      <c r="BE35" s="375" t="s">
        <v>430</v>
      </c>
      <c r="BF35" s="375">
        <v>1.79</v>
      </c>
      <c r="BG35" s="374"/>
      <c r="BH35" s="594">
        <v>1.79</v>
      </c>
      <c r="BI35" s="348" t="s">
        <v>430</v>
      </c>
      <c r="BJ35" s="348" t="s">
        <v>430</v>
      </c>
      <c r="BK35" s="348" t="s">
        <v>430</v>
      </c>
      <c r="BL35" s="348" t="s">
        <v>430</v>
      </c>
      <c r="BM35" s="375">
        <v>98.21</v>
      </c>
      <c r="BN35" s="375" t="s">
        <v>430</v>
      </c>
      <c r="BO35" s="375" t="s">
        <v>430</v>
      </c>
      <c r="BP35" s="375" t="s">
        <v>430</v>
      </c>
      <c r="BQ35" s="375" t="s">
        <v>430</v>
      </c>
      <c r="BR35" s="466"/>
      <c r="BS35" s="373" t="s">
        <v>430</v>
      </c>
      <c r="BT35" s="354" t="s">
        <v>430</v>
      </c>
      <c r="BU35" s="430"/>
      <c r="BV35" s="374" t="s">
        <v>555</v>
      </c>
    </row>
    <row r="36" spans="1:74" s="428" customFormat="1" x14ac:dyDescent="0.25">
      <c r="A36" s="353" t="s">
        <v>8094</v>
      </c>
      <c r="B36" s="373"/>
      <c r="C36" s="719">
        <v>37336</v>
      </c>
      <c r="D36" s="373"/>
      <c r="E36" s="346">
        <v>607.5</v>
      </c>
      <c r="F36" s="373"/>
      <c r="G36" s="347">
        <v>44.046399999999998</v>
      </c>
      <c r="H36" s="374"/>
      <c r="I36" s="348">
        <v>13.27</v>
      </c>
      <c r="J36" s="348">
        <v>6.4</v>
      </c>
      <c r="K36" s="348">
        <v>5.39</v>
      </c>
      <c r="L36" s="348">
        <v>5.59</v>
      </c>
      <c r="M36" s="362"/>
      <c r="N36" s="350">
        <v>-102.05500000000001</v>
      </c>
      <c r="O36" s="348">
        <v>-47.956000000000003</v>
      </c>
      <c r="P36" s="348">
        <v>-31.370699999999999</v>
      </c>
      <c r="Q36" s="348">
        <v>-2.9916</v>
      </c>
      <c r="R36" s="348">
        <v>1.2524</v>
      </c>
      <c r="S36" s="348">
        <v>12.9819</v>
      </c>
      <c r="T36" s="348">
        <v>4.8971999999999998</v>
      </c>
      <c r="U36" s="354">
        <v>3.4925000000000002</v>
      </c>
      <c r="V36" s="348">
        <v>3.6402999999999999</v>
      </c>
      <c r="W36" s="348">
        <v>5.4039999999999999</v>
      </c>
      <c r="X36" s="348">
        <v>6.5587999999999997</v>
      </c>
      <c r="Y36" s="375">
        <v>5.4218999999999999</v>
      </c>
      <c r="Z36" s="348">
        <v>5.8616000000000001</v>
      </c>
      <c r="AA36" s="348">
        <v>-1.4124000000000001</v>
      </c>
      <c r="AB36" s="348">
        <v>10.370100000000001</v>
      </c>
      <c r="AC36" s="348">
        <v>3.8963999999999999</v>
      </c>
      <c r="AD36" s="348">
        <v>3.7837000000000001</v>
      </c>
      <c r="AE36" s="348">
        <v>3.5577999999999999</v>
      </c>
      <c r="AF36" s="348">
        <v>6.2561999999999998</v>
      </c>
      <c r="AG36" s="569"/>
      <c r="AH36" s="346">
        <v>3</v>
      </c>
      <c r="AI36" s="346">
        <v>4</v>
      </c>
      <c r="AJ36" s="346">
        <v>5</v>
      </c>
      <c r="AK36" s="346">
        <v>13</v>
      </c>
      <c r="AL36" s="346">
        <v>10</v>
      </c>
      <c r="AM36" s="346">
        <v>11</v>
      </c>
      <c r="AN36" s="346">
        <v>13</v>
      </c>
      <c r="AO36" s="572">
        <v>12</v>
      </c>
      <c r="AP36" s="346">
        <v>11</v>
      </c>
      <c r="AQ36" s="346">
        <v>5</v>
      </c>
      <c r="AR36" s="346">
        <v>5</v>
      </c>
      <c r="AS36" s="346">
        <v>7</v>
      </c>
      <c r="AT36" s="346">
        <v>10</v>
      </c>
      <c r="AU36" s="346">
        <v>7</v>
      </c>
      <c r="AV36" s="346">
        <v>11</v>
      </c>
      <c r="AW36" s="346">
        <v>10</v>
      </c>
      <c r="AX36" s="346">
        <v>10</v>
      </c>
      <c r="AY36" s="346">
        <v>14</v>
      </c>
      <c r="AZ36" s="584"/>
      <c r="BA36" s="467">
        <v>79.790000000000006</v>
      </c>
      <c r="BB36" s="348" t="s">
        <v>430</v>
      </c>
      <c r="BC36" s="348" t="s">
        <v>430</v>
      </c>
      <c r="BD36" s="348" t="s">
        <v>430</v>
      </c>
      <c r="BE36" s="375" t="s">
        <v>430</v>
      </c>
      <c r="BF36" s="375">
        <v>20.21</v>
      </c>
      <c r="BG36" s="374"/>
      <c r="BH36" s="594">
        <v>20.21</v>
      </c>
      <c r="BI36" s="348" t="s">
        <v>430</v>
      </c>
      <c r="BJ36" s="348" t="s">
        <v>430</v>
      </c>
      <c r="BK36" s="348" t="s">
        <v>430</v>
      </c>
      <c r="BL36" s="348" t="s">
        <v>430</v>
      </c>
      <c r="BM36" s="375">
        <v>60.31</v>
      </c>
      <c r="BN36" s="375" t="s">
        <v>430</v>
      </c>
      <c r="BO36" s="375">
        <v>19.48</v>
      </c>
      <c r="BP36" s="375" t="s">
        <v>430</v>
      </c>
      <c r="BQ36" s="375" t="s">
        <v>430</v>
      </c>
      <c r="BR36" s="466"/>
      <c r="BS36" s="373" t="s">
        <v>430</v>
      </c>
      <c r="BT36" s="354" t="s">
        <v>430</v>
      </c>
      <c r="BU36" s="430"/>
      <c r="BV36" s="374" t="s">
        <v>555</v>
      </c>
    </row>
    <row r="37" spans="1:74" s="428" customFormat="1" x14ac:dyDescent="0.25">
      <c r="A37" s="353" t="s">
        <v>8095</v>
      </c>
      <c r="B37" s="373"/>
      <c r="C37" s="719">
        <v>37277</v>
      </c>
      <c r="D37" s="373"/>
      <c r="E37" s="346">
        <v>424.464</v>
      </c>
      <c r="F37" s="373"/>
      <c r="G37" s="347">
        <v>65.950599999999994</v>
      </c>
      <c r="H37" s="374"/>
      <c r="I37" s="348">
        <v>6.89</v>
      </c>
      <c r="J37" s="348">
        <v>6.15</v>
      </c>
      <c r="K37" s="348">
        <v>3</v>
      </c>
      <c r="L37" s="348">
        <v>3.1</v>
      </c>
      <c r="M37" s="362"/>
      <c r="N37" s="350">
        <v>-94.339200000000005</v>
      </c>
      <c r="O37" s="348">
        <v>-33.850200000000001</v>
      </c>
      <c r="P37" s="348">
        <v>-17.783799999999999</v>
      </c>
      <c r="Q37" s="348">
        <v>1.7564</v>
      </c>
      <c r="R37" s="348">
        <v>3.4323999999999999</v>
      </c>
      <c r="S37" s="348">
        <v>7.6136999999999997</v>
      </c>
      <c r="T37" s="348">
        <v>6.4230999999999998</v>
      </c>
      <c r="U37" s="354">
        <v>5.5551000000000004</v>
      </c>
      <c r="V37" s="348">
        <v>5.8521000000000001</v>
      </c>
      <c r="W37" s="348">
        <v>5.5800999999999998</v>
      </c>
      <c r="X37" s="348">
        <v>6.7423999999999999</v>
      </c>
      <c r="Y37" s="375">
        <v>5.6692999999999998</v>
      </c>
      <c r="Z37" s="348">
        <v>6.8312999999999997</v>
      </c>
      <c r="AA37" s="348">
        <v>2.8677000000000001</v>
      </c>
      <c r="AB37" s="348">
        <v>8.9667999999999992</v>
      </c>
      <c r="AC37" s="348">
        <v>6.1890000000000001</v>
      </c>
      <c r="AD37" s="348">
        <v>5.9337</v>
      </c>
      <c r="AE37" s="348">
        <v>4.4410999999999996</v>
      </c>
      <c r="AF37" s="348">
        <v>7.9714999999999998</v>
      </c>
      <c r="AG37" s="569"/>
      <c r="AH37" s="346">
        <v>2</v>
      </c>
      <c r="AI37" s="346">
        <v>2</v>
      </c>
      <c r="AJ37" s="346">
        <v>2</v>
      </c>
      <c r="AK37" s="346">
        <v>7</v>
      </c>
      <c r="AL37" s="346">
        <v>3</v>
      </c>
      <c r="AM37" s="346">
        <v>14</v>
      </c>
      <c r="AN37" s="346">
        <v>7</v>
      </c>
      <c r="AO37" s="572">
        <v>3</v>
      </c>
      <c r="AP37" s="346">
        <v>2</v>
      </c>
      <c r="AQ37" s="346">
        <v>4</v>
      </c>
      <c r="AR37" s="346">
        <v>4</v>
      </c>
      <c r="AS37" s="346">
        <v>6</v>
      </c>
      <c r="AT37" s="346">
        <v>5</v>
      </c>
      <c r="AU37" s="346">
        <v>1</v>
      </c>
      <c r="AV37" s="346">
        <v>13</v>
      </c>
      <c r="AW37" s="346">
        <v>2</v>
      </c>
      <c r="AX37" s="346">
        <v>2</v>
      </c>
      <c r="AY37" s="346">
        <v>12</v>
      </c>
      <c r="AZ37" s="584"/>
      <c r="BA37" s="467">
        <v>84.59</v>
      </c>
      <c r="BB37" s="348" t="s">
        <v>430</v>
      </c>
      <c r="BC37" s="348" t="s">
        <v>430</v>
      </c>
      <c r="BD37" s="348" t="s">
        <v>430</v>
      </c>
      <c r="BE37" s="375" t="s">
        <v>430</v>
      </c>
      <c r="BF37" s="375">
        <v>15.41</v>
      </c>
      <c r="BG37" s="374"/>
      <c r="BH37" s="594">
        <v>15.41</v>
      </c>
      <c r="BI37" s="348" t="s">
        <v>430</v>
      </c>
      <c r="BJ37" s="348" t="s">
        <v>430</v>
      </c>
      <c r="BK37" s="348" t="s">
        <v>430</v>
      </c>
      <c r="BL37" s="348" t="s">
        <v>430</v>
      </c>
      <c r="BM37" s="375">
        <v>46.44</v>
      </c>
      <c r="BN37" s="375" t="s">
        <v>430</v>
      </c>
      <c r="BO37" s="375">
        <v>38.15</v>
      </c>
      <c r="BP37" s="375" t="s">
        <v>430</v>
      </c>
      <c r="BQ37" s="375" t="s">
        <v>430</v>
      </c>
      <c r="BR37" s="466"/>
      <c r="BS37" s="373" t="s">
        <v>430</v>
      </c>
      <c r="BT37" s="354" t="s">
        <v>430</v>
      </c>
      <c r="BU37" s="430"/>
      <c r="BV37" s="374" t="s">
        <v>555</v>
      </c>
    </row>
    <row r="38" spans="1:74" s="428" customFormat="1" x14ac:dyDescent="0.25">
      <c r="A38" s="353" t="s">
        <v>8096</v>
      </c>
      <c r="B38" s="373"/>
      <c r="C38" s="719">
        <v>40931</v>
      </c>
      <c r="D38" s="373"/>
      <c r="E38" s="346">
        <v>339.779</v>
      </c>
      <c r="F38" s="373"/>
      <c r="G38" s="347">
        <v>26.747199999999999</v>
      </c>
      <c r="H38" s="374"/>
      <c r="I38" s="348">
        <v>22.64</v>
      </c>
      <c r="J38" s="348">
        <v>7.2461399999999996</v>
      </c>
      <c r="K38" s="348">
        <v>8.98</v>
      </c>
      <c r="L38" s="348">
        <v>9.31</v>
      </c>
      <c r="M38" s="362"/>
      <c r="N38" s="350">
        <v>-102.33199999999999</v>
      </c>
      <c r="O38" s="348">
        <v>-46.5822</v>
      </c>
      <c r="P38" s="348">
        <v>-25.683800000000002</v>
      </c>
      <c r="Q38" s="348">
        <v>3.4845000000000002</v>
      </c>
      <c r="R38" s="348">
        <v>2.2271999999999998</v>
      </c>
      <c r="S38" s="348">
        <v>13.444699999999999</v>
      </c>
      <c r="T38" s="348">
        <v>6.8498999999999999</v>
      </c>
      <c r="U38" s="354">
        <v>5.2408000000000001</v>
      </c>
      <c r="V38" s="348">
        <v>5.3964999999999996</v>
      </c>
      <c r="W38" s="348">
        <v>5.6315</v>
      </c>
      <c r="X38" s="348">
        <v>7.1890000000000001</v>
      </c>
      <c r="Y38" s="375">
        <v>5.8920000000000003</v>
      </c>
      <c r="Z38" s="348">
        <v>6.6085000000000003</v>
      </c>
      <c r="AA38" s="348">
        <v>-1.8042</v>
      </c>
      <c r="AB38" s="348">
        <v>11.8002</v>
      </c>
      <c r="AC38" s="348">
        <v>5.5915999999999997</v>
      </c>
      <c r="AD38" s="348">
        <v>5.1698000000000004</v>
      </c>
      <c r="AE38" s="348">
        <v>5.6534000000000004</v>
      </c>
      <c r="AF38" s="348">
        <v>6.9790000000000001</v>
      </c>
      <c r="AG38" s="569"/>
      <c r="AH38" s="346">
        <v>4</v>
      </c>
      <c r="AI38" s="346">
        <v>3</v>
      </c>
      <c r="AJ38" s="346">
        <v>4</v>
      </c>
      <c r="AK38" s="346">
        <v>5</v>
      </c>
      <c r="AL38" s="346">
        <v>9</v>
      </c>
      <c r="AM38" s="346">
        <v>9</v>
      </c>
      <c r="AN38" s="346">
        <v>3</v>
      </c>
      <c r="AO38" s="572">
        <v>4</v>
      </c>
      <c r="AP38" s="346">
        <v>4</v>
      </c>
      <c r="AQ38" s="346">
        <v>3</v>
      </c>
      <c r="AR38" s="346">
        <v>2</v>
      </c>
      <c r="AS38" s="346">
        <v>3</v>
      </c>
      <c r="AT38" s="346">
        <v>6</v>
      </c>
      <c r="AU38" s="346">
        <v>10</v>
      </c>
      <c r="AV38" s="346">
        <v>8</v>
      </c>
      <c r="AW38" s="346">
        <v>4</v>
      </c>
      <c r="AX38" s="346">
        <v>4</v>
      </c>
      <c r="AY38" s="346">
        <v>8</v>
      </c>
      <c r="AZ38" s="584"/>
      <c r="BA38" s="467">
        <v>90.57</v>
      </c>
      <c r="BB38" s="348" t="s">
        <v>430</v>
      </c>
      <c r="BC38" s="348" t="s">
        <v>430</v>
      </c>
      <c r="BD38" s="348" t="s">
        <v>430</v>
      </c>
      <c r="BE38" s="375" t="s">
        <v>430</v>
      </c>
      <c r="BF38" s="375">
        <v>9.43</v>
      </c>
      <c r="BG38" s="374"/>
      <c r="BH38" s="594">
        <v>9.43</v>
      </c>
      <c r="BI38" s="348" t="s">
        <v>430</v>
      </c>
      <c r="BJ38" s="348" t="s">
        <v>430</v>
      </c>
      <c r="BK38" s="348" t="s">
        <v>430</v>
      </c>
      <c r="BL38" s="348" t="s">
        <v>430</v>
      </c>
      <c r="BM38" s="375">
        <v>90.57</v>
      </c>
      <c r="BN38" s="375" t="s">
        <v>430</v>
      </c>
      <c r="BO38" s="375" t="s">
        <v>430</v>
      </c>
      <c r="BP38" s="375" t="s">
        <v>430</v>
      </c>
      <c r="BQ38" s="375" t="s">
        <v>430</v>
      </c>
      <c r="BR38" s="466"/>
      <c r="BS38" s="373" t="s">
        <v>430</v>
      </c>
      <c r="BT38" s="354" t="s">
        <v>430</v>
      </c>
      <c r="BU38" s="430"/>
      <c r="BV38" s="374" t="s">
        <v>555</v>
      </c>
    </row>
    <row r="39" spans="1:74" s="428" customFormat="1" x14ac:dyDescent="0.25">
      <c r="A39" s="353" t="s">
        <v>8097</v>
      </c>
      <c r="B39" s="373"/>
      <c r="C39" s="719">
        <v>36614</v>
      </c>
      <c r="D39" s="373"/>
      <c r="E39" s="346">
        <v>157.45500000000001</v>
      </c>
      <c r="F39" s="373"/>
      <c r="G39" s="347">
        <v>67.007099999999994</v>
      </c>
      <c r="H39" s="374"/>
      <c r="I39" s="348">
        <v>19.57</v>
      </c>
      <c r="J39" s="348">
        <v>7.26</v>
      </c>
      <c r="K39" s="348">
        <v>8.5299999999999994</v>
      </c>
      <c r="L39" s="348">
        <v>8.85</v>
      </c>
      <c r="M39" s="362"/>
      <c r="N39" s="350">
        <v>-133.727</v>
      </c>
      <c r="O39" s="348">
        <v>-62.699100000000001</v>
      </c>
      <c r="P39" s="348">
        <v>-36.956000000000003</v>
      </c>
      <c r="Q39" s="348">
        <v>-1.7224999999999999</v>
      </c>
      <c r="R39" s="348">
        <v>0.87749999999999995</v>
      </c>
      <c r="S39" s="348">
        <v>12.509499999999999</v>
      </c>
      <c r="T39" s="348">
        <v>4.1473000000000004</v>
      </c>
      <c r="U39" s="354">
        <v>2.3248000000000002</v>
      </c>
      <c r="V39" s="348">
        <v>2.6812</v>
      </c>
      <c r="W39" s="348">
        <v>3.3163999999999998</v>
      </c>
      <c r="X39" s="348">
        <v>5.0998999999999999</v>
      </c>
      <c r="Y39" s="375">
        <v>4.2355</v>
      </c>
      <c r="Z39" s="348">
        <v>5.2832999999999997</v>
      </c>
      <c r="AA39" s="348">
        <v>-1.7208000000000001</v>
      </c>
      <c r="AB39" s="348">
        <v>9.8038000000000007</v>
      </c>
      <c r="AC39" s="348">
        <v>2.5754000000000001</v>
      </c>
      <c r="AD39" s="348">
        <v>2.4685000000000001</v>
      </c>
      <c r="AE39" s="348">
        <v>4.5651999999999999</v>
      </c>
      <c r="AF39" s="348">
        <v>7.4680999999999997</v>
      </c>
      <c r="AG39" s="569"/>
      <c r="AH39" s="346">
        <v>8</v>
      </c>
      <c r="AI39" s="346">
        <v>10</v>
      </c>
      <c r="AJ39" s="346">
        <v>9</v>
      </c>
      <c r="AK39" s="346">
        <v>11</v>
      </c>
      <c r="AL39" s="346">
        <v>11</v>
      </c>
      <c r="AM39" s="346">
        <v>12</v>
      </c>
      <c r="AN39" s="346">
        <v>14</v>
      </c>
      <c r="AO39" s="572">
        <v>14</v>
      </c>
      <c r="AP39" s="346">
        <v>14</v>
      </c>
      <c r="AQ39" s="346">
        <v>13</v>
      </c>
      <c r="AR39" s="346">
        <v>14</v>
      </c>
      <c r="AS39" s="346">
        <v>14</v>
      </c>
      <c r="AT39" s="346">
        <v>14</v>
      </c>
      <c r="AU39" s="346">
        <v>8</v>
      </c>
      <c r="AV39" s="346">
        <v>12</v>
      </c>
      <c r="AW39" s="346">
        <v>14</v>
      </c>
      <c r="AX39" s="346">
        <v>14</v>
      </c>
      <c r="AY39" s="346">
        <v>10</v>
      </c>
      <c r="AZ39" s="584"/>
      <c r="BA39" s="467">
        <v>93.36</v>
      </c>
      <c r="BB39" s="348" t="s">
        <v>430</v>
      </c>
      <c r="BC39" s="348" t="s">
        <v>430</v>
      </c>
      <c r="BD39" s="348" t="s">
        <v>430</v>
      </c>
      <c r="BE39" s="375" t="s">
        <v>430</v>
      </c>
      <c r="BF39" s="375">
        <v>6.64</v>
      </c>
      <c r="BG39" s="374"/>
      <c r="BH39" s="594">
        <v>6.64</v>
      </c>
      <c r="BI39" s="348" t="s">
        <v>430</v>
      </c>
      <c r="BJ39" s="348" t="s">
        <v>430</v>
      </c>
      <c r="BK39" s="348" t="s">
        <v>430</v>
      </c>
      <c r="BL39" s="348" t="s">
        <v>430</v>
      </c>
      <c r="BM39" s="375">
        <v>93.36</v>
      </c>
      <c r="BN39" s="375" t="s">
        <v>430</v>
      </c>
      <c r="BO39" s="375" t="s">
        <v>430</v>
      </c>
      <c r="BP39" s="375" t="s">
        <v>430</v>
      </c>
      <c r="BQ39" s="375" t="s">
        <v>430</v>
      </c>
      <c r="BR39" s="466"/>
      <c r="BS39" s="373" t="s">
        <v>430</v>
      </c>
      <c r="BT39" s="354" t="s">
        <v>430</v>
      </c>
      <c r="BU39" s="430"/>
      <c r="BV39" s="374" t="s">
        <v>555</v>
      </c>
    </row>
    <row r="40" spans="1:74" s="428" customFormat="1" x14ac:dyDescent="0.25">
      <c r="A40" s="353" t="s">
        <v>8098</v>
      </c>
      <c r="B40" s="373"/>
      <c r="C40" s="719">
        <v>39487</v>
      </c>
      <c r="D40" s="373"/>
      <c r="E40" s="346">
        <v>129.49</v>
      </c>
      <c r="F40" s="373"/>
      <c r="G40" s="347">
        <v>2920.2541999999999</v>
      </c>
      <c r="H40" s="374"/>
      <c r="I40" s="348">
        <v>16.97</v>
      </c>
      <c r="J40" s="348">
        <v>7.15</v>
      </c>
      <c r="K40" s="348">
        <v>8.9</v>
      </c>
      <c r="L40" s="348">
        <v>9.2200000000000006</v>
      </c>
      <c r="M40" s="362"/>
      <c r="N40" s="350">
        <v>-141.209</v>
      </c>
      <c r="O40" s="348">
        <v>-66.648300000000006</v>
      </c>
      <c r="P40" s="348">
        <v>-44.7926</v>
      </c>
      <c r="Q40" s="348">
        <v>-5.8258000000000001</v>
      </c>
      <c r="R40" s="348">
        <v>0.32179999999999997</v>
      </c>
      <c r="S40" s="348">
        <v>15.7235</v>
      </c>
      <c r="T40" s="348">
        <v>6.4146000000000001</v>
      </c>
      <c r="U40" s="354">
        <v>3.9950999999999999</v>
      </c>
      <c r="V40" s="348">
        <v>4.0629999999999997</v>
      </c>
      <c r="W40" s="348">
        <v>4.2191999999999998</v>
      </c>
      <c r="X40" s="348">
        <v>6.2971000000000004</v>
      </c>
      <c r="Y40" s="375">
        <v>5.3219000000000003</v>
      </c>
      <c r="Z40" s="348">
        <v>5.6498999999999997</v>
      </c>
      <c r="AA40" s="348">
        <v>-2.2898000000000001</v>
      </c>
      <c r="AB40" s="348">
        <v>13.9518</v>
      </c>
      <c r="AC40" s="348">
        <v>3.8401999999999998</v>
      </c>
      <c r="AD40" s="348">
        <v>4.0891000000000002</v>
      </c>
      <c r="AE40" s="348">
        <v>4.4417999999999997</v>
      </c>
      <c r="AF40" s="348">
        <v>5.9507000000000003</v>
      </c>
      <c r="AG40" s="569"/>
      <c r="AH40" s="346">
        <v>10</v>
      </c>
      <c r="AI40" s="346">
        <v>11</v>
      </c>
      <c r="AJ40" s="346">
        <v>12</v>
      </c>
      <c r="AK40" s="346">
        <v>14</v>
      </c>
      <c r="AL40" s="346">
        <v>12</v>
      </c>
      <c r="AM40" s="346">
        <v>4</v>
      </c>
      <c r="AN40" s="346">
        <v>8</v>
      </c>
      <c r="AO40" s="572">
        <v>10</v>
      </c>
      <c r="AP40" s="346">
        <v>10</v>
      </c>
      <c r="AQ40" s="346">
        <v>11</v>
      </c>
      <c r="AR40" s="346">
        <v>9</v>
      </c>
      <c r="AS40" s="346">
        <v>9</v>
      </c>
      <c r="AT40" s="346">
        <v>13</v>
      </c>
      <c r="AU40" s="346">
        <v>12</v>
      </c>
      <c r="AV40" s="346">
        <v>4</v>
      </c>
      <c r="AW40" s="346">
        <v>11</v>
      </c>
      <c r="AX40" s="346">
        <v>8</v>
      </c>
      <c r="AY40" s="346">
        <v>11</v>
      </c>
      <c r="AZ40" s="584"/>
      <c r="BA40" s="467">
        <v>94.84</v>
      </c>
      <c r="BB40" s="348" t="s">
        <v>430</v>
      </c>
      <c r="BC40" s="348" t="s">
        <v>430</v>
      </c>
      <c r="BD40" s="348" t="s">
        <v>430</v>
      </c>
      <c r="BE40" s="375" t="s">
        <v>430</v>
      </c>
      <c r="BF40" s="375">
        <v>5.16</v>
      </c>
      <c r="BG40" s="374"/>
      <c r="BH40" s="594">
        <v>5.16</v>
      </c>
      <c r="BI40" s="348" t="s">
        <v>430</v>
      </c>
      <c r="BJ40" s="348" t="s">
        <v>430</v>
      </c>
      <c r="BK40" s="348" t="s">
        <v>430</v>
      </c>
      <c r="BL40" s="348" t="s">
        <v>430</v>
      </c>
      <c r="BM40" s="375">
        <v>94.84</v>
      </c>
      <c r="BN40" s="375" t="s">
        <v>430</v>
      </c>
      <c r="BO40" s="375" t="s">
        <v>430</v>
      </c>
      <c r="BP40" s="375" t="s">
        <v>430</v>
      </c>
      <c r="BQ40" s="375" t="s">
        <v>430</v>
      </c>
      <c r="BR40" s="466"/>
      <c r="BS40" s="373" t="s">
        <v>430</v>
      </c>
      <c r="BT40" s="354" t="s">
        <v>430</v>
      </c>
      <c r="BU40" s="430"/>
      <c r="BV40" s="374" t="s">
        <v>555</v>
      </c>
    </row>
    <row r="41" spans="1:74" x14ac:dyDescent="0.25">
      <c r="A41" s="695" t="s">
        <v>93</v>
      </c>
      <c r="B41" s="43"/>
      <c r="C41" s="720"/>
      <c r="D41" s="43"/>
      <c r="E41" s="51"/>
      <c r="F41" s="43"/>
      <c r="G41" s="55"/>
      <c r="H41" s="66"/>
      <c r="I41" s="59"/>
      <c r="J41" s="59"/>
      <c r="K41" s="59"/>
      <c r="L41" s="59"/>
      <c r="M41" s="258"/>
      <c r="N41" s="70">
        <v>-126.3755</v>
      </c>
      <c r="O41" s="59">
        <v>-57.087000000000003</v>
      </c>
      <c r="P41" s="59">
        <v>-34.675699999999999</v>
      </c>
      <c r="Q41" s="59">
        <v>1.7614000000000001</v>
      </c>
      <c r="R41" s="59">
        <v>2.2134999999999998</v>
      </c>
      <c r="S41" s="59">
        <v>13.7776</v>
      </c>
      <c r="T41" s="59">
        <v>6.3689999999999998</v>
      </c>
      <c r="U41" s="88">
        <v>4.5122999999999998</v>
      </c>
      <c r="V41" s="59">
        <v>4.5818000000000003</v>
      </c>
      <c r="W41" s="59">
        <v>4.7874999999999996</v>
      </c>
      <c r="X41" s="59">
        <v>6.3056000000000001</v>
      </c>
      <c r="Y41" s="276">
        <v>5.4269999999999996</v>
      </c>
      <c r="Z41" s="59">
        <v>6.3696000000000002</v>
      </c>
      <c r="AA41" s="59">
        <v>-1.1396999999999999</v>
      </c>
      <c r="AB41" s="59">
        <v>12.107100000000001</v>
      </c>
      <c r="AC41" s="59">
        <v>4.7769000000000004</v>
      </c>
      <c r="AD41" s="59">
        <v>4.3895</v>
      </c>
      <c r="AE41" s="59">
        <v>6.3540999999999999</v>
      </c>
      <c r="AF41" s="59">
        <v>7.7271000000000001</v>
      </c>
      <c r="AG41" s="611"/>
      <c r="AH41" s="51">
        <v>14</v>
      </c>
      <c r="AI41" s="51">
        <v>14</v>
      </c>
      <c r="AJ41" s="51">
        <v>14</v>
      </c>
      <c r="AK41" s="51">
        <v>14</v>
      </c>
      <c r="AL41" s="51">
        <v>14</v>
      </c>
      <c r="AM41" s="51">
        <v>14</v>
      </c>
      <c r="AN41" s="51">
        <v>14</v>
      </c>
      <c r="AO41" s="560">
        <v>14</v>
      </c>
      <c r="AP41" s="51">
        <v>14</v>
      </c>
      <c r="AQ41" s="51">
        <v>14</v>
      </c>
      <c r="AR41" s="51">
        <v>14</v>
      </c>
      <c r="AS41" s="51">
        <v>14</v>
      </c>
      <c r="AT41" s="51">
        <v>14</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148"/>
      <c r="BS41" s="43"/>
      <c r="BT41" s="88"/>
      <c r="BU41" s="34"/>
      <c r="BV41" s="66"/>
    </row>
    <row r="42" spans="1:74" x14ac:dyDescent="0.25">
      <c r="A42" s="696" t="s">
        <v>94</v>
      </c>
      <c r="B42" s="44"/>
      <c r="C42" s="721"/>
      <c r="D42" s="44"/>
      <c r="E42" s="52"/>
      <c r="F42" s="44"/>
      <c r="G42" s="56"/>
      <c r="H42" s="67"/>
      <c r="I42" s="60"/>
      <c r="J42" s="60"/>
      <c r="K42" s="60"/>
      <c r="L42" s="60"/>
      <c r="M42" s="259"/>
      <c r="N42" s="71">
        <v>-82.548900000000003</v>
      </c>
      <c r="O42" s="60">
        <v>-26.8264</v>
      </c>
      <c r="P42" s="60">
        <v>-17.169799999999999</v>
      </c>
      <c r="Q42" s="60">
        <v>11.181800000000001</v>
      </c>
      <c r="R42" s="60">
        <v>6.5627000000000004</v>
      </c>
      <c r="S42" s="60">
        <v>17.645399999999999</v>
      </c>
      <c r="T42" s="60">
        <v>10.8476</v>
      </c>
      <c r="U42" s="89">
        <v>8.2187999999999999</v>
      </c>
      <c r="V42" s="60">
        <v>8.0378000000000007</v>
      </c>
      <c r="W42" s="60">
        <v>6.5574000000000003</v>
      </c>
      <c r="X42" s="60">
        <v>7.5457999999999998</v>
      </c>
      <c r="Y42" s="277">
        <v>6.5475000000000003</v>
      </c>
      <c r="Z42" s="60">
        <v>7.2545000000000002</v>
      </c>
      <c r="AA42" s="60">
        <v>2.8677000000000001</v>
      </c>
      <c r="AB42" s="60">
        <v>15.427</v>
      </c>
      <c r="AC42" s="60">
        <v>9.4085000000000001</v>
      </c>
      <c r="AD42" s="60">
        <v>8.1265999999999998</v>
      </c>
      <c r="AE42" s="60">
        <v>10.315</v>
      </c>
      <c r="AF42" s="60">
        <v>9.2307000000000006</v>
      </c>
      <c r="AG42" s="568"/>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696" t="s">
        <v>95</v>
      </c>
      <c r="B43" s="44"/>
      <c r="C43" s="721"/>
      <c r="D43" s="44"/>
      <c r="E43" s="52"/>
      <c r="F43" s="44"/>
      <c r="G43" s="56"/>
      <c r="H43" s="67"/>
      <c r="I43" s="60"/>
      <c r="J43" s="60"/>
      <c r="K43" s="60"/>
      <c r="L43" s="60"/>
      <c r="M43" s="259"/>
      <c r="N43" s="71">
        <v>-196.24199999999999</v>
      </c>
      <c r="O43" s="60">
        <v>-85.176199999999994</v>
      </c>
      <c r="P43" s="60">
        <v>-54.626300000000001</v>
      </c>
      <c r="Q43" s="60">
        <v>-5.8258000000000001</v>
      </c>
      <c r="R43" s="60">
        <v>-1.1413</v>
      </c>
      <c r="S43" s="60">
        <v>7.6136999999999997</v>
      </c>
      <c r="T43" s="60">
        <v>4.1473000000000004</v>
      </c>
      <c r="U43" s="89">
        <v>2.3248000000000002</v>
      </c>
      <c r="V43" s="60">
        <v>2.6812</v>
      </c>
      <c r="W43" s="60">
        <v>3.2037</v>
      </c>
      <c r="X43" s="60">
        <v>5.0998999999999999</v>
      </c>
      <c r="Y43" s="277">
        <v>4.2355</v>
      </c>
      <c r="Z43" s="60">
        <v>5.2832999999999997</v>
      </c>
      <c r="AA43" s="60">
        <v>-6.7478999999999996</v>
      </c>
      <c r="AB43" s="60">
        <v>8.9467999999999996</v>
      </c>
      <c r="AC43" s="60">
        <v>2.5754000000000001</v>
      </c>
      <c r="AD43" s="60">
        <v>2.4685000000000001</v>
      </c>
      <c r="AE43" s="60">
        <v>3.5577999999999999</v>
      </c>
      <c r="AF43" s="60">
        <v>5.9507000000000003</v>
      </c>
      <c r="AG43" s="568"/>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146"/>
      <c r="BS43" s="44"/>
      <c r="BT43" s="89"/>
      <c r="BU43" s="26"/>
      <c r="BV43" s="67"/>
    </row>
    <row r="44" spans="1:74" x14ac:dyDescent="0.25">
      <c r="A44" s="697" t="s">
        <v>96</v>
      </c>
      <c r="B44" s="45"/>
      <c r="C44" s="722"/>
      <c r="D44" s="45"/>
      <c r="E44" s="53"/>
      <c r="F44" s="45"/>
      <c r="G44" s="57"/>
      <c r="H44" s="68"/>
      <c r="I44" s="61"/>
      <c r="J44" s="61"/>
      <c r="K44" s="61"/>
      <c r="L44" s="61"/>
      <c r="M44" s="262"/>
      <c r="N44" s="72">
        <v>-125.05800000000001</v>
      </c>
      <c r="O44" s="61">
        <v>-59.059699999999999</v>
      </c>
      <c r="P44" s="61">
        <v>-36.029200000000003</v>
      </c>
      <c r="Q44" s="61">
        <v>1.59945</v>
      </c>
      <c r="R44" s="61">
        <v>2.7058499999999999</v>
      </c>
      <c r="S44" s="61">
        <v>14.121600000000001</v>
      </c>
      <c r="T44" s="61">
        <v>6.4188499999999999</v>
      </c>
      <c r="U44" s="90">
        <v>4.2988</v>
      </c>
      <c r="V44" s="61">
        <v>4.3815</v>
      </c>
      <c r="W44" s="61">
        <v>4.8464999999999998</v>
      </c>
      <c r="X44" s="61">
        <v>6.4101499999999998</v>
      </c>
      <c r="Y44" s="279">
        <v>5.3967999999999998</v>
      </c>
      <c r="Z44" s="61">
        <v>6.5292000000000003</v>
      </c>
      <c r="AA44" s="61">
        <v>-1.5666</v>
      </c>
      <c r="AB44" s="61">
        <v>11.887499999999999</v>
      </c>
      <c r="AC44" s="61">
        <v>4.5111999999999997</v>
      </c>
      <c r="AD44" s="61">
        <v>4.1323999999999996</v>
      </c>
      <c r="AE44" s="61">
        <v>5.8540999999999999</v>
      </c>
      <c r="AF44" s="61">
        <v>7.8345500000000001</v>
      </c>
      <c r="AG44" s="616"/>
      <c r="AH44" s="53"/>
      <c r="AI44" s="53"/>
      <c r="AJ44" s="53"/>
      <c r="AK44" s="53"/>
      <c r="AL44" s="53"/>
      <c r="AM44" s="53"/>
      <c r="AN44" s="53"/>
      <c r="AO44" s="563"/>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149"/>
      <c r="BS44" s="45"/>
      <c r="BT44" s="90"/>
      <c r="BU44" s="272"/>
      <c r="BV44" s="68"/>
    </row>
    <row r="45" spans="1:74" ht="14.5" x14ac:dyDescent="0.25">
      <c r="A45" s="694" t="s">
        <v>293</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619"/>
      <c r="AH45" s="54"/>
      <c r="AI45" s="54"/>
      <c r="AJ45" s="54"/>
      <c r="AK45" s="54"/>
      <c r="AL45" s="54"/>
      <c r="AM45" s="54"/>
      <c r="AN45" s="54"/>
      <c r="AO45" s="564"/>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150"/>
      <c r="BS45" s="46"/>
      <c r="BT45" s="91"/>
      <c r="BU45" s="41"/>
      <c r="BV45" s="69"/>
    </row>
    <row r="46" spans="1:74" s="428" customFormat="1" x14ac:dyDescent="0.25">
      <c r="A46" s="353" t="s">
        <v>8099</v>
      </c>
      <c r="B46" s="373"/>
      <c r="C46" s="719">
        <v>41275</v>
      </c>
      <c r="D46" s="373"/>
      <c r="E46" s="346">
        <v>148.03</v>
      </c>
      <c r="F46" s="373"/>
      <c r="G46" s="347">
        <v>68.010199999999998</v>
      </c>
      <c r="H46" s="374"/>
      <c r="I46" s="348">
        <v>10.39</v>
      </c>
      <c r="J46" s="348">
        <v>7.11</v>
      </c>
      <c r="K46" s="348">
        <v>3.71</v>
      </c>
      <c r="L46" s="348">
        <v>3.86</v>
      </c>
      <c r="M46" s="362"/>
      <c r="N46" s="350">
        <v>-53.482599999999998</v>
      </c>
      <c r="O46" s="348">
        <v>-3.8986999999999998</v>
      </c>
      <c r="P46" s="348">
        <v>4.2892999999999999</v>
      </c>
      <c r="Q46" s="348">
        <v>12.069699999999999</v>
      </c>
      <c r="R46" s="348">
        <v>6.2114000000000003</v>
      </c>
      <c r="S46" s="348">
        <v>10.181699999999999</v>
      </c>
      <c r="T46" s="348">
        <v>6.8826000000000001</v>
      </c>
      <c r="U46" s="354">
        <v>6.1247999999999996</v>
      </c>
      <c r="V46" s="348">
        <v>6.9268999999999998</v>
      </c>
      <c r="W46" s="348">
        <v>6.4065000000000003</v>
      </c>
      <c r="X46" s="348">
        <v>6.7662000000000004</v>
      </c>
      <c r="Y46" s="375">
        <v>5.6589999999999998</v>
      </c>
      <c r="Z46" s="348">
        <v>5.7149999999999999</v>
      </c>
      <c r="AA46" s="348">
        <v>7.79</v>
      </c>
      <c r="AB46" s="348">
        <v>12.267899999999999</v>
      </c>
      <c r="AC46" s="348">
        <v>6.3048999999999999</v>
      </c>
      <c r="AD46" s="348">
        <v>6.4438000000000004</v>
      </c>
      <c r="AE46" s="348">
        <v>8.4026999999999994</v>
      </c>
      <c r="AF46" s="348">
        <v>7.0579999999999998</v>
      </c>
      <c r="AG46" s="569"/>
      <c r="AH46" s="346">
        <v>3</v>
      </c>
      <c r="AI46" s="346">
        <v>1</v>
      </c>
      <c r="AJ46" s="346">
        <v>1</v>
      </c>
      <c r="AK46" s="346">
        <v>1</v>
      </c>
      <c r="AL46" s="346">
        <v>1</v>
      </c>
      <c r="AM46" s="346">
        <v>7</v>
      </c>
      <c r="AN46" s="346">
        <v>2</v>
      </c>
      <c r="AO46" s="572">
        <v>1</v>
      </c>
      <c r="AP46" s="346">
        <v>1</v>
      </c>
      <c r="AQ46" s="346">
        <v>1</v>
      </c>
      <c r="AR46" s="346">
        <v>1</v>
      </c>
      <c r="AS46" s="346">
        <v>3</v>
      </c>
      <c r="AT46" s="346">
        <v>5</v>
      </c>
      <c r="AU46" s="346">
        <v>1</v>
      </c>
      <c r="AV46" s="346">
        <v>3</v>
      </c>
      <c r="AW46" s="346">
        <v>1</v>
      </c>
      <c r="AX46" s="346">
        <v>1</v>
      </c>
      <c r="AY46" s="346">
        <v>3</v>
      </c>
      <c r="AZ46" s="584"/>
      <c r="BA46" s="467">
        <v>82.52</v>
      </c>
      <c r="BB46" s="348" t="s">
        <v>430</v>
      </c>
      <c r="BC46" s="348" t="s">
        <v>430</v>
      </c>
      <c r="BD46" s="348" t="s">
        <v>430</v>
      </c>
      <c r="BE46" s="375">
        <v>47.05</v>
      </c>
      <c r="BF46" s="375">
        <v>17.48</v>
      </c>
      <c r="BG46" s="374"/>
      <c r="BH46" s="594">
        <v>17.45</v>
      </c>
      <c r="BI46" s="348" t="s">
        <v>430</v>
      </c>
      <c r="BJ46" s="348" t="s">
        <v>430</v>
      </c>
      <c r="BK46" s="348" t="s">
        <v>430</v>
      </c>
      <c r="BL46" s="348" t="s">
        <v>430</v>
      </c>
      <c r="BM46" s="375">
        <v>82.52</v>
      </c>
      <c r="BN46" s="375" t="s">
        <v>430</v>
      </c>
      <c r="BO46" s="375" t="s">
        <v>430</v>
      </c>
      <c r="BP46" s="375" t="s">
        <v>430</v>
      </c>
      <c r="BQ46" s="375">
        <v>47.05</v>
      </c>
      <c r="BR46" s="466"/>
      <c r="BS46" s="373" t="s">
        <v>430</v>
      </c>
      <c r="BT46" s="354">
        <v>13.442540728677001</v>
      </c>
      <c r="BU46" s="430"/>
      <c r="BV46" s="374" t="s">
        <v>555</v>
      </c>
    </row>
    <row r="47" spans="1:74" s="428" customFormat="1" x14ac:dyDescent="0.25">
      <c r="A47" s="353" t="s">
        <v>8100</v>
      </c>
      <c r="B47" s="373"/>
      <c r="C47" s="719">
        <v>41683</v>
      </c>
      <c r="D47" s="373"/>
      <c r="E47" s="346">
        <v>125.533</v>
      </c>
      <c r="F47" s="373"/>
      <c r="G47" s="347">
        <v>26.8154</v>
      </c>
      <c r="H47" s="374"/>
      <c r="I47" s="348">
        <v>18.079999999999998</v>
      </c>
      <c r="J47" s="348">
        <v>7.18</v>
      </c>
      <c r="K47" s="348">
        <v>8.43</v>
      </c>
      <c r="L47" s="348">
        <v>9.0399999999999991</v>
      </c>
      <c r="M47" s="362"/>
      <c r="N47" s="350">
        <v>-131.827</v>
      </c>
      <c r="O47" s="348">
        <v>-70.370800000000003</v>
      </c>
      <c r="P47" s="348">
        <v>-42.4694</v>
      </c>
      <c r="Q47" s="348">
        <v>-6.3430999999999997</v>
      </c>
      <c r="R47" s="348">
        <v>-1.7318</v>
      </c>
      <c r="S47" s="348">
        <v>13.3177</v>
      </c>
      <c r="T47" s="348">
        <v>4.6878000000000002</v>
      </c>
      <c r="U47" s="354">
        <v>3.4203999999999999</v>
      </c>
      <c r="V47" s="348">
        <v>3.4952000000000001</v>
      </c>
      <c r="W47" s="348">
        <v>4.4553000000000003</v>
      </c>
      <c r="X47" s="348">
        <v>6.5377999999999998</v>
      </c>
      <c r="Y47" s="375">
        <v>5.9142999999999999</v>
      </c>
      <c r="Z47" s="348">
        <v>7.2514000000000003</v>
      </c>
      <c r="AA47" s="348">
        <v>-2.2852999999999999</v>
      </c>
      <c r="AB47" s="348">
        <v>8.9657</v>
      </c>
      <c r="AC47" s="348">
        <v>3.4855</v>
      </c>
      <c r="AD47" s="348">
        <v>3.1787999999999998</v>
      </c>
      <c r="AE47" s="348">
        <v>0.83069999999999999</v>
      </c>
      <c r="AF47" s="348">
        <v>8.1950000000000003</v>
      </c>
      <c r="AG47" s="569"/>
      <c r="AH47" s="346">
        <v>8</v>
      </c>
      <c r="AI47" s="346">
        <v>8</v>
      </c>
      <c r="AJ47" s="346">
        <v>8</v>
      </c>
      <c r="AK47" s="346">
        <v>9</v>
      </c>
      <c r="AL47" s="346">
        <v>9</v>
      </c>
      <c r="AM47" s="346">
        <v>3</v>
      </c>
      <c r="AN47" s="346">
        <v>8</v>
      </c>
      <c r="AO47" s="572">
        <v>7</v>
      </c>
      <c r="AP47" s="346">
        <v>7</v>
      </c>
      <c r="AQ47" s="346">
        <v>5</v>
      </c>
      <c r="AR47" s="346">
        <v>3</v>
      </c>
      <c r="AS47" s="346">
        <v>1</v>
      </c>
      <c r="AT47" s="346">
        <v>1</v>
      </c>
      <c r="AU47" s="346">
        <v>7</v>
      </c>
      <c r="AV47" s="346">
        <v>7</v>
      </c>
      <c r="AW47" s="346">
        <v>7</v>
      </c>
      <c r="AX47" s="346">
        <v>7</v>
      </c>
      <c r="AY47" s="346">
        <v>9</v>
      </c>
      <c r="AZ47" s="584"/>
      <c r="BA47" s="467">
        <v>89.81</v>
      </c>
      <c r="BB47" s="348" t="s">
        <v>430</v>
      </c>
      <c r="BC47" s="348" t="s">
        <v>430</v>
      </c>
      <c r="BD47" s="348" t="s">
        <v>430</v>
      </c>
      <c r="BE47" s="375" t="s">
        <v>430</v>
      </c>
      <c r="BF47" s="375">
        <v>10.19</v>
      </c>
      <c r="BG47" s="374"/>
      <c r="BH47" s="594">
        <v>10.19</v>
      </c>
      <c r="BI47" s="348" t="s">
        <v>430</v>
      </c>
      <c r="BJ47" s="348" t="s">
        <v>430</v>
      </c>
      <c r="BK47" s="348" t="s">
        <v>430</v>
      </c>
      <c r="BL47" s="348" t="s">
        <v>430</v>
      </c>
      <c r="BM47" s="375">
        <v>89.81</v>
      </c>
      <c r="BN47" s="375" t="s">
        <v>430</v>
      </c>
      <c r="BO47" s="375" t="s">
        <v>430</v>
      </c>
      <c r="BP47" s="375" t="s">
        <v>430</v>
      </c>
      <c r="BQ47" s="375" t="s">
        <v>430</v>
      </c>
      <c r="BR47" s="466"/>
      <c r="BS47" s="373" t="s">
        <v>430</v>
      </c>
      <c r="BT47" s="354" t="s">
        <v>430</v>
      </c>
      <c r="BU47" s="430"/>
      <c r="BV47" s="374" t="s">
        <v>555</v>
      </c>
    </row>
    <row r="48" spans="1:74" s="428" customFormat="1" x14ac:dyDescent="0.25">
      <c r="A48" s="353" t="s">
        <v>8101</v>
      </c>
      <c r="B48" s="373"/>
      <c r="C48" s="719">
        <v>41276</v>
      </c>
      <c r="D48" s="373"/>
      <c r="E48" s="346">
        <v>121.586</v>
      </c>
      <c r="F48" s="373"/>
      <c r="G48" s="347">
        <v>83.649699999999996</v>
      </c>
      <c r="H48" s="374"/>
      <c r="I48" s="348">
        <v>6.48</v>
      </c>
      <c r="J48" s="348">
        <v>6.59</v>
      </c>
      <c r="K48" s="348">
        <v>3.76</v>
      </c>
      <c r="L48" s="348">
        <v>3.9</v>
      </c>
      <c r="M48" s="362"/>
      <c r="N48" s="350">
        <v>-42.972799999999999</v>
      </c>
      <c r="O48" s="348">
        <v>-16.993600000000001</v>
      </c>
      <c r="P48" s="348">
        <v>-10.4575</v>
      </c>
      <c r="Q48" s="348">
        <v>-1.2056</v>
      </c>
      <c r="R48" s="348">
        <v>3.4841000000000002</v>
      </c>
      <c r="S48" s="348">
        <v>10.145099999999999</v>
      </c>
      <c r="T48" s="348">
        <v>5.1176000000000004</v>
      </c>
      <c r="U48" s="354">
        <v>3.75</v>
      </c>
      <c r="V48" s="348">
        <v>3.9407000000000001</v>
      </c>
      <c r="W48" s="348">
        <v>4.5387000000000004</v>
      </c>
      <c r="X48" s="348">
        <v>6.2485999999999997</v>
      </c>
      <c r="Y48" s="375">
        <v>5.5974000000000004</v>
      </c>
      <c r="Z48" s="348">
        <v>6.5696000000000003</v>
      </c>
      <c r="AA48" s="348">
        <v>3.3523999999999998</v>
      </c>
      <c r="AB48" s="348">
        <v>8.7690999999999999</v>
      </c>
      <c r="AC48" s="348">
        <v>3.9883000000000002</v>
      </c>
      <c r="AD48" s="348">
        <v>3.6783999999999999</v>
      </c>
      <c r="AE48" s="348">
        <v>5.2489999999999997</v>
      </c>
      <c r="AF48" s="348">
        <v>7.6829000000000001</v>
      </c>
      <c r="AG48" s="569"/>
      <c r="AH48" s="346">
        <v>1</v>
      </c>
      <c r="AI48" s="346">
        <v>2</v>
      </c>
      <c r="AJ48" s="346">
        <v>2</v>
      </c>
      <c r="AK48" s="346">
        <v>6</v>
      </c>
      <c r="AL48" s="346">
        <v>5</v>
      </c>
      <c r="AM48" s="346">
        <v>8</v>
      </c>
      <c r="AN48" s="346">
        <v>6</v>
      </c>
      <c r="AO48" s="572">
        <v>5</v>
      </c>
      <c r="AP48" s="346">
        <v>4</v>
      </c>
      <c r="AQ48" s="346">
        <v>4</v>
      </c>
      <c r="AR48" s="346">
        <v>5</v>
      </c>
      <c r="AS48" s="346">
        <v>4</v>
      </c>
      <c r="AT48" s="346">
        <v>4</v>
      </c>
      <c r="AU48" s="346">
        <v>2</v>
      </c>
      <c r="AV48" s="346">
        <v>8</v>
      </c>
      <c r="AW48" s="346">
        <v>5</v>
      </c>
      <c r="AX48" s="346">
        <v>4</v>
      </c>
      <c r="AY48" s="346">
        <v>6</v>
      </c>
      <c r="AZ48" s="584"/>
      <c r="BA48" s="467">
        <v>92.01</v>
      </c>
      <c r="BB48" s="348" t="s">
        <v>430</v>
      </c>
      <c r="BC48" s="348" t="s">
        <v>430</v>
      </c>
      <c r="BD48" s="348" t="s">
        <v>430</v>
      </c>
      <c r="BE48" s="375" t="s">
        <v>430</v>
      </c>
      <c r="BF48" s="375">
        <v>7.99</v>
      </c>
      <c r="BG48" s="374"/>
      <c r="BH48" s="594">
        <v>7.99</v>
      </c>
      <c r="BI48" s="348" t="s">
        <v>430</v>
      </c>
      <c r="BJ48" s="348" t="s">
        <v>430</v>
      </c>
      <c r="BK48" s="348" t="s">
        <v>430</v>
      </c>
      <c r="BL48" s="348" t="s">
        <v>430</v>
      </c>
      <c r="BM48" s="375">
        <v>92.01</v>
      </c>
      <c r="BN48" s="375" t="s">
        <v>430</v>
      </c>
      <c r="BO48" s="375" t="s">
        <v>430</v>
      </c>
      <c r="BP48" s="375" t="s">
        <v>430</v>
      </c>
      <c r="BQ48" s="375" t="s">
        <v>430</v>
      </c>
      <c r="BR48" s="466"/>
      <c r="BS48" s="373" t="s">
        <v>430</v>
      </c>
      <c r="BT48" s="354" t="s">
        <v>430</v>
      </c>
      <c r="BU48" s="430"/>
      <c r="BV48" s="374" t="s">
        <v>555</v>
      </c>
    </row>
    <row r="49" spans="1:74" s="428" customFormat="1" x14ac:dyDescent="0.25">
      <c r="A49" s="353" t="s">
        <v>8102</v>
      </c>
      <c r="B49" s="373"/>
      <c r="C49" s="719">
        <v>41275</v>
      </c>
      <c r="D49" s="373"/>
      <c r="E49" s="346">
        <v>88.121700000000004</v>
      </c>
      <c r="F49" s="373"/>
      <c r="G49" s="347">
        <v>33.677199999999999</v>
      </c>
      <c r="H49" s="374"/>
      <c r="I49" s="348">
        <v>9.5500000000000007</v>
      </c>
      <c r="J49" s="348">
        <v>6.7</v>
      </c>
      <c r="K49" s="348">
        <v>6.22</v>
      </c>
      <c r="L49" s="348">
        <v>6.44</v>
      </c>
      <c r="M49" s="362"/>
      <c r="N49" s="350">
        <v>-96.313500000000005</v>
      </c>
      <c r="O49" s="348">
        <v>-43.988</v>
      </c>
      <c r="P49" s="348">
        <v>-28.517900000000001</v>
      </c>
      <c r="Q49" s="348">
        <v>-5.0145999999999997</v>
      </c>
      <c r="R49" s="348">
        <v>2.7719999999999998</v>
      </c>
      <c r="S49" s="348">
        <v>12.6774</v>
      </c>
      <c r="T49" s="348">
        <v>5.3324999999999996</v>
      </c>
      <c r="U49" s="354">
        <v>3.6364000000000001</v>
      </c>
      <c r="V49" s="348">
        <v>3.9016000000000002</v>
      </c>
      <c r="W49" s="348">
        <v>4.8082000000000003</v>
      </c>
      <c r="X49" s="348">
        <v>6.6554000000000002</v>
      </c>
      <c r="Y49" s="375">
        <v>5.8758999999999997</v>
      </c>
      <c r="Z49" s="348">
        <v>6.7420999999999998</v>
      </c>
      <c r="AA49" s="348">
        <v>1.3243</v>
      </c>
      <c r="AB49" s="348">
        <v>10.808</v>
      </c>
      <c r="AC49" s="348">
        <v>3.5508000000000002</v>
      </c>
      <c r="AD49" s="348">
        <v>3.4941</v>
      </c>
      <c r="AE49" s="348">
        <v>3.4639000000000002</v>
      </c>
      <c r="AF49" s="348">
        <v>7.4225000000000003</v>
      </c>
      <c r="AG49" s="569"/>
      <c r="AH49" s="346">
        <v>5</v>
      </c>
      <c r="AI49" s="346">
        <v>5</v>
      </c>
      <c r="AJ49" s="346">
        <v>5</v>
      </c>
      <c r="AK49" s="346">
        <v>8</v>
      </c>
      <c r="AL49" s="346">
        <v>6</v>
      </c>
      <c r="AM49" s="346">
        <v>4</v>
      </c>
      <c r="AN49" s="346">
        <v>5</v>
      </c>
      <c r="AO49" s="572">
        <v>6</v>
      </c>
      <c r="AP49" s="346">
        <v>5</v>
      </c>
      <c r="AQ49" s="346">
        <v>3</v>
      </c>
      <c r="AR49" s="346">
        <v>2</v>
      </c>
      <c r="AS49" s="346">
        <v>2</v>
      </c>
      <c r="AT49" s="346">
        <v>2</v>
      </c>
      <c r="AU49" s="346">
        <v>4</v>
      </c>
      <c r="AV49" s="346">
        <v>5</v>
      </c>
      <c r="AW49" s="346">
        <v>6</v>
      </c>
      <c r="AX49" s="346">
        <v>6</v>
      </c>
      <c r="AY49" s="346">
        <v>8</v>
      </c>
      <c r="AZ49" s="584"/>
      <c r="BA49" s="467">
        <v>87.57</v>
      </c>
      <c r="BB49" s="348" t="s">
        <v>430</v>
      </c>
      <c r="BC49" s="348" t="s">
        <v>430</v>
      </c>
      <c r="BD49" s="348" t="s">
        <v>430</v>
      </c>
      <c r="BE49" s="375" t="s">
        <v>430</v>
      </c>
      <c r="BF49" s="375">
        <v>12.43</v>
      </c>
      <c r="BG49" s="374"/>
      <c r="BH49" s="594">
        <v>12.43</v>
      </c>
      <c r="BI49" s="348" t="s">
        <v>430</v>
      </c>
      <c r="BJ49" s="348" t="s">
        <v>430</v>
      </c>
      <c r="BK49" s="348" t="s">
        <v>430</v>
      </c>
      <c r="BL49" s="348" t="s">
        <v>430</v>
      </c>
      <c r="BM49" s="375">
        <v>84.76</v>
      </c>
      <c r="BN49" s="375" t="s">
        <v>430</v>
      </c>
      <c r="BO49" s="375">
        <v>2.81</v>
      </c>
      <c r="BP49" s="375" t="s">
        <v>430</v>
      </c>
      <c r="BQ49" s="375" t="s">
        <v>430</v>
      </c>
      <c r="BR49" s="466"/>
      <c r="BS49" s="373" t="s">
        <v>430</v>
      </c>
      <c r="BT49" s="354" t="s">
        <v>430</v>
      </c>
      <c r="BU49" s="430"/>
      <c r="BV49" s="374" t="s">
        <v>555</v>
      </c>
    </row>
    <row r="50" spans="1:74" s="428" customFormat="1" x14ac:dyDescent="0.25">
      <c r="A50" s="353" t="s">
        <v>8103</v>
      </c>
      <c r="B50" s="373"/>
      <c r="C50" s="719">
        <v>44781</v>
      </c>
      <c r="D50" s="373"/>
      <c r="E50" s="346">
        <v>85.5077</v>
      </c>
      <c r="F50" s="373"/>
      <c r="G50" s="347">
        <v>12.5487</v>
      </c>
      <c r="H50" s="374"/>
      <c r="I50" s="348">
        <v>32.76</v>
      </c>
      <c r="J50" s="348">
        <v>7.54</v>
      </c>
      <c r="K50" s="348">
        <v>11.32</v>
      </c>
      <c r="L50" s="348">
        <v>11.75</v>
      </c>
      <c r="M50" s="362"/>
      <c r="N50" s="350">
        <v>-180.02699999999999</v>
      </c>
      <c r="O50" s="348">
        <v>-84.918000000000006</v>
      </c>
      <c r="P50" s="348">
        <v>-52.975700000000003</v>
      </c>
      <c r="Q50" s="348">
        <v>4.4744999999999999</v>
      </c>
      <c r="R50" s="348">
        <v>1.7572000000000001</v>
      </c>
      <c r="S50" s="348">
        <v>14.5014</v>
      </c>
      <c r="T50" s="348">
        <v>5.0707000000000004</v>
      </c>
      <c r="U50" s="354">
        <v>3.1316000000000002</v>
      </c>
      <c r="V50" s="348">
        <v>2.9805999999999999</v>
      </c>
      <c r="W50" s="348">
        <v>3.6166</v>
      </c>
      <c r="X50" s="348">
        <v>5.6433</v>
      </c>
      <c r="Y50" s="375" t="s">
        <v>430</v>
      </c>
      <c r="Z50" s="348" t="s">
        <v>430</v>
      </c>
      <c r="AA50" s="348">
        <v>-4.9782999999999999</v>
      </c>
      <c r="AB50" s="348">
        <v>14.427199999999999</v>
      </c>
      <c r="AC50" s="348">
        <v>2.4975999999999998</v>
      </c>
      <c r="AD50" s="348">
        <v>2.4060000000000001</v>
      </c>
      <c r="AE50" s="348">
        <v>9.1645000000000003</v>
      </c>
      <c r="AF50" s="348">
        <v>5.7869999999999999</v>
      </c>
      <c r="AG50" s="569"/>
      <c r="AH50" s="346">
        <v>9</v>
      </c>
      <c r="AI50" s="346">
        <v>9</v>
      </c>
      <c r="AJ50" s="346">
        <v>9</v>
      </c>
      <c r="AK50" s="346">
        <v>3</v>
      </c>
      <c r="AL50" s="346">
        <v>7</v>
      </c>
      <c r="AM50" s="346">
        <v>2</v>
      </c>
      <c r="AN50" s="346">
        <v>7</v>
      </c>
      <c r="AO50" s="572">
        <v>8</v>
      </c>
      <c r="AP50" s="346">
        <v>8</v>
      </c>
      <c r="AQ50" s="346">
        <v>7</v>
      </c>
      <c r="AR50" s="346">
        <v>7</v>
      </c>
      <c r="AS50" s="346" t="s">
        <v>430</v>
      </c>
      <c r="AT50" s="346" t="s">
        <v>430</v>
      </c>
      <c r="AU50" s="346">
        <v>9</v>
      </c>
      <c r="AV50" s="346">
        <v>1</v>
      </c>
      <c r="AW50" s="346">
        <v>8</v>
      </c>
      <c r="AX50" s="346">
        <v>8</v>
      </c>
      <c r="AY50" s="346">
        <v>2</v>
      </c>
      <c r="AZ50" s="584"/>
      <c r="BA50" s="467">
        <v>93.77</v>
      </c>
      <c r="BB50" s="348" t="s">
        <v>430</v>
      </c>
      <c r="BC50" s="348" t="s">
        <v>430</v>
      </c>
      <c r="BD50" s="348" t="s">
        <v>430</v>
      </c>
      <c r="BE50" s="375" t="s">
        <v>430</v>
      </c>
      <c r="BF50" s="375">
        <v>6.23</v>
      </c>
      <c r="BG50" s="374"/>
      <c r="BH50" s="594">
        <v>6.23</v>
      </c>
      <c r="BI50" s="348" t="s">
        <v>430</v>
      </c>
      <c r="BJ50" s="348" t="s">
        <v>430</v>
      </c>
      <c r="BK50" s="348" t="s">
        <v>430</v>
      </c>
      <c r="BL50" s="348" t="s">
        <v>430</v>
      </c>
      <c r="BM50" s="375">
        <v>93.77</v>
      </c>
      <c r="BN50" s="375" t="s">
        <v>430</v>
      </c>
      <c r="BO50" s="375" t="s">
        <v>430</v>
      </c>
      <c r="BP50" s="375" t="s">
        <v>430</v>
      </c>
      <c r="BQ50" s="375" t="s">
        <v>430</v>
      </c>
      <c r="BR50" s="466"/>
      <c r="BS50" s="373" t="s">
        <v>430</v>
      </c>
      <c r="BT50" s="354" t="s">
        <v>430</v>
      </c>
      <c r="BU50" s="430"/>
      <c r="BV50" s="374" t="s">
        <v>555</v>
      </c>
    </row>
    <row r="51" spans="1:74" s="428" customFormat="1" x14ac:dyDescent="0.25">
      <c r="A51" s="353" t="s">
        <v>8104</v>
      </c>
      <c r="B51" s="373"/>
      <c r="C51" s="719">
        <v>44916</v>
      </c>
      <c r="D51" s="373"/>
      <c r="E51" s="346">
        <v>77.718299999999999</v>
      </c>
      <c r="F51" s="373"/>
      <c r="G51" s="347">
        <v>12.605</v>
      </c>
      <c r="H51" s="374"/>
      <c r="I51" s="348">
        <v>10.630140000000001</v>
      </c>
      <c r="J51" s="348">
        <v>6.91</v>
      </c>
      <c r="K51" s="348">
        <v>5.9835599999999998</v>
      </c>
      <c r="L51" s="348">
        <v>6.2054799999999997</v>
      </c>
      <c r="M51" s="362"/>
      <c r="N51" s="350">
        <v>-102.22</v>
      </c>
      <c r="O51" s="348">
        <v>-38.582799999999999</v>
      </c>
      <c r="P51" s="348">
        <v>-20.560600000000001</v>
      </c>
      <c r="Q51" s="348">
        <v>-2.3351000000000002</v>
      </c>
      <c r="R51" s="348">
        <v>4.0868000000000002</v>
      </c>
      <c r="S51" s="348">
        <v>12.0479</v>
      </c>
      <c r="T51" s="348">
        <v>5.7930999999999999</v>
      </c>
      <c r="U51" s="354">
        <v>4.5506000000000002</v>
      </c>
      <c r="V51" s="348">
        <v>4.6614000000000004</v>
      </c>
      <c r="W51" s="348">
        <v>5.3975999999999997</v>
      </c>
      <c r="X51" s="348">
        <v>6.2949000000000002</v>
      </c>
      <c r="Y51" s="375" t="s">
        <v>430</v>
      </c>
      <c r="Z51" s="348" t="s">
        <v>430</v>
      </c>
      <c r="AA51" s="348">
        <v>2.6156000000000001</v>
      </c>
      <c r="AB51" s="348">
        <v>9.7840000000000007</v>
      </c>
      <c r="AC51" s="348">
        <v>4.8864000000000001</v>
      </c>
      <c r="AD51" s="348">
        <v>4.7210999999999999</v>
      </c>
      <c r="AE51" s="348">
        <v>4.2229999999999999</v>
      </c>
      <c r="AF51" s="348">
        <v>6.5190999999999999</v>
      </c>
      <c r="AG51" s="569"/>
      <c r="AH51" s="346">
        <v>6</v>
      </c>
      <c r="AI51" s="346">
        <v>4</v>
      </c>
      <c r="AJ51" s="346">
        <v>4</v>
      </c>
      <c r="AK51" s="346">
        <v>7</v>
      </c>
      <c r="AL51" s="346">
        <v>3</v>
      </c>
      <c r="AM51" s="346">
        <v>6</v>
      </c>
      <c r="AN51" s="346">
        <v>4</v>
      </c>
      <c r="AO51" s="572">
        <v>3</v>
      </c>
      <c r="AP51" s="346">
        <v>3</v>
      </c>
      <c r="AQ51" s="346">
        <v>2</v>
      </c>
      <c r="AR51" s="346">
        <v>4</v>
      </c>
      <c r="AS51" s="346" t="s">
        <v>430</v>
      </c>
      <c r="AT51" s="346" t="s">
        <v>430</v>
      </c>
      <c r="AU51" s="346">
        <v>3</v>
      </c>
      <c r="AV51" s="346">
        <v>6</v>
      </c>
      <c r="AW51" s="346">
        <v>3</v>
      </c>
      <c r="AX51" s="346">
        <v>2</v>
      </c>
      <c r="AY51" s="346">
        <v>7</v>
      </c>
      <c r="AZ51" s="584"/>
      <c r="BA51" s="467">
        <v>95.29</v>
      </c>
      <c r="BB51" s="348" t="s">
        <v>430</v>
      </c>
      <c r="BC51" s="348" t="s">
        <v>430</v>
      </c>
      <c r="BD51" s="348" t="s">
        <v>430</v>
      </c>
      <c r="BE51" s="375" t="s">
        <v>430</v>
      </c>
      <c r="BF51" s="375">
        <v>4.71</v>
      </c>
      <c r="BG51" s="374"/>
      <c r="BH51" s="594">
        <v>4.71</v>
      </c>
      <c r="BI51" s="348" t="s">
        <v>430</v>
      </c>
      <c r="BJ51" s="348" t="s">
        <v>430</v>
      </c>
      <c r="BK51" s="348" t="s">
        <v>430</v>
      </c>
      <c r="BL51" s="348" t="s">
        <v>430</v>
      </c>
      <c r="BM51" s="375">
        <v>95.29</v>
      </c>
      <c r="BN51" s="375" t="s">
        <v>430</v>
      </c>
      <c r="BO51" s="375" t="s">
        <v>430</v>
      </c>
      <c r="BP51" s="375" t="s">
        <v>430</v>
      </c>
      <c r="BQ51" s="375" t="s">
        <v>430</v>
      </c>
      <c r="BR51" s="466"/>
      <c r="BS51" s="373" t="s">
        <v>430</v>
      </c>
      <c r="BT51" s="354" t="s">
        <v>430</v>
      </c>
      <c r="BU51" s="430"/>
      <c r="BV51" s="374" t="s">
        <v>555</v>
      </c>
    </row>
    <row r="52" spans="1:74" s="428" customFormat="1" x14ac:dyDescent="0.25">
      <c r="A52" s="353" t="s">
        <v>8105</v>
      </c>
      <c r="B52" s="373"/>
      <c r="C52" s="719">
        <v>41275</v>
      </c>
      <c r="D52" s="373"/>
      <c r="E52" s="346">
        <v>45.689700000000002</v>
      </c>
      <c r="F52" s="373"/>
      <c r="G52" s="347">
        <v>67.179199999999994</v>
      </c>
      <c r="H52" s="374"/>
      <c r="I52" s="348">
        <v>24.72</v>
      </c>
      <c r="J52" s="348">
        <v>7.05</v>
      </c>
      <c r="K52" s="348">
        <v>9.0500000000000007</v>
      </c>
      <c r="L52" s="348">
        <v>9.4</v>
      </c>
      <c r="M52" s="362"/>
      <c r="N52" s="350">
        <v>-119.357</v>
      </c>
      <c r="O52" s="348">
        <v>-45.091099999999997</v>
      </c>
      <c r="P52" s="348">
        <v>-31.100999999999999</v>
      </c>
      <c r="Q52" s="348">
        <v>10.583299999999999</v>
      </c>
      <c r="R52" s="348">
        <v>3.5528</v>
      </c>
      <c r="S52" s="348">
        <v>15.755800000000001</v>
      </c>
      <c r="T52" s="348">
        <v>6.2991000000000001</v>
      </c>
      <c r="U52" s="354">
        <v>4.2975000000000003</v>
      </c>
      <c r="V52" s="348">
        <v>3.7898000000000001</v>
      </c>
      <c r="W52" s="348">
        <v>4.1845999999999997</v>
      </c>
      <c r="X52" s="348">
        <v>5.9050000000000002</v>
      </c>
      <c r="Y52" s="375">
        <v>5.1410999999999998</v>
      </c>
      <c r="Z52" s="348">
        <v>6.6264000000000003</v>
      </c>
      <c r="AA52" s="348">
        <v>-1.7514000000000001</v>
      </c>
      <c r="AB52" s="348">
        <v>14.229200000000001</v>
      </c>
      <c r="AC52" s="348">
        <v>4.0888</v>
      </c>
      <c r="AD52" s="348">
        <v>3.6107</v>
      </c>
      <c r="AE52" s="348">
        <v>12.6928</v>
      </c>
      <c r="AF52" s="348">
        <v>7.1618000000000004</v>
      </c>
      <c r="AG52" s="569"/>
      <c r="AH52" s="346">
        <v>7</v>
      </c>
      <c r="AI52" s="346">
        <v>7</v>
      </c>
      <c r="AJ52" s="346">
        <v>6</v>
      </c>
      <c r="AK52" s="346">
        <v>2</v>
      </c>
      <c r="AL52" s="346">
        <v>4</v>
      </c>
      <c r="AM52" s="346">
        <v>1</v>
      </c>
      <c r="AN52" s="346">
        <v>3</v>
      </c>
      <c r="AO52" s="572">
        <v>4</v>
      </c>
      <c r="AP52" s="346">
        <v>6</v>
      </c>
      <c r="AQ52" s="346">
        <v>6</v>
      </c>
      <c r="AR52" s="346">
        <v>6</v>
      </c>
      <c r="AS52" s="346">
        <v>5</v>
      </c>
      <c r="AT52" s="346">
        <v>3</v>
      </c>
      <c r="AU52" s="346">
        <v>6</v>
      </c>
      <c r="AV52" s="346">
        <v>2</v>
      </c>
      <c r="AW52" s="346">
        <v>4</v>
      </c>
      <c r="AX52" s="346">
        <v>5</v>
      </c>
      <c r="AY52" s="346">
        <v>1</v>
      </c>
      <c r="AZ52" s="584"/>
      <c r="BA52" s="467">
        <v>86.88</v>
      </c>
      <c r="BB52" s="348" t="s">
        <v>430</v>
      </c>
      <c r="BC52" s="348" t="s">
        <v>430</v>
      </c>
      <c r="BD52" s="348" t="s">
        <v>430</v>
      </c>
      <c r="BE52" s="375" t="s">
        <v>430</v>
      </c>
      <c r="BF52" s="375">
        <v>13.12</v>
      </c>
      <c r="BG52" s="374"/>
      <c r="BH52" s="594">
        <v>13.12</v>
      </c>
      <c r="BI52" s="348" t="s">
        <v>430</v>
      </c>
      <c r="BJ52" s="348" t="s">
        <v>430</v>
      </c>
      <c r="BK52" s="348" t="s">
        <v>430</v>
      </c>
      <c r="BL52" s="348" t="s">
        <v>430</v>
      </c>
      <c r="BM52" s="375">
        <v>75.930000000000007</v>
      </c>
      <c r="BN52" s="375" t="s">
        <v>430</v>
      </c>
      <c r="BO52" s="375">
        <v>10.95</v>
      </c>
      <c r="BP52" s="375" t="s">
        <v>430</v>
      </c>
      <c r="BQ52" s="375" t="s">
        <v>430</v>
      </c>
      <c r="BR52" s="466"/>
      <c r="BS52" s="373" t="s">
        <v>430</v>
      </c>
      <c r="BT52" s="354" t="s">
        <v>430</v>
      </c>
      <c r="BU52" s="430"/>
      <c r="BV52" s="374" t="s">
        <v>8106</v>
      </c>
    </row>
    <row r="53" spans="1:74" s="428" customFormat="1" x14ac:dyDescent="0.25">
      <c r="A53" s="353" t="s">
        <v>8107</v>
      </c>
      <c r="B53" s="373"/>
      <c r="C53" s="719">
        <v>45786</v>
      </c>
      <c r="D53" s="373"/>
      <c r="E53" s="346">
        <v>35.471299999999999</v>
      </c>
      <c r="F53" s="373"/>
      <c r="G53" s="347">
        <v>10.0542</v>
      </c>
      <c r="H53" s="374"/>
      <c r="I53" s="348">
        <v>13.41</v>
      </c>
      <c r="J53" s="348">
        <v>6.38</v>
      </c>
      <c r="K53" s="348">
        <v>5.05</v>
      </c>
      <c r="L53" s="348">
        <v>5.23</v>
      </c>
      <c r="M53" s="362"/>
      <c r="N53" s="350">
        <v>-50.391800000000003</v>
      </c>
      <c r="O53" s="348">
        <v>-22.587</v>
      </c>
      <c r="P53" s="348">
        <v>-17.058399999999999</v>
      </c>
      <c r="Q53" s="348">
        <v>2.0242</v>
      </c>
      <c r="R53" s="348">
        <v>5.1280999999999999</v>
      </c>
      <c r="S53" s="348">
        <v>8.9908999999999999</v>
      </c>
      <c r="T53" s="348">
        <v>3.1596000000000002</v>
      </c>
      <c r="U53" s="354">
        <v>2.2789000000000001</v>
      </c>
      <c r="V53" s="348">
        <v>2.8689</v>
      </c>
      <c r="W53" s="348" t="s">
        <v>430</v>
      </c>
      <c r="X53" s="348" t="s">
        <v>430</v>
      </c>
      <c r="Y53" s="375" t="s">
        <v>430</v>
      </c>
      <c r="Z53" s="348" t="s">
        <v>430</v>
      </c>
      <c r="AA53" s="348">
        <v>0.69830000000000003</v>
      </c>
      <c r="AB53" s="348">
        <v>6.3689999999999998</v>
      </c>
      <c r="AC53" s="348">
        <v>2.0078999999999998</v>
      </c>
      <c r="AD53" s="348">
        <v>2.0362</v>
      </c>
      <c r="AE53" s="348">
        <v>7.2896000000000001</v>
      </c>
      <c r="AF53" s="348">
        <v>0.42249999999999999</v>
      </c>
      <c r="AG53" s="569"/>
      <c r="AH53" s="346">
        <v>2</v>
      </c>
      <c r="AI53" s="346">
        <v>3</v>
      </c>
      <c r="AJ53" s="346">
        <v>3</v>
      </c>
      <c r="AK53" s="346">
        <v>4</v>
      </c>
      <c r="AL53" s="346">
        <v>2</v>
      </c>
      <c r="AM53" s="346">
        <v>9</v>
      </c>
      <c r="AN53" s="346">
        <v>9</v>
      </c>
      <c r="AO53" s="572">
        <v>9</v>
      </c>
      <c r="AP53" s="346">
        <v>9</v>
      </c>
      <c r="AQ53" s="346" t="s">
        <v>430</v>
      </c>
      <c r="AR53" s="346" t="s">
        <v>430</v>
      </c>
      <c r="AS53" s="346" t="s">
        <v>430</v>
      </c>
      <c r="AT53" s="346" t="s">
        <v>430</v>
      </c>
      <c r="AU53" s="346">
        <v>5</v>
      </c>
      <c r="AV53" s="346">
        <v>9</v>
      </c>
      <c r="AW53" s="346">
        <v>9</v>
      </c>
      <c r="AX53" s="346">
        <v>9</v>
      </c>
      <c r="AY53" s="346">
        <v>4</v>
      </c>
      <c r="AZ53" s="584"/>
      <c r="BA53" s="467">
        <v>79.790000000000006</v>
      </c>
      <c r="BB53" s="348" t="s">
        <v>430</v>
      </c>
      <c r="BC53" s="348" t="s">
        <v>430</v>
      </c>
      <c r="BD53" s="348" t="s">
        <v>430</v>
      </c>
      <c r="BE53" s="375" t="s">
        <v>430</v>
      </c>
      <c r="BF53" s="375">
        <v>20.21</v>
      </c>
      <c r="BG53" s="374"/>
      <c r="BH53" s="594">
        <v>20.21</v>
      </c>
      <c r="BI53" s="348" t="s">
        <v>430</v>
      </c>
      <c r="BJ53" s="348" t="s">
        <v>430</v>
      </c>
      <c r="BK53" s="348" t="s">
        <v>430</v>
      </c>
      <c r="BL53" s="348" t="s">
        <v>430</v>
      </c>
      <c r="BM53" s="375">
        <v>65.62</v>
      </c>
      <c r="BN53" s="375" t="s">
        <v>430</v>
      </c>
      <c r="BO53" s="375">
        <v>14.17</v>
      </c>
      <c r="BP53" s="375" t="s">
        <v>430</v>
      </c>
      <c r="BQ53" s="375" t="s">
        <v>430</v>
      </c>
      <c r="BR53" s="466"/>
      <c r="BS53" s="373" t="s">
        <v>430</v>
      </c>
      <c r="BT53" s="354" t="s">
        <v>430</v>
      </c>
      <c r="BU53" s="430"/>
      <c r="BV53" s="374" t="s">
        <v>555</v>
      </c>
    </row>
    <row r="54" spans="1:74" s="428" customFormat="1" x14ac:dyDescent="0.25">
      <c r="A54" s="353" t="s">
        <v>8108</v>
      </c>
      <c r="B54" s="373"/>
      <c r="C54" s="719">
        <v>45672</v>
      </c>
      <c r="D54" s="373"/>
      <c r="E54" s="346">
        <v>28.389900000000001</v>
      </c>
      <c r="F54" s="373"/>
      <c r="G54" s="347">
        <v>1076.3721</v>
      </c>
      <c r="H54" s="374"/>
      <c r="I54" s="348">
        <v>17.07</v>
      </c>
      <c r="J54" s="348">
        <v>6.99</v>
      </c>
      <c r="K54" s="348">
        <v>8.09</v>
      </c>
      <c r="L54" s="348">
        <v>8.39</v>
      </c>
      <c r="M54" s="362"/>
      <c r="N54" s="350">
        <v>-91.517399999999995</v>
      </c>
      <c r="O54" s="348">
        <v>-45.076500000000003</v>
      </c>
      <c r="P54" s="348">
        <v>-33.200000000000003</v>
      </c>
      <c r="Q54" s="348">
        <v>0.2243</v>
      </c>
      <c r="R54" s="348">
        <v>0.48709999999999998</v>
      </c>
      <c r="S54" s="348">
        <v>12.0497</v>
      </c>
      <c r="T54" s="348">
        <v>7.2282999999999999</v>
      </c>
      <c r="U54" s="354">
        <v>5.0712999999999999</v>
      </c>
      <c r="V54" s="348">
        <v>4.9931000000000001</v>
      </c>
      <c r="W54" s="348" t="s">
        <v>430</v>
      </c>
      <c r="X54" s="348" t="s">
        <v>430</v>
      </c>
      <c r="Y54" s="375" t="s">
        <v>430</v>
      </c>
      <c r="Z54" s="348" t="s">
        <v>430</v>
      </c>
      <c r="AA54" s="348">
        <v>-2.9596</v>
      </c>
      <c r="AB54" s="348">
        <v>11.3667</v>
      </c>
      <c r="AC54" s="348">
        <v>5.9534000000000002</v>
      </c>
      <c r="AD54" s="348">
        <v>4.6634000000000002</v>
      </c>
      <c r="AE54" s="348">
        <v>6.5636000000000001</v>
      </c>
      <c r="AF54" s="348">
        <v>4.7237</v>
      </c>
      <c r="AG54" s="569"/>
      <c r="AH54" s="346">
        <v>4</v>
      </c>
      <c r="AI54" s="346">
        <v>6</v>
      </c>
      <c r="AJ54" s="346">
        <v>7</v>
      </c>
      <c r="AK54" s="346">
        <v>5</v>
      </c>
      <c r="AL54" s="346">
        <v>8</v>
      </c>
      <c r="AM54" s="346">
        <v>5</v>
      </c>
      <c r="AN54" s="346">
        <v>1</v>
      </c>
      <c r="AO54" s="572">
        <v>2</v>
      </c>
      <c r="AP54" s="346">
        <v>2</v>
      </c>
      <c r="AQ54" s="346" t="s">
        <v>430</v>
      </c>
      <c r="AR54" s="346" t="s">
        <v>430</v>
      </c>
      <c r="AS54" s="346" t="s">
        <v>430</v>
      </c>
      <c r="AT54" s="346" t="s">
        <v>430</v>
      </c>
      <c r="AU54" s="346">
        <v>8</v>
      </c>
      <c r="AV54" s="346">
        <v>4</v>
      </c>
      <c r="AW54" s="346">
        <v>2</v>
      </c>
      <c r="AX54" s="346">
        <v>3</v>
      </c>
      <c r="AY54" s="346">
        <v>5</v>
      </c>
      <c r="AZ54" s="584"/>
      <c r="BA54" s="467">
        <v>116.29</v>
      </c>
      <c r="BB54" s="348" t="s">
        <v>430</v>
      </c>
      <c r="BC54" s="348" t="s">
        <v>430</v>
      </c>
      <c r="BD54" s="348" t="s">
        <v>430</v>
      </c>
      <c r="BE54" s="375" t="s">
        <v>430</v>
      </c>
      <c r="BF54" s="375">
        <v>-16.29</v>
      </c>
      <c r="BG54" s="374"/>
      <c r="BH54" s="594">
        <v>-16.29</v>
      </c>
      <c r="BI54" s="348" t="s">
        <v>430</v>
      </c>
      <c r="BJ54" s="348" t="s">
        <v>430</v>
      </c>
      <c r="BK54" s="348" t="s">
        <v>430</v>
      </c>
      <c r="BL54" s="348" t="s">
        <v>430</v>
      </c>
      <c r="BM54" s="375">
        <v>77.23</v>
      </c>
      <c r="BN54" s="375" t="s">
        <v>430</v>
      </c>
      <c r="BO54" s="375">
        <v>39.049999999999997</v>
      </c>
      <c r="BP54" s="375" t="s">
        <v>430</v>
      </c>
      <c r="BQ54" s="375" t="s">
        <v>430</v>
      </c>
      <c r="BR54" s="466"/>
      <c r="BS54" s="373" t="s">
        <v>430</v>
      </c>
      <c r="BT54" s="354" t="s">
        <v>430</v>
      </c>
      <c r="BU54" s="430"/>
      <c r="BV54" s="374" t="s">
        <v>555</v>
      </c>
    </row>
    <row r="55" spans="1:74" x14ac:dyDescent="0.25">
      <c r="A55" s="695" t="s">
        <v>93</v>
      </c>
      <c r="B55" s="43"/>
      <c r="C55" s="720"/>
      <c r="D55" s="43"/>
      <c r="E55" s="51"/>
      <c r="F55" s="43"/>
      <c r="G55" s="55"/>
      <c r="H55" s="66"/>
      <c r="I55" s="59"/>
      <c r="J55" s="59"/>
      <c r="K55" s="59"/>
      <c r="L55" s="59"/>
      <c r="M55" s="258"/>
      <c r="N55" s="70">
        <v>-96.456599999999995</v>
      </c>
      <c r="O55" s="59">
        <v>-41.278500000000001</v>
      </c>
      <c r="P55" s="59">
        <v>-25.7835</v>
      </c>
      <c r="Q55" s="59">
        <v>1.6086</v>
      </c>
      <c r="R55" s="59">
        <v>2.8609</v>
      </c>
      <c r="S55" s="59">
        <v>12.1853</v>
      </c>
      <c r="T55" s="59">
        <v>5.5079000000000002</v>
      </c>
      <c r="U55" s="88">
        <v>4.0290999999999997</v>
      </c>
      <c r="V55" s="59">
        <v>4.1730999999999998</v>
      </c>
      <c r="W55" s="59">
        <v>4.7725</v>
      </c>
      <c r="X55" s="59">
        <v>6.2930000000000001</v>
      </c>
      <c r="Y55" s="276">
        <v>5.6375000000000002</v>
      </c>
      <c r="Z55" s="59">
        <v>6.5808999999999997</v>
      </c>
      <c r="AA55" s="59">
        <v>0.4229</v>
      </c>
      <c r="AB55" s="59">
        <v>10.776300000000001</v>
      </c>
      <c r="AC55" s="59">
        <v>4.0848000000000004</v>
      </c>
      <c r="AD55" s="59">
        <v>3.8035999999999999</v>
      </c>
      <c r="AE55" s="59">
        <v>6.4310999999999998</v>
      </c>
      <c r="AF55" s="59">
        <v>6.1081000000000003</v>
      </c>
      <c r="AG55" s="611"/>
      <c r="AH55" s="51">
        <v>9</v>
      </c>
      <c r="AI55" s="51">
        <v>9</v>
      </c>
      <c r="AJ55" s="51">
        <v>9</v>
      </c>
      <c r="AK55" s="51">
        <v>9</v>
      </c>
      <c r="AL55" s="51">
        <v>9</v>
      </c>
      <c r="AM55" s="51">
        <v>9</v>
      </c>
      <c r="AN55" s="51">
        <v>9</v>
      </c>
      <c r="AO55" s="560">
        <v>9</v>
      </c>
      <c r="AP55" s="51">
        <v>9</v>
      </c>
      <c r="AQ55" s="51">
        <v>7</v>
      </c>
      <c r="AR55" s="51">
        <v>7</v>
      </c>
      <c r="AS55" s="51">
        <v>5</v>
      </c>
      <c r="AT55" s="51">
        <v>5</v>
      </c>
      <c r="AU55" s="51">
        <v>9</v>
      </c>
      <c r="AV55" s="51">
        <v>9</v>
      </c>
      <c r="AW55" s="51">
        <v>9</v>
      </c>
      <c r="AX55" s="51">
        <v>9</v>
      </c>
      <c r="AY55" s="51">
        <v>9</v>
      </c>
      <c r="AZ55" s="579"/>
      <c r="BA55" s="577"/>
      <c r="BB55" s="59"/>
      <c r="BC55" s="59"/>
      <c r="BD55" s="59"/>
      <c r="BE55" s="276"/>
      <c r="BF55" s="276"/>
      <c r="BG55" s="66"/>
      <c r="BH55" s="586"/>
      <c r="BI55" s="59"/>
      <c r="BJ55" s="59"/>
      <c r="BK55" s="59"/>
      <c r="BL55" s="59"/>
      <c r="BM55" s="276"/>
      <c r="BN55" s="587"/>
      <c r="BO55" s="587"/>
      <c r="BP55" s="587"/>
      <c r="BQ55" s="587"/>
      <c r="BR55" s="148"/>
      <c r="BS55" s="43"/>
      <c r="BT55" s="88"/>
      <c r="BU55" s="34"/>
      <c r="BV55" s="66"/>
    </row>
    <row r="56" spans="1:74" x14ac:dyDescent="0.25">
      <c r="A56" s="696" t="s">
        <v>94</v>
      </c>
      <c r="B56" s="44"/>
      <c r="C56" s="721"/>
      <c r="D56" s="44"/>
      <c r="E56" s="52"/>
      <c r="F56" s="44"/>
      <c r="G56" s="56"/>
      <c r="H56" s="67"/>
      <c r="I56" s="60"/>
      <c r="J56" s="60"/>
      <c r="K56" s="60"/>
      <c r="L56" s="60"/>
      <c r="M56" s="259"/>
      <c r="N56" s="71">
        <v>-42.972799999999999</v>
      </c>
      <c r="O56" s="60">
        <v>-3.8986999999999998</v>
      </c>
      <c r="P56" s="60">
        <v>4.2892999999999999</v>
      </c>
      <c r="Q56" s="60">
        <v>12.069699999999999</v>
      </c>
      <c r="R56" s="60">
        <v>6.2114000000000003</v>
      </c>
      <c r="S56" s="60">
        <v>15.755800000000001</v>
      </c>
      <c r="T56" s="60">
        <v>7.2282999999999999</v>
      </c>
      <c r="U56" s="89">
        <v>6.1247999999999996</v>
      </c>
      <c r="V56" s="60">
        <v>6.9268999999999998</v>
      </c>
      <c r="W56" s="60">
        <v>6.4065000000000003</v>
      </c>
      <c r="X56" s="60">
        <v>6.7662000000000004</v>
      </c>
      <c r="Y56" s="277">
        <v>5.9142999999999999</v>
      </c>
      <c r="Z56" s="60">
        <v>7.2514000000000003</v>
      </c>
      <c r="AA56" s="60">
        <v>7.79</v>
      </c>
      <c r="AB56" s="60">
        <v>14.427199999999999</v>
      </c>
      <c r="AC56" s="60">
        <v>6.3048999999999999</v>
      </c>
      <c r="AD56" s="60">
        <v>6.4438000000000004</v>
      </c>
      <c r="AE56" s="60">
        <v>12.6928</v>
      </c>
      <c r="AF56" s="60">
        <v>8.1950000000000003</v>
      </c>
      <c r="AG56" s="568"/>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146"/>
      <c r="BS56" s="44"/>
      <c r="BT56" s="89"/>
      <c r="BU56" s="26"/>
      <c r="BV56" s="67"/>
    </row>
    <row r="57" spans="1:74" x14ac:dyDescent="0.25">
      <c r="A57" s="696" t="s">
        <v>95</v>
      </c>
      <c r="B57" s="44"/>
      <c r="C57" s="721"/>
      <c r="D57" s="44"/>
      <c r="E57" s="52"/>
      <c r="F57" s="44"/>
      <c r="G57" s="56"/>
      <c r="H57" s="67"/>
      <c r="I57" s="60"/>
      <c r="J57" s="60"/>
      <c r="K57" s="60"/>
      <c r="L57" s="60"/>
      <c r="M57" s="259"/>
      <c r="N57" s="71">
        <v>-180.02699999999999</v>
      </c>
      <c r="O57" s="60">
        <v>-84.918000000000006</v>
      </c>
      <c r="P57" s="60">
        <v>-52.975700000000003</v>
      </c>
      <c r="Q57" s="60">
        <v>-6.3430999999999997</v>
      </c>
      <c r="R57" s="60">
        <v>-1.7318</v>
      </c>
      <c r="S57" s="60">
        <v>8.9908999999999999</v>
      </c>
      <c r="T57" s="60">
        <v>3.1596000000000002</v>
      </c>
      <c r="U57" s="89">
        <v>2.2789000000000001</v>
      </c>
      <c r="V57" s="60">
        <v>2.8689</v>
      </c>
      <c r="W57" s="60">
        <v>3.6166</v>
      </c>
      <c r="X57" s="60">
        <v>5.6433</v>
      </c>
      <c r="Y57" s="277">
        <v>5.1410999999999998</v>
      </c>
      <c r="Z57" s="60">
        <v>5.7149999999999999</v>
      </c>
      <c r="AA57" s="60">
        <v>-4.9782999999999999</v>
      </c>
      <c r="AB57" s="60">
        <v>6.3689999999999998</v>
      </c>
      <c r="AC57" s="60">
        <v>2.0078999999999998</v>
      </c>
      <c r="AD57" s="60">
        <v>2.0362</v>
      </c>
      <c r="AE57" s="60">
        <v>0.83069999999999999</v>
      </c>
      <c r="AF57" s="60">
        <v>0.42249999999999999</v>
      </c>
      <c r="AG57" s="568"/>
      <c r="AH57" s="52"/>
      <c r="AI57" s="52"/>
      <c r="AJ57" s="52"/>
      <c r="AK57" s="52"/>
      <c r="AL57" s="52"/>
      <c r="AM57" s="52"/>
      <c r="AN57" s="52"/>
      <c r="AO57" s="561"/>
      <c r="AP57" s="52"/>
      <c r="AQ57" s="52"/>
      <c r="AR57" s="52"/>
      <c r="AS57" s="52"/>
      <c r="AT57" s="52"/>
      <c r="AU57" s="52"/>
      <c r="AV57" s="52"/>
      <c r="AW57" s="52"/>
      <c r="AX57" s="52"/>
      <c r="AY57" s="52"/>
      <c r="AZ57" s="580"/>
      <c r="BA57" s="551"/>
      <c r="BB57" s="60"/>
      <c r="BC57" s="60"/>
      <c r="BD57" s="60"/>
      <c r="BE57" s="277"/>
      <c r="BF57" s="277"/>
      <c r="BG57" s="67"/>
      <c r="BH57" s="588"/>
      <c r="BI57" s="60"/>
      <c r="BJ57" s="60"/>
      <c r="BK57" s="60"/>
      <c r="BL57" s="60"/>
      <c r="BM57" s="277"/>
      <c r="BN57" s="589"/>
      <c r="BO57" s="589"/>
      <c r="BP57" s="589"/>
      <c r="BQ57" s="589"/>
      <c r="BR57" s="146"/>
      <c r="BS57" s="44"/>
      <c r="BT57" s="89"/>
      <c r="BU57" s="26"/>
      <c r="BV57" s="67"/>
    </row>
    <row r="58" spans="1:74" x14ac:dyDescent="0.25">
      <c r="A58" s="697" t="s">
        <v>96</v>
      </c>
      <c r="B58" s="45"/>
      <c r="C58" s="722"/>
      <c r="D58" s="45"/>
      <c r="E58" s="53"/>
      <c r="F58" s="45"/>
      <c r="G58" s="57"/>
      <c r="H58" s="68"/>
      <c r="I58" s="61"/>
      <c r="J58" s="61"/>
      <c r="K58" s="61"/>
      <c r="L58" s="61"/>
      <c r="M58" s="262"/>
      <c r="N58" s="72">
        <v>-96.313500000000005</v>
      </c>
      <c r="O58" s="61">
        <v>-43.988</v>
      </c>
      <c r="P58" s="61">
        <v>-28.517900000000001</v>
      </c>
      <c r="Q58" s="61">
        <v>0.2243</v>
      </c>
      <c r="R58" s="61">
        <v>3.4841000000000002</v>
      </c>
      <c r="S58" s="61">
        <v>12.0497</v>
      </c>
      <c r="T58" s="61">
        <v>5.3324999999999996</v>
      </c>
      <c r="U58" s="90">
        <v>3.75</v>
      </c>
      <c r="V58" s="61">
        <v>3.9016000000000002</v>
      </c>
      <c r="W58" s="61">
        <v>4.5387000000000004</v>
      </c>
      <c r="X58" s="61">
        <v>6.2949000000000002</v>
      </c>
      <c r="Y58" s="279">
        <v>5.6589999999999998</v>
      </c>
      <c r="Z58" s="61">
        <v>6.6264000000000003</v>
      </c>
      <c r="AA58" s="61">
        <v>0.69830000000000003</v>
      </c>
      <c r="AB58" s="61">
        <v>10.808</v>
      </c>
      <c r="AC58" s="61">
        <v>3.9883000000000002</v>
      </c>
      <c r="AD58" s="61">
        <v>3.6107</v>
      </c>
      <c r="AE58" s="61">
        <v>6.5636000000000001</v>
      </c>
      <c r="AF58" s="61">
        <v>7.0579999999999998</v>
      </c>
      <c r="AG58" s="616"/>
      <c r="AH58" s="53"/>
      <c r="AI58" s="53"/>
      <c r="AJ58" s="53"/>
      <c r="AK58" s="53"/>
      <c r="AL58" s="53"/>
      <c r="AM58" s="53"/>
      <c r="AN58" s="53"/>
      <c r="AO58" s="563"/>
      <c r="AP58" s="53"/>
      <c r="AQ58" s="53"/>
      <c r="AR58" s="53"/>
      <c r="AS58" s="53"/>
      <c r="AT58" s="53"/>
      <c r="AU58" s="53"/>
      <c r="AV58" s="53"/>
      <c r="AW58" s="53"/>
      <c r="AX58" s="53"/>
      <c r="AY58" s="53"/>
      <c r="AZ58" s="581"/>
      <c r="BA58" s="578"/>
      <c r="BB58" s="61"/>
      <c r="BC58" s="61"/>
      <c r="BD58" s="61"/>
      <c r="BE58" s="279"/>
      <c r="BF58" s="279"/>
      <c r="BG58" s="68"/>
      <c r="BH58" s="590"/>
      <c r="BI58" s="61"/>
      <c r="BJ58" s="61"/>
      <c r="BK58" s="61"/>
      <c r="BL58" s="61"/>
      <c r="BM58" s="279"/>
      <c r="BN58" s="591"/>
      <c r="BO58" s="591"/>
      <c r="BP58" s="591"/>
      <c r="BQ58" s="591"/>
      <c r="BR58" s="149"/>
      <c r="BS58" s="45"/>
      <c r="BT58" s="90"/>
      <c r="BU58" s="272"/>
      <c r="BV58" s="68"/>
    </row>
    <row r="59" spans="1:74" ht="14.5" x14ac:dyDescent="0.25">
      <c r="A59" s="694" t="s">
        <v>294</v>
      </c>
      <c r="B59" s="46"/>
      <c r="C59" s="723"/>
      <c r="D59" s="46"/>
      <c r="E59" s="54"/>
      <c r="F59" s="46"/>
      <c r="G59" s="58"/>
      <c r="H59" s="69"/>
      <c r="I59" s="62"/>
      <c r="J59" s="62"/>
      <c r="K59" s="62"/>
      <c r="L59" s="62"/>
      <c r="M59" s="263"/>
      <c r="N59" s="73"/>
      <c r="O59" s="62"/>
      <c r="P59" s="62"/>
      <c r="Q59" s="62"/>
      <c r="R59" s="62"/>
      <c r="S59" s="62"/>
      <c r="T59" s="62"/>
      <c r="U59" s="91"/>
      <c r="V59" s="62"/>
      <c r="W59" s="62"/>
      <c r="X59" s="62"/>
      <c r="Y59" s="245"/>
      <c r="Z59" s="62"/>
      <c r="AA59" s="62"/>
      <c r="AB59" s="62"/>
      <c r="AC59" s="62"/>
      <c r="AD59" s="62"/>
      <c r="AE59" s="62"/>
      <c r="AF59" s="62"/>
      <c r="AG59" s="619"/>
      <c r="AH59" s="54"/>
      <c r="AI59" s="54"/>
      <c r="AJ59" s="54"/>
      <c r="AK59" s="54"/>
      <c r="AL59" s="54"/>
      <c r="AM59" s="54"/>
      <c r="AN59" s="54"/>
      <c r="AO59" s="564"/>
      <c r="AP59" s="54"/>
      <c r="AQ59" s="54"/>
      <c r="AR59" s="54"/>
      <c r="AS59" s="54"/>
      <c r="AT59" s="54"/>
      <c r="AU59" s="54"/>
      <c r="AV59" s="54"/>
      <c r="AW59" s="54"/>
      <c r="AX59" s="54"/>
      <c r="AY59" s="54"/>
      <c r="AZ59" s="582"/>
      <c r="BA59" s="280"/>
      <c r="BB59" s="62"/>
      <c r="BC59" s="62"/>
      <c r="BD59" s="62"/>
      <c r="BE59" s="245"/>
      <c r="BF59" s="245"/>
      <c r="BG59" s="69"/>
      <c r="BH59" s="585"/>
      <c r="BI59" s="62"/>
      <c r="BJ59" s="62"/>
      <c r="BK59" s="62"/>
      <c r="BL59" s="62"/>
      <c r="BM59" s="245"/>
      <c r="BN59" s="592"/>
      <c r="BO59" s="592"/>
      <c r="BP59" s="592"/>
      <c r="BQ59" s="592"/>
      <c r="BR59" s="150"/>
      <c r="BS59" s="46"/>
      <c r="BT59" s="91"/>
      <c r="BU59" s="41"/>
      <c r="BV59" s="69"/>
    </row>
    <row r="60" spans="1:74" s="428" customFormat="1" x14ac:dyDescent="0.25">
      <c r="A60" s="353" t="s">
        <v>8109</v>
      </c>
      <c r="B60" s="373"/>
      <c r="C60" s="719">
        <v>37232</v>
      </c>
      <c r="D60" s="373"/>
      <c r="E60" s="346">
        <v>148.03</v>
      </c>
      <c r="F60" s="373"/>
      <c r="G60" s="347">
        <v>61.678100000000001</v>
      </c>
      <c r="H60" s="374"/>
      <c r="I60" s="348">
        <v>10.39</v>
      </c>
      <c r="J60" s="348">
        <v>7.11</v>
      </c>
      <c r="K60" s="348">
        <v>3.71</v>
      </c>
      <c r="L60" s="348">
        <v>3.86</v>
      </c>
      <c r="M60" s="362"/>
      <c r="N60" s="350">
        <v>-54.067900000000002</v>
      </c>
      <c r="O60" s="348">
        <v>-4.4762000000000004</v>
      </c>
      <c r="P60" s="348">
        <v>3.714</v>
      </c>
      <c r="Q60" s="348">
        <v>11.497199999999999</v>
      </c>
      <c r="R60" s="348">
        <v>5.6393000000000004</v>
      </c>
      <c r="S60" s="348">
        <v>9.5907</v>
      </c>
      <c r="T60" s="348">
        <v>6.3045</v>
      </c>
      <c r="U60" s="354">
        <v>5.5308000000000002</v>
      </c>
      <c r="V60" s="348">
        <v>6.3280000000000003</v>
      </c>
      <c r="W60" s="348">
        <v>5.8273999999999999</v>
      </c>
      <c r="X60" s="348">
        <v>6.2022000000000004</v>
      </c>
      <c r="Y60" s="375">
        <v>5.1292</v>
      </c>
      <c r="Z60" s="348">
        <v>5.0641999999999996</v>
      </c>
      <c r="AA60" s="348">
        <v>7.2103999999999999</v>
      </c>
      <c r="AB60" s="348">
        <v>11.6945</v>
      </c>
      <c r="AC60" s="348">
        <v>5.7153999999999998</v>
      </c>
      <c r="AD60" s="348">
        <v>5.8472999999999997</v>
      </c>
      <c r="AE60" s="348">
        <v>7.8301999999999996</v>
      </c>
      <c r="AF60" s="348">
        <v>7.6380999999999997</v>
      </c>
      <c r="AG60" s="569"/>
      <c r="AH60" s="346">
        <v>3</v>
      </c>
      <c r="AI60" s="346">
        <v>1</v>
      </c>
      <c r="AJ60" s="346">
        <v>1</v>
      </c>
      <c r="AK60" s="346">
        <v>1</v>
      </c>
      <c r="AL60" s="346">
        <v>1</v>
      </c>
      <c r="AM60" s="346">
        <v>7</v>
      </c>
      <c r="AN60" s="346">
        <v>2</v>
      </c>
      <c r="AO60" s="572">
        <v>1</v>
      </c>
      <c r="AP60" s="346">
        <v>1</v>
      </c>
      <c r="AQ60" s="346">
        <v>1</v>
      </c>
      <c r="AR60" s="346">
        <v>1</v>
      </c>
      <c r="AS60" s="346">
        <v>2</v>
      </c>
      <c r="AT60" s="346">
        <v>5</v>
      </c>
      <c r="AU60" s="346">
        <v>1</v>
      </c>
      <c r="AV60" s="346">
        <v>3</v>
      </c>
      <c r="AW60" s="346">
        <v>1</v>
      </c>
      <c r="AX60" s="346">
        <v>1</v>
      </c>
      <c r="AY60" s="346">
        <v>3</v>
      </c>
      <c r="AZ60" s="584"/>
      <c r="BA60" s="467">
        <v>82.52</v>
      </c>
      <c r="BB60" s="348" t="s">
        <v>430</v>
      </c>
      <c r="BC60" s="348" t="s">
        <v>430</v>
      </c>
      <c r="BD60" s="348" t="s">
        <v>430</v>
      </c>
      <c r="BE60" s="375">
        <v>47.05</v>
      </c>
      <c r="BF60" s="375">
        <v>17.48</v>
      </c>
      <c r="BG60" s="374"/>
      <c r="BH60" s="594">
        <v>17.45</v>
      </c>
      <c r="BI60" s="348" t="s">
        <v>430</v>
      </c>
      <c r="BJ60" s="348" t="s">
        <v>430</v>
      </c>
      <c r="BK60" s="348" t="s">
        <v>430</v>
      </c>
      <c r="BL60" s="348" t="s">
        <v>430</v>
      </c>
      <c r="BM60" s="375">
        <v>82.52</v>
      </c>
      <c r="BN60" s="375" t="s">
        <v>430</v>
      </c>
      <c r="BO60" s="375" t="s">
        <v>430</v>
      </c>
      <c r="BP60" s="375" t="s">
        <v>430</v>
      </c>
      <c r="BQ60" s="375">
        <v>47.05</v>
      </c>
      <c r="BR60" s="466"/>
      <c r="BS60" s="373" t="s">
        <v>430</v>
      </c>
      <c r="BT60" s="354">
        <v>13.442540728677001</v>
      </c>
      <c r="BU60" s="430"/>
      <c r="BV60" s="374" t="s">
        <v>555</v>
      </c>
    </row>
    <row r="61" spans="1:74" s="428" customFormat="1" x14ac:dyDescent="0.25">
      <c r="A61" s="353" t="s">
        <v>8110</v>
      </c>
      <c r="B61" s="373"/>
      <c r="C61" s="719">
        <v>41683</v>
      </c>
      <c r="D61" s="373"/>
      <c r="E61" s="346">
        <v>125.533</v>
      </c>
      <c r="F61" s="373"/>
      <c r="G61" s="347">
        <v>25.019300000000001</v>
      </c>
      <c r="H61" s="374"/>
      <c r="I61" s="348">
        <v>18.079999999999998</v>
      </c>
      <c r="J61" s="348">
        <v>7.18</v>
      </c>
      <c r="K61" s="348">
        <v>8.43</v>
      </c>
      <c r="L61" s="348">
        <v>9.0399999999999991</v>
      </c>
      <c r="M61" s="362"/>
      <c r="N61" s="350">
        <v>-132.42099999999999</v>
      </c>
      <c r="O61" s="348">
        <v>-70.971100000000007</v>
      </c>
      <c r="P61" s="348">
        <v>-43.094499999999996</v>
      </c>
      <c r="Q61" s="348">
        <v>-6.9734999999999996</v>
      </c>
      <c r="R61" s="348">
        <v>-2.3671000000000002</v>
      </c>
      <c r="S61" s="348">
        <v>12.660299999999999</v>
      </c>
      <c r="T61" s="348">
        <v>4.03</v>
      </c>
      <c r="U61" s="354">
        <v>2.7581000000000002</v>
      </c>
      <c r="V61" s="348">
        <v>2.8268</v>
      </c>
      <c r="W61" s="348">
        <v>3.7795999999999998</v>
      </c>
      <c r="X61" s="348">
        <v>5.8423999999999996</v>
      </c>
      <c r="Y61" s="375">
        <v>5.22</v>
      </c>
      <c r="Z61" s="348">
        <v>6.63</v>
      </c>
      <c r="AA61" s="348">
        <v>-2.9201000000000001</v>
      </c>
      <c r="AB61" s="348">
        <v>8.3041999999999998</v>
      </c>
      <c r="AC61" s="348">
        <v>2.8254999999999999</v>
      </c>
      <c r="AD61" s="348">
        <v>2.5146999999999999</v>
      </c>
      <c r="AE61" s="348">
        <v>0.19700000000000001</v>
      </c>
      <c r="AF61" s="348">
        <v>7.5975999999999999</v>
      </c>
      <c r="AG61" s="569"/>
      <c r="AH61" s="346">
        <v>8</v>
      </c>
      <c r="AI61" s="346">
        <v>8</v>
      </c>
      <c r="AJ61" s="346">
        <v>8</v>
      </c>
      <c r="AK61" s="346">
        <v>9</v>
      </c>
      <c r="AL61" s="346">
        <v>9</v>
      </c>
      <c r="AM61" s="346">
        <v>3</v>
      </c>
      <c r="AN61" s="346">
        <v>8</v>
      </c>
      <c r="AO61" s="572">
        <v>7</v>
      </c>
      <c r="AP61" s="346">
        <v>7</v>
      </c>
      <c r="AQ61" s="346">
        <v>5</v>
      </c>
      <c r="AR61" s="346">
        <v>2</v>
      </c>
      <c r="AS61" s="346">
        <v>1</v>
      </c>
      <c r="AT61" s="346">
        <v>1</v>
      </c>
      <c r="AU61" s="346">
        <v>7</v>
      </c>
      <c r="AV61" s="346">
        <v>7</v>
      </c>
      <c r="AW61" s="346">
        <v>6</v>
      </c>
      <c r="AX61" s="346">
        <v>7</v>
      </c>
      <c r="AY61" s="346">
        <v>9</v>
      </c>
      <c r="AZ61" s="584"/>
      <c r="BA61" s="467">
        <v>89.81</v>
      </c>
      <c r="BB61" s="348" t="s">
        <v>430</v>
      </c>
      <c r="BC61" s="348" t="s">
        <v>430</v>
      </c>
      <c r="BD61" s="348" t="s">
        <v>430</v>
      </c>
      <c r="BE61" s="375" t="s">
        <v>430</v>
      </c>
      <c r="BF61" s="375">
        <v>10.19</v>
      </c>
      <c r="BG61" s="374"/>
      <c r="BH61" s="594">
        <v>10.19</v>
      </c>
      <c r="BI61" s="348" t="s">
        <v>430</v>
      </c>
      <c r="BJ61" s="348" t="s">
        <v>430</v>
      </c>
      <c r="BK61" s="348" t="s">
        <v>430</v>
      </c>
      <c r="BL61" s="348" t="s">
        <v>430</v>
      </c>
      <c r="BM61" s="375">
        <v>89.81</v>
      </c>
      <c r="BN61" s="375" t="s">
        <v>430</v>
      </c>
      <c r="BO61" s="375" t="s">
        <v>430</v>
      </c>
      <c r="BP61" s="375" t="s">
        <v>430</v>
      </c>
      <c r="BQ61" s="375" t="s">
        <v>430</v>
      </c>
      <c r="BR61" s="466"/>
      <c r="BS61" s="373" t="s">
        <v>430</v>
      </c>
      <c r="BT61" s="354" t="s">
        <v>430</v>
      </c>
      <c r="BU61" s="430"/>
      <c r="BV61" s="374" t="s">
        <v>555</v>
      </c>
    </row>
    <row r="62" spans="1:74" s="428" customFormat="1" x14ac:dyDescent="0.25">
      <c r="A62" s="353" t="s">
        <v>8111</v>
      </c>
      <c r="B62" s="373"/>
      <c r="C62" s="719">
        <v>36523</v>
      </c>
      <c r="D62" s="373"/>
      <c r="E62" s="346">
        <v>121.586</v>
      </c>
      <c r="F62" s="373"/>
      <c r="G62" s="347">
        <v>77.023099999999999</v>
      </c>
      <c r="H62" s="374"/>
      <c r="I62" s="348">
        <v>6.48</v>
      </c>
      <c r="J62" s="348">
        <v>6.59</v>
      </c>
      <c r="K62" s="348">
        <v>3.76</v>
      </c>
      <c r="L62" s="348">
        <v>3.9</v>
      </c>
      <c r="M62" s="362"/>
      <c r="N62" s="350">
        <v>-43.781700000000001</v>
      </c>
      <c r="O62" s="348">
        <v>-17.7605</v>
      </c>
      <c r="P62" s="348">
        <v>-11.2204</v>
      </c>
      <c r="Q62" s="348">
        <v>-1.9583999999999999</v>
      </c>
      <c r="R62" s="348">
        <v>2.7364999999999999</v>
      </c>
      <c r="S62" s="348">
        <v>9.3849999999999998</v>
      </c>
      <c r="T62" s="348">
        <v>4.3609</v>
      </c>
      <c r="U62" s="354">
        <v>2.9847000000000001</v>
      </c>
      <c r="V62" s="348">
        <v>3.1684999999999999</v>
      </c>
      <c r="W62" s="348">
        <v>3.7805</v>
      </c>
      <c r="X62" s="348">
        <v>5.4787999999999997</v>
      </c>
      <c r="Y62" s="375">
        <v>4.8521000000000001</v>
      </c>
      <c r="Z62" s="348">
        <v>5.8468999999999998</v>
      </c>
      <c r="AA62" s="348">
        <v>2.6055999999999999</v>
      </c>
      <c r="AB62" s="348">
        <v>8.0167999999999999</v>
      </c>
      <c r="AC62" s="348">
        <v>3.2267999999999999</v>
      </c>
      <c r="AD62" s="348">
        <v>2.9106000000000001</v>
      </c>
      <c r="AE62" s="348">
        <v>4.4964000000000004</v>
      </c>
      <c r="AF62" s="348">
        <v>7.9584000000000001</v>
      </c>
      <c r="AG62" s="569"/>
      <c r="AH62" s="346">
        <v>1</v>
      </c>
      <c r="AI62" s="346">
        <v>2</v>
      </c>
      <c r="AJ62" s="346">
        <v>2</v>
      </c>
      <c r="AK62" s="346">
        <v>6</v>
      </c>
      <c r="AL62" s="346">
        <v>5</v>
      </c>
      <c r="AM62" s="346">
        <v>8</v>
      </c>
      <c r="AN62" s="346">
        <v>7</v>
      </c>
      <c r="AO62" s="572">
        <v>5</v>
      </c>
      <c r="AP62" s="346">
        <v>5</v>
      </c>
      <c r="AQ62" s="346">
        <v>4</v>
      </c>
      <c r="AR62" s="346">
        <v>4</v>
      </c>
      <c r="AS62" s="346">
        <v>3</v>
      </c>
      <c r="AT62" s="346">
        <v>3</v>
      </c>
      <c r="AU62" s="346">
        <v>2</v>
      </c>
      <c r="AV62" s="346">
        <v>8</v>
      </c>
      <c r="AW62" s="346">
        <v>5</v>
      </c>
      <c r="AX62" s="346">
        <v>5</v>
      </c>
      <c r="AY62" s="346">
        <v>6</v>
      </c>
      <c r="AZ62" s="584"/>
      <c r="BA62" s="467">
        <v>92.01</v>
      </c>
      <c r="BB62" s="348" t="s">
        <v>430</v>
      </c>
      <c r="BC62" s="348" t="s">
        <v>430</v>
      </c>
      <c r="BD62" s="348" t="s">
        <v>430</v>
      </c>
      <c r="BE62" s="375" t="s">
        <v>430</v>
      </c>
      <c r="BF62" s="375">
        <v>7.99</v>
      </c>
      <c r="BG62" s="374"/>
      <c r="BH62" s="594">
        <v>7.99</v>
      </c>
      <c r="BI62" s="348" t="s">
        <v>430</v>
      </c>
      <c r="BJ62" s="348" t="s">
        <v>430</v>
      </c>
      <c r="BK62" s="348" t="s">
        <v>430</v>
      </c>
      <c r="BL62" s="348" t="s">
        <v>430</v>
      </c>
      <c r="BM62" s="375">
        <v>92.01</v>
      </c>
      <c r="BN62" s="375" t="s">
        <v>430</v>
      </c>
      <c r="BO62" s="375" t="s">
        <v>430</v>
      </c>
      <c r="BP62" s="375" t="s">
        <v>430</v>
      </c>
      <c r="BQ62" s="375" t="s">
        <v>430</v>
      </c>
      <c r="BR62" s="466"/>
      <c r="BS62" s="373" t="s">
        <v>430</v>
      </c>
      <c r="BT62" s="354" t="s">
        <v>430</v>
      </c>
      <c r="BU62" s="430"/>
      <c r="BV62" s="374" t="s">
        <v>555</v>
      </c>
    </row>
    <row r="63" spans="1:74" s="428" customFormat="1" x14ac:dyDescent="0.25">
      <c r="A63" s="353" t="s">
        <v>8112</v>
      </c>
      <c r="B63" s="373"/>
      <c r="C63" s="719">
        <v>39748</v>
      </c>
      <c r="D63" s="373"/>
      <c r="E63" s="346">
        <v>88.121700000000004</v>
      </c>
      <c r="F63" s="373"/>
      <c r="G63" s="347">
        <v>30.828700000000001</v>
      </c>
      <c r="H63" s="374"/>
      <c r="I63" s="348">
        <v>9.5500000000000007</v>
      </c>
      <c r="J63" s="348">
        <v>6.7</v>
      </c>
      <c r="K63" s="348">
        <v>6.22</v>
      </c>
      <c r="L63" s="348">
        <v>6.44</v>
      </c>
      <c r="M63" s="362"/>
      <c r="N63" s="350">
        <v>-97.180599999999998</v>
      </c>
      <c r="O63" s="348">
        <v>-44.863999999999997</v>
      </c>
      <c r="P63" s="348">
        <v>-29.398499999999999</v>
      </c>
      <c r="Q63" s="348">
        <v>-5.8979999999999997</v>
      </c>
      <c r="R63" s="348">
        <v>1.8858999999999999</v>
      </c>
      <c r="S63" s="348">
        <v>11.783099999999999</v>
      </c>
      <c r="T63" s="348">
        <v>4.4840999999999998</v>
      </c>
      <c r="U63" s="354">
        <v>2.7860999999999998</v>
      </c>
      <c r="V63" s="348">
        <v>3.0411999999999999</v>
      </c>
      <c r="W63" s="348">
        <v>3.8765000000000001</v>
      </c>
      <c r="X63" s="348">
        <v>5.6611000000000002</v>
      </c>
      <c r="Y63" s="375">
        <v>4.8402000000000003</v>
      </c>
      <c r="Z63" s="348">
        <v>5.8940000000000001</v>
      </c>
      <c r="AA63" s="348">
        <v>0.43669999999999998</v>
      </c>
      <c r="AB63" s="348">
        <v>9.9276</v>
      </c>
      <c r="AC63" s="348">
        <v>2.7044999999999999</v>
      </c>
      <c r="AD63" s="348">
        <v>2.6398999999999999</v>
      </c>
      <c r="AE63" s="348">
        <v>2.5788000000000002</v>
      </c>
      <c r="AF63" s="348">
        <v>6.5201000000000002</v>
      </c>
      <c r="AG63" s="569"/>
      <c r="AH63" s="346">
        <v>5</v>
      </c>
      <c r="AI63" s="346">
        <v>5</v>
      </c>
      <c r="AJ63" s="346">
        <v>5</v>
      </c>
      <c r="AK63" s="346">
        <v>8</v>
      </c>
      <c r="AL63" s="346">
        <v>6</v>
      </c>
      <c r="AM63" s="346">
        <v>4</v>
      </c>
      <c r="AN63" s="346">
        <v>6</v>
      </c>
      <c r="AO63" s="572">
        <v>6</v>
      </c>
      <c r="AP63" s="346">
        <v>6</v>
      </c>
      <c r="AQ63" s="346">
        <v>3</v>
      </c>
      <c r="AR63" s="346">
        <v>3</v>
      </c>
      <c r="AS63" s="346">
        <v>4</v>
      </c>
      <c r="AT63" s="346">
        <v>2</v>
      </c>
      <c r="AU63" s="346">
        <v>4</v>
      </c>
      <c r="AV63" s="346">
        <v>5</v>
      </c>
      <c r="AW63" s="346">
        <v>7</v>
      </c>
      <c r="AX63" s="346">
        <v>6</v>
      </c>
      <c r="AY63" s="346">
        <v>8</v>
      </c>
      <c r="AZ63" s="584"/>
      <c r="BA63" s="467">
        <v>87.57</v>
      </c>
      <c r="BB63" s="348" t="s">
        <v>430</v>
      </c>
      <c r="BC63" s="348" t="s">
        <v>430</v>
      </c>
      <c r="BD63" s="348" t="s">
        <v>430</v>
      </c>
      <c r="BE63" s="375" t="s">
        <v>430</v>
      </c>
      <c r="BF63" s="375">
        <v>12.43</v>
      </c>
      <c r="BG63" s="374"/>
      <c r="BH63" s="594">
        <v>12.43</v>
      </c>
      <c r="BI63" s="348" t="s">
        <v>430</v>
      </c>
      <c r="BJ63" s="348" t="s">
        <v>430</v>
      </c>
      <c r="BK63" s="348" t="s">
        <v>430</v>
      </c>
      <c r="BL63" s="348" t="s">
        <v>430</v>
      </c>
      <c r="BM63" s="375">
        <v>84.76</v>
      </c>
      <c r="BN63" s="375" t="s">
        <v>430</v>
      </c>
      <c r="BO63" s="375">
        <v>2.81</v>
      </c>
      <c r="BP63" s="375" t="s">
        <v>430</v>
      </c>
      <c r="BQ63" s="375" t="s">
        <v>430</v>
      </c>
      <c r="BR63" s="466"/>
      <c r="BS63" s="373" t="s">
        <v>430</v>
      </c>
      <c r="BT63" s="354" t="s">
        <v>430</v>
      </c>
      <c r="BU63" s="430"/>
      <c r="BV63" s="374" t="s">
        <v>555</v>
      </c>
    </row>
    <row r="64" spans="1:74" s="428" customFormat="1" x14ac:dyDescent="0.25">
      <c r="A64" s="353" t="s">
        <v>8113</v>
      </c>
      <c r="B64" s="373"/>
      <c r="C64" s="719">
        <v>44781</v>
      </c>
      <c r="D64" s="373"/>
      <c r="E64" s="346">
        <v>85.5077</v>
      </c>
      <c r="F64" s="373"/>
      <c r="G64" s="347">
        <v>12.305300000000001</v>
      </c>
      <c r="H64" s="374"/>
      <c r="I64" s="348">
        <v>32.76</v>
      </c>
      <c r="J64" s="348">
        <v>7.54</v>
      </c>
      <c r="K64" s="348">
        <v>11.32</v>
      </c>
      <c r="L64" s="348">
        <v>11.75</v>
      </c>
      <c r="M64" s="362"/>
      <c r="N64" s="350">
        <v>-180.63300000000001</v>
      </c>
      <c r="O64" s="348">
        <v>-85.3185</v>
      </c>
      <c r="P64" s="348">
        <v>-53.3902</v>
      </c>
      <c r="Q64" s="348">
        <v>4.0529999999999999</v>
      </c>
      <c r="R64" s="348">
        <v>1.3411</v>
      </c>
      <c r="S64" s="348">
        <v>14.061400000000001</v>
      </c>
      <c r="T64" s="348">
        <v>4.6319999999999997</v>
      </c>
      <c r="U64" s="354">
        <v>2.681</v>
      </c>
      <c r="V64" s="348">
        <v>2.5211000000000001</v>
      </c>
      <c r="W64" s="348">
        <v>3.1482999999999999</v>
      </c>
      <c r="X64" s="348">
        <v>5.1604000000000001</v>
      </c>
      <c r="Y64" s="375" t="s">
        <v>430</v>
      </c>
      <c r="Z64" s="348" t="s">
        <v>430</v>
      </c>
      <c r="AA64" s="348">
        <v>-5.3856000000000002</v>
      </c>
      <c r="AB64" s="348">
        <v>13.976800000000001</v>
      </c>
      <c r="AC64" s="348">
        <v>2.0554999999999999</v>
      </c>
      <c r="AD64" s="348">
        <v>1.9520999999999999</v>
      </c>
      <c r="AE64" s="348">
        <v>8.7475000000000005</v>
      </c>
      <c r="AF64" s="348">
        <v>5.2747999999999999</v>
      </c>
      <c r="AG64" s="569"/>
      <c r="AH64" s="346">
        <v>9</v>
      </c>
      <c r="AI64" s="346">
        <v>9</v>
      </c>
      <c r="AJ64" s="346">
        <v>9</v>
      </c>
      <c r="AK64" s="346">
        <v>3</v>
      </c>
      <c r="AL64" s="346">
        <v>7</v>
      </c>
      <c r="AM64" s="346">
        <v>2</v>
      </c>
      <c r="AN64" s="346">
        <v>4</v>
      </c>
      <c r="AO64" s="572">
        <v>8</v>
      </c>
      <c r="AP64" s="346">
        <v>8</v>
      </c>
      <c r="AQ64" s="346">
        <v>7</v>
      </c>
      <c r="AR64" s="346">
        <v>7</v>
      </c>
      <c r="AS64" s="346" t="s">
        <v>430</v>
      </c>
      <c r="AT64" s="346" t="s">
        <v>430</v>
      </c>
      <c r="AU64" s="346">
        <v>9</v>
      </c>
      <c r="AV64" s="346">
        <v>1</v>
      </c>
      <c r="AW64" s="346">
        <v>8</v>
      </c>
      <c r="AX64" s="346">
        <v>8</v>
      </c>
      <c r="AY64" s="346">
        <v>2</v>
      </c>
      <c r="AZ64" s="584"/>
      <c r="BA64" s="467">
        <v>93.77</v>
      </c>
      <c r="BB64" s="348" t="s">
        <v>430</v>
      </c>
      <c r="BC64" s="348" t="s">
        <v>430</v>
      </c>
      <c r="BD64" s="348" t="s">
        <v>430</v>
      </c>
      <c r="BE64" s="375" t="s">
        <v>430</v>
      </c>
      <c r="BF64" s="375">
        <v>6.23</v>
      </c>
      <c r="BG64" s="374"/>
      <c r="BH64" s="594">
        <v>6.23</v>
      </c>
      <c r="BI64" s="348" t="s">
        <v>430</v>
      </c>
      <c r="BJ64" s="348" t="s">
        <v>430</v>
      </c>
      <c r="BK64" s="348" t="s">
        <v>430</v>
      </c>
      <c r="BL64" s="348" t="s">
        <v>430</v>
      </c>
      <c r="BM64" s="375">
        <v>93.77</v>
      </c>
      <c r="BN64" s="375" t="s">
        <v>430</v>
      </c>
      <c r="BO64" s="375" t="s">
        <v>430</v>
      </c>
      <c r="BP64" s="375" t="s">
        <v>430</v>
      </c>
      <c r="BQ64" s="375" t="s">
        <v>430</v>
      </c>
      <c r="BR64" s="466"/>
      <c r="BS64" s="373" t="s">
        <v>430</v>
      </c>
      <c r="BT64" s="354" t="s">
        <v>430</v>
      </c>
      <c r="BU64" s="430"/>
      <c r="BV64" s="374" t="s">
        <v>555</v>
      </c>
    </row>
    <row r="65" spans="1:74" s="428" customFormat="1" x14ac:dyDescent="0.25">
      <c r="A65" s="353" t="s">
        <v>8114</v>
      </c>
      <c r="B65" s="373"/>
      <c r="C65" s="719">
        <v>44916</v>
      </c>
      <c r="D65" s="373"/>
      <c r="E65" s="346">
        <v>77.718299999999999</v>
      </c>
      <c r="F65" s="373"/>
      <c r="G65" s="347">
        <v>12.169700000000001</v>
      </c>
      <c r="H65" s="374"/>
      <c r="I65" s="348">
        <v>10.630140000000001</v>
      </c>
      <c r="J65" s="348">
        <v>6.91</v>
      </c>
      <c r="K65" s="348">
        <v>5.9835599999999998</v>
      </c>
      <c r="L65" s="348">
        <v>6.2054799999999997</v>
      </c>
      <c r="M65" s="362"/>
      <c r="N65" s="350">
        <v>-103.182</v>
      </c>
      <c r="O65" s="348">
        <v>-39.660400000000003</v>
      </c>
      <c r="P65" s="348">
        <v>-21.6755</v>
      </c>
      <c r="Q65" s="348">
        <v>-3.4872999999999998</v>
      </c>
      <c r="R65" s="348">
        <v>2.9291</v>
      </c>
      <c r="S65" s="348">
        <v>10.861800000000001</v>
      </c>
      <c r="T65" s="348">
        <v>4.6275000000000004</v>
      </c>
      <c r="U65" s="354">
        <v>3.4</v>
      </c>
      <c r="V65" s="348">
        <v>3.5164</v>
      </c>
      <c r="W65" s="348">
        <v>4.3468</v>
      </c>
      <c r="X65" s="348">
        <v>5.2657999999999996</v>
      </c>
      <c r="Y65" s="375" t="s">
        <v>430</v>
      </c>
      <c r="Z65" s="348" t="s">
        <v>430</v>
      </c>
      <c r="AA65" s="348">
        <v>1.4614</v>
      </c>
      <c r="AB65" s="348">
        <v>8.5958000000000006</v>
      </c>
      <c r="AC65" s="348">
        <v>3.7281</v>
      </c>
      <c r="AD65" s="348">
        <v>3.5729000000000002</v>
      </c>
      <c r="AE65" s="348">
        <v>3.0644</v>
      </c>
      <c r="AF65" s="348">
        <v>5.5027999999999997</v>
      </c>
      <c r="AG65" s="569"/>
      <c r="AH65" s="346">
        <v>6</v>
      </c>
      <c r="AI65" s="346">
        <v>4</v>
      </c>
      <c r="AJ65" s="346">
        <v>4</v>
      </c>
      <c r="AK65" s="346">
        <v>7</v>
      </c>
      <c r="AL65" s="346">
        <v>4</v>
      </c>
      <c r="AM65" s="346">
        <v>6</v>
      </c>
      <c r="AN65" s="346">
        <v>5</v>
      </c>
      <c r="AO65" s="572">
        <v>4</v>
      </c>
      <c r="AP65" s="346">
        <v>3</v>
      </c>
      <c r="AQ65" s="346">
        <v>2</v>
      </c>
      <c r="AR65" s="346">
        <v>5</v>
      </c>
      <c r="AS65" s="346" t="s">
        <v>430</v>
      </c>
      <c r="AT65" s="346" t="s">
        <v>430</v>
      </c>
      <c r="AU65" s="346">
        <v>3</v>
      </c>
      <c r="AV65" s="346">
        <v>6</v>
      </c>
      <c r="AW65" s="346">
        <v>3</v>
      </c>
      <c r="AX65" s="346">
        <v>3</v>
      </c>
      <c r="AY65" s="346">
        <v>7</v>
      </c>
      <c r="AZ65" s="584"/>
      <c r="BA65" s="467">
        <v>95.29</v>
      </c>
      <c r="BB65" s="348" t="s">
        <v>430</v>
      </c>
      <c r="BC65" s="348" t="s">
        <v>430</v>
      </c>
      <c r="BD65" s="348" t="s">
        <v>430</v>
      </c>
      <c r="BE65" s="375" t="s">
        <v>430</v>
      </c>
      <c r="BF65" s="375">
        <v>4.71</v>
      </c>
      <c r="BG65" s="374"/>
      <c r="BH65" s="594">
        <v>4.71</v>
      </c>
      <c r="BI65" s="348" t="s">
        <v>430</v>
      </c>
      <c r="BJ65" s="348" t="s">
        <v>430</v>
      </c>
      <c r="BK65" s="348" t="s">
        <v>430</v>
      </c>
      <c r="BL65" s="348" t="s">
        <v>430</v>
      </c>
      <c r="BM65" s="375">
        <v>95.29</v>
      </c>
      <c r="BN65" s="375" t="s">
        <v>430</v>
      </c>
      <c r="BO65" s="375" t="s">
        <v>430</v>
      </c>
      <c r="BP65" s="375" t="s">
        <v>430</v>
      </c>
      <c r="BQ65" s="375" t="s">
        <v>430</v>
      </c>
      <c r="BR65" s="466"/>
      <c r="BS65" s="373" t="s">
        <v>430</v>
      </c>
      <c r="BT65" s="354" t="s">
        <v>430</v>
      </c>
      <c r="BU65" s="430"/>
      <c r="BV65" s="374" t="s">
        <v>555</v>
      </c>
    </row>
    <row r="66" spans="1:74" s="428" customFormat="1" x14ac:dyDescent="0.25">
      <c r="A66" s="353" t="s">
        <v>8115</v>
      </c>
      <c r="B66" s="373"/>
      <c r="C66" s="719">
        <v>36504</v>
      </c>
      <c r="D66" s="373"/>
      <c r="E66" s="346">
        <v>45.689700000000002</v>
      </c>
      <c r="F66" s="373"/>
      <c r="G66" s="347">
        <v>60.570900000000002</v>
      </c>
      <c r="H66" s="374"/>
      <c r="I66" s="348">
        <v>24.72</v>
      </c>
      <c r="J66" s="348">
        <v>7.05</v>
      </c>
      <c r="K66" s="348">
        <v>9.0500000000000007</v>
      </c>
      <c r="L66" s="348">
        <v>9.4</v>
      </c>
      <c r="M66" s="362"/>
      <c r="N66" s="350">
        <v>-119.70399999999999</v>
      </c>
      <c r="O66" s="348">
        <v>-45.4863</v>
      </c>
      <c r="P66" s="348">
        <v>-31.496700000000001</v>
      </c>
      <c r="Q66" s="348">
        <v>10.1805</v>
      </c>
      <c r="R66" s="348">
        <v>3.1536</v>
      </c>
      <c r="S66" s="348">
        <v>15.3223</v>
      </c>
      <c r="T66" s="348">
        <v>5.8651999999999997</v>
      </c>
      <c r="U66" s="354">
        <v>3.7869999999999999</v>
      </c>
      <c r="V66" s="348">
        <v>3.2124000000000001</v>
      </c>
      <c r="W66" s="348">
        <v>3.5160999999999998</v>
      </c>
      <c r="X66" s="348">
        <v>5.1955</v>
      </c>
      <c r="Y66" s="375">
        <v>4.4177</v>
      </c>
      <c r="Z66" s="348">
        <v>5.8197000000000001</v>
      </c>
      <c r="AA66" s="348">
        <v>-2.1593</v>
      </c>
      <c r="AB66" s="348">
        <v>13.7867</v>
      </c>
      <c r="AC66" s="348">
        <v>3.6257999999999999</v>
      </c>
      <c r="AD66" s="348">
        <v>3.0605000000000002</v>
      </c>
      <c r="AE66" s="348">
        <v>12.290900000000001</v>
      </c>
      <c r="AF66" s="348">
        <v>6.9756</v>
      </c>
      <c r="AG66" s="569"/>
      <c r="AH66" s="346">
        <v>7</v>
      </c>
      <c r="AI66" s="346">
        <v>6</v>
      </c>
      <c r="AJ66" s="346">
        <v>6</v>
      </c>
      <c r="AK66" s="346">
        <v>2</v>
      </c>
      <c r="AL66" s="346">
        <v>3</v>
      </c>
      <c r="AM66" s="346">
        <v>1</v>
      </c>
      <c r="AN66" s="346">
        <v>3</v>
      </c>
      <c r="AO66" s="572">
        <v>3</v>
      </c>
      <c r="AP66" s="346">
        <v>4</v>
      </c>
      <c r="AQ66" s="346">
        <v>6</v>
      </c>
      <c r="AR66" s="346">
        <v>6</v>
      </c>
      <c r="AS66" s="346">
        <v>5</v>
      </c>
      <c r="AT66" s="346">
        <v>4</v>
      </c>
      <c r="AU66" s="346">
        <v>6</v>
      </c>
      <c r="AV66" s="346">
        <v>2</v>
      </c>
      <c r="AW66" s="346">
        <v>4</v>
      </c>
      <c r="AX66" s="346">
        <v>4</v>
      </c>
      <c r="AY66" s="346">
        <v>1</v>
      </c>
      <c r="AZ66" s="584"/>
      <c r="BA66" s="467">
        <v>86.88</v>
      </c>
      <c r="BB66" s="348" t="s">
        <v>430</v>
      </c>
      <c r="BC66" s="348" t="s">
        <v>430</v>
      </c>
      <c r="BD66" s="348" t="s">
        <v>430</v>
      </c>
      <c r="BE66" s="375" t="s">
        <v>430</v>
      </c>
      <c r="BF66" s="375">
        <v>13.12</v>
      </c>
      <c r="BG66" s="374"/>
      <c r="BH66" s="594">
        <v>13.12</v>
      </c>
      <c r="BI66" s="348" t="s">
        <v>430</v>
      </c>
      <c r="BJ66" s="348" t="s">
        <v>430</v>
      </c>
      <c r="BK66" s="348" t="s">
        <v>430</v>
      </c>
      <c r="BL66" s="348" t="s">
        <v>430</v>
      </c>
      <c r="BM66" s="375">
        <v>75.930000000000007</v>
      </c>
      <c r="BN66" s="375" t="s">
        <v>430</v>
      </c>
      <c r="BO66" s="375">
        <v>10.95</v>
      </c>
      <c r="BP66" s="375" t="s">
        <v>430</v>
      </c>
      <c r="BQ66" s="375" t="s">
        <v>430</v>
      </c>
      <c r="BR66" s="466"/>
      <c r="BS66" s="373" t="s">
        <v>430</v>
      </c>
      <c r="BT66" s="354" t="s">
        <v>430</v>
      </c>
      <c r="BU66" s="430"/>
      <c r="BV66" s="374" t="s">
        <v>8106</v>
      </c>
    </row>
    <row r="67" spans="1:74" s="428" customFormat="1" x14ac:dyDescent="0.25">
      <c r="A67" s="353" t="s">
        <v>8116</v>
      </c>
      <c r="B67" s="373"/>
      <c r="C67" s="719">
        <v>45786</v>
      </c>
      <c r="D67" s="373"/>
      <c r="E67" s="346">
        <v>35.471299999999999</v>
      </c>
      <c r="F67" s="373"/>
      <c r="G67" s="347">
        <v>9.9209999999999994</v>
      </c>
      <c r="H67" s="374"/>
      <c r="I67" s="348">
        <v>13.41</v>
      </c>
      <c r="J67" s="348">
        <v>6.38</v>
      </c>
      <c r="K67" s="348">
        <v>5.05</v>
      </c>
      <c r="L67" s="348">
        <v>5.23</v>
      </c>
      <c r="M67" s="362"/>
      <c r="N67" s="350">
        <v>-51.067399999999999</v>
      </c>
      <c r="O67" s="348">
        <v>-23.622699999999998</v>
      </c>
      <c r="P67" s="348">
        <v>-18.1219</v>
      </c>
      <c r="Q67" s="348">
        <v>0.94640000000000002</v>
      </c>
      <c r="R67" s="348">
        <v>4.0251000000000001</v>
      </c>
      <c r="S67" s="348">
        <v>7.8461999999999996</v>
      </c>
      <c r="T67" s="348">
        <v>2.0430000000000001</v>
      </c>
      <c r="U67" s="354">
        <v>1.1979</v>
      </c>
      <c r="V67" s="348">
        <v>1.7956000000000001</v>
      </c>
      <c r="W67" s="348" t="s">
        <v>430</v>
      </c>
      <c r="X67" s="348" t="s">
        <v>430</v>
      </c>
      <c r="Y67" s="375" t="s">
        <v>430</v>
      </c>
      <c r="Z67" s="348" t="s">
        <v>430</v>
      </c>
      <c r="AA67" s="348">
        <v>-0.41099999999999998</v>
      </c>
      <c r="AB67" s="348">
        <v>5.2154999999999996</v>
      </c>
      <c r="AC67" s="348">
        <v>0.91720000000000002</v>
      </c>
      <c r="AD67" s="348">
        <v>0.96660000000000001</v>
      </c>
      <c r="AE67" s="348">
        <v>6.1833</v>
      </c>
      <c r="AF67" s="348">
        <v>-0.61670000000000003</v>
      </c>
      <c r="AG67" s="569"/>
      <c r="AH67" s="346">
        <v>2</v>
      </c>
      <c r="AI67" s="346">
        <v>3</v>
      </c>
      <c r="AJ67" s="346">
        <v>3</v>
      </c>
      <c r="AK67" s="346">
        <v>4</v>
      </c>
      <c r="AL67" s="346">
        <v>2</v>
      </c>
      <c r="AM67" s="346">
        <v>9</v>
      </c>
      <c r="AN67" s="346">
        <v>9</v>
      </c>
      <c r="AO67" s="572">
        <v>9</v>
      </c>
      <c r="AP67" s="346">
        <v>9</v>
      </c>
      <c r="AQ67" s="346" t="s">
        <v>430</v>
      </c>
      <c r="AR67" s="346" t="s">
        <v>430</v>
      </c>
      <c r="AS67" s="346" t="s">
        <v>430</v>
      </c>
      <c r="AT67" s="346" t="s">
        <v>430</v>
      </c>
      <c r="AU67" s="346">
        <v>5</v>
      </c>
      <c r="AV67" s="346">
        <v>9</v>
      </c>
      <c r="AW67" s="346">
        <v>9</v>
      </c>
      <c r="AX67" s="346">
        <v>9</v>
      </c>
      <c r="AY67" s="346">
        <v>4</v>
      </c>
      <c r="AZ67" s="584"/>
      <c r="BA67" s="467">
        <v>79.790000000000006</v>
      </c>
      <c r="BB67" s="348" t="s">
        <v>430</v>
      </c>
      <c r="BC67" s="348" t="s">
        <v>430</v>
      </c>
      <c r="BD67" s="348" t="s">
        <v>430</v>
      </c>
      <c r="BE67" s="375" t="s">
        <v>430</v>
      </c>
      <c r="BF67" s="375">
        <v>20.21</v>
      </c>
      <c r="BG67" s="374"/>
      <c r="BH67" s="594">
        <v>20.21</v>
      </c>
      <c r="BI67" s="348" t="s">
        <v>430</v>
      </c>
      <c r="BJ67" s="348" t="s">
        <v>430</v>
      </c>
      <c r="BK67" s="348" t="s">
        <v>430</v>
      </c>
      <c r="BL67" s="348" t="s">
        <v>430</v>
      </c>
      <c r="BM67" s="375">
        <v>65.62</v>
      </c>
      <c r="BN67" s="375" t="s">
        <v>430</v>
      </c>
      <c r="BO67" s="375">
        <v>14.17</v>
      </c>
      <c r="BP67" s="375" t="s">
        <v>430</v>
      </c>
      <c r="BQ67" s="375" t="s">
        <v>430</v>
      </c>
      <c r="BR67" s="466"/>
      <c r="BS67" s="373" t="s">
        <v>430</v>
      </c>
      <c r="BT67" s="354" t="s">
        <v>430</v>
      </c>
      <c r="BU67" s="430"/>
      <c r="BV67" s="374" t="s">
        <v>555</v>
      </c>
    </row>
    <row r="68" spans="1:74" s="428" customFormat="1" x14ac:dyDescent="0.25">
      <c r="A68" s="353" t="s">
        <v>8117</v>
      </c>
      <c r="B68" s="373"/>
      <c r="C68" s="719">
        <v>45672</v>
      </c>
      <c r="D68" s="373"/>
      <c r="E68" s="346">
        <v>28.389900000000001</v>
      </c>
      <c r="F68" s="373"/>
      <c r="G68" s="347">
        <v>1062.3829000000001</v>
      </c>
      <c r="H68" s="374"/>
      <c r="I68" s="348">
        <v>17.07</v>
      </c>
      <c r="J68" s="348">
        <v>6.99</v>
      </c>
      <c r="K68" s="348">
        <v>8.09</v>
      </c>
      <c r="L68" s="348">
        <v>8.39</v>
      </c>
      <c r="M68" s="362"/>
      <c r="N68" s="350">
        <v>-92.415199999999999</v>
      </c>
      <c r="O68" s="348">
        <v>-45.971299999999999</v>
      </c>
      <c r="P68" s="348">
        <v>-34.091099999999997</v>
      </c>
      <c r="Q68" s="348">
        <v>-0.67200000000000004</v>
      </c>
      <c r="R68" s="348">
        <v>-0.40939999999999999</v>
      </c>
      <c r="S68" s="348">
        <v>11.126799999999999</v>
      </c>
      <c r="T68" s="348">
        <v>6.3295000000000003</v>
      </c>
      <c r="U68" s="354">
        <v>4.1609999999999996</v>
      </c>
      <c r="V68" s="348">
        <v>4.0679999999999996</v>
      </c>
      <c r="W68" s="348" t="s">
        <v>430</v>
      </c>
      <c r="X68" s="348" t="s">
        <v>430</v>
      </c>
      <c r="Y68" s="375" t="s">
        <v>430</v>
      </c>
      <c r="Z68" s="348" t="s">
        <v>430</v>
      </c>
      <c r="AA68" s="348">
        <v>-3.8519999999999999</v>
      </c>
      <c r="AB68" s="348">
        <v>10.432</v>
      </c>
      <c r="AC68" s="348">
        <v>5.0464000000000002</v>
      </c>
      <c r="AD68" s="348">
        <v>3.7473000000000001</v>
      </c>
      <c r="AE68" s="348">
        <v>5.6643999999999997</v>
      </c>
      <c r="AF68" s="348">
        <v>3.8681000000000001</v>
      </c>
      <c r="AG68" s="569"/>
      <c r="AH68" s="346">
        <v>4</v>
      </c>
      <c r="AI68" s="346">
        <v>7</v>
      </c>
      <c r="AJ68" s="346">
        <v>7</v>
      </c>
      <c r="AK68" s="346">
        <v>5</v>
      </c>
      <c r="AL68" s="346">
        <v>8</v>
      </c>
      <c r="AM68" s="346">
        <v>5</v>
      </c>
      <c r="AN68" s="346">
        <v>1</v>
      </c>
      <c r="AO68" s="572">
        <v>2</v>
      </c>
      <c r="AP68" s="346">
        <v>2</v>
      </c>
      <c r="AQ68" s="346" t="s">
        <v>430</v>
      </c>
      <c r="AR68" s="346" t="s">
        <v>430</v>
      </c>
      <c r="AS68" s="346" t="s">
        <v>430</v>
      </c>
      <c r="AT68" s="346" t="s">
        <v>430</v>
      </c>
      <c r="AU68" s="346">
        <v>8</v>
      </c>
      <c r="AV68" s="346">
        <v>4</v>
      </c>
      <c r="AW68" s="346">
        <v>2</v>
      </c>
      <c r="AX68" s="346">
        <v>2</v>
      </c>
      <c r="AY68" s="346">
        <v>5</v>
      </c>
      <c r="AZ68" s="584"/>
      <c r="BA68" s="467">
        <v>116.29</v>
      </c>
      <c r="BB68" s="348" t="s">
        <v>430</v>
      </c>
      <c r="BC68" s="348" t="s">
        <v>430</v>
      </c>
      <c r="BD68" s="348" t="s">
        <v>430</v>
      </c>
      <c r="BE68" s="375" t="s">
        <v>430</v>
      </c>
      <c r="BF68" s="375">
        <v>-16.29</v>
      </c>
      <c r="BG68" s="374"/>
      <c r="BH68" s="594">
        <v>-16.29</v>
      </c>
      <c r="BI68" s="348" t="s">
        <v>430</v>
      </c>
      <c r="BJ68" s="348" t="s">
        <v>430</v>
      </c>
      <c r="BK68" s="348" t="s">
        <v>430</v>
      </c>
      <c r="BL68" s="348" t="s">
        <v>430</v>
      </c>
      <c r="BM68" s="375">
        <v>77.23</v>
      </c>
      <c r="BN68" s="375" t="s">
        <v>430</v>
      </c>
      <c r="BO68" s="375">
        <v>39.049999999999997</v>
      </c>
      <c r="BP68" s="375" t="s">
        <v>430</v>
      </c>
      <c r="BQ68" s="375" t="s">
        <v>430</v>
      </c>
      <c r="BR68" s="466"/>
      <c r="BS68" s="373" t="s">
        <v>430</v>
      </c>
      <c r="BT68" s="354" t="s">
        <v>430</v>
      </c>
      <c r="BU68" s="430"/>
      <c r="BV68" s="374" t="s">
        <v>555</v>
      </c>
    </row>
    <row r="69" spans="1:74" x14ac:dyDescent="0.25">
      <c r="A69" s="695" t="s">
        <v>93</v>
      </c>
      <c r="B69" s="43"/>
      <c r="C69" s="720"/>
      <c r="D69" s="43"/>
      <c r="E69" s="51"/>
      <c r="F69" s="43"/>
      <c r="G69" s="55"/>
      <c r="H69" s="66"/>
      <c r="I69" s="59"/>
      <c r="J69" s="59"/>
      <c r="K69" s="59"/>
      <c r="L69" s="59"/>
      <c r="M69" s="258"/>
      <c r="N69" s="70">
        <v>-97.1614</v>
      </c>
      <c r="O69" s="59">
        <v>-42.014600000000002</v>
      </c>
      <c r="P69" s="59">
        <v>-26.5305</v>
      </c>
      <c r="Q69" s="59">
        <v>0.85419999999999996</v>
      </c>
      <c r="R69" s="59">
        <v>2.1038000000000001</v>
      </c>
      <c r="S69" s="59">
        <v>11.404199999999999</v>
      </c>
      <c r="T69" s="59">
        <v>4.7419000000000002</v>
      </c>
      <c r="U69" s="88">
        <v>3.2541000000000002</v>
      </c>
      <c r="V69" s="59">
        <v>3.3864000000000001</v>
      </c>
      <c r="W69" s="59">
        <v>4.0392999999999999</v>
      </c>
      <c r="X69" s="59">
        <v>5.5437000000000003</v>
      </c>
      <c r="Y69" s="276">
        <v>4.8917999999999999</v>
      </c>
      <c r="Z69" s="59">
        <v>5.851</v>
      </c>
      <c r="AA69" s="59">
        <v>-0.33489999999999998</v>
      </c>
      <c r="AB69" s="59">
        <v>9.9944000000000006</v>
      </c>
      <c r="AC69" s="59">
        <v>3.3161</v>
      </c>
      <c r="AD69" s="59">
        <v>3.0234999999999999</v>
      </c>
      <c r="AE69" s="59">
        <v>5.6725000000000003</v>
      </c>
      <c r="AF69" s="59">
        <v>5.6353999999999997</v>
      </c>
      <c r="AG69" s="611"/>
      <c r="AH69" s="51">
        <v>9</v>
      </c>
      <c r="AI69" s="51">
        <v>9</v>
      </c>
      <c r="AJ69" s="51">
        <v>9</v>
      </c>
      <c r="AK69" s="51">
        <v>9</v>
      </c>
      <c r="AL69" s="51">
        <v>9</v>
      </c>
      <c r="AM69" s="51">
        <v>9</v>
      </c>
      <c r="AN69" s="51">
        <v>9</v>
      </c>
      <c r="AO69" s="560">
        <v>9</v>
      </c>
      <c r="AP69" s="51">
        <v>9</v>
      </c>
      <c r="AQ69" s="51">
        <v>7</v>
      </c>
      <c r="AR69" s="51">
        <v>7</v>
      </c>
      <c r="AS69" s="51">
        <v>5</v>
      </c>
      <c r="AT69" s="51">
        <v>5</v>
      </c>
      <c r="AU69" s="51">
        <v>9</v>
      </c>
      <c r="AV69" s="51">
        <v>9</v>
      </c>
      <c r="AW69" s="51">
        <v>9</v>
      </c>
      <c r="AX69" s="51">
        <v>9</v>
      </c>
      <c r="AY69" s="51">
        <v>9</v>
      </c>
      <c r="AZ69" s="579"/>
      <c r="BA69" s="577"/>
      <c r="BB69" s="59"/>
      <c r="BC69" s="59"/>
      <c r="BD69" s="59"/>
      <c r="BE69" s="276"/>
      <c r="BF69" s="276"/>
      <c r="BG69" s="66"/>
      <c r="BH69" s="586"/>
      <c r="BI69" s="59"/>
      <c r="BJ69" s="59"/>
      <c r="BK69" s="59"/>
      <c r="BL69" s="59"/>
      <c r="BM69" s="276"/>
      <c r="BN69" s="587"/>
      <c r="BO69" s="587"/>
      <c r="BP69" s="587"/>
      <c r="BQ69" s="587"/>
      <c r="BR69" s="148"/>
      <c r="BS69" s="43"/>
      <c r="BT69" s="88"/>
      <c r="BU69" s="34"/>
      <c r="BV69" s="66"/>
    </row>
    <row r="70" spans="1:74" x14ac:dyDescent="0.25">
      <c r="A70" s="696" t="s">
        <v>94</v>
      </c>
      <c r="B70" s="44"/>
      <c r="C70" s="721"/>
      <c r="D70" s="44"/>
      <c r="E70" s="52"/>
      <c r="F70" s="44"/>
      <c r="G70" s="56"/>
      <c r="H70" s="67"/>
      <c r="I70" s="60"/>
      <c r="J70" s="60"/>
      <c r="K70" s="60"/>
      <c r="L70" s="60"/>
      <c r="M70" s="259"/>
      <c r="N70" s="71">
        <v>-43.781700000000001</v>
      </c>
      <c r="O70" s="60">
        <v>-4.4762000000000004</v>
      </c>
      <c r="P70" s="60">
        <v>3.714</v>
      </c>
      <c r="Q70" s="60">
        <v>11.497199999999999</v>
      </c>
      <c r="R70" s="60">
        <v>5.6393000000000004</v>
      </c>
      <c r="S70" s="60">
        <v>15.3223</v>
      </c>
      <c r="T70" s="60">
        <v>6.3295000000000003</v>
      </c>
      <c r="U70" s="89">
        <v>5.5308000000000002</v>
      </c>
      <c r="V70" s="60">
        <v>6.3280000000000003</v>
      </c>
      <c r="W70" s="60">
        <v>5.8273999999999999</v>
      </c>
      <c r="X70" s="60">
        <v>6.2022000000000004</v>
      </c>
      <c r="Y70" s="277">
        <v>5.22</v>
      </c>
      <c r="Z70" s="60">
        <v>6.63</v>
      </c>
      <c r="AA70" s="60">
        <v>7.2103999999999999</v>
      </c>
      <c r="AB70" s="60">
        <v>13.976800000000001</v>
      </c>
      <c r="AC70" s="60">
        <v>5.7153999999999998</v>
      </c>
      <c r="AD70" s="60">
        <v>5.8472999999999997</v>
      </c>
      <c r="AE70" s="60">
        <v>12.290900000000001</v>
      </c>
      <c r="AF70" s="60">
        <v>7.9584000000000001</v>
      </c>
      <c r="AG70" s="568"/>
      <c r="AH70" s="52"/>
      <c r="AI70" s="52"/>
      <c r="AJ70" s="52"/>
      <c r="AK70" s="52"/>
      <c r="AL70" s="52"/>
      <c r="AM70" s="52"/>
      <c r="AN70" s="52"/>
      <c r="AO70" s="561"/>
      <c r="AP70" s="52"/>
      <c r="AQ70" s="52"/>
      <c r="AR70" s="52"/>
      <c r="AS70" s="52"/>
      <c r="AT70" s="52"/>
      <c r="AU70" s="52"/>
      <c r="AV70" s="52"/>
      <c r="AW70" s="52"/>
      <c r="AX70" s="52"/>
      <c r="AY70" s="52"/>
      <c r="AZ70" s="580"/>
      <c r="BA70" s="551"/>
      <c r="BB70" s="60"/>
      <c r="BC70" s="60"/>
      <c r="BD70" s="60"/>
      <c r="BE70" s="277"/>
      <c r="BF70" s="277"/>
      <c r="BG70" s="67"/>
      <c r="BH70" s="588"/>
      <c r="BI70" s="60"/>
      <c r="BJ70" s="60"/>
      <c r="BK70" s="60"/>
      <c r="BL70" s="60"/>
      <c r="BM70" s="277"/>
      <c r="BN70" s="589"/>
      <c r="BO70" s="589"/>
      <c r="BP70" s="589"/>
      <c r="BQ70" s="589"/>
      <c r="BR70" s="146"/>
      <c r="BS70" s="44"/>
      <c r="BT70" s="89"/>
      <c r="BU70" s="26"/>
      <c r="BV70" s="67"/>
    </row>
    <row r="71" spans="1:74" x14ac:dyDescent="0.25">
      <c r="A71" s="696" t="s">
        <v>95</v>
      </c>
      <c r="B71" s="44"/>
      <c r="C71" s="721"/>
      <c r="D71" s="44"/>
      <c r="E71" s="52"/>
      <c r="F71" s="44"/>
      <c r="G71" s="56"/>
      <c r="H71" s="67"/>
      <c r="I71" s="60"/>
      <c r="J71" s="60"/>
      <c r="K71" s="60"/>
      <c r="L71" s="60"/>
      <c r="M71" s="259"/>
      <c r="N71" s="71">
        <v>-180.63300000000001</v>
      </c>
      <c r="O71" s="60">
        <v>-85.3185</v>
      </c>
      <c r="P71" s="60">
        <v>-53.3902</v>
      </c>
      <c r="Q71" s="60">
        <v>-6.9734999999999996</v>
      </c>
      <c r="R71" s="60">
        <v>-2.3671000000000002</v>
      </c>
      <c r="S71" s="60">
        <v>7.8461999999999996</v>
      </c>
      <c r="T71" s="60">
        <v>2.0430000000000001</v>
      </c>
      <c r="U71" s="89">
        <v>1.1979</v>
      </c>
      <c r="V71" s="60">
        <v>1.7956000000000001</v>
      </c>
      <c r="W71" s="60">
        <v>3.1482999999999999</v>
      </c>
      <c r="X71" s="60">
        <v>5.1604000000000001</v>
      </c>
      <c r="Y71" s="277">
        <v>4.4177</v>
      </c>
      <c r="Z71" s="60">
        <v>5.0641999999999996</v>
      </c>
      <c r="AA71" s="60">
        <v>-5.3856000000000002</v>
      </c>
      <c r="AB71" s="60">
        <v>5.2154999999999996</v>
      </c>
      <c r="AC71" s="60">
        <v>0.91720000000000002</v>
      </c>
      <c r="AD71" s="60">
        <v>0.96660000000000001</v>
      </c>
      <c r="AE71" s="60">
        <v>0.19700000000000001</v>
      </c>
      <c r="AF71" s="60">
        <v>-0.61670000000000003</v>
      </c>
      <c r="AG71" s="568"/>
      <c r="AH71" s="52"/>
      <c r="AI71" s="52"/>
      <c r="AJ71" s="52"/>
      <c r="AK71" s="52"/>
      <c r="AL71" s="52"/>
      <c r="AM71" s="52"/>
      <c r="AN71" s="52"/>
      <c r="AO71" s="561"/>
      <c r="AP71" s="52"/>
      <c r="AQ71" s="52"/>
      <c r="AR71" s="52"/>
      <c r="AS71" s="52"/>
      <c r="AT71" s="52"/>
      <c r="AU71" s="52"/>
      <c r="AV71" s="52"/>
      <c r="AW71" s="52"/>
      <c r="AX71" s="52"/>
      <c r="AY71" s="52"/>
      <c r="AZ71" s="580"/>
      <c r="BA71" s="551"/>
      <c r="BB71" s="60"/>
      <c r="BC71" s="60"/>
      <c r="BD71" s="60"/>
      <c r="BE71" s="277"/>
      <c r="BF71" s="277"/>
      <c r="BG71" s="67"/>
      <c r="BH71" s="588"/>
      <c r="BI71" s="60"/>
      <c r="BJ71" s="60"/>
      <c r="BK71" s="60"/>
      <c r="BL71" s="60"/>
      <c r="BM71" s="277"/>
      <c r="BN71" s="589"/>
      <c r="BO71" s="589"/>
      <c r="BP71" s="589"/>
      <c r="BQ71" s="589"/>
      <c r="BR71" s="146"/>
      <c r="BS71" s="44"/>
      <c r="BT71" s="89"/>
      <c r="BU71" s="26"/>
      <c r="BV71" s="67"/>
    </row>
    <row r="72" spans="1:74" x14ac:dyDescent="0.25">
      <c r="A72" s="697" t="s">
        <v>96</v>
      </c>
      <c r="B72" s="45"/>
      <c r="C72" s="722"/>
      <c r="D72" s="45"/>
      <c r="E72" s="53"/>
      <c r="F72" s="45"/>
      <c r="G72" s="57"/>
      <c r="H72" s="68"/>
      <c r="I72" s="61"/>
      <c r="J72" s="61"/>
      <c r="K72" s="61"/>
      <c r="L72" s="61"/>
      <c r="M72" s="262"/>
      <c r="N72" s="72">
        <v>-97.180599999999998</v>
      </c>
      <c r="O72" s="61">
        <v>-44.863999999999997</v>
      </c>
      <c r="P72" s="61">
        <v>-29.398499999999999</v>
      </c>
      <c r="Q72" s="61">
        <v>-0.67200000000000004</v>
      </c>
      <c r="R72" s="61">
        <v>2.7364999999999999</v>
      </c>
      <c r="S72" s="61">
        <v>11.126799999999999</v>
      </c>
      <c r="T72" s="61">
        <v>4.6275000000000004</v>
      </c>
      <c r="U72" s="90">
        <v>2.9847000000000001</v>
      </c>
      <c r="V72" s="61">
        <v>3.1684999999999999</v>
      </c>
      <c r="W72" s="61">
        <v>3.7805</v>
      </c>
      <c r="X72" s="61">
        <v>5.4787999999999997</v>
      </c>
      <c r="Y72" s="279">
        <v>4.8521000000000001</v>
      </c>
      <c r="Z72" s="61">
        <v>5.8468999999999998</v>
      </c>
      <c r="AA72" s="61">
        <v>-0.41099999999999998</v>
      </c>
      <c r="AB72" s="61">
        <v>9.9276</v>
      </c>
      <c r="AC72" s="61">
        <v>3.2267999999999999</v>
      </c>
      <c r="AD72" s="61">
        <v>2.9106000000000001</v>
      </c>
      <c r="AE72" s="61">
        <v>5.6643999999999997</v>
      </c>
      <c r="AF72" s="61">
        <v>6.5201000000000002</v>
      </c>
      <c r="AG72" s="616"/>
      <c r="AH72" s="53"/>
      <c r="AI72" s="53"/>
      <c r="AJ72" s="53"/>
      <c r="AK72" s="53"/>
      <c r="AL72" s="53"/>
      <c r="AM72" s="53"/>
      <c r="AN72" s="53"/>
      <c r="AO72" s="563"/>
      <c r="AP72" s="53"/>
      <c r="AQ72" s="53"/>
      <c r="AR72" s="53"/>
      <c r="AS72" s="53"/>
      <c r="AT72" s="53"/>
      <c r="AU72" s="53"/>
      <c r="AV72" s="53"/>
      <c r="AW72" s="53"/>
      <c r="AX72" s="53"/>
      <c r="AY72" s="53"/>
      <c r="AZ72" s="581"/>
      <c r="BA72" s="578"/>
      <c r="BB72" s="61"/>
      <c r="BC72" s="61"/>
      <c r="BD72" s="61"/>
      <c r="BE72" s="279"/>
      <c r="BF72" s="279"/>
      <c r="BG72" s="68"/>
      <c r="BH72" s="590"/>
      <c r="BI72" s="61"/>
      <c r="BJ72" s="61"/>
      <c r="BK72" s="61"/>
      <c r="BL72" s="61"/>
      <c r="BM72" s="279"/>
      <c r="BN72" s="591"/>
      <c r="BO72" s="591"/>
      <c r="BP72" s="591"/>
      <c r="BQ72" s="591"/>
      <c r="BR72" s="149"/>
      <c r="BS72" s="45"/>
      <c r="BT72" s="90"/>
      <c r="BU72" s="272"/>
      <c r="BV72" s="68"/>
    </row>
    <row r="73" spans="1:74" ht="14.5" x14ac:dyDescent="0.25">
      <c r="A73" s="694" t="s">
        <v>91</v>
      </c>
      <c r="B73" s="69"/>
      <c r="C73" s="726"/>
      <c r="D73" s="69"/>
      <c r="E73" s="40"/>
      <c r="F73" s="69"/>
      <c r="G73" s="40"/>
      <c r="H73" s="69"/>
      <c r="I73" s="62"/>
      <c r="J73" s="62"/>
      <c r="K73" s="62"/>
      <c r="L73" s="62"/>
      <c r="M73" s="263"/>
      <c r="N73" s="73"/>
      <c r="O73" s="62"/>
      <c r="P73" s="62"/>
      <c r="Q73" s="62"/>
      <c r="R73" s="62"/>
      <c r="S73" s="62"/>
      <c r="T73" s="62"/>
      <c r="U73" s="91"/>
      <c r="V73" s="62"/>
      <c r="W73" s="62"/>
      <c r="X73" s="62"/>
      <c r="Y73" s="245"/>
      <c r="Z73" s="62"/>
      <c r="AA73" s="62"/>
      <c r="AB73" s="62"/>
      <c r="AC73" s="62"/>
      <c r="AD73" s="62"/>
      <c r="AE73" s="62"/>
      <c r="AF73" s="62"/>
      <c r="AG73" s="619"/>
      <c r="AH73" s="54"/>
      <c r="AI73" s="54"/>
      <c r="AJ73" s="54"/>
      <c r="AK73" s="54"/>
      <c r="AL73" s="54"/>
      <c r="AM73" s="54"/>
      <c r="AN73" s="54"/>
      <c r="AO73" s="312"/>
      <c r="AP73" s="247"/>
      <c r="AQ73" s="247"/>
      <c r="AR73" s="247"/>
      <c r="AS73" s="247"/>
      <c r="AT73" s="247"/>
      <c r="AU73" s="247"/>
      <c r="AV73" s="247"/>
      <c r="AW73" s="247"/>
      <c r="AX73" s="247"/>
      <c r="AY73" s="247"/>
      <c r="AZ73" s="69"/>
      <c r="BA73" s="245"/>
      <c r="BB73" s="245"/>
      <c r="BC73" s="245"/>
      <c r="BD73" s="245"/>
      <c r="BE73" s="245"/>
      <c r="BF73" s="245"/>
      <c r="BG73" s="69"/>
      <c r="BH73" s="245"/>
      <c r="BI73" s="245"/>
      <c r="BJ73" s="245"/>
      <c r="BK73" s="245"/>
      <c r="BL73" s="245"/>
      <c r="BM73" s="245"/>
      <c r="BN73" s="245"/>
      <c r="BO73" s="245"/>
      <c r="BP73" s="245"/>
      <c r="BQ73" s="245"/>
      <c r="BR73" s="255"/>
      <c r="BS73" s="40"/>
      <c r="BT73" s="40"/>
      <c r="BU73" s="41"/>
      <c r="BV73" s="69"/>
    </row>
    <row r="74" spans="1:74" s="428" customFormat="1" x14ac:dyDescent="0.25">
      <c r="A74" s="353" t="s">
        <v>8068</v>
      </c>
      <c r="B74" s="374"/>
      <c r="C74" s="731"/>
      <c r="D74" s="374"/>
      <c r="E74" s="372"/>
      <c r="F74" s="374"/>
      <c r="G74" s="372"/>
      <c r="H74" s="374"/>
      <c r="I74" s="348"/>
      <c r="J74" s="348"/>
      <c r="K74" s="348"/>
      <c r="L74" s="348"/>
      <c r="M74" s="362"/>
      <c r="N74" s="350" t="s">
        <v>430</v>
      </c>
      <c r="O74" s="348" t="s">
        <v>430</v>
      </c>
      <c r="P74" s="348" t="s">
        <v>430</v>
      </c>
      <c r="Q74" s="348" t="s">
        <v>430</v>
      </c>
      <c r="R74" s="348" t="s">
        <v>430</v>
      </c>
      <c r="S74" s="348" t="s">
        <v>430</v>
      </c>
      <c r="T74" s="348" t="s">
        <v>430</v>
      </c>
      <c r="U74" s="354" t="s">
        <v>430</v>
      </c>
      <c r="V74" s="348" t="s">
        <v>430</v>
      </c>
      <c r="W74" s="348" t="s">
        <v>430</v>
      </c>
      <c r="X74" s="348" t="s">
        <v>430</v>
      </c>
      <c r="Y74" s="375" t="s">
        <v>430</v>
      </c>
      <c r="Z74" s="348" t="s">
        <v>430</v>
      </c>
      <c r="AA74" s="348" t="s">
        <v>430</v>
      </c>
      <c r="AB74" s="348" t="s">
        <v>430</v>
      </c>
      <c r="AC74" s="348" t="s">
        <v>430</v>
      </c>
      <c r="AD74" s="348" t="s">
        <v>430</v>
      </c>
      <c r="AE74" s="348" t="s">
        <v>430</v>
      </c>
      <c r="AF74" s="348" t="s">
        <v>430</v>
      </c>
      <c r="AG74" s="569"/>
      <c r="AH74" s="346"/>
      <c r="AI74" s="346"/>
      <c r="AJ74" s="346"/>
      <c r="AK74" s="346"/>
      <c r="AL74" s="346"/>
      <c r="AM74" s="346"/>
      <c r="AN74" s="346"/>
      <c r="AO74" s="573"/>
      <c r="AP74" s="346"/>
      <c r="AQ74" s="346"/>
      <c r="AR74" s="346"/>
      <c r="AS74" s="346"/>
      <c r="AT74" s="346"/>
      <c r="AU74" s="429"/>
      <c r="AV74" s="429"/>
      <c r="AW74" s="429"/>
      <c r="AX74" s="429"/>
      <c r="AY74" s="429"/>
      <c r="AZ74" s="374"/>
      <c r="BA74" s="375"/>
      <c r="BB74" s="375"/>
      <c r="BC74" s="375"/>
      <c r="BD74" s="375"/>
      <c r="BE74" s="375"/>
      <c r="BF74" s="375"/>
      <c r="BG74" s="372"/>
      <c r="BH74" s="375"/>
      <c r="BI74" s="375"/>
      <c r="BJ74" s="375"/>
      <c r="BK74" s="375"/>
      <c r="BL74" s="375"/>
      <c r="BM74" s="375"/>
      <c r="BN74" s="375"/>
      <c r="BO74" s="632"/>
      <c r="BP74" s="632"/>
      <c r="BQ74" s="632"/>
      <c r="BR74" s="372"/>
      <c r="BS74" s="372"/>
      <c r="BT74" s="372"/>
      <c r="BU74" s="372"/>
      <c r="BV74" s="430"/>
    </row>
    <row r="75" spans="1:74" s="428" customFormat="1" x14ac:dyDescent="0.25">
      <c r="A75" s="353" t="s">
        <v>8069</v>
      </c>
      <c r="B75" s="374"/>
      <c r="C75" s="731"/>
      <c r="D75" s="374"/>
      <c r="E75" s="372"/>
      <c r="F75" s="374"/>
      <c r="G75" s="372"/>
      <c r="H75" s="374"/>
      <c r="I75" s="348"/>
      <c r="J75" s="348"/>
      <c r="K75" s="348"/>
      <c r="L75" s="348"/>
      <c r="M75" s="362"/>
      <c r="N75" s="350" t="s">
        <v>430</v>
      </c>
      <c r="O75" s="348" t="s">
        <v>430</v>
      </c>
      <c r="P75" s="348" t="s">
        <v>430</v>
      </c>
      <c r="Q75" s="348" t="s">
        <v>430</v>
      </c>
      <c r="R75" s="348" t="s">
        <v>430</v>
      </c>
      <c r="S75" s="348" t="s">
        <v>430</v>
      </c>
      <c r="T75" s="348" t="s">
        <v>430</v>
      </c>
      <c r="U75" s="354" t="s">
        <v>430</v>
      </c>
      <c r="V75" s="348" t="s">
        <v>430</v>
      </c>
      <c r="W75" s="348" t="s">
        <v>430</v>
      </c>
      <c r="X75" s="348" t="s">
        <v>430</v>
      </c>
      <c r="Y75" s="375" t="s">
        <v>430</v>
      </c>
      <c r="Z75" s="348" t="s">
        <v>430</v>
      </c>
      <c r="AA75" s="348" t="s">
        <v>430</v>
      </c>
      <c r="AB75" s="348" t="s">
        <v>430</v>
      </c>
      <c r="AC75" s="348" t="s">
        <v>430</v>
      </c>
      <c r="AD75" s="348" t="s">
        <v>430</v>
      </c>
      <c r="AE75" s="348" t="s">
        <v>430</v>
      </c>
      <c r="AF75" s="348" t="s">
        <v>430</v>
      </c>
      <c r="AG75" s="569"/>
      <c r="AH75" s="346"/>
      <c r="AI75" s="346"/>
      <c r="AJ75" s="346"/>
      <c r="AK75" s="346"/>
      <c r="AL75" s="346"/>
      <c r="AM75" s="346"/>
      <c r="AN75" s="346"/>
      <c r="AO75" s="573"/>
      <c r="AP75" s="346"/>
      <c r="AQ75" s="346"/>
      <c r="AR75" s="346"/>
      <c r="AS75" s="346"/>
      <c r="AT75" s="346"/>
      <c r="AU75" s="429"/>
      <c r="AV75" s="429"/>
      <c r="AW75" s="429"/>
      <c r="AX75" s="429"/>
      <c r="AY75" s="429"/>
      <c r="AZ75" s="374"/>
      <c r="BA75" s="375"/>
      <c r="BB75" s="375"/>
      <c r="BC75" s="375"/>
      <c r="BD75" s="375"/>
      <c r="BE75" s="375"/>
      <c r="BF75" s="375"/>
      <c r="BG75" s="372"/>
      <c r="BH75" s="375"/>
      <c r="BI75" s="375"/>
      <c r="BJ75" s="375"/>
      <c r="BK75" s="375"/>
      <c r="BL75" s="375"/>
      <c r="BM75" s="375"/>
      <c r="BN75" s="375"/>
      <c r="BO75" s="632"/>
      <c r="BP75" s="632"/>
      <c r="BQ75" s="375"/>
      <c r="BR75" s="372"/>
      <c r="BS75" s="372"/>
      <c r="BT75" s="372"/>
      <c r="BU75" s="372"/>
      <c r="BV75" s="430"/>
    </row>
    <row r="76" spans="1:74" s="428" customFormat="1" x14ac:dyDescent="0.25">
      <c r="A76" s="698" t="s">
        <v>8070</v>
      </c>
      <c r="B76" s="417"/>
      <c r="C76" s="732"/>
      <c r="D76" s="417"/>
      <c r="E76" s="431"/>
      <c r="F76" s="417"/>
      <c r="G76" s="431"/>
      <c r="H76" s="432"/>
      <c r="I76" s="433"/>
      <c r="J76" s="433"/>
      <c r="K76" s="433"/>
      <c r="L76" s="433"/>
      <c r="M76" s="420"/>
      <c r="N76" s="434" t="s">
        <v>430</v>
      </c>
      <c r="O76" s="433" t="s">
        <v>430</v>
      </c>
      <c r="P76" s="433" t="s">
        <v>430</v>
      </c>
      <c r="Q76" s="433" t="s">
        <v>430</v>
      </c>
      <c r="R76" s="433" t="s">
        <v>430</v>
      </c>
      <c r="S76" s="433" t="s">
        <v>430</v>
      </c>
      <c r="T76" s="433" t="s">
        <v>430</v>
      </c>
      <c r="U76" s="574" t="s">
        <v>430</v>
      </c>
      <c r="V76" s="433" t="s">
        <v>430</v>
      </c>
      <c r="W76" s="433" t="s">
        <v>430</v>
      </c>
      <c r="X76" s="433" t="s">
        <v>430</v>
      </c>
      <c r="Y76" s="375" t="s">
        <v>430</v>
      </c>
      <c r="Z76" s="433" t="s">
        <v>430</v>
      </c>
      <c r="AA76" s="433" t="s">
        <v>430</v>
      </c>
      <c r="AB76" s="433" t="s">
        <v>430</v>
      </c>
      <c r="AC76" s="433" t="s">
        <v>430</v>
      </c>
      <c r="AD76" s="433" t="s">
        <v>430</v>
      </c>
      <c r="AE76" s="433" t="s">
        <v>430</v>
      </c>
      <c r="AF76" s="433" t="s">
        <v>430</v>
      </c>
      <c r="AG76" s="575"/>
      <c r="AH76" s="435"/>
      <c r="AI76" s="435"/>
      <c r="AJ76" s="435"/>
      <c r="AK76" s="435"/>
      <c r="AL76" s="435"/>
      <c r="AM76" s="346"/>
      <c r="AN76" s="346"/>
      <c r="AO76" s="576"/>
      <c r="AP76" s="435"/>
      <c r="AQ76" s="435"/>
      <c r="AR76" s="435"/>
      <c r="AS76" s="435"/>
      <c r="AT76" s="435"/>
      <c r="AU76" s="429"/>
      <c r="AV76" s="436"/>
      <c r="AW76" s="436"/>
      <c r="AX76" s="436"/>
      <c r="AY76" s="436"/>
      <c r="AZ76" s="417"/>
      <c r="BA76" s="437"/>
      <c r="BB76" s="437"/>
      <c r="BC76" s="437"/>
      <c r="BD76" s="437"/>
      <c r="BE76" s="437"/>
      <c r="BF76" s="437"/>
      <c r="BG76" s="431"/>
      <c r="BH76" s="437"/>
      <c r="BI76" s="437"/>
      <c r="BJ76" s="437"/>
      <c r="BK76" s="437"/>
      <c r="BL76" s="437"/>
      <c r="BM76" s="421"/>
      <c r="BN76" s="437"/>
      <c r="BO76" s="421"/>
      <c r="BP76" s="421"/>
      <c r="BQ76" s="421"/>
      <c r="BR76" s="412"/>
      <c r="BS76" s="412"/>
      <c r="BT76" s="412"/>
      <c r="BU76" s="412"/>
      <c r="BV76" s="438"/>
    </row>
    <row r="77" spans="1:74" x14ac:dyDescent="0.25">
      <c r="BM77" s="277"/>
    </row>
    <row r="78" spans="1:74" x14ac:dyDescent="0.25">
      <c r="BM78" s="277"/>
    </row>
    <row r="79" spans="1:74" x14ac:dyDescent="0.25">
      <c r="BM79" s="277"/>
    </row>
    <row r="80" spans="1:74" hidden="1" x14ac:dyDescent="0.25">
      <c r="A80" s="22" t="s">
        <v>179</v>
      </c>
      <c r="BM80" s="277"/>
    </row>
    <row r="81" spans="1:65" x14ac:dyDescent="0.25">
      <c r="A81" s="22" t="s">
        <v>10490</v>
      </c>
      <c r="BM81" s="277"/>
    </row>
    <row r="82" spans="1:65" x14ac:dyDescent="0.25">
      <c r="A82" s="22" t="s">
        <v>350</v>
      </c>
      <c r="BM82"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5EA96-C859-488A-8678-AB54B5873872}">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4.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295</v>
      </c>
    </row>
    <row r="4" spans="1:74" x14ac:dyDescent="0.25">
      <c r="A4" s="488" t="s">
        <v>425</v>
      </c>
    </row>
    <row r="5" spans="1:74" ht="33" x14ac:dyDescent="0.25">
      <c r="A5" s="1072" t="s">
        <v>296</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97"/>
      <c r="BS5" s="1097" t="s">
        <v>212</v>
      </c>
      <c r="BT5" s="1099"/>
      <c r="BU5" s="1097"/>
      <c r="BV5" s="1103" t="s">
        <v>88</v>
      </c>
    </row>
    <row r="6" spans="1:74"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060"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100"/>
      <c r="BS6" s="232" t="s">
        <v>210</v>
      </c>
      <c r="BT6" s="251" t="s">
        <v>211</v>
      </c>
      <c r="BU6" s="1100"/>
      <c r="BV6" s="1104"/>
    </row>
    <row r="7" spans="1:74" ht="14.5" x14ac:dyDescent="0.25">
      <c r="A7" s="323" t="s">
        <v>297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648"/>
      <c r="BT7" s="40"/>
      <c r="BU7" s="69"/>
      <c r="BV7" s="41"/>
    </row>
    <row r="8" spans="1:74" s="425" customFormat="1" x14ac:dyDescent="0.25">
      <c r="A8" s="699" t="s">
        <v>8120</v>
      </c>
      <c r="B8" s="369"/>
      <c r="C8" s="718">
        <v>41894</v>
      </c>
      <c r="D8" s="369"/>
      <c r="E8" s="338">
        <v>1980.03</v>
      </c>
      <c r="F8" s="369"/>
      <c r="G8" s="339">
        <v>26.715399999999999</v>
      </c>
      <c r="H8" s="370"/>
      <c r="I8" s="340">
        <v>10.02</v>
      </c>
      <c r="J8" s="340">
        <v>6.94</v>
      </c>
      <c r="K8" s="340">
        <v>6.88</v>
      </c>
      <c r="L8" s="340">
        <v>7.12</v>
      </c>
      <c r="M8" s="361"/>
      <c r="N8" s="342">
        <v>-99.736500000000007</v>
      </c>
      <c r="O8" s="340">
        <v>-49.619500000000002</v>
      </c>
      <c r="P8" s="340">
        <v>-32.006900000000002</v>
      </c>
      <c r="Q8" s="340">
        <v>-9.7613000000000003</v>
      </c>
      <c r="R8" s="340">
        <v>0.43209999999999998</v>
      </c>
      <c r="S8" s="340">
        <v>14.0893</v>
      </c>
      <c r="T8" s="340">
        <v>5.9751000000000003</v>
      </c>
      <c r="U8" s="344">
        <v>5.1921999999999997</v>
      </c>
      <c r="V8" s="340">
        <v>5.5960999999999999</v>
      </c>
      <c r="W8" s="340">
        <v>7.0894000000000004</v>
      </c>
      <c r="X8" s="340">
        <v>7.7625000000000002</v>
      </c>
      <c r="Y8" s="371">
        <v>6.2328999999999999</v>
      </c>
      <c r="Z8" s="340">
        <v>7.6756000000000002</v>
      </c>
      <c r="AA8" s="340">
        <v>1.5679000000000001</v>
      </c>
      <c r="AB8" s="340">
        <v>11.347200000000001</v>
      </c>
      <c r="AC8" s="340">
        <v>5.6124000000000001</v>
      </c>
      <c r="AD8" s="340">
        <v>5.7441000000000004</v>
      </c>
      <c r="AE8" s="340">
        <v>1.4766999999999999</v>
      </c>
      <c r="AF8" s="340">
        <v>8.5741999999999994</v>
      </c>
      <c r="AG8" s="568"/>
      <c r="AH8" s="338">
        <v>5</v>
      </c>
      <c r="AI8" s="338">
        <v>5</v>
      </c>
      <c r="AJ8" s="338">
        <v>5</v>
      </c>
      <c r="AK8" s="338">
        <v>4</v>
      </c>
      <c r="AL8" s="338">
        <v>4</v>
      </c>
      <c r="AM8" s="338">
        <v>2</v>
      </c>
      <c r="AN8" s="338">
        <v>2</v>
      </c>
      <c r="AO8" s="570">
        <v>2</v>
      </c>
      <c r="AP8" s="338">
        <v>2</v>
      </c>
      <c r="AQ8" s="338">
        <v>2</v>
      </c>
      <c r="AR8" s="338">
        <v>2</v>
      </c>
      <c r="AS8" s="338">
        <v>1</v>
      </c>
      <c r="AT8" s="338">
        <v>3</v>
      </c>
      <c r="AU8" s="338">
        <v>3</v>
      </c>
      <c r="AV8" s="338">
        <v>2</v>
      </c>
      <c r="AW8" s="338">
        <v>2</v>
      </c>
      <c r="AX8" s="338">
        <v>2</v>
      </c>
      <c r="AY8" s="338">
        <v>5</v>
      </c>
      <c r="AZ8" s="583"/>
      <c r="BA8" s="464">
        <v>93.12</v>
      </c>
      <c r="BB8" s="340" t="s">
        <v>430</v>
      </c>
      <c r="BC8" s="340" t="s">
        <v>430</v>
      </c>
      <c r="BD8" s="340" t="s">
        <v>430</v>
      </c>
      <c r="BE8" s="371" t="s">
        <v>430</v>
      </c>
      <c r="BF8" s="371">
        <v>6.88</v>
      </c>
      <c r="BG8" s="370"/>
      <c r="BH8" s="593">
        <v>6.88</v>
      </c>
      <c r="BI8" s="340" t="s">
        <v>430</v>
      </c>
      <c r="BJ8" s="340" t="s">
        <v>430</v>
      </c>
      <c r="BK8" s="340" t="s">
        <v>430</v>
      </c>
      <c r="BL8" s="340" t="s">
        <v>430</v>
      </c>
      <c r="BM8" s="371">
        <v>93.12</v>
      </c>
      <c r="BN8" s="371" t="s">
        <v>430</v>
      </c>
      <c r="BO8" s="371" t="s">
        <v>430</v>
      </c>
      <c r="BP8" s="371" t="s">
        <v>430</v>
      </c>
      <c r="BQ8" s="371" t="s">
        <v>430</v>
      </c>
      <c r="BR8" s="370"/>
      <c r="BS8" s="609" t="s">
        <v>430</v>
      </c>
      <c r="BT8" s="340" t="s">
        <v>430</v>
      </c>
      <c r="BU8" s="370"/>
      <c r="BV8" s="571" t="s">
        <v>555</v>
      </c>
    </row>
    <row r="9" spans="1:74" s="425" customFormat="1" x14ac:dyDescent="0.25">
      <c r="A9" s="699" t="s">
        <v>8121</v>
      </c>
      <c r="B9" s="369"/>
      <c r="C9" s="718">
        <v>41276</v>
      </c>
      <c r="D9" s="369"/>
      <c r="E9" s="338">
        <v>1637.89</v>
      </c>
      <c r="F9" s="369"/>
      <c r="G9" s="339">
        <v>69.5899</v>
      </c>
      <c r="H9" s="370"/>
      <c r="I9" s="340">
        <v>9.61</v>
      </c>
      <c r="J9" s="340">
        <v>6.97</v>
      </c>
      <c r="K9" s="340">
        <v>6.83</v>
      </c>
      <c r="L9" s="340">
        <v>7.06</v>
      </c>
      <c r="M9" s="361"/>
      <c r="N9" s="342">
        <v>-92.392499999999998</v>
      </c>
      <c r="O9" s="340">
        <v>-45.443800000000003</v>
      </c>
      <c r="P9" s="340">
        <v>-29.614999999999998</v>
      </c>
      <c r="Q9" s="340">
        <v>-8.7744999999999997</v>
      </c>
      <c r="R9" s="340">
        <v>0.501</v>
      </c>
      <c r="S9" s="340">
        <v>13.632099999999999</v>
      </c>
      <c r="T9" s="340">
        <v>5.2900999999999998</v>
      </c>
      <c r="U9" s="344">
        <v>4.4221000000000004</v>
      </c>
      <c r="V9" s="340">
        <v>5.0934999999999997</v>
      </c>
      <c r="W9" s="340">
        <v>6.4791999999999996</v>
      </c>
      <c r="X9" s="340">
        <v>7.4122000000000003</v>
      </c>
      <c r="Y9" s="371">
        <v>6.1094999999999997</v>
      </c>
      <c r="Z9" s="340">
        <v>7.7755000000000001</v>
      </c>
      <c r="AA9" s="340">
        <v>1.8032999999999999</v>
      </c>
      <c r="AB9" s="340">
        <v>10.389099999999999</v>
      </c>
      <c r="AC9" s="340">
        <v>4.8387000000000002</v>
      </c>
      <c r="AD9" s="340">
        <v>5.1159999999999997</v>
      </c>
      <c r="AE9" s="340">
        <v>2.0451999999999999</v>
      </c>
      <c r="AF9" s="340">
        <v>8.5460999999999991</v>
      </c>
      <c r="AG9" s="568"/>
      <c r="AH9" s="338">
        <v>2</v>
      </c>
      <c r="AI9" s="338">
        <v>4</v>
      </c>
      <c r="AJ9" s="338">
        <v>3</v>
      </c>
      <c r="AK9" s="338">
        <v>3</v>
      </c>
      <c r="AL9" s="338">
        <v>3</v>
      </c>
      <c r="AM9" s="338">
        <v>3</v>
      </c>
      <c r="AN9" s="338">
        <v>3</v>
      </c>
      <c r="AO9" s="570">
        <v>3</v>
      </c>
      <c r="AP9" s="338">
        <v>3</v>
      </c>
      <c r="AQ9" s="338">
        <v>4</v>
      </c>
      <c r="AR9" s="338">
        <v>3</v>
      </c>
      <c r="AS9" s="338">
        <v>3</v>
      </c>
      <c r="AT9" s="338">
        <v>2</v>
      </c>
      <c r="AU9" s="338">
        <v>2</v>
      </c>
      <c r="AV9" s="338">
        <v>4</v>
      </c>
      <c r="AW9" s="338">
        <v>3</v>
      </c>
      <c r="AX9" s="338">
        <v>3</v>
      </c>
      <c r="AY9" s="338">
        <v>3</v>
      </c>
      <c r="AZ9" s="583"/>
      <c r="BA9" s="464">
        <v>97.98</v>
      </c>
      <c r="BB9" s="340" t="s">
        <v>430</v>
      </c>
      <c r="BC9" s="340" t="s">
        <v>430</v>
      </c>
      <c r="BD9" s="340" t="s">
        <v>430</v>
      </c>
      <c r="BE9" s="371" t="s">
        <v>430</v>
      </c>
      <c r="BF9" s="371">
        <v>2.02</v>
      </c>
      <c r="BG9" s="370"/>
      <c r="BH9" s="593">
        <v>2.02</v>
      </c>
      <c r="BI9" s="340" t="s">
        <v>430</v>
      </c>
      <c r="BJ9" s="340" t="s">
        <v>430</v>
      </c>
      <c r="BK9" s="340" t="s">
        <v>430</v>
      </c>
      <c r="BL9" s="340" t="s">
        <v>430</v>
      </c>
      <c r="BM9" s="371">
        <v>97.98</v>
      </c>
      <c r="BN9" s="371" t="s">
        <v>430</v>
      </c>
      <c r="BO9" s="371" t="s">
        <v>430</v>
      </c>
      <c r="BP9" s="371" t="s">
        <v>430</v>
      </c>
      <c r="BQ9" s="371" t="s">
        <v>430</v>
      </c>
      <c r="BR9" s="370"/>
      <c r="BS9" s="609" t="s">
        <v>430</v>
      </c>
      <c r="BT9" s="340" t="s">
        <v>430</v>
      </c>
      <c r="BU9" s="370"/>
      <c r="BV9" s="571" t="s">
        <v>555</v>
      </c>
    </row>
    <row r="10" spans="1:74" s="428" customFormat="1" x14ac:dyDescent="0.25">
      <c r="A10" s="686" t="s">
        <v>8122</v>
      </c>
      <c r="B10" s="373"/>
      <c r="C10" s="719">
        <v>41275</v>
      </c>
      <c r="D10" s="373"/>
      <c r="E10" s="346">
        <v>293.64800000000002</v>
      </c>
      <c r="F10" s="373"/>
      <c r="G10" s="347">
        <v>49.463500000000003</v>
      </c>
      <c r="H10" s="374"/>
      <c r="I10" s="348">
        <v>10.07</v>
      </c>
      <c r="J10" s="348">
        <v>6.95</v>
      </c>
      <c r="K10" s="348">
        <v>6.86</v>
      </c>
      <c r="L10" s="348">
        <v>7.1</v>
      </c>
      <c r="M10" s="362"/>
      <c r="N10" s="350">
        <v>-93.842600000000004</v>
      </c>
      <c r="O10" s="348">
        <v>-44.407600000000002</v>
      </c>
      <c r="P10" s="348">
        <v>-26.5869</v>
      </c>
      <c r="Q10" s="348">
        <v>-7.3007</v>
      </c>
      <c r="R10" s="348">
        <v>4.6624999999999996</v>
      </c>
      <c r="S10" s="348">
        <v>14.486700000000001</v>
      </c>
      <c r="T10" s="348">
        <v>6.5627000000000004</v>
      </c>
      <c r="U10" s="354">
        <v>5.6860999999999997</v>
      </c>
      <c r="V10" s="348">
        <v>6.2666000000000004</v>
      </c>
      <c r="W10" s="348">
        <v>7.2876000000000003</v>
      </c>
      <c r="X10" s="348">
        <v>8.0974000000000004</v>
      </c>
      <c r="Y10" s="375">
        <v>6.1848000000000001</v>
      </c>
      <c r="Z10" s="348">
        <v>8.0763999999999996</v>
      </c>
      <c r="AA10" s="348">
        <v>3.2164000000000001</v>
      </c>
      <c r="AB10" s="348">
        <v>12.522500000000001</v>
      </c>
      <c r="AC10" s="348">
        <v>6.2767999999999997</v>
      </c>
      <c r="AD10" s="348">
        <v>6.3151000000000002</v>
      </c>
      <c r="AE10" s="348">
        <v>4.4790999999999999</v>
      </c>
      <c r="AF10" s="348">
        <v>8.7636000000000003</v>
      </c>
      <c r="AG10" s="569"/>
      <c r="AH10" s="346">
        <v>3</v>
      </c>
      <c r="AI10" s="346">
        <v>2</v>
      </c>
      <c r="AJ10" s="346">
        <v>1</v>
      </c>
      <c r="AK10" s="346">
        <v>1</v>
      </c>
      <c r="AL10" s="346">
        <v>1</v>
      </c>
      <c r="AM10" s="346">
        <v>1</v>
      </c>
      <c r="AN10" s="346">
        <v>1</v>
      </c>
      <c r="AO10" s="572">
        <v>1</v>
      </c>
      <c r="AP10" s="346">
        <v>1</v>
      </c>
      <c r="AQ10" s="346">
        <v>1</v>
      </c>
      <c r="AR10" s="346">
        <v>1</v>
      </c>
      <c r="AS10" s="346">
        <v>2</v>
      </c>
      <c r="AT10" s="346">
        <v>1</v>
      </c>
      <c r="AU10" s="346">
        <v>1</v>
      </c>
      <c r="AV10" s="346">
        <v>1</v>
      </c>
      <c r="AW10" s="346">
        <v>1</v>
      </c>
      <c r="AX10" s="346">
        <v>1</v>
      </c>
      <c r="AY10" s="346">
        <v>1</v>
      </c>
      <c r="AZ10" s="584"/>
      <c r="BA10" s="467">
        <v>94.38</v>
      </c>
      <c r="BB10" s="348" t="s">
        <v>430</v>
      </c>
      <c r="BC10" s="348" t="s">
        <v>430</v>
      </c>
      <c r="BD10" s="348" t="s">
        <v>430</v>
      </c>
      <c r="BE10" s="375" t="s">
        <v>430</v>
      </c>
      <c r="BF10" s="375">
        <v>5.62</v>
      </c>
      <c r="BG10" s="374"/>
      <c r="BH10" s="594">
        <v>5.61</v>
      </c>
      <c r="BI10" s="348" t="s">
        <v>430</v>
      </c>
      <c r="BJ10" s="348" t="s">
        <v>430</v>
      </c>
      <c r="BK10" s="348" t="s">
        <v>430</v>
      </c>
      <c r="BL10" s="348" t="s">
        <v>430</v>
      </c>
      <c r="BM10" s="375">
        <v>94.38</v>
      </c>
      <c r="BN10" s="375" t="s">
        <v>430</v>
      </c>
      <c r="BO10" s="375" t="s">
        <v>430</v>
      </c>
      <c r="BP10" s="375" t="s">
        <v>430</v>
      </c>
      <c r="BQ10" s="375" t="s">
        <v>430</v>
      </c>
      <c r="BR10" s="374"/>
      <c r="BS10" s="649" t="s">
        <v>430</v>
      </c>
      <c r="BT10" s="348" t="s">
        <v>430</v>
      </c>
      <c r="BU10" s="374"/>
      <c r="BV10" s="430" t="s">
        <v>555</v>
      </c>
    </row>
    <row r="11" spans="1:74" s="428" customFormat="1" x14ac:dyDescent="0.25">
      <c r="A11" s="686" t="s">
        <v>8123</v>
      </c>
      <c r="B11" s="373"/>
      <c r="C11" s="719">
        <v>44774</v>
      </c>
      <c r="D11" s="373"/>
      <c r="E11" s="346">
        <v>113.10599999999999</v>
      </c>
      <c r="F11" s="373"/>
      <c r="G11" s="347">
        <v>13.4129</v>
      </c>
      <c r="H11" s="374"/>
      <c r="I11" s="348">
        <v>9.7899999999999991</v>
      </c>
      <c r="J11" s="348">
        <v>6.88</v>
      </c>
      <c r="K11" s="348">
        <v>6.8</v>
      </c>
      <c r="L11" s="348">
        <v>7.04</v>
      </c>
      <c r="M11" s="362"/>
      <c r="N11" s="350">
        <v>-91.747399999999999</v>
      </c>
      <c r="O11" s="348">
        <v>-44.645699999999998</v>
      </c>
      <c r="P11" s="348">
        <v>-29.148</v>
      </c>
      <c r="Q11" s="348">
        <v>-8.4280000000000008</v>
      </c>
      <c r="R11" s="348">
        <v>1.4678</v>
      </c>
      <c r="S11" s="348">
        <v>13.374000000000001</v>
      </c>
      <c r="T11" s="348">
        <v>5.0659999999999998</v>
      </c>
      <c r="U11" s="354">
        <v>4.3133999999999997</v>
      </c>
      <c r="V11" s="348">
        <v>4.8841999999999999</v>
      </c>
      <c r="W11" s="348">
        <v>6.4824999999999999</v>
      </c>
      <c r="X11" s="348">
        <v>7.41</v>
      </c>
      <c r="Y11" s="375" t="s">
        <v>430</v>
      </c>
      <c r="Z11" s="348" t="s">
        <v>430</v>
      </c>
      <c r="AA11" s="348">
        <v>1.4863999999999999</v>
      </c>
      <c r="AB11" s="348">
        <v>10.450100000000001</v>
      </c>
      <c r="AC11" s="348">
        <v>4.7176999999999998</v>
      </c>
      <c r="AD11" s="348">
        <v>5.0053999999999998</v>
      </c>
      <c r="AE11" s="348">
        <v>2.3296000000000001</v>
      </c>
      <c r="AF11" s="348">
        <v>7.5102000000000002</v>
      </c>
      <c r="AG11" s="569"/>
      <c r="AH11" s="346">
        <v>1</v>
      </c>
      <c r="AI11" s="346">
        <v>3</v>
      </c>
      <c r="AJ11" s="346">
        <v>2</v>
      </c>
      <c r="AK11" s="346">
        <v>2</v>
      </c>
      <c r="AL11" s="346">
        <v>2</v>
      </c>
      <c r="AM11" s="346">
        <v>4</v>
      </c>
      <c r="AN11" s="346">
        <v>4</v>
      </c>
      <c r="AO11" s="572">
        <v>4</v>
      </c>
      <c r="AP11" s="346">
        <v>4</v>
      </c>
      <c r="AQ11" s="346">
        <v>3</v>
      </c>
      <c r="AR11" s="346">
        <v>4</v>
      </c>
      <c r="AS11" s="346" t="s">
        <v>430</v>
      </c>
      <c r="AT11" s="346" t="s">
        <v>430</v>
      </c>
      <c r="AU11" s="346">
        <v>4</v>
      </c>
      <c r="AV11" s="346">
        <v>3</v>
      </c>
      <c r="AW11" s="346">
        <v>4</v>
      </c>
      <c r="AX11" s="346">
        <v>4</v>
      </c>
      <c r="AY11" s="346">
        <v>2</v>
      </c>
      <c r="AZ11" s="584"/>
      <c r="BA11" s="467">
        <v>94.59</v>
      </c>
      <c r="BB11" s="348" t="s">
        <v>430</v>
      </c>
      <c r="BC11" s="348" t="s">
        <v>430</v>
      </c>
      <c r="BD11" s="348" t="s">
        <v>430</v>
      </c>
      <c r="BE11" s="375" t="s">
        <v>430</v>
      </c>
      <c r="BF11" s="375">
        <v>5.41</v>
      </c>
      <c r="BG11" s="374"/>
      <c r="BH11" s="594">
        <v>5.41</v>
      </c>
      <c r="BI11" s="348" t="s">
        <v>430</v>
      </c>
      <c r="BJ11" s="348" t="s">
        <v>430</v>
      </c>
      <c r="BK11" s="348" t="s">
        <v>430</v>
      </c>
      <c r="BL11" s="348" t="s">
        <v>430</v>
      </c>
      <c r="BM11" s="375">
        <v>94.59</v>
      </c>
      <c r="BN11" s="375" t="s">
        <v>430</v>
      </c>
      <c r="BO11" s="375" t="s">
        <v>430</v>
      </c>
      <c r="BP11" s="375" t="s">
        <v>430</v>
      </c>
      <c r="BQ11" s="375" t="s">
        <v>430</v>
      </c>
      <c r="BR11" s="374"/>
      <c r="BS11" s="649" t="s">
        <v>430</v>
      </c>
      <c r="BT11" s="348" t="s">
        <v>430</v>
      </c>
      <c r="BU11" s="374"/>
      <c r="BV11" s="430" t="s">
        <v>555</v>
      </c>
    </row>
    <row r="12" spans="1:74" s="428" customFormat="1" x14ac:dyDescent="0.25">
      <c r="A12" s="686" t="s">
        <v>8124</v>
      </c>
      <c r="B12" s="373"/>
      <c r="C12" s="719">
        <v>41908</v>
      </c>
      <c r="D12" s="373"/>
      <c r="E12" s="346">
        <v>43.629800000000003</v>
      </c>
      <c r="F12" s="373"/>
      <c r="G12" s="347">
        <v>23.129899999999999</v>
      </c>
      <c r="H12" s="374"/>
      <c r="I12" s="348">
        <v>8.91</v>
      </c>
      <c r="J12" s="348">
        <v>6.89</v>
      </c>
      <c r="K12" s="348">
        <v>6.84</v>
      </c>
      <c r="L12" s="348">
        <v>7.08</v>
      </c>
      <c r="M12" s="362"/>
      <c r="N12" s="350">
        <v>-99.617599999999996</v>
      </c>
      <c r="O12" s="348">
        <v>-42.719700000000003</v>
      </c>
      <c r="P12" s="348">
        <v>-31.571400000000001</v>
      </c>
      <c r="Q12" s="348">
        <v>-10.8879</v>
      </c>
      <c r="R12" s="348">
        <v>-0.61050000000000004</v>
      </c>
      <c r="S12" s="348">
        <v>11.627800000000001</v>
      </c>
      <c r="T12" s="348">
        <v>4.2317</v>
      </c>
      <c r="U12" s="354">
        <v>2.8328000000000002</v>
      </c>
      <c r="V12" s="348">
        <v>3.3456999999999999</v>
      </c>
      <c r="W12" s="348">
        <v>5.6246</v>
      </c>
      <c r="X12" s="348">
        <v>6.7728999999999999</v>
      </c>
      <c r="Y12" s="375">
        <v>5.2579000000000002</v>
      </c>
      <c r="Z12" s="348">
        <v>6.3827999999999996</v>
      </c>
      <c r="AA12" s="348">
        <v>0.17949999999999999</v>
      </c>
      <c r="AB12" s="348">
        <v>8.8445</v>
      </c>
      <c r="AC12" s="348">
        <v>3.3731</v>
      </c>
      <c r="AD12" s="348">
        <v>3.5888</v>
      </c>
      <c r="AE12" s="348">
        <v>1.9114</v>
      </c>
      <c r="AF12" s="348">
        <v>7.2964000000000002</v>
      </c>
      <c r="AG12" s="569"/>
      <c r="AH12" s="346">
        <v>4</v>
      </c>
      <c r="AI12" s="346">
        <v>1</v>
      </c>
      <c r="AJ12" s="346">
        <v>4</v>
      </c>
      <c r="AK12" s="346">
        <v>5</v>
      </c>
      <c r="AL12" s="346">
        <v>5</v>
      </c>
      <c r="AM12" s="346">
        <v>5</v>
      </c>
      <c r="AN12" s="346">
        <v>5</v>
      </c>
      <c r="AO12" s="572">
        <v>5</v>
      </c>
      <c r="AP12" s="346">
        <v>5</v>
      </c>
      <c r="AQ12" s="346">
        <v>5</v>
      </c>
      <c r="AR12" s="346">
        <v>5</v>
      </c>
      <c r="AS12" s="346">
        <v>4</v>
      </c>
      <c r="AT12" s="346">
        <v>4</v>
      </c>
      <c r="AU12" s="346">
        <v>5</v>
      </c>
      <c r="AV12" s="346">
        <v>5</v>
      </c>
      <c r="AW12" s="346">
        <v>5</v>
      </c>
      <c r="AX12" s="346">
        <v>5</v>
      </c>
      <c r="AY12" s="346">
        <v>4</v>
      </c>
      <c r="AZ12" s="584"/>
      <c r="BA12" s="467">
        <v>99.04</v>
      </c>
      <c r="BB12" s="348" t="s">
        <v>430</v>
      </c>
      <c r="BC12" s="348" t="s">
        <v>430</v>
      </c>
      <c r="BD12" s="348" t="s">
        <v>430</v>
      </c>
      <c r="BE12" s="375" t="s">
        <v>430</v>
      </c>
      <c r="BF12" s="375">
        <v>0.96</v>
      </c>
      <c r="BG12" s="374"/>
      <c r="BH12" s="594">
        <v>0.96</v>
      </c>
      <c r="BI12" s="348" t="s">
        <v>430</v>
      </c>
      <c r="BJ12" s="348" t="s">
        <v>430</v>
      </c>
      <c r="BK12" s="348" t="s">
        <v>430</v>
      </c>
      <c r="BL12" s="348" t="s">
        <v>430</v>
      </c>
      <c r="BM12" s="375">
        <v>99.04</v>
      </c>
      <c r="BN12" s="375" t="s">
        <v>430</v>
      </c>
      <c r="BO12" s="375" t="s">
        <v>430</v>
      </c>
      <c r="BP12" s="375" t="s">
        <v>430</v>
      </c>
      <c r="BQ12" s="375" t="s">
        <v>430</v>
      </c>
      <c r="BR12" s="374"/>
      <c r="BS12" s="649" t="s">
        <v>430</v>
      </c>
      <c r="BT12" s="348" t="s">
        <v>430</v>
      </c>
      <c r="BU12" s="374"/>
      <c r="BV12" s="430" t="s">
        <v>555</v>
      </c>
    </row>
    <row r="13" spans="1:74" x14ac:dyDescent="0.25">
      <c r="A13" s="318" t="s">
        <v>93</v>
      </c>
      <c r="B13" s="43"/>
      <c r="C13" s="720"/>
      <c r="D13" s="43"/>
      <c r="E13" s="51"/>
      <c r="F13" s="43"/>
      <c r="G13" s="55"/>
      <c r="H13" s="66"/>
      <c r="I13" s="59"/>
      <c r="J13" s="59"/>
      <c r="K13" s="59"/>
      <c r="L13" s="59"/>
      <c r="M13" s="258"/>
      <c r="N13" s="70">
        <v>-95.467299999999994</v>
      </c>
      <c r="O13" s="59">
        <v>-45.3673</v>
      </c>
      <c r="P13" s="59">
        <v>-29.785599999999999</v>
      </c>
      <c r="Q13" s="59">
        <v>-9.0305</v>
      </c>
      <c r="R13" s="59">
        <v>1.2906</v>
      </c>
      <c r="S13" s="59">
        <v>13.442</v>
      </c>
      <c r="T13" s="59">
        <v>5.4250999999999996</v>
      </c>
      <c r="U13" s="88">
        <v>4.4893000000000001</v>
      </c>
      <c r="V13" s="59">
        <v>5.0372000000000003</v>
      </c>
      <c r="W13" s="59">
        <v>6.5926999999999998</v>
      </c>
      <c r="X13" s="59">
        <v>7.4909999999999997</v>
      </c>
      <c r="Y13" s="276">
        <v>5.9462999999999999</v>
      </c>
      <c r="Z13" s="59">
        <v>7.4775999999999998</v>
      </c>
      <c r="AA13" s="59">
        <v>1.6507000000000001</v>
      </c>
      <c r="AB13" s="59">
        <v>10.710699999999999</v>
      </c>
      <c r="AC13" s="59">
        <v>4.9637000000000002</v>
      </c>
      <c r="AD13" s="59">
        <v>5.1539000000000001</v>
      </c>
      <c r="AE13" s="59">
        <v>2.4483999999999999</v>
      </c>
      <c r="AF13" s="59">
        <v>8.1380999999999997</v>
      </c>
      <c r="AG13" s="553"/>
      <c r="AH13" s="51">
        <v>5</v>
      </c>
      <c r="AI13" s="51">
        <v>5</v>
      </c>
      <c r="AJ13" s="51">
        <v>5</v>
      </c>
      <c r="AK13" s="51">
        <v>5</v>
      </c>
      <c r="AL13" s="51">
        <v>5</v>
      </c>
      <c r="AM13" s="51">
        <v>5</v>
      </c>
      <c r="AN13" s="51">
        <v>5</v>
      </c>
      <c r="AO13" s="560">
        <v>5</v>
      </c>
      <c r="AP13" s="51">
        <v>5</v>
      </c>
      <c r="AQ13" s="51">
        <v>5</v>
      </c>
      <c r="AR13" s="51">
        <v>5</v>
      </c>
      <c r="AS13" s="51">
        <v>4</v>
      </c>
      <c r="AT13" s="51">
        <v>4</v>
      </c>
      <c r="AU13" s="51">
        <v>5</v>
      </c>
      <c r="AV13" s="51">
        <v>5</v>
      </c>
      <c r="AW13" s="51">
        <v>5</v>
      </c>
      <c r="AX13" s="51">
        <v>5</v>
      </c>
      <c r="AY13" s="51">
        <v>5</v>
      </c>
      <c r="AZ13" s="579"/>
      <c r="BA13" s="577"/>
      <c r="BB13" s="59"/>
      <c r="BC13" s="59"/>
      <c r="BD13" s="59"/>
      <c r="BE13" s="276"/>
      <c r="BF13" s="276"/>
      <c r="BG13" s="66"/>
      <c r="BH13" s="586"/>
      <c r="BI13" s="59"/>
      <c r="BJ13" s="59"/>
      <c r="BK13" s="59"/>
      <c r="BL13" s="59"/>
      <c r="BM13" s="276"/>
      <c r="BN13" s="587"/>
      <c r="BO13" s="587"/>
      <c r="BP13" s="587"/>
      <c r="BQ13" s="587"/>
      <c r="BR13" s="602"/>
      <c r="BS13" s="645"/>
      <c r="BT13" s="59"/>
      <c r="BU13" s="66"/>
      <c r="BV13" s="34"/>
    </row>
    <row r="14" spans="1:74" x14ac:dyDescent="0.25">
      <c r="A14" s="320" t="s">
        <v>94</v>
      </c>
      <c r="B14" s="44"/>
      <c r="C14" s="721"/>
      <c r="D14" s="44"/>
      <c r="E14" s="52"/>
      <c r="F14" s="44"/>
      <c r="G14" s="56"/>
      <c r="H14" s="67"/>
      <c r="I14" s="60"/>
      <c r="J14" s="60"/>
      <c r="K14" s="60"/>
      <c r="L14" s="60"/>
      <c r="M14" s="259"/>
      <c r="N14" s="71">
        <v>-91.747399999999999</v>
      </c>
      <c r="O14" s="60">
        <v>-42.719700000000003</v>
      </c>
      <c r="P14" s="60">
        <v>-26.5869</v>
      </c>
      <c r="Q14" s="60">
        <v>-7.3007</v>
      </c>
      <c r="R14" s="60">
        <v>4.6624999999999996</v>
      </c>
      <c r="S14" s="60">
        <v>14.486700000000001</v>
      </c>
      <c r="T14" s="60">
        <v>6.5627000000000004</v>
      </c>
      <c r="U14" s="89">
        <v>5.6860999999999997</v>
      </c>
      <c r="V14" s="60">
        <v>6.2666000000000004</v>
      </c>
      <c r="W14" s="60">
        <v>7.2876000000000003</v>
      </c>
      <c r="X14" s="60">
        <v>8.0974000000000004</v>
      </c>
      <c r="Y14" s="277">
        <v>6.2328999999999999</v>
      </c>
      <c r="Z14" s="60">
        <v>8.0763999999999996</v>
      </c>
      <c r="AA14" s="60">
        <v>3.2164000000000001</v>
      </c>
      <c r="AB14" s="60">
        <v>12.522500000000001</v>
      </c>
      <c r="AC14" s="60">
        <v>6.2767999999999997</v>
      </c>
      <c r="AD14" s="60">
        <v>6.3151000000000002</v>
      </c>
      <c r="AE14" s="60">
        <v>4.4790999999999999</v>
      </c>
      <c r="AF14" s="60">
        <v>8.7636000000000003</v>
      </c>
      <c r="AG14" s="554"/>
      <c r="AH14" s="52"/>
      <c r="AI14" s="52"/>
      <c r="AJ14" s="52"/>
      <c r="AK14" s="52"/>
      <c r="AL14" s="52"/>
      <c r="AM14" s="52"/>
      <c r="AN14" s="52"/>
      <c r="AO14" s="561"/>
      <c r="AP14" s="52"/>
      <c r="AQ14" s="52"/>
      <c r="AR14" s="52"/>
      <c r="AS14" s="52"/>
      <c r="AT14" s="52"/>
      <c r="AU14" s="52"/>
      <c r="AV14" s="52"/>
      <c r="AW14" s="52"/>
      <c r="AX14" s="52"/>
      <c r="AY14" s="52"/>
      <c r="AZ14" s="580"/>
      <c r="BA14" s="551"/>
      <c r="BB14" s="60"/>
      <c r="BC14" s="60"/>
      <c r="BD14" s="60"/>
      <c r="BE14" s="277"/>
      <c r="BF14" s="277"/>
      <c r="BG14" s="67"/>
      <c r="BH14" s="588"/>
      <c r="BI14" s="60"/>
      <c r="BJ14" s="60"/>
      <c r="BK14" s="60"/>
      <c r="BL14" s="60"/>
      <c r="BM14" s="277"/>
      <c r="BN14" s="589"/>
      <c r="BO14" s="589"/>
      <c r="BP14" s="589"/>
      <c r="BQ14" s="589"/>
      <c r="BR14" s="596"/>
      <c r="BS14" s="646"/>
      <c r="BT14" s="60"/>
      <c r="BU14" s="67"/>
      <c r="BV14" s="26"/>
    </row>
    <row r="15" spans="1:74" x14ac:dyDescent="0.25">
      <c r="A15" s="320" t="s">
        <v>95</v>
      </c>
      <c r="B15" s="44"/>
      <c r="C15" s="721"/>
      <c r="D15" s="44"/>
      <c r="E15" s="52"/>
      <c r="F15" s="44"/>
      <c r="G15" s="56"/>
      <c r="H15" s="67"/>
      <c r="I15" s="60"/>
      <c r="J15" s="60"/>
      <c r="K15" s="60"/>
      <c r="L15" s="60"/>
      <c r="M15" s="259"/>
      <c r="N15" s="71">
        <v>-99.736500000000007</v>
      </c>
      <c r="O15" s="60">
        <v>-49.619500000000002</v>
      </c>
      <c r="P15" s="60">
        <v>-32.006900000000002</v>
      </c>
      <c r="Q15" s="60">
        <v>-10.8879</v>
      </c>
      <c r="R15" s="60">
        <v>-0.61050000000000004</v>
      </c>
      <c r="S15" s="60">
        <v>11.627800000000001</v>
      </c>
      <c r="T15" s="60">
        <v>4.2317</v>
      </c>
      <c r="U15" s="89">
        <v>2.8328000000000002</v>
      </c>
      <c r="V15" s="60">
        <v>3.3456999999999999</v>
      </c>
      <c r="W15" s="60">
        <v>5.6246</v>
      </c>
      <c r="X15" s="60">
        <v>6.7728999999999999</v>
      </c>
      <c r="Y15" s="277">
        <v>5.2579000000000002</v>
      </c>
      <c r="Z15" s="60">
        <v>6.3827999999999996</v>
      </c>
      <c r="AA15" s="60">
        <v>0.17949999999999999</v>
      </c>
      <c r="AB15" s="60">
        <v>8.8445</v>
      </c>
      <c r="AC15" s="60">
        <v>3.3731</v>
      </c>
      <c r="AD15" s="60">
        <v>3.5888</v>
      </c>
      <c r="AE15" s="60">
        <v>1.4766999999999999</v>
      </c>
      <c r="AF15" s="60">
        <v>7.2964000000000002</v>
      </c>
      <c r="AG15" s="554"/>
      <c r="AH15" s="52"/>
      <c r="AI15" s="52"/>
      <c r="AJ15" s="52"/>
      <c r="AK15" s="52"/>
      <c r="AL15" s="52"/>
      <c r="AM15" s="52"/>
      <c r="AN15" s="52"/>
      <c r="AO15" s="561"/>
      <c r="AP15" s="52"/>
      <c r="AQ15" s="52"/>
      <c r="AR15" s="52"/>
      <c r="AS15" s="52"/>
      <c r="AT15" s="52"/>
      <c r="AU15" s="52"/>
      <c r="AV15" s="52"/>
      <c r="AW15" s="52"/>
      <c r="AX15" s="52"/>
      <c r="AY15" s="52"/>
      <c r="AZ15" s="580"/>
      <c r="BA15" s="551"/>
      <c r="BB15" s="60"/>
      <c r="BC15" s="60"/>
      <c r="BD15" s="60"/>
      <c r="BE15" s="277"/>
      <c r="BF15" s="277"/>
      <c r="BG15" s="67"/>
      <c r="BH15" s="588"/>
      <c r="BI15" s="60"/>
      <c r="BJ15" s="60"/>
      <c r="BK15" s="60"/>
      <c r="BL15" s="60"/>
      <c r="BM15" s="277"/>
      <c r="BN15" s="589"/>
      <c r="BO15" s="589"/>
      <c r="BP15" s="589"/>
      <c r="BQ15" s="589"/>
      <c r="BR15" s="596"/>
      <c r="BS15" s="646"/>
      <c r="BT15" s="60"/>
      <c r="BU15" s="67"/>
      <c r="BV15" s="26"/>
    </row>
    <row r="16" spans="1:74" x14ac:dyDescent="0.25">
      <c r="A16" s="321" t="s">
        <v>96</v>
      </c>
      <c r="B16" s="45"/>
      <c r="C16" s="722"/>
      <c r="D16" s="45"/>
      <c r="E16" s="53"/>
      <c r="F16" s="45"/>
      <c r="G16" s="57"/>
      <c r="H16" s="68"/>
      <c r="I16" s="61"/>
      <c r="J16" s="61"/>
      <c r="K16" s="61"/>
      <c r="L16" s="61"/>
      <c r="M16" s="262"/>
      <c r="N16" s="72">
        <v>-93.842600000000004</v>
      </c>
      <c r="O16" s="61">
        <v>-44.645699999999998</v>
      </c>
      <c r="P16" s="61">
        <v>-29.614999999999998</v>
      </c>
      <c r="Q16" s="61">
        <v>-8.7744999999999997</v>
      </c>
      <c r="R16" s="61">
        <v>0.501</v>
      </c>
      <c r="S16" s="61">
        <v>13.632099999999999</v>
      </c>
      <c r="T16" s="61">
        <v>5.2900999999999998</v>
      </c>
      <c r="U16" s="90">
        <v>4.4221000000000004</v>
      </c>
      <c r="V16" s="61">
        <v>5.0934999999999997</v>
      </c>
      <c r="W16" s="61">
        <v>6.4824999999999999</v>
      </c>
      <c r="X16" s="61">
        <v>7.4122000000000003</v>
      </c>
      <c r="Y16" s="279">
        <v>6.1471499999999999</v>
      </c>
      <c r="Z16" s="61">
        <v>7.7255500000000001</v>
      </c>
      <c r="AA16" s="61">
        <v>1.5679000000000001</v>
      </c>
      <c r="AB16" s="61">
        <v>10.450100000000001</v>
      </c>
      <c r="AC16" s="61">
        <v>4.8387000000000002</v>
      </c>
      <c r="AD16" s="61">
        <v>5.1159999999999997</v>
      </c>
      <c r="AE16" s="61">
        <v>2.0451999999999999</v>
      </c>
      <c r="AF16" s="61">
        <v>8.5460999999999991</v>
      </c>
      <c r="AG16" s="556"/>
      <c r="AH16" s="53"/>
      <c r="AI16" s="53"/>
      <c r="AJ16" s="53"/>
      <c r="AK16" s="53"/>
      <c r="AL16" s="53"/>
      <c r="AM16" s="53"/>
      <c r="AN16" s="53"/>
      <c r="AO16" s="563"/>
      <c r="AP16" s="53"/>
      <c r="AQ16" s="53"/>
      <c r="AR16" s="53"/>
      <c r="AS16" s="53"/>
      <c r="AT16" s="53"/>
      <c r="AU16" s="53"/>
      <c r="AV16" s="53"/>
      <c r="AW16" s="53"/>
      <c r="AX16" s="53"/>
      <c r="AY16" s="53"/>
      <c r="AZ16" s="581"/>
      <c r="BA16" s="578"/>
      <c r="BB16" s="61"/>
      <c r="BC16" s="61"/>
      <c r="BD16" s="61"/>
      <c r="BE16" s="279"/>
      <c r="BF16" s="279"/>
      <c r="BG16" s="68"/>
      <c r="BH16" s="590"/>
      <c r="BI16" s="61"/>
      <c r="BJ16" s="61"/>
      <c r="BK16" s="61"/>
      <c r="BL16" s="61"/>
      <c r="BM16" s="279"/>
      <c r="BN16" s="591"/>
      <c r="BO16" s="591"/>
      <c r="BP16" s="591"/>
      <c r="BQ16" s="591"/>
      <c r="BR16" s="603"/>
      <c r="BS16" s="647"/>
      <c r="BT16" s="61"/>
      <c r="BU16" s="68"/>
      <c r="BV16" s="272"/>
    </row>
    <row r="17" spans="1:74" ht="14.5" x14ac:dyDescent="0.25">
      <c r="A17" s="323" t="s">
        <v>298</v>
      </c>
      <c r="B17" s="46"/>
      <c r="C17" s="723"/>
      <c r="D17" s="46"/>
      <c r="E17" s="54"/>
      <c r="F17" s="46"/>
      <c r="G17" s="58"/>
      <c r="H17" s="69"/>
      <c r="I17" s="62"/>
      <c r="J17" s="62"/>
      <c r="K17" s="62"/>
      <c r="L17" s="62"/>
      <c r="M17" s="263"/>
      <c r="N17" s="73"/>
      <c r="O17" s="62"/>
      <c r="P17" s="62"/>
      <c r="Q17" s="62"/>
      <c r="R17" s="62"/>
      <c r="S17" s="62"/>
      <c r="T17" s="62"/>
      <c r="U17" s="91"/>
      <c r="V17" s="62"/>
      <c r="W17" s="62"/>
      <c r="X17" s="62"/>
      <c r="Y17" s="245"/>
      <c r="Z17" s="62"/>
      <c r="AA17" s="62"/>
      <c r="AB17" s="62"/>
      <c r="AC17" s="62"/>
      <c r="AD17" s="62"/>
      <c r="AE17" s="62"/>
      <c r="AF17" s="62"/>
      <c r="AG17" s="557"/>
      <c r="AH17" s="54"/>
      <c r="AI17" s="54"/>
      <c r="AJ17" s="54"/>
      <c r="AK17" s="54"/>
      <c r="AL17" s="54"/>
      <c r="AM17" s="54"/>
      <c r="AN17" s="54"/>
      <c r="AO17" s="564"/>
      <c r="AP17" s="54"/>
      <c r="AQ17" s="54"/>
      <c r="AR17" s="54"/>
      <c r="AS17" s="54"/>
      <c r="AT17" s="54"/>
      <c r="AU17" s="54"/>
      <c r="AV17" s="54"/>
      <c r="AW17" s="54"/>
      <c r="AX17" s="54"/>
      <c r="AY17" s="54"/>
      <c r="AZ17" s="582"/>
      <c r="BA17" s="280"/>
      <c r="BB17" s="62"/>
      <c r="BC17" s="62"/>
      <c r="BD17" s="62"/>
      <c r="BE17" s="245"/>
      <c r="BF17" s="245"/>
      <c r="BG17" s="69"/>
      <c r="BH17" s="585"/>
      <c r="BI17" s="62"/>
      <c r="BJ17" s="62"/>
      <c r="BK17" s="62"/>
      <c r="BL17" s="62"/>
      <c r="BM17" s="245"/>
      <c r="BN17" s="592"/>
      <c r="BO17" s="592"/>
      <c r="BP17" s="592"/>
      <c r="BQ17" s="592"/>
      <c r="BR17" s="545"/>
      <c r="BS17" s="648"/>
      <c r="BT17" s="62"/>
      <c r="BU17" s="69"/>
      <c r="BV17" s="41"/>
    </row>
    <row r="18" spans="1:74" s="425" customFormat="1" x14ac:dyDescent="0.25">
      <c r="A18" s="337" t="s">
        <v>8125</v>
      </c>
      <c r="B18" s="369"/>
      <c r="C18" s="718">
        <v>41894</v>
      </c>
      <c r="D18" s="369"/>
      <c r="E18" s="338">
        <v>1980.03</v>
      </c>
      <c r="F18" s="369"/>
      <c r="G18" s="339">
        <v>26.090499999999999</v>
      </c>
      <c r="H18" s="370"/>
      <c r="I18" s="340">
        <v>10.02</v>
      </c>
      <c r="J18" s="340">
        <v>6.94</v>
      </c>
      <c r="K18" s="340">
        <v>6.88</v>
      </c>
      <c r="L18" s="340">
        <v>7.12</v>
      </c>
      <c r="M18" s="361"/>
      <c r="N18" s="342">
        <v>-99.753500000000003</v>
      </c>
      <c r="O18" s="340">
        <v>-49.7393</v>
      </c>
      <c r="P18" s="340">
        <v>-32.156799999999997</v>
      </c>
      <c r="Q18" s="340">
        <v>-9.9148999999999994</v>
      </c>
      <c r="R18" s="340">
        <v>0.28439999999999999</v>
      </c>
      <c r="S18" s="340">
        <v>13.948</v>
      </c>
      <c r="T18" s="340">
        <v>5.8391000000000002</v>
      </c>
      <c r="U18" s="344">
        <v>5.0488999999999997</v>
      </c>
      <c r="V18" s="340">
        <v>5.4473000000000003</v>
      </c>
      <c r="W18" s="340">
        <v>6.9309000000000003</v>
      </c>
      <c r="X18" s="340">
        <v>7.6006999999999998</v>
      </c>
      <c r="Y18" s="371">
        <v>6.0693999999999999</v>
      </c>
      <c r="Z18" s="340">
        <v>7.4919000000000002</v>
      </c>
      <c r="AA18" s="340">
        <v>1.4181999999999999</v>
      </c>
      <c r="AB18" s="340">
        <v>11.212199999999999</v>
      </c>
      <c r="AC18" s="340">
        <v>5.4717000000000002</v>
      </c>
      <c r="AD18" s="340">
        <v>5.5970000000000004</v>
      </c>
      <c r="AE18" s="340">
        <v>1.33</v>
      </c>
      <c r="AF18" s="340">
        <v>8.3592999999999993</v>
      </c>
      <c r="AG18" s="568"/>
      <c r="AH18" s="338">
        <v>4</v>
      </c>
      <c r="AI18" s="338">
        <v>5</v>
      </c>
      <c r="AJ18" s="338">
        <v>5</v>
      </c>
      <c r="AK18" s="338">
        <v>4</v>
      </c>
      <c r="AL18" s="338">
        <v>3</v>
      </c>
      <c r="AM18" s="338">
        <v>2</v>
      </c>
      <c r="AN18" s="338">
        <v>2</v>
      </c>
      <c r="AO18" s="570">
        <v>2</v>
      </c>
      <c r="AP18" s="338">
        <v>2</v>
      </c>
      <c r="AQ18" s="338">
        <v>2</v>
      </c>
      <c r="AR18" s="338">
        <v>2</v>
      </c>
      <c r="AS18" s="338">
        <v>1</v>
      </c>
      <c r="AT18" s="338">
        <v>2</v>
      </c>
      <c r="AU18" s="338">
        <v>3</v>
      </c>
      <c r="AV18" s="338">
        <v>2</v>
      </c>
      <c r="AW18" s="338">
        <v>2</v>
      </c>
      <c r="AX18" s="338">
        <v>2</v>
      </c>
      <c r="AY18" s="338">
        <v>5</v>
      </c>
      <c r="AZ18" s="583"/>
      <c r="BA18" s="464">
        <v>93.12</v>
      </c>
      <c r="BB18" s="340" t="s">
        <v>430</v>
      </c>
      <c r="BC18" s="340" t="s">
        <v>430</v>
      </c>
      <c r="BD18" s="340" t="s">
        <v>430</v>
      </c>
      <c r="BE18" s="371" t="s">
        <v>430</v>
      </c>
      <c r="BF18" s="371">
        <v>6.88</v>
      </c>
      <c r="BG18" s="370"/>
      <c r="BH18" s="593">
        <v>6.88</v>
      </c>
      <c r="BI18" s="340" t="s">
        <v>430</v>
      </c>
      <c r="BJ18" s="340" t="s">
        <v>430</v>
      </c>
      <c r="BK18" s="340" t="s">
        <v>430</v>
      </c>
      <c r="BL18" s="340" t="s">
        <v>430</v>
      </c>
      <c r="BM18" s="371">
        <v>93.12</v>
      </c>
      <c r="BN18" s="371" t="s">
        <v>430</v>
      </c>
      <c r="BO18" s="371" t="s">
        <v>430</v>
      </c>
      <c r="BP18" s="371" t="s">
        <v>430</v>
      </c>
      <c r="BQ18" s="371" t="s">
        <v>430</v>
      </c>
      <c r="BR18" s="370"/>
      <c r="BS18" s="609" t="s">
        <v>430</v>
      </c>
      <c r="BT18" s="340" t="s">
        <v>430</v>
      </c>
      <c r="BU18" s="370"/>
      <c r="BV18" s="571" t="s">
        <v>555</v>
      </c>
    </row>
    <row r="19" spans="1:74" s="428" customFormat="1" x14ac:dyDescent="0.25">
      <c r="A19" s="345" t="s">
        <v>8126</v>
      </c>
      <c r="B19" s="373"/>
      <c r="C19" s="719">
        <v>36901</v>
      </c>
      <c r="D19" s="373"/>
      <c r="E19" s="346">
        <v>1637.89</v>
      </c>
      <c r="F19" s="373"/>
      <c r="G19" s="347">
        <v>66.688999999999993</v>
      </c>
      <c r="H19" s="374"/>
      <c r="I19" s="348">
        <v>9.61</v>
      </c>
      <c r="J19" s="348">
        <v>6.97</v>
      </c>
      <c r="K19" s="348">
        <v>6.83</v>
      </c>
      <c r="L19" s="348">
        <v>7.06</v>
      </c>
      <c r="M19" s="362"/>
      <c r="N19" s="350">
        <v>-92.698300000000003</v>
      </c>
      <c r="O19" s="348">
        <v>-45.765300000000003</v>
      </c>
      <c r="P19" s="348">
        <v>-29.9374</v>
      </c>
      <c r="Q19" s="348">
        <v>-9.0927000000000007</v>
      </c>
      <c r="R19" s="348">
        <v>0.18360000000000001</v>
      </c>
      <c r="S19" s="348">
        <v>13.306900000000001</v>
      </c>
      <c r="T19" s="348">
        <v>4.9653</v>
      </c>
      <c r="U19" s="354">
        <v>4.0956999999999999</v>
      </c>
      <c r="V19" s="348">
        <v>4.7622</v>
      </c>
      <c r="W19" s="348">
        <v>6.1407999999999996</v>
      </c>
      <c r="X19" s="348">
        <v>7.0667</v>
      </c>
      <c r="Y19" s="375">
        <v>5.7729999999999997</v>
      </c>
      <c r="Z19" s="348">
        <v>7.4314</v>
      </c>
      <c r="AA19" s="348">
        <v>1.4851000000000001</v>
      </c>
      <c r="AB19" s="348">
        <v>10.0611</v>
      </c>
      <c r="AC19" s="348">
        <v>4.5118999999999998</v>
      </c>
      <c r="AD19" s="348">
        <v>4.7866</v>
      </c>
      <c r="AE19" s="348">
        <v>1.7257</v>
      </c>
      <c r="AF19" s="348">
        <v>7.6691000000000003</v>
      </c>
      <c r="AG19" s="569"/>
      <c r="AH19" s="346">
        <v>2</v>
      </c>
      <c r="AI19" s="346">
        <v>4</v>
      </c>
      <c r="AJ19" s="346">
        <v>3</v>
      </c>
      <c r="AK19" s="346">
        <v>3</v>
      </c>
      <c r="AL19" s="346">
        <v>4</v>
      </c>
      <c r="AM19" s="346">
        <v>3</v>
      </c>
      <c r="AN19" s="346">
        <v>3</v>
      </c>
      <c r="AO19" s="572">
        <v>3</v>
      </c>
      <c r="AP19" s="346">
        <v>3</v>
      </c>
      <c r="AQ19" s="346">
        <v>3</v>
      </c>
      <c r="AR19" s="346">
        <v>3</v>
      </c>
      <c r="AS19" s="346">
        <v>3</v>
      </c>
      <c r="AT19" s="346">
        <v>3</v>
      </c>
      <c r="AU19" s="346">
        <v>2</v>
      </c>
      <c r="AV19" s="346">
        <v>3</v>
      </c>
      <c r="AW19" s="346">
        <v>3</v>
      </c>
      <c r="AX19" s="346">
        <v>3</v>
      </c>
      <c r="AY19" s="346">
        <v>3</v>
      </c>
      <c r="AZ19" s="584"/>
      <c r="BA19" s="467">
        <v>97.98</v>
      </c>
      <c r="BB19" s="348" t="s">
        <v>430</v>
      </c>
      <c r="BC19" s="348" t="s">
        <v>430</v>
      </c>
      <c r="BD19" s="348" t="s">
        <v>430</v>
      </c>
      <c r="BE19" s="375" t="s">
        <v>430</v>
      </c>
      <c r="BF19" s="375">
        <v>2.02</v>
      </c>
      <c r="BG19" s="374"/>
      <c r="BH19" s="594">
        <v>2.02</v>
      </c>
      <c r="BI19" s="348" t="s">
        <v>430</v>
      </c>
      <c r="BJ19" s="348" t="s">
        <v>430</v>
      </c>
      <c r="BK19" s="348" t="s">
        <v>430</v>
      </c>
      <c r="BL19" s="348" t="s">
        <v>430</v>
      </c>
      <c r="BM19" s="375">
        <v>97.98</v>
      </c>
      <c r="BN19" s="375" t="s">
        <v>430</v>
      </c>
      <c r="BO19" s="375" t="s">
        <v>430</v>
      </c>
      <c r="BP19" s="375" t="s">
        <v>430</v>
      </c>
      <c r="BQ19" s="375" t="s">
        <v>430</v>
      </c>
      <c r="BR19" s="374"/>
      <c r="BS19" s="649" t="s">
        <v>430</v>
      </c>
      <c r="BT19" s="348" t="s">
        <v>430</v>
      </c>
      <c r="BU19" s="374"/>
      <c r="BV19" s="430" t="s">
        <v>555</v>
      </c>
    </row>
    <row r="20" spans="1:74" s="428" customFormat="1" x14ac:dyDescent="0.25">
      <c r="A20" s="345" t="s">
        <v>8127</v>
      </c>
      <c r="B20" s="373"/>
      <c r="C20" s="719">
        <v>37324</v>
      </c>
      <c r="D20" s="373"/>
      <c r="E20" s="346">
        <v>293.64800000000002</v>
      </c>
      <c r="F20" s="373"/>
      <c r="G20" s="347">
        <v>48.529000000000003</v>
      </c>
      <c r="H20" s="374"/>
      <c r="I20" s="348">
        <v>10.07</v>
      </c>
      <c r="J20" s="348">
        <v>6.95</v>
      </c>
      <c r="K20" s="348">
        <v>6.86</v>
      </c>
      <c r="L20" s="348">
        <v>7.1</v>
      </c>
      <c r="M20" s="362"/>
      <c r="N20" s="350">
        <v>-94.148499999999999</v>
      </c>
      <c r="O20" s="348">
        <v>-44.612499999999997</v>
      </c>
      <c r="P20" s="348">
        <v>-26.809100000000001</v>
      </c>
      <c r="Q20" s="348">
        <v>-7.5209999999999999</v>
      </c>
      <c r="R20" s="348">
        <v>4.4397000000000002</v>
      </c>
      <c r="S20" s="348">
        <v>14.2577</v>
      </c>
      <c r="T20" s="348">
        <v>6.3364000000000003</v>
      </c>
      <c r="U20" s="354">
        <v>5.4570999999999996</v>
      </c>
      <c r="V20" s="348">
        <v>6.0331000000000001</v>
      </c>
      <c r="W20" s="348">
        <v>7.0503</v>
      </c>
      <c r="X20" s="348">
        <v>7.8582999999999998</v>
      </c>
      <c r="Y20" s="375">
        <v>5.9821</v>
      </c>
      <c r="Z20" s="348">
        <v>7.9119999999999999</v>
      </c>
      <c r="AA20" s="348">
        <v>2.9944000000000002</v>
      </c>
      <c r="AB20" s="348">
        <v>12.2921</v>
      </c>
      <c r="AC20" s="348">
        <v>6.0487000000000002</v>
      </c>
      <c r="AD20" s="348">
        <v>6.0827999999999998</v>
      </c>
      <c r="AE20" s="348">
        <v>4.2557</v>
      </c>
      <c r="AF20" s="348">
        <v>6.6692999999999998</v>
      </c>
      <c r="AG20" s="569"/>
      <c r="AH20" s="346">
        <v>3</v>
      </c>
      <c r="AI20" s="346">
        <v>2</v>
      </c>
      <c r="AJ20" s="346">
        <v>1</v>
      </c>
      <c r="AK20" s="346">
        <v>1</v>
      </c>
      <c r="AL20" s="346">
        <v>1</v>
      </c>
      <c r="AM20" s="346">
        <v>1</v>
      </c>
      <c r="AN20" s="346">
        <v>1</v>
      </c>
      <c r="AO20" s="572">
        <v>1</v>
      </c>
      <c r="AP20" s="346">
        <v>1</v>
      </c>
      <c r="AQ20" s="346">
        <v>1</v>
      </c>
      <c r="AR20" s="346">
        <v>1</v>
      </c>
      <c r="AS20" s="346">
        <v>2</v>
      </c>
      <c r="AT20" s="346">
        <v>1</v>
      </c>
      <c r="AU20" s="346">
        <v>1</v>
      </c>
      <c r="AV20" s="346">
        <v>1</v>
      </c>
      <c r="AW20" s="346">
        <v>1</v>
      </c>
      <c r="AX20" s="346">
        <v>1</v>
      </c>
      <c r="AY20" s="346">
        <v>1</v>
      </c>
      <c r="AZ20" s="584"/>
      <c r="BA20" s="467">
        <v>94.38</v>
      </c>
      <c r="BB20" s="348" t="s">
        <v>430</v>
      </c>
      <c r="BC20" s="348" t="s">
        <v>430</v>
      </c>
      <c r="BD20" s="348" t="s">
        <v>430</v>
      </c>
      <c r="BE20" s="375" t="s">
        <v>430</v>
      </c>
      <c r="BF20" s="375">
        <v>5.62</v>
      </c>
      <c r="BG20" s="374"/>
      <c r="BH20" s="594">
        <v>5.61</v>
      </c>
      <c r="BI20" s="348" t="s">
        <v>430</v>
      </c>
      <c r="BJ20" s="348" t="s">
        <v>430</v>
      </c>
      <c r="BK20" s="348" t="s">
        <v>430</v>
      </c>
      <c r="BL20" s="348" t="s">
        <v>430</v>
      </c>
      <c r="BM20" s="375">
        <v>94.38</v>
      </c>
      <c r="BN20" s="375" t="s">
        <v>430</v>
      </c>
      <c r="BO20" s="375" t="s">
        <v>430</v>
      </c>
      <c r="BP20" s="375" t="s">
        <v>430</v>
      </c>
      <c r="BQ20" s="375" t="s">
        <v>430</v>
      </c>
      <c r="BR20" s="374"/>
      <c r="BS20" s="649" t="s">
        <v>430</v>
      </c>
      <c r="BT20" s="348" t="s">
        <v>430</v>
      </c>
      <c r="BU20" s="374"/>
      <c r="BV20" s="430" t="s">
        <v>555</v>
      </c>
    </row>
    <row r="21" spans="1:74" s="428" customFormat="1" x14ac:dyDescent="0.25">
      <c r="A21" s="345" t="s">
        <v>8128</v>
      </c>
      <c r="B21" s="373"/>
      <c r="C21" s="719">
        <v>44774</v>
      </c>
      <c r="D21" s="373"/>
      <c r="E21" s="346">
        <v>113.10599999999999</v>
      </c>
      <c r="F21" s="373"/>
      <c r="G21" s="347">
        <v>13.1546</v>
      </c>
      <c r="H21" s="374"/>
      <c r="I21" s="348">
        <v>9.7899999999999991</v>
      </c>
      <c r="J21" s="348">
        <v>6.88</v>
      </c>
      <c r="K21" s="348">
        <v>6.8</v>
      </c>
      <c r="L21" s="348">
        <v>7.04</v>
      </c>
      <c r="M21" s="362"/>
      <c r="N21" s="350">
        <v>-92.440100000000001</v>
      </c>
      <c r="O21" s="348">
        <v>-45.06</v>
      </c>
      <c r="P21" s="348">
        <v>-29.599499999999999</v>
      </c>
      <c r="Q21" s="348">
        <v>-8.8882999999999992</v>
      </c>
      <c r="R21" s="348">
        <v>1.0123</v>
      </c>
      <c r="S21" s="348">
        <v>12.9047</v>
      </c>
      <c r="T21" s="348">
        <v>4.5972</v>
      </c>
      <c r="U21" s="354">
        <v>3.8371</v>
      </c>
      <c r="V21" s="348">
        <v>4.3958000000000004</v>
      </c>
      <c r="W21" s="348">
        <v>5.9821</v>
      </c>
      <c r="X21" s="348">
        <v>6.9015000000000004</v>
      </c>
      <c r="Y21" s="375" t="s">
        <v>430</v>
      </c>
      <c r="Z21" s="348" t="s">
        <v>430</v>
      </c>
      <c r="AA21" s="348">
        <v>1.0297000000000001</v>
      </c>
      <c r="AB21" s="348">
        <v>9.9766999999999992</v>
      </c>
      <c r="AC21" s="348">
        <v>4.2435999999999998</v>
      </c>
      <c r="AD21" s="348">
        <v>4.5206</v>
      </c>
      <c r="AE21" s="348">
        <v>1.8748</v>
      </c>
      <c r="AF21" s="348">
        <v>6.9958999999999998</v>
      </c>
      <c r="AG21" s="569"/>
      <c r="AH21" s="346">
        <v>1</v>
      </c>
      <c r="AI21" s="346">
        <v>3</v>
      </c>
      <c r="AJ21" s="346">
        <v>2</v>
      </c>
      <c r="AK21" s="346">
        <v>2</v>
      </c>
      <c r="AL21" s="346">
        <v>2</v>
      </c>
      <c r="AM21" s="346">
        <v>4</v>
      </c>
      <c r="AN21" s="346">
        <v>4</v>
      </c>
      <c r="AO21" s="572">
        <v>4</v>
      </c>
      <c r="AP21" s="346">
        <v>4</v>
      </c>
      <c r="AQ21" s="346">
        <v>4</v>
      </c>
      <c r="AR21" s="346">
        <v>4</v>
      </c>
      <c r="AS21" s="346" t="s">
        <v>430</v>
      </c>
      <c r="AT21" s="346" t="s">
        <v>430</v>
      </c>
      <c r="AU21" s="346">
        <v>4</v>
      </c>
      <c r="AV21" s="346">
        <v>4</v>
      </c>
      <c r="AW21" s="346">
        <v>4</v>
      </c>
      <c r="AX21" s="346">
        <v>4</v>
      </c>
      <c r="AY21" s="346">
        <v>2</v>
      </c>
      <c r="AZ21" s="584"/>
      <c r="BA21" s="467">
        <v>94.59</v>
      </c>
      <c r="BB21" s="348" t="s">
        <v>430</v>
      </c>
      <c r="BC21" s="348" t="s">
        <v>430</v>
      </c>
      <c r="BD21" s="348" t="s">
        <v>430</v>
      </c>
      <c r="BE21" s="375" t="s">
        <v>430</v>
      </c>
      <c r="BF21" s="375">
        <v>5.41</v>
      </c>
      <c r="BG21" s="374"/>
      <c r="BH21" s="594">
        <v>5.41</v>
      </c>
      <c r="BI21" s="348" t="s">
        <v>430</v>
      </c>
      <c r="BJ21" s="348" t="s">
        <v>430</v>
      </c>
      <c r="BK21" s="348" t="s">
        <v>430</v>
      </c>
      <c r="BL21" s="348" t="s">
        <v>430</v>
      </c>
      <c r="BM21" s="375">
        <v>94.59</v>
      </c>
      <c r="BN21" s="375" t="s">
        <v>430</v>
      </c>
      <c r="BO21" s="375" t="s">
        <v>430</v>
      </c>
      <c r="BP21" s="375" t="s">
        <v>430</v>
      </c>
      <c r="BQ21" s="375" t="s">
        <v>430</v>
      </c>
      <c r="BR21" s="374"/>
      <c r="BS21" s="649" t="s">
        <v>430</v>
      </c>
      <c r="BT21" s="348" t="s">
        <v>430</v>
      </c>
      <c r="BU21" s="374"/>
      <c r="BV21" s="430" t="s">
        <v>555</v>
      </c>
    </row>
    <row r="22" spans="1:74" s="428" customFormat="1" x14ac:dyDescent="0.25">
      <c r="A22" s="345" t="s">
        <v>8129</v>
      </c>
      <c r="B22" s="373"/>
      <c r="C22" s="719">
        <v>41908</v>
      </c>
      <c r="D22" s="373"/>
      <c r="E22" s="346">
        <v>43.629800000000003</v>
      </c>
      <c r="F22" s="373"/>
      <c r="G22" s="347">
        <v>22.523700000000002</v>
      </c>
      <c r="H22" s="374"/>
      <c r="I22" s="348">
        <v>8.91</v>
      </c>
      <c r="J22" s="348">
        <v>6.89</v>
      </c>
      <c r="K22" s="348">
        <v>6.84</v>
      </c>
      <c r="L22" s="348">
        <v>7.08</v>
      </c>
      <c r="M22" s="362"/>
      <c r="N22" s="350">
        <v>-99.873800000000003</v>
      </c>
      <c r="O22" s="348">
        <v>-42.899900000000002</v>
      </c>
      <c r="P22" s="348">
        <v>-31.775600000000001</v>
      </c>
      <c r="Q22" s="348">
        <v>-11.0764</v>
      </c>
      <c r="R22" s="348">
        <v>-0.80969999999999998</v>
      </c>
      <c r="S22" s="348">
        <v>11.4201</v>
      </c>
      <c r="T22" s="348">
        <v>4.0168999999999997</v>
      </c>
      <c r="U22" s="354">
        <v>2.6181999999999999</v>
      </c>
      <c r="V22" s="348">
        <v>3.13</v>
      </c>
      <c r="W22" s="348">
        <v>5.4082999999999997</v>
      </c>
      <c r="X22" s="348">
        <v>6.5551000000000004</v>
      </c>
      <c r="Y22" s="375">
        <v>5.0404</v>
      </c>
      <c r="Z22" s="348">
        <v>6.1512000000000002</v>
      </c>
      <c r="AA22" s="348">
        <v>-1.9099999999999999E-2</v>
      </c>
      <c r="AB22" s="348">
        <v>8.6281999999999996</v>
      </c>
      <c r="AC22" s="348">
        <v>3.1585999999999999</v>
      </c>
      <c r="AD22" s="348">
        <v>3.3725999999999998</v>
      </c>
      <c r="AE22" s="348">
        <v>1.7194</v>
      </c>
      <c r="AF22" s="348">
        <v>7.0574000000000003</v>
      </c>
      <c r="AG22" s="569"/>
      <c r="AH22" s="346">
        <v>5</v>
      </c>
      <c r="AI22" s="346">
        <v>1</v>
      </c>
      <c r="AJ22" s="346">
        <v>4</v>
      </c>
      <c r="AK22" s="346">
        <v>5</v>
      </c>
      <c r="AL22" s="346">
        <v>5</v>
      </c>
      <c r="AM22" s="346">
        <v>5</v>
      </c>
      <c r="AN22" s="346">
        <v>5</v>
      </c>
      <c r="AO22" s="572">
        <v>5</v>
      </c>
      <c r="AP22" s="346">
        <v>5</v>
      </c>
      <c r="AQ22" s="346">
        <v>5</v>
      </c>
      <c r="AR22" s="346">
        <v>5</v>
      </c>
      <c r="AS22" s="346">
        <v>4</v>
      </c>
      <c r="AT22" s="346">
        <v>4</v>
      </c>
      <c r="AU22" s="346">
        <v>5</v>
      </c>
      <c r="AV22" s="346">
        <v>5</v>
      </c>
      <c r="AW22" s="346">
        <v>5</v>
      </c>
      <c r="AX22" s="346">
        <v>5</v>
      </c>
      <c r="AY22" s="346">
        <v>4</v>
      </c>
      <c r="AZ22" s="584"/>
      <c r="BA22" s="467">
        <v>99.04</v>
      </c>
      <c r="BB22" s="348" t="s">
        <v>430</v>
      </c>
      <c r="BC22" s="348" t="s">
        <v>430</v>
      </c>
      <c r="BD22" s="348" t="s">
        <v>430</v>
      </c>
      <c r="BE22" s="375" t="s">
        <v>430</v>
      </c>
      <c r="BF22" s="375">
        <v>0.96</v>
      </c>
      <c r="BG22" s="374"/>
      <c r="BH22" s="594">
        <v>0.96</v>
      </c>
      <c r="BI22" s="348" t="s">
        <v>430</v>
      </c>
      <c r="BJ22" s="348" t="s">
        <v>430</v>
      </c>
      <c r="BK22" s="348" t="s">
        <v>430</v>
      </c>
      <c r="BL22" s="348" t="s">
        <v>430</v>
      </c>
      <c r="BM22" s="375">
        <v>99.04</v>
      </c>
      <c r="BN22" s="375" t="s">
        <v>430</v>
      </c>
      <c r="BO22" s="375" t="s">
        <v>430</v>
      </c>
      <c r="BP22" s="375" t="s">
        <v>430</v>
      </c>
      <c r="BQ22" s="375" t="s">
        <v>430</v>
      </c>
      <c r="BR22" s="374"/>
      <c r="BS22" s="649" t="s">
        <v>430</v>
      </c>
      <c r="BT22" s="348" t="s">
        <v>430</v>
      </c>
      <c r="BU22" s="374"/>
      <c r="BV22" s="430" t="s">
        <v>555</v>
      </c>
    </row>
    <row r="23" spans="1:74" x14ac:dyDescent="0.25">
      <c r="A23" s="318" t="s">
        <v>93</v>
      </c>
      <c r="B23" s="43"/>
      <c r="C23" s="720"/>
      <c r="D23" s="43"/>
      <c r="E23" s="51"/>
      <c r="F23" s="43"/>
      <c r="G23" s="55"/>
      <c r="H23" s="66"/>
      <c r="I23" s="59"/>
      <c r="J23" s="59"/>
      <c r="K23" s="59"/>
      <c r="L23" s="59"/>
      <c r="M23" s="258"/>
      <c r="N23" s="70">
        <v>-95.782799999999995</v>
      </c>
      <c r="O23" s="59">
        <v>-45.615400000000001</v>
      </c>
      <c r="P23" s="59">
        <v>-30.055700000000002</v>
      </c>
      <c r="Q23" s="59">
        <v>-9.2987000000000002</v>
      </c>
      <c r="R23" s="59">
        <v>1.0221</v>
      </c>
      <c r="S23" s="59">
        <v>13.1675</v>
      </c>
      <c r="T23" s="59">
        <v>5.1509999999999998</v>
      </c>
      <c r="U23" s="88">
        <v>4.2114000000000003</v>
      </c>
      <c r="V23" s="59">
        <v>4.7537000000000003</v>
      </c>
      <c r="W23" s="59">
        <v>6.3025000000000002</v>
      </c>
      <c r="X23" s="59">
        <v>7.1965000000000003</v>
      </c>
      <c r="Y23" s="276">
        <v>5.7161999999999997</v>
      </c>
      <c r="Z23" s="59">
        <v>7.2465999999999999</v>
      </c>
      <c r="AA23" s="59">
        <v>1.3816999999999999</v>
      </c>
      <c r="AB23" s="59">
        <v>10.433999999999999</v>
      </c>
      <c r="AC23" s="59">
        <v>4.6868999999999996</v>
      </c>
      <c r="AD23" s="59">
        <v>4.8719000000000001</v>
      </c>
      <c r="AE23" s="59">
        <v>2.1810999999999998</v>
      </c>
      <c r="AF23" s="59">
        <v>7.3502000000000001</v>
      </c>
      <c r="AG23" s="553"/>
      <c r="AH23" s="51">
        <v>5</v>
      </c>
      <c r="AI23" s="51">
        <v>5</v>
      </c>
      <c r="AJ23" s="51">
        <v>5</v>
      </c>
      <c r="AK23" s="51">
        <v>5</v>
      </c>
      <c r="AL23" s="51">
        <v>5</v>
      </c>
      <c r="AM23" s="51">
        <v>5</v>
      </c>
      <c r="AN23" s="51">
        <v>5</v>
      </c>
      <c r="AO23" s="560">
        <v>5</v>
      </c>
      <c r="AP23" s="51">
        <v>5</v>
      </c>
      <c r="AQ23" s="51">
        <v>5</v>
      </c>
      <c r="AR23" s="51">
        <v>5</v>
      </c>
      <c r="AS23" s="51">
        <v>4</v>
      </c>
      <c r="AT23" s="51">
        <v>4</v>
      </c>
      <c r="AU23" s="51">
        <v>5</v>
      </c>
      <c r="AV23" s="51">
        <v>5</v>
      </c>
      <c r="AW23" s="51">
        <v>5</v>
      </c>
      <c r="AX23" s="51">
        <v>5</v>
      </c>
      <c r="AY23" s="51">
        <v>5</v>
      </c>
      <c r="AZ23" s="579"/>
      <c r="BA23" s="577"/>
      <c r="BB23" s="59"/>
      <c r="BC23" s="59"/>
      <c r="BD23" s="59"/>
      <c r="BE23" s="276"/>
      <c r="BF23" s="276"/>
      <c r="BG23" s="66"/>
      <c r="BH23" s="586"/>
      <c r="BI23" s="59"/>
      <c r="BJ23" s="59"/>
      <c r="BK23" s="59"/>
      <c r="BL23" s="59"/>
      <c r="BM23" s="276"/>
      <c r="BN23" s="587"/>
      <c r="BO23" s="587"/>
      <c r="BP23" s="587"/>
      <c r="BQ23" s="587"/>
      <c r="BR23" s="602"/>
      <c r="BS23" s="645"/>
      <c r="BT23" s="59"/>
      <c r="BU23" s="66"/>
      <c r="BV23" s="34"/>
    </row>
    <row r="24" spans="1:74" x14ac:dyDescent="0.25">
      <c r="A24" s="320" t="s">
        <v>94</v>
      </c>
      <c r="B24" s="44"/>
      <c r="C24" s="721"/>
      <c r="D24" s="44"/>
      <c r="E24" s="52"/>
      <c r="F24" s="44"/>
      <c r="G24" s="56"/>
      <c r="H24" s="67"/>
      <c r="I24" s="60"/>
      <c r="J24" s="60"/>
      <c r="K24" s="60"/>
      <c r="L24" s="60"/>
      <c r="M24" s="259"/>
      <c r="N24" s="71">
        <v>-92.440100000000001</v>
      </c>
      <c r="O24" s="60">
        <v>-42.899900000000002</v>
      </c>
      <c r="P24" s="60">
        <v>-26.809100000000001</v>
      </c>
      <c r="Q24" s="60">
        <v>-7.5209999999999999</v>
      </c>
      <c r="R24" s="60">
        <v>4.4397000000000002</v>
      </c>
      <c r="S24" s="60">
        <v>14.2577</v>
      </c>
      <c r="T24" s="60">
        <v>6.3364000000000003</v>
      </c>
      <c r="U24" s="89">
        <v>5.4570999999999996</v>
      </c>
      <c r="V24" s="60">
        <v>6.0331000000000001</v>
      </c>
      <c r="W24" s="60">
        <v>7.0503</v>
      </c>
      <c r="X24" s="60">
        <v>7.8582999999999998</v>
      </c>
      <c r="Y24" s="277">
        <v>6.0693999999999999</v>
      </c>
      <c r="Z24" s="60">
        <v>7.9119999999999999</v>
      </c>
      <c r="AA24" s="60">
        <v>2.9944000000000002</v>
      </c>
      <c r="AB24" s="60">
        <v>12.2921</v>
      </c>
      <c r="AC24" s="60">
        <v>6.0487000000000002</v>
      </c>
      <c r="AD24" s="60">
        <v>6.0827999999999998</v>
      </c>
      <c r="AE24" s="60">
        <v>4.2557</v>
      </c>
      <c r="AF24" s="60">
        <v>8.3592999999999993</v>
      </c>
      <c r="AG24" s="554"/>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646"/>
      <c r="BT24" s="60"/>
      <c r="BU24" s="67"/>
      <c r="BV24" s="26"/>
    </row>
    <row r="25" spans="1:74" x14ac:dyDescent="0.25">
      <c r="A25" s="320" t="s">
        <v>95</v>
      </c>
      <c r="B25" s="44"/>
      <c r="C25" s="721"/>
      <c r="D25" s="44"/>
      <c r="E25" s="52"/>
      <c r="F25" s="44"/>
      <c r="G25" s="56"/>
      <c r="H25" s="67"/>
      <c r="I25" s="60"/>
      <c r="J25" s="60"/>
      <c r="K25" s="60"/>
      <c r="L25" s="60"/>
      <c r="M25" s="259"/>
      <c r="N25" s="71">
        <v>-99.873800000000003</v>
      </c>
      <c r="O25" s="60">
        <v>-49.7393</v>
      </c>
      <c r="P25" s="60">
        <v>-32.156799999999997</v>
      </c>
      <c r="Q25" s="60">
        <v>-11.0764</v>
      </c>
      <c r="R25" s="60">
        <v>-0.80969999999999998</v>
      </c>
      <c r="S25" s="60">
        <v>11.4201</v>
      </c>
      <c r="T25" s="60">
        <v>4.0168999999999997</v>
      </c>
      <c r="U25" s="89">
        <v>2.6181999999999999</v>
      </c>
      <c r="V25" s="60">
        <v>3.13</v>
      </c>
      <c r="W25" s="60">
        <v>5.4082999999999997</v>
      </c>
      <c r="X25" s="60">
        <v>6.5551000000000004</v>
      </c>
      <c r="Y25" s="277">
        <v>5.0404</v>
      </c>
      <c r="Z25" s="60">
        <v>6.1512000000000002</v>
      </c>
      <c r="AA25" s="60">
        <v>-1.9099999999999999E-2</v>
      </c>
      <c r="AB25" s="60">
        <v>8.6281999999999996</v>
      </c>
      <c r="AC25" s="60">
        <v>3.1585999999999999</v>
      </c>
      <c r="AD25" s="60">
        <v>3.3725999999999998</v>
      </c>
      <c r="AE25" s="60">
        <v>1.33</v>
      </c>
      <c r="AF25" s="60">
        <v>6.6692999999999998</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596"/>
      <c r="BS25" s="646"/>
      <c r="BT25" s="60"/>
      <c r="BU25" s="67"/>
      <c r="BV25" s="26"/>
    </row>
    <row r="26" spans="1:74" x14ac:dyDescent="0.25">
      <c r="A26" s="321" t="s">
        <v>96</v>
      </c>
      <c r="B26" s="45"/>
      <c r="C26" s="722"/>
      <c r="D26" s="45"/>
      <c r="E26" s="53"/>
      <c r="F26" s="45"/>
      <c r="G26" s="57"/>
      <c r="H26" s="68"/>
      <c r="I26" s="61"/>
      <c r="J26" s="61"/>
      <c r="K26" s="61"/>
      <c r="L26" s="61"/>
      <c r="M26" s="262"/>
      <c r="N26" s="72">
        <v>-94.148499999999999</v>
      </c>
      <c r="O26" s="61">
        <v>-45.06</v>
      </c>
      <c r="P26" s="61">
        <v>-29.9374</v>
      </c>
      <c r="Q26" s="61">
        <v>-9.0927000000000007</v>
      </c>
      <c r="R26" s="61">
        <v>0.28439999999999999</v>
      </c>
      <c r="S26" s="61">
        <v>13.306900000000001</v>
      </c>
      <c r="T26" s="61">
        <v>4.9653</v>
      </c>
      <c r="U26" s="90">
        <v>4.0956999999999999</v>
      </c>
      <c r="V26" s="61">
        <v>4.7622</v>
      </c>
      <c r="W26" s="61">
        <v>6.1407999999999996</v>
      </c>
      <c r="X26" s="61">
        <v>7.0667</v>
      </c>
      <c r="Y26" s="279">
        <v>5.8775500000000003</v>
      </c>
      <c r="Z26" s="61">
        <v>7.4616499999999997</v>
      </c>
      <c r="AA26" s="61">
        <v>1.4181999999999999</v>
      </c>
      <c r="AB26" s="61">
        <v>10.0611</v>
      </c>
      <c r="AC26" s="61">
        <v>4.5118999999999998</v>
      </c>
      <c r="AD26" s="61">
        <v>4.7866</v>
      </c>
      <c r="AE26" s="61">
        <v>1.7257</v>
      </c>
      <c r="AF26" s="61">
        <v>7.0574000000000003</v>
      </c>
      <c r="AG26" s="556"/>
      <c r="AH26" s="53"/>
      <c r="AI26" s="53"/>
      <c r="AJ26" s="53"/>
      <c r="AK26" s="53"/>
      <c r="AL26" s="53"/>
      <c r="AM26" s="53"/>
      <c r="AN26" s="53"/>
      <c r="AO26" s="563"/>
      <c r="AP26" s="53"/>
      <c r="AQ26" s="53"/>
      <c r="AR26" s="53"/>
      <c r="AS26" s="53"/>
      <c r="AT26" s="53"/>
      <c r="AU26" s="53"/>
      <c r="AV26" s="53"/>
      <c r="AW26" s="53"/>
      <c r="AX26" s="53"/>
      <c r="AY26" s="53"/>
      <c r="AZ26" s="581"/>
      <c r="BA26" s="578"/>
      <c r="BB26" s="61"/>
      <c r="BC26" s="61"/>
      <c r="BD26" s="61"/>
      <c r="BE26" s="279"/>
      <c r="BF26" s="279"/>
      <c r="BG26" s="68"/>
      <c r="BH26" s="590"/>
      <c r="BI26" s="61"/>
      <c r="BJ26" s="61"/>
      <c r="BK26" s="61"/>
      <c r="BL26" s="61"/>
      <c r="BM26" s="279"/>
      <c r="BN26" s="591"/>
      <c r="BO26" s="591"/>
      <c r="BP26" s="591"/>
      <c r="BQ26" s="591"/>
      <c r="BR26" s="603"/>
      <c r="BS26" s="647"/>
      <c r="BT26" s="61"/>
      <c r="BU26" s="68"/>
      <c r="BV26" s="272"/>
    </row>
    <row r="27" spans="1:74" ht="14.5" x14ac:dyDescent="0.25">
      <c r="A27" s="323" t="s">
        <v>91</v>
      </c>
      <c r="B27" s="69"/>
      <c r="C27" s="726"/>
      <c r="D27" s="69"/>
      <c r="E27" s="40"/>
      <c r="F27" s="69"/>
      <c r="G27" s="40"/>
      <c r="H27" s="69"/>
      <c r="I27" s="62"/>
      <c r="J27" s="62"/>
      <c r="K27" s="62"/>
      <c r="L27" s="62"/>
      <c r="M27" s="263"/>
      <c r="N27" s="73"/>
      <c r="O27" s="62"/>
      <c r="P27" s="62"/>
      <c r="Q27" s="62"/>
      <c r="R27" s="62"/>
      <c r="S27" s="62"/>
      <c r="T27" s="62"/>
      <c r="U27" s="91"/>
      <c r="V27" s="62"/>
      <c r="W27" s="62"/>
      <c r="X27" s="62"/>
      <c r="Y27" s="245"/>
      <c r="Z27" s="62"/>
      <c r="AA27" s="62"/>
      <c r="AB27" s="62"/>
      <c r="AC27" s="62"/>
      <c r="AD27" s="62"/>
      <c r="AE27" s="62"/>
      <c r="AF27" s="62"/>
      <c r="AG27" s="557"/>
      <c r="AH27" s="54"/>
      <c r="AI27" s="54"/>
      <c r="AJ27" s="54"/>
      <c r="AK27" s="54"/>
      <c r="AL27" s="54"/>
      <c r="AM27" s="54"/>
      <c r="AN27" s="54"/>
      <c r="AO27" s="312"/>
      <c r="AP27" s="247"/>
      <c r="AQ27" s="247"/>
      <c r="AR27" s="247"/>
      <c r="AS27" s="247"/>
      <c r="AT27" s="247"/>
      <c r="AU27" s="247"/>
      <c r="AV27" s="247"/>
      <c r="AW27" s="247"/>
      <c r="AX27" s="247"/>
      <c r="AY27" s="247"/>
      <c r="AZ27" s="69"/>
      <c r="BA27" s="245"/>
      <c r="BB27" s="245"/>
      <c r="BC27" s="245"/>
      <c r="BD27" s="245"/>
      <c r="BE27" s="245"/>
      <c r="BF27" s="245"/>
      <c r="BG27" s="69"/>
      <c r="BH27" s="245"/>
      <c r="BI27" s="245"/>
      <c r="BJ27" s="245"/>
      <c r="BK27" s="245"/>
      <c r="BL27" s="245"/>
      <c r="BM27" s="245"/>
      <c r="BN27" s="245"/>
      <c r="BO27" s="245"/>
      <c r="BP27" s="245"/>
      <c r="BQ27" s="245"/>
      <c r="BR27" s="69"/>
      <c r="BS27" s="255"/>
      <c r="BT27" s="40"/>
      <c r="BU27" s="69"/>
      <c r="BV27" s="41"/>
    </row>
    <row r="28" spans="1:74" s="428" customFormat="1" x14ac:dyDescent="0.25">
      <c r="A28" s="345" t="s">
        <v>8118</v>
      </c>
      <c r="B28" s="374"/>
      <c r="C28" s="731"/>
      <c r="D28" s="374"/>
      <c r="E28" s="372"/>
      <c r="F28" s="374"/>
      <c r="G28" s="372"/>
      <c r="H28" s="374"/>
      <c r="I28" s="348"/>
      <c r="J28" s="348"/>
      <c r="K28" s="348"/>
      <c r="L28" s="348"/>
      <c r="M28" s="362"/>
      <c r="N28" s="350" t="s">
        <v>430</v>
      </c>
      <c r="O28" s="348" t="s">
        <v>430</v>
      </c>
      <c r="P28" s="348" t="s">
        <v>430</v>
      </c>
      <c r="Q28" s="348" t="s">
        <v>430</v>
      </c>
      <c r="R28" s="348" t="s">
        <v>430</v>
      </c>
      <c r="S28" s="348" t="s">
        <v>430</v>
      </c>
      <c r="T28" s="348" t="s">
        <v>430</v>
      </c>
      <c r="U28" s="354" t="s">
        <v>430</v>
      </c>
      <c r="V28" s="348" t="s">
        <v>430</v>
      </c>
      <c r="W28" s="348" t="s">
        <v>430</v>
      </c>
      <c r="X28" s="348" t="s">
        <v>430</v>
      </c>
      <c r="Y28" s="375" t="s">
        <v>430</v>
      </c>
      <c r="Z28" s="348" t="s">
        <v>430</v>
      </c>
      <c r="AA28" s="348" t="s">
        <v>430</v>
      </c>
      <c r="AB28" s="348" t="s">
        <v>430</v>
      </c>
      <c r="AC28" s="348" t="s">
        <v>430</v>
      </c>
      <c r="AD28" s="348" t="s">
        <v>430</v>
      </c>
      <c r="AE28" s="348" t="s">
        <v>430</v>
      </c>
      <c r="AF28" s="348" t="s">
        <v>430</v>
      </c>
      <c r="AG28" s="569"/>
      <c r="AH28" s="346"/>
      <c r="AI28" s="346"/>
      <c r="AJ28" s="346"/>
      <c r="AK28" s="346"/>
      <c r="AL28" s="346"/>
      <c r="AM28" s="346"/>
      <c r="AN28" s="346"/>
      <c r="AO28" s="573"/>
      <c r="AP28" s="346"/>
      <c r="AQ28" s="346"/>
      <c r="AR28" s="346"/>
      <c r="AS28" s="346"/>
      <c r="AT28" s="346"/>
      <c r="AU28" s="429"/>
      <c r="AV28" s="429"/>
      <c r="AW28" s="429"/>
      <c r="AX28" s="429"/>
      <c r="AY28" s="429"/>
      <c r="AZ28" s="374"/>
      <c r="BA28" s="375"/>
      <c r="BB28" s="375"/>
      <c r="BC28" s="375"/>
      <c r="BD28" s="375"/>
      <c r="BE28" s="375"/>
      <c r="BF28" s="375"/>
      <c r="BG28" s="374"/>
      <c r="BH28" s="375"/>
      <c r="BI28" s="375"/>
      <c r="BJ28" s="375"/>
      <c r="BK28" s="375"/>
      <c r="BL28" s="375"/>
      <c r="BM28" s="375"/>
      <c r="BN28" s="375"/>
      <c r="BO28" s="632"/>
      <c r="BP28" s="632"/>
      <c r="BQ28" s="632"/>
      <c r="BR28" s="374"/>
      <c r="BS28" s="466"/>
      <c r="BT28" s="372"/>
      <c r="BU28" s="374"/>
      <c r="BV28" s="430"/>
    </row>
    <row r="29" spans="1:74" s="428" customFormat="1" x14ac:dyDescent="0.25">
      <c r="A29" s="495" t="s">
        <v>8119</v>
      </c>
      <c r="B29" s="417"/>
      <c r="C29" s="732"/>
      <c r="D29" s="417"/>
      <c r="E29" s="431"/>
      <c r="F29" s="417"/>
      <c r="G29" s="431"/>
      <c r="H29" s="432"/>
      <c r="I29" s="433"/>
      <c r="J29" s="433"/>
      <c r="K29" s="433"/>
      <c r="L29" s="433"/>
      <c r="M29" s="420"/>
      <c r="N29" s="434" t="s">
        <v>430</v>
      </c>
      <c r="O29" s="433" t="s">
        <v>430</v>
      </c>
      <c r="P29" s="433" t="s">
        <v>430</v>
      </c>
      <c r="Q29" s="433" t="s">
        <v>430</v>
      </c>
      <c r="R29" s="433" t="s">
        <v>430</v>
      </c>
      <c r="S29" s="433" t="s">
        <v>430</v>
      </c>
      <c r="T29" s="433" t="s">
        <v>430</v>
      </c>
      <c r="U29" s="574" t="s">
        <v>430</v>
      </c>
      <c r="V29" s="433" t="s">
        <v>430</v>
      </c>
      <c r="W29" s="433" t="s">
        <v>430</v>
      </c>
      <c r="X29" s="433" t="s">
        <v>430</v>
      </c>
      <c r="Y29" s="375" t="s">
        <v>430</v>
      </c>
      <c r="Z29" s="433" t="s">
        <v>430</v>
      </c>
      <c r="AA29" s="433" t="s">
        <v>430</v>
      </c>
      <c r="AB29" s="433" t="s">
        <v>430</v>
      </c>
      <c r="AC29" s="433" t="s">
        <v>430</v>
      </c>
      <c r="AD29" s="433" t="s">
        <v>430</v>
      </c>
      <c r="AE29" s="433" t="s">
        <v>430</v>
      </c>
      <c r="AF29" s="433" t="s">
        <v>430</v>
      </c>
      <c r="AG29" s="575"/>
      <c r="AH29" s="435"/>
      <c r="AI29" s="435"/>
      <c r="AJ29" s="435"/>
      <c r="AK29" s="435"/>
      <c r="AL29" s="435"/>
      <c r="AM29" s="435"/>
      <c r="AN29" s="346"/>
      <c r="AO29" s="576"/>
      <c r="AP29" s="435"/>
      <c r="AQ29" s="435"/>
      <c r="AR29" s="435"/>
      <c r="AS29" s="435"/>
      <c r="AT29" s="435"/>
      <c r="AU29" s="429"/>
      <c r="AV29" s="436"/>
      <c r="AW29" s="436"/>
      <c r="AX29" s="436"/>
      <c r="AY29" s="436"/>
      <c r="AZ29" s="417"/>
      <c r="BA29" s="437"/>
      <c r="BB29" s="437"/>
      <c r="BC29" s="437"/>
      <c r="BD29" s="437"/>
      <c r="BE29" s="437"/>
      <c r="BF29" s="437"/>
      <c r="BG29" s="417"/>
      <c r="BH29" s="437"/>
      <c r="BI29" s="437"/>
      <c r="BJ29" s="437"/>
      <c r="BK29" s="437"/>
      <c r="BL29" s="437"/>
      <c r="BM29" s="421"/>
      <c r="BN29" s="437"/>
      <c r="BO29" s="421"/>
      <c r="BP29" s="421"/>
      <c r="BQ29" s="421"/>
      <c r="BR29" s="417"/>
      <c r="BS29" s="476"/>
      <c r="BT29" s="412"/>
      <c r="BU29" s="417"/>
      <c r="BV29" s="438"/>
    </row>
    <row r="30" spans="1:74" x14ac:dyDescent="0.25">
      <c r="BM30" s="277"/>
    </row>
    <row r="31" spans="1:74" x14ac:dyDescent="0.25">
      <c r="BM31" s="277"/>
    </row>
    <row r="32" spans="1:74" x14ac:dyDescent="0.25">
      <c r="BM32" s="277"/>
    </row>
    <row r="33" spans="1:65" hidden="1" x14ac:dyDescent="0.25">
      <c r="A33" s="488" t="s">
        <v>179</v>
      </c>
      <c r="BM33" s="277"/>
    </row>
    <row r="34" spans="1:65" x14ac:dyDescent="0.25">
      <c r="A34" s="488" t="s">
        <v>10490</v>
      </c>
      <c r="BM34" s="277"/>
    </row>
    <row r="35" spans="1:65" x14ac:dyDescent="0.25">
      <c r="A35" s="488" t="s">
        <v>350</v>
      </c>
      <c r="BM35"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A4889-662D-4AD7-8B14-661FF0A06165}">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089843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3.1796875" style="21" bestFit="1" customWidth="1"/>
    <col min="75" max="16384" width="8.90625" style="21"/>
  </cols>
  <sheetData>
    <row r="1" spans="1:74" ht="33" customHeight="1" x14ac:dyDescent="0.25">
      <c r="A1" s="22" t="s">
        <v>43</v>
      </c>
    </row>
    <row r="3" spans="1:74" ht="20.5" x14ac:dyDescent="0.45">
      <c r="A3" s="23" t="s">
        <v>299</v>
      </c>
    </row>
    <row r="4" spans="1:74" x14ac:dyDescent="0.25">
      <c r="A4" s="21" t="s">
        <v>425</v>
      </c>
    </row>
    <row r="5" spans="1:74" ht="33" x14ac:dyDescent="0.25">
      <c r="A5" s="1072" t="s">
        <v>300</v>
      </c>
      <c r="B5" s="1097"/>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73"/>
      <c r="BS5" s="1103" t="s">
        <v>212</v>
      </c>
      <c r="BT5" s="1099"/>
      <c r="BU5" s="1073"/>
      <c r="BV5" s="1103" t="s">
        <v>88</v>
      </c>
    </row>
    <row r="6" spans="1:74" ht="33" x14ac:dyDescent="0.25">
      <c r="A6" s="1072"/>
      <c r="B6" s="1100"/>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101"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074"/>
      <c r="BS6" s="83" t="s">
        <v>210</v>
      </c>
      <c r="BT6" s="82" t="s">
        <v>211</v>
      </c>
      <c r="BU6" s="1074"/>
      <c r="BV6" s="1104"/>
    </row>
    <row r="7" spans="1:74" ht="14.5" x14ac:dyDescent="0.25">
      <c r="A7" s="323" t="s">
        <v>301</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8130</v>
      </c>
      <c r="B8" s="67"/>
      <c r="C8" s="721">
        <v>41275</v>
      </c>
      <c r="D8" s="44"/>
      <c r="E8" s="52">
        <v>16410.7</v>
      </c>
      <c r="F8" s="44"/>
      <c r="G8" s="56">
        <v>54.742199999999997</v>
      </c>
      <c r="H8" s="67"/>
      <c r="I8" s="60">
        <v>2.8771300000000002</v>
      </c>
      <c r="J8" s="60">
        <v>7.4772499999999997</v>
      </c>
      <c r="K8" s="60">
        <v>1.87462</v>
      </c>
      <c r="L8" s="60">
        <v>1.99526</v>
      </c>
      <c r="M8" s="259"/>
      <c r="N8" s="71">
        <v>-43.221600000000002</v>
      </c>
      <c r="O8" s="60">
        <v>-19.3276</v>
      </c>
      <c r="P8" s="60">
        <v>-8.6440000000000001</v>
      </c>
      <c r="Q8" s="60">
        <v>-0.67610000000000003</v>
      </c>
      <c r="R8" s="60">
        <v>5.1738999999999997</v>
      </c>
      <c r="S8" s="60">
        <v>9.2693999999999992</v>
      </c>
      <c r="T8" s="60">
        <v>6.2229000000000001</v>
      </c>
      <c r="U8" s="89">
        <v>5.8710000000000004</v>
      </c>
      <c r="V8" s="60">
        <v>6.2272999999999996</v>
      </c>
      <c r="W8" s="60">
        <v>7.4187000000000003</v>
      </c>
      <c r="X8" s="60">
        <v>7.7199</v>
      </c>
      <c r="Y8" s="277">
        <v>6.8688000000000002</v>
      </c>
      <c r="Z8" s="60">
        <v>7.2981999999999996</v>
      </c>
      <c r="AA8" s="60">
        <v>3.62</v>
      </c>
      <c r="AB8" s="60">
        <v>7.2293000000000003</v>
      </c>
      <c r="AC8" s="60">
        <v>6.0926</v>
      </c>
      <c r="AD8" s="60">
        <v>6.2385000000000002</v>
      </c>
      <c r="AE8" s="60">
        <v>3.4502999999999999</v>
      </c>
      <c r="AF8" s="60">
        <v>7.8080999999999996</v>
      </c>
      <c r="AG8" s="554"/>
      <c r="AH8" s="52">
        <v>7</v>
      </c>
      <c r="AI8" s="52">
        <v>8</v>
      </c>
      <c r="AJ8" s="52">
        <v>9</v>
      </c>
      <c r="AK8" s="52">
        <v>10</v>
      </c>
      <c r="AL8" s="52">
        <v>7</v>
      </c>
      <c r="AM8" s="52">
        <v>7</v>
      </c>
      <c r="AN8" s="52">
        <v>10</v>
      </c>
      <c r="AO8" s="561">
        <v>8</v>
      </c>
      <c r="AP8" s="52">
        <v>8</v>
      </c>
      <c r="AQ8" s="52">
        <v>8</v>
      </c>
      <c r="AR8" s="52">
        <v>8</v>
      </c>
      <c r="AS8" s="52">
        <v>4</v>
      </c>
      <c r="AT8" s="52">
        <v>3</v>
      </c>
      <c r="AU8" s="52">
        <v>10</v>
      </c>
      <c r="AV8" s="52">
        <v>7</v>
      </c>
      <c r="AW8" s="52">
        <v>8</v>
      </c>
      <c r="AX8" s="52">
        <v>8</v>
      </c>
      <c r="AY8" s="52">
        <v>10</v>
      </c>
      <c r="AZ8" s="580"/>
      <c r="BA8" s="551">
        <v>11.41</v>
      </c>
      <c r="BB8" s="60">
        <v>70.5</v>
      </c>
      <c r="BC8" s="60">
        <v>6.4</v>
      </c>
      <c r="BD8" s="60">
        <v>8.01</v>
      </c>
      <c r="BE8" s="277" t="s">
        <v>430</v>
      </c>
      <c r="BF8" s="277">
        <v>3.68</v>
      </c>
      <c r="BG8" s="67"/>
      <c r="BH8" s="588">
        <v>3.68</v>
      </c>
      <c r="BI8" s="60">
        <v>10.6</v>
      </c>
      <c r="BJ8" s="60" t="s">
        <v>430</v>
      </c>
      <c r="BK8" s="60">
        <v>74.31</v>
      </c>
      <c r="BL8" s="60" t="s">
        <v>430</v>
      </c>
      <c r="BM8" s="277">
        <v>11.41</v>
      </c>
      <c r="BN8" s="589" t="s">
        <v>430</v>
      </c>
      <c r="BO8" s="589" t="s">
        <v>430</v>
      </c>
      <c r="BP8" s="589" t="s">
        <v>430</v>
      </c>
      <c r="BQ8" s="589" t="s">
        <v>430</v>
      </c>
      <c r="BR8" s="566"/>
      <c r="BS8" s="44">
        <v>4.5634218000000004</v>
      </c>
      <c r="BT8" s="89">
        <v>14.749411390000001</v>
      </c>
      <c r="BU8" s="26"/>
      <c r="BV8" s="67" t="s">
        <v>555</v>
      </c>
    </row>
    <row r="9" spans="1:74" x14ac:dyDescent="0.25">
      <c r="A9" s="35" t="s">
        <v>8131</v>
      </c>
      <c r="B9" s="67"/>
      <c r="C9" s="721">
        <v>41275</v>
      </c>
      <c r="D9" s="44"/>
      <c r="E9" s="52">
        <v>13183.3</v>
      </c>
      <c r="F9" s="44"/>
      <c r="G9" s="56">
        <v>383.89429999999999</v>
      </c>
      <c r="H9" s="67"/>
      <c r="I9" s="60">
        <v>1.78</v>
      </c>
      <c r="J9" s="60">
        <v>7.22</v>
      </c>
      <c r="K9" s="60">
        <v>0.92</v>
      </c>
      <c r="L9" s="60">
        <v>0.97</v>
      </c>
      <c r="M9" s="259"/>
      <c r="N9" s="71">
        <v>-22.120799999999999</v>
      </c>
      <c r="O9" s="60">
        <v>-5.6387</v>
      </c>
      <c r="P9" s="60">
        <v>-1.0754999999999999</v>
      </c>
      <c r="Q9" s="60">
        <v>2.5070000000000001</v>
      </c>
      <c r="R9" s="60">
        <v>6.1718000000000002</v>
      </c>
      <c r="S9" s="60">
        <v>8.2443000000000008</v>
      </c>
      <c r="T9" s="60">
        <v>6.26</v>
      </c>
      <c r="U9" s="89">
        <v>5.8074000000000003</v>
      </c>
      <c r="V9" s="60">
        <v>6.1942000000000004</v>
      </c>
      <c r="W9" s="60">
        <v>7.3067000000000002</v>
      </c>
      <c r="X9" s="60">
        <v>7.5037000000000003</v>
      </c>
      <c r="Y9" s="277">
        <v>6.7209000000000003</v>
      </c>
      <c r="Z9" s="60">
        <v>7.2187999999999999</v>
      </c>
      <c r="AA9" s="60">
        <v>5.0186999999999999</v>
      </c>
      <c r="AB9" s="60">
        <v>6.9175000000000004</v>
      </c>
      <c r="AC9" s="60">
        <v>6.0457999999999998</v>
      </c>
      <c r="AD9" s="60">
        <v>6.2226999999999997</v>
      </c>
      <c r="AE9" s="60">
        <v>5.0086000000000004</v>
      </c>
      <c r="AF9" s="60">
        <v>7.8734000000000002</v>
      </c>
      <c r="AG9" s="554"/>
      <c r="AH9" s="52">
        <v>2</v>
      </c>
      <c r="AI9" s="52">
        <v>2</v>
      </c>
      <c r="AJ9" s="52">
        <v>3</v>
      </c>
      <c r="AK9" s="52">
        <v>4</v>
      </c>
      <c r="AL9" s="52">
        <v>4</v>
      </c>
      <c r="AM9" s="52">
        <v>11</v>
      </c>
      <c r="AN9" s="52">
        <v>9</v>
      </c>
      <c r="AO9" s="561">
        <v>9</v>
      </c>
      <c r="AP9" s="52">
        <v>9</v>
      </c>
      <c r="AQ9" s="52">
        <v>11</v>
      </c>
      <c r="AR9" s="52">
        <v>11</v>
      </c>
      <c r="AS9" s="52">
        <v>10</v>
      </c>
      <c r="AT9" s="52">
        <v>4</v>
      </c>
      <c r="AU9" s="52">
        <v>5</v>
      </c>
      <c r="AV9" s="52">
        <v>12</v>
      </c>
      <c r="AW9" s="52">
        <v>9</v>
      </c>
      <c r="AX9" s="52">
        <v>9</v>
      </c>
      <c r="AY9" s="52">
        <v>6</v>
      </c>
      <c r="AZ9" s="580"/>
      <c r="BA9" s="551">
        <v>11.43</v>
      </c>
      <c r="BB9" s="60">
        <v>84.86</v>
      </c>
      <c r="BC9" s="60" t="s">
        <v>430</v>
      </c>
      <c r="BD9" s="60" t="s">
        <v>430</v>
      </c>
      <c r="BE9" s="277" t="s">
        <v>430</v>
      </c>
      <c r="BF9" s="277">
        <v>3.72</v>
      </c>
      <c r="BG9" s="67"/>
      <c r="BH9" s="588">
        <v>3.72</v>
      </c>
      <c r="BI9" s="60">
        <v>25.36</v>
      </c>
      <c r="BJ9" s="60" t="s">
        <v>430</v>
      </c>
      <c r="BK9" s="60">
        <v>59.49</v>
      </c>
      <c r="BL9" s="60" t="s">
        <v>430</v>
      </c>
      <c r="BM9" s="277">
        <v>11.43</v>
      </c>
      <c r="BN9" s="589" t="s">
        <v>430</v>
      </c>
      <c r="BO9" s="589" t="s">
        <v>430</v>
      </c>
      <c r="BP9" s="589" t="s">
        <v>430</v>
      </c>
      <c r="BQ9" s="589" t="s">
        <v>430</v>
      </c>
      <c r="BR9" s="146"/>
      <c r="BS9" s="44">
        <v>6.1024053399999998</v>
      </c>
      <c r="BT9" s="89">
        <v>11.537933280000001</v>
      </c>
      <c r="BU9" s="26"/>
      <c r="BV9" s="67" t="s">
        <v>555</v>
      </c>
    </row>
    <row r="10" spans="1:74" s="107" customFormat="1" x14ac:dyDescent="0.25">
      <c r="A10" s="108" t="s">
        <v>8132</v>
      </c>
      <c r="B10" s="113"/>
      <c r="C10" s="734">
        <v>41275</v>
      </c>
      <c r="D10" s="109"/>
      <c r="E10" s="110">
        <v>9604.6299999999992</v>
      </c>
      <c r="F10" s="109"/>
      <c r="G10" s="111">
        <v>500.95600000000002</v>
      </c>
      <c r="H10" s="113"/>
      <c r="I10" s="112">
        <v>2.69</v>
      </c>
      <c r="J10" s="112">
        <v>7.43</v>
      </c>
      <c r="K10" s="112">
        <v>1.86</v>
      </c>
      <c r="L10" s="112">
        <v>1.96</v>
      </c>
      <c r="M10" s="260"/>
      <c r="N10" s="114">
        <v>-41.323500000000003</v>
      </c>
      <c r="O10" s="112">
        <v>-15.1241</v>
      </c>
      <c r="P10" s="112">
        <v>-6.0237999999999996</v>
      </c>
      <c r="Q10" s="112">
        <v>0.57420000000000004</v>
      </c>
      <c r="R10" s="112">
        <v>6.3346999999999998</v>
      </c>
      <c r="S10" s="112">
        <v>10.0359</v>
      </c>
      <c r="T10" s="112">
        <v>6.8204000000000002</v>
      </c>
      <c r="U10" s="119">
        <v>6.3213999999999997</v>
      </c>
      <c r="V10" s="112">
        <v>6.8282999999999996</v>
      </c>
      <c r="W10" s="112">
        <v>7.7186000000000003</v>
      </c>
      <c r="X10" s="112">
        <v>7.9901999999999997</v>
      </c>
      <c r="Y10" s="278">
        <v>7.1336000000000004</v>
      </c>
      <c r="Z10" s="112">
        <v>7.7069000000000001</v>
      </c>
      <c r="AA10" s="112">
        <v>4.7495000000000003</v>
      </c>
      <c r="AB10" s="112">
        <v>7.5768000000000004</v>
      </c>
      <c r="AC10" s="112">
        <v>6.5923999999999996</v>
      </c>
      <c r="AD10" s="112">
        <v>7.0267999999999997</v>
      </c>
      <c r="AE10" s="112">
        <v>4.7668999999999997</v>
      </c>
      <c r="AF10" s="112">
        <v>8.2172999999999998</v>
      </c>
      <c r="AG10" s="555"/>
      <c r="AH10" s="110">
        <v>6</v>
      </c>
      <c r="AI10" s="110">
        <v>6</v>
      </c>
      <c r="AJ10" s="110">
        <v>6</v>
      </c>
      <c r="AK10" s="110">
        <v>7</v>
      </c>
      <c r="AL10" s="110">
        <v>2</v>
      </c>
      <c r="AM10" s="110">
        <v>5</v>
      </c>
      <c r="AN10" s="110">
        <v>4</v>
      </c>
      <c r="AO10" s="562">
        <v>5</v>
      </c>
      <c r="AP10" s="110">
        <v>3</v>
      </c>
      <c r="AQ10" s="110">
        <v>4</v>
      </c>
      <c r="AR10" s="110">
        <v>3</v>
      </c>
      <c r="AS10" s="110">
        <v>3</v>
      </c>
      <c r="AT10" s="110">
        <v>1</v>
      </c>
      <c r="AU10" s="110">
        <v>7</v>
      </c>
      <c r="AV10" s="110">
        <v>5</v>
      </c>
      <c r="AW10" s="110">
        <v>5</v>
      </c>
      <c r="AX10" s="110">
        <v>2</v>
      </c>
      <c r="AY10" s="110">
        <v>7</v>
      </c>
      <c r="AZ10" s="595"/>
      <c r="BA10" s="605">
        <v>17.52</v>
      </c>
      <c r="BB10" s="112">
        <v>77.17</v>
      </c>
      <c r="BC10" s="112" t="s">
        <v>430</v>
      </c>
      <c r="BD10" s="112" t="s">
        <v>430</v>
      </c>
      <c r="BE10" s="278">
        <v>-45.78</v>
      </c>
      <c r="BF10" s="278">
        <v>5.32</v>
      </c>
      <c r="BG10" s="113"/>
      <c r="BH10" s="606">
        <v>5.32</v>
      </c>
      <c r="BI10" s="112">
        <v>4.55</v>
      </c>
      <c r="BJ10" s="112" t="s">
        <v>430</v>
      </c>
      <c r="BK10" s="112">
        <v>72.62</v>
      </c>
      <c r="BL10" s="112" t="s">
        <v>430</v>
      </c>
      <c r="BM10" s="278">
        <v>17.52</v>
      </c>
      <c r="BN10" s="607" t="s">
        <v>430</v>
      </c>
      <c r="BO10" s="607" t="s">
        <v>430</v>
      </c>
      <c r="BP10" s="607" t="s">
        <v>430</v>
      </c>
      <c r="BQ10" s="607">
        <v>-45.78</v>
      </c>
      <c r="BR10" s="147"/>
      <c r="BS10" s="109">
        <v>9.7448550009666501</v>
      </c>
      <c r="BT10" s="119">
        <v>12.844618345723999</v>
      </c>
      <c r="BU10" s="139"/>
      <c r="BV10" s="113" t="s">
        <v>555</v>
      </c>
    </row>
    <row r="11" spans="1:74" s="107" customFormat="1" x14ac:dyDescent="0.25">
      <c r="A11" s="108" t="s">
        <v>8133</v>
      </c>
      <c r="B11" s="113"/>
      <c r="C11" s="734">
        <v>41275</v>
      </c>
      <c r="D11" s="109"/>
      <c r="E11" s="110">
        <v>7530.09</v>
      </c>
      <c r="F11" s="109"/>
      <c r="G11" s="111">
        <v>50.897799999999997</v>
      </c>
      <c r="H11" s="113"/>
      <c r="I11" s="112">
        <v>3</v>
      </c>
      <c r="J11" s="112">
        <v>7.45</v>
      </c>
      <c r="K11" s="112">
        <v>2.41</v>
      </c>
      <c r="L11" s="112">
        <v>2.54</v>
      </c>
      <c r="M11" s="260"/>
      <c r="N11" s="114">
        <v>-48.5563</v>
      </c>
      <c r="O11" s="112">
        <v>-22.404599999999999</v>
      </c>
      <c r="P11" s="112">
        <v>-9.7041000000000004</v>
      </c>
      <c r="Q11" s="112">
        <v>-1.4948999999999999</v>
      </c>
      <c r="R11" s="112">
        <v>4.9294000000000002</v>
      </c>
      <c r="S11" s="112">
        <v>10.1675</v>
      </c>
      <c r="T11" s="112">
        <v>5.8122999999999996</v>
      </c>
      <c r="U11" s="119">
        <v>5.2789999999999999</v>
      </c>
      <c r="V11" s="112">
        <v>5.8695000000000004</v>
      </c>
      <c r="W11" s="112">
        <v>7.4291999999999998</v>
      </c>
      <c r="X11" s="112">
        <v>7.633</v>
      </c>
      <c r="Y11" s="278">
        <v>6.5895999999999999</v>
      </c>
      <c r="Z11" s="112">
        <v>7.2984</v>
      </c>
      <c r="AA11" s="112">
        <v>3.6051000000000002</v>
      </c>
      <c r="AB11" s="112">
        <v>7.4481000000000002</v>
      </c>
      <c r="AC11" s="112">
        <v>5.7038000000000002</v>
      </c>
      <c r="AD11" s="112">
        <v>5.8258000000000001</v>
      </c>
      <c r="AE11" s="112">
        <v>3.5278999999999998</v>
      </c>
      <c r="AF11" s="112">
        <v>7.8666999999999998</v>
      </c>
      <c r="AG11" s="555"/>
      <c r="AH11" s="110">
        <v>8</v>
      </c>
      <c r="AI11" s="110">
        <v>11</v>
      </c>
      <c r="AJ11" s="110">
        <v>10</v>
      </c>
      <c r="AK11" s="110">
        <v>11</v>
      </c>
      <c r="AL11" s="110">
        <v>8</v>
      </c>
      <c r="AM11" s="110">
        <v>4</v>
      </c>
      <c r="AN11" s="110">
        <v>11</v>
      </c>
      <c r="AO11" s="562">
        <v>12</v>
      </c>
      <c r="AP11" s="110">
        <v>12</v>
      </c>
      <c r="AQ11" s="110">
        <v>7</v>
      </c>
      <c r="AR11" s="110">
        <v>9</v>
      </c>
      <c r="AS11" s="110">
        <v>11</v>
      </c>
      <c r="AT11" s="110">
        <v>2</v>
      </c>
      <c r="AU11" s="110">
        <v>11</v>
      </c>
      <c r="AV11" s="110">
        <v>6</v>
      </c>
      <c r="AW11" s="110">
        <v>12</v>
      </c>
      <c r="AX11" s="110">
        <v>12</v>
      </c>
      <c r="AY11" s="110">
        <v>9</v>
      </c>
      <c r="AZ11" s="595"/>
      <c r="BA11" s="605">
        <v>22.72</v>
      </c>
      <c r="BB11" s="112">
        <v>72.97</v>
      </c>
      <c r="BC11" s="112" t="s">
        <v>430</v>
      </c>
      <c r="BD11" s="112" t="s">
        <v>430</v>
      </c>
      <c r="BE11" s="278" t="s">
        <v>430</v>
      </c>
      <c r="BF11" s="278">
        <v>4.3099999999999996</v>
      </c>
      <c r="BG11" s="113"/>
      <c r="BH11" s="606">
        <v>4.26</v>
      </c>
      <c r="BI11" s="112">
        <v>2.38</v>
      </c>
      <c r="BJ11" s="112" t="s">
        <v>430</v>
      </c>
      <c r="BK11" s="112">
        <v>70.59</v>
      </c>
      <c r="BL11" s="112" t="s">
        <v>430</v>
      </c>
      <c r="BM11" s="278">
        <v>22.72</v>
      </c>
      <c r="BN11" s="607" t="s">
        <v>430</v>
      </c>
      <c r="BO11" s="607" t="s">
        <v>430</v>
      </c>
      <c r="BP11" s="607" t="s">
        <v>430</v>
      </c>
      <c r="BQ11" s="607" t="s">
        <v>430</v>
      </c>
      <c r="BR11" s="147"/>
      <c r="BS11" s="109">
        <v>7.5765861207576597</v>
      </c>
      <c r="BT11" s="119">
        <v>11.5279511011528</v>
      </c>
      <c r="BU11" s="139"/>
      <c r="BV11" s="113" t="s">
        <v>555</v>
      </c>
    </row>
    <row r="12" spans="1:74" s="107" customFormat="1" ht="11" x14ac:dyDescent="0.3">
      <c r="A12" s="841" t="s">
        <v>8134</v>
      </c>
      <c r="B12" s="858"/>
      <c r="C12" s="843">
        <v>43599</v>
      </c>
      <c r="D12" s="857"/>
      <c r="E12" s="844">
        <v>3434.68</v>
      </c>
      <c r="F12" s="857"/>
      <c r="G12" s="845">
        <v>1663.3291999999999</v>
      </c>
      <c r="H12" s="858"/>
      <c r="I12" s="846">
        <v>2.4700000000000002</v>
      </c>
      <c r="J12" s="846">
        <v>7.66</v>
      </c>
      <c r="K12" s="846">
        <v>1.94</v>
      </c>
      <c r="L12" s="846">
        <v>2.06</v>
      </c>
      <c r="M12" s="851"/>
      <c r="N12" s="848">
        <v>-51.333599999999997</v>
      </c>
      <c r="O12" s="846">
        <v>-18.0747</v>
      </c>
      <c r="P12" s="846">
        <v>-8.5366</v>
      </c>
      <c r="Q12" s="846">
        <v>-2.1299999999999999E-2</v>
      </c>
      <c r="R12" s="846">
        <v>4.6734</v>
      </c>
      <c r="S12" s="846">
        <v>9.6191999999999993</v>
      </c>
      <c r="T12" s="846">
        <v>5.6879</v>
      </c>
      <c r="U12" s="856">
        <v>5.7321999999999997</v>
      </c>
      <c r="V12" s="846">
        <v>6.1444000000000001</v>
      </c>
      <c r="W12" s="846">
        <v>7.6843000000000004</v>
      </c>
      <c r="X12" s="846">
        <v>7.8470000000000004</v>
      </c>
      <c r="Y12" s="860">
        <v>6.7584999999999997</v>
      </c>
      <c r="Z12" s="846" t="s">
        <v>430</v>
      </c>
      <c r="AA12" s="846">
        <v>4.1562000000000001</v>
      </c>
      <c r="AB12" s="846">
        <v>6.9717000000000002</v>
      </c>
      <c r="AC12" s="846">
        <v>5.8278999999999996</v>
      </c>
      <c r="AD12" s="846">
        <v>6.1563999999999997</v>
      </c>
      <c r="AE12" s="846">
        <v>3.2231000000000001</v>
      </c>
      <c r="AF12" s="846">
        <v>7.2455999999999996</v>
      </c>
      <c r="AG12" s="931"/>
      <c r="AH12" s="844">
        <v>10</v>
      </c>
      <c r="AI12" s="844">
        <v>7</v>
      </c>
      <c r="AJ12" s="844">
        <v>8</v>
      </c>
      <c r="AK12" s="844">
        <v>9</v>
      </c>
      <c r="AL12" s="844">
        <v>10</v>
      </c>
      <c r="AM12" s="844">
        <v>6</v>
      </c>
      <c r="AN12" s="844">
        <v>12</v>
      </c>
      <c r="AO12" s="942">
        <v>10</v>
      </c>
      <c r="AP12" s="844">
        <v>10</v>
      </c>
      <c r="AQ12" s="844">
        <v>5</v>
      </c>
      <c r="AR12" s="844">
        <v>6</v>
      </c>
      <c r="AS12" s="844">
        <v>7</v>
      </c>
      <c r="AT12" s="844" t="s">
        <v>430</v>
      </c>
      <c r="AU12" s="844">
        <v>9</v>
      </c>
      <c r="AV12" s="844">
        <v>11</v>
      </c>
      <c r="AW12" s="844">
        <v>11</v>
      </c>
      <c r="AX12" s="844">
        <v>10</v>
      </c>
      <c r="AY12" s="844">
        <v>11</v>
      </c>
      <c r="AZ12" s="933"/>
      <c r="BA12" s="912">
        <v>14.65</v>
      </c>
      <c r="BB12" s="846">
        <v>66.64</v>
      </c>
      <c r="BC12" s="846">
        <v>7.16</v>
      </c>
      <c r="BD12" s="846">
        <v>6.36</v>
      </c>
      <c r="BE12" s="860" t="s">
        <v>430</v>
      </c>
      <c r="BF12" s="860">
        <v>5.19</v>
      </c>
      <c r="BG12" s="858"/>
      <c r="BH12" s="943">
        <v>5.19</v>
      </c>
      <c r="BI12" s="846">
        <v>0.73</v>
      </c>
      <c r="BJ12" s="846" t="s">
        <v>430</v>
      </c>
      <c r="BK12" s="846">
        <v>79.44</v>
      </c>
      <c r="BL12" s="846" t="s">
        <v>430</v>
      </c>
      <c r="BM12" s="860">
        <v>14.65</v>
      </c>
      <c r="BN12" s="944" t="s">
        <v>430</v>
      </c>
      <c r="BO12" s="944" t="s">
        <v>430</v>
      </c>
      <c r="BP12" s="944" t="s">
        <v>430</v>
      </c>
      <c r="BQ12" s="944" t="s">
        <v>430</v>
      </c>
      <c r="BR12" s="945"/>
      <c r="BS12" s="857">
        <v>10.0777043610078</v>
      </c>
      <c r="BT12" s="856">
        <v>10.9105374510911</v>
      </c>
      <c r="BU12" s="946"/>
      <c r="BV12" s="858" t="s">
        <v>555</v>
      </c>
    </row>
    <row r="13" spans="1:74" s="107" customFormat="1" x14ac:dyDescent="0.25">
      <c r="A13" s="108" t="s">
        <v>8135</v>
      </c>
      <c r="B13" s="113"/>
      <c r="C13" s="734">
        <v>43403</v>
      </c>
      <c r="D13" s="109"/>
      <c r="E13" s="110">
        <v>1428.65</v>
      </c>
      <c r="F13" s="109"/>
      <c r="G13" s="111">
        <v>1679.3615</v>
      </c>
      <c r="H13" s="113"/>
      <c r="I13" s="112">
        <v>1.1499999999999999</v>
      </c>
      <c r="J13" s="112">
        <v>7.21</v>
      </c>
      <c r="K13" s="112">
        <v>0.7</v>
      </c>
      <c r="L13" s="112">
        <v>0.74</v>
      </c>
      <c r="M13" s="260"/>
      <c r="N13" s="114">
        <v>-13.794</v>
      </c>
      <c r="O13" s="112">
        <v>-3.52</v>
      </c>
      <c r="P13" s="112">
        <v>0.51700000000000002</v>
      </c>
      <c r="Q13" s="112">
        <v>4.2184999999999997</v>
      </c>
      <c r="R13" s="112">
        <v>6.1651999999999996</v>
      </c>
      <c r="S13" s="112">
        <v>8.2545999999999999</v>
      </c>
      <c r="T13" s="112">
        <v>6.5328999999999997</v>
      </c>
      <c r="U13" s="119">
        <v>6.0701000000000001</v>
      </c>
      <c r="V13" s="112">
        <v>6.3556999999999997</v>
      </c>
      <c r="W13" s="112">
        <v>7.0774999999999997</v>
      </c>
      <c r="X13" s="112">
        <v>7.1890999999999998</v>
      </c>
      <c r="Y13" s="278">
        <v>6.3268000000000004</v>
      </c>
      <c r="Z13" s="112" t="s">
        <v>430</v>
      </c>
      <c r="AA13" s="112">
        <v>5.7408000000000001</v>
      </c>
      <c r="AB13" s="112">
        <v>7.0971000000000002</v>
      </c>
      <c r="AC13" s="112">
        <v>6.2916999999999996</v>
      </c>
      <c r="AD13" s="112">
        <v>6.3639999999999999</v>
      </c>
      <c r="AE13" s="112">
        <v>5.9413999999999998</v>
      </c>
      <c r="AF13" s="112">
        <v>6.8621999999999996</v>
      </c>
      <c r="AG13" s="555"/>
      <c r="AH13" s="110">
        <v>1</v>
      </c>
      <c r="AI13" s="110">
        <v>1</v>
      </c>
      <c r="AJ13" s="110">
        <v>2</v>
      </c>
      <c r="AK13" s="110">
        <v>3</v>
      </c>
      <c r="AL13" s="110">
        <v>5</v>
      </c>
      <c r="AM13" s="110">
        <v>10</v>
      </c>
      <c r="AN13" s="110">
        <v>6</v>
      </c>
      <c r="AO13" s="562">
        <v>6</v>
      </c>
      <c r="AP13" s="110">
        <v>7</v>
      </c>
      <c r="AQ13" s="110">
        <v>12</v>
      </c>
      <c r="AR13" s="110">
        <v>12</v>
      </c>
      <c r="AS13" s="110">
        <v>12</v>
      </c>
      <c r="AT13" s="110" t="s">
        <v>430</v>
      </c>
      <c r="AU13" s="110">
        <v>4</v>
      </c>
      <c r="AV13" s="110">
        <v>8</v>
      </c>
      <c r="AW13" s="110">
        <v>6</v>
      </c>
      <c r="AX13" s="110">
        <v>7</v>
      </c>
      <c r="AY13" s="110">
        <v>2</v>
      </c>
      <c r="AZ13" s="595"/>
      <c r="BA13" s="605">
        <v>10.01</v>
      </c>
      <c r="BB13" s="112">
        <v>86.7</v>
      </c>
      <c r="BC13" s="112" t="s">
        <v>430</v>
      </c>
      <c r="BD13" s="112" t="s">
        <v>430</v>
      </c>
      <c r="BE13" s="278" t="s">
        <v>430</v>
      </c>
      <c r="BF13" s="278">
        <v>3.29</v>
      </c>
      <c r="BG13" s="113"/>
      <c r="BH13" s="606">
        <v>3.29</v>
      </c>
      <c r="BI13" s="112">
        <v>17.55</v>
      </c>
      <c r="BJ13" s="112">
        <v>7.89</v>
      </c>
      <c r="BK13" s="112">
        <v>61.26</v>
      </c>
      <c r="BL13" s="112" t="s">
        <v>430</v>
      </c>
      <c r="BM13" s="278">
        <v>10.01</v>
      </c>
      <c r="BN13" s="607" t="s">
        <v>430</v>
      </c>
      <c r="BO13" s="607" t="s">
        <v>430</v>
      </c>
      <c r="BP13" s="607" t="s">
        <v>430</v>
      </c>
      <c r="BQ13" s="607" t="s">
        <v>430</v>
      </c>
      <c r="BR13" s="147"/>
      <c r="BS13" s="109">
        <v>10.210613818978899</v>
      </c>
      <c r="BT13" s="119">
        <v>14.123682098587601</v>
      </c>
      <c r="BU13" s="139"/>
      <c r="BV13" s="113" t="s">
        <v>555</v>
      </c>
    </row>
    <row r="14" spans="1:74" s="107" customFormat="1" x14ac:dyDescent="0.25">
      <c r="A14" s="108" t="s">
        <v>8136</v>
      </c>
      <c r="B14" s="113"/>
      <c r="C14" s="734">
        <v>44131</v>
      </c>
      <c r="D14" s="109"/>
      <c r="E14" s="110">
        <v>691.82500000000005</v>
      </c>
      <c r="F14" s="109"/>
      <c r="G14" s="111">
        <v>14.46</v>
      </c>
      <c r="H14" s="113"/>
      <c r="I14" s="112">
        <v>4.4400000000000004</v>
      </c>
      <c r="J14" s="112">
        <v>7.16</v>
      </c>
      <c r="K14" s="112">
        <v>2.08</v>
      </c>
      <c r="L14" s="112">
        <v>2.17</v>
      </c>
      <c r="M14" s="260"/>
      <c r="N14" s="114">
        <v>-29.257300000000001</v>
      </c>
      <c r="O14" s="112">
        <v>-13.9513</v>
      </c>
      <c r="P14" s="112">
        <v>-3.3874</v>
      </c>
      <c r="Q14" s="112">
        <v>2.3641000000000001</v>
      </c>
      <c r="R14" s="112">
        <v>3.8641000000000001</v>
      </c>
      <c r="S14" s="112">
        <v>9.2081999999999997</v>
      </c>
      <c r="T14" s="112">
        <v>7.8860999999999999</v>
      </c>
      <c r="U14" s="119">
        <v>7.0039999999999996</v>
      </c>
      <c r="V14" s="112">
        <v>6.5632999999999999</v>
      </c>
      <c r="W14" s="112">
        <v>7.3452999999999999</v>
      </c>
      <c r="X14" s="112">
        <v>7.7458999999999998</v>
      </c>
      <c r="Y14" s="278">
        <v>6.7728999999999999</v>
      </c>
      <c r="Z14" s="112" t="s">
        <v>430</v>
      </c>
      <c r="AA14" s="112">
        <v>8.7776999999999994</v>
      </c>
      <c r="AB14" s="112">
        <v>7.7892999999999999</v>
      </c>
      <c r="AC14" s="112">
        <v>7.7457000000000003</v>
      </c>
      <c r="AD14" s="112">
        <v>6.8654000000000002</v>
      </c>
      <c r="AE14" s="112">
        <v>4.1490999999999998</v>
      </c>
      <c r="AF14" s="112">
        <v>6.5460000000000003</v>
      </c>
      <c r="AG14" s="555"/>
      <c r="AH14" s="110">
        <v>4</v>
      </c>
      <c r="AI14" s="110">
        <v>5</v>
      </c>
      <c r="AJ14" s="110">
        <v>5</v>
      </c>
      <c r="AK14" s="110">
        <v>5</v>
      </c>
      <c r="AL14" s="110">
        <v>12</v>
      </c>
      <c r="AM14" s="110">
        <v>8</v>
      </c>
      <c r="AN14" s="110">
        <v>2</v>
      </c>
      <c r="AO14" s="562">
        <v>2</v>
      </c>
      <c r="AP14" s="110">
        <v>5</v>
      </c>
      <c r="AQ14" s="110">
        <v>9</v>
      </c>
      <c r="AR14" s="110">
        <v>7</v>
      </c>
      <c r="AS14" s="110">
        <v>6</v>
      </c>
      <c r="AT14" s="110" t="s">
        <v>430</v>
      </c>
      <c r="AU14" s="110">
        <v>1</v>
      </c>
      <c r="AV14" s="110">
        <v>4</v>
      </c>
      <c r="AW14" s="110">
        <v>2</v>
      </c>
      <c r="AX14" s="110">
        <v>4</v>
      </c>
      <c r="AY14" s="110">
        <v>8</v>
      </c>
      <c r="AZ14" s="595"/>
      <c r="BA14" s="605">
        <v>44.37</v>
      </c>
      <c r="BB14" s="112">
        <v>48.02</v>
      </c>
      <c r="BC14" s="112" t="s">
        <v>430</v>
      </c>
      <c r="BD14" s="112" t="s">
        <v>430</v>
      </c>
      <c r="BE14" s="278">
        <v>-62.04</v>
      </c>
      <c r="BF14" s="278">
        <v>7.61</v>
      </c>
      <c r="BG14" s="113"/>
      <c r="BH14" s="606">
        <v>7.61</v>
      </c>
      <c r="BI14" s="112">
        <v>19.100000000000001</v>
      </c>
      <c r="BJ14" s="112">
        <v>7.05</v>
      </c>
      <c r="BK14" s="112">
        <v>21.86</v>
      </c>
      <c r="BL14" s="112" t="s">
        <v>430</v>
      </c>
      <c r="BM14" s="278">
        <v>44.37</v>
      </c>
      <c r="BN14" s="607" t="s">
        <v>430</v>
      </c>
      <c r="BO14" s="607" t="s">
        <v>430</v>
      </c>
      <c r="BP14" s="607" t="s">
        <v>430</v>
      </c>
      <c r="BQ14" s="607">
        <v>-62.04</v>
      </c>
      <c r="BR14" s="147"/>
      <c r="BS14" s="109">
        <v>4.3611844029590197</v>
      </c>
      <c r="BT14" s="119">
        <v>11.4373594250841</v>
      </c>
      <c r="BU14" s="139"/>
      <c r="BV14" s="113" t="s">
        <v>8137</v>
      </c>
    </row>
    <row r="15" spans="1:74" s="107" customFormat="1" x14ac:dyDescent="0.25">
      <c r="A15" s="108" t="s">
        <v>8138</v>
      </c>
      <c r="B15" s="113"/>
      <c r="C15" s="734">
        <v>44274</v>
      </c>
      <c r="D15" s="109"/>
      <c r="E15" s="110">
        <v>329.43799999999999</v>
      </c>
      <c r="F15" s="109"/>
      <c r="G15" s="111">
        <v>14.289099999999999</v>
      </c>
      <c r="H15" s="113"/>
      <c r="I15" s="112">
        <v>6.34</v>
      </c>
      <c r="J15" s="112">
        <v>6.9</v>
      </c>
      <c r="K15" s="112">
        <v>3.6</v>
      </c>
      <c r="L15" s="112">
        <v>3.76</v>
      </c>
      <c r="M15" s="260"/>
      <c r="N15" s="114">
        <v>-49.488100000000003</v>
      </c>
      <c r="O15" s="112">
        <v>-26.168700000000001</v>
      </c>
      <c r="P15" s="112">
        <v>-14.446899999999999</v>
      </c>
      <c r="Q15" s="112">
        <v>-3.6257999999999999</v>
      </c>
      <c r="R15" s="112">
        <v>4.0763999999999996</v>
      </c>
      <c r="S15" s="112">
        <v>11.070600000000001</v>
      </c>
      <c r="T15" s="112">
        <v>6.3093000000000004</v>
      </c>
      <c r="U15" s="119">
        <v>5.5468000000000002</v>
      </c>
      <c r="V15" s="112">
        <v>5.8711000000000002</v>
      </c>
      <c r="W15" s="112">
        <v>7.3215000000000003</v>
      </c>
      <c r="X15" s="112">
        <v>7.9</v>
      </c>
      <c r="Y15" s="278">
        <v>6.7571000000000003</v>
      </c>
      <c r="Z15" s="112" t="s">
        <v>430</v>
      </c>
      <c r="AA15" s="112">
        <v>2.13</v>
      </c>
      <c r="AB15" s="112">
        <v>8.3140000000000001</v>
      </c>
      <c r="AC15" s="112">
        <v>5.9581999999999997</v>
      </c>
      <c r="AD15" s="112">
        <v>5.9462000000000002</v>
      </c>
      <c r="AE15" s="112">
        <v>3.1345000000000001</v>
      </c>
      <c r="AF15" s="112">
        <v>6.8007</v>
      </c>
      <c r="AG15" s="555"/>
      <c r="AH15" s="110">
        <v>9</v>
      </c>
      <c r="AI15" s="110">
        <v>12</v>
      </c>
      <c r="AJ15" s="110">
        <v>12</v>
      </c>
      <c r="AK15" s="110">
        <v>12</v>
      </c>
      <c r="AL15" s="110">
        <v>11</v>
      </c>
      <c r="AM15" s="110">
        <v>3</v>
      </c>
      <c r="AN15" s="110">
        <v>7</v>
      </c>
      <c r="AO15" s="562">
        <v>11</v>
      </c>
      <c r="AP15" s="110">
        <v>11</v>
      </c>
      <c r="AQ15" s="110">
        <v>10</v>
      </c>
      <c r="AR15" s="110">
        <v>5</v>
      </c>
      <c r="AS15" s="110">
        <v>8</v>
      </c>
      <c r="AT15" s="110" t="s">
        <v>430</v>
      </c>
      <c r="AU15" s="110">
        <v>12</v>
      </c>
      <c r="AV15" s="110">
        <v>3</v>
      </c>
      <c r="AW15" s="110">
        <v>10</v>
      </c>
      <c r="AX15" s="110">
        <v>11</v>
      </c>
      <c r="AY15" s="110">
        <v>12</v>
      </c>
      <c r="AZ15" s="595"/>
      <c r="BA15" s="605">
        <v>60.93</v>
      </c>
      <c r="BB15" s="112">
        <v>36.57</v>
      </c>
      <c r="BC15" s="112" t="s">
        <v>430</v>
      </c>
      <c r="BD15" s="112" t="s">
        <v>430</v>
      </c>
      <c r="BE15" s="278" t="s">
        <v>430</v>
      </c>
      <c r="BF15" s="278">
        <v>2.5099999999999998</v>
      </c>
      <c r="BG15" s="113"/>
      <c r="BH15" s="606">
        <v>2.5099999999999998</v>
      </c>
      <c r="BI15" s="112">
        <v>14.65</v>
      </c>
      <c r="BJ15" s="112" t="s">
        <v>430</v>
      </c>
      <c r="BK15" s="112">
        <v>21.92</v>
      </c>
      <c r="BL15" s="112" t="s">
        <v>430</v>
      </c>
      <c r="BM15" s="278">
        <v>60.93</v>
      </c>
      <c r="BN15" s="607" t="s">
        <v>430</v>
      </c>
      <c r="BO15" s="607" t="s">
        <v>430</v>
      </c>
      <c r="BP15" s="607" t="s">
        <v>430</v>
      </c>
      <c r="BQ15" s="607" t="s">
        <v>430</v>
      </c>
      <c r="BR15" s="147"/>
      <c r="BS15" s="109" t="s">
        <v>430</v>
      </c>
      <c r="BT15" s="119" t="s">
        <v>430</v>
      </c>
      <c r="BU15" s="139"/>
      <c r="BV15" s="113" t="s">
        <v>555</v>
      </c>
    </row>
    <row r="16" spans="1:74" s="107" customFormat="1" x14ac:dyDescent="0.25">
      <c r="A16" s="108" t="s">
        <v>8139</v>
      </c>
      <c r="B16" s="113"/>
      <c r="C16" s="734">
        <v>41274</v>
      </c>
      <c r="D16" s="109"/>
      <c r="E16" s="110">
        <v>297.14999999999998</v>
      </c>
      <c r="F16" s="109"/>
      <c r="G16" s="111">
        <v>48.021000000000001</v>
      </c>
      <c r="H16" s="113"/>
      <c r="I16" s="112">
        <v>3.44</v>
      </c>
      <c r="J16" s="112">
        <v>7.36</v>
      </c>
      <c r="K16" s="112">
        <v>1.4</v>
      </c>
      <c r="L16" s="112">
        <v>1.5</v>
      </c>
      <c r="M16" s="260"/>
      <c r="N16" s="114">
        <v>-26.052299999999999</v>
      </c>
      <c r="O16" s="112">
        <v>-6.3559999999999999</v>
      </c>
      <c r="P16" s="112">
        <v>3.1726000000000001</v>
      </c>
      <c r="Q16" s="112">
        <v>5.4023000000000003</v>
      </c>
      <c r="R16" s="112">
        <v>4.9267000000000003</v>
      </c>
      <c r="S16" s="112">
        <v>7.8342999999999998</v>
      </c>
      <c r="T16" s="112">
        <v>6.5571999999999999</v>
      </c>
      <c r="U16" s="119">
        <v>6.5343999999999998</v>
      </c>
      <c r="V16" s="112">
        <v>6.7031000000000001</v>
      </c>
      <c r="W16" s="112">
        <v>7.8902000000000001</v>
      </c>
      <c r="X16" s="112">
        <v>8.2072000000000003</v>
      </c>
      <c r="Y16" s="278">
        <v>7.1924000000000001</v>
      </c>
      <c r="Z16" s="112">
        <v>6.9703999999999997</v>
      </c>
      <c r="AA16" s="112">
        <v>6.6456</v>
      </c>
      <c r="AB16" s="112">
        <v>7.0240999999999998</v>
      </c>
      <c r="AC16" s="112">
        <v>6.7291999999999996</v>
      </c>
      <c r="AD16" s="112">
        <v>6.8231999999999999</v>
      </c>
      <c r="AE16" s="112">
        <v>5.4317000000000002</v>
      </c>
      <c r="AF16" s="112">
        <v>7.1239999999999997</v>
      </c>
      <c r="AG16" s="555"/>
      <c r="AH16" s="110">
        <v>3</v>
      </c>
      <c r="AI16" s="110">
        <v>3</v>
      </c>
      <c r="AJ16" s="110">
        <v>1</v>
      </c>
      <c r="AK16" s="110">
        <v>1</v>
      </c>
      <c r="AL16" s="110">
        <v>9</v>
      </c>
      <c r="AM16" s="110">
        <v>12</v>
      </c>
      <c r="AN16" s="110">
        <v>5</v>
      </c>
      <c r="AO16" s="562">
        <v>4</v>
      </c>
      <c r="AP16" s="110">
        <v>4</v>
      </c>
      <c r="AQ16" s="110">
        <v>3</v>
      </c>
      <c r="AR16" s="110">
        <v>2</v>
      </c>
      <c r="AS16" s="110">
        <v>2</v>
      </c>
      <c r="AT16" s="110">
        <v>5</v>
      </c>
      <c r="AU16" s="110">
        <v>2</v>
      </c>
      <c r="AV16" s="110">
        <v>10</v>
      </c>
      <c r="AW16" s="110">
        <v>4</v>
      </c>
      <c r="AX16" s="110">
        <v>5</v>
      </c>
      <c r="AY16" s="110">
        <v>3</v>
      </c>
      <c r="AZ16" s="595"/>
      <c r="BA16" s="605">
        <v>33.799999999999997</v>
      </c>
      <c r="BB16" s="112">
        <v>44.4</v>
      </c>
      <c r="BC16" s="112" t="s">
        <v>430</v>
      </c>
      <c r="BD16" s="112">
        <v>15.57</v>
      </c>
      <c r="BE16" s="278">
        <v>60.36</v>
      </c>
      <c r="BF16" s="278">
        <v>6.22</v>
      </c>
      <c r="BG16" s="113"/>
      <c r="BH16" s="606">
        <v>6.2</v>
      </c>
      <c r="BI16" s="112">
        <v>24.96</v>
      </c>
      <c r="BJ16" s="112" t="s">
        <v>430</v>
      </c>
      <c r="BK16" s="112">
        <v>35.01</v>
      </c>
      <c r="BL16" s="112" t="s">
        <v>430</v>
      </c>
      <c r="BM16" s="278">
        <v>33.799999999999997</v>
      </c>
      <c r="BN16" s="607" t="s">
        <v>430</v>
      </c>
      <c r="BO16" s="607" t="s">
        <v>430</v>
      </c>
      <c r="BP16" s="607" t="s">
        <v>430</v>
      </c>
      <c r="BQ16" s="607">
        <v>60.36</v>
      </c>
      <c r="BR16" s="147"/>
      <c r="BS16" s="109" t="s">
        <v>430</v>
      </c>
      <c r="BT16" s="119">
        <v>19.259019936115902</v>
      </c>
      <c r="BU16" s="139"/>
      <c r="BV16" s="113" t="s">
        <v>555</v>
      </c>
    </row>
    <row r="17" spans="1:74" s="107" customFormat="1" x14ac:dyDescent="0.25">
      <c r="A17" s="108" t="s">
        <v>8140</v>
      </c>
      <c r="B17" s="113"/>
      <c r="C17" s="734">
        <v>44245</v>
      </c>
      <c r="D17" s="109"/>
      <c r="E17" s="110">
        <v>227.03</v>
      </c>
      <c r="F17" s="109"/>
      <c r="G17" s="111">
        <v>14.208500000000001</v>
      </c>
      <c r="H17" s="113"/>
      <c r="I17" s="112">
        <v>4.08</v>
      </c>
      <c r="J17" s="112">
        <v>7.63</v>
      </c>
      <c r="K17" s="112">
        <v>2.63</v>
      </c>
      <c r="L17" s="112">
        <v>2.77</v>
      </c>
      <c r="M17" s="260"/>
      <c r="N17" s="114">
        <v>-52.586300000000001</v>
      </c>
      <c r="O17" s="112">
        <v>-20.260400000000001</v>
      </c>
      <c r="P17" s="112">
        <v>-10.511200000000001</v>
      </c>
      <c r="Q17" s="112">
        <v>5.5E-2</v>
      </c>
      <c r="R17" s="112">
        <v>6.2731000000000003</v>
      </c>
      <c r="S17" s="112">
        <v>11.315300000000001</v>
      </c>
      <c r="T17" s="112">
        <v>7.7538999999999998</v>
      </c>
      <c r="U17" s="119">
        <v>6.6726000000000001</v>
      </c>
      <c r="V17" s="112">
        <v>6.9433999999999996</v>
      </c>
      <c r="W17" s="112">
        <v>7.9016999999999999</v>
      </c>
      <c r="X17" s="112">
        <v>7.9335000000000004</v>
      </c>
      <c r="Y17" s="278">
        <v>6.7834000000000003</v>
      </c>
      <c r="Z17" s="112" t="s">
        <v>430</v>
      </c>
      <c r="AA17" s="112">
        <v>4.4908000000000001</v>
      </c>
      <c r="AB17" s="112">
        <v>9.0279000000000007</v>
      </c>
      <c r="AC17" s="112">
        <v>7.1528999999999998</v>
      </c>
      <c r="AD17" s="112">
        <v>7.0068999999999999</v>
      </c>
      <c r="AE17" s="112">
        <v>5.0747999999999998</v>
      </c>
      <c r="AF17" s="112">
        <v>6.5896999999999997</v>
      </c>
      <c r="AG17" s="555"/>
      <c r="AH17" s="110">
        <v>11</v>
      </c>
      <c r="AI17" s="110">
        <v>10</v>
      </c>
      <c r="AJ17" s="110">
        <v>11</v>
      </c>
      <c r="AK17" s="110">
        <v>8</v>
      </c>
      <c r="AL17" s="110">
        <v>3</v>
      </c>
      <c r="AM17" s="110">
        <v>2</v>
      </c>
      <c r="AN17" s="110">
        <v>3</v>
      </c>
      <c r="AO17" s="562">
        <v>3</v>
      </c>
      <c r="AP17" s="110">
        <v>2</v>
      </c>
      <c r="AQ17" s="110">
        <v>2</v>
      </c>
      <c r="AR17" s="110">
        <v>4</v>
      </c>
      <c r="AS17" s="110">
        <v>5</v>
      </c>
      <c r="AT17" s="110" t="s">
        <v>430</v>
      </c>
      <c r="AU17" s="110">
        <v>8</v>
      </c>
      <c r="AV17" s="110">
        <v>2</v>
      </c>
      <c r="AW17" s="110">
        <v>3</v>
      </c>
      <c r="AX17" s="110">
        <v>3</v>
      </c>
      <c r="AY17" s="110">
        <v>4</v>
      </c>
      <c r="AZ17" s="595"/>
      <c r="BA17" s="605">
        <v>13.39</v>
      </c>
      <c r="BB17" s="112">
        <v>46.11</v>
      </c>
      <c r="BC17" s="112">
        <v>15.65</v>
      </c>
      <c r="BD17" s="112">
        <v>20.09</v>
      </c>
      <c r="BE17" s="278" t="s">
        <v>430</v>
      </c>
      <c r="BF17" s="278">
        <v>4.76</v>
      </c>
      <c r="BG17" s="113"/>
      <c r="BH17" s="606">
        <v>4.68</v>
      </c>
      <c r="BI17" s="112">
        <v>4.3</v>
      </c>
      <c r="BJ17" s="112" t="s">
        <v>430</v>
      </c>
      <c r="BK17" s="112">
        <v>77.55</v>
      </c>
      <c r="BL17" s="112" t="s">
        <v>430</v>
      </c>
      <c r="BM17" s="278">
        <v>13.39</v>
      </c>
      <c r="BN17" s="607" t="s">
        <v>430</v>
      </c>
      <c r="BO17" s="607" t="s">
        <v>430</v>
      </c>
      <c r="BP17" s="607" t="s">
        <v>430</v>
      </c>
      <c r="BQ17" s="607" t="s">
        <v>430</v>
      </c>
      <c r="BR17" s="147"/>
      <c r="BS17" s="109">
        <v>6.6845940273261597</v>
      </c>
      <c r="BT17" s="119">
        <v>11.1376381555449</v>
      </c>
      <c r="BU17" s="139"/>
      <c r="BV17" s="113" t="s">
        <v>555</v>
      </c>
    </row>
    <row r="18" spans="1:74" s="107" customFormat="1" x14ac:dyDescent="0.25">
      <c r="A18" s="108" t="s">
        <v>8141</v>
      </c>
      <c r="B18" s="113"/>
      <c r="C18" s="734">
        <v>44406</v>
      </c>
      <c r="D18" s="109"/>
      <c r="E18" s="110">
        <v>145.655</v>
      </c>
      <c r="F18" s="109"/>
      <c r="G18" s="111">
        <v>1426.9436000000001</v>
      </c>
      <c r="H18" s="113"/>
      <c r="I18" s="112">
        <v>9.5299999999999994</v>
      </c>
      <c r="J18" s="112">
        <v>7.8673999999999999</v>
      </c>
      <c r="K18" s="112">
        <v>4.63</v>
      </c>
      <c r="L18" s="112">
        <v>4.8499999999999996</v>
      </c>
      <c r="M18" s="260"/>
      <c r="N18" s="114">
        <v>-55.121499999999997</v>
      </c>
      <c r="O18" s="112">
        <v>-20.232700000000001</v>
      </c>
      <c r="P18" s="112">
        <v>-6.8929</v>
      </c>
      <c r="Q18" s="112">
        <v>4.9786000000000001</v>
      </c>
      <c r="R18" s="112">
        <v>9.2666000000000004</v>
      </c>
      <c r="S18" s="112">
        <v>14.1609</v>
      </c>
      <c r="T18" s="112">
        <v>9.3202999999999996</v>
      </c>
      <c r="U18" s="119">
        <v>7.7134999999999998</v>
      </c>
      <c r="V18" s="112">
        <v>7.8620000000000001</v>
      </c>
      <c r="W18" s="112">
        <v>7.9048999999999996</v>
      </c>
      <c r="X18" s="112">
        <v>8.5435999999999996</v>
      </c>
      <c r="Y18" s="278">
        <v>7.2712000000000003</v>
      </c>
      <c r="Z18" s="112" t="s">
        <v>430</v>
      </c>
      <c r="AA18" s="112">
        <v>5.8665000000000003</v>
      </c>
      <c r="AB18" s="112">
        <v>12.6282</v>
      </c>
      <c r="AC18" s="112">
        <v>8.1792999999999996</v>
      </c>
      <c r="AD18" s="112">
        <v>7.9248000000000003</v>
      </c>
      <c r="AE18" s="112">
        <v>9.5715000000000003</v>
      </c>
      <c r="AF18" s="112">
        <v>7.2746000000000004</v>
      </c>
      <c r="AG18" s="555"/>
      <c r="AH18" s="110">
        <v>12</v>
      </c>
      <c r="AI18" s="110">
        <v>9</v>
      </c>
      <c r="AJ18" s="110">
        <v>7</v>
      </c>
      <c r="AK18" s="110">
        <v>2</v>
      </c>
      <c r="AL18" s="110">
        <v>1</v>
      </c>
      <c r="AM18" s="110">
        <v>1</v>
      </c>
      <c r="AN18" s="110">
        <v>1</v>
      </c>
      <c r="AO18" s="562">
        <v>1</v>
      </c>
      <c r="AP18" s="110">
        <v>1</v>
      </c>
      <c r="AQ18" s="110">
        <v>1</v>
      </c>
      <c r="AR18" s="110">
        <v>1</v>
      </c>
      <c r="AS18" s="110">
        <v>1</v>
      </c>
      <c r="AT18" s="110" t="s">
        <v>430</v>
      </c>
      <c r="AU18" s="110">
        <v>3</v>
      </c>
      <c r="AV18" s="110">
        <v>1</v>
      </c>
      <c r="AW18" s="110">
        <v>1</v>
      </c>
      <c r="AX18" s="110">
        <v>1</v>
      </c>
      <c r="AY18" s="110">
        <v>1</v>
      </c>
      <c r="AZ18" s="595"/>
      <c r="BA18" s="605">
        <v>39.83</v>
      </c>
      <c r="BB18" s="112">
        <v>35.96</v>
      </c>
      <c r="BC18" s="112">
        <v>12.01</v>
      </c>
      <c r="BD18" s="112">
        <v>12.96</v>
      </c>
      <c r="BE18" s="278">
        <v>0.01</v>
      </c>
      <c r="BF18" s="278">
        <v>-0.77</v>
      </c>
      <c r="BG18" s="113"/>
      <c r="BH18" s="606">
        <v>-7.38</v>
      </c>
      <c r="BI18" s="112">
        <v>11.74</v>
      </c>
      <c r="BJ18" s="112">
        <v>3.87</v>
      </c>
      <c r="BK18" s="112">
        <v>45.33</v>
      </c>
      <c r="BL18" s="112" t="s">
        <v>430</v>
      </c>
      <c r="BM18" s="278">
        <v>39.83</v>
      </c>
      <c r="BN18" s="607" t="s">
        <v>430</v>
      </c>
      <c r="BO18" s="607" t="s">
        <v>430</v>
      </c>
      <c r="BP18" s="607" t="s">
        <v>430</v>
      </c>
      <c r="BQ18" s="607">
        <v>6.62</v>
      </c>
      <c r="BR18" s="147"/>
      <c r="BS18" s="109" t="s">
        <v>430</v>
      </c>
      <c r="BT18" s="119">
        <v>7.9822349254543301</v>
      </c>
      <c r="BU18" s="139"/>
      <c r="BV18" s="113" t="s">
        <v>555</v>
      </c>
    </row>
    <row r="19" spans="1:74" s="107" customFormat="1" x14ac:dyDescent="0.25">
      <c r="A19" s="108" t="s">
        <v>8142</v>
      </c>
      <c r="B19" s="113"/>
      <c r="C19" s="734">
        <v>44384</v>
      </c>
      <c r="D19" s="109"/>
      <c r="E19" s="110">
        <v>122.34</v>
      </c>
      <c r="F19" s="109"/>
      <c r="G19" s="111">
        <v>13.938800000000001</v>
      </c>
      <c r="H19" s="113"/>
      <c r="I19" s="112">
        <v>1.75</v>
      </c>
      <c r="J19" s="112">
        <v>7.23</v>
      </c>
      <c r="K19" s="112">
        <v>1.25</v>
      </c>
      <c r="L19" s="112">
        <v>1.33</v>
      </c>
      <c r="M19" s="260"/>
      <c r="N19" s="114">
        <v>-37.668799999999997</v>
      </c>
      <c r="O19" s="112">
        <v>-11.336600000000001</v>
      </c>
      <c r="P19" s="112">
        <v>-2.2061999999999999</v>
      </c>
      <c r="Q19" s="112">
        <v>2.3214000000000001</v>
      </c>
      <c r="R19" s="112">
        <v>5.7294999999999998</v>
      </c>
      <c r="S19" s="112">
        <v>9.1969999999999992</v>
      </c>
      <c r="T19" s="112">
        <v>6.2774000000000001</v>
      </c>
      <c r="U19" s="119">
        <v>5.9040999999999997</v>
      </c>
      <c r="V19" s="112">
        <v>6.5542999999999996</v>
      </c>
      <c r="W19" s="112">
        <v>7.4950999999999999</v>
      </c>
      <c r="X19" s="112">
        <v>7.5598999999999998</v>
      </c>
      <c r="Y19" s="278">
        <v>6.7328000000000001</v>
      </c>
      <c r="Z19" s="112" t="s">
        <v>430</v>
      </c>
      <c r="AA19" s="112">
        <v>4.9321000000000002</v>
      </c>
      <c r="AB19" s="112">
        <v>7.0461</v>
      </c>
      <c r="AC19" s="112">
        <v>6.1246999999999998</v>
      </c>
      <c r="AD19" s="112">
        <v>6.5770999999999997</v>
      </c>
      <c r="AE19" s="112">
        <v>5.0284000000000004</v>
      </c>
      <c r="AF19" s="112">
        <v>6.6966999999999999</v>
      </c>
      <c r="AG19" s="555"/>
      <c r="AH19" s="110">
        <v>5</v>
      </c>
      <c r="AI19" s="110">
        <v>4</v>
      </c>
      <c r="AJ19" s="110">
        <v>4</v>
      </c>
      <c r="AK19" s="110">
        <v>6</v>
      </c>
      <c r="AL19" s="110">
        <v>6</v>
      </c>
      <c r="AM19" s="110">
        <v>9</v>
      </c>
      <c r="AN19" s="110">
        <v>8</v>
      </c>
      <c r="AO19" s="562">
        <v>7</v>
      </c>
      <c r="AP19" s="110">
        <v>6</v>
      </c>
      <c r="AQ19" s="110">
        <v>6</v>
      </c>
      <c r="AR19" s="110">
        <v>10</v>
      </c>
      <c r="AS19" s="110">
        <v>9</v>
      </c>
      <c r="AT19" s="110" t="s">
        <v>430</v>
      </c>
      <c r="AU19" s="110">
        <v>6</v>
      </c>
      <c r="AV19" s="110">
        <v>9</v>
      </c>
      <c r="AW19" s="110">
        <v>7</v>
      </c>
      <c r="AX19" s="110">
        <v>6</v>
      </c>
      <c r="AY19" s="110">
        <v>5</v>
      </c>
      <c r="AZ19" s="595"/>
      <c r="BA19" s="605">
        <v>20.91</v>
      </c>
      <c r="BB19" s="112">
        <v>54.62</v>
      </c>
      <c r="BC19" s="112">
        <v>7.43</v>
      </c>
      <c r="BD19" s="112">
        <v>4.1100000000000003</v>
      </c>
      <c r="BE19" s="278">
        <v>65.989999999999995</v>
      </c>
      <c r="BF19" s="278">
        <v>-53.06</v>
      </c>
      <c r="BG19" s="113"/>
      <c r="BH19" s="606">
        <v>-53.06</v>
      </c>
      <c r="BI19" s="112" t="s">
        <v>430</v>
      </c>
      <c r="BJ19" s="112" t="s">
        <v>430</v>
      </c>
      <c r="BK19" s="112">
        <v>66.16</v>
      </c>
      <c r="BL19" s="112" t="s">
        <v>430</v>
      </c>
      <c r="BM19" s="278">
        <v>20.91</v>
      </c>
      <c r="BN19" s="607" t="s">
        <v>430</v>
      </c>
      <c r="BO19" s="607" t="s">
        <v>430</v>
      </c>
      <c r="BP19" s="607" t="s">
        <v>430</v>
      </c>
      <c r="BQ19" s="607">
        <v>65.989999999999995</v>
      </c>
      <c r="BR19" s="147"/>
      <c r="BS19" s="109">
        <v>7.4454841185109002</v>
      </c>
      <c r="BT19" s="119">
        <v>11.4840951977032</v>
      </c>
      <c r="BU19" s="139"/>
      <c r="BV19" s="113" t="s">
        <v>555</v>
      </c>
    </row>
    <row r="20" spans="1:74" x14ac:dyDescent="0.25">
      <c r="A20" s="318" t="s">
        <v>93</v>
      </c>
      <c r="B20" s="66"/>
      <c r="C20" s="720"/>
      <c r="D20" s="43"/>
      <c r="E20" s="51"/>
      <c r="F20" s="43"/>
      <c r="G20" s="55"/>
      <c r="H20" s="66"/>
      <c r="I20" s="59"/>
      <c r="J20" s="59"/>
      <c r="K20" s="59"/>
      <c r="L20" s="59"/>
      <c r="M20" s="258"/>
      <c r="N20" s="70">
        <v>-39.210299999999997</v>
      </c>
      <c r="O20" s="59">
        <v>-15.1996</v>
      </c>
      <c r="P20" s="59">
        <v>-5.6448999999999998</v>
      </c>
      <c r="Q20" s="59">
        <v>1.3835999999999999</v>
      </c>
      <c r="R20" s="59">
        <v>5.6321000000000003</v>
      </c>
      <c r="S20" s="59">
        <v>9.8648000000000007</v>
      </c>
      <c r="T20" s="59">
        <v>6.7866999999999997</v>
      </c>
      <c r="U20" s="88">
        <v>6.2046999999999999</v>
      </c>
      <c r="V20" s="59">
        <v>6.5096999999999996</v>
      </c>
      <c r="W20" s="59">
        <v>7.5411000000000001</v>
      </c>
      <c r="X20" s="59">
        <v>7.8144</v>
      </c>
      <c r="Y20" s="276">
        <v>6.8257000000000003</v>
      </c>
      <c r="Z20" s="59">
        <v>7.2984999999999998</v>
      </c>
      <c r="AA20" s="59">
        <v>4.9776999999999996</v>
      </c>
      <c r="AB20" s="59">
        <v>7.9225000000000003</v>
      </c>
      <c r="AC20" s="59">
        <v>6.5369999999999999</v>
      </c>
      <c r="AD20" s="59">
        <v>6.5815000000000001</v>
      </c>
      <c r="AE20" s="59">
        <v>4.859</v>
      </c>
      <c r="AF20" s="59">
        <v>7.2420999999999998</v>
      </c>
      <c r="AG20" s="553"/>
      <c r="AH20" s="51">
        <v>12</v>
      </c>
      <c r="AI20" s="51">
        <v>12</v>
      </c>
      <c r="AJ20" s="51">
        <v>12</v>
      </c>
      <c r="AK20" s="51">
        <v>12</v>
      </c>
      <c r="AL20" s="51">
        <v>12</v>
      </c>
      <c r="AM20" s="51">
        <v>12</v>
      </c>
      <c r="AN20" s="51">
        <v>12</v>
      </c>
      <c r="AO20" s="560">
        <v>12</v>
      </c>
      <c r="AP20" s="51">
        <v>12</v>
      </c>
      <c r="AQ20" s="51">
        <v>12</v>
      </c>
      <c r="AR20" s="51">
        <v>12</v>
      </c>
      <c r="AS20" s="51">
        <v>12</v>
      </c>
      <c r="AT20" s="51">
        <v>5</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148"/>
      <c r="BS20" s="43"/>
      <c r="BT20" s="88"/>
      <c r="BU20" s="34"/>
      <c r="BV20" s="66"/>
    </row>
    <row r="21" spans="1:74" x14ac:dyDescent="0.25">
      <c r="A21" s="320" t="s">
        <v>94</v>
      </c>
      <c r="B21" s="67"/>
      <c r="C21" s="721"/>
      <c r="D21" s="44"/>
      <c r="E21" s="52"/>
      <c r="F21" s="44"/>
      <c r="G21" s="56"/>
      <c r="H21" s="67"/>
      <c r="I21" s="60"/>
      <c r="J21" s="60"/>
      <c r="K21" s="60"/>
      <c r="L21" s="60"/>
      <c r="M21" s="259"/>
      <c r="N21" s="71">
        <v>-13.794</v>
      </c>
      <c r="O21" s="60">
        <v>-3.52</v>
      </c>
      <c r="P21" s="60">
        <v>3.1726000000000001</v>
      </c>
      <c r="Q21" s="60">
        <v>5.4023000000000003</v>
      </c>
      <c r="R21" s="60">
        <v>9.2666000000000004</v>
      </c>
      <c r="S21" s="60">
        <v>14.1609</v>
      </c>
      <c r="T21" s="60">
        <v>9.3202999999999996</v>
      </c>
      <c r="U21" s="89">
        <v>7.7134999999999998</v>
      </c>
      <c r="V21" s="60">
        <v>7.8620000000000001</v>
      </c>
      <c r="W21" s="60">
        <v>7.9048999999999996</v>
      </c>
      <c r="X21" s="60">
        <v>8.5435999999999996</v>
      </c>
      <c r="Y21" s="277">
        <v>7.2712000000000003</v>
      </c>
      <c r="Z21" s="60">
        <v>7.7069000000000001</v>
      </c>
      <c r="AA21" s="60">
        <v>8.7776999999999994</v>
      </c>
      <c r="AB21" s="60">
        <v>12.6282</v>
      </c>
      <c r="AC21" s="60">
        <v>8.1792999999999996</v>
      </c>
      <c r="AD21" s="60">
        <v>7.9248000000000003</v>
      </c>
      <c r="AE21" s="60">
        <v>9.5715000000000003</v>
      </c>
      <c r="AF21" s="60">
        <v>8.2172999999999998</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146"/>
      <c r="BS21" s="44"/>
      <c r="BT21" s="89"/>
      <c r="BU21" s="26"/>
      <c r="BV21" s="67"/>
    </row>
    <row r="22" spans="1:74" x14ac:dyDescent="0.25">
      <c r="A22" s="320" t="s">
        <v>95</v>
      </c>
      <c r="B22" s="67"/>
      <c r="C22" s="721"/>
      <c r="D22" s="44"/>
      <c r="E22" s="52"/>
      <c r="F22" s="44"/>
      <c r="G22" s="56"/>
      <c r="H22" s="67"/>
      <c r="I22" s="60"/>
      <c r="J22" s="60"/>
      <c r="K22" s="60"/>
      <c r="L22" s="60"/>
      <c r="M22" s="259"/>
      <c r="N22" s="71">
        <v>-55.121499999999997</v>
      </c>
      <c r="O22" s="60">
        <v>-26.168700000000001</v>
      </c>
      <c r="P22" s="60">
        <v>-14.446899999999999</v>
      </c>
      <c r="Q22" s="60">
        <v>-3.6257999999999999</v>
      </c>
      <c r="R22" s="60">
        <v>3.8641000000000001</v>
      </c>
      <c r="S22" s="60">
        <v>7.8342999999999998</v>
      </c>
      <c r="T22" s="60">
        <v>5.6879</v>
      </c>
      <c r="U22" s="89">
        <v>5.2789999999999999</v>
      </c>
      <c r="V22" s="60">
        <v>5.8695000000000004</v>
      </c>
      <c r="W22" s="60">
        <v>7.0774999999999997</v>
      </c>
      <c r="X22" s="60">
        <v>7.1890999999999998</v>
      </c>
      <c r="Y22" s="277">
        <v>6.3268000000000004</v>
      </c>
      <c r="Z22" s="60">
        <v>6.9703999999999997</v>
      </c>
      <c r="AA22" s="60">
        <v>2.13</v>
      </c>
      <c r="AB22" s="60">
        <v>6.9175000000000004</v>
      </c>
      <c r="AC22" s="60">
        <v>5.7038000000000002</v>
      </c>
      <c r="AD22" s="60">
        <v>5.8258000000000001</v>
      </c>
      <c r="AE22" s="60">
        <v>3.1345000000000001</v>
      </c>
      <c r="AF22" s="60">
        <v>6.5460000000000003</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1" t="s">
        <v>96</v>
      </c>
      <c r="B23" s="68"/>
      <c r="C23" s="722"/>
      <c r="D23" s="45"/>
      <c r="E23" s="53"/>
      <c r="F23" s="45"/>
      <c r="G23" s="57"/>
      <c r="H23" s="68"/>
      <c r="I23" s="61"/>
      <c r="J23" s="61"/>
      <c r="K23" s="61"/>
      <c r="L23" s="61"/>
      <c r="M23" s="262"/>
      <c r="N23" s="72">
        <v>-42.272599999999997</v>
      </c>
      <c r="O23" s="61">
        <v>-16.599399999999999</v>
      </c>
      <c r="P23" s="61">
        <v>-6.4583500000000003</v>
      </c>
      <c r="Q23" s="61">
        <v>1.4478</v>
      </c>
      <c r="R23" s="61">
        <v>5.4516999999999998</v>
      </c>
      <c r="S23" s="61">
        <v>9.4443000000000001</v>
      </c>
      <c r="T23" s="61">
        <v>6.4211</v>
      </c>
      <c r="U23" s="90">
        <v>5.9870999999999999</v>
      </c>
      <c r="V23" s="61">
        <v>6.4550000000000001</v>
      </c>
      <c r="W23" s="61">
        <v>7.4621500000000003</v>
      </c>
      <c r="X23" s="61">
        <v>7.7964500000000001</v>
      </c>
      <c r="Y23" s="279">
        <v>6.7656999999999998</v>
      </c>
      <c r="Z23" s="61">
        <v>7.2981999999999996</v>
      </c>
      <c r="AA23" s="61">
        <v>4.8407999999999998</v>
      </c>
      <c r="AB23" s="61">
        <v>7.3387000000000002</v>
      </c>
      <c r="AC23" s="61">
        <v>6.2081999999999997</v>
      </c>
      <c r="AD23" s="61">
        <v>6.4706000000000001</v>
      </c>
      <c r="AE23" s="61">
        <v>4.8878000000000004</v>
      </c>
      <c r="AF23" s="61">
        <v>7.1848000000000001</v>
      </c>
      <c r="AG23" s="556"/>
      <c r="AH23" s="53"/>
      <c r="AI23" s="53"/>
      <c r="AJ23" s="53"/>
      <c r="AK23" s="53"/>
      <c r="AL23" s="53"/>
      <c r="AM23" s="53"/>
      <c r="AN23" s="53"/>
      <c r="AO23" s="563"/>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149"/>
      <c r="BS23" s="45"/>
      <c r="BT23" s="90"/>
      <c r="BU23" s="272"/>
      <c r="BV23" s="68"/>
    </row>
    <row r="24" spans="1:74" ht="14.5" x14ac:dyDescent="0.25">
      <c r="A24" s="323" t="s">
        <v>302</v>
      </c>
      <c r="B24" s="69"/>
      <c r="C24" s="723"/>
      <c r="D24" s="46"/>
      <c r="E24" s="54"/>
      <c r="F24" s="46"/>
      <c r="G24" s="58"/>
      <c r="H24" s="69"/>
      <c r="I24" s="62"/>
      <c r="J24" s="62"/>
      <c r="K24" s="62"/>
      <c r="L24" s="62"/>
      <c r="M24" s="263"/>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564"/>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150"/>
      <c r="BS24" s="46"/>
      <c r="BT24" s="91"/>
      <c r="BU24" s="41"/>
      <c r="BV24" s="69"/>
    </row>
    <row r="25" spans="1:74" x14ac:dyDescent="0.25">
      <c r="A25" s="35" t="s">
        <v>8143</v>
      </c>
      <c r="B25" s="67"/>
      <c r="C25" s="721">
        <v>39378</v>
      </c>
      <c r="D25" s="44"/>
      <c r="E25" s="52">
        <v>16410.7</v>
      </c>
      <c r="F25" s="44"/>
      <c r="G25" s="56">
        <v>53.5227</v>
      </c>
      <c r="H25" s="67"/>
      <c r="I25" s="60">
        <v>2.8771300000000002</v>
      </c>
      <c r="J25" s="60">
        <v>7.4772499999999997</v>
      </c>
      <c r="K25" s="60">
        <v>1.87462</v>
      </c>
      <c r="L25" s="60">
        <v>1.99526</v>
      </c>
      <c r="M25" s="259"/>
      <c r="N25" s="71">
        <v>-43.456800000000001</v>
      </c>
      <c r="O25" s="60">
        <v>-19.563300000000002</v>
      </c>
      <c r="P25" s="60">
        <v>-8.8697999999999997</v>
      </c>
      <c r="Q25" s="60">
        <v>-0.91059999999999997</v>
      </c>
      <c r="R25" s="60">
        <v>4.9417</v>
      </c>
      <c r="S25" s="60">
        <v>9.0324000000000009</v>
      </c>
      <c r="T25" s="60">
        <v>5.9793000000000003</v>
      </c>
      <c r="U25" s="89">
        <v>5.6257999999999999</v>
      </c>
      <c r="V25" s="60">
        <v>5.9790000000000001</v>
      </c>
      <c r="W25" s="60">
        <v>7.1691000000000003</v>
      </c>
      <c r="X25" s="60">
        <v>7.4699</v>
      </c>
      <c r="Y25" s="277">
        <v>6.6211000000000002</v>
      </c>
      <c r="Z25" s="60">
        <v>7.0842000000000001</v>
      </c>
      <c r="AA25" s="60">
        <v>3.3856000000000002</v>
      </c>
      <c r="AB25" s="60">
        <v>6.9877000000000002</v>
      </c>
      <c r="AC25" s="60">
        <v>5.8476999999999997</v>
      </c>
      <c r="AD25" s="60">
        <v>5.9913999999999996</v>
      </c>
      <c r="AE25" s="60">
        <v>3.2176999999999998</v>
      </c>
      <c r="AF25" s="60">
        <v>7.7218999999999998</v>
      </c>
      <c r="AG25" s="554"/>
      <c r="AH25" s="52">
        <v>7</v>
      </c>
      <c r="AI25" s="52">
        <v>8</v>
      </c>
      <c r="AJ25" s="52">
        <v>8</v>
      </c>
      <c r="AK25" s="52">
        <v>10</v>
      </c>
      <c r="AL25" s="52">
        <v>7</v>
      </c>
      <c r="AM25" s="52">
        <v>8</v>
      </c>
      <c r="AN25" s="52">
        <v>8</v>
      </c>
      <c r="AO25" s="561">
        <v>6</v>
      </c>
      <c r="AP25" s="52">
        <v>7</v>
      </c>
      <c r="AQ25" s="52">
        <v>5</v>
      </c>
      <c r="AR25" s="52">
        <v>4</v>
      </c>
      <c r="AS25" s="52">
        <v>2</v>
      </c>
      <c r="AT25" s="52">
        <v>1</v>
      </c>
      <c r="AU25" s="52">
        <v>10</v>
      </c>
      <c r="AV25" s="52">
        <v>7</v>
      </c>
      <c r="AW25" s="52">
        <v>7</v>
      </c>
      <c r="AX25" s="52">
        <v>8</v>
      </c>
      <c r="AY25" s="52">
        <v>10</v>
      </c>
      <c r="AZ25" s="580"/>
      <c r="BA25" s="551">
        <v>11.41</v>
      </c>
      <c r="BB25" s="60">
        <v>70.5</v>
      </c>
      <c r="BC25" s="60">
        <v>6.4</v>
      </c>
      <c r="BD25" s="60">
        <v>8.01</v>
      </c>
      <c r="BE25" s="277" t="s">
        <v>430</v>
      </c>
      <c r="BF25" s="277">
        <v>3.68</v>
      </c>
      <c r="BG25" s="67"/>
      <c r="BH25" s="588">
        <v>3.68</v>
      </c>
      <c r="BI25" s="60">
        <v>10.6</v>
      </c>
      <c r="BJ25" s="60" t="s">
        <v>430</v>
      </c>
      <c r="BK25" s="60">
        <v>74.31</v>
      </c>
      <c r="BL25" s="60" t="s">
        <v>430</v>
      </c>
      <c r="BM25" s="277">
        <v>11.41</v>
      </c>
      <c r="BN25" s="589" t="s">
        <v>430</v>
      </c>
      <c r="BO25" s="589" t="s">
        <v>430</v>
      </c>
      <c r="BP25" s="589" t="s">
        <v>430</v>
      </c>
      <c r="BQ25" s="589" t="s">
        <v>430</v>
      </c>
      <c r="BR25" s="146"/>
      <c r="BS25" s="44">
        <v>4.5634218000000004</v>
      </c>
      <c r="BT25" s="89">
        <v>14.749411390000001</v>
      </c>
      <c r="BU25" s="26"/>
      <c r="BV25" s="67" t="s">
        <v>555</v>
      </c>
    </row>
    <row r="26" spans="1:74" s="107" customFormat="1" x14ac:dyDescent="0.25">
      <c r="A26" s="108" t="s">
        <v>8144</v>
      </c>
      <c r="B26" s="113"/>
      <c r="C26" s="734">
        <v>39896</v>
      </c>
      <c r="D26" s="109"/>
      <c r="E26" s="110">
        <v>13183.3</v>
      </c>
      <c r="F26" s="109"/>
      <c r="G26" s="111">
        <v>372.6986</v>
      </c>
      <c r="H26" s="113"/>
      <c r="I26" s="112">
        <v>1.78</v>
      </c>
      <c r="J26" s="112">
        <v>7.22</v>
      </c>
      <c r="K26" s="112">
        <v>0.92</v>
      </c>
      <c r="L26" s="112">
        <v>0.97</v>
      </c>
      <c r="M26" s="260"/>
      <c r="N26" s="114">
        <v>-22.2958</v>
      </c>
      <c r="O26" s="112">
        <v>-5.8178000000000001</v>
      </c>
      <c r="P26" s="112">
        <v>-1.2533000000000001</v>
      </c>
      <c r="Q26" s="112">
        <v>2.3279999999999998</v>
      </c>
      <c r="R26" s="112">
        <v>5.9923000000000002</v>
      </c>
      <c r="S26" s="112">
        <v>8.0620999999999992</v>
      </c>
      <c r="T26" s="112">
        <v>6.0726000000000004</v>
      </c>
      <c r="U26" s="119">
        <v>5.6070000000000002</v>
      </c>
      <c r="V26" s="112">
        <v>5.9855999999999998</v>
      </c>
      <c r="W26" s="112">
        <v>7.0892999999999997</v>
      </c>
      <c r="X26" s="112">
        <v>7.2782</v>
      </c>
      <c r="Y26" s="278">
        <v>6.4898999999999996</v>
      </c>
      <c r="Z26" s="112">
        <v>6.9871999999999996</v>
      </c>
      <c r="AA26" s="112">
        <v>4.8390000000000004</v>
      </c>
      <c r="AB26" s="112">
        <v>6.7385999999999999</v>
      </c>
      <c r="AC26" s="112">
        <v>5.8505000000000003</v>
      </c>
      <c r="AD26" s="112">
        <v>6.0171000000000001</v>
      </c>
      <c r="AE26" s="112">
        <v>4.8296000000000001</v>
      </c>
      <c r="AF26" s="112">
        <v>7.8451000000000004</v>
      </c>
      <c r="AG26" s="555"/>
      <c r="AH26" s="110">
        <v>2</v>
      </c>
      <c r="AI26" s="110">
        <v>2</v>
      </c>
      <c r="AJ26" s="110">
        <v>3</v>
      </c>
      <c r="AK26" s="110">
        <v>4</v>
      </c>
      <c r="AL26" s="110">
        <v>2</v>
      </c>
      <c r="AM26" s="110">
        <v>10</v>
      </c>
      <c r="AN26" s="110">
        <v>6</v>
      </c>
      <c r="AO26" s="562">
        <v>8</v>
      </c>
      <c r="AP26" s="110">
        <v>6</v>
      </c>
      <c r="AQ26" s="110">
        <v>8</v>
      </c>
      <c r="AR26" s="110">
        <v>10</v>
      </c>
      <c r="AS26" s="110">
        <v>4</v>
      </c>
      <c r="AT26" s="110">
        <v>2</v>
      </c>
      <c r="AU26" s="110">
        <v>5</v>
      </c>
      <c r="AV26" s="110">
        <v>8</v>
      </c>
      <c r="AW26" s="110">
        <v>6</v>
      </c>
      <c r="AX26" s="110">
        <v>7</v>
      </c>
      <c r="AY26" s="110">
        <v>4</v>
      </c>
      <c r="AZ26" s="595"/>
      <c r="BA26" s="605">
        <v>11.43</v>
      </c>
      <c r="BB26" s="112">
        <v>84.86</v>
      </c>
      <c r="BC26" s="112" t="s">
        <v>430</v>
      </c>
      <c r="BD26" s="112" t="s">
        <v>430</v>
      </c>
      <c r="BE26" s="278" t="s">
        <v>430</v>
      </c>
      <c r="BF26" s="278">
        <v>3.72</v>
      </c>
      <c r="BG26" s="113"/>
      <c r="BH26" s="606">
        <v>3.72</v>
      </c>
      <c r="BI26" s="112">
        <v>25.36</v>
      </c>
      <c r="BJ26" s="112" t="s">
        <v>430</v>
      </c>
      <c r="BK26" s="112">
        <v>59.49</v>
      </c>
      <c r="BL26" s="112" t="s">
        <v>430</v>
      </c>
      <c r="BM26" s="278">
        <v>11.43</v>
      </c>
      <c r="BN26" s="607" t="s">
        <v>430</v>
      </c>
      <c r="BO26" s="607" t="s">
        <v>430</v>
      </c>
      <c r="BP26" s="607" t="s">
        <v>430</v>
      </c>
      <c r="BQ26" s="607" t="s">
        <v>430</v>
      </c>
      <c r="BR26" s="147"/>
      <c r="BS26" s="109">
        <v>6.1024053399999998</v>
      </c>
      <c r="BT26" s="119">
        <v>11.537933280000001</v>
      </c>
      <c r="BU26" s="139"/>
      <c r="BV26" s="113" t="s">
        <v>555</v>
      </c>
    </row>
    <row r="27" spans="1:74" s="107" customFormat="1" x14ac:dyDescent="0.25">
      <c r="A27" s="108" t="s">
        <v>8145</v>
      </c>
      <c r="B27" s="113"/>
      <c r="C27" s="734">
        <v>38674</v>
      </c>
      <c r="D27" s="109"/>
      <c r="E27" s="110">
        <v>9604.6299999999992</v>
      </c>
      <c r="F27" s="109"/>
      <c r="G27" s="111">
        <v>455.60570000000001</v>
      </c>
      <c r="H27" s="113"/>
      <c r="I27" s="112">
        <v>2.69</v>
      </c>
      <c r="J27" s="112">
        <v>7.43</v>
      </c>
      <c r="K27" s="112">
        <v>1.86</v>
      </c>
      <c r="L27" s="112">
        <v>1.96</v>
      </c>
      <c r="M27" s="260"/>
      <c r="N27" s="114">
        <v>-41.883099999999999</v>
      </c>
      <c r="O27" s="112">
        <v>-15.676600000000001</v>
      </c>
      <c r="P27" s="112">
        <v>-6.5747</v>
      </c>
      <c r="Q27" s="112">
        <v>2.35E-2</v>
      </c>
      <c r="R27" s="112">
        <v>5.7813999999999997</v>
      </c>
      <c r="S27" s="112">
        <v>9.4674999999999994</v>
      </c>
      <c r="T27" s="112">
        <v>6.2582000000000004</v>
      </c>
      <c r="U27" s="119">
        <v>5.7218999999999998</v>
      </c>
      <c r="V27" s="112">
        <v>6.1993999999999998</v>
      </c>
      <c r="W27" s="112">
        <v>7.0652999999999997</v>
      </c>
      <c r="X27" s="112">
        <v>7.3250000000000002</v>
      </c>
      <c r="Y27" s="278">
        <v>6.4414999999999996</v>
      </c>
      <c r="Z27" s="112">
        <v>6.9459</v>
      </c>
      <c r="AA27" s="112">
        <v>4.1958000000000002</v>
      </c>
      <c r="AB27" s="112">
        <v>7.0068999999999999</v>
      </c>
      <c r="AC27" s="112">
        <v>6.0079000000000002</v>
      </c>
      <c r="AD27" s="112">
        <v>6.4077999999999999</v>
      </c>
      <c r="AE27" s="112">
        <v>4.2149000000000001</v>
      </c>
      <c r="AF27" s="112">
        <v>7.5754000000000001</v>
      </c>
      <c r="AG27" s="555"/>
      <c r="AH27" s="110">
        <v>6</v>
      </c>
      <c r="AI27" s="110">
        <v>6</v>
      </c>
      <c r="AJ27" s="110">
        <v>6</v>
      </c>
      <c r="AK27" s="110">
        <v>7</v>
      </c>
      <c r="AL27" s="110">
        <v>3</v>
      </c>
      <c r="AM27" s="110">
        <v>5</v>
      </c>
      <c r="AN27" s="110">
        <v>4</v>
      </c>
      <c r="AO27" s="562">
        <v>5</v>
      </c>
      <c r="AP27" s="110">
        <v>4</v>
      </c>
      <c r="AQ27" s="110">
        <v>9</v>
      </c>
      <c r="AR27" s="110">
        <v>8</v>
      </c>
      <c r="AS27" s="110">
        <v>6</v>
      </c>
      <c r="AT27" s="110">
        <v>3</v>
      </c>
      <c r="AU27" s="110">
        <v>7</v>
      </c>
      <c r="AV27" s="110">
        <v>6</v>
      </c>
      <c r="AW27" s="110">
        <v>5</v>
      </c>
      <c r="AX27" s="110">
        <v>3</v>
      </c>
      <c r="AY27" s="110">
        <v>7</v>
      </c>
      <c r="AZ27" s="595"/>
      <c r="BA27" s="605">
        <v>17.52</v>
      </c>
      <c r="BB27" s="112">
        <v>77.17</v>
      </c>
      <c r="BC27" s="112" t="s">
        <v>430</v>
      </c>
      <c r="BD27" s="112" t="s">
        <v>430</v>
      </c>
      <c r="BE27" s="278">
        <v>-45.78</v>
      </c>
      <c r="BF27" s="278">
        <v>5.32</v>
      </c>
      <c r="BG27" s="113"/>
      <c r="BH27" s="606">
        <v>5.32</v>
      </c>
      <c r="BI27" s="112">
        <v>4.55</v>
      </c>
      <c r="BJ27" s="112" t="s">
        <v>430</v>
      </c>
      <c r="BK27" s="112">
        <v>72.62</v>
      </c>
      <c r="BL27" s="112" t="s">
        <v>430</v>
      </c>
      <c r="BM27" s="278">
        <v>17.52</v>
      </c>
      <c r="BN27" s="607" t="s">
        <v>430</v>
      </c>
      <c r="BO27" s="607" t="s">
        <v>430</v>
      </c>
      <c r="BP27" s="607" t="s">
        <v>430</v>
      </c>
      <c r="BQ27" s="607">
        <v>-45.78</v>
      </c>
      <c r="BR27" s="147"/>
      <c r="BS27" s="109">
        <v>9.7448550009666501</v>
      </c>
      <c r="BT27" s="119">
        <v>12.844618345723999</v>
      </c>
      <c r="BU27" s="139"/>
      <c r="BV27" s="113" t="s">
        <v>555</v>
      </c>
    </row>
    <row r="28" spans="1:74" s="107" customFormat="1" x14ac:dyDescent="0.25">
      <c r="A28" s="108" t="s">
        <v>8146</v>
      </c>
      <c r="B28" s="113"/>
      <c r="C28" s="734">
        <v>38226</v>
      </c>
      <c r="D28" s="109"/>
      <c r="E28" s="110">
        <v>7530.09</v>
      </c>
      <c r="F28" s="109"/>
      <c r="G28" s="111">
        <v>48.211300000000001</v>
      </c>
      <c r="H28" s="113"/>
      <c r="I28" s="112">
        <v>3</v>
      </c>
      <c r="J28" s="112">
        <v>7.45</v>
      </c>
      <c r="K28" s="112">
        <v>2.41</v>
      </c>
      <c r="L28" s="112">
        <v>2.54</v>
      </c>
      <c r="M28" s="260"/>
      <c r="N28" s="114">
        <v>-48.842199999999998</v>
      </c>
      <c r="O28" s="112">
        <v>-22.6953</v>
      </c>
      <c r="P28" s="112">
        <v>-9.9852000000000007</v>
      </c>
      <c r="Q28" s="112">
        <v>-1.7887</v>
      </c>
      <c r="R28" s="112">
        <v>4.6315</v>
      </c>
      <c r="S28" s="112">
        <v>9.8615999999999993</v>
      </c>
      <c r="T28" s="112">
        <v>5.5096999999999996</v>
      </c>
      <c r="U28" s="119">
        <v>4.9722999999999997</v>
      </c>
      <c r="V28" s="112">
        <v>5.5559000000000003</v>
      </c>
      <c r="W28" s="112">
        <v>7.1134000000000004</v>
      </c>
      <c r="X28" s="112">
        <v>7.3194999999999997</v>
      </c>
      <c r="Y28" s="278">
        <v>6.2643000000000004</v>
      </c>
      <c r="Z28" s="112">
        <v>6.9111000000000002</v>
      </c>
      <c r="AA28" s="112">
        <v>3.3062999999999998</v>
      </c>
      <c r="AB28" s="112">
        <v>7.1437999999999997</v>
      </c>
      <c r="AC28" s="112">
        <v>5.3987999999999996</v>
      </c>
      <c r="AD28" s="112">
        <v>5.5145999999999997</v>
      </c>
      <c r="AE28" s="112">
        <v>3.2347000000000001</v>
      </c>
      <c r="AF28" s="112">
        <v>7.4138000000000002</v>
      </c>
      <c r="AG28" s="555"/>
      <c r="AH28" s="110">
        <v>8</v>
      </c>
      <c r="AI28" s="110">
        <v>11</v>
      </c>
      <c r="AJ28" s="110">
        <v>10</v>
      </c>
      <c r="AK28" s="110">
        <v>11</v>
      </c>
      <c r="AL28" s="110">
        <v>8</v>
      </c>
      <c r="AM28" s="110">
        <v>4</v>
      </c>
      <c r="AN28" s="110">
        <v>11</v>
      </c>
      <c r="AO28" s="562">
        <v>12</v>
      </c>
      <c r="AP28" s="110">
        <v>12</v>
      </c>
      <c r="AQ28" s="110">
        <v>7</v>
      </c>
      <c r="AR28" s="110">
        <v>9</v>
      </c>
      <c r="AS28" s="110">
        <v>10</v>
      </c>
      <c r="AT28" s="110">
        <v>4</v>
      </c>
      <c r="AU28" s="110">
        <v>11</v>
      </c>
      <c r="AV28" s="110">
        <v>5</v>
      </c>
      <c r="AW28" s="110">
        <v>12</v>
      </c>
      <c r="AX28" s="110">
        <v>12</v>
      </c>
      <c r="AY28" s="110">
        <v>9</v>
      </c>
      <c r="AZ28" s="595"/>
      <c r="BA28" s="605">
        <v>22.72</v>
      </c>
      <c r="BB28" s="112">
        <v>72.97</v>
      </c>
      <c r="BC28" s="112" t="s">
        <v>430</v>
      </c>
      <c r="BD28" s="112" t="s">
        <v>430</v>
      </c>
      <c r="BE28" s="278" t="s">
        <v>430</v>
      </c>
      <c r="BF28" s="278">
        <v>4.3099999999999996</v>
      </c>
      <c r="BG28" s="113"/>
      <c r="BH28" s="606">
        <v>4.26</v>
      </c>
      <c r="BI28" s="112">
        <v>2.38</v>
      </c>
      <c r="BJ28" s="112" t="s">
        <v>430</v>
      </c>
      <c r="BK28" s="112">
        <v>70.59</v>
      </c>
      <c r="BL28" s="112" t="s">
        <v>430</v>
      </c>
      <c r="BM28" s="278">
        <v>22.72</v>
      </c>
      <c r="BN28" s="607" t="s">
        <v>430</v>
      </c>
      <c r="BO28" s="607" t="s">
        <v>430</v>
      </c>
      <c r="BP28" s="607" t="s">
        <v>430</v>
      </c>
      <c r="BQ28" s="607" t="s">
        <v>430</v>
      </c>
      <c r="BR28" s="147"/>
      <c r="BS28" s="109">
        <v>7.5765861207576597</v>
      </c>
      <c r="BT28" s="119">
        <v>11.5279511011528</v>
      </c>
      <c r="BU28" s="139"/>
      <c r="BV28" s="113" t="s">
        <v>555</v>
      </c>
    </row>
    <row r="29" spans="1:74" s="107" customFormat="1" ht="11" x14ac:dyDescent="0.3">
      <c r="A29" s="841" t="s">
        <v>8147</v>
      </c>
      <c r="B29" s="858"/>
      <c r="C29" s="843">
        <v>43599</v>
      </c>
      <c r="D29" s="857"/>
      <c r="E29" s="844">
        <v>3434.68</v>
      </c>
      <c r="F29" s="857"/>
      <c r="G29" s="845">
        <v>1617.6815999999999</v>
      </c>
      <c r="H29" s="858"/>
      <c r="I29" s="846">
        <v>2.4700000000000002</v>
      </c>
      <c r="J29" s="846">
        <v>7.66</v>
      </c>
      <c r="K29" s="846">
        <v>1.94</v>
      </c>
      <c r="L29" s="846">
        <v>2.06</v>
      </c>
      <c r="M29" s="851"/>
      <c r="N29" s="848">
        <v>-51.686599999999999</v>
      </c>
      <c r="O29" s="846">
        <v>-18.425699999999999</v>
      </c>
      <c r="P29" s="846">
        <v>-8.8879000000000001</v>
      </c>
      <c r="Q29" s="846">
        <v>-0.38550000000000001</v>
      </c>
      <c r="R29" s="846">
        <v>4.2995999999999999</v>
      </c>
      <c r="S29" s="846">
        <v>9.2218</v>
      </c>
      <c r="T29" s="846">
        <v>5.2820999999999998</v>
      </c>
      <c r="U29" s="856">
        <v>5.3226000000000004</v>
      </c>
      <c r="V29" s="846">
        <v>5.7279999999999998</v>
      </c>
      <c r="W29" s="846">
        <v>7.2587999999999999</v>
      </c>
      <c r="X29" s="846">
        <v>7.4180999999999999</v>
      </c>
      <c r="Y29" s="860">
        <v>6.3320999999999996</v>
      </c>
      <c r="Z29" s="846" t="s">
        <v>430</v>
      </c>
      <c r="AA29" s="846">
        <v>3.7704</v>
      </c>
      <c r="AB29" s="846">
        <v>6.5720999999999998</v>
      </c>
      <c r="AC29" s="846">
        <v>5.42</v>
      </c>
      <c r="AD29" s="846">
        <v>5.7430000000000003</v>
      </c>
      <c r="AE29" s="846">
        <v>2.8546</v>
      </c>
      <c r="AF29" s="846">
        <v>6.8361000000000001</v>
      </c>
      <c r="AG29" s="931"/>
      <c r="AH29" s="844">
        <v>10</v>
      </c>
      <c r="AI29" s="844">
        <v>7</v>
      </c>
      <c r="AJ29" s="844">
        <v>9</v>
      </c>
      <c r="AK29" s="844">
        <v>8</v>
      </c>
      <c r="AL29" s="844">
        <v>10</v>
      </c>
      <c r="AM29" s="844">
        <v>6</v>
      </c>
      <c r="AN29" s="844">
        <v>12</v>
      </c>
      <c r="AO29" s="942">
        <v>10</v>
      </c>
      <c r="AP29" s="844">
        <v>10</v>
      </c>
      <c r="AQ29" s="844">
        <v>3</v>
      </c>
      <c r="AR29" s="844">
        <v>6</v>
      </c>
      <c r="AS29" s="844">
        <v>8</v>
      </c>
      <c r="AT29" s="844" t="s">
        <v>430</v>
      </c>
      <c r="AU29" s="844">
        <v>9</v>
      </c>
      <c r="AV29" s="844">
        <v>11</v>
      </c>
      <c r="AW29" s="844">
        <v>11</v>
      </c>
      <c r="AX29" s="844">
        <v>10</v>
      </c>
      <c r="AY29" s="844">
        <v>12</v>
      </c>
      <c r="AZ29" s="933"/>
      <c r="BA29" s="912">
        <v>14.65</v>
      </c>
      <c r="BB29" s="846">
        <v>66.64</v>
      </c>
      <c r="BC29" s="846">
        <v>7.16</v>
      </c>
      <c r="BD29" s="846">
        <v>6.36</v>
      </c>
      <c r="BE29" s="860" t="s">
        <v>430</v>
      </c>
      <c r="BF29" s="860">
        <v>5.19</v>
      </c>
      <c r="BG29" s="858"/>
      <c r="BH29" s="943">
        <v>5.19</v>
      </c>
      <c r="BI29" s="846">
        <v>0.73</v>
      </c>
      <c r="BJ29" s="846" t="s">
        <v>430</v>
      </c>
      <c r="BK29" s="846">
        <v>79.44</v>
      </c>
      <c r="BL29" s="846" t="s">
        <v>430</v>
      </c>
      <c r="BM29" s="860">
        <v>14.65</v>
      </c>
      <c r="BN29" s="944" t="s">
        <v>430</v>
      </c>
      <c r="BO29" s="944" t="s">
        <v>430</v>
      </c>
      <c r="BP29" s="944" t="s">
        <v>430</v>
      </c>
      <c r="BQ29" s="944" t="s">
        <v>430</v>
      </c>
      <c r="BR29" s="945"/>
      <c r="BS29" s="857">
        <v>10.0777043610078</v>
      </c>
      <c r="BT29" s="856">
        <v>10.9105374510911</v>
      </c>
      <c r="BU29" s="946"/>
      <c r="BV29" s="858" t="s">
        <v>555</v>
      </c>
    </row>
    <row r="30" spans="1:74" s="107" customFormat="1" x14ac:dyDescent="0.25">
      <c r="A30" s="108" t="s">
        <v>8148</v>
      </c>
      <c r="B30" s="113"/>
      <c r="C30" s="734">
        <v>43403</v>
      </c>
      <c r="D30" s="109"/>
      <c r="E30" s="110">
        <v>1428.65</v>
      </c>
      <c r="F30" s="109"/>
      <c r="G30" s="111">
        <v>1597.1197999999999</v>
      </c>
      <c r="H30" s="113"/>
      <c r="I30" s="112">
        <v>1.1499999999999999</v>
      </c>
      <c r="J30" s="112">
        <v>7.21</v>
      </c>
      <c r="K30" s="112">
        <v>0.7</v>
      </c>
      <c r="L30" s="112">
        <v>0.74</v>
      </c>
      <c r="M30" s="260"/>
      <c r="N30" s="114">
        <v>-14.207100000000001</v>
      </c>
      <c r="O30" s="112">
        <v>-3.9340999999999999</v>
      </c>
      <c r="P30" s="112">
        <v>0.1022</v>
      </c>
      <c r="Q30" s="112">
        <v>3.8029999999999999</v>
      </c>
      <c r="R30" s="112">
        <v>5.7481</v>
      </c>
      <c r="S30" s="112">
        <v>7.8312999999999997</v>
      </c>
      <c r="T30" s="112">
        <v>6.0972</v>
      </c>
      <c r="U30" s="119">
        <v>5.6143999999999998</v>
      </c>
      <c r="V30" s="112">
        <v>5.8807999999999998</v>
      </c>
      <c r="W30" s="112">
        <v>6.6272000000000002</v>
      </c>
      <c r="X30" s="112">
        <v>6.7144000000000004</v>
      </c>
      <c r="Y30" s="278">
        <v>5.83</v>
      </c>
      <c r="Z30" s="112" t="s">
        <v>430</v>
      </c>
      <c r="AA30" s="112">
        <v>5.3227000000000002</v>
      </c>
      <c r="AB30" s="112">
        <v>6.6710000000000003</v>
      </c>
      <c r="AC30" s="112">
        <v>5.8446999999999996</v>
      </c>
      <c r="AD30" s="112">
        <v>5.8963999999999999</v>
      </c>
      <c r="AE30" s="112">
        <v>5.5251999999999999</v>
      </c>
      <c r="AF30" s="112">
        <v>6.1775000000000002</v>
      </c>
      <c r="AG30" s="555"/>
      <c r="AH30" s="110">
        <v>1</v>
      </c>
      <c r="AI30" s="110">
        <v>1</v>
      </c>
      <c r="AJ30" s="110">
        <v>2</v>
      </c>
      <c r="AK30" s="110">
        <v>3</v>
      </c>
      <c r="AL30" s="110">
        <v>4</v>
      </c>
      <c r="AM30" s="110">
        <v>11</v>
      </c>
      <c r="AN30" s="110">
        <v>5</v>
      </c>
      <c r="AO30" s="562">
        <v>7</v>
      </c>
      <c r="AP30" s="110">
        <v>9</v>
      </c>
      <c r="AQ30" s="110">
        <v>12</v>
      </c>
      <c r="AR30" s="110">
        <v>12</v>
      </c>
      <c r="AS30" s="110">
        <v>12</v>
      </c>
      <c r="AT30" s="110" t="s">
        <v>430</v>
      </c>
      <c r="AU30" s="110">
        <v>4</v>
      </c>
      <c r="AV30" s="110">
        <v>9</v>
      </c>
      <c r="AW30" s="110">
        <v>8</v>
      </c>
      <c r="AX30" s="110">
        <v>9</v>
      </c>
      <c r="AY30" s="110">
        <v>2</v>
      </c>
      <c r="AZ30" s="595"/>
      <c r="BA30" s="605">
        <v>10.01</v>
      </c>
      <c r="BB30" s="112">
        <v>86.7</v>
      </c>
      <c r="BC30" s="112" t="s">
        <v>430</v>
      </c>
      <c r="BD30" s="112" t="s">
        <v>430</v>
      </c>
      <c r="BE30" s="278" t="s">
        <v>430</v>
      </c>
      <c r="BF30" s="278">
        <v>3.29</v>
      </c>
      <c r="BG30" s="113"/>
      <c r="BH30" s="606">
        <v>3.29</v>
      </c>
      <c r="BI30" s="112">
        <v>17.55</v>
      </c>
      <c r="BJ30" s="112">
        <v>7.89</v>
      </c>
      <c r="BK30" s="112">
        <v>61.26</v>
      </c>
      <c r="BL30" s="112" t="s">
        <v>430</v>
      </c>
      <c r="BM30" s="278">
        <v>10.01</v>
      </c>
      <c r="BN30" s="607" t="s">
        <v>430</v>
      </c>
      <c r="BO30" s="607" t="s">
        <v>430</v>
      </c>
      <c r="BP30" s="607" t="s">
        <v>430</v>
      </c>
      <c r="BQ30" s="607" t="s">
        <v>430</v>
      </c>
      <c r="BR30" s="147"/>
      <c r="BS30" s="109">
        <v>10.210613818978899</v>
      </c>
      <c r="BT30" s="119">
        <v>14.123682098587601</v>
      </c>
      <c r="BU30" s="139"/>
      <c r="BV30" s="113" t="s">
        <v>555</v>
      </c>
    </row>
    <row r="31" spans="1:74" s="107" customFormat="1" x14ac:dyDescent="0.25">
      <c r="A31" s="108" t="s">
        <v>8149</v>
      </c>
      <c r="B31" s="113"/>
      <c r="C31" s="734">
        <v>44131</v>
      </c>
      <c r="D31" s="109"/>
      <c r="E31" s="110">
        <v>691.82500000000005</v>
      </c>
      <c r="F31" s="109"/>
      <c r="G31" s="111">
        <v>14.303800000000001</v>
      </c>
      <c r="H31" s="113"/>
      <c r="I31" s="112">
        <v>4.4400000000000004</v>
      </c>
      <c r="J31" s="112">
        <v>7.16</v>
      </c>
      <c r="K31" s="112">
        <v>2.08</v>
      </c>
      <c r="L31" s="112">
        <v>2.17</v>
      </c>
      <c r="M31" s="260"/>
      <c r="N31" s="114">
        <v>-29.576499999999999</v>
      </c>
      <c r="O31" s="112">
        <v>-14.103400000000001</v>
      </c>
      <c r="P31" s="112">
        <v>-3.5335999999999999</v>
      </c>
      <c r="Q31" s="112">
        <v>2.2073</v>
      </c>
      <c r="R31" s="112">
        <v>3.7075999999999998</v>
      </c>
      <c r="S31" s="112">
        <v>9.0556000000000001</v>
      </c>
      <c r="T31" s="112">
        <v>7.7306999999999997</v>
      </c>
      <c r="U31" s="119">
        <v>6.8445999999999998</v>
      </c>
      <c r="V31" s="112">
        <v>6.4024999999999999</v>
      </c>
      <c r="W31" s="112">
        <v>7.1750999999999996</v>
      </c>
      <c r="X31" s="112">
        <v>7.5606999999999998</v>
      </c>
      <c r="Y31" s="278">
        <v>6.5772000000000004</v>
      </c>
      <c r="Z31" s="112" t="s">
        <v>430</v>
      </c>
      <c r="AA31" s="112">
        <v>8.6235999999999997</v>
      </c>
      <c r="AB31" s="112">
        <v>7.6346999999999996</v>
      </c>
      <c r="AC31" s="112">
        <v>7.5875000000000004</v>
      </c>
      <c r="AD31" s="112">
        <v>6.7058</v>
      </c>
      <c r="AE31" s="112">
        <v>4.0023</v>
      </c>
      <c r="AF31" s="112">
        <v>6.3472</v>
      </c>
      <c r="AG31" s="555"/>
      <c r="AH31" s="110">
        <v>4</v>
      </c>
      <c r="AI31" s="110">
        <v>5</v>
      </c>
      <c r="AJ31" s="110">
        <v>5</v>
      </c>
      <c r="AK31" s="110">
        <v>5</v>
      </c>
      <c r="AL31" s="110">
        <v>12</v>
      </c>
      <c r="AM31" s="110">
        <v>7</v>
      </c>
      <c r="AN31" s="110">
        <v>2</v>
      </c>
      <c r="AO31" s="562">
        <v>2</v>
      </c>
      <c r="AP31" s="110">
        <v>2</v>
      </c>
      <c r="AQ31" s="110">
        <v>4</v>
      </c>
      <c r="AR31" s="110">
        <v>3</v>
      </c>
      <c r="AS31" s="110">
        <v>3</v>
      </c>
      <c r="AT31" s="110" t="s">
        <v>430</v>
      </c>
      <c r="AU31" s="110">
        <v>1</v>
      </c>
      <c r="AV31" s="110">
        <v>4</v>
      </c>
      <c r="AW31" s="110">
        <v>2</v>
      </c>
      <c r="AX31" s="110">
        <v>2</v>
      </c>
      <c r="AY31" s="110">
        <v>8</v>
      </c>
      <c r="AZ31" s="595"/>
      <c r="BA31" s="605">
        <v>44.37</v>
      </c>
      <c r="BB31" s="112">
        <v>48.02</v>
      </c>
      <c r="BC31" s="112" t="s">
        <v>430</v>
      </c>
      <c r="BD31" s="112" t="s">
        <v>430</v>
      </c>
      <c r="BE31" s="278">
        <v>-62.04</v>
      </c>
      <c r="BF31" s="278">
        <v>7.61</v>
      </c>
      <c r="BG31" s="113"/>
      <c r="BH31" s="606">
        <v>7.61</v>
      </c>
      <c r="BI31" s="112">
        <v>19.100000000000001</v>
      </c>
      <c r="BJ31" s="112">
        <v>7.05</v>
      </c>
      <c r="BK31" s="112">
        <v>21.86</v>
      </c>
      <c r="BL31" s="112" t="s">
        <v>430</v>
      </c>
      <c r="BM31" s="278">
        <v>44.37</v>
      </c>
      <c r="BN31" s="607" t="s">
        <v>430</v>
      </c>
      <c r="BO31" s="607" t="s">
        <v>430</v>
      </c>
      <c r="BP31" s="607" t="s">
        <v>430</v>
      </c>
      <c r="BQ31" s="607">
        <v>-62.04</v>
      </c>
      <c r="BR31" s="147"/>
      <c r="BS31" s="109">
        <v>4.3611844029590197</v>
      </c>
      <c r="BT31" s="119">
        <v>11.4373594250841</v>
      </c>
      <c r="BU31" s="139"/>
      <c r="BV31" s="113" t="s">
        <v>8137</v>
      </c>
    </row>
    <row r="32" spans="1:74" s="107" customFormat="1" x14ac:dyDescent="0.25">
      <c r="A32" s="108" t="s">
        <v>8150</v>
      </c>
      <c r="B32" s="113"/>
      <c r="C32" s="734">
        <v>44274</v>
      </c>
      <c r="D32" s="109"/>
      <c r="E32" s="110">
        <v>329.43799999999999</v>
      </c>
      <c r="F32" s="109"/>
      <c r="G32" s="111">
        <v>14.076599999999999</v>
      </c>
      <c r="H32" s="113"/>
      <c r="I32" s="112">
        <v>6.34</v>
      </c>
      <c r="J32" s="112">
        <v>6.9</v>
      </c>
      <c r="K32" s="112">
        <v>3.6</v>
      </c>
      <c r="L32" s="112">
        <v>3.76</v>
      </c>
      <c r="M32" s="260"/>
      <c r="N32" s="114">
        <v>-49.716900000000003</v>
      </c>
      <c r="O32" s="112">
        <v>-26.390799999999999</v>
      </c>
      <c r="P32" s="112">
        <v>-14.7012</v>
      </c>
      <c r="Q32" s="112">
        <v>-3.9020999999999999</v>
      </c>
      <c r="R32" s="112">
        <v>3.8012999999999999</v>
      </c>
      <c r="S32" s="112">
        <v>10.79</v>
      </c>
      <c r="T32" s="112">
        <v>6.03</v>
      </c>
      <c r="U32" s="119">
        <v>5.2586000000000004</v>
      </c>
      <c r="V32" s="112">
        <v>5.5747999999999998</v>
      </c>
      <c r="W32" s="112">
        <v>7.0255000000000001</v>
      </c>
      <c r="X32" s="112">
        <v>7.5975000000000001</v>
      </c>
      <c r="Y32" s="278">
        <v>6.4646999999999997</v>
      </c>
      <c r="Z32" s="112" t="s">
        <v>430</v>
      </c>
      <c r="AA32" s="112">
        <v>1.8554999999999999</v>
      </c>
      <c r="AB32" s="112">
        <v>8.0351999999999997</v>
      </c>
      <c r="AC32" s="112">
        <v>5.6740000000000004</v>
      </c>
      <c r="AD32" s="112">
        <v>5.6528999999999998</v>
      </c>
      <c r="AE32" s="112">
        <v>2.8567</v>
      </c>
      <c r="AF32" s="112">
        <v>6.5061</v>
      </c>
      <c r="AG32" s="555"/>
      <c r="AH32" s="110">
        <v>9</v>
      </c>
      <c r="AI32" s="110">
        <v>12</v>
      </c>
      <c r="AJ32" s="110">
        <v>12</v>
      </c>
      <c r="AK32" s="110">
        <v>12</v>
      </c>
      <c r="AL32" s="110">
        <v>11</v>
      </c>
      <c r="AM32" s="110">
        <v>2</v>
      </c>
      <c r="AN32" s="110">
        <v>7</v>
      </c>
      <c r="AO32" s="562">
        <v>11</v>
      </c>
      <c r="AP32" s="110">
        <v>11</v>
      </c>
      <c r="AQ32" s="110">
        <v>11</v>
      </c>
      <c r="AR32" s="110">
        <v>2</v>
      </c>
      <c r="AS32" s="110">
        <v>5</v>
      </c>
      <c r="AT32" s="110" t="s">
        <v>430</v>
      </c>
      <c r="AU32" s="110">
        <v>12</v>
      </c>
      <c r="AV32" s="110">
        <v>3</v>
      </c>
      <c r="AW32" s="110">
        <v>10</v>
      </c>
      <c r="AX32" s="110">
        <v>11</v>
      </c>
      <c r="AY32" s="110">
        <v>11</v>
      </c>
      <c r="AZ32" s="595"/>
      <c r="BA32" s="605">
        <v>60.93</v>
      </c>
      <c r="BB32" s="112">
        <v>36.57</v>
      </c>
      <c r="BC32" s="112" t="s">
        <v>430</v>
      </c>
      <c r="BD32" s="112" t="s">
        <v>430</v>
      </c>
      <c r="BE32" s="278" t="s">
        <v>430</v>
      </c>
      <c r="BF32" s="278">
        <v>2.5099999999999998</v>
      </c>
      <c r="BG32" s="113"/>
      <c r="BH32" s="606">
        <v>2.5099999999999998</v>
      </c>
      <c r="BI32" s="112">
        <v>14.65</v>
      </c>
      <c r="BJ32" s="112" t="s">
        <v>430</v>
      </c>
      <c r="BK32" s="112">
        <v>21.92</v>
      </c>
      <c r="BL32" s="112" t="s">
        <v>430</v>
      </c>
      <c r="BM32" s="278">
        <v>60.93</v>
      </c>
      <c r="BN32" s="607" t="s">
        <v>430</v>
      </c>
      <c r="BO32" s="607" t="s">
        <v>430</v>
      </c>
      <c r="BP32" s="607" t="s">
        <v>430</v>
      </c>
      <c r="BQ32" s="607" t="s">
        <v>430</v>
      </c>
      <c r="BR32" s="147"/>
      <c r="BS32" s="109" t="s">
        <v>430</v>
      </c>
      <c r="BT32" s="119" t="s">
        <v>430</v>
      </c>
      <c r="BU32" s="139"/>
      <c r="BV32" s="113" t="s">
        <v>555</v>
      </c>
    </row>
    <row r="33" spans="1:74" s="107" customFormat="1" x14ac:dyDescent="0.25">
      <c r="A33" s="108" t="s">
        <v>8151</v>
      </c>
      <c r="B33" s="113"/>
      <c r="C33" s="734">
        <v>37004</v>
      </c>
      <c r="D33" s="109"/>
      <c r="E33" s="110">
        <v>297.14999999999998</v>
      </c>
      <c r="F33" s="109"/>
      <c r="G33" s="111">
        <v>43.642400000000002</v>
      </c>
      <c r="H33" s="113"/>
      <c r="I33" s="112">
        <v>3.44</v>
      </c>
      <c r="J33" s="112">
        <v>7.36</v>
      </c>
      <c r="K33" s="112">
        <v>1.4</v>
      </c>
      <c r="L33" s="112">
        <v>1.5</v>
      </c>
      <c r="M33" s="260"/>
      <c r="N33" s="114">
        <v>-26.5763</v>
      </c>
      <c r="O33" s="112">
        <v>-6.9097999999999997</v>
      </c>
      <c r="P33" s="112">
        <v>2.6059000000000001</v>
      </c>
      <c r="Q33" s="112">
        <v>4.8297999999999996</v>
      </c>
      <c r="R33" s="112">
        <v>4.3514999999999997</v>
      </c>
      <c r="S33" s="112">
        <v>7.1688999999999998</v>
      </c>
      <c r="T33" s="112">
        <v>5.8639000000000001</v>
      </c>
      <c r="U33" s="119">
        <v>5.8186</v>
      </c>
      <c r="V33" s="112">
        <v>5.9641999999999999</v>
      </c>
      <c r="W33" s="112">
        <v>7.1287000000000003</v>
      </c>
      <c r="X33" s="112">
        <v>7.4425999999999997</v>
      </c>
      <c r="Y33" s="278">
        <v>6.4363999999999999</v>
      </c>
      <c r="Z33" s="112">
        <v>6.2744</v>
      </c>
      <c r="AA33" s="112">
        <v>6.0277000000000003</v>
      </c>
      <c r="AB33" s="112">
        <v>6.3396999999999997</v>
      </c>
      <c r="AC33" s="112">
        <v>6.0224000000000002</v>
      </c>
      <c r="AD33" s="112">
        <v>6.0921000000000003</v>
      </c>
      <c r="AE33" s="112">
        <v>4.8552999999999997</v>
      </c>
      <c r="AF33" s="112">
        <v>5.9865000000000004</v>
      </c>
      <c r="AG33" s="555"/>
      <c r="AH33" s="110">
        <v>3</v>
      </c>
      <c r="AI33" s="110">
        <v>3</v>
      </c>
      <c r="AJ33" s="110">
        <v>1</v>
      </c>
      <c r="AK33" s="110">
        <v>1</v>
      </c>
      <c r="AL33" s="110">
        <v>9</v>
      </c>
      <c r="AM33" s="110">
        <v>12</v>
      </c>
      <c r="AN33" s="110">
        <v>9</v>
      </c>
      <c r="AO33" s="562">
        <v>4</v>
      </c>
      <c r="AP33" s="110">
        <v>8</v>
      </c>
      <c r="AQ33" s="110">
        <v>6</v>
      </c>
      <c r="AR33" s="110">
        <v>5</v>
      </c>
      <c r="AS33" s="110">
        <v>7</v>
      </c>
      <c r="AT33" s="110">
        <v>5</v>
      </c>
      <c r="AU33" s="110">
        <v>2</v>
      </c>
      <c r="AV33" s="110">
        <v>12</v>
      </c>
      <c r="AW33" s="110">
        <v>4</v>
      </c>
      <c r="AX33" s="110">
        <v>6</v>
      </c>
      <c r="AY33" s="110">
        <v>3</v>
      </c>
      <c r="AZ33" s="595"/>
      <c r="BA33" s="605">
        <v>33.799999999999997</v>
      </c>
      <c r="BB33" s="112">
        <v>44.4</v>
      </c>
      <c r="BC33" s="112" t="s">
        <v>430</v>
      </c>
      <c r="BD33" s="112">
        <v>15.57</v>
      </c>
      <c r="BE33" s="278">
        <v>60.36</v>
      </c>
      <c r="BF33" s="278">
        <v>6.22</v>
      </c>
      <c r="BG33" s="113"/>
      <c r="BH33" s="606">
        <v>6.2</v>
      </c>
      <c r="BI33" s="112">
        <v>24.96</v>
      </c>
      <c r="BJ33" s="112" t="s">
        <v>430</v>
      </c>
      <c r="BK33" s="112">
        <v>35.01</v>
      </c>
      <c r="BL33" s="112" t="s">
        <v>430</v>
      </c>
      <c r="BM33" s="278">
        <v>33.799999999999997</v>
      </c>
      <c r="BN33" s="607" t="s">
        <v>430</v>
      </c>
      <c r="BO33" s="607" t="s">
        <v>430</v>
      </c>
      <c r="BP33" s="607" t="s">
        <v>430</v>
      </c>
      <c r="BQ33" s="607">
        <v>60.36</v>
      </c>
      <c r="BR33" s="147"/>
      <c r="BS33" s="109" t="s">
        <v>430</v>
      </c>
      <c r="BT33" s="119">
        <v>19.259019936115902</v>
      </c>
      <c r="BU33" s="139"/>
      <c r="BV33" s="113" t="s">
        <v>555</v>
      </c>
    </row>
    <row r="34" spans="1:74" s="107" customFormat="1" x14ac:dyDescent="0.25">
      <c r="A34" s="108" t="s">
        <v>8152</v>
      </c>
      <c r="B34" s="113"/>
      <c r="C34" s="734">
        <v>44245</v>
      </c>
      <c r="D34" s="109"/>
      <c r="E34" s="110">
        <v>227.03</v>
      </c>
      <c r="F34" s="109"/>
      <c r="G34" s="111">
        <v>13.8102</v>
      </c>
      <c r="H34" s="113"/>
      <c r="I34" s="112">
        <v>4.08</v>
      </c>
      <c r="J34" s="112">
        <v>7.63</v>
      </c>
      <c r="K34" s="112">
        <v>2.63</v>
      </c>
      <c r="L34" s="112">
        <v>2.77</v>
      </c>
      <c r="M34" s="260"/>
      <c r="N34" s="114">
        <v>-53.046599999999998</v>
      </c>
      <c r="O34" s="112">
        <v>-20.843699999999998</v>
      </c>
      <c r="P34" s="112">
        <v>-11.1145</v>
      </c>
      <c r="Q34" s="112">
        <v>-0.5474</v>
      </c>
      <c r="R34" s="112">
        <v>5.6539999999999999</v>
      </c>
      <c r="S34" s="112">
        <v>10.679500000000001</v>
      </c>
      <c r="T34" s="112">
        <v>7.1048</v>
      </c>
      <c r="U34" s="119">
        <v>6.0102000000000002</v>
      </c>
      <c r="V34" s="112">
        <v>6.2666000000000004</v>
      </c>
      <c r="W34" s="112">
        <v>7.2839</v>
      </c>
      <c r="X34" s="112">
        <v>7.3479999999999999</v>
      </c>
      <c r="Y34" s="278">
        <v>6.2298999999999998</v>
      </c>
      <c r="Z34" s="112" t="s">
        <v>430</v>
      </c>
      <c r="AA34" s="112">
        <v>3.8660000000000001</v>
      </c>
      <c r="AB34" s="112">
        <v>8.3874999999999993</v>
      </c>
      <c r="AC34" s="112">
        <v>6.4946999999999999</v>
      </c>
      <c r="AD34" s="112">
        <v>6.3345000000000002</v>
      </c>
      <c r="AE34" s="112">
        <v>4.4642999999999997</v>
      </c>
      <c r="AF34" s="112">
        <v>6.0404999999999998</v>
      </c>
      <c r="AG34" s="555"/>
      <c r="AH34" s="110">
        <v>11</v>
      </c>
      <c r="AI34" s="110">
        <v>10</v>
      </c>
      <c r="AJ34" s="110">
        <v>11</v>
      </c>
      <c r="AK34" s="110">
        <v>9</v>
      </c>
      <c r="AL34" s="110">
        <v>5</v>
      </c>
      <c r="AM34" s="110">
        <v>3</v>
      </c>
      <c r="AN34" s="110">
        <v>3</v>
      </c>
      <c r="AO34" s="562">
        <v>3</v>
      </c>
      <c r="AP34" s="110">
        <v>3</v>
      </c>
      <c r="AQ34" s="110">
        <v>2</v>
      </c>
      <c r="AR34" s="110">
        <v>7</v>
      </c>
      <c r="AS34" s="110">
        <v>11</v>
      </c>
      <c r="AT34" s="110" t="s">
        <v>430</v>
      </c>
      <c r="AU34" s="110">
        <v>8</v>
      </c>
      <c r="AV34" s="110">
        <v>2</v>
      </c>
      <c r="AW34" s="110">
        <v>3</v>
      </c>
      <c r="AX34" s="110">
        <v>4</v>
      </c>
      <c r="AY34" s="110">
        <v>6</v>
      </c>
      <c r="AZ34" s="595"/>
      <c r="BA34" s="605">
        <v>13.39</v>
      </c>
      <c r="BB34" s="112">
        <v>46.11</v>
      </c>
      <c r="BC34" s="112">
        <v>15.65</v>
      </c>
      <c r="BD34" s="112">
        <v>20.09</v>
      </c>
      <c r="BE34" s="278" t="s">
        <v>430</v>
      </c>
      <c r="BF34" s="278">
        <v>4.76</v>
      </c>
      <c r="BG34" s="113"/>
      <c r="BH34" s="606">
        <v>4.68</v>
      </c>
      <c r="BI34" s="112">
        <v>4.3</v>
      </c>
      <c r="BJ34" s="112" t="s">
        <v>430</v>
      </c>
      <c r="BK34" s="112">
        <v>77.55</v>
      </c>
      <c r="BL34" s="112" t="s">
        <v>430</v>
      </c>
      <c r="BM34" s="278">
        <v>13.39</v>
      </c>
      <c r="BN34" s="607" t="s">
        <v>430</v>
      </c>
      <c r="BO34" s="607" t="s">
        <v>430</v>
      </c>
      <c r="BP34" s="607" t="s">
        <v>430</v>
      </c>
      <c r="BQ34" s="607" t="s">
        <v>430</v>
      </c>
      <c r="BR34" s="147"/>
      <c r="BS34" s="109">
        <v>6.6845940273261597</v>
      </c>
      <c r="BT34" s="119">
        <v>11.1376381555449</v>
      </c>
      <c r="BU34" s="139"/>
      <c r="BV34" s="113" t="s">
        <v>555</v>
      </c>
    </row>
    <row r="35" spans="1:74" s="107" customFormat="1" x14ac:dyDescent="0.25">
      <c r="A35" s="108" t="s">
        <v>8153</v>
      </c>
      <c r="B35" s="113"/>
      <c r="C35" s="734">
        <v>44406</v>
      </c>
      <c r="D35" s="109"/>
      <c r="E35" s="110">
        <v>145.655</v>
      </c>
      <c r="F35" s="109"/>
      <c r="G35" s="111">
        <v>1401.7447</v>
      </c>
      <c r="H35" s="113"/>
      <c r="I35" s="112">
        <v>9.5299999999999994</v>
      </c>
      <c r="J35" s="112">
        <v>7.8673999999999999</v>
      </c>
      <c r="K35" s="112">
        <v>4.63</v>
      </c>
      <c r="L35" s="112">
        <v>4.8499999999999996</v>
      </c>
      <c r="M35" s="260"/>
      <c r="N35" s="114">
        <v>-55.428199999999997</v>
      </c>
      <c r="O35" s="112">
        <v>-20.538699999999999</v>
      </c>
      <c r="P35" s="112">
        <v>-7.1990999999999996</v>
      </c>
      <c r="Q35" s="112">
        <v>4.6711999999999998</v>
      </c>
      <c r="R35" s="112">
        <v>8.9574999999999996</v>
      </c>
      <c r="S35" s="112">
        <v>13.8462</v>
      </c>
      <c r="T35" s="112">
        <v>9.0602</v>
      </c>
      <c r="U35" s="119">
        <v>7.4324000000000003</v>
      </c>
      <c r="V35" s="112">
        <v>7.5652999999999997</v>
      </c>
      <c r="W35" s="112">
        <v>7.5827</v>
      </c>
      <c r="X35" s="112">
        <v>8.2015999999999991</v>
      </c>
      <c r="Y35" s="278">
        <v>6.8956</v>
      </c>
      <c r="Z35" s="112" t="s">
        <v>430</v>
      </c>
      <c r="AA35" s="112">
        <v>5.5571999999999999</v>
      </c>
      <c r="AB35" s="112">
        <v>12.382099999999999</v>
      </c>
      <c r="AC35" s="112">
        <v>7.9059999999999997</v>
      </c>
      <c r="AD35" s="112">
        <v>7.6346999999999996</v>
      </c>
      <c r="AE35" s="112">
        <v>9.2632999999999992</v>
      </c>
      <c r="AF35" s="112">
        <v>6.8978000000000002</v>
      </c>
      <c r="AG35" s="555"/>
      <c r="AH35" s="110">
        <v>12</v>
      </c>
      <c r="AI35" s="110">
        <v>9</v>
      </c>
      <c r="AJ35" s="110">
        <v>7</v>
      </c>
      <c r="AK35" s="110">
        <v>2</v>
      </c>
      <c r="AL35" s="110">
        <v>1</v>
      </c>
      <c r="AM35" s="110">
        <v>1</v>
      </c>
      <c r="AN35" s="110">
        <v>1</v>
      </c>
      <c r="AO35" s="562">
        <v>1</v>
      </c>
      <c r="AP35" s="110">
        <v>1</v>
      </c>
      <c r="AQ35" s="110">
        <v>1</v>
      </c>
      <c r="AR35" s="110">
        <v>1</v>
      </c>
      <c r="AS35" s="110">
        <v>1</v>
      </c>
      <c r="AT35" s="110" t="s">
        <v>430</v>
      </c>
      <c r="AU35" s="110">
        <v>3</v>
      </c>
      <c r="AV35" s="110">
        <v>1</v>
      </c>
      <c r="AW35" s="110">
        <v>1</v>
      </c>
      <c r="AX35" s="110">
        <v>1</v>
      </c>
      <c r="AY35" s="110">
        <v>1</v>
      </c>
      <c r="AZ35" s="595"/>
      <c r="BA35" s="605">
        <v>39.83</v>
      </c>
      <c r="BB35" s="112">
        <v>35.96</v>
      </c>
      <c r="BC35" s="112">
        <v>12.01</v>
      </c>
      <c r="BD35" s="112">
        <v>12.96</v>
      </c>
      <c r="BE35" s="278">
        <v>0.01</v>
      </c>
      <c r="BF35" s="278">
        <v>-0.77</v>
      </c>
      <c r="BG35" s="113"/>
      <c r="BH35" s="606">
        <v>-7.38</v>
      </c>
      <c r="BI35" s="112">
        <v>11.74</v>
      </c>
      <c r="BJ35" s="112">
        <v>3.87</v>
      </c>
      <c r="BK35" s="112">
        <v>45.33</v>
      </c>
      <c r="BL35" s="112" t="s">
        <v>430</v>
      </c>
      <c r="BM35" s="278">
        <v>39.83</v>
      </c>
      <c r="BN35" s="607" t="s">
        <v>430</v>
      </c>
      <c r="BO35" s="607" t="s">
        <v>430</v>
      </c>
      <c r="BP35" s="607" t="s">
        <v>430</v>
      </c>
      <c r="BQ35" s="607">
        <v>6.62</v>
      </c>
      <c r="BR35" s="147"/>
      <c r="BS35" s="109" t="s">
        <v>430</v>
      </c>
      <c r="BT35" s="119">
        <v>7.9822349254543301</v>
      </c>
      <c r="BU35" s="139"/>
      <c r="BV35" s="113" t="s">
        <v>555</v>
      </c>
    </row>
    <row r="36" spans="1:74" s="107" customFormat="1" x14ac:dyDescent="0.25">
      <c r="A36" s="108" t="s">
        <v>8154</v>
      </c>
      <c r="B36" s="113"/>
      <c r="C36" s="734">
        <v>44384</v>
      </c>
      <c r="D36" s="109"/>
      <c r="E36" s="110">
        <v>122.34</v>
      </c>
      <c r="F36" s="109"/>
      <c r="G36" s="111">
        <v>13.6343</v>
      </c>
      <c r="H36" s="113"/>
      <c r="I36" s="112">
        <v>1.75</v>
      </c>
      <c r="J36" s="112">
        <v>7.23</v>
      </c>
      <c r="K36" s="112">
        <v>1.25</v>
      </c>
      <c r="L36" s="112">
        <v>1.33</v>
      </c>
      <c r="M36" s="260"/>
      <c r="N36" s="114">
        <v>-38.241999999999997</v>
      </c>
      <c r="O36" s="112">
        <v>-11.7677</v>
      </c>
      <c r="P36" s="112">
        <v>-2.6375000000000002</v>
      </c>
      <c r="Q36" s="112">
        <v>1.8944000000000001</v>
      </c>
      <c r="R36" s="112">
        <v>5.3002000000000002</v>
      </c>
      <c r="S36" s="112">
        <v>8.7799999999999994</v>
      </c>
      <c r="T36" s="112">
        <v>5.8613999999999997</v>
      </c>
      <c r="U36" s="119">
        <v>5.4817999999999998</v>
      </c>
      <c r="V36" s="112">
        <v>6.1142000000000003</v>
      </c>
      <c r="W36" s="112">
        <v>7.0392000000000001</v>
      </c>
      <c r="X36" s="112">
        <v>7.1054000000000004</v>
      </c>
      <c r="Y36" s="278">
        <v>6.2760999999999996</v>
      </c>
      <c r="Z36" s="112" t="s">
        <v>430</v>
      </c>
      <c r="AA36" s="112">
        <v>4.5429000000000004</v>
      </c>
      <c r="AB36" s="112">
        <v>6.6214000000000004</v>
      </c>
      <c r="AC36" s="112">
        <v>5.7087000000000003</v>
      </c>
      <c r="AD36" s="112">
        <v>6.14</v>
      </c>
      <c r="AE36" s="112">
        <v>4.6028000000000002</v>
      </c>
      <c r="AF36" s="112">
        <v>6.2377000000000002</v>
      </c>
      <c r="AG36" s="555"/>
      <c r="AH36" s="110">
        <v>5</v>
      </c>
      <c r="AI36" s="110">
        <v>4</v>
      </c>
      <c r="AJ36" s="110">
        <v>4</v>
      </c>
      <c r="AK36" s="110">
        <v>6</v>
      </c>
      <c r="AL36" s="110">
        <v>6</v>
      </c>
      <c r="AM36" s="110">
        <v>9</v>
      </c>
      <c r="AN36" s="110">
        <v>10</v>
      </c>
      <c r="AO36" s="562">
        <v>9</v>
      </c>
      <c r="AP36" s="110">
        <v>5</v>
      </c>
      <c r="AQ36" s="110">
        <v>10</v>
      </c>
      <c r="AR36" s="110">
        <v>11</v>
      </c>
      <c r="AS36" s="110">
        <v>9</v>
      </c>
      <c r="AT36" s="110" t="s">
        <v>430</v>
      </c>
      <c r="AU36" s="110">
        <v>6</v>
      </c>
      <c r="AV36" s="110">
        <v>10</v>
      </c>
      <c r="AW36" s="110">
        <v>9</v>
      </c>
      <c r="AX36" s="110">
        <v>5</v>
      </c>
      <c r="AY36" s="110">
        <v>5</v>
      </c>
      <c r="AZ36" s="595"/>
      <c r="BA36" s="605">
        <v>20.91</v>
      </c>
      <c r="BB36" s="112">
        <v>54.62</v>
      </c>
      <c r="BC36" s="112">
        <v>7.43</v>
      </c>
      <c r="BD36" s="112">
        <v>4.1100000000000003</v>
      </c>
      <c r="BE36" s="278">
        <v>65.989999999999995</v>
      </c>
      <c r="BF36" s="278">
        <v>-53.06</v>
      </c>
      <c r="BG36" s="113"/>
      <c r="BH36" s="606">
        <v>-53.06</v>
      </c>
      <c r="BI36" s="112" t="s">
        <v>430</v>
      </c>
      <c r="BJ36" s="112" t="s">
        <v>430</v>
      </c>
      <c r="BK36" s="112">
        <v>66.16</v>
      </c>
      <c r="BL36" s="112" t="s">
        <v>430</v>
      </c>
      <c r="BM36" s="278">
        <v>20.91</v>
      </c>
      <c r="BN36" s="607" t="s">
        <v>430</v>
      </c>
      <c r="BO36" s="607" t="s">
        <v>430</v>
      </c>
      <c r="BP36" s="607" t="s">
        <v>430</v>
      </c>
      <c r="BQ36" s="607">
        <v>65.989999999999995</v>
      </c>
      <c r="BR36" s="147"/>
      <c r="BS36" s="109">
        <v>7.4454841185109002</v>
      </c>
      <c r="BT36" s="119">
        <v>11.4840951977032</v>
      </c>
      <c r="BU36" s="139"/>
      <c r="BV36" s="113" t="s">
        <v>555</v>
      </c>
    </row>
    <row r="37" spans="1:74" x14ac:dyDescent="0.25">
      <c r="A37" s="318" t="s">
        <v>93</v>
      </c>
      <c r="B37" s="66"/>
      <c r="C37" s="720"/>
      <c r="D37" s="43"/>
      <c r="E37" s="51"/>
      <c r="F37" s="43"/>
      <c r="G37" s="55"/>
      <c r="H37" s="66"/>
      <c r="I37" s="59"/>
      <c r="J37" s="59"/>
      <c r="K37" s="59"/>
      <c r="L37" s="59"/>
      <c r="M37" s="258"/>
      <c r="N37" s="70">
        <v>-39.579799999999999</v>
      </c>
      <c r="O37" s="59">
        <v>-15.5556</v>
      </c>
      <c r="P37" s="59">
        <v>-6.0041000000000002</v>
      </c>
      <c r="Q37" s="59">
        <v>1.0185999999999999</v>
      </c>
      <c r="R37" s="59">
        <v>5.2638999999999996</v>
      </c>
      <c r="S37" s="59">
        <v>9.4831000000000003</v>
      </c>
      <c r="T37" s="59">
        <v>6.4042000000000003</v>
      </c>
      <c r="U37" s="88">
        <v>5.8091999999999997</v>
      </c>
      <c r="V37" s="59">
        <v>6.1013999999999999</v>
      </c>
      <c r="W37" s="59">
        <v>7.1299000000000001</v>
      </c>
      <c r="X37" s="59">
        <v>7.3983999999999996</v>
      </c>
      <c r="Y37" s="276">
        <v>6.4048999999999996</v>
      </c>
      <c r="Z37" s="59">
        <v>6.8406000000000002</v>
      </c>
      <c r="AA37" s="59">
        <v>4.6077000000000004</v>
      </c>
      <c r="AB37" s="59">
        <v>7.5434000000000001</v>
      </c>
      <c r="AC37" s="59">
        <v>6.1468999999999996</v>
      </c>
      <c r="AD37" s="59">
        <v>6.1775000000000002</v>
      </c>
      <c r="AE37" s="59">
        <v>4.4934000000000003</v>
      </c>
      <c r="AF37" s="59">
        <v>6.7988</v>
      </c>
      <c r="AG37" s="553"/>
      <c r="AH37" s="51">
        <v>12</v>
      </c>
      <c r="AI37" s="51">
        <v>12</v>
      </c>
      <c r="AJ37" s="51">
        <v>12</v>
      </c>
      <c r="AK37" s="51">
        <v>12</v>
      </c>
      <c r="AL37" s="51">
        <v>12</v>
      </c>
      <c r="AM37" s="51">
        <v>12</v>
      </c>
      <c r="AN37" s="51">
        <v>12</v>
      </c>
      <c r="AO37" s="560">
        <v>12</v>
      </c>
      <c r="AP37" s="51">
        <v>12</v>
      </c>
      <c r="AQ37" s="51">
        <v>12</v>
      </c>
      <c r="AR37" s="51">
        <v>12</v>
      </c>
      <c r="AS37" s="51">
        <v>12</v>
      </c>
      <c r="AT37" s="51">
        <v>5</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148"/>
      <c r="BS37" s="43"/>
      <c r="BT37" s="88"/>
      <c r="BU37" s="34"/>
      <c r="BV37" s="66"/>
    </row>
    <row r="38" spans="1:74" x14ac:dyDescent="0.25">
      <c r="A38" s="320" t="s">
        <v>94</v>
      </c>
      <c r="B38" s="67"/>
      <c r="C38" s="721"/>
      <c r="D38" s="44"/>
      <c r="E38" s="52"/>
      <c r="F38" s="44"/>
      <c r="G38" s="56"/>
      <c r="H38" s="67"/>
      <c r="I38" s="60"/>
      <c r="J38" s="60"/>
      <c r="K38" s="60"/>
      <c r="L38" s="60"/>
      <c r="M38" s="259"/>
      <c r="N38" s="71">
        <v>-14.207100000000001</v>
      </c>
      <c r="O38" s="60">
        <v>-3.9340999999999999</v>
      </c>
      <c r="P38" s="60">
        <v>2.6059000000000001</v>
      </c>
      <c r="Q38" s="60">
        <v>4.8297999999999996</v>
      </c>
      <c r="R38" s="60">
        <v>8.9574999999999996</v>
      </c>
      <c r="S38" s="60">
        <v>13.8462</v>
      </c>
      <c r="T38" s="60">
        <v>9.0602</v>
      </c>
      <c r="U38" s="89">
        <v>7.4324000000000003</v>
      </c>
      <c r="V38" s="60">
        <v>7.5652999999999997</v>
      </c>
      <c r="W38" s="60">
        <v>7.5827</v>
      </c>
      <c r="X38" s="60">
        <v>8.2015999999999991</v>
      </c>
      <c r="Y38" s="277">
        <v>6.8956</v>
      </c>
      <c r="Z38" s="60">
        <v>7.0842000000000001</v>
      </c>
      <c r="AA38" s="60">
        <v>8.6235999999999997</v>
      </c>
      <c r="AB38" s="60">
        <v>12.382099999999999</v>
      </c>
      <c r="AC38" s="60">
        <v>7.9059999999999997</v>
      </c>
      <c r="AD38" s="60">
        <v>7.6346999999999996</v>
      </c>
      <c r="AE38" s="60">
        <v>9.2632999999999992</v>
      </c>
      <c r="AF38" s="60">
        <v>7.8451000000000004</v>
      </c>
      <c r="AG38" s="554"/>
      <c r="AH38" s="52"/>
      <c r="AI38" s="52"/>
      <c r="AJ38" s="52"/>
      <c r="AK38" s="52"/>
      <c r="AL38" s="52"/>
      <c r="AM38" s="52"/>
      <c r="AN38" s="52"/>
      <c r="AO38" s="561"/>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146"/>
      <c r="BS38" s="44"/>
      <c r="BT38" s="89"/>
      <c r="BU38" s="26"/>
      <c r="BV38" s="67"/>
    </row>
    <row r="39" spans="1:74" x14ac:dyDescent="0.25">
      <c r="A39" s="320" t="s">
        <v>95</v>
      </c>
      <c r="B39" s="67"/>
      <c r="C39" s="721"/>
      <c r="D39" s="44"/>
      <c r="E39" s="52"/>
      <c r="F39" s="44"/>
      <c r="G39" s="56"/>
      <c r="H39" s="67"/>
      <c r="I39" s="60"/>
      <c r="J39" s="60"/>
      <c r="K39" s="60"/>
      <c r="L39" s="60"/>
      <c r="M39" s="259"/>
      <c r="N39" s="71">
        <v>-55.428199999999997</v>
      </c>
      <c r="O39" s="60">
        <v>-26.390799999999999</v>
      </c>
      <c r="P39" s="60">
        <v>-14.7012</v>
      </c>
      <c r="Q39" s="60">
        <v>-3.9020999999999999</v>
      </c>
      <c r="R39" s="60">
        <v>3.7075999999999998</v>
      </c>
      <c r="S39" s="60">
        <v>7.1688999999999998</v>
      </c>
      <c r="T39" s="60">
        <v>5.2820999999999998</v>
      </c>
      <c r="U39" s="89">
        <v>4.9722999999999997</v>
      </c>
      <c r="V39" s="60">
        <v>5.5559000000000003</v>
      </c>
      <c r="W39" s="60">
        <v>6.6272000000000002</v>
      </c>
      <c r="X39" s="60">
        <v>6.7144000000000004</v>
      </c>
      <c r="Y39" s="277">
        <v>5.83</v>
      </c>
      <c r="Z39" s="60">
        <v>6.2744</v>
      </c>
      <c r="AA39" s="60">
        <v>1.8554999999999999</v>
      </c>
      <c r="AB39" s="60">
        <v>6.3396999999999997</v>
      </c>
      <c r="AC39" s="60">
        <v>5.3987999999999996</v>
      </c>
      <c r="AD39" s="60">
        <v>5.5145999999999997</v>
      </c>
      <c r="AE39" s="60">
        <v>2.8546</v>
      </c>
      <c r="AF39" s="60">
        <v>5.9865000000000004</v>
      </c>
      <c r="AG39" s="554"/>
      <c r="AH39" s="52"/>
      <c r="AI39" s="52"/>
      <c r="AJ39" s="52"/>
      <c r="AK39" s="52"/>
      <c r="AL39" s="52"/>
      <c r="AM39" s="52"/>
      <c r="AN39" s="52"/>
      <c r="AO39" s="561"/>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4" x14ac:dyDescent="0.25">
      <c r="A40" s="321" t="s">
        <v>96</v>
      </c>
      <c r="B40" s="68"/>
      <c r="C40" s="722"/>
      <c r="D40" s="45"/>
      <c r="E40" s="53"/>
      <c r="F40" s="45"/>
      <c r="G40" s="57"/>
      <c r="H40" s="68"/>
      <c r="I40" s="61"/>
      <c r="J40" s="61"/>
      <c r="K40" s="61"/>
      <c r="L40" s="61"/>
      <c r="M40" s="262"/>
      <c r="N40" s="72">
        <v>-42.67</v>
      </c>
      <c r="O40" s="61">
        <v>-17.051200000000001</v>
      </c>
      <c r="P40" s="61">
        <v>-6.8868999999999998</v>
      </c>
      <c r="Q40" s="61">
        <v>0.95894999999999997</v>
      </c>
      <c r="R40" s="61">
        <v>5.1209499999999997</v>
      </c>
      <c r="S40" s="61">
        <v>9.1387</v>
      </c>
      <c r="T40" s="61">
        <v>6.0513000000000003</v>
      </c>
      <c r="U40" s="90">
        <v>5.6200999999999999</v>
      </c>
      <c r="V40" s="61">
        <v>5.9823000000000004</v>
      </c>
      <c r="W40" s="61">
        <v>7.1210500000000003</v>
      </c>
      <c r="X40" s="61">
        <v>7.3830499999999999</v>
      </c>
      <c r="Y40" s="279">
        <v>6.4389500000000002</v>
      </c>
      <c r="Z40" s="61">
        <v>6.9459</v>
      </c>
      <c r="AA40" s="61">
        <v>4.3693999999999997</v>
      </c>
      <c r="AB40" s="61">
        <v>6.9973000000000001</v>
      </c>
      <c r="AC40" s="61">
        <v>5.8491</v>
      </c>
      <c r="AD40" s="61">
        <v>6.0545999999999998</v>
      </c>
      <c r="AE40" s="61">
        <v>4.3395999999999999</v>
      </c>
      <c r="AF40" s="61">
        <v>6.6711</v>
      </c>
      <c r="AG40" s="556"/>
      <c r="AH40" s="53"/>
      <c r="AI40" s="53"/>
      <c r="AJ40" s="53"/>
      <c r="AK40" s="53"/>
      <c r="AL40" s="53"/>
      <c r="AM40" s="53"/>
      <c r="AN40" s="53"/>
      <c r="AO40" s="563"/>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149"/>
      <c r="BS40" s="45"/>
      <c r="BT40" s="90"/>
      <c r="BU40" s="272"/>
      <c r="BV40" s="68"/>
    </row>
    <row r="41" spans="1:74" ht="14.5" x14ac:dyDescent="0.25">
      <c r="A41" s="323" t="s">
        <v>303</v>
      </c>
      <c r="B41" s="69"/>
      <c r="C41" s="723"/>
      <c r="D41" s="46"/>
      <c r="E41" s="54"/>
      <c r="F41" s="46"/>
      <c r="G41" s="58"/>
      <c r="H41" s="69"/>
      <c r="I41" s="62"/>
      <c r="J41" s="62"/>
      <c r="K41" s="62"/>
      <c r="L41" s="62"/>
      <c r="M41" s="263"/>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564"/>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150"/>
      <c r="BS41" s="46"/>
      <c r="BT41" s="91"/>
      <c r="BU41" s="41"/>
      <c r="BV41" s="69"/>
    </row>
    <row r="42" spans="1:74" s="107" customFormat="1" x14ac:dyDescent="0.25">
      <c r="A42" s="108" t="s">
        <v>8141</v>
      </c>
      <c r="B42" s="113"/>
      <c r="C42" s="734">
        <v>44406</v>
      </c>
      <c r="D42" s="109"/>
      <c r="E42" s="110">
        <v>145.655</v>
      </c>
      <c r="F42" s="109"/>
      <c r="G42" s="111">
        <v>1426.9436000000001</v>
      </c>
      <c r="H42" s="113"/>
      <c r="I42" s="112">
        <v>9.5299999999999994</v>
      </c>
      <c r="J42" s="112">
        <v>7.8673999999999999</v>
      </c>
      <c r="K42" s="112">
        <v>4.63</v>
      </c>
      <c r="L42" s="112">
        <v>4.8499999999999996</v>
      </c>
      <c r="M42" s="260"/>
      <c r="N42" s="114">
        <v>-55.121499999999997</v>
      </c>
      <c r="O42" s="112">
        <v>-20.232700000000001</v>
      </c>
      <c r="P42" s="112">
        <v>-6.8929</v>
      </c>
      <c r="Q42" s="112">
        <v>4.9786000000000001</v>
      </c>
      <c r="R42" s="112">
        <v>9.2666000000000004</v>
      </c>
      <c r="S42" s="112">
        <v>14.1609</v>
      </c>
      <c r="T42" s="112">
        <v>9.3202999999999996</v>
      </c>
      <c r="U42" s="119">
        <v>7.7134999999999998</v>
      </c>
      <c r="V42" s="112">
        <v>7.8620000000000001</v>
      </c>
      <c r="W42" s="112">
        <v>7.9048999999999996</v>
      </c>
      <c r="X42" s="112">
        <v>8.5435999999999996</v>
      </c>
      <c r="Y42" s="278">
        <v>7.2712000000000003</v>
      </c>
      <c r="Z42" s="112" t="s">
        <v>430</v>
      </c>
      <c r="AA42" s="112">
        <v>5.8665000000000003</v>
      </c>
      <c r="AB42" s="112">
        <v>12.6282</v>
      </c>
      <c r="AC42" s="112">
        <v>8.1792999999999996</v>
      </c>
      <c r="AD42" s="112">
        <v>7.9248000000000003</v>
      </c>
      <c r="AE42" s="112">
        <v>9.5715000000000003</v>
      </c>
      <c r="AF42" s="112">
        <v>7.2746000000000004</v>
      </c>
      <c r="AG42" s="555"/>
      <c r="AH42" s="110">
        <v>1</v>
      </c>
      <c r="AI42" s="110">
        <v>1</v>
      </c>
      <c r="AJ42" s="110">
        <v>1</v>
      </c>
      <c r="AK42" s="110">
        <v>1</v>
      </c>
      <c r="AL42" s="110">
        <v>1</v>
      </c>
      <c r="AM42" s="110">
        <v>1</v>
      </c>
      <c r="AN42" s="110">
        <v>1</v>
      </c>
      <c r="AO42" s="562">
        <v>1</v>
      </c>
      <c r="AP42" s="110">
        <v>1</v>
      </c>
      <c r="AQ42" s="110">
        <v>1</v>
      </c>
      <c r="AR42" s="110">
        <v>1</v>
      </c>
      <c r="AS42" s="110">
        <v>1</v>
      </c>
      <c r="AT42" s="110" t="s">
        <v>430</v>
      </c>
      <c r="AU42" s="110">
        <v>1</v>
      </c>
      <c r="AV42" s="110">
        <v>1</v>
      </c>
      <c r="AW42" s="110">
        <v>1</v>
      </c>
      <c r="AX42" s="110">
        <v>1</v>
      </c>
      <c r="AY42" s="110">
        <v>1</v>
      </c>
      <c r="AZ42" s="595"/>
      <c r="BA42" s="605">
        <v>39.83</v>
      </c>
      <c r="BB42" s="112">
        <v>35.96</v>
      </c>
      <c r="BC42" s="112">
        <v>12.01</v>
      </c>
      <c r="BD42" s="112">
        <v>12.96</v>
      </c>
      <c r="BE42" s="278">
        <v>0.01</v>
      </c>
      <c r="BF42" s="278">
        <v>-0.77</v>
      </c>
      <c r="BG42" s="113"/>
      <c r="BH42" s="606">
        <v>-7.38</v>
      </c>
      <c r="BI42" s="112">
        <v>11.74</v>
      </c>
      <c r="BJ42" s="112">
        <v>3.87</v>
      </c>
      <c r="BK42" s="112">
        <v>45.33</v>
      </c>
      <c r="BL42" s="112" t="s">
        <v>430</v>
      </c>
      <c r="BM42" s="278">
        <v>39.83</v>
      </c>
      <c r="BN42" s="607" t="s">
        <v>430</v>
      </c>
      <c r="BO42" s="607" t="s">
        <v>430</v>
      </c>
      <c r="BP42" s="607" t="s">
        <v>430</v>
      </c>
      <c r="BQ42" s="607">
        <v>6.62</v>
      </c>
      <c r="BR42" s="147"/>
      <c r="BS42" s="109" t="s">
        <v>430</v>
      </c>
      <c r="BT42" s="119">
        <v>7.9822349254543301</v>
      </c>
      <c r="BU42" s="139"/>
      <c r="BV42" s="113" t="s">
        <v>555</v>
      </c>
    </row>
    <row r="43" spans="1:74" x14ac:dyDescent="0.25">
      <c r="A43" s="318" t="s">
        <v>93</v>
      </c>
      <c r="B43" s="66"/>
      <c r="C43" s="720"/>
      <c r="D43" s="43"/>
      <c r="E43" s="51"/>
      <c r="F43" s="43"/>
      <c r="G43" s="55"/>
      <c r="H43" s="66"/>
      <c r="I43" s="59"/>
      <c r="J43" s="59"/>
      <c r="K43" s="59"/>
      <c r="L43" s="59"/>
      <c r="M43" s="258"/>
      <c r="N43" s="70">
        <v>-55.121499999999997</v>
      </c>
      <c r="O43" s="59">
        <v>-20.232700000000001</v>
      </c>
      <c r="P43" s="59">
        <v>-6.8929</v>
      </c>
      <c r="Q43" s="59">
        <v>4.9786000000000001</v>
      </c>
      <c r="R43" s="59">
        <v>9.2666000000000004</v>
      </c>
      <c r="S43" s="59">
        <v>14.1609</v>
      </c>
      <c r="T43" s="59">
        <v>9.3202999999999996</v>
      </c>
      <c r="U43" s="88">
        <v>7.7134999999999998</v>
      </c>
      <c r="V43" s="59">
        <v>7.8620000000000001</v>
      </c>
      <c r="W43" s="59">
        <v>7.9048999999999996</v>
      </c>
      <c r="X43" s="59">
        <v>8.5435999999999996</v>
      </c>
      <c r="Y43" s="276">
        <v>7.2712000000000003</v>
      </c>
      <c r="Z43" s="59" t="s">
        <v>430</v>
      </c>
      <c r="AA43" s="59">
        <v>5.8665000000000003</v>
      </c>
      <c r="AB43" s="59">
        <v>12.6282</v>
      </c>
      <c r="AC43" s="59">
        <v>8.1792999999999996</v>
      </c>
      <c r="AD43" s="59">
        <v>7.9248000000000003</v>
      </c>
      <c r="AE43" s="59">
        <v>9.5715000000000003</v>
      </c>
      <c r="AF43" s="59">
        <v>7.2746000000000004</v>
      </c>
      <c r="AG43" s="553"/>
      <c r="AH43" s="51">
        <v>1</v>
      </c>
      <c r="AI43" s="51">
        <v>1</v>
      </c>
      <c r="AJ43" s="51">
        <v>1</v>
      </c>
      <c r="AK43" s="51">
        <v>1</v>
      </c>
      <c r="AL43" s="51">
        <v>1</v>
      </c>
      <c r="AM43" s="51">
        <v>1</v>
      </c>
      <c r="AN43" s="51">
        <v>1</v>
      </c>
      <c r="AO43" s="560">
        <v>1</v>
      </c>
      <c r="AP43" s="51">
        <v>1</v>
      </c>
      <c r="AQ43" s="51">
        <v>1</v>
      </c>
      <c r="AR43" s="51">
        <v>1</v>
      </c>
      <c r="AS43" s="51">
        <v>1</v>
      </c>
      <c r="AT43" s="51">
        <v>0</v>
      </c>
      <c r="AU43" s="51">
        <v>1</v>
      </c>
      <c r="AV43" s="51">
        <v>1</v>
      </c>
      <c r="AW43" s="51">
        <v>1</v>
      </c>
      <c r="AX43" s="51">
        <v>1</v>
      </c>
      <c r="AY43" s="51">
        <v>1</v>
      </c>
      <c r="AZ43" s="579"/>
      <c r="BA43" s="577"/>
      <c r="BB43" s="59"/>
      <c r="BC43" s="59"/>
      <c r="BD43" s="59"/>
      <c r="BE43" s="276"/>
      <c r="BF43" s="276"/>
      <c r="BG43" s="66"/>
      <c r="BH43" s="586"/>
      <c r="BI43" s="59"/>
      <c r="BJ43" s="59"/>
      <c r="BK43" s="59"/>
      <c r="BL43" s="59"/>
      <c r="BM43" s="276"/>
      <c r="BN43" s="587"/>
      <c r="BO43" s="587"/>
      <c r="BP43" s="587"/>
      <c r="BQ43" s="587"/>
      <c r="BR43" s="148"/>
      <c r="BS43" s="43"/>
      <c r="BT43" s="88"/>
      <c r="BU43" s="34"/>
      <c r="BV43" s="66"/>
    </row>
    <row r="44" spans="1:74" x14ac:dyDescent="0.25">
      <c r="A44" s="320" t="s">
        <v>94</v>
      </c>
      <c r="B44" s="67"/>
      <c r="C44" s="721"/>
      <c r="D44" s="44"/>
      <c r="E44" s="52"/>
      <c r="F44" s="44"/>
      <c r="G44" s="56"/>
      <c r="H44" s="67"/>
      <c r="I44" s="60"/>
      <c r="J44" s="60"/>
      <c r="K44" s="60"/>
      <c r="L44" s="60"/>
      <c r="M44" s="259"/>
      <c r="N44" s="71">
        <v>-55.121499999999997</v>
      </c>
      <c r="O44" s="60">
        <v>-20.232700000000001</v>
      </c>
      <c r="P44" s="60">
        <v>-6.8929</v>
      </c>
      <c r="Q44" s="60">
        <v>4.9786000000000001</v>
      </c>
      <c r="R44" s="60">
        <v>9.2666000000000004</v>
      </c>
      <c r="S44" s="60">
        <v>14.1609</v>
      </c>
      <c r="T44" s="60">
        <v>9.3202999999999996</v>
      </c>
      <c r="U44" s="89">
        <v>7.7134999999999998</v>
      </c>
      <c r="V44" s="60">
        <v>7.8620000000000001</v>
      </c>
      <c r="W44" s="60">
        <v>7.9048999999999996</v>
      </c>
      <c r="X44" s="60">
        <v>8.5435999999999996</v>
      </c>
      <c r="Y44" s="277">
        <v>7.2712000000000003</v>
      </c>
      <c r="Z44" s="60" t="s">
        <v>430</v>
      </c>
      <c r="AA44" s="60">
        <v>5.8665000000000003</v>
      </c>
      <c r="AB44" s="60">
        <v>12.6282</v>
      </c>
      <c r="AC44" s="60">
        <v>8.1792999999999996</v>
      </c>
      <c r="AD44" s="60">
        <v>7.9248000000000003</v>
      </c>
      <c r="AE44" s="60">
        <v>9.5715000000000003</v>
      </c>
      <c r="AF44" s="60">
        <v>7.2746000000000004</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146"/>
      <c r="BS44" s="44"/>
      <c r="BT44" s="89"/>
      <c r="BU44" s="26"/>
      <c r="BV44" s="67"/>
    </row>
    <row r="45" spans="1:74" x14ac:dyDescent="0.25">
      <c r="A45" s="320" t="s">
        <v>95</v>
      </c>
      <c r="B45" s="67"/>
      <c r="C45" s="721"/>
      <c r="D45" s="44"/>
      <c r="E45" s="52"/>
      <c r="F45" s="44"/>
      <c r="G45" s="56"/>
      <c r="H45" s="67"/>
      <c r="I45" s="60"/>
      <c r="J45" s="60"/>
      <c r="K45" s="60"/>
      <c r="L45" s="60"/>
      <c r="M45" s="259"/>
      <c r="N45" s="71">
        <v>-55.121499999999997</v>
      </c>
      <c r="O45" s="60">
        <v>-20.232700000000001</v>
      </c>
      <c r="P45" s="60">
        <v>-6.8929</v>
      </c>
      <c r="Q45" s="60">
        <v>4.9786000000000001</v>
      </c>
      <c r="R45" s="60">
        <v>9.2666000000000004</v>
      </c>
      <c r="S45" s="60">
        <v>14.1609</v>
      </c>
      <c r="T45" s="60">
        <v>9.3202999999999996</v>
      </c>
      <c r="U45" s="89">
        <v>7.7134999999999998</v>
      </c>
      <c r="V45" s="60">
        <v>7.8620000000000001</v>
      </c>
      <c r="W45" s="60">
        <v>7.9048999999999996</v>
      </c>
      <c r="X45" s="60">
        <v>8.5435999999999996</v>
      </c>
      <c r="Y45" s="277">
        <v>7.2712000000000003</v>
      </c>
      <c r="Z45" s="60" t="s">
        <v>430</v>
      </c>
      <c r="AA45" s="60">
        <v>5.8665000000000003</v>
      </c>
      <c r="AB45" s="60">
        <v>12.6282</v>
      </c>
      <c r="AC45" s="60">
        <v>8.1792999999999996</v>
      </c>
      <c r="AD45" s="60">
        <v>7.9248000000000003</v>
      </c>
      <c r="AE45" s="60">
        <v>9.5715000000000003</v>
      </c>
      <c r="AF45" s="60">
        <v>7.2746000000000004</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146"/>
      <c r="BS45" s="44"/>
      <c r="BT45" s="89"/>
      <c r="BU45" s="26"/>
      <c r="BV45" s="67"/>
    </row>
    <row r="46" spans="1:74" x14ac:dyDescent="0.25">
      <c r="A46" s="321" t="s">
        <v>96</v>
      </c>
      <c r="B46" s="68"/>
      <c r="C46" s="722"/>
      <c r="D46" s="45"/>
      <c r="E46" s="53"/>
      <c r="F46" s="45"/>
      <c r="G46" s="57"/>
      <c r="H46" s="68"/>
      <c r="I46" s="61"/>
      <c r="J46" s="61"/>
      <c r="K46" s="61"/>
      <c r="L46" s="61"/>
      <c r="M46" s="262"/>
      <c r="N46" s="72">
        <v>-55.121499999999997</v>
      </c>
      <c r="O46" s="61">
        <v>-20.232700000000001</v>
      </c>
      <c r="P46" s="61">
        <v>-6.8929</v>
      </c>
      <c r="Q46" s="61">
        <v>4.9786000000000001</v>
      </c>
      <c r="R46" s="61">
        <v>9.2666000000000004</v>
      </c>
      <c r="S46" s="61">
        <v>14.1609</v>
      </c>
      <c r="T46" s="61">
        <v>9.3202999999999996</v>
      </c>
      <c r="U46" s="90">
        <v>7.7134999999999998</v>
      </c>
      <c r="V46" s="61">
        <v>7.8620000000000001</v>
      </c>
      <c r="W46" s="61">
        <v>7.9048999999999996</v>
      </c>
      <c r="X46" s="61">
        <v>8.5435999999999996</v>
      </c>
      <c r="Y46" s="279">
        <v>7.2712000000000003</v>
      </c>
      <c r="Z46" s="61" t="s">
        <v>430</v>
      </c>
      <c r="AA46" s="61">
        <v>5.8665000000000003</v>
      </c>
      <c r="AB46" s="61">
        <v>12.6282</v>
      </c>
      <c r="AC46" s="61">
        <v>8.1792999999999996</v>
      </c>
      <c r="AD46" s="61">
        <v>7.9248000000000003</v>
      </c>
      <c r="AE46" s="61">
        <v>9.5715000000000003</v>
      </c>
      <c r="AF46" s="61">
        <v>7.2746000000000004</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149"/>
      <c r="BS46" s="45"/>
      <c r="BT46" s="90"/>
      <c r="BU46" s="272"/>
      <c r="BV46" s="68"/>
    </row>
    <row r="47" spans="1:74" ht="14.5" x14ac:dyDescent="0.25">
      <c r="A47" s="323" t="s">
        <v>304</v>
      </c>
      <c r="B47" s="69"/>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150"/>
      <c r="BS47" s="46"/>
      <c r="BT47" s="91"/>
      <c r="BU47" s="41"/>
      <c r="BV47" s="69"/>
    </row>
    <row r="48" spans="1:74" s="107" customFormat="1" x14ac:dyDescent="0.25">
      <c r="A48" s="108" t="s">
        <v>8153</v>
      </c>
      <c r="B48" s="113"/>
      <c r="C48" s="734">
        <v>44406</v>
      </c>
      <c r="D48" s="109"/>
      <c r="E48" s="110">
        <v>145.655</v>
      </c>
      <c r="F48" s="109"/>
      <c r="G48" s="111">
        <v>1401.7447</v>
      </c>
      <c r="H48" s="113"/>
      <c r="I48" s="112">
        <v>9.5299999999999994</v>
      </c>
      <c r="J48" s="112">
        <v>7.8673999999999999</v>
      </c>
      <c r="K48" s="112">
        <v>4.63</v>
      </c>
      <c r="L48" s="112">
        <v>4.8499999999999996</v>
      </c>
      <c r="M48" s="260"/>
      <c r="N48" s="114">
        <v>-55.428199999999997</v>
      </c>
      <c r="O48" s="112">
        <v>-20.538699999999999</v>
      </c>
      <c r="P48" s="112">
        <v>-7.1990999999999996</v>
      </c>
      <c r="Q48" s="112">
        <v>4.6711999999999998</v>
      </c>
      <c r="R48" s="112">
        <v>8.9574999999999996</v>
      </c>
      <c r="S48" s="112">
        <v>13.8462</v>
      </c>
      <c r="T48" s="112">
        <v>9.0602</v>
      </c>
      <c r="U48" s="119">
        <v>7.4324000000000003</v>
      </c>
      <c r="V48" s="112">
        <v>7.5652999999999997</v>
      </c>
      <c r="W48" s="112">
        <v>7.5827</v>
      </c>
      <c r="X48" s="112">
        <v>8.2015999999999991</v>
      </c>
      <c r="Y48" s="278">
        <v>6.8956</v>
      </c>
      <c r="Z48" s="112" t="s">
        <v>430</v>
      </c>
      <c r="AA48" s="112">
        <v>5.5571999999999999</v>
      </c>
      <c r="AB48" s="112">
        <v>12.382099999999999</v>
      </c>
      <c r="AC48" s="112">
        <v>7.9059999999999997</v>
      </c>
      <c r="AD48" s="112">
        <v>7.6346999999999996</v>
      </c>
      <c r="AE48" s="112">
        <v>9.2632999999999992</v>
      </c>
      <c r="AF48" s="112">
        <v>6.8978000000000002</v>
      </c>
      <c r="AG48" s="555"/>
      <c r="AH48" s="110">
        <v>1</v>
      </c>
      <c r="AI48" s="110">
        <v>1</v>
      </c>
      <c r="AJ48" s="110">
        <v>1</v>
      </c>
      <c r="AK48" s="110">
        <v>1</v>
      </c>
      <c r="AL48" s="110">
        <v>1</v>
      </c>
      <c r="AM48" s="110">
        <v>1</v>
      </c>
      <c r="AN48" s="110">
        <v>1</v>
      </c>
      <c r="AO48" s="562">
        <v>1</v>
      </c>
      <c r="AP48" s="110">
        <v>1</v>
      </c>
      <c r="AQ48" s="110">
        <v>1</v>
      </c>
      <c r="AR48" s="110">
        <v>1</v>
      </c>
      <c r="AS48" s="110">
        <v>1</v>
      </c>
      <c r="AT48" s="110" t="s">
        <v>430</v>
      </c>
      <c r="AU48" s="110">
        <v>1</v>
      </c>
      <c r="AV48" s="110">
        <v>1</v>
      </c>
      <c r="AW48" s="110">
        <v>1</v>
      </c>
      <c r="AX48" s="110">
        <v>1</v>
      </c>
      <c r="AY48" s="110">
        <v>1</v>
      </c>
      <c r="AZ48" s="595"/>
      <c r="BA48" s="605">
        <v>39.83</v>
      </c>
      <c r="BB48" s="112">
        <v>35.96</v>
      </c>
      <c r="BC48" s="112">
        <v>12.01</v>
      </c>
      <c r="BD48" s="112">
        <v>12.96</v>
      </c>
      <c r="BE48" s="278">
        <v>0.01</v>
      </c>
      <c r="BF48" s="278">
        <v>-0.77</v>
      </c>
      <c r="BG48" s="113"/>
      <c r="BH48" s="606">
        <v>-7.38</v>
      </c>
      <c r="BI48" s="112">
        <v>11.74</v>
      </c>
      <c r="BJ48" s="112">
        <v>3.87</v>
      </c>
      <c r="BK48" s="112">
        <v>45.33</v>
      </c>
      <c r="BL48" s="112" t="s">
        <v>430</v>
      </c>
      <c r="BM48" s="278">
        <v>39.83</v>
      </c>
      <c r="BN48" s="607" t="s">
        <v>430</v>
      </c>
      <c r="BO48" s="607" t="s">
        <v>430</v>
      </c>
      <c r="BP48" s="607" t="s">
        <v>430</v>
      </c>
      <c r="BQ48" s="607">
        <v>6.62</v>
      </c>
      <c r="BR48" s="147"/>
      <c r="BS48" s="109" t="s">
        <v>430</v>
      </c>
      <c r="BT48" s="119">
        <v>7.9822349254543301</v>
      </c>
      <c r="BU48" s="139"/>
      <c r="BV48" s="113" t="s">
        <v>555</v>
      </c>
    </row>
    <row r="49" spans="1:74" x14ac:dyDescent="0.25">
      <c r="A49" s="318" t="s">
        <v>93</v>
      </c>
      <c r="B49" s="66"/>
      <c r="C49" s="720"/>
      <c r="D49" s="43"/>
      <c r="E49" s="51"/>
      <c r="F49" s="43"/>
      <c r="G49" s="55"/>
      <c r="H49" s="66"/>
      <c r="I49" s="59"/>
      <c r="J49" s="59"/>
      <c r="K49" s="59"/>
      <c r="L49" s="59"/>
      <c r="M49" s="258"/>
      <c r="N49" s="70">
        <v>-55.428199999999997</v>
      </c>
      <c r="O49" s="59">
        <v>-20.538699999999999</v>
      </c>
      <c r="P49" s="59">
        <v>-7.1990999999999996</v>
      </c>
      <c r="Q49" s="59">
        <v>4.6711999999999998</v>
      </c>
      <c r="R49" s="59">
        <v>8.9574999999999996</v>
      </c>
      <c r="S49" s="59">
        <v>13.8462</v>
      </c>
      <c r="T49" s="59">
        <v>9.0602</v>
      </c>
      <c r="U49" s="88">
        <v>7.4324000000000003</v>
      </c>
      <c r="V49" s="59">
        <v>7.5652999999999997</v>
      </c>
      <c r="W49" s="59">
        <v>7.5827</v>
      </c>
      <c r="X49" s="59">
        <v>8.2015999999999991</v>
      </c>
      <c r="Y49" s="276">
        <v>6.8956</v>
      </c>
      <c r="Z49" s="59" t="s">
        <v>430</v>
      </c>
      <c r="AA49" s="59">
        <v>5.5571999999999999</v>
      </c>
      <c r="AB49" s="59">
        <v>12.382099999999999</v>
      </c>
      <c r="AC49" s="59">
        <v>7.9059999999999997</v>
      </c>
      <c r="AD49" s="59">
        <v>7.6346999999999996</v>
      </c>
      <c r="AE49" s="59">
        <v>9.2632999999999992</v>
      </c>
      <c r="AF49" s="59">
        <v>6.8978000000000002</v>
      </c>
      <c r="AG49" s="553"/>
      <c r="AH49" s="51">
        <v>1</v>
      </c>
      <c r="AI49" s="51">
        <v>1</v>
      </c>
      <c r="AJ49" s="51">
        <v>1</v>
      </c>
      <c r="AK49" s="51">
        <v>1</v>
      </c>
      <c r="AL49" s="51">
        <v>1</v>
      </c>
      <c r="AM49" s="51">
        <v>1</v>
      </c>
      <c r="AN49" s="51">
        <v>1</v>
      </c>
      <c r="AO49" s="560">
        <v>1</v>
      </c>
      <c r="AP49" s="51">
        <v>1</v>
      </c>
      <c r="AQ49" s="51">
        <v>1</v>
      </c>
      <c r="AR49" s="51">
        <v>1</v>
      </c>
      <c r="AS49" s="51">
        <v>1</v>
      </c>
      <c r="AT49" s="51">
        <v>0</v>
      </c>
      <c r="AU49" s="51">
        <v>1</v>
      </c>
      <c r="AV49" s="51">
        <v>1</v>
      </c>
      <c r="AW49" s="51">
        <v>1</v>
      </c>
      <c r="AX49" s="51">
        <v>1</v>
      </c>
      <c r="AY49" s="51">
        <v>1</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71">
        <v>-55.428199999999997</v>
      </c>
      <c r="O50" s="60">
        <v>-20.538699999999999</v>
      </c>
      <c r="P50" s="60">
        <v>-7.1990999999999996</v>
      </c>
      <c r="Q50" s="60">
        <v>4.6711999999999998</v>
      </c>
      <c r="R50" s="60">
        <v>8.9574999999999996</v>
      </c>
      <c r="S50" s="60">
        <v>13.8462</v>
      </c>
      <c r="T50" s="60">
        <v>9.0602</v>
      </c>
      <c r="U50" s="89">
        <v>7.4324000000000003</v>
      </c>
      <c r="V50" s="60">
        <v>7.5652999999999997</v>
      </c>
      <c r="W50" s="60">
        <v>7.5827</v>
      </c>
      <c r="X50" s="60">
        <v>8.2015999999999991</v>
      </c>
      <c r="Y50" s="277">
        <v>6.8956</v>
      </c>
      <c r="Z50" s="60" t="s">
        <v>430</v>
      </c>
      <c r="AA50" s="60">
        <v>5.5571999999999999</v>
      </c>
      <c r="AB50" s="60">
        <v>12.382099999999999</v>
      </c>
      <c r="AC50" s="60">
        <v>7.9059999999999997</v>
      </c>
      <c r="AD50" s="60">
        <v>7.6346999999999996</v>
      </c>
      <c r="AE50" s="60">
        <v>9.2632999999999992</v>
      </c>
      <c r="AF50" s="60">
        <v>6.8978000000000002</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71">
        <v>-55.428199999999997</v>
      </c>
      <c r="O51" s="60">
        <v>-20.538699999999999</v>
      </c>
      <c r="P51" s="60">
        <v>-7.1990999999999996</v>
      </c>
      <c r="Q51" s="60">
        <v>4.6711999999999998</v>
      </c>
      <c r="R51" s="60">
        <v>8.9574999999999996</v>
      </c>
      <c r="S51" s="60">
        <v>13.8462</v>
      </c>
      <c r="T51" s="60">
        <v>9.0602</v>
      </c>
      <c r="U51" s="89">
        <v>7.4324000000000003</v>
      </c>
      <c r="V51" s="60">
        <v>7.5652999999999997</v>
      </c>
      <c r="W51" s="60">
        <v>7.5827</v>
      </c>
      <c r="X51" s="60">
        <v>8.2015999999999991</v>
      </c>
      <c r="Y51" s="277">
        <v>6.8956</v>
      </c>
      <c r="Z51" s="60" t="s">
        <v>430</v>
      </c>
      <c r="AA51" s="60">
        <v>5.5571999999999999</v>
      </c>
      <c r="AB51" s="60">
        <v>12.382099999999999</v>
      </c>
      <c r="AC51" s="60">
        <v>7.9059999999999997</v>
      </c>
      <c r="AD51" s="60">
        <v>7.6346999999999996</v>
      </c>
      <c r="AE51" s="60">
        <v>9.2632999999999992</v>
      </c>
      <c r="AF51" s="60">
        <v>6.8978000000000002</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72">
        <v>-55.428199999999997</v>
      </c>
      <c r="O52" s="61">
        <v>-20.538699999999999</v>
      </c>
      <c r="P52" s="61">
        <v>-7.1990999999999996</v>
      </c>
      <c r="Q52" s="61">
        <v>4.6711999999999998</v>
      </c>
      <c r="R52" s="61">
        <v>8.9574999999999996</v>
      </c>
      <c r="S52" s="61">
        <v>13.8462</v>
      </c>
      <c r="T52" s="61">
        <v>9.0602</v>
      </c>
      <c r="U52" s="90">
        <v>7.4324000000000003</v>
      </c>
      <c r="V52" s="61">
        <v>7.5652999999999997</v>
      </c>
      <c r="W52" s="61">
        <v>7.5827</v>
      </c>
      <c r="X52" s="61">
        <v>8.2015999999999991</v>
      </c>
      <c r="Y52" s="279">
        <v>6.8956</v>
      </c>
      <c r="Z52" s="61" t="s">
        <v>430</v>
      </c>
      <c r="AA52" s="61">
        <v>5.5571999999999999</v>
      </c>
      <c r="AB52" s="61">
        <v>12.382099999999999</v>
      </c>
      <c r="AC52" s="61">
        <v>7.9059999999999997</v>
      </c>
      <c r="AD52" s="61">
        <v>7.6346999999999996</v>
      </c>
      <c r="AE52" s="61">
        <v>9.2632999999999992</v>
      </c>
      <c r="AF52" s="61">
        <v>6.8978000000000002</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255"/>
      <c r="BS53" s="40"/>
      <c r="BT53" s="40"/>
      <c r="BU53" s="41"/>
      <c r="BV53" s="69"/>
    </row>
    <row r="54" spans="1:74" s="107" customFormat="1" x14ac:dyDescent="0.25">
      <c r="A54" s="117" t="s">
        <v>7761</v>
      </c>
      <c r="B54" s="113"/>
      <c r="C54" s="728"/>
      <c r="D54" s="113"/>
      <c r="E54" s="117"/>
      <c r="F54" s="113"/>
      <c r="G54" s="117"/>
      <c r="H54" s="113"/>
      <c r="I54" s="112"/>
      <c r="J54" s="112"/>
      <c r="K54" s="112"/>
      <c r="L54" s="112"/>
      <c r="M54" s="260"/>
      <c r="N54" s="114" t="s">
        <v>430</v>
      </c>
      <c r="O54" s="112" t="s">
        <v>430</v>
      </c>
      <c r="P54" s="112" t="s">
        <v>430</v>
      </c>
      <c r="Q54" s="112" t="s">
        <v>430</v>
      </c>
      <c r="R54" s="112" t="s">
        <v>430</v>
      </c>
      <c r="S54" s="112" t="s">
        <v>430</v>
      </c>
      <c r="T54" s="112" t="s">
        <v>430</v>
      </c>
      <c r="U54" s="119" t="s">
        <v>430</v>
      </c>
      <c r="V54" s="112" t="s">
        <v>430</v>
      </c>
      <c r="W54" s="112" t="s">
        <v>430</v>
      </c>
      <c r="X54" s="112" t="s">
        <v>430</v>
      </c>
      <c r="Y54" s="278" t="s">
        <v>430</v>
      </c>
      <c r="Z54" s="112" t="s">
        <v>430</v>
      </c>
      <c r="AA54" s="112" t="s">
        <v>430</v>
      </c>
      <c r="AB54" s="112" t="s">
        <v>430</v>
      </c>
      <c r="AC54" s="112" t="s">
        <v>430</v>
      </c>
      <c r="AD54" s="112" t="s">
        <v>430</v>
      </c>
      <c r="AE54" s="112" t="s">
        <v>430</v>
      </c>
      <c r="AF54" s="112" t="s">
        <v>430</v>
      </c>
      <c r="AG54" s="555"/>
      <c r="AH54" s="110"/>
      <c r="AI54" s="110"/>
      <c r="AJ54" s="110"/>
      <c r="AK54" s="110"/>
      <c r="AL54" s="110"/>
      <c r="AM54" s="110"/>
      <c r="AN54" s="110"/>
      <c r="AO54" s="315"/>
      <c r="AP54" s="110"/>
      <c r="AQ54" s="110"/>
      <c r="AR54" s="110"/>
      <c r="AS54" s="110"/>
      <c r="AT54" s="110"/>
      <c r="AU54" s="249"/>
      <c r="AV54" s="249"/>
      <c r="AW54" s="249"/>
      <c r="AX54" s="249"/>
      <c r="AY54" s="249"/>
      <c r="AZ54" s="113"/>
      <c r="BA54" s="278"/>
      <c r="BB54" s="278"/>
      <c r="BC54" s="278"/>
      <c r="BD54" s="278"/>
      <c r="BE54" s="278"/>
      <c r="BF54" s="278"/>
      <c r="BG54" s="113"/>
      <c r="BH54" s="278"/>
      <c r="BI54" s="278"/>
      <c r="BJ54" s="278"/>
      <c r="BK54" s="278"/>
      <c r="BL54" s="278"/>
      <c r="BM54" s="278"/>
      <c r="BN54" s="278"/>
      <c r="BO54" s="608"/>
      <c r="BP54" s="608"/>
      <c r="BQ54" s="608"/>
      <c r="BR54" s="117"/>
      <c r="BS54" s="117"/>
      <c r="BT54" s="117"/>
      <c r="BU54" s="117"/>
      <c r="BV54" s="139"/>
    </row>
    <row r="55" spans="1:74" s="107" customFormat="1" x14ac:dyDescent="0.25">
      <c r="A55" s="117" t="s">
        <v>7656</v>
      </c>
      <c r="B55" s="113"/>
      <c r="C55" s="728"/>
      <c r="D55" s="113"/>
      <c r="E55" s="117"/>
      <c r="F55" s="113"/>
      <c r="G55" s="117"/>
      <c r="H55" s="113"/>
      <c r="I55" s="112"/>
      <c r="J55" s="112"/>
      <c r="K55" s="112"/>
      <c r="L55" s="112"/>
      <c r="M55" s="260"/>
      <c r="N55" s="114" t="s">
        <v>430</v>
      </c>
      <c r="O55" s="112" t="s">
        <v>430</v>
      </c>
      <c r="P55" s="112" t="s">
        <v>430</v>
      </c>
      <c r="Q55" s="112" t="s">
        <v>430</v>
      </c>
      <c r="R55" s="112" t="s">
        <v>430</v>
      </c>
      <c r="S55" s="112" t="s">
        <v>430</v>
      </c>
      <c r="T55" s="112" t="s">
        <v>430</v>
      </c>
      <c r="U55" s="119" t="s">
        <v>430</v>
      </c>
      <c r="V55" s="112" t="s">
        <v>430</v>
      </c>
      <c r="W55" s="112" t="s">
        <v>430</v>
      </c>
      <c r="X55" s="112" t="s">
        <v>430</v>
      </c>
      <c r="Y55" s="278" t="s">
        <v>430</v>
      </c>
      <c r="Z55" s="112" t="s">
        <v>430</v>
      </c>
      <c r="AA55" s="112" t="s">
        <v>430</v>
      </c>
      <c r="AB55" s="112" t="s">
        <v>430</v>
      </c>
      <c r="AC55" s="112" t="s">
        <v>430</v>
      </c>
      <c r="AD55" s="112" t="s">
        <v>430</v>
      </c>
      <c r="AE55" s="112" t="s">
        <v>430</v>
      </c>
      <c r="AF55" s="112" t="s">
        <v>430</v>
      </c>
      <c r="AG55" s="555"/>
      <c r="AH55" s="110"/>
      <c r="AI55" s="110"/>
      <c r="AJ55" s="110"/>
      <c r="AK55" s="110"/>
      <c r="AL55" s="110"/>
      <c r="AM55" s="110"/>
      <c r="AN55" s="110"/>
      <c r="AO55" s="315"/>
      <c r="AP55" s="110"/>
      <c r="AQ55" s="110"/>
      <c r="AR55" s="110"/>
      <c r="AS55" s="110"/>
      <c r="AT55" s="110"/>
      <c r="AU55" s="249"/>
      <c r="AV55" s="249"/>
      <c r="AW55" s="249"/>
      <c r="AX55" s="249"/>
      <c r="AY55" s="249"/>
      <c r="AZ55" s="113"/>
      <c r="BA55" s="278"/>
      <c r="BB55" s="278"/>
      <c r="BC55" s="278"/>
      <c r="BD55" s="278"/>
      <c r="BE55" s="278"/>
      <c r="BF55" s="278"/>
      <c r="BG55" s="113"/>
      <c r="BH55" s="278"/>
      <c r="BI55" s="278"/>
      <c r="BJ55" s="278"/>
      <c r="BK55" s="278"/>
      <c r="BL55" s="278"/>
      <c r="BM55" s="278"/>
      <c r="BN55" s="278"/>
      <c r="BO55" s="608"/>
      <c r="BP55" s="608"/>
      <c r="BQ55" s="278"/>
      <c r="BR55" s="117"/>
      <c r="BS55" s="117"/>
      <c r="BT55" s="117"/>
      <c r="BU55" s="117"/>
      <c r="BV55" s="139"/>
    </row>
    <row r="56" spans="1:74" s="107" customFormat="1" x14ac:dyDescent="0.25">
      <c r="A56" s="117" t="s">
        <v>7816</v>
      </c>
      <c r="B56" s="113"/>
      <c r="C56" s="728"/>
      <c r="D56" s="113"/>
      <c r="E56" s="117"/>
      <c r="F56" s="113"/>
      <c r="G56" s="117"/>
      <c r="H56" s="113"/>
      <c r="I56" s="112"/>
      <c r="J56" s="112"/>
      <c r="K56" s="112"/>
      <c r="L56" s="112"/>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c r="AI56" s="110"/>
      <c r="AJ56" s="110"/>
      <c r="AK56" s="110"/>
      <c r="AL56" s="110"/>
      <c r="AM56" s="110"/>
      <c r="AN56" s="110"/>
      <c r="AO56" s="315"/>
      <c r="AP56" s="110"/>
      <c r="AQ56" s="110"/>
      <c r="AR56" s="110"/>
      <c r="AS56" s="110"/>
      <c r="AT56" s="110"/>
      <c r="AU56" s="249"/>
      <c r="AV56" s="249"/>
      <c r="AW56" s="249"/>
      <c r="AX56" s="249"/>
      <c r="AY56" s="249"/>
      <c r="AZ56" s="113"/>
      <c r="BA56" s="278"/>
      <c r="BB56" s="278"/>
      <c r="BC56" s="278"/>
      <c r="BD56" s="278"/>
      <c r="BE56" s="278"/>
      <c r="BF56" s="278"/>
      <c r="BG56" s="113"/>
      <c r="BH56" s="278"/>
      <c r="BI56" s="278"/>
      <c r="BJ56" s="278"/>
      <c r="BK56" s="278"/>
      <c r="BL56" s="278"/>
      <c r="BM56" s="278"/>
      <c r="BN56" s="278"/>
      <c r="BO56" s="608"/>
      <c r="BP56" s="608"/>
      <c r="BQ56" s="278"/>
      <c r="BR56" s="117"/>
      <c r="BS56" s="117"/>
      <c r="BT56" s="117"/>
      <c r="BU56" s="117"/>
      <c r="BV56" s="139"/>
    </row>
    <row r="57" spans="1:74" s="107" customFormat="1" x14ac:dyDescent="0.25">
      <c r="A57" s="117" t="s">
        <v>7844</v>
      </c>
      <c r="B57" s="113"/>
      <c r="C57" s="728"/>
      <c r="D57" s="113"/>
      <c r="E57" s="117"/>
      <c r="F57" s="113"/>
      <c r="G57" s="117"/>
      <c r="H57" s="113"/>
      <c r="I57" s="112"/>
      <c r="J57" s="112"/>
      <c r="K57" s="112"/>
      <c r="L57" s="112"/>
      <c r="M57" s="260"/>
      <c r="N57" s="114" t="s">
        <v>430</v>
      </c>
      <c r="O57" s="112" t="s">
        <v>430</v>
      </c>
      <c r="P57" s="112" t="s">
        <v>430</v>
      </c>
      <c r="Q57" s="112" t="s">
        <v>430</v>
      </c>
      <c r="R57" s="112" t="s">
        <v>430</v>
      </c>
      <c r="S57" s="112" t="s">
        <v>430</v>
      </c>
      <c r="T57" s="112" t="s">
        <v>430</v>
      </c>
      <c r="U57" s="119" t="s">
        <v>430</v>
      </c>
      <c r="V57" s="112" t="s">
        <v>430</v>
      </c>
      <c r="W57" s="112" t="s">
        <v>430</v>
      </c>
      <c r="X57" s="112" t="s">
        <v>430</v>
      </c>
      <c r="Y57" s="278" t="s">
        <v>430</v>
      </c>
      <c r="Z57" s="112" t="s">
        <v>430</v>
      </c>
      <c r="AA57" s="112" t="s">
        <v>430</v>
      </c>
      <c r="AB57" s="112" t="s">
        <v>430</v>
      </c>
      <c r="AC57" s="112" t="s">
        <v>430</v>
      </c>
      <c r="AD57" s="112" t="s">
        <v>430</v>
      </c>
      <c r="AE57" s="112" t="s">
        <v>430</v>
      </c>
      <c r="AF57" s="112" t="s">
        <v>430</v>
      </c>
      <c r="AG57" s="555"/>
      <c r="AH57" s="110"/>
      <c r="AI57" s="110"/>
      <c r="AJ57" s="110"/>
      <c r="AK57" s="110"/>
      <c r="AL57" s="110"/>
      <c r="AM57" s="110"/>
      <c r="AN57" s="110"/>
      <c r="AO57" s="315"/>
      <c r="AP57" s="110"/>
      <c r="AQ57" s="110"/>
      <c r="AR57" s="110"/>
      <c r="AS57" s="110"/>
      <c r="AT57" s="110"/>
      <c r="AU57" s="249"/>
      <c r="AV57" s="249"/>
      <c r="AW57" s="249"/>
      <c r="AX57" s="249"/>
      <c r="AY57" s="249"/>
      <c r="AZ57" s="113"/>
      <c r="BA57" s="278"/>
      <c r="BB57" s="278"/>
      <c r="BC57" s="278"/>
      <c r="BD57" s="278"/>
      <c r="BE57" s="278"/>
      <c r="BF57" s="278"/>
      <c r="BG57" s="113"/>
      <c r="BH57" s="278"/>
      <c r="BI57" s="278"/>
      <c r="BJ57" s="278"/>
      <c r="BK57" s="278"/>
      <c r="BL57" s="278"/>
      <c r="BM57" s="278"/>
      <c r="BN57" s="278"/>
      <c r="BO57" s="608"/>
      <c r="BP57" s="608"/>
      <c r="BQ57" s="278"/>
      <c r="BR57" s="117"/>
      <c r="BS57" s="117"/>
      <c r="BT57" s="117"/>
      <c r="BU57" s="117"/>
      <c r="BV57" s="139"/>
    </row>
    <row r="58" spans="1:74" s="107" customFormat="1" x14ac:dyDescent="0.25">
      <c r="A58" s="140" t="s">
        <v>7763</v>
      </c>
      <c r="B58" s="122"/>
      <c r="C58" s="729"/>
      <c r="D58" s="122"/>
      <c r="E58" s="140"/>
      <c r="F58" s="122"/>
      <c r="G58" s="140"/>
      <c r="H58" s="141"/>
      <c r="I58" s="142"/>
      <c r="J58" s="142"/>
      <c r="K58" s="142"/>
      <c r="L58" s="142"/>
      <c r="M58" s="265"/>
      <c r="N58" s="143" t="s">
        <v>430</v>
      </c>
      <c r="O58" s="142" t="s">
        <v>430</v>
      </c>
      <c r="P58" s="142" t="s">
        <v>430</v>
      </c>
      <c r="Q58" s="142" t="s">
        <v>430</v>
      </c>
      <c r="R58" s="142" t="s">
        <v>430</v>
      </c>
      <c r="S58" s="142" t="s">
        <v>430</v>
      </c>
      <c r="T58" s="142" t="s">
        <v>430</v>
      </c>
      <c r="U58" s="552" t="s">
        <v>430</v>
      </c>
      <c r="V58" s="142" t="s">
        <v>430</v>
      </c>
      <c r="W58" s="142" t="s">
        <v>430</v>
      </c>
      <c r="X58" s="142" t="s">
        <v>430</v>
      </c>
      <c r="Y58" s="278" t="s">
        <v>430</v>
      </c>
      <c r="Z58" s="142" t="s">
        <v>430</v>
      </c>
      <c r="AA58" s="142" t="s">
        <v>430</v>
      </c>
      <c r="AB58" s="142" t="s">
        <v>430</v>
      </c>
      <c r="AC58" s="142" t="s">
        <v>430</v>
      </c>
      <c r="AD58" s="142" t="s">
        <v>430</v>
      </c>
      <c r="AE58" s="142" t="s">
        <v>430</v>
      </c>
      <c r="AF58" s="142" t="s">
        <v>430</v>
      </c>
      <c r="AG58" s="558"/>
      <c r="AH58" s="144"/>
      <c r="AI58" s="144"/>
      <c r="AJ58" s="144"/>
      <c r="AK58" s="144"/>
      <c r="AL58" s="144"/>
      <c r="AM58" s="144"/>
      <c r="AN58" s="110"/>
      <c r="AO58" s="565"/>
      <c r="AP58" s="144"/>
      <c r="AQ58" s="144"/>
      <c r="AR58" s="144"/>
      <c r="AS58" s="144"/>
      <c r="AT58" s="144"/>
      <c r="AU58" s="249"/>
      <c r="AV58" s="250"/>
      <c r="AW58" s="250"/>
      <c r="AX58" s="250"/>
      <c r="AY58" s="250"/>
      <c r="AZ58" s="122"/>
      <c r="BA58" s="325"/>
      <c r="BB58" s="325"/>
      <c r="BC58" s="325"/>
      <c r="BD58" s="325"/>
      <c r="BE58" s="325"/>
      <c r="BF58" s="325"/>
      <c r="BG58" s="122"/>
      <c r="BH58" s="325"/>
      <c r="BI58" s="325"/>
      <c r="BJ58" s="325"/>
      <c r="BK58" s="325"/>
      <c r="BL58" s="325"/>
      <c r="BM58" s="281"/>
      <c r="BN58" s="325"/>
      <c r="BO58" s="281"/>
      <c r="BP58" s="281"/>
      <c r="BQ58" s="281"/>
      <c r="BR58" s="124"/>
      <c r="BS58" s="124"/>
      <c r="BT58" s="124"/>
      <c r="BU58" s="124"/>
      <c r="BV58" s="145"/>
    </row>
    <row r="59" spans="1:74" x14ac:dyDescent="0.25">
      <c r="BM59" s="277"/>
    </row>
    <row r="60" spans="1:74" x14ac:dyDescent="0.25">
      <c r="BM60" s="277"/>
    </row>
    <row r="61" spans="1:74" x14ac:dyDescent="0.25">
      <c r="BM61" s="277"/>
    </row>
    <row r="62" spans="1:74" hidden="1" x14ac:dyDescent="0.25">
      <c r="A62" s="22" t="s">
        <v>179</v>
      </c>
      <c r="BM62" s="277"/>
    </row>
    <row r="63" spans="1:74" x14ac:dyDescent="0.25">
      <c r="A63" s="22" t="s">
        <v>10490</v>
      </c>
      <c r="BM63" s="277"/>
    </row>
    <row r="64" spans="1:74" x14ac:dyDescent="0.25">
      <c r="A64" s="21" t="s">
        <v>350</v>
      </c>
      <c r="BM6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D1EBB-1DFA-4B0A-AA64-EE6883DEDDA6}">
  <sheetPr codeName="Sheet40"/>
  <dimension ref="A1:BV49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66.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305</v>
      </c>
    </row>
    <row r="4" spans="1:74" x14ac:dyDescent="0.25">
      <c r="A4" s="488" t="s">
        <v>425</v>
      </c>
    </row>
    <row r="5" spans="1:74" ht="33" x14ac:dyDescent="0.25">
      <c r="A5" s="1072" t="s">
        <v>306</v>
      </c>
      <c r="B5" s="1073"/>
      <c r="C5" s="1079" t="s">
        <v>44</v>
      </c>
      <c r="D5" s="1073"/>
      <c r="E5" s="1079" t="s">
        <v>45</v>
      </c>
      <c r="F5" s="1073"/>
      <c r="G5" s="1079" t="s">
        <v>46</v>
      </c>
      <c r="H5" s="1073"/>
      <c r="I5" s="1103" t="s">
        <v>184</v>
      </c>
      <c r="J5" s="1098"/>
      <c r="K5" s="1098"/>
      <c r="L5" s="1099"/>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198</v>
      </c>
      <c r="BB5" s="1096"/>
      <c r="BC5" s="1096"/>
      <c r="BD5" s="1096"/>
      <c r="BE5" s="1096"/>
      <c r="BF5" s="1108"/>
      <c r="BG5" s="1097"/>
      <c r="BH5" s="1057" t="s">
        <v>209</v>
      </c>
      <c r="BI5" s="1096"/>
      <c r="BJ5" s="1096"/>
      <c r="BK5" s="1096"/>
      <c r="BL5" s="1096"/>
      <c r="BM5" s="1096"/>
      <c r="BN5" s="1096"/>
      <c r="BO5" s="1096"/>
      <c r="BP5" s="1096"/>
      <c r="BQ5" s="1108"/>
      <c r="BR5" s="1097"/>
      <c r="BS5" s="1103" t="s">
        <v>212</v>
      </c>
      <c r="BT5" s="1099"/>
      <c r="BU5" s="1097"/>
      <c r="BV5" s="1103" t="s">
        <v>88</v>
      </c>
    </row>
    <row r="6" spans="1:74" ht="33" x14ac:dyDescent="0.25">
      <c r="A6" s="1072"/>
      <c r="B6" s="1074"/>
      <c r="C6" s="1110"/>
      <c r="D6" s="1074"/>
      <c r="E6" s="1110"/>
      <c r="F6" s="1074"/>
      <c r="G6" s="1110"/>
      <c r="H6" s="1074"/>
      <c r="I6" s="83" t="s">
        <v>180</v>
      </c>
      <c r="J6" s="28" t="s">
        <v>181</v>
      </c>
      <c r="K6" s="28" t="s">
        <v>182</v>
      </c>
      <c r="L6" s="251" t="s">
        <v>183</v>
      </c>
      <c r="M6" s="1100"/>
      <c r="N6" s="1101" t="s">
        <v>185</v>
      </c>
      <c r="O6" s="1102"/>
      <c r="P6" s="1102"/>
      <c r="Q6" s="1102"/>
      <c r="R6" s="1102"/>
      <c r="S6" s="1102"/>
      <c r="T6" s="1102"/>
      <c r="U6" s="1102"/>
      <c r="V6" s="1060" t="s">
        <v>57</v>
      </c>
      <c r="W6" s="1102"/>
      <c r="X6" s="1102"/>
      <c r="Y6" s="1102"/>
      <c r="Z6" s="1102"/>
      <c r="AA6" s="1102"/>
      <c r="AB6" s="1102"/>
      <c r="AC6" s="1102"/>
      <c r="AD6" s="1102"/>
      <c r="AE6" s="1102"/>
      <c r="AF6" s="1105"/>
      <c r="AG6" s="232"/>
      <c r="AH6" s="1067" t="s">
        <v>68</v>
      </c>
      <c r="AI6" s="1106"/>
      <c r="AJ6" s="1106"/>
      <c r="AK6" s="1106"/>
      <c r="AL6" s="1106"/>
      <c r="AM6" s="1106"/>
      <c r="AN6" s="1106"/>
      <c r="AO6" s="1106"/>
      <c r="AP6" s="1106"/>
      <c r="AQ6" s="1106"/>
      <c r="AR6" s="1106"/>
      <c r="AS6" s="1106"/>
      <c r="AT6" s="1106"/>
      <c r="AU6" s="1106"/>
      <c r="AV6" s="1106"/>
      <c r="AW6" s="1106"/>
      <c r="AX6" s="1106"/>
      <c r="AY6" s="1107"/>
      <c r="AZ6" s="1100"/>
      <c r="BA6" s="326" t="s">
        <v>192</v>
      </c>
      <c r="BB6" s="303" t="s">
        <v>193</v>
      </c>
      <c r="BC6" s="303" t="s">
        <v>194</v>
      </c>
      <c r="BD6" s="303" t="s">
        <v>195</v>
      </c>
      <c r="BE6" s="303" t="s">
        <v>196</v>
      </c>
      <c r="BF6" s="327" t="s">
        <v>197</v>
      </c>
      <c r="BG6" s="1100"/>
      <c r="BH6" s="326" t="s">
        <v>199</v>
      </c>
      <c r="BI6" s="303" t="s">
        <v>200</v>
      </c>
      <c r="BJ6" s="303" t="s">
        <v>201</v>
      </c>
      <c r="BK6" s="303" t="s">
        <v>202</v>
      </c>
      <c r="BL6" s="303" t="s">
        <v>203</v>
      </c>
      <c r="BM6" s="303" t="s">
        <v>204</v>
      </c>
      <c r="BN6" s="303" t="s">
        <v>205</v>
      </c>
      <c r="BO6" s="303" t="s">
        <v>206</v>
      </c>
      <c r="BP6" s="303" t="s">
        <v>207</v>
      </c>
      <c r="BQ6" s="327" t="s">
        <v>208</v>
      </c>
      <c r="BR6" s="1100"/>
      <c r="BS6" s="83" t="s">
        <v>210</v>
      </c>
      <c r="BT6" s="82" t="s">
        <v>211</v>
      </c>
      <c r="BU6" s="1100"/>
      <c r="BV6" s="1104"/>
    </row>
    <row r="7" spans="1:74" ht="14.5" x14ac:dyDescent="0.25">
      <c r="A7" s="323" t="s">
        <v>307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8254</v>
      </c>
      <c r="B8" s="369"/>
      <c r="C8" s="718">
        <v>43826</v>
      </c>
      <c r="D8" s="369"/>
      <c r="E8" s="338">
        <v>8940.0499999999993</v>
      </c>
      <c r="F8" s="369"/>
      <c r="G8" s="339">
        <v>16.059999999999999</v>
      </c>
      <c r="H8" s="370"/>
      <c r="I8" s="340">
        <v>3.35</v>
      </c>
      <c r="J8" s="340">
        <v>7.19</v>
      </c>
      <c r="K8" s="340">
        <v>2.78</v>
      </c>
      <c r="L8" s="340">
        <v>2.98</v>
      </c>
      <c r="M8" s="361"/>
      <c r="N8" s="342" t="s">
        <v>430</v>
      </c>
      <c r="O8" s="340">
        <v>22.527799999999999</v>
      </c>
      <c r="P8" s="340">
        <v>-6.3570000000000002</v>
      </c>
      <c r="Q8" s="340">
        <v>0.29720000000000002</v>
      </c>
      <c r="R8" s="340">
        <v>8.4675999999999991</v>
      </c>
      <c r="S8" s="340">
        <v>11.8087</v>
      </c>
      <c r="T8" s="340">
        <v>5.5773000000000001</v>
      </c>
      <c r="U8" s="344">
        <v>4.7568000000000001</v>
      </c>
      <c r="V8" s="340">
        <v>5.5913000000000004</v>
      </c>
      <c r="W8" s="340">
        <v>7.5297999999999998</v>
      </c>
      <c r="X8" s="340">
        <v>7.7394999999999996</v>
      </c>
      <c r="Y8" s="371">
        <v>6.7054999999999998</v>
      </c>
      <c r="Z8" s="340" t="s">
        <v>430</v>
      </c>
      <c r="AA8" s="340">
        <v>3.6545999999999998</v>
      </c>
      <c r="AB8" s="340">
        <v>10.8368</v>
      </c>
      <c r="AC8" s="340">
        <v>5.1570999999999998</v>
      </c>
      <c r="AD8" s="340">
        <v>5.4576000000000002</v>
      </c>
      <c r="AE8" s="340">
        <v>5.8912000000000004</v>
      </c>
      <c r="AF8" s="340">
        <v>7.3845999999999998</v>
      </c>
      <c r="AG8" s="568"/>
      <c r="AH8" s="338" t="s">
        <v>430</v>
      </c>
      <c r="AI8" s="338">
        <v>4</v>
      </c>
      <c r="AJ8" s="338">
        <v>100</v>
      </c>
      <c r="AK8" s="338">
        <v>103</v>
      </c>
      <c r="AL8" s="338">
        <v>2</v>
      </c>
      <c r="AM8" s="338">
        <v>26</v>
      </c>
      <c r="AN8" s="338">
        <v>83</v>
      </c>
      <c r="AO8" s="570">
        <v>120</v>
      </c>
      <c r="AP8" s="338">
        <v>104</v>
      </c>
      <c r="AQ8" s="338">
        <v>7</v>
      </c>
      <c r="AR8" s="338">
        <v>27</v>
      </c>
      <c r="AS8" s="338">
        <v>5</v>
      </c>
      <c r="AT8" s="338" t="s">
        <v>430</v>
      </c>
      <c r="AU8" s="338">
        <v>122</v>
      </c>
      <c r="AV8" s="338">
        <v>12</v>
      </c>
      <c r="AW8" s="338">
        <v>110</v>
      </c>
      <c r="AX8" s="338">
        <v>109</v>
      </c>
      <c r="AY8" s="338">
        <v>57</v>
      </c>
      <c r="AZ8" s="583"/>
      <c r="BA8" s="464" t="s">
        <v>430</v>
      </c>
      <c r="BB8" s="340">
        <v>99.78</v>
      </c>
      <c r="BC8" s="340" t="s">
        <v>430</v>
      </c>
      <c r="BD8" s="340" t="s">
        <v>430</v>
      </c>
      <c r="BE8" s="371" t="s">
        <v>430</v>
      </c>
      <c r="BF8" s="371">
        <v>0.22</v>
      </c>
      <c r="BG8" s="370"/>
      <c r="BH8" s="593">
        <v>0.22</v>
      </c>
      <c r="BI8" s="340" t="s">
        <v>430</v>
      </c>
      <c r="BJ8" s="340" t="s">
        <v>430</v>
      </c>
      <c r="BK8" s="340" t="s">
        <v>430</v>
      </c>
      <c r="BL8" s="340" t="s">
        <v>430</v>
      </c>
      <c r="BM8" s="371" t="s">
        <v>430</v>
      </c>
      <c r="BN8" s="371" t="s">
        <v>430</v>
      </c>
      <c r="BO8" s="371" t="s">
        <v>430</v>
      </c>
      <c r="BP8" s="371">
        <v>99.78</v>
      </c>
      <c r="BQ8" s="371" t="s">
        <v>430</v>
      </c>
      <c r="BR8" s="370"/>
      <c r="BS8" s="465" t="s">
        <v>430</v>
      </c>
      <c r="BT8" s="340" t="s">
        <v>430</v>
      </c>
      <c r="BU8" s="370"/>
      <c r="BV8" s="571" t="s">
        <v>4740</v>
      </c>
    </row>
    <row r="9" spans="1:74" s="425" customFormat="1" x14ac:dyDescent="0.25">
      <c r="A9" s="337" t="s">
        <v>8255</v>
      </c>
      <c r="B9" s="369"/>
      <c r="C9" s="718">
        <v>44467</v>
      </c>
      <c r="D9" s="369"/>
      <c r="E9" s="338">
        <v>8115.8</v>
      </c>
      <c r="F9" s="369"/>
      <c r="G9" s="339">
        <v>13.3636</v>
      </c>
      <c r="H9" s="370"/>
      <c r="I9" s="340">
        <v>1.03</v>
      </c>
      <c r="J9" s="340">
        <v>6.67</v>
      </c>
      <c r="K9" s="340">
        <v>0.94</v>
      </c>
      <c r="L9" s="340">
        <v>0.98</v>
      </c>
      <c r="M9" s="361"/>
      <c r="N9" s="342">
        <v>-15.5618</v>
      </c>
      <c r="O9" s="340">
        <v>-2.0026000000000002</v>
      </c>
      <c r="P9" s="340">
        <v>1.5611999999999999</v>
      </c>
      <c r="Q9" s="340">
        <v>4.3186999999999998</v>
      </c>
      <c r="R9" s="340">
        <v>6.7432999999999996</v>
      </c>
      <c r="S9" s="340">
        <v>8.4844000000000008</v>
      </c>
      <c r="T9" s="340">
        <v>6.0411999999999999</v>
      </c>
      <c r="U9" s="344">
        <v>5.9175000000000004</v>
      </c>
      <c r="V9" s="340">
        <v>6.0250000000000004</v>
      </c>
      <c r="W9" s="340">
        <v>7.2862</v>
      </c>
      <c r="X9" s="340">
        <v>7.5720000000000001</v>
      </c>
      <c r="Y9" s="371" t="s">
        <v>430</v>
      </c>
      <c r="Z9" s="340" t="s">
        <v>430</v>
      </c>
      <c r="AA9" s="340">
        <v>6.5830000000000002</v>
      </c>
      <c r="AB9" s="340">
        <v>6.8765999999999998</v>
      </c>
      <c r="AC9" s="340">
        <v>5.9565999999999999</v>
      </c>
      <c r="AD9" s="340">
        <v>6.0602999999999998</v>
      </c>
      <c r="AE9" s="340">
        <v>6.7438000000000002</v>
      </c>
      <c r="AF9" s="340">
        <v>6.1012000000000004</v>
      </c>
      <c r="AG9" s="568"/>
      <c r="AH9" s="338">
        <v>56</v>
      </c>
      <c r="AI9" s="338">
        <v>63</v>
      </c>
      <c r="AJ9" s="338">
        <v>61</v>
      </c>
      <c r="AK9" s="338">
        <v>65</v>
      </c>
      <c r="AL9" s="338">
        <v>36</v>
      </c>
      <c r="AM9" s="338">
        <v>71</v>
      </c>
      <c r="AN9" s="338">
        <v>52</v>
      </c>
      <c r="AO9" s="570">
        <v>35</v>
      </c>
      <c r="AP9" s="338">
        <v>44</v>
      </c>
      <c r="AQ9" s="338">
        <v>19</v>
      </c>
      <c r="AR9" s="338">
        <v>49</v>
      </c>
      <c r="AS9" s="338" t="s">
        <v>430</v>
      </c>
      <c r="AT9" s="338" t="s">
        <v>430</v>
      </c>
      <c r="AU9" s="338">
        <v>20</v>
      </c>
      <c r="AV9" s="338">
        <v>78</v>
      </c>
      <c r="AW9" s="338">
        <v>53</v>
      </c>
      <c r="AX9" s="338">
        <v>42</v>
      </c>
      <c r="AY9" s="338">
        <v>35</v>
      </c>
      <c r="AZ9" s="583"/>
      <c r="BA9" s="464">
        <v>57.84</v>
      </c>
      <c r="BB9" s="340">
        <v>38.450000000000003</v>
      </c>
      <c r="BC9" s="340" t="s">
        <v>430</v>
      </c>
      <c r="BD9" s="340" t="s">
        <v>430</v>
      </c>
      <c r="BE9" s="371" t="s">
        <v>430</v>
      </c>
      <c r="BF9" s="371">
        <v>3.71</v>
      </c>
      <c r="BG9" s="370"/>
      <c r="BH9" s="593">
        <v>3.71</v>
      </c>
      <c r="BI9" s="340" t="s">
        <v>430</v>
      </c>
      <c r="BJ9" s="340" t="s">
        <v>430</v>
      </c>
      <c r="BK9" s="340">
        <v>38.450000000000003</v>
      </c>
      <c r="BL9" s="340" t="s">
        <v>430</v>
      </c>
      <c r="BM9" s="371">
        <v>57.84</v>
      </c>
      <c r="BN9" s="371" t="s">
        <v>430</v>
      </c>
      <c r="BO9" s="371" t="s">
        <v>430</v>
      </c>
      <c r="BP9" s="371" t="s">
        <v>430</v>
      </c>
      <c r="BQ9" s="371" t="s">
        <v>430</v>
      </c>
      <c r="BR9" s="370"/>
      <c r="BS9" s="465" t="s">
        <v>430</v>
      </c>
      <c r="BT9" s="340" t="s">
        <v>430</v>
      </c>
      <c r="BU9" s="370"/>
      <c r="BV9" s="571" t="s">
        <v>555</v>
      </c>
    </row>
    <row r="10" spans="1:74" s="428" customFormat="1" ht="11" x14ac:dyDescent="0.3">
      <c r="A10" s="841" t="s">
        <v>8256</v>
      </c>
      <c r="B10" s="842"/>
      <c r="C10" s="843">
        <v>44882</v>
      </c>
      <c r="D10" s="842"/>
      <c r="E10" s="844">
        <v>7926.54</v>
      </c>
      <c r="F10" s="842"/>
      <c r="G10" s="845">
        <v>13.2156</v>
      </c>
      <c r="H10" s="847"/>
      <c r="I10" s="846">
        <v>3.3</v>
      </c>
      <c r="J10" s="846">
        <v>7.23</v>
      </c>
      <c r="K10" s="846">
        <v>2.0499999999999998</v>
      </c>
      <c r="L10" s="846">
        <v>2.15</v>
      </c>
      <c r="M10" s="851"/>
      <c r="N10" s="848">
        <v>-51.023499999999999</v>
      </c>
      <c r="O10" s="846">
        <v>-10.577999999999999</v>
      </c>
      <c r="P10" s="846">
        <v>-6.9743000000000004</v>
      </c>
      <c r="Q10" s="846">
        <v>1.6977</v>
      </c>
      <c r="R10" s="846">
        <v>5.4058999999999999</v>
      </c>
      <c r="S10" s="846">
        <v>9.4102999999999994</v>
      </c>
      <c r="T10" s="846">
        <v>5.9215999999999998</v>
      </c>
      <c r="U10" s="856">
        <v>5.6627999999999998</v>
      </c>
      <c r="V10" s="846">
        <v>6.0582000000000003</v>
      </c>
      <c r="W10" s="846">
        <v>6.976</v>
      </c>
      <c r="X10" s="846">
        <v>7.7066999999999997</v>
      </c>
      <c r="Y10" s="852" t="s">
        <v>430</v>
      </c>
      <c r="Z10" s="846" t="s">
        <v>430</v>
      </c>
      <c r="AA10" s="846">
        <v>4.9458000000000002</v>
      </c>
      <c r="AB10" s="846">
        <v>7.2432999999999996</v>
      </c>
      <c r="AC10" s="846">
        <v>5.9436999999999998</v>
      </c>
      <c r="AD10" s="846">
        <v>6.0834999999999999</v>
      </c>
      <c r="AE10" s="846">
        <v>4.0412999999999997</v>
      </c>
      <c r="AF10" s="846">
        <v>7.6993999999999998</v>
      </c>
      <c r="AG10" s="931"/>
      <c r="AH10" s="844">
        <v>100</v>
      </c>
      <c r="AI10" s="844">
        <v>99</v>
      </c>
      <c r="AJ10" s="844">
        <v>103</v>
      </c>
      <c r="AK10" s="844">
        <v>99</v>
      </c>
      <c r="AL10" s="844">
        <v>74</v>
      </c>
      <c r="AM10" s="844">
        <v>42</v>
      </c>
      <c r="AN10" s="844">
        <v>59</v>
      </c>
      <c r="AO10" s="932">
        <v>48</v>
      </c>
      <c r="AP10" s="844">
        <v>38</v>
      </c>
      <c r="AQ10" s="844">
        <v>70</v>
      </c>
      <c r="AR10" s="844">
        <v>30</v>
      </c>
      <c r="AS10" s="844" t="s">
        <v>430</v>
      </c>
      <c r="AT10" s="844" t="s">
        <v>430</v>
      </c>
      <c r="AU10" s="844">
        <v>87</v>
      </c>
      <c r="AV10" s="844">
        <v>68</v>
      </c>
      <c r="AW10" s="844">
        <v>55</v>
      </c>
      <c r="AX10" s="844">
        <v>38</v>
      </c>
      <c r="AY10" s="844">
        <v>116</v>
      </c>
      <c r="AZ10" s="933"/>
      <c r="BA10" s="853" t="s">
        <v>430</v>
      </c>
      <c r="BB10" s="846">
        <v>98.24</v>
      </c>
      <c r="BC10" s="846" t="s">
        <v>430</v>
      </c>
      <c r="BD10" s="846" t="s">
        <v>430</v>
      </c>
      <c r="BE10" s="852" t="s">
        <v>430</v>
      </c>
      <c r="BF10" s="852">
        <v>1.76</v>
      </c>
      <c r="BG10" s="847"/>
      <c r="BH10" s="934">
        <v>1.76</v>
      </c>
      <c r="BI10" s="846" t="s">
        <v>430</v>
      </c>
      <c r="BJ10" s="846" t="s">
        <v>430</v>
      </c>
      <c r="BK10" s="846" t="s">
        <v>430</v>
      </c>
      <c r="BL10" s="846" t="s">
        <v>430</v>
      </c>
      <c r="BM10" s="852" t="s">
        <v>430</v>
      </c>
      <c r="BN10" s="852" t="s">
        <v>430</v>
      </c>
      <c r="BO10" s="852" t="s">
        <v>430</v>
      </c>
      <c r="BP10" s="852">
        <v>98.24</v>
      </c>
      <c r="BQ10" s="852" t="s">
        <v>430</v>
      </c>
      <c r="BR10" s="847"/>
      <c r="BS10" s="854" t="s">
        <v>430</v>
      </c>
      <c r="BT10" s="846" t="s">
        <v>430</v>
      </c>
      <c r="BU10" s="847"/>
      <c r="BV10" s="892" t="s">
        <v>555</v>
      </c>
    </row>
    <row r="11" spans="1:74" s="428" customFormat="1" x14ac:dyDescent="0.25">
      <c r="A11" s="345" t="s">
        <v>8257</v>
      </c>
      <c r="B11" s="373"/>
      <c r="C11" s="719">
        <v>44580</v>
      </c>
      <c r="D11" s="373"/>
      <c r="E11" s="346">
        <v>7169.03</v>
      </c>
      <c r="F11" s="373"/>
      <c r="G11" s="347">
        <v>13.1859</v>
      </c>
      <c r="H11" s="374"/>
      <c r="I11" s="348">
        <v>0.09</v>
      </c>
      <c r="J11" s="348">
        <v>5.88</v>
      </c>
      <c r="K11" s="348">
        <v>0.09</v>
      </c>
      <c r="L11" s="348">
        <v>0.09</v>
      </c>
      <c r="M11" s="362"/>
      <c r="N11" s="350">
        <v>6.0909000000000004</v>
      </c>
      <c r="O11" s="348">
        <v>5.9081999999999999</v>
      </c>
      <c r="P11" s="348">
        <v>5.8590999999999998</v>
      </c>
      <c r="Q11" s="348">
        <v>5.7267000000000001</v>
      </c>
      <c r="R11" s="348">
        <v>5.8238000000000003</v>
      </c>
      <c r="S11" s="348">
        <v>6.3026999999999997</v>
      </c>
      <c r="T11" s="348">
        <v>6.13</v>
      </c>
      <c r="U11" s="354">
        <v>5.9687000000000001</v>
      </c>
      <c r="V11" s="348">
        <v>6.0419999999999998</v>
      </c>
      <c r="W11" s="348">
        <v>7.0007999999999999</v>
      </c>
      <c r="X11" s="348">
        <v>7.2678000000000003</v>
      </c>
      <c r="Y11" s="375" t="s">
        <v>430</v>
      </c>
      <c r="Z11" s="348" t="s">
        <v>430</v>
      </c>
      <c r="AA11" s="348">
        <v>5.7999000000000001</v>
      </c>
      <c r="AB11" s="348">
        <v>6.2663000000000002</v>
      </c>
      <c r="AC11" s="348">
        <v>5.9949000000000003</v>
      </c>
      <c r="AD11" s="348">
        <v>6.0115999999999996</v>
      </c>
      <c r="AE11" s="348">
        <v>5.8594999999999997</v>
      </c>
      <c r="AF11" s="348">
        <v>6.2157</v>
      </c>
      <c r="AG11" s="569"/>
      <c r="AH11" s="346">
        <v>8</v>
      </c>
      <c r="AI11" s="346">
        <v>18</v>
      </c>
      <c r="AJ11" s="346">
        <v>7</v>
      </c>
      <c r="AK11" s="346">
        <v>23</v>
      </c>
      <c r="AL11" s="346">
        <v>62</v>
      </c>
      <c r="AM11" s="346">
        <v>122</v>
      </c>
      <c r="AN11" s="346">
        <v>44</v>
      </c>
      <c r="AO11" s="572">
        <v>33</v>
      </c>
      <c r="AP11" s="346">
        <v>42</v>
      </c>
      <c r="AQ11" s="346">
        <v>62</v>
      </c>
      <c r="AR11" s="346">
        <v>79</v>
      </c>
      <c r="AS11" s="346" t="s">
        <v>430</v>
      </c>
      <c r="AT11" s="346" t="s">
        <v>430</v>
      </c>
      <c r="AU11" s="346">
        <v>44</v>
      </c>
      <c r="AV11" s="346">
        <v>106</v>
      </c>
      <c r="AW11" s="346">
        <v>46</v>
      </c>
      <c r="AX11" s="346">
        <v>52</v>
      </c>
      <c r="AY11" s="346">
        <v>59</v>
      </c>
      <c r="AZ11" s="584"/>
      <c r="BA11" s="467">
        <v>49.73</v>
      </c>
      <c r="BB11" s="348">
        <v>42.35</v>
      </c>
      <c r="BC11" s="348" t="s">
        <v>430</v>
      </c>
      <c r="BD11" s="348" t="s">
        <v>430</v>
      </c>
      <c r="BE11" s="375" t="s">
        <v>430</v>
      </c>
      <c r="BF11" s="375">
        <v>7.92</v>
      </c>
      <c r="BG11" s="374"/>
      <c r="BH11" s="594">
        <v>7.92</v>
      </c>
      <c r="BI11" s="348" t="s">
        <v>430</v>
      </c>
      <c r="BJ11" s="348" t="s">
        <v>430</v>
      </c>
      <c r="BK11" s="348">
        <v>42.35</v>
      </c>
      <c r="BL11" s="348" t="s">
        <v>430</v>
      </c>
      <c r="BM11" s="375">
        <v>49.73</v>
      </c>
      <c r="BN11" s="375" t="s">
        <v>430</v>
      </c>
      <c r="BO11" s="375" t="s">
        <v>430</v>
      </c>
      <c r="BP11" s="375" t="s">
        <v>430</v>
      </c>
      <c r="BQ11" s="375" t="s">
        <v>430</v>
      </c>
      <c r="BR11" s="374"/>
      <c r="BS11" s="468" t="s">
        <v>430</v>
      </c>
      <c r="BT11" s="348" t="s">
        <v>430</v>
      </c>
      <c r="BU11" s="374"/>
      <c r="BV11" s="430" t="s">
        <v>8258</v>
      </c>
    </row>
    <row r="12" spans="1:74" s="428" customFormat="1" x14ac:dyDescent="0.25">
      <c r="A12" s="345" t="s">
        <v>8259</v>
      </c>
      <c r="B12" s="373"/>
      <c r="C12" s="719">
        <v>44463</v>
      </c>
      <c r="D12" s="373"/>
      <c r="E12" s="346">
        <v>6926.66</v>
      </c>
      <c r="F12" s="373"/>
      <c r="G12" s="347">
        <v>13.2837</v>
      </c>
      <c r="H12" s="374"/>
      <c r="I12" s="890">
        <v>0.19</v>
      </c>
      <c r="J12" s="890">
        <v>6.44</v>
      </c>
      <c r="K12" s="890">
        <v>0.18</v>
      </c>
      <c r="L12" s="890">
        <v>0.19</v>
      </c>
      <c r="M12" s="362"/>
      <c r="N12" s="350">
        <v>5.4962999999999997</v>
      </c>
      <c r="O12" s="348">
        <v>5.4978999999999996</v>
      </c>
      <c r="P12" s="348">
        <v>5.5012999999999996</v>
      </c>
      <c r="Q12" s="348">
        <v>5.4676</v>
      </c>
      <c r="R12" s="348">
        <v>5.6733000000000002</v>
      </c>
      <c r="S12" s="348">
        <v>6.0769000000000002</v>
      </c>
      <c r="T12" s="348">
        <v>6.0110000000000001</v>
      </c>
      <c r="U12" s="354">
        <v>5.8789999999999996</v>
      </c>
      <c r="V12" s="348">
        <v>6.0091999999999999</v>
      </c>
      <c r="W12" s="348">
        <v>6.9889000000000001</v>
      </c>
      <c r="X12" s="348">
        <v>7.2701000000000002</v>
      </c>
      <c r="Y12" s="375" t="s">
        <v>430</v>
      </c>
      <c r="Z12" s="348" t="s">
        <v>430</v>
      </c>
      <c r="AA12" s="348">
        <v>5.6474000000000002</v>
      </c>
      <c r="AB12" s="348">
        <v>6.2230999999999996</v>
      </c>
      <c r="AC12" s="348">
        <v>5.9032</v>
      </c>
      <c r="AD12" s="348">
        <v>5.9584999999999999</v>
      </c>
      <c r="AE12" s="348">
        <v>5.6779000000000002</v>
      </c>
      <c r="AF12" s="348">
        <v>5.9576000000000002</v>
      </c>
      <c r="AG12" s="569"/>
      <c r="AH12" s="346">
        <v>10</v>
      </c>
      <c r="AI12" s="346">
        <v>22</v>
      </c>
      <c r="AJ12" s="346">
        <v>9</v>
      </c>
      <c r="AK12" s="346">
        <v>27</v>
      </c>
      <c r="AL12" s="346">
        <v>66</v>
      </c>
      <c r="AM12" s="346">
        <v>124</v>
      </c>
      <c r="AN12" s="346">
        <v>56</v>
      </c>
      <c r="AO12" s="572">
        <v>37</v>
      </c>
      <c r="AP12" s="346">
        <v>46</v>
      </c>
      <c r="AQ12" s="346">
        <v>67</v>
      </c>
      <c r="AR12" s="346">
        <v>78</v>
      </c>
      <c r="AS12" s="346" t="s">
        <v>430</v>
      </c>
      <c r="AT12" s="346" t="s">
        <v>430</v>
      </c>
      <c r="AU12" s="346">
        <v>49</v>
      </c>
      <c r="AV12" s="346">
        <v>109</v>
      </c>
      <c r="AW12" s="346">
        <v>56</v>
      </c>
      <c r="AX12" s="346">
        <v>59</v>
      </c>
      <c r="AY12" s="346">
        <v>64</v>
      </c>
      <c r="AZ12" s="584"/>
      <c r="BA12" s="467">
        <v>53.62</v>
      </c>
      <c r="BB12" s="348">
        <v>39.380000000000003</v>
      </c>
      <c r="BC12" s="348" t="s">
        <v>430</v>
      </c>
      <c r="BD12" s="348" t="s">
        <v>430</v>
      </c>
      <c r="BE12" s="375" t="s">
        <v>430</v>
      </c>
      <c r="BF12" s="375">
        <v>6.99</v>
      </c>
      <c r="BG12" s="374"/>
      <c r="BH12" s="594">
        <v>6.99</v>
      </c>
      <c r="BI12" s="348" t="s">
        <v>430</v>
      </c>
      <c r="BJ12" s="348">
        <v>21.5</v>
      </c>
      <c r="BK12" s="348">
        <v>17.88</v>
      </c>
      <c r="BL12" s="348" t="s">
        <v>430</v>
      </c>
      <c r="BM12" s="375">
        <v>35</v>
      </c>
      <c r="BN12" s="375" t="s">
        <v>430</v>
      </c>
      <c r="BO12" s="375">
        <v>18.62</v>
      </c>
      <c r="BP12" s="375" t="s">
        <v>430</v>
      </c>
      <c r="BQ12" s="375" t="s">
        <v>430</v>
      </c>
      <c r="BR12" s="374"/>
      <c r="BS12" s="468" t="s">
        <v>430</v>
      </c>
      <c r="BT12" s="348" t="s">
        <v>430</v>
      </c>
      <c r="BU12" s="374"/>
      <c r="BV12" s="430" t="s">
        <v>555</v>
      </c>
    </row>
    <row r="13" spans="1:74" s="428" customFormat="1" ht="11" x14ac:dyDescent="0.3">
      <c r="A13" s="841" t="s">
        <v>8260</v>
      </c>
      <c r="B13" s="842"/>
      <c r="C13" s="843">
        <v>44603</v>
      </c>
      <c r="D13" s="842"/>
      <c r="E13" s="844">
        <v>6361.21</v>
      </c>
      <c r="F13" s="842"/>
      <c r="G13" s="845">
        <v>13.213699999999999</v>
      </c>
      <c r="H13" s="847"/>
      <c r="I13" s="846">
        <v>0.61</v>
      </c>
      <c r="J13" s="846">
        <v>5.89</v>
      </c>
      <c r="K13" s="846">
        <v>0.56999999999999995</v>
      </c>
      <c r="L13" s="846">
        <v>0.59</v>
      </c>
      <c r="M13" s="851"/>
      <c r="N13" s="848">
        <v>-6.6283000000000003</v>
      </c>
      <c r="O13" s="846">
        <v>1.0128999999999999</v>
      </c>
      <c r="P13" s="846">
        <v>3.5933999999999999</v>
      </c>
      <c r="Q13" s="846">
        <v>4.2291999999999996</v>
      </c>
      <c r="R13" s="846">
        <v>5.0740999999999996</v>
      </c>
      <c r="S13" s="846">
        <v>6.4598000000000004</v>
      </c>
      <c r="T13" s="846">
        <v>5.6753</v>
      </c>
      <c r="U13" s="856">
        <v>6.0208000000000004</v>
      </c>
      <c r="V13" s="846">
        <v>6.1844999999999999</v>
      </c>
      <c r="W13" s="846">
        <v>7.1586999999999996</v>
      </c>
      <c r="X13" s="846">
        <v>7.5289999999999999</v>
      </c>
      <c r="Y13" s="852" t="s">
        <v>430</v>
      </c>
      <c r="Z13" s="846" t="s">
        <v>430</v>
      </c>
      <c r="AA13" s="846">
        <v>4.8750999999999998</v>
      </c>
      <c r="AB13" s="846">
        <v>5.9082999999999997</v>
      </c>
      <c r="AC13" s="846">
        <v>5.9573999999999998</v>
      </c>
      <c r="AD13" s="846">
        <v>6.1783000000000001</v>
      </c>
      <c r="AE13" s="846">
        <v>4.6524999999999999</v>
      </c>
      <c r="AF13" s="846">
        <v>6.3544999999999998</v>
      </c>
      <c r="AG13" s="931"/>
      <c r="AH13" s="844">
        <v>42</v>
      </c>
      <c r="AI13" s="844">
        <v>52</v>
      </c>
      <c r="AJ13" s="844">
        <v>32</v>
      </c>
      <c r="AK13" s="844">
        <v>69</v>
      </c>
      <c r="AL13" s="844">
        <v>97</v>
      </c>
      <c r="AM13" s="844">
        <v>117</v>
      </c>
      <c r="AN13" s="844">
        <v>77</v>
      </c>
      <c r="AO13" s="932">
        <v>28</v>
      </c>
      <c r="AP13" s="844">
        <v>31</v>
      </c>
      <c r="AQ13" s="844">
        <v>42</v>
      </c>
      <c r="AR13" s="844">
        <v>55</v>
      </c>
      <c r="AS13" s="844" t="s">
        <v>430</v>
      </c>
      <c r="AT13" s="844" t="s">
        <v>430</v>
      </c>
      <c r="AU13" s="844">
        <v>90</v>
      </c>
      <c r="AV13" s="844">
        <v>113</v>
      </c>
      <c r="AW13" s="844">
        <v>52</v>
      </c>
      <c r="AX13" s="844">
        <v>32</v>
      </c>
      <c r="AY13" s="844">
        <v>103</v>
      </c>
      <c r="AZ13" s="933"/>
      <c r="BA13" s="853">
        <v>97.09</v>
      </c>
      <c r="BB13" s="846" t="s">
        <v>430</v>
      </c>
      <c r="BC13" s="846" t="s">
        <v>430</v>
      </c>
      <c r="BD13" s="846" t="s">
        <v>430</v>
      </c>
      <c r="BE13" s="852" t="s">
        <v>430</v>
      </c>
      <c r="BF13" s="852">
        <v>2.91</v>
      </c>
      <c r="BG13" s="847"/>
      <c r="BH13" s="934">
        <v>2.91</v>
      </c>
      <c r="BI13" s="846" t="s">
        <v>430</v>
      </c>
      <c r="BJ13" s="846" t="s">
        <v>430</v>
      </c>
      <c r="BK13" s="846" t="s">
        <v>430</v>
      </c>
      <c r="BL13" s="846" t="s">
        <v>430</v>
      </c>
      <c r="BM13" s="852">
        <v>97.09</v>
      </c>
      <c r="BN13" s="852" t="s">
        <v>430</v>
      </c>
      <c r="BO13" s="852" t="s">
        <v>430</v>
      </c>
      <c r="BP13" s="852" t="s">
        <v>430</v>
      </c>
      <c r="BQ13" s="852" t="s">
        <v>430</v>
      </c>
      <c r="BR13" s="847"/>
      <c r="BS13" s="854" t="s">
        <v>430</v>
      </c>
      <c r="BT13" s="846" t="s">
        <v>430</v>
      </c>
      <c r="BU13" s="847"/>
      <c r="BV13" s="892" t="s">
        <v>8258</v>
      </c>
    </row>
    <row r="14" spans="1:74" s="428" customFormat="1" x14ac:dyDescent="0.25">
      <c r="A14" s="345" t="s">
        <v>8261</v>
      </c>
      <c r="B14" s="373"/>
      <c r="C14" s="719">
        <v>44278</v>
      </c>
      <c r="D14" s="373"/>
      <c r="E14" s="346">
        <v>5298.18</v>
      </c>
      <c r="F14" s="373"/>
      <c r="G14" s="347">
        <v>13.882099999999999</v>
      </c>
      <c r="H14" s="374"/>
      <c r="I14" s="348">
        <v>0.80274000000000001</v>
      </c>
      <c r="J14" s="348">
        <v>5.82</v>
      </c>
      <c r="K14" s="348">
        <v>0.76163999999999998</v>
      </c>
      <c r="L14" s="348">
        <v>0.78356000000000003</v>
      </c>
      <c r="M14" s="362"/>
      <c r="N14" s="350">
        <v>0.52590000000000003</v>
      </c>
      <c r="O14" s="348">
        <v>5.9626000000000001</v>
      </c>
      <c r="P14" s="348">
        <v>2.3673999999999999</v>
      </c>
      <c r="Q14" s="348">
        <v>4.3266999999999998</v>
      </c>
      <c r="R14" s="348">
        <v>5.1623999999999999</v>
      </c>
      <c r="S14" s="348">
        <v>6.4241000000000001</v>
      </c>
      <c r="T14" s="348">
        <v>5.2401999999999997</v>
      </c>
      <c r="U14" s="354">
        <v>5.3361999999999998</v>
      </c>
      <c r="V14" s="348">
        <v>5.7217000000000002</v>
      </c>
      <c r="W14" s="348">
        <v>6.9543999999999997</v>
      </c>
      <c r="X14" s="348">
        <v>7.3982999999999999</v>
      </c>
      <c r="Y14" s="375">
        <v>6.0614999999999997</v>
      </c>
      <c r="Z14" s="348" t="s">
        <v>430</v>
      </c>
      <c r="AA14" s="348">
        <v>4.7747000000000002</v>
      </c>
      <c r="AB14" s="348">
        <v>5.7259000000000002</v>
      </c>
      <c r="AC14" s="348">
        <v>5.3871000000000002</v>
      </c>
      <c r="AD14" s="348">
        <v>5.5678999999999998</v>
      </c>
      <c r="AE14" s="348">
        <v>4.9828999999999999</v>
      </c>
      <c r="AF14" s="348">
        <v>6.2462999999999997</v>
      </c>
      <c r="AG14" s="569"/>
      <c r="AH14" s="346">
        <v>19</v>
      </c>
      <c r="AI14" s="346">
        <v>16</v>
      </c>
      <c r="AJ14" s="346">
        <v>50</v>
      </c>
      <c r="AK14" s="346">
        <v>64</v>
      </c>
      <c r="AL14" s="346">
        <v>89</v>
      </c>
      <c r="AM14" s="346">
        <v>119</v>
      </c>
      <c r="AN14" s="346">
        <v>105</v>
      </c>
      <c r="AO14" s="572">
        <v>90</v>
      </c>
      <c r="AP14" s="346">
        <v>91</v>
      </c>
      <c r="AQ14" s="346">
        <v>73</v>
      </c>
      <c r="AR14" s="346">
        <v>71</v>
      </c>
      <c r="AS14" s="346">
        <v>12</v>
      </c>
      <c r="AT14" s="346" t="s">
        <v>430</v>
      </c>
      <c r="AU14" s="346">
        <v>98</v>
      </c>
      <c r="AV14" s="346">
        <v>122</v>
      </c>
      <c r="AW14" s="346">
        <v>97</v>
      </c>
      <c r="AX14" s="346">
        <v>104</v>
      </c>
      <c r="AY14" s="346">
        <v>91</v>
      </c>
      <c r="AZ14" s="584"/>
      <c r="BA14" s="467">
        <v>98.22</v>
      </c>
      <c r="BB14" s="348" t="s">
        <v>430</v>
      </c>
      <c r="BC14" s="348" t="s">
        <v>430</v>
      </c>
      <c r="BD14" s="348" t="s">
        <v>430</v>
      </c>
      <c r="BE14" s="375" t="s">
        <v>430</v>
      </c>
      <c r="BF14" s="375">
        <v>1.78</v>
      </c>
      <c r="BG14" s="374"/>
      <c r="BH14" s="594">
        <v>1.78</v>
      </c>
      <c r="BI14" s="348" t="s">
        <v>430</v>
      </c>
      <c r="BJ14" s="348" t="s">
        <v>430</v>
      </c>
      <c r="BK14" s="348" t="s">
        <v>430</v>
      </c>
      <c r="BL14" s="348" t="s">
        <v>430</v>
      </c>
      <c r="BM14" s="375">
        <v>98.22</v>
      </c>
      <c r="BN14" s="375" t="s">
        <v>430</v>
      </c>
      <c r="BO14" s="375" t="s">
        <v>430</v>
      </c>
      <c r="BP14" s="375" t="s">
        <v>430</v>
      </c>
      <c r="BQ14" s="375" t="s">
        <v>430</v>
      </c>
      <c r="BR14" s="374"/>
      <c r="BS14" s="468" t="s">
        <v>430</v>
      </c>
      <c r="BT14" s="348" t="s">
        <v>430</v>
      </c>
      <c r="BU14" s="374"/>
      <c r="BV14" s="430" t="s">
        <v>555</v>
      </c>
    </row>
    <row r="15" spans="1:74" s="428" customFormat="1" x14ac:dyDescent="0.25">
      <c r="A15" s="345" t="s">
        <v>8262</v>
      </c>
      <c r="B15" s="373"/>
      <c r="C15" s="719">
        <v>44273</v>
      </c>
      <c r="D15" s="373"/>
      <c r="E15" s="888">
        <v>4820.6099999999997</v>
      </c>
      <c r="F15" s="373"/>
      <c r="G15" s="347" t="s">
        <v>430</v>
      </c>
      <c r="H15" s="374"/>
      <c r="I15" s="348" t="s">
        <v>430</v>
      </c>
      <c r="J15" s="348" t="s">
        <v>430</v>
      </c>
      <c r="K15" s="348" t="s">
        <v>430</v>
      </c>
      <c r="L15" s="348" t="s">
        <v>430</v>
      </c>
      <c r="M15" s="362"/>
      <c r="N15" s="350" t="s">
        <v>430</v>
      </c>
      <c r="O15" s="348" t="s">
        <v>430</v>
      </c>
      <c r="P15" s="348" t="s">
        <v>430</v>
      </c>
      <c r="Q15" s="348" t="s">
        <v>430</v>
      </c>
      <c r="R15" s="348" t="s">
        <v>430</v>
      </c>
      <c r="S15" s="348" t="s">
        <v>430</v>
      </c>
      <c r="T15" s="348" t="s">
        <v>430</v>
      </c>
      <c r="U15" s="354" t="s">
        <v>430</v>
      </c>
      <c r="V15" s="348" t="s">
        <v>430</v>
      </c>
      <c r="W15" s="348" t="s">
        <v>430</v>
      </c>
      <c r="X15" s="348" t="s">
        <v>430</v>
      </c>
      <c r="Y15" s="375" t="s">
        <v>430</v>
      </c>
      <c r="Z15" s="348" t="s">
        <v>430</v>
      </c>
      <c r="AA15" s="348" t="s">
        <v>430</v>
      </c>
      <c r="AB15" s="348" t="s">
        <v>430</v>
      </c>
      <c r="AC15" s="348" t="s">
        <v>430</v>
      </c>
      <c r="AD15" s="348" t="s">
        <v>430</v>
      </c>
      <c r="AE15" s="348" t="s">
        <v>430</v>
      </c>
      <c r="AF15" s="348" t="s">
        <v>430</v>
      </c>
      <c r="AG15" s="569"/>
      <c r="AH15" s="346" t="s">
        <v>430</v>
      </c>
      <c r="AI15" s="346" t="s">
        <v>430</v>
      </c>
      <c r="AJ15" s="346" t="s">
        <v>430</v>
      </c>
      <c r="AK15" s="346" t="s">
        <v>430</v>
      </c>
      <c r="AL15" s="346" t="s">
        <v>430</v>
      </c>
      <c r="AM15" s="346" t="s">
        <v>430</v>
      </c>
      <c r="AN15" s="346" t="s">
        <v>430</v>
      </c>
      <c r="AO15" s="572" t="s">
        <v>430</v>
      </c>
      <c r="AP15" s="346" t="s">
        <v>430</v>
      </c>
      <c r="AQ15" s="346" t="s">
        <v>430</v>
      </c>
      <c r="AR15" s="346" t="s">
        <v>430</v>
      </c>
      <c r="AS15" s="346" t="s">
        <v>430</v>
      </c>
      <c r="AT15" s="346" t="s">
        <v>430</v>
      </c>
      <c r="AU15" s="346" t="s">
        <v>430</v>
      </c>
      <c r="AV15" s="346" t="s">
        <v>430</v>
      </c>
      <c r="AW15" s="346" t="s">
        <v>430</v>
      </c>
      <c r="AX15" s="346" t="s">
        <v>430</v>
      </c>
      <c r="AY15" s="346" t="s">
        <v>430</v>
      </c>
      <c r="AZ15" s="584"/>
      <c r="BA15" s="467" t="s">
        <v>430</v>
      </c>
      <c r="BB15" s="348" t="s">
        <v>430</v>
      </c>
      <c r="BC15" s="348" t="s">
        <v>430</v>
      </c>
      <c r="BD15" s="348" t="s">
        <v>430</v>
      </c>
      <c r="BE15" s="375" t="s">
        <v>430</v>
      </c>
      <c r="BF15" s="375" t="s">
        <v>430</v>
      </c>
      <c r="BG15" s="374"/>
      <c r="BH15" s="594" t="s">
        <v>430</v>
      </c>
      <c r="BI15" s="348" t="s">
        <v>430</v>
      </c>
      <c r="BJ15" s="348" t="s">
        <v>430</v>
      </c>
      <c r="BK15" s="348" t="s">
        <v>430</v>
      </c>
      <c r="BL15" s="348" t="s">
        <v>430</v>
      </c>
      <c r="BM15" s="375" t="s">
        <v>430</v>
      </c>
      <c r="BN15" s="375" t="s">
        <v>430</v>
      </c>
      <c r="BO15" s="375" t="s">
        <v>430</v>
      </c>
      <c r="BP15" s="375" t="s">
        <v>430</v>
      </c>
      <c r="BQ15" s="375" t="s">
        <v>430</v>
      </c>
      <c r="BR15" s="374"/>
      <c r="BS15" s="468" t="s">
        <v>430</v>
      </c>
      <c r="BT15" s="348" t="s">
        <v>430</v>
      </c>
      <c r="BU15" s="374"/>
      <c r="BV15" s="430" t="s">
        <v>4740</v>
      </c>
    </row>
    <row r="16" spans="1:74" s="428" customFormat="1" x14ac:dyDescent="0.25">
      <c r="A16" s="345" t="s">
        <v>8263</v>
      </c>
      <c r="B16" s="373"/>
      <c r="C16" s="719">
        <v>44035</v>
      </c>
      <c r="D16" s="373"/>
      <c r="E16" s="346">
        <v>4632.82</v>
      </c>
      <c r="F16" s="373"/>
      <c r="G16" s="347">
        <v>14.377800000000001</v>
      </c>
      <c r="H16" s="374"/>
      <c r="I16" s="348">
        <v>4.4400000000000004</v>
      </c>
      <c r="J16" s="348">
        <v>7.2</v>
      </c>
      <c r="K16" s="348">
        <v>3.6</v>
      </c>
      <c r="L16" s="348">
        <v>3.86</v>
      </c>
      <c r="M16" s="362"/>
      <c r="N16" s="350" t="s">
        <v>430</v>
      </c>
      <c r="O16" s="348">
        <v>-0.38080000000000003</v>
      </c>
      <c r="P16" s="348">
        <v>0.59240000000000004</v>
      </c>
      <c r="Q16" s="348">
        <v>3.6956000000000002</v>
      </c>
      <c r="R16" s="348">
        <v>6.4739000000000004</v>
      </c>
      <c r="S16" s="348">
        <v>15.059799999999999</v>
      </c>
      <c r="T16" s="348">
        <v>6.3053999999999997</v>
      </c>
      <c r="U16" s="354">
        <v>4.5667999999999997</v>
      </c>
      <c r="V16" s="348">
        <v>5.5326000000000004</v>
      </c>
      <c r="W16" s="348">
        <v>7.5846999999999998</v>
      </c>
      <c r="X16" s="348">
        <v>7.8318000000000003</v>
      </c>
      <c r="Y16" s="375">
        <v>6.649</v>
      </c>
      <c r="Z16" s="348" t="s">
        <v>430</v>
      </c>
      <c r="AA16" s="348">
        <v>5.3085000000000004</v>
      </c>
      <c r="AB16" s="348">
        <v>11.491</v>
      </c>
      <c r="AC16" s="348">
        <v>5.2340999999999998</v>
      </c>
      <c r="AD16" s="348">
        <v>5.4965000000000002</v>
      </c>
      <c r="AE16" s="348">
        <v>2.4079999999999999</v>
      </c>
      <c r="AF16" s="348">
        <v>6.1573000000000002</v>
      </c>
      <c r="AG16" s="569"/>
      <c r="AH16" s="346" t="s">
        <v>430</v>
      </c>
      <c r="AI16" s="346">
        <v>58</v>
      </c>
      <c r="AJ16" s="346">
        <v>68</v>
      </c>
      <c r="AK16" s="346">
        <v>79</v>
      </c>
      <c r="AL16" s="346">
        <v>44</v>
      </c>
      <c r="AM16" s="346">
        <v>2</v>
      </c>
      <c r="AN16" s="346">
        <v>35</v>
      </c>
      <c r="AO16" s="572">
        <v>121</v>
      </c>
      <c r="AP16" s="346">
        <v>108</v>
      </c>
      <c r="AQ16" s="346">
        <v>6</v>
      </c>
      <c r="AR16" s="346">
        <v>17</v>
      </c>
      <c r="AS16" s="346">
        <v>6</v>
      </c>
      <c r="AT16" s="346" t="s">
        <v>430</v>
      </c>
      <c r="AU16" s="346">
        <v>67</v>
      </c>
      <c r="AV16" s="346">
        <v>5</v>
      </c>
      <c r="AW16" s="346">
        <v>107</v>
      </c>
      <c r="AX16" s="346">
        <v>108</v>
      </c>
      <c r="AY16" s="346">
        <v>127</v>
      </c>
      <c r="AZ16" s="584"/>
      <c r="BA16" s="467" t="s">
        <v>430</v>
      </c>
      <c r="BB16" s="348">
        <v>99.92</v>
      </c>
      <c r="BC16" s="348" t="s">
        <v>430</v>
      </c>
      <c r="BD16" s="348" t="s">
        <v>430</v>
      </c>
      <c r="BE16" s="375" t="s">
        <v>430</v>
      </c>
      <c r="BF16" s="375">
        <v>0.08</v>
      </c>
      <c r="BG16" s="374"/>
      <c r="BH16" s="594">
        <v>0.08</v>
      </c>
      <c r="BI16" s="348" t="s">
        <v>430</v>
      </c>
      <c r="BJ16" s="348" t="s">
        <v>430</v>
      </c>
      <c r="BK16" s="348" t="s">
        <v>430</v>
      </c>
      <c r="BL16" s="348" t="s">
        <v>430</v>
      </c>
      <c r="BM16" s="375" t="s">
        <v>430</v>
      </c>
      <c r="BN16" s="375" t="s">
        <v>430</v>
      </c>
      <c r="BO16" s="375" t="s">
        <v>430</v>
      </c>
      <c r="BP16" s="375">
        <v>99.92</v>
      </c>
      <c r="BQ16" s="375" t="s">
        <v>430</v>
      </c>
      <c r="BR16" s="374"/>
      <c r="BS16" s="468" t="s">
        <v>430</v>
      </c>
      <c r="BT16" s="348" t="s">
        <v>430</v>
      </c>
      <c r="BU16" s="374"/>
      <c r="BV16" s="430" t="s">
        <v>4740</v>
      </c>
    </row>
    <row r="17" spans="1:74" s="428" customFormat="1" x14ac:dyDescent="0.25">
      <c r="A17" s="345" t="s">
        <v>8264</v>
      </c>
      <c r="B17" s="373"/>
      <c r="C17" s="719">
        <v>44545</v>
      </c>
      <c r="D17" s="373"/>
      <c r="E17" s="346">
        <v>4283.18</v>
      </c>
      <c r="F17" s="373"/>
      <c r="G17" s="347">
        <v>13.529299999999999</v>
      </c>
      <c r="H17" s="374"/>
      <c r="I17" s="348">
        <v>5.55</v>
      </c>
      <c r="J17" s="348">
        <v>7.25</v>
      </c>
      <c r="K17" s="348">
        <v>4.3099999999999996</v>
      </c>
      <c r="L17" s="348">
        <v>4.62</v>
      </c>
      <c r="M17" s="362"/>
      <c r="N17" s="350" t="s">
        <v>430</v>
      </c>
      <c r="O17" s="348">
        <v>-13.8833</v>
      </c>
      <c r="P17" s="348">
        <v>6.7972000000000001</v>
      </c>
      <c r="Q17" s="348">
        <v>11.2723</v>
      </c>
      <c r="R17" s="348">
        <v>6.6913</v>
      </c>
      <c r="S17" s="348">
        <v>16.983699999999999</v>
      </c>
      <c r="T17" s="348">
        <v>6.4966999999999997</v>
      </c>
      <c r="U17" s="354">
        <v>4.9935999999999998</v>
      </c>
      <c r="V17" s="348">
        <v>5.9032999999999998</v>
      </c>
      <c r="W17" s="348">
        <v>7.7633000000000001</v>
      </c>
      <c r="X17" s="348">
        <v>7.9493</v>
      </c>
      <c r="Y17" s="375" t="s">
        <v>430</v>
      </c>
      <c r="Z17" s="348" t="s">
        <v>430</v>
      </c>
      <c r="AA17" s="348">
        <v>3.1701999999999999</v>
      </c>
      <c r="AB17" s="348">
        <v>12.354900000000001</v>
      </c>
      <c r="AC17" s="348">
        <v>5.2690999999999999</v>
      </c>
      <c r="AD17" s="348">
        <v>5.5880000000000001</v>
      </c>
      <c r="AE17" s="348">
        <v>0.75290000000000001</v>
      </c>
      <c r="AF17" s="348">
        <v>6.6726000000000001</v>
      </c>
      <c r="AG17" s="569"/>
      <c r="AH17" s="346" t="s">
        <v>430</v>
      </c>
      <c r="AI17" s="346">
        <v>103</v>
      </c>
      <c r="AJ17" s="346">
        <v>4</v>
      </c>
      <c r="AK17" s="346">
        <v>4</v>
      </c>
      <c r="AL17" s="346">
        <v>37</v>
      </c>
      <c r="AM17" s="346">
        <v>1</v>
      </c>
      <c r="AN17" s="346">
        <v>28</v>
      </c>
      <c r="AO17" s="572">
        <v>110</v>
      </c>
      <c r="AP17" s="346">
        <v>64</v>
      </c>
      <c r="AQ17" s="346">
        <v>5</v>
      </c>
      <c r="AR17" s="346">
        <v>12</v>
      </c>
      <c r="AS17" s="346" t="s">
        <v>430</v>
      </c>
      <c r="AT17" s="346" t="s">
        <v>430</v>
      </c>
      <c r="AU17" s="346">
        <v>129</v>
      </c>
      <c r="AV17" s="346">
        <v>3</v>
      </c>
      <c r="AW17" s="346">
        <v>104</v>
      </c>
      <c r="AX17" s="346">
        <v>100</v>
      </c>
      <c r="AY17" s="346">
        <v>131</v>
      </c>
      <c r="AZ17" s="584"/>
      <c r="BA17" s="467" t="s">
        <v>430</v>
      </c>
      <c r="BB17" s="348">
        <v>99.7</v>
      </c>
      <c r="BC17" s="348" t="s">
        <v>430</v>
      </c>
      <c r="BD17" s="348" t="s">
        <v>430</v>
      </c>
      <c r="BE17" s="375" t="s">
        <v>430</v>
      </c>
      <c r="BF17" s="375">
        <v>0.3</v>
      </c>
      <c r="BG17" s="374"/>
      <c r="BH17" s="594">
        <v>0.3</v>
      </c>
      <c r="BI17" s="348" t="s">
        <v>430</v>
      </c>
      <c r="BJ17" s="348" t="s">
        <v>430</v>
      </c>
      <c r="BK17" s="348" t="s">
        <v>430</v>
      </c>
      <c r="BL17" s="348" t="s">
        <v>430</v>
      </c>
      <c r="BM17" s="375" t="s">
        <v>430</v>
      </c>
      <c r="BN17" s="375" t="s">
        <v>430</v>
      </c>
      <c r="BO17" s="375" t="s">
        <v>430</v>
      </c>
      <c r="BP17" s="375">
        <v>99.7</v>
      </c>
      <c r="BQ17" s="375" t="s">
        <v>430</v>
      </c>
      <c r="BR17" s="374"/>
      <c r="BS17" s="468" t="s">
        <v>430</v>
      </c>
      <c r="BT17" s="348" t="s">
        <v>430</v>
      </c>
      <c r="BU17" s="374"/>
      <c r="BV17" s="430" t="s">
        <v>4740</v>
      </c>
    </row>
    <row r="18" spans="1:74" s="428" customFormat="1" x14ac:dyDescent="0.25">
      <c r="A18" s="345" t="s">
        <v>8265</v>
      </c>
      <c r="B18" s="373"/>
      <c r="C18" s="719">
        <v>44035</v>
      </c>
      <c r="D18" s="373"/>
      <c r="E18" s="888">
        <v>4072.13</v>
      </c>
      <c r="F18" s="373"/>
      <c r="G18" s="347" t="s">
        <v>430</v>
      </c>
      <c r="H18" s="374"/>
      <c r="I18" s="348" t="s">
        <v>430</v>
      </c>
      <c r="J18" s="348" t="s">
        <v>430</v>
      </c>
      <c r="K18" s="348" t="s">
        <v>430</v>
      </c>
      <c r="L18" s="348" t="s">
        <v>430</v>
      </c>
      <c r="M18" s="362"/>
      <c r="N18" s="350" t="s">
        <v>430</v>
      </c>
      <c r="O18" s="348" t="s">
        <v>430</v>
      </c>
      <c r="P18" s="348" t="s">
        <v>430</v>
      </c>
      <c r="Q18" s="348" t="s">
        <v>430</v>
      </c>
      <c r="R18" s="348" t="s">
        <v>430</v>
      </c>
      <c r="S18" s="348" t="s">
        <v>430</v>
      </c>
      <c r="T18" s="348" t="s">
        <v>430</v>
      </c>
      <c r="U18" s="354" t="s">
        <v>430</v>
      </c>
      <c r="V18" s="348" t="s">
        <v>430</v>
      </c>
      <c r="W18" s="348" t="s">
        <v>430</v>
      </c>
      <c r="X18" s="348" t="s">
        <v>430</v>
      </c>
      <c r="Y18" s="375" t="s">
        <v>430</v>
      </c>
      <c r="Z18" s="348" t="s">
        <v>430</v>
      </c>
      <c r="AA18" s="348" t="s">
        <v>430</v>
      </c>
      <c r="AB18" s="348" t="s">
        <v>430</v>
      </c>
      <c r="AC18" s="348" t="s">
        <v>430</v>
      </c>
      <c r="AD18" s="348" t="s">
        <v>430</v>
      </c>
      <c r="AE18" s="348" t="s">
        <v>430</v>
      </c>
      <c r="AF18" s="348" t="s">
        <v>430</v>
      </c>
      <c r="AG18" s="569"/>
      <c r="AH18" s="346" t="s">
        <v>430</v>
      </c>
      <c r="AI18" s="346" t="s">
        <v>430</v>
      </c>
      <c r="AJ18" s="346" t="s">
        <v>430</v>
      </c>
      <c r="AK18" s="346" t="s">
        <v>430</v>
      </c>
      <c r="AL18" s="346" t="s">
        <v>430</v>
      </c>
      <c r="AM18" s="346" t="s">
        <v>430</v>
      </c>
      <c r="AN18" s="346" t="s">
        <v>430</v>
      </c>
      <c r="AO18" s="572" t="s">
        <v>430</v>
      </c>
      <c r="AP18" s="346" t="s">
        <v>430</v>
      </c>
      <c r="AQ18" s="346" t="s">
        <v>430</v>
      </c>
      <c r="AR18" s="346" t="s">
        <v>430</v>
      </c>
      <c r="AS18" s="346" t="s">
        <v>430</v>
      </c>
      <c r="AT18" s="346" t="s">
        <v>430</v>
      </c>
      <c r="AU18" s="346" t="s">
        <v>430</v>
      </c>
      <c r="AV18" s="346" t="s">
        <v>430</v>
      </c>
      <c r="AW18" s="346" t="s">
        <v>430</v>
      </c>
      <c r="AX18" s="346" t="s">
        <v>430</v>
      </c>
      <c r="AY18" s="346" t="s">
        <v>430</v>
      </c>
      <c r="AZ18" s="584"/>
      <c r="BA18" s="467" t="s">
        <v>430</v>
      </c>
      <c r="BB18" s="348" t="s">
        <v>430</v>
      </c>
      <c r="BC18" s="348" t="s">
        <v>430</v>
      </c>
      <c r="BD18" s="348" t="s">
        <v>430</v>
      </c>
      <c r="BE18" s="375" t="s">
        <v>430</v>
      </c>
      <c r="BF18" s="375" t="s">
        <v>430</v>
      </c>
      <c r="BG18" s="374"/>
      <c r="BH18" s="594" t="s">
        <v>430</v>
      </c>
      <c r="BI18" s="348" t="s">
        <v>430</v>
      </c>
      <c r="BJ18" s="348" t="s">
        <v>430</v>
      </c>
      <c r="BK18" s="348" t="s">
        <v>430</v>
      </c>
      <c r="BL18" s="348" t="s">
        <v>430</v>
      </c>
      <c r="BM18" s="375" t="s">
        <v>430</v>
      </c>
      <c r="BN18" s="375" t="s">
        <v>430</v>
      </c>
      <c r="BO18" s="375" t="s">
        <v>430</v>
      </c>
      <c r="BP18" s="375" t="s">
        <v>430</v>
      </c>
      <c r="BQ18" s="375" t="s">
        <v>430</v>
      </c>
      <c r="BR18" s="374"/>
      <c r="BS18" s="468" t="s">
        <v>430</v>
      </c>
      <c r="BT18" s="348" t="s">
        <v>430</v>
      </c>
      <c r="BU18" s="374"/>
      <c r="BV18" s="430" t="s">
        <v>4740</v>
      </c>
    </row>
    <row r="19" spans="1:74" s="428" customFormat="1" x14ac:dyDescent="0.25">
      <c r="A19" s="345" t="s">
        <v>8266</v>
      </c>
      <c r="B19" s="373"/>
      <c r="C19" s="719">
        <v>44278</v>
      </c>
      <c r="D19" s="373"/>
      <c r="E19" s="346">
        <v>3396.39</v>
      </c>
      <c r="F19" s="373"/>
      <c r="G19" s="347">
        <v>13.975199999999999</v>
      </c>
      <c r="H19" s="374"/>
      <c r="I19" s="348">
        <v>3.64E-3</v>
      </c>
      <c r="J19" s="348">
        <v>5.97</v>
      </c>
      <c r="K19" s="348">
        <v>3.3999999999999998E-3</v>
      </c>
      <c r="L19" s="348">
        <v>3.5100000000000001E-3</v>
      </c>
      <c r="M19" s="362"/>
      <c r="N19" s="350">
        <v>-9.6609999999999996</v>
      </c>
      <c r="O19" s="348">
        <v>4.8773</v>
      </c>
      <c r="P19" s="348">
        <v>1.7542</v>
      </c>
      <c r="Q19" s="348">
        <v>4.2416999999999998</v>
      </c>
      <c r="R19" s="348">
        <v>4.9579000000000004</v>
      </c>
      <c r="S19" s="348">
        <v>6.7355</v>
      </c>
      <c r="T19" s="348">
        <v>4.9981</v>
      </c>
      <c r="U19" s="354">
        <v>5.3220000000000001</v>
      </c>
      <c r="V19" s="348">
        <v>5.7694000000000001</v>
      </c>
      <c r="W19" s="348">
        <v>7.1035000000000004</v>
      </c>
      <c r="X19" s="348">
        <v>7.5389999999999997</v>
      </c>
      <c r="Y19" s="375">
        <v>6.2045000000000003</v>
      </c>
      <c r="Z19" s="348" t="s">
        <v>430</v>
      </c>
      <c r="AA19" s="348">
        <v>4.8983999999999996</v>
      </c>
      <c r="AB19" s="348">
        <v>6.3746999999999998</v>
      </c>
      <c r="AC19" s="348">
        <v>5.3921000000000001</v>
      </c>
      <c r="AD19" s="348">
        <v>5.6675000000000004</v>
      </c>
      <c r="AE19" s="348">
        <v>5.0152999999999999</v>
      </c>
      <c r="AF19" s="348">
        <v>6.3776000000000002</v>
      </c>
      <c r="AG19" s="569"/>
      <c r="AH19" s="346">
        <v>50</v>
      </c>
      <c r="AI19" s="346">
        <v>26</v>
      </c>
      <c r="AJ19" s="346">
        <v>58</v>
      </c>
      <c r="AK19" s="346">
        <v>68</v>
      </c>
      <c r="AL19" s="346">
        <v>103</v>
      </c>
      <c r="AM19" s="346">
        <v>110</v>
      </c>
      <c r="AN19" s="346">
        <v>113</v>
      </c>
      <c r="AO19" s="572">
        <v>91</v>
      </c>
      <c r="AP19" s="346">
        <v>81</v>
      </c>
      <c r="AQ19" s="346">
        <v>54</v>
      </c>
      <c r="AR19" s="346">
        <v>53</v>
      </c>
      <c r="AS19" s="346">
        <v>11</v>
      </c>
      <c r="AT19" s="346" t="s">
        <v>430</v>
      </c>
      <c r="AU19" s="346">
        <v>89</v>
      </c>
      <c r="AV19" s="346">
        <v>101</v>
      </c>
      <c r="AW19" s="346">
        <v>95</v>
      </c>
      <c r="AX19" s="346">
        <v>97</v>
      </c>
      <c r="AY19" s="346">
        <v>89</v>
      </c>
      <c r="AZ19" s="584"/>
      <c r="BA19" s="467">
        <v>97.32</v>
      </c>
      <c r="BB19" s="348" t="s">
        <v>430</v>
      </c>
      <c r="BC19" s="348" t="s">
        <v>430</v>
      </c>
      <c r="BD19" s="348" t="s">
        <v>430</v>
      </c>
      <c r="BE19" s="375" t="s">
        <v>430</v>
      </c>
      <c r="BF19" s="375">
        <v>2.68</v>
      </c>
      <c r="BG19" s="374"/>
      <c r="BH19" s="594">
        <v>2.68</v>
      </c>
      <c r="BI19" s="348" t="s">
        <v>430</v>
      </c>
      <c r="BJ19" s="348" t="s">
        <v>430</v>
      </c>
      <c r="BK19" s="348" t="s">
        <v>430</v>
      </c>
      <c r="BL19" s="348" t="s">
        <v>430</v>
      </c>
      <c r="BM19" s="375">
        <v>97.32</v>
      </c>
      <c r="BN19" s="375" t="s">
        <v>430</v>
      </c>
      <c r="BO19" s="375" t="s">
        <v>430</v>
      </c>
      <c r="BP19" s="375" t="s">
        <v>430</v>
      </c>
      <c r="BQ19" s="375" t="s">
        <v>430</v>
      </c>
      <c r="BR19" s="374"/>
      <c r="BS19" s="468" t="s">
        <v>430</v>
      </c>
      <c r="BT19" s="348" t="s">
        <v>430</v>
      </c>
      <c r="BU19" s="374"/>
      <c r="BV19" s="430" t="s">
        <v>555</v>
      </c>
    </row>
    <row r="20" spans="1:74" s="428" customFormat="1" x14ac:dyDescent="0.25">
      <c r="A20" s="345" t="s">
        <v>8267</v>
      </c>
      <c r="B20" s="373"/>
      <c r="C20" s="719">
        <v>44589</v>
      </c>
      <c r="D20" s="373"/>
      <c r="E20" s="346">
        <v>3294.84</v>
      </c>
      <c r="F20" s="373"/>
      <c r="G20" s="347">
        <v>13.2957</v>
      </c>
      <c r="H20" s="374"/>
      <c r="I20" s="890">
        <v>0.55000000000000004</v>
      </c>
      <c r="J20" s="890">
        <v>6.1</v>
      </c>
      <c r="K20" s="890">
        <v>0.53</v>
      </c>
      <c r="L20" s="890">
        <v>0.54</v>
      </c>
      <c r="M20" s="362"/>
      <c r="N20" s="350">
        <v>-0.54900000000000004</v>
      </c>
      <c r="O20" s="348">
        <v>3.2951999999999999</v>
      </c>
      <c r="P20" s="348">
        <v>4.3960999999999997</v>
      </c>
      <c r="Q20" s="348">
        <v>4.8720999999999997</v>
      </c>
      <c r="R20" s="348">
        <v>5.4268000000000001</v>
      </c>
      <c r="S20" s="348">
        <v>6.056</v>
      </c>
      <c r="T20" s="348">
        <v>5.6120999999999999</v>
      </c>
      <c r="U20" s="354">
        <v>5.7572999999999999</v>
      </c>
      <c r="V20" s="348">
        <v>6.0060000000000002</v>
      </c>
      <c r="W20" s="348">
        <v>6.9920999999999998</v>
      </c>
      <c r="X20" s="348">
        <v>7.3936000000000002</v>
      </c>
      <c r="Y20" s="375" t="s">
        <v>430</v>
      </c>
      <c r="Z20" s="348" t="s">
        <v>430</v>
      </c>
      <c r="AA20" s="348">
        <v>5.1505000000000001</v>
      </c>
      <c r="AB20" s="348">
        <v>5.7861000000000002</v>
      </c>
      <c r="AC20" s="348">
        <v>5.7004999999999999</v>
      </c>
      <c r="AD20" s="348">
        <v>5.9969999999999999</v>
      </c>
      <c r="AE20" s="348">
        <v>5.0239000000000003</v>
      </c>
      <c r="AF20" s="348">
        <v>6.4436999999999998</v>
      </c>
      <c r="AG20" s="569"/>
      <c r="AH20" s="346">
        <v>24</v>
      </c>
      <c r="AI20" s="346">
        <v>35</v>
      </c>
      <c r="AJ20" s="346">
        <v>26</v>
      </c>
      <c r="AK20" s="346">
        <v>52</v>
      </c>
      <c r="AL20" s="346">
        <v>72</v>
      </c>
      <c r="AM20" s="346">
        <v>126</v>
      </c>
      <c r="AN20" s="346">
        <v>82</v>
      </c>
      <c r="AO20" s="572">
        <v>44</v>
      </c>
      <c r="AP20" s="346">
        <v>47</v>
      </c>
      <c r="AQ20" s="346">
        <v>66</v>
      </c>
      <c r="AR20" s="346">
        <v>72</v>
      </c>
      <c r="AS20" s="346" t="s">
        <v>430</v>
      </c>
      <c r="AT20" s="346" t="s">
        <v>430</v>
      </c>
      <c r="AU20" s="346">
        <v>81</v>
      </c>
      <c r="AV20" s="346">
        <v>118</v>
      </c>
      <c r="AW20" s="346">
        <v>70</v>
      </c>
      <c r="AX20" s="346">
        <v>54</v>
      </c>
      <c r="AY20" s="346">
        <v>88</v>
      </c>
      <c r="AZ20" s="584"/>
      <c r="BA20" s="467">
        <v>95.38</v>
      </c>
      <c r="BB20" s="348" t="s">
        <v>430</v>
      </c>
      <c r="BC20" s="348" t="s">
        <v>430</v>
      </c>
      <c r="BD20" s="348" t="s">
        <v>430</v>
      </c>
      <c r="BE20" s="375" t="s">
        <v>430</v>
      </c>
      <c r="BF20" s="375">
        <v>4.62</v>
      </c>
      <c r="BG20" s="374"/>
      <c r="BH20" s="594">
        <v>4.62</v>
      </c>
      <c r="BI20" s="348" t="s">
        <v>430</v>
      </c>
      <c r="BJ20" s="348" t="s">
        <v>430</v>
      </c>
      <c r="BK20" s="348" t="s">
        <v>430</v>
      </c>
      <c r="BL20" s="348" t="s">
        <v>430</v>
      </c>
      <c r="BM20" s="375">
        <v>95.38</v>
      </c>
      <c r="BN20" s="375" t="s">
        <v>430</v>
      </c>
      <c r="BO20" s="375" t="s">
        <v>430</v>
      </c>
      <c r="BP20" s="375" t="s">
        <v>430</v>
      </c>
      <c r="BQ20" s="375" t="s">
        <v>430</v>
      </c>
      <c r="BR20" s="374"/>
      <c r="BS20" s="468" t="s">
        <v>430</v>
      </c>
      <c r="BT20" s="348" t="s">
        <v>430</v>
      </c>
      <c r="BU20" s="374"/>
      <c r="BV20" s="430" t="s">
        <v>555</v>
      </c>
    </row>
    <row r="21" spans="1:74" s="428" customFormat="1" ht="11" x14ac:dyDescent="0.3">
      <c r="A21" s="841" t="s">
        <v>8268</v>
      </c>
      <c r="B21" s="842"/>
      <c r="C21" s="843">
        <v>44603</v>
      </c>
      <c r="D21" s="842"/>
      <c r="E21" s="844">
        <v>3276.6</v>
      </c>
      <c r="F21" s="842"/>
      <c r="G21" s="845">
        <v>13.542400000000001</v>
      </c>
      <c r="H21" s="847"/>
      <c r="I21" s="846">
        <v>5.51</v>
      </c>
      <c r="J21" s="846">
        <v>7.24</v>
      </c>
      <c r="K21" s="846">
        <v>4.3499999999999996</v>
      </c>
      <c r="L21" s="846">
        <v>4.5</v>
      </c>
      <c r="M21" s="851"/>
      <c r="N21" s="848">
        <v>-109.36799999999999</v>
      </c>
      <c r="O21" s="846">
        <v>-47.786799999999999</v>
      </c>
      <c r="P21" s="846">
        <v>-16.006599999999999</v>
      </c>
      <c r="Q21" s="846">
        <v>-6.9314</v>
      </c>
      <c r="R21" s="846">
        <v>3.4180999999999999</v>
      </c>
      <c r="S21" s="846">
        <v>14.834099999999999</v>
      </c>
      <c r="T21" s="846">
        <v>5.8913000000000002</v>
      </c>
      <c r="U21" s="856">
        <v>5.3772000000000002</v>
      </c>
      <c r="V21" s="846">
        <v>4.8977000000000004</v>
      </c>
      <c r="W21" s="846">
        <v>6.9767000000000001</v>
      </c>
      <c r="X21" s="846">
        <v>7.6291000000000002</v>
      </c>
      <c r="Y21" s="852" t="s">
        <v>430</v>
      </c>
      <c r="Z21" s="846" t="s">
        <v>430</v>
      </c>
      <c r="AA21" s="846">
        <v>4.9809999999999999</v>
      </c>
      <c r="AB21" s="846">
        <v>9.8867999999999991</v>
      </c>
      <c r="AC21" s="846">
        <v>6.6928999999999998</v>
      </c>
      <c r="AD21" s="846">
        <v>6.0138999999999996</v>
      </c>
      <c r="AE21" s="846">
        <v>0.4718</v>
      </c>
      <c r="AF21" s="846">
        <v>6.9337999999999997</v>
      </c>
      <c r="AG21" s="931"/>
      <c r="AH21" s="844">
        <v>122</v>
      </c>
      <c r="AI21" s="844">
        <v>135</v>
      </c>
      <c r="AJ21" s="844">
        <v>116</v>
      </c>
      <c r="AK21" s="844">
        <v>118</v>
      </c>
      <c r="AL21" s="844">
        <v>129</v>
      </c>
      <c r="AM21" s="844">
        <v>6</v>
      </c>
      <c r="AN21" s="844">
        <v>65</v>
      </c>
      <c r="AO21" s="932">
        <v>81</v>
      </c>
      <c r="AP21" s="844">
        <v>119</v>
      </c>
      <c r="AQ21" s="844">
        <v>69</v>
      </c>
      <c r="AR21" s="844">
        <v>39</v>
      </c>
      <c r="AS21" s="844" t="s">
        <v>430</v>
      </c>
      <c r="AT21" s="844" t="s">
        <v>430</v>
      </c>
      <c r="AU21" s="844">
        <v>85</v>
      </c>
      <c r="AV21" s="844">
        <v>22</v>
      </c>
      <c r="AW21" s="844">
        <v>15</v>
      </c>
      <c r="AX21" s="844">
        <v>51</v>
      </c>
      <c r="AY21" s="844">
        <v>133</v>
      </c>
      <c r="AZ21" s="933"/>
      <c r="BA21" s="853">
        <v>96.58</v>
      </c>
      <c r="BB21" s="846" t="s">
        <v>430</v>
      </c>
      <c r="BC21" s="846" t="s">
        <v>430</v>
      </c>
      <c r="BD21" s="846" t="s">
        <v>430</v>
      </c>
      <c r="BE21" s="852" t="s">
        <v>430</v>
      </c>
      <c r="BF21" s="852">
        <v>3.42</v>
      </c>
      <c r="BG21" s="847"/>
      <c r="BH21" s="934">
        <v>3.42</v>
      </c>
      <c r="BI21" s="846" t="s">
        <v>430</v>
      </c>
      <c r="BJ21" s="846" t="s">
        <v>430</v>
      </c>
      <c r="BK21" s="846" t="s">
        <v>430</v>
      </c>
      <c r="BL21" s="846" t="s">
        <v>430</v>
      </c>
      <c r="BM21" s="852">
        <v>96.58</v>
      </c>
      <c r="BN21" s="852" t="s">
        <v>430</v>
      </c>
      <c r="BO21" s="852" t="s">
        <v>430</v>
      </c>
      <c r="BP21" s="852" t="s">
        <v>430</v>
      </c>
      <c r="BQ21" s="852" t="s">
        <v>430</v>
      </c>
      <c r="BR21" s="847"/>
      <c r="BS21" s="854" t="s">
        <v>430</v>
      </c>
      <c r="BT21" s="846" t="s">
        <v>430</v>
      </c>
      <c r="BU21" s="847"/>
      <c r="BV21" s="892" t="s">
        <v>8258</v>
      </c>
    </row>
    <row r="22" spans="1:74" s="428" customFormat="1" x14ac:dyDescent="0.25">
      <c r="A22" s="345" t="s">
        <v>8269</v>
      </c>
      <c r="B22" s="373"/>
      <c r="C22" s="719">
        <v>41369</v>
      </c>
      <c r="D22" s="373"/>
      <c r="E22" s="346">
        <v>3248.97</v>
      </c>
      <c r="F22" s="373"/>
      <c r="G22" s="347">
        <v>71.980599999999995</v>
      </c>
      <c r="H22" s="374"/>
      <c r="I22" s="348" t="s">
        <v>430</v>
      </c>
      <c r="J22" s="348" t="s">
        <v>430</v>
      </c>
      <c r="K22" s="348" t="s">
        <v>430</v>
      </c>
      <c r="L22" s="348" t="s">
        <v>430</v>
      </c>
      <c r="M22" s="362"/>
      <c r="N22" s="350">
        <v>-43.051099999999998</v>
      </c>
      <c r="O22" s="348">
        <v>-6.4196</v>
      </c>
      <c r="P22" s="348">
        <v>-4.6753999999999998</v>
      </c>
      <c r="Q22" s="348">
        <v>3.7542</v>
      </c>
      <c r="R22" s="348">
        <v>6.2256999999999998</v>
      </c>
      <c r="S22" s="348">
        <v>9.7799999999999994</v>
      </c>
      <c r="T22" s="348">
        <v>7.0486000000000004</v>
      </c>
      <c r="U22" s="354">
        <v>6.3982000000000001</v>
      </c>
      <c r="V22" s="348">
        <v>6.5967000000000002</v>
      </c>
      <c r="W22" s="348">
        <v>6.7938000000000001</v>
      </c>
      <c r="X22" s="348">
        <v>9.7608999999999995</v>
      </c>
      <c r="Y22" s="375">
        <v>9.9191000000000003</v>
      </c>
      <c r="Z22" s="348">
        <v>9.3850999999999996</v>
      </c>
      <c r="AA22" s="348">
        <v>5.0000999999999998</v>
      </c>
      <c r="AB22" s="348">
        <v>7.7843</v>
      </c>
      <c r="AC22" s="348">
        <v>6.6021999999999998</v>
      </c>
      <c r="AD22" s="348">
        <v>6.6657999999999999</v>
      </c>
      <c r="AE22" s="348">
        <v>5.5541999999999998</v>
      </c>
      <c r="AF22" s="348">
        <v>9.5582999999999991</v>
      </c>
      <c r="AG22" s="569"/>
      <c r="AH22" s="346">
        <v>92</v>
      </c>
      <c r="AI22" s="346">
        <v>81</v>
      </c>
      <c r="AJ22" s="346">
        <v>89</v>
      </c>
      <c r="AK22" s="346">
        <v>78</v>
      </c>
      <c r="AL22" s="346">
        <v>54</v>
      </c>
      <c r="AM22" s="346">
        <v>33</v>
      </c>
      <c r="AN22" s="346">
        <v>14</v>
      </c>
      <c r="AO22" s="572">
        <v>13</v>
      </c>
      <c r="AP22" s="346">
        <v>11</v>
      </c>
      <c r="AQ22" s="346">
        <v>81</v>
      </c>
      <c r="AR22" s="346">
        <v>3</v>
      </c>
      <c r="AS22" s="346">
        <v>3</v>
      </c>
      <c r="AT22" s="346">
        <v>2</v>
      </c>
      <c r="AU22" s="346">
        <v>84</v>
      </c>
      <c r="AV22" s="346">
        <v>38</v>
      </c>
      <c r="AW22" s="346">
        <v>18</v>
      </c>
      <c r="AX22" s="346">
        <v>11</v>
      </c>
      <c r="AY22" s="346">
        <v>66</v>
      </c>
      <c r="AZ22" s="584"/>
      <c r="BA22" s="467" t="s">
        <v>430</v>
      </c>
      <c r="BB22" s="348">
        <v>97.51</v>
      </c>
      <c r="BC22" s="348" t="s">
        <v>430</v>
      </c>
      <c r="BD22" s="348" t="s">
        <v>430</v>
      </c>
      <c r="BE22" s="375" t="s">
        <v>430</v>
      </c>
      <c r="BF22" s="375">
        <v>2.4900000000000002</v>
      </c>
      <c r="BG22" s="374"/>
      <c r="BH22" s="594">
        <v>2.4900000000000002</v>
      </c>
      <c r="BI22" s="348" t="s">
        <v>430</v>
      </c>
      <c r="BJ22" s="348" t="s">
        <v>430</v>
      </c>
      <c r="BK22" s="348" t="s">
        <v>430</v>
      </c>
      <c r="BL22" s="348" t="s">
        <v>430</v>
      </c>
      <c r="BM22" s="375" t="s">
        <v>430</v>
      </c>
      <c r="BN22" s="375" t="s">
        <v>430</v>
      </c>
      <c r="BO22" s="375" t="s">
        <v>430</v>
      </c>
      <c r="BP22" s="375">
        <v>97.51</v>
      </c>
      <c r="BQ22" s="375" t="s">
        <v>430</v>
      </c>
      <c r="BR22" s="374"/>
      <c r="BS22" s="468" t="s">
        <v>430</v>
      </c>
      <c r="BT22" s="348" t="s">
        <v>430</v>
      </c>
      <c r="BU22" s="374"/>
      <c r="BV22" s="430" t="s">
        <v>555</v>
      </c>
    </row>
    <row r="23" spans="1:74" s="428" customFormat="1" x14ac:dyDescent="0.25">
      <c r="A23" s="345" t="s">
        <v>8270</v>
      </c>
      <c r="B23" s="373"/>
      <c r="C23" s="719">
        <v>44649</v>
      </c>
      <c r="D23" s="373"/>
      <c r="E23" s="346">
        <v>2914.23</v>
      </c>
      <c r="F23" s="373"/>
      <c r="G23" s="347">
        <v>13.123799999999999</v>
      </c>
      <c r="H23" s="374"/>
      <c r="I23" s="348">
        <v>0.5</v>
      </c>
      <c r="J23" s="348">
        <v>6.55</v>
      </c>
      <c r="K23" s="348">
        <v>0.46</v>
      </c>
      <c r="L23" s="348">
        <v>0.49</v>
      </c>
      <c r="M23" s="362"/>
      <c r="N23" s="350">
        <v>-10.843500000000001</v>
      </c>
      <c r="O23" s="348">
        <v>-0.55620000000000003</v>
      </c>
      <c r="P23" s="348">
        <v>2.9815999999999998</v>
      </c>
      <c r="Q23" s="348">
        <v>5.0357000000000003</v>
      </c>
      <c r="R23" s="348">
        <v>6.468</v>
      </c>
      <c r="S23" s="348">
        <v>7.3872999999999998</v>
      </c>
      <c r="T23" s="348">
        <v>6.3967999999999998</v>
      </c>
      <c r="U23" s="354">
        <v>6.0940000000000003</v>
      </c>
      <c r="V23" s="348">
        <v>6.2337999999999996</v>
      </c>
      <c r="W23" s="348">
        <v>7.2671999999999999</v>
      </c>
      <c r="X23" s="348">
        <v>7.4641999999999999</v>
      </c>
      <c r="Y23" s="375" t="s">
        <v>430</v>
      </c>
      <c r="Z23" s="348" t="s">
        <v>430</v>
      </c>
      <c r="AA23" s="348">
        <v>5.944</v>
      </c>
      <c r="AB23" s="348">
        <v>6.8930999999999996</v>
      </c>
      <c r="AC23" s="348">
        <v>6.2275</v>
      </c>
      <c r="AD23" s="348">
        <v>6.2545000000000002</v>
      </c>
      <c r="AE23" s="348">
        <v>6.0552000000000001</v>
      </c>
      <c r="AF23" s="348">
        <v>6.3772000000000002</v>
      </c>
      <c r="AG23" s="569"/>
      <c r="AH23" s="346">
        <v>51</v>
      </c>
      <c r="AI23" s="346">
        <v>59</v>
      </c>
      <c r="AJ23" s="346">
        <v>40</v>
      </c>
      <c r="AK23" s="346">
        <v>45</v>
      </c>
      <c r="AL23" s="346">
        <v>45</v>
      </c>
      <c r="AM23" s="346">
        <v>103</v>
      </c>
      <c r="AN23" s="346">
        <v>34</v>
      </c>
      <c r="AO23" s="572">
        <v>24</v>
      </c>
      <c r="AP23" s="346">
        <v>25</v>
      </c>
      <c r="AQ23" s="346">
        <v>21</v>
      </c>
      <c r="AR23" s="346">
        <v>59</v>
      </c>
      <c r="AS23" s="346" t="s">
        <v>430</v>
      </c>
      <c r="AT23" s="346" t="s">
        <v>430</v>
      </c>
      <c r="AU23" s="346">
        <v>41</v>
      </c>
      <c r="AV23" s="346">
        <v>76</v>
      </c>
      <c r="AW23" s="346">
        <v>34</v>
      </c>
      <c r="AX23" s="346">
        <v>25</v>
      </c>
      <c r="AY23" s="346">
        <v>52</v>
      </c>
      <c r="AZ23" s="584"/>
      <c r="BA23" s="467">
        <v>38.47</v>
      </c>
      <c r="BB23" s="348">
        <v>57.26</v>
      </c>
      <c r="BC23" s="348" t="s">
        <v>430</v>
      </c>
      <c r="BD23" s="348" t="s">
        <v>430</v>
      </c>
      <c r="BE23" s="375" t="s">
        <v>430</v>
      </c>
      <c r="BF23" s="375">
        <v>4.2699999999999996</v>
      </c>
      <c r="BG23" s="374"/>
      <c r="BH23" s="594">
        <v>4.26</v>
      </c>
      <c r="BI23" s="348" t="s">
        <v>430</v>
      </c>
      <c r="BJ23" s="348" t="s">
        <v>430</v>
      </c>
      <c r="BK23" s="348">
        <v>57.26</v>
      </c>
      <c r="BL23" s="348" t="s">
        <v>430</v>
      </c>
      <c r="BM23" s="375">
        <v>38.47</v>
      </c>
      <c r="BN23" s="375" t="s">
        <v>430</v>
      </c>
      <c r="BO23" s="375" t="s">
        <v>430</v>
      </c>
      <c r="BP23" s="375" t="s">
        <v>430</v>
      </c>
      <c r="BQ23" s="375" t="s">
        <v>430</v>
      </c>
      <c r="BR23" s="374"/>
      <c r="BS23" s="468" t="s">
        <v>430</v>
      </c>
      <c r="BT23" s="348" t="s">
        <v>430</v>
      </c>
      <c r="BU23" s="374"/>
      <c r="BV23" s="430" t="s">
        <v>555</v>
      </c>
    </row>
    <row r="24" spans="1:74" s="428" customFormat="1" x14ac:dyDescent="0.25">
      <c r="A24" s="345" t="s">
        <v>8271</v>
      </c>
      <c r="B24" s="373"/>
      <c r="C24" s="719">
        <v>44838</v>
      </c>
      <c r="D24" s="373"/>
      <c r="E24" s="346">
        <v>2622.77</v>
      </c>
      <c r="F24" s="373"/>
      <c r="G24" s="347">
        <v>13.5922</v>
      </c>
      <c r="H24" s="374"/>
      <c r="I24" s="348">
        <v>9.7799999999999994</v>
      </c>
      <c r="J24" s="348">
        <v>6.98</v>
      </c>
      <c r="K24" s="348">
        <v>6.82</v>
      </c>
      <c r="L24" s="348">
        <v>7.05</v>
      </c>
      <c r="M24" s="362"/>
      <c r="N24" s="350">
        <v>-87.6006</v>
      </c>
      <c r="O24" s="348">
        <v>-29.5565</v>
      </c>
      <c r="P24" s="348">
        <v>-27.3994</v>
      </c>
      <c r="Q24" s="348">
        <v>-8.6029999999999998</v>
      </c>
      <c r="R24" s="348">
        <v>4.9759000000000002</v>
      </c>
      <c r="S24" s="348">
        <v>13.3195</v>
      </c>
      <c r="T24" s="348">
        <v>5.5772000000000004</v>
      </c>
      <c r="U24" s="354">
        <v>5.1060999999999996</v>
      </c>
      <c r="V24" s="348">
        <v>5.9109999999999996</v>
      </c>
      <c r="W24" s="348">
        <v>6.7591000000000001</v>
      </c>
      <c r="X24" s="348">
        <v>7.9184999999999999</v>
      </c>
      <c r="Y24" s="375" t="s">
        <v>430</v>
      </c>
      <c r="Z24" s="348" t="s">
        <v>430</v>
      </c>
      <c r="AA24" s="348">
        <v>3.1307999999999998</v>
      </c>
      <c r="AB24" s="348">
        <v>11.389200000000001</v>
      </c>
      <c r="AC24" s="348">
        <v>5.6474000000000002</v>
      </c>
      <c r="AD24" s="348">
        <v>5.8354999999999997</v>
      </c>
      <c r="AE24" s="348">
        <v>5.4271000000000003</v>
      </c>
      <c r="AF24" s="348">
        <v>8.2324999999999999</v>
      </c>
      <c r="AG24" s="569"/>
      <c r="AH24" s="346">
        <v>112</v>
      </c>
      <c r="AI24" s="346">
        <v>116</v>
      </c>
      <c r="AJ24" s="346">
        <v>128</v>
      </c>
      <c r="AK24" s="346">
        <v>125</v>
      </c>
      <c r="AL24" s="346">
        <v>101</v>
      </c>
      <c r="AM24" s="346">
        <v>19</v>
      </c>
      <c r="AN24" s="346">
        <v>84</v>
      </c>
      <c r="AO24" s="572">
        <v>106</v>
      </c>
      <c r="AP24" s="346">
        <v>62</v>
      </c>
      <c r="AQ24" s="346">
        <v>83</v>
      </c>
      <c r="AR24" s="346">
        <v>13</v>
      </c>
      <c r="AS24" s="346" t="s">
        <v>430</v>
      </c>
      <c r="AT24" s="346" t="s">
        <v>430</v>
      </c>
      <c r="AU24" s="346">
        <v>130</v>
      </c>
      <c r="AV24" s="346">
        <v>6</v>
      </c>
      <c r="AW24" s="346">
        <v>76</v>
      </c>
      <c r="AX24" s="346">
        <v>76</v>
      </c>
      <c r="AY24" s="346">
        <v>73</v>
      </c>
      <c r="AZ24" s="584"/>
      <c r="BA24" s="467">
        <v>98.29</v>
      </c>
      <c r="BB24" s="348" t="s">
        <v>430</v>
      </c>
      <c r="BC24" s="348" t="s">
        <v>430</v>
      </c>
      <c r="BD24" s="348" t="s">
        <v>430</v>
      </c>
      <c r="BE24" s="375" t="s">
        <v>430</v>
      </c>
      <c r="BF24" s="375">
        <v>1.71</v>
      </c>
      <c r="BG24" s="374"/>
      <c r="BH24" s="594">
        <v>1.71</v>
      </c>
      <c r="BI24" s="348" t="s">
        <v>430</v>
      </c>
      <c r="BJ24" s="348" t="s">
        <v>430</v>
      </c>
      <c r="BK24" s="348" t="s">
        <v>430</v>
      </c>
      <c r="BL24" s="348" t="s">
        <v>430</v>
      </c>
      <c r="BM24" s="375">
        <v>98.29</v>
      </c>
      <c r="BN24" s="375" t="s">
        <v>430</v>
      </c>
      <c r="BO24" s="375" t="s">
        <v>430</v>
      </c>
      <c r="BP24" s="375" t="s">
        <v>430</v>
      </c>
      <c r="BQ24" s="375" t="s">
        <v>430</v>
      </c>
      <c r="BR24" s="374"/>
      <c r="BS24" s="468" t="s">
        <v>430</v>
      </c>
      <c r="BT24" s="348" t="s">
        <v>430</v>
      </c>
      <c r="BU24" s="374"/>
      <c r="BV24" s="430" t="s">
        <v>8258</v>
      </c>
    </row>
    <row r="25" spans="1:74" s="428" customFormat="1" x14ac:dyDescent="0.25">
      <c r="A25" s="345" t="s">
        <v>8272</v>
      </c>
      <c r="B25" s="373"/>
      <c r="C25" s="719">
        <v>41275</v>
      </c>
      <c r="D25" s="373"/>
      <c r="E25" s="346">
        <v>2620.9899999999998</v>
      </c>
      <c r="F25" s="373"/>
      <c r="G25" s="347">
        <v>45.698900000000002</v>
      </c>
      <c r="H25" s="374"/>
      <c r="I25" s="348" t="s">
        <v>430</v>
      </c>
      <c r="J25" s="348" t="s">
        <v>430</v>
      </c>
      <c r="K25" s="348" t="s">
        <v>430</v>
      </c>
      <c r="L25" s="348" t="s">
        <v>430</v>
      </c>
      <c r="M25" s="362"/>
      <c r="N25" s="350">
        <v>-47.222200000000001</v>
      </c>
      <c r="O25" s="348">
        <v>-6.3064999999999998</v>
      </c>
      <c r="P25" s="348">
        <v>-5.9833999999999996</v>
      </c>
      <c r="Q25" s="348">
        <v>2.1753999999999998</v>
      </c>
      <c r="R25" s="348">
        <v>5.4564000000000004</v>
      </c>
      <c r="S25" s="348">
        <v>9.3582000000000001</v>
      </c>
      <c r="T25" s="348">
        <v>6.0766999999999998</v>
      </c>
      <c r="U25" s="354">
        <v>5.5175999999999998</v>
      </c>
      <c r="V25" s="348">
        <v>5.8795999999999999</v>
      </c>
      <c r="W25" s="348">
        <v>3.1457999999999999</v>
      </c>
      <c r="X25" s="348">
        <v>9.5640999999999998</v>
      </c>
      <c r="Y25" s="375">
        <v>11.032299999999999</v>
      </c>
      <c r="Z25" s="348">
        <v>11.3866</v>
      </c>
      <c r="AA25" s="348">
        <v>4.4343000000000004</v>
      </c>
      <c r="AB25" s="348">
        <v>7.4951999999999996</v>
      </c>
      <c r="AC25" s="348">
        <v>5.7492000000000001</v>
      </c>
      <c r="AD25" s="348">
        <v>5.9424000000000001</v>
      </c>
      <c r="AE25" s="348">
        <v>3.8578999999999999</v>
      </c>
      <c r="AF25" s="348">
        <v>11.0936</v>
      </c>
      <c r="AG25" s="569"/>
      <c r="AH25" s="346">
        <v>96</v>
      </c>
      <c r="AI25" s="346">
        <v>80</v>
      </c>
      <c r="AJ25" s="346">
        <v>96</v>
      </c>
      <c r="AK25" s="346">
        <v>93</v>
      </c>
      <c r="AL25" s="346">
        <v>71</v>
      </c>
      <c r="AM25" s="346">
        <v>43</v>
      </c>
      <c r="AN25" s="346">
        <v>49</v>
      </c>
      <c r="AO25" s="572">
        <v>70</v>
      </c>
      <c r="AP25" s="346">
        <v>67</v>
      </c>
      <c r="AQ25" s="346">
        <v>91</v>
      </c>
      <c r="AR25" s="346">
        <v>4</v>
      </c>
      <c r="AS25" s="346">
        <v>2</v>
      </c>
      <c r="AT25" s="346">
        <v>1</v>
      </c>
      <c r="AU25" s="346">
        <v>112</v>
      </c>
      <c r="AV25" s="346">
        <v>52</v>
      </c>
      <c r="AW25" s="346">
        <v>63</v>
      </c>
      <c r="AX25" s="346">
        <v>62</v>
      </c>
      <c r="AY25" s="346">
        <v>121</v>
      </c>
      <c r="AZ25" s="584"/>
      <c r="BA25" s="467" t="s">
        <v>430</v>
      </c>
      <c r="BB25" s="348">
        <v>99.19</v>
      </c>
      <c r="BC25" s="348" t="s">
        <v>430</v>
      </c>
      <c r="BD25" s="348" t="s">
        <v>430</v>
      </c>
      <c r="BE25" s="375" t="s">
        <v>430</v>
      </c>
      <c r="BF25" s="375">
        <v>0.81</v>
      </c>
      <c r="BG25" s="374"/>
      <c r="BH25" s="594">
        <v>0.81</v>
      </c>
      <c r="BI25" s="348" t="s">
        <v>430</v>
      </c>
      <c r="BJ25" s="348" t="s">
        <v>430</v>
      </c>
      <c r="BK25" s="348" t="s">
        <v>430</v>
      </c>
      <c r="BL25" s="348" t="s">
        <v>430</v>
      </c>
      <c r="BM25" s="375" t="s">
        <v>430</v>
      </c>
      <c r="BN25" s="375" t="s">
        <v>430</v>
      </c>
      <c r="BO25" s="375" t="s">
        <v>430</v>
      </c>
      <c r="BP25" s="375">
        <v>99.19</v>
      </c>
      <c r="BQ25" s="375" t="s">
        <v>430</v>
      </c>
      <c r="BR25" s="374"/>
      <c r="BS25" s="468" t="s">
        <v>430</v>
      </c>
      <c r="BT25" s="348" t="s">
        <v>430</v>
      </c>
      <c r="BU25" s="374"/>
      <c r="BV25" s="430" t="s">
        <v>555</v>
      </c>
    </row>
    <row r="26" spans="1:74" s="428" customFormat="1" x14ac:dyDescent="0.25">
      <c r="A26" s="345" t="s">
        <v>8273</v>
      </c>
      <c r="B26" s="373"/>
      <c r="C26" s="719">
        <v>45643</v>
      </c>
      <c r="D26" s="373"/>
      <c r="E26" s="346">
        <v>2661.87</v>
      </c>
      <c r="F26" s="373"/>
      <c r="G26" s="347">
        <v>11.2522</v>
      </c>
      <c r="H26" s="374"/>
      <c r="I26" s="890">
        <v>0.21</v>
      </c>
      <c r="J26" s="890">
        <v>7.61</v>
      </c>
      <c r="K26" s="890">
        <v>0.2</v>
      </c>
      <c r="L26" s="890">
        <v>0.21</v>
      </c>
      <c r="M26" s="362"/>
      <c r="N26" s="350">
        <v>-4.5407999999999999</v>
      </c>
      <c r="O26" s="348">
        <v>2.4874000000000001</v>
      </c>
      <c r="P26" s="348">
        <v>4.5917000000000003</v>
      </c>
      <c r="Q26" s="348">
        <v>6.4339000000000004</v>
      </c>
      <c r="R26" s="348">
        <v>7.5824999999999996</v>
      </c>
      <c r="S26" s="348">
        <v>8.2088999999999999</v>
      </c>
      <c r="T26" s="348">
        <v>7.5484999999999998</v>
      </c>
      <c r="U26" s="354">
        <v>6.9617000000000004</v>
      </c>
      <c r="V26" s="348">
        <v>6.8757999999999999</v>
      </c>
      <c r="W26" s="348" t="s">
        <v>430</v>
      </c>
      <c r="X26" s="348" t="s">
        <v>430</v>
      </c>
      <c r="Y26" s="375" t="s">
        <v>430</v>
      </c>
      <c r="Z26" s="348" t="s">
        <v>430</v>
      </c>
      <c r="AA26" s="348">
        <v>6.6764999999999999</v>
      </c>
      <c r="AB26" s="348">
        <v>7.9189999999999996</v>
      </c>
      <c r="AC26" s="348">
        <v>7.0835999999999997</v>
      </c>
      <c r="AD26" s="348">
        <v>6.9200999999999997</v>
      </c>
      <c r="AE26" s="348">
        <v>7.3605999999999998</v>
      </c>
      <c r="AF26" s="348">
        <v>7.3021000000000003</v>
      </c>
      <c r="AG26" s="569"/>
      <c r="AH26" s="346">
        <v>33</v>
      </c>
      <c r="AI26" s="346">
        <v>37</v>
      </c>
      <c r="AJ26" s="346">
        <v>19</v>
      </c>
      <c r="AK26" s="346">
        <v>13</v>
      </c>
      <c r="AL26" s="346">
        <v>17</v>
      </c>
      <c r="AM26" s="346">
        <v>82</v>
      </c>
      <c r="AN26" s="346">
        <v>6</v>
      </c>
      <c r="AO26" s="572">
        <v>6</v>
      </c>
      <c r="AP26" s="346">
        <v>6</v>
      </c>
      <c r="AQ26" s="346" t="s">
        <v>430</v>
      </c>
      <c r="AR26" s="346" t="s">
        <v>430</v>
      </c>
      <c r="AS26" s="346" t="s">
        <v>430</v>
      </c>
      <c r="AT26" s="346" t="s">
        <v>430</v>
      </c>
      <c r="AU26" s="346">
        <v>17</v>
      </c>
      <c r="AV26" s="346">
        <v>30</v>
      </c>
      <c r="AW26" s="346">
        <v>6</v>
      </c>
      <c r="AX26" s="346">
        <v>6</v>
      </c>
      <c r="AY26" s="346">
        <v>18</v>
      </c>
      <c r="AZ26" s="584"/>
      <c r="BA26" s="467" t="s">
        <v>430</v>
      </c>
      <c r="BB26" s="348">
        <v>100.06</v>
      </c>
      <c r="BC26" s="348" t="s">
        <v>430</v>
      </c>
      <c r="BD26" s="348" t="s">
        <v>430</v>
      </c>
      <c r="BE26" s="375" t="s">
        <v>430</v>
      </c>
      <c r="BF26" s="375">
        <v>-0.06</v>
      </c>
      <c r="BG26" s="374"/>
      <c r="BH26" s="594">
        <v>-0.06</v>
      </c>
      <c r="BI26" s="348">
        <v>64.81</v>
      </c>
      <c r="BJ26" s="348">
        <v>13.83</v>
      </c>
      <c r="BK26" s="348">
        <v>21.42</v>
      </c>
      <c r="BL26" s="348" t="s">
        <v>430</v>
      </c>
      <c r="BM26" s="375" t="s">
        <v>430</v>
      </c>
      <c r="BN26" s="375" t="s">
        <v>430</v>
      </c>
      <c r="BO26" s="375" t="s">
        <v>430</v>
      </c>
      <c r="BP26" s="375" t="s">
        <v>430</v>
      </c>
      <c r="BQ26" s="375" t="s">
        <v>430</v>
      </c>
      <c r="BR26" s="374"/>
      <c r="BS26" s="468">
        <v>3.5011807807002402</v>
      </c>
      <c r="BT26" s="348">
        <v>20.675974584135201</v>
      </c>
      <c r="BU26" s="374"/>
      <c r="BV26" s="430" t="s">
        <v>555</v>
      </c>
    </row>
    <row r="27" spans="1:74" s="428" customFormat="1" x14ac:dyDescent="0.25">
      <c r="A27" s="345" t="s">
        <v>8274</v>
      </c>
      <c r="B27" s="373"/>
      <c r="C27" s="719">
        <v>45783</v>
      </c>
      <c r="D27" s="373"/>
      <c r="E27" s="346">
        <v>2272.64</v>
      </c>
      <c r="F27" s="373"/>
      <c r="G27" s="347">
        <v>10.931900000000001</v>
      </c>
      <c r="H27" s="374"/>
      <c r="I27" s="348">
        <v>0.31014999999999998</v>
      </c>
      <c r="J27" s="348">
        <v>6.9222299999999999</v>
      </c>
      <c r="K27" s="348">
        <v>0.28720000000000001</v>
      </c>
      <c r="L27" s="348">
        <v>0.30713000000000001</v>
      </c>
      <c r="M27" s="362"/>
      <c r="N27" s="350">
        <v>-5.3414000000000001</v>
      </c>
      <c r="O27" s="348">
        <v>2.2263000000000002</v>
      </c>
      <c r="P27" s="348">
        <v>4.4874999999999998</v>
      </c>
      <c r="Q27" s="348">
        <v>6.2394999999999996</v>
      </c>
      <c r="R27" s="348">
        <v>7.3916000000000004</v>
      </c>
      <c r="S27" s="348">
        <v>8.2881</v>
      </c>
      <c r="T27" s="348">
        <v>7.6707999999999998</v>
      </c>
      <c r="U27" s="354">
        <v>7.1753</v>
      </c>
      <c r="V27" s="348">
        <v>7.0758000000000001</v>
      </c>
      <c r="W27" s="348" t="s">
        <v>430</v>
      </c>
      <c r="X27" s="348" t="s">
        <v>430</v>
      </c>
      <c r="Y27" s="375" t="s">
        <v>430</v>
      </c>
      <c r="Z27" s="348" t="s">
        <v>430</v>
      </c>
      <c r="AA27" s="348">
        <v>6.6738999999999997</v>
      </c>
      <c r="AB27" s="348">
        <v>8.0382999999999996</v>
      </c>
      <c r="AC27" s="348">
        <v>7.2599</v>
      </c>
      <c r="AD27" s="348">
        <v>7.1113</v>
      </c>
      <c r="AE27" s="348">
        <v>7.1395999999999997</v>
      </c>
      <c r="AF27" s="348">
        <v>7.1486999999999998</v>
      </c>
      <c r="AG27" s="569"/>
      <c r="AH27" s="346">
        <v>35</v>
      </c>
      <c r="AI27" s="346">
        <v>40</v>
      </c>
      <c r="AJ27" s="346">
        <v>22</v>
      </c>
      <c r="AK27" s="346">
        <v>17</v>
      </c>
      <c r="AL27" s="346">
        <v>24</v>
      </c>
      <c r="AM27" s="346">
        <v>78</v>
      </c>
      <c r="AN27" s="346">
        <v>3</v>
      </c>
      <c r="AO27" s="572">
        <v>4</v>
      </c>
      <c r="AP27" s="346">
        <v>4</v>
      </c>
      <c r="AQ27" s="346" t="s">
        <v>430</v>
      </c>
      <c r="AR27" s="346" t="s">
        <v>430</v>
      </c>
      <c r="AS27" s="346" t="s">
        <v>430</v>
      </c>
      <c r="AT27" s="346" t="s">
        <v>430</v>
      </c>
      <c r="AU27" s="346">
        <v>18</v>
      </c>
      <c r="AV27" s="346">
        <v>27</v>
      </c>
      <c r="AW27" s="346">
        <v>4</v>
      </c>
      <c r="AX27" s="346">
        <v>4</v>
      </c>
      <c r="AY27" s="346">
        <v>24</v>
      </c>
      <c r="AZ27" s="584"/>
      <c r="BA27" s="467" t="s">
        <v>430</v>
      </c>
      <c r="BB27" s="348">
        <v>96.82</v>
      </c>
      <c r="BC27" s="348" t="s">
        <v>430</v>
      </c>
      <c r="BD27" s="348" t="s">
        <v>430</v>
      </c>
      <c r="BE27" s="375" t="s">
        <v>430</v>
      </c>
      <c r="BF27" s="375">
        <v>3.18</v>
      </c>
      <c r="BG27" s="374"/>
      <c r="BH27" s="594">
        <v>3.18</v>
      </c>
      <c r="BI27" s="348">
        <v>45.57</v>
      </c>
      <c r="BJ27" s="348">
        <v>3.32</v>
      </c>
      <c r="BK27" s="348">
        <v>47.93</v>
      </c>
      <c r="BL27" s="348" t="s">
        <v>430</v>
      </c>
      <c r="BM27" s="375" t="s">
        <v>430</v>
      </c>
      <c r="BN27" s="375" t="s">
        <v>430</v>
      </c>
      <c r="BO27" s="375" t="s">
        <v>430</v>
      </c>
      <c r="BP27" s="375" t="s">
        <v>430</v>
      </c>
      <c r="BQ27" s="375" t="s">
        <v>430</v>
      </c>
      <c r="BR27" s="374"/>
      <c r="BS27" s="468">
        <v>6.0152542806015203</v>
      </c>
      <c r="BT27" s="348">
        <v>18.1753288518175</v>
      </c>
      <c r="BU27" s="374"/>
      <c r="BV27" s="430" t="s">
        <v>555</v>
      </c>
    </row>
    <row r="28" spans="1:74" s="428" customFormat="1" x14ac:dyDescent="0.25">
      <c r="A28" s="345" t="s">
        <v>8275</v>
      </c>
      <c r="B28" s="373"/>
      <c r="C28" s="719">
        <v>43858</v>
      </c>
      <c r="D28" s="373"/>
      <c r="E28" s="346">
        <v>2211.0300000000002</v>
      </c>
      <c r="F28" s="373"/>
      <c r="G28" s="347">
        <v>15.7187</v>
      </c>
      <c r="H28" s="374"/>
      <c r="I28" s="348" t="s">
        <v>430</v>
      </c>
      <c r="J28" s="348" t="s">
        <v>430</v>
      </c>
      <c r="K28" s="348" t="s">
        <v>430</v>
      </c>
      <c r="L28" s="348" t="s">
        <v>430</v>
      </c>
      <c r="M28" s="362"/>
      <c r="N28" s="350" t="s">
        <v>430</v>
      </c>
      <c r="O28" s="348">
        <v>12.082800000000001</v>
      </c>
      <c r="P28" s="348">
        <v>0.73540000000000005</v>
      </c>
      <c r="Q28" s="348">
        <v>5.4226999999999999</v>
      </c>
      <c r="R28" s="348">
        <v>7.1943000000000001</v>
      </c>
      <c r="S28" s="348">
        <v>9.7680000000000007</v>
      </c>
      <c r="T28" s="348">
        <v>6.4861000000000004</v>
      </c>
      <c r="U28" s="354">
        <v>5.9669999999999996</v>
      </c>
      <c r="V28" s="348">
        <v>6.2835000000000001</v>
      </c>
      <c r="W28" s="348">
        <v>7.2751999999999999</v>
      </c>
      <c r="X28" s="348">
        <v>7.9756999999999998</v>
      </c>
      <c r="Y28" s="375">
        <v>6.7464000000000004</v>
      </c>
      <c r="Z28" s="348" t="s">
        <v>430</v>
      </c>
      <c r="AA28" s="348">
        <v>5.3707000000000003</v>
      </c>
      <c r="AB28" s="348">
        <v>7.8844000000000003</v>
      </c>
      <c r="AC28" s="348">
        <v>6.2695999999999996</v>
      </c>
      <c r="AD28" s="348">
        <v>6.3878000000000004</v>
      </c>
      <c r="AE28" s="348">
        <v>7.0285000000000002</v>
      </c>
      <c r="AF28" s="348">
        <v>7.1356000000000002</v>
      </c>
      <c r="AG28" s="569"/>
      <c r="AH28" s="346" t="s">
        <v>430</v>
      </c>
      <c r="AI28" s="346">
        <v>9</v>
      </c>
      <c r="AJ28" s="346">
        <v>66</v>
      </c>
      <c r="AK28" s="346">
        <v>30</v>
      </c>
      <c r="AL28" s="346">
        <v>26</v>
      </c>
      <c r="AM28" s="346">
        <v>34</v>
      </c>
      <c r="AN28" s="346">
        <v>29</v>
      </c>
      <c r="AO28" s="572">
        <v>34</v>
      </c>
      <c r="AP28" s="346">
        <v>19</v>
      </c>
      <c r="AQ28" s="346">
        <v>20</v>
      </c>
      <c r="AR28" s="346">
        <v>11</v>
      </c>
      <c r="AS28" s="346">
        <v>4</v>
      </c>
      <c r="AT28" s="346" t="s">
        <v>430</v>
      </c>
      <c r="AU28" s="346">
        <v>61</v>
      </c>
      <c r="AV28" s="346">
        <v>32</v>
      </c>
      <c r="AW28" s="346">
        <v>31</v>
      </c>
      <c r="AX28" s="346">
        <v>16</v>
      </c>
      <c r="AY28" s="346">
        <v>28</v>
      </c>
      <c r="AZ28" s="584"/>
      <c r="BA28" s="467" t="s">
        <v>430</v>
      </c>
      <c r="BB28" s="348">
        <v>99.36</v>
      </c>
      <c r="BC28" s="348" t="s">
        <v>430</v>
      </c>
      <c r="BD28" s="348" t="s">
        <v>430</v>
      </c>
      <c r="BE28" s="375" t="s">
        <v>430</v>
      </c>
      <c r="BF28" s="375">
        <v>0.64</v>
      </c>
      <c r="BG28" s="374"/>
      <c r="BH28" s="594">
        <v>0.64</v>
      </c>
      <c r="BI28" s="348" t="s">
        <v>430</v>
      </c>
      <c r="BJ28" s="348" t="s">
        <v>430</v>
      </c>
      <c r="BK28" s="348" t="s">
        <v>430</v>
      </c>
      <c r="BL28" s="348" t="s">
        <v>430</v>
      </c>
      <c r="BM28" s="375" t="s">
        <v>430</v>
      </c>
      <c r="BN28" s="375" t="s">
        <v>430</v>
      </c>
      <c r="BO28" s="375" t="s">
        <v>430</v>
      </c>
      <c r="BP28" s="375">
        <v>99.36</v>
      </c>
      <c r="BQ28" s="375" t="s">
        <v>430</v>
      </c>
      <c r="BR28" s="374"/>
      <c r="BS28" s="468" t="s">
        <v>430</v>
      </c>
      <c r="BT28" s="348" t="s">
        <v>430</v>
      </c>
      <c r="BU28" s="374"/>
      <c r="BV28" s="430" t="s">
        <v>555</v>
      </c>
    </row>
    <row r="29" spans="1:74" s="428" customFormat="1" x14ac:dyDescent="0.25">
      <c r="A29" s="345" t="s">
        <v>8276</v>
      </c>
      <c r="B29" s="373"/>
      <c r="C29" s="719">
        <v>45559</v>
      </c>
      <c r="D29" s="373"/>
      <c r="E29" s="346">
        <v>2259.0700000000002</v>
      </c>
      <c r="F29" s="373"/>
      <c r="G29" s="347">
        <v>11.5206</v>
      </c>
      <c r="H29" s="374"/>
      <c r="I29" s="348">
        <v>0.76</v>
      </c>
      <c r="J29" s="348">
        <v>7.5580400000000001</v>
      </c>
      <c r="K29" s="348">
        <v>0.7</v>
      </c>
      <c r="L29" s="348">
        <v>0.76</v>
      </c>
      <c r="M29" s="362"/>
      <c r="N29" s="350">
        <v>-26.593800000000002</v>
      </c>
      <c r="O29" s="348">
        <v>-6.6497000000000002</v>
      </c>
      <c r="P29" s="348">
        <v>-4.53E-2</v>
      </c>
      <c r="Q29" s="348">
        <v>4.6702000000000004</v>
      </c>
      <c r="R29" s="348">
        <v>6.8151999999999999</v>
      </c>
      <c r="S29" s="348">
        <v>8.9262999999999995</v>
      </c>
      <c r="T29" s="348">
        <v>6.585</v>
      </c>
      <c r="U29" s="354">
        <v>6.0480999999999998</v>
      </c>
      <c r="V29" s="348">
        <v>6.4278000000000004</v>
      </c>
      <c r="W29" s="348" t="s">
        <v>430</v>
      </c>
      <c r="X29" s="348" t="s">
        <v>430</v>
      </c>
      <c r="Y29" s="375" t="s">
        <v>430</v>
      </c>
      <c r="Z29" s="348" t="s">
        <v>430</v>
      </c>
      <c r="AA29" s="348">
        <v>6.3615000000000004</v>
      </c>
      <c r="AB29" s="348">
        <v>7.3696000000000002</v>
      </c>
      <c r="AC29" s="348">
        <v>6.2887000000000004</v>
      </c>
      <c r="AD29" s="348">
        <v>6.3398000000000003</v>
      </c>
      <c r="AE29" s="348">
        <v>6.5979000000000001</v>
      </c>
      <c r="AF29" s="348">
        <v>7.7172999999999998</v>
      </c>
      <c r="AG29" s="569"/>
      <c r="AH29" s="346">
        <v>75</v>
      </c>
      <c r="AI29" s="346">
        <v>82</v>
      </c>
      <c r="AJ29" s="346">
        <v>72</v>
      </c>
      <c r="AK29" s="346">
        <v>56</v>
      </c>
      <c r="AL29" s="346">
        <v>34</v>
      </c>
      <c r="AM29" s="346">
        <v>57</v>
      </c>
      <c r="AN29" s="346">
        <v>24</v>
      </c>
      <c r="AO29" s="572">
        <v>26</v>
      </c>
      <c r="AP29" s="346">
        <v>15</v>
      </c>
      <c r="AQ29" s="346" t="s">
        <v>430</v>
      </c>
      <c r="AR29" s="346" t="s">
        <v>430</v>
      </c>
      <c r="AS29" s="346" t="s">
        <v>430</v>
      </c>
      <c r="AT29" s="346" t="s">
        <v>430</v>
      </c>
      <c r="AU29" s="346">
        <v>28</v>
      </c>
      <c r="AV29" s="346">
        <v>63</v>
      </c>
      <c r="AW29" s="346">
        <v>29</v>
      </c>
      <c r="AX29" s="346">
        <v>17</v>
      </c>
      <c r="AY29" s="346">
        <v>39</v>
      </c>
      <c r="AZ29" s="584"/>
      <c r="BA29" s="467" t="s">
        <v>430</v>
      </c>
      <c r="BB29" s="348">
        <v>96.04</v>
      </c>
      <c r="BC29" s="348" t="s">
        <v>430</v>
      </c>
      <c r="BD29" s="348" t="s">
        <v>430</v>
      </c>
      <c r="BE29" s="375" t="s">
        <v>430</v>
      </c>
      <c r="BF29" s="375">
        <v>3.96</v>
      </c>
      <c r="BG29" s="374"/>
      <c r="BH29" s="594">
        <v>3.96</v>
      </c>
      <c r="BI29" s="348" t="s">
        <v>430</v>
      </c>
      <c r="BJ29" s="348">
        <v>6.14</v>
      </c>
      <c r="BK29" s="348">
        <v>89.91</v>
      </c>
      <c r="BL29" s="348" t="s">
        <v>430</v>
      </c>
      <c r="BM29" s="375" t="s">
        <v>430</v>
      </c>
      <c r="BN29" s="375" t="s">
        <v>430</v>
      </c>
      <c r="BO29" s="375" t="s">
        <v>430</v>
      </c>
      <c r="BP29" s="375" t="s">
        <v>430</v>
      </c>
      <c r="BQ29" s="375" t="s">
        <v>430</v>
      </c>
      <c r="BR29" s="374"/>
      <c r="BS29" s="468" t="s">
        <v>430</v>
      </c>
      <c r="BT29" s="348">
        <v>92.947022260705296</v>
      </c>
      <c r="BU29" s="374"/>
      <c r="BV29" s="430" t="s">
        <v>555</v>
      </c>
    </row>
    <row r="30" spans="1:74" s="428" customFormat="1" x14ac:dyDescent="0.25">
      <c r="A30" s="345" t="s">
        <v>8277</v>
      </c>
      <c r="B30" s="373"/>
      <c r="C30" s="719">
        <v>44909</v>
      </c>
      <c r="D30" s="373"/>
      <c r="E30" s="346">
        <v>2119.52</v>
      </c>
      <c r="F30" s="373"/>
      <c r="G30" s="347">
        <v>13.1762</v>
      </c>
      <c r="H30" s="374"/>
      <c r="I30" s="348">
        <v>6.44</v>
      </c>
      <c r="J30" s="348">
        <v>7.23</v>
      </c>
      <c r="K30" s="348">
        <v>4.79</v>
      </c>
      <c r="L30" s="348">
        <v>5.14</v>
      </c>
      <c r="M30" s="362"/>
      <c r="N30" s="350" t="s">
        <v>430</v>
      </c>
      <c r="O30" s="348">
        <v>0.41549999999999998</v>
      </c>
      <c r="P30" s="348">
        <v>-6.1342999999999996</v>
      </c>
      <c r="Q30" s="348">
        <v>-8.7095000000000002</v>
      </c>
      <c r="R30" s="348">
        <v>4.0765000000000002</v>
      </c>
      <c r="S30" s="348">
        <v>14.4343</v>
      </c>
      <c r="T30" s="348">
        <v>5.6390000000000002</v>
      </c>
      <c r="U30" s="354">
        <v>4.5236999999999998</v>
      </c>
      <c r="V30" s="348">
        <v>5.4489999999999998</v>
      </c>
      <c r="W30" s="348">
        <v>7.1383000000000001</v>
      </c>
      <c r="X30" s="348">
        <v>7.7603</v>
      </c>
      <c r="Y30" s="375" t="s">
        <v>430</v>
      </c>
      <c r="Z30" s="348" t="s">
        <v>430</v>
      </c>
      <c r="AA30" s="348">
        <v>3.8092999999999999</v>
      </c>
      <c r="AB30" s="348">
        <v>12.700100000000001</v>
      </c>
      <c r="AC30" s="348">
        <v>5.2217000000000002</v>
      </c>
      <c r="AD30" s="348">
        <v>5.4204999999999997</v>
      </c>
      <c r="AE30" s="348">
        <v>-0.84530000000000005</v>
      </c>
      <c r="AF30" s="348">
        <v>7.7782999999999998</v>
      </c>
      <c r="AG30" s="569"/>
      <c r="AH30" s="346" t="s">
        <v>430</v>
      </c>
      <c r="AI30" s="346">
        <v>56</v>
      </c>
      <c r="AJ30" s="346">
        <v>99</v>
      </c>
      <c r="AK30" s="346">
        <v>126</v>
      </c>
      <c r="AL30" s="346">
        <v>121</v>
      </c>
      <c r="AM30" s="346">
        <v>9</v>
      </c>
      <c r="AN30" s="346">
        <v>80</v>
      </c>
      <c r="AO30" s="572">
        <v>122</v>
      </c>
      <c r="AP30" s="346">
        <v>111</v>
      </c>
      <c r="AQ30" s="346">
        <v>47</v>
      </c>
      <c r="AR30" s="346">
        <v>26</v>
      </c>
      <c r="AS30" s="346" t="s">
        <v>430</v>
      </c>
      <c r="AT30" s="346" t="s">
        <v>430</v>
      </c>
      <c r="AU30" s="346">
        <v>119</v>
      </c>
      <c r="AV30" s="346">
        <v>1</v>
      </c>
      <c r="AW30" s="346">
        <v>108</v>
      </c>
      <c r="AX30" s="346">
        <v>110</v>
      </c>
      <c r="AY30" s="346">
        <v>134</v>
      </c>
      <c r="AZ30" s="584"/>
      <c r="BA30" s="467" t="s">
        <v>430</v>
      </c>
      <c r="BB30" s="348">
        <v>99.53</v>
      </c>
      <c r="BC30" s="348" t="s">
        <v>430</v>
      </c>
      <c r="BD30" s="348" t="s">
        <v>430</v>
      </c>
      <c r="BE30" s="375" t="s">
        <v>430</v>
      </c>
      <c r="BF30" s="375">
        <v>0.47</v>
      </c>
      <c r="BG30" s="374"/>
      <c r="BH30" s="594">
        <v>0.47</v>
      </c>
      <c r="BI30" s="348" t="s">
        <v>430</v>
      </c>
      <c r="BJ30" s="348" t="s">
        <v>430</v>
      </c>
      <c r="BK30" s="348" t="s">
        <v>430</v>
      </c>
      <c r="BL30" s="348" t="s">
        <v>430</v>
      </c>
      <c r="BM30" s="375" t="s">
        <v>430</v>
      </c>
      <c r="BN30" s="375" t="s">
        <v>430</v>
      </c>
      <c r="BO30" s="375" t="s">
        <v>430</v>
      </c>
      <c r="BP30" s="375">
        <v>99.53</v>
      </c>
      <c r="BQ30" s="375" t="s">
        <v>430</v>
      </c>
      <c r="BR30" s="374"/>
      <c r="BS30" s="468" t="s">
        <v>430</v>
      </c>
      <c r="BT30" s="348" t="s">
        <v>430</v>
      </c>
      <c r="BU30" s="374"/>
      <c r="BV30" s="430" t="s">
        <v>4740</v>
      </c>
    </row>
    <row r="31" spans="1:74" s="428" customFormat="1" x14ac:dyDescent="0.25">
      <c r="A31" s="345" t="s">
        <v>8278</v>
      </c>
      <c r="B31" s="373"/>
      <c r="C31" s="719">
        <v>44483</v>
      </c>
      <c r="D31" s="373"/>
      <c r="E31" s="346">
        <v>2119.81</v>
      </c>
      <c r="F31" s="373"/>
      <c r="G31" s="347">
        <v>13.369199999999999</v>
      </c>
      <c r="H31" s="374"/>
      <c r="I31" s="348">
        <v>0.5</v>
      </c>
      <c r="J31" s="348">
        <v>6.48</v>
      </c>
      <c r="K31" s="348">
        <v>0.56000000000000005</v>
      </c>
      <c r="L31" s="348">
        <v>0.6</v>
      </c>
      <c r="M31" s="362"/>
      <c r="N31" s="350">
        <v>-14.7369</v>
      </c>
      <c r="O31" s="348">
        <v>-1.8198000000000001</v>
      </c>
      <c r="P31" s="348">
        <v>2.3801999999999999</v>
      </c>
      <c r="Q31" s="348">
        <v>4.4733999999999998</v>
      </c>
      <c r="R31" s="348">
        <v>6.2595999999999998</v>
      </c>
      <c r="S31" s="348">
        <v>7.3970000000000002</v>
      </c>
      <c r="T31" s="348">
        <v>6.0354000000000001</v>
      </c>
      <c r="U31" s="354">
        <v>5.8636999999999997</v>
      </c>
      <c r="V31" s="348">
        <v>6.0442</v>
      </c>
      <c r="W31" s="348">
        <v>7.2135999999999996</v>
      </c>
      <c r="X31" s="348">
        <v>7.4699</v>
      </c>
      <c r="Y31" s="375" t="s">
        <v>430</v>
      </c>
      <c r="Z31" s="348" t="s">
        <v>430</v>
      </c>
      <c r="AA31" s="348">
        <v>5.6273</v>
      </c>
      <c r="AB31" s="348">
        <v>6.6550000000000002</v>
      </c>
      <c r="AC31" s="348">
        <v>5.9805999999999999</v>
      </c>
      <c r="AD31" s="348">
        <v>6.0707000000000004</v>
      </c>
      <c r="AE31" s="348">
        <v>5.6277999999999997</v>
      </c>
      <c r="AF31" s="348">
        <v>6.1670999999999996</v>
      </c>
      <c r="AG31" s="569"/>
      <c r="AH31" s="346">
        <v>55</v>
      </c>
      <c r="AI31" s="346">
        <v>62</v>
      </c>
      <c r="AJ31" s="346">
        <v>47</v>
      </c>
      <c r="AK31" s="346">
        <v>61</v>
      </c>
      <c r="AL31" s="346">
        <v>51</v>
      </c>
      <c r="AM31" s="346">
        <v>102</v>
      </c>
      <c r="AN31" s="346">
        <v>53</v>
      </c>
      <c r="AO31" s="572">
        <v>38</v>
      </c>
      <c r="AP31" s="346">
        <v>41</v>
      </c>
      <c r="AQ31" s="346">
        <v>32</v>
      </c>
      <c r="AR31" s="346">
        <v>58</v>
      </c>
      <c r="AS31" s="346" t="s">
        <v>430</v>
      </c>
      <c r="AT31" s="346" t="s">
        <v>430</v>
      </c>
      <c r="AU31" s="346">
        <v>50</v>
      </c>
      <c r="AV31" s="346">
        <v>93</v>
      </c>
      <c r="AW31" s="346">
        <v>49</v>
      </c>
      <c r="AX31" s="346">
        <v>40</v>
      </c>
      <c r="AY31" s="346">
        <v>65</v>
      </c>
      <c r="AZ31" s="584"/>
      <c r="BA31" s="467">
        <v>47.72</v>
      </c>
      <c r="BB31" s="348">
        <v>48.02</v>
      </c>
      <c r="BC31" s="348" t="s">
        <v>430</v>
      </c>
      <c r="BD31" s="348" t="s">
        <v>430</v>
      </c>
      <c r="BE31" s="375" t="s">
        <v>430</v>
      </c>
      <c r="BF31" s="375">
        <v>4.2699999999999996</v>
      </c>
      <c r="BG31" s="374"/>
      <c r="BH31" s="594">
        <v>4.2699999999999996</v>
      </c>
      <c r="BI31" s="348" t="s">
        <v>430</v>
      </c>
      <c r="BJ31" s="348" t="s">
        <v>430</v>
      </c>
      <c r="BK31" s="348">
        <v>48.02</v>
      </c>
      <c r="BL31" s="348" t="s">
        <v>430</v>
      </c>
      <c r="BM31" s="375">
        <v>47.72</v>
      </c>
      <c r="BN31" s="375" t="s">
        <v>430</v>
      </c>
      <c r="BO31" s="375" t="s">
        <v>430</v>
      </c>
      <c r="BP31" s="375" t="s">
        <v>430</v>
      </c>
      <c r="BQ31" s="375" t="s">
        <v>430</v>
      </c>
      <c r="BR31" s="374"/>
      <c r="BS31" s="468" t="s">
        <v>430</v>
      </c>
      <c r="BT31" s="348" t="s">
        <v>430</v>
      </c>
      <c r="BU31" s="374"/>
      <c r="BV31" s="430" t="s">
        <v>8258</v>
      </c>
    </row>
    <row r="32" spans="1:74" s="428" customFormat="1" x14ac:dyDescent="0.25">
      <c r="A32" s="345" t="s">
        <v>8279</v>
      </c>
      <c r="B32" s="373"/>
      <c r="C32" s="719">
        <v>44838</v>
      </c>
      <c r="D32" s="373"/>
      <c r="E32" s="346">
        <v>1960.45</v>
      </c>
      <c r="F32" s="373"/>
      <c r="G32" s="347">
        <v>13.3924</v>
      </c>
      <c r="H32" s="374"/>
      <c r="I32" s="348">
        <v>2.69</v>
      </c>
      <c r="J32" s="348">
        <v>6.34</v>
      </c>
      <c r="K32" s="348">
        <v>2.37</v>
      </c>
      <c r="L32" s="348">
        <v>2.44</v>
      </c>
      <c r="M32" s="362"/>
      <c r="N32" s="350">
        <v>-53.0685</v>
      </c>
      <c r="O32" s="348">
        <v>-18.323599999999999</v>
      </c>
      <c r="P32" s="348">
        <v>-10.452400000000001</v>
      </c>
      <c r="Q32" s="348">
        <v>-2.0230000000000001</v>
      </c>
      <c r="R32" s="348">
        <v>3.9342000000000001</v>
      </c>
      <c r="S32" s="348">
        <v>8.3916000000000004</v>
      </c>
      <c r="T32" s="348">
        <v>4.5876999999999999</v>
      </c>
      <c r="U32" s="354">
        <v>4.8777999999999997</v>
      </c>
      <c r="V32" s="348">
        <v>5.7408999999999999</v>
      </c>
      <c r="W32" s="348">
        <v>7.1951000000000001</v>
      </c>
      <c r="X32" s="348">
        <v>7.7756999999999996</v>
      </c>
      <c r="Y32" s="375" t="s">
        <v>430</v>
      </c>
      <c r="Z32" s="348" t="s">
        <v>430</v>
      </c>
      <c r="AA32" s="348">
        <v>2.9944000000000002</v>
      </c>
      <c r="AB32" s="348">
        <v>7.4535</v>
      </c>
      <c r="AC32" s="348">
        <v>4.9074</v>
      </c>
      <c r="AD32" s="348">
        <v>5.2183999999999999</v>
      </c>
      <c r="AE32" s="348">
        <v>4.7271999999999998</v>
      </c>
      <c r="AF32" s="348">
        <v>7.8201999999999998</v>
      </c>
      <c r="AG32" s="569"/>
      <c r="AH32" s="346">
        <v>103</v>
      </c>
      <c r="AI32" s="346">
        <v>109</v>
      </c>
      <c r="AJ32" s="346">
        <v>110</v>
      </c>
      <c r="AK32" s="346">
        <v>112</v>
      </c>
      <c r="AL32" s="346">
        <v>125</v>
      </c>
      <c r="AM32" s="346">
        <v>77</v>
      </c>
      <c r="AN32" s="346">
        <v>122</v>
      </c>
      <c r="AO32" s="572">
        <v>117</v>
      </c>
      <c r="AP32" s="346">
        <v>86</v>
      </c>
      <c r="AQ32" s="346">
        <v>34</v>
      </c>
      <c r="AR32" s="346">
        <v>22</v>
      </c>
      <c r="AS32" s="346" t="s">
        <v>430</v>
      </c>
      <c r="AT32" s="346" t="s">
        <v>430</v>
      </c>
      <c r="AU32" s="346">
        <v>133</v>
      </c>
      <c r="AV32" s="346">
        <v>57</v>
      </c>
      <c r="AW32" s="346">
        <v>120</v>
      </c>
      <c r="AX32" s="346">
        <v>120</v>
      </c>
      <c r="AY32" s="346">
        <v>100</v>
      </c>
      <c r="AZ32" s="584"/>
      <c r="BA32" s="467">
        <v>96.98</v>
      </c>
      <c r="BB32" s="348" t="s">
        <v>430</v>
      </c>
      <c r="BC32" s="348" t="s">
        <v>430</v>
      </c>
      <c r="BD32" s="348" t="s">
        <v>430</v>
      </c>
      <c r="BE32" s="375" t="s">
        <v>430</v>
      </c>
      <c r="BF32" s="375">
        <v>3.02</v>
      </c>
      <c r="BG32" s="374"/>
      <c r="BH32" s="594">
        <v>3.02</v>
      </c>
      <c r="BI32" s="348" t="s">
        <v>430</v>
      </c>
      <c r="BJ32" s="348" t="s">
        <v>430</v>
      </c>
      <c r="BK32" s="348" t="s">
        <v>430</v>
      </c>
      <c r="BL32" s="348" t="s">
        <v>430</v>
      </c>
      <c r="BM32" s="375">
        <v>96.98</v>
      </c>
      <c r="BN32" s="375" t="s">
        <v>430</v>
      </c>
      <c r="BO32" s="375" t="s">
        <v>430</v>
      </c>
      <c r="BP32" s="375" t="s">
        <v>430</v>
      </c>
      <c r="BQ32" s="375" t="s">
        <v>430</v>
      </c>
      <c r="BR32" s="374"/>
      <c r="BS32" s="468" t="s">
        <v>430</v>
      </c>
      <c r="BT32" s="348" t="s">
        <v>430</v>
      </c>
      <c r="BU32" s="374"/>
      <c r="BV32" s="430" t="s">
        <v>8258</v>
      </c>
    </row>
    <row r="33" spans="1:74" s="428" customFormat="1" x14ac:dyDescent="0.25">
      <c r="A33" s="345" t="s">
        <v>8280</v>
      </c>
      <c r="B33" s="373"/>
      <c r="C33" s="719">
        <v>44615</v>
      </c>
      <c r="D33" s="373"/>
      <c r="E33" s="346">
        <v>1703.21</v>
      </c>
      <c r="F33" s="373"/>
      <c r="G33" s="347">
        <v>13.215299999999999</v>
      </c>
      <c r="H33" s="374"/>
      <c r="I33" s="348">
        <v>0.75</v>
      </c>
      <c r="J33" s="348">
        <v>5.9888500000000002</v>
      </c>
      <c r="K33" s="348">
        <v>0.71</v>
      </c>
      <c r="L33" s="348">
        <v>0.73</v>
      </c>
      <c r="M33" s="362"/>
      <c r="N33" s="350">
        <v>-1.9333</v>
      </c>
      <c r="O33" s="348">
        <v>1.8415999999999999</v>
      </c>
      <c r="P33" s="348">
        <v>4.3833000000000002</v>
      </c>
      <c r="Q33" s="348">
        <v>5.1791</v>
      </c>
      <c r="R33" s="348">
        <v>5.3250999999999999</v>
      </c>
      <c r="S33" s="348">
        <v>7.0987</v>
      </c>
      <c r="T33" s="348">
        <v>5.8975</v>
      </c>
      <c r="U33" s="354">
        <v>6.0995999999999997</v>
      </c>
      <c r="V33" s="348">
        <v>6.3057999999999996</v>
      </c>
      <c r="W33" s="348">
        <v>7.2435</v>
      </c>
      <c r="X33" s="348">
        <v>7.6243999999999996</v>
      </c>
      <c r="Y33" s="375" t="s">
        <v>430</v>
      </c>
      <c r="Z33" s="348" t="s">
        <v>430</v>
      </c>
      <c r="AA33" s="348">
        <v>5.2645</v>
      </c>
      <c r="AB33" s="348">
        <v>6.4644000000000004</v>
      </c>
      <c r="AC33" s="348">
        <v>6.1247999999999996</v>
      </c>
      <c r="AD33" s="348">
        <v>6.2876000000000003</v>
      </c>
      <c r="AE33" s="348">
        <v>5.7073999999999998</v>
      </c>
      <c r="AF33" s="348">
        <v>6.4053000000000004</v>
      </c>
      <c r="AG33" s="569"/>
      <c r="AH33" s="346">
        <v>29</v>
      </c>
      <c r="AI33" s="346">
        <v>46</v>
      </c>
      <c r="AJ33" s="346">
        <v>27</v>
      </c>
      <c r="AK33" s="346">
        <v>41</v>
      </c>
      <c r="AL33" s="346">
        <v>78</v>
      </c>
      <c r="AM33" s="346">
        <v>107</v>
      </c>
      <c r="AN33" s="346">
        <v>62</v>
      </c>
      <c r="AO33" s="572">
        <v>23</v>
      </c>
      <c r="AP33" s="346">
        <v>17</v>
      </c>
      <c r="AQ33" s="346">
        <v>23</v>
      </c>
      <c r="AR33" s="346">
        <v>40</v>
      </c>
      <c r="AS33" s="346" t="s">
        <v>430</v>
      </c>
      <c r="AT33" s="346" t="s">
        <v>430</v>
      </c>
      <c r="AU33" s="346">
        <v>71</v>
      </c>
      <c r="AV33" s="346">
        <v>97</v>
      </c>
      <c r="AW33" s="346">
        <v>39</v>
      </c>
      <c r="AX33" s="346">
        <v>20</v>
      </c>
      <c r="AY33" s="346">
        <v>63</v>
      </c>
      <c r="AZ33" s="584"/>
      <c r="BA33" s="467">
        <v>98.06</v>
      </c>
      <c r="BB33" s="348" t="s">
        <v>430</v>
      </c>
      <c r="BC33" s="348" t="s">
        <v>430</v>
      </c>
      <c r="BD33" s="348" t="s">
        <v>430</v>
      </c>
      <c r="BE33" s="375" t="s">
        <v>430</v>
      </c>
      <c r="BF33" s="375">
        <v>1.94</v>
      </c>
      <c r="BG33" s="374"/>
      <c r="BH33" s="594">
        <v>1.94</v>
      </c>
      <c r="BI33" s="348" t="s">
        <v>430</v>
      </c>
      <c r="BJ33" s="348" t="s">
        <v>430</v>
      </c>
      <c r="BK33" s="348" t="s">
        <v>430</v>
      </c>
      <c r="BL33" s="348" t="s">
        <v>430</v>
      </c>
      <c r="BM33" s="375">
        <v>98.06</v>
      </c>
      <c r="BN33" s="375" t="s">
        <v>430</v>
      </c>
      <c r="BO33" s="375" t="s">
        <v>430</v>
      </c>
      <c r="BP33" s="375" t="s">
        <v>430</v>
      </c>
      <c r="BQ33" s="375" t="s">
        <v>430</v>
      </c>
      <c r="BR33" s="374"/>
      <c r="BS33" s="468" t="s">
        <v>430</v>
      </c>
      <c r="BT33" s="348" t="s">
        <v>430</v>
      </c>
      <c r="BU33" s="374"/>
      <c r="BV33" s="430" t="s">
        <v>555</v>
      </c>
    </row>
    <row r="34" spans="1:74" s="428" customFormat="1" x14ac:dyDescent="0.25">
      <c r="A34" s="345" t="s">
        <v>8281</v>
      </c>
      <c r="B34" s="373"/>
      <c r="C34" s="719">
        <v>45779</v>
      </c>
      <c r="D34" s="373"/>
      <c r="E34" s="346">
        <v>1820.7</v>
      </c>
      <c r="F34" s="373"/>
      <c r="G34" s="347">
        <v>10.742100000000001</v>
      </c>
      <c r="H34" s="374"/>
      <c r="I34" s="348" t="s">
        <v>430</v>
      </c>
      <c r="J34" s="348" t="s">
        <v>430</v>
      </c>
      <c r="K34" s="348" t="s">
        <v>430</v>
      </c>
      <c r="L34" s="348" t="s">
        <v>430</v>
      </c>
      <c r="M34" s="362"/>
      <c r="N34" s="350">
        <v>-42.084699999999998</v>
      </c>
      <c r="O34" s="348">
        <v>-5.7736000000000001</v>
      </c>
      <c r="P34" s="348">
        <v>-5.1402000000000001</v>
      </c>
      <c r="Q34" s="348">
        <v>1.9431</v>
      </c>
      <c r="R34" s="348">
        <v>5.3842999999999996</v>
      </c>
      <c r="S34" s="348">
        <v>8.1181999999999999</v>
      </c>
      <c r="T34" s="348">
        <v>5.8989000000000003</v>
      </c>
      <c r="U34" s="354">
        <v>5.4630999999999998</v>
      </c>
      <c r="V34" s="348">
        <v>5.8502000000000001</v>
      </c>
      <c r="W34" s="348" t="s">
        <v>430</v>
      </c>
      <c r="X34" s="348" t="s">
        <v>430</v>
      </c>
      <c r="Y34" s="375" t="s">
        <v>430</v>
      </c>
      <c r="Z34" s="348" t="s">
        <v>430</v>
      </c>
      <c r="AA34" s="348">
        <v>4.8697999999999997</v>
      </c>
      <c r="AB34" s="348">
        <v>6.7835000000000001</v>
      </c>
      <c r="AC34" s="348">
        <v>5.7255000000000003</v>
      </c>
      <c r="AD34" s="348">
        <v>5.9162999999999997</v>
      </c>
      <c r="AE34" s="348">
        <v>4.0694999999999997</v>
      </c>
      <c r="AF34" s="348">
        <v>5.6548999999999996</v>
      </c>
      <c r="AG34" s="569"/>
      <c r="AH34" s="346">
        <v>89</v>
      </c>
      <c r="AI34" s="346">
        <v>79</v>
      </c>
      <c r="AJ34" s="346">
        <v>90</v>
      </c>
      <c r="AK34" s="346">
        <v>97</v>
      </c>
      <c r="AL34" s="346">
        <v>75</v>
      </c>
      <c r="AM34" s="346">
        <v>86</v>
      </c>
      <c r="AN34" s="346">
        <v>61</v>
      </c>
      <c r="AO34" s="572">
        <v>75</v>
      </c>
      <c r="AP34" s="346">
        <v>69</v>
      </c>
      <c r="AQ34" s="346" t="s">
        <v>430</v>
      </c>
      <c r="AR34" s="346" t="s">
        <v>430</v>
      </c>
      <c r="AS34" s="346" t="s">
        <v>430</v>
      </c>
      <c r="AT34" s="346" t="s">
        <v>430</v>
      </c>
      <c r="AU34" s="346">
        <v>91</v>
      </c>
      <c r="AV34" s="346">
        <v>82</v>
      </c>
      <c r="AW34" s="346">
        <v>67</v>
      </c>
      <c r="AX34" s="346">
        <v>64</v>
      </c>
      <c r="AY34" s="346">
        <v>115</v>
      </c>
      <c r="AZ34" s="584"/>
      <c r="BA34" s="467" t="s">
        <v>430</v>
      </c>
      <c r="BB34" s="348">
        <v>100.57</v>
      </c>
      <c r="BC34" s="348" t="s">
        <v>430</v>
      </c>
      <c r="BD34" s="348" t="s">
        <v>430</v>
      </c>
      <c r="BE34" s="375" t="s">
        <v>430</v>
      </c>
      <c r="BF34" s="375">
        <v>-0.56999999999999995</v>
      </c>
      <c r="BG34" s="374"/>
      <c r="BH34" s="594">
        <v>-0.56999999999999995</v>
      </c>
      <c r="BI34" s="348" t="s">
        <v>430</v>
      </c>
      <c r="BJ34" s="348" t="s">
        <v>430</v>
      </c>
      <c r="BK34" s="348" t="s">
        <v>430</v>
      </c>
      <c r="BL34" s="348" t="s">
        <v>430</v>
      </c>
      <c r="BM34" s="375" t="s">
        <v>430</v>
      </c>
      <c r="BN34" s="375" t="s">
        <v>430</v>
      </c>
      <c r="BO34" s="375" t="s">
        <v>430</v>
      </c>
      <c r="BP34" s="375">
        <v>100.57</v>
      </c>
      <c r="BQ34" s="375" t="s">
        <v>430</v>
      </c>
      <c r="BR34" s="374"/>
      <c r="BS34" s="468" t="s">
        <v>430</v>
      </c>
      <c r="BT34" s="348" t="s">
        <v>430</v>
      </c>
      <c r="BU34" s="374"/>
      <c r="BV34" s="430" t="s">
        <v>555</v>
      </c>
    </row>
    <row r="35" spans="1:74" s="428" customFormat="1" x14ac:dyDescent="0.25">
      <c r="A35" s="345" t="s">
        <v>8282</v>
      </c>
      <c r="B35" s="373"/>
      <c r="C35" s="719">
        <v>41275</v>
      </c>
      <c r="D35" s="373"/>
      <c r="E35" s="346">
        <v>1789.31</v>
      </c>
      <c r="F35" s="373"/>
      <c r="G35" s="347">
        <v>49.191000000000003</v>
      </c>
      <c r="H35" s="374"/>
      <c r="I35" s="348">
        <v>3.84</v>
      </c>
      <c r="J35" s="348">
        <v>7.12</v>
      </c>
      <c r="K35" s="348">
        <v>2.42</v>
      </c>
      <c r="L35" s="348">
        <v>2.56</v>
      </c>
      <c r="M35" s="362"/>
      <c r="N35" s="350">
        <v>-50.0167</v>
      </c>
      <c r="O35" s="348">
        <v>-7.5637999999999996</v>
      </c>
      <c r="P35" s="348">
        <v>-6.6166</v>
      </c>
      <c r="Q35" s="348">
        <v>2.0846</v>
      </c>
      <c r="R35" s="348">
        <v>5.8501000000000003</v>
      </c>
      <c r="S35" s="348">
        <v>9.16</v>
      </c>
      <c r="T35" s="348">
        <v>6.5955000000000004</v>
      </c>
      <c r="U35" s="354">
        <v>5.9827000000000004</v>
      </c>
      <c r="V35" s="348">
        <v>6.1288</v>
      </c>
      <c r="W35" s="348">
        <v>7.1460999999999997</v>
      </c>
      <c r="X35" s="348">
        <v>7.4573999999999998</v>
      </c>
      <c r="Y35" s="375">
        <v>6.2538999999999998</v>
      </c>
      <c r="Z35" s="348">
        <v>7.1425000000000001</v>
      </c>
      <c r="AA35" s="348">
        <v>4.2457000000000003</v>
      </c>
      <c r="AB35" s="348">
        <v>7.2622</v>
      </c>
      <c r="AC35" s="348">
        <v>6.2670000000000003</v>
      </c>
      <c r="AD35" s="348">
        <v>6.2638999999999996</v>
      </c>
      <c r="AE35" s="348">
        <v>4.4405999999999999</v>
      </c>
      <c r="AF35" s="348">
        <v>7.7784000000000004</v>
      </c>
      <c r="AG35" s="569"/>
      <c r="AH35" s="346">
        <v>98</v>
      </c>
      <c r="AI35" s="346">
        <v>86</v>
      </c>
      <c r="AJ35" s="346">
        <v>102</v>
      </c>
      <c r="AK35" s="346">
        <v>96</v>
      </c>
      <c r="AL35" s="346">
        <v>61</v>
      </c>
      <c r="AM35" s="346">
        <v>50</v>
      </c>
      <c r="AN35" s="346">
        <v>23</v>
      </c>
      <c r="AO35" s="572">
        <v>31</v>
      </c>
      <c r="AP35" s="346">
        <v>35</v>
      </c>
      <c r="AQ35" s="346">
        <v>46</v>
      </c>
      <c r="AR35" s="346">
        <v>60</v>
      </c>
      <c r="AS35" s="346">
        <v>9</v>
      </c>
      <c r="AT35" s="346">
        <v>6</v>
      </c>
      <c r="AU35" s="346">
        <v>116</v>
      </c>
      <c r="AV35" s="346">
        <v>65</v>
      </c>
      <c r="AW35" s="346">
        <v>32</v>
      </c>
      <c r="AX35" s="346">
        <v>23</v>
      </c>
      <c r="AY35" s="346">
        <v>109</v>
      </c>
      <c r="AZ35" s="584"/>
      <c r="BA35" s="467" t="s">
        <v>430</v>
      </c>
      <c r="BB35" s="348">
        <v>99.63</v>
      </c>
      <c r="BC35" s="348" t="s">
        <v>430</v>
      </c>
      <c r="BD35" s="348" t="s">
        <v>430</v>
      </c>
      <c r="BE35" s="375" t="s">
        <v>430</v>
      </c>
      <c r="BF35" s="375">
        <v>0.37</v>
      </c>
      <c r="BG35" s="374"/>
      <c r="BH35" s="594">
        <v>0.37</v>
      </c>
      <c r="BI35" s="348" t="s">
        <v>430</v>
      </c>
      <c r="BJ35" s="348" t="s">
        <v>430</v>
      </c>
      <c r="BK35" s="348" t="s">
        <v>430</v>
      </c>
      <c r="BL35" s="348" t="s">
        <v>430</v>
      </c>
      <c r="BM35" s="375" t="s">
        <v>430</v>
      </c>
      <c r="BN35" s="375" t="s">
        <v>430</v>
      </c>
      <c r="BO35" s="375" t="s">
        <v>430</v>
      </c>
      <c r="BP35" s="375">
        <v>99.63</v>
      </c>
      <c r="BQ35" s="375" t="s">
        <v>430</v>
      </c>
      <c r="BR35" s="374"/>
      <c r="BS35" s="468" t="s">
        <v>430</v>
      </c>
      <c r="BT35" s="348" t="s">
        <v>430</v>
      </c>
      <c r="BU35" s="374"/>
      <c r="BV35" s="430" t="s">
        <v>555</v>
      </c>
    </row>
    <row r="36" spans="1:74" s="428" customFormat="1" x14ac:dyDescent="0.25">
      <c r="A36" s="345" t="s">
        <v>8283</v>
      </c>
      <c r="B36" s="373"/>
      <c r="C36" s="719">
        <v>44651</v>
      </c>
      <c r="D36" s="373"/>
      <c r="E36" s="346">
        <v>1753.96</v>
      </c>
      <c r="F36" s="373"/>
      <c r="G36" s="347">
        <v>13.338699999999999</v>
      </c>
      <c r="H36" s="374"/>
      <c r="I36" s="348">
        <v>1.54</v>
      </c>
      <c r="J36" s="348">
        <v>6.4</v>
      </c>
      <c r="K36" s="348">
        <v>1.41</v>
      </c>
      <c r="L36" s="348">
        <v>1.46</v>
      </c>
      <c r="M36" s="362"/>
      <c r="N36" s="350">
        <v>-28.436399999999999</v>
      </c>
      <c r="O36" s="348">
        <v>-6.9283000000000001</v>
      </c>
      <c r="P36" s="348">
        <v>-3.8281000000000001</v>
      </c>
      <c r="Q36" s="348">
        <v>3.5034000000000001</v>
      </c>
      <c r="R36" s="348">
        <v>5.1242999999999999</v>
      </c>
      <c r="S36" s="348">
        <v>7.9427000000000003</v>
      </c>
      <c r="T36" s="348">
        <v>5.0488</v>
      </c>
      <c r="U36" s="354">
        <v>5.3541999999999996</v>
      </c>
      <c r="V36" s="348">
        <v>5.7251000000000003</v>
      </c>
      <c r="W36" s="348">
        <v>7.1101000000000001</v>
      </c>
      <c r="X36" s="348">
        <v>7.5780000000000003</v>
      </c>
      <c r="Y36" s="375" t="s">
        <v>430</v>
      </c>
      <c r="Z36" s="348" t="s">
        <v>430</v>
      </c>
      <c r="AA36" s="348">
        <v>5.1391999999999998</v>
      </c>
      <c r="AB36" s="348">
        <v>6.6909000000000001</v>
      </c>
      <c r="AC36" s="348">
        <v>5.1475999999999997</v>
      </c>
      <c r="AD36" s="348">
        <v>5.6887999999999996</v>
      </c>
      <c r="AE36" s="348">
        <v>5.1726999999999999</v>
      </c>
      <c r="AF36" s="348">
        <v>6.7796000000000003</v>
      </c>
      <c r="AG36" s="569"/>
      <c r="AH36" s="346">
        <v>79</v>
      </c>
      <c r="AI36" s="346">
        <v>84</v>
      </c>
      <c r="AJ36" s="346">
        <v>88</v>
      </c>
      <c r="AK36" s="346">
        <v>83</v>
      </c>
      <c r="AL36" s="346">
        <v>91</v>
      </c>
      <c r="AM36" s="346">
        <v>92</v>
      </c>
      <c r="AN36" s="346">
        <v>111</v>
      </c>
      <c r="AO36" s="572">
        <v>86</v>
      </c>
      <c r="AP36" s="346">
        <v>89</v>
      </c>
      <c r="AQ36" s="346">
        <v>52</v>
      </c>
      <c r="AR36" s="346">
        <v>48</v>
      </c>
      <c r="AS36" s="346" t="s">
        <v>430</v>
      </c>
      <c r="AT36" s="346" t="s">
        <v>430</v>
      </c>
      <c r="AU36" s="346">
        <v>82</v>
      </c>
      <c r="AV36" s="346">
        <v>87</v>
      </c>
      <c r="AW36" s="346">
        <v>112</v>
      </c>
      <c r="AX36" s="346">
        <v>92</v>
      </c>
      <c r="AY36" s="346">
        <v>82</v>
      </c>
      <c r="AZ36" s="584"/>
      <c r="BA36" s="467">
        <v>98.84</v>
      </c>
      <c r="BB36" s="348" t="s">
        <v>430</v>
      </c>
      <c r="BC36" s="348" t="s">
        <v>430</v>
      </c>
      <c r="BD36" s="348" t="s">
        <v>430</v>
      </c>
      <c r="BE36" s="375" t="s">
        <v>430</v>
      </c>
      <c r="BF36" s="375">
        <v>1.1599999999999999</v>
      </c>
      <c r="BG36" s="374"/>
      <c r="BH36" s="594">
        <v>1.1599999999999999</v>
      </c>
      <c r="BI36" s="348" t="s">
        <v>430</v>
      </c>
      <c r="BJ36" s="348" t="s">
        <v>430</v>
      </c>
      <c r="BK36" s="348" t="s">
        <v>430</v>
      </c>
      <c r="BL36" s="348" t="s">
        <v>430</v>
      </c>
      <c r="BM36" s="375">
        <v>98.84</v>
      </c>
      <c r="BN36" s="375" t="s">
        <v>430</v>
      </c>
      <c r="BO36" s="375" t="s">
        <v>430</v>
      </c>
      <c r="BP36" s="375" t="s">
        <v>430</v>
      </c>
      <c r="BQ36" s="375" t="s">
        <v>430</v>
      </c>
      <c r="BR36" s="374"/>
      <c r="BS36" s="468" t="s">
        <v>430</v>
      </c>
      <c r="BT36" s="348" t="s">
        <v>430</v>
      </c>
      <c r="BU36" s="374"/>
      <c r="BV36" s="430" t="s">
        <v>555</v>
      </c>
    </row>
    <row r="37" spans="1:74" s="428" customFormat="1" x14ac:dyDescent="0.25">
      <c r="A37" s="345" t="s">
        <v>8284</v>
      </c>
      <c r="B37" s="373"/>
      <c r="C37" s="719">
        <v>44641</v>
      </c>
      <c r="D37" s="373"/>
      <c r="E37" s="346">
        <v>1648.99</v>
      </c>
      <c r="F37" s="373"/>
      <c r="G37" s="347">
        <v>13.350099999999999</v>
      </c>
      <c r="H37" s="374"/>
      <c r="I37" s="348">
        <v>0.99</v>
      </c>
      <c r="J37" s="348">
        <v>6.23</v>
      </c>
      <c r="K37" s="348">
        <v>1.38</v>
      </c>
      <c r="L37" s="348">
        <v>1.42</v>
      </c>
      <c r="M37" s="362"/>
      <c r="N37" s="350">
        <v>-17.489599999999999</v>
      </c>
      <c r="O37" s="348">
        <v>-4.0086000000000004</v>
      </c>
      <c r="P37" s="348">
        <v>-1.718</v>
      </c>
      <c r="Q37" s="348">
        <v>3.2067000000000001</v>
      </c>
      <c r="R37" s="348">
        <v>5.0842999999999998</v>
      </c>
      <c r="S37" s="348">
        <v>7.7102000000000004</v>
      </c>
      <c r="T37" s="348">
        <v>5.1078999999999999</v>
      </c>
      <c r="U37" s="354">
        <v>5.3765000000000001</v>
      </c>
      <c r="V37" s="348">
        <v>5.7843999999999998</v>
      </c>
      <c r="W37" s="348">
        <v>7.1531000000000002</v>
      </c>
      <c r="X37" s="348">
        <v>7.5979000000000001</v>
      </c>
      <c r="Y37" s="375" t="s">
        <v>430</v>
      </c>
      <c r="Z37" s="348" t="s">
        <v>430</v>
      </c>
      <c r="AA37" s="348">
        <v>5.1837</v>
      </c>
      <c r="AB37" s="348">
        <v>6.6646999999999998</v>
      </c>
      <c r="AC37" s="348">
        <v>5.2575000000000003</v>
      </c>
      <c r="AD37" s="348">
        <v>5.7294</v>
      </c>
      <c r="AE37" s="348">
        <v>4.9484000000000004</v>
      </c>
      <c r="AF37" s="348">
        <v>6.7568000000000001</v>
      </c>
      <c r="AG37" s="569"/>
      <c r="AH37" s="346">
        <v>59</v>
      </c>
      <c r="AI37" s="346">
        <v>73</v>
      </c>
      <c r="AJ37" s="346">
        <v>77</v>
      </c>
      <c r="AK37" s="346">
        <v>86</v>
      </c>
      <c r="AL37" s="346">
        <v>95</v>
      </c>
      <c r="AM37" s="346">
        <v>99</v>
      </c>
      <c r="AN37" s="346">
        <v>108</v>
      </c>
      <c r="AO37" s="572">
        <v>83</v>
      </c>
      <c r="AP37" s="346">
        <v>78</v>
      </c>
      <c r="AQ37" s="346">
        <v>44</v>
      </c>
      <c r="AR37" s="346">
        <v>45</v>
      </c>
      <c r="AS37" s="346" t="s">
        <v>430</v>
      </c>
      <c r="AT37" s="346" t="s">
        <v>430</v>
      </c>
      <c r="AU37" s="346">
        <v>77</v>
      </c>
      <c r="AV37" s="346">
        <v>92</v>
      </c>
      <c r="AW37" s="346">
        <v>105</v>
      </c>
      <c r="AX37" s="346">
        <v>86</v>
      </c>
      <c r="AY37" s="346">
        <v>94</v>
      </c>
      <c r="AZ37" s="584"/>
      <c r="BA37" s="467">
        <v>98.01</v>
      </c>
      <c r="BB37" s="348" t="s">
        <v>430</v>
      </c>
      <c r="BC37" s="348" t="s">
        <v>430</v>
      </c>
      <c r="BD37" s="348" t="s">
        <v>430</v>
      </c>
      <c r="BE37" s="375" t="s">
        <v>430</v>
      </c>
      <c r="BF37" s="375">
        <v>1.99</v>
      </c>
      <c r="BG37" s="374"/>
      <c r="BH37" s="594">
        <v>1.99</v>
      </c>
      <c r="BI37" s="348" t="s">
        <v>430</v>
      </c>
      <c r="BJ37" s="348" t="s">
        <v>430</v>
      </c>
      <c r="BK37" s="348" t="s">
        <v>430</v>
      </c>
      <c r="BL37" s="348" t="s">
        <v>430</v>
      </c>
      <c r="BM37" s="375">
        <v>98.01</v>
      </c>
      <c r="BN37" s="375" t="s">
        <v>430</v>
      </c>
      <c r="BO37" s="375" t="s">
        <v>430</v>
      </c>
      <c r="BP37" s="375" t="s">
        <v>430</v>
      </c>
      <c r="BQ37" s="375" t="s">
        <v>430</v>
      </c>
      <c r="BR37" s="374"/>
      <c r="BS37" s="468" t="s">
        <v>430</v>
      </c>
      <c r="BT37" s="348" t="s">
        <v>430</v>
      </c>
      <c r="BU37" s="374"/>
      <c r="BV37" s="430" t="s">
        <v>555</v>
      </c>
    </row>
    <row r="38" spans="1:74" s="428" customFormat="1" x14ac:dyDescent="0.25">
      <c r="A38" s="345" t="s">
        <v>8285</v>
      </c>
      <c r="B38" s="373"/>
      <c r="C38" s="719">
        <v>44838</v>
      </c>
      <c r="D38" s="373"/>
      <c r="E38" s="346">
        <v>1747.05</v>
      </c>
      <c r="F38" s="373"/>
      <c r="G38" s="347">
        <v>13.2631</v>
      </c>
      <c r="H38" s="374"/>
      <c r="I38" s="348">
        <v>1</v>
      </c>
      <c r="J38" s="348">
        <v>6.21</v>
      </c>
      <c r="K38" s="348">
        <v>0.93</v>
      </c>
      <c r="L38" s="348">
        <v>0.96</v>
      </c>
      <c r="M38" s="362"/>
      <c r="N38" s="350">
        <v>-8.8042999999999996</v>
      </c>
      <c r="O38" s="348">
        <v>1.1926000000000001</v>
      </c>
      <c r="P38" s="348">
        <v>3.3439000000000001</v>
      </c>
      <c r="Q38" s="348">
        <v>5.4564000000000004</v>
      </c>
      <c r="R38" s="348">
        <v>6.8216000000000001</v>
      </c>
      <c r="S38" s="348">
        <v>8.2754999999999992</v>
      </c>
      <c r="T38" s="348">
        <v>6.0980999999999996</v>
      </c>
      <c r="U38" s="354">
        <v>6.1802999999999999</v>
      </c>
      <c r="V38" s="348">
        <v>6.2</v>
      </c>
      <c r="W38" s="348">
        <v>7.2413999999999996</v>
      </c>
      <c r="X38" s="348">
        <v>7.6336000000000004</v>
      </c>
      <c r="Y38" s="375" t="s">
        <v>430</v>
      </c>
      <c r="Z38" s="348" t="s">
        <v>430</v>
      </c>
      <c r="AA38" s="348">
        <v>7.1228999999999996</v>
      </c>
      <c r="AB38" s="348">
        <v>6.5648</v>
      </c>
      <c r="AC38" s="348">
        <v>6.0750000000000002</v>
      </c>
      <c r="AD38" s="348">
        <v>6.2183000000000002</v>
      </c>
      <c r="AE38" s="348">
        <v>7.4469000000000003</v>
      </c>
      <c r="AF38" s="348">
        <v>7.5509000000000004</v>
      </c>
      <c r="AG38" s="569"/>
      <c r="AH38" s="346">
        <v>47</v>
      </c>
      <c r="AI38" s="346">
        <v>50</v>
      </c>
      <c r="AJ38" s="346">
        <v>35</v>
      </c>
      <c r="AK38" s="346">
        <v>28</v>
      </c>
      <c r="AL38" s="346">
        <v>33</v>
      </c>
      <c r="AM38" s="346">
        <v>79</v>
      </c>
      <c r="AN38" s="346">
        <v>48</v>
      </c>
      <c r="AO38" s="572">
        <v>20</v>
      </c>
      <c r="AP38" s="346">
        <v>29</v>
      </c>
      <c r="AQ38" s="346">
        <v>24</v>
      </c>
      <c r="AR38" s="346">
        <v>36</v>
      </c>
      <c r="AS38" s="346" t="s">
        <v>430</v>
      </c>
      <c r="AT38" s="346" t="s">
        <v>430</v>
      </c>
      <c r="AU38" s="346">
        <v>8</v>
      </c>
      <c r="AV38" s="346">
        <v>96</v>
      </c>
      <c r="AW38" s="346">
        <v>42</v>
      </c>
      <c r="AX38" s="346">
        <v>30</v>
      </c>
      <c r="AY38" s="346">
        <v>16</v>
      </c>
      <c r="AZ38" s="584"/>
      <c r="BA38" s="467">
        <v>94.57</v>
      </c>
      <c r="BB38" s="348" t="s">
        <v>430</v>
      </c>
      <c r="BC38" s="348" t="s">
        <v>430</v>
      </c>
      <c r="BD38" s="348" t="s">
        <v>430</v>
      </c>
      <c r="BE38" s="375" t="s">
        <v>430</v>
      </c>
      <c r="BF38" s="375">
        <v>5.43</v>
      </c>
      <c r="BG38" s="374"/>
      <c r="BH38" s="594">
        <v>5.43</v>
      </c>
      <c r="BI38" s="348" t="s">
        <v>430</v>
      </c>
      <c r="BJ38" s="348" t="s">
        <v>430</v>
      </c>
      <c r="BK38" s="348" t="s">
        <v>430</v>
      </c>
      <c r="BL38" s="348" t="s">
        <v>430</v>
      </c>
      <c r="BM38" s="375">
        <v>94.57</v>
      </c>
      <c r="BN38" s="375" t="s">
        <v>430</v>
      </c>
      <c r="BO38" s="375" t="s">
        <v>430</v>
      </c>
      <c r="BP38" s="375" t="s">
        <v>430</v>
      </c>
      <c r="BQ38" s="375" t="s">
        <v>430</v>
      </c>
      <c r="BR38" s="374"/>
      <c r="BS38" s="468" t="s">
        <v>430</v>
      </c>
      <c r="BT38" s="348" t="s">
        <v>430</v>
      </c>
      <c r="BU38" s="374"/>
      <c r="BV38" s="430" t="s">
        <v>8258</v>
      </c>
    </row>
    <row r="39" spans="1:74" s="428" customFormat="1" x14ac:dyDescent="0.25">
      <c r="A39" s="345" t="s">
        <v>8286</v>
      </c>
      <c r="B39" s="373"/>
      <c r="C39" s="719">
        <v>41872</v>
      </c>
      <c r="D39" s="373"/>
      <c r="E39" s="346">
        <v>1598.77</v>
      </c>
      <c r="F39" s="373"/>
      <c r="G39" s="347">
        <v>23.916399999999999</v>
      </c>
      <c r="H39" s="374"/>
      <c r="I39" s="348">
        <v>0</v>
      </c>
      <c r="J39" s="348">
        <v>6.98</v>
      </c>
      <c r="K39" s="348">
        <v>0</v>
      </c>
      <c r="L39" s="348">
        <v>0</v>
      </c>
      <c r="M39" s="362"/>
      <c r="N39" s="350" t="s">
        <v>430</v>
      </c>
      <c r="O39" s="348">
        <v>6.4884000000000004</v>
      </c>
      <c r="P39" s="348">
        <v>-1.3224</v>
      </c>
      <c r="Q39" s="348">
        <v>5.01</v>
      </c>
      <c r="R39" s="348">
        <v>7.0868000000000002</v>
      </c>
      <c r="S39" s="348">
        <v>10.2668</v>
      </c>
      <c r="T39" s="348">
        <v>5.9619999999999997</v>
      </c>
      <c r="U39" s="354">
        <v>5.3521000000000001</v>
      </c>
      <c r="V39" s="348">
        <v>5.7112999999999996</v>
      </c>
      <c r="W39" s="348">
        <v>6.4541000000000004</v>
      </c>
      <c r="X39" s="348">
        <v>10.186500000000001</v>
      </c>
      <c r="Y39" s="375">
        <v>5.9676999999999998</v>
      </c>
      <c r="Z39" s="348">
        <v>8.1173999999999999</v>
      </c>
      <c r="AA39" s="348">
        <v>4.9135</v>
      </c>
      <c r="AB39" s="348">
        <v>7.8280000000000003</v>
      </c>
      <c r="AC39" s="348">
        <v>5.6176000000000004</v>
      </c>
      <c r="AD39" s="348">
        <v>5.7243000000000004</v>
      </c>
      <c r="AE39" s="348">
        <v>6.1886999999999999</v>
      </c>
      <c r="AF39" s="348">
        <v>7.5351999999999997</v>
      </c>
      <c r="AG39" s="569"/>
      <c r="AH39" s="346" t="s">
        <v>430</v>
      </c>
      <c r="AI39" s="346">
        <v>12</v>
      </c>
      <c r="AJ39" s="346">
        <v>76</v>
      </c>
      <c r="AK39" s="346">
        <v>49</v>
      </c>
      <c r="AL39" s="346">
        <v>28</v>
      </c>
      <c r="AM39" s="346">
        <v>32</v>
      </c>
      <c r="AN39" s="346">
        <v>58</v>
      </c>
      <c r="AO39" s="572">
        <v>87</v>
      </c>
      <c r="AP39" s="346">
        <v>93</v>
      </c>
      <c r="AQ39" s="346">
        <v>88</v>
      </c>
      <c r="AR39" s="346">
        <v>2</v>
      </c>
      <c r="AS39" s="346">
        <v>13</v>
      </c>
      <c r="AT39" s="346">
        <v>4</v>
      </c>
      <c r="AU39" s="346">
        <v>88</v>
      </c>
      <c r="AV39" s="346">
        <v>37</v>
      </c>
      <c r="AW39" s="346">
        <v>80</v>
      </c>
      <c r="AX39" s="346">
        <v>87</v>
      </c>
      <c r="AY39" s="346">
        <v>48</v>
      </c>
      <c r="AZ39" s="584"/>
      <c r="BA39" s="467" t="s">
        <v>430</v>
      </c>
      <c r="BB39" s="348">
        <v>104.7</v>
      </c>
      <c r="BC39" s="348" t="s">
        <v>430</v>
      </c>
      <c r="BD39" s="348" t="s">
        <v>430</v>
      </c>
      <c r="BE39" s="375" t="s">
        <v>430</v>
      </c>
      <c r="BF39" s="375">
        <v>-4.7</v>
      </c>
      <c r="BG39" s="374"/>
      <c r="BH39" s="594">
        <v>-4.7</v>
      </c>
      <c r="BI39" s="348" t="s">
        <v>430</v>
      </c>
      <c r="BJ39" s="348" t="s">
        <v>430</v>
      </c>
      <c r="BK39" s="348" t="s">
        <v>430</v>
      </c>
      <c r="BL39" s="348" t="s">
        <v>430</v>
      </c>
      <c r="BM39" s="375" t="s">
        <v>430</v>
      </c>
      <c r="BN39" s="375" t="s">
        <v>430</v>
      </c>
      <c r="BO39" s="375" t="s">
        <v>430</v>
      </c>
      <c r="BP39" s="375">
        <v>104.7</v>
      </c>
      <c r="BQ39" s="375" t="s">
        <v>430</v>
      </c>
      <c r="BR39" s="374"/>
      <c r="BS39" s="468" t="s">
        <v>430</v>
      </c>
      <c r="BT39" s="348" t="s">
        <v>430</v>
      </c>
      <c r="BU39" s="374"/>
      <c r="BV39" s="430" t="s">
        <v>555</v>
      </c>
    </row>
    <row r="40" spans="1:74" s="428" customFormat="1" x14ac:dyDescent="0.25">
      <c r="A40" s="345" t="s">
        <v>8287</v>
      </c>
      <c r="B40" s="373"/>
      <c r="C40" s="719">
        <v>44644</v>
      </c>
      <c r="D40" s="373"/>
      <c r="E40" s="346">
        <v>1459.44</v>
      </c>
      <c r="F40" s="373"/>
      <c r="G40" s="347">
        <v>13.2676</v>
      </c>
      <c r="H40" s="374"/>
      <c r="I40" s="348">
        <v>1</v>
      </c>
      <c r="J40" s="348">
        <v>6.24</v>
      </c>
      <c r="K40" s="348">
        <v>0.93</v>
      </c>
      <c r="L40" s="348">
        <v>0.96</v>
      </c>
      <c r="M40" s="362"/>
      <c r="N40" s="350">
        <v>-8.2513000000000005</v>
      </c>
      <c r="O40" s="348">
        <v>1.0087999999999999</v>
      </c>
      <c r="P40" s="348">
        <v>3.3033999999999999</v>
      </c>
      <c r="Q40" s="348">
        <v>5.5730000000000004</v>
      </c>
      <c r="R40" s="348">
        <v>6.9718999999999998</v>
      </c>
      <c r="S40" s="348">
        <v>8.5282999999999998</v>
      </c>
      <c r="T40" s="348">
        <v>6.1718000000000002</v>
      </c>
      <c r="U40" s="354">
        <v>6.2388000000000003</v>
      </c>
      <c r="V40" s="348">
        <v>6.2530000000000001</v>
      </c>
      <c r="W40" s="348">
        <v>7.2916999999999996</v>
      </c>
      <c r="X40" s="348">
        <v>7.6696</v>
      </c>
      <c r="Y40" s="375" t="s">
        <v>430</v>
      </c>
      <c r="Z40" s="348" t="s">
        <v>430</v>
      </c>
      <c r="AA40" s="348">
        <v>7.2690000000000001</v>
      </c>
      <c r="AB40" s="348">
        <v>6.6868999999999996</v>
      </c>
      <c r="AC40" s="348">
        <v>6.1521999999999997</v>
      </c>
      <c r="AD40" s="348">
        <v>6.2823000000000002</v>
      </c>
      <c r="AE40" s="348">
        <v>7.5692000000000004</v>
      </c>
      <c r="AF40" s="348">
        <v>6.6197999999999997</v>
      </c>
      <c r="AG40" s="569"/>
      <c r="AH40" s="346">
        <v>46</v>
      </c>
      <c r="AI40" s="346">
        <v>53</v>
      </c>
      <c r="AJ40" s="346">
        <v>38</v>
      </c>
      <c r="AK40" s="346">
        <v>26</v>
      </c>
      <c r="AL40" s="346">
        <v>31</v>
      </c>
      <c r="AM40" s="346">
        <v>69</v>
      </c>
      <c r="AN40" s="346">
        <v>41</v>
      </c>
      <c r="AO40" s="572">
        <v>17</v>
      </c>
      <c r="AP40" s="346">
        <v>22</v>
      </c>
      <c r="AQ40" s="346">
        <v>17</v>
      </c>
      <c r="AR40" s="346">
        <v>33</v>
      </c>
      <c r="AS40" s="346" t="s">
        <v>430</v>
      </c>
      <c r="AT40" s="346" t="s">
        <v>430</v>
      </c>
      <c r="AU40" s="346">
        <v>6</v>
      </c>
      <c r="AV40" s="346">
        <v>88</v>
      </c>
      <c r="AW40" s="346">
        <v>37</v>
      </c>
      <c r="AX40" s="346">
        <v>21</v>
      </c>
      <c r="AY40" s="346">
        <v>10</v>
      </c>
      <c r="AZ40" s="584"/>
      <c r="BA40" s="467">
        <v>93.31</v>
      </c>
      <c r="BB40" s="348" t="s">
        <v>430</v>
      </c>
      <c r="BC40" s="348" t="s">
        <v>430</v>
      </c>
      <c r="BD40" s="348" t="s">
        <v>430</v>
      </c>
      <c r="BE40" s="375" t="s">
        <v>430</v>
      </c>
      <c r="BF40" s="375">
        <v>6.69</v>
      </c>
      <c r="BG40" s="374"/>
      <c r="BH40" s="594">
        <v>6.69</v>
      </c>
      <c r="BI40" s="348" t="s">
        <v>430</v>
      </c>
      <c r="BJ40" s="348" t="s">
        <v>430</v>
      </c>
      <c r="BK40" s="348" t="s">
        <v>430</v>
      </c>
      <c r="BL40" s="348" t="s">
        <v>430</v>
      </c>
      <c r="BM40" s="375">
        <v>93.31</v>
      </c>
      <c r="BN40" s="375" t="s">
        <v>430</v>
      </c>
      <c r="BO40" s="375" t="s">
        <v>430</v>
      </c>
      <c r="BP40" s="375" t="s">
        <v>430</v>
      </c>
      <c r="BQ40" s="375" t="s">
        <v>430</v>
      </c>
      <c r="BR40" s="374"/>
      <c r="BS40" s="468" t="s">
        <v>430</v>
      </c>
      <c r="BT40" s="348" t="s">
        <v>430</v>
      </c>
      <c r="BU40" s="374"/>
      <c r="BV40" s="430" t="s">
        <v>555</v>
      </c>
    </row>
    <row r="41" spans="1:74" s="428" customFormat="1" x14ac:dyDescent="0.25">
      <c r="A41" s="345" t="s">
        <v>8288</v>
      </c>
      <c r="B41" s="373"/>
      <c r="C41" s="719">
        <v>44649</v>
      </c>
      <c r="D41" s="373"/>
      <c r="E41" s="346">
        <v>1323.26</v>
      </c>
      <c r="F41" s="373"/>
      <c r="G41" s="347">
        <v>13.129799999999999</v>
      </c>
      <c r="H41" s="374"/>
      <c r="I41" s="890">
        <v>0.63</v>
      </c>
      <c r="J41" s="890">
        <v>6.88</v>
      </c>
      <c r="K41" s="890">
        <v>0.59</v>
      </c>
      <c r="L41" s="890">
        <v>0.62</v>
      </c>
      <c r="M41" s="362"/>
      <c r="N41" s="350">
        <v>-7.7821999999999996</v>
      </c>
      <c r="O41" s="348">
        <v>0.27800000000000002</v>
      </c>
      <c r="P41" s="348">
        <v>2.9007000000000001</v>
      </c>
      <c r="Q41" s="348">
        <v>4.6547999999999998</v>
      </c>
      <c r="R41" s="348">
        <v>5.8851000000000004</v>
      </c>
      <c r="S41" s="348">
        <v>6.8704000000000001</v>
      </c>
      <c r="T41" s="348">
        <v>6.0315000000000003</v>
      </c>
      <c r="U41" s="354">
        <v>5.9843000000000002</v>
      </c>
      <c r="V41" s="348">
        <v>6.1337000000000002</v>
      </c>
      <c r="W41" s="348">
        <v>7.1607000000000003</v>
      </c>
      <c r="X41" s="348">
        <v>7.4264999999999999</v>
      </c>
      <c r="Y41" s="375" t="s">
        <v>430</v>
      </c>
      <c r="Z41" s="348" t="s">
        <v>430</v>
      </c>
      <c r="AA41" s="348">
        <v>5.4927000000000001</v>
      </c>
      <c r="AB41" s="348">
        <v>6.4602000000000004</v>
      </c>
      <c r="AC41" s="348">
        <v>6.0422000000000002</v>
      </c>
      <c r="AD41" s="348">
        <v>6.1207000000000003</v>
      </c>
      <c r="AE41" s="348">
        <v>5.5349000000000004</v>
      </c>
      <c r="AF41" s="348">
        <v>6.3882000000000003</v>
      </c>
      <c r="AG41" s="569"/>
      <c r="AH41" s="346">
        <v>45</v>
      </c>
      <c r="AI41" s="346">
        <v>57</v>
      </c>
      <c r="AJ41" s="346">
        <v>42</v>
      </c>
      <c r="AK41" s="346">
        <v>57</v>
      </c>
      <c r="AL41" s="346">
        <v>60</v>
      </c>
      <c r="AM41" s="346">
        <v>109</v>
      </c>
      <c r="AN41" s="346">
        <v>55</v>
      </c>
      <c r="AO41" s="572">
        <v>30</v>
      </c>
      <c r="AP41" s="346">
        <v>33</v>
      </c>
      <c r="AQ41" s="346">
        <v>41</v>
      </c>
      <c r="AR41" s="346">
        <v>66</v>
      </c>
      <c r="AS41" s="346" t="s">
        <v>430</v>
      </c>
      <c r="AT41" s="346" t="s">
        <v>430</v>
      </c>
      <c r="AU41" s="346">
        <v>57</v>
      </c>
      <c r="AV41" s="346">
        <v>98</v>
      </c>
      <c r="AW41" s="346">
        <v>43</v>
      </c>
      <c r="AX41" s="346">
        <v>36</v>
      </c>
      <c r="AY41" s="346">
        <v>67</v>
      </c>
      <c r="AZ41" s="584"/>
      <c r="BA41" s="467">
        <v>60.44</v>
      </c>
      <c r="BB41" s="348">
        <v>35.03</v>
      </c>
      <c r="BC41" s="348" t="s">
        <v>430</v>
      </c>
      <c r="BD41" s="348" t="s">
        <v>430</v>
      </c>
      <c r="BE41" s="375" t="s">
        <v>430</v>
      </c>
      <c r="BF41" s="375">
        <v>4.53</v>
      </c>
      <c r="BG41" s="374"/>
      <c r="BH41" s="594">
        <v>4.53</v>
      </c>
      <c r="BI41" s="348">
        <v>1.83</v>
      </c>
      <c r="BJ41" s="348" t="s">
        <v>430</v>
      </c>
      <c r="BK41" s="348">
        <v>33.200000000000003</v>
      </c>
      <c r="BL41" s="348" t="s">
        <v>430</v>
      </c>
      <c r="BM41" s="375">
        <v>60.44</v>
      </c>
      <c r="BN41" s="375" t="s">
        <v>430</v>
      </c>
      <c r="BO41" s="375" t="s">
        <v>430</v>
      </c>
      <c r="BP41" s="375" t="s">
        <v>430</v>
      </c>
      <c r="BQ41" s="375" t="s">
        <v>430</v>
      </c>
      <c r="BR41" s="374"/>
      <c r="BS41" s="468" t="s">
        <v>430</v>
      </c>
      <c r="BT41" s="348" t="s">
        <v>430</v>
      </c>
      <c r="BU41" s="374"/>
      <c r="BV41" s="430" t="s">
        <v>430</v>
      </c>
    </row>
    <row r="42" spans="1:74" s="428" customFormat="1" x14ac:dyDescent="0.25">
      <c r="A42" s="345" t="s">
        <v>8289</v>
      </c>
      <c r="B42" s="373"/>
      <c r="C42" s="719">
        <v>45737</v>
      </c>
      <c r="D42" s="373"/>
      <c r="E42" s="346">
        <v>1241.6500000000001</v>
      </c>
      <c r="F42" s="373"/>
      <c r="G42" s="347">
        <v>11.018000000000001</v>
      </c>
      <c r="H42" s="374"/>
      <c r="I42" s="890">
        <v>0.75</v>
      </c>
      <c r="J42" s="890">
        <v>7.93</v>
      </c>
      <c r="K42" s="890">
        <v>0.73</v>
      </c>
      <c r="L42" s="890">
        <v>0.74</v>
      </c>
      <c r="M42" s="362"/>
      <c r="N42" s="350">
        <v>-18.873000000000001</v>
      </c>
      <c r="O42" s="348">
        <v>-2.6496</v>
      </c>
      <c r="P42" s="348">
        <v>2.3199999999999998</v>
      </c>
      <c r="Q42" s="348">
        <v>5.3825000000000003</v>
      </c>
      <c r="R42" s="348">
        <v>7.8097000000000003</v>
      </c>
      <c r="S42" s="348">
        <v>8.6801999999999992</v>
      </c>
      <c r="T42" s="348">
        <v>6.6512000000000002</v>
      </c>
      <c r="U42" s="354">
        <v>6.1708999999999996</v>
      </c>
      <c r="V42" s="348">
        <v>6.2569999999999997</v>
      </c>
      <c r="W42" s="348" t="s">
        <v>430</v>
      </c>
      <c r="X42" s="348" t="s">
        <v>430</v>
      </c>
      <c r="Y42" s="375" t="s">
        <v>430</v>
      </c>
      <c r="Z42" s="348" t="s">
        <v>430</v>
      </c>
      <c r="AA42" s="348">
        <v>6.3235999999999999</v>
      </c>
      <c r="AB42" s="348">
        <v>7.4439000000000002</v>
      </c>
      <c r="AC42" s="348">
        <v>6.2998000000000003</v>
      </c>
      <c r="AD42" s="348">
        <v>6.2779999999999996</v>
      </c>
      <c r="AE42" s="348">
        <v>7.0835999999999997</v>
      </c>
      <c r="AF42" s="348">
        <v>7.0839999999999996</v>
      </c>
      <c r="AG42" s="569"/>
      <c r="AH42" s="346">
        <v>63</v>
      </c>
      <c r="AI42" s="346">
        <v>67</v>
      </c>
      <c r="AJ42" s="346">
        <v>53</v>
      </c>
      <c r="AK42" s="346">
        <v>33</v>
      </c>
      <c r="AL42" s="346">
        <v>8</v>
      </c>
      <c r="AM42" s="346">
        <v>61</v>
      </c>
      <c r="AN42" s="346">
        <v>20</v>
      </c>
      <c r="AO42" s="572">
        <v>22</v>
      </c>
      <c r="AP42" s="346">
        <v>21</v>
      </c>
      <c r="AQ42" s="346" t="s">
        <v>430</v>
      </c>
      <c r="AR42" s="346" t="s">
        <v>430</v>
      </c>
      <c r="AS42" s="346" t="s">
        <v>430</v>
      </c>
      <c r="AT42" s="346" t="s">
        <v>430</v>
      </c>
      <c r="AU42" s="346">
        <v>29</v>
      </c>
      <c r="AV42" s="346">
        <v>58</v>
      </c>
      <c r="AW42" s="346">
        <v>28</v>
      </c>
      <c r="AX42" s="346">
        <v>22</v>
      </c>
      <c r="AY42" s="346">
        <v>27</v>
      </c>
      <c r="AZ42" s="584"/>
      <c r="BA42" s="467" t="s">
        <v>430</v>
      </c>
      <c r="BB42" s="348">
        <v>98.85</v>
      </c>
      <c r="BC42" s="348" t="s">
        <v>430</v>
      </c>
      <c r="BD42" s="348" t="s">
        <v>430</v>
      </c>
      <c r="BE42" s="375" t="s">
        <v>430</v>
      </c>
      <c r="BF42" s="375">
        <v>1.1499999999999999</v>
      </c>
      <c r="BG42" s="374"/>
      <c r="BH42" s="594">
        <v>1.1499999999999999</v>
      </c>
      <c r="BI42" s="348">
        <v>35.15</v>
      </c>
      <c r="BJ42" s="348">
        <v>44.16</v>
      </c>
      <c r="BK42" s="348">
        <v>19.53</v>
      </c>
      <c r="BL42" s="348" t="s">
        <v>430</v>
      </c>
      <c r="BM42" s="375" t="s">
        <v>430</v>
      </c>
      <c r="BN42" s="375" t="s">
        <v>430</v>
      </c>
      <c r="BO42" s="375" t="s">
        <v>430</v>
      </c>
      <c r="BP42" s="375" t="s">
        <v>430</v>
      </c>
      <c r="BQ42" s="375" t="s">
        <v>430</v>
      </c>
      <c r="BR42" s="374"/>
      <c r="BS42" s="468">
        <v>15.5180666315518</v>
      </c>
      <c r="BT42" s="348">
        <v>21.857322262185701</v>
      </c>
      <c r="BU42" s="374"/>
      <c r="BV42" s="430" t="s">
        <v>555</v>
      </c>
    </row>
    <row r="43" spans="1:74" s="428" customFormat="1" x14ac:dyDescent="0.25">
      <c r="A43" s="345" t="s">
        <v>8290</v>
      </c>
      <c r="B43" s="373"/>
      <c r="C43" s="719">
        <v>41275</v>
      </c>
      <c r="D43" s="373"/>
      <c r="E43" s="346">
        <v>1061.57</v>
      </c>
      <c r="F43" s="373"/>
      <c r="G43" s="347">
        <v>42.188699999999997</v>
      </c>
      <c r="H43" s="374"/>
      <c r="I43" s="890">
        <v>3.78</v>
      </c>
      <c r="J43" s="890">
        <v>7.7</v>
      </c>
      <c r="K43" s="890">
        <v>2.35</v>
      </c>
      <c r="L43" s="890">
        <v>2.48</v>
      </c>
      <c r="M43" s="362"/>
      <c r="N43" s="350" t="s">
        <v>430</v>
      </c>
      <c r="O43" s="348">
        <v>11.5139</v>
      </c>
      <c r="P43" s="348">
        <v>0.40379999999999999</v>
      </c>
      <c r="Q43" s="348">
        <v>5.4478</v>
      </c>
      <c r="R43" s="348">
        <v>6.9901</v>
      </c>
      <c r="S43" s="348">
        <v>9.2647999999999993</v>
      </c>
      <c r="T43" s="348">
        <v>6.1144999999999996</v>
      </c>
      <c r="U43" s="354">
        <v>5.4349999999999996</v>
      </c>
      <c r="V43" s="348">
        <v>5.8146000000000004</v>
      </c>
      <c r="W43" s="348">
        <v>7.0056000000000003</v>
      </c>
      <c r="X43" s="348">
        <v>7.3620000000000001</v>
      </c>
      <c r="Y43" s="375">
        <v>6.2411000000000003</v>
      </c>
      <c r="Z43" s="348">
        <v>6.8193999999999999</v>
      </c>
      <c r="AA43" s="348">
        <v>5.3193999999999999</v>
      </c>
      <c r="AB43" s="348">
        <v>7.4135999999999997</v>
      </c>
      <c r="AC43" s="348">
        <v>5.6481000000000003</v>
      </c>
      <c r="AD43" s="348">
        <v>5.8948999999999998</v>
      </c>
      <c r="AE43" s="348">
        <v>6.5335999999999999</v>
      </c>
      <c r="AF43" s="348">
        <v>7.4618000000000002</v>
      </c>
      <c r="AG43" s="569"/>
      <c r="AH43" s="346" t="s">
        <v>430</v>
      </c>
      <c r="AI43" s="346">
        <v>10</v>
      </c>
      <c r="AJ43" s="346">
        <v>70</v>
      </c>
      <c r="AK43" s="346">
        <v>29</v>
      </c>
      <c r="AL43" s="346">
        <v>30</v>
      </c>
      <c r="AM43" s="346">
        <v>46</v>
      </c>
      <c r="AN43" s="346">
        <v>45</v>
      </c>
      <c r="AO43" s="572">
        <v>78</v>
      </c>
      <c r="AP43" s="346">
        <v>73</v>
      </c>
      <c r="AQ43" s="346">
        <v>61</v>
      </c>
      <c r="AR43" s="346">
        <v>75</v>
      </c>
      <c r="AS43" s="346">
        <v>10</v>
      </c>
      <c r="AT43" s="346">
        <v>7</v>
      </c>
      <c r="AU43" s="346">
        <v>65</v>
      </c>
      <c r="AV43" s="346">
        <v>60</v>
      </c>
      <c r="AW43" s="346">
        <v>75</v>
      </c>
      <c r="AX43" s="346">
        <v>69</v>
      </c>
      <c r="AY43" s="346">
        <v>42</v>
      </c>
      <c r="AZ43" s="584"/>
      <c r="BA43" s="467" t="s">
        <v>430</v>
      </c>
      <c r="BB43" s="348">
        <v>100.03</v>
      </c>
      <c r="BC43" s="348" t="s">
        <v>430</v>
      </c>
      <c r="BD43" s="348" t="s">
        <v>430</v>
      </c>
      <c r="BE43" s="375" t="s">
        <v>430</v>
      </c>
      <c r="BF43" s="375">
        <v>-0.03</v>
      </c>
      <c r="BG43" s="374"/>
      <c r="BH43" s="594">
        <v>-0.03</v>
      </c>
      <c r="BI43" s="348" t="s">
        <v>430</v>
      </c>
      <c r="BJ43" s="348" t="s">
        <v>430</v>
      </c>
      <c r="BK43" s="348" t="s">
        <v>430</v>
      </c>
      <c r="BL43" s="348" t="s">
        <v>430</v>
      </c>
      <c r="BM43" s="375" t="s">
        <v>430</v>
      </c>
      <c r="BN43" s="375" t="s">
        <v>430</v>
      </c>
      <c r="BO43" s="375" t="s">
        <v>430</v>
      </c>
      <c r="BP43" s="375">
        <v>100.03</v>
      </c>
      <c r="BQ43" s="375" t="s">
        <v>430</v>
      </c>
      <c r="BR43" s="374"/>
      <c r="BS43" s="468" t="s">
        <v>430</v>
      </c>
      <c r="BT43" s="348" t="s">
        <v>430</v>
      </c>
      <c r="BU43" s="374"/>
      <c r="BV43" s="430" t="s">
        <v>555</v>
      </c>
    </row>
    <row r="44" spans="1:74" s="428" customFormat="1" x14ac:dyDescent="0.25">
      <c r="A44" s="345" t="s">
        <v>8291</v>
      </c>
      <c r="B44" s="373"/>
      <c r="C44" s="719">
        <v>44875</v>
      </c>
      <c r="D44" s="373"/>
      <c r="E44" s="346">
        <v>942.18499999999995</v>
      </c>
      <c r="F44" s="373"/>
      <c r="G44" s="347">
        <v>13.010400000000001</v>
      </c>
      <c r="H44" s="374"/>
      <c r="I44" s="348">
        <v>0.26151999999999997</v>
      </c>
      <c r="J44" s="348">
        <v>5.3943000000000003</v>
      </c>
      <c r="K44" s="348">
        <v>0.25198999999999999</v>
      </c>
      <c r="L44" s="348">
        <v>0.25879000000000002</v>
      </c>
      <c r="M44" s="362"/>
      <c r="N44" s="350">
        <v>3.6474000000000002</v>
      </c>
      <c r="O44" s="348">
        <v>5.3327</v>
      </c>
      <c r="P44" s="348">
        <v>4.2919</v>
      </c>
      <c r="Q44" s="348">
        <v>5.0998000000000001</v>
      </c>
      <c r="R44" s="348">
        <v>5.2450000000000001</v>
      </c>
      <c r="S44" s="348">
        <v>5.9363000000000001</v>
      </c>
      <c r="T44" s="348">
        <v>5.4292999999999996</v>
      </c>
      <c r="U44" s="354">
        <v>5.4915000000000003</v>
      </c>
      <c r="V44" s="348">
        <v>5.6338999999999997</v>
      </c>
      <c r="W44" s="348">
        <v>6.7465999999999999</v>
      </c>
      <c r="X44" s="348">
        <v>7.19</v>
      </c>
      <c r="Y44" s="375" t="s">
        <v>430</v>
      </c>
      <c r="Z44" s="348" t="s">
        <v>430</v>
      </c>
      <c r="AA44" s="348">
        <v>5.3368000000000002</v>
      </c>
      <c r="AB44" s="348">
        <v>5.7732999999999999</v>
      </c>
      <c r="AC44" s="348">
        <v>5.4901</v>
      </c>
      <c r="AD44" s="348">
        <v>5.5846</v>
      </c>
      <c r="AE44" s="348">
        <v>5.2472000000000003</v>
      </c>
      <c r="AF44" s="348">
        <v>7.2138999999999998</v>
      </c>
      <c r="AG44" s="569"/>
      <c r="AH44" s="346">
        <v>16</v>
      </c>
      <c r="AI44" s="346">
        <v>23</v>
      </c>
      <c r="AJ44" s="346">
        <v>29</v>
      </c>
      <c r="AK44" s="346">
        <v>44</v>
      </c>
      <c r="AL44" s="346">
        <v>86</v>
      </c>
      <c r="AM44" s="346">
        <v>127</v>
      </c>
      <c r="AN44" s="346">
        <v>95</v>
      </c>
      <c r="AO44" s="572">
        <v>72</v>
      </c>
      <c r="AP44" s="346">
        <v>100</v>
      </c>
      <c r="AQ44" s="346">
        <v>85</v>
      </c>
      <c r="AR44" s="346">
        <v>84</v>
      </c>
      <c r="AS44" s="346" t="s">
        <v>430</v>
      </c>
      <c r="AT44" s="346" t="s">
        <v>430</v>
      </c>
      <c r="AU44" s="346">
        <v>63</v>
      </c>
      <c r="AV44" s="346">
        <v>120</v>
      </c>
      <c r="AW44" s="346">
        <v>89</v>
      </c>
      <c r="AX44" s="346">
        <v>101</v>
      </c>
      <c r="AY44" s="346">
        <v>78</v>
      </c>
      <c r="AZ44" s="584"/>
      <c r="BA44" s="467">
        <v>98.07</v>
      </c>
      <c r="BB44" s="348" t="s">
        <v>430</v>
      </c>
      <c r="BC44" s="348" t="s">
        <v>430</v>
      </c>
      <c r="BD44" s="348" t="s">
        <v>430</v>
      </c>
      <c r="BE44" s="375" t="s">
        <v>430</v>
      </c>
      <c r="BF44" s="375">
        <v>1.93</v>
      </c>
      <c r="BG44" s="374"/>
      <c r="BH44" s="594">
        <v>1.93</v>
      </c>
      <c r="BI44" s="348" t="s">
        <v>430</v>
      </c>
      <c r="BJ44" s="348" t="s">
        <v>430</v>
      </c>
      <c r="BK44" s="348" t="s">
        <v>430</v>
      </c>
      <c r="BL44" s="348" t="s">
        <v>430</v>
      </c>
      <c r="BM44" s="375">
        <v>98.07</v>
      </c>
      <c r="BN44" s="375" t="s">
        <v>430</v>
      </c>
      <c r="BO44" s="375" t="s">
        <v>430</v>
      </c>
      <c r="BP44" s="375" t="s">
        <v>430</v>
      </c>
      <c r="BQ44" s="375" t="s">
        <v>430</v>
      </c>
      <c r="BR44" s="374"/>
      <c r="BS44" s="468" t="s">
        <v>430</v>
      </c>
      <c r="BT44" s="348" t="s">
        <v>430</v>
      </c>
      <c r="BU44" s="374"/>
      <c r="BV44" s="430" t="s">
        <v>555</v>
      </c>
    </row>
    <row r="45" spans="1:74" s="428" customFormat="1" ht="11" x14ac:dyDescent="0.3">
      <c r="A45" s="841" t="s">
        <v>8292</v>
      </c>
      <c r="B45" s="842"/>
      <c r="C45" s="843">
        <v>45924</v>
      </c>
      <c r="D45" s="842"/>
      <c r="E45" s="844">
        <v>1054.73</v>
      </c>
      <c r="F45" s="842"/>
      <c r="G45" s="845">
        <v>10.5763</v>
      </c>
      <c r="H45" s="847"/>
      <c r="I45" s="846">
        <v>0.57999999999999996</v>
      </c>
      <c r="J45" s="846">
        <v>7.12</v>
      </c>
      <c r="K45" s="846">
        <v>0.56000000000000005</v>
      </c>
      <c r="L45" s="846">
        <v>0.57999999999999996</v>
      </c>
      <c r="M45" s="851"/>
      <c r="N45" s="848">
        <v>-17.937000000000001</v>
      </c>
      <c r="O45" s="846">
        <v>-2.4152999999999998</v>
      </c>
      <c r="P45" s="846">
        <v>2.5156000000000001</v>
      </c>
      <c r="Q45" s="846">
        <v>5.4097</v>
      </c>
      <c r="R45" s="846">
        <v>7.7995999999999999</v>
      </c>
      <c r="S45" s="846">
        <v>8.6510999999999996</v>
      </c>
      <c r="T45" s="846">
        <v>6.7733999999999996</v>
      </c>
      <c r="U45" s="856">
        <v>6.2289000000000003</v>
      </c>
      <c r="V45" s="846" t="s">
        <v>430</v>
      </c>
      <c r="W45" s="846" t="s">
        <v>430</v>
      </c>
      <c r="X45" s="846" t="s">
        <v>430</v>
      </c>
      <c r="Y45" s="852" t="s">
        <v>430</v>
      </c>
      <c r="Z45" s="846" t="s">
        <v>430</v>
      </c>
      <c r="AA45" s="846">
        <v>6.5282</v>
      </c>
      <c r="AB45" s="846">
        <v>7.6276000000000002</v>
      </c>
      <c r="AC45" s="846">
        <v>6.3771000000000004</v>
      </c>
      <c r="AD45" s="846">
        <v>6.3150000000000004</v>
      </c>
      <c r="AE45" s="846">
        <v>7.1022999999999996</v>
      </c>
      <c r="AF45" s="846">
        <v>6.3742000000000001</v>
      </c>
      <c r="AG45" s="931"/>
      <c r="AH45" s="844">
        <v>60</v>
      </c>
      <c r="AI45" s="844">
        <v>65</v>
      </c>
      <c r="AJ45" s="844">
        <v>45</v>
      </c>
      <c r="AK45" s="844">
        <v>31</v>
      </c>
      <c r="AL45" s="844">
        <v>9</v>
      </c>
      <c r="AM45" s="844">
        <v>63</v>
      </c>
      <c r="AN45" s="844">
        <v>17</v>
      </c>
      <c r="AO45" s="932">
        <v>18</v>
      </c>
      <c r="AP45" s="844" t="s">
        <v>430</v>
      </c>
      <c r="AQ45" s="844" t="s">
        <v>430</v>
      </c>
      <c r="AR45" s="844" t="s">
        <v>430</v>
      </c>
      <c r="AS45" s="844" t="s">
        <v>430</v>
      </c>
      <c r="AT45" s="844" t="s">
        <v>430</v>
      </c>
      <c r="AU45" s="844">
        <v>25</v>
      </c>
      <c r="AV45" s="844">
        <v>46</v>
      </c>
      <c r="AW45" s="844">
        <v>25</v>
      </c>
      <c r="AX45" s="844">
        <v>18</v>
      </c>
      <c r="AY45" s="844">
        <v>25</v>
      </c>
      <c r="AZ45" s="933"/>
      <c r="BA45" s="853" t="s">
        <v>430</v>
      </c>
      <c r="BB45" s="846">
        <v>97.53</v>
      </c>
      <c r="BC45" s="846" t="s">
        <v>430</v>
      </c>
      <c r="BD45" s="846" t="s">
        <v>430</v>
      </c>
      <c r="BE45" s="852" t="s">
        <v>430</v>
      </c>
      <c r="BF45" s="852">
        <v>2.4700000000000002</v>
      </c>
      <c r="BG45" s="847"/>
      <c r="BH45" s="934">
        <v>2.4700000000000002</v>
      </c>
      <c r="BI45" s="846">
        <v>29.78</v>
      </c>
      <c r="BJ45" s="846">
        <v>21.21</v>
      </c>
      <c r="BK45" s="846">
        <v>46.54</v>
      </c>
      <c r="BL45" s="846" t="s">
        <v>430</v>
      </c>
      <c r="BM45" s="852" t="s">
        <v>430</v>
      </c>
      <c r="BN45" s="852" t="s">
        <v>430</v>
      </c>
      <c r="BO45" s="852" t="s">
        <v>430</v>
      </c>
      <c r="BP45" s="852" t="s">
        <v>430</v>
      </c>
      <c r="BQ45" s="852" t="s">
        <v>430</v>
      </c>
      <c r="BR45" s="847"/>
      <c r="BS45" s="854">
        <v>11.066234426680101</v>
      </c>
      <c r="BT45" s="846">
        <v>19.474481384157698</v>
      </c>
      <c r="BU45" s="847"/>
      <c r="BV45" s="892" t="s">
        <v>555</v>
      </c>
    </row>
    <row r="46" spans="1:74" s="428" customFormat="1" x14ac:dyDescent="0.25">
      <c r="A46" s="345" t="s">
        <v>8293</v>
      </c>
      <c r="B46" s="373"/>
      <c r="C46" s="719">
        <v>44845</v>
      </c>
      <c r="D46" s="373"/>
      <c r="E46" s="346">
        <v>899.41600000000005</v>
      </c>
      <c r="F46" s="373"/>
      <c r="G46" s="347">
        <v>13.5252</v>
      </c>
      <c r="H46" s="374"/>
      <c r="I46" s="348">
        <v>10.24</v>
      </c>
      <c r="J46" s="348">
        <v>7.32</v>
      </c>
      <c r="K46" s="348">
        <v>6.95</v>
      </c>
      <c r="L46" s="348">
        <v>7.46</v>
      </c>
      <c r="M46" s="362"/>
      <c r="N46" s="350">
        <v>-68.148799999999994</v>
      </c>
      <c r="O46" s="348">
        <v>-75.629300000000001</v>
      </c>
      <c r="P46" s="348">
        <v>-30.47</v>
      </c>
      <c r="Q46" s="348">
        <v>-8.9327000000000005</v>
      </c>
      <c r="R46" s="348">
        <v>1.8484</v>
      </c>
      <c r="S46" s="348">
        <v>14.040699999999999</v>
      </c>
      <c r="T46" s="348">
        <v>6.0332999999999997</v>
      </c>
      <c r="U46" s="354">
        <v>4.8982000000000001</v>
      </c>
      <c r="V46" s="348">
        <v>5.3281999999999998</v>
      </c>
      <c r="W46" s="348">
        <v>6.4153000000000002</v>
      </c>
      <c r="X46" s="348">
        <v>7.6315</v>
      </c>
      <c r="Y46" s="375" t="s">
        <v>430</v>
      </c>
      <c r="Z46" s="348" t="s">
        <v>430</v>
      </c>
      <c r="AA46" s="348">
        <v>2.5596000000000001</v>
      </c>
      <c r="AB46" s="348">
        <v>11.1457</v>
      </c>
      <c r="AC46" s="348">
        <v>5.9878999999999998</v>
      </c>
      <c r="AD46" s="348">
        <v>5.6203000000000003</v>
      </c>
      <c r="AE46" s="348">
        <v>1.0125999999999999</v>
      </c>
      <c r="AF46" s="348">
        <v>8.1365999999999996</v>
      </c>
      <c r="AG46" s="569"/>
      <c r="AH46" s="346">
        <v>105</v>
      </c>
      <c r="AI46" s="346">
        <v>138</v>
      </c>
      <c r="AJ46" s="346">
        <v>133</v>
      </c>
      <c r="AK46" s="346">
        <v>127</v>
      </c>
      <c r="AL46" s="346">
        <v>135</v>
      </c>
      <c r="AM46" s="346">
        <v>10</v>
      </c>
      <c r="AN46" s="346">
        <v>54</v>
      </c>
      <c r="AO46" s="572">
        <v>116</v>
      </c>
      <c r="AP46" s="346">
        <v>113</v>
      </c>
      <c r="AQ46" s="346">
        <v>89</v>
      </c>
      <c r="AR46" s="346">
        <v>38</v>
      </c>
      <c r="AS46" s="346" t="s">
        <v>430</v>
      </c>
      <c r="AT46" s="346" t="s">
        <v>430</v>
      </c>
      <c r="AU46" s="346">
        <v>136</v>
      </c>
      <c r="AV46" s="346">
        <v>9</v>
      </c>
      <c r="AW46" s="346">
        <v>48</v>
      </c>
      <c r="AX46" s="346">
        <v>98</v>
      </c>
      <c r="AY46" s="346">
        <v>130</v>
      </c>
      <c r="AZ46" s="584"/>
      <c r="BA46" s="467">
        <v>97.87</v>
      </c>
      <c r="BB46" s="348" t="s">
        <v>430</v>
      </c>
      <c r="BC46" s="348" t="s">
        <v>430</v>
      </c>
      <c r="BD46" s="348" t="s">
        <v>430</v>
      </c>
      <c r="BE46" s="375" t="s">
        <v>430</v>
      </c>
      <c r="BF46" s="375">
        <v>2.13</v>
      </c>
      <c r="BG46" s="374"/>
      <c r="BH46" s="594">
        <v>2.13</v>
      </c>
      <c r="BI46" s="348" t="s">
        <v>430</v>
      </c>
      <c r="BJ46" s="348" t="s">
        <v>430</v>
      </c>
      <c r="BK46" s="348" t="s">
        <v>430</v>
      </c>
      <c r="BL46" s="348" t="s">
        <v>430</v>
      </c>
      <c r="BM46" s="375">
        <v>97.87</v>
      </c>
      <c r="BN46" s="375" t="s">
        <v>430</v>
      </c>
      <c r="BO46" s="375" t="s">
        <v>430</v>
      </c>
      <c r="BP46" s="375" t="s">
        <v>430</v>
      </c>
      <c r="BQ46" s="375" t="s">
        <v>430</v>
      </c>
      <c r="BR46" s="374"/>
      <c r="BS46" s="468" t="s">
        <v>430</v>
      </c>
      <c r="BT46" s="348" t="s">
        <v>430</v>
      </c>
      <c r="BU46" s="374"/>
      <c r="BV46" s="430" t="s">
        <v>4740</v>
      </c>
    </row>
    <row r="47" spans="1:74" s="428" customFormat="1" x14ac:dyDescent="0.25">
      <c r="A47" s="345" t="s">
        <v>8294</v>
      </c>
      <c r="B47" s="373"/>
      <c r="C47" s="719">
        <v>45000</v>
      </c>
      <c r="D47" s="373"/>
      <c r="E47" s="346">
        <v>866.755</v>
      </c>
      <c r="F47" s="373"/>
      <c r="G47" s="347">
        <v>13.199</v>
      </c>
      <c r="H47" s="374"/>
      <c r="I47" s="348">
        <v>9.72959</v>
      </c>
      <c r="J47" s="348">
        <v>6.9757499999999997</v>
      </c>
      <c r="K47" s="348">
        <v>6.8124399999999996</v>
      </c>
      <c r="L47" s="348">
        <v>7.0461600000000004</v>
      </c>
      <c r="M47" s="362"/>
      <c r="N47" s="350">
        <v>-87.727099999999993</v>
      </c>
      <c r="O47" s="348">
        <v>-29.701000000000001</v>
      </c>
      <c r="P47" s="348">
        <v>-27.546800000000001</v>
      </c>
      <c r="Q47" s="348">
        <v>-8.5838000000000001</v>
      </c>
      <c r="R47" s="348">
        <v>5.0438000000000001</v>
      </c>
      <c r="S47" s="348">
        <v>13.369899999999999</v>
      </c>
      <c r="T47" s="348">
        <v>5.6318000000000001</v>
      </c>
      <c r="U47" s="354">
        <v>5.1669</v>
      </c>
      <c r="V47" s="348">
        <v>5.9836999999999998</v>
      </c>
      <c r="W47" s="348">
        <v>6.8380000000000001</v>
      </c>
      <c r="X47" s="348">
        <v>8.0135000000000005</v>
      </c>
      <c r="Y47" s="375" t="s">
        <v>430</v>
      </c>
      <c r="Z47" s="348" t="s">
        <v>430</v>
      </c>
      <c r="AA47" s="348">
        <v>3.2244000000000002</v>
      </c>
      <c r="AB47" s="348">
        <v>11.5015</v>
      </c>
      <c r="AC47" s="348">
        <v>5.6963999999999997</v>
      </c>
      <c r="AD47" s="348">
        <v>5.8975</v>
      </c>
      <c r="AE47" s="348">
        <v>5.2137000000000002</v>
      </c>
      <c r="AF47" s="348">
        <v>8.4140999999999995</v>
      </c>
      <c r="AG47" s="569"/>
      <c r="AH47" s="346">
        <v>113</v>
      </c>
      <c r="AI47" s="346">
        <v>117</v>
      </c>
      <c r="AJ47" s="346">
        <v>130</v>
      </c>
      <c r="AK47" s="346">
        <v>124</v>
      </c>
      <c r="AL47" s="346">
        <v>98</v>
      </c>
      <c r="AM47" s="346">
        <v>18</v>
      </c>
      <c r="AN47" s="346">
        <v>81</v>
      </c>
      <c r="AO47" s="572">
        <v>105</v>
      </c>
      <c r="AP47" s="346">
        <v>49</v>
      </c>
      <c r="AQ47" s="346">
        <v>78</v>
      </c>
      <c r="AR47" s="346">
        <v>8</v>
      </c>
      <c r="AS47" s="346" t="s">
        <v>430</v>
      </c>
      <c r="AT47" s="346" t="s">
        <v>430</v>
      </c>
      <c r="AU47" s="346">
        <v>127</v>
      </c>
      <c r="AV47" s="346">
        <v>4</v>
      </c>
      <c r="AW47" s="346">
        <v>71</v>
      </c>
      <c r="AX47" s="346">
        <v>68</v>
      </c>
      <c r="AY47" s="346">
        <v>80</v>
      </c>
      <c r="AZ47" s="584"/>
      <c r="BA47" s="467">
        <v>98.26</v>
      </c>
      <c r="BB47" s="348" t="s">
        <v>430</v>
      </c>
      <c r="BC47" s="348" t="s">
        <v>430</v>
      </c>
      <c r="BD47" s="348" t="s">
        <v>430</v>
      </c>
      <c r="BE47" s="375" t="s">
        <v>430</v>
      </c>
      <c r="BF47" s="375">
        <v>1.74</v>
      </c>
      <c r="BG47" s="374"/>
      <c r="BH47" s="594">
        <v>1.74</v>
      </c>
      <c r="BI47" s="348" t="s">
        <v>430</v>
      </c>
      <c r="BJ47" s="348" t="s">
        <v>430</v>
      </c>
      <c r="BK47" s="348" t="s">
        <v>430</v>
      </c>
      <c r="BL47" s="348" t="s">
        <v>430</v>
      </c>
      <c r="BM47" s="375">
        <v>98.26</v>
      </c>
      <c r="BN47" s="375" t="s">
        <v>430</v>
      </c>
      <c r="BO47" s="375" t="s">
        <v>430</v>
      </c>
      <c r="BP47" s="375" t="s">
        <v>430</v>
      </c>
      <c r="BQ47" s="375" t="s">
        <v>430</v>
      </c>
      <c r="BR47" s="374"/>
      <c r="BS47" s="468" t="s">
        <v>430</v>
      </c>
      <c r="BT47" s="348" t="s">
        <v>430</v>
      </c>
      <c r="BU47" s="374"/>
      <c r="BV47" s="430" t="s">
        <v>555</v>
      </c>
    </row>
    <row r="48" spans="1:74" s="428" customFormat="1" x14ac:dyDescent="0.25">
      <c r="A48" s="345" t="s">
        <v>8295</v>
      </c>
      <c r="B48" s="373"/>
      <c r="C48" s="719">
        <v>46105</v>
      </c>
      <c r="D48" s="373"/>
      <c r="E48" s="346">
        <v>935.94299999999998</v>
      </c>
      <c r="F48" s="373"/>
      <c r="G48" s="347">
        <v>10.3193</v>
      </c>
      <c r="H48" s="374"/>
      <c r="I48" s="348">
        <v>0.60445000000000004</v>
      </c>
      <c r="J48" s="348">
        <v>7.2152700000000003</v>
      </c>
      <c r="K48" s="348">
        <v>0.55876000000000003</v>
      </c>
      <c r="L48" s="348">
        <v>0.59813000000000005</v>
      </c>
      <c r="M48" s="362"/>
      <c r="N48" s="350">
        <v>-22.2699</v>
      </c>
      <c r="O48" s="348">
        <v>-4.0072999999999999</v>
      </c>
      <c r="P48" s="348">
        <v>1.6679999999999999</v>
      </c>
      <c r="Q48" s="348">
        <v>5.3418000000000001</v>
      </c>
      <c r="R48" s="348">
        <v>7.6599000000000004</v>
      </c>
      <c r="S48" s="348">
        <v>8.7187000000000001</v>
      </c>
      <c r="T48" s="348" t="s">
        <v>430</v>
      </c>
      <c r="U48" s="354" t="s">
        <v>430</v>
      </c>
      <c r="V48" s="348" t="s">
        <v>430</v>
      </c>
      <c r="W48" s="348" t="s">
        <v>430</v>
      </c>
      <c r="X48" s="348" t="s">
        <v>430</v>
      </c>
      <c r="Y48" s="375" t="s">
        <v>430</v>
      </c>
      <c r="Z48" s="348" t="s">
        <v>430</v>
      </c>
      <c r="AA48" s="348">
        <v>6.5438999999999998</v>
      </c>
      <c r="AB48" s="348">
        <v>7.5194999999999999</v>
      </c>
      <c r="AC48" s="348" t="s">
        <v>430</v>
      </c>
      <c r="AD48" s="348" t="s">
        <v>430</v>
      </c>
      <c r="AE48" s="348">
        <v>7.1017000000000001</v>
      </c>
      <c r="AF48" s="348">
        <v>7.8217999999999996</v>
      </c>
      <c r="AG48" s="569"/>
      <c r="AH48" s="346">
        <v>71</v>
      </c>
      <c r="AI48" s="346">
        <v>72</v>
      </c>
      <c r="AJ48" s="346">
        <v>59</v>
      </c>
      <c r="AK48" s="346">
        <v>35</v>
      </c>
      <c r="AL48" s="346">
        <v>13</v>
      </c>
      <c r="AM48" s="346">
        <v>60</v>
      </c>
      <c r="AN48" s="346" t="s">
        <v>430</v>
      </c>
      <c r="AO48" s="572" t="s">
        <v>430</v>
      </c>
      <c r="AP48" s="346" t="s">
        <v>430</v>
      </c>
      <c r="AQ48" s="346" t="s">
        <v>430</v>
      </c>
      <c r="AR48" s="346" t="s">
        <v>430</v>
      </c>
      <c r="AS48" s="346" t="s">
        <v>430</v>
      </c>
      <c r="AT48" s="346" t="s">
        <v>430</v>
      </c>
      <c r="AU48" s="346">
        <v>23</v>
      </c>
      <c r="AV48" s="346">
        <v>51</v>
      </c>
      <c r="AW48" s="346" t="s">
        <v>430</v>
      </c>
      <c r="AX48" s="346" t="s">
        <v>430</v>
      </c>
      <c r="AY48" s="346">
        <v>26</v>
      </c>
      <c r="AZ48" s="584"/>
      <c r="BA48" s="467" t="s">
        <v>430</v>
      </c>
      <c r="BB48" s="348">
        <v>97.56</v>
      </c>
      <c r="BC48" s="348" t="s">
        <v>430</v>
      </c>
      <c r="BD48" s="348" t="s">
        <v>430</v>
      </c>
      <c r="BE48" s="375" t="s">
        <v>430</v>
      </c>
      <c r="BF48" s="375">
        <v>2.44</v>
      </c>
      <c r="BG48" s="374"/>
      <c r="BH48" s="594">
        <v>2.44</v>
      </c>
      <c r="BI48" s="348">
        <v>37.909999999999997</v>
      </c>
      <c r="BJ48" s="348">
        <v>5.77</v>
      </c>
      <c r="BK48" s="348">
        <v>53.89</v>
      </c>
      <c r="BL48" s="348" t="s">
        <v>430</v>
      </c>
      <c r="BM48" s="375" t="s">
        <v>430</v>
      </c>
      <c r="BN48" s="375" t="s">
        <v>430</v>
      </c>
      <c r="BO48" s="375" t="s">
        <v>430</v>
      </c>
      <c r="BP48" s="375" t="s">
        <v>430</v>
      </c>
      <c r="BQ48" s="375" t="s">
        <v>430</v>
      </c>
      <c r="BR48" s="374"/>
      <c r="BS48" s="468">
        <v>6.5514995486896996</v>
      </c>
      <c r="BT48" s="348">
        <v>27.2809843045438</v>
      </c>
      <c r="BU48" s="374"/>
      <c r="BV48" s="430" t="s">
        <v>555</v>
      </c>
    </row>
    <row r="49" spans="1:74" s="428" customFormat="1" x14ac:dyDescent="0.25">
      <c r="A49" s="345" t="s">
        <v>8296</v>
      </c>
      <c r="B49" s="373"/>
      <c r="C49" s="719">
        <v>44846</v>
      </c>
      <c r="D49" s="373"/>
      <c r="E49" s="346">
        <v>911.803</v>
      </c>
      <c r="F49" s="373"/>
      <c r="G49" s="347">
        <v>13.4131</v>
      </c>
      <c r="H49" s="374"/>
      <c r="I49" s="348">
        <v>2.27</v>
      </c>
      <c r="J49" s="348">
        <v>6.81</v>
      </c>
      <c r="K49" s="348">
        <v>2.0099999999999998</v>
      </c>
      <c r="L49" s="348">
        <v>2.08</v>
      </c>
      <c r="M49" s="362"/>
      <c r="N49" s="350">
        <v>-18.7668</v>
      </c>
      <c r="O49" s="348">
        <v>-9.0640000000000001</v>
      </c>
      <c r="P49" s="348">
        <v>-6.0961999999999996</v>
      </c>
      <c r="Q49" s="348">
        <v>2.6072000000000002</v>
      </c>
      <c r="R49" s="348">
        <v>4.5205000000000002</v>
      </c>
      <c r="S49" s="348">
        <v>10.430400000000001</v>
      </c>
      <c r="T49" s="348">
        <v>5.0122</v>
      </c>
      <c r="U49" s="354">
        <v>5.3977000000000004</v>
      </c>
      <c r="V49" s="348">
        <v>5.6265999999999998</v>
      </c>
      <c r="W49" s="348">
        <v>7.1649000000000003</v>
      </c>
      <c r="X49" s="348">
        <v>7.7744999999999997</v>
      </c>
      <c r="Y49" s="375" t="s">
        <v>430</v>
      </c>
      <c r="Z49" s="348" t="s">
        <v>430</v>
      </c>
      <c r="AA49" s="348">
        <v>5.3108000000000004</v>
      </c>
      <c r="AB49" s="348">
        <v>6.3163999999999998</v>
      </c>
      <c r="AC49" s="348">
        <v>4.9233000000000002</v>
      </c>
      <c r="AD49" s="348">
        <v>6.0265000000000004</v>
      </c>
      <c r="AE49" s="348">
        <v>4.2412999999999998</v>
      </c>
      <c r="AF49" s="348">
        <v>7.9095000000000004</v>
      </c>
      <c r="AG49" s="569"/>
      <c r="AH49" s="346">
        <v>62</v>
      </c>
      <c r="AI49" s="346">
        <v>95</v>
      </c>
      <c r="AJ49" s="346">
        <v>98</v>
      </c>
      <c r="AK49" s="346">
        <v>91</v>
      </c>
      <c r="AL49" s="346">
        <v>112</v>
      </c>
      <c r="AM49" s="346">
        <v>28</v>
      </c>
      <c r="AN49" s="346">
        <v>112</v>
      </c>
      <c r="AO49" s="572">
        <v>80</v>
      </c>
      <c r="AP49" s="346">
        <v>101</v>
      </c>
      <c r="AQ49" s="346">
        <v>39</v>
      </c>
      <c r="AR49" s="346">
        <v>24</v>
      </c>
      <c r="AS49" s="346" t="s">
        <v>430</v>
      </c>
      <c r="AT49" s="346" t="s">
        <v>430</v>
      </c>
      <c r="AU49" s="346">
        <v>66</v>
      </c>
      <c r="AV49" s="346">
        <v>103</v>
      </c>
      <c r="AW49" s="346">
        <v>119</v>
      </c>
      <c r="AX49" s="346">
        <v>49</v>
      </c>
      <c r="AY49" s="346">
        <v>110</v>
      </c>
      <c r="AZ49" s="584"/>
      <c r="BA49" s="467">
        <v>96.6</v>
      </c>
      <c r="BB49" s="348" t="s">
        <v>430</v>
      </c>
      <c r="BC49" s="348" t="s">
        <v>430</v>
      </c>
      <c r="BD49" s="348" t="s">
        <v>430</v>
      </c>
      <c r="BE49" s="375" t="s">
        <v>430</v>
      </c>
      <c r="BF49" s="375">
        <v>3.4</v>
      </c>
      <c r="BG49" s="374"/>
      <c r="BH49" s="594">
        <v>3.4</v>
      </c>
      <c r="BI49" s="348" t="s">
        <v>430</v>
      </c>
      <c r="BJ49" s="348" t="s">
        <v>430</v>
      </c>
      <c r="BK49" s="348" t="s">
        <v>430</v>
      </c>
      <c r="BL49" s="348" t="s">
        <v>430</v>
      </c>
      <c r="BM49" s="375">
        <v>96.6</v>
      </c>
      <c r="BN49" s="375" t="s">
        <v>430</v>
      </c>
      <c r="BO49" s="375" t="s">
        <v>430</v>
      </c>
      <c r="BP49" s="375" t="s">
        <v>430</v>
      </c>
      <c r="BQ49" s="375" t="s">
        <v>430</v>
      </c>
      <c r="BR49" s="374"/>
      <c r="BS49" s="468" t="s">
        <v>430</v>
      </c>
      <c r="BT49" s="348" t="s">
        <v>430</v>
      </c>
      <c r="BU49" s="374"/>
      <c r="BV49" s="430" t="s">
        <v>555</v>
      </c>
    </row>
    <row r="50" spans="1:74" s="428" customFormat="1" x14ac:dyDescent="0.25">
      <c r="A50" s="345" t="s">
        <v>8297</v>
      </c>
      <c r="B50" s="373"/>
      <c r="C50" s="719">
        <v>44845</v>
      </c>
      <c r="D50" s="373"/>
      <c r="E50" s="346">
        <v>819.11</v>
      </c>
      <c r="F50" s="373"/>
      <c r="G50" s="347">
        <v>13.4696</v>
      </c>
      <c r="H50" s="374"/>
      <c r="I50" s="348">
        <v>4.22</v>
      </c>
      <c r="J50" s="348">
        <v>6.55</v>
      </c>
      <c r="K50" s="348">
        <v>3.45</v>
      </c>
      <c r="L50" s="348">
        <v>3.57</v>
      </c>
      <c r="M50" s="362"/>
      <c r="N50" s="350">
        <v>-41.412999999999997</v>
      </c>
      <c r="O50" s="348">
        <v>-11.3705</v>
      </c>
      <c r="P50" s="348">
        <v>-16.515999999999998</v>
      </c>
      <c r="Q50" s="348">
        <v>-3.4601000000000002</v>
      </c>
      <c r="R50" s="348">
        <v>3.9820000000000002</v>
      </c>
      <c r="S50" s="348">
        <v>10.3544</v>
      </c>
      <c r="T50" s="348">
        <v>5.9081999999999999</v>
      </c>
      <c r="U50" s="354">
        <v>5.2968999999999999</v>
      </c>
      <c r="V50" s="348">
        <v>5.9771999999999998</v>
      </c>
      <c r="W50" s="348">
        <v>7.3205</v>
      </c>
      <c r="X50" s="348">
        <v>7.8623000000000003</v>
      </c>
      <c r="Y50" s="375" t="s">
        <v>430</v>
      </c>
      <c r="Z50" s="348" t="s">
        <v>430</v>
      </c>
      <c r="AA50" s="348">
        <v>4.8303000000000003</v>
      </c>
      <c r="AB50" s="348">
        <v>10.3134</v>
      </c>
      <c r="AC50" s="348">
        <v>5.4603000000000002</v>
      </c>
      <c r="AD50" s="348">
        <v>5.3548</v>
      </c>
      <c r="AE50" s="348">
        <v>4.4958</v>
      </c>
      <c r="AF50" s="348">
        <v>8.0213000000000001</v>
      </c>
      <c r="AG50" s="569"/>
      <c r="AH50" s="346">
        <v>87</v>
      </c>
      <c r="AI50" s="346">
        <v>100</v>
      </c>
      <c r="AJ50" s="346">
        <v>117</v>
      </c>
      <c r="AK50" s="346">
        <v>114</v>
      </c>
      <c r="AL50" s="346">
        <v>123</v>
      </c>
      <c r="AM50" s="346">
        <v>30</v>
      </c>
      <c r="AN50" s="346">
        <v>60</v>
      </c>
      <c r="AO50" s="572">
        <v>98</v>
      </c>
      <c r="AP50" s="346">
        <v>52</v>
      </c>
      <c r="AQ50" s="346">
        <v>14</v>
      </c>
      <c r="AR50" s="346">
        <v>14</v>
      </c>
      <c r="AS50" s="346" t="s">
        <v>430</v>
      </c>
      <c r="AT50" s="346" t="s">
        <v>430</v>
      </c>
      <c r="AU50" s="346">
        <v>93</v>
      </c>
      <c r="AV50" s="346">
        <v>15</v>
      </c>
      <c r="AW50" s="346">
        <v>92</v>
      </c>
      <c r="AX50" s="346">
        <v>112</v>
      </c>
      <c r="AY50" s="346">
        <v>107</v>
      </c>
      <c r="AZ50" s="584"/>
      <c r="BA50" s="467">
        <v>97.07</v>
      </c>
      <c r="BB50" s="348" t="s">
        <v>430</v>
      </c>
      <c r="BC50" s="348" t="s">
        <v>430</v>
      </c>
      <c r="BD50" s="348" t="s">
        <v>430</v>
      </c>
      <c r="BE50" s="375" t="s">
        <v>430</v>
      </c>
      <c r="BF50" s="375">
        <v>2.93</v>
      </c>
      <c r="BG50" s="374"/>
      <c r="BH50" s="594">
        <v>2.93</v>
      </c>
      <c r="BI50" s="348" t="s">
        <v>430</v>
      </c>
      <c r="BJ50" s="348" t="s">
        <v>430</v>
      </c>
      <c r="BK50" s="348" t="s">
        <v>430</v>
      </c>
      <c r="BL50" s="348" t="s">
        <v>430</v>
      </c>
      <c r="BM50" s="375">
        <v>97.07</v>
      </c>
      <c r="BN50" s="375" t="s">
        <v>430</v>
      </c>
      <c r="BO50" s="375" t="s">
        <v>430</v>
      </c>
      <c r="BP50" s="375" t="s">
        <v>430</v>
      </c>
      <c r="BQ50" s="375" t="s">
        <v>430</v>
      </c>
      <c r="BR50" s="374"/>
      <c r="BS50" s="468" t="s">
        <v>430</v>
      </c>
      <c r="BT50" s="348" t="s">
        <v>430</v>
      </c>
      <c r="BU50" s="374"/>
      <c r="BV50" s="430" t="s">
        <v>555</v>
      </c>
    </row>
    <row r="51" spans="1:74" s="428" customFormat="1" x14ac:dyDescent="0.25">
      <c r="A51" s="345" t="s">
        <v>8298</v>
      </c>
      <c r="B51" s="373"/>
      <c r="C51" s="719">
        <v>44834</v>
      </c>
      <c r="D51" s="373"/>
      <c r="E51" s="888">
        <v>793.34</v>
      </c>
      <c r="F51" s="373"/>
      <c r="G51" s="347" t="s">
        <v>430</v>
      </c>
      <c r="H51" s="374"/>
      <c r="I51" s="348" t="s">
        <v>430</v>
      </c>
      <c r="J51" s="348" t="s">
        <v>430</v>
      </c>
      <c r="K51" s="348" t="s">
        <v>430</v>
      </c>
      <c r="L51" s="348" t="s">
        <v>430</v>
      </c>
      <c r="M51" s="362"/>
      <c r="N51" s="350" t="s">
        <v>430</v>
      </c>
      <c r="O51" s="348" t="s">
        <v>430</v>
      </c>
      <c r="P51" s="348" t="s">
        <v>430</v>
      </c>
      <c r="Q51" s="348" t="s">
        <v>430</v>
      </c>
      <c r="R51" s="348" t="s">
        <v>430</v>
      </c>
      <c r="S51" s="348" t="s">
        <v>430</v>
      </c>
      <c r="T51" s="348" t="s">
        <v>430</v>
      </c>
      <c r="U51" s="354" t="s">
        <v>430</v>
      </c>
      <c r="V51" s="348" t="s">
        <v>430</v>
      </c>
      <c r="W51" s="348" t="s">
        <v>430</v>
      </c>
      <c r="X51" s="348" t="s">
        <v>430</v>
      </c>
      <c r="Y51" s="375" t="s">
        <v>430</v>
      </c>
      <c r="Z51" s="348" t="s">
        <v>430</v>
      </c>
      <c r="AA51" s="348" t="s">
        <v>430</v>
      </c>
      <c r="AB51" s="348" t="s">
        <v>430</v>
      </c>
      <c r="AC51" s="348" t="s">
        <v>430</v>
      </c>
      <c r="AD51" s="348" t="s">
        <v>430</v>
      </c>
      <c r="AE51" s="348" t="s">
        <v>430</v>
      </c>
      <c r="AF51" s="348" t="s">
        <v>430</v>
      </c>
      <c r="AG51" s="569"/>
      <c r="AH51" s="346" t="s">
        <v>430</v>
      </c>
      <c r="AI51" s="346" t="s">
        <v>430</v>
      </c>
      <c r="AJ51" s="346" t="s">
        <v>430</v>
      </c>
      <c r="AK51" s="346" t="s">
        <v>430</v>
      </c>
      <c r="AL51" s="346" t="s">
        <v>430</v>
      </c>
      <c r="AM51" s="346" t="s">
        <v>430</v>
      </c>
      <c r="AN51" s="346" t="s">
        <v>430</v>
      </c>
      <c r="AO51" s="572" t="s">
        <v>430</v>
      </c>
      <c r="AP51" s="346" t="s">
        <v>430</v>
      </c>
      <c r="AQ51" s="346" t="s">
        <v>430</v>
      </c>
      <c r="AR51" s="346" t="s">
        <v>430</v>
      </c>
      <c r="AS51" s="346" t="s">
        <v>430</v>
      </c>
      <c r="AT51" s="346" t="s">
        <v>430</v>
      </c>
      <c r="AU51" s="346" t="s">
        <v>430</v>
      </c>
      <c r="AV51" s="346" t="s">
        <v>430</v>
      </c>
      <c r="AW51" s="346" t="s">
        <v>430</v>
      </c>
      <c r="AX51" s="346" t="s">
        <v>430</v>
      </c>
      <c r="AY51" s="346" t="s">
        <v>430</v>
      </c>
      <c r="AZ51" s="584"/>
      <c r="BA51" s="467" t="s">
        <v>430</v>
      </c>
      <c r="BB51" s="348" t="s">
        <v>430</v>
      </c>
      <c r="BC51" s="348" t="s">
        <v>430</v>
      </c>
      <c r="BD51" s="348" t="s">
        <v>430</v>
      </c>
      <c r="BE51" s="375" t="s">
        <v>430</v>
      </c>
      <c r="BF51" s="375" t="s">
        <v>430</v>
      </c>
      <c r="BG51" s="374"/>
      <c r="BH51" s="594" t="s">
        <v>430</v>
      </c>
      <c r="BI51" s="348" t="s">
        <v>430</v>
      </c>
      <c r="BJ51" s="348" t="s">
        <v>430</v>
      </c>
      <c r="BK51" s="348" t="s">
        <v>430</v>
      </c>
      <c r="BL51" s="348" t="s">
        <v>430</v>
      </c>
      <c r="BM51" s="375" t="s">
        <v>430</v>
      </c>
      <c r="BN51" s="375" t="s">
        <v>430</v>
      </c>
      <c r="BO51" s="375" t="s">
        <v>430</v>
      </c>
      <c r="BP51" s="375" t="s">
        <v>430</v>
      </c>
      <c r="BQ51" s="375" t="s">
        <v>430</v>
      </c>
      <c r="BR51" s="374"/>
      <c r="BS51" s="468" t="s">
        <v>430</v>
      </c>
      <c r="BT51" s="348" t="s">
        <v>430</v>
      </c>
      <c r="BU51" s="374"/>
      <c r="BV51" s="430" t="s">
        <v>555</v>
      </c>
    </row>
    <row r="52" spans="1:74" s="428" customFormat="1" x14ac:dyDescent="0.25">
      <c r="A52" s="345" t="s">
        <v>8299</v>
      </c>
      <c r="B52" s="373"/>
      <c r="C52" s="719">
        <v>46133</v>
      </c>
      <c r="D52" s="373"/>
      <c r="E52" s="346">
        <v>1028.21</v>
      </c>
      <c r="F52" s="373"/>
      <c r="G52" s="347">
        <v>10.232799999999999</v>
      </c>
      <c r="H52" s="374"/>
      <c r="I52" s="348" t="s">
        <v>430</v>
      </c>
      <c r="J52" s="348" t="s">
        <v>430</v>
      </c>
      <c r="K52" s="348" t="s">
        <v>430</v>
      </c>
      <c r="L52" s="348" t="s">
        <v>430</v>
      </c>
      <c r="M52" s="362"/>
      <c r="N52" s="350">
        <v>-5.3497000000000003</v>
      </c>
      <c r="O52" s="348">
        <v>1.9027000000000001</v>
      </c>
      <c r="P52" s="348">
        <v>4.4370000000000003</v>
      </c>
      <c r="Q52" s="348">
        <v>6.4363999999999999</v>
      </c>
      <c r="R52" s="348">
        <v>7.5968999999999998</v>
      </c>
      <c r="S52" s="348">
        <v>7.9572000000000003</v>
      </c>
      <c r="T52" s="348" t="s">
        <v>430</v>
      </c>
      <c r="U52" s="354" t="s">
        <v>430</v>
      </c>
      <c r="V52" s="348" t="s">
        <v>430</v>
      </c>
      <c r="W52" s="348" t="s">
        <v>430</v>
      </c>
      <c r="X52" s="348" t="s">
        <v>430</v>
      </c>
      <c r="Y52" s="375" t="s">
        <v>430</v>
      </c>
      <c r="Z52" s="348" t="s">
        <v>430</v>
      </c>
      <c r="AA52" s="348">
        <v>6.9489999999999998</v>
      </c>
      <c r="AB52" s="348" t="s">
        <v>430</v>
      </c>
      <c r="AC52" s="348" t="s">
        <v>430</v>
      </c>
      <c r="AD52" s="348" t="s">
        <v>430</v>
      </c>
      <c r="AE52" s="348">
        <v>7.5395000000000003</v>
      </c>
      <c r="AF52" s="348">
        <v>7.0225</v>
      </c>
      <c r="AG52" s="569"/>
      <c r="AH52" s="346">
        <v>36</v>
      </c>
      <c r="AI52" s="346">
        <v>45</v>
      </c>
      <c r="AJ52" s="346">
        <v>25</v>
      </c>
      <c r="AK52" s="346">
        <v>12</v>
      </c>
      <c r="AL52" s="346">
        <v>16</v>
      </c>
      <c r="AM52" s="346">
        <v>90</v>
      </c>
      <c r="AN52" s="346" t="s">
        <v>430</v>
      </c>
      <c r="AO52" s="572" t="s">
        <v>430</v>
      </c>
      <c r="AP52" s="346" t="s">
        <v>430</v>
      </c>
      <c r="AQ52" s="346" t="s">
        <v>430</v>
      </c>
      <c r="AR52" s="346" t="s">
        <v>430</v>
      </c>
      <c r="AS52" s="346" t="s">
        <v>430</v>
      </c>
      <c r="AT52" s="346" t="s">
        <v>430</v>
      </c>
      <c r="AU52" s="346">
        <v>9</v>
      </c>
      <c r="AV52" s="346" t="s">
        <v>430</v>
      </c>
      <c r="AW52" s="346" t="s">
        <v>430</v>
      </c>
      <c r="AX52" s="346" t="s">
        <v>430</v>
      </c>
      <c r="AY52" s="346">
        <v>13</v>
      </c>
      <c r="AZ52" s="584"/>
      <c r="BA52" s="467" t="s">
        <v>430</v>
      </c>
      <c r="BB52" s="348">
        <v>97.07</v>
      </c>
      <c r="BC52" s="348" t="s">
        <v>430</v>
      </c>
      <c r="BD52" s="348" t="s">
        <v>430</v>
      </c>
      <c r="BE52" s="375" t="s">
        <v>430</v>
      </c>
      <c r="BF52" s="375">
        <v>2.93</v>
      </c>
      <c r="BG52" s="374"/>
      <c r="BH52" s="594">
        <v>2.93</v>
      </c>
      <c r="BI52" s="348">
        <v>43.37</v>
      </c>
      <c r="BJ52" s="348">
        <v>9.33</v>
      </c>
      <c r="BK52" s="348">
        <v>44.37</v>
      </c>
      <c r="BL52" s="348" t="s">
        <v>430</v>
      </c>
      <c r="BM52" s="375" t="s">
        <v>430</v>
      </c>
      <c r="BN52" s="375" t="s">
        <v>430</v>
      </c>
      <c r="BO52" s="375" t="s">
        <v>430</v>
      </c>
      <c r="BP52" s="375" t="s">
        <v>430</v>
      </c>
      <c r="BQ52" s="375" t="s">
        <v>430</v>
      </c>
      <c r="BR52" s="374"/>
      <c r="BS52" s="468">
        <v>9.4879470028463793</v>
      </c>
      <c r="BT52" s="348">
        <v>22.016623216605002</v>
      </c>
      <c r="BU52" s="374"/>
      <c r="BV52" s="430" t="s">
        <v>555</v>
      </c>
    </row>
    <row r="53" spans="1:74" s="428" customFormat="1" x14ac:dyDescent="0.25">
      <c r="A53" s="345" t="s">
        <v>8300</v>
      </c>
      <c r="B53" s="373"/>
      <c r="C53" s="719">
        <v>44914</v>
      </c>
      <c r="D53" s="373"/>
      <c r="E53" s="346">
        <v>742.66499999999996</v>
      </c>
      <c r="F53" s="373"/>
      <c r="G53" s="347">
        <v>13.3055</v>
      </c>
      <c r="H53" s="374"/>
      <c r="I53" s="348">
        <v>9.67</v>
      </c>
      <c r="J53" s="348">
        <v>6.97</v>
      </c>
      <c r="K53" s="348">
        <v>6.8</v>
      </c>
      <c r="L53" s="348">
        <v>7.04</v>
      </c>
      <c r="M53" s="362"/>
      <c r="N53" s="350">
        <v>-87.572599999999994</v>
      </c>
      <c r="O53" s="348">
        <v>-29.8279</v>
      </c>
      <c r="P53" s="348">
        <v>-27.288699999999999</v>
      </c>
      <c r="Q53" s="348">
        <v>-8.2622</v>
      </c>
      <c r="R53" s="348">
        <v>4.5838999999999999</v>
      </c>
      <c r="S53" s="348">
        <v>13.2912</v>
      </c>
      <c r="T53" s="348">
        <v>5.5469999999999997</v>
      </c>
      <c r="U53" s="354">
        <v>5.0654000000000003</v>
      </c>
      <c r="V53" s="348">
        <v>5.8891</v>
      </c>
      <c r="W53" s="348">
        <v>6.8609999999999998</v>
      </c>
      <c r="X53" s="348">
        <v>8.0071999999999992</v>
      </c>
      <c r="Y53" s="375" t="s">
        <v>430</v>
      </c>
      <c r="Z53" s="348" t="s">
        <v>430</v>
      </c>
      <c r="AA53" s="348">
        <v>3.0846</v>
      </c>
      <c r="AB53" s="348">
        <v>11.382099999999999</v>
      </c>
      <c r="AC53" s="348">
        <v>5.5679999999999996</v>
      </c>
      <c r="AD53" s="348">
        <v>5.7813999999999997</v>
      </c>
      <c r="AE53" s="348">
        <v>4.9787999999999997</v>
      </c>
      <c r="AF53" s="348">
        <v>8.0898000000000003</v>
      </c>
      <c r="AG53" s="569"/>
      <c r="AH53" s="346">
        <v>111</v>
      </c>
      <c r="AI53" s="346">
        <v>118</v>
      </c>
      <c r="AJ53" s="346">
        <v>127</v>
      </c>
      <c r="AK53" s="346">
        <v>123</v>
      </c>
      <c r="AL53" s="346">
        <v>110</v>
      </c>
      <c r="AM53" s="346">
        <v>20</v>
      </c>
      <c r="AN53" s="346">
        <v>85</v>
      </c>
      <c r="AO53" s="572">
        <v>109</v>
      </c>
      <c r="AP53" s="346">
        <v>65</v>
      </c>
      <c r="AQ53" s="346">
        <v>77</v>
      </c>
      <c r="AR53" s="346">
        <v>10</v>
      </c>
      <c r="AS53" s="346" t="s">
        <v>430</v>
      </c>
      <c r="AT53" s="346" t="s">
        <v>430</v>
      </c>
      <c r="AU53" s="346">
        <v>131</v>
      </c>
      <c r="AV53" s="346">
        <v>7</v>
      </c>
      <c r="AW53" s="346">
        <v>84</v>
      </c>
      <c r="AX53" s="346">
        <v>83</v>
      </c>
      <c r="AY53" s="346">
        <v>92</v>
      </c>
      <c r="AZ53" s="584"/>
      <c r="BA53" s="467">
        <v>98.4</v>
      </c>
      <c r="BB53" s="348" t="s">
        <v>430</v>
      </c>
      <c r="BC53" s="348" t="s">
        <v>430</v>
      </c>
      <c r="BD53" s="348" t="s">
        <v>430</v>
      </c>
      <c r="BE53" s="375" t="s">
        <v>430</v>
      </c>
      <c r="BF53" s="375">
        <v>1.6</v>
      </c>
      <c r="BG53" s="374"/>
      <c r="BH53" s="594">
        <v>1.6</v>
      </c>
      <c r="BI53" s="348" t="s">
        <v>430</v>
      </c>
      <c r="BJ53" s="348" t="s">
        <v>430</v>
      </c>
      <c r="BK53" s="348" t="s">
        <v>430</v>
      </c>
      <c r="BL53" s="348" t="s">
        <v>430</v>
      </c>
      <c r="BM53" s="375">
        <v>98.4</v>
      </c>
      <c r="BN53" s="375" t="s">
        <v>430</v>
      </c>
      <c r="BO53" s="375" t="s">
        <v>430</v>
      </c>
      <c r="BP53" s="375" t="s">
        <v>430</v>
      </c>
      <c r="BQ53" s="375" t="s">
        <v>430</v>
      </c>
      <c r="BR53" s="374"/>
      <c r="BS53" s="468" t="s">
        <v>430</v>
      </c>
      <c r="BT53" s="348" t="s">
        <v>430</v>
      </c>
      <c r="BU53" s="374"/>
      <c r="BV53" s="430" t="s">
        <v>555</v>
      </c>
    </row>
    <row r="54" spans="1:74" s="428" customFormat="1" x14ac:dyDescent="0.25">
      <c r="A54" s="345" t="s">
        <v>8301</v>
      </c>
      <c r="B54" s="373"/>
      <c r="C54" s="719">
        <v>44650</v>
      </c>
      <c r="D54" s="373"/>
      <c r="E54" s="346">
        <v>645.76</v>
      </c>
      <c r="F54" s="373"/>
      <c r="G54" s="347">
        <v>13.3567</v>
      </c>
      <c r="H54" s="374"/>
      <c r="I54" s="348">
        <v>1.29</v>
      </c>
      <c r="J54" s="348">
        <v>6.74</v>
      </c>
      <c r="K54" s="348">
        <v>1.18</v>
      </c>
      <c r="L54" s="348">
        <v>1.23</v>
      </c>
      <c r="M54" s="362"/>
      <c r="N54" s="350">
        <v>-14.477600000000001</v>
      </c>
      <c r="O54" s="348">
        <v>-2.0036999999999998</v>
      </c>
      <c r="P54" s="348">
        <v>1.0152000000000001</v>
      </c>
      <c r="Q54" s="348">
        <v>3.0876999999999999</v>
      </c>
      <c r="R54" s="348">
        <v>6.0250000000000004</v>
      </c>
      <c r="S54" s="348">
        <v>8.6128</v>
      </c>
      <c r="T54" s="348">
        <v>5.6894999999999998</v>
      </c>
      <c r="U54" s="354">
        <v>5.6440000000000001</v>
      </c>
      <c r="V54" s="348">
        <v>5.7948000000000004</v>
      </c>
      <c r="W54" s="348">
        <v>7.2187999999999999</v>
      </c>
      <c r="X54" s="348">
        <v>7.5488999999999997</v>
      </c>
      <c r="Y54" s="375" t="s">
        <v>430</v>
      </c>
      <c r="Z54" s="348" t="s">
        <v>430</v>
      </c>
      <c r="AA54" s="348">
        <v>6.2755000000000001</v>
      </c>
      <c r="AB54" s="348">
        <v>6.5782999999999996</v>
      </c>
      <c r="AC54" s="348">
        <v>5.6356000000000002</v>
      </c>
      <c r="AD54" s="348">
        <v>5.8327</v>
      </c>
      <c r="AE54" s="348">
        <v>6.1555999999999997</v>
      </c>
      <c r="AF54" s="348">
        <v>6.8079999999999998</v>
      </c>
      <c r="AG54" s="569"/>
      <c r="AH54" s="346">
        <v>54</v>
      </c>
      <c r="AI54" s="346">
        <v>64</v>
      </c>
      <c r="AJ54" s="346">
        <v>63</v>
      </c>
      <c r="AK54" s="346">
        <v>88</v>
      </c>
      <c r="AL54" s="346">
        <v>55</v>
      </c>
      <c r="AM54" s="346">
        <v>65</v>
      </c>
      <c r="AN54" s="346">
        <v>76</v>
      </c>
      <c r="AO54" s="572">
        <v>51</v>
      </c>
      <c r="AP54" s="346">
        <v>76</v>
      </c>
      <c r="AQ54" s="346">
        <v>29</v>
      </c>
      <c r="AR54" s="346">
        <v>51</v>
      </c>
      <c r="AS54" s="346" t="s">
        <v>430</v>
      </c>
      <c r="AT54" s="346" t="s">
        <v>430</v>
      </c>
      <c r="AU54" s="346">
        <v>32</v>
      </c>
      <c r="AV54" s="346">
        <v>95</v>
      </c>
      <c r="AW54" s="346">
        <v>78</v>
      </c>
      <c r="AX54" s="346">
        <v>77</v>
      </c>
      <c r="AY54" s="346">
        <v>49</v>
      </c>
      <c r="AZ54" s="584"/>
      <c r="BA54" s="467">
        <v>60.14</v>
      </c>
      <c r="BB54" s="348">
        <v>37.270000000000003</v>
      </c>
      <c r="BC54" s="348" t="s">
        <v>430</v>
      </c>
      <c r="BD54" s="348" t="s">
        <v>430</v>
      </c>
      <c r="BE54" s="375" t="s">
        <v>430</v>
      </c>
      <c r="BF54" s="375">
        <v>2.6</v>
      </c>
      <c r="BG54" s="374"/>
      <c r="BH54" s="594">
        <v>2.6</v>
      </c>
      <c r="BI54" s="348" t="s">
        <v>430</v>
      </c>
      <c r="BJ54" s="348" t="s">
        <v>430</v>
      </c>
      <c r="BK54" s="348">
        <v>37.270000000000003</v>
      </c>
      <c r="BL54" s="348" t="s">
        <v>430</v>
      </c>
      <c r="BM54" s="375">
        <v>60.14</v>
      </c>
      <c r="BN54" s="375" t="s">
        <v>430</v>
      </c>
      <c r="BO54" s="375" t="s">
        <v>430</v>
      </c>
      <c r="BP54" s="375" t="s">
        <v>430</v>
      </c>
      <c r="BQ54" s="375" t="s">
        <v>430</v>
      </c>
      <c r="BR54" s="374"/>
      <c r="BS54" s="468" t="s">
        <v>430</v>
      </c>
      <c r="BT54" s="348" t="s">
        <v>430</v>
      </c>
      <c r="BU54" s="374"/>
      <c r="BV54" s="430" t="s">
        <v>555</v>
      </c>
    </row>
    <row r="55" spans="1:74" s="428" customFormat="1" x14ac:dyDescent="0.25">
      <c r="A55" s="345" t="s">
        <v>8302</v>
      </c>
      <c r="B55" s="373"/>
      <c r="C55" s="719">
        <v>45825</v>
      </c>
      <c r="D55" s="373"/>
      <c r="E55" s="346">
        <v>644.17499999999995</v>
      </c>
      <c r="F55" s="373"/>
      <c r="G55" s="347">
        <v>10.6937</v>
      </c>
      <c r="H55" s="374"/>
      <c r="I55" s="348">
        <v>2.0699999999999998</v>
      </c>
      <c r="J55" s="348">
        <v>7.2441199999999997</v>
      </c>
      <c r="K55" s="348">
        <v>1.75</v>
      </c>
      <c r="L55" s="348">
        <v>1.87</v>
      </c>
      <c r="M55" s="362"/>
      <c r="N55" s="350">
        <v>-43.296500000000002</v>
      </c>
      <c r="O55" s="348">
        <v>-5.2313999999999998</v>
      </c>
      <c r="P55" s="348">
        <v>-6.0879000000000003</v>
      </c>
      <c r="Q55" s="348">
        <v>1.2927999999999999</v>
      </c>
      <c r="R55" s="348">
        <v>5.7088999999999999</v>
      </c>
      <c r="S55" s="348">
        <v>9.1123999999999992</v>
      </c>
      <c r="T55" s="348">
        <v>6.0683999999999996</v>
      </c>
      <c r="U55" s="354">
        <v>5.6121999999999996</v>
      </c>
      <c r="V55" s="348">
        <v>5.9695</v>
      </c>
      <c r="W55" s="348" t="s">
        <v>430</v>
      </c>
      <c r="X55" s="348" t="s">
        <v>430</v>
      </c>
      <c r="Y55" s="375" t="s">
        <v>430</v>
      </c>
      <c r="Z55" s="348" t="s">
        <v>430</v>
      </c>
      <c r="AA55" s="348">
        <v>4.7291999999999996</v>
      </c>
      <c r="AB55" s="348">
        <v>7.2435</v>
      </c>
      <c r="AC55" s="348">
        <v>5.9485999999999999</v>
      </c>
      <c r="AD55" s="348">
        <v>6.0567000000000002</v>
      </c>
      <c r="AE55" s="348">
        <v>4.0194000000000001</v>
      </c>
      <c r="AF55" s="348">
        <v>5.8723999999999998</v>
      </c>
      <c r="AG55" s="569"/>
      <c r="AH55" s="346">
        <v>93</v>
      </c>
      <c r="AI55" s="346">
        <v>76</v>
      </c>
      <c r="AJ55" s="346">
        <v>97</v>
      </c>
      <c r="AK55" s="346">
        <v>102</v>
      </c>
      <c r="AL55" s="346">
        <v>65</v>
      </c>
      <c r="AM55" s="346">
        <v>51</v>
      </c>
      <c r="AN55" s="346">
        <v>51</v>
      </c>
      <c r="AO55" s="572">
        <v>55</v>
      </c>
      <c r="AP55" s="346">
        <v>53</v>
      </c>
      <c r="AQ55" s="346" t="s">
        <v>430</v>
      </c>
      <c r="AR55" s="346" t="s">
        <v>430</v>
      </c>
      <c r="AS55" s="346" t="s">
        <v>430</v>
      </c>
      <c r="AT55" s="346" t="s">
        <v>430</v>
      </c>
      <c r="AU55" s="346">
        <v>99</v>
      </c>
      <c r="AV55" s="346">
        <v>67</v>
      </c>
      <c r="AW55" s="346">
        <v>54</v>
      </c>
      <c r="AX55" s="346">
        <v>44</v>
      </c>
      <c r="AY55" s="346">
        <v>118</v>
      </c>
      <c r="AZ55" s="584"/>
      <c r="BA55" s="467" t="s">
        <v>430</v>
      </c>
      <c r="BB55" s="348">
        <v>98.45</v>
      </c>
      <c r="BC55" s="348" t="s">
        <v>430</v>
      </c>
      <c r="BD55" s="348" t="s">
        <v>430</v>
      </c>
      <c r="BE55" s="375" t="s">
        <v>430</v>
      </c>
      <c r="BF55" s="375">
        <v>1.55</v>
      </c>
      <c r="BG55" s="374"/>
      <c r="BH55" s="594">
        <v>1.54</v>
      </c>
      <c r="BI55" s="348" t="s">
        <v>430</v>
      </c>
      <c r="BJ55" s="348" t="s">
        <v>430</v>
      </c>
      <c r="BK55" s="348" t="s">
        <v>430</v>
      </c>
      <c r="BL55" s="348" t="s">
        <v>430</v>
      </c>
      <c r="BM55" s="375" t="s">
        <v>430</v>
      </c>
      <c r="BN55" s="375" t="s">
        <v>430</v>
      </c>
      <c r="BO55" s="375" t="s">
        <v>430</v>
      </c>
      <c r="BP55" s="375">
        <v>98.45</v>
      </c>
      <c r="BQ55" s="375" t="s">
        <v>430</v>
      </c>
      <c r="BR55" s="374"/>
      <c r="BS55" s="468" t="s">
        <v>430</v>
      </c>
      <c r="BT55" s="348" t="s">
        <v>430</v>
      </c>
      <c r="BU55" s="374"/>
      <c r="BV55" s="430" t="s">
        <v>555</v>
      </c>
    </row>
    <row r="56" spans="1:74" s="428" customFormat="1" x14ac:dyDescent="0.25">
      <c r="A56" s="345" t="s">
        <v>8303</v>
      </c>
      <c r="B56" s="373"/>
      <c r="C56" s="719">
        <v>44875</v>
      </c>
      <c r="D56" s="373"/>
      <c r="E56" s="346">
        <v>641.36400000000003</v>
      </c>
      <c r="F56" s="373"/>
      <c r="G56" s="347">
        <v>13.392300000000001</v>
      </c>
      <c r="H56" s="374"/>
      <c r="I56" s="348">
        <v>4.8462399999999999</v>
      </c>
      <c r="J56" s="348">
        <v>6.5217900000000002</v>
      </c>
      <c r="K56" s="348">
        <v>4.0957400000000002</v>
      </c>
      <c r="L56" s="348">
        <v>4.2273199999999997</v>
      </c>
      <c r="M56" s="362"/>
      <c r="N56" s="350">
        <v>-132.24799999999999</v>
      </c>
      <c r="O56" s="348">
        <v>-46.3371</v>
      </c>
      <c r="P56" s="348">
        <v>-30.809100000000001</v>
      </c>
      <c r="Q56" s="348">
        <v>-15.885400000000001</v>
      </c>
      <c r="R56" s="348">
        <v>2.0255999999999998</v>
      </c>
      <c r="S56" s="348">
        <v>13.053599999999999</v>
      </c>
      <c r="T56" s="348">
        <v>5.7679</v>
      </c>
      <c r="U56" s="354">
        <v>5.3125</v>
      </c>
      <c r="V56" s="348">
        <v>5.8202999999999996</v>
      </c>
      <c r="W56" s="348">
        <v>7.3768000000000002</v>
      </c>
      <c r="X56" s="348">
        <v>8.0228999999999999</v>
      </c>
      <c r="Y56" s="375" t="s">
        <v>430</v>
      </c>
      <c r="Z56" s="348" t="s">
        <v>430</v>
      </c>
      <c r="AA56" s="348">
        <v>4.6580000000000004</v>
      </c>
      <c r="AB56" s="348">
        <v>11.1358</v>
      </c>
      <c r="AC56" s="348">
        <v>5.7423999999999999</v>
      </c>
      <c r="AD56" s="348">
        <v>5.6871999999999998</v>
      </c>
      <c r="AE56" s="348">
        <v>-1.2801</v>
      </c>
      <c r="AF56" s="348">
        <v>8.0380000000000003</v>
      </c>
      <c r="AG56" s="569"/>
      <c r="AH56" s="346">
        <v>127</v>
      </c>
      <c r="AI56" s="346">
        <v>131</v>
      </c>
      <c r="AJ56" s="346">
        <v>135</v>
      </c>
      <c r="AK56" s="346">
        <v>137</v>
      </c>
      <c r="AL56" s="346">
        <v>134</v>
      </c>
      <c r="AM56" s="346">
        <v>22</v>
      </c>
      <c r="AN56" s="346">
        <v>72</v>
      </c>
      <c r="AO56" s="572">
        <v>94</v>
      </c>
      <c r="AP56" s="346">
        <v>71</v>
      </c>
      <c r="AQ56" s="346">
        <v>11</v>
      </c>
      <c r="AR56" s="346">
        <v>6</v>
      </c>
      <c r="AS56" s="346" t="s">
        <v>430</v>
      </c>
      <c r="AT56" s="346" t="s">
        <v>430</v>
      </c>
      <c r="AU56" s="346">
        <v>106</v>
      </c>
      <c r="AV56" s="346">
        <v>10</v>
      </c>
      <c r="AW56" s="346">
        <v>64</v>
      </c>
      <c r="AX56" s="346">
        <v>93</v>
      </c>
      <c r="AY56" s="346">
        <v>136</v>
      </c>
      <c r="AZ56" s="584"/>
      <c r="BA56" s="467">
        <v>98.79</v>
      </c>
      <c r="BB56" s="348" t="s">
        <v>430</v>
      </c>
      <c r="BC56" s="348" t="s">
        <v>430</v>
      </c>
      <c r="BD56" s="348" t="s">
        <v>430</v>
      </c>
      <c r="BE56" s="375" t="s">
        <v>430</v>
      </c>
      <c r="BF56" s="375">
        <v>1.21</v>
      </c>
      <c r="BG56" s="374"/>
      <c r="BH56" s="594">
        <v>1.21</v>
      </c>
      <c r="BI56" s="348" t="s">
        <v>430</v>
      </c>
      <c r="BJ56" s="348" t="s">
        <v>430</v>
      </c>
      <c r="BK56" s="348" t="s">
        <v>430</v>
      </c>
      <c r="BL56" s="348" t="s">
        <v>430</v>
      </c>
      <c r="BM56" s="375">
        <v>98.79</v>
      </c>
      <c r="BN56" s="375" t="s">
        <v>430</v>
      </c>
      <c r="BO56" s="375" t="s">
        <v>430</v>
      </c>
      <c r="BP56" s="375" t="s">
        <v>430</v>
      </c>
      <c r="BQ56" s="375" t="s">
        <v>430</v>
      </c>
      <c r="BR56" s="374"/>
      <c r="BS56" s="468" t="s">
        <v>430</v>
      </c>
      <c r="BT56" s="348" t="s">
        <v>430</v>
      </c>
      <c r="BU56" s="374"/>
      <c r="BV56" s="430" t="s">
        <v>555</v>
      </c>
    </row>
    <row r="57" spans="1:74" s="428" customFormat="1" x14ac:dyDescent="0.25">
      <c r="A57" s="345" t="s">
        <v>8304</v>
      </c>
      <c r="B57" s="373"/>
      <c r="C57" s="719">
        <v>44904</v>
      </c>
      <c r="D57" s="373"/>
      <c r="E57" s="346">
        <v>632.39099999999996</v>
      </c>
      <c r="F57" s="373"/>
      <c r="G57" s="347">
        <v>13.3141</v>
      </c>
      <c r="H57" s="374"/>
      <c r="I57" s="348">
        <v>6.03348</v>
      </c>
      <c r="J57" s="348">
        <v>6.7053599999999998</v>
      </c>
      <c r="K57" s="348">
        <v>4.7034500000000001</v>
      </c>
      <c r="L57" s="348">
        <v>4.8585799999999999</v>
      </c>
      <c r="M57" s="362"/>
      <c r="N57" s="350">
        <v>-81.512900000000002</v>
      </c>
      <c r="O57" s="348">
        <v>-26.534099999999999</v>
      </c>
      <c r="P57" s="348">
        <v>-22.693999999999999</v>
      </c>
      <c r="Q57" s="348">
        <v>-12.763299999999999</v>
      </c>
      <c r="R57" s="348">
        <v>5.2765000000000004</v>
      </c>
      <c r="S57" s="348">
        <v>14.835000000000001</v>
      </c>
      <c r="T57" s="348">
        <v>6.6025</v>
      </c>
      <c r="U57" s="354">
        <v>5.6376999999999997</v>
      </c>
      <c r="V57" s="348">
        <v>6.1315999999999997</v>
      </c>
      <c r="W57" s="348">
        <v>7.4287999999999998</v>
      </c>
      <c r="X57" s="348">
        <v>8.0290999999999997</v>
      </c>
      <c r="Y57" s="375" t="s">
        <v>430</v>
      </c>
      <c r="Z57" s="348" t="s">
        <v>430</v>
      </c>
      <c r="AA57" s="348">
        <v>5.8747999999999996</v>
      </c>
      <c r="AB57" s="348">
        <v>12.405799999999999</v>
      </c>
      <c r="AC57" s="348">
        <v>6.4878</v>
      </c>
      <c r="AD57" s="348">
        <v>5.9497999999999998</v>
      </c>
      <c r="AE57" s="348">
        <v>5.5132000000000003</v>
      </c>
      <c r="AF57" s="348">
        <v>8.0464000000000002</v>
      </c>
      <c r="AG57" s="569"/>
      <c r="AH57" s="346">
        <v>109</v>
      </c>
      <c r="AI57" s="346">
        <v>115</v>
      </c>
      <c r="AJ57" s="346">
        <v>120</v>
      </c>
      <c r="AK57" s="346">
        <v>133</v>
      </c>
      <c r="AL57" s="346">
        <v>83</v>
      </c>
      <c r="AM57" s="346">
        <v>5</v>
      </c>
      <c r="AN57" s="346">
        <v>22</v>
      </c>
      <c r="AO57" s="572">
        <v>52</v>
      </c>
      <c r="AP57" s="346">
        <v>34</v>
      </c>
      <c r="AQ57" s="346">
        <v>8</v>
      </c>
      <c r="AR57" s="346">
        <v>5</v>
      </c>
      <c r="AS57" s="346" t="s">
        <v>430</v>
      </c>
      <c r="AT57" s="346" t="s">
        <v>430</v>
      </c>
      <c r="AU57" s="346">
        <v>43</v>
      </c>
      <c r="AV57" s="346">
        <v>2</v>
      </c>
      <c r="AW57" s="346">
        <v>22</v>
      </c>
      <c r="AX57" s="346">
        <v>61</v>
      </c>
      <c r="AY57" s="346">
        <v>69</v>
      </c>
      <c r="AZ57" s="584"/>
      <c r="BA57" s="467">
        <v>96.88</v>
      </c>
      <c r="BB57" s="348" t="s">
        <v>430</v>
      </c>
      <c r="BC57" s="348" t="s">
        <v>430</v>
      </c>
      <c r="BD57" s="348" t="s">
        <v>430</v>
      </c>
      <c r="BE57" s="375" t="s">
        <v>430</v>
      </c>
      <c r="BF57" s="375">
        <v>3.12</v>
      </c>
      <c r="BG57" s="374"/>
      <c r="BH57" s="594">
        <v>3.12</v>
      </c>
      <c r="BI57" s="348" t="s">
        <v>430</v>
      </c>
      <c r="BJ57" s="348" t="s">
        <v>430</v>
      </c>
      <c r="BK57" s="348" t="s">
        <v>430</v>
      </c>
      <c r="BL57" s="348" t="s">
        <v>430</v>
      </c>
      <c r="BM57" s="375">
        <v>96.88</v>
      </c>
      <c r="BN57" s="375" t="s">
        <v>430</v>
      </c>
      <c r="BO57" s="375" t="s">
        <v>430</v>
      </c>
      <c r="BP57" s="375" t="s">
        <v>430</v>
      </c>
      <c r="BQ57" s="375" t="s">
        <v>430</v>
      </c>
      <c r="BR57" s="374"/>
      <c r="BS57" s="468" t="s">
        <v>430</v>
      </c>
      <c r="BT57" s="348" t="s">
        <v>430</v>
      </c>
      <c r="BU57" s="374"/>
      <c r="BV57" s="430" t="s">
        <v>555</v>
      </c>
    </row>
    <row r="58" spans="1:74" s="428" customFormat="1" x14ac:dyDescent="0.25">
      <c r="A58" s="345" t="s">
        <v>8305</v>
      </c>
      <c r="B58" s="373"/>
      <c r="C58" s="719">
        <v>44853</v>
      </c>
      <c r="D58" s="373"/>
      <c r="E58" s="346">
        <v>613.279</v>
      </c>
      <c r="F58" s="373"/>
      <c r="G58" s="347">
        <v>13.4427</v>
      </c>
      <c r="H58" s="374"/>
      <c r="I58" s="890">
        <v>2.8</v>
      </c>
      <c r="J58" s="890">
        <v>6.61</v>
      </c>
      <c r="K58" s="890">
        <v>2.4900000000000002</v>
      </c>
      <c r="L58" s="890">
        <v>2.58</v>
      </c>
      <c r="M58" s="362"/>
      <c r="N58" s="350">
        <v>-52.328800000000001</v>
      </c>
      <c r="O58" s="348">
        <v>-18.0746</v>
      </c>
      <c r="P58" s="348">
        <v>-9.8338000000000001</v>
      </c>
      <c r="Q58" s="348">
        <v>-1.7250000000000001</v>
      </c>
      <c r="R58" s="348">
        <v>3.9459</v>
      </c>
      <c r="S58" s="348">
        <v>8.4457000000000004</v>
      </c>
      <c r="T58" s="348">
        <v>4.6580000000000004</v>
      </c>
      <c r="U58" s="354">
        <v>4.9379999999999997</v>
      </c>
      <c r="V58" s="348">
        <v>5.7614000000000001</v>
      </c>
      <c r="W58" s="348">
        <v>7.2164999999999999</v>
      </c>
      <c r="X58" s="348">
        <v>7.8049999999999997</v>
      </c>
      <c r="Y58" s="375" t="s">
        <v>430</v>
      </c>
      <c r="Z58" s="348" t="s">
        <v>430</v>
      </c>
      <c r="AA58" s="348">
        <v>3.0421999999999998</v>
      </c>
      <c r="AB58" s="348">
        <v>7.4227999999999996</v>
      </c>
      <c r="AC58" s="348">
        <v>4.9519000000000002</v>
      </c>
      <c r="AD58" s="348">
        <v>5.2705000000000002</v>
      </c>
      <c r="AE58" s="348">
        <v>4.7230999999999996</v>
      </c>
      <c r="AF58" s="348">
        <v>8.0126000000000008</v>
      </c>
      <c r="AG58" s="569"/>
      <c r="AH58" s="346">
        <v>102</v>
      </c>
      <c r="AI58" s="346">
        <v>108</v>
      </c>
      <c r="AJ58" s="346">
        <v>108</v>
      </c>
      <c r="AK58" s="346">
        <v>110</v>
      </c>
      <c r="AL58" s="346">
        <v>124</v>
      </c>
      <c r="AM58" s="346">
        <v>73</v>
      </c>
      <c r="AN58" s="346">
        <v>119</v>
      </c>
      <c r="AO58" s="572">
        <v>115</v>
      </c>
      <c r="AP58" s="346">
        <v>83</v>
      </c>
      <c r="AQ58" s="346">
        <v>31</v>
      </c>
      <c r="AR58" s="346">
        <v>18</v>
      </c>
      <c r="AS58" s="346" t="s">
        <v>430</v>
      </c>
      <c r="AT58" s="346" t="s">
        <v>430</v>
      </c>
      <c r="AU58" s="346">
        <v>132</v>
      </c>
      <c r="AV58" s="346">
        <v>59</v>
      </c>
      <c r="AW58" s="346">
        <v>116</v>
      </c>
      <c r="AX58" s="346">
        <v>117</v>
      </c>
      <c r="AY58" s="346">
        <v>101</v>
      </c>
      <c r="AZ58" s="584"/>
      <c r="BA58" s="467">
        <v>96.73</v>
      </c>
      <c r="BB58" s="348" t="s">
        <v>430</v>
      </c>
      <c r="BC58" s="348" t="s">
        <v>430</v>
      </c>
      <c r="BD58" s="348" t="s">
        <v>430</v>
      </c>
      <c r="BE58" s="375" t="s">
        <v>430</v>
      </c>
      <c r="BF58" s="375">
        <v>3.27</v>
      </c>
      <c r="BG58" s="374"/>
      <c r="BH58" s="594">
        <v>3.27</v>
      </c>
      <c r="BI58" s="348" t="s">
        <v>430</v>
      </c>
      <c r="BJ58" s="348" t="s">
        <v>430</v>
      </c>
      <c r="BK58" s="348" t="s">
        <v>430</v>
      </c>
      <c r="BL58" s="348" t="s">
        <v>430</v>
      </c>
      <c r="BM58" s="375">
        <v>96.73</v>
      </c>
      <c r="BN58" s="375" t="s">
        <v>430</v>
      </c>
      <c r="BO58" s="375" t="s">
        <v>430</v>
      </c>
      <c r="BP58" s="375" t="s">
        <v>430</v>
      </c>
      <c r="BQ58" s="375" t="s">
        <v>430</v>
      </c>
      <c r="BR58" s="374"/>
      <c r="BS58" s="468" t="s">
        <v>430</v>
      </c>
      <c r="BT58" s="348" t="s">
        <v>430</v>
      </c>
      <c r="BU58" s="374"/>
      <c r="BV58" s="430" t="s">
        <v>555</v>
      </c>
    </row>
    <row r="59" spans="1:74" s="428" customFormat="1" x14ac:dyDescent="0.25">
      <c r="A59" s="345" t="s">
        <v>8306</v>
      </c>
      <c r="B59" s="373"/>
      <c r="C59" s="719">
        <v>44904</v>
      </c>
      <c r="D59" s="373"/>
      <c r="E59" s="346">
        <v>576.44600000000003</v>
      </c>
      <c r="F59" s="373"/>
      <c r="G59" s="347">
        <v>12.9915</v>
      </c>
      <c r="H59" s="374"/>
      <c r="I59" s="348">
        <v>0.86580999999999997</v>
      </c>
      <c r="J59" s="348">
        <v>5.82972</v>
      </c>
      <c r="K59" s="348">
        <v>0.82350000000000001</v>
      </c>
      <c r="L59" s="348">
        <v>0.84716999999999998</v>
      </c>
      <c r="M59" s="362"/>
      <c r="N59" s="350">
        <v>0</v>
      </c>
      <c r="O59" s="348">
        <v>5.9028999999999998</v>
      </c>
      <c r="P59" s="348">
        <v>2.2888000000000002</v>
      </c>
      <c r="Q59" s="348">
        <v>4.0601000000000003</v>
      </c>
      <c r="R59" s="348">
        <v>4.9875999999999996</v>
      </c>
      <c r="S59" s="348">
        <v>6.5342000000000002</v>
      </c>
      <c r="T59" s="348">
        <v>5.2443999999999997</v>
      </c>
      <c r="U59" s="354">
        <v>5.3205</v>
      </c>
      <c r="V59" s="348">
        <v>5.7233999999999998</v>
      </c>
      <c r="W59" s="348">
        <v>6.9725999999999999</v>
      </c>
      <c r="X59" s="348">
        <v>7.4100999999999999</v>
      </c>
      <c r="Y59" s="375" t="s">
        <v>430</v>
      </c>
      <c r="Z59" s="348" t="s">
        <v>430</v>
      </c>
      <c r="AA59" s="348">
        <v>4.6463999999999999</v>
      </c>
      <c r="AB59" s="348">
        <v>5.6722999999999999</v>
      </c>
      <c r="AC59" s="348">
        <v>5.3752000000000004</v>
      </c>
      <c r="AD59" s="348">
        <v>5.5462999999999996</v>
      </c>
      <c r="AE59" s="348">
        <v>4.8170000000000002</v>
      </c>
      <c r="AF59" s="348">
        <v>7.3322000000000003</v>
      </c>
      <c r="AG59" s="569"/>
      <c r="AH59" s="346">
        <v>23</v>
      </c>
      <c r="AI59" s="346">
        <v>19</v>
      </c>
      <c r="AJ59" s="346">
        <v>55</v>
      </c>
      <c r="AK59" s="346">
        <v>71</v>
      </c>
      <c r="AL59" s="346">
        <v>100</v>
      </c>
      <c r="AM59" s="346">
        <v>114</v>
      </c>
      <c r="AN59" s="346">
        <v>104</v>
      </c>
      <c r="AO59" s="572">
        <v>92</v>
      </c>
      <c r="AP59" s="346">
        <v>90</v>
      </c>
      <c r="AQ59" s="346">
        <v>72</v>
      </c>
      <c r="AR59" s="346">
        <v>70</v>
      </c>
      <c r="AS59" s="346" t="s">
        <v>430</v>
      </c>
      <c r="AT59" s="346" t="s">
        <v>430</v>
      </c>
      <c r="AU59" s="346">
        <v>108</v>
      </c>
      <c r="AV59" s="346">
        <v>125</v>
      </c>
      <c r="AW59" s="346">
        <v>98</v>
      </c>
      <c r="AX59" s="346">
        <v>105</v>
      </c>
      <c r="AY59" s="346">
        <v>97</v>
      </c>
      <c r="AZ59" s="584"/>
      <c r="BA59" s="467">
        <v>98.56</v>
      </c>
      <c r="BB59" s="348" t="s">
        <v>430</v>
      </c>
      <c r="BC59" s="348" t="s">
        <v>430</v>
      </c>
      <c r="BD59" s="348" t="s">
        <v>430</v>
      </c>
      <c r="BE59" s="375" t="s">
        <v>430</v>
      </c>
      <c r="BF59" s="375">
        <v>1.44</v>
      </c>
      <c r="BG59" s="374"/>
      <c r="BH59" s="594">
        <v>1.44</v>
      </c>
      <c r="BI59" s="348" t="s">
        <v>430</v>
      </c>
      <c r="BJ59" s="348" t="s">
        <v>430</v>
      </c>
      <c r="BK59" s="348" t="s">
        <v>430</v>
      </c>
      <c r="BL59" s="348" t="s">
        <v>430</v>
      </c>
      <c r="BM59" s="375">
        <v>98.56</v>
      </c>
      <c r="BN59" s="375" t="s">
        <v>430</v>
      </c>
      <c r="BO59" s="375" t="s">
        <v>430</v>
      </c>
      <c r="BP59" s="375" t="s">
        <v>430</v>
      </c>
      <c r="BQ59" s="375" t="s">
        <v>430</v>
      </c>
      <c r="BR59" s="374"/>
      <c r="BS59" s="468" t="s">
        <v>430</v>
      </c>
      <c r="BT59" s="348" t="s">
        <v>430</v>
      </c>
      <c r="BU59" s="374"/>
      <c r="BV59" s="430" t="s">
        <v>555</v>
      </c>
    </row>
    <row r="60" spans="1:74" s="428" customFormat="1" x14ac:dyDescent="0.25">
      <c r="A60" s="345" t="s">
        <v>8307</v>
      </c>
      <c r="B60" s="373"/>
      <c r="C60" s="719">
        <v>41759</v>
      </c>
      <c r="D60" s="373"/>
      <c r="E60" s="346">
        <v>531.25900000000001</v>
      </c>
      <c r="F60" s="373"/>
      <c r="G60" s="347">
        <v>24.1692</v>
      </c>
      <c r="H60" s="374"/>
      <c r="I60" s="348">
        <v>2.95</v>
      </c>
      <c r="J60" s="348">
        <v>7.29</v>
      </c>
      <c r="K60" s="348">
        <v>2.39</v>
      </c>
      <c r="L60" s="348">
        <v>2.52</v>
      </c>
      <c r="M60" s="362"/>
      <c r="N60" s="350" t="s">
        <v>430</v>
      </c>
      <c r="O60" s="348">
        <v>9.9726999999999997</v>
      </c>
      <c r="P60" s="348">
        <v>2.1654</v>
      </c>
      <c r="Q60" s="348">
        <v>5.1207000000000003</v>
      </c>
      <c r="R60" s="348">
        <v>7.4859999999999998</v>
      </c>
      <c r="S60" s="348">
        <v>9.1662999999999997</v>
      </c>
      <c r="T60" s="348">
        <v>5.8693999999999997</v>
      </c>
      <c r="U60" s="354">
        <v>5.3766999999999996</v>
      </c>
      <c r="V60" s="348">
        <v>5.7070999999999996</v>
      </c>
      <c r="W60" s="348">
        <v>5.8730000000000002</v>
      </c>
      <c r="X60" s="348">
        <v>7.6219999999999999</v>
      </c>
      <c r="Y60" s="375">
        <v>6.3935000000000004</v>
      </c>
      <c r="Z60" s="348">
        <v>6.5758999999999999</v>
      </c>
      <c r="AA60" s="348">
        <v>5.6185</v>
      </c>
      <c r="AB60" s="348">
        <v>7.0297999999999998</v>
      </c>
      <c r="AC60" s="348">
        <v>5.6654999999999998</v>
      </c>
      <c r="AD60" s="348">
        <v>5.6862000000000004</v>
      </c>
      <c r="AE60" s="348">
        <v>6.7798999999999996</v>
      </c>
      <c r="AF60" s="348">
        <v>7.4306000000000001</v>
      </c>
      <c r="AG60" s="569"/>
      <c r="AH60" s="346" t="s">
        <v>430</v>
      </c>
      <c r="AI60" s="346">
        <v>11</v>
      </c>
      <c r="AJ60" s="346">
        <v>56</v>
      </c>
      <c r="AK60" s="346">
        <v>42</v>
      </c>
      <c r="AL60" s="346">
        <v>20</v>
      </c>
      <c r="AM60" s="346">
        <v>48</v>
      </c>
      <c r="AN60" s="346">
        <v>67</v>
      </c>
      <c r="AO60" s="572">
        <v>82</v>
      </c>
      <c r="AP60" s="346">
        <v>95</v>
      </c>
      <c r="AQ60" s="346">
        <v>90</v>
      </c>
      <c r="AR60" s="346">
        <v>41</v>
      </c>
      <c r="AS60" s="346">
        <v>8</v>
      </c>
      <c r="AT60" s="346">
        <v>8</v>
      </c>
      <c r="AU60" s="346">
        <v>51</v>
      </c>
      <c r="AV60" s="346">
        <v>75</v>
      </c>
      <c r="AW60" s="346">
        <v>73</v>
      </c>
      <c r="AX60" s="346">
        <v>94</v>
      </c>
      <c r="AY60" s="346">
        <v>34</v>
      </c>
      <c r="AZ60" s="584"/>
      <c r="BA60" s="467" t="s">
        <v>430</v>
      </c>
      <c r="BB60" s="348">
        <v>99.55</v>
      </c>
      <c r="BC60" s="348" t="s">
        <v>430</v>
      </c>
      <c r="BD60" s="348" t="s">
        <v>430</v>
      </c>
      <c r="BE60" s="375" t="s">
        <v>430</v>
      </c>
      <c r="BF60" s="375">
        <v>0.45</v>
      </c>
      <c r="BG60" s="374"/>
      <c r="BH60" s="594">
        <v>0.45</v>
      </c>
      <c r="BI60" s="348" t="s">
        <v>430</v>
      </c>
      <c r="BJ60" s="348" t="s">
        <v>430</v>
      </c>
      <c r="BK60" s="348" t="s">
        <v>430</v>
      </c>
      <c r="BL60" s="348" t="s">
        <v>430</v>
      </c>
      <c r="BM60" s="375" t="s">
        <v>430</v>
      </c>
      <c r="BN60" s="375" t="s">
        <v>430</v>
      </c>
      <c r="BO60" s="375" t="s">
        <v>430</v>
      </c>
      <c r="BP60" s="375">
        <v>99.55</v>
      </c>
      <c r="BQ60" s="375" t="s">
        <v>430</v>
      </c>
      <c r="BR60" s="374"/>
      <c r="BS60" s="468" t="s">
        <v>430</v>
      </c>
      <c r="BT60" s="348" t="s">
        <v>430</v>
      </c>
      <c r="BU60" s="374"/>
      <c r="BV60" s="430" t="s">
        <v>555</v>
      </c>
    </row>
    <row r="61" spans="1:74" s="428" customFormat="1" x14ac:dyDescent="0.25">
      <c r="A61" s="345" t="s">
        <v>8308</v>
      </c>
      <c r="B61" s="373"/>
      <c r="C61" s="719">
        <v>44630</v>
      </c>
      <c r="D61" s="373"/>
      <c r="E61" s="888">
        <v>532.1</v>
      </c>
      <c r="F61" s="373"/>
      <c r="G61" s="347" t="s">
        <v>430</v>
      </c>
      <c r="H61" s="374"/>
      <c r="I61" s="348" t="s">
        <v>430</v>
      </c>
      <c r="J61" s="348" t="s">
        <v>430</v>
      </c>
      <c r="K61" s="348" t="s">
        <v>430</v>
      </c>
      <c r="L61" s="348" t="s">
        <v>430</v>
      </c>
      <c r="M61" s="362"/>
      <c r="N61" s="350" t="s">
        <v>430</v>
      </c>
      <c r="O61" s="348" t="s">
        <v>430</v>
      </c>
      <c r="P61" s="348" t="s">
        <v>430</v>
      </c>
      <c r="Q61" s="348" t="s">
        <v>430</v>
      </c>
      <c r="R61" s="348" t="s">
        <v>430</v>
      </c>
      <c r="S61" s="348" t="s">
        <v>430</v>
      </c>
      <c r="T61" s="348" t="s">
        <v>430</v>
      </c>
      <c r="U61" s="354" t="s">
        <v>430</v>
      </c>
      <c r="V61" s="348" t="s">
        <v>430</v>
      </c>
      <c r="W61" s="348" t="s">
        <v>430</v>
      </c>
      <c r="X61" s="348" t="s">
        <v>430</v>
      </c>
      <c r="Y61" s="375" t="s">
        <v>430</v>
      </c>
      <c r="Z61" s="348" t="s">
        <v>430</v>
      </c>
      <c r="AA61" s="348" t="s">
        <v>430</v>
      </c>
      <c r="AB61" s="348" t="s">
        <v>430</v>
      </c>
      <c r="AC61" s="348" t="s">
        <v>430</v>
      </c>
      <c r="AD61" s="348" t="s">
        <v>430</v>
      </c>
      <c r="AE61" s="348" t="s">
        <v>430</v>
      </c>
      <c r="AF61" s="348" t="s">
        <v>430</v>
      </c>
      <c r="AG61" s="569"/>
      <c r="AH61" s="346" t="s">
        <v>430</v>
      </c>
      <c r="AI61" s="346" t="s">
        <v>430</v>
      </c>
      <c r="AJ61" s="346" t="s">
        <v>430</v>
      </c>
      <c r="AK61" s="346" t="s">
        <v>430</v>
      </c>
      <c r="AL61" s="346" t="s">
        <v>430</v>
      </c>
      <c r="AM61" s="346" t="s">
        <v>430</v>
      </c>
      <c r="AN61" s="346" t="s">
        <v>430</v>
      </c>
      <c r="AO61" s="572" t="s">
        <v>430</v>
      </c>
      <c r="AP61" s="346" t="s">
        <v>430</v>
      </c>
      <c r="AQ61" s="346" t="s">
        <v>430</v>
      </c>
      <c r="AR61" s="346" t="s">
        <v>430</v>
      </c>
      <c r="AS61" s="346" t="s">
        <v>430</v>
      </c>
      <c r="AT61" s="346" t="s">
        <v>430</v>
      </c>
      <c r="AU61" s="346" t="s">
        <v>430</v>
      </c>
      <c r="AV61" s="346" t="s">
        <v>430</v>
      </c>
      <c r="AW61" s="346" t="s">
        <v>430</v>
      </c>
      <c r="AX61" s="346" t="s">
        <v>430</v>
      </c>
      <c r="AY61" s="346" t="s">
        <v>430</v>
      </c>
      <c r="AZ61" s="584"/>
      <c r="BA61" s="467" t="s">
        <v>430</v>
      </c>
      <c r="BB61" s="348" t="s">
        <v>430</v>
      </c>
      <c r="BC61" s="348" t="s">
        <v>430</v>
      </c>
      <c r="BD61" s="348" t="s">
        <v>430</v>
      </c>
      <c r="BE61" s="375" t="s">
        <v>430</v>
      </c>
      <c r="BF61" s="375" t="s">
        <v>430</v>
      </c>
      <c r="BG61" s="374"/>
      <c r="BH61" s="594" t="s">
        <v>430</v>
      </c>
      <c r="BI61" s="348" t="s">
        <v>430</v>
      </c>
      <c r="BJ61" s="348" t="s">
        <v>430</v>
      </c>
      <c r="BK61" s="348" t="s">
        <v>430</v>
      </c>
      <c r="BL61" s="348" t="s">
        <v>430</v>
      </c>
      <c r="BM61" s="375" t="s">
        <v>430</v>
      </c>
      <c r="BN61" s="375" t="s">
        <v>430</v>
      </c>
      <c r="BO61" s="375" t="s">
        <v>430</v>
      </c>
      <c r="BP61" s="375" t="s">
        <v>430</v>
      </c>
      <c r="BQ61" s="375" t="s">
        <v>430</v>
      </c>
      <c r="BR61" s="374"/>
      <c r="BS61" s="468" t="s">
        <v>430</v>
      </c>
      <c r="BT61" s="348" t="s">
        <v>430</v>
      </c>
      <c r="BU61" s="374"/>
      <c r="BV61" s="430" t="s">
        <v>4740</v>
      </c>
    </row>
    <row r="62" spans="1:74" s="428" customFormat="1" x14ac:dyDescent="0.25">
      <c r="A62" s="345" t="s">
        <v>8309</v>
      </c>
      <c r="B62" s="373"/>
      <c r="C62" s="719">
        <v>45735</v>
      </c>
      <c r="D62" s="373"/>
      <c r="E62" s="346">
        <v>511.87799999999999</v>
      </c>
      <c r="F62" s="373"/>
      <c r="G62" s="347">
        <v>11.042400000000001</v>
      </c>
      <c r="H62" s="374"/>
      <c r="I62" s="348">
        <v>0.28000000000000003</v>
      </c>
      <c r="J62" s="348">
        <v>7.05</v>
      </c>
      <c r="K62" s="348">
        <v>0.26</v>
      </c>
      <c r="L62" s="348">
        <v>0.28000000000000003</v>
      </c>
      <c r="M62" s="362"/>
      <c r="N62" s="350">
        <v>-6.6097000000000001</v>
      </c>
      <c r="O62" s="348">
        <v>1.3223</v>
      </c>
      <c r="P62" s="348">
        <v>4.4424999999999999</v>
      </c>
      <c r="Q62" s="348">
        <v>6.5327999999999999</v>
      </c>
      <c r="R62" s="348">
        <v>7.6951000000000001</v>
      </c>
      <c r="S62" s="348">
        <v>8.0686999999999998</v>
      </c>
      <c r="T62" s="348">
        <v>7.5617000000000001</v>
      </c>
      <c r="U62" s="354">
        <v>6.9828999999999999</v>
      </c>
      <c r="V62" s="348">
        <v>6.9119000000000002</v>
      </c>
      <c r="W62" s="348" t="s">
        <v>430</v>
      </c>
      <c r="X62" s="348" t="s">
        <v>430</v>
      </c>
      <c r="Y62" s="375" t="s">
        <v>430</v>
      </c>
      <c r="Z62" s="348" t="s">
        <v>430</v>
      </c>
      <c r="AA62" s="348">
        <v>6.8112000000000004</v>
      </c>
      <c r="AB62" s="348">
        <v>7.8663999999999996</v>
      </c>
      <c r="AC62" s="348">
        <v>7.1402999999999999</v>
      </c>
      <c r="AD62" s="348">
        <v>6.9401999999999999</v>
      </c>
      <c r="AE62" s="348">
        <v>7.4843000000000002</v>
      </c>
      <c r="AF62" s="348">
        <v>7.2224000000000004</v>
      </c>
      <c r="AG62" s="569"/>
      <c r="AH62" s="346">
        <v>41</v>
      </c>
      <c r="AI62" s="346">
        <v>49</v>
      </c>
      <c r="AJ62" s="346">
        <v>24</v>
      </c>
      <c r="AK62" s="346">
        <v>10</v>
      </c>
      <c r="AL62" s="346">
        <v>12</v>
      </c>
      <c r="AM62" s="346">
        <v>88</v>
      </c>
      <c r="AN62" s="346">
        <v>5</v>
      </c>
      <c r="AO62" s="572">
        <v>5</v>
      </c>
      <c r="AP62" s="346">
        <v>5</v>
      </c>
      <c r="AQ62" s="346" t="s">
        <v>430</v>
      </c>
      <c r="AR62" s="346" t="s">
        <v>430</v>
      </c>
      <c r="AS62" s="346" t="s">
        <v>430</v>
      </c>
      <c r="AT62" s="346" t="s">
        <v>430</v>
      </c>
      <c r="AU62" s="346">
        <v>13</v>
      </c>
      <c r="AV62" s="346">
        <v>35</v>
      </c>
      <c r="AW62" s="346">
        <v>5</v>
      </c>
      <c r="AX62" s="346">
        <v>5</v>
      </c>
      <c r="AY62" s="346">
        <v>14</v>
      </c>
      <c r="AZ62" s="584"/>
      <c r="BA62" s="467" t="s">
        <v>430</v>
      </c>
      <c r="BB62" s="348">
        <v>96.71</v>
      </c>
      <c r="BC62" s="348" t="s">
        <v>430</v>
      </c>
      <c r="BD62" s="348" t="s">
        <v>430</v>
      </c>
      <c r="BE62" s="375" t="s">
        <v>430</v>
      </c>
      <c r="BF62" s="375">
        <v>3.29</v>
      </c>
      <c r="BG62" s="374"/>
      <c r="BH62" s="594">
        <v>3.29</v>
      </c>
      <c r="BI62" s="348">
        <v>26.85</v>
      </c>
      <c r="BJ62" s="348">
        <v>19.2</v>
      </c>
      <c r="BK62" s="348">
        <v>50.65</v>
      </c>
      <c r="BL62" s="348" t="s">
        <v>430</v>
      </c>
      <c r="BM62" s="375" t="s">
        <v>430</v>
      </c>
      <c r="BN62" s="375" t="s">
        <v>430</v>
      </c>
      <c r="BO62" s="375" t="s">
        <v>430</v>
      </c>
      <c r="BP62" s="375" t="s">
        <v>430</v>
      </c>
      <c r="BQ62" s="375" t="s">
        <v>430</v>
      </c>
      <c r="BR62" s="374"/>
      <c r="BS62" s="468">
        <v>10.658416157868301</v>
      </c>
      <c r="BT62" s="348">
        <v>39.657187742068601</v>
      </c>
      <c r="BU62" s="374"/>
      <c r="BV62" s="430" t="s">
        <v>555</v>
      </c>
    </row>
    <row r="63" spans="1:74" s="428" customFormat="1" ht="11" x14ac:dyDescent="0.3">
      <c r="A63" s="841" t="s">
        <v>8310</v>
      </c>
      <c r="B63" s="842"/>
      <c r="C63" s="843">
        <v>44846</v>
      </c>
      <c r="D63" s="842"/>
      <c r="E63" s="844">
        <v>504.03500000000003</v>
      </c>
      <c r="F63" s="842"/>
      <c r="G63" s="845">
        <v>13.2668</v>
      </c>
      <c r="H63" s="847"/>
      <c r="I63" s="846">
        <v>1.67</v>
      </c>
      <c r="J63" s="846">
        <v>6.97</v>
      </c>
      <c r="K63" s="846">
        <v>1.5</v>
      </c>
      <c r="L63" s="846">
        <v>1.57</v>
      </c>
      <c r="M63" s="851"/>
      <c r="N63" s="848">
        <v>-24.194800000000001</v>
      </c>
      <c r="O63" s="846">
        <v>-8.6143999999999998</v>
      </c>
      <c r="P63" s="846">
        <v>-2.9460999999999999</v>
      </c>
      <c r="Q63" s="846">
        <v>3.6012</v>
      </c>
      <c r="R63" s="846">
        <v>6.2363999999999997</v>
      </c>
      <c r="S63" s="846">
        <v>9.3041999999999998</v>
      </c>
      <c r="T63" s="846">
        <v>5.4288999999999996</v>
      </c>
      <c r="U63" s="856">
        <v>5.4542000000000002</v>
      </c>
      <c r="V63" s="846">
        <v>5.7351000000000001</v>
      </c>
      <c r="W63" s="846">
        <v>7.2233999999999998</v>
      </c>
      <c r="X63" s="846">
        <v>7.6212999999999997</v>
      </c>
      <c r="Y63" s="852" t="s">
        <v>430</v>
      </c>
      <c r="Z63" s="846" t="s">
        <v>430</v>
      </c>
      <c r="AA63" s="846">
        <v>5.2000999999999999</v>
      </c>
      <c r="AB63" s="846">
        <v>6.8893000000000004</v>
      </c>
      <c r="AC63" s="846">
        <v>5.2408999999999999</v>
      </c>
      <c r="AD63" s="846">
        <v>5.7991000000000001</v>
      </c>
      <c r="AE63" s="846">
        <v>6.0867000000000004</v>
      </c>
      <c r="AF63" s="846">
        <v>7.6032000000000002</v>
      </c>
      <c r="AG63" s="931"/>
      <c r="AH63" s="844">
        <v>72</v>
      </c>
      <c r="AI63" s="844">
        <v>92</v>
      </c>
      <c r="AJ63" s="844">
        <v>81</v>
      </c>
      <c r="AK63" s="844">
        <v>81</v>
      </c>
      <c r="AL63" s="844">
        <v>53</v>
      </c>
      <c r="AM63" s="844">
        <v>45</v>
      </c>
      <c r="AN63" s="844">
        <v>96</v>
      </c>
      <c r="AO63" s="932">
        <v>76</v>
      </c>
      <c r="AP63" s="844">
        <v>88</v>
      </c>
      <c r="AQ63" s="844">
        <v>26</v>
      </c>
      <c r="AR63" s="844">
        <v>42</v>
      </c>
      <c r="AS63" s="844" t="s">
        <v>430</v>
      </c>
      <c r="AT63" s="844" t="s">
        <v>430</v>
      </c>
      <c r="AU63" s="844">
        <v>76</v>
      </c>
      <c r="AV63" s="844">
        <v>77</v>
      </c>
      <c r="AW63" s="844">
        <v>106</v>
      </c>
      <c r="AX63" s="844">
        <v>79</v>
      </c>
      <c r="AY63" s="844">
        <v>51</v>
      </c>
      <c r="AZ63" s="933"/>
      <c r="BA63" s="853">
        <v>58.51</v>
      </c>
      <c r="BB63" s="846">
        <v>37.92</v>
      </c>
      <c r="BC63" s="846" t="s">
        <v>430</v>
      </c>
      <c r="BD63" s="846" t="s">
        <v>430</v>
      </c>
      <c r="BE63" s="852" t="s">
        <v>430</v>
      </c>
      <c r="BF63" s="852">
        <v>3.57</v>
      </c>
      <c r="BG63" s="847"/>
      <c r="BH63" s="934">
        <v>3.57</v>
      </c>
      <c r="BI63" s="846" t="s">
        <v>430</v>
      </c>
      <c r="BJ63" s="846" t="s">
        <v>430</v>
      </c>
      <c r="BK63" s="846">
        <v>37.92</v>
      </c>
      <c r="BL63" s="846" t="s">
        <v>430</v>
      </c>
      <c r="BM63" s="852">
        <v>58.51</v>
      </c>
      <c r="BN63" s="852" t="s">
        <v>430</v>
      </c>
      <c r="BO63" s="852" t="s">
        <v>430</v>
      </c>
      <c r="BP63" s="852" t="s">
        <v>430</v>
      </c>
      <c r="BQ63" s="852" t="s">
        <v>430</v>
      </c>
      <c r="BR63" s="847"/>
      <c r="BS63" s="854" t="s">
        <v>430</v>
      </c>
      <c r="BT63" s="846" t="s">
        <v>430</v>
      </c>
      <c r="BU63" s="847"/>
      <c r="BV63" s="892" t="s">
        <v>8258</v>
      </c>
    </row>
    <row r="64" spans="1:74" s="428" customFormat="1" ht="11" x14ac:dyDescent="0.3">
      <c r="A64" s="841" t="s">
        <v>8311</v>
      </c>
      <c r="B64" s="842"/>
      <c r="C64" s="843">
        <v>45548</v>
      </c>
      <c r="D64" s="842"/>
      <c r="E64" s="844">
        <v>478.911</v>
      </c>
      <c r="F64" s="842"/>
      <c r="G64" s="845">
        <v>11.5534</v>
      </c>
      <c r="H64" s="847"/>
      <c r="I64" s="846">
        <v>0.99</v>
      </c>
      <c r="J64" s="846">
        <v>7.47</v>
      </c>
      <c r="K64" s="846">
        <v>0.88</v>
      </c>
      <c r="L64" s="846">
        <v>0.94</v>
      </c>
      <c r="M64" s="851"/>
      <c r="N64" s="848">
        <v>-13.8954</v>
      </c>
      <c r="O64" s="846">
        <v>-2.7374000000000001</v>
      </c>
      <c r="P64" s="846">
        <v>0.85760000000000003</v>
      </c>
      <c r="Q64" s="846">
        <v>5.0193000000000003</v>
      </c>
      <c r="R64" s="846">
        <v>6.7751000000000001</v>
      </c>
      <c r="S64" s="846">
        <v>9.1051000000000002</v>
      </c>
      <c r="T64" s="846">
        <v>6.2999000000000001</v>
      </c>
      <c r="U64" s="856">
        <v>5.7766000000000002</v>
      </c>
      <c r="V64" s="846">
        <v>6.2107999999999999</v>
      </c>
      <c r="W64" s="846" t="s">
        <v>430</v>
      </c>
      <c r="X64" s="846" t="s">
        <v>430</v>
      </c>
      <c r="Y64" s="852" t="s">
        <v>430</v>
      </c>
      <c r="Z64" s="846" t="s">
        <v>430</v>
      </c>
      <c r="AA64" s="846">
        <v>6.0217999999999998</v>
      </c>
      <c r="AB64" s="846">
        <v>7.4847000000000001</v>
      </c>
      <c r="AC64" s="846">
        <v>5.9760999999999997</v>
      </c>
      <c r="AD64" s="846">
        <v>6.1025999999999998</v>
      </c>
      <c r="AE64" s="846">
        <v>6.4995000000000003</v>
      </c>
      <c r="AF64" s="846">
        <v>7.7508999999999997</v>
      </c>
      <c r="AG64" s="931"/>
      <c r="AH64" s="844">
        <v>53</v>
      </c>
      <c r="AI64" s="844">
        <v>68</v>
      </c>
      <c r="AJ64" s="844">
        <v>65</v>
      </c>
      <c r="AK64" s="844">
        <v>48</v>
      </c>
      <c r="AL64" s="844">
        <v>35</v>
      </c>
      <c r="AM64" s="844">
        <v>52</v>
      </c>
      <c r="AN64" s="844">
        <v>36</v>
      </c>
      <c r="AO64" s="932">
        <v>42</v>
      </c>
      <c r="AP64" s="844">
        <v>28</v>
      </c>
      <c r="AQ64" s="844" t="s">
        <v>430</v>
      </c>
      <c r="AR64" s="844" t="s">
        <v>430</v>
      </c>
      <c r="AS64" s="844" t="s">
        <v>430</v>
      </c>
      <c r="AT64" s="844" t="s">
        <v>430</v>
      </c>
      <c r="AU64" s="844">
        <v>38</v>
      </c>
      <c r="AV64" s="844">
        <v>55</v>
      </c>
      <c r="AW64" s="844">
        <v>50</v>
      </c>
      <c r="AX64" s="844">
        <v>37</v>
      </c>
      <c r="AY64" s="844">
        <v>43</v>
      </c>
      <c r="AZ64" s="933"/>
      <c r="BA64" s="853" t="s">
        <v>430</v>
      </c>
      <c r="BB64" s="846">
        <v>89.57</v>
      </c>
      <c r="BC64" s="846" t="s">
        <v>430</v>
      </c>
      <c r="BD64" s="846" t="s">
        <v>430</v>
      </c>
      <c r="BE64" s="852" t="s">
        <v>430</v>
      </c>
      <c r="BF64" s="852">
        <v>10.43</v>
      </c>
      <c r="BG64" s="847"/>
      <c r="BH64" s="934">
        <v>10.43</v>
      </c>
      <c r="BI64" s="846" t="s">
        <v>430</v>
      </c>
      <c r="BJ64" s="846" t="s">
        <v>430</v>
      </c>
      <c r="BK64" s="846">
        <v>89.57</v>
      </c>
      <c r="BL64" s="846" t="s">
        <v>430</v>
      </c>
      <c r="BM64" s="852" t="s">
        <v>430</v>
      </c>
      <c r="BN64" s="852" t="s">
        <v>430</v>
      </c>
      <c r="BO64" s="852" t="s">
        <v>430</v>
      </c>
      <c r="BP64" s="852" t="s">
        <v>430</v>
      </c>
      <c r="BQ64" s="852" t="s">
        <v>430</v>
      </c>
      <c r="BR64" s="847"/>
      <c r="BS64" s="854">
        <v>14.599759880000001</v>
      </c>
      <c r="BT64" s="846">
        <v>45.740544610000001</v>
      </c>
      <c r="BU64" s="847"/>
      <c r="BV64" s="892" t="s">
        <v>2439</v>
      </c>
    </row>
    <row r="65" spans="1:74" s="428" customFormat="1" x14ac:dyDescent="0.25">
      <c r="A65" s="345" t="s">
        <v>8312</v>
      </c>
      <c r="B65" s="373"/>
      <c r="C65" s="719">
        <v>44650</v>
      </c>
      <c r="D65" s="373"/>
      <c r="E65" s="346">
        <v>476.34800000000001</v>
      </c>
      <c r="F65" s="373"/>
      <c r="G65" s="347">
        <v>13.2331</v>
      </c>
      <c r="H65" s="374"/>
      <c r="I65" s="348">
        <v>0.77</v>
      </c>
      <c r="J65" s="348">
        <v>6.03</v>
      </c>
      <c r="K65" s="348">
        <v>0.73</v>
      </c>
      <c r="L65" s="348">
        <v>0.75</v>
      </c>
      <c r="M65" s="362"/>
      <c r="N65" s="350">
        <v>-1.9307000000000001</v>
      </c>
      <c r="O65" s="348">
        <v>2.2989999999999999</v>
      </c>
      <c r="P65" s="348">
        <v>4.5747999999999998</v>
      </c>
      <c r="Q65" s="348">
        <v>5.1919000000000004</v>
      </c>
      <c r="R65" s="348">
        <v>5.3449</v>
      </c>
      <c r="S65" s="348">
        <v>7.2319000000000004</v>
      </c>
      <c r="T65" s="348">
        <v>5.8811999999999998</v>
      </c>
      <c r="U65" s="354">
        <v>6.069</v>
      </c>
      <c r="V65" s="348">
        <v>6.2660999999999998</v>
      </c>
      <c r="W65" s="348">
        <v>7.2172999999999998</v>
      </c>
      <c r="X65" s="348">
        <v>7.6087999999999996</v>
      </c>
      <c r="Y65" s="375" t="s">
        <v>430</v>
      </c>
      <c r="Z65" s="348" t="s">
        <v>430</v>
      </c>
      <c r="AA65" s="348">
        <v>5.2134</v>
      </c>
      <c r="AB65" s="348">
        <v>6.4513999999999996</v>
      </c>
      <c r="AC65" s="348">
        <v>6.1189</v>
      </c>
      <c r="AD65" s="348">
        <v>6.2397999999999998</v>
      </c>
      <c r="AE65" s="348">
        <v>5.7690999999999999</v>
      </c>
      <c r="AF65" s="348">
        <v>6.5822000000000003</v>
      </c>
      <c r="AG65" s="569"/>
      <c r="AH65" s="346">
        <v>28</v>
      </c>
      <c r="AI65" s="346">
        <v>39</v>
      </c>
      <c r="AJ65" s="346">
        <v>20</v>
      </c>
      <c r="AK65" s="346">
        <v>38</v>
      </c>
      <c r="AL65" s="346">
        <v>77</v>
      </c>
      <c r="AM65" s="346">
        <v>106</v>
      </c>
      <c r="AN65" s="346">
        <v>66</v>
      </c>
      <c r="AO65" s="572">
        <v>25</v>
      </c>
      <c r="AP65" s="346">
        <v>20</v>
      </c>
      <c r="AQ65" s="346">
        <v>30</v>
      </c>
      <c r="AR65" s="346">
        <v>44</v>
      </c>
      <c r="AS65" s="346" t="s">
        <v>430</v>
      </c>
      <c r="AT65" s="346" t="s">
        <v>430</v>
      </c>
      <c r="AU65" s="346">
        <v>74</v>
      </c>
      <c r="AV65" s="346">
        <v>99</v>
      </c>
      <c r="AW65" s="346">
        <v>40</v>
      </c>
      <c r="AX65" s="346">
        <v>26</v>
      </c>
      <c r="AY65" s="346">
        <v>62</v>
      </c>
      <c r="AZ65" s="584"/>
      <c r="BA65" s="467">
        <v>97.42</v>
      </c>
      <c r="BB65" s="348" t="s">
        <v>430</v>
      </c>
      <c r="BC65" s="348" t="s">
        <v>430</v>
      </c>
      <c r="BD65" s="348" t="s">
        <v>430</v>
      </c>
      <c r="BE65" s="375" t="s">
        <v>430</v>
      </c>
      <c r="BF65" s="375">
        <v>2.58</v>
      </c>
      <c r="BG65" s="374"/>
      <c r="BH65" s="594">
        <v>2.58</v>
      </c>
      <c r="BI65" s="348" t="s">
        <v>430</v>
      </c>
      <c r="BJ65" s="348" t="s">
        <v>430</v>
      </c>
      <c r="BK65" s="348" t="s">
        <v>430</v>
      </c>
      <c r="BL65" s="348" t="s">
        <v>430</v>
      </c>
      <c r="BM65" s="375">
        <v>97.42</v>
      </c>
      <c r="BN65" s="375" t="s">
        <v>430</v>
      </c>
      <c r="BO65" s="375" t="s">
        <v>430</v>
      </c>
      <c r="BP65" s="375" t="s">
        <v>430</v>
      </c>
      <c r="BQ65" s="375" t="s">
        <v>430</v>
      </c>
      <c r="BR65" s="374"/>
      <c r="BS65" s="468" t="s">
        <v>430</v>
      </c>
      <c r="BT65" s="348" t="s">
        <v>430</v>
      </c>
      <c r="BU65" s="374"/>
      <c r="BV65" s="430" t="s">
        <v>555</v>
      </c>
    </row>
    <row r="66" spans="1:74" s="428" customFormat="1" x14ac:dyDescent="0.25">
      <c r="A66" s="345" t="s">
        <v>8313</v>
      </c>
      <c r="B66" s="373"/>
      <c r="C66" s="719">
        <v>44589</v>
      </c>
      <c r="D66" s="373"/>
      <c r="E66" s="888">
        <v>452.2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374"/>
      <c r="BS66" s="468" t="s">
        <v>430</v>
      </c>
      <c r="BT66" s="348" t="s">
        <v>430</v>
      </c>
      <c r="BU66" s="374"/>
      <c r="BV66" s="430" t="s">
        <v>555</v>
      </c>
    </row>
    <row r="67" spans="1:74" s="428" customFormat="1" x14ac:dyDescent="0.25">
      <c r="A67" s="345" t="s">
        <v>8314</v>
      </c>
      <c r="B67" s="373"/>
      <c r="C67" s="719">
        <v>44972</v>
      </c>
      <c r="D67" s="373"/>
      <c r="E67" s="346">
        <v>416.79</v>
      </c>
      <c r="F67" s="373"/>
      <c r="G67" s="347">
        <v>13.170299999999999</v>
      </c>
      <c r="H67" s="374"/>
      <c r="I67" s="348">
        <v>5.17</v>
      </c>
      <c r="J67" s="348">
        <v>6.57</v>
      </c>
      <c r="K67" s="348">
        <v>4.29</v>
      </c>
      <c r="L67" s="348">
        <v>4.43</v>
      </c>
      <c r="M67" s="362"/>
      <c r="N67" s="350">
        <v>-97.2928</v>
      </c>
      <c r="O67" s="348">
        <v>-41.337499999999999</v>
      </c>
      <c r="P67" s="348">
        <v>-26.979700000000001</v>
      </c>
      <c r="Q67" s="348">
        <v>-15.0562</v>
      </c>
      <c r="R67" s="348">
        <v>4.0007999999999999</v>
      </c>
      <c r="S67" s="348">
        <v>13.8771</v>
      </c>
      <c r="T67" s="348">
        <v>6.2268999999999997</v>
      </c>
      <c r="U67" s="354">
        <v>5.5509000000000004</v>
      </c>
      <c r="V67" s="348">
        <v>6.0385</v>
      </c>
      <c r="W67" s="348">
        <v>7.3794000000000004</v>
      </c>
      <c r="X67" s="348">
        <v>8.0143000000000004</v>
      </c>
      <c r="Y67" s="375" t="s">
        <v>430</v>
      </c>
      <c r="Z67" s="348" t="s">
        <v>430</v>
      </c>
      <c r="AA67" s="348">
        <v>4.8032000000000004</v>
      </c>
      <c r="AB67" s="348">
        <v>11.1107</v>
      </c>
      <c r="AC67" s="348">
        <v>6.2305000000000001</v>
      </c>
      <c r="AD67" s="348">
        <v>5.9016000000000002</v>
      </c>
      <c r="AE67" s="348">
        <v>2.4142999999999999</v>
      </c>
      <c r="AF67" s="348">
        <v>8.1559000000000008</v>
      </c>
      <c r="AG67" s="569"/>
      <c r="AH67" s="346">
        <v>116</v>
      </c>
      <c r="AI67" s="346">
        <v>128</v>
      </c>
      <c r="AJ67" s="346">
        <v>126</v>
      </c>
      <c r="AK67" s="346">
        <v>135</v>
      </c>
      <c r="AL67" s="346">
        <v>122</v>
      </c>
      <c r="AM67" s="346">
        <v>14</v>
      </c>
      <c r="AN67" s="346">
        <v>37</v>
      </c>
      <c r="AO67" s="572">
        <v>68</v>
      </c>
      <c r="AP67" s="346">
        <v>43</v>
      </c>
      <c r="AQ67" s="346">
        <v>10</v>
      </c>
      <c r="AR67" s="346">
        <v>7</v>
      </c>
      <c r="AS67" s="346" t="s">
        <v>430</v>
      </c>
      <c r="AT67" s="346" t="s">
        <v>430</v>
      </c>
      <c r="AU67" s="346">
        <v>96</v>
      </c>
      <c r="AV67" s="346">
        <v>11</v>
      </c>
      <c r="AW67" s="346">
        <v>33</v>
      </c>
      <c r="AX67" s="346">
        <v>67</v>
      </c>
      <c r="AY67" s="346">
        <v>126</v>
      </c>
      <c r="AZ67" s="584"/>
      <c r="BA67" s="467">
        <v>97.13</v>
      </c>
      <c r="BB67" s="348" t="s">
        <v>430</v>
      </c>
      <c r="BC67" s="348" t="s">
        <v>430</v>
      </c>
      <c r="BD67" s="348" t="s">
        <v>430</v>
      </c>
      <c r="BE67" s="375" t="s">
        <v>430</v>
      </c>
      <c r="BF67" s="375">
        <v>2.87</v>
      </c>
      <c r="BG67" s="374"/>
      <c r="BH67" s="594">
        <v>2.87</v>
      </c>
      <c r="BI67" s="348" t="s">
        <v>430</v>
      </c>
      <c r="BJ67" s="348" t="s">
        <v>430</v>
      </c>
      <c r="BK67" s="348" t="s">
        <v>430</v>
      </c>
      <c r="BL67" s="348" t="s">
        <v>430</v>
      </c>
      <c r="BM67" s="375">
        <v>97.13</v>
      </c>
      <c r="BN67" s="375" t="s">
        <v>430</v>
      </c>
      <c r="BO67" s="375" t="s">
        <v>430</v>
      </c>
      <c r="BP67" s="375" t="s">
        <v>430</v>
      </c>
      <c r="BQ67" s="375" t="s">
        <v>430</v>
      </c>
      <c r="BR67" s="374"/>
      <c r="BS67" s="468" t="s">
        <v>430</v>
      </c>
      <c r="BT67" s="348" t="s">
        <v>430</v>
      </c>
      <c r="BU67" s="374"/>
      <c r="BV67" s="430" t="s">
        <v>555</v>
      </c>
    </row>
    <row r="68" spans="1:74" s="428" customFormat="1" x14ac:dyDescent="0.25">
      <c r="A68" s="345" t="s">
        <v>8315</v>
      </c>
      <c r="B68" s="373"/>
      <c r="C68" s="719">
        <v>44847</v>
      </c>
      <c r="D68" s="373"/>
      <c r="E68" s="346">
        <v>406.45800000000003</v>
      </c>
      <c r="F68" s="373"/>
      <c r="G68" s="347">
        <v>13.3438</v>
      </c>
      <c r="H68" s="374"/>
      <c r="I68" s="890">
        <v>1.68</v>
      </c>
      <c r="J68" s="890">
        <v>6.78</v>
      </c>
      <c r="K68" s="890">
        <v>1.54</v>
      </c>
      <c r="L68" s="890">
        <v>1.59</v>
      </c>
      <c r="M68" s="362"/>
      <c r="N68" s="350">
        <v>-27.606200000000001</v>
      </c>
      <c r="O68" s="348">
        <v>-8.0183999999999997</v>
      </c>
      <c r="P68" s="348">
        <v>-3.7096</v>
      </c>
      <c r="Q68" s="348">
        <v>3.4628999999999999</v>
      </c>
      <c r="R68" s="348">
        <v>5.2290999999999999</v>
      </c>
      <c r="S68" s="348">
        <v>7.9550999999999998</v>
      </c>
      <c r="T68" s="348">
        <v>4.7930999999999999</v>
      </c>
      <c r="U68" s="354">
        <v>5.2102000000000004</v>
      </c>
      <c r="V68" s="348">
        <v>5.6642000000000001</v>
      </c>
      <c r="W68" s="348">
        <v>7.1177000000000001</v>
      </c>
      <c r="X68" s="348">
        <v>7.5903999999999998</v>
      </c>
      <c r="Y68" s="375" t="s">
        <v>430</v>
      </c>
      <c r="Z68" s="348" t="s">
        <v>430</v>
      </c>
      <c r="AA68" s="348">
        <v>5.1753</v>
      </c>
      <c r="AB68" s="348">
        <v>6.6841999999999997</v>
      </c>
      <c r="AC68" s="348">
        <v>4.9321000000000002</v>
      </c>
      <c r="AD68" s="348">
        <v>5.5776000000000003</v>
      </c>
      <c r="AE68" s="348">
        <v>5.1844999999999999</v>
      </c>
      <c r="AF68" s="348">
        <v>7.7704000000000004</v>
      </c>
      <c r="AG68" s="569"/>
      <c r="AH68" s="346">
        <v>78</v>
      </c>
      <c r="AI68" s="346">
        <v>88</v>
      </c>
      <c r="AJ68" s="346">
        <v>85</v>
      </c>
      <c r="AK68" s="346">
        <v>84</v>
      </c>
      <c r="AL68" s="346">
        <v>88</v>
      </c>
      <c r="AM68" s="346">
        <v>91</v>
      </c>
      <c r="AN68" s="346">
        <v>116</v>
      </c>
      <c r="AO68" s="572">
        <v>103</v>
      </c>
      <c r="AP68" s="346">
        <v>98</v>
      </c>
      <c r="AQ68" s="346">
        <v>51</v>
      </c>
      <c r="AR68" s="346">
        <v>47</v>
      </c>
      <c r="AS68" s="346" t="s">
        <v>430</v>
      </c>
      <c r="AT68" s="346" t="s">
        <v>430</v>
      </c>
      <c r="AU68" s="346">
        <v>78</v>
      </c>
      <c r="AV68" s="346">
        <v>89</v>
      </c>
      <c r="AW68" s="346">
        <v>118</v>
      </c>
      <c r="AX68" s="346">
        <v>102</v>
      </c>
      <c r="AY68" s="346">
        <v>81</v>
      </c>
      <c r="AZ68" s="584"/>
      <c r="BA68" s="467">
        <v>97.37</v>
      </c>
      <c r="BB68" s="348" t="s">
        <v>430</v>
      </c>
      <c r="BC68" s="348" t="s">
        <v>430</v>
      </c>
      <c r="BD68" s="348" t="s">
        <v>430</v>
      </c>
      <c r="BE68" s="375" t="s">
        <v>430</v>
      </c>
      <c r="BF68" s="375">
        <v>2.63</v>
      </c>
      <c r="BG68" s="374"/>
      <c r="BH68" s="594">
        <v>2.63</v>
      </c>
      <c r="BI68" s="348" t="s">
        <v>430</v>
      </c>
      <c r="BJ68" s="348" t="s">
        <v>430</v>
      </c>
      <c r="BK68" s="348" t="s">
        <v>430</v>
      </c>
      <c r="BL68" s="348" t="s">
        <v>430</v>
      </c>
      <c r="BM68" s="375">
        <v>97.37</v>
      </c>
      <c r="BN68" s="375" t="s">
        <v>430</v>
      </c>
      <c r="BO68" s="375" t="s">
        <v>430</v>
      </c>
      <c r="BP68" s="375" t="s">
        <v>430</v>
      </c>
      <c r="BQ68" s="375" t="s">
        <v>430</v>
      </c>
      <c r="BR68" s="374"/>
      <c r="BS68" s="468" t="s">
        <v>430</v>
      </c>
      <c r="BT68" s="348" t="s">
        <v>430</v>
      </c>
      <c r="BU68" s="374"/>
      <c r="BV68" s="430" t="s">
        <v>555</v>
      </c>
    </row>
    <row r="69" spans="1:74" s="428" customFormat="1" x14ac:dyDescent="0.25">
      <c r="A69" s="345" t="s">
        <v>8316</v>
      </c>
      <c r="B69" s="373"/>
      <c r="C69" s="719">
        <v>46083</v>
      </c>
      <c r="D69" s="373"/>
      <c r="E69" s="346">
        <v>543.68299999999999</v>
      </c>
      <c r="F69" s="373"/>
      <c r="G69" s="347">
        <v>10.3276</v>
      </c>
      <c r="H69" s="374"/>
      <c r="I69" s="348">
        <v>0.59</v>
      </c>
      <c r="J69" s="348">
        <v>7.32</v>
      </c>
      <c r="K69" s="348">
        <v>0.55000000000000004</v>
      </c>
      <c r="L69" s="348">
        <v>0.59</v>
      </c>
      <c r="M69" s="362"/>
      <c r="N69" s="350">
        <v>-19.427900000000001</v>
      </c>
      <c r="O69" s="348">
        <v>-2.4735</v>
      </c>
      <c r="P69" s="348">
        <v>2.3235000000000001</v>
      </c>
      <c r="Q69" s="348">
        <v>5.9713000000000003</v>
      </c>
      <c r="R69" s="348">
        <v>8.0350000000000001</v>
      </c>
      <c r="S69" s="348">
        <v>8.6674000000000007</v>
      </c>
      <c r="T69" s="348" t="s">
        <v>430</v>
      </c>
      <c r="U69" s="354" t="s">
        <v>430</v>
      </c>
      <c r="V69" s="348" t="s">
        <v>430</v>
      </c>
      <c r="W69" s="348" t="s">
        <v>430</v>
      </c>
      <c r="X69" s="348" t="s">
        <v>430</v>
      </c>
      <c r="Y69" s="375" t="s">
        <v>430</v>
      </c>
      <c r="Z69" s="348" t="s">
        <v>430</v>
      </c>
      <c r="AA69" s="348">
        <v>6.6656000000000004</v>
      </c>
      <c r="AB69" s="348">
        <v>7.4869000000000003</v>
      </c>
      <c r="AC69" s="348" t="s">
        <v>430</v>
      </c>
      <c r="AD69" s="348" t="s">
        <v>430</v>
      </c>
      <c r="AE69" s="348">
        <v>7.3808999999999996</v>
      </c>
      <c r="AF69" s="348">
        <v>6.9926000000000004</v>
      </c>
      <c r="AG69" s="569"/>
      <c r="AH69" s="346">
        <v>67</v>
      </c>
      <c r="AI69" s="346">
        <v>66</v>
      </c>
      <c r="AJ69" s="346">
        <v>52</v>
      </c>
      <c r="AK69" s="346">
        <v>19</v>
      </c>
      <c r="AL69" s="346">
        <v>6</v>
      </c>
      <c r="AM69" s="346">
        <v>62</v>
      </c>
      <c r="AN69" s="346" t="s">
        <v>430</v>
      </c>
      <c r="AO69" s="572" t="s">
        <v>430</v>
      </c>
      <c r="AP69" s="346" t="s">
        <v>430</v>
      </c>
      <c r="AQ69" s="346" t="s">
        <v>430</v>
      </c>
      <c r="AR69" s="346" t="s">
        <v>430</v>
      </c>
      <c r="AS69" s="346" t="s">
        <v>430</v>
      </c>
      <c r="AT69" s="346" t="s">
        <v>430</v>
      </c>
      <c r="AU69" s="346">
        <v>19</v>
      </c>
      <c r="AV69" s="346">
        <v>54</v>
      </c>
      <c r="AW69" s="346" t="s">
        <v>430</v>
      </c>
      <c r="AX69" s="346" t="s">
        <v>430</v>
      </c>
      <c r="AY69" s="346">
        <v>17</v>
      </c>
      <c r="AZ69" s="584"/>
      <c r="BA69" s="467" t="s">
        <v>430</v>
      </c>
      <c r="BB69" s="348">
        <v>102.25</v>
      </c>
      <c r="BC69" s="348" t="s">
        <v>430</v>
      </c>
      <c r="BD69" s="348" t="s">
        <v>430</v>
      </c>
      <c r="BE69" s="375" t="s">
        <v>430</v>
      </c>
      <c r="BF69" s="375">
        <v>-2.25</v>
      </c>
      <c r="BG69" s="374"/>
      <c r="BH69" s="594">
        <v>-2.27</v>
      </c>
      <c r="BI69" s="348">
        <v>22.86</v>
      </c>
      <c r="BJ69" s="348">
        <v>42.08</v>
      </c>
      <c r="BK69" s="348">
        <v>37.31</v>
      </c>
      <c r="BL69" s="348" t="s">
        <v>430</v>
      </c>
      <c r="BM69" s="375" t="s">
        <v>430</v>
      </c>
      <c r="BN69" s="375" t="s">
        <v>430</v>
      </c>
      <c r="BO69" s="375" t="s">
        <v>430</v>
      </c>
      <c r="BP69" s="375" t="s">
        <v>430</v>
      </c>
      <c r="BQ69" s="375" t="s">
        <v>430</v>
      </c>
      <c r="BR69" s="374"/>
      <c r="BS69" s="468">
        <v>12.2868576987713</v>
      </c>
      <c r="BT69" s="348">
        <v>36.277550366372203</v>
      </c>
      <c r="BU69" s="374"/>
      <c r="BV69" s="430" t="s">
        <v>555</v>
      </c>
    </row>
    <row r="70" spans="1:74" s="428" customFormat="1" x14ac:dyDescent="0.25">
      <c r="A70" s="345" t="s">
        <v>8317</v>
      </c>
      <c r="B70" s="373"/>
      <c r="C70" s="719">
        <v>44894</v>
      </c>
      <c r="D70" s="373"/>
      <c r="E70" s="346">
        <v>397.43400000000003</v>
      </c>
      <c r="F70" s="373"/>
      <c r="G70" s="347">
        <v>13.273300000000001</v>
      </c>
      <c r="H70" s="374"/>
      <c r="I70" s="348">
        <v>5.48</v>
      </c>
      <c r="J70" s="348">
        <v>7.15</v>
      </c>
      <c r="K70" s="348">
        <v>4.37</v>
      </c>
      <c r="L70" s="348">
        <v>4.53</v>
      </c>
      <c r="M70" s="362"/>
      <c r="N70" s="350">
        <v>-108.02500000000001</v>
      </c>
      <c r="O70" s="348">
        <v>-47.569600000000001</v>
      </c>
      <c r="P70" s="348">
        <v>-17.735099999999999</v>
      </c>
      <c r="Q70" s="348">
        <v>-7.6574999999999998</v>
      </c>
      <c r="R70" s="348">
        <v>3.5768</v>
      </c>
      <c r="S70" s="348">
        <v>14.982100000000001</v>
      </c>
      <c r="T70" s="348">
        <v>6.1820000000000004</v>
      </c>
      <c r="U70" s="354">
        <v>5.5552000000000001</v>
      </c>
      <c r="V70" s="348">
        <v>5.1974999999999998</v>
      </c>
      <c r="W70" s="348">
        <v>7.1581999999999999</v>
      </c>
      <c r="X70" s="348">
        <v>7.7816000000000001</v>
      </c>
      <c r="Y70" s="375" t="s">
        <v>430</v>
      </c>
      <c r="Z70" s="348" t="s">
        <v>430</v>
      </c>
      <c r="AA70" s="348">
        <v>5.1593</v>
      </c>
      <c r="AB70" s="348">
        <v>10.1244</v>
      </c>
      <c r="AC70" s="348">
        <v>6.8848000000000003</v>
      </c>
      <c r="AD70" s="348">
        <v>6.1679000000000004</v>
      </c>
      <c r="AE70" s="348">
        <v>1.1144000000000001</v>
      </c>
      <c r="AF70" s="348">
        <v>7.8959999999999999</v>
      </c>
      <c r="AG70" s="569"/>
      <c r="AH70" s="346">
        <v>121</v>
      </c>
      <c r="AI70" s="346">
        <v>134</v>
      </c>
      <c r="AJ70" s="346">
        <v>119</v>
      </c>
      <c r="AK70" s="346">
        <v>119</v>
      </c>
      <c r="AL70" s="346">
        <v>127</v>
      </c>
      <c r="AM70" s="346">
        <v>3</v>
      </c>
      <c r="AN70" s="346">
        <v>39</v>
      </c>
      <c r="AO70" s="572">
        <v>66</v>
      </c>
      <c r="AP70" s="346">
        <v>114</v>
      </c>
      <c r="AQ70" s="346">
        <v>43</v>
      </c>
      <c r="AR70" s="346">
        <v>21</v>
      </c>
      <c r="AS70" s="346" t="s">
        <v>430</v>
      </c>
      <c r="AT70" s="346" t="s">
        <v>430</v>
      </c>
      <c r="AU70" s="346">
        <v>79</v>
      </c>
      <c r="AV70" s="346">
        <v>17</v>
      </c>
      <c r="AW70" s="346">
        <v>11</v>
      </c>
      <c r="AX70" s="346">
        <v>35</v>
      </c>
      <c r="AY70" s="346">
        <v>129</v>
      </c>
      <c r="AZ70" s="584"/>
      <c r="BA70" s="467">
        <v>97.32</v>
      </c>
      <c r="BB70" s="348" t="s">
        <v>430</v>
      </c>
      <c r="BC70" s="348" t="s">
        <v>430</v>
      </c>
      <c r="BD70" s="348" t="s">
        <v>430</v>
      </c>
      <c r="BE70" s="375" t="s">
        <v>430</v>
      </c>
      <c r="BF70" s="375">
        <v>2.68</v>
      </c>
      <c r="BG70" s="374"/>
      <c r="BH70" s="594">
        <v>2.67</v>
      </c>
      <c r="BI70" s="348" t="s">
        <v>430</v>
      </c>
      <c r="BJ70" s="348" t="s">
        <v>430</v>
      </c>
      <c r="BK70" s="348" t="s">
        <v>430</v>
      </c>
      <c r="BL70" s="348" t="s">
        <v>430</v>
      </c>
      <c r="BM70" s="375">
        <v>97.32</v>
      </c>
      <c r="BN70" s="375" t="s">
        <v>430</v>
      </c>
      <c r="BO70" s="375" t="s">
        <v>430</v>
      </c>
      <c r="BP70" s="375" t="s">
        <v>430</v>
      </c>
      <c r="BQ70" s="375" t="s">
        <v>430</v>
      </c>
      <c r="BR70" s="374"/>
      <c r="BS70" s="468" t="s">
        <v>430</v>
      </c>
      <c r="BT70" s="348" t="s">
        <v>430</v>
      </c>
      <c r="BU70" s="374"/>
      <c r="BV70" s="430" t="s">
        <v>555</v>
      </c>
    </row>
    <row r="71" spans="1:74" s="428" customFormat="1" x14ac:dyDescent="0.25">
      <c r="A71" s="345" t="s">
        <v>8318</v>
      </c>
      <c r="B71" s="373"/>
      <c r="C71" s="719">
        <v>44861</v>
      </c>
      <c r="D71" s="373"/>
      <c r="E71" s="346">
        <v>371.089</v>
      </c>
      <c r="F71" s="373"/>
      <c r="G71" s="347">
        <v>13.0693</v>
      </c>
      <c r="H71" s="374"/>
      <c r="I71" s="348">
        <v>0.05</v>
      </c>
      <c r="J71" s="348">
        <v>5.83</v>
      </c>
      <c r="K71" s="348">
        <v>0.04</v>
      </c>
      <c r="L71" s="348">
        <v>0.04</v>
      </c>
      <c r="M71" s="362"/>
      <c r="N71" s="350">
        <v>5.3071000000000002</v>
      </c>
      <c r="O71" s="348">
        <v>5.1223000000000001</v>
      </c>
      <c r="P71" s="348">
        <v>5.2717999999999998</v>
      </c>
      <c r="Q71" s="348">
        <v>5.3973000000000004</v>
      </c>
      <c r="R71" s="348">
        <v>5.5758999999999999</v>
      </c>
      <c r="S71" s="348">
        <v>6.2377000000000002</v>
      </c>
      <c r="T71" s="348">
        <v>6.1010999999999997</v>
      </c>
      <c r="U71" s="354">
        <v>5.9707999999999997</v>
      </c>
      <c r="V71" s="348">
        <v>6.0209000000000001</v>
      </c>
      <c r="W71" s="348">
        <v>7.0002000000000004</v>
      </c>
      <c r="X71" s="348">
        <v>7.2445000000000004</v>
      </c>
      <c r="Y71" s="375" t="s">
        <v>430</v>
      </c>
      <c r="Z71" s="348" t="s">
        <v>430</v>
      </c>
      <c r="AA71" s="348">
        <v>5.6628999999999996</v>
      </c>
      <c r="AB71" s="348">
        <v>6.2546999999999997</v>
      </c>
      <c r="AC71" s="348">
        <v>5.992</v>
      </c>
      <c r="AD71" s="348">
        <v>6.0260999999999996</v>
      </c>
      <c r="AE71" s="348">
        <v>5.5044000000000004</v>
      </c>
      <c r="AF71" s="348">
        <v>7.2656999999999998</v>
      </c>
      <c r="AG71" s="569"/>
      <c r="AH71" s="346">
        <v>11</v>
      </c>
      <c r="AI71" s="346">
        <v>24</v>
      </c>
      <c r="AJ71" s="346">
        <v>10</v>
      </c>
      <c r="AK71" s="346">
        <v>32</v>
      </c>
      <c r="AL71" s="346">
        <v>68</v>
      </c>
      <c r="AM71" s="346">
        <v>123</v>
      </c>
      <c r="AN71" s="346">
        <v>47</v>
      </c>
      <c r="AO71" s="572">
        <v>32</v>
      </c>
      <c r="AP71" s="346">
        <v>45</v>
      </c>
      <c r="AQ71" s="346">
        <v>63</v>
      </c>
      <c r="AR71" s="346">
        <v>80</v>
      </c>
      <c r="AS71" s="346" t="s">
        <v>430</v>
      </c>
      <c r="AT71" s="346" t="s">
        <v>430</v>
      </c>
      <c r="AU71" s="346">
        <v>48</v>
      </c>
      <c r="AV71" s="346">
        <v>107</v>
      </c>
      <c r="AW71" s="346">
        <v>47</v>
      </c>
      <c r="AX71" s="346">
        <v>50</v>
      </c>
      <c r="AY71" s="346">
        <v>70</v>
      </c>
      <c r="AZ71" s="584"/>
      <c r="BA71" s="467">
        <v>50.21</v>
      </c>
      <c r="BB71" s="348">
        <v>44.33</v>
      </c>
      <c r="BC71" s="348" t="s">
        <v>430</v>
      </c>
      <c r="BD71" s="348" t="s">
        <v>430</v>
      </c>
      <c r="BE71" s="375" t="s">
        <v>430</v>
      </c>
      <c r="BF71" s="375">
        <v>5.46</v>
      </c>
      <c r="BG71" s="374"/>
      <c r="BH71" s="594">
        <v>5.45</v>
      </c>
      <c r="BI71" s="348" t="s">
        <v>430</v>
      </c>
      <c r="BJ71" s="348">
        <v>18.82</v>
      </c>
      <c r="BK71" s="348">
        <v>25.51</v>
      </c>
      <c r="BL71" s="348" t="s">
        <v>430</v>
      </c>
      <c r="BM71" s="375">
        <v>50.21</v>
      </c>
      <c r="BN71" s="375" t="s">
        <v>430</v>
      </c>
      <c r="BO71" s="375" t="s">
        <v>430</v>
      </c>
      <c r="BP71" s="375" t="s">
        <v>430</v>
      </c>
      <c r="BQ71" s="375" t="s">
        <v>430</v>
      </c>
      <c r="BR71" s="374"/>
      <c r="BS71" s="468" t="s">
        <v>430</v>
      </c>
      <c r="BT71" s="348" t="s">
        <v>430</v>
      </c>
      <c r="BU71" s="374"/>
      <c r="BV71" s="430" t="s">
        <v>555</v>
      </c>
    </row>
    <row r="72" spans="1:74" s="428" customFormat="1" x14ac:dyDescent="0.25">
      <c r="A72" s="345" t="s">
        <v>8319</v>
      </c>
      <c r="B72" s="373"/>
      <c r="C72" s="719">
        <v>46093</v>
      </c>
      <c r="D72" s="373"/>
      <c r="E72" s="346">
        <v>407.55</v>
      </c>
      <c r="F72" s="373"/>
      <c r="G72" s="347">
        <v>10.3447</v>
      </c>
      <c r="H72" s="374"/>
      <c r="I72" s="348">
        <v>0.31</v>
      </c>
      <c r="J72" s="348">
        <v>6.91</v>
      </c>
      <c r="K72" s="348">
        <v>0.28999999999999998</v>
      </c>
      <c r="L72" s="348">
        <v>0.3</v>
      </c>
      <c r="M72" s="362"/>
      <c r="N72" s="350">
        <v>-5.9973000000000001</v>
      </c>
      <c r="O72" s="348">
        <v>1.9997</v>
      </c>
      <c r="P72" s="348">
        <v>4.7929000000000004</v>
      </c>
      <c r="Q72" s="348">
        <v>6.5692000000000004</v>
      </c>
      <c r="R72" s="348">
        <v>7.6178999999999997</v>
      </c>
      <c r="S72" s="348">
        <v>8.1128999999999998</v>
      </c>
      <c r="T72" s="348" t="s">
        <v>430</v>
      </c>
      <c r="U72" s="354" t="s">
        <v>430</v>
      </c>
      <c r="V72" s="348" t="s">
        <v>430</v>
      </c>
      <c r="W72" s="348" t="s">
        <v>430</v>
      </c>
      <c r="X72" s="348" t="s">
        <v>430</v>
      </c>
      <c r="Y72" s="375" t="s">
        <v>430</v>
      </c>
      <c r="Z72" s="348" t="s">
        <v>430</v>
      </c>
      <c r="AA72" s="348">
        <v>6.6826999999999996</v>
      </c>
      <c r="AB72" s="348">
        <v>7.8746999999999998</v>
      </c>
      <c r="AC72" s="348" t="s">
        <v>430</v>
      </c>
      <c r="AD72" s="348" t="s">
        <v>430</v>
      </c>
      <c r="AE72" s="348">
        <v>7.4576000000000002</v>
      </c>
      <c r="AF72" s="348">
        <v>7.8146000000000004</v>
      </c>
      <c r="AG72" s="569"/>
      <c r="AH72" s="346">
        <v>39</v>
      </c>
      <c r="AI72" s="346">
        <v>43</v>
      </c>
      <c r="AJ72" s="346">
        <v>17</v>
      </c>
      <c r="AK72" s="346">
        <v>8</v>
      </c>
      <c r="AL72" s="346">
        <v>15</v>
      </c>
      <c r="AM72" s="346">
        <v>87</v>
      </c>
      <c r="AN72" s="346" t="s">
        <v>430</v>
      </c>
      <c r="AO72" s="572" t="s">
        <v>430</v>
      </c>
      <c r="AP72" s="346" t="s">
        <v>430</v>
      </c>
      <c r="AQ72" s="346" t="s">
        <v>430</v>
      </c>
      <c r="AR72" s="346" t="s">
        <v>430</v>
      </c>
      <c r="AS72" s="346" t="s">
        <v>430</v>
      </c>
      <c r="AT72" s="346" t="s">
        <v>430</v>
      </c>
      <c r="AU72" s="346">
        <v>16</v>
      </c>
      <c r="AV72" s="346">
        <v>33</v>
      </c>
      <c r="AW72" s="346" t="s">
        <v>430</v>
      </c>
      <c r="AX72" s="346" t="s">
        <v>430</v>
      </c>
      <c r="AY72" s="346">
        <v>15</v>
      </c>
      <c r="AZ72" s="584"/>
      <c r="BA72" s="467" t="s">
        <v>430</v>
      </c>
      <c r="BB72" s="348">
        <v>97.41</v>
      </c>
      <c r="BC72" s="348" t="s">
        <v>430</v>
      </c>
      <c r="BD72" s="348" t="s">
        <v>430</v>
      </c>
      <c r="BE72" s="375" t="s">
        <v>430</v>
      </c>
      <c r="BF72" s="375">
        <v>2.59</v>
      </c>
      <c r="BG72" s="374"/>
      <c r="BH72" s="594">
        <v>2.58</v>
      </c>
      <c r="BI72" s="348">
        <v>60.27</v>
      </c>
      <c r="BJ72" s="348" t="s">
        <v>430</v>
      </c>
      <c r="BK72" s="348">
        <v>37.14</v>
      </c>
      <c r="BL72" s="348" t="s">
        <v>430</v>
      </c>
      <c r="BM72" s="375" t="s">
        <v>430</v>
      </c>
      <c r="BN72" s="375" t="s">
        <v>430</v>
      </c>
      <c r="BO72" s="375" t="s">
        <v>430</v>
      </c>
      <c r="BP72" s="375" t="s">
        <v>430</v>
      </c>
      <c r="BQ72" s="375" t="s">
        <v>430</v>
      </c>
      <c r="BR72" s="374"/>
      <c r="BS72" s="468">
        <v>16.8240930016824</v>
      </c>
      <c r="BT72" s="348">
        <v>4.8772001604877202</v>
      </c>
      <c r="BU72" s="374"/>
      <c r="BV72" s="430" t="s">
        <v>555</v>
      </c>
    </row>
    <row r="73" spans="1:74" s="428" customFormat="1" x14ac:dyDescent="0.25">
      <c r="A73" s="345" t="s">
        <v>8320</v>
      </c>
      <c r="B73" s="373"/>
      <c r="C73" s="719">
        <v>44901</v>
      </c>
      <c r="D73" s="373"/>
      <c r="E73" s="346">
        <v>355.34300000000002</v>
      </c>
      <c r="F73" s="373"/>
      <c r="G73" s="347">
        <v>12.9596</v>
      </c>
      <c r="H73" s="374"/>
      <c r="I73" s="348">
        <v>0.9</v>
      </c>
      <c r="J73" s="348">
        <v>5.83</v>
      </c>
      <c r="K73" s="348">
        <v>0.85</v>
      </c>
      <c r="L73" s="348">
        <v>0.88</v>
      </c>
      <c r="M73" s="362"/>
      <c r="N73" s="350">
        <v>-1.1265000000000001</v>
      </c>
      <c r="O73" s="348">
        <v>4.8837999999999999</v>
      </c>
      <c r="P73" s="348">
        <v>2.2944</v>
      </c>
      <c r="Q73" s="348">
        <v>4.0297000000000001</v>
      </c>
      <c r="R73" s="348">
        <v>5.0365000000000002</v>
      </c>
      <c r="S73" s="348">
        <v>6.617</v>
      </c>
      <c r="T73" s="348">
        <v>5.2396000000000003</v>
      </c>
      <c r="U73" s="354">
        <v>5.3129</v>
      </c>
      <c r="V73" s="348">
        <v>5.7064000000000004</v>
      </c>
      <c r="W73" s="348">
        <v>6.9730999999999996</v>
      </c>
      <c r="X73" s="348">
        <v>7.4120999999999997</v>
      </c>
      <c r="Y73" s="375" t="s">
        <v>430</v>
      </c>
      <c r="Z73" s="348" t="s">
        <v>430</v>
      </c>
      <c r="AA73" s="348">
        <v>4.6691000000000003</v>
      </c>
      <c r="AB73" s="348">
        <v>5.6940999999999997</v>
      </c>
      <c r="AC73" s="348">
        <v>5.3642000000000003</v>
      </c>
      <c r="AD73" s="348">
        <v>5.5453000000000001</v>
      </c>
      <c r="AE73" s="348">
        <v>4.8571999999999997</v>
      </c>
      <c r="AF73" s="348">
        <v>7.2442000000000002</v>
      </c>
      <c r="AG73" s="569"/>
      <c r="AH73" s="346">
        <v>26</v>
      </c>
      <c r="AI73" s="346">
        <v>25</v>
      </c>
      <c r="AJ73" s="346">
        <v>54</v>
      </c>
      <c r="AK73" s="346">
        <v>72</v>
      </c>
      <c r="AL73" s="346">
        <v>99</v>
      </c>
      <c r="AM73" s="346">
        <v>111</v>
      </c>
      <c r="AN73" s="346">
        <v>106</v>
      </c>
      <c r="AO73" s="572">
        <v>93</v>
      </c>
      <c r="AP73" s="346">
        <v>96</v>
      </c>
      <c r="AQ73" s="346">
        <v>71</v>
      </c>
      <c r="AR73" s="346">
        <v>68</v>
      </c>
      <c r="AS73" s="346" t="s">
        <v>430</v>
      </c>
      <c r="AT73" s="346" t="s">
        <v>430</v>
      </c>
      <c r="AU73" s="346">
        <v>105</v>
      </c>
      <c r="AV73" s="346">
        <v>124</v>
      </c>
      <c r="AW73" s="346">
        <v>99</v>
      </c>
      <c r="AX73" s="346">
        <v>106</v>
      </c>
      <c r="AY73" s="346">
        <v>96</v>
      </c>
      <c r="AZ73" s="584"/>
      <c r="BA73" s="467">
        <v>97.45</v>
      </c>
      <c r="BB73" s="348" t="s">
        <v>430</v>
      </c>
      <c r="BC73" s="348" t="s">
        <v>430</v>
      </c>
      <c r="BD73" s="348" t="s">
        <v>430</v>
      </c>
      <c r="BE73" s="375" t="s">
        <v>430</v>
      </c>
      <c r="BF73" s="375">
        <v>2.5499999999999998</v>
      </c>
      <c r="BG73" s="374"/>
      <c r="BH73" s="594">
        <v>2.54</v>
      </c>
      <c r="BI73" s="348" t="s">
        <v>430</v>
      </c>
      <c r="BJ73" s="348" t="s">
        <v>430</v>
      </c>
      <c r="BK73" s="348" t="s">
        <v>430</v>
      </c>
      <c r="BL73" s="348" t="s">
        <v>430</v>
      </c>
      <c r="BM73" s="375">
        <v>97.45</v>
      </c>
      <c r="BN73" s="375" t="s">
        <v>430</v>
      </c>
      <c r="BO73" s="375" t="s">
        <v>430</v>
      </c>
      <c r="BP73" s="375" t="s">
        <v>430</v>
      </c>
      <c r="BQ73" s="375" t="s">
        <v>430</v>
      </c>
      <c r="BR73" s="374"/>
      <c r="BS73" s="468" t="s">
        <v>430</v>
      </c>
      <c r="BT73" s="348" t="s">
        <v>430</v>
      </c>
      <c r="BU73" s="374"/>
      <c r="BV73" s="430" t="s">
        <v>555</v>
      </c>
    </row>
    <row r="74" spans="1:74" s="428" customFormat="1" x14ac:dyDescent="0.25">
      <c r="A74" s="345" t="s">
        <v>8321</v>
      </c>
      <c r="B74" s="373"/>
      <c r="C74" s="719">
        <v>44950</v>
      </c>
      <c r="D74" s="373"/>
      <c r="E74" s="346">
        <v>337.22</v>
      </c>
      <c r="F74" s="373"/>
      <c r="G74" s="347">
        <v>12.9407</v>
      </c>
      <c r="H74" s="374"/>
      <c r="I74" s="348">
        <v>1.67</v>
      </c>
      <c r="J74" s="348">
        <v>6.5045400000000004</v>
      </c>
      <c r="K74" s="348">
        <v>1.51</v>
      </c>
      <c r="L74" s="348">
        <v>1.56</v>
      </c>
      <c r="M74" s="362"/>
      <c r="N74" s="350">
        <v>-33.815300000000001</v>
      </c>
      <c r="O74" s="348">
        <v>-10.427099999999999</v>
      </c>
      <c r="P74" s="348">
        <v>-5.3536000000000001</v>
      </c>
      <c r="Q74" s="348">
        <v>3.2881</v>
      </c>
      <c r="R74" s="348">
        <v>5.1082000000000001</v>
      </c>
      <c r="S74" s="348">
        <v>8.4253</v>
      </c>
      <c r="T74" s="348">
        <v>5.0655999999999999</v>
      </c>
      <c r="U74" s="354">
        <v>5.3712</v>
      </c>
      <c r="V74" s="348">
        <v>5.71</v>
      </c>
      <c r="W74" s="348">
        <v>7.1341999999999999</v>
      </c>
      <c r="X74" s="348">
        <v>7.6097999999999999</v>
      </c>
      <c r="Y74" s="375" t="s">
        <v>430</v>
      </c>
      <c r="Z74" s="348" t="s">
        <v>430</v>
      </c>
      <c r="AA74" s="348">
        <v>5.3041</v>
      </c>
      <c r="AB74" s="348">
        <v>6.7953999999999999</v>
      </c>
      <c r="AC74" s="348">
        <v>5.0544000000000002</v>
      </c>
      <c r="AD74" s="348">
        <v>5.718</v>
      </c>
      <c r="AE74" s="348">
        <v>5.3038999999999996</v>
      </c>
      <c r="AF74" s="348">
        <v>7.4824999999999999</v>
      </c>
      <c r="AG74" s="569"/>
      <c r="AH74" s="346">
        <v>83</v>
      </c>
      <c r="AI74" s="346">
        <v>98</v>
      </c>
      <c r="AJ74" s="346">
        <v>91</v>
      </c>
      <c r="AK74" s="346">
        <v>85</v>
      </c>
      <c r="AL74" s="346">
        <v>92</v>
      </c>
      <c r="AM74" s="346">
        <v>76</v>
      </c>
      <c r="AN74" s="346">
        <v>110</v>
      </c>
      <c r="AO74" s="572">
        <v>84</v>
      </c>
      <c r="AP74" s="346">
        <v>94</v>
      </c>
      <c r="AQ74" s="346">
        <v>48</v>
      </c>
      <c r="AR74" s="346">
        <v>43</v>
      </c>
      <c r="AS74" s="346" t="s">
        <v>430</v>
      </c>
      <c r="AT74" s="346" t="s">
        <v>430</v>
      </c>
      <c r="AU74" s="346">
        <v>68</v>
      </c>
      <c r="AV74" s="346">
        <v>81</v>
      </c>
      <c r="AW74" s="346">
        <v>114</v>
      </c>
      <c r="AX74" s="346">
        <v>88</v>
      </c>
      <c r="AY74" s="346">
        <v>76</v>
      </c>
      <c r="AZ74" s="584"/>
      <c r="BA74" s="467">
        <v>97.27</v>
      </c>
      <c r="BB74" s="348" t="s">
        <v>430</v>
      </c>
      <c r="BC74" s="348" t="s">
        <v>430</v>
      </c>
      <c r="BD74" s="348" t="s">
        <v>430</v>
      </c>
      <c r="BE74" s="375" t="s">
        <v>430</v>
      </c>
      <c r="BF74" s="375">
        <v>2.73</v>
      </c>
      <c r="BG74" s="374"/>
      <c r="BH74" s="594">
        <v>2.73</v>
      </c>
      <c r="BI74" s="348" t="s">
        <v>430</v>
      </c>
      <c r="BJ74" s="348" t="s">
        <v>430</v>
      </c>
      <c r="BK74" s="348" t="s">
        <v>430</v>
      </c>
      <c r="BL74" s="348" t="s">
        <v>430</v>
      </c>
      <c r="BM74" s="375">
        <v>97.27</v>
      </c>
      <c r="BN74" s="375" t="s">
        <v>430</v>
      </c>
      <c r="BO74" s="375" t="s">
        <v>430</v>
      </c>
      <c r="BP74" s="375" t="s">
        <v>430</v>
      </c>
      <c r="BQ74" s="375" t="s">
        <v>430</v>
      </c>
      <c r="BR74" s="374"/>
      <c r="BS74" s="468" t="s">
        <v>430</v>
      </c>
      <c r="BT74" s="348" t="s">
        <v>430</v>
      </c>
      <c r="BU74" s="374"/>
      <c r="BV74" s="430" t="s">
        <v>555</v>
      </c>
    </row>
    <row r="75" spans="1:74" s="428" customFormat="1" x14ac:dyDescent="0.25">
      <c r="A75" s="345" t="s">
        <v>8322</v>
      </c>
      <c r="B75" s="373"/>
      <c r="C75" s="719">
        <v>44889</v>
      </c>
      <c r="D75" s="373"/>
      <c r="E75" s="346">
        <v>333.28399999999999</v>
      </c>
      <c r="F75" s="373"/>
      <c r="G75" s="347">
        <v>13.136100000000001</v>
      </c>
      <c r="H75" s="374"/>
      <c r="I75" s="348">
        <v>1.58</v>
      </c>
      <c r="J75" s="348">
        <v>6.56</v>
      </c>
      <c r="K75" s="348">
        <v>1.44</v>
      </c>
      <c r="L75" s="348">
        <v>1.48</v>
      </c>
      <c r="M75" s="362"/>
      <c r="N75" s="350">
        <v>-22.215299999999999</v>
      </c>
      <c r="O75" s="348">
        <v>-5.5547000000000004</v>
      </c>
      <c r="P75" s="348">
        <v>-2.1425999999999998</v>
      </c>
      <c r="Q75" s="348">
        <v>4.3737000000000004</v>
      </c>
      <c r="R75" s="348">
        <v>5.8913000000000002</v>
      </c>
      <c r="S75" s="348">
        <v>8.2721999999999998</v>
      </c>
      <c r="T75" s="348">
        <v>5.2950999999999997</v>
      </c>
      <c r="U75" s="354">
        <v>5.4875999999999996</v>
      </c>
      <c r="V75" s="348">
        <v>5.7819000000000003</v>
      </c>
      <c r="W75" s="348">
        <v>7.1775000000000002</v>
      </c>
      <c r="X75" s="348">
        <v>7.6532999999999998</v>
      </c>
      <c r="Y75" s="375" t="s">
        <v>430</v>
      </c>
      <c r="Z75" s="348" t="s">
        <v>430</v>
      </c>
      <c r="AA75" s="348">
        <v>5.5232000000000001</v>
      </c>
      <c r="AB75" s="348">
        <v>6.6428000000000003</v>
      </c>
      <c r="AC75" s="348">
        <v>5.2808000000000002</v>
      </c>
      <c r="AD75" s="348">
        <v>5.8369999999999997</v>
      </c>
      <c r="AE75" s="348">
        <v>5.9516999999999998</v>
      </c>
      <c r="AF75" s="348">
        <v>7.5667</v>
      </c>
      <c r="AG75" s="569"/>
      <c r="AH75" s="346">
        <v>70</v>
      </c>
      <c r="AI75" s="346">
        <v>77</v>
      </c>
      <c r="AJ75" s="346">
        <v>79</v>
      </c>
      <c r="AK75" s="346">
        <v>62</v>
      </c>
      <c r="AL75" s="346">
        <v>58</v>
      </c>
      <c r="AM75" s="346">
        <v>80</v>
      </c>
      <c r="AN75" s="346">
        <v>101</v>
      </c>
      <c r="AO75" s="572">
        <v>73</v>
      </c>
      <c r="AP75" s="346">
        <v>79</v>
      </c>
      <c r="AQ75" s="346">
        <v>38</v>
      </c>
      <c r="AR75" s="346">
        <v>35</v>
      </c>
      <c r="AS75" s="346" t="s">
        <v>430</v>
      </c>
      <c r="AT75" s="346" t="s">
        <v>430</v>
      </c>
      <c r="AU75" s="346">
        <v>55</v>
      </c>
      <c r="AV75" s="346">
        <v>94</v>
      </c>
      <c r="AW75" s="346">
        <v>103</v>
      </c>
      <c r="AX75" s="346">
        <v>75</v>
      </c>
      <c r="AY75" s="346">
        <v>56</v>
      </c>
      <c r="AZ75" s="584"/>
      <c r="BA75" s="467">
        <v>97.15</v>
      </c>
      <c r="BB75" s="348" t="s">
        <v>430</v>
      </c>
      <c r="BC75" s="348" t="s">
        <v>430</v>
      </c>
      <c r="BD75" s="348" t="s">
        <v>430</v>
      </c>
      <c r="BE75" s="375" t="s">
        <v>430</v>
      </c>
      <c r="BF75" s="375">
        <v>2.85</v>
      </c>
      <c r="BG75" s="374"/>
      <c r="BH75" s="594">
        <v>2.85</v>
      </c>
      <c r="BI75" s="348" t="s">
        <v>430</v>
      </c>
      <c r="BJ75" s="348" t="s">
        <v>430</v>
      </c>
      <c r="BK75" s="348" t="s">
        <v>430</v>
      </c>
      <c r="BL75" s="348" t="s">
        <v>430</v>
      </c>
      <c r="BM75" s="375">
        <v>97.15</v>
      </c>
      <c r="BN75" s="375" t="s">
        <v>430</v>
      </c>
      <c r="BO75" s="375" t="s">
        <v>430</v>
      </c>
      <c r="BP75" s="375" t="s">
        <v>430</v>
      </c>
      <c r="BQ75" s="375" t="s">
        <v>430</v>
      </c>
      <c r="BR75" s="374"/>
      <c r="BS75" s="468" t="s">
        <v>430</v>
      </c>
      <c r="BT75" s="348" t="s">
        <v>430</v>
      </c>
      <c r="BU75" s="374"/>
      <c r="BV75" s="430" t="s">
        <v>555</v>
      </c>
    </row>
    <row r="76" spans="1:74" s="428" customFormat="1" x14ac:dyDescent="0.25">
      <c r="A76" s="345" t="s">
        <v>8323</v>
      </c>
      <c r="B76" s="373"/>
      <c r="C76" s="719">
        <v>44977</v>
      </c>
      <c r="D76" s="373"/>
      <c r="E76" s="346">
        <v>324.41000000000003</v>
      </c>
      <c r="F76" s="373"/>
      <c r="G76" s="347">
        <v>13.000500000000001</v>
      </c>
      <c r="H76" s="374"/>
      <c r="I76" s="348">
        <v>2.6</v>
      </c>
      <c r="J76" s="348">
        <v>6.78</v>
      </c>
      <c r="K76" s="348">
        <v>2.2599999999999998</v>
      </c>
      <c r="L76" s="348">
        <v>2.34</v>
      </c>
      <c r="M76" s="362"/>
      <c r="N76" s="350">
        <v>-33.940199999999997</v>
      </c>
      <c r="O76" s="348">
        <v>-14.768700000000001</v>
      </c>
      <c r="P76" s="348">
        <v>-3.7273999999999998</v>
      </c>
      <c r="Q76" s="348">
        <v>1.5048999999999999</v>
      </c>
      <c r="R76" s="348">
        <v>4.6919000000000004</v>
      </c>
      <c r="S76" s="348">
        <v>10.349</v>
      </c>
      <c r="T76" s="348">
        <v>5.3730000000000002</v>
      </c>
      <c r="U76" s="354">
        <v>5.28</v>
      </c>
      <c r="V76" s="348">
        <v>5.8207000000000004</v>
      </c>
      <c r="W76" s="348">
        <v>7.3021000000000003</v>
      </c>
      <c r="X76" s="348">
        <v>7.7713999999999999</v>
      </c>
      <c r="Y76" s="375" t="s">
        <v>430</v>
      </c>
      <c r="Z76" s="348" t="s">
        <v>430</v>
      </c>
      <c r="AA76" s="348">
        <v>4.7045000000000003</v>
      </c>
      <c r="AB76" s="348">
        <v>7.1614000000000004</v>
      </c>
      <c r="AC76" s="348">
        <v>5.4309000000000003</v>
      </c>
      <c r="AD76" s="348">
        <v>5.7755000000000001</v>
      </c>
      <c r="AE76" s="348">
        <v>6.4804000000000004</v>
      </c>
      <c r="AF76" s="348">
        <v>7.7885999999999997</v>
      </c>
      <c r="AG76" s="569"/>
      <c r="AH76" s="346">
        <v>84</v>
      </c>
      <c r="AI76" s="346">
        <v>106</v>
      </c>
      <c r="AJ76" s="346">
        <v>86</v>
      </c>
      <c r="AK76" s="346">
        <v>100</v>
      </c>
      <c r="AL76" s="346">
        <v>108</v>
      </c>
      <c r="AM76" s="346">
        <v>31</v>
      </c>
      <c r="AN76" s="346">
        <v>100</v>
      </c>
      <c r="AO76" s="572">
        <v>99</v>
      </c>
      <c r="AP76" s="346">
        <v>70</v>
      </c>
      <c r="AQ76" s="346">
        <v>16</v>
      </c>
      <c r="AR76" s="346">
        <v>25</v>
      </c>
      <c r="AS76" s="346" t="s">
        <v>430</v>
      </c>
      <c r="AT76" s="346" t="s">
        <v>430</v>
      </c>
      <c r="AU76" s="346">
        <v>103</v>
      </c>
      <c r="AV76" s="346">
        <v>70</v>
      </c>
      <c r="AW76" s="346">
        <v>93</v>
      </c>
      <c r="AX76" s="346">
        <v>84</v>
      </c>
      <c r="AY76" s="346">
        <v>45</v>
      </c>
      <c r="AZ76" s="584"/>
      <c r="BA76" s="467">
        <v>95.45</v>
      </c>
      <c r="BB76" s="348" t="s">
        <v>430</v>
      </c>
      <c r="BC76" s="348" t="s">
        <v>430</v>
      </c>
      <c r="BD76" s="348" t="s">
        <v>430</v>
      </c>
      <c r="BE76" s="375" t="s">
        <v>430</v>
      </c>
      <c r="BF76" s="375">
        <v>4.55</v>
      </c>
      <c r="BG76" s="374"/>
      <c r="BH76" s="594">
        <v>4.54</v>
      </c>
      <c r="BI76" s="348" t="s">
        <v>430</v>
      </c>
      <c r="BJ76" s="348" t="s">
        <v>430</v>
      </c>
      <c r="BK76" s="348" t="s">
        <v>430</v>
      </c>
      <c r="BL76" s="348" t="s">
        <v>430</v>
      </c>
      <c r="BM76" s="375">
        <v>95.45</v>
      </c>
      <c r="BN76" s="375" t="s">
        <v>430</v>
      </c>
      <c r="BO76" s="375" t="s">
        <v>430</v>
      </c>
      <c r="BP76" s="375" t="s">
        <v>430</v>
      </c>
      <c r="BQ76" s="375" t="s">
        <v>430</v>
      </c>
      <c r="BR76" s="374"/>
      <c r="BS76" s="468" t="s">
        <v>430</v>
      </c>
      <c r="BT76" s="348" t="s">
        <v>430</v>
      </c>
      <c r="BU76" s="374"/>
      <c r="BV76" s="430" t="s">
        <v>555</v>
      </c>
    </row>
    <row r="77" spans="1:74" s="428" customFormat="1" ht="11" x14ac:dyDescent="0.3">
      <c r="A77" s="841" t="s">
        <v>8324</v>
      </c>
      <c r="B77" s="842"/>
      <c r="C77" s="843">
        <v>45723</v>
      </c>
      <c r="D77" s="842"/>
      <c r="E77" s="844">
        <v>287.94900000000001</v>
      </c>
      <c r="F77" s="842"/>
      <c r="G77" s="845">
        <v>11.049899999999999</v>
      </c>
      <c r="H77" s="847"/>
      <c r="I77" s="846">
        <v>0.31</v>
      </c>
      <c r="J77" s="846">
        <v>6.89</v>
      </c>
      <c r="K77" s="846">
        <v>0.3</v>
      </c>
      <c r="L77" s="846">
        <v>0.31</v>
      </c>
      <c r="M77" s="851"/>
      <c r="N77" s="848">
        <v>-6.2750000000000004</v>
      </c>
      <c r="O77" s="846">
        <v>2.2025000000000001</v>
      </c>
      <c r="P77" s="846">
        <v>4.5339999999999998</v>
      </c>
      <c r="Q77" s="846">
        <v>6.4097999999999997</v>
      </c>
      <c r="R77" s="846">
        <v>7.4631999999999996</v>
      </c>
      <c r="S77" s="846">
        <v>7.8651</v>
      </c>
      <c r="T77" s="846">
        <v>7.3464</v>
      </c>
      <c r="U77" s="856">
        <v>6.8079999999999998</v>
      </c>
      <c r="V77" s="846">
        <v>6.7407000000000004</v>
      </c>
      <c r="W77" s="846" t="s">
        <v>430</v>
      </c>
      <c r="X77" s="846" t="s">
        <v>430</v>
      </c>
      <c r="Y77" s="852" t="s">
        <v>430</v>
      </c>
      <c r="Z77" s="846" t="s">
        <v>430</v>
      </c>
      <c r="AA77" s="846">
        <v>6.5755999999999997</v>
      </c>
      <c r="AB77" s="846">
        <v>7.7645</v>
      </c>
      <c r="AC77" s="846">
        <v>6.9207999999999998</v>
      </c>
      <c r="AD77" s="846">
        <v>6.7687999999999997</v>
      </c>
      <c r="AE77" s="846">
        <v>7.2628000000000004</v>
      </c>
      <c r="AF77" s="846">
        <v>7.1035000000000004</v>
      </c>
      <c r="AG77" s="931"/>
      <c r="AH77" s="844">
        <v>40</v>
      </c>
      <c r="AI77" s="844">
        <v>41</v>
      </c>
      <c r="AJ77" s="844">
        <v>21</v>
      </c>
      <c r="AK77" s="844">
        <v>14</v>
      </c>
      <c r="AL77" s="844">
        <v>21</v>
      </c>
      <c r="AM77" s="844">
        <v>95</v>
      </c>
      <c r="AN77" s="844">
        <v>8</v>
      </c>
      <c r="AO77" s="932">
        <v>8</v>
      </c>
      <c r="AP77" s="844">
        <v>9</v>
      </c>
      <c r="AQ77" s="844" t="s">
        <v>430</v>
      </c>
      <c r="AR77" s="844" t="s">
        <v>430</v>
      </c>
      <c r="AS77" s="844" t="s">
        <v>430</v>
      </c>
      <c r="AT77" s="844" t="s">
        <v>430</v>
      </c>
      <c r="AU77" s="844">
        <v>21</v>
      </c>
      <c r="AV77" s="844">
        <v>39</v>
      </c>
      <c r="AW77" s="844">
        <v>8</v>
      </c>
      <c r="AX77" s="844">
        <v>10</v>
      </c>
      <c r="AY77" s="844">
        <v>21</v>
      </c>
      <c r="AZ77" s="933"/>
      <c r="BA77" s="853" t="s">
        <v>430</v>
      </c>
      <c r="BB77" s="846">
        <v>96.83</v>
      </c>
      <c r="BC77" s="846" t="s">
        <v>430</v>
      </c>
      <c r="BD77" s="846" t="s">
        <v>430</v>
      </c>
      <c r="BE77" s="852" t="s">
        <v>430</v>
      </c>
      <c r="BF77" s="852">
        <v>3.17</v>
      </c>
      <c r="BG77" s="847"/>
      <c r="BH77" s="934">
        <v>3.17</v>
      </c>
      <c r="BI77" s="846">
        <v>59.17</v>
      </c>
      <c r="BJ77" s="846">
        <v>3.13</v>
      </c>
      <c r="BK77" s="846">
        <v>34.53</v>
      </c>
      <c r="BL77" s="846" t="s">
        <v>430</v>
      </c>
      <c r="BM77" s="852" t="s">
        <v>430</v>
      </c>
      <c r="BN77" s="852" t="s">
        <v>430</v>
      </c>
      <c r="BO77" s="852" t="s">
        <v>430</v>
      </c>
      <c r="BP77" s="852" t="s">
        <v>430</v>
      </c>
      <c r="BQ77" s="852" t="s">
        <v>430</v>
      </c>
      <c r="BR77" s="847"/>
      <c r="BS77" s="854">
        <v>7.8216688100000002</v>
      </c>
      <c r="BT77" s="846">
        <v>9.4264034199999998</v>
      </c>
      <c r="BU77" s="847"/>
      <c r="BV77" s="892" t="s">
        <v>555</v>
      </c>
    </row>
    <row r="78" spans="1:74" s="428" customFormat="1" x14ac:dyDescent="0.25">
      <c r="A78" s="345" t="s">
        <v>8325</v>
      </c>
      <c r="B78" s="373"/>
      <c r="C78" s="719">
        <v>44854</v>
      </c>
      <c r="D78" s="373"/>
      <c r="E78" s="888">
        <v>315.58</v>
      </c>
      <c r="F78" s="373"/>
      <c r="G78" s="347" t="s">
        <v>430</v>
      </c>
      <c r="H78" s="374"/>
      <c r="I78" s="348" t="s">
        <v>430</v>
      </c>
      <c r="J78" s="348" t="s">
        <v>430</v>
      </c>
      <c r="K78" s="348" t="s">
        <v>430</v>
      </c>
      <c r="L78" s="348" t="s">
        <v>430</v>
      </c>
      <c r="M78" s="362"/>
      <c r="N78" s="350" t="s">
        <v>430</v>
      </c>
      <c r="O78" s="348" t="s">
        <v>430</v>
      </c>
      <c r="P78" s="348" t="s">
        <v>430</v>
      </c>
      <c r="Q78" s="348" t="s">
        <v>430</v>
      </c>
      <c r="R78" s="348" t="s">
        <v>430</v>
      </c>
      <c r="S78" s="348" t="s">
        <v>430</v>
      </c>
      <c r="T78" s="348" t="s">
        <v>430</v>
      </c>
      <c r="U78" s="354"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t="s">
        <v>430</v>
      </c>
      <c r="AI78" s="346" t="s">
        <v>430</v>
      </c>
      <c r="AJ78" s="346" t="s">
        <v>430</v>
      </c>
      <c r="AK78" s="346" t="s">
        <v>430</v>
      </c>
      <c r="AL78" s="346" t="s">
        <v>430</v>
      </c>
      <c r="AM78" s="346" t="s">
        <v>430</v>
      </c>
      <c r="AN78" s="346" t="s">
        <v>430</v>
      </c>
      <c r="AO78" s="572" t="s">
        <v>430</v>
      </c>
      <c r="AP78" s="346" t="s">
        <v>430</v>
      </c>
      <c r="AQ78" s="346" t="s">
        <v>430</v>
      </c>
      <c r="AR78" s="346" t="s">
        <v>430</v>
      </c>
      <c r="AS78" s="346" t="s">
        <v>430</v>
      </c>
      <c r="AT78" s="346" t="s">
        <v>430</v>
      </c>
      <c r="AU78" s="346" t="s">
        <v>430</v>
      </c>
      <c r="AV78" s="346" t="s">
        <v>430</v>
      </c>
      <c r="AW78" s="346" t="s">
        <v>430</v>
      </c>
      <c r="AX78" s="346" t="s">
        <v>430</v>
      </c>
      <c r="AY78" s="346" t="s">
        <v>430</v>
      </c>
      <c r="AZ78" s="584"/>
      <c r="BA78" s="467" t="s">
        <v>430</v>
      </c>
      <c r="BB78" s="348" t="s">
        <v>430</v>
      </c>
      <c r="BC78" s="348" t="s">
        <v>430</v>
      </c>
      <c r="BD78" s="348" t="s">
        <v>430</v>
      </c>
      <c r="BE78" s="375" t="s">
        <v>430</v>
      </c>
      <c r="BF78" s="375" t="s">
        <v>430</v>
      </c>
      <c r="BG78" s="374"/>
      <c r="BH78" s="594" t="s">
        <v>430</v>
      </c>
      <c r="BI78" s="348" t="s">
        <v>430</v>
      </c>
      <c r="BJ78" s="348" t="s">
        <v>430</v>
      </c>
      <c r="BK78" s="348" t="s">
        <v>430</v>
      </c>
      <c r="BL78" s="348" t="s">
        <v>430</v>
      </c>
      <c r="BM78" s="375" t="s">
        <v>430</v>
      </c>
      <c r="BN78" s="375" t="s">
        <v>430</v>
      </c>
      <c r="BO78" s="375" t="s">
        <v>430</v>
      </c>
      <c r="BP78" s="375" t="s">
        <v>430</v>
      </c>
      <c r="BQ78" s="375" t="s">
        <v>430</v>
      </c>
      <c r="BR78" s="374"/>
      <c r="BS78" s="468" t="s">
        <v>430</v>
      </c>
      <c r="BT78" s="348" t="s">
        <v>430</v>
      </c>
      <c r="BU78" s="374"/>
      <c r="BV78" s="430" t="s">
        <v>555</v>
      </c>
    </row>
    <row r="79" spans="1:74" s="428" customFormat="1" x14ac:dyDescent="0.25">
      <c r="A79" s="345" t="s">
        <v>8326</v>
      </c>
      <c r="B79" s="373"/>
      <c r="C79" s="719">
        <v>45729</v>
      </c>
      <c r="D79" s="373"/>
      <c r="E79" s="346">
        <v>313.94799999999998</v>
      </c>
      <c r="F79" s="373"/>
      <c r="G79" s="347">
        <v>11.0535</v>
      </c>
      <c r="H79" s="374"/>
      <c r="I79" s="348">
        <v>0.31507000000000002</v>
      </c>
      <c r="J79" s="348">
        <v>6.95</v>
      </c>
      <c r="K79" s="348">
        <v>0.30685000000000001</v>
      </c>
      <c r="L79" s="348">
        <v>0.31233</v>
      </c>
      <c r="M79" s="362"/>
      <c r="N79" s="350">
        <v>-4.9524999999999997</v>
      </c>
      <c r="O79" s="348">
        <v>2.3119000000000001</v>
      </c>
      <c r="P79" s="348">
        <v>4.4852999999999996</v>
      </c>
      <c r="Q79" s="348">
        <v>6.6210000000000004</v>
      </c>
      <c r="R79" s="348">
        <v>7.7088999999999999</v>
      </c>
      <c r="S79" s="348">
        <v>8.1913</v>
      </c>
      <c r="T79" s="348">
        <v>7.5655999999999999</v>
      </c>
      <c r="U79" s="354">
        <v>6.9314</v>
      </c>
      <c r="V79" s="348">
        <v>6.8487</v>
      </c>
      <c r="W79" s="348" t="s">
        <v>430</v>
      </c>
      <c r="X79" s="348" t="s">
        <v>430</v>
      </c>
      <c r="Y79" s="375" t="s">
        <v>430</v>
      </c>
      <c r="Z79" s="348" t="s">
        <v>430</v>
      </c>
      <c r="AA79" s="348">
        <v>6.8042999999999996</v>
      </c>
      <c r="AB79" s="348">
        <v>7.9372999999999996</v>
      </c>
      <c r="AC79" s="348">
        <v>7.0799000000000003</v>
      </c>
      <c r="AD79" s="348">
        <v>6.8788</v>
      </c>
      <c r="AE79" s="348">
        <v>7.56</v>
      </c>
      <c r="AF79" s="348">
        <v>7.2118000000000002</v>
      </c>
      <c r="AG79" s="569"/>
      <c r="AH79" s="346">
        <v>34</v>
      </c>
      <c r="AI79" s="346">
        <v>38</v>
      </c>
      <c r="AJ79" s="346">
        <v>23</v>
      </c>
      <c r="AK79" s="346">
        <v>7</v>
      </c>
      <c r="AL79" s="346">
        <v>11</v>
      </c>
      <c r="AM79" s="346">
        <v>83</v>
      </c>
      <c r="AN79" s="346">
        <v>4</v>
      </c>
      <c r="AO79" s="572">
        <v>7</v>
      </c>
      <c r="AP79" s="346">
        <v>7</v>
      </c>
      <c r="AQ79" s="346" t="s">
        <v>430</v>
      </c>
      <c r="AR79" s="346" t="s">
        <v>430</v>
      </c>
      <c r="AS79" s="346" t="s">
        <v>430</v>
      </c>
      <c r="AT79" s="346" t="s">
        <v>430</v>
      </c>
      <c r="AU79" s="346">
        <v>14</v>
      </c>
      <c r="AV79" s="346">
        <v>29</v>
      </c>
      <c r="AW79" s="346">
        <v>7</v>
      </c>
      <c r="AX79" s="346">
        <v>7</v>
      </c>
      <c r="AY79" s="346">
        <v>11</v>
      </c>
      <c r="AZ79" s="584"/>
      <c r="BA79" s="467" t="s">
        <v>430</v>
      </c>
      <c r="BB79" s="348">
        <v>97.25</v>
      </c>
      <c r="BC79" s="348" t="s">
        <v>430</v>
      </c>
      <c r="BD79" s="348" t="s">
        <v>430</v>
      </c>
      <c r="BE79" s="375" t="s">
        <v>430</v>
      </c>
      <c r="BF79" s="375">
        <v>2.75</v>
      </c>
      <c r="BG79" s="374"/>
      <c r="BH79" s="594">
        <v>2.75</v>
      </c>
      <c r="BI79" s="348">
        <v>58.95</v>
      </c>
      <c r="BJ79" s="348">
        <v>9.83</v>
      </c>
      <c r="BK79" s="348">
        <v>28.46</v>
      </c>
      <c r="BL79" s="348" t="s">
        <v>430</v>
      </c>
      <c r="BM79" s="375" t="s">
        <v>430</v>
      </c>
      <c r="BN79" s="375" t="s">
        <v>430</v>
      </c>
      <c r="BO79" s="375" t="s">
        <v>430</v>
      </c>
      <c r="BP79" s="375" t="s">
        <v>430</v>
      </c>
      <c r="BQ79" s="375" t="s">
        <v>430</v>
      </c>
      <c r="BR79" s="374"/>
      <c r="BS79" s="468">
        <v>8.3449531300000004</v>
      </c>
      <c r="BT79" s="348">
        <v>18.218997259999998</v>
      </c>
      <c r="BU79" s="374"/>
      <c r="BV79" s="430" t="s">
        <v>555</v>
      </c>
    </row>
    <row r="80" spans="1:74" s="428" customFormat="1" x14ac:dyDescent="0.25">
      <c r="A80" s="345" t="s">
        <v>8327</v>
      </c>
      <c r="B80" s="373"/>
      <c r="C80" s="719">
        <v>44951</v>
      </c>
      <c r="D80" s="373"/>
      <c r="E80" s="346">
        <v>281.42200000000003</v>
      </c>
      <c r="F80" s="373"/>
      <c r="G80" s="347">
        <v>13.1608</v>
      </c>
      <c r="H80" s="374"/>
      <c r="I80" s="348">
        <v>5.86</v>
      </c>
      <c r="J80" s="348">
        <v>6.99</v>
      </c>
      <c r="K80" s="348">
        <v>4.7699999999999996</v>
      </c>
      <c r="L80" s="348">
        <v>4.93</v>
      </c>
      <c r="M80" s="362"/>
      <c r="N80" s="350">
        <v>-97.362799999999993</v>
      </c>
      <c r="O80" s="348">
        <v>-37.693399999999997</v>
      </c>
      <c r="P80" s="348">
        <v>-25.744</v>
      </c>
      <c r="Q80" s="348">
        <v>-8.0574999999999992</v>
      </c>
      <c r="R80" s="348">
        <v>5.2298999999999998</v>
      </c>
      <c r="S80" s="348">
        <v>13.8261</v>
      </c>
      <c r="T80" s="348">
        <v>6.4776999999999996</v>
      </c>
      <c r="U80" s="354">
        <v>5.4250999999999996</v>
      </c>
      <c r="V80" s="348">
        <v>5.5761000000000003</v>
      </c>
      <c r="W80" s="348">
        <v>7.0747999999999998</v>
      </c>
      <c r="X80" s="348">
        <v>7.7866999999999997</v>
      </c>
      <c r="Y80" s="375" t="s">
        <v>430</v>
      </c>
      <c r="Z80" s="348" t="s">
        <v>430</v>
      </c>
      <c r="AA80" s="348">
        <v>5.7889999999999997</v>
      </c>
      <c r="AB80" s="348">
        <v>10.6501</v>
      </c>
      <c r="AC80" s="348">
        <v>6.4927000000000001</v>
      </c>
      <c r="AD80" s="348">
        <v>6.0636000000000001</v>
      </c>
      <c r="AE80" s="348">
        <v>2.1797</v>
      </c>
      <c r="AF80" s="348">
        <v>7.9974999999999996</v>
      </c>
      <c r="AG80" s="569"/>
      <c r="AH80" s="346">
        <v>117</v>
      </c>
      <c r="AI80" s="346">
        <v>125</v>
      </c>
      <c r="AJ80" s="346">
        <v>125</v>
      </c>
      <c r="AK80" s="346">
        <v>122</v>
      </c>
      <c r="AL80" s="346">
        <v>87</v>
      </c>
      <c r="AM80" s="346">
        <v>15</v>
      </c>
      <c r="AN80" s="346">
        <v>30</v>
      </c>
      <c r="AO80" s="572">
        <v>79</v>
      </c>
      <c r="AP80" s="346">
        <v>105</v>
      </c>
      <c r="AQ80" s="346">
        <v>55</v>
      </c>
      <c r="AR80" s="346">
        <v>20</v>
      </c>
      <c r="AS80" s="346" t="s">
        <v>430</v>
      </c>
      <c r="AT80" s="346" t="s">
        <v>430</v>
      </c>
      <c r="AU80" s="346">
        <v>45</v>
      </c>
      <c r="AV80" s="346">
        <v>13</v>
      </c>
      <c r="AW80" s="346">
        <v>21</v>
      </c>
      <c r="AX80" s="346">
        <v>41</v>
      </c>
      <c r="AY80" s="346">
        <v>128</v>
      </c>
      <c r="AZ80" s="584"/>
      <c r="BA80" s="467">
        <v>97.28</v>
      </c>
      <c r="BB80" s="348" t="s">
        <v>430</v>
      </c>
      <c r="BC80" s="348" t="s">
        <v>430</v>
      </c>
      <c r="BD80" s="348" t="s">
        <v>430</v>
      </c>
      <c r="BE80" s="375" t="s">
        <v>430</v>
      </c>
      <c r="BF80" s="375">
        <v>2.72</v>
      </c>
      <c r="BG80" s="374"/>
      <c r="BH80" s="594">
        <v>2.72</v>
      </c>
      <c r="BI80" s="348" t="s">
        <v>430</v>
      </c>
      <c r="BJ80" s="348" t="s">
        <v>430</v>
      </c>
      <c r="BK80" s="348" t="s">
        <v>430</v>
      </c>
      <c r="BL80" s="348" t="s">
        <v>430</v>
      </c>
      <c r="BM80" s="375">
        <v>97.28</v>
      </c>
      <c r="BN80" s="375" t="s">
        <v>430</v>
      </c>
      <c r="BO80" s="375" t="s">
        <v>430</v>
      </c>
      <c r="BP80" s="375" t="s">
        <v>430</v>
      </c>
      <c r="BQ80" s="375" t="s">
        <v>430</v>
      </c>
      <c r="BR80" s="374"/>
      <c r="BS80" s="468" t="s">
        <v>430</v>
      </c>
      <c r="BT80" s="348" t="s">
        <v>430</v>
      </c>
      <c r="BU80" s="374"/>
      <c r="BV80" s="430" t="s">
        <v>555</v>
      </c>
    </row>
    <row r="81" spans="1:74" s="428" customFormat="1" x14ac:dyDescent="0.25">
      <c r="A81" s="345" t="s">
        <v>8328</v>
      </c>
      <c r="B81" s="373"/>
      <c r="C81" s="719">
        <v>45924</v>
      </c>
      <c r="D81" s="373"/>
      <c r="E81" s="346">
        <v>306.411</v>
      </c>
      <c r="F81" s="373"/>
      <c r="G81" s="347">
        <v>10.6167</v>
      </c>
      <c r="H81" s="374"/>
      <c r="I81" s="348">
        <v>0.3</v>
      </c>
      <c r="J81" s="348">
        <v>6.8199199999999998</v>
      </c>
      <c r="K81" s="348">
        <v>0.27</v>
      </c>
      <c r="L81" s="348">
        <v>0.3</v>
      </c>
      <c r="M81" s="362"/>
      <c r="N81" s="350">
        <v>-5.8436000000000003</v>
      </c>
      <c r="O81" s="348">
        <v>2.0630999999999999</v>
      </c>
      <c r="P81" s="348">
        <v>4.1779999999999999</v>
      </c>
      <c r="Q81" s="348">
        <v>6.2770999999999999</v>
      </c>
      <c r="R81" s="348">
        <v>7.5674999999999999</v>
      </c>
      <c r="S81" s="348">
        <v>7.7805</v>
      </c>
      <c r="T81" s="348">
        <v>7.3244999999999996</v>
      </c>
      <c r="U81" s="354">
        <v>6.8037000000000001</v>
      </c>
      <c r="V81" s="348" t="s">
        <v>430</v>
      </c>
      <c r="W81" s="348" t="s">
        <v>430</v>
      </c>
      <c r="X81" s="348" t="s">
        <v>430</v>
      </c>
      <c r="Y81" s="375" t="s">
        <v>430</v>
      </c>
      <c r="Z81" s="348" t="s">
        <v>430</v>
      </c>
      <c r="AA81" s="348">
        <v>6.4619</v>
      </c>
      <c r="AB81" s="348">
        <v>7.6566999999999998</v>
      </c>
      <c r="AC81" s="348">
        <v>6.8941999999999997</v>
      </c>
      <c r="AD81" s="348">
        <v>6.7933000000000003</v>
      </c>
      <c r="AE81" s="348">
        <v>7.2310999999999996</v>
      </c>
      <c r="AF81" s="348">
        <v>6.8211000000000004</v>
      </c>
      <c r="AG81" s="569"/>
      <c r="AH81" s="346">
        <v>38</v>
      </c>
      <c r="AI81" s="346">
        <v>42</v>
      </c>
      <c r="AJ81" s="346">
        <v>31</v>
      </c>
      <c r="AK81" s="346">
        <v>16</v>
      </c>
      <c r="AL81" s="346">
        <v>18</v>
      </c>
      <c r="AM81" s="346">
        <v>98</v>
      </c>
      <c r="AN81" s="346">
        <v>9</v>
      </c>
      <c r="AO81" s="572">
        <v>9</v>
      </c>
      <c r="AP81" s="346" t="s">
        <v>430</v>
      </c>
      <c r="AQ81" s="346" t="s">
        <v>430</v>
      </c>
      <c r="AR81" s="346" t="s">
        <v>430</v>
      </c>
      <c r="AS81" s="346" t="s">
        <v>430</v>
      </c>
      <c r="AT81" s="346" t="s">
        <v>430</v>
      </c>
      <c r="AU81" s="346">
        <v>27</v>
      </c>
      <c r="AV81" s="346">
        <v>43</v>
      </c>
      <c r="AW81" s="346">
        <v>10</v>
      </c>
      <c r="AX81" s="346">
        <v>9</v>
      </c>
      <c r="AY81" s="346">
        <v>22</v>
      </c>
      <c r="AZ81" s="584"/>
      <c r="BA81" s="467" t="s">
        <v>430</v>
      </c>
      <c r="BB81" s="348">
        <v>95.66</v>
      </c>
      <c r="BC81" s="348" t="s">
        <v>430</v>
      </c>
      <c r="BD81" s="348" t="s">
        <v>430</v>
      </c>
      <c r="BE81" s="375" t="s">
        <v>430</v>
      </c>
      <c r="BF81" s="375">
        <v>4.34</v>
      </c>
      <c r="BG81" s="374"/>
      <c r="BH81" s="594">
        <v>4.34</v>
      </c>
      <c r="BI81" s="348">
        <v>54.96</v>
      </c>
      <c r="BJ81" s="348" t="s">
        <v>430</v>
      </c>
      <c r="BK81" s="348">
        <v>40.700000000000003</v>
      </c>
      <c r="BL81" s="348" t="s">
        <v>430</v>
      </c>
      <c r="BM81" s="375" t="s">
        <v>430</v>
      </c>
      <c r="BN81" s="375" t="s">
        <v>430</v>
      </c>
      <c r="BO81" s="375" t="s">
        <v>430</v>
      </c>
      <c r="BP81" s="375" t="s">
        <v>430</v>
      </c>
      <c r="BQ81" s="375" t="s">
        <v>430</v>
      </c>
      <c r="BR81" s="374"/>
      <c r="BS81" s="468">
        <v>9.1040569290895892</v>
      </c>
      <c r="BT81" s="348">
        <v>9.7878528690212203</v>
      </c>
      <c r="BU81" s="374"/>
      <c r="BV81" s="430" t="s">
        <v>555</v>
      </c>
    </row>
    <row r="82" spans="1:74" s="428" customFormat="1" x14ac:dyDescent="0.25">
      <c r="A82" s="345" t="s">
        <v>8329</v>
      </c>
      <c r="B82" s="373"/>
      <c r="C82" s="719">
        <v>44916</v>
      </c>
      <c r="D82" s="373"/>
      <c r="E82" s="346">
        <v>271.17200000000003</v>
      </c>
      <c r="F82" s="373"/>
      <c r="G82" s="347">
        <v>13.1059</v>
      </c>
      <c r="H82" s="374"/>
      <c r="I82" s="348">
        <v>6.49</v>
      </c>
      <c r="J82" s="348">
        <v>7.37</v>
      </c>
      <c r="K82" s="348">
        <v>4.92</v>
      </c>
      <c r="L82" s="348">
        <v>5.0999999999999996</v>
      </c>
      <c r="M82" s="362"/>
      <c r="N82" s="350">
        <v>-111.33799999999999</v>
      </c>
      <c r="O82" s="348">
        <v>-48.451000000000001</v>
      </c>
      <c r="P82" s="348">
        <v>-28.410599999999999</v>
      </c>
      <c r="Q82" s="348">
        <v>-4.6863000000000001</v>
      </c>
      <c r="R82" s="348">
        <v>5.4877000000000002</v>
      </c>
      <c r="S82" s="348">
        <v>13.9314</v>
      </c>
      <c r="T82" s="348">
        <v>6.55</v>
      </c>
      <c r="U82" s="354">
        <v>5.2369000000000003</v>
      </c>
      <c r="V82" s="348">
        <v>5.1449999999999996</v>
      </c>
      <c r="W82" s="348">
        <v>6.7114000000000003</v>
      </c>
      <c r="X82" s="348">
        <v>7.5034000000000001</v>
      </c>
      <c r="Y82" s="375" t="s">
        <v>430</v>
      </c>
      <c r="Z82" s="348" t="s">
        <v>430</v>
      </c>
      <c r="AA82" s="348">
        <v>6.0576999999999996</v>
      </c>
      <c r="AB82" s="348">
        <v>10.0745</v>
      </c>
      <c r="AC82" s="348">
        <v>6.8524000000000003</v>
      </c>
      <c r="AD82" s="348">
        <v>6.1715999999999998</v>
      </c>
      <c r="AE82" s="348">
        <v>-1.155</v>
      </c>
      <c r="AF82" s="348">
        <v>7.6574999999999998</v>
      </c>
      <c r="AG82" s="569"/>
      <c r="AH82" s="346">
        <v>123</v>
      </c>
      <c r="AI82" s="346">
        <v>136</v>
      </c>
      <c r="AJ82" s="346">
        <v>131</v>
      </c>
      <c r="AK82" s="346">
        <v>115</v>
      </c>
      <c r="AL82" s="346">
        <v>70</v>
      </c>
      <c r="AM82" s="346">
        <v>12</v>
      </c>
      <c r="AN82" s="346">
        <v>25</v>
      </c>
      <c r="AO82" s="572">
        <v>101</v>
      </c>
      <c r="AP82" s="346">
        <v>116</v>
      </c>
      <c r="AQ82" s="346">
        <v>86</v>
      </c>
      <c r="AR82" s="346">
        <v>57</v>
      </c>
      <c r="AS82" s="346" t="s">
        <v>430</v>
      </c>
      <c r="AT82" s="346" t="s">
        <v>430</v>
      </c>
      <c r="AU82" s="346">
        <v>35</v>
      </c>
      <c r="AV82" s="346">
        <v>20</v>
      </c>
      <c r="AW82" s="346">
        <v>12</v>
      </c>
      <c r="AX82" s="346">
        <v>34</v>
      </c>
      <c r="AY82" s="346">
        <v>135</v>
      </c>
      <c r="AZ82" s="584"/>
      <c r="BA82" s="467">
        <v>96.4</v>
      </c>
      <c r="BB82" s="348" t="s">
        <v>430</v>
      </c>
      <c r="BC82" s="348" t="s">
        <v>430</v>
      </c>
      <c r="BD82" s="348" t="s">
        <v>430</v>
      </c>
      <c r="BE82" s="375" t="s">
        <v>430</v>
      </c>
      <c r="BF82" s="375">
        <v>3.6</v>
      </c>
      <c r="BG82" s="374"/>
      <c r="BH82" s="594">
        <v>3.6</v>
      </c>
      <c r="BI82" s="348" t="s">
        <v>430</v>
      </c>
      <c r="BJ82" s="348" t="s">
        <v>430</v>
      </c>
      <c r="BK82" s="348" t="s">
        <v>430</v>
      </c>
      <c r="BL82" s="348" t="s">
        <v>430</v>
      </c>
      <c r="BM82" s="375">
        <v>96.4</v>
      </c>
      <c r="BN82" s="375" t="s">
        <v>430</v>
      </c>
      <c r="BO82" s="375" t="s">
        <v>430</v>
      </c>
      <c r="BP82" s="375" t="s">
        <v>430</v>
      </c>
      <c r="BQ82" s="375" t="s">
        <v>430</v>
      </c>
      <c r="BR82" s="374"/>
      <c r="BS82" s="468" t="s">
        <v>430</v>
      </c>
      <c r="BT82" s="348" t="s">
        <v>430</v>
      </c>
      <c r="BU82" s="374"/>
      <c r="BV82" s="430" t="s">
        <v>555</v>
      </c>
    </row>
    <row r="83" spans="1:74" s="428" customFormat="1" x14ac:dyDescent="0.25">
      <c r="A83" s="345" t="s">
        <v>8330</v>
      </c>
      <c r="B83" s="373"/>
      <c r="C83" s="719">
        <v>45797</v>
      </c>
      <c r="D83" s="373"/>
      <c r="E83" s="346">
        <v>276.07</v>
      </c>
      <c r="F83" s="373"/>
      <c r="G83" s="347">
        <v>10.694699999999999</v>
      </c>
      <c r="H83" s="374"/>
      <c r="I83" s="348">
        <v>4.46</v>
      </c>
      <c r="J83" s="348">
        <v>7.64</v>
      </c>
      <c r="K83" s="348">
        <v>2.85</v>
      </c>
      <c r="L83" s="348">
        <v>3.01</v>
      </c>
      <c r="M83" s="362"/>
      <c r="N83" s="350">
        <v>-47.037399999999998</v>
      </c>
      <c r="O83" s="348">
        <v>-7.9581999999999997</v>
      </c>
      <c r="P83" s="348">
        <v>-5.5035999999999996</v>
      </c>
      <c r="Q83" s="348">
        <v>1.8295999999999999</v>
      </c>
      <c r="R83" s="348">
        <v>5.4194000000000004</v>
      </c>
      <c r="S83" s="348">
        <v>9.1736000000000004</v>
      </c>
      <c r="T83" s="348">
        <v>5.8598999999999997</v>
      </c>
      <c r="U83" s="354">
        <v>5.6007999999999996</v>
      </c>
      <c r="V83" s="348">
        <v>5.9100999999999999</v>
      </c>
      <c r="W83" s="348" t="s">
        <v>430</v>
      </c>
      <c r="X83" s="348" t="s">
        <v>430</v>
      </c>
      <c r="Y83" s="375" t="s">
        <v>430</v>
      </c>
      <c r="Z83" s="348" t="s">
        <v>430</v>
      </c>
      <c r="AA83" s="348">
        <v>4.3154000000000003</v>
      </c>
      <c r="AB83" s="348">
        <v>7.2049000000000003</v>
      </c>
      <c r="AC83" s="348">
        <v>5.7423000000000002</v>
      </c>
      <c r="AD83" s="348">
        <v>5.9672999999999998</v>
      </c>
      <c r="AE83" s="348">
        <v>4.0019</v>
      </c>
      <c r="AF83" s="348">
        <v>5.5106999999999999</v>
      </c>
      <c r="AG83" s="569"/>
      <c r="AH83" s="346">
        <v>95</v>
      </c>
      <c r="AI83" s="346">
        <v>87</v>
      </c>
      <c r="AJ83" s="346">
        <v>92</v>
      </c>
      <c r="AK83" s="346">
        <v>98</v>
      </c>
      <c r="AL83" s="346">
        <v>73</v>
      </c>
      <c r="AM83" s="346">
        <v>47</v>
      </c>
      <c r="AN83" s="346">
        <v>69</v>
      </c>
      <c r="AO83" s="572">
        <v>58</v>
      </c>
      <c r="AP83" s="346">
        <v>63</v>
      </c>
      <c r="AQ83" s="346" t="s">
        <v>430</v>
      </c>
      <c r="AR83" s="346" t="s">
        <v>430</v>
      </c>
      <c r="AS83" s="346" t="s">
        <v>430</v>
      </c>
      <c r="AT83" s="346" t="s">
        <v>430</v>
      </c>
      <c r="AU83" s="346">
        <v>115</v>
      </c>
      <c r="AV83" s="346">
        <v>69</v>
      </c>
      <c r="AW83" s="346">
        <v>65</v>
      </c>
      <c r="AX83" s="346">
        <v>58</v>
      </c>
      <c r="AY83" s="346">
        <v>119</v>
      </c>
      <c r="AZ83" s="584"/>
      <c r="BA83" s="467" t="s">
        <v>430</v>
      </c>
      <c r="BB83" s="348">
        <v>99.99</v>
      </c>
      <c r="BC83" s="348" t="s">
        <v>430</v>
      </c>
      <c r="BD83" s="348" t="s">
        <v>430</v>
      </c>
      <c r="BE83" s="375" t="s">
        <v>430</v>
      </c>
      <c r="BF83" s="375">
        <v>0.01</v>
      </c>
      <c r="BG83" s="374"/>
      <c r="BH83" s="594">
        <v>0.01</v>
      </c>
      <c r="BI83" s="348" t="s">
        <v>430</v>
      </c>
      <c r="BJ83" s="348" t="s">
        <v>430</v>
      </c>
      <c r="BK83" s="348" t="s">
        <v>430</v>
      </c>
      <c r="BL83" s="348" t="s">
        <v>430</v>
      </c>
      <c r="BM83" s="375" t="s">
        <v>430</v>
      </c>
      <c r="BN83" s="375" t="s">
        <v>430</v>
      </c>
      <c r="BO83" s="375" t="s">
        <v>430</v>
      </c>
      <c r="BP83" s="375">
        <v>99.99</v>
      </c>
      <c r="BQ83" s="375" t="s">
        <v>430</v>
      </c>
      <c r="BR83" s="374"/>
      <c r="BS83" s="468" t="s">
        <v>430</v>
      </c>
      <c r="BT83" s="348" t="s">
        <v>430</v>
      </c>
      <c r="BU83" s="374"/>
      <c r="BV83" s="430" t="s">
        <v>2439</v>
      </c>
    </row>
    <row r="84" spans="1:74" s="428" customFormat="1" x14ac:dyDescent="0.25">
      <c r="A84" s="345" t="s">
        <v>8331</v>
      </c>
      <c r="B84" s="373"/>
      <c r="C84" s="719">
        <v>46133</v>
      </c>
      <c r="D84" s="373"/>
      <c r="E84" s="346">
        <v>361.42500000000001</v>
      </c>
      <c r="F84" s="373"/>
      <c r="G84" s="347">
        <v>10.2219</v>
      </c>
      <c r="H84" s="374"/>
      <c r="I84" s="348" t="s">
        <v>430</v>
      </c>
      <c r="J84" s="348" t="s">
        <v>430</v>
      </c>
      <c r="K84" s="348" t="s">
        <v>430</v>
      </c>
      <c r="L84" s="348" t="s">
        <v>430</v>
      </c>
      <c r="M84" s="362"/>
      <c r="N84" s="350">
        <v>-16.418099999999999</v>
      </c>
      <c r="O84" s="348">
        <v>-1.6660999999999999</v>
      </c>
      <c r="P84" s="348">
        <v>2.6539000000000001</v>
      </c>
      <c r="Q84" s="348">
        <v>5.8026</v>
      </c>
      <c r="R84" s="348">
        <v>8.1653000000000002</v>
      </c>
      <c r="S84" s="348">
        <v>8.7550000000000008</v>
      </c>
      <c r="T84" s="348" t="s">
        <v>430</v>
      </c>
      <c r="U84" s="354" t="s">
        <v>430</v>
      </c>
      <c r="V84" s="348" t="s">
        <v>430</v>
      </c>
      <c r="W84" s="348" t="s">
        <v>430</v>
      </c>
      <c r="X84" s="348" t="s">
        <v>430</v>
      </c>
      <c r="Y84" s="375" t="s">
        <v>430</v>
      </c>
      <c r="Z84" s="348" t="s">
        <v>430</v>
      </c>
      <c r="AA84" s="348">
        <v>6.5427</v>
      </c>
      <c r="AB84" s="348" t="s">
        <v>430</v>
      </c>
      <c r="AC84" s="348" t="s">
        <v>430</v>
      </c>
      <c r="AD84" s="348" t="s">
        <v>430</v>
      </c>
      <c r="AE84" s="348">
        <v>7.2956000000000003</v>
      </c>
      <c r="AF84" s="348">
        <v>6.6936999999999998</v>
      </c>
      <c r="AG84" s="569"/>
      <c r="AH84" s="346">
        <v>58</v>
      </c>
      <c r="AI84" s="346">
        <v>61</v>
      </c>
      <c r="AJ84" s="346">
        <v>44</v>
      </c>
      <c r="AK84" s="346">
        <v>21</v>
      </c>
      <c r="AL84" s="346">
        <v>3</v>
      </c>
      <c r="AM84" s="346">
        <v>58</v>
      </c>
      <c r="AN84" s="346" t="s">
        <v>430</v>
      </c>
      <c r="AO84" s="572" t="s">
        <v>430</v>
      </c>
      <c r="AP84" s="346" t="s">
        <v>430</v>
      </c>
      <c r="AQ84" s="346" t="s">
        <v>430</v>
      </c>
      <c r="AR84" s="346" t="s">
        <v>430</v>
      </c>
      <c r="AS84" s="346" t="s">
        <v>430</v>
      </c>
      <c r="AT84" s="346" t="s">
        <v>430</v>
      </c>
      <c r="AU84" s="346">
        <v>24</v>
      </c>
      <c r="AV84" s="346" t="s">
        <v>430</v>
      </c>
      <c r="AW84" s="346" t="s">
        <v>430</v>
      </c>
      <c r="AX84" s="346" t="s">
        <v>430</v>
      </c>
      <c r="AY84" s="346">
        <v>19</v>
      </c>
      <c r="AZ84" s="584"/>
      <c r="BA84" s="467" t="s">
        <v>430</v>
      </c>
      <c r="BB84" s="348">
        <v>105.84</v>
      </c>
      <c r="BC84" s="348" t="s">
        <v>430</v>
      </c>
      <c r="BD84" s="348" t="s">
        <v>430</v>
      </c>
      <c r="BE84" s="375" t="s">
        <v>430</v>
      </c>
      <c r="BF84" s="375">
        <v>-5.84</v>
      </c>
      <c r="BG84" s="374"/>
      <c r="BH84" s="594">
        <v>-5.84</v>
      </c>
      <c r="BI84" s="348">
        <v>45.67</v>
      </c>
      <c r="BJ84" s="348">
        <v>28.5</v>
      </c>
      <c r="BK84" s="348">
        <v>31.67</v>
      </c>
      <c r="BL84" s="348" t="s">
        <v>430</v>
      </c>
      <c r="BM84" s="375" t="s">
        <v>430</v>
      </c>
      <c r="BN84" s="375" t="s">
        <v>430</v>
      </c>
      <c r="BO84" s="375" t="s">
        <v>430</v>
      </c>
      <c r="BP84" s="375" t="s">
        <v>430</v>
      </c>
      <c r="BQ84" s="375" t="s">
        <v>430</v>
      </c>
      <c r="BR84" s="374"/>
      <c r="BS84" s="468">
        <v>17.820072150000001</v>
      </c>
      <c r="BT84" s="348">
        <v>18.998534589999998</v>
      </c>
      <c r="BU84" s="374"/>
      <c r="BV84" s="430" t="s">
        <v>555</v>
      </c>
    </row>
    <row r="85" spans="1:74" s="428" customFormat="1" ht="11" x14ac:dyDescent="0.3">
      <c r="A85" s="841" t="s">
        <v>8332</v>
      </c>
      <c r="B85" s="842"/>
      <c r="C85" s="843">
        <v>45847</v>
      </c>
      <c r="D85" s="842"/>
      <c r="E85" s="844">
        <v>247.02699999999999</v>
      </c>
      <c r="F85" s="842"/>
      <c r="G85" s="845">
        <v>10.651199999999999</v>
      </c>
      <c r="H85" s="847"/>
      <c r="I85" s="846">
        <v>1.45</v>
      </c>
      <c r="J85" s="846">
        <v>7.56</v>
      </c>
      <c r="K85" s="846">
        <v>1.27</v>
      </c>
      <c r="L85" s="846">
        <v>1.37</v>
      </c>
      <c r="M85" s="851"/>
      <c r="N85" s="848">
        <v>-27.052</v>
      </c>
      <c r="O85" s="846">
        <v>-8.1047999999999991</v>
      </c>
      <c r="P85" s="846">
        <v>-2.4954999999999998</v>
      </c>
      <c r="Q85" s="846">
        <v>2.7934000000000001</v>
      </c>
      <c r="R85" s="846">
        <v>6.6254999999999997</v>
      </c>
      <c r="S85" s="846">
        <v>9.4227000000000007</v>
      </c>
      <c r="T85" s="846">
        <v>5.8564999999999996</v>
      </c>
      <c r="U85" s="856">
        <v>5.3118999999999996</v>
      </c>
      <c r="V85" s="846">
        <v>5.8830999999999998</v>
      </c>
      <c r="W85" s="846" t="s">
        <v>430</v>
      </c>
      <c r="X85" s="846" t="s">
        <v>430</v>
      </c>
      <c r="Y85" s="852" t="s">
        <v>430</v>
      </c>
      <c r="Z85" s="846" t="s">
        <v>430</v>
      </c>
      <c r="AA85" s="846">
        <v>5.6071999999999997</v>
      </c>
      <c r="AB85" s="846">
        <v>7.2478999999999996</v>
      </c>
      <c r="AC85" s="846">
        <v>5.4734999999999996</v>
      </c>
      <c r="AD85" s="846">
        <v>5.7927</v>
      </c>
      <c r="AE85" s="846">
        <v>5.3442999999999996</v>
      </c>
      <c r="AF85" s="846">
        <v>5.8208000000000002</v>
      </c>
      <c r="AG85" s="931"/>
      <c r="AH85" s="844">
        <v>76</v>
      </c>
      <c r="AI85" s="844">
        <v>90</v>
      </c>
      <c r="AJ85" s="844">
        <v>80</v>
      </c>
      <c r="AK85" s="844">
        <v>90</v>
      </c>
      <c r="AL85" s="844">
        <v>42</v>
      </c>
      <c r="AM85" s="844">
        <v>40</v>
      </c>
      <c r="AN85" s="844">
        <v>70</v>
      </c>
      <c r="AO85" s="932">
        <v>95</v>
      </c>
      <c r="AP85" s="844">
        <v>66</v>
      </c>
      <c r="AQ85" s="844" t="s">
        <v>430</v>
      </c>
      <c r="AR85" s="844" t="s">
        <v>430</v>
      </c>
      <c r="AS85" s="844" t="s">
        <v>430</v>
      </c>
      <c r="AT85" s="844" t="s">
        <v>430</v>
      </c>
      <c r="AU85" s="844">
        <v>52</v>
      </c>
      <c r="AV85" s="844">
        <v>66</v>
      </c>
      <c r="AW85" s="844">
        <v>90</v>
      </c>
      <c r="AX85" s="844">
        <v>81</v>
      </c>
      <c r="AY85" s="844">
        <v>75</v>
      </c>
      <c r="AZ85" s="933"/>
      <c r="BA85" s="853" t="s">
        <v>430</v>
      </c>
      <c r="BB85" s="846">
        <v>95.75</v>
      </c>
      <c r="BC85" s="846" t="s">
        <v>430</v>
      </c>
      <c r="BD85" s="846" t="s">
        <v>430</v>
      </c>
      <c r="BE85" s="852" t="s">
        <v>430</v>
      </c>
      <c r="BF85" s="852">
        <v>4.25</v>
      </c>
      <c r="BG85" s="847"/>
      <c r="BH85" s="934">
        <v>4.25</v>
      </c>
      <c r="BI85" s="846" t="s">
        <v>430</v>
      </c>
      <c r="BJ85" s="846" t="s">
        <v>430</v>
      </c>
      <c r="BK85" s="846">
        <v>95.75</v>
      </c>
      <c r="BL85" s="846" t="s">
        <v>430</v>
      </c>
      <c r="BM85" s="852" t="s">
        <v>430</v>
      </c>
      <c r="BN85" s="852" t="s">
        <v>430</v>
      </c>
      <c r="BO85" s="852" t="s">
        <v>430</v>
      </c>
      <c r="BP85" s="852" t="s">
        <v>430</v>
      </c>
      <c r="BQ85" s="852" t="s">
        <v>430</v>
      </c>
      <c r="BR85" s="847"/>
      <c r="BS85" s="854">
        <v>28.155484252815601</v>
      </c>
      <c r="BT85" s="846">
        <v>37.6959263537696</v>
      </c>
      <c r="BU85" s="847"/>
      <c r="BV85" s="892" t="s">
        <v>555</v>
      </c>
    </row>
    <row r="86" spans="1:74" s="428" customFormat="1" x14ac:dyDescent="0.25">
      <c r="A86" s="345" t="s">
        <v>8333</v>
      </c>
      <c r="B86" s="373"/>
      <c r="C86" s="719">
        <v>44916</v>
      </c>
      <c r="D86" s="373"/>
      <c r="E86" s="346">
        <v>221.52099999999999</v>
      </c>
      <c r="F86" s="373"/>
      <c r="G86" s="347">
        <v>12.8805</v>
      </c>
      <c r="H86" s="374"/>
      <c r="I86" s="348">
        <v>0.1</v>
      </c>
      <c r="J86" s="348">
        <v>5.35</v>
      </c>
      <c r="K86" s="348">
        <v>0.09</v>
      </c>
      <c r="L86" s="348">
        <v>0.09</v>
      </c>
      <c r="M86" s="362"/>
      <c r="N86" s="350">
        <v>4.8179999999999996</v>
      </c>
      <c r="O86" s="348">
        <v>4.8193000000000001</v>
      </c>
      <c r="P86" s="348">
        <v>5.1463000000000001</v>
      </c>
      <c r="Q86" s="348">
        <v>5.1106999999999996</v>
      </c>
      <c r="R86" s="348">
        <v>5.2613000000000003</v>
      </c>
      <c r="S86" s="348">
        <v>5.5785</v>
      </c>
      <c r="T86" s="348">
        <v>5.4591000000000003</v>
      </c>
      <c r="U86" s="354">
        <v>5.5919999999999996</v>
      </c>
      <c r="V86" s="348">
        <v>5.7582000000000004</v>
      </c>
      <c r="W86" s="348">
        <v>6.7919999999999998</v>
      </c>
      <c r="X86" s="348">
        <v>7.2176</v>
      </c>
      <c r="Y86" s="375" t="s">
        <v>430</v>
      </c>
      <c r="Z86" s="348" t="s">
        <v>430</v>
      </c>
      <c r="AA86" s="348">
        <v>5.2782999999999998</v>
      </c>
      <c r="AB86" s="348">
        <v>5.6346999999999996</v>
      </c>
      <c r="AC86" s="348">
        <v>5.5381999999999998</v>
      </c>
      <c r="AD86" s="348">
        <v>5.6958000000000002</v>
      </c>
      <c r="AE86" s="348">
        <v>5.2148000000000003</v>
      </c>
      <c r="AF86" s="348">
        <v>7.1492000000000004</v>
      </c>
      <c r="AG86" s="569"/>
      <c r="AH86" s="346">
        <v>12</v>
      </c>
      <c r="AI86" s="346">
        <v>29</v>
      </c>
      <c r="AJ86" s="346">
        <v>11</v>
      </c>
      <c r="AK86" s="346">
        <v>43</v>
      </c>
      <c r="AL86" s="346">
        <v>85</v>
      </c>
      <c r="AM86" s="346">
        <v>131</v>
      </c>
      <c r="AN86" s="346">
        <v>92</v>
      </c>
      <c r="AO86" s="572">
        <v>59</v>
      </c>
      <c r="AP86" s="346">
        <v>85</v>
      </c>
      <c r="AQ86" s="346">
        <v>82</v>
      </c>
      <c r="AR86" s="346">
        <v>83</v>
      </c>
      <c r="AS86" s="346" t="s">
        <v>430</v>
      </c>
      <c r="AT86" s="346" t="s">
        <v>430</v>
      </c>
      <c r="AU86" s="346">
        <v>69</v>
      </c>
      <c r="AV86" s="346">
        <v>128</v>
      </c>
      <c r="AW86" s="346">
        <v>86</v>
      </c>
      <c r="AX86" s="346">
        <v>91</v>
      </c>
      <c r="AY86" s="346">
        <v>79</v>
      </c>
      <c r="AZ86" s="584"/>
      <c r="BA86" s="467">
        <v>93.59</v>
      </c>
      <c r="BB86" s="348" t="s">
        <v>430</v>
      </c>
      <c r="BC86" s="348" t="s">
        <v>430</v>
      </c>
      <c r="BD86" s="348" t="s">
        <v>430</v>
      </c>
      <c r="BE86" s="375" t="s">
        <v>430</v>
      </c>
      <c r="BF86" s="375">
        <v>6.41</v>
      </c>
      <c r="BG86" s="374"/>
      <c r="BH86" s="594">
        <v>6.41</v>
      </c>
      <c r="BI86" s="348" t="s">
        <v>430</v>
      </c>
      <c r="BJ86" s="348" t="s">
        <v>430</v>
      </c>
      <c r="BK86" s="348" t="s">
        <v>430</v>
      </c>
      <c r="BL86" s="348" t="s">
        <v>430</v>
      </c>
      <c r="BM86" s="375">
        <v>93.59</v>
      </c>
      <c r="BN86" s="375" t="s">
        <v>430</v>
      </c>
      <c r="BO86" s="375" t="s">
        <v>430</v>
      </c>
      <c r="BP86" s="375" t="s">
        <v>430</v>
      </c>
      <c r="BQ86" s="375" t="s">
        <v>430</v>
      </c>
      <c r="BR86" s="374"/>
      <c r="BS86" s="468" t="s">
        <v>430</v>
      </c>
      <c r="BT86" s="348" t="s">
        <v>430</v>
      </c>
      <c r="BU86" s="374"/>
      <c r="BV86" s="430" t="s">
        <v>555</v>
      </c>
    </row>
    <row r="87" spans="1:74" s="428" customFormat="1" x14ac:dyDescent="0.25">
      <c r="A87" s="345" t="s">
        <v>8334</v>
      </c>
      <c r="B87" s="373"/>
      <c r="C87" s="719">
        <v>44854</v>
      </c>
      <c r="D87" s="373"/>
      <c r="E87" s="346">
        <v>211.57</v>
      </c>
      <c r="F87" s="373"/>
      <c r="G87" s="347">
        <v>13.535500000000001</v>
      </c>
      <c r="H87" s="374"/>
      <c r="I87" s="348">
        <v>5.99</v>
      </c>
      <c r="J87" s="348">
        <v>6.68</v>
      </c>
      <c r="K87" s="348">
        <v>4.71</v>
      </c>
      <c r="L87" s="348">
        <v>4.8600000000000003</v>
      </c>
      <c r="M87" s="362"/>
      <c r="N87" s="350">
        <v>-98.429900000000004</v>
      </c>
      <c r="O87" s="348">
        <v>-31.647600000000001</v>
      </c>
      <c r="P87" s="348">
        <v>-23.508199999999999</v>
      </c>
      <c r="Q87" s="348">
        <v>-10.742000000000001</v>
      </c>
      <c r="R87" s="348">
        <v>4.1902999999999997</v>
      </c>
      <c r="S87" s="348">
        <v>13.904</v>
      </c>
      <c r="T87" s="348">
        <v>5.8959000000000001</v>
      </c>
      <c r="U87" s="354">
        <v>5.0697000000000001</v>
      </c>
      <c r="V87" s="348">
        <v>5.6181999999999999</v>
      </c>
      <c r="W87" s="348">
        <v>7.1893000000000002</v>
      </c>
      <c r="X87" s="348">
        <v>7.8609</v>
      </c>
      <c r="Y87" s="375" t="s">
        <v>430</v>
      </c>
      <c r="Z87" s="348" t="s">
        <v>430</v>
      </c>
      <c r="AA87" s="348">
        <v>4.4317000000000002</v>
      </c>
      <c r="AB87" s="348">
        <v>10.0868</v>
      </c>
      <c r="AC87" s="348">
        <v>5.6021000000000001</v>
      </c>
      <c r="AD87" s="348">
        <v>5.5452000000000004</v>
      </c>
      <c r="AE87" s="348">
        <v>4.1757999999999997</v>
      </c>
      <c r="AF87" s="348">
        <v>8.2124000000000006</v>
      </c>
      <c r="AG87" s="569"/>
      <c r="AH87" s="346">
        <v>118</v>
      </c>
      <c r="AI87" s="346">
        <v>121</v>
      </c>
      <c r="AJ87" s="346">
        <v>121</v>
      </c>
      <c r="AK87" s="346">
        <v>128</v>
      </c>
      <c r="AL87" s="346">
        <v>120</v>
      </c>
      <c r="AM87" s="346">
        <v>13</v>
      </c>
      <c r="AN87" s="346">
        <v>63</v>
      </c>
      <c r="AO87" s="572">
        <v>108</v>
      </c>
      <c r="AP87" s="346">
        <v>102</v>
      </c>
      <c r="AQ87" s="346">
        <v>37</v>
      </c>
      <c r="AR87" s="346">
        <v>16</v>
      </c>
      <c r="AS87" s="346" t="s">
        <v>430</v>
      </c>
      <c r="AT87" s="346" t="s">
        <v>430</v>
      </c>
      <c r="AU87" s="346">
        <v>113</v>
      </c>
      <c r="AV87" s="346">
        <v>19</v>
      </c>
      <c r="AW87" s="346">
        <v>82</v>
      </c>
      <c r="AX87" s="346">
        <v>107</v>
      </c>
      <c r="AY87" s="346">
        <v>111</v>
      </c>
      <c r="AZ87" s="584"/>
      <c r="BA87" s="467">
        <v>94.77</v>
      </c>
      <c r="BB87" s="348" t="s">
        <v>430</v>
      </c>
      <c r="BC87" s="348" t="s">
        <v>430</v>
      </c>
      <c r="BD87" s="348" t="s">
        <v>430</v>
      </c>
      <c r="BE87" s="375" t="s">
        <v>430</v>
      </c>
      <c r="BF87" s="375">
        <v>5.23</v>
      </c>
      <c r="BG87" s="374"/>
      <c r="BH87" s="594">
        <v>5.23</v>
      </c>
      <c r="BI87" s="348" t="s">
        <v>430</v>
      </c>
      <c r="BJ87" s="348" t="s">
        <v>430</v>
      </c>
      <c r="BK87" s="348" t="s">
        <v>430</v>
      </c>
      <c r="BL87" s="348" t="s">
        <v>430</v>
      </c>
      <c r="BM87" s="375">
        <v>94.77</v>
      </c>
      <c r="BN87" s="375" t="s">
        <v>430</v>
      </c>
      <c r="BO87" s="375" t="s">
        <v>430</v>
      </c>
      <c r="BP87" s="375" t="s">
        <v>430</v>
      </c>
      <c r="BQ87" s="375" t="s">
        <v>430</v>
      </c>
      <c r="BR87" s="374"/>
      <c r="BS87" s="468" t="s">
        <v>430</v>
      </c>
      <c r="BT87" s="348" t="s">
        <v>430</v>
      </c>
      <c r="BU87" s="374"/>
      <c r="BV87" s="430" t="s">
        <v>555</v>
      </c>
    </row>
    <row r="88" spans="1:74" s="428" customFormat="1" x14ac:dyDescent="0.25">
      <c r="A88" s="345" t="s">
        <v>8335</v>
      </c>
      <c r="B88" s="373"/>
      <c r="C88" s="719">
        <v>45859</v>
      </c>
      <c r="D88" s="373"/>
      <c r="E88" s="346">
        <v>188.41</v>
      </c>
      <c r="F88" s="373"/>
      <c r="G88" s="347">
        <v>1061.6985</v>
      </c>
      <c r="H88" s="374"/>
      <c r="I88" s="348" t="s">
        <v>430</v>
      </c>
      <c r="J88" s="348" t="s">
        <v>430</v>
      </c>
      <c r="K88" s="348" t="s">
        <v>430</v>
      </c>
      <c r="L88" s="348" t="s">
        <v>430</v>
      </c>
      <c r="M88" s="362"/>
      <c r="N88" s="350">
        <v>-58.415799999999997</v>
      </c>
      <c r="O88" s="348">
        <v>-12.565099999999999</v>
      </c>
      <c r="P88" s="348">
        <v>-10.3437</v>
      </c>
      <c r="Q88" s="348">
        <v>0.25340000000000001</v>
      </c>
      <c r="R88" s="348">
        <v>4.6445999999999996</v>
      </c>
      <c r="S88" s="348">
        <v>9.3165999999999993</v>
      </c>
      <c r="T88" s="348">
        <v>6.1311999999999998</v>
      </c>
      <c r="U88" s="354">
        <v>5.577</v>
      </c>
      <c r="V88" s="348">
        <v>5.9141000000000004</v>
      </c>
      <c r="W88" s="348" t="s">
        <v>430</v>
      </c>
      <c r="X88" s="348" t="s">
        <v>430</v>
      </c>
      <c r="Y88" s="375" t="s">
        <v>430</v>
      </c>
      <c r="Z88" s="348" t="s">
        <v>430</v>
      </c>
      <c r="AA88" s="348">
        <v>3.9773999999999998</v>
      </c>
      <c r="AB88" s="348">
        <v>7.5483000000000002</v>
      </c>
      <c r="AC88" s="348">
        <v>5.7773000000000003</v>
      </c>
      <c r="AD88" s="348">
        <v>6.0080999999999998</v>
      </c>
      <c r="AE88" s="348">
        <v>3.4582000000000002</v>
      </c>
      <c r="AF88" s="348">
        <v>5.6882000000000001</v>
      </c>
      <c r="AG88" s="569"/>
      <c r="AH88" s="346">
        <v>104</v>
      </c>
      <c r="AI88" s="346">
        <v>101</v>
      </c>
      <c r="AJ88" s="346">
        <v>109</v>
      </c>
      <c r="AK88" s="346">
        <v>104</v>
      </c>
      <c r="AL88" s="346">
        <v>109</v>
      </c>
      <c r="AM88" s="346">
        <v>44</v>
      </c>
      <c r="AN88" s="346">
        <v>43</v>
      </c>
      <c r="AO88" s="572">
        <v>63</v>
      </c>
      <c r="AP88" s="346">
        <v>60</v>
      </c>
      <c r="AQ88" s="346" t="s">
        <v>430</v>
      </c>
      <c r="AR88" s="346" t="s">
        <v>430</v>
      </c>
      <c r="AS88" s="346" t="s">
        <v>430</v>
      </c>
      <c r="AT88" s="346" t="s">
        <v>430</v>
      </c>
      <c r="AU88" s="346">
        <v>118</v>
      </c>
      <c r="AV88" s="346">
        <v>48</v>
      </c>
      <c r="AW88" s="346">
        <v>60</v>
      </c>
      <c r="AX88" s="346">
        <v>53</v>
      </c>
      <c r="AY88" s="346">
        <v>123</v>
      </c>
      <c r="AZ88" s="584"/>
      <c r="BA88" s="467" t="s">
        <v>430</v>
      </c>
      <c r="BB88" s="348">
        <v>96.15</v>
      </c>
      <c r="BC88" s="348" t="s">
        <v>430</v>
      </c>
      <c r="BD88" s="348" t="s">
        <v>430</v>
      </c>
      <c r="BE88" s="375" t="s">
        <v>430</v>
      </c>
      <c r="BF88" s="375">
        <v>3.85</v>
      </c>
      <c r="BG88" s="374"/>
      <c r="BH88" s="594">
        <v>3.85</v>
      </c>
      <c r="BI88" s="348" t="s">
        <v>430</v>
      </c>
      <c r="BJ88" s="348" t="s">
        <v>430</v>
      </c>
      <c r="BK88" s="348" t="s">
        <v>430</v>
      </c>
      <c r="BL88" s="348" t="s">
        <v>430</v>
      </c>
      <c r="BM88" s="375" t="s">
        <v>430</v>
      </c>
      <c r="BN88" s="375" t="s">
        <v>430</v>
      </c>
      <c r="BO88" s="375" t="s">
        <v>430</v>
      </c>
      <c r="BP88" s="375">
        <v>96.15</v>
      </c>
      <c r="BQ88" s="375" t="s">
        <v>430</v>
      </c>
      <c r="BR88" s="374"/>
      <c r="BS88" s="468" t="s">
        <v>430</v>
      </c>
      <c r="BT88" s="348" t="s">
        <v>430</v>
      </c>
      <c r="BU88" s="374"/>
      <c r="BV88" s="430" t="s">
        <v>555</v>
      </c>
    </row>
    <row r="89" spans="1:74" s="428" customFormat="1" x14ac:dyDescent="0.25">
      <c r="A89" s="345" t="s">
        <v>8336</v>
      </c>
      <c r="B89" s="373"/>
      <c r="C89" s="719">
        <v>45751</v>
      </c>
      <c r="D89" s="373"/>
      <c r="E89" s="346">
        <v>167.602</v>
      </c>
      <c r="F89" s="373"/>
      <c r="G89" s="347">
        <v>10.870100000000001</v>
      </c>
      <c r="H89" s="374"/>
      <c r="I89" s="348">
        <v>2.64</v>
      </c>
      <c r="J89" s="348">
        <v>7.14</v>
      </c>
      <c r="K89" s="348">
        <v>1.67</v>
      </c>
      <c r="L89" s="348" t="s">
        <v>430</v>
      </c>
      <c r="M89" s="362"/>
      <c r="N89" s="350">
        <v>-42.259700000000002</v>
      </c>
      <c r="O89" s="348">
        <v>-8.3887999999999998</v>
      </c>
      <c r="P89" s="348">
        <v>-5.6063000000000001</v>
      </c>
      <c r="Q89" s="348">
        <v>2.2324999999999999</v>
      </c>
      <c r="R89" s="348">
        <v>5.2769000000000004</v>
      </c>
      <c r="S89" s="348">
        <v>8.5684000000000005</v>
      </c>
      <c r="T89" s="348">
        <v>5.7450000000000001</v>
      </c>
      <c r="U89" s="354">
        <v>5.4467999999999996</v>
      </c>
      <c r="V89" s="348">
        <v>5.8154000000000003</v>
      </c>
      <c r="W89" s="348" t="s">
        <v>430</v>
      </c>
      <c r="X89" s="348" t="s">
        <v>430</v>
      </c>
      <c r="Y89" s="375" t="s">
        <v>430</v>
      </c>
      <c r="Z89" s="348" t="s">
        <v>430</v>
      </c>
      <c r="AA89" s="348">
        <v>4.1853999999999996</v>
      </c>
      <c r="AB89" s="348">
        <v>7.0629999999999997</v>
      </c>
      <c r="AC89" s="348">
        <v>5.6432000000000002</v>
      </c>
      <c r="AD89" s="348">
        <v>5.8521999999999998</v>
      </c>
      <c r="AE89" s="348">
        <v>3.9876999999999998</v>
      </c>
      <c r="AF89" s="348">
        <v>6.2411000000000003</v>
      </c>
      <c r="AG89" s="569"/>
      <c r="AH89" s="346">
        <v>91</v>
      </c>
      <c r="AI89" s="346">
        <v>91</v>
      </c>
      <c r="AJ89" s="346">
        <v>93</v>
      </c>
      <c r="AK89" s="346">
        <v>92</v>
      </c>
      <c r="AL89" s="346">
        <v>82</v>
      </c>
      <c r="AM89" s="346">
        <v>66</v>
      </c>
      <c r="AN89" s="346">
        <v>73</v>
      </c>
      <c r="AO89" s="572">
        <v>77</v>
      </c>
      <c r="AP89" s="346">
        <v>72</v>
      </c>
      <c r="AQ89" s="346" t="s">
        <v>430</v>
      </c>
      <c r="AR89" s="346" t="s">
        <v>430</v>
      </c>
      <c r="AS89" s="346" t="s">
        <v>430</v>
      </c>
      <c r="AT89" s="346" t="s">
        <v>430</v>
      </c>
      <c r="AU89" s="346">
        <v>117</v>
      </c>
      <c r="AV89" s="346">
        <v>74</v>
      </c>
      <c r="AW89" s="346">
        <v>77</v>
      </c>
      <c r="AX89" s="346">
        <v>74</v>
      </c>
      <c r="AY89" s="346">
        <v>120</v>
      </c>
      <c r="AZ89" s="584"/>
      <c r="BA89" s="467" t="s">
        <v>430</v>
      </c>
      <c r="BB89" s="348">
        <v>97.42</v>
      </c>
      <c r="BC89" s="348" t="s">
        <v>430</v>
      </c>
      <c r="BD89" s="348" t="s">
        <v>430</v>
      </c>
      <c r="BE89" s="375" t="s">
        <v>430</v>
      </c>
      <c r="BF89" s="375">
        <v>2.58</v>
      </c>
      <c r="BG89" s="374"/>
      <c r="BH89" s="594">
        <v>2.58</v>
      </c>
      <c r="BI89" s="348" t="s">
        <v>430</v>
      </c>
      <c r="BJ89" s="348" t="s">
        <v>430</v>
      </c>
      <c r="BK89" s="348" t="s">
        <v>430</v>
      </c>
      <c r="BL89" s="348" t="s">
        <v>430</v>
      </c>
      <c r="BM89" s="375" t="s">
        <v>430</v>
      </c>
      <c r="BN89" s="375" t="s">
        <v>430</v>
      </c>
      <c r="BO89" s="375" t="s">
        <v>430</v>
      </c>
      <c r="BP89" s="375">
        <v>97.42</v>
      </c>
      <c r="BQ89" s="375" t="s">
        <v>430</v>
      </c>
      <c r="BR89" s="374"/>
      <c r="BS89" s="468" t="s">
        <v>430</v>
      </c>
      <c r="BT89" s="348" t="s">
        <v>430</v>
      </c>
      <c r="BU89" s="374"/>
      <c r="BV89" s="430" t="s">
        <v>555</v>
      </c>
    </row>
    <row r="90" spans="1:74" s="428" customFormat="1" ht="11" x14ac:dyDescent="0.3">
      <c r="A90" s="841" t="s">
        <v>8337</v>
      </c>
      <c r="B90" s="842"/>
      <c r="C90" s="843">
        <v>44972</v>
      </c>
      <c r="D90" s="842"/>
      <c r="E90" s="844">
        <v>182.673</v>
      </c>
      <c r="F90" s="842"/>
      <c r="G90" s="845">
        <v>13.0275</v>
      </c>
      <c r="H90" s="847"/>
      <c r="I90" s="846">
        <v>6.53</v>
      </c>
      <c r="J90" s="846">
        <v>7.37</v>
      </c>
      <c r="K90" s="846">
        <v>4.9800000000000004</v>
      </c>
      <c r="L90" s="846">
        <v>5.16</v>
      </c>
      <c r="M90" s="851"/>
      <c r="N90" s="848">
        <v>-113.67700000000001</v>
      </c>
      <c r="O90" s="846">
        <v>-47.073599999999999</v>
      </c>
      <c r="P90" s="846">
        <v>-29.728400000000001</v>
      </c>
      <c r="Q90" s="846">
        <v>-5.452</v>
      </c>
      <c r="R90" s="846">
        <v>5.53</v>
      </c>
      <c r="S90" s="846">
        <v>13.5389</v>
      </c>
      <c r="T90" s="846">
        <v>6.6749999999999998</v>
      </c>
      <c r="U90" s="856">
        <v>5.2209000000000003</v>
      </c>
      <c r="V90" s="846">
        <v>5.1791999999999998</v>
      </c>
      <c r="W90" s="846">
        <v>6.6738999999999997</v>
      </c>
      <c r="X90" s="846">
        <v>7.4419000000000004</v>
      </c>
      <c r="Y90" s="852" t="s">
        <v>430</v>
      </c>
      <c r="Z90" s="846" t="s">
        <v>430</v>
      </c>
      <c r="AA90" s="846">
        <v>6.1056999999999997</v>
      </c>
      <c r="AB90" s="846">
        <v>10.3103</v>
      </c>
      <c r="AC90" s="846">
        <v>6.7521000000000004</v>
      </c>
      <c r="AD90" s="846">
        <v>6.1761999999999997</v>
      </c>
      <c r="AE90" s="846">
        <v>-2.0710000000000002</v>
      </c>
      <c r="AF90" s="846">
        <v>7.8207000000000004</v>
      </c>
      <c r="AG90" s="931"/>
      <c r="AH90" s="844">
        <v>124</v>
      </c>
      <c r="AI90" s="844">
        <v>133</v>
      </c>
      <c r="AJ90" s="844">
        <v>132</v>
      </c>
      <c r="AK90" s="844">
        <v>116</v>
      </c>
      <c r="AL90" s="844">
        <v>69</v>
      </c>
      <c r="AM90" s="844">
        <v>17</v>
      </c>
      <c r="AN90" s="844">
        <v>18</v>
      </c>
      <c r="AO90" s="932">
        <v>102</v>
      </c>
      <c r="AP90" s="844">
        <v>115</v>
      </c>
      <c r="AQ90" s="844">
        <v>87</v>
      </c>
      <c r="AR90" s="844">
        <v>64</v>
      </c>
      <c r="AS90" s="844" t="s">
        <v>430</v>
      </c>
      <c r="AT90" s="844" t="s">
        <v>430</v>
      </c>
      <c r="AU90" s="844">
        <v>34</v>
      </c>
      <c r="AV90" s="844">
        <v>16</v>
      </c>
      <c r="AW90" s="844">
        <v>14</v>
      </c>
      <c r="AX90" s="844">
        <v>33</v>
      </c>
      <c r="AY90" s="844">
        <v>138</v>
      </c>
      <c r="AZ90" s="933"/>
      <c r="BA90" s="853">
        <v>96.59</v>
      </c>
      <c r="BB90" s="846" t="s">
        <v>430</v>
      </c>
      <c r="BC90" s="846" t="s">
        <v>430</v>
      </c>
      <c r="BD90" s="846" t="s">
        <v>430</v>
      </c>
      <c r="BE90" s="852" t="s">
        <v>430</v>
      </c>
      <c r="BF90" s="852">
        <v>3.41</v>
      </c>
      <c r="BG90" s="847"/>
      <c r="BH90" s="934">
        <v>3.41</v>
      </c>
      <c r="BI90" s="846" t="s">
        <v>430</v>
      </c>
      <c r="BJ90" s="846" t="s">
        <v>430</v>
      </c>
      <c r="BK90" s="846" t="s">
        <v>430</v>
      </c>
      <c r="BL90" s="846" t="s">
        <v>430</v>
      </c>
      <c r="BM90" s="852">
        <v>96.59</v>
      </c>
      <c r="BN90" s="852" t="s">
        <v>430</v>
      </c>
      <c r="BO90" s="852" t="s">
        <v>430</v>
      </c>
      <c r="BP90" s="852" t="s">
        <v>430</v>
      </c>
      <c r="BQ90" s="852" t="s">
        <v>430</v>
      </c>
      <c r="BR90" s="847"/>
      <c r="BS90" s="854" t="s">
        <v>430</v>
      </c>
      <c r="BT90" s="846" t="s">
        <v>430</v>
      </c>
      <c r="BU90" s="847"/>
      <c r="BV90" s="892" t="s">
        <v>555</v>
      </c>
    </row>
    <row r="91" spans="1:74" s="428" customFormat="1" x14ac:dyDescent="0.25">
      <c r="A91" s="345" t="s">
        <v>8338</v>
      </c>
      <c r="B91" s="373"/>
      <c r="C91" s="719">
        <v>45008</v>
      </c>
      <c r="D91" s="373"/>
      <c r="E91" s="346">
        <v>180.97800000000001</v>
      </c>
      <c r="F91" s="373"/>
      <c r="G91" s="347">
        <v>12.7615</v>
      </c>
      <c r="H91" s="374"/>
      <c r="I91" s="348">
        <v>0.84</v>
      </c>
      <c r="J91" s="348">
        <v>5.84</v>
      </c>
      <c r="K91" s="348">
        <v>0.8</v>
      </c>
      <c r="L91" s="348">
        <v>0.82</v>
      </c>
      <c r="M91" s="362"/>
      <c r="N91" s="350">
        <v>0.28599999999999998</v>
      </c>
      <c r="O91" s="348">
        <v>6.0092999999999996</v>
      </c>
      <c r="P91" s="348">
        <v>2.3708999999999998</v>
      </c>
      <c r="Q91" s="348">
        <v>4.2972999999999999</v>
      </c>
      <c r="R91" s="348">
        <v>5.0964999999999998</v>
      </c>
      <c r="S91" s="348">
        <v>6.4932999999999996</v>
      </c>
      <c r="T91" s="348">
        <v>5.2582000000000004</v>
      </c>
      <c r="U91" s="354">
        <v>5.3396999999999997</v>
      </c>
      <c r="V91" s="348">
        <v>5.7378</v>
      </c>
      <c r="W91" s="348">
        <v>6.9817</v>
      </c>
      <c r="X91" s="348">
        <v>7.4139999999999997</v>
      </c>
      <c r="Y91" s="375" t="s">
        <v>430</v>
      </c>
      <c r="Z91" s="348" t="s">
        <v>430</v>
      </c>
      <c r="AA91" s="348">
        <v>4.6567999999999996</v>
      </c>
      <c r="AB91" s="348">
        <v>5.6715999999999998</v>
      </c>
      <c r="AC91" s="348">
        <v>5.3883999999999999</v>
      </c>
      <c r="AD91" s="348">
        <v>5.5724999999999998</v>
      </c>
      <c r="AE91" s="348">
        <v>5.0334000000000003</v>
      </c>
      <c r="AF91" s="348">
        <v>7.4044999999999996</v>
      </c>
      <c r="AG91" s="569"/>
      <c r="AH91" s="346">
        <v>22</v>
      </c>
      <c r="AI91" s="346">
        <v>15</v>
      </c>
      <c r="AJ91" s="346">
        <v>48</v>
      </c>
      <c r="AK91" s="346">
        <v>66</v>
      </c>
      <c r="AL91" s="346">
        <v>94</v>
      </c>
      <c r="AM91" s="346">
        <v>116</v>
      </c>
      <c r="AN91" s="346">
        <v>103</v>
      </c>
      <c r="AO91" s="572">
        <v>89</v>
      </c>
      <c r="AP91" s="346">
        <v>87</v>
      </c>
      <c r="AQ91" s="346">
        <v>68</v>
      </c>
      <c r="AR91" s="346">
        <v>67</v>
      </c>
      <c r="AS91" s="346" t="s">
        <v>430</v>
      </c>
      <c r="AT91" s="346" t="s">
        <v>430</v>
      </c>
      <c r="AU91" s="346">
        <v>107</v>
      </c>
      <c r="AV91" s="346">
        <v>126</v>
      </c>
      <c r="AW91" s="346">
        <v>96</v>
      </c>
      <c r="AX91" s="346">
        <v>103</v>
      </c>
      <c r="AY91" s="346">
        <v>87</v>
      </c>
      <c r="AZ91" s="584"/>
      <c r="BA91" s="467">
        <v>99.61</v>
      </c>
      <c r="BB91" s="348" t="s">
        <v>430</v>
      </c>
      <c r="BC91" s="348" t="s">
        <v>430</v>
      </c>
      <c r="BD91" s="348" t="s">
        <v>430</v>
      </c>
      <c r="BE91" s="375" t="s">
        <v>430</v>
      </c>
      <c r="BF91" s="375">
        <v>0.39</v>
      </c>
      <c r="BG91" s="374"/>
      <c r="BH91" s="594">
        <v>0.39</v>
      </c>
      <c r="BI91" s="348" t="s">
        <v>430</v>
      </c>
      <c r="BJ91" s="348" t="s">
        <v>430</v>
      </c>
      <c r="BK91" s="348" t="s">
        <v>430</v>
      </c>
      <c r="BL91" s="348" t="s">
        <v>430</v>
      </c>
      <c r="BM91" s="375">
        <v>99.61</v>
      </c>
      <c r="BN91" s="375" t="s">
        <v>430</v>
      </c>
      <c r="BO91" s="375" t="s">
        <v>430</v>
      </c>
      <c r="BP91" s="375" t="s">
        <v>430</v>
      </c>
      <c r="BQ91" s="375" t="s">
        <v>430</v>
      </c>
      <c r="BR91" s="374"/>
      <c r="BS91" s="468" t="s">
        <v>430</v>
      </c>
      <c r="BT91" s="348" t="s">
        <v>430</v>
      </c>
      <c r="BU91" s="374"/>
      <c r="BV91" s="430" t="s">
        <v>555</v>
      </c>
    </row>
    <row r="92" spans="1:74" s="428" customFormat="1" x14ac:dyDescent="0.25">
      <c r="A92" s="345" t="s">
        <v>8339</v>
      </c>
      <c r="B92" s="373"/>
      <c r="C92" s="719">
        <v>44981</v>
      </c>
      <c r="D92" s="373"/>
      <c r="E92" s="346">
        <v>177.83699999999999</v>
      </c>
      <c r="F92" s="373"/>
      <c r="G92" s="347">
        <v>12.8294</v>
      </c>
      <c r="H92" s="374"/>
      <c r="I92" s="348">
        <v>0.11960999999999999</v>
      </c>
      <c r="J92" s="348">
        <v>5.3568499999999997</v>
      </c>
      <c r="K92" s="348">
        <v>0.11391999999999999</v>
      </c>
      <c r="L92" s="348">
        <v>0.11698</v>
      </c>
      <c r="M92" s="362"/>
      <c r="N92" s="350">
        <v>3.9834999999999998</v>
      </c>
      <c r="O92" s="348">
        <v>4.7435999999999998</v>
      </c>
      <c r="P92" s="348">
        <v>5.1261000000000001</v>
      </c>
      <c r="Q92" s="348">
        <v>5.0290999999999997</v>
      </c>
      <c r="R92" s="348">
        <v>5.2823000000000002</v>
      </c>
      <c r="S92" s="348">
        <v>5.5692000000000004</v>
      </c>
      <c r="T92" s="348">
        <v>5.4615</v>
      </c>
      <c r="U92" s="354">
        <v>5.6028000000000002</v>
      </c>
      <c r="V92" s="348">
        <v>5.8086000000000002</v>
      </c>
      <c r="W92" s="348">
        <v>6.8257000000000003</v>
      </c>
      <c r="X92" s="348">
        <v>7.2401</v>
      </c>
      <c r="Y92" s="375" t="s">
        <v>430</v>
      </c>
      <c r="Z92" s="348" t="s">
        <v>430</v>
      </c>
      <c r="AA92" s="348">
        <v>5.2712000000000003</v>
      </c>
      <c r="AB92" s="348">
        <v>5.6618000000000004</v>
      </c>
      <c r="AC92" s="348">
        <v>5.5465999999999998</v>
      </c>
      <c r="AD92" s="348">
        <v>5.7168000000000001</v>
      </c>
      <c r="AE92" s="348">
        <v>5.1212</v>
      </c>
      <c r="AF92" s="348">
        <v>7.3959999999999999</v>
      </c>
      <c r="AG92" s="569"/>
      <c r="AH92" s="346">
        <v>15</v>
      </c>
      <c r="AI92" s="346">
        <v>30</v>
      </c>
      <c r="AJ92" s="346">
        <v>13</v>
      </c>
      <c r="AK92" s="346">
        <v>47</v>
      </c>
      <c r="AL92" s="346">
        <v>79</v>
      </c>
      <c r="AM92" s="346">
        <v>132</v>
      </c>
      <c r="AN92" s="346">
        <v>91</v>
      </c>
      <c r="AO92" s="572">
        <v>57</v>
      </c>
      <c r="AP92" s="346">
        <v>75</v>
      </c>
      <c r="AQ92" s="346">
        <v>79</v>
      </c>
      <c r="AR92" s="346">
        <v>81</v>
      </c>
      <c r="AS92" s="346" t="s">
        <v>430</v>
      </c>
      <c r="AT92" s="346" t="s">
        <v>430</v>
      </c>
      <c r="AU92" s="346">
        <v>70</v>
      </c>
      <c r="AV92" s="346">
        <v>127</v>
      </c>
      <c r="AW92" s="346">
        <v>85</v>
      </c>
      <c r="AX92" s="346">
        <v>89</v>
      </c>
      <c r="AY92" s="346">
        <v>84</v>
      </c>
      <c r="AZ92" s="584"/>
      <c r="BA92" s="467">
        <v>93.45</v>
      </c>
      <c r="BB92" s="348" t="s">
        <v>430</v>
      </c>
      <c r="BC92" s="348" t="s">
        <v>430</v>
      </c>
      <c r="BD92" s="348" t="s">
        <v>430</v>
      </c>
      <c r="BE92" s="375" t="s">
        <v>430</v>
      </c>
      <c r="BF92" s="375">
        <v>6.55</v>
      </c>
      <c r="BG92" s="374"/>
      <c r="BH92" s="594">
        <v>6.55</v>
      </c>
      <c r="BI92" s="348" t="s">
        <v>430</v>
      </c>
      <c r="BJ92" s="348" t="s">
        <v>430</v>
      </c>
      <c r="BK92" s="348" t="s">
        <v>430</v>
      </c>
      <c r="BL92" s="348" t="s">
        <v>430</v>
      </c>
      <c r="BM92" s="375">
        <v>93.45</v>
      </c>
      <c r="BN92" s="375" t="s">
        <v>430</v>
      </c>
      <c r="BO92" s="375" t="s">
        <v>430</v>
      </c>
      <c r="BP92" s="375" t="s">
        <v>430</v>
      </c>
      <c r="BQ92" s="375" t="s">
        <v>430</v>
      </c>
      <c r="BR92" s="374"/>
      <c r="BS92" s="468" t="s">
        <v>430</v>
      </c>
      <c r="BT92" s="348" t="s">
        <v>430</v>
      </c>
      <c r="BU92" s="374"/>
      <c r="BV92" s="430" t="s">
        <v>555</v>
      </c>
    </row>
    <row r="93" spans="1:74" s="428" customFormat="1" x14ac:dyDescent="0.25">
      <c r="A93" s="345" t="s">
        <v>8340</v>
      </c>
      <c r="B93" s="373"/>
      <c r="C93" s="719">
        <v>44841</v>
      </c>
      <c r="D93" s="373"/>
      <c r="E93" s="888">
        <v>164.77</v>
      </c>
      <c r="F93" s="373"/>
      <c r="G93" s="347" t="s">
        <v>430</v>
      </c>
      <c r="H93" s="374"/>
      <c r="I93" s="348" t="s">
        <v>430</v>
      </c>
      <c r="J93" s="348" t="s">
        <v>430</v>
      </c>
      <c r="K93" s="348" t="s">
        <v>430</v>
      </c>
      <c r="L93" s="348" t="s">
        <v>430</v>
      </c>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t="s">
        <v>430</v>
      </c>
      <c r="AI93" s="346" t="s">
        <v>430</v>
      </c>
      <c r="AJ93" s="346" t="s">
        <v>430</v>
      </c>
      <c r="AK93" s="346" t="s">
        <v>430</v>
      </c>
      <c r="AL93" s="346" t="s">
        <v>430</v>
      </c>
      <c r="AM93" s="346" t="s">
        <v>430</v>
      </c>
      <c r="AN93" s="346" t="s">
        <v>430</v>
      </c>
      <c r="AO93" s="572" t="s">
        <v>430</v>
      </c>
      <c r="AP93" s="346" t="s">
        <v>430</v>
      </c>
      <c r="AQ93" s="346" t="s">
        <v>430</v>
      </c>
      <c r="AR93" s="346" t="s">
        <v>430</v>
      </c>
      <c r="AS93" s="346" t="s">
        <v>430</v>
      </c>
      <c r="AT93" s="346" t="s">
        <v>430</v>
      </c>
      <c r="AU93" s="346" t="s">
        <v>430</v>
      </c>
      <c r="AV93" s="346" t="s">
        <v>430</v>
      </c>
      <c r="AW93" s="346" t="s">
        <v>430</v>
      </c>
      <c r="AX93" s="346" t="s">
        <v>430</v>
      </c>
      <c r="AY93" s="346" t="s">
        <v>430</v>
      </c>
      <c r="AZ93" s="584"/>
      <c r="BA93" s="467" t="s">
        <v>430</v>
      </c>
      <c r="BB93" s="348" t="s">
        <v>430</v>
      </c>
      <c r="BC93" s="348" t="s">
        <v>430</v>
      </c>
      <c r="BD93" s="348" t="s">
        <v>430</v>
      </c>
      <c r="BE93" s="375" t="s">
        <v>430</v>
      </c>
      <c r="BF93" s="375" t="s">
        <v>430</v>
      </c>
      <c r="BG93" s="374"/>
      <c r="BH93" s="594" t="s">
        <v>430</v>
      </c>
      <c r="BI93" s="348" t="s">
        <v>430</v>
      </c>
      <c r="BJ93" s="348" t="s">
        <v>430</v>
      </c>
      <c r="BK93" s="348" t="s">
        <v>430</v>
      </c>
      <c r="BL93" s="348" t="s">
        <v>430</v>
      </c>
      <c r="BM93" s="375" t="s">
        <v>430</v>
      </c>
      <c r="BN93" s="375" t="s">
        <v>430</v>
      </c>
      <c r="BO93" s="375" t="s">
        <v>430</v>
      </c>
      <c r="BP93" s="375" t="s">
        <v>430</v>
      </c>
      <c r="BQ93" s="375" t="s">
        <v>430</v>
      </c>
      <c r="BR93" s="374"/>
      <c r="BS93" s="468" t="s">
        <v>430</v>
      </c>
      <c r="BT93" s="348" t="s">
        <v>430</v>
      </c>
      <c r="BU93" s="374"/>
      <c r="BV93" s="430" t="s">
        <v>555</v>
      </c>
    </row>
    <row r="94" spans="1:74" s="428" customFormat="1" x14ac:dyDescent="0.25">
      <c r="A94" s="345" t="s">
        <v>8341</v>
      </c>
      <c r="B94" s="373"/>
      <c r="C94" s="719">
        <v>44995</v>
      </c>
      <c r="D94" s="373"/>
      <c r="E94" s="346">
        <v>160.572</v>
      </c>
      <c r="F94" s="373"/>
      <c r="G94" s="347">
        <v>13.0326</v>
      </c>
      <c r="H94" s="374"/>
      <c r="I94" s="348">
        <v>2.6736599999999999</v>
      </c>
      <c r="J94" s="348">
        <v>6.3465800000000003</v>
      </c>
      <c r="K94" s="348">
        <v>2.3536700000000002</v>
      </c>
      <c r="L94" s="348">
        <v>2.4273600000000002</v>
      </c>
      <c r="M94" s="362"/>
      <c r="N94" s="350">
        <v>-51.738900000000001</v>
      </c>
      <c r="O94" s="348">
        <v>-17.7117</v>
      </c>
      <c r="P94" s="348">
        <v>-8.9865999999999993</v>
      </c>
      <c r="Q94" s="348">
        <v>-1.3196000000000001</v>
      </c>
      <c r="R94" s="348">
        <v>4.3616999999999999</v>
      </c>
      <c r="S94" s="348">
        <v>8.5678999999999998</v>
      </c>
      <c r="T94" s="348">
        <v>4.6558000000000002</v>
      </c>
      <c r="U94" s="354">
        <v>4.9469000000000003</v>
      </c>
      <c r="V94" s="348">
        <v>5.7755000000000001</v>
      </c>
      <c r="W94" s="348">
        <v>7.2342000000000004</v>
      </c>
      <c r="X94" s="348">
        <v>7.7907999999999999</v>
      </c>
      <c r="Y94" s="375" t="s">
        <v>430</v>
      </c>
      <c r="Z94" s="348" t="s">
        <v>430</v>
      </c>
      <c r="AA94" s="348">
        <v>3.2103999999999999</v>
      </c>
      <c r="AB94" s="348">
        <v>7.3895999999999997</v>
      </c>
      <c r="AC94" s="348">
        <v>4.9367000000000001</v>
      </c>
      <c r="AD94" s="348">
        <v>5.2632000000000003</v>
      </c>
      <c r="AE94" s="348">
        <v>5.1677999999999997</v>
      </c>
      <c r="AF94" s="348">
        <v>7.9813999999999998</v>
      </c>
      <c r="AG94" s="569"/>
      <c r="AH94" s="346">
        <v>101</v>
      </c>
      <c r="AI94" s="346">
        <v>107</v>
      </c>
      <c r="AJ94" s="346">
        <v>105</v>
      </c>
      <c r="AK94" s="346">
        <v>108</v>
      </c>
      <c r="AL94" s="346">
        <v>117</v>
      </c>
      <c r="AM94" s="346">
        <v>67</v>
      </c>
      <c r="AN94" s="346">
        <v>120</v>
      </c>
      <c r="AO94" s="572">
        <v>114</v>
      </c>
      <c r="AP94" s="346">
        <v>80</v>
      </c>
      <c r="AQ94" s="346">
        <v>25</v>
      </c>
      <c r="AR94" s="346">
        <v>19</v>
      </c>
      <c r="AS94" s="346" t="s">
        <v>430</v>
      </c>
      <c r="AT94" s="346" t="s">
        <v>430</v>
      </c>
      <c r="AU94" s="346">
        <v>128</v>
      </c>
      <c r="AV94" s="346">
        <v>62</v>
      </c>
      <c r="AW94" s="346">
        <v>117</v>
      </c>
      <c r="AX94" s="346">
        <v>118</v>
      </c>
      <c r="AY94" s="346">
        <v>83</v>
      </c>
      <c r="AZ94" s="584"/>
      <c r="BA94" s="467">
        <v>96.91</v>
      </c>
      <c r="BB94" s="348" t="s">
        <v>430</v>
      </c>
      <c r="BC94" s="348" t="s">
        <v>430</v>
      </c>
      <c r="BD94" s="348" t="s">
        <v>430</v>
      </c>
      <c r="BE94" s="375" t="s">
        <v>430</v>
      </c>
      <c r="BF94" s="375">
        <v>3.09</v>
      </c>
      <c r="BG94" s="374"/>
      <c r="BH94" s="594">
        <v>3.09</v>
      </c>
      <c r="BI94" s="348" t="s">
        <v>430</v>
      </c>
      <c r="BJ94" s="348" t="s">
        <v>430</v>
      </c>
      <c r="BK94" s="348" t="s">
        <v>430</v>
      </c>
      <c r="BL94" s="348" t="s">
        <v>430</v>
      </c>
      <c r="BM94" s="375">
        <v>96.91</v>
      </c>
      <c r="BN94" s="375" t="s">
        <v>430</v>
      </c>
      <c r="BO94" s="375" t="s">
        <v>430</v>
      </c>
      <c r="BP94" s="375" t="s">
        <v>430</v>
      </c>
      <c r="BQ94" s="375" t="s">
        <v>430</v>
      </c>
      <c r="BR94" s="374"/>
      <c r="BS94" s="468" t="s">
        <v>430</v>
      </c>
      <c r="BT94" s="348" t="s">
        <v>430</v>
      </c>
      <c r="BU94" s="374"/>
      <c r="BV94" s="430" t="s">
        <v>555</v>
      </c>
    </row>
    <row r="95" spans="1:74" s="428" customFormat="1" x14ac:dyDescent="0.25">
      <c r="A95" s="345" t="s">
        <v>8342</v>
      </c>
      <c r="B95" s="373"/>
      <c r="C95" s="719">
        <v>44971</v>
      </c>
      <c r="D95" s="373"/>
      <c r="E95" s="346">
        <v>150.52600000000001</v>
      </c>
      <c r="F95" s="373"/>
      <c r="G95" s="347">
        <v>13.1006</v>
      </c>
      <c r="H95" s="374"/>
      <c r="I95" s="890">
        <v>5.59</v>
      </c>
      <c r="J95" s="890">
        <v>7.57</v>
      </c>
      <c r="K95" s="890">
        <v>4.38</v>
      </c>
      <c r="L95" s="890">
        <v>4.55</v>
      </c>
      <c r="M95" s="362"/>
      <c r="N95" s="350">
        <v>-106.121</v>
      </c>
      <c r="O95" s="348">
        <v>-46.074599999999997</v>
      </c>
      <c r="P95" s="348">
        <v>-17.098400000000002</v>
      </c>
      <c r="Q95" s="348">
        <v>-7.8768000000000002</v>
      </c>
      <c r="R95" s="348">
        <v>3.5156000000000001</v>
      </c>
      <c r="S95" s="348">
        <v>14.571</v>
      </c>
      <c r="T95" s="348">
        <v>5.8952</v>
      </c>
      <c r="U95" s="354">
        <v>5.3052999999999999</v>
      </c>
      <c r="V95" s="348">
        <v>5.0594999999999999</v>
      </c>
      <c r="W95" s="348">
        <v>7.0423999999999998</v>
      </c>
      <c r="X95" s="348">
        <v>7.6906999999999996</v>
      </c>
      <c r="Y95" s="375" t="s">
        <v>430</v>
      </c>
      <c r="Z95" s="348" t="s">
        <v>430</v>
      </c>
      <c r="AA95" s="348">
        <v>4.8566000000000003</v>
      </c>
      <c r="AB95" s="348">
        <v>10.0936</v>
      </c>
      <c r="AC95" s="348">
        <v>6.6071</v>
      </c>
      <c r="AD95" s="348">
        <v>5.9051</v>
      </c>
      <c r="AE95" s="348">
        <v>0.72470000000000001</v>
      </c>
      <c r="AF95" s="348">
        <v>7.9862000000000002</v>
      </c>
      <c r="AG95" s="569"/>
      <c r="AH95" s="346">
        <v>120</v>
      </c>
      <c r="AI95" s="346">
        <v>130</v>
      </c>
      <c r="AJ95" s="346">
        <v>118</v>
      </c>
      <c r="AK95" s="346">
        <v>121</v>
      </c>
      <c r="AL95" s="346">
        <v>128</v>
      </c>
      <c r="AM95" s="346">
        <v>8</v>
      </c>
      <c r="AN95" s="346">
        <v>64</v>
      </c>
      <c r="AO95" s="572">
        <v>96</v>
      </c>
      <c r="AP95" s="346">
        <v>118</v>
      </c>
      <c r="AQ95" s="346">
        <v>57</v>
      </c>
      <c r="AR95" s="346">
        <v>31</v>
      </c>
      <c r="AS95" s="346" t="s">
        <v>430</v>
      </c>
      <c r="AT95" s="346" t="s">
        <v>430</v>
      </c>
      <c r="AU95" s="346">
        <v>92</v>
      </c>
      <c r="AV95" s="346">
        <v>18</v>
      </c>
      <c r="AW95" s="346">
        <v>17</v>
      </c>
      <c r="AX95" s="346">
        <v>66</v>
      </c>
      <c r="AY95" s="346">
        <v>132</v>
      </c>
      <c r="AZ95" s="584"/>
      <c r="BA95" s="467">
        <v>91.67</v>
      </c>
      <c r="BB95" s="348" t="s">
        <v>430</v>
      </c>
      <c r="BC95" s="348" t="s">
        <v>430</v>
      </c>
      <c r="BD95" s="348" t="s">
        <v>430</v>
      </c>
      <c r="BE95" s="375" t="s">
        <v>430</v>
      </c>
      <c r="BF95" s="375">
        <v>8.33</v>
      </c>
      <c r="BG95" s="374"/>
      <c r="BH95" s="594">
        <v>8.33</v>
      </c>
      <c r="BI95" s="348" t="s">
        <v>430</v>
      </c>
      <c r="BJ95" s="348" t="s">
        <v>430</v>
      </c>
      <c r="BK95" s="348" t="s">
        <v>430</v>
      </c>
      <c r="BL95" s="348" t="s">
        <v>430</v>
      </c>
      <c r="BM95" s="375">
        <v>91.67</v>
      </c>
      <c r="BN95" s="375" t="s">
        <v>430</v>
      </c>
      <c r="BO95" s="375" t="s">
        <v>430</v>
      </c>
      <c r="BP95" s="375" t="s">
        <v>430</v>
      </c>
      <c r="BQ95" s="375" t="s">
        <v>430</v>
      </c>
      <c r="BR95" s="374"/>
      <c r="BS95" s="468" t="s">
        <v>430</v>
      </c>
      <c r="BT95" s="348" t="s">
        <v>430</v>
      </c>
      <c r="BU95" s="374"/>
      <c r="BV95" s="430" t="s">
        <v>430</v>
      </c>
    </row>
    <row r="96" spans="1:74" s="428" customFormat="1" x14ac:dyDescent="0.25">
      <c r="A96" s="345" t="s">
        <v>8343</v>
      </c>
      <c r="B96" s="373"/>
      <c r="C96" s="719">
        <v>45580</v>
      </c>
      <c r="D96" s="373"/>
      <c r="E96" s="888">
        <v>146.03</v>
      </c>
      <c r="F96" s="373"/>
      <c r="G96" s="347" t="s">
        <v>430</v>
      </c>
      <c r="H96" s="374"/>
      <c r="I96" s="348" t="s">
        <v>430</v>
      </c>
      <c r="J96" s="348" t="s">
        <v>430</v>
      </c>
      <c r="K96" s="348" t="s">
        <v>430</v>
      </c>
      <c r="L96" s="348" t="s">
        <v>430</v>
      </c>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t="s">
        <v>430</v>
      </c>
      <c r="AI96" s="346" t="s">
        <v>430</v>
      </c>
      <c r="AJ96" s="346" t="s">
        <v>430</v>
      </c>
      <c r="AK96" s="346" t="s">
        <v>430</v>
      </c>
      <c r="AL96" s="346" t="s">
        <v>430</v>
      </c>
      <c r="AM96" s="346" t="s">
        <v>430</v>
      </c>
      <c r="AN96" s="346" t="s">
        <v>430</v>
      </c>
      <c r="AO96" s="572" t="s">
        <v>430</v>
      </c>
      <c r="AP96" s="346" t="s">
        <v>430</v>
      </c>
      <c r="AQ96" s="346" t="s">
        <v>430</v>
      </c>
      <c r="AR96" s="346" t="s">
        <v>430</v>
      </c>
      <c r="AS96" s="346" t="s">
        <v>430</v>
      </c>
      <c r="AT96" s="346" t="s">
        <v>430</v>
      </c>
      <c r="AU96" s="346" t="s">
        <v>430</v>
      </c>
      <c r="AV96" s="346" t="s">
        <v>430</v>
      </c>
      <c r="AW96" s="346" t="s">
        <v>430</v>
      </c>
      <c r="AX96" s="346" t="s">
        <v>430</v>
      </c>
      <c r="AY96" s="346" t="s">
        <v>430</v>
      </c>
      <c r="AZ96" s="584"/>
      <c r="BA96" s="467" t="s">
        <v>430</v>
      </c>
      <c r="BB96" s="348" t="s">
        <v>430</v>
      </c>
      <c r="BC96" s="348" t="s">
        <v>430</v>
      </c>
      <c r="BD96" s="348" t="s">
        <v>430</v>
      </c>
      <c r="BE96" s="375" t="s">
        <v>430</v>
      </c>
      <c r="BF96" s="375" t="s">
        <v>430</v>
      </c>
      <c r="BG96" s="374"/>
      <c r="BH96" s="594" t="s">
        <v>430</v>
      </c>
      <c r="BI96" s="348" t="s">
        <v>430</v>
      </c>
      <c r="BJ96" s="348" t="s">
        <v>430</v>
      </c>
      <c r="BK96" s="348" t="s">
        <v>430</v>
      </c>
      <c r="BL96" s="348" t="s">
        <v>430</v>
      </c>
      <c r="BM96" s="375" t="s">
        <v>430</v>
      </c>
      <c r="BN96" s="375" t="s">
        <v>430</v>
      </c>
      <c r="BO96" s="375" t="s">
        <v>430</v>
      </c>
      <c r="BP96" s="375" t="s">
        <v>430</v>
      </c>
      <c r="BQ96" s="375" t="s">
        <v>430</v>
      </c>
      <c r="BR96" s="374"/>
      <c r="BS96" s="468" t="s">
        <v>430</v>
      </c>
      <c r="BT96" s="348" t="s">
        <v>430</v>
      </c>
      <c r="BU96" s="374"/>
      <c r="BV96" s="430" t="s">
        <v>555</v>
      </c>
    </row>
    <row r="97" spans="1:74" s="428" customFormat="1" x14ac:dyDescent="0.25">
      <c r="A97" s="345" t="s">
        <v>8344</v>
      </c>
      <c r="B97" s="373"/>
      <c r="C97" s="719">
        <v>44972</v>
      </c>
      <c r="D97" s="373"/>
      <c r="E97" s="346">
        <v>146.62299999999999</v>
      </c>
      <c r="F97" s="373"/>
      <c r="G97" s="347">
        <v>12.9102</v>
      </c>
      <c r="H97" s="374"/>
      <c r="I97" s="348">
        <v>2.95</v>
      </c>
      <c r="J97" s="348">
        <v>6.53</v>
      </c>
      <c r="K97" s="348">
        <v>2.54</v>
      </c>
      <c r="L97" s="348">
        <v>2.71</v>
      </c>
      <c r="M97" s="362"/>
      <c r="N97" s="350">
        <v>-39.538200000000003</v>
      </c>
      <c r="O97" s="348">
        <v>-13.461499999999999</v>
      </c>
      <c r="P97" s="348">
        <v>-5.7289000000000003</v>
      </c>
      <c r="Q97" s="348">
        <v>-0.3836</v>
      </c>
      <c r="R97" s="348">
        <v>4.9638999999999998</v>
      </c>
      <c r="S97" s="348">
        <v>8.7504000000000008</v>
      </c>
      <c r="T97" s="348">
        <v>5.4527999999999999</v>
      </c>
      <c r="U97" s="354">
        <v>5.4752999999999998</v>
      </c>
      <c r="V97" s="348">
        <v>5.9402999999999997</v>
      </c>
      <c r="W97" s="348">
        <v>7.0388000000000002</v>
      </c>
      <c r="X97" s="348">
        <v>7.4558999999999997</v>
      </c>
      <c r="Y97" s="375" t="s">
        <v>430</v>
      </c>
      <c r="Z97" s="348" t="s">
        <v>430</v>
      </c>
      <c r="AA97" s="348">
        <v>4.7263999999999999</v>
      </c>
      <c r="AB97" s="348">
        <v>7.8734999999999999</v>
      </c>
      <c r="AC97" s="348">
        <v>5.7603999999999997</v>
      </c>
      <c r="AD97" s="348">
        <v>5.7687999999999997</v>
      </c>
      <c r="AE97" s="348">
        <v>4.9894999999999996</v>
      </c>
      <c r="AF97" s="348">
        <v>7.5434000000000001</v>
      </c>
      <c r="AG97" s="569"/>
      <c r="AH97" s="346">
        <v>86</v>
      </c>
      <c r="AI97" s="346">
        <v>102</v>
      </c>
      <c r="AJ97" s="346">
        <v>94</v>
      </c>
      <c r="AK97" s="346">
        <v>105</v>
      </c>
      <c r="AL97" s="346">
        <v>102</v>
      </c>
      <c r="AM97" s="346">
        <v>59</v>
      </c>
      <c r="AN97" s="346">
        <v>93</v>
      </c>
      <c r="AO97" s="572">
        <v>74</v>
      </c>
      <c r="AP97" s="346">
        <v>56</v>
      </c>
      <c r="AQ97" s="346">
        <v>59</v>
      </c>
      <c r="AR97" s="346">
        <v>61</v>
      </c>
      <c r="AS97" s="346" t="s">
        <v>430</v>
      </c>
      <c r="AT97" s="346" t="s">
        <v>430</v>
      </c>
      <c r="AU97" s="346">
        <v>100</v>
      </c>
      <c r="AV97" s="346">
        <v>34</v>
      </c>
      <c r="AW97" s="346">
        <v>61</v>
      </c>
      <c r="AX97" s="346">
        <v>85</v>
      </c>
      <c r="AY97" s="346">
        <v>90</v>
      </c>
      <c r="AZ97" s="584"/>
      <c r="BA97" s="467">
        <v>97.22</v>
      </c>
      <c r="BB97" s="348" t="s">
        <v>430</v>
      </c>
      <c r="BC97" s="348" t="s">
        <v>430</v>
      </c>
      <c r="BD97" s="348" t="s">
        <v>430</v>
      </c>
      <c r="BE97" s="375" t="s">
        <v>430</v>
      </c>
      <c r="BF97" s="375">
        <v>2.78</v>
      </c>
      <c r="BG97" s="374"/>
      <c r="BH97" s="594">
        <v>2.78</v>
      </c>
      <c r="BI97" s="348" t="s">
        <v>430</v>
      </c>
      <c r="BJ97" s="348" t="s">
        <v>430</v>
      </c>
      <c r="BK97" s="348" t="s">
        <v>430</v>
      </c>
      <c r="BL97" s="348" t="s">
        <v>430</v>
      </c>
      <c r="BM97" s="375">
        <v>97.22</v>
      </c>
      <c r="BN97" s="375" t="s">
        <v>430</v>
      </c>
      <c r="BO97" s="375" t="s">
        <v>430</v>
      </c>
      <c r="BP97" s="375" t="s">
        <v>430</v>
      </c>
      <c r="BQ97" s="375" t="s">
        <v>430</v>
      </c>
      <c r="BR97" s="374"/>
      <c r="BS97" s="468" t="s">
        <v>430</v>
      </c>
      <c r="BT97" s="348" t="s">
        <v>430</v>
      </c>
      <c r="BU97" s="374"/>
      <c r="BV97" s="430" t="s">
        <v>555</v>
      </c>
    </row>
    <row r="98" spans="1:74" s="428" customFormat="1" x14ac:dyDescent="0.25">
      <c r="A98" s="345" t="s">
        <v>8345</v>
      </c>
      <c r="B98" s="373"/>
      <c r="C98" s="719">
        <v>44889</v>
      </c>
      <c r="D98" s="373"/>
      <c r="E98" s="346">
        <v>143.86099999999999</v>
      </c>
      <c r="F98" s="373"/>
      <c r="G98" s="347">
        <v>13.1526</v>
      </c>
      <c r="H98" s="374"/>
      <c r="I98" s="348">
        <v>1.01</v>
      </c>
      <c r="J98" s="348">
        <v>6.22</v>
      </c>
      <c r="K98" s="348">
        <v>0.94</v>
      </c>
      <c r="L98" s="348">
        <v>0.97</v>
      </c>
      <c r="M98" s="362"/>
      <c r="N98" s="350">
        <v>-9.4329999999999998</v>
      </c>
      <c r="O98" s="348">
        <v>1.1101000000000001</v>
      </c>
      <c r="P98" s="348">
        <v>3.5705</v>
      </c>
      <c r="Q98" s="348">
        <v>5.9404000000000003</v>
      </c>
      <c r="R98" s="348">
        <v>7.1329000000000002</v>
      </c>
      <c r="S98" s="348">
        <v>8.5258000000000003</v>
      </c>
      <c r="T98" s="348">
        <v>6.1719999999999997</v>
      </c>
      <c r="U98" s="354">
        <v>6.2636000000000003</v>
      </c>
      <c r="V98" s="348">
        <v>6.2896000000000001</v>
      </c>
      <c r="W98" s="348">
        <v>7.3284000000000002</v>
      </c>
      <c r="X98" s="348">
        <v>7.7095000000000002</v>
      </c>
      <c r="Y98" s="375" t="s">
        <v>430</v>
      </c>
      <c r="Z98" s="348" t="s">
        <v>430</v>
      </c>
      <c r="AA98" s="348">
        <v>7.4109999999999996</v>
      </c>
      <c r="AB98" s="348">
        <v>6.6665999999999999</v>
      </c>
      <c r="AC98" s="348">
        <v>6.1604000000000001</v>
      </c>
      <c r="AD98" s="348">
        <v>6.3021000000000003</v>
      </c>
      <c r="AE98" s="348">
        <v>7.7755999999999998</v>
      </c>
      <c r="AF98" s="348">
        <v>7.6028000000000002</v>
      </c>
      <c r="AG98" s="569"/>
      <c r="AH98" s="346">
        <v>49</v>
      </c>
      <c r="AI98" s="346">
        <v>51</v>
      </c>
      <c r="AJ98" s="346">
        <v>33</v>
      </c>
      <c r="AK98" s="346">
        <v>20</v>
      </c>
      <c r="AL98" s="346">
        <v>27</v>
      </c>
      <c r="AM98" s="346">
        <v>70</v>
      </c>
      <c r="AN98" s="346">
        <v>40</v>
      </c>
      <c r="AO98" s="572">
        <v>15</v>
      </c>
      <c r="AP98" s="346">
        <v>18</v>
      </c>
      <c r="AQ98" s="346">
        <v>13</v>
      </c>
      <c r="AR98" s="346">
        <v>29</v>
      </c>
      <c r="AS98" s="346" t="s">
        <v>430</v>
      </c>
      <c r="AT98" s="346" t="s">
        <v>430</v>
      </c>
      <c r="AU98" s="346">
        <v>5</v>
      </c>
      <c r="AV98" s="346">
        <v>91</v>
      </c>
      <c r="AW98" s="346">
        <v>36</v>
      </c>
      <c r="AX98" s="346">
        <v>19</v>
      </c>
      <c r="AY98" s="346">
        <v>8</v>
      </c>
      <c r="AZ98" s="584"/>
      <c r="BA98" s="467">
        <v>96.42</v>
      </c>
      <c r="BB98" s="348" t="s">
        <v>430</v>
      </c>
      <c r="BC98" s="348" t="s">
        <v>430</v>
      </c>
      <c r="BD98" s="348" t="s">
        <v>430</v>
      </c>
      <c r="BE98" s="375" t="s">
        <v>430</v>
      </c>
      <c r="BF98" s="375">
        <v>3.58</v>
      </c>
      <c r="BG98" s="374"/>
      <c r="BH98" s="594">
        <v>3.58</v>
      </c>
      <c r="BI98" s="348" t="s">
        <v>430</v>
      </c>
      <c r="BJ98" s="348" t="s">
        <v>430</v>
      </c>
      <c r="BK98" s="348" t="s">
        <v>430</v>
      </c>
      <c r="BL98" s="348" t="s">
        <v>430</v>
      </c>
      <c r="BM98" s="375">
        <v>96.42</v>
      </c>
      <c r="BN98" s="375" t="s">
        <v>430</v>
      </c>
      <c r="BO98" s="375" t="s">
        <v>430</v>
      </c>
      <c r="BP98" s="375" t="s">
        <v>430</v>
      </c>
      <c r="BQ98" s="375" t="s">
        <v>430</v>
      </c>
      <c r="BR98" s="374"/>
      <c r="BS98" s="468" t="s">
        <v>430</v>
      </c>
      <c r="BT98" s="348" t="s">
        <v>430</v>
      </c>
      <c r="BU98" s="374"/>
      <c r="BV98" s="430" t="s">
        <v>555</v>
      </c>
    </row>
    <row r="99" spans="1:74" s="428" customFormat="1" x14ac:dyDescent="0.25">
      <c r="A99" s="345" t="s">
        <v>8346</v>
      </c>
      <c r="B99" s="373"/>
      <c r="C99" s="719">
        <v>41971</v>
      </c>
      <c r="D99" s="373"/>
      <c r="E99" s="346">
        <v>144.19</v>
      </c>
      <c r="F99" s="373"/>
      <c r="G99" s="347">
        <v>25.354500000000002</v>
      </c>
      <c r="H99" s="374"/>
      <c r="I99" s="348" t="s">
        <v>430</v>
      </c>
      <c r="J99" s="348" t="s">
        <v>430</v>
      </c>
      <c r="K99" s="348" t="s">
        <v>430</v>
      </c>
      <c r="L99" s="348" t="s">
        <v>430</v>
      </c>
      <c r="M99" s="362"/>
      <c r="N99" s="350" t="s">
        <v>430</v>
      </c>
      <c r="O99" s="348">
        <v>21.9801</v>
      </c>
      <c r="P99" s="348">
        <v>6.7736000000000001</v>
      </c>
      <c r="Q99" s="348">
        <v>8.9205000000000005</v>
      </c>
      <c r="R99" s="348">
        <v>7.6245000000000003</v>
      </c>
      <c r="S99" s="348">
        <v>8.4726999999999997</v>
      </c>
      <c r="T99" s="348">
        <v>6.5273000000000003</v>
      </c>
      <c r="U99" s="354">
        <v>6.2549999999999999</v>
      </c>
      <c r="V99" s="348">
        <v>6.5189000000000004</v>
      </c>
      <c r="W99" s="348">
        <v>10.1043</v>
      </c>
      <c r="X99" s="348">
        <v>13.6008</v>
      </c>
      <c r="Y99" s="375">
        <v>11.4878</v>
      </c>
      <c r="Z99" s="348">
        <v>8.1949000000000005</v>
      </c>
      <c r="AA99" s="348">
        <v>6.9115000000000002</v>
      </c>
      <c r="AB99" s="348">
        <v>7.7404999999999999</v>
      </c>
      <c r="AC99" s="348">
        <v>6.3845999999999998</v>
      </c>
      <c r="AD99" s="348">
        <v>6.5145999999999997</v>
      </c>
      <c r="AE99" s="348">
        <v>7.6830999999999996</v>
      </c>
      <c r="AF99" s="348">
        <v>8.2533999999999992</v>
      </c>
      <c r="AG99" s="569"/>
      <c r="AH99" s="346" t="s">
        <v>430</v>
      </c>
      <c r="AI99" s="346">
        <v>5</v>
      </c>
      <c r="AJ99" s="346">
        <v>5</v>
      </c>
      <c r="AK99" s="346">
        <v>5</v>
      </c>
      <c r="AL99" s="346">
        <v>14</v>
      </c>
      <c r="AM99" s="346">
        <v>72</v>
      </c>
      <c r="AN99" s="346">
        <v>27</v>
      </c>
      <c r="AO99" s="572">
        <v>16</v>
      </c>
      <c r="AP99" s="346">
        <v>13</v>
      </c>
      <c r="AQ99" s="346">
        <v>2</v>
      </c>
      <c r="AR99" s="346">
        <v>1</v>
      </c>
      <c r="AS99" s="346">
        <v>1</v>
      </c>
      <c r="AT99" s="346">
        <v>3</v>
      </c>
      <c r="AU99" s="346">
        <v>11</v>
      </c>
      <c r="AV99" s="346">
        <v>40</v>
      </c>
      <c r="AW99" s="346">
        <v>24</v>
      </c>
      <c r="AX99" s="346">
        <v>14</v>
      </c>
      <c r="AY99" s="346">
        <v>9</v>
      </c>
      <c r="AZ99" s="584"/>
      <c r="BA99" s="467" t="s">
        <v>430</v>
      </c>
      <c r="BB99" s="348">
        <v>97.19</v>
      </c>
      <c r="BC99" s="348" t="s">
        <v>430</v>
      </c>
      <c r="BD99" s="348" t="s">
        <v>430</v>
      </c>
      <c r="BE99" s="375" t="s">
        <v>430</v>
      </c>
      <c r="BF99" s="375">
        <v>2.81</v>
      </c>
      <c r="BG99" s="374"/>
      <c r="BH99" s="594">
        <v>2.81</v>
      </c>
      <c r="BI99" s="348" t="s">
        <v>430</v>
      </c>
      <c r="BJ99" s="348" t="s">
        <v>430</v>
      </c>
      <c r="BK99" s="348" t="s">
        <v>430</v>
      </c>
      <c r="BL99" s="348" t="s">
        <v>430</v>
      </c>
      <c r="BM99" s="375" t="s">
        <v>430</v>
      </c>
      <c r="BN99" s="375" t="s">
        <v>430</v>
      </c>
      <c r="BO99" s="375" t="s">
        <v>430</v>
      </c>
      <c r="BP99" s="375">
        <v>97.19</v>
      </c>
      <c r="BQ99" s="375" t="s">
        <v>430</v>
      </c>
      <c r="BR99" s="374"/>
      <c r="BS99" s="468" t="s">
        <v>430</v>
      </c>
      <c r="BT99" s="348" t="s">
        <v>430</v>
      </c>
      <c r="BU99" s="374"/>
      <c r="BV99" s="430" t="s">
        <v>555</v>
      </c>
    </row>
    <row r="100" spans="1:74" s="428" customFormat="1" x14ac:dyDescent="0.25">
      <c r="A100" s="345" t="s">
        <v>8347</v>
      </c>
      <c r="B100" s="373"/>
      <c r="C100" s="719">
        <v>45833</v>
      </c>
      <c r="D100" s="373"/>
      <c r="E100" s="346">
        <v>147.36600000000001</v>
      </c>
      <c r="F100" s="373"/>
      <c r="G100" s="347">
        <v>10.7333</v>
      </c>
      <c r="H100" s="374"/>
      <c r="I100" s="348">
        <v>0.54</v>
      </c>
      <c r="J100" s="348">
        <v>7.01</v>
      </c>
      <c r="K100" s="348">
        <v>0.51</v>
      </c>
      <c r="L100" s="348">
        <v>0.54</v>
      </c>
      <c r="M100" s="362"/>
      <c r="N100" s="350">
        <v>-19.3733</v>
      </c>
      <c r="O100" s="348">
        <v>-3.1730999999999998</v>
      </c>
      <c r="P100" s="348">
        <v>1.8467</v>
      </c>
      <c r="Q100" s="348">
        <v>5.1840999999999999</v>
      </c>
      <c r="R100" s="348">
        <v>7.7958999999999996</v>
      </c>
      <c r="S100" s="348">
        <v>8.6143999999999998</v>
      </c>
      <c r="T100" s="348">
        <v>6.7774000000000001</v>
      </c>
      <c r="U100" s="354">
        <v>6.1962999999999999</v>
      </c>
      <c r="V100" s="348">
        <v>6.2293000000000003</v>
      </c>
      <c r="W100" s="348" t="s">
        <v>430</v>
      </c>
      <c r="X100" s="348" t="s">
        <v>430</v>
      </c>
      <c r="Y100" s="375" t="s">
        <v>430</v>
      </c>
      <c r="Z100" s="348" t="s">
        <v>430</v>
      </c>
      <c r="AA100" s="348">
        <v>6.3163999999999998</v>
      </c>
      <c r="AB100" s="348">
        <v>7.3479000000000001</v>
      </c>
      <c r="AC100" s="348">
        <v>6.3419999999999996</v>
      </c>
      <c r="AD100" s="348">
        <v>6.2572999999999999</v>
      </c>
      <c r="AE100" s="348">
        <v>7.0152000000000001</v>
      </c>
      <c r="AF100" s="348">
        <v>6.3273999999999999</v>
      </c>
      <c r="AG100" s="569"/>
      <c r="AH100" s="346">
        <v>66</v>
      </c>
      <c r="AI100" s="346">
        <v>69</v>
      </c>
      <c r="AJ100" s="346">
        <v>57</v>
      </c>
      <c r="AK100" s="346">
        <v>40</v>
      </c>
      <c r="AL100" s="346">
        <v>10</v>
      </c>
      <c r="AM100" s="346">
        <v>64</v>
      </c>
      <c r="AN100" s="346">
        <v>16</v>
      </c>
      <c r="AO100" s="572">
        <v>19</v>
      </c>
      <c r="AP100" s="346">
        <v>26</v>
      </c>
      <c r="AQ100" s="346" t="s">
        <v>430</v>
      </c>
      <c r="AR100" s="346" t="s">
        <v>430</v>
      </c>
      <c r="AS100" s="346" t="s">
        <v>430</v>
      </c>
      <c r="AT100" s="346" t="s">
        <v>430</v>
      </c>
      <c r="AU100" s="346">
        <v>30</v>
      </c>
      <c r="AV100" s="346">
        <v>64</v>
      </c>
      <c r="AW100" s="346">
        <v>26</v>
      </c>
      <c r="AX100" s="346">
        <v>24</v>
      </c>
      <c r="AY100" s="346">
        <v>30</v>
      </c>
      <c r="AZ100" s="584"/>
      <c r="BA100" s="467" t="s">
        <v>430</v>
      </c>
      <c r="BB100" s="348">
        <v>95.98</v>
      </c>
      <c r="BC100" s="348" t="s">
        <v>430</v>
      </c>
      <c r="BD100" s="348" t="s">
        <v>430</v>
      </c>
      <c r="BE100" s="375" t="s">
        <v>430</v>
      </c>
      <c r="BF100" s="375">
        <v>4.0199999999999996</v>
      </c>
      <c r="BG100" s="374"/>
      <c r="BH100" s="594">
        <v>4.0199999999999996</v>
      </c>
      <c r="BI100" s="348">
        <v>60.16</v>
      </c>
      <c r="BJ100" s="348">
        <v>17.89</v>
      </c>
      <c r="BK100" s="348">
        <v>17.940000000000001</v>
      </c>
      <c r="BL100" s="348" t="s">
        <v>430</v>
      </c>
      <c r="BM100" s="375" t="s">
        <v>430</v>
      </c>
      <c r="BN100" s="375" t="s">
        <v>430</v>
      </c>
      <c r="BO100" s="375" t="s">
        <v>430</v>
      </c>
      <c r="BP100" s="375" t="s">
        <v>430</v>
      </c>
      <c r="BQ100" s="375" t="s">
        <v>430</v>
      </c>
      <c r="BR100" s="374"/>
      <c r="BS100" s="468" t="s">
        <v>430</v>
      </c>
      <c r="BT100" s="348">
        <v>16.071529048392801</v>
      </c>
      <c r="BU100" s="374"/>
      <c r="BV100" s="430" t="s">
        <v>555</v>
      </c>
    </row>
    <row r="101" spans="1:74" s="428" customFormat="1" x14ac:dyDescent="0.25">
      <c r="A101" s="345" t="s">
        <v>8348</v>
      </c>
      <c r="B101" s="373"/>
      <c r="C101" s="719">
        <v>45230</v>
      </c>
      <c r="D101" s="373"/>
      <c r="E101" s="346">
        <v>137.08600000000001</v>
      </c>
      <c r="F101" s="373"/>
      <c r="G101" s="347">
        <v>13.109400000000001</v>
      </c>
      <c r="H101" s="374"/>
      <c r="I101" s="890">
        <v>5.61</v>
      </c>
      <c r="J101" s="890">
        <v>4.22</v>
      </c>
      <c r="K101" s="890">
        <v>4.8899999999999997</v>
      </c>
      <c r="L101" s="348" t="s">
        <v>430</v>
      </c>
      <c r="M101" s="362"/>
      <c r="N101" s="350">
        <v>92.392300000000006</v>
      </c>
      <c r="O101" s="348">
        <v>25.6493</v>
      </c>
      <c r="P101" s="348">
        <v>30.566400000000002</v>
      </c>
      <c r="Q101" s="348">
        <v>19.697199999999999</v>
      </c>
      <c r="R101" s="348">
        <v>-7.0921000000000003</v>
      </c>
      <c r="S101" s="348">
        <v>1.4061999999999999</v>
      </c>
      <c r="T101" s="348">
        <v>7.4557000000000002</v>
      </c>
      <c r="U101" s="354">
        <v>10.7987</v>
      </c>
      <c r="V101" s="348">
        <v>11.9686</v>
      </c>
      <c r="W101" s="348">
        <v>9.5470000000000006</v>
      </c>
      <c r="X101" s="348" t="s">
        <v>430</v>
      </c>
      <c r="Y101" s="375" t="s">
        <v>430</v>
      </c>
      <c r="Z101" s="348" t="s">
        <v>430</v>
      </c>
      <c r="AA101" s="348">
        <v>6.0526</v>
      </c>
      <c r="AB101" s="348">
        <v>4.7230999999999996</v>
      </c>
      <c r="AC101" s="348">
        <v>9.2109000000000005</v>
      </c>
      <c r="AD101" s="348">
        <v>9.6316000000000006</v>
      </c>
      <c r="AE101" s="348">
        <v>19.375599999999999</v>
      </c>
      <c r="AF101" s="348">
        <v>10.141999999999999</v>
      </c>
      <c r="AG101" s="569"/>
      <c r="AH101" s="346">
        <v>2</v>
      </c>
      <c r="AI101" s="346">
        <v>3</v>
      </c>
      <c r="AJ101" s="346">
        <v>2</v>
      </c>
      <c r="AK101" s="346">
        <v>2</v>
      </c>
      <c r="AL101" s="346">
        <v>137</v>
      </c>
      <c r="AM101" s="346">
        <v>134</v>
      </c>
      <c r="AN101" s="346">
        <v>7</v>
      </c>
      <c r="AO101" s="572">
        <v>2</v>
      </c>
      <c r="AP101" s="346">
        <v>2</v>
      </c>
      <c r="AQ101" s="346">
        <v>3</v>
      </c>
      <c r="AR101" s="346" t="s">
        <v>430</v>
      </c>
      <c r="AS101" s="346" t="s">
        <v>430</v>
      </c>
      <c r="AT101" s="346" t="s">
        <v>430</v>
      </c>
      <c r="AU101" s="346">
        <v>37</v>
      </c>
      <c r="AV101" s="346">
        <v>130</v>
      </c>
      <c r="AW101" s="346">
        <v>2</v>
      </c>
      <c r="AX101" s="346">
        <v>2</v>
      </c>
      <c r="AY101" s="346">
        <v>2</v>
      </c>
      <c r="AZ101" s="584"/>
      <c r="BA101" s="467" t="s">
        <v>430</v>
      </c>
      <c r="BB101" s="348">
        <v>97.42</v>
      </c>
      <c r="BC101" s="348" t="s">
        <v>430</v>
      </c>
      <c r="BD101" s="348" t="s">
        <v>430</v>
      </c>
      <c r="BE101" s="375" t="s">
        <v>430</v>
      </c>
      <c r="BF101" s="375">
        <v>2.58</v>
      </c>
      <c r="BG101" s="374"/>
      <c r="BH101" s="594">
        <v>2.58</v>
      </c>
      <c r="BI101" s="348" t="s">
        <v>430</v>
      </c>
      <c r="BJ101" s="348" t="s">
        <v>430</v>
      </c>
      <c r="BK101" s="348" t="s">
        <v>430</v>
      </c>
      <c r="BL101" s="348" t="s">
        <v>430</v>
      </c>
      <c r="BM101" s="375" t="s">
        <v>430</v>
      </c>
      <c r="BN101" s="375" t="s">
        <v>430</v>
      </c>
      <c r="BO101" s="375" t="s">
        <v>430</v>
      </c>
      <c r="BP101" s="375">
        <v>97.42</v>
      </c>
      <c r="BQ101" s="375" t="s">
        <v>430</v>
      </c>
      <c r="BR101" s="374"/>
      <c r="BS101" s="468" t="s">
        <v>430</v>
      </c>
      <c r="BT101" s="348" t="s">
        <v>430</v>
      </c>
      <c r="BU101" s="374"/>
      <c r="BV101" s="430" t="s">
        <v>526</v>
      </c>
    </row>
    <row r="102" spans="1:74" s="428" customFormat="1" x14ac:dyDescent="0.25">
      <c r="A102" s="345" t="s">
        <v>8349</v>
      </c>
      <c r="B102" s="373"/>
      <c r="C102" s="719">
        <v>44650</v>
      </c>
      <c r="D102" s="373"/>
      <c r="E102" s="888">
        <v>136.15</v>
      </c>
      <c r="F102" s="373"/>
      <c r="G102" s="347" t="s">
        <v>430</v>
      </c>
      <c r="H102" s="374"/>
      <c r="I102" s="348" t="s">
        <v>430</v>
      </c>
      <c r="J102" s="348" t="s">
        <v>430</v>
      </c>
      <c r="K102" s="348" t="s">
        <v>430</v>
      </c>
      <c r="L102" s="348" t="s">
        <v>430</v>
      </c>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t="s">
        <v>430</v>
      </c>
      <c r="AI102" s="346" t="s">
        <v>430</v>
      </c>
      <c r="AJ102" s="346" t="s">
        <v>430</v>
      </c>
      <c r="AK102" s="346" t="s">
        <v>430</v>
      </c>
      <c r="AL102" s="346" t="s">
        <v>430</v>
      </c>
      <c r="AM102" s="346" t="s">
        <v>430</v>
      </c>
      <c r="AN102" s="346" t="s">
        <v>430</v>
      </c>
      <c r="AO102" s="572" t="s">
        <v>430</v>
      </c>
      <c r="AP102" s="346" t="s">
        <v>430</v>
      </c>
      <c r="AQ102" s="346" t="s">
        <v>430</v>
      </c>
      <c r="AR102" s="346" t="s">
        <v>430</v>
      </c>
      <c r="AS102" s="346" t="s">
        <v>430</v>
      </c>
      <c r="AT102" s="346" t="s">
        <v>430</v>
      </c>
      <c r="AU102" s="346" t="s">
        <v>430</v>
      </c>
      <c r="AV102" s="346" t="s">
        <v>430</v>
      </c>
      <c r="AW102" s="346" t="s">
        <v>430</v>
      </c>
      <c r="AX102" s="346" t="s">
        <v>430</v>
      </c>
      <c r="AY102" s="346" t="s">
        <v>430</v>
      </c>
      <c r="AZ102" s="584"/>
      <c r="BA102" s="467" t="s">
        <v>430</v>
      </c>
      <c r="BB102" s="348" t="s">
        <v>430</v>
      </c>
      <c r="BC102" s="348" t="s">
        <v>430</v>
      </c>
      <c r="BD102" s="348" t="s">
        <v>430</v>
      </c>
      <c r="BE102" s="375" t="s">
        <v>430</v>
      </c>
      <c r="BF102" s="375" t="s">
        <v>430</v>
      </c>
      <c r="BG102" s="374"/>
      <c r="BH102" s="594" t="s">
        <v>430</v>
      </c>
      <c r="BI102" s="348" t="s">
        <v>430</v>
      </c>
      <c r="BJ102" s="348" t="s">
        <v>430</v>
      </c>
      <c r="BK102" s="348" t="s">
        <v>430</v>
      </c>
      <c r="BL102" s="348" t="s">
        <v>430</v>
      </c>
      <c r="BM102" s="375" t="s">
        <v>430</v>
      </c>
      <c r="BN102" s="375" t="s">
        <v>430</v>
      </c>
      <c r="BO102" s="375" t="s">
        <v>430</v>
      </c>
      <c r="BP102" s="375" t="s">
        <v>430</v>
      </c>
      <c r="BQ102" s="375" t="s">
        <v>430</v>
      </c>
      <c r="BR102" s="374"/>
      <c r="BS102" s="468" t="s">
        <v>430</v>
      </c>
      <c r="BT102" s="348" t="s">
        <v>430</v>
      </c>
      <c r="BU102" s="374"/>
      <c r="BV102" s="430" t="s">
        <v>555</v>
      </c>
    </row>
    <row r="103" spans="1:74" s="428" customFormat="1" x14ac:dyDescent="0.25">
      <c r="A103" s="345" t="s">
        <v>8350</v>
      </c>
      <c r="B103" s="373"/>
      <c r="C103" s="719">
        <v>44939</v>
      </c>
      <c r="D103" s="373"/>
      <c r="E103" s="346">
        <v>134.77000000000001</v>
      </c>
      <c r="F103" s="373"/>
      <c r="G103" s="347">
        <v>13.103899999999999</v>
      </c>
      <c r="H103" s="374"/>
      <c r="I103" s="348">
        <v>2.98</v>
      </c>
      <c r="J103" s="348">
        <v>6.4</v>
      </c>
      <c r="K103" s="348">
        <v>2.62</v>
      </c>
      <c r="L103" s="348">
        <v>2.7</v>
      </c>
      <c r="M103" s="362"/>
      <c r="N103" s="350">
        <v>-48.124400000000001</v>
      </c>
      <c r="O103" s="348">
        <v>-22.3352</v>
      </c>
      <c r="P103" s="348">
        <v>-9.7308000000000003</v>
      </c>
      <c r="Q103" s="348">
        <v>-2.0078999999999998</v>
      </c>
      <c r="R103" s="348">
        <v>5.2798999999999996</v>
      </c>
      <c r="S103" s="348">
        <v>8.9662000000000006</v>
      </c>
      <c r="T103" s="348">
        <v>4.7652000000000001</v>
      </c>
      <c r="U103" s="354">
        <v>4.9903000000000004</v>
      </c>
      <c r="V103" s="348">
        <v>5.8122999999999996</v>
      </c>
      <c r="W103" s="348">
        <v>7.3076999999999996</v>
      </c>
      <c r="X103" s="348">
        <v>7.8617999999999997</v>
      </c>
      <c r="Y103" s="375" t="s">
        <v>430</v>
      </c>
      <c r="Z103" s="348" t="s">
        <v>430</v>
      </c>
      <c r="AA103" s="348">
        <v>3.6781000000000001</v>
      </c>
      <c r="AB103" s="348">
        <v>7.6412000000000004</v>
      </c>
      <c r="AC103" s="348">
        <v>5.1494</v>
      </c>
      <c r="AD103" s="348">
        <v>5.2774999999999999</v>
      </c>
      <c r="AE103" s="348">
        <v>5.9943999999999997</v>
      </c>
      <c r="AF103" s="348">
        <v>7.7919999999999998</v>
      </c>
      <c r="AG103" s="569"/>
      <c r="AH103" s="346">
        <v>97</v>
      </c>
      <c r="AI103" s="346">
        <v>113</v>
      </c>
      <c r="AJ103" s="346">
        <v>107</v>
      </c>
      <c r="AK103" s="346">
        <v>111</v>
      </c>
      <c r="AL103" s="346">
        <v>81</v>
      </c>
      <c r="AM103" s="346">
        <v>56</v>
      </c>
      <c r="AN103" s="346">
        <v>118</v>
      </c>
      <c r="AO103" s="572">
        <v>111</v>
      </c>
      <c r="AP103" s="346">
        <v>74</v>
      </c>
      <c r="AQ103" s="346">
        <v>15</v>
      </c>
      <c r="AR103" s="346">
        <v>15</v>
      </c>
      <c r="AS103" s="346" t="s">
        <v>430</v>
      </c>
      <c r="AT103" s="346" t="s">
        <v>430</v>
      </c>
      <c r="AU103" s="346">
        <v>121</v>
      </c>
      <c r="AV103" s="346">
        <v>44</v>
      </c>
      <c r="AW103" s="346">
        <v>111</v>
      </c>
      <c r="AX103" s="346">
        <v>116</v>
      </c>
      <c r="AY103" s="346">
        <v>54</v>
      </c>
      <c r="AZ103" s="584"/>
      <c r="BA103" s="467">
        <v>96.73</v>
      </c>
      <c r="BB103" s="348" t="s">
        <v>430</v>
      </c>
      <c r="BC103" s="348" t="s">
        <v>430</v>
      </c>
      <c r="BD103" s="348" t="s">
        <v>430</v>
      </c>
      <c r="BE103" s="375" t="s">
        <v>430</v>
      </c>
      <c r="BF103" s="375">
        <v>3.27</v>
      </c>
      <c r="BG103" s="374"/>
      <c r="BH103" s="594">
        <v>3.27</v>
      </c>
      <c r="BI103" s="348" t="s">
        <v>430</v>
      </c>
      <c r="BJ103" s="348" t="s">
        <v>430</v>
      </c>
      <c r="BK103" s="348" t="s">
        <v>430</v>
      </c>
      <c r="BL103" s="348" t="s">
        <v>430</v>
      </c>
      <c r="BM103" s="375">
        <v>96.73</v>
      </c>
      <c r="BN103" s="375" t="s">
        <v>430</v>
      </c>
      <c r="BO103" s="375" t="s">
        <v>430</v>
      </c>
      <c r="BP103" s="375" t="s">
        <v>430</v>
      </c>
      <c r="BQ103" s="375" t="s">
        <v>430</v>
      </c>
      <c r="BR103" s="374"/>
      <c r="BS103" s="468" t="s">
        <v>430</v>
      </c>
      <c r="BT103" s="348" t="s">
        <v>430</v>
      </c>
      <c r="BU103" s="374"/>
      <c r="BV103" s="430" t="s">
        <v>555</v>
      </c>
    </row>
    <row r="104" spans="1:74" s="428" customFormat="1" x14ac:dyDescent="0.25">
      <c r="A104" s="345" t="s">
        <v>8351</v>
      </c>
      <c r="B104" s="373"/>
      <c r="C104" s="719">
        <v>44875</v>
      </c>
      <c r="D104" s="373"/>
      <c r="E104" s="346">
        <v>129.774</v>
      </c>
      <c r="F104" s="373"/>
      <c r="G104" s="347">
        <v>13.2761</v>
      </c>
      <c r="H104" s="374"/>
      <c r="I104" s="348">
        <v>1.65</v>
      </c>
      <c r="J104" s="348">
        <v>6.39</v>
      </c>
      <c r="K104" s="348">
        <v>1.48</v>
      </c>
      <c r="L104" s="348">
        <v>1.57</v>
      </c>
      <c r="M104" s="362"/>
      <c r="N104" s="350">
        <v>-16.213699999999999</v>
      </c>
      <c r="O104" s="348">
        <v>-6.9608999999999996</v>
      </c>
      <c r="P104" s="348">
        <v>-3.8069999999999999</v>
      </c>
      <c r="Q104" s="348">
        <v>2.8309000000000002</v>
      </c>
      <c r="R104" s="348">
        <v>4.5762</v>
      </c>
      <c r="S104" s="348">
        <v>8.4448000000000008</v>
      </c>
      <c r="T104" s="348">
        <v>4.8388</v>
      </c>
      <c r="U104" s="354">
        <v>5.2716000000000003</v>
      </c>
      <c r="V104" s="348">
        <v>5.7157</v>
      </c>
      <c r="W104" s="348">
        <v>7.1643999999999997</v>
      </c>
      <c r="X104" s="348">
        <v>7.6780999999999997</v>
      </c>
      <c r="Y104" s="375" t="s">
        <v>430</v>
      </c>
      <c r="Z104" s="348" t="s">
        <v>430</v>
      </c>
      <c r="AA104" s="348">
        <v>5.0488</v>
      </c>
      <c r="AB104" s="348">
        <v>6.7150999999999996</v>
      </c>
      <c r="AC104" s="348">
        <v>4.9038000000000004</v>
      </c>
      <c r="AD104" s="348">
        <v>5.7058</v>
      </c>
      <c r="AE104" s="348">
        <v>4.4923999999999999</v>
      </c>
      <c r="AF104" s="348">
        <v>7.7891000000000004</v>
      </c>
      <c r="AG104" s="569"/>
      <c r="AH104" s="346">
        <v>57</v>
      </c>
      <c r="AI104" s="346">
        <v>85</v>
      </c>
      <c r="AJ104" s="346">
        <v>87</v>
      </c>
      <c r="AK104" s="346">
        <v>89</v>
      </c>
      <c r="AL104" s="346">
        <v>111</v>
      </c>
      <c r="AM104" s="346">
        <v>74</v>
      </c>
      <c r="AN104" s="346">
        <v>115</v>
      </c>
      <c r="AO104" s="572">
        <v>100</v>
      </c>
      <c r="AP104" s="346">
        <v>92</v>
      </c>
      <c r="AQ104" s="346">
        <v>40</v>
      </c>
      <c r="AR104" s="346">
        <v>32</v>
      </c>
      <c r="AS104" s="346" t="s">
        <v>430</v>
      </c>
      <c r="AT104" s="346" t="s">
        <v>430</v>
      </c>
      <c r="AU104" s="346">
        <v>83</v>
      </c>
      <c r="AV104" s="346">
        <v>85</v>
      </c>
      <c r="AW104" s="346">
        <v>121</v>
      </c>
      <c r="AX104" s="346">
        <v>90</v>
      </c>
      <c r="AY104" s="346">
        <v>108</v>
      </c>
      <c r="AZ104" s="584"/>
      <c r="BA104" s="467">
        <v>96.86</v>
      </c>
      <c r="BB104" s="348" t="s">
        <v>430</v>
      </c>
      <c r="BC104" s="348" t="s">
        <v>430</v>
      </c>
      <c r="BD104" s="348" t="s">
        <v>430</v>
      </c>
      <c r="BE104" s="375" t="s">
        <v>430</v>
      </c>
      <c r="BF104" s="375">
        <v>3.14</v>
      </c>
      <c r="BG104" s="374"/>
      <c r="BH104" s="594">
        <v>3.14</v>
      </c>
      <c r="BI104" s="348" t="s">
        <v>430</v>
      </c>
      <c r="BJ104" s="348" t="s">
        <v>430</v>
      </c>
      <c r="BK104" s="348" t="s">
        <v>430</v>
      </c>
      <c r="BL104" s="348" t="s">
        <v>430</v>
      </c>
      <c r="BM104" s="375">
        <v>96.86</v>
      </c>
      <c r="BN104" s="375" t="s">
        <v>430</v>
      </c>
      <c r="BO104" s="375" t="s">
        <v>430</v>
      </c>
      <c r="BP104" s="375" t="s">
        <v>430</v>
      </c>
      <c r="BQ104" s="375" t="s">
        <v>430</v>
      </c>
      <c r="BR104" s="374"/>
      <c r="BS104" s="468" t="s">
        <v>430</v>
      </c>
      <c r="BT104" s="348" t="s">
        <v>430</v>
      </c>
      <c r="BU104" s="374"/>
      <c r="BV104" s="430" t="s">
        <v>4740</v>
      </c>
    </row>
    <row r="105" spans="1:74" s="428" customFormat="1" x14ac:dyDescent="0.25">
      <c r="A105" s="345" t="s">
        <v>8352</v>
      </c>
      <c r="B105" s="373"/>
      <c r="C105" s="719">
        <v>44489</v>
      </c>
      <c r="D105" s="373"/>
      <c r="E105" s="888">
        <v>128.69</v>
      </c>
      <c r="F105" s="373"/>
      <c r="G105" s="347" t="s">
        <v>430</v>
      </c>
      <c r="H105" s="374"/>
      <c r="I105" s="348" t="s">
        <v>430</v>
      </c>
      <c r="J105" s="348" t="s">
        <v>430</v>
      </c>
      <c r="K105" s="348" t="s">
        <v>430</v>
      </c>
      <c r="L105" s="348" t="s">
        <v>430</v>
      </c>
      <c r="M105" s="362"/>
      <c r="N105" s="350" t="s">
        <v>430</v>
      </c>
      <c r="O105" s="348" t="s">
        <v>430</v>
      </c>
      <c r="P105" s="348" t="s">
        <v>430</v>
      </c>
      <c r="Q105" s="348" t="s">
        <v>430</v>
      </c>
      <c r="R105" s="348" t="s">
        <v>430</v>
      </c>
      <c r="S105" s="348" t="s">
        <v>430</v>
      </c>
      <c r="T105" s="348" t="s">
        <v>430</v>
      </c>
      <c r="U105" s="354" t="s">
        <v>430</v>
      </c>
      <c r="V105" s="348" t="s">
        <v>430</v>
      </c>
      <c r="W105" s="348" t="s">
        <v>430</v>
      </c>
      <c r="X105" s="348" t="s">
        <v>430</v>
      </c>
      <c r="Y105" s="375" t="s">
        <v>430</v>
      </c>
      <c r="Z105" s="348" t="s">
        <v>430</v>
      </c>
      <c r="AA105" s="348" t="s">
        <v>430</v>
      </c>
      <c r="AB105" s="348" t="s">
        <v>430</v>
      </c>
      <c r="AC105" s="348" t="s">
        <v>430</v>
      </c>
      <c r="AD105" s="348" t="s">
        <v>430</v>
      </c>
      <c r="AE105" s="348" t="s">
        <v>430</v>
      </c>
      <c r="AF105" s="348" t="s">
        <v>430</v>
      </c>
      <c r="AG105" s="569"/>
      <c r="AH105" s="346" t="s">
        <v>430</v>
      </c>
      <c r="AI105" s="346" t="s">
        <v>430</v>
      </c>
      <c r="AJ105" s="346" t="s">
        <v>430</v>
      </c>
      <c r="AK105" s="346" t="s">
        <v>430</v>
      </c>
      <c r="AL105" s="346" t="s">
        <v>430</v>
      </c>
      <c r="AM105" s="346" t="s">
        <v>430</v>
      </c>
      <c r="AN105" s="346" t="s">
        <v>430</v>
      </c>
      <c r="AO105" s="572" t="s">
        <v>430</v>
      </c>
      <c r="AP105" s="346" t="s">
        <v>430</v>
      </c>
      <c r="AQ105" s="346" t="s">
        <v>430</v>
      </c>
      <c r="AR105" s="346" t="s">
        <v>430</v>
      </c>
      <c r="AS105" s="346" t="s">
        <v>430</v>
      </c>
      <c r="AT105" s="346" t="s">
        <v>430</v>
      </c>
      <c r="AU105" s="346" t="s">
        <v>430</v>
      </c>
      <c r="AV105" s="346" t="s">
        <v>430</v>
      </c>
      <c r="AW105" s="346" t="s">
        <v>430</v>
      </c>
      <c r="AX105" s="346" t="s">
        <v>430</v>
      </c>
      <c r="AY105" s="346" t="s">
        <v>430</v>
      </c>
      <c r="AZ105" s="584"/>
      <c r="BA105" s="467" t="s">
        <v>430</v>
      </c>
      <c r="BB105" s="348" t="s">
        <v>430</v>
      </c>
      <c r="BC105" s="348" t="s">
        <v>430</v>
      </c>
      <c r="BD105" s="348" t="s">
        <v>430</v>
      </c>
      <c r="BE105" s="375" t="s">
        <v>430</v>
      </c>
      <c r="BF105" s="375" t="s">
        <v>430</v>
      </c>
      <c r="BG105" s="374"/>
      <c r="BH105" s="594" t="s">
        <v>430</v>
      </c>
      <c r="BI105" s="348" t="s">
        <v>430</v>
      </c>
      <c r="BJ105" s="348" t="s">
        <v>430</v>
      </c>
      <c r="BK105" s="348" t="s">
        <v>430</v>
      </c>
      <c r="BL105" s="348" t="s">
        <v>430</v>
      </c>
      <c r="BM105" s="375" t="s">
        <v>430</v>
      </c>
      <c r="BN105" s="375" t="s">
        <v>430</v>
      </c>
      <c r="BO105" s="375" t="s">
        <v>430</v>
      </c>
      <c r="BP105" s="375" t="s">
        <v>430</v>
      </c>
      <c r="BQ105" s="375" t="s">
        <v>430</v>
      </c>
      <c r="BR105" s="374"/>
      <c r="BS105" s="468" t="s">
        <v>430</v>
      </c>
      <c r="BT105" s="348" t="s">
        <v>430</v>
      </c>
      <c r="BU105" s="374"/>
      <c r="BV105" s="430" t="s">
        <v>555</v>
      </c>
    </row>
    <row r="106" spans="1:74" s="428" customFormat="1" x14ac:dyDescent="0.25">
      <c r="A106" s="345" t="s">
        <v>8353</v>
      </c>
      <c r="B106" s="373"/>
      <c r="C106" s="719">
        <v>45573</v>
      </c>
      <c r="D106" s="373"/>
      <c r="E106" s="346">
        <v>80.174000000000007</v>
      </c>
      <c r="F106" s="373"/>
      <c r="G106" s="347">
        <v>11.4815</v>
      </c>
      <c r="H106" s="374"/>
      <c r="I106" s="890">
        <v>0.13</v>
      </c>
      <c r="J106" s="890">
        <v>7.31</v>
      </c>
      <c r="K106" s="890">
        <v>0.11</v>
      </c>
      <c r="L106" s="890">
        <v>0.12</v>
      </c>
      <c r="M106" s="362"/>
      <c r="N106" s="350">
        <v>7.6313000000000004</v>
      </c>
      <c r="O106" s="348">
        <v>6.2553000000000001</v>
      </c>
      <c r="P106" s="348">
        <v>6.0472000000000001</v>
      </c>
      <c r="Q106" s="348">
        <v>6.4649000000000001</v>
      </c>
      <c r="R106" s="348">
        <v>6.6725000000000003</v>
      </c>
      <c r="S106" s="348">
        <v>7.3558000000000003</v>
      </c>
      <c r="T106" s="348">
        <v>7.2092999999999998</v>
      </c>
      <c r="U106" s="354">
        <v>6.7449000000000003</v>
      </c>
      <c r="V106" s="348">
        <v>6.7748999999999997</v>
      </c>
      <c r="W106" s="348" t="s">
        <v>430</v>
      </c>
      <c r="X106" s="348" t="s">
        <v>430</v>
      </c>
      <c r="Y106" s="375" t="s">
        <v>430</v>
      </c>
      <c r="Z106" s="348" t="s">
        <v>430</v>
      </c>
      <c r="AA106" s="348">
        <v>6.5609999999999999</v>
      </c>
      <c r="AB106" s="348">
        <v>7.3930999999999996</v>
      </c>
      <c r="AC106" s="348">
        <v>6.9061000000000003</v>
      </c>
      <c r="AD106" s="348">
        <v>6.7979000000000003</v>
      </c>
      <c r="AE106" s="348">
        <v>6.7004999999999999</v>
      </c>
      <c r="AF106" s="348">
        <v>7.6856999999999998</v>
      </c>
      <c r="AG106" s="569"/>
      <c r="AH106" s="346">
        <v>7</v>
      </c>
      <c r="AI106" s="346">
        <v>13</v>
      </c>
      <c r="AJ106" s="346">
        <v>6</v>
      </c>
      <c r="AK106" s="346">
        <v>11</v>
      </c>
      <c r="AL106" s="346">
        <v>39</v>
      </c>
      <c r="AM106" s="346">
        <v>104</v>
      </c>
      <c r="AN106" s="346">
        <v>11</v>
      </c>
      <c r="AO106" s="572">
        <v>10</v>
      </c>
      <c r="AP106" s="346">
        <v>8</v>
      </c>
      <c r="AQ106" s="346" t="s">
        <v>430</v>
      </c>
      <c r="AR106" s="346" t="s">
        <v>430</v>
      </c>
      <c r="AS106" s="346" t="s">
        <v>430</v>
      </c>
      <c r="AT106" s="346" t="s">
        <v>430</v>
      </c>
      <c r="AU106" s="346">
        <v>22</v>
      </c>
      <c r="AV106" s="346">
        <v>61</v>
      </c>
      <c r="AW106" s="346">
        <v>9</v>
      </c>
      <c r="AX106" s="346">
        <v>8</v>
      </c>
      <c r="AY106" s="346">
        <v>36</v>
      </c>
      <c r="AZ106" s="584"/>
      <c r="BA106" s="467" t="s">
        <v>430</v>
      </c>
      <c r="BB106" s="348">
        <v>93.32</v>
      </c>
      <c r="BC106" s="348" t="s">
        <v>430</v>
      </c>
      <c r="BD106" s="348" t="s">
        <v>430</v>
      </c>
      <c r="BE106" s="375" t="s">
        <v>430</v>
      </c>
      <c r="BF106" s="375">
        <v>6.68</v>
      </c>
      <c r="BG106" s="374"/>
      <c r="BH106" s="594">
        <v>6.68</v>
      </c>
      <c r="BI106" s="348" t="s">
        <v>430</v>
      </c>
      <c r="BJ106" s="348">
        <v>39.47</v>
      </c>
      <c r="BK106" s="348">
        <v>53.85</v>
      </c>
      <c r="BL106" s="348" t="s">
        <v>430</v>
      </c>
      <c r="BM106" s="375" t="s">
        <v>430</v>
      </c>
      <c r="BN106" s="375" t="s">
        <v>430</v>
      </c>
      <c r="BO106" s="375" t="s">
        <v>430</v>
      </c>
      <c r="BP106" s="375" t="s">
        <v>430</v>
      </c>
      <c r="BQ106" s="375" t="s">
        <v>430</v>
      </c>
      <c r="BR106" s="374"/>
      <c r="BS106" s="468">
        <v>27.3654967972634</v>
      </c>
      <c r="BT106" s="348">
        <v>46.172299485382801</v>
      </c>
      <c r="BU106" s="374"/>
      <c r="BV106" s="430" t="s">
        <v>555</v>
      </c>
    </row>
    <row r="107" spans="1:74" s="428" customFormat="1" x14ac:dyDescent="0.25">
      <c r="A107" s="345" t="s">
        <v>8354</v>
      </c>
      <c r="B107" s="373"/>
      <c r="C107" s="719">
        <v>44991</v>
      </c>
      <c r="D107" s="373"/>
      <c r="E107" s="346">
        <v>127.432</v>
      </c>
      <c r="F107" s="373"/>
      <c r="G107" s="347">
        <v>12.960100000000001</v>
      </c>
      <c r="H107" s="374"/>
      <c r="I107" s="348">
        <v>2.0099999999999998</v>
      </c>
      <c r="J107" s="348">
        <v>6.16</v>
      </c>
      <c r="K107" s="348">
        <v>1.81</v>
      </c>
      <c r="L107" s="348">
        <v>1.86</v>
      </c>
      <c r="M107" s="362"/>
      <c r="N107" s="350">
        <v>-50.3429</v>
      </c>
      <c r="O107" s="348">
        <v>-18.933800000000002</v>
      </c>
      <c r="P107" s="348">
        <v>-13.5235</v>
      </c>
      <c r="Q107" s="348">
        <v>-0.7843</v>
      </c>
      <c r="R107" s="348">
        <v>2.0659000000000001</v>
      </c>
      <c r="S107" s="348">
        <v>7.2537000000000003</v>
      </c>
      <c r="T107" s="348">
        <v>3.9809999999999999</v>
      </c>
      <c r="U107" s="354">
        <v>4.7981999999999996</v>
      </c>
      <c r="V107" s="348">
        <v>5.6105</v>
      </c>
      <c r="W107" s="348">
        <v>7.1181000000000001</v>
      </c>
      <c r="X107" s="348">
        <v>7.5408999999999997</v>
      </c>
      <c r="Y107" s="375" t="s">
        <v>430</v>
      </c>
      <c r="Z107" s="348" t="s">
        <v>430</v>
      </c>
      <c r="AA107" s="348">
        <v>3.5684999999999998</v>
      </c>
      <c r="AB107" s="348">
        <v>6.8080999999999996</v>
      </c>
      <c r="AC107" s="348">
        <v>4.6067999999999998</v>
      </c>
      <c r="AD107" s="348">
        <v>5.2386999999999997</v>
      </c>
      <c r="AE107" s="348">
        <v>3.2587000000000002</v>
      </c>
      <c r="AF107" s="348">
        <v>7.7812000000000001</v>
      </c>
      <c r="AG107" s="569"/>
      <c r="AH107" s="346">
        <v>99</v>
      </c>
      <c r="AI107" s="346">
        <v>111</v>
      </c>
      <c r="AJ107" s="346">
        <v>112</v>
      </c>
      <c r="AK107" s="346">
        <v>106</v>
      </c>
      <c r="AL107" s="346">
        <v>133</v>
      </c>
      <c r="AM107" s="346">
        <v>105</v>
      </c>
      <c r="AN107" s="346">
        <v>125</v>
      </c>
      <c r="AO107" s="572">
        <v>118</v>
      </c>
      <c r="AP107" s="346">
        <v>103</v>
      </c>
      <c r="AQ107" s="346">
        <v>50</v>
      </c>
      <c r="AR107" s="346">
        <v>52</v>
      </c>
      <c r="AS107" s="346" t="s">
        <v>430</v>
      </c>
      <c r="AT107" s="346" t="s">
        <v>430</v>
      </c>
      <c r="AU107" s="346">
        <v>123</v>
      </c>
      <c r="AV107" s="346">
        <v>80</v>
      </c>
      <c r="AW107" s="346">
        <v>124</v>
      </c>
      <c r="AX107" s="346">
        <v>119</v>
      </c>
      <c r="AY107" s="346">
        <v>124</v>
      </c>
      <c r="AZ107" s="584"/>
      <c r="BA107" s="467">
        <v>95.86</v>
      </c>
      <c r="BB107" s="348" t="s">
        <v>430</v>
      </c>
      <c r="BC107" s="348" t="s">
        <v>430</v>
      </c>
      <c r="BD107" s="348" t="s">
        <v>430</v>
      </c>
      <c r="BE107" s="375" t="s">
        <v>430</v>
      </c>
      <c r="BF107" s="375">
        <v>4.1399999999999997</v>
      </c>
      <c r="BG107" s="374"/>
      <c r="BH107" s="594">
        <v>4.12</v>
      </c>
      <c r="BI107" s="348" t="s">
        <v>430</v>
      </c>
      <c r="BJ107" s="348" t="s">
        <v>430</v>
      </c>
      <c r="BK107" s="348" t="s">
        <v>430</v>
      </c>
      <c r="BL107" s="348" t="s">
        <v>430</v>
      </c>
      <c r="BM107" s="375">
        <v>95.86</v>
      </c>
      <c r="BN107" s="375" t="s">
        <v>430</v>
      </c>
      <c r="BO107" s="375" t="s">
        <v>430</v>
      </c>
      <c r="BP107" s="375" t="s">
        <v>430</v>
      </c>
      <c r="BQ107" s="375" t="s">
        <v>430</v>
      </c>
      <c r="BR107" s="374"/>
      <c r="BS107" s="468" t="s">
        <v>430</v>
      </c>
      <c r="BT107" s="348" t="s">
        <v>430</v>
      </c>
      <c r="BU107" s="374"/>
      <c r="BV107" s="430" t="s">
        <v>555</v>
      </c>
    </row>
    <row r="108" spans="1:74" s="428" customFormat="1" x14ac:dyDescent="0.25">
      <c r="A108" s="345" t="s">
        <v>8355</v>
      </c>
      <c r="B108" s="373"/>
      <c r="C108" s="719">
        <v>45856</v>
      </c>
      <c r="D108" s="373"/>
      <c r="E108" s="888">
        <v>126.12</v>
      </c>
      <c r="F108" s="373"/>
      <c r="G108" s="347">
        <v>10.6151</v>
      </c>
      <c r="H108" s="374"/>
      <c r="I108" s="348">
        <v>1.21</v>
      </c>
      <c r="J108" s="348">
        <v>6.88</v>
      </c>
      <c r="K108" s="348">
        <v>1.05</v>
      </c>
      <c r="L108" s="348">
        <v>1.1200000000000001</v>
      </c>
      <c r="M108" s="362"/>
      <c r="N108" s="350" t="s">
        <v>430</v>
      </c>
      <c r="O108" s="348">
        <v>21.860600000000002</v>
      </c>
      <c r="P108" s="348">
        <v>3.5552000000000001</v>
      </c>
      <c r="Q108" s="348">
        <v>6.0170000000000003</v>
      </c>
      <c r="R108" s="348">
        <v>7.5655999999999999</v>
      </c>
      <c r="S108" s="348">
        <v>7.9183000000000003</v>
      </c>
      <c r="T108" s="348">
        <v>5.8975</v>
      </c>
      <c r="U108" s="354">
        <v>5.5076000000000001</v>
      </c>
      <c r="V108" s="348">
        <v>5.8727999999999998</v>
      </c>
      <c r="W108" s="348" t="s">
        <v>430</v>
      </c>
      <c r="X108" s="348" t="s">
        <v>430</v>
      </c>
      <c r="Y108" s="375" t="s">
        <v>430</v>
      </c>
      <c r="Z108" s="348" t="s">
        <v>430</v>
      </c>
      <c r="AA108" s="348">
        <v>6.0533999999999999</v>
      </c>
      <c r="AB108" s="348">
        <v>6.7664999999999997</v>
      </c>
      <c r="AC108" s="348">
        <v>5.7096999999999998</v>
      </c>
      <c r="AD108" s="348">
        <v>5.9067999999999996</v>
      </c>
      <c r="AE108" s="348">
        <v>6.8470000000000004</v>
      </c>
      <c r="AF108" s="348">
        <v>5.6410999999999998</v>
      </c>
      <c r="AG108" s="569"/>
      <c r="AH108" s="346" t="s">
        <v>430</v>
      </c>
      <c r="AI108" s="346">
        <v>6</v>
      </c>
      <c r="AJ108" s="346">
        <v>34</v>
      </c>
      <c r="AK108" s="346">
        <v>18</v>
      </c>
      <c r="AL108" s="346">
        <v>19</v>
      </c>
      <c r="AM108" s="346">
        <v>93</v>
      </c>
      <c r="AN108" s="346">
        <v>62</v>
      </c>
      <c r="AO108" s="572">
        <v>71</v>
      </c>
      <c r="AP108" s="346">
        <v>68</v>
      </c>
      <c r="AQ108" s="346" t="s">
        <v>430</v>
      </c>
      <c r="AR108" s="346" t="s">
        <v>430</v>
      </c>
      <c r="AS108" s="346" t="s">
        <v>430</v>
      </c>
      <c r="AT108" s="346" t="s">
        <v>430</v>
      </c>
      <c r="AU108" s="346">
        <v>36</v>
      </c>
      <c r="AV108" s="346">
        <v>84</v>
      </c>
      <c r="AW108" s="346">
        <v>69</v>
      </c>
      <c r="AX108" s="346">
        <v>65</v>
      </c>
      <c r="AY108" s="346">
        <v>31</v>
      </c>
      <c r="AZ108" s="584"/>
      <c r="BA108" s="467" t="s">
        <v>430</v>
      </c>
      <c r="BB108" s="348">
        <v>97.45</v>
      </c>
      <c r="BC108" s="348" t="s">
        <v>430</v>
      </c>
      <c r="BD108" s="348" t="s">
        <v>430</v>
      </c>
      <c r="BE108" s="375" t="s">
        <v>430</v>
      </c>
      <c r="BF108" s="375">
        <v>2.5499999999999998</v>
      </c>
      <c r="BG108" s="374"/>
      <c r="BH108" s="594">
        <v>2.5499999999999998</v>
      </c>
      <c r="BI108" s="348" t="s">
        <v>430</v>
      </c>
      <c r="BJ108" s="348" t="s">
        <v>430</v>
      </c>
      <c r="BK108" s="348" t="s">
        <v>430</v>
      </c>
      <c r="BL108" s="348" t="s">
        <v>430</v>
      </c>
      <c r="BM108" s="375" t="s">
        <v>430</v>
      </c>
      <c r="BN108" s="375" t="s">
        <v>430</v>
      </c>
      <c r="BO108" s="375" t="s">
        <v>430</v>
      </c>
      <c r="BP108" s="375">
        <v>97.45</v>
      </c>
      <c r="BQ108" s="375" t="s">
        <v>430</v>
      </c>
      <c r="BR108" s="374"/>
      <c r="BS108" s="468" t="s">
        <v>430</v>
      </c>
      <c r="BT108" s="348" t="s">
        <v>430</v>
      </c>
      <c r="BU108" s="374"/>
      <c r="BV108" s="430" t="s">
        <v>555</v>
      </c>
    </row>
    <row r="109" spans="1:74" s="428" customFormat="1" x14ac:dyDescent="0.25">
      <c r="A109" s="345" t="s">
        <v>8356</v>
      </c>
      <c r="B109" s="373"/>
      <c r="C109" s="719">
        <v>44967</v>
      </c>
      <c r="D109" s="373"/>
      <c r="E109" s="888">
        <v>118.4</v>
      </c>
      <c r="F109" s="373"/>
      <c r="G109" s="347" t="s">
        <v>430</v>
      </c>
      <c r="H109" s="374"/>
      <c r="I109" s="348" t="s">
        <v>430</v>
      </c>
      <c r="J109" s="348" t="s">
        <v>430</v>
      </c>
      <c r="K109" s="348" t="s">
        <v>430</v>
      </c>
      <c r="L109" s="348" t="s">
        <v>430</v>
      </c>
      <c r="M109" s="362"/>
      <c r="N109" s="350" t="s">
        <v>430</v>
      </c>
      <c r="O109" s="348" t="s">
        <v>430</v>
      </c>
      <c r="P109" s="348" t="s">
        <v>430</v>
      </c>
      <c r="Q109" s="348" t="s">
        <v>430</v>
      </c>
      <c r="R109" s="348" t="s">
        <v>430</v>
      </c>
      <c r="S109" s="348" t="s">
        <v>430</v>
      </c>
      <c r="T109" s="348" t="s">
        <v>430</v>
      </c>
      <c r="U109" s="354" t="s">
        <v>430</v>
      </c>
      <c r="V109" s="348" t="s">
        <v>430</v>
      </c>
      <c r="W109" s="348" t="s">
        <v>430</v>
      </c>
      <c r="X109" s="348" t="s">
        <v>430</v>
      </c>
      <c r="Y109" s="375" t="s">
        <v>430</v>
      </c>
      <c r="Z109" s="348" t="s">
        <v>430</v>
      </c>
      <c r="AA109" s="348" t="s">
        <v>430</v>
      </c>
      <c r="AB109" s="348" t="s">
        <v>430</v>
      </c>
      <c r="AC109" s="348" t="s">
        <v>430</v>
      </c>
      <c r="AD109" s="348" t="s">
        <v>430</v>
      </c>
      <c r="AE109" s="348" t="s">
        <v>430</v>
      </c>
      <c r="AF109" s="348" t="s">
        <v>430</v>
      </c>
      <c r="AG109" s="569"/>
      <c r="AH109" s="346" t="s">
        <v>430</v>
      </c>
      <c r="AI109" s="346" t="s">
        <v>430</v>
      </c>
      <c r="AJ109" s="346" t="s">
        <v>430</v>
      </c>
      <c r="AK109" s="346" t="s">
        <v>430</v>
      </c>
      <c r="AL109" s="346" t="s">
        <v>430</v>
      </c>
      <c r="AM109" s="346" t="s">
        <v>430</v>
      </c>
      <c r="AN109" s="346" t="s">
        <v>430</v>
      </c>
      <c r="AO109" s="572" t="s">
        <v>430</v>
      </c>
      <c r="AP109" s="346" t="s">
        <v>430</v>
      </c>
      <c r="AQ109" s="346" t="s">
        <v>430</v>
      </c>
      <c r="AR109" s="346" t="s">
        <v>430</v>
      </c>
      <c r="AS109" s="346" t="s">
        <v>430</v>
      </c>
      <c r="AT109" s="346" t="s">
        <v>430</v>
      </c>
      <c r="AU109" s="346" t="s">
        <v>430</v>
      </c>
      <c r="AV109" s="346" t="s">
        <v>430</v>
      </c>
      <c r="AW109" s="346" t="s">
        <v>430</v>
      </c>
      <c r="AX109" s="346" t="s">
        <v>430</v>
      </c>
      <c r="AY109" s="346" t="s">
        <v>430</v>
      </c>
      <c r="AZ109" s="584"/>
      <c r="BA109" s="467" t="s">
        <v>430</v>
      </c>
      <c r="BB109" s="348" t="s">
        <v>430</v>
      </c>
      <c r="BC109" s="348" t="s">
        <v>430</v>
      </c>
      <c r="BD109" s="348" t="s">
        <v>430</v>
      </c>
      <c r="BE109" s="375" t="s">
        <v>430</v>
      </c>
      <c r="BF109" s="375" t="s">
        <v>430</v>
      </c>
      <c r="BG109" s="374"/>
      <c r="BH109" s="594" t="s">
        <v>430</v>
      </c>
      <c r="BI109" s="348" t="s">
        <v>430</v>
      </c>
      <c r="BJ109" s="348" t="s">
        <v>430</v>
      </c>
      <c r="BK109" s="348" t="s">
        <v>430</v>
      </c>
      <c r="BL109" s="348" t="s">
        <v>430</v>
      </c>
      <c r="BM109" s="375" t="s">
        <v>430</v>
      </c>
      <c r="BN109" s="375" t="s">
        <v>430</v>
      </c>
      <c r="BO109" s="375" t="s">
        <v>430</v>
      </c>
      <c r="BP109" s="375" t="s">
        <v>430</v>
      </c>
      <c r="BQ109" s="375" t="s">
        <v>430</v>
      </c>
      <c r="BR109" s="374"/>
      <c r="BS109" s="468" t="s">
        <v>430</v>
      </c>
      <c r="BT109" s="348" t="s">
        <v>430</v>
      </c>
      <c r="BU109" s="374"/>
      <c r="BV109" s="430" t="s">
        <v>555</v>
      </c>
    </row>
    <row r="110" spans="1:74" s="428" customFormat="1" x14ac:dyDescent="0.25">
      <c r="A110" s="345" t="s">
        <v>8357</v>
      </c>
      <c r="B110" s="373"/>
      <c r="C110" s="719">
        <v>45590</v>
      </c>
      <c r="D110" s="373"/>
      <c r="E110" s="346">
        <v>133.75299999999999</v>
      </c>
      <c r="F110" s="373"/>
      <c r="G110" s="347">
        <v>11.4277</v>
      </c>
      <c r="H110" s="374"/>
      <c r="I110" s="348">
        <v>0.26</v>
      </c>
      <c r="J110" s="348">
        <v>7.02</v>
      </c>
      <c r="K110" s="348">
        <v>0.24</v>
      </c>
      <c r="L110" s="348">
        <v>0.26</v>
      </c>
      <c r="M110" s="362"/>
      <c r="N110" s="350">
        <v>-3.1937000000000002</v>
      </c>
      <c r="O110" s="348">
        <v>2.6621999999999999</v>
      </c>
      <c r="P110" s="348">
        <v>4.9325000000000001</v>
      </c>
      <c r="Q110" s="348">
        <v>6.5641999999999996</v>
      </c>
      <c r="R110" s="348">
        <v>7.4027000000000003</v>
      </c>
      <c r="S110" s="348">
        <v>8.1778999999999993</v>
      </c>
      <c r="T110" s="348">
        <v>7.3089000000000004</v>
      </c>
      <c r="U110" s="354">
        <v>6.5423</v>
      </c>
      <c r="V110" s="348">
        <v>6.6146000000000003</v>
      </c>
      <c r="W110" s="348" t="s">
        <v>430</v>
      </c>
      <c r="X110" s="348" t="s">
        <v>430</v>
      </c>
      <c r="Y110" s="375" t="s">
        <v>430</v>
      </c>
      <c r="Z110" s="348" t="s">
        <v>430</v>
      </c>
      <c r="AA110" s="348">
        <v>6.8985000000000003</v>
      </c>
      <c r="AB110" s="348">
        <v>7.7369000000000003</v>
      </c>
      <c r="AC110" s="348">
        <v>6.7690999999999999</v>
      </c>
      <c r="AD110" s="348">
        <v>6.6657000000000002</v>
      </c>
      <c r="AE110" s="348">
        <v>7.1988000000000003</v>
      </c>
      <c r="AF110" s="348">
        <v>7.6117999999999997</v>
      </c>
      <c r="AG110" s="569"/>
      <c r="AH110" s="346">
        <v>32</v>
      </c>
      <c r="AI110" s="346">
        <v>36</v>
      </c>
      <c r="AJ110" s="346">
        <v>16</v>
      </c>
      <c r="AK110" s="346">
        <v>9</v>
      </c>
      <c r="AL110" s="346">
        <v>22</v>
      </c>
      <c r="AM110" s="346">
        <v>84</v>
      </c>
      <c r="AN110" s="346">
        <v>10</v>
      </c>
      <c r="AO110" s="572">
        <v>11</v>
      </c>
      <c r="AP110" s="346">
        <v>10</v>
      </c>
      <c r="AQ110" s="346" t="s">
        <v>430</v>
      </c>
      <c r="AR110" s="346" t="s">
        <v>430</v>
      </c>
      <c r="AS110" s="346" t="s">
        <v>430</v>
      </c>
      <c r="AT110" s="346" t="s">
        <v>430</v>
      </c>
      <c r="AU110" s="346">
        <v>12</v>
      </c>
      <c r="AV110" s="346">
        <v>41</v>
      </c>
      <c r="AW110" s="346">
        <v>13</v>
      </c>
      <c r="AX110" s="346">
        <v>12</v>
      </c>
      <c r="AY110" s="346">
        <v>23</v>
      </c>
      <c r="AZ110" s="584"/>
      <c r="BA110" s="467" t="s">
        <v>430</v>
      </c>
      <c r="BB110" s="348">
        <v>94.88</v>
      </c>
      <c r="BC110" s="348" t="s">
        <v>430</v>
      </c>
      <c r="BD110" s="348" t="s">
        <v>430</v>
      </c>
      <c r="BE110" s="375" t="s">
        <v>430</v>
      </c>
      <c r="BF110" s="375">
        <v>5.12</v>
      </c>
      <c r="BG110" s="374"/>
      <c r="BH110" s="594">
        <v>5.0999999999999996</v>
      </c>
      <c r="BI110" s="348" t="s">
        <v>430</v>
      </c>
      <c r="BJ110" s="348" t="s">
        <v>430</v>
      </c>
      <c r="BK110" s="348">
        <v>94.88</v>
      </c>
      <c r="BL110" s="348" t="s">
        <v>430</v>
      </c>
      <c r="BM110" s="375" t="s">
        <v>430</v>
      </c>
      <c r="BN110" s="375" t="s">
        <v>430</v>
      </c>
      <c r="BO110" s="375" t="s">
        <v>430</v>
      </c>
      <c r="BP110" s="375" t="s">
        <v>430</v>
      </c>
      <c r="BQ110" s="375" t="s">
        <v>430</v>
      </c>
      <c r="BR110" s="374"/>
      <c r="BS110" s="468">
        <v>16.431930971643201</v>
      </c>
      <c r="BT110" s="348">
        <v>34.561321183456101</v>
      </c>
      <c r="BU110" s="374"/>
      <c r="BV110" s="430" t="s">
        <v>555</v>
      </c>
    </row>
    <row r="111" spans="1:74" s="428" customFormat="1" x14ac:dyDescent="0.25">
      <c r="A111" s="345" t="s">
        <v>8358</v>
      </c>
      <c r="B111" s="373"/>
      <c r="C111" s="719">
        <v>45973</v>
      </c>
      <c r="D111" s="373"/>
      <c r="E111" s="346">
        <v>108.556</v>
      </c>
      <c r="F111" s="373"/>
      <c r="G111" s="347">
        <v>10.4941</v>
      </c>
      <c r="H111" s="374"/>
      <c r="I111" s="348" t="s">
        <v>430</v>
      </c>
      <c r="J111" s="348" t="s">
        <v>430</v>
      </c>
      <c r="K111" s="348" t="s">
        <v>430</v>
      </c>
      <c r="L111" s="348" t="s">
        <v>430</v>
      </c>
      <c r="M111" s="362"/>
      <c r="N111" s="350" t="s">
        <v>430</v>
      </c>
      <c r="O111" s="348">
        <v>17.058800000000002</v>
      </c>
      <c r="P111" s="348">
        <v>5.8023999999999996</v>
      </c>
      <c r="Q111" s="348">
        <v>8.2110000000000003</v>
      </c>
      <c r="R111" s="348">
        <v>7.9116999999999997</v>
      </c>
      <c r="S111" s="348">
        <v>8.4332999999999991</v>
      </c>
      <c r="T111" s="348">
        <v>6.6639999999999997</v>
      </c>
      <c r="U111" s="354">
        <v>6.3422999999999998</v>
      </c>
      <c r="V111" s="348" t="s">
        <v>430</v>
      </c>
      <c r="W111" s="348" t="s">
        <v>430</v>
      </c>
      <c r="X111" s="348" t="s">
        <v>430</v>
      </c>
      <c r="Y111" s="375" t="s">
        <v>430</v>
      </c>
      <c r="Z111" s="348" t="s">
        <v>430</v>
      </c>
      <c r="AA111" s="348">
        <v>7.1650999999999998</v>
      </c>
      <c r="AB111" s="348">
        <v>7.1406000000000001</v>
      </c>
      <c r="AC111" s="348">
        <v>6.4977</v>
      </c>
      <c r="AD111" s="348" t="s">
        <v>430</v>
      </c>
      <c r="AE111" s="348">
        <v>8.0701000000000001</v>
      </c>
      <c r="AF111" s="348">
        <v>6.4409000000000001</v>
      </c>
      <c r="AG111" s="569"/>
      <c r="AH111" s="346" t="s">
        <v>430</v>
      </c>
      <c r="AI111" s="346">
        <v>7</v>
      </c>
      <c r="AJ111" s="346">
        <v>8</v>
      </c>
      <c r="AK111" s="346">
        <v>6</v>
      </c>
      <c r="AL111" s="346">
        <v>7</v>
      </c>
      <c r="AM111" s="346">
        <v>75</v>
      </c>
      <c r="AN111" s="346">
        <v>19</v>
      </c>
      <c r="AO111" s="572">
        <v>14</v>
      </c>
      <c r="AP111" s="346" t="s">
        <v>430</v>
      </c>
      <c r="AQ111" s="346" t="s">
        <v>430</v>
      </c>
      <c r="AR111" s="346" t="s">
        <v>430</v>
      </c>
      <c r="AS111" s="346" t="s">
        <v>430</v>
      </c>
      <c r="AT111" s="346" t="s">
        <v>430</v>
      </c>
      <c r="AU111" s="346">
        <v>7</v>
      </c>
      <c r="AV111" s="346">
        <v>72</v>
      </c>
      <c r="AW111" s="346">
        <v>20</v>
      </c>
      <c r="AX111" s="346" t="s">
        <v>430</v>
      </c>
      <c r="AY111" s="346">
        <v>7</v>
      </c>
      <c r="AZ111" s="584"/>
      <c r="BA111" s="467" t="s">
        <v>430</v>
      </c>
      <c r="BB111" s="348">
        <v>99.57</v>
      </c>
      <c r="BC111" s="348" t="s">
        <v>430</v>
      </c>
      <c r="BD111" s="348" t="s">
        <v>430</v>
      </c>
      <c r="BE111" s="375" t="s">
        <v>430</v>
      </c>
      <c r="BF111" s="375">
        <v>0.43</v>
      </c>
      <c r="BG111" s="374"/>
      <c r="BH111" s="594">
        <v>0.43</v>
      </c>
      <c r="BI111" s="348" t="s">
        <v>430</v>
      </c>
      <c r="BJ111" s="348" t="s">
        <v>430</v>
      </c>
      <c r="BK111" s="348" t="s">
        <v>430</v>
      </c>
      <c r="BL111" s="348" t="s">
        <v>430</v>
      </c>
      <c r="BM111" s="375" t="s">
        <v>430</v>
      </c>
      <c r="BN111" s="375" t="s">
        <v>430</v>
      </c>
      <c r="BO111" s="375" t="s">
        <v>430</v>
      </c>
      <c r="BP111" s="375">
        <v>99.57</v>
      </c>
      <c r="BQ111" s="375" t="s">
        <v>430</v>
      </c>
      <c r="BR111" s="374"/>
      <c r="BS111" s="468" t="s">
        <v>430</v>
      </c>
      <c r="BT111" s="348" t="s">
        <v>430</v>
      </c>
      <c r="BU111" s="374"/>
      <c r="BV111" s="430" t="s">
        <v>555</v>
      </c>
    </row>
    <row r="112" spans="1:74" s="428" customFormat="1" ht="11" x14ac:dyDescent="0.3">
      <c r="A112" s="841" t="s">
        <v>8359</v>
      </c>
      <c r="B112" s="842"/>
      <c r="C112" s="843">
        <v>45705</v>
      </c>
      <c r="D112" s="842"/>
      <c r="E112" s="844">
        <v>132.39699999999999</v>
      </c>
      <c r="F112" s="842"/>
      <c r="G112" s="845">
        <v>11.1526</v>
      </c>
      <c r="H112" s="847"/>
      <c r="I112" s="846">
        <v>0.27</v>
      </c>
      <c r="J112" s="846">
        <v>7.03</v>
      </c>
      <c r="K112" s="846">
        <v>0.25</v>
      </c>
      <c r="L112" s="846">
        <v>0.27</v>
      </c>
      <c r="M112" s="851"/>
      <c r="N112" s="848">
        <v>-5.5629</v>
      </c>
      <c r="O112" s="846">
        <v>1.964</v>
      </c>
      <c r="P112" s="846">
        <v>4.7263999999999999</v>
      </c>
      <c r="Q112" s="846">
        <v>6.3741000000000003</v>
      </c>
      <c r="R112" s="846">
        <v>7.3940999999999999</v>
      </c>
      <c r="S112" s="846">
        <v>8.1355000000000004</v>
      </c>
      <c r="T112" s="846">
        <v>7.1773999999999996</v>
      </c>
      <c r="U112" s="856">
        <v>6.4490999999999996</v>
      </c>
      <c r="V112" s="846">
        <v>6.5103999999999997</v>
      </c>
      <c r="W112" s="846" t="s">
        <v>430</v>
      </c>
      <c r="X112" s="846" t="s">
        <v>430</v>
      </c>
      <c r="Y112" s="852" t="s">
        <v>430</v>
      </c>
      <c r="Z112" s="846" t="s">
        <v>430</v>
      </c>
      <c r="AA112" s="846">
        <v>6.9199000000000002</v>
      </c>
      <c r="AB112" s="846">
        <v>7.6836000000000002</v>
      </c>
      <c r="AC112" s="846">
        <v>6.6824000000000003</v>
      </c>
      <c r="AD112" s="846">
        <v>6.5690999999999997</v>
      </c>
      <c r="AE112" s="846">
        <v>7.2946</v>
      </c>
      <c r="AF112" s="846">
        <v>7.5221</v>
      </c>
      <c r="AG112" s="931"/>
      <c r="AH112" s="844">
        <v>37</v>
      </c>
      <c r="AI112" s="844">
        <v>44</v>
      </c>
      <c r="AJ112" s="844">
        <v>18</v>
      </c>
      <c r="AK112" s="844">
        <v>15</v>
      </c>
      <c r="AL112" s="844">
        <v>23</v>
      </c>
      <c r="AM112" s="844">
        <v>85</v>
      </c>
      <c r="AN112" s="844">
        <v>12</v>
      </c>
      <c r="AO112" s="932">
        <v>12</v>
      </c>
      <c r="AP112" s="844">
        <v>14</v>
      </c>
      <c r="AQ112" s="844" t="s">
        <v>430</v>
      </c>
      <c r="AR112" s="844" t="s">
        <v>430</v>
      </c>
      <c r="AS112" s="844" t="s">
        <v>430</v>
      </c>
      <c r="AT112" s="844" t="s">
        <v>430</v>
      </c>
      <c r="AU112" s="844">
        <v>10</v>
      </c>
      <c r="AV112" s="844">
        <v>42</v>
      </c>
      <c r="AW112" s="844">
        <v>16</v>
      </c>
      <c r="AX112" s="844">
        <v>13</v>
      </c>
      <c r="AY112" s="844">
        <v>20</v>
      </c>
      <c r="AZ112" s="933"/>
      <c r="BA112" s="853" t="s">
        <v>430</v>
      </c>
      <c r="BB112" s="846">
        <v>95.13</v>
      </c>
      <c r="BC112" s="846" t="s">
        <v>430</v>
      </c>
      <c r="BD112" s="846" t="s">
        <v>430</v>
      </c>
      <c r="BE112" s="852" t="s">
        <v>430</v>
      </c>
      <c r="BF112" s="852">
        <v>4.87</v>
      </c>
      <c r="BG112" s="847"/>
      <c r="BH112" s="934">
        <v>4.87</v>
      </c>
      <c r="BI112" s="846" t="s">
        <v>430</v>
      </c>
      <c r="BJ112" s="846" t="s">
        <v>430</v>
      </c>
      <c r="BK112" s="846">
        <v>95.13</v>
      </c>
      <c r="BL112" s="846" t="s">
        <v>430</v>
      </c>
      <c r="BM112" s="852" t="s">
        <v>430</v>
      </c>
      <c r="BN112" s="852" t="s">
        <v>430</v>
      </c>
      <c r="BO112" s="852" t="s">
        <v>430</v>
      </c>
      <c r="BP112" s="852" t="s">
        <v>430</v>
      </c>
      <c r="BQ112" s="852" t="s">
        <v>430</v>
      </c>
      <c r="BR112" s="847"/>
      <c r="BS112" s="854">
        <v>12.028740579999999</v>
      </c>
      <c r="BT112" s="846">
        <v>35.253440040000001</v>
      </c>
      <c r="BU112" s="847"/>
      <c r="BV112" s="892" t="s">
        <v>555</v>
      </c>
    </row>
    <row r="113" spans="1:74" s="428" customFormat="1" x14ac:dyDescent="0.25">
      <c r="A113" s="345" t="s">
        <v>8360</v>
      </c>
      <c r="B113" s="373"/>
      <c r="C113" s="719">
        <v>41277</v>
      </c>
      <c r="D113" s="373"/>
      <c r="E113" s="346">
        <v>105.366</v>
      </c>
      <c r="F113" s="373"/>
      <c r="G113" s="347">
        <v>49.967300000000002</v>
      </c>
      <c r="H113" s="374"/>
      <c r="I113" s="348" t="s">
        <v>430</v>
      </c>
      <c r="J113" s="348" t="s">
        <v>430</v>
      </c>
      <c r="K113" s="348" t="s">
        <v>430</v>
      </c>
      <c r="L113" s="348" t="s">
        <v>430</v>
      </c>
      <c r="M113" s="362"/>
      <c r="N113" s="350">
        <v>-68.536000000000001</v>
      </c>
      <c r="O113" s="348">
        <v>-30.7483</v>
      </c>
      <c r="P113" s="348">
        <v>-14.247</v>
      </c>
      <c r="Q113" s="348">
        <v>2.1724000000000001</v>
      </c>
      <c r="R113" s="348">
        <v>6.2752999999999997</v>
      </c>
      <c r="S113" s="348">
        <v>12.1073</v>
      </c>
      <c r="T113" s="348">
        <v>6.7733999999999996</v>
      </c>
      <c r="U113" s="354">
        <v>5.7194000000000003</v>
      </c>
      <c r="V113" s="348">
        <v>6.1882000000000001</v>
      </c>
      <c r="W113" s="348">
        <v>7.1981999999999999</v>
      </c>
      <c r="X113" s="348">
        <v>7.5365000000000002</v>
      </c>
      <c r="Y113" s="375">
        <v>6.6470000000000002</v>
      </c>
      <c r="Z113" s="348">
        <v>7.3281000000000001</v>
      </c>
      <c r="AA113" s="348">
        <v>3.3239999999999998</v>
      </c>
      <c r="AB113" s="348">
        <v>9.7751000000000001</v>
      </c>
      <c r="AC113" s="348">
        <v>5.9596</v>
      </c>
      <c r="AD113" s="348">
        <v>6.0415000000000001</v>
      </c>
      <c r="AE113" s="348">
        <v>6.5650000000000004</v>
      </c>
      <c r="AF113" s="348">
        <v>8.0570000000000004</v>
      </c>
      <c r="AG113" s="569"/>
      <c r="AH113" s="346">
        <v>106</v>
      </c>
      <c r="AI113" s="346">
        <v>119</v>
      </c>
      <c r="AJ113" s="346">
        <v>113</v>
      </c>
      <c r="AK113" s="346">
        <v>94</v>
      </c>
      <c r="AL113" s="346">
        <v>50</v>
      </c>
      <c r="AM113" s="346">
        <v>24</v>
      </c>
      <c r="AN113" s="346">
        <v>17</v>
      </c>
      <c r="AO113" s="572">
        <v>46</v>
      </c>
      <c r="AP113" s="346">
        <v>30</v>
      </c>
      <c r="AQ113" s="346">
        <v>33</v>
      </c>
      <c r="AR113" s="346">
        <v>54</v>
      </c>
      <c r="AS113" s="346">
        <v>7</v>
      </c>
      <c r="AT113" s="346">
        <v>5</v>
      </c>
      <c r="AU113" s="346">
        <v>126</v>
      </c>
      <c r="AV113" s="346">
        <v>23</v>
      </c>
      <c r="AW113" s="346">
        <v>51</v>
      </c>
      <c r="AX113" s="346">
        <v>47</v>
      </c>
      <c r="AY113" s="346">
        <v>40</v>
      </c>
      <c r="AZ113" s="584"/>
      <c r="BA113" s="467" t="s">
        <v>430</v>
      </c>
      <c r="BB113" s="348">
        <v>99.07</v>
      </c>
      <c r="BC113" s="348" t="s">
        <v>430</v>
      </c>
      <c r="BD113" s="348" t="s">
        <v>430</v>
      </c>
      <c r="BE113" s="375" t="s">
        <v>430</v>
      </c>
      <c r="BF113" s="375">
        <v>0.93</v>
      </c>
      <c r="BG113" s="374"/>
      <c r="BH113" s="594">
        <v>0.93</v>
      </c>
      <c r="BI113" s="348" t="s">
        <v>430</v>
      </c>
      <c r="BJ113" s="348" t="s">
        <v>430</v>
      </c>
      <c r="BK113" s="348" t="s">
        <v>430</v>
      </c>
      <c r="BL113" s="348" t="s">
        <v>430</v>
      </c>
      <c r="BM113" s="375" t="s">
        <v>430</v>
      </c>
      <c r="BN113" s="375" t="s">
        <v>430</v>
      </c>
      <c r="BO113" s="375" t="s">
        <v>430</v>
      </c>
      <c r="BP113" s="375">
        <v>99.07</v>
      </c>
      <c r="BQ113" s="375" t="s">
        <v>430</v>
      </c>
      <c r="BR113" s="374"/>
      <c r="BS113" s="468" t="s">
        <v>430</v>
      </c>
      <c r="BT113" s="348" t="s">
        <v>430</v>
      </c>
      <c r="BU113" s="374"/>
      <c r="BV113" s="430" t="s">
        <v>4673</v>
      </c>
    </row>
    <row r="114" spans="1:74" s="428" customFormat="1" x14ac:dyDescent="0.25">
      <c r="A114" s="345" t="s">
        <v>8361</v>
      </c>
      <c r="B114" s="373"/>
      <c r="C114" s="719">
        <v>45623</v>
      </c>
      <c r="D114" s="373"/>
      <c r="E114" s="346">
        <v>104.92</v>
      </c>
      <c r="F114" s="373"/>
      <c r="G114" s="347">
        <v>11.35</v>
      </c>
      <c r="H114" s="374"/>
      <c r="I114" s="348">
        <v>1.27</v>
      </c>
      <c r="J114" s="348">
        <v>7.62</v>
      </c>
      <c r="K114" s="348">
        <v>1.1100000000000001</v>
      </c>
      <c r="L114" s="348">
        <v>1.19</v>
      </c>
      <c r="M114" s="362"/>
      <c r="N114" s="350">
        <v>-19.285</v>
      </c>
      <c r="O114" s="348">
        <v>-3.2149999999999999</v>
      </c>
      <c r="P114" s="348">
        <v>0</v>
      </c>
      <c r="Q114" s="348">
        <v>4.6021999999999998</v>
      </c>
      <c r="R114" s="348">
        <v>6.6768000000000001</v>
      </c>
      <c r="S114" s="348">
        <v>9.4111999999999991</v>
      </c>
      <c r="T114" s="348">
        <v>6.0763999999999996</v>
      </c>
      <c r="U114" s="354">
        <v>5.6348000000000003</v>
      </c>
      <c r="V114" s="348">
        <v>6.2137000000000002</v>
      </c>
      <c r="W114" s="348" t="s">
        <v>430</v>
      </c>
      <c r="X114" s="348" t="s">
        <v>430</v>
      </c>
      <c r="Y114" s="375" t="s">
        <v>430</v>
      </c>
      <c r="Z114" s="348" t="s">
        <v>430</v>
      </c>
      <c r="AA114" s="348">
        <v>5.9767999999999999</v>
      </c>
      <c r="AB114" s="348">
        <v>7.4573</v>
      </c>
      <c r="AC114" s="348">
        <v>5.8813000000000004</v>
      </c>
      <c r="AD114" s="348">
        <v>6.0448000000000004</v>
      </c>
      <c r="AE114" s="348">
        <v>6.6163999999999996</v>
      </c>
      <c r="AF114" s="348">
        <v>7.6</v>
      </c>
      <c r="AG114" s="569"/>
      <c r="AH114" s="346">
        <v>65</v>
      </c>
      <c r="AI114" s="346">
        <v>70</v>
      </c>
      <c r="AJ114" s="346">
        <v>71</v>
      </c>
      <c r="AK114" s="346">
        <v>58</v>
      </c>
      <c r="AL114" s="346">
        <v>38</v>
      </c>
      <c r="AM114" s="346">
        <v>41</v>
      </c>
      <c r="AN114" s="346">
        <v>50</v>
      </c>
      <c r="AO114" s="572">
        <v>53</v>
      </c>
      <c r="AP114" s="346">
        <v>27</v>
      </c>
      <c r="AQ114" s="346" t="s">
        <v>430</v>
      </c>
      <c r="AR114" s="346" t="s">
        <v>430</v>
      </c>
      <c r="AS114" s="346" t="s">
        <v>430</v>
      </c>
      <c r="AT114" s="346" t="s">
        <v>430</v>
      </c>
      <c r="AU114" s="346">
        <v>39</v>
      </c>
      <c r="AV114" s="346">
        <v>56</v>
      </c>
      <c r="AW114" s="346">
        <v>57</v>
      </c>
      <c r="AX114" s="346">
        <v>45</v>
      </c>
      <c r="AY114" s="346">
        <v>38</v>
      </c>
      <c r="AZ114" s="584"/>
      <c r="BA114" s="467" t="s">
        <v>430</v>
      </c>
      <c r="BB114" s="348">
        <v>93.79</v>
      </c>
      <c r="BC114" s="348" t="s">
        <v>430</v>
      </c>
      <c r="BD114" s="348" t="s">
        <v>430</v>
      </c>
      <c r="BE114" s="375" t="s">
        <v>430</v>
      </c>
      <c r="BF114" s="375">
        <v>6.21</v>
      </c>
      <c r="BG114" s="374"/>
      <c r="BH114" s="594">
        <v>6.21</v>
      </c>
      <c r="BI114" s="348" t="s">
        <v>430</v>
      </c>
      <c r="BJ114" s="348" t="s">
        <v>430</v>
      </c>
      <c r="BK114" s="348">
        <v>93.79</v>
      </c>
      <c r="BL114" s="348" t="s">
        <v>430</v>
      </c>
      <c r="BM114" s="375" t="s">
        <v>430</v>
      </c>
      <c r="BN114" s="375" t="s">
        <v>430</v>
      </c>
      <c r="BO114" s="375" t="s">
        <v>430</v>
      </c>
      <c r="BP114" s="375" t="s">
        <v>430</v>
      </c>
      <c r="BQ114" s="375" t="s">
        <v>430</v>
      </c>
      <c r="BR114" s="374"/>
      <c r="BS114" s="468">
        <v>12.4172092187583</v>
      </c>
      <c r="BT114" s="348">
        <v>47.850757465214897</v>
      </c>
      <c r="BU114" s="374"/>
      <c r="BV114" s="430" t="s">
        <v>4740</v>
      </c>
    </row>
    <row r="115" spans="1:74" s="428" customFormat="1" ht="11" x14ac:dyDescent="0.3">
      <c r="A115" s="841" t="s">
        <v>8362</v>
      </c>
      <c r="B115" s="842"/>
      <c r="C115" s="843">
        <v>44917</v>
      </c>
      <c r="D115" s="842"/>
      <c r="E115" s="844">
        <v>95.06</v>
      </c>
      <c r="F115" s="842"/>
      <c r="G115" s="845" t="s">
        <v>430</v>
      </c>
      <c r="H115" s="847"/>
      <c r="I115" s="846">
        <v>0.01</v>
      </c>
      <c r="J115" s="846">
        <v>5.2</v>
      </c>
      <c r="K115" s="846">
        <v>0.01</v>
      </c>
      <c r="L115" s="846">
        <v>0.01</v>
      </c>
      <c r="M115" s="851"/>
      <c r="N115" s="848" t="s">
        <v>430</v>
      </c>
      <c r="O115" s="846" t="s">
        <v>430</v>
      </c>
      <c r="P115" s="846" t="s">
        <v>430</v>
      </c>
      <c r="Q115" s="846" t="s">
        <v>430</v>
      </c>
      <c r="R115" s="846" t="s">
        <v>430</v>
      </c>
      <c r="S115" s="846" t="s">
        <v>430</v>
      </c>
      <c r="T115" s="846" t="s">
        <v>430</v>
      </c>
      <c r="U115" s="856" t="s">
        <v>430</v>
      </c>
      <c r="V115" s="846" t="s">
        <v>430</v>
      </c>
      <c r="W115" s="846" t="s">
        <v>430</v>
      </c>
      <c r="X115" s="846" t="s">
        <v>430</v>
      </c>
      <c r="Y115" s="852" t="s">
        <v>430</v>
      </c>
      <c r="Z115" s="846" t="s">
        <v>430</v>
      </c>
      <c r="AA115" s="846" t="s">
        <v>430</v>
      </c>
      <c r="AB115" s="846" t="s">
        <v>430</v>
      </c>
      <c r="AC115" s="846" t="s">
        <v>430</v>
      </c>
      <c r="AD115" s="846" t="s">
        <v>430</v>
      </c>
      <c r="AE115" s="846" t="s">
        <v>430</v>
      </c>
      <c r="AF115" s="846" t="s">
        <v>430</v>
      </c>
      <c r="AG115" s="931"/>
      <c r="AH115" s="844" t="s">
        <v>430</v>
      </c>
      <c r="AI115" s="844" t="s">
        <v>430</v>
      </c>
      <c r="AJ115" s="844" t="s">
        <v>430</v>
      </c>
      <c r="AK115" s="844" t="s">
        <v>430</v>
      </c>
      <c r="AL115" s="844" t="s">
        <v>430</v>
      </c>
      <c r="AM115" s="844" t="s">
        <v>430</v>
      </c>
      <c r="AN115" s="844" t="s">
        <v>430</v>
      </c>
      <c r="AO115" s="932" t="s">
        <v>430</v>
      </c>
      <c r="AP115" s="844" t="s">
        <v>430</v>
      </c>
      <c r="AQ115" s="844" t="s">
        <v>430</v>
      </c>
      <c r="AR115" s="844" t="s">
        <v>430</v>
      </c>
      <c r="AS115" s="844" t="s">
        <v>430</v>
      </c>
      <c r="AT115" s="844" t="s">
        <v>430</v>
      </c>
      <c r="AU115" s="844" t="s">
        <v>430</v>
      </c>
      <c r="AV115" s="844" t="s">
        <v>430</v>
      </c>
      <c r="AW115" s="844" t="s">
        <v>430</v>
      </c>
      <c r="AX115" s="844" t="s">
        <v>430</v>
      </c>
      <c r="AY115" s="844" t="s">
        <v>430</v>
      </c>
      <c r="AZ115" s="933"/>
      <c r="BA115" s="853" t="s">
        <v>430</v>
      </c>
      <c r="BB115" s="846" t="s">
        <v>430</v>
      </c>
      <c r="BC115" s="846" t="s">
        <v>430</v>
      </c>
      <c r="BD115" s="846" t="s">
        <v>430</v>
      </c>
      <c r="BE115" s="852" t="s">
        <v>430</v>
      </c>
      <c r="BF115" s="852">
        <v>100</v>
      </c>
      <c r="BG115" s="847"/>
      <c r="BH115" s="934">
        <v>100</v>
      </c>
      <c r="BI115" s="846" t="s">
        <v>430</v>
      </c>
      <c r="BJ115" s="846" t="s">
        <v>430</v>
      </c>
      <c r="BK115" s="846" t="s">
        <v>430</v>
      </c>
      <c r="BL115" s="846" t="s">
        <v>430</v>
      </c>
      <c r="BM115" s="852" t="s">
        <v>430</v>
      </c>
      <c r="BN115" s="852" t="s">
        <v>430</v>
      </c>
      <c r="BO115" s="852" t="s">
        <v>430</v>
      </c>
      <c r="BP115" s="852" t="s">
        <v>430</v>
      </c>
      <c r="BQ115" s="852" t="s">
        <v>430</v>
      </c>
      <c r="BR115" s="847"/>
      <c r="BS115" s="854" t="s">
        <v>430</v>
      </c>
      <c r="BT115" s="846" t="s">
        <v>430</v>
      </c>
      <c r="BU115" s="847"/>
      <c r="BV115" s="892" t="s">
        <v>555</v>
      </c>
    </row>
    <row r="116" spans="1:74" s="428" customFormat="1" x14ac:dyDescent="0.25">
      <c r="A116" s="345" t="s">
        <v>8363</v>
      </c>
      <c r="B116" s="373"/>
      <c r="C116" s="719">
        <v>44852</v>
      </c>
      <c r="D116" s="373"/>
      <c r="E116" s="346">
        <v>93.6952</v>
      </c>
      <c r="F116" s="373"/>
      <c r="G116" s="347">
        <v>13.2182</v>
      </c>
      <c r="H116" s="374"/>
      <c r="I116" s="348">
        <v>0.75</v>
      </c>
      <c r="J116" s="348">
        <v>5.87</v>
      </c>
      <c r="K116" s="348">
        <v>0.71</v>
      </c>
      <c r="L116" s="348">
        <v>0.75</v>
      </c>
      <c r="M116" s="362"/>
      <c r="N116" s="350">
        <v>-0.55230000000000001</v>
      </c>
      <c r="O116" s="348">
        <v>4.2355</v>
      </c>
      <c r="P116" s="348">
        <v>3.3157000000000001</v>
      </c>
      <c r="Q116" s="348">
        <v>4.5048000000000004</v>
      </c>
      <c r="R116" s="348">
        <v>5.1441999999999997</v>
      </c>
      <c r="S116" s="348">
        <v>6.5721999999999996</v>
      </c>
      <c r="T116" s="348">
        <v>5.4446000000000003</v>
      </c>
      <c r="U116" s="354">
        <v>5.61</v>
      </c>
      <c r="V116" s="348">
        <v>5.9226999999999999</v>
      </c>
      <c r="W116" s="348">
        <v>7.0445000000000002</v>
      </c>
      <c r="X116" s="348">
        <v>7.4545000000000003</v>
      </c>
      <c r="Y116" s="375" t="s">
        <v>430</v>
      </c>
      <c r="Z116" s="348" t="s">
        <v>430</v>
      </c>
      <c r="AA116" s="348">
        <v>4.8075999999999999</v>
      </c>
      <c r="AB116" s="348">
        <v>5.835</v>
      </c>
      <c r="AC116" s="348">
        <v>5.6265000000000001</v>
      </c>
      <c r="AD116" s="348">
        <v>5.8121</v>
      </c>
      <c r="AE116" s="348">
        <v>5.1089000000000002</v>
      </c>
      <c r="AF116" s="348">
        <v>7.5340999999999996</v>
      </c>
      <c r="AG116" s="569"/>
      <c r="AH116" s="346">
        <v>25</v>
      </c>
      <c r="AI116" s="346">
        <v>32</v>
      </c>
      <c r="AJ116" s="346">
        <v>37</v>
      </c>
      <c r="AK116" s="346">
        <v>60</v>
      </c>
      <c r="AL116" s="346">
        <v>90</v>
      </c>
      <c r="AM116" s="346">
        <v>112</v>
      </c>
      <c r="AN116" s="346">
        <v>94</v>
      </c>
      <c r="AO116" s="572">
        <v>56</v>
      </c>
      <c r="AP116" s="346">
        <v>59</v>
      </c>
      <c r="AQ116" s="346">
        <v>56</v>
      </c>
      <c r="AR116" s="346">
        <v>63</v>
      </c>
      <c r="AS116" s="346" t="s">
        <v>430</v>
      </c>
      <c r="AT116" s="346" t="s">
        <v>430</v>
      </c>
      <c r="AU116" s="346">
        <v>94</v>
      </c>
      <c r="AV116" s="346">
        <v>115</v>
      </c>
      <c r="AW116" s="346">
        <v>79</v>
      </c>
      <c r="AX116" s="346">
        <v>78</v>
      </c>
      <c r="AY116" s="346">
        <v>85</v>
      </c>
      <c r="AZ116" s="584"/>
      <c r="BA116" s="467">
        <v>96.89</v>
      </c>
      <c r="BB116" s="348" t="s">
        <v>430</v>
      </c>
      <c r="BC116" s="348" t="s">
        <v>430</v>
      </c>
      <c r="BD116" s="348" t="s">
        <v>430</v>
      </c>
      <c r="BE116" s="375" t="s">
        <v>430</v>
      </c>
      <c r="BF116" s="375">
        <v>3.11</v>
      </c>
      <c r="BG116" s="374"/>
      <c r="BH116" s="594">
        <v>3.11</v>
      </c>
      <c r="BI116" s="348" t="s">
        <v>430</v>
      </c>
      <c r="BJ116" s="348" t="s">
        <v>430</v>
      </c>
      <c r="BK116" s="348" t="s">
        <v>430</v>
      </c>
      <c r="BL116" s="348" t="s">
        <v>430</v>
      </c>
      <c r="BM116" s="375">
        <v>96.89</v>
      </c>
      <c r="BN116" s="375" t="s">
        <v>430</v>
      </c>
      <c r="BO116" s="375" t="s">
        <v>430</v>
      </c>
      <c r="BP116" s="375" t="s">
        <v>430</v>
      </c>
      <c r="BQ116" s="375" t="s">
        <v>430</v>
      </c>
      <c r="BR116" s="374"/>
      <c r="BS116" s="468" t="s">
        <v>430</v>
      </c>
      <c r="BT116" s="348" t="s">
        <v>430</v>
      </c>
      <c r="BU116" s="374"/>
      <c r="BV116" s="430" t="s">
        <v>4740</v>
      </c>
    </row>
    <row r="117" spans="1:74" s="428" customFormat="1" x14ac:dyDescent="0.25">
      <c r="A117" s="345" t="s">
        <v>8364</v>
      </c>
      <c r="B117" s="373"/>
      <c r="C117" s="719">
        <v>44882</v>
      </c>
      <c r="D117" s="373"/>
      <c r="E117" s="346">
        <v>89.938500000000005</v>
      </c>
      <c r="F117" s="373"/>
      <c r="G117" s="347">
        <v>13.0373</v>
      </c>
      <c r="H117" s="374"/>
      <c r="I117" s="348">
        <v>0.19452</v>
      </c>
      <c r="J117" s="348">
        <v>5.51</v>
      </c>
      <c r="K117" s="348">
        <v>0.18629999999999999</v>
      </c>
      <c r="L117" s="348">
        <v>0.19178000000000001</v>
      </c>
      <c r="M117" s="362"/>
      <c r="N117" s="350">
        <v>4.2</v>
      </c>
      <c r="O117" s="348">
        <v>4.8547000000000002</v>
      </c>
      <c r="P117" s="348">
        <v>5.0842999999999998</v>
      </c>
      <c r="Q117" s="348">
        <v>5.3502999999999998</v>
      </c>
      <c r="R117" s="348">
        <v>5.6443000000000003</v>
      </c>
      <c r="S117" s="348">
        <v>5.9081999999999999</v>
      </c>
      <c r="T117" s="348">
        <v>5.6479999999999997</v>
      </c>
      <c r="U117" s="354">
        <v>5.7134999999999998</v>
      </c>
      <c r="V117" s="348">
        <v>5.9831000000000003</v>
      </c>
      <c r="W117" s="348">
        <v>6.9923999999999999</v>
      </c>
      <c r="X117" s="348">
        <v>7.3769999999999998</v>
      </c>
      <c r="Y117" s="375" t="s">
        <v>430</v>
      </c>
      <c r="Z117" s="348" t="s">
        <v>430</v>
      </c>
      <c r="AA117" s="348">
        <v>5.4874000000000001</v>
      </c>
      <c r="AB117" s="348">
        <v>5.8311999999999999</v>
      </c>
      <c r="AC117" s="348">
        <v>5.6698000000000004</v>
      </c>
      <c r="AD117" s="348">
        <v>5.9324000000000003</v>
      </c>
      <c r="AE117" s="348">
        <v>5.4053000000000004</v>
      </c>
      <c r="AF117" s="348">
        <v>7.3109000000000002</v>
      </c>
      <c r="AG117" s="569"/>
      <c r="AH117" s="346">
        <v>14</v>
      </c>
      <c r="AI117" s="346">
        <v>28</v>
      </c>
      <c r="AJ117" s="346">
        <v>14</v>
      </c>
      <c r="AK117" s="346">
        <v>34</v>
      </c>
      <c r="AL117" s="346">
        <v>67</v>
      </c>
      <c r="AM117" s="346">
        <v>128</v>
      </c>
      <c r="AN117" s="346">
        <v>79</v>
      </c>
      <c r="AO117" s="572">
        <v>47</v>
      </c>
      <c r="AP117" s="346">
        <v>50</v>
      </c>
      <c r="AQ117" s="346">
        <v>65</v>
      </c>
      <c r="AR117" s="346">
        <v>74</v>
      </c>
      <c r="AS117" s="346" t="s">
        <v>430</v>
      </c>
      <c r="AT117" s="346" t="s">
        <v>430</v>
      </c>
      <c r="AU117" s="346">
        <v>58</v>
      </c>
      <c r="AV117" s="346">
        <v>116</v>
      </c>
      <c r="AW117" s="346">
        <v>72</v>
      </c>
      <c r="AX117" s="346">
        <v>63</v>
      </c>
      <c r="AY117" s="346">
        <v>74</v>
      </c>
      <c r="AZ117" s="584"/>
      <c r="BA117" s="467">
        <v>95.63</v>
      </c>
      <c r="BB117" s="348" t="s">
        <v>430</v>
      </c>
      <c r="BC117" s="348" t="s">
        <v>430</v>
      </c>
      <c r="BD117" s="348" t="s">
        <v>430</v>
      </c>
      <c r="BE117" s="375" t="s">
        <v>430</v>
      </c>
      <c r="BF117" s="375">
        <v>4.37</v>
      </c>
      <c r="BG117" s="374"/>
      <c r="BH117" s="594">
        <v>4.37</v>
      </c>
      <c r="BI117" s="348" t="s">
        <v>430</v>
      </c>
      <c r="BJ117" s="348" t="s">
        <v>430</v>
      </c>
      <c r="BK117" s="348" t="s">
        <v>430</v>
      </c>
      <c r="BL117" s="348" t="s">
        <v>430</v>
      </c>
      <c r="BM117" s="375">
        <v>95.63</v>
      </c>
      <c r="BN117" s="375" t="s">
        <v>430</v>
      </c>
      <c r="BO117" s="375" t="s">
        <v>430</v>
      </c>
      <c r="BP117" s="375" t="s">
        <v>430</v>
      </c>
      <c r="BQ117" s="375" t="s">
        <v>430</v>
      </c>
      <c r="BR117" s="374"/>
      <c r="BS117" s="468" t="s">
        <v>430</v>
      </c>
      <c r="BT117" s="348" t="s">
        <v>430</v>
      </c>
      <c r="BU117" s="374"/>
      <c r="BV117" s="430" t="s">
        <v>555</v>
      </c>
    </row>
    <row r="118" spans="1:74" s="428" customFormat="1" x14ac:dyDescent="0.25">
      <c r="A118" s="345" t="s">
        <v>8365</v>
      </c>
      <c r="B118" s="373"/>
      <c r="C118" s="719">
        <v>44951</v>
      </c>
      <c r="D118" s="373"/>
      <c r="E118" s="346">
        <v>88.95</v>
      </c>
      <c r="F118" s="373"/>
      <c r="G118" s="347">
        <v>12.8756</v>
      </c>
      <c r="H118" s="374"/>
      <c r="I118" s="348">
        <v>0.38</v>
      </c>
      <c r="J118" s="348">
        <v>5.61</v>
      </c>
      <c r="K118" s="348">
        <v>0.37</v>
      </c>
      <c r="L118" s="348">
        <v>0.38</v>
      </c>
      <c r="M118" s="362"/>
      <c r="N118" s="350">
        <v>2.5514999999999999</v>
      </c>
      <c r="O118" s="348">
        <v>4.5373999999999999</v>
      </c>
      <c r="P118" s="348">
        <v>5.0670999999999999</v>
      </c>
      <c r="Q118" s="348">
        <v>5.6820000000000004</v>
      </c>
      <c r="R118" s="348">
        <v>5.9649000000000001</v>
      </c>
      <c r="S118" s="348">
        <v>6.0724</v>
      </c>
      <c r="T118" s="348">
        <v>5.7027000000000001</v>
      </c>
      <c r="U118" s="354">
        <v>5.6460999999999997</v>
      </c>
      <c r="V118" s="348">
        <v>6.0034000000000001</v>
      </c>
      <c r="W118" s="348">
        <v>7.0244999999999997</v>
      </c>
      <c r="X118" s="348">
        <v>7.4105999999999996</v>
      </c>
      <c r="Y118" s="375" t="s">
        <v>430</v>
      </c>
      <c r="Z118" s="348" t="s">
        <v>430</v>
      </c>
      <c r="AA118" s="348">
        <v>5.4439000000000002</v>
      </c>
      <c r="AB118" s="348">
        <v>5.8372000000000002</v>
      </c>
      <c r="AC118" s="348">
        <v>5.6635999999999997</v>
      </c>
      <c r="AD118" s="348">
        <v>6.0594000000000001</v>
      </c>
      <c r="AE118" s="348">
        <v>5.5304000000000002</v>
      </c>
      <c r="AF118" s="348">
        <v>7.3367000000000004</v>
      </c>
      <c r="AG118" s="569"/>
      <c r="AH118" s="346">
        <v>18</v>
      </c>
      <c r="AI118" s="346">
        <v>31</v>
      </c>
      <c r="AJ118" s="346">
        <v>15</v>
      </c>
      <c r="AK118" s="346">
        <v>24</v>
      </c>
      <c r="AL118" s="346">
        <v>57</v>
      </c>
      <c r="AM118" s="346">
        <v>125</v>
      </c>
      <c r="AN118" s="346">
        <v>75</v>
      </c>
      <c r="AO118" s="572">
        <v>50</v>
      </c>
      <c r="AP118" s="346">
        <v>48</v>
      </c>
      <c r="AQ118" s="346">
        <v>60</v>
      </c>
      <c r="AR118" s="346">
        <v>69</v>
      </c>
      <c r="AS118" s="346" t="s">
        <v>430</v>
      </c>
      <c r="AT118" s="346" t="s">
        <v>430</v>
      </c>
      <c r="AU118" s="346">
        <v>59</v>
      </c>
      <c r="AV118" s="346">
        <v>114</v>
      </c>
      <c r="AW118" s="346">
        <v>74</v>
      </c>
      <c r="AX118" s="346">
        <v>43</v>
      </c>
      <c r="AY118" s="346">
        <v>68</v>
      </c>
      <c r="AZ118" s="584"/>
      <c r="BA118" s="467">
        <v>97.09</v>
      </c>
      <c r="BB118" s="348" t="s">
        <v>430</v>
      </c>
      <c r="BC118" s="348" t="s">
        <v>430</v>
      </c>
      <c r="BD118" s="348" t="s">
        <v>430</v>
      </c>
      <c r="BE118" s="375" t="s">
        <v>430</v>
      </c>
      <c r="BF118" s="375">
        <v>2.91</v>
      </c>
      <c r="BG118" s="374"/>
      <c r="BH118" s="594">
        <v>2.91</v>
      </c>
      <c r="BI118" s="348" t="s">
        <v>430</v>
      </c>
      <c r="BJ118" s="348" t="s">
        <v>430</v>
      </c>
      <c r="BK118" s="348" t="s">
        <v>430</v>
      </c>
      <c r="BL118" s="348" t="s">
        <v>430</v>
      </c>
      <c r="BM118" s="375">
        <v>97.09</v>
      </c>
      <c r="BN118" s="375" t="s">
        <v>430</v>
      </c>
      <c r="BO118" s="375" t="s">
        <v>430</v>
      </c>
      <c r="BP118" s="375" t="s">
        <v>430</v>
      </c>
      <c r="BQ118" s="375" t="s">
        <v>430</v>
      </c>
      <c r="BR118" s="374"/>
      <c r="BS118" s="468" t="s">
        <v>430</v>
      </c>
      <c r="BT118" s="348" t="s">
        <v>430</v>
      </c>
      <c r="BU118" s="374"/>
      <c r="BV118" s="430" t="s">
        <v>555</v>
      </c>
    </row>
    <row r="119" spans="1:74" s="428" customFormat="1" x14ac:dyDescent="0.25">
      <c r="A119" s="345" t="s">
        <v>8366</v>
      </c>
      <c r="B119" s="373"/>
      <c r="C119" s="719">
        <v>44971</v>
      </c>
      <c r="D119" s="373"/>
      <c r="E119" s="346">
        <v>87.819299999999998</v>
      </c>
      <c r="F119" s="373"/>
      <c r="G119" s="347">
        <v>12.963699999999999</v>
      </c>
      <c r="H119" s="374"/>
      <c r="I119" s="348">
        <v>0.55000000000000004</v>
      </c>
      <c r="J119" s="348">
        <v>6.03</v>
      </c>
      <c r="K119" s="348">
        <v>0.91</v>
      </c>
      <c r="L119" s="348">
        <v>0.94</v>
      </c>
      <c r="M119" s="362"/>
      <c r="N119" s="350">
        <v>-7.0374999999999996</v>
      </c>
      <c r="O119" s="348">
        <v>1.5956999999999999</v>
      </c>
      <c r="P119" s="348">
        <v>2.8573</v>
      </c>
      <c r="Q119" s="348">
        <v>4.9970999999999997</v>
      </c>
      <c r="R119" s="348">
        <v>6.2453000000000003</v>
      </c>
      <c r="S119" s="348">
        <v>7.6805000000000003</v>
      </c>
      <c r="T119" s="348">
        <v>5.7138999999999998</v>
      </c>
      <c r="U119" s="354">
        <v>5.8124000000000002</v>
      </c>
      <c r="V119" s="348">
        <v>5.9819000000000004</v>
      </c>
      <c r="W119" s="348">
        <v>7.1486999999999998</v>
      </c>
      <c r="X119" s="348">
        <v>7.5614999999999997</v>
      </c>
      <c r="Y119" s="375" t="s">
        <v>430</v>
      </c>
      <c r="Z119" s="348" t="s">
        <v>430</v>
      </c>
      <c r="AA119" s="348">
        <v>6.1416000000000004</v>
      </c>
      <c r="AB119" s="348">
        <v>6.2389999999999999</v>
      </c>
      <c r="AC119" s="348">
        <v>5.7514000000000003</v>
      </c>
      <c r="AD119" s="348">
        <v>5.9562999999999997</v>
      </c>
      <c r="AE119" s="348">
        <v>6.3571</v>
      </c>
      <c r="AF119" s="348">
        <v>7.6638999999999999</v>
      </c>
      <c r="AG119" s="569"/>
      <c r="AH119" s="346">
        <v>44</v>
      </c>
      <c r="AI119" s="346">
        <v>48</v>
      </c>
      <c r="AJ119" s="346">
        <v>43</v>
      </c>
      <c r="AK119" s="346">
        <v>50</v>
      </c>
      <c r="AL119" s="346">
        <v>52</v>
      </c>
      <c r="AM119" s="346">
        <v>100</v>
      </c>
      <c r="AN119" s="346">
        <v>74</v>
      </c>
      <c r="AO119" s="572">
        <v>39</v>
      </c>
      <c r="AP119" s="346">
        <v>51</v>
      </c>
      <c r="AQ119" s="346">
        <v>45</v>
      </c>
      <c r="AR119" s="346">
        <v>50</v>
      </c>
      <c r="AS119" s="346" t="s">
        <v>430</v>
      </c>
      <c r="AT119" s="346" t="s">
        <v>430</v>
      </c>
      <c r="AU119" s="346">
        <v>33</v>
      </c>
      <c r="AV119" s="346">
        <v>108</v>
      </c>
      <c r="AW119" s="346">
        <v>62</v>
      </c>
      <c r="AX119" s="346">
        <v>60</v>
      </c>
      <c r="AY119" s="346">
        <v>46</v>
      </c>
      <c r="AZ119" s="584"/>
      <c r="BA119" s="467">
        <v>95.94</v>
      </c>
      <c r="BB119" s="348" t="s">
        <v>430</v>
      </c>
      <c r="BC119" s="348" t="s">
        <v>430</v>
      </c>
      <c r="BD119" s="348" t="s">
        <v>430</v>
      </c>
      <c r="BE119" s="375" t="s">
        <v>430</v>
      </c>
      <c r="BF119" s="375">
        <v>4.0599999999999996</v>
      </c>
      <c r="BG119" s="374"/>
      <c r="BH119" s="594">
        <v>4.0599999999999996</v>
      </c>
      <c r="BI119" s="348" t="s">
        <v>430</v>
      </c>
      <c r="BJ119" s="348" t="s">
        <v>430</v>
      </c>
      <c r="BK119" s="348" t="s">
        <v>430</v>
      </c>
      <c r="BL119" s="348" t="s">
        <v>430</v>
      </c>
      <c r="BM119" s="375">
        <v>95.94</v>
      </c>
      <c r="BN119" s="375" t="s">
        <v>430</v>
      </c>
      <c r="BO119" s="375" t="s">
        <v>430</v>
      </c>
      <c r="BP119" s="375" t="s">
        <v>430</v>
      </c>
      <c r="BQ119" s="375" t="s">
        <v>430</v>
      </c>
      <c r="BR119" s="374"/>
      <c r="BS119" s="468" t="s">
        <v>430</v>
      </c>
      <c r="BT119" s="348" t="s">
        <v>430</v>
      </c>
      <c r="BU119" s="374"/>
      <c r="BV119" s="430" t="s">
        <v>555</v>
      </c>
    </row>
    <row r="120" spans="1:74" s="428" customFormat="1" x14ac:dyDescent="0.25">
      <c r="A120" s="345" t="s">
        <v>8367</v>
      </c>
      <c r="B120" s="373"/>
      <c r="C120" s="719">
        <v>45590</v>
      </c>
      <c r="D120" s="373"/>
      <c r="E120" s="346">
        <v>82.148899999999998</v>
      </c>
      <c r="F120" s="373"/>
      <c r="G120" s="347">
        <v>11.418900000000001</v>
      </c>
      <c r="H120" s="374"/>
      <c r="I120" s="348">
        <v>1.28</v>
      </c>
      <c r="J120" s="348">
        <v>7.57</v>
      </c>
      <c r="K120" s="348">
        <v>1.1200000000000001</v>
      </c>
      <c r="L120" s="348">
        <v>1.2</v>
      </c>
      <c r="M120" s="362"/>
      <c r="N120" s="350">
        <v>-18.210699999999999</v>
      </c>
      <c r="O120" s="348">
        <v>-4.5799000000000003</v>
      </c>
      <c r="P120" s="348">
        <v>-0.59360000000000002</v>
      </c>
      <c r="Q120" s="348">
        <v>3.9329999999999998</v>
      </c>
      <c r="R120" s="348">
        <v>6.6571999999999996</v>
      </c>
      <c r="S120" s="348">
        <v>9.4623000000000008</v>
      </c>
      <c r="T120" s="348">
        <v>6.1079999999999997</v>
      </c>
      <c r="U120" s="354">
        <v>5.5917000000000003</v>
      </c>
      <c r="V120" s="348">
        <v>6.1059000000000001</v>
      </c>
      <c r="W120" s="348" t="s">
        <v>430</v>
      </c>
      <c r="X120" s="348" t="s">
        <v>430</v>
      </c>
      <c r="Y120" s="375" t="s">
        <v>430</v>
      </c>
      <c r="Z120" s="348" t="s">
        <v>430</v>
      </c>
      <c r="AA120" s="348">
        <v>5.9659000000000004</v>
      </c>
      <c r="AB120" s="348">
        <v>7.4893000000000001</v>
      </c>
      <c r="AC120" s="348">
        <v>5.84</v>
      </c>
      <c r="AD120" s="348">
        <v>5.9898999999999996</v>
      </c>
      <c r="AE120" s="348">
        <v>6.1096000000000004</v>
      </c>
      <c r="AF120" s="348">
        <v>7.5662000000000003</v>
      </c>
      <c r="AG120" s="569"/>
      <c r="AH120" s="346">
        <v>61</v>
      </c>
      <c r="AI120" s="346">
        <v>74</v>
      </c>
      <c r="AJ120" s="346">
        <v>73</v>
      </c>
      <c r="AK120" s="346">
        <v>76</v>
      </c>
      <c r="AL120" s="346">
        <v>41</v>
      </c>
      <c r="AM120" s="346">
        <v>39</v>
      </c>
      <c r="AN120" s="346">
        <v>46</v>
      </c>
      <c r="AO120" s="572">
        <v>60</v>
      </c>
      <c r="AP120" s="346">
        <v>36</v>
      </c>
      <c r="AQ120" s="346" t="s">
        <v>430</v>
      </c>
      <c r="AR120" s="346" t="s">
        <v>430</v>
      </c>
      <c r="AS120" s="346" t="s">
        <v>430</v>
      </c>
      <c r="AT120" s="346" t="s">
        <v>430</v>
      </c>
      <c r="AU120" s="346">
        <v>40</v>
      </c>
      <c r="AV120" s="346">
        <v>53</v>
      </c>
      <c r="AW120" s="346">
        <v>59</v>
      </c>
      <c r="AX120" s="346">
        <v>55</v>
      </c>
      <c r="AY120" s="346">
        <v>50</v>
      </c>
      <c r="AZ120" s="584"/>
      <c r="BA120" s="467" t="s">
        <v>430</v>
      </c>
      <c r="BB120" s="348">
        <v>93.89</v>
      </c>
      <c r="BC120" s="348" t="s">
        <v>430</v>
      </c>
      <c r="BD120" s="348" t="s">
        <v>430</v>
      </c>
      <c r="BE120" s="375" t="s">
        <v>430</v>
      </c>
      <c r="BF120" s="375">
        <v>6.11</v>
      </c>
      <c r="BG120" s="374"/>
      <c r="BH120" s="594">
        <v>6.11</v>
      </c>
      <c r="BI120" s="348" t="s">
        <v>430</v>
      </c>
      <c r="BJ120" s="348" t="s">
        <v>430</v>
      </c>
      <c r="BK120" s="348">
        <v>93.89</v>
      </c>
      <c r="BL120" s="348" t="s">
        <v>430</v>
      </c>
      <c r="BM120" s="375" t="s">
        <v>430</v>
      </c>
      <c r="BN120" s="375" t="s">
        <v>430</v>
      </c>
      <c r="BO120" s="375" t="s">
        <v>430</v>
      </c>
      <c r="BP120" s="375" t="s">
        <v>430</v>
      </c>
      <c r="BQ120" s="375" t="s">
        <v>430</v>
      </c>
      <c r="BR120" s="374"/>
      <c r="BS120" s="468">
        <v>12.2908267887709</v>
      </c>
      <c r="BT120" s="348">
        <v>47.322558335267701</v>
      </c>
      <c r="BU120" s="374"/>
      <c r="BV120" s="430" t="s">
        <v>555</v>
      </c>
    </row>
    <row r="121" spans="1:74" s="428" customFormat="1" x14ac:dyDescent="0.25">
      <c r="A121" s="345" t="s">
        <v>8368</v>
      </c>
      <c r="B121" s="373"/>
      <c r="C121" s="719">
        <v>45706</v>
      </c>
      <c r="D121" s="373"/>
      <c r="E121" s="346">
        <v>81.168000000000006</v>
      </c>
      <c r="F121" s="373"/>
      <c r="G121" s="347">
        <v>11.185499999999999</v>
      </c>
      <c r="H121" s="374"/>
      <c r="I121" s="348">
        <v>0.81</v>
      </c>
      <c r="J121" s="348">
        <v>7.61</v>
      </c>
      <c r="K121" s="348">
        <v>0.74</v>
      </c>
      <c r="L121" s="348">
        <v>0.8</v>
      </c>
      <c r="M121" s="362"/>
      <c r="N121" s="350">
        <v>-26.412400000000002</v>
      </c>
      <c r="O121" s="348">
        <v>-8.0437999999999992</v>
      </c>
      <c r="P121" s="348">
        <v>0.4662</v>
      </c>
      <c r="Q121" s="348">
        <v>5.3250999999999999</v>
      </c>
      <c r="R121" s="348">
        <v>7.3189000000000002</v>
      </c>
      <c r="S121" s="348">
        <v>8.9884000000000004</v>
      </c>
      <c r="T121" s="348">
        <v>6.6425999999999998</v>
      </c>
      <c r="U121" s="354">
        <v>6.1776</v>
      </c>
      <c r="V121" s="348">
        <v>6.5255000000000001</v>
      </c>
      <c r="W121" s="348" t="s">
        <v>430</v>
      </c>
      <c r="X121" s="348" t="s">
        <v>430</v>
      </c>
      <c r="Y121" s="375" t="s">
        <v>430</v>
      </c>
      <c r="Z121" s="348" t="s">
        <v>430</v>
      </c>
      <c r="AA121" s="348">
        <v>6.6840999999999999</v>
      </c>
      <c r="AB121" s="348">
        <v>7.5481999999999996</v>
      </c>
      <c r="AC121" s="348">
        <v>6.3872999999999998</v>
      </c>
      <c r="AD121" s="348">
        <v>6.4280999999999997</v>
      </c>
      <c r="AE121" s="348">
        <v>7.0263999999999998</v>
      </c>
      <c r="AF121" s="348">
        <v>7.7474999999999996</v>
      </c>
      <c r="AG121" s="569"/>
      <c r="AH121" s="346">
        <v>73</v>
      </c>
      <c r="AI121" s="346">
        <v>89</v>
      </c>
      <c r="AJ121" s="346">
        <v>69</v>
      </c>
      <c r="AK121" s="346">
        <v>36</v>
      </c>
      <c r="AL121" s="346">
        <v>25</v>
      </c>
      <c r="AM121" s="346">
        <v>55</v>
      </c>
      <c r="AN121" s="346">
        <v>21</v>
      </c>
      <c r="AO121" s="572">
        <v>21</v>
      </c>
      <c r="AP121" s="346">
        <v>12</v>
      </c>
      <c r="AQ121" s="346" t="s">
        <v>430</v>
      </c>
      <c r="AR121" s="346" t="s">
        <v>430</v>
      </c>
      <c r="AS121" s="346" t="s">
        <v>430</v>
      </c>
      <c r="AT121" s="346" t="s">
        <v>430</v>
      </c>
      <c r="AU121" s="346">
        <v>15</v>
      </c>
      <c r="AV121" s="346">
        <v>49</v>
      </c>
      <c r="AW121" s="346">
        <v>23</v>
      </c>
      <c r="AX121" s="346">
        <v>15</v>
      </c>
      <c r="AY121" s="346">
        <v>29</v>
      </c>
      <c r="AZ121" s="584"/>
      <c r="BA121" s="467" t="s">
        <v>430</v>
      </c>
      <c r="BB121" s="348">
        <v>96.65</v>
      </c>
      <c r="BC121" s="348" t="s">
        <v>430</v>
      </c>
      <c r="BD121" s="348" t="s">
        <v>430</v>
      </c>
      <c r="BE121" s="375" t="s">
        <v>430</v>
      </c>
      <c r="BF121" s="375">
        <v>3.35</v>
      </c>
      <c r="BG121" s="374"/>
      <c r="BH121" s="594">
        <v>3.35</v>
      </c>
      <c r="BI121" s="348" t="s">
        <v>430</v>
      </c>
      <c r="BJ121" s="348" t="s">
        <v>430</v>
      </c>
      <c r="BK121" s="348">
        <v>96.65</v>
      </c>
      <c r="BL121" s="348" t="s">
        <v>430</v>
      </c>
      <c r="BM121" s="375" t="s">
        <v>430</v>
      </c>
      <c r="BN121" s="375" t="s">
        <v>430</v>
      </c>
      <c r="BO121" s="375" t="s">
        <v>430</v>
      </c>
      <c r="BP121" s="375" t="s">
        <v>430</v>
      </c>
      <c r="BQ121" s="375" t="s">
        <v>430</v>
      </c>
      <c r="BR121" s="374"/>
      <c r="BS121" s="468">
        <v>22.276491447772401</v>
      </c>
      <c r="BT121" s="348">
        <v>55.7691737544231</v>
      </c>
      <c r="BU121" s="374"/>
      <c r="BV121" s="430" t="s">
        <v>4740</v>
      </c>
    </row>
    <row r="122" spans="1:74" s="428" customFormat="1" x14ac:dyDescent="0.25">
      <c r="A122" s="345" t="s">
        <v>8369</v>
      </c>
      <c r="B122" s="373"/>
      <c r="C122" s="719">
        <v>45800</v>
      </c>
      <c r="D122" s="373"/>
      <c r="E122" s="346">
        <v>81.010000000000005</v>
      </c>
      <c r="F122" s="373"/>
      <c r="G122" s="347">
        <v>10.7432</v>
      </c>
      <c r="H122" s="374"/>
      <c r="I122" s="348" t="s">
        <v>430</v>
      </c>
      <c r="J122" s="348" t="s">
        <v>430</v>
      </c>
      <c r="K122" s="348" t="s">
        <v>430</v>
      </c>
      <c r="L122" s="348" t="s">
        <v>430</v>
      </c>
      <c r="M122" s="362"/>
      <c r="N122" s="350">
        <v>-33.265099999999997</v>
      </c>
      <c r="O122" s="348">
        <v>-6.9043000000000001</v>
      </c>
      <c r="P122" s="348">
        <v>-3.3953000000000002</v>
      </c>
      <c r="Q122" s="348">
        <v>2.0886999999999998</v>
      </c>
      <c r="R122" s="348">
        <v>6.2803000000000004</v>
      </c>
      <c r="S122" s="348">
        <v>9.5723000000000003</v>
      </c>
      <c r="T122" s="348">
        <v>6.4425999999999997</v>
      </c>
      <c r="U122" s="354">
        <v>5.8057999999999996</v>
      </c>
      <c r="V122" s="348">
        <v>6.2389000000000001</v>
      </c>
      <c r="W122" s="348" t="s">
        <v>430</v>
      </c>
      <c r="X122" s="348" t="s">
        <v>430</v>
      </c>
      <c r="Y122" s="375" t="s">
        <v>430</v>
      </c>
      <c r="Z122" s="348" t="s">
        <v>430</v>
      </c>
      <c r="AA122" s="348">
        <v>5.2611999999999997</v>
      </c>
      <c r="AB122" s="348">
        <v>7.6323999999999996</v>
      </c>
      <c r="AC122" s="348">
        <v>6.1665000000000001</v>
      </c>
      <c r="AD122" s="348">
        <v>6.2267000000000001</v>
      </c>
      <c r="AE122" s="348">
        <v>4.1372999999999998</v>
      </c>
      <c r="AF122" s="348">
        <v>5.9328000000000003</v>
      </c>
      <c r="AG122" s="569"/>
      <c r="AH122" s="346">
        <v>81</v>
      </c>
      <c r="AI122" s="346">
        <v>83</v>
      </c>
      <c r="AJ122" s="346">
        <v>84</v>
      </c>
      <c r="AK122" s="346">
        <v>95</v>
      </c>
      <c r="AL122" s="346">
        <v>49</v>
      </c>
      <c r="AM122" s="346">
        <v>37</v>
      </c>
      <c r="AN122" s="346">
        <v>33</v>
      </c>
      <c r="AO122" s="572">
        <v>41</v>
      </c>
      <c r="AP122" s="346">
        <v>24</v>
      </c>
      <c r="AQ122" s="346" t="s">
        <v>430</v>
      </c>
      <c r="AR122" s="346" t="s">
        <v>430</v>
      </c>
      <c r="AS122" s="346" t="s">
        <v>430</v>
      </c>
      <c r="AT122" s="346" t="s">
        <v>430</v>
      </c>
      <c r="AU122" s="346">
        <v>73</v>
      </c>
      <c r="AV122" s="346">
        <v>45</v>
      </c>
      <c r="AW122" s="346">
        <v>35</v>
      </c>
      <c r="AX122" s="346">
        <v>27</v>
      </c>
      <c r="AY122" s="346">
        <v>113</v>
      </c>
      <c r="AZ122" s="584"/>
      <c r="BA122" s="467" t="s">
        <v>430</v>
      </c>
      <c r="BB122" s="348">
        <v>98.16</v>
      </c>
      <c r="BC122" s="348" t="s">
        <v>430</v>
      </c>
      <c r="BD122" s="348" t="s">
        <v>430</v>
      </c>
      <c r="BE122" s="375" t="s">
        <v>430</v>
      </c>
      <c r="BF122" s="375">
        <v>1.84</v>
      </c>
      <c r="BG122" s="374"/>
      <c r="BH122" s="594">
        <v>1.84</v>
      </c>
      <c r="BI122" s="348" t="s">
        <v>430</v>
      </c>
      <c r="BJ122" s="348" t="s">
        <v>430</v>
      </c>
      <c r="BK122" s="348" t="s">
        <v>430</v>
      </c>
      <c r="BL122" s="348" t="s">
        <v>430</v>
      </c>
      <c r="BM122" s="375" t="s">
        <v>430</v>
      </c>
      <c r="BN122" s="375" t="s">
        <v>430</v>
      </c>
      <c r="BO122" s="375" t="s">
        <v>430</v>
      </c>
      <c r="BP122" s="375">
        <v>98.16</v>
      </c>
      <c r="BQ122" s="375" t="s">
        <v>430</v>
      </c>
      <c r="BR122" s="374"/>
      <c r="BS122" s="468" t="s">
        <v>430</v>
      </c>
      <c r="BT122" s="348" t="s">
        <v>430</v>
      </c>
      <c r="BU122" s="374"/>
      <c r="BV122" s="430" t="s">
        <v>555</v>
      </c>
    </row>
    <row r="123" spans="1:74" s="428" customFormat="1" x14ac:dyDescent="0.25">
      <c r="A123" s="345" t="s">
        <v>8370</v>
      </c>
      <c r="B123" s="373"/>
      <c r="C123" s="719">
        <v>45005</v>
      </c>
      <c r="D123" s="373"/>
      <c r="E123" s="346">
        <v>80.900000000000006</v>
      </c>
      <c r="F123" s="373"/>
      <c r="G123" s="347">
        <v>1275.8308</v>
      </c>
      <c r="H123" s="374"/>
      <c r="I123" s="348">
        <v>0.84</v>
      </c>
      <c r="J123" s="348">
        <v>5.83</v>
      </c>
      <c r="K123" s="348">
        <v>0.79</v>
      </c>
      <c r="L123" s="348">
        <v>0.82</v>
      </c>
      <c r="M123" s="362"/>
      <c r="N123" s="350">
        <v>0.34899999999999998</v>
      </c>
      <c r="O123" s="348">
        <v>5.9135</v>
      </c>
      <c r="P123" s="348">
        <v>2.3601000000000001</v>
      </c>
      <c r="Q123" s="348">
        <v>4.2644000000000002</v>
      </c>
      <c r="R123" s="348">
        <v>5.0978000000000003</v>
      </c>
      <c r="S123" s="348">
        <v>6.5011000000000001</v>
      </c>
      <c r="T123" s="348">
        <v>5.2755000000000001</v>
      </c>
      <c r="U123" s="354">
        <v>5.3648999999999996</v>
      </c>
      <c r="V123" s="348">
        <v>5.7601000000000004</v>
      </c>
      <c r="W123" s="348">
        <v>6.9973999999999998</v>
      </c>
      <c r="X123" s="348">
        <v>7.4325999999999999</v>
      </c>
      <c r="Y123" s="375" t="s">
        <v>430</v>
      </c>
      <c r="Z123" s="348" t="s">
        <v>430</v>
      </c>
      <c r="AA123" s="348">
        <v>4.6883999999999997</v>
      </c>
      <c r="AB123" s="348">
        <v>5.7088999999999999</v>
      </c>
      <c r="AC123" s="348">
        <v>5.4145000000000003</v>
      </c>
      <c r="AD123" s="348">
        <v>5.5953999999999997</v>
      </c>
      <c r="AE123" s="348">
        <v>4.9763999999999999</v>
      </c>
      <c r="AF123" s="348">
        <v>7.3781999999999996</v>
      </c>
      <c r="AG123" s="569"/>
      <c r="AH123" s="346">
        <v>20</v>
      </c>
      <c r="AI123" s="346">
        <v>17</v>
      </c>
      <c r="AJ123" s="346">
        <v>51</v>
      </c>
      <c r="AK123" s="346">
        <v>67</v>
      </c>
      <c r="AL123" s="346">
        <v>93</v>
      </c>
      <c r="AM123" s="346">
        <v>115</v>
      </c>
      <c r="AN123" s="346">
        <v>102</v>
      </c>
      <c r="AO123" s="572">
        <v>85</v>
      </c>
      <c r="AP123" s="346">
        <v>84</v>
      </c>
      <c r="AQ123" s="346">
        <v>64</v>
      </c>
      <c r="AR123" s="346">
        <v>65</v>
      </c>
      <c r="AS123" s="346" t="s">
        <v>430</v>
      </c>
      <c r="AT123" s="346" t="s">
        <v>430</v>
      </c>
      <c r="AU123" s="346">
        <v>104</v>
      </c>
      <c r="AV123" s="346">
        <v>123</v>
      </c>
      <c r="AW123" s="346">
        <v>94</v>
      </c>
      <c r="AX123" s="346">
        <v>99</v>
      </c>
      <c r="AY123" s="346">
        <v>93</v>
      </c>
      <c r="AZ123" s="584"/>
      <c r="BA123" s="467">
        <v>98.16</v>
      </c>
      <c r="BB123" s="348" t="s">
        <v>430</v>
      </c>
      <c r="BC123" s="348" t="s">
        <v>430</v>
      </c>
      <c r="BD123" s="348" t="s">
        <v>430</v>
      </c>
      <c r="BE123" s="375" t="s">
        <v>430</v>
      </c>
      <c r="BF123" s="375">
        <v>1.84</v>
      </c>
      <c r="BG123" s="374"/>
      <c r="BH123" s="594">
        <v>1.84</v>
      </c>
      <c r="BI123" s="348" t="s">
        <v>430</v>
      </c>
      <c r="BJ123" s="348" t="s">
        <v>430</v>
      </c>
      <c r="BK123" s="348" t="s">
        <v>430</v>
      </c>
      <c r="BL123" s="348" t="s">
        <v>430</v>
      </c>
      <c r="BM123" s="375">
        <v>98.16</v>
      </c>
      <c r="BN123" s="375" t="s">
        <v>430</v>
      </c>
      <c r="BO123" s="375" t="s">
        <v>430</v>
      </c>
      <c r="BP123" s="375" t="s">
        <v>430</v>
      </c>
      <c r="BQ123" s="375" t="s">
        <v>430</v>
      </c>
      <c r="BR123" s="374"/>
      <c r="BS123" s="468" t="s">
        <v>430</v>
      </c>
      <c r="BT123" s="348" t="s">
        <v>430</v>
      </c>
      <c r="BU123" s="374"/>
      <c r="BV123" s="430" t="s">
        <v>2439</v>
      </c>
    </row>
    <row r="124" spans="1:74" s="428" customFormat="1" x14ac:dyDescent="0.25">
      <c r="A124" s="345" t="s">
        <v>8371</v>
      </c>
      <c r="B124" s="373"/>
      <c r="C124" s="719">
        <v>45016</v>
      </c>
      <c r="D124" s="373"/>
      <c r="E124" s="346">
        <v>80.464299999999994</v>
      </c>
      <c r="F124" s="373"/>
      <c r="G124" s="347">
        <v>12.849299999999999</v>
      </c>
      <c r="H124" s="374"/>
      <c r="I124" s="348">
        <v>1.71</v>
      </c>
      <c r="J124" s="348">
        <v>6.77</v>
      </c>
      <c r="K124" s="348">
        <v>1.55</v>
      </c>
      <c r="L124" s="348">
        <v>1.6</v>
      </c>
      <c r="M124" s="362"/>
      <c r="N124" s="350">
        <v>-29.234999999999999</v>
      </c>
      <c r="O124" s="348">
        <v>-9.6504999999999992</v>
      </c>
      <c r="P124" s="348">
        <v>-3.2444000000000002</v>
      </c>
      <c r="Q124" s="348">
        <v>5.1843000000000004</v>
      </c>
      <c r="R124" s="348">
        <v>6.5698999999999996</v>
      </c>
      <c r="S124" s="348">
        <v>9.0187000000000008</v>
      </c>
      <c r="T124" s="348">
        <v>5.4644000000000004</v>
      </c>
      <c r="U124" s="354">
        <v>5.6128999999999998</v>
      </c>
      <c r="V124" s="348">
        <v>5.7946999999999997</v>
      </c>
      <c r="W124" s="348">
        <v>7.2615999999999996</v>
      </c>
      <c r="X124" s="348">
        <v>7.7751999999999999</v>
      </c>
      <c r="Y124" s="375" t="s">
        <v>430</v>
      </c>
      <c r="Z124" s="348" t="s">
        <v>430</v>
      </c>
      <c r="AA124" s="348">
        <v>5.9417999999999997</v>
      </c>
      <c r="AB124" s="348">
        <v>6.6786000000000003</v>
      </c>
      <c r="AC124" s="348">
        <v>5.2849000000000004</v>
      </c>
      <c r="AD124" s="348">
        <v>5.9801000000000002</v>
      </c>
      <c r="AE124" s="348">
        <v>6.5568999999999997</v>
      </c>
      <c r="AF124" s="348">
        <v>7.6715999999999998</v>
      </c>
      <c r="AG124" s="569"/>
      <c r="AH124" s="346">
        <v>80</v>
      </c>
      <c r="AI124" s="346">
        <v>97</v>
      </c>
      <c r="AJ124" s="346">
        <v>83</v>
      </c>
      <c r="AK124" s="346">
        <v>39</v>
      </c>
      <c r="AL124" s="346">
        <v>43</v>
      </c>
      <c r="AM124" s="346">
        <v>54</v>
      </c>
      <c r="AN124" s="346">
        <v>90</v>
      </c>
      <c r="AO124" s="572">
        <v>54</v>
      </c>
      <c r="AP124" s="346">
        <v>77</v>
      </c>
      <c r="AQ124" s="346">
        <v>22</v>
      </c>
      <c r="AR124" s="346">
        <v>23</v>
      </c>
      <c r="AS124" s="346" t="s">
        <v>430</v>
      </c>
      <c r="AT124" s="346" t="s">
        <v>430</v>
      </c>
      <c r="AU124" s="346">
        <v>42</v>
      </c>
      <c r="AV124" s="346">
        <v>90</v>
      </c>
      <c r="AW124" s="346">
        <v>102</v>
      </c>
      <c r="AX124" s="346">
        <v>57</v>
      </c>
      <c r="AY124" s="346">
        <v>41</v>
      </c>
      <c r="AZ124" s="584"/>
      <c r="BA124" s="467">
        <v>96.02</v>
      </c>
      <c r="BB124" s="348" t="s">
        <v>430</v>
      </c>
      <c r="BC124" s="348" t="s">
        <v>430</v>
      </c>
      <c r="BD124" s="348" t="s">
        <v>430</v>
      </c>
      <c r="BE124" s="375" t="s">
        <v>430</v>
      </c>
      <c r="BF124" s="375">
        <v>3.98</v>
      </c>
      <c r="BG124" s="374"/>
      <c r="BH124" s="594">
        <v>3.98</v>
      </c>
      <c r="BI124" s="348" t="s">
        <v>430</v>
      </c>
      <c r="BJ124" s="348" t="s">
        <v>430</v>
      </c>
      <c r="BK124" s="348" t="s">
        <v>430</v>
      </c>
      <c r="BL124" s="348" t="s">
        <v>430</v>
      </c>
      <c r="BM124" s="375">
        <v>96.02</v>
      </c>
      <c r="BN124" s="375" t="s">
        <v>430</v>
      </c>
      <c r="BO124" s="375" t="s">
        <v>430</v>
      </c>
      <c r="BP124" s="375" t="s">
        <v>430</v>
      </c>
      <c r="BQ124" s="375" t="s">
        <v>430</v>
      </c>
      <c r="BR124" s="374"/>
      <c r="BS124" s="468" t="s">
        <v>430</v>
      </c>
      <c r="BT124" s="348" t="s">
        <v>430</v>
      </c>
      <c r="BU124" s="374"/>
      <c r="BV124" s="430" t="s">
        <v>555</v>
      </c>
    </row>
    <row r="125" spans="1:74" s="428" customFormat="1" x14ac:dyDescent="0.25">
      <c r="A125" s="345" t="s">
        <v>8372</v>
      </c>
      <c r="B125" s="373"/>
      <c r="C125" s="719">
        <v>44942</v>
      </c>
      <c r="D125" s="373"/>
      <c r="E125" s="346">
        <v>73.23</v>
      </c>
      <c r="F125" s="373"/>
      <c r="G125" s="347">
        <v>12.8233</v>
      </c>
      <c r="H125" s="374"/>
      <c r="I125" s="348">
        <v>0.31</v>
      </c>
      <c r="J125" s="348">
        <v>5.4</v>
      </c>
      <c r="K125" s="348">
        <v>0.3</v>
      </c>
      <c r="L125" s="348">
        <v>0.31</v>
      </c>
      <c r="M125" s="362"/>
      <c r="N125" s="350">
        <v>3.4159999999999999</v>
      </c>
      <c r="O125" s="348">
        <v>5.5054999999999996</v>
      </c>
      <c r="P125" s="348">
        <v>4.1916000000000002</v>
      </c>
      <c r="Q125" s="348">
        <v>5.0315000000000003</v>
      </c>
      <c r="R125" s="348">
        <v>5.2663000000000002</v>
      </c>
      <c r="S125" s="348">
        <v>5.8712</v>
      </c>
      <c r="T125" s="348">
        <v>5.4127999999999998</v>
      </c>
      <c r="U125" s="354">
        <v>5.5761000000000003</v>
      </c>
      <c r="V125" s="348">
        <v>5.6571999999999996</v>
      </c>
      <c r="W125" s="348">
        <v>6.8079000000000001</v>
      </c>
      <c r="X125" s="348">
        <v>7.2374999999999998</v>
      </c>
      <c r="Y125" s="375" t="s">
        <v>430</v>
      </c>
      <c r="Z125" s="348" t="s">
        <v>430</v>
      </c>
      <c r="AA125" s="348">
        <v>5.2624000000000004</v>
      </c>
      <c r="AB125" s="348">
        <v>5.7629999999999999</v>
      </c>
      <c r="AC125" s="348">
        <v>5.5164999999999997</v>
      </c>
      <c r="AD125" s="348">
        <v>5.6798999999999999</v>
      </c>
      <c r="AE125" s="348">
        <v>5.0519999999999996</v>
      </c>
      <c r="AF125" s="348">
        <v>7.1631999999999998</v>
      </c>
      <c r="AG125" s="569"/>
      <c r="AH125" s="346">
        <v>17</v>
      </c>
      <c r="AI125" s="346">
        <v>21</v>
      </c>
      <c r="AJ125" s="346">
        <v>30</v>
      </c>
      <c r="AK125" s="346">
        <v>46</v>
      </c>
      <c r="AL125" s="346">
        <v>84</v>
      </c>
      <c r="AM125" s="346">
        <v>129</v>
      </c>
      <c r="AN125" s="346">
        <v>98</v>
      </c>
      <c r="AO125" s="572">
        <v>64</v>
      </c>
      <c r="AP125" s="346">
        <v>99</v>
      </c>
      <c r="AQ125" s="346">
        <v>80</v>
      </c>
      <c r="AR125" s="346">
        <v>82</v>
      </c>
      <c r="AS125" s="346" t="s">
        <v>430</v>
      </c>
      <c r="AT125" s="346" t="s">
        <v>430</v>
      </c>
      <c r="AU125" s="346">
        <v>72</v>
      </c>
      <c r="AV125" s="346">
        <v>121</v>
      </c>
      <c r="AW125" s="346">
        <v>88</v>
      </c>
      <c r="AX125" s="346">
        <v>95</v>
      </c>
      <c r="AY125" s="346">
        <v>86</v>
      </c>
      <c r="AZ125" s="584"/>
      <c r="BA125" s="467">
        <v>97.92</v>
      </c>
      <c r="BB125" s="348" t="s">
        <v>430</v>
      </c>
      <c r="BC125" s="348" t="s">
        <v>430</v>
      </c>
      <c r="BD125" s="348" t="s">
        <v>430</v>
      </c>
      <c r="BE125" s="375" t="s">
        <v>430</v>
      </c>
      <c r="BF125" s="375">
        <v>2.08</v>
      </c>
      <c r="BG125" s="374"/>
      <c r="BH125" s="594">
        <v>2.08</v>
      </c>
      <c r="BI125" s="348" t="s">
        <v>430</v>
      </c>
      <c r="BJ125" s="348" t="s">
        <v>430</v>
      </c>
      <c r="BK125" s="348" t="s">
        <v>430</v>
      </c>
      <c r="BL125" s="348" t="s">
        <v>430</v>
      </c>
      <c r="BM125" s="375">
        <v>97.92</v>
      </c>
      <c r="BN125" s="375" t="s">
        <v>430</v>
      </c>
      <c r="BO125" s="375" t="s">
        <v>430</v>
      </c>
      <c r="BP125" s="375" t="s">
        <v>430</v>
      </c>
      <c r="BQ125" s="375" t="s">
        <v>430</v>
      </c>
      <c r="BR125" s="374"/>
      <c r="BS125" s="468" t="s">
        <v>430</v>
      </c>
      <c r="BT125" s="348" t="s">
        <v>430</v>
      </c>
      <c r="BU125" s="374"/>
      <c r="BV125" s="430" t="s">
        <v>555</v>
      </c>
    </row>
    <row r="126" spans="1:74" s="428" customFormat="1" x14ac:dyDescent="0.25">
      <c r="A126" s="345" t="s">
        <v>8373</v>
      </c>
      <c r="B126" s="373"/>
      <c r="C126" s="719">
        <v>45230</v>
      </c>
      <c r="D126" s="373"/>
      <c r="E126" s="346">
        <v>72.477699999999999</v>
      </c>
      <c r="F126" s="373"/>
      <c r="G126" s="347">
        <v>12.9445</v>
      </c>
      <c r="H126" s="374"/>
      <c r="I126" s="890">
        <v>1.92</v>
      </c>
      <c r="J126" s="890">
        <v>4.04</v>
      </c>
      <c r="K126" s="890">
        <v>1.83</v>
      </c>
      <c r="L126" s="348" t="s">
        <v>430</v>
      </c>
      <c r="M126" s="362"/>
      <c r="N126" s="350">
        <v>36.128300000000003</v>
      </c>
      <c r="O126" s="348">
        <v>26.8293</v>
      </c>
      <c r="P126" s="348">
        <v>30.591200000000001</v>
      </c>
      <c r="Q126" s="348">
        <v>22.508800000000001</v>
      </c>
      <c r="R126" s="348">
        <v>-2.2766999999999999</v>
      </c>
      <c r="S126" s="348">
        <v>0.80459999999999998</v>
      </c>
      <c r="T126" s="348">
        <v>11.401400000000001</v>
      </c>
      <c r="U126" s="354">
        <v>13.3828</v>
      </c>
      <c r="V126" s="348">
        <v>13.217499999999999</v>
      </c>
      <c r="W126" s="348">
        <v>10.6469</v>
      </c>
      <c r="X126" s="348" t="s">
        <v>430</v>
      </c>
      <c r="Y126" s="375" t="s">
        <v>430</v>
      </c>
      <c r="Z126" s="348" t="s">
        <v>430</v>
      </c>
      <c r="AA126" s="348">
        <v>12.2188</v>
      </c>
      <c r="AB126" s="348">
        <v>7.6148999999999996</v>
      </c>
      <c r="AC126" s="348">
        <v>12.2281</v>
      </c>
      <c r="AD126" s="348">
        <v>11.6395</v>
      </c>
      <c r="AE126" s="348">
        <v>14.383599999999999</v>
      </c>
      <c r="AF126" s="348">
        <v>9.6456</v>
      </c>
      <c r="AG126" s="569"/>
      <c r="AH126" s="346">
        <v>6</v>
      </c>
      <c r="AI126" s="346">
        <v>2</v>
      </c>
      <c r="AJ126" s="346">
        <v>1</v>
      </c>
      <c r="AK126" s="346">
        <v>1</v>
      </c>
      <c r="AL126" s="346">
        <v>136</v>
      </c>
      <c r="AM126" s="346">
        <v>135</v>
      </c>
      <c r="AN126" s="346">
        <v>1</v>
      </c>
      <c r="AO126" s="572">
        <v>1</v>
      </c>
      <c r="AP126" s="346">
        <v>1</v>
      </c>
      <c r="AQ126" s="346">
        <v>1</v>
      </c>
      <c r="AR126" s="346" t="s">
        <v>430</v>
      </c>
      <c r="AS126" s="346" t="s">
        <v>430</v>
      </c>
      <c r="AT126" s="346" t="s">
        <v>430</v>
      </c>
      <c r="AU126" s="346">
        <v>3</v>
      </c>
      <c r="AV126" s="346">
        <v>47</v>
      </c>
      <c r="AW126" s="346">
        <v>1</v>
      </c>
      <c r="AX126" s="346">
        <v>1</v>
      </c>
      <c r="AY126" s="346">
        <v>4</v>
      </c>
      <c r="AZ126" s="584"/>
      <c r="BA126" s="467" t="s">
        <v>430</v>
      </c>
      <c r="BB126" s="348">
        <v>97.48</v>
      </c>
      <c r="BC126" s="348" t="s">
        <v>430</v>
      </c>
      <c r="BD126" s="348" t="s">
        <v>430</v>
      </c>
      <c r="BE126" s="375" t="s">
        <v>430</v>
      </c>
      <c r="BF126" s="375">
        <v>2.52</v>
      </c>
      <c r="BG126" s="374"/>
      <c r="BH126" s="594">
        <v>2.52</v>
      </c>
      <c r="BI126" s="348" t="s">
        <v>430</v>
      </c>
      <c r="BJ126" s="348" t="s">
        <v>430</v>
      </c>
      <c r="BK126" s="348" t="s">
        <v>430</v>
      </c>
      <c r="BL126" s="348" t="s">
        <v>430</v>
      </c>
      <c r="BM126" s="375" t="s">
        <v>430</v>
      </c>
      <c r="BN126" s="375" t="s">
        <v>430</v>
      </c>
      <c r="BO126" s="375" t="s">
        <v>430</v>
      </c>
      <c r="BP126" s="375">
        <v>97.48</v>
      </c>
      <c r="BQ126" s="375" t="s">
        <v>430</v>
      </c>
      <c r="BR126" s="374"/>
      <c r="BS126" s="468" t="s">
        <v>430</v>
      </c>
      <c r="BT126" s="348" t="s">
        <v>430</v>
      </c>
      <c r="BU126" s="374"/>
      <c r="BV126" s="430" t="s">
        <v>526</v>
      </c>
    </row>
    <row r="127" spans="1:74" s="428" customFormat="1" x14ac:dyDescent="0.25">
      <c r="A127" s="345" t="s">
        <v>8374</v>
      </c>
      <c r="B127" s="373"/>
      <c r="C127" s="719">
        <v>44854</v>
      </c>
      <c r="D127" s="373"/>
      <c r="E127" s="888">
        <v>70.53</v>
      </c>
      <c r="F127" s="373"/>
      <c r="G127" s="347" t="s">
        <v>430</v>
      </c>
      <c r="H127" s="374"/>
      <c r="I127" s="348" t="s">
        <v>430</v>
      </c>
      <c r="J127" s="348" t="s">
        <v>430</v>
      </c>
      <c r="K127" s="348" t="s">
        <v>430</v>
      </c>
      <c r="L127" s="348" t="s">
        <v>430</v>
      </c>
      <c r="M127" s="362"/>
      <c r="N127" s="350" t="s">
        <v>430</v>
      </c>
      <c r="O127" s="348" t="s">
        <v>430</v>
      </c>
      <c r="P127" s="348" t="s">
        <v>430</v>
      </c>
      <c r="Q127" s="348" t="s">
        <v>430</v>
      </c>
      <c r="R127" s="348" t="s">
        <v>430</v>
      </c>
      <c r="S127" s="348" t="s">
        <v>430</v>
      </c>
      <c r="T127" s="348" t="s">
        <v>430</v>
      </c>
      <c r="U127" s="354" t="s">
        <v>430</v>
      </c>
      <c r="V127" s="348" t="s">
        <v>430</v>
      </c>
      <c r="W127" s="348" t="s">
        <v>430</v>
      </c>
      <c r="X127" s="348" t="s">
        <v>430</v>
      </c>
      <c r="Y127" s="375" t="s">
        <v>430</v>
      </c>
      <c r="Z127" s="348" t="s">
        <v>430</v>
      </c>
      <c r="AA127" s="348" t="s">
        <v>430</v>
      </c>
      <c r="AB127" s="348" t="s">
        <v>430</v>
      </c>
      <c r="AC127" s="348" t="s">
        <v>430</v>
      </c>
      <c r="AD127" s="348" t="s">
        <v>430</v>
      </c>
      <c r="AE127" s="348" t="s">
        <v>430</v>
      </c>
      <c r="AF127" s="348" t="s">
        <v>430</v>
      </c>
      <c r="AG127" s="569"/>
      <c r="AH127" s="346" t="s">
        <v>430</v>
      </c>
      <c r="AI127" s="346" t="s">
        <v>430</v>
      </c>
      <c r="AJ127" s="346" t="s">
        <v>430</v>
      </c>
      <c r="AK127" s="346" t="s">
        <v>430</v>
      </c>
      <c r="AL127" s="346" t="s">
        <v>430</v>
      </c>
      <c r="AM127" s="346" t="s">
        <v>430</v>
      </c>
      <c r="AN127" s="346" t="s">
        <v>430</v>
      </c>
      <c r="AO127" s="572" t="s">
        <v>430</v>
      </c>
      <c r="AP127" s="346" t="s">
        <v>430</v>
      </c>
      <c r="AQ127" s="346" t="s">
        <v>430</v>
      </c>
      <c r="AR127" s="346" t="s">
        <v>430</v>
      </c>
      <c r="AS127" s="346" t="s">
        <v>430</v>
      </c>
      <c r="AT127" s="346" t="s">
        <v>430</v>
      </c>
      <c r="AU127" s="346" t="s">
        <v>430</v>
      </c>
      <c r="AV127" s="346" t="s">
        <v>430</v>
      </c>
      <c r="AW127" s="346" t="s">
        <v>430</v>
      </c>
      <c r="AX127" s="346" t="s">
        <v>430</v>
      </c>
      <c r="AY127" s="346" t="s">
        <v>430</v>
      </c>
      <c r="AZ127" s="584"/>
      <c r="BA127" s="467" t="s">
        <v>430</v>
      </c>
      <c r="BB127" s="348" t="s">
        <v>430</v>
      </c>
      <c r="BC127" s="348" t="s">
        <v>430</v>
      </c>
      <c r="BD127" s="348" t="s">
        <v>430</v>
      </c>
      <c r="BE127" s="375" t="s">
        <v>430</v>
      </c>
      <c r="BF127" s="375" t="s">
        <v>430</v>
      </c>
      <c r="BG127" s="374"/>
      <c r="BH127" s="594" t="s">
        <v>430</v>
      </c>
      <c r="BI127" s="348" t="s">
        <v>430</v>
      </c>
      <c r="BJ127" s="348" t="s">
        <v>430</v>
      </c>
      <c r="BK127" s="348" t="s">
        <v>430</v>
      </c>
      <c r="BL127" s="348" t="s">
        <v>430</v>
      </c>
      <c r="BM127" s="375" t="s">
        <v>430</v>
      </c>
      <c r="BN127" s="375" t="s">
        <v>430</v>
      </c>
      <c r="BO127" s="375" t="s">
        <v>430</v>
      </c>
      <c r="BP127" s="375" t="s">
        <v>430</v>
      </c>
      <c r="BQ127" s="375" t="s">
        <v>430</v>
      </c>
      <c r="BR127" s="374"/>
      <c r="BS127" s="468" t="s">
        <v>430</v>
      </c>
      <c r="BT127" s="348" t="s">
        <v>430</v>
      </c>
      <c r="BU127" s="374"/>
      <c r="BV127" s="430" t="s">
        <v>555</v>
      </c>
    </row>
    <row r="128" spans="1:74" s="428" customFormat="1" x14ac:dyDescent="0.25">
      <c r="A128" s="345" t="s">
        <v>8375</v>
      </c>
      <c r="B128" s="373"/>
      <c r="C128" s="719">
        <v>45369</v>
      </c>
      <c r="D128" s="373"/>
      <c r="E128" s="346">
        <v>69.033799999999999</v>
      </c>
      <c r="F128" s="373"/>
      <c r="G128" s="347">
        <v>12.6084</v>
      </c>
      <c r="H128" s="374"/>
      <c r="I128" s="348">
        <v>0</v>
      </c>
      <c r="J128" s="348">
        <v>4.5424499999999997</v>
      </c>
      <c r="K128" s="348">
        <v>5.9793599999999998</v>
      </c>
      <c r="L128" s="348">
        <v>5.9793700000000003</v>
      </c>
      <c r="M128" s="362"/>
      <c r="N128" s="350">
        <v>148.239</v>
      </c>
      <c r="O128" s="348">
        <v>34.670999999999999</v>
      </c>
      <c r="P128" s="348">
        <v>29.7379</v>
      </c>
      <c r="Q128" s="348">
        <v>18.429200000000002</v>
      </c>
      <c r="R128" s="348">
        <v>-9.8765000000000001</v>
      </c>
      <c r="S128" s="348">
        <v>2.5556999999999999</v>
      </c>
      <c r="T128" s="348">
        <v>8.0196000000000005</v>
      </c>
      <c r="U128" s="354">
        <v>10.5075</v>
      </c>
      <c r="V128" s="348">
        <v>11.8559</v>
      </c>
      <c r="W128" s="348">
        <v>9.0520999999999994</v>
      </c>
      <c r="X128" s="348" t="s">
        <v>430</v>
      </c>
      <c r="Y128" s="375" t="s">
        <v>430</v>
      </c>
      <c r="Z128" s="348" t="s">
        <v>430</v>
      </c>
      <c r="AA128" s="348">
        <v>3.5665</v>
      </c>
      <c r="AB128" s="348">
        <v>2.2740999999999998</v>
      </c>
      <c r="AC128" s="348">
        <v>8.4619</v>
      </c>
      <c r="AD128" s="348">
        <v>9.3320000000000007</v>
      </c>
      <c r="AE128" s="348">
        <v>22.068999999999999</v>
      </c>
      <c r="AF128" s="348">
        <v>10.042899999999999</v>
      </c>
      <c r="AG128" s="569"/>
      <c r="AH128" s="346">
        <v>1</v>
      </c>
      <c r="AI128" s="346">
        <v>1</v>
      </c>
      <c r="AJ128" s="346">
        <v>3</v>
      </c>
      <c r="AK128" s="346">
        <v>3</v>
      </c>
      <c r="AL128" s="346">
        <v>138</v>
      </c>
      <c r="AM128" s="346">
        <v>133</v>
      </c>
      <c r="AN128" s="346">
        <v>2</v>
      </c>
      <c r="AO128" s="572">
        <v>3</v>
      </c>
      <c r="AP128" s="346">
        <v>3</v>
      </c>
      <c r="AQ128" s="346">
        <v>4</v>
      </c>
      <c r="AR128" s="346" t="s">
        <v>430</v>
      </c>
      <c r="AS128" s="346" t="s">
        <v>430</v>
      </c>
      <c r="AT128" s="346" t="s">
        <v>430</v>
      </c>
      <c r="AU128" s="346">
        <v>124</v>
      </c>
      <c r="AV128" s="346">
        <v>131</v>
      </c>
      <c r="AW128" s="346">
        <v>3</v>
      </c>
      <c r="AX128" s="346">
        <v>3</v>
      </c>
      <c r="AY128" s="346">
        <v>1</v>
      </c>
      <c r="AZ128" s="584"/>
      <c r="BA128" s="467" t="s">
        <v>430</v>
      </c>
      <c r="BB128" s="348">
        <v>97.5</v>
      </c>
      <c r="BC128" s="348" t="s">
        <v>430</v>
      </c>
      <c r="BD128" s="348" t="s">
        <v>430</v>
      </c>
      <c r="BE128" s="375" t="s">
        <v>430</v>
      </c>
      <c r="BF128" s="375">
        <v>2.5</v>
      </c>
      <c r="BG128" s="374"/>
      <c r="BH128" s="594">
        <v>2.5</v>
      </c>
      <c r="BI128" s="348" t="s">
        <v>430</v>
      </c>
      <c r="BJ128" s="348" t="s">
        <v>430</v>
      </c>
      <c r="BK128" s="348" t="s">
        <v>430</v>
      </c>
      <c r="BL128" s="348" t="s">
        <v>430</v>
      </c>
      <c r="BM128" s="375" t="s">
        <v>430</v>
      </c>
      <c r="BN128" s="375" t="s">
        <v>430</v>
      </c>
      <c r="BO128" s="375" t="s">
        <v>430</v>
      </c>
      <c r="BP128" s="375">
        <v>97.5</v>
      </c>
      <c r="BQ128" s="375" t="s">
        <v>430</v>
      </c>
      <c r="BR128" s="374"/>
      <c r="BS128" s="468" t="s">
        <v>430</v>
      </c>
      <c r="BT128" s="348" t="s">
        <v>430</v>
      </c>
      <c r="BU128" s="374"/>
      <c r="BV128" s="430" t="s">
        <v>6818</v>
      </c>
    </row>
    <row r="129" spans="1:74" s="428" customFormat="1" x14ac:dyDescent="0.25">
      <c r="A129" s="345" t="s">
        <v>8376</v>
      </c>
      <c r="B129" s="373"/>
      <c r="C129" s="719">
        <v>46034</v>
      </c>
      <c r="D129" s="373"/>
      <c r="E129" s="346">
        <v>71.099999999999994</v>
      </c>
      <c r="F129" s="373"/>
      <c r="G129" s="347">
        <v>10.383800000000001</v>
      </c>
      <c r="H129" s="374"/>
      <c r="I129" s="348" t="s">
        <v>430</v>
      </c>
      <c r="J129" s="348" t="s">
        <v>430</v>
      </c>
      <c r="K129" s="348" t="s">
        <v>430</v>
      </c>
      <c r="L129" s="348" t="s">
        <v>430</v>
      </c>
      <c r="M129" s="362"/>
      <c r="N129" s="350" t="s">
        <v>430</v>
      </c>
      <c r="O129" s="348">
        <v>12.3111</v>
      </c>
      <c r="P129" s="348">
        <v>1.6408</v>
      </c>
      <c r="Q129" s="348">
        <v>5.7983000000000002</v>
      </c>
      <c r="R129" s="348">
        <v>7.0709999999999997</v>
      </c>
      <c r="S129" s="348">
        <v>8.2148000000000003</v>
      </c>
      <c r="T129" s="348">
        <v>6.1902999999999997</v>
      </c>
      <c r="U129" s="354" t="s">
        <v>430</v>
      </c>
      <c r="V129" s="348" t="s">
        <v>430</v>
      </c>
      <c r="W129" s="348" t="s">
        <v>430</v>
      </c>
      <c r="X129" s="348" t="s">
        <v>430</v>
      </c>
      <c r="Y129" s="375" t="s">
        <v>430</v>
      </c>
      <c r="Z129" s="348" t="s">
        <v>430</v>
      </c>
      <c r="AA129" s="348">
        <v>5.7248999999999999</v>
      </c>
      <c r="AB129" s="348">
        <v>7.1448</v>
      </c>
      <c r="AC129" s="348" t="s">
        <v>430</v>
      </c>
      <c r="AD129" s="348" t="s">
        <v>430</v>
      </c>
      <c r="AE129" s="348">
        <v>6.8137999999999996</v>
      </c>
      <c r="AF129" s="348">
        <v>6.3967000000000001</v>
      </c>
      <c r="AG129" s="569"/>
      <c r="AH129" s="346" t="s">
        <v>430</v>
      </c>
      <c r="AI129" s="346">
        <v>8</v>
      </c>
      <c r="AJ129" s="346">
        <v>60</v>
      </c>
      <c r="AK129" s="346">
        <v>22</v>
      </c>
      <c r="AL129" s="346">
        <v>29</v>
      </c>
      <c r="AM129" s="346">
        <v>81</v>
      </c>
      <c r="AN129" s="346">
        <v>38</v>
      </c>
      <c r="AO129" s="572" t="s">
        <v>430</v>
      </c>
      <c r="AP129" s="346" t="s">
        <v>430</v>
      </c>
      <c r="AQ129" s="346" t="s">
        <v>430</v>
      </c>
      <c r="AR129" s="346" t="s">
        <v>430</v>
      </c>
      <c r="AS129" s="346" t="s">
        <v>430</v>
      </c>
      <c r="AT129" s="346" t="s">
        <v>430</v>
      </c>
      <c r="AU129" s="346">
        <v>47</v>
      </c>
      <c r="AV129" s="346">
        <v>71</v>
      </c>
      <c r="AW129" s="346" t="s">
        <v>430</v>
      </c>
      <c r="AX129" s="346" t="s">
        <v>430</v>
      </c>
      <c r="AY129" s="346">
        <v>32</v>
      </c>
      <c r="AZ129" s="584"/>
      <c r="BA129" s="467" t="s">
        <v>430</v>
      </c>
      <c r="BB129" s="348">
        <v>99.23</v>
      </c>
      <c r="BC129" s="348" t="s">
        <v>430</v>
      </c>
      <c r="BD129" s="348" t="s">
        <v>430</v>
      </c>
      <c r="BE129" s="375" t="s">
        <v>430</v>
      </c>
      <c r="BF129" s="375">
        <v>0.77</v>
      </c>
      <c r="BG129" s="374"/>
      <c r="BH129" s="594">
        <v>0.77</v>
      </c>
      <c r="BI129" s="348" t="s">
        <v>430</v>
      </c>
      <c r="BJ129" s="348" t="s">
        <v>430</v>
      </c>
      <c r="BK129" s="348" t="s">
        <v>430</v>
      </c>
      <c r="BL129" s="348" t="s">
        <v>430</v>
      </c>
      <c r="BM129" s="375" t="s">
        <v>430</v>
      </c>
      <c r="BN129" s="375" t="s">
        <v>430</v>
      </c>
      <c r="BO129" s="375" t="s">
        <v>430</v>
      </c>
      <c r="BP129" s="375">
        <v>99.23</v>
      </c>
      <c r="BQ129" s="375" t="s">
        <v>430</v>
      </c>
      <c r="BR129" s="374"/>
      <c r="BS129" s="468" t="s">
        <v>430</v>
      </c>
      <c r="BT129" s="348" t="s">
        <v>430</v>
      </c>
      <c r="BU129" s="374"/>
      <c r="BV129" s="430" t="s">
        <v>555</v>
      </c>
    </row>
    <row r="130" spans="1:74" s="428" customFormat="1" x14ac:dyDescent="0.25">
      <c r="A130" s="345" t="s">
        <v>8377</v>
      </c>
      <c r="B130" s="373"/>
      <c r="C130" s="719">
        <v>44887</v>
      </c>
      <c r="D130" s="373"/>
      <c r="E130" s="346">
        <v>65.512699999999995</v>
      </c>
      <c r="F130" s="373"/>
      <c r="G130" s="347">
        <v>12.993499999999999</v>
      </c>
      <c r="H130" s="374"/>
      <c r="I130" s="348">
        <v>0.09</v>
      </c>
      <c r="J130" s="348">
        <v>5.4237799999999998</v>
      </c>
      <c r="K130" s="348">
        <v>0.08</v>
      </c>
      <c r="L130" s="348">
        <v>0.08</v>
      </c>
      <c r="M130" s="362"/>
      <c r="N130" s="350">
        <v>4.7760999999999996</v>
      </c>
      <c r="O130" s="348">
        <v>4.8711000000000002</v>
      </c>
      <c r="P130" s="348">
        <v>5.1417000000000002</v>
      </c>
      <c r="Q130" s="348">
        <v>5.2675999999999998</v>
      </c>
      <c r="R130" s="348">
        <v>5.3707000000000003</v>
      </c>
      <c r="S130" s="348">
        <v>5.6675000000000004</v>
      </c>
      <c r="T130" s="348">
        <v>5.5396999999999998</v>
      </c>
      <c r="U130" s="354">
        <v>5.6519000000000004</v>
      </c>
      <c r="V130" s="348">
        <v>5.9302000000000001</v>
      </c>
      <c r="W130" s="348">
        <v>6.8952</v>
      </c>
      <c r="X130" s="348">
        <v>7.2897999999999996</v>
      </c>
      <c r="Y130" s="375" t="s">
        <v>430</v>
      </c>
      <c r="Z130" s="348" t="s">
        <v>430</v>
      </c>
      <c r="AA130" s="348">
        <v>5.3494000000000002</v>
      </c>
      <c r="AB130" s="348">
        <v>5.7850999999999999</v>
      </c>
      <c r="AC130" s="348">
        <v>5.5948000000000002</v>
      </c>
      <c r="AD130" s="348">
        <v>5.7835999999999999</v>
      </c>
      <c r="AE130" s="348">
        <v>5.2964000000000002</v>
      </c>
      <c r="AF130" s="348">
        <v>7.2422000000000004</v>
      </c>
      <c r="AG130" s="569"/>
      <c r="AH130" s="346">
        <v>13</v>
      </c>
      <c r="AI130" s="346">
        <v>27</v>
      </c>
      <c r="AJ130" s="346">
        <v>12</v>
      </c>
      <c r="AK130" s="346">
        <v>37</v>
      </c>
      <c r="AL130" s="346">
        <v>76</v>
      </c>
      <c r="AM130" s="346">
        <v>130</v>
      </c>
      <c r="AN130" s="346">
        <v>86</v>
      </c>
      <c r="AO130" s="572">
        <v>49</v>
      </c>
      <c r="AP130" s="346">
        <v>58</v>
      </c>
      <c r="AQ130" s="346">
        <v>74</v>
      </c>
      <c r="AR130" s="346">
        <v>77</v>
      </c>
      <c r="AS130" s="346" t="s">
        <v>430</v>
      </c>
      <c r="AT130" s="346" t="s">
        <v>430</v>
      </c>
      <c r="AU130" s="346">
        <v>62</v>
      </c>
      <c r="AV130" s="346">
        <v>119</v>
      </c>
      <c r="AW130" s="346">
        <v>83</v>
      </c>
      <c r="AX130" s="346">
        <v>82</v>
      </c>
      <c r="AY130" s="346">
        <v>77</v>
      </c>
      <c r="AZ130" s="584"/>
      <c r="BA130" s="467">
        <v>92.42</v>
      </c>
      <c r="BB130" s="348" t="s">
        <v>430</v>
      </c>
      <c r="BC130" s="348" t="s">
        <v>430</v>
      </c>
      <c r="BD130" s="348" t="s">
        <v>430</v>
      </c>
      <c r="BE130" s="375" t="s">
        <v>430</v>
      </c>
      <c r="BF130" s="375">
        <v>7.58</v>
      </c>
      <c r="BG130" s="374"/>
      <c r="BH130" s="594">
        <v>7.58</v>
      </c>
      <c r="BI130" s="348" t="s">
        <v>430</v>
      </c>
      <c r="BJ130" s="348" t="s">
        <v>430</v>
      </c>
      <c r="BK130" s="348" t="s">
        <v>430</v>
      </c>
      <c r="BL130" s="348" t="s">
        <v>430</v>
      </c>
      <c r="BM130" s="375">
        <v>92.42</v>
      </c>
      <c r="BN130" s="375" t="s">
        <v>430</v>
      </c>
      <c r="BO130" s="375" t="s">
        <v>430</v>
      </c>
      <c r="BP130" s="375" t="s">
        <v>430</v>
      </c>
      <c r="BQ130" s="375" t="s">
        <v>430</v>
      </c>
      <c r="BR130" s="374"/>
      <c r="BS130" s="468" t="s">
        <v>430</v>
      </c>
      <c r="BT130" s="348" t="s">
        <v>430</v>
      </c>
      <c r="BU130" s="374"/>
      <c r="BV130" s="430" t="s">
        <v>555</v>
      </c>
    </row>
    <row r="131" spans="1:74" s="428" customFormat="1" x14ac:dyDescent="0.25">
      <c r="A131" s="345" t="s">
        <v>8378</v>
      </c>
      <c r="B131" s="373"/>
      <c r="C131" s="719">
        <v>44936</v>
      </c>
      <c r="D131" s="373"/>
      <c r="E131" s="346">
        <v>65.406400000000005</v>
      </c>
      <c r="F131" s="373"/>
      <c r="G131" s="347">
        <v>12.968299999999999</v>
      </c>
      <c r="H131" s="374"/>
      <c r="I131" s="348">
        <v>0.71</v>
      </c>
      <c r="J131" s="348">
        <v>5.97</v>
      </c>
      <c r="K131" s="348">
        <v>0.67</v>
      </c>
      <c r="L131" s="348">
        <v>0.69</v>
      </c>
      <c r="M131" s="362"/>
      <c r="N131" s="350">
        <v>-2.8142999999999998</v>
      </c>
      <c r="O131" s="348">
        <v>1.7827999999999999</v>
      </c>
      <c r="P131" s="348">
        <v>4.3460999999999999</v>
      </c>
      <c r="Q131" s="348">
        <v>5.0357000000000003</v>
      </c>
      <c r="R131" s="348">
        <v>5.2804000000000002</v>
      </c>
      <c r="S131" s="348">
        <v>6.9321000000000002</v>
      </c>
      <c r="T131" s="348">
        <v>5.8253000000000004</v>
      </c>
      <c r="U131" s="354">
        <v>6.0396000000000001</v>
      </c>
      <c r="V131" s="348">
        <v>6.2496</v>
      </c>
      <c r="W131" s="348">
        <v>7.1919000000000004</v>
      </c>
      <c r="X131" s="348">
        <v>7.5919999999999996</v>
      </c>
      <c r="Y131" s="375" t="s">
        <v>430</v>
      </c>
      <c r="Z131" s="348" t="s">
        <v>430</v>
      </c>
      <c r="AA131" s="348">
        <v>5.2031000000000001</v>
      </c>
      <c r="AB131" s="348">
        <v>6.3365</v>
      </c>
      <c r="AC131" s="348">
        <v>6.0418000000000003</v>
      </c>
      <c r="AD131" s="348">
        <v>6.2243000000000004</v>
      </c>
      <c r="AE131" s="348">
        <v>5.4908000000000001</v>
      </c>
      <c r="AF131" s="348">
        <v>7.4635999999999996</v>
      </c>
      <c r="AG131" s="569"/>
      <c r="AH131" s="346">
        <v>31</v>
      </c>
      <c r="AI131" s="346">
        <v>47</v>
      </c>
      <c r="AJ131" s="346">
        <v>28</v>
      </c>
      <c r="AK131" s="346">
        <v>45</v>
      </c>
      <c r="AL131" s="346">
        <v>80</v>
      </c>
      <c r="AM131" s="346">
        <v>108</v>
      </c>
      <c r="AN131" s="346">
        <v>71</v>
      </c>
      <c r="AO131" s="572">
        <v>27</v>
      </c>
      <c r="AP131" s="346">
        <v>23</v>
      </c>
      <c r="AQ131" s="346">
        <v>36</v>
      </c>
      <c r="AR131" s="346">
        <v>46</v>
      </c>
      <c r="AS131" s="346" t="s">
        <v>430</v>
      </c>
      <c r="AT131" s="346" t="s">
        <v>430</v>
      </c>
      <c r="AU131" s="346">
        <v>75</v>
      </c>
      <c r="AV131" s="346">
        <v>102</v>
      </c>
      <c r="AW131" s="346">
        <v>44</v>
      </c>
      <c r="AX131" s="346">
        <v>28</v>
      </c>
      <c r="AY131" s="346">
        <v>71</v>
      </c>
      <c r="AZ131" s="584"/>
      <c r="BA131" s="467">
        <v>95.72</v>
      </c>
      <c r="BB131" s="348" t="s">
        <v>430</v>
      </c>
      <c r="BC131" s="348" t="s">
        <v>430</v>
      </c>
      <c r="BD131" s="348" t="s">
        <v>430</v>
      </c>
      <c r="BE131" s="375" t="s">
        <v>430</v>
      </c>
      <c r="BF131" s="375">
        <v>4.28</v>
      </c>
      <c r="BG131" s="374"/>
      <c r="BH131" s="594">
        <v>4.28</v>
      </c>
      <c r="BI131" s="348" t="s">
        <v>430</v>
      </c>
      <c r="BJ131" s="348" t="s">
        <v>430</v>
      </c>
      <c r="BK131" s="348" t="s">
        <v>430</v>
      </c>
      <c r="BL131" s="348" t="s">
        <v>430</v>
      </c>
      <c r="BM131" s="375">
        <v>95.72</v>
      </c>
      <c r="BN131" s="375" t="s">
        <v>430</v>
      </c>
      <c r="BO131" s="375" t="s">
        <v>430</v>
      </c>
      <c r="BP131" s="375" t="s">
        <v>430</v>
      </c>
      <c r="BQ131" s="375" t="s">
        <v>430</v>
      </c>
      <c r="BR131" s="374"/>
      <c r="BS131" s="468" t="s">
        <v>430</v>
      </c>
      <c r="BT131" s="348" t="s">
        <v>430</v>
      </c>
      <c r="BU131" s="374"/>
      <c r="BV131" s="430" t="s">
        <v>555</v>
      </c>
    </row>
    <row r="132" spans="1:74" s="428" customFormat="1" x14ac:dyDescent="0.25">
      <c r="A132" s="345" t="s">
        <v>8379</v>
      </c>
      <c r="B132" s="373"/>
      <c r="C132" s="719">
        <v>45820</v>
      </c>
      <c r="D132" s="373"/>
      <c r="E132" s="346">
        <v>62.158099999999997</v>
      </c>
      <c r="F132" s="373"/>
      <c r="G132" s="347">
        <v>10.5106</v>
      </c>
      <c r="H132" s="374"/>
      <c r="I132" s="348">
        <v>8.52</v>
      </c>
      <c r="J132" s="348">
        <v>7.13</v>
      </c>
      <c r="K132" s="348">
        <v>3.66</v>
      </c>
      <c r="L132" s="348">
        <v>3.83</v>
      </c>
      <c r="M132" s="362"/>
      <c r="N132" s="350">
        <v>-70.0137</v>
      </c>
      <c r="O132" s="348">
        <v>-18.492799999999999</v>
      </c>
      <c r="P132" s="348">
        <v>-14.5939</v>
      </c>
      <c r="Q132" s="348">
        <v>3.6762999999999999</v>
      </c>
      <c r="R132" s="348">
        <v>4.9497</v>
      </c>
      <c r="S132" s="348">
        <v>9.6387999999999998</v>
      </c>
      <c r="T132" s="348">
        <v>5.4866999999999999</v>
      </c>
      <c r="U132" s="354">
        <v>4.7976999999999999</v>
      </c>
      <c r="V132" s="348">
        <v>5.0682</v>
      </c>
      <c r="W132" s="348" t="s">
        <v>430</v>
      </c>
      <c r="X132" s="348" t="s">
        <v>430</v>
      </c>
      <c r="Y132" s="375" t="s">
        <v>430</v>
      </c>
      <c r="Z132" s="348" t="s">
        <v>430</v>
      </c>
      <c r="AA132" s="348">
        <v>2.8919000000000001</v>
      </c>
      <c r="AB132" s="348">
        <v>8.3215000000000003</v>
      </c>
      <c r="AC132" s="348">
        <v>4.8273000000000001</v>
      </c>
      <c r="AD132" s="348">
        <v>4.9804000000000004</v>
      </c>
      <c r="AE132" s="348">
        <v>5.4859</v>
      </c>
      <c r="AF132" s="348">
        <v>4.2770999999999999</v>
      </c>
      <c r="AG132" s="569"/>
      <c r="AH132" s="346">
        <v>107</v>
      </c>
      <c r="AI132" s="346">
        <v>110</v>
      </c>
      <c r="AJ132" s="346">
        <v>114</v>
      </c>
      <c r="AK132" s="346">
        <v>80</v>
      </c>
      <c r="AL132" s="346">
        <v>104</v>
      </c>
      <c r="AM132" s="346">
        <v>35</v>
      </c>
      <c r="AN132" s="346">
        <v>87</v>
      </c>
      <c r="AO132" s="572">
        <v>119</v>
      </c>
      <c r="AP132" s="346">
        <v>117</v>
      </c>
      <c r="AQ132" s="346" t="s">
        <v>430</v>
      </c>
      <c r="AR132" s="346" t="s">
        <v>430</v>
      </c>
      <c r="AS132" s="346" t="s">
        <v>430</v>
      </c>
      <c r="AT132" s="346" t="s">
        <v>430</v>
      </c>
      <c r="AU132" s="346">
        <v>134</v>
      </c>
      <c r="AV132" s="346">
        <v>26</v>
      </c>
      <c r="AW132" s="346">
        <v>123</v>
      </c>
      <c r="AX132" s="346">
        <v>122</v>
      </c>
      <c r="AY132" s="346">
        <v>72</v>
      </c>
      <c r="AZ132" s="584"/>
      <c r="BA132" s="467" t="s">
        <v>430</v>
      </c>
      <c r="BB132" s="348">
        <v>97.11</v>
      </c>
      <c r="BC132" s="348" t="s">
        <v>430</v>
      </c>
      <c r="BD132" s="348" t="s">
        <v>430</v>
      </c>
      <c r="BE132" s="375" t="s">
        <v>430</v>
      </c>
      <c r="BF132" s="375">
        <v>2.89</v>
      </c>
      <c r="BG132" s="374"/>
      <c r="BH132" s="594">
        <v>2.89</v>
      </c>
      <c r="BI132" s="348" t="s">
        <v>430</v>
      </c>
      <c r="BJ132" s="348" t="s">
        <v>430</v>
      </c>
      <c r="BK132" s="348" t="s">
        <v>430</v>
      </c>
      <c r="BL132" s="348" t="s">
        <v>430</v>
      </c>
      <c r="BM132" s="375" t="s">
        <v>430</v>
      </c>
      <c r="BN132" s="375" t="s">
        <v>430</v>
      </c>
      <c r="BO132" s="375" t="s">
        <v>430</v>
      </c>
      <c r="BP132" s="375">
        <v>97.11</v>
      </c>
      <c r="BQ132" s="375" t="s">
        <v>430</v>
      </c>
      <c r="BR132" s="374"/>
      <c r="BS132" s="468" t="s">
        <v>430</v>
      </c>
      <c r="BT132" s="348" t="s">
        <v>430</v>
      </c>
      <c r="BU132" s="374"/>
      <c r="BV132" s="430" t="s">
        <v>555</v>
      </c>
    </row>
    <row r="133" spans="1:74" s="428" customFormat="1" x14ac:dyDescent="0.25">
      <c r="A133" s="345" t="s">
        <v>8380</v>
      </c>
      <c r="B133" s="373"/>
      <c r="C133" s="719">
        <v>44475</v>
      </c>
      <c r="D133" s="373"/>
      <c r="E133" s="346">
        <v>61.95</v>
      </c>
      <c r="F133" s="373"/>
      <c r="G133" s="347">
        <v>13.2723</v>
      </c>
      <c r="H133" s="374"/>
      <c r="I133" s="348" t="s">
        <v>430</v>
      </c>
      <c r="J133" s="348" t="s">
        <v>430</v>
      </c>
      <c r="K133" s="348" t="s">
        <v>430</v>
      </c>
      <c r="L133" s="348" t="s">
        <v>430</v>
      </c>
      <c r="M133" s="362"/>
      <c r="N133" s="350">
        <v>5.5010000000000003</v>
      </c>
      <c r="O133" s="348">
        <v>-55.935099999999998</v>
      </c>
      <c r="P133" s="348">
        <v>-34.344799999999999</v>
      </c>
      <c r="Q133" s="348">
        <v>-32.090400000000002</v>
      </c>
      <c r="R133" s="348">
        <v>4.7922000000000002</v>
      </c>
      <c r="S133" s="348">
        <v>11.899900000000001</v>
      </c>
      <c r="T133" s="348">
        <v>5.4154</v>
      </c>
      <c r="U133" s="354">
        <v>5.5917000000000003</v>
      </c>
      <c r="V133" s="348">
        <v>4.7587000000000002</v>
      </c>
      <c r="W133" s="348">
        <v>7.2218999999999998</v>
      </c>
      <c r="X133" s="348">
        <v>7.3887</v>
      </c>
      <c r="Y133" s="375" t="s">
        <v>430</v>
      </c>
      <c r="Z133" s="348" t="s">
        <v>430</v>
      </c>
      <c r="AA133" s="348">
        <v>3.4624000000000001</v>
      </c>
      <c r="AB133" s="348">
        <v>8.0038999999999998</v>
      </c>
      <c r="AC133" s="348">
        <v>5.4642999999999997</v>
      </c>
      <c r="AD133" s="348">
        <v>5.1479999999999997</v>
      </c>
      <c r="AE133" s="348">
        <v>-10.078099999999999</v>
      </c>
      <c r="AF133" s="348">
        <v>5.9802999999999997</v>
      </c>
      <c r="AG133" s="569"/>
      <c r="AH133" s="346">
        <v>9</v>
      </c>
      <c r="AI133" s="346">
        <v>137</v>
      </c>
      <c r="AJ133" s="346">
        <v>138</v>
      </c>
      <c r="AK133" s="346">
        <v>138</v>
      </c>
      <c r="AL133" s="346">
        <v>106</v>
      </c>
      <c r="AM133" s="346">
        <v>25</v>
      </c>
      <c r="AN133" s="346">
        <v>97</v>
      </c>
      <c r="AO133" s="572">
        <v>60</v>
      </c>
      <c r="AP133" s="346">
        <v>120</v>
      </c>
      <c r="AQ133" s="346">
        <v>27</v>
      </c>
      <c r="AR133" s="346">
        <v>73</v>
      </c>
      <c r="AS133" s="346" t="s">
        <v>430</v>
      </c>
      <c r="AT133" s="346" t="s">
        <v>430</v>
      </c>
      <c r="AU133" s="346">
        <v>125</v>
      </c>
      <c r="AV133" s="346">
        <v>28</v>
      </c>
      <c r="AW133" s="346">
        <v>91</v>
      </c>
      <c r="AX133" s="346">
        <v>121</v>
      </c>
      <c r="AY133" s="346">
        <v>139</v>
      </c>
      <c r="AZ133" s="584"/>
      <c r="BA133" s="467" t="s">
        <v>430</v>
      </c>
      <c r="BB133" s="348">
        <v>99.86</v>
      </c>
      <c r="BC133" s="348" t="s">
        <v>430</v>
      </c>
      <c r="BD133" s="348" t="s">
        <v>430</v>
      </c>
      <c r="BE133" s="375" t="s">
        <v>430</v>
      </c>
      <c r="BF133" s="375">
        <v>0.14000000000000001</v>
      </c>
      <c r="BG133" s="374"/>
      <c r="BH133" s="594">
        <v>0.14000000000000001</v>
      </c>
      <c r="BI133" s="348" t="s">
        <v>430</v>
      </c>
      <c r="BJ133" s="348" t="s">
        <v>430</v>
      </c>
      <c r="BK133" s="348" t="s">
        <v>430</v>
      </c>
      <c r="BL133" s="348" t="s">
        <v>430</v>
      </c>
      <c r="BM133" s="375" t="s">
        <v>430</v>
      </c>
      <c r="BN133" s="375" t="s">
        <v>430</v>
      </c>
      <c r="BO133" s="375" t="s">
        <v>430</v>
      </c>
      <c r="BP133" s="375">
        <v>99.86</v>
      </c>
      <c r="BQ133" s="375" t="s">
        <v>430</v>
      </c>
      <c r="BR133" s="374"/>
      <c r="BS133" s="468" t="s">
        <v>430</v>
      </c>
      <c r="BT133" s="348" t="s">
        <v>430</v>
      </c>
      <c r="BU133" s="374"/>
      <c r="BV133" s="430" t="s">
        <v>555</v>
      </c>
    </row>
    <row r="134" spans="1:74" s="428" customFormat="1" x14ac:dyDescent="0.25">
      <c r="A134" s="345" t="s">
        <v>8381</v>
      </c>
      <c r="B134" s="373"/>
      <c r="C134" s="719">
        <v>46119</v>
      </c>
      <c r="D134" s="373"/>
      <c r="E134" s="888">
        <v>53.99</v>
      </c>
      <c r="F134" s="373"/>
      <c r="G134" s="347">
        <v>10.934799999999999</v>
      </c>
      <c r="H134" s="374"/>
      <c r="I134" s="348">
        <v>9.15</v>
      </c>
      <c r="J134" s="348">
        <v>6.86</v>
      </c>
      <c r="K134" s="348">
        <v>6.53</v>
      </c>
      <c r="L134" s="348">
        <v>6.98</v>
      </c>
      <c r="M134" s="362"/>
      <c r="N134" s="350">
        <v>91.019099999999995</v>
      </c>
      <c r="O134" s="348">
        <v>-35.611699999999999</v>
      </c>
      <c r="P134" s="348">
        <v>-33.1203</v>
      </c>
      <c r="Q134" s="348">
        <v>-12.5992</v>
      </c>
      <c r="R134" s="348">
        <v>8.1205999999999996</v>
      </c>
      <c r="S134" s="348">
        <v>14.899800000000001</v>
      </c>
      <c r="T134" s="348" t="s">
        <v>430</v>
      </c>
      <c r="U134" s="354" t="s">
        <v>430</v>
      </c>
      <c r="V134" s="348" t="s">
        <v>430</v>
      </c>
      <c r="W134" s="348" t="s">
        <v>430</v>
      </c>
      <c r="X134" s="348" t="s">
        <v>430</v>
      </c>
      <c r="Y134" s="375" t="s">
        <v>430</v>
      </c>
      <c r="Z134" s="348" t="s">
        <v>430</v>
      </c>
      <c r="AA134" s="348">
        <v>12.675800000000001</v>
      </c>
      <c r="AB134" s="348" t="s">
        <v>430</v>
      </c>
      <c r="AC134" s="348" t="s">
        <v>430</v>
      </c>
      <c r="AD134" s="348" t="s">
        <v>430</v>
      </c>
      <c r="AE134" s="348">
        <v>5.8098000000000001</v>
      </c>
      <c r="AF134" s="348">
        <v>25.2742</v>
      </c>
      <c r="AG134" s="569"/>
      <c r="AH134" s="346">
        <v>3</v>
      </c>
      <c r="AI134" s="346">
        <v>122</v>
      </c>
      <c r="AJ134" s="346">
        <v>136</v>
      </c>
      <c r="AK134" s="346">
        <v>131</v>
      </c>
      <c r="AL134" s="346">
        <v>5</v>
      </c>
      <c r="AM134" s="346">
        <v>4</v>
      </c>
      <c r="AN134" s="346" t="s">
        <v>430</v>
      </c>
      <c r="AO134" s="572" t="s">
        <v>430</v>
      </c>
      <c r="AP134" s="346" t="s">
        <v>430</v>
      </c>
      <c r="AQ134" s="346" t="s">
        <v>430</v>
      </c>
      <c r="AR134" s="346" t="s">
        <v>430</v>
      </c>
      <c r="AS134" s="346" t="s">
        <v>430</v>
      </c>
      <c r="AT134" s="346" t="s">
        <v>430</v>
      </c>
      <c r="AU134" s="346">
        <v>1</v>
      </c>
      <c r="AV134" s="346" t="s">
        <v>430</v>
      </c>
      <c r="AW134" s="346" t="s">
        <v>430</v>
      </c>
      <c r="AX134" s="346" t="s">
        <v>430</v>
      </c>
      <c r="AY134" s="346">
        <v>61</v>
      </c>
      <c r="AZ134" s="584"/>
      <c r="BA134" s="467">
        <v>28.18</v>
      </c>
      <c r="BB134" s="348" t="s">
        <v>430</v>
      </c>
      <c r="BC134" s="348" t="s">
        <v>430</v>
      </c>
      <c r="BD134" s="348" t="s">
        <v>430</v>
      </c>
      <c r="BE134" s="375" t="s">
        <v>430</v>
      </c>
      <c r="BF134" s="375">
        <v>1.94</v>
      </c>
      <c r="BG134" s="374"/>
      <c r="BH134" s="594">
        <v>1.94</v>
      </c>
      <c r="BI134" s="348" t="s">
        <v>430</v>
      </c>
      <c r="BJ134" s="348" t="s">
        <v>430</v>
      </c>
      <c r="BK134" s="348" t="s">
        <v>430</v>
      </c>
      <c r="BL134" s="348" t="s">
        <v>430</v>
      </c>
      <c r="BM134" s="375">
        <v>28.18</v>
      </c>
      <c r="BN134" s="375" t="s">
        <v>430</v>
      </c>
      <c r="BO134" s="375" t="s">
        <v>430</v>
      </c>
      <c r="BP134" s="375" t="s">
        <v>430</v>
      </c>
      <c r="BQ134" s="375">
        <v>69.88</v>
      </c>
      <c r="BR134" s="374"/>
      <c r="BS134" s="468" t="s">
        <v>430</v>
      </c>
      <c r="BT134" s="348" t="s">
        <v>430</v>
      </c>
      <c r="BU134" s="374"/>
      <c r="BV134" s="430" t="s">
        <v>555</v>
      </c>
    </row>
    <row r="135" spans="1:74" s="428" customFormat="1" x14ac:dyDescent="0.25">
      <c r="A135" s="345" t="s">
        <v>8382</v>
      </c>
      <c r="B135" s="373"/>
      <c r="C135" s="719">
        <v>45014</v>
      </c>
      <c r="D135" s="373"/>
      <c r="E135" s="346">
        <v>53</v>
      </c>
      <c r="F135" s="373"/>
      <c r="G135" s="347">
        <v>1301.7823000000001</v>
      </c>
      <c r="H135" s="374"/>
      <c r="I135" s="348">
        <v>5.64</v>
      </c>
      <c r="J135" s="348">
        <v>6.66</v>
      </c>
      <c r="K135" s="348">
        <v>4.55</v>
      </c>
      <c r="L135" s="348">
        <v>4.7</v>
      </c>
      <c r="M135" s="362"/>
      <c r="N135" s="350">
        <v>-95.294499999999999</v>
      </c>
      <c r="O135" s="348">
        <v>-38.510100000000001</v>
      </c>
      <c r="P135" s="348">
        <v>-24.150500000000001</v>
      </c>
      <c r="Q135" s="348">
        <v>-13.007099999999999</v>
      </c>
      <c r="R135" s="348">
        <v>4.4816000000000003</v>
      </c>
      <c r="S135" s="348">
        <v>13.997400000000001</v>
      </c>
      <c r="T135" s="348">
        <v>6.4488000000000003</v>
      </c>
      <c r="U135" s="354">
        <v>5.5861000000000001</v>
      </c>
      <c r="V135" s="348">
        <v>6.0533999999999999</v>
      </c>
      <c r="W135" s="348">
        <v>7.3845999999999998</v>
      </c>
      <c r="X135" s="348">
        <v>8.0103000000000009</v>
      </c>
      <c r="Y135" s="375" t="s">
        <v>430</v>
      </c>
      <c r="Z135" s="348" t="s">
        <v>430</v>
      </c>
      <c r="AA135" s="348">
        <v>5.1563999999999997</v>
      </c>
      <c r="AB135" s="348">
        <v>11.363</v>
      </c>
      <c r="AC135" s="348">
        <v>6.3102999999999998</v>
      </c>
      <c r="AD135" s="348">
        <v>5.867</v>
      </c>
      <c r="AE135" s="348">
        <v>4.0395000000000003</v>
      </c>
      <c r="AF135" s="348">
        <v>8.0724</v>
      </c>
      <c r="AG135" s="569"/>
      <c r="AH135" s="346">
        <v>114</v>
      </c>
      <c r="AI135" s="346">
        <v>127</v>
      </c>
      <c r="AJ135" s="346">
        <v>124</v>
      </c>
      <c r="AK135" s="346">
        <v>134</v>
      </c>
      <c r="AL135" s="346">
        <v>114</v>
      </c>
      <c r="AM135" s="346">
        <v>11</v>
      </c>
      <c r="AN135" s="346">
        <v>32</v>
      </c>
      <c r="AO135" s="572">
        <v>62</v>
      </c>
      <c r="AP135" s="346">
        <v>40</v>
      </c>
      <c r="AQ135" s="346">
        <v>9</v>
      </c>
      <c r="AR135" s="346">
        <v>9</v>
      </c>
      <c r="AS135" s="346" t="s">
        <v>430</v>
      </c>
      <c r="AT135" s="346" t="s">
        <v>430</v>
      </c>
      <c r="AU135" s="346">
        <v>80</v>
      </c>
      <c r="AV135" s="346">
        <v>8</v>
      </c>
      <c r="AW135" s="346">
        <v>27</v>
      </c>
      <c r="AX135" s="346">
        <v>72</v>
      </c>
      <c r="AY135" s="346">
        <v>117</v>
      </c>
      <c r="AZ135" s="584"/>
      <c r="BA135" s="467">
        <v>98.03</v>
      </c>
      <c r="BB135" s="348" t="s">
        <v>430</v>
      </c>
      <c r="BC135" s="348" t="s">
        <v>430</v>
      </c>
      <c r="BD135" s="348" t="s">
        <v>430</v>
      </c>
      <c r="BE135" s="375" t="s">
        <v>430</v>
      </c>
      <c r="BF135" s="375">
        <v>1.97</v>
      </c>
      <c r="BG135" s="374"/>
      <c r="BH135" s="594">
        <v>1.97</v>
      </c>
      <c r="BI135" s="348" t="s">
        <v>430</v>
      </c>
      <c r="BJ135" s="348" t="s">
        <v>430</v>
      </c>
      <c r="BK135" s="348" t="s">
        <v>430</v>
      </c>
      <c r="BL135" s="348" t="s">
        <v>430</v>
      </c>
      <c r="BM135" s="375">
        <v>98.03</v>
      </c>
      <c r="BN135" s="375" t="s">
        <v>430</v>
      </c>
      <c r="BO135" s="375" t="s">
        <v>430</v>
      </c>
      <c r="BP135" s="375" t="s">
        <v>430</v>
      </c>
      <c r="BQ135" s="375" t="s">
        <v>430</v>
      </c>
      <c r="BR135" s="374"/>
      <c r="BS135" s="468" t="s">
        <v>430</v>
      </c>
      <c r="BT135" s="348" t="s">
        <v>430</v>
      </c>
      <c r="BU135" s="374"/>
      <c r="BV135" s="430" t="s">
        <v>2439</v>
      </c>
    </row>
    <row r="136" spans="1:74" s="428" customFormat="1" x14ac:dyDescent="0.25">
      <c r="A136" s="345" t="s">
        <v>8383</v>
      </c>
      <c r="B136" s="373"/>
      <c r="C136" s="719">
        <v>45008</v>
      </c>
      <c r="D136" s="373"/>
      <c r="E136" s="346">
        <v>48.7318</v>
      </c>
      <c r="F136" s="373"/>
      <c r="G136" s="347">
        <v>12.768800000000001</v>
      </c>
      <c r="H136" s="374"/>
      <c r="I136" s="348">
        <v>0.74772000000000005</v>
      </c>
      <c r="J136" s="348">
        <v>5.8353000000000002</v>
      </c>
      <c r="K136" s="348">
        <v>0.71082999999999996</v>
      </c>
      <c r="L136" s="348">
        <v>0.73138000000000003</v>
      </c>
      <c r="M136" s="362"/>
      <c r="N136" s="350">
        <v>-1.4292</v>
      </c>
      <c r="O136" s="348">
        <v>4.194</v>
      </c>
      <c r="P136" s="348">
        <v>3.1463000000000001</v>
      </c>
      <c r="Q136" s="348">
        <v>4.3357999999999999</v>
      </c>
      <c r="R136" s="348">
        <v>5.0749000000000004</v>
      </c>
      <c r="S136" s="348">
        <v>6.5697999999999999</v>
      </c>
      <c r="T136" s="348">
        <v>5.4081999999999999</v>
      </c>
      <c r="U136" s="354">
        <v>5.5884</v>
      </c>
      <c r="V136" s="348">
        <v>5.9115000000000002</v>
      </c>
      <c r="W136" s="348">
        <v>7.0415999999999999</v>
      </c>
      <c r="X136" s="348">
        <v>7.4551999999999996</v>
      </c>
      <c r="Y136" s="375" t="s">
        <v>430</v>
      </c>
      <c r="Z136" s="348" t="s">
        <v>430</v>
      </c>
      <c r="AA136" s="348">
        <v>4.8018000000000001</v>
      </c>
      <c r="AB136" s="348">
        <v>5.8133999999999997</v>
      </c>
      <c r="AC136" s="348">
        <v>5.6109</v>
      </c>
      <c r="AD136" s="348">
        <v>5.7969999999999997</v>
      </c>
      <c r="AE136" s="348">
        <v>4.9156000000000004</v>
      </c>
      <c r="AF136" s="348">
        <v>7.4225000000000003</v>
      </c>
      <c r="AG136" s="569"/>
      <c r="AH136" s="346">
        <v>27</v>
      </c>
      <c r="AI136" s="346">
        <v>33</v>
      </c>
      <c r="AJ136" s="346">
        <v>39</v>
      </c>
      <c r="AK136" s="346">
        <v>63</v>
      </c>
      <c r="AL136" s="346">
        <v>96</v>
      </c>
      <c r="AM136" s="346">
        <v>113</v>
      </c>
      <c r="AN136" s="346">
        <v>99</v>
      </c>
      <c r="AO136" s="572">
        <v>61</v>
      </c>
      <c r="AP136" s="346">
        <v>61</v>
      </c>
      <c r="AQ136" s="346">
        <v>58</v>
      </c>
      <c r="AR136" s="346">
        <v>62</v>
      </c>
      <c r="AS136" s="346" t="s">
        <v>430</v>
      </c>
      <c r="AT136" s="346" t="s">
        <v>430</v>
      </c>
      <c r="AU136" s="346">
        <v>97</v>
      </c>
      <c r="AV136" s="346">
        <v>117</v>
      </c>
      <c r="AW136" s="346">
        <v>81</v>
      </c>
      <c r="AX136" s="346">
        <v>80</v>
      </c>
      <c r="AY136" s="346">
        <v>95</v>
      </c>
      <c r="AZ136" s="584"/>
      <c r="BA136" s="467">
        <v>95.28</v>
      </c>
      <c r="BB136" s="348" t="s">
        <v>430</v>
      </c>
      <c r="BC136" s="348" t="s">
        <v>430</v>
      </c>
      <c r="BD136" s="348" t="s">
        <v>430</v>
      </c>
      <c r="BE136" s="375" t="s">
        <v>430</v>
      </c>
      <c r="BF136" s="375">
        <v>4.72</v>
      </c>
      <c r="BG136" s="374"/>
      <c r="BH136" s="594">
        <v>4.72</v>
      </c>
      <c r="BI136" s="348" t="s">
        <v>430</v>
      </c>
      <c r="BJ136" s="348" t="s">
        <v>430</v>
      </c>
      <c r="BK136" s="348" t="s">
        <v>430</v>
      </c>
      <c r="BL136" s="348" t="s">
        <v>430</v>
      </c>
      <c r="BM136" s="375">
        <v>95.28</v>
      </c>
      <c r="BN136" s="375" t="s">
        <v>430</v>
      </c>
      <c r="BO136" s="375" t="s">
        <v>430</v>
      </c>
      <c r="BP136" s="375" t="s">
        <v>430</v>
      </c>
      <c r="BQ136" s="375" t="s">
        <v>430</v>
      </c>
      <c r="BR136" s="374"/>
      <c r="BS136" s="468" t="s">
        <v>430</v>
      </c>
      <c r="BT136" s="348" t="s">
        <v>430</v>
      </c>
      <c r="BU136" s="374"/>
      <c r="BV136" s="430" t="s">
        <v>555</v>
      </c>
    </row>
    <row r="137" spans="1:74" s="428" customFormat="1" x14ac:dyDescent="0.25">
      <c r="A137" s="345" t="s">
        <v>8384</v>
      </c>
      <c r="B137" s="373"/>
      <c r="C137" s="719">
        <v>44995</v>
      </c>
      <c r="D137" s="373"/>
      <c r="E137" s="346">
        <v>40.485500000000002</v>
      </c>
      <c r="F137" s="373"/>
      <c r="G137" s="347">
        <v>12.954499999999999</v>
      </c>
      <c r="H137" s="374"/>
      <c r="I137" s="890">
        <v>1.19</v>
      </c>
      <c r="J137" s="890">
        <v>6.69</v>
      </c>
      <c r="K137" s="890">
        <v>1.1100000000000001</v>
      </c>
      <c r="L137" s="890">
        <v>1.1499999999999999</v>
      </c>
      <c r="M137" s="362"/>
      <c r="N137" s="350">
        <v>-9.0138999999999996</v>
      </c>
      <c r="O137" s="348">
        <v>0.75139999999999996</v>
      </c>
      <c r="P137" s="348">
        <v>3.343</v>
      </c>
      <c r="Q137" s="348">
        <v>4.9805000000000001</v>
      </c>
      <c r="R137" s="348">
        <v>6.4059999999999997</v>
      </c>
      <c r="S137" s="348">
        <v>7.8930999999999996</v>
      </c>
      <c r="T137" s="348">
        <v>5.8680000000000003</v>
      </c>
      <c r="U137" s="354">
        <v>5.9978999999999996</v>
      </c>
      <c r="V137" s="348">
        <v>6.0843999999999996</v>
      </c>
      <c r="W137" s="348">
        <v>7.2203999999999997</v>
      </c>
      <c r="X137" s="348">
        <v>7.6330999999999998</v>
      </c>
      <c r="Y137" s="375" t="s">
        <v>430</v>
      </c>
      <c r="Z137" s="348" t="s">
        <v>430</v>
      </c>
      <c r="AA137" s="348">
        <v>6.5057999999999998</v>
      </c>
      <c r="AB137" s="348">
        <v>6.4164000000000003</v>
      </c>
      <c r="AC137" s="348">
        <v>5.8731999999999998</v>
      </c>
      <c r="AD137" s="348">
        <v>6.0418000000000003</v>
      </c>
      <c r="AE137" s="348">
        <v>6.7873000000000001</v>
      </c>
      <c r="AF137" s="348">
        <v>7.7934000000000001</v>
      </c>
      <c r="AG137" s="569"/>
      <c r="AH137" s="346">
        <v>48</v>
      </c>
      <c r="AI137" s="346">
        <v>55</v>
      </c>
      <c r="AJ137" s="346">
        <v>36</v>
      </c>
      <c r="AK137" s="346">
        <v>51</v>
      </c>
      <c r="AL137" s="346">
        <v>47</v>
      </c>
      <c r="AM137" s="346">
        <v>94</v>
      </c>
      <c r="AN137" s="346">
        <v>68</v>
      </c>
      <c r="AO137" s="572">
        <v>29</v>
      </c>
      <c r="AP137" s="346">
        <v>37</v>
      </c>
      <c r="AQ137" s="346">
        <v>28</v>
      </c>
      <c r="AR137" s="346">
        <v>37</v>
      </c>
      <c r="AS137" s="346" t="s">
        <v>430</v>
      </c>
      <c r="AT137" s="346" t="s">
        <v>430</v>
      </c>
      <c r="AU137" s="346">
        <v>26</v>
      </c>
      <c r="AV137" s="346">
        <v>100</v>
      </c>
      <c r="AW137" s="346">
        <v>58</v>
      </c>
      <c r="AX137" s="346">
        <v>46</v>
      </c>
      <c r="AY137" s="346">
        <v>33</v>
      </c>
      <c r="AZ137" s="584"/>
      <c r="BA137" s="467">
        <v>95.88</v>
      </c>
      <c r="BB137" s="348" t="s">
        <v>430</v>
      </c>
      <c r="BC137" s="348" t="s">
        <v>430</v>
      </c>
      <c r="BD137" s="348" t="s">
        <v>430</v>
      </c>
      <c r="BE137" s="375" t="s">
        <v>430</v>
      </c>
      <c r="BF137" s="375">
        <v>4.12</v>
      </c>
      <c r="BG137" s="374"/>
      <c r="BH137" s="594">
        <v>4.12</v>
      </c>
      <c r="BI137" s="348" t="s">
        <v>430</v>
      </c>
      <c r="BJ137" s="348" t="s">
        <v>430</v>
      </c>
      <c r="BK137" s="348" t="s">
        <v>430</v>
      </c>
      <c r="BL137" s="348" t="s">
        <v>430</v>
      </c>
      <c r="BM137" s="375">
        <v>95.88</v>
      </c>
      <c r="BN137" s="375" t="s">
        <v>430</v>
      </c>
      <c r="BO137" s="375" t="s">
        <v>430</v>
      </c>
      <c r="BP137" s="375" t="s">
        <v>430</v>
      </c>
      <c r="BQ137" s="375" t="s">
        <v>430</v>
      </c>
      <c r="BR137" s="374"/>
      <c r="BS137" s="468" t="s">
        <v>430</v>
      </c>
      <c r="BT137" s="348" t="s">
        <v>430</v>
      </c>
      <c r="BU137" s="374"/>
      <c r="BV137" s="430" t="s">
        <v>555</v>
      </c>
    </row>
    <row r="138" spans="1:74" s="428" customFormat="1" ht="11" x14ac:dyDescent="0.3">
      <c r="A138" s="841" t="s">
        <v>8385</v>
      </c>
      <c r="B138" s="842"/>
      <c r="C138" s="843">
        <v>45379</v>
      </c>
      <c r="D138" s="842"/>
      <c r="E138" s="844">
        <v>37.68</v>
      </c>
      <c r="F138" s="842"/>
      <c r="G138" s="845" t="s">
        <v>430</v>
      </c>
      <c r="H138" s="847"/>
      <c r="I138" s="846" t="s">
        <v>430</v>
      </c>
      <c r="J138" s="846" t="s">
        <v>430</v>
      </c>
      <c r="K138" s="846" t="s">
        <v>430</v>
      </c>
      <c r="L138" s="846" t="s">
        <v>430</v>
      </c>
      <c r="M138" s="851"/>
      <c r="N138" s="848" t="s">
        <v>430</v>
      </c>
      <c r="O138" s="846" t="s">
        <v>430</v>
      </c>
      <c r="P138" s="846" t="s">
        <v>430</v>
      </c>
      <c r="Q138" s="846" t="s">
        <v>430</v>
      </c>
      <c r="R138" s="846" t="s">
        <v>430</v>
      </c>
      <c r="S138" s="846" t="s">
        <v>430</v>
      </c>
      <c r="T138" s="846" t="s">
        <v>430</v>
      </c>
      <c r="U138" s="856" t="s">
        <v>430</v>
      </c>
      <c r="V138" s="846" t="s">
        <v>430</v>
      </c>
      <c r="W138" s="846" t="s">
        <v>430</v>
      </c>
      <c r="X138" s="846" t="s">
        <v>430</v>
      </c>
      <c r="Y138" s="852" t="s">
        <v>430</v>
      </c>
      <c r="Z138" s="846" t="s">
        <v>430</v>
      </c>
      <c r="AA138" s="846" t="s">
        <v>430</v>
      </c>
      <c r="AB138" s="846" t="s">
        <v>430</v>
      </c>
      <c r="AC138" s="846" t="s">
        <v>430</v>
      </c>
      <c r="AD138" s="846" t="s">
        <v>430</v>
      </c>
      <c r="AE138" s="846" t="s">
        <v>430</v>
      </c>
      <c r="AF138" s="846" t="s">
        <v>430</v>
      </c>
      <c r="AG138" s="931"/>
      <c r="AH138" s="844" t="s">
        <v>430</v>
      </c>
      <c r="AI138" s="844" t="s">
        <v>430</v>
      </c>
      <c r="AJ138" s="844" t="s">
        <v>430</v>
      </c>
      <c r="AK138" s="844" t="s">
        <v>430</v>
      </c>
      <c r="AL138" s="844" t="s">
        <v>430</v>
      </c>
      <c r="AM138" s="844" t="s">
        <v>430</v>
      </c>
      <c r="AN138" s="844" t="s">
        <v>430</v>
      </c>
      <c r="AO138" s="932" t="s">
        <v>430</v>
      </c>
      <c r="AP138" s="844" t="s">
        <v>430</v>
      </c>
      <c r="AQ138" s="844" t="s">
        <v>430</v>
      </c>
      <c r="AR138" s="844" t="s">
        <v>430</v>
      </c>
      <c r="AS138" s="844" t="s">
        <v>430</v>
      </c>
      <c r="AT138" s="844" t="s">
        <v>430</v>
      </c>
      <c r="AU138" s="844" t="s">
        <v>430</v>
      </c>
      <c r="AV138" s="844" t="s">
        <v>430</v>
      </c>
      <c r="AW138" s="844" t="s">
        <v>430</v>
      </c>
      <c r="AX138" s="844" t="s">
        <v>430</v>
      </c>
      <c r="AY138" s="844" t="s">
        <v>430</v>
      </c>
      <c r="AZ138" s="933"/>
      <c r="BA138" s="853" t="s">
        <v>430</v>
      </c>
      <c r="BB138" s="846" t="s">
        <v>430</v>
      </c>
      <c r="BC138" s="846" t="s">
        <v>430</v>
      </c>
      <c r="BD138" s="846" t="s">
        <v>430</v>
      </c>
      <c r="BE138" s="852" t="s">
        <v>430</v>
      </c>
      <c r="BF138" s="852" t="s">
        <v>430</v>
      </c>
      <c r="BG138" s="847"/>
      <c r="BH138" s="934" t="s">
        <v>430</v>
      </c>
      <c r="BI138" s="846" t="s">
        <v>430</v>
      </c>
      <c r="BJ138" s="846" t="s">
        <v>430</v>
      </c>
      <c r="BK138" s="846" t="s">
        <v>430</v>
      </c>
      <c r="BL138" s="846" t="s">
        <v>430</v>
      </c>
      <c r="BM138" s="852" t="s">
        <v>430</v>
      </c>
      <c r="BN138" s="852" t="s">
        <v>430</v>
      </c>
      <c r="BO138" s="852" t="s">
        <v>430</v>
      </c>
      <c r="BP138" s="852" t="s">
        <v>430</v>
      </c>
      <c r="BQ138" s="852" t="s">
        <v>430</v>
      </c>
      <c r="BR138" s="847"/>
      <c r="BS138" s="854" t="s">
        <v>430</v>
      </c>
      <c r="BT138" s="846" t="s">
        <v>430</v>
      </c>
      <c r="BU138" s="847"/>
      <c r="BV138" s="892" t="s">
        <v>555</v>
      </c>
    </row>
    <row r="139" spans="1:74" s="428" customFormat="1" x14ac:dyDescent="0.25">
      <c r="A139" s="345" t="s">
        <v>8386</v>
      </c>
      <c r="B139" s="373"/>
      <c r="C139" s="719">
        <v>44984</v>
      </c>
      <c r="D139" s="373"/>
      <c r="E139" s="346">
        <v>36.2057</v>
      </c>
      <c r="F139" s="373"/>
      <c r="G139" s="347">
        <v>12.930199999999999</v>
      </c>
      <c r="H139" s="374"/>
      <c r="I139" s="348">
        <v>0.94</v>
      </c>
      <c r="J139" s="348">
        <v>6.0094399999999997</v>
      </c>
      <c r="K139" s="348">
        <v>0.88</v>
      </c>
      <c r="L139" s="348">
        <v>0.91</v>
      </c>
      <c r="M139" s="362"/>
      <c r="N139" s="350">
        <v>-1.9759</v>
      </c>
      <c r="O139" s="348">
        <v>3.9533</v>
      </c>
      <c r="P139" s="348">
        <v>2.9455</v>
      </c>
      <c r="Q139" s="348">
        <v>4.7671999999999999</v>
      </c>
      <c r="R139" s="348">
        <v>5.7465000000000002</v>
      </c>
      <c r="S139" s="348">
        <v>7.4394999999999998</v>
      </c>
      <c r="T139" s="348">
        <v>5.6482999999999999</v>
      </c>
      <c r="U139" s="354">
        <v>5.7313999999999998</v>
      </c>
      <c r="V139" s="348">
        <v>5.9626999999999999</v>
      </c>
      <c r="W139" s="348">
        <v>7.1069000000000004</v>
      </c>
      <c r="X139" s="348">
        <v>7.5180999999999996</v>
      </c>
      <c r="Y139" s="375" t="s">
        <v>430</v>
      </c>
      <c r="Z139" s="348" t="s">
        <v>430</v>
      </c>
      <c r="AA139" s="348">
        <v>5.7355999999999998</v>
      </c>
      <c r="AB139" s="348">
        <v>6.1032999999999999</v>
      </c>
      <c r="AC139" s="348">
        <v>5.7159000000000004</v>
      </c>
      <c r="AD139" s="348">
        <v>5.8837000000000002</v>
      </c>
      <c r="AE139" s="348">
        <v>6.0183</v>
      </c>
      <c r="AF139" s="348">
        <v>7.6651999999999996</v>
      </c>
      <c r="AG139" s="569"/>
      <c r="AH139" s="346">
        <v>30</v>
      </c>
      <c r="AI139" s="346">
        <v>34</v>
      </c>
      <c r="AJ139" s="346">
        <v>41</v>
      </c>
      <c r="AK139" s="346">
        <v>55</v>
      </c>
      <c r="AL139" s="346">
        <v>64</v>
      </c>
      <c r="AM139" s="346">
        <v>101</v>
      </c>
      <c r="AN139" s="346">
        <v>78</v>
      </c>
      <c r="AO139" s="572">
        <v>45</v>
      </c>
      <c r="AP139" s="346">
        <v>54</v>
      </c>
      <c r="AQ139" s="346">
        <v>53</v>
      </c>
      <c r="AR139" s="346">
        <v>56</v>
      </c>
      <c r="AS139" s="346" t="s">
        <v>430</v>
      </c>
      <c r="AT139" s="346" t="s">
        <v>430</v>
      </c>
      <c r="AU139" s="346">
        <v>46</v>
      </c>
      <c r="AV139" s="346">
        <v>110</v>
      </c>
      <c r="AW139" s="346">
        <v>68</v>
      </c>
      <c r="AX139" s="346">
        <v>71</v>
      </c>
      <c r="AY139" s="346">
        <v>53</v>
      </c>
      <c r="AZ139" s="584"/>
      <c r="BA139" s="467">
        <v>96.36</v>
      </c>
      <c r="BB139" s="348" t="s">
        <v>430</v>
      </c>
      <c r="BC139" s="348" t="s">
        <v>430</v>
      </c>
      <c r="BD139" s="348" t="s">
        <v>430</v>
      </c>
      <c r="BE139" s="375" t="s">
        <v>430</v>
      </c>
      <c r="BF139" s="375">
        <v>3.64</v>
      </c>
      <c r="BG139" s="374"/>
      <c r="BH139" s="594">
        <v>3.64</v>
      </c>
      <c r="BI139" s="348" t="s">
        <v>430</v>
      </c>
      <c r="BJ139" s="348" t="s">
        <v>430</v>
      </c>
      <c r="BK139" s="348" t="s">
        <v>430</v>
      </c>
      <c r="BL139" s="348" t="s">
        <v>430</v>
      </c>
      <c r="BM139" s="375">
        <v>96.36</v>
      </c>
      <c r="BN139" s="375" t="s">
        <v>430</v>
      </c>
      <c r="BO139" s="375" t="s">
        <v>430</v>
      </c>
      <c r="BP139" s="375" t="s">
        <v>430</v>
      </c>
      <c r="BQ139" s="375" t="s">
        <v>430</v>
      </c>
      <c r="BR139" s="374"/>
      <c r="BS139" s="468" t="s">
        <v>430</v>
      </c>
      <c r="BT139" s="348" t="s">
        <v>430</v>
      </c>
      <c r="BU139" s="374"/>
      <c r="BV139" s="430" t="s">
        <v>555</v>
      </c>
    </row>
    <row r="140" spans="1:74" s="428" customFormat="1" x14ac:dyDescent="0.25">
      <c r="A140" s="345" t="s">
        <v>8387</v>
      </c>
      <c r="B140" s="373"/>
      <c r="C140" s="719">
        <v>44897</v>
      </c>
      <c r="D140" s="373"/>
      <c r="E140" s="888">
        <v>33.68</v>
      </c>
      <c r="F140" s="373"/>
      <c r="G140" s="347" t="s">
        <v>430</v>
      </c>
      <c r="H140" s="374"/>
      <c r="I140" s="348" t="s">
        <v>430</v>
      </c>
      <c r="J140" s="348" t="s">
        <v>430</v>
      </c>
      <c r="K140" s="348" t="s">
        <v>430</v>
      </c>
      <c r="L140" s="348" t="s">
        <v>430</v>
      </c>
      <c r="M140" s="362"/>
      <c r="N140" s="350" t="s">
        <v>430</v>
      </c>
      <c r="O140" s="348" t="s">
        <v>430</v>
      </c>
      <c r="P140" s="348" t="s">
        <v>430</v>
      </c>
      <c r="Q140" s="348" t="s">
        <v>430</v>
      </c>
      <c r="R140" s="348" t="s">
        <v>430</v>
      </c>
      <c r="S140" s="348" t="s">
        <v>430</v>
      </c>
      <c r="T140" s="348" t="s">
        <v>430</v>
      </c>
      <c r="U140" s="354" t="s">
        <v>430</v>
      </c>
      <c r="V140" s="348" t="s">
        <v>430</v>
      </c>
      <c r="W140" s="348" t="s">
        <v>430</v>
      </c>
      <c r="X140" s="348" t="s">
        <v>430</v>
      </c>
      <c r="Y140" s="375" t="s">
        <v>430</v>
      </c>
      <c r="Z140" s="348" t="s">
        <v>430</v>
      </c>
      <c r="AA140" s="348" t="s">
        <v>430</v>
      </c>
      <c r="AB140" s="348" t="s">
        <v>430</v>
      </c>
      <c r="AC140" s="348" t="s">
        <v>430</v>
      </c>
      <c r="AD140" s="348" t="s">
        <v>430</v>
      </c>
      <c r="AE140" s="348" t="s">
        <v>430</v>
      </c>
      <c r="AF140" s="348" t="s">
        <v>430</v>
      </c>
      <c r="AG140" s="569"/>
      <c r="AH140" s="346" t="s">
        <v>430</v>
      </c>
      <c r="AI140" s="346" t="s">
        <v>430</v>
      </c>
      <c r="AJ140" s="346" t="s">
        <v>430</v>
      </c>
      <c r="AK140" s="346" t="s">
        <v>430</v>
      </c>
      <c r="AL140" s="346" t="s">
        <v>430</v>
      </c>
      <c r="AM140" s="346" t="s">
        <v>430</v>
      </c>
      <c r="AN140" s="346" t="s">
        <v>430</v>
      </c>
      <c r="AO140" s="572" t="s">
        <v>430</v>
      </c>
      <c r="AP140" s="346" t="s">
        <v>430</v>
      </c>
      <c r="AQ140" s="346" t="s">
        <v>430</v>
      </c>
      <c r="AR140" s="346" t="s">
        <v>430</v>
      </c>
      <c r="AS140" s="346" t="s">
        <v>430</v>
      </c>
      <c r="AT140" s="346" t="s">
        <v>430</v>
      </c>
      <c r="AU140" s="346" t="s">
        <v>430</v>
      </c>
      <c r="AV140" s="346" t="s">
        <v>430</v>
      </c>
      <c r="AW140" s="346" t="s">
        <v>430</v>
      </c>
      <c r="AX140" s="346" t="s">
        <v>430</v>
      </c>
      <c r="AY140" s="346" t="s">
        <v>430</v>
      </c>
      <c r="AZ140" s="584"/>
      <c r="BA140" s="467" t="s">
        <v>430</v>
      </c>
      <c r="BB140" s="348" t="s">
        <v>430</v>
      </c>
      <c r="BC140" s="348" t="s">
        <v>430</v>
      </c>
      <c r="BD140" s="348" t="s">
        <v>430</v>
      </c>
      <c r="BE140" s="375" t="s">
        <v>430</v>
      </c>
      <c r="BF140" s="375" t="s">
        <v>430</v>
      </c>
      <c r="BG140" s="374"/>
      <c r="BH140" s="594" t="s">
        <v>430</v>
      </c>
      <c r="BI140" s="348" t="s">
        <v>430</v>
      </c>
      <c r="BJ140" s="348" t="s">
        <v>430</v>
      </c>
      <c r="BK140" s="348" t="s">
        <v>430</v>
      </c>
      <c r="BL140" s="348" t="s">
        <v>430</v>
      </c>
      <c r="BM140" s="375" t="s">
        <v>430</v>
      </c>
      <c r="BN140" s="375" t="s">
        <v>430</v>
      </c>
      <c r="BO140" s="375" t="s">
        <v>430</v>
      </c>
      <c r="BP140" s="375" t="s">
        <v>430</v>
      </c>
      <c r="BQ140" s="375" t="s">
        <v>430</v>
      </c>
      <c r="BR140" s="374"/>
      <c r="BS140" s="468" t="s">
        <v>430</v>
      </c>
      <c r="BT140" s="348" t="s">
        <v>430</v>
      </c>
      <c r="BU140" s="374"/>
      <c r="BV140" s="430" t="s">
        <v>555</v>
      </c>
    </row>
    <row r="141" spans="1:74" s="428" customFormat="1" x14ac:dyDescent="0.25">
      <c r="A141" s="345" t="s">
        <v>8388</v>
      </c>
      <c r="B141" s="373"/>
      <c r="C141" s="719">
        <v>44832</v>
      </c>
      <c r="D141" s="373"/>
      <c r="E141" s="888">
        <v>33.57</v>
      </c>
      <c r="F141" s="373"/>
      <c r="G141" s="347" t="s">
        <v>430</v>
      </c>
      <c r="H141" s="374"/>
      <c r="I141" s="348" t="s">
        <v>430</v>
      </c>
      <c r="J141" s="348" t="s">
        <v>430</v>
      </c>
      <c r="K141" s="348" t="s">
        <v>430</v>
      </c>
      <c r="L141" s="348" t="s">
        <v>430</v>
      </c>
      <c r="M141" s="362"/>
      <c r="N141" s="350" t="s">
        <v>430</v>
      </c>
      <c r="O141" s="348" t="s">
        <v>430</v>
      </c>
      <c r="P141" s="348" t="s">
        <v>430</v>
      </c>
      <c r="Q141" s="348" t="s">
        <v>430</v>
      </c>
      <c r="R141" s="348" t="s">
        <v>430</v>
      </c>
      <c r="S141" s="348" t="s">
        <v>430</v>
      </c>
      <c r="T141" s="348" t="s">
        <v>430</v>
      </c>
      <c r="U141" s="354" t="s">
        <v>430</v>
      </c>
      <c r="V141" s="348" t="s">
        <v>430</v>
      </c>
      <c r="W141" s="348" t="s">
        <v>430</v>
      </c>
      <c r="X141" s="348" t="s">
        <v>430</v>
      </c>
      <c r="Y141" s="375" t="s">
        <v>430</v>
      </c>
      <c r="Z141" s="348" t="s">
        <v>430</v>
      </c>
      <c r="AA141" s="348" t="s">
        <v>430</v>
      </c>
      <c r="AB141" s="348" t="s">
        <v>430</v>
      </c>
      <c r="AC141" s="348" t="s">
        <v>430</v>
      </c>
      <c r="AD141" s="348" t="s">
        <v>430</v>
      </c>
      <c r="AE141" s="348" t="s">
        <v>430</v>
      </c>
      <c r="AF141" s="348" t="s">
        <v>430</v>
      </c>
      <c r="AG141" s="569"/>
      <c r="AH141" s="346" t="s">
        <v>430</v>
      </c>
      <c r="AI141" s="346" t="s">
        <v>430</v>
      </c>
      <c r="AJ141" s="346" t="s">
        <v>430</v>
      </c>
      <c r="AK141" s="346" t="s">
        <v>430</v>
      </c>
      <c r="AL141" s="346" t="s">
        <v>430</v>
      </c>
      <c r="AM141" s="346" t="s">
        <v>430</v>
      </c>
      <c r="AN141" s="346" t="s">
        <v>430</v>
      </c>
      <c r="AO141" s="572" t="s">
        <v>430</v>
      </c>
      <c r="AP141" s="346" t="s">
        <v>430</v>
      </c>
      <c r="AQ141" s="346" t="s">
        <v>430</v>
      </c>
      <c r="AR141" s="346" t="s">
        <v>430</v>
      </c>
      <c r="AS141" s="346" t="s">
        <v>430</v>
      </c>
      <c r="AT141" s="346" t="s">
        <v>430</v>
      </c>
      <c r="AU141" s="346" t="s">
        <v>430</v>
      </c>
      <c r="AV141" s="346" t="s">
        <v>430</v>
      </c>
      <c r="AW141" s="346" t="s">
        <v>430</v>
      </c>
      <c r="AX141" s="346" t="s">
        <v>430</v>
      </c>
      <c r="AY141" s="346" t="s">
        <v>430</v>
      </c>
      <c r="AZ141" s="584"/>
      <c r="BA141" s="467" t="s">
        <v>430</v>
      </c>
      <c r="BB141" s="348" t="s">
        <v>430</v>
      </c>
      <c r="BC141" s="348" t="s">
        <v>430</v>
      </c>
      <c r="BD141" s="348" t="s">
        <v>430</v>
      </c>
      <c r="BE141" s="375" t="s">
        <v>430</v>
      </c>
      <c r="BF141" s="375" t="s">
        <v>430</v>
      </c>
      <c r="BG141" s="374"/>
      <c r="BH141" s="594" t="s">
        <v>430</v>
      </c>
      <c r="BI141" s="348" t="s">
        <v>430</v>
      </c>
      <c r="BJ141" s="348" t="s">
        <v>430</v>
      </c>
      <c r="BK141" s="348" t="s">
        <v>430</v>
      </c>
      <c r="BL141" s="348" t="s">
        <v>430</v>
      </c>
      <c r="BM141" s="375" t="s">
        <v>430</v>
      </c>
      <c r="BN141" s="375" t="s">
        <v>430</v>
      </c>
      <c r="BO141" s="375" t="s">
        <v>430</v>
      </c>
      <c r="BP141" s="375" t="s">
        <v>430</v>
      </c>
      <c r="BQ141" s="375" t="s">
        <v>430</v>
      </c>
      <c r="BR141" s="374"/>
      <c r="BS141" s="468" t="s">
        <v>430</v>
      </c>
      <c r="BT141" s="348" t="s">
        <v>430</v>
      </c>
      <c r="BU141" s="374"/>
      <c r="BV141" s="430" t="s">
        <v>555</v>
      </c>
    </row>
    <row r="142" spans="1:74" s="428" customFormat="1" x14ac:dyDescent="0.25">
      <c r="A142" s="345" t="s">
        <v>8389</v>
      </c>
      <c r="B142" s="373"/>
      <c r="C142" s="719">
        <v>44988</v>
      </c>
      <c r="D142" s="373"/>
      <c r="E142" s="346">
        <v>32.532499999999999</v>
      </c>
      <c r="F142" s="373"/>
      <c r="G142" s="347">
        <v>12.9438</v>
      </c>
      <c r="H142" s="374"/>
      <c r="I142" s="348">
        <v>1.66</v>
      </c>
      <c r="J142" s="348">
        <v>6.94</v>
      </c>
      <c r="K142" s="348">
        <v>1.49</v>
      </c>
      <c r="L142" s="348">
        <v>1.55</v>
      </c>
      <c r="M142" s="362"/>
      <c r="N142" s="350">
        <v>-26.4877</v>
      </c>
      <c r="O142" s="348">
        <v>-9.2985000000000007</v>
      </c>
      <c r="P142" s="348">
        <v>-3.1402999999999999</v>
      </c>
      <c r="Q142" s="348">
        <v>4.1962999999999999</v>
      </c>
      <c r="R142" s="348">
        <v>6.4573</v>
      </c>
      <c r="S142" s="348">
        <v>9.1630000000000003</v>
      </c>
      <c r="T142" s="348">
        <v>5.4760999999999997</v>
      </c>
      <c r="U142" s="354">
        <v>5.5309999999999997</v>
      </c>
      <c r="V142" s="348">
        <v>5.7690000000000001</v>
      </c>
      <c r="W142" s="348">
        <v>7.1940999999999997</v>
      </c>
      <c r="X142" s="348">
        <v>7.6618000000000004</v>
      </c>
      <c r="Y142" s="375" t="s">
        <v>430</v>
      </c>
      <c r="Z142" s="348" t="s">
        <v>430</v>
      </c>
      <c r="AA142" s="348">
        <v>5.5217000000000001</v>
      </c>
      <c r="AB142" s="348">
        <v>6.7770000000000001</v>
      </c>
      <c r="AC142" s="348">
        <v>5.2891000000000004</v>
      </c>
      <c r="AD142" s="348">
        <v>5.8647</v>
      </c>
      <c r="AE142" s="348">
        <v>6.4805000000000001</v>
      </c>
      <c r="AF142" s="348">
        <v>7.7229999999999999</v>
      </c>
      <c r="AG142" s="569"/>
      <c r="AH142" s="346">
        <v>74</v>
      </c>
      <c r="AI142" s="346">
        <v>96</v>
      </c>
      <c r="AJ142" s="346">
        <v>82</v>
      </c>
      <c r="AK142" s="346">
        <v>70</v>
      </c>
      <c r="AL142" s="346">
        <v>46</v>
      </c>
      <c r="AM142" s="346">
        <v>49</v>
      </c>
      <c r="AN142" s="346">
        <v>88</v>
      </c>
      <c r="AO142" s="572">
        <v>69</v>
      </c>
      <c r="AP142" s="346">
        <v>82</v>
      </c>
      <c r="AQ142" s="346">
        <v>35</v>
      </c>
      <c r="AR142" s="346">
        <v>34</v>
      </c>
      <c r="AS142" s="346" t="s">
        <v>430</v>
      </c>
      <c r="AT142" s="346" t="s">
        <v>430</v>
      </c>
      <c r="AU142" s="346">
        <v>56</v>
      </c>
      <c r="AV142" s="346">
        <v>83</v>
      </c>
      <c r="AW142" s="346">
        <v>101</v>
      </c>
      <c r="AX142" s="346">
        <v>73</v>
      </c>
      <c r="AY142" s="346">
        <v>44</v>
      </c>
      <c r="AZ142" s="584"/>
      <c r="BA142" s="467">
        <v>73.14</v>
      </c>
      <c r="BB142" s="348">
        <v>24.09</v>
      </c>
      <c r="BC142" s="348" t="s">
        <v>430</v>
      </c>
      <c r="BD142" s="348" t="s">
        <v>430</v>
      </c>
      <c r="BE142" s="375" t="s">
        <v>430</v>
      </c>
      <c r="BF142" s="375">
        <v>2.77</v>
      </c>
      <c r="BG142" s="374"/>
      <c r="BH142" s="594">
        <v>2.77</v>
      </c>
      <c r="BI142" s="348" t="s">
        <v>430</v>
      </c>
      <c r="BJ142" s="348" t="s">
        <v>430</v>
      </c>
      <c r="BK142" s="348">
        <v>24.09</v>
      </c>
      <c r="BL142" s="348" t="s">
        <v>430</v>
      </c>
      <c r="BM142" s="375">
        <v>73.14</v>
      </c>
      <c r="BN142" s="375" t="s">
        <v>430</v>
      </c>
      <c r="BO142" s="375" t="s">
        <v>430</v>
      </c>
      <c r="BP142" s="375" t="s">
        <v>430</v>
      </c>
      <c r="BQ142" s="375" t="s">
        <v>430</v>
      </c>
      <c r="BR142" s="374"/>
      <c r="BS142" s="468" t="s">
        <v>430</v>
      </c>
      <c r="BT142" s="348" t="s">
        <v>430</v>
      </c>
      <c r="BU142" s="374"/>
      <c r="BV142" s="430" t="s">
        <v>555</v>
      </c>
    </row>
    <row r="143" spans="1:74" s="428" customFormat="1" x14ac:dyDescent="0.25">
      <c r="A143" s="345" t="s">
        <v>8390</v>
      </c>
      <c r="B143" s="373"/>
      <c r="C143" s="719">
        <v>45887</v>
      </c>
      <c r="D143" s="373"/>
      <c r="E143" s="346">
        <v>31.851199999999999</v>
      </c>
      <c r="F143" s="373"/>
      <c r="G143" s="347">
        <v>10.438499999999999</v>
      </c>
      <c r="H143" s="374"/>
      <c r="I143" s="348">
        <v>9.4</v>
      </c>
      <c r="J143" s="348">
        <v>6.81</v>
      </c>
      <c r="K143" s="348">
        <v>6.7</v>
      </c>
      <c r="L143" s="348">
        <v>7</v>
      </c>
      <c r="M143" s="362"/>
      <c r="N143" s="350">
        <v>-86.859899999999996</v>
      </c>
      <c r="O143" s="348">
        <v>-38.226300000000002</v>
      </c>
      <c r="P143" s="348">
        <v>-27.5276</v>
      </c>
      <c r="Q143" s="348">
        <v>-7.8686999999999996</v>
      </c>
      <c r="R143" s="348">
        <v>2.0790999999999999</v>
      </c>
      <c r="S143" s="348">
        <v>12.3085</v>
      </c>
      <c r="T143" s="348">
        <v>4.7718999999999996</v>
      </c>
      <c r="U143" s="354">
        <v>3.8083999999999998</v>
      </c>
      <c r="V143" s="348">
        <v>4.3611000000000004</v>
      </c>
      <c r="W143" s="348" t="s">
        <v>430</v>
      </c>
      <c r="X143" s="348" t="s">
        <v>430</v>
      </c>
      <c r="Y143" s="375" t="s">
        <v>430</v>
      </c>
      <c r="Z143" s="348" t="s">
        <v>430</v>
      </c>
      <c r="AA143" s="348">
        <v>1.7525999999999999</v>
      </c>
      <c r="AB143" s="348">
        <v>9.5358999999999998</v>
      </c>
      <c r="AC143" s="348">
        <v>4.2076000000000002</v>
      </c>
      <c r="AD143" s="348">
        <v>4.5191999999999997</v>
      </c>
      <c r="AE143" s="348">
        <v>3.6614</v>
      </c>
      <c r="AF143" s="348">
        <v>4.3605999999999998</v>
      </c>
      <c r="AG143" s="569"/>
      <c r="AH143" s="346">
        <v>110</v>
      </c>
      <c r="AI143" s="346">
        <v>126</v>
      </c>
      <c r="AJ143" s="346">
        <v>129</v>
      </c>
      <c r="AK143" s="346">
        <v>120</v>
      </c>
      <c r="AL143" s="346">
        <v>132</v>
      </c>
      <c r="AM143" s="346">
        <v>23</v>
      </c>
      <c r="AN143" s="346">
        <v>117</v>
      </c>
      <c r="AO143" s="572">
        <v>123</v>
      </c>
      <c r="AP143" s="346">
        <v>121</v>
      </c>
      <c r="AQ143" s="346" t="s">
        <v>430</v>
      </c>
      <c r="AR143" s="346" t="s">
        <v>430</v>
      </c>
      <c r="AS143" s="346" t="s">
        <v>430</v>
      </c>
      <c r="AT143" s="346" t="s">
        <v>430</v>
      </c>
      <c r="AU143" s="346">
        <v>137</v>
      </c>
      <c r="AV143" s="346">
        <v>24</v>
      </c>
      <c r="AW143" s="346">
        <v>125</v>
      </c>
      <c r="AX143" s="346">
        <v>123</v>
      </c>
      <c r="AY143" s="346">
        <v>122</v>
      </c>
      <c r="AZ143" s="584"/>
      <c r="BA143" s="467">
        <v>98.11</v>
      </c>
      <c r="BB143" s="348" t="s">
        <v>430</v>
      </c>
      <c r="BC143" s="348" t="s">
        <v>430</v>
      </c>
      <c r="BD143" s="348" t="s">
        <v>430</v>
      </c>
      <c r="BE143" s="375" t="s">
        <v>430</v>
      </c>
      <c r="BF143" s="375">
        <v>1.89</v>
      </c>
      <c r="BG143" s="374"/>
      <c r="BH143" s="594">
        <v>1.89</v>
      </c>
      <c r="BI143" s="348" t="s">
        <v>430</v>
      </c>
      <c r="BJ143" s="348" t="s">
        <v>430</v>
      </c>
      <c r="BK143" s="348" t="s">
        <v>430</v>
      </c>
      <c r="BL143" s="348" t="s">
        <v>430</v>
      </c>
      <c r="BM143" s="375">
        <v>98.11</v>
      </c>
      <c r="BN143" s="375" t="s">
        <v>430</v>
      </c>
      <c r="BO143" s="375" t="s">
        <v>430</v>
      </c>
      <c r="BP143" s="375" t="s">
        <v>430</v>
      </c>
      <c r="BQ143" s="375" t="s">
        <v>430</v>
      </c>
      <c r="BR143" s="374"/>
      <c r="BS143" s="468" t="s">
        <v>430</v>
      </c>
      <c r="BT143" s="348" t="s">
        <v>430</v>
      </c>
      <c r="BU143" s="374"/>
      <c r="BV143" s="430" t="s">
        <v>555</v>
      </c>
    </row>
    <row r="144" spans="1:74" s="428" customFormat="1" x14ac:dyDescent="0.25">
      <c r="A144" s="345" t="s">
        <v>8391</v>
      </c>
      <c r="B144" s="373"/>
      <c r="C144" s="719">
        <v>46218</v>
      </c>
      <c r="D144" s="373"/>
      <c r="E144" s="346">
        <v>32.564799999999998</v>
      </c>
      <c r="F144" s="373"/>
      <c r="G144" s="347">
        <v>10.042999999999999</v>
      </c>
      <c r="H144" s="374"/>
      <c r="I144" s="348" t="s">
        <v>430</v>
      </c>
      <c r="J144" s="348" t="s">
        <v>430</v>
      </c>
      <c r="K144" s="348" t="s">
        <v>430</v>
      </c>
      <c r="L144" s="348" t="s">
        <v>430</v>
      </c>
      <c r="M144" s="362"/>
      <c r="N144" s="350">
        <v>-118.458</v>
      </c>
      <c r="O144" s="348">
        <v>-30.9345</v>
      </c>
      <c r="P144" s="348">
        <v>-12.8443</v>
      </c>
      <c r="Q144" s="348">
        <v>-6.7838000000000003</v>
      </c>
      <c r="R144" s="348">
        <v>4.2712000000000003</v>
      </c>
      <c r="S144" s="348" t="s">
        <v>430</v>
      </c>
      <c r="T144" s="348" t="s">
        <v>430</v>
      </c>
      <c r="U144" s="354" t="s">
        <v>430</v>
      </c>
      <c r="V144" s="348" t="s">
        <v>430</v>
      </c>
      <c r="W144" s="348" t="s">
        <v>430</v>
      </c>
      <c r="X144" s="348" t="s">
        <v>430</v>
      </c>
      <c r="Y144" s="375" t="s">
        <v>430</v>
      </c>
      <c r="Z144" s="348" t="s">
        <v>430</v>
      </c>
      <c r="AA144" s="348" t="s">
        <v>430</v>
      </c>
      <c r="AB144" s="348" t="s">
        <v>430</v>
      </c>
      <c r="AC144" s="348" t="s">
        <v>430</v>
      </c>
      <c r="AD144" s="348" t="s">
        <v>430</v>
      </c>
      <c r="AE144" s="348">
        <v>2.7481</v>
      </c>
      <c r="AF144" s="348">
        <v>4.3597000000000001</v>
      </c>
      <c r="AG144" s="569"/>
      <c r="AH144" s="346">
        <v>125</v>
      </c>
      <c r="AI144" s="346">
        <v>120</v>
      </c>
      <c r="AJ144" s="346">
        <v>111</v>
      </c>
      <c r="AK144" s="346">
        <v>117</v>
      </c>
      <c r="AL144" s="346">
        <v>119</v>
      </c>
      <c r="AM144" s="346" t="s">
        <v>430</v>
      </c>
      <c r="AN144" s="346" t="s">
        <v>430</v>
      </c>
      <c r="AO144" s="572" t="s">
        <v>430</v>
      </c>
      <c r="AP144" s="346" t="s">
        <v>430</v>
      </c>
      <c r="AQ144" s="346" t="s">
        <v>430</v>
      </c>
      <c r="AR144" s="346" t="s">
        <v>430</v>
      </c>
      <c r="AS144" s="346" t="s">
        <v>430</v>
      </c>
      <c r="AT144" s="346" t="s">
        <v>430</v>
      </c>
      <c r="AU144" s="346" t="s">
        <v>430</v>
      </c>
      <c r="AV144" s="346" t="s">
        <v>430</v>
      </c>
      <c r="AW144" s="346" t="s">
        <v>430</v>
      </c>
      <c r="AX144" s="346" t="s">
        <v>430</v>
      </c>
      <c r="AY144" s="346">
        <v>125</v>
      </c>
      <c r="AZ144" s="584"/>
      <c r="BA144" s="467">
        <v>93.51</v>
      </c>
      <c r="BB144" s="348" t="s">
        <v>430</v>
      </c>
      <c r="BC144" s="348" t="s">
        <v>430</v>
      </c>
      <c r="BD144" s="348" t="s">
        <v>430</v>
      </c>
      <c r="BE144" s="375" t="s">
        <v>430</v>
      </c>
      <c r="BF144" s="375">
        <v>6.49</v>
      </c>
      <c r="BG144" s="374"/>
      <c r="BH144" s="594">
        <v>6.49</v>
      </c>
      <c r="BI144" s="348" t="s">
        <v>430</v>
      </c>
      <c r="BJ144" s="348" t="s">
        <v>430</v>
      </c>
      <c r="BK144" s="348" t="s">
        <v>430</v>
      </c>
      <c r="BL144" s="348" t="s">
        <v>430</v>
      </c>
      <c r="BM144" s="375">
        <v>93.51</v>
      </c>
      <c r="BN144" s="375" t="s">
        <v>430</v>
      </c>
      <c r="BO144" s="375" t="s">
        <v>430</v>
      </c>
      <c r="BP144" s="375" t="s">
        <v>430</v>
      </c>
      <c r="BQ144" s="375" t="s">
        <v>430</v>
      </c>
      <c r="BR144" s="374"/>
      <c r="BS144" s="468" t="s">
        <v>430</v>
      </c>
      <c r="BT144" s="348" t="s">
        <v>430</v>
      </c>
      <c r="BU144" s="374"/>
      <c r="BV144" s="430" t="s">
        <v>555</v>
      </c>
    </row>
    <row r="145" spans="1:74" s="428" customFormat="1" x14ac:dyDescent="0.25">
      <c r="A145" s="345" t="s">
        <v>8392</v>
      </c>
      <c r="B145" s="373"/>
      <c r="C145" s="719">
        <v>46168</v>
      </c>
      <c r="D145" s="373"/>
      <c r="E145" s="346">
        <v>42.284599999999998</v>
      </c>
      <c r="F145" s="373"/>
      <c r="G145" s="347">
        <v>10.2965</v>
      </c>
      <c r="H145" s="374"/>
      <c r="I145" s="348" t="s">
        <v>430</v>
      </c>
      <c r="J145" s="348" t="s">
        <v>430</v>
      </c>
      <c r="K145" s="348" t="s">
        <v>430</v>
      </c>
      <c r="L145" s="348" t="s">
        <v>430</v>
      </c>
      <c r="M145" s="362"/>
      <c r="N145" s="350">
        <v>-33.291600000000003</v>
      </c>
      <c r="O145" s="348">
        <v>-14.634600000000001</v>
      </c>
      <c r="P145" s="348">
        <v>2.4826000000000001</v>
      </c>
      <c r="Q145" s="348">
        <v>4.5403000000000002</v>
      </c>
      <c r="R145" s="348">
        <v>6.3461999999999996</v>
      </c>
      <c r="S145" s="348" t="s">
        <v>430</v>
      </c>
      <c r="T145" s="348" t="s">
        <v>430</v>
      </c>
      <c r="U145" s="354" t="s">
        <v>430</v>
      </c>
      <c r="V145" s="348" t="s">
        <v>430</v>
      </c>
      <c r="W145" s="348" t="s">
        <v>430</v>
      </c>
      <c r="X145" s="348" t="s">
        <v>430</v>
      </c>
      <c r="Y145" s="375" t="s">
        <v>430</v>
      </c>
      <c r="Z145" s="348" t="s">
        <v>430</v>
      </c>
      <c r="AA145" s="348">
        <v>5.5617999999999999</v>
      </c>
      <c r="AB145" s="348" t="s">
        <v>430</v>
      </c>
      <c r="AC145" s="348" t="s">
        <v>430</v>
      </c>
      <c r="AD145" s="348" t="s">
        <v>430</v>
      </c>
      <c r="AE145" s="348">
        <v>8.5655000000000001</v>
      </c>
      <c r="AF145" s="348">
        <v>12.584</v>
      </c>
      <c r="AG145" s="569"/>
      <c r="AH145" s="346">
        <v>82</v>
      </c>
      <c r="AI145" s="346">
        <v>104</v>
      </c>
      <c r="AJ145" s="346">
        <v>46</v>
      </c>
      <c r="AK145" s="346">
        <v>59</v>
      </c>
      <c r="AL145" s="346">
        <v>48</v>
      </c>
      <c r="AM145" s="346" t="s">
        <v>430</v>
      </c>
      <c r="AN145" s="346" t="s">
        <v>430</v>
      </c>
      <c r="AO145" s="572" t="s">
        <v>430</v>
      </c>
      <c r="AP145" s="346" t="s">
        <v>430</v>
      </c>
      <c r="AQ145" s="346" t="s">
        <v>430</v>
      </c>
      <c r="AR145" s="346" t="s">
        <v>430</v>
      </c>
      <c r="AS145" s="346" t="s">
        <v>430</v>
      </c>
      <c r="AT145" s="346" t="s">
        <v>430</v>
      </c>
      <c r="AU145" s="346">
        <v>54</v>
      </c>
      <c r="AV145" s="346" t="s">
        <v>430</v>
      </c>
      <c r="AW145" s="346" t="s">
        <v>430</v>
      </c>
      <c r="AX145" s="346" t="s">
        <v>430</v>
      </c>
      <c r="AY145" s="346">
        <v>5</v>
      </c>
      <c r="AZ145" s="584"/>
      <c r="BA145" s="467">
        <v>126.52</v>
      </c>
      <c r="BB145" s="348" t="s">
        <v>430</v>
      </c>
      <c r="BC145" s="348" t="s">
        <v>430</v>
      </c>
      <c r="BD145" s="348" t="s">
        <v>430</v>
      </c>
      <c r="BE145" s="375" t="s">
        <v>430</v>
      </c>
      <c r="BF145" s="375">
        <v>-26.52</v>
      </c>
      <c r="BG145" s="374"/>
      <c r="BH145" s="594">
        <v>-26.52</v>
      </c>
      <c r="BI145" s="348" t="s">
        <v>430</v>
      </c>
      <c r="BJ145" s="348" t="s">
        <v>430</v>
      </c>
      <c r="BK145" s="348" t="s">
        <v>430</v>
      </c>
      <c r="BL145" s="348" t="s">
        <v>430</v>
      </c>
      <c r="BM145" s="375">
        <v>126.52</v>
      </c>
      <c r="BN145" s="375" t="s">
        <v>430</v>
      </c>
      <c r="BO145" s="375" t="s">
        <v>430</v>
      </c>
      <c r="BP145" s="375" t="s">
        <v>430</v>
      </c>
      <c r="BQ145" s="375" t="s">
        <v>430</v>
      </c>
      <c r="BR145" s="374"/>
      <c r="BS145" s="468" t="s">
        <v>430</v>
      </c>
      <c r="BT145" s="348" t="s">
        <v>430</v>
      </c>
      <c r="BU145" s="374"/>
      <c r="BV145" s="430" t="s">
        <v>555</v>
      </c>
    </row>
    <row r="146" spans="1:74" s="428" customFormat="1" x14ac:dyDescent="0.25">
      <c r="A146" s="345" t="s">
        <v>8393</v>
      </c>
      <c r="B146" s="373"/>
      <c r="C146" s="719">
        <v>45009</v>
      </c>
      <c r="D146" s="373"/>
      <c r="E146" s="346">
        <v>29.72</v>
      </c>
      <c r="F146" s="373"/>
      <c r="G146" s="347">
        <v>12.923500000000001</v>
      </c>
      <c r="H146" s="374"/>
      <c r="I146" s="348">
        <v>2.33</v>
      </c>
      <c r="J146" s="348">
        <v>6.66</v>
      </c>
      <c r="K146" s="348">
        <v>2.08</v>
      </c>
      <c r="L146" s="348">
        <v>2.15</v>
      </c>
      <c r="M146" s="362"/>
      <c r="N146" s="350">
        <v>-20.041599999999999</v>
      </c>
      <c r="O146" s="348">
        <v>-8.6550999999999991</v>
      </c>
      <c r="P146" s="348">
        <v>-6.4476000000000004</v>
      </c>
      <c r="Q146" s="348">
        <v>3.0901999999999998</v>
      </c>
      <c r="R146" s="348">
        <v>4.3619000000000003</v>
      </c>
      <c r="S146" s="348">
        <v>10.389699999999999</v>
      </c>
      <c r="T146" s="348">
        <v>4.907</v>
      </c>
      <c r="U146" s="354">
        <v>5.3003999999999998</v>
      </c>
      <c r="V146" s="348">
        <v>5.5376000000000003</v>
      </c>
      <c r="W146" s="348">
        <v>7.1318999999999999</v>
      </c>
      <c r="X146" s="348">
        <v>7.718</v>
      </c>
      <c r="Y146" s="375" t="s">
        <v>430</v>
      </c>
      <c r="Z146" s="348" t="s">
        <v>430</v>
      </c>
      <c r="AA146" s="348">
        <v>5.3224</v>
      </c>
      <c r="AB146" s="348">
        <v>6.2881</v>
      </c>
      <c r="AC146" s="348">
        <v>4.8567</v>
      </c>
      <c r="AD146" s="348">
        <v>5.9816000000000003</v>
      </c>
      <c r="AE146" s="348">
        <v>4.5727000000000002</v>
      </c>
      <c r="AF146" s="348">
        <v>7.8087</v>
      </c>
      <c r="AG146" s="569"/>
      <c r="AH146" s="346">
        <v>68</v>
      </c>
      <c r="AI146" s="346">
        <v>93</v>
      </c>
      <c r="AJ146" s="346">
        <v>101</v>
      </c>
      <c r="AK146" s="346">
        <v>87</v>
      </c>
      <c r="AL146" s="346">
        <v>116</v>
      </c>
      <c r="AM146" s="346">
        <v>29</v>
      </c>
      <c r="AN146" s="346">
        <v>114</v>
      </c>
      <c r="AO146" s="572">
        <v>97</v>
      </c>
      <c r="AP146" s="346">
        <v>107</v>
      </c>
      <c r="AQ146" s="346">
        <v>49</v>
      </c>
      <c r="AR146" s="346">
        <v>28</v>
      </c>
      <c r="AS146" s="346" t="s">
        <v>430</v>
      </c>
      <c r="AT146" s="346" t="s">
        <v>430</v>
      </c>
      <c r="AU146" s="346">
        <v>64</v>
      </c>
      <c r="AV146" s="346">
        <v>105</v>
      </c>
      <c r="AW146" s="346">
        <v>122</v>
      </c>
      <c r="AX146" s="346">
        <v>56</v>
      </c>
      <c r="AY146" s="346">
        <v>106</v>
      </c>
      <c r="AZ146" s="584"/>
      <c r="BA146" s="467">
        <v>96.81</v>
      </c>
      <c r="BB146" s="348" t="s">
        <v>430</v>
      </c>
      <c r="BC146" s="348" t="s">
        <v>430</v>
      </c>
      <c r="BD146" s="348" t="s">
        <v>430</v>
      </c>
      <c r="BE146" s="375" t="s">
        <v>430</v>
      </c>
      <c r="BF146" s="375">
        <v>3.19</v>
      </c>
      <c r="BG146" s="374"/>
      <c r="BH146" s="594">
        <v>3.19</v>
      </c>
      <c r="BI146" s="348" t="s">
        <v>430</v>
      </c>
      <c r="BJ146" s="348" t="s">
        <v>430</v>
      </c>
      <c r="BK146" s="348" t="s">
        <v>430</v>
      </c>
      <c r="BL146" s="348" t="s">
        <v>430</v>
      </c>
      <c r="BM146" s="375">
        <v>96.81</v>
      </c>
      <c r="BN146" s="375" t="s">
        <v>430</v>
      </c>
      <c r="BO146" s="375" t="s">
        <v>430</v>
      </c>
      <c r="BP146" s="375" t="s">
        <v>430</v>
      </c>
      <c r="BQ146" s="375" t="s">
        <v>430</v>
      </c>
      <c r="BR146" s="374"/>
      <c r="BS146" s="468" t="s">
        <v>430</v>
      </c>
      <c r="BT146" s="348" t="s">
        <v>430</v>
      </c>
      <c r="BU146" s="374"/>
      <c r="BV146" s="430" t="s">
        <v>555</v>
      </c>
    </row>
    <row r="147" spans="1:74" s="428" customFormat="1" x14ac:dyDescent="0.25">
      <c r="A147" s="345" t="s">
        <v>8394</v>
      </c>
      <c r="B147" s="373"/>
      <c r="C147" s="719">
        <v>46093</v>
      </c>
      <c r="D147" s="373"/>
      <c r="E147" s="346">
        <v>29.464099999999998</v>
      </c>
      <c r="F147" s="373"/>
      <c r="G147" s="347">
        <v>10.3665</v>
      </c>
      <c r="H147" s="374"/>
      <c r="I147" s="348" t="s">
        <v>430</v>
      </c>
      <c r="J147" s="348" t="s">
        <v>430</v>
      </c>
      <c r="K147" s="348" t="s">
        <v>430</v>
      </c>
      <c r="L147" s="348" t="s">
        <v>430</v>
      </c>
      <c r="M147" s="362"/>
      <c r="N147" s="350">
        <v>-45.7151</v>
      </c>
      <c r="O147" s="348">
        <v>-0.70420000000000005</v>
      </c>
      <c r="P147" s="348">
        <v>-1.8101</v>
      </c>
      <c r="Q147" s="348">
        <v>5.6710000000000003</v>
      </c>
      <c r="R147" s="348">
        <v>8.7073</v>
      </c>
      <c r="S147" s="348">
        <v>10.9528</v>
      </c>
      <c r="T147" s="348" t="s">
        <v>430</v>
      </c>
      <c r="U147" s="354" t="s">
        <v>430</v>
      </c>
      <c r="V147" s="348" t="s">
        <v>430</v>
      </c>
      <c r="W147" s="348" t="s">
        <v>430</v>
      </c>
      <c r="X147" s="348" t="s">
        <v>430</v>
      </c>
      <c r="Y147" s="375" t="s">
        <v>430</v>
      </c>
      <c r="Z147" s="348" t="s">
        <v>430</v>
      </c>
      <c r="AA147" s="348">
        <v>7.4218999999999999</v>
      </c>
      <c r="AB147" s="348">
        <v>9.3193999999999999</v>
      </c>
      <c r="AC147" s="348" t="s">
        <v>430</v>
      </c>
      <c r="AD147" s="348" t="s">
        <v>430</v>
      </c>
      <c r="AE147" s="348">
        <v>8.4895999999999994</v>
      </c>
      <c r="AF147" s="348">
        <v>8.3088999999999995</v>
      </c>
      <c r="AG147" s="569"/>
      <c r="AH147" s="346">
        <v>94</v>
      </c>
      <c r="AI147" s="346">
        <v>60</v>
      </c>
      <c r="AJ147" s="346">
        <v>78</v>
      </c>
      <c r="AK147" s="346">
        <v>25</v>
      </c>
      <c r="AL147" s="346">
        <v>1</v>
      </c>
      <c r="AM147" s="346">
        <v>27</v>
      </c>
      <c r="AN147" s="346" t="s">
        <v>430</v>
      </c>
      <c r="AO147" s="572" t="s">
        <v>430</v>
      </c>
      <c r="AP147" s="346" t="s">
        <v>430</v>
      </c>
      <c r="AQ147" s="346" t="s">
        <v>430</v>
      </c>
      <c r="AR147" s="346" t="s">
        <v>430</v>
      </c>
      <c r="AS147" s="346" t="s">
        <v>430</v>
      </c>
      <c r="AT147" s="346" t="s">
        <v>430</v>
      </c>
      <c r="AU147" s="346">
        <v>4</v>
      </c>
      <c r="AV147" s="346">
        <v>25</v>
      </c>
      <c r="AW147" s="346" t="s">
        <v>430</v>
      </c>
      <c r="AX147" s="346" t="s">
        <v>430</v>
      </c>
      <c r="AY147" s="346">
        <v>6</v>
      </c>
      <c r="AZ147" s="584"/>
      <c r="BA147" s="467" t="s">
        <v>430</v>
      </c>
      <c r="BB147" s="348">
        <v>99.36</v>
      </c>
      <c r="BC147" s="348" t="s">
        <v>430</v>
      </c>
      <c r="BD147" s="348" t="s">
        <v>430</v>
      </c>
      <c r="BE147" s="375" t="s">
        <v>430</v>
      </c>
      <c r="BF147" s="375">
        <v>0.64</v>
      </c>
      <c r="BG147" s="374"/>
      <c r="BH147" s="594">
        <v>0.64</v>
      </c>
      <c r="BI147" s="348" t="s">
        <v>430</v>
      </c>
      <c r="BJ147" s="348" t="s">
        <v>430</v>
      </c>
      <c r="BK147" s="348" t="s">
        <v>430</v>
      </c>
      <c r="BL147" s="348" t="s">
        <v>430</v>
      </c>
      <c r="BM147" s="375" t="s">
        <v>430</v>
      </c>
      <c r="BN147" s="375" t="s">
        <v>430</v>
      </c>
      <c r="BO147" s="375" t="s">
        <v>430</v>
      </c>
      <c r="BP147" s="375">
        <v>99.36</v>
      </c>
      <c r="BQ147" s="375" t="s">
        <v>430</v>
      </c>
      <c r="BR147" s="374"/>
      <c r="BS147" s="468" t="s">
        <v>430</v>
      </c>
      <c r="BT147" s="348" t="s">
        <v>430</v>
      </c>
      <c r="BU147" s="374"/>
      <c r="BV147" s="430" t="s">
        <v>8395</v>
      </c>
    </row>
    <row r="148" spans="1:74" s="428" customFormat="1" x14ac:dyDescent="0.25">
      <c r="A148" s="345" t="s">
        <v>8396</v>
      </c>
      <c r="B148" s="373"/>
      <c r="C148" s="719">
        <v>45282</v>
      </c>
      <c r="D148" s="373"/>
      <c r="E148" s="346">
        <v>27.5319</v>
      </c>
      <c r="F148" s="373"/>
      <c r="G148" s="347">
        <v>12.2807</v>
      </c>
      <c r="H148" s="374"/>
      <c r="I148" s="890">
        <v>6.48</v>
      </c>
      <c r="J148" s="890">
        <v>7.08</v>
      </c>
      <c r="K148" s="890">
        <v>4.95</v>
      </c>
      <c r="L148" s="890">
        <v>5.13</v>
      </c>
      <c r="M148" s="362"/>
      <c r="N148" s="350">
        <v>-103.13800000000001</v>
      </c>
      <c r="O148" s="348">
        <v>-41.566600000000001</v>
      </c>
      <c r="P148" s="348">
        <v>-23.8796</v>
      </c>
      <c r="Q148" s="348">
        <v>-10.9086</v>
      </c>
      <c r="R148" s="348">
        <v>3.8572000000000002</v>
      </c>
      <c r="S148" s="348">
        <v>13.229799999999999</v>
      </c>
      <c r="T148" s="348">
        <v>7.06</v>
      </c>
      <c r="U148" s="354">
        <v>5.7668999999999997</v>
      </c>
      <c r="V148" s="348">
        <v>6.0574000000000003</v>
      </c>
      <c r="W148" s="348">
        <v>7.3289</v>
      </c>
      <c r="X148" s="348" t="s">
        <v>430</v>
      </c>
      <c r="Y148" s="375" t="s">
        <v>430</v>
      </c>
      <c r="Z148" s="348" t="s">
        <v>430</v>
      </c>
      <c r="AA148" s="348">
        <v>4.5510999999999999</v>
      </c>
      <c r="AB148" s="348">
        <v>10.005000000000001</v>
      </c>
      <c r="AC148" s="348">
        <v>6.2774000000000001</v>
      </c>
      <c r="AD148" s="348">
        <v>6.1988000000000003</v>
      </c>
      <c r="AE148" s="348">
        <v>4.1555999999999997</v>
      </c>
      <c r="AF148" s="348">
        <v>8.0200999999999993</v>
      </c>
      <c r="AG148" s="569"/>
      <c r="AH148" s="346">
        <v>119</v>
      </c>
      <c r="AI148" s="346">
        <v>129</v>
      </c>
      <c r="AJ148" s="346">
        <v>123</v>
      </c>
      <c r="AK148" s="346">
        <v>129</v>
      </c>
      <c r="AL148" s="346">
        <v>126</v>
      </c>
      <c r="AM148" s="346">
        <v>21</v>
      </c>
      <c r="AN148" s="346">
        <v>13</v>
      </c>
      <c r="AO148" s="572">
        <v>43</v>
      </c>
      <c r="AP148" s="346">
        <v>39</v>
      </c>
      <c r="AQ148" s="346">
        <v>12</v>
      </c>
      <c r="AR148" s="346" t="s">
        <v>430</v>
      </c>
      <c r="AS148" s="346" t="s">
        <v>430</v>
      </c>
      <c r="AT148" s="346" t="s">
        <v>430</v>
      </c>
      <c r="AU148" s="346">
        <v>109</v>
      </c>
      <c r="AV148" s="346">
        <v>21</v>
      </c>
      <c r="AW148" s="346">
        <v>30</v>
      </c>
      <c r="AX148" s="346">
        <v>31</v>
      </c>
      <c r="AY148" s="346">
        <v>112</v>
      </c>
      <c r="AZ148" s="584"/>
      <c r="BA148" s="467">
        <v>94.22</v>
      </c>
      <c r="BB148" s="348" t="s">
        <v>430</v>
      </c>
      <c r="BC148" s="348" t="s">
        <v>430</v>
      </c>
      <c r="BD148" s="348" t="s">
        <v>430</v>
      </c>
      <c r="BE148" s="375" t="s">
        <v>430</v>
      </c>
      <c r="BF148" s="375">
        <v>5.78</v>
      </c>
      <c r="BG148" s="374"/>
      <c r="BH148" s="594">
        <v>5.78</v>
      </c>
      <c r="BI148" s="348" t="s">
        <v>430</v>
      </c>
      <c r="BJ148" s="348" t="s">
        <v>430</v>
      </c>
      <c r="BK148" s="348" t="s">
        <v>430</v>
      </c>
      <c r="BL148" s="348" t="s">
        <v>430</v>
      </c>
      <c r="BM148" s="375">
        <v>94.22</v>
      </c>
      <c r="BN148" s="375" t="s">
        <v>430</v>
      </c>
      <c r="BO148" s="375" t="s">
        <v>430</v>
      </c>
      <c r="BP148" s="375" t="s">
        <v>430</v>
      </c>
      <c r="BQ148" s="375" t="s">
        <v>430</v>
      </c>
      <c r="BR148" s="374"/>
      <c r="BS148" s="468" t="s">
        <v>430</v>
      </c>
      <c r="BT148" s="348" t="s">
        <v>430</v>
      </c>
      <c r="BU148" s="374"/>
      <c r="BV148" s="430" t="s">
        <v>555</v>
      </c>
    </row>
    <row r="149" spans="1:74" s="428" customFormat="1" x14ac:dyDescent="0.25">
      <c r="A149" s="345" t="s">
        <v>8397</v>
      </c>
      <c r="B149" s="373"/>
      <c r="C149" s="719">
        <v>45842</v>
      </c>
      <c r="D149" s="373"/>
      <c r="E149" s="346">
        <v>22.077200000000001</v>
      </c>
      <c r="F149" s="373"/>
      <c r="G149" s="347">
        <v>10.648</v>
      </c>
      <c r="H149" s="374"/>
      <c r="I149" s="348" t="s">
        <v>430</v>
      </c>
      <c r="J149" s="348" t="s">
        <v>430</v>
      </c>
      <c r="K149" s="348" t="s">
        <v>430</v>
      </c>
      <c r="L149" s="348" t="s">
        <v>430</v>
      </c>
      <c r="M149" s="362"/>
      <c r="N149" s="350">
        <v>-78.671199999999999</v>
      </c>
      <c r="O149" s="348">
        <v>-19.393699999999999</v>
      </c>
      <c r="P149" s="348">
        <v>-15.1365</v>
      </c>
      <c r="Q149" s="348">
        <v>1.4699</v>
      </c>
      <c r="R149" s="348">
        <v>4.4397000000000002</v>
      </c>
      <c r="S149" s="348">
        <v>7.7881</v>
      </c>
      <c r="T149" s="348">
        <v>5.4660000000000002</v>
      </c>
      <c r="U149" s="354">
        <v>5.3407</v>
      </c>
      <c r="V149" s="348">
        <v>5.6872999999999996</v>
      </c>
      <c r="W149" s="348" t="s">
        <v>430</v>
      </c>
      <c r="X149" s="348" t="s">
        <v>430</v>
      </c>
      <c r="Y149" s="375" t="s">
        <v>430</v>
      </c>
      <c r="Z149" s="348" t="s">
        <v>430</v>
      </c>
      <c r="AA149" s="348">
        <v>2.6987000000000001</v>
      </c>
      <c r="AB149" s="348">
        <v>6.3067000000000002</v>
      </c>
      <c r="AC149" s="348">
        <v>5.3155000000000001</v>
      </c>
      <c r="AD149" s="348">
        <v>5.6787999999999998</v>
      </c>
      <c r="AE149" s="348">
        <v>4.8117000000000001</v>
      </c>
      <c r="AF149" s="348">
        <v>5.7201000000000004</v>
      </c>
      <c r="AG149" s="569"/>
      <c r="AH149" s="346">
        <v>108</v>
      </c>
      <c r="AI149" s="346">
        <v>112</v>
      </c>
      <c r="AJ149" s="346">
        <v>115</v>
      </c>
      <c r="AK149" s="346">
        <v>101</v>
      </c>
      <c r="AL149" s="346">
        <v>115</v>
      </c>
      <c r="AM149" s="346">
        <v>97</v>
      </c>
      <c r="AN149" s="346">
        <v>89</v>
      </c>
      <c r="AO149" s="572">
        <v>88</v>
      </c>
      <c r="AP149" s="346">
        <v>97</v>
      </c>
      <c r="AQ149" s="346" t="s">
        <v>430</v>
      </c>
      <c r="AR149" s="346" t="s">
        <v>430</v>
      </c>
      <c r="AS149" s="346" t="s">
        <v>430</v>
      </c>
      <c r="AT149" s="346" t="s">
        <v>430</v>
      </c>
      <c r="AU149" s="346">
        <v>135</v>
      </c>
      <c r="AV149" s="346">
        <v>104</v>
      </c>
      <c r="AW149" s="346">
        <v>100</v>
      </c>
      <c r="AX149" s="346">
        <v>96</v>
      </c>
      <c r="AY149" s="346">
        <v>98</v>
      </c>
      <c r="AZ149" s="584"/>
      <c r="BA149" s="467" t="s">
        <v>430</v>
      </c>
      <c r="BB149" s="348">
        <v>95.86</v>
      </c>
      <c r="BC149" s="348" t="s">
        <v>430</v>
      </c>
      <c r="BD149" s="348" t="s">
        <v>430</v>
      </c>
      <c r="BE149" s="375" t="s">
        <v>430</v>
      </c>
      <c r="BF149" s="375">
        <v>4.1399999999999997</v>
      </c>
      <c r="BG149" s="374"/>
      <c r="BH149" s="594">
        <v>4.1399999999999997</v>
      </c>
      <c r="BI149" s="348" t="s">
        <v>430</v>
      </c>
      <c r="BJ149" s="348" t="s">
        <v>430</v>
      </c>
      <c r="BK149" s="348" t="s">
        <v>430</v>
      </c>
      <c r="BL149" s="348" t="s">
        <v>430</v>
      </c>
      <c r="BM149" s="375" t="s">
        <v>430</v>
      </c>
      <c r="BN149" s="375" t="s">
        <v>430</v>
      </c>
      <c r="BO149" s="375" t="s">
        <v>430</v>
      </c>
      <c r="BP149" s="375">
        <v>95.86</v>
      </c>
      <c r="BQ149" s="375" t="s">
        <v>430</v>
      </c>
      <c r="BR149" s="374"/>
      <c r="BS149" s="468" t="s">
        <v>430</v>
      </c>
      <c r="BT149" s="348" t="s">
        <v>430</v>
      </c>
      <c r="BU149" s="374"/>
      <c r="BV149" s="430" t="s">
        <v>4673</v>
      </c>
    </row>
    <row r="150" spans="1:74" s="428" customFormat="1" x14ac:dyDescent="0.25">
      <c r="A150" s="345" t="s">
        <v>8398</v>
      </c>
      <c r="B150" s="373"/>
      <c r="C150" s="719">
        <v>44979</v>
      </c>
      <c r="D150" s="373"/>
      <c r="E150" s="346">
        <v>21.734100000000002</v>
      </c>
      <c r="F150" s="373"/>
      <c r="G150" s="347">
        <v>12.875999999999999</v>
      </c>
      <c r="H150" s="374"/>
      <c r="I150" s="348">
        <v>1.27</v>
      </c>
      <c r="J150" s="348">
        <v>5.92</v>
      </c>
      <c r="K150" s="348">
        <v>1.2</v>
      </c>
      <c r="L150" s="348">
        <v>1.24</v>
      </c>
      <c r="M150" s="362"/>
      <c r="N150" s="350">
        <v>-13.601599999999999</v>
      </c>
      <c r="O150" s="348">
        <v>0.85050000000000003</v>
      </c>
      <c r="P150" s="348">
        <v>1.0125999999999999</v>
      </c>
      <c r="Q150" s="348">
        <v>3.5684999999999998</v>
      </c>
      <c r="R150" s="348">
        <v>4.8112000000000004</v>
      </c>
      <c r="S150" s="348">
        <v>6.4474</v>
      </c>
      <c r="T150" s="348">
        <v>4.5842000000000001</v>
      </c>
      <c r="U150" s="354">
        <v>4.9657</v>
      </c>
      <c r="V150" s="348">
        <v>5.4734999999999996</v>
      </c>
      <c r="W150" s="348">
        <v>6.8868999999999998</v>
      </c>
      <c r="X150" s="348">
        <v>7.3238000000000003</v>
      </c>
      <c r="Y150" s="375" t="s">
        <v>430</v>
      </c>
      <c r="Z150" s="348" t="s">
        <v>430</v>
      </c>
      <c r="AA150" s="348">
        <v>4.8066000000000004</v>
      </c>
      <c r="AB150" s="348">
        <v>5.9246999999999996</v>
      </c>
      <c r="AC150" s="348">
        <v>4.9661</v>
      </c>
      <c r="AD150" s="348">
        <v>5.3311999999999999</v>
      </c>
      <c r="AE150" s="348">
        <v>4.6037999999999997</v>
      </c>
      <c r="AF150" s="348">
        <v>7.5046999999999997</v>
      </c>
      <c r="AG150" s="569"/>
      <c r="AH150" s="346">
        <v>52</v>
      </c>
      <c r="AI150" s="346">
        <v>54</v>
      </c>
      <c r="AJ150" s="346">
        <v>64</v>
      </c>
      <c r="AK150" s="346">
        <v>82</v>
      </c>
      <c r="AL150" s="346">
        <v>105</v>
      </c>
      <c r="AM150" s="346">
        <v>118</v>
      </c>
      <c r="AN150" s="346">
        <v>123</v>
      </c>
      <c r="AO150" s="572">
        <v>113</v>
      </c>
      <c r="AP150" s="346">
        <v>109</v>
      </c>
      <c r="AQ150" s="346">
        <v>75</v>
      </c>
      <c r="AR150" s="346">
        <v>76</v>
      </c>
      <c r="AS150" s="346" t="s">
        <v>430</v>
      </c>
      <c r="AT150" s="346" t="s">
        <v>430</v>
      </c>
      <c r="AU150" s="346">
        <v>95</v>
      </c>
      <c r="AV150" s="346">
        <v>112</v>
      </c>
      <c r="AW150" s="346">
        <v>115</v>
      </c>
      <c r="AX150" s="346">
        <v>113</v>
      </c>
      <c r="AY150" s="346">
        <v>105</v>
      </c>
      <c r="AZ150" s="584"/>
      <c r="BA150" s="467">
        <v>96.44</v>
      </c>
      <c r="BB150" s="348" t="s">
        <v>430</v>
      </c>
      <c r="BC150" s="348" t="s">
        <v>430</v>
      </c>
      <c r="BD150" s="348" t="s">
        <v>430</v>
      </c>
      <c r="BE150" s="375" t="s">
        <v>430</v>
      </c>
      <c r="BF150" s="375">
        <v>3.56</v>
      </c>
      <c r="BG150" s="374"/>
      <c r="BH150" s="594">
        <v>3.56</v>
      </c>
      <c r="BI150" s="348" t="s">
        <v>430</v>
      </c>
      <c r="BJ150" s="348" t="s">
        <v>430</v>
      </c>
      <c r="BK150" s="348" t="s">
        <v>430</v>
      </c>
      <c r="BL150" s="348" t="s">
        <v>430</v>
      </c>
      <c r="BM150" s="375">
        <v>96.44</v>
      </c>
      <c r="BN150" s="375" t="s">
        <v>430</v>
      </c>
      <c r="BO150" s="375" t="s">
        <v>430</v>
      </c>
      <c r="BP150" s="375" t="s">
        <v>430</v>
      </c>
      <c r="BQ150" s="375" t="s">
        <v>430</v>
      </c>
      <c r="BR150" s="374"/>
      <c r="BS150" s="468" t="s">
        <v>430</v>
      </c>
      <c r="BT150" s="348" t="s">
        <v>430</v>
      </c>
      <c r="BU150" s="374"/>
      <c r="BV150" s="430" t="s">
        <v>555</v>
      </c>
    </row>
    <row r="151" spans="1:74" s="428" customFormat="1" ht="11" x14ac:dyDescent="0.3">
      <c r="A151" s="841" t="s">
        <v>8399</v>
      </c>
      <c r="B151" s="842"/>
      <c r="C151" s="843">
        <v>45210</v>
      </c>
      <c r="D151" s="842"/>
      <c r="E151" s="844">
        <v>21.6858</v>
      </c>
      <c r="F151" s="842"/>
      <c r="G151" s="845">
        <v>12.5525</v>
      </c>
      <c r="H151" s="847"/>
      <c r="I151" s="846">
        <v>6.29</v>
      </c>
      <c r="J151" s="846">
        <v>6.73</v>
      </c>
      <c r="K151" s="846">
        <v>4.83</v>
      </c>
      <c r="L151" s="846">
        <v>4.99</v>
      </c>
      <c r="M151" s="851"/>
      <c r="N151" s="848">
        <v>-96.573099999999997</v>
      </c>
      <c r="O151" s="846">
        <v>-37.202500000000001</v>
      </c>
      <c r="P151" s="846">
        <v>-23.570699999999999</v>
      </c>
      <c r="Q151" s="846">
        <v>-11.476599999999999</v>
      </c>
      <c r="R151" s="846">
        <v>4.3117999999999999</v>
      </c>
      <c r="S151" s="846">
        <v>13.720700000000001</v>
      </c>
      <c r="T151" s="846">
        <v>6.5347999999999997</v>
      </c>
      <c r="U151" s="856">
        <v>5.5511999999999997</v>
      </c>
      <c r="V151" s="846">
        <v>5.9478999999999997</v>
      </c>
      <c r="W151" s="846">
        <v>7.2892999999999999</v>
      </c>
      <c r="X151" s="846" t="s">
        <v>430</v>
      </c>
      <c r="Y151" s="852" t="s">
        <v>430</v>
      </c>
      <c r="Z151" s="846" t="s">
        <v>430</v>
      </c>
      <c r="AA151" s="846">
        <v>4.9603000000000002</v>
      </c>
      <c r="AB151" s="846">
        <v>10.6457</v>
      </c>
      <c r="AC151" s="846">
        <v>6.1022999999999996</v>
      </c>
      <c r="AD151" s="846">
        <v>6.0373999999999999</v>
      </c>
      <c r="AE151" s="846">
        <v>4.6059000000000001</v>
      </c>
      <c r="AF151" s="846">
        <v>8.2723999999999993</v>
      </c>
      <c r="AG151" s="931"/>
      <c r="AH151" s="844">
        <v>115</v>
      </c>
      <c r="AI151" s="844">
        <v>124</v>
      </c>
      <c r="AJ151" s="844">
        <v>122</v>
      </c>
      <c r="AK151" s="844">
        <v>130</v>
      </c>
      <c r="AL151" s="844">
        <v>118</v>
      </c>
      <c r="AM151" s="844">
        <v>16</v>
      </c>
      <c r="AN151" s="844">
        <v>26</v>
      </c>
      <c r="AO151" s="932">
        <v>67</v>
      </c>
      <c r="AP151" s="844">
        <v>55</v>
      </c>
      <c r="AQ151" s="844">
        <v>18</v>
      </c>
      <c r="AR151" s="844" t="s">
        <v>430</v>
      </c>
      <c r="AS151" s="844" t="s">
        <v>430</v>
      </c>
      <c r="AT151" s="844" t="s">
        <v>430</v>
      </c>
      <c r="AU151" s="844">
        <v>86</v>
      </c>
      <c r="AV151" s="844">
        <v>14</v>
      </c>
      <c r="AW151" s="844">
        <v>41</v>
      </c>
      <c r="AX151" s="844">
        <v>48</v>
      </c>
      <c r="AY151" s="844">
        <v>104</v>
      </c>
      <c r="AZ151" s="933"/>
      <c r="BA151" s="853">
        <v>95.22</v>
      </c>
      <c r="BB151" s="846" t="s">
        <v>430</v>
      </c>
      <c r="BC151" s="846" t="s">
        <v>430</v>
      </c>
      <c r="BD151" s="846" t="s">
        <v>430</v>
      </c>
      <c r="BE151" s="852" t="s">
        <v>430</v>
      </c>
      <c r="BF151" s="852">
        <v>4.78</v>
      </c>
      <c r="BG151" s="847"/>
      <c r="BH151" s="934">
        <v>4.78</v>
      </c>
      <c r="BI151" s="846" t="s">
        <v>430</v>
      </c>
      <c r="BJ151" s="846" t="s">
        <v>430</v>
      </c>
      <c r="BK151" s="846" t="s">
        <v>430</v>
      </c>
      <c r="BL151" s="846" t="s">
        <v>430</v>
      </c>
      <c r="BM151" s="852">
        <v>95.22</v>
      </c>
      <c r="BN151" s="852" t="s">
        <v>430</v>
      </c>
      <c r="BO151" s="852" t="s">
        <v>430</v>
      </c>
      <c r="BP151" s="852" t="s">
        <v>430</v>
      </c>
      <c r="BQ151" s="852" t="s">
        <v>430</v>
      </c>
      <c r="BR151" s="847"/>
      <c r="BS151" s="854" t="s">
        <v>430</v>
      </c>
      <c r="BT151" s="846" t="s">
        <v>430</v>
      </c>
      <c r="BU151" s="847"/>
      <c r="BV151" s="892" t="s">
        <v>555</v>
      </c>
    </row>
    <row r="152" spans="1:74" s="428" customFormat="1" x14ac:dyDescent="0.25">
      <c r="A152" s="345" t="s">
        <v>8400</v>
      </c>
      <c r="B152" s="373"/>
      <c r="C152" s="719">
        <v>45000</v>
      </c>
      <c r="D152" s="373"/>
      <c r="E152" s="346">
        <v>21.284800000000001</v>
      </c>
      <c r="F152" s="373"/>
      <c r="G152" s="347">
        <v>12.6823</v>
      </c>
      <c r="H152" s="374"/>
      <c r="I152" s="890">
        <v>1.54</v>
      </c>
      <c r="J152" s="890">
        <v>6.26</v>
      </c>
      <c r="K152" s="890">
        <v>1.4</v>
      </c>
      <c r="L152" s="890">
        <v>1.45</v>
      </c>
      <c r="M152" s="362"/>
      <c r="N152" s="350">
        <v>-6.9059999999999997</v>
      </c>
      <c r="O152" s="348">
        <v>6.1429</v>
      </c>
      <c r="P152" s="348">
        <v>1.4804999999999999</v>
      </c>
      <c r="Q152" s="348">
        <v>4.0148999999999999</v>
      </c>
      <c r="R152" s="348">
        <v>4.5199999999999996</v>
      </c>
      <c r="S152" s="348">
        <v>6.3826999999999998</v>
      </c>
      <c r="T152" s="348">
        <v>4.6043000000000003</v>
      </c>
      <c r="U152" s="354">
        <v>4.9706999999999999</v>
      </c>
      <c r="V152" s="348">
        <v>5.4512</v>
      </c>
      <c r="W152" s="348">
        <v>6.7535999999999996</v>
      </c>
      <c r="X152" s="348">
        <v>7.1703999999999999</v>
      </c>
      <c r="Y152" s="375" t="s">
        <v>430</v>
      </c>
      <c r="Z152" s="348" t="s">
        <v>430</v>
      </c>
      <c r="AA152" s="348">
        <v>4.4518000000000004</v>
      </c>
      <c r="AB152" s="348">
        <v>6.0915999999999997</v>
      </c>
      <c r="AC152" s="348">
        <v>5.0563000000000002</v>
      </c>
      <c r="AD152" s="348">
        <v>5.3228999999999997</v>
      </c>
      <c r="AE152" s="348">
        <v>4.7466999999999997</v>
      </c>
      <c r="AF152" s="348">
        <v>7.1612</v>
      </c>
      <c r="AG152" s="569"/>
      <c r="AH152" s="346">
        <v>43</v>
      </c>
      <c r="AI152" s="346">
        <v>14</v>
      </c>
      <c r="AJ152" s="346">
        <v>62</v>
      </c>
      <c r="AK152" s="346">
        <v>73</v>
      </c>
      <c r="AL152" s="346">
        <v>113</v>
      </c>
      <c r="AM152" s="346">
        <v>120</v>
      </c>
      <c r="AN152" s="346">
        <v>121</v>
      </c>
      <c r="AO152" s="572">
        <v>112</v>
      </c>
      <c r="AP152" s="346">
        <v>110</v>
      </c>
      <c r="AQ152" s="346">
        <v>84</v>
      </c>
      <c r="AR152" s="346">
        <v>85</v>
      </c>
      <c r="AS152" s="346" t="s">
        <v>430</v>
      </c>
      <c r="AT152" s="346" t="s">
        <v>430</v>
      </c>
      <c r="AU152" s="346">
        <v>111</v>
      </c>
      <c r="AV152" s="346">
        <v>111</v>
      </c>
      <c r="AW152" s="346">
        <v>113</v>
      </c>
      <c r="AX152" s="346">
        <v>115</v>
      </c>
      <c r="AY152" s="346">
        <v>99</v>
      </c>
      <c r="AZ152" s="584"/>
      <c r="BA152" s="467">
        <v>92.82</v>
      </c>
      <c r="BB152" s="348" t="s">
        <v>430</v>
      </c>
      <c r="BC152" s="348" t="s">
        <v>430</v>
      </c>
      <c r="BD152" s="348" t="s">
        <v>430</v>
      </c>
      <c r="BE152" s="375" t="s">
        <v>430</v>
      </c>
      <c r="BF152" s="375">
        <v>7.18</v>
      </c>
      <c r="BG152" s="374"/>
      <c r="BH152" s="594">
        <v>7.18</v>
      </c>
      <c r="BI152" s="348" t="s">
        <v>430</v>
      </c>
      <c r="BJ152" s="348" t="s">
        <v>430</v>
      </c>
      <c r="BK152" s="348" t="s">
        <v>430</v>
      </c>
      <c r="BL152" s="348" t="s">
        <v>430</v>
      </c>
      <c r="BM152" s="375">
        <v>92.82</v>
      </c>
      <c r="BN152" s="375" t="s">
        <v>430</v>
      </c>
      <c r="BO152" s="375" t="s">
        <v>430</v>
      </c>
      <c r="BP152" s="375" t="s">
        <v>430</v>
      </c>
      <c r="BQ152" s="375" t="s">
        <v>430</v>
      </c>
      <c r="BR152" s="374"/>
      <c r="BS152" s="468" t="s">
        <v>430</v>
      </c>
      <c r="BT152" s="348" t="s">
        <v>430</v>
      </c>
      <c r="BU152" s="374"/>
      <c r="BV152" s="430" t="s">
        <v>555</v>
      </c>
    </row>
    <row r="153" spans="1:74" s="428" customFormat="1" x14ac:dyDescent="0.25">
      <c r="A153" s="345" t="s">
        <v>8401</v>
      </c>
      <c r="B153" s="373"/>
      <c r="C153" s="719">
        <v>46036</v>
      </c>
      <c r="D153" s="373"/>
      <c r="E153" s="346">
        <v>24.67</v>
      </c>
      <c r="F153" s="373"/>
      <c r="G153" s="347">
        <v>1027.3010999999999</v>
      </c>
      <c r="H153" s="374"/>
      <c r="I153" s="348">
        <v>2.36</v>
      </c>
      <c r="J153" s="348">
        <v>6.24</v>
      </c>
      <c r="K153" s="348" t="s">
        <v>430</v>
      </c>
      <c r="L153" s="348">
        <v>2.19</v>
      </c>
      <c r="M153" s="362"/>
      <c r="N153" s="350">
        <v>-35.587600000000002</v>
      </c>
      <c r="O153" s="348">
        <v>-14.7271</v>
      </c>
      <c r="P153" s="348">
        <v>-9.2295999999999996</v>
      </c>
      <c r="Q153" s="348">
        <v>-1.0297000000000001</v>
      </c>
      <c r="R153" s="348">
        <v>3.3976999999999999</v>
      </c>
      <c r="S153" s="348">
        <v>7.8474000000000004</v>
      </c>
      <c r="T153" s="348">
        <v>4.0427999999999997</v>
      </c>
      <c r="U153" s="354" t="s">
        <v>430</v>
      </c>
      <c r="V153" s="348" t="s">
        <v>430</v>
      </c>
      <c r="W153" s="348" t="s">
        <v>430</v>
      </c>
      <c r="X153" s="348" t="s">
        <v>430</v>
      </c>
      <c r="Y153" s="375" t="s">
        <v>430</v>
      </c>
      <c r="Z153" s="348" t="s">
        <v>430</v>
      </c>
      <c r="AA153" s="348">
        <v>3.7467000000000001</v>
      </c>
      <c r="AB153" s="348">
        <v>6.7092999999999998</v>
      </c>
      <c r="AC153" s="348" t="s">
        <v>430</v>
      </c>
      <c r="AD153" s="348" t="s">
        <v>430</v>
      </c>
      <c r="AE153" s="348">
        <v>4.0964999999999998</v>
      </c>
      <c r="AF153" s="348">
        <v>4.5711000000000004</v>
      </c>
      <c r="AG153" s="569"/>
      <c r="AH153" s="346">
        <v>85</v>
      </c>
      <c r="AI153" s="346">
        <v>105</v>
      </c>
      <c r="AJ153" s="346">
        <v>106</v>
      </c>
      <c r="AK153" s="346">
        <v>107</v>
      </c>
      <c r="AL153" s="346">
        <v>130</v>
      </c>
      <c r="AM153" s="346">
        <v>96</v>
      </c>
      <c r="AN153" s="346">
        <v>124</v>
      </c>
      <c r="AO153" s="572" t="s">
        <v>430</v>
      </c>
      <c r="AP153" s="346" t="s">
        <v>430</v>
      </c>
      <c r="AQ153" s="346" t="s">
        <v>430</v>
      </c>
      <c r="AR153" s="346" t="s">
        <v>430</v>
      </c>
      <c r="AS153" s="346" t="s">
        <v>430</v>
      </c>
      <c r="AT153" s="346" t="s">
        <v>430</v>
      </c>
      <c r="AU153" s="346">
        <v>120</v>
      </c>
      <c r="AV153" s="346">
        <v>86</v>
      </c>
      <c r="AW153" s="346" t="s">
        <v>430</v>
      </c>
      <c r="AX153" s="346" t="s">
        <v>430</v>
      </c>
      <c r="AY153" s="346">
        <v>114</v>
      </c>
      <c r="AZ153" s="584"/>
      <c r="BA153" s="467">
        <v>95.68</v>
      </c>
      <c r="BB153" s="348" t="s">
        <v>430</v>
      </c>
      <c r="BC153" s="348" t="s">
        <v>430</v>
      </c>
      <c r="BD153" s="348" t="s">
        <v>430</v>
      </c>
      <c r="BE153" s="375" t="s">
        <v>430</v>
      </c>
      <c r="BF153" s="375">
        <v>4.32</v>
      </c>
      <c r="BG153" s="374"/>
      <c r="BH153" s="594">
        <v>4.32</v>
      </c>
      <c r="BI153" s="348" t="s">
        <v>430</v>
      </c>
      <c r="BJ153" s="348" t="s">
        <v>430</v>
      </c>
      <c r="BK153" s="348" t="s">
        <v>430</v>
      </c>
      <c r="BL153" s="348" t="s">
        <v>430</v>
      </c>
      <c r="BM153" s="375">
        <v>95.68</v>
      </c>
      <c r="BN153" s="375" t="s">
        <v>430</v>
      </c>
      <c r="BO153" s="375" t="s">
        <v>430</v>
      </c>
      <c r="BP153" s="375" t="s">
        <v>430</v>
      </c>
      <c r="BQ153" s="375" t="s">
        <v>430</v>
      </c>
      <c r="BR153" s="374"/>
      <c r="BS153" s="468" t="s">
        <v>430</v>
      </c>
      <c r="BT153" s="348" t="s">
        <v>430</v>
      </c>
      <c r="BU153" s="374"/>
      <c r="BV153" s="430" t="s">
        <v>555</v>
      </c>
    </row>
    <row r="154" spans="1:74" s="428" customFormat="1" x14ac:dyDescent="0.25">
      <c r="A154" s="345" t="s">
        <v>8402</v>
      </c>
      <c r="B154" s="373"/>
      <c r="C154" s="719">
        <v>45996</v>
      </c>
      <c r="D154" s="373"/>
      <c r="E154" s="346">
        <v>12.84</v>
      </c>
      <c r="F154" s="373"/>
      <c r="G154" s="347">
        <v>10.452400000000001</v>
      </c>
      <c r="H154" s="374"/>
      <c r="I154" s="348" t="s">
        <v>430</v>
      </c>
      <c r="J154" s="348" t="s">
        <v>430</v>
      </c>
      <c r="K154" s="348" t="s">
        <v>430</v>
      </c>
      <c r="L154" s="348" t="s">
        <v>430</v>
      </c>
      <c r="M154" s="362"/>
      <c r="N154" s="350">
        <v>-42.204599999999999</v>
      </c>
      <c r="O154" s="348">
        <v>-4.6542000000000003</v>
      </c>
      <c r="P154" s="348">
        <v>-5.9794999999999998</v>
      </c>
      <c r="Q154" s="348">
        <v>4.7728000000000002</v>
      </c>
      <c r="R154" s="348">
        <v>5.8868999999999998</v>
      </c>
      <c r="S154" s="348">
        <v>9.5185999999999993</v>
      </c>
      <c r="T154" s="348">
        <v>6.7946</v>
      </c>
      <c r="U154" s="354" t="s">
        <v>430</v>
      </c>
      <c r="V154" s="348" t="s">
        <v>430</v>
      </c>
      <c r="W154" s="348" t="s">
        <v>430</v>
      </c>
      <c r="X154" s="348" t="s">
        <v>430</v>
      </c>
      <c r="Y154" s="375" t="s">
        <v>430</v>
      </c>
      <c r="Z154" s="348" t="s">
        <v>430</v>
      </c>
      <c r="AA154" s="348">
        <v>4.7211999999999996</v>
      </c>
      <c r="AB154" s="348">
        <v>7.8460000000000001</v>
      </c>
      <c r="AC154" s="348">
        <v>6.5505000000000004</v>
      </c>
      <c r="AD154" s="348" t="s">
        <v>430</v>
      </c>
      <c r="AE154" s="348">
        <v>6.2019000000000002</v>
      </c>
      <c r="AF154" s="348">
        <v>6.4001999999999999</v>
      </c>
      <c r="AG154" s="569"/>
      <c r="AH154" s="346">
        <v>90</v>
      </c>
      <c r="AI154" s="346">
        <v>75</v>
      </c>
      <c r="AJ154" s="346">
        <v>95</v>
      </c>
      <c r="AK154" s="346">
        <v>54</v>
      </c>
      <c r="AL154" s="346">
        <v>59</v>
      </c>
      <c r="AM154" s="346">
        <v>38</v>
      </c>
      <c r="AN154" s="346">
        <v>15</v>
      </c>
      <c r="AO154" s="572" t="s">
        <v>430</v>
      </c>
      <c r="AP154" s="346" t="s">
        <v>430</v>
      </c>
      <c r="AQ154" s="346" t="s">
        <v>430</v>
      </c>
      <c r="AR154" s="346" t="s">
        <v>430</v>
      </c>
      <c r="AS154" s="346" t="s">
        <v>430</v>
      </c>
      <c r="AT154" s="346" t="s">
        <v>430</v>
      </c>
      <c r="AU154" s="346">
        <v>101</v>
      </c>
      <c r="AV154" s="346">
        <v>36</v>
      </c>
      <c r="AW154" s="346">
        <v>19</v>
      </c>
      <c r="AX154" s="346" t="s">
        <v>430</v>
      </c>
      <c r="AY154" s="346">
        <v>47</v>
      </c>
      <c r="AZ154" s="584"/>
      <c r="BA154" s="467" t="s">
        <v>430</v>
      </c>
      <c r="BB154" s="348">
        <v>99.13</v>
      </c>
      <c r="BC154" s="348" t="s">
        <v>430</v>
      </c>
      <c r="BD154" s="348" t="s">
        <v>430</v>
      </c>
      <c r="BE154" s="375" t="s">
        <v>430</v>
      </c>
      <c r="BF154" s="375">
        <v>0.87</v>
      </c>
      <c r="BG154" s="374"/>
      <c r="BH154" s="594">
        <v>0.75</v>
      </c>
      <c r="BI154" s="348" t="s">
        <v>430</v>
      </c>
      <c r="BJ154" s="348" t="s">
        <v>430</v>
      </c>
      <c r="BK154" s="348" t="s">
        <v>430</v>
      </c>
      <c r="BL154" s="348" t="s">
        <v>430</v>
      </c>
      <c r="BM154" s="375" t="s">
        <v>430</v>
      </c>
      <c r="BN154" s="375" t="s">
        <v>430</v>
      </c>
      <c r="BO154" s="375" t="s">
        <v>430</v>
      </c>
      <c r="BP154" s="375">
        <v>99.13</v>
      </c>
      <c r="BQ154" s="375" t="s">
        <v>430</v>
      </c>
      <c r="BR154" s="374"/>
      <c r="BS154" s="468" t="s">
        <v>430</v>
      </c>
      <c r="BT154" s="348" t="s">
        <v>430</v>
      </c>
      <c r="BU154" s="374"/>
      <c r="BV154" s="430" t="s">
        <v>555</v>
      </c>
    </row>
    <row r="155" spans="1:74" s="428" customFormat="1" x14ac:dyDescent="0.25">
      <c r="A155" s="345" t="s">
        <v>8403</v>
      </c>
      <c r="B155" s="373"/>
      <c r="C155" s="719">
        <v>45684</v>
      </c>
      <c r="D155" s="373"/>
      <c r="E155" s="888">
        <v>16.62</v>
      </c>
      <c r="F155" s="373"/>
      <c r="G155" s="347" t="s">
        <v>430</v>
      </c>
      <c r="H155" s="374"/>
      <c r="I155" s="348" t="s">
        <v>430</v>
      </c>
      <c r="J155" s="348" t="s">
        <v>430</v>
      </c>
      <c r="K155" s="348" t="s">
        <v>430</v>
      </c>
      <c r="L155" s="348" t="s">
        <v>430</v>
      </c>
      <c r="M155" s="362"/>
      <c r="N155" s="350" t="s">
        <v>430</v>
      </c>
      <c r="O155" s="348" t="s">
        <v>430</v>
      </c>
      <c r="P155" s="348" t="s">
        <v>430</v>
      </c>
      <c r="Q155" s="348" t="s">
        <v>430</v>
      </c>
      <c r="R155" s="348" t="s">
        <v>430</v>
      </c>
      <c r="S155" s="348" t="s">
        <v>430</v>
      </c>
      <c r="T155" s="348" t="s">
        <v>430</v>
      </c>
      <c r="U155" s="354" t="s">
        <v>430</v>
      </c>
      <c r="V155" s="348" t="s">
        <v>430</v>
      </c>
      <c r="W155" s="348" t="s">
        <v>430</v>
      </c>
      <c r="X155" s="348" t="s">
        <v>430</v>
      </c>
      <c r="Y155" s="375" t="s">
        <v>430</v>
      </c>
      <c r="Z155" s="348" t="s">
        <v>430</v>
      </c>
      <c r="AA155" s="348" t="s">
        <v>430</v>
      </c>
      <c r="AB155" s="348" t="s">
        <v>430</v>
      </c>
      <c r="AC155" s="348" t="s">
        <v>430</v>
      </c>
      <c r="AD155" s="348" t="s">
        <v>430</v>
      </c>
      <c r="AE155" s="348" t="s">
        <v>430</v>
      </c>
      <c r="AF155" s="348" t="s">
        <v>430</v>
      </c>
      <c r="AG155" s="569"/>
      <c r="AH155" s="346" t="s">
        <v>430</v>
      </c>
      <c r="AI155" s="346" t="s">
        <v>430</v>
      </c>
      <c r="AJ155" s="346" t="s">
        <v>430</v>
      </c>
      <c r="AK155" s="346" t="s">
        <v>430</v>
      </c>
      <c r="AL155" s="346" t="s">
        <v>430</v>
      </c>
      <c r="AM155" s="346" t="s">
        <v>430</v>
      </c>
      <c r="AN155" s="346" t="s">
        <v>430</v>
      </c>
      <c r="AO155" s="572" t="s">
        <v>430</v>
      </c>
      <c r="AP155" s="346" t="s">
        <v>430</v>
      </c>
      <c r="AQ155" s="346" t="s">
        <v>430</v>
      </c>
      <c r="AR155" s="346" t="s">
        <v>430</v>
      </c>
      <c r="AS155" s="346" t="s">
        <v>430</v>
      </c>
      <c r="AT155" s="346" t="s">
        <v>430</v>
      </c>
      <c r="AU155" s="346" t="s">
        <v>430</v>
      </c>
      <c r="AV155" s="346" t="s">
        <v>430</v>
      </c>
      <c r="AW155" s="346" t="s">
        <v>430</v>
      </c>
      <c r="AX155" s="346" t="s">
        <v>430</v>
      </c>
      <c r="AY155" s="346" t="s">
        <v>430</v>
      </c>
      <c r="AZ155" s="584"/>
      <c r="BA155" s="467" t="s">
        <v>430</v>
      </c>
      <c r="BB155" s="348" t="s">
        <v>430</v>
      </c>
      <c r="BC155" s="348" t="s">
        <v>430</v>
      </c>
      <c r="BD155" s="348" t="s">
        <v>430</v>
      </c>
      <c r="BE155" s="375" t="s">
        <v>430</v>
      </c>
      <c r="BF155" s="375" t="s">
        <v>430</v>
      </c>
      <c r="BG155" s="374"/>
      <c r="BH155" s="594" t="s">
        <v>430</v>
      </c>
      <c r="BI155" s="348" t="s">
        <v>430</v>
      </c>
      <c r="BJ155" s="348" t="s">
        <v>430</v>
      </c>
      <c r="BK155" s="348" t="s">
        <v>430</v>
      </c>
      <c r="BL155" s="348" t="s">
        <v>430</v>
      </c>
      <c r="BM155" s="375" t="s">
        <v>430</v>
      </c>
      <c r="BN155" s="375" t="s">
        <v>430</v>
      </c>
      <c r="BO155" s="375" t="s">
        <v>430</v>
      </c>
      <c r="BP155" s="375" t="s">
        <v>430</v>
      </c>
      <c r="BQ155" s="375" t="s">
        <v>430</v>
      </c>
      <c r="BR155" s="374"/>
      <c r="BS155" s="468" t="s">
        <v>430</v>
      </c>
      <c r="BT155" s="348" t="s">
        <v>430</v>
      </c>
      <c r="BU155" s="374"/>
      <c r="BV155" s="430" t="s">
        <v>2439</v>
      </c>
    </row>
    <row r="156" spans="1:74" s="428" customFormat="1" x14ac:dyDescent="0.25">
      <c r="A156" s="345" t="s">
        <v>8404</v>
      </c>
      <c r="B156" s="373"/>
      <c r="C156" s="719">
        <v>46168</v>
      </c>
      <c r="D156" s="373"/>
      <c r="E156" s="346">
        <v>16.934100000000001</v>
      </c>
      <c r="F156" s="373"/>
      <c r="G156" s="347">
        <v>10.296099999999999</v>
      </c>
      <c r="H156" s="374"/>
      <c r="I156" s="348" t="s">
        <v>430</v>
      </c>
      <c r="J156" s="348" t="s">
        <v>430</v>
      </c>
      <c r="K156" s="348" t="s">
        <v>430</v>
      </c>
      <c r="L156" s="348" t="s">
        <v>430</v>
      </c>
      <c r="M156" s="362"/>
      <c r="N156" s="350">
        <v>-130.696</v>
      </c>
      <c r="O156" s="348">
        <v>-46.966900000000003</v>
      </c>
      <c r="P156" s="348">
        <v>-30.7605</v>
      </c>
      <c r="Q156" s="348">
        <v>-15.855600000000001</v>
      </c>
      <c r="R156" s="348">
        <v>2.1652999999999998</v>
      </c>
      <c r="S156" s="348" t="s">
        <v>430</v>
      </c>
      <c r="T156" s="348" t="s">
        <v>430</v>
      </c>
      <c r="U156" s="354" t="s">
        <v>430</v>
      </c>
      <c r="V156" s="348" t="s">
        <v>430</v>
      </c>
      <c r="W156" s="348" t="s">
        <v>430</v>
      </c>
      <c r="X156" s="348" t="s">
        <v>430</v>
      </c>
      <c r="Y156" s="375" t="s">
        <v>430</v>
      </c>
      <c r="Z156" s="348" t="s">
        <v>430</v>
      </c>
      <c r="AA156" s="348">
        <v>4.7159000000000004</v>
      </c>
      <c r="AB156" s="348" t="s">
        <v>430</v>
      </c>
      <c r="AC156" s="348" t="s">
        <v>430</v>
      </c>
      <c r="AD156" s="348" t="s">
        <v>430</v>
      </c>
      <c r="AE156" s="348">
        <v>-1.3461000000000001</v>
      </c>
      <c r="AF156" s="348">
        <v>12.567</v>
      </c>
      <c r="AG156" s="569"/>
      <c r="AH156" s="346">
        <v>126</v>
      </c>
      <c r="AI156" s="346">
        <v>132</v>
      </c>
      <c r="AJ156" s="346">
        <v>134</v>
      </c>
      <c r="AK156" s="346">
        <v>136</v>
      </c>
      <c r="AL156" s="346">
        <v>131</v>
      </c>
      <c r="AM156" s="346" t="s">
        <v>430</v>
      </c>
      <c r="AN156" s="346" t="s">
        <v>430</v>
      </c>
      <c r="AO156" s="572" t="s">
        <v>430</v>
      </c>
      <c r="AP156" s="346" t="s">
        <v>430</v>
      </c>
      <c r="AQ156" s="346" t="s">
        <v>430</v>
      </c>
      <c r="AR156" s="346" t="s">
        <v>430</v>
      </c>
      <c r="AS156" s="346" t="s">
        <v>430</v>
      </c>
      <c r="AT156" s="346" t="s">
        <v>430</v>
      </c>
      <c r="AU156" s="346">
        <v>102</v>
      </c>
      <c r="AV156" s="346" t="s">
        <v>430</v>
      </c>
      <c r="AW156" s="346" t="s">
        <v>430</v>
      </c>
      <c r="AX156" s="346" t="s">
        <v>430</v>
      </c>
      <c r="AY156" s="346">
        <v>137</v>
      </c>
      <c r="AZ156" s="584"/>
      <c r="BA156" s="467">
        <v>95.46</v>
      </c>
      <c r="BB156" s="348" t="s">
        <v>430</v>
      </c>
      <c r="BC156" s="348" t="s">
        <v>430</v>
      </c>
      <c r="BD156" s="348" t="s">
        <v>430</v>
      </c>
      <c r="BE156" s="375" t="s">
        <v>430</v>
      </c>
      <c r="BF156" s="375">
        <v>4.54</v>
      </c>
      <c r="BG156" s="374"/>
      <c r="BH156" s="594">
        <v>4.54</v>
      </c>
      <c r="BI156" s="348" t="s">
        <v>430</v>
      </c>
      <c r="BJ156" s="348" t="s">
        <v>430</v>
      </c>
      <c r="BK156" s="348" t="s">
        <v>430</v>
      </c>
      <c r="BL156" s="348" t="s">
        <v>430</v>
      </c>
      <c r="BM156" s="375">
        <v>95.46</v>
      </c>
      <c r="BN156" s="375" t="s">
        <v>430</v>
      </c>
      <c r="BO156" s="375" t="s">
        <v>430</v>
      </c>
      <c r="BP156" s="375" t="s">
        <v>430</v>
      </c>
      <c r="BQ156" s="375" t="s">
        <v>430</v>
      </c>
      <c r="BR156" s="374"/>
      <c r="BS156" s="468" t="s">
        <v>430</v>
      </c>
      <c r="BT156" s="348" t="s">
        <v>430</v>
      </c>
      <c r="BU156" s="374"/>
      <c r="BV156" s="430" t="s">
        <v>555</v>
      </c>
    </row>
    <row r="157" spans="1:74" s="428" customFormat="1" x14ac:dyDescent="0.25">
      <c r="A157" s="345" t="s">
        <v>8405</v>
      </c>
      <c r="B157" s="373"/>
      <c r="C157" s="719">
        <v>45448</v>
      </c>
      <c r="D157" s="373"/>
      <c r="E157" s="346">
        <v>12.852499999999999</v>
      </c>
      <c r="F157" s="373"/>
      <c r="G157" s="347">
        <v>11.6699</v>
      </c>
      <c r="H157" s="374"/>
      <c r="I157" s="890">
        <v>1.01</v>
      </c>
      <c r="J157" s="890">
        <v>6.12</v>
      </c>
      <c r="K157" s="890">
        <v>0.93</v>
      </c>
      <c r="L157" s="890">
        <v>0.96</v>
      </c>
      <c r="M157" s="362"/>
      <c r="N157" s="350">
        <v>0.31280000000000002</v>
      </c>
      <c r="O157" s="348">
        <v>5.6325000000000003</v>
      </c>
      <c r="P157" s="348">
        <v>2.3692000000000002</v>
      </c>
      <c r="Q157" s="348">
        <v>3.9826999999999999</v>
      </c>
      <c r="R157" s="348">
        <v>4.7916999999999996</v>
      </c>
      <c r="S157" s="348">
        <v>6.31</v>
      </c>
      <c r="T157" s="348">
        <v>5.0843999999999996</v>
      </c>
      <c r="U157" s="354">
        <v>5.1704999999999997</v>
      </c>
      <c r="V157" s="348">
        <v>5.5716999999999999</v>
      </c>
      <c r="W157" s="348">
        <v>6.8734000000000002</v>
      </c>
      <c r="X157" s="348" t="s">
        <v>430</v>
      </c>
      <c r="Y157" s="375" t="s">
        <v>430</v>
      </c>
      <c r="Z157" s="348" t="s">
        <v>430</v>
      </c>
      <c r="AA157" s="348">
        <v>4.4306000000000001</v>
      </c>
      <c r="AB157" s="348">
        <v>5.4317000000000002</v>
      </c>
      <c r="AC157" s="348">
        <v>5.2119</v>
      </c>
      <c r="AD157" s="348">
        <v>5.3958000000000004</v>
      </c>
      <c r="AE157" s="348">
        <v>4.7194000000000003</v>
      </c>
      <c r="AF157" s="348">
        <v>7.2436999999999996</v>
      </c>
      <c r="AG157" s="569"/>
      <c r="AH157" s="346">
        <v>21</v>
      </c>
      <c r="AI157" s="346">
        <v>20</v>
      </c>
      <c r="AJ157" s="346">
        <v>49</v>
      </c>
      <c r="AK157" s="346">
        <v>74</v>
      </c>
      <c r="AL157" s="346">
        <v>107</v>
      </c>
      <c r="AM157" s="346">
        <v>121</v>
      </c>
      <c r="AN157" s="346">
        <v>109</v>
      </c>
      <c r="AO157" s="572">
        <v>104</v>
      </c>
      <c r="AP157" s="346">
        <v>106</v>
      </c>
      <c r="AQ157" s="346">
        <v>76</v>
      </c>
      <c r="AR157" s="346" t="s">
        <v>430</v>
      </c>
      <c r="AS157" s="346" t="s">
        <v>430</v>
      </c>
      <c r="AT157" s="346" t="s">
        <v>430</v>
      </c>
      <c r="AU157" s="346">
        <v>114</v>
      </c>
      <c r="AV157" s="346">
        <v>129</v>
      </c>
      <c r="AW157" s="346">
        <v>109</v>
      </c>
      <c r="AX157" s="346">
        <v>111</v>
      </c>
      <c r="AY157" s="346">
        <v>102</v>
      </c>
      <c r="AZ157" s="584"/>
      <c r="BA157" s="467">
        <v>89.94</v>
      </c>
      <c r="BB157" s="348" t="s">
        <v>430</v>
      </c>
      <c r="BC157" s="348" t="s">
        <v>430</v>
      </c>
      <c r="BD157" s="348" t="s">
        <v>430</v>
      </c>
      <c r="BE157" s="375" t="s">
        <v>430</v>
      </c>
      <c r="BF157" s="375">
        <v>10.06</v>
      </c>
      <c r="BG157" s="374"/>
      <c r="BH157" s="594">
        <v>10.06</v>
      </c>
      <c r="BI157" s="348" t="s">
        <v>430</v>
      </c>
      <c r="BJ157" s="348" t="s">
        <v>430</v>
      </c>
      <c r="BK157" s="348" t="s">
        <v>430</v>
      </c>
      <c r="BL157" s="348" t="s">
        <v>430</v>
      </c>
      <c r="BM157" s="375">
        <v>89.94</v>
      </c>
      <c r="BN157" s="375" t="s">
        <v>430</v>
      </c>
      <c r="BO157" s="375" t="s">
        <v>430</v>
      </c>
      <c r="BP157" s="375" t="s">
        <v>430</v>
      </c>
      <c r="BQ157" s="375" t="s">
        <v>430</v>
      </c>
      <c r="BR157" s="374"/>
      <c r="BS157" s="468" t="s">
        <v>430</v>
      </c>
      <c r="BT157" s="348" t="s">
        <v>430</v>
      </c>
      <c r="BU157" s="374"/>
      <c r="BV157" s="430" t="s">
        <v>555</v>
      </c>
    </row>
    <row r="158" spans="1:74" s="428" customFormat="1" x14ac:dyDescent="0.25">
      <c r="A158" s="345" t="s">
        <v>8406</v>
      </c>
      <c r="B158" s="373"/>
      <c r="C158" s="719">
        <v>46132</v>
      </c>
      <c r="D158" s="373"/>
      <c r="E158" s="346">
        <v>13.82</v>
      </c>
      <c r="F158" s="373"/>
      <c r="G158" s="347">
        <v>10.3157</v>
      </c>
      <c r="H158" s="374"/>
      <c r="I158" s="348" t="s">
        <v>430</v>
      </c>
      <c r="J158" s="348" t="s">
        <v>430</v>
      </c>
      <c r="K158" s="348" t="s">
        <v>430</v>
      </c>
      <c r="L158" s="348" t="s">
        <v>430</v>
      </c>
      <c r="M158" s="362"/>
      <c r="N158" s="350">
        <v>90.450100000000006</v>
      </c>
      <c r="O158" s="348">
        <v>-35.866599999999998</v>
      </c>
      <c r="P158" s="348">
        <v>-33.448399999999999</v>
      </c>
      <c r="Q158" s="348">
        <v>-12.726000000000001</v>
      </c>
      <c r="R158" s="348">
        <v>8.1252999999999993</v>
      </c>
      <c r="S158" s="348">
        <v>14.6478</v>
      </c>
      <c r="T158" s="348" t="s">
        <v>430</v>
      </c>
      <c r="U158" s="354" t="s">
        <v>430</v>
      </c>
      <c r="V158" s="348" t="s">
        <v>430</v>
      </c>
      <c r="W158" s="348" t="s">
        <v>430</v>
      </c>
      <c r="X158" s="348" t="s">
        <v>430</v>
      </c>
      <c r="Y158" s="375" t="s">
        <v>430</v>
      </c>
      <c r="Z158" s="348" t="s">
        <v>430</v>
      </c>
      <c r="AA158" s="348">
        <v>12.3436</v>
      </c>
      <c r="AB158" s="348" t="s">
        <v>430</v>
      </c>
      <c r="AC158" s="348" t="s">
        <v>430</v>
      </c>
      <c r="AD158" s="348" t="s">
        <v>430</v>
      </c>
      <c r="AE158" s="348">
        <v>5.9638</v>
      </c>
      <c r="AF158" s="348">
        <v>9.4451000000000001</v>
      </c>
      <c r="AG158" s="569"/>
      <c r="AH158" s="346">
        <v>4</v>
      </c>
      <c r="AI158" s="346">
        <v>123</v>
      </c>
      <c r="AJ158" s="346">
        <v>137</v>
      </c>
      <c r="AK158" s="346">
        <v>132</v>
      </c>
      <c r="AL158" s="346">
        <v>4</v>
      </c>
      <c r="AM158" s="346">
        <v>7</v>
      </c>
      <c r="AN158" s="346" t="s">
        <v>430</v>
      </c>
      <c r="AO158" s="572" t="s">
        <v>430</v>
      </c>
      <c r="AP158" s="346" t="s">
        <v>430</v>
      </c>
      <c r="AQ158" s="346" t="s">
        <v>430</v>
      </c>
      <c r="AR158" s="346" t="s">
        <v>430</v>
      </c>
      <c r="AS158" s="346" t="s">
        <v>430</v>
      </c>
      <c r="AT158" s="346" t="s">
        <v>430</v>
      </c>
      <c r="AU158" s="346">
        <v>2</v>
      </c>
      <c r="AV158" s="346" t="s">
        <v>430</v>
      </c>
      <c r="AW158" s="346" t="s">
        <v>430</v>
      </c>
      <c r="AX158" s="346" t="s">
        <v>430</v>
      </c>
      <c r="AY158" s="346">
        <v>55</v>
      </c>
      <c r="AZ158" s="584"/>
      <c r="BA158" s="467">
        <v>29.08</v>
      </c>
      <c r="BB158" s="348" t="s">
        <v>430</v>
      </c>
      <c r="BC158" s="348" t="s">
        <v>430</v>
      </c>
      <c r="BD158" s="348" t="s">
        <v>430</v>
      </c>
      <c r="BE158" s="375" t="s">
        <v>430</v>
      </c>
      <c r="BF158" s="375">
        <v>1.08</v>
      </c>
      <c r="BG158" s="374"/>
      <c r="BH158" s="594">
        <v>1.08</v>
      </c>
      <c r="BI158" s="348" t="s">
        <v>430</v>
      </c>
      <c r="BJ158" s="348" t="s">
        <v>430</v>
      </c>
      <c r="BK158" s="348" t="s">
        <v>430</v>
      </c>
      <c r="BL158" s="348" t="s">
        <v>430</v>
      </c>
      <c r="BM158" s="375">
        <v>29.08</v>
      </c>
      <c r="BN158" s="375" t="s">
        <v>430</v>
      </c>
      <c r="BO158" s="375" t="s">
        <v>430</v>
      </c>
      <c r="BP158" s="375" t="s">
        <v>430</v>
      </c>
      <c r="BQ158" s="375">
        <v>69.84</v>
      </c>
      <c r="BR158" s="374"/>
      <c r="BS158" s="468" t="s">
        <v>430</v>
      </c>
      <c r="BT158" s="348" t="s">
        <v>430</v>
      </c>
      <c r="BU158" s="374"/>
      <c r="BV158" s="430" t="s">
        <v>555</v>
      </c>
    </row>
    <row r="159" spans="1:74" s="428" customFormat="1" x14ac:dyDescent="0.25">
      <c r="A159" s="345" t="s">
        <v>8407</v>
      </c>
      <c r="B159" s="373"/>
      <c r="C159" s="719">
        <v>46231</v>
      </c>
      <c r="D159" s="373"/>
      <c r="E159" s="346">
        <v>13.0936</v>
      </c>
      <c r="F159" s="373"/>
      <c r="G159" s="347">
        <v>10.220000000000001</v>
      </c>
      <c r="H159" s="374"/>
      <c r="I159" s="348">
        <v>9.1300000000000008</v>
      </c>
      <c r="J159" s="348">
        <v>6.94</v>
      </c>
      <c r="K159" s="348">
        <v>6.61</v>
      </c>
      <c r="L159" s="348">
        <v>6.83</v>
      </c>
      <c r="M159" s="362"/>
      <c r="N159" s="350">
        <v>85.915999999999997</v>
      </c>
      <c r="O159" s="348">
        <v>-89.808300000000003</v>
      </c>
      <c r="P159" s="348">
        <v>-52.526699999999998</v>
      </c>
      <c r="Q159" s="348">
        <v>-2.0392000000000001</v>
      </c>
      <c r="R159" s="348" t="s">
        <v>430</v>
      </c>
      <c r="S159" s="348" t="s">
        <v>430</v>
      </c>
      <c r="T159" s="348" t="s">
        <v>430</v>
      </c>
      <c r="U159" s="354" t="s">
        <v>430</v>
      </c>
      <c r="V159" s="348" t="s">
        <v>430</v>
      </c>
      <c r="W159" s="348" t="s">
        <v>430</v>
      </c>
      <c r="X159" s="348" t="s">
        <v>430</v>
      </c>
      <c r="Y159" s="375" t="s">
        <v>430</v>
      </c>
      <c r="Z159" s="348" t="s">
        <v>430</v>
      </c>
      <c r="AA159" s="348" t="s">
        <v>430</v>
      </c>
      <c r="AB159" s="348" t="s">
        <v>430</v>
      </c>
      <c r="AC159" s="348" t="s">
        <v>430</v>
      </c>
      <c r="AD159" s="348" t="s">
        <v>430</v>
      </c>
      <c r="AE159" s="348">
        <v>14.7613</v>
      </c>
      <c r="AF159" s="348">
        <v>34.912999999999997</v>
      </c>
      <c r="AG159" s="569"/>
      <c r="AH159" s="346">
        <v>5</v>
      </c>
      <c r="AI159" s="346">
        <v>139</v>
      </c>
      <c r="AJ159" s="346">
        <v>139</v>
      </c>
      <c r="AK159" s="346">
        <v>113</v>
      </c>
      <c r="AL159" s="346" t="s">
        <v>430</v>
      </c>
      <c r="AM159" s="346" t="s">
        <v>430</v>
      </c>
      <c r="AN159" s="346" t="s">
        <v>430</v>
      </c>
      <c r="AO159" s="572" t="s">
        <v>430</v>
      </c>
      <c r="AP159" s="346" t="s">
        <v>430</v>
      </c>
      <c r="AQ159" s="346" t="s">
        <v>430</v>
      </c>
      <c r="AR159" s="346" t="s">
        <v>430</v>
      </c>
      <c r="AS159" s="346" t="s">
        <v>430</v>
      </c>
      <c r="AT159" s="346" t="s">
        <v>430</v>
      </c>
      <c r="AU159" s="346" t="s">
        <v>430</v>
      </c>
      <c r="AV159" s="346" t="s">
        <v>430</v>
      </c>
      <c r="AW159" s="346" t="s">
        <v>430</v>
      </c>
      <c r="AX159" s="346" t="s">
        <v>430</v>
      </c>
      <c r="AY159" s="346">
        <v>3</v>
      </c>
      <c r="AZ159" s="584"/>
      <c r="BA159" s="467">
        <v>24.53</v>
      </c>
      <c r="BB159" s="348" t="s">
        <v>430</v>
      </c>
      <c r="BC159" s="348" t="s">
        <v>430</v>
      </c>
      <c r="BD159" s="348" t="s">
        <v>430</v>
      </c>
      <c r="BE159" s="375" t="s">
        <v>430</v>
      </c>
      <c r="BF159" s="375">
        <v>0.36</v>
      </c>
      <c r="BG159" s="374"/>
      <c r="BH159" s="594">
        <v>0.36</v>
      </c>
      <c r="BI159" s="348" t="s">
        <v>430</v>
      </c>
      <c r="BJ159" s="348" t="s">
        <v>430</v>
      </c>
      <c r="BK159" s="348" t="s">
        <v>430</v>
      </c>
      <c r="BL159" s="348" t="s">
        <v>430</v>
      </c>
      <c r="BM159" s="375">
        <v>24.53</v>
      </c>
      <c r="BN159" s="375" t="s">
        <v>430</v>
      </c>
      <c r="BO159" s="375" t="s">
        <v>430</v>
      </c>
      <c r="BP159" s="375" t="s">
        <v>430</v>
      </c>
      <c r="BQ159" s="375">
        <v>75.12</v>
      </c>
      <c r="BR159" s="374"/>
      <c r="BS159" s="468" t="s">
        <v>430</v>
      </c>
      <c r="BT159" s="348" t="s">
        <v>430</v>
      </c>
      <c r="BU159" s="374"/>
      <c r="BV159" s="430" t="s">
        <v>555</v>
      </c>
    </row>
    <row r="160" spans="1:74" s="428" customFormat="1" x14ac:dyDescent="0.25">
      <c r="A160" s="345" t="s">
        <v>8408</v>
      </c>
      <c r="B160" s="373"/>
      <c r="C160" s="719">
        <v>45609</v>
      </c>
      <c r="D160" s="373"/>
      <c r="E160" s="346">
        <v>10.307</v>
      </c>
      <c r="F160" s="373"/>
      <c r="G160" s="347">
        <v>11.3794</v>
      </c>
      <c r="H160" s="374"/>
      <c r="I160" s="890">
        <v>1.08</v>
      </c>
      <c r="J160" s="890">
        <v>7.99</v>
      </c>
      <c r="K160" s="890">
        <v>0.95</v>
      </c>
      <c r="L160" s="890">
        <v>1.03</v>
      </c>
      <c r="M160" s="362"/>
      <c r="N160" s="350">
        <v>-18.9147</v>
      </c>
      <c r="O160" s="348">
        <v>-3.9546999999999999</v>
      </c>
      <c r="P160" s="348">
        <v>0.73329999999999995</v>
      </c>
      <c r="Q160" s="348">
        <v>4.8201999999999998</v>
      </c>
      <c r="R160" s="348">
        <v>6.67</v>
      </c>
      <c r="S160" s="348">
        <v>9.0432000000000006</v>
      </c>
      <c r="T160" s="348">
        <v>6.4615</v>
      </c>
      <c r="U160" s="354">
        <v>5.9097999999999997</v>
      </c>
      <c r="V160" s="348">
        <v>6.3415999999999997</v>
      </c>
      <c r="W160" s="348" t="s">
        <v>430</v>
      </c>
      <c r="X160" s="348" t="s">
        <v>430</v>
      </c>
      <c r="Y160" s="375" t="s">
        <v>430</v>
      </c>
      <c r="Z160" s="348" t="s">
        <v>430</v>
      </c>
      <c r="AA160" s="348">
        <v>6.3131000000000004</v>
      </c>
      <c r="AB160" s="348">
        <v>7.5282999999999998</v>
      </c>
      <c r="AC160" s="348">
        <v>6.1426999999999996</v>
      </c>
      <c r="AD160" s="348">
        <v>6.2241999999999997</v>
      </c>
      <c r="AE160" s="348">
        <v>6.6638999999999999</v>
      </c>
      <c r="AF160" s="348">
        <v>7.5864000000000003</v>
      </c>
      <c r="AG160" s="569"/>
      <c r="AH160" s="346">
        <v>64</v>
      </c>
      <c r="AI160" s="346">
        <v>71</v>
      </c>
      <c r="AJ160" s="346">
        <v>67</v>
      </c>
      <c r="AK160" s="346">
        <v>53</v>
      </c>
      <c r="AL160" s="346">
        <v>40</v>
      </c>
      <c r="AM160" s="346">
        <v>53</v>
      </c>
      <c r="AN160" s="346">
        <v>31</v>
      </c>
      <c r="AO160" s="572">
        <v>36</v>
      </c>
      <c r="AP160" s="346">
        <v>16</v>
      </c>
      <c r="AQ160" s="346" t="s">
        <v>430</v>
      </c>
      <c r="AR160" s="346" t="s">
        <v>430</v>
      </c>
      <c r="AS160" s="346" t="s">
        <v>430</v>
      </c>
      <c r="AT160" s="346" t="s">
        <v>430</v>
      </c>
      <c r="AU160" s="346">
        <v>31</v>
      </c>
      <c r="AV160" s="346">
        <v>50</v>
      </c>
      <c r="AW160" s="346">
        <v>38</v>
      </c>
      <c r="AX160" s="346">
        <v>29</v>
      </c>
      <c r="AY160" s="346">
        <v>37</v>
      </c>
      <c r="AZ160" s="584"/>
      <c r="BA160" s="467" t="s">
        <v>430</v>
      </c>
      <c r="BB160" s="348">
        <v>93.18</v>
      </c>
      <c r="BC160" s="348" t="s">
        <v>430</v>
      </c>
      <c r="BD160" s="348" t="s">
        <v>430</v>
      </c>
      <c r="BE160" s="375" t="s">
        <v>430</v>
      </c>
      <c r="BF160" s="375">
        <v>6.82</v>
      </c>
      <c r="BG160" s="374"/>
      <c r="BH160" s="594">
        <v>6.82</v>
      </c>
      <c r="BI160" s="348" t="s">
        <v>430</v>
      </c>
      <c r="BJ160" s="348" t="s">
        <v>430</v>
      </c>
      <c r="BK160" s="348">
        <v>93.18</v>
      </c>
      <c r="BL160" s="348" t="s">
        <v>430</v>
      </c>
      <c r="BM160" s="375" t="s">
        <v>430</v>
      </c>
      <c r="BN160" s="375" t="s">
        <v>430</v>
      </c>
      <c r="BO160" s="375" t="s">
        <v>430</v>
      </c>
      <c r="BP160" s="375" t="s">
        <v>430</v>
      </c>
      <c r="BQ160" s="375" t="s">
        <v>430</v>
      </c>
      <c r="BR160" s="374"/>
      <c r="BS160" s="468">
        <v>19.548290418045202</v>
      </c>
      <c r="BT160" s="348">
        <v>29.402258547059802</v>
      </c>
      <c r="BU160" s="374"/>
      <c r="BV160" s="430" t="s">
        <v>555</v>
      </c>
    </row>
    <row r="161" spans="1:74" s="428" customFormat="1" x14ac:dyDescent="0.25">
      <c r="A161" s="345" t="s">
        <v>8409</v>
      </c>
      <c r="B161" s="373"/>
      <c r="C161" s="719">
        <v>45372</v>
      </c>
      <c r="D161" s="373"/>
      <c r="E161" s="888">
        <v>8.09</v>
      </c>
      <c r="F161" s="373"/>
      <c r="G161" s="347" t="s">
        <v>430</v>
      </c>
      <c r="H161" s="374"/>
      <c r="I161" s="348" t="s">
        <v>430</v>
      </c>
      <c r="J161" s="348" t="s">
        <v>430</v>
      </c>
      <c r="K161" s="348" t="s">
        <v>430</v>
      </c>
      <c r="L161" s="348" t="s">
        <v>430</v>
      </c>
      <c r="M161" s="362"/>
      <c r="N161" s="350" t="s">
        <v>430</v>
      </c>
      <c r="O161" s="348" t="s">
        <v>430</v>
      </c>
      <c r="P161" s="348" t="s">
        <v>430</v>
      </c>
      <c r="Q161" s="348" t="s">
        <v>430</v>
      </c>
      <c r="R161" s="348" t="s">
        <v>430</v>
      </c>
      <c r="S161" s="348" t="s">
        <v>430</v>
      </c>
      <c r="T161" s="348" t="s">
        <v>430</v>
      </c>
      <c r="U161" s="354" t="s">
        <v>430</v>
      </c>
      <c r="V161" s="348" t="s">
        <v>430</v>
      </c>
      <c r="W161" s="348" t="s">
        <v>430</v>
      </c>
      <c r="X161" s="348" t="s">
        <v>430</v>
      </c>
      <c r="Y161" s="375" t="s">
        <v>430</v>
      </c>
      <c r="Z161" s="348" t="s">
        <v>430</v>
      </c>
      <c r="AA161" s="348" t="s">
        <v>430</v>
      </c>
      <c r="AB161" s="348" t="s">
        <v>430</v>
      </c>
      <c r="AC161" s="348" t="s">
        <v>430</v>
      </c>
      <c r="AD161" s="348" t="s">
        <v>430</v>
      </c>
      <c r="AE161" s="348" t="s">
        <v>430</v>
      </c>
      <c r="AF161" s="348" t="s">
        <v>430</v>
      </c>
      <c r="AG161" s="569"/>
      <c r="AH161" s="346" t="s">
        <v>430</v>
      </c>
      <c r="AI161" s="346" t="s">
        <v>430</v>
      </c>
      <c r="AJ161" s="346" t="s">
        <v>430</v>
      </c>
      <c r="AK161" s="346" t="s">
        <v>430</v>
      </c>
      <c r="AL161" s="346" t="s">
        <v>430</v>
      </c>
      <c r="AM161" s="346" t="s">
        <v>430</v>
      </c>
      <c r="AN161" s="346" t="s">
        <v>430</v>
      </c>
      <c r="AO161" s="572" t="s">
        <v>430</v>
      </c>
      <c r="AP161" s="346" t="s">
        <v>430</v>
      </c>
      <c r="AQ161" s="346" t="s">
        <v>430</v>
      </c>
      <c r="AR161" s="346" t="s">
        <v>430</v>
      </c>
      <c r="AS161" s="346" t="s">
        <v>430</v>
      </c>
      <c r="AT161" s="346" t="s">
        <v>430</v>
      </c>
      <c r="AU161" s="346" t="s">
        <v>430</v>
      </c>
      <c r="AV161" s="346" t="s">
        <v>430</v>
      </c>
      <c r="AW161" s="346" t="s">
        <v>430</v>
      </c>
      <c r="AX161" s="346" t="s">
        <v>430</v>
      </c>
      <c r="AY161" s="346" t="s">
        <v>430</v>
      </c>
      <c r="AZ161" s="584"/>
      <c r="BA161" s="467" t="s">
        <v>430</v>
      </c>
      <c r="BB161" s="348" t="s">
        <v>430</v>
      </c>
      <c r="BC161" s="348" t="s">
        <v>430</v>
      </c>
      <c r="BD161" s="348" t="s">
        <v>430</v>
      </c>
      <c r="BE161" s="375" t="s">
        <v>430</v>
      </c>
      <c r="BF161" s="375" t="s">
        <v>430</v>
      </c>
      <c r="BG161" s="374"/>
      <c r="BH161" s="594" t="s">
        <v>430</v>
      </c>
      <c r="BI161" s="348" t="s">
        <v>430</v>
      </c>
      <c r="BJ161" s="348" t="s">
        <v>430</v>
      </c>
      <c r="BK161" s="348" t="s">
        <v>430</v>
      </c>
      <c r="BL161" s="348" t="s">
        <v>430</v>
      </c>
      <c r="BM161" s="375" t="s">
        <v>430</v>
      </c>
      <c r="BN161" s="375" t="s">
        <v>430</v>
      </c>
      <c r="BO161" s="375" t="s">
        <v>430</v>
      </c>
      <c r="BP161" s="375" t="s">
        <v>430</v>
      </c>
      <c r="BQ161" s="375" t="s">
        <v>430</v>
      </c>
      <c r="BR161" s="374"/>
      <c r="BS161" s="468" t="s">
        <v>430</v>
      </c>
      <c r="BT161" s="348" t="s">
        <v>430</v>
      </c>
      <c r="BU161" s="374"/>
      <c r="BV161" s="430" t="s">
        <v>555</v>
      </c>
    </row>
    <row r="162" spans="1:74" s="428" customFormat="1" x14ac:dyDescent="0.25">
      <c r="A162" s="345" t="s">
        <v>8410</v>
      </c>
      <c r="B162" s="373"/>
      <c r="C162" s="719">
        <v>45637</v>
      </c>
      <c r="D162" s="373"/>
      <c r="E162" s="346">
        <v>7.6060999999999996</v>
      </c>
      <c r="F162" s="373"/>
      <c r="G162" s="347">
        <v>11.278600000000001</v>
      </c>
      <c r="H162" s="374"/>
      <c r="I162" s="348">
        <v>0.75</v>
      </c>
      <c r="J162" s="348">
        <v>7.4568199999999996</v>
      </c>
      <c r="K162" s="348">
        <v>0.69</v>
      </c>
      <c r="L162" s="348">
        <v>0.74</v>
      </c>
      <c r="M162" s="362"/>
      <c r="N162" s="350">
        <v>-27.487100000000002</v>
      </c>
      <c r="O162" s="348">
        <v>-8.7315000000000005</v>
      </c>
      <c r="P162" s="348">
        <v>-0.6472</v>
      </c>
      <c r="Q162" s="348">
        <v>3.9820000000000002</v>
      </c>
      <c r="R162" s="348">
        <v>5.7698</v>
      </c>
      <c r="S162" s="348">
        <v>8.0390999999999995</v>
      </c>
      <c r="T162" s="348">
        <v>6.1558999999999999</v>
      </c>
      <c r="U162" s="354">
        <v>5.8098999999999998</v>
      </c>
      <c r="V162" s="348">
        <v>6.1665000000000001</v>
      </c>
      <c r="W162" s="348" t="s">
        <v>430</v>
      </c>
      <c r="X162" s="348" t="s">
        <v>430</v>
      </c>
      <c r="Y162" s="375" t="s">
        <v>430</v>
      </c>
      <c r="Z162" s="348" t="s">
        <v>430</v>
      </c>
      <c r="AA162" s="348">
        <v>5.6021999999999998</v>
      </c>
      <c r="AB162" s="348">
        <v>6.8388</v>
      </c>
      <c r="AC162" s="348">
        <v>5.9965000000000002</v>
      </c>
      <c r="AD162" s="348">
        <v>6.0728999999999997</v>
      </c>
      <c r="AE162" s="348">
        <v>5.8113000000000001</v>
      </c>
      <c r="AF162" s="348">
        <v>7.3773999999999997</v>
      </c>
      <c r="AG162" s="569"/>
      <c r="AH162" s="346">
        <v>77</v>
      </c>
      <c r="AI162" s="346">
        <v>94</v>
      </c>
      <c r="AJ162" s="346">
        <v>75</v>
      </c>
      <c r="AK162" s="346">
        <v>75</v>
      </c>
      <c r="AL162" s="346">
        <v>63</v>
      </c>
      <c r="AM162" s="346">
        <v>89</v>
      </c>
      <c r="AN162" s="346">
        <v>42</v>
      </c>
      <c r="AO162" s="572">
        <v>40</v>
      </c>
      <c r="AP162" s="346">
        <v>32</v>
      </c>
      <c r="AQ162" s="346" t="s">
        <v>430</v>
      </c>
      <c r="AR162" s="346" t="s">
        <v>430</v>
      </c>
      <c r="AS162" s="346" t="s">
        <v>430</v>
      </c>
      <c r="AT162" s="346" t="s">
        <v>430</v>
      </c>
      <c r="AU162" s="346">
        <v>53</v>
      </c>
      <c r="AV162" s="346">
        <v>79</v>
      </c>
      <c r="AW162" s="346">
        <v>45</v>
      </c>
      <c r="AX162" s="346">
        <v>39</v>
      </c>
      <c r="AY162" s="346">
        <v>60</v>
      </c>
      <c r="AZ162" s="584"/>
      <c r="BA162" s="467" t="s">
        <v>430</v>
      </c>
      <c r="BB162" s="348">
        <v>94.95</v>
      </c>
      <c r="BC162" s="348" t="s">
        <v>430</v>
      </c>
      <c r="BD162" s="348" t="s">
        <v>430</v>
      </c>
      <c r="BE162" s="375" t="s">
        <v>430</v>
      </c>
      <c r="BF162" s="375">
        <v>5.05</v>
      </c>
      <c r="BG162" s="374"/>
      <c r="BH162" s="594">
        <v>5.05</v>
      </c>
      <c r="BI162" s="348" t="s">
        <v>430</v>
      </c>
      <c r="BJ162" s="348" t="s">
        <v>430</v>
      </c>
      <c r="BK162" s="348">
        <v>94.95</v>
      </c>
      <c r="BL162" s="348" t="s">
        <v>430</v>
      </c>
      <c r="BM162" s="375" t="s">
        <v>430</v>
      </c>
      <c r="BN162" s="375" t="s">
        <v>430</v>
      </c>
      <c r="BO162" s="375" t="s">
        <v>430</v>
      </c>
      <c r="BP162" s="375" t="s">
        <v>430</v>
      </c>
      <c r="BQ162" s="375" t="s">
        <v>430</v>
      </c>
      <c r="BR162" s="374"/>
      <c r="BS162" s="468">
        <v>13.081873072815601</v>
      </c>
      <c r="BT162" s="348">
        <v>62.237928627950303</v>
      </c>
      <c r="BU162" s="374"/>
      <c r="BV162" s="430" t="s">
        <v>555</v>
      </c>
    </row>
    <row r="163" spans="1:74" s="428" customFormat="1" x14ac:dyDescent="0.25">
      <c r="A163" s="345" t="s">
        <v>8411</v>
      </c>
      <c r="B163" s="373"/>
      <c r="C163" s="719">
        <v>45618</v>
      </c>
      <c r="D163" s="373"/>
      <c r="E163" s="346">
        <v>5.3418999999999999</v>
      </c>
      <c r="F163" s="373"/>
      <c r="G163" s="347">
        <v>11.3276</v>
      </c>
      <c r="H163" s="374"/>
      <c r="I163" s="348">
        <v>0.96</v>
      </c>
      <c r="J163" s="348">
        <v>7.42476</v>
      </c>
      <c r="K163" s="348">
        <v>0.85</v>
      </c>
      <c r="L163" s="348">
        <v>0.92</v>
      </c>
      <c r="M163" s="362"/>
      <c r="N163" s="350">
        <v>-21.254300000000001</v>
      </c>
      <c r="O163" s="348">
        <v>-5.5826000000000002</v>
      </c>
      <c r="P163" s="348">
        <v>-0.59830000000000005</v>
      </c>
      <c r="Q163" s="348">
        <v>3.8031999999999999</v>
      </c>
      <c r="R163" s="348">
        <v>5.9652000000000003</v>
      </c>
      <c r="S163" s="348">
        <v>8.5620999999999992</v>
      </c>
      <c r="T163" s="348">
        <v>5.9867999999999997</v>
      </c>
      <c r="U163" s="354">
        <v>5.5617999999999999</v>
      </c>
      <c r="V163" s="348">
        <v>5.9356999999999998</v>
      </c>
      <c r="W163" s="348" t="s">
        <v>430</v>
      </c>
      <c r="X163" s="348" t="s">
        <v>430</v>
      </c>
      <c r="Y163" s="375" t="s">
        <v>430</v>
      </c>
      <c r="Z163" s="348" t="s">
        <v>430</v>
      </c>
      <c r="AA163" s="348">
        <v>5.4238</v>
      </c>
      <c r="AB163" s="348">
        <v>7.0933000000000002</v>
      </c>
      <c r="AC163" s="348">
        <v>5.7275999999999998</v>
      </c>
      <c r="AD163" s="348">
        <v>5.8886000000000003</v>
      </c>
      <c r="AE163" s="348">
        <v>5.8833000000000002</v>
      </c>
      <c r="AF163" s="348">
        <v>7.4161999999999999</v>
      </c>
      <c r="AG163" s="569"/>
      <c r="AH163" s="346">
        <v>69</v>
      </c>
      <c r="AI163" s="346">
        <v>78</v>
      </c>
      <c r="AJ163" s="346">
        <v>74</v>
      </c>
      <c r="AK163" s="346">
        <v>77</v>
      </c>
      <c r="AL163" s="346">
        <v>56</v>
      </c>
      <c r="AM163" s="346">
        <v>68</v>
      </c>
      <c r="AN163" s="346">
        <v>57</v>
      </c>
      <c r="AO163" s="572">
        <v>65</v>
      </c>
      <c r="AP163" s="346">
        <v>57</v>
      </c>
      <c r="AQ163" s="346" t="s">
        <v>430</v>
      </c>
      <c r="AR163" s="346" t="s">
        <v>430</v>
      </c>
      <c r="AS163" s="346" t="s">
        <v>430</v>
      </c>
      <c r="AT163" s="346" t="s">
        <v>430</v>
      </c>
      <c r="AU163" s="346">
        <v>60</v>
      </c>
      <c r="AV163" s="346">
        <v>73</v>
      </c>
      <c r="AW163" s="346">
        <v>66</v>
      </c>
      <c r="AX163" s="346">
        <v>70</v>
      </c>
      <c r="AY163" s="346">
        <v>58</v>
      </c>
      <c r="AZ163" s="584"/>
      <c r="BA163" s="467" t="s">
        <v>430</v>
      </c>
      <c r="BB163" s="348">
        <v>94.68</v>
      </c>
      <c r="BC163" s="348" t="s">
        <v>430</v>
      </c>
      <c r="BD163" s="348" t="s">
        <v>430</v>
      </c>
      <c r="BE163" s="375" t="s">
        <v>430</v>
      </c>
      <c r="BF163" s="375">
        <v>5.32</v>
      </c>
      <c r="BG163" s="374"/>
      <c r="BH163" s="594">
        <v>5.32</v>
      </c>
      <c r="BI163" s="348" t="s">
        <v>430</v>
      </c>
      <c r="BJ163" s="348" t="s">
        <v>430</v>
      </c>
      <c r="BK163" s="348">
        <v>94.68</v>
      </c>
      <c r="BL163" s="348" t="s">
        <v>430</v>
      </c>
      <c r="BM163" s="375" t="s">
        <v>430</v>
      </c>
      <c r="BN163" s="375" t="s">
        <v>430</v>
      </c>
      <c r="BO163" s="375" t="s">
        <v>430</v>
      </c>
      <c r="BP163" s="375" t="s">
        <v>430</v>
      </c>
      <c r="BQ163" s="375" t="s">
        <v>430</v>
      </c>
      <c r="BR163" s="374"/>
      <c r="BS163" s="468">
        <v>18.748345109999999</v>
      </c>
      <c r="BT163" s="348">
        <v>24.338887029999999</v>
      </c>
      <c r="BU163" s="374"/>
      <c r="BV163" s="430" t="s">
        <v>555</v>
      </c>
    </row>
    <row r="164" spans="1:74" s="428" customFormat="1" x14ac:dyDescent="0.25">
      <c r="A164" s="345" t="s">
        <v>8412</v>
      </c>
      <c r="B164" s="373"/>
      <c r="C164" s="719">
        <v>45726</v>
      </c>
      <c r="D164" s="373"/>
      <c r="E164" s="346">
        <v>0.3594</v>
      </c>
      <c r="F164" s="373"/>
      <c r="G164" s="347">
        <v>11.0215</v>
      </c>
      <c r="H164" s="374"/>
      <c r="I164" s="348">
        <v>3.29</v>
      </c>
      <c r="J164" s="348">
        <v>6.47</v>
      </c>
      <c r="K164" s="348">
        <v>2.88</v>
      </c>
      <c r="L164" s="348">
        <v>2.97</v>
      </c>
      <c r="M164" s="362"/>
      <c r="N164" s="350">
        <v>-41.679900000000004</v>
      </c>
      <c r="O164" s="348">
        <v>-25.776599999999998</v>
      </c>
      <c r="P164" s="348">
        <v>-8.3132999999999999</v>
      </c>
      <c r="Q164" s="348">
        <v>-1.5603</v>
      </c>
      <c r="R164" s="348">
        <v>6.8662000000000001</v>
      </c>
      <c r="S164" s="348">
        <v>9.6080000000000005</v>
      </c>
      <c r="T164" s="348">
        <v>5.1295999999999999</v>
      </c>
      <c r="U164" s="354">
        <v>5.0899000000000001</v>
      </c>
      <c r="V164" s="348">
        <v>5.3327999999999998</v>
      </c>
      <c r="W164" s="348" t="s">
        <v>430</v>
      </c>
      <c r="X164" s="348" t="s">
        <v>430</v>
      </c>
      <c r="Y164" s="375" t="s">
        <v>430</v>
      </c>
      <c r="Z164" s="348" t="s">
        <v>430</v>
      </c>
      <c r="AA164" s="348">
        <v>4.4626999999999999</v>
      </c>
      <c r="AB164" s="348">
        <v>7.8940999999999999</v>
      </c>
      <c r="AC164" s="348">
        <v>5.5293000000000001</v>
      </c>
      <c r="AD164" s="348">
        <v>5.3266</v>
      </c>
      <c r="AE164" s="348">
        <v>7.5487000000000002</v>
      </c>
      <c r="AF164" s="348">
        <v>6.9549000000000003</v>
      </c>
      <c r="AG164" s="569"/>
      <c r="AH164" s="346">
        <v>88</v>
      </c>
      <c r="AI164" s="346">
        <v>114</v>
      </c>
      <c r="AJ164" s="346">
        <v>104</v>
      </c>
      <c r="AK164" s="346">
        <v>109</v>
      </c>
      <c r="AL164" s="346">
        <v>32</v>
      </c>
      <c r="AM164" s="346">
        <v>36</v>
      </c>
      <c r="AN164" s="346">
        <v>107</v>
      </c>
      <c r="AO164" s="572">
        <v>107</v>
      </c>
      <c r="AP164" s="346">
        <v>112</v>
      </c>
      <c r="AQ164" s="346" t="s">
        <v>430</v>
      </c>
      <c r="AR164" s="346" t="s">
        <v>430</v>
      </c>
      <c r="AS164" s="346" t="s">
        <v>430</v>
      </c>
      <c r="AT164" s="346" t="s">
        <v>430</v>
      </c>
      <c r="AU164" s="346">
        <v>110</v>
      </c>
      <c r="AV164" s="346">
        <v>31</v>
      </c>
      <c r="AW164" s="346">
        <v>87</v>
      </c>
      <c r="AX164" s="346">
        <v>114</v>
      </c>
      <c r="AY164" s="346">
        <v>12</v>
      </c>
      <c r="AZ164" s="584"/>
      <c r="BA164" s="467">
        <v>96.22</v>
      </c>
      <c r="BB164" s="348" t="s">
        <v>430</v>
      </c>
      <c r="BC164" s="348" t="s">
        <v>430</v>
      </c>
      <c r="BD164" s="348" t="s">
        <v>430</v>
      </c>
      <c r="BE164" s="375" t="s">
        <v>430</v>
      </c>
      <c r="BF164" s="375">
        <v>3.78</v>
      </c>
      <c r="BG164" s="374"/>
      <c r="BH164" s="594">
        <v>3.72</v>
      </c>
      <c r="BI164" s="348" t="s">
        <v>430</v>
      </c>
      <c r="BJ164" s="348" t="s">
        <v>430</v>
      </c>
      <c r="BK164" s="348" t="s">
        <v>430</v>
      </c>
      <c r="BL164" s="348" t="s">
        <v>430</v>
      </c>
      <c r="BM164" s="375">
        <v>96.22</v>
      </c>
      <c r="BN164" s="375" t="s">
        <v>430</v>
      </c>
      <c r="BO164" s="375" t="s">
        <v>430</v>
      </c>
      <c r="BP164" s="375" t="s">
        <v>430</v>
      </c>
      <c r="BQ164" s="375" t="s">
        <v>430</v>
      </c>
      <c r="BR164" s="374"/>
      <c r="BS164" s="468" t="s">
        <v>430</v>
      </c>
      <c r="BT164" s="348" t="s">
        <v>430</v>
      </c>
      <c r="BU164" s="374"/>
      <c r="BV164" s="430" t="s">
        <v>555</v>
      </c>
    </row>
    <row r="165" spans="1:74" s="428" customFormat="1" x14ac:dyDescent="0.25">
      <c r="A165" s="345" t="s">
        <v>8413</v>
      </c>
      <c r="B165" s="373"/>
      <c r="C165" s="719" t="s">
        <v>430</v>
      </c>
      <c r="D165" s="373"/>
      <c r="E165" s="346" t="s">
        <v>430</v>
      </c>
      <c r="F165" s="373"/>
      <c r="G165" s="347" t="s">
        <v>430</v>
      </c>
      <c r="H165" s="374"/>
      <c r="I165" s="348" t="s">
        <v>430</v>
      </c>
      <c r="J165" s="348" t="s">
        <v>430</v>
      </c>
      <c r="K165" s="348" t="s">
        <v>430</v>
      </c>
      <c r="L165" s="348" t="s">
        <v>430</v>
      </c>
      <c r="M165" s="362"/>
      <c r="N165" s="350" t="s">
        <v>430</v>
      </c>
      <c r="O165" s="348" t="s">
        <v>430</v>
      </c>
      <c r="P165" s="348" t="s">
        <v>430</v>
      </c>
      <c r="Q165" s="348" t="s">
        <v>430</v>
      </c>
      <c r="R165" s="348" t="s">
        <v>430</v>
      </c>
      <c r="S165" s="348" t="s">
        <v>430</v>
      </c>
      <c r="T165" s="348" t="s">
        <v>430</v>
      </c>
      <c r="U165" s="354" t="s">
        <v>430</v>
      </c>
      <c r="V165" s="348" t="s">
        <v>430</v>
      </c>
      <c r="W165" s="348" t="s">
        <v>430</v>
      </c>
      <c r="X165" s="348" t="s">
        <v>430</v>
      </c>
      <c r="Y165" s="375" t="s">
        <v>430</v>
      </c>
      <c r="Z165" s="348" t="s">
        <v>430</v>
      </c>
      <c r="AA165" s="348" t="s">
        <v>430</v>
      </c>
      <c r="AB165" s="348" t="s">
        <v>430</v>
      </c>
      <c r="AC165" s="348" t="s">
        <v>430</v>
      </c>
      <c r="AD165" s="348" t="s">
        <v>430</v>
      </c>
      <c r="AE165" s="348" t="s">
        <v>430</v>
      </c>
      <c r="AF165" s="348" t="s">
        <v>430</v>
      </c>
      <c r="AG165" s="569"/>
      <c r="AH165" s="346" t="s">
        <v>430</v>
      </c>
      <c r="AI165" s="346" t="s">
        <v>430</v>
      </c>
      <c r="AJ165" s="346" t="s">
        <v>430</v>
      </c>
      <c r="AK165" s="346" t="s">
        <v>430</v>
      </c>
      <c r="AL165" s="346" t="s">
        <v>430</v>
      </c>
      <c r="AM165" s="346" t="s">
        <v>430</v>
      </c>
      <c r="AN165" s="346" t="s">
        <v>430</v>
      </c>
      <c r="AO165" s="572" t="s">
        <v>430</v>
      </c>
      <c r="AP165" s="346" t="s">
        <v>430</v>
      </c>
      <c r="AQ165" s="346" t="s">
        <v>430</v>
      </c>
      <c r="AR165" s="346" t="s">
        <v>430</v>
      </c>
      <c r="AS165" s="346" t="s">
        <v>430</v>
      </c>
      <c r="AT165" s="346" t="s">
        <v>430</v>
      </c>
      <c r="AU165" s="346" t="s">
        <v>430</v>
      </c>
      <c r="AV165" s="346" t="s">
        <v>430</v>
      </c>
      <c r="AW165" s="346" t="s">
        <v>430</v>
      </c>
      <c r="AX165" s="346" t="s">
        <v>430</v>
      </c>
      <c r="AY165" s="346" t="s">
        <v>430</v>
      </c>
      <c r="AZ165" s="584"/>
      <c r="BA165" s="467" t="s">
        <v>430</v>
      </c>
      <c r="BB165" s="348" t="s">
        <v>430</v>
      </c>
      <c r="BC165" s="348" t="s">
        <v>430</v>
      </c>
      <c r="BD165" s="348" t="s">
        <v>430</v>
      </c>
      <c r="BE165" s="375" t="s">
        <v>430</v>
      </c>
      <c r="BF165" s="375" t="s">
        <v>430</v>
      </c>
      <c r="BG165" s="374"/>
      <c r="BH165" s="594" t="s">
        <v>430</v>
      </c>
      <c r="BI165" s="348" t="s">
        <v>430</v>
      </c>
      <c r="BJ165" s="348" t="s">
        <v>430</v>
      </c>
      <c r="BK165" s="348" t="s">
        <v>430</v>
      </c>
      <c r="BL165" s="348" t="s">
        <v>430</v>
      </c>
      <c r="BM165" s="375" t="s">
        <v>430</v>
      </c>
      <c r="BN165" s="375" t="s">
        <v>430</v>
      </c>
      <c r="BO165" s="375" t="s">
        <v>430</v>
      </c>
      <c r="BP165" s="375" t="s">
        <v>430</v>
      </c>
      <c r="BQ165" s="375" t="s">
        <v>430</v>
      </c>
      <c r="BR165" s="374"/>
      <c r="BS165" s="468" t="s">
        <v>430</v>
      </c>
      <c r="BT165" s="348" t="s">
        <v>430</v>
      </c>
      <c r="BU165" s="374"/>
      <c r="BV165" s="430" t="s">
        <v>555</v>
      </c>
    </row>
    <row r="166" spans="1:74" s="428" customFormat="1" x14ac:dyDescent="0.25">
      <c r="A166" s="345" t="s">
        <v>8414</v>
      </c>
      <c r="B166" s="373"/>
      <c r="C166" s="719" t="s">
        <v>430</v>
      </c>
      <c r="D166" s="373"/>
      <c r="E166" s="346" t="s">
        <v>430</v>
      </c>
      <c r="F166" s="373"/>
      <c r="G166" s="347" t="s">
        <v>430</v>
      </c>
      <c r="H166" s="374"/>
      <c r="I166" s="348" t="s">
        <v>430</v>
      </c>
      <c r="J166" s="348" t="s">
        <v>430</v>
      </c>
      <c r="K166" s="348" t="s">
        <v>430</v>
      </c>
      <c r="L166" s="348" t="s">
        <v>430</v>
      </c>
      <c r="M166" s="362"/>
      <c r="N166" s="350" t="s">
        <v>430</v>
      </c>
      <c r="O166" s="348" t="s">
        <v>430</v>
      </c>
      <c r="P166" s="348" t="s">
        <v>430</v>
      </c>
      <c r="Q166" s="348" t="s">
        <v>430</v>
      </c>
      <c r="R166" s="348" t="s">
        <v>430</v>
      </c>
      <c r="S166" s="348" t="s">
        <v>430</v>
      </c>
      <c r="T166" s="348" t="s">
        <v>430</v>
      </c>
      <c r="U166" s="354" t="s">
        <v>430</v>
      </c>
      <c r="V166" s="348" t="s">
        <v>430</v>
      </c>
      <c r="W166" s="348" t="s">
        <v>430</v>
      </c>
      <c r="X166" s="348" t="s">
        <v>430</v>
      </c>
      <c r="Y166" s="375" t="s">
        <v>430</v>
      </c>
      <c r="Z166" s="348" t="s">
        <v>430</v>
      </c>
      <c r="AA166" s="348" t="s">
        <v>430</v>
      </c>
      <c r="AB166" s="348" t="s">
        <v>430</v>
      </c>
      <c r="AC166" s="348" t="s">
        <v>430</v>
      </c>
      <c r="AD166" s="348" t="s">
        <v>430</v>
      </c>
      <c r="AE166" s="348" t="s">
        <v>430</v>
      </c>
      <c r="AF166" s="348" t="s">
        <v>430</v>
      </c>
      <c r="AG166" s="569"/>
      <c r="AH166" s="346" t="s">
        <v>430</v>
      </c>
      <c r="AI166" s="346" t="s">
        <v>430</v>
      </c>
      <c r="AJ166" s="346" t="s">
        <v>430</v>
      </c>
      <c r="AK166" s="346" t="s">
        <v>430</v>
      </c>
      <c r="AL166" s="346" t="s">
        <v>430</v>
      </c>
      <c r="AM166" s="346" t="s">
        <v>430</v>
      </c>
      <c r="AN166" s="346" t="s">
        <v>430</v>
      </c>
      <c r="AO166" s="572" t="s">
        <v>430</v>
      </c>
      <c r="AP166" s="346" t="s">
        <v>430</v>
      </c>
      <c r="AQ166" s="346" t="s">
        <v>430</v>
      </c>
      <c r="AR166" s="346" t="s">
        <v>430</v>
      </c>
      <c r="AS166" s="346" t="s">
        <v>430</v>
      </c>
      <c r="AT166" s="346" t="s">
        <v>430</v>
      </c>
      <c r="AU166" s="346" t="s">
        <v>430</v>
      </c>
      <c r="AV166" s="346" t="s">
        <v>430</v>
      </c>
      <c r="AW166" s="346" t="s">
        <v>430</v>
      </c>
      <c r="AX166" s="346" t="s">
        <v>430</v>
      </c>
      <c r="AY166" s="346" t="s">
        <v>430</v>
      </c>
      <c r="AZ166" s="584"/>
      <c r="BA166" s="467" t="s">
        <v>430</v>
      </c>
      <c r="BB166" s="348" t="s">
        <v>430</v>
      </c>
      <c r="BC166" s="348" t="s">
        <v>430</v>
      </c>
      <c r="BD166" s="348" t="s">
        <v>430</v>
      </c>
      <c r="BE166" s="375" t="s">
        <v>430</v>
      </c>
      <c r="BF166" s="375" t="s">
        <v>430</v>
      </c>
      <c r="BG166" s="374"/>
      <c r="BH166" s="594" t="s">
        <v>430</v>
      </c>
      <c r="BI166" s="348" t="s">
        <v>430</v>
      </c>
      <c r="BJ166" s="348" t="s">
        <v>430</v>
      </c>
      <c r="BK166" s="348" t="s">
        <v>430</v>
      </c>
      <c r="BL166" s="348" t="s">
        <v>430</v>
      </c>
      <c r="BM166" s="375" t="s">
        <v>430</v>
      </c>
      <c r="BN166" s="375" t="s">
        <v>430</v>
      </c>
      <c r="BO166" s="375" t="s">
        <v>430</v>
      </c>
      <c r="BP166" s="375" t="s">
        <v>430</v>
      </c>
      <c r="BQ166" s="375" t="s">
        <v>430</v>
      </c>
      <c r="BR166" s="374"/>
      <c r="BS166" s="468" t="s">
        <v>430</v>
      </c>
      <c r="BT166" s="348" t="s">
        <v>430</v>
      </c>
      <c r="BU166" s="374"/>
      <c r="BV166" s="430" t="s">
        <v>555</v>
      </c>
    </row>
    <row r="167" spans="1:74" s="428" customFormat="1" x14ac:dyDescent="0.25">
      <c r="A167" s="345" t="s">
        <v>8415</v>
      </c>
      <c r="B167" s="373"/>
      <c r="C167" s="719" t="s">
        <v>430</v>
      </c>
      <c r="D167" s="373"/>
      <c r="E167" s="346" t="s">
        <v>430</v>
      </c>
      <c r="F167" s="373"/>
      <c r="G167" s="347" t="s">
        <v>430</v>
      </c>
      <c r="H167" s="374"/>
      <c r="I167" s="348" t="s">
        <v>430</v>
      </c>
      <c r="J167" s="348" t="s">
        <v>430</v>
      </c>
      <c r="K167" s="348" t="s">
        <v>430</v>
      </c>
      <c r="L167" s="348" t="s">
        <v>430</v>
      </c>
      <c r="M167" s="362"/>
      <c r="N167" s="350" t="s">
        <v>430</v>
      </c>
      <c r="O167" s="348" t="s">
        <v>430</v>
      </c>
      <c r="P167" s="348" t="s">
        <v>430</v>
      </c>
      <c r="Q167" s="348" t="s">
        <v>430</v>
      </c>
      <c r="R167" s="348" t="s">
        <v>430</v>
      </c>
      <c r="S167" s="348" t="s">
        <v>430</v>
      </c>
      <c r="T167" s="348" t="s">
        <v>430</v>
      </c>
      <c r="U167" s="354" t="s">
        <v>430</v>
      </c>
      <c r="V167" s="348" t="s">
        <v>430</v>
      </c>
      <c r="W167" s="348" t="s">
        <v>430</v>
      </c>
      <c r="X167" s="348" t="s">
        <v>430</v>
      </c>
      <c r="Y167" s="375" t="s">
        <v>430</v>
      </c>
      <c r="Z167" s="348" t="s">
        <v>430</v>
      </c>
      <c r="AA167" s="348" t="s">
        <v>430</v>
      </c>
      <c r="AB167" s="348" t="s">
        <v>430</v>
      </c>
      <c r="AC167" s="348" t="s">
        <v>430</v>
      </c>
      <c r="AD167" s="348" t="s">
        <v>430</v>
      </c>
      <c r="AE167" s="348" t="s">
        <v>430</v>
      </c>
      <c r="AF167" s="348" t="s">
        <v>430</v>
      </c>
      <c r="AG167" s="569"/>
      <c r="AH167" s="346" t="s">
        <v>430</v>
      </c>
      <c r="AI167" s="346" t="s">
        <v>430</v>
      </c>
      <c r="AJ167" s="346" t="s">
        <v>430</v>
      </c>
      <c r="AK167" s="346" t="s">
        <v>430</v>
      </c>
      <c r="AL167" s="346" t="s">
        <v>430</v>
      </c>
      <c r="AM167" s="346" t="s">
        <v>430</v>
      </c>
      <c r="AN167" s="346" t="s">
        <v>430</v>
      </c>
      <c r="AO167" s="572" t="s">
        <v>430</v>
      </c>
      <c r="AP167" s="346" t="s">
        <v>430</v>
      </c>
      <c r="AQ167" s="346" t="s">
        <v>430</v>
      </c>
      <c r="AR167" s="346" t="s">
        <v>430</v>
      </c>
      <c r="AS167" s="346" t="s">
        <v>430</v>
      </c>
      <c r="AT167" s="346" t="s">
        <v>430</v>
      </c>
      <c r="AU167" s="346" t="s">
        <v>430</v>
      </c>
      <c r="AV167" s="346" t="s">
        <v>430</v>
      </c>
      <c r="AW167" s="346" t="s">
        <v>430</v>
      </c>
      <c r="AX167" s="346" t="s">
        <v>430</v>
      </c>
      <c r="AY167" s="346" t="s">
        <v>430</v>
      </c>
      <c r="AZ167" s="584"/>
      <c r="BA167" s="467" t="s">
        <v>430</v>
      </c>
      <c r="BB167" s="348" t="s">
        <v>430</v>
      </c>
      <c r="BC167" s="348" t="s">
        <v>430</v>
      </c>
      <c r="BD167" s="348" t="s">
        <v>430</v>
      </c>
      <c r="BE167" s="375" t="s">
        <v>430</v>
      </c>
      <c r="BF167" s="375" t="s">
        <v>430</v>
      </c>
      <c r="BG167" s="374"/>
      <c r="BH167" s="594" t="s">
        <v>430</v>
      </c>
      <c r="BI167" s="348" t="s">
        <v>430</v>
      </c>
      <c r="BJ167" s="348" t="s">
        <v>430</v>
      </c>
      <c r="BK167" s="348" t="s">
        <v>430</v>
      </c>
      <c r="BL167" s="348" t="s">
        <v>430</v>
      </c>
      <c r="BM167" s="375" t="s">
        <v>430</v>
      </c>
      <c r="BN167" s="375" t="s">
        <v>430</v>
      </c>
      <c r="BO167" s="375" t="s">
        <v>430</v>
      </c>
      <c r="BP167" s="375" t="s">
        <v>430</v>
      </c>
      <c r="BQ167" s="375" t="s">
        <v>430</v>
      </c>
      <c r="BR167" s="374"/>
      <c r="BS167" s="468" t="s">
        <v>430</v>
      </c>
      <c r="BT167" s="348" t="s">
        <v>430</v>
      </c>
      <c r="BU167" s="374"/>
      <c r="BV167" s="430" t="s">
        <v>555</v>
      </c>
    </row>
    <row r="168" spans="1:74" x14ac:dyDescent="0.25">
      <c r="A168" s="318" t="s">
        <v>93</v>
      </c>
      <c r="B168" s="43"/>
      <c r="C168" s="720"/>
      <c r="D168" s="43"/>
      <c r="E168" s="51"/>
      <c r="F168" s="43"/>
      <c r="G168" s="55"/>
      <c r="H168" s="66"/>
      <c r="I168" s="59"/>
      <c r="J168" s="59"/>
      <c r="K168" s="59"/>
      <c r="L168" s="59"/>
      <c r="M168" s="258"/>
      <c r="N168" s="70">
        <v>-27.1252</v>
      </c>
      <c r="O168" s="59">
        <v>-8.4661000000000008</v>
      </c>
      <c r="P168" s="59">
        <v>-4.3204000000000002</v>
      </c>
      <c r="Q168" s="59">
        <v>1.7988999999999999</v>
      </c>
      <c r="R168" s="59">
        <v>5.4839000000000002</v>
      </c>
      <c r="S168" s="59">
        <v>9.0716999999999999</v>
      </c>
      <c r="T168" s="59">
        <v>5.9702000000000002</v>
      </c>
      <c r="U168" s="88">
        <v>5.7653999999999996</v>
      </c>
      <c r="V168" s="59">
        <v>6.0708000000000002</v>
      </c>
      <c r="W168" s="59">
        <v>7.1631999999999998</v>
      </c>
      <c r="X168" s="59">
        <v>7.7484000000000002</v>
      </c>
      <c r="Y168" s="276">
        <v>7.4084000000000003</v>
      </c>
      <c r="Z168" s="59">
        <v>8.1187000000000005</v>
      </c>
      <c r="AA168" s="59">
        <v>5.3890000000000002</v>
      </c>
      <c r="AB168" s="59">
        <v>7.5865999999999998</v>
      </c>
      <c r="AC168" s="59">
        <v>5.9199000000000002</v>
      </c>
      <c r="AD168" s="59">
        <v>6.0324</v>
      </c>
      <c r="AE168" s="59">
        <v>5.4772999999999996</v>
      </c>
      <c r="AF168" s="59">
        <v>7.6829999999999998</v>
      </c>
      <c r="AG168" s="553"/>
      <c r="AH168" s="51">
        <v>127</v>
      </c>
      <c r="AI168" s="51">
        <v>139</v>
      </c>
      <c r="AJ168" s="51">
        <v>139</v>
      </c>
      <c r="AK168" s="51">
        <v>138</v>
      </c>
      <c r="AL168" s="51">
        <v>138</v>
      </c>
      <c r="AM168" s="51">
        <v>135</v>
      </c>
      <c r="AN168" s="51">
        <v>125</v>
      </c>
      <c r="AO168" s="560">
        <v>123</v>
      </c>
      <c r="AP168" s="51">
        <v>121</v>
      </c>
      <c r="AQ168" s="51">
        <v>91</v>
      </c>
      <c r="AR168" s="51">
        <v>85</v>
      </c>
      <c r="AS168" s="51">
        <v>13</v>
      </c>
      <c r="AT168" s="51">
        <v>8</v>
      </c>
      <c r="AU168" s="51">
        <v>137</v>
      </c>
      <c r="AV168" s="51">
        <v>131</v>
      </c>
      <c r="AW168" s="51">
        <v>125</v>
      </c>
      <c r="AX168" s="51">
        <v>123</v>
      </c>
      <c r="AY168" s="51">
        <v>139</v>
      </c>
      <c r="AZ168" s="579"/>
      <c r="BA168" s="577"/>
      <c r="BB168" s="59"/>
      <c r="BC168" s="59"/>
      <c r="BD168" s="59"/>
      <c r="BE168" s="276"/>
      <c r="BF168" s="276"/>
      <c r="BG168" s="66"/>
      <c r="BH168" s="586"/>
      <c r="BI168" s="59"/>
      <c r="BJ168" s="59"/>
      <c r="BK168" s="59"/>
      <c r="BL168" s="59"/>
      <c r="BM168" s="276"/>
      <c r="BN168" s="587"/>
      <c r="BO168" s="587"/>
      <c r="BP168" s="587"/>
      <c r="BQ168" s="587"/>
      <c r="BR168" s="602"/>
      <c r="BS168" s="267"/>
      <c r="BT168" s="59"/>
      <c r="BU168" s="66"/>
      <c r="BV168" s="34"/>
    </row>
    <row r="169" spans="1:74" x14ac:dyDescent="0.25">
      <c r="A169" s="320" t="s">
        <v>94</v>
      </c>
      <c r="B169" s="44"/>
      <c r="C169" s="721"/>
      <c r="D169" s="44"/>
      <c r="E169" s="52"/>
      <c r="F169" s="44"/>
      <c r="G169" s="56"/>
      <c r="H169" s="67"/>
      <c r="I169" s="60"/>
      <c r="J169" s="60"/>
      <c r="K169" s="60"/>
      <c r="L169" s="60"/>
      <c r="M169" s="259"/>
      <c r="N169" s="71">
        <v>148.239</v>
      </c>
      <c r="O169" s="60">
        <v>34.670999999999999</v>
      </c>
      <c r="P169" s="60">
        <v>30.591200000000001</v>
      </c>
      <c r="Q169" s="60">
        <v>22.508800000000001</v>
      </c>
      <c r="R169" s="60">
        <v>8.7073</v>
      </c>
      <c r="S169" s="60">
        <v>16.983699999999999</v>
      </c>
      <c r="T169" s="60">
        <v>11.401400000000001</v>
      </c>
      <c r="U169" s="89">
        <v>13.3828</v>
      </c>
      <c r="V169" s="60">
        <v>13.217499999999999</v>
      </c>
      <c r="W169" s="60">
        <v>10.6469</v>
      </c>
      <c r="X169" s="60">
        <v>13.6008</v>
      </c>
      <c r="Y169" s="277">
        <v>11.4878</v>
      </c>
      <c r="Z169" s="60">
        <v>11.3866</v>
      </c>
      <c r="AA169" s="60">
        <v>12.675800000000001</v>
      </c>
      <c r="AB169" s="60">
        <v>12.700100000000001</v>
      </c>
      <c r="AC169" s="60">
        <v>12.2281</v>
      </c>
      <c r="AD169" s="60">
        <v>11.6395</v>
      </c>
      <c r="AE169" s="60">
        <v>22.068999999999999</v>
      </c>
      <c r="AF169" s="60">
        <v>34.912999999999997</v>
      </c>
      <c r="AG169" s="554"/>
      <c r="AH169" s="52"/>
      <c r="AI169" s="52"/>
      <c r="AJ169" s="52"/>
      <c r="AK169" s="52"/>
      <c r="AL169" s="52"/>
      <c r="AM169" s="52"/>
      <c r="AN169" s="52"/>
      <c r="AO169" s="561"/>
      <c r="AP169" s="52"/>
      <c r="AQ169" s="52"/>
      <c r="AR169" s="52"/>
      <c r="AS169" s="52"/>
      <c r="AT169" s="52"/>
      <c r="AU169" s="52"/>
      <c r="AV169" s="52"/>
      <c r="AW169" s="52"/>
      <c r="AX169" s="52"/>
      <c r="AY169" s="52"/>
      <c r="AZ169" s="580"/>
      <c r="BA169" s="551"/>
      <c r="BB169" s="60"/>
      <c r="BC169" s="60"/>
      <c r="BD169" s="60"/>
      <c r="BE169" s="277"/>
      <c r="BF169" s="277"/>
      <c r="BG169" s="67"/>
      <c r="BH169" s="588"/>
      <c r="BI169" s="60"/>
      <c r="BJ169" s="60"/>
      <c r="BK169" s="60"/>
      <c r="BL169" s="60"/>
      <c r="BM169" s="277"/>
      <c r="BN169" s="589"/>
      <c r="BO169" s="589"/>
      <c r="BP169" s="589"/>
      <c r="BQ169" s="589"/>
      <c r="BR169" s="596"/>
      <c r="BS169" s="268"/>
      <c r="BT169" s="60"/>
      <c r="BU169" s="67"/>
      <c r="BV169" s="26"/>
    </row>
    <row r="170" spans="1:74" x14ac:dyDescent="0.25">
      <c r="A170" s="320" t="s">
        <v>95</v>
      </c>
      <c r="B170" s="44"/>
      <c r="C170" s="721"/>
      <c r="D170" s="44"/>
      <c r="E170" s="52"/>
      <c r="F170" s="44"/>
      <c r="G170" s="56"/>
      <c r="H170" s="67"/>
      <c r="I170" s="60"/>
      <c r="J170" s="60"/>
      <c r="K170" s="60"/>
      <c r="L170" s="60"/>
      <c r="M170" s="259"/>
      <c r="N170" s="71">
        <v>-132.24799999999999</v>
      </c>
      <c r="O170" s="60">
        <v>-89.808300000000003</v>
      </c>
      <c r="P170" s="60">
        <v>-52.526699999999998</v>
      </c>
      <c r="Q170" s="60">
        <v>-32.090400000000002</v>
      </c>
      <c r="R170" s="60">
        <v>-9.8765000000000001</v>
      </c>
      <c r="S170" s="60">
        <v>0.80459999999999998</v>
      </c>
      <c r="T170" s="60">
        <v>3.9809999999999999</v>
      </c>
      <c r="U170" s="89">
        <v>3.8083999999999998</v>
      </c>
      <c r="V170" s="60">
        <v>4.3611000000000004</v>
      </c>
      <c r="W170" s="60">
        <v>3.1457999999999999</v>
      </c>
      <c r="X170" s="60">
        <v>7.1703999999999999</v>
      </c>
      <c r="Y170" s="277">
        <v>5.9676999999999998</v>
      </c>
      <c r="Z170" s="60">
        <v>6.5758999999999999</v>
      </c>
      <c r="AA170" s="60">
        <v>1.7525999999999999</v>
      </c>
      <c r="AB170" s="60">
        <v>2.2740999999999998</v>
      </c>
      <c r="AC170" s="60">
        <v>4.2076000000000002</v>
      </c>
      <c r="AD170" s="60">
        <v>4.5191999999999997</v>
      </c>
      <c r="AE170" s="60">
        <v>-10.078099999999999</v>
      </c>
      <c r="AF170" s="60">
        <v>4.2770999999999999</v>
      </c>
      <c r="AG170" s="554"/>
      <c r="AH170" s="52"/>
      <c r="AI170" s="52"/>
      <c r="AJ170" s="52"/>
      <c r="AK170" s="52"/>
      <c r="AL170" s="52"/>
      <c r="AM170" s="52"/>
      <c r="AN170" s="52"/>
      <c r="AO170" s="561"/>
      <c r="AP170" s="52"/>
      <c r="AQ170" s="52"/>
      <c r="AR170" s="52"/>
      <c r="AS170" s="52"/>
      <c r="AT170" s="52"/>
      <c r="AU170" s="52"/>
      <c r="AV170" s="52"/>
      <c r="AW170" s="52"/>
      <c r="AX170" s="52"/>
      <c r="AY170" s="52"/>
      <c r="AZ170" s="580"/>
      <c r="BA170" s="551"/>
      <c r="BB170" s="60"/>
      <c r="BC170" s="60"/>
      <c r="BD170" s="60"/>
      <c r="BE170" s="277"/>
      <c r="BF170" s="277"/>
      <c r="BG170" s="67"/>
      <c r="BH170" s="588"/>
      <c r="BI170" s="60"/>
      <c r="BJ170" s="60"/>
      <c r="BK170" s="60"/>
      <c r="BL170" s="60"/>
      <c r="BM170" s="277"/>
      <c r="BN170" s="589"/>
      <c r="BO170" s="589"/>
      <c r="BP170" s="589"/>
      <c r="BQ170" s="589"/>
      <c r="BR170" s="596"/>
      <c r="BS170" s="268"/>
      <c r="BT170" s="60"/>
      <c r="BU170" s="67"/>
      <c r="BV170" s="26"/>
    </row>
    <row r="171" spans="1:74" x14ac:dyDescent="0.25">
      <c r="A171" s="321" t="s">
        <v>96</v>
      </c>
      <c r="B171" s="45"/>
      <c r="C171" s="722"/>
      <c r="D171" s="45"/>
      <c r="E171" s="53"/>
      <c r="F171" s="45"/>
      <c r="G171" s="57"/>
      <c r="H171" s="68"/>
      <c r="I171" s="61"/>
      <c r="J171" s="61"/>
      <c r="K171" s="61"/>
      <c r="L171" s="61"/>
      <c r="M171" s="262"/>
      <c r="N171" s="72">
        <v>-18.9147</v>
      </c>
      <c r="O171" s="61">
        <v>-3.2149999999999999</v>
      </c>
      <c r="P171" s="61">
        <v>0.40379999999999999</v>
      </c>
      <c r="Q171" s="61">
        <v>4.2291999999999996</v>
      </c>
      <c r="R171" s="61">
        <v>5.5088499999999998</v>
      </c>
      <c r="S171" s="61">
        <v>8.5620999999999992</v>
      </c>
      <c r="T171" s="61">
        <v>5.8975</v>
      </c>
      <c r="U171" s="90">
        <v>5.58725</v>
      </c>
      <c r="V171" s="61">
        <v>5.9115000000000002</v>
      </c>
      <c r="W171" s="61">
        <v>7.1460999999999997</v>
      </c>
      <c r="X171" s="61">
        <v>7.6097999999999999</v>
      </c>
      <c r="Y171" s="279">
        <v>6.6470000000000002</v>
      </c>
      <c r="Z171" s="61">
        <v>7.7227499999999996</v>
      </c>
      <c r="AA171" s="61">
        <v>5.2712000000000003</v>
      </c>
      <c r="AB171" s="61">
        <v>7.1614000000000004</v>
      </c>
      <c r="AC171" s="61">
        <v>5.7004999999999999</v>
      </c>
      <c r="AD171" s="61">
        <v>5.8886000000000003</v>
      </c>
      <c r="AE171" s="61">
        <v>5.5044000000000004</v>
      </c>
      <c r="AF171" s="61">
        <v>7.4618000000000002</v>
      </c>
      <c r="AG171" s="556"/>
      <c r="AH171" s="53"/>
      <c r="AI171" s="53"/>
      <c r="AJ171" s="53"/>
      <c r="AK171" s="53"/>
      <c r="AL171" s="53"/>
      <c r="AM171" s="53"/>
      <c r="AN171" s="53"/>
      <c r="AO171" s="563"/>
      <c r="AP171" s="53"/>
      <c r="AQ171" s="53"/>
      <c r="AR171" s="53"/>
      <c r="AS171" s="53"/>
      <c r="AT171" s="53"/>
      <c r="AU171" s="53"/>
      <c r="AV171" s="53"/>
      <c r="AW171" s="53"/>
      <c r="AX171" s="53"/>
      <c r="AY171" s="53"/>
      <c r="AZ171" s="581"/>
      <c r="BA171" s="578"/>
      <c r="BB171" s="61"/>
      <c r="BC171" s="61"/>
      <c r="BD171" s="61"/>
      <c r="BE171" s="279"/>
      <c r="BF171" s="279"/>
      <c r="BG171" s="68"/>
      <c r="BH171" s="590"/>
      <c r="BI171" s="61"/>
      <c r="BJ171" s="61"/>
      <c r="BK171" s="61"/>
      <c r="BL171" s="61"/>
      <c r="BM171" s="279"/>
      <c r="BN171" s="591"/>
      <c r="BO171" s="591"/>
      <c r="BP171" s="591"/>
      <c r="BQ171" s="591"/>
      <c r="BR171" s="603"/>
      <c r="BS171" s="270"/>
      <c r="BT171" s="61"/>
      <c r="BU171" s="68"/>
      <c r="BV171" s="272"/>
    </row>
    <row r="172" spans="1:74" ht="14.5" x14ac:dyDescent="0.25">
      <c r="A172" s="323" t="s">
        <v>308</v>
      </c>
      <c r="B172" s="46"/>
      <c r="C172" s="723"/>
      <c r="D172" s="46"/>
      <c r="E172" s="54"/>
      <c r="F172" s="46"/>
      <c r="G172" s="58"/>
      <c r="H172" s="69"/>
      <c r="I172" s="62"/>
      <c r="J172" s="62"/>
      <c r="K172" s="62"/>
      <c r="L172" s="62"/>
      <c r="M172" s="263"/>
      <c r="N172" s="73"/>
      <c r="O172" s="62"/>
      <c r="P172" s="62"/>
      <c r="Q172" s="62"/>
      <c r="R172" s="62"/>
      <c r="S172" s="62"/>
      <c r="T172" s="62"/>
      <c r="U172" s="91"/>
      <c r="V172" s="62"/>
      <c r="W172" s="62"/>
      <c r="X172" s="62"/>
      <c r="Y172" s="245"/>
      <c r="Z172" s="62"/>
      <c r="AA172" s="62"/>
      <c r="AB172" s="62"/>
      <c r="AC172" s="62"/>
      <c r="AD172" s="62"/>
      <c r="AE172" s="62"/>
      <c r="AF172" s="62"/>
      <c r="AG172" s="557"/>
      <c r="AH172" s="54"/>
      <c r="AI172" s="54"/>
      <c r="AJ172" s="54"/>
      <c r="AK172" s="54"/>
      <c r="AL172" s="54"/>
      <c r="AM172" s="54"/>
      <c r="AN172" s="54"/>
      <c r="AO172" s="564"/>
      <c r="AP172" s="54"/>
      <c r="AQ172" s="54"/>
      <c r="AR172" s="54"/>
      <c r="AS172" s="54"/>
      <c r="AT172" s="54"/>
      <c r="AU172" s="54"/>
      <c r="AV172" s="54"/>
      <c r="AW172" s="54"/>
      <c r="AX172" s="54"/>
      <c r="AY172" s="54"/>
      <c r="AZ172" s="582"/>
      <c r="BA172" s="280"/>
      <c r="BB172" s="62"/>
      <c r="BC172" s="62"/>
      <c r="BD172" s="62"/>
      <c r="BE172" s="245"/>
      <c r="BF172" s="245"/>
      <c r="BG172" s="69"/>
      <c r="BH172" s="585"/>
      <c r="BI172" s="62"/>
      <c r="BJ172" s="62"/>
      <c r="BK172" s="62"/>
      <c r="BL172" s="62"/>
      <c r="BM172" s="245"/>
      <c r="BN172" s="592"/>
      <c r="BO172" s="592"/>
      <c r="BP172" s="592"/>
      <c r="BQ172" s="592"/>
      <c r="BR172" s="545"/>
      <c r="BS172" s="271"/>
      <c r="BT172" s="62"/>
      <c r="BU172" s="69"/>
      <c r="BV172" s="41"/>
    </row>
    <row r="173" spans="1:74" s="425" customFormat="1" x14ac:dyDescent="0.25">
      <c r="A173" s="337" t="s">
        <v>8416</v>
      </c>
      <c r="B173" s="369"/>
      <c r="C173" s="718">
        <v>43825</v>
      </c>
      <c r="D173" s="369"/>
      <c r="E173" s="338">
        <v>24892</v>
      </c>
      <c r="F173" s="369"/>
      <c r="G173" s="339">
        <v>1611.4432999999999</v>
      </c>
      <c r="H173" s="370"/>
      <c r="I173" s="340">
        <v>3.35</v>
      </c>
      <c r="J173" s="340">
        <v>7.2</v>
      </c>
      <c r="K173" s="340">
        <v>2.79</v>
      </c>
      <c r="L173" s="340">
        <v>2.99</v>
      </c>
      <c r="M173" s="361"/>
      <c r="N173" s="342">
        <v>-66.676599999999993</v>
      </c>
      <c r="O173" s="340">
        <v>-31.204599999999999</v>
      </c>
      <c r="P173" s="340">
        <v>-16.429200000000002</v>
      </c>
      <c r="Q173" s="340">
        <v>-4.6909000000000001</v>
      </c>
      <c r="R173" s="340">
        <v>4.2198000000000002</v>
      </c>
      <c r="S173" s="340">
        <v>12.3392</v>
      </c>
      <c r="T173" s="340">
        <v>5.4500999999999999</v>
      </c>
      <c r="U173" s="344">
        <v>4.4031000000000002</v>
      </c>
      <c r="V173" s="340">
        <v>5.4372999999999996</v>
      </c>
      <c r="W173" s="340">
        <v>7.3715999999999999</v>
      </c>
      <c r="X173" s="340">
        <v>7.7305999999999999</v>
      </c>
      <c r="Y173" s="371">
        <v>6.7398999999999996</v>
      </c>
      <c r="Z173" s="340" t="s">
        <v>430</v>
      </c>
      <c r="AA173" s="340">
        <v>1.0555000000000001</v>
      </c>
      <c r="AB173" s="340">
        <v>8.1723999999999997</v>
      </c>
      <c r="AC173" s="340">
        <v>4.9535999999999998</v>
      </c>
      <c r="AD173" s="340">
        <v>5.3628999999999998</v>
      </c>
      <c r="AE173" s="340">
        <v>1.1980999999999999</v>
      </c>
      <c r="AF173" s="340">
        <v>7.4329999999999998</v>
      </c>
      <c r="AG173" s="568"/>
      <c r="AH173" s="338">
        <v>116</v>
      </c>
      <c r="AI173" s="338">
        <v>139</v>
      </c>
      <c r="AJ173" s="338">
        <v>136</v>
      </c>
      <c r="AK173" s="338">
        <v>137</v>
      </c>
      <c r="AL173" s="338">
        <v>131</v>
      </c>
      <c r="AM173" s="338">
        <v>26</v>
      </c>
      <c r="AN173" s="338">
        <v>88</v>
      </c>
      <c r="AO173" s="570">
        <v>145</v>
      </c>
      <c r="AP173" s="338">
        <v>102</v>
      </c>
      <c r="AQ173" s="338">
        <v>9</v>
      </c>
      <c r="AR173" s="338">
        <v>20</v>
      </c>
      <c r="AS173" s="338">
        <v>4</v>
      </c>
      <c r="AT173" s="338" t="s">
        <v>430</v>
      </c>
      <c r="AU173" s="338">
        <v>163</v>
      </c>
      <c r="AV173" s="338">
        <v>41</v>
      </c>
      <c r="AW173" s="338">
        <v>116</v>
      </c>
      <c r="AX173" s="338">
        <v>108</v>
      </c>
      <c r="AY173" s="338">
        <v>160</v>
      </c>
      <c r="AZ173" s="583"/>
      <c r="BA173" s="464">
        <v>5.72</v>
      </c>
      <c r="BB173" s="340">
        <v>90.78</v>
      </c>
      <c r="BC173" s="340" t="s">
        <v>430</v>
      </c>
      <c r="BD173" s="340" t="s">
        <v>430</v>
      </c>
      <c r="BE173" s="371" t="s">
        <v>430</v>
      </c>
      <c r="BF173" s="371">
        <v>3.5</v>
      </c>
      <c r="BG173" s="370"/>
      <c r="BH173" s="593">
        <v>3.5</v>
      </c>
      <c r="BI173" s="340" t="s">
        <v>430</v>
      </c>
      <c r="BJ173" s="340" t="s">
        <v>430</v>
      </c>
      <c r="BK173" s="340">
        <v>90.78</v>
      </c>
      <c r="BL173" s="340" t="s">
        <v>430</v>
      </c>
      <c r="BM173" s="371">
        <v>5.72</v>
      </c>
      <c r="BN173" s="371" t="s">
        <v>430</v>
      </c>
      <c r="BO173" s="371" t="s">
        <v>430</v>
      </c>
      <c r="BP173" s="371" t="s">
        <v>430</v>
      </c>
      <c r="BQ173" s="371" t="s">
        <v>430</v>
      </c>
      <c r="BR173" s="370"/>
      <c r="BS173" s="465" t="s">
        <v>430</v>
      </c>
      <c r="BT173" s="340" t="s">
        <v>430</v>
      </c>
      <c r="BU173" s="370"/>
      <c r="BV173" s="571" t="s">
        <v>555</v>
      </c>
    </row>
    <row r="174" spans="1:74" s="428" customFormat="1" x14ac:dyDescent="0.25">
      <c r="A174" s="345" t="s">
        <v>8417</v>
      </c>
      <c r="B174" s="373"/>
      <c r="C174" s="719">
        <v>44034</v>
      </c>
      <c r="D174" s="373"/>
      <c r="E174" s="346">
        <v>13417.6</v>
      </c>
      <c r="F174" s="373"/>
      <c r="G174" s="347">
        <v>1438.8099</v>
      </c>
      <c r="H174" s="374"/>
      <c r="I174" s="348">
        <v>4.4400000000000004</v>
      </c>
      <c r="J174" s="348">
        <v>7.21</v>
      </c>
      <c r="K174" s="348">
        <v>3.61</v>
      </c>
      <c r="L174" s="348">
        <v>3.87</v>
      </c>
      <c r="M174" s="362"/>
      <c r="N174" s="350">
        <v>-74.571899999999999</v>
      </c>
      <c r="O174" s="348">
        <v>-35.645800000000001</v>
      </c>
      <c r="P174" s="348">
        <v>-21.937100000000001</v>
      </c>
      <c r="Q174" s="348">
        <v>-7.8975999999999997</v>
      </c>
      <c r="R174" s="348">
        <v>2.2320000000000002</v>
      </c>
      <c r="S174" s="348">
        <v>13.648400000000001</v>
      </c>
      <c r="T174" s="348">
        <v>5.4621000000000004</v>
      </c>
      <c r="U174" s="354">
        <v>4.1974999999999998</v>
      </c>
      <c r="V174" s="348">
        <v>5.1971999999999996</v>
      </c>
      <c r="W174" s="348">
        <v>7.3127000000000004</v>
      </c>
      <c r="X174" s="348">
        <v>7.7504</v>
      </c>
      <c r="Y174" s="375">
        <v>6.6524000000000001</v>
      </c>
      <c r="Z174" s="348" t="s">
        <v>430</v>
      </c>
      <c r="AA174" s="348">
        <v>6.4199999999999993E-2</v>
      </c>
      <c r="AB174" s="348">
        <v>8.8826999999999998</v>
      </c>
      <c r="AC174" s="348">
        <v>4.7191000000000001</v>
      </c>
      <c r="AD174" s="348">
        <v>5.2209000000000003</v>
      </c>
      <c r="AE174" s="348">
        <v>-1.41</v>
      </c>
      <c r="AF174" s="348">
        <v>6.1642000000000001</v>
      </c>
      <c r="AG174" s="569"/>
      <c r="AH174" s="346">
        <v>120</v>
      </c>
      <c r="AI174" s="346">
        <v>145</v>
      </c>
      <c r="AJ174" s="346">
        <v>140</v>
      </c>
      <c r="AK174" s="346">
        <v>144</v>
      </c>
      <c r="AL174" s="346">
        <v>155</v>
      </c>
      <c r="AM174" s="346">
        <v>14</v>
      </c>
      <c r="AN174" s="346">
        <v>85</v>
      </c>
      <c r="AO174" s="572">
        <v>148</v>
      </c>
      <c r="AP174" s="346">
        <v>117</v>
      </c>
      <c r="AQ174" s="346">
        <v>11</v>
      </c>
      <c r="AR174" s="346">
        <v>17</v>
      </c>
      <c r="AS174" s="346">
        <v>6</v>
      </c>
      <c r="AT174" s="346" t="s">
        <v>430</v>
      </c>
      <c r="AU174" s="346">
        <v>167</v>
      </c>
      <c r="AV174" s="346">
        <v>37</v>
      </c>
      <c r="AW174" s="346">
        <v>138</v>
      </c>
      <c r="AX174" s="346">
        <v>116</v>
      </c>
      <c r="AY174" s="346">
        <v>168</v>
      </c>
      <c r="AZ174" s="584"/>
      <c r="BA174" s="467">
        <v>4.45</v>
      </c>
      <c r="BB174" s="348">
        <v>92.02</v>
      </c>
      <c r="BC174" s="348" t="s">
        <v>430</v>
      </c>
      <c r="BD174" s="348" t="s">
        <v>430</v>
      </c>
      <c r="BE174" s="375" t="s">
        <v>430</v>
      </c>
      <c r="BF174" s="375">
        <v>3.53</v>
      </c>
      <c r="BG174" s="374"/>
      <c r="BH174" s="594">
        <v>3.53</v>
      </c>
      <c r="BI174" s="348" t="s">
        <v>430</v>
      </c>
      <c r="BJ174" s="348" t="s">
        <v>430</v>
      </c>
      <c r="BK174" s="348">
        <v>92.02</v>
      </c>
      <c r="BL174" s="348" t="s">
        <v>430</v>
      </c>
      <c r="BM174" s="375">
        <v>4.45</v>
      </c>
      <c r="BN174" s="375" t="s">
        <v>430</v>
      </c>
      <c r="BO174" s="375" t="s">
        <v>430</v>
      </c>
      <c r="BP174" s="375" t="s">
        <v>430</v>
      </c>
      <c r="BQ174" s="375" t="s">
        <v>430</v>
      </c>
      <c r="BR174" s="374"/>
      <c r="BS174" s="468" t="s">
        <v>430</v>
      </c>
      <c r="BT174" s="348" t="s">
        <v>430</v>
      </c>
      <c r="BU174" s="374"/>
      <c r="BV174" s="430" t="s">
        <v>555</v>
      </c>
    </row>
    <row r="175" spans="1:74" s="428" customFormat="1" x14ac:dyDescent="0.25">
      <c r="A175" s="345" t="s">
        <v>8418</v>
      </c>
      <c r="B175" s="373"/>
      <c r="C175" s="719">
        <v>37810</v>
      </c>
      <c r="D175" s="373"/>
      <c r="E175" s="346">
        <v>11208.9</v>
      </c>
      <c r="F175" s="373"/>
      <c r="G175" s="347">
        <v>1000</v>
      </c>
      <c r="H175" s="374"/>
      <c r="I175" s="348">
        <v>8.1600000000000006E-3</v>
      </c>
      <c r="J175" s="348">
        <v>5.2268400000000002</v>
      </c>
      <c r="K175" s="348">
        <v>8.1600000000000006E-3</v>
      </c>
      <c r="L175" s="348">
        <v>8.2199999999999999E-3</v>
      </c>
      <c r="M175" s="362"/>
      <c r="N175" s="350">
        <v>0</v>
      </c>
      <c r="O175" s="348">
        <v>1.4168000000000001</v>
      </c>
      <c r="P175" s="348">
        <v>3.1153</v>
      </c>
      <c r="Q175" s="348">
        <v>3.7075</v>
      </c>
      <c r="R175" s="348">
        <v>4.1054000000000004</v>
      </c>
      <c r="S175" s="348">
        <v>4.3895</v>
      </c>
      <c r="T175" s="348">
        <v>4.4164000000000003</v>
      </c>
      <c r="U175" s="354">
        <v>4.4425999999999997</v>
      </c>
      <c r="V175" s="348">
        <v>4.5456000000000003</v>
      </c>
      <c r="W175" s="348">
        <v>5.0316999999999998</v>
      </c>
      <c r="X175" s="348">
        <v>5.3707000000000003</v>
      </c>
      <c r="Y175" s="375">
        <v>4.8722000000000003</v>
      </c>
      <c r="Z175" s="348">
        <v>4.1086999999999998</v>
      </c>
      <c r="AA175" s="348">
        <v>4.2584999999999997</v>
      </c>
      <c r="AB175" s="348">
        <v>4.4005000000000001</v>
      </c>
      <c r="AC175" s="348">
        <v>4.4055</v>
      </c>
      <c r="AD175" s="348">
        <v>4.5012999999999996</v>
      </c>
      <c r="AE175" s="348">
        <v>3.9009</v>
      </c>
      <c r="AF175" s="348">
        <v>4.2678000000000003</v>
      </c>
      <c r="AG175" s="569"/>
      <c r="AH175" s="346">
        <v>35</v>
      </c>
      <c r="AI175" s="346">
        <v>64</v>
      </c>
      <c r="AJ175" s="346">
        <v>54</v>
      </c>
      <c r="AK175" s="346">
        <v>95</v>
      </c>
      <c r="AL175" s="346">
        <v>135</v>
      </c>
      <c r="AM175" s="346">
        <v>165</v>
      </c>
      <c r="AN175" s="346">
        <v>155</v>
      </c>
      <c r="AO175" s="572">
        <v>144</v>
      </c>
      <c r="AP175" s="346">
        <v>146</v>
      </c>
      <c r="AQ175" s="346">
        <v>117</v>
      </c>
      <c r="AR175" s="346">
        <v>103</v>
      </c>
      <c r="AS175" s="346">
        <v>23</v>
      </c>
      <c r="AT175" s="346">
        <v>12</v>
      </c>
      <c r="AU175" s="346">
        <v>126</v>
      </c>
      <c r="AV175" s="346">
        <v>164</v>
      </c>
      <c r="AW175" s="346">
        <v>151</v>
      </c>
      <c r="AX175" s="346">
        <v>151</v>
      </c>
      <c r="AY175" s="346">
        <v>136</v>
      </c>
      <c r="AZ175" s="584"/>
      <c r="BA175" s="467" t="s">
        <v>430</v>
      </c>
      <c r="BB175" s="348" t="s">
        <v>430</v>
      </c>
      <c r="BC175" s="348" t="s">
        <v>430</v>
      </c>
      <c r="BD175" s="348" t="s">
        <v>430</v>
      </c>
      <c r="BE175" s="375" t="s">
        <v>430</v>
      </c>
      <c r="BF175" s="375">
        <v>100</v>
      </c>
      <c r="BG175" s="374"/>
      <c r="BH175" s="594">
        <v>99.4</v>
      </c>
      <c r="BI175" s="348" t="s">
        <v>430</v>
      </c>
      <c r="BJ175" s="348" t="s">
        <v>430</v>
      </c>
      <c r="BK175" s="348" t="s">
        <v>430</v>
      </c>
      <c r="BL175" s="348" t="s">
        <v>430</v>
      </c>
      <c r="BM175" s="375" t="s">
        <v>430</v>
      </c>
      <c r="BN175" s="375" t="s">
        <v>430</v>
      </c>
      <c r="BO175" s="375" t="s">
        <v>430</v>
      </c>
      <c r="BP175" s="375" t="s">
        <v>430</v>
      </c>
      <c r="BQ175" s="375" t="s">
        <v>430</v>
      </c>
      <c r="BR175" s="374"/>
      <c r="BS175" s="468" t="s">
        <v>430</v>
      </c>
      <c r="BT175" s="348" t="s">
        <v>430</v>
      </c>
      <c r="BU175" s="374"/>
      <c r="BV175" s="430" t="s">
        <v>555</v>
      </c>
    </row>
    <row r="176" spans="1:74" s="428" customFormat="1" x14ac:dyDescent="0.25">
      <c r="A176" s="345" t="s">
        <v>8419</v>
      </c>
      <c r="B176" s="373"/>
      <c r="C176" s="719">
        <v>44543</v>
      </c>
      <c r="D176" s="373"/>
      <c r="E176" s="346">
        <v>10592.8</v>
      </c>
      <c r="F176" s="373"/>
      <c r="G176" s="347">
        <v>1350.4523999999999</v>
      </c>
      <c r="H176" s="374"/>
      <c r="I176" s="348">
        <v>5.57</v>
      </c>
      <c r="J176" s="348">
        <v>7.26</v>
      </c>
      <c r="K176" s="348">
        <v>4.33</v>
      </c>
      <c r="L176" s="348">
        <v>4.6399999999999997</v>
      </c>
      <c r="M176" s="362"/>
      <c r="N176" s="350">
        <v>-100.553</v>
      </c>
      <c r="O176" s="348">
        <v>-50.345700000000001</v>
      </c>
      <c r="P176" s="348">
        <v>-27.815899999999999</v>
      </c>
      <c r="Q176" s="348">
        <v>-10.7376</v>
      </c>
      <c r="R176" s="348">
        <v>6.6400000000000001E-2</v>
      </c>
      <c r="S176" s="348">
        <v>14.5288</v>
      </c>
      <c r="T176" s="348">
        <v>5.3375000000000004</v>
      </c>
      <c r="U176" s="354">
        <v>4.0391000000000004</v>
      </c>
      <c r="V176" s="348">
        <v>5.3216999999999999</v>
      </c>
      <c r="W176" s="348">
        <v>7.2930000000000001</v>
      </c>
      <c r="X176" s="348">
        <v>7.7984999999999998</v>
      </c>
      <c r="Y176" s="375" t="s">
        <v>430</v>
      </c>
      <c r="Z176" s="348" t="s">
        <v>430</v>
      </c>
      <c r="AA176" s="348">
        <v>0.11749999999999999</v>
      </c>
      <c r="AB176" s="348">
        <v>8.9605999999999995</v>
      </c>
      <c r="AC176" s="348">
        <v>4.5974000000000004</v>
      </c>
      <c r="AD176" s="348">
        <v>5.0458999999999996</v>
      </c>
      <c r="AE176" s="348">
        <v>-3.528</v>
      </c>
      <c r="AF176" s="348">
        <v>6.6189999999999998</v>
      </c>
      <c r="AG176" s="569"/>
      <c r="AH176" s="346">
        <v>140</v>
      </c>
      <c r="AI176" s="346">
        <v>168</v>
      </c>
      <c r="AJ176" s="346">
        <v>158</v>
      </c>
      <c r="AK176" s="346">
        <v>155</v>
      </c>
      <c r="AL176" s="346">
        <v>163</v>
      </c>
      <c r="AM176" s="346">
        <v>7</v>
      </c>
      <c r="AN176" s="346">
        <v>93</v>
      </c>
      <c r="AO176" s="572">
        <v>151</v>
      </c>
      <c r="AP176" s="346">
        <v>111</v>
      </c>
      <c r="AQ176" s="346">
        <v>12</v>
      </c>
      <c r="AR176" s="346">
        <v>13</v>
      </c>
      <c r="AS176" s="346" t="s">
        <v>430</v>
      </c>
      <c r="AT176" s="346" t="s">
        <v>430</v>
      </c>
      <c r="AU176" s="346">
        <v>165</v>
      </c>
      <c r="AV176" s="346">
        <v>36</v>
      </c>
      <c r="AW176" s="346">
        <v>147</v>
      </c>
      <c r="AX176" s="346">
        <v>127</v>
      </c>
      <c r="AY176" s="346">
        <v>172</v>
      </c>
      <c r="AZ176" s="584"/>
      <c r="BA176" s="467">
        <v>4.7300000000000004</v>
      </c>
      <c r="BB176" s="348">
        <v>92.03</v>
      </c>
      <c r="BC176" s="348" t="s">
        <v>430</v>
      </c>
      <c r="BD176" s="348" t="s">
        <v>430</v>
      </c>
      <c r="BE176" s="375" t="s">
        <v>430</v>
      </c>
      <c r="BF176" s="375">
        <v>3.24</v>
      </c>
      <c r="BG176" s="374"/>
      <c r="BH176" s="594">
        <v>3.24</v>
      </c>
      <c r="BI176" s="348" t="s">
        <v>430</v>
      </c>
      <c r="BJ176" s="348" t="s">
        <v>430</v>
      </c>
      <c r="BK176" s="348">
        <v>92.03</v>
      </c>
      <c r="BL176" s="348" t="s">
        <v>430</v>
      </c>
      <c r="BM176" s="375">
        <v>4.7300000000000004</v>
      </c>
      <c r="BN176" s="375" t="s">
        <v>430</v>
      </c>
      <c r="BO176" s="375" t="s">
        <v>430</v>
      </c>
      <c r="BP176" s="375" t="s">
        <v>430</v>
      </c>
      <c r="BQ176" s="375" t="s">
        <v>430</v>
      </c>
      <c r="BR176" s="374"/>
      <c r="BS176" s="468" t="s">
        <v>430</v>
      </c>
      <c r="BT176" s="348" t="s">
        <v>430</v>
      </c>
      <c r="BU176" s="374"/>
      <c r="BV176" s="430" t="s">
        <v>555</v>
      </c>
    </row>
    <row r="177" spans="1:74" s="428" customFormat="1" x14ac:dyDescent="0.25">
      <c r="A177" s="345" t="s">
        <v>8420</v>
      </c>
      <c r="B177" s="373"/>
      <c r="C177" s="719">
        <v>45308</v>
      </c>
      <c r="D177" s="373"/>
      <c r="E177" s="346">
        <v>10354.799999999999</v>
      </c>
      <c r="F177" s="373"/>
      <c r="G177" s="347">
        <v>115.54940000000001</v>
      </c>
      <c r="H177" s="374"/>
      <c r="I177" s="348">
        <v>0.01</v>
      </c>
      <c r="J177" s="348">
        <v>5.09</v>
      </c>
      <c r="K177" s="348" t="s">
        <v>430</v>
      </c>
      <c r="L177" s="348">
        <v>0.01</v>
      </c>
      <c r="M177" s="362"/>
      <c r="N177" s="350">
        <v>4.7073</v>
      </c>
      <c r="O177" s="348">
        <v>4.6978999999999997</v>
      </c>
      <c r="P177" s="348">
        <v>4.7606000000000002</v>
      </c>
      <c r="Q177" s="348">
        <v>4.7378</v>
      </c>
      <c r="R177" s="348">
        <v>4.7861000000000002</v>
      </c>
      <c r="S177" s="348">
        <v>4.9013999999999998</v>
      </c>
      <c r="T177" s="348">
        <v>4.8874000000000004</v>
      </c>
      <c r="U177" s="354">
        <v>4.9081999999999999</v>
      </c>
      <c r="V177" s="348">
        <v>5.0101000000000004</v>
      </c>
      <c r="W177" s="348">
        <v>5.4763999999999999</v>
      </c>
      <c r="X177" s="348" t="s">
        <v>430</v>
      </c>
      <c r="Y177" s="375" t="s">
        <v>430</v>
      </c>
      <c r="Z177" s="348" t="s">
        <v>430</v>
      </c>
      <c r="AA177" s="348">
        <v>4.8395000000000001</v>
      </c>
      <c r="AB177" s="348">
        <v>4.8783000000000003</v>
      </c>
      <c r="AC177" s="348">
        <v>4.8734999999999999</v>
      </c>
      <c r="AD177" s="348">
        <v>4.9678000000000004</v>
      </c>
      <c r="AE177" s="348">
        <v>4.7314999999999996</v>
      </c>
      <c r="AF177" s="348">
        <v>5.7367999999999997</v>
      </c>
      <c r="AG177" s="569"/>
      <c r="AH177" s="346">
        <v>22</v>
      </c>
      <c r="AI177" s="346">
        <v>36</v>
      </c>
      <c r="AJ177" s="346">
        <v>26</v>
      </c>
      <c r="AK177" s="346">
        <v>59</v>
      </c>
      <c r="AL177" s="346">
        <v>109</v>
      </c>
      <c r="AM177" s="346">
        <v>154</v>
      </c>
      <c r="AN177" s="346">
        <v>130</v>
      </c>
      <c r="AO177" s="572">
        <v>118</v>
      </c>
      <c r="AP177" s="346">
        <v>127</v>
      </c>
      <c r="AQ177" s="346">
        <v>107</v>
      </c>
      <c r="AR177" s="346" t="s">
        <v>430</v>
      </c>
      <c r="AS177" s="346" t="s">
        <v>430</v>
      </c>
      <c r="AT177" s="346" t="s">
        <v>430</v>
      </c>
      <c r="AU177" s="346">
        <v>89</v>
      </c>
      <c r="AV177" s="346">
        <v>152</v>
      </c>
      <c r="AW177" s="346">
        <v>125</v>
      </c>
      <c r="AX177" s="346">
        <v>136</v>
      </c>
      <c r="AY177" s="346">
        <v>103</v>
      </c>
      <c r="AZ177" s="584"/>
      <c r="BA177" s="467">
        <v>0.53</v>
      </c>
      <c r="BB177" s="348" t="s">
        <v>430</v>
      </c>
      <c r="BC177" s="348" t="s">
        <v>430</v>
      </c>
      <c r="BD177" s="348" t="s">
        <v>430</v>
      </c>
      <c r="BE177" s="375" t="s">
        <v>430</v>
      </c>
      <c r="BF177" s="375">
        <v>99.47</v>
      </c>
      <c r="BG177" s="374"/>
      <c r="BH177" s="594">
        <v>99.47</v>
      </c>
      <c r="BI177" s="348" t="s">
        <v>430</v>
      </c>
      <c r="BJ177" s="348" t="s">
        <v>430</v>
      </c>
      <c r="BK177" s="348" t="s">
        <v>430</v>
      </c>
      <c r="BL177" s="348" t="s">
        <v>430</v>
      </c>
      <c r="BM177" s="375" t="s">
        <v>430</v>
      </c>
      <c r="BN177" s="375" t="s">
        <v>430</v>
      </c>
      <c r="BO177" s="375">
        <v>0.53</v>
      </c>
      <c r="BP177" s="375" t="s">
        <v>430</v>
      </c>
      <c r="BQ177" s="375" t="s">
        <v>430</v>
      </c>
      <c r="BR177" s="374"/>
      <c r="BS177" s="468" t="s">
        <v>430</v>
      </c>
      <c r="BT177" s="348" t="s">
        <v>430</v>
      </c>
      <c r="BU177" s="374"/>
      <c r="BV177" s="430" t="s">
        <v>555</v>
      </c>
    </row>
    <row r="178" spans="1:74" s="428" customFormat="1" x14ac:dyDescent="0.25">
      <c r="A178" s="345" t="s">
        <v>8421</v>
      </c>
      <c r="B178" s="373"/>
      <c r="C178" s="719">
        <v>44039</v>
      </c>
      <c r="D178" s="373"/>
      <c r="E178" s="888">
        <v>9793.92</v>
      </c>
      <c r="F178" s="373"/>
      <c r="G178" s="347" t="s">
        <v>430</v>
      </c>
      <c r="H178" s="374"/>
      <c r="I178" s="348" t="s">
        <v>430</v>
      </c>
      <c r="J178" s="348" t="s">
        <v>430</v>
      </c>
      <c r="K178" s="348" t="s">
        <v>430</v>
      </c>
      <c r="L178" s="348" t="s">
        <v>430</v>
      </c>
      <c r="M178" s="362"/>
      <c r="N178" s="350" t="s">
        <v>430</v>
      </c>
      <c r="O178" s="348" t="s">
        <v>430</v>
      </c>
      <c r="P178" s="348" t="s">
        <v>430</v>
      </c>
      <c r="Q178" s="348" t="s">
        <v>430</v>
      </c>
      <c r="R178" s="348" t="s">
        <v>430</v>
      </c>
      <c r="S178" s="348" t="s">
        <v>430</v>
      </c>
      <c r="T178" s="348" t="s">
        <v>430</v>
      </c>
      <c r="U178" s="354" t="s">
        <v>430</v>
      </c>
      <c r="V178" s="348" t="s">
        <v>430</v>
      </c>
      <c r="W178" s="348" t="s">
        <v>430</v>
      </c>
      <c r="X178" s="348" t="s">
        <v>430</v>
      </c>
      <c r="Y178" s="375" t="s">
        <v>430</v>
      </c>
      <c r="Z178" s="348" t="s">
        <v>430</v>
      </c>
      <c r="AA178" s="348" t="s">
        <v>430</v>
      </c>
      <c r="AB178" s="348" t="s">
        <v>430</v>
      </c>
      <c r="AC178" s="348" t="s">
        <v>430</v>
      </c>
      <c r="AD178" s="348" t="s">
        <v>430</v>
      </c>
      <c r="AE178" s="348" t="s">
        <v>430</v>
      </c>
      <c r="AF178" s="348" t="s">
        <v>430</v>
      </c>
      <c r="AG178" s="569"/>
      <c r="AH178" s="346" t="s">
        <v>430</v>
      </c>
      <c r="AI178" s="346" t="s">
        <v>430</v>
      </c>
      <c r="AJ178" s="346" t="s">
        <v>430</v>
      </c>
      <c r="AK178" s="346" t="s">
        <v>430</v>
      </c>
      <c r="AL178" s="346" t="s">
        <v>430</v>
      </c>
      <c r="AM178" s="346" t="s">
        <v>430</v>
      </c>
      <c r="AN178" s="346" t="s">
        <v>430</v>
      </c>
      <c r="AO178" s="572" t="s">
        <v>430</v>
      </c>
      <c r="AP178" s="346" t="s">
        <v>430</v>
      </c>
      <c r="AQ178" s="346" t="s">
        <v>430</v>
      </c>
      <c r="AR178" s="346" t="s">
        <v>430</v>
      </c>
      <c r="AS178" s="346" t="s">
        <v>430</v>
      </c>
      <c r="AT178" s="346" t="s">
        <v>430</v>
      </c>
      <c r="AU178" s="346" t="s">
        <v>430</v>
      </c>
      <c r="AV178" s="346" t="s">
        <v>430</v>
      </c>
      <c r="AW178" s="346" t="s">
        <v>430</v>
      </c>
      <c r="AX178" s="346" t="s">
        <v>430</v>
      </c>
      <c r="AY178" s="346" t="s">
        <v>430</v>
      </c>
      <c r="AZ178" s="584"/>
      <c r="BA178" s="467" t="s">
        <v>430</v>
      </c>
      <c r="BB178" s="348" t="s">
        <v>430</v>
      </c>
      <c r="BC178" s="348" t="s">
        <v>430</v>
      </c>
      <c r="BD178" s="348" t="s">
        <v>430</v>
      </c>
      <c r="BE178" s="375" t="s">
        <v>430</v>
      </c>
      <c r="BF178" s="375" t="s">
        <v>430</v>
      </c>
      <c r="BG178" s="374"/>
      <c r="BH178" s="594" t="s">
        <v>430</v>
      </c>
      <c r="BI178" s="348" t="s">
        <v>430</v>
      </c>
      <c r="BJ178" s="348" t="s">
        <v>430</v>
      </c>
      <c r="BK178" s="348" t="s">
        <v>430</v>
      </c>
      <c r="BL178" s="348" t="s">
        <v>430</v>
      </c>
      <c r="BM178" s="375" t="s">
        <v>430</v>
      </c>
      <c r="BN178" s="375" t="s">
        <v>430</v>
      </c>
      <c r="BO178" s="375" t="s">
        <v>430</v>
      </c>
      <c r="BP178" s="375" t="s">
        <v>430</v>
      </c>
      <c r="BQ178" s="375" t="s">
        <v>430</v>
      </c>
      <c r="BR178" s="374"/>
      <c r="BS178" s="468" t="s">
        <v>430</v>
      </c>
      <c r="BT178" s="348" t="s">
        <v>430</v>
      </c>
      <c r="BU178" s="374"/>
      <c r="BV178" s="430" t="s">
        <v>555</v>
      </c>
    </row>
    <row r="179" spans="1:74" s="428" customFormat="1" x14ac:dyDescent="0.25">
      <c r="A179" s="345" t="s">
        <v>8422</v>
      </c>
      <c r="B179" s="373"/>
      <c r="C179" s="719">
        <v>43826</v>
      </c>
      <c r="D179" s="373"/>
      <c r="E179" s="346">
        <v>8940.0499999999993</v>
      </c>
      <c r="F179" s="373"/>
      <c r="G179" s="347">
        <v>16.059999999999999</v>
      </c>
      <c r="H179" s="374"/>
      <c r="I179" s="348">
        <v>3.35</v>
      </c>
      <c r="J179" s="348">
        <v>7.19</v>
      </c>
      <c r="K179" s="348">
        <v>2.78</v>
      </c>
      <c r="L179" s="348">
        <v>2.98</v>
      </c>
      <c r="M179" s="362"/>
      <c r="N179" s="350" t="s">
        <v>430</v>
      </c>
      <c r="O179" s="348">
        <v>22.527799999999999</v>
      </c>
      <c r="P179" s="348">
        <v>-6.3570000000000002</v>
      </c>
      <c r="Q179" s="348">
        <v>0.29720000000000002</v>
      </c>
      <c r="R179" s="348">
        <v>8.4675999999999991</v>
      </c>
      <c r="S179" s="348">
        <v>11.8087</v>
      </c>
      <c r="T179" s="348">
        <v>5.5773000000000001</v>
      </c>
      <c r="U179" s="354">
        <v>4.7568000000000001</v>
      </c>
      <c r="V179" s="348">
        <v>5.5913000000000004</v>
      </c>
      <c r="W179" s="348">
        <v>7.5297999999999998</v>
      </c>
      <c r="X179" s="348">
        <v>7.7394999999999996</v>
      </c>
      <c r="Y179" s="375">
        <v>6.7054999999999998</v>
      </c>
      <c r="Z179" s="348" t="s">
        <v>430</v>
      </c>
      <c r="AA179" s="348">
        <v>3.6545999999999998</v>
      </c>
      <c r="AB179" s="348">
        <v>10.8368</v>
      </c>
      <c r="AC179" s="348">
        <v>5.1570999999999998</v>
      </c>
      <c r="AD179" s="348">
        <v>5.4576000000000002</v>
      </c>
      <c r="AE179" s="348">
        <v>5.8792</v>
      </c>
      <c r="AF179" s="348">
        <v>7.3845999999999998</v>
      </c>
      <c r="AG179" s="569"/>
      <c r="AH179" s="346" t="s">
        <v>430</v>
      </c>
      <c r="AI179" s="346">
        <v>4</v>
      </c>
      <c r="AJ179" s="346">
        <v>119</v>
      </c>
      <c r="AK179" s="346">
        <v>124</v>
      </c>
      <c r="AL179" s="346">
        <v>1</v>
      </c>
      <c r="AM179" s="346">
        <v>33</v>
      </c>
      <c r="AN179" s="346">
        <v>77</v>
      </c>
      <c r="AO179" s="572">
        <v>130</v>
      </c>
      <c r="AP179" s="346">
        <v>77</v>
      </c>
      <c r="AQ179" s="346">
        <v>7</v>
      </c>
      <c r="AR179" s="346">
        <v>18</v>
      </c>
      <c r="AS179" s="346">
        <v>5</v>
      </c>
      <c r="AT179" s="346" t="s">
        <v>430</v>
      </c>
      <c r="AU179" s="346">
        <v>137</v>
      </c>
      <c r="AV179" s="346">
        <v>12</v>
      </c>
      <c r="AW179" s="346">
        <v>104</v>
      </c>
      <c r="AX179" s="346">
        <v>95</v>
      </c>
      <c r="AY179" s="346">
        <v>51</v>
      </c>
      <c r="AZ179" s="584"/>
      <c r="BA179" s="467" t="s">
        <v>430</v>
      </c>
      <c r="BB179" s="348">
        <v>99.78</v>
      </c>
      <c r="BC179" s="348" t="s">
        <v>430</v>
      </c>
      <c r="BD179" s="348" t="s">
        <v>430</v>
      </c>
      <c r="BE179" s="375" t="s">
        <v>430</v>
      </c>
      <c r="BF179" s="375">
        <v>0.22</v>
      </c>
      <c r="BG179" s="374"/>
      <c r="BH179" s="594">
        <v>0.22</v>
      </c>
      <c r="BI179" s="348" t="s">
        <v>430</v>
      </c>
      <c r="BJ179" s="348" t="s">
        <v>430</v>
      </c>
      <c r="BK179" s="348" t="s">
        <v>430</v>
      </c>
      <c r="BL179" s="348" t="s">
        <v>430</v>
      </c>
      <c r="BM179" s="375" t="s">
        <v>430</v>
      </c>
      <c r="BN179" s="375" t="s">
        <v>430</v>
      </c>
      <c r="BO179" s="375" t="s">
        <v>430</v>
      </c>
      <c r="BP179" s="375">
        <v>99.78</v>
      </c>
      <c r="BQ179" s="375" t="s">
        <v>430</v>
      </c>
      <c r="BR179" s="374"/>
      <c r="BS179" s="468" t="s">
        <v>430</v>
      </c>
      <c r="BT179" s="348" t="s">
        <v>430</v>
      </c>
      <c r="BU179" s="374"/>
      <c r="BV179" s="430" t="s">
        <v>4740</v>
      </c>
    </row>
    <row r="180" spans="1:74" s="428" customFormat="1" x14ac:dyDescent="0.25">
      <c r="A180" s="345" t="s">
        <v>8423</v>
      </c>
      <c r="B180" s="373"/>
      <c r="C180" s="719">
        <v>44467</v>
      </c>
      <c r="D180" s="373"/>
      <c r="E180" s="346">
        <v>8115.8</v>
      </c>
      <c r="F180" s="373"/>
      <c r="G180" s="347">
        <v>13.24</v>
      </c>
      <c r="H180" s="374"/>
      <c r="I180" s="348">
        <v>1.03</v>
      </c>
      <c r="J180" s="348">
        <v>6.67</v>
      </c>
      <c r="K180" s="348">
        <v>0.94</v>
      </c>
      <c r="L180" s="348">
        <v>0.98</v>
      </c>
      <c r="M180" s="362"/>
      <c r="N180" s="350">
        <v>-15.4315</v>
      </c>
      <c r="O180" s="348">
        <v>-2.1132</v>
      </c>
      <c r="P180" s="348">
        <v>1.4181999999999999</v>
      </c>
      <c r="Q180" s="348">
        <v>4.1615000000000002</v>
      </c>
      <c r="R180" s="348">
        <v>6.5728</v>
      </c>
      <c r="S180" s="348">
        <v>8.3120999999999992</v>
      </c>
      <c r="T180" s="348">
        <v>5.8635999999999999</v>
      </c>
      <c r="U180" s="354">
        <v>5.7354000000000003</v>
      </c>
      <c r="V180" s="348">
        <v>5.8387000000000002</v>
      </c>
      <c r="W180" s="348">
        <v>7.0937000000000001</v>
      </c>
      <c r="X180" s="348">
        <v>7.3743999999999996</v>
      </c>
      <c r="Y180" s="375" t="s">
        <v>430</v>
      </c>
      <c r="Z180" s="348" t="s">
        <v>430</v>
      </c>
      <c r="AA180" s="348">
        <v>6.4138000000000002</v>
      </c>
      <c r="AB180" s="348">
        <v>6.7012</v>
      </c>
      <c r="AC180" s="348">
        <v>5.7763999999999998</v>
      </c>
      <c r="AD180" s="348">
        <v>5.8754999999999997</v>
      </c>
      <c r="AE180" s="348">
        <v>6.5849000000000002</v>
      </c>
      <c r="AF180" s="348">
        <v>5.9</v>
      </c>
      <c r="AG180" s="569"/>
      <c r="AH180" s="346">
        <v>68</v>
      </c>
      <c r="AI180" s="346">
        <v>82</v>
      </c>
      <c r="AJ180" s="346">
        <v>81</v>
      </c>
      <c r="AK180" s="346">
        <v>80</v>
      </c>
      <c r="AL180" s="346">
        <v>35</v>
      </c>
      <c r="AM180" s="346">
        <v>84</v>
      </c>
      <c r="AN180" s="346">
        <v>54</v>
      </c>
      <c r="AO180" s="572">
        <v>33</v>
      </c>
      <c r="AP180" s="346">
        <v>43</v>
      </c>
      <c r="AQ180" s="346">
        <v>25</v>
      </c>
      <c r="AR180" s="346">
        <v>53</v>
      </c>
      <c r="AS180" s="346" t="s">
        <v>430</v>
      </c>
      <c r="AT180" s="346" t="s">
        <v>430</v>
      </c>
      <c r="AU180" s="346">
        <v>18</v>
      </c>
      <c r="AV180" s="346">
        <v>92</v>
      </c>
      <c r="AW180" s="346">
        <v>55</v>
      </c>
      <c r="AX180" s="346">
        <v>41</v>
      </c>
      <c r="AY180" s="346">
        <v>32</v>
      </c>
      <c r="AZ180" s="584"/>
      <c r="BA180" s="467">
        <v>57.84</v>
      </c>
      <c r="BB180" s="348">
        <v>38.450000000000003</v>
      </c>
      <c r="BC180" s="348" t="s">
        <v>430</v>
      </c>
      <c r="BD180" s="348" t="s">
        <v>430</v>
      </c>
      <c r="BE180" s="375" t="s">
        <v>430</v>
      </c>
      <c r="BF180" s="375">
        <v>3.71</v>
      </c>
      <c r="BG180" s="374"/>
      <c r="BH180" s="594">
        <v>3.71</v>
      </c>
      <c r="BI180" s="348" t="s">
        <v>430</v>
      </c>
      <c r="BJ180" s="348" t="s">
        <v>430</v>
      </c>
      <c r="BK180" s="348">
        <v>38.450000000000003</v>
      </c>
      <c r="BL180" s="348" t="s">
        <v>430</v>
      </c>
      <c r="BM180" s="375">
        <v>57.84</v>
      </c>
      <c r="BN180" s="375" t="s">
        <v>430</v>
      </c>
      <c r="BO180" s="375" t="s">
        <v>430</v>
      </c>
      <c r="BP180" s="375" t="s">
        <v>430</v>
      </c>
      <c r="BQ180" s="375" t="s">
        <v>430</v>
      </c>
      <c r="BR180" s="374"/>
      <c r="BS180" s="468" t="s">
        <v>430</v>
      </c>
      <c r="BT180" s="348" t="s">
        <v>430</v>
      </c>
      <c r="BU180" s="374"/>
      <c r="BV180" s="430" t="s">
        <v>555</v>
      </c>
    </row>
    <row r="181" spans="1:74" s="428" customFormat="1" ht="11" x14ac:dyDescent="0.3">
      <c r="A181" s="841" t="s">
        <v>8424</v>
      </c>
      <c r="B181" s="842"/>
      <c r="C181" s="843">
        <v>44882</v>
      </c>
      <c r="D181" s="842"/>
      <c r="E181" s="844">
        <v>7926.54</v>
      </c>
      <c r="F181" s="842"/>
      <c r="G181" s="845">
        <v>13.139799999999999</v>
      </c>
      <c r="H181" s="847"/>
      <c r="I181" s="846">
        <v>3.3</v>
      </c>
      <c r="J181" s="846">
        <v>7.23</v>
      </c>
      <c r="K181" s="846">
        <v>2.0499999999999998</v>
      </c>
      <c r="L181" s="846">
        <v>2.15</v>
      </c>
      <c r="M181" s="851"/>
      <c r="N181" s="848">
        <v>-51.317399999999999</v>
      </c>
      <c r="O181" s="846">
        <v>-10.9163</v>
      </c>
      <c r="P181" s="846">
        <v>-7.2122999999999999</v>
      </c>
      <c r="Q181" s="846">
        <v>1.4492</v>
      </c>
      <c r="R181" s="846">
        <v>5.1478999999999999</v>
      </c>
      <c r="S181" s="846">
        <v>9.1433</v>
      </c>
      <c r="T181" s="846">
        <v>5.6578999999999997</v>
      </c>
      <c r="U181" s="856">
        <v>5.3956</v>
      </c>
      <c r="V181" s="846">
        <v>5.7869999999999999</v>
      </c>
      <c r="W181" s="846">
        <v>6.7385999999999999</v>
      </c>
      <c r="X181" s="846">
        <v>7.5206</v>
      </c>
      <c r="Y181" s="852" t="s">
        <v>430</v>
      </c>
      <c r="Z181" s="846" t="s">
        <v>430</v>
      </c>
      <c r="AA181" s="846">
        <v>4.6874000000000002</v>
      </c>
      <c r="AB181" s="846">
        <v>6.9783999999999997</v>
      </c>
      <c r="AC181" s="846">
        <v>5.6779999999999999</v>
      </c>
      <c r="AD181" s="846">
        <v>5.8135000000000003</v>
      </c>
      <c r="AE181" s="846">
        <v>3.7995999999999999</v>
      </c>
      <c r="AF181" s="846">
        <v>7.5347</v>
      </c>
      <c r="AG181" s="931"/>
      <c r="AH181" s="844">
        <v>111</v>
      </c>
      <c r="AI181" s="844">
        <v>118</v>
      </c>
      <c r="AJ181" s="844">
        <v>123</v>
      </c>
      <c r="AK181" s="844">
        <v>119</v>
      </c>
      <c r="AL181" s="844">
        <v>74</v>
      </c>
      <c r="AM181" s="844">
        <v>56</v>
      </c>
      <c r="AN181" s="844">
        <v>71</v>
      </c>
      <c r="AO181" s="932">
        <v>60</v>
      </c>
      <c r="AP181" s="844">
        <v>53</v>
      </c>
      <c r="AQ181" s="844">
        <v>74</v>
      </c>
      <c r="AR181" s="844">
        <v>33</v>
      </c>
      <c r="AS181" s="844" t="s">
        <v>430</v>
      </c>
      <c r="AT181" s="844" t="s">
        <v>430</v>
      </c>
      <c r="AU181" s="844">
        <v>99</v>
      </c>
      <c r="AV181" s="844">
        <v>85</v>
      </c>
      <c r="AW181" s="844">
        <v>62</v>
      </c>
      <c r="AX181" s="844">
        <v>49</v>
      </c>
      <c r="AY181" s="844">
        <v>137</v>
      </c>
      <c r="AZ181" s="933"/>
      <c r="BA181" s="853" t="s">
        <v>430</v>
      </c>
      <c r="BB181" s="846">
        <v>98.24</v>
      </c>
      <c r="BC181" s="846" t="s">
        <v>430</v>
      </c>
      <c r="BD181" s="846" t="s">
        <v>430</v>
      </c>
      <c r="BE181" s="852" t="s">
        <v>430</v>
      </c>
      <c r="BF181" s="852">
        <v>1.76</v>
      </c>
      <c r="BG181" s="847"/>
      <c r="BH181" s="934">
        <v>1.76</v>
      </c>
      <c r="BI181" s="846" t="s">
        <v>430</v>
      </c>
      <c r="BJ181" s="846" t="s">
        <v>430</v>
      </c>
      <c r="BK181" s="846" t="s">
        <v>430</v>
      </c>
      <c r="BL181" s="846" t="s">
        <v>430</v>
      </c>
      <c r="BM181" s="852" t="s">
        <v>430</v>
      </c>
      <c r="BN181" s="852" t="s">
        <v>430</v>
      </c>
      <c r="BO181" s="852" t="s">
        <v>430</v>
      </c>
      <c r="BP181" s="852">
        <v>98.24</v>
      </c>
      <c r="BQ181" s="852" t="s">
        <v>430</v>
      </c>
      <c r="BR181" s="847"/>
      <c r="BS181" s="854" t="s">
        <v>430</v>
      </c>
      <c r="BT181" s="846" t="s">
        <v>430</v>
      </c>
      <c r="BU181" s="847"/>
      <c r="BV181" s="892" t="s">
        <v>555</v>
      </c>
    </row>
    <row r="182" spans="1:74" s="428" customFormat="1" x14ac:dyDescent="0.25">
      <c r="A182" s="345" t="s">
        <v>8425</v>
      </c>
      <c r="B182" s="373"/>
      <c r="C182" s="719">
        <v>44580</v>
      </c>
      <c r="D182" s="373"/>
      <c r="E182" s="346">
        <v>7169.03</v>
      </c>
      <c r="F182" s="373"/>
      <c r="G182" s="347">
        <v>13.0884</v>
      </c>
      <c r="H182" s="374"/>
      <c r="I182" s="348">
        <v>0.09</v>
      </c>
      <c r="J182" s="348">
        <v>5.88</v>
      </c>
      <c r="K182" s="348">
        <v>0.09</v>
      </c>
      <c r="L182" s="348">
        <v>0.09</v>
      </c>
      <c r="M182" s="362"/>
      <c r="N182" s="350">
        <v>6.1361999999999997</v>
      </c>
      <c r="O182" s="348">
        <v>5.8592000000000004</v>
      </c>
      <c r="P182" s="348">
        <v>5.7031999999999998</v>
      </c>
      <c r="Q182" s="348">
        <v>5.5894000000000004</v>
      </c>
      <c r="R182" s="348">
        <v>5.6856999999999998</v>
      </c>
      <c r="S182" s="348">
        <v>6.1722000000000001</v>
      </c>
      <c r="T182" s="348">
        <v>6.0004</v>
      </c>
      <c r="U182" s="354">
        <v>5.8369</v>
      </c>
      <c r="V182" s="348">
        <v>5.9138000000000002</v>
      </c>
      <c r="W182" s="348">
        <v>6.8627000000000002</v>
      </c>
      <c r="X182" s="348">
        <v>7.1153000000000004</v>
      </c>
      <c r="Y182" s="375" t="s">
        <v>430</v>
      </c>
      <c r="Z182" s="348" t="s">
        <v>430</v>
      </c>
      <c r="AA182" s="348">
        <v>5.6657000000000002</v>
      </c>
      <c r="AB182" s="348">
        <v>6.1368999999999998</v>
      </c>
      <c r="AC182" s="348">
        <v>5.8639000000000001</v>
      </c>
      <c r="AD182" s="348">
        <v>5.8841999999999999</v>
      </c>
      <c r="AE182" s="348">
        <v>5.7207999999999997</v>
      </c>
      <c r="AF182" s="348">
        <v>6.0439999999999996</v>
      </c>
      <c r="AG182" s="569"/>
      <c r="AH182" s="346">
        <v>8</v>
      </c>
      <c r="AI182" s="346">
        <v>15</v>
      </c>
      <c r="AJ182" s="346">
        <v>7</v>
      </c>
      <c r="AK182" s="346">
        <v>23</v>
      </c>
      <c r="AL182" s="346">
        <v>59</v>
      </c>
      <c r="AM182" s="346">
        <v>133</v>
      </c>
      <c r="AN182" s="346">
        <v>41</v>
      </c>
      <c r="AO182" s="572">
        <v>28</v>
      </c>
      <c r="AP182" s="346">
        <v>35</v>
      </c>
      <c r="AQ182" s="346">
        <v>60</v>
      </c>
      <c r="AR182" s="346">
        <v>81</v>
      </c>
      <c r="AS182" s="346" t="s">
        <v>430</v>
      </c>
      <c r="AT182" s="346" t="s">
        <v>430</v>
      </c>
      <c r="AU182" s="346">
        <v>42</v>
      </c>
      <c r="AV182" s="346">
        <v>117</v>
      </c>
      <c r="AW182" s="346">
        <v>47</v>
      </c>
      <c r="AX182" s="346">
        <v>38</v>
      </c>
      <c r="AY182" s="346">
        <v>59</v>
      </c>
      <c r="AZ182" s="584"/>
      <c r="BA182" s="467">
        <v>49.73</v>
      </c>
      <c r="BB182" s="348">
        <v>42.35</v>
      </c>
      <c r="BC182" s="348" t="s">
        <v>430</v>
      </c>
      <c r="BD182" s="348" t="s">
        <v>430</v>
      </c>
      <c r="BE182" s="375" t="s">
        <v>430</v>
      </c>
      <c r="BF182" s="375">
        <v>7.92</v>
      </c>
      <c r="BG182" s="374"/>
      <c r="BH182" s="594">
        <v>7.92</v>
      </c>
      <c r="BI182" s="348" t="s">
        <v>430</v>
      </c>
      <c r="BJ182" s="348" t="s">
        <v>430</v>
      </c>
      <c r="BK182" s="348">
        <v>42.35</v>
      </c>
      <c r="BL182" s="348" t="s">
        <v>430</v>
      </c>
      <c r="BM182" s="375">
        <v>49.73</v>
      </c>
      <c r="BN182" s="375" t="s">
        <v>430</v>
      </c>
      <c r="BO182" s="375" t="s">
        <v>430</v>
      </c>
      <c r="BP182" s="375" t="s">
        <v>430</v>
      </c>
      <c r="BQ182" s="375" t="s">
        <v>430</v>
      </c>
      <c r="BR182" s="374"/>
      <c r="BS182" s="468" t="s">
        <v>430</v>
      </c>
      <c r="BT182" s="348" t="s">
        <v>430</v>
      </c>
      <c r="BU182" s="374"/>
      <c r="BV182" s="430" t="s">
        <v>8258</v>
      </c>
    </row>
    <row r="183" spans="1:74" s="428" customFormat="1" x14ac:dyDescent="0.25">
      <c r="A183" s="345" t="s">
        <v>8426</v>
      </c>
      <c r="B183" s="373"/>
      <c r="C183" s="719">
        <v>44463</v>
      </c>
      <c r="D183" s="373"/>
      <c r="E183" s="346">
        <v>6926.66</v>
      </c>
      <c r="F183" s="373"/>
      <c r="G183" s="347">
        <v>13.183400000000001</v>
      </c>
      <c r="H183" s="374"/>
      <c r="I183" s="890">
        <v>0.19</v>
      </c>
      <c r="J183" s="890">
        <v>6.44</v>
      </c>
      <c r="K183" s="890">
        <v>0.18</v>
      </c>
      <c r="L183" s="890">
        <v>0.19</v>
      </c>
      <c r="M183" s="362"/>
      <c r="N183" s="350">
        <v>5.2611999999999997</v>
      </c>
      <c r="O183" s="348">
        <v>5.2626999999999997</v>
      </c>
      <c r="P183" s="348">
        <v>5.3449999999999998</v>
      </c>
      <c r="Q183" s="348">
        <v>5.3108000000000004</v>
      </c>
      <c r="R183" s="348">
        <v>5.5183999999999997</v>
      </c>
      <c r="S183" s="348">
        <v>5.9222999999999999</v>
      </c>
      <c r="T183" s="348">
        <v>5.8602999999999996</v>
      </c>
      <c r="U183" s="354">
        <v>5.7247000000000003</v>
      </c>
      <c r="V183" s="348">
        <v>5.8525</v>
      </c>
      <c r="W183" s="348">
        <v>6.8326000000000002</v>
      </c>
      <c r="X183" s="348">
        <v>7.1085000000000003</v>
      </c>
      <c r="Y183" s="375" t="s">
        <v>430</v>
      </c>
      <c r="Z183" s="348" t="s">
        <v>430</v>
      </c>
      <c r="AA183" s="348">
        <v>5.4977</v>
      </c>
      <c r="AB183" s="348">
        <v>6.0731999999999999</v>
      </c>
      <c r="AC183" s="348">
        <v>5.7495000000000003</v>
      </c>
      <c r="AD183" s="348">
        <v>5.8026999999999997</v>
      </c>
      <c r="AE183" s="348">
        <v>5.5122999999999998</v>
      </c>
      <c r="AF183" s="348">
        <v>5.7939999999999996</v>
      </c>
      <c r="AG183" s="569"/>
      <c r="AH183" s="346">
        <v>10</v>
      </c>
      <c r="AI183" s="346">
        <v>22</v>
      </c>
      <c r="AJ183" s="346">
        <v>9</v>
      </c>
      <c r="AK183" s="346">
        <v>26</v>
      </c>
      <c r="AL183" s="346">
        <v>62</v>
      </c>
      <c r="AM183" s="346">
        <v>138</v>
      </c>
      <c r="AN183" s="346">
        <v>55</v>
      </c>
      <c r="AO183" s="572">
        <v>34</v>
      </c>
      <c r="AP183" s="346">
        <v>41</v>
      </c>
      <c r="AQ183" s="346">
        <v>65</v>
      </c>
      <c r="AR183" s="346">
        <v>83</v>
      </c>
      <c r="AS183" s="346" t="s">
        <v>430</v>
      </c>
      <c r="AT183" s="346" t="s">
        <v>430</v>
      </c>
      <c r="AU183" s="346">
        <v>45</v>
      </c>
      <c r="AV183" s="346">
        <v>120</v>
      </c>
      <c r="AW183" s="346">
        <v>57</v>
      </c>
      <c r="AX183" s="346">
        <v>50</v>
      </c>
      <c r="AY183" s="346">
        <v>63</v>
      </c>
      <c r="AZ183" s="584"/>
      <c r="BA183" s="467">
        <v>53.62</v>
      </c>
      <c r="BB183" s="348">
        <v>39.380000000000003</v>
      </c>
      <c r="BC183" s="348" t="s">
        <v>430</v>
      </c>
      <c r="BD183" s="348" t="s">
        <v>430</v>
      </c>
      <c r="BE183" s="375" t="s">
        <v>430</v>
      </c>
      <c r="BF183" s="375">
        <v>6.99</v>
      </c>
      <c r="BG183" s="374"/>
      <c r="BH183" s="594">
        <v>6.99</v>
      </c>
      <c r="BI183" s="348" t="s">
        <v>430</v>
      </c>
      <c r="BJ183" s="348">
        <v>21.5</v>
      </c>
      <c r="BK183" s="348">
        <v>17.88</v>
      </c>
      <c r="BL183" s="348" t="s">
        <v>430</v>
      </c>
      <c r="BM183" s="375">
        <v>35</v>
      </c>
      <c r="BN183" s="375" t="s">
        <v>430</v>
      </c>
      <c r="BO183" s="375">
        <v>18.62</v>
      </c>
      <c r="BP183" s="375" t="s">
        <v>430</v>
      </c>
      <c r="BQ183" s="375" t="s">
        <v>430</v>
      </c>
      <c r="BR183" s="374"/>
      <c r="BS183" s="468" t="s">
        <v>430</v>
      </c>
      <c r="BT183" s="348" t="s">
        <v>430</v>
      </c>
      <c r="BU183" s="374"/>
      <c r="BV183" s="430" t="s">
        <v>555</v>
      </c>
    </row>
    <row r="184" spans="1:74" s="428" customFormat="1" ht="11" x14ac:dyDescent="0.3">
      <c r="A184" s="841" t="s">
        <v>8427</v>
      </c>
      <c r="B184" s="842"/>
      <c r="C184" s="843">
        <v>44603</v>
      </c>
      <c r="D184" s="842"/>
      <c r="E184" s="844">
        <v>6361.21</v>
      </c>
      <c r="F184" s="842"/>
      <c r="G184" s="845">
        <v>13.122199999999999</v>
      </c>
      <c r="H184" s="847"/>
      <c r="I184" s="846">
        <v>0.61</v>
      </c>
      <c r="J184" s="846">
        <v>5.89</v>
      </c>
      <c r="K184" s="846">
        <v>0.56999999999999995</v>
      </c>
      <c r="L184" s="846">
        <v>0.59</v>
      </c>
      <c r="M184" s="851"/>
      <c r="N184" s="848">
        <v>-6.6745000000000001</v>
      </c>
      <c r="O184" s="846">
        <v>0.92730000000000001</v>
      </c>
      <c r="P184" s="846">
        <v>3.4594</v>
      </c>
      <c r="Q184" s="846">
        <v>4.0793999999999997</v>
      </c>
      <c r="R184" s="846">
        <v>4.9196</v>
      </c>
      <c r="S184" s="846">
        <v>6.3089000000000004</v>
      </c>
      <c r="T184" s="846">
        <v>5.5228000000000002</v>
      </c>
      <c r="U184" s="856">
        <v>5.8644999999999996</v>
      </c>
      <c r="V184" s="846">
        <v>6.0259999999999998</v>
      </c>
      <c r="W184" s="846">
        <v>6.9964000000000004</v>
      </c>
      <c r="X184" s="846">
        <v>7.3657000000000004</v>
      </c>
      <c r="Y184" s="852" t="s">
        <v>430</v>
      </c>
      <c r="Z184" s="846" t="s">
        <v>430</v>
      </c>
      <c r="AA184" s="846">
        <v>4.7268999999999997</v>
      </c>
      <c r="AB184" s="846">
        <v>5.7557999999999998</v>
      </c>
      <c r="AC184" s="846">
        <v>5.8018000000000001</v>
      </c>
      <c r="AD184" s="846">
        <v>6.0205000000000002</v>
      </c>
      <c r="AE184" s="846">
        <v>4.5033000000000003</v>
      </c>
      <c r="AF184" s="846">
        <v>6.1912000000000003</v>
      </c>
      <c r="AG184" s="931"/>
      <c r="AH184" s="844">
        <v>54</v>
      </c>
      <c r="AI184" s="844">
        <v>69</v>
      </c>
      <c r="AJ184" s="844">
        <v>47</v>
      </c>
      <c r="AK184" s="844">
        <v>84</v>
      </c>
      <c r="AL184" s="844">
        <v>93</v>
      </c>
      <c r="AM184" s="844">
        <v>131</v>
      </c>
      <c r="AN184" s="844">
        <v>83</v>
      </c>
      <c r="AO184" s="932">
        <v>26</v>
      </c>
      <c r="AP184" s="844">
        <v>25</v>
      </c>
      <c r="AQ184" s="844">
        <v>39</v>
      </c>
      <c r="AR184" s="844">
        <v>55</v>
      </c>
      <c r="AS184" s="844" t="s">
        <v>430</v>
      </c>
      <c r="AT184" s="844" t="s">
        <v>430</v>
      </c>
      <c r="AU184" s="844">
        <v>97</v>
      </c>
      <c r="AV184" s="844">
        <v>128</v>
      </c>
      <c r="AW184" s="844">
        <v>52</v>
      </c>
      <c r="AX184" s="844">
        <v>26</v>
      </c>
      <c r="AY184" s="844">
        <v>116</v>
      </c>
      <c r="AZ184" s="933"/>
      <c r="BA184" s="853">
        <v>97.09</v>
      </c>
      <c r="BB184" s="846" t="s">
        <v>430</v>
      </c>
      <c r="BC184" s="846" t="s">
        <v>430</v>
      </c>
      <c r="BD184" s="846" t="s">
        <v>430</v>
      </c>
      <c r="BE184" s="852" t="s">
        <v>430</v>
      </c>
      <c r="BF184" s="852">
        <v>2.91</v>
      </c>
      <c r="BG184" s="847"/>
      <c r="BH184" s="934">
        <v>2.91</v>
      </c>
      <c r="BI184" s="846" t="s">
        <v>430</v>
      </c>
      <c r="BJ184" s="846" t="s">
        <v>430</v>
      </c>
      <c r="BK184" s="846" t="s">
        <v>430</v>
      </c>
      <c r="BL184" s="846" t="s">
        <v>430</v>
      </c>
      <c r="BM184" s="852">
        <v>97.09</v>
      </c>
      <c r="BN184" s="852" t="s">
        <v>430</v>
      </c>
      <c r="BO184" s="852" t="s">
        <v>430</v>
      </c>
      <c r="BP184" s="852" t="s">
        <v>430</v>
      </c>
      <c r="BQ184" s="852" t="s">
        <v>430</v>
      </c>
      <c r="BR184" s="847"/>
      <c r="BS184" s="854" t="s">
        <v>430</v>
      </c>
      <c r="BT184" s="846" t="s">
        <v>430</v>
      </c>
      <c r="BU184" s="847"/>
      <c r="BV184" s="892" t="s">
        <v>8258</v>
      </c>
    </row>
    <row r="185" spans="1:74" s="428" customFormat="1" x14ac:dyDescent="0.25">
      <c r="A185" s="345" t="s">
        <v>8428</v>
      </c>
      <c r="B185" s="373"/>
      <c r="C185" s="719">
        <v>44907</v>
      </c>
      <c r="D185" s="373"/>
      <c r="E185" s="346">
        <v>6254.4</v>
      </c>
      <c r="F185" s="373"/>
      <c r="G185" s="347">
        <v>1311.6294</v>
      </c>
      <c r="H185" s="374"/>
      <c r="I185" s="348">
        <v>6.47</v>
      </c>
      <c r="J185" s="348">
        <v>7.25</v>
      </c>
      <c r="K185" s="348">
        <v>4.8099999999999996</v>
      </c>
      <c r="L185" s="348">
        <v>5.16</v>
      </c>
      <c r="M185" s="362"/>
      <c r="N185" s="350">
        <v>-113.233</v>
      </c>
      <c r="O185" s="348">
        <v>-57.505200000000002</v>
      </c>
      <c r="P185" s="348">
        <v>-28.311499999999999</v>
      </c>
      <c r="Q185" s="348">
        <v>-11.040699999999999</v>
      </c>
      <c r="R185" s="348">
        <v>-0.68720000000000003</v>
      </c>
      <c r="S185" s="348">
        <v>14.7897</v>
      </c>
      <c r="T185" s="348">
        <v>5.6749000000000001</v>
      </c>
      <c r="U185" s="354">
        <v>4.1771000000000003</v>
      </c>
      <c r="V185" s="348">
        <v>5.1908000000000003</v>
      </c>
      <c r="W185" s="348">
        <v>7.1523000000000003</v>
      </c>
      <c r="X185" s="348">
        <v>7.7873999999999999</v>
      </c>
      <c r="Y185" s="375" t="s">
        <v>430</v>
      </c>
      <c r="Z185" s="348" t="s">
        <v>430</v>
      </c>
      <c r="AA185" s="348">
        <v>0.69389999999999996</v>
      </c>
      <c r="AB185" s="348">
        <v>9.4634999999999998</v>
      </c>
      <c r="AC185" s="348">
        <v>4.6773999999999996</v>
      </c>
      <c r="AD185" s="348">
        <v>5.1375999999999999</v>
      </c>
      <c r="AE185" s="348">
        <v>-4.6452</v>
      </c>
      <c r="AF185" s="348">
        <v>7.6276000000000002</v>
      </c>
      <c r="AG185" s="569"/>
      <c r="AH185" s="346">
        <v>150</v>
      </c>
      <c r="AI185" s="346">
        <v>170</v>
      </c>
      <c r="AJ185" s="346">
        <v>160</v>
      </c>
      <c r="AK185" s="346">
        <v>159</v>
      </c>
      <c r="AL185" s="346">
        <v>167</v>
      </c>
      <c r="AM185" s="346">
        <v>4</v>
      </c>
      <c r="AN185" s="346">
        <v>70</v>
      </c>
      <c r="AO185" s="572">
        <v>149</v>
      </c>
      <c r="AP185" s="346">
        <v>118</v>
      </c>
      <c r="AQ185" s="346">
        <v>16</v>
      </c>
      <c r="AR185" s="346">
        <v>14</v>
      </c>
      <c r="AS185" s="346" t="s">
        <v>430</v>
      </c>
      <c r="AT185" s="346" t="s">
        <v>430</v>
      </c>
      <c r="AU185" s="346">
        <v>164</v>
      </c>
      <c r="AV185" s="346">
        <v>33</v>
      </c>
      <c r="AW185" s="346">
        <v>141</v>
      </c>
      <c r="AX185" s="346">
        <v>120</v>
      </c>
      <c r="AY185" s="346">
        <v>173</v>
      </c>
      <c r="AZ185" s="584"/>
      <c r="BA185" s="467">
        <v>10.029999999999999</v>
      </c>
      <c r="BB185" s="348">
        <v>86.1</v>
      </c>
      <c r="BC185" s="348" t="s">
        <v>430</v>
      </c>
      <c r="BD185" s="348" t="s">
        <v>430</v>
      </c>
      <c r="BE185" s="375" t="s">
        <v>430</v>
      </c>
      <c r="BF185" s="375">
        <v>3.87</v>
      </c>
      <c r="BG185" s="374"/>
      <c r="BH185" s="594">
        <v>3.87</v>
      </c>
      <c r="BI185" s="348" t="s">
        <v>430</v>
      </c>
      <c r="BJ185" s="348" t="s">
        <v>430</v>
      </c>
      <c r="BK185" s="348">
        <v>86.1</v>
      </c>
      <c r="BL185" s="348" t="s">
        <v>430</v>
      </c>
      <c r="BM185" s="375">
        <v>10.029999999999999</v>
      </c>
      <c r="BN185" s="375" t="s">
        <v>430</v>
      </c>
      <c r="BO185" s="375" t="s">
        <v>430</v>
      </c>
      <c r="BP185" s="375" t="s">
        <v>430</v>
      </c>
      <c r="BQ185" s="375" t="s">
        <v>430</v>
      </c>
      <c r="BR185" s="374"/>
      <c r="BS185" s="468" t="s">
        <v>430</v>
      </c>
      <c r="BT185" s="348" t="s">
        <v>430</v>
      </c>
      <c r="BU185" s="374"/>
      <c r="BV185" s="430" t="s">
        <v>555</v>
      </c>
    </row>
    <row r="186" spans="1:74" s="428" customFormat="1" x14ac:dyDescent="0.25">
      <c r="A186" s="345" t="s">
        <v>8429</v>
      </c>
      <c r="B186" s="373"/>
      <c r="C186" s="719">
        <v>44278</v>
      </c>
      <c r="D186" s="373"/>
      <c r="E186" s="346">
        <v>5298.18</v>
      </c>
      <c r="F186" s="373"/>
      <c r="G186" s="347">
        <v>13.695399999999999</v>
      </c>
      <c r="H186" s="374"/>
      <c r="I186" s="348">
        <v>0.80274000000000001</v>
      </c>
      <c r="J186" s="348">
        <v>5.82</v>
      </c>
      <c r="K186" s="348">
        <v>0.76163999999999998</v>
      </c>
      <c r="L186" s="348">
        <v>0.78356000000000003</v>
      </c>
      <c r="M186" s="362"/>
      <c r="N186" s="350">
        <v>0.26650000000000001</v>
      </c>
      <c r="O186" s="348">
        <v>5.6882999999999999</v>
      </c>
      <c r="P186" s="348">
        <v>2.133</v>
      </c>
      <c r="Q186" s="348">
        <v>4.0801999999999996</v>
      </c>
      <c r="R186" s="348">
        <v>4.9122000000000003</v>
      </c>
      <c r="S186" s="348">
        <v>6.1692</v>
      </c>
      <c r="T186" s="348">
        <v>4.9836999999999998</v>
      </c>
      <c r="U186" s="354">
        <v>5.0755999999999997</v>
      </c>
      <c r="V186" s="348">
        <v>5.4570999999999996</v>
      </c>
      <c r="W186" s="348">
        <v>6.6868999999999996</v>
      </c>
      <c r="X186" s="348">
        <v>7.1294000000000004</v>
      </c>
      <c r="Y186" s="375">
        <v>5.7961</v>
      </c>
      <c r="Z186" s="348" t="s">
        <v>430</v>
      </c>
      <c r="AA186" s="348">
        <v>4.5225</v>
      </c>
      <c r="AB186" s="348">
        <v>5.4686000000000003</v>
      </c>
      <c r="AC186" s="348">
        <v>5.1280000000000001</v>
      </c>
      <c r="AD186" s="348">
        <v>5.3048000000000002</v>
      </c>
      <c r="AE186" s="348">
        <v>4.7294999999999998</v>
      </c>
      <c r="AF186" s="348">
        <v>5.9809000000000001</v>
      </c>
      <c r="AG186" s="569"/>
      <c r="AH186" s="346">
        <v>33</v>
      </c>
      <c r="AI186" s="346">
        <v>19</v>
      </c>
      <c r="AJ186" s="346">
        <v>73</v>
      </c>
      <c r="AK186" s="346">
        <v>83</v>
      </c>
      <c r="AL186" s="346">
        <v>94</v>
      </c>
      <c r="AM186" s="346">
        <v>134</v>
      </c>
      <c r="AN186" s="346">
        <v>117</v>
      </c>
      <c r="AO186" s="572">
        <v>98</v>
      </c>
      <c r="AP186" s="346">
        <v>98</v>
      </c>
      <c r="AQ186" s="346">
        <v>79</v>
      </c>
      <c r="AR186" s="346">
        <v>80</v>
      </c>
      <c r="AS186" s="346">
        <v>17</v>
      </c>
      <c r="AT186" s="346" t="s">
        <v>430</v>
      </c>
      <c r="AU186" s="346">
        <v>112</v>
      </c>
      <c r="AV186" s="346">
        <v>141</v>
      </c>
      <c r="AW186" s="346">
        <v>107</v>
      </c>
      <c r="AX186" s="346">
        <v>113</v>
      </c>
      <c r="AY186" s="346">
        <v>104</v>
      </c>
      <c r="AZ186" s="584"/>
      <c r="BA186" s="467">
        <v>98.22</v>
      </c>
      <c r="BB186" s="348" t="s">
        <v>430</v>
      </c>
      <c r="BC186" s="348" t="s">
        <v>430</v>
      </c>
      <c r="BD186" s="348" t="s">
        <v>430</v>
      </c>
      <c r="BE186" s="375" t="s">
        <v>430</v>
      </c>
      <c r="BF186" s="375">
        <v>1.78</v>
      </c>
      <c r="BG186" s="374"/>
      <c r="BH186" s="594">
        <v>1.78</v>
      </c>
      <c r="BI186" s="348" t="s">
        <v>430</v>
      </c>
      <c r="BJ186" s="348" t="s">
        <v>430</v>
      </c>
      <c r="BK186" s="348" t="s">
        <v>430</v>
      </c>
      <c r="BL186" s="348" t="s">
        <v>430</v>
      </c>
      <c r="BM186" s="375">
        <v>98.22</v>
      </c>
      <c r="BN186" s="375" t="s">
        <v>430</v>
      </c>
      <c r="BO186" s="375" t="s">
        <v>430</v>
      </c>
      <c r="BP186" s="375" t="s">
        <v>430</v>
      </c>
      <c r="BQ186" s="375" t="s">
        <v>430</v>
      </c>
      <c r="BR186" s="374"/>
      <c r="BS186" s="468" t="s">
        <v>430</v>
      </c>
      <c r="BT186" s="348" t="s">
        <v>430</v>
      </c>
      <c r="BU186" s="374"/>
      <c r="BV186" s="430" t="s">
        <v>555</v>
      </c>
    </row>
    <row r="187" spans="1:74" s="428" customFormat="1" x14ac:dyDescent="0.25">
      <c r="A187" s="345" t="s">
        <v>8430</v>
      </c>
      <c r="B187" s="373"/>
      <c r="C187" s="719">
        <v>44273</v>
      </c>
      <c r="D187" s="373"/>
      <c r="E187" s="888">
        <v>4820.6099999999997</v>
      </c>
      <c r="F187" s="373"/>
      <c r="G187" s="347" t="s">
        <v>430</v>
      </c>
      <c r="H187" s="374"/>
      <c r="I187" s="348" t="s">
        <v>430</v>
      </c>
      <c r="J187" s="348" t="s">
        <v>430</v>
      </c>
      <c r="K187" s="348" t="s">
        <v>430</v>
      </c>
      <c r="L187" s="348" t="s">
        <v>430</v>
      </c>
      <c r="M187" s="362"/>
      <c r="N187" s="350" t="s">
        <v>430</v>
      </c>
      <c r="O187" s="348" t="s">
        <v>430</v>
      </c>
      <c r="P187" s="348" t="s">
        <v>430</v>
      </c>
      <c r="Q187" s="348" t="s">
        <v>430</v>
      </c>
      <c r="R187" s="348" t="s">
        <v>430</v>
      </c>
      <c r="S187" s="348" t="s">
        <v>430</v>
      </c>
      <c r="T187" s="348" t="s">
        <v>430</v>
      </c>
      <c r="U187" s="354" t="s">
        <v>430</v>
      </c>
      <c r="V187" s="348" t="s">
        <v>430</v>
      </c>
      <c r="W187" s="348" t="s">
        <v>430</v>
      </c>
      <c r="X187" s="348" t="s">
        <v>430</v>
      </c>
      <c r="Y187" s="375" t="s">
        <v>430</v>
      </c>
      <c r="Z187" s="348" t="s">
        <v>430</v>
      </c>
      <c r="AA187" s="348" t="s">
        <v>430</v>
      </c>
      <c r="AB187" s="348" t="s">
        <v>430</v>
      </c>
      <c r="AC187" s="348" t="s">
        <v>430</v>
      </c>
      <c r="AD187" s="348" t="s">
        <v>430</v>
      </c>
      <c r="AE187" s="348" t="s">
        <v>430</v>
      </c>
      <c r="AF187" s="348" t="s">
        <v>430</v>
      </c>
      <c r="AG187" s="569"/>
      <c r="AH187" s="346" t="s">
        <v>430</v>
      </c>
      <c r="AI187" s="346" t="s">
        <v>430</v>
      </c>
      <c r="AJ187" s="346" t="s">
        <v>430</v>
      </c>
      <c r="AK187" s="346" t="s">
        <v>430</v>
      </c>
      <c r="AL187" s="346" t="s">
        <v>430</v>
      </c>
      <c r="AM187" s="346" t="s">
        <v>430</v>
      </c>
      <c r="AN187" s="346" t="s">
        <v>430</v>
      </c>
      <c r="AO187" s="572" t="s">
        <v>430</v>
      </c>
      <c r="AP187" s="346" t="s">
        <v>430</v>
      </c>
      <c r="AQ187" s="346" t="s">
        <v>430</v>
      </c>
      <c r="AR187" s="346" t="s">
        <v>430</v>
      </c>
      <c r="AS187" s="346" t="s">
        <v>430</v>
      </c>
      <c r="AT187" s="346" t="s">
        <v>430</v>
      </c>
      <c r="AU187" s="346" t="s">
        <v>430</v>
      </c>
      <c r="AV187" s="346" t="s">
        <v>430</v>
      </c>
      <c r="AW187" s="346" t="s">
        <v>430</v>
      </c>
      <c r="AX187" s="346" t="s">
        <v>430</v>
      </c>
      <c r="AY187" s="346" t="s">
        <v>430</v>
      </c>
      <c r="AZ187" s="584"/>
      <c r="BA187" s="467" t="s">
        <v>430</v>
      </c>
      <c r="BB187" s="348" t="s">
        <v>430</v>
      </c>
      <c r="BC187" s="348" t="s">
        <v>430</v>
      </c>
      <c r="BD187" s="348" t="s">
        <v>430</v>
      </c>
      <c r="BE187" s="375" t="s">
        <v>430</v>
      </c>
      <c r="BF187" s="375" t="s">
        <v>430</v>
      </c>
      <c r="BG187" s="374"/>
      <c r="BH187" s="594" t="s">
        <v>430</v>
      </c>
      <c r="BI187" s="348" t="s">
        <v>430</v>
      </c>
      <c r="BJ187" s="348" t="s">
        <v>430</v>
      </c>
      <c r="BK187" s="348" t="s">
        <v>430</v>
      </c>
      <c r="BL187" s="348" t="s">
        <v>430</v>
      </c>
      <c r="BM187" s="375" t="s">
        <v>430</v>
      </c>
      <c r="BN187" s="375" t="s">
        <v>430</v>
      </c>
      <c r="BO187" s="375" t="s">
        <v>430</v>
      </c>
      <c r="BP187" s="375" t="s">
        <v>430</v>
      </c>
      <c r="BQ187" s="375" t="s">
        <v>430</v>
      </c>
      <c r="BR187" s="374"/>
      <c r="BS187" s="468" t="s">
        <v>430</v>
      </c>
      <c r="BT187" s="348" t="s">
        <v>430</v>
      </c>
      <c r="BU187" s="374"/>
      <c r="BV187" s="430" t="s">
        <v>4740</v>
      </c>
    </row>
    <row r="188" spans="1:74" s="428" customFormat="1" x14ac:dyDescent="0.25">
      <c r="A188" s="345" t="s">
        <v>8431</v>
      </c>
      <c r="B188" s="373"/>
      <c r="C188" s="719">
        <v>44035</v>
      </c>
      <c r="D188" s="373"/>
      <c r="E188" s="346">
        <v>4632.82</v>
      </c>
      <c r="F188" s="373"/>
      <c r="G188" s="347">
        <v>14.377700000000001</v>
      </c>
      <c r="H188" s="374"/>
      <c r="I188" s="348">
        <v>4.4400000000000004</v>
      </c>
      <c r="J188" s="348">
        <v>7.2</v>
      </c>
      <c r="K188" s="348">
        <v>3.6</v>
      </c>
      <c r="L188" s="348">
        <v>3.86</v>
      </c>
      <c r="M188" s="362"/>
      <c r="N188" s="350" t="s">
        <v>430</v>
      </c>
      <c r="O188" s="348">
        <v>-0.50770000000000004</v>
      </c>
      <c r="P188" s="348">
        <v>0.55010000000000003</v>
      </c>
      <c r="Q188" s="348">
        <v>3.6760999999999999</v>
      </c>
      <c r="R188" s="348">
        <v>6.4653999999999998</v>
      </c>
      <c r="S188" s="348">
        <v>15.056900000000001</v>
      </c>
      <c r="T188" s="348">
        <v>6.3040000000000003</v>
      </c>
      <c r="U188" s="354">
        <v>4.5658000000000003</v>
      </c>
      <c r="V188" s="348">
        <v>5.5317999999999996</v>
      </c>
      <c r="W188" s="348">
        <v>7.5842999999999998</v>
      </c>
      <c r="X188" s="348">
        <v>7.8315999999999999</v>
      </c>
      <c r="Y188" s="375">
        <v>6.6489000000000003</v>
      </c>
      <c r="Z188" s="348" t="s">
        <v>430</v>
      </c>
      <c r="AA188" s="348">
        <v>5.3033999999999999</v>
      </c>
      <c r="AB188" s="348">
        <v>11.489100000000001</v>
      </c>
      <c r="AC188" s="348">
        <v>5.2329999999999997</v>
      </c>
      <c r="AD188" s="348">
        <v>5.4957000000000003</v>
      </c>
      <c r="AE188" s="348">
        <v>2.3946999999999998</v>
      </c>
      <c r="AF188" s="348">
        <v>6.1571999999999996</v>
      </c>
      <c r="AG188" s="569"/>
      <c r="AH188" s="346" t="s">
        <v>430</v>
      </c>
      <c r="AI188" s="346">
        <v>77</v>
      </c>
      <c r="AJ188" s="346">
        <v>86</v>
      </c>
      <c r="AK188" s="346">
        <v>97</v>
      </c>
      <c r="AL188" s="346">
        <v>38</v>
      </c>
      <c r="AM188" s="346">
        <v>2</v>
      </c>
      <c r="AN188" s="346">
        <v>27</v>
      </c>
      <c r="AO188" s="572">
        <v>142</v>
      </c>
      <c r="AP188" s="346">
        <v>87</v>
      </c>
      <c r="AQ188" s="346">
        <v>6</v>
      </c>
      <c r="AR188" s="346">
        <v>10</v>
      </c>
      <c r="AS188" s="346">
        <v>7</v>
      </c>
      <c r="AT188" s="346" t="s">
        <v>430</v>
      </c>
      <c r="AU188" s="346">
        <v>57</v>
      </c>
      <c r="AV188" s="346">
        <v>4</v>
      </c>
      <c r="AW188" s="346">
        <v>97</v>
      </c>
      <c r="AX188" s="346">
        <v>93</v>
      </c>
      <c r="AY188" s="346">
        <v>149</v>
      </c>
      <c r="AZ188" s="584"/>
      <c r="BA188" s="467" t="s">
        <v>430</v>
      </c>
      <c r="BB188" s="348">
        <v>99.92</v>
      </c>
      <c r="BC188" s="348" t="s">
        <v>430</v>
      </c>
      <c r="BD188" s="348" t="s">
        <v>430</v>
      </c>
      <c r="BE188" s="375" t="s">
        <v>430</v>
      </c>
      <c r="BF188" s="375">
        <v>0.08</v>
      </c>
      <c r="BG188" s="374"/>
      <c r="BH188" s="594">
        <v>0.08</v>
      </c>
      <c r="BI188" s="348" t="s">
        <v>430</v>
      </c>
      <c r="BJ188" s="348" t="s">
        <v>430</v>
      </c>
      <c r="BK188" s="348" t="s">
        <v>430</v>
      </c>
      <c r="BL188" s="348" t="s">
        <v>430</v>
      </c>
      <c r="BM188" s="375" t="s">
        <v>430</v>
      </c>
      <c r="BN188" s="375" t="s">
        <v>430</v>
      </c>
      <c r="BO188" s="375" t="s">
        <v>430</v>
      </c>
      <c r="BP188" s="375">
        <v>99.92</v>
      </c>
      <c r="BQ188" s="375" t="s">
        <v>430</v>
      </c>
      <c r="BR188" s="374"/>
      <c r="BS188" s="468" t="s">
        <v>430</v>
      </c>
      <c r="BT188" s="348" t="s">
        <v>430</v>
      </c>
      <c r="BU188" s="374"/>
      <c r="BV188" s="430" t="s">
        <v>4740</v>
      </c>
    </row>
    <row r="189" spans="1:74" s="428" customFormat="1" x14ac:dyDescent="0.25">
      <c r="A189" s="345" t="s">
        <v>8432</v>
      </c>
      <c r="B189" s="373"/>
      <c r="C189" s="719">
        <v>44545</v>
      </c>
      <c r="D189" s="373"/>
      <c r="E189" s="346">
        <v>4283.18</v>
      </c>
      <c r="F189" s="373"/>
      <c r="G189" s="347">
        <v>13.529299999999999</v>
      </c>
      <c r="H189" s="374"/>
      <c r="I189" s="348">
        <v>5.55</v>
      </c>
      <c r="J189" s="348">
        <v>7.25</v>
      </c>
      <c r="K189" s="348">
        <v>4.3099999999999996</v>
      </c>
      <c r="L189" s="348">
        <v>4.62</v>
      </c>
      <c r="M189" s="362"/>
      <c r="N189" s="350" t="s">
        <v>430</v>
      </c>
      <c r="O189" s="348">
        <v>-14.018000000000001</v>
      </c>
      <c r="P189" s="348">
        <v>6.7521000000000004</v>
      </c>
      <c r="Q189" s="348">
        <v>11.2514</v>
      </c>
      <c r="R189" s="348">
        <v>6.6913</v>
      </c>
      <c r="S189" s="348">
        <v>16.983699999999999</v>
      </c>
      <c r="T189" s="348">
        <v>6.4966999999999997</v>
      </c>
      <c r="U189" s="354">
        <v>4.9935999999999998</v>
      </c>
      <c r="V189" s="348">
        <v>5.9032999999999998</v>
      </c>
      <c r="W189" s="348">
        <v>7.7633000000000001</v>
      </c>
      <c r="X189" s="348">
        <v>7.9493</v>
      </c>
      <c r="Y189" s="375" t="s">
        <v>430</v>
      </c>
      <c r="Z189" s="348" t="s">
        <v>430</v>
      </c>
      <c r="AA189" s="348">
        <v>3.1701999999999999</v>
      </c>
      <c r="AB189" s="348">
        <v>12.354900000000001</v>
      </c>
      <c r="AC189" s="348">
        <v>5.2690999999999999</v>
      </c>
      <c r="AD189" s="348">
        <v>5.5880000000000001</v>
      </c>
      <c r="AE189" s="348">
        <v>0.75290000000000001</v>
      </c>
      <c r="AF189" s="348">
        <v>6.6726000000000001</v>
      </c>
      <c r="AG189" s="569"/>
      <c r="AH189" s="346" t="s">
        <v>430</v>
      </c>
      <c r="AI189" s="346">
        <v>122</v>
      </c>
      <c r="AJ189" s="346">
        <v>4</v>
      </c>
      <c r="AK189" s="346">
        <v>4</v>
      </c>
      <c r="AL189" s="346">
        <v>29</v>
      </c>
      <c r="AM189" s="346">
        <v>1</v>
      </c>
      <c r="AN189" s="346">
        <v>18</v>
      </c>
      <c r="AO189" s="572">
        <v>106</v>
      </c>
      <c r="AP189" s="346">
        <v>36</v>
      </c>
      <c r="AQ189" s="346">
        <v>5</v>
      </c>
      <c r="AR189" s="346">
        <v>5</v>
      </c>
      <c r="AS189" s="346" t="s">
        <v>430</v>
      </c>
      <c r="AT189" s="346" t="s">
        <v>430</v>
      </c>
      <c r="AU189" s="346">
        <v>147</v>
      </c>
      <c r="AV189" s="346">
        <v>2</v>
      </c>
      <c r="AW189" s="346">
        <v>92</v>
      </c>
      <c r="AX189" s="346">
        <v>77</v>
      </c>
      <c r="AY189" s="346">
        <v>162</v>
      </c>
      <c r="AZ189" s="584"/>
      <c r="BA189" s="467" t="s">
        <v>430</v>
      </c>
      <c r="BB189" s="348">
        <v>99.7</v>
      </c>
      <c r="BC189" s="348" t="s">
        <v>430</v>
      </c>
      <c r="BD189" s="348" t="s">
        <v>430</v>
      </c>
      <c r="BE189" s="375" t="s">
        <v>430</v>
      </c>
      <c r="BF189" s="375">
        <v>0.3</v>
      </c>
      <c r="BG189" s="374"/>
      <c r="BH189" s="594">
        <v>0.3</v>
      </c>
      <c r="BI189" s="348" t="s">
        <v>430</v>
      </c>
      <c r="BJ189" s="348" t="s">
        <v>430</v>
      </c>
      <c r="BK189" s="348" t="s">
        <v>430</v>
      </c>
      <c r="BL189" s="348" t="s">
        <v>430</v>
      </c>
      <c r="BM189" s="375" t="s">
        <v>430</v>
      </c>
      <c r="BN189" s="375" t="s">
        <v>430</v>
      </c>
      <c r="BO189" s="375" t="s">
        <v>430</v>
      </c>
      <c r="BP189" s="375">
        <v>99.7</v>
      </c>
      <c r="BQ189" s="375" t="s">
        <v>430</v>
      </c>
      <c r="BR189" s="374"/>
      <c r="BS189" s="468" t="s">
        <v>430</v>
      </c>
      <c r="BT189" s="348" t="s">
        <v>430</v>
      </c>
      <c r="BU189" s="374"/>
      <c r="BV189" s="430" t="s">
        <v>4740</v>
      </c>
    </row>
    <row r="190" spans="1:74" s="428" customFormat="1" x14ac:dyDescent="0.25">
      <c r="A190" s="345" t="s">
        <v>8433</v>
      </c>
      <c r="B190" s="373"/>
      <c r="C190" s="719">
        <v>44280</v>
      </c>
      <c r="D190" s="373"/>
      <c r="E190" s="888">
        <v>4225.74</v>
      </c>
      <c r="F190" s="373"/>
      <c r="G190" s="347" t="s">
        <v>430</v>
      </c>
      <c r="H190" s="374"/>
      <c r="I190" s="348" t="s">
        <v>430</v>
      </c>
      <c r="J190" s="348" t="s">
        <v>430</v>
      </c>
      <c r="K190" s="348" t="s">
        <v>430</v>
      </c>
      <c r="L190" s="348" t="s">
        <v>430</v>
      </c>
      <c r="M190" s="362"/>
      <c r="N190" s="350" t="s">
        <v>430</v>
      </c>
      <c r="O190" s="348" t="s">
        <v>430</v>
      </c>
      <c r="P190" s="348" t="s">
        <v>430</v>
      </c>
      <c r="Q190" s="348" t="s">
        <v>430</v>
      </c>
      <c r="R190" s="348" t="s">
        <v>430</v>
      </c>
      <c r="S190" s="348" t="s">
        <v>430</v>
      </c>
      <c r="T190" s="348" t="s">
        <v>430</v>
      </c>
      <c r="U190" s="354" t="s">
        <v>430</v>
      </c>
      <c r="V190" s="348" t="s">
        <v>430</v>
      </c>
      <c r="W190" s="348" t="s">
        <v>430</v>
      </c>
      <c r="X190" s="348" t="s">
        <v>430</v>
      </c>
      <c r="Y190" s="375" t="s">
        <v>430</v>
      </c>
      <c r="Z190" s="348" t="s">
        <v>430</v>
      </c>
      <c r="AA190" s="348" t="s">
        <v>430</v>
      </c>
      <c r="AB190" s="348" t="s">
        <v>430</v>
      </c>
      <c r="AC190" s="348" t="s">
        <v>430</v>
      </c>
      <c r="AD190" s="348" t="s">
        <v>430</v>
      </c>
      <c r="AE190" s="348" t="s">
        <v>430</v>
      </c>
      <c r="AF190" s="348" t="s">
        <v>430</v>
      </c>
      <c r="AG190" s="569"/>
      <c r="AH190" s="346" t="s">
        <v>430</v>
      </c>
      <c r="AI190" s="346" t="s">
        <v>430</v>
      </c>
      <c r="AJ190" s="346" t="s">
        <v>430</v>
      </c>
      <c r="AK190" s="346" t="s">
        <v>430</v>
      </c>
      <c r="AL190" s="346" t="s">
        <v>430</v>
      </c>
      <c r="AM190" s="346" t="s">
        <v>430</v>
      </c>
      <c r="AN190" s="346" t="s">
        <v>430</v>
      </c>
      <c r="AO190" s="572" t="s">
        <v>430</v>
      </c>
      <c r="AP190" s="346" t="s">
        <v>430</v>
      </c>
      <c r="AQ190" s="346" t="s">
        <v>430</v>
      </c>
      <c r="AR190" s="346" t="s">
        <v>430</v>
      </c>
      <c r="AS190" s="346" t="s">
        <v>430</v>
      </c>
      <c r="AT190" s="346" t="s">
        <v>430</v>
      </c>
      <c r="AU190" s="346" t="s">
        <v>430</v>
      </c>
      <c r="AV190" s="346" t="s">
        <v>430</v>
      </c>
      <c r="AW190" s="346" t="s">
        <v>430</v>
      </c>
      <c r="AX190" s="346" t="s">
        <v>430</v>
      </c>
      <c r="AY190" s="346" t="s">
        <v>430</v>
      </c>
      <c r="AZ190" s="584"/>
      <c r="BA190" s="467" t="s">
        <v>430</v>
      </c>
      <c r="BB190" s="348" t="s">
        <v>430</v>
      </c>
      <c r="BC190" s="348" t="s">
        <v>430</v>
      </c>
      <c r="BD190" s="348" t="s">
        <v>430</v>
      </c>
      <c r="BE190" s="375" t="s">
        <v>430</v>
      </c>
      <c r="BF190" s="375" t="s">
        <v>430</v>
      </c>
      <c r="BG190" s="374"/>
      <c r="BH190" s="594" t="s">
        <v>430</v>
      </c>
      <c r="BI190" s="348" t="s">
        <v>430</v>
      </c>
      <c r="BJ190" s="348" t="s">
        <v>430</v>
      </c>
      <c r="BK190" s="348" t="s">
        <v>430</v>
      </c>
      <c r="BL190" s="348" t="s">
        <v>430</v>
      </c>
      <c r="BM190" s="375" t="s">
        <v>430</v>
      </c>
      <c r="BN190" s="375" t="s">
        <v>430</v>
      </c>
      <c r="BO190" s="375" t="s">
        <v>430</v>
      </c>
      <c r="BP190" s="375" t="s">
        <v>430</v>
      </c>
      <c r="BQ190" s="375" t="s">
        <v>430</v>
      </c>
      <c r="BR190" s="374"/>
      <c r="BS190" s="468" t="s">
        <v>430</v>
      </c>
      <c r="BT190" s="348" t="s">
        <v>430</v>
      </c>
      <c r="BU190" s="374"/>
      <c r="BV190" s="430" t="s">
        <v>555</v>
      </c>
    </row>
    <row r="191" spans="1:74" s="428" customFormat="1" x14ac:dyDescent="0.25">
      <c r="A191" s="345" t="s">
        <v>8434</v>
      </c>
      <c r="B191" s="373"/>
      <c r="C191" s="719">
        <v>44035</v>
      </c>
      <c r="D191" s="373"/>
      <c r="E191" s="888">
        <v>4072.13</v>
      </c>
      <c r="F191" s="373"/>
      <c r="G191" s="347" t="s">
        <v>430</v>
      </c>
      <c r="H191" s="374"/>
      <c r="I191" s="348" t="s">
        <v>430</v>
      </c>
      <c r="J191" s="348" t="s">
        <v>430</v>
      </c>
      <c r="K191" s="348" t="s">
        <v>430</v>
      </c>
      <c r="L191" s="348" t="s">
        <v>430</v>
      </c>
      <c r="M191" s="362"/>
      <c r="N191" s="350" t="s">
        <v>430</v>
      </c>
      <c r="O191" s="348" t="s">
        <v>430</v>
      </c>
      <c r="P191" s="348" t="s">
        <v>430</v>
      </c>
      <c r="Q191" s="348" t="s">
        <v>430</v>
      </c>
      <c r="R191" s="348" t="s">
        <v>430</v>
      </c>
      <c r="S191" s="348" t="s">
        <v>430</v>
      </c>
      <c r="T191" s="348" t="s">
        <v>430</v>
      </c>
      <c r="U191" s="354" t="s">
        <v>430</v>
      </c>
      <c r="V191" s="348" t="s">
        <v>430</v>
      </c>
      <c r="W191" s="348" t="s">
        <v>430</v>
      </c>
      <c r="X191" s="348" t="s">
        <v>430</v>
      </c>
      <c r="Y191" s="375" t="s">
        <v>430</v>
      </c>
      <c r="Z191" s="348" t="s">
        <v>430</v>
      </c>
      <c r="AA191" s="348" t="s">
        <v>430</v>
      </c>
      <c r="AB191" s="348" t="s">
        <v>430</v>
      </c>
      <c r="AC191" s="348" t="s">
        <v>430</v>
      </c>
      <c r="AD191" s="348" t="s">
        <v>430</v>
      </c>
      <c r="AE191" s="348" t="s">
        <v>430</v>
      </c>
      <c r="AF191" s="348" t="s">
        <v>430</v>
      </c>
      <c r="AG191" s="569"/>
      <c r="AH191" s="346" t="s">
        <v>430</v>
      </c>
      <c r="AI191" s="346" t="s">
        <v>430</v>
      </c>
      <c r="AJ191" s="346" t="s">
        <v>430</v>
      </c>
      <c r="AK191" s="346" t="s">
        <v>430</v>
      </c>
      <c r="AL191" s="346" t="s">
        <v>430</v>
      </c>
      <c r="AM191" s="346" t="s">
        <v>430</v>
      </c>
      <c r="AN191" s="346" t="s">
        <v>430</v>
      </c>
      <c r="AO191" s="572" t="s">
        <v>430</v>
      </c>
      <c r="AP191" s="346" t="s">
        <v>430</v>
      </c>
      <c r="AQ191" s="346" t="s">
        <v>430</v>
      </c>
      <c r="AR191" s="346" t="s">
        <v>430</v>
      </c>
      <c r="AS191" s="346" t="s">
        <v>430</v>
      </c>
      <c r="AT191" s="346" t="s">
        <v>430</v>
      </c>
      <c r="AU191" s="346" t="s">
        <v>430</v>
      </c>
      <c r="AV191" s="346" t="s">
        <v>430</v>
      </c>
      <c r="AW191" s="346" t="s">
        <v>430</v>
      </c>
      <c r="AX191" s="346" t="s">
        <v>430</v>
      </c>
      <c r="AY191" s="346" t="s">
        <v>430</v>
      </c>
      <c r="AZ191" s="584"/>
      <c r="BA191" s="467" t="s">
        <v>430</v>
      </c>
      <c r="BB191" s="348" t="s">
        <v>430</v>
      </c>
      <c r="BC191" s="348" t="s">
        <v>430</v>
      </c>
      <c r="BD191" s="348" t="s">
        <v>430</v>
      </c>
      <c r="BE191" s="375" t="s">
        <v>430</v>
      </c>
      <c r="BF191" s="375" t="s">
        <v>430</v>
      </c>
      <c r="BG191" s="374"/>
      <c r="BH191" s="594" t="s">
        <v>430</v>
      </c>
      <c r="BI191" s="348" t="s">
        <v>430</v>
      </c>
      <c r="BJ191" s="348" t="s">
        <v>430</v>
      </c>
      <c r="BK191" s="348" t="s">
        <v>430</v>
      </c>
      <c r="BL191" s="348" t="s">
        <v>430</v>
      </c>
      <c r="BM191" s="375" t="s">
        <v>430</v>
      </c>
      <c r="BN191" s="375" t="s">
        <v>430</v>
      </c>
      <c r="BO191" s="375" t="s">
        <v>430</v>
      </c>
      <c r="BP191" s="375" t="s">
        <v>430</v>
      </c>
      <c r="BQ191" s="375" t="s">
        <v>430</v>
      </c>
      <c r="BR191" s="374"/>
      <c r="BS191" s="468" t="s">
        <v>430</v>
      </c>
      <c r="BT191" s="348" t="s">
        <v>430</v>
      </c>
      <c r="BU191" s="374"/>
      <c r="BV191" s="430" t="s">
        <v>4740</v>
      </c>
    </row>
    <row r="192" spans="1:74" s="428" customFormat="1" x14ac:dyDescent="0.25">
      <c r="A192" s="345" t="s">
        <v>8435</v>
      </c>
      <c r="B192" s="373"/>
      <c r="C192" s="719">
        <v>44278</v>
      </c>
      <c r="D192" s="373"/>
      <c r="E192" s="346">
        <v>3396.39</v>
      </c>
      <c r="F192" s="373"/>
      <c r="G192" s="347">
        <v>13.7873</v>
      </c>
      <c r="H192" s="374"/>
      <c r="I192" s="348">
        <v>3.64E-3</v>
      </c>
      <c r="J192" s="348">
        <v>5.97</v>
      </c>
      <c r="K192" s="348">
        <v>3.3999999999999998E-3</v>
      </c>
      <c r="L192" s="348">
        <v>3.5100000000000001E-3</v>
      </c>
      <c r="M192" s="362"/>
      <c r="N192" s="350">
        <v>-9.7926000000000002</v>
      </c>
      <c r="O192" s="348">
        <v>4.6787999999999998</v>
      </c>
      <c r="P192" s="348">
        <v>1.5132000000000001</v>
      </c>
      <c r="Q192" s="348">
        <v>3.9961000000000002</v>
      </c>
      <c r="R192" s="348">
        <v>4.7157</v>
      </c>
      <c r="S192" s="348">
        <v>6.4837999999999996</v>
      </c>
      <c r="T192" s="348">
        <v>4.7426000000000004</v>
      </c>
      <c r="U192" s="354">
        <v>5.0613999999999999</v>
      </c>
      <c r="V192" s="348">
        <v>5.5050999999999997</v>
      </c>
      <c r="W192" s="348">
        <v>6.8349000000000002</v>
      </c>
      <c r="X192" s="348">
        <v>7.2695999999999996</v>
      </c>
      <c r="Y192" s="375">
        <v>5.9397000000000002</v>
      </c>
      <c r="Z192" s="348" t="s">
        <v>430</v>
      </c>
      <c r="AA192" s="348">
        <v>4.6498999999999997</v>
      </c>
      <c r="AB192" s="348">
        <v>6.1193999999999997</v>
      </c>
      <c r="AC192" s="348">
        <v>5.1327999999999996</v>
      </c>
      <c r="AD192" s="348">
        <v>5.4039999999999999</v>
      </c>
      <c r="AE192" s="348">
        <v>4.7777000000000003</v>
      </c>
      <c r="AF192" s="348">
        <v>6.1119000000000003</v>
      </c>
      <c r="AG192" s="569"/>
      <c r="AH192" s="346">
        <v>62</v>
      </c>
      <c r="AI192" s="346">
        <v>37</v>
      </c>
      <c r="AJ192" s="346">
        <v>79</v>
      </c>
      <c r="AK192" s="346">
        <v>87</v>
      </c>
      <c r="AL192" s="346">
        <v>112</v>
      </c>
      <c r="AM192" s="346">
        <v>124</v>
      </c>
      <c r="AN192" s="346">
        <v>138</v>
      </c>
      <c r="AO192" s="572">
        <v>99</v>
      </c>
      <c r="AP192" s="346">
        <v>92</v>
      </c>
      <c r="AQ192" s="346">
        <v>63</v>
      </c>
      <c r="AR192" s="346">
        <v>69</v>
      </c>
      <c r="AS192" s="346">
        <v>12</v>
      </c>
      <c r="AT192" s="346" t="s">
        <v>430</v>
      </c>
      <c r="AU192" s="346">
        <v>105</v>
      </c>
      <c r="AV192" s="346">
        <v>118</v>
      </c>
      <c r="AW192" s="346">
        <v>106</v>
      </c>
      <c r="AX192" s="346">
        <v>104</v>
      </c>
      <c r="AY192" s="346">
        <v>98</v>
      </c>
      <c r="AZ192" s="584"/>
      <c r="BA192" s="467">
        <v>97.32</v>
      </c>
      <c r="BB192" s="348" t="s">
        <v>430</v>
      </c>
      <c r="BC192" s="348" t="s">
        <v>430</v>
      </c>
      <c r="BD192" s="348" t="s">
        <v>430</v>
      </c>
      <c r="BE192" s="375" t="s">
        <v>430</v>
      </c>
      <c r="BF192" s="375">
        <v>2.68</v>
      </c>
      <c r="BG192" s="374"/>
      <c r="BH192" s="594">
        <v>2.68</v>
      </c>
      <c r="BI192" s="348" t="s">
        <v>430</v>
      </c>
      <c r="BJ192" s="348" t="s">
        <v>430</v>
      </c>
      <c r="BK192" s="348" t="s">
        <v>430</v>
      </c>
      <c r="BL192" s="348" t="s">
        <v>430</v>
      </c>
      <c r="BM192" s="375">
        <v>97.32</v>
      </c>
      <c r="BN192" s="375" t="s">
        <v>430</v>
      </c>
      <c r="BO192" s="375" t="s">
        <v>430</v>
      </c>
      <c r="BP192" s="375" t="s">
        <v>430</v>
      </c>
      <c r="BQ192" s="375" t="s">
        <v>430</v>
      </c>
      <c r="BR192" s="374"/>
      <c r="BS192" s="468" t="s">
        <v>430</v>
      </c>
      <c r="BT192" s="348" t="s">
        <v>430</v>
      </c>
      <c r="BU192" s="374"/>
      <c r="BV192" s="430" t="s">
        <v>555</v>
      </c>
    </row>
    <row r="193" spans="1:74" s="428" customFormat="1" x14ac:dyDescent="0.25">
      <c r="A193" s="345" t="s">
        <v>8436</v>
      </c>
      <c r="B193" s="373"/>
      <c r="C193" s="719">
        <v>42531</v>
      </c>
      <c r="D193" s="373"/>
      <c r="E193" s="346">
        <v>3310.07</v>
      </c>
      <c r="F193" s="373"/>
      <c r="G193" s="347">
        <v>264.82380000000001</v>
      </c>
      <c r="H193" s="374"/>
      <c r="I193" s="348" t="s">
        <v>430</v>
      </c>
      <c r="J193" s="348" t="s">
        <v>430</v>
      </c>
      <c r="K193" s="348" t="s">
        <v>430</v>
      </c>
      <c r="L193" s="348" t="s">
        <v>430</v>
      </c>
      <c r="M193" s="362"/>
      <c r="N193" s="350">
        <v>-101.489</v>
      </c>
      <c r="O193" s="348">
        <v>-43.594299999999997</v>
      </c>
      <c r="P193" s="348">
        <v>-32.127299999999998</v>
      </c>
      <c r="Q193" s="348">
        <v>-11.0618</v>
      </c>
      <c r="R193" s="348">
        <v>-0.5897</v>
      </c>
      <c r="S193" s="348">
        <v>11.2409</v>
      </c>
      <c r="T193" s="348">
        <v>4.2314999999999996</v>
      </c>
      <c r="U193" s="354">
        <v>2.8174999999999999</v>
      </c>
      <c r="V193" s="348">
        <v>3.1947000000000001</v>
      </c>
      <c r="W193" s="348">
        <v>5.8224999999999998</v>
      </c>
      <c r="X193" s="348">
        <v>6.9141000000000004</v>
      </c>
      <c r="Y193" s="375">
        <v>5.3531000000000004</v>
      </c>
      <c r="Z193" s="348">
        <v>5.7432999999999996</v>
      </c>
      <c r="AA193" s="348">
        <v>-2.5399999999999999E-2</v>
      </c>
      <c r="AB193" s="348">
        <v>8.8430999999999997</v>
      </c>
      <c r="AC193" s="348">
        <v>3.3896000000000002</v>
      </c>
      <c r="AD193" s="348">
        <v>3.4051</v>
      </c>
      <c r="AE193" s="348">
        <v>1.9923999999999999</v>
      </c>
      <c r="AF193" s="348">
        <v>6.0442</v>
      </c>
      <c r="AG193" s="569"/>
      <c r="AH193" s="346">
        <v>142</v>
      </c>
      <c r="AI193" s="346">
        <v>158</v>
      </c>
      <c r="AJ193" s="346">
        <v>169</v>
      </c>
      <c r="AK193" s="346">
        <v>160</v>
      </c>
      <c r="AL193" s="346">
        <v>166</v>
      </c>
      <c r="AM193" s="346">
        <v>39</v>
      </c>
      <c r="AN193" s="346">
        <v>157</v>
      </c>
      <c r="AO193" s="572">
        <v>158</v>
      </c>
      <c r="AP193" s="346">
        <v>152</v>
      </c>
      <c r="AQ193" s="346">
        <v>103</v>
      </c>
      <c r="AR193" s="346">
        <v>95</v>
      </c>
      <c r="AS193" s="346">
        <v>19</v>
      </c>
      <c r="AT193" s="346">
        <v>11</v>
      </c>
      <c r="AU193" s="346">
        <v>169</v>
      </c>
      <c r="AV193" s="346">
        <v>38</v>
      </c>
      <c r="AW193" s="346">
        <v>158</v>
      </c>
      <c r="AX193" s="346">
        <v>155</v>
      </c>
      <c r="AY193" s="346">
        <v>153</v>
      </c>
      <c r="AZ193" s="584"/>
      <c r="BA193" s="467">
        <v>98.5</v>
      </c>
      <c r="BB193" s="348" t="s">
        <v>430</v>
      </c>
      <c r="BC193" s="348" t="s">
        <v>430</v>
      </c>
      <c r="BD193" s="348" t="s">
        <v>430</v>
      </c>
      <c r="BE193" s="375" t="s">
        <v>430</v>
      </c>
      <c r="BF193" s="375">
        <v>1.5</v>
      </c>
      <c r="BG193" s="374"/>
      <c r="BH193" s="594">
        <v>1.5</v>
      </c>
      <c r="BI193" s="348" t="s">
        <v>430</v>
      </c>
      <c r="BJ193" s="348" t="s">
        <v>430</v>
      </c>
      <c r="BK193" s="348" t="s">
        <v>430</v>
      </c>
      <c r="BL193" s="348" t="s">
        <v>430</v>
      </c>
      <c r="BM193" s="375">
        <v>98.5</v>
      </c>
      <c r="BN193" s="375" t="s">
        <v>430</v>
      </c>
      <c r="BO193" s="375" t="s">
        <v>430</v>
      </c>
      <c r="BP193" s="375" t="s">
        <v>430</v>
      </c>
      <c r="BQ193" s="375" t="s">
        <v>430</v>
      </c>
      <c r="BR193" s="374"/>
      <c r="BS193" s="468" t="s">
        <v>430</v>
      </c>
      <c r="BT193" s="348" t="s">
        <v>430</v>
      </c>
      <c r="BU193" s="374"/>
      <c r="BV193" s="430" t="s">
        <v>555</v>
      </c>
    </row>
    <row r="194" spans="1:74" s="428" customFormat="1" x14ac:dyDescent="0.25">
      <c r="A194" s="345" t="s">
        <v>8437</v>
      </c>
      <c r="B194" s="373"/>
      <c r="C194" s="719">
        <v>44589</v>
      </c>
      <c r="D194" s="373"/>
      <c r="E194" s="346">
        <v>3294.84</v>
      </c>
      <c r="F194" s="373"/>
      <c r="G194" s="347">
        <v>13.1136</v>
      </c>
      <c r="H194" s="374"/>
      <c r="I194" s="890">
        <v>0.55000000000000004</v>
      </c>
      <c r="J194" s="890">
        <v>6.1</v>
      </c>
      <c r="K194" s="890">
        <v>0.53</v>
      </c>
      <c r="L194" s="890">
        <v>0.54</v>
      </c>
      <c r="M194" s="362"/>
      <c r="N194" s="350">
        <v>-0.83499999999999996</v>
      </c>
      <c r="O194" s="348">
        <v>2.8767999999999998</v>
      </c>
      <c r="P194" s="348">
        <v>4.0589000000000004</v>
      </c>
      <c r="Q194" s="348">
        <v>4.5608000000000004</v>
      </c>
      <c r="R194" s="348">
        <v>5.1219999999999999</v>
      </c>
      <c r="S194" s="348">
        <v>5.7487000000000004</v>
      </c>
      <c r="T194" s="348">
        <v>5.3205999999999998</v>
      </c>
      <c r="U194" s="354">
        <v>5.4565000000000001</v>
      </c>
      <c r="V194" s="348">
        <v>5.6969000000000003</v>
      </c>
      <c r="W194" s="348">
        <v>6.6797000000000004</v>
      </c>
      <c r="X194" s="348">
        <v>7.0735000000000001</v>
      </c>
      <c r="Y194" s="375" t="s">
        <v>430</v>
      </c>
      <c r="Z194" s="348" t="s">
        <v>430</v>
      </c>
      <c r="AA194" s="348">
        <v>4.8407</v>
      </c>
      <c r="AB194" s="348">
        <v>5.4996999999999998</v>
      </c>
      <c r="AC194" s="348">
        <v>5.4029999999999996</v>
      </c>
      <c r="AD194" s="348">
        <v>5.6909000000000001</v>
      </c>
      <c r="AE194" s="348">
        <v>4.7161</v>
      </c>
      <c r="AF194" s="348">
        <v>6.1223999999999998</v>
      </c>
      <c r="AG194" s="569"/>
      <c r="AH194" s="346">
        <v>36</v>
      </c>
      <c r="AI194" s="346">
        <v>50</v>
      </c>
      <c r="AJ194" s="346">
        <v>43</v>
      </c>
      <c r="AK194" s="346">
        <v>64</v>
      </c>
      <c r="AL194" s="346">
        <v>77</v>
      </c>
      <c r="AM194" s="346">
        <v>141</v>
      </c>
      <c r="AN194" s="346">
        <v>95</v>
      </c>
      <c r="AO194" s="572">
        <v>53</v>
      </c>
      <c r="AP194" s="346">
        <v>62</v>
      </c>
      <c r="AQ194" s="346">
        <v>81</v>
      </c>
      <c r="AR194" s="346">
        <v>87</v>
      </c>
      <c r="AS194" s="346" t="s">
        <v>430</v>
      </c>
      <c r="AT194" s="346" t="s">
        <v>430</v>
      </c>
      <c r="AU194" s="346">
        <v>88</v>
      </c>
      <c r="AV194" s="346">
        <v>138</v>
      </c>
      <c r="AW194" s="346">
        <v>76</v>
      </c>
      <c r="AX194" s="346">
        <v>63</v>
      </c>
      <c r="AY194" s="346">
        <v>105</v>
      </c>
      <c r="AZ194" s="584"/>
      <c r="BA194" s="467">
        <v>95.38</v>
      </c>
      <c r="BB194" s="348" t="s">
        <v>430</v>
      </c>
      <c r="BC194" s="348" t="s">
        <v>430</v>
      </c>
      <c r="BD194" s="348" t="s">
        <v>430</v>
      </c>
      <c r="BE194" s="375" t="s">
        <v>430</v>
      </c>
      <c r="BF194" s="375">
        <v>4.62</v>
      </c>
      <c r="BG194" s="374"/>
      <c r="BH194" s="594">
        <v>4.62</v>
      </c>
      <c r="BI194" s="348" t="s">
        <v>430</v>
      </c>
      <c r="BJ194" s="348" t="s">
        <v>430</v>
      </c>
      <c r="BK194" s="348" t="s">
        <v>430</v>
      </c>
      <c r="BL194" s="348" t="s">
        <v>430</v>
      </c>
      <c r="BM194" s="375">
        <v>95.38</v>
      </c>
      <c r="BN194" s="375" t="s">
        <v>430</v>
      </c>
      <c r="BO194" s="375" t="s">
        <v>430</v>
      </c>
      <c r="BP194" s="375" t="s">
        <v>430</v>
      </c>
      <c r="BQ194" s="375" t="s">
        <v>430</v>
      </c>
      <c r="BR194" s="374"/>
      <c r="BS194" s="468" t="s">
        <v>430</v>
      </c>
      <c r="BT194" s="348" t="s">
        <v>430</v>
      </c>
      <c r="BU194" s="374"/>
      <c r="BV194" s="430" t="s">
        <v>555</v>
      </c>
    </row>
    <row r="195" spans="1:74" s="428" customFormat="1" ht="11" x14ac:dyDescent="0.3">
      <c r="A195" s="841" t="s">
        <v>8438</v>
      </c>
      <c r="B195" s="842"/>
      <c r="C195" s="843">
        <v>44603</v>
      </c>
      <c r="D195" s="842"/>
      <c r="E195" s="844">
        <v>3276.6</v>
      </c>
      <c r="F195" s="842"/>
      <c r="G195" s="845">
        <v>13.4392</v>
      </c>
      <c r="H195" s="847"/>
      <c r="I195" s="846">
        <v>5.51</v>
      </c>
      <c r="J195" s="846">
        <v>7.24</v>
      </c>
      <c r="K195" s="846">
        <v>4.3499999999999996</v>
      </c>
      <c r="L195" s="846">
        <v>4.5</v>
      </c>
      <c r="M195" s="851"/>
      <c r="N195" s="848">
        <v>-109.395</v>
      </c>
      <c r="O195" s="846">
        <v>-47.972700000000003</v>
      </c>
      <c r="P195" s="846">
        <v>-16.1677</v>
      </c>
      <c r="Q195" s="846">
        <v>-7.0808999999999997</v>
      </c>
      <c r="R195" s="846">
        <v>3.2593999999999999</v>
      </c>
      <c r="S195" s="846">
        <v>14.666399999999999</v>
      </c>
      <c r="T195" s="846">
        <v>5.7249999999999996</v>
      </c>
      <c r="U195" s="856">
        <v>5.2083000000000004</v>
      </c>
      <c r="V195" s="846">
        <v>4.7270000000000003</v>
      </c>
      <c r="W195" s="846">
        <v>6.8023999999999996</v>
      </c>
      <c r="X195" s="846">
        <v>7.4532999999999996</v>
      </c>
      <c r="Y195" s="852" t="s">
        <v>430</v>
      </c>
      <c r="Z195" s="846" t="s">
        <v>430</v>
      </c>
      <c r="AA195" s="846">
        <v>4.8197000000000001</v>
      </c>
      <c r="AB195" s="846">
        <v>9.7182999999999993</v>
      </c>
      <c r="AC195" s="846">
        <v>6.524</v>
      </c>
      <c r="AD195" s="846">
        <v>5.8422999999999998</v>
      </c>
      <c r="AE195" s="846">
        <v>0.31240000000000001</v>
      </c>
      <c r="AF195" s="846">
        <v>6.7530999999999999</v>
      </c>
      <c r="AG195" s="931"/>
      <c r="AH195" s="844">
        <v>147</v>
      </c>
      <c r="AI195" s="844">
        <v>166</v>
      </c>
      <c r="AJ195" s="844">
        <v>135</v>
      </c>
      <c r="AK195" s="844">
        <v>141</v>
      </c>
      <c r="AL195" s="844">
        <v>151</v>
      </c>
      <c r="AM195" s="844">
        <v>5</v>
      </c>
      <c r="AN195" s="844">
        <v>66</v>
      </c>
      <c r="AO195" s="932">
        <v>82</v>
      </c>
      <c r="AP195" s="844">
        <v>142</v>
      </c>
      <c r="AQ195" s="844">
        <v>70</v>
      </c>
      <c r="AR195" s="844">
        <v>39</v>
      </c>
      <c r="AS195" s="844" t="s">
        <v>430</v>
      </c>
      <c r="AT195" s="844" t="s">
        <v>430</v>
      </c>
      <c r="AU195" s="844">
        <v>91</v>
      </c>
      <c r="AV195" s="844">
        <v>28</v>
      </c>
      <c r="AW195" s="844">
        <v>13</v>
      </c>
      <c r="AX195" s="844">
        <v>45</v>
      </c>
      <c r="AY195" s="844">
        <v>165</v>
      </c>
      <c r="AZ195" s="933"/>
      <c r="BA195" s="853">
        <v>96.58</v>
      </c>
      <c r="BB195" s="846" t="s">
        <v>430</v>
      </c>
      <c r="BC195" s="846" t="s">
        <v>430</v>
      </c>
      <c r="BD195" s="846" t="s">
        <v>430</v>
      </c>
      <c r="BE195" s="852" t="s">
        <v>430</v>
      </c>
      <c r="BF195" s="852">
        <v>3.42</v>
      </c>
      <c r="BG195" s="847"/>
      <c r="BH195" s="934">
        <v>3.42</v>
      </c>
      <c r="BI195" s="846" t="s">
        <v>430</v>
      </c>
      <c r="BJ195" s="846" t="s">
        <v>430</v>
      </c>
      <c r="BK195" s="846" t="s">
        <v>430</v>
      </c>
      <c r="BL195" s="846" t="s">
        <v>430</v>
      </c>
      <c r="BM195" s="852">
        <v>96.58</v>
      </c>
      <c r="BN195" s="852" t="s">
        <v>430</v>
      </c>
      <c r="BO195" s="852" t="s">
        <v>430</v>
      </c>
      <c r="BP195" s="852" t="s">
        <v>430</v>
      </c>
      <c r="BQ195" s="852" t="s">
        <v>430</v>
      </c>
      <c r="BR195" s="847"/>
      <c r="BS195" s="854" t="s">
        <v>430</v>
      </c>
      <c r="BT195" s="846" t="s">
        <v>430</v>
      </c>
      <c r="BU195" s="847"/>
      <c r="BV195" s="892" t="s">
        <v>8258</v>
      </c>
    </row>
    <row r="196" spans="1:74" s="428" customFormat="1" x14ac:dyDescent="0.25">
      <c r="A196" s="345" t="s">
        <v>8439</v>
      </c>
      <c r="B196" s="373"/>
      <c r="C196" s="719">
        <v>37973</v>
      </c>
      <c r="D196" s="373"/>
      <c r="E196" s="346">
        <v>3248.97</v>
      </c>
      <c r="F196" s="373"/>
      <c r="G196" s="347">
        <v>66.883700000000005</v>
      </c>
      <c r="H196" s="374"/>
      <c r="I196" s="348" t="s">
        <v>430</v>
      </c>
      <c r="J196" s="348" t="s">
        <v>430</v>
      </c>
      <c r="K196" s="348" t="s">
        <v>430</v>
      </c>
      <c r="L196" s="348" t="s">
        <v>430</v>
      </c>
      <c r="M196" s="362"/>
      <c r="N196" s="350">
        <v>-43.224600000000002</v>
      </c>
      <c r="O196" s="348">
        <v>-6.5997000000000003</v>
      </c>
      <c r="P196" s="348">
        <v>-4.8524000000000003</v>
      </c>
      <c r="Q196" s="348">
        <v>3.5716000000000001</v>
      </c>
      <c r="R196" s="348">
        <v>6.0444000000000004</v>
      </c>
      <c r="S196" s="348">
        <v>9.5765999999999991</v>
      </c>
      <c r="T196" s="348">
        <v>6.8583999999999996</v>
      </c>
      <c r="U196" s="354">
        <v>6.2058999999999997</v>
      </c>
      <c r="V196" s="348">
        <v>6.3940999999999999</v>
      </c>
      <c r="W196" s="348">
        <v>6.4606000000000003</v>
      </c>
      <c r="X196" s="348">
        <v>9.3474000000000004</v>
      </c>
      <c r="Y196" s="375">
        <v>9.3072999999999997</v>
      </c>
      <c r="Z196" s="348">
        <v>8.8019999999999996</v>
      </c>
      <c r="AA196" s="348">
        <v>4.8185000000000002</v>
      </c>
      <c r="AB196" s="348">
        <v>7.5858999999999996</v>
      </c>
      <c r="AC196" s="348">
        <v>6.4142000000000001</v>
      </c>
      <c r="AD196" s="348">
        <v>6.4690000000000003</v>
      </c>
      <c r="AE196" s="348">
        <v>5.3747999999999996</v>
      </c>
      <c r="AF196" s="348">
        <v>8.7370000000000001</v>
      </c>
      <c r="AG196" s="569"/>
      <c r="AH196" s="346">
        <v>103</v>
      </c>
      <c r="AI196" s="346">
        <v>99</v>
      </c>
      <c r="AJ196" s="346">
        <v>109</v>
      </c>
      <c r="AK196" s="346">
        <v>100</v>
      </c>
      <c r="AL196" s="346">
        <v>53</v>
      </c>
      <c r="AM196" s="346">
        <v>48</v>
      </c>
      <c r="AN196" s="346">
        <v>13</v>
      </c>
      <c r="AO196" s="572">
        <v>12</v>
      </c>
      <c r="AP196" s="346">
        <v>10</v>
      </c>
      <c r="AQ196" s="346">
        <v>94</v>
      </c>
      <c r="AR196" s="346">
        <v>3</v>
      </c>
      <c r="AS196" s="346">
        <v>3</v>
      </c>
      <c r="AT196" s="346">
        <v>2</v>
      </c>
      <c r="AU196" s="346">
        <v>92</v>
      </c>
      <c r="AV196" s="346">
        <v>51</v>
      </c>
      <c r="AW196" s="346">
        <v>16</v>
      </c>
      <c r="AX196" s="346">
        <v>10</v>
      </c>
      <c r="AY196" s="346">
        <v>67</v>
      </c>
      <c r="AZ196" s="584"/>
      <c r="BA196" s="467" t="s">
        <v>430</v>
      </c>
      <c r="BB196" s="348">
        <v>97.51</v>
      </c>
      <c r="BC196" s="348" t="s">
        <v>430</v>
      </c>
      <c r="BD196" s="348" t="s">
        <v>430</v>
      </c>
      <c r="BE196" s="375" t="s">
        <v>430</v>
      </c>
      <c r="BF196" s="375">
        <v>2.4900000000000002</v>
      </c>
      <c r="BG196" s="374"/>
      <c r="BH196" s="594">
        <v>2.4900000000000002</v>
      </c>
      <c r="BI196" s="348" t="s">
        <v>430</v>
      </c>
      <c r="BJ196" s="348" t="s">
        <v>430</v>
      </c>
      <c r="BK196" s="348" t="s">
        <v>430</v>
      </c>
      <c r="BL196" s="348" t="s">
        <v>430</v>
      </c>
      <c r="BM196" s="375" t="s">
        <v>430</v>
      </c>
      <c r="BN196" s="375" t="s">
        <v>430</v>
      </c>
      <c r="BO196" s="375" t="s">
        <v>430</v>
      </c>
      <c r="BP196" s="375">
        <v>97.51</v>
      </c>
      <c r="BQ196" s="375" t="s">
        <v>430</v>
      </c>
      <c r="BR196" s="374"/>
      <c r="BS196" s="468" t="s">
        <v>430</v>
      </c>
      <c r="BT196" s="348" t="s">
        <v>430</v>
      </c>
      <c r="BU196" s="374"/>
      <c r="BV196" s="430" t="s">
        <v>555</v>
      </c>
    </row>
    <row r="197" spans="1:74" s="428" customFormat="1" x14ac:dyDescent="0.25">
      <c r="A197" s="345" t="s">
        <v>8440</v>
      </c>
      <c r="B197" s="373"/>
      <c r="C197" s="719">
        <v>44649</v>
      </c>
      <c r="D197" s="373"/>
      <c r="E197" s="346">
        <v>2914.23</v>
      </c>
      <c r="F197" s="373"/>
      <c r="G197" s="347">
        <v>13.023</v>
      </c>
      <c r="H197" s="374"/>
      <c r="I197" s="348">
        <v>0.5</v>
      </c>
      <c r="J197" s="348">
        <v>6.55</v>
      </c>
      <c r="K197" s="348">
        <v>0.46</v>
      </c>
      <c r="L197" s="348">
        <v>0.49</v>
      </c>
      <c r="M197" s="362"/>
      <c r="N197" s="350">
        <v>-10.9274</v>
      </c>
      <c r="O197" s="348">
        <v>-0.74729999999999996</v>
      </c>
      <c r="P197" s="348">
        <v>2.8041999999999998</v>
      </c>
      <c r="Q197" s="348">
        <v>4.8536999999999999</v>
      </c>
      <c r="R197" s="348">
        <v>6.2990000000000004</v>
      </c>
      <c r="S197" s="348">
        <v>7.2117000000000004</v>
      </c>
      <c r="T197" s="348">
        <v>6.2271000000000001</v>
      </c>
      <c r="U197" s="354">
        <v>5.9200999999999997</v>
      </c>
      <c r="V197" s="348">
        <v>6.0564999999999998</v>
      </c>
      <c r="W197" s="348">
        <v>7.0880000000000001</v>
      </c>
      <c r="X197" s="348">
        <v>7.2907000000000002</v>
      </c>
      <c r="Y197" s="375" t="s">
        <v>430</v>
      </c>
      <c r="Z197" s="348" t="s">
        <v>430</v>
      </c>
      <c r="AA197" s="348">
        <v>5.7725999999999997</v>
      </c>
      <c r="AB197" s="348">
        <v>6.7247000000000003</v>
      </c>
      <c r="AC197" s="348">
        <v>6.0557999999999996</v>
      </c>
      <c r="AD197" s="348">
        <v>6.0784000000000002</v>
      </c>
      <c r="AE197" s="348">
        <v>5.8765999999999998</v>
      </c>
      <c r="AF197" s="348">
        <v>6.1908000000000003</v>
      </c>
      <c r="AG197" s="569"/>
      <c r="AH197" s="346">
        <v>63</v>
      </c>
      <c r="AI197" s="346">
        <v>78</v>
      </c>
      <c r="AJ197" s="346">
        <v>58</v>
      </c>
      <c r="AK197" s="346">
        <v>45</v>
      </c>
      <c r="AL197" s="346">
        <v>43</v>
      </c>
      <c r="AM197" s="346">
        <v>115</v>
      </c>
      <c r="AN197" s="346">
        <v>33</v>
      </c>
      <c r="AO197" s="572">
        <v>24</v>
      </c>
      <c r="AP197" s="346">
        <v>19</v>
      </c>
      <c r="AQ197" s="346">
        <v>26</v>
      </c>
      <c r="AR197" s="346">
        <v>66</v>
      </c>
      <c r="AS197" s="346" t="s">
        <v>430</v>
      </c>
      <c r="AT197" s="346" t="s">
        <v>430</v>
      </c>
      <c r="AU197" s="346">
        <v>39</v>
      </c>
      <c r="AV197" s="346">
        <v>90</v>
      </c>
      <c r="AW197" s="346">
        <v>32</v>
      </c>
      <c r="AX197" s="346">
        <v>19</v>
      </c>
      <c r="AY197" s="346">
        <v>52</v>
      </c>
      <c r="AZ197" s="584"/>
      <c r="BA197" s="467">
        <v>38.47</v>
      </c>
      <c r="BB197" s="348">
        <v>57.26</v>
      </c>
      <c r="BC197" s="348" t="s">
        <v>430</v>
      </c>
      <c r="BD197" s="348" t="s">
        <v>430</v>
      </c>
      <c r="BE197" s="375" t="s">
        <v>430</v>
      </c>
      <c r="BF197" s="375">
        <v>4.2699999999999996</v>
      </c>
      <c r="BG197" s="374"/>
      <c r="BH197" s="594">
        <v>4.26</v>
      </c>
      <c r="BI197" s="348" t="s">
        <v>430</v>
      </c>
      <c r="BJ197" s="348" t="s">
        <v>430</v>
      </c>
      <c r="BK197" s="348">
        <v>57.26</v>
      </c>
      <c r="BL197" s="348" t="s">
        <v>430</v>
      </c>
      <c r="BM197" s="375">
        <v>38.47</v>
      </c>
      <c r="BN197" s="375" t="s">
        <v>430</v>
      </c>
      <c r="BO197" s="375" t="s">
        <v>430</v>
      </c>
      <c r="BP197" s="375" t="s">
        <v>430</v>
      </c>
      <c r="BQ197" s="375" t="s">
        <v>430</v>
      </c>
      <c r="BR197" s="374"/>
      <c r="BS197" s="468" t="s">
        <v>430</v>
      </c>
      <c r="BT197" s="348" t="s">
        <v>430</v>
      </c>
      <c r="BU197" s="374"/>
      <c r="BV197" s="430" t="s">
        <v>555</v>
      </c>
    </row>
    <row r="198" spans="1:74" s="428" customFormat="1" x14ac:dyDescent="0.25">
      <c r="A198" s="345" t="s">
        <v>8441</v>
      </c>
      <c r="B198" s="373"/>
      <c r="C198" s="719">
        <v>44838</v>
      </c>
      <c r="D198" s="373"/>
      <c r="E198" s="346">
        <v>2622.77</v>
      </c>
      <c r="F198" s="373"/>
      <c r="G198" s="347">
        <v>13.4655</v>
      </c>
      <c r="H198" s="374"/>
      <c r="I198" s="348">
        <v>9.7799999999999994</v>
      </c>
      <c r="J198" s="348">
        <v>6.98</v>
      </c>
      <c r="K198" s="348">
        <v>6.82</v>
      </c>
      <c r="L198" s="348">
        <v>7.05</v>
      </c>
      <c r="M198" s="362"/>
      <c r="N198" s="350">
        <v>-87.883399999999995</v>
      </c>
      <c r="O198" s="348">
        <v>-29.834</v>
      </c>
      <c r="P198" s="348">
        <v>-27.655899999999999</v>
      </c>
      <c r="Q198" s="348">
        <v>-8.8376000000000001</v>
      </c>
      <c r="R198" s="348">
        <v>4.7496</v>
      </c>
      <c r="S198" s="348">
        <v>13.090299999999999</v>
      </c>
      <c r="T198" s="348">
        <v>5.3498999999999999</v>
      </c>
      <c r="U198" s="354">
        <v>4.8780999999999999</v>
      </c>
      <c r="V198" s="348">
        <v>5.6797000000000004</v>
      </c>
      <c r="W198" s="348">
        <v>6.5214999999999996</v>
      </c>
      <c r="X198" s="348">
        <v>7.6647999999999996</v>
      </c>
      <c r="Y198" s="375" t="s">
        <v>430</v>
      </c>
      <c r="Z198" s="348" t="s">
        <v>430</v>
      </c>
      <c r="AA198" s="348">
        <v>2.9030999999999998</v>
      </c>
      <c r="AB198" s="348">
        <v>11.1578</v>
      </c>
      <c r="AC198" s="348">
        <v>5.4195000000000002</v>
      </c>
      <c r="AD198" s="348">
        <v>5.6058000000000003</v>
      </c>
      <c r="AE198" s="348">
        <v>5.2057000000000002</v>
      </c>
      <c r="AF198" s="348">
        <v>7.9715999999999996</v>
      </c>
      <c r="AG198" s="569"/>
      <c r="AH198" s="346">
        <v>130</v>
      </c>
      <c r="AI198" s="346">
        <v>135</v>
      </c>
      <c r="AJ198" s="346">
        <v>155</v>
      </c>
      <c r="AK198" s="346">
        <v>153</v>
      </c>
      <c r="AL198" s="346">
        <v>110</v>
      </c>
      <c r="AM198" s="346">
        <v>21</v>
      </c>
      <c r="AN198" s="346">
        <v>92</v>
      </c>
      <c r="AO198" s="572">
        <v>121</v>
      </c>
      <c r="AP198" s="346">
        <v>64</v>
      </c>
      <c r="AQ198" s="346">
        <v>91</v>
      </c>
      <c r="AR198" s="346">
        <v>22</v>
      </c>
      <c r="AS198" s="346" t="s">
        <v>430</v>
      </c>
      <c r="AT198" s="346" t="s">
        <v>430</v>
      </c>
      <c r="AU198" s="346">
        <v>151</v>
      </c>
      <c r="AV198" s="346">
        <v>7</v>
      </c>
      <c r="AW198" s="346">
        <v>74</v>
      </c>
      <c r="AX198" s="346">
        <v>75</v>
      </c>
      <c r="AY198" s="346">
        <v>72</v>
      </c>
      <c r="AZ198" s="584"/>
      <c r="BA198" s="467">
        <v>98.29</v>
      </c>
      <c r="BB198" s="348" t="s">
        <v>430</v>
      </c>
      <c r="BC198" s="348" t="s">
        <v>430</v>
      </c>
      <c r="BD198" s="348" t="s">
        <v>430</v>
      </c>
      <c r="BE198" s="375" t="s">
        <v>430</v>
      </c>
      <c r="BF198" s="375">
        <v>1.71</v>
      </c>
      <c r="BG198" s="374"/>
      <c r="BH198" s="594">
        <v>1.71</v>
      </c>
      <c r="BI198" s="348" t="s">
        <v>430</v>
      </c>
      <c r="BJ198" s="348" t="s">
        <v>430</v>
      </c>
      <c r="BK198" s="348" t="s">
        <v>430</v>
      </c>
      <c r="BL198" s="348" t="s">
        <v>430</v>
      </c>
      <c r="BM198" s="375">
        <v>98.29</v>
      </c>
      <c r="BN198" s="375" t="s">
        <v>430</v>
      </c>
      <c r="BO198" s="375" t="s">
        <v>430</v>
      </c>
      <c r="BP198" s="375" t="s">
        <v>430</v>
      </c>
      <c r="BQ198" s="375" t="s">
        <v>430</v>
      </c>
      <c r="BR198" s="374"/>
      <c r="BS198" s="468" t="s">
        <v>430</v>
      </c>
      <c r="BT198" s="348" t="s">
        <v>430</v>
      </c>
      <c r="BU198" s="374"/>
      <c r="BV198" s="430" t="s">
        <v>8258</v>
      </c>
    </row>
    <row r="199" spans="1:74" s="428" customFormat="1" x14ac:dyDescent="0.25">
      <c r="A199" s="345" t="s">
        <v>8442</v>
      </c>
      <c r="B199" s="373"/>
      <c r="C199" s="719">
        <v>40945</v>
      </c>
      <c r="D199" s="373"/>
      <c r="E199" s="346">
        <v>2620.9899999999998</v>
      </c>
      <c r="F199" s="373"/>
      <c r="G199" s="347">
        <v>41.306600000000003</v>
      </c>
      <c r="H199" s="374"/>
      <c r="I199" s="348" t="s">
        <v>430</v>
      </c>
      <c r="J199" s="348" t="s">
        <v>430</v>
      </c>
      <c r="K199" s="348" t="s">
        <v>430</v>
      </c>
      <c r="L199" s="348" t="s">
        <v>430</v>
      </c>
      <c r="M199" s="362"/>
      <c r="N199" s="350">
        <v>-47.654000000000003</v>
      </c>
      <c r="O199" s="348">
        <v>-6.6237000000000004</v>
      </c>
      <c r="P199" s="348">
        <v>-6.3041</v>
      </c>
      <c r="Q199" s="348">
        <v>1.8633</v>
      </c>
      <c r="R199" s="348">
        <v>5.1417000000000002</v>
      </c>
      <c r="S199" s="348">
        <v>9.0154999999999994</v>
      </c>
      <c r="T199" s="348">
        <v>5.7523</v>
      </c>
      <c r="U199" s="354">
        <v>5.2007000000000003</v>
      </c>
      <c r="V199" s="348">
        <v>5.5465999999999998</v>
      </c>
      <c r="W199" s="348">
        <v>2.681</v>
      </c>
      <c r="X199" s="348">
        <v>8.9600000000000009</v>
      </c>
      <c r="Y199" s="375">
        <v>10.312900000000001</v>
      </c>
      <c r="Z199" s="348">
        <v>10.5661</v>
      </c>
      <c r="AA199" s="348">
        <v>4.109</v>
      </c>
      <c r="AB199" s="348">
        <v>7.1638000000000002</v>
      </c>
      <c r="AC199" s="348">
        <v>5.4348999999999998</v>
      </c>
      <c r="AD199" s="348">
        <v>5.6162000000000001</v>
      </c>
      <c r="AE199" s="348">
        <v>3.5413999999999999</v>
      </c>
      <c r="AF199" s="348">
        <v>10.2433</v>
      </c>
      <c r="AG199" s="569"/>
      <c r="AH199" s="346">
        <v>106</v>
      </c>
      <c r="AI199" s="346">
        <v>100</v>
      </c>
      <c r="AJ199" s="346">
        <v>118</v>
      </c>
      <c r="AK199" s="346">
        <v>116</v>
      </c>
      <c r="AL199" s="346">
        <v>75</v>
      </c>
      <c r="AM199" s="346">
        <v>59</v>
      </c>
      <c r="AN199" s="346">
        <v>64</v>
      </c>
      <c r="AO199" s="572">
        <v>83</v>
      </c>
      <c r="AP199" s="346">
        <v>83</v>
      </c>
      <c r="AQ199" s="346">
        <v>119</v>
      </c>
      <c r="AR199" s="346">
        <v>4</v>
      </c>
      <c r="AS199" s="346">
        <v>2</v>
      </c>
      <c r="AT199" s="346">
        <v>1</v>
      </c>
      <c r="AU199" s="346">
        <v>132</v>
      </c>
      <c r="AV199" s="346">
        <v>74</v>
      </c>
      <c r="AW199" s="346">
        <v>73</v>
      </c>
      <c r="AX199" s="346">
        <v>72</v>
      </c>
      <c r="AY199" s="346">
        <v>142</v>
      </c>
      <c r="AZ199" s="584"/>
      <c r="BA199" s="467" t="s">
        <v>430</v>
      </c>
      <c r="BB199" s="348">
        <v>99.19</v>
      </c>
      <c r="BC199" s="348" t="s">
        <v>430</v>
      </c>
      <c r="BD199" s="348" t="s">
        <v>430</v>
      </c>
      <c r="BE199" s="375" t="s">
        <v>430</v>
      </c>
      <c r="BF199" s="375">
        <v>0.81</v>
      </c>
      <c r="BG199" s="374"/>
      <c r="BH199" s="594">
        <v>0.81</v>
      </c>
      <c r="BI199" s="348" t="s">
        <v>430</v>
      </c>
      <c r="BJ199" s="348" t="s">
        <v>430</v>
      </c>
      <c r="BK199" s="348" t="s">
        <v>430</v>
      </c>
      <c r="BL199" s="348" t="s">
        <v>430</v>
      </c>
      <c r="BM199" s="375" t="s">
        <v>430</v>
      </c>
      <c r="BN199" s="375" t="s">
        <v>430</v>
      </c>
      <c r="BO199" s="375" t="s">
        <v>430</v>
      </c>
      <c r="BP199" s="375">
        <v>99.19</v>
      </c>
      <c r="BQ199" s="375" t="s">
        <v>430</v>
      </c>
      <c r="BR199" s="374"/>
      <c r="BS199" s="468" t="s">
        <v>430</v>
      </c>
      <c r="BT199" s="348" t="s">
        <v>430</v>
      </c>
      <c r="BU199" s="374"/>
      <c r="BV199" s="430" t="s">
        <v>555</v>
      </c>
    </row>
    <row r="200" spans="1:74" s="428" customFormat="1" x14ac:dyDescent="0.25">
      <c r="A200" s="345" t="s">
        <v>8443</v>
      </c>
      <c r="B200" s="373"/>
      <c r="C200" s="719">
        <v>45643</v>
      </c>
      <c r="D200" s="373"/>
      <c r="E200" s="346">
        <v>2661.87</v>
      </c>
      <c r="F200" s="373"/>
      <c r="G200" s="347">
        <v>11.2112</v>
      </c>
      <c r="H200" s="374"/>
      <c r="I200" s="890">
        <v>0.21</v>
      </c>
      <c r="J200" s="890">
        <v>7.61</v>
      </c>
      <c r="K200" s="890">
        <v>0.2</v>
      </c>
      <c r="L200" s="890">
        <v>0.21</v>
      </c>
      <c r="M200" s="362"/>
      <c r="N200" s="350">
        <v>-4.5574000000000003</v>
      </c>
      <c r="O200" s="348">
        <v>2.2793999999999999</v>
      </c>
      <c r="P200" s="348">
        <v>4.3756000000000004</v>
      </c>
      <c r="Q200" s="348">
        <v>6.2004999999999999</v>
      </c>
      <c r="R200" s="348">
        <v>7.3552</v>
      </c>
      <c r="S200" s="348">
        <v>7.9743000000000004</v>
      </c>
      <c r="T200" s="348">
        <v>7.3353999999999999</v>
      </c>
      <c r="U200" s="354">
        <v>6.7366999999999999</v>
      </c>
      <c r="V200" s="348">
        <v>6.6433</v>
      </c>
      <c r="W200" s="348" t="s">
        <v>430</v>
      </c>
      <c r="X200" s="348" t="s">
        <v>430</v>
      </c>
      <c r="Y200" s="375" t="s">
        <v>430</v>
      </c>
      <c r="Z200" s="348" t="s">
        <v>430</v>
      </c>
      <c r="AA200" s="348">
        <v>6.4410999999999996</v>
      </c>
      <c r="AB200" s="348">
        <v>7.7126999999999999</v>
      </c>
      <c r="AC200" s="348">
        <v>6.8627000000000002</v>
      </c>
      <c r="AD200" s="348">
        <v>6.6905000000000001</v>
      </c>
      <c r="AE200" s="348">
        <v>7.1250999999999998</v>
      </c>
      <c r="AF200" s="348">
        <v>7.0683999999999996</v>
      </c>
      <c r="AG200" s="569"/>
      <c r="AH200" s="346">
        <v>45</v>
      </c>
      <c r="AI200" s="346">
        <v>52</v>
      </c>
      <c r="AJ200" s="346">
        <v>34</v>
      </c>
      <c r="AK200" s="346">
        <v>11</v>
      </c>
      <c r="AL200" s="346">
        <v>15</v>
      </c>
      <c r="AM200" s="346">
        <v>97</v>
      </c>
      <c r="AN200" s="346">
        <v>6</v>
      </c>
      <c r="AO200" s="572">
        <v>6</v>
      </c>
      <c r="AP200" s="346">
        <v>6</v>
      </c>
      <c r="AQ200" s="346" t="s">
        <v>430</v>
      </c>
      <c r="AR200" s="346" t="s">
        <v>430</v>
      </c>
      <c r="AS200" s="346" t="s">
        <v>430</v>
      </c>
      <c r="AT200" s="346" t="s">
        <v>430</v>
      </c>
      <c r="AU200" s="346">
        <v>17</v>
      </c>
      <c r="AV200" s="346">
        <v>46</v>
      </c>
      <c r="AW200" s="346">
        <v>6</v>
      </c>
      <c r="AX200" s="346">
        <v>6</v>
      </c>
      <c r="AY200" s="346">
        <v>18</v>
      </c>
      <c r="AZ200" s="584"/>
      <c r="BA200" s="467" t="s">
        <v>430</v>
      </c>
      <c r="BB200" s="348">
        <v>100.06</v>
      </c>
      <c r="BC200" s="348" t="s">
        <v>430</v>
      </c>
      <c r="BD200" s="348" t="s">
        <v>430</v>
      </c>
      <c r="BE200" s="375" t="s">
        <v>430</v>
      </c>
      <c r="BF200" s="375">
        <v>-0.06</v>
      </c>
      <c r="BG200" s="374"/>
      <c r="BH200" s="594">
        <v>-0.06</v>
      </c>
      <c r="BI200" s="348">
        <v>64.81</v>
      </c>
      <c r="BJ200" s="348">
        <v>13.83</v>
      </c>
      <c r="BK200" s="348">
        <v>21.42</v>
      </c>
      <c r="BL200" s="348" t="s">
        <v>430</v>
      </c>
      <c r="BM200" s="375" t="s">
        <v>430</v>
      </c>
      <c r="BN200" s="375" t="s">
        <v>430</v>
      </c>
      <c r="BO200" s="375" t="s">
        <v>430</v>
      </c>
      <c r="BP200" s="375" t="s">
        <v>430</v>
      </c>
      <c r="BQ200" s="375" t="s">
        <v>430</v>
      </c>
      <c r="BR200" s="374"/>
      <c r="BS200" s="468">
        <v>3.5011807807002402</v>
      </c>
      <c r="BT200" s="348">
        <v>20.675974584135201</v>
      </c>
      <c r="BU200" s="374"/>
      <c r="BV200" s="430" t="s">
        <v>555</v>
      </c>
    </row>
    <row r="201" spans="1:74" s="428" customFormat="1" x14ac:dyDescent="0.25">
      <c r="A201" s="345" t="s">
        <v>8444</v>
      </c>
      <c r="B201" s="373"/>
      <c r="C201" s="719">
        <v>42556</v>
      </c>
      <c r="D201" s="373"/>
      <c r="E201" s="346">
        <v>2452.7600000000002</v>
      </c>
      <c r="F201" s="373"/>
      <c r="G201" s="347">
        <v>29.957899999999999</v>
      </c>
      <c r="H201" s="374"/>
      <c r="I201" s="348">
        <v>9.34</v>
      </c>
      <c r="J201" s="348">
        <v>6.92</v>
      </c>
      <c r="K201" s="348">
        <v>6.72</v>
      </c>
      <c r="L201" s="348">
        <v>6.95</v>
      </c>
      <c r="M201" s="362"/>
      <c r="N201" s="350">
        <v>-87.755300000000005</v>
      </c>
      <c r="O201" s="348">
        <v>-38.298499999999997</v>
      </c>
      <c r="P201" s="348">
        <v>-27.631799999999998</v>
      </c>
      <c r="Q201" s="348">
        <v>-7.9127999999999998</v>
      </c>
      <c r="R201" s="348">
        <v>1.8462000000000001</v>
      </c>
      <c r="S201" s="348">
        <v>12.244400000000001</v>
      </c>
      <c r="T201" s="348">
        <v>4.7893999999999997</v>
      </c>
      <c r="U201" s="354">
        <v>3.8376000000000001</v>
      </c>
      <c r="V201" s="348">
        <v>4.3879999999999999</v>
      </c>
      <c r="W201" s="348">
        <v>6.4423000000000004</v>
      </c>
      <c r="X201" s="348">
        <v>7.3548</v>
      </c>
      <c r="Y201" s="375">
        <v>5.8338999999999999</v>
      </c>
      <c r="Z201" s="348">
        <v>6.5038</v>
      </c>
      <c r="AA201" s="348">
        <v>1.6617999999999999</v>
      </c>
      <c r="AB201" s="348">
        <v>9.4697999999999993</v>
      </c>
      <c r="AC201" s="348">
        <v>4.2346000000000004</v>
      </c>
      <c r="AD201" s="348">
        <v>4.585</v>
      </c>
      <c r="AE201" s="348">
        <v>3.5768</v>
      </c>
      <c r="AF201" s="348">
        <v>6.7831000000000001</v>
      </c>
      <c r="AG201" s="569"/>
      <c r="AH201" s="346">
        <v>129</v>
      </c>
      <c r="AI201" s="346">
        <v>151</v>
      </c>
      <c r="AJ201" s="346">
        <v>154</v>
      </c>
      <c r="AK201" s="346">
        <v>145</v>
      </c>
      <c r="AL201" s="346">
        <v>159</v>
      </c>
      <c r="AM201" s="346">
        <v>29</v>
      </c>
      <c r="AN201" s="346">
        <v>137</v>
      </c>
      <c r="AO201" s="572">
        <v>155</v>
      </c>
      <c r="AP201" s="346">
        <v>148</v>
      </c>
      <c r="AQ201" s="346">
        <v>96</v>
      </c>
      <c r="AR201" s="346">
        <v>57</v>
      </c>
      <c r="AS201" s="346">
        <v>16</v>
      </c>
      <c r="AT201" s="346">
        <v>7</v>
      </c>
      <c r="AU201" s="346">
        <v>160</v>
      </c>
      <c r="AV201" s="346">
        <v>32</v>
      </c>
      <c r="AW201" s="346">
        <v>155</v>
      </c>
      <c r="AX201" s="346">
        <v>148</v>
      </c>
      <c r="AY201" s="346">
        <v>140</v>
      </c>
      <c r="AZ201" s="584"/>
      <c r="BA201" s="467">
        <v>97.71</v>
      </c>
      <c r="BB201" s="348" t="s">
        <v>430</v>
      </c>
      <c r="BC201" s="348" t="s">
        <v>430</v>
      </c>
      <c r="BD201" s="348" t="s">
        <v>430</v>
      </c>
      <c r="BE201" s="375" t="s">
        <v>430</v>
      </c>
      <c r="BF201" s="375">
        <v>2.29</v>
      </c>
      <c r="BG201" s="374"/>
      <c r="BH201" s="594">
        <v>2.2400000000000002</v>
      </c>
      <c r="BI201" s="348" t="s">
        <v>430</v>
      </c>
      <c r="BJ201" s="348" t="s">
        <v>430</v>
      </c>
      <c r="BK201" s="348" t="s">
        <v>430</v>
      </c>
      <c r="BL201" s="348" t="s">
        <v>430</v>
      </c>
      <c r="BM201" s="375">
        <v>97.71</v>
      </c>
      <c r="BN201" s="375" t="s">
        <v>430</v>
      </c>
      <c r="BO201" s="375" t="s">
        <v>430</v>
      </c>
      <c r="BP201" s="375" t="s">
        <v>430</v>
      </c>
      <c r="BQ201" s="375" t="s">
        <v>430</v>
      </c>
      <c r="BR201" s="374"/>
      <c r="BS201" s="468" t="s">
        <v>430</v>
      </c>
      <c r="BT201" s="348" t="s">
        <v>430</v>
      </c>
      <c r="BU201" s="374"/>
      <c r="BV201" s="430" t="s">
        <v>555</v>
      </c>
    </row>
    <row r="202" spans="1:74" s="428" customFormat="1" ht="11" x14ac:dyDescent="0.3">
      <c r="A202" s="841" t="s">
        <v>8445</v>
      </c>
      <c r="B202" s="842"/>
      <c r="C202" s="843">
        <v>44950</v>
      </c>
      <c r="D202" s="842"/>
      <c r="E202" s="844">
        <v>2683.83</v>
      </c>
      <c r="F202" s="842"/>
      <c r="G202" s="845">
        <v>1118.9674</v>
      </c>
      <c r="H202" s="847"/>
      <c r="I202" s="846">
        <v>8.1899999999999994E-3</v>
      </c>
      <c r="J202" s="846">
        <v>5.3</v>
      </c>
      <c r="K202" s="846">
        <v>8.1899999999999994E-3</v>
      </c>
      <c r="L202" s="846">
        <v>8.1899999999999994E-3</v>
      </c>
      <c r="M202" s="851"/>
      <c r="N202" s="848">
        <v>4.8380999999999998</v>
      </c>
      <c r="O202" s="846">
        <v>4.8262999999999998</v>
      </c>
      <c r="P202" s="846">
        <v>4.8834999999999997</v>
      </c>
      <c r="Q202" s="846">
        <v>4.8644999999999996</v>
      </c>
      <c r="R202" s="846">
        <v>4.9302000000000001</v>
      </c>
      <c r="S202" s="846">
        <v>5.0071000000000003</v>
      </c>
      <c r="T202" s="846">
        <v>4.9706999999999999</v>
      </c>
      <c r="U202" s="856">
        <v>4.9965000000000002</v>
      </c>
      <c r="V202" s="846">
        <v>5.0979000000000001</v>
      </c>
      <c r="W202" s="846">
        <v>5.577</v>
      </c>
      <c r="X202" s="846">
        <v>5.9043000000000001</v>
      </c>
      <c r="Y202" s="852" t="s">
        <v>430</v>
      </c>
      <c r="Z202" s="846" t="s">
        <v>430</v>
      </c>
      <c r="AA202" s="846">
        <v>4.9663000000000004</v>
      </c>
      <c r="AB202" s="846">
        <v>4.9729999999999999</v>
      </c>
      <c r="AC202" s="846">
        <v>4.9600999999999997</v>
      </c>
      <c r="AD202" s="846">
        <v>5.0529999999999999</v>
      </c>
      <c r="AE202" s="846">
        <v>4.8715000000000002</v>
      </c>
      <c r="AF202" s="846">
        <v>5.9664999999999999</v>
      </c>
      <c r="AG202" s="931"/>
      <c r="AH202" s="844">
        <v>12</v>
      </c>
      <c r="AI202" s="844">
        <v>25</v>
      </c>
      <c r="AJ202" s="844">
        <v>14</v>
      </c>
      <c r="AK202" s="844">
        <v>44</v>
      </c>
      <c r="AL202" s="844">
        <v>91</v>
      </c>
      <c r="AM202" s="844">
        <v>147</v>
      </c>
      <c r="AN202" s="844">
        <v>118</v>
      </c>
      <c r="AO202" s="932">
        <v>105</v>
      </c>
      <c r="AP202" s="844">
        <v>119</v>
      </c>
      <c r="AQ202" s="844">
        <v>106</v>
      </c>
      <c r="AR202" s="844">
        <v>98</v>
      </c>
      <c r="AS202" s="844" t="s">
        <v>430</v>
      </c>
      <c r="AT202" s="844" t="s">
        <v>430</v>
      </c>
      <c r="AU202" s="844">
        <v>79</v>
      </c>
      <c r="AV202" s="844">
        <v>145</v>
      </c>
      <c r="AW202" s="844">
        <v>115</v>
      </c>
      <c r="AX202" s="844">
        <v>126</v>
      </c>
      <c r="AY202" s="844">
        <v>87</v>
      </c>
      <c r="AZ202" s="933"/>
      <c r="BA202" s="853" t="s">
        <v>430</v>
      </c>
      <c r="BB202" s="846" t="s">
        <v>430</v>
      </c>
      <c r="BC202" s="846" t="s">
        <v>430</v>
      </c>
      <c r="BD202" s="846" t="s">
        <v>430</v>
      </c>
      <c r="BE202" s="852" t="s">
        <v>430</v>
      </c>
      <c r="BF202" s="852">
        <v>100</v>
      </c>
      <c r="BG202" s="847"/>
      <c r="BH202" s="934">
        <v>100</v>
      </c>
      <c r="BI202" s="846" t="s">
        <v>430</v>
      </c>
      <c r="BJ202" s="846" t="s">
        <v>430</v>
      </c>
      <c r="BK202" s="846" t="s">
        <v>430</v>
      </c>
      <c r="BL202" s="846" t="s">
        <v>430</v>
      </c>
      <c r="BM202" s="852" t="s">
        <v>430</v>
      </c>
      <c r="BN202" s="852" t="s">
        <v>430</v>
      </c>
      <c r="BO202" s="852" t="s">
        <v>430</v>
      </c>
      <c r="BP202" s="852" t="s">
        <v>430</v>
      </c>
      <c r="BQ202" s="852" t="s">
        <v>430</v>
      </c>
      <c r="BR202" s="847"/>
      <c r="BS202" s="854" t="s">
        <v>430</v>
      </c>
      <c r="BT202" s="846" t="s">
        <v>430</v>
      </c>
      <c r="BU202" s="847"/>
      <c r="BV202" s="892" t="s">
        <v>555</v>
      </c>
    </row>
    <row r="203" spans="1:74" s="428" customFormat="1" x14ac:dyDescent="0.25">
      <c r="A203" s="345" t="s">
        <v>8446</v>
      </c>
      <c r="B203" s="373"/>
      <c r="C203" s="719">
        <v>45783</v>
      </c>
      <c r="D203" s="373"/>
      <c r="E203" s="346">
        <v>2272.64</v>
      </c>
      <c r="F203" s="373"/>
      <c r="G203" s="347">
        <v>10.906599999999999</v>
      </c>
      <c r="H203" s="374"/>
      <c r="I203" s="348">
        <v>0.31014999999999998</v>
      </c>
      <c r="J203" s="348">
        <v>6.9222299999999999</v>
      </c>
      <c r="K203" s="348">
        <v>0.28720000000000001</v>
      </c>
      <c r="L203" s="348">
        <v>0.30713000000000001</v>
      </c>
      <c r="M203" s="362"/>
      <c r="N203" s="350">
        <v>-5.6882999999999999</v>
      </c>
      <c r="O203" s="348">
        <v>2.0083000000000002</v>
      </c>
      <c r="P203" s="348">
        <v>4.2584</v>
      </c>
      <c r="Q203" s="348">
        <v>6.0377999999999998</v>
      </c>
      <c r="R203" s="348">
        <v>7.2121000000000004</v>
      </c>
      <c r="S203" s="348">
        <v>8.1106999999999996</v>
      </c>
      <c r="T203" s="348">
        <v>7.4722999999999997</v>
      </c>
      <c r="U203" s="354">
        <v>6.9889000000000001</v>
      </c>
      <c r="V203" s="348">
        <v>6.8865999999999996</v>
      </c>
      <c r="W203" s="348" t="s">
        <v>430</v>
      </c>
      <c r="X203" s="348" t="s">
        <v>430</v>
      </c>
      <c r="Y203" s="375" t="s">
        <v>430</v>
      </c>
      <c r="Z203" s="348" t="s">
        <v>430</v>
      </c>
      <c r="AA203" s="348">
        <v>6.4957000000000003</v>
      </c>
      <c r="AB203" s="348">
        <v>7.8371000000000004</v>
      </c>
      <c r="AC203" s="348">
        <v>7.0724999999999998</v>
      </c>
      <c r="AD203" s="348">
        <v>6.9260000000000002</v>
      </c>
      <c r="AE203" s="348">
        <v>6.9539</v>
      </c>
      <c r="AF203" s="348">
        <v>6.9565000000000001</v>
      </c>
      <c r="AG203" s="569"/>
      <c r="AH203" s="346">
        <v>49</v>
      </c>
      <c r="AI203" s="346">
        <v>54</v>
      </c>
      <c r="AJ203" s="346">
        <v>38</v>
      </c>
      <c r="AK203" s="346">
        <v>16</v>
      </c>
      <c r="AL203" s="346">
        <v>19</v>
      </c>
      <c r="AM203" s="346">
        <v>92</v>
      </c>
      <c r="AN203" s="346">
        <v>3</v>
      </c>
      <c r="AO203" s="572">
        <v>4</v>
      </c>
      <c r="AP203" s="346">
        <v>4</v>
      </c>
      <c r="AQ203" s="346" t="s">
        <v>430</v>
      </c>
      <c r="AR203" s="346" t="s">
        <v>430</v>
      </c>
      <c r="AS203" s="346" t="s">
        <v>430</v>
      </c>
      <c r="AT203" s="346" t="s">
        <v>430</v>
      </c>
      <c r="AU203" s="346">
        <v>16</v>
      </c>
      <c r="AV203" s="346">
        <v>44</v>
      </c>
      <c r="AW203" s="346">
        <v>4</v>
      </c>
      <c r="AX203" s="346">
        <v>4</v>
      </c>
      <c r="AY203" s="346">
        <v>24</v>
      </c>
      <c r="AZ203" s="584"/>
      <c r="BA203" s="467" t="s">
        <v>430</v>
      </c>
      <c r="BB203" s="348">
        <v>96.82</v>
      </c>
      <c r="BC203" s="348" t="s">
        <v>430</v>
      </c>
      <c r="BD203" s="348" t="s">
        <v>430</v>
      </c>
      <c r="BE203" s="375" t="s">
        <v>430</v>
      </c>
      <c r="BF203" s="375">
        <v>3.18</v>
      </c>
      <c r="BG203" s="374"/>
      <c r="BH203" s="594">
        <v>3.18</v>
      </c>
      <c r="BI203" s="348">
        <v>45.57</v>
      </c>
      <c r="BJ203" s="348">
        <v>3.32</v>
      </c>
      <c r="BK203" s="348">
        <v>47.93</v>
      </c>
      <c r="BL203" s="348" t="s">
        <v>430</v>
      </c>
      <c r="BM203" s="375" t="s">
        <v>430</v>
      </c>
      <c r="BN203" s="375" t="s">
        <v>430</v>
      </c>
      <c r="BO203" s="375" t="s">
        <v>430</v>
      </c>
      <c r="BP203" s="375" t="s">
        <v>430</v>
      </c>
      <c r="BQ203" s="375" t="s">
        <v>430</v>
      </c>
      <c r="BR203" s="374"/>
      <c r="BS203" s="468">
        <v>6.0152542806015203</v>
      </c>
      <c r="BT203" s="348">
        <v>18.1753288518175</v>
      </c>
      <c r="BU203" s="374"/>
      <c r="BV203" s="430" t="s">
        <v>555</v>
      </c>
    </row>
    <row r="204" spans="1:74" s="428" customFormat="1" x14ac:dyDescent="0.25">
      <c r="A204" s="345" t="s">
        <v>8447</v>
      </c>
      <c r="B204" s="373"/>
      <c r="C204" s="719">
        <v>43858</v>
      </c>
      <c r="D204" s="373"/>
      <c r="E204" s="346">
        <v>2211.0300000000002</v>
      </c>
      <c r="F204" s="373"/>
      <c r="G204" s="347">
        <v>15.383100000000001</v>
      </c>
      <c r="H204" s="374"/>
      <c r="I204" s="348" t="s">
        <v>430</v>
      </c>
      <c r="J204" s="348" t="s">
        <v>430</v>
      </c>
      <c r="K204" s="348" t="s">
        <v>430</v>
      </c>
      <c r="L204" s="348" t="s">
        <v>430</v>
      </c>
      <c r="M204" s="362"/>
      <c r="N204" s="350" t="s">
        <v>430</v>
      </c>
      <c r="O204" s="348">
        <v>11.633800000000001</v>
      </c>
      <c r="P204" s="348">
        <v>0.27679999999999999</v>
      </c>
      <c r="Q204" s="348">
        <v>4.9367000000000001</v>
      </c>
      <c r="R204" s="348">
        <v>6.7201000000000004</v>
      </c>
      <c r="S204" s="348">
        <v>9.2865000000000002</v>
      </c>
      <c r="T204" s="348">
        <v>6.0308999999999999</v>
      </c>
      <c r="U204" s="354">
        <v>5.5229999999999997</v>
      </c>
      <c r="V204" s="348">
        <v>5.8407</v>
      </c>
      <c r="W204" s="348">
        <v>6.8861999999999997</v>
      </c>
      <c r="X204" s="348">
        <v>7.6340000000000003</v>
      </c>
      <c r="Y204" s="375">
        <v>6.3818000000000001</v>
      </c>
      <c r="Z204" s="348" t="s">
        <v>430</v>
      </c>
      <c r="AA204" s="348">
        <v>4.8967000000000001</v>
      </c>
      <c r="AB204" s="348">
        <v>7.4138000000000002</v>
      </c>
      <c r="AC204" s="348">
        <v>5.8212999999999999</v>
      </c>
      <c r="AD204" s="348">
        <v>5.9438000000000004</v>
      </c>
      <c r="AE204" s="348">
        <v>6.5534999999999997</v>
      </c>
      <c r="AF204" s="348">
        <v>6.7838000000000003</v>
      </c>
      <c r="AG204" s="569"/>
      <c r="AH204" s="346" t="s">
        <v>430</v>
      </c>
      <c r="AI204" s="346">
        <v>9</v>
      </c>
      <c r="AJ204" s="346">
        <v>89</v>
      </c>
      <c r="AK204" s="346">
        <v>40</v>
      </c>
      <c r="AL204" s="346">
        <v>28</v>
      </c>
      <c r="AM204" s="346">
        <v>51</v>
      </c>
      <c r="AN204" s="346">
        <v>40</v>
      </c>
      <c r="AO204" s="572">
        <v>47</v>
      </c>
      <c r="AP204" s="346">
        <v>42</v>
      </c>
      <c r="AQ204" s="346">
        <v>58</v>
      </c>
      <c r="AR204" s="346">
        <v>23</v>
      </c>
      <c r="AS204" s="346">
        <v>9</v>
      </c>
      <c r="AT204" s="346" t="s">
        <v>430</v>
      </c>
      <c r="AU204" s="346">
        <v>86</v>
      </c>
      <c r="AV204" s="346">
        <v>59</v>
      </c>
      <c r="AW204" s="346">
        <v>49</v>
      </c>
      <c r="AX204" s="346">
        <v>35</v>
      </c>
      <c r="AY204" s="346">
        <v>34</v>
      </c>
      <c r="AZ204" s="584"/>
      <c r="BA204" s="467" t="s">
        <v>430</v>
      </c>
      <c r="BB204" s="348">
        <v>99.36</v>
      </c>
      <c r="BC204" s="348" t="s">
        <v>430</v>
      </c>
      <c r="BD204" s="348" t="s">
        <v>430</v>
      </c>
      <c r="BE204" s="375" t="s">
        <v>430</v>
      </c>
      <c r="BF204" s="375">
        <v>0.64</v>
      </c>
      <c r="BG204" s="374"/>
      <c r="BH204" s="594">
        <v>0.64</v>
      </c>
      <c r="BI204" s="348" t="s">
        <v>430</v>
      </c>
      <c r="BJ204" s="348" t="s">
        <v>430</v>
      </c>
      <c r="BK204" s="348" t="s">
        <v>430</v>
      </c>
      <c r="BL204" s="348" t="s">
        <v>430</v>
      </c>
      <c r="BM204" s="375" t="s">
        <v>430</v>
      </c>
      <c r="BN204" s="375" t="s">
        <v>430</v>
      </c>
      <c r="BO204" s="375" t="s">
        <v>430</v>
      </c>
      <c r="BP204" s="375">
        <v>99.36</v>
      </c>
      <c r="BQ204" s="375" t="s">
        <v>430</v>
      </c>
      <c r="BR204" s="374"/>
      <c r="BS204" s="468" t="s">
        <v>430</v>
      </c>
      <c r="BT204" s="348" t="s">
        <v>430</v>
      </c>
      <c r="BU204" s="374"/>
      <c r="BV204" s="430" t="s">
        <v>555</v>
      </c>
    </row>
    <row r="205" spans="1:74" s="428" customFormat="1" x14ac:dyDescent="0.25">
      <c r="A205" s="345" t="s">
        <v>8448</v>
      </c>
      <c r="B205" s="373"/>
      <c r="C205" s="719">
        <v>45559</v>
      </c>
      <c r="D205" s="373"/>
      <c r="E205" s="346">
        <v>2259.0700000000002</v>
      </c>
      <c r="F205" s="373"/>
      <c r="G205" s="347">
        <v>11.449</v>
      </c>
      <c r="H205" s="374"/>
      <c r="I205" s="348">
        <v>0.76</v>
      </c>
      <c r="J205" s="348">
        <v>7.5580400000000001</v>
      </c>
      <c r="K205" s="348">
        <v>0.7</v>
      </c>
      <c r="L205" s="348">
        <v>0.76</v>
      </c>
      <c r="M205" s="362"/>
      <c r="N205" s="350">
        <v>-27.078299999999999</v>
      </c>
      <c r="O205" s="348">
        <v>-7.0096999999999996</v>
      </c>
      <c r="P205" s="348">
        <v>-0.40989999999999999</v>
      </c>
      <c r="Q205" s="348">
        <v>4.3338000000000001</v>
      </c>
      <c r="R205" s="348">
        <v>6.4836</v>
      </c>
      <c r="S205" s="348">
        <v>8.5886999999999993</v>
      </c>
      <c r="T205" s="348">
        <v>6.2430000000000003</v>
      </c>
      <c r="U205" s="354">
        <v>5.7058</v>
      </c>
      <c r="V205" s="348">
        <v>6.0819000000000001</v>
      </c>
      <c r="W205" s="348" t="s">
        <v>430</v>
      </c>
      <c r="X205" s="348" t="s">
        <v>430</v>
      </c>
      <c r="Y205" s="375" t="s">
        <v>430</v>
      </c>
      <c r="Z205" s="348" t="s">
        <v>430</v>
      </c>
      <c r="AA205" s="348">
        <v>6.0263999999999998</v>
      </c>
      <c r="AB205" s="348">
        <v>7.0278999999999998</v>
      </c>
      <c r="AC205" s="348">
        <v>5.9467999999999996</v>
      </c>
      <c r="AD205" s="348">
        <v>5.9951999999999996</v>
      </c>
      <c r="AE205" s="348">
        <v>6.2539999999999996</v>
      </c>
      <c r="AF205" s="348">
        <v>7.3651999999999997</v>
      </c>
      <c r="AG205" s="569"/>
      <c r="AH205" s="346">
        <v>87</v>
      </c>
      <c r="AI205" s="346">
        <v>101</v>
      </c>
      <c r="AJ205" s="346">
        <v>92</v>
      </c>
      <c r="AK205" s="346">
        <v>75</v>
      </c>
      <c r="AL205" s="346">
        <v>37</v>
      </c>
      <c r="AM205" s="346">
        <v>72</v>
      </c>
      <c r="AN205" s="346">
        <v>32</v>
      </c>
      <c r="AO205" s="572">
        <v>36</v>
      </c>
      <c r="AP205" s="346">
        <v>18</v>
      </c>
      <c r="AQ205" s="346" t="s">
        <v>430</v>
      </c>
      <c r="AR205" s="346" t="s">
        <v>430</v>
      </c>
      <c r="AS205" s="346" t="s">
        <v>430</v>
      </c>
      <c r="AT205" s="346" t="s">
        <v>430</v>
      </c>
      <c r="AU205" s="346">
        <v>29</v>
      </c>
      <c r="AV205" s="346">
        <v>80</v>
      </c>
      <c r="AW205" s="346">
        <v>41</v>
      </c>
      <c r="AX205" s="346">
        <v>29</v>
      </c>
      <c r="AY205" s="346">
        <v>44</v>
      </c>
      <c r="AZ205" s="584"/>
      <c r="BA205" s="467" t="s">
        <v>430</v>
      </c>
      <c r="BB205" s="348">
        <v>96.04</v>
      </c>
      <c r="BC205" s="348" t="s">
        <v>430</v>
      </c>
      <c r="BD205" s="348" t="s">
        <v>430</v>
      </c>
      <c r="BE205" s="375" t="s">
        <v>430</v>
      </c>
      <c r="BF205" s="375">
        <v>3.96</v>
      </c>
      <c r="BG205" s="374"/>
      <c r="BH205" s="594">
        <v>3.96</v>
      </c>
      <c r="BI205" s="348" t="s">
        <v>430</v>
      </c>
      <c r="BJ205" s="348">
        <v>6.14</v>
      </c>
      <c r="BK205" s="348">
        <v>89.91</v>
      </c>
      <c r="BL205" s="348" t="s">
        <v>430</v>
      </c>
      <c r="BM205" s="375" t="s">
        <v>430</v>
      </c>
      <c r="BN205" s="375" t="s">
        <v>430</v>
      </c>
      <c r="BO205" s="375" t="s">
        <v>430</v>
      </c>
      <c r="BP205" s="375" t="s">
        <v>430</v>
      </c>
      <c r="BQ205" s="375" t="s">
        <v>430</v>
      </c>
      <c r="BR205" s="374"/>
      <c r="BS205" s="468" t="s">
        <v>430</v>
      </c>
      <c r="BT205" s="348">
        <v>92.947022260705296</v>
      </c>
      <c r="BU205" s="374"/>
      <c r="BV205" s="430" t="s">
        <v>555</v>
      </c>
    </row>
    <row r="206" spans="1:74" s="428" customFormat="1" x14ac:dyDescent="0.25">
      <c r="A206" s="345" t="s">
        <v>8449</v>
      </c>
      <c r="B206" s="373"/>
      <c r="C206" s="719">
        <v>44909</v>
      </c>
      <c r="D206" s="373"/>
      <c r="E206" s="346">
        <v>2119.52</v>
      </c>
      <c r="F206" s="373"/>
      <c r="G206" s="347">
        <v>13.1761</v>
      </c>
      <c r="H206" s="374"/>
      <c r="I206" s="348">
        <v>6.44</v>
      </c>
      <c r="J206" s="348">
        <v>7.23</v>
      </c>
      <c r="K206" s="348">
        <v>4.79</v>
      </c>
      <c r="L206" s="348">
        <v>5.14</v>
      </c>
      <c r="M206" s="362"/>
      <c r="N206" s="350" t="s">
        <v>430</v>
      </c>
      <c r="O206" s="348">
        <v>0.27700000000000002</v>
      </c>
      <c r="P206" s="348">
        <v>-6.1803999999999997</v>
      </c>
      <c r="Q206" s="348">
        <v>-8.7308000000000003</v>
      </c>
      <c r="R206" s="348">
        <v>4.0671999999999997</v>
      </c>
      <c r="S206" s="348">
        <v>14.4312</v>
      </c>
      <c r="T206" s="348">
        <v>5.6374000000000004</v>
      </c>
      <c r="U206" s="354">
        <v>4.5227000000000004</v>
      </c>
      <c r="V206" s="348">
        <v>5.4481999999999999</v>
      </c>
      <c r="W206" s="348">
        <v>7.1379000000000001</v>
      </c>
      <c r="X206" s="348">
        <v>7.7601000000000004</v>
      </c>
      <c r="Y206" s="375" t="s">
        <v>430</v>
      </c>
      <c r="Z206" s="348" t="s">
        <v>430</v>
      </c>
      <c r="AA206" s="348">
        <v>3.8037999999999998</v>
      </c>
      <c r="AB206" s="348">
        <v>12.698</v>
      </c>
      <c r="AC206" s="348">
        <v>5.2203999999999997</v>
      </c>
      <c r="AD206" s="348">
        <v>5.4196</v>
      </c>
      <c r="AE206" s="348">
        <v>-0.85980000000000001</v>
      </c>
      <c r="AF206" s="348">
        <v>7.7781000000000002</v>
      </c>
      <c r="AG206" s="569"/>
      <c r="AH206" s="346" t="s">
        <v>430</v>
      </c>
      <c r="AI206" s="346">
        <v>74</v>
      </c>
      <c r="AJ206" s="346">
        <v>115</v>
      </c>
      <c r="AK206" s="346">
        <v>152</v>
      </c>
      <c r="AL206" s="346">
        <v>137</v>
      </c>
      <c r="AM206" s="346">
        <v>8</v>
      </c>
      <c r="AN206" s="346">
        <v>73</v>
      </c>
      <c r="AO206" s="572">
        <v>143</v>
      </c>
      <c r="AP206" s="346">
        <v>100</v>
      </c>
      <c r="AQ206" s="346">
        <v>19</v>
      </c>
      <c r="AR206" s="346">
        <v>16</v>
      </c>
      <c r="AS206" s="346" t="s">
        <v>430</v>
      </c>
      <c r="AT206" s="346" t="s">
        <v>430</v>
      </c>
      <c r="AU206" s="346">
        <v>135</v>
      </c>
      <c r="AV206" s="346">
        <v>1</v>
      </c>
      <c r="AW206" s="346">
        <v>100</v>
      </c>
      <c r="AX206" s="346">
        <v>102</v>
      </c>
      <c r="AY206" s="346">
        <v>166</v>
      </c>
      <c r="AZ206" s="584"/>
      <c r="BA206" s="467" t="s">
        <v>430</v>
      </c>
      <c r="BB206" s="348">
        <v>99.53</v>
      </c>
      <c r="BC206" s="348" t="s">
        <v>430</v>
      </c>
      <c r="BD206" s="348" t="s">
        <v>430</v>
      </c>
      <c r="BE206" s="375" t="s">
        <v>430</v>
      </c>
      <c r="BF206" s="375">
        <v>0.47</v>
      </c>
      <c r="BG206" s="374"/>
      <c r="BH206" s="594">
        <v>0.47</v>
      </c>
      <c r="BI206" s="348" t="s">
        <v>430</v>
      </c>
      <c r="BJ206" s="348" t="s">
        <v>430</v>
      </c>
      <c r="BK206" s="348" t="s">
        <v>430</v>
      </c>
      <c r="BL206" s="348" t="s">
        <v>430</v>
      </c>
      <c r="BM206" s="375" t="s">
        <v>430</v>
      </c>
      <c r="BN206" s="375" t="s">
        <v>430</v>
      </c>
      <c r="BO206" s="375" t="s">
        <v>430</v>
      </c>
      <c r="BP206" s="375">
        <v>99.53</v>
      </c>
      <c r="BQ206" s="375" t="s">
        <v>430</v>
      </c>
      <c r="BR206" s="374"/>
      <c r="BS206" s="468" t="s">
        <v>430</v>
      </c>
      <c r="BT206" s="348" t="s">
        <v>430</v>
      </c>
      <c r="BU206" s="374"/>
      <c r="BV206" s="430" t="s">
        <v>4740</v>
      </c>
    </row>
    <row r="207" spans="1:74" s="428" customFormat="1" x14ac:dyDescent="0.25">
      <c r="A207" s="345" t="s">
        <v>8450</v>
      </c>
      <c r="B207" s="373"/>
      <c r="C207" s="719">
        <v>44483</v>
      </c>
      <c r="D207" s="373"/>
      <c r="E207" s="346">
        <v>2119.81</v>
      </c>
      <c r="F207" s="373"/>
      <c r="G207" s="347">
        <v>13.2447</v>
      </c>
      <c r="H207" s="374"/>
      <c r="I207" s="348">
        <v>0.5</v>
      </c>
      <c r="J207" s="348">
        <v>6.48</v>
      </c>
      <c r="K207" s="348">
        <v>0.56000000000000005</v>
      </c>
      <c r="L207" s="348">
        <v>0.6</v>
      </c>
      <c r="M207" s="362"/>
      <c r="N207" s="350">
        <v>-15.150700000000001</v>
      </c>
      <c r="O207" s="348">
        <v>-2.0206</v>
      </c>
      <c r="P207" s="348">
        <v>2.1661999999999999</v>
      </c>
      <c r="Q207" s="348">
        <v>4.2785000000000002</v>
      </c>
      <c r="R207" s="348">
        <v>6.0583</v>
      </c>
      <c r="S207" s="348">
        <v>7.1943999999999999</v>
      </c>
      <c r="T207" s="348">
        <v>5.8372000000000002</v>
      </c>
      <c r="U207" s="354">
        <v>5.6597</v>
      </c>
      <c r="V207" s="348">
        <v>5.8365</v>
      </c>
      <c r="W207" s="348">
        <v>7.0015000000000001</v>
      </c>
      <c r="X207" s="348">
        <v>7.2531999999999996</v>
      </c>
      <c r="Y207" s="375" t="s">
        <v>430</v>
      </c>
      <c r="Z207" s="348" t="s">
        <v>430</v>
      </c>
      <c r="AA207" s="348">
        <v>5.4282000000000004</v>
      </c>
      <c r="AB207" s="348">
        <v>6.4558</v>
      </c>
      <c r="AC207" s="348">
        <v>5.7793999999999999</v>
      </c>
      <c r="AD207" s="348">
        <v>5.8647999999999998</v>
      </c>
      <c r="AE207" s="348">
        <v>5.4313000000000002</v>
      </c>
      <c r="AF207" s="348">
        <v>5.9626000000000001</v>
      </c>
      <c r="AG207" s="569"/>
      <c r="AH207" s="346">
        <v>67</v>
      </c>
      <c r="AI207" s="346">
        <v>81</v>
      </c>
      <c r="AJ207" s="346">
        <v>70</v>
      </c>
      <c r="AK207" s="346">
        <v>76</v>
      </c>
      <c r="AL207" s="346">
        <v>51</v>
      </c>
      <c r="AM207" s="346">
        <v>116</v>
      </c>
      <c r="AN207" s="346">
        <v>56</v>
      </c>
      <c r="AO207" s="572">
        <v>38</v>
      </c>
      <c r="AP207" s="346">
        <v>45</v>
      </c>
      <c r="AQ207" s="346">
        <v>38</v>
      </c>
      <c r="AR207" s="346">
        <v>71</v>
      </c>
      <c r="AS207" s="346" t="s">
        <v>430</v>
      </c>
      <c r="AT207" s="346" t="s">
        <v>430</v>
      </c>
      <c r="AU207" s="346">
        <v>50</v>
      </c>
      <c r="AV207" s="346">
        <v>106</v>
      </c>
      <c r="AW207" s="346">
        <v>54</v>
      </c>
      <c r="AX207" s="346">
        <v>42</v>
      </c>
      <c r="AY207" s="346">
        <v>64</v>
      </c>
      <c r="AZ207" s="584"/>
      <c r="BA207" s="467">
        <v>47.72</v>
      </c>
      <c r="BB207" s="348">
        <v>48.02</v>
      </c>
      <c r="BC207" s="348" t="s">
        <v>430</v>
      </c>
      <c r="BD207" s="348" t="s">
        <v>430</v>
      </c>
      <c r="BE207" s="375" t="s">
        <v>430</v>
      </c>
      <c r="BF207" s="375">
        <v>4.2699999999999996</v>
      </c>
      <c r="BG207" s="374"/>
      <c r="BH207" s="594">
        <v>4.2699999999999996</v>
      </c>
      <c r="BI207" s="348" t="s">
        <v>430</v>
      </c>
      <c r="BJ207" s="348" t="s">
        <v>430</v>
      </c>
      <c r="BK207" s="348">
        <v>48.02</v>
      </c>
      <c r="BL207" s="348" t="s">
        <v>430</v>
      </c>
      <c r="BM207" s="375">
        <v>47.72</v>
      </c>
      <c r="BN207" s="375" t="s">
        <v>430</v>
      </c>
      <c r="BO207" s="375" t="s">
        <v>430</v>
      </c>
      <c r="BP207" s="375" t="s">
        <v>430</v>
      </c>
      <c r="BQ207" s="375" t="s">
        <v>430</v>
      </c>
      <c r="BR207" s="374"/>
      <c r="BS207" s="468" t="s">
        <v>430</v>
      </c>
      <c r="BT207" s="348" t="s">
        <v>430</v>
      </c>
      <c r="BU207" s="374"/>
      <c r="BV207" s="430" t="s">
        <v>8258</v>
      </c>
    </row>
    <row r="208" spans="1:74" s="428" customFormat="1" x14ac:dyDescent="0.25">
      <c r="A208" s="345" t="s">
        <v>8451</v>
      </c>
      <c r="B208" s="373"/>
      <c r="C208" s="719">
        <v>44838</v>
      </c>
      <c r="D208" s="373"/>
      <c r="E208" s="346">
        <v>1960.45</v>
      </c>
      <c r="F208" s="373"/>
      <c r="G208" s="347">
        <v>13.2729</v>
      </c>
      <c r="H208" s="374"/>
      <c r="I208" s="348">
        <v>2.69</v>
      </c>
      <c r="J208" s="348">
        <v>6.34</v>
      </c>
      <c r="K208" s="348">
        <v>2.37</v>
      </c>
      <c r="L208" s="348">
        <v>2.44</v>
      </c>
      <c r="M208" s="362"/>
      <c r="N208" s="350">
        <v>-53.5456</v>
      </c>
      <c r="O208" s="348">
        <v>-18.579699999999999</v>
      </c>
      <c r="P208" s="348">
        <v>-10.7028</v>
      </c>
      <c r="Q208" s="348">
        <v>-2.2568999999999999</v>
      </c>
      <c r="R208" s="348">
        <v>3.7107999999999999</v>
      </c>
      <c r="S208" s="348">
        <v>8.1633999999999993</v>
      </c>
      <c r="T208" s="348">
        <v>4.3600000000000003</v>
      </c>
      <c r="U208" s="354">
        <v>4.6456</v>
      </c>
      <c r="V208" s="348">
        <v>5.5063000000000004</v>
      </c>
      <c r="W208" s="348">
        <v>6.9573999999999998</v>
      </c>
      <c r="X208" s="348">
        <v>7.5303000000000004</v>
      </c>
      <c r="Y208" s="375" t="s">
        <v>430</v>
      </c>
      <c r="Z208" s="348" t="s">
        <v>430</v>
      </c>
      <c r="AA208" s="348">
        <v>2.766</v>
      </c>
      <c r="AB208" s="348">
        <v>7.2214</v>
      </c>
      <c r="AC208" s="348">
        <v>4.6784999999999997</v>
      </c>
      <c r="AD208" s="348">
        <v>4.9846000000000004</v>
      </c>
      <c r="AE208" s="348">
        <v>4.4935</v>
      </c>
      <c r="AF208" s="348">
        <v>7.5713999999999997</v>
      </c>
      <c r="AG208" s="569"/>
      <c r="AH208" s="346">
        <v>114</v>
      </c>
      <c r="AI208" s="346">
        <v>127</v>
      </c>
      <c r="AJ208" s="346">
        <v>128</v>
      </c>
      <c r="AK208" s="346">
        <v>131</v>
      </c>
      <c r="AL208" s="346">
        <v>147</v>
      </c>
      <c r="AM208" s="346">
        <v>90</v>
      </c>
      <c r="AN208" s="346">
        <v>156</v>
      </c>
      <c r="AO208" s="572">
        <v>139</v>
      </c>
      <c r="AP208" s="346">
        <v>91</v>
      </c>
      <c r="AQ208" s="346">
        <v>48</v>
      </c>
      <c r="AR208" s="346">
        <v>31</v>
      </c>
      <c r="AS208" s="346" t="s">
        <v>430</v>
      </c>
      <c r="AT208" s="346" t="s">
        <v>430</v>
      </c>
      <c r="AU208" s="346">
        <v>154</v>
      </c>
      <c r="AV208" s="346">
        <v>73</v>
      </c>
      <c r="AW208" s="346">
        <v>140</v>
      </c>
      <c r="AX208" s="346">
        <v>134</v>
      </c>
      <c r="AY208" s="346">
        <v>117</v>
      </c>
      <c r="AZ208" s="584"/>
      <c r="BA208" s="467">
        <v>96.98</v>
      </c>
      <c r="BB208" s="348" t="s">
        <v>430</v>
      </c>
      <c r="BC208" s="348" t="s">
        <v>430</v>
      </c>
      <c r="BD208" s="348" t="s">
        <v>430</v>
      </c>
      <c r="BE208" s="375" t="s">
        <v>430</v>
      </c>
      <c r="BF208" s="375">
        <v>3.02</v>
      </c>
      <c r="BG208" s="374"/>
      <c r="BH208" s="594">
        <v>3.02</v>
      </c>
      <c r="BI208" s="348" t="s">
        <v>430</v>
      </c>
      <c r="BJ208" s="348" t="s">
        <v>430</v>
      </c>
      <c r="BK208" s="348" t="s">
        <v>430</v>
      </c>
      <c r="BL208" s="348" t="s">
        <v>430</v>
      </c>
      <c r="BM208" s="375">
        <v>96.98</v>
      </c>
      <c r="BN208" s="375" t="s">
        <v>430</v>
      </c>
      <c r="BO208" s="375" t="s">
        <v>430</v>
      </c>
      <c r="BP208" s="375" t="s">
        <v>430</v>
      </c>
      <c r="BQ208" s="375" t="s">
        <v>430</v>
      </c>
      <c r="BR208" s="374"/>
      <c r="BS208" s="468" t="s">
        <v>430</v>
      </c>
      <c r="BT208" s="348" t="s">
        <v>430</v>
      </c>
      <c r="BU208" s="374"/>
      <c r="BV208" s="430" t="s">
        <v>8258</v>
      </c>
    </row>
    <row r="209" spans="1:74" s="428" customFormat="1" x14ac:dyDescent="0.25">
      <c r="A209" s="345" t="s">
        <v>8452</v>
      </c>
      <c r="B209" s="373"/>
      <c r="C209" s="719">
        <v>41997</v>
      </c>
      <c r="D209" s="373"/>
      <c r="E209" s="346">
        <v>1929.64</v>
      </c>
      <c r="F209" s="373"/>
      <c r="G209" s="347">
        <v>29.484200000000001</v>
      </c>
      <c r="H209" s="374"/>
      <c r="I209" s="348">
        <v>9.0500000000000007</v>
      </c>
      <c r="J209" s="348">
        <v>6.9</v>
      </c>
      <c r="K209" s="348">
        <v>6.73</v>
      </c>
      <c r="L209" s="348">
        <v>6.95</v>
      </c>
      <c r="M209" s="362"/>
      <c r="N209" s="350">
        <v>-88.668999999999997</v>
      </c>
      <c r="O209" s="348">
        <v>-38.132800000000003</v>
      </c>
      <c r="P209" s="348">
        <v>-27.793399999999998</v>
      </c>
      <c r="Q209" s="348">
        <v>-8.0043000000000006</v>
      </c>
      <c r="R209" s="348">
        <v>1.7838000000000001</v>
      </c>
      <c r="S209" s="348">
        <v>12.3758</v>
      </c>
      <c r="T209" s="348">
        <v>4.8179999999999996</v>
      </c>
      <c r="U209" s="354">
        <v>3.8391999999999999</v>
      </c>
      <c r="V209" s="348">
        <v>4.3758999999999997</v>
      </c>
      <c r="W209" s="348">
        <v>6.4132999999999996</v>
      </c>
      <c r="X209" s="348">
        <v>7.3188000000000004</v>
      </c>
      <c r="Y209" s="375">
        <v>5.8403</v>
      </c>
      <c r="Z209" s="348">
        <v>6.3811</v>
      </c>
      <c r="AA209" s="348">
        <v>1.6715</v>
      </c>
      <c r="AB209" s="348">
        <v>9.5480999999999998</v>
      </c>
      <c r="AC209" s="348">
        <v>4.2374999999999998</v>
      </c>
      <c r="AD209" s="348">
        <v>4.5842999999999998</v>
      </c>
      <c r="AE209" s="348">
        <v>3.4914999999999998</v>
      </c>
      <c r="AF209" s="348">
        <v>6.9886999999999997</v>
      </c>
      <c r="AG209" s="569"/>
      <c r="AH209" s="346">
        <v>132</v>
      </c>
      <c r="AI209" s="346">
        <v>150</v>
      </c>
      <c r="AJ209" s="346">
        <v>157</v>
      </c>
      <c r="AK209" s="346">
        <v>146</v>
      </c>
      <c r="AL209" s="346">
        <v>160</v>
      </c>
      <c r="AM209" s="346">
        <v>25</v>
      </c>
      <c r="AN209" s="346">
        <v>135</v>
      </c>
      <c r="AO209" s="572">
        <v>154</v>
      </c>
      <c r="AP209" s="346">
        <v>149</v>
      </c>
      <c r="AQ209" s="346">
        <v>98</v>
      </c>
      <c r="AR209" s="346">
        <v>62</v>
      </c>
      <c r="AS209" s="346">
        <v>15</v>
      </c>
      <c r="AT209" s="346">
        <v>8</v>
      </c>
      <c r="AU209" s="346">
        <v>159</v>
      </c>
      <c r="AV209" s="346">
        <v>30</v>
      </c>
      <c r="AW209" s="346">
        <v>154</v>
      </c>
      <c r="AX209" s="346">
        <v>149</v>
      </c>
      <c r="AY209" s="346">
        <v>143</v>
      </c>
      <c r="AZ209" s="584"/>
      <c r="BA209" s="467">
        <v>99.68</v>
      </c>
      <c r="BB209" s="348" t="s">
        <v>430</v>
      </c>
      <c r="BC209" s="348" t="s">
        <v>430</v>
      </c>
      <c r="BD209" s="348" t="s">
        <v>430</v>
      </c>
      <c r="BE209" s="375" t="s">
        <v>430</v>
      </c>
      <c r="BF209" s="375">
        <v>0.32</v>
      </c>
      <c r="BG209" s="374"/>
      <c r="BH209" s="594">
        <v>0.32</v>
      </c>
      <c r="BI209" s="348" t="s">
        <v>430</v>
      </c>
      <c r="BJ209" s="348" t="s">
        <v>430</v>
      </c>
      <c r="BK209" s="348" t="s">
        <v>430</v>
      </c>
      <c r="BL209" s="348" t="s">
        <v>430</v>
      </c>
      <c r="BM209" s="375">
        <v>99.68</v>
      </c>
      <c r="BN209" s="375" t="s">
        <v>430</v>
      </c>
      <c r="BO209" s="375" t="s">
        <v>430</v>
      </c>
      <c r="BP209" s="375" t="s">
        <v>430</v>
      </c>
      <c r="BQ209" s="375" t="s">
        <v>430</v>
      </c>
      <c r="BR209" s="374"/>
      <c r="BS209" s="468" t="s">
        <v>430</v>
      </c>
      <c r="BT209" s="348" t="s">
        <v>430</v>
      </c>
      <c r="BU209" s="374"/>
      <c r="BV209" s="430" t="s">
        <v>555</v>
      </c>
    </row>
    <row r="210" spans="1:74" s="428" customFormat="1" x14ac:dyDescent="0.25">
      <c r="A210" s="345" t="s">
        <v>8453</v>
      </c>
      <c r="B210" s="373"/>
      <c r="C210" s="719">
        <v>44615</v>
      </c>
      <c r="D210" s="373"/>
      <c r="E210" s="346">
        <v>1703.21</v>
      </c>
      <c r="F210" s="373"/>
      <c r="G210" s="347">
        <v>13.133100000000001</v>
      </c>
      <c r="H210" s="374"/>
      <c r="I210" s="348">
        <v>0.75</v>
      </c>
      <c r="J210" s="348">
        <v>5.9888500000000002</v>
      </c>
      <c r="K210" s="348">
        <v>0.71</v>
      </c>
      <c r="L210" s="348">
        <v>0.73</v>
      </c>
      <c r="M210" s="362"/>
      <c r="N210" s="350">
        <v>-1.9454</v>
      </c>
      <c r="O210" s="348">
        <v>1.6677999999999999</v>
      </c>
      <c r="P210" s="348">
        <v>4.2516999999999996</v>
      </c>
      <c r="Q210" s="348">
        <v>5.0521000000000003</v>
      </c>
      <c r="R210" s="348">
        <v>5.2047999999999996</v>
      </c>
      <c r="S210" s="348">
        <v>6.9656000000000002</v>
      </c>
      <c r="T210" s="348">
        <v>5.7728999999999999</v>
      </c>
      <c r="U210" s="354">
        <v>5.9694000000000003</v>
      </c>
      <c r="V210" s="348">
        <v>6.1723999999999997</v>
      </c>
      <c r="W210" s="348">
        <v>7.1006999999999998</v>
      </c>
      <c r="X210" s="348">
        <v>7.4809999999999999</v>
      </c>
      <c r="Y210" s="375" t="s">
        <v>430</v>
      </c>
      <c r="Z210" s="348" t="s">
        <v>430</v>
      </c>
      <c r="AA210" s="348">
        <v>5.1372999999999998</v>
      </c>
      <c r="AB210" s="348">
        <v>6.3433999999999999</v>
      </c>
      <c r="AC210" s="348">
        <v>5.9966999999999997</v>
      </c>
      <c r="AD210" s="348">
        <v>6.1553000000000004</v>
      </c>
      <c r="AE210" s="348">
        <v>5.5754999999999999</v>
      </c>
      <c r="AF210" s="348">
        <v>6.2576000000000001</v>
      </c>
      <c r="AG210" s="569"/>
      <c r="AH210" s="346">
        <v>40</v>
      </c>
      <c r="AI210" s="346">
        <v>60</v>
      </c>
      <c r="AJ210" s="346">
        <v>39</v>
      </c>
      <c r="AK210" s="346">
        <v>37</v>
      </c>
      <c r="AL210" s="346">
        <v>72</v>
      </c>
      <c r="AM210" s="346">
        <v>121</v>
      </c>
      <c r="AN210" s="346">
        <v>58</v>
      </c>
      <c r="AO210" s="572">
        <v>20</v>
      </c>
      <c r="AP210" s="346">
        <v>14</v>
      </c>
      <c r="AQ210" s="346">
        <v>22</v>
      </c>
      <c r="AR210" s="346">
        <v>36</v>
      </c>
      <c r="AS210" s="346" t="s">
        <v>430</v>
      </c>
      <c r="AT210" s="346" t="s">
        <v>430</v>
      </c>
      <c r="AU210" s="346">
        <v>64</v>
      </c>
      <c r="AV210" s="346">
        <v>111</v>
      </c>
      <c r="AW210" s="346">
        <v>37</v>
      </c>
      <c r="AX210" s="346">
        <v>15</v>
      </c>
      <c r="AY210" s="346">
        <v>62</v>
      </c>
      <c r="AZ210" s="584"/>
      <c r="BA210" s="467">
        <v>98.06</v>
      </c>
      <c r="BB210" s="348" t="s">
        <v>430</v>
      </c>
      <c r="BC210" s="348" t="s">
        <v>430</v>
      </c>
      <c r="BD210" s="348" t="s">
        <v>430</v>
      </c>
      <c r="BE210" s="375" t="s">
        <v>430</v>
      </c>
      <c r="BF210" s="375">
        <v>1.94</v>
      </c>
      <c r="BG210" s="374"/>
      <c r="BH210" s="594">
        <v>1.94</v>
      </c>
      <c r="BI210" s="348" t="s">
        <v>430</v>
      </c>
      <c r="BJ210" s="348" t="s">
        <v>430</v>
      </c>
      <c r="BK210" s="348" t="s">
        <v>430</v>
      </c>
      <c r="BL210" s="348" t="s">
        <v>430</v>
      </c>
      <c r="BM210" s="375">
        <v>98.06</v>
      </c>
      <c r="BN210" s="375" t="s">
        <v>430</v>
      </c>
      <c r="BO210" s="375" t="s">
        <v>430</v>
      </c>
      <c r="BP210" s="375" t="s">
        <v>430</v>
      </c>
      <c r="BQ210" s="375" t="s">
        <v>430</v>
      </c>
      <c r="BR210" s="374"/>
      <c r="BS210" s="468" t="s">
        <v>430</v>
      </c>
      <c r="BT210" s="348" t="s">
        <v>430</v>
      </c>
      <c r="BU210" s="374"/>
      <c r="BV210" s="430" t="s">
        <v>555</v>
      </c>
    </row>
    <row r="211" spans="1:74" s="428" customFormat="1" x14ac:dyDescent="0.25">
      <c r="A211" s="345" t="s">
        <v>8454</v>
      </c>
      <c r="B211" s="373"/>
      <c r="C211" s="719">
        <v>45779</v>
      </c>
      <c r="D211" s="373"/>
      <c r="E211" s="346">
        <v>1820.7</v>
      </c>
      <c r="F211" s="373"/>
      <c r="G211" s="347">
        <v>10.72</v>
      </c>
      <c r="H211" s="374"/>
      <c r="I211" s="348" t="s">
        <v>430</v>
      </c>
      <c r="J211" s="348" t="s">
        <v>430</v>
      </c>
      <c r="K211" s="348" t="s">
        <v>430</v>
      </c>
      <c r="L211" s="348" t="s">
        <v>430</v>
      </c>
      <c r="M211" s="362"/>
      <c r="N211" s="350">
        <v>-42.171399999999998</v>
      </c>
      <c r="O211" s="348">
        <v>-5.8989000000000003</v>
      </c>
      <c r="P211" s="348">
        <v>-5.2478999999999996</v>
      </c>
      <c r="Q211" s="348">
        <v>1.8252999999999999</v>
      </c>
      <c r="R211" s="348">
        <v>5.2625000000000002</v>
      </c>
      <c r="S211" s="348">
        <v>7.9888000000000003</v>
      </c>
      <c r="T211" s="348">
        <v>5.7601000000000004</v>
      </c>
      <c r="U211" s="354">
        <v>5.3182</v>
      </c>
      <c r="V211" s="348">
        <v>5.6970000000000001</v>
      </c>
      <c r="W211" s="348" t="s">
        <v>430</v>
      </c>
      <c r="X211" s="348" t="s">
        <v>430</v>
      </c>
      <c r="Y211" s="375" t="s">
        <v>430</v>
      </c>
      <c r="Z211" s="348" t="s">
        <v>430</v>
      </c>
      <c r="AA211" s="348">
        <v>4.7310999999999996</v>
      </c>
      <c r="AB211" s="348">
        <v>6.6437999999999997</v>
      </c>
      <c r="AC211" s="348">
        <v>5.5818000000000003</v>
      </c>
      <c r="AD211" s="348">
        <v>5.7698999999999998</v>
      </c>
      <c r="AE211" s="348">
        <v>3.9411</v>
      </c>
      <c r="AF211" s="348">
        <v>5.4878</v>
      </c>
      <c r="AG211" s="569"/>
      <c r="AH211" s="346">
        <v>100</v>
      </c>
      <c r="AI211" s="346">
        <v>98</v>
      </c>
      <c r="AJ211" s="346">
        <v>110</v>
      </c>
      <c r="AK211" s="346">
        <v>118</v>
      </c>
      <c r="AL211" s="346">
        <v>69</v>
      </c>
      <c r="AM211" s="346">
        <v>96</v>
      </c>
      <c r="AN211" s="346">
        <v>62</v>
      </c>
      <c r="AO211" s="572">
        <v>69</v>
      </c>
      <c r="AP211" s="346">
        <v>61</v>
      </c>
      <c r="AQ211" s="346" t="s">
        <v>430</v>
      </c>
      <c r="AR211" s="346" t="s">
        <v>430</v>
      </c>
      <c r="AS211" s="346" t="s">
        <v>430</v>
      </c>
      <c r="AT211" s="346" t="s">
        <v>430</v>
      </c>
      <c r="AU211" s="346">
        <v>96</v>
      </c>
      <c r="AV211" s="346">
        <v>96</v>
      </c>
      <c r="AW211" s="346">
        <v>67</v>
      </c>
      <c r="AX211" s="346">
        <v>56</v>
      </c>
      <c r="AY211" s="346">
        <v>130</v>
      </c>
      <c r="AZ211" s="584"/>
      <c r="BA211" s="467" t="s">
        <v>430</v>
      </c>
      <c r="BB211" s="348">
        <v>100.57</v>
      </c>
      <c r="BC211" s="348" t="s">
        <v>430</v>
      </c>
      <c r="BD211" s="348" t="s">
        <v>430</v>
      </c>
      <c r="BE211" s="375" t="s">
        <v>430</v>
      </c>
      <c r="BF211" s="375">
        <v>-0.56999999999999995</v>
      </c>
      <c r="BG211" s="374"/>
      <c r="BH211" s="594">
        <v>-0.56999999999999995</v>
      </c>
      <c r="BI211" s="348" t="s">
        <v>430</v>
      </c>
      <c r="BJ211" s="348" t="s">
        <v>430</v>
      </c>
      <c r="BK211" s="348" t="s">
        <v>430</v>
      </c>
      <c r="BL211" s="348" t="s">
        <v>430</v>
      </c>
      <c r="BM211" s="375" t="s">
        <v>430</v>
      </c>
      <c r="BN211" s="375" t="s">
        <v>430</v>
      </c>
      <c r="BO211" s="375" t="s">
        <v>430</v>
      </c>
      <c r="BP211" s="375">
        <v>100.57</v>
      </c>
      <c r="BQ211" s="375" t="s">
        <v>430</v>
      </c>
      <c r="BR211" s="374"/>
      <c r="BS211" s="468" t="s">
        <v>430</v>
      </c>
      <c r="BT211" s="348" t="s">
        <v>430</v>
      </c>
      <c r="BU211" s="374"/>
      <c r="BV211" s="430" t="s">
        <v>555</v>
      </c>
    </row>
    <row r="212" spans="1:74" s="428" customFormat="1" x14ac:dyDescent="0.25">
      <c r="A212" s="345" t="s">
        <v>8455</v>
      </c>
      <c r="B212" s="373"/>
      <c r="C212" s="719">
        <v>38243</v>
      </c>
      <c r="D212" s="373"/>
      <c r="E212" s="346">
        <v>1789.31</v>
      </c>
      <c r="F212" s="373"/>
      <c r="G212" s="347">
        <v>46.650399999999998</v>
      </c>
      <c r="H212" s="374"/>
      <c r="I212" s="348">
        <v>3.84</v>
      </c>
      <c r="J212" s="348">
        <v>7.12</v>
      </c>
      <c r="K212" s="348">
        <v>2.42</v>
      </c>
      <c r="L212" s="348">
        <v>2.56</v>
      </c>
      <c r="M212" s="362"/>
      <c r="N212" s="350">
        <v>-50.240099999999998</v>
      </c>
      <c r="O212" s="348">
        <v>-7.7930999999999999</v>
      </c>
      <c r="P212" s="348">
        <v>-6.8650000000000002</v>
      </c>
      <c r="Q212" s="348">
        <v>1.8344</v>
      </c>
      <c r="R212" s="348">
        <v>5.5968</v>
      </c>
      <c r="S212" s="348">
        <v>8.9014000000000006</v>
      </c>
      <c r="T212" s="348">
        <v>6.3356000000000003</v>
      </c>
      <c r="U212" s="354">
        <v>5.7205000000000004</v>
      </c>
      <c r="V212" s="348">
        <v>5.8628999999999998</v>
      </c>
      <c r="W212" s="348">
        <v>6.8329000000000004</v>
      </c>
      <c r="X212" s="348">
        <v>7.0975999999999999</v>
      </c>
      <c r="Y212" s="375">
        <v>5.8956</v>
      </c>
      <c r="Z212" s="348">
        <v>6.7470999999999997</v>
      </c>
      <c r="AA212" s="348">
        <v>3.9910000000000001</v>
      </c>
      <c r="AB212" s="348">
        <v>7.0026000000000002</v>
      </c>
      <c r="AC212" s="348">
        <v>6.0056000000000003</v>
      </c>
      <c r="AD212" s="348">
        <v>5.9992999999999999</v>
      </c>
      <c r="AE212" s="348">
        <v>4.1877000000000004</v>
      </c>
      <c r="AF212" s="348">
        <v>7.2690999999999999</v>
      </c>
      <c r="AG212" s="569"/>
      <c r="AH212" s="346">
        <v>109</v>
      </c>
      <c r="AI212" s="346">
        <v>105</v>
      </c>
      <c r="AJ212" s="346">
        <v>122</v>
      </c>
      <c r="AK212" s="346">
        <v>117</v>
      </c>
      <c r="AL212" s="346">
        <v>61</v>
      </c>
      <c r="AM212" s="346">
        <v>62</v>
      </c>
      <c r="AN212" s="346">
        <v>25</v>
      </c>
      <c r="AO212" s="572">
        <v>35</v>
      </c>
      <c r="AP212" s="346">
        <v>40</v>
      </c>
      <c r="AQ212" s="346">
        <v>64</v>
      </c>
      <c r="AR212" s="346">
        <v>84</v>
      </c>
      <c r="AS212" s="346">
        <v>13</v>
      </c>
      <c r="AT212" s="346">
        <v>6</v>
      </c>
      <c r="AU212" s="346">
        <v>133</v>
      </c>
      <c r="AV212" s="346">
        <v>82</v>
      </c>
      <c r="AW212" s="346">
        <v>36</v>
      </c>
      <c r="AX212" s="346">
        <v>27</v>
      </c>
      <c r="AY212" s="346">
        <v>126</v>
      </c>
      <c r="AZ212" s="584"/>
      <c r="BA212" s="467" t="s">
        <v>430</v>
      </c>
      <c r="BB212" s="348">
        <v>99.63</v>
      </c>
      <c r="BC212" s="348" t="s">
        <v>430</v>
      </c>
      <c r="BD212" s="348" t="s">
        <v>430</v>
      </c>
      <c r="BE212" s="375" t="s">
        <v>430</v>
      </c>
      <c r="BF212" s="375">
        <v>0.37</v>
      </c>
      <c r="BG212" s="374"/>
      <c r="BH212" s="594">
        <v>0.37</v>
      </c>
      <c r="BI212" s="348" t="s">
        <v>430</v>
      </c>
      <c r="BJ212" s="348" t="s">
        <v>430</v>
      </c>
      <c r="BK212" s="348" t="s">
        <v>430</v>
      </c>
      <c r="BL212" s="348" t="s">
        <v>430</v>
      </c>
      <c r="BM212" s="375" t="s">
        <v>430</v>
      </c>
      <c r="BN212" s="375" t="s">
        <v>430</v>
      </c>
      <c r="BO212" s="375" t="s">
        <v>430</v>
      </c>
      <c r="BP212" s="375">
        <v>99.63</v>
      </c>
      <c r="BQ212" s="375" t="s">
        <v>430</v>
      </c>
      <c r="BR212" s="374"/>
      <c r="BS212" s="468" t="s">
        <v>430</v>
      </c>
      <c r="BT212" s="348" t="s">
        <v>430</v>
      </c>
      <c r="BU212" s="374"/>
      <c r="BV212" s="430" t="s">
        <v>555</v>
      </c>
    </row>
    <row r="213" spans="1:74" s="428" customFormat="1" x14ac:dyDescent="0.25">
      <c r="A213" s="345" t="s">
        <v>8456</v>
      </c>
      <c r="B213" s="373"/>
      <c r="C213" s="719">
        <v>44651</v>
      </c>
      <c r="D213" s="373"/>
      <c r="E213" s="346">
        <v>1753.96</v>
      </c>
      <c r="F213" s="373"/>
      <c r="G213" s="347">
        <v>13.2338</v>
      </c>
      <c r="H213" s="374"/>
      <c r="I213" s="348">
        <v>1.54</v>
      </c>
      <c r="J213" s="348">
        <v>6.4</v>
      </c>
      <c r="K213" s="348">
        <v>1.41</v>
      </c>
      <c r="L213" s="348">
        <v>1.46</v>
      </c>
      <c r="M213" s="362"/>
      <c r="N213" s="350">
        <v>-28.6616</v>
      </c>
      <c r="O213" s="348">
        <v>-7.1668000000000003</v>
      </c>
      <c r="P213" s="348">
        <v>-3.9765000000000001</v>
      </c>
      <c r="Q213" s="348">
        <v>3.3732000000000002</v>
      </c>
      <c r="R213" s="348">
        <v>5.0125000000000002</v>
      </c>
      <c r="S213" s="348">
        <v>7.8323</v>
      </c>
      <c r="T213" s="348">
        <v>4.9378000000000002</v>
      </c>
      <c r="U213" s="354">
        <v>5.2366999999999999</v>
      </c>
      <c r="V213" s="348">
        <v>5.5983999999999998</v>
      </c>
      <c r="W213" s="348">
        <v>6.9455</v>
      </c>
      <c r="X213" s="348">
        <v>7.3962000000000003</v>
      </c>
      <c r="Y213" s="375" t="s">
        <v>430</v>
      </c>
      <c r="Z213" s="348" t="s">
        <v>430</v>
      </c>
      <c r="AA213" s="348">
        <v>5.0320999999999998</v>
      </c>
      <c r="AB213" s="348">
        <v>6.5816999999999997</v>
      </c>
      <c r="AC213" s="348">
        <v>5.0364000000000004</v>
      </c>
      <c r="AD213" s="348">
        <v>5.5663</v>
      </c>
      <c r="AE213" s="348">
        <v>5.0473999999999997</v>
      </c>
      <c r="AF213" s="348">
        <v>6.5877999999999997</v>
      </c>
      <c r="AG213" s="569"/>
      <c r="AH213" s="346">
        <v>91</v>
      </c>
      <c r="AI213" s="346">
        <v>103</v>
      </c>
      <c r="AJ213" s="346">
        <v>107</v>
      </c>
      <c r="AK213" s="346">
        <v>103</v>
      </c>
      <c r="AL213" s="346">
        <v>84</v>
      </c>
      <c r="AM213" s="346">
        <v>105</v>
      </c>
      <c r="AN213" s="346">
        <v>122</v>
      </c>
      <c r="AO213" s="572">
        <v>77</v>
      </c>
      <c r="AP213" s="346">
        <v>76</v>
      </c>
      <c r="AQ213" s="346">
        <v>51</v>
      </c>
      <c r="AR213" s="346">
        <v>51</v>
      </c>
      <c r="AS213" s="346" t="s">
        <v>430</v>
      </c>
      <c r="AT213" s="346" t="s">
        <v>430</v>
      </c>
      <c r="AU213" s="346">
        <v>72</v>
      </c>
      <c r="AV213" s="346">
        <v>99</v>
      </c>
      <c r="AW213" s="346">
        <v>113</v>
      </c>
      <c r="AX213" s="346">
        <v>84</v>
      </c>
      <c r="AY213" s="346">
        <v>81</v>
      </c>
      <c r="AZ213" s="584"/>
      <c r="BA213" s="467">
        <v>98.84</v>
      </c>
      <c r="BB213" s="348" t="s">
        <v>430</v>
      </c>
      <c r="BC213" s="348" t="s">
        <v>430</v>
      </c>
      <c r="BD213" s="348" t="s">
        <v>430</v>
      </c>
      <c r="BE213" s="375" t="s">
        <v>430</v>
      </c>
      <c r="BF213" s="375">
        <v>1.1599999999999999</v>
      </c>
      <c r="BG213" s="374"/>
      <c r="BH213" s="594">
        <v>1.1599999999999999</v>
      </c>
      <c r="BI213" s="348" t="s">
        <v>430</v>
      </c>
      <c r="BJ213" s="348" t="s">
        <v>430</v>
      </c>
      <c r="BK213" s="348" t="s">
        <v>430</v>
      </c>
      <c r="BL213" s="348" t="s">
        <v>430</v>
      </c>
      <c r="BM213" s="375">
        <v>98.84</v>
      </c>
      <c r="BN213" s="375" t="s">
        <v>430</v>
      </c>
      <c r="BO213" s="375" t="s">
        <v>430</v>
      </c>
      <c r="BP213" s="375" t="s">
        <v>430</v>
      </c>
      <c r="BQ213" s="375" t="s">
        <v>430</v>
      </c>
      <c r="BR213" s="374"/>
      <c r="BS213" s="468" t="s">
        <v>430</v>
      </c>
      <c r="BT213" s="348" t="s">
        <v>430</v>
      </c>
      <c r="BU213" s="374"/>
      <c r="BV213" s="430" t="s">
        <v>555</v>
      </c>
    </row>
    <row r="214" spans="1:74" s="428" customFormat="1" x14ac:dyDescent="0.25">
      <c r="A214" s="345" t="s">
        <v>8457</v>
      </c>
      <c r="B214" s="373"/>
      <c r="C214" s="719">
        <v>44641</v>
      </c>
      <c r="D214" s="373"/>
      <c r="E214" s="346">
        <v>1648.99</v>
      </c>
      <c r="F214" s="373"/>
      <c r="G214" s="347">
        <v>13.2615</v>
      </c>
      <c r="H214" s="374"/>
      <c r="I214" s="348">
        <v>0.99</v>
      </c>
      <c r="J214" s="348">
        <v>6.23</v>
      </c>
      <c r="K214" s="348">
        <v>1.38</v>
      </c>
      <c r="L214" s="348">
        <v>1.42</v>
      </c>
      <c r="M214" s="362"/>
      <c r="N214" s="350">
        <v>-17.606400000000001</v>
      </c>
      <c r="O214" s="348">
        <v>-4.1271000000000004</v>
      </c>
      <c r="P214" s="348">
        <v>-1.8472999999999999</v>
      </c>
      <c r="Q214" s="348">
        <v>3.0508000000000002</v>
      </c>
      <c r="R214" s="348">
        <v>4.9393000000000002</v>
      </c>
      <c r="S214" s="348">
        <v>7.5637999999999996</v>
      </c>
      <c r="T214" s="348">
        <v>4.9672000000000001</v>
      </c>
      <c r="U214" s="354">
        <v>5.2297000000000002</v>
      </c>
      <c r="V214" s="348">
        <v>5.6322999999999999</v>
      </c>
      <c r="W214" s="348">
        <v>6.9954000000000001</v>
      </c>
      <c r="X214" s="348">
        <v>7.4390999999999998</v>
      </c>
      <c r="Y214" s="375" t="s">
        <v>430</v>
      </c>
      <c r="Z214" s="348" t="s">
        <v>430</v>
      </c>
      <c r="AA214" s="348">
        <v>5.0380000000000003</v>
      </c>
      <c r="AB214" s="348">
        <v>6.5186999999999999</v>
      </c>
      <c r="AC214" s="348">
        <v>5.1127000000000002</v>
      </c>
      <c r="AD214" s="348">
        <v>5.5793999999999997</v>
      </c>
      <c r="AE214" s="348">
        <v>4.8017000000000003</v>
      </c>
      <c r="AF214" s="348">
        <v>6.5960000000000001</v>
      </c>
      <c r="AG214" s="569"/>
      <c r="AH214" s="346">
        <v>72</v>
      </c>
      <c r="AI214" s="346">
        <v>90</v>
      </c>
      <c r="AJ214" s="346">
        <v>97</v>
      </c>
      <c r="AK214" s="346">
        <v>107</v>
      </c>
      <c r="AL214" s="346">
        <v>90</v>
      </c>
      <c r="AM214" s="346">
        <v>112</v>
      </c>
      <c r="AN214" s="346">
        <v>119</v>
      </c>
      <c r="AO214" s="572">
        <v>78</v>
      </c>
      <c r="AP214" s="346">
        <v>70</v>
      </c>
      <c r="AQ214" s="346">
        <v>40</v>
      </c>
      <c r="AR214" s="346">
        <v>43</v>
      </c>
      <c r="AS214" s="346" t="s">
        <v>430</v>
      </c>
      <c r="AT214" s="346" t="s">
        <v>430</v>
      </c>
      <c r="AU214" s="346">
        <v>71</v>
      </c>
      <c r="AV214" s="346">
        <v>104</v>
      </c>
      <c r="AW214" s="346">
        <v>108</v>
      </c>
      <c r="AX214" s="346">
        <v>81</v>
      </c>
      <c r="AY214" s="346">
        <v>93</v>
      </c>
      <c r="AZ214" s="584"/>
      <c r="BA214" s="467">
        <v>98.01</v>
      </c>
      <c r="BB214" s="348" t="s">
        <v>430</v>
      </c>
      <c r="BC214" s="348" t="s">
        <v>430</v>
      </c>
      <c r="BD214" s="348" t="s">
        <v>430</v>
      </c>
      <c r="BE214" s="375" t="s">
        <v>430</v>
      </c>
      <c r="BF214" s="375">
        <v>1.99</v>
      </c>
      <c r="BG214" s="374"/>
      <c r="BH214" s="594">
        <v>1.99</v>
      </c>
      <c r="BI214" s="348" t="s">
        <v>430</v>
      </c>
      <c r="BJ214" s="348" t="s">
        <v>430</v>
      </c>
      <c r="BK214" s="348" t="s">
        <v>430</v>
      </c>
      <c r="BL214" s="348" t="s">
        <v>430</v>
      </c>
      <c r="BM214" s="375">
        <v>98.01</v>
      </c>
      <c r="BN214" s="375" t="s">
        <v>430</v>
      </c>
      <c r="BO214" s="375" t="s">
        <v>430</v>
      </c>
      <c r="BP214" s="375" t="s">
        <v>430</v>
      </c>
      <c r="BQ214" s="375" t="s">
        <v>430</v>
      </c>
      <c r="BR214" s="374"/>
      <c r="BS214" s="468" t="s">
        <v>430</v>
      </c>
      <c r="BT214" s="348" t="s">
        <v>430</v>
      </c>
      <c r="BU214" s="374"/>
      <c r="BV214" s="430" t="s">
        <v>555</v>
      </c>
    </row>
    <row r="215" spans="1:74" s="428" customFormat="1" x14ac:dyDescent="0.25">
      <c r="A215" s="345" t="s">
        <v>8458</v>
      </c>
      <c r="B215" s="373"/>
      <c r="C215" s="719">
        <v>44838</v>
      </c>
      <c r="D215" s="373"/>
      <c r="E215" s="346">
        <v>1747.05</v>
      </c>
      <c r="F215" s="373"/>
      <c r="G215" s="347">
        <v>13.1746</v>
      </c>
      <c r="H215" s="374"/>
      <c r="I215" s="348">
        <v>1</v>
      </c>
      <c r="J215" s="348">
        <v>6.21</v>
      </c>
      <c r="K215" s="348">
        <v>0.93</v>
      </c>
      <c r="L215" s="348">
        <v>0.96</v>
      </c>
      <c r="M215" s="362"/>
      <c r="N215" s="350">
        <v>-8.8634000000000004</v>
      </c>
      <c r="O215" s="348">
        <v>1.0159</v>
      </c>
      <c r="P215" s="348">
        <v>3.1682000000000001</v>
      </c>
      <c r="Q215" s="348">
        <v>5.2746000000000004</v>
      </c>
      <c r="R215" s="348">
        <v>6.6417000000000002</v>
      </c>
      <c r="S215" s="348">
        <v>8.1064000000000007</v>
      </c>
      <c r="T215" s="348">
        <v>5.9307999999999996</v>
      </c>
      <c r="U215" s="354">
        <v>6.0172999999999996</v>
      </c>
      <c r="V215" s="348">
        <v>6.0364000000000004</v>
      </c>
      <c r="W215" s="348">
        <v>7.0781999999999998</v>
      </c>
      <c r="X215" s="348">
        <v>7.4568000000000003</v>
      </c>
      <c r="Y215" s="375" t="s">
        <v>430</v>
      </c>
      <c r="Z215" s="348" t="s">
        <v>430</v>
      </c>
      <c r="AA215" s="348">
        <v>6.944</v>
      </c>
      <c r="AB215" s="348">
        <v>6.3987999999999996</v>
      </c>
      <c r="AC215" s="348">
        <v>5.9115000000000002</v>
      </c>
      <c r="AD215" s="348">
        <v>6.056</v>
      </c>
      <c r="AE215" s="348">
        <v>7.2596999999999996</v>
      </c>
      <c r="AF215" s="348">
        <v>7.3654000000000002</v>
      </c>
      <c r="AG215" s="569"/>
      <c r="AH215" s="346">
        <v>59</v>
      </c>
      <c r="AI215" s="346">
        <v>68</v>
      </c>
      <c r="AJ215" s="346">
        <v>52</v>
      </c>
      <c r="AK215" s="346">
        <v>27</v>
      </c>
      <c r="AL215" s="346">
        <v>31</v>
      </c>
      <c r="AM215" s="346">
        <v>93</v>
      </c>
      <c r="AN215" s="346">
        <v>46</v>
      </c>
      <c r="AO215" s="572">
        <v>16</v>
      </c>
      <c r="AP215" s="346">
        <v>23</v>
      </c>
      <c r="AQ215" s="346">
        <v>27</v>
      </c>
      <c r="AR215" s="346">
        <v>38</v>
      </c>
      <c r="AS215" s="346" t="s">
        <v>430</v>
      </c>
      <c r="AT215" s="346" t="s">
        <v>430</v>
      </c>
      <c r="AU215" s="346">
        <v>6</v>
      </c>
      <c r="AV215" s="346">
        <v>109</v>
      </c>
      <c r="AW215" s="346">
        <v>44</v>
      </c>
      <c r="AX215" s="346">
        <v>23</v>
      </c>
      <c r="AY215" s="346">
        <v>16</v>
      </c>
      <c r="AZ215" s="584"/>
      <c r="BA215" s="467">
        <v>94.57</v>
      </c>
      <c r="BB215" s="348" t="s">
        <v>430</v>
      </c>
      <c r="BC215" s="348" t="s">
        <v>430</v>
      </c>
      <c r="BD215" s="348" t="s">
        <v>430</v>
      </c>
      <c r="BE215" s="375" t="s">
        <v>430</v>
      </c>
      <c r="BF215" s="375">
        <v>5.43</v>
      </c>
      <c r="BG215" s="374"/>
      <c r="BH215" s="594">
        <v>5.43</v>
      </c>
      <c r="BI215" s="348" t="s">
        <v>430</v>
      </c>
      <c r="BJ215" s="348" t="s">
        <v>430</v>
      </c>
      <c r="BK215" s="348" t="s">
        <v>430</v>
      </c>
      <c r="BL215" s="348" t="s">
        <v>430</v>
      </c>
      <c r="BM215" s="375">
        <v>94.57</v>
      </c>
      <c r="BN215" s="375" t="s">
        <v>430</v>
      </c>
      <c r="BO215" s="375" t="s">
        <v>430</v>
      </c>
      <c r="BP215" s="375" t="s">
        <v>430</v>
      </c>
      <c r="BQ215" s="375" t="s">
        <v>430</v>
      </c>
      <c r="BR215" s="374"/>
      <c r="BS215" s="468" t="s">
        <v>430</v>
      </c>
      <c r="BT215" s="348" t="s">
        <v>430</v>
      </c>
      <c r="BU215" s="374"/>
      <c r="BV215" s="430" t="s">
        <v>8258</v>
      </c>
    </row>
    <row r="216" spans="1:74" s="428" customFormat="1" x14ac:dyDescent="0.25">
      <c r="A216" s="345" t="s">
        <v>8459</v>
      </c>
      <c r="B216" s="373"/>
      <c r="C216" s="719">
        <v>45378</v>
      </c>
      <c r="D216" s="373"/>
      <c r="E216" s="346">
        <v>1636.91</v>
      </c>
      <c r="F216" s="373"/>
      <c r="G216" s="347">
        <v>1141.0789</v>
      </c>
      <c r="H216" s="374"/>
      <c r="I216" s="348">
        <v>8.2000000000000007E-3</v>
      </c>
      <c r="J216" s="348">
        <v>5.2897999999999996</v>
      </c>
      <c r="K216" s="348" t="s">
        <v>430</v>
      </c>
      <c r="L216" s="348">
        <v>0</v>
      </c>
      <c r="M216" s="362"/>
      <c r="N216" s="350">
        <v>4.7251000000000003</v>
      </c>
      <c r="O216" s="348">
        <v>4.7114000000000003</v>
      </c>
      <c r="P216" s="348">
        <v>4.7736999999999998</v>
      </c>
      <c r="Q216" s="348">
        <v>4.7377000000000002</v>
      </c>
      <c r="R216" s="348">
        <v>4.7968999999999999</v>
      </c>
      <c r="S216" s="348">
        <v>4.8871000000000002</v>
      </c>
      <c r="T216" s="348">
        <v>4.867</v>
      </c>
      <c r="U216" s="354">
        <v>4.8887999999999998</v>
      </c>
      <c r="V216" s="348">
        <v>4.9869000000000003</v>
      </c>
      <c r="W216" s="348">
        <v>5.4508999999999999</v>
      </c>
      <c r="X216" s="348" t="s">
        <v>430</v>
      </c>
      <c r="Y216" s="375" t="s">
        <v>430</v>
      </c>
      <c r="Z216" s="348" t="s">
        <v>430</v>
      </c>
      <c r="AA216" s="348">
        <v>4.8391999999999999</v>
      </c>
      <c r="AB216" s="348">
        <v>4.8609999999999998</v>
      </c>
      <c r="AC216" s="348">
        <v>4.8545999999999996</v>
      </c>
      <c r="AD216" s="348">
        <v>4.9439000000000002</v>
      </c>
      <c r="AE216" s="348">
        <v>4.7497999999999996</v>
      </c>
      <c r="AF216" s="348">
        <v>5.5972</v>
      </c>
      <c r="AG216" s="569"/>
      <c r="AH216" s="346">
        <v>20</v>
      </c>
      <c r="AI216" s="346">
        <v>33</v>
      </c>
      <c r="AJ216" s="346">
        <v>23</v>
      </c>
      <c r="AK216" s="346">
        <v>60</v>
      </c>
      <c r="AL216" s="346">
        <v>108</v>
      </c>
      <c r="AM216" s="346">
        <v>155</v>
      </c>
      <c r="AN216" s="346">
        <v>131</v>
      </c>
      <c r="AO216" s="572">
        <v>119</v>
      </c>
      <c r="AP216" s="346">
        <v>129</v>
      </c>
      <c r="AQ216" s="346">
        <v>108</v>
      </c>
      <c r="AR216" s="346" t="s">
        <v>430</v>
      </c>
      <c r="AS216" s="346" t="s">
        <v>430</v>
      </c>
      <c r="AT216" s="346" t="s">
        <v>430</v>
      </c>
      <c r="AU216" s="346">
        <v>90</v>
      </c>
      <c r="AV216" s="346">
        <v>154</v>
      </c>
      <c r="AW216" s="346">
        <v>127</v>
      </c>
      <c r="AX216" s="346">
        <v>138</v>
      </c>
      <c r="AY216" s="346">
        <v>102</v>
      </c>
      <c r="AZ216" s="584"/>
      <c r="BA216" s="467" t="s">
        <v>430</v>
      </c>
      <c r="BB216" s="348" t="s">
        <v>430</v>
      </c>
      <c r="BC216" s="348" t="s">
        <v>430</v>
      </c>
      <c r="BD216" s="348" t="s">
        <v>430</v>
      </c>
      <c r="BE216" s="375" t="s">
        <v>430</v>
      </c>
      <c r="BF216" s="375">
        <v>100</v>
      </c>
      <c r="BG216" s="374"/>
      <c r="BH216" s="594">
        <v>100</v>
      </c>
      <c r="BI216" s="348" t="s">
        <v>430</v>
      </c>
      <c r="BJ216" s="348" t="s">
        <v>430</v>
      </c>
      <c r="BK216" s="348" t="s">
        <v>430</v>
      </c>
      <c r="BL216" s="348" t="s">
        <v>430</v>
      </c>
      <c r="BM216" s="375" t="s">
        <v>430</v>
      </c>
      <c r="BN216" s="375" t="s">
        <v>430</v>
      </c>
      <c r="BO216" s="375" t="s">
        <v>430</v>
      </c>
      <c r="BP216" s="375" t="s">
        <v>430</v>
      </c>
      <c r="BQ216" s="375" t="s">
        <v>430</v>
      </c>
      <c r="BR216" s="374"/>
      <c r="BS216" s="468" t="s">
        <v>430</v>
      </c>
      <c r="BT216" s="348" t="s">
        <v>430</v>
      </c>
      <c r="BU216" s="374"/>
      <c r="BV216" s="430" t="s">
        <v>555</v>
      </c>
    </row>
    <row r="217" spans="1:74" s="428" customFormat="1" x14ac:dyDescent="0.25">
      <c r="A217" s="345" t="s">
        <v>8460</v>
      </c>
      <c r="B217" s="373"/>
      <c r="C217" s="719">
        <v>41872</v>
      </c>
      <c r="D217" s="373"/>
      <c r="E217" s="346">
        <v>1598.77</v>
      </c>
      <c r="F217" s="373"/>
      <c r="G217" s="347">
        <v>22.496400000000001</v>
      </c>
      <c r="H217" s="374"/>
      <c r="I217" s="348">
        <v>0</v>
      </c>
      <c r="J217" s="348">
        <v>6.98</v>
      </c>
      <c r="K217" s="348">
        <v>0</v>
      </c>
      <c r="L217" s="348">
        <v>0</v>
      </c>
      <c r="M217" s="362"/>
      <c r="N217" s="350" t="s">
        <v>430</v>
      </c>
      <c r="O217" s="348">
        <v>6.0052000000000003</v>
      </c>
      <c r="P217" s="348">
        <v>-1.7572000000000001</v>
      </c>
      <c r="Q217" s="348">
        <v>4.5628000000000002</v>
      </c>
      <c r="R217" s="348">
        <v>6.6505000000000001</v>
      </c>
      <c r="S217" s="348">
        <v>9.8291000000000004</v>
      </c>
      <c r="T217" s="348">
        <v>5.5232000000000001</v>
      </c>
      <c r="U217" s="354">
        <v>4.8794000000000004</v>
      </c>
      <c r="V217" s="348">
        <v>5.2484000000000002</v>
      </c>
      <c r="W217" s="348">
        <v>5.9175000000000004</v>
      </c>
      <c r="X217" s="348">
        <v>9.5891999999999999</v>
      </c>
      <c r="Y217" s="375">
        <v>5.3482000000000003</v>
      </c>
      <c r="Z217" s="348">
        <v>7.5529999999999999</v>
      </c>
      <c r="AA217" s="348">
        <v>4.4827000000000004</v>
      </c>
      <c r="AB217" s="348">
        <v>7.3913000000000002</v>
      </c>
      <c r="AC217" s="348">
        <v>5.1584000000000003</v>
      </c>
      <c r="AD217" s="348">
        <v>5.2534999999999998</v>
      </c>
      <c r="AE217" s="348">
        <v>5.7470999999999997</v>
      </c>
      <c r="AF217" s="348">
        <v>6.9882</v>
      </c>
      <c r="AG217" s="569"/>
      <c r="AH217" s="346" t="s">
        <v>430</v>
      </c>
      <c r="AI217" s="346">
        <v>12</v>
      </c>
      <c r="AJ217" s="346">
        <v>96</v>
      </c>
      <c r="AK217" s="346">
        <v>63</v>
      </c>
      <c r="AL217" s="346">
        <v>30</v>
      </c>
      <c r="AM217" s="346">
        <v>47</v>
      </c>
      <c r="AN217" s="346">
        <v>82</v>
      </c>
      <c r="AO217" s="572">
        <v>120</v>
      </c>
      <c r="AP217" s="346">
        <v>114</v>
      </c>
      <c r="AQ217" s="346">
        <v>102</v>
      </c>
      <c r="AR217" s="346">
        <v>2</v>
      </c>
      <c r="AS217" s="346">
        <v>20</v>
      </c>
      <c r="AT217" s="346">
        <v>3</v>
      </c>
      <c r="AU217" s="346">
        <v>119</v>
      </c>
      <c r="AV217" s="346">
        <v>61</v>
      </c>
      <c r="AW217" s="346">
        <v>103</v>
      </c>
      <c r="AX217" s="346">
        <v>114</v>
      </c>
      <c r="AY217" s="346">
        <v>55</v>
      </c>
      <c r="AZ217" s="584"/>
      <c r="BA217" s="467" t="s">
        <v>430</v>
      </c>
      <c r="BB217" s="348">
        <v>104.7</v>
      </c>
      <c r="BC217" s="348" t="s">
        <v>430</v>
      </c>
      <c r="BD217" s="348" t="s">
        <v>430</v>
      </c>
      <c r="BE217" s="375" t="s">
        <v>430</v>
      </c>
      <c r="BF217" s="375">
        <v>-4.7</v>
      </c>
      <c r="BG217" s="374"/>
      <c r="BH217" s="594">
        <v>-4.7</v>
      </c>
      <c r="BI217" s="348" t="s">
        <v>430</v>
      </c>
      <c r="BJ217" s="348" t="s">
        <v>430</v>
      </c>
      <c r="BK217" s="348" t="s">
        <v>430</v>
      </c>
      <c r="BL217" s="348" t="s">
        <v>430</v>
      </c>
      <c r="BM217" s="375" t="s">
        <v>430</v>
      </c>
      <c r="BN217" s="375" t="s">
        <v>430</v>
      </c>
      <c r="BO217" s="375" t="s">
        <v>430</v>
      </c>
      <c r="BP217" s="375">
        <v>104.7</v>
      </c>
      <c r="BQ217" s="375" t="s">
        <v>430</v>
      </c>
      <c r="BR217" s="374"/>
      <c r="BS217" s="468" t="s">
        <v>430</v>
      </c>
      <c r="BT217" s="348" t="s">
        <v>430</v>
      </c>
      <c r="BU217" s="374"/>
      <c r="BV217" s="430" t="s">
        <v>555</v>
      </c>
    </row>
    <row r="218" spans="1:74" s="428" customFormat="1" x14ac:dyDescent="0.25">
      <c r="A218" s="345" t="s">
        <v>8461</v>
      </c>
      <c r="B218" s="373"/>
      <c r="C218" s="719">
        <v>44644</v>
      </c>
      <c r="D218" s="373"/>
      <c r="E218" s="346">
        <v>1459.44</v>
      </c>
      <c r="F218" s="373"/>
      <c r="G218" s="347">
        <v>13.1814</v>
      </c>
      <c r="H218" s="374"/>
      <c r="I218" s="348">
        <v>1</v>
      </c>
      <c r="J218" s="348">
        <v>6.24</v>
      </c>
      <c r="K218" s="348">
        <v>0.93</v>
      </c>
      <c r="L218" s="348">
        <v>0.96</v>
      </c>
      <c r="M218" s="362"/>
      <c r="N218" s="350">
        <v>-8.3053000000000008</v>
      </c>
      <c r="O218" s="348">
        <v>0.92310000000000003</v>
      </c>
      <c r="P218" s="348">
        <v>3.1665999999999999</v>
      </c>
      <c r="Q218" s="348">
        <v>5.4306999999999999</v>
      </c>
      <c r="R218" s="348">
        <v>6.8280000000000003</v>
      </c>
      <c r="S218" s="348">
        <v>8.3843999999999994</v>
      </c>
      <c r="T218" s="348">
        <v>6.0510000000000002</v>
      </c>
      <c r="U218" s="354">
        <v>6.1059999999999999</v>
      </c>
      <c r="V218" s="348">
        <v>6.1132999999999997</v>
      </c>
      <c r="W218" s="348">
        <v>7.1432000000000002</v>
      </c>
      <c r="X218" s="348">
        <v>7.5119999999999996</v>
      </c>
      <c r="Y218" s="375" t="s">
        <v>430</v>
      </c>
      <c r="Z218" s="348" t="s">
        <v>430</v>
      </c>
      <c r="AA218" s="348">
        <v>7.1287000000000003</v>
      </c>
      <c r="AB218" s="348">
        <v>6.5552000000000001</v>
      </c>
      <c r="AC218" s="348">
        <v>6.0252999999999997</v>
      </c>
      <c r="AD218" s="348">
        <v>6.1448</v>
      </c>
      <c r="AE218" s="348">
        <v>7.4374000000000002</v>
      </c>
      <c r="AF218" s="348">
        <v>6.4623999999999997</v>
      </c>
      <c r="AG218" s="569"/>
      <c r="AH218" s="346">
        <v>58</v>
      </c>
      <c r="AI218" s="346">
        <v>70</v>
      </c>
      <c r="AJ218" s="346">
        <v>53</v>
      </c>
      <c r="AK218" s="346">
        <v>25</v>
      </c>
      <c r="AL218" s="346">
        <v>26</v>
      </c>
      <c r="AM218" s="346">
        <v>81</v>
      </c>
      <c r="AN218" s="346">
        <v>39</v>
      </c>
      <c r="AO218" s="572">
        <v>13</v>
      </c>
      <c r="AP218" s="346">
        <v>16</v>
      </c>
      <c r="AQ218" s="346">
        <v>17</v>
      </c>
      <c r="AR218" s="346">
        <v>35</v>
      </c>
      <c r="AS218" s="346" t="s">
        <v>430</v>
      </c>
      <c r="AT218" s="346" t="s">
        <v>430</v>
      </c>
      <c r="AU218" s="346">
        <v>5</v>
      </c>
      <c r="AV218" s="346">
        <v>101</v>
      </c>
      <c r="AW218" s="346">
        <v>34</v>
      </c>
      <c r="AX218" s="346">
        <v>16</v>
      </c>
      <c r="AY218" s="346">
        <v>10</v>
      </c>
      <c r="AZ218" s="584"/>
      <c r="BA218" s="467">
        <v>93.31</v>
      </c>
      <c r="BB218" s="348" t="s">
        <v>430</v>
      </c>
      <c r="BC218" s="348" t="s">
        <v>430</v>
      </c>
      <c r="BD218" s="348" t="s">
        <v>430</v>
      </c>
      <c r="BE218" s="375" t="s">
        <v>430</v>
      </c>
      <c r="BF218" s="375">
        <v>6.69</v>
      </c>
      <c r="BG218" s="374"/>
      <c r="BH218" s="594">
        <v>6.69</v>
      </c>
      <c r="BI218" s="348" t="s">
        <v>430</v>
      </c>
      <c r="BJ218" s="348" t="s">
        <v>430</v>
      </c>
      <c r="BK218" s="348" t="s">
        <v>430</v>
      </c>
      <c r="BL218" s="348" t="s">
        <v>430</v>
      </c>
      <c r="BM218" s="375">
        <v>93.31</v>
      </c>
      <c r="BN218" s="375" t="s">
        <v>430</v>
      </c>
      <c r="BO218" s="375" t="s">
        <v>430</v>
      </c>
      <c r="BP218" s="375" t="s">
        <v>430</v>
      </c>
      <c r="BQ218" s="375" t="s">
        <v>430</v>
      </c>
      <c r="BR218" s="374"/>
      <c r="BS218" s="468" t="s">
        <v>430</v>
      </c>
      <c r="BT218" s="348" t="s">
        <v>430</v>
      </c>
      <c r="BU218" s="374"/>
      <c r="BV218" s="430" t="s">
        <v>555</v>
      </c>
    </row>
    <row r="219" spans="1:74" s="428" customFormat="1" x14ac:dyDescent="0.25">
      <c r="A219" s="345" t="s">
        <v>8462</v>
      </c>
      <c r="B219" s="373"/>
      <c r="C219" s="719">
        <v>44649</v>
      </c>
      <c r="D219" s="373"/>
      <c r="E219" s="346">
        <v>1323.26</v>
      </c>
      <c r="F219" s="373"/>
      <c r="G219" s="347">
        <v>13.034000000000001</v>
      </c>
      <c r="H219" s="374"/>
      <c r="I219" s="890">
        <v>0.63</v>
      </c>
      <c r="J219" s="890">
        <v>6.88</v>
      </c>
      <c r="K219" s="890">
        <v>0.59</v>
      </c>
      <c r="L219" s="890">
        <v>0.62</v>
      </c>
      <c r="M219" s="362"/>
      <c r="N219" s="350">
        <v>-7.8392999999999997</v>
      </c>
      <c r="O219" s="348">
        <v>0.1867</v>
      </c>
      <c r="P219" s="348">
        <v>2.7618</v>
      </c>
      <c r="Q219" s="348">
        <v>4.5484999999999998</v>
      </c>
      <c r="R219" s="348">
        <v>5.7643000000000004</v>
      </c>
      <c r="S219" s="348">
        <v>6.7484999999999999</v>
      </c>
      <c r="T219" s="348">
        <v>5.9081999999999999</v>
      </c>
      <c r="U219" s="354">
        <v>5.8601000000000001</v>
      </c>
      <c r="V219" s="348">
        <v>6.0071000000000003</v>
      </c>
      <c r="W219" s="348">
        <v>7.0254000000000003</v>
      </c>
      <c r="X219" s="348">
        <v>7.2624000000000004</v>
      </c>
      <c r="Y219" s="375" t="s">
        <v>430</v>
      </c>
      <c r="Z219" s="348" t="s">
        <v>430</v>
      </c>
      <c r="AA219" s="348">
        <v>5.3716999999999997</v>
      </c>
      <c r="AB219" s="348">
        <v>6.3390000000000004</v>
      </c>
      <c r="AC219" s="348">
        <v>5.9192</v>
      </c>
      <c r="AD219" s="348">
        <v>5.9953000000000003</v>
      </c>
      <c r="AE219" s="348">
        <v>5.4066999999999998</v>
      </c>
      <c r="AF219" s="348">
        <v>6.2111999999999998</v>
      </c>
      <c r="AG219" s="569"/>
      <c r="AH219" s="346">
        <v>57</v>
      </c>
      <c r="AI219" s="346">
        <v>75</v>
      </c>
      <c r="AJ219" s="346">
        <v>59</v>
      </c>
      <c r="AK219" s="346">
        <v>66</v>
      </c>
      <c r="AL219" s="346">
        <v>56</v>
      </c>
      <c r="AM219" s="346">
        <v>122</v>
      </c>
      <c r="AN219" s="346">
        <v>50</v>
      </c>
      <c r="AO219" s="572">
        <v>27</v>
      </c>
      <c r="AP219" s="346">
        <v>29</v>
      </c>
      <c r="AQ219" s="346">
        <v>34</v>
      </c>
      <c r="AR219" s="346">
        <v>70</v>
      </c>
      <c r="AS219" s="346" t="s">
        <v>430</v>
      </c>
      <c r="AT219" s="346" t="s">
        <v>430</v>
      </c>
      <c r="AU219" s="346">
        <v>53</v>
      </c>
      <c r="AV219" s="346">
        <v>113</v>
      </c>
      <c r="AW219" s="346">
        <v>42</v>
      </c>
      <c r="AX219" s="346">
        <v>28</v>
      </c>
      <c r="AY219" s="346">
        <v>65</v>
      </c>
      <c r="AZ219" s="584"/>
      <c r="BA219" s="467">
        <v>60.44</v>
      </c>
      <c r="BB219" s="348">
        <v>35.03</v>
      </c>
      <c r="BC219" s="348" t="s">
        <v>430</v>
      </c>
      <c r="BD219" s="348" t="s">
        <v>430</v>
      </c>
      <c r="BE219" s="375" t="s">
        <v>430</v>
      </c>
      <c r="BF219" s="375">
        <v>4.53</v>
      </c>
      <c r="BG219" s="374"/>
      <c r="BH219" s="594">
        <v>4.53</v>
      </c>
      <c r="BI219" s="348">
        <v>1.83</v>
      </c>
      <c r="BJ219" s="348" t="s">
        <v>430</v>
      </c>
      <c r="BK219" s="348">
        <v>33.200000000000003</v>
      </c>
      <c r="BL219" s="348" t="s">
        <v>430</v>
      </c>
      <c r="BM219" s="375">
        <v>60.44</v>
      </c>
      <c r="BN219" s="375" t="s">
        <v>430</v>
      </c>
      <c r="BO219" s="375" t="s">
        <v>430</v>
      </c>
      <c r="BP219" s="375" t="s">
        <v>430</v>
      </c>
      <c r="BQ219" s="375" t="s">
        <v>430</v>
      </c>
      <c r="BR219" s="374"/>
      <c r="BS219" s="468" t="s">
        <v>430</v>
      </c>
      <c r="BT219" s="348" t="s">
        <v>430</v>
      </c>
      <c r="BU219" s="374"/>
      <c r="BV219" s="430" t="s">
        <v>430</v>
      </c>
    </row>
    <row r="220" spans="1:74" s="428" customFormat="1" x14ac:dyDescent="0.25">
      <c r="A220" s="345" t="s">
        <v>8463</v>
      </c>
      <c r="B220" s="373"/>
      <c r="C220" s="719">
        <v>43368</v>
      </c>
      <c r="D220" s="373"/>
      <c r="E220" s="888">
        <v>1272.74</v>
      </c>
      <c r="F220" s="373"/>
      <c r="G220" s="347">
        <v>1000</v>
      </c>
      <c r="H220" s="374"/>
      <c r="I220" s="348">
        <v>8.1600000000000006E-3</v>
      </c>
      <c r="J220" s="348">
        <v>5.19</v>
      </c>
      <c r="K220" s="348">
        <v>5.1799999999999997E-3</v>
      </c>
      <c r="L220" s="348">
        <v>5.45E-3</v>
      </c>
      <c r="M220" s="362"/>
      <c r="N220" s="350">
        <v>0</v>
      </c>
      <c r="O220" s="348">
        <v>3.1305999999999998</v>
      </c>
      <c r="P220" s="348">
        <v>4.0926</v>
      </c>
      <c r="Q220" s="348">
        <v>4.4112</v>
      </c>
      <c r="R220" s="348">
        <v>4.6595000000000004</v>
      </c>
      <c r="S220" s="348">
        <v>4.8771000000000004</v>
      </c>
      <c r="T220" s="348">
        <v>4.9138999999999999</v>
      </c>
      <c r="U220" s="354">
        <v>4.9387999999999996</v>
      </c>
      <c r="V220" s="348">
        <v>5.0201000000000002</v>
      </c>
      <c r="W220" s="348">
        <v>5.3705999999999996</v>
      </c>
      <c r="X220" s="348">
        <v>5.7316000000000003</v>
      </c>
      <c r="Y220" s="375">
        <v>5.1203000000000003</v>
      </c>
      <c r="Z220" s="348" t="s">
        <v>430</v>
      </c>
      <c r="AA220" s="348">
        <v>4.7766000000000002</v>
      </c>
      <c r="AB220" s="348">
        <v>4.8632999999999997</v>
      </c>
      <c r="AC220" s="348">
        <v>4.9081999999999999</v>
      </c>
      <c r="AD220" s="348">
        <v>4.9839000000000002</v>
      </c>
      <c r="AE220" s="348">
        <v>4.5185000000000004</v>
      </c>
      <c r="AF220" s="348">
        <v>4.3817000000000004</v>
      </c>
      <c r="AG220" s="569"/>
      <c r="AH220" s="346">
        <v>35</v>
      </c>
      <c r="AI220" s="346">
        <v>49</v>
      </c>
      <c r="AJ220" s="346">
        <v>42</v>
      </c>
      <c r="AK220" s="346">
        <v>71</v>
      </c>
      <c r="AL220" s="346">
        <v>115</v>
      </c>
      <c r="AM220" s="346">
        <v>156</v>
      </c>
      <c r="AN220" s="346">
        <v>126</v>
      </c>
      <c r="AO220" s="572">
        <v>117</v>
      </c>
      <c r="AP220" s="346">
        <v>125</v>
      </c>
      <c r="AQ220" s="346">
        <v>112</v>
      </c>
      <c r="AR220" s="346">
        <v>101</v>
      </c>
      <c r="AS220" s="346">
        <v>22</v>
      </c>
      <c r="AT220" s="346" t="s">
        <v>430</v>
      </c>
      <c r="AU220" s="346">
        <v>94</v>
      </c>
      <c r="AV220" s="346">
        <v>153</v>
      </c>
      <c r="AW220" s="346">
        <v>122</v>
      </c>
      <c r="AX220" s="346">
        <v>135</v>
      </c>
      <c r="AY220" s="346">
        <v>115</v>
      </c>
      <c r="AZ220" s="584"/>
      <c r="BA220" s="467" t="s">
        <v>430</v>
      </c>
      <c r="BB220" s="348" t="s">
        <v>430</v>
      </c>
      <c r="BC220" s="348" t="s">
        <v>430</v>
      </c>
      <c r="BD220" s="348" t="s">
        <v>430</v>
      </c>
      <c r="BE220" s="375" t="s">
        <v>430</v>
      </c>
      <c r="BF220" s="375">
        <v>100</v>
      </c>
      <c r="BG220" s="374"/>
      <c r="BH220" s="594">
        <v>100</v>
      </c>
      <c r="BI220" s="348" t="s">
        <v>430</v>
      </c>
      <c r="BJ220" s="348" t="s">
        <v>430</v>
      </c>
      <c r="BK220" s="348" t="s">
        <v>430</v>
      </c>
      <c r="BL220" s="348" t="s">
        <v>430</v>
      </c>
      <c r="BM220" s="375" t="s">
        <v>430</v>
      </c>
      <c r="BN220" s="375" t="s">
        <v>430</v>
      </c>
      <c r="BO220" s="375" t="s">
        <v>430</v>
      </c>
      <c r="BP220" s="375" t="s">
        <v>430</v>
      </c>
      <c r="BQ220" s="375" t="s">
        <v>430</v>
      </c>
      <c r="BR220" s="374"/>
      <c r="BS220" s="468" t="s">
        <v>430</v>
      </c>
      <c r="BT220" s="348" t="s">
        <v>430</v>
      </c>
      <c r="BU220" s="374"/>
      <c r="BV220" s="430" t="s">
        <v>555</v>
      </c>
    </row>
    <row r="221" spans="1:74" s="428" customFormat="1" x14ac:dyDescent="0.25">
      <c r="A221" s="345" t="s">
        <v>8464</v>
      </c>
      <c r="B221" s="373"/>
      <c r="C221" s="719">
        <v>45737</v>
      </c>
      <c r="D221" s="373"/>
      <c r="E221" s="346">
        <v>1241.6500000000001</v>
      </c>
      <c r="F221" s="373"/>
      <c r="G221" s="347">
        <v>10.9872</v>
      </c>
      <c r="H221" s="374"/>
      <c r="I221" s="890">
        <v>0.75</v>
      </c>
      <c r="J221" s="890">
        <v>7.93</v>
      </c>
      <c r="K221" s="890">
        <v>0.73</v>
      </c>
      <c r="L221" s="890">
        <v>0.74</v>
      </c>
      <c r="M221" s="362"/>
      <c r="N221" s="350">
        <v>-18.925899999999999</v>
      </c>
      <c r="O221" s="348">
        <v>-2.8784000000000001</v>
      </c>
      <c r="P221" s="348">
        <v>2.1364999999999998</v>
      </c>
      <c r="Q221" s="348">
        <v>5.2069999999999999</v>
      </c>
      <c r="R221" s="348">
        <v>7.6146000000000003</v>
      </c>
      <c r="S221" s="348">
        <v>8.4788999999999994</v>
      </c>
      <c r="T221" s="348">
        <v>6.4512999999999998</v>
      </c>
      <c r="U221" s="354">
        <v>5.9668999999999999</v>
      </c>
      <c r="V221" s="348">
        <v>6.0488999999999997</v>
      </c>
      <c r="W221" s="348" t="s">
        <v>430</v>
      </c>
      <c r="X221" s="348" t="s">
        <v>430</v>
      </c>
      <c r="Y221" s="375" t="s">
        <v>430</v>
      </c>
      <c r="Z221" s="348" t="s">
        <v>430</v>
      </c>
      <c r="AA221" s="348">
        <v>6.1227999999999998</v>
      </c>
      <c r="AB221" s="348">
        <v>7.25</v>
      </c>
      <c r="AC221" s="348">
        <v>6.0983999999999998</v>
      </c>
      <c r="AD221" s="348">
        <v>6.0717999999999996</v>
      </c>
      <c r="AE221" s="348">
        <v>6.8859000000000004</v>
      </c>
      <c r="AF221" s="348">
        <v>6.8724999999999996</v>
      </c>
      <c r="AG221" s="569"/>
      <c r="AH221" s="346">
        <v>77</v>
      </c>
      <c r="AI221" s="346">
        <v>87</v>
      </c>
      <c r="AJ221" s="346">
        <v>72</v>
      </c>
      <c r="AK221" s="346">
        <v>31</v>
      </c>
      <c r="AL221" s="346">
        <v>5</v>
      </c>
      <c r="AM221" s="346">
        <v>76</v>
      </c>
      <c r="AN221" s="346">
        <v>21</v>
      </c>
      <c r="AO221" s="572">
        <v>22</v>
      </c>
      <c r="AP221" s="346">
        <v>20</v>
      </c>
      <c r="AQ221" s="346" t="s">
        <v>430</v>
      </c>
      <c r="AR221" s="346" t="s">
        <v>430</v>
      </c>
      <c r="AS221" s="346" t="s">
        <v>430</v>
      </c>
      <c r="AT221" s="346" t="s">
        <v>430</v>
      </c>
      <c r="AU221" s="346">
        <v>26</v>
      </c>
      <c r="AV221" s="346">
        <v>70</v>
      </c>
      <c r="AW221" s="346">
        <v>28</v>
      </c>
      <c r="AX221" s="346">
        <v>20</v>
      </c>
      <c r="AY221" s="346">
        <v>27</v>
      </c>
      <c r="AZ221" s="584"/>
      <c r="BA221" s="467" t="s">
        <v>430</v>
      </c>
      <c r="BB221" s="348">
        <v>98.85</v>
      </c>
      <c r="BC221" s="348" t="s">
        <v>430</v>
      </c>
      <c r="BD221" s="348" t="s">
        <v>430</v>
      </c>
      <c r="BE221" s="375" t="s">
        <v>430</v>
      </c>
      <c r="BF221" s="375">
        <v>1.1499999999999999</v>
      </c>
      <c r="BG221" s="374"/>
      <c r="BH221" s="594">
        <v>1.1499999999999999</v>
      </c>
      <c r="BI221" s="348">
        <v>35.15</v>
      </c>
      <c r="BJ221" s="348">
        <v>44.16</v>
      </c>
      <c r="BK221" s="348">
        <v>19.53</v>
      </c>
      <c r="BL221" s="348" t="s">
        <v>430</v>
      </c>
      <c r="BM221" s="375" t="s">
        <v>430</v>
      </c>
      <c r="BN221" s="375" t="s">
        <v>430</v>
      </c>
      <c r="BO221" s="375" t="s">
        <v>430</v>
      </c>
      <c r="BP221" s="375" t="s">
        <v>430</v>
      </c>
      <c r="BQ221" s="375" t="s">
        <v>430</v>
      </c>
      <c r="BR221" s="374"/>
      <c r="BS221" s="468">
        <v>15.5180666315518</v>
      </c>
      <c r="BT221" s="348">
        <v>21.857322262185701</v>
      </c>
      <c r="BU221" s="374"/>
      <c r="BV221" s="430" t="s">
        <v>555</v>
      </c>
    </row>
    <row r="222" spans="1:74" s="428" customFormat="1" x14ac:dyDescent="0.25">
      <c r="A222" s="345" t="s">
        <v>8465</v>
      </c>
      <c r="B222" s="373"/>
      <c r="C222" s="719">
        <v>39080</v>
      </c>
      <c r="D222" s="373"/>
      <c r="E222" s="346">
        <v>1061.57</v>
      </c>
      <c r="F222" s="373"/>
      <c r="G222" s="347">
        <v>39.792400000000001</v>
      </c>
      <c r="H222" s="374"/>
      <c r="I222" s="890">
        <v>3.78</v>
      </c>
      <c r="J222" s="890">
        <v>7.7</v>
      </c>
      <c r="K222" s="890">
        <v>2.35</v>
      </c>
      <c r="L222" s="890">
        <v>2.48</v>
      </c>
      <c r="M222" s="362"/>
      <c r="N222" s="350" t="s">
        <v>430</v>
      </c>
      <c r="O222" s="348">
        <v>11.1515</v>
      </c>
      <c r="P222" s="348">
        <v>3.0599999999999999E-2</v>
      </c>
      <c r="Q222" s="348">
        <v>5.0894000000000004</v>
      </c>
      <c r="R222" s="348">
        <v>6.6280000000000001</v>
      </c>
      <c r="S222" s="348">
        <v>8.8970000000000002</v>
      </c>
      <c r="T222" s="348">
        <v>5.7724000000000002</v>
      </c>
      <c r="U222" s="354">
        <v>5.0797999999999996</v>
      </c>
      <c r="V222" s="348">
        <v>5.4846000000000004</v>
      </c>
      <c r="W222" s="348">
        <v>6.6866000000000003</v>
      </c>
      <c r="X222" s="348">
        <v>7.0213000000000001</v>
      </c>
      <c r="Y222" s="375">
        <v>5.8616999999999999</v>
      </c>
      <c r="Z222" s="348">
        <v>6.3601999999999999</v>
      </c>
      <c r="AA222" s="348">
        <v>4.9573</v>
      </c>
      <c r="AB222" s="348">
        <v>7.0796000000000001</v>
      </c>
      <c r="AC222" s="348">
        <v>5.2977999999999996</v>
      </c>
      <c r="AD222" s="348">
        <v>5.5491999999999999</v>
      </c>
      <c r="AE222" s="348">
        <v>6.1750999999999996</v>
      </c>
      <c r="AF222" s="348">
        <v>7.2805</v>
      </c>
      <c r="AG222" s="569"/>
      <c r="AH222" s="346" t="s">
        <v>430</v>
      </c>
      <c r="AI222" s="346">
        <v>10</v>
      </c>
      <c r="AJ222" s="346">
        <v>90</v>
      </c>
      <c r="AK222" s="346">
        <v>36</v>
      </c>
      <c r="AL222" s="346">
        <v>32</v>
      </c>
      <c r="AM222" s="346">
        <v>63</v>
      </c>
      <c r="AN222" s="346">
        <v>60</v>
      </c>
      <c r="AO222" s="572">
        <v>96</v>
      </c>
      <c r="AP222" s="346">
        <v>96</v>
      </c>
      <c r="AQ222" s="346">
        <v>80</v>
      </c>
      <c r="AR222" s="346">
        <v>90</v>
      </c>
      <c r="AS222" s="346">
        <v>14</v>
      </c>
      <c r="AT222" s="346">
        <v>9</v>
      </c>
      <c r="AU222" s="346">
        <v>81</v>
      </c>
      <c r="AV222" s="346">
        <v>78</v>
      </c>
      <c r="AW222" s="346">
        <v>91</v>
      </c>
      <c r="AX222" s="346">
        <v>88</v>
      </c>
      <c r="AY222" s="346">
        <v>47</v>
      </c>
      <c r="AZ222" s="584"/>
      <c r="BA222" s="467" t="s">
        <v>430</v>
      </c>
      <c r="BB222" s="348">
        <v>100.03</v>
      </c>
      <c r="BC222" s="348" t="s">
        <v>430</v>
      </c>
      <c r="BD222" s="348" t="s">
        <v>430</v>
      </c>
      <c r="BE222" s="375" t="s">
        <v>430</v>
      </c>
      <c r="BF222" s="375">
        <v>-0.03</v>
      </c>
      <c r="BG222" s="374"/>
      <c r="BH222" s="594">
        <v>-0.03</v>
      </c>
      <c r="BI222" s="348" t="s">
        <v>430</v>
      </c>
      <c r="BJ222" s="348" t="s">
        <v>430</v>
      </c>
      <c r="BK222" s="348" t="s">
        <v>430</v>
      </c>
      <c r="BL222" s="348" t="s">
        <v>430</v>
      </c>
      <c r="BM222" s="375" t="s">
        <v>430</v>
      </c>
      <c r="BN222" s="375" t="s">
        <v>430</v>
      </c>
      <c r="BO222" s="375" t="s">
        <v>430</v>
      </c>
      <c r="BP222" s="375">
        <v>100.03</v>
      </c>
      <c r="BQ222" s="375" t="s">
        <v>430</v>
      </c>
      <c r="BR222" s="374"/>
      <c r="BS222" s="468" t="s">
        <v>430</v>
      </c>
      <c r="BT222" s="348" t="s">
        <v>430</v>
      </c>
      <c r="BU222" s="374"/>
      <c r="BV222" s="430" t="s">
        <v>555</v>
      </c>
    </row>
    <row r="223" spans="1:74" s="428" customFormat="1" x14ac:dyDescent="0.25">
      <c r="A223" s="345" t="s">
        <v>8466</v>
      </c>
      <c r="B223" s="373"/>
      <c r="C223" s="719">
        <v>45728</v>
      </c>
      <c r="D223" s="373"/>
      <c r="E223" s="346">
        <v>1026.94</v>
      </c>
      <c r="F223" s="373"/>
      <c r="G223" s="347">
        <v>1076.0143</v>
      </c>
      <c r="H223" s="374"/>
      <c r="I223" s="348">
        <v>8.1899999999999994E-3</v>
      </c>
      <c r="J223" s="348">
        <v>5.19</v>
      </c>
      <c r="K223" s="348">
        <v>5.1799999999999997E-3</v>
      </c>
      <c r="L223" s="348">
        <v>5.45E-3</v>
      </c>
      <c r="M223" s="362"/>
      <c r="N223" s="350">
        <v>4.7767999999999997</v>
      </c>
      <c r="O223" s="348">
        <v>4.7633000000000001</v>
      </c>
      <c r="P223" s="348">
        <v>4.8281000000000001</v>
      </c>
      <c r="Q223" s="348">
        <v>4.8085000000000004</v>
      </c>
      <c r="R223" s="348">
        <v>4.867</v>
      </c>
      <c r="S223" s="348">
        <v>4.9592000000000001</v>
      </c>
      <c r="T223" s="348">
        <v>4.9261999999999997</v>
      </c>
      <c r="U223" s="354">
        <v>4.9530000000000003</v>
      </c>
      <c r="V223" s="348">
        <v>5.0507</v>
      </c>
      <c r="W223" s="348" t="s">
        <v>430</v>
      </c>
      <c r="X223" s="348" t="s">
        <v>430</v>
      </c>
      <c r="Y223" s="375" t="s">
        <v>430</v>
      </c>
      <c r="Z223" s="348" t="s">
        <v>430</v>
      </c>
      <c r="AA223" s="348">
        <v>4.9119999999999999</v>
      </c>
      <c r="AB223" s="348">
        <v>4.9280999999999997</v>
      </c>
      <c r="AC223" s="348">
        <v>4.9173999999999998</v>
      </c>
      <c r="AD223" s="348">
        <v>5.0084999999999997</v>
      </c>
      <c r="AE223" s="348">
        <v>4.8201999999999998</v>
      </c>
      <c r="AF223" s="348">
        <v>5.2153</v>
      </c>
      <c r="AG223" s="569"/>
      <c r="AH223" s="346">
        <v>18</v>
      </c>
      <c r="AI223" s="346">
        <v>28</v>
      </c>
      <c r="AJ223" s="346">
        <v>17</v>
      </c>
      <c r="AK223" s="346">
        <v>51</v>
      </c>
      <c r="AL223" s="346">
        <v>99</v>
      </c>
      <c r="AM223" s="346">
        <v>151</v>
      </c>
      <c r="AN223" s="346">
        <v>124</v>
      </c>
      <c r="AO223" s="572">
        <v>113</v>
      </c>
      <c r="AP223" s="346">
        <v>121</v>
      </c>
      <c r="AQ223" s="346" t="s">
        <v>430</v>
      </c>
      <c r="AR223" s="346" t="s">
        <v>430</v>
      </c>
      <c r="AS223" s="346" t="s">
        <v>430</v>
      </c>
      <c r="AT223" s="346" t="s">
        <v>430</v>
      </c>
      <c r="AU223" s="346">
        <v>83</v>
      </c>
      <c r="AV223" s="346">
        <v>148</v>
      </c>
      <c r="AW223" s="346">
        <v>119</v>
      </c>
      <c r="AX223" s="346">
        <v>131</v>
      </c>
      <c r="AY223" s="346">
        <v>91</v>
      </c>
      <c r="AZ223" s="584"/>
      <c r="BA223" s="467" t="s">
        <v>430</v>
      </c>
      <c r="BB223" s="348" t="s">
        <v>430</v>
      </c>
      <c r="BC223" s="348" t="s">
        <v>430</v>
      </c>
      <c r="BD223" s="348" t="s">
        <v>430</v>
      </c>
      <c r="BE223" s="375" t="s">
        <v>430</v>
      </c>
      <c r="BF223" s="375">
        <v>100</v>
      </c>
      <c r="BG223" s="374"/>
      <c r="BH223" s="594">
        <v>100</v>
      </c>
      <c r="BI223" s="348" t="s">
        <v>430</v>
      </c>
      <c r="BJ223" s="348" t="s">
        <v>430</v>
      </c>
      <c r="BK223" s="348" t="s">
        <v>430</v>
      </c>
      <c r="BL223" s="348" t="s">
        <v>430</v>
      </c>
      <c r="BM223" s="375" t="s">
        <v>430</v>
      </c>
      <c r="BN223" s="375" t="s">
        <v>430</v>
      </c>
      <c r="BO223" s="375" t="s">
        <v>430</v>
      </c>
      <c r="BP223" s="375" t="s">
        <v>430</v>
      </c>
      <c r="BQ223" s="375" t="s">
        <v>430</v>
      </c>
      <c r="BR223" s="374"/>
      <c r="BS223" s="468" t="s">
        <v>430</v>
      </c>
      <c r="BT223" s="348" t="s">
        <v>430</v>
      </c>
      <c r="BU223" s="374"/>
      <c r="BV223" s="430" t="s">
        <v>555</v>
      </c>
    </row>
    <row r="224" spans="1:74" s="428" customFormat="1" x14ac:dyDescent="0.25">
      <c r="A224" s="345" t="s">
        <v>8467</v>
      </c>
      <c r="B224" s="373"/>
      <c r="C224" s="719">
        <v>44327</v>
      </c>
      <c r="D224" s="373"/>
      <c r="E224" s="888">
        <v>956.92</v>
      </c>
      <c r="F224" s="373"/>
      <c r="G224" s="347" t="s">
        <v>430</v>
      </c>
      <c r="H224" s="374"/>
      <c r="I224" s="348" t="s">
        <v>430</v>
      </c>
      <c r="J224" s="348" t="s">
        <v>430</v>
      </c>
      <c r="K224" s="348" t="s">
        <v>430</v>
      </c>
      <c r="L224" s="348" t="s">
        <v>430</v>
      </c>
      <c r="M224" s="362"/>
      <c r="N224" s="350" t="s">
        <v>430</v>
      </c>
      <c r="O224" s="348" t="s">
        <v>430</v>
      </c>
      <c r="P224" s="348" t="s">
        <v>430</v>
      </c>
      <c r="Q224" s="348" t="s">
        <v>430</v>
      </c>
      <c r="R224" s="348" t="s">
        <v>430</v>
      </c>
      <c r="S224" s="348" t="s">
        <v>430</v>
      </c>
      <c r="T224" s="348" t="s">
        <v>430</v>
      </c>
      <c r="U224" s="354" t="s">
        <v>430</v>
      </c>
      <c r="V224" s="348" t="s">
        <v>430</v>
      </c>
      <c r="W224" s="348" t="s">
        <v>430</v>
      </c>
      <c r="X224" s="348" t="s">
        <v>430</v>
      </c>
      <c r="Y224" s="375" t="s">
        <v>430</v>
      </c>
      <c r="Z224" s="348" t="s">
        <v>430</v>
      </c>
      <c r="AA224" s="348" t="s">
        <v>430</v>
      </c>
      <c r="AB224" s="348" t="s">
        <v>430</v>
      </c>
      <c r="AC224" s="348" t="s">
        <v>430</v>
      </c>
      <c r="AD224" s="348" t="s">
        <v>430</v>
      </c>
      <c r="AE224" s="348" t="s">
        <v>430</v>
      </c>
      <c r="AF224" s="348" t="s">
        <v>430</v>
      </c>
      <c r="AG224" s="569"/>
      <c r="AH224" s="346" t="s">
        <v>430</v>
      </c>
      <c r="AI224" s="346" t="s">
        <v>430</v>
      </c>
      <c r="AJ224" s="346" t="s">
        <v>430</v>
      </c>
      <c r="AK224" s="346" t="s">
        <v>430</v>
      </c>
      <c r="AL224" s="346" t="s">
        <v>430</v>
      </c>
      <c r="AM224" s="346" t="s">
        <v>430</v>
      </c>
      <c r="AN224" s="346" t="s">
        <v>430</v>
      </c>
      <c r="AO224" s="572" t="s">
        <v>430</v>
      </c>
      <c r="AP224" s="346" t="s">
        <v>430</v>
      </c>
      <c r="AQ224" s="346" t="s">
        <v>430</v>
      </c>
      <c r="AR224" s="346" t="s">
        <v>430</v>
      </c>
      <c r="AS224" s="346" t="s">
        <v>430</v>
      </c>
      <c r="AT224" s="346" t="s">
        <v>430</v>
      </c>
      <c r="AU224" s="346" t="s">
        <v>430</v>
      </c>
      <c r="AV224" s="346" t="s">
        <v>430</v>
      </c>
      <c r="AW224" s="346" t="s">
        <v>430</v>
      </c>
      <c r="AX224" s="346" t="s">
        <v>430</v>
      </c>
      <c r="AY224" s="346" t="s">
        <v>430</v>
      </c>
      <c r="AZ224" s="584"/>
      <c r="BA224" s="467" t="s">
        <v>430</v>
      </c>
      <c r="BB224" s="348" t="s">
        <v>430</v>
      </c>
      <c r="BC224" s="348" t="s">
        <v>430</v>
      </c>
      <c r="BD224" s="348" t="s">
        <v>430</v>
      </c>
      <c r="BE224" s="375" t="s">
        <v>430</v>
      </c>
      <c r="BF224" s="375" t="s">
        <v>430</v>
      </c>
      <c r="BG224" s="374"/>
      <c r="BH224" s="594" t="s">
        <v>430</v>
      </c>
      <c r="BI224" s="348" t="s">
        <v>430</v>
      </c>
      <c r="BJ224" s="348" t="s">
        <v>430</v>
      </c>
      <c r="BK224" s="348" t="s">
        <v>430</v>
      </c>
      <c r="BL224" s="348" t="s">
        <v>430</v>
      </c>
      <c r="BM224" s="375" t="s">
        <v>430</v>
      </c>
      <c r="BN224" s="375" t="s">
        <v>430</v>
      </c>
      <c r="BO224" s="375" t="s">
        <v>430</v>
      </c>
      <c r="BP224" s="375" t="s">
        <v>430</v>
      </c>
      <c r="BQ224" s="375" t="s">
        <v>430</v>
      </c>
      <c r="BR224" s="374"/>
      <c r="BS224" s="468" t="s">
        <v>430</v>
      </c>
      <c r="BT224" s="348" t="s">
        <v>430</v>
      </c>
      <c r="BU224" s="374"/>
      <c r="BV224" s="430" t="s">
        <v>555</v>
      </c>
    </row>
    <row r="225" spans="1:74" s="428" customFormat="1" x14ac:dyDescent="0.25">
      <c r="A225" s="345" t="s">
        <v>8468</v>
      </c>
      <c r="B225" s="373"/>
      <c r="C225" s="719">
        <v>44875</v>
      </c>
      <c r="D225" s="373"/>
      <c r="E225" s="346">
        <v>942.18499999999995</v>
      </c>
      <c r="F225" s="373"/>
      <c r="G225" s="347">
        <v>12.936</v>
      </c>
      <c r="H225" s="374"/>
      <c r="I225" s="348">
        <v>0.26151999999999997</v>
      </c>
      <c r="J225" s="348">
        <v>5.3943000000000003</v>
      </c>
      <c r="K225" s="348">
        <v>0.25198999999999999</v>
      </c>
      <c r="L225" s="348">
        <v>0.25879000000000002</v>
      </c>
      <c r="M225" s="362"/>
      <c r="N225" s="350">
        <v>3.3862000000000001</v>
      </c>
      <c r="O225" s="348">
        <v>5.1750999999999996</v>
      </c>
      <c r="P225" s="348">
        <v>4.1147</v>
      </c>
      <c r="Q225" s="348">
        <v>4.9268999999999998</v>
      </c>
      <c r="R225" s="348">
        <v>5.0917000000000003</v>
      </c>
      <c r="S225" s="348">
        <v>5.7782999999999998</v>
      </c>
      <c r="T225" s="348">
        <v>5.2756999999999996</v>
      </c>
      <c r="U225" s="354">
        <v>5.3419999999999996</v>
      </c>
      <c r="V225" s="348">
        <v>5.4776999999999996</v>
      </c>
      <c r="W225" s="348">
        <v>6.5861999999999998</v>
      </c>
      <c r="X225" s="348">
        <v>7.0282999999999998</v>
      </c>
      <c r="Y225" s="375" t="s">
        <v>430</v>
      </c>
      <c r="Z225" s="348" t="s">
        <v>430</v>
      </c>
      <c r="AA225" s="348">
        <v>5.1768999999999998</v>
      </c>
      <c r="AB225" s="348">
        <v>5.6140999999999996</v>
      </c>
      <c r="AC225" s="348">
        <v>5.3430999999999997</v>
      </c>
      <c r="AD225" s="348">
        <v>5.4305000000000003</v>
      </c>
      <c r="AE225" s="348">
        <v>5.0788000000000002</v>
      </c>
      <c r="AF225" s="348">
        <v>7.0511999999999997</v>
      </c>
      <c r="AG225" s="569"/>
      <c r="AH225" s="346">
        <v>30</v>
      </c>
      <c r="AI225" s="346">
        <v>23</v>
      </c>
      <c r="AJ225" s="346">
        <v>41</v>
      </c>
      <c r="AK225" s="346">
        <v>41</v>
      </c>
      <c r="AL225" s="346">
        <v>79</v>
      </c>
      <c r="AM225" s="346">
        <v>140</v>
      </c>
      <c r="AN225" s="346">
        <v>99</v>
      </c>
      <c r="AO225" s="572">
        <v>67</v>
      </c>
      <c r="AP225" s="346">
        <v>97</v>
      </c>
      <c r="AQ225" s="346">
        <v>89</v>
      </c>
      <c r="AR225" s="346">
        <v>89</v>
      </c>
      <c r="AS225" s="346" t="s">
        <v>430</v>
      </c>
      <c r="AT225" s="346" t="s">
        <v>430</v>
      </c>
      <c r="AU225" s="346">
        <v>62</v>
      </c>
      <c r="AV225" s="346">
        <v>131</v>
      </c>
      <c r="AW225" s="346">
        <v>85</v>
      </c>
      <c r="AX225" s="346">
        <v>100</v>
      </c>
      <c r="AY225" s="346">
        <v>79</v>
      </c>
      <c r="AZ225" s="584"/>
      <c r="BA225" s="467">
        <v>98.07</v>
      </c>
      <c r="BB225" s="348" t="s">
        <v>430</v>
      </c>
      <c r="BC225" s="348" t="s">
        <v>430</v>
      </c>
      <c r="BD225" s="348" t="s">
        <v>430</v>
      </c>
      <c r="BE225" s="375" t="s">
        <v>430</v>
      </c>
      <c r="BF225" s="375">
        <v>1.93</v>
      </c>
      <c r="BG225" s="374"/>
      <c r="BH225" s="594">
        <v>1.93</v>
      </c>
      <c r="BI225" s="348" t="s">
        <v>430</v>
      </c>
      <c r="BJ225" s="348" t="s">
        <v>430</v>
      </c>
      <c r="BK225" s="348" t="s">
        <v>430</v>
      </c>
      <c r="BL225" s="348" t="s">
        <v>430</v>
      </c>
      <c r="BM225" s="375">
        <v>98.07</v>
      </c>
      <c r="BN225" s="375" t="s">
        <v>430</v>
      </c>
      <c r="BO225" s="375" t="s">
        <v>430</v>
      </c>
      <c r="BP225" s="375" t="s">
        <v>430</v>
      </c>
      <c r="BQ225" s="375" t="s">
        <v>430</v>
      </c>
      <c r="BR225" s="374"/>
      <c r="BS225" s="468" t="s">
        <v>430</v>
      </c>
      <c r="BT225" s="348" t="s">
        <v>430</v>
      </c>
      <c r="BU225" s="374"/>
      <c r="BV225" s="430" t="s">
        <v>555</v>
      </c>
    </row>
    <row r="226" spans="1:74" s="428" customFormat="1" ht="11" x14ac:dyDescent="0.3">
      <c r="A226" s="841" t="s">
        <v>8469</v>
      </c>
      <c r="B226" s="842"/>
      <c r="C226" s="843">
        <v>45924</v>
      </c>
      <c r="D226" s="842"/>
      <c r="E226" s="844">
        <v>1054.73</v>
      </c>
      <c r="F226" s="842"/>
      <c r="G226" s="845">
        <v>10.5571</v>
      </c>
      <c r="H226" s="847"/>
      <c r="I226" s="846">
        <v>0.57999999999999996</v>
      </c>
      <c r="J226" s="846">
        <v>7.12</v>
      </c>
      <c r="K226" s="846">
        <v>0.56000000000000005</v>
      </c>
      <c r="L226" s="846">
        <v>0.57999999999999996</v>
      </c>
      <c r="M226" s="851"/>
      <c r="N226" s="848">
        <v>-17.9696</v>
      </c>
      <c r="O226" s="846">
        <v>-2.5348999999999999</v>
      </c>
      <c r="P226" s="846">
        <v>2.3224</v>
      </c>
      <c r="Q226" s="846">
        <v>5.2211999999999996</v>
      </c>
      <c r="R226" s="846">
        <v>7.6105</v>
      </c>
      <c r="S226" s="846">
        <v>8.4474999999999998</v>
      </c>
      <c r="T226" s="846">
        <v>6.5659999999999998</v>
      </c>
      <c r="U226" s="856">
        <v>6.0176999999999996</v>
      </c>
      <c r="V226" s="846" t="s">
        <v>430</v>
      </c>
      <c r="W226" s="846" t="s">
        <v>430</v>
      </c>
      <c r="X226" s="846" t="s">
        <v>430</v>
      </c>
      <c r="Y226" s="852" t="s">
        <v>430</v>
      </c>
      <c r="Z226" s="846" t="s">
        <v>430</v>
      </c>
      <c r="AA226" s="846">
        <v>6.3331</v>
      </c>
      <c r="AB226" s="846">
        <v>7.4226000000000001</v>
      </c>
      <c r="AC226" s="846">
        <v>6.1668000000000003</v>
      </c>
      <c r="AD226" s="846">
        <v>6.1037999999999997</v>
      </c>
      <c r="AE226" s="846">
        <v>6.9062000000000001</v>
      </c>
      <c r="AF226" s="846">
        <v>6.1619000000000002</v>
      </c>
      <c r="AG226" s="931"/>
      <c r="AH226" s="844">
        <v>73</v>
      </c>
      <c r="AI226" s="844">
        <v>84</v>
      </c>
      <c r="AJ226" s="844">
        <v>66</v>
      </c>
      <c r="AK226" s="844">
        <v>30</v>
      </c>
      <c r="AL226" s="844">
        <v>6</v>
      </c>
      <c r="AM226" s="844">
        <v>78</v>
      </c>
      <c r="AN226" s="844">
        <v>17</v>
      </c>
      <c r="AO226" s="932">
        <v>15</v>
      </c>
      <c r="AP226" s="844" t="s">
        <v>430</v>
      </c>
      <c r="AQ226" s="844" t="s">
        <v>430</v>
      </c>
      <c r="AR226" s="844" t="s">
        <v>430</v>
      </c>
      <c r="AS226" s="844" t="s">
        <v>430</v>
      </c>
      <c r="AT226" s="844" t="s">
        <v>430</v>
      </c>
      <c r="AU226" s="844">
        <v>22</v>
      </c>
      <c r="AV226" s="844">
        <v>58</v>
      </c>
      <c r="AW226" s="844">
        <v>23</v>
      </c>
      <c r="AX226" s="844">
        <v>17</v>
      </c>
      <c r="AY226" s="844">
        <v>26</v>
      </c>
      <c r="AZ226" s="933"/>
      <c r="BA226" s="853" t="s">
        <v>430</v>
      </c>
      <c r="BB226" s="846">
        <v>97.53</v>
      </c>
      <c r="BC226" s="846" t="s">
        <v>430</v>
      </c>
      <c r="BD226" s="846" t="s">
        <v>430</v>
      </c>
      <c r="BE226" s="852" t="s">
        <v>430</v>
      </c>
      <c r="BF226" s="852">
        <v>2.4700000000000002</v>
      </c>
      <c r="BG226" s="847"/>
      <c r="BH226" s="934">
        <v>2.4700000000000002</v>
      </c>
      <c r="BI226" s="846">
        <v>29.78</v>
      </c>
      <c r="BJ226" s="846">
        <v>21.21</v>
      </c>
      <c r="BK226" s="846">
        <v>46.54</v>
      </c>
      <c r="BL226" s="846" t="s">
        <v>430</v>
      </c>
      <c r="BM226" s="852" t="s">
        <v>430</v>
      </c>
      <c r="BN226" s="852" t="s">
        <v>430</v>
      </c>
      <c r="BO226" s="852" t="s">
        <v>430</v>
      </c>
      <c r="BP226" s="852" t="s">
        <v>430</v>
      </c>
      <c r="BQ226" s="852" t="s">
        <v>430</v>
      </c>
      <c r="BR226" s="847"/>
      <c r="BS226" s="854">
        <v>11.066234426680101</v>
      </c>
      <c r="BT226" s="846">
        <v>19.474481384157698</v>
      </c>
      <c r="BU226" s="847"/>
      <c r="BV226" s="892" t="s">
        <v>555</v>
      </c>
    </row>
    <row r="227" spans="1:74" s="428" customFormat="1" x14ac:dyDescent="0.25">
      <c r="A227" s="345" t="s">
        <v>8470</v>
      </c>
      <c r="B227" s="373"/>
      <c r="C227" s="719">
        <v>44845</v>
      </c>
      <c r="D227" s="373"/>
      <c r="E227" s="346">
        <v>899.41600000000005</v>
      </c>
      <c r="F227" s="373"/>
      <c r="G227" s="347">
        <v>13.379799999999999</v>
      </c>
      <c r="H227" s="374"/>
      <c r="I227" s="348">
        <v>10.24</v>
      </c>
      <c r="J227" s="348">
        <v>7.32</v>
      </c>
      <c r="K227" s="348">
        <v>6.95</v>
      </c>
      <c r="L227" s="348">
        <v>7.46</v>
      </c>
      <c r="M227" s="362"/>
      <c r="N227" s="350">
        <v>-68.616200000000006</v>
      </c>
      <c r="O227" s="348">
        <v>-75.997</v>
      </c>
      <c r="P227" s="348">
        <v>-30.799199999999999</v>
      </c>
      <c r="Q227" s="348">
        <v>-9.2228999999999992</v>
      </c>
      <c r="R227" s="348">
        <v>1.5597000000000001</v>
      </c>
      <c r="S227" s="348">
        <v>13.7475</v>
      </c>
      <c r="T227" s="348">
        <v>5.7336</v>
      </c>
      <c r="U227" s="354">
        <v>4.5880000000000001</v>
      </c>
      <c r="V227" s="348">
        <v>5.0145999999999997</v>
      </c>
      <c r="W227" s="348">
        <v>6.1086999999999998</v>
      </c>
      <c r="X227" s="348">
        <v>7.3320999999999996</v>
      </c>
      <c r="Y227" s="375" t="s">
        <v>430</v>
      </c>
      <c r="Z227" s="348" t="s">
        <v>430</v>
      </c>
      <c r="AA227" s="348">
        <v>2.2751999999999999</v>
      </c>
      <c r="AB227" s="348">
        <v>10.847899999999999</v>
      </c>
      <c r="AC227" s="348">
        <v>5.6798000000000002</v>
      </c>
      <c r="AD227" s="348">
        <v>5.3056000000000001</v>
      </c>
      <c r="AE227" s="348">
        <v>0.7369</v>
      </c>
      <c r="AF227" s="348">
        <v>7.8342000000000001</v>
      </c>
      <c r="AG227" s="569"/>
      <c r="AH227" s="346">
        <v>117</v>
      </c>
      <c r="AI227" s="346">
        <v>172</v>
      </c>
      <c r="AJ227" s="346">
        <v>164</v>
      </c>
      <c r="AK227" s="346">
        <v>154</v>
      </c>
      <c r="AL227" s="346">
        <v>162</v>
      </c>
      <c r="AM227" s="346">
        <v>12</v>
      </c>
      <c r="AN227" s="346">
        <v>65</v>
      </c>
      <c r="AO227" s="572">
        <v>141</v>
      </c>
      <c r="AP227" s="346">
        <v>126</v>
      </c>
      <c r="AQ227" s="346">
        <v>99</v>
      </c>
      <c r="AR227" s="346">
        <v>59</v>
      </c>
      <c r="AS227" s="346" t="s">
        <v>430</v>
      </c>
      <c r="AT227" s="346" t="s">
        <v>430</v>
      </c>
      <c r="AU227" s="346">
        <v>157</v>
      </c>
      <c r="AV227" s="346">
        <v>10</v>
      </c>
      <c r="AW227" s="346">
        <v>60</v>
      </c>
      <c r="AX227" s="346">
        <v>112</v>
      </c>
      <c r="AY227" s="346">
        <v>163</v>
      </c>
      <c r="AZ227" s="584"/>
      <c r="BA227" s="467">
        <v>97.87</v>
      </c>
      <c r="BB227" s="348" t="s">
        <v>430</v>
      </c>
      <c r="BC227" s="348" t="s">
        <v>430</v>
      </c>
      <c r="BD227" s="348" t="s">
        <v>430</v>
      </c>
      <c r="BE227" s="375" t="s">
        <v>430</v>
      </c>
      <c r="BF227" s="375">
        <v>2.13</v>
      </c>
      <c r="BG227" s="374"/>
      <c r="BH227" s="594">
        <v>2.13</v>
      </c>
      <c r="BI227" s="348" t="s">
        <v>430</v>
      </c>
      <c r="BJ227" s="348" t="s">
        <v>430</v>
      </c>
      <c r="BK227" s="348" t="s">
        <v>430</v>
      </c>
      <c r="BL227" s="348" t="s">
        <v>430</v>
      </c>
      <c r="BM227" s="375">
        <v>97.87</v>
      </c>
      <c r="BN227" s="375" t="s">
        <v>430</v>
      </c>
      <c r="BO227" s="375" t="s">
        <v>430</v>
      </c>
      <c r="BP227" s="375" t="s">
        <v>430</v>
      </c>
      <c r="BQ227" s="375" t="s">
        <v>430</v>
      </c>
      <c r="BR227" s="374"/>
      <c r="BS227" s="468" t="s">
        <v>430</v>
      </c>
      <c r="BT227" s="348" t="s">
        <v>430</v>
      </c>
      <c r="BU227" s="374"/>
      <c r="BV227" s="430" t="s">
        <v>4740</v>
      </c>
    </row>
    <row r="228" spans="1:74" s="428" customFormat="1" x14ac:dyDescent="0.25">
      <c r="A228" s="345" t="s">
        <v>8471</v>
      </c>
      <c r="B228" s="373"/>
      <c r="C228" s="719">
        <v>45603</v>
      </c>
      <c r="D228" s="373"/>
      <c r="E228" s="888">
        <v>870.96</v>
      </c>
      <c r="F228" s="373"/>
      <c r="G228" s="347">
        <v>1099.6416999999999</v>
      </c>
      <c r="H228" s="374"/>
      <c r="I228" s="348">
        <v>8.1899999999999994E-3</v>
      </c>
      <c r="J228" s="348">
        <v>5.33</v>
      </c>
      <c r="K228" s="348">
        <v>0.01</v>
      </c>
      <c r="L228" s="348">
        <v>0.01</v>
      </c>
      <c r="M228" s="362"/>
      <c r="N228" s="350">
        <v>4.8003</v>
      </c>
      <c r="O228" s="348">
        <v>4.7549999999999999</v>
      </c>
      <c r="P228" s="348">
        <v>4.8131000000000004</v>
      </c>
      <c r="Q228" s="348">
        <v>4.8045</v>
      </c>
      <c r="R228" s="348">
        <v>4.8315999999999999</v>
      </c>
      <c r="S228" s="348">
        <v>4.9668999999999999</v>
      </c>
      <c r="T228" s="348">
        <v>4.9343000000000004</v>
      </c>
      <c r="U228" s="354">
        <v>4.9626999999999999</v>
      </c>
      <c r="V228" s="348">
        <v>5.0713999999999997</v>
      </c>
      <c r="W228" s="348" t="s">
        <v>430</v>
      </c>
      <c r="X228" s="348" t="s">
        <v>430</v>
      </c>
      <c r="Y228" s="375" t="s">
        <v>430</v>
      </c>
      <c r="Z228" s="348" t="s">
        <v>430</v>
      </c>
      <c r="AA228" s="348">
        <v>4.9050000000000002</v>
      </c>
      <c r="AB228" s="348">
        <v>4.9382999999999999</v>
      </c>
      <c r="AC228" s="348">
        <v>4.9233000000000002</v>
      </c>
      <c r="AD228" s="348">
        <v>5.0263999999999998</v>
      </c>
      <c r="AE228" s="348">
        <v>4.7925000000000004</v>
      </c>
      <c r="AF228" s="348">
        <v>5.4699</v>
      </c>
      <c r="AG228" s="569"/>
      <c r="AH228" s="346">
        <v>14</v>
      </c>
      <c r="AI228" s="346">
        <v>29</v>
      </c>
      <c r="AJ228" s="346">
        <v>19</v>
      </c>
      <c r="AK228" s="346">
        <v>52</v>
      </c>
      <c r="AL228" s="346">
        <v>106</v>
      </c>
      <c r="AM228" s="346">
        <v>149</v>
      </c>
      <c r="AN228" s="346">
        <v>123</v>
      </c>
      <c r="AO228" s="572">
        <v>111</v>
      </c>
      <c r="AP228" s="346">
        <v>120</v>
      </c>
      <c r="AQ228" s="346" t="s">
        <v>430</v>
      </c>
      <c r="AR228" s="346" t="s">
        <v>430</v>
      </c>
      <c r="AS228" s="346" t="s">
        <v>430</v>
      </c>
      <c r="AT228" s="346" t="s">
        <v>430</v>
      </c>
      <c r="AU228" s="346">
        <v>84</v>
      </c>
      <c r="AV228" s="346">
        <v>147</v>
      </c>
      <c r="AW228" s="346">
        <v>118</v>
      </c>
      <c r="AX228" s="346">
        <v>130</v>
      </c>
      <c r="AY228" s="346">
        <v>95</v>
      </c>
      <c r="AZ228" s="584"/>
      <c r="BA228" s="467" t="s">
        <v>430</v>
      </c>
      <c r="BB228" s="348" t="s">
        <v>430</v>
      </c>
      <c r="BC228" s="348" t="s">
        <v>430</v>
      </c>
      <c r="BD228" s="348" t="s">
        <v>430</v>
      </c>
      <c r="BE228" s="375" t="s">
        <v>430</v>
      </c>
      <c r="BF228" s="375">
        <v>100</v>
      </c>
      <c r="BG228" s="374"/>
      <c r="BH228" s="594">
        <v>100</v>
      </c>
      <c r="BI228" s="348" t="s">
        <v>430</v>
      </c>
      <c r="BJ228" s="348" t="s">
        <v>430</v>
      </c>
      <c r="BK228" s="348" t="s">
        <v>430</v>
      </c>
      <c r="BL228" s="348" t="s">
        <v>430</v>
      </c>
      <c r="BM228" s="375" t="s">
        <v>430</v>
      </c>
      <c r="BN228" s="375" t="s">
        <v>430</v>
      </c>
      <c r="BO228" s="375" t="s">
        <v>430</v>
      </c>
      <c r="BP228" s="375" t="s">
        <v>430</v>
      </c>
      <c r="BQ228" s="375" t="s">
        <v>430</v>
      </c>
      <c r="BR228" s="374"/>
      <c r="BS228" s="468" t="s">
        <v>430</v>
      </c>
      <c r="BT228" s="348" t="s">
        <v>430</v>
      </c>
      <c r="BU228" s="374"/>
      <c r="BV228" s="430" t="s">
        <v>555</v>
      </c>
    </row>
    <row r="229" spans="1:74" s="428" customFormat="1" x14ac:dyDescent="0.25">
      <c r="A229" s="345" t="s">
        <v>8472</v>
      </c>
      <c r="B229" s="373"/>
      <c r="C229" s="719">
        <v>45000</v>
      </c>
      <c r="D229" s="373"/>
      <c r="E229" s="346">
        <v>866.755</v>
      </c>
      <c r="F229" s="373"/>
      <c r="G229" s="347">
        <v>13.1158</v>
      </c>
      <c r="H229" s="374"/>
      <c r="I229" s="348">
        <v>9.72959</v>
      </c>
      <c r="J229" s="348">
        <v>6.9757499999999997</v>
      </c>
      <c r="K229" s="348">
        <v>6.8124399999999996</v>
      </c>
      <c r="L229" s="348">
        <v>7.0461600000000004</v>
      </c>
      <c r="M229" s="362"/>
      <c r="N229" s="350">
        <v>-87.728399999999993</v>
      </c>
      <c r="O229" s="348">
        <v>-29.796700000000001</v>
      </c>
      <c r="P229" s="348">
        <v>-27.6813</v>
      </c>
      <c r="Q229" s="348">
        <v>-8.7170000000000005</v>
      </c>
      <c r="R229" s="348">
        <v>4.8948</v>
      </c>
      <c r="S229" s="348">
        <v>13.2056</v>
      </c>
      <c r="T229" s="348">
        <v>5.4638999999999998</v>
      </c>
      <c r="U229" s="354">
        <v>4.9932999999999996</v>
      </c>
      <c r="V229" s="348">
        <v>5.8033000000000001</v>
      </c>
      <c r="W229" s="348">
        <v>6.6506999999999996</v>
      </c>
      <c r="X229" s="348">
        <v>7.8226000000000004</v>
      </c>
      <c r="Y229" s="375" t="s">
        <v>430</v>
      </c>
      <c r="Z229" s="348" t="s">
        <v>430</v>
      </c>
      <c r="AA229" s="348">
        <v>3.0688</v>
      </c>
      <c r="AB229" s="348">
        <v>11.327500000000001</v>
      </c>
      <c r="AC229" s="348">
        <v>5.5266000000000002</v>
      </c>
      <c r="AD229" s="348">
        <v>5.7192999999999996</v>
      </c>
      <c r="AE229" s="348">
        <v>5.0650000000000004</v>
      </c>
      <c r="AF229" s="348">
        <v>8.2147000000000006</v>
      </c>
      <c r="AG229" s="569"/>
      <c r="AH229" s="346">
        <v>128</v>
      </c>
      <c r="AI229" s="346">
        <v>134</v>
      </c>
      <c r="AJ229" s="346">
        <v>156</v>
      </c>
      <c r="AK229" s="346">
        <v>151</v>
      </c>
      <c r="AL229" s="346">
        <v>97</v>
      </c>
      <c r="AM229" s="346">
        <v>20</v>
      </c>
      <c r="AN229" s="346">
        <v>84</v>
      </c>
      <c r="AO229" s="572">
        <v>107</v>
      </c>
      <c r="AP229" s="346">
        <v>50</v>
      </c>
      <c r="AQ229" s="346">
        <v>83</v>
      </c>
      <c r="AR229" s="346">
        <v>12</v>
      </c>
      <c r="AS229" s="346" t="s">
        <v>430</v>
      </c>
      <c r="AT229" s="346" t="s">
        <v>430</v>
      </c>
      <c r="AU229" s="346">
        <v>149</v>
      </c>
      <c r="AV229" s="346">
        <v>5</v>
      </c>
      <c r="AW229" s="346">
        <v>69</v>
      </c>
      <c r="AX229" s="346">
        <v>60</v>
      </c>
      <c r="AY229" s="346">
        <v>80</v>
      </c>
      <c r="AZ229" s="584"/>
      <c r="BA229" s="467">
        <v>98.26</v>
      </c>
      <c r="BB229" s="348" t="s">
        <v>430</v>
      </c>
      <c r="BC229" s="348" t="s">
        <v>430</v>
      </c>
      <c r="BD229" s="348" t="s">
        <v>430</v>
      </c>
      <c r="BE229" s="375" t="s">
        <v>430</v>
      </c>
      <c r="BF229" s="375">
        <v>1.74</v>
      </c>
      <c r="BG229" s="374"/>
      <c r="BH229" s="594">
        <v>1.74</v>
      </c>
      <c r="BI229" s="348" t="s">
        <v>430</v>
      </c>
      <c r="BJ229" s="348" t="s">
        <v>430</v>
      </c>
      <c r="BK229" s="348" t="s">
        <v>430</v>
      </c>
      <c r="BL229" s="348" t="s">
        <v>430</v>
      </c>
      <c r="BM229" s="375">
        <v>98.26</v>
      </c>
      <c r="BN229" s="375" t="s">
        <v>430</v>
      </c>
      <c r="BO229" s="375" t="s">
        <v>430</v>
      </c>
      <c r="BP229" s="375" t="s">
        <v>430</v>
      </c>
      <c r="BQ229" s="375" t="s">
        <v>430</v>
      </c>
      <c r="BR229" s="374"/>
      <c r="BS229" s="468" t="s">
        <v>430</v>
      </c>
      <c r="BT229" s="348" t="s">
        <v>430</v>
      </c>
      <c r="BU229" s="374"/>
      <c r="BV229" s="430" t="s">
        <v>555</v>
      </c>
    </row>
    <row r="230" spans="1:74" s="428" customFormat="1" x14ac:dyDescent="0.25">
      <c r="A230" s="345" t="s">
        <v>8473</v>
      </c>
      <c r="B230" s="373"/>
      <c r="C230" s="719">
        <v>46105</v>
      </c>
      <c r="D230" s="373"/>
      <c r="E230" s="346">
        <v>935.94299999999998</v>
      </c>
      <c r="F230" s="373"/>
      <c r="G230" s="347">
        <v>10.310700000000001</v>
      </c>
      <c r="H230" s="374"/>
      <c r="I230" s="348">
        <v>0.60445000000000004</v>
      </c>
      <c r="J230" s="348">
        <v>7.2152700000000003</v>
      </c>
      <c r="K230" s="348">
        <v>0.55876000000000003</v>
      </c>
      <c r="L230" s="348">
        <v>0.59813000000000005</v>
      </c>
      <c r="M230" s="362"/>
      <c r="N230" s="350">
        <v>-21.934899999999999</v>
      </c>
      <c r="O230" s="348">
        <v>-4.1285999999999996</v>
      </c>
      <c r="P230" s="348">
        <v>1.5176000000000001</v>
      </c>
      <c r="Q230" s="348">
        <v>5.1939000000000002</v>
      </c>
      <c r="R230" s="348">
        <v>7.4927999999999999</v>
      </c>
      <c r="S230" s="348">
        <v>8.5292999999999992</v>
      </c>
      <c r="T230" s="348" t="s">
        <v>430</v>
      </c>
      <c r="U230" s="354" t="s">
        <v>430</v>
      </c>
      <c r="V230" s="348" t="s">
        <v>430</v>
      </c>
      <c r="W230" s="348" t="s">
        <v>430</v>
      </c>
      <c r="X230" s="348" t="s">
        <v>430</v>
      </c>
      <c r="Y230" s="375" t="s">
        <v>430</v>
      </c>
      <c r="Z230" s="348" t="s">
        <v>430</v>
      </c>
      <c r="AA230" s="348">
        <v>6.3657000000000004</v>
      </c>
      <c r="AB230" s="348">
        <v>7.3333000000000004</v>
      </c>
      <c r="AC230" s="348" t="s">
        <v>430</v>
      </c>
      <c r="AD230" s="348" t="s">
        <v>430</v>
      </c>
      <c r="AE230" s="348">
        <v>6.9291999999999998</v>
      </c>
      <c r="AF230" s="348">
        <v>7.6111000000000004</v>
      </c>
      <c r="AG230" s="569"/>
      <c r="AH230" s="346">
        <v>82</v>
      </c>
      <c r="AI230" s="346">
        <v>91</v>
      </c>
      <c r="AJ230" s="346">
        <v>78</v>
      </c>
      <c r="AK230" s="346">
        <v>32</v>
      </c>
      <c r="AL230" s="346">
        <v>11</v>
      </c>
      <c r="AM230" s="346">
        <v>74</v>
      </c>
      <c r="AN230" s="346" t="s">
        <v>430</v>
      </c>
      <c r="AO230" s="572" t="s">
        <v>430</v>
      </c>
      <c r="AP230" s="346" t="s">
        <v>430</v>
      </c>
      <c r="AQ230" s="346" t="s">
        <v>430</v>
      </c>
      <c r="AR230" s="346" t="s">
        <v>430</v>
      </c>
      <c r="AS230" s="346" t="s">
        <v>430</v>
      </c>
      <c r="AT230" s="346" t="s">
        <v>430</v>
      </c>
      <c r="AU230" s="346">
        <v>19</v>
      </c>
      <c r="AV230" s="346">
        <v>65</v>
      </c>
      <c r="AW230" s="346" t="s">
        <v>430</v>
      </c>
      <c r="AX230" s="346" t="s">
        <v>430</v>
      </c>
      <c r="AY230" s="346">
        <v>25</v>
      </c>
      <c r="AZ230" s="584"/>
      <c r="BA230" s="467" t="s">
        <v>430</v>
      </c>
      <c r="BB230" s="348">
        <v>97.56</v>
      </c>
      <c r="BC230" s="348" t="s">
        <v>430</v>
      </c>
      <c r="BD230" s="348" t="s">
        <v>430</v>
      </c>
      <c r="BE230" s="375" t="s">
        <v>430</v>
      </c>
      <c r="BF230" s="375">
        <v>2.44</v>
      </c>
      <c r="BG230" s="374"/>
      <c r="BH230" s="594">
        <v>2.44</v>
      </c>
      <c r="BI230" s="348">
        <v>37.909999999999997</v>
      </c>
      <c r="BJ230" s="348">
        <v>5.77</v>
      </c>
      <c r="BK230" s="348">
        <v>53.89</v>
      </c>
      <c r="BL230" s="348" t="s">
        <v>430</v>
      </c>
      <c r="BM230" s="375" t="s">
        <v>430</v>
      </c>
      <c r="BN230" s="375" t="s">
        <v>430</v>
      </c>
      <c r="BO230" s="375" t="s">
        <v>430</v>
      </c>
      <c r="BP230" s="375" t="s">
        <v>430</v>
      </c>
      <c r="BQ230" s="375" t="s">
        <v>430</v>
      </c>
      <c r="BR230" s="374"/>
      <c r="BS230" s="468">
        <v>6.5514995486896996</v>
      </c>
      <c r="BT230" s="348">
        <v>27.2809843045438</v>
      </c>
      <c r="BU230" s="374"/>
      <c r="BV230" s="430" t="s">
        <v>555</v>
      </c>
    </row>
    <row r="231" spans="1:74" s="428" customFormat="1" x14ac:dyDescent="0.25">
      <c r="A231" s="345" t="s">
        <v>8474</v>
      </c>
      <c r="B231" s="373"/>
      <c r="C231" s="719">
        <v>44846</v>
      </c>
      <c r="D231" s="373"/>
      <c r="E231" s="346">
        <v>911.803</v>
      </c>
      <c r="F231" s="373"/>
      <c r="G231" s="347">
        <v>13.321899999999999</v>
      </c>
      <c r="H231" s="374"/>
      <c r="I231" s="348">
        <v>2.27</v>
      </c>
      <c r="J231" s="348">
        <v>6.81</v>
      </c>
      <c r="K231" s="348">
        <v>2.0099999999999998</v>
      </c>
      <c r="L231" s="348">
        <v>2.08</v>
      </c>
      <c r="M231" s="362"/>
      <c r="N231" s="350">
        <v>-18.621500000000001</v>
      </c>
      <c r="O231" s="348">
        <v>-9.2172000000000001</v>
      </c>
      <c r="P231" s="348">
        <v>-6.2549999999999999</v>
      </c>
      <c r="Q231" s="348">
        <v>2.4681999999999999</v>
      </c>
      <c r="R231" s="348">
        <v>4.3644999999999996</v>
      </c>
      <c r="S231" s="348">
        <v>10.2684</v>
      </c>
      <c r="T231" s="348">
        <v>4.8472</v>
      </c>
      <c r="U231" s="354">
        <v>5.2267000000000001</v>
      </c>
      <c r="V231" s="348">
        <v>5.4515000000000002</v>
      </c>
      <c r="W231" s="348">
        <v>6.9882999999999997</v>
      </c>
      <c r="X231" s="348">
        <v>7.5907999999999998</v>
      </c>
      <c r="Y231" s="375" t="s">
        <v>430</v>
      </c>
      <c r="Z231" s="348" t="s">
        <v>430</v>
      </c>
      <c r="AA231" s="348">
        <v>5.1566000000000001</v>
      </c>
      <c r="AB231" s="348">
        <v>6.1542000000000003</v>
      </c>
      <c r="AC231" s="348">
        <v>4.7546999999999997</v>
      </c>
      <c r="AD231" s="348">
        <v>5.8524000000000003</v>
      </c>
      <c r="AE231" s="348">
        <v>4.0914999999999999</v>
      </c>
      <c r="AF231" s="348">
        <v>7.7187999999999999</v>
      </c>
      <c r="AG231" s="569"/>
      <c r="AH231" s="346">
        <v>75</v>
      </c>
      <c r="AI231" s="346">
        <v>114</v>
      </c>
      <c r="AJ231" s="346">
        <v>116</v>
      </c>
      <c r="AK231" s="346">
        <v>112</v>
      </c>
      <c r="AL231" s="346">
        <v>124</v>
      </c>
      <c r="AM231" s="346">
        <v>43</v>
      </c>
      <c r="AN231" s="346">
        <v>133</v>
      </c>
      <c r="AO231" s="572">
        <v>79</v>
      </c>
      <c r="AP231" s="346">
        <v>99</v>
      </c>
      <c r="AQ231" s="346">
        <v>42</v>
      </c>
      <c r="AR231" s="346">
        <v>26</v>
      </c>
      <c r="AS231" s="346" t="s">
        <v>430</v>
      </c>
      <c r="AT231" s="346" t="s">
        <v>430</v>
      </c>
      <c r="AU231" s="346">
        <v>63</v>
      </c>
      <c r="AV231" s="346">
        <v>116</v>
      </c>
      <c r="AW231" s="346">
        <v>136</v>
      </c>
      <c r="AX231" s="346">
        <v>43</v>
      </c>
      <c r="AY231" s="346">
        <v>128</v>
      </c>
      <c r="AZ231" s="584"/>
      <c r="BA231" s="467">
        <v>96.6</v>
      </c>
      <c r="BB231" s="348" t="s">
        <v>430</v>
      </c>
      <c r="BC231" s="348" t="s">
        <v>430</v>
      </c>
      <c r="BD231" s="348" t="s">
        <v>430</v>
      </c>
      <c r="BE231" s="375" t="s">
        <v>430</v>
      </c>
      <c r="BF231" s="375">
        <v>3.4</v>
      </c>
      <c r="BG231" s="374"/>
      <c r="BH231" s="594">
        <v>3.4</v>
      </c>
      <c r="BI231" s="348" t="s">
        <v>430</v>
      </c>
      <c r="BJ231" s="348" t="s">
        <v>430</v>
      </c>
      <c r="BK231" s="348" t="s">
        <v>430</v>
      </c>
      <c r="BL231" s="348" t="s">
        <v>430</v>
      </c>
      <c r="BM231" s="375">
        <v>96.6</v>
      </c>
      <c r="BN231" s="375" t="s">
        <v>430</v>
      </c>
      <c r="BO231" s="375" t="s">
        <v>430</v>
      </c>
      <c r="BP231" s="375" t="s">
        <v>430</v>
      </c>
      <c r="BQ231" s="375" t="s">
        <v>430</v>
      </c>
      <c r="BR231" s="374"/>
      <c r="BS231" s="468" t="s">
        <v>430</v>
      </c>
      <c r="BT231" s="348" t="s">
        <v>430</v>
      </c>
      <c r="BU231" s="374"/>
      <c r="BV231" s="430" t="s">
        <v>555</v>
      </c>
    </row>
    <row r="232" spans="1:74" s="428" customFormat="1" x14ac:dyDescent="0.25">
      <c r="A232" s="345" t="s">
        <v>8475</v>
      </c>
      <c r="B232" s="373"/>
      <c r="C232" s="719">
        <v>44845</v>
      </c>
      <c r="D232" s="373"/>
      <c r="E232" s="346">
        <v>819.11</v>
      </c>
      <c r="F232" s="373"/>
      <c r="G232" s="347">
        <v>13.3735</v>
      </c>
      <c r="H232" s="374"/>
      <c r="I232" s="348">
        <v>4.22</v>
      </c>
      <c r="J232" s="348">
        <v>6.55</v>
      </c>
      <c r="K232" s="348">
        <v>3.45</v>
      </c>
      <c r="L232" s="348">
        <v>3.57</v>
      </c>
      <c r="M232" s="362"/>
      <c r="N232" s="350">
        <v>-41.437899999999999</v>
      </c>
      <c r="O232" s="348">
        <v>-11.542999999999999</v>
      </c>
      <c r="P232" s="348">
        <v>-16.673100000000002</v>
      </c>
      <c r="Q232" s="348">
        <v>-3.621</v>
      </c>
      <c r="R232" s="348">
        <v>3.8068</v>
      </c>
      <c r="S232" s="348">
        <v>10.180999999999999</v>
      </c>
      <c r="T232" s="348">
        <v>5.7538999999999998</v>
      </c>
      <c r="U232" s="354">
        <v>5.1303000000000001</v>
      </c>
      <c r="V232" s="348">
        <v>5.7988</v>
      </c>
      <c r="W232" s="348">
        <v>7.1314000000000002</v>
      </c>
      <c r="X232" s="348">
        <v>7.6669</v>
      </c>
      <c r="Y232" s="375" t="s">
        <v>430</v>
      </c>
      <c r="Z232" s="348" t="s">
        <v>430</v>
      </c>
      <c r="AA232" s="348">
        <v>4.6592000000000002</v>
      </c>
      <c r="AB232" s="348">
        <v>10.153600000000001</v>
      </c>
      <c r="AC232" s="348">
        <v>5.2995000000000001</v>
      </c>
      <c r="AD232" s="348">
        <v>5.1809000000000003</v>
      </c>
      <c r="AE232" s="348">
        <v>4.3224999999999998</v>
      </c>
      <c r="AF232" s="348">
        <v>7.8211000000000004</v>
      </c>
      <c r="AG232" s="569"/>
      <c r="AH232" s="346">
        <v>98</v>
      </c>
      <c r="AI232" s="346">
        <v>119</v>
      </c>
      <c r="AJ232" s="346">
        <v>137</v>
      </c>
      <c r="AK232" s="346">
        <v>136</v>
      </c>
      <c r="AL232" s="346">
        <v>144</v>
      </c>
      <c r="AM232" s="346">
        <v>44</v>
      </c>
      <c r="AN232" s="346">
        <v>63</v>
      </c>
      <c r="AO232" s="572">
        <v>91</v>
      </c>
      <c r="AP232" s="346">
        <v>51</v>
      </c>
      <c r="AQ232" s="346">
        <v>21</v>
      </c>
      <c r="AR232" s="346">
        <v>21</v>
      </c>
      <c r="AS232" s="346" t="s">
        <v>430</v>
      </c>
      <c r="AT232" s="346" t="s">
        <v>430</v>
      </c>
      <c r="AU232" s="346">
        <v>103</v>
      </c>
      <c r="AV232" s="346">
        <v>18</v>
      </c>
      <c r="AW232" s="346">
        <v>90</v>
      </c>
      <c r="AX232" s="346">
        <v>117</v>
      </c>
      <c r="AY232" s="346">
        <v>122</v>
      </c>
      <c r="AZ232" s="584"/>
      <c r="BA232" s="467">
        <v>97.07</v>
      </c>
      <c r="BB232" s="348" t="s">
        <v>430</v>
      </c>
      <c r="BC232" s="348" t="s">
        <v>430</v>
      </c>
      <c r="BD232" s="348" t="s">
        <v>430</v>
      </c>
      <c r="BE232" s="375" t="s">
        <v>430</v>
      </c>
      <c r="BF232" s="375">
        <v>2.93</v>
      </c>
      <c r="BG232" s="374"/>
      <c r="BH232" s="594">
        <v>2.93</v>
      </c>
      <c r="BI232" s="348" t="s">
        <v>430</v>
      </c>
      <c r="BJ232" s="348" t="s">
        <v>430</v>
      </c>
      <c r="BK232" s="348" t="s">
        <v>430</v>
      </c>
      <c r="BL232" s="348" t="s">
        <v>430</v>
      </c>
      <c r="BM232" s="375">
        <v>97.07</v>
      </c>
      <c r="BN232" s="375" t="s">
        <v>430</v>
      </c>
      <c r="BO232" s="375" t="s">
        <v>430</v>
      </c>
      <c r="BP232" s="375" t="s">
        <v>430</v>
      </c>
      <c r="BQ232" s="375" t="s">
        <v>430</v>
      </c>
      <c r="BR232" s="374"/>
      <c r="BS232" s="468" t="s">
        <v>430</v>
      </c>
      <c r="BT232" s="348" t="s">
        <v>430</v>
      </c>
      <c r="BU232" s="374"/>
      <c r="BV232" s="430" t="s">
        <v>555</v>
      </c>
    </row>
    <row r="233" spans="1:74" s="428" customFormat="1" x14ac:dyDescent="0.25">
      <c r="A233" s="345" t="s">
        <v>8476</v>
      </c>
      <c r="B233" s="373"/>
      <c r="C233" s="719">
        <v>44834</v>
      </c>
      <c r="D233" s="373"/>
      <c r="E233" s="888">
        <v>793.34</v>
      </c>
      <c r="F233" s="373"/>
      <c r="G233" s="347" t="s">
        <v>430</v>
      </c>
      <c r="H233" s="374"/>
      <c r="I233" s="348" t="s">
        <v>430</v>
      </c>
      <c r="J233" s="348" t="s">
        <v>430</v>
      </c>
      <c r="K233" s="348" t="s">
        <v>430</v>
      </c>
      <c r="L233" s="348" t="s">
        <v>430</v>
      </c>
      <c r="M233" s="362"/>
      <c r="N233" s="350" t="s">
        <v>430</v>
      </c>
      <c r="O233" s="348" t="s">
        <v>430</v>
      </c>
      <c r="P233" s="348" t="s">
        <v>430</v>
      </c>
      <c r="Q233" s="348" t="s">
        <v>430</v>
      </c>
      <c r="R233" s="348" t="s">
        <v>430</v>
      </c>
      <c r="S233" s="348" t="s">
        <v>430</v>
      </c>
      <c r="T233" s="348" t="s">
        <v>430</v>
      </c>
      <c r="U233" s="354" t="s">
        <v>430</v>
      </c>
      <c r="V233" s="348" t="s">
        <v>430</v>
      </c>
      <c r="W233" s="348" t="s">
        <v>430</v>
      </c>
      <c r="X233" s="348" t="s">
        <v>430</v>
      </c>
      <c r="Y233" s="375" t="s">
        <v>430</v>
      </c>
      <c r="Z233" s="348" t="s">
        <v>430</v>
      </c>
      <c r="AA233" s="348" t="s">
        <v>430</v>
      </c>
      <c r="AB233" s="348" t="s">
        <v>430</v>
      </c>
      <c r="AC233" s="348" t="s">
        <v>430</v>
      </c>
      <c r="AD233" s="348" t="s">
        <v>430</v>
      </c>
      <c r="AE233" s="348" t="s">
        <v>430</v>
      </c>
      <c r="AF233" s="348" t="s">
        <v>430</v>
      </c>
      <c r="AG233" s="569"/>
      <c r="AH233" s="346" t="s">
        <v>430</v>
      </c>
      <c r="AI233" s="346" t="s">
        <v>430</v>
      </c>
      <c r="AJ233" s="346" t="s">
        <v>430</v>
      </c>
      <c r="AK233" s="346" t="s">
        <v>430</v>
      </c>
      <c r="AL233" s="346" t="s">
        <v>430</v>
      </c>
      <c r="AM233" s="346" t="s">
        <v>430</v>
      </c>
      <c r="AN233" s="346" t="s">
        <v>430</v>
      </c>
      <c r="AO233" s="572" t="s">
        <v>430</v>
      </c>
      <c r="AP233" s="346" t="s">
        <v>430</v>
      </c>
      <c r="AQ233" s="346" t="s">
        <v>430</v>
      </c>
      <c r="AR233" s="346" t="s">
        <v>430</v>
      </c>
      <c r="AS233" s="346" t="s">
        <v>430</v>
      </c>
      <c r="AT233" s="346" t="s">
        <v>430</v>
      </c>
      <c r="AU233" s="346" t="s">
        <v>430</v>
      </c>
      <c r="AV233" s="346" t="s">
        <v>430</v>
      </c>
      <c r="AW233" s="346" t="s">
        <v>430</v>
      </c>
      <c r="AX233" s="346" t="s">
        <v>430</v>
      </c>
      <c r="AY233" s="346" t="s">
        <v>430</v>
      </c>
      <c r="AZ233" s="584"/>
      <c r="BA233" s="467" t="s">
        <v>430</v>
      </c>
      <c r="BB233" s="348" t="s">
        <v>430</v>
      </c>
      <c r="BC233" s="348" t="s">
        <v>430</v>
      </c>
      <c r="BD233" s="348" t="s">
        <v>430</v>
      </c>
      <c r="BE233" s="375" t="s">
        <v>430</v>
      </c>
      <c r="BF233" s="375" t="s">
        <v>430</v>
      </c>
      <c r="BG233" s="374"/>
      <c r="BH233" s="594" t="s">
        <v>430</v>
      </c>
      <c r="BI233" s="348" t="s">
        <v>430</v>
      </c>
      <c r="BJ233" s="348" t="s">
        <v>430</v>
      </c>
      <c r="BK233" s="348" t="s">
        <v>430</v>
      </c>
      <c r="BL233" s="348" t="s">
        <v>430</v>
      </c>
      <c r="BM233" s="375" t="s">
        <v>430</v>
      </c>
      <c r="BN233" s="375" t="s">
        <v>430</v>
      </c>
      <c r="BO233" s="375" t="s">
        <v>430</v>
      </c>
      <c r="BP233" s="375" t="s">
        <v>430</v>
      </c>
      <c r="BQ233" s="375" t="s">
        <v>430</v>
      </c>
      <c r="BR233" s="374"/>
      <c r="BS233" s="468" t="s">
        <v>430</v>
      </c>
      <c r="BT233" s="348" t="s">
        <v>430</v>
      </c>
      <c r="BU233" s="374"/>
      <c r="BV233" s="430" t="s">
        <v>555</v>
      </c>
    </row>
    <row r="234" spans="1:74" s="428" customFormat="1" x14ac:dyDescent="0.25">
      <c r="A234" s="345" t="s">
        <v>4696</v>
      </c>
      <c r="B234" s="373"/>
      <c r="C234" s="719">
        <v>46133</v>
      </c>
      <c r="D234" s="373"/>
      <c r="E234" s="346">
        <v>1028.21</v>
      </c>
      <c r="F234" s="373"/>
      <c r="G234" s="347">
        <v>10.2293</v>
      </c>
      <c r="H234" s="374"/>
      <c r="I234" s="348" t="s">
        <v>430</v>
      </c>
      <c r="J234" s="348" t="s">
        <v>430</v>
      </c>
      <c r="K234" s="348" t="s">
        <v>430</v>
      </c>
      <c r="L234" s="348" t="s">
        <v>430</v>
      </c>
      <c r="M234" s="362"/>
      <c r="N234" s="350">
        <v>-5.3514999999999997</v>
      </c>
      <c r="O234" s="348">
        <v>1.7844</v>
      </c>
      <c r="P234" s="348">
        <v>4.3364000000000003</v>
      </c>
      <c r="Q234" s="348">
        <v>6.3361000000000001</v>
      </c>
      <c r="R234" s="348">
        <v>7.5061999999999998</v>
      </c>
      <c r="S234" s="348">
        <v>7.8551000000000002</v>
      </c>
      <c r="T234" s="348" t="s">
        <v>430</v>
      </c>
      <c r="U234" s="354" t="s">
        <v>430</v>
      </c>
      <c r="V234" s="348" t="s">
        <v>430</v>
      </c>
      <c r="W234" s="348" t="s">
        <v>430</v>
      </c>
      <c r="X234" s="348" t="s">
        <v>430</v>
      </c>
      <c r="Y234" s="375" t="s">
        <v>430</v>
      </c>
      <c r="Z234" s="348" t="s">
        <v>430</v>
      </c>
      <c r="AA234" s="348">
        <v>6.8514999999999997</v>
      </c>
      <c r="AB234" s="348" t="s">
        <v>430</v>
      </c>
      <c r="AC234" s="348" t="s">
        <v>430</v>
      </c>
      <c r="AD234" s="348" t="s">
        <v>430</v>
      </c>
      <c r="AE234" s="348">
        <v>7.4340999999999999</v>
      </c>
      <c r="AF234" s="348">
        <v>6.9169</v>
      </c>
      <c r="AG234" s="569"/>
      <c r="AH234" s="346">
        <v>46</v>
      </c>
      <c r="AI234" s="346">
        <v>59</v>
      </c>
      <c r="AJ234" s="346">
        <v>36</v>
      </c>
      <c r="AK234" s="346">
        <v>10</v>
      </c>
      <c r="AL234" s="346">
        <v>10</v>
      </c>
      <c r="AM234" s="346">
        <v>104</v>
      </c>
      <c r="AN234" s="346" t="s">
        <v>430</v>
      </c>
      <c r="AO234" s="572" t="s">
        <v>430</v>
      </c>
      <c r="AP234" s="346" t="s">
        <v>430</v>
      </c>
      <c r="AQ234" s="346" t="s">
        <v>430</v>
      </c>
      <c r="AR234" s="346" t="s">
        <v>430</v>
      </c>
      <c r="AS234" s="346" t="s">
        <v>430</v>
      </c>
      <c r="AT234" s="346" t="s">
        <v>430</v>
      </c>
      <c r="AU234" s="346">
        <v>7</v>
      </c>
      <c r="AV234" s="346" t="s">
        <v>430</v>
      </c>
      <c r="AW234" s="346" t="s">
        <v>430</v>
      </c>
      <c r="AX234" s="346" t="s">
        <v>430</v>
      </c>
      <c r="AY234" s="346">
        <v>11</v>
      </c>
      <c r="AZ234" s="584"/>
      <c r="BA234" s="467" t="s">
        <v>430</v>
      </c>
      <c r="BB234" s="348">
        <v>97.07</v>
      </c>
      <c r="BC234" s="348" t="s">
        <v>430</v>
      </c>
      <c r="BD234" s="348" t="s">
        <v>430</v>
      </c>
      <c r="BE234" s="375" t="s">
        <v>430</v>
      </c>
      <c r="BF234" s="375">
        <v>2.93</v>
      </c>
      <c r="BG234" s="374"/>
      <c r="BH234" s="594">
        <v>2.93</v>
      </c>
      <c r="BI234" s="348">
        <v>43.37</v>
      </c>
      <c r="BJ234" s="348">
        <v>9.33</v>
      </c>
      <c r="BK234" s="348">
        <v>44.37</v>
      </c>
      <c r="BL234" s="348" t="s">
        <v>430</v>
      </c>
      <c r="BM234" s="375" t="s">
        <v>430</v>
      </c>
      <c r="BN234" s="375" t="s">
        <v>430</v>
      </c>
      <c r="BO234" s="375" t="s">
        <v>430</v>
      </c>
      <c r="BP234" s="375" t="s">
        <v>430</v>
      </c>
      <c r="BQ234" s="375" t="s">
        <v>430</v>
      </c>
      <c r="BR234" s="374"/>
      <c r="BS234" s="468">
        <v>9.4879470028463793</v>
      </c>
      <c r="BT234" s="348">
        <v>22.016623216605002</v>
      </c>
      <c r="BU234" s="374"/>
      <c r="BV234" s="430" t="s">
        <v>555</v>
      </c>
    </row>
    <row r="235" spans="1:74" s="428" customFormat="1" x14ac:dyDescent="0.25">
      <c r="A235" s="345" t="s">
        <v>8477</v>
      </c>
      <c r="B235" s="373"/>
      <c r="C235" s="719">
        <v>44914</v>
      </c>
      <c r="D235" s="373"/>
      <c r="E235" s="346">
        <v>742.66499999999996</v>
      </c>
      <c r="F235" s="373"/>
      <c r="G235" s="347">
        <v>13.1975</v>
      </c>
      <c r="H235" s="374"/>
      <c r="I235" s="348">
        <v>9.67</v>
      </c>
      <c r="J235" s="348">
        <v>6.97</v>
      </c>
      <c r="K235" s="348">
        <v>6.8</v>
      </c>
      <c r="L235" s="348">
        <v>7.04</v>
      </c>
      <c r="M235" s="362"/>
      <c r="N235" s="350">
        <v>-88.012299999999996</v>
      </c>
      <c r="O235" s="348">
        <v>-30.071400000000001</v>
      </c>
      <c r="P235" s="348">
        <v>-27.5108</v>
      </c>
      <c r="Q235" s="348">
        <v>-8.4865999999999993</v>
      </c>
      <c r="R235" s="348">
        <v>4.3609</v>
      </c>
      <c r="S235" s="348">
        <v>13.0602</v>
      </c>
      <c r="T235" s="348">
        <v>5.3132999999999999</v>
      </c>
      <c r="U235" s="354">
        <v>4.8316999999999997</v>
      </c>
      <c r="V235" s="348">
        <v>5.6527000000000003</v>
      </c>
      <c r="W235" s="348">
        <v>6.6242000000000001</v>
      </c>
      <c r="X235" s="348">
        <v>7.7702999999999998</v>
      </c>
      <c r="Y235" s="375" t="s">
        <v>430</v>
      </c>
      <c r="Z235" s="348" t="s">
        <v>430</v>
      </c>
      <c r="AA235" s="348">
        <v>2.8584000000000001</v>
      </c>
      <c r="AB235" s="348">
        <v>11.146100000000001</v>
      </c>
      <c r="AC235" s="348">
        <v>5.3343999999999996</v>
      </c>
      <c r="AD235" s="348">
        <v>5.5457000000000001</v>
      </c>
      <c r="AE235" s="348">
        <v>4.7554999999999996</v>
      </c>
      <c r="AF235" s="348">
        <v>7.8501000000000003</v>
      </c>
      <c r="AG235" s="569"/>
      <c r="AH235" s="346">
        <v>131</v>
      </c>
      <c r="AI235" s="346">
        <v>136</v>
      </c>
      <c r="AJ235" s="346">
        <v>153</v>
      </c>
      <c r="AK235" s="346">
        <v>150</v>
      </c>
      <c r="AL235" s="346">
        <v>125</v>
      </c>
      <c r="AM235" s="346">
        <v>22</v>
      </c>
      <c r="AN235" s="346">
        <v>96</v>
      </c>
      <c r="AO235" s="572">
        <v>123</v>
      </c>
      <c r="AP235" s="346">
        <v>69</v>
      </c>
      <c r="AQ235" s="346">
        <v>86</v>
      </c>
      <c r="AR235" s="346">
        <v>15</v>
      </c>
      <c r="AS235" s="346" t="s">
        <v>430</v>
      </c>
      <c r="AT235" s="346" t="s">
        <v>430</v>
      </c>
      <c r="AU235" s="346">
        <v>153</v>
      </c>
      <c r="AV235" s="346">
        <v>8</v>
      </c>
      <c r="AW235" s="346">
        <v>86</v>
      </c>
      <c r="AX235" s="346">
        <v>89</v>
      </c>
      <c r="AY235" s="346">
        <v>101</v>
      </c>
      <c r="AZ235" s="584"/>
      <c r="BA235" s="467">
        <v>98.4</v>
      </c>
      <c r="BB235" s="348" t="s">
        <v>430</v>
      </c>
      <c r="BC235" s="348" t="s">
        <v>430</v>
      </c>
      <c r="BD235" s="348" t="s">
        <v>430</v>
      </c>
      <c r="BE235" s="375" t="s">
        <v>430</v>
      </c>
      <c r="BF235" s="375">
        <v>1.6</v>
      </c>
      <c r="BG235" s="374"/>
      <c r="BH235" s="594">
        <v>1.6</v>
      </c>
      <c r="BI235" s="348" t="s">
        <v>430</v>
      </c>
      <c r="BJ235" s="348" t="s">
        <v>430</v>
      </c>
      <c r="BK235" s="348" t="s">
        <v>430</v>
      </c>
      <c r="BL235" s="348" t="s">
        <v>430</v>
      </c>
      <c r="BM235" s="375">
        <v>98.4</v>
      </c>
      <c r="BN235" s="375" t="s">
        <v>430</v>
      </c>
      <c r="BO235" s="375" t="s">
        <v>430</v>
      </c>
      <c r="BP235" s="375" t="s">
        <v>430</v>
      </c>
      <c r="BQ235" s="375" t="s">
        <v>430</v>
      </c>
      <c r="BR235" s="374"/>
      <c r="BS235" s="468" t="s">
        <v>430</v>
      </c>
      <c r="BT235" s="348" t="s">
        <v>430</v>
      </c>
      <c r="BU235" s="374"/>
      <c r="BV235" s="430" t="s">
        <v>555</v>
      </c>
    </row>
    <row r="236" spans="1:74" s="428" customFormat="1" x14ac:dyDescent="0.25">
      <c r="A236" s="345" t="s">
        <v>8478</v>
      </c>
      <c r="B236" s="373"/>
      <c r="C236" s="719">
        <v>43173</v>
      </c>
      <c r="D236" s="373"/>
      <c r="E236" s="346">
        <v>645.524</v>
      </c>
      <c r="F236" s="373"/>
      <c r="G236" s="347">
        <v>1000</v>
      </c>
      <c r="H236" s="374"/>
      <c r="I236" s="348">
        <v>0</v>
      </c>
      <c r="J236" s="348">
        <v>5.1931200000000004</v>
      </c>
      <c r="K236" s="348">
        <v>7.77E-3</v>
      </c>
      <c r="L236" s="348">
        <v>8.1799999999999998E-3</v>
      </c>
      <c r="M236" s="362"/>
      <c r="N236" s="350">
        <v>0</v>
      </c>
      <c r="O236" s="348">
        <v>1.5712999999999999</v>
      </c>
      <c r="P236" s="348">
        <v>3.4278</v>
      </c>
      <c r="Q236" s="348">
        <v>4.0655000000000001</v>
      </c>
      <c r="R236" s="348">
        <v>4.4943999999999997</v>
      </c>
      <c r="S236" s="348">
        <v>4.7865000000000002</v>
      </c>
      <c r="T236" s="348">
        <v>4.7110000000000003</v>
      </c>
      <c r="U236" s="354">
        <v>4.7469000000000001</v>
      </c>
      <c r="V236" s="348">
        <v>4.8512000000000004</v>
      </c>
      <c r="W236" s="348">
        <v>5.3845000000000001</v>
      </c>
      <c r="X236" s="348">
        <v>5.7522000000000002</v>
      </c>
      <c r="Y236" s="375">
        <v>5.2717999999999998</v>
      </c>
      <c r="Z236" s="348" t="s">
        <v>430</v>
      </c>
      <c r="AA236" s="348">
        <v>4.6562000000000001</v>
      </c>
      <c r="AB236" s="348">
        <v>4.7366000000000001</v>
      </c>
      <c r="AC236" s="348">
        <v>4.7332000000000001</v>
      </c>
      <c r="AD236" s="348">
        <v>4.7922000000000002</v>
      </c>
      <c r="AE236" s="348">
        <v>4.2797999999999998</v>
      </c>
      <c r="AF236" s="348">
        <v>4.5172999999999996</v>
      </c>
      <c r="AG236" s="569"/>
      <c r="AH236" s="346">
        <v>35</v>
      </c>
      <c r="AI236" s="346">
        <v>62</v>
      </c>
      <c r="AJ236" s="346">
        <v>48</v>
      </c>
      <c r="AK236" s="346">
        <v>85</v>
      </c>
      <c r="AL236" s="346">
        <v>121</v>
      </c>
      <c r="AM236" s="346">
        <v>158</v>
      </c>
      <c r="AN236" s="346">
        <v>139</v>
      </c>
      <c r="AO236" s="572">
        <v>132</v>
      </c>
      <c r="AP236" s="346">
        <v>135</v>
      </c>
      <c r="AQ236" s="346">
        <v>109</v>
      </c>
      <c r="AR236" s="346">
        <v>99</v>
      </c>
      <c r="AS236" s="346">
        <v>21</v>
      </c>
      <c r="AT236" s="346" t="s">
        <v>430</v>
      </c>
      <c r="AU236" s="346">
        <v>104</v>
      </c>
      <c r="AV236" s="346">
        <v>156</v>
      </c>
      <c r="AW236" s="346">
        <v>137</v>
      </c>
      <c r="AX236" s="346">
        <v>142</v>
      </c>
      <c r="AY236" s="346">
        <v>124</v>
      </c>
      <c r="AZ236" s="584"/>
      <c r="BA236" s="467" t="s">
        <v>430</v>
      </c>
      <c r="BB236" s="348" t="s">
        <v>430</v>
      </c>
      <c r="BC236" s="348" t="s">
        <v>430</v>
      </c>
      <c r="BD236" s="348" t="s">
        <v>430</v>
      </c>
      <c r="BE236" s="375" t="s">
        <v>430</v>
      </c>
      <c r="BF236" s="375">
        <v>100</v>
      </c>
      <c r="BG236" s="374"/>
      <c r="BH236" s="594">
        <v>100</v>
      </c>
      <c r="BI236" s="348" t="s">
        <v>430</v>
      </c>
      <c r="BJ236" s="348" t="s">
        <v>430</v>
      </c>
      <c r="BK236" s="348" t="s">
        <v>430</v>
      </c>
      <c r="BL236" s="348" t="s">
        <v>430</v>
      </c>
      <c r="BM236" s="375" t="s">
        <v>430</v>
      </c>
      <c r="BN236" s="375" t="s">
        <v>430</v>
      </c>
      <c r="BO236" s="375" t="s">
        <v>430</v>
      </c>
      <c r="BP236" s="375" t="s">
        <v>430</v>
      </c>
      <c r="BQ236" s="375" t="s">
        <v>430</v>
      </c>
      <c r="BR236" s="374"/>
      <c r="BS236" s="468" t="s">
        <v>430</v>
      </c>
      <c r="BT236" s="348" t="s">
        <v>430</v>
      </c>
      <c r="BU236" s="374"/>
      <c r="BV236" s="430" t="s">
        <v>555</v>
      </c>
    </row>
    <row r="237" spans="1:74" s="428" customFormat="1" x14ac:dyDescent="0.25">
      <c r="A237" s="345" t="s">
        <v>8479</v>
      </c>
      <c r="B237" s="373"/>
      <c r="C237" s="719">
        <v>45440</v>
      </c>
      <c r="D237" s="373"/>
      <c r="E237" s="346">
        <v>601.74199999999996</v>
      </c>
      <c r="F237" s="373"/>
      <c r="G237" s="347">
        <v>1095.3298</v>
      </c>
      <c r="H237" s="374"/>
      <c r="I237" s="348">
        <v>1.37E-2</v>
      </c>
      <c r="J237" s="348">
        <v>5.5</v>
      </c>
      <c r="K237" s="348">
        <v>1.37E-2</v>
      </c>
      <c r="L237" s="348">
        <v>1.37E-2</v>
      </c>
      <c r="M237" s="362"/>
      <c r="N237" s="350">
        <v>4.6292</v>
      </c>
      <c r="O237" s="348">
        <v>4.7103999999999999</v>
      </c>
      <c r="P237" s="348">
        <v>4.7462</v>
      </c>
      <c r="Q237" s="348">
        <v>4.6478000000000002</v>
      </c>
      <c r="R237" s="348">
        <v>4.7167000000000003</v>
      </c>
      <c r="S237" s="348">
        <v>4.8080999999999996</v>
      </c>
      <c r="T237" s="348">
        <v>4.798</v>
      </c>
      <c r="U237" s="354">
        <v>4.8075000000000001</v>
      </c>
      <c r="V237" s="348">
        <v>4.8958000000000004</v>
      </c>
      <c r="W237" s="348">
        <v>5.3842999999999996</v>
      </c>
      <c r="X237" s="348" t="s">
        <v>430</v>
      </c>
      <c r="Y237" s="375" t="s">
        <v>430</v>
      </c>
      <c r="Z237" s="348" t="s">
        <v>430</v>
      </c>
      <c r="AA237" s="348">
        <v>4.7640000000000002</v>
      </c>
      <c r="AB237" s="348">
        <v>4.7912999999999997</v>
      </c>
      <c r="AC237" s="348">
        <v>4.7710999999999997</v>
      </c>
      <c r="AD237" s="348">
        <v>4.8512000000000004</v>
      </c>
      <c r="AE237" s="348">
        <v>4.6791</v>
      </c>
      <c r="AF237" s="348">
        <v>5.4890999999999996</v>
      </c>
      <c r="AG237" s="569"/>
      <c r="AH237" s="346">
        <v>23</v>
      </c>
      <c r="AI237" s="346">
        <v>34</v>
      </c>
      <c r="AJ237" s="346">
        <v>27</v>
      </c>
      <c r="AK237" s="346">
        <v>62</v>
      </c>
      <c r="AL237" s="346">
        <v>111</v>
      </c>
      <c r="AM237" s="346">
        <v>157</v>
      </c>
      <c r="AN237" s="346">
        <v>136</v>
      </c>
      <c r="AO237" s="572">
        <v>126</v>
      </c>
      <c r="AP237" s="346">
        <v>132</v>
      </c>
      <c r="AQ237" s="346">
        <v>110</v>
      </c>
      <c r="AR237" s="346" t="s">
        <v>430</v>
      </c>
      <c r="AS237" s="346" t="s">
        <v>430</v>
      </c>
      <c r="AT237" s="346" t="s">
        <v>430</v>
      </c>
      <c r="AU237" s="346">
        <v>95</v>
      </c>
      <c r="AV237" s="346">
        <v>155</v>
      </c>
      <c r="AW237" s="346">
        <v>135</v>
      </c>
      <c r="AX237" s="346">
        <v>140</v>
      </c>
      <c r="AY237" s="346">
        <v>106</v>
      </c>
      <c r="AZ237" s="584"/>
      <c r="BA237" s="467" t="s">
        <v>430</v>
      </c>
      <c r="BB237" s="348">
        <v>3.76</v>
      </c>
      <c r="BC237" s="348" t="s">
        <v>430</v>
      </c>
      <c r="BD237" s="348" t="s">
        <v>430</v>
      </c>
      <c r="BE237" s="375" t="s">
        <v>430</v>
      </c>
      <c r="BF237" s="375">
        <v>96.24</v>
      </c>
      <c r="BG237" s="374"/>
      <c r="BH237" s="594">
        <v>96.24</v>
      </c>
      <c r="BI237" s="348" t="s">
        <v>430</v>
      </c>
      <c r="BJ237" s="348">
        <v>3.76</v>
      </c>
      <c r="BK237" s="348" t="s">
        <v>430</v>
      </c>
      <c r="BL237" s="348" t="s">
        <v>430</v>
      </c>
      <c r="BM237" s="375" t="s">
        <v>430</v>
      </c>
      <c r="BN237" s="375" t="s">
        <v>430</v>
      </c>
      <c r="BO237" s="375" t="s">
        <v>430</v>
      </c>
      <c r="BP237" s="375" t="s">
        <v>430</v>
      </c>
      <c r="BQ237" s="375" t="s">
        <v>430</v>
      </c>
      <c r="BR237" s="374"/>
      <c r="BS237" s="468" t="s">
        <v>430</v>
      </c>
      <c r="BT237" s="348" t="s">
        <v>430</v>
      </c>
      <c r="BU237" s="374"/>
      <c r="BV237" s="430" t="s">
        <v>555</v>
      </c>
    </row>
    <row r="238" spans="1:74" s="428" customFormat="1" x14ac:dyDescent="0.25">
      <c r="A238" s="345" t="s">
        <v>8480</v>
      </c>
      <c r="B238" s="373"/>
      <c r="C238" s="719">
        <v>44650</v>
      </c>
      <c r="D238" s="373"/>
      <c r="E238" s="346">
        <v>645.76</v>
      </c>
      <c r="F238" s="373"/>
      <c r="G238" s="347">
        <v>13.200799999999999</v>
      </c>
      <c r="H238" s="374"/>
      <c r="I238" s="348">
        <v>1.29</v>
      </c>
      <c r="J238" s="348">
        <v>6.74</v>
      </c>
      <c r="K238" s="348">
        <v>1.18</v>
      </c>
      <c r="L238" s="348">
        <v>1.23</v>
      </c>
      <c r="M238" s="362"/>
      <c r="N238" s="350">
        <v>-14.6485</v>
      </c>
      <c r="O238" s="348">
        <v>-2.2115999999999998</v>
      </c>
      <c r="P238" s="348">
        <v>0.79010000000000002</v>
      </c>
      <c r="Q238" s="348">
        <v>2.8668999999999998</v>
      </c>
      <c r="R238" s="348">
        <v>5.7901999999999996</v>
      </c>
      <c r="S238" s="348">
        <v>8.3718000000000004</v>
      </c>
      <c r="T238" s="348">
        <v>5.4488000000000003</v>
      </c>
      <c r="U238" s="354">
        <v>5.3992000000000004</v>
      </c>
      <c r="V238" s="348">
        <v>5.5448000000000004</v>
      </c>
      <c r="W238" s="348">
        <v>6.9591000000000003</v>
      </c>
      <c r="X238" s="348">
        <v>7.2862999999999998</v>
      </c>
      <c r="Y238" s="375" t="s">
        <v>430</v>
      </c>
      <c r="Z238" s="348" t="s">
        <v>430</v>
      </c>
      <c r="AA238" s="348">
        <v>6.0414000000000003</v>
      </c>
      <c r="AB238" s="348">
        <v>6.3407999999999998</v>
      </c>
      <c r="AC238" s="348">
        <v>5.3916000000000004</v>
      </c>
      <c r="AD238" s="348">
        <v>5.5846999999999998</v>
      </c>
      <c r="AE238" s="348">
        <v>5.9223999999999997</v>
      </c>
      <c r="AF238" s="348">
        <v>6.5229999999999997</v>
      </c>
      <c r="AG238" s="569"/>
      <c r="AH238" s="346">
        <v>66</v>
      </c>
      <c r="AI238" s="346">
        <v>83</v>
      </c>
      <c r="AJ238" s="346">
        <v>84</v>
      </c>
      <c r="AK238" s="346">
        <v>108</v>
      </c>
      <c r="AL238" s="346">
        <v>55</v>
      </c>
      <c r="AM238" s="346">
        <v>83</v>
      </c>
      <c r="AN238" s="346">
        <v>89</v>
      </c>
      <c r="AO238" s="572">
        <v>59</v>
      </c>
      <c r="AP238" s="346">
        <v>84</v>
      </c>
      <c r="AQ238" s="346">
        <v>47</v>
      </c>
      <c r="AR238" s="346">
        <v>67</v>
      </c>
      <c r="AS238" s="346" t="s">
        <v>430</v>
      </c>
      <c r="AT238" s="346" t="s">
        <v>430</v>
      </c>
      <c r="AU238" s="346">
        <v>28</v>
      </c>
      <c r="AV238" s="346">
        <v>112</v>
      </c>
      <c r="AW238" s="346">
        <v>79</v>
      </c>
      <c r="AX238" s="346">
        <v>79</v>
      </c>
      <c r="AY238" s="346">
        <v>48</v>
      </c>
      <c r="AZ238" s="584"/>
      <c r="BA238" s="467">
        <v>60.14</v>
      </c>
      <c r="BB238" s="348">
        <v>37.270000000000003</v>
      </c>
      <c r="BC238" s="348" t="s">
        <v>430</v>
      </c>
      <c r="BD238" s="348" t="s">
        <v>430</v>
      </c>
      <c r="BE238" s="375" t="s">
        <v>430</v>
      </c>
      <c r="BF238" s="375">
        <v>2.6</v>
      </c>
      <c r="BG238" s="374"/>
      <c r="BH238" s="594">
        <v>2.6</v>
      </c>
      <c r="BI238" s="348" t="s">
        <v>430</v>
      </c>
      <c r="BJ238" s="348" t="s">
        <v>430</v>
      </c>
      <c r="BK238" s="348">
        <v>37.270000000000003</v>
      </c>
      <c r="BL238" s="348" t="s">
        <v>430</v>
      </c>
      <c r="BM238" s="375">
        <v>60.14</v>
      </c>
      <c r="BN238" s="375" t="s">
        <v>430</v>
      </c>
      <c r="BO238" s="375" t="s">
        <v>430</v>
      </c>
      <c r="BP238" s="375" t="s">
        <v>430</v>
      </c>
      <c r="BQ238" s="375" t="s">
        <v>430</v>
      </c>
      <c r="BR238" s="374"/>
      <c r="BS238" s="468" t="s">
        <v>430</v>
      </c>
      <c r="BT238" s="348" t="s">
        <v>430</v>
      </c>
      <c r="BU238" s="374"/>
      <c r="BV238" s="430" t="s">
        <v>555</v>
      </c>
    </row>
    <row r="239" spans="1:74" s="428" customFormat="1" x14ac:dyDescent="0.25">
      <c r="A239" s="345" t="s">
        <v>8481</v>
      </c>
      <c r="B239" s="373"/>
      <c r="C239" s="719">
        <v>45825</v>
      </c>
      <c r="D239" s="373"/>
      <c r="E239" s="346">
        <v>644.17499999999995</v>
      </c>
      <c r="F239" s="373"/>
      <c r="G239" s="347">
        <v>10.664300000000001</v>
      </c>
      <c r="H239" s="374"/>
      <c r="I239" s="348">
        <v>2.0699999999999998</v>
      </c>
      <c r="J239" s="348">
        <v>7.2441199999999997</v>
      </c>
      <c r="K239" s="348">
        <v>1.75</v>
      </c>
      <c r="L239" s="348">
        <v>1.87</v>
      </c>
      <c r="M239" s="362"/>
      <c r="N239" s="350">
        <v>-43.415799999999997</v>
      </c>
      <c r="O239" s="348">
        <v>-5.4737999999999998</v>
      </c>
      <c r="P239" s="348">
        <v>-6.2998000000000003</v>
      </c>
      <c r="Q239" s="348">
        <v>1.0517000000000001</v>
      </c>
      <c r="R239" s="348">
        <v>5.4572000000000003</v>
      </c>
      <c r="S239" s="348">
        <v>8.8696000000000002</v>
      </c>
      <c r="T239" s="348">
        <v>5.8311000000000002</v>
      </c>
      <c r="U239" s="354">
        <v>5.3769</v>
      </c>
      <c r="V239" s="348">
        <v>5.7283999999999997</v>
      </c>
      <c r="W239" s="348" t="s">
        <v>430</v>
      </c>
      <c r="X239" s="348" t="s">
        <v>430</v>
      </c>
      <c r="Y239" s="375" t="s">
        <v>430</v>
      </c>
      <c r="Z239" s="348" t="s">
        <v>430</v>
      </c>
      <c r="AA239" s="348">
        <v>4.4908999999999999</v>
      </c>
      <c r="AB239" s="348">
        <v>7.0011000000000001</v>
      </c>
      <c r="AC239" s="348">
        <v>5.7133000000000003</v>
      </c>
      <c r="AD239" s="348">
        <v>5.8178999999999998</v>
      </c>
      <c r="AE239" s="348">
        <v>3.7726999999999999</v>
      </c>
      <c r="AF239" s="348">
        <v>5.6246999999999998</v>
      </c>
      <c r="AG239" s="569"/>
      <c r="AH239" s="346">
        <v>104</v>
      </c>
      <c r="AI239" s="346">
        <v>95</v>
      </c>
      <c r="AJ239" s="346">
        <v>117</v>
      </c>
      <c r="AK239" s="346">
        <v>123</v>
      </c>
      <c r="AL239" s="346">
        <v>64</v>
      </c>
      <c r="AM239" s="346">
        <v>65</v>
      </c>
      <c r="AN239" s="346">
        <v>57</v>
      </c>
      <c r="AO239" s="572">
        <v>62</v>
      </c>
      <c r="AP239" s="346">
        <v>58</v>
      </c>
      <c r="AQ239" s="346" t="s">
        <v>430</v>
      </c>
      <c r="AR239" s="346" t="s">
        <v>430</v>
      </c>
      <c r="AS239" s="346" t="s">
        <v>430</v>
      </c>
      <c r="AT239" s="346" t="s">
        <v>430</v>
      </c>
      <c r="AU239" s="346">
        <v>117</v>
      </c>
      <c r="AV239" s="346">
        <v>83</v>
      </c>
      <c r="AW239" s="346">
        <v>59</v>
      </c>
      <c r="AX239" s="346">
        <v>48</v>
      </c>
      <c r="AY239" s="346">
        <v>138</v>
      </c>
      <c r="AZ239" s="584"/>
      <c r="BA239" s="467" t="s">
        <v>430</v>
      </c>
      <c r="BB239" s="348">
        <v>98.45</v>
      </c>
      <c r="BC239" s="348" t="s">
        <v>430</v>
      </c>
      <c r="BD239" s="348" t="s">
        <v>430</v>
      </c>
      <c r="BE239" s="375" t="s">
        <v>430</v>
      </c>
      <c r="BF239" s="375">
        <v>1.55</v>
      </c>
      <c r="BG239" s="374"/>
      <c r="BH239" s="594">
        <v>1.54</v>
      </c>
      <c r="BI239" s="348" t="s">
        <v>430</v>
      </c>
      <c r="BJ239" s="348" t="s">
        <v>430</v>
      </c>
      <c r="BK239" s="348" t="s">
        <v>430</v>
      </c>
      <c r="BL239" s="348" t="s">
        <v>430</v>
      </c>
      <c r="BM239" s="375" t="s">
        <v>430</v>
      </c>
      <c r="BN239" s="375" t="s">
        <v>430</v>
      </c>
      <c r="BO239" s="375" t="s">
        <v>430</v>
      </c>
      <c r="BP239" s="375">
        <v>98.45</v>
      </c>
      <c r="BQ239" s="375" t="s">
        <v>430</v>
      </c>
      <c r="BR239" s="374"/>
      <c r="BS239" s="468" t="s">
        <v>430</v>
      </c>
      <c r="BT239" s="348" t="s">
        <v>430</v>
      </c>
      <c r="BU239" s="374"/>
      <c r="BV239" s="430" t="s">
        <v>555</v>
      </c>
    </row>
    <row r="240" spans="1:74" s="428" customFormat="1" x14ac:dyDescent="0.25">
      <c r="A240" s="345" t="s">
        <v>8482</v>
      </c>
      <c r="B240" s="373"/>
      <c r="C240" s="719">
        <v>44875</v>
      </c>
      <c r="D240" s="373"/>
      <c r="E240" s="346">
        <v>641.36400000000003</v>
      </c>
      <c r="F240" s="373"/>
      <c r="G240" s="347">
        <v>13.310700000000001</v>
      </c>
      <c r="H240" s="374"/>
      <c r="I240" s="348">
        <v>4.8462399999999999</v>
      </c>
      <c r="J240" s="348">
        <v>6.5217900000000002</v>
      </c>
      <c r="K240" s="348">
        <v>4.0957400000000002</v>
      </c>
      <c r="L240" s="348">
        <v>4.2273199999999997</v>
      </c>
      <c r="M240" s="362"/>
      <c r="N240" s="350">
        <v>-132.512</v>
      </c>
      <c r="O240" s="348">
        <v>-46.529400000000003</v>
      </c>
      <c r="P240" s="348">
        <v>-30.958100000000002</v>
      </c>
      <c r="Q240" s="348">
        <v>-16.0596</v>
      </c>
      <c r="R240" s="348">
        <v>1.8605</v>
      </c>
      <c r="S240" s="348">
        <v>12.8851</v>
      </c>
      <c r="T240" s="348">
        <v>5.6040000000000001</v>
      </c>
      <c r="U240" s="354">
        <v>5.1576000000000004</v>
      </c>
      <c r="V240" s="348">
        <v>5.6571999999999996</v>
      </c>
      <c r="W240" s="348">
        <v>7.2122000000000002</v>
      </c>
      <c r="X240" s="348">
        <v>7.8540000000000001</v>
      </c>
      <c r="Y240" s="375" t="s">
        <v>430</v>
      </c>
      <c r="Z240" s="348" t="s">
        <v>430</v>
      </c>
      <c r="AA240" s="348">
        <v>4.4907000000000004</v>
      </c>
      <c r="AB240" s="348">
        <v>10.965400000000001</v>
      </c>
      <c r="AC240" s="348">
        <v>5.5834999999999999</v>
      </c>
      <c r="AD240" s="348">
        <v>5.5270000000000001</v>
      </c>
      <c r="AE240" s="348">
        <v>-1.4384999999999999</v>
      </c>
      <c r="AF240" s="348">
        <v>7.8634000000000004</v>
      </c>
      <c r="AG240" s="569"/>
      <c r="AH240" s="346">
        <v>154</v>
      </c>
      <c r="AI240" s="346">
        <v>161</v>
      </c>
      <c r="AJ240" s="346">
        <v>165</v>
      </c>
      <c r="AK240" s="346">
        <v>172</v>
      </c>
      <c r="AL240" s="346">
        <v>158</v>
      </c>
      <c r="AM240" s="346">
        <v>24</v>
      </c>
      <c r="AN240" s="346">
        <v>74</v>
      </c>
      <c r="AO240" s="572">
        <v>89</v>
      </c>
      <c r="AP240" s="346">
        <v>67</v>
      </c>
      <c r="AQ240" s="346">
        <v>15</v>
      </c>
      <c r="AR240" s="346">
        <v>7</v>
      </c>
      <c r="AS240" s="346" t="s">
        <v>430</v>
      </c>
      <c r="AT240" s="346" t="s">
        <v>430</v>
      </c>
      <c r="AU240" s="346">
        <v>118</v>
      </c>
      <c r="AV240" s="346">
        <v>9</v>
      </c>
      <c r="AW240" s="346">
        <v>66</v>
      </c>
      <c r="AX240" s="346">
        <v>92</v>
      </c>
      <c r="AY240" s="346">
        <v>169</v>
      </c>
      <c r="AZ240" s="584"/>
      <c r="BA240" s="467">
        <v>98.79</v>
      </c>
      <c r="BB240" s="348" t="s">
        <v>430</v>
      </c>
      <c r="BC240" s="348" t="s">
        <v>430</v>
      </c>
      <c r="BD240" s="348" t="s">
        <v>430</v>
      </c>
      <c r="BE240" s="375" t="s">
        <v>430</v>
      </c>
      <c r="BF240" s="375">
        <v>1.21</v>
      </c>
      <c r="BG240" s="374"/>
      <c r="BH240" s="594">
        <v>1.21</v>
      </c>
      <c r="BI240" s="348" t="s">
        <v>430</v>
      </c>
      <c r="BJ240" s="348" t="s">
        <v>430</v>
      </c>
      <c r="BK240" s="348" t="s">
        <v>430</v>
      </c>
      <c r="BL240" s="348" t="s">
        <v>430</v>
      </c>
      <c r="BM240" s="375">
        <v>98.79</v>
      </c>
      <c r="BN240" s="375" t="s">
        <v>430</v>
      </c>
      <c r="BO240" s="375" t="s">
        <v>430</v>
      </c>
      <c r="BP240" s="375" t="s">
        <v>430</v>
      </c>
      <c r="BQ240" s="375" t="s">
        <v>430</v>
      </c>
      <c r="BR240" s="374"/>
      <c r="BS240" s="468" t="s">
        <v>430</v>
      </c>
      <c r="BT240" s="348" t="s">
        <v>430</v>
      </c>
      <c r="BU240" s="374"/>
      <c r="BV240" s="430" t="s">
        <v>555</v>
      </c>
    </row>
    <row r="241" spans="1:74" s="428" customFormat="1" x14ac:dyDescent="0.25">
      <c r="A241" s="345" t="s">
        <v>8483</v>
      </c>
      <c r="B241" s="373"/>
      <c r="C241" s="719">
        <v>44904</v>
      </c>
      <c r="D241" s="373"/>
      <c r="E241" s="346">
        <v>632.39099999999996</v>
      </c>
      <c r="F241" s="373"/>
      <c r="G241" s="347">
        <v>13.2301</v>
      </c>
      <c r="H241" s="374"/>
      <c r="I241" s="348">
        <v>6.03348</v>
      </c>
      <c r="J241" s="348">
        <v>6.7053599999999998</v>
      </c>
      <c r="K241" s="348">
        <v>4.7034500000000001</v>
      </c>
      <c r="L241" s="348">
        <v>4.8585799999999999</v>
      </c>
      <c r="M241" s="362"/>
      <c r="N241" s="350">
        <v>-81.48</v>
      </c>
      <c r="O241" s="348">
        <v>-26.702200000000001</v>
      </c>
      <c r="P241" s="348">
        <v>-22.798400000000001</v>
      </c>
      <c r="Q241" s="348">
        <v>-12.9025</v>
      </c>
      <c r="R241" s="348">
        <v>5.1215999999999999</v>
      </c>
      <c r="S241" s="348">
        <v>14.6617</v>
      </c>
      <c r="T241" s="348">
        <v>6.4314</v>
      </c>
      <c r="U241" s="354">
        <v>5.47</v>
      </c>
      <c r="V241" s="348">
        <v>5.9561000000000002</v>
      </c>
      <c r="W241" s="348">
        <v>7.2451999999999996</v>
      </c>
      <c r="X241" s="348">
        <v>7.8421000000000003</v>
      </c>
      <c r="Y241" s="375" t="s">
        <v>430</v>
      </c>
      <c r="Z241" s="348" t="s">
        <v>430</v>
      </c>
      <c r="AA241" s="348">
        <v>5.7145000000000001</v>
      </c>
      <c r="AB241" s="348">
        <v>12.228</v>
      </c>
      <c r="AC241" s="348">
        <v>6.3232999999999997</v>
      </c>
      <c r="AD241" s="348">
        <v>5.7774000000000001</v>
      </c>
      <c r="AE241" s="348">
        <v>5.3678999999999997</v>
      </c>
      <c r="AF241" s="348">
        <v>7.8616999999999999</v>
      </c>
      <c r="AG241" s="569"/>
      <c r="AH241" s="346">
        <v>122</v>
      </c>
      <c r="AI241" s="346">
        <v>133</v>
      </c>
      <c r="AJ241" s="346">
        <v>141</v>
      </c>
      <c r="AK241" s="346">
        <v>165</v>
      </c>
      <c r="AL241" s="346">
        <v>78</v>
      </c>
      <c r="AM241" s="346">
        <v>6</v>
      </c>
      <c r="AN241" s="346">
        <v>23</v>
      </c>
      <c r="AO241" s="572">
        <v>50</v>
      </c>
      <c r="AP241" s="346">
        <v>32</v>
      </c>
      <c r="AQ241" s="346">
        <v>13</v>
      </c>
      <c r="AR241" s="346">
        <v>9</v>
      </c>
      <c r="AS241" s="346" t="s">
        <v>430</v>
      </c>
      <c r="AT241" s="346" t="s">
        <v>430</v>
      </c>
      <c r="AU241" s="346">
        <v>41</v>
      </c>
      <c r="AV241" s="346">
        <v>3</v>
      </c>
      <c r="AW241" s="346">
        <v>17</v>
      </c>
      <c r="AX241" s="346">
        <v>54</v>
      </c>
      <c r="AY241" s="346">
        <v>68</v>
      </c>
      <c r="AZ241" s="584"/>
      <c r="BA241" s="467">
        <v>96.88</v>
      </c>
      <c r="BB241" s="348" t="s">
        <v>430</v>
      </c>
      <c r="BC241" s="348" t="s">
        <v>430</v>
      </c>
      <c r="BD241" s="348" t="s">
        <v>430</v>
      </c>
      <c r="BE241" s="375" t="s">
        <v>430</v>
      </c>
      <c r="BF241" s="375">
        <v>3.12</v>
      </c>
      <c r="BG241" s="374"/>
      <c r="BH241" s="594">
        <v>3.12</v>
      </c>
      <c r="BI241" s="348" t="s">
        <v>430</v>
      </c>
      <c r="BJ241" s="348" t="s">
        <v>430</v>
      </c>
      <c r="BK241" s="348" t="s">
        <v>430</v>
      </c>
      <c r="BL241" s="348" t="s">
        <v>430</v>
      </c>
      <c r="BM241" s="375">
        <v>96.88</v>
      </c>
      <c r="BN241" s="375" t="s">
        <v>430</v>
      </c>
      <c r="BO241" s="375" t="s">
        <v>430</v>
      </c>
      <c r="BP241" s="375" t="s">
        <v>430</v>
      </c>
      <c r="BQ241" s="375" t="s">
        <v>430</v>
      </c>
      <c r="BR241" s="374"/>
      <c r="BS241" s="468" t="s">
        <v>430</v>
      </c>
      <c r="BT241" s="348" t="s">
        <v>430</v>
      </c>
      <c r="BU241" s="374"/>
      <c r="BV241" s="430" t="s">
        <v>555</v>
      </c>
    </row>
    <row r="242" spans="1:74" s="428" customFormat="1" x14ac:dyDescent="0.25">
      <c r="A242" s="345" t="s">
        <v>8484</v>
      </c>
      <c r="B242" s="373"/>
      <c r="C242" s="719">
        <v>44853</v>
      </c>
      <c r="D242" s="373"/>
      <c r="E242" s="346">
        <v>613.279</v>
      </c>
      <c r="F242" s="373"/>
      <c r="G242" s="347">
        <v>13.3589</v>
      </c>
      <c r="H242" s="374"/>
      <c r="I242" s="890">
        <v>2.8</v>
      </c>
      <c r="J242" s="890">
        <v>6.61</v>
      </c>
      <c r="K242" s="890">
        <v>2.4900000000000002</v>
      </c>
      <c r="L242" s="890">
        <v>2.58</v>
      </c>
      <c r="M242" s="362"/>
      <c r="N242" s="350">
        <v>-52.656599999999997</v>
      </c>
      <c r="O242" s="348">
        <v>-18.369399999999999</v>
      </c>
      <c r="P242" s="348">
        <v>-10.012</v>
      </c>
      <c r="Q242" s="348">
        <v>-1.8916999999999999</v>
      </c>
      <c r="R242" s="348">
        <v>3.7844000000000002</v>
      </c>
      <c r="S242" s="348">
        <v>8.2798999999999996</v>
      </c>
      <c r="T242" s="348">
        <v>4.4874000000000001</v>
      </c>
      <c r="U242" s="354">
        <v>4.7668999999999997</v>
      </c>
      <c r="V242" s="348">
        <v>5.5880999999999998</v>
      </c>
      <c r="W242" s="348">
        <v>7.0403000000000002</v>
      </c>
      <c r="X242" s="348">
        <v>7.6277999999999997</v>
      </c>
      <c r="Y242" s="375" t="s">
        <v>430</v>
      </c>
      <c r="Z242" s="348" t="s">
        <v>430</v>
      </c>
      <c r="AA242" s="348">
        <v>2.8776999999999999</v>
      </c>
      <c r="AB242" s="348">
        <v>7.2468000000000004</v>
      </c>
      <c r="AC242" s="348">
        <v>4.7811000000000003</v>
      </c>
      <c r="AD242" s="348">
        <v>5.0983000000000001</v>
      </c>
      <c r="AE242" s="348">
        <v>4.5468999999999999</v>
      </c>
      <c r="AF242" s="348">
        <v>7.8368000000000002</v>
      </c>
      <c r="AG242" s="569"/>
      <c r="AH242" s="346">
        <v>113</v>
      </c>
      <c r="AI242" s="346">
        <v>126</v>
      </c>
      <c r="AJ242" s="346">
        <v>127</v>
      </c>
      <c r="AK242" s="346">
        <v>130</v>
      </c>
      <c r="AL242" s="346">
        <v>145</v>
      </c>
      <c r="AM242" s="346">
        <v>85</v>
      </c>
      <c r="AN242" s="346">
        <v>151</v>
      </c>
      <c r="AO242" s="572">
        <v>129</v>
      </c>
      <c r="AP242" s="346">
        <v>78</v>
      </c>
      <c r="AQ242" s="346">
        <v>33</v>
      </c>
      <c r="AR242" s="346">
        <v>24</v>
      </c>
      <c r="AS242" s="346" t="s">
        <v>430</v>
      </c>
      <c r="AT242" s="346" t="s">
        <v>430</v>
      </c>
      <c r="AU242" s="346">
        <v>152</v>
      </c>
      <c r="AV242" s="346">
        <v>71</v>
      </c>
      <c r="AW242" s="346">
        <v>133</v>
      </c>
      <c r="AX242" s="346">
        <v>122</v>
      </c>
      <c r="AY242" s="346">
        <v>112</v>
      </c>
      <c r="AZ242" s="584"/>
      <c r="BA242" s="467">
        <v>96.73</v>
      </c>
      <c r="BB242" s="348" t="s">
        <v>430</v>
      </c>
      <c r="BC242" s="348" t="s">
        <v>430</v>
      </c>
      <c r="BD242" s="348" t="s">
        <v>430</v>
      </c>
      <c r="BE242" s="375" t="s">
        <v>430</v>
      </c>
      <c r="BF242" s="375">
        <v>3.27</v>
      </c>
      <c r="BG242" s="374"/>
      <c r="BH242" s="594">
        <v>3.27</v>
      </c>
      <c r="BI242" s="348" t="s">
        <v>430</v>
      </c>
      <c r="BJ242" s="348" t="s">
        <v>430</v>
      </c>
      <c r="BK242" s="348" t="s">
        <v>430</v>
      </c>
      <c r="BL242" s="348" t="s">
        <v>430</v>
      </c>
      <c r="BM242" s="375">
        <v>96.73</v>
      </c>
      <c r="BN242" s="375" t="s">
        <v>430</v>
      </c>
      <c r="BO242" s="375" t="s">
        <v>430</v>
      </c>
      <c r="BP242" s="375" t="s">
        <v>430</v>
      </c>
      <c r="BQ242" s="375" t="s">
        <v>430</v>
      </c>
      <c r="BR242" s="374"/>
      <c r="BS242" s="468" t="s">
        <v>430</v>
      </c>
      <c r="BT242" s="348" t="s">
        <v>430</v>
      </c>
      <c r="BU242" s="374"/>
      <c r="BV242" s="430" t="s">
        <v>555</v>
      </c>
    </row>
    <row r="243" spans="1:74" s="428" customFormat="1" x14ac:dyDescent="0.25">
      <c r="A243" s="345" t="s">
        <v>8485</v>
      </c>
      <c r="B243" s="373"/>
      <c r="C243" s="719">
        <v>44908</v>
      </c>
      <c r="D243" s="373"/>
      <c r="E243" s="346">
        <v>607.03899999999999</v>
      </c>
      <c r="F243" s="373"/>
      <c r="G243" s="347">
        <v>264.33730000000003</v>
      </c>
      <c r="H243" s="374"/>
      <c r="I243" s="348">
        <v>9.7200000000000006</v>
      </c>
      <c r="J243" s="348">
        <v>6.93</v>
      </c>
      <c r="K243" s="348">
        <v>6.88</v>
      </c>
      <c r="L243" s="348">
        <v>7.12</v>
      </c>
      <c r="M243" s="362"/>
      <c r="N243" s="350">
        <v>-100.824</v>
      </c>
      <c r="O243" s="348">
        <v>-43.290399999999998</v>
      </c>
      <c r="P243" s="348">
        <v>-31.895700000000001</v>
      </c>
      <c r="Q243" s="348">
        <v>-10.9617</v>
      </c>
      <c r="R243" s="348">
        <v>-0.55469999999999997</v>
      </c>
      <c r="S243" s="348">
        <v>11.197900000000001</v>
      </c>
      <c r="T243" s="348">
        <v>4.2167000000000003</v>
      </c>
      <c r="U243" s="354">
        <v>2.8264</v>
      </c>
      <c r="V243" s="348">
        <v>3.1827999999999999</v>
      </c>
      <c r="W243" s="348">
        <v>5.7628000000000004</v>
      </c>
      <c r="X243" s="348">
        <v>6.8536000000000001</v>
      </c>
      <c r="Y243" s="375" t="s">
        <v>430</v>
      </c>
      <c r="Z243" s="348" t="s">
        <v>430</v>
      </c>
      <c r="AA243" s="348">
        <v>6.4999999999999997E-3</v>
      </c>
      <c r="AB243" s="348">
        <v>8.7958999999999996</v>
      </c>
      <c r="AC243" s="348">
        <v>3.3853</v>
      </c>
      <c r="AD243" s="348">
        <v>3.3900999999999999</v>
      </c>
      <c r="AE243" s="348">
        <v>2.0106000000000002</v>
      </c>
      <c r="AF243" s="348">
        <v>6.8883999999999999</v>
      </c>
      <c r="AG243" s="569"/>
      <c r="AH243" s="346">
        <v>141</v>
      </c>
      <c r="AI243" s="346">
        <v>157</v>
      </c>
      <c r="AJ243" s="346">
        <v>168</v>
      </c>
      <c r="AK243" s="346">
        <v>157</v>
      </c>
      <c r="AL243" s="346">
        <v>165</v>
      </c>
      <c r="AM243" s="346">
        <v>40</v>
      </c>
      <c r="AN243" s="346">
        <v>158</v>
      </c>
      <c r="AO243" s="572">
        <v>157</v>
      </c>
      <c r="AP243" s="346">
        <v>153</v>
      </c>
      <c r="AQ243" s="346">
        <v>104</v>
      </c>
      <c r="AR243" s="346">
        <v>97</v>
      </c>
      <c r="AS243" s="346" t="s">
        <v>430</v>
      </c>
      <c r="AT243" s="346" t="s">
        <v>430</v>
      </c>
      <c r="AU243" s="346">
        <v>168</v>
      </c>
      <c r="AV243" s="346">
        <v>39</v>
      </c>
      <c r="AW243" s="346">
        <v>159</v>
      </c>
      <c r="AX243" s="346">
        <v>156</v>
      </c>
      <c r="AY243" s="346">
        <v>152</v>
      </c>
      <c r="AZ243" s="584"/>
      <c r="BA243" s="467">
        <v>97.87</v>
      </c>
      <c r="BB243" s="348" t="s">
        <v>430</v>
      </c>
      <c r="BC243" s="348" t="s">
        <v>430</v>
      </c>
      <c r="BD243" s="348" t="s">
        <v>430</v>
      </c>
      <c r="BE243" s="375" t="s">
        <v>430</v>
      </c>
      <c r="BF243" s="375">
        <v>2.13</v>
      </c>
      <c r="BG243" s="374"/>
      <c r="BH243" s="594">
        <v>2.13</v>
      </c>
      <c r="BI243" s="348" t="s">
        <v>430</v>
      </c>
      <c r="BJ243" s="348" t="s">
        <v>430</v>
      </c>
      <c r="BK243" s="348" t="s">
        <v>430</v>
      </c>
      <c r="BL243" s="348" t="s">
        <v>430</v>
      </c>
      <c r="BM243" s="375">
        <v>97.87</v>
      </c>
      <c r="BN243" s="375" t="s">
        <v>430</v>
      </c>
      <c r="BO243" s="375" t="s">
        <v>430</v>
      </c>
      <c r="BP243" s="375" t="s">
        <v>430</v>
      </c>
      <c r="BQ243" s="375" t="s">
        <v>430</v>
      </c>
      <c r="BR243" s="374"/>
      <c r="BS243" s="468" t="s">
        <v>430</v>
      </c>
      <c r="BT243" s="348" t="s">
        <v>430</v>
      </c>
      <c r="BU243" s="374"/>
      <c r="BV243" s="430" t="s">
        <v>555</v>
      </c>
    </row>
    <row r="244" spans="1:74" s="428" customFormat="1" x14ac:dyDescent="0.25">
      <c r="A244" s="345" t="s">
        <v>8486</v>
      </c>
      <c r="B244" s="373"/>
      <c r="C244" s="719">
        <v>44904</v>
      </c>
      <c r="D244" s="373"/>
      <c r="E244" s="346">
        <v>576.44600000000003</v>
      </c>
      <c r="F244" s="373"/>
      <c r="G244" s="347">
        <v>12.918200000000001</v>
      </c>
      <c r="H244" s="374"/>
      <c r="I244" s="348">
        <v>0.86580999999999997</v>
      </c>
      <c r="J244" s="348">
        <v>5.82972</v>
      </c>
      <c r="K244" s="348">
        <v>0.82350000000000001</v>
      </c>
      <c r="L244" s="348">
        <v>0.84716999999999998</v>
      </c>
      <c r="M244" s="362"/>
      <c r="N244" s="350">
        <v>0</v>
      </c>
      <c r="O244" s="348">
        <v>5.7477999999999998</v>
      </c>
      <c r="P244" s="348">
        <v>2.1806000000000001</v>
      </c>
      <c r="Q244" s="348">
        <v>3.9211999999999998</v>
      </c>
      <c r="R244" s="348">
        <v>4.8414000000000001</v>
      </c>
      <c r="S244" s="348">
        <v>6.3815999999999997</v>
      </c>
      <c r="T244" s="348">
        <v>5.0942999999999996</v>
      </c>
      <c r="U244" s="354">
        <v>5.1696</v>
      </c>
      <c r="V244" s="348">
        <v>5.5659000000000001</v>
      </c>
      <c r="W244" s="348">
        <v>6.8072999999999997</v>
      </c>
      <c r="X244" s="348">
        <v>7.2484000000000002</v>
      </c>
      <c r="Y244" s="375" t="s">
        <v>430</v>
      </c>
      <c r="Z244" s="348" t="s">
        <v>430</v>
      </c>
      <c r="AA244" s="348">
        <v>4.4989999999999997</v>
      </c>
      <c r="AB244" s="348">
        <v>5.5182000000000002</v>
      </c>
      <c r="AC244" s="348">
        <v>5.2257999999999996</v>
      </c>
      <c r="AD244" s="348">
        <v>5.3903999999999996</v>
      </c>
      <c r="AE244" s="348">
        <v>4.6740000000000004</v>
      </c>
      <c r="AF244" s="348">
        <v>7.1680999999999999</v>
      </c>
      <c r="AG244" s="569"/>
      <c r="AH244" s="346">
        <v>35</v>
      </c>
      <c r="AI244" s="346">
        <v>18</v>
      </c>
      <c r="AJ244" s="346">
        <v>68</v>
      </c>
      <c r="AK244" s="346">
        <v>89</v>
      </c>
      <c r="AL244" s="346">
        <v>104</v>
      </c>
      <c r="AM244" s="346">
        <v>127</v>
      </c>
      <c r="AN244" s="346">
        <v>111</v>
      </c>
      <c r="AO244" s="572">
        <v>87</v>
      </c>
      <c r="AP244" s="346">
        <v>80</v>
      </c>
      <c r="AQ244" s="346">
        <v>68</v>
      </c>
      <c r="AR244" s="346">
        <v>72</v>
      </c>
      <c r="AS244" s="346" t="s">
        <v>430</v>
      </c>
      <c r="AT244" s="346" t="s">
        <v>430</v>
      </c>
      <c r="AU244" s="346">
        <v>116</v>
      </c>
      <c r="AV244" s="346">
        <v>136</v>
      </c>
      <c r="AW244" s="346">
        <v>99</v>
      </c>
      <c r="AX244" s="346">
        <v>105</v>
      </c>
      <c r="AY244" s="346">
        <v>107</v>
      </c>
      <c r="AZ244" s="584"/>
      <c r="BA244" s="467">
        <v>98.56</v>
      </c>
      <c r="BB244" s="348" t="s">
        <v>430</v>
      </c>
      <c r="BC244" s="348" t="s">
        <v>430</v>
      </c>
      <c r="BD244" s="348" t="s">
        <v>430</v>
      </c>
      <c r="BE244" s="375" t="s">
        <v>430</v>
      </c>
      <c r="BF244" s="375">
        <v>1.44</v>
      </c>
      <c r="BG244" s="374"/>
      <c r="BH244" s="594">
        <v>1.44</v>
      </c>
      <c r="BI244" s="348" t="s">
        <v>430</v>
      </c>
      <c r="BJ244" s="348" t="s">
        <v>430</v>
      </c>
      <c r="BK244" s="348" t="s">
        <v>430</v>
      </c>
      <c r="BL244" s="348" t="s">
        <v>430</v>
      </c>
      <c r="BM244" s="375">
        <v>98.56</v>
      </c>
      <c r="BN244" s="375" t="s">
        <v>430</v>
      </c>
      <c r="BO244" s="375" t="s">
        <v>430</v>
      </c>
      <c r="BP244" s="375" t="s">
        <v>430</v>
      </c>
      <c r="BQ244" s="375" t="s">
        <v>430</v>
      </c>
      <c r="BR244" s="374"/>
      <c r="BS244" s="468" t="s">
        <v>430</v>
      </c>
      <c r="BT244" s="348" t="s">
        <v>430</v>
      </c>
      <c r="BU244" s="374"/>
      <c r="BV244" s="430" t="s">
        <v>555</v>
      </c>
    </row>
    <row r="245" spans="1:74" s="428" customFormat="1" x14ac:dyDescent="0.25">
      <c r="A245" s="345" t="s">
        <v>8487</v>
      </c>
      <c r="B245" s="373"/>
      <c r="C245" s="719">
        <v>45134</v>
      </c>
      <c r="D245" s="373"/>
      <c r="E245" s="346">
        <v>1025.0899999999999</v>
      </c>
      <c r="F245" s="373"/>
      <c r="G245" s="347">
        <v>1000</v>
      </c>
      <c r="H245" s="374"/>
      <c r="I245" s="348">
        <v>8.1899999999999994E-3</v>
      </c>
      <c r="J245" s="348">
        <v>5.33</v>
      </c>
      <c r="K245" s="348">
        <v>0.01</v>
      </c>
      <c r="L245" s="348">
        <v>0.01</v>
      </c>
      <c r="M245" s="362"/>
      <c r="N245" s="350">
        <v>0</v>
      </c>
      <c r="O245" s="348">
        <v>1.5421</v>
      </c>
      <c r="P245" s="348">
        <v>3.3409</v>
      </c>
      <c r="Q245" s="348">
        <v>3.9491000000000001</v>
      </c>
      <c r="R245" s="348">
        <v>4.3837999999999999</v>
      </c>
      <c r="S245" s="348">
        <v>4.6660000000000004</v>
      </c>
      <c r="T245" s="348">
        <v>4.6901999999999999</v>
      </c>
      <c r="U245" s="354">
        <v>4.7305000000000001</v>
      </c>
      <c r="V245" s="348">
        <v>4.8684000000000003</v>
      </c>
      <c r="W245" s="348">
        <v>5.3509000000000002</v>
      </c>
      <c r="X245" s="348">
        <v>5.7487000000000004</v>
      </c>
      <c r="Y245" s="375" t="s">
        <v>430</v>
      </c>
      <c r="Z245" s="348" t="s">
        <v>430</v>
      </c>
      <c r="AA245" s="348">
        <v>4.5776000000000003</v>
      </c>
      <c r="AB245" s="348">
        <v>4.6947999999999999</v>
      </c>
      <c r="AC245" s="348">
        <v>4.6920999999999999</v>
      </c>
      <c r="AD245" s="348">
        <v>4.8125</v>
      </c>
      <c r="AE245" s="348">
        <v>4.1666999999999996</v>
      </c>
      <c r="AF245" s="348">
        <v>5.7721</v>
      </c>
      <c r="AG245" s="569"/>
      <c r="AH245" s="346">
        <v>35</v>
      </c>
      <c r="AI245" s="346">
        <v>63</v>
      </c>
      <c r="AJ245" s="346">
        <v>49</v>
      </c>
      <c r="AK245" s="346">
        <v>88</v>
      </c>
      <c r="AL245" s="346">
        <v>123</v>
      </c>
      <c r="AM245" s="346">
        <v>162</v>
      </c>
      <c r="AN245" s="346">
        <v>140</v>
      </c>
      <c r="AO245" s="572">
        <v>133</v>
      </c>
      <c r="AP245" s="346">
        <v>134</v>
      </c>
      <c r="AQ245" s="346">
        <v>113</v>
      </c>
      <c r="AR245" s="346">
        <v>100</v>
      </c>
      <c r="AS245" s="346" t="s">
        <v>430</v>
      </c>
      <c r="AT245" s="346" t="s">
        <v>430</v>
      </c>
      <c r="AU245" s="346">
        <v>108</v>
      </c>
      <c r="AV245" s="346">
        <v>157</v>
      </c>
      <c r="AW245" s="346">
        <v>139</v>
      </c>
      <c r="AX245" s="346">
        <v>141</v>
      </c>
      <c r="AY245" s="346">
        <v>127</v>
      </c>
      <c r="AZ245" s="584"/>
      <c r="BA245" s="467" t="s">
        <v>430</v>
      </c>
      <c r="BB245" s="348" t="s">
        <v>430</v>
      </c>
      <c r="BC245" s="348" t="s">
        <v>430</v>
      </c>
      <c r="BD245" s="348" t="s">
        <v>430</v>
      </c>
      <c r="BE245" s="375" t="s">
        <v>430</v>
      </c>
      <c r="BF245" s="375">
        <v>100</v>
      </c>
      <c r="BG245" s="374"/>
      <c r="BH245" s="594">
        <v>100</v>
      </c>
      <c r="BI245" s="348" t="s">
        <v>430</v>
      </c>
      <c r="BJ245" s="348" t="s">
        <v>430</v>
      </c>
      <c r="BK245" s="348" t="s">
        <v>430</v>
      </c>
      <c r="BL245" s="348" t="s">
        <v>430</v>
      </c>
      <c r="BM245" s="375" t="s">
        <v>430</v>
      </c>
      <c r="BN245" s="375" t="s">
        <v>430</v>
      </c>
      <c r="BO245" s="375" t="s">
        <v>430</v>
      </c>
      <c r="BP245" s="375" t="s">
        <v>430</v>
      </c>
      <c r="BQ245" s="375" t="s">
        <v>430</v>
      </c>
      <c r="BR245" s="374"/>
      <c r="BS245" s="468" t="s">
        <v>430</v>
      </c>
      <c r="BT245" s="348" t="s">
        <v>430</v>
      </c>
      <c r="BU245" s="374"/>
      <c r="BV245" s="430" t="s">
        <v>555</v>
      </c>
    </row>
    <row r="246" spans="1:74" s="428" customFormat="1" x14ac:dyDescent="0.25">
      <c r="A246" s="345" t="s">
        <v>8488</v>
      </c>
      <c r="B246" s="373"/>
      <c r="C246" s="719">
        <v>41759</v>
      </c>
      <c r="D246" s="373"/>
      <c r="E246" s="346">
        <v>531.25900000000001</v>
      </c>
      <c r="F246" s="373"/>
      <c r="G246" s="347">
        <v>22.713699999999999</v>
      </c>
      <c r="H246" s="374"/>
      <c r="I246" s="348">
        <v>2.95</v>
      </c>
      <c r="J246" s="348">
        <v>7.29</v>
      </c>
      <c r="K246" s="348">
        <v>2.39</v>
      </c>
      <c r="L246" s="348">
        <v>2.52</v>
      </c>
      <c r="M246" s="362"/>
      <c r="N246" s="350" t="s">
        <v>430</v>
      </c>
      <c r="O246" s="348">
        <v>9.5663999999999998</v>
      </c>
      <c r="P246" s="348">
        <v>1.7949999999999999</v>
      </c>
      <c r="Q246" s="348">
        <v>4.7671999999999999</v>
      </c>
      <c r="R246" s="348">
        <v>7.1281999999999996</v>
      </c>
      <c r="S246" s="348">
        <v>8.8031000000000006</v>
      </c>
      <c r="T246" s="348">
        <v>5.5339</v>
      </c>
      <c r="U246" s="354">
        <v>5.0323000000000002</v>
      </c>
      <c r="V246" s="348">
        <v>5.3388999999999998</v>
      </c>
      <c r="W246" s="348">
        <v>5.3760000000000003</v>
      </c>
      <c r="X246" s="348">
        <v>7.0095999999999998</v>
      </c>
      <c r="Y246" s="375">
        <v>5.7098000000000004</v>
      </c>
      <c r="Z246" s="348">
        <v>5.9774000000000003</v>
      </c>
      <c r="AA246" s="348">
        <v>5.2603</v>
      </c>
      <c r="AB246" s="348">
        <v>6.6879999999999997</v>
      </c>
      <c r="AC246" s="348">
        <v>5.3338000000000001</v>
      </c>
      <c r="AD246" s="348">
        <v>5.3273999999999999</v>
      </c>
      <c r="AE246" s="348">
        <v>6.4154</v>
      </c>
      <c r="AF246" s="348">
        <v>6.89</v>
      </c>
      <c r="AG246" s="569"/>
      <c r="AH246" s="346" t="s">
        <v>430</v>
      </c>
      <c r="AI246" s="346">
        <v>11</v>
      </c>
      <c r="AJ246" s="346">
        <v>76</v>
      </c>
      <c r="AK246" s="346">
        <v>56</v>
      </c>
      <c r="AL246" s="346">
        <v>23</v>
      </c>
      <c r="AM246" s="346">
        <v>67</v>
      </c>
      <c r="AN246" s="346">
        <v>81</v>
      </c>
      <c r="AO246" s="572">
        <v>102</v>
      </c>
      <c r="AP246" s="346">
        <v>108</v>
      </c>
      <c r="AQ246" s="346">
        <v>111</v>
      </c>
      <c r="AR246" s="346">
        <v>92</v>
      </c>
      <c r="AS246" s="346">
        <v>18</v>
      </c>
      <c r="AT246" s="346">
        <v>10</v>
      </c>
      <c r="AU246" s="346">
        <v>58</v>
      </c>
      <c r="AV246" s="346">
        <v>94</v>
      </c>
      <c r="AW246" s="346">
        <v>87</v>
      </c>
      <c r="AX246" s="346">
        <v>111</v>
      </c>
      <c r="AY246" s="346">
        <v>37</v>
      </c>
      <c r="AZ246" s="584"/>
      <c r="BA246" s="467" t="s">
        <v>430</v>
      </c>
      <c r="BB246" s="348">
        <v>99.55</v>
      </c>
      <c r="BC246" s="348" t="s">
        <v>430</v>
      </c>
      <c r="BD246" s="348" t="s">
        <v>430</v>
      </c>
      <c r="BE246" s="375" t="s">
        <v>430</v>
      </c>
      <c r="BF246" s="375">
        <v>0.45</v>
      </c>
      <c r="BG246" s="374"/>
      <c r="BH246" s="594">
        <v>0.45</v>
      </c>
      <c r="BI246" s="348" t="s">
        <v>430</v>
      </c>
      <c r="BJ246" s="348" t="s">
        <v>430</v>
      </c>
      <c r="BK246" s="348" t="s">
        <v>430</v>
      </c>
      <c r="BL246" s="348" t="s">
        <v>430</v>
      </c>
      <c r="BM246" s="375" t="s">
        <v>430</v>
      </c>
      <c r="BN246" s="375" t="s">
        <v>430</v>
      </c>
      <c r="BO246" s="375" t="s">
        <v>430</v>
      </c>
      <c r="BP246" s="375">
        <v>99.55</v>
      </c>
      <c r="BQ246" s="375" t="s">
        <v>430</v>
      </c>
      <c r="BR246" s="374"/>
      <c r="BS246" s="468" t="s">
        <v>430</v>
      </c>
      <c r="BT246" s="348" t="s">
        <v>430</v>
      </c>
      <c r="BU246" s="374"/>
      <c r="BV246" s="430" t="s">
        <v>555</v>
      </c>
    </row>
    <row r="247" spans="1:74" s="428" customFormat="1" x14ac:dyDescent="0.25">
      <c r="A247" s="345" t="s">
        <v>8489</v>
      </c>
      <c r="B247" s="373"/>
      <c r="C247" s="719">
        <v>44630</v>
      </c>
      <c r="D247" s="373"/>
      <c r="E247" s="888">
        <v>532.1</v>
      </c>
      <c r="F247" s="373"/>
      <c r="G247" s="347" t="s">
        <v>430</v>
      </c>
      <c r="H247" s="374"/>
      <c r="I247" s="348" t="s">
        <v>430</v>
      </c>
      <c r="J247" s="348" t="s">
        <v>430</v>
      </c>
      <c r="K247" s="348" t="s">
        <v>430</v>
      </c>
      <c r="L247" s="348" t="s">
        <v>430</v>
      </c>
      <c r="M247" s="362"/>
      <c r="N247" s="350" t="s">
        <v>430</v>
      </c>
      <c r="O247" s="348" t="s">
        <v>430</v>
      </c>
      <c r="P247" s="348" t="s">
        <v>430</v>
      </c>
      <c r="Q247" s="348" t="s">
        <v>430</v>
      </c>
      <c r="R247" s="348" t="s">
        <v>430</v>
      </c>
      <c r="S247" s="348" t="s">
        <v>430</v>
      </c>
      <c r="T247" s="348" t="s">
        <v>430</v>
      </c>
      <c r="U247" s="354" t="s">
        <v>430</v>
      </c>
      <c r="V247" s="348" t="s">
        <v>430</v>
      </c>
      <c r="W247" s="348" t="s">
        <v>430</v>
      </c>
      <c r="X247" s="348" t="s">
        <v>430</v>
      </c>
      <c r="Y247" s="375" t="s">
        <v>430</v>
      </c>
      <c r="Z247" s="348" t="s">
        <v>430</v>
      </c>
      <c r="AA247" s="348" t="s">
        <v>430</v>
      </c>
      <c r="AB247" s="348" t="s">
        <v>430</v>
      </c>
      <c r="AC247" s="348" t="s">
        <v>430</v>
      </c>
      <c r="AD247" s="348" t="s">
        <v>430</v>
      </c>
      <c r="AE247" s="348" t="s">
        <v>430</v>
      </c>
      <c r="AF247" s="348" t="s">
        <v>430</v>
      </c>
      <c r="AG247" s="569"/>
      <c r="AH247" s="346" t="s">
        <v>430</v>
      </c>
      <c r="AI247" s="346" t="s">
        <v>430</v>
      </c>
      <c r="AJ247" s="346" t="s">
        <v>430</v>
      </c>
      <c r="AK247" s="346" t="s">
        <v>430</v>
      </c>
      <c r="AL247" s="346" t="s">
        <v>430</v>
      </c>
      <c r="AM247" s="346" t="s">
        <v>430</v>
      </c>
      <c r="AN247" s="346" t="s">
        <v>430</v>
      </c>
      <c r="AO247" s="572" t="s">
        <v>430</v>
      </c>
      <c r="AP247" s="346" t="s">
        <v>430</v>
      </c>
      <c r="AQ247" s="346" t="s">
        <v>430</v>
      </c>
      <c r="AR247" s="346" t="s">
        <v>430</v>
      </c>
      <c r="AS247" s="346" t="s">
        <v>430</v>
      </c>
      <c r="AT247" s="346" t="s">
        <v>430</v>
      </c>
      <c r="AU247" s="346" t="s">
        <v>430</v>
      </c>
      <c r="AV247" s="346" t="s">
        <v>430</v>
      </c>
      <c r="AW247" s="346" t="s">
        <v>430</v>
      </c>
      <c r="AX247" s="346" t="s">
        <v>430</v>
      </c>
      <c r="AY247" s="346" t="s">
        <v>430</v>
      </c>
      <c r="AZ247" s="584"/>
      <c r="BA247" s="467" t="s">
        <v>430</v>
      </c>
      <c r="BB247" s="348" t="s">
        <v>430</v>
      </c>
      <c r="BC247" s="348" t="s">
        <v>430</v>
      </c>
      <c r="BD247" s="348" t="s">
        <v>430</v>
      </c>
      <c r="BE247" s="375" t="s">
        <v>430</v>
      </c>
      <c r="BF247" s="375" t="s">
        <v>430</v>
      </c>
      <c r="BG247" s="374"/>
      <c r="BH247" s="594" t="s">
        <v>430</v>
      </c>
      <c r="BI247" s="348" t="s">
        <v>430</v>
      </c>
      <c r="BJ247" s="348" t="s">
        <v>430</v>
      </c>
      <c r="BK247" s="348" t="s">
        <v>430</v>
      </c>
      <c r="BL247" s="348" t="s">
        <v>430</v>
      </c>
      <c r="BM247" s="375" t="s">
        <v>430</v>
      </c>
      <c r="BN247" s="375" t="s">
        <v>430</v>
      </c>
      <c r="BO247" s="375" t="s">
        <v>430</v>
      </c>
      <c r="BP247" s="375" t="s">
        <v>430</v>
      </c>
      <c r="BQ247" s="375" t="s">
        <v>430</v>
      </c>
      <c r="BR247" s="374"/>
      <c r="BS247" s="468" t="s">
        <v>430</v>
      </c>
      <c r="BT247" s="348" t="s">
        <v>430</v>
      </c>
      <c r="BU247" s="374"/>
      <c r="BV247" s="430" t="s">
        <v>4740</v>
      </c>
    </row>
    <row r="248" spans="1:74" s="428" customFormat="1" x14ac:dyDescent="0.25">
      <c r="A248" s="345" t="s">
        <v>8490</v>
      </c>
      <c r="B248" s="373"/>
      <c r="C248" s="719">
        <v>45735</v>
      </c>
      <c r="D248" s="373"/>
      <c r="E248" s="346">
        <v>511.87799999999999</v>
      </c>
      <c r="F248" s="373"/>
      <c r="G248" s="347">
        <v>11.020300000000001</v>
      </c>
      <c r="H248" s="374"/>
      <c r="I248" s="348">
        <v>0.28000000000000003</v>
      </c>
      <c r="J248" s="348">
        <v>7.05</v>
      </c>
      <c r="K248" s="348">
        <v>0.26</v>
      </c>
      <c r="L248" s="348">
        <v>0.28000000000000003</v>
      </c>
      <c r="M248" s="362"/>
      <c r="N248" s="350">
        <v>-6.6228999999999996</v>
      </c>
      <c r="O248" s="348">
        <v>1.325</v>
      </c>
      <c r="P248" s="348">
        <v>4.3566000000000003</v>
      </c>
      <c r="Q248" s="348">
        <v>6.4269999999999996</v>
      </c>
      <c r="R248" s="348">
        <v>7.5915999999999997</v>
      </c>
      <c r="S248" s="348">
        <v>7.9316000000000004</v>
      </c>
      <c r="T248" s="348">
        <v>7.4416000000000002</v>
      </c>
      <c r="U248" s="354">
        <v>6.8768000000000002</v>
      </c>
      <c r="V248" s="348">
        <v>6.8023999999999996</v>
      </c>
      <c r="W248" s="348" t="s">
        <v>430</v>
      </c>
      <c r="X248" s="348" t="s">
        <v>430</v>
      </c>
      <c r="Y248" s="375" t="s">
        <v>430</v>
      </c>
      <c r="Z248" s="348" t="s">
        <v>430</v>
      </c>
      <c r="AA248" s="348">
        <v>6.6993</v>
      </c>
      <c r="AB248" s="348">
        <v>7.734</v>
      </c>
      <c r="AC248" s="348">
        <v>7.0274000000000001</v>
      </c>
      <c r="AD248" s="348">
        <v>6.8375000000000004</v>
      </c>
      <c r="AE248" s="348">
        <v>7.3825000000000003</v>
      </c>
      <c r="AF248" s="348">
        <v>7.0713999999999997</v>
      </c>
      <c r="AG248" s="569"/>
      <c r="AH248" s="346">
        <v>52</v>
      </c>
      <c r="AI248" s="346">
        <v>67</v>
      </c>
      <c r="AJ248" s="346">
        <v>35</v>
      </c>
      <c r="AK248" s="346">
        <v>7</v>
      </c>
      <c r="AL248" s="346">
        <v>7</v>
      </c>
      <c r="AM248" s="346">
        <v>101</v>
      </c>
      <c r="AN248" s="346">
        <v>4</v>
      </c>
      <c r="AO248" s="572">
        <v>5</v>
      </c>
      <c r="AP248" s="346">
        <v>5</v>
      </c>
      <c r="AQ248" s="346" t="s">
        <v>430</v>
      </c>
      <c r="AR248" s="346" t="s">
        <v>430</v>
      </c>
      <c r="AS248" s="346" t="s">
        <v>430</v>
      </c>
      <c r="AT248" s="346" t="s">
        <v>430</v>
      </c>
      <c r="AU248" s="346">
        <v>10</v>
      </c>
      <c r="AV248" s="346">
        <v>45</v>
      </c>
      <c r="AW248" s="346">
        <v>5</v>
      </c>
      <c r="AX248" s="346">
        <v>5</v>
      </c>
      <c r="AY248" s="346">
        <v>12</v>
      </c>
      <c r="AZ248" s="584"/>
      <c r="BA248" s="467" t="s">
        <v>430</v>
      </c>
      <c r="BB248" s="348">
        <v>96.71</v>
      </c>
      <c r="BC248" s="348" t="s">
        <v>430</v>
      </c>
      <c r="BD248" s="348" t="s">
        <v>430</v>
      </c>
      <c r="BE248" s="375" t="s">
        <v>430</v>
      </c>
      <c r="BF248" s="375">
        <v>3.29</v>
      </c>
      <c r="BG248" s="374"/>
      <c r="BH248" s="594">
        <v>3.29</v>
      </c>
      <c r="BI248" s="348">
        <v>26.85</v>
      </c>
      <c r="BJ248" s="348">
        <v>19.2</v>
      </c>
      <c r="BK248" s="348">
        <v>50.65</v>
      </c>
      <c r="BL248" s="348" t="s">
        <v>430</v>
      </c>
      <c r="BM248" s="375" t="s">
        <v>430</v>
      </c>
      <c r="BN248" s="375" t="s">
        <v>430</v>
      </c>
      <c r="BO248" s="375" t="s">
        <v>430</v>
      </c>
      <c r="BP248" s="375" t="s">
        <v>430</v>
      </c>
      <c r="BQ248" s="375" t="s">
        <v>430</v>
      </c>
      <c r="BR248" s="374"/>
      <c r="BS248" s="468">
        <v>10.658416157868301</v>
      </c>
      <c r="BT248" s="348">
        <v>39.657187742068601</v>
      </c>
      <c r="BU248" s="374"/>
      <c r="BV248" s="430" t="s">
        <v>555</v>
      </c>
    </row>
    <row r="249" spans="1:74" s="428" customFormat="1" ht="11" x14ac:dyDescent="0.3">
      <c r="A249" s="841" t="s">
        <v>8491</v>
      </c>
      <c r="B249" s="842"/>
      <c r="C249" s="843">
        <v>44846</v>
      </c>
      <c r="D249" s="842"/>
      <c r="E249" s="844">
        <v>504.03500000000003</v>
      </c>
      <c r="F249" s="842"/>
      <c r="G249" s="845">
        <v>13.1683</v>
      </c>
      <c r="H249" s="847"/>
      <c r="I249" s="846">
        <v>1.67</v>
      </c>
      <c r="J249" s="846">
        <v>6.97</v>
      </c>
      <c r="K249" s="846">
        <v>1.5</v>
      </c>
      <c r="L249" s="846">
        <v>1.57</v>
      </c>
      <c r="M249" s="851"/>
      <c r="N249" s="848">
        <v>-24.375599999999999</v>
      </c>
      <c r="O249" s="846">
        <v>-8.7711000000000006</v>
      </c>
      <c r="P249" s="846">
        <v>-3.1263000000000001</v>
      </c>
      <c r="Q249" s="846">
        <v>3.4098000000000002</v>
      </c>
      <c r="R249" s="846">
        <v>6.0484</v>
      </c>
      <c r="S249" s="846">
        <v>9.1104000000000003</v>
      </c>
      <c r="T249" s="846">
        <v>5.2333999999999996</v>
      </c>
      <c r="U249" s="856">
        <v>5.2561</v>
      </c>
      <c r="V249" s="846">
        <v>5.5347</v>
      </c>
      <c r="W249" s="846">
        <v>7.02</v>
      </c>
      <c r="X249" s="846">
        <v>7.4151999999999996</v>
      </c>
      <c r="Y249" s="852" t="s">
        <v>430</v>
      </c>
      <c r="Z249" s="846" t="s">
        <v>430</v>
      </c>
      <c r="AA249" s="846">
        <v>5.0076999999999998</v>
      </c>
      <c r="AB249" s="846">
        <v>6.6954000000000002</v>
      </c>
      <c r="AC249" s="846">
        <v>5.0444000000000004</v>
      </c>
      <c r="AD249" s="846">
        <v>5.5991</v>
      </c>
      <c r="AE249" s="846">
        <v>5.8952</v>
      </c>
      <c r="AF249" s="846">
        <v>7.3955000000000002</v>
      </c>
      <c r="AG249" s="931"/>
      <c r="AH249" s="844">
        <v>84</v>
      </c>
      <c r="AI249" s="844">
        <v>111</v>
      </c>
      <c r="AJ249" s="844">
        <v>101</v>
      </c>
      <c r="AK249" s="844">
        <v>102</v>
      </c>
      <c r="AL249" s="844">
        <v>52</v>
      </c>
      <c r="AM249" s="844">
        <v>57</v>
      </c>
      <c r="AN249" s="844">
        <v>104</v>
      </c>
      <c r="AO249" s="932">
        <v>76</v>
      </c>
      <c r="AP249" s="844">
        <v>85</v>
      </c>
      <c r="AQ249" s="844">
        <v>36</v>
      </c>
      <c r="AR249" s="844">
        <v>47</v>
      </c>
      <c r="AS249" s="844" t="s">
        <v>430</v>
      </c>
      <c r="AT249" s="844" t="s">
        <v>430</v>
      </c>
      <c r="AU249" s="844">
        <v>75</v>
      </c>
      <c r="AV249" s="844">
        <v>93</v>
      </c>
      <c r="AW249" s="844">
        <v>112</v>
      </c>
      <c r="AX249" s="844">
        <v>76</v>
      </c>
      <c r="AY249" s="844">
        <v>50</v>
      </c>
      <c r="AZ249" s="933"/>
      <c r="BA249" s="853">
        <v>58.51</v>
      </c>
      <c r="BB249" s="846">
        <v>37.92</v>
      </c>
      <c r="BC249" s="846" t="s">
        <v>430</v>
      </c>
      <c r="BD249" s="846" t="s">
        <v>430</v>
      </c>
      <c r="BE249" s="852" t="s">
        <v>430</v>
      </c>
      <c r="BF249" s="852">
        <v>3.57</v>
      </c>
      <c r="BG249" s="847"/>
      <c r="BH249" s="934">
        <v>3.57</v>
      </c>
      <c r="BI249" s="846" t="s">
        <v>430</v>
      </c>
      <c r="BJ249" s="846" t="s">
        <v>430</v>
      </c>
      <c r="BK249" s="846">
        <v>37.92</v>
      </c>
      <c r="BL249" s="846" t="s">
        <v>430</v>
      </c>
      <c r="BM249" s="852">
        <v>58.51</v>
      </c>
      <c r="BN249" s="852" t="s">
        <v>430</v>
      </c>
      <c r="BO249" s="852" t="s">
        <v>430</v>
      </c>
      <c r="BP249" s="852" t="s">
        <v>430</v>
      </c>
      <c r="BQ249" s="852" t="s">
        <v>430</v>
      </c>
      <c r="BR249" s="847"/>
      <c r="BS249" s="854" t="s">
        <v>430</v>
      </c>
      <c r="BT249" s="846" t="s">
        <v>430</v>
      </c>
      <c r="BU249" s="847"/>
      <c r="BV249" s="892" t="s">
        <v>8258</v>
      </c>
    </row>
    <row r="250" spans="1:74" s="428" customFormat="1" ht="11" x14ac:dyDescent="0.3">
      <c r="A250" s="841" t="s">
        <v>8492</v>
      </c>
      <c r="B250" s="842"/>
      <c r="C250" s="843">
        <v>45548</v>
      </c>
      <c r="D250" s="842"/>
      <c r="E250" s="844">
        <v>478.911</v>
      </c>
      <c r="F250" s="842"/>
      <c r="G250" s="845">
        <v>11.5063</v>
      </c>
      <c r="H250" s="847"/>
      <c r="I250" s="846">
        <v>0.99</v>
      </c>
      <c r="J250" s="846">
        <v>7.47</v>
      </c>
      <c r="K250" s="846">
        <v>0.88</v>
      </c>
      <c r="L250" s="846">
        <v>0.94</v>
      </c>
      <c r="M250" s="851"/>
      <c r="N250" s="848">
        <v>-13.952199999999999</v>
      </c>
      <c r="O250" s="846">
        <v>-2.8542999999999998</v>
      </c>
      <c r="P250" s="846">
        <v>0.72519999999999996</v>
      </c>
      <c r="Q250" s="846">
        <v>4.8352000000000004</v>
      </c>
      <c r="R250" s="846">
        <v>6.5856000000000003</v>
      </c>
      <c r="S250" s="846">
        <v>8.8908000000000005</v>
      </c>
      <c r="T250" s="846">
        <v>6.0824999999999996</v>
      </c>
      <c r="U250" s="856">
        <v>5.5575999999999999</v>
      </c>
      <c r="V250" s="846">
        <v>5.9873000000000003</v>
      </c>
      <c r="W250" s="846" t="s">
        <v>430</v>
      </c>
      <c r="X250" s="846" t="s">
        <v>430</v>
      </c>
      <c r="Y250" s="852" t="s">
        <v>430</v>
      </c>
      <c r="Z250" s="846" t="s">
        <v>430</v>
      </c>
      <c r="AA250" s="846">
        <v>5.819</v>
      </c>
      <c r="AB250" s="846">
        <v>7.2679999999999998</v>
      </c>
      <c r="AC250" s="846">
        <v>5.7587999999999999</v>
      </c>
      <c r="AD250" s="846">
        <v>5.8813000000000004</v>
      </c>
      <c r="AE250" s="846">
        <v>6.3186</v>
      </c>
      <c r="AF250" s="846">
        <v>7.5235000000000003</v>
      </c>
      <c r="AG250" s="931"/>
      <c r="AH250" s="844">
        <v>65</v>
      </c>
      <c r="AI250" s="844">
        <v>86</v>
      </c>
      <c r="AJ250" s="844">
        <v>85</v>
      </c>
      <c r="AK250" s="844">
        <v>47</v>
      </c>
      <c r="AL250" s="844">
        <v>34</v>
      </c>
      <c r="AM250" s="844">
        <v>64</v>
      </c>
      <c r="AN250" s="844">
        <v>36</v>
      </c>
      <c r="AO250" s="932">
        <v>44</v>
      </c>
      <c r="AP250" s="844">
        <v>31</v>
      </c>
      <c r="AQ250" s="844" t="s">
        <v>430</v>
      </c>
      <c r="AR250" s="844" t="s">
        <v>430</v>
      </c>
      <c r="AS250" s="844" t="s">
        <v>430</v>
      </c>
      <c r="AT250" s="844" t="s">
        <v>430</v>
      </c>
      <c r="AU250" s="844">
        <v>36</v>
      </c>
      <c r="AV250" s="844">
        <v>69</v>
      </c>
      <c r="AW250" s="844">
        <v>56</v>
      </c>
      <c r="AX250" s="844">
        <v>39</v>
      </c>
      <c r="AY250" s="844">
        <v>41</v>
      </c>
      <c r="AZ250" s="933"/>
      <c r="BA250" s="853" t="s">
        <v>430</v>
      </c>
      <c r="BB250" s="846">
        <v>89.57</v>
      </c>
      <c r="BC250" s="846" t="s">
        <v>430</v>
      </c>
      <c r="BD250" s="846" t="s">
        <v>430</v>
      </c>
      <c r="BE250" s="852" t="s">
        <v>430</v>
      </c>
      <c r="BF250" s="852">
        <v>10.43</v>
      </c>
      <c r="BG250" s="847"/>
      <c r="BH250" s="934">
        <v>10.43</v>
      </c>
      <c r="BI250" s="846" t="s">
        <v>430</v>
      </c>
      <c r="BJ250" s="846" t="s">
        <v>430</v>
      </c>
      <c r="BK250" s="846">
        <v>89.57</v>
      </c>
      <c r="BL250" s="846" t="s">
        <v>430</v>
      </c>
      <c r="BM250" s="852" t="s">
        <v>430</v>
      </c>
      <c r="BN250" s="852" t="s">
        <v>430</v>
      </c>
      <c r="BO250" s="852" t="s">
        <v>430</v>
      </c>
      <c r="BP250" s="852" t="s">
        <v>430</v>
      </c>
      <c r="BQ250" s="852" t="s">
        <v>430</v>
      </c>
      <c r="BR250" s="847"/>
      <c r="BS250" s="854">
        <v>14.599759880000001</v>
      </c>
      <c r="BT250" s="846">
        <v>45.740544610000001</v>
      </c>
      <c r="BU250" s="847"/>
      <c r="BV250" s="892" t="s">
        <v>2439</v>
      </c>
    </row>
    <row r="251" spans="1:74" s="428" customFormat="1" x14ac:dyDescent="0.25">
      <c r="A251" s="345" t="s">
        <v>8493</v>
      </c>
      <c r="B251" s="373"/>
      <c r="C251" s="719">
        <v>44650</v>
      </c>
      <c r="D251" s="373"/>
      <c r="E251" s="346">
        <v>476.34800000000001</v>
      </c>
      <c r="F251" s="373"/>
      <c r="G251" s="347">
        <v>13.1395</v>
      </c>
      <c r="H251" s="374"/>
      <c r="I251" s="348">
        <v>0.77</v>
      </c>
      <c r="J251" s="348">
        <v>6.03</v>
      </c>
      <c r="K251" s="348">
        <v>0.73</v>
      </c>
      <c r="L251" s="348">
        <v>0.75</v>
      </c>
      <c r="M251" s="362"/>
      <c r="N251" s="350">
        <v>-2.2222</v>
      </c>
      <c r="O251" s="348">
        <v>2.1301000000000001</v>
      </c>
      <c r="P251" s="348">
        <v>4.4484000000000004</v>
      </c>
      <c r="Q251" s="348">
        <v>5.0495999999999999</v>
      </c>
      <c r="R251" s="348">
        <v>5.2023000000000001</v>
      </c>
      <c r="S251" s="348">
        <v>7.0747</v>
      </c>
      <c r="T251" s="348">
        <v>5.718</v>
      </c>
      <c r="U251" s="354">
        <v>5.9008000000000003</v>
      </c>
      <c r="V251" s="348">
        <v>6.0945999999999998</v>
      </c>
      <c r="W251" s="348">
        <v>7.0506000000000002</v>
      </c>
      <c r="X251" s="348">
        <v>7.4451000000000001</v>
      </c>
      <c r="Y251" s="375" t="s">
        <v>430</v>
      </c>
      <c r="Z251" s="348" t="s">
        <v>430</v>
      </c>
      <c r="AA251" s="348">
        <v>5.0629999999999997</v>
      </c>
      <c r="AB251" s="348">
        <v>6.2910000000000004</v>
      </c>
      <c r="AC251" s="348">
        <v>5.9523999999999999</v>
      </c>
      <c r="AD251" s="348">
        <v>6.0692000000000004</v>
      </c>
      <c r="AE251" s="348">
        <v>5.6147</v>
      </c>
      <c r="AF251" s="348">
        <v>6.4101999999999997</v>
      </c>
      <c r="AG251" s="569"/>
      <c r="AH251" s="346">
        <v>41</v>
      </c>
      <c r="AI251" s="346">
        <v>53</v>
      </c>
      <c r="AJ251" s="346">
        <v>33</v>
      </c>
      <c r="AK251" s="346">
        <v>38</v>
      </c>
      <c r="AL251" s="346">
        <v>73</v>
      </c>
      <c r="AM251" s="346">
        <v>118</v>
      </c>
      <c r="AN251" s="346">
        <v>68</v>
      </c>
      <c r="AO251" s="572">
        <v>25</v>
      </c>
      <c r="AP251" s="346">
        <v>17</v>
      </c>
      <c r="AQ251" s="346">
        <v>31</v>
      </c>
      <c r="AR251" s="346">
        <v>41</v>
      </c>
      <c r="AS251" s="346" t="s">
        <v>430</v>
      </c>
      <c r="AT251" s="346" t="s">
        <v>430</v>
      </c>
      <c r="AU251" s="346">
        <v>69</v>
      </c>
      <c r="AV251" s="346">
        <v>114</v>
      </c>
      <c r="AW251" s="346">
        <v>40</v>
      </c>
      <c r="AX251" s="346">
        <v>21</v>
      </c>
      <c r="AY251" s="346">
        <v>61</v>
      </c>
      <c r="AZ251" s="584"/>
      <c r="BA251" s="467">
        <v>97.42</v>
      </c>
      <c r="BB251" s="348" t="s">
        <v>430</v>
      </c>
      <c r="BC251" s="348" t="s">
        <v>430</v>
      </c>
      <c r="BD251" s="348" t="s">
        <v>430</v>
      </c>
      <c r="BE251" s="375" t="s">
        <v>430</v>
      </c>
      <c r="BF251" s="375">
        <v>2.58</v>
      </c>
      <c r="BG251" s="374"/>
      <c r="BH251" s="594">
        <v>2.58</v>
      </c>
      <c r="BI251" s="348" t="s">
        <v>430</v>
      </c>
      <c r="BJ251" s="348" t="s">
        <v>430</v>
      </c>
      <c r="BK251" s="348" t="s">
        <v>430</v>
      </c>
      <c r="BL251" s="348" t="s">
        <v>430</v>
      </c>
      <c r="BM251" s="375">
        <v>97.42</v>
      </c>
      <c r="BN251" s="375" t="s">
        <v>430</v>
      </c>
      <c r="BO251" s="375" t="s">
        <v>430</v>
      </c>
      <c r="BP251" s="375" t="s">
        <v>430</v>
      </c>
      <c r="BQ251" s="375" t="s">
        <v>430</v>
      </c>
      <c r="BR251" s="374"/>
      <c r="BS251" s="468" t="s">
        <v>430</v>
      </c>
      <c r="BT251" s="348" t="s">
        <v>430</v>
      </c>
      <c r="BU251" s="374"/>
      <c r="BV251" s="430" t="s">
        <v>555</v>
      </c>
    </row>
    <row r="252" spans="1:74" s="428" customFormat="1" x14ac:dyDescent="0.25">
      <c r="A252" s="345" t="s">
        <v>8494</v>
      </c>
      <c r="B252" s="373"/>
      <c r="C252" s="719">
        <v>44589</v>
      </c>
      <c r="D252" s="373"/>
      <c r="E252" s="888">
        <v>452.2</v>
      </c>
      <c r="F252" s="373"/>
      <c r="G252" s="347" t="s">
        <v>430</v>
      </c>
      <c r="H252" s="374"/>
      <c r="I252" s="348" t="s">
        <v>430</v>
      </c>
      <c r="J252" s="348" t="s">
        <v>430</v>
      </c>
      <c r="K252" s="348" t="s">
        <v>430</v>
      </c>
      <c r="L252" s="348" t="s">
        <v>430</v>
      </c>
      <c r="M252" s="362"/>
      <c r="N252" s="350" t="s">
        <v>430</v>
      </c>
      <c r="O252" s="348" t="s">
        <v>430</v>
      </c>
      <c r="P252" s="348" t="s">
        <v>430</v>
      </c>
      <c r="Q252" s="348" t="s">
        <v>430</v>
      </c>
      <c r="R252" s="348" t="s">
        <v>430</v>
      </c>
      <c r="S252" s="348" t="s">
        <v>430</v>
      </c>
      <c r="T252" s="348" t="s">
        <v>430</v>
      </c>
      <c r="U252" s="354" t="s">
        <v>430</v>
      </c>
      <c r="V252" s="348" t="s">
        <v>430</v>
      </c>
      <c r="W252" s="348" t="s">
        <v>430</v>
      </c>
      <c r="X252" s="348" t="s">
        <v>430</v>
      </c>
      <c r="Y252" s="375" t="s">
        <v>430</v>
      </c>
      <c r="Z252" s="348" t="s">
        <v>430</v>
      </c>
      <c r="AA252" s="348" t="s">
        <v>430</v>
      </c>
      <c r="AB252" s="348" t="s">
        <v>430</v>
      </c>
      <c r="AC252" s="348" t="s">
        <v>430</v>
      </c>
      <c r="AD252" s="348" t="s">
        <v>430</v>
      </c>
      <c r="AE252" s="348" t="s">
        <v>430</v>
      </c>
      <c r="AF252" s="348" t="s">
        <v>430</v>
      </c>
      <c r="AG252" s="569"/>
      <c r="AH252" s="346" t="s">
        <v>430</v>
      </c>
      <c r="AI252" s="346" t="s">
        <v>430</v>
      </c>
      <c r="AJ252" s="346" t="s">
        <v>430</v>
      </c>
      <c r="AK252" s="346" t="s">
        <v>430</v>
      </c>
      <c r="AL252" s="346" t="s">
        <v>430</v>
      </c>
      <c r="AM252" s="346" t="s">
        <v>430</v>
      </c>
      <c r="AN252" s="346" t="s">
        <v>430</v>
      </c>
      <c r="AO252" s="572" t="s">
        <v>430</v>
      </c>
      <c r="AP252" s="346" t="s">
        <v>430</v>
      </c>
      <c r="AQ252" s="346" t="s">
        <v>430</v>
      </c>
      <c r="AR252" s="346" t="s">
        <v>430</v>
      </c>
      <c r="AS252" s="346" t="s">
        <v>430</v>
      </c>
      <c r="AT252" s="346" t="s">
        <v>430</v>
      </c>
      <c r="AU252" s="346" t="s">
        <v>430</v>
      </c>
      <c r="AV252" s="346" t="s">
        <v>430</v>
      </c>
      <c r="AW252" s="346" t="s">
        <v>430</v>
      </c>
      <c r="AX252" s="346" t="s">
        <v>430</v>
      </c>
      <c r="AY252" s="346" t="s">
        <v>430</v>
      </c>
      <c r="AZ252" s="584"/>
      <c r="BA252" s="467" t="s">
        <v>430</v>
      </c>
      <c r="BB252" s="348" t="s">
        <v>430</v>
      </c>
      <c r="BC252" s="348" t="s">
        <v>430</v>
      </c>
      <c r="BD252" s="348" t="s">
        <v>430</v>
      </c>
      <c r="BE252" s="375" t="s">
        <v>430</v>
      </c>
      <c r="BF252" s="375" t="s">
        <v>430</v>
      </c>
      <c r="BG252" s="374"/>
      <c r="BH252" s="594" t="s">
        <v>430</v>
      </c>
      <c r="BI252" s="348" t="s">
        <v>430</v>
      </c>
      <c r="BJ252" s="348" t="s">
        <v>430</v>
      </c>
      <c r="BK252" s="348" t="s">
        <v>430</v>
      </c>
      <c r="BL252" s="348" t="s">
        <v>430</v>
      </c>
      <c r="BM252" s="375" t="s">
        <v>430</v>
      </c>
      <c r="BN252" s="375" t="s">
        <v>430</v>
      </c>
      <c r="BO252" s="375" t="s">
        <v>430</v>
      </c>
      <c r="BP252" s="375" t="s">
        <v>430</v>
      </c>
      <c r="BQ252" s="375" t="s">
        <v>430</v>
      </c>
      <c r="BR252" s="374"/>
      <c r="BS252" s="468" t="s">
        <v>430</v>
      </c>
      <c r="BT252" s="348" t="s">
        <v>430</v>
      </c>
      <c r="BU252" s="374"/>
      <c r="BV252" s="430" t="s">
        <v>555</v>
      </c>
    </row>
    <row r="253" spans="1:74" s="428" customFormat="1" x14ac:dyDescent="0.25">
      <c r="A253" s="345" t="s">
        <v>8495</v>
      </c>
      <c r="B253" s="373"/>
      <c r="C253" s="719">
        <v>44972</v>
      </c>
      <c r="D253" s="373"/>
      <c r="E253" s="346">
        <v>416.79</v>
      </c>
      <c r="F253" s="373"/>
      <c r="G253" s="347">
        <v>13.0533</v>
      </c>
      <c r="H253" s="374"/>
      <c r="I253" s="348">
        <v>5.17</v>
      </c>
      <c r="J253" s="348">
        <v>6.57</v>
      </c>
      <c r="K253" s="348">
        <v>4.29</v>
      </c>
      <c r="L253" s="348">
        <v>4.43</v>
      </c>
      <c r="M253" s="362"/>
      <c r="N253" s="350">
        <v>-97.606300000000005</v>
      </c>
      <c r="O253" s="348">
        <v>-41.614199999999997</v>
      </c>
      <c r="P253" s="348">
        <v>-27.220199999999998</v>
      </c>
      <c r="Q253" s="348">
        <v>-15.3088</v>
      </c>
      <c r="R253" s="348">
        <v>3.7462</v>
      </c>
      <c r="S253" s="348">
        <v>13.605499999999999</v>
      </c>
      <c r="T253" s="348">
        <v>5.9581</v>
      </c>
      <c r="U253" s="354">
        <v>5.2798999999999996</v>
      </c>
      <c r="V253" s="348">
        <v>5.7632000000000003</v>
      </c>
      <c r="W253" s="348">
        <v>7.1003999999999996</v>
      </c>
      <c r="X253" s="348">
        <v>7.7333999999999996</v>
      </c>
      <c r="Y253" s="375" t="s">
        <v>430</v>
      </c>
      <c r="Z253" s="348" t="s">
        <v>430</v>
      </c>
      <c r="AA253" s="348">
        <v>4.5410000000000004</v>
      </c>
      <c r="AB253" s="348">
        <v>10.8398</v>
      </c>
      <c r="AC253" s="348">
        <v>5.9607000000000001</v>
      </c>
      <c r="AD253" s="348">
        <v>5.6280999999999999</v>
      </c>
      <c r="AE253" s="348">
        <v>2.1556000000000002</v>
      </c>
      <c r="AF253" s="348">
        <v>7.8815</v>
      </c>
      <c r="AG253" s="569"/>
      <c r="AH253" s="346">
        <v>136</v>
      </c>
      <c r="AI253" s="346">
        <v>154</v>
      </c>
      <c r="AJ253" s="346">
        <v>152</v>
      </c>
      <c r="AK253" s="346">
        <v>171</v>
      </c>
      <c r="AL253" s="346">
        <v>146</v>
      </c>
      <c r="AM253" s="346">
        <v>16</v>
      </c>
      <c r="AN253" s="346">
        <v>44</v>
      </c>
      <c r="AO253" s="572">
        <v>74</v>
      </c>
      <c r="AP253" s="346">
        <v>57</v>
      </c>
      <c r="AQ253" s="346">
        <v>23</v>
      </c>
      <c r="AR253" s="346">
        <v>19</v>
      </c>
      <c r="AS253" s="346" t="s">
        <v>430</v>
      </c>
      <c r="AT253" s="346" t="s">
        <v>430</v>
      </c>
      <c r="AU253" s="346">
        <v>111</v>
      </c>
      <c r="AV253" s="346">
        <v>11</v>
      </c>
      <c r="AW253" s="346">
        <v>39</v>
      </c>
      <c r="AX253" s="346">
        <v>71</v>
      </c>
      <c r="AY253" s="346">
        <v>150</v>
      </c>
      <c r="AZ253" s="584"/>
      <c r="BA253" s="467">
        <v>97.13</v>
      </c>
      <c r="BB253" s="348" t="s">
        <v>430</v>
      </c>
      <c r="BC253" s="348" t="s">
        <v>430</v>
      </c>
      <c r="BD253" s="348" t="s">
        <v>430</v>
      </c>
      <c r="BE253" s="375" t="s">
        <v>430</v>
      </c>
      <c r="BF253" s="375">
        <v>2.87</v>
      </c>
      <c r="BG253" s="374"/>
      <c r="BH253" s="594">
        <v>2.87</v>
      </c>
      <c r="BI253" s="348" t="s">
        <v>430</v>
      </c>
      <c r="BJ253" s="348" t="s">
        <v>430</v>
      </c>
      <c r="BK253" s="348" t="s">
        <v>430</v>
      </c>
      <c r="BL253" s="348" t="s">
        <v>430</v>
      </c>
      <c r="BM253" s="375">
        <v>97.13</v>
      </c>
      <c r="BN253" s="375" t="s">
        <v>430</v>
      </c>
      <c r="BO253" s="375" t="s">
        <v>430</v>
      </c>
      <c r="BP253" s="375" t="s">
        <v>430</v>
      </c>
      <c r="BQ253" s="375" t="s">
        <v>430</v>
      </c>
      <c r="BR253" s="374"/>
      <c r="BS253" s="468" t="s">
        <v>430</v>
      </c>
      <c r="BT253" s="348" t="s">
        <v>430</v>
      </c>
      <c r="BU253" s="374"/>
      <c r="BV253" s="430" t="s">
        <v>555</v>
      </c>
    </row>
    <row r="254" spans="1:74" s="428" customFormat="1" x14ac:dyDescent="0.25">
      <c r="A254" s="345" t="s">
        <v>8496</v>
      </c>
      <c r="B254" s="373"/>
      <c r="C254" s="719">
        <v>44847</v>
      </c>
      <c r="D254" s="373"/>
      <c r="E254" s="346">
        <v>406.45800000000003</v>
      </c>
      <c r="F254" s="373"/>
      <c r="G254" s="347">
        <v>13.2652</v>
      </c>
      <c r="H254" s="374"/>
      <c r="I254" s="890">
        <v>1.68</v>
      </c>
      <c r="J254" s="890">
        <v>6.78</v>
      </c>
      <c r="K254" s="890">
        <v>1.54</v>
      </c>
      <c r="L254" s="890">
        <v>1.59</v>
      </c>
      <c r="M254" s="362"/>
      <c r="N254" s="350">
        <v>-27.769600000000001</v>
      </c>
      <c r="O254" s="348">
        <v>-8.0658999999999992</v>
      </c>
      <c r="P254" s="348">
        <v>-3.8492999999999999</v>
      </c>
      <c r="Q254" s="348">
        <v>3.3258000000000001</v>
      </c>
      <c r="R254" s="348">
        <v>5.0811999999999999</v>
      </c>
      <c r="S254" s="348">
        <v>7.8041</v>
      </c>
      <c r="T254" s="348">
        <v>4.6406999999999998</v>
      </c>
      <c r="U254" s="354">
        <v>5.0553999999999997</v>
      </c>
      <c r="V254" s="348">
        <v>5.5063000000000004</v>
      </c>
      <c r="W254" s="348">
        <v>6.9568000000000003</v>
      </c>
      <c r="X254" s="348">
        <v>7.4279999999999999</v>
      </c>
      <c r="Y254" s="375" t="s">
        <v>430</v>
      </c>
      <c r="Z254" s="348" t="s">
        <v>430</v>
      </c>
      <c r="AA254" s="348">
        <v>5.0311000000000003</v>
      </c>
      <c r="AB254" s="348">
        <v>6.5311000000000003</v>
      </c>
      <c r="AC254" s="348">
        <v>4.7782</v>
      </c>
      <c r="AD254" s="348">
        <v>5.4207999999999998</v>
      </c>
      <c r="AE254" s="348">
        <v>5.0354999999999999</v>
      </c>
      <c r="AF254" s="348">
        <v>7.6054000000000004</v>
      </c>
      <c r="AG254" s="569"/>
      <c r="AH254" s="346">
        <v>90</v>
      </c>
      <c r="AI254" s="346">
        <v>106</v>
      </c>
      <c r="AJ254" s="346">
        <v>105</v>
      </c>
      <c r="AK254" s="346">
        <v>105</v>
      </c>
      <c r="AL254" s="346">
        <v>80</v>
      </c>
      <c r="AM254" s="346">
        <v>106</v>
      </c>
      <c r="AN254" s="346">
        <v>145</v>
      </c>
      <c r="AO254" s="572">
        <v>100</v>
      </c>
      <c r="AP254" s="346">
        <v>91</v>
      </c>
      <c r="AQ254" s="346">
        <v>49</v>
      </c>
      <c r="AR254" s="346">
        <v>45</v>
      </c>
      <c r="AS254" s="346" t="s">
        <v>430</v>
      </c>
      <c r="AT254" s="346" t="s">
        <v>430</v>
      </c>
      <c r="AU254" s="346">
        <v>73</v>
      </c>
      <c r="AV254" s="346">
        <v>103</v>
      </c>
      <c r="AW254" s="346">
        <v>134</v>
      </c>
      <c r="AX254" s="346">
        <v>101</v>
      </c>
      <c r="AY254" s="346">
        <v>82</v>
      </c>
      <c r="AZ254" s="584"/>
      <c r="BA254" s="467">
        <v>97.37</v>
      </c>
      <c r="BB254" s="348" t="s">
        <v>430</v>
      </c>
      <c r="BC254" s="348" t="s">
        <v>430</v>
      </c>
      <c r="BD254" s="348" t="s">
        <v>430</v>
      </c>
      <c r="BE254" s="375" t="s">
        <v>430</v>
      </c>
      <c r="BF254" s="375">
        <v>2.63</v>
      </c>
      <c r="BG254" s="374"/>
      <c r="BH254" s="594">
        <v>2.63</v>
      </c>
      <c r="BI254" s="348" t="s">
        <v>430</v>
      </c>
      <c r="BJ254" s="348" t="s">
        <v>430</v>
      </c>
      <c r="BK254" s="348" t="s">
        <v>430</v>
      </c>
      <c r="BL254" s="348" t="s">
        <v>430</v>
      </c>
      <c r="BM254" s="375">
        <v>97.37</v>
      </c>
      <c r="BN254" s="375" t="s">
        <v>430</v>
      </c>
      <c r="BO254" s="375" t="s">
        <v>430</v>
      </c>
      <c r="BP254" s="375" t="s">
        <v>430</v>
      </c>
      <c r="BQ254" s="375" t="s">
        <v>430</v>
      </c>
      <c r="BR254" s="374"/>
      <c r="BS254" s="468" t="s">
        <v>430</v>
      </c>
      <c r="BT254" s="348" t="s">
        <v>430</v>
      </c>
      <c r="BU254" s="374"/>
      <c r="BV254" s="430" t="s">
        <v>555</v>
      </c>
    </row>
    <row r="255" spans="1:74" s="428" customFormat="1" x14ac:dyDescent="0.25">
      <c r="A255" s="345" t="s">
        <v>8497</v>
      </c>
      <c r="B255" s="373"/>
      <c r="C255" s="719">
        <v>46083</v>
      </c>
      <c r="D255" s="373"/>
      <c r="E255" s="346">
        <v>543.68299999999999</v>
      </c>
      <c r="F255" s="373"/>
      <c r="G255" s="347">
        <v>10.3185</v>
      </c>
      <c r="H255" s="374"/>
      <c r="I255" s="348">
        <v>0.59</v>
      </c>
      <c r="J255" s="348">
        <v>7.32</v>
      </c>
      <c r="K255" s="348">
        <v>0.55000000000000004</v>
      </c>
      <c r="L255" s="348">
        <v>0.59</v>
      </c>
      <c r="M255" s="362"/>
      <c r="N255" s="350">
        <v>-19.0916</v>
      </c>
      <c r="O255" s="348">
        <v>-2.5935000000000001</v>
      </c>
      <c r="P255" s="348">
        <v>2.1738</v>
      </c>
      <c r="Q255" s="348">
        <v>5.8497000000000003</v>
      </c>
      <c r="R255" s="348">
        <v>7.8917000000000002</v>
      </c>
      <c r="S255" s="348">
        <v>8.4865999999999993</v>
      </c>
      <c r="T255" s="348" t="s">
        <v>430</v>
      </c>
      <c r="U255" s="354" t="s">
        <v>430</v>
      </c>
      <c r="V255" s="348" t="s">
        <v>430</v>
      </c>
      <c r="W255" s="348" t="s">
        <v>430</v>
      </c>
      <c r="X255" s="348" t="s">
        <v>430</v>
      </c>
      <c r="Y255" s="375" t="s">
        <v>430</v>
      </c>
      <c r="Z255" s="348" t="s">
        <v>430</v>
      </c>
      <c r="AA255" s="348">
        <v>6.5019999999999998</v>
      </c>
      <c r="AB255" s="348">
        <v>7.2972999999999999</v>
      </c>
      <c r="AC255" s="348" t="s">
        <v>430</v>
      </c>
      <c r="AD255" s="348" t="s">
        <v>430</v>
      </c>
      <c r="AE255" s="348">
        <v>7.2447999999999997</v>
      </c>
      <c r="AF255" s="348">
        <v>6.7984</v>
      </c>
      <c r="AG255" s="569"/>
      <c r="AH255" s="346">
        <v>78</v>
      </c>
      <c r="AI255" s="346">
        <v>85</v>
      </c>
      <c r="AJ255" s="346">
        <v>69</v>
      </c>
      <c r="AK255" s="346">
        <v>17</v>
      </c>
      <c r="AL255" s="346">
        <v>4</v>
      </c>
      <c r="AM255" s="346">
        <v>75</v>
      </c>
      <c r="AN255" s="346" t="s">
        <v>430</v>
      </c>
      <c r="AO255" s="572" t="s">
        <v>430</v>
      </c>
      <c r="AP255" s="346" t="s">
        <v>430</v>
      </c>
      <c r="AQ255" s="346" t="s">
        <v>430</v>
      </c>
      <c r="AR255" s="346" t="s">
        <v>430</v>
      </c>
      <c r="AS255" s="346" t="s">
        <v>430</v>
      </c>
      <c r="AT255" s="346" t="s">
        <v>430</v>
      </c>
      <c r="AU255" s="346">
        <v>14</v>
      </c>
      <c r="AV255" s="346">
        <v>66</v>
      </c>
      <c r="AW255" s="346" t="s">
        <v>430</v>
      </c>
      <c r="AX255" s="346" t="s">
        <v>430</v>
      </c>
      <c r="AY255" s="346">
        <v>17</v>
      </c>
      <c r="AZ255" s="584"/>
      <c r="BA255" s="467" t="s">
        <v>430</v>
      </c>
      <c r="BB255" s="348">
        <v>102.25</v>
      </c>
      <c r="BC255" s="348" t="s">
        <v>430</v>
      </c>
      <c r="BD255" s="348" t="s">
        <v>430</v>
      </c>
      <c r="BE255" s="375" t="s">
        <v>430</v>
      </c>
      <c r="BF255" s="375">
        <v>-2.25</v>
      </c>
      <c r="BG255" s="374"/>
      <c r="BH255" s="594">
        <v>-2.27</v>
      </c>
      <c r="BI255" s="348">
        <v>22.86</v>
      </c>
      <c r="BJ255" s="348">
        <v>42.08</v>
      </c>
      <c r="BK255" s="348">
        <v>37.31</v>
      </c>
      <c r="BL255" s="348" t="s">
        <v>430</v>
      </c>
      <c r="BM255" s="375" t="s">
        <v>430</v>
      </c>
      <c r="BN255" s="375" t="s">
        <v>430</v>
      </c>
      <c r="BO255" s="375" t="s">
        <v>430</v>
      </c>
      <c r="BP255" s="375" t="s">
        <v>430</v>
      </c>
      <c r="BQ255" s="375" t="s">
        <v>430</v>
      </c>
      <c r="BR255" s="374"/>
      <c r="BS255" s="468">
        <v>12.2868576987713</v>
      </c>
      <c r="BT255" s="348">
        <v>36.277550366372203</v>
      </c>
      <c r="BU255" s="374"/>
      <c r="BV255" s="430" t="s">
        <v>555</v>
      </c>
    </row>
    <row r="256" spans="1:74" s="428" customFormat="1" x14ac:dyDescent="0.25">
      <c r="A256" s="345" t="s">
        <v>8498</v>
      </c>
      <c r="B256" s="373"/>
      <c r="C256" s="719">
        <v>44894</v>
      </c>
      <c r="D256" s="373"/>
      <c r="E256" s="346">
        <v>397.43400000000003</v>
      </c>
      <c r="F256" s="373"/>
      <c r="G256" s="347">
        <v>13.1874</v>
      </c>
      <c r="H256" s="374"/>
      <c r="I256" s="348">
        <v>5.48</v>
      </c>
      <c r="J256" s="348">
        <v>7.15</v>
      </c>
      <c r="K256" s="348">
        <v>4.37</v>
      </c>
      <c r="L256" s="348">
        <v>4.53</v>
      </c>
      <c r="M256" s="362"/>
      <c r="N256" s="350">
        <v>-108.176</v>
      </c>
      <c r="O256" s="348">
        <v>-47.695099999999996</v>
      </c>
      <c r="P256" s="348">
        <v>-17.928799999999999</v>
      </c>
      <c r="Q256" s="348">
        <v>-7.8250999999999999</v>
      </c>
      <c r="R256" s="348">
        <v>3.3936000000000002</v>
      </c>
      <c r="S256" s="348">
        <v>14.7951</v>
      </c>
      <c r="T256" s="348">
        <v>5.9962</v>
      </c>
      <c r="U256" s="354">
        <v>5.3632999999999997</v>
      </c>
      <c r="V256" s="348">
        <v>5.0044000000000004</v>
      </c>
      <c r="W256" s="348">
        <v>6.9650999999999996</v>
      </c>
      <c r="X256" s="348">
        <v>7.5876999999999999</v>
      </c>
      <c r="Y256" s="375" t="s">
        <v>430</v>
      </c>
      <c r="Z256" s="348" t="s">
        <v>430</v>
      </c>
      <c r="AA256" s="348">
        <v>4.9783999999999997</v>
      </c>
      <c r="AB256" s="348">
        <v>9.9361999999999995</v>
      </c>
      <c r="AC256" s="348">
        <v>6.6901000000000002</v>
      </c>
      <c r="AD256" s="348">
        <v>5.9740000000000002</v>
      </c>
      <c r="AE256" s="348">
        <v>0.92769999999999997</v>
      </c>
      <c r="AF256" s="348">
        <v>7.7081999999999997</v>
      </c>
      <c r="AG256" s="569"/>
      <c r="AH256" s="346">
        <v>146</v>
      </c>
      <c r="AI256" s="346">
        <v>165</v>
      </c>
      <c r="AJ256" s="346">
        <v>139</v>
      </c>
      <c r="AK256" s="346">
        <v>143</v>
      </c>
      <c r="AL256" s="346">
        <v>150</v>
      </c>
      <c r="AM256" s="346">
        <v>3</v>
      </c>
      <c r="AN256" s="346">
        <v>42</v>
      </c>
      <c r="AO256" s="572">
        <v>64</v>
      </c>
      <c r="AP256" s="346">
        <v>128</v>
      </c>
      <c r="AQ256" s="346">
        <v>45</v>
      </c>
      <c r="AR256" s="346">
        <v>27</v>
      </c>
      <c r="AS256" s="346" t="s">
        <v>430</v>
      </c>
      <c r="AT256" s="346" t="s">
        <v>430</v>
      </c>
      <c r="AU256" s="346">
        <v>77</v>
      </c>
      <c r="AV256" s="346">
        <v>22</v>
      </c>
      <c r="AW256" s="346">
        <v>8</v>
      </c>
      <c r="AX256" s="346">
        <v>30</v>
      </c>
      <c r="AY256" s="346">
        <v>161</v>
      </c>
      <c r="AZ256" s="584"/>
      <c r="BA256" s="467">
        <v>97.32</v>
      </c>
      <c r="BB256" s="348" t="s">
        <v>430</v>
      </c>
      <c r="BC256" s="348" t="s">
        <v>430</v>
      </c>
      <c r="BD256" s="348" t="s">
        <v>430</v>
      </c>
      <c r="BE256" s="375" t="s">
        <v>430</v>
      </c>
      <c r="BF256" s="375">
        <v>2.68</v>
      </c>
      <c r="BG256" s="374"/>
      <c r="BH256" s="594">
        <v>2.67</v>
      </c>
      <c r="BI256" s="348" t="s">
        <v>430</v>
      </c>
      <c r="BJ256" s="348" t="s">
        <v>430</v>
      </c>
      <c r="BK256" s="348" t="s">
        <v>430</v>
      </c>
      <c r="BL256" s="348" t="s">
        <v>430</v>
      </c>
      <c r="BM256" s="375">
        <v>97.32</v>
      </c>
      <c r="BN256" s="375" t="s">
        <v>430</v>
      </c>
      <c r="BO256" s="375" t="s">
        <v>430</v>
      </c>
      <c r="BP256" s="375" t="s">
        <v>430</v>
      </c>
      <c r="BQ256" s="375" t="s">
        <v>430</v>
      </c>
      <c r="BR256" s="374"/>
      <c r="BS256" s="468" t="s">
        <v>430</v>
      </c>
      <c r="BT256" s="348" t="s">
        <v>430</v>
      </c>
      <c r="BU256" s="374"/>
      <c r="BV256" s="430" t="s">
        <v>555</v>
      </c>
    </row>
    <row r="257" spans="1:74" s="428" customFormat="1" x14ac:dyDescent="0.25">
      <c r="A257" s="345" t="s">
        <v>8499</v>
      </c>
      <c r="B257" s="373"/>
      <c r="C257" s="719">
        <v>44861</v>
      </c>
      <c r="D257" s="373"/>
      <c r="E257" s="346">
        <v>371.089</v>
      </c>
      <c r="F257" s="373"/>
      <c r="G257" s="347">
        <v>12.9778</v>
      </c>
      <c r="H257" s="374"/>
      <c r="I257" s="348">
        <v>0.05</v>
      </c>
      <c r="J257" s="348">
        <v>5.83</v>
      </c>
      <c r="K257" s="348">
        <v>0.04</v>
      </c>
      <c r="L257" s="348">
        <v>0.04</v>
      </c>
      <c r="M257" s="362"/>
      <c r="N257" s="350">
        <v>5.0632000000000001</v>
      </c>
      <c r="O257" s="348">
        <v>4.9707999999999997</v>
      </c>
      <c r="P257" s="348">
        <v>5.1077000000000004</v>
      </c>
      <c r="Q257" s="348">
        <v>5.2336999999999998</v>
      </c>
      <c r="R257" s="348">
        <v>5.3956</v>
      </c>
      <c r="S257" s="348">
        <v>6.0522</v>
      </c>
      <c r="T257" s="348">
        <v>5.9114000000000004</v>
      </c>
      <c r="U257" s="354">
        <v>5.78</v>
      </c>
      <c r="V257" s="348">
        <v>5.8289</v>
      </c>
      <c r="W257" s="348">
        <v>6.8098999999999998</v>
      </c>
      <c r="X257" s="348">
        <v>7.0518000000000001</v>
      </c>
      <c r="Y257" s="375" t="s">
        <v>430</v>
      </c>
      <c r="Z257" s="348" t="s">
        <v>430</v>
      </c>
      <c r="AA257" s="348">
        <v>5.4790999999999999</v>
      </c>
      <c r="AB257" s="348">
        <v>6.0688000000000004</v>
      </c>
      <c r="AC257" s="348">
        <v>5.8022999999999998</v>
      </c>
      <c r="AD257" s="348">
        <v>5.8350999999999997</v>
      </c>
      <c r="AE257" s="348">
        <v>5.3311000000000002</v>
      </c>
      <c r="AF257" s="348">
        <v>7.0683999999999996</v>
      </c>
      <c r="AG257" s="569"/>
      <c r="AH257" s="346">
        <v>11</v>
      </c>
      <c r="AI257" s="346">
        <v>24</v>
      </c>
      <c r="AJ257" s="346">
        <v>10</v>
      </c>
      <c r="AK257" s="346">
        <v>29</v>
      </c>
      <c r="AL257" s="346">
        <v>67</v>
      </c>
      <c r="AM257" s="346">
        <v>136</v>
      </c>
      <c r="AN257" s="346">
        <v>49</v>
      </c>
      <c r="AO257" s="572">
        <v>32</v>
      </c>
      <c r="AP257" s="346">
        <v>46</v>
      </c>
      <c r="AQ257" s="346">
        <v>67</v>
      </c>
      <c r="AR257" s="346">
        <v>88</v>
      </c>
      <c r="AS257" s="346" t="s">
        <v>430</v>
      </c>
      <c r="AT257" s="346" t="s">
        <v>430</v>
      </c>
      <c r="AU257" s="346">
        <v>46</v>
      </c>
      <c r="AV257" s="346">
        <v>123</v>
      </c>
      <c r="AW257" s="346">
        <v>51</v>
      </c>
      <c r="AX257" s="346">
        <v>47</v>
      </c>
      <c r="AY257" s="346">
        <v>69</v>
      </c>
      <c r="AZ257" s="584"/>
      <c r="BA257" s="467">
        <v>50.21</v>
      </c>
      <c r="BB257" s="348">
        <v>44.33</v>
      </c>
      <c r="BC257" s="348" t="s">
        <v>430</v>
      </c>
      <c r="BD257" s="348" t="s">
        <v>430</v>
      </c>
      <c r="BE257" s="375" t="s">
        <v>430</v>
      </c>
      <c r="BF257" s="375">
        <v>5.46</v>
      </c>
      <c r="BG257" s="374"/>
      <c r="BH257" s="594">
        <v>5.45</v>
      </c>
      <c r="BI257" s="348" t="s">
        <v>430</v>
      </c>
      <c r="BJ257" s="348">
        <v>18.82</v>
      </c>
      <c r="BK257" s="348">
        <v>25.51</v>
      </c>
      <c r="BL257" s="348" t="s">
        <v>430</v>
      </c>
      <c r="BM257" s="375">
        <v>50.21</v>
      </c>
      <c r="BN257" s="375" t="s">
        <v>430</v>
      </c>
      <c r="BO257" s="375" t="s">
        <v>430</v>
      </c>
      <c r="BP257" s="375" t="s">
        <v>430</v>
      </c>
      <c r="BQ257" s="375" t="s">
        <v>430</v>
      </c>
      <c r="BR257" s="374"/>
      <c r="BS257" s="468" t="s">
        <v>430</v>
      </c>
      <c r="BT257" s="348" t="s">
        <v>430</v>
      </c>
      <c r="BU257" s="374"/>
      <c r="BV257" s="430" t="s">
        <v>555</v>
      </c>
    </row>
    <row r="258" spans="1:74" s="428" customFormat="1" x14ac:dyDescent="0.25">
      <c r="A258" s="345" t="s">
        <v>8500</v>
      </c>
      <c r="B258" s="373"/>
      <c r="C258" s="719">
        <v>46093</v>
      </c>
      <c r="D258" s="373"/>
      <c r="E258" s="346">
        <v>407.55</v>
      </c>
      <c r="F258" s="373"/>
      <c r="G258" s="347">
        <v>10.3362</v>
      </c>
      <c r="H258" s="374"/>
      <c r="I258" s="348">
        <v>0.31</v>
      </c>
      <c r="J258" s="348">
        <v>6.91</v>
      </c>
      <c r="K258" s="348">
        <v>0.28999999999999998</v>
      </c>
      <c r="L258" s="348">
        <v>0.3</v>
      </c>
      <c r="M258" s="362"/>
      <c r="N258" s="350">
        <v>-6.3552</v>
      </c>
      <c r="O258" s="348">
        <v>1.8835999999999999</v>
      </c>
      <c r="P258" s="348">
        <v>4.5946999999999996</v>
      </c>
      <c r="Q258" s="348">
        <v>6.3971999999999998</v>
      </c>
      <c r="R258" s="348">
        <v>7.4512</v>
      </c>
      <c r="S258" s="348">
        <v>7.9240000000000004</v>
      </c>
      <c r="T258" s="348" t="s">
        <v>430</v>
      </c>
      <c r="U258" s="354" t="s">
        <v>430</v>
      </c>
      <c r="V258" s="348" t="s">
        <v>430</v>
      </c>
      <c r="W258" s="348" t="s">
        <v>430</v>
      </c>
      <c r="X258" s="348" t="s">
        <v>430</v>
      </c>
      <c r="Y258" s="375" t="s">
        <v>430</v>
      </c>
      <c r="Z258" s="348" t="s">
        <v>430</v>
      </c>
      <c r="AA258" s="348">
        <v>6.5049000000000001</v>
      </c>
      <c r="AB258" s="348">
        <v>7.6874000000000002</v>
      </c>
      <c r="AC258" s="348" t="s">
        <v>430</v>
      </c>
      <c r="AD258" s="348" t="s">
        <v>430</v>
      </c>
      <c r="AE258" s="348">
        <v>7.3034999999999997</v>
      </c>
      <c r="AF258" s="348">
        <v>7.6219000000000001</v>
      </c>
      <c r="AG258" s="569"/>
      <c r="AH258" s="346">
        <v>51</v>
      </c>
      <c r="AI258" s="346">
        <v>56</v>
      </c>
      <c r="AJ258" s="346">
        <v>28</v>
      </c>
      <c r="AK258" s="346">
        <v>8</v>
      </c>
      <c r="AL258" s="346">
        <v>12</v>
      </c>
      <c r="AM258" s="346">
        <v>102</v>
      </c>
      <c r="AN258" s="346" t="s">
        <v>430</v>
      </c>
      <c r="AO258" s="572" t="s">
        <v>430</v>
      </c>
      <c r="AP258" s="346" t="s">
        <v>430</v>
      </c>
      <c r="AQ258" s="346" t="s">
        <v>430</v>
      </c>
      <c r="AR258" s="346" t="s">
        <v>430</v>
      </c>
      <c r="AS258" s="346" t="s">
        <v>430</v>
      </c>
      <c r="AT258" s="346" t="s">
        <v>430</v>
      </c>
      <c r="AU258" s="346">
        <v>13</v>
      </c>
      <c r="AV258" s="346">
        <v>47</v>
      </c>
      <c r="AW258" s="346" t="s">
        <v>430</v>
      </c>
      <c r="AX258" s="346" t="s">
        <v>430</v>
      </c>
      <c r="AY258" s="346">
        <v>15</v>
      </c>
      <c r="AZ258" s="584"/>
      <c r="BA258" s="467" t="s">
        <v>430</v>
      </c>
      <c r="BB258" s="348">
        <v>97.41</v>
      </c>
      <c r="BC258" s="348" t="s">
        <v>430</v>
      </c>
      <c r="BD258" s="348" t="s">
        <v>430</v>
      </c>
      <c r="BE258" s="375" t="s">
        <v>430</v>
      </c>
      <c r="BF258" s="375">
        <v>2.59</v>
      </c>
      <c r="BG258" s="374"/>
      <c r="BH258" s="594">
        <v>2.58</v>
      </c>
      <c r="BI258" s="348">
        <v>60.27</v>
      </c>
      <c r="BJ258" s="348" t="s">
        <v>430</v>
      </c>
      <c r="BK258" s="348">
        <v>37.14</v>
      </c>
      <c r="BL258" s="348" t="s">
        <v>430</v>
      </c>
      <c r="BM258" s="375" t="s">
        <v>430</v>
      </c>
      <c r="BN258" s="375" t="s">
        <v>430</v>
      </c>
      <c r="BO258" s="375" t="s">
        <v>430</v>
      </c>
      <c r="BP258" s="375" t="s">
        <v>430</v>
      </c>
      <c r="BQ258" s="375" t="s">
        <v>430</v>
      </c>
      <c r="BR258" s="374"/>
      <c r="BS258" s="468">
        <v>16.8240930016824</v>
      </c>
      <c r="BT258" s="348">
        <v>4.8772001604877202</v>
      </c>
      <c r="BU258" s="374"/>
      <c r="BV258" s="430" t="s">
        <v>555</v>
      </c>
    </row>
    <row r="259" spans="1:74" s="428" customFormat="1" x14ac:dyDescent="0.25">
      <c r="A259" s="345" t="s">
        <v>8501</v>
      </c>
      <c r="B259" s="373"/>
      <c r="C259" s="719">
        <v>44901</v>
      </c>
      <c r="D259" s="373"/>
      <c r="E259" s="346">
        <v>355.34300000000002</v>
      </c>
      <c r="F259" s="373"/>
      <c r="G259" s="347">
        <v>12.8607</v>
      </c>
      <c r="H259" s="374"/>
      <c r="I259" s="348">
        <v>0.9</v>
      </c>
      <c r="J259" s="348">
        <v>5.83</v>
      </c>
      <c r="K259" s="348">
        <v>0.85</v>
      </c>
      <c r="L259" s="348">
        <v>0.88</v>
      </c>
      <c r="M259" s="362"/>
      <c r="N259" s="350">
        <v>-1.1352</v>
      </c>
      <c r="O259" s="348">
        <v>4.6372999999999998</v>
      </c>
      <c r="P259" s="348">
        <v>2.1092</v>
      </c>
      <c r="Q259" s="348">
        <v>3.8371</v>
      </c>
      <c r="R259" s="348">
        <v>4.8353999999999999</v>
      </c>
      <c r="S259" s="348">
        <v>6.4137000000000004</v>
      </c>
      <c r="T259" s="348">
        <v>5.0270000000000001</v>
      </c>
      <c r="U259" s="354">
        <v>5.0960999999999999</v>
      </c>
      <c r="V259" s="348">
        <v>5.4890999999999996</v>
      </c>
      <c r="W259" s="348">
        <v>6.7561999999999998</v>
      </c>
      <c r="X259" s="348">
        <v>7.1894</v>
      </c>
      <c r="Y259" s="375" t="s">
        <v>430</v>
      </c>
      <c r="Z259" s="348" t="s">
        <v>430</v>
      </c>
      <c r="AA259" s="348">
        <v>4.4684999999999997</v>
      </c>
      <c r="AB259" s="348">
        <v>5.4859999999999998</v>
      </c>
      <c r="AC259" s="348">
        <v>5.1494999999999997</v>
      </c>
      <c r="AD259" s="348">
        <v>5.3291000000000004</v>
      </c>
      <c r="AE259" s="348">
        <v>4.6664000000000003</v>
      </c>
      <c r="AF259" s="348">
        <v>7.0228000000000002</v>
      </c>
      <c r="AG259" s="569"/>
      <c r="AH259" s="346">
        <v>38</v>
      </c>
      <c r="AI259" s="346">
        <v>40</v>
      </c>
      <c r="AJ259" s="346">
        <v>75</v>
      </c>
      <c r="AK259" s="346">
        <v>90</v>
      </c>
      <c r="AL259" s="346">
        <v>105</v>
      </c>
      <c r="AM259" s="346">
        <v>126</v>
      </c>
      <c r="AN259" s="346">
        <v>116</v>
      </c>
      <c r="AO259" s="572">
        <v>94</v>
      </c>
      <c r="AP259" s="346">
        <v>94</v>
      </c>
      <c r="AQ259" s="346">
        <v>73</v>
      </c>
      <c r="AR259" s="346">
        <v>76</v>
      </c>
      <c r="AS259" s="346" t="s">
        <v>430</v>
      </c>
      <c r="AT259" s="346" t="s">
        <v>430</v>
      </c>
      <c r="AU259" s="346">
        <v>121</v>
      </c>
      <c r="AV259" s="346">
        <v>140</v>
      </c>
      <c r="AW259" s="346">
        <v>105</v>
      </c>
      <c r="AX259" s="346">
        <v>110</v>
      </c>
      <c r="AY259" s="346">
        <v>108</v>
      </c>
      <c r="AZ259" s="584"/>
      <c r="BA259" s="467">
        <v>97.45</v>
      </c>
      <c r="BB259" s="348" t="s">
        <v>430</v>
      </c>
      <c r="BC259" s="348" t="s">
        <v>430</v>
      </c>
      <c r="BD259" s="348" t="s">
        <v>430</v>
      </c>
      <c r="BE259" s="375" t="s">
        <v>430</v>
      </c>
      <c r="BF259" s="375">
        <v>2.5499999999999998</v>
      </c>
      <c r="BG259" s="374"/>
      <c r="BH259" s="594">
        <v>2.54</v>
      </c>
      <c r="BI259" s="348" t="s">
        <v>430</v>
      </c>
      <c r="BJ259" s="348" t="s">
        <v>430</v>
      </c>
      <c r="BK259" s="348" t="s">
        <v>430</v>
      </c>
      <c r="BL259" s="348" t="s">
        <v>430</v>
      </c>
      <c r="BM259" s="375">
        <v>97.45</v>
      </c>
      <c r="BN259" s="375" t="s">
        <v>430</v>
      </c>
      <c r="BO259" s="375" t="s">
        <v>430</v>
      </c>
      <c r="BP259" s="375" t="s">
        <v>430</v>
      </c>
      <c r="BQ259" s="375" t="s">
        <v>430</v>
      </c>
      <c r="BR259" s="374"/>
      <c r="BS259" s="468" t="s">
        <v>430</v>
      </c>
      <c r="BT259" s="348" t="s">
        <v>430</v>
      </c>
      <c r="BU259" s="374"/>
      <c r="BV259" s="430" t="s">
        <v>555</v>
      </c>
    </row>
    <row r="260" spans="1:74" s="428" customFormat="1" x14ac:dyDescent="0.25">
      <c r="A260" s="345" t="s">
        <v>8502</v>
      </c>
      <c r="B260" s="373"/>
      <c r="C260" s="719">
        <v>44950</v>
      </c>
      <c r="D260" s="373"/>
      <c r="E260" s="346">
        <v>337.22</v>
      </c>
      <c r="F260" s="373"/>
      <c r="G260" s="347">
        <v>12.8546</v>
      </c>
      <c r="H260" s="374"/>
      <c r="I260" s="348">
        <v>1.67</v>
      </c>
      <c r="J260" s="348">
        <v>6.5045400000000004</v>
      </c>
      <c r="K260" s="348">
        <v>1.51</v>
      </c>
      <c r="L260" s="348">
        <v>1.56</v>
      </c>
      <c r="M260" s="362"/>
      <c r="N260" s="350">
        <v>-34.041600000000003</v>
      </c>
      <c r="O260" s="348">
        <v>-10.5914</v>
      </c>
      <c r="P260" s="348">
        <v>-5.5513000000000003</v>
      </c>
      <c r="Q260" s="348">
        <v>3.1067999999999998</v>
      </c>
      <c r="R260" s="348">
        <v>4.9301000000000004</v>
      </c>
      <c r="S260" s="348">
        <v>8.2481000000000009</v>
      </c>
      <c r="T260" s="348">
        <v>4.8928000000000003</v>
      </c>
      <c r="U260" s="354">
        <v>5.1962000000000002</v>
      </c>
      <c r="V260" s="348">
        <v>5.5316999999999998</v>
      </c>
      <c r="W260" s="348">
        <v>6.9381000000000004</v>
      </c>
      <c r="X260" s="348">
        <v>7.4156000000000004</v>
      </c>
      <c r="Y260" s="375" t="s">
        <v>430</v>
      </c>
      <c r="Z260" s="348" t="s">
        <v>430</v>
      </c>
      <c r="AA260" s="348">
        <v>5.1252000000000004</v>
      </c>
      <c r="AB260" s="348">
        <v>6.6231</v>
      </c>
      <c r="AC260" s="348">
        <v>4.8795999999999999</v>
      </c>
      <c r="AD260" s="348">
        <v>5.5397999999999996</v>
      </c>
      <c r="AE260" s="348">
        <v>5.1111000000000004</v>
      </c>
      <c r="AF260" s="348">
        <v>7.2819000000000003</v>
      </c>
      <c r="AG260" s="569"/>
      <c r="AH260" s="346">
        <v>96</v>
      </c>
      <c r="AI260" s="346">
        <v>117</v>
      </c>
      <c r="AJ260" s="346">
        <v>111</v>
      </c>
      <c r="AK260" s="346">
        <v>106</v>
      </c>
      <c r="AL260" s="346">
        <v>92</v>
      </c>
      <c r="AM260" s="346">
        <v>87</v>
      </c>
      <c r="AN260" s="346">
        <v>128</v>
      </c>
      <c r="AO260" s="572">
        <v>84</v>
      </c>
      <c r="AP260" s="346">
        <v>88</v>
      </c>
      <c r="AQ260" s="346">
        <v>53</v>
      </c>
      <c r="AR260" s="346">
        <v>46</v>
      </c>
      <c r="AS260" s="346" t="s">
        <v>430</v>
      </c>
      <c r="AT260" s="346" t="s">
        <v>430</v>
      </c>
      <c r="AU260" s="346">
        <v>65</v>
      </c>
      <c r="AV260" s="346">
        <v>97</v>
      </c>
      <c r="AW260" s="346">
        <v>124</v>
      </c>
      <c r="AX260" s="346">
        <v>91</v>
      </c>
      <c r="AY260" s="346">
        <v>77</v>
      </c>
      <c r="AZ260" s="584"/>
      <c r="BA260" s="467">
        <v>97.27</v>
      </c>
      <c r="BB260" s="348" t="s">
        <v>430</v>
      </c>
      <c r="BC260" s="348" t="s">
        <v>430</v>
      </c>
      <c r="BD260" s="348" t="s">
        <v>430</v>
      </c>
      <c r="BE260" s="375" t="s">
        <v>430</v>
      </c>
      <c r="BF260" s="375">
        <v>2.73</v>
      </c>
      <c r="BG260" s="374"/>
      <c r="BH260" s="594">
        <v>2.73</v>
      </c>
      <c r="BI260" s="348" t="s">
        <v>430</v>
      </c>
      <c r="BJ260" s="348" t="s">
        <v>430</v>
      </c>
      <c r="BK260" s="348" t="s">
        <v>430</v>
      </c>
      <c r="BL260" s="348" t="s">
        <v>430</v>
      </c>
      <c r="BM260" s="375">
        <v>97.27</v>
      </c>
      <c r="BN260" s="375" t="s">
        <v>430</v>
      </c>
      <c r="BO260" s="375" t="s">
        <v>430</v>
      </c>
      <c r="BP260" s="375" t="s">
        <v>430</v>
      </c>
      <c r="BQ260" s="375" t="s">
        <v>430</v>
      </c>
      <c r="BR260" s="374"/>
      <c r="BS260" s="468" t="s">
        <v>430</v>
      </c>
      <c r="BT260" s="348" t="s">
        <v>430</v>
      </c>
      <c r="BU260" s="374"/>
      <c r="BV260" s="430" t="s">
        <v>555</v>
      </c>
    </row>
    <row r="261" spans="1:74" s="428" customFormat="1" x14ac:dyDescent="0.25">
      <c r="A261" s="345" t="s">
        <v>8503</v>
      </c>
      <c r="B261" s="373"/>
      <c r="C261" s="719">
        <v>44889</v>
      </c>
      <c r="D261" s="373"/>
      <c r="E261" s="346">
        <v>333.28399999999999</v>
      </c>
      <c r="F261" s="373"/>
      <c r="G261" s="347">
        <v>13.038399999999999</v>
      </c>
      <c r="H261" s="374"/>
      <c r="I261" s="348">
        <v>1.58</v>
      </c>
      <c r="J261" s="348">
        <v>6.56</v>
      </c>
      <c r="K261" s="348">
        <v>1.44</v>
      </c>
      <c r="L261" s="348">
        <v>1.48</v>
      </c>
      <c r="M261" s="362"/>
      <c r="N261" s="350">
        <v>-22.1021</v>
      </c>
      <c r="O261" s="348">
        <v>-5.7827000000000002</v>
      </c>
      <c r="P261" s="348">
        <v>-2.3184999999999998</v>
      </c>
      <c r="Q261" s="348">
        <v>4.1858000000000004</v>
      </c>
      <c r="R261" s="348">
        <v>5.6985000000000001</v>
      </c>
      <c r="S261" s="348">
        <v>8.0724</v>
      </c>
      <c r="T261" s="348">
        <v>5.0964999999999998</v>
      </c>
      <c r="U261" s="354">
        <v>5.2827999999999999</v>
      </c>
      <c r="V261" s="348">
        <v>5.5731999999999999</v>
      </c>
      <c r="W261" s="348">
        <v>6.9645000000000001</v>
      </c>
      <c r="X261" s="348">
        <v>7.4451999999999998</v>
      </c>
      <c r="Y261" s="375" t="s">
        <v>430</v>
      </c>
      <c r="Z261" s="348" t="s">
        <v>430</v>
      </c>
      <c r="AA261" s="348">
        <v>5.3253000000000004</v>
      </c>
      <c r="AB261" s="348">
        <v>6.4447000000000001</v>
      </c>
      <c r="AC261" s="348">
        <v>5.0782999999999996</v>
      </c>
      <c r="AD261" s="348">
        <v>5.6300999999999997</v>
      </c>
      <c r="AE261" s="348">
        <v>5.7709999999999999</v>
      </c>
      <c r="AF261" s="348">
        <v>7.3521999999999998</v>
      </c>
      <c r="AG261" s="569"/>
      <c r="AH261" s="346">
        <v>83</v>
      </c>
      <c r="AI261" s="346">
        <v>97</v>
      </c>
      <c r="AJ261" s="346">
        <v>99</v>
      </c>
      <c r="AK261" s="346">
        <v>79</v>
      </c>
      <c r="AL261" s="346">
        <v>58</v>
      </c>
      <c r="AM261" s="346">
        <v>94</v>
      </c>
      <c r="AN261" s="346">
        <v>110</v>
      </c>
      <c r="AO261" s="572">
        <v>73</v>
      </c>
      <c r="AP261" s="346">
        <v>79</v>
      </c>
      <c r="AQ261" s="346">
        <v>46</v>
      </c>
      <c r="AR261" s="346">
        <v>40</v>
      </c>
      <c r="AS261" s="346" t="s">
        <v>430</v>
      </c>
      <c r="AT261" s="346" t="s">
        <v>430</v>
      </c>
      <c r="AU261" s="346">
        <v>54</v>
      </c>
      <c r="AV261" s="346">
        <v>107</v>
      </c>
      <c r="AW261" s="346">
        <v>111</v>
      </c>
      <c r="AX261" s="346">
        <v>70</v>
      </c>
      <c r="AY261" s="346">
        <v>54</v>
      </c>
      <c r="AZ261" s="584"/>
      <c r="BA261" s="467">
        <v>97.15</v>
      </c>
      <c r="BB261" s="348" t="s">
        <v>430</v>
      </c>
      <c r="BC261" s="348" t="s">
        <v>430</v>
      </c>
      <c r="BD261" s="348" t="s">
        <v>430</v>
      </c>
      <c r="BE261" s="375" t="s">
        <v>430</v>
      </c>
      <c r="BF261" s="375">
        <v>2.85</v>
      </c>
      <c r="BG261" s="374"/>
      <c r="BH261" s="594">
        <v>2.85</v>
      </c>
      <c r="BI261" s="348" t="s">
        <v>430</v>
      </c>
      <c r="BJ261" s="348" t="s">
        <v>430</v>
      </c>
      <c r="BK261" s="348" t="s">
        <v>430</v>
      </c>
      <c r="BL261" s="348" t="s">
        <v>430</v>
      </c>
      <c r="BM261" s="375">
        <v>97.15</v>
      </c>
      <c r="BN261" s="375" t="s">
        <v>430</v>
      </c>
      <c r="BO261" s="375" t="s">
        <v>430</v>
      </c>
      <c r="BP261" s="375" t="s">
        <v>430</v>
      </c>
      <c r="BQ261" s="375" t="s">
        <v>430</v>
      </c>
      <c r="BR261" s="374"/>
      <c r="BS261" s="468" t="s">
        <v>430</v>
      </c>
      <c r="BT261" s="348" t="s">
        <v>430</v>
      </c>
      <c r="BU261" s="374"/>
      <c r="BV261" s="430" t="s">
        <v>555</v>
      </c>
    </row>
    <row r="262" spans="1:74" s="428" customFormat="1" x14ac:dyDescent="0.25">
      <c r="A262" s="345" t="s">
        <v>8504</v>
      </c>
      <c r="B262" s="373"/>
      <c r="C262" s="719">
        <v>44977</v>
      </c>
      <c r="D262" s="373"/>
      <c r="E262" s="346">
        <v>324.41000000000003</v>
      </c>
      <c r="F262" s="373"/>
      <c r="G262" s="347">
        <v>12.914300000000001</v>
      </c>
      <c r="H262" s="374"/>
      <c r="I262" s="348">
        <v>2.6</v>
      </c>
      <c r="J262" s="348">
        <v>6.78</v>
      </c>
      <c r="K262" s="348">
        <v>2.2599999999999998</v>
      </c>
      <c r="L262" s="348">
        <v>2.34</v>
      </c>
      <c r="M262" s="362"/>
      <c r="N262" s="350">
        <v>-33.884399999999999</v>
      </c>
      <c r="O262" s="348">
        <v>-14.867100000000001</v>
      </c>
      <c r="P262" s="348">
        <v>-3.8732000000000002</v>
      </c>
      <c r="Q262" s="348">
        <v>1.3331</v>
      </c>
      <c r="R262" s="348">
        <v>4.5027999999999997</v>
      </c>
      <c r="S262" s="348">
        <v>10.1548</v>
      </c>
      <c r="T262" s="348">
        <v>5.1795999999999998</v>
      </c>
      <c r="U262" s="354">
        <v>5.0831</v>
      </c>
      <c r="V262" s="348">
        <v>5.6212</v>
      </c>
      <c r="W262" s="348">
        <v>7.0980999999999996</v>
      </c>
      <c r="X262" s="348">
        <v>7.5732999999999997</v>
      </c>
      <c r="Y262" s="375" t="s">
        <v>430</v>
      </c>
      <c r="Z262" s="348" t="s">
        <v>430</v>
      </c>
      <c r="AA262" s="348">
        <v>4.5171999999999999</v>
      </c>
      <c r="AB262" s="348">
        <v>6.9683999999999999</v>
      </c>
      <c r="AC262" s="348">
        <v>5.2352999999999996</v>
      </c>
      <c r="AD262" s="348">
        <v>5.5773000000000001</v>
      </c>
      <c r="AE262" s="348">
        <v>6.3102999999999998</v>
      </c>
      <c r="AF262" s="348">
        <v>7.5838000000000001</v>
      </c>
      <c r="AG262" s="569"/>
      <c r="AH262" s="346">
        <v>95</v>
      </c>
      <c r="AI262" s="346">
        <v>124</v>
      </c>
      <c r="AJ262" s="346">
        <v>106</v>
      </c>
      <c r="AK262" s="346">
        <v>120</v>
      </c>
      <c r="AL262" s="346">
        <v>120</v>
      </c>
      <c r="AM262" s="346">
        <v>45</v>
      </c>
      <c r="AN262" s="346">
        <v>107</v>
      </c>
      <c r="AO262" s="572">
        <v>95</v>
      </c>
      <c r="AP262" s="346">
        <v>71</v>
      </c>
      <c r="AQ262" s="346">
        <v>24</v>
      </c>
      <c r="AR262" s="346">
        <v>28</v>
      </c>
      <c r="AS262" s="346" t="s">
        <v>430</v>
      </c>
      <c r="AT262" s="346" t="s">
        <v>430</v>
      </c>
      <c r="AU262" s="346">
        <v>113</v>
      </c>
      <c r="AV262" s="346">
        <v>86</v>
      </c>
      <c r="AW262" s="346">
        <v>96</v>
      </c>
      <c r="AX262" s="346">
        <v>82</v>
      </c>
      <c r="AY262" s="346">
        <v>42</v>
      </c>
      <c r="AZ262" s="584"/>
      <c r="BA262" s="467">
        <v>95.45</v>
      </c>
      <c r="BB262" s="348" t="s">
        <v>430</v>
      </c>
      <c r="BC262" s="348" t="s">
        <v>430</v>
      </c>
      <c r="BD262" s="348" t="s">
        <v>430</v>
      </c>
      <c r="BE262" s="375" t="s">
        <v>430</v>
      </c>
      <c r="BF262" s="375">
        <v>4.55</v>
      </c>
      <c r="BG262" s="374"/>
      <c r="BH262" s="594">
        <v>4.54</v>
      </c>
      <c r="BI262" s="348" t="s">
        <v>430</v>
      </c>
      <c r="BJ262" s="348" t="s">
        <v>430</v>
      </c>
      <c r="BK262" s="348" t="s">
        <v>430</v>
      </c>
      <c r="BL262" s="348" t="s">
        <v>430</v>
      </c>
      <c r="BM262" s="375">
        <v>95.45</v>
      </c>
      <c r="BN262" s="375" t="s">
        <v>430</v>
      </c>
      <c r="BO262" s="375" t="s">
        <v>430</v>
      </c>
      <c r="BP262" s="375" t="s">
        <v>430</v>
      </c>
      <c r="BQ262" s="375" t="s">
        <v>430</v>
      </c>
      <c r="BR262" s="374"/>
      <c r="BS262" s="468" t="s">
        <v>430</v>
      </c>
      <c r="BT262" s="348" t="s">
        <v>430</v>
      </c>
      <c r="BU262" s="374"/>
      <c r="BV262" s="430" t="s">
        <v>555</v>
      </c>
    </row>
    <row r="263" spans="1:74" s="428" customFormat="1" ht="11" x14ac:dyDescent="0.3">
      <c r="A263" s="841" t="s">
        <v>8505</v>
      </c>
      <c r="B263" s="842"/>
      <c r="C263" s="843">
        <v>45723</v>
      </c>
      <c r="D263" s="842"/>
      <c r="E263" s="844">
        <v>287.94900000000001</v>
      </c>
      <c r="F263" s="842"/>
      <c r="G263" s="845">
        <v>11.0128</v>
      </c>
      <c r="H263" s="847"/>
      <c r="I263" s="846">
        <v>0.31</v>
      </c>
      <c r="J263" s="846">
        <v>6.89</v>
      </c>
      <c r="K263" s="846">
        <v>0.3</v>
      </c>
      <c r="L263" s="846">
        <v>0.31</v>
      </c>
      <c r="M263" s="851"/>
      <c r="N263" s="848">
        <v>-6.6273999999999997</v>
      </c>
      <c r="O263" s="846">
        <v>1.8784000000000001</v>
      </c>
      <c r="P263" s="846">
        <v>4.3121999999999998</v>
      </c>
      <c r="Q263" s="846">
        <v>6.1696999999999997</v>
      </c>
      <c r="R263" s="846">
        <v>7.2286999999999999</v>
      </c>
      <c r="S263" s="846">
        <v>7.63</v>
      </c>
      <c r="T263" s="846">
        <v>7.1067999999999998</v>
      </c>
      <c r="U263" s="856">
        <v>6.5656999999999996</v>
      </c>
      <c r="V263" s="846">
        <v>6.4954000000000001</v>
      </c>
      <c r="W263" s="846" t="s">
        <v>430</v>
      </c>
      <c r="X263" s="846" t="s">
        <v>430</v>
      </c>
      <c r="Y263" s="852" t="s">
        <v>430</v>
      </c>
      <c r="Z263" s="846" t="s">
        <v>430</v>
      </c>
      <c r="AA263" s="846">
        <v>6.3399000000000001</v>
      </c>
      <c r="AB263" s="846">
        <v>7.5266000000000002</v>
      </c>
      <c r="AC263" s="846">
        <v>6.6791999999999998</v>
      </c>
      <c r="AD263" s="846">
        <v>6.5244999999999997</v>
      </c>
      <c r="AE263" s="846">
        <v>7.0201000000000002</v>
      </c>
      <c r="AF263" s="846">
        <v>6.8562000000000003</v>
      </c>
      <c r="AG263" s="931"/>
      <c r="AH263" s="844">
        <v>53</v>
      </c>
      <c r="AI263" s="844">
        <v>57</v>
      </c>
      <c r="AJ263" s="844">
        <v>37</v>
      </c>
      <c r="AK263" s="844">
        <v>14</v>
      </c>
      <c r="AL263" s="844">
        <v>18</v>
      </c>
      <c r="AM263" s="844">
        <v>108</v>
      </c>
      <c r="AN263" s="844">
        <v>8</v>
      </c>
      <c r="AO263" s="932">
        <v>8</v>
      </c>
      <c r="AP263" s="844">
        <v>7</v>
      </c>
      <c r="AQ263" s="844" t="s">
        <v>430</v>
      </c>
      <c r="AR263" s="844" t="s">
        <v>430</v>
      </c>
      <c r="AS263" s="844" t="s">
        <v>430</v>
      </c>
      <c r="AT263" s="844" t="s">
        <v>430</v>
      </c>
      <c r="AU263" s="844">
        <v>21</v>
      </c>
      <c r="AV263" s="844">
        <v>54</v>
      </c>
      <c r="AW263" s="844">
        <v>9</v>
      </c>
      <c r="AX263" s="844">
        <v>8</v>
      </c>
      <c r="AY263" s="844">
        <v>22</v>
      </c>
      <c r="AZ263" s="933"/>
      <c r="BA263" s="853" t="s">
        <v>430</v>
      </c>
      <c r="BB263" s="846">
        <v>96.83</v>
      </c>
      <c r="BC263" s="846" t="s">
        <v>430</v>
      </c>
      <c r="BD263" s="846" t="s">
        <v>430</v>
      </c>
      <c r="BE263" s="852" t="s">
        <v>430</v>
      </c>
      <c r="BF263" s="852">
        <v>3.17</v>
      </c>
      <c r="BG263" s="847"/>
      <c r="BH263" s="934">
        <v>3.17</v>
      </c>
      <c r="BI263" s="846">
        <v>59.17</v>
      </c>
      <c r="BJ263" s="846">
        <v>3.13</v>
      </c>
      <c r="BK263" s="846">
        <v>34.53</v>
      </c>
      <c r="BL263" s="846" t="s">
        <v>430</v>
      </c>
      <c r="BM263" s="852" t="s">
        <v>430</v>
      </c>
      <c r="BN263" s="852" t="s">
        <v>430</v>
      </c>
      <c r="BO263" s="852" t="s">
        <v>430</v>
      </c>
      <c r="BP263" s="852" t="s">
        <v>430</v>
      </c>
      <c r="BQ263" s="852" t="s">
        <v>430</v>
      </c>
      <c r="BR263" s="847"/>
      <c r="BS263" s="854">
        <v>7.8216688100000002</v>
      </c>
      <c r="BT263" s="846">
        <v>9.4264034199999998</v>
      </c>
      <c r="BU263" s="847"/>
      <c r="BV263" s="892" t="s">
        <v>555</v>
      </c>
    </row>
    <row r="264" spans="1:74" s="428" customFormat="1" x14ac:dyDescent="0.25">
      <c r="A264" s="345" t="s">
        <v>8506</v>
      </c>
      <c r="B264" s="373"/>
      <c r="C264" s="719">
        <v>44854</v>
      </c>
      <c r="D264" s="373"/>
      <c r="E264" s="888">
        <v>315.58</v>
      </c>
      <c r="F264" s="373"/>
      <c r="G264" s="347" t="s">
        <v>430</v>
      </c>
      <c r="H264" s="374"/>
      <c r="I264" s="348" t="s">
        <v>430</v>
      </c>
      <c r="J264" s="348" t="s">
        <v>430</v>
      </c>
      <c r="K264" s="348" t="s">
        <v>430</v>
      </c>
      <c r="L264" s="348" t="s">
        <v>430</v>
      </c>
      <c r="M264" s="362"/>
      <c r="N264" s="350" t="s">
        <v>430</v>
      </c>
      <c r="O264" s="348" t="s">
        <v>430</v>
      </c>
      <c r="P264" s="348" t="s">
        <v>430</v>
      </c>
      <c r="Q264" s="348" t="s">
        <v>430</v>
      </c>
      <c r="R264" s="348" t="s">
        <v>430</v>
      </c>
      <c r="S264" s="348" t="s">
        <v>430</v>
      </c>
      <c r="T264" s="348" t="s">
        <v>430</v>
      </c>
      <c r="U264" s="354" t="s">
        <v>430</v>
      </c>
      <c r="V264" s="348" t="s">
        <v>430</v>
      </c>
      <c r="W264" s="348" t="s">
        <v>430</v>
      </c>
      <c r="X264" s="348" t="s">
        <v>430</v>
      </c>
      <c r="Y264" s="375" t="s">
        <v>430</v>
      </c>
      <c r="Z264" s="348" t="s">
        <v>430</v>
      </c>
      <c r="AA264" s="348" t="s">
        <v>430</v>
      </c>
      <c r="AB264" s="348" t="s">
        <v>430</v>
      </c>
      <c r="AC264" s="348" t="s">
        <v>430</v>
      </c>
      <c r="AD264" s="348" t="s">
        <v>430</v>
      </c>
      <c r="AE264" s="348" t="s">
        <v>430</v>
      </c>
      <c r="AF264" s="348" t="s">
        <v>430</v>
      </c>
      <c r="AG264" s="569"/>
      <c r="AH264" s="346" t="s">
        <v>430</v>
      </c>
      <c r="AI264" s="346" t="s">
        <v>430</v>
      </c>
      <c r="AJ264" s="346" t="s">
        <v>430</v>
      </c>
      <c r="AK264" s="346" t="s">
        <v>430</v>
      </c>
      <c r="AL264" s="346" t="s">
        <v>430</v>
      </c>
      <c r="AM264" s="346" t="s">
        <v>430</v>
      </c>
      <c r="AN264" s="346" t="s">
        <v>430</v>
      </c>
      <c r="AO264" s="572" t="s">
        <v>430</v>
      </c>
      <c r="AP264" s="346" t="s">
        <v>430</v>
      </c>
      <c r="AQ264" s="346" t="s">
        <v>430</v>
      </c>
      <c r="AR264" s="346" t="s">
        <v>430</v>
      </c>
      <c r="AS264" s="346" t="s">
        <v>430</v>
      </c>
      <c r="AT264" s="346" t="s">
        <v>430</v>
      </c>
      <c r="AU264" s="346" t="s">
        <v>430</v>
      </c>
      <c r="AV264" s="346" t="s">
        <v>430</v>
      </c>
      <c r="AW264" s="346" t="s">
        <v>430</v>
      </c>
      <c r="AX264" s="346" t="s">
        <v>430</v>
      </c>
      <c r="AY264" s="346" t="s">
        <v>430</v>
      </c>
      <c r="AZ264" s="584"/>
      <c r="BA264" s="467" t="s">
        <v>430</v>
      </c>
      <c r="BB264" s="348" t="s">
        <v>430</v>
      </c>
      <c r="BC264" s="348" t="s">
        <v>430</v>
      </c>
      <c r="BD264" s="348" t="s">
        <v>430</v>
      </c>
      <c r="BE264" s="375" t="s">
        <v>430</v>
      </c>
      <c r="BF264" s="375" t="s">
        <v>430</v>
      </c>
      <c r="BG264" s="374"/>
      <c r="BH264" s="594" t="s">
        <v>430</v>
      </c>
      <c r="BI264" s="348" t="s">
        <v>430</v>
      </c>
      <c r="BJ264" s="348" t="s">
        <v>430</v>
      </c>
      <c r="BK264" s="348" t="s">
        <v>430</v>
      </c>
      <c r="BL264" s="348" t="s">
        <v>430</v>
      </c>
      <c r="BM264" s="375" t="s">
        <v>430</v>
      </c>
      <c r="BN264" s="375" t="s">
        <v>430</v>
      </c>
      <c r="BO264" s="375" t="s">
        <v>430</v>
      </c>
      <c r="BP264" s="375" t="s">
        <v>430</v>
      </c>
      <c r="BQ264" s="375" t="s">
        <v>430</v>
      </c>
      <c r="BR264" s="374"/>
      <c r="BS264" s="468" t="s">
        <v>430</v>
      </c>
      <c r="BT264" s="348" t="s">
        <v>430</v>
      </c>
      <c r="BU264" s="374"/>
      <c r="BV264" s="430" t="s">
        <v>555</v>
      </c>
    </row>
    <row r="265" spans="1:74" s="428" customFormat="1" x14ac:dyDescent="0.25">
      <c r="A265" s="345" t="s">
        <v>8507</v>
      </c>
      <c r="B265" s="373"/>
      <c r="C265" s="719">
        <v>45741</v>
      </c>
      <c r="D265" s="373"/>
      <c r="E265" s="346">
        <v>298.24900000000002</v>
      </c>
      <c r="F265" s="373"/>
      <c r="G265" s="347">
        <v>1073.3389999999999</v>
      </c>
      <c r="H265" s="374"/>
      <c r="I265" s="890">
        <v>2.7399999999999998E-3</v>
      </c>
      <c r="J265" s="890">
        <v>5.4</v>
      </c>
      <c r="K265" s="890">
        <v>2.7399999999999998E-3</v>
      </c>
      <c r="L265" s="890">
        <v>2.7399999999999998E-3</v>
      </c>
      <c r="M265" s="362"/>
      <c r="N265" s="350">
        <v>4.7478999999999996</v>
      </c>
      <c r="O265" s="348">
        <v>4.7671999999999999</v>
      </c>
      <c r="P265" s="348">
        <v>4.8460000000000001</v>
      </c>
      <c r="Q265" s="348">
        <v>4.8120000000000003</v>
      </c>
      <c r="R265" s="348">
        <v>4.8665000000000003</v>
      </c>
      <c r="S265" s="348">
        <v>4.9484000000000004</v>
      </c>
      <c r="T265" s="348">
        <v>4.9386000000000001</v>
      </c>
      <c r="U265" s="354">
        <v>4.9488000000000003</v>
      </c>
      <c r="V265" s="348">
        <v>5.0445000000000002</v>
      </c>
      <c r="W265" s="348" t="s">
        <v>430</v>
      </c>
      <c r="X265" s="348" t="s">
        <v>430</v>
      </c>
      <c r="Y265" s="375" t="s">
        <v>430</v>
      </c>
      <c r="Z265" s="348" t="s">
        <v>430</v>
      </c>
      <c r="AA265" s="348">
        <v>4.9032999999999998</v>
      </c>
      <c r="AB265" s="348">
        <v>4.9245999999999999</v>
      </c>
      <c r="AC265" s="348">
        <v>4.9119000000000002</v>
      </c>
      <c r="AD265" s="348">
        <v>5.0035999999999996</v>
      </c>
      <c r="AE265" s="348">
        <v>4.8205</v>
      </c>
      <c r="AF265" s="348">
        <v>5.1645000000000003</v>
      </c>
      <c r="AG265" s="569"/>
      <c r="AH265" s="346">
        <v>19</v>
      </c>
      <c r="AI265" s="346">
        <v>27</v>
      </c>
      <c r="AJ265" s="346">
        <v>16</v>
      </c>
      <c r="AK265" s="346">
        <v>50</v>
      </c>
      <c r="AL265" s="346">
        <v>100</v>
      </c>
      <c r="AM265" s="346">
        <v>152</v>
      </c>
      <c r="AN265" s="346">
        <v>121</v>
      </c>
      <c r="AO265" s="572">
        <v>115</v>
      </c>
      <c r="AP265" s="346">
        <v>123</v>
      </c>
      <c r="AQ265" s="346" t="s">
        <v>430</v>
      </c>
      <c r="AR265" s="346" t="s">
        <v>430</v>
      </c>
      <c r="AS265" s="346" t="s">
        <v>430</v>
      </c>
      <c r="AT265" s="346" t="s">
        <v>430</v>
      </c>
      <c r="AU265" s="346">
        <v>85</v>
      </c>
      <c r="AV265" s="346">
        <v>149</v>
      </c>
      <c r="AW265" s="346">
        <v>120</v>
      </c>
      <c r="AX265" s="346">
        <v>132</v>
      </c>
      <c r="AY265" s="346">
        <v>90</v>
      </c>
      <c r="AZ265" s="584"/>
      <c r="BA265" s="467" t="s">
        <v>430</v>
      </c>
      <c r="BB265" s="348" t="s">
        <v>430</v>
      </c>
      <c r="BC265" s="348" t="s">
        <v>430</v>
      </c>
      <c r="BD265" s="348" t="s">
        <v>430</v>
      </c>
      <c r="BE265" s="375" t="s">
        <v>430</v>
      </c>
      <c r="BF265" s="375">
        <v>100</v>
      </c>
      <c r="BG265" s="374"/>
      <c r="BH265" s="594">
        <v>100</v>
      </c>
      <c r="BI265" s="348" t="s">
        <v>430</v>
      </c>
      <c r="BJ265" s="348" t="s">
        <v>430</v>
      </c>
      <c r="BK265" s="348" t="s">
        <v>430</v>
      </c>
      <c r="BL265" s="348" t="s">
        <v>430</v>
      </c>
      <c r="BM265" s="375" t="s">
        <v>430</v>
      </c>
      <c r="BN265" s="375" t="s">
        <v>430</v>
      </c>
      <c r="BO265" s="375" t="s">
        <v>430</v>
      </c>
      <c r="BP265" s="375" t="s">
        <v>430</v>
      </c>
      <c r="BQ265" s="375" t="s">
        <v>430</v>
      </c>
      <c r="BR265" s="374"/>
      <c r="BS265" s="468" t="s">
        <v>430</v>
      </c>
      <c r="BT265" s="348" t="s">
        <v>430</v>
      </c>
      <c r="BU265" s="374"/>
      <c r="BV265" s="430" t="s">
        <v>555</v>
      </c>
    </row>
    <row r="266" spans="1:74" s="428" customFormat="1" x14ac:dyDescent="0.25">
      <c r="A266" s="345" t="s">
        <v>8508</v>
      </c>
      <c r="B266" s="373"/>
      <c r="C266" s="719">
        <v>45729</v>
      </c>
      <c r="D266" s="373"/>
      <c r="E266" s="346">
        <v>313.94799999999998</v>
      </c>
      <c r="F266" s="373"/>
      <c r="G266" s="347">
        <v>10.946</v>
      </c>
      <c r="H266" s="374"/>
      <c r="I266" s="348">
        <v>0.31507000000000002</v>
      </c>
      <c r="J266" s="348">
        <v>6.95</v>
      </c>
      <c r="K266" s="348">
        <v>0.30685000000000001</v>
      </c>
      <c r="L266" s="348">
        <v>0.31233</v>
      </c>
      <c r="M266" s="362"/>
      <c r="N266" s="350">
        <v>-5.6679000000000004</v>
      </c>
      <c r="O266" s="348">
        <v>1.3340000000000001</v>
      </c>
      <c r="P266" s="348">
        <v>3.5752000000000002</v>
      </c>
      <c r="Q266" s="348">
        <v>5.7050000000000001</v>
      </c>
      <c r="R266" s="348">
        <v>6.7941000000000003</v>
      </c>
      <c r="S266" s="348">
        <v>7.2485999999999997</v>
      </c>
      <c r="T266" s="348">
        <v>6.6138000000000003</v>
      </c>
      <c r="U266" s="354">
        <v>5.9690000000000003</v>
      </c>
      <c r="V266" s="348">
        <v>5.9272999999999998</v>
      </c>
      <c r="W266" s="348" t="s">
        <v>430</v>
      </c>
      <c r="X266" s="348" t="s">
        <v>430</v>
      </c>
      <c r="Y266" s="375" t="s">
        <v>430</v>
      </c>
      <c r="Z266" s="348" t="s">
        <v>430</v>
      </c>
      <c r="AA266" s="348">
        <v>5.8800999999999997</v>
      </c>
      <c r="AB266" s="348">
        <v>6.9904000000000002</v>
      </c>
      <c r="AC266" s="348">
        <v>6.1207000000000003</v>
      </c>
      <c r="AD266" s="348">
        <v>5.9097999999999997</v>
      </c>
      <c r="AE266" s="348">
        <v>6.6432000000000002</v>
      </c>
      <c r="AF266" s="348">
        <v>6.4858000000000002</v>
      </c>
      <c r="AG266" s="569"/>
      <c r="AH266" s="346">
        <v>48</v>
      </c>
      <c r="AI266" s="346">
        <v>66</v>
      </c>
      <c r="AJ266" s="346">
        <v>46</v>
      </c>
      <c r="AK266" s="346">
        <v>19</v>
      </c>
      <c r="AL266" s="346">
        <v>27</v>
      </c>
      <c r="AM266" s="346">
        <v>114</v>
      </c>
      <c r="AN266" s="346">
        <v>15</v>
      </c>
      <c r="AO266" s="572">
        <v>21</v>
      </c>
      <c r="AP266" s="346">
        <v>33</v>
      </c>
      <c r="AQ266" s="346" t="s">
        <v>430</v>
      </c>
      <c r="AR266" s="346" t="s">
        <v>430</v>
      </c>
      <c r="AS266" s="346" t="s">
        <v>430</v>
      </c>
      <c r="AT266" s="346" t="s">
        <v>430</v>
      </c>
      <c r="AU266" s="346">
        <v>34</v>
      </c>
      <c r="AV266" s="346">
        <v>84</v>
      </c>
      <c r="AW266" s="346">
        <v>26</v>
      </c>
      <c r="AX266" s="346">
        <v>37</v>
      </c>
      <c r="AY266" s="346">
        <v>30</v>
      </c>
      <c r="AZ266" s="584"/>
      <c r="BA266" s="467" t="s">
        <v>430</v>
      </c>
      <c r="BB266" s="348">
        <v>97.25</v>
      </c>
      <c r="BC266" s="348" t="s">
        <v>430</v>
      </c>
      <c r="BD266" s="348" t="s">
        <v>430</v>
      </c>
      <c r="BE266" s="375" t="s">
        <v>430</v>
      </c>
      <c r="BF266" s="375">
        <v>2.75</v>
      </c>
      <c r="BG266" s="374"/>
      <c r="BH266" s="594">
        <v>2.75</v>
      </c>
      <c r="BI266" s="348">
        <v>58.95</v>
      </c>
      <c r="BJ266" s="348">
        <v>9.83</v>
      </c>
      <c r="BK266" s="348">
        <v>28.46</v>
      </c>
      <c r="BL266" s="348" t="s">
        <v>430</v>
      </c>
      <c r="BM266" s="375" t="s">
        <v>430</v>
      </c>
      <c r="BN266" s="375" t="s">
        <v>430</v>
      </c>
      <c r="BO266" s="375" t="s">
        <v>430</v>
      </c>
      <c r="BP266" s="375" t="s">
        <v>430</v>
      </c>
      <c r="BQ266" s="375" t="s">
        <v>430</v>
      </c>
      <c r="BR266" s="374"/>
      <c r="BS266" s="468">
        <v>8.3449531300000004</v>
      </c>
      <c r="BT266" s="348">
        <v>18.218997259999998</v>
      </c>
      <c r="BU266" s="374"/>
      <c r="BV266" s="430" t="s">
        <v>555</v>
      </c>
    </row>
    <row r="267" spans="1:74" s="428" customFormat="1" x14ac:dyDescent="0.25">
      <c r="A267" s="345" t="s">
        <v>8509</v>
      </c>
      <c r="B267" s="373"/>
      <c r="C267" s="719">
        <v>44951</v>
      </c>
      <c r="D267" s="373"/>
      <c r="E267" s="346">
        <v>281.42200000000003</v>
      </c>
      <c r="F267" s="373"/>
      <c r="G267" s="347">
        <v>13.041700000000001</v>
      </c>
      <c r="H267" s="374"/>
      <c r="I267" s="348">
        <v>5.86</v>
      </c>
      <c r="J267" s="348">
        <v>6.99</v>
      </c>
      <c r="K267" s="348">
        <v>4.7699999999999996</v>
      </c>
      <c r="L267" s="348">
        <v>4.93</v>
      </c>
      <c r="M267" s="362"/>
      <c r="N267" s="350">
        <v>-97.692800000000005</v>
      </c>
      <c r="O267" s="348">
        <v>-37.943800000000003</v>
      </c>
      <c r="P267" s="348">
        <v>-26.017499999999998</v>
      </c>
      <c r="Q267" s="348">
        <v>-8.3095999999999997</v>
      </c>
      <c r="R267" s="348">
        <v>4.9683000000000002</v>
      </c>
      <c r="S267" s="348">
        <v>13.5627</v>
      </c>
      <c r="T267" s="348">
        <v>6.2228000000000003</v>
      </c>
      <c r="U267" s="354">
        <v>5.1651999999999996</v>
      </c>
      <c r="V267" s="348">
        <v>5.3117000000000001</v>
      </c>
      <c r="W267" s="348">
        <v>6.8052999999999999</v>
      </c>
      <c r="X267" s="348">
        <v>7.5137999999999998</v>
      </c>
      <c r="Y267" s="375" t="s">
        <v>430</v>
      </c>
      <c r="Z267" s="348" t="s">
        <v>430</v>
      </c>
      <c r="AA267" s="348">
        <v>5.5301</v>
      </c>
      <c r="AB267" s="348">
        <v>10.386100000000001</v>
      </c>
      <c r="AC267" s="348">
        <v>6.2356999999999996</v>
      </c>
      <c r="AD267" s="348">
        <v>5.8002000000000002</v>
      </c>
      <c r="AE267" s="348">
        <v>1.9191</v>
      </c>
      <c r="AF267" s="348">
        <v>7.7228000000000003</v>
      </c>
      <c r="AG267" s="569"/>
      <c r="AH267" s="346">
        <v>137</v>
      </c>
      <c r="AI267" s="346">
        <v>149</v>
      </c>
      <c r="AJ267" s="346">
        <v>149</v>
      </c>
      <c r="AK267" s="346">
        <v>149</v>
      </c>
      <c r="AL267" s="346">
        <v>86</v>
      </c>
      <c r="AM267" s="346">
        <v>17</v>
      </c>
      <c r="AN267" s="346">
        <v>34</v>
      </c>
      <c r="AO267" s="572">
        <v>88</v>
      </c>
      <c r="AP267" s="346">
        <v>113</v>
      </c>
      <c r="AQ267" s="346">
        <v>69</v>
      </c>
      <c r="AR267" s="346">
        <v>34</v>
      </c>
      <c r="AS267" s="346" t="s">
        <v>430</v>
      </c>
      <c r="AT267" s="346" t="s">
        <v>430</v>
      </c>
      <c r="AU267" s="346">
        <v>44</v>
      </c>
      <c r="AV267" s="346">
        <v>13</v>
      </c>
      <c r="AW267" s="346">
        <v>19</v>
      </c>
      <c r="AX267" s="346">
        <v>51</v>
      </c>
      <c r="AY267" s="346">
        <v>154</v>
      </c>
      <c r="AZ267" s="584"/>
      <c r="BA267" s="467">
        <v>97.28</v>
      </c>
      <c r="BB267" s="348" t="s">
        <v>430</v>
      </c>
      <c r="BC267" s="348" t="s">
        <v>430</v>
      </c>
      <c r="BD267" s="348" t="s">
        <v>430</v>
      </c>
      <c r="BE267" s="375" t="s">
        <v>430</v>
      </c>
      <c r="BF267" s="375">
        <v>2.72</v>
      </c>
      <c r="BG267" s="374"/>
      <c r="BH267" s="594">
        <v>2.72</v>
      </c>
      <c r="BI267" s="348" t="s">
        <v>430</v>
      </c>
      <c r="BJ267" s="348" t="s">
        <v>430</v>
      </c>
      <c r="BK267" s="348" t="s">
        <v>430</v>
      </c>
      <c r="BL267" s="348" t="s">
        <v>430</v>
      </c>
      <c r="BM267" s="375">
        <v>97.28</v>
      </c>
      <c r="BN267" s="375" t="s">
        <v>430</v>
      </c>
      <c r="BO267" s="375" t="s">
        <v>430</v>
      </c>
      <c r="BP267" s="375" t="s">
        <v>430</v>
      </c>
      <c r="BQ267" s="375" t="s">
        <v>430</v>
      </c>
      <c r="BR267" s="374"/>
      <c r="BS267" s="468" t="s">
        <v>430</v>
      </c>
      <c r="BT267" s="348" t="s">
        <v>430</v>
      </c>
      <c r="BU267" s="374"/>
      <c r="BV267" s="430" t="s">
        <v>555</v>
      </c>
    </row>
    <row r="268" spans="1:74" s="428" customFormat="1" x14ac:dyDescent="0.25">
      <c r="A268" s="345" t="s">
        <v>8510</v>
      </c>
      <c r="B268" s="373"/>
      <c r="C268" s="719">
        <v>45924</v>
      </c>
      <c r="D268" s="373"/>
      <c r="E268" s="346">
        <v>306.411</v>
      </c>
      <c r="F268" s="373"/>
      <c r="G268" s="347">
        <v>10.606299999999999</v>
      </c>
      <c r="H268" s="374"/>
      <c r="I268" s="348">
        <v>0.3</v>
      </c>
      <c r="J268" s="348">
        <v>6.8199199999999998</v>
      </c>
      <c r="K268" s="348">
        <v>0.27</v>
      </c>
      <c r="L268" s="348">
        <v>0.3</v>
      </c>
      <c r="M268" s="362"/>
      <c r="N268" s="350">
        <v>-5.8494000000000002</v>
      </c>
      <c r="O268" s="348">
        <v>1.9503999999999999</v>
      </c>
      <c r="P268" s="348">
        <v>4.0343999999999998</v>
      </c>
      <c r="Q268" s="348">
        <v>6.1351000000000004</v>
      </c>
      <c r="R268" s="348">
        <v>7.4062999999999999</v>
      </c>
      <c r="S268" s="348">
        <v>7.625</v>
      </c>
      <c r="T268" s="348">
        <v>7.2420999999999998</v>
      </c>
      <c r="U268" s="354">
        <v>6.6980000000000004</v>
      </c>
      <c r="V268" s="348" t="s">
        <v>430</v>
      </c>
      <c r="W268" s="348" t="s">
        <v>430</v>
      </c>
      <c r="X268" s="348" t="s">
        <v>430</v>
      </c>
      <c r="Y268" s="375" t="s">
        <v>430</v>
      </c>
      <c r="Z268" s="348" t="s">
        <v>430</v>
      </c>
      <c r="AA268" s="348">
        <v>6.3033999999999999</v>
      </c>
      <c r="AB268" s="348">
        <v>7.5925000000000002</v>
      </c>
      <c r="AC268" s="348">
        <v>6.7946</v>
      </c>
      <c r="AD268" s="348">
        <v>6.6798999999999999</v>
      </c>
      <c r="AE268" s="348">
        <v>7.0820999999999996</v>
      </c>
      <c r="AF268" s="348">
        <v>6.7060000000000004</v>
      </c>
      <c r="AG268" s="569"/>
      <c r="AH268" s="346">
        <v>50</v>
      </c>
      <c r="AI268" s="346">
        <v>55</v>
      </c>
      <c r="AJ268" s="346">
        <v>44</v>
      </c>
      <c r="AK268" s="346">
        <v>15</v>
      </c>
      <c r="AL268" s="346">
        <v>14</v>
      </c>
      <c r="AM268" s="346">
        <v>109</v>
      </c>
      <c r="AN268" s="346">
        <v>7</v>
      </c>
      <c r="AO268" s="572">
        <v>7</v>
      </c>
      <c r="AP268" s="346" t="s">
        <v>430</v>
      </c>
      <c r="AQ268" s="346" t="s">
        <v>430</v>
      </c>
      <c r="AR268" s="346" t="s">
        <v>430</v>
      </c>
      <c r="AS268" s="346" t="s">
        <v>430</v>
      </c>
      <c r="AT268" s="346" t="s">
        <v>430</v>
      </c>
      <c r="AU268" s="346">
        <v>23</v>
      </c>
      <c r="AV268" s="346">
        <v>50</v>
      </c>
      <c r="AW268" s="346">
        <v>7</v>
      </c>
      <c r="AX268" s="346">
        <v>7</v>
      </c>
      <c r="AY268" s="346">
        <v>21</v>
      </c>
      <c r="AZ268" s="584"/>
      <c r="BA268" s="467" t="s">
        <v>430</v>
      </c>
      <c r="BB268" s="348">
        <v>95.66</v>
      </c>
      <c r="BC268" s="348" t="s">
        <v>430</v>
      </c>
      <c r="BD268" s="348" t="s">
        <v>430</v>
      </c>
      <c r="BE268" s="375" t="s">
        <v>430</v>
      </c>
      <c r="BF268" s="375">
        <v>4.34</v>
      </c>
      <c r="BG268" s="374"/>
      <c r="BH268" s="594">
        <v>4.34</v>
      </c>
      <c r="BI268" s="348">
        <v>54.96</v>
      </c>
      <c r="BJ268" s="348" t="s">
        <v>430</v>
      </c>
      <c r="BK268" s="348">
        <v>40.700000000000003</v>
      </c>
      <c r="BL268" s="348" t="s">
        <v>430</v>
      </c>
      <c r="BM268" s="375" t="s">
        <v>430</v>
      </c>
      <c r="BN268" s="375" t="s">
        <v>430</v>
      </c>
      <c r="BO268" s="375" t="s">
        <v>430</v>
      </c>
      <c r="BP268" s="375" t="s">
        <v>430</v>
      </c>
      <c r="BQ268" s="375" t="s">
        <v>430</v>
      </c>
      <c r="BR268" s="374"/>
      <c r="BS268" s="468">
        <v>9.1040569290895892</v>
      </c>
      <c r="BT268" s="348">
        <v>9.7878528690212203</v>
      </c>
      <c r="BU268" s="374"/>
      <c r="BV268" s="430" t="s">
        <v>555</v>
      </c>
    </row>
    <row r="269" spans="1:74" s="428" customFormat="1" x14ac:dyDescent="0.25">
      <c r="A269" s="345" t="s">
        <v>8511</v>
      </c>
      <c r="B269" s="373"/>
      <c r="C269" s="719">
        <v>44916</v>
      </c>
      <c r="D269" s="373"/>
      <c r="E269" s="346">
        <v>271.17200000000003</v>
      </c>
      <c r="F269" s="373"/>
      <c r="G269" s="347">
        <v>12.9849</v>
      </c>
      <c r="H269" s="374"/>
      <c r="I269" s="348">
        <v>6.49</v>
      </c>
      <c r="J269" s="348">
        <v>7.37</v>
      </c>
      <c r="K269" s="348">
        <v>4.92</v>
      </c>
      <c r="L269" s="348">
        <v>5.0999999999999996</v>
      </c>
      <c r="M269" s="362"/>
      <c r="N269" s="350">
        <v>-111.53400000000001</v>
      </c>
      <c r="O269" s="348">
        <v>-48.621899999999997</v>
      </c>
      <c r="P269" s="348">
        <v>-28.6341</v>
      </c>
      <c r="Q269" s="348">
        <v>-4.9099000000000004</v>
      </c>
      <c r="R269" s="348">
        <v>5.2462</v>
      </c>
      <c r="S269" s="348">
        <v>13.6829</v>
      </c>
      <c r="T269" s="348">
        <v>6.3003999999999998</v>
      </c>
      <c r="U269" s="354">
        <v>4.9867999999999997</v>
      </c>
      <c r="V269" s="348">
        <v>4.8902999999999999</v>
      </c>
      <c r="W269" s="348">
        <v>6.4500999999999999</v>
      </c>
      <c r="X269" s="348">
        <v>7.2343000000000002</v>
      </c>
      <c r="Y269" s="375" t="s">
        <v>430</v>
      </c>
      <c r="Z269" s="348" t="s">
        <v>430</v>
      </c>
      <c r="AA269" s="348">
        <v>5.8175999999999997</v>
      </c>
      <c r="AB269" s="348">
        <v>9.8239000000000001</v>
      </c>
      <c r="AC269" s="348">
        <v>6.6013999999999999</v>
      </c>
      <c r="AD269" s="348">
        <v>5.9172000000000002</v>
      </c>
      <c r="AE269" s="348">
        <v>-1.3904000000000001</v>
      </c>
      <c r="AF269" s="348">
        <v>7.3855000000000004</v>
      </c>
      <c r="AG269" s="569"/>
      <c r="AH269" s="346">
        <v>148</v>
      </c>
      <c r="AI269" s="346">
        <v>167</v>
      </c>
      <c r="AJ269" s="346">
        <v>161</v>
      </c>
      <c r="AK269" s="346">
        <v>138</v>
      </c>
      <c r="AL269" s="346">
        <v>70</v>
      </c>
      <c r="AM269" s="346">
        <v>13</v>
      </c>
      <c r="AN269" s="346">
        <v>28</v>
      </c>
      <c r="AO269" s="572">
        <v>109</v>
      </c>
      <c r="AP269" s="346">
        <v>133</v>
      </c>
      <c r="AQ269" s="346">
        <v>95</v>
      </c>
      <c r="AR269" s="346">
        <v>73</v>
      </c>
      <c r="AS269" s="346" t="s">
        <v>430</v>
      </c>
      <c r="AT269" s="346" t="s">
        <v>430</v>
      </c>
      <c r="AU269" s="346">
        <v>37</v>
      </c>
      <c r="AV269" s="346">
        <v>24</v>
      </c>
      <c r="AW269" s="346">
        <v>11</v>
      </c>
      <c r="AX269" s="346">
        <v>36</v>
      </c>
      <c r="AY269" s="346">
        <v>167</v>
      </c>
      <c r="AZ269" s="584"/>
      <c r="BA269" s="467">
        <v>96.4</v>
      </c>
      <c r="BB269" s="348" t="s">
        <v>430</v>
      </c>
      <c r="BC269" s="348" t="s">
        <v>430</v>
      </c>
      <c r="BD269" s="348" t="s">
        <v>430</v>
      </c>
      <c r="BE269" s="375" t="s">
        <v>430</v>
      </c>
      <c r="BF269" s="375">
        <v>3.6</v>
      </c>
      <c r="BG269" s="374"/>
      <c r="BH269" s="594">
        <v>3.6</v>
      </c>
      <c r="BI269" s="348" t="s">
        <v>430</v>
      </c>
      <c r="BJ269" s="348" t="s">
        <v>430</v>
      </c>
      <c r="BK269" s="348" t="s">
        <v>430</v>
      </c>
      <c r="BL269" s="348" t="s">
        <v>430</v>
      </c>
      <c r="BM269" s="375">
        <v>96.4</v>
      </c>
      <c r="BN269" s="375" t="s">
        <v>430</v>
      </c>
      <c r="BO269" s="375" t="s">
        <v>430</v>
      </c>
      <c r="BP269" s="375" t="s">
        <v>430</v>
      </c>
      <c r="BQ269" s="375" t="s">
        <v>430</v>
      </c>
      <c r="BR269" s="374"/>
      <c r="BS269" s="468" t="s">
        <v>430</v>
      </c>
      <c r="BT269" s="348" t="s">
        <v>430</v>
      </c>
      <c r="BU269" s="374"/>
      <c r="BV269" s="430" t="s">
        <v>555</v>
      </c>
    </row>
    <row r="270" spans="1:74" s="428" customFormat="1" x14ac:dyDescent="0.25">
      <c r="A270" s="345" t="s">
        <v>8512</v>
      </c>
      <c r="B270" s="373"/>
      <c r="C270" s="719">
        <v>45797</v>
      </c>
      <c r="D270" s="373"/>
      <c r="E270" s="346">
        <v>276.07</v>
      </c>
      <c r="F270" s="373"/>
      <c r="G270" s="347">
        <v>10.6242</v>
      </c>
      <c r="H270" s="374"/>
      <c r="I270" s="348">
        <v>4.46</v>
      </c>
      <c r="J270" s="348">
        <v>7.64</v>
      </c>
      <c r="K270" s="348">
        <v>2.85</v>
      </c>
      <c r="L270" s="348">
        <v>3.01</v>
      </c>
      <c r="M270" s="362"/>
      <c r="N270" s="350">
        <v>-48.034399999999998</v>
      </c>
      <c r="O270" s="348">
        <v>-8.5828000000000007</v>
      </c>
      <c r="P270" s="348">
        <v>-6.0787000000000004</v>
      </c>
      <c r="Q270" s="348">
        <v>1.2766999999999999</v>
      </c>
      <c r="R270" s="348">
        <v>4.8742000000000001</v>
      </c>
      <c r="S270" s="348">
        <v>8.6151</v>
      </c>
      <c r="T270" s="348">
        <v>5.3025000000000002</v>
      </c>
      <c r="U270" s="354">
        <v>5.0407000000000002</v>
      </c>
      <c r="V270" s="348">
        <v>5.3445</v>
      </c>
      <c r="W270" s="348" t="s">
        <v>430</v>
      </c>
      <c r="X270" s="348" t="s">
        <v>430</v>
      </c>
      <c r="Y270" s="375" t="s">
        <v>430</v>
      </c>
      <c r="Z270" s="348" t="s">
        <v>430</v>
      </c>
      <c r="AA270" s="348">
        <v>3.7650999999999999</v>
      </c>
      <c r="AB270" s="348">
        <v>6.6441999999999997</v>
      </c>
      <c r="AC270" s="348">
        <v>5.1839000000000004</v>
      </c>
      <c r="AD270" s="348">
        <v>5.4062000000000001</v>
      </c>
      <c r="AE270" s="348">
        <v>3.4592999999999998</v>
      </c>
      <c r="AF270" s="348">
        <v>4.9547999999999996</v>
      </c>
      <c r="AG270" s="569"/>
      <c r="AH270" s="346">
        <v>107</v>
      </c>
      <c r="AI270" s="346">
        <v>109</v>
      </c>
      <c r="AJ270" s="346">
        <v>113</v>
      </c>
      <c r="AK270" s="346">
        <v>121</v>
      </c>
      <c r="AL270" s="346">
        <v>98</v>
      </c>
      <c r="AM270" s="346">
        <v>71</v>
      </c>
      <c r="AN270" s="346">
        <v>98</v>
      </c>
      <c r="AO270" s="572">
        <v>101</v>
      </c>
      <c r="AP270" s="346">
        <v>107</v>
      </c>
      <c r="AQ270" s="346" t="s">
        <v>430</v>
      </c>
      <c r="AR270" s="346" t="s">
        <v>430</v>
      </c>
      <c r="AS270" s="346" t="s">
        <v>430</v>
      </c>
      <c r="AT270" s="346" t="s">
        <v>430</v>
      </c>
      <c r="AU270" s="346">
        <v>136</v>
      </c>
      <c r="AV270" s="346">
        <v>95</v>
      </c>
      <c r="AW270" s="346">
        <v>101</v>
      </c>
      <c r="AX270" s="346">
        <v>103</v>
      </c>
      <c r="AY270" s="346">
        <v>145</v>
      </c>
      <c r="AZ270" s="584"/>
      <c r="BA270" s="467" t="s">
        <v>430</v>
      </c>
      <c r="BB270" s="348">
        <v>99.99</v>
      </c>
      <c r="BC270" s="348" t="s">
        <v>430</v>
      </c>
      <c r="BD270" s="348" t="s">
        <v>430</v>
      </c>
      <c r="BE270" s="375" t="s">
        <v>430</v>
      </c>
      <c r="BF270" s="375">
        <v>0.01</v>
      </c>
      <c r="BG270" s="374"/>
      <c r="BH270" s="594">
        <v>0.01</v>
      </c>
      <c r="BI270" s="348" t="s">
        <v>430</v>
      </c>
      <c r="BJ270" s="348" t="s">
        <v>430</v>
      </c>
      <c r="BK270" s="348" t="s">
        <v>430</v>
      </c>
      <c r="BL270" s="348" t="s">
        <v>430</v>
      </c>
      <c r="BM270" s="375" t="s">
        <v>430</v>
      </c>
      <c r="BN270" s="375" t="s">
        <v>430</v>
      </c>
      <c r="BO270" s="375" t="s">
        <v>430</v>
      </c>
      <c r="BP270" s="375">
        <v>99.99</v>
      </c>
      <c r="BQ270" s="375" t="s">
        <v>430</v>
      </c>
      <c r="BR270" s="374"/>
      <c r="BS270" s="468" t="s">
        <v>430</v>
      </c>
      <c r="BT270" s="348" t="s">
        <v>430</v>
      </c>
      <c r="BU270" s="374"/>
      <c r="BV270" s="430" t="s">
        <v>2439</v>
      </c>
    </row>
    <row r="271" spans="1:74" s="428" customFormat="1" x14ac:dyDescent="0.25">
      <c r="A271" s="345" t="s">
        <v>8513</v>
      </c>
      <c r="B271" s="373"/>
      <c r="C271" s="719">
        <v>44291</v>
      </c>
      <c r="D271" s="373"/>
      <c r="E271" s="346">
        <v>264.74599999999998</v>
      </c>
      <c r="F271" s="373"/>
      <c r="G271" s="347">
        <v>66.111599999999996</v>
      </c>
      <c r="H271" s="374"/>
      <c r="I271" s="348">
        <v>4.49</v>
      </c>
      <c r="J271" s="348">
        <v>6.54</v>
      </c>
      <c r="K271" s="348">
        <v>3.73</v>
      </c>
      <c r="L271" s="348">
        <v>3.85</v>
      </c>
      <c r="M271" s="362"/>
      <c r="N271" s="350">
        <v>-82.187399999999997</v>
      </c>
      <c r="O271" s="348">
        <v>-32.340299999999999</v>
      </c>
      <c r="P271" s="348">
        <v>-25.093699999999998</v>
      </c>
      <c r="Q271" s="348">
        <v>-12.7226</v>
      </c>
      <c r="R271" s="348">
        <v>3.8971</v>
      </c>
      <c r="S271" s="348">
        <v>11.7407</v>
      </c>
      <c r="T271" s="348">
        <v>6.0694999999999997</v>
      </c>
      <c r="U271" s="354">
        <v>5.5968</v>
      </c>
      <c r="V271" s="348">
        <v>5.9272</v>
      </c>
      <c r="W271" s="348">
        <v>7.3647999999999998</v>
      </c>
      <c r="X271" s="348">
        <v>7.8663999999999996</v>
      </c>
      <c r="Y271" s="375">
        <v>6.3620000000000001</v>
      </c>
      <c r="Z271" s="348" t="s">
        <v>430</v>
      </c>
      <c r="AA271" s="348">
        <v>3.5684</v>
      </c>
      <c r="AB271" s="348">
        <v>10.3788</v>
      </c>
      <c r="AC271" s="348">
        <v>6.2202000000000002</v>
      </c>
      <c r="AD271" s="348">
        <v>5.7247000000000003</v>
      </c>
      <c r="AE271" s="348">
        <v>1.6301000000000001</v>
      </c>
      <c r="AF271" s="348">
        <v>6.375</v>
      </c>
      <c r="AG271" s="569"/>
      <c r="AH271" s="346">
        <v>124</v>
      </c>
      <c r="AI271" s="346">
        <v>142</v>
      </c>
      <c r="AJ271" s="346">
        <v>146</v>
      </c>
      <c r="AK271" s="346">
        <v>164</v>
      </c>
      <c r="AL271" s="346">
        <v>141</v>
      </c>
      <c r="AM271" s="346">
        <v>34</v>
      </c>
      <c r="AN271" s="346">
        <v>37</v>
      </c>
      <c r="AO271" s="572">
        <v>41</v>
      </c>
      <c r="AP271" s="346">
        <v>34</v>
      </c>
      <c r="AQ271" s="346">
        <v>10</v>
      </c>
      <c r="AR271" s="346">
        <v>6</v>
      </c>
      <c r="AS271" s="346">
        <v>10</v>
      </c>
      <c r="AT271" s="346" t="s">
        <v>430</v>
      </c>
      <c r="AU271" s="346">
        <v>139</v>
      </c>
      <c r="AV271" s="346">
        <v>15</v>
      </c>
      <c r="AW271" s="346">
        <v>20</v>
      </c>
      <c r="AX271" s="346">
        <v>59</v>
      </c>
      <c r="AY271" s="346">
        <v>156</v>
      </c>
      <c r="AZ271" s="584"/>
      <c r="BA271" s="467">
        <v>96.44</v>
      </c>
      <c r="BB271" s="348" t="s">
        <v>430</v>
      </c>
      <c r="BC271" s="348" t="s">
        <v>430</v>
      </c>
      <c r="BD271" s="348" t="s">
        <v>430</v>
      </c>
      <c r="BE271" s="375" t="s">
        <v>430</v>
      </c>
      <c r="BF271" s="375">
        <v>3.56</v>
      </c>
      <c r="BG271" s="374"/>
      <c r="BH271" s="594">
        <v>3.54</v>
      </c>
      <c r="BI271" s="348" t="s">
        <v>430</v>
      </c>
      <c r="BJ271" s="348" t="s">
        <v>430</v>
      </c>
      <c r="BK271" s="348" t="s">
        <v>430</v>
      </c>
      <c r="BL271" s="348" t="s">
        <v>430</v>
      </c>
      <c r="BM271" s="375">
        <v>96.44</v>
      </c>
      <c r="BN271" s="375" t="s">
        <v>430</v>
      </c>
      <c r="BO271" s="375" t="s">
        <v>430</v>
      </c>
      <c r="BP271" s="375" t="s">
        <v>430</v>
      </c>
      <c r="BQ271" s="375" t="s">
        <v>430</v>
      </c>
      <c r="BR271" s="374"/>
      <c r="BS271" s="468" t="s">
        <v>430</v>
      </c>
      <c r="BT271" s="348" t="s">
        <v>430</v>
      </c>
      <c r="BU271" s="374"/>
      <c r="BV271" s="430" t="s">
        <v>555</v>
      </c>
    </row>
    <row r="272" spans="1:74" s="428" customFormat="1" x14ac:dyDescent="0.25">
      <c r="A272" s="345" t="s">
        <v>4903</v>
      </c>
      <c r="B272" s="373"/>
      <c r="C272" s="719">
        <v>46133</v>
      </c>
      <c r="D272" s="373"/>
      <c r="E272" s="346">
        <v>361.42500000000001</v>
      </c>
      <c r="F272" s="373"/>
      <c r="G272" s="347">
        <v>10.215</v>
      </c>
      <c r="H272" s="374"/>
      <c r="I272" s="348" t="s">
        <v>430</v>
      </c>
      <c r="J272" s="348" t="s">
        <v>430</v>
      </c>
      <c r="K272" s="348" t="s">
        <v>430</v>
      </c>
      <c r="L272" s="348" t="s">
        <v>430</v>
      </c>
      <c r="M272" s="362"/>
      <c r="N272" s="350">
        <v>-16.429200000000002</v>
      </c>
      <c r="O272" s="348">
        <v>-1.7863</v>
      </c>
      <c r="P272" s="348">
        <v>2.4512999999999998</v>
      </c>
      <c r="Q272" s="348">
        <v>5.6014999999999997</v>
      </c>
      <c r="R272" s="348">
        <v>7.9606000000000003</v>
      </c>
      <c r="S272" s="348">
        <v>8.5502000000000002</v>
      </c>
      <c r="T272" s="348" t="s">
        <v>430</v>
      </c>
      <c r="U272" s="354" t="s">
        <v>430</v>
      </c>
      <c r="V272" s="348" t="s">
        <v>430</v>
      </c>
      <c r="W272" s="348" t="s">
        <v>430</v>
      </c>
      <c r="X272" s="348" t="s">
        <v>430</v>
      </c>
      <c r="Y272" s="375" t="s">
        <v>430</v>
      </c>
      <c r="Z272" s="348" t="s">
        <v>430</v>
      </c>
      <c r="AA272" s="348">
        <v>6.3403</v>
      </c>
      <c r="AB272" s="348" t="s">
        <v>430</v>
      </c>
      <c r="AC272" s="348" t="s">
        <v>430</v>
      </c>
      <c r="AD272" s="348" t="s">
        <v>430</v>
      </c>
      <c r="AE272" s="348">
        <v>7.1024000000000003</v>
      </c>
      <c r="AF272" s="348">
        <v>6.4855</v>
      </c>
      <c r="AG272" s="569"/>
      <c r="AH272" s="346">
        <v>71</v>
      </c>
      <c r="AI272" s="346">
        <v>80</v>
      </c>
      <c r="AJ272" s="346">
        <v>64</v>
      </c>
      <c r="AK272" s="346">
        <v>21</v>
      </c>
      <c r="AL272" s="346">
        <v>3</v>
      </c>
      <c r="AM272" s="346">
        <v>73</v>
      </c>
      <c r="AN272" s="346" t="s">
        <v>430</v>
      </c>
      <c r="AO272" s="572" t="s">
        <v>430</v>
      </c>
      <c r="AP272" s="346" t="s">
        <v>430</v>
      </c>
      <c r="AQ272" s="346" t="s">
        <v>430</v>
      </c>
      <c r="AR272" s="346" t="s">
        <v>430</v>
      </c>
      <c r="AS272" s="346" t="s">
        <v>430</v>
      </c>
      <c r="AT272" s="346" t="s">
        <v>430</v>
      </c>
      <c r="AU272" s="346">
        <v>20</v>
      </c>
      <c r="AV272" s="346" t="s">
        <v>430</v>
      </c>
      <c r="AW272" s="346" t="s">
        <v>430</v>
      </c>
      <c r="AX272" s="346" t="s">
        <v>430</v>
      </c>
      <c r="AY272" s="346">
        <v>19</v>
      </c>
      <c r="AZ272" s="584"/>
      <c r="BA272" s="467" t="s">
        <v>430</v>
      </c>
      <c r="BB272" s="348">
        <v>105.84</v>
      </c>
      <c r="BC272" s="348" t="s">
        <v>430</v>
      </c>
      <c r="BD272" s="348" t="s">
        <v>430</v>
      </c>
      <c r="BE272" s="375" t="s">
        <v>430</v>
      </c>
      <c r="BF272" s="375">
        <v>-5.84</v>
      </c>
      <c r="BG272" s="374"/>
      <c r="BH272" s="594">
        <v>-5.84</v>
      </c>
      <c r="BI272" s="348">
        <v>45.67</v>
      </c>
      <c r="BJ272" s="348">
        <v>28.5</v>
      </c>
      <c r="BK272" s="348">
        <v>31.67</v>
      </c>
      <c r="BL272" s="348" t="s">
        <v>430</v>
      </c>
      <c r="BM272" s="375" t="s">
        <v>430</v>
      </c>
      <c r="BN272" s="375" t="s">
        <v>430</v>
      </c>
      <c r="BO272" s="375" t="s">
        <v>430</v>
      </c>
      <c r="BP272" s="375" t="s">
        <v>430</v>
      </c>
      <c r="BQ272" s="375" t="s">
        <v>430</v>
      </c>
      <c r="BR272" s="374"/>
      <c r="BS272" s="468">
        <v>17.820072150000001</v>
      </c>
      <c r="BT272" s="348">
        <v>18.998534589999998</v>
      </c>
      <c r="BU272" s="374"/>
      <c r="BV272" s="430" t="s">
        <v>555</v>
      </c>
    </row>
    <row r="273" spans="1:74" s="428" customFormat="1" ht="11" x14ac:dyDescent="0.3">
      <c r="A273" s="841" t="s">
        <v>8514</v>
      </c>
      <c r="B273" s="842"/>
      <c r="C273" s="843">
        <v>45847</v>
      </c>
      <c r="D273" s="842"/>
      <c r="E273" s="844">
        <v>247.02699999999999</v>
      </c>
      <c r="F273" s="842"/>
      <c r="G273" s="845">
        <v>10.6265</v>
      </c>
      <c r="H273" s="847"/>
      <c r="I273" s="846">
        <v>1.45</v>
      </c>
      <c r="J273" s="846">
        <v>7.56</v>
      </c>
      <c r="K273" s="846">
        <v>1.27</v>
      </c>
      <c r="L273" s="846">
        <v>1.37</v>
      </c>
      <c r="M273" s="851"/>
      <c r="N273" s="848">
        <v>-27.457799999999999</v>
      </c>
      <c r="O273" s="846">
        <v>-8.3522999999999996</v>
      </c>
      <c r="P273" s="846">
        <v>-2.6974</v>
      </c>
      <c r="Q273" s="846">
        <v>2.5787</v>
      </c>
      <c r="R273" s="846">
        <v>6.4280999999999997</v>
      </c>
      <c r="S273" s="846">
        <v>9.2103999999999999</v>
      </c>
      <c r="T273" s="846">
        <v>5.6416000000000004</v>
      </c>
      <c r="U273" s="856">
        <v>5.0964999999999998</v>
      </c>
      <c r="V273" s="846">
        <v>5.6638000000000002</v>
      </c>
      <c r="W273" s="846" t="s">
        <v>430</v>
      </c>
      <c r="X273" s="846" t="s">
        <v>430</v>
      </c>
      <c r="Y273" s="852" t="s">
        <v>430</v>
      </c>
      <c r="Z273" s="846" t="s">
        <v>430</v>
      </c>
      <c r="AA273" s="846">
        <v>5.4082999999999997</v>
      </c>
      <c r="AB273" s="846">
        <v>7.0353000000000003</v>
      </c>
      <c r="AC273" s="846">
        <v>5.2586000000000004</v>
      </c>
      <c r="AD273" s="846">
        <v>5.5739999999999998</v>
      </c>
      <c r="AE273" s="846">
        <v>5.1494999999999997</v>
      </c>
      <c r="AF273" s="846">
        <v>5.6006999999999998</v>
      </c>
      <c r="AG273" s="931"/>
      <c r="AH273" s="844">
        <v>88</v>
      </c>
      <c r="AI273" s="844">
        <v>108</v>
      </c>
      <c r="AJ273" s="844">
        <v>100</v>
      </c>
      <c r="AK273" s="844">
        <v>111</v>
      </c>
      <c r="AL273" s="844">
        <v>40</v>
      </c>
      <c r="AM273" s="844">
        <v>54</v>
      </c>
      <c r="AN273" s="844">
        <v>72</v>
      </c>
      <c r="AO273" s="932">
        <v>93</v>
      </c>
      <c r="AP273" s="844">
        <v>66</v>
      </c>
      <c r="AQ273" s="844" t="s">
        <v>430</v>
      </c>
      <c r="AR273" s="844" t="s">
        <v>430</v>
      </c>
      <c r="AS273" s="844" t="s">
        <v>430</v>
      </c>
      <c r="AT273" s="844" t="s">
        <v>430</v>
      </c>
      <c r="AU273" s="844">
        <v>51</v>
      </c>
      <c r="AV273" s="844">
        <v>79</v>
      </c>
      <c r="AW273" s="844">
        <v>94</v>
      </c>
      <c r="AX273" s="844">
        <v>83</v>
      </c>
      <c r="AY273" s="844">
        <v>74</v>
      </c>
      <c r="AZ273" s="933"/>
      <c r="BA273" s="853" t="s">
        <v>430</v>
      </c>
      <c r="BB273" s="846">
        <v>95.75</v>
      </c>
      <c r="BC273" s="846" t="s">
        <v>430</v>
      </c>
      <c r="BD273" s="846" t="s">
        <v>430</v>
      </c>
      <c r="BE273" s="852" t="s">
        <v>430</v>
      </c>
      <c r="BF273" s="852">
        <v>4.25</v>
      </c>
      <c r="BG273" s="847"/>
      <c r="BH273" s="934">
        <v>4.25</v>
      </c>
      <c r="BI273" s="846" t="s">
        <v>430</v>
      </c>
      <c r="BJ273" s="846" t="s">
        <v>430</v>
      </c>
      <c r="BK273" s="846">
        <v>95.75</v>
      </c>
      <c r="BL273" s="846" t="s">
        <v>430</v>
      </c>
      <c r="BM273" s="852" t="s">
        <v>430</v>
      </c>
      <c r="BN273" s="852" t="s">
        <v>430</v>
      </c>
      <c r="BO273" s="852" t="s">
        <v>430</v>
      </c>
      <c r="BP273" s="852" t="s">
        <v>430</v>
      </c>
      <c r="BQ273" s="852" t="s">
        <v>430</v>
      </c>
      <c r="BR273" s="847"/>
      <c r="BS273" s="854">
        <v>28.155484252815601</v>
      </c>
      <c r="BT273" s="846">
        <v>37.6959263537696</v>
      </c>
      <c r="BU273" s="847"/>
      <c r="BV273" s="892" t="s">
        <v>555</v>
      </c>
    </row>
    <row r="274" spans="1:74" s="428" customFormat="1" x14ac:dyDescent="0.25">
      <c r="A274" s="345" t="s">
        <v>8515</v>
      </c>
      <c r="B274" s="373"/>
      <c r="C274" s="719">
        <v>44916</v>
      </c>
      <c r="D274" s="373"/>
      <c r="E274" s="346">
        <v>221.52099999999999</v>
      </c>
      <c r="F274" s="373"/>
      <c r="G274" s="347">
        <v>12.786300000000001</v>
      </c>
      <c r="H274" s="374"/>
      <c r="I274" s="348">
        <v>0.1</v>
      </c>
      <c r="J274" s="348">
        <v>5.35</v>
      </c>
      <c r="K274" s="348">
        <v>0.09</v>
      </c>
      <c r="L274" s="348">
        <v>0.09</v>
      </c>
      <c r="M274" s="362"/>
      <c r="N274" s="350">
        <v>4.5679999999999996</v>
      </c>
      <c r="O274" s="348">
        <v>4.6642999999999999</v>
      </c>
      <c r="P274" s="348">
        <v>4.9390999999999998</v>
      </c>
      <c r="Q274" s="348">
        <v>4.9028</v>
      </c>
      <c r="R274" s="348">
        <v>5.0494000000000003</v>
      </c>
      <c r="S274" s="348">
        <v>5.3746</v>
      </c>
      <c r="T274" s="348">
        <v>5.2526999999999999</v>
      </c>
      <c r="U274" s="354">
        <v>5.3833000000000002</v>
      </c>
      <c r="V274" s="348">
        <v>5.5472000000000001</v>
      </c>
      <c r="W274" s="348">
        <v>6.5858999999999996</v>
      </c>
      <c r="X274" s="348">
        <v>7.0029000000000003</v>
      </c>
      <c r="Y274" s="375" t="s">
        <v>430</v>
      </c>
      <c r="Z274" s="348" t="s">
        <v>430</v>
      </c>
      <c r="AA274" s="348">
        <v>5.0732999999999997</v>
      </c>
      <c r="AB274" s="348">
        <v>5.4295</v>
      </c>
      <c r="AC274" s="348">
        <v>5.3315000000000001</v>
      </c>
      <c r="AD274" s="348">
        <v>5.4855</v>
      </c>
      <c r="AE274" s="348">
        <v>5.0092999999999996</v>
      </c>
      <c r="AF274" s="348">
        <v>6.9348999999999998</v>
      </c>
      <c r="AG274" s="569"/>
      <c r="AH274" s="346">
        <v>24</v>
      </c>
      <c r="AI274" s="346">
        <v>39</v>
      </c>
      <c r="AJ274" s="346">
        <v>13</v>
      </c>
      <c r="AK274" s="346">
        <v>42</v>
      </c>
      <c r="AL274" s="346">
        <v>82</v>
      </c>
      <c r="AM274" s="346">
        <v>146</v>
      </c>
      <c r="AN274" s="346">
        <v>103</v>
      </c>
      <c r="AO274" s="572">
        <v>61</v>
      </c>
      <c r="AP274" s="346">
        <v>81</v>
      </c>
      <c r="AQ274" s="346">
        <v>90</v>
      </c>
      <c r="AR274" s="346">
        <v>93</v>
      </c>
      <c r="AS274" s="346" t="s">
        <v>430</v>
      </c>
      <c r="AT274" s="346" t="s">
        <v>430</v>
      </c>
      <c r="AU274" s="346">
        <v>68</v>
      </c>
      <c r="AV274" s="346">
        <v>143</v>
      </c>
      <c r="AW274" s="346">
        <v>88</v>
      </c>
      <c r="AX274" s="346">
        <v>94</v>
      </c>
      <c r="AY274" s="346">
        <v>84</v>
      </c>
      <c r="AZ274" s="584"/>
      <c r="BA274" s="467">
        <v>93.59</v>
      </c>
      <c r="BB274" s="348" t="s">
        <v>430</v>
      </c>
      <c r="BC274" s="348" t="s">
        <v>430</v>
      </c>
      <c r="BD274" s="348" t="s">
        <v>430</v>
      </c>
      <c r="BE274" s="375" t="s">
        <v>430</v>
      </c>
      <c r="BF274" s="375">
        <v>6.41</v>
      </c>
      <c r="BG274" s="374"/>
      <c r="BH274" s="594">
        <v>6.41</v>
      </c>
      <c r="BI274" s="348" t="s">
        <v>430</v>
      </c>
      <c r="BJ274" s="348" t="s">
        <v>430</v>
      </c>
      <c r="BK274" s="348" t="s">
        <v>430</v>
      </c>
      <c r="BL274" s="348" t="s">
        <v>430</v>
      </c>
      <c r="BM274" s="375">
        <v>93.59</v>
      </c>
      <c r="BN274" s="375" t="s">
        <v>430</v>
      </c>
      <c r="BO274" s="375" t="s">
        <v>430</v>
      </c>
      <c r="BP274" s="375" t="s">
        <v>430</v>
      </c>
      <c r="BQ274" s="375" t="s">
        <v>430</v>
      </c>
      <c r="BR274" s="374"/>
      <c r="BS274" s="468" t="s">
        <v>430</v>
      </c>
      <c r="BT274" s="348" t="s">
        <v>430</v>
      </c>
      <c r="BU274" s="374"/>
      <c r="BV274" s="430" t="s">
        <v>555</v>
      </c>
    </row>
    <row r="275" spans="1:74" s="428" customFormat="1" x14ac:dyDescent="0.25">
      <c r="A275" s="345" t="s">
        <v>8516</v>
      </c>
      <c r="B275" s="373"/>
      <c r="C275" s="719">
        <v>44854</v>
      </c>
      <c r="D275" s="373"/>
      <c r="E275" s="346">
        <v>211.57</v>
      </c>
      <c r="F275" s="373"/>
      <c r="G275" s="347">
        <v>13.387</v>
      </c>
      <c r="H275" s="374"/>
      <c r="I275" s="348">
        <v>5.99</v>
      </c>
      <c r="J275" s="348">
        <v>6.68</v>
      </c>
      <c r="K275" s="348">
        <v>4.71</v>
      </c>
      <c r="L275" s="348">
        <v>4.8600000000000003</v>
      </c>
      <c r="M275" s="362"/>
      <c r="N275" s="350">
        <v>-98.434100000000001</v>
      </c>
      <c r="O275" s="348">
        <v>-31.8169</v>
      </c>
      <c r="P275" s="348">
        <v>-23.767700000000001</v>
      </c>
      <c r="Q275" s="348">
        <v>-11.0152</v>
      </c>
      <c r="R275" s="348">
        <v>3.9180999999999999</v>
      </c>
      <c r="S275" s="348">
        <v>13.613</v>
      </c>
      <c r="T275" s="348">
        <v>5.5998000000000001</v>
      </c>
      <c r="U275" s="354">
        <v>4.7725999999999997</v>
      </c>
      <c r="V275" s="348">
        <v>5.3207000000000004</v>
      </c>
      <c r="W275" s="348">
        <v>6.8959000000000001</v>
      </c>
      <c r="X275" s="348">
        <v>7.57</v>
      </c>
      <c r="Y275" s="375" t="s">
        <v>430</v>
      </c>
      <c r="Z275" s="348" t="s">
        <v>430</v>
      </c>
      <c r="AA275" s="348">
        <v>4.1566000000000001</v>
      </c>
      <c r="AB275" s="348">
        <v>9.7927999999999997</v>
      </c>
      <c r="AC275" s="348">
        <v>5.3052999999999999</v>
      </c>
      <c r="AD275" s="348">
        <v>5.2492000000000001</v>
      </c>
      <c r="AE275" s="348">
        <v>3.9073000000000002</v>
      </c>
      <c r="AF275" s="348">
        <v>7.9016999999999999</v>
      </c>
      <c r="AG275" s="569"/>
      <c r="AH275" s="346">
        <v>138</v>
      </c>
      <c r="AI275" s="346">
        <v>140</v>
      </c>
      <c r="AJ275" s="346">
        <v>142</v>
      </c>
      <c r="AK275" s="346">
        <v>158</v>
      </c>
      <c r="AL275" s="346">
        <v>140</v>
      </c>
      <c r="AM275" s="346">
        <v>15</v>
      </c>
      <c r="AN275" s="346">
        <v>75</v>
      </c>
      <c r="AO275" s="572">
        <v>128</v>
      </c>
      <c r="AP275" s="346">
        <v>112</v>
      </c>
      <c r="AQ275" s="346">
        <v>56</v>
      </c>
      <c r="AR275" s="346">
        <v>29</v>
      </c>
      <c r="AS275" s="346" t="s">
        <v>430</v>
      </c>
      <c r="AT275" s="346" t="s">
        <v>430</v>
      </c>
      <c r="AU275" s="346">
        <v>130</v>
      </c>
      <c r="AV275" s="346">
        <v>25</v>
      </c>
      <c r="AW275" s="346">
        <v>89</v>
      </c>
      <c r="AX275" s="346">
        <v>115</v>
      </c>
      <c r="AY275" s="346">
        <v>134</v>
      </c>
      <c r="AZ275" s="584"/>
      <c r="BA275" s="467">
        <v>94.77</v>
      </c>
      <c r="BB275" s="348" t="s">
        <v>430</v>
      </c>
      <c r="BC275" s="348" t="s">
        <v>430</v>
      </c>
      <c r="BD275" s="348" t="s">
        <v>430</v>
      </c>
      <c r="BE275" s="375" t="s">
        <v>430</v>
      </c>
      <c r="BF275" s="375">
        <v>5.23</v>
      </c>
      <c r="BG275" s="374"/>
      <c r="BH275" s="594">
        <v>5.23</v>
      </c>
      <c r="BI275" s="348" t="s">
        <v>430</v>
      </c>
      <c r="BJ275" s="348" t="s">
        <v>430</v>
      </c>
      <c r="BK275" s="348" t="s">
        <v>430</v>
      </c>
      <c r="BL275" s="348" t="s">
        <v>430</v>
      </c>
      <c r="BM275" s="375">
        <v>94.77</v>
      </c>
      <c r="BN275" s="375" t="s">
        <v>430</v>
      </c>
      <c r="BO275" s="375" t="s">
        <v>430</v>
      </c>
      <c r="BP275" s="375" t="s">
        <v>430</v>
      </c>
      <c r="BQ275" s="375" t="s">
        <v>430</v>
      </c>
      <c r="BR275" s="374"/>
      <c r="BS275" s="468" t="s">
        <v>430</v>
      </c>
      <c r="BT275" s="348" t="s">
        <v>430</v>
      </c>
      <c r="BU275" s="374"/>
      <c r="BV275" s="430" t="s">
        <v>555</v>
      </c>
    </row>
    <row r="276" spans="1:74" s="428" customFormat="1" x14ac:dyDescent="0.25">
      <c r="A276" s="345" t="s">
        <v>8517</v>
      </c>
      <c r="B276" s="373"/>
      <c r="C276" s="719">
        <v>45859</v>
      </c>
      <c r="D276" s="373"/>
      <c r="E276" s="346">
        <v>188.41</v>
      </c>
      <c r="F276" s="373"/>
      <c r="G276" s="347">
        <v>1057.3257000000001</v>
      </c>
      <c r="H276" s="374"/>
      <c r="I276" s="348" t="s">
        <v>430</v>
      </c>
      <c r="J276" s="348" t="s">
        <v>430</v>
      </c>
      <c r="K276" s="348" t="s">
        <v>430</v>
      </c>
      <c r="L276" s="348" t="s">
        <v>430</v>
      </c>
      <c r="M276" s="362"/>
      <c r="N276" s="350">
        <v>-58.808399999999999</v>
      </c>
      <c r="O276" s="348">
        <v>-12.958</v>
      </c>
      <c r="P276" s="348">
        <v>-10.736599999999999</v>
      </c>
      <c r="Q276" s="348">
        <v>-0.14030000000000001</v>
      </c>
      <c r="R276" s="348">
        <v>4.2496</v>
      </c>
      <c r="S276" s="348">
        <v>8.9138999999999999</v>
      </c>
      <c r="T276" s="348">
        <v>5.7634999999999996</v>
      </c>
      <c r="U276" s="354">
        <v>5.1904000000000003</v>
      </c>
      <c r="V276" s="348">
        <v>5.5137</v>
      </c>
      <c r="W276" s="348" t="s">
        <v>430</v>
      </c>
      <c r="X276" s="348" t="s">
        <v>430</v>
      </c>
      <c r="Y276" s="375" t="s">
        <v>430</v>
      </c>
      <c r="Z276" s="348" t="s">
        <v>430</v>
      </c>
      <c r="AA276" s="348">
        <v>3.5817999999999999</v>
      </c>
      <c r="AB276" s="348">
        <v>7.1435000000000004</v>
      </c>
      <c r="AC276" s="348">
        <v>5.3977000000000004</v>
      </c>
      <c r="AD276" s="348">
        <v>5.6127000000000002</v>
      </c>
      <c r="AE276" s="348">
        <v>3.0638999999999998</v>
      </c>
      <c r="AF276" s="348">
        <v>5.2858999999999998</v>
      </c>
      <c r="AG276" s="569"/>
      <c r="AH276" s="346">
        <v>115</v>
      </c>
      <c r="AI276" s="346">
        <v>120</v>
      </c>
      <c r="AJ276" s="346">
        <v>129</v>
      </c>
      <c r="AK276" s="346">
        <v>125</v>
      </c>
      <c r="AL276" s="346">
        <v>128</v>
      </c>
      <c r="AM276" s="346">
        <v>61</v>
      </c>
      <c r="AN276" s="346">
        <v>61</v>
      </c>
      <c r="AO276" s="572">
        <v>85</v>
      </c>
      <c r="AP276" s="346">
        <v>90</v>
      </c>
      <c r="AQ276" s="346" t="s">
        <v>430</v>
      </c>
      <c r="AR276" s="346" t="s">
        <v>430</v>
      </c>
      <c r="AS276" s="346" t="s">
        <v>430</v>
      </c>
      <c r="AT276" s="346" t="s">
        <v>430</v>
      </c>
      <c r="AU276" s="346">
        <v>138</v>
      </c>
      <c r="AV276" s="346">
        <v>76</v>
      </c>
      <c r="AW276" s="346">
        <v>78</v>
      </c>
      <c r="AX276" s="346">
        <v>73</v>
      </c>
      <c r="AY276" s="346">
        <v>147</v>
      </c>
      <c r="AZ276" s="584"/>
      <c r="BA276" s="467" t="s">
        <v>430</v>
      </c>
      <c r="BB276" s="348">
        <v>96.15</v>
      </c>
      <c r="BC276" s="348" t="s">
        <v>430</v>
      </c>
      <c r="BD276" s="348" t="s">
        <v>430</v>
      </c>
      <c r="BE276" s="375" t="s">
        <v>430</v>
      </c>
      <c r="BF276" s="375">
        <v>3.85</v>
      </c>
      <c r="BG276" s="374"/>
      <c r="BH276" s="594">
        <v>3.85</v>
      </c>
      <c r="BI276" s="348" t="s">
        <v>430</v>
      </c>
      <c r="BJ276" s="348" t="s">
        <v>430</v>
      </c>
      <c r="BK276" s="348" t="s">
        <v>430</v>
      </c>
      <c r="BL276" s="348" t="s">
        <v>430</v>
      </c>
      <c r="BM276" s="375" t="s">
        <v>430</v>
      </c>
      <c r="BN276" s="375" t="s">
        <v>430</v>
      </c>
      <c r="BO276" s="375" t="s">
        <v>430</v>
      </c>
      <c r="BP276" s="375">
        <v>96.15</v>
      </c>
      <c r="BQ276" s="375" t="s">
        <v>430</v>
      </c>
      <c r="BR276" s="374"/>
      <c r="BS276" s="468" t="s">
        <v>430</v>
      </c>
      <c r="BT276" s="348" t="s">
        <v>430</v>
      </c>
      <c r="BU276" s="374"/>
      <c r="BV276" s="430" t="s">
        <v>555</v>
      </c>
    </row>
    <row r="277" spans="1:74" s="428" customFormat="1" x14ac:dyDescent="0.25">
      <c r="A277" s="345" t="s">
        <v>8518</v>
      </c>
      <c r="B277" s="373"/>
      <c r="C277" s="719">
        <v>45751</v>
      </c>
      <c r="D277" s="373"/>
      <c r="E277" s="346">
        <v>167.602</v>
      </c>
      <c r="F277" s="373"/>
      <c r="G277" s="347">
        <v>10.8178</v>
      </c>
      <c r="H277" s="374"/>
      <c r="I277" s="348">
        <v>2.64</v>
      </c>
      <c r="J277" s="348">
        <v>7.14</v>
      </c>
      <c r="K277" s="348">
        <v>1.67</v>
      </c>
      <c r="L277" s="348" t="s">
        <v>430</v>
      </c>
      <c r="M277" s="362"/>
      <c r="N277" s="350">
        <v>-42.463799999999999</v>
      </c>
      <c r="O277" s="348">
        <v>-8.7662999999999993</v>
      </c>
      <c r="P277" s="348">
        <v>-5.9701000000000004</v>
      </c>
      <c r="Q277" s="348">
        <v>1.9053</v>
      </c>
      <c r="R277" s="348">
        <v>4.9402999999999997</v>
      </c>
      <c r="S277" s="348">
        <v>8.2245000000000008</v>
      </c>
      <c r="T277" s="348">
        <v>5.4545000000000003</v>
      </c>
      <c r="U277" s="354">
        <v>5.1722000000000001</v>
      </c>
      <c r="V277" s="348">
        <v>5.4859999999999998</v>
      </c>
      <c r="W277" s="348" t="s">
        <v>430</v>
      </c>
      <c r="X277" s="348" t="s">
        <v>430</v>
      </c>
      <c r="Y277" s="375" t="s">
        <v>430</v>
      </c>
      <c r="Z277" s="348" t="s">
        <v>430</v>
      </c>
      <c r="AA277" s="348">
        <v>3.8445</v>
      </c>
      <c r="AB277" s="348">
        <v>6.7196999999999996</v>
      </c>
      <c r="AC277" s="348">
        <v>5.391</v>
      </c>
      <c r="AD277" s="348">
        <v>5.5439999999999996</v>
      </c>
      <c r="AE277" s="348">
        <v>3.6513</v>
      </c>
      <c r="AF277" s="348">
        <v>5.87</v>
      </c>
      <c r="AG277" s="569"/>
      <c r="AH277" s="346">
        <v>101</v>
      </c>
      <c r="AI277" s="346">
        <v>110</v>
      </c>
      <c r="AJ277" s="346">
        <v>112</v>
      </c>
      <c r="AK277" s="346">
        <v>114</v>
      </c>
      <c r="AL277" s="346">
        <v>89</v>
      </c>
      <c r="AM277" s="346">
        <v>88</v>
      </c>
      <c r="AN277" s="346">
        <v>87</v>
      </c>
      <c r="AO277" s="572">
        <v>86</v>
      </c>
      <c r="AP277" s="346">
        <v>95</v>
      </c>
      <c r="AQ277" s="346" t="s">
        <v>430</v>
      </c>
      <c r="AR277" s="346" t="s">
        <v>430</v>
      </c>
      <c r="AS277" s="346" t="s">
        <v>430</v>
      </c>
      <c r="AT277" s="346" t="s">
        <v>430</v>
      </c>
      <c r="AU277" s="346">
        <v>134</v>
      </c>
      <c r="AV277" s="346">
        <v>91</v>
      </c>
      <c r="AW277" s="346">
        <v>80</v>
      </c>
      <c r="AX277" s="346">
        <v>90</v>
      </c>
      <c r="AY277" s="346">
        <v>139</v>
      </c>
      <c r="AZ277" s="584"/>
      <c r="BA277" s="467" t="s">
        <v>430</v>
      </c>
      <c r="BB277" s="348">
        <v>97.42</v>
      </c>
      <c r="BC277" s="348" t="s">
        <v>430</v>
      </c>
      <c r="BD277" s="348" t="s">
        <v>430</v>
      </c>
      <c r="BE277" s="375" t="s">
        <v>430</v>
      </c>
      <c r="BF277" s="375">
        <v>2.58</v>
      </c>
      <c r="BG277" s="374"/>
      <c r="BH277" s="594">
        <v>2.58</v>
      </c>
      <c r="BI277" s="348" t="s">
        <v>430</v>
      </c>
      <c r="BJ277" s="348" t="s">
        <v>430</v>
      </c>
      <c r="BK277" s="348" t="s">
        <v>430</v>
      </c>
      <c r="BL277" s="348" t="s">
        <v>430</v>
      </c>
      <c r="BM277" s="375" t="s">
        <v>430</v>
      </c>
      <c r="BN277" s="375" t="s">
        <v>430</v>
      </c>
      <c r="BO277" s="375" t="s">
        <v>430</v>
      </c>
      <c r="BP277" s="375">
        <v>97.42</v>
      </c>
      <c r="BQ277" s="375" t="s">
        <v>430</v>
      </c>
      <c r="BR277" s="374"/>
      <c r="BS277" s="468" t="s">
        <v>430</v>
      </c>
      <c r="BT277" s="348" t="s">
        <v>430</v>
      </c>
      <c r="BU277" s="374"/>
      <c r="BV277" s="430" t="s">
        <v>555</v>
      </c>
    </row>
    <row r="278" spans="1:74" s="428" customFormat="1" ht="11" x14ac:dyDescent="0.3">
      <c r="A278" s="841" t="s">
        <v>8519</v>
      </c>
      <c r="B278" s="842"/>
      <c r="C278" s="843">
        <v>44972</v>
      </c>
      <c r="D278" s="842"/>
      <c r="E278" s="844">
        <v>182.673</v>
      </c>
      <c r="F278" s="842"/>
      <c r="G278" s="845">
        <v>12.9206</v>
      </c>
      <c r="H278" s="847"/>
      <c r="I278" s="846">
        <v>6.53</v>
      </c>
      <c r="J278" s="846">
        <v>7.37</v>
      </c>
      <c r="K278" s="846">
        <v>4.9800000000000004</v>
      </c>
      <c r="L278" s="846">
        <v>5.16</v>
      </c>
      <c r="M278" s="851"/>
      <c r="N278" s="848">
        <v>-114.053</v>
      </c>
      <c r="O278" s="846">
        <v>-47.368099999999998</v>
      </c>
      <c r="P278" s="846">
        <v>-29.972899999999999</v>
      </c>
      <c r="Q278" s="846">
        <v>-5.6779000000000002</v>
      </c>
      <c r="R278" s="846">
        <v>5.3</v>
      </c>
      <c r="S278" s="846">
        <v>13.303599999999999</v>
      </c>
      <c r="T278" s="846">
        <v>6.4440999999999997</v>
      </c>
      <c r="U278" s="856">
        <v>4.9913999999999996</v>
      </c>
      <c r="V278" s="846">
        <v>4.9482999999999997</v>
      </c>
      <c r="W278" s="846">
        <v>6.4367999999999999</v>
      </c>
      <c r="X278" s="846">
        <v>7.1935000000000002</v>
      </c>
      <c r="Y278" s="852" t="s">
        <v>430</v>
      </c>
      <c r="Z278" s="846" t="s">
        <v>430</v>
      </c>
      <c r="AA278" s="846">
        <v>5.8806000000000003</v>
      </c>
      <c r="AB278" s="846">
        <v>10.0786</v>
      </c>
      <c r="AC278" s="846">
        <v>6.5220000000000002</v>
      </c>
      <c r="AD278" s="846">
        <v>5.9443000000000001</v>
      </c>
      <c r="AE278" s="846">
        <v>-2.3134999999999999</v>
      </c>
      <c r="AF278" s="846">
        <v>7.5681000000000003</v>
      </c>
      <c r="AG278" s="931"/>
      <c r="AH278" s="844">
        <v>151</v>
      </c>
      <c r="AI278" s="844">
        <v>164</v>
      </c>
      <c r="AJ278" s="844">
        <v>163</v>
      </c>
      <c r="AK278" s="844">
        <v>139</v>
      </c>
      <c r="AL278" s="844">
        <v>68</v>
      </c>
      <c r="AM278" s="844">
        <v>19</v>
      </c>
      <c r="AN278" s="844">
        <v>22</v>
      </c>
      <c r="AO278" s="932">
        <v>108</v>
      </c>
      <c r="AP278" s="844">
        <v>130</v>
      </c>
      <c r="AQ278" s="844">
        <v>97</v>
      </c>
      <c r="AR278" s="844">
        <v>74</v>
      </c>
      <c r="AS278" s="844" t="s">
        <v>430</v>
      </c>
      <c r="AT278" s="844" t="s">
        <v>430</v>
      </c>
      <c r="AU278" s="844">
        <v>33</v>
      </c>
      <c r="AV278" s="844">
        <v>19</v>
      </c>
      <c r="AW278" s="844">
        <v>14</v>
      </c>
      <c r="AX278" s="844">
        <v>34</v>
      </c>
      <c r="AY278" s="844">
        <v>171</v>
      </c>
      <c r="AZ278" s="933"/>
      <c r="BA278" s="853">
        <v>96.59</v>
      </c>
      <c r="BB278" s="846" t="s">
        <v>430</v>
      </c>
      <c r="BC278" s="846" t="s">
        <v>430</v>
      </c>
      <c r="BD278" s="846" t="s">
        <v>430</v>
      </c>
      <c r="BE278" s="852" t="s">
        <v>430</v>
      </c>
      <c r="BF278" s="852">
        <v>3.41</v>
      </c>
      <c r="BG278" s="847"/>
      <c r="BH278" s="934">
        <v>3.41</v>
      </c>
      <c r="BI278" s="846" t="s">
        <v>430</v>
      </c>
      <c r="BJ278" s="846" t="s">
        <v>430</v>
      </c>
      <c r="BK278" s="846" t="s">
        <v>430</v>
      </c>
      <c r="BL278" s="846" t="s">
        <v>430</v>
      </c>
      <c r="BM278" s="852">
        <v>96.59</v>
      </c>
      <c r="BN278" s="852" t="s">
        <v>430</v>
      </c>
      <c r="BO278" s="852" t="s">
        <v>430</v>
      </c>
      <c r="BP278" s="852" t="s">
        <v>430</v>
      </c>
      <c r="BQ278" s="852" t="s">
        <v>430</v>
      </c>
      <c r="BR278" s="847"/>
      <c r="BS278" s="854" t="s">
        <v>430</v>
      </c>
      <c r="BT278" s="846" t="s">
        <v>430</v>
      </c>
      <c r="BU278" s="847"/>
      <c r="BV278" s="892" t="s">
        <v>555</v>
      </c>
    </row>
    <row r="279" spans="1:74" s="428" customFormat="1" x14ac:dyDescent="0.25">
      <c r="A279" s="345" t="s">
        <v>8520</v>
      </c>
      <c r="B279" s="373"/>
      <c r="C279" s="719">
        <v>45008</v>
      </c>
      <c r="D279" s="373"/>
      <c r="E279" s="346">
        <v>180.97800000000001</v>
      </c>
      <c r="F279" s="373"/>
      <c r="G279" s="347">
        <v>12.651999999999999</v>
      </c>
      <c r="H279" s="374"/>
      <c r="I279" s="348">
        <v>0.84</v>
      </c>
      <c r="J279" s="348">
        <v>5.84</v>
      </c>
      <c r="K279" s="348">
        <v>0.8</v>
      </c>
      <c r="L279" s="348">
        <v>0.82</v>
      </c>
      <c r="M279" s="362"/>
      <c r="N279" s="350">
        <v>0</v>
      </c>
      <c r="O279" s="348">
        <v>5.7725999999999997</v>
      </c>
      <c r="P279" s="348">
        <v>2.1440000000000001</v>
      </c>
      <c r="Q279" s="348">
        <v>4.0865</v>
      </c>
      <c r="R279" s="348">
        <v>4.8967000000000001</v>
      </c>
      <c r="S279" s="348">
        <v>6.2881</v>
      </c>
      <c r="T279" s="348">
        <v>5.0517000000000003</v>
      </c>
      <c r="U279" s="354">
        <v>5.1310000000000002</v>
      </c>
      <c r="V279" s="348">
        <v>5.5265000000000004</v>
      </c>
      <c r="W279" s="348">
        <v>6.7321</v>
      </c>
      <c r="X279" s="348">
        <v>7.1471999999999998</v>
      </c>
      <c r="Y279" s="375" t="s">
        <v>430</v>
      </c>
      <c r="Z279" s="348" t="s">
        <v>430</v>
      </c>
      <c r="AA279" s="348">
        <v>4.4511000000000003</v>
      </c>
      <c r="AB279" s="348">
        <v>5.4650999999999996</v>
      </c>
      <c r="AC279" s="348">
        <v>5.1802000000000001</v>
      </c>
      <c r="AD279" s="348">
        <v>5.3616000000000001</v>
      </c>
      <c r="AE279" s="348">
        <v>4.8305999999999996</v>
      </c>
      <c r="AF279" s="348">
        <v>7.1337000000000002</v>
      </c>
      <c r="AG279" s="569"/>
      <c r="AH279" s="346">
        <v>35</v>
      </c>
      <c r="AI279" s="346">
        <v>16</v>
      </c>
      <c r="AJ279" s="346">
        <v>71</v>
      </c>
      <c r="AK279" s="346">
        <v>82</v>
      </c>
      <c r="AL279" s="346">
        <v>96</v>
      </c>
      <c r="AM279" s="346">
        <v>132</v>
      </c>
      <c r="AN279" s="346">
        <v>115</v>
      </c>
      <c r="AO279" s="572">
        <v>90</v>
      </c>
      <c r="AP279" s="346">
        <v>89</v>
      </c>
      <c r="AQ279" s="346">
        <v>75</v>
      </c>
      <c r="AR279" s="346">
        <v>79</v>
      </c>
      <c r="AS279" s="346" t="s">
        <v>430</v>
      </c>
      <c r="AT279" s="346" t="s">
        <v>430</v>
      </c>
      <c r="AU279" s="346">
        <v>122</v>
      </c>
      <c r="AV279" s="346">
        <v>142</v>
      </c>
      <c r="AW279" s="346">
        <v>102</v>
      </c>
      <c r="AX279" s="346">
        <v>109</v>
      </c>
      <c r="AY279" s="346">
        <v>89</v>
      </c>
      <c r="AZ279" s="584"/>
      <c r="BA279" s="467">
        <v>99.61</v>
      </c>
      <c r="BB279" s="348" t="s">
        <v>430</v>
      </c>
      <c r="BC279" s="348" t="s">
        <v>430</v>
      </c>
      <c r="BD279" s="348" t="s">
        <v>430</v>
      </c>
      <c r="BE279" s="375" t="s">
        <v>430</v>
      </c>
      <c r="BF279" s="375">
        <v>0.39</v>
      </c>
      <c r="BG279" s="374"/>
      <c r="BH279" s="594">
        <v>0.39</v>
      </c>
      <c r="BI279" s="348" t="s">
        <v>430</v>
      </c>
      <c r="BJ279" s="348" t="s">
        <v>430</v>
      </c>
      <c r="BK279" s="348" t="s">
        <v>430</v>
      </c>
      <c r="BL279" s="348" t="s">
        <v>430</v>
      </c>
      <c r="BM279" s="375">
        <v>99.61</v>
      </c>
      <c r="BN279" s="375" t="s">
        <v>430</v>
      </c>
      <c r="BO279" s="375" t="s">
        <v>430</v>
      </c>
      <c r="BP279" s="375" t="s">
        <v>430</v>
      </c>
      <c r="BQ279" s="375" t="s">
        <v>430</v>
      </c>
      <c r="BR279" s="374"/>
      <c r="BS279" s="468" t="s">
        <v>430</v>
      </c>
      <c r="BT279" s="348" t="s">
        <v>430</v>
      </c>
      <c r="BU279" s="374"/>
      <c r="BV279" s="430" t="s">
        <v>555</v>
      </c>
    </row>
    <row r="280" spans="1:74" s="428" customFormat="1" x14ac:dyDescent="0.25">
      <c r="A280" s="345" t="s">
        <v>8521</v>
      </c>
      <c r="B280" s="373"/>
      <c r="C280" s="719">
        <v>44981</v>
      </c>
      <c r="D280" s="373"/>
      <c r="E280" s="346">
        <v>177.83699999999999</v>
      </c>
      <c r="F280" s="373"/>
      <c r="G280" s="347">
        <v>12.76</v>
      </c>
      <c r="H280" s="374"/>
      <c r="I280" s="348">
        <v>0.11960999999999999</v>
      </c>
      <c r="J280" s="348">
        <v>5.3568499999999997</v>
      </c>
      <c r="K280" s="348">
        <v>0.11391999999999999</v>
      </c>
      <c r="L280" s="348">
        <v>0.11698</v>
      </c>
      <c r="M280" s="362"/>
      <c r="N280" s="350">
        <v>4.0050999999999997</v>
      </c>
      <c r="O280" s="348">
        <v>4.6738999999999997</v>
      </c>
      <c r="P280" s="348">
        <v>4.9493</v>
      </c>
      <c r="Q280" s="348">
        <v>4.8719000000000001</v>
      </c>
      <c r="R280" s="348">
        <v>5.1342999999999996</v>
      </c>
      <c r="S280" s="348">
        <v>5.4146000000000001</v>
      </c>
      <c r="T280" s="348">
        <v>5.3103999999999996</v>
      </c>
      <c r="U280" s="354">
        <v>5.4561000000000002</v>
      </c>
      <c r="V280" s="348">
        <v>5.6544999999999996</v>
      </c>
      <c r="W280" s="348">
        <v>6.6639999999999997</v>
      </c>
      <c r="X280" s="348">
        <v>7.0820999999999996</v>
      </c>
      <c r="Y280" s="375" t="s">
        <v>430</v>
      </c>
      <c r="Z280" s="348" t="s">
        <v>430</v>
      </c>
      <c r="AA280" s="348">
        <v>5.1178999999999997</v>
      </c>
      <c r="AB280" s="348">
        <v>5.5061</v>
      </c>
      <c r="AC280" s="348">
        <v>5.4021999999999997</v>
      </c>
      <c r="AD280" s="348">
        <v>5.5654000000000003</v>
      </c>
      <c r="AE280" s="348">
        <v>4.9621000000000004</v>
      </c>
      <c r="AF280" s="348">
        <v>7.2290999999999999</v>
      </c>
      <c r="AG280" s="569"/>
      <c r="AH280" s="346">
        <v>28</v>
      </c>
      <c r="AI280" s="346">
        <v>38</v>
      </c>
      <c r="AJ280" s="346">
        <v>12</v>
      </c>
      <c r="AK280" s="346">
        <v>43</v>
      </c>
      <c r="AL280" s="346">
        <v>76</v>
      </c>
      <c r="AM280" s="346">
        <v>145</v>
      </c>
      <c r="AN280" s="346">
        <v>97</v>
      </c>
      <c r="AO280" s="572">
        <v>54</v>
      </c>
      <c r="AP280" s="346">
        <v>68</v>
      </c>
      <c r="AQ280" s="346">
        <v>82</v>
      </c>
      <c r="AR280" s="346">
        <v>86</v>
      </c>
      <c r="AS280" s="346" t="s">
        <v>430</v>
      </c>
      <c r="AT280" s="346" t="s">
        <v>430</v>
      </c>
      <c r="AU280" s="346">
        <v>66</v>
      </c>
      <c r="AV280" s="346">
        <v>137</v>
      </c>
      <c r="AW280" s="346">
        <v>77</v>
      </c>
      <c r="AX280" s="346">
        <v>85</v>
      </c>
      <c r="AY280" s="346">
        <v>85</v>
      </c>
      <c r="AZ280" s="584"/>
      <c r="BA280" s="467">
        <v>93.45</v>
      </c>
      <c r="BB280" s="348" t="s">
        <v>430</v>
      </c>
      <c r="BC280" s="348" t="s">
        <v>430</v>
      </c>
      <c r="BD280" s="348" t="s">
        <v>430</v>
      </c>
      <c r="BE280" s="375" t="s">
        <v>430</v>
      </c>
      <c r="BF280" s="375">
        <v>6.55</v>
      </c>
      <c r="BG280" s="374"/>
      <c r="BH280" s="594">
        <v>6.55</v>
      </c>
      <c r="BI280" s="348" t="s">
        <v>430</v>
      </c>
      <c r="BJ280" s="348" t="s">
        <v>430</v>
      </c>
      <c r="BK280" s="348" t="s">
        <v>430</v>
      </c>
      <c r="BL280" s="348" t="s">
        <v>430</v>
      </c>
      <c r="BM280" s="375">
        <v>93.45</v>
      </c>
      <c r="BN280" s="375" t="s">
        <v>430</v>
      </c>
      <c r="BO280" s="375" t="s">
        <v>430</v>
      </c>
      <c r="BP280" s="375" t="s">
        <v>430</v>
      </c>
      <c r="BQ280" s="375" t="s">
        <v>430</v>
      </c>
      <c r="BR280" s="374"/>
      <c r="BS280" s="468" t="s">
        <v>430</v>
      </c>
      <c r="BT280" s="348" t="s">
        <v>430</v>
      </c>
      <c r="BU280" s="374"/>
      <c r="BV280" s="430" t="s">
        <v>555</v>
      </c>
    </row>
    <row r="281" spans="1:74" s="428" customFormat="1" x14ac:dyDescent="0.25">
      <c r="A281" s="345" t="s">
        <v>8522</v>
      </c>
      <c r="B281" s="373"/>
      <c r="C281" s="719">
        <v>44841</v>
      </c>
      <c r="D281" s="373"/>
      <c r="E281" s="888">
        <v>164.77</v>
      </c>
      <c r="F281" s="373"/>
      <c r="G281" s="347" t="s">
        <v>430</v>
      </c>
      <c r="H281" s="374"/>
      <c r="I281" s="348" t="s">
        <v>430</v>
      </c>
      <c r="J281" s="348" t="s">
        <v>430</v>
      </c>
      <c r="K281" s="348" t="s">
        <v>430</v>
      </c>
      <c r="L281" s="348" t="s">
        <v>430</v>
      </c>
      <c r="M281" s="362"/>
      <c r="N281" s="350" t="s">
        <v>430</v>
      </c>
      <c r="O281" s="348" t="s">
        <v>430</v>
      </c>
      <c r="P281" s="348" t="s">
        <v>430</v>
      </c>
      <c r="Q281" s="348" t="s">
        <v>430</v>
      </c>
      <c r="R281" s="348" t="s">
        <v>430</v>
      </c>
      <c r="S281" s="348" t="s">
        <v>430</v>
      </c>
      <c r="T281" s="348" t="s">
        <v>430</v>
      </c>
      <c r="U281" s="354" t="s">
        <v>430</v>
      </c>
      <c r="V281" s="348" t="s">
        <v>430</v>
      </c>
      <c r="W281" s="348" t="s">
        <v>430</v>
      </c>
      <c r="X281" s="348" t="s">
        <v>430</v>
      </c>
      <c r="Y281" s="375" t="s">
        <v>430</v>
      </c>
      <c r="Z281" s="348" t="s">
        <v>430</v>
      </c>
      <c r="AA281" s="348" t="s">
        <v>430</v>
      </c>
      <c r="AB281" s="348" t="s">
        <v>430</v>
      </c>
      <c r="AC281" s="348" t="s">
        <v>430</v>
      </c>
      <c r="AD281" s="348" t="s">
        <v>430</v>
      </c>
      <c r="AE281" s="348" t="s">
        <v>430</v>
      </c>
      <c r="AF281" s="348" t="s">
        <v>430</v>
      </c>
      <c r="AG281" s="569"/>
      <c r="AH281" s="346" t="s">
        <v>430</v>
      </c>
      <c r="AI281" s="346" t="s">
        <v>430</v>
      </c>
      <c r="AJ281" s="346" t="s">
        <v>430</v>
      </c>
      <c r="AK281" s="346" t="s">
        <v>430</v>
      </c>
      <c r="AL281" s="346" t="s">
        <v>430</v>
      </c>
      <c r="AM281" s="346" t="s">
        <v>430</v>
      </c>
      <c r="AN281" s="346" t="s">
        <v>430</v>
      </c>
      <c r="AO281" s="572" t="s">
        <v>430</v>
      </c>
      <c r="AP281" s="346" t="s">
        <v>430</v>
      </c>
      <c r="AQ281" s="346" t="s">
        <v>430</v>
      </c>
      <c r="AR281" s="346" t="s">
        <v>430</v>
      </c>
      <c r="AS281" s="346" t="s">
        <v>430</v>
      </c>
      <c r="AT281" s="346" t="s">
        <v>430</v>
      </c>
      <c r="AU281" s="346" t="s">
        <v>430</v>
      </c>
      <c r="AV281" s="346" t="s">
        <v>430</v>
      </c>
      <c r="AW281" s="346" t="s">
        <v>430</v>
      </c>
      <c r="AX281" s="346" t="s">
        <v>430</v>
      </c>
      <c r="AY281" s="346" t="s">
        <v>430</v>
      </c>
      <c r="AZ281" s="584"/>
      <c r="BA281" s="467" t="s">
        <v>430</v>
      </c>
      <c r="BB281" s="348" t="s">
        <v>430</v>
      </c>
      <c r="BC281" s="348" t="s">
        <v>430</v>
      </c>
      <c r="BD281" s="348" t="s">
        <v>430</v>
      </c>
      <c r="BE281" s="375" t="s">
        <v>430</v>
      </c>
      <c r="BF281" s="375" t="s">
        <v>430</v>
      </c>
      <c r="BG281" s="374"/>
      <c r="BH281" s="594" t="s">
        <v>430</v>
      </c>
      <c r="BI281" s="348" t="s">
        <v>430</v>
      </c>
      <c r="BJ281" s="348" t="s">
        <v>430</v>
      </c>
      <c r="BK281" s="348" t="s">
        <v>430</v>
      </c>
      <c r="BL281" s="348" t="s">
        <v>430</v>
      </c>
      <c r="BM281" s="375" t="s">
        <v>430</v>
      </c>
      <c r="BN281" s="375" t="s">
        <v>430</v>
      </c>
      <c r="BO281" s="375" t="s">
        <v>430</v>
      </c>
      <c r="BP281" s="375" t="s">
        <v>430</v>
      </c>
      <c r="BQ281" s="375" t="s">
        <v>430</v>
      </c>
      <c r="BR281" s="374"/>
      <c r="BS281" s="468" t="s">
        <v>430</v>
      </c>
      <c r="BT281" s="348" t="s">
        <v>430</v>
      </c>
      <c r="BU281" s="374"/>
      <c r="BV281" s="430" t="s">
        <v>555</v>
      </c>
    </row>
    <row r="282" spans="1:74" s="428" customFormat="1" x14ac:dyDescent="0.25">
      <c r="A282" s="345" t="s">
        <v>8523</v>
      </c>
      <c r="B282" s="373"/>
      <c r="C282" s="719">
        <v>44995</v>
      </c>
      <c r="D282" s="373"/>
      <c r="E282" s="346">
        <v>160.572</v>
      </c>
      <c r="F282" s="373"/>
      <c r="G282" s="347">
        <v>12.961</v>
      </c>
      <c r="H282" s="374"/>
      <c r="I282" s="348">
        <v>2.6736599999999999</v>
      </c>
      <c r="J282" s="348">
        <v>6.3465800000000003</v>
      </c>
      <c r="K282" s="348">
        <v>2.3536700000000002</v>
      </c>
      <c r="L282" s="348">
        <v>2.4273600000000002</v>
      </c>
      <c r="M282" s="362"/>
      <c r="N282" s="350">
        <v>-51.743499999999997</v>
      </c>
      <c r="O282" s="348">
        <v>-17.902999999999999</v>
      </c>
      <c r="P282" s="348">
        <v>-9.1564999999999994</v>
      </c>
      <c r="Q282" s="348">
        <v>-1.4676</v>
      </c>
      <c r="R282" s="348">
        <v>4.2027999999999999</v>
      </c>
      <c r="S282" s="348">
        <v>8.4118999999999993</v>
      </c>
      <c r="T282" s="348">
        <v>4.5030999999999999</v>
      </c>
      <c r="U282" s="354">
        <v>4.7946</v>
      </c>
      <c r="V282" s="348">
        <v>5.6143999999999998</v>
      </c>
      <c r="W282" s="348">
        <v>7.0669000000000004</v>
      </c>
      <c r="X282" s="348">
        <v>7.6196999999999999</v>
      </c>
      <c r="Y282" s="375" t="s">
        <v>430</v>
      </c>
      <c r="Z282" s="348" t="s">
        <v>430</v>
      </c>
      <c r="AA282" s="348">
        <v>3.0554999999999999</v>
      </c>
      <c r="AB282" s="348">
        <v>7.2302</v>
      </c>
      <c r="AC282" s="348">
        <v>4.7892999999999999</v>
      </c>
      <c r="AD282" s="348">
        <v>5.1062000000000003</v>
      </c>
      <c r="AE282" s="348">
        <v>5.0124000000000004</v>
      </c>
      <c r="AF282" s="348">
        <v>7.8090999999999999</v>
      </c>
      <c r="AG282" s="569"/>
      <c r="AH282" s="346">
        <v>112</v>
      </c>
      <c r="AI282" s="346">
        <v>125</v>
      </c>
      <c r="AJ282" s="346">
        <v>125</v>
      </c>
      <c r="AK282" s="346">
        <v>128</v>
      </c>
      <c r="AL282" s="346">
        <v>134</v>
      </c>
      <c r="AM282" s="346">
        <v>79</v>
      </c>
      <c r="AN282" s="346">
        <v>150</v>
      </c>
      <c r="AO282" s="572">
        <v>127</v>
      </c>
      <c r="AP282" s="346">
        <v>73</v>
      </c>
      <c r="AQ282" s="346">
        <v>29</v>
      </c>
      <c r="AR282" s="346">
        <v>25</v>
      </c>
      <c r="AS282" s="346" t="s">
        <v>430</v>
      </c>
      <c r="AT282" s="346" t="s">
        <v>430</v>
      </c>
      <c r="AU282" s="346">
        <v>150</v>
      </c>
      <c r="AV282" s="346">
        <v>72</v>
      </c>
      <c r="AW282" s="346">
        <v>132</v>
      </c>
      <c r="AX282" s="346">
        <v>121</v>
      </c>
      <c r="AY282" s="346">
        <v>83</v>
      </c>
      <c r="AZ282" s="584"/>
      <c r="BA282" s="467">
        <v>96.91</v>
      </c>
      <c r="BB282" s="348" t="s">
        <v>430</v>
      </c>
      <c r="BC282" s="348" t="s">
        <v>430</v>
      </c>
      <c r="BD282" s="348" t="s">
        <v>430</v>
      </c>
      <c r="BE282" s="375" t="s">
        <v>430</v>
      </c>
      <c r="BF282" s="375">
        <v>3.09</v>
      </c>
      <c r="BG282" s="374"/>
      <c r="BH282" s="594">
        <v>3.09</v>
      </c>
      <c r="BI282" s="348" t="s">
        <v>430</v>
      </c>
      <c r="BJ282" s="348" t="s">
        <v>430</v>
      </c>
      <c r="BK282" s="348" t="s">
        <v>430</v>
      </c>
      <c r="BL282" s="348" t="s">
        <v>430</v>
      </c>
      <c r="BM282" s="375">
        <v>96.91</v>
      </c>
      <c r="BN282" s="375" t="s">
        <v>430</v>
      </c>
      <c r="BO282" s="375" t="s">
        <v>430</v>
      </c>
      <c r="BP282" s="375" t="s">
        <v>430</v>
      </c>
      <c r="BQ282" s="375" t="s">
        <v>430</v>
      </c>
      <c r="BR282" s="374"/>
      <c r="BS282" s="468" t="s">
        <v>430</v>
      </c>
      <c r="BT282" s="348" t="s">
        <v>430</v>
      </c>
      <c r="BU282" s="374"/>
      <c r="BV282" s="430" t="s">
        <v>555</v>
      </c>
    </row>
    <row r="283" spans="1:74" s="428" customFormat="1" x14ac:dyDescent="0.25">
      <c r="A283" s="345" t="s">
        <v>8524</v>
      </c>
      <c r="B283" s="373"/>
      <c r="C283" s="719">
        <v>44175</v>
      </c>
      <c r="D283" s="373"/>
      <c r="E283" s="346">
        <v>164.12</v>
      </c>
      <c r="F283" s="373"/>
      <c r="G283" s="347">
        <v>65.260999999999996</v>
      </c>
      <c r="H283" s="374"/>
      <c r="I283" s="348">
        <v>4.4246600000000003</v>
      </c>
      <c r="J283" s="348">
        <v>6.45</v>
      </c>
      <c r="K283" s="348">
        <v>3.73</v>
      </c>
      <c r="L283" s="348">
        <v>3.98</v>
      </c>
      <c r="M283" s="362"/>
      <c r="N283" s="350">
        <v>-85.037599999999998</v>
      </c>
      <c r="O283" s="348">
        <v>-33.724800000000002</v>
      </c>
      <c r="P283" s="348">
        <v>-26.1233</v>
      </c>
      <c r="Q283" s="348">
        <v>-13.4373</v>
      </c>
      <c r="R283" s="348">
        <v>3.6503000000000001</v>
      </c>
      <c r="S283" s="348">
        <v>11.668200000000001</v>
      </c>
      <c r="T283" s="348">
        <v>5.7214</v>
      </c>
      <c r="U283" s="354">
        <v>5.3047000000000004</v>
      </c>
      <c r="V283" s="348">
        <v>5.6130000000000004</v>
      </c>
      <c r="W283" s="348">
        <v>7.0446999999999997</v>
      </c>
      <c r="X283" s="348">
        <v>7.5572999999999997</v>
      </c>
      <c r="Y283" s="375">
        <v>6.0913000000000004</v>
      </c>
      <c r="Z283" s="348" t="s">
        <v>430</v>
      </c>
      <c r="AA283" s="348">
        <v>3.3416999999999999</v>
      </c>
      <c r="AB283" s="348">
        <v>10.038500000000001</v>
      </c>
      <c r="AC283" s="348">
        <v>5.9137000000000004</v>
      </c>
      <c r="AD283" s="348">
        <v>5.4504999999999999</v>
      </c>
      <c r="AE283" s="348">
        <v>1.2060999999999999</v>
      </c>
      <c r="AF283" s="348">
        <v>5.6752000000000002</v>
      </c>
      <c r="AG283" s="569"/>
      <c r="AH283" s="346">
        <v>127</v>
      </c>
      <c r="AI283" s="346">
        <v>144</v>
      </c>
      <c r="AJ283" s="346">
        <v>150</v>
      </c>
      <c r="AK283" s="346">
        <v>170</v>
      </c>
      <c r="AL283" s="346">
        <v>148</v>
      </c>
      <c r="AM283" s="346">
        <v>37</v>
      </c>
      <c r="AN283" s="346">
        <v>67</v>
      </c>
      <c r="AO283" s="572">
        <v>70</v>
      </c>
      <c r="AP283" s="346">
        <v>74</v>
      </c>
      <c r="AQ283" s="346">
        <v>32</v>
      </c>
      <c r="AR283" s="346">
        <v>30</v>
      </c>
      <c r="AS283" s="346">
        <v>11</v>
      </c>
      <c r="AT283" s="346" t="s">
        <v>430</v>
      </c>
      <c r="AU283" s="346">
        <v>146</v>
      </c>
      <c r="AV283" s="346">
        <v>20</v>
      </c>
      <c r="AW283" s="346">
        <v>43</v>
      </c>
      <c r="AX283" s="346">
        <v>96</v>
      </c>
      <c r="AY283" s="346">
        <v>159</v>
      </c>
      <c r="AZ283" s="584"/>
      <c r="BA283" s="467">
        <v>97.1</v>
      </c>
      <c r="BB283" s="348" t="s">
        <v>430</v>
      </c>
      <c r="BC283" s="348" t="s">
        <v>430</v>
      </c>
      <c r="BD283" s="348" t="s">
        <v>430</v>
      </c>
      <c r="BE283" s="375" t="s">
        <v>430</v>
      </c>
      <c r="BF283" s="375">
        <v>2.9</v>
      </c>
      <c r="BG283" s="374"/>
      <c r="BH283" s="594">
        <v>2.9</v>
      </c>
      <c r="BI283" s="348" t="s">
        <v>430</v>
      </c>
      <c r="BJ283" s="348" t="s">
        <v>430</v>
      </c>
      <c r="BK283" s="348" t="s">
        <v>430</v>
      </c>
      <c r="BL283" s="348" t="s">
        <v>430</v>
      </c>
      <c r="BM283" s="375">
        <v>97.1</v>
      </c>
      <c r="BN283" s="375" t="s">
        <v>430</v>
      </c>
      <c r="BO283" s="375" t="s">
        <v>430</v>
      </c>
      <c r="BP283" s="375" t="s">
        <v>430</v>
      </c>
      <c r="BQ283" s="375" t="s">
        <v>430</v>
      </c>
      <c r="BR283" s="374"/>
      <c r="BS283" s="468" t="s">
        <v>430</v>
      </c>
      <c r="BT283" s="348" t="s">
        <v>430</v>
      </c>
      <c r="BU283" s="374"/>
      <c r="BV283" s="430" t="s">
        <v>555</v>
      </c>
    </row>
    <row r="284" spans="1:74" s="428" customFormat="1" x14ac:dyDescent="0.25">
      <c r="A284" s="345" t="s">
        <v>8525</v>
      </c>
      <c r="B284" s="373"/>
      <c r="C284" s="719">
        <v>44971</v>
      </c>
      <c r="D284" s="373"/>
      <c r="E284" s="346">
        <v>150.52600000000001</v>
      </c>
      <c r="F284" s="373"/>
      <c r="G284" s="347">
        <v>12.937099999999999</v>
      </c>
      <c r="H284" s="374"/>
      <c r="I284" s="890">
        <v>5.59</v>
      </c>
      <c r="J284" s="890">
        <v>7.57</v>
      </c>
      <c r="K284" s="890">
        <v>4.38</v>
      </c>
      <c r="L284" s="890">
        <v>4.55</v>
      </c>
      <c r="M284" s="362"/>
      <c r="N284" s="350">
        <v>-106.336</v>
      </c>
      <c r="O284" s="348">
        <v>-46.4681</v>
      </c>
      <c r="P284" s="348">
        <v>-17.433800000000002</v>
      </c>
      <c r="Q284" s="348">
        <v>-8.1964000000000006</v>
      </c>
      <c r="R284" s="348">
        <v>3.1757</v>
      </c>
      <c r="S284" s="348">
        <v>14.218400000000001</v>
      </c>
      <c r="T284" s="348">
        <v>5.5629</v>
      </c>
      <c r="U284" s="354">
        <v>4.9603000000000002</v>
      </c>
      <c r="V284" s="348">
        <v>4.7064000000000004</v>
      </c>
      <c r="W284" s="348">
        <v>6.6474000000000002</v>
      </c>
      <c r="X284" s="348">
        <v>7.306</v>
      </c>
      <c r="Y284" s="375" t="s">
        <v>430</v>
      </c>
      <c r="Z284" s="348" t="s">
        <v>430</v>
      </c>
      <c r="AA284" s="348">
        <v>4.5148000000000001</v>
      </c>
      <c r="AB284" s="348">
        <v>9.7652000000000001</v>
      </c>
      <c r="AC284" s="348">
        <v>6.2644000000000002</v>
      </c>
      <c r="AD284" s="348">
        <v>5.5534999999999997</v>
      </c>
      <c r="AE284" s="348">
        <v>0.38100000000000001</v>
      </c>
      <c r="AF284" s="348">
        <v>7.601</v>
      </c>
      <c r="AG284" s="569"/>
      <c r="AH284" s="346">
        <v>145</v>
      </c>
      <c r="AI284" s="346">
        <v>160</v>
      </c>
      <c r="AJ284" s="346">
        <v>138</v>
      </c>
      <c r="AK284" s="346">
        <v>147</v>
      </c>
      <c r="AL284" s="346">
        <v>152</v>
      </c>
      <c r="AM284" s="346">
        <v>9</v>
      </c>
      <c r="AN284" s="346">
        <v>78</v>
      </c>
      <c r="AO284" s="572">
        <v>112</v>
      </c>
      <c r="AP284" s="346">
        <v>143</v>
      </c>
      <c r="AQ284" s="346">
        <v>84</v>
      </c>
      <c r="AR284" s="346">
        <v>64</v>
      </c>
      <c r="AS284" s="346" t="s">
        <v>430</v>
      </c>
      <c r="AT284" s="346" t="s">
        <v>430</v>
      </c>
      <c r="AU284" s="346">
        <v>114</v>
      </c>
      <c r="AV284" s="346">
        <v>27</v>
      </c>
      <c r="AW284" s="346">
        <v>18</v>
      </c>
      <c r="AX284" s="346">
        <v>87</v>
      </c>
      <c r="AY284" s="346">
        <v>164</v>
      </c>
      <c r="AZ284" s="584"/>
      <c r="BA284" s="467">
        <v>91.67</v>
      </c>
      <c r="BB284" s="348" t="s">
        <v>430</v>
      </c>
      <c r="BC284" s="348" t="s">
        <v>430</v>
      </c>
      <c r="BD284" s="348" t="s">
        <v>430</v>
      </c>
      <c r="BE284" s="375" t="s">
        <v>430</v>
      </c>
      <c r="BF284" s="375">
        <v>8.33</v>
      </c>
      <c r="BG284" s="374"/>
      <c r="BH284" s="594">
        <v>8.33</v>
      </c>
      <c r="BI284" s="348" t="s">
        <v>430</v>
      </c>
      <c r="BJ284" s="348" t="s">
        <v>430</v>
      </c>
      <c r="BK284" s="348" t="s">
        <v>430</v>
      </c>
      <c r="BL284" s="348" t="s">
        <v>430</v>
      </c>
      <c r="BM284" s="375">
        <v>91.67</v>
      </c>
      <c r="BN284" s="375" t="s">
        <v>430</v>
      </c>
      <c r="BO284" s="375" t="s">
        <v>430</v>
      </c>
      <c r="BP284" s="375" t="s">
        <v>430</v>
      </c>
      <c r="BQ284" s="375" t="s">
        <v>430</v>
      </c>
      <c r="BR284" s="374"/>
      <c r="BS284" s="468" t="s">
        <v>430</v>
      </c>
      <c r="BT284" s="348" t="s">
        <v>430</v>
      </c>
      <c r="BU284" s="374"/>
      <c r="BV284" s="430" t="s">
        <v>430</v>
      </c>
    </row>
    <row r="285" spans="1:74" s="428" customFormat="1" x14ac:dyDescent="0.25">
      <c r="A285" s="345" t="s">
        <v>8526</v>
      </c>
      <c r="B285" s="373"/>
      <c r="C285" s="719">
        <v>45580</v>
      </c>
      <c r="D285" s="373"/>
      <c r="E285" s="888">
        <v>146.03</v>
      </c>
      <c r="F285" s="373"/>
      <c r="G285" s="347" t="s">
        <v>430</v>
      </c>
      <c r="H285" s="374"/>
      <c r="I285" s="348" t="s">
        <v>430</v>
      </c>
      <c r="J285" s="348" t="s">
        <v>430</v>
      </c>
      <c r="K285" s="348" t="s">
        <v>430</v>
      </c>
      <c r="L285" s="348" t="s">
        <v>430</v>
      </c>
      <c r="M285" s="362"/>
      <c r="N285" s="350" t="s">
        <v>430</v>
      </c>
      <c r="O285" s="348" t="s">
        <v>430</v>
      </c>
      <c r="P285" s="348" t="s">
        <v>430</v>
      </c>
      <c r="Q285" s="348" t="s">
        <v>430</v>
      </c>
      <c r="R285" s="348" t="s">
        <v>430</v>
      </c>
      <c r="S285" s="348" t="s">
        <v>430</v>
      </c>
      <c r="T285" s="348" t="s">
        <v>430</v>
      </c>
      <c r="U285" s="354" t="s">
        <v>430</v>
      </c>
      <c r="V285" s="348" t="s">
        <v>430</v>
      </c>
      <c r="W285" s="348" t="s">
        <v>430</v>
      </c>
      <c r="X285" s="348" t="s">
        <v>430</v>
      </c>
      <c r="Y285" s="375" t="s">
        <v>430</v>
      </c>
      <c r="Z285" s="348" t="s">
        <v>430</v>
      </c>
      <c r="AA285" s="348" t="s">
        <v>430</v>
      </c>
      <c r="AB285" s="348" t="s">
        <v>430</v>
      </c>
      <c r="AC285" s="348" t="s">
        <v>430</v>
      </c>
      <c r="AD285" s="348" t="s">
        <v>430</v>
      </c>
      <c r="AE285" s="348" t="s">
        <v>430</v>
      </c>
      <c r="AF285" s="348" t="s">
        <v>430</v>
      </c>
      <c r="AG285" s="569"/>
      <c r="AH285" s="346" t="s">
        <v>430</v>
      </c>
      <c r="AI285" s="346" t="s">
        <v>430</v>
      </c>
      <c r="AJ285" s="346" t="s">
        <v>430</v>
      </c>
      <c r="AK285" s="346" t="s">
        <v>430</v>
      </c>
      <c r="AL285" s="346" t="s">
        <v>430</v>
      </c>
      <c r="AM285" s="346" t="s">
        <v>430</v>
      </c>
      <c r="AN285" s="346" t="s">
        <v>430</v>
      </c>
      <c r="AO285" s="572" t="s">
        <v>430</v>
      </c>
      <c r="AP285" s="346" t="s">
        <v>430</v>
      </c>
      <c r="AQ285" s="346" t="s">
        <v>430</v>
      </c>
      <c r="AR285" s="346" t="s">
        <v>430</v>
      </c>
      <c r="AS285" s="346" t="s">
        <v>430</v>
      </c>
      <c r="AT285" s="346" t="s">
        <v>430</v>
      </c>
      <c r="AU285" s="346" t="s">
        <v>430</v>
      </c>
      <c r="AV285" s="346" t="s">
        <v>430</v>
      </c>
      <c r="AW285" s="346" t="s">
        <v>430</v>
      </c>
      <c r="AX285" s="346" t="s">
        <v>430</v>
      </c>
      <c r="AY285" s="346" t="s">
        <v>430</v>
      </c>
      <c r="AZ285" s="584"/>
      <c r="BA285" s="467" t="s">
        <v>430</v>
      </c>
      <c r="BB285" s="348" t="s">
        <v>430</v>
      </c>
      <c r="BC285" s="348" t="s">
        <v>430</v>
      </c>
      <c r="BD285" s="348" t="s">
        <v>430</v>
      </c>
      <c r="BE285" s="375" t="s">
        <v>430</v>
      </c>
      <c r="BF285" s="375" t="s">
        <v>430</v>
      </c>
      <c r="BG285" s="374"/>
      <c r="BH285" s="594" t="s">
        <v>430</v>
      </c>
      <c r="BI285" s="348" t="s">
        <v>430</v>
      </c>
      <c r="BJ285" s="348" t="s">
        <v>430</v>
      </c>
      <c r="BK285" s="348" t="s">
        <v>430</v>
      </c>
      <c r="BL285" s="348" t="s">
        <v>430</v>
      </c>
      <c r="BM285" s="375" t="s">
        <v>430</v>
      </c>
      <c r="BN285" s="375" t="s">
        <v>430</v>
      </c>
      <c r="BO285" s="375" t="s">
        <v>430</v>
      </c>
      <c r="BP285" s="375" t="s">
        <v>430</v>
      </c>
      <c r="BQ285" s="375" t="s">
        <v>430</v>
      </c>
      <c r="BR285" s="374"/>
      <c r="BS285" s="468" t="s">
        <v>430</v>
      </c>
      <c r="BT285" s="348" t="s">
        <v>430</v>
      </c>
      <c r="BU285" s="374"/>
      <c r="BV285" s="430" t="s">
        <v>555</v>
      </c>
    </row>
    <row r="286" spans="1:74" s="428" customFormat="1" x14ac:dyDescent="0.25">
      <c r="A286" s="345" t="s">
        <v>8527</v>
      </c>
      <c r="B286" s="373"/>
      <c r="C286" s="719">
        <v>45861</v>
      </c>
      <c r="D286" s="373"/>
      <c r="E286" s="346">
        <v>142.37899999999999</v>
      </c>
      <c r="F286" s="373"/>
      <c r="G286" s="347">
        <v>1052.3369</v>
      </c>
      <c r="H286" s="374"/>
      <c r="I286" s="348">
        <v>8.2199999999999999E-3</v>
      </c>
      <c r="J286" s="348">
        <v>5.2268400000000002</v>
      </c>
      <c r="K286" s="348">
        <v>8.2199999999999999E-3</v>
      </c>
      <c r="L286" s="348">
        <v>8.2199999999999999E-3</v>
      </c>
      <c r="M286" s="362"/>
      <c r="N286" s="350">
        <v>4.5233999999999996</v>
      </c>
      <c r="O286" s="348">
        <v>4.4805999999999999</v>
      </c>
      <c r="P286" s="348">
        <v>4.5366999999999997</v>
      </c>
      <c r="Q286" s="348">
        <v>4.5152999999999999</v>
      </c>
      <c r="R286" s="348">
        <v>4.5763999999999996</v>
      </c>
      <c r="S286" s="348">
        <v>4.6855000000000002</v>
      </c>
      <c r="T286" s="348">
        <v>4.6645000000000003</v>
      </c>
      <c r="U286" s="354">
        <v>4.6833</v>
      </c>
      <c r="V286" s="348">
        <v>4.7797000000000001</v>
      </c>
      <c r="W286" s="348" t="s">
        <v>430</v>
      </c>
      <c r="X286" s="348" t="s">
        <v>430</v>
      </c>
      <c r="Y286" s="375" t="s">
        <v>430</v>
      </c>
      <c r="Z286" s="348" t="s">
        <v>430</v>
      </c>
      <c r="AA286" s="348">
        <v>4.6327999999999996</v>
      </c>
      <c r="AB286" s="348">
        <v>4.6580000000000004</v>
      </c>
      <c r="AC286" s="348">
        <v>4.6505999999999998</v>
      </c>
      <c r="AD286" s="348">
        <v>4.7374999999999998</v>
      </c>
      <c r="AE286" s="348">
        <v>4.524</v>
      </c>
      <c r="AF286" s="348">
        <v>4.8567999999999998</v>
      </c>
      <c r="AG286" s="569"/>
      <c r="AH286" s="346">
        <v>26</v>
      </c>
      <c r="AI286" s="346">
        <v>42</v>
      </c>
      <c r="AJ286" s="346">
        <v>31</v>
      </c>
      <c r="AK286" s="346">
        <v>69</v>
      </c>
      <c r="AL286" s="346">
        <v>119</v>
      </c>
      <c r="AM286" s="346">
        <v>160</v>
      </c>
      <c r="AN286" s="346">
        <v>142</v>
      </c>
      <c r="AO286" s="572">
        <v>137</v>
      </c>
      <c r="AP286" s="346">
        <v>141</v>
      </c>
      <c r="AQ286" s="346" t="s">
        <v>430</v>
      </c>
      <c r="AR286" s="346" t="s">
        <v>430</v>
      </c>
      <c r="AS286" s="346" t="s">
        <v>430</v>
      </c>
      <c r="AT286" s="346" t="s">
        <v>430</v>
      </c>
      <c r="AU286" s="346">
        <v>106</v>
      </c>
      <c r="AV286" s="346">
        <v>160</v>
      </c>
      <c r="AW286" s="346">
        <v>144</v>
      </c>
      <c r="AX286" s="346">
        <v>146</v>
      </c>
      <c r="AY286" s="346">
        <v>114</v>
      </c>
      <c r="AZ286" s="584"/>
      <c r="BA286" s="467" t="s">
        <v>430</v>
      </c>
      <c r="BB286" s="348" t="s">
        <v>430</v>
      </c>
      <c r="BC286" s="348" t="s">
        <v>430</v>
      </c>
      <c r="BD286" s="348" t="s">
        <v>430</v>
      </c>
      <c r="BE286" s="375" t="s">
        <v>430</v>
      </c>
      <c r="BF286" s="375">
        <v>100</v>
      </c>
      <c r="BG286" s="374"/>
      <c r="BH286" s="594">
        <v>99.4</v>
      </c>
      <c r="BI286" s="348" t="s">
        <v>430</v>
      </c>
      <c r="BJ286" s="348" t="s">
        <v>430</v>
      </c>
      <c r="BK286" s="348" t="s">
        <v>430</v>
      </c>
      <c r="BL286" s="348" t="s">
        <v>430</v>
      </c>
      <c r="BM286" s="375" t="s">
        <v>430</v>
      </c>
      <c r="BN286" s="375" t="s">
        <v>430</v>
      </c>
      <c r="BO286" s="375" t="s">
        <v>430</v>
      </c>
      <c r="BP286" s="375" t="s">
        <v>430</v>
      </c>
      <c r="BQ286" s="375" t="s">
        <v>430</v>
      </c>
      <c r="BR286" s="374"/>
      <c r="BS286" s="468" t="s">
        <v>430</v>
      </c>
      <c r="BT286" s="348" t="s">
        <v>430</v>
      </c>
      <c r="BU286" s="374"/>
      <c r="BV286" s="430" t="s">
        <v>555</v>
      </c>
    </row>
    <row r="287" spans="1:74" s="428" customFormat="1" x14ac:dyDescent="0.25">
      <c r="A287" s="345" t="s">
        <v>8528</v>
      </c>
      <c r="B287" s="373"/>
      <c r="C287" s="719">
        <v>44972</v>
      </c>
      <c r="D287" s="373"/>
      <c r="E287" s="346">
        <v>146.62299999999999</v>
      </c>
      <c r="F287" s="373"/>
      <c r="G287" s="347">
        <v>12.7203</v>
      </c>
      <c r="H287" s="374"/>
      <c r="I287" s="348">
        <v>2.95</v>
      </c>
      <c r="J287" s="348">
        <v>6.53</v>
      </c>
      <c r="K287" s="348">
        <v>2.54</v>
      </c>
      <c r="L287" s="348">
        <v>2.71</v>
      </c>
      <c r="M287" s="362"/>
      <c r="N287" s="350">
        <v>-39.841500000000003</v>
      </c>
      <c r="O287" s="348">
        <v>-13.8531</v>
      </c>
      <c r="P287" s="348">
        <v>-6.1006</v>
      </c>
      <c r="Q287" s="348">
        <v>-0.7581</v>
      </c>
      <c r="R287" s="348">
        <v>4.5997000000000003</v>
      </c>
      <c r="S287" s="348">
        <v>8.3727999999999998</v>
      </c>
      <c r="T287" s="348">
        <v>5.0739000000000001</v>
      </c>
      <c r="U287" s="354">
        <v>5.0796999999999999</v>
      </c>
      <c r="V287" s="348">
        <v>5.5338000000000003</v>
      </c>
      <c r="W287" s="348">
        <v>6.6106999999999996</v>
      </c>
      <c r="X287" s="348">
        <v>7.0119999999999996</v>
      </c>
      <c r="Y287" s="375" t="s">
        <v>430</v>
      </c>
      <c r="Z287" s="348" t="s">
        <v>430</v>
      </c>
      <c r="AA287" s="348">
        <v>4.3529999999999998</v>
      </c>
      <c r="AB287" s="348">
        <v>7.5015000000000001</v>
      </c>
      <c r="AC287" s="348">
        <v>5.3693999999999997</v>
      </c>
      <c r="AD287" s="348">
        <v>5.3684000000000003</v>
      </c>
      <c r="AE287" s="348">
        <v>4.6170999999999998</v>
      </c>
      <c r="AF287" s="348">
        <v>7.0907</v>
      </c>
      <c r="AG287" s="569"/>
      <c r="AH287" s="346">
        <v>97</v>
      </c>
      <c r="AI287" s="346">
        <v>121</v>
      </c>
      <c r="AJ287" s="346">
        <v>114</v>
      </c>
      <c r="AK287" s="346">
        <v>126</v>
      </c>
      <c r="AL287" s="346">
        <v>118</v>
      </c>
      <c r="AM287" s="346">
        <v>82</v>
      </c>
      <c r="AN287" s="346">
        <v>112</v>
      </c>
      <c r="AO287" s="572">
        <v>97</v>
      </c>
      <c r="AP287" s="346">
        <v>86</v>
      </c>
      <c r="AQ287" s="346">
        <v>87</v>
      </c>
      <c r="AR287" s="346">
        <v>91</v>
      </c>
      <c r="AS287" s="346" t="s">
        <v>430</v>
      </c>
      <c r="AT287" s="346" t="s">
        <v>430</v>
      </c>
      <c r="AU287" s="346">
        <v>124</v>
      </c>
      <c r="AV287" s="346">
        <v>55</v>
      </c>
      <c r="AW287" s="346">
        <v>84</v>
      </c>
      <c r="AX287" s="346">
        <v>107</v>
      </c>
      <c r="AY287" s="346">
        <v>110</v>
      </c>
      <c r="AZ287" s="584"/>
      <c r="BA287" s="467">
        <v>97.22</v>
      </c>
      <c r="BB287" s="348" t="s">
        <v>430</v>
      </c>
      <c r="BC287" s="348" t="s">
        <v>430</v>
      </c>
      <c r="BD287" s="348" t="s">
        <v>430</v>
      </c>
      <c r="BE287" s="375" t="s">
        <v>430</v>
      </c>
      <c r="BF287" s="375">
        <v>2.78</v>
      </c>
      <c r="BG287" s="374"/>
      <c r="BH287" s="594">
        <v>2.78</v>
      </c>
      <c r="BI287" s="348" t="s">
        <v>430</v>
      </c>
      <c r="BJ287" s="348" t="s">
        <v>430</v>
      </c>
      <c r="BK287" s="348" t="s">
        <v>430</v>
      </c>
      <c r="BL287" s="348" t="s">
        <v>430</v>
      </c>
      <c r="BM287" s="375">
        <v>97.22</v>
      </c>
      <c r="BN287" s="375" t="s">
        <v>430</v>
      </c>
      <c r="BO287" s="375" t="s">
        <v>430</v>
      </c>
      <c r="BP287" s="375" t="s">
        <v>430</v>
      </c>
      <c r="BQ287" s="375" t="s">
        <v>430</v>
      </c>
      <c r="BR287" s="374"/>
      <c r="BS287" s="468" t="s">
        <v>430</v>
      </c>
      <c r="BT287" s="348" t="s">
        <v>430</v>
      </c>
      <c r="BU287" s="374"/>
      <c r="BV287" s="430" t="s">
        <v>555</v>
      </c>
    </row>
    <row r="288" spans="1:74" s="428" customFormat="1" x14ac:dyDescent="0.25">
      <c r="A288" s="345" t="s">
        <v>8529</v>
      </c>
      <c r="B288" s="373"/>
      <c r="C288" s="719">
        <v>44889</v>
      </c>
      <c r="D288" s="373"/>
      <c r="E288" s="346">
        <v>143.86099999999999</v>
      </c>
      <c r="F288" s="373"/>
      <c r="G288" s="347">
        <v>13.030200000000001</v>
      </c>
      <c r="H288" s="374"/>
      <c r="I288" s="348">
        <v>1.01</v>
      </c>
      <c r="J288" s="348">
        <v>6.22</v>
      </c>
      <c r="K288" s="348">
        <v>0.94</v>
      </c>
      <c r="L288" s="348">
        <v>0.97</v>
      </c>
      <c r="M288" s="362"/>
      <c r="N288" s="350">
        <v>-9.5214999999999996</v>
      </c>
      <c r="O288" s="348">
        <v>0.84040000000000004</v>
      </c>
      <c r="P288" s="348">
        <v>3.3235000000000001</v>
      </c>
      <c r="Q288" s="348">
        <v>5.6947999999999999</v>
      </c>
      <c r="R288" s="348">
        <v>6.8803000000000001</v>
      </c>
      <c r="S288" s="348">
        <v>8.2710000000000008</v>
      </c>
      <c r="T288" s="348">
        <v>5.9147999999999996</v>
      </c>
      <c r="U288" s="354">
        <v>6.0018000000000002</v>
      </c>
      <c r="V288" s="348">
        <v>6.0236000000000001</v>
      </c>
      <c r="W288" s="348">
        <v>7.0606</v>
      </c>
      <c r="X288" s="348">
        <v>7.4408000000000003</v>
      </c>
      <c r="Y288" s="375" t="s">
        <v>430</v>
      </c>
      <c r="Z288" s="348" t="s">
        <v>430</v>
      </c>
      <c r="AA288" s="348">
        <v>7.1618000000000004</v>
      </c>
      <c r="AB288" s="348">
        <v>6.4093</v>
      </c>
      <c r="AC288" s="348">
        <v>5.9015000000000004</v>
      </c>
      <c r="AD288" s="348">
        <v>6.0373999999999999</v>
      </c>
      <c r="AE288" s="348">
        <v>7.5240999999999998</v>
      </c>
      <c r="AF288" s="348">
        <v>7.3341000000000003</v>
      </c>
      <c r="AG288" s="569"/>
      <c r="AH288" s="346">
        <v>61</v>
      </c>
      <c r="AI288" s="346">
        <v>71</v>
      </c>
      <c r="AJ288" s="346">
        <v>51</v>
      </c>
      <c r="AK288" s="346">
        <v>20</v>
      </c>
      <c r="AL288" s="346">
        <v>24</v>
      </c>
      <c r="AM288" s="346">
        <v>86</v>
      </c>
      <c r="AN288" s="346">
        <v>48</v>
      </c>
      <c r="AO288" s="572">
        <v>17</v>
      </c>
      <c r="AP288" s="346">
        <v>26</v>
      </c>
      <c r="AQ288" s="346">
        <v>30</v>
      </c>
      <c r="AR288" s="346">
        <v>42</v>
      </c>
      <c r="AS288" s="346" t="s">
        <v>430</v>
      </c>
      <c r="AT288" s="346" t="s">
        <v>430</v>
      </c>
      <c r="AU288" s="346">
        <v>4</v>
      </c>
      <c r="AV288" s="346">
        <v>108</v>
      </c>
      <c r="AW288" s="346">
        <v>45</v>
      </c>
      <c r="AX288" s="346">
        <v>24</v>
      </c>
      <c r="AY288" s="346">
        <v>9</v>
      </c>
      <c r="AZ288" s="584"/>
      <c r="BA288" s="467">
        <v>96.42</v>
      </c>
      <c r="BB288" s="348" t="s">
        <v>430</v>
      </c>
      <c r="BC288" s="348" t="s">
        <v>430</v>
      </c>
      <c r="BD288" s="348" t="s">
        <v>430</v>
      </c>
      <c r="BE288" s="375" t="s">
        <v>430</v>
      </c>
      <c r="BF288" s="375">
        <v>3.58</v>
      </c>
      <c r="BG288" s="374"/>
      <c r="BH288" s="594">
        <v>3.58</v>
      </c>
      <c r="BI288" s="348" t="s">
        <v>430</v>
      </c>
      <c r="BJ288" s="348" t="s">
        <v>430</v>
      </c>
      <c r="BK288" s="348" t="s">
        <v>430</v>
      </c>
      <c r="BL288" s="348" t="s">
        <v>430</v>
      </c>
      <c r="BM288" s="375">
        <v>96.42</v>
      </c>
      <c r="BN288" s="375" t="s">
        <v>430</v>
      </c>
      <c r="BO288" s="375" t="s">
        <v>430</v>
      </c>
      <c r="BP288" s="375" t="s">
        <v>430</v>
      </c>
      <c r="BQ288" s="375" t="s">
        <v>430</v>
      </c>
      <c r="BR288" s="374"/>
      <c r="BS288" s="468" t="s">
        <v>430</v>
      </c>
      <c r="BT288" s="348" t="s">
        <v>430</v>
      </c>
      <c r="BU288" s="374"/>
      <c r="BV288" s="430" t="s">
        <v>555</v>
      </c>
    </row>
    <row r="289" spans="1:74" s="428" customFormat="1" x14ac:dyDescent="0.25">
      <c r="A289" s="345" t="s">
        <v>8530</v>
      </c>
      <c r="B289" s="373"/>
      <c r="C289" s="719">
        <v>45559</v>
      </c>
      <c r="D289" s="373"/>
      <c r="E289" s="346">
        <v>130.99199999999999</v>
      </c>
      <c r="F289" s="373"/>
      <c r="G289" s="347">
        <v>110.4145</v>
      </c>
      <c r="H289" s="374"/>
      <c r="I289" s="348">
        <v>8.1600000000000006E-3</v>
      </c>
      <c r="J289" s="348">
        <v>5.22</v>
      </c>
      <c r="K289" s="348">
        <v>8.1600000000000006E-3</v>
      </c>
      <c r="L289" s="348">
        <v>8.1600000000000006E-3</v>
      </c>
      <c r="M289" s="362"/>
      <c r="N289" s="350">
        <v>4.5625</v>
      </c>
      <c r="O289" s="348">
        <v>4.4753999999999996</v>
      </c>
      <c r="P289" s="348">
        <v>4.5848000000000004</v>
      </c>
      <c r="Q289" s="348">
        <v>4.5556999999999999</v>
      </c>
      <c r="R289" s="348">
        <v>4.6182999999999996</v>
      </c>
      <c r="S289" s="348">
        <v>4.7035999999999998</v>
      </c>
      <c r="T289" s="348">
        <v>4.6553000000000004</v>
      </c>
      <c r="U289" s="354">
        <v>4.6746999999999996</v>
      </c>
      <c r="V289" s="348">
        <v>4.7854999999999999</v>
      </c>
      <c r="W289" s="348" t="s">
        <v>430</v>
      </c>
      <c r="X289" s="348" t="s">
        <v>430</v>
      </c>
      <c r="Y289" s="375" t="s">
        <v>430</v>
      </c>
      <c r="Z289" s="348" t="s">
        <v>430</v>
      </c>
      <c r="AA289" s="348">
        <v>4.6851000000000003</v>
      </c>
      <c r="AB289" s="348">
        <v>4.6628999999999996</v>
      </c>
      <c r="AC289" s="348">
        <v>4.6273</v>
      </c>
      <c r="AD289" s="348">
        <v>4.7389000000000001</v>
      </c>
      <c r="AE289" s="348">
        <v>4.5833000000000004</v>
      </c>
      <c r="AF289" s="348">
        <v>5.3407999999999998</v>
      </c>
      <c r="AG289" s="569"/>
      <c r="AH289" s="346">
        <v>25</v>
      </c>
      <c r="AI289" s="346">
        <v>43</v>
      </c>
      <c r="AJ289" s="346">
        <v>29</v>
      </c>
      <c r="AK289" s="346">
        <v>65</v>
      </c>
      <c r="AL289" s="346">
        <v>116</v>
      </c>
      <c r="AM289" s="346">
        <v>159</v>
      </c>
      <c r="AN289" s="346">
        <v>144</v>
      </c>
      <c r="AO289" s="572">
        <v>138</v>
      </c>
      <c r="AP289" s="346">
        <v>140</v>
      </c>
      <c r="AQ289" s="346" t="s">
        <v>430</v>
      </c>
      <c r="AR289" s="346" t="s">
        <v>430</v>
      </c>
      <c r="AS289" s="346" t="s">
        <v>430</v>
      </c>
      <c r="AT289" s="346" t="s">
        <v>430</v>
      </c>
      <c r="AU289" s="346">
        <v>100</v>
      </c>
      <c r="AV289" s="346">
        <v>159</v>
      </c>
      <c r="AW289" s="346">
        <v>146</v>
      </c>
      <c r="AX289" s="346">
        <v>145</v>
      </c>
      <c r="AY289" s="346">
        <v>111</v>
      </c>
      <c r="AZ289" s="584"/>
      <c r="BA289" s="467" t="s">
        <v>430</v>
      </c>
      <c r="BB289" s="348" t="s">
        <v>430</v>
      </c>
      <c r="BC289" s="348" t="s">
        <v>430</v>
      </c>
      <c r="BD289" s="348" t="s">
        <v>430</v>
      </c>
      <c r="BE289" s="375" t="s">
        <v>430</v>
      </c>
      <c r="BF289" s="375">
        <v>100</v>
      </c>
      <c r="BG289" s="374"/>
      <c r="BH289" s="594">
        <v>100</v>
      </c>
      <c r="BI289" s="348" t="s">
        <v>430</v>
      </c>
      <c r="BJ289" s="348" t="s">
        <v>430</v>
      </c>
      <c r="BK289" s="348" t="s">
        <v>430</v>
      </c>
      <c r="BL289" s="348" t="s">
        <v>430</v>
      </c>
      <c r="BM289" s="375" t="s">
        <v>430</v>
      </c>
      <c r="BN289" s="375" t="s">
        <v>430</v>
      </c>
      <c r="BO289" s="375" t="s">
        <v>430</v>
      </c>
      <c r="BP289" s="375" t="s">
        <v>430</v>
      </c>
      <c r="BQ289" s="375" t="s">
        <v>430</v>
      </c>
      <c r="BR289" s="374"/>
      <c r="BS289" s="468" t="s">
        <v>430</v>
      </c>
      <c r="BT289" s="348" t="s">
        <v>430</v>
      </c>
      <c r="BU289" s="374"/>
      <c r="BV289" s="430" t="s">
        <v>555</v>
      </c>
    </row>
    <row r="290" spans="1:74" s="428" customFormat="1" x14ac:dyDescent="0.25">
      <c r="A290" s="345" t="s">
        <v>8531</v>
      </c>
      <c r="B290" s="373"/>
      <c r="C290" s="719">
        <v>41971</v>
      </c>
      <c r="D290" s="373"/>
      <c r="E290" s="346">
        <v>144.19</v>
      </c>
      <c r="F290" s="373"/>
      <c r="G290" s="347">
        <v>22.401199999999999</v>
      </c>
      <c r="H290" s="374"/>
      <c r="I290" s="348" t="s">
        <v>430</v>
      </c>
      <c r="J290" s="348" t="s">
        <v>430</v>
      </c>
      <c r="K290" s="348" t="s">
        <v>430</v>
      </c>
      <c r="L290" s="348" t="s">
        <v>430</v>
      </c>
      <c r="M290" s="362"/>
      <c r="N290" s="350" t="s">
        <v>430</v>
      </c>
      <c r="O290" s="348">
        <v>21.614799999999999</v>
      </c>
      <c r="P290" s="348">
        <v>6.4428999999999998</v>
      </c>
      <c r="Q290" s="348">
        <v>8.5992999999999995</v>
      </c>
      <c r="R290" s="348">
        <v>7.3052000000000001</v>
      </c>
      <c r="S290" s="348">
        <v>8.1479999999999997</v>
      </c>
      <c r="T290" s="348">
        <v>6.1989999999999998</v>
      </c>
      <c r="U290" s="354">
        <v>5.9233000000000002</v>
      </c>
      <c r="V290" s="348">
        <v>6.1691000000000003</v>
      </c>
      <c r="W290" s="348">
        <v>9.4428000000000001</v>
      </c>
      <c r="X290" s="348">
        <v>12.784599999999999</v>
      </c>
      <c r="Y290" s="375">
        <v>10.5763</v>
      </c>
      <c r="Z290" s="348">
        <v>7.1847000000000003</v>
      </c>
      <c r="AA290" s="348">
        <v>6.5928000000000004</v>
      </c>
      <c r="AB290" s="348">
        <v>7.4053000000000004</v>
      </c>
      <c r="AC290" s="348">
        <v>6.0507999999999997</v>
      </c>
      <c r="AD290" s="348">
        <v>6.1818999999999997</v>
      </c>
      <c r="AE290" s="348">
        <v>7.3602999999999996</v>
      </c>
      <c r="AF290" s="348">
        <v>7.1166999999999998</v>
      </c>
      <c r="AG290" s="569"/>
      <c r="AH290" s="346" t="s">
        <v>430</v>
      </c>
      <c r="AI290" s="346">
        <v>5</v>
      </c>
      <c r="AJ290" s="346">
        <v>5</v>
      </c>
      <c r="AK290" s="346">
        <v>5</v>
      </c>
      <c r="AL290" s="346">
        <v>17</v>
      </c>
      <c r="AM290" s="346">
        <v>91</v>
      </c>
      <c r="AN290" s="346">
        <v>35</v>
      </c>
      <c r="AO290" s="572">
        <v>23</v>
      </c>
      <c r="AP290" s="346">
        <v>15</v>
      </c>
      <c r="AQ290" s="346">
        <v>3</v>
      </c>
      <c r="AR290" s="346">
        <v>1</v>
      </c>
      <c r="AS290" s="346">
        <v>1</v>
      </c>
      <c r="AT290" s="346">
        <v>4</v>
      </c>
      <c r="AU290" s="346">
        <v>12</v>
      </c>
      <c r="AV290" s="346">
        <v>60</v>
      </c>
      <c r="AW290" s="346">
        <v>33</v>
      </c>
      <c r="AX290" s="346">
        <v>14</v>
      </c>
      <c r="AY290" s="346">
        <v>13</v>
      </c>
      <c r="AZ290" s="584"/>
      <c r="BA290" s="467" t="s">
        <v>430</v>
      </c>
      <c r="BB290" s="348">
        <v>97.19</v>
      </c>
      <c r="BC290" s="348" t="s">
        <v>430</v>
      </c>
      <c r="BD290" s="348" t="s">
        <v>430</v>
      </c>
      <c r="BE290" s="375" t="s">
        <v>430</v>
      </c>
      <c r="BF290" s="375">
        <v>2.81</v>
      </c>
      <c r="BG290" s="374"/>
      <c r="BH290" s="594">
        <v>2.81</v>
      </c>
      <c r="BI290" s="348" t="s">
        <v>430</v>
      </c>
      <c r="BJ290" s="348" t="s">
        <v>430</v>
      </c>
      <c r="BK290" s="348" t="s">
        <v>430</v>
      </c>
      <c r="BL290" s="348" t="s">
        <v>430</v>
      </c>
      <c r="BM290" s="375" t="s">
        <v>430</v>
      </c>
      <c r="BN290" s="375" t="s">
        <v>430</v>
      </c>
      <c r="BO290" s="375" t="s">
        <v>430</v>
      </c>
      <c r="BP290" s="375">
        <v>97.19</v>
      </c>
      <c r="BQ290" s="375" t="s">
        <v>430</v>
      </c>
      <c r="BR290" s="374"/>
      <c r="BS290" s="468" t="s">
        <v>430</v>
      </c>
      <c r="BT290" s="348" t="s">
        <v>430</v>
      </c>
      <c r="BU290" s="374"/>
      <c r="BV290" s="430" t="s">
        <v>555</v>
      </c>
    </row>
    <row r="291" spans="1:74" s="428" customFormat="1" x14ac:dyDescent="0.25">
      <c r="A291" s="345" t="s">
        <v>8532</v>
      </c>
      <c r="B291" s="373"/>
      <c r="C291" s="719">
        <v>45833</v>
      </c>
      <c r="D291" s="373"/>
      <c r="E291" s="346">
        <v>147.36600000000001</v>
      </c>
      <c r="F291" s="373"/>
      <c r="G291" s="347">
        <v>10.7094</v>
      </c>
      <c r="H291" s="374"/>
      <c r="I291" s="348">
        <v>0.54</v>
      </c>
      <c r="J291" s="348">
        <v>7.01</v>
      </c>
      <c r="K291" s="348">
        <v>0.51</v>
      </c>
      <c r="L291" s="348">
        <v>0.54</v>
      </c>
      <c r="M291" s="362"/>
      <c r="N291" s="350">
        <v>-19.757000000000001</v>
      </c>
      <c r="O291" s="348">
        <v>-3.4073000000000002</v>
      </c>
      <c r="P291" s="348">
        <v>1.6558999999999999</v>
      </c>
      <c r="Q291" s="348">
        <v>4.9756999999999998</v>
      </c>
      <c r="R291" s="348">
        <v>7.5907</v>
      </c>
      <c r="S291" s="348">
        <v>8.4060000000000006</v>
      </c>
      <c r="T291" s="348">
        <v>6.5739000000000001</v>
      </c>
      <c r="U291" s="354">
        <v>6.0004999999999997</v>
      </c>
      <c r="V291" s="348">
        <v>6.0263</v>
      </c>
      <c r="W291" s="348" t="s">
        <v>430</v>
      </c>
      <c r="X291" s="348" t="s">
        <v>430</v>
      </c>
      <c r="Y291" s="375" t="s">
        <v>430</v>
      </c>
      <c r="Z291" s="348" t="s">
        <v>430</v>
      </c>
      <c r="AA291" s="348">
        <v>6.1131000000000002</v>
      </c>
      <c r="AB291" s="348">
        <v>7.1414999999999997</v>
      </c>
      <c r="AC291" s="348">
        <v>6.1439000000000004</v>
      </c>
      <c r="AD291" s="348">
        <v>6.0567000000000002</v>
      </c>
      <c r="AE291" s="348">
        <v>6.8076999999999996</v>
      </c>
      <c r="AF291" s="348">
        <v>6.1220999999999997</v>
      </c>
      <c r="AG291" s="569"/>
      <c r="AH291" s="346">
        <v>79</v>
      </c>
      <c r="AI291" s="346">
        <v>89</v>
      </c>
      <c r="AJ291" s="346">
        <v>77</v>
      </c>
      <c r="AK291" s="346">
        <v>39</v>
      </c>
      <c r="AL291" s="346">
        <v>8</v>
      </c>
      <c r="AM291" s="346">
        <v>80</v>
      </c>
      <c r="AN291" s="346">
        <v>16</v>
      </c>
      <c r="AO291" s="572">
        <v>18</v>
      </c>
      <c r="AP291" s="346">
        <v>24</v>
      </c>
      <c r="AQ291" s="346" t="s">
        <v>430</v>
      </c>
      <c r="AR291" s="346" t="s">
        <v>430</v>
      </c>
      <c r="AS291" s="346" t="s">
        <v>430</v>
      </c>
      <c r="AT291" s="346" t="s">
        <v>430</v>
      </c>
      <c r="AU291" s="346">
        <v>27</v>
      </c>
      <c r="AV291" s="346">
        <v>77</v>
      </c>
      <c r="AW291" s="346">
        <v>25</v>
      </c>
      <c r="AX291" s="346">
        <v>22</v>
      </c>
      <c r="AY291" s="346">
        <v>29</v>
      </c>
      <c r="AZ291" s="584"/>
      <c r="BA291" s="467" t="s">
        <v>430</v>
      </c>
      <c r="BB291" s="348">
        <v>95.98</v>
      </c>
      <c r="BC291" s="348" t="s">
        <v>430</v>
      </c>
      <c r="BD291" s="348" t="s">
        <v>430</v>
      </c>
      <c r="BE291" s="375" t="s">
        <v>430</v>
      </c>
      <c r="BF291" s="375">
        <v>4.0199999999999996</v>
      </c>
      <c r="BG291" s="374"/>
      <c r="BH291" s="594">
        <v>4.0199999999999996</v>
      </c>
      <c r="BI291" s="348">
        <v>60.16</v>
      </c>
      <c r="BJ291" s="348">
        <v>17.89</v>
      </c>
      <c r="BK291" s="348">
        <v>17.940000000000001</v>
      </c>
      <c r="BL291" s="348" t="s">
        <v>430</v>
      </c>
      <c r="BM291" s="375" t="s">
        <v>430</v>
      </c>
      <c r="BN291" s="375" t="s">
        <v>430</v>
      </c>
      <c r="BO291" s="375" t="s">
        <v>430</v>
      </c>
      <c r="BP291" s="375" t="s">
        <v>430</v>
      </c>
      <c r="BQ291" s="375" t="s">
        <v>430</v>
      </c>
      <c r="BR291" s="374"/>
      <c r="BS291" s="468" t="s">
        <v>430</v>
      </c>
      <c r="BT291" s="348">
        <v>16.071529048392801</v>
      </c>
      <c r="BU291" s="374"/>
      <c r="BV291" s="430" t="s">
        <v>555</v>
      </c>
    </row>
    <row r="292" spans="1:74" s="428" customFormat="1" x14ac:dyDescent="0.25">
      <c r="A292" s="345" t="s">
        <v>8533</v>
      </c>
      <c r="B292" s="373"/>
      <c r="C292" s="719">
        <v>45230</v>
      </c>
      <c r="D292" s="373"/>
      <c r="E292" s="346">
        <v>137.08600000000001</v>
      </c>
      <c r="F292" s="373"/>
      <c r="G292" s="347">
        <v>13.0906</v>
      </c>
      <c r="H292" s="374"/>
      <c r="I292" s="890">
        <v>5.61</v>
      </c>
      <c r="J292" s="890">
        <v>4.22</v>
      </c>
      <c r="K292" s="890">
        <v>4.8899999999999997</v>
      </c>
      <c r="L292" s="348" t="s">
        <v>430</v>
      </c>
      <c r="M292" s="362"/>
      <c r="N292" s="350">
        <v>92.525400000000005</v>
      </c>
      <c r="O292" s="348">
        <v>25.630099999999999</v>
      </c>
      <c r="P292" s="348">
        <v>30.529900000000001</v>
      </c>
      <c r="Q292" s="348">
        <v>19.664999999999999</v>
      </c>
      <c r="R292" s="348">
        <v>-7.1355000000000004</v>
      </c>
      <c r="S292" s="348">
        <v>1.3593999999999999</v>
      </c>
      <c r="T292" s="348">
        <v>7.4071999999999996</v>
      </c>
      <c r="U292" s="354">
        <v>10.7475</v>
      </c>
      <c r="V292" s="348">
        <v>11.915100000000001</v>
      </c>
      <c r="W292" s="348">
        <v>9.5</v>
      </c>
      <c r="X292" s="348" t="s">
        <v>430</v>
      </c>
      <c r="Y292" s="375" t="s">
        <v>430</v>
      </c>
      <c r="Z292" s="348" t="s">
        <v>430</v>
      </c>
      <c r="AA292" s="348">
        <v>6.0046999999999997</v>
      </c>
      <c r="AB292" s="348">
        <v>4.6767000000000003</v>
      </c>
      <c r="AC292" s="348">
        <v>9.16</v>
      </c>
      <c r="AD292" s="348">
        <v>9.5794999999999995</v>
      </c>
      <c r="AE292" s="348">
        <v>19.343800000000002</v>
      </c>
      <c r="AF292" s="348">
        <v>10.085599999999999</v>
      </c>
      <c r="AG292" s="569"/>
      <c r="AH292" s="346">
        <v>2</v>
      </c>
      <c r="AI292" s="346">
        <v>3</v>
      </c>
      <c r="AJ292" s="346">
        <v>1</v>
      </c>
      <c r="AK292" s="346">
        <v>2</v>
      </c>
      <c r="AL292" s="346">
        <v>170</v>
      </c>
      <c r="AM292" s="346">
        <v>167</v>
      </c>
      <c r="AN292" s="346">
        <v>5</v>
      </c>
      <c r="AO292" s="572">
        <v>2</v>
      </c>
      <c r="AP292" s="346">
        <v>2</v>
      </c>
      <c r="AQ292" s="346">
        <v>2</v>
      </c>
      <c r="AR292" s="346" t="s">
        <v>430</v>
      </c>
      <c r="AS292" s="346" t="s">
        <v>430</v>
      </c>
      <c r="AT292" s="346" t="s">
        <v>430</v>
      </c>
      <c r="AU292" s="346">
        <v>31</v>
      </c>
      <c r="AV292" s="346">
        <v>158</v>
      </c>
      <c r="AW292" s="346">
        <v>2</v>
      </c>
      <c r="AX292" s="346">
        <v>2</v>
      </c>
      <c r="AY292" s="346">
        <v>2</v>
      </c>
      <c r="AZ292" s="584"/>
      <c r="BA292" s="467" t="s">
        <v>430</v>
      </c>
      <c r="BB292" s="348">
        <v>97.42</v>
      </c>
      <c r="BC292" s="348" t="s">
        <v>430</v>
      </c>
      <c r="BD292" s="348" t="s">
        <v>430</v>
      </c>
      <c r="BE292" s="375" t="s">
        <v>430</v>
      </c>
      <c r="BF292" s="375">
        <v>2.58</v>
      </c>
      <c r="BG292" s="374"/>
      <c r="BH292" s="594">
        <v>2.58</v>
      </c>
      <c r="BI292" s="348" t="s">
        <v>430</v>
      </c>
      <c r="BJ292" s="348" t="s">
        <v>430</v>
      </c>
      <c r="BK292" s="348" t="s">
        <v>430</v>
      </c>
      <c r="BL292" s="348" t="s">
        <v>430</v>
      </c>
      <c r="BM292" s="375" t="s">
        <v>430</v>
      </c>
      <c r="BN292" s="375" t="s">
        <v>430</v>
      </c>
      <c r="BO292" s="375" t="s">
        <v>430</v>
      </c>
      <c r="BP292" s="375">
        <v>97.42</v>
      </c>
      <c r="BQ292" s="375" t="s">
        <v>430</v>
      </c>
      <c r="BR292" s="374"/>
      <c r="BS292" s="468" t="s">
        <v>430</v>
      </c>
      <c r="BT292" s="348" t="s">
        <v>430</v>
      </c>
      <c r="BU292" s="374"/>
      <c r="BV292" s="430" t="s">
        <v>526</v>
      </c>
    </row>
    <row r="293" spans="1:74" s="428" customFormat="1" x14ac:dyDescent="0.25">
      <c r="A293" s="345" t="s">
        <v>8534</v>
      </c>
      <c r="B293" s="373"/>
      <c r="C293" s="719">
        <v>44650</v>
      </c>
      <c r="D293" s="373"/>
      <c r="E293" s="888">
        <v>136.15</v>
      </c>
      <c r="F293" s="373"/>
      <c r="G293" s="347" t="s">
        <v>430</v>
      </c>
      <c r="H293" s="374"/>
      <c r="I293" s="348" t="s">
        <v>430</v>
      </c>
      <c r="J293" s="348" t="s">
        <v>430</v>
      </c>
      <c r="K293" s="348" t="s">
        <v>430</v>
      </c>
      <c r="L293" s="348" t="s">
        <v>430</v>
      </c>
      <c r="M293" s="362"/>
      <c r="N293" s="350" t="s">
        <v>430</v>
      </c>
      <c r="O293" s="348" t="s">
        <v>430</v>
      </c>
      <c r="P293" s="348" t="s">
        <v>430</v>
      </c>
      <c r="Q293" s="348" t="s">
        <v>430</v>
      </c>
      <c r="R293" s="348" t="s">
        <v>430</v>
      </c>
      <c r="S293" s="348" t="s">
        <v>430</v>
      </c>
      <c r="T293" s="348" t="s">
        <v>430</v>
      </c>
      <c r="U293" s="354" t="s">
        <v>430</v>
      </c>
      <c r="V293" s="348" t="s">
        <v>430</v>
      </c>
      <c r="W293" s="348" t="s">
        <v>430</v>
      </c>
      <c r="X293" s="348" t="s">
        <v>430</v>
      </c>
      <c r="Y293" s="375" t="s">
        <v>430</v>
      </c>
      <c r="Z293" s="348" t="s">
        <v>430</v>
      </c>
      <c r="AA293" s="348" t="s">
        <v>430</v>
      </c>
      <c r="AB293" s="348" t="s">
        <v>430</v>
      </c>
      <c r="AC293" s="348" t="s">
        <v>430</v>
      </c>
      <c r="AD293" s="348" t="s">
        <v>430</v>
      </c>
      <c r="AE293" s="348" t="s">
        <v>430</v>
      </c>
      <c r="AF293" s="348" t="s">
        <v>430</v>
      </c>
      <c r="AG293" s="569"/>
      <c r="AH293" s="346" t="s">
        <v>430</v>
      </c>
      <c r="AI293" s="346" t="s">
        <v>430</v>
      </c>
      <c r="AJ293" s="346" t="s">
        <v>430</v>
      </c>
      <c r="AK293" s="346" t="s">
        <v>430</v>
      </c>
      <c r="AL293" s="346" t="s">
        <v>430</v>
      </c>
      <c r="AM293" s="346" t="s">
        <v>430</v>
      </c>
      <c r="AN293" s="346" t="s">
        <v>430</v>
      </c>
      <c r="AO293" s="572" t="s">
        <v>430</v>
      </c>
      <c r="AP293" s="346" t="s">
        <v>430</v>
      </c>
      <c r="AQ293" s="346" t="s">
        <v>430</v>
      </c>
      <c r="AR293" s="346" t="s">
        <v>430</v>
      </c>
      <c r="AS293" s="346" t="s">
        <v>430</v>
      </c>
      <c r="AT293" s="346" t="s">
        <v>430</v>
      </c>
      <c r="AU293" s="346" t="s">
        <v>430</v>
      </c>
      <c r="AV293" s="346" t="s">
        <v>430</v>
      </c>
      <c r="AW293" s="346" t="s">
        <v>430</v>
      </c>
      <c r="AX293" s="346" t="s">
        <v>430</v>
      </c>
      <c r="AY293" s="346" t="s">
        <v>430</v>
      </c>
      <c r="AZ293" s="584"/>
      <c r="BA293" s="467" t="s">
        <v>430</v>
      </c>
      <c r="BB293" s="348" t="s">
        <v>430</v>
      </c>
      <c r="BC293" s="348" t="s">
        <v>430</v>
      </c>
      <c r="BD293" s="348" t="s">
        <v>430</v>
      </c>
      <c r="BE293" s="375" t="s">
        <v>430</v>
      </c>
      <c r="BF293" s="375" t="s">
        <v>430</v>
      </c>
      <c r="BG293" s="374"/>
      <c r="BH293" s="594" t="s">
        <v>430</v>
      </c>
      <c r="BI293" s="348" t="s">
        <v>430</v>
      </c>
      <c r="BJ293" s="348" t="s">
        <v>430</v>
      </c>
      <c r="BK293" s="348" t="s">
        <v>430</v>
      </c>
      <c r="BL293" s="348" t="s">
        <v>430</v>
      </c>
      <c r="BM293" s="375" t="s">
        <v>430</v>
      </c>
      <c r="BN293" s="375" t="s">
        <v>430</v>
      </c>
      <c r="BO293" s="375" t="s">
        <v>430</v>
      </c>
      <c r="BP293" s="375" t="s">
        <v>430</v>
      </c>
      <c r="BQ293" s="375" t="s">
        <v>430</v>
      </c>
      <c r="BR293" s="374"/>
      <c r="BS293" s="468" t="s">
        <v>430</v>
      </c>
      <c r="BT293" s="348" t="s">
        <v>430</v>
      </c>
      <c r="BU293" s="374"/>
      <c r="BV293" s="430" t="s">
        <v>555</v>
      </c>
    </row>
    <row r="294" spans="1:74" s="428" customFormat="1" x14ac:dyDescent="0.25">
      <c r="A294" s="345" t="s">
        <v>8535</v>
      </c>
      <c r="B294" s="373"/>
      <c r="C294" s="719">
        <v>44939</v>
      </c>
      <c r="D294" s="373"/>
      <c r="E294" s="346">
        <v>134.77000000000001</v>
      </c>
      <c r="F294" s="373"/>
      <c r="G294" s="347">
        <v>12.947699999999999</v>
      </c>
      <c r="H294" s="374"/>
      <c r="I294" s="348">
        <v>2.98</v>
      </c>
      <c r="J294" s="348">
        <v>6.4</v>
      </c>
      <c r="K294" s="348">
        <v>2.62</v>
      </c>
      <c r="L294" s="348">
        <v>2.7</v>
      </c>
      <c r="M294" s="362"/>
      <c r="N294" s="350">
        <v>-48.423000000000002</v>
      </c>
      <c r="O294" s="348">
        <v>-22.604199999999999</v>
      </c>
      <c r="P294" s="348">
        <v>-10.0085</v>
      </c>
      <c r="Q294" s="348">
        <v>-2.2734000000000001</v>
      </c>
      <c r="R294" s="348">
        <v>5.0137</v>
      </c>
      <c r="S294" s="348">
        <v>8.6892999999999994</v>
      </c>
      <c r="T294" s="348">
        <v>4.4817</v>
      </c>
      <c r="U294" s="354">
        <v>4.6867000000000001</v>
      </c>
      <c r="V294" s="348">
        <v>5.4965999999999999</v>
      </c>
      <c r="W294" s="348">
        <v>6.976</v>
      </c>
      <c r="X294" s="348">
        <v>7.5255000000000001</v>
      </c>
      <c r="Y294" s="375" t="s">
        <v>430</v>
      </c>
      <c r="Z294" s="348" t="s">
        <v>430</v>
      </c>
      <c r="AA294" s="348">
        <v>3.4100999999999999</v>
      </c>
      <c r="AB294" s="348">
        <v>7.3700999999999999</v>
      </c>
      <c r="AC294" s="348">
        <v>4.8512000000000004</v>
      </c>
      <c r="AD294" s="348">
        <v>4.9672999999999998</v>
      </c>
      <c r="AE294" s="348">
        <v>5.7264999999999997</v>
      </c>
      <c r="AF294" s="348">
        <v>7.4337999999999997</v>
      </c>
      <c r="AG294" s="569"/>
      <c r="AH294" s="346">
        <v>108</v>
      </c>
      <c r="AI294" s="346">
        <v>131</v>
      </c>
      <c r="AJ294" s="346">
        <v>126</v>
      </c>
      <c r="AK294" s="346">
        <v>132</v>
      </c>
      <c r="AL294" s="346">
        <v>83</v>
      </c>
      <c r="AM294" s="346">
        <v>69</v>
      </c>
      <c r="AN294" s="346">
        <v>152</v>
      </c>
      <c r="AO294" s="572">
        <v>136</v>
      </c>
      <c r="AP294" s="346">
        <v>93</v>
      </c>
      <c r="AQ294" s="346">
        <v>44</v>
      </c>
      <c r="AR294" s="346">
        <v>32</v>
      </c>
      <c r="AS294" s="346" t="s">
        <v>430</v>
      </c>
      <c r="AT294" s="346" t="s">
        <v>430</v>
      </c>
      <c r="AU294" s="346">
        <v>143</v>
      </c>
      <c r="AV294" s="346">
        <v>62</v>
      </c>
      <c r="AW294" s="346">
        <v>128</v>
      </c>
      <c r="AX294" s="346">
        <v>137</v>
      </c>
      <c r="AY294" s="346">
        <v>58</v>
      </c>
      <c r="AZ294" s="584"/>
      <c r="BA294" s="467">
        <v>96.73</v>
      </c>
      <c r="BB294" s="348" t="s">
        <v>430</v>
      </c>
      <c r="BC294" s="348" t="s">
        <v>430</v>
      </c>
      <c r="BD294" s="348" t="s">
        <v>430</v>
      </c>
      <c r="BE294" s="375" t="s">
        <v>430</v>
      </c>
      <c r="BF294" s="375">
        <v>3.27</v>
      </c>
      <c r="BG294" s="374"/>
      <c r="BH294" s="594">
        <v>3.27</v>
      </c>
      <c r="BI294" s="348" t="s">
        <v>430</v>
      </c>
      <c r="BJ294" s="348" t="s">
        <v>430</v>
      </c>
      <c r="BK294" s="348" t="s">
        <v>430</v>
      </c>
      <c r="BL294" s="348" t="s">
        <v>430</v>
      </c>
      <c r="BM294" s="375">
        <v>96.73</v>
      </c>
      <c r="BN294" s="375" t="s">
        <v>430</v>
      </c>
      <c r="BO294" s="375" t="s">
        <v>430</v>
      </c>
      <c r="BP294" s="375" t="s">
        <v>430</v>
      </c>
      <c r="BQ294" s="375" t="s">
        <v>430</v>
      </c>
      <c r="BR294" s="374"/>
      <c r="BS294" s="468" t="s">
        <v>430</v>
      </c>
      <c r="BT294" s="348" t="s">
        <v>430</v>
      </c>
      <c r="BU294" s="374"/>
      <c r="BV294" s="430" t="s">
        <v>555</v>
      </c>
    </row>
    <row r="295" spans="1:74" s="428" customFormat="1" x14ac:dyDescent="0.25">
      <c r="A295" s="345" t="s">
        <v>8536</v>
      </c>
      <c r="B295" s="373"/>
      <c r="C295" s="719">
        <v>44875</v>
      </c>
      <c r="D295" s="373"/>
      <c r="E295" s="346">
        <v>129.774</v>
      </c>
      <c r="F295" s="373"/>
      <c r="G295" s="347">
        <v>13.1465</v>
      </c>
      <c r="H295" s="374"/>
      <c r="I295" s="348">
        <v>1.65</v>
      </c>
      <c r="J295" s="348">
        <v>6.39</v>
      </c>
      <c r="K295" s="348">
        <v>1.48</v>
      </c>
      <c r="L295" s="348">
        <v>1.57</v>
      </c>
      <c r="M295" s="362"/>
      <c r="N295" s="350">
        <v>-16.3734</v>
      </c>
      <c r="O295" s="348">
        <v>-7.2144000000000004</v>
      </c>
      <c r="P295" s="348">
        <v>-4.0425000000000004</v>
      </c>
      <c r="Q295" s="348">
        <v>2.5806</v>
      </c>
      <c r="R295" s="348">
        <v>4.3236999999999997</v>
      </c>
      <c r="S295" s="348">
        <v>8.1931999999999992</v>
      </c>
      <c r="T295" s="348">
        <v>4.5839999999999996</v>
      </c>
      <c r="U295" s="354">
        <v>5.0084999999999997</v>
      </c>
      <c r="V295" s="348">
        <v>5.4470000000000001</v>
      </c>
      <c r="W295" s="348">
        <v>6.8853999999999997</v>
      </c>
      <c r="X295" s="348">
        <v>7.4004000000000003</v>
      </c>
      <c r="Y295" s="375" t="s">
        <v>430</v>
      </c>
      <c r="Z295" s="348" t="s">
        <v>430</v>
      </c>
      <c r="AA295" s="348">
        <v>4.8009000000000004</v>
      </c>
      <c r="AB295" s="348">
        <v>6.4641000000000002</v>
      </c>
      <c r="AC295" s="348">
        <v>4.6448999999999998</v>
      </c>
      <c r="AD295" s="348">
        <v>5.4390999999999998</v>
      </c>
      <c r="AE295" s="348">
        <v>4.2439</v>
      </c>
      <c r="AF295" s="348">
        <v>7.5095999999999998</v>
      </c>
      <c r="AG295" s="569"/>
      <c r="AH295" s="346">
        <v>70</v>
      </c>
      <c r="AI295" s="346">
        <v>104</v>
      </c>
      <c r="AJ295" s="346">
        <v>108</v>
      </c>
      <c r="AK295" s="346">
        <v>110</v>
      </c>
      <c r="AL295" s="346">
        <v>127</v>
      </c>
      <c r="AM295" s="346">
        <v>89</v>
      </c>
      <c r="AN295" s="346">
        <v>148</v>
      </c>
      <c r="AO295" s="572">
        <v>103</v>
      </c>
      <c r="AP295" s="346">
        <v>101</v>
      </c>
      <c r="AQ295" s="346">
        <v>59</v>
      </c>
      <c r="AR295" s="346">
        <v>48</v>
      </c>
      <c r="AS295" s="346" t="s">
        <v>430</v>
      </c>
      <c r="AT295" s="346" t="s">
        <v>430</v>
      </c>
      <c r="AU295" s="346">
        <v>93</v>
      </c>
      <c r="AV295" s="346">
        <v>105</v>
      </c>
      <c r="AW295" s="346">
        <v>145</v>
      </c>
      <c r="AX295" s="346">
        <v>98</v>
      </c>
      <c r="AY295" s="346">
        <v>125</v>
      </c>
      <c r="AZ295" s="584"/>
      <c r="BA295" s="467">
        <v>96.86</v>
      </c>
      <c r="BB295" s="348" t="s">
        <v>430</v>
      </c>
      <c r="BC295" s="348" t="s">
        <v>430</v>
      </c>
      <c r="BD295" s="348" t="s">
        <v>430</v>
      </c>
      <c r="BE295" s="375" t="s">
        <v>430</v>
      </c>
      <c r="BF295" s="375">
        <v>3.14</v>
      </c>
      <c r="BG295" s="374"/>
      <c r="BH295" s="594">
        <v>3.14</v>
      </c>
      <c r="BI295" s="348" t="s">
        <v>430</v>
      </c>
      <c r="BJ295" s="348" t="s">
        <v>430</v>
      </c>
      <c r="BK295" s="348" t="s">
        <v>430</v>
      </c>
      <c r="BL295" s="348" t="s">
        <v>430</v>
      </c>
      <c r="BM295" s="375">
        <v>96.86</v>
      </c>
      <c r="BN295" s="375" t="s">
        <v>430</v>
      </c>
      <c r="BO295" s="375" t="s">
        <v>430</v>
      </c>
      <c r="BP295" s="375" t="s">
        <v>430</v>
      </c>
      <c r="BQ295" s="375" t="s">
        <v>430</v>
      </c>
      <c r="BR295" s="374"/>
      <c r="BS295" s="468" t="s">
        <v>430</v>
      </c>
      <c r="BT295" s="348" t="s">
        <v>430</v>
      </c>
      <c r="BU295" s="374"/>
      <c r="BV295" s="430" t="s">
        <v>4740</v>
      </c>
    </row>
    <row r="296" spans="1:74" s="428" customFormat="1" x14ac:dyDescent="0.25">
      <c r="A296" s="345" t="s">
        <v>8537</v>
      </c>
      <c r="B296" s="373"/>
      <c r="C296" s="719">
        <v>44489</v>
      </c>
      <c r="D296" s="373"/>
      <c r="E296" s="888">
        <v>128.69</v>
      </c>
      <c r="F296" s="373"/>
      <c r="G296" s="347" t="s">
        <v>430</v>
      </c>
      <c r="H296" s="374"/>
      <c r="I296" s="348" t="s">
        <v>430</v>
      </c>
      <c r="J296" s="348" t="s">
        <v>430</v>
      </c>
      <c r="K296" s="348" t="s">
        <v>430</v>
      </c>
      <c r="L296" s="348" t="s">
        <v>430</v>
      </c>
      <c r="M296" s="362"/>
      <c r="N296" s="350" t="s">
        <v>430</v>
      </c>
      <c r="O296" s="348" t="s">
        <v>430</v>
      </c>
      <c r="P296" s="348" t="s">
        <v>430</v>
      </c>
      <c r="Q296" s="348" t="s">
        <v>430</v>
      </c>
      <c r="R296" s="348" t="s">
        <v>430</v>
      </c>
      <c r="S296" s="348" t="s">
        <v>430</v>
      </c>
      <c r="T296" s="348" t="s">
        <v>430</v>
      </c>
      <c r="U296" s="354" t="s">
        <v>430</v>
      </c>
      <c r="V296" s="348" t="s">
        <v>430</v>
      </c>
      <c r="W296" s="348" t="s">
        <v>430</v>
      </c>
      <c r="X296" s="348" t="s">
        <v>430</v>
      </c>
      <c r="Y296" s="375" t="s">
        <v>430</v>
      </c>
      <c r="Z296" s="348" t="s">
        <v>430</v>
      </c>
      <c r="AA296" s="348" t="s">
        <v>430</v>
      </c>
      <c r="AB296" s="348" t="s">
        <v>430</v>
      </c>
      <c r="AC296" s="348" t="s">
        <v>430</v>
      </c>
      <c r="AD296" s="348" t="s">
        <v>430</v>
      </c>
      <c r="AE296" s="348" t="s">
        <v>430</v>
      </c>
      <c r="AF296" s="348" t="s">
        <v>430</v>
      </c>
      <c r="AG296" s="569"/>
      <c r="AH296" s="346" t="s">
        <v>430</v>
      </c>
      <c r="AI296" s="346" t="s">
        <v>430</v>
      </c>
      <c r="AJ296" s="346" t="s">
        <v>430</v>
      </c>
      <c r="AK296" s="346" t="s">
        <v>430</v>
      </c>
      <c r="AL296" s="346" t="s">
        <v>430</v>
      </c>
      <c r="AM296" s="346" t="s">
        <v>430</v>
      </c>
      <c r="AN296" s="346" t="s">
        <v>430</v>
      </c>
      <c r="AO296" s="572" t="s">
        <v>430</v>
      </c>
      <c r="AP296" s="346" t="s">
        <v>430</v>
      </c>
      <c r="AQ296" s="346" t="s">
        <v>430</v>
      </c>
      <c r="AR296" s="346" t="s">
        <v>430</v>
      </c>
      <c r="AS296" s="346" t="s">
        <v>430</v>
      </c>
      <c r="AT296" s="346" t="s">
        <v>430</v>
      </c>
      <c r="AU296" s="346" t="s">
        <v>430</v>
      </c>
      <c r="AV296" s="346" t="s">
        <v>430</v>
      </c>
      <c r="AW296" s="346" t="s">
        <v>430</v>
      </c>
      <c r="AX296" s="346" t="s">
        <v>430</v>
      </c>
      <c r="AY296" s="346" t="s">
        <v>430</v>
      </c>
      <c r="AZ296" s="584"/>
      <c r="BA296" s="467" t="s">
        <v>430</v>
      </c>
      <c r="BB296" s="348" t="s">
        <v>430</v>
      </c>
      <c r="BC296" s="348" t="s">
        <v>430</v>
      </c>
      <c r="BD296" s="348" t="s">
        <v>430</v>
      </c>
      <c r="BE296" s="375" t="s">
        <v>430</v>
      </c>
      <c r="BF296" s="375" t="s">
        <v>430</v>
      </c>
      <c r="BG296" s="374"/>
      <c r="BH296" s="594" t="s">
        <v>430</v>
      </c>
      <c r="BI296" s="348" t="s">
        <v>430</v>
      </c>
      <c r="BJ296" s="348" t="s">
        <v>430</v>
      </c>
      <c r="BK296" s="348" t="s">
        <v>430</v>
      </c>
      <c r="BL296" s="348" t="s">
        <v>430</v>
      </c>
      <c r="BM296" s="375" t="s">
        <v>430</v>
      </c>
      <c r="BN296" s="375" t="s">
        <v>430</v>
      </c>
      <c r="BO296" s="375" t="s">
        <v>430</v>
      </c>
      <c r="BP296" s="375" t="s">
        <v>430</v>
      </c>
      <c r="BQ296" s="375" t="s">
        <v>430</v>
      </c>
      <c r="BR296" s="374"/>
      <c r="BS296" s="468" t="s">
        <v>430</v>
      </c>
      <c r="BT296" s="348" t="s">
        <v>430</v>
      </c>
      <c r="BU296" s="374"/>
      <c r="BV296" s="430" t="s">
        <v>555</v>
      </c>
    </row>
    <row r="297" spans="1:74" s="428" customFormat="1" x14ac:dyDescent="0.25">
      <c r="A297" s="345" t="s">
        <v>8538</v>
      </c>
      <c r="B297" s="373"/>
      <c r="C297" s="719">
        <v>45573</v>
      </c>
      <c r="D297" s="373"/>
      <c r="E297" s="346">
        <v>80.174000000000007</v>
      </c>
      <c r="F297" s="373"/>
      <c r="G297" s="347">
        <v>11.421099999999999</v>
      </c>
      <c r="H297" s="374"/>
      <c r="I297" s="890">
        <v>0.13</v>
      </c>
      <c r="J297" s="890">
        <v>7.31</v>
      </c>
      <c r="K297" s="890">
        <v>0.11</v>
      </c>
      <c r="L297" s="890">
        <v>0.12</v>
      </c>
      <c r="M297" s="362"/>
      <c r="N297" s="350">
        <v>7.3518999999999997</v>
      </c>
      <c r="O297" s="348">
        <v>5.9684999999999997</v>
      </c>
      <c r="P297" s="348">
        <v>5.7588999999999997</v>
      </c>
      <c r="Q297" s="348">
        <v>6.1779999999999999</v>
      </c>
      <c r="R297" s="348">
        <v>6.3745000000000003</v>
      </c>
      <c r="S297" s="348">
        <v>7.0496999999999996</v>
      </c>
      <c r="T297" s="348">
        <v>6.9592999999999998</v>
      </c>
      <c r="U297" s="354">
        <v>6.4715999999999996</v>
      </c>
      <c r="V297" s="348">
        <v>6.4865000000000004</v>
      </c>
      <c r="W297" s="348" t="s">
        <v>430</v>
      </c>
      <c r="X297" s="348" t="s">
        <v>430</v>
      </c>
      <c r="Y297" s="375" t="s">
        <v>430</v>
      </c>
      <c r="Z297" s="348" t="s">
        <v>430</v>
      </c>
      <c r="AA297" s="348">
        <v>6.2579000000000002</v>
      </c>
      <c r="AB297" s="348">
        <v>7.1619999999999999</v>
      </c>
      <c r="AC297" s="348">
        <v>6.6414</v>
      </c>
      <c r="AD297" s="348">
        <v>6.5151000000000003</v>
      </c>
      <c r="AE297" s="348">
        <v>6.4141000000000004</v>
      </c>
      <c r="AF297" s="348">
        <v>7.3817000000000004</v>
      </c>
      <c r="AG297" s="569"/>
      <c r="AH297" s="346">
        <v>7</v>
      </c>
      <c r="AI297" s="346">
        <v>13</v>
      </c>
      <c r="AJ297" s="346">
        <v>6</v>
      </c>
      <c r="AK297" s="346">
        <v>13</v>
      </c>
      <c r="AL297" s="346">
        <v>42</v>
      </c>
      <c r="AM297" s="346">
        <v>120</v>
      </c>
      <c r="AN297" s="346">
        <v>11</v>
      </c>
      <c r="AO297" s="572">
        <v>9</v>
      </c>
      <c r="AP297" s="346">
        <v>8</v>
      </c>
      <c r="AQ297" s="346" t="s">
        <v>430</v>
      </c>
      <c r="AR297" s="346" t="s">
        <v>430</v>
      </c>
      <c r="AS297" s="346" t="s">
        <v>430</v>
      </c>
      <c r="AT297" s="346" t="s">
        <v>430</v>
      </c>
      <c r="AU297" s="346">
        <v>24</v>
      </c>
      <c r="AV297" s="346">
        <v>75</v>
      </c>
      <c r="AW297" s="346">
        <v>10</v>
      </c>
      <c r="AX297" s="346">
        <v>9</v>
      </c>
      <c r="AY297" s="346">
        <v>38</v>
      </c>
      <c r="AZ297" s="584"/>
      <c r="BA297" s="467" t="s">
        <v>430</v>
      </c>
      <c r="BB297" s="348">
        <v>93.32</v>
      </c>
      <c r="BC297" s="348" t="s">
        <v>430</v>
      </c>
      <c r="BD297" s="348" t="s">
        <v>430</v>
      </c>
      <c r="BE297" s="375" t="s">
        <v>430</v>
      </c>
      <c r="BF297" s="375">
        <v>6.68</v>
      </c>
      <c r="BG297" s="374"/>
      <c r="BH297" s="594">
        <v>6.68</v>
      </c>
      <c r="BI297" s="348" t="s">
        <v>430</v>
      </c>
      <c r="BJ297" s="348">
        <v>39.47</v>
      </c>
      <c r="BK297" s="348">
        <v>53.85</v>
      </c>
      <c r="BL297" s="348" t="s">
        <v>430</v>
      </c>
      <c r="BM297" s="375" t="s">
        <v>430</v>
      </c>
      <c r="BN297" s="375" t="s">
        <v>430</v>
      </c>
      <c r="BO297" s="375" t="s">
        <v>430</v>
      </c>
      <c r="BP297" s="375" t="s">
        <v>430</v>
      </c>
      <c r="BQ297" s="375" t="s">
        <v>430</v>
      </c>
      <c r="BR297" s="374"/>
      <c r="BS297" s="468">
        <v>27.3654967972634</v>
      </c>
      <c r="BT297" s="348">
        <v>46.172299485382801</v>
      </c>
      <c r="BU297" s="374"/>
      <c r="BV297" s="430" t="s">
        <v>555</v>
      </c>
    </row>
    <row r="298" spans="1:74" s="428" customFormat="1" x14ac:dyDescent="0.25">
      <c r="A298" s="345" t="s">
        <v>8539</v>
      </c>
      <c r="B298" s="373"/>
      <c r="C298" s="719">
        <v>44991</v>
      </c>
      <c r="D298" s="373"/>
      <c r="E298" s="346">
        <v>127.432</v>
      </c>
      <c r="F298" s="373"/>
      <c r="G298" s="347">
        <v>12.8825</v>
      </c>
      <c r="H298" s="374"/>
      <c r="I298" s="348">
        <v>2.0099999999999998</v>
      </c>
      <c r="J298" s="348">
        <v>6.16</v>
      </c>
      <c r="K298" s="348">
        <v>1.81</v>
      </c>
      <c r="L298" s="348">
        <v>1.86</v>
      </c>
      <c r="M298" s="362"/>
      <c r="N298" s="350">
        <v>-50.363199999999999</v>
      </c>
      <c r="O298" s="348">
        <v>-19.047699999999999</v>
      </c>
      <c r="P298" s="348">
        <v>-13.7255</v>
      </c>
      <c r="Q298" s="348">
        <v>-0.97109999999999996</v>
      </c>
      <c r="R298" s="348">
        <v>1.8857999999999999</v>
      </c>
      <c r="S298" s="348">
        <v>7.0651999999999999</v>
      </c>
      <c r="T298" s="348">
        <v>3.7892000000000001</v>
      </c>
      <c r="U298" s="354">
        <v>4.6035000000000004</v>
      </c>
      <c r="V298" s="348">
        <v>5.4137000000000004</v>
      </c>
      <c r="W298" s="348">
        <v>6.9286000000000003</v>
      </c>
      <c r="X298" s="348">
        <v>7.3643999999999998</v>
      </c>
      <c r="Y298" s="375" t="s">
        <v>430</v>
      </c>
      <c r="Z298" s="348" t="s">
        <v>430</v>
      </c>
      <c r="AA298" s="348">
        <v>3.3824999999999998</v>
      </c>
      <c r="AB298" s="348">
        <v>6.6163999999999996</v>
      </c>
      <c r="AC298" s="348">
        <v>4.4118000000000004</v>
      </c>
      <c r="AD298" s="348">
        <v>5.0431999999999997</v>
      </c>
      <c r="AE298" s="348">
        <v>3.0651000000000002</v>
      </c>
      <c r="AF298" s="348">
        <v>7.5942999999999996</v>
      </c>
      <c r="AG298" s="569"/>
      <c r="AH298" s="346">
        <v>110</v>
      </c>
      <c r="AI298" s="346">
        <v>129</v>
      </c>
      <c r="AJ298" s="346">
        <v>131</v>
      </c>
      <c r="AK298" s="346">
        <v>127</v>
      </c>
      <c r="AL298" s="346">
        <v>157</v>
      </c>
      <c r="AM298" s="346">
        <v>119</v>
      </c>
      <c r="AN298" s="346">
        <v>161</v>
      </c>
      <c r="AO298" s="572">
        <v>140</v>
      </c>
      <c r="AP298" s="346">
        <v>104</v>
      </c>
      <c r="AQ298" s="346">
        <v>54</v>
      </c>
      <c r="AR298" s="346">
        <v>56</v>
      </c>
      <c r="AS298" s="346" t="s">
        <v>430</v>
      </c>
      <c r="AT298" s="346" t="s">
        <v>430</v>
      </c>
      <c r="AU298" s="346">
        <v>144</v>
      </c>
      <c r="AV298" s="346">
        <v>98</v>
      </c>
      <c r="AW298" s="346">
        <v>150</v>
      </c>
      <c r="AX298" s="346">
        <v>128</v>
      </c>
      <c r="AY298" s="346">
        <v>146</v>
      </c>
      <c r="AZ298" s="584"/>
      <c r="BA298" s="467">
        <v>95.86</v>
      </c>
      <c r="BB298" s="348" t="s">
        <v>430</v>
      </c>
      <c r="BC298" s="348" t="s">
        <v>430</v>
      </c>
      <c r="BD298" s="348" t="s">
        <v>430</v>
      </c>
      <c r="BE298" s="375" t="s">
        <v>430</v>
      </c>
      <c r="BF298" s="375">
        <v>4.1399999999999997</v>
      </c>
      <c r="BG298" s="374"/>
      <c r="BH298" s="594">
        <v>4.12</v>
      </c>
      <c r="BI298" s="348" t="s">
        <v>430</v>
      </c>
      <c r="BJ298" s="348" t="s">
        <v>430</v>
      </c>
      <c r="BK298" s="348" t="s">
        <v>430</v>
      </c>
      <c r="BL298" s="348" t="s">
        <v>430</v>
      </c>
      <c r="BM298" s="375">
        <v>95.86</v>
      </c>
      <c r="BN298" s="375" t="s">
        <v>430</v>
      </c>
      <c r="BO298" s="375" t="s">
        <v>430</v>
      </c>
      <c r="BP298" s="375" t="s">
        <v>430</v>
      </c>
      <c r="BQ298" s="375" t="s">
        <v>430</v>
      </c>
      <c r="BR298" s="374"/>
      <c r="BS298" s="468" t="s">
        <v>430</v>
      </c>
      <c r="BT298" s="348" t="s">
        <v>430</v>
      </c>
      <c r="BU298" s="374"/>
      <c r="BV298" s="430" t="s">
        <v>555</v>
      </c>
    </row>
    <row r="299" spans="1:74" s="428" customFormat="1" x14ac:dyDescent="0.25">
      <c r="A299" s="345" t="s">
        <v>8540</v>
      </c>
      <c r="B299" s="373"/>
      <c r="C299" s="719">
        <v>45856</v>
      </c>
      <c r="D299" s="373"/>
      <c r="E299" s="888">
        <v>126.12</v>
      </c>
      <c r="F299" s="373"/>
      <c r="G299" s="347">
        <v>10.586600000000001</v>
      </c>
      <c r="H299" s="374"/>
      <c r="I299" s="348">
        <v>1.21</v>
      </c>
      <c r="J299" s="348">
        <v>6.88</v>
      </c>
      <c r="K299" s="348">
        <v>1.05</v>
      </c>
      <c r="L299" s="348">
        <v>1.1200000000000001</v>
      </c>
      <c r="M299" s="362"/>
      <c r="N299" s="350" t="s">
        <v>430</v>
      </c>
      <c r="O299" s="348">
        <v>21.573899999999998</v>
      </c>
      <c r="P299" s="348">
        <v>3.3347000000000002</v>
      </c>
      <c r="Q299" s="348">
        <v>5.7934999999999999</v>
      </c>
      <c r="R299" s="348">
        <v>7.3418000000000001</v>
      </c>
      <c r="S299" s="348">
        <v>7.6958000000000002</v>
      </c>
      <c r="T299" s="348">
        <v>5.7009999999999996</v>
      </c>
      <c r="U299" s="354">
        <v>5.2774999999999999</v>
      </c>
      <c r="V299" s="348">
        <v>5.6173999999999999</v>
      </c>
      <c r="W299" s="348" t="s">
        <v>430</v>
      </c>
      <c r="X299" s="348" t="s">
        <v>430</v>
      </c>
      <c r="Y299" s="375" t="s">
        <v>430</v>
      </c>
      <c r="Z299" s="348" t="s">
        <v>430</v>
      </c>
      <c r="AA299" s="348">
        <v>5.8315000000000001</v>
      </c>
      <c r="AB299" s="348">
        <v>6.5458999999999996</v>
      </c>
      <c r="AC299" s="348">
        <v>5.4935</v>
      </c>
      <c r="AD299" s="348">
        <v>5.6604999999999999</v>
      </c>
      <c r="AE299" s="348">
        <v>6.6280000000000001</v>
      </c>
      <c r="AF299" s="348">
        <v>5.3803000000000001</v>
      </c>
      <c r="AG299" s="569"/>
      <c r="AH299" s="346" t="s">
        <v>430</v>
      </c>
      <c r="AI299" s="346">
        <v>6</v>
      </c>
      <c r="AJ299" s="346">
        <v>50</v>
      </c>
      <c r="AK299" s="346">
        <v>18</v>
      </c>
      <c r="AL299" s="346">
        <v>16</v>
      </c>
      <c r="AM299" s="346">
        <v>107</v>
      </c>
      <c r="AN299" s="346">
        <v>69</v>
      </c>
      <c r="AO299" s="572">
        <v>75</v>
      </c>
      <c r="AP299" s="346">
        <v>72</v>
      </c>
      <c r="AQ299" s="346" t="s">
        <v>430</v>
      </c>
      <c r="AR299" s="346" t="s">
        <v>430</v>
      </c>
      <c r="AS299" s="346" t="s">
        <v>430</v>
      </c>
      <c r="AT299" s="346" t="s">
        <v>430</v>
      </c>
      <c r="AU299" s="346">
        <v>35</v>
      </c>
      <c r="AV299" s="346">
        <v>102</v>
      </c>
      <c r="AW299" s="346">
        <v>71</v>
      </c>
      <c r="AX299" s="346">
        <v>67</v>
      </c>
      <c r="AY299" s="346">
        <v>31</v>
      </c>
      <c r="AZ299" s="584"/>
      <c r="BA299" s="467" t="s">
        <v>430</v>
      </c>
      <c r="BB299" s="348">
        <v>97.45</v>
      </c>
      <c r="BC299" s="348" t="s">
        <v>430</v>
      </c>
      <c r="BD299" s="348" t="s">
        <v>430</v>
      </c>
      <c r="BE299" s="375" t="s">
        <v>430</v>
      </c>
      <c r="BF299" s="375">
        <v>2.5499999999999998</v>
      </c>
      <c r="BG299" s="374"/>
      <c r="BH299" s="594">
        <v>2.5499999999999998</v>
      </c>
      <c r="BI299" s="348" t="s">
        <v>430</v>
      </c>
      <c r="BJ299" s="348" t="s">
        <v>430</v>
      </c>
      <c r="BK299" s="348" t="s">
        <v>430</v>
      </c>
      <c r="BL299" s="348" t="s">
        <v>430</v>
      </c>
      <c r="BM299" s="375" t="s">
        <v>430</v>
      </c>
      <c r="BN299" s="375" t="s">
        <v>430</v>
      </c>
      <c r="BO299" s="375" t="s">
        <v>430</v>
      </c>
      <c r="BP299" s="375">
        <v>97.45</v>
      </c>
      <c r="BQ299" s="375" t="s">
        <v>430</v>
      </c>
      <c r="BR299" s="374"/>
      <c r="BS299" s="468" t="s">
        <v>430</v>
      </c>
      <c r="BT299" s="348" t="s">
        <v>430</v>
      </c>
      <c r="BU299" s="374"/>
      <c r="BV299" s="430" t="s">
        <v>555</v>
      </c>
    </row>
    <row r="300" spans="1:74" s="428" customFormat="1" x14ac:dyDescent="0.25">
      <c r="A300" s="345" t="s">
        <v>8541</v>
      </c>
      <c r="B300" s="373"/>
      <c r="C300" s="719">
        <v>44967</v>
      </c>
      <c r="D300" s="373"/>
      <c r="E300" s="888">
        <v>118.4</v>
      </c>
      <c r="F300" s="373"/>
      <c r="G300" s="347" t="s">
        <v>430</v>
      </c>
      <c r="H300" s="374"/>
      <c r="I300" s="348" t="s">
        <v>430</v>
      </c>
      <c r="J300" s="348" t="s">
        <v>430</v>
      </c>
      <c r="K300" s="348" t="s">
        <v>430</v>
      </c>
      <c r="L300" s="348" t="s">
        <v>430</v>
      </c>
      <c r="M300" s="362"/>
      <c r="N300" s="350" t="s">
        <v>430</v>
      </c>
      <c r="O300" s="348" t="s">
        <v>430</v>
      </c>
      <c r="P300" s="348" t="s">
        <v>430</v>
      </c>
      <c r="Q300" s="348" t="s">
        <v>430</v>
      </c>
      <c r="R300" s="348" t="s">
        <v>430</v>
      </c>
      <c r="S300" s="348" t="s">
        <v>430</v>
      </c>
      <c r="T300" s="348" t="s">
        <v>430</v>
      </c>
      <c r="U300" s="354" t="s">
        <v>430</v>
      </c>
      <c r="V300" s="348" t="s">
        <v>430</v>
      </c>
      <c r="W300" s="348" t="s">
        <v>430</v>
      </c>
      <c r="X300" s="348" t="s">
        <v>430</v>
      </c>
      <c r="Y300" s="375" t="s">
        <v>430</v>
      </c>
      <c r="Z300" s="348" t="s">
        <v>430</v>
      </c>
      <c r="AA300" s="348" t="s">
        <v>430</v>
      </c>
      <c r="AB300" s="348" t="s">
        <v>430</v>
      </c>
      <c r="AC300" s="348" t="s">
        <v>430</v>
      </c>
      <c r="AD300" s="348" t="s">
        <v>430</v>
      </c>
      <c r="AE300" s="348" t="s">
        <v>430</v>
      </c>
      <c r="AF300" s="348" t="s">
        <v>430</v>
      </c>
      <c r="AG300" s="569"/>
      <c r="AH300" s="346" t="s">
        <v>430</v>
      </c>
      <c r="AI300" s="346" t="s">
        <v>430</v>
      </c>
      <c r="AJ300" s="346" t="s">
        <v>430</v>
      </c>
      <c r="AK300" s="346" t="s">
        <v>430</v>
      </c>
      <c r="AL300" s="346" t="s">
        <v>430</v>
      </c>
      <c r="AM300" s="346" t="s">
        <v>430</v>
      </c>
      <c r="AN300" s="346" t="s">
        <v>430</v>
      </c>
      <c r="AO300" s="572" t="s">
        <v>430</v>
      </c>
      <c r="AP300" s="346" t="s">
        <v>430</v>
      </c>
      <c r="AQ300" s="346" t="s">
        <v>430</v>
      </c>
      <c r="AR300" s="346" t="s">
        <v>430</v>
      </c>
      <c r="AS300" s="346" t="s">
        <v>430</v>
      </c>
      <c r="AT300" s="346" t="s">
        <v>430</v>
      </c>
      <c r="AU300" s="346" t="s">
        <v>430</v>
      </c>
      <c r="AV300" s="346" t="s">
        <v>430</v>
      </c>
      <c r="AW300" s="346" t="s">
        <v>430</v>
      </c>
      <c r="AX300" s="346" t="s">
        <v>430</v>
      </c>
      <c r="AY300" s="346" t="s">
        <v>430</v>
      </c>
      <c r="AZ300" s="584"/>
      <c r="BA300" s="467" t="s">
        <v>430</v>
      </c>
      <c r="BB300" s="348" t="s">
        <v>430</v>
      </c>
      <c r="BC300" s="348" t="s">
        <v>430</v>
      </c>
      <c r="BD300" s="348" t="s">
        <v>430</v>
      </c>
      <c r="BE300" s="375" t="s">
        <v>430</v>
      </c>
      <c r="BF300" s="375" t="s">
        <v>430</v>
      </c>
      <c r="BG300" s="374"/>
      <c r="BH300" s="594" t="s">
        <v>430</v>
      </c>
      <c r="BI300" s="348" t="s">
        <v>430</v>
      </c>
      <c r="BJ300" s="348" t="s">
        <v>430</v>
      </c>
      <c r="BK300" s="348" t="s">
        <v>430</v>
      </c>
      <c r="BL300" s="348" t="s">
        <v>430</v>
      </c>
      <c r="BM300" s="375" t="s">
        <v>430</v>
      </c>
      <c r="BN300" s="375" t="s">
        <v>430</v>
      </c>
      <c r="BO300" s="375" t="s">
        <v>430</v>
      </c>
      <c r="BP300" s="375" t="s">
        <v>430</v>
      </c>
      <c r="BQ300" s="375" t="s">
        <v>430</v>
      </c>
      <c r="BR300" s="374"/>
      <c r="BS300" s="468" t="s">
        <v>430</v>
      </c>
      <c r="BT300" s="348" t="s">
        <v>430</v>
      </c>
      <c r="BU300" s="374"/>
      <c r="BV300" s="430" t="s">
        <v>555</v>
      </c>
    </row>
    <row r="301" spans="1:74" s="428" customFormat="1" x14ac:dyDescent="0.25">
      <c r="A301" s="345" t="s">
        <v>8542</v>
      </c>
      <c r="B301" s="373"/>
      <c r="C301" s="719">
        <v>45162</v>
      </c>
      <c r="D301" s="373"/>
      <c r="E301" s="346">
        <v>134.435</v>
      </c>
      <c r="F301" s="373"/>
      <c r="G301" s="347">
        <v>1074.4421</v>
      </c>
      <c r="H301" s="374"/>
      <c r="I301" s="348">
        <v>8.1700000000000002E-3</v>
      </c>
      <c r="J301" s="348">
        <v>5.21</v>
      </c>
      <c r="K301" s="348">
        <v>8.1700000000000002E-3</v>
      </c>
      <c r="L301" s="348">
        <v>8.1700000000000002E-3</v>
      </c>
      <c r="M301" s="362"/>
      <c r="N301" s="350">
        <v>4.7973999999999997</v>
      </c>
      <c r="O301" s="348">
        <v>4.742</v>
      </c>
      <c r="P301" s="348">
        <v>4.7846000000000002</v>
      </c>
      <c r="Q301" s="348">
        <v>4.7714999999999996</v>
      </c>
      <c r="R301" s="348">
        <v>4.8262999999999998</v>
      </c>
      <c r="S301" s="348">
        <v>4.9443999999999999</v>
      </c>
      <c r="T301" s="348">
        <v>4.8895999999999997</v>
      </c>
      <c r="U301" s="354">
        <v>4.8497000000000003</v>
      </c>
      <c r="V301" s="348">
        <v>4.9118000000000004</v>
      </c>
      <c r="W301" s="348">
        <v>5.1646000000000001</v>
      </c>
      <c r="X301" s="348" t="s">
        <v>430</v>
      </c>
      <c r="Y301" s="375" t="s">
        <v>430</v>
      </c>
      <c r="Z301" s="348" t="s">
        <v>430</v>
      </c>
      <c r="AA301" s="348">
        <v>4.8769999999999998</v>
      </c>
      <c r="AB301" s="348">
        <v>4.91</v>
      </c>
      <c r="AC301" s="348">
        <v>4.8410000000000002</v>
      </c>
      <c r="AD301" s="348">
        <v>4.8891999999999998</v>
      </c>
      <c r="AE301" s="348">
        <v>4.7723000000000004</v>
      </c>
      <c r="AF301" s="348">
        <v>5.5347999999999997</v>
      </c>
      <c r="AG301" s="569"/>
      <c r="AH301" s="346">
        <v>16</v>
      </c>
      <c r="AI301" s="346">
        <v>30</v>
      </c>
      <c r="AJ301" s="346">
        <v>22</v>
      </c>
      <c r="AK301" s="346">
        <v>55</v>
      </c>
      <c r="AL301" s="346">
        <v>107</v>
      </c>
      <c r="AM301" s="346">
        <v>153</v>
      </c>
      <c r="AN301" s="346">
        <v>129</v>
      </c>
      <c r="AO301" s="572">
        <v>122</v>
      </c>
      <c r="AP301" s="346">
        <v>131</v>
      </c>
      <c r="AQ301" s="346">
        <v>116</v>
      </c>
      <c r="AR301" s="346" t="s">
        <v>430</v>
      </c>
      <c r="AS301" s="346" t="s">
        <v>430</v>
      </c>
      <c r="AT301" s="346" t="s">
        <v>430</v>
      </c>
      <c r="AU301" s="346">
        <v>87</v>
      </c>
      <c r="AV301" s="346">
        <v>151</v>
      </c>
      <c r="AW301" s="346">
        <v>129</v>
      </c>
      <c r="AX301" s="346">
        <v>139</v>
      </c>
      <c r="AY301" s="346">
        <v>100</v>
      </c>
      <c r="AZ301" s="584"/>
      <c r="BA301" s="467" t="s">
        <v>430</v>
      </c>
      <c r="BB301" s="348" t="s">
        <v>430</v>
      </c>
      <c r="BC301" s="348" t="s">
        <v>430</v>
      </c>
      <c r="BD301" s="348" t="s">
        <v>430</v>
      </c>
      <c r="BE301" s="375" t="s">
        <v>430</v>
      </c>
      <c r="BF301" s="375">
        <v>100</v>
      </c>
      <c r="BG301" s="374"/>
      <c r="BH301" s="594">
        <v>100</v>
      </c>
      <c r="BI301" s="348" t="s">
        <v>430</v>
      </c>
      <c r="BJ301" s="348" t="s">
        <v>430</v>
      </c>
      <c r="BK301" s="348" t="s">
        <v>430</v>
      </c>
      <c r="BL301" s="348" t="s">
        <v>430</v>
      </c>
      <c r="BM301" s="375" t="s">
        <v>430</v>
      </c>
      <c r="BN301" s="375" t="s">
        <v>430</v>
      </c>
      <c r="BO301" s="375" t="s">
        <v>430</v>
      </c>
      <c r="BP301" s="375" t="s">
        <v>430</v>
      </c>
      <c r="BQ301" s="375" t="s">
        <v>430</v>
      </c>
      <c r="BR301" s="374"/>
      <c r="BS301" s="468" t="s">
        <v>430</v>
      </c>
      <c r="BT301" s="348" t="s">
        <v>430</v>
      </c>
      <c r="BU301" s="374"/>
      <c r="BV301" s="430" t="s">
        <v>555</v>
      </c>
    </row>
    <row r="302" spans="1:74" s="428" customFormat="1" x14ac:dyDescent="0.25">
      <c r="A302" s="345" t="s">
        <v>8543</v>
      </c>
      <c r="B302" s="373"/>
      <c r="C302" s="719">
        <v>45883</v>
      </c>
      <c r="D302" s="373"/>
      <c r="E302" s="346">
        <v>120.05</v>
      </c>
      <c r="F302" s="373"/>
      <c r="G302" s="347">
        <v>30.5091</v>
      </c>
      <c r="H302" s="374"/>
      <c r="I302" s="348">
        <v>9.43</v>
      </c>
      <c r="J302" s="348">
        <v>6.93</v>
      </c>
      <c r="K302" s="348" t="s">
        <v>430</v>
      </c>
      <c r="L302" s="348">
        <v>7</v>
      </c>
      <c r="M302" s="362"/>
      <c r="N302" s="350">
        <v>-89.745400000000004</v>
      </c>
      <c r="O302" s="348">
        <v>-38.797600000000003</v>
      </c>
      <c r="P302" s="348">
        <v>-28.149799999999999</v>
      </c>
      <c r="Q302" s="348">
        <v>-8.2203999999999997</v>
      </c>
      <c r="R302" s="348">
        <v>1.7392000000000001</v>
      </c>
      <c r="S302" s="348">
        <v>12.2582</v>
      </c>
      <c r="T302" s="348">
        <v>4.8311000000000002</v>
      </c>
      <c r="U302" s="354">
        <v>3.9165999999999999</v>
      </c>
      <c r="V302" s="348">
        <v>4.4367000000000001</v>
      </c>
      <c r="W302" s="348" t="s">
        <v>430</v>
      </c>
      <c r="X302" s="348" t="s">
        <v>430</v>
      </c>
      <c r="Y302" s="375" t="s">
        <v>430</v>
      </c>
      <c r="Z302" s="348" t="s">
        <v>430</v>
      </c>
      <c r="AA302" s="348">
        <v>1.6553</v>
      </c>
      <c r="AB302" s="348">
        <v>9.5281000000000002</v>
      </c>
      <c r="AC302" s="348">
        <v>4.3000999999999996</v>
      </c>
      <c r="AD302" s="348">
        <v>4.6539999999999999</v>
      </c>
      <c r="AE302" s="348">
        <v>3.4641000000000002</v>
      </c>
      <c r="AF302" s="348">
        <v>3.9291</v>
      </c>
      <c r="AG302" s="569"/>
      <c r="AH302" s="346">
        <v>133</v>
      </c>
      <c r="AI302" s="346">
        <v>153</v>
      </c>
      <c r="AJ302" s="346">
        <v>159</v>
      </c>
      <c r="AK302" s="346">
        <v>148</v>
      </c>
      <c r="AL302" s="346">
        <v>161</v>
      </c>
      <c r="AM302" s="346">
        <v>28</v>
      </c>
      <c r="AN302" s="346">
        <v>134</v>
      </c>
      <c r="AO302" s="572">
        <v>153</v>
      </c>
      <c r="AP302" s="346">
        <v>147</v>
      </c>
      <c r="AQ302" s="346" t="s">
        <v>430</v>
      </c>
      <c r="AR302" s="346" t="s">
        <v>430</v>
      </c>
      <c r="AS302" s="346" t="s">
        <v>430</v>
      </c>
      <c r="AT302" s="346" t="s">
        <v>430</v>
      </c>
      <c r="AU302" s="346">
        <v>161</v>
      </c>
      <c r="AV302" s="346">
        <v>31</v>
      </c>
      <c r="AW302" s="346">
        <v>152</v>
      </c>
      <c r="AX302" s="346">
        <v>147</v>
      </c>
      <c r="AY302" s="346">
        <v>144</v>
      </c>
      <c r="AZ302" s="584"/>
      <c r="BA302" s="467">
        <v>98.28</v>
      </c>
      <c r="BB302" s="348" t="s">
        <v>430</v>
      </c>
      <c r="BC302" s="348" t="s">
        <v>430</v>
      </c>
      <c r="BD302" s="348" t="s">
        <v>430</v>
      </c>
      <c r="BE302" s="375" t="s">
        <v>430</v>
      </c>
      <c r="BF302" s="375">
        <v>1.72</v>
      </c>
      <c r="BG302" s="374"/>
      <c r="BH302" s="594">
        <v>1.72</v>
      </c>
      <c r="BI302" s="348" t="s">
        <v>430</v>
      </c>
      <c r="BJ302" s="348" t="s">
        <v>430</v>
      </c>
      <c r="BK302" s="348" t="s">
        <v>430</v>
      </c>
      <c r="BL302" s="348" t="s">
        <v>430</v>
      </c>
      <c r="BM302" s="375">
        <v>98.28</v>
      </c>
      <c r="BN302" s="375" t="s">
        <v>430</v>
      </c>
      <c r="BO302" s="375" t="s">
        <v>430</v>
      </c>
      <c r="BP302" s="375" t="s">
        <v>430</v>
      </c>
      <c r="BQ302" s="375" t="s">
        <v>430</v>
      </c>
      <c r="BR302" s="374"/>
      <c r="BS302" s="468" t="s">
        <v>430</v>
      </c>
      <c r="BT302" s="348" t="s">
        <v>430</v>
      </c>
      <c r="BU302" s="374"/>
      <c r="BV302" s="430" t="s">
        <v>555</v>
      </c>
    </row>
    <row r="303" spans="1:74" s="428" customFormat="1" x14ac:dyDescent="0.25">
      <c r="A303" s="345" t="s">
        <v>8544</v>
      </c>
      <c r="B303" s="373"/>
      <c r="C303" s="719">
        <v>45590</v>
      </c>
      <c r="D303" s="373"/>
      <c r="E303" s="346">
        <v>133.75299999999999</v>
      </c>
      <c r="F303" s="373"/>
      <c r="G303" s="347">
        <v>11.386200000000001</v>
      </c>
      <c r="H303" s="374"/>
      <c r="I303" s="348">
        <v>0.26</v>
      </c>
      <c r="J303" s="348">
        <v>7.02</v>
      </c>
      <c r="K303" s="348">
        <v>0.24</v>
      </c>
      <c r="L303" s="348">
        <v>0.26</v>
      </c>
      <c r="M303" s="362"/>
      <c r="N303" s="350">
        <v>-3.2054</v>
      </c>
      <c r="O303" s="348">
        <v>2.4581</v>
      </c>
      <c r="P303" s="348">
        <v>4.7670000000000003</v>
      </c>
      <c r="Q303" s="348">
        <v>6.3579999999999997</v>
      </c>
      <c r="R303" s="348">
        <v>7.1996000000000002</v>
      </c>
      <c r="S303" s="348">
        <v>7.9688999999999997</v>
      </c>
      <c r="T303" s="348">
        <v>7.1047000000000002</v>
      </c>
      <c r="U303" s="354">
        <v>6.3402000000000003</v>
      </c>
      <c r="V303" s="348">
        <v>6.4090999999999996</v>
      </c>
      <c r="W303" s="348" t="s">
        <v>430</v>
      </c>
      <c r="X303" s="348" t="s">
        <v>430</v>
      </c>
      <c r="Y303" s="375" t="s">
        <v>430</v>
      </c>
      <c r="Z303" s="348" t="s">
        <v>430</v>
      </c>
      <c r="AA303" s="348">
        <v>6.6932999999999998</v>
      </c>
      <c r="AB303" s="348">
        <v>7.5281000000000002</v>
      </c>
      <c r="AC303" s="348">
        <v>6.5666000000000002</v>
      </c>
      <c r="AD303" s="348">
        <v>6.4631999999999996</v>
      </c>
      <c r="AE303" s="348">
        <v>6.9989999999999997</v>
      </c>
      <c r="AF303" s="348">
        <v>7.3967999999999998</v>
      </c>
      <c r="AG303" s="569"/>
      <c r="AH303" s="346">
        <v>44</v>
      </c>
      <c r="AI303" s="346">
        <v>51</v>
      </c>
      <c r="AJ303" s="346">
        <v>25</v>
      </c>
      <c r="AK303" s="346">
        <v>9</v>
      </c>
      <c r="AL303" s="346">
        <v>20</v>
      </c>
      <c r="AM303" s="346">
        <v>98</v>
      </c>
      <c r="AN303" s="346">
        <v>9</v>
      </c>
      <c r="AO303" s="572">
        <v>10</v>
      </c>
      <c r="AP303" s="346">
        <v>9</v>
      </c>
      <c r="AQ303" s="346" t="s">
        <v>430</v>
      </c>
      <c r="AR303" s="346" t="s">
        <v>430</v>
      </c>
      <c r="AS303" s="346" t="s">
        <v>430</v>
      </c>
      <c r="AT303" s="346" t="s">
        <v>430</v>
      </c>
      <c r="AU303" s="346">
        <v>11</v>
      </c>
      <c r="AV303" s="346">
        <v>53</v>
      </c>
      <c r="AW303" s="346">
        <v>12</v>
      </c>
      <c r="AX303" s="346">
        <v>11</v>
      </c>
      <c r="AY303" s="346">
        <v>23</v>
      </c>
      <c r="AZ303" s="584"/>
      <c r="BA303" s="467" t="s">
        <v>430</v>
      </c>
      <c r="BB303" s="348">
        <v>94.88</v>
      </c>
      <c r="BC303" s="348" t="s">
        <v>430</v>
      </c>
      <c r="BD303" s="348" t="s">
        <v>430</v>
      </c>
      <c r="BE303" s="375" t="s">
        <v>430</v>
      </c>
      <c r="BF303" s="375">
        <v>5.12</v>
      </c>
      <c r="BG303" s="374"/>
      <c r="BH303" s="594">
        <v>5.0999999999999996</v>
      </c>
      <c r="BI303" s="348" t="s">
        <v>430</v>
      </c>
      <c r="BJ303" s="348" t="s">
        <v>430</v>
      </c>
      <c r="BK303" s="348">
        <v>94.88</v>
      </c>
      <c r="BL303" s="348" t="s">
        <v>430</v>
      </c>
      <c r="BM303" s="375" t="s">
        <v>430</v>
      </c>
      <c r="BN303" s="375" t="s">
        <v>430</v>
      </c>
      <c r="BO303" s="375" t="s">
        <v>430</v>
      </c>
      <c r="BP303" s="375" t="s">
        <v>430</v>
      </c>
      <c r="BQ303" s="375" t="s">
        <v>430</v>
      </c>
      <c r="BR303" s="374"/>
      <c r="BS303" s="468">
        <v>16.431930971643201</v>
      </c>
      <c r="BT303" s="348">
        <v>34.561321183456101</v>
      </c>
      <c r="BU303" s="374"/>
      <c r="BV303" s="430" t="s">
        <v>555</v>
      </c>
    </row>
    <row r="304" spans="1:74" s="428" customFormat="1" x14ac:dyDescent="0.25">
      <c r="A304" s="345" t="s">
        <v>8545</v>
      </c>
      <c r="B304" s="373"/>
      <c r="C304" s="719">
        <v>45973</v>
      </c>
      <c r="D304" s="373"/>
      <c r="E304" s="346">
        <v>108.556</v>
      </c>
      <c r="F304" s="373"/>
      <c r="G304" s="347">
        <v>10.470499999999999</v>
      </c>
      <c r="H304" s="374"/>
      <c r="I304" s="348" t="s">
        <v>430</v>
      </c>
      <c r="J304" s="348" t="s">
        <v>430</v>
      </c>
      <c r="K304" s="348" t="s">
        <v>430</v>
      </c>
      <c r="L304" s="348" t="s">
        <v>430</v>
      </c>
      <c r="M304" s="362"/>
      <c r="N304" s="350" t="s">
        <v>430</v>
      </c>
      <c r="O304" s="348">
        <v>16.748100000000001</v>
      </c>
      <c r="P304" s="348">
        <v>5.4663000000000004</v>
      </c>
      <c r="Q304" s="348">
        <v>7.8520000000000003</v>
      </c>
      <c r="R304" s="348">
        <v>7.5648999999999997</v>
      </c>
      <c r="S304" s="348">
        <v>8.0617000000000001</v>
      </c>
      <c r="T304" s="348">
        <v>6.4009</v>
      </c>
      <c r="U304" s="354">
        <v>6.0373999999999999</v>
      </c>
      <c r="V304" s="348" t="s">
        <v>430</v>
      </c>
      <c r="W304" s="348" t="s">
        <v>430</v>
      </c>
      <c r="X304" s="348" t="s">
        <v>430</v>
      </c>
      <c r="Y304" s="375" t="s">
        <v>430</v>
      </c>
      <c r="Z304" s="348" t="s">
        <v>430</v>
      </c>
      <c r="AA304" s="348">
        <v>6.8117999999999999</v>
      </c>
      <c r="AB304" s="348">
        <v>6.9066999999999998</v>
      </c>
      <c r="AC304" s="348">
        <v>6.2076000000000002</v>
      </c>
      <c r="AD304" s="348" t="s">
        <v>430</v>
      </c>
      <c r="AE304" s="348">
        <v>7.7183999999999999</v>
      </c>
      <c r="AF304" s="348">
        <v>6.1333000000000002</v>
      </c>
      <c r="AG304" s="569"/>
      <c r="AH304" s="346" t="s">
        <v>430</v>
      </c>
      <c r="AI304" s="346">
        <v>7</v>
      </c>
      <c r="AJ304" s="346">
        <v>8</v>
      </c>
      <c r="AK304" s="346">
        <v>6</v>
      </c>
      <c r="AL304" s="346">
        <v>9</v>
      </c>
      <c r="AM304" s="346">
        <v>95</v>
      </c>
      <c r="AN304" s="346">
        <v>24</v>
      </c>
      <c r="AO304" s="572">
        <v>14</v>
      </c>
      <c r="AP304" s="346" t="s">
        <v>430</v>
      </c>
      <c r="AQ304" s="346" t="s">
        <v>430</v>
      </c>
      <c r="AR304" s="346" t="s">
        <v>430</v>
      </c>
      <c r="AS304" s="346" t="s">
        <v>430</v>
      </c>
      <c r="AT304" s="346" t="s">
        <v>430</v>
      </c>
      <c r="AU304" s="346">
        <v>8</v>
      </c>
      <c r="AV304" s="346">
        <v>87</v>
      </c>
      <c r="AW304" s="346">
        <v>21</v>
      </c>
      <c r="AX304" s="346" t="s">
        <v>430</v>
      </c>
      <c r="AY304" s="346">
        <v>8</v>
      </c>
      <c r="AZ304" s="584"/>
      <c r="BA304" s="467" t="s">
        <v>430</v>
      </c>
      <c r="BB304" s="348">
        <v>99.57</v>
      </c>
      <c r="BC304" s="348" t="s">
        <v>430</v>
      </c>
      <c r="BD304" s="348" t="s">
        <v>430</v>
      </c>
      <c r="BE304" s="375" t="s">
        <v>430</v>
      </c>
      <c r="BF304" s="375">
        <v>0.43</v>
      </c>
      <c r="BG304" s="374"/>
      <c r="BH304" s="594">
        <v>0.43</v>
      </c>
      <c r="BI304" s="348" t="s">
        <v>430</v>
      </c>
      <c r="BJ304" s="348" t="s">
        <v>430</v>
      </c>
      <c r="BK304" s="348" t="s">
        <v>430</v>
      </c>
      <c r="BL304" s="348" t="s">
        <v>430</v>
      </c>
      <c r="BM304" s="375" t="s">
        <v>430</v>
      </c>
      <c r="BN304" s="375" t="s">
        <v>430</v>
      </c>
      <c r="BO304" s="375" t="s">
        <v>430</v>
      </c>
      <c r="BP304" s="375">
        <v>99.57</v>
      </c>
      <c r="BQ304" s="375" t="s">
        <v>430</v>
      </c>
      <c r="BR304" s="374"/>
      <c r="BS304" s="468" t="s">
        <v>430</v>
      </c>
      <c r="BT304" s="348" t="s">
        <v>430</v>
      </c>
      <c r="BU304" s="374"/>
      <c r="BV304" s="430" t="s">
        <v>555</v>
      </c>
    </row>
    <row r="305" spans="1:74" s="428" customFormat="1" ht="11" x14ac:dyDescent="0.3">
      <c r="A305" s="841" t="s">
        <v>8546</v>
      </c>
      <c r="B305" s="842"/>
      <c r="C305" s="843">
        <v>45705</v>
      </c>
      <c r="D305" s="842"/>
      <c r="E305" s="844">
        <v>132.39699999999999</v>
      </c>
      <c r="F305" s="842"/>
      <c r="G305" s="845">
        <v>11.119199999999999</v>
      </c>
      <c r="H305" s="847"/>
      <c r="I305" s="846">
        <v>0.27</v>
      </c>
      <c r="J305" s="846">
        <v>7.03</v>
      </c>
      <c r="K305" s="846">
        <v>0.25</v>
      </c>
      <c r="L305" s="846">
        <v>0.27</v>
      </c>
      <c r="M305" s="851"/>
      <c r="N305" s="848">
        <v>-5.5796000000000001</v>
      </c>
      <c r="O305" s="846">
        <v>1.8604000000000001</v>
      </c>
      <c r="P305" s="846">
        <v>4.5057999999999998</v>
      </c>
      <c r="Q305" s="846">
        <v>6.1811999999999996</v>
      </c>
      <c r="R305" s="846">
        <v>7.1913</v>
      </c>
      <c r="S305" s="846">
        <v>7.9339000000000004</v>
      </c>
      <c r="T305" s="846">
        <v>6.9703999999999997</v>
      </c>
      <c r="U305" s="856">
        <v>6.2385000000000002</v>
      </c>
      <c r="V305" s="846">
        <v>6.3000999999999996</v>
      </c>
      <c r="W305" s="846" t="s">
        <v>430</v>
      </c>
      <c r="X305" s="846" t="s">
        <v>430</v>
      </c>
      <c r="Y305" s="852" t="s">
        <v>430</v>
      </c>
      <c r="Z305" s="846" t="s">
        <v>430</v>
      </c>
      <c r="AA305" s="846">
        <v>6.7178000000000004</v>
      </c>
      <c r="AB305" s="846">
        <v>7.4770000000000003</v>
      </c>
      <c r="AC305" s="846">
        <v>6.4729000000000001</v>
      </c>
      <c r="AD305" s="846">
        <v>6.3544</v>
      </c>
      <c r="AE305" s="846">
        <v>7.085</v>
      </c>
      <c r="AF305" s="846">
        <v>7.3079000000000001</v>
      </c>
      <c r="AG305" s="931"/>
      <c r="AH305" s="844">
        <v>47</v>
      </c>
      <c r="AI305" s="844">
        <v>58</v>
      </c>
      <c r="AJ305" s="844">
        <v>32</v>
      </c>
      <c r="AK305" s="844">
        <v>12</v>
      </c>
      <c r="AL305" s="844">
        <v>21</v>
      </c>
      <c r="AM305" s="844">
        <v>100</v>
      </c>
      <c r="AN305" s="844">
        <v>10</v>
      </c>
      <c r="AO305" s="932">
        <v>11</v>
      </c>
      <c r="AP305" s="844">
        <v>12</v>
      </c>
      <c r="AQ305" s="844" t="s">
        <v>430</v>
      </c>
      <c r="AR305" s="844" t="s">
        <v>430</v>
      </c>
      <c r="AS305" s="844" t="s">
        <v>430</v>
      </c>
      <c r="AT305" s="844" t="s">
        <v>430</v>
      </c>
      <c r="AU305" s="844">
        <v>9</v>
      </c>
      <c r="AV305" s="844">
        <v>56</v>
      </c>
      <c r="AW305" s="844">
        <v>15</v>
      </c>
      <c r="AX305" s="844">
        <v>12</v>
      </c>
      <c r="AY305" s="844">
        <v>20</v>
      </c>
      <c r="AZ305" s="933"/>
      <c r="BA305" s="853" t="s">
        <v>430</v>
      </c>
      <c r="BB305" s="846">
        <v>95.13</v>
      </c>
      <c r="BC305" s="846" t="s">
        <v>430</v>
      </c>
      <c r="BD305" s="846" t="s">
        <v>430</v>
      </c>
      <c r="BE305" s="852" t="s">
        <v>430</v>
      </c>
      <c r="BF305" s="852">
        <v>4.87</v>
      </c>
      <c r="BG305" s="847"/>
      <c r="BH305" s="934">
        <v>4.87</v>
      </c>
      <c r="BI305" s="846" t="s">
        <v>430</v>
      </c>
      <c r="BJ305" s="846" t="s">
        <v>430</v>
      </c>
      <c r="BK305" s="846">
        <v>95.13</v>
      </c>
      <c r="BL305" s="846" t="s">
        <v>430</v>
      </c>
      <c r="BM305" s="852" t="s">
        <v>430</v>
      </c>
      <c r="BN305" s="852" t="s">
        <v>430</v>
      </c>
      <c r="BO305" s="852" t="s">
        <v>430</v>
      </c>
      <c r="BP305" s="852" t="s">
        <v>430</v>
      </c>
      <c r="BQ305" s="852" t="s">
        <v>430</v>
      </c>
      <c r="BR305" s="847"/>
      <c r="BS305" s="854">
        <v>12.028740579999999</v>
      </c>
      <c r="BT305" s="846">
        <v>35.253440040000001</v>
      </c>
      <c r="BU305" s="847"/>
      <c r="BV305" s="892" t="s">
        <v>555</v>
      </c>
    </row>
    <row r="306" spans="1:74" s="428" customFormat="1" x14ac:dyDescent="0.25">
      <c r="A306" s="345" t="s">
        <v>8547</v>
      </c>
      <c r="B306" s="373"/>
      <c r="C306" s="719">
        <v>37973</v>
      </c>
      <c r="D306" s="373"/>
      <c r="E306" s="346">
        <v>105.366</v>
      </c>
      <c r="F306" s="373"/>
      <c r="G306" s="347">
        <v>47.925400000000003</v>
      </c>
      <c r="H306" s="374"/>
      <c r="I306" s="348" t="s">
        <v>430</v>
      </c>
      <c r="J306" s="348" t="s">
        <v>430</v>
      </c>
      <c r="K306" s="348" t="s">
        <v>430</v>
      </c>
      <c r="L306" s="348" t="s">
        <v>430</v>
      </c>
      <c r="M306" s="362"/>
      <c r="N306" s="350">
        <v>-68.718999999999994</v>
      </c>
      <c r="O306" s="348">
        <v>-30.968900000000001</v>
      </c>
      <c r="P306" s="348">
        <v>-14.452</v>
      </c>
      <c r="Q306" s="348">
        <v>1.9653</v>
      </c>
      <c r="R306" s="348">
        <v>6.0724</v>
      </c>
      <c r="S306" s="348">
        <v>11.9216</v>
      </c>
      <c r="T306" s="348">
        <v>6.6204999999999998</v>
      </c>
      <c r="U306" s="354">
        <v>5.5677000000000003</v>
      </c>
      <c r="V306" s="348">
        <v>6.0193000000000003</v>
      </c>
      <c r="W306" s="348">
        <v>7.0110000000000001</v>
      </c>
      <c r="X306" s="348">
        <v>7.3497000000000003</v>
      </c>
      <c r="Y306" s="375">
        <v>6.4108999999999998</v>
      </c>
      <c r="Z306" s="348">
        <v>6.9661</v>
      </c>
      <c r="AA306" s="348">
        <v>3.1227</v>
      </c>
      <c r="AB306" s="348">
        <v>9.6134000000000004</v>
      </c>
      <c r="AC306" s="348">
        <v>5.8124000000000002</v>
      </c>
      <c r="AD306" s="348">
        <v>5.8792999999999997</v>
      </c>
      <c r="AE306" s="348">
        <v>6.3624000000000001</v>
      </c>
      <c r="AF306" s="348">
        <v>7.1512000000000002</v>
      </c>
      <c r="AG306" s="569"/>
      <c r="AH306" s="346">
        <v>118</v>
      </c>
      <c r="AI306" s="346">
        <v>137</v>
      </c>
      <c r="AJ306" s="346">
        <v>132</v>
      </c>
      <c r="AK306" s="346">
        <v>113</v>
      </c>
      <c r="AL306" s="346">
        <v>50</v>
      </c>
      <c r="AM306" s="346">
        <v>31</v>
      </c>
      <c r="AN306" s="346">
        <v>14</v>
      </c>
      <c r="AO306" s="572">
        <v>43</v>
      </c>
      <c r="AP306" s="346">
        <v>27</v>
      </c>
      <c r="AQ306" s="346">
        <v>37</v>
      </c>
      <c r="AR306" s="346">
        <v>58</v>
      </c>
      <c r="AS306" s="346">
        <v>8</v>
      </c>
      <c r="AT306" s="346">
        <v>5</v>
      </c>
      <c r="AU306" s="346">
        <v>148</v>
      </c>
      <c r="AV306" s="346">
        <v>29</v>
      </c>
      <c r="AW306" s="346">
        <v>50</v>
      </c>
      <c r="AX306" s="346">
        <v>40</v>
      </c>
      <c r="AY306" s="346">
        <v>40</v>
      </c>
      <c r="AZ306" s="584"/>
      <c r="BA306" s="467" t="s">
        <v>430</v>
      </c>
      <c r="BB306" s="348">
        <v>99.07</v>
      </c>
      <c r="BC306" s="348" t="s">
        <v>430</v>
      </c>
      <c r="BD306" s="348" t="s">
        <v>430</v>
      </c>
      <c r="BE306" s="375" t="s">
        <v>430</v>
      </c>
      <c r="BF306" s="375">
        <v>0.93</v>
      </c>
      <c r="BG306" s="374"/>
      <c r="BH306" s="594">
        <v>0.93</v>
      </c>
      <c r="BI306" s="348" t="s">
        <v>430</v>
      </c>
      <c r="BJ306" s="348" t="s">
        <v>430</v>
      </c>
      <c r="BK306" s="348" t="s">
        <v>430</v>
      </c>
      <c r="BL306" s="348" t="s">
        <v>430</v>
      </c>
      <c r="BM306" s="375" t="s">
        <v>430</v>
      </c>
      <c r="BN306" s="375" t="s">
        <v>430</v>
      </c>
      <c r="BO306" s="375" t="s">
        <v>430</v>
      </c>
      <c r="BP306" s="375">
        <v>99.07</v>
      </c>
      <c r="BQ306" s="375" t="s">
        <v>430</v>
      </c>
      <c r="BR306" s="374"/>
      <c r="BS306" s="468" t="s">
        <v>430</v>
      </c>
      <c r="BT306" s="348" t="s">
        <v>430</v>
      </c>
      <c r="BU306" s="374"/>
      <c r="BV306" s="430" t="s">
        <v>4673</v>
      </c>
    </row>
    <row r="307" spans="1:74" s="428" customFormat="1" x14ac:dyDescent="0.25">
      <c r="A307" s="345" t="s">
        <v>8548</v>
      </c>
      <c r="B307" s="373"/>
      <c r="C307" s="719">
        <v>45623</v>
      </c>
      <c r="D307" s="373"/>
      <c r="E307" s="346">
        <v>104.92</v>
      </c>
      <c r="F307" s="373"/>
      <c r="G307" s="347">
        <v>11.308999999999999</v>
      </c>
      <c r="H307" s="374"/>
      <c r="I307" s="348">
        <v>1.27</v>
      </c>
      <c r="J307" s="348">
        <v>7.62</v>
      </c>
      <c r="K307" s="348">
        <v>1.1100000000000001</v>
      </c>
      <c r="L307" s="348">
        <v>1.19</v>
      </c>
      <c r="M307" s="362"/>
      <c r="N307" s="350">
        <v>-16.130500000000001</v>
      </c>
      <c r="O307" s="348">
        <v>-3.2267000000000001</v>
      </c>
      <c r="P307" s="348">
        <v>0</v>
      </c>
      <c r="Q307" s="348">
        <v>4.3875999999999999</v>
      </c>
      <c r="R307" s="348">
        <v>6.4905999999999997</v>
      </c>
      <c r="S307" s="348">
        <v>9.1889000000000003</v>
      </c>
      <c r="T307" s="348">
        <v>5.8912000000000004</v>
      </c>
      <c r="U307" s="354">
        <v>5.4252000000000002</v>
      </c>
      <c r="V307" s="348">
        <v>6.0086000000000004</v>
      </c>
      <c r="W307" s="348" t="s">
        <v>430</v>
      </c>
      <c r="X307" s="348" t="s">
        <v>430</v>
      </c>
      <c r="Y307" s="375" t="s">
        <v>430</v>
      </c>
      <c r="Z307" s="348" t="s">
        <v>430</v>
      </c>
      <c r="AA307" s="348">
        <v>5.8056000000000001</v>
      </c>
      <c r="AB307" s="348">
        <v>7.2686000000000002</v>
      </c>
      <c r="AC307" s="348">
        <v>5.6791</v>
      </c>
      <c r="AD307" s="348">
        <v>5.8360000000000003</v>
      </c>
      <c r="AE307" s="348">
        <v>6.4779</v>
      </c>
      <c r="AF307" s="348">
        <v>7.375</v>
      </c>
      <c r="AG307" s="569"/>
      <c r="AH307" s="346">
        <v>69</v>
      </c>
      <c r="AI307" s="346">
        <v>88</v>
      </c>
      <c r="AJ307" s="346">
        <v>91</v>
      </c>
      <c r="AK307" s="346">
        <v>72</v>
      </c>
      <c r="AL307" s="346">
        <v>36</v>
      </c>
      <c r="AM307" s="346">
        <v>55</v>
      </c>
      <c r="AN307" s="346">
        <v>52</v>
      </c>
      <c r="AO307" s="572">
        <v>58</v>
      </c>
      <c r="AP307" s="346">
        <v>28</v>
      </c>
      <c r="AQ307" s="346" t="s">
        <v>430</v>
      </c>
      <c r="AR307" s="346" t="s">
        <v>430</v>
      </c>
      <c r="AS307" s="346" t="s">
        <v>430</v>
      </c>
      <c r="AT307" s="346" t="s">
        <v>430</v>
      </c>
      <c r="AU307" s="346">
        <v>38</v>
      </c>
      <c r="AV307" s="346">
        <v>67</v>
      </c>
      <c r="AW307" s="346">
        <v>61</v>
      </c>
      <c r="AX307" s="346">
        <v>46</v>
      </c>
      <c r="AY307" s="346">
        <v>36</v>
      </c>
      <c r="AZ307" s="584"/>
      <c r="BA307" s="467" t="s">
        <v>430</v>
      </c>
      <c r="BB307" s="348">
        <v>93.79</v>
      </c>
      <c r="BC307" s="348" t="s">
        <v>430</v>
      </c>
      <c r="BD307" s="348" t="s">
        <v>430</v>
      </c>
      <c r="BE307" s="375" t="s">
        <v>430</v>
      </c>
      <c r="BF307" s="375">
        <v>6.21</v>
      </c>
      <c r="BG307" s="374"/>
      <c r="BH307" s="594">
        <v>6.21</v>
      </c>
      <c r="BI307" s="348" t="s">
        <v>430</v>
      </c>
      <c r="BJ307" s="348" t="s">
        <v>430</v>
      </c>
      <c r="BK307" s="348">
        <v>93.79</v>
      </c>
      <c r="BL307" s="348" t="s">
        <v>430</v>
      </c>
      <c r="BM307" s="375" t="s">
        <v>430</v>
      </c>
      <c r="BN307" s="375" t="s">
        <v>430</v>
      </c>
      <c r="BO307" s="375" t="s">
        <v>430</v>
      </c>
      <c r="BP307" s="375" t="s">
        <v>430</v>
      </c>
      <c r="BQ307" s="375" t="s">
        <v>430</v>
      </c>
      <c r="BR307" s="374"/>
      <c r="BS307" s="468">
        <v>12.4172092187583</v>
      </c>
      <c r="BT307" s="348">
        <v>47.850757465214897</v>
      </c>
      <c r="BU307" s="374"/>
      <c r="BV307" s="430" t="s">
        <v>4740</v>
      </c>
    </row>
    <row r="308" spans="1:74" s="428" customFormat="1" ht="11" x14ac:dyDescent="0.3">
      <c r="A308" s="841" t="s">
        <v>8549</v>
      </c>
      <c r="B308" s="842"/>
      <c r="C308" s="843">
        <v>44917</v>
      </c>
      <c r="D308" s="842"/>
      <c r="E308" s="844">
        <v>95.06</v>
      </c>
      <c r="F308" s="842"/>
      <c r="G308" s="845" t="s">
        <v>430</v>
      </c>
      <c r="H308" s="847"/>
      <c r="I308" s="846">
        <v>0.01</v>
      </c>
      <c r="J308" s="846">
        <v>5.2</v>
      </c>
      <c r="K308" s="846">
        <v>0.01</v>
      </c>
      <c r="L308" s="846">
        <v>0.01</v>
      </c>
      <c r="M308" s="851"/>
      <c r="N308" s="848" t="s">
        <v>430</v>
      </c>
      <c r="O308" s="846" t="s">
        <v>430</v>
      </c>
      <c r="P308" s="846" t="s">
        <v>430</v>
      </c>
      <c r="Q308" s="846" t="s">
        <v>430</v>
      </c>
      <c r="R308" s="846" t="s">
        <v>430</v>
      </c>
      <c r="S308" s="846" t="s">
        <v>430</v>
      </c>
      <c r="T308" s="846" t="s">
        <v>430</v>
      </c>
      <c r="U308" s="856" t="s">
        <v>430</v>
      </c>
      <c r="V308" s="846" t="s">
        <v>430</v>
      </c>
      <c r="W308" s="846" t="s">
        <v>430</v>
      </c>
      <c r="X308" s="846" t="s">
        <v>430</v>
      </c>
      <c r="Y308" s="852" t="s">
        <v>430</v>
      </c>
      <c r="Z308" s="846" t="s">
        <v>430</v>
      </c>
      <c r="AA308" s="846" t="s">
        <v>430</v>
      </c>
      <c r="AB308" s="846" t="s">
        <v>430</v>
      </c>
      <c r="AC308" s="846" t="s">
        <v>430</v>
      </c>
      <c r="AD308" s="846" t="s">
        <v>430</v>
      </c>
      <c r="AE308" s="846" t="s">
        <v>430</v>
      </c>
      <c r="AF308" s="846" t="s">
        <v>430</v>
      </c>
      <c r="AG308" s="931"/>
      <c r="AH308" s="844" t="s">
        <v>430</v>
      </c>
      <c r="AI308" s="844" t="s">
        <v>430</v>
      </c>
      <c r="AJ308" s="844" t="s">
        <v>430</v>
      </c>
      <c r="AK308" s="844" t="s">
        <v>430</v>
      </c>
      <c r="AL308" s="844" t="s">
        <v>430</v>
      </c>
      <c r="AM308" s="844" t="s">
        <v>430</v>
      </c>
      <c r="AN308" s="844" t="s">
        <v>430</v>
      </c>
      <c r="AO308" s="932" t="s">
        <v>430</v>
      </c>
      <c r="AP308" s="844" t="s">
        <v>430</v>
      </c>
      <c r="AQ308" s="844" t="s">
        <v>430</v>
      </c>
      <c r="AR308" s="844" t="s">
        <v>430</v>
      </c>
      <c r="AS308" s="844" t="s">
        <v>430</v>
      </c>
      <c r="AT308" s="844" t="s">
        <v>430</v>
      </c>
      <c r="AU308" s="844" t="s">
        <v>430</v>
      </c>
      <c r="AV308" s="844" t="s">
        <v>430</v>
      </c>
      <c r="AW308" s="844" t="s">
        <v>430</v>
      </c>
      <c r="AX308" s="844" t="s">
        <v>430</v>
      </c>
      <c r="AY308" s="844" t="s">
        <v>430</v>
      </c>
      <c r="AZ308" s="933"/>
      <c r="BA308" s="853" t="s">
        <v>430</v>
      </c>
      <c r="BB308" s="846" t="s">
        <v>430</v>
      </c>
      <c r="BC308" s="846" t="s">
        <v>430</v>
      </c>
      <c r="BD308" s="846" t="s">
        <v>430</v>
      </c>
      <c r="BE308" s="852" t="s">
        <v>430</v>
      </c>
      <c r="BF308" s="852">
        <v>100</v>
      </c>
      <c r="BG308" s="847"/>
      <c r="BH308" s="934">
        <v>100</v>
      </c>
      <c r="BI308" s="846" t="s">
        <v>430</v>
      </c>
      <c r="BJ308" s="846" t="s">
        <v>430</v>
      </c>
      <c r="BK308" s="846" t="s">
        <v>430</v>
      </c>
      <c r="BL308" s="846" t="s">
        <v>430</v>
      </c>
      <c r="BM308" s="852" t="s">
        <v>430</v>
      </c>
      <c r="BN308" s="852" t="s">
        <v>430</v>
      </c>
      <c r="BO308" s="852" t="s">
        <v>430</v>
      </c>
      <c r="BP308" s="852" t="s">
        <v>430</v>
      </c>
      <c r="BQ308" s="852" t="s">
        <v>430</v>
      </c>
      <c r="BR308" s="847"/>
      <c r="BS308" s="854" t="s">
        <v>430</v>
      </c>
      <c r="BT308" s="846" t="s">
        <v>430</v>
      </c>
      <c r="BU308" s="847"/>
      <c r="BV308" s="892" t="s">
        <v>555</v>
      </c>
    </row>
    <row r="309" spans="1:74" s="428" customFormat="1" x14ac:dyDescent="0.25">
      <c r="A309" s="345" t="s">
        <v>8550</v>
      </c>
      <c r="B309" s="373"/>
      <c r="C309" s="719">
        <v>44852</v>
      </c>
      <c r="D309" s="373"/>
      <c r="E309" s="346">
        <v>93.6952</v>
      </c>
      <c r="F309" s="373"/>
      <c r="G309" s="347">
        <v>13.0945</v>
      </c>
      <c r="H309" s="374"/>
      <c r="I309" s="348">
        <v>0.75</v>
      </c>
      <c r="J309" s="348">
        <v>5.87</v>
      </c>
      <c r="K309" s="348">
        <v>0.71</v>
      </c>
      <c r="L309" s="348">
        <v>0.75</v>
      </c>
      <c r="M309" s="362"/>
      <c r="N309" s="350">
        <v>-0.83620000000000005</v>
      </c>
      <c r="O309" s="348">
        <v>3.9965999999999999</v>
      </c>
      <c r="P309" s="348">
        <v>3.0680000000000001</v>
      </c>
      <c r="Q309" s="348">
        <v>4.2678000000000003</v>
      </c>
      <c r="R309" s="348">
        <v>4.9028</v>
      </c>
      <c r="S309" s="348">
        <v>6.3287000000000004</v>
      </c>
      <c r="T309" s="348">
        <v>5.1971999999999996</v>
      </c>
      <c r="U309" s="354">
        <v>5.3597999999999999</v>
      </c>
      <c r="V309" s="348">
        <v>5.6689999999999996</v>
      </c>
      <c r="W309" s="348">
        <v>6.7847</v>
      </c>
      <c r="X309" s="348">
        <v>7.1914999999999996</v>
      </c>
      <c r="Y309" s="375" t="s">
        <v>430</v>
      </c>
      <c r="Z309" s="348" t="s">
        <v>430</v>
      </c>
      <c r="AA309" s="348">
        <v>4.5652999999999997</v>
      </c>
      <c r="AB309" s="348">
        <v>5.5898000000000003</v>
      </c>
      <c r="AC309" s="348">
        <v>5.3776999999999999</v>
      </c>
      <c r="AD309" s="348">
        <v>5.5593000000000004</v>
      </c>
      <c r="AE309" s="348">
        <v>4.8771000000000004</v>
      </c>
      <c r="AF309" s="348">
        <v>7.2712000000000003</v>
      </c>
      <c r="AG309" s="569"/>
      <c r="AH309" s="346">
        <v>37</v>
      </c>
      <c r="AI309" s="346">
        <v>47</v>
      </c>
      <c r="AJ309" s="346">
        <v>55</v>
      </c>
      <c r="AK309" s="346">
        <v>77</v>
      </c>
      <c r="AL309" s="346">
        <v>95</v>
      </c>
      <c r="AM309" s="346">
        <v>129</v>
      </c>
      <c r="AN309" s="346">
        <v>106</v>
      </c>
      <c r="AO309" s="572">
        <v>65</v>
      </c>
      <c r="AP309" s="346">
        <v>65</v>
      </c>
      <c r="AQ309" s="346">
        <v>71</v>
      </c>
      <c r="AR309" s="346">
        <v>75</v>
      </c>
      <c r="AS309" s="346" t="s">
        <v>430</v>
      </c>
      <c r="AT309" s="346" t="s">
        <v>430</v>
      </c>
      <c r="AU309" s="346">
        <v>109</v>
      </c>
      <c r="AV309" s="346">
        <v>132</v>
      </c>
      <c r="AW309" s="346">
        <v>83</v>
      </c>
      <c r="AX309" s="346">
        <v>86</v>
      </c>
      <c r="AY309" s="346">
        <v>86</v>
      </c>
      <c r="AZ309" s="584"/>
      <c r="BA309" s="467">
        <v>96.89</v>
      </c>
      <c r="BB309" s="348" t="s">
        <v>430</v>
      </c>
      <c r="BC309" s="348" t="s">
        <v>430</v>
      </c>
      <c r="BD309" s="348" t="s">
        <v>430</v>
      </c>
      <c r="BE309" s="375" t="s">
        <v>430</v>
      </c>
      <c r="BF309" s="375">
        <v>3.11</v>
      </c>
      <c r="BG309" s="374"/>
      <c r="BH309" s="594">
        <v>3.11</v>
      </c>
      <c r="BI309" s="348" t="s">
        <v>430</v>
      </c>
      <c r="BJ309" s="348" t="s">
        <v>430</v>
      </c>
      <c r="BK309" s="348" t="s">
        <v>430</v>
      </c>
      <c r="BL309" s="348" t="s">
        <v>430</v>
      </c>
      <c r="BM309" s="375">
        <v>96.89</v>
      </c>
      <c r="BN309" s="375" t="s">
        <v>430</v>
      </c>
      <c r="BO309" s="375" t="s">
        <v>430</v>
      </c>
      <c r="BP309" s="375" t="s">
        <v>430</v>
      </c>
      <c r="BQ309" s="375" t="s">
        <v>430</v>
      </c>
      <c r="BR309" s="374"/>
      <c r="BS309" s="468" t="s">
        <v>430</v>
      </c>
      <c r="BT309" s="348" t="s">
        <v>430</v>
      </c>
      <c r="BU309" s="374"/>
      <c r="BV309" s="430" t="s">
        <v>4740</v>
      </c>
    </row>
    <row r="310" spans="1:74" s="428" customFormat="1" x14ac:dyDescent="0.25">
      <c r="A310" s="345" t="s">
        <v>8551</v>
      </c>
      <c r="B310" s="373"/>
      <c r="C310" s="719">
        <v>44882</v>
      </c>
      <c r="D310" s="373"/>
      <c r="E310" s="346">
        <v>89.938500000000005</v>
      </c>
      <c r="F310" s="373"/>
      <c r="G310" s="347">
        <v>12.914999999999999</v>
      </c>
      <c r="H310" s="374"/>
      <c r="I310" s="348">
        <v>0.19452</v>
      </c>
      <c r="J310" s="348">
        <v>5.51</v>
      </c>
      <c r="K310" s="348">
        <v>0.18629999999999999</v>
      </c>
      <c r="L310" s="348">
        <v>0.19178000000000001</v>
      </c>
      <c r="M310" s="362"/>
      <c r="N310" s="350">
        <v>3.9571000000000001</v>
      </c>
      <c r="O310" s="348">
        <v>4.6177999999999999</v>
      </c>
      <c r="P310" s="348">
        <v>4.8494000000000002</v>
      </c>
      <c r="Q310" s="348">
        <v>5.0971000000000002</v>
      </c>
      <c r="R310" s="348">
        <v>5.4035000000000002</v>
      </c>
      <c r="S310" s="348">
        <v>5.6550000000000002</v>
      </c>
      <c r="T310" s="348">
        <v>5.3930999999999996</v>
      </c>
      <c r="U310" s="354">
        <v>5.4541000000000004</v>
      </c>
      <c r="V310" s="348">
        <v>5.7184999999999997</v>
      </c>
      <c r="W310" s="348">
        <v>6.7257999999999996</v>
      </c>
      <c r="X310" s="348">
        <v>7.1087999999999996</v>
      </c>
      <c r="Y310" s="375" t="s">
        <v>430</v>
      </c>
      <c r="Z310" s="348" t="s">
        <v>430</v>
      </c>
      <c r="AA310" s="348">
        <v>5.2359999999999998</v>
      </c>
      <c r="AB310" s="348">
        <v>5.5757000000000003</v>
      </c>
      <c r="AC310" s="348">
        <v>5.4120999999999997</v>
      </c>
      <c r="AD310" s="348">
        <v>5.6702000000000004</v>
      </c>
      <c r="AE310" s="348">
        <v>5.1581999999999999</v>
      </c>
      <c r="AF310" s="348">
        <v>7.0422000000000002</v>
      </c>
      <c r="AG310" s="569"/>
      <c r="AH310" s="346">
        <v>29</v>
      </c>
      <c r="AI310" s="346">
        <v>41</v>
      </c>
      <c r="AJ310" s="346">
        <v>15</v>
      </c>
      <c r="AK310" s="346">
        <v>34</v>
      </c>
      <c r="AL310" s="346">
        <v>66</v>
      </c>
      <c r="AM310" s="346">
        <v>142</v>
      </c>
      <c r="AN310" s="346">
        <v>91</v>
      </c>
      <c r="AO310" s="572">
        <v>55</v>
      </c>
      <c r="AP310" s="346">
        <v>59</v>
      </c>
      <c r="AQ310" s="346">
        <v>77</v>
      </c>
      <c r="AR310" s="346">
        <v>82</v>
      </c>
      <c r="AS310" s="346" t="s">
        <v>430</v>
      </c>
      <c r="AT310" s="346" t="s">
        <v>430</v>
      </c>
      <c r="AU310" s="346">
        <v>59</v>
      </c>
      <c r="AV310" s="346">
        <v>133</v>
      </c>
      <c r="AW310" s="346">
        <v>75</v>
      </c>
      <c r="AX310" s="346">
        <v>65</v>
      </c>
      <c r="AY310" s="346">
        <v>73</v>
      </c>
      <c r="AZ310" s="584"/>
      <c r="BA310" s="467">
        <v>95.63</v>
      </c>
      <c r="BB310" s="348" t="s">
        <v>430</v>
      </c>
      <c r="BC310" s="348" t="s">
        <v>430</v>
      </c>
      <c r="BD310" s="348" t="s">
        <v>430</v>
      </c>
      <c r="BE310" s="375" t="s">
        <v>430</v>
      </c>
      <c r="BF310" s="375">
        <v>4.37</v>
      </c>
      <c r="BG310" s="374"/>
      <c r="BH310" s="594">
        <v>4.37</v>
      </c>
      <c r="BI310" s="348" t="s">
        <v>430</v>
      </c>
      <c r="BJ310" s="348" t="s">
        <v>430</v>
      </c>
      <c r="BK310" s="348" t="s">
        <v>430</v>
      </c>
      <c r="BL310" s="348" t="s">
        <v>430</v>
      </c>
      <c r="BM310" s="375">
        <v>95.63</v>
      </c>
      <c r="BN310" s="375" t="s">
        <v>430</v>
      </c>
      <c r="BO310" s="375" t="s">
        <v>430</v>
      </c>
      <c r="BP310" s="375" t="s">
        <v>430</v>
      </c>
      <c r="BQ310" s="375" t="s">
        <v>430</v>
      </c>
      <c r="BR310" s="374"/>
      <c r="BS310" s="468" t="s">
        <v>430</v>
      </c>
      <c r="BT310" s="348" t="s">
        <v>430</v>
      </c>
      <c r="BU310" s="374"/>
      <c r="BV310" s="430" t="s">
        <v>555</v>
      </c>
    </row>
    <row r="311" spans="1:74" s="428" customFormat="1" x14ac:dyDescent="0.25">
      <c r="A311" s="345" t="s">
        <v>8552</v>
      </c>
      <c r="B311" s="373"/>
      <c r="C311" s="719">
        <v>44951</v>
      </c>
      <c r="D311" s="373"/>
      <c r="E311" s="346">
        <v>88.95</v>
      </c>
      <c r="F311" s="373"/>
      <c r="G311" s="347">
        <v>12.740600000000001</v>
      </c>
      <c r="H311" s="374"/>
      <c r="I311" s="348">
        <v>0.38</v>
      </c>
      <c r="J311" s="348">
        <v>5.61</v>
      </c>
      <c r="K311" s="348">
        <v>0.37</v>
      </c>
      <c r="L311" s="348">
        <v>0.38</v>
      </c>
      <c r="M311" s="362"/>
      <c r="N311" s="350">
        <v>2.2919999999999998</v>
      </c>
      <c r="O311" s="348">
        <v>4.2988</v>
      </c>
      <c r="P311" s="348">
        <v>4.7927999999999997</v>
      </c>
      <c r="Q311" s="348">
        <v>5.4340999999999999</v>
      </c>
      <c r="R311" s="348">
        <v>5.7016999999999998</v>
      </c>
      <c r="S311" s="348">
        <v>5.8136999999999999</v>
      </c>
      <c r="T311" s="348">
        <v>5.4305000000000003</v>
      </c>
      <c r="U311" s="354">
        <v>5.3578999999999999</v>
      </c>
      <c r="V311" s="348">
        <v>5.7039</v>
      </c>
      <c r="W311" s="348">
        <v>6.7133000000000003</v>
      </c>
      <c r="X311" s="348">
        <v>7.0952000000000002</v>
      </c>
      <c r="Y311" s="375" t="s">
        <v>430</v>
      </c>
      <c r="Z311" s="348" t="s">
        <v>430</v>
      </c>
      <c r="AA311" s="348">
        <v>5.1885000000000003</v>
      </c>
      <c r="AB311" s="348">
        <v>5.5757000000000003</v>
      </c>
      <c r="AC311" s="348">
        <v>5.3817000000000004</v>
      </c>
      <c r="AD311" s="348">
        <v>5.7645</v>
      </c>
      <c r="AE311" s="348">
        <v>5.2721999999999998</v>
      </c>
      <c r="AF311" s="348">
        <v>7.0202999999999998</v>
      </c>
      <c r="AG311" s="569"/>
      <c r="AH311" s="346">
        <v>32</v>
      </c>
      <c r="AI311" s="346">
        <v>45</v>
      </c>
      <c r="AJ311" s="346">
        <v>21</v>
      </c>
      <c r="AK311" s="346">
        <v>24</v>
      </c>
      <c r="AL311" s="346">
        <v>57</v>
      </c>
      <c r="AM311" s="346">
        <v>139</v>
      </c>
      <c r="AN311" s="346">
        <v>90</v>
      </c>
      <c r="AO311" s="572">
        <v>66</v>
      </c>
      <c r="AP311" s="346">
        <v>60</v>
      </c>
      <c r="AQ311" s="346">
        <v>78</v>
      </c>
      <c r="AR311" s="346">
        <v>85</v>
      </c>
      <c r="AS311" s="346" t="s">
        <v>430</v>
      </c>
      <c r="AT311" s="346" t="s">
        <v>430</v>
      </c>
      <c r="AU311" s="346">
        <v>61</v>
      </c>
      <c r="AV311" s="346">
        <v>133</v>
      </c>
      <c r="AW311" s="346">
        <v>81</v>
      </c>
      <c r="AX311" s="346">
        <v>57</v>
      </c>
      <c r="AY311" s="346">
        <v>70</v>
      </c>
      <c r="AZ311" s="584"/>
      <c r="BA311" s="467">
        <v>97.09</v>
      </c>
      <c r="BB311" s="348" t="s">
        <v>430</v>
      </c>
      <c r="BC311" s="348" t="s">
        <v>430</v>
      </c>
      <c r="BD311" s="348" t="s">
        <v>430</v>
      </c>
      <c r="BE311" s="375" t="s">
        <v>430</v>
      </c>
      <c r="BF311" s="375">
        <v>2.91</v>
      </c>
      <c r="BG311" s="374"/>
      <c r="BH311" s="594">
        <v>2.91</v>
      </c>
      <c r="BI311" s="348" t="s">
        <v>430</v>
      </c>
      <c r="BJ311" s="348" t="s">
        <v>430</v>
      </c>
      <c r="BK311" s="348" t="s">
        <v>430</v>
      </c>
      <c r="BL311" s="348" t="s">
        <v>430</v>
      </c>
      <c r="BM311" s="375">
        <v>97.09</v>
      </c>
      <c r="BN311" s="375" t="s">
        <v>430</v>
      </c>
      <c r="BO311" s="375" t="s">
        <v>430</v>
      </c>
      <c r="BP311" s="375" t="s">
        <v>430</v>
      </c>
      <c r="BQ311" s="375" t="s">
        <v>430</v>
      </c>
      <c r="BR311" s="374"/>
      <c r="BS311" s="468" t="s">
        <v>430</v>
      </c>
      <c r="BT311" s="348" t="s">
        <v>430</v>
      </c>
      <c r="BU311" s="374"/>
      <c r="BV311" s="430" t="s">
        <v>555</v>
      </c>
    </row>
    <row r="312" spans="1:74" s="428" customFormat="1" x14ac:dyDescent="0.25">
      <c r="A312" s="345" t="s">
        <v>8553</v>
      </c>
      <c r="B312" s="373"/>
      <c r="C312" s="719">
        <v>44971</v>
      </c>
      <c r="D312" s="373"/>
      <c r="E312" s="346">
        <v>87.819299999999998</v>
      </c>
      <c r="F312" s="373"/>
      <c r="G312" s="347">
        <v>12.8847</v>
      </c>
      <c r="H312" s="374"/>
      <c r="I312" s="348">
        <v>0.55000000000000004</v>
      </c>
      <c r="J312" s="348">
        <v>6.03</v>
      </c>
      <c r="K312" s="348">
        <v>0.91</v>
      </c>
      <c r="L312" s="348">
        <v>0.94</v>
      </c>
      <c r="M312" s="362"/>
      <c r="N312" s="350">
        <v>-7.3638000000000003</v>
      </c>
      <c r="O312" s="348">
        <v>1.4166000000000001</v>
      </c>
      <c r="P312" s="348">
        <v>2.7128000000000001</v>
      </c>
      <c r="Q312" s="348">
        <v>4.8247</v>
      </c>
      <c r="R312" s="348">
        <v>6.0807000000000002</v>
      </c>
      <c r="S312" s="348">
        <v>7.5174000000000003</v>
      </c>
      <c r="T312" s="348">
        <v>5.5480999999999998</v>
      </c>
      <c r="U312" s="354">
        <v>5.6452999999999998</v>
      </c>
      <c r="V312" s="348">
        <v>5.8117999999999999</v>
      </c>
      <c r="W312" s="348">
        <v>6.9492000000000003</v>
      </c>
      <c r="X312" s="348">
        <v>7.3726000000000003</v>
      </c>
      <c r="Y312" s="375" t="s">
        <v>430</v>
      </c>
      <c r="Z312" s="348" t="s">
        <v>430</v>
      </c>
      <c r="AA312" s="348">
        <v>5.9762000000000004</v>
      </c>
      <c r="AB312" s="348">
        <v>6.0731000000000002</v>
      </c>
      <c r="AC312" s="348">
        <v>5.5848000000000004</v>
      </c>
      <c r="AD312" s="348">
        <v>5.7885</v>
      </c>
      <c r="AE312" s="348">
        <v>6.1965000000000003</v>
      </c>
      <c r="AF312" s="348">
        <v>7.4768999999999997</v>
      </c>
      <c r="AG312" s="569"/>
      <c r="AH312" s="346">
        <v>56</v>
      </c>
      <c r="AI312" s="346">
        <v>65</v>
      </c>
      <c r="AJ312" s="346">
        <v>60</v>
      </c>
      <c r="AK312" s="346">
        <v>48</v>
      </c>
      <c r="AL312" s="346">
        <v>49</v>
      </c>
      <c r="AM312" s="346">
        <v>113</v>
      </c>
      <c r="AN312" s="346">
        <v>79</v>
      </c>
      <c r="AO312" s="572">
        <v>39</v>
      </c>
      <c r="AP312" s="346">
        <v>48</v>
      </c>
      <c r="AQ312" s="346">
        <v>50</v>
      </c>
      <c r="AR312" s="346">
        <v>54</v>
      </c>
      <c r="AS312" s="346" t="s">
        <v>430</v>
      </c>
      <c r="AT312" s="346" t="s">
        <v>430</v>
      </c>
      <c r="AU312" s="346">
        <v>32</v>
      </c>
      <c r="AV312" s="346">
        <v>121</v>
      </c>
      <c r="AW312" s="346">
        <v>65</v>
      </c>
      <c r="AX312" s="346">
        <v>53</v>
      </c>
      <c r="AY312" s="346">
        <v>46</v>
      </c>
      <c r="AZ312" s="584"/>
      <c r="BA312" s="467">
        <v>95.94</v>
      </c>
      <c r="BB312" s="348" t="s">
        <v>430</v>
      </c>
      <c r="BC312" s="348" t="s">
        <v>430</v>
      </c>
      <c r="BD312" s="348" t="s">
        <v>430</v>
      </c>
      <c r="BE312" s="375" t="s">
        <v>430</v>
      </c>
      <c r="BF312" s="375">
        <v>4.0599999999999996</v>
      </c>
      <c r="BG312" s="374"/>
      <c r="BH312" s="594">
        <v>4.0599999999999996</v>
      </c>
      <c r="BI312" s="348" t="s">
        <v>430</v>
      </c>
      <c r="BJ312" s="348" t="s">
        <v>430</v>
      </c>
      <c r="BK312" s="348" t="s">
        <v>430</v>
      </c>
      <c r="BL312" s="348" t="s">
        <v>430</v>
      </c>
      <c r="BM312" s="375">
        <v>95.94</v>
      </c>
      <c r="BN312" s="375" t="s">
        <v>430</v>
      </c>
      <c r="BO312" s="375" t="s">
        <v>430</v>
      </c>
      <c r="BP312" s="375" t="s">
        <v>430</v>
      </c>
      <c r="BQ312" s="375" t="s">
        <v>430</v>
      </c>
      <c r="BR312" s="374"/>
      <c r="BS312" s="468" t="s">
        <v>430</v>
      </c>
      <c r="BT312" s="348" t="s">
        <v>430</v>
      </c>
      <c r="BU312" s="374"/>
      <c r="BV312" s="430" t="s">
        <v>555</v>
      </c>
    </row>
    <row r="313" spans="1:74" s="428" customFormat="1" x14ac:dyDescent="0.25">
      <c r="A313" s="345" t="s">
        <v>8554</v>
      </c>
      <c r="B313" s="373"/>
      <c r="C313" s="719">
        <v>45590</v>
      </c>
      <c r="D313" s="373"/>
      <c r="E313" s="346">
        <v>82.148899999999998</v>
      </c>
      <c r="F313" s="373"/>
      <c r="G313" s="347">
        <v>11.3735</v>
      </c>
      <c r="H313" s="374"/>
      <c r="I313" s="348">
        <v>1.28</v>
      </c>
      <c r="J313" s="348">
        <v>7.57</v>
      </c>
      <c r="K313" s="348">
        <v>1.1200000000000001</v>
      </c>
      <c r="L313" s="348">
        <v>1.2</v>
      </c>
      <c r="M313" s="362"/>
      <c r="N313" s="350">
        <v>-18.2834</v>
      </c>
      <c r="O313" s="348">
        <v>-4.8118999999999996</v>
      </c>
      <c r="P313" s="348">
        <v>-0.82509999999999994</v>
      </c>
      <c r="Q313" s="348">
        <v>3.7187999999999999</v>
      </c>
      <c r="R313" s="348">
        <v>6.4431000000000003</v>
      </c>
      <c r="S313" s="348">
        <v>9.2452000000000005</v>
      </c>
      <c r="T313" s="348">
        <v>5.8868</v>
      </c>
      <c r="U313" s="354">
        <v>5.3639999999999999</v>
      </c>
      <c r="V313" s="348">
        <v>5.8738999999999999</v>
      </c>
      <c r="W313" s="348" t="s">
        <v>430</v>
      </c>
      <c r="X313" s="348" t="s">
        <v>430</v>
      </c>
      <c r="Y313" s="375" t="s">
        <v>430</v>
      </c>
      <c r="Z313" s="348" t="s">
        <v>430</v>
      </c>
      <c r="AA313" s="348">
        <v>5.7531999999999996</v>
      </c>
      <c r="AB313" s="348">
        <v>7.2682000000000002</v>
      </c>
      <c r="AC313" s="348">
        <v>5.6144999999999996</v>
      </c>
      <c r="AD313" s="348">
        <v>5.7595999999999998</v>
      </c>
      <c r="AE313" s="348">
        <v>5.9080000000000004</v>
      </c>
      <c r="AF313" s="348">
        <v>7.3308999999999997</v>
      </c>
      <c r="AG313" s="569"/>
      <c r="AH313" s="346">
        <v>74</v>
      </c>
      <c r="AI313" s="346">
        <v>93</v>
      </c>
      <c r="AJ313" s="346">
        <v>95</v>
      </c>
      <c r="AK313" s="346">
        <v>93</v>
      </c>
      <c r="AL313" s="346">
        <v>39</v>
      </c>
      <c r="AM313" s="346">
        <v>52</v>
      </c>
      <c r="AN313" s="346">
        <v>53</v>
      </c>
      <c r="AO313" s="572">
        <v>63</v>
      </c>
      <c r="AP313" s="346">
        <v>39</v>
      </c>
      <c r="AQ313" s="346" t="s">
        <v>430</v>
      </c>
      <c r="AR313" s="346" t="s">
        <v>430</v>
      </c>
      <c r="AS313" s="346" t="s">
        <v>430</v>
      </c>
      <c r="AT313" s="346" t="s">
        <v>430</v>
      </c>
      <c r="AU313" s="346">
        <v>40</v>
      </c>
      <c r="AV313" s="346">
        <v>68</v>
      </c>
      <c r="AW313" s="346">
        <v>64</v>
      </c>
      <c r="AX313" s="346">
        <v>58</v>
      </c>
      <c r="AY313" s="346">
        <v>49</v>
      </c>
      <c r="AZ313" s="584"/>
      <c r="BA313" s="467" t="s">
        <v>430</v>
      </c>
      <c r="BB313" s="348">
        <v>93.89</v>
      </c>
      <c r="BC313" s="348" t="s">
        <v>430</v>
      </c>
      <c r="BD313" s="348" t="s">
        <v>430</v>
      </c>
      <c r="BE313" s="375" t="s">
        <v>430</v>
      </c>
      <c r="BF313" s="375">
        <v>6.11</v>
      </c>
      <c r="BG313" s="374"/>
      <c r="BH313" s="594">
        <v>6.11</v>
      </c>
      <c r="BI313" s="348" t="s">
        <v>430</v>
      </c>
      <c r="BJ313" s="348" t="s">
        <v>430</v>
      </c>
      <c r="BK313" s="348">
        <v>93.89</v>
      </c>
      <c r="BL313" s="348" t="s">
        <v>430</v>
      </c>
      <c r="BM313" s="375" t="s">
        <v>430</v>
      </c>
      <c r="BN313" s="375" t="s">
        <v>430</v>
      </c>
      <c r="BO313" s="375" t="s">
        <v>430</v>
      </c>
      <c r="BP313" s="375" t="s">
        <v>430</v>
      </c>
      <c r="BQ313" s="375" t="s">
        <v>430</v>
      </c>
      <c r="BR313" s="374"/>
      <c r="BS313" s="468">
        <v>12.2908267887709</v>
      </c>
      <c r="BT313" s="348">
        <v>47.322558335267701</v>
      </c>
      <c r="BU313" s="374"/>
      <c r="BV313" s="430" t="s">
        <v>555</v>
      </c>
    </row>
    <row r="314" spans="1:74" s="428" customFormat="1" x14ac:dyDescent="0.25">
      <c r="A314" s="345" t="s">
        <v>8555</v>
      </c>
      <c r="B314" s="373"/>
      <c r="C314" s="719">
        <v>45706</v>
      </c>
      <c r="D314" s="373"/>
      <c r="E314" s="346">
        <v>81.168000000000006</v>
      </c>
      <c r="F314" s="373"/>
      <c r="G314" s="347">
        <v>11.152699999999999</v>
      </c>
      <c r="H314" s="374"/>
      <c r="I314" s="348">
        <v>0.81</v>
      </c>
      <c r="J314" s="348">
        <v>7.61</v>
      </c>
      <c r="K314" s="348">
        <v>0.74</v>
      </c>
      <c r="L314" s="348">
        <v>0.8</v>
      </c>
      <c r="M314" s="362"/>
      <c r="N314" s="350">
        <v>-26.49</v>
      </c>
      <c r="O314" s="348">
        <v>-8.1763999999999992</v>
      </c>
      <c r="P314" s="348">
        <v>0.32729999999999998</v>
      </c>
      <c r="Q314" s="348">
        <v>5.1531000000000002</v>
      </c>
      <c r="R314" s="348">
        <v>7.1375000000000002</v>
      </c>
      <c r="S314" s="348">
        <v>8.8071000000000002</v>
      </c>
      <c r="T314" s="348">
        <v>6.4527000000000001</v>
      </c>
      <c r="U314" s="354">
        <v>5.9804000000000004</v>
      </c>
      <c r="V314" s="348">
        <v>6.3215000000000003</v>
      </c>
      <c r="W314" s="348" t="s">
        <v>430</v>
      </c>
      <c r="X314" s="348" t="s">
        <v>430</v>
      </c>
      <c r="Y314" s="375" t="s">
        <v>430</v>
      </c>
      <c r="Z314" s="348" t="s">
        <v>430</v>
      </c>
      <c r="AA314" s="348">
        <v>6.5014000000000003</v>
      </c>
      <c r="AB314" s="348">
        <v>7.3635999999999999</v>
      </c>
      <c r="AC314" s="348">
        <v>6.1932</v>
      </c>
      <c r="AD314" s="348">
        <v>6.2271999999999998</v>
      </c>
      <c r="AE314" s="348">
        <v>6.8658000000000001</v>
      </c>
      <c r="AF314" s="348">
        <v>7.5369999999999999</v>
      </c>
      <c r="AG314" s="569"/>
      <c r="AH314" s="346">
        <v>85</v>
      </c>
      <c r="AI314" s="346">
        <v>107</v>
      </c>
      <c r="AJ314" s="346">
        <v>88</v>
      </c>
      <c r="AK314" s="346">
        <v>33</v>
      </c>
      <c r="AL314" s="346">
        <v>22</v>
      </c>
      <c r="AM314" s="346">
        <v>66</v>
      </c>
      <c r="AN314" s="346">
        <v>20</v>
      </c>
      <c r="AO314" s="572">
        <v>19</v>
      </c>
      <c r="AP314" s="346">
        <v>11</v>
      </c>
      <c r="AQ314" s="346" t="s">
        <v>430</v>
      </c>
      <c r="AR314" s="346" t="s">
        <v>430</v>
      </c>
      <c r="AS314" s="346" t="s">
        <v>430</v>
      </c>
      <c r="AT314" s="346" t="s">
        <v>430</v>
      </c>
      <c r="AU314" s="346">
        <v>15</v>
      </c>
      <c r="AV314" s="346">
        <v>63</v>
      </c>
      <c r="AW314" s="346">
        <v>22</v>
      </c>
      <c r="AX314" s="346">
        <v>13</v>
      </c>
      <c r="AY314" s="346">
        <v>28</v>
      </c>
      <c r="AZ314" s="584"/>
      <c r="BA314" s="467" t="s">
        <v>430</v>
      </c>
      <c r="BB314" s="348">
        <v>96.65</v>
      </c>
      <c r="BC314" s="348" t="s">
        <v>430</v>
      </c>
      <c r="BD314" s="348" t="s">
        <v>430</v>
      </c>
      <c r="BE314" s="375" t="s">
        <v>430</v>
      </c>
      <c r="BF314" s="375">
        <v>3.35</v>
      </c>
      <c r="BG314" s="374"/>
      <c r="BH314" s="594">
        <v>3.35</v>
      </c>
      <c r="BI314" s="348" t="s">
        <v>430</v>
      </c>
      <c r="BJ314" s="348" t="s">
        <v>430</v>
      </c>
      <c r="BK314" s="348">
        <v>96.65</v>
      </c>
      <c r="BL314" s="348" t="s">
        <v>430</v>
      </c>
      <c r="BM314" s="375" t="s">
        <v>430</v>
      </c>
      <c r="BN314" s="375" t="s">
        <v>430</v>
      </c>
      <c r="BO314" s="375" t="s">
        <v>430</v>
      </c>
      <c r="BP314" s="375" t="s">
        <v>430</v>
      </c>
      <c r="BQ314" s="375" t="s">
        <v>430</v>
      </c>
      <c r="BR314" s="374"/>
      <c r="BS314" s="468">
        <v>22.276491447772401</v>
      </c>
      <c r="BT314" s="348">
        <v>55.7691737544231</v>
      </c>
      <c r="BU314" s="374"/>
      <c r="BV314" s="430" t="s">
        <v>4740</v>
      </c>
    </row>
    <row r="315" spans="1:74" s="428" customFormat="1" x14ac:dyDescent="0.25">
      <c r="A315" s="345" t="s">
        <v>8556</v>
      </c>
      <c r="B315" s="373"/>
      <c r="C315" s="719">
        <v>45800</v>
      </c>
      <c r="D315" s="373"/>
      <c r="E315" s="346">
        <v>81.010000000000005</v>
      </c>
      <c r="F315" s="373"/>
      <c r="G315" s="347">
        <v>10.717700000000001</v>
      </c>
      <c r="H315" s="374"/>
      <c r="I315" s="348" t="s">
        <v>430</v>
      </c>
      <c r="J315" s="348" t="s">
        <v>430</v>
      </c>
      <c r="K315" s="348" t="s">
        <v>430</v>
      </c>
      <c r="L315" s="348" t="s">
        <v>430</v>
      </c>
      <c r="M315" s="362"/>
      <c r="N315" s="350">
        <v>-33.344200000000001</v>
      </c>
      <c r="O315" s="348">
        <v>-7.1475</v>
      </c>
      <c r="P315" s="348">
        <v>-3.5977000000000001</v>
      </c>
      <c r="Q315" s="348">
        <v>1.8988</v>
      </c>
      <c r="R315" s="348">
        <v>6.1066000000000003</v>
      </c>
      <c r="S315" s="348">
        <v>9.3977000000000004</v>
      </c>
      <c r="T315" s="348">
        <v>6.2602000000000002</v>
      </c>
      <c r="U315" s="354">
        <v>5.6127000000000002</v>
      </c>
      <c r="V315" s="348">
        <v>6.0392000000000001</v>
      </c>
      <c r="W315" s="348" t="s">
        <v>430</v>
      </c>
      <c r="X315" s="348" t="s">
        <v>430</v>
      </c>
      <c r="Y315" s="375" t="s">
        <v>430</v>
      </c>
      <c r="Z315" s="348" t="s">
        <v>430</v>
      </c>
      <c r="AA315" s="348">
        <v>5.0909000000000004</v>
      </c>
      <c r="AB315" s="348">
        <v>7.4579000000000004</v>
      </c>
      <c r="AC315" s="348">
        <v>5.9790000000000001</v>
      </c>
      <c r="AD315" s="348">
        <v>6.0296000000000003</v>
      </c>
      <c r="AE315" s="348">
        <v>3.9590000000000001</v>
      </c>
      <c r="AF315" s="348">
        <v>5.7305999999999999</v>
      </c>
      <c r="AG315" s="569"/>
      <c r="AH315" s="346">
        <v>94</v>
      </c>
      <c r="AI315" s="346">
        <v>102</v>
      </c>
      <c r="AJ315" s="346">
        <v>103</v>
      </c>
      <c r="AK315" s="346">
        <v>115</v>
      </c>
      <c r="AL315" s="346">
        <v>47</v>
      </c>
      <c r="AM315" s="346">
        <v>49</v>
      </c>
      <c r="AN315" s="346">
        <v>31</v>
      </c>
      <c r="AO315" s="572">
        <v>40</v>
      </c>
      <c r="AP315" s="346">
        <v>21</v>
      </c>
      <c r="AQ315" s="346" t="s">
        <v>430</v>
      </c>
      <c r="AR315" s="346" t="s">
        <v>430</v>
      </c>
      <c r="AS315" s="346" t="s">
        <v>430</v>
      </c>
      <c r="AT315" s="346" t="s">
        <v>430</v>
      </c>
      <c r="AU315" s="346">
        <v>67</v>
      </c>
      <c r="AV315" s="346">
        <v>57</v>
      </c>
      <c r="AW315" s="346">
        <v>38</v>
      </c>
      <c r="AX315" s="346">
        <v>25</v>
      </c>
      <c r="AY315" s="346">
        <v>129</v>
      </c>
      <c r="AZ315" s="584"/>
      <c r="BA315" s="467" t="s">
        <v>430</v>
      </c>
      <c r="BB315" s="348">
        <v>98.16</v>
      </c>
      <c r="BC315" s="348" t="s">
        <v>430</v>
      </c>
      <c r="BD315" s="348" t="s">
        <v>430</v>
      </c>
      <c r="BE315" s="375" t="s">
        <v>430</v>
      </c>
      <c r="BF315" s="375">
        <v>1.84</v>
      </c>
      <c r="BG315" s="374"/>
      <c r="BH315" s="594">
        <v>1.84</v>
      </c>
      <c r="BI315" s="348" t="s">
        <v>430</v>
      </c>
      <c r="BJ315" s="348" t="s">
        <v>430</v>
      </c>
      <c r="BK315" s="348" t="s">
        <v>430</v>
      </c>
      <c r="BL315" s="348" t="s">
        <v>430</v>
      </c>
      <c r="BM315" s="375" t="s">
        <v>430</v>
      </c>
      <c r="BN315" s="375" t="s">
        <v>430</v>
      </c>
      <c r="BO315" s="375" t="s">
        <v>430</v>
      </c>
      <c r="BP315" s="375">
        <v>98.16</v>
      </c>
      <c r="BQ315" s="375" t="s">
        <v>430</v>
      </c>
      <c r="BR315" s="374"/>
      <c r="BS315" s="468" t="s">
        <v>430</v>
      </c>
      <c r="BT315" s="348" t="s">
        <v>430</v>
      </c>
      <c r="BU315" s="374"/>
      <c r="BV315" s="430" t="s">
        <v>555</v>
      </c>
    </row>
    <row r="316" spans="1:74" s="428" customFormat="1" x14ac:dyDescent="0.25">
      <c r="A316" s="345" t="s">
        <v>8557</v>
      </c>
      <c r="B316" s="373"/>
      <c r="C316" s="719">
        <v>45005</v>
      </c>
      <c r="D316" s="373"/>
      <c r="E316" s="346">
        <v>80.900000000000006</v>
      </c>
      <c r="F316" s="373"/>
      <c r="G316" s="347">
        <v>1269.4332999999999</v>
      </c>
      <c r="H316" s="374"/>
      <c r="I316" s="348">
        <v>0.84</v>
      </c>
      <c r="J316" s="348">
        <v>5.83</v>
      </c>
      <c r="K316" s="348">
        <v>0.79</v>
      </c>
      <c r="L316" s="348">
        <v>0.82</v>
      </c>
      <c r="M316" s="362"/>
      <c r="N316" s="350">
        <v>0.20699999999999999</v>
      </c>
      <c r="O316" s="348">
        <v>5.7725</v>
      </c>
      <c r="P316" s="348">
        <v>2.2185999999999999</v>
      </c>
      <c r="Q316" s="348">
        <v>4.1228999999999996</v>
      </c>
      <c r="R316" s="348">
        <v>4.9560000000000004</v>
      </c>
      <c r="S316" s="348">
        <v>6.3575999999999997</v>
      </c>
      <c r="T316" s="348">
        <v>5.1287000000000003</v>
      </c>
      <c r="U316" s="354">
        <v>5.2137000000000002</v>
      </c>
      <c r="V316" s="348">
        <v>5.6052999999999997</v>
      </c>
      <c r="W316" s="348">
        <v>6.8426999999999998</v>
      </c>
      <c r="X316" s="348">
        <v>7.2758000000000003</v>
      </c>
      <c r="Y316" s="375" t="s">
        <v>430</v>
      </c>
      <c r="Z316" s="348" t="s">
        <v>430</v>
      </c>
      <c r="AA316" s="348">
        <v>4.5462999999999996</v>
      </c>
      <c r="AB316" s="348">
        <v>5.5646000000000004</v>
      </c>
      <c r="AC316" s="348">
        <v>5.2648999999999999</v>
      </c>
      <c r="AD316" s="348">
        <v>5.4420999999999999</v>
      </c>
      <c r="AE316" s="348">
        <v>4.8349000000000002</v>
      </c>
      <c r="AF316" s="348">
        <v>7.2206000000000001</v>
      </c>
      <c r="AG316" s="569"/>
      <c r="AH316" s="346">
        <v>34</v>
      </c>
      <c r="AI316" s="346">
        <v>17</v>
      </c>
      <c r="AJ316" s="346">
        <v>67</v>
      </c>
      <c r="AK316" s="346">
        <v>81</v>
      </c>
      <c r="AL316" s="346">
        <v>87</v>
      </c>
      <c r="AM316" s="346">
        <v>128</v>
      </c>
      <c r="AN316" s="346">
        <v>109</v>
      </c>
      <c r="AO316" s="572">
        <v>81</v>
      </c>
      <c r="AP316" s="346">
        <v>75</v>
      </c>
      <c r="AQ316" s="346">
        <v>62</v>
      </c>
      <c r="AR316" s="346">
        <v>68</v>
      </c>
      <c r="AS316" s="346" t="s">
        <v>430</v>
      </c>
      <c r="AT316" s="346" t="s">
        <v>430</v>
      </c>
      <c r="AU316" s="346">
        <v>110</v>
      </c>
      <c r="AV316" s="346">
        <v>135</v>
      </c>
      <c r="AW316" s="346">
        <v>93</v>
      </c>
      <c r="AX316" s="346">
        <v>97</v>
      </c>
      <c r="AY316" s="346">
        <v>88</v>
      </c>
      <c r="AZ316" s="584"/>
      <c r="BA316" s="467">
        <v>98.16</v>
      </c>
      <c r="BB316" s="348" t="s">
        <v>430</v>
      </c>
      <c r="BC316" s="348" t="s">
        <v>430</v>
      </c>
      <c r="BD316" s="348" t="s">
        <v>430</v>
      </c>
      <c r="BE316" s="375" t="s">
        <v>430</v>
      </c>
      <c r="BF316" s="375">
        <v>1.84</v>
      </c>
      <c r="BG316" s="374"/>
      <c r="BH316" s="594">
        <v>1.84</v>
      </c>
      <c r="BI316" s="348" t="s">
        <v>430</v>
      </c>
      <c r="BJ316" s="348" t="s">
        <v>430</v>
      </c>
      <c r="BK316" s="348" t="s">
        <v>430</v>
      </c>
      <c r="BL316" s="348" t="s">
        <v>430</v>
      </c>
      <c r="BM316" s="375">
        <v>98.16</v>
      </c>
      <c r="BN316" s="375" t="s">
        <v>430</v>
      </c>
      <c r="BO316" s="375" t="s">
        <v>430</v>
      </c>
      <c r="BP316" s="375" t="s">
        <v>430</v>
      </c>
      <c r="BQ316" s="375" t="s">
        <v>430</v>
      </c>
      <c r="BR316" s="374"/>
      <c r="BS316" s="468" t="s">
        <v>430</v>
      </c>
      <c r="BT316" s="348" t="s">
        <v>430</v>
      </c>
      <c r="BU316" s="374"/>
      <c r="BV316" s="430" t="s">
        <v>2439</v>
      </c>
    </row>
    <row r="317" spans="1:74" s="428" customFormat="1" x14ac:dyDescent="0.25">
      <c r="A317" s="345" t="s">
        <v>8558</v>
      </c>
      <c r="B317" s="373"/>
      <c r="C317" s="719">
        <v>45016</v>
      </c>
      <c r="D317" s="373"/>
      <c r="E317" s="346">
        <v>80.464299999999994</v>
      </c>
      <c r="F317" s="373"/>
      <c r="G317" s="347">
        <v>12.687799999999999</v>
      </c>
      <c r="H317" s="374"/>
      <c r="I317" s="348">
        <v>1.71</v>
      </c>
      <c r="J317" s="348">
        <v>6.77</v>
      </c>
      <c r="K317" s="348">
        <v>1.55</v>
      </c>
      <c r="L317" s="348">
        <v>1.6</v>
      </c>
      <c r="M317" s="362"/>
      <c r="N317" s="350">
        <v>-29.6068</v>
      </c>
      <c r="O317" s="348">
        <v>-9.9647000000000006</v>
      </c>
      <c r="P317" s="348">
        <v>-3.6139999999999999</v>
      </c>
      <c r="Q317" s="348">
        <v>4.8377999999999997</v>
      </c>
      <c r="R317" s="348">
        <v>6.2037000000000004</v>
      </c>
      <c r="S317" s="348">
        <v>8.6197999999999997</v>
      </c>
      <c r="T317" s="348">
        <v>5.0705</v>
      </c>
      <c r="U317" s="354">
        <v>5.2183000000000002</v>
      </c>
      <c r="V317" s="348">
        <v>5.3970000000000002</v>
      </c>
      <c r="W317" s="348">
        <v>6.8617999999999997</v>
      </c>
      <c r="X317" s="348">
        <v>7.3769</v>
      </c>
      <c r="Y317" s="375" t="s">
        <v>430</v>
      </c>
      <c r="Z317" s="348" t="s">
        <v>430</v>
      </c>
      <c r="AA317" s="348">
        <v>5.5651999999999999</v>
      </c>
      <c r="AB317" s="348">
        <v>6.2823000000000002</v>
      </c>
      <c r="AC317" s="348">
        <v>4.8917000000000002</v>
      </c>
      <c r="AD317" s="348">
        <v>5.5830000000000002</v>
      </c>
      <c r="AE317" s="348">
        <v>6.2061000000000002</v>
      </c>
      <c r="AF317" s="348">
        <v>7.2708000000000004</v>
      </c>
      <c r="AG317" s="569"/>
      <c r="AH317" s="346">
        <v>92</v>
      </c>
      <c r="AI317" s="346">
        <v>116</v>
      </c>
      <c r="AJ317" s="346">
        <v>104</v>
      </c>
      <c r="AK317" s="346">
        <v>46</v>
      </c>
      <c r="AL317" s="346">
        <v>45</v>
      </c>
      <c r="AM317" s="346">
        <v>70</v>
      </c>
      <c r="AN317" s="346">
        <v>113</v>
      </c>
      <c r="AO317" s="572">
        <v>80</v>
      </c>
      <c r="AP317" s="346">
        <v>105</v>
      </c>
      <c r="AQ317" s="346">
        <v>61</v>
      </c>
      <c r="AR317" s="346">
        <v>52</v>
      </c>
      <c r="AS317" s="346" t="s">
        <v>430</v>
      </c>
      <c r="AT317" s="346" t="s">
        <v>430</v>
      </c>
      <c r="AU317" s="346">
        <v>43</v>
      </c>
      <c r="AV317" s="346">
        <v>115</v>
      </c>
      <c r="AW317" s="346">
        <v>123</v>
      </c>
      <c r="AX317" s="346">
        <v>80</v>
      </c>
      <c r="AY317" s="346">
        <v>45</v>
      </c>
      <c r="AZ317" s="584"/>
      <c r="BA317" s="467">
        <v>96.02</v>
      </c>
      <c r="BB317" s="348" t="s">
        <v>430</v>
      </c>
      <c r="BC317" s="348" t="s">
        <v>430</v>
      </c>
      <c r="BD317" s="348" t="s">
        <v>430</v>
      </c>
      <c r="BE317" s="375" t="s">
        <v>430</v>
      </c>
      <c r="BF317" s="375">
        <v>3.98</v>
      </c>
      <c r="BG317" s="374"/>
      <c r="BH317" s="594">
        <v>3.98</v>
      </c>
      <c r="BI317" s="348" t="s">
        <v>430</v>
      </c>
      <c r="BJ317" s="348" t="s">
        <v>430</v>
      </c>
      <c r="BK317" s="348" t="s">
        <v>430</v>
      </c>
      <c r="BL317" s="348" t="s">
        <v>430</v>
      </c>
      <c r="BM317" s="375">
        <v>96.02</v>
      </c>
      <c r="BN317" s="375" t="s">
        <v>430</v>
      </c>
      <c r="BO317" s="375" t="s">
        <v>430</v>
      </c>
      <c r="BP317" s="375" t="s">
        <v>430</v>
      </c>
      <c r="BQ317" s="375" t="s">
        <v>430</v>
      </c>
      <c r="BR317" s="374"/>
      <c r="BS317" s="468" t="s">
        <v>430</v>
      </c>
      <c r="BT317" s="348" t="s">
        <v>430</v>
      </c>
      <c r="BU317" s="374"/>
      <c r="BV317" s="430" t="s">
        <v>555</v>
      </c>
    </row>
    <row r="318" spans="1:74" s="428" customFormat="1" x14ac:dyDescent="0.25">
      <c r="A318" s="345" t="s">
        <v>8559</v>
      </c>
      <c r="B318" s="373"/>
      <c r="C318" s="719">
        <v>45016</v>
      </c>
      <c r="D318" s="373"/>
      <c r="E318" s="346">
        <v>79.915700000000001</v>
      </c>
      <c r="F318" s="373"/>
      <c r="G318" s="347">
        <v>30.474900000000002</v>
      </c>
      <c r="H318" s="374"/>
      <c r="I318" s="348">
        <v>8.99</v>
      </c>
      <c r="J318" s="348">
        <v>6.89</v>
      </c>
      <c r="K318" s="348">
        <v>6.52</v>
      </c>
      <c r="L318" s="348">
        <v>6.74</v>
      </c>
      <c r="M318" s="362"/>
      <c r="N318" s="350">
        <v>-84.004999999999995</v>
      </c>
      <c r="O318" s="348">
        <v>-37.015999999999998</v>
      </c>
      <c r="P318" s="348">
        <v>-26.335599999999999</v>
      </c>
      <c r="Q318" s="348">
        <v>-7.1665000000000001</v>
      </c>
      <c r="R318" s="348">
        <v>2.2645</v>
      </c>
      <c r="S318" s="348">
        <v>12.279299999999999</v>
      </c>
      <c r="T318" s="348">
        <v>5.2022000000000004</v>
      </c>
      <c r="U318" s="354">
        <v>4.4016000000000002</v>
      </c>
      <c r="V318" s="348">
        <v>4.8148</v>
      </c>
      <c r="W318" s="348">
        <v>6.633</v>
      </c>
      <c r="X318" s="348">
        <v>7.4775</v>
      </c>
      <c r="Y318" s="375" t="s">
        <v>430</v>
      </c>
      <c r="Z318" s="348" t="s">
        <v>430</v>
      </c>
      <c r="AA318" s="348">
        <v>1.9379999999999999</v>
      </c>
      <c r="AB318" s="348">
        <v>9.7690000000000001</v>
      </c>
      <c r="AC318" s="348">
        <v>4.8090000000000002</v>
      </c>
      <c r="AD318" s="348">
        <v>5.0576999999999996</v>
      </c>
      <c r="AE318" s="348">
        <v>3.5581</v>
      </c>
      <c r="AF318" s="348">
        <v>7.5887000000000002</v>
      </c>
      <c r="AG318" s="569"/>
      <c r="AH318" s="346">
        <v>126</v>
      </c>
      <c r="AI318" s="346">
        <v>147</v>
      </c>
      <c r="AJ318" s="346">
        <v>151</v>
      </c>
      <c r="AK318" s="346">
        <v>142</v>
      </c>
      <c r="AL318" s="346">
        <v>154</v>
      </c>
      <c r="AM318" s="346">
        <v>27</v>
      </c>
      <c r="AN318" s="346">
        <v>105</v>
      </c>
      <c r="AO318" s="572">
        <v>146</v>
      </c>
      <c r="AP318" s="346">
        <v>137</v>
      </c>
      <c r="AQ318" s="346">
        <v>85</v>
      </c>
      <c r="AR318" s="346">
        <v>37</v>
      </c>
      <c r="AS318" s="346" t="s">
        <v>430</v>
      </c>
      <c r="AT318" s="346" t="s">
        <v>430</v>
      </c>
      <c r="AU318" s="346">
        <v>158</v>
      </c>
      <c r="AV318" s="346">
        <v>26</v>
      </c>
      <c r="AW318" s="346">
        <v>131</v>
      </c>
      <c r="AX318" s="346">
        <v>125</v>
      </c>
      <c r="AY318" s="346">
        <v>141</v>
      </c>
      <c r="AZ318" s="584"/>
      <c r="BA318" s="467">
        <v>95.92</v>
      </c>
      <c r="BB318" s="348" t="s">
        <v>430</v>
      </c>
      <c r="BC318" s="348" t="s">
        <v>430</v>
      </c>
      <c r="BD318" s="348" t="s">
        <v>430</v>
      </c>
      <c r="BE318" s="375" t="s">
        <v>430</v>
      </c>
      <c r="BF318" s="375">
        <v>4.08</v>
      </c>
      <c r="BG318" s="374"/>
      <c r="BH318" s="594">
        <v>4.08</v>
      </c>
      <c r="BI318" s="348" t="s">
        <v>430</v>
      </c>
      <c r="BJ318" s="348" t="s">
        <v>430</v>
      </c>
      <c r="BK318" s="348" t="s">
        <v>430</v>
      </c>
      <c r="BL318" s="348" t="s">
        <v>430</v>
      </c>
      <c r="BM318" s="375">
        <v>95.92</v>
      </c>
      <c r="BN318" s="375" t="s">
        <v>430</v>
      </c>
      <c r="BO318" s="375" t="s">
        <v>430</v>
      </c>
      <c r="BP318" s="375" t="s">
        <v>430</v>
      </c>
      <c r="BQ318" s="375" t="s">
        <v>430</v>
      </c>
      <c r="BR318" s="374"/>
      <c r="BS318" s="468" t="s">
        <v>430</v>
      </c>
      <c r="BT318" s="348" t="s">
        <v>430</v>
      </c>
      <c r="BU318" s="374"/>
      <c r="BV318" s="430" t="s">
        <v>555</v>
      </c>
    </row>
    <row r="319" spans="1:74" s="428" customFormat="1" x14ac:dyDescent="0.25">
      <c r="A319" s="345" t="s">
        <v>8560</v>
      </c>
      <c r="B319" s="373"/>
      <c r="C319" s="719">
        <v>44942</v>
      </c>
      <c r="D319" s="373"/>
      <c r="E319" s="346">
        <v>73.23</v>
      </c>
      <c r="F319" s="373"/>
      <c r="G319" s="347">
        <v>12.6752</v>
      </c>
      <c r="H319" s="374"/>
      <c r="I319" s="348">
        <v>0.31</v>
      </c>
      <c r="J319" s="348">
        <v>5.4</v>
      </c>
      <c r="K319" s="348">
        <v>0.3</v>
      </c>
      <c r="L319" s="348">
        <v>0.31</v>
      </c>
      <c r="M319" s="362"/>
      <c r="N319" s="350">
        <v>3.1678999999999999</v>
      </c>
      <c r="O319" s="348">
        <v>5.2816000000000001</v>
      </c>
      <c r="P319" s="348">
        <v>3.9521999999999999</v>
      </c>
      <c r="Q319" s="348">
        <v>4.7601000000000004</v>
      </c>
      <c r="R319" s="348">
        <v>5.0000999999999998</v>
      </c>
      <c r="S319" s="348">
        <v>5.6025</v>
      </c>
      <c r="T319" s="348">
        <v>5.1409000000000002</v>
      </c>
      <c r="U319" s="354">
        <v>5.2839999999999998</v>
      </c>
      <c r="V319" s="348">
        <v>5.3536000000000001</v>
      </c>
      <c r="W319" s="348">
        <v>6.4890999999999996</v>
      </c>
      <c r="X319" s="348">
        <v>6.9151999999999996</v>
      </c>
      <c r="Y319" s="375" t="s">
        <v>430</v>
      </c>
      <c r="Z319" s="348" t="s">
        <v>430</v>
      </c>
      <c r="AA319" s="348">
        <v>4.9977999999999998</v>
      </c>
      <c r="AB319" s="348">
        <v>5.4930000000000003</v>
      </c>
      <c r="AC319" s="348">
        <v>5.2325999999999997</v>
      </c>
      <c r="AD319" s="348">
        <v>5.3796999999999997</v>
      </c>
      <c r="AE319" s="348">
        <v>4.7782999999999998</v>
      </c>
      <c r="AF319" s="348">
        <v>6.8174000000000001</v>
      </c>
      <c r="AG319" s="569"/>
      <c r="AH319" s="346">
        <v>31</v>
      </c>
      <c r="AI319" s="346">
        <v>21</v>
      </c>
      <c r="AJ319" s="346">
        <v>45</v>
      </c>
      <c r="AK319" s="346">
        <v>58</v>
      </c>
      <c r="AL319" s="346">
        <v>85</v>
      </c>
      <c r="AM319" s="346">
        <v>143</v>
      </c>
      <c r="AN319" s="346">
        <v>108</v>
      </c>
      <c r="AO319" s="572">
        <v>72</v>
      </c>
      <c r="AP319" s="346">
        <v>106</v>
      </c>
      <c r="AQ319" s="346">
        <v>93</v>
      </c>
      <c r="AR319" s="346">
        <v>94</v>
      </c>
      <c r="AS319" s="346" t="s">
        <v>430</v>
      </c>
      <c r="AT319" s="346" t="s">
        <v>430</v>
      </c>
      <c r="AU319" s="346">
        <v>76</v>
      </c>
      <c r="AV319" s="346">
        <v>139</v>
      </c>
      <c r="AW319" s="346">
        <v>98</v>
      </c>
      <c r="AX319" s="346">
        <v>106</v>
      </c>
      <c r="AY319" s="346">
        <v>97</v>
      </c>
      <c r="AZ319" s="584"/>
      <c r="BA319" s="467">
        <v>97.92</v>
      </c>
      <c r="BB319" s="348" t="s">
        <v>430</v>
      </c>
      <c r="BC319" s="348" t="s">
        <v>430</v>
      </c>
      <c r="BD319" s="348" t="s">
        <v>430</v>
      </c>
      <c r="BE319" s="375" t="s">
        <v>430</v>
      </c>
      <c r="BF319" s="375">
        <v>2.08</v>
      </c>
      <c r="BG319" s="374"/>
      <c r="BH319" s="594">
        <v>2.08</v>
      </c>
      <c r="BI319" s="348" t="s">
        <v>430</v>
      </c>
      <c r="BJ319" s="348" t="s">
        <v>430</v>
      </c>
      <c r="BK319" s="348" t="s">
        <v>430</v>
      </c>
      <c r="BL319" s="348" t="s">
        <v>430</v>
      </c>
      <c r="BM319" s="375">
        <v>97.92</v>
      </c>
      <c r="BN319" s="375" t="s">
        <v>430</v>
      </c>
      <c r="BO319" s="375" t="s">
        <v>430</v>
      </c>
      <c r="BP319" s="375" t="s">
        <v>430</v>
      </c>
      <c r="BQ319" s="375" t="s">
        <v>430</v>
      </c>
      <c r="BR319" s="374"/>
      <c r="BS319" s="468" t="s">
        <v>430</v>
      </c>
      <c r="BT319" s="348" t="s">
        <v>430</v>
      </c>
      <c r="BU319" s="374"/>
      <c r="BV319" s="430" t="s">
        <v>555</v>
      </c>
    </row>
    <row r="320" spans="1:74" s="428" customFormat="1" x14ac:dyDescent="0.25">
      <c r="A320" s="345" t="s">
        <v>8561</v>
      </c>
      <c r="B320" s="373"/>
      <c r="C320" s="719">
        <v>45230</v>
      </c>
      <c r="D320" s="373"/>
      <c r="E320" s="346">
        <v>72.477699999999999</v>
      </c>
      <c r="F320" s="373"/>
      <c r="G320" s="347">
        <v>12.9277</v>
      </c>
      <c r="H320" s="374"/>
      <c r="I320" s="890">
        <v>1.92</v>
      </c>
      <c r="J320" s="890">
        <v>4.04</v>
      </c>
      <c r="K320" s="890">
        <v>1.83</v>
      </c>
      <c r="L320" s="348" t="s">
        <v>430</v>
      </c>
      <c r="M320" s="362"/>
      <c r="N320" s="350">
        <v>35.892400000000002</v>
      </c>
      <c r="O320" s="348">
        <v>26.750499999999999</v>
      </c>
      <c r="P320" s="348">
        <v>30.508800000000001</v>
      </c>
      <c r="Q320" s="348">
        <v>22.456299999999999</v>
      </c>
      <c r="R320" s="348">
        <v>-2.3138000000000001</v>
      </c>
      <c r="S320" s="348">
        <v>0.76559999999999995</v>
      </c>
      <c r="T320" s="348">
        <v>11.3544</v>
      </c>
      <c r="U320" s="354">
        <v>13.3344</v>
      </c>
      <c r="V320" s="348">
        <v>13.169600000000001</v>
      </c>
      <c r="W320" s="348">
        <v>10.608599999999999</v>
      </c>
      <c r="X320" s="348" t="s">
        <v>430</v>
      </c>
      <c r="Y320" s="375" t="s">
        <v>430</v>
      </c>
      <c r="Z320" s="348" t="s">
        <v>430</v>
      </c>
      <c r="AA320" s="348">
        <v>12.176600000000001</v>
      </c>
      <c r="AB320" s="348">
        <v>7.5656999999999996</v>
      </c>
      <c r="AC320" s="348">
        <v>12.1799</v>
      </c>
      <c r="AD320" s="348">
        <v>11.5924</v>
      </c>
      <c r="AE320" s="348">
        <v>14.3271</v>
      </c>
      <c r="AF320" s="348">
        <v>9.5947999999999993</v>
      </c>
      <c r="AG320" s="569"/>
      <c r="AH320" s="346">
        <v>5</v>
      </c>
      <c r="AI320" s="346">
        <v>2</v>
      </c>
      <c r="AJ320" s="346">
        <v>2</v>
      </c>
      <c r="AK320" s="346">
        <v>1</v>
      </c>
      <c r="AL320" s="346">
        <v>169</v>
      </c>
      <c r="AM320" s="346">
        <v>168</v>
      </c>
      <c r="AN320" s="346">
        <v>1</v>
      </c>
      <c r="AO320" s="572">
        <v>1</v>
      </c>
      <c r="AP320" s="346">
        <v>1</v>
      </c>
      <c r="AQ320" s="346">
        <v>1</v>
      </c>
      <c r="AR320" s="346" t="s">
        <v>430</v>
      </c>
      <c r="AS320" s="346" t="s">
        <v>430</v>
      </c>
      <c r="AT320" s="346" t="s">
        <v>430</v>
      </c>
      <c r="AU320" s="346">
        <v>1</v>
      </c>
      <c r="AV320" s="346">
        <v>52</v>
      </c>
      <c r="AW320" s="346">
        <v>1</v>
      </c>
      <c r="AX320" s="346">
        <v>1</v>
      </c>
      <c r="AY320" s="346">
        <v>3</v>
      </c>
      <c r="AZ320" s="584"/>
      <c r="BA320" s="467" t="s">
        <v>430</v>
      </c>
      <c r="BB320" s="348">
        <v>97.48</v>
      </c>
      <c r="BC320" s="348" t="s">
        <v>430</v>
      </c>
      <c r="BD320" s="348" t="s">
        <v>430</v>
      </c>
      <c r="BE320" s="375" t="s">
        <v>430</v>
      </c>
      <c r="BF320" s="375">
        <v>2.52</v>
      </c>
      <c r="BG320" s="374"/>
      <c r="BH320" s="594">
        <v>2.52</v>
      </c>
      <c r="BI320" s="348" t="s">
        <v>430</v>
      </c>
      <c r="BJ320" s="348" t="s">
        <v>430</v>
      </c>
      <c r="BK320" s="348" t="s">
        <v>430</v>
      </c>
      <c r="BL320" s="348" t="s">
        <v>430</v>
      </c>
      <c r="BM320" s="375" t="s">
        <v>430</v>
      </c>
      <c r="BN320" s="375" t="s">
        <v>430</v>
      </c>
      <c r="BO320" s="375" t="s">
        <v>430</v>
      </c>
      <c r="BP320" s="375">
        <v>97.48</v>
      </c>
      <c r="BQ320" s="375" t="s">
        <v>430</v>
      </c>
      <c r="BR320" s="374"/>
      <c r="BS320" s="468" t="s">
        <v>430</v>
      </c>
      <c r="BT320" s="348" t="s">
        <v>430</v>
      </c>
      <c r="BU320" s="374"/>
      <c r="BV320" s="430" t="s">
        <v>526</v>
      </c>
    </row>
    <row r="321" spans="1:74" s="428" customFormat="1" x14ac:dyDescent="0.25">
      <c r="A321" s="345" t="s">
        <v>8562</v>
      </c>
      <c r="B321" s="373"/>
      <c r="C321" s="719">
        <v>44854</v>
      </c>
      <c r="D321" s="373"/>
      <c r="E321" s="888">
        <v>70.53</v>
      </c>
      <c r="F321" s="373"/>
      <c r="G321" s="347" t="s">
        <v>430</v>
      </c>
      <c r="H321" s="374"/>
      <c r="I321" s="348" t="s">
        <v>430</v>
      </c>
      <c r="J321" s="348" t="s">
        <v>430</v>
      </c>
      <c r="K321" s="348" t="s">
        <v>430</v>
      </c>
      <c r="L321" s="348" t="s">
        <v>430</v>
      </c>
      <c r="M321" s="362"/>
      <c r="N321" s="350" t="s">
        <v>430</v>
      </c>
      <c r="O321" s="348" t="s">
        <v>430</v>
      </c>
      <c r="P321" s="348" t="s">
        <v>430</v>
      </c>
      <c r="Q321" s="348" t="s">
        <v>430</v>
      </c>
      <c r="R321" s="348" t="s">
        <v>430</v>
      </c>
      <c r="S321" s="348" t="s">
        <v>430</v>
      </c>
      <c r="T321" s="348" t="s">
        <v>430</v>
      </c>
      <c r="U321" s="354" t="s">
        <v>430</v>
      </c>
      <c r="V321" s="348" t="s">
        <v>430</v>
      </c>
      <c r="W321" s="348" t="s">
        <v>430</v>
      </c>
      <c r="X321" s="348" t="s">
        <v>430</v>
      </c>
      <c r="Y321" s="375" t="s">
        <v>430</v>
      </c>
      <c r="Z321" s="348" t="s">
        <v>430</v>
      </c>
      <c r="AA321" s="348" t="s">
        <v>430</v>
      </c>
      <c r="AB321" s="348" t="s">
        <v>430</v>
      </c>
      <c r="AC321" s="348" t="s">
        <v>430</v>
      </c>
      <c r="AD321" s="348" t="s">
        <v>430</v>
      </c>
      <c r="AE321" s="348" t="s">
        <v>430</v>
      </c>
      <c r="AF321" s="348" t="s">
        <v>430</v>
      </c>
      <c r="AG321" s="569"/>
      <c r="AH321" s="346" t="s">
        <v>430</v>
      </c>
      <c r="AI321" s="346" t="s">
        <v>430</v>
      </c>
      <c r="AJ321" s="346" t="s">
        <v>430</v>
      </c>
      <c r="AK321" s="346" t="s">
        <v>430</v>
      </c>
      <c r="AL321" s="346" t="s">
        <v>430</v>
      </c>
      <c r="AM321" s="346" t="s">
        <v>430</v>
      </c>
      <c r="AN321" s="346" t="s">
        <v>430</v>
      </c>
      <c r="AO321" s="572" t="s">
        <v>430</v>
      </c>
      <c r="AP321" s="346" t="s">
        <v>430</v>
      </c>
      <c r="AQ321" s="346" t="s">
        <v>430</v>
      </c>
      <c r="AR321" s="346" t="s">
        <v>430</v>
      </c>
      <c r="AS321" s="346" t="s">
        <v>430</v>
      </c>
      <c r="AT321" s="346" t="s">
        <v>430</v>
      </c>
      <c r="AU321" s="346" t="s">
        <v>430</v>
      </c>
      <c r="AV321" s="346" t="s">
        <v>430</v>
      </c>
      <c r="AW321" s="346" t="s">
        <v>430</v>
      </c>
      <c r="AX321" s="346" t="s">
        <v>430</v>
      </c>
      <c r="AY321" s="346" t="s">
        <v>430</v>
      </c>
      <c r="AZ321" s="584"/>
      <c r="BA321" s="467" t="s">
        <v>430</v>
      </c>
      <c r="BB321" s="348" t="s">
        <v>430</v>
      </c>
      <c r="BC321" s="348" t="s">
        <v>430</v>
      </c>
      <c r="BD321" s="348" t="s">
        <v>430</v>
      </c>
      <c r="BE321" s="375" t="s">
        <v>430</v>
      </c>
      <c r="BF321" s="375" t="s">
        <v>430</v>
      </c>
      <c r="BG321" s="374"/>
      <c r="BH321" s="594" t="s">
        <v>430</v>
      </c>
      <c r="BI321" s="348" t="s">
        <v>430</v>
      </c>
      <c r="BJ321" s="348" t="s">
        <v>430</v>
      </c>
      <c r="BK321" s="348" t="s">
        <v>430</v>
      </c>
      <c r="BL321" s="348" t="s">
        <v>430</v>
      </c>
      <c r="BM321" s="375" t="s">
        <v>430</v>
      </c>
      <c r="BN321" s="375" t="s">
        <v>430</v>
      </c>
      <c r="BO321" s="375" t="s">
        <v>430</v>
      </c>
      <c r="BP321" s="375" t="s">
        <v>430</v>
      </c>
      <c r="BQ321" s="375" t="s">
        <v>430</v>
      </c>
      <c r="BR321" s="374"/>
      <c r="BS321" s="468" t="s">
        <v>430</v>
      </c>
      <c r="BT321" s="348" t="s">
        <v>430</v>
      </c>
      <c r="BU321" s="374"/>
      <c r="BV321" s="430" t="s">
        <v>555</v>
      </c>
    </row>
    <row r="322" spans="1:74" s="428" customFormat="1" x14ac:dyDescent="0.25">
      <c r="A322" s="345" t="s">
        <v>8563</v>
      </c>
      <c r="B322" s="373"/>
      <c r="C322" s="719">
        <v>45369</v>
      </c>
      <c r="D322" s="373"/>
      <c r="E322" s="346">
        <v>69.033799999999999</v>
      </c>
      <c r="F322" s="373"/>
      <c r="G322" s="347">
        <v>12.5931</v>
      </c>
      <c r="H322" s="374"/>
      <c r="I322" s="348">
        <v>0</v>
      </c>
      <c r="J322" s="348">
        <v>4.5424499999999997</v>
      </c>
      <c r="K322" s="348">
        <v>5.9793599999999998</v>
      </c>
      <c r="L322" s="348">
        <v>5.9793700000000003</v>
      </c>
      <c r="M322" s="362"/>
      <c r="N322" s="350">
        <v>148.12799999999999</v>
      </c>
      <c r="O322" s="348">
        <v>34.596299999999999</v>
      </c>
      <c r="P322" s="348">
        <v>29.648599999999998</v>
      </c>
      <c r="Q322" s="348">
        <v>18.367799999999999</v>
      </c>
      <c r="R322" s="348">
        <v>-9.9314999999999998</v>
      </c>
      <c r="S322" s="348">
        <v>2.5045999999999999</v>
      </c>
      <c r="T322" s="348">
        <v>7.9660000000000002</v>
      </c>
      <c r="U322" s="354">
        <v>10.452199999999999</v>
      </c>
      <c r="V322" s="348">
        <v>11.7995</v>
      </c>
      <c r="W322" s="348">
        <v>8.9971999999999994</v>
      </c>
      <c r="X322" s="348" t="s">
        <v>430</v>
      </c>
      <c r="Y322" s="375" t="s">
        <v>430</v>
      </c>
      <c r="Z322" s="348" t="s">
        <v>430</v>
      </c>
      <c r="AA322" s="348">
        <v>3.5182000000000002</v>
      </c>
      <c r="AB322" s="348">
        <v>2.2225000000000001</v>
      </c>
      <c r="AC322" s="348">
        <v>8.4086999999999996</v>
      </c>
      <c r="AD322" s="348">
        <v>9.2769999999999992</v>
      </c>
      <c r="AE322" s="348">
        <v>22.0181</v>
      </c>
      <c r="AF322" s="348">
        <v>9.9878</v>
      </c>
      <c r="AG322" s="569"/>
      <c r="AH322" s="346">
        <v>1</v>
      </c>
      <c r="AI322" s="346">
        <v>1</v>
      </c>
      <c r="AJ322" s="346">
        <v>3</v>
      </c>
      <c r="AK322" s="346">
        <v>3</v>
      </c>
      <c r="AL322" s="346">
        <v>171</v>
      </c>
      <c r="AM322" s="346">
        <v>166</v>
      </c>
      <c r="AN322" s="346">
        <v>2</v>
      </c>
      <c r="AO322" s="572">
        <v>3</v>
      </c>
      <c r="AP322" s="346">
        <v>3</v>
      </c>
      <c r="AQ322" s="346">
        <v>4</v>
      </c>
      <c r="AR322" s="346" t="s">
        <v>430</v>
      </c>
      <c r="AS322" s="346" t="s">
        <v>430</v>
      </c>
      <c r="AT322" s="346" t="s">
        <v>430</v>
      </c>
      <c r="AU322" s="346">
        <v>140</v>
      </c>
      <c r="AV322" s="346">
        <v>165</v>
      </c>
      <c r="AW322" s="346">
        <v>3</v>
      </c>
      <c r="AX322" s="346">
        <v>3</v>
      </c>
      <c r="AY322" s="346">
        <v>1</v>
      </c>
      <c r="AZ322" s="584"/>
      <c r="BA322" s="467" t="s">
        <v>430</v>
      </c>
      <c r="BB322" s="348">
        <v>97.5</v>
      </c>
      <c r="BC322" s="348" t="s">
        <v>430</v>
      </c>
      <c r="BD322" s="348" t="s">
        <v>430</v>
      </c>
      <c r="BE322" s="375" t="s">
        <v>430</v>
      </c>
      <c r="BF322" s="375">
        <v>2.5</v>
      </c>
      <c r="BG322" s="374"/>
      <c r="BH322" s="594">
        <v>2.5</v>
      </c>
      <c r="BI322" s="348" t="s">
        <v>430</v>
      </c>
      <c r="BJ322" s="348" t="s">
        <v>430</v>
      </c>
      <c r="BK322" s="348" t="s">
        <v>430</v>
      </c>
      <c r="BL322" s="348" t="s">
        <v>430</v>
      </c>
      <c r="BM322" s="375" t="s">
        <v>430</v>
      </c>
      <c r="BN322" s="375" t="s">
        <v>430</v>
      </c>
      <c r="BO322" s="375" t="s">
        <v>430</v>
      </c>
      <c r="BP322" s="375">
        <v>97.5</v>
      </c>
      <c r="BQ322" s="375" t="s">
        <v>430</v>
      </c>
      <c r="BR322" s="374"/>
      <c r="BS322" s="468" t="s">
        <v>430</v>
      </c>
      <c r="BT322" s="348" t="s">
        <v>430</v>
      </c>
      <c r="BU322" s="374"/>
      <c r="BV322" s="430" t="s">
        <v>6818</v>
      </c>
    </row>
    <row r="323" spans="1:74" s="428" customFormat="1" x14ac:dyDescent="0.25">
      <c r="A323" s="345" t="s">
        <v>8564</v>
      </c>
      <c r="B323" s="373"/>
      <c r="C323" s="719">
        <v>46034</v>
      </c>
      <c r="D323" s="373"/>
      <c r="E323" s="346">
        <v>71.099999999999994</v>
      </c>
      <c r="F323" s="373"/>
      <c r="G323" s="347">
        <v>10.3674</v>
      </c>
      <c r="H323" s="374"/>
      <c r="I323" s="348" t="s">
        <v>430</v>
      </c>
      <c r="J323" s="348" t="s">
        <v>430</v>
      </c>
      <c r="K323" s="348" t="s">
        <v>430</v>
      </c>
      <c r="L323" s="348" t="s">
        <v>430</v>
      </c>
      <c r="M323" s="362"/>
      <c r="N323" s="350" t="s">
        <v>430</v>
      </c>
      <c r="O323" s="348">
        <v>12.154299999999999</v>
      </c>
      <c r="P323" s="348">
        <v>1.4673</v>
      </c>
      <c r="Q323" s="348">
        <v>5.59</v>
      </c>
      <c r="R323" s="348">
        <v>6.8330000000000002</v>
      </c>
      <c r="S323" s="348">
        <v>7.9622999999999999</v>
      </c>
      <c r="T323" s="348">
        <v>5.9326999999999996</v>
      </c>
      <c r="U323" s="354" t="s">
        <v>430</v>
      </c>
      <c r="V323" s="348" t="s">
        <v>430</v>
      </c>
      <c r="W323" s="348" t="s">
        <v>430</v>
      </c>
      <c r="X323" s="348" t="s">
        <v>430</v>
      </c>
      <c r="Y323" s="375" t="s">
        <v>430</v>
      </c>
      <c r="Z323" s="348" t="s">
        <v>430</v>
      </c>
      <c r="AA323" s="348">
        <v>5.4767000000000001</v>
      </c>
      <c r="AB323" s="348">
        <v>6.9009</v>
      </c>
      <c r="AC323" s="348" t="s">
        <v>430</v>
      </c>
      <c r="AD323" s="348" t="s">
        <v>430</v>
      </c>
      <c r="AE323" s="348">
        <v>6.5819999999999999</v>
      </c>
      <c r="AF323" s="348">
        <v>6.1233000000000004</v>
      </c>
      <c r="AG323" s="569"/>
      <c r="AH323" s="346" t="s">
        <v>430</v>
      </c>
      <c r="AI323" s="346">
        <v>8</v>
      </c>
      <c r="AJ323" s="346">
        <v>80</v>
      </c>
      <c r="AK323" s="346">
        <v>22</v>
      </c>
      <c r="AL323" s="346">
        <v>25</v>
      </c>
      <c r="AM323" s="346">
        <v>99</v>
      </c>
      <c r="AN323" s="346">
        <v>45</v>
      </c>
      <c r="AO323" s="572" t="s">
        <v>430</v>
      </c>
      <c r="AP323" s="346" t="s">
        <v>430</v>
      </c>
      <c r="AQ323" s="346" t="s">
        <v>430</v>
      </c>
      <c r="AR323" s="346" t="s">
        <v>430</v>
      </c>
      <c r="AS323" s="346" t="s">
        <v>430</v>
      </c>
      <c r="AT323" s="346" t="s">
        <v>430</v>
      </c>
      <c r="AU323" s="346">
        <v>47</v>
      </c>
      <c r="AV323" s="346">
        <v>88</v>
      </c>
      <c r="AW323" s="346" t="s">
        <v>430</v>
      </c>
      <c r="AX323" s="346" t="s">
        <v>430</v>
      </c>
      <c r="AY323" s="346">
        <v>33</v>
      </c>
      <c r="AZ323" s="584"/>
      <c r="BA323" s="467" t="s">
        <v>430</v>
      </c>
      <c r="BB323" s="348">
        <v>99.23</v>
      </c>
      <c r="BC323" s="348" t="s">
        <v>430</v>
      </c>
      <c r="BD323" s="348" t="s">
        <v>430</v>
      </c>
      <c r="BE323" s="375" t="s">
        <v>430</v>
      </c>
      <c r="BF323" s="375">
        <v>0.77</v>
      </c>
      <c r="BG323" s="374"/>
      <c r="BH323" s="594">
        <v>0.77</v>
      </c>
      <c r="BI323" s="348" t="s">
        <v>430</v>
      </c>
      <c r="BJ323" s="348" t="s">
        <v>430</v>
      </c>
      <c r="BK323" s="348" t="s">
        <v>430</v>
      </c>
      <c r="BL323" s="348" t="s">
        <v>430</v>
      </c>
      <c r="BM323" s="375" t="s">
        <v>430</v>
      </c>
      <c r="BN323" s="375" t="s">
        <v>430</v>
      </c>
      <c r="BO323" s="375" t="s">
        <v>430</v>
      </c>
      <c r="BP323" s="375">
        <v>99.23</v>
      </c>
      <c r="BQ323" s="375" t="s">
        <v>430</v>
      </c>
      <c r="BR323" s="374"/>
      <c r="BS323" s="468" t="s">
        <v>430</v>
      </c>
      <c r="BT323" s="348" t="s">
        <v>430</v>
      </c>
      <c r="BU323" s="374"/>
      <c r="BV323" s="430" t="s">
        <v>555</v>
      </c>
    </row>
    <row r="324" spans="1:74" s="428" customFormat="1" x14ac:dyDescent="0.25">
      <c r="A324" s="345" t="s">
        <v>8565</v>
      </c>
      <c r="B324" s="373"/>
      <c r="C324" s="719">
        <v>45936</v>
      </c>
      <c r="D324" s="373"/>
      <c r="E324" s="888">
        <v>67.92</v>
      </c>
      <c r="F324" s="373"/>
      <c r="G324" s="347">
        <v>1044.354</v>
      </c>
      <c r="H324" s="374"/>
      <c r="I324" s="348">
        <v>8.2199999999999999E-3</v>
      </c>
      <c r="J324" s="348">
        <v>5.19</v>
      </c>
      <c r="K324" s="348">
        <v>8.2199999999999999E-3</v>
      </c>
      <c r="L324" s="348">
        <v>8.6599999999999993E-3</v>
      </c>
      <c r="M324" s="362"/>
      <c r="N324" s="350">
        <v>4.7888000000000002</v>
      </c>
      <c r="O324" s="348">
        <v>4.7409999999999997</v>
      </c>
      <c r="P324" s="348">
        <v>4.7725</v>
      </c>
      <c r="Q324" s="348">
        <v>4.7644000000000002</v>
      </c>
      <c r="R324" s="348">
        <v>4.8425000000000002</v>
      </c>
      <c r="S324" s="348">
        <v>4.9686000000000003</v>
      </c>
      <c r="T324" s="348">
        <v>4.9565999999999999</v>
      </c>
      <c r="U324" s="354">
        <v>4.9767000000000001</v>
      </c>
      <c r="V324" s="348" t="s">
        <v>430</v>
      </c>
      <c r="W324" s="348" t="s">
        <v>430</v>
      </c>
      <c r="X324" s="348" t="s">
        <v>430</v>
      </c>
      <c r="Y324" s="375" t="s">
        <v>430</v>
      </c>
      <c r="Z324" s="348" t="s">
        <v>430</v>
      </c>
      <c r="AA324" s="348">
        <v>4.9234999999999998</v>
      </c>
      <c r="AB324" s="348">
        <v>4.9576000000000002</v>
      </c>
      <c r="AC324" s="348">
        <v>4.9452999999999996</v>
      </c>
      <c r="AD324" s="348" t="s">
        <v>430</v>
      </c>
      <c r="AE324" s="348">
        <v>4.7735000000000003</v>
      </c>
      <c r="AF324" s="348">
        <v>5.0909000000000004</v>
      </c>
      <c r="AG324" s="569"/>
      <c r="AH324" s="346">
        <v>17</v>
      </c>
      <c r="AI324" s="346">
        <v>31</v>
      </c>
      <c r="AJ324" s="346">
        <v>24</v>
      </c>
      <c r="AK324" s="346">
        <v>57</v>
      </c>
      <c r="AL324" s="346">
        <v>103</v>
      </c>
      <c r="AM324" s="346">
        <v>148</v>
      </c>
      <c r="AN324" s="346">
        <v>120</v>
      </c>
      <c r="AO324" s="572">
        <v>110</v>
      </c>
      <c r="AP324" s="346" t="s">
        <v>430</v>
      </c>
      <c r="AQ324" s="346" t="s">
        <v>430</v>
      </c>
      <c r="AR324" s="346" t="s">
        <v>430</v>
      </c>
      <c r="AS324" s="346" t="s">
        <v>430</v>
      </c>
      <c r="AT324" s="346" t="s">
        <v>430</v>
      </c>
      <c r="AU324" s="346">
        <v>82</v>
      </c>
      <c r="AV324" s="346">
        <v>146</v>
      </c>
      <c r="AW324" s="346">
        <v>117</v>
      </c>
      <c r="AX324" s="346" t="s">
        <v>430</v>
      </c>
      <c r="AY324" s="346">
        <v>99</v>
      </c>
      <c r="AZ324" s="584"/>
      <c r="BA324" s="467" t="s">
        <v>430</v>
      </c>
      <c r="BB324" s="348" t="s">
        <v>430</v>
      </c>
      <c r="BC324" s="348" t="s">
        <v>430</v>
      </c>
      <c r="BD324" s="348" t="s">
        <v>430</v>
      </c>
      <c r="BE324" s="375" t="s">
        <v>430</v>
      </c>
      <c r="BF324" s="375">
        <v>100</v>
      </c>
      <c r="BG324" s="374"/>
      <c r="BH324" s="594">
        <v>100</v>
      </c>
      <c r="BI324" s="348" t="s">
        <v>430</v>
      </c>
      <c r="BJ324" s="348" t="s">
        <v>430</v>
      </c>
      <c r="BK324" s="348" t="s">
        <v>430</v>
      </c>
      <c r="BL324" s="348" t="s">
        <v>430</v>
      </c>
      <c r="BM324" s="375" t="s">
        <v>430</v>
      </c>
      <c r="BN324" s="375" t="s">
        <v>430</v>
      </c>
      <c r="BO324" s="375" t="s">
        <v>430</v>
      </c>
      <c r="BP324" s="375" t="s">
        <v>430</v>
      </c>
      <c r="BQ324" s="375" t="s">
        <v>430</v>
      </c>
      <c r="BR324" s="374"/>
      <c r="BS324" s="468" t="s">
        <v>430</v>
      </c>
      <c r="BT324" s="348" t="s">
        <v>430</v>
      </c>
      <c r="BU324" s="374"/>
      <c r="BV324" s="430" t="s">
        <v>555</v>
      </c>
    </row>
    <row r="325" spans="1:74" s="428" customFormat="1" x14ac:dyDescent="0.25">
      <c r="A325" s="345" t="s">
        <v>8566</v>
      </c>
      <c r="B325" s="373"/>
      <c r="C325" s="719">
        <v>44887</v>
      </c>
      <c r="D325" s="373"/>
      <c r="E325" s="346">
        <v>65.512699999999995</v>
      </c>
      <c r="F325" s="373"/>
      <c r="G325" s="347">
        <v>12.9339</v>
      </c>
      <c r="H325" s="374"/>
      <c r="I325" s="348">
        <v>0.09</v>
      </c>
      <c r="J325" s="348">
        <v>5.4237799999999998</v>
      </c>
      <c r="K325" s="348">
        <v>0.08</v>
      </c>
      <c r="L325" s="348">
        <v>0.08</v>
      </c>
      <c r="M325" s="362"/>
      <c r="N325" s="350">
        <v>4.7980999999999998</v>
      </c>
      <c r="O325" s="348">
        <v>4.7051999999999996</v>
      </c>
      <c r="P325" s="348">
        <v>4.9634</v>
      </c>
      <c r="Q325" s="348">
        <v>5.0895999999999999</v>
      </c>
      <c r="R325" s="348">
        <v>5.2119</v>
      </c>
      <c r="S325" s="348">
        <v>5.5077999999999996</v>
      </c>
      <c r="T325" s="348">
        <v>5.4606000000000003</v>
      </c>
      <c r="U325" s="354">
        <v>5.5465999999999998</v>
      </c>
      <c r="V325" s="348">
        <v>5.8091999999999997</v>
      </c>
      <c r="W325" s="348">
        <v>6.7732999999999999</v>
      </c>
      <c r="X325" s="348">
        <v>7.1656000000000004</v>
      </c>
      <c r="Y325" s="375" t="s">
        <v>430</v>
      </c>
      <c r="Z325" s="348" t="s">
        <v>430</v>
      </c>
      <c r="AA325" s="348">
        <v>5.1890000000000001</v>
      </c>
      <c r="AB325" s="348">
        <v>5.7251000000000003</v>
      </c>
      <c r="AC325" s="348">
        <v>5.4976000000000003</v>
      </c>
      <c r="AD325" s="348">
        <v>5.6692</v>
      </c>
      <c r="AE325" s="348">
        <v>5.1364000000000001</v>
      </c>
      <c r="AF325" s="348">
        <v>7.1106999999999996</v>
      </c>
      <c r="AG325" s="569"/>
      <c r="AH325" s="346">
        <v>15</v>
      </c>
      <c r="AI325" s="346">
        <v>35</v>
      </c>
      <c r="AJ325" s="346">
        <v>11</v>
      </c>
      <c r="AK325" s="346">
        <v>35</v>
      </c>
      <c r="AL325" s="346">
        <v>71</v>
      </c>
      <c r="AM325" s="346">
        <v>144</v>
      </c>
      <c r="AN325" s="346">
        <v>86</v>
      </c>
      <c r="AO325" s="572">
        <v>46</v>
      </c>
      <c r="AP325" s="346">
        <v>49</v>
      </c>
      <c r="AQ325" s="346">
        <v>72</v>
      </c>
      <c r="AR325" s="346">
        <v>77</v>
      </c>
      <c r="AS325" s="346" t="s">
        <v>430</v>
      </c>
      <c r="AT325" s="346" t="s">
        <v>430</v>
      </c>
      <c r="AU325" s="346">
        <v>60</v>
      </c>
      <c r="AV325" s="346">
        <v>129</v>
      </c>
      <c r="AW325" s="346">
        <v>70</v>
      </c>
      <c r="AX325" s="346">
        <v>66</v>
      </c>
      <c r="AY325" s="346">
        <v>76</v>
      </c>
      <c r="AZ325" s="584"/>
      <c r="BA325" s="467">
        <v>92.42</v>
      </c>
      <c r="BB325" s="348" t="s">
        <v>430</v>
      </c>
      <c r="BC325" s="348" t="s">
        <v>430</v>
      </c>
      <c r="BD325" s="348" t="s">
        <v>430</v>
      </c>
      <c r="BE325" s="375" t="s">
        <v>430</v>
      </c>
      <c r="BF325" s="375">
        <v>7.58</v>
      </c>
      <c r="BG325" s="374"/>
      <c r="BH325" s="594">
        <v>7.58</v>
      </c>
      <c r="BI325" s="348" t="s">
        <v>430</v>
      </c>
      <c r="BJ325" s="348" t="s">
        <v>430</v>
      </c>
      <c r="BK325" s="348" t="s">
        <v>430</v>
      </c>
      <c r="BL325" s="348" t="s">
        <v>430</v>
      </c>
      <c r="BM325" s="375">
        <v>92.42</v>
      </c>
      <c r="BN325" s="375" t="s">
        <v>430</v>
      </c>
      <c r="BO325" s="375" t="s">
        <v>430</v>
      </c>
      <c r="BP325" s="375" t="s">
        <v>430</v>
      </c>
      <c r="BQ325" s="375" t="s">
        <v>430</v>
      </c>
      <c r="BR325" s="374"/>
      <c r="BS325" s="468" t="s">
        <v>430</v>
      </c>
      <c r="BT325" s="348" t="s">
        <v>430</v>
      </c>
      <c r="BU325" s="374"/>
      <c r="BV325" s="430" t="s">
        <v>555</v>
      </c>
    </row>
    <row r="326" spans="1:74" s="428" customFormat="1" x14ac:dyDescent="0.25">
      <c r="A326" s="345" t="s">
        <v>8567</v>
      </c>
      <c r="B326" s="373"/>
      <c r="C326" s="719">
        <v>44936</v>
      </c>
      <c r="D326" s="373"/>
      <c r="E326" s="346">
        <v>65.406400000000005</v>
      </c>
      <c r="F326" s="373"/>
      <c r="G326" s="347">
        <v>12.8537</v>
      </c>
      <c r="H326" s="374"/>
      <c r="I326" s="348">
        <v>0.71</v>
      </c>
      <c r="J326" s="348">
        <v>5.97</v>
      </c>
      <c r="K326" s="348">
        <v>0.67</v>
      </c>
      <c r="L326" s="348">
        <v>0.69</v>
      </c>
      <c r="M326" s="362"/>
      <c r="N326" s="350">
        <v>-3.1233</v>
      </c>
      <c r="O326" s="348">
        <v>1.6093</v>
      </c>
      <c r="P326" s="348">
        <v>4.1410999999999998</v>
      </c>
      <c r="Q326" s="348">
        <v>4.8159999999999998</v>
      </c>
      <c r="R326" s="348">
        <v>5.0505000000000004</v>
      </c>
      <c r="S326" s="348">
        <v>6.6947999999999999</v>
      </c>
      <c r="T326" s="348">
        <v>5.5834000000000001</v>
      </c>
      <c r="U326" s="354">
        <v>5.7907000000000002</v>
      </c>
      <c r="V326" s="348">
        <v>5.9932999999999996</v>
      </c>
      <c r="W326" s="348">
        <v>6.9401000000000002</v>
      </c>
      <c r="X326" s="348">
        <v>7.3299000000000003</v>
      </c>
      <c r="Y326" s="375" t="s">
        <v>430</v>
      </c>
      <c r="Z326" s="348" t="s">
        <v>430</v>
      </c>
      <c r="AA326" s="348">
        <v>4.9673999999999996</v>
      </c>
      <c r="AB326" s="348">
        <v>6.0964999999999998</v>
      </c>
      <c r="AC326" s="348">
        <v>5.7958999999999996</v>
      </c>
      <c r="AD326" s="348">
        <v>5.9701000000000004</v>
      </c>
      <c r="AE326" s="348">
        <v>5.2542</v>
      </c>
      <c r="AF326" s="348">
        <v>7.1997</v>
      </c>
      <c r="AG326" s="569"/>
      <c r="AH326" s="346">
        <v>43</v>
      </c>
      <c r="AI326" s="346">
        <v>61</v>
      </c>
      <c r="AJ326" s="346">
        <v>40</v>
      </c>
      <c r="AK326" s="346">
        <v>49</v>
      </c>
      <c r="AL326" s="346">
        <v>81</v>
      </c>
      <c r="AM326" s="346">
        <v>123</v>
      </c>
      <c r="AN326" s="346">
        <v>76</v>
      </c>
      <c r="AO326" s="572">
        <v>31</v>
      </c>
      <c r="AP326" s="346">
        <v>30</v>
      </c>
      <c r="AQ326" s="346">
        <v>52</v>
      </c>
      <c r="AR326" s="346">
        <v>60</v>
      </c>
      <c r="AS326" s="346" t="s">
        <v>430</v>
      </c>
      <c r="AT326" s="346" t="s">
        <v>430</v>
      </c>
      <c r="AU326" s="346">
        <v>78</v>
      </c>
      <c r="AV326" s="346">
        <v>119</v>
      </c>
      <c r="AW326" s="346">
        <v>53</v>
      </c>
      <c r="AX326" s="346">
        <v>32</v>
      </c>
      <c r="AY326" s="346">
        <v>71</v>
      </c>
      <c r="AZ326" s="584"/>
      <c r="BA326" s="467">
        <v>95.72</v>
      </c>
      <c r="BB326" s="348" t="s">
        <v>430</v>
      </c>
      <c r="BC326" s="348" t="s">
        <v>430</v>
      </c>
      <c r="BD326" s="348" t="s">
        <v>430</v>
      </c>
      <c r="BE326" s="375" t="s">
        <v>430</v>
      </c>
      <c r="BF326" s="375">
        <v>4.28</v>
      </c>
      <c r="BG326" s="374"/>
      <c r="BH326" s="594">
        <v>4.28</v>
      </c>
      <c r="BI326" s="348" t="s">
        <v>430</v>
      </c>
      <c r="BJ326" s="348" t="s">
        <v>430</v>
      </c>
      <c r="BK326" s="348" t="s">
        <v>430</v>
      </c>
      <c r="BL326" s="348" t="s">
        <v>430</v>
      </c>
      <c r="BM326" s="375">
        <v>95.72</v>
      </c>
      <c r="BN326" s="375" t="s">
        <v>430</v>
      </c>
      <c r="BO326" s="375" t="s">
        <v>430</v>
      </c>
      <c r="BP326" s="375" t="s">
        <v>430</v>
      </c>
      <c r="BQ326" s="375" t="s">
        <v>430</v>
      </c>
      <c r="BR326" s="374"/>
      <c r="BS326" s="468" t="s">
        <v>430</v>
      </c>
      <c r="BT326" s="348" t="s">
        <v>430</v>
      </c>
      <c r="BU326" s="374"/>
      <c r="BV326" s="430" t="s">
        <v>555</v>
      </c>
    </row>
    <row r="327" spans="1:74" s="428" customFormat="1" x14ac:dyDescent="0.25">
      <c r="A327" s="345" t="s">
        <v>8568</v>
      </c>
      <c r="B327" s="373"/>
      <c r="C327" s="719">
        <v>45820</v>
      </c>
      <c r="D327" s="373"/>
      <c r="E327" s="346">
        <v>62.158099999999997</v>
      </c>
      <c r="F327" s="373"/>
      <c r="G327" s="347">
        <v>10.455</v>
      </c>
      <c r="H327" s="374"/>
      <c r="I327" s="348">
        <v>8.52</v>
      </c>
      <c r="J327" s="348">
        <v>7.13</v>
      </c>
      <c r="K327" s="348">
        <v>3.66</v>
      </c>
      <c r="L327" s="348">
        <v>3.83</v>
      </c>
      <c r="M327" s="362"/>
      <c r="N327" s="350">
        <v>-70.385300000000001</v>
      </c>
      <c r="O327" s="348">
        <v>-18.707000000000001</v>
      </c>
      <c r="P327" s="348">
        <v>-14.9193</v>
      </c>
      <c r="Q327" s="348">
        <v>3.3458000000000001</v>
      </c>
      <c r="R327" s="348">
        <v>4.6128</v>
      </c>
      <c r="S327" s="348">
        <v>9.2378999999999998</v>
      </c>
      <c r="T327" s="348">
        <v>5.0536000000000003</v>
      </c>
      <c r="U327" s="354">
        <v>4.3712999999999997</v>
      </c>
      <c r="V327" s="348">
        <v>4.6128</v>
      </c>
      <c r="W327" s="348" t="s">
        <v>430</v>
      </c>
      <c r="X327" s="348" t="s">
        <v>430</v>
      </c>
      <c r="Y327" s="375" t="s">
        <v>430</v>
      </c>
      <c r="Z327" s="348" t="s">
        <v>430</v>
      </c>
      <c r="AA327" s="348">
        <v>2.5417999999999998</v>
      </c>
      <c r="AB327" s="348">
        <v>7.8962000000000003</v>
      </c>
      <c r="AC327" s="348">
        <v>4.4168000000000003</v>
      </c>
      <c r="AD327" s="348">
        <v>4.5350999999999999</v>
      </c>
      <c r="AE327" s="348">
        <v>5.1464999999999996</v>
      </c>
      <c r="AF327" s="348">
        <v>3.8130000000000002</v>
      </c>
      <c r="AG327" s="569"/>
      <c r="AH327" s="346">
        <v>119</v>
      </c>
      <c r="AI327" s="346">
        <v>128</v>
      </c>
      <c r="AJ327" s="346">
        <v>133</v>
      </c>
      <c r="AK327" s="346">
        <v>104</v>
      </c>
      <c r="AL327" s="346">
        <v>117</v>
      </c>
      <c r="AM327" s="346">
        <v>53</v>
      </c>
      <c r="AN327" s="346">
        <v>114</v>
      </c>
      <c r="AO327" s="572">
        <v>147</v>
      </c>
      <c r="AP327" s="346">
        <v>145</v>
      </c>
      <c r="AQ327" s="346" t="s">
        <v>430</v>
      </c>
      <c r="AR327" s="346" t="s">
        <v>430</v>
      </c>
      <c r="AS327" s="346" t="s">
        <v>430</v>
      </c>
      <c r="AT327" s="346" t="s">
        <v>430</v>
      </c>
      <c r="AU327" s="346">
        <v>155</v>
      </c>
      <c r="AV327" s="346">
        <v>43</v>
      </c>
      <c r="AW327" s="346">
        <v>149</v>
      </c>
      <c r="AX327" s="346">
        <v>150</v>
      </c>
      <c r="AY327" s="346">
        <v>75</v>
      </c>
      <c r="AZ327" s="584"/>
      <c r="BA327" s="467" t="s">
        <v>430</v>
      </c>
      <c r="BB327" s="348">
        <v>97.11</v>
      </c>
      <c r="BC327" s="348" t="s">
        <v>430</v>
      </c>
      <c r="BD327" s="348" t="s">
        <v>430</v>
      </c>
      <c r="BE327" s="375" t="s">
        <v>430</v>
      </c>
      <c r="BF327" s="375">
        <v>2.89</v>
      </c>
      <c r="BG327" s="374"/>
      <c r="BH327" s="594">
        <v>2.89</v>
      </c>
      <c r="BI327" s="348" t="s">
        <v>430</v>
      </c>
      <c r="BJ327" s="348" t="s">
        <v>430</v>
      </c>
      <c r="BK327" s="348" t="s">
        <v>430</v>
      </c>
      <c r="BL327" s="348" t="s">
        <v>430</v>
      </c>
      <c r="BM327" s="375" t="s">
        <v>430</v>
      </c>
      <c r="BN327" s="375" t="s">
        <v>430</v>
      </c>
      <c r="BO327" s="375" t="s">
        <v>430</v>
      </c>
      <c r="BP327" s="375">
        <v>97.11</v>
      </c>
      <c r="BQ327" s="375" t="s">
        <v>430</v>
      </c>
      <c r="BR327" s="374"/>
      <c r="BS327" s="468" t="s">
        <v>430</v>
      </c>
      <c r="BT327" s="348" t="s">
        <v>430</v>
      </c>
      <c r="BU327" s="374"/>
      <c r="BV327" s="430" t="s">
        <v>555</v>
      </c>
    </row>
    <row r="328" spans="1:74" s="428" customFormat="1" x14ac:dyDescent="0.25">
      <c r="A328" s="345" t="s">
        <v>8569</v>
      </c>
      <c r="B328" s="373"/>
      <c r="C328" s="719">
        <v>44475</v>
      </c>
      <c r="D328" s="373"/>
      <c r="E328" s="346">
        <v>61.95</v>
      </c>
      <c r="F328" s="373"/>
      <c r="G328" s="347">
        <v>13.223599999999999</v>
      </c>
      <c r="H328" s="374"/>
      <c r="I328" s="348" t="s">
        <v>430</v>
      </c>
      <c r="J328" s="348" t="s">
        <v>430</v>
      </c>
      <c r="K328" s="348" t="s">
        <v>430</v>
      </c>
      <c r="L328" s="348" t="s">
        <v>430</v>
      </c>
      <c r="M328" s="362"/>
      <c r="N328" s="350">
        <v>5.5213000000000001</v>
      </c>
      <c r="O328" s="348">
        <v>-56.048999999999999</v>
      </c>
      <c r="P328" s="348">
        <v>-34.431600000000003</v>
      </c>
      <c r="Q328" s="348">
        <v>-32.168700000000001</v>
      </c>
      <c r="R328" s="348">
        <v>4.7111000000000001</v>
      </c>
      <c r="S328" s="348">
        <v>11.8146</v>
      </c>
      <c r="T328" s="348">
        <v>5.3297999999999996</v>
      </c>
      <c r="U328" s="354">
        <v>5.5067000000000004</v>
      </c>
      <c r="V328" s="348">
        <v>4.6726000000000001</v>
      </c>
      <c r="W328" s="348">
        <v>7.1364999999999998</v>
      </c>
      <c r="X328" s="348">
        <v>7.3075000000000001</v>
      </c>
      <c r="Y328" s="375" t="s">
        <v>430</v>
      </c>
      <c r="Z328" s="348" t="s">
        <v>430</v>
      </c>
      <c r="AA328" s="348">
        <v>3.3767999999999998</v>
      </c>
      <c r="AB328" s="348">
        <v>7.9185999999999996</v>
      </c>
      <c r="AC328" s="348">
        <v>5.3794000000000004</v>
      </c>
      <c r="AD328" s="348">
        <v>5.0625999999999998</v>
      </c>
      <c r="AE328" s="348">
        <v>-10.169600000000001</v>
      </c>
      <c r="AF328" s="348">
        <v>5.9004000000000003</v>
      </c>
      <c r="AG328" s="569"/>
      <c r="AH328" s="346">
        <v>9</v>
      </c>
      <c r="AI328" s="346">
        <v>169</v>
      </c>
      <c r="AJ328" s="346">
        <v>172</v>
      </c>
      <c r="AK328" s="346">
        <v>174</v>
      </c>
      <c r="AL328" s="346">
        <v>113</v>
      </c>
      <c r="AM328" s="346">
        <v>32</v>
      </c>
      <c r="AN328" s="346">
        <v>94</v>
      </c>
      <c r="AO328" s="572">
        <v>48</v>
      </c>
      <c r="AP328" s="346">
        <v>144</v>
      </c>
      <c r="AQ328" s="346">
        <v>20</v>
      </c>
      <c r="AR328" s="346">
        <v>63</v>
      </c>
      <c r="AS328" s="346" t="s">
        <v>430</v>
      </c>
      <c r="AT328" s="346" t="s">
        <v>430</v>
      </c>
      <c r="AU328" s="346">
        <v>145</v>
      </c>
      <c r="AV328" s="346">
        <v>42</v>
      </c>
      <c r="AW328" s="346">
        <v>82</v>
      </c>
      <c r="AX328" s="346">
        <v>124</v>
      </c>
      <c r="AY328" s="346">
        <v>174</v>
      </c>
      <c r="AZ328" s="584"/>
      <c r="BA328" s="467" t="s">
        <v>430</v>
      </c>
      <c r="BB328" s="348">
        <v>99.86</v>
      </c>
      <c r="BC328" s="348" t="s">
        <v>430</v>
      </c>
      <c r="BD328" s="348" t="s">
        <v>430</v>
      </c>
      <c r="BE328" s="375" t="s">
        <v>430</v>
      </c>
      <c r="BF328" s="375">
        <v>0.14000000000000001</v>
      </c>
      <c r="BG328" s="374"/>
      <c r="BH328" s="594">
        <v>0.14000000000000001</v>
      </c>
      <c r="BI328" s="348" t="s">
        <v>430</v>
      </c>
      <c r="BJ328" s="348" t="s">
        <v>430</v>
      </c>
      <c r="BK328" s="348" t="s">
        <v>430</v>
      </c>
      <c r="BL328" s="348" t="s">
        <v>430</v>
      </c>
      <c r="BM328" s="375" t="s">
        <v>430</v>
      </c>
      <c r="BN328" s="375" t="s">
        <v>430</v>
      </c>
      <c r="BO328" s="375" t="s">
        <v>430</v>
      </c>
      <c r="BP328" s="375">
        <v>99.86</v>
      </c>
      <c r="BQ328" s="375" t="s">
        <v>430</v>
      </c>
      <c r="BR328" s="374"/>
      <c r="BS328" s="468" t="s">
        <v>430</v>
      </c>
      <c r="BT328" s="348" t="s">
        <v>430</v>
      </c>
      <c r="BU328" s="374"/>
      <c r="BV328" s="430" t="s">
        <v>548</v>
      </c>
    </row>
    <row r="329" spans="1:74" s="428" customFormat="1" x14ac:dyDescent="0.25">
      <c r="A329" s="345" t="s">
        <v>8570</v>
      </c>
      <c r="B329" s="373"/>
      <c r="C329" s="719">
        <v>45877</v>
      </c>
      <c r="D329" s="373"/>
      <c r="E329" s="346">
        <v>73.430400000000006</v>
      </c>
      <c r="F329" s="373"/>
      <c r="G329" s="347">
        <v>1052.5273999999999</v>
      </c>
      <c r="H329" s="374"/>
      <c r="I329" s="348" t="s">
        <v>430</v>
      </c>
      <c r="J329" s="348" t="s">
        <v>430</v>
      </c>
      <c r="K329" s="348" t="s">
        <v>430</v>
      </c>
      <c r="L329" s="348" t="s">
        <v>430</v>
      </c>
      <c r="M329" s="362"/>
      <c r="N329" s="350">
        <v>4.7237999999999998</v>
      </c>
      <c r="O329" s="348">
        <v>4.7262000000000004</v>
      </c>
      <c r="P329" s="348">
        <v>4.8089000000000004</v>
      </c>
      <c r="Q329" s="348">
        <v>4.7847</v>
      </c>
      <c r="R329" s="348">
        <v>4.8442999999999996</v>
      </c>
      <c r="S329" s="348">
        <v>4.9630000000000001</v>
      </c>
      <c r="T329" s="348">
        <v>4.9139999999999997</v>
      </c>
      <c r="U329" s="354">
        <v>4.9432999999999998</v>
      </c>
      <c r="V329" s="348">
        <v>5.0453000000000001</v>
      </c>
      <c r="W329" s="348" t="s">
        <v>430</v>
      </c>
      <c r="X329" s="348" t="s">
        <v>430</v>
      </c>
      <c r="Y329" s="375" t="s">
        <v>430</v>
      </c>
      <c r="Z329" s="348" t="s">
        <v>430</v>
      </c>
      <c r="AA329" s="348">
        <v>4.9638</v>
      </c>
      <c r="AB329" s="348">
        <v>4.9128999999999996</v>
      </c>
      <c r="AC329" s="348">
        <v>4.9092000000000002</v>
      </c>
      <c r="AD329" s="348">
        <v>5.0034000000000001</v>
      </c>
      <c r="AE329" s="348">
        <v>4.8019999999999996</v>
      </c>
      <c r="AF329" s="348">
        <v>5.0814000000000004</v>
      </c>
      <c r="AG329" s="569"/>
      <c r="AH329" s="346">
        <v>21</v>
      </c>
      <c r="AI329" s="346">
        <v>32</v>
      </c>
      <c r="AJ329" s="346">
        <v>20</v>
      </c>
      <c r="AK329" s="346">
        <v>54</v>
      </c>
      <c r="AL329" s="346">
        <v>102</v>
      </c>
      <c r="AM329" s="346">
        <v>150</v>
      </c>
      <c r="AN329" s="346">
        <v>125</v>
      </c>
      <c r="AO329" s="572">
        <v>116</v>
      </c>
      <c r="AP329" s="346">
        <v>122</v>
      </c>
      <c r="AQ329" s="346" t="s">
        <v>430</v>
      </c>
      <c r="AR329" s="346" t="s">
        <v>430</v>
      </c>
      <c r="AS329" s="346" t="s">
        <v>430</v>
      </c>
      <c r="AT329" s="346" t="s">
        <v>430</v>
      </c>
      <c r="AU329" s="346">
        <v>80</v>
      </c>
      <c r="AV329" s="346">
        <v>150</v>
      </c>
      <c r="AW329" s="346">
        <v>121</v>
      </c>
      <c r="AX329" s="346">
        <v>133</v>
      </c>
      <c r="AY329" s="346">
        <v>92</v>
      </c>
      <c r="AZ329" s="584"/>
      <c r="BA329" s="467" t="s">
        <v>430</v>
      </c>
      <c r="BB329" s="348" t="s">
        <v>430</v>
      </c>
      <c r="BC329" s="348" t="s">
        <v>430</v>
      </c>
      <c r="BD329" s="348" t="s">
        <v>430</v>
      </c>
      <c r="BE329" s="375" t="s">
        <v>430</v>
      </c>
      <c r="BF329" s="375">
        <v>100</v>
      </c>
      <c r="BG329" s="374"/>
      <c r="BH329" s="594">
        <v>100</v>
      </c>
      <c r="BI329" s="348" t="s">
        <v>430</v>
      </c>
      <c r="BJ329" s="348" t="s">
        <v>430</v>
      </c>
      <c r="BK329" s="348" t="s">
        <v>430</v>
      </c>
      <c r="BL329" s="348" t="s">
        <v>430</v>
      </c>
      <c r="BM329" s="375" t="s">
        <v>430</v>
      </c>
      <c r="BN329" s="375" t="s">
        <v>430</v>
      </c>
      <c r="BO329" s="375" t="s">
        <v>430</v>
      </c>
      <c r="BP329" s="375" t="s">
        <v>430</v>
      </c>
      <c r="BQ329" s="375" t="s">
        <v>430</v>
      </c>
      <c r="BR329" s="374"/>
      <c r="BS329" s="468" t="s">
        <v>430</v>
      </c>
      <c r="BT329" s="348" t="s">
        <v>430</v>
      </c>
      <c r="BU329" s="374"/>
      <c r="BV329" s="430" t="s">
        <v>555</v>
      </c>
    </row>
    <row r="330" spans="1:74" s="428" customFormat="1" x14ac:dyDescent="0.25">
      <c r="A330" s="345" t="s">
        <v>8571</v>
      </c>
      <c r="B330" s="373"/>
      <c r="C330" s="719">
        <v>46119</v>
      </c>
      <c r="D330" s="373"/>
      <c r="E330" s="888">
        <v>53.99</v>
      </c>
      <c r="F330" s="373"/>
      <c r="G330" s="347">
        <v>10.907</v>
      </c>
      <c r="H330" s="374"/>
      <c r="I330" s="348">
        <v>9.15</v>
      </c>
      <c r="J330" s="348">
        <v>6.86</v>
      </c>
      <c r="K330" s="348">
        <v>6.53</v>
      </c>
      <c r="L330" s="348">
        <v>6.98</v>
      </c>
      <c r="M330" s="362"/>
      <c r="N330" s="350">
        <v>90.242699999999999</v>
      </c>
      <c r="O330" s="348">
        <v>-36.3675</v>
      </c>
      <c r="P330" s="348">
        <v>-33.817700000000002</v>
      </c>
      <c r="Q330" s="348">
        <v>-13.317500000000001</v>
      </c>
      <c r="R330" s="348">
        <v>7.4085999999999999</v>
      </c>
      <c r="S330" s="348">
        <v>14.188599999999999</v>
      </c>
      <c r="T330" s="348" t="s">
        <v>430</v>
      </c>
      <c r="U330" s="354" t="s">
        <v>430</v>
      </c>
      <c r="V330" s="348" t="s">
        <v>430</v>
      </c>
      <c r="W330" s="348" t="s">
        <v>430</v>
      </c>
      <c r="X330" s="348" t="s">
        <v>430</v>
      </c>
      <c r="Y330" s="375" t="s">
        <v>430</v>
      </c>
      <c r="Z330" s="348" t="s">
        <v>430</v>
      </c>
      <c r="AA330" s="348">
        <v>11.9618</v>
      </c>
      <c r="AB330" s="348" t="s">
        <v>430</v>
      </c>
      <c r="AC330" s="348" t="s">
        <v>430</v>
      </c>
      <c r="AD330" s="348" t="s">
        <v>430</v>
      </c>
      <c r="AE330" s="348">
        <v>5.1009000000000002</v>
      </c>
      <c r="AF330" s="348">
        <v>24.522600000000001</v>
      </c>
      <c r="AG330" s="569"/>
      <c r="AH330" s="346">
        <v>3</v>
      </c>
      <c r="AI330" s="346">
        <v>146</v>
      </c>
      <c r="AJ330" s="346">
        <v>171</v>
      </c>
      <c r="AK330" s="346">
        <v>169</v>
      </c>
      <c r="AL330" s="346">
        <v>13</v>
      </c>
      <c r="AM330" s="346">
        <v>10</v>
      </c>
      <c r="AN330" s="346" t="s">
        <v>430</v>
      </c>
      <c r="AO330" s="572" t="s">
        <v>430</v>
      </c>
      <c r="AP330" s="346" t="s">
        <v>430</v>
      </c>
      <c r="AQ330" s="346" t="s">
        <v>430</v>
      </c>
      <c r="AR330" s="346" t="s">
        <v>430</v>
      </c>
      <c r="AS330" s="346" t="s">
        <v>430</v>
      </c>
      <c r="AT330" s="346" t="s">
        <v>430</v>
      </c>
      <c r="AU330" s="346">
        <v>2</v>
      </c>
      <c r="AV330" s="346" t="s">
        <v>430</v>
      </c>
      <c r="AW330" s="346" t="s">
        <v>430</v>
      </c>
      <c r="AX330" s="346" t="s">
        <v>430</v>
      </c>
      <c r="AY330" s="346">
        <v>78</v>
      </c>
      <c r="AZ330" s="584"/>
      <c r="BA330" s="467">
        <v>28.18</v>
      </c>
      <c r="BB330" s="348" t="s">
        <v>430</v>
      </c>
      <c r="BC330" s="348" t="s">
        <v>430</v>
      </c>
      <c r="BD330" s="348" t="s">
        <v>430</v>
      </c>
      <c r="BE330" s="375" t="s">
        <v>430</v>
      </c>
      <c r="BF330" s="375">
        <v>1.94</v>
      </c>
      <c r="BG330" s="374"/>
      <c r="BH330" s="594">
        <v>1.94</v>
      </c>
      <c r="BI330" s="348" t="s">
        <v>430</v>
      </c>
      <c r="BJ330" s="348" t="s">
        <v>430</v>
      </c>
      <c r="BK330" s="348" t="s">
        <v>430</v>
      </c>
      <c r="BL330" s="348" t="s">
        <v>430</v>
      </c>
      <c r="BM330" s="375">
        <v>28.18</v>
      </c>
      <c r="BN330" s="375" t="s">
        <v>430</v>
      </c>
      <c r="BO330" s="375" t="s">
        <v>430</v>
      </c>
      <c r="BP330" s="375" t="s">
        <v>430</v>
      </c>
      <c r="BQ330" s="375">
        <v>69.88</v>
      </c>
      <c r="BR330" s="374"/>
      <c r="BS330" s="468" t="s">
        <v>430</v>
      </c>
      <c r="BT330" s="348" t="s">
        <v>430</v>
      </c>
      <c r="BU330" s="374"/>
      <c r="BV330" s="430" t="s">
        <v>555</v>
      </c>
    </row>
    <row r="331" spans="1:74" s="428" customFormat="1" x14ac:dyDescent="0.25">
      <c r="A331" s="345" t="s">
        <v>8572</v>
      </c>
      <c r="B331" s="373"/>
      <c r="C331" s="719">
        <v>45014</v>
      </c>
      <c r="D331" s="373"/>
      <c r="E331" s="346">
        <v>53</v>
      </c>
      <c r="F331" s="373"/>
      <c r="G331" s="347">
        <v>1295.3153</v>
      </c>
      <c r="H331" s="374"/>
      <c r="I331" s="348">
        <v>5.64</v>
      </c>
      <c r="J331" s="348">
        <v>6.66</v>
      </c>
      <c r="K331" s="348">
        <v>4.55</v>
      </c>
      <c r="L331" s="348">
        <v>4.7</v>
      </c>
      <c r="M331" s="362"/>
      <c r="N331" s="350">
        <v>-95.427000000000007</v>
      </c>
      <c r="O331" s="348">
        <v>-38.643900000000002</v>
      </c>
      <c r="P331" s="348">
        <v>-24.284500000000001</v>
      </c>
      <c r="Q331" s="348">
        <v>-13.1409</v>
      </c>
      <c r="R331" s="348">
        <v>4.3467000000000002</v>
      </c>
      <c r="S331" s="348">
        <v>13.8583</v>
      </c>
      <c r="T331" s="348">
        <v>6.3056999999999999</v>
      </c>
      <c r="U331" s="354">
        <v>5.4377000000000004</v>
      </c>
      <c r="V331" s="348">
        <v>5.9004000000000003</v>
      </c>
      <c r="W331" s="348">
        <v>7.2275</v>
      </c>
      <c r="X331" s="348">
        <v>7.8531000000000004</v>
      </c>
      <c r="Y331" s="375" t="s">
        <v>430</v>
      </c>
      <c r="Z331" s="348" t="s">
        <v>430</v>
      </c>
      <c r="AA331" s="348">
        <v>5.0209999999999999</v>
      </c>
      <c r="AB331" s="348">
        <v>11.221500000000001</v>
      </c>
      <c r="AC331" s="348">
        <v>6.1635999999999997</v>
      </c>
      <c r="AD331" s="348">
        <v>5.7160000000000002</v>
      </c>
      <c r="AE331" s="348">
        <v>3.9047000000000001</v>
      </c>
      <c r="AF331" s="348">
        <v>7.9141000000000004</v>
      </c>
      <c r="AG331" s="569"/>
      <c r="AH331" s="346">
        <v>134</v>
      </c>
      <c r="AI331" s="346">
        <v>152</v>
      </c>
      <c r="AJ331" s="346">
        <v>145</v>
      </c>
      <c r="AK331" s="346">
        <v>167</v>
      </c>
      <c r="AL331" s="346">
        <v>126</v>
      </c>
      <c r="AM331" s="346">
        <v>11</v>
      </c>
      <c r="AN331" s="346">
        <v>26</v>
      </c>
      <c r="AO331" s="572">
        <v>57</v>
      </c>
      <c r="AP331" s="346">
        <v>37</v>
      </c>
      <c r="AQ331" s="346">
        <v>14</v>
      </c>
      <c r="AR331" s="346">
        <v>8</v>
      </c>
      <c r="AS331" s="346" t="s">
        <v>430</v>
      </c>
      <c r="AT331" s="346" t="s">
        <v>430</v>
      </c>
      <c r="AU331" s="346">
        <v>74</v>
      </c>
      <c r="AV331" s="346">
        <v>6</v>
      </c>
      <c r="AW331" s="346">
        <v>24</v>
      </c>
      <c r="AX331" s="346">
        <v>61</v>
      </c>
      <c r="AY331" s="346">
        <v>135</v>
      </c>
      <c r="AZ331" s="584"/>
      <c r="BA331" s="467">
        <v>98.03</v>
      </c>
      <c r="BB331" s="348" t="s">
        <v>430</v>
      </c>
      <c r="BC331" s="348" t="s">
        <v>430</v>
      </c>
      <c r="BD331" s="348" t="s">
        <v>430</v>
      </c>
      <c r="BE331" s="375" t="s">
        <v>430</v>
      </c>
      <c r="BF331" s="375">
        <v>1.97</v>
      </c>
      <c r="BG331" s="374"/>
      <c r="BH331" s="594">
        <v>1.97</v>
      </c>
      <c r="BI331" s="348" t="s">
        <v>430</v>
      </c>
      <c r="BJ331" s="348" t="s">
        <v>430</v>
      </c>
      <c r="BK331" s="348" t="s">
        <v>430</v>
      </c>
      <c r="BL331" s="348" t="s">
        <v>430</v>
      </c>
      <c r="BM331" s="375">
        <v>98.03</v>
      </c>
      <c r="BN331" s="375" t="s">
        <v>430</v>
      </c>
      <c r="BO331" s="375" t="s">
        <v>430</v>
      </c>
      <c r="BP331" s="375" t="s">
        <v>430</v>
      </c>
      <c r="BQ331" s="375" t="s">
        <v>430</v>
      </c>
      <c r="BR331" s="374"/>
      <c r="BS331" s="468" t="s">
        <v>430</v>
      </c>
      <c r="BT331" s="348" t="s">
        <v>430</v>
      </c>
      <c r="BU331" s="374"/>
      <c r="BV331" s="430" t="s">
        <v>2439</v>
      </c>
    </row>
    <row r="332" spans="1:74" s="428" customFormat="1" x14ac:dyDescent="0.25">
      <c r="A332" s="345" t="s">
        <v>8573</v>
      </c>
      <c r="B332" s="373"/>
      <c r="C332" s="719">
        <v>45008</v>
      </c>
      <c r="D332" s="373"/>
      <c r="E332" s="346">
        <v>48.7318</v>
      </c>
      <c r="F332" s="373"/>
      <c r="G332" s="347">
        <v>12.705500000000001</v>
      </c>
      <c r="H332" s="374"/>
      <c r="I332" s="348">
        <v>0.74772000000000005</v>
      </c>
      <c r="J332" s="348">
        <v>5.8353000000000002</v>
      </c>
      <c r="K332" s="348">
        <v>0.71082999999999996</v>
      </c>
      <c r="L332" s="348">
        <v>0.73138000000000003</v>
      </c>
      <c r="M332" s="362"/>
      <c r="N332" s="350">
        <v>-1.4362999999999999</v>
      </c>
      <c r="O332" s="348">
        <v>4.0232000000000001</v>
      </c>
      <c r="P332" s="348">
        <v>3.0387</v>
      </c>
      <c r="Q332" s="348">
        <v>4.2134</v>
      </c>
      <c r="R332" s="348">
        <v>4.9413999999999998</v>
      </c>
      <c r="S332" s="348">
        <v>6.4288999999999996</v>
      </c>
      <c r="T332" s="348">
        <v>5.2702999999999998</v>
      </c>
      <c r="U332" s="354">
        <v>5.4485000000000001</v>
      </c>
      <c r="V332" s="348">
        <v>5.7645999999999997</v>
      </c>
      <c r="W332" s="348">
        <v>6.8897000000000004</v>
      </c>
      <c r="X332" s="348">
        <v>7.3003999999999998</v>
      </c>
      <c r="Y332" s="375" t="s">
        <v>430</v>
      </c>
      <c r="Z332" s="348" t="s">
        <v>430</v>
      </c>
      <c r="AA332" s="348">
        <v>4.6604000000000001</v>
      </c>
      <c r="AB332" s="348">
        <v>5.6718000000000002</v>
      </c>
      <c r="AC332" s="348">
        <v>5.4739000000000004</v>
      </c>
      <c r="AD332" s="348">
        <v>5.6520000000000001</v>
      </c>
      <c r="AE332" s="348">
        <v>4.7812999999999999</v>
      </c>
      <c r="AF332" s="348">
        <v>7.2662000000000004</v>
      </c>
      <c r="AG332" s="569"/>
      <c r="AH332" s="346">
        <v>39</v>
      </c>
      <c r="AI332" s="346">
        <v>46</v>
      </c>
      <c r="AJ332" s="346">
        <v>57</v>
      </c>
      <c r="AK332" s="346">
        <v>78</v>
      </c>
      <c r="AL332" s="346">
        <v>88</v>
      </c>
      <c r="AM332" s="346">
        <v>125</v>
      </c>
      <c r="AN332" s="346">
        <v>101</v>
      </c>
      <c r="AO332" s="572">
        <v>56</v>
      </c>
      <c r="AP332" s="346">
        <v>56</v>
      </c>
      <c r="AQ332" s="346">
        <v>57</v>
      </c>
      <c r="AR332" s="346">
        <v>65</v>
      </c>
      <c r="AS332" s="346" t="s">
        <v>430</v>
      </c>
      <c r="AT332" s="346" t="s">
        <v>430</v>
      </c>
      <c r="AU332" s="346">
        <v>102</v>
      </c>
      <c r="AV332" s="346">
        <v>130</v>
      </c>
      <c r="AW332" s="346">
        <v>72</v>
      </c>
      <c r="AX332" s="346">
        <v>68</v>
      </c>
      <c r="AY332" s="346">
        <v>96</v>
      </c>
      <c r="AZ332" s="584"/>
      <c r="BA332" s="467">
        <v>95.28</v>
      </c>
      <c r="BB332" s="348" t="s">
        <v>430</v>
      </c>
      <c r="BC332" s="348" t="s">
        <v>430</v>
      </c>
      <c r="BD332" s="348" t="s">
        <v>430</v>
      </c>
      <c r="BE332" s="375" t="s">
        <v>430</v>
      </c>
      <c r="BF332" s="375">
        <v>4.72</v>
      </c>
      <c r="BG332" s="374"/>
      <c r="BH332" s="594">
        <v>4.72</v>
      </c>
      <c r="BI332" s="348" t="s">
        <v>430</v>
      </c>
      <c r="BJ332" s="348" t="s">
        <v>430</v>
      </c>
      <c r="BK332" s="348" t="s">
        <v>430</v>
      </c>
      <c r="BL332" s="348" t="s">
        <v>430</v>
      </c>
      <c r="BM332" s="375">
        <v>95.28</v>
      </c>
      <c r="BN332" s="375" t="s">
        <v>430</v>
      </c>
      <c r="BO332" s="375" t="s">
        <v>430</v>
      </c>
      <c r="BP332" s="375" t="s">
        <v>430</v>
      </c>
      <c r="BQ332" s="375" t="s">
        <v>430</v>
      </c>
      <c r="BR332" s="374"/>
      <c r="BS332" s="468" t="s">
        <v>430</v>
      </c>
      <c r="BT332" s="348" t="s">
        <v>430</v>
      </c>
      <c r="BU332" s="374"/>
      <c r="BV332" s="430" t="s">
        <v>555</v>
      </c>
    </row>
    <row r="333" spans="1:74" s="428" customFormat="1" x14ac:dyDescent="0.25">
      <c r="A333" s="345" t="s">
        <v>8574</v>
      </c>
      <c r="B333" s="373"/>
      <c r="C333" s="719">
        <v>45226</v>
      </c>
      <c r="D333" s="373"/>
      <c r="E333" s="888">
        <v>47.45</v>
      </c>
      <c r="F333" s="373"/>
      <c r="G333" s="347">
        <v>1000</v>
      </c>
      <c r="H333" s="374"/>
      <c r="I333" s="348" t="s">
        <v>430</v>
      </c>
      <c r="J333" s="348" t="s">
        <v>430</v>
      </c>
      <c r="K333" s="348" t="s">
        <v>430</v>
      </c>
      <c r="L333" s="348" t="s">
        <v>430</v>
      </c>
      <c r="M333" s="362"/>
      <c r="N333" s="350">
        <v>0</v>
      </c>
      <c r="O333" s="348">
        <v>0</v>
      </c>
      <c r="P333" s="348">
        <v>2.6446999999999998</v>
      </c>
      <c r="Q333" s="348">
        <v>3.6204999999999998</v>
      </c>
      <c r="R333" s="348">
        <v>4.2145000000000001</v>
      </c>
      <c r="S333" s="348">
        <v>4.5915999999999997</v>
      </c>
      <c r="T333" s="348">
        <v>4.2138999999999998</v>
      </c>
      <c r="U333" s="354">
        <v>3.9390999999999998</v>
      </c>
      <c r="V333" s="348">
        <v>3.8056000000000001</v>
      </c>
      <c r="W333" s="348">
        <v>3.8180999999999998</v>
      </c>
      <c r="X333" s="348" t="s">
        <v>430</v>
      </c>
      <c r="Y333" s="375" t="s">
        <v>430</v>
      </c>
      <c r="Z333" s="348" t="s">
        <v>430</v>
      </c>
      <c r="AA333" s="348">
        <v>4.4824999999999999</v>
      </c>
      <c r="AB333" s="348">
        <v>4.5307000000000004</v>
      </c>
      <c r="AC333" s="348">
        <v>4.0384000000000002</v>
      </c>
      <c r="AD333" s="348">
        <v>3.8416000000000001</v>
      </c>
      <c r="AE333" s="348">
        <v>3.9177</v>
      </c>
      <c r="AF333" s="348">
        <v>3.9401000000000002</v>
      </c>
      <c r="AG333" s="569"/>
      <c r="AH333" s="346">
        <v>35</v>
      </c>
      <c r="AI333" s="346">
        <v>76</v>
      </c>
      <c r="AJ333" s="346">
        <v>63</v>
      </c>
      <c r="AK333" s="346">
        <v>98</v>
      </c>
      <c r="AL333" s="346">
        <v>132</v>
      </c>
      <c r="AM333" s="346">
        <v>164</v>
      </c>
      <c r="AN333" s="346">
        <v>159</v>
      </c>
      <c r="AO333" s="572">
        <v>152</v>
      </c>
      <c r="AP333" s="346">
        <v>150</v>
      </c>
      <c r="AQ333" s="346">
        <v>118</v>
      </c>
      <c r="AR333" s="346" t="s">
        <v>430</v>
      </c>
      <c r="AS333" s="346" t="s">
        <v>430</v>
      </c>
      <c r="AT333" s="346" t="s">
        <v>430</v>
      </c>
      <c r="AU333" s="346">
        <v>120</v>
      </c>
      <c r="AV333" s="346">
        <v>163</v>
      </c>
      <c r="AW333" s="346">
        <v>156</v>
      </c>
      <c r="AX333" s="346">
        <v>153</v>
      </c>
      <c r="AY333" s="346">
        <v>132</v>
      </c>
      <c r="AZ333" s="584"/>
      <c r="BA333" s="467" t="s">
        <v>430</v>
      </c>
      <c r="BB333" s="348" t="s">
        <v>430</v>
      </c>
      <c r="BC333" s="348" t="s">
        <v>430</v>
      </c>
      <c r="BD333" s="348" t="s">
        <v>430</v>
      </c>
      <c r="BE333" s="375" t="s">
        <v>430</v>
      </c>
      <c r="BF333" s="375">
        <v>100</v>
      </c>
      <c r="BG333" s="374"/>
      <c r="BH333" s="594">
        <v>100</v>
      </c>
      <c r="BI333" s="348" t="s">
        <v>430</v>
      </c>
      <c r="BJ333" s="348" t="s">
        <v>430</v>
      </c>
      <c r="BK333" s="348" t="s">
        <v>430</v>
      </c>
      <c r="BL333" s="348" t="s">
        <v>430</v>
      </c>
      <c r="BM333" s="375" t="s">
        <v>430</v>
      </c>
      <c r="BN333" s="375" t="s">
        <v>430</v>
      </c>
      <c r="BO333" s="375" t="s">
        <v>430</v>
      </c>
      <c r="BP333" s="375" t="s">
        <v>430</v>
      </c>
      <c r="BQ333" s="375" t="s">
        <v>430</v>
      </c>
      <c r="BR333" s="374"/>
      <c r="BS333" s="468" t="s">
        <v>430</v>
      </c>
      <c r="BT333" s="348" t="s">
        <v>430</v>
      </c>
      <c r="BU333" s="374"/>
      <c r="BV333" s="430" t="s">
        <v>555</v>
      </c>
    </row>
    <row r="334" spans="1:74" s="428" customFormat="1" x14ac:dyDescent="0.25">
      <c r="A334" s="345" t="s">
        <v>8575</v>
      </c>
      <c r="B334" s="373"/>
      <c r="C334" s="719">
        <v>44998</v>
      </c>
      <c r="D334" s="373"/>
      <c r="E334" s="346">
        <v>41.7241</v>
      </c>
      <c r="F334" s="373"/>
      <c r="G334" s="347">
        <v>1000</v>
      </c>
      <c r="H334" s="374"/>
      <c r="I334" s="348" t="s">
        <v>430</v>
      </c>
      <c r="J334" s="348" t="s">
        <v>430</v>
      </c>
      <c r="K334" s="348" t="s">
        <v>430</v>
      </c>
      <c r="L334" s="348" t="s">
        <v>430</v>
      </c>
      <c r="M334" s="362"/>
      <c r="N334" s="350">
        <v>0</v>
      </c>
      <c r="O334" s="348">
        <v>0</v>
      </c>
      <c r="P334" s="348">
        <v>2.6528999999999998</v>
      </c>
      <c r="Q334" s="348">
        <v>3.6133999999999999</v>
      </c>
      <c r="R334" s="348">
        <v>4.2133000000000003</v>
      </c>
      <c r="S334" s="348">
        <v>4.5959000000000003</v>
      </c>
      <c r="T334" s="348">
        <v>4.6858000000000004</v>
      </c>
      <c r="U334" s="354">
        <v>4.7176999999999998</v>
      </c>
      <c r="V334" s="348">
        <v>4.8125</v>
      </c>
      <c r="W334" s="348">
        <v>5.3117000000000001</v>
      </c>
      <c r="X334" s="348">
        <v>5.5433000000000003</v>
      </c>
      <c r="Y334" s="375" t="s">
        <v>430</v>
      </c>
      <c r="Z334" s="348" t="s">
        <v>430</v>
      </c>
      <c r="AA334" s="348">
        <v>4.4330999999999996</v>
      </c>
      <c r="AB334" s="348">
        <v>4.6426999999999996</v>
      </c>
      <c r="AC334" s="348">
        <v>4.6711999999999998</v>
      </c>
      <c r="AD334" s="348">
        <v>4.7805999999999997</v>
      </c>
      <c r="AE334" s="348">
        <v>3.9247999999999998</v>
      </c>
      <c r="AF334" s="348">
        <v>5.6192000000000002</v>
      </c>
      <c r="AG334" s="569"/>
      <c r="AH334" s="346">
        <v>35</v>
      </c>
      <c r="AI334" s="346">
        <v>76</v>
      </c>
      <c r="AJ334" s="346">
        <v>62</v>
      </c>
      <c r="AK334" s="346">
        <v>99</v>
      </c>
      <c r="AL334" s="346">
        <v>133</v>
      </c>
      <c r="AM334" s="346">
        <v>163</v>
      </c>
      <c r="AN334" s="346">
        <v>141</v>
      </c>
      <c r="AO334" s="572">
        <v>134</v>
      </c>
      <c r="AP334" s="346">
        <v>138</v>
      </c>
      <c r="AQ334" s="346">
        <v>114</v>
      </c>
      <c r="AR334" s="346">
        <v>102</v>
      </c>
      <c r="AS334" s="346" t="s">
        <v>430</v>
      </c>
      <c r="AT334" s="346" t="s">
        <v>430</v>
      </c>
      <c r="AU334" s="346">
        <v>123</v>
      </c>
      <c r="AV334" s="346">
        <v>162</v>
      </c>
      <c r="AW334" s="346">
        <v>142</v>
      </c>
      <c r="AX334" s="346">
        <v>143</v>
      </c>
      <c r="AY334" s="346">
        <v>131</v>
      </c>
      <c r="AZ334" s="584"/>
      <c r="BA334" s="467" t="s">
        <v>430</v>
      </c>
      <c r="BB334" s="348" t="s">
        <v>430</v>
      </c>
      <c r="BC334" s="348" t="s">
        <v>430</v>
      </c>
      <c r="BD334" s="348" t="s">
        <v>430</v>
      </c>
      <c r="BE334" s="375" t="s">
        <v>430</v>
      </c>
      <c r="BF334" s="375">
        <v>100</v>
      </c>
      <c r="BG334" s="374"/>
      <c r="BH334" s="594">
        <v>100</v>
      </c>
      <c r="BI334" s="348" t="s">
        <v>430</v>
      </c>
      <c r="BJ334" s="348" t="s">
        <v>430</v>
      </c>
      <c r="BK334" s="348" t="s">
        <v>430</v>
      </c>
      <c r="BL334" s="348" t="s">
        <v>430</v>
      </c>
      <c r="BM334" s="375" t="s">
        <v>430</v>
      </c>
      <c r="BN334" s="375" t="s">
        <v>430</v>
      </c>
      <c r="BO334" s="375" t="s">
        <v>430</v>
      </c>
      <c r="BP334" s="375" t="s">
        <v>430</v>
      </c>
      <c r="BQ334" s="375" t="s">
        <v>430</v>
      </c>
      <c r="BR334" s="374"/>
      <c r="BS334" s="468" t="s">
        <v>430</v>
      </c>
      <c r="BT334" s="348" t="s">
        <v>430</v>
      </c>
      <c r="BU334" s="374"/>
      <c r="BV334" s="430" t="s">
        <v>555</v>
      </c>
    </row>
    <row r="335" spans="1:74" s="428" customFormat="1" x14ac:dyDescent="0.25">
      <c r="A335" s="345" t="s">
        <v>8576</v>
      </c>
      <c r="B335" s="373"/>
      <c r="C335" s="719">
        <v>45478</v>
      </c>
      <c r="D335" s="373"/>
      <c r="E335" s="346">
        <v>35.130699999999997</v>
      </c>
      <c r="F335" s="373"/>
      <c r="G335" s="347">
        <v>1118.0383999999999</v>
      </c>
      <c r="H335" s="374"/>
      <c r="I335" s="348">
        <v>8.2199999999999999E-3</v>
      </c>
      <c r="J335" s="348">
        <v>5.22</v>
      </c>
      <c r="K335" s="348">
        <v>7.6699999999999997E-3</v>
      </c>
      <c r="L335" s="348">
        <v>8.2199999999999999E-3</v>
      </c>
      <c r="M335" s="362"/>
      <c r="N335" s="350">
        <v>4.5187999999999997</v>
      </c>
      <c r="O335" s="348">
        <v>4.4676999999999998</v>
      </c>
      <c r="P335" s="348">
        <v>4.5385</v>
      </c>
      <c r="Q335" s="348">
        <v>4.5193000000000003</v>
      </c>
      <c r="R335" s="348">
        <v>4.5763999999999996</v>
      </c>
      <c r="S335" s="348">
        <v>4.6784999999999997</v>
      </c>
      <c r="T335" s="348">
        <v>4.6589</v>
      </c>
      <c r="U335" s="354">
        <v>4.6989000000000001</v>
      </c>
      <c r="V335" s="348">
        <v>4.8064</v>
      </c>
      <c r="W335" s="348">
        <v>5.3037000000000001</v>
      </c>
      <c r="X335" s="348" t="s">
        <v>430</v>
      </c>
      <c r="Y335" s="375" t="s">
        <v>430</v>
      </c>
      <c r="Z335" s="348" t="s">
        <v>430</v>
      </c>
      <c r="AA335" s="348">
        <v>4.6193999999999997</v>
      </c>
      <c r="AB335" s="348">
        <v>4.6486000000000001</v>
      </c>
      <c r="AC335" s="348">
        <v>4.6567999999999996</v>
      </c>
      <c r="AD335" s="348">
        <v>4.7577999999999996</v>
      </c>
      <c r="AE335" s="348">
        <v>4.5246000000000004</v>
      </c>
      <c r="AF335" s="348">
        <v>5.3882000000000003</v>
      </c>
      <c r="AG335" s="569"/>
      <c r="AH335" s="346">
        <v>27</v>
      </c>
      <c r="AI335" s="346">
        <v>44</v>
      </c>
      <c r="AJ335" s="346">
        <v>30</v>
      </c>
      <c r="AK335" s="346">
        <v>68</v>
      </c>
      <c r="AL335" s="346">
        <v>119</v>
      </c>
      <c r="AM335" s="346">
        <v>161</v>
      </c>
      <c r="AN335" s="346">
        <v>143</v>
      </c>
      <c r="AO335" s="572">
        <v>135</v>
      </c>
      <c r="AP335" s="346">
        <v>139</v>
      </c>
      <c r="AQ335" s="346">
        <v>115</v>
      </c>
      <c r="AR335" s="346" t="s">
        <v>430</v>
      </c>
      <c r="AS335" s="346" t="s">
        <v>430</v>
      </c>
      <c r="AT335" s="346" t="s">
        <v>430</v>
      </c>
      <c r="AU335" s="346">
        <v>107</v>
      </c>
      <c r="AV335" s="346">
        <v>161</v>
      </c>
      <c r="AW335" s="346">
        <v>143</v>
      </c>
      <c r="AX335" s="346">
        <v>144</v>
      </c>
      <c r="AY335" s="346">
        <v>113</v>
      </c>
      <c r="AZ335" s="584"/>
      <c r="BA335" s="467" t="s">
        <v>430</v>
      </c>
      <c r="BB335" s="348" t="s">
        <v>430</v>
      </c>
      <c r="BC335" s="348" t="s">
        <v>430</v>
      </c>
      <c r="BD335" s="348" t="s">
        <v>430</v>
      </c>
      <c r="BE335" s="375" t="s">
        <v>430</v>
      </c>
      <c r="BF335" s="375">
        <v>100</v>
      </c>
      <c r="BG335" s="374"/>
      <c r="BH335" s="594">
        <v>100</v>
      </c>
      <c r="BI335" s="348" t="s">
        <v>430</v>
      </c>
      <c r="BJ335" s="348" t="s">
        <v>430</v>
      </c>
      <c r="BK335" s="348" t="s">
        <v>430</v>
      </c>
      <c r="BL335" s="348" t="s">
        <v>430</v>
      </c>
      <c r="BM335" s="375" t="s">
        <v>430</v>
      </c>
      <c r="BN335" s="375" t="s">
        <v>430</v>
      </c>
      <c r="BO335" s="375" t="s">
        <v>430</v>
      </c>
      <c r="BP335" s="375" t="s">
        <v>430</v>
      </c>
      <c r="BQ335" s="375" t="s">
        <v>430</v>
      </c>
      <c r="BR335" s="374"/>
      <c r="BS335" s="468" t="s">
        <v>430</v>
      </c>
      <c r="BT335" s="348" t="s">
        <v>430</v>
      </c>
      <c r="BU335" s="374"/>
      <c r="BV335" s="430" t="s">
        <v>555</v>
      </c>
    </row>
    <row r="336" spans="1:74" s="428" customFormat="1" x14ac:dyDescent="0.25">
      <c r="A336" s="345" t="s">
        <v>8577</v>
      </c>
      <c r="B336" s="373"/>
      <c r="C336" s="719">
        <v>44995</v>
      </c>
      <c r="D336" s="373"/>
      <c r="E336" s="346">
        <v>40.485500000000002</v>
      </c>
      <c r="F336" s="373"/>
      <c r="G336" s="347">
        <v>12.853199999999999</v>
      </c>
      <c r="H336" s="374"/>
      <c r="I336" s="890">
        <v>1.19</v>
      </c>
      <c r="J336" s="890">
        <v>6.69</v>
      </c>
      <c r="K336" s="890">
        <v>1.1100000000000001</v>
      </c>
      <c r="L336" s="890">
        <v>1.1499999999999999</v>
      </c>
      <c r="M336" s="362"/>
      <c r="N336" s="350">
        <v>-9.3688000000000002</v>
      </c>
      <c r="O336" s="348">
        <v>0.4733</v>
      </c>
      <c r="P336" s="348">
        <v>3.0444</v>
      </c>
      <c r="Q336" s="348">
        <v>4.6737000000000002</v>
      </c>
      <c r="R336" s="348">
        <v>6.1048999999999998</v>
      </c>
      <c r="S336" s="348">
        <v>7.5875000000000004</v>
      </c>
      <c r="T336" s="348">
        <v>5.7727000000000004</v>
      </c>
      <c r="U336" s="354">
        <v>5.8295000000000003</v>
      </c>
      <c r="V336" s="348">
        <v>5.8765000000000001</v>
      </c>
      <c r="W336" s="348">
        <v>6.9942000000000002</v>
      </c>
      <c r="X336" s="348">
        <v>7.3993000000000002</v>
      </c>
      <c r="Y336" s="375" t="s">
        <v>430</v>
      </c>
      <c r="Z336" s="348" t="s">
        <v>430</v>
      </c>
      <c r="AA336" s="348">
        <v>6.2004999999999999</v>
      </c>
      <c r="AB336" s="348">
        <v>6.38</v>
      </c>
      <c r="AC336" s="348">
        <v>5.7302999999999997</v>
      </c>
      <c r="AD336" s="348">
        <v>5.8479999999999999</v>
      </c>
      <c r="AE336" s="348">
        <v>6.4833999999999996</v>
      </c>
      <c r="AF336" s="348">
        <v>7.5483000000000002</v>
      </c>
      <c r="AG336" s="569"/>
      <c r="AH336" s="346">
        <v>60</v>
      </c>
      <c r="AI336" s="346">
        <v>73</v>
      </c>
      <c r="AJ336" s="346">
        <v>56</v>
      </c>
      <c r="AK336" s="346">
        <v>61</v>
      </c>
      <c r="AL336" s="346">
        <v>48</v>
      </c>
      <c r="AM336" s="346">
        <v>110</v>
      </c>
      <c r="AN336" s="346">
        <v>59</v>
      </c>
      <c r="AO336" s="572">
        <v>29</v>
      </c>
      <c r="AP336" s="346">
        <v>38</v>
      </c>
      <c r="AQ336" s="346">
        <v>41</v>
      </c>
      <c r="AR336" s="346">
        <v>49</v>
      </c>
      <c r="AS336" s="346" t="s">
        <v>430</v>
      </c>
      <c r="AT336" s="346" t="s">
        <v>430</v>
      </c>
      <c r="AU336" s="346">
        <v>25</v>
      </c>
      <c r="AV336" s="346">
        <v>110</v>
      </c>
      <c r="AW336" s="346">
        <v>58</v>
      </c>
      <c r="AX336" s="346">
        <v>44</v>
      </c>
      <c r="AY336" s="346">
        <v>35</v>
      </c>
      <c r="AZ336" s="584"/>
      <c r="BA336" s="467">
        <v>95.88</v>
      </c>
      <c r="BB336" s="348" t="s">
        <v>430</v>
      </c>
      <c r="BC336" s="348" t="s">
        <v>430</v>
      </c>
      <c r="BD336" s="348" t="s">
        <v>430</v>
      </c>
      <c r="BE336" s="375" t="s">
        <v>430</v>
      </c>
      <c r="BF336" s="375">
        <v>4.12</v>
      </c>
      <c r="BG336" s="374"/>
      <c r="BH336" s="594">
        <v>4.12</v>
      </c>
      <c r="BI336" s="348" t="s">
        <v>430</v>
      </c>
      <c r="BJ336" s="348" t="s">
        <v>430</v>
      </c>
      <c r="BK336" s="348" t="s">
        <v>430</v>
      </c>
      <c r="BL336" s="348" t="s">
        <v>430</v>
      </c>
      <c r="BM336" s="375">
        <v>95.88</v>
      </c>
      <c r="BN336" s="375" t="s">
        <v>430</v>
      </c>
      <c r="BO336" s="375" t="s">
        <v>430</v>
      </c>
      <c r="BP336" s="375" t="s">
        <v>430</v>
      </c>
      <c r="BQ336" s="375" t="s">
        <v>430</v>
      </c>
      <c r="BR336" s="374"/>
      <c r="BS336" s="468" t="s">
        <v>430</v>
      </c>
      <c r="BT336" s="348" t="s">
        <v>430</v>
      </c>
      <c r="BU336" s="374"/>
      <c r="BV336" s="430" t="s">
        <v>555</v>
      </c>
    </row>
    <row r="337" spans="1:74" s="428" customFormat="1" ht="11" x14ac:dyDescent="0.3">
      <c r="A337" s="841" t="s">
        <v>8578</v>
      </c>
      <c r="B337" s="842"/>
      <c r="C337" s="843">
        <v>45379</v>
      </c>
      <c r="D337" s="842"/>
      <c r="E337" s="844">
        <v>37.68</v>
      </c>
      <c r="F337" s="842"/>
      <c r="G337" s="845" t="s">
        <v>430</v>
      </c>
      <c r="H337" s="847"/>
      <c r="I337" s="846" t="s">
        <v>430</v>
      </c>
      <c r="J337" s="846" t="s">
        <v>430</v>
      </c>
      <c r="K337" s="846" t="s">
        <v>430</v>
      </c>
      <c r="L337" s="846" t="s">
        <v>430</v>
      </c>
      <c r="M337" s="851"/>
      <c r="N337" s="848" t="s">
        <v>430</v>
      </c>
      <c r="O337" s="846" t="s">
        <v>430</v>
      </c>
      <c r="P337" s="846" t="s">
        <v>430</v>
      </c>
      <c r="Q337" s="846" t="s">
        <v>430</v>
      </c>
      <c r="R337" s="846" t="s">
        <v>430</v>
      </c>
      <c r="S337" s="846" t="s">
        <v>430</v>
      </c>
      <c r="T337" s="846" t="s">
        <v>430</v>
      </c>
      <c r="U337" s="856" t="s">
        <v>430</v>
      </c>
      <c r="V337" s="846" t="s">
        <v>430</v>
      </c>
      <c r="W337" s="846" t="s">
        <v>430</v>
      </c>
      <c r="X337" s="846" t="s">
        <v>430</v>
      </c>
      <c r="Y337" s="852" t="s">
        <v>430</v>
      </c>
      <c r="Z337" s="846" t="s">
        <v>430</v>
      </c>
      <c r="AA337" s="846" t="s">
        <v>430</v>
      </c>
      <c r="AB337" s="846" t="s">
        <v>430</v>
      </c>
      <c r="AC337" s="846" t="s">
        <v>430</v>
      </c>
      <c r="AD337" s="846" t="s">
        <v>430</v>
      </c>
      <c r="AE337" s="846" t="s">
        <v>430</v>
      </c>
      <c r="AF337" s="846" t="s">
        <v>430</v>
      </c>
      <c r="AG337" s="931"/>
      <c r="AH337" s="844" t="s">
        <v>430</v>
      </c>
      <c r="AI337" s="844" t="s">
        <v>430</v>
      </c>
      <c r="AJ337" s="844" t="s">
        <v>430</v>
      </c>
      <c r="AK337" s="844" t="s">
        <v>430</v>
      </c>
      <c r="AL337" s="844" t="s">
        <v>430</v>
      </c>
      <c r="AM337" s="844" t="s">
        <v>430</v>
      </c>
      <c r="AN337" s="844" t="s">
        <v>430</v>
      </c>
      <c r="AO337" s="932" t="s">
        <v>430</v>
      </c>
      <c r="AP337" s="844" t="s">
        <v>430</v>
      </c>
      <c r="AQ337" s="844" t="s">
        <v>430</v>
      </c>
      <c r="AR337" s="844" t="s">
        <v>430</v>
      </c>
      <c r="AS337" s="844" t="s">
        <v>430</v>
      </c>
      <c r="AT337" s="844" t="s">
        <v>430</v>
      </c>
      <c r="AU337" s="844" t="s">
        <v>430</v>
      </c>
      <c r="AV337" s="844" t="s">
        <v>430</v>
      </c>
      <c r="AW337" s="844" t="s">
        <v>430</v>
      </c>
      <c r="AX337" s="844" t="s">
        <v>430</v>
      </c>
      <c r="AY337" s="844" t="s">
        <v>430</v>
      </c>
      <c r="AZ337" s="933"/>
      <c r="BA337" s="853" t="s">
        <v>430</v>
      </c>
      <c r="BB337" s="846" t="s">
        <v>430</v>
      </c>
      <c r="BC337" s="846" t="s">
        <v>430</v>
      </c>
      <c r="BD337" s="846" t="s">
        <v>430</v>
      </c>
      <c r="BE337" s="852" t="s">
        <v>430</v>
      </c>
      <c r="BF337" s="852" t="s">
        <v>430</v>
      </c>
      <c r="BG337" s="847"/>
      <c r="BH337" s="934" t="s">
        <v>430</v>
      </c>
      <c r="BI337" s="846" t="s">
        <v>430</v>
      </c>
      <c r="BJ337" s="846" t="s">
        <v>430</v>
      </c>
      <c r="BK337" s="846" t="s">
        <v>430</v>
      </c>
      <c r="BL337" s="846" t="s">
        <v>430</v>
      </c>
      <c r="BM337" s="852" t="s">
        <v>430</v>
      </c>
      <c r="BN337" s="852" t="s">
        <v>430</v>
      </c>
      <c r="BO337" s="852" t="s">
        <v>430</v>
      </c>
      <c r="BP337" s="852" t="s">
        <v>430</v>
      </c>
      <c r="BQ337" s="852" t="s">
        <v>430</v>
      </c>
      <c r="BR337" s="847"/>
      <c r="BS337" s="854" t="s">
        <v>430</v>
      </c>
      <c r="BT337" s="846" t="s">
        <v>430</v>
      </c>
      <c r="BU337" s="847"/>
      <c r="BV337" s="892" t="s">
        <v>555</v>
      </c>
    </row>
    <row r="338" spans="1:74" s="428" customFormat="1" x14ac:dyDescent="0.25">
      <c r="A338" s="345" t="s">
        <v>8579</v>
      </c>
      <c r="B338" s="373"/>
      <c r="C338" s="719">
        <v>44984</v>
      </c>
      <c r="D338" s="373"/>
      <c r="E338" s="346">
        <v>36.2057</v>
      </c>
      <c r="F338" s="373"/>
      <c r="G338" s="347">
        <v>12.844900000000001</v>
      </c>
      <c r="H338" s="374"/>
      <c r="I338" s="348">
        <v>0.94</v>
      </c>
      <c r="J338" s="348">
        <v>6.0094399999999997</v>
      </c>
      <c r="K338" s="348">
        <v>0.88</v>
      </c>
      <c r="L338" s="348">
        <v>0.91</v>
      </c>
      <c r="M338" s="362"/>
      <c r="N338" s="350">
        <v>-2.2730999999999999</v>
      </c>
      <c r="O338" s="348">
        <v>3.6951999999999998</v>
      </c>
      <c r="P338" s="348">
        <v>2.6806000000000001</v>
      </c>
      <c r="Q338" s="348">
        <v>4.5137999999999998</v>
      </c>
      <c r="R338" s="348">
        <v>5.4794</v>
      </c>
      <c r="S338" s="348">
        <v>7.1759000000000004</v>
      </c>
      <c r="T338" s="348">
        <v>5.5426000000000002</v>
      </c>
      <c r="U338" s="354">
        <v>5.5720000000000001</v>
      </c>
      <c r="V338" s="348">
        <v>5.7759</v>
      </c>
      <c r="W338" s="348">
        <v>6.9154</v>
      </c>
      <c r="X338" s="348">
        <v>7.3239999999999998</v>
      </c>
      <c r="Y338" s="375" t="s">
        <v>430</v>
      </c>
      <c r="Z338" s="348" t="s">
        <v>430</v>
      </c>
      <c r="AA338" s="348">
        <v>5.4626999999999999</v>
      </c>
      <c r="AB338" s="348">
        <v>6.04</v>
      </c>
      <c r="AC338" s="348">
        <v>5.5750999999999999</v>
      </c>
      <c r="AD338" s="348">
        <v>5.7076000000000002</v>
      </c>
      <c r="AE338" s="348">
        <v>5.7438000000000002</v>
      </c>
      <c r="AF338" s="348">
        <v>7.4606000000000003</v>
      </c>
      <c r="AG338" s="569"/>
      <c r="AH338" s="346">
        <v>42</v>
      </c>
      <c r="AI338" s="346">
        <v>48</v>
      </c>
      <c r="AJ338" s="346">
        <v>61</v>
      </c>
      <c r="AK338" s="346">
        <v>70</v>
      </c>
      <c r="AL338" s="346">
        <v>63</v>
      </c>
      <c r="AM338" s="346">
        <v>117</v>
      </c>
      <c r="AN338" s="346">
        <v>80</v>
      </c>
      <c r="AO338" s="572">
        <v>42</v>
      </c>
      <c r="AP338" s="346">
        <v>54</v>
      </c>
      <c r="AQ338" s="346">
        <v>55</v>
      </c>
      <c r="AR338" s="346">
        <v>61</v>
      </c>
      <c r="AS338" s="346" t="s">
        <v>430</v>
      </c>
      <c r="AT338" s="346" t="s">
        <v>430</v>
      </c>
      <c r="AU338" s="346">
        <v>48</v>
      </c>
      <c r="AV338" s="346">
        <v>124</v>
      </c>
      <c r="AW338" s="346">
        <v>68</v>
      </c>
      <c r="AX338" s="346">
        <v>62</v>
      </c>
      <c r="AY338" s="346">
        <v>56</v>
      </c>
      <c r="AZ338" s="584"/>
      <c r="BA338" s="467">
        <v>96.36</v>
      </c>
      <c r="BB338" s="348" t="s">
        <v>430</v>
      </c>
      <c r="BC338" s="348" t="s">
        <v>430</v>
      </c>
      <c r="BD338" s="348" t="s">
        <v>430</v>
      </c>
      <c r="BE338" s="375" t="s">
        <v>430</v>
      </c>
      <c r="BF338" s="375">
        <v>3.64</v>
      </c>
      <c r="BG338" s="374"/>
      <c r="BH338" s="594">
        <v>3.64</v>
      </c>
      <c r="BI338" s="348" t="s">
        <v>430</v>
      </c>
      <c r="BJ338" s="348" t="s">
        <v>430</v>
      </c>
      <c r="BK338" s="348" t="s">
        <v>430</v>
      </c>
      <c r="BL338" s="348" t="s">
        <v>430</v>
      </c>
      <c r="BM338" s="375">
        <v>96.36</v>
      </c>
      <c r="BN338" s="375" t="s">
        <v>430</v>
      </c>
      <c r="BO338" s="375" t="s">
        <v>430</v>
      </c>
      <c r="BP338" s="375" t="s">
        <v>430</v>
      </c>
      <c r="BQ338" s="375" t="s">
        <v>430</v>
      </c>
      <c r="BR338" s="374"/>
      <c r="BS338" s="468" t="s">
        <v>430</v>
      </c>
      <c r="BT338" s="348" t="s">
        <v>430</v>
      </c>
      <c r="BU338" s="374"/>
      <c r="BV338" s="430" t="s">
        <v>555</v>
      </c>
    </row>
    <row r="339" spans="1:74" s="428" customFormat="1" x14ac:dyDescent="0.25">
      <c r="A339" s="345" t="s">
        <v>8580</v>
      </c>
      <c r="B339" s="373"/>
      <c r="C339" s="719">
        <v>44897</v>
      </c>
      <c r="D339" s="373"/>
      <c r="E339" s="888">
        <v>33.68</v>
      </c>
      <c r="F339" s="373"/>
      <c r="G339" s="347" t="s">
        <v>430</v>
      </c>
      <c r="H339" s="374"/>
      <c r="I339" s="348" t="s">
        <v>430</v>
      </c>
      <c r="J339" s="348" t="s">
        <v>430</v>
      </c>
      <c r="K339" s="348" t="s">
        <v>430</v>
      </c>
      <c r="L339" s="348" t="s">
        <v>430</v>
      </c>
      <c r="M339" s="362"/>
      <c r="N339" s="350" t="s">
        <v>430</v>
      </c>
      <c r="O339" s="348" t="s">
        <v>430</v>
      </c>
      <c r="P339" s="348" t="s">
        <v>430</v>
      </c>
      <c r="Q339" s="348" t="s">
        <v>430</v>
      </c>
      <c r="R339" s="348" t="s">
        <v>430</v>
      </c>
      <c r="S339" s="348" t="s">
        <v>430</v>
      </c>
      <c r="T339" s="348" t="s">
        <v>430</v>
      </c>
      <c r="U339" s="354" t="s">
        <v>430</v>
      </c>
      <c r="V339" s="348" t="s">
        <v>430</v>
      </c>
      <c r="W339" s="348" t="s">
        <v>430</v>
      </c>
      <c r="X339" s="348" t="s">
        <v>430</v>
      </c>
      <c r="Y339" s="375" t="s">
        <v>430</v>
      </c>
      <c r="Z339" s="348" t="s">
        <v>430</v>
      </c>
      <c r="AA339" s="348" t="s">
        <v>430</v>
      </c>
      <c r="AB339" s="348" t="s">
        <v>430</v>
      </c>
      <c r="AC339" s="348" t="s">
        <v>430</v>
      </c>
      <c r="AD339" s="348" t="s">
        <v>430</v>
      </c>
      <c r="AE339" s="348" t="s">
        <v>430</v>
      </c>
      <c r="AF339" s="348" t="s">
        <v>430</v>
      </c>
      <c r="AG339" s="569"/>
      <c r="AH339" s="346" t="s">
        <v>430</v>
      </c>
      <c r="AI339" s="346" t="s">
        <v>430</v>
      </c>
      <c r="AJ339" s="346" t="s">
        <v>430</v>
      </c>
      <c r="AK339" s="346" t="s">
        <v>430</v>
      </c>
      <c r="AL339" s="346" t="s">
        <v>430</v>
      </c>
      <c r="AM339" s="346" t="s">
        <v>430</v>
      </c>
      <c r="AN339" s="346" t="s">
        <v>430</v>
      </c>
      <c r="AO339" s="572" t="s">
        <v>430</v>
      </c>
      <c r="AP339" s="346" t="s">
        <v>430</v>
      </c>
      <c r="AQ339" s="346" t="s">
        <v>430</v>
      </c>
      <c r="AR339" s="346" t="s">
        <v>430</v>
      </c>
      <c r="AS339" s="346" t="s">
        <v>430</v>
      </c>
      <c r="AT339" s="346" t="s">
        <v>430</v>
      </c>
      <c r="AU339" s="346" t="s">
        <v>430</v>
      </c>
      <c r="AV339" s="346" t="s">
        <v>430</v>
      </c>
      <c r="AW339" s="346" t="s">
        <v>430</v>
      </c>
      <c r="AX339" s="346" t="s">
        <v>430</v>
      </c>
      <c r="AY339" s="346" t="s">
        <v>430</v>
      </c>
      <c r="AZ339" s="584"/>
      <c r="BA339" s="467" t="s">
        <v>430</v>
      </c>
      <c r="BB339" s="348" t="s">
        <v>430</v>
      </c>
      <c r="BC339" s="348" t="s">
        <v>430</v>
      </c>
      <c r="BD339" s="348" t="s">
        <v>430</v>
      </c>
      <c r="BE339" s="375" t="s">
        <v>430</v>
      </c>
      <c r="BF339" s="375" t="s">
        <v>430</v>
      </c>
      <c r="BG339" s="374"/>
      <c r="BH339" s="594" t="s">
        <v>430</v>
      </c>
      <c r="BI339" s="348" t="s">
        <v>430</v>
      </c>
      <c r="BJ339" s="348" t="s">
        <v>430</v>
      </c>
      <c r="BK339" s="348" t="s">
        <v>430</v>
      </c>
      <c r="BL339" s="348" t="s">
        <v>430</v>
      </c>
      <c r="BM339" s="375" t="s">
        <v>430</v>
      </c>
      <c r="BN339" s="375" t="s">
        <v>430</v>
      </c>
      <c r="BO339" s="375" t="s">
        <v>430</v>
      </c>
      <c r="BP339" s="375" t="s">
        <v>430</v>
      </c>
      <c r="BQ339" s="375" t="s">
        <v>430</v>
      </c>
      <c r="BR339" s="374"/>
      <c r="BS339" s="468" t="s">
        <v>430</v>
      </c>
      <c r="BT339" s="348" t="s">
        <v>430</v>
      </c>
      <c r="BU339" s="374"/>
      <c r="BV339" s="430" t="s">
        <v>555</v>
      </c>
    </row>
    <row r="340" spans="1:74" s="428" customFormat="1" x14ac:dyDescent="0.25">
      <c r="A340" s="345" t="s">
        <v>8581</v>
      </c>
      <c r="B340" s="373"/>
      <c r="C340" s="719">
        <v>44832</v>
      </c>
      <c r="D340" s="373"/>
      <c r="E340" s="888">
        <v>33.57</v>
      </c>
      <c r="F340" s="373"/>
      <c r="G340" s="347" t="s">
        <v>430</v>
      </c>
      <c r="H340" s="374"/>
      <c r="I340" s="348" t="s">
        <v>430</v>
      </c>
      <c r="J340" s="348" t="s">
        <v>430</v>
      </c>
      <c r="K340" s="348" t="s">
        <v>430</v>
      </c>
      <c r="L340" s="348" t="s">
        <v>430</v>
      </c>
      <c r="M340" s="362"/>
      <c r="N340" s="350" t="s">
        <v>430</v>
      </c>
      <c r="O340" s="348" t="s">
        <v>430</v>
      </c>
      <c r="P340" s="348" t="s">
        <v>430</v>
      </c>
      <c r="Q340" s="348" t="s">
        <v>430</v>
      </c>
      <c r="R340" s="348" t="s">
        <v>430</v>
      </c>
      <c r="S340" s="348" t="s">
        <v>430</v>
      </c>
      <c r="T340" s="348" t="s">
        <v>430</v>
      </c>
      <c r="U340" s="354" t="s">
        <v>430</v>
      </c>
      <c r="V340" s="348" t="s">
        <v>430</v>
      </c>
      <c r="W340" s="348" t="s">
        <v>430</v>
      </c>
      <c r="X340" s="348" t="s">
        <v>430</v>
      </c>
      <c r="Y340" s="375" t="s">
        <v>430</v>
      </c>
      <c r="Z340" s="348" t="s">
        <v>430</v>
      </c>
      <c r="AA340" s="348" t="s">
        <v>430</v>
      </c>
      <c r="AB340" s="348" t="s">
        <v>430</v>
      </c>
      <c r="AC340" s="348" t="s">
        <v>430</v>
      </c>
      <c r="AD340" s="348" t="s">
        <v>430</v>
      </c>
      <c r="AE340" s="348" t="s">
        <v>430</v>
      </c>
      <c r="AF340" s="348" t="s">
        <v>430</v>
      </c>
      <c r="AG340" s="569"/>
      <c r="AH340" s="346" t="s">
        <v>430</v>
      </c>
      <c r="AI340" s="346" t="s">
        <v>430</v>
      </c>
      <c r="AJ340" s="346" t="s">
        <v>430</v>
      </c>
      <c r="AK340" s="346" t="s">
        <v>430</v>
      </c>
      <c r="AL340" s="346" t="s">
        <v>430</v>
      </c>
      <c r="AM340" s="346" t="s">
        <v>430</v>
      </c>
      <c r="AN340" s="346" t="s">
        <v>430</v>
      </c>
      <c r="AO340" s="572" t="s">
        <v>430</v>
      </c>
      <c r="AP340" s="346" t="s">
        <v>430</v>
      </c>
      <c r="AQ340" s="346" t="s">
        <v>430</v>
      </c>
      <c r="AR340" s="346" t="s">
        <v>430</v>
      </c>
      <c r="AS340" s="346" t="s">
        <v>430</v>
      </c>
      <c r="AT340" s="346" t="s">
        <v>430</v>
      </c>
      <c r="AU340" s="346" t="s">
        <v>430</v>
      </c>
      <c r="AV340" s="346" t="s">
        <v>430</v>
      </c>
      <c r="AW340" s="346" t="s">
        <v>430</v>
      </c>
      <c r="AX340" s="346" t="s">
        <v>430</v>
      </c>
      <c r="AY340" s="346" t="s">
        <v>430</v>
      </c>
      <c r="AZ340" s="584"/>
      <c r="BA340" s="467" t="s">
        <v>430</v>
      </c>
      <c r="BB340" s="348" t="s">
        <v>430</v>
      </c>
      <c r="BC340" s="348" t="s">
        <v>430</v>
      </c>
      <c r="BD340" s="348" t="s">
        <v>430</v>
      </c>
      <c r="BE340" s="375" t="s">
        <v>430</v>
      </c>
      <c r="BF340" s="375" t="s">
        <v>430</v>
      </c>
      <c r="BG340" s="374"/>
      <c r="BH340" s="594" t="s">
        <v>430</v>
      </c>
      <c r="BI340" s="348" t="s">
        <v>430</v>
      </c>
      <c r="BJ340" s="348" t="s">
        <v>430</v>
      </c>
      <c r="BK340" s="348" t="s">
        <v>430</v>
      </c>
      <c r="BL340" s="348" t="s">
        <v>430</v>
      </c>
      <c r="BM340" s="375" t="s">
        <v>430</v>
      </c>
      <c r="BN340" s="375" t="s">
        <v>430</v>
      </c>
      <c r="BO340" s="375" t="s">
        <v>430</v>
      </c>
      <c r="BP340" s="375" t="s">
        <v>430</v>
      </c>
      <c r="BQ340" s="375" t="s">
        <v>430</v>
      </c>
      <c r="BR340" s="374"/>
      <c r="BS340" s="468" t="s">
        <v>430</v>
      </c>
      <c r="BT340" s="348" t="s">
        <v>430</v>
      </c>
      <c r="BU340" s="374"/>
      <c r="BV340" s="430" t="s">
        <v>555</v>
      </c>
    </row>
    <row r="341" spans="1:74" s="428" customFormat="1" x14ac:dyDescent="0.25">
      <c r="A341" s="345" t="s">
        <v>8582</v>
      </c>
      <c r="B341" s="373"/>
      <c r="C341" s="719">
        <v>44988</v>
      </c>
      <c r="D341" s="373"/>
      <c r="E341" s="346">
        <v>32.532499999999999</v>
      </c>
      <c r="F341" s="373"/>
      <c r="G341" s="347">
        <v>12.846399999999999</v>
      </c>
      <c r="H341" s="374"/>
      <c r="I341" s="348">
        <v>1.66</v>
      </c>
      <c r="J341" s="348">
        <v>6.94</v>
      </c>
      <c r="K341" s="348">
        <v>1.49</v>
      </c>
      <c r="L341" s="348">
        <v>1.55</v>
      </c>
      <c r="M341" s="362"/>
      <c r="N341" s="350">
        <v>-26.688300000000002</v>
      </c>
      <c r="O341" s="348">
        <v>-9.4634999999999998</v>
      </c>
      <c r="P341" s="348">
        <v>-3.3262</v>
      </c>
      <c r="Q341" s="348">
        <v>4.0042</v>
      </c>
      <c r="R341" s="348">
        <v>6.2564000000000002</v>
      </c>
      <c r="S341" s="348">
        <v>8.9562000000000008</v>
      </c>
      <c r="T341" s="348">
        <v>5.2705000000000002</v>
      </c>
      <c r="U341" s="354">
        <v>5.3198999999999996</v>
      </c>
      <c r="V341" s="348">
        <v>5.5467000000000004</v>
      </c>
      <c r="W341" s="348">
        <v>6.9797000000000002</v>
      </c>
      <c r="X341" s="348">
        <v>7.4332000000000003</v>
      </c>
      <c r="Y341" s="375" t="s">
        <v>430</v>
      </c>
      <c r="Z341" s="348" t="s">
        <v>430</v>
      </c>
      <c r="AA341" s="348">
        <v>5.3207000000000004</v>
      </c>
      <c r="AB341" s="348">
        <v>6.5727000000000002</v>
      </c>
      <c r="AC341" s="348">
        <v>5.0810000000000004</v>
      </c>
      <c r="AD341" s="348">
        <v>5.6459000000000001</v>
      </c>
      <c r="AE341" s="348">
        <v>6.2866</v>
      </c>
      <c r="AF341" s="348">
        <v>7.4886999999999997</v>
      </c>
      <c r="AG341" s="569"/>
      <c r="AH341" s="346">
        <v>86</v>
      </c>
      <c r="AI341" s="346">
        <v>115</v>
      </c>
      <c r="AJ341" s="346">
        <v>102</v>
      </c>
      <c r="AK341" s="346">
        <v>86</v>
      </c>
      <c r="AL341" s="346">
        <v>44</v>
      </c>
      <c r="AM341" s="346">
        <v>60</v>
      </c>
      <c r="AN341" s="346">
        <v>100</v>
      </c>
      <c r="AO341" s="572">
        <v>68</v>
      </c>
      <c r="AP341" s="346">
        <v>82</v>
      </c>
      <c r="AQ341" s="346">
        <v>43</v>
      </c>
      <c r="AR341" s="346">
        <v>44</v>
      </c>
      <c r="AS341" s="346" t="s">
        <v>430</v>
      </c>
      <c r="AT341" s="346" t="s">
        <v>430</v>
      </c>
      <c r="AU341" s="346">
        <v>55</v>
      </c>
      <c r="AV341" s="346">
        <v>100</v>
      </c>
      <c r="AW341" s="346">
        <v>110</v>
      </c>
      <c r="AX341" s="346">
        <v>69</v>
      </c>
      <c r="AY341" s="346">
        <v>43</v>
      </c>
      <c r="AZ341" s="584"/>
      <c r="BA341" s="467">
        <v>73.14</v>
      </c>
      <c r="BB341" s="348">
        <v>24.09</v>
      </c>
      <c r="BC341" s="348" t="s">
        <v>430</v>
      </c>
      <c r="BD341" s="348" t="s">
        <v>430</v>
      </c>
      <c r="BE341" s="375" t="s">
        <v>430</v>
      </c>
      <c r="BF341" s="375">
        <v>2.77</v>
      </c>
      <c r="BG341" s="374"/>
      <c r="BH341" s="594">
        <v>2.77</v>
      </c>
      <c r="BI341" s="348" t="s">
        <v>430</v>
      </c>
      <c r="BJ341" s="348" t="s">
        <v>430</v>
      </c>
      <c r="BK341" s="348">
        <v>24.09</v>
      </c>
      <c r="BL341" s="348" t="s">
        <v>430</v>
      </c>
      <c r="BM341" s="375">
        <v>73.14</v>
      </c>
      <c r="BN341" s="375" t="s">
        <v>430</v>
      </c>
      <c r="BO341" s="375" t="s">
        <v>430</v>
      </c>
      <c r="BP341" s="375" t="s">
        <v>430</v>
      </c>
      <c r="BQ341" s="375" t="s">
        <v>430</v>
      </c>
      <c r="BR341" s="374"/>
      <c r="BS341" s="468" t="s">
        <v>430</v>
      </c>
      <c r="BT341" s="348" t="s">
        <v>430</v>
      </c>
      <c r="BU341" s="374"/>
      <c r="BV341" s="430" t="s">
        <v>555</v>
      </c>
    </row>
    <row r="342" spans="1:74" s="428" customFormat="1" x14ac:dyDescent="0.25">
      <c r="A342" s="345" t="s">
        <v>8583</v>
      </c>
      <c r="B342" s="373"/>
      <c r="C342" s="719">
        <v>45517</v>
      </c>
      <c r="D342" s="373"/>
      <c r="E342" s="346">
        <v>32.491999999999997</v>
      </c>
      <c r="F342" s="373"/>
      <c r="G342" s="347">
        <v>112.6245</v>
      </c>
      <c r="H342" s="374"/>
      <c r="I342" s="890">
        <v>9.0500000000000007</v>
      </c>
      <c r="J342" s="890">
        <v>7.07</v>
      </c>
      <c r="K342" s="890">
        <v>6.58</v>
      </c>
      <c r="L342" s="890">
        <v>6.81</v>
      </c>
      <c r="M342" s="362"/>
      <c r="N342" s="350">
        <v>-99.997399999999999</v>
      </c>
      <c r="O342" s="348">
        <v>-42.886899999999997</v>
      </c>
      <c r="P342" s="348">
        <v>-31.572700000000001</v>
      </c>
      <c r="Q342" s="348">
        <v>-10.7935</v>
      </c>
      <c r="R342" s="348">
        <v>-0.46820000000000001</v>
      </c>
      <c r="S342" s="348">
        <v>11.926399999999999</v>
      </c>
      <c r="T342" s="348">
        <v>4.5191999999999997</v>
      </c>
      <c r="U342" s="354">
        <v>3.0068999999999999</v>
      </c>
      <c r="V342" s="348">
        <v>3.5600999999999998</v>
      </c>
      <c r="W342" s="348">
        <v>5.9420000000000002</v>
      </c>
      <c r="X342" s="348" t="s">
        <v>430</v>
      </c>
      <c r="Y342" s="375" t="s">
        <v>430</v>
      </c>
      <c r="Z342" s="348" t="s">
        <v>430</v>
      </c>
      <c r="AA342" s="348">
        <v>9.8500000000000004E-2</v>
      </c>
      <c r="AB342" s="348">
        <v>9.2098999999999993</v>
      </c>
      <c r="AC342" s="348">
        <v>3.6080999999999999</v>
      </c>
      <c r="AD342" s="348">
        <v>3.7397</v>
      </c>
      <c r="AE342" s="348">
        <v>2.0813999999999999</v>
      </c>
      <c r="AF342" s="348">
        <v>6.0648</v>
      </c>
      <c r="AG342" s="569"/>
      <c r="AH342" s="346">
        <v>139</v>
      </c>
      <c r="AI342" s="346">
        <v>156</v>
      </c>
      <c r="AJ342" s="346">
        <v>167</v>
      </c>
      <c r="AK342" s="346">
        <v>156</v>
      </c>
      <c r="AL342" s="346">
        <v>164</v>
      </c>
      <c r="AM342" s="346">
        <v>30</v>
      </c>
      <c r="AN342" s="346">
        <v>149</v>
      </c>
      <c r="AO342" s="572">
        <v>156</v>
      </c>
      <c r="AP342" s="346">
        <v>151</v>
      </c>
      <c r="AQ342" s="346">
        <v>101</v>
      </c>
      <c r="AR342" s="346" t="s">
        <v>430</v>
      </c>
      <c r="AS342" s="346" t="s">
        <v>430</v>
      </c>
      <c r="AT342" s="346" t="s">
        <v>430</v>
      </c>
      <c r="AU342" s="346">
        <v>166</v>
      </c>
      <c r="AV342" s="346">
        <v>34</v>
      </c>
      <c r="AW342" s="346">
        <v>157</v>
      </c>
      <c r="AX342" s="346">
        <v>154</v>
      </c>
      <c r="AY342" s="346">
        <v>151</v>
      </c>
      <c r="AZ342" s="584"/>
      <c r="BA342" s="467">
        <v>97.14</v>
      </c>
      <c r="BB342" s="348" t="s">
        <v>430</v>
      </c>
      <c r="BC342" s="348" t="s">
        <v>430</v>
      </c>
      <c r="BD342" s="348" t="s">
        <v>430</v>
      </c>
      <c r="BE342" s="375" t="s">
        <v>430</v>
      </c>
      <c r="BF342" s="375">
        <v>2.86</v>
      </c>
      <c r="BG342" s="374"/>
      <c r="BH342" s="594">
        <v>2.86</v>
      </c>
      <c r="BI342" s="348" t="s">
        <v>430</v>
      </c>
      <c r="BJ342" s="348" t="s">
        <v>430</v>
      </c>
      <c r="BK342" s="348" t="s">
        <v>430</v>
      </c>
      <c r="BL342" s="348" t="s">
        <v>430</v>
      </c>
      <c r="BM342" s="375">
        <v>97.14</v>
      </c>
      <c r="BN342" s="375" t="s">
        <v>430</v>
      </c>
      <c r="BO342" s="375" t="s">
        <v>430</v>
      </c>
      <c r="BP342" s="375" t="s">
        <v>430</v>
      </c>
      <c r="BQ342" s="375" t="s">
        <v>430</v>
      </c>
      <c r="BR342" s="374"/>
      <c r="BS342" s="468" t="s">
        <v>430</v>
      </c>
      <c r="BT342" s="348" t="s">
        <v>430</v>
      </c>
      <c r="BU342" s="374"/>
      <c r="BV342" s="430" t="s">
        <v>555</v>
      </c>
    </row>
    <row r="343" spans="1:74" s="428" customFormat="1" x14ac:dyDescent="0.25">
      <c r="A343" s="345" t="s">
        <v>8584</v>
      </c>
      <c r="B343" s="373"/>
      <c r="C343" s="719">
        <v>46219</v>
      </c>
      <c r="D343" s="373"/>
      <c r="E343" s="346">
        <v>30.571100000000001</v>
      </c>
      <c r="F343" s="373"/>
      <c r="G343" s="347">
        <v>1004.8968</v>
      </c>
      <c r="H343" s="374"/>
      <c r="I343" s="348">
        <v>2.7000000000000001E-3</v>
      </c>
      <c r="J343" s="348" t="s">
        <v>430</v>
      </c>
      <c r="K343" s="348" t="s">
        <v>430</v>
      </c>
      <c r="L343" s="348" t="s">
        <v>430</v>
      </c>
      <c r="M343" s="362"/>
      <c r="N343" s="350">
        <v>4.8132999999999999</v>
      </c>
      <c r="O343" s="348">
        <v>4.7733999999999996</v>
      </c>
      <c r="P343" s="348">
        <v>4.8166000000000002</v>
      </c>
      <c r="Q343" s="348">
        <v>4.8013000000000003</v>
      </c>
      <c r="R343" s="348">
        <v>4.8483999999999998</v>
      </c>
      <c r="S343" s="348" t="s">
        <v>430</v>
      </c>
      <c r="T343" s="348" t="s">
        <v>430</v>
      </c>
      <c r="U343" s="354" t="s">
        <v>430</v>
      </c>
      <c r="V343" s="348" t="s">
        <v>430</v>
      </c>
      <c r="W343" s="348" t="s">
        <v>430</v>
      </c>
      <c r="X343" s="348" t="s">
        <v>430</v>
      </c>
      <c r="Y343" s="375" t="s">
        <v>430</v>
      </c>
      <c r="Z343" s="348" t="s">
        <v>430</v>
      </c>
      <c r="AA343" s="348" t="s">
        <v>430</v>
      </c>
      <c r="AB343" s="348" t="s">
        <v>430</v>
      </c>
      <c r="AC343" s="348" t="s">
        <v>430</v>
      </c>
      <c r="AD343" s="348" t="s">
        <v>430</v>
      </c>
      <c r="AE343" s="348">
        <v>4.7998000000000003</v>
      </c>
      <c r="AF343" s="348">
        <v>5.0572999999999997</v>
      </c>
      <c r="AG343" s="569"/>
      <c r="AH343" s="346">
        <v>13</v>
      </c>
      <c r="AI343" s="346">
        <v>26</v>
      </c>
      <c r="AJ343" s="346">
        <v>18</v>
      </c>
      <c r="AK343" s="346">
        <v>53</v>
      </c>
      <c r="AL343" s="346">
        <v>101</v>
      </c>
      <c r="AM343" s="346" t="s">
        <v>430</v>
      </c>
      <c r="AN343" s="346" t="s">
        <v>430</v>
      </c>
      <c r="AO343" s="572" t="s">
        <v>430</v>
      </c>
      <c r="AP343" s="346" t="s">
        <v>430</v>
      </c>
      <c r="AQ343" s="346" t="s">
        <v>430</v>
      </c>
      <c r="AR343" s="346" t="s">
        <v>430</v>
      </c>
      <c r="AS343" s="346" t="s">
        <v>430</v>
      </c>
      <c r="AT343" s="346" t="s">
        <v>430</v>
      </c>
      <c r="AU343" s="346" t="s">
        <v>430</v>
      </c>
      <c r="AV343" s="346" t="s">
        <v>430</v>
      </c>
      <c r="AW343" s="346" t="s">
        <v>430</v>
      </c>
      <c r="AX343" s="346" t="s">
        <v>430</v>
      </c>
      <c r="AY343" s="346">
        <v>94</v>
      </c>
      <c r="AZ343" s="584"/>
      <c r="BA343" s="467" t="s">
        <v>430</v>
      </c>
      <c r="BB343" s="348" t="s">
        <v>430</v>
      </c>
      <c r="BC343" s="348" t="s">
        <v>430</v>
      </c>
      <c r="BD343" s="348" t="s">
        <v>430</v>
      </c>
      <c r="BE343" s="375" t="s">
        <v>430</v>
      </c>
      <c r="BF343" s="375">
        <v>100</v>
      </c>
      <c r="BG343" s="374"/>
      <c r="BH343" s="594">
        <v>100</v>
      </c>
      <c r="BI343" s="348" t="s">
        <v>430</v>
      </c>
      <c r="BJ343" s="348" t="s">
        <v>430</v>
      </c>
      <c r="BK343" s="348" t="s">
        <v>430</v>
      </c>
      <c r="BL343" s="348" t="s">
        <v>430</v>
      </c>
      <c r="BM343" s="375" t="s">
        <v>430</v>
      </c>
      <c r="BN343" s="375" t="s">
        <v>430</v>
      </c>
      <c r="BO343" s="375" t="s">
        <v>430</v>
      </c>
      <c r="BP343" s="375" t="s">
        <v>430</v>
      </c>
      <c r="BQ343" s="375" t="s">
        <v>430</v>
      </c>
      <c r="BR343" s="374"/>
      <c r="BS343" s="468" t="s">
        <v>430</v>
      </c>
      <c r="BT343" s="348" t="s">
        <v>430</v>
      </c>
      <c r="BU343" s="374"/>
      <c r="BV343" s="430" t="s">
        <v>555</v>
      </c>
    </row>
    <row r="344" spans="1:74" s="428" customFormat="1" x14ac:dyDescent="0.25">
      <c r="A344" s="345" t="s">
        <v>8585</v>
      </c>
      <c r="B344" s="373"/>
      <c r="C344" s="719">
        <v>46218</v>
      </c>
      <c r="D344" s="373"/>
      <c r="E344" s="346">
        <v>32.564799999999998</v>
      </c>
      <c r="F344" s="373"/>
      <c r="G344" s="347">
        <v>10.040900000000001</v>
      </c>
      <c r="H344" s="374"/>
      <c r="I344" s="348" t="s">
        <v>430</v>
      </c>
      <c r="J344" s="348" t="s">
        <v>430</v>
      </c>
      <c r="K344" s="348" t="s">
        <v>430</v>
      </c>
      <c r="L344" s="348" t="s">
        <v>430</v>
      </c>
      <c r="M344" s="362"/>
      <c r="N344" s="350">
        <v>-118.84399999999999</v>
      </c>
      <c r="O344" s="348">
        <v>-31.181999999999999</v>
      </c>
      <c r="P344" s="348">
        <v>-13.053699999999999</v>
      </c>
      <c r="Q344" s="348">
        <v>-6.9917999999999996</v>
      </c>
      <c r="R344" s="348">
        <v>4.0594999999999999</v>
      </c>
      <c r="S344" s="348" t="s">
        <v>430</v>
      </c>
      <c r="T344" s="348" t="s">
        <v>430</v>
      </c>
      <c r="U344" s="354" t="s">
        <v>430</v>
      </c>
      <c r="V344" s="348" t="s">
        <v>430</v>
      </c>
      <c r="W344" s="348" t="s">
        <v>430</v>
      </c>
      <c r="X344" s="348" t="s">
        <v>430</v>
      </c>
      <c r="Y344" s="375" t="s">
        <v>430</v>
      </c>
      <c r="Z344" s="348" t="s">
        <v>430</v>
      </c>
      <c r="AA344" s="348" t="s">
        <v>430</v>
      </c>
      <c r="AB344" s="348" t="s">
        <v>430</v>
      </c>
      <c r="AC344" s="348" t="s">
        <v>430</v>
      </c>
      <c r="AD344" s="348" t="s">
        <v>430</v>
      </c>
      <c r="AE344" s="348">
        <v>2.5299</v>
      </c>
      <c r="AF344" s="348">
        <v>4.1467999999999998</v>
      </c>
      <c r="AG344" s="569"/>
      <c r="AH344" s="346">
        <v>152</v>
      </c>
      <c r="AI344" s="346">
        <v>138</v>
      </c>
      <c r="AJ344" s="346">
        <v>130</v>
      </c>
      <c r="AK344" s="346">
        <v>140</v>
      </c>
      <c r="AL344" s="346">
        <v>138</v>
      </c>
      <c r="AM344" s="346" t="s">
        <v>430</v>
      </c>
      <c r="AN344" s="346" t="s">
        <v>430</v>
      </c>
      <c r="AO344" s="572" t="s">
        <v>430</v>
      </c>
      <c r="AP344" s="346" t="s">
        <v>430</v>
      </c>
      <c r="AQ344" s="346" t="s">
        <v>430</v>
      </c>
      <c r="AR344" s="346" t="s">
        <v>430</v>
      </c>
      <c r="AS344" s="346" t="s">
        <v>430</v>
      </c>
      <c r="AT344" s="346" t="s">
        <v>430</v>
      </c>
      <c r="AU344" s="346" t="s">
        <v>430</v>
      </c>
      <c r="AV344" s="346" t="s">
        <v>430</v>
      </c>
      <c r="AW344" s="346" t="s">
        <v>430</v>
      </c>
      <c r="AX344" s="346" t="s">
        <v>430</v>
      </c>
      <c r="AY344" s="346">
        <v>148</v>
      </c>
      <c r="AZ344" s="584"/>
      <c r="BA344" s="467">
        <v>93.51</v>
      </c>
      <c r="BB344" s="348" t="s">
        <v>430</v>
      </c>
      <c r="BC344" s="348" t="s">
        <v>430</v>
      </c>
      <c r="BD344" s="348" t="s">
        <v>430</v>
      </c>
      <c r="BE344" s="375" t="s">
        <v>430</v>
      </c>
      <c r="BF344" s="375">
        <v>6.49</v>
      </c>
      <c r="BG344" s="374"/>
      <c r="BH344" s="594">
        <v>6.49</v>
      </c>
      <c r="BI344" s="348" t="s">
        <v>430</v>
      </c>
      <c r="BJ344" s="348" t="s">
        <v>430</v>
      </c>
      <c r="BK344" s="348" t="s">
        <v>430</v>
      </c>
      <c r="BL344" s="348" t="s">
        <v>430</v>
      </c>
      <c r="BM344" s="375">
        <v>93.51</v>
      </c>
      <c r="BN344" s="375" t="s">
        <v>430</v>
      </c>
      <c r="BO344" s="375" t="s">
        <v>430</v>
      </c>
      <c r="BP344" s="375" t="s">
        <v>430</v>
      </c>
      <c r="BQ344" s="375" t="s">
        <v>430</v>
      </c>
      <c r="BR344" s="374"/>
      <c r="BS344" s="468" t="s">
        <v>430</v>
      </c>
      <c r="BT344" s="348" t="s">
        <v>430</v>
      </c>
      <c r="BU344" s="374"/>
      <c r="BV344" s="430" t="s">
        <v>555</v>
      </c>
    </row>
    <row r="345" spans="1:74" s="428" customFormat="1" x14ac:dyDescent="0.25">
      <c r="A345" s="345" t="s">
        <v>8586</v>
      </c>
      <c r="B345" s="373"/>
      <c r="C345" s="719">
        <v>46168</v>
      </c>
      <c r="D345" s="373"/>
      <c r="E345" s="346">
        <v>42.284599999999998</v>
      </c>
      <c r="F345" s="373"/>
      <c r="G345" s="347">
        <v>10.291700000000001</v>
      </c>
      <c r="H345" s="374"/>
      <c r="I345" s="348" t="s">
        <v>430</v>
      </c>
      <c r="J345" s="348" t="s">
        <v>430</v>
      </c>
      <c r="K345" s="348" t="s">
        <v>430</v>
      </c>
      <c r="L345" s="348" t="s">
        <v>430</v>
      </c>
      <c r="M345" s="362"/>
      <c r="N345" s="350">
        <v>-33.307099999999998</v>
      </c>
      <c r="O345" s="348">
        <v>-14.759399999999999</v>
      </c>
      <c r="P345" s="348">
        <v>2.3315999999999999</v>
      </c>
      <c r="Q345" s="348">
        <v>4.3644999999999996</v>
      </c>
      <c r="R345" s="348">
        <v>6.1525999999999996</v>
      </c>
      <c r="S345" s="348" t="s">
        <v>430</v>
      </c>
      <c r="T345" s="348" t="s">
        <v>430</v>
      </c>
      <c r="U345" s="354" t="s">
        <v>430</v>
      </c>
      <c r="V345" s="348" t="s">
        <v>430</v>
      </c>
      <c r="W345" s="348" t="s">
        <v>430</v>
      </c>
      <c r="X345" s="348" t="s">
        <v>430</v>
      </c>
      <c r="Y345" s="375" t="s">
        <v>430</v>
      </c>
      <c r="Z345" s="348" t="s">
        <v>430</v>
      </c>
      <c r="AA345" s="348">
        <v>5.3738000000000001</v>
      </c>
      <c r="AB345" s="348" t="s">
        <v>430</v>
      </c>
      <c r="AC345" s="348" t="s">
        <v>430</v>
      </c>
      <c r="AD345" s="348" t="s">
        <v>430</v>
      </c>
      <c r="AE345" s="348">
        <v>8.3726000000000003</v>
      </c>
      <c r="AF345" s="348">
        <v>12.3803</v>
      </c>
      <c r="AG345" s="569"/>
      <c r="AH345" s="346">
        <v>93</v>
      </c>
      <c r="AI345" s="346">
        <v>123</v>
      </c>
      <c r="AJ345" s="346">
        <v>65</v>
      </c>
      <c r="AK345" s="346">
        <v>73</v>
      </c>
      <c r="AL345" s="346">
        <v>46</v>
      </c>
      <c r="AM345" s="346" t="s">
        <v>430</v>
      </c>
      <c r="AN345" s="346" t="s">
        <v>430</v>
      </c>
      <c r="AO345" s="572" t="s">
        <v>430</v>
      </c>
      <c r="AP345" s="346" t="s">
        <v>430</v>
      </c>
      <c r="AQ345" s="346" t="s">
        <v>430</v>
      </c>
      <c r="AR345" s="346" t="s">
        <v>430</v>
      </c>
      <c r="AS345" s="346" t="s">
        <v>430</v>
      </c>
      <c r="AT345" s="346" t="s">
        <v>430</v>
      </c>
      <c r="AU345" s="346">
        <v>52</v>
      </c>
      <c r="AV345" s="346" t="s">
        <v>430</v>
      </c>
      <c r="AW345" s="346" t="s">
        <v>430</v>
      </c>
      <c r="AX345" s="346" t="s">
        <v>430</v>
      </c>
      <c r="AY345" s="346">
        <v>6</v>
      </c>
      <c r="AZ345" s="584"/>
      <c r="BA345" s="467">
        <v>126.52</v>
      </c>
      <c r="BB345" s="348" t="s">
        <v>430</v>
      </c>
      <c r="BC345" s="348" t="s">
        <v>430</v>
      </c>
      <c r="BD345" s="348" t="s">
        <v>430</v>
      </c>
      <c r="BE345" s="375" t="s">
        <v>430</v>
      </c>
      <c r="BF345" s="375">
        <v>-26.52</v>
      </c>
      <c r="BG345" s="374"/>
      <c r="BH345" s="594">
        <v>-26.52</v>
      </c>
      <c r="BI345" s="348" t="s">
        <v>430</v>
      </c>
      <c r="BJ345" s="348" t="s">
        <v>430</v>
      </c>
      <c r="BK345" s="348" t="s">
        <v>430</v>
      </c>
      <c r="BL345" s="348" t="s">
        <v>430</v>
      </c>
      <c r="BM345" s="375">
        <v>126.52</v>
      </c>
      <c r="BN345" s="375" t="s">
        <v>430</v>
      </c>
      <c r="BO345" s="375" t="s">
        <v>430</v>
      </c>
      <c r="BP345" s="375" t="s">
        <v>430</v>
      </c>
      <c r="BQ345" s="375" t="s">
        <v>430</v>
      </c>
      <c r="BR345" s="374"/>
      <c r="BS345" s="468" t="s">
        <v>430</v>
      </c>
      <c r="BT345" s="348" t="s">
        <v>430</v>
      </c>
      <c r="BU345" s="374"/>
      <c r="BV345" s="430" t="s">
        <v>555</v>
      </c>
    </row>
    <row r="346" spans="1:74" s="428" customFormat="1" x14ac:dyDescent="0.25">
      <c r="A346" s="345" t="s">
        <v>8587</v>
      </c>
      <c r="B346" s="373"/>
      <c r="C346" s="719">
        <v>45009</v>
      </c>
      <c r="D346" s="373"/>
      <c r="E346" s="346">
        <v>29.72</v>
      </c>
      <c r="F346" s="373"/>
      <c r="G346" s="347">
        <v>12.7928</v>
      </c>
      <c r="H346" s="374"/>
      <c r="I346" s="348">
        <v>2.33</v>
      </c>
      <c r="J346" s="348">
        <v>6.66</v>
      </c>
      <c r="K346" s="348">
        <v>2.08</v>
      </c>
      <c r="L346" s="348">
        <v>2.15</v>
      </c>
      <c r="M346" s="362"/>
      <c r="N346" s="350">
        <v>-20.246300000000002</v>
      </c>
      <c r="O346" s="348">
        <v>-8.8384</v>
      </c>
      <c r="P346" s="348">
        <v>-6.7167000000000003</v>
      </c>
      <c r="Q346" s="348">
        <v>2.8153999999999999</v>
      </c>
      <c r="R346" s="348">
        <v>4.0822000000000003</v>
      </c>
      <c r="S346" s="348">
        <v>10.1036</v>
      </c>
      <c r="T346" s="348">
        <v>4.6147</v>
      </c>
      <c r="U346" s="354">
        <v>4.9981</v>
      </c>
      <c r="V346" s="348">
        <v>5.2290000000000001</v>
      </c>
      <c r="W346" s="348">
        <v>6.8148</v>
      </c>
      <c r="X346" s="348">
        <v>7.3982000000000001</v>
      </c>
      <c r="Y346" s="375" t="s">
        <v>430</v>
      </c>
      <c r="Z346" s="348" t="s">
        <v>430</v>
      </c>
      <c r="AA346" s="348">
        <v>5.0423</v>
      </c>
      <c r="AB346" s="348">
        <v>5.9999000000000002</v>
      </c>
      <c r="AC346" s="348">
        <v>4.5594000000000001</v>
      </c>
      <c r="AD346" s="348">
        <v>5.6746999999999996</v>
      </c>
      <c r="AE346" s="348">
        <v>4.3041</v>
      </c>
      <c r="AF346" s="348">
        <v>7.4878999999999998</v>
      </c>
      <c r="AG346" s="569"/>
      <c r="AH346" s="346">
        <v>80</v>
      </c>
      <c r="AI346" s="346">
        <v>112</v>
      </c>
      <c r="AJ346" s="346">
        <v>121</v>
      </c>
      <c r="AK346" s="346">
        <v>109</v>
      </c>
      <c r="AL346" s="346">
        <v>136</v>
      </c>
      <c r="AM346" s="346">
        <v>46</v>
      </c>
      <c r="AN346" s="346">
        <v>146</v>
      </c>
      <c r="AO346" s="572">
        <v>104</v>
      </c>
      <c r="AP346" s="346">
        <v>115</v>
      </c>
      <c r="AQ346" s="346">
        <v>66</v>
      </c>
      <c r="AR346" s="346">
        <v>50</v>
      </c>
      <c r="AS346" s="346" t="s">
        <v>430</v>
      </c>
      <c r="AT346" s="346" t="s">
        <v>430</v>
      </c>
      <c r="AU346" s="346">
        <v>70</v>
      </c>
      <c r="AV346" s="346">
        <v>125</v>
      </c>
      <c r="AW346" s="346">
        <v>148</v>
      </c>
      <c r="AX346" s="346">
        <v>64</v>
      </c>
      <c r="AY346" s="346">
        <v>123</v>
      </c>
      <c r="AZ346" s="584"/>
      <c r="BA346" s="467">
        <v>96.81</v>
      </c>
      <c r="BB346" s="348" t="s">
        <v>430</v>
      </c>
      <c r="BC346" s="348" t="s">
        <v>430</v>
      </c>
      <c r="BD346" s="348" t="s">
        <v>430</v>
      </c>
      <c r="BE346" s="375" t="s">
        <v>430</v>
      </c>
      <c r="BF346" s="375">
        <v>3.19</v>
      </c>
      <c r="BG346" s="374"/>
      <c r="BH346" s="594">
        <v>3.19</v>
      </c>
      <c r="BI346" s="348" t="s">
        <v>430</v>
      </c>
      <c r="BJ346" s="348" t="s">
        <v>430</v>
      </c>
      <c r="BK346" s="348" t="s">
        <v>430</v>
      </c>
      <c r="BL346" s="348" t="s">
        <v>430</v>
      </c>
      <c r="BM346" s="375">
        <v>96.81</v>
      </c>
      <c r="BN346" s="375" t="s">
        <v>430</v>
      </c>
      <c r="BO346" s="375" t="s">
        <v>430</v>
      </c>
      <c r="BP346" s="375" t="s">
        <v>430</v>
      </c>
      <c r="BQ346" s="375" t="s">
        <v>430</v>
      </c>
      <c r="BR346" s="374"/>
      <c r="BS346" s="468" t="s">
        <v>430</v>
      </c>
      <c r="BT346" s="348" t="s">
        <v>430</v>
      </c>
      <c r="BU346" s="374"/>
      <c r="BV346" s="430" t="s">
        <v>555</v>
      </c>
    </row>
    <row r="347" spans="1:74" s="428" customFormat="1" x14ac:dyDescent="0.25">
      <c r="A347" s="345" t="s">
        <v>8588</v>
      </c>
      <c r="B347" s="373"/>
      <c r="C347" s="719">
        <v>46093</v>
      </c>
      <c r="D347" s="373"/>
      <c r="E347" s="346">
        <v>29.464099999999998</v>
      </c>
      <c r="F347" s="373"/>
      <c r="G347" s="347">
        <v>10.352</v>
      </c>
      <c r="H347" s="374"/>
      <c r="I347" s="348" t="s">
        <v>430</v>
      </c>
      <c r="J347" s="348" t="s">
        <v>430</v>
      </c>
      <c r="K347" s="348" t="s">
        <v>430</v>
      </c>
      <c r="L347" s="348" t="s">
        <v>430</v>
      </c>
      <c r="M347" s="362"/>
      <c r="N347" s="350">
        <v>-46.130800000000001</v>
      </c>
      <c r="O347" s="348">
        <v>-1.0577000000000001</v>
      </c>
      <c r="P347" s="348">
        <v>-2.2153</v>
      </c>
      <c r="Q347" s="348">
        <v>5.2743000000000002</v>
      </c>
      <c r="R347" s="348">
        <v>8.3156999999999996</v>
      </c>
      <c r="S347" s="348">
        <v>10.689500000000001</v>
      </c>
      <c r="T347" s="348" t="s">
        <v>430</v>
      </c>
      <c r="U347" s="354" t="s">
        <v>430</v>
      </c>
      <c r="V347" s="348" t="s">
        <v>430</v>
      </c>
      <c r="W347" s="348" t="s">
        <v>430</v>
      </c>
      <c r="X347" s="348" t="s">
        <v>430</v>
      </c>
      <c r="Y347" s="375" t="s">
        <v>430</v>
      </c>
      <c r="Z347" s="348" t="s">
        <v>430</v>
      </c>
      <c r="AA347" s="348">
        <v>7.2842000000000002</v>
      </c>
      <c r="AB347" s="348">
        <v>8.9972999999999992</v>
      </c>
      <c r="AC347" s="348" t="s">
        <v>430</v>
      </c>
      <c r="AD347" s="348" t="s">
        <v>430</v>
      </c>
      <c r="AE347" s="348">
        <v>8.0923999999999996</v>
      </c>
      <c r="AF347" s="348">
        <v>7.9801000000000002</v>
      </c>
      <c r="AG347" s="569"/>
      <c r="AH347" s="346">
        <v>105</v>
      </c>
      <c r="AI347" s="346">
        <v>79</v>
      </c>
      <c r="AJ347" s="346">
        <v>98</v>
      </c>
      <c r="AK347" s="346">
        <v>28</v>
      </c>
      <c r="AL347" s="346">
        <v>2</v>
      </c>
      <c r="AM347" s="346">
        <v>42</v>
      </c>
      <c r="AN347" s="346" t="s">
        <v>430</v>
      </c>
      <c r="AO347" s="572" t="s">
        <v>430</v>
      </c>
      <c r="AP347" s="346" t="s">
        <v>430</v>
      </c>
      <c r="AQ347" s="346" t="s">
        <v>430</v>
      </c>
      <c r="AR347" s="346" t="s">
        <v>430</v>
      </c>
      <c r="AS347" s="346" t="s">
        <v>430</v>
      </c>
      <c r="AT347" s="346" t="s">
        <v>430</v>
      </c>
      <c r="AU347" s="346">
        <v>3</v>
      </c>
      <c r="AV347" s="346">
        <v>35</v>
      </c>
      <c r="AW347" s="346" t="s">
        <v>430</v>
      </c>
      <c r="AX347" s="346" t="s">
        <v>430</v>
      </c>
      <c r="AY347" s="346">
        <v>7</v>
      </c>
      <c r="AZ347" s="584"/>
      <c r="BA347" s="467" t="s">
        <v>430</v>
      </c>
      <c r="BB347" s="348">
        <v>99.36</v>
      </c>
      <c r="BC347" s="348" t="s">
        <v>430</v>
      </c>
      <c r="BD347" s="348" t="s">
        <v>430</v>
      </c>
      <c r="BE347" s="375" t="s">
        <v>430</v>
      </c>
      <c r="BF347" s="375">
        <v>0.64</v>
      </c>
      <c r="BG347" s="374"/>
      <c r="BH347" s="594">
        <v>0.64</v>
      </c>
      <c r="BI347" s="348" t="s">
        <v>430</v>
      </c>
      <c r="BJ347" s="348" t="s">
        <v>430</v>
      </c>
      <c r="BK347" s="348" t="s">
        <v>430</v>
      </c>
      <c r="BL347" s="348" t="s">
        <v>430</v>
      </c>
      <c r="BM347" s="375" t="s">
        <v>430</v>
      </c>
      <c r="BN347" s="375" t="s">
        <v>430</v>
      </c>
      <c r="BO347" s="375" t="s">
        <v>430</v>
      </c>
      <c r="BP347" s="375">
        <v>99.36</v>
      </c>
      <c r="BQ347" s="375" t="s">
        <v>430</v>
      </c>
      <c r="BR347" s="374"/>
      <c r="BS347" s="468" t="s">
        <v>430</v>
      </c>
      <c r="BT347" s="348" t="s">
        <v>430</v>
      </c>
      <c r="BU347" s="374"/>
      <c r="BV347" s="430" t="s">
        <v>8395</v>
      </c>
    </row>
    <row r="348" spans="1:74" s="428" customFormat="1" x14ac:dyDescent="0.25">
      <c r="A348" s="345" t="s">
        <v>8589</v>
      </c>
      <c r="B348" s="373"/>
      <c r="C348" s="719">
        <v>45282</v>
      </c>
      <c r="D348" s="373"/>
      <c r="E348" s="346">
        <v>27.5319</v>
      </c>
      <c r="F348" s="373"/>
      <c r="G348" s="347">
        <v>12.2028</v>
      </c>
      <c r="H348" s="374"/>
      <c r="I348" s="890">
        <v>6.48</v>
      </c>
      <c r="J348" s="890">
        <v>7.08</v>
      </c>
      <c r="K348" s="890">
        <v>4.95</v>
      </c>
      <c r="L348" s="890">
        <v>5.13</v>
      </c>
      <c r="M348" s="362"/>
      <c r="N348" s="350">
        <v>-103.2</v>
      </c>
      <c r="O348" s="348">
        <v>-41.731999999999999</v>
      </c>
      <c r="P348" s="348">
        <v>-24.116</v>
      </c>
      <c r="Q348" s="348">
        <v>-11.147500000000001</v>
      </c>
      <c r="R348" s="348">
        <v>3.6196999999999999</v>
      </c>
      <c r="S348" s="348">
        <v>12.977</v>
      </c>
      <c r="T348" s="348">
        <v>6.8712999999999997</v>
      </c>
      <c r="U348" s="354">
        <v>5.5505000000000004</v>
      </c>
      <c r="V348" s="348">
        <v>5.8259999999999996</v>
      </c>
      <c r="W348" s="348">
        <v>7.0778999999999996</v>
      </c>
      <c r="X348" s="348" t="s">
        <v>430</v>
      </c>
      <c r="Y348" s="375" t="s">
        <v>430</v>
      </c>
      <c r="Z348" s="348" t="s">
        <v>430</v>
      </c>
      <c r="AA348" s="348">
        <v>4.3071999999999999</v>
      </c>
      <c r="AB348" s="348">
        <v>9.8327000000000009</v>
      </c>
      <c r="AC348" s="348">
        <v>6.0697999999999999</v>
      </c>
      <c r="AD348" s="348">
        <v>5.9728000000000003</v>
      </c>
      <c r="AE348" s="348">
        <v>3.9117999999999999</v>
      </c>
      <c r="AF348" s="348">
        <v>7.7622999999999998</v>
      </c>
      <c r="AG348" s="569"/>
      <c r="AH348" s="346">
        <v>144</v>
      </c>
      <c r="AI348" s="346">
        <v>155</v>
      </c>
      <c r="AJ348" s="346">
        <v>144</v>
      </c>
      <c r="AK348" s="346">
        <v>161</v>
      </c>
      <c r="AL348" s="346">
        <v>149</v>
      </c>
      <c r="AM348" s="346">
        <v>23</v>
      </c>
      <c r="AN348" s="346">
        <v>12</v>
      </c>
      <c r="AO348" s="572">
        <v>45</v>
      </c>
      <c r="AP348" s="346">
        <v>47</v>
      </c>
      <c r="AQ348" s="346">
        <v>28</v>
      </c>
      <c r="AR348" s="346" t="s">
        <v>430</v>
      </c>
      <c r="AS348" s="346" t="s">
        <v>430</v>
      </c>
      <c r="AT348" s="346" t="s">
        <v>430</v>
      </c>
      <c r="AU348" s="346">
        <v>125</v>
      </c>
      <c r="AV348" s="346">
        <v>23</v>
      </c>
      <c r="AW348" s="346">
        <v>31</v>
      </c>
      <c r="AX348" s="346">
        <v>31</v>
      </c>
      <c r="AY348" s="346">
        <v>133</v>
      </c>
      <c r="AZ348" s="584"/>
      <c r="BA348" s="467">
        <v>94.22</v>
      </c>
      <c r="BB348" s="348" t="s">
        <v>430</v>
      </c>
      <c r="BC348" s="348" t="s">
        <v>430</v>
      </c>
      <c r="BD348" s="348" t="s">
        <v>430</v>
      </c>
      <c r="BE348" s="375" t="s">
        <v>430</v>
      </c>
      <c r="BF348" s="375">
        <v>5.78</v>
      </c>
      <c r="BG348" s="374"/>
      <c r="BH348" s="594">
        <v>5.78</v>
      </c>
      <c r="BI348" s="348" t="s">
        <v>430</v>
      </c>
      <c r="BJ348" s="348" t="s">
        <v>430</v>
      </c>
      <c r="BK348" s="348" t="s">
        <v>430</v>
      </c>
      <c r="BL348" s="348" t="s">
        <v>430</v>
      </c>
      <c r="BM348" s="375">
        <v>94.22</v>
      </c>
      <c r="BN348" s="375" t="s">
        <v>430</v>
      </c>
      <c r="BO348" s="375" t="s">
        <v>430</v>
      </c>
      <c r="BP348" s="375" t="s">
        <v>430</v>
      </c>
      <c r="BQ348" s="375" t="s">
        <v>430</v>
      </c>
      <c r="BR348" s="374"/>
      <c r="BS348" s="468" t="s">
        <v>430</v>
      </c>
      <c r="BT348" s="348" t="s">
        <v>430</v>
      </c>
      <c r="BU348" s="374"/>
      <c r="BV348" s="430" t="s">
        <v>555</v>
      </c>
    </row>
    <row r="349" spans="1:74" s="428" customFormat="1" x14ac:dyDescent="0.25">
      <c r="A349" s="345" t="s">
        <v>8590</v>
      </c>
      <c r="B349" s="373"/>
      <c r="C349" s="719">
        <v>45320</v>
      </c>
      <c r="D349" s="373"/>
      <c r="E349" s="346">
        <v>26.2041</v>
      </c>
      <c r="F349" s="373"/>
      <c r="G349" s="347">
        <v>66.298400000000001</v>
      </c>
      <c r="H349" s="374"/>
      <c r="I349" s="348">
        <v>4.5437000000000003</v>
      </c>
      <c r="J349" s="348" t="s">
        <v>430</v>
      </c>
      <c r="K349" s="348" t="s">
        <v>430</v>
      </c>
      <c r="L349" s="348" t="s">
        <v>430</v>
      </c>
      <c r="M349" s="362"/>
      <c r="N349" s="350">
        <v>-82.34</v>
      </c>
      <c r="O349" s="348">
        <v>-32.559699999999999</v>
      </c>
      <c r="P349" s="348">
        <v>-25.584099999999999</v>
      </c>
      <c r="Q349" s="348">
        <v>-13.1541</v>
      </c>
      <c r="R349" s="348">
        <v>3.8092000000000001</v>
      </c>
      <c r="S349" s="348">
        <v>11.728199999999999</v>
      </c>
      <c r="T349" s="348">
        <v>5.9774000000000003</v>
      </c>
      <c r="U349" s="354">
        <v>5.4832999999999998</v>
      </c>
      <c r="V349" s="348">
        <v>5.7976000000000001</v>
      </c>
      <c r="W349" s="348">
        <v>7.1406999999999998</v>
      </c>
      <c r="X349" s="348" t="s">
        <v>430</v>
      </c>
      <c r="Y349" s="375" t="s">
        <v>430</v>
      </c>
      <c r="Z349" s="348" t="s">
        <v>430</v>
      </c>
      <c r="AA349" s="348">
        <v>3.4514999999999998</v>
      </c>
      <c r="AB349" s="348">
        <v>10.358700000000001</v>
      </c>
      <c r="AC349" s="348">
        <v>6.1173999999999999</v>
      </c>
      <c r="AD349" s="348">
        <v>5.6102999999999996</v>
      </c>
      <c r="AE349" s="348">
        <v>1.4408000000000001</v>
      </c>
      <c r="AF349" s="348">
        <v>7.6694000000000004</v>
      </c>
      <c r="AG349" s="569"/>
      <c r="AH349" s="346">
        <v>125</v>
      </c>
      <c r="AI349" s="346">
        <v>143</v>
      </c>
      <c r="AJ349" s="346">
        <v>148</v>
      </c>
      <c r="AK349" s="346">
        <v>168</v>
      </c>
      <c r="AL349" s="346">
        <v>143</v>
      </c>
      <c r="AM349" s="346">
        <v>35</v>
      </c>
      <c r="AN349" s="346">
        <v>43</v>
      </c>
      <c r="AO349" s="572">
        <v>49</v>
      </c>
      <c r="AP349" s="346">
        <v>52</v>
      </c>
      <c r="AQ349" s="346">
        <v>18</v>
      </c>
      <c r="AR349" s="346" t="s">
        <v>430</v>
      </c>
      <c r="AS349" s="346" t="s">
        <v>430</v>
      </c>
      <c r="AT349" s="346" t="s">
        <v>430</v>
      </c>
      <c r="AU349" s="346">
        <v>142</v>
      </c>
      <c r="AV349" s="346">
        <v>16</v>
      </c>
      <c r="AW349" s="346">
        <v>27</v>
      </c>
      <c r="AX349" s="346">
        <v>74</v>
      </c>
      <c r="AY349" s="346">
        <v>158</v>
      </c>
      <c r="AZ349" s="584"/>
      <c r="BA349" s="467">
        <v>97.01</v>
      </c>
      <c r="BB349" s="348" t="s">
        <v>430</v>
      </c>
      <c r="BC349" s="348" t="s">
        <v>430</v>
      </c>
      <c r="BD349" s="348" t="s">
        <v>430</v>
      </c>
      <c r="BE349" s="375" t="s">
        <v>430</v>
      </c>
      <c r="BF349" s="375">
        <v>2.99</v>
      </c>
      <c r="BG349" s="374"/>
      <c r="BH349" s="594">
        <v>2.99</v>
      </c>
      <c r="BI349" s="348" t="s">
        <v>430</v>
      </c>
      <c r="BJ349" s="348" t="s">
        <v>430</v>
      </c>
      <c r="BK349" s="348" t="s">
        <v>430</v>
      </c>
      <c r="BL349" s="348" t="s">
        <v>430</v>
      </c>
      <c r="BM349" s="375">
        <v>97.01</v>
      </c>
      <c r="BN349" s="375" t="s">
        <v>430</v>
      </c>
      <c r="BO349" s="375" t="s">
        <v>430</v>
      </c>
      <c r="BP349" s="375" t="s">
        <v>430</v>
      </c>
      <c r="BQ349" s="375" t="s">
        <v>430</v>
      </c>
      <c r="BR349" s="374"/>
      <c r="BS349" s="468" t="s">
        <v>430</v>
      </c>
      <c r="BT349" s="348" t="s">
        <v>430</v>
      </c>
      <c r="BU349" s="374"/>
      <c r="BV349" s="430" t="s">
        <v>555</v>
      </c>
    </row>
    <row r="350" spans="1:74" s="428" customFormat="1" x14ac:dyDescent="0.25">
      <c r="A350" s="345" t="s">
        <v>8591</v>
      </c>
      <c r="B350" s="373"/>
      <c r="C350" s="719">
        <v>45320</v>
      </c>
      <c r="D350" s="373"/>
      <c r="E350" s="346">
        <v>23.996099999999998</v>
      </c>
      <c r="F350" s="373"/>
      <c r="G350" s="347">
        <v>26.6068</v>
      </c>
      <c r="H350" s="374"/>
      <c r="I350" s="348">
        <v>9.7728999999999999</v>
      </c>
      <c r="J350" s="348" t="s">
        <v>430</v>
      </c>
      <c r="K350" s="348" t="s">
        <v>430</v>
      </c>
      <c r="L350" s="348" t="s">
        <v>430</v>
      </c>
      <c r="M350" s="362"/>
      <c r="N350" s="350">
        <v>-101.50700000000001</v>
      </c>
      <c r="O350" s="348">
        <v>-43.695300000000003</v>
      </c>
      <c r="P350" s="348">
        <v>-32.233499999999999</v>
      </c>
      <c r="Q350" s="348">
        <v>-11.191000000000001</v>
      </c>
      <c r="R350" s="348">
        <v>-0.73409999999999997</v>
      </c>
      <c r="S350" s="348">
        <v>11.1008</v>
      </c>
      <c r="T350" s="348">
        <v>3.8818000000000001</v>
      </c>
      <c r="U350" s="354">
        <v>2.5371000000000001</v>
      </c>
      <c r="V350" s="348">
        <v>2.9634999999999998</v>
      </c>
      <c r="W350" s="348">
        <v>5.5887000000000002</v>
      </c>
      <c r="X350" s="348" t="s">
        <v>430</v>
      </c>
      <c r="Y350" s="375" t="s">
        <v>430</v>
      </c>
      <c r="Z350" s="348" t="s">
        <v>430</v>
      </c>
      <c r="AA350" s="348">
        <v>-0.1694</v>
      </c>
      <c r="AB350" s="348">
        <v>8.4362999999999992</v>
      </c>
      <c r="AC350" s="348">
        <v>3.0832000000000002</v>
      </c>
      <c r="AD350" s="348">
        <v>3.1606000000000001</v>
      </c>
      <c r="AE350" s="348">
        <v>1.847</v>
      </c>
      <c r="AF350" s="348">
        <v>6.8807</v>
      </c>
      <c r="AG350" s="569"/>
      <c r="AH350" s="346">
        <v>143</v>
      </c>
      <c r="AI350" s="346">
        <v>159</v>
      </c>
      <c r="AJ350" s="346">
        <v>170</v>
      </c>
      <c r="AK350" s="346">
        <v>162</v>
      </c>
      <c r="AL350" s="346">
        <v>168</v>
      </c>
      <c r="AM350" s="346">
        <v>41</v>
      </c>
      <c r="AN350" s="346">
        <v>160</v>
      </c>
      <c r="AO350" s="572">
        <v>159</v>
      </c>
      <c r="AP350" s="346">
        <v>154</v>
      </c>
      <c r="AQ350" s="346">
        <v>105</v>
      </c>
      <c r="AR350" s="346" t="s">
        <v>430</v>
      </c>
      <c r="AS350" s="346" t="s">
        <v>430</v>
      </c>
      <c r="AT350" s="346" t="s">
        <v>430</v>
      </c>
      <c r="AU350" s="346">
        <v>170</v>
      </c>
      <c r="AV350" s="346">
        <v>40</v>
      </c>
      <c r="AW350" s="346">
        <v>160</v>
      </c>
      <c r="AX350" s="346">
        <v>157</v>
      </c>
      <c r="AY350" s="346">
        <v>155</v>
      </c>
      <c r="AZ350" s="584"/>
      <c r="BA350" s="467">
        <v>98.36</v>
      </c>
      <c r="BB350" s="348" t="s">
        <v>430</v>
      </c>
      <c r="BC350" s="348" t="s">
        <v>430</v>
      </c>
      <c r="BD350" s="348" t="s">
        <v>430</v>
      </c>
      <c r="BE350" s="375" t="s">
        <v>430</v>
      </c>
      <c r="BF350" s="375">
        <v>1.64</v>
      </c>
      <c r="BG350" s="374"/>
      <c r="BH350" s="594">
        <v>1.64</v>
      </c>
      <c r="BI350" s="348" t="s">
        <v>430</v>
      </c>
      <c r="BJ350" s="348" t="s">
        <v>430</v>
      </c>
      <c r="BK350" s="348" t="s">
        <v>430</v>
      </c>
      <c r="BL350" s="348" t="s">
        <v>430</v>
      </c>
      <c r="BM350" s="375">
        <v>98.36</v>
      </c>
      <c r="BN350" s="375" t="s">
        <v>430</v>
      </c>
      <c r="BO350" s="375" t="s">
        <v>430</v>
      </c>
      <c r="BP350" s="375" t="s">
        <v>430</v>
      </c>
      <c r="BQ350" s="375" t="s">
        <v>430</v>
      </c>
      <c r="BR350" s="374"/>
      <c r="BS350" s="468" t="s">
        <v>430</v>
      </c>
      <c r="BT350" s="348" t="s">
        <v>430</v>
      </c>
      <c r="BU350" s="374"/>
      <c r="BV350" s="430" t="s">
        <v>555</v>
      </c>
    </row>
    <row r="351" spans="1:74" s="428" customFormat="1" x14ac:dyDescent="0.25">
      <c r="A351" s="345" t="s">
        <v>8592</v>
      </c>
      <c r="B351" s="373"/>
      <c r="C351" s="719">
        <v>45842</v>
      </c>
      <c r="D351" s="373"/>
      <c r="E351" s="346">
        <v>22.077200000000001</v>
      </c>
      <c r="F351" s="373"/>
      <c r="G351" s="347">
        <v>10.619</v>
      </c>
      <c r="H351" s="374"/>
      <c r="I351" s="348" t="s">
        <v>430</v>
      </c>
      <c r="J351" s="348" t="s">
        <v>430</v>
      </c>
      <c r="K351" s="348" t="s">
        <v>430</v>
      </c>
      <c r="L351" s="348" t="s">
        <v>430</v>
      </c>
      <c r="M351" s="362"/>
      <c r="N351" s="350">
        <v>-78.885499999999993</v>
      </c>
      <c r="O351" s="348">
        <v>-19.4465</v>
      </c>
      <c r="P351" s="348">
        <v>-15.665900000000001</v>
      </c>
      <c r="Q351" s="348">
        <v>1.2282</v>
      </c>
      <c r="R351" s="348">
        <v>4.2285000000000004</v>
      </c>
      <c r="S351" s="348">
        <v>7.5769000000000002</v>
      </c>
      <c r="T351" s="348">
        <v>5.2610999999999999</v>
      </c>
      <c r="U351" s="354">
        <v>5.1111000000000004</v>
      </c>
      <c r="V351" s="348">
        <v>5.4309000000000003</v>
      </c>
      <c r="W351" s="348" t="s">
        <v>430</v>
      </c>
      <c r="X351" s="348" t="s">
        <v>430</v>
      </c>
      <c r="Y351" s="375" t="s">
        <v>430</v>
      </c>
      <c r="Z351" s="348" t="s">
        <v>430</v>
      </c>
      <c r="AA351" s="348">
        <v>2.5024000000000002</v>
      </c>
      <c r="AB351" s="348">
        <v>6.0705</v>
      </c>
      <c r="AC351" s="348">
        <v>5.0933000000000002</v>
      </c>
      <c r="AD351" s="348">
        <v>5.4381000000000004</v>
      </c>
      <c r="AE351" s="348">
        <v>4.6520999999999999</v>
      </c>
      <c r="AF351" s="348">
        <v>5.4649000000000001</v>
      </c>
      <c r="AG351" s="569"/>
      <c r="AH351" s="346">
        <v>121</v>
      </c>
      <c r="AI351" s="346">
        <v>130</v>
      </c>
      <c r="AJ351" s="346">
        <v>134</v>
      </c>
      <c r="AK351" s="346">
        <v>122</v>
      </c>
      <c r="AL351" s="346">
        <v>130</v>
      </c>
      <c r="AM351" s="346">
        <v>111</v>
      </c>
      <c r="AN351" s="346">
        <v>102</v>
      </c>
      <c r="AO351" s="572">
        <v>92</v>
      </c>
      <c r="AP351" s="346">
        <v>103</v>
      </c>
      <c r="AQ351" s="346" t="s">
        <v>430</v>
      </c>
      <c r="AR351" s="346" t="s">
        <v>430</v>
      </c>
      <c r="AS351" s="346" t="s">
        <v>430</v>
      </c>
      <c r="AT351" s="346" t="s">
        <v>430</v>
      </c>
      <c r="AU351" s="346">
        <v>156</v>
      </c>
      <c r="AV351" s="346">
        <v>122</v>
      </c>
      <c r="AW351" s="346">
        <v>109</v>
      </c>
      <c r="AX351" s="346">
        <v>99</v>
      </c>
      <c r="AY351" s="346">
        <v>109</v>
      </c>
      <c r="AZ351" s="584"/>
      <c r="BA351" s="467" t="s">
        <v>430</v>
      </c>
      <c r="BB351" s="348">
        <v>95.86</v>
      </c>
      <c r="BC351" s="348" t="s">
        <v>430</v>
      </c>
      <c r="BD351" s="348" t="s">
        <v>430</v>
      </c>
      <c r="BE351" s="375" t="s">
        <v>430</v>
      </c>
      <c r="BF351" s="375">
        <v>4.1399999999999997</v>
      </c>
      <c r="BG351" s="374"/>
      <c r="BH351" s="594">
        <v>4.1399999999999997</v>
      </c>
      <c r="BI351" s="348" t="s">
        <v>430</v>
      </c>
      <c r="BJ351" s="348" t="s">
        <v>430</v>
      </c>
      <c r="BK351" s="348" t="s">
        <v>430</v>
      </c>
      <c r="BL351" s="348" t="s">
        <v>430</v>
      </c>
      <c r="BM351" s="375" t="s">
        <v>430</v>
      </c>
      <c r="BN351" s="375" t="s">
        <v>430</v>
      </c>
      <c r="BO351" s="375" t="s">
        <v>430</v>
      </c>
      <c r="BP351" s="375">
        <v>95.86</v>
      </c>
      <c r="BQ351" s="375" t="s">
        <v>430</v>
      </c>
      <c r="BR351" s="374"/>
      <c r="BS351" s="468" t="s">
        <v>430</v>
      </c>
      <c r="BT351" s="348" t="s">
        <v>430</v>
      </c>
      <c r="BU351" s="374"/>
      <c r="BV351" s="430" t="s">
        <v>4673</v>
      </c>
    </row>
    <row r="352" spans="1:74" s="428" customFormat="1" x14ac:dyDescent="0.25">
      <c r="A352" s="345" t="s">
        <v>8593</v>
      </c>
      <c r="B352" s="373"/>
      <c r="C352" s="719">
        <v>44979</v>
      </c>
      <c r="D352" s="373"/>
      <c r="E352" s="346">
        <v>21.734100000000002</v>
      </c>
      <c r="F352" s="373"/>
      <c r="G352" s="347">
        <v>12.802099999999999</v>
      </c>
      <c r="H352" s="374"/>
      <c r="I352" s="348">
        <v>1.27</v>
      </c>
      <c r="J352" s="348">
        <v>5.92</v>
      </c>
      <c r="K352" s="348">
        <v>1.2</v>
      </c>
      <c r="L352" s="348">
        <v>1.24</v>
      </c>
      <c r="M352" s="362"/>
      <c r="N352" s="350">
        <v>-13.680099999999999</v>
      </c>
      <c r="O352" s="348">
        <v>0.6653</v>
      </c>
      <c r="P352" s="348">
        <v>0.8962</v>
      </c>
      <c r="Q352" s="348">
        <v>3.4258000000000002</v>
      </c>
      <c r="R352" s="348">
        <v>4.6628999999999996</v>
      </c>
      <c r="S352" s="348">
        <v>6.3124000000000002</v>
      </c>
      <c r="T352" s="348">
        <v>4.4432999999999998</v>
      </c>
      <c r="U352" s="354">
        <v>4.8147000000000002</v>
      </c>
      <c r="V352" s="348">
        <v>5.3220000000000001</v>
      </c>
      <c r="W352" s="348">
        <v>6.7313999999999998</v>
      </c>
      <c r="X352" s="348">
        <v>7.1593</v>
      </c>
      <c r="Y352" s="375" t="s">
        <v>430</v>
      </c>
      <c r="Z352" s="348" t="s">
        <v>430</v>
      </c>
      <c r="AA352" s="348">
        <v>4.6646000000000001</v>
      </c>
      <c r="AB352" s="348">
        <v>5.8000999999999996</v>
      </c>
      <c r="AC352" s="348">
        <v>4.8154000000000003</v>
      </c>
      <c r="AD352" s="348">
        <v>5.1802000000000001</v>
      </c>
      <c r="AE352" s="348">
        <v>4.4585999999999997</v>
      </c>
      <c r="AF352" s="348">
        <v>7.3277000000000001</v>
      </c>
      <c r="AG352" s="569"/>
      <c r="AH352" s="346">
        <v>64</v>
      </c>
      <c r="AI352" s="346">
        <v>72</v>
      </c>
      <c r="AJ352" s="346">
        <v>83</v>
      </c>
      <c r="AK352" s="346">
        <v>101</v>
      </c>
      <c r="AL352" s="346">
        <v>114</v>
      </c>
      <c r="AM352" s="346">
        <v>130</v>
      </c>
      <c r="AN352" s="346">
        <v>153</v>
      </c>
      <c r="AO352" s="572">
        <v>124</v>
      </c>
      <c r="AP352" s="346">
        <v>110</v>
      </c>
      <c r="AQ352" s="346">
        <v>76</v>
      </c>
      <c r="AR352" s="346">
        <v>78</v>
      </c>
      <c r="AS352" s="346" t="s">
        <v>430</v>
      </c>
      <c r="AT352" s="346" t="s">
        <v>430</v>
      </c>
      <c r="AU352" s="346">
        <v>101</v>
      </c>
      <c r="AV352" s="346">
        <v>127</v>
      </c>
      <c r="AW352" s="346">
        <v>130</v>
      </c>
      <c r="AX352" s="346">
        <v>118</v>
      </c>
      <c r="AY352" s="346">
        <v>119</v>
      </c>
      <c r="AZ352" s="584"/>
      <c r="BA352" s="467">
        <v>96.44</v>
      </c>
      <c r="BB352" s="348" t="s">
        <v>430</v>
      </c>
      <c r="BC352" s="348" t="s">
        <v>430</v>
      </c>
      <c r="BD352" s="348" t="s">
        <v>430</v>
      </c>
      <c r="BE352" s="375" t="s">
        <v>430</v>
      </c>
      <c r="BF352" s="375">
        <v>3.56</v>
      </c>
      <c r="BG352" s="374"/>
      <c r="BH352" s="594">
        <v>3.56</v>
      </c>
      <c r="BI352" s="348" t="s">
        <v>430</v>
      </c>
      <c r="BJ352" s="348" t="s">
        <v>430</v>
      </c>
      <c r="BK352" s="348" t="s">
        <v>430</v>
      </c>
      <c r="BL352" s="348" t="s">
        <v>430</v>
      </c>
      <c r="BM352" s="375">
        <v>96.44</v>
      </c>
      <c r="BN352" s="375" t="s">
        <v>430</v>
      </c>
      <c r="BO352" s="375" t="s">
        <v>430</v>
      </c>
      <c r="BP352" s="375" t="s">
        <v>430</v>
      </c>
      <c r="BQ352" s="375" t="s">
        <v>430</v>
      </c>
      <c r="BR352" s="374"/>
      <c r="BS352" s="468" t="s">
        <v>430</v>
      </c>
      <c r="BT352" s="348" t="s">
        <v>430</v>
      </c>
      <c r="BU352" s="374"/>
      <c r="BV352" s="430" t="s">
        <v>555</v>
      </c>
    </row>
    <row r="353" spans="1:74" s="428" customFormat="1" ht="11" x14ac:dyDescent="0.3">
      <c r="A353" s="841" t="s">
        <v>8594</v>
      </c>
      <c r="B353" s="842"/>
      <c r="C353" s="843">
        <v>45210</v>
      </c>
      <c r="D353" s="842"/>
      <c r="E353" s="844">
        <v>21.6858</v>
      </c>
      <c r="F353" s="842"/>
      <c r="G353" s="845">
        <v>12.463200000000001</v>
      </c>
      <c r="H353" s="847"/>
      <c r="I353" s="846">
        <v>6.29</v>
      </c>
      <c r="J353" s="846">
        <v>6.73</v>
      </c>
      <c r="K353" s="846">
        <v>4.83</v>
      </c>
      <c r="L353" s="846">
        <v>4.99</v>
      </c>
      <c r="M353" s="851"/>
      <c r="N353" s="848">
        <v>-96.971900000000005</v>
      </c>
      <c r="O353" s="846">
        <v>-37.468200000000003</v>
      </c>
      <c r="P353" s="846">
        <v>-23.863199999999999</v>
      </c>
      <c r="Q353" s="846">
        <v>-11.724299999999999</v>
      </c>
      <c r="R353" s="846">
        <v>4.0572999999999997</v>
      </c>
      <c r="S353" s="846">
        <v>13.461399999999999</v>
      </c>
      <c r="T353" s="846">
        <v>6.2765000000000004</v>
      </c>
      <c r="U353" s="856">
        <v>5.2904999999999998</v>
      </c>
      <c r="V353" s="846">
        <v>5.6829999999999998</v>
      </c>
      <c r="W353" s="846">
        <v>7.0213000000000001</v>
      </c>
      <c r="X353" s="846" t="s">
        <v>430</v>
      </c>
      <c r="Y353" s="852" t="s">
        <v>430</v>
      </c>
      <c r="Z353" s="846" t="s">
        <v>430</v>
      </c>
      <c r="AA353" s="846">
        <v>4.7050000000000001</v>
      </c>
      <c r="AB353" s="846">
        <v>10.385400000000001</v>
      </c>
      <c r="AC353" s="846">
        <v>5.8417000000000003</v>
      </c>
      <c r="AD353" s="846">
        <v>5.7735000000000003</v>
      </c>
      <c r="AE353" s="846">
        <v>4.3446999999999996</v>
      </c>
      <c r="AF353" s="846">
        <v>8.0024999999999995</v>
      </c>
      <c r="AG353" s="931"/>
      <c r="AH353" s="844">
        <v>135</v>
      </c>
      <c r="AI353" s="844">
        <v>148</v>
      </c>
      <c r="AJ353" s="844">
        <v>143</v>
      </c>
      <c r="AK353" s="844">
        <v>163</v>
      </c>
      <c r="AL353" s="844">
        <v>139</v>
      </c>
      <c r="AM353" s="844">
        <v>18</v>
      </c>
      <c r="AN353" s="844">
        <v>30</v>
      </c>
      <c r="AO353" s="932">
        <v>71</v>
      </c>
      <c r="AP353" s="844">
        <v>63</v>
      </c>
      <c r="AQ353" s="844">
        <v>35</v>
      </c>
      <c r="AR353" s="844" t="s">
        <v>430</v>
      </c>
      <c r="AS353" s="844" t="s">
        <v>430</v>
      </c>
      <c r="AT353" s="844" t="s">
        <v>430</v>
      </c>
      <c r="AU353" s="844">
        <v>98</v>
      </c>
      <c r="AV353" s="844">
        <v>14</v>
      </c>
      <c r="AW353" s="844">
        <v>48</v>
      </c>
      <c r="AX353" s="844">
        <v>55</v>
      </c>
      <c r="AY353" s="844">
        <v>121</v>
      </c>
      <c r="AZ353" s="933"/>
      <c r="BA353" s="853">
        <v>95.22</v>
      </c>
      <c r="BB353" s="846" t="s">
        <v>430</v>
      </c>
      <c r="BC353" s="846" t="s">
        <v>430</v>
      </c>
      <c r="BD353" s="846" t="s">
        <v>430</v>
      </c>
      <c r="BE353" s="852" t="s">
        <v>430</v>
      </c>
      <c r="BF353" s="852">
        <v>4.78</v>
      </c>
      <c r="BG353" s="847"/>
      <c r="BH353" s="934">
        <v>4.78</v>
      </c>
      <c r="BI353" s="846" t="s">
        <v>430</v>
      </c>
      <c r="BJ353" s="846" t="s">
        <v>430</v>
      </c>
      <c r="BK353" s="846" t="s">
        <v>430</v>
      </c>
      <c r="BL353" s="846" t="s">
        <v>430</v>
      </c>
      <c r="BM353" s="852">
        <v>95.22</v>
      </c>
      <c r="BN353" s="852" t="s">
        <v>430</v>
      </c>
      <c r="BO353" s="852" t="s">
        <v>430</v>
      </c>
      <c r="BP353" s="852" t="s">
        <v>430</v>
      </c>
      <c r="BQ353" s="852" t="s">
        <v>430</v>
      </c>
      <c r="BR353" s="847"/>
      <c r="BS353" s="854" t="s">
        <v>430</v>
      </c>
      <c r="BT353" s="846" t="s">
        <v>430</v>
      </c>
      <c r="BU353" s="847"/>
      <c r="BV353" s="892" t="s">
        <v>555</v>
      </c>
    </row>
    <row r="354" spans="1:74" s="428" customFormat="1" x14ac:dyDescent="0.25">
      <c r="A354" s="345" t="s">
        <v>8595</v>
      </c>
      <c r="B354" s="373"/>
      <c r="C354" s="719">
        <v>45000</v>
      </c>
      <c r="D354" s="373"/>
      <c r="E354" s="346">
        <v>21.284800000000001</v>
      </c>
      <c r="F354" s="373"/>
      <c r="G354" s="347">
        <v>12.5708</v>
      </c>
      <c r="H354" s="374"/>
      <c r="I354" s="890">
        <v>1.54</v>
      </c>
      <c r="J354" s="890">
        <v>6.26</v>
      </c>
      <c r="K354" s="890">
        <v>1.4</v>
      </c>
      <c r="L354" s="890">
        <v>1.45</v>
      </c>
      <c r="M354" s="362"/>
      <c r="N354" s="350">
        <v>-7.2573999999999996</v>
      </c>
      <c r="O354" s="348">
        <v>5.9067999999999996</v>
      </c>
      <c r="P354" s="348">
        <v>1.2032</v>
      </c>
      <c r="Q354" s="348">
        <v>3.7385000000000002</v>
      </c>
      <c r="R354" s="348">
        <v>4.2488000000000001</v>
      </c>
      <c r="S354" s="348">
        <v>6.1048</v>
      </c>
      <c r="T354" s="348">
        <v>4.4347000000000003</v>
      </c>
      <c r="U354" s="354">
        <v>4.7523999999999997</v>
      </c>
      <c r="V354" s="348">
        <v>5.2054999999999998</v>
      </c>
      <c r="W354" s="348">
        <v>6.4912000000000001</v>
      </c>
      <c r="X354" s="348">
        <v>6.9024999999999999</v>
      </c>
      <c r="Y354" s="375" t="s">
        <v>430</v>
      </c>
      <c r="Z354" s="348" t="s">
        <v>430</v>
      </c>
      <c r="AA354" s="348">
        <v>4.1745999999999999</v>
      </c>
      <c r="AB354" s="348">
        <v>5.9606000000000003</v>
      </c>
      <c r="AC354" s="348">
        <v>4.8562000000000003</v>
      </c>
      <c r="AD354" s="348">
        <v>5.0877999999999997</v>
      </c>
      <c r="AE354" s="348">
        <v>4.4679000000000002</v>
      </c>
      <c r="AF354" s="348">
        <v>6.8860999999999999</v>
      </c>
      <c r="AG354" s="569"/>
      <c r="AH354" s="346">
        <v>55</v>
      </c>
      <c r="AI354" s="346">
        <v>14</v>
      </c>
      <c r="AJ354" s="346">
        <v>82</v>
      </c>
      <c r="AK354" s="346">
        <v>92</v>
      </c>
      <c r="AL354" s="346">
        <v>129</v>
      </c>
      <c r="AM354" s="346">
        <v>135</v>
      </c>
      <c r="AN354" s="346">
        <v>154</v>
      </c>
      <c r="AO354" s="572">
        <v>131</v>
      </c>
      <c r="AP354" s="346">
        <v>116</v>
      </c>
      <c r="AQ354" s="346">
        <v>92</v>
      </c>
      <c r="AR354" s="346">
        <v>96</v>
      </c>
      <c r="AS354" s="346" t="s">
        <v>430</v>
      </c>
      <c r="AT354" s="346" t="s">
        <v>430</v>
      </c>
      <c r="AU354" s="346">
        <v>129</v>
      </c>
      <c r="AV354" s="346">
        <v>126</v>
      </c>
      <c r="AW354" s="346">
        <v>126</v>
      </c>
      <c r="AX354" s="346">
        <v>123</v>
      </c>
      <c r="AY354" s="346">
        <v>118</v>
      </c>
      <c r="AZ354" s="584"/>
      <c r="BA354" s="467">
        <v>92.82</v>
      </c>
      <c r="BB354" s="348" t="s">
        <v>430</v>
      </c>
      <c r="BC354" s="348" t="s">
        <v>430</v>
      </c>
      <c r="BD354" s="348" t="s">
        <v>430</v>
      </c>
      <c r="BE354" s="375" t="s">
        <v>430</v>
      </c>
      <c r="BF354" s="375">
        <v>7.18</v>
      </c>
      <c r="BG354" s="374"/>
      <c r="BH354" s="594">
        <v>7.18</v>
      </c>
      <c r="BI354" s="348" t="s">
        <v>430</v>
      </c>
      <c r="BJ354" s="348" t="s">
        <v>430</v>
      </c>
      <c r="BK354" s="348" t="s">
        <v>430</v>
      </c>
      <c r="BL354" s="348" t="s">
        <v>430</v>
      </c>
      <c r="BM354" s="375">
        <v>92.82</v>
      </c>
      <c r="BN354" s="375" t="s">
        <v>430</v>
      </c>
      <c r="BO354" s="375" t="s">
        <v>430</v>
      </c>
      <c r="BP354" s="375" t="s">
        <v>430</v>
      </c>
      <c r="BQ354" s="375" t="s">
        <v>430</v>
      </c>
      <c r="BR354" s="374"/>
      <c r="BS354" s="468" t="s">
        <v>430</v>
      </c>
      <c r="BT354" s="348" t="s">
        <v>430</v>
      </c>
      <c r="BU354" s="374"/>
      <c r="BV354" s="430" t="s">
        <v>555</v>
      </c>
    </row>
    <row r="355" spans="1:74" s="428" customFormat="1" x14ac:dyDescent="0.25">
      <c r="A355" s="345" t="s">
        <v>8596</v>
      </c>
      <c r="B355" s="373"/>
      <c r="C355" s="719">
        <v>44627</v>
      </c>
      <c r="D355" s="373"/>
      <c r="E355" s="346">
        <v>20.771699999999999</v>
      </c>
      <c r="F355" s="373"/>
      <c r="G355" s="347">
        <v>66.239199999999997</v>
      </c>
      <c r="H355" s="374"/>
      <c r="I355" s="348">
        <v>4.51</v>
      </c>
      <c r="J355" s="348">
        <v>6.54</v>
      </c>
      <c r="K355" s="348">
        <v>3.74</v>
      </c>
      <c r="L355" s="348">
        <v>3.86</v>
      </c>
      <c r="M355" s="362"/>
      <c r="N355" s="350">
        <v>-81.480800000000002</v>
      </c>
      <c r="O355" s="348">
        <v>-32.186799999999998</v>
      </c>
      <c r="P355" s="348">
        <v>-25.295100000000001</v>
      </c>
      <c r="Q355" s="348">
        <v>-12.9749</v>
      </c>
      <c r="R355" s="348">
        <v>3.8483999999999998</v>
      </c>
      <c r="S355" s="348">
        <v>11.699</v>
      </c>
      <c r="T355" s="348">
        <v>5.9290000000000003</v>
      </c>
      <c r="U355" s="354">
        <v>5.4610000000000003</v>
      </c>
      <c r="V355" s="348">
        <v>5.7746000000000004</v>
      </c>
      <c r="W355" s="348">
        <v>7.4219999999999997</v>
      </c>
      <c r="X355" s="348">
        <v>7.8308999999999997</v>
      </c>
      <c r="Y355" s="375" t="s">
        <v>430</v>
      </c>
      <c r="Z355" s="348" t="s">
        <v>430</v>
      </c>
      <c r="AA355" s="348">
        <v>3.4895</v>
      </c>
      <c r="AB355" s="348">
        <v>10.159800000000001</v>
      </c>
      <c r="AC355" s="348">
        <v>6.0732999999999997</v>
      </c>
      <c r="AD355" s="348">
        <v>5.5871000000000004</v>
      </c>
      <c r="AE355" s="348">
        <v>1.5</v>
      </c>
      <c r="AF355" s="348">
        <v>6.8242000000000003</v>
      </c>
      <c r="AG355" s="569"/>
      <c r="AH355" s="346">
        <v>123</v>
      </c>
      <c r="AI355" s="346">
        <v>141</v>
      </c>
      <c r="AJ355" s="346">
        <v>147</v>
      </c>
      <c r="AK355" s="346">
        <v>166</v>
      </c>
      <c r="AL355" s="346">
        <v>142</v>
      </c>
      <c r="AM355" s="346">
        <v>36</v>
      </c>
      <c r="AN355" s="346">
        <v>47</v>
      </c>
      <c r="AO355" s="572">
        <v>52</v>
      </c>
      <c r="AP355" s="346">
        <v>55</v>
      </c>
      <c r="AQ355" s="346">
        <v>8</v>
      </c>
      <c r="AR355" s="346">
        <v>11</v>
      </c>
      <c r="AS355" s="346" t="s">
        <v>430</v>
      </c>
      <c r="AT355" s="346" t="s">
        <v>430</v>
      </c>
      <c r="AU355" s="346">
        <v>141</v>
      </c>
      <c r="AV355" s="346">
        <v>17</v>
      </c>
      <c r="AW355" s="346">
        <v>30</v>
      </c>
      <c r="AX355" s="346">
        <v>78</v>
      </c>
      <c r="AY355" s="346">
        <v>157</v>
      </c>
      <c r="AZ355" s="584"/>
      <c r="BA355" s="467">
        <v>96.25</v>
      </c>
      <c r="BB355" s="348" t="s">
        <v>430</v>
      </c>
      <c r="BC355" s="348" t="s">
        <v>430</v>
      </c>
      <c r="BD355" s="348" t="s">
        <v>430</v>
      </c>
      <c r="BE355" s="375" t="s">
        <v>430</v>
      </c>
      <c r="BF355" s="375">
        <v>3.75</v>
      </c>
      <c r="BG355" s="374"/>
      <c r="BH355" s="594">
        <v>3.75</v>
      </c>
      <c r="BI355" s="348" t="s">
        <v>430</v>
      </c>
      <c r="BJ355" s="348" t="s">
        <v>430</v>
      </c>
      <c r="BK355" s="348" t="s">
        <v>430</v>
      </c>
      <c r="BL355" s="348" t="s">
        <v>430</v>
      </c>
      <c r="BM355" s="375">
        <v>96.25</v>
      </c>
      <c r="BN355" s="375" t="s">
        <v>430</v>
      </c>
      <c r="BO355" s="375" t="s">
        <v>430</v>
      </c>
      <c r="BP355" s="375" t="s">
        <v>430</v>
      </c>
      <c r="BQ355" s="375" t="s">
        <v>430</v>
      </c>
      <c r="BR355" s="374"/>
      <c r="BS355" s="468" t="s">
        <v>430</v>
      </c>
      <c r="BT355" s="348" t="s">
        <v>430</v>
      </c>
      <c r="BU355" s="374"/>
      <c r="BV355" s="430" t="s">
        <v>555</v>
      </c>
    </row>
    <row r="356" spans="1:74" s="428" customFormat="1" x14ac:dyDescent="0.25">
      <c r="A356" s="345" t="s">
        <v>8597</v>
      </c>
      <c r="B356" s="373"/>
      <c r="C356" s="719">
        <v>45996</v>
      </c>
      <c r="D356" s="373"/>
      <c r="E356" s="346">
        <v>12.84</v>
      </c>
      <c r="F356" s="373"/>
      <c r="G356" s="347">
        <v>10.414300000000001</v>
      </c>
      <c r="H356" s="374"/>
      <c r="I356" s="348" t="s">
        <v>430</v>
      </c>
      <c r="J356" s="348" t="s">
        <v>430</v>
      </c>
      <c r="K356" s="348" t="s">
        <v>430</v>
      </c>
      <c r="L356" s="348" t="s">
        <v>430</v>
      </c>
      <c r="M356" s="362"/>
      <c r="N356" s="350">
        <v>-42.708500000000001</v>
      </c>
      <c r="O356" s="348">
        <v>-5.1382000000000003</v>
      </c>
      <c r="P356" s="348">
        <v>-6.4009</v>
      </c>
      <c r="Q356" s="348">
        <v>4.3380999999999998</v>
      </c>
      <c r="R356" s="348">
        <v>5.4291</v>
      </c>
      <c r="S356" s="348">
        <v>9.0315999999999992</v>
      </c>
      <c r="T356" s="348">
        <v>6.2835999999999999</v>
      </c>
      <c r="U356" s="354" t="s">
        <v>430</v>
      </c>
      <c r="V356" s="348" t="s">
        <v>430</v>
      </c>
      <c r="W356" s="348" t="s">
        <v>430</v>
      </c>
      <c r="X356" s="348" t="s">
        <v>430</v>
      </c>
      <c r="Y356" s="375" t="s">
        <v>430</v>
      </c>
      <c r="Z356" s="348" t="s">
        <v>430</v>
      </c>
      <c r="AA356" s="348">
        <v>4.2445000000000004</v>
      </c>
      <c r="AB356" s="348">
        <v>7.3470000000000004</v>
      </c>
      <c r="AC356" s="348">
        <v>6.0214999999999996</v>
      </c>
      <c r="AD356" s="348" t="s">
        <v>430</v>
      </c>
      <c r="AE356" s="348">
        <v>5.7308000000000003</v>
      </c>
      <c r="AF356" s="348">
        <v>5.8612000000000002</v>
      </c>
      <c r="AG356" s="569"/>
      <c r="AH356" s="346">
        <v>102</v>
      </c>
      <c r="AI356" s="346">
        <v>94</v>
      </c>
      <c r="AJ356" s="346">
        <v>120</v>
      </c>
      <c r="AK356" s="346">
        <v>74</v>
      </c>
      <c r="AL356" s="346">
        <v>65</v>
      </c>
      <c r="AM356" s="346">
        <v>58</v>
      </c>
      <c r="AN356" s="346">
        <v>29</v>
      </c>
      <c r="AO356" s="572" t="s">
        <v>430</v>
      </c>
      <c r="AP356" s="346" t="s">
        <v>430</v>
      </c>
      <c r="AQ356" s="346" t="s">
        <v>430</v>
      </c>
      <c r="AR356" s="346" t="s">
        <v>430</v>
      </c>
      <c r="AS356" s="346" t="s">
        <v>430</v>
      </c>
      <c r="AT356" s="346" t="s">
        <v>430</v>
      </c>
      <c r="AU356" s="346">
        <v>127</v>
      </c>
      <c r="AV356" s="346">
        <v>64</v>
      </c>
      <c r="AW356" s="346">
        <v>35</v>
      </c>
      <c r="AX356" s="346" t="s">
        <v>430</v>
      </c>
      <c r="AY356" s="346">
        <v>57</v>
      </c>
      <c r="AZ356" s="584"/>
      <c r="BA356" s="467" t="s">
        <v>430</v>
      </c>
      <c r="BB356" s="348">
        <v>99.13</v>
      </c>
      <c r="BC356" s="348" t="s">
        <v>430</v>
      </c>
      <c r="BD356" s="348" t="s">
        <v>430</v>
      </c>
      <c r="BE356" s="375" t="s">
        <v>430</v>
      </c>
      <c r="BF356" s="375">
        <v>0.87</v>
      </c>
      <c r="BG356" s="374"/>
      <c r="BH356" s="594">
        <v>0.75</v>
      </c>
      <c r="BI356" s="348" t="s">
        <v>430</v>
      </c>
      <c r="BJ356" s="348" t="s">
        <v>430</v>
      </c>
      <c r="BK356" s="348" t="s">
        <v>430</v>
      </c>
      <c r="BL356" s="348" t="s">
        <v>430</v>
      </c>
      <c r="BM356" s="375" t="s">
        <v>430</v>
      </c>
      <c r="BN356" s="375" t="s">
        <v>430</v>
      </c>
      <c r="BO356" s="375" t="s">
        <v>430</v>
      </c>
      <c r="BP356" s="375">
        <v>99.13</v>
      </c>
      <c r="BQ356" s="375" t="s">
        <v>430</v>
      </c>
      <c r="BR356" s="374"/>
      <c r="BS356" s="468" t="s">
        <v>430</v>
      </c>
      <c r="BT356" s="348" t="s">
        <v>430</v>
      </c>
      <c r="BU356" s="374"/>
      <c r="BV356" s="430" t="s">
        <v>555</v>
      </c>
    </row>
    <row r="357" spans="1:74" s="428" customFormat="1" x14ac:dyDescent="0.25">
      <c r="A357" s="345" t="s">
        <v>8598</v>
      </c>
      <c r="B357" s="373"/>
      <c r="C357" s="719">
        <v>45684</v>
      </c>
      <c r="D357" s="373"/>
      <c r="E357" s="888">
        <v>16.62</v>
      </c>
      <c r="F357" s="373"/>
      <c r="G357" s="347" t="s">
        <v>430</v>
      </c>
      <c r="H357" s="374"/>
      <c r="I357" s="348" t="s">
        <v>430</v>
      </c>
      <c r="J357" s="348" t="s">
        <v>430</v>
      </c>
      <c r="K357" s="348" t="s">
        <v>430</v>
      </c>
      <c r="L357" s="348" t="s">
        <v>430</v>
      </c>
      <c r="M357" s="362"/>
      <c r="N357" s="350" t="s">
        <v>430</v>
      </c>
      <c r="O357" s="348" t="s">
        <v>430</v>
      </c>
      <c r="P357" s="348" t="s">
        <v>430</v>
      </c>
      <c r="Q357" s="348" t="s">
        <v>430</v>
      </c>
      <c r="R357" s="348" t="s">
        <v>430</v>
      </c>
      <c r="S357" s="348" t="s">
        <v>430</v>
      </c>
      <c r="T357" s="348" t="s">
        <v>430</v>
      </c>
      <c r="U357" s="354" t="s">
        <v>430</v>
      </c>
      <c r="V357" s="348" t="s">
        <v>430</v>
      </c>
      <c r="W357" s="348" t="s">
        <v>430</v>
      </c>
      <c r="X357" s="348" t="s">
        <v>430</v>
      </c>
      <c r="Y357" s="375" t="s">
        <v>430</v>
      </c>
      <c r="Z357" s="348" t="s">
        <v>430</v>
      </c>
      <c r="AA357" s="348" t="s">
        <v>430</v>
      </c>
      <c r="AB357" s="348" t="s">
        <v>430</v>
      </c>
      <c r="AC357" s="348" t="s">
        <v>430</v>
      </c>
      <c r="AD357" s="348" t="s">
        <v>430</v>
      </c>
      <c r="AE357" s="348" t="s">
        <v>430</v>
      </c>
      <c r="AF357" s="348" t="s">
        <v>430</v>
      </c>
      <c r="AG357" s="569"/>
      <c r="AH357" s="346" t="s">
        <v>430</v>
      </c>
      <c r="AI357" s="346" t="s">
        <v>430</v>
      </c>
      <c r="AJ357" s="346" t="s">
        <v>430</v>
      </c>
      <c r="AK357" s="346" t="s">
        <v>430</v>
      </c>
      <c r="AL357" s="346" t="s">
        <v>430</v>
      </c>
      <c r="AM357" s="346" t="s">
        <v>430</v>
      </c>
      <c r="AN357" s="346" t="s">
        <v>430</v>
      </c>
      <c r="AO357" s="572" t="s">
        <v>430</v>
      </c>
      <c r="AP357" s="346" t="s">
        <v>430</v>
      </c>
      <c r="AQ357" s="346" t="s">
        <v>430</v>
      </c>
      <c r="AR357" s="346" t="s">
        <v>430</v>
      </c>
      <c r="AS357" s="346" t="s">
        <v>430</v>
      </c>
      <c r="AT357" s="346" t="s">
        <v>430</v>
      </c>
      <c r="AU357" s="346" t="s">
        <v>430</v>
      </c>
      <c r="AV357" s="346" t="s">
        <v>430</v>
      </c>
      <c r="AW357" s="346" t="s">
        <v>430</v>
      </c>
      <c r="AX357" s="346" t="s">
        <v>430</v>
      </c>
      <c r="AY357" s="346" t="s">
        <v>430</v>
      </c>
      <c r="AZ357" s="584"/>
      <c r="BA357" s="467" t="s">
        <v>430</v>
      </c>
      <c r="BB357" s="348" t="s">
        <v>430</v>
      </c>
      <c r="BC357" s="348" t="s">
        <v>430</v>
      </c>
      <c r="BD357" s="348" t="s">
        <v>430</v>
      </c>
      <c r="BE357" s="375" t="s">
        <v>430</v>
      </c>
      <c r="BF357" s="375" t="s">
        <v>430</v>
      </c>
      <c r="BG357" s="374"/>
      <c r="BH357" s="594" t="s">
        <v>430</v>
      </c>
      <c r="BI357" s="348" t="s">
        <v>430</v>
      </c>
      <c r="BJ357" s="348" t="s">
        <v>430</v>
      </c>
      <c r="BK357" s="348" t="s">
        <v>430</v>
      </c>
      <c r="BL357" s="348" t="s">
        <v>430</v>
      </c>
      <c r="BM357" s="375" t="s">
        <v>430</v>
      </c>
      <c r="BN357" s="375" t="s">
        <v>430</v>
      </c>
      <c r="BO357" s="375" t="s">
        <v>430</v>
      </c>
      <c r="BP357" s="375" t="s">
        <v>430</v>
      </c>
      <c r="BQ357" s="375" t="s">
        <v>430</v>
      </c>
      <c r="BR357" s="374"/>
      <c r="BS357" s="468" t="s">
        <v>430</v>
      </c>
      <c r="BT357" s="348" t="s">
        <v>430</v>
      </c>
      <c r="BU357" s="374"/>
      <c r="BV357" s="430" t="s">
        <v>2439</v>
      </c>
    </row>
    <row r="358" spans="1:74" s="428" customFormat="1" x14ac:dyDescent="0.25">
      <c r="A358" s="345" t="s">
        <v>8599</v>
      </c>
      <c r="B358" s="373"/>
      <c r="C358" s="719">
        <v>46168</v>
      </c>
      <c r="D358" s="373"/>
      <c r="E358" s="346">
        <v>16.934100000000001</v>
      </c>
      <c r="F358" s="373"/>
      <c r="G358" s="347">
        <v>10.2912</v>
      </c>
      <c r="H358" s="374"/>
      <c r="I358" s="348" t="s">
        <v>430</v>
      </c>
      <c r="J358" s="348" t="s">
        <v>430</v>
      </c>
      <c r="K358" s="348" t="s">
        <v>430</v>
      </c>
      <c r="L358" s="348" t="s">
        <v>430</v>
      </c>
      <c r="M358" s="362"/>
      <c r="N358" s="350">
        <v>-131.11099999999999</v>
      </c>
      <c r="O358" s="348">
        <v>-47.223799999999997</v>
      </c>
      <c r="P358" s="348">
        <v>-30.9754</v>
      </c>
      <c r="Q358" s="348">
        <v>-16.063300000000002</v>
      </c>
      <c r="R358" s="348">
        <v>1.9597</v>
      </c>
      <c r="S358" s="348" t="s">
        <v>430</v>
      </c>
      <c r="T358" s="348" t="s">
        <v>430</v>
      </c>
      <c r="U358" s="354" t="s">
        <v>430</v>
      </c>
      <c r="V358" s="348" t="s">
        <v>430</v>
      </c>
      <c r="W358" s="348" t="s">
        <v>430</v>
      </c>
      <c r="X358" s="348" t="s">
        <v>430</v>
      </c>
      <c r="Y358" s="375" t="s">
        <v>430</v>
      </c>
      <c r="Z358" s="348" t="s">
        <v>430</v>
      </c>
      <c r="AA358" s="348">
        <v>4.5137999999999998</v>
      </c>
      <c r="AB358" s="348" t="s">
        <v>430</v>
      </c>
      <c r="AC358" s="348" t="s">
        <v>430</v>
      </c>
      <c r="AD358" s="348" t="s">
        <v>430</v>
      </c>
      <c r="AE358" s="348">
        <v>-1.5415000000000001</v>
      </c>
      <c r="AF358" s="348">
        <v>12.3591</v>
      </c>
      <c r="AG358" s="569"/>
      <c r="AH358" s="346">
        <v>153</v>
      </c>
      <c r="AI358" s="346">
        <v>162</v>
      </c>
      <c r="AJ358" s="346">
        <v>166</v>
      </c>
      <c r="AK358" s="346">
        <v>173</v>
      </c>
      <c r="AL358" s="346">
        <v>156</v>
      </c>
      <c r="AM358" s="346" t="s">
        <v>430</v>
      </c>
      <c r="AN358" s="346" t="s">
        <v>430</v>
      </c>
      <c r="AO358" s="572" t="s">
        <v>430</v>
      </c>
      <c r="AP358" s="346" t="s">
        <v>430</v>
      </c>
      <c r="AQ358" s="346" t="s">
        <v>430</v>
      </c>
      <c r="AR358" s="346" t="s">
        <v>430</v>
      </c>
      <c r="AS358" s="346" t="s">
        <v>430</v>
      </c>
      <c r="AT358" s="346" t="s">
        <v>430</v>
      </c>
      <c r="AU358" s="346">
        <v>115</v>
      </c>
      <c r="AV358" s="346" t="s">
        <v>430</v>
      </c>
      <c r="AW358" s="346" t="s">
        <v>430</v>
      </c>
      <c r="AX358" s="346" t="s">
        <v>430</v>
      </c>
      <c r="AY358" s="346">
        <v>170</v>
      </c>
      <c r="AZ358" s="584"/>
      <c r="BA358" s="467">
        <v>95.46</v>
      </c>
      <c r="BB358" s="348" t="s">
        <v>430</v>
      </c>
      <c r="BC358" s="348" t="s">
        <v>430</v>
      </c>
      <c r="BD358" s="348" t="s">
        <v>430</v>
      </c>
      <c r="BE358" s="375" t="s">
        <v>430</v>
      </c>
      <c r="BF358" s="375">
        <v>4.54</v>
      </c>
      <c r="BG358" s="374"/>
      <c r="BH358" s="594">
        <v>4.54</v>
      </c>
      <c r="BI358" s="348" t="s">
        <v>430</v>
      </c>
      <c r="BJ358" s="348" t="s">
        <v>430</v>
      </c>
      <c r="BK358" s="348" t="s">
        <v>430</v>
      </c>
      <c r="BL358" s="348" t="s">
        <v>430</v>
      </c>
      <c r="BM358" s="375">
        <v>95.46</v>
      </c>
      <c r="BN358" s="375" t="s">
        <v>430</v>
      </c>
      <c r="BO358" s="375" t="s">
        <v>430</v>
      </c>
      <c r="BP358" s="375" t="s">
        <v>430</v>
      </c>
      <c r="BQ358" s="375" t="s">
        <v>430</v>
      </c>
      <c r="BR358" s="374"/>
      <c r="BS358" s="468" t="s">
        <v>430</v>
      </c>
      <c r="BT358" s="348" t="s">
        <v>430</v>
      </c>
      <c r="BU358" s="374"/>
      <c r="BV358" s="430" t="s">
        <v>555</v>
      </c>
    </row>
    <row r="359" spans="1:74" s="428" customFormat="1" x14ac:dyDescent="0.25">
      <c r="A359" s="345" t="s">
        <v>8600</v>
      </c>
      <c r="B359" s="373"/>
      <c r="C359" s="719">
        <v>46230</v>
      </c>
      <c r="D359" s="373"/>
      <c r="E359" s="346">
        <v>14.445499999999999</v>
      </c>
      <c r="F359" s="373"/>
      <c r="G359" s="347">
        <v>10.0832</v>
      </c>
      <c r="H359" s="374"/>
      <c r="I359" s="348">
        <v>8.17</v>
      </c>
      <c r="J359" s="348">
        <v>6.93</v>
      </c>
      <c r="K359" s="348">
        <v>5.91</v>
      </c>
      <c r="L359" s="348">
        <v>6.11</v>
      </c>
      <c r="M359" s="362"/>
      <c r="N359" s="350">
        <v>30.432400000000001</v>
      </c>
      <c r="O359" s="348">
        <v>-72.684799999999996</v>
      </c>
      <c r="P359" s="348">
        <v>-43.842500000000001</v>
      </c>
      <c r="Q359" s="348">
        <v>-3.5632999999999999</v>
      </c>
      <c r="R359" s="348" t="s">
        <v>430</v>
      </c>
      <c r="S359" s="348" t="s">
        <v>430</v>
      </c>
      <c r="T359" s="348" t="s">
        <v>430</v>
      </c>
      <c r="U359" s="354" t="s">
        <v>430</v>
      </c>
      <c r="V359" s="348" t="s">
        <v>430</v>
      </c>
      <c r="W359" s="348" t="s">
        <v>430</v>
      </c>
      <c r="X359" s="348" t="s">
        <v>430</v>
      </c>
      <c r="Y359" s="375" t="s">
        <v>430</v>
      </c>
      <c r="Z359" s="348" t="s">
        <v>430</v>
      </c>
      <c r="AA359" s="348" t="s">
        <v>430</v>
      </c>
      <c r="AB359" s="348" t="s">
        <v>430</v>
      </c>
      <c r="AC359" s="348" t="s">
        <v>430</v>
      </c>
      <c r="AD359" s="348" t="s">
        <v>430</v>
      </c>
      <c r="AE359" s="348">
        <v>11.2544</v>
      </c>
      <c r="AF359" s="348">
        <v>12.6533</v>
      </c>
      <c r="AG359" s="569"/>
      <c r="AH359" s="346">
        <v>6</v>
      </c>
      <c r="AI359" s="346">
        <v>171</v>
      </c>
      <c r="AJ359" s="346">
        <v>173</v>
      </c>
      <c r="AK359" s="346">
        <v>135</v>
      </c>
      <c r="AL359" s="346" t="s">
        <v>430</v>
      </c>
      <c r="AM359" s="346" t="s">
        <v>430</v>
      </c>
      <c r="AN359" s="346" t="s">
        <v>430</v>
      </c>
      <c r="AO359" s="572" t="s">
        <v>430</v>
      </c>
      <c r="AP359" s="346" t="s">
        <v>430</v>
      </c>
      <c r="AQ359" s="346" t="s">
        <v>430</v>
      </c>
      <c r="AR359" s="346" t="s">
        <v>430</v>
      </c>
      <c r="AS359" s="346" t="s">
        <v>430</v>
      </c>
      <c r="AT359" s="346" t="s">
        <v>430</v>
      </c>
      <c r="AU359" s="346" t="s">
        <v>430</v>
      </c>
      <c r="AV359" s="346" t="s">
        <v>430</v>
      </c>
      <c r="AW359" s="346" t="s">
        <v>430</v>
      </c>
      <c r="AX359" s="346" t="s">
        <v>430</v>
      </c>
      <c r="AY359" s="346">
        <v>5</v>
      </c>
      <c r="AZ359" s="584"/>
      <c r="BA359" s="467">
        <v>50.52</v>
      </c>
      <c r="BB359" s="348" t="s">
        <v>430</v>
      </c>
      <c r="BC359" s="348" t="s">
        <v>430</v>
      </c>
      <c r="BD359" s="348" t="s">
        <v>430</v>
      </c>
      <c r="BE359" s="375" t="s">
        <v>430</v>
      </c>
      <c r="BF359" s="375">
        <v>1.03</v>
      </c>
      <c r="BG359" s="374"/>
      <c r="BH359" s="594">
        <v>1.03</v>
      </c>
      <c r="BI359" s="348" t="s">
        <v>430</v>
      </c>
      <c r="BJ359" s="348" t="s">
        <v>430</v>
      </c>
      <c r="BK359" s="348" t="s">
        <v>430</v>
      </c>
      <c r="BL359" s="348" t="s">
        <v>430</v>
      </c>
      <c r="BM359" s="375">
        <v>50.52</v>
      </c>
      <c r="BN359" s="375" t="s">
        <v>430</v>
      </c>
      <c r="BO359" s="375" t="s">
        <v>430</v>
      </c>
      <c r="BP359" s="375" t="s">
        <v>430</v>
      </c>
      <c r="BQ359" s="375">
        <v>48.45</v>
      </c>
      <c r="BR359" s="374"/>
      <c r="BS359" s="468" t="s">
        <v>430</v>
      </c>
      <c r="BT359" s="348" t="s">
        <v>430</v>
      </c>
      <c r="BU359" s="374"/>
      <c r="BV359" s="430" t="s">
        <v>555</v>
      </c>
    </row>
    <row r="360" spans="1:74" s="428" customFormat="1" x14ac:dyDescent="0.25">
      <c r="A360" s="345" t="s">
        <v>8601</v>
      </c>
      <c r="B360" s="373"/>
      <c r="C360" s="719">
        <v>45448</v>
      </c>
      <c r="D360" s="373"/>
      <c r="E360" s="346">
        <v>12.852499999999999</v>
      </c>
      <c r="F360" s="373"/>
      <c r="G360" s="347">
        <v>11.6027</v>
      </c>
      <c r="H360" s="374"/>
      <c r="I360" s="890">
        <v>1.01</v>
      </c>
      <c r="J360" s="890">
        <v>6.12</v>
      </c>
      <c r="K360" s="890">
        <v>0.93</v>
      </c>
      <c r="L360" s="890">
        <v>0.96</v>
      </c>
      <c r="M360" s="362"/>
      <c r="N360" s="350">
        <v>0</v>
      </c>
      <c r="O360" s="348">
        <v>5.4551999999999996</v>
      </c>
      <c r="P360" s="348">
        <v>2.113</v>
      </c>
      <c r="Q360" s="348">
        <v>3.7128999999999999</v>
      </c>
      <c r="R360" s="348">
        <v>4.4923000000000002</v>
      </c>
      <c r="S360" s="348">
        <v>6.0086000000000004</v>
      </c>
      <c r="T360" s="348">
        <v>4.9138000000000002</v>
      </c>
      <c r="U360" s="354">
        <v>4.9508000000000001</v>
      </c>
      <c r="V360" s="348">
        <v>5.3249000000000004</v>
      </c>
      <c r="W360" s="348">
        <v>6.5987</v>
      </c>
      <c r="X360" s="348" t="s">
        <v>430</v>
      </c>
      <c r="Y360" s="375" t="s">
        <v>430</v>
      </c>
      <c r="Z360" s="348" t="s">
        <v>430</v>
      </c>
      <c r="AA360" s="348">
        <v>4.1379999999999999</v>
      </c>
      <c r="AB360" s="348">
        <v>5.2999000000000001</v>
      </c>
      <c r="AC360" s="348">
        <v>5.0088999999999997</v>
      </c>
      <c r="AD360" s="348">
        <v>5.1592000000000002</v>
      </c>
      <c r="AE360" s="348">
        <v>4.4306000000000001</v>
      </c>
      <c r="AF360" s="348">
        <v>6.9634999999999998</v>
      </c>
      <c r="AG360" s="569"/>
      <c r="AH360" s="346">
        <v>35</v>
      </c>
      <c r="AI360" s="346">
        <v>20</v>
      </c>
      <c r="AJ360" s="346">
        <v>74</v>
      </c>
      <c r="AK360" s="346">
        <v>94</v>
      </c>
      <c r="AL360" s="346">
        <v>122</v>
      </c>
      <c r="AM360" s="346">
        <v>137</v>
      </c>
      <c r="AN360" s="346">
        <v>127</v>
      </c>
      <c r="AO360" s="572">
        <v>114</v>
      </c>
      <c r="AP360" s="346">
        <v>109</v>
      </c>
      <c r="AQ360" s="346">
        <v>88</v>
      </c>
      <c r="AR360" s="346" t="s">
        <v>430</v>
      </c>
      <c r="AS360" s="346" t="s">
        <v>430</v>
      </c>
      <c r="AT360" s="346" t="s">
        <v>430</v>
      </c>
      <c r="AU360" s="346">
        <v>131</v>
      </c>
      <c r="AV360" s="346">
        <v>144</v>
      </c>
      <c r="AW360" s="346">
        <v>114</v>
      </c>
      <c r="AX360" s="346">
        <v>119</v>
      </c>
      <c r="AY360" s="346">
        <v>120</v>
      </c>
      <c r="AZ360" s="584"/>
      <c r="BA360" s="467">
        <v>89.94</v>
      </c>
      <c r="BB360" s="348" t="s">
        <v>430</v>
      </c>
      <c r="BC360" s="348" t="s">
        <v>430</v>
      </c>
      <c r="BD360" s="348" t="s">
        <v>430</v>
      </c>
      <c r="BE360" s="375" t="s">
        <v>430</v>
      </c>
      <c r="BF360" s="375">
        <v>10.06</v>
      </c>
      <c r="BG360" s="374"/>
      <c r="BH360" s="594">
        <v>10.06</v>
      </c>
      <c r="BI360" s="348" t="s">
        <v>430</v>
      </c>
      <c r="BJ360" s="348" t="s">
        <v>430</v>
      </c>
      <c r="BK360" s="348" t="s">
        <v>430</v>
      </c>
      <c r="BL360" s="348" t="s">
        <v>430</v>
      </c>
      <c r="BM360" s="375">
        <v>89.94</v>
      </c>
      <c r="BN360" s="375" t="s">
        <v>430</v>
      </c>
      <c r="BO360" s="375" t="s">
        <v>430</v>
      </c>
      <c r="BP360" s="375" t="s">
        <v>430</v>
      </c>
      <c r="BQ360" s="375" t="s">
        <v>430</v>
      </c>
      <c r="BR360" s="374"/>
      <c r="BS360" s="468" t="s">
        <v>430</v>
      </c>
      <c r="BT360" s="348" t="s">
        <v>430</v>
      </c>
      <c r="BU360" s="374"/>
      <c r="BV360" s="430" t="s">
        <v>555</v>
      </c>
    </row>
    <row r="361" spans="1:74" s="428" customFormat="1" x14ac:dyDescent="0.25">
      <c r="A361" s="345" t="s">
        <v>8602</v>
      </c>
      <c r="B361" s="373"/>
      <c r="C361" s="719">
        <v>46231</v>
      </c>
      <c r="D361" s="373"/>
      <c r="E361" s="346">
        <v>13.0936</v>
      </c>
      <c r="F361" s="373"/>
      <c r="G361" s="347">
        <v>10.215999999999999</v>
      </c>
      <c r="H361" s="374"/>
      <c r="I361" s="348">
        <v>9.1300000000000008</v>
      </c>
      <c r="J361" s="348">
        <v>6.94</v>
      </c>
      <c r="K361" s="348">
        <v>6.61</v>
      </c>
      <c r="L361" s="348">
        <v>6.83</v>
      </c>
      <c r="M361" s="362"/>
      <c r="N361" s="350">
        <v>85.949799999999996</v>
      </c>
      <c r="O361" s="348">
        <v>-89.843199999999996</v>
      </c>
      <c r="P361" s="348">
        <v>-52.5471</v>
      </c>
      <c r="Q361" s="348">
        <v>-2.5495000000000001</v>
      </c>
      <c r="R361" s="348" t="s">
        <v>430</v>
      </c>
      <c r="S361" s="348" t="s">
        <v>430</v>
      </c>
      <c r="T361" s="348" t="s">
        <v>430</v>
      </c>
      <c r="U361" s="354" t="s">
        <v>430</v>
      </c>
      <c r="V361" s="348" t="s">
        <v>430</v>
      </c>
      <c r="W361" s="348" t="s">
        <v>430</v>
      </c>
      <c r="X361" s="348" t="s">
        <v>430</v>
      </c>
      <c r="Y361" s="375" t="s">
        <v>430</v>
      </c>
      <c r="Z361" s="348" t="s">
        <v>430</v>
      </c>
      <c r="AA361" s="348" t="s">
        <v>430</v>
      </c>
      <c r="AB361" s="348" t="s">
        <v>430</v>
      </c>
      <c r="AC361" s="348" t="s">
        <v>430</v>
      </c>
      <c r="AD361" s="348" t="s">
        <v>430</v>
      </c>
      <c r="AE361" s="348">
        <v>14.2226</v>
      </c>
      <c r="AF361" s="348">
        <v>34.278300000000002</v>
      </c>
      <c r="AG361" s="569"/>
      <c r="AH361" s="346">
        <v>4</v>
      </c>
      <c r="AI361" s="346">
        <v>173</v>
      </c>
      <c r="AJ361" s="346">
        <v>174</v>
      </c>
      <c r="AK361" s="346">
        <v>133</v>
      </c>
      <c r="AL361" s="346" t="s">
        <v>430</v>
      </c>
      <c r="AM361" s="346" t="s">
        <v>430</v>
      </c>
      <c r="AN361" s="346" t="s">
        <v>430</v>
      </c>
      <c r="AO361" s="572" t="s">
        <v>430</v>
      </c>
      <c r="AP361" s="346" t="s">
        <v>430</v>
      </c>
      <c r="AQ361" s="346" t="s">
        <v>430</v>
      </c>
      <c r="AR361" s="346" t="s">
        <v>430</v>
      </c>
      <c r="AS361" s="346" t="s">
        <v>430</v>
      </c>
      <c r="AT361" s="346" t="s">
        <v>430</v>
      </c>
      <c r="AU361" s="346" t="s">
        <v>430</v>
      </c>
      <c r="AV361" s="346" t="s">
        <v>430</v>
      </c>
      <c r="AW361" s="346" t="s">
        <v>430</v>
      </c>
      <c r="AX361" s="346" t="s">
        <v>430</v>
      </c>
      <c r="AY361" s="346">
        <v>4</v>
      </c>
      <c r="AZ361" s="584"/>
      <c r="BA361" s="467">
        <v>24.53</v>
      </c>
      <c r="BB361" s="348" t="s">
        <v>430</v>
      </c>
      <c r="BC361" s="348" t="s">
        <v>430</v>
      </c>
      <c r="BD361" s="348" t="s">
        <v>430</v>
      </c>
      <c r="BE361" s="375" t="s">
        <v>430</v>
      </c>
      <c r="BF361" s="375">
        <v>0.36</v>
      </c>
      <c r="BG361" s="374"/>
      <c r="BH361" s="594">
        <v>0.36</v>
      </c>
      <c r="BI361" s="348" t="s">
        <v>430</v>
      </c>
      <c r="BJ361" s="348" t="s">
        <v>430</v>
      </c>
      <c r="BK361" s="348" t="s">
        <v>430</v>
      </c>
      <c r="BL361" s="348" t="s">
        <v>430</v>
      </c>
      <c r="BM361" s="375">
        <v>24.53</v>
      </c>
      <c r="BN361" s="375" t="s">
        <v>430</v>
      </c>
      <c r="BO361" s="375" t="s">
        <v>430</v>
      </c>
      <c r="BP361" s="375" t="s">
        <v>430</v>
      </c>
      <c r="BQ361" s="375">
        <v>75.12</v>
      </c>
      <c r="BR361" s="374"/>
      <c r="BS361" s="468" t="s">
        <v>430</v>
      </c>
      <c r="BT361" s="348" t="s">
        <v>430</v>
      </c>
      <c r="BU361" s="374"/>
      <c r="BV361" s="430" t="s">
        <v>555</v>
      </c>
    </row>
    <row r="362" spans="1:74" s="428" customFormat="1" x14ac:dyDescent="0.25">
      <c r="A362" s="345" t="s">
        <v>8603</v>
      </c>
      <c r="B362" s="373"/>
      <c r="C362" s="719">
        <v>45478</v>
      </c>
      <c r="D362" s="373"/>
      <c r="E362" s="346">
        <v>12.109500000000001</v>
      </c>
      <c r="F362" s="373"/>
      <c r="G362" s="347">
        <v>114.5245</v>
      </c>
      <c r="H362" s="374"/>
      <c r="I362" s="890">
        <v>14.15</v>
      </c>
      <c r="J362" s="890">
        <v>7.07</v>
      </c>
      <c r="K362" s="890">
        <v>6.13</v>
      </c>
      <c r="L362" s="890">
        <v>6.35</v>
      </c>
      <c r="M362" s="362"/>
      <c r="N362" s="350">
        <v>-112.982</v>
      </c>
      <c r="O362" s="348">
        <v>-47.260899999999999</v>
      </c>
      <c r="P362" s="348">
        <v>-28.670999999999999</v>
      </c>
      <c r="Q362" s="348">
        <v>-2.6063000000000001</v>
      </c>
      <c r="R362" s="348">
        <v>3.0468999999999999</v>
      </c>
      <c r="S362" s="348">
        <v>11.3796</v>
      </c>
      <c r="T362" s="348">
        <v>4.6052</v>
      </c>
      <c r="U362" s="354">
        <v>4.0716999999999999</v>
      </c>
      <c r="V362" s="348">
        <v>4.8407999999999998</v>
      </c>
      <c r="W362" s="348">
        <v>6.0467000000000004</v>
      </c>
      <c r="X362" s="348" t="s">
        <v>430</v>
      </c>
      <c r="Y362" s="375" t="s">
        <v>430</v>
      </c>
      <c r="Z362" s="348" t="s">
        <v>430</v>
      </c>
      <c r="AA362" s="348">
        <v>1.4308000000000001</v>
      </c>
      <c r="AB362" s="348">
        <v>9.9512</v>
      </c>
      <c r="AC362" s="348">
        <v>4.2820999999999998</v>
      </c>
      <c r="AD362" s="348">
        <v>4.4522000000000004</v>
      </c>
      <c r="AE362" s="348">
        <v>5.3956999999999997</v>
      </c>
      <c r="AF362" s="348">
        <v>6.5868000000000002</v>
      </c>
      <c r="AG362" s="569"/>
      <c r="AH362" s="346">
        <v>149</v>
      </c>
      <c r="AI362" s="346">
        <v>163</v>
      </c>
      <c r="AJ362" s="346">
        <v>162</v>
      </c>
      <c r="AK362" s="346">
        <v>134</v>
      </c>
      <c r="AL362" s="346">
        <v>153</v>
      </c>
      <c r="AM362" s="346">
        <v>38</v>
      </c>
      <c r="AN362" s="346">
        <v>147</v>
      </c>
      <c r="AO362" s="572">
        <v>150</v>
      </c>
      <c r="AP362" s="346">
        <v>136</v>
      </c>
      <c r="AQ362" s="346">
        <v>100</v>
      </c>
      <c r="AR362" s="346" t="s">
        <v>430</v>
      </c>
      <c r="AS362" s="346" t="s">
        <v>430</v>
      </c>
      <c r="AT362" s="346" t="s">
        <v>430</v>
      </c>
      <c r="AU362" s="346">
        <v>162</v>
      </c>
      <c r="AV362" s="346">
        <v>21</v>
      </c>
      <c r="AW362" s="346">
        <v>153</v>
      </c>
      <c r="AX362" s="346">
        <v>152</v>
      </c>
      <c r="AY362" s="346">
        <v>66</v>
      </c>
      <c r="AZ362" s="584"/>
      <c r="BA362" s="467">
        <v>95.9</v>
      </c>
      <c r="BB362" s="348" t="s">
        <v>430</v>
      </c>
      <c r="BC362" s="348" t="s">
        <v>430</v>
      </c>
      <c r="BD362" s="348" t="s">
        <v>430</v>
      </c>
      <c r="BE362" s="375" t="s">
        <v>430</v>
      </c>
      <c r="BF362" s="375">
        <v>4.0999999999999996</v>
      </c>
      <c r="BG362" s="374"/>
      <c r="BH362" s="594">
        <v>4.0999999999999996</v>
      </c>
      <c r="BI362" s="348" t="s">
        <v>430</v>
      </c>
      <c r="BJ362" s="348" t="s">
        <v>430</v>
      </c>
      <c r="BK362" s="348" t="s">
        <v>430</v>
      </c>
      <c r="BL362" s="348" t="s">
        <v>430</v>
      </c>
      <c r="BM362" s="375">
        <v>95.9</v>
      </c>
      <c r="BN362" s="375" t="s">
        <v>430</v>
      </c>
      <c r="BO362" s="375" t="s">
        <v>430</v>
      </c>
      <c r="BP362" s="375" t="s">
        <v>430</v>
      </c>
      <c r="BQ362" s="375" t="s">
        <v>430</v>
      </c>
      <c r="BR362" s="374"/>
      <c r="BS362" s="468" t="s">
        <v>430</v>
      </c>
      <c r="BT362" s="348" t="s">
        <v>430</v>
      </c>
      <c r="BU362" s="374"/>
      <c r="BV362" s="430" t="s">
        <v>555</v>
      </c>
    </row>
    <row r="363" spans="1:74" s="428" customFormat="1" x14ac:dyDescent="0.25">
      <c r="A363" s="345" t="s">
        <v>8604</v>
      </c>
      <c r="B363" s="373"/>
      <c r="C363" s="719">
        <v>45609</v>
      </c>
      <c r="D363" s="373"/>
      <c r="E363" s="346">
        <v>10.307</v>
      </c>
      <c r="F363" s="373"/>
      <c r="G363" s="347">
        <v>11.337</v>
      </c>
      <c r="H363" s="374"/>
      <c r="I363" s="890">
        <v>1.08</v>
      </c>
      <c r="J363" s="890">
        <v>7.99</v>
      </c>
      <c r="K363" s="890">
        <v>0.95</v>
      </c>
      <c r="L363" s="890">
        <v>1.03</v>
      </c>
      <c r="M363" s="362"/>
      <c r="N363" s="350">
        <v>-18.663799999999998</v>
      </c>
      <c r="O363" s="348">
        <v>-4.1840000000000002</v>
      </c>
      <c r="P363" s="348">
        <v>0.46</v>
      </c>
      <c r="Q363" s="348">
        <v>4.5381999999999998</v>
      </c>
      <c r="R363" s="348">
        <v>6.38</v>
      </c>
      <c r="S363" s="348">
        <v>8.7376000000000005</v>
      </c>
      <c r="T363" s="348">
        <v>6.4713000000000003</v>
      </c>
      <c r="U363" s="354">
        <v>5.8108000000000004</v>
      </c>
      <c r="V363" s="348">
        <v>6.1864999999999997</v>
      </c>
      <c r="W363" s="348" t="s">
        <v>430</v>
      </c>
      <c r="X363" s="348" t="s">
        <v>430</v>
      </c>
      <c r="Y363" s="375" t="s">
        <v>430</v>
      </c>
      <c r="Z363" s="348" t="s">
        <v>430</v>
      </c>
      <c r="AA363" s="348">
        <v>6.0157999999999996</v>
      </c>
      <c r="AB363" s="348">
        <v>7.6269999999999998</v>
      </c>
      <c r="AC363" s="348">
        <v>6.0827</v>
      </c>
      <c r="AD363" s="348">
        <v>6.0907</v>
      </c>
      <c r="AE363" s="348">
        <v>6.3807999999999998</v>
      </c>
      <c r="AF363" s="348">
        <v>7.3593999999999999</v>
      </c>
      <c r="AG363" s="569"/>
      <c r="AH363" s="346">
        <v>76</v>
      </c>
      <c r="AI363" s="346">
        <v>92</v>
      </c>
      <c r="AJ363" s="346">
        <v>87</v>
      </c>
      <c r="AK363" s="346">
        <v>67</v>
      </c>
      <c r="AL363" s="346">
        <v>41</v>
      </c>
      <c r="AM363" s="346">
        <v>68</v>
      </c>
      <c r="AN363" s="346">
        <v>19</v>
      </c>
      <c r="AO363" s="572">
        <v>30</v>
      </c>
      <c r="AP363" s="346">
        <v>13</v>
      </c>
      <c r="AQ363" s="346" t="s">
        <v>430</v>
      </c>
      <c r="AR363" s="346" t="s">
        <v>430</v>
      </c>
      <c r="AS363" s="346" t="s">
        <v>430</v>
      </c>
      <c r="AT363" s="346" t="s">
        <v>430</v>
      </c>
      <c r="AU363" s="346">
        <v>30</v>
      </c>
      <c r="AV363" s="346">
        <v>49</v>
      </c>
      <c r="AW363" s="346">
        <v>29</v>
      </c>
      <c r="AX363" s="346">
        <v>18</v>
      </c>
      <c r="AY363" s="346">
        <v>39</v>
      </c>
      <c r="AZ363" s="584"/>
      <c r="BA363" s="467" t="s">
        <v>430</v>
      </c>
      <c r="BB363" s="348">
        <v>93.18</v>
      </c>
      <c r="BC363" s="348" t="s">
        <v>430</v>
      </c>
      <c r="BD363" s="348" t="s">
        <v>430</v>
      </c>
      <c r="BE363" s="375" t="s">
        <v>430</v>
      </c>
      <c r="BF363" s="375">
        <v>6.82</v>
      </c>
      <c r="BG363" s="374"/>
      <c r="BH363" s="594">
        <v>6.82</v>
      </c>
      <c r="BI363" s="348" t="s">
        <v>430</v>
      </c>
      <c r="BJ363" s="348" t="s">
        <v>430</v>
      </c>
      <c r="BK363" s="348">
        <v>93.18</v>
      </c>
      <c r="BL363" s="348" t="s">
        <v>430</v>
      </c>
      <c r="BM363" s="375" t="s">
        <v>430</v>
      </c>
      <c r="BN363" s="375" t="s">
        <v>430</v>
      </c>
      <c r="BO363" s="375" t="s">
        <v>430</v>
      </c>
      <c r="BP363" s="375" t="s">
        <v>430</v>
      </c>
      <c r="BQ363" s="375" t="s">
        <v>430</v>
      </c>
      <c r="BR363" s="374"/>
      <c r="BS363" s="468">
        <v>19.548290418045202</v>
      </c>
      <c r="BT363" s="348">
        <v>29.402258547059802</v>
      </c>
      <c r="BU363" s="374"/>
      <c r="BV363" s="430" t="s">
        <v>555</v>
      </c>
    </row>
    <row r="364" spans="1:74" s="428" customFormat="1" x14ac:dyDescent="0.25">
      <c r="A364" s="345" t="s">
        <v>8605</v>
      </c>
      <c r="B364" s="373"/>
      <c r="C364" s="719">
        <v>45372</v>
      </c>
      <c r="D364" s="373"/>
      <c r="E364" s="888">
        <v>8.09</v>
      </c>
      <c r="F364" s="373"/>
      <c r="G364" s="347" t="s">
        <v>430</v>
      </c>
      <c r="H364" s="374"/>
      <c r="I364" s="348" t="s">
        <v>430</v>
      </c>
      <c r="J364" s="348" t="s">
        <v>430</v>
      </c>
      <c r="K364" s="348" t="s">
        <v>430</v>
      </c>
      <c r="L364" s="348" t="s">
        <v>430</v>
      </c>
      <c r="M364" s="362"/>
      <c r="N364" s="350" t="s">
        <v>430</v>
      </c>
      <c r="O364" s="348" t="s">
        <v>430</v>
      </c>
      <c r="P364" s="348" t="s">
        <v>430</v>
      </c>
      <c r="Q364" s="348" t="s">
        <v>430</v>
      </c>
      <c r="R364" s="348" t="s">
        <v>430</v>
      </c>
      <c r="S364" s="348" t="s">
        <v>430</v>
      </c>
      <c r="T364" s="348" t="s">
        <v>430</v>
      </c>
      <c r="U364" s="354" t="s">
        <v>430</v>
      </c>
      <c r="V364" s="348" t="s">
        <v>430</v>
      </c>
      <c r="W364" s="348" t="s">
        <v>430</v>
      </c>
      <c r="X364" s="348" t="s">
        <v>430</v>
      </c>
      <c r="Y364" s="375" t="s">
        <v>430</v>
      </c>
      <c r="Z364" s="348" t="s">
        <v>430</v>
      </c>
      <c r="AA364" s="348" t="s">
        <v>430</v>
      </c>
      <c r="AB364" s="348" t="s">
        <v>430</v>
      </c>
      <c r="AC364" s="348" t="s">
        <v>430</v>
      </c>
      <c r="AD364" s="348" t="s">
        <v>430</v>
      </c>
      <c r="AE364" s="348" t="s">
        <v>430</v>
      </c>
      <c r="AF364" s="348" t="s">
        <v>430</v>
      </c>
      <c r="AG364" s="569"/>
      <c r="AH364" s="346" t="s">
        <v>430</v>
      </c>
      <c r="AI364" s="346" t="s">
        <v>430</v>
      </c>
      <c r="AJ364" s="346" t="s">
        <v>430</v>
      </c>
      <c r="AK364" s="346" t="s">
        <v>430</v>
      </c>
      <c r="AL364" s="346" t="s">
        <v>430</v>
      </c>
      <c r="AM364" s="346" t="s">
        <v>430</v>
      </c>
      <c r="AN364" s="346" t="s">
        <v>430</v>
      </c>
      <c r="AO364" s="572" t="s">
        <v>430</v>
      </c>
      <c r="AP364" s="346" t="s">
        <v>430</v>
      </c>
      <c r="AQ364" s="346" t="s">
        <v>430</v>
      </c>
      <c r="AR364" s="346" t="s">
        <v>430</v>
      </c>
      <c r="AS364" s="346" t="s">
        <v>430</v>
      </c>
      <c r="AT364" s="346" t="s">
        <v>430</v>
      </c>
      <c r="AU364" s="346" t="s">
        <v>430</v>
      </c>
      <c r="AV364" s="346" t="s">
        <v>430</v>
      </c>
      <c r="AW364" s="346" t="s">
        <v>430</v>
      </c>
      <c r="AX364" s="346" t="s">
        <v>430</v>
      </c>
      <c r="AY364" s="346" t="s">
        <v>430</v>
      </c>
      <c r="AZ364" s="584"/>
      <c r="BA364" s="467" t="s">
        <v>430</v>
      </c>
      <c r="BB364" s="348" t="s">
        <v>430</v>
      </c>
      <c r="BC364" s="348" t="s">
        <v>430</v>
      </c>
      <c r="BD364" s="348" t="s">
        <v>430</v>
      </c>
      <c r="BE364" s="375" t="s">
        <v>430</v>
      </c>
      <c r="BF364" s="375" t="s">
        <v>430</v>
      </c>
      <c r="BG364" s="374"/>
      <c r="BH364" s="594" t="s">
        <v>430</v>
      </c>
      <c r="BI364" s="348" t="s">
        <v>430</v>
      </c>
      <c r="BJ364" s="348" t="s">
        <v>430</v>
      </c>
      <c r="BK364" s="348" t="s">
        <v>430</v>
      </c>
      <c r="BL364" s="348" t="s">
        <v>430</v>
      </c>
      <c r="BM364" s="375" t="s">
        <v>430</v>
      </c>
      <c r="BN364" s="375" t="s">
        <v>430</v>
      </c>
      <c r="BO364" s="375" t="s">
        <v>430</v>
      </c>
      <c r="BP364" s="375" t="s">
        <v>430</v>
      </c>
      <c r="BQ364" s="375" t="s">
        <v>430</v>
      </c>
      <c r="BR364" s="374"/>
      <c r="BS364" s="468" t="s">
        <v>430</v>
      </c>
      <c r="BT364" s="348" t="s">
        <v>430</v>
      </c>
      <c r="BU364" s="374"/>
      <c r="BV364" s="430" t="s">
        <v>555</v>
      </c>
    </row>
    <row r="365" spans="1:74" s="428" customFormat="1" x14ac:dyDescent="0.25">
      <c r="A365" s="345" t="s">
        <v>8606</v>
      </c>
      <c r="B365" s="373"/>
      <c r="C365" s="719">
        <v>45637</v>
      </c>
      <c r="D365" s="373"/>
      <c r="E365" s="346">
        <v>7.6060999999999996</v>
      </c>
      <c r="F365" s="373"/>
      <c r="G365" s="347">
        <v>11.2536</v>
      </c>
      <c r="H365" s="374"/>
      <c r="I365" s="348">
        <v>0.75</v>
      </c>
      <c r="J365" s="348">
        <v>7.4568199999999996</v>
      </c>
      <c r="K365" s="348">
        <v>0.69</v>
      </c>
      <c r="L365" s="348">
        <v>0.74</v>
      </c>
      <c r="M365" s="362"/>
      <c r="N365" s="350">
        <v>-27.548100000000002</v>
      </c>
      <c r="O365" s="348">
        <v>-8.8589000000000002</v>
      </c>
      <c r="P365" s="348">
        <v>-0.78759999999999997</v>
      </c>
      <c r="Q365" s="348">
        <v>3.8281999999999998</v>
      </c>
      <c r="R365" s="348">
        <v>5.6136999999999997</v>
      </c>
      <c r="S365" s="348">
        <v>7.8776000000000002</v>
      </c>
      <c r="T365" s="348">
        <v>6.0635000000000003</v>
      </c>
      <c r="U365" s="354">
        <v>5.6954000000000002</v>
      </c>
      <c r="V365" s="348">
        <v>6.0389999999999997</v>
      </c>
      <c r="W365" s="348" t="s">
        <v>430</v>
      </c>
      <c r="X365" s="348" t="s">
        <v>430</v>
      </c>
      <c r="Y365" s="375" t="s">
        <v>430</v>
      </c>
      <c r="Z365" s="348" t="s">
        <v>430</v>
      </c>
      <c r="AA365" s="348">
        <v>5.4467999999999996</v>
      </c>
      <c r="AB365" s="348">
        <v>6.7629999999999999</v>
      </c>
      <c r="AC365" s="348">
        <v>5.8898999999999999</v>
      </c>
      <c r="AD365" s="348">
        <v>5.9504999999999999</v>
      </c>
      <c r="AE365" s="348">
        <v>5.6609999999999996</v>
      </c>
      <c r="AF365" s="348">
        <v>7.2365000000000004</v>
      </c>
      <c r="AG365" s="569"/>
      <c r="AH365" s="346">
        <v>89</v>
      </c>
      <c r="AI365" s="346">
        <v>113</v>
      </c>
      <c r="AJ365" s="346">
        <v>94</v>
      </c>
      <c r="AK365" s="346">
        <v>91</v>
      </c>
      <c r="AL365" s="346">
        <v>60</v>
      </c>
      <c r="AM365" s="346">
        <v>103</v>
      </c>
      <c r="AN365" s="346">
        <v>38</v>
      </c>
      <c r="AO365" s="572">
        <v>37</v>
      </c>
      <c r="AP365" s="346">
        <v>22</v>
      </c>
      <c r="AQ365" s="346" t="s">
        <v>430</v>
      </c>
      <c r="AR365" s="346" t="s">
        <v>430</v>
      </c>
      <c r="AS365" s="346" t="s">
        <v>430</v>
      </c>
      <c r="AT365" s="346" t="s">
        <v>430</v>
      </c>
      <c r="AU365" s="346">
        <v>49</v>
      </c>
      <c r="AV365" s="346">
        <v>89</v>
      </c>
      <c r="AW365" s="346">
        <v>46</v>
      </c>
      <c r="AX365" s="346">
        <v>33</v>
      </c>
      <c r="AY365" s="346">
        <v>60</v>
      </c>
      <c r="AZ365" s="584"/>
      <c r="BA365" s="467" t="s">
        <v>430</v>
      </c>
      <c r="BB365" s="348">
        <v>94.95</v>
      </c>
      <c r="BC365" s="348" t="s">
        <v>430</v>
      </c>
      <c r="BD365" s="348" t="s">
        <v>430</v>
      </c>
      <c r="BE365" s="375" t="s">
        <v>430</v>
      </c>
      <c r="BF365" s="375">
        <v>5.05</v>
      </c>
      <c r="BG365" s="374"/>
      <c r="BH365" s="594">
        <v>5.05</v>
      </c>
      <c r="BI365" s="348" t="s">
        <v>430</v>
      </c>
      <c r="BJ365" s="348" t="s">
        <v>430</v>
      </c>
      <c r="BK365" s="348">
        <v>94.95</v>
      </c>
      <c r="BL365" s="348" t="s">
        <v>430</v>
      </c>
      <c r="BM365" s="375" t="s">
        <v>430</v>
      </c>
      <c r="BN365" s="375" t="s">
        <v>430</v>
      </c>
      <c r="BO365" s="375" t="s">
        <v>430</v>
      </c>
      <c r="BP365" s="375" t="s">
        <v>430</v>
      </c>
      <c r="BQ365" s="375" t="s">
        <v>430</v>
      </c>
      <c r="BR365" s="374"/>
      <c r="BS365" s="468">
        <v>13.081873072815601</v>
      </c>
      <c r="BT365" s="348">
        <v>62.237928627950303</v>
      </c>
      <c r="BU365" s="374"/>
      <c r="BV365" s="430" t="s">
        <v>555</v>
      </c>
    </row>
    <row r="366" spans="1:74" s="428" customFormat="1" x14ac:dyDescent="0.25">
      <c r="A366" s="345" t="s">
        <v>8607</v>
      </c>
      <c r="B366" s="373"/>
      <c r="C366" s="719">
        <v>45618</v>
      </c>
      <c r="D366" s="373"/>
      <c r="E366" s="346">
        <v>5.3418999999999999</v>
      </c>
      <c r="F366" s="373"/>
      <c r="G366" s="347">
        <v>11.3086</v>
      </c>
      <c r="H366" s="374"/>
      <c r="I366" s="348">
        <v>0.96</v>
      </c>
      <c r="J366" s="348">
        <v>7.42476</v>
      </c>
      <c r="K366" s="348">
        <v>0.85</v>
      </c>
      <c r="L366" s="348">
        <v>0.92</v>
      </c>
      <c r="M366" s="362"/>
      <c r="N366" s="350">
        <v>-21.612300000000001</v>
      </c>
      <c r="O366" s="348">
        <v>-5.6994999999999996</v>
      </c>
      <c r="P366" s="348">
        <v>-0.73760000000000003</v>
      </c>
      <c r="Q366" s="348">
        <v>3.6939000000000002</v>
      </c>
      <c r="R366" s="348">
        <v>5.8596000000000004</v>
      </c>
      <c r="S366" s="348">
        <v>8.4596999999999998</v>
      </c>
      <c r="T366" s="348">
        <v>5.8952</v>
      </c>
      <c r="U366" s="354">
        <v>5.4664000000000001</v>
      </c>
      <c r="V366" s="348">
        <v>5.8372000000000002</v>
      </c>
      <c r="W366" s="348" t="s">
        <v>430</v>
      </c>
      <c r="X366" s="348" t="s">
        <v>430</v>
      </c>
      <c r="Y366" s="375" t="s">
        <v>430</v>
      </c>
      <c r="Z366" s="348" t="s">
        <v>430</v>
      </c>
      <c r="AA366" s="348">
        <v>5.3173000000000004</v>
      </c>
      <c r="AB366" s="348">
        <v>7.0048000000000004</v>
      </c>
      <c r="AC366" s="348">
        <v>5.633</v>
      </c>
      <c r="AD366" s="348">
        <v>5.7910000000000004</v>
      </c>
      <c r="AE366" s="348">
        <v>5.7796000000000003</v>
      </c>
      <c r="AF366" s="348">
        <v>7.3127000000000004</v>
      </c>
      <c r="AG366" s="569"/>
      <c r="AH366" s="346">
        <v>81</v>
      </c>
      <c r="AI366" s="346">
        <v>96</v>
      </c>
      <c r="AJ366" s="346">
        <v>93</v>
      </c>
      <c r="AK366" s="346">
        <v>96</v>
      </c>
      <c r="AL366" s="346">
        <v>54</v>
      </c>
      <c r="AM366" s="346">
        <v>77</v>
      </c>
      <c r="AN366" s="346">
        <v>51</v>
      </c>
      <c r="AO366" s="572">
        <v>51</v>
      </c>
      <c r="AP366" s="346">
        <v>44</v>
      </c>
      <c r="AQ366" s="346" t="s">
        <v>430</v>
      </c>
      <c r="AR366" s="346" t="s">
        <v>430</v>
      </c>
      <c r="AS366" s="346" t="s">
        <v>430</v>
      </c>
      <c r="AT366" s="346" t="s">
        <v>430</v>
      </c>
      <c r="AU366" s="346">
        <v>56</v>
      </c>
      <c r="AV366" s="346">
        <v>81</v>
      </c>
      <c r="AW366" s="346">
        <v>63</v>
      </c>
      <c r="AX366" s="346">
        <v>52</v>
      </c>
      <c r="AY366" s="346">
        <v>53</v>
      </c>
      <c r="AZ366" s="584"/>
      <c r="BA366" s="467" t="s">
        <v>430</v>
      </c>
      <c r="BB366" s="348">
        <v>94.68</v>
      </c>
      <c r="BC366" s="348" t="s">
        <v>430</v>
      </c>
      <c r="BD366" s="348" t="s">
        <v>430</v>
      </c>
      <c r="BE366" s="375" t="s">
        <v>430</v>
      </c>
      <c r="BF366" s="375">
        <v>5.32</v>
      </c>
      <c r="BG366" s="374"/>
      <c r="BH366" s="594">
        <v>5.32</v>
      </c>
      <c r="BI366" s="348" t="s">
        <v>430</v>
      </c>
      <c r="BJ366" s="348" t="s">
        <v>430</v>
      </c>
      <c r="BK366" s="348">
        <v>94.68</v>
      </c>
      <c r="BL366" s="348" t="s">
        <v>430</v>
      </c>
      <c r="BM366" s="375" t="s">
        <v>430</v>
      </c>
      <c r="BN366" s="375" t="s">
        <v>430</v>
      </c>
      <c r="BO366" s="375" t="s">
        <v>430</v>
      </c>
      <c r="BP366" s="375" t="s">
        <v>430</v>
      </c>
      <c r="BQ366" s="375" t="s">
        <v>430</v>
      </c>
      <c r="BR366" s="374"/>
      <c r="BS366" s="468">
        <v>18.748345109999999</v>
      </c>
      <c r="BT366" s="348">
        <v>24.338887029999999</v>
      </c>
      <c r="BU366" s="374"/>
      <c r="BV366" s="430" t="s">
        <v>555</v>
      </c>
    </row>
    <row r="367" spans="1:74" s="428" customFormat="1" x14ac:dyDescent="0.25">
      <c r="A367" s="345" t="s">
        <v>8608</v>
      </c>
      <c r="B367" s="373"/>
      <c r="C367" s="719">
        <v>45726</v>
      </c>
      <c r="D367" s="373"/>
      <c r="E367" s="346">
        <v>0.3594</v>
      </c>
      <c r="F367" s="373"/>
      <c r="G367" s="347">
        <v>10.9787</v>
      </c>
      <c r="H367" s="374"/>
      <c r="I367" s="348">
        <v>3.29</v>
      </c>
      <c r="J367" s="348">
        <v>6.47</v>
      </c>
      <c r="K367" s="348">
        <v>2.88</v>
      </c>
      <c r="L367" s="348">
        <v>2.97</v>
      </c>
      <c r="M367" s="362"/>
      <c r="N367" s="350">
        <v>-41.842199999999998</v>
      </c>
      <c r="O367" s="348">
        <v>-26.0976</v>
      </c>
      <c r="P367" s="348">
        <v>-8.5350000000000001</v>
      </c>
      <c r="Q367" s="348">
        <v>-1.8035000000000001</v>
      </c>
      <c r="R367" s="348">
        <v>6.6219000000000001</v>
      </c>
      <c r="S367" s="348">
        <v>9.3507999999999996</v>
      </c>
      <c r="T367" s="348">
        <v>4.8646000000000003</v>
      </c>
      <c r="U367" s="354">
        <v>4.8093000000000004</v>
      </c>
      <c r="V367" s="348">
        <v>5.0422000000000002</v>
      </c>
      <c r="W367" s="348" t="s">
        <v>430</v>
      </c>
      <c r="X367" s="348" t="s">
        <v>430</v>
      </c>
      <c r="Y367" s="375" t="s">
        <v>430</v>
      </c>
      <c r="Z367" s="348" t="s">
        <v>430</v>
      </c>
      <c r="AA367" s="348">
        <v>4.2096999999999998</v>
      </c>
      <c r="AB367" s="348">
        <v>7.6375999999999999</v>
      </c>
      <c r="AC367" s="348">
        <v>5.2542</v>
      </c>
      <c r="AD367" s="348">
        <v>5.0396000000000001</v>
      </c>
      <c r="AE367" s="348">
        <v>7.3101000000000003</v>
      </c>
      <c r="AF367" s="348">
        <v>6.6676000000000002</v>
      </c>
      <c r="AG367" s="569"/>
      <c r="AH367" s="346">
        <v>99</v>
      </c>
      <c r="AI367" s="346">
        <v>132</v>
      </c>
      <c r="AJ367" s="346">
        <v>124</v>
      </c>
      <c r="AK367" s="346">
        <v>129</v>
      </c>
      <c r="AL367" s="346">
        <v>33</v>
      </c>
      <c r="AM367" s="346">
        <v>50</v>
      </c>
      <c r="AN367" s="346">
        <v>132</v>
      </c>
      <c r="AO367" s="572">
        <v>125</v>
      </c>
      <c r="AP367" s="346">
        <v>124</v>
      </c>
      <c r="AQ367" s="346" t="s">
        <v>430</v>
      </c>
      <c r="AR367" s="346" t="s">
        <v>430</v>
      </c>
      <c r="AS367" s="346" t="s">
        <v>430</v>
      </c>
      <c r="AT367" s="346" t="s">
        <v>430</v>
      </c>
      <c r="AU367" s="346">
        <v>128</v>
      </c>
      <c r="AV367" s="346">
        <v>48</v>
      </c>
      <c r="AW367" s="346">
        <v>95</v>
      </c>
      <c r="AX367" s="346">
        <v>129</v>
      </c>
      <c r="AY367" s="346">
        <v>14</v>
      </c>
      <c r="AZ367" s="584"/>
      <c r="BA367" s="467">
        <v>96.22</v>
      </c>
      <c r="BB367" s="348" t="s">
        <v>430</v>
      </c>
      <c r="BC367" s="348" t="s">
        <v>430</v>
      </c>
      <c r="BD367" s="348" t="s">
        <v>430</v>
      </c>
      <c r="BE367" s="375" t="s">
        <v>430</v>
      </c>
      <c r="BF367" s="375">
        <v>3.78</v>
      </c>
      <c r="BG367" s="374"/>
      <c r="BH367" s="594">
        <v>3.72</v>
      </c>
      <c r="BI367" s="348" t="s">
        <v>430</v>
      </c>
      <c r="BJ367" s="348" t="s">
        <v>430</v>
      </c>
      <c r="BK367" s="348" t="s">
        <v>430</v>
      </c>
      <c r="BL367" s="348" t="s">
        <v>430</v>
      </c>
      <c r="BM367" s="375">
        <v>96.22</v>
      </c>
      <c r="BN367" s="375" t="s">
        <v>430</v>
      </c>
      <c r="BO367" s="375" t="s">
        <v>430</v>
      </c>
      <c r="BP367" s="375" t="s">
        <v>430</v>
      </c>
      <c r="BQ367" s="375" t="s">
        <v>430</v>
      </c>
      <c r="BR367" s="374"/>
      <c r="BS367" s="468" t="s">
        <v>430</v>
      </c>
      <c r="BT367" s="348" t="s">
        <v>430</v>
      </c>
      <c r="BU367" s="374"/>
      <c r="BV367" s="430" t="s">
        <v>555</v>
      </c>
    </row>
    <row r="368" spans="1:74" s="428" customFormat="1" x14ac:dyDescent="0.25">
      <c r="A368" s="345" t="s">
        <v>8609</v>
      </c>
      <c r="B368" s="373"/>
      <c r="C368" s="719" t="s">
        <v>430</v>
      </c>
      <c r="D368" s="373"/>
      <c r="E368" s="346" t="s">
        <v>430</v>
      </c>
      <c r="F368" s="373"/>
      <c r="G368" s="347" t="s">
        <v>430</v>
      </c>
      <c r="H368" s="374"/>
      <c r="I368" s="348" t="s">
        <v>430</v>
      </c>
      <c r="J368" s="348" t="s">
        <v>430</v>
      </c>
      <c r="K368" s="348" t="s">
        <v>430</v>
      </c>
      <c r="L368" s="348" t="s">
        <v>430</v>
      </c>
      <c r="M368" s="362"/>
      <c r="N368" s="350" t="s">
        <v>430</v>
      </c>
      <c r="O368" s="348" t="s">
        <v>430</v>
      </c>
      <c r="P368" s="348" t="s">
        <v>430</v>
      </c>
      <c r="Q368" s="348" t="s">
        <v>430</v>
      </c>
      <c r="R368" s="348" t="s">
        <v>430</v>
      </c>
      <c r="S368" s="348" t="s">
        <v>430</v>
      </c>
      <c r="T368" s="348" t="s">
        <v>430</v>
      </c>
      <c r="U368" s="354" t="s">
        <v>430</v>
      </c>
      <c r="V368" s="348" t="s">
        <v>430</v>
      </c>
      <c r="W368" s="348" t="s">
        <v>430</v>
      </c>
      <c r="X368" s="348" t="s">
        <v>430</v>
      </c>
      <c r="Y368" s="375" t="s">
        <v>430</v>
      </c>
      <c r="Z368" s="348" t="s">
        <v>430</v>
      </c>
      <c r="AA368" s="348" t="s">
        <v>430</v>
      </c>
      <c r="AB368" s="348" t="s">
        <v>430</v>
      </c>
      <c r="AC368" s="348" t="s">
        <v>430</v>
      </c>
      <c r="AD368" s="348" t="s">
        <v>430</v>
      </c>
      <c r="AE368" s="348" t="s">
        <v>430</v>
      </c>
      <c r="AF368" s="348" t="s">
        <v>430</v>
      </c>
      <c r="AG368" s="569"/>
      <c r="AH368" s="346" t="s">
        <v>430</v>
      </c>
      <c r="AI368" s="346" t="s">
        <v>430</v>
      </c>
      <c r="AJ368" s="346" t="s">
        <v>430</v>
      </c>
      <c r="AK368" s="346" t="s">
        <v>430</v>
      </c>
      <c r="AL368" s="346" t="s">
        <v>430</v>
      </c>
      <c r="AM368" s="346" t="s">
        <v>430</v>
      </c>
      <c r="AN368" s="346" t="s">
        <v>430</v>
      </c>
      <c r="AO368" s="572" t="s">
        <v>430</v>
      </c>
      <c r="AP368" s="346" t="s">
        <v>430</v>
      </c>
      <c r="AQ368" s="346" t="s">
        <v>430</v>
      </c>
      <c r="AR368" s="346" t="s">
        <v>430</v>
      </c>
      <c r="AS368" s="346" t="s">
        <v>430</v>
      </c>
      <c r="AT368" s="346" t="s">
        <v>430</v>
      </c>
      <c r="AU368" s="346" t="s">
        <v>430</v>
      </c>
      <c r="AV368" s="346" t="s">
        <v>430</v>
      </c>
      <c r="AW368" s="346" t="s">
        <v>430</v>
      </c>
      <c r="AX368" s="346" t="s">
        <v>430</v>
      </c>
      <c r="AY368" s="346" t="s">
        <v>430</v>
      </c>
      <c r="AZ368" s="584"/>
      <c r="BA368" s="467" t="s">
        <v>430</v>
      </c>
      <c r="BB368" s="348" t="s">
        <v>430</v>
      </c>
      <c r="BC368" s="348" t="s">
        <v>430</v>
      </c>
      <c r="BD368" s="348" t="s">
        <v>430</v>
      </c>
      <c r="BE368" s="375" t="s">
        <v>430</v>
      </c>
      <c r="BF368" s="375" t="s">
        <v>430</v>
      </c>
      <c r="BG368" s="374"/>
      <c r="BH368" s="594" t="s">
        <v>430</v>
      </c>
      <c r="BI368" s="348" t="s">
        <v>430</v>
      </c>
      <c r="BJ368" s="348" t="s">
        <v>430</v>
      </c>
      <c r="BK368" s="348" t="s">
        <v>430</v>
      </c>
      <c r="BL368" s="348" t="s">
        <v>430</v>
      </c>
      <c r="BM368" s="375" t="s">
        <v>430</v>
      </c>
      <c r="BN368" s="375" t="s">
        <v>430</v>
      </c>
      <c r="BO368" s="375" t="s">
        <v>430</v>
      </c>
      <c r="BP368" s="375" t="s">
        <v>430</v>
      </c>
      <c r="BQ368" s="375" t="s">
        <v>430</v>
      </c>
      <c r="BR368" s="374"/>
      <c r="BS368" s="468" t="s">
        <v>430</v>
      </c>
      <c r="BT368" s="348" t="s">
        <v>430</v>
      </c>
      <c r="BU368" s="374"/>
      <c r="BV368" s="430" t="s">
        <v>555</v>
      </c>
    </row>
    <row r="369" spans="1:74" s="428" customFormat="1" x14ac:dyDescent="0.25">
      <c r="A369" s="345" t="s">
        <v>8610</v>
      </c>
      <c r="B369" s="373"/>
      <c r="C369" s="719" t="s">
        <v>430</v>
      </c>
      <c r="D369" s="373"/>
      <c r="E369" s="346" t="s">
        <v>430</v>
      </c>
      <c r="F369" s="373"/>
      <c r="G369" s="347" t="s">
        <v>430</v>
      </c>
      <c r="H369" s="374"/>
      <c r="I369" s="348" t="s">
        <v>430</v>
      </c>
      <c r="J369" s="348" t="s">
        <v>430</v>
      </c>
      <c r="K369" s="348" t="s">
        <v>430</v>
      </c>
      <c r="L369" s="348" t="s">
        <v>430</v>
      </c>
      <c r="M369" s="362"/>
      <c r="N369" s="350" t="s">
        <v>430</v>
      </c>
      <c r="O369" s="348" t="s">
        <v>430</v>
      </c>
      <c r="P369" s="348" t="s">
        <v>430</v>
      </c>
      <c r="Q369" s="348" t="s">
        <v>430</v>
      </c>
      <c r="R369" s="348" t="s">
        <v>430</v>
      </c>
      <c r="S369" s="348" t="s">
        <v>430</v>
      </c>
      <c r="T369" s="348" t="s">
        <v>430</v>
      </c>
      <c r="U369" s="354" t="s">
        <v>430</v>
      </c>
      <c r="V369" s="348" t="s">
        <v>430</v>
      </c>
      <c r="W369" s="348" t="s">
        <v>430</v>
      </c>
      <c r="X369" s="348" t="s">
        <v>430</v>
      </c>
      <c r="Y369" s="375" t="s">
        <v>430</v>
      </c>
      <c r="Z369" s="348" t="s">
        <v>430</v>
      </c>
      <c r="AA369" s="348" t="s">
        <v>430</v>
      </c>
      <c r="AB369" s="348" t="s">
        <v>430</v>
      </c>
      <c r="AC369" s="348" t="s">
        <v>430</v>
      </c>
      <c r="AD369" s="348" t="s">
        <v>430</v>
      </c>
      <c r="AE369" s="348" t="s">
        <v>430</v>
      </c>
      <c r="AF369" s="348" t="s">
        <v>430</v>
      </c>
      <c r="AG369" s="569"/>
      <c r="AH369" s="346" t="s">
        <v>430</v>
      </c>
      <c r="AI369" s="346" t="s">
        <v>430</v>
      </c>
      <c r="AJ369" s="346" t="s">
        <v>430</v>
      </c>
      <c r="AK369" s="346" t="s">
        <v>430</v>
      </c>
      <c r="AL369" s="346" t="s">
        <v>430</v>
      </c>
      <c r="AM369" s="346" t="s">
        <v>430</v>
      </c>
      <c r="AN369" s="346" t="s">
        <v>430</v>
      </c>
      <c r="AO369" s="572" t="s">
        <v>430</v>
      </c>
      <c r="AP369" s="346" t="s">
        <v>430</v>
      </c>
      <c r="AQ369" s="346" t="s">
        <v>430</v>
      </c>
      <c r="AR369" s="346" t="s">
        <v>430</v>
      </c>
      <c r="AS369" s="346" t="s">
        <v>430</v>
      </c>
      <c r="AT369" s="346" t="s">
        <v>430</v>
      </c>
      <c r="AU369" s="346" t="s">
        <v>430</v>
      </c>
      <c r="AV369" s="346" t="s">
        <v>430</v>
      </c>
      <c r="AW369" s="346" t="s">
        <v>430</v>
      </c>
      <c r="AX369" s="346" t="s">
        <v>430</v>
      </c>
      <c r="AY369" s="346" t="s">
        <v>430</v>
      </c>
      <c r="AZ369" s="584"/>
      <c r="BA369" s="467" t="s">
        <v>430</v>
      </c>
      <c r="BB369" s="348" t="s">
        <v>430</v>
      </c>
      <c r="BC369" s="348" t="s">
        <v>430</v>
      </c>
      <c r="BD369" s="348" t="s">
        <v>430</v>
      </c>
      <c r="BE369" s="375" t="s">
        <v>430</v>
      </c>
      <c r="BF369" s="375" t="s">
        <v>430</v>
      </c>
      <c r="BG369" s="374"/>
      <c r="BH369" s="594" t="s">
        <v>430</v>
      </c>
      <c r="BI369" s="348" t="s">
        <v>430</v>
      </c>
      <c r="BJ369" s="348" t="s">
        <v>430</v>
      </c>
      <c r="BK369" s="348" t="s">
        <v>430</v>
      </c>
      <c r="BL369" s="348" t="s">
        <v>430</v>
      </c>
      <c r="BM369" s="375" t="s">
        <v>430</v>
      </c>
      <c r="BN369" s="375" t="s">
        <v>430</v>
      </c>
      <c r="BO369" s="375" t="s">
        <v>430</v>
      </c>
      <c r="BP369" s="375" t="s">
        <v>430</v>
      </c>
      <c r="BQ369" s="375" t="s">
        <v>430</v>
      </c>
      <c r="BR369" s="374"/>
      <c r="BS369" s="468" t="s">
        <v>430</v>
      </c>
      <c r="BT369" s="348" t="s">
        <v>430</v>
      </c>
      <c r="BU369" s="374"/>
      <c r="BV369" s="430" t="s">
        <v>555</v>
      </c>
    </row>
    <row r="370" spans="1:74" s="428" customFormat="1" x14ac:dyDescent="0.25">
      <c r="A370" s="345" t="s">
        <v>8611</v>
      </c>
      <c r="B370" s="373"/>
      <c r="C370" s="719" t="s">
        <v>430</v>
      </c>
      <c r="D370" s="373"/>
      <c r="E370" s="346" t="s">
        <v>430</v>
      </c>
      <c r="F370" s="373"/>
      <c r="G370" s="347" t="s">
        <v>430</v>
      </c>
      <c r="H370" s="374"/>
      <c r="I370" s="348" t="s">
        <v>430</v>
      </c>
      <c r="J370" s="348" t="s">
        <v>430</v>
      </c>
      <c r="K370" s="348" t="s">
        <v>430</v>
      </c>
      <c r="L370" s="348" t="s">
        <v>430</v>
      </c>
      <c r="M370" s="362"/>
      <c r="N370" s="350" t="s">
        <v>430</v>
      </c>
      <c r="O370" s="348" t="s">
        <v>430</v>
      </c>
      <c r="P370" s="348" t="s">
        <v>430</v>
      </c>
      <c r="Q370" s="348" t="s">
        <v>430</v>
      </c>
      <c r="R370" s="348" t="s">
        <v>430</v>
      </c>
      <c r="S370" s="348" t="s">
        <v>430</v>
      </c>
      <c r="T370" s="348" t="s">
        <v>430</v>
      </c>
      <c r="U370" s="354" t="s">
        <v>430</v>
      </c>
      <c r="V370" s="348" t="s">
        <v>430</v>
      </c>
      <c r="W370" s="348" t="s">
        <v>430</v>
      </c>
      <c r="X370" s="348" t="s">
        <v>430</v>
      </c>
      <c r="Y370" s="375" t="s">
        <v>430</v>
      </c>
      <c r="Z370" s="348" t="s">
        <v>430</v>
      </c>
      <c r="AA370" s="348" t="s">
        <v>430</v>
      </c>
      <c r="AB370" s="348" t="s">
        <v>430</v>
      </c>
      <c r="AC370" s="348" t="s">
        <v>430</v>
      </c>
      <c r="AD370" s="348" t="s">
        <v>430</v>
      </c>
      <c r="AE370" s="348" t="s">
        <v>430</v>
      </c>
      <c r="AF370" s="348" t="s">
        <v>430</v>
      </c>
      <c r="AG370" s="569"/>
      <c r="AH370" s="346" t="s">
        <v>430</v>
      </c>
      <c r="AI370" s="346" t="s">
        <v>430</v>
      </c>
      <c r="AJ370" s="346" t="s">
        <v>430</v>
      </c>
      <c r="AK370" s="346" t="s">
        <v>430</v>
      </c>
      <c r="AL370" s="346" t="s">
        <v>430</v>
      </c>
      <c r="AM370" s="346" t="s">
        <v>430</v>
      </c>
      <c r="AN370" s="346" t="s">
        <v>430</v>
      </c>
      <c r="AO370" s="572" t="s">
        <v>430</v>
      </c>
      <c r="AP370" s="346" t="s">
        <v>430</v>
      </c>
      <c r="AQ370" s="346" t="s">
        <v>430</v>
      </c>
      <c r="AR370" s="346" t="s">
        <v>430</v>
      </c>
      <c r="AS370" s="346" t="s">
        <v>430</v>
      </c>
      <c r="AT370" s="346" t="s">
        <v>430</v>
      </c>
      <c r="AU370" s="346" t="s">
        <v>430</v>
      </c>
      <c r="AV370" s="346" t="s">
        <v>430</v>
      </c>
      <c r="AW370" s="346" t="s">
        <v>430</v>
      </c>
      <c r="AX370" s="346" t="s">
        <v>430</v>
      </c>
      <c r="AY370" s="346" t="s">
        <v>430</v>
      </c>
      <c r="AZ370" s="584"/>
      <c r="BA370" s="467" t="s">
        <v>430</v>
      </c>
      <c r="BB370" s="348" t="s">
        <v>430</v>
      </c>
      <c r="BC370" s="348" t="s">
        <v>430</v>
      </c>
      <c r="BD370" s="348" t="s">
        <v>430</v>
      </c>
      <c r="BE370" s="375" t="s">
        <v>430</v>
      </c>
      <c r="BF370" s="375" t="s">
        <v>430</v>
      </c>
      <c r="BG370" s="374"/>
      <c r="BH370" s="594" t="s">
        <v>430</v>
      </c>
      <c r="BI370" s="348" t="s">
        <v>430</v>
      </c>
      <c r="BJ370" s="348" t="s">
        <v>430</v>
      </c>
      <c r="BK370" s="348" t="s">
        <v>430</v>
      </c>
      <c r="BL370" s="348" t="s">
        <v>430</v>
      </c>
      <c r="BM370" s="375" t="s">
        <v>430</v>
      </c>
      <c r="BN370" s="375" t="s">
        <v>430</v>
      </c>
      <c r="BO370" s="375" t="s">
        <v>430</v>
      </c>
      <c r="BP370" s="375" t="s">
        <v>430</v>
      </c>
      <c r="BQ370" s="375" t="s">
        <v>430</v>
      </c>
      <c r="BR370" s="374"/>
      <c r="BS370" s="468" t="s">
        <v>430</v>
      </c>
      <c r="BT370" s="348" t="s">
        <v>430</v>
      </c>
      <c r="BU370" s="374"/>
      <c r="BV370" s="430" t="s">
        <v>555</v>
      </c>
    </row>
    <row r="371" spans="1:74" x14ac:dyDescent="0.25">
      <c r="A371" s="318" t="s">
        <v>93</v>
      </c>
      <c r="B371" s="43"/>
      <c r="C371" s="720"/>
      <c r="D371" s="43"/>
      <c r="E371" s="51"/>
      <c r="F371" s="43"/>
      <c r="G371" s="55"/>
      <c r="H371" s="66"/>
      <c r="I371" s="59"/>
      <c r="J371" s="59"/>
      <c r="K371" s="59"/>
      <c r="L371" s="59"/>
      <c r="M371" s="258"/>
      <c r="N371" s="70">
        <v>-30.179400000000001</v>
      </c>
      <c r="O371" s="59">
        <v>-10.317600000000001</v>
      </c>
      <c r="P371" s="59">
        <v>-5.6390000000000002</v>
      </c>
      <c r="Q371" s="59">
        <v>0.93630000000000002</v>
      </c>
      <c r="R371" s="59">
        <v>4.8590999999999998</v>
      </c>
      <c r="S371" s="59">
        <v>8.6869999999999994</v>
      </c>
      <c r="T371" s="59">
        <v>5.5921000000000003</v>
      </c>
      <c r="U371" s="88">
        <v>5.3152999999999997</v>
      </c>
      <c r="V371" s="59">
        <v>5.6176000000000004</v>
      </c>
      <c r="W371" s="59">
        <v>6.7302</v>
      </c>
      <c r="X371" s="59">
        <v>7.4051999999999998</v>
      </c>
      <c r="Y371" s="276">
        <v>6.4795999999999996</v>
      </c>
      <c r="Z371" s="59">
        <v>6.9077999999999999</v>
      </c>
      <c r="AA371" s="59">
        <v>4.7350000000000003</v>
      </c>
      <c r="AB371" s="59">
        <v>7.2809999999999997</v>
      </c>
      <c r="AC371" s="59">
        <v>5.4869000000000003</v>
      </c>
      <c r="AD371" s="59">
        <v>5.5885999999999996</v>
      </c>
      <c r="AE371" s="59">
        <v>4.8528000000000002</v>
      </c>
      <c r="AF371" s="59">
        <v>7.1395</v>
      </c>
      <c r="AG371" s="553"/>
      <c r="AH371" s="51">
        <v>154</v>
      </c>
      <c r="AI371" s="51">
        <v>173</v>
      </c>
      <c r="AJ371" s="51">
        <v>174</v>
      </c>
      <c r="AK371" s="51">
        <v>174</v>
      </c>
      <c r="AL371" s="51">
        <v>171</v>
      </c>
      <c r="AM371" s="51">
        <v>168</v>
      </c>
      <c r="AN371" s="51">
        <v>161</v>
      </c>
      <c r="AO371" s="560">
        <v>159</v>
      </c>
      <c r="AP371" s="51">
        <v>154</v>
      </c>
      <c r="AQ371" s="51">
        <v>119</v>
      </c>
      <c r="AR371" s="51">
        <v>103</v>
      </c>
      <c r="AS371" s="51">
        <v>23</v>
      </c>
      <c r="AT371" s="51">
        <v>12</v>
      </c>
      <c r="AU371" s="51">
        <v>170</v>
      </c>
      <c r="AV371" s="51">
        <v>165</v>
      </c>
      <c r="AW371" s="51">
        <v>160</v>
      </c>
      <c r="AX371" s="51">
        <v>157</v>
      </c>
      <c r="AY371" s="51">
        <v>174</v>
      </c>
      <c r="AZ371" s="579"/>
      <c r="BA371" s="577"/>
      <c r="BB371" s="59"/>
      <c r="BC371" s="59"/>
      <c r="BD371" s="59"/>
      <c r="BE371" s="276"/>
      <c r="BF371" s="276"/>
      <c r="BG371" s="66"/>
      <c r="BH371" s="586"/>
      <c r="BI371" s="59"/>
      <c r="BJ371" s="59"/>
      <c r="BK371" s="59"/>
      <c r="BL371" s="59"/>
      <c r="BM371" s="276"/>
      <c r="BN371" s="587"/>
      <c r="BO371" s="587"/>
      <c r="BP371" s="587"/>
      <c r="BQ371" s="587"/>
      <c r="BR371" s="602"/>
      <c r="BS371" s="267"/>
      <c r="BT371" s="59"/>
      <c r="BU371" s="66"/>
      <c r="BV371" s="34"/>
    </row>
    <row r="372" spans="1:74" x14ac:dyDescent="0.25">
      <c r="A372" s="320" t="s">
        <v>94</v>
      </c>
      <c r="B372" s="44"/>
      <c r="C372" s="721"/>
      <c r="D372" s="44"/>
      <c r="E372" s="52"/>
      <c r="F372" s="44"/>
      <c r="G372" s="56"/>
      <c r="H372" s="67"/>
      <c r="I372" s="60"/>
      <c r="J372" s="60"/>
      <c r="K372" s="60"/>
      <c r="L372" s="60"/>
      <c r="M372" s="259"/>
      <c r="N372" s="71">
        <v>148.12799999999999</v>
      </c>
      <c r="O372" s="60">
        <v>34.596299999999999</v>
      </c>
      <c r="P372" s="60">
        <v>30.529900000000001</v>
      </c>
      <c r="Q372" s="60">
        <v>22.456299999999999</v>
      </c>
      <c r="R372" s="60">
        <v>8.4675999999999991</v>
      </c>
      <c r="S372" s="60">
        <v>16.983699999999999</v>
      </c>
      <c r="T372" s="60">
        <v>11.3544</v>
      </c>
      <c r="U372" s="89">
        <v>13.3344</v>
      </c>
      <c r="V372" s="60">
        <v>13.169600000000001</v>
      </c>
      <c r="W372" s="60">
        <v>10.608599999999999</v>
      </c>
      <c r="X372" s="60">
        <v>12.784599999999999</v>
      </c>
      <c r="Y372" s="277">
        <v>10.5763</v>
      </c>
      <c r="Z372" s="60">
        <v>10.5661</v>
      </c>
      <c r="AA372" s="60">
        <v>12.176600000000001</v>
      </c>
      <c r="AB372" s="60">
        <v>12.698</v>
      </c>
      <c r="AC372" s="60">
        <v>12.1799</v>
      </c>
      <c r="AD372" s="60">
        <v>11.5924</v>
      </c>
      <c r="AE372" s="60">
        <v>22.0181</v>
      </c>
      <c r="AF372" s="60">
        <v>34.278300000000002</v>
      </c>
      <c r="AG372" s="554"/>
      <c r="AH372" s="52"/>
      <c r="AI372" s="52"/>
      <c r="AJ372" s="52"/>
      <c r="AK372" s="52"/>
      <c r="AL372" s="52"/>
      <c r="AM372" s="52"/>
      <c r="AN372" s="52"/>
      <c r="AO372" s="561"/>
      <c r="AP372" s="52"/>
      <c r="AQ372" s="52"/>
      <c r="AR372" s="52"/>
      <c r="AS372" s="52"/>
      <c r="AT372" s="52"/>
      <c r="AU372" s="52"/>
      <c r="AV372" s="52"/>
      <c r="AW372" s="52"/>
      <c r="AX372" s="52"/>
      <c r="AY372" s="52"/>
      <c r="AZ372" s="580"/>
      <c r="BA372" s="551"/>
      <c r="BB372" s="60"/>
      <c r="BC372" s="60"/>
      <c r="BD372" s="60"/>
      <c r="BE372" s="277"/>
      <c r="BF372" s="277"/>
      <c r="BG372" s="67"/>
      <c r="BH372" s="588"/>
      <c r="BI372" s="60"/>
      <c r="BJ372" s="60"/>
      <c r="BK372" s="60"/>
      <c r="BL372" s="60"/>
      <c r="BM372" s="277"/>
      <c r="BN372" s="589"/>
      <c r="BO372" s="589"/>
      <c r="BP372" s="589"/>
      <c r="BQ372" s="589"/>
      <c r="BR372" s="596"/>
      <c r="BS372" s="268"/>
      <c r="BT372" s="60"/>
      <c r="BU372" s="67"/>
      <c r="BV372" s="26"/>
    </row>
    <row r="373" spans="1:74" x14ac:dyDescent="0.25">
      <c r="A373" s="320" t="s">
        <v>95</v>
      </c>
      <c r="B373" s="44"/>
      <c r="C373" s="721"/>
      <c r="D373" s="44"/>
      <c r="E373" s="52"/>
      <c r="F373" s="44"/>
      <c r="G373" s="56"/>
      <c r="H373" s="67"/>
      <c r="I373" s="60"/>
      <c r="J373" s="60"/>
      <c r="K373" s="60"/>
      <c r="L373" s="60"/>
      <c r="M373" s="259"/>
      <c r="N373" s="71">
        <v>-132.512</v>
      </c>
      <c r="O373" s="60">
        <v>-89.843199999999996</v>
      </c>
      <c r="P373" s="60">
        <v>-52.5471</v>
      </c>
      <c r="Q373" s="60">
        <v>-32.168700000000001</v>
      </c>
      <c r="R373" s="60">
        <v>-9.9314999999999998</v>
      </c>
      <c r="S373" s="60">
        <v>0.76559999999999995</v>
      </c>
      <c r="T373" s="60">
        <v>3.7892000000000001</v>
      </c>
      <c r="U373" s="89">
        <v>2.5371000000000001</v>
      </c>
      <c r="V373" s="60">
        <v>2.9634999999999998</v>
      </c>
      <c r="W373" s="60">
        <v>2.681</v>
      </c>
      <c r="X373" s="60">
        <v>5.3707000000000003</v>
      </c>
      <c r="Y373" s="277">
        <v>4.8722000000000003</v>
      </c>
      <c r="Z373" s="60">
        <v>4.1086999999999998</v>
      </c>
      <c r="AA373" s="60">
        <v>-0.1694</v>
      </c>
      <c r="AB373" s="60">
        <v>2.2225000000000001</v>
      </c>
      <c r="AC373" s="60">
        <v>3.0832000000000002</v>
      </c>
      <c r="AD373" s="60">
        <v>3.1606000000000001</v>
      </c>
      <c r="AE373" s="60">
        <v>-10.169600000000001</v>
      </c>
      <c r="AF373" s="60">
        <v>3.8130000000000002</v>
      </c>
      <c r="AG373" s="554"/>
      <c r="AH373" s="52"/>
      <c r="AI373" s="52"/>
      <c r="AJ373" s="52"/>
      <c r="AK373" s="52"/>
      <c r="AL373" s="52"/>
      <c r="AM373" s="52"/>
      <c r="AN373" s="52"/>
      <c r="AO373" s="561"/>
      <c r="AP373" s="52"/>
      <c r="AQ373" s="52"/>
      <c r="AR373" s="52"/>
      <c r="AS373" s="52"/>
      <c r="AT373" s="52"/>
      <c r="AU373" s="52"/>
      <c r="AV373" s="52"/>
      <c r="AW373" s="52"/>
      <c r="AX373" s="52"/>
      <c r="AY373" s="52"/>
      <c r="AZ373" s="580"/>
      <c r="BA373" s="551"/>
      <c r="BB373" s="60"/>
      <c r="BC373" s="60"/>
      <c r="BD373" s="60"/>
      <c r="BE373" s="277"/>
      <c r="BF373" s="277"/>
      <c r="BG373" s="67"/>
      <c r="BH373" s="588"/>
      <c r="BI373" s="60"/>
      <c r="BJ373" s="60"/>
      <c r="BK373" s="60"/>
      <c r="BL373" s="60"/>
      <c r="BM373" s="277"/>
      <c r="BN373" s="589"/>
      <c r="BO373" s="589"/>
      <c r="BP373" s="589"/>
      <c r="BQ373" s="589"/>
      <c r="BR373" s="596"/>
      <c r="BS373" s="268"/>
      <c r="BT373" s="60"/>
      <c r="BU373" s="67"/>
      <c r="BV373" s="26"/>
    </row>
    <row r="374" spans="1:74" x14ac:dyDescent="0.25">
      <c r="A374" s="321" t="s">
        <v>96</v>
      </c>
      <c r="B374" s="45"/>
      <c r="C374" s="722"/>
      <c r="D374" s="45"/>
      <c r="E374" s="53"/>
      <c r="F374" s="45"/>
      <c r="G374" s="57"/>
      <c r="H374" s="68"/>
      <c r="I374" s="61"/>
      <c r="J374" s="61"/>
      <c r="K374" s="61"/>
      <c r="L374" s="61"/>
      <c r="M374" s="262"/>
      <c r="N374" s="72">
        <v>-18.1265</v>
      </c>
      <c r="O374" s="61">
        <v>-2.8663500000000002</v>
      </c>
      <c r="P374" s="61">
        <v>0.39365</v>
      </c>
      <c r="Q374" s="61">
        <v>3.9725999999999999</v>
      </c>
      <c r="R374" s="61">
        <v>4.9621500000000003</v>
      </c>
      <c r="S374" s="61">
        <v>8.2959999999999994</v>
      </c>
      <c r="T374" s="61">
        <v>5.5339</v>
      </c>
      <c r="U374" s="90">
        <v>5.2183000000000002</v>
      </c>
      <c r="V374" s="61">
        <v>5.5880999999999998</v>
      </c>
      <c r="W374" s="61">
        <v>6.8627000000000002</v>
      </c>
      <c r="X374" s="61">
        <v>7.3769</v>
      </c>
      <c r="Y374" s="279">
        <v>5.9397000000000002</v>
      </c>
      <c r="Z374" s="61">
        <v>6.6254499999999998</v>
      </c>
      <c r="AA374" s="61">
        <v>4.8587999999999996</v>
      </c>
      <c r="AB374" s="61">
        <v>6.9038000000000004</v>
      </c>
      <c r="AC374" s="61">
        <v>5.3327</v>
      </c>
      <c r="AD374" s="61">
        <v>5.5514000000000001</v>
      </c>
      <c r="AE374" s="61">
        <v>4.8532000000000002</v>
      </c>
      <c r="AF374" s="61">
        <v>7.0324999999999998</v>
      </c>
      <c r="AG374" s="556"/>
      <c r="AH374" s="53"/>
      <c r="AI374" s="53"/>
      <c r="AJ374" s="53"/>
      <c r="AK374" s="53"/>
      <c r="AL374" s="53"/>
      <c r="AM374" s="53"/>
      <c r="AN374" s="53"/>
      <c r="AO374" s="563"/>
      <c r="AP374" s="53"/>
      <c r="AQ374" s="53"/>
      <c r="AR374" s="53"/>
      <c r="AS374" s="53"/>
      <c r="AT374" s="53"/>
      <c r="AU374" s="53"/>
      <c r="AV374" s="53"/>
      <c r="AW374" s="53"/>
      <c r="AX374" s="53"/>
      <c r="AY374" s="53"/>
      <c r="AZ374" s="581"/>
      <c r="BA374" s="578"/>
      <c r="BB374" s="61"/>
      <c r="BC374" s="61"/>
      <c r="BD374" s="61"/>
      <c r="BE374" s="279"/>
      <c r="BF374" s="279"/>
      <c r="BG374" s="68"/>
      <c r="BH374" s="590"/>
      <c r="BI374" s="61"/>
      <c r="BJ374" s="61"/>
      <c r="BK374" s="61"/>
      <c r="BL374" s="61"/>
      <c r="BM374" s="279"/>
      <c r="BN374" s="591"/>
      <c r="BO374" s="591"/>
      <c r="BP374" s="591"/>
      <c r="BQ374" s="591"/>
      <c r="BR374" s="603"/>
      <c r="BS374" s="270"/>
      <c r="BT374" s="61"/>
      <c r="BU374" s="68"/>
      <c r="BV374" s="272"/>
    </row>
    <row r="375" spans="1:74" ht="14.5" x14ac:dyDescent="0.25">
      <c r="A375" s="323" t="s">
        <v>91</v>
      </c>
      <c r="B375" s="69"/>
      <c r="C375" s="726"/>
      <c r="D375" s="69"/>
      <c r="E375" s="40"/>
      <c r="F375" s="69"/>
      <c r="G375" s="40"/>
      <c r="H375" s="69"/>
      <c r="I375" s="62"/>
      <c r="J375" s="62"/>
      <c r="K375" s="62"/>
      <c r="L375" s="62"/>
      <c r="M375" s="263"/>
      <c r="N375" s="73"/>
      <c r="O375" s="62"/>
      <c r="P375" s="62"/>
      <c r="Q375" s="62"/>
      <c r="R375" s="62"/>
      <c r="S375" s="62"/>
      <c r="T375" s="62"/>
      <c r="U375" s="91"/>
      <c r="V375" s="62"/>
      <c r="W375" s="62"/>
      <c r="X375" s="62"/>
      <c r="Y375" s="245"/>
      <c r="Z375" s="62"/>
      <c r="AA375" s="62"/>
      <c r="AB375" s="62"/>
      <c r="AC375" s="62"/>
      <c r="AD375" s="62"/>
      <c r="AE375" s="62"/>
      <c r="AF375" s="62"/>
      <c r="AG375" s="557"/>
      <c r="AH375" s="54"/>
      <c r="AI375" s="54"/>
      <c r="AJ375" s="54"/>
      <c r="AK375" s="54"/>
      <c r="AL375" s="54"/>
      <c r="AM375" s="54"/>
      <c r="AN375" s="54"/>
      <c r="AO375" s="312"/>
      <c r="AP375" s="247"/>
      <c r="AQ375" s="247"/>
      <c r="AR375" s="247"/>
      <c r="AS375" s="247"/>
      <c r="AT375" s="247"/>
      <c r="AU375" s="247"/>
      <c r="AV375" s="247"/>
      <c r="AW375" s="247"/>
      <c r="AX375" s="247"/>
      <c r="AY375" s="247"/>
      <c r="AZ375" s="69"/>
      <c r="BA375" s="245"/>
      <c r="BB375" s="245"/>
      <c r="BC375" s="245"/>
      <c r="BD375" s="245"/>
      <c r="BE375" s="245"/>
      <c r="BF375" s="245"/>
      <c r="BG375" s="69"/>
      <c r="BH375" s="245"/>
      <c r="BI375" s="245"/>
      <c r="BJ375" s="245"/>
      <c r="BK375" s="245"/>
      <c r="BL375" s="245"/>
      <c r="BM375" s="245"/>
      <c r="BN375" s="245"/>
      <c r="BO375" s="245"/>
      <c r="BP375" s="245"/>
      <c r="BQ375" s="245"/>
      <c r="BR375" s="69"/>
      <c r="BS375" s="40"/>
      <c r="BT375" s="40"/>
      <c r="BU375" s="69"/>
      <c r="BV375" s="41"/>
    </row>
    <row r="376" spans="1:74" s="355" customFormat="1" x14ac:dyDescent="0.25">
      <c r="A376" s="685" t="s">
        <v>8155</v>
      </c>
      <c r="B376" s="406"/>
      <c r="C376" s="730"/>
      <c r="D376" s="406"/>
      <c r="E376" s="401"/>
      <c r="F376" s="406"/>
      <c r="G376" s="401"/>
      <c r="H376" s="406"/>
      <c r="I376" s="405"/>
      <c r="J376" s="405"/>
      <c r="K376" s="405"/>
      <c r="L376" s="405"/>
      <c r="M376" s="409"/>
      <c r="N376" s="407" t="s">
        <v>430</v>
      </c>
      <c r="O376" s="405" t="s">
        <v>430</v>
      </c>
      <c r="P376" s="405" t="s">
        <v>430</v>
      </c>
      <c r="Q376" s="405" t="s">
        <v>430</v>
      </c>
      <c r="R376" s="405" t="s">
        <v>430</v>
      </c>
      <c r="S376" s="405" t="s">
        <v>430</v>
      </c>
      <c r="T376" s="405" t="s">
        <v>430</v>
      </c>
      <c r="U376" s="411" t="s">
        <v>430</v>
      </c>
      <c r="V376" s="405" t="s">
        <v>430</v>
      </c>
      <c r="W376" s="405" t="s">
        <v>430</v>
      </c>
      <c r="X376" s="405" t="s">
        <v>430</v>
      </c>
      <c r="Y376" s="410" t="s">
        <v>430</v>
      </c>
      <c r="Z376" s="405" t="s">
        <v>430</v>
      </c>
      <c r="AA376" s="405" t="s">
        <v>430</v>
      </c>
      <c r="AB376" s="405" t="s">
        <v>430</v>
      </c>
      <c r="AC376" s="405" t="s">
        <v>430</v>
      </c>
      <c r="AD376" s="405" t="s">
        <v>430</v>
      </c>
      <c r="AE376" s="405" t="s">
        <v>430</v>
      </c>
      <c r="AF376" s="405" t="s">
        <v>430</v>
      </c>
      <c r="AG376" s="629"/>
      <c r="AH376" s="403"/>
      <c r="AI376" s="403"/>
      <c r="AJ376" s="403"/>
      <c r="AK376" s="403"/>
      <c r="AL376" s="403"/>
      <c r="AM376" s="403"/>
      <c r="AN376" s="403"/>
      <c r="AO376" s="700"/>
      <c r="AP376" s="403"/>
      <c r="AQ376" s="403"/>
      <c r="AR376" s="403"/>
      <c r="AS376" s="403"/>
      <c r="AT376" s="403"/>
      <c r="AU376" s="426"/>
      <c r="AV376" s="426"/>
      <c r="AW376" s="426"/>
      <c r="AX376" s="426"/>
      <c r="AY376" s="426"/>
      <c r="AZ376" s="406"/>
      <c r="BA376" s="410"/>
      <c r="BB376" s="410"/>
      <c r="BC376" s="410"/>
      <c r="BD376" s="410"/>
      <c r="BE376" s="410"/>
      <c r="BF376" s="410"/>
      <c r="BG376" s="406"/>
      <c r="BH376" s="410"/>
      <c r="BI376" s="410"/>
      <c r="BJ376" s="410"/>
      <c r="BK376" s="410"/>
      <c r="BL376" s="410"/>
      <c r="BM376" s="410"/>
      <c r="BN376" s="410"/>
      <c r="BO376" s="410"/>
      <c r="BP376" s="410"/>
      <c r="BQ376" s="410"/>
      <c r="BR376" s="406"/>
      <c r="BS376" s="401"/>
      <c r="BT376" s="401"/>
      <c r="BU376" s="406"/>
      <c r="BV376" s="427"/>
    </row>
    <row r="377" spans="1:74" s="355" customFormat="1" x14ac:dyDescent="0.25">
      <c r="A377" s="686" t="s">
        <v>8156</v>
      </c>
      <c r="B377" s="374"/>
      <c r="C377" s="731"/>
      <c r="D377" s="374"/>
      <c r="E377" s="372"/>
      <c r="F377" s="374"/>
      <c r="G377" s="372"/>
      <c r="H377" s="374"/>
      <c r="I377" s="348"/>
      <c r="J377" s="348"/>
      <c r="K377" s="348"/>
      <c r="L377" s="348"/>
      <c r="M377" s="362"/>
      <c r="N377" s="350" t="s">
        <v>430</v>
      </c>
      <c r="O377" s="348" t="s">
        <v>430</v>
      </c>
      <c r="P377" s="348" t="s">
        <v>430</v>
      </c>
      <c r="Q377" s="348" t="s">
        <v>430</v>
      </c>
      <c r="R377" s="348" t="s">
        <v>430</v>
      </c>
      <c r="S377" s="348" t="s">
        <v>430</v>
      </c>
      <c r="T377" s="348" t="s">
        <v>430</v>
      </c>
      <c r="U377" s="354" t="s">
        <v>430</v>
      </c>
      <c r="V377" s="348" t="s">
        <v>430</v>
      </c>
      <c r="W377" s="348" t="s">
        <v>430</v>
      </c>
      <c r="X377" s="348" t="s">
        <v>430</v>
      </c>
      <c r="Y377" s="375" t="s">
        <v>430</v>
      </c>
      <c r="Z377" s="348" t="s">
        <v>430</v>
      </c>
      <c r="AA377" s="348" t="s">
        <v>430</v>
      </c>
      <c r="AB377" s="348" t="s">
        <v>430</v>
      </c>
      <c r="AC377" s="348" t="s">
        <v>430</v>
      </c>
      <c r="AD377" s="348" t="s">
        <v>430</v>
      </c>
      <c r="AE377" s="348" t="s">
        <v>430</v>
      </c>
      <c r="AF377" s="348" t="s">
        <v>430</v>
      </c>
      <c r="AG377" s="569"/>
      <c r="AH377" s="346"/>
      <c r="AI377" s="346"/>
      <c r="AJ377" s="346"/>
      <c r="AK377" s="346"/>
      <c r="AL377" s="346"/>
      <c r="AM377" s="346"/>
      <c r="AN377" s="346"/>
      <c r="AO377" s="573"/>
      <c r="AP377" s="346"/>
      <c r="AQ377" s="346"/>
      <c r="AR377" s="346"/>
      <c r="AS377" s="346"/>
      <c r="AT377" s="346"/>
      <c r="AU377" s="429"/>
      <c r="AV377" s="429"/>
      <c r="AW377" s="429"/>
      <c r="AX377" s="429"/>
      <c r="AY377" s="429"/>
      <c r="AZ377" s="374"/>
      <c r="BA377" s="375"/>
      <c r="BB377" s="375"/>
      <c r="BC377" s="375"/>
      <c r="BD377" s="375"/>
      <c r="BE377" s="375"/>
      <c r="BF377" s="375"/>
      <c r="BG377" s="374"/>
      <c r="BH377" s="375"/>
      <c r="BI377" s="375"/>
      <c r="BJ377" s="375"/>
      <c r="BK377" s="375"/>
      <c r="BL377" s="375"/>
      <c r="BM377" s="375"/>
      <c r="BN377" s="375"/>
      <c r="BO377" s="375"/>
      <c r="BP377" s="375"/>
      <c r="BQ377" s="375"/>
      <c r="BR377" s="374"/>
      <c r="BS377" s="372"/>
      <c r="BT377" s="372"/>
      <c r="BU377" s="374"/>
      <c r="BV377" s="430"/>
    </row>
    <row r="378" spans="1:74" s="355" customFormat="1" x14ac:dyDescent="0.25">
      <c r="A378" s="686" t="s">
        <v>8157</v>
      </c>
      <c r="B378" s="374"/>
      <c r="C378" s="731"/>
      <c r="D378" s="374"/>
      <c r="E378" s="372"/>
      <c r="F378" s="374"/>
      <c r="G378" s="372"/>
      <c r="H378" s="374"/>
      <c r="I378" s="348"/>
      <c r="J378" s="348"/>
      <c r="K378" s="348"/>
      <c r="L378" s="348"/>
      <c r="M378" s="362"/>
      <c r="N378" s="350" t="s">
        <v>430</v>
      </c>
      <c r="O378" s="348" t="s">
        <v>430</v>
      </c>
      <c r="P378" s="348" t="s">
        <v>430</v>
      </c>
      <c r="Q378" s="348" t="s">
        <v>430</v>
      </c>
      <c r="R378" s="348" t="s">
        <v>430</v>
      </c>
      <c r="S378" s="348" t="s">
        <v>430</v>
      </c>
      <c r="T378" s="348" t="s">
        <v>430</v>
      </c>
      <c r="U378" s="354" t="s">
        <v>430</v>
      </c>
      <c r="V378" s="348" t="s">
        <v>430</v>
      </c>
      <c r="W378" s="348" t="s">
        <v>430</v>
      </c>
      <c r="X378" s="348" t="s">
        <v>430</v>
      </c>
      <c r="Y378" s="375" t="s">
        <v>430</v>
      </c>
      <c r="Z378" s="348" t="s">
        <v>430</v>
      </c>
      <c r="AA378" s="348" t="s">
        <v>430</v>
      </c>
      <c r="AB378" s="348" t="s">
        <v>430</v>
      </c>
      <c r="AC378" s="348" t="s">
        <v>430</v>
      </c>
      <c r="AD378" s="348" t="s">
        <v>430</v>
      </c>
      <c r="AE378" s="348" t="s">
        <v>430</v>
      </c>
      <c r="AF378" s="348" t="s">
        <v>430</v>
      </c>
      <c r="AG378" s="569"/>
      <c r="AH378" s="346"/>
      <c r="AI378" s="346"/>
      <c r="AJ378" s="346"/>
      <c r="AK378" s="346"/>
      <c r="AL378" s="346"/>
      <c r="AM378" s="346"/>
      <c r="AN378" s="346"/>
      <c r="AO378" s="573"/>
      <c r="AP378" s="346"/>
      <c r="AQ378" s="346"/>
      <c r="AR378" s="346"/>
      <c r="AS378" s="346"/>
      <c r="AT378" s="346"/>
      <c r="AU378" s="429"/>
      <c r="AV378" s="429"/>
      <c r="AW378" s="429"/>
      <c r="AX378" s="429"/>
      <c r="AY378" s="429"/>
      <c r="AZ378" s="374"/>
      <c r="BA378" s="375"/>
      <c r="BB378" s="375"/>
      <c r="BC378" s="375"/>
      <c r="BD378" s="375"/>
      <c r="BE378" s="375"/>
      <c r="BF378" s="375"/>
      <c r="BG378" s="374"/>
      <c r="BH378" s="375"/>
      <c r="BI378" s="375"/>
      <c r="BJ378" s="375"/>
      <c r="BK378" s="375"/>
      <c r="BL378" s="375"/>
      <c r="BM378" s="375"/>
      <c r="BN378" s="375"/>
      <c r="BO378" s="375"/>
      <c r="BP378" s="375"/>
      <c r="BQ378" s="375"/>
      <c r="BR378" s="374"/>
      <c r="BS378" s="372"/>
      <c r="BT378" s="372"/>
      <c r="BU378" s="374"/>
      <c r="BV378" s="430"/>
    </row>
    <row r="379" spans="1:74" s="355" customFormat="1" x14ac:dyDescent="0.25">
      <c r="A379" s="686" t="s">
        <v>8118</v>
      </c>
      <c r="B379" s="374"/>
      <c r="C379" s="731"/>
      <c r="D379" s="374"/>
      <c r="E379" s="372"/>
      <c r="F379" s="374"/>
      <c r="G379" s="372"/>
      <c r="H379" s="374"/>
      <c r="I379" s="348"/>
      <c r="J379" s="348"/>
      <c r="K379" s="348"/>
      <c r="L379" s="348"/>
      <c r="M379" s="362"/>
      <c r="N379" s="350" t="s">
        <v>430</v>
      </c>
      <c r="O379" s="348" t="s">
        <v>430</v>
      </c>
      <c r="P379" s="348" t="s">
        <v>430</v>
      </c>
      <c r="Q379" s="348" t="s">
        <v>430</v>
      </c>
      <c r="R379" s="348" t="s">
        <v>430</v>
      </c>
      <c r="S379" s="348" t="s">
        <v>430</v>
      </c>
      <c r="T379" s="348" t="s">
        <v>430</v>
      </c>
      <c r="U379" s="354" t="s">
        <v>430</v>
      </c>
      <c r="V379" s="348" t="s">
        <v>430</v>
      </c>
      <c r="W379" s="348" t="s">
        <v>430</v>
      </c>
      <c r="X379" s="348" t="s">
        <v>430</v>
      </c>
      <c r="Y379" s="375" t="s">
        <v>430</v>
      </c>
      <c r="Z379" s="348" t="s">
        <v>430</v>
      </c>
      <c r="AA379" s="348" t="s">
        <v>430</v>
      </c>
      <c r="AB379" s="348" t="s">
        <v>430</v>
      </c>
      <c r="AC379" s="348" t="s">
        <v>430</v>
      </c>
      <c r="AD379" s="348" t="s">
        <v>430</v>
      </c>
      <c r="AE379" s="348" t="s">
        <v>430</v>
      </c>
      <c r="AF379" s="348" t="s">
        <v>430</v>
      </c>
      <c r="AG379" s="569"/>
      <c r="AH379" s="346"/>
      <c r="AI379" s="346"/>
      <c r="AJ379" s="346"/>
      <c r="AK379" s="346"/>
      <c r="AL379" s="346"/>
      <c r="AM379" s="346"/>
      <c r="AN379" s="346"/>
      <c r="AO379" s="573"/>
      <c r="AP379" s="346"/>
      <c r="AQ379" s="346"/>
      <c r="AR379" s="346"/>
      <c r="AS379" s="346"/>
      <c r="AT379" s="346"/>
      <c r="AU379" s="429"/>
      <c r="AV379" s="429"/>
      <c r="AW379" s="429"/>
      <c r="AX379" s="429"/>
      <c r="AY379" s="429"/>
      <c r="AZ379" s="374"/>
      <c r="BA379" s="375"/>
      <c r="BB379" s="375"/>
      <c r="BC379" s="375"/>
      <c r="BD379" s="375"/>
      <c r="BE379" s="375"/>
      <c r="BF379" s="375"/>
      <c r="BG379" s="374"/>
      <c r="BH379" s="375"/>
      <c r="BI379" s="375"/>
      <c r="BJ379" s="375"/>
      <c r="BK379" s="375"/>
      <c r="BL379" s="375"/>
      <c r="BM379" s="375"/>
      <c r="BN379" s="375"/>
      <c r="BO379" s="375"/>
      <c r="BP379" s="375"/>
      <c r="BQ379" s="375"/>
      <c r="BR379" s="374"/>
      <c r="BS379" s="372"/>
      <c r="BT379" s="372"/>
      <c r="BU379" s="374"/>
      <c r="BV379" s="430"/>
    </row>
    <row r="380" spans="1:74" s="355" customFormat="1" x14ac:dyDescent="0.25">
      <c r="A380" s="686" t="s">
        <v>8118</v>
      </c>
      <c r="B380" s="374"/>
      <c r="C380" s="731"/>
      <c r="D380" s="374"/>
      <c r="E380" s="372"/>
      <c r="F380" s="374"/>
      <c r="G380" s="372"/>
      <c r="H380" s="374"/>
      <c r="I380" s="348"/>
      <c r="J380" s="348"/>
      <c r="K380" s="348"/>
      <c r="L380" s="348"/>
      <c r="M380" s="362"/>
      <c r="N380" s="350" t="s">
        <v>430</v>
      </c>
      <c r="O380" s="348" t="s">
        <v>430</v>
      </c>
      <c r="P380" s="348" t="s">
        <v>430</v>
      </c>
      <c r="Q380" s="348" t="s">
        <v>430</v>
      </c>
      <c r="R380" s="348" t="s">
        <v>430</v>
      </c>
      <c r="S380" s="348" t="s">
        <v>430</v>
      </c>
      <c r="T380" s="348" t="s">
        <v>430</v>
      </c>
      <c r="U380" s="354" t="s">
        <v>430</v>
      </c>
      <c r="V380" s="348" t="s">
        <v>430</v>
      </c>
      <c r="W380" s="348" t="s">
        <v>430</v>
      </c>
      <c r="X380" s="348" t="s">
        <v>430</v>
      </c>
      <c r="Y380" s="375" t="s">
        <v>430</v>
      </c>
      <c r="Z380" s="348" t="s">
        <v>430</v>
      </c>
      <c r="AA380" s="348" t="s">
        <v>430</v>
      </c>
      <c r="AB380" s="348" t="s">
        <v>430</v>
      </c>
      <c r="AC380" s="348" t="s">
        <v>430</v>
      </c>
      <c r="AD380" s="348" t="s">
        <v>430</v>
      </c>
      <c r="AE380" s="348" t="s">
        <v>430</v>
      </c>
      <c r="AF380" s="348" t="s">
        <v>430</v>
      </c>
      <c r="AG380" s="569"/>
      <c r="AH380" s="346"/>
      <c r="AI380" s="346"/>
      <c r="AJ380" s="346"/>
      <c r="AK380" s="346"/>
      <c r="AL380" s="346"/>
      <c r="AM380" s="346"/>
      <c r="AN380" s="346"/>
      <c r="AO380" s="573"/>
      <c r="AP380" s="346"/>
      <c r="AQ380" s="346"/>
      <c r="AR380" s="346"/>
      <c r="AS380" s="346"/>
      <c r="AT380" s="346"/>
      <c r="AU380" s="429"/>
      <c r="AV380" s="429"/>
      <c r="AW380" s="429"/>
      <c r="AX380" s="429"/>
      <c r="AY380" s="429"/>
      <c r="AZ380" s="374"/>
      <c r="BA380" s="375"/>
      <c r="BB380" s="375"/>
      <c r="BC380" s="375"/>
      <c r="BD380" s="375"/>
      <c r="BE380" s="375"/>
      <c r="BF380" s="375"/>
      <c r="BG380" s="374"/>
      <c r="BH380" s="375"/>
      <c r="BI380" s="375"/>
      <c r="BJ380" s="375"/>
      <c r="BK380" s="375"/>
      <c r="BL380" s="375"/>
      <c r="BM380" s="375"/>
      <c r="BN380" s="375"/>
      <c r="BO380" s="375"/>
      <c r="BP380" s="375"/>
      <c r="BQ380" s="375"/>
      <c r="BR380" s="374"/>
      <c r="BS380" s="372"/>
      <c r="BT380" s="372"/>
      <c r="BU380" s="374"/>
      <c r="BV380" s="430"/>
    </row>
    <row r="381" spans="1:74" s="355" customFormat="1" x14ac:dyDescent="0.25">
      <c r="A381" s="686" t="s">
        <v>8158</v>
      </c>
      <c r="B381" s="374"/>
      <c r="C381" s="731"/>
      <c r="D381" s="374"/>
      <c r="E381" s="372"/>
      <c r="F381" s="374"/>
      <c r="G381" s="372"/>
      <c r="H381" s="374"/>
      <c r="I381" s="348"/>
      <c r="J381" s="348"/>
      <c r="K381" s="348"/>
      <c r="L381" s="348"/>
      <c r="M381" s="362"/>
      <c r="N381" s="350" t="s">
        <v>430</v>
      </c>
      <c r="O381" s="348" t="s">
        <v>430</v>
      </c>
      <c r="P381" s="348" t="s">
        <v>430</v>
      </c>
      <c r="Q381" s="348" t="s">
        <v>430</v>
      </c>
      <c r="R381" s="348" t="s">
        <v>430</v>
      </c>
      <c r="S381" s="348" t="s">
        <v>430</v>
      </c>
      <c r="T381" s="348" t="s">
        <v>430</v>
      </c>
      <c r="U381" s="354" t="s">
        <v>430</v>
      </c>
      <c r="V381" s="348" t="s">
        <v>430</v>
      </c>
      <c r="W381" s="348" t="s">
        <v>430</v>
      </c>
      <c r="X381" s="348" t="s">
        <v>430</v>
      </c>
      <c r="Y381" s="375" t="s">
        <v>430</v>
      </c>
      <c r="Z381" s="348" t="s">
        <v>430</v>
      </c>
      <c r="AA381" s="348" t="s">
        <v>430</v>
      </c>
      <c r="AB381" s="348" t="s">
        <v>430</v>
      </c>
      <c r="AC381" s="348" t="s">
        <v>430</v>
      </c>
      <c r="AD381" s="348" t="s">
        <v>430</v>
      </c>
      <c r="AE381" s="348" t="s">
        <v>430</v>
      </c>
      <c r="AF381" s="348" t="s">
        <v>430</v>
      </c>
      <c r="AG381" s="569"/>
      <c r="AH381" s="346"/>
      <c r="AI381" s="346"/>
      <c r="AJ381" s="346"/>
      <c r="AK381" s="346"/>
      <c r="AL381" s="346"/>
      <c r="AM381" s="346"/>
      <c r="AN381" s="346"/>
      <c r="AO381" s="573"/>
      <c r="AP381" s="346"/>
      <c r="AQ381" s="346"/>
      <c r="AR381" s="346"/>
      <c r="AS381" s="346"/>
      <c r="AT381" s="346"/>
      <c r="AU381" s="429"/>
      <c r="AV381" s="429"/>
      <c r="AW381" s="429"/>
      <c r="AX381" s="429"/>
      <c r="AY381" s="429"/>
      <c r="AZ381" s="374"/>
      <c r="BA381" s="375"/>
      <c r="BB381" s="375"/>
      <c r="BC381" s="375"/>
      <c r="BD381" s="375"/>
      <c r="BE381" s="375"/>
      <c r="BF381" s="375"/>
      <c r="BG381" s="374"/>
      <c r="BH381" s="375"/>
      <c r="BI381" s="375"/>
      <c r="BJ381" s="375"/>
      <c r="BK381" s="375"/>
      <c r="BL381" s="375"/>
      <c r="BM381" s="375"/>
      <c r="BN381" s="375"/>
      <c r="BO381" s="375"/>
      <c r="BP381" s="375"/>
      <c r="BQ381" s="375"/>
      <c r="BR381" s="374"/>
      <c r="BS381" s="372"/>
      <c r="BT381" s="372"/>
      <c r="BU381" s="374"/>
      <c r="BV381" s="430"/>
    </row>
    <row r="382" spans="1:74" s="355" customFormat="1" x14ac:dyDescent="0.25">
      <c r="A382" s="686" t="s">
        <v>8159</v>
      </c>
      <c r="B382" s="374"/>
      <c r="C382" s="731"/>
      <c r="D382" s="374"/>
      <c r="E382" s="372"/>
      <c r="F382" s="374"/>
      <c r="G382" s="372"/>
      <c r="H382" s="374"/>
      <c r="I382" s="348"/>
      <c r="J382" s="348"/>
      <c r="K382" s="348"/>
      <c r="L382" s="348"/>
      <c r="M382" s="362"/>
      <c r="N382" s="350" t="s">
        <v>430</v>
      </c>
      <c r="O382" s="348" t="s">
        <v>430</v>
      </c>
      <c r="P382" s="348" t="s">
        <v>430</v>
      </c>
      <c r="Q382" s="348" t="s">
        <v>430</v>
      </c>
      <c r="R382" s="348" t="s">
        <v>430</v>
      </c>
      <c r="S382" s="348" t="s">
        <v>430</v>
      </c>
      <c r="T382" s="348" t="s">
        <v>430</v>
      </c>
      <c r="U382" s="354" t="s">
        <v>430</v>
      </c>
      <c r="V382" s="348" t="s">
        <v>430</v>
      </c>
      <c r="W382" s="348" t="s">
        <v>430</v>
      </c>
      <c r="X382" s="348" t="s">
        <v>430</v>
      </c>
      <c r="Y382" s="375" t="s">
        <v>430</v>
      </c>
      <c r="Z382" s="348" t="s">
        <v>430</v>
      </c>
      <c r="AA382" s="348" t="s">
        <v>430</v>
      </c>
      <c r="AB382" s="348" t="s">
        <v>430</v>
      </c>
      <c r="AC382" s="348" t="s">
        <v>430</v>
      </c>
      <c r="AD382" s="348" t="s">
        <v>430</v>
      </c>
      <c r="AE382" s="348" t="s">
        <v>430</v>
      </c>
      <c r="AF382" s="348" t="s">
        <v>430</v>
      </c>
      <c r="AG382" s="569"/>
      <c r="AH382" s="346"/>
      <c r="AI382" s="346"/>
      <c r="AJ382" s="346"/>
      <c r="AK382" s="346"/>
      <c r="AL382" s="346"/>
      <c r="AM382" s="346"/>
      <c r="AN382" s="346"/>
      <c r="AO382" s="573"/>
      <c r="AP382" s="346"/>
      <c r="AQ382" s="346"/>
      <c r="AR382" s="346"/>
      <c r="AS382" s="346"/>
      <c r="AT382" s="346"/>
      <c r="AU382" s="429"/>
      <c r="AV382" s="429"/>
      <c r="AW382" s="429"/>
      <c r="AX382" s="429"/>
      <c r="AY382" s="429"/>
      <c r="AZ382" s="374"/>
      <c r="BA382" s="375"/>
      <c r="BB382" s="375"/>
      <c r="BC382" s="375"/>
      <c r="BD382" s="375"/>
      <c r="BE382" s="375"/>
      <c r="BF382" s="375"/>
      <c r="BG382" s="374"/>
      <c r="BH382" s="375"/>
      <c r="BI382" s="375"/>
      <c r="BJ382" s="375"/>
      <c r="BK382" s="375"/>
      <c r="BL382" s="375"/>
      <c r="BM382" s="375"/>
      <c r="BN382" s="375"/>
      <c r="BO382" s="375"/>
      <c r="BP382" s="375"/>
      <c r="BQ382" s="375"/>
      <c r="BR382" s="374"/>
      <c r="BS382" s="372"/>
      <c r="BT382" s="372"/>
      <c r="BU382" s="374"/>
      <c r="BV382" s="430"/>
    </row>
    <row r="383" spans="1:74" s="355" customFormat="1" x14ac:dyDescent="0.25">
      <c r="A383" s="686" t="s">
        <v>8160</v>
      </c>
      <c r="B383" s="374"/>
      <c r="C383" s="731"/>
      <c r="D383" s="374"/>
      <c r="E383" s="372"/>
      <c r="F383" s="374"/>
      <c r="G383" s="372"/>
      <c r="H383" s="374"/>
      <c r="I383" s="348"/>
      <c r="J383" s="348"/>
      <c r="K383" s="348"/>
      <c r="L383" s="348"/>
      <c r="M383" s="362"/>
      <c r="N383" s="350" t="s">
        <v>430</v>
      </c>
      <c r="O383" s="348" t="s">
        <v>430</v>
      </c>
      <c r="P383" s="348" t="s">
        <v>430</v>
      </c>
      <c r="Q383" s="348" t="s">
        <v>430</v>
      </c>
      <c r="R383" s="348" t="s">
        <v>430</v>
      </c>
      <c r="S383" s="348" t="s">
        <v>430</v>
      </c>
      <c r="T383" s="348" t="s">
        <v>430</v>
      </c>
      <c r="U383" s="354" t="s">
        <v>430</v>
      </c>
      <c r="V383" s="348" t="s">
        <v>430</v>
      </c>
      <c r="W383" s="348" t="s">
        <v>430</v>
      </c>
      <c r="X383" s="348" t="s">
        <v>430</v>
      </c>
      <c r="Y383" s="375" t="s">
        <v>430</v>
      </c>
      <c r="Z383" s="348" t="s">
        <v>430</v>
      </c>
      <c r="AA383" s="348" t="s">
        <v>430</v>
      </c>
      <c r="AB383" s="348" t="s">
        <v>430</v>
      </c>
      <c r="AC383" s="348" t="s">
        <v>430</v>
      </c>
      <c r="AD383" s="348" t="s">
        <v>430</v>
      </c>
      <c r="AE383" s="348" t="s">
        <v>430</v>
      </c>
      <c r="AF383" s="348" t="s">
        <v>430</v>
      </c>
      <c r="AG383" s="569"/>
      <c r="AH383" s="346"/>
      <c r="AI383" s="346"/>
      <c r="AJ383" s="346"/>
      <c r="AK383" s="346"/>
      <c r="AL383" s="346"/>
      <c r="AM383" s="346"/>
      <c r="AN383" s="346"/>
      <c r="AO383" s="573"/>
      <c r="AP383" s="346"/>
      <c r="AQ383" s="346"/>
      <c r="AR383" s="346"/>
      <c r="AS383" s="346"/>
      <c r="AT383" s="346"/>
      <c r="AU383" s="429"/>
      <c r="AV383" s="429"/>
      <c r="AW383" s="429"/>
      <c r="AX383" s="429"/>
      <c r="AY383" s="429"/>
      <c r="AZ383" s="374"/>
      <c r="BA383" s="375"/>
      <c r="BB383" s="375"/>
      <c r="BC383" s="375"/>
      <c r="BD383" s="375"/>
      <c r="BE383" s="375"/>
      <c r="BF383" s="375"/>
      <c r="BG383" s="374"/>
      <c r="BH383" s="375"/>
      <c r="BI383" s="375"/>
      <c r="BJ383" s="375"/>
      <c r="BK383" s="375"/>
      <c r="BL383" s="375"/>
      <c r="BM383" s="375"/>
      <c r="BN383" s="375"/>
      <c r="BO383" s="375"/>
      <c r="BP383" s="375"/>
      <c r="BQ383" s="375"/>
      <c r="BR383" s="374"/>
      <c r="BS383" s="372"/>
      <c r="BT383" s="372"/>
      <c r="BU383" s="374"/>
      <c r="BV383" s="430"/>
    </row>
    <row r="384" spans="1:74" s="355" customFormat="1" x14ac:dyDescent="0.25">
      <c r="A384" s="686" t="s">
        <v>8161</v>
      </c>
      <c r="B384" s="374"/>
      <c r="C384" s="731"/>
      <c r="D384" s="374"/>
      <c r="E384" s="372"/>
      <c r="F384" s="374"/>
      <c r="G384" s="372"/>
      <c r="H384" s="374"/>
      <c r="I384" s="348"/>
      <c r="J384" s="348"/>
      <c r="K384" s="348"/>
      <c r="L384" s="348"/>
      <c r="M384" s="362"/>
      <c r="N384" s="350" t="s">
        <v>430</v>
      </c>
      <c r="O384" s="348" t="s">
        <v>430</v>
      </c>
      <c r="P384" s="348" t="s">
        <v>430</v>
      </c>
      <c r="Q384" s="348" t="s">
        <v>430</v>
      </c>
      <c r="R384" s="348" t="s">
        <v>430</v>
      </c>
      <c r="S384" s="348" t="s">
        <v>430</v>
      </c>
      <c r="T384" s="348" t="s">
        <v>430</v>
      </c>
      <c r="U384" s="354" t="s">
        <v>430</v>
      </c>
      <c r="V384" s="348" t="s">
        <v>430</v>
      </c>
      <c r="W384" s="348" t="s">
        <v>430</v>
      </c>
      <c r="X384" s="348" t="s">
        <v>430</v>
      </c>
      <c r="Y384" s="375" t="s">
        <v>430</v>
      </c>
      <c r="Z384" s="348" t="s">
        <v>430</v>
      </c>
      <c r="AA384" s="348" t="s">
        <v>430</v>
      </c>
      <c r="AB384" s="348" t="s">
        <v>430</v>
      </c>
      <c r="AC384" s="348" t="s">
        <v>430</v>
      </c>
      <c r="AD384" s="348" t="s">
        <v>430</v>
      </c>
      <c r="AE384" s="348" t="s">
        <v>430</v>
      </c>
      <c r="AF384" s="348" t="s">
        <v>430</v>
      </c>
      <c r="AG384" s="569"/>
      <c r="AH384" s="346"/>
      <c r="AI384" s="346"/>
      <c r="AJ384" s="346"/>
      <c r="AK384" s="346"/>
      <c r="AL384" s="346"/>
      <c r="AM384" s="346"/>
      <c r="AN384" s="346"/>
      <c r="AO384" s="573"/>
      <c r="AP384" s="346"/>
      <c r="AQ384" s="346"/>
      <c r="AR384" s="346"/>
      <c r="AS384" s="346"/>
      <c r="AT384" s="346"/>
      <c r="AU384" s="429"/>
      <c r="AV384" s="429"/>
      <c r="AW384" s="429"/>
      <c r="AX384" s="429"/>
      <c r="AY384" s="429"/>
      <c r="AZ384" s="374"/>
      <c r="BA384" s="375"/>
      <c r="BB384" s="375"/>
      <c r="BC384" s="375"/>
      <c r="BD384" s="375"/>
      <c r="BE384" s="375"/>
      <c r="BF384" s="375"/>
      <c r="BG384" s="374"/>
      <c r="BH384" s="375"/>
      <c r="BI384" s="375"/>
      <c r="BJ384" s="375"/>
      <c r="BK384" s="375"/>
      <c r="BL384" s="375"/>
      <c r="BM384" s="375"/>
      <c r="BN384" s="375"/>
      <c r="BO384" s="375"/>
      <c r="BP384" s="375"/>
      <c r="BQ384" s="375"/>
      <c r="BR384" s="374"/>
      <c r="BS384" s="372"/>
      <c r="BT384" s="372"/>
      <c r="BU384" s="374"/>
      <c r="BV384" s="430"/>
    </row>
    <row r="385" spans="1:74" s="355" customFormat="1" x14ac:dyDescent="0.25">
      <c r="A385" s="686" t="s">
        <v>8162</v>
      </c>
      <c r="B385" s="374"/>
      <c r="C385" s="731"/>
      <c r="D385" s="374"/>
      <c r="E385" s="372"/>
      <c r="F385" s="374"/>
      <c r="G385" s="372"/>
      <c r="H385" s="374"/>
      <c r="I385" s="348"/>
      <c r="J385" s="348"/>
      <c r="K385" s="348"/>
      <c r="L385" s="348"/>
      <c r="M385" s="362"/>
      <c r="N385" s="350" t="s">
        <v>430</v>
      </c>
      <c r="O385" s="348" t="s">
        <v>430</v>
      </c>
      <c r="P385" s="348" t="s">
        <v>430</v>
      </c>
      <c r="Q385" s="348" t="s">
        <v>430</v>
      </c>
      <c r="R385" s="348" t="s">
        <v>430</v>
      </c>
      <c r="S385" s="348" t="s">
        <v>430</v>
      </c>
      <c r="T385" s="348" t="s">
        <v>430</v>
      </c>
      <c r="U385" s="354" t="s">
        <v>430</v>
      </c>
      <c r="V385" s="348" t="s">
        <v>430</v>
      </c>
      <c r="W385" s="348" t="s">
        <v>430</v>
      </c>
      <c r="X385" s="348" t="s">
        <v>430</v>
      </c>
      <c r="Y385" s="375" t="s">
        <v>430</v>
      </c>
      <c r="Z385" s="348" t="s">
        <v>430</v>
      </c>
      <c r="AA385" s="348" t="s">
        <v>430</v>
      </c>
      <c r="AB385" s="348" t="s">
        <v>430</v>
      </c>
      <c r="AC385" s="348" t="s">
        <v>430</v>
      </c>
      <c r="AD385" s="348" t="s">
        <v>430</v>
      </c>
      <c r="AE385" s="348" t="s">
        <v>430</v>
      </c>
      <c r="AF385" s="348" t="s">
        <v>430</v>
      </c>
      <c r="AG385" s="569"/>
      <c r="AH385" s="346"/>
      <c r="AI385" s="346"/>
      <c r="AJ385" s="346"/>
      <c r="AK385" s="346"/>
      <c r="AL385" s="346"/>
      <c r="AM385" s="346"/>
      <c r="AN385" s="346"/>
      <c r="AO385" s="573"/>
      <c r="AP385" s="346"/>
      <c r="AQ385" s="346"/>
      <c r="AR385" s="346"/>
      <c r="AS385" s="346"/>
      <c r="AT385" s="346"/>
      <c r="AU385" s="429"/>
      <c r="AV385" s="429"/>
      <c r="AW385" s="429"/>
      <c r="AX385" s="429"/>
      <c r="AY385" s="429"/>
      <c r="AZ385" s="374"/>
      <c r="BA385" s="375"/>
      <c r="BB385" s="375"/>
      <c r="BC385" s="375"/>
      <c r="BD385" s="375"/>
      <c r="BE385" s="375"/>
      <c r="BF385" s="375"/>
      <c r="BG385" s="374"/>
      <c r="BH385" s="375"/>
      <c r="BI385" s="375"/>
      <c r="BJ385" s="375"/>
      <c r="BK385" s="375"/>
      <c r="BL385" s="375"/>
      <c r="BM385" s="375"/>
      <c r="BN385" s="375"/>
      <c r="BO385" s="375"/>
      <c r="BP385" s="375"/>
      <c r="BQ385" s="375"/>
      <c r="BR385" s="374"/>
      <c r="BS385" s="372"/>
      <c r="BT385" s="372"/>
      <c r="BU385" s="374"/>
      <c r="BV385" s="430"/>
    </row>
    <row r="386" spans="1:74" s="355" customFormat="1" x14ac:dyDescent="0.25">
      <c r="A386" s="686" t="s">
        <v>8118</v>
      </c>
      <c r="B386" s="374"/>
      <c r="C386" s="731"/>
      <c r="D386" s="374"/>
      <c r="E386" s="372"/>
      <c r="F386" s="374"/>
      <c r="G386" s="372"/>
      <c r="H386" s="374"/>
      <c r="I386" s="348"/>
      <c r="J386" s="348"/>
      <c r="K386" s="348"/>
      <c r="L386" s="348"/>
      <c r="M386" s="362"/>
      <c r="N386" s="350" t="s">
        <v>430</v>
      </c>
      <c r="O386" s="348" t="s">
        <v>430</v>
      </c>
      <c r="P386" s="348" t="s">
        <v>430</v>
      </c>
      <c r="Q386" s="348" t="s">
        <v>430</v>
      </c>
      <c r="R386" s="348" t="s">
        <v>430</v>
      </c>
      <c r="S386" s="348" t="s">
        <v>430</v>
      </c>
      <c r="T386" s="348" t="s">
        <v>430</v>
      </c>
      <c r="U386" s="354" t="s">
        <v>430</v>
      </c>
      <c r="V386" s="348" t="s">
        <v>430</v>
      </c>
      <c r="W386" s="348" t="s">
        <v>430</v>
      </c>
      <c r="X386" s="348" t="s">
        <v>430</v>
      </c>
      <c r="Y386" s="375" t="s">
        <v>430</v>
      </c>
      <c r="Z386" s="348" t="s">
        <v>430</v>
      </c>
      <c r="AA386" s="348" t="s">
        <v>430</v>
      </c>
      <c r="AB386" s="348" t="s">
        <v>430</v>
      </c>
      <c r="AC386" s="348" t="s">
        <v>430</v>
      </c>
      <c r="AD386" s="348" t="s">
        <v>430</v>
      </c>
      <c r="AE386" s="348" t="s">
        <v>430</v>
      </c>
      <c r="AF386" s="348" t="s">
        <v>430</v>
      </c>
      <c r="AG386" s="569"/>
      <c r="AH386" s="346"/>
      <c r="AI386" s="346"/>
      <c r="AJ386" s="346"/>
      <c r="AK386" s="346"/>
      <c r="AL386" s="346"/>
      <c r="AM386" s="346"/>
      <c r="AN386" s="346"/>
      <c r="AO386" s="573"/>
      <c r="AP386" s="346"/>
      <c r="AQ386" s="346"/>
      <c r="AR386" s="346"/>
      <c r="AS386" s="346"/>
      <c r="AT386" s="346"/>
      <c r="AU386" s="429"/>
      <c r="AV386" s="429"/>
      <c r="AW386" s="429"/>
      <c r="AX386" s="429"/>
      <c r="AY386" s="429"/>
      <c r="AZ386" s="374"/>
      <c r="BA386" s="375"/>
      <c r="BB386" s="375"/>
      <c r="BC386" s="375"/>
      <c r="BD386" s="375"/>
      <c r="BE386" s="375"/>
      <c r="BF386" s="375"/>
      <c r="BG386" s="374"/>
      <c r="BH386" s="375"/>
      <c r="BI386" s="375"/>
      <c r="BJ386" s="375"/>
      <c r="BK386" s="375"/>
      <c r="BL386" s="375"/>
      <c r="BM386" s="375"/>
      <c r="BN386" s="375"/>
      <c r="BO386" s="375"/>
      <c r="BP386" s="375"/>
      <c r="BQ386" s="375"/>
      <c r="BR386" s="374"/>
      <c r="BS386" s="372"/>
      <c r="BT386" s="372"/>
      <c r="BU386" s="374"/>
      <c r="BV386" s="430"/>
    </row>
    <row r="387" spans="1:74" s="355" customFormat="1" x14ac:dyDescent="0.25">
      <c r="A387" s="686" t="s">
        <v>8118</v>
      </c>
      <c r="B387" s="374"/>
      <c r="C387" s="731"/>
      <c r="D387" s="374"/>
      <c r="E387" s="372"/>
      <c r="F387" s="374"/>
      <c r="G387" s="372"/>
      <c r="H387" s="374"/>
      <c r="I387" s="348"/>
      <c r="J387" s="348"/>
      <c r="K387" s="348"/>
      <c r="L387" s="348"/>
      <c r="M387" s="362"/>
      <c r="N387" s="350" t="s">
        <v>430</v>
      </c>
      <c r="O387" s="348" t="s">
        <v>430</v>
      </c>
      <c r="P387" s="348" t="s">
        <v>430</v>
      </c>
      <c r="Q387" s="348" t="s">
        <v>430</v>
      </c>
      <c r="R387" s="348" t="s">
        <v>430</v>
      </c>
      <c r="S387" s="348" t="s">
        <v>430</v>
      </c>
      <c r="T387" s="348" t="s">
        <v>430</v>
      </c>
      <c r="U387" s="354" t="s">
        <v>430</v>
      </c>
      <c r="V387" s="348" t="s">
        <v>430</v>
      </c>
      <c r="W387" s="348" t="s">
        <v>430</v>
      </c>
      <c r="X387" s="348" t="s">
        <v>430</v>
      </c>
      <c r="Y387" s="375" t="s">
        <v>430</v>
      </c>
      <c r="Z387" s="348" t="s">
        <v>430</v>
      </c>
      <c r="AA387" s="348" t="s">
        <v>430</v>
      </c>
      <c r="AB387" s="348" t="s">
        <v>430</v>
      </c>
      <c r="AC387" s="348" t="s">
        <v>430</v>
      </c>
      <c r="AD387" s="348" t="s">
        <v>430</v>
      </c>
      <c r="AE387" s="348" t="s">
        <v>430</v>
      </c>
      <c r="AF387" s="348" t="s">
        <v>430</v>
      </c>
      <c r="AG387" s="569"/>
      <c r="AH387" s="346"/>
      <c r="AI387" s="346"/>
      <c r="AJ387" s="346"/>
      <c r="AK387" s="346"/>
      <c r="AL387" s="346"/>
      <c r="AM387" s="346"/>
      <c r="AN387" s="346"/>
      <c r="AO387" s="573"/>
      <c r="AP387" s="346"/>
      <c r="AQ387" s="346"/>
      <c r="AR387" s="346"/>
      <c r="AS387" s="346"/>
      <c r="AT387" s="346"/>
      <c r="AU387" s="429"/>
      <c r="AV387" s="429"/>
      <c r="AW387" s="429"/>
      <c r="AX387" s="429"/>
      <c r="AY387" s="429"/>
      <c r="AZ387" s="374"/>
      <c r="BA387" s="375"/>
      <c r="BB387" s="375"/>
      <c r="BC387" s="375"/>
      <c r="BD387" s="375"/>
      <c r="BE387" s="375"/>
      <c r="BF387" s="375"/>
      <c r="BG387" s="374"/>
      <c r="BH387" s="375"/>
      <c r="BI387" s="375"/>
      <c r="BJ387" s="375"/>
      <c r="BK387" s="375"/>
      <c r="BL387" s="375"/>
      <c r="BM387" s="375"/>
      <c r="BN387" s="375"/>
      <c r="BO387" s="375"/>
      <c r="BP387" s="375"/>
      <c r="BQ387" s="375"/>
      <c r="BR387" s="374"/>
      <c r="BS387" s="372"/>
      <c r="BT387" s="372"/>
      <c r="BU387" s="374"/>
      <c r="BV387" s="430"/>
    </row>
    <row r="388" spans="1:74" s="355" customFormat="1" x14ac:dyDescent="0.25">
      <c r="A388" s="686" t="s">
        <v>8163</v>
      </c>
      <c r="B388" s="374"/>
      <c r="C388" s="731"/>
      <c r="D388" s="374"/>
      <c r="E388" s="372"/>
      <c r="F388" s="374"/>
      <c r="G388" s="372"/>
      <c r="H388" s="374"/>
      <c r="I388" s="348"/>
      <c r="J388" s="348"/>
      <c r="K388" s="348"/>
      <c r="L388" s="348"/>
      <c r="M388" s="362"/>
      <c r="N388" s="350" t="s">
        <v>430</v>
      </c>
      <c r="O388" s="348" t="s">
        <v>430</v>
      </c>
      <c r="P388" s="348" t="s">
        <v>430</v>
      </c>
      <c r="Q388" s="348" t="s">
        <v>430</v>
      </c>
      <c r="R388" s="348" t="s">
        <v>430</v>
      </c>
      <c r="S388" s="348" t="s">
        <v>430</v>
      </c>
      <c r="T388" s="348" t="s">
        <v>430</v>
      </c>
      <c r="U388" s="354" t="s">
        <v>430</v>
      </c>
      <c r="V388" s="348" t="s">
        <v>430</v>
      </c>
      <c r="W388" s="348" t="s">
        <v>430</v>
      </c>
      <c r="X388" s="348" t="s">
        <v>430</v>
      </c>
      <c r="Y388" s="375" t="s">
        <v>430</v>
      </c>
      <c r="Z388" s="348" t="s">
        <v>430</v>
      </c>
      <c r="AA388" s="348" t="s">
        <v>430</v>
      </c>
      <c r="AB388" s="348" t="s">
        <v>430</v>
      </c>
      <c r="AC388" s="348" t="s">
        <v>430</v>
      </c>
      <c r="AD388" s="348" t="s">
        <v>430</v>
      </c>
      <c r="AE388" s="348" t="s">
        <v>430</v>
      </c>
      <c r="AF388" s="348" t="s">
        <v>430</v>
      </c>
      <c r="AG388" s="569"/>
      <c r="AH388" s="346"/>
      <c r="AI388" s="346"/>
      <c r="AJ388" s="346"/>
      <c r="AK388" s="346"/>
      <c r="AL388" s="346"/>
      <c r="AM388" s="346"/>
      <c r="AN388" s="346"/>
      <c r="AO388" s="573"/>
      <c r="AP388" s="346"/>
      <c r="AQ388" s="346"/>
      <c r="AR388" s="346"/>
      <c r="AS388" s="346"/>
      <c r="AT388" s="346"/>
      <c r="AU388" s="429"/>
      <c r="AV388" s="429"/>
      <c r="AW388" s="429"/>
      <c r="AX388" s="429"/>
      <c r="AY388" s="429"/>
      <c r="AZ388" s="374"/>
      <c r="BA388" s="375"/>
      <c r="BB388" s="375"/>
      <c r="BC388" s="375"/>
      <c r="BD388" s="375"/>
      <c r="BE388" s="375"/>
      <c r="BF388" s="375"/>
      <c r="BG388" s="374"/>
      <c r="BH388" s="375"/>
      <c r="BI388" s="375"/>
      <c r="BJ388" s="375"/>
      <c r="BK388" s="375"/>
      <c r="BL388" s="375"/>
      <c r="BM388" s="375"/>
      <c r="BN388" s="375"/>
      <c r="BO388" s="375"/>
      <c r="BP388" s="375"/>
      <c r="BQ388" s="375"/>
      <c r="BR388" s="374"/>
      <c r="BS388" s="372"/>
      <c r="BT388" s="372"/>
      <c r="BU388" s="374"/>
      <c r="BV388" s="430"/>
    </row>
    <row r="389" spans="1:74" s="355" customFormat="1" x14ac:dyDescent="0.25">
      <c r="A389" s="686" t="s">
        <v>8164</v>
      </c>
      <c r="B389" s="374"/>
      <c r="C389" s="731"/>
      <c r="D389" s="374"/>
      <c r="E389" s="372"/>
      <c r="F389" s="374"/>
      <c r="G389" s="372"/>
      <c r="H389" s="374"/>
      <c r="I389" s="348"/>
      <c r="J389" s="348"/>
      <c r="K389" s="348"/>
      <c r="L389" s="348"/>
      <c r="M389" s="362"/>
      <c r="N389" s="350" t="s">
        <v>430</v>
      </c>
      <c r="O389" s="348" t="s">
        <v>430</v>
      </c>
      <c r="P389" s="348" t="s">
        <v>430</v>
      </c>
      <c r="Q389" s="348" t="s">
        <v>430</v>
      </c>
      <c r="R389" s="348" t="s">
        <v>430</v>
      </c>
      <c r="S389" s="348" t="s">
        <v>430</v>
      </c>
      <c r="T389" s="348" t="s">
        <v>430</v>
      </c>
      <c r="U389" s="354" t="s">
        <v>430</v>
      </c>
      <c r="V389" s="348" t="s">
        <v>430</v>
      </c>
      <c r="W389" s="348" t="s">
        <v>430</v>
      </c>
      <c r="X389" s="348" t="s">
        <v>430</v>
      </c>
      <c r="Y389" s="375" t="s">
        <v>430</v>
      </c>
      <c r="Z389" s="348" t="s">
        <v>430</v>
      </c>
      <c r="AA389" s="348" t="s">
        <v>430</v>
      </c>
      <c r="AB389" s="348" t="s">
        <v>430</v>
      </c>
      <c r="AC389" s="348" t="s">
        <v>430</v>
      </c>
      <c r="AD389" s="348" t="s">
        <v>430</v>
      </c>
      <c r="AE389" s="348" t="s">
        <v>430</v>
      </c>
      <c r="AF389" s="348" t="s">
        <v>430</v>
      </c>
      <c r="AG389" s="569"/>
      <c r="AH389" s="346"/>
      <c r="AI389" s="346"/>
      <c r="AJ389" s="346"/>
      <c r="AK389" s="346"/>
      <c r="AL389" s="346"/>
      <c r="AM389" s="346"/>
      <c r="AN389" s="346"/>
      <c r="AO389" s="573"/>
      <c r="AP389" s="346"/>
      <c r="AQ389" s="346"/>
      <c r="AR389" s="346"/>
      <c r="AS389" s="346"/>
      <c r="AT389" s="346"/>
      <c r="AU389" s="429"/>
      <c r="AV389" s="429"/>
      <c r="AW389" s="429"/>
      <c r="AX389" s="429"/>
      <c r="AY389" s="429"/>
      <c r="AZ389" s="374"/>
      <c r="BA389" s="375"/>
      <c r="BB389" s="375"/>
      <c r="BC389" s="375"/>
      <c r="BD389" s="375"/>
      <c r="BE389" s="375"/>
      <c r="BF389" s="375"/>
      <c r="BG389" s="374"/>
      <c r="BH389" s="375"/>
      <c r="BI389" s="375"/>
      <c r="BJ389" s="375"/>
      <c r="BK389" s="375"/>
      <c r="BL389" s="375"/>
      <c r="BM389" s="375"/>
      <c r="BN389" s="375"/>
      <c r="BO389" s="375"/>
      <c r="BP389" s="375"/>
      <c r="BQ389" s="375"/>
      <c r="BR389" s="374"/>
      <c r="BS389" s="372"/>
      <c r="BT389" s="372"/>
      <c r="BU389" s="374"/>
      <c r="BV389" s="430"/>
    </row>
    <row r="390" spans="1:74" s="355" customFormat="1" x14ac:dyDescent="0.25">
      <c r="A390" s="686" t="s">
        <v>8165</v>
      </c>
      <c r="B390" s="374"/>
      <c r="C390" s="731"/>
      <c r="D390" s="374"/>
      <c r="E390" s="372"/>
      <c r="F390" s="374"/>
      <c r="G390" s="372"/>
      <c r="H390" s="374"/>
      <c r="I390" s="348"/>
      <c r="J390" s="348"/>
      <c r="K390" s="348"/>
      <c r="L390" s="348"/>
      <c r="M390" s="362"/>
      <c r="N390" s="350" t="s">
        <v>430</v>
      </c>
      <c r="O390" s="348" t="s">
        <v>430</v>
      </c>
      <c r="P390" s="348" t="s">
        <v>430</v>
      </c>
      <c r="Q390" s="348" t="s">
        <v>430</v>
      </c>
      <c r="R390" s="348" t="s">
        <v>430</v>
      </c>
      <c r="S390" s="348" t="s">
        <v>430</v>
      </c>
      <c r="T390" s="348" t="s">
        <v>430</v>
      </c>
      <c r="U390" s="354" t="s">
        <v>430</v>
      </c>
      <c r="V390" s="348" t="s">
        <v>430</v>
      </c>
      <c r="W390" s="348" t="s">
        <v>430</v>
      </c>
      <c r="X390" s="348" t="s">
        <v>430</v>
      </c>
      <c r="Y390" s="375" t="s">
        <v>430</v>
      </c>
      <c r="Z390" s="348" t="s">
        <v>430</v>
      </c>
      <c r="AA390" s="348" t="s">
        <v>430</v>
      </c>
      <c r="AB390" s="348" t="s">
        <v>430</v>
      </c>
      <c r="AC390" s="348" t="s">
        <v>430</v>
      </c>
      <c r="AD390" s="348" t="s">
        <v>430</v>
      </c>
      <c r="AE390" s="348" t="s">
        <v>430</v>
      </c>
      <c r="AF390" s="348" t="s">
        <v>430</v>
      </c>
      <c r="AG390" s="569"/>
      <c r="AH390" s="346"/>
      <c r="AI390" s="346"/>
      <c r="AJ390" s="346"/>
      <c r="AK390" s="346"/>
      <c r="AL390" s="346"/>
      <c r="AM390" s="346"/>
      <c r="AN390" s="346"/>
      <c r="AO390" s="573"/>
      <c r="AP390" s="346"/>
      <c r="AQ390" s="346"/>
      <c r="AR390" s="346"/>
      <c r="AS390" s="346"/>
      <c r="AT390" s="346"/>
      <c r="AU390" s="429"/>
      <c r="AV390" s="429"/>
      <c r="AW390" s="429"/>
      <c r="AX390" s="429"/>
      <c r="AY390" s="429"/>
      <c r="AZ390" s="374"/>
      <c r="BA390" s="375"/>
      <c r="BB390" s="375"/>
      <c r="BC390" s="375"/>
      <c r="BD390" s="375"/>
      <c r="BE390" s="375"/>
      <c r="BF390" s="375"/>
      <c r="BG390" s="374"/>
      <c r="BH390" s="375"/>
      <c r="BI390" s="375"/>
      <c r="BJ390" s="375"/>
      <c r="BK390" s="375"/>
      <c r="BL390" s="375"/>
      <c r="BM390" s="375"/>
      <c r="BN390" s="375"/>
      <c r="BO390" s="375"/>
      <c r="BP390" s="375"/>
      <c r="BQ390" s="375"/>
      <c r="BR390" s="374"/>
      <c r="BS390" s="372"/>
      <c r="BT390" s="372"/>
      <c r="BU390" s="374"/>
      <c r="BV390" s="430"/>
    </row>
    <row r="391" spans="1:74" s="355" customFormat="1" x14ac:dyDescent="0.25">
      <c r="A391" s="686" t="s">
        <v>8166</v>
      </c>
      <c r="B391" s="374"/>
      <c r="C391" s="731"/>
      <c r="D391" s="374"/>
      <c r="E391" s="372"/>
      <c r="F391" s="374"/>
      <c r="G391" s="372"/>
      <c r="H391" s="374"/>
      <c r="I391" s="348"/>
      <c r="J391" s="348"/>
      <c r="K391" s="348"/>
      <c r="L391" s="348"/>
      <c r="M391" s="362"/>
      <c r="N391" s="350" t="s">
        <v>430</v>
      </c>
      <c r="O391" s="348" t="s">
        <v>430</v>
      </c>
      <c r="P391" s="348" t="s">
        <v>430</v>
      </c>
      <c r="Q391" s="348" t="s">
        <v>430</v>
      </c>
      <c r="R391" s="348" t="s">
        <v>430</v>
      </c>
      <c r="S391" s="348" t="s">
        <v>430</v>
      </c>
      <c r="T391" s="348" t="s">
        <v>430</v>
      </c>
      <c r="U391" s="354" t="s">
        <v>430</v>
      </c>
      <c r="V391" s="348" t="s">
        <v>430</v>
      </c>
      <c r="W391" s="348" t="s">
        <v>430</v>
      </c>
      <c r="X391" s="348" t="s">
        <v>430</v>
      </c>
      <c r="Y391" s="375" t="s">
        <v>430</v>
      </c>
      <c r="Z391" s="348" t="s">
        <v>430</v>
      </c>
      <c r="AA391" s="348" t="s">
        <v>430</v>
      </c>
      <c r="AB391" s="348" t="s">
        <v>430</v>
      </c>
      <c r="AC391" s="348" t="s">
        <v>430</v>
      </c>
      <c r="AD391" s="348" t="s">
        <v>430</v>
      </c>
      <c r="AE391" s="348" t="s">
        <v>430</v>
      </c>
      <c r="AF391" s="348" t="s">
        <v>430</v>
      </c>
      <c r="AG391" s="569"/>
      <c r="AH391" s="346"/>
      <c r="AI391" s="346"/>
      <c r="AJ391" s="346"/>
      <c r="AK391" s="346"/>
      <c r="AL391" s="346"/>
      <c r="AM391" s="346"/>
      <c r="AN391" s="346"/>
      <c r="AO391" s="573"/>
      <c r="AP391" s="346"/>
      <c r="AQ391" s="346"/>
      <c r="AR391" s="346"/>
      <c r="AS391" s="346"/>
      <c r="AT391" s="346"/>
      <c r="AU391" s="429"/>
      <c r="AV391" s="429"/>
      <c r="AW391" s="429"/>
      <c r="AX391" s="429"/>
      <c r="AY391" s="429"/>
      <c r="AZ391" s="374"/>
      <c r="BA391" s="375"/>
      <c r="BB391" s="375"/>
      <c r="BC391" s="375"/>
      <c r="BD391" s="375"/>
      <c r="BE391" s="375"/>
      <c r="BF391" s="375"/>
      <c r="BG391" s="374"/>
      <c r="BH391" s="375"/>
      <c r="BI391" s="375"/>
      <c r="BJ391" s="375"/>
      <c r="BK391" s="375"/>
      <c r="BL391" s="375"/>
      <c r="BM391" s="375"/>
      <c r="BN391" s="375"/>
      <c r="BO391" s="375"/>
      <c r="BP391" s="375"/>
      <c r="BQ391" s="375"/>
      <c r="BR391" s="374"/>
      <c r="BS391" s="372"/>
      <c r="BT391" s="372"/>
      <c r="BU391" s="374"/>
      <c r="BV391" s="430"/>
    </row>
    <row r="392" spans="1:74" s="355" customFormat="1" x14ac:dyDescent="0.25">
      <c r="A392" s="686" t="s">
        <v>8167</v>
      </c>
      <c r="B392" s="374"/>
      <c r="C392" s="731"/>
      <c r="D392" s="374"/>
      <c r="E392" s="372"/>
      <c r="F392" s="374"/>
      <c r="G392" s="372"/>
      <c r="H392" s="374"/>
      <c r="I392" s="348"/>
      <c r="J392" s="348"/>
      <c r="K392" s="348"/>
      <c r="L392" s="348"/>
      <c r="M392" s="362"/>
      <c r="N392" s="350" t="s">
        <v>430</v>
      </c>
      <c r="O392" s="348" t="s">
        <v>430</v>
      </c>
      <c r="P392" s="348" t="s">
        <v>430</v>
      </c>
      <c r="Q392" s="348" t="s">
        <v>430</v>
      </c>
      <c r="R392" s="348" t="s">
        <v>430</v>
      </c>
      <c r="S392" s="348" t="s">
        <v>430</v>
      </c>
      <c r="T392" s="348" t="s">
        <v>430</v>
      </c>
      <c r="U392" s="354" t="s">
        <v>430</v>
      </c>
      <c r="V392" s="348" t="s">
        <v>430</v>
      </c>
      <c r="W392" s="348" t="s">
        <v>430</v>
      </c>
      <c r="X392" s="348" t="s">
        <v>430</v>
      </c>
      <c r="Y392" s="375" t="s">
        <v>430</v>
      </c>
      <c r="Z392" s="348" t="s">
        <v>430</v>
      </c>
      <c r="AA392" s="348" t="s">
        <v>430</v>
      </c>
      <c r="AB392" s="348" t="s">
        <v>430</v>
      </c>
      <c r="AC392" s="348" t="s">
        <v>430</v>
      </c>
      <c r="AD392" s="348" t="s">
        <v>430</v>
      </c>
      <c r="AE392" s="348" t="s">
        <v>430</v>
      </c>
      <c r="AF392" s="348" t="s">
        <v>430</v>
      </c>
      <c r="AG392" s="569"/>
      <c r="AH392" s="346"/>
      <c r="AI392" s="346"/>
      <c r="AJ392" s="346"/>
      <c r="AK392" s="346"/>
      <c r="AL392" s="346"/>
      <c r="AM392" s="346"/>
      <c r="AN392" s="346"/>
      <c r="AO392" s="573"/>
      <c r="AP392" s="346"/>
      <c r="AQ392" s="346"/>
      <c r="AR392" s="346"/>
      <c r="AS392" s="346"/>
      <c r="AT392" s="346"/>
      <c r="AU392" s="429"/>
      <c r="AV392" s="429"/>
      <c r="AW392" s="429"/>
      <c r="AX392" s="429"/>
      <c r="AY392" s="429"/>
      <c r="AZ392" s="374"/>
      <c r="BA392" s="375"/>
      <c r="BB392" s="375"/>
      <c r="BC392" s="375"/>
      <c r="BD392" s="375"/>
      <c r="BE392" s="375"/>
      <c r="BF392" s="375"/>
      <c r="BG392" s="374"/>
      <c r="BH392" s="375"/>
      <c r="BI392" s="375"/>
      <c r="BJ392" s="375"/>
      <c r="BK392" s="375"/>
      <c r="BL392" s="375"/>
      <c r="BM392" s="375"/>
      <c r="BN392" s="375"/>
      <c r="BO392" s="375"/>
      <c r="BP392" s="375"/>
      <c r="BQ392" s="375"/>
      <c r="BR392" s="374"/>
      <c r="BS392" s="372"/>
      <c r="BT392" s="372"/>
      <c r="BU392" s="374"/>
      <c r="BV392" s="430"/>
    </row>
    <row r="393" spans="1:74" s="355" customFormat="1" x14ac:dyDescent="0.25">
      <c r="A393" s="686" t="s">
        <v>8168</v>
      </c>
      <c r="B393" s="374"/>
      <c r="C393" s="731"/>
      <c r="D393" s="374"/>
      <c r="E393" s="372"/>
      <c r="F393" s="374"/>
      <c r="G393" s="372"/>
      <c r="H393" s="374"/>
      <c r="I393" s="348"/>
      <c r="J393" s="348"/>
      <c r="K393" s="348"/>
      <c r="L393" s="348"/>
      <c r="M393" s="362"/>
      <c r="N393" s="350" t="s">
        <v>430</v>
      </c>
      <c r="O393" s="348" t="s">
        <v>430</v>
      </c>
      <c r="P393" s="348" t="s">
        <v>430</v>
      </c>
      <c r="Q393" s="348" t="s">
        <v>430</v>
      </c>
      <c r="R393" s="348" t="s">
        <v>430</v>
      </c>
      <c r="S393" s="348" t="s">
        <v>430</v>
      </c>
      <c r="T393" s="348" t="s">
        <v>430</v>
      </c>
      <c r="U393" s="354" t="s">
        <v>430</v>
      </c>
      <c r="V393" s="348" t="s">
        <v>430</v>
      </c>
      <c r="W393" s="348" t="s">
        <v>430</v>
      </c>
      <c r="X393" s="348" t="s">
        <v>430</v>
      </c>
      <c r="Y393" s="375" t="s">
        <v>430</v>
      </c>
      <c r="Z393" s="348" t="s">
        <v>430</v>
      </c>
      <c r="AA393" s="348" t="s">
        <v>430</v>
      </c>
      <c r="AB393" s="348" t="s">
        <v>430</v>
      </c>
      <c r="AC393" s="348" t="s">
        <v>430</v>
      </c>
      <c r="AD393" s="348" t="s">
        <v>430</v>
      </c>
      <c r="AE393" s="348" t="s">
        <v>430</v>
      </c>
      <c r="AF393" s="348" t="s">
        <v>430</v>
      </c>
      <c r="AG393" s="569"/>
      <c r="AH393" s="346"/>
      <c r="AI393" s="346"/>
      <c r="AJ393" s="346"/>
      <c r="AK393" s="346"/>
      <c r="AL393" s="346"/>
      <c r="AM393" s="346"/>
      <c r="AN393" s="346"/>
      <c r="AO393" s="573"/>
      <c r="AP393" s="346"/>
      <c r="AQ393" s="346"/>
      <c r="AR393" s="346"/>
      <c r="AS393" s="346"/>
      <c r="AT393" s="346"/>
      <c r="AU393" s="429"/>
      <c r="AV393" s="429"/>
      <c r="AW393" s="429"/>
      <c r="AX393" s="429"/>
      <c r="AY393" s="429"/>
      <c r="AZ393" s="374"/>
      <c r="BA393" s="375"/>
      <c r="BB393" s="375"/>
      <c r="BC393" s="375"/>
      <c r="BD393" s="375"/>
      <c r="BE393" s="375"/>
      <c r="BF393" s="375"/>
      <c r="BG393" s="374"/>
      <c r="BH393" s="375"/>
      <c r="BI393" s="375"/>
      <c r="BJ393" s="375"/>
      <c r="BK393" s="375"/>
      <c r="BL393" s="375"/>
      <c r="BM393" s="375"/>
      <c r="BN393" s="375"/>
      <c r="BO393" s="375"/>
      <c r="BP393" s="375"/>
      <c r="BQ393" s="375"/>
      <c r="BR393" s="374"/>
      <c r="BS393" s="372"/>
      <c r="BT393" s="372"/>
      <c r="BU393" s="374"/>
      <c r="BV393" s="430"/>
    </row>
    <row r="394" spans="1:74" s="355" customFormat="1" x14ac:dyDescent="0.25">
      <c r="A394" s="686" t="s">
        <v>8169</v>
      </c>
      <c r="B394" s="374"/>
      <c r="C394" s="731"/>
      <c r="D394" s="374"/>
      <c r="E394" s="372"/>
      <c r="F394" s="374"/>
      <c r="G394" s="372"/>
      <c r="H394" s="374"/>
      <c r="I394" s="348"/>
      <c r="J394" s="348"/>
      <c r="K394" s="348"/>
      <c r="L394" s="348"/>
      <c r="M394" s="362"/>
      <c r="N394" s="350" t="s">
        <v>430</v>
      </c>
      <c r="O394" s="348" t="s">
        <v>430</v>
      </c>
      <c r="P394" s="348" t="s">
        <v>430</v>
      </c>
      <c r="Q394" s="348" t="s">
        <v>430</v>
      </c>
      <c r="R394" s="348" t="s">
        <v>430</v>
      </c>
      <c r="S394" s="348" t="s">
        <v>430</v>
      </c>
      <c r="T394" s="348" t="s">
        <v>430</v>
      </c>
      <c r="U394" s="354" t="s">
        <v>430</v>
      </c>
      <c r="V394" s="348" t="s">
        <v>430</v>
      </c>
      <c r="W394" s="348" t="s">
        <v>430</v>
      </c>
      <c r="X394" s="348" t="s">
        <v>430</v>
      </c>
      <c r="Y394" s="375" t="s">
        <v>430</v>
      </c>
      <c r="Z394" s="348" t="s">
        <v>430</v>
      </c>
      <c r="AA394" s="348" t="s">
        <v>430</v>
      </c>
      <c r="AB394" s="348" t="s">
        <v>430</v>
      </c>
      <c r="AC394" s="348" t="s">
        <v>430</v>
      </c>
      <c r="AD394" s="348" t="s">
        <v>430</v>
      </c>
      <c r="AE394" s="348" t="s">
        <v>430</v>
      </c>
      <c r="AF394" s="348" t="s">
        <v>430</v>
      </c>
      <c r="AG394" s="569"/>
      <c r="AH394" s="346"/>
      <c r="AI394" s="346"/>
      <c r="AJ394" s="346"/>
      <c r="AK394" s="346"/>
      <c r="AL394" s="346"/>
      <c r="AM394" s="346"/>
      <c r="AN394" s="346"/>
      <c r="AO394" s="573"/>
      <c r="AP394" s="346"/>
      <c r="AQ394" s="346"/>
      <c r="AR394" s="346"/>
      <c r="AS394" s="346"/>
      <c r="AT394" s="346"/>
      <c r="AU394" s="429"/>
      <c r="AV394" s="429"/>
      <c r="AW394" s="429"/>
      <c r="AX394" s="429"/>
      <c r="AY394" s="429"/>
      <c r="AZ394" s="374"/>
      <c r="BA394" s="375"/>
      <c r="BB394" s="375"/>
      <c r="BC394" s="375"/>
      <c r="BD394" s="375"/>
      <c r="BE394" s="375"/>
      <c r="BF394" s="375"/>
      <c r="BG394" s="374"/>
      <c r="BH394" s="375"/>
      <c r="BI394" s="375"/>
      <c r="BJ394" s="375"/>
      <c r="BK394" s="375"/>
      <c r="BL394" s="375"/>
      <c r="BM394" s="375"/>
      <c r="BN394" s="375"/>
      <c r="BO394" s="375"/>
      <c r="BP394" s="375"/>
      <c r="BQ394" s="375"/>
      <c r="BR394" s="374"/>
      <c r="BS394" s="372"/>
      <c r="BT394" s="372"/>
      <c r="BU394" s="374"/>
      <c r="BV394" s="430"/>
    </row>
    <row r="395" spans="1:74" s="355" customFormat="1" x14ac:dyDescent="0.25">
      <c r="A395" s="686" t="s">
        <v>8170</v>
      </c>
      <c r="B395" s="374"/>
      <c r="C395" s="731"/>
      <c r="D395" s="374"/>
      <c r="E395" s="372"/>
      <c r="F395" s="374"/>
      <c r="G395" s="372"/>
      <c r="H395" s="374"/>
      <c r="I395" s="348"/>
      <c r="J395" s="348"/>
      <c r="K395" s="348"/>
      <c r="L395" s="348"/>
      <c r="M395" s="362"/>
      <c r="N395" s="350" t="s">
        <v>430</v>
      </c>
      <c r="O395" s="348" t="s">
        <v>430</v>
      </c>
      <c r="P395" s="348" t="s">
        <v>430</v>
      </c>
      <c r="Q395" s="348" t="s">
        <v>430</v>
      </c>
      <c r="R395" s="348" t="s">
        <v>430</v>
      </c>
      <c r="S395" s="348" t="s">
        <v>430</v>
      </c>
      <c r="T395" s="348" t="s">
        <v>430</v>
      </c>
      <c r="U395" s="354" t="s">
        <v>430</v>
      </c>
      <c r="V395" s="348" t="s">
        <v>430</v>
      </c>
      <c r="W395" s="348" t="s">
        <v>430</v>
      </c>
      <c r="X395" s="348" t="s">
        <v>430</v>
      </c>
      <c r="Y395" s="375" t="s">
        <v>430</v>
      </c>
      <c r="Z395" s="348" t="s">
        <v>430</v>
      </c>
      <c r="AA395" s="348" t="s">
        <v>430</v>
      </c>
      <c r="AB395" s="348" t="s">
        <v>430</v>
      </c>
      <c r="AC395" s="348" t="s">
        <v>430</v>
      </c>
      <c r="AD395" s="348" t="s">
        <v>430</v>
      </c>
      <c r="AE395" s="348" t="s">
        <v>430</v>
      </c>
      <c r="AF395" s="348" t="s">
        <v>430</v>
      </c>
      <c r="AG395" s="569"/>
      <c r="AH395" s="346"/>
      <c r="AI395" s="346"/>
      <c r="AJ395" s="346"/>
      <c r="AK395" s="346"/>
      <c r="AL395" s="346"/>
      <c r="AM395" s="346"/>
      <c r="AN395" s="346"/>
      <c r="AO395" s="573"/>
      <c r="AP395" s="346"/>
      <c r="AQ395" s="346"/>
      <c r="AR395" s="346"/>
      <c r="AS395" s="346"/>
      <c r="AT395" s="346"/>
      <c r="AU395" s="429"/>
      <c r="AV395" s="429"/>
      <c r="AW395" s="429"/>
      <c r="AX395" s="429"/>
      <c r="AY395" s="429"/>
      <c r="AZ395" s="374"/>
      <c r="BA395" s="375"/>
      <c r="BB395" s="375"/>
      <c r="BC395" s="375"/>
      <c r="BD395" s="375"/>
      <c r="BE395" s="375"/>
      <c r="BF395" s="375"/>
      <c r="BG395" s="374"/>
      <c r="BH395" s="375"/>
      <c r="BI395" s="375"/>
      <c r="BJ395" s="375"/>
      <c r="BK395" s="375"/>
      <c r="BL395" s="375"/>
      <c r="BM395" s="375"/>
      <c r="BN395" s="375"/>
      <c r="BO395" s="375"/>
      <c r="BP395" s="375"/>
      <c r="BQ395" s="375"/>
      <c r="BR395" s="374"/>
      <c r="BS395" s="372"/>
      <c r="BT395" s="372"/>
      <c r="BU395" s="374"/>
      <c r="BV395" s="430"/>
    </row>
    <row r="396" spans="1:74" s="355" customFormat="1" x14ac:dyDescent="0.25">
      <c r="A396" s="686" t="s">
        <v>8171</v>
      </c>
      <c r="B396" s="374"/>
      <c r="C396" s="731"/>
      <c r="D396" s="374"/>
      <c r="E396" s="372"/>
      <c r="F396" s="374"/>
      <c r="G396" s="372"/>
      <c r="H396" s="374"/>
      <c r="I396" s="348"/>
      <c r="J396" s="348"/>
      <c r="K396" s="348"/>
      <c r="L396" s="348"/>
      <c r="M396" s="362"/>
      <c r="N396" s="350" t="s">
        <v>430</v>
      </c>
      <c r="O396" s="348" t="s">
        <v>430</v>
      </c>
      <c r="P396" s="348" t="s">
        <v>430</v>
      </c>
      <c r="Q396" s="348" t="s">
        <v>430</v>
      </c>
      <c r="R396" s="348" t="s">
        <v>430</v>
      </c>
      <c r="S396" s="348" t="s">
        <v>430</v>
      </c>
      <c r="T396" s="348" t="s">
        <v>430</v>
      </c>
      <c r="U396" s="354" t="s">
        <v>430</v>
      </c>
      <c r="V396" s="348" t="s">
        <v>430</v>
      </c>
      <c r="W396" s="348" t="s">
        <v>430</v>
      </c>
      <c r="X396" s="348" t="s">
        <v>430</v>
      </c>
      <c r="Y396" s="375" t="s">
        <v>430</v>
      </c>
      <c r="Z396" s="348" t="s">
        <v>430</v>
      </c>
      <c r="AA396" s="348" t="s">
        <v>430</v>
      </c>
      <c r="AB396" s="348" t="s">
        <v>430</v>
      </c>
      <c r="AC396" s="348" t="s">
        <v>430</v>
      </c>
      <c r="AD396" s="348" t="s">
        <v>430</v>
      </c>
      <c r="AE396" s="348" t="s">
        <v>430</v>
      </c>
      <c r="AF396" s="348" t="s">
        <v>430</v>
      </c>
      <c r="AG396" s="569"/>
      <c r="AH396" s="346"/>
      <c r="AI396" s="346"/>
      <c r="AJ396" s="346"/>
      <c r="AK396" s="346"/>
      <c r="AL396" s="346"/>
      <c r="AM396" s="346"/>
      <c r="AN396" s="346"/>
      <c r="AO396" s="573"/>
      <c r="AP396" s="346"/>
      <c r="AQ396" s="346"/>
      <c r="AR396" s="346"/>
      <c r="AS396" s="346"/>
      <c r="AT396" s="346"/>
      <c r="AU396" s="429"/>
      <c r="AV396" s="429"/>
      <c r="AW396" s="429"/>
      <c r="AX396" s="429"/>
      <c r="AY396" s="429"/>
      <c r="AZ396" s="374"/>
      <c r="BA396" s="375"/>
      <c r="BB396" s="375"/>
      <c r="BC396" s="375"/>
      <c r="BD396" s="375"/>
      <c r="BE396" s="375"/>
      <c r="BF396" s="375"/>
      <c r="BG396" s="374"/>
      <c r="BH396" s="375"/>
      <c r="BI396" s="375"/>
      <c r="BJ396" s="375"/>
      <c r="BK396" s="375"/>
      <c r="BL396" s="375"/>
      <c r="BM396" s="375"/>
      <c r="BN396" s="375"/>
      <c r="BO396" s="375"/>
      <c r="BP396" s="375"/>
      <c r="BQ396" s="375"/>
      <c r="BR396" s="374"/>
      <c r="BS396" s="372"/>
      <c r="BT396" s="372"/>
      <c r="BU396" s="374"/>
      <c r="BV396" s="430"/>
    </row>
    <row r="397" spans="1:74" s="355" customFormat="1" x14ac:dyDescent="0.25">
      <c r="A397" s="686" t="s">
        <v>8172</v>
      </c>
      <c r="B397" s="374"/>
      <c r="C397" s="731"/>
      <c r="D397" s="374"/>
      <c r="E397" s="372"/>
      <c r="F397" s="374"/>
      <c r="G397" s="372"/>
      <c r="H397" s="374"/>
      <c r="I397" s="348"/>
      <c r="J397" s="348"/>
      <c r="K397" s="348"/>
      <c r="L397" s="348"/>
      <c r="M397" s="362"/>
      <c r="N397" s="350" t="s">
        <v>430</v>
      </c>
      <c r="O397" s="348" t="s">
        <v>430</v>
      </c>
      <c r="P397" s="348" t="s">
        <v>430</v>
      </c>
      <c r="Q397" s="348" t="s">
        <v>430</v>
      </c>
      <c r="R397" s="348" t="s">
        <v>430</v>
      </c>
      <c r="S397" s="348" t="s">
        <v>430</v>
      </c>
      <c r="T397" s="348" t="s">
        <v>430</v>
      </c>
      <c r="U397" s="354" t="s">
        <v>430</v>
      </c>
      <c r="V397" s="348" t="s">
        <v>430</v>
      </c>
      <c r="W397" s="348" t="s">
        <v>430</v>
      </c>
      <c r="X397" s="348" t="s">
        <v>430</v>
      </c>
      <c r="Y397" s="375" t="s">
        <v>430</v>
      </c>
      <c r="Z397" s="348" t="s">
        <v>430</v>
      </c>
      <c r="AA397" s="348" t="s">
        <v>430</v>
      </c>
      <c r="AB397" s="348" t="s">
        <v>430</v>
      </c>
      <c r="AC397" s="348" t="s">
        <v>430</v>
      </c>
      <c r="AD397" s="348" t="s">
        <v>430</v>
      </c>
      <c r="AE397" s="348" t="s">
        <v>430</v>
      </c>
      <c r="AF397" s="348" t="s">
        <v>430</v>
      </c>
      <c r="AG397" s="569"/>
      <c r="AH397" s="346"/>
      <c r="AI397" s="346"/>
      <c r="AJ397" s="346"/>
      <c r="AK397" s="346"/>
      <c r="AL397" s="346"/>
      <c r="AM397" s="346"/>
      <c r="AN397" s="346"/>
      <c r="AO397" s="573"/>
      <c r="AP397" s="346"/>
      <c r="AQ397" s="346"/>
      <c r="AR397" s="346"/>
      <c r="AS397" s="346"/>
      <c r="AT397" s="346"/>
      <c r="AU397" s="429"/>
      <c r="AV397" s="429"/>
      <c r="AW397" s="429"/>
      <c r="AX397" s="429"/>
      <c r="AY397" s="429"/>
      <c r="AZ397" s="374"/>
      <c r="BA397" s="375"/>
      <c r="BB397" s="375"/>
      <c r="BC397" s="375"/>
      <c r="BD397" s="375"/>
      <c r="BE397" s="375"/>
      <c r="BF397" s="375"/>
      <c r="BG397" s="374"/>
      <c r="BH397" s="375"/>
      <c r="BI397" s="375"/>
      <c r="BJ397" s="375"/>
      <c r="BK397" s="375"/>
      <c r="BL397" s="375"/>
      <c r="BM397" s="375"/>
      <c r="BN397" s="375"/>
      <c r="BO397" s="375"/>
      <c r="BP397" s="375"/>
      <c r="BQ397" s="375"/>
      <c r="BR397" s="374"/>
      <c r="BS397" s="372"/>
      <c r="BT397" s="372"/>
      <c r="BU397" s="374"/>
      <c r="BV397" s="430"/>
    </row>
    <row r="398" spans="1:74" s="355" customFormat="1" x14ac:dyDescent="0.25">
      <c r="A398" s="686" t="s">
        <v>8173</v>
      </c>
      <c r="B398" s="374"/>
      <c r="C398" s="731"/>
      <c r="D398" s="374"/>
      <c r="E398" s="372"/>
      <c r="F398" s="374"/>
      <c r="G398" s="372"/>
      <c r="H398" s="374"/>
      <c r="I398" s="348"/>
      <c r="J398" s="348"/>
      <c r="K398" s="348"/>
      <c r="L398" s="348"/>
      <c r="M398" s="362"/>
      <c r="N398" s="350" t="s">
        <v>430</v>
      </c>
      <c r="O398" s="348" t="s">
        <v>430</v>
      </c>
      <c r="P398" s="348" t="s">
        <v>430</v>
      </c>
      <c r="Q398" s="348" t="s">
        <v>430</v>
      </c>
      <c r="R398" s="348" t="s">
        <v>430</v>
      </c>
      <c r="S398" s="348" t="s">
        <v>430</v>
      </c>
      <c r="T398" s="348" t="s">
        <v>430</v>
      </c>
      <c r="U398" s="354" t="s">
        <v>430</v>
      </c>
      <c r="V398" s="348" t="s">
        <v>430</v>
      </c>
      <c r="W398" s="348" t="s">
        <v>430</v>
      </c>
      <c r="X398" s="348" t="s">
        <v>430</v>
      </c>
      <c r="Y398" s="375" t="s">
        <v>430</v>
      </c>
      <c r="Z398" s="348" t="s">
        <v>430</v>
      </c>
      <c r="AA398" s="348" t="s">
        <v>430</v>
      </c>
      <c r="AB398" s="348" t="s">
        <v>430</v>
      </c>
      <c r="AC398" s="348" t="s">
        <v>430</v>
      </c>
      <c r="AD398" s="348" t="s">
        <v>430</v>
      </c>
      <c r="AE398" s="348" t="s">
        <v>430</v>
      </c>
      <c r="AF398" s="348" t="s">
        <v>430</v>
      </c>
      <c r="AG398" s="569"/>
      <c r="AH398" s="346"/>
      <c r="AI398" s="346"/>
      <c r="AJ398" s="346"/>
      <c r="AK398" s="346"/>
      <c r="AL398" s="346"/>
      <c r="AM398" s="346"/>
      <c r="AN398" s="346"/>
      <c r="AO398" s="573"/>
      <c r="AP398" s="346"/>
      <c r="AQ398" s="346"/>
      <c r="AR398" s="346"/>
      <c r="AS398" s="346"/>
      <c r="AT398" s="346"/>
      <c r="AU398" s="429"/>
      <c r="AV398" s="429"/>
      <c r="AW398" s="429"/>
      <c r="AX398" s="429"/>
      <c r="AY398" s="429"/>
      <c r="AZ398" s="374"/>
      <c r="BA398" s="375"/>
      <c r="BB398" s="375"/>
      <c r="BC398" s="375"/>
      <c r="BD398" s="375"/>
      <c r="BE398" s="375"/>
      <c r="BF398" s="375"/>
      <c r="BG398" s="374"/>
      <c r="BH398" s="375"/>
      <c r="BI398" s="375"/>
      <c r="BJ398" s="375"/>
      <c r="BK398" s="375"/>
      <c r="BL398" s="375"/>
      <c r="BM398" s="375"/>
      <c r="BN398" s="375"/>
      <c r="BO398" s="375"/>
      <c r="BP398" s="375"/>
      <c r="BQ398" s="375"/>
      <c r="BR398" s="374"/>
      <c r="BS398" s="372"/>
      <c r="BT398" s="372"/>
      <c r="BU398" s="374"/>
      <c r="BV398" s="430"/>
    </row>
    <row r="399" spans="1:74" s="355" customFormat="1" x14ac:dyDescent="0.25">
      <c r="A399" s="686" t="s">
        <v>8174</v>
      </c>
      <c r="B399" s="374"/>
      <c r="C399" s="731"/>
      <c r="D399" s="374"/>
      <c r="E399" s="372"/>
      <c r="F399" s="374"/>
      <c r="G399" s="372"/>
      <c r="H399" s="374"/>
      <c r="I399" s="348"/>
      <c r="J399" s="348"/>
      <c r="K399" s="348"/>
      <c r="L399" s="348"/>
      <c r="M399" s="362"/>
      <c r="N399" s="350" t="s">
        <v>430</v>
      </c>
      <c r="O399" s="348" t="s">
        <v>430</v>
      </c>
      <c r="P399" s="348" t="s">
        <v>430</v>
      </c>
      <c r="Q399" s="348" t="s">
        <v>430</v>
      </c>
      <c r="R399" s="348" t="s">
        <v>430</v>
      </c>
      <c r="S399" s="348" t="s">
        <v>430</v>
      </c>
      <c r="T399" s="348" t="s">
        <v>430</v>
      </c>
      <c r="U399" s="354" t="s">
        <v>430</v>
      </c>
      <c r="V399" s="348" t="s">
        <v>430</v>
      </c>
      <c r="W399" s="348" t="s">
        <v>430</v>
      </c>
      <c r="X399" s="348" t="s">
        <v>430</v>
      </c>
      <c r="Y399" s="375" t="s">
        <v>430</v>
      </c>
      <c r="Z399" s="348" t="s">
        <v>430</v>
      </c>
      <c r="AA399" s="348" t="s">
        <v>430</v>
      </c>
      <c r="AB399" s="348" t="s">
        <v>430</v>
      </c>
      <c r="AC399" s="348" t="s">
        <v>430</v>
      </c>
      <c r="AD399" s="348" t="s">
        <v>430</v>
      </c>
      <c r="AE399" s="348" t="s">
        <v>430</v>
      </c>
      <c r="AF399" s="348" t="s">
        <v>430</v>
      </c>
      <c r="AG399" s="569"/>
      <c r="AH399" s="346"/>
      <c r="AI399" s="346"/>
      <c r="AJ399" s="346"/>
      <c r="AK399" s="346"/>
      <c r="AL399" s="346"/>
      <c r="AM399" s="346"/>
      <c r="AN399" s="346"/>
      <c r="AO399" s="573"/>
      <c r="AP399" s="346"/>
      <c r="AQ399" s="346"/>
      <c r="AR399" s="346"/>
      <c r="AS399" s="346"/>
      <c r="AT399" s="346"/>
      <c r="AU399" s="429"/>
      <c r="AV399" s="429"/>
      <c r="AW399" s="429"/>
      <c r="AX399" s="429"/>
      <c r="AY399" s="429"/>
      <c r="AZ399" s="374"/>
      <c r="BA399" s="375"/>
      <c r="BB399" s="375"/>
      <c r="BC399" s="375"/>
      <c r="BD399" s="375"/>
      <c r="BE399" s="375"/>
      <c r="BF399" s="375"/>
      <c r="BG399" s="374"/>
      <c r="BH399" s="375"/>
      <c r="BI399" s="375"/>
      <c r="BJ399" s="375"/>
      <c r="BK399" s="375"/>
      <c r="BL399" s="375"/>
      <c r="BM399" s="375"/>
      <c r="BN399" s="375"/>
      <c r="BO399" s="375"/>
      <c r="BP399" s="375"/>
      <c r="BQ399" s="375"/>
      <c r="BR399" s="374"/>
      <c r="BS399" s="372"/>
      <c r="BT399" s="372"/>
      <c r="BU399" s="374"/>
      <c r="BV399" s="430"/>
    </row>
    <row r="400" spans="1:74" s="355" customFormat="1" x14ac:dyDescent="0.25">
      <c r="A400" s="686" t="s">
        <v>8175</v>
      </c>
      <c r="B400" s="374"/>
      <c r="C400" s="731"/>
      <c r="D400" s="374"/>
      <c r="E400" s="372"/>
      <c r="F400" s="374"/>
      <c r="G400" s="372"/>
      <c r="H400" s="374"/>
      <c r="I400" s="348"/>
      <c r="J400" s="348"/>
      <c r="K400" s="348"/>
      <c r="L400" s="348"/>
      <c r="M400" s="362"/>
      <c r="N400" s="350" t="s">
        <v>430</v>
      </c>
      <c r="O400" s="348" t="s">
        <v>430</v>
      </c>
      <c r="P400" s="348" t="s">
        <v>430</v>
      </c>
      <c r="Q400" s="348" t="s">
        <v>430</v>
      </c>
      <c r="R400" s="348" t="s">
        <v>430</v>
      </c>
      <c r="S400" s="348" t="s">
        <v>430</v>
      </c>
      <c r="T400" s="348" t="s">
        <v>430</v>
      </c>
      <c r="U400" s="354" t="s">
        <v>430</v>
      </c>
      <c r="V400" s="348" t="s">
        <v>430</v>
      </c>
      <c r="W400" s="348" t="s">
        <v>430</v>
      </c>
      <c r="X400" s="348" t="s">
        <v>430</v>
      </c>
      <c r="Y400" s="375" t="s">
        <v>430</v>
      </c>
      <c r="Z400" s="348" t="s">
        <v>430</v>
      </c>
      <c r="AA400" s="348" t="s">
        <v>430</v>
      </c>
      <c r="AB400" s="348" t="s">
        <v>430</v>
      </c>
      <c r="AC400" s="348" t="s">
        <v>430</v>
      </c>
      <c r="AD400" s="348" t="s">
        <v>430</v>
      </c>
      <c r="AE400" s="348" t="s">
        <v>430</v>
      </c>
      <c r="AF400" s="348" t="s">
        <v>430</v>
      </c>
      <c r="AG400" s="569"/>
      <c r="AH400" s="346"/>
      <c r="AI400" s="346"/>
      <c r="AJ400" s="346"/>
      <c r="AK400" s="346"/>
      <c r="AL400" s="346"/>
      <c r="AM400" s="346"/>
      <c r="AN400" s="346"/>
      <c r="AO400" s="573"/>
      <c r="AP400" s="346"/>
      <c r="AQ400" s="346"/>
      <c r="AR400" s="346"/>
      <c r="AS400" s="346"/>
      <c r="AT400" s="346"/>
      <c r="AU400" s="429"/>
      <c r="AV400" s="429"/>
      <c r="AW400" s="429"/>
      <c r="AX400" s="429"/>
      <c r="AY400" s="429"/>
      <c r="AZ400" s="374"/>
      <c r="BA400" s="375"/>
      <c r="BB400" s="375"/>
      <c r="BC400" s="375"/>
      <c r="BD400" s="375"/>
      <c r="BE400" s="375"/>
      <c r="BF400" s="375"/>
      <c r="BG400" s="374"/>
      <c r="BH400" s="375"/>
      <c r="BI400" s="375"/>
      <c r="BJ400" s="375"/>
      <c r="BK400" s="375"/>
      <c r="BL400" s="375"/>
      <c r="BM400" s="375"/>
      <c r="BN400" s="375"/>
      <c r="BO400" s="375"/>
      <c r="BP400" s="375"/>
      <c r="BQ400" s="375"/>
      <c r="BR400" s="374"/>
      <c r="BS400" s="372"/>
      <c r="BT400" s="372"/>
      <c r="BU400" s="374"/>
      <c r="BV400" s="430"/>
    </row>
    <row r="401" spans="1:74" s="355" customFormat="1" x14ac:dyDescent="0.25">
      <c r="A401" s="686" t="s">
        <v>8176</v>
      </c>
      <c r="B401" s="374"/>
      <c r="C401" s="731"/>
      <c r="D401" s="374"/>
      <c r="E401" s="372"/>
      <c r="F401" s="374"/>
      <c r="G401" s="372"/>
      <c r="H401" s="374"/>
      <c r="I401" s="348"/>
      <c r="J401" s="348"/>
      <c r="K401" s="348"/>
      <c r="L401" s="348"/>
      <c r="M401" s="362"/>
      <c r="N401" s="350" t="s">
        <v>430</v>
      </c>
      <c r="O401" s="348" t="s">
        <v>430</v>
      </c>
      <c r="P401" s="348" t="s">
        <v>430</v>
      </c>
      <c r="Q401" s="348" t="s">
        <v>430</v>
      </c>
      <c r="R401" s="348" t="s">
        <v>430</v>
      </c>
      <c r="S401" s="348" t="s">
        <v>430</v>
      </c>
      <c r="T401" s="348" t="s">
        <v>430</v>
      </c>
      <c r="U401" s="354" t="s">
        <v>430</v>
      </c>
      <c r="V401" s="348" t="s">
        <v>430</v>
      </c>
      <c r="W401" s="348" t="s">
        <v>430</v>
      </c>
      <c r="X401" s="348" t="s">
        <v>430</v>
      </c>
      <c r="Y401" s="375" t="s">
        <v>430</v>
      </c>
      <c r="Z401" s="348" t="s">
        <v>430</v>
      </c>
      <c r="AA401" s="348" t="s">
        <v>430</v>
      </c>
      <c r="AB401" s="348" t="s">
        <v>430</v>
      </c>
      <c r="AC401" s="348" t="s">
        <v>430</v>
      </c>
      <c r="AD401" s="348" t="s">
        <v>430</v>
      </c>
      <c r="AE401" s="348" t="s">
        <v>430</v>
      </c>
      <c r="AF401" s="348" t="s">
        <v>430</v>
      </c>
      <c r="AG401" s="569"/>
      <c r="AH401" s="346"/>
      <c r="AI401" s="346"/>
      <c r="AJ401" s="346"/>
      <c r="AK401" s="346"/>
      <c r="AL401" s="346"/>
      <c r="AM401" s="346"/>
      <c r="AN401" s="346"/>
      <c r="AO401" s="573"/>
      <c r="AP401" s="346"/>
      <c r="AQ401" s="346"/>
      <c r="AR401" s="346"/>
      <c r="AS401" s="346"/>
      <c r="AT401" s="346"/>
      <c r="AU401" s="429"/>
      <c r="AV401" s="429"/>
      <c r="AW401" s="429"/>
      <c r="AX401" s="429"/>
      <c r="AY401" s="429"/>
      <c r="AZ401" s="374"/>
      <c r="BA401" s="375"/>
      <c r="BB401" s="375"/>
      <c r="BC401" s="375"/>
      <c r="BD401" s="375"/>
      <c r="BE401" s="375"/>
      <c r="BF401" s="375"/>
      <c r="BG401" s="374"/>
      <c r="BH401" s="375"/>
      <c r="BI401" s="375"/>
      <c r="BJ401" s="375"/>
      <c r="BK401" s="375"/>
      <c r="BL401" s="375"/>
      <c r="BM401" s="375"/>
      <c r="BN401" s="375"/>
      <c r="BO401" s="375"/>
      <c r="BP401" s="375"/>
      <c r="BQ401" s="375"/>
      <c r="BR401" s="374"/>
      <c r="BS401" s="372"/>
      <c r="BT401" s="372"/>
      <c r="BU401" s="374"/>
      <c r="BV401" s="430"/>
    </row>
    <row r="402" spans="1:74" s="355" customFormat="1" x14ac:dyDescent="0.25">
      <c r="A402" s="686" t="s">
        <v>8177</v>
      </c>
      <c r="B402" s="374"/>
      <c r="C402" s="731"/>
      <c r="D402" s="374"/>
      <c r="E402" s="372"/>
      <c r="F402" s="374"/>
      <c r="G402" s="372"/>
      <c r="H402" s="374"/>
      <c r="I402" s="348"/>
      <c r="J402" s="348"/>
      <c r="K402" s="348"/>
      <c r="L402" s="348"/>
      <c r="M402" s="362"/>
      <c r="N402" s="350" t="s">
        <v>430</v>
      </c>
      <c r="O402" s="348" t="s">
        <v>430</v>
      </c>
      <c r="P402" s="348" t="s">
        <v>430</v>
      </c>
      <c r="Q402" s="348" t="s">
        <v>430</v>
      </c>
      <c r="R402" s="348" t="s">
        <v>430</v>
      </c>
      <c r="S402" s="348" t="s">
        <v>430</v>
      </c>
      <c r="T402" s="348" t="s">
        <v>430</v>
      </c>
      <c r="U402" s="354" t="s">
        <v>430</v>
      </c>
      <c r="V402" s="348" t="s">
        <v>430</v>
      </c>
      <c r="W402" s="348" t="s">
        <v>430</v>
      </c>
      <c r="X402" s="348" t="s">
        <v>430</v>
      </c>
      <c r="Y402" s="375" t="s">
        <v>430</v>
      </c>
      <c r="Z402" s="348" t="s">
        <v>430</v>
      </c>
      <c r="AA402" s="348" t="s">
        <v>430</v>
      </c>
      <c r="AB402" s="348" t="s">
        <v>430</v>
      </c>
      <c r="AC402" s="348" t="s">
        <v>430</v>
      </c>
      <c r="AD402" s="348" t="s">
        <v>430</v>
      </c>
      <c r="AE402" s="348" t="s">
        <v>430</v>
      </c>
      <c r="AF402" s="348" t="s">
        <v>430</v>
      </c>
      <c r="AG402" s="569"/>
      <c r="AH402" s="346"/>
      <c r="AI402" s="346"/>
      <c r="AJ402" s="346"/>
      <c r="AK402" s="346"/>
      <c r="AL402" s="346"/>
      <c r="AM402" s="346"/>
      <c r="AN402" s="346"/>
      <c r="AO402" s="573"/>
      <c r="AP402" s="346"/>
      <c r="AQ402" s="346"/>
      <c r="AR402" s="346"/>
      <c r="AS402" s="346"/>
      <c r="AT402" s="346"/>
      <c r="AU402" s="429"/>
      <c r="AV402" s="429"/>
      <c r="AW402" s="429"/>
      <c r="AX402" s="429"/>
      <c r="AY402" s="429"/>
      <c r="AZ402" s="374"/>
      <c r="BA402" s="375"/>
      <c r="BB402" s="375"/>
      <c r="BC402" s="375"/>
      <c r="BD402" s="375"/>
      <c r="BE402" s="375"/>
      <c r="BF402" s="375"/>
      <c r="BG402" s="374"/>
      <c r="BH402" s="375"/>
      <c r="BI402" s="375"/>
      <c r="BJ402" s="375"/>
      <c r="BK402" s="375"/>
      <c r="BL402" s="375"/>
      <c r="BM402" s="375"/>
      <c r="BN402" s="375"/>
      <c r="BO402" s="375"/>
      <c r="BP402" s="375"/>
      <c r="BQ402" s="375"/>
      <c r="BR402" s="374"/>
      <c r="BS402" s="372"/>
      <c r="BT402" s="372"/>
      <c r="BU402" s="374"/>
      <c r="BV402" s="430"/>
    </row>
    <row r="403" spans="1:74" s="355" customFormat="1" x14ac:dyDescent="0.25">
      <c r="A403" s="686" t="s">
        <v>8178</v>
      </c>
      <c r="B403" s="374"/>
      <c r="C403" s="731"/>
      <c r="D403" s="374"/>
      <c r="E403" s="372"/>
      <c r="F403" s="374"/>
      <c r="G403" s="372"/>
      <c r="H403" s="374"/>
      <c r="I403" s="348"/>
      <c r="J403" s="348"/>
      <c r="K403" s="348"/>
      <c r="L403" s="348"/>
      <c r="M403" s="362"/>
      <c r="N403" s="350" t="s">
        <v>430</v>
      </c>
      <c r="O403" s="348" t="s">
        <v>430</v>
      </c>
      <c r="P403" s="348" t="s">
        <v>430</v>
      </c>
      <c r="Q403" s="348" t="s">
        <v>430</v>
      </c>
      <c r="R403" s="348" t="s">
        <v>430</v>
      </c>
      <c r="S403" s="348" t="s">
        <v>430</v>
      </c>
      <c r="T403" s="348" t="s">
        <v>430</v>
      </c>
      <c r="U403" s="354" t="s">
        <v>430</v>
      </c>
      <c r="V403" s="348" t="s">
        <v>430</v>
      </c>
      <c r="W403" s="348" t="s">
        <v>430</v>
      </c>
      <c r="X403" s="348" t="s">
        <v>430</v>
      </c>
      <c r="Y403" s="375" t="s">
        <v>430</v>
      </c>
      <c r="Z403" s="348" t="s">
        <v>430</v>
      </c>
      <c r="AA403" s="348" t="s">
        <v>430</v>
      </c>
      <c r="AB403" s="348" t="s">
        <v>430</v>
      </c>
      <c r="AC403" s="348" t="s">
        <v>430</v>
      </c>
      <c r="AD403" s="348" t="s">
        <v>430</v>
      </c>
      <c r="AE403" s="348" t="s">
        <v>430</v>
      </c>
      <c r="AF403" s="348" t="s">
        <v>430</v>
      </c>
      <c r="AG403" s="569"/>
      <c r="AH403" s="346"/>
      <c r="AI403" s="346"/>
      <c r="AJ403" s="346"/>
      <c r="AK403" s="346"/>
      <c r="AL403" s="346"/>
      <c r="AM403" s="346"/>
      <c r="AN403" s="346"/>
      <c r="AO403" s="573"/>
      <c r="AP403" s="346"/>
      <c r="AQ403" s="346"/>
      <c r="AR403" s="346"/>
      <c r="AS403" s="346"/>
      <c r="AT403" s="346"/>
      <c r="AU403" s="429"/>
      <c r="AV403" s="429"/>
      <c r="AW403" s="429"/>
      <c r="AX403" s="429"/>
      <c r="AY403" s="429"/>
      <c r="AZ403" s="374"/>
      <c r="BA403" s="375"/>
      <c r="BB403" s="375"/>
      <c r="BC403" s="375"/>
      <c r="BD403" s="375"/>
      <c r="BE403" s="375"/>
      <c r="BF403" s="375"/>
      <c r="BG403" s="374"/>
      <c r="BH403" s="375"/>
      <c r="BI403" s="375"/>
      <c r="BJ403" s="375"/>
      <c r="BK403" s="375"/>
      <c r="BL403" s="375"/>
      <c r="BM403" s="375"/>
      <c r="BN403" s="375"/>
      <c r="BO403" s="375"/>
      <c r="BP403" s="375"/>
      <c r="BQ403" s="375"/>
      <c r="BR403" s="374"/>
      <c r="BS403" s="372"/>
      <c r="BT403" s="372"/>
      <c r="BU403" s="374"/>
      <c r="BV403" s="430"/>
    </row>
    <row r="404" spans="1:74" s="355" customFormat="1" x14ac:dyDescent="0.25">
      <c r="A404" s="686" t="s">
        <v>8179</v>
      </c>
      <c r="B404" s="374"/>
      <c r="C404" s="731"/>
      <c r="D404" s="374"/>
      <c r="E404" s="372"/>
      <c r="F404" s="374"/>
      <c r="G404" s="372"/>
      <c r="H404" s="374"/>
      <c r="I404" s="348"/>
      <c r="J404" s="348"/>
      <c r="K404" s="348"/>
      <c r="L404" s="348"/>
      <c r="M404" s="362"/>
      <c r="N404" s="350" t="s">
        <v>430</v>
      </c>
      <c r="O404" s="348" t="s">
        <v>430</v>
      </c>
      <c r="P404" s="348" t="s">
        <v>430</v>
      </c>
      <c r="Q404" s="348" t="s">
        <v>430</v>
      </c>
      <c r="R404" s="348" t="s">
        <v>430</v>
      </c>
      <c r="S404" s="348" t="s">
        <v>430</v>
      </c>
      <c r="T404" s="348" t="s">
        <v>430</v>
      </c>
      <c r="U404" s="354" t="s">
        <v>430</v>
      </c>
      <c r="V404" s="348" t="s">
        <v>430</v>
      </c>
      <c r="W404" s="348" t="s">
        <v>430</v>
      </c>
      <c r="X404" s="348" t="s">
        <v>430</v>
      </c>
      <c r="Y404" s="375" t="s">
        <v>430</v>
      </c>
      <c r="Z404" s="348" t="s">
        <v>430</v>
      </c>
      <c r="AA404" s="348" t="s">
        <v>430</v>
      </c>
      <c r="AB404" s="348" t="s">
        <v>430</v>
      </c>
      <c r="AC404" s="348" t="s">
        <v>430</v>
      </c>
      <c r="AD404" s="348" t="s">
        <v>430</v>
      </c>
      <c r="AE404" s="348" t="s">
        <v>430</v>
      </c>
      <c r="AF404" s="348" t="s">
        <v>430</v>
      </c>
      <c r="AG404" s="569"/>
      <c r="AH404" s="346"/>
      <c r="AI404" s="346"/>
      <c r="AJ404" s="346"/>
      <c r="AK404" s="346"/>
      <c r="AL404" s="346"/>
      <c r="AM404" s="346"/>
      <c r="AN404" s="346"/>
      <c r="AO404" s="573"/>
      <c r="AP404" s="346"/>
      <c r="AQ404" s="346"/>
      <c r="AR404" s="346"/>
      <c r="AS404" s="346"/>
      <c r="AT404" s="346"/>
      <c r="AU404" s="429"/>
      <c r="AV404" s="429"/>
      <c r="AW404" s="429"/>
      <c r="AX404" s="429"/>
      <c r="AY404" s="429"/>
      <c r="AZ404" s="374"/>
      <c r="BA404" s="375"/>
      <c r="BB404" s="375"/>
      <c r="BC404" s="375"/>
      <c r="BD404" s="375"/>
      <c r="BE404" s="375"/>
      <c r="BF404" s="375"/>
      <c r="BG404" s="374"/>
      <c r="BH404" s="375"/>
      <c r="BI404" s="375"/>
      <c r="BJ404" s="375"/>
      <c r="BK404" s="375"/>
      <c r="BL404" s="375"/>
      <c r="BM404" s="375"/>
      <c r="BN404" s="375"/>
      <c r="BO404" s="375"/>
      <c r="BP404" s="375"/>
      <c r="BQ404" s="375"/>
      <c r="BR404" s="374"/>
      <c r="BS404" s="372"/>
      <c r="BT404" s="372"/>
      <c r="BU404" s="374"/>
      <c r="BV404" s="430"/>
    </row>
    <row r="405" spans="1:74" s="355" customFormat="1" x14ac:dyDescent="0.25">
      <c r="A405" s="686" t="s">
        <v>8180</v>
      </c>
      <c r="B405" s="374"/>
      <c r="C405" s="731"/>
      <c r="D405" s="374"/>
      <c r="E405" s="372"/>
      <c r="F405" s="374"/>
      <c r="G405" s="372"/>
      <c r="H405" s="374"/>
      <c r="I405" s="348"/>
      <c r="J405" s="348"/>
      <c r="K405" s="348"/>
      <c r="L405" s="348"/>
      <c r="M405" s="362"/>
      <c r="N405" s="350" t="s">
        <v>430</v>
      </c>
      <c r="O405" s="348" t="s">
        <v>430</v>
      </c>
      <c r="P405" s="348" t="s">
        <v>430</v>
      </c>
      <c r="Q405" s="348" t="s">
        <v>430</v>
      </c>
      <c r="R405" s="348" t="s">
        <v>430</v>
      </c>
      <c r="S405" s="348" t="s">
        <v>430</v>
      </c>
      <c r="T405" s="348" t="s">
        <v>430</v>
      </c>
      <c r="U405" s="354" t="s">
        <v>430</v>
      </c>
      <c r="V405" s="348" t="s">
        <v>430</v>
      </c>
      <c r="W405" s="348" t="s">
        <v>430</v>
      </c>
      <c r="X405" s="348" t="s">
        <v>430</v>
      </c>
      <c r="Y405" s="375" t="s">
        <v>430</v>
      </c>
      <c r="Z405" s="348" t="s">
        <v>430</v>
      </c>
      <c r="AA405" s="348" t="s">
        <v>430</v>
      </c>
      <c r="AB405" s="348" t="s">
        <v>430</v>
      </c>
      <c r="AC405" s="348" t="s">
        <v>430</v>
      </c>
      <c r="AD405" s="348" t="s">
        <v>430</v>
      </c>
      <c r="AE405" s="348" t="s">
        <v>430</v>
      </c>
      <c r="AF405" s="348" t="s">
        <v>430</v>
      </c>
      <c r="AG405" s="569"/>
      <c r="AH405" s="346"/>
      <c r="AI405" s="346"/>
      <c r="AJ405" s="346"/>
      <c r="AK405" s="346"/>
      <c r="AL405" s="346"/>
      <c r="AM405" s="346"/>
      <c r="AN405" s="346"/>
      <c r="AO405" s="573"/>
      <c r="AP405" s="346"/>
      <c r="AQ405" s="346"/>
      <c r="AR405" s="346"/>
      <c r="AS405" s="346"/>
      <c r="AT405" s="346"/>
      <c r="AU405" s="429"/>
      <c r="AV405" s="429"/>
      <c r="AW405" s="429"/>
      <c r="AX405" s="429"/>
      <c r="AY405" s="429"/>
      <c r="AZ405" s="374"/>
      <c r="BA405" s="375"/>
      <c r="BB405" s="375"/>
      <c r="BC405" s="375"/>
      <c r="BD405" s="375"/>
      <c r="BE405" s="375"/>
      <c r="BF405" s="375"/>
      <c r="BG405" s="374"/>
      <c r="BH405" s="375"/>
      <c r="BI405" s="375"/>
      <c r="BJ405" s="375"/>
      <c r="BK405" s="375"/>
      <c r="BL405" s="375"/>
      <c r="BM405" s="375"/>
      <c r="BN405" s="375"/>
      <c r="BO405" s="375"/>
      <c r="BP405" s="375"/>
      <c r="BQ405" s="375"/>
      <c r="BR405" s="374"/>
      <c r="BS405" s="372"/>
      <c r="BT405" s="372"/>
      <c r="BU405" s="374"/>
      <c r="BV405" s="430"/>
    </row>
    <row r="406" spans="1:74" s="355" customFormat="1" x14ac:dyDescent="0.25">
      <c r="A406" s="686" t="s">
        <v>8181</v>
      </c>
      <c r="B406" s="374"/>
      <c r="C406" s="731"/>
      <c r="D406" s="374"/>
      <c r="E406" s="372"/>
      <c r="F406" s="374"/>
      <c r="G406" s="372"/>
      <c r="H406" s="374"/>
      <c r="I406" s="348"/>
      <c r="J406" s="348"/>
      <c r="K406" s="348"/>
      <c r="L406" s="348"/>
      <c r="M406" s="362"/>
      <c r="N406" s="350" t="s">
        <v>430</v>
      </c>
      <c r="O406" s="348" t="s">
        <v>430</v>
      </c>
      <c r="P406" s="348" t="s">
        <v>430</v>
      </c>
      <c r="Q406" s="348" t="s">
        <v>430</v>
      </c>
      <c r="R406" s="348" t="s">
        <v>430</v>
      </c>
      <c r="S406" s="348" t="s">
        <v>430</v>
      </c>
      <c r="T406" s="348" t="s">
        <v>430</v>
      </c>
      <c r="U406" s="354" t="s">
        <v>430</v>
      </c>
      <c r="V406" s="348" t="s">
        <v>430</v>
      </c>
      <c r="W406" s="348" t="s">
        <v>430</v>
      </c>
      <c r="X406" s="348" t="s">
        <v>430</v>
      </c>
      <c r="Y406" s="375" t="s">
        <v>430</v>
      </c>
      <c r="Z406" s="348" t="s">
        <v>430</v>
      </c>
      <c r="AA406" s="348" t="s">
        <v>430</v>
      </c>
      <c r="AB406" s="348" t="s">
        <v>430</v>
      </c>
      <c r="AC406" s="348" t="s">
        <v>430</v>
      </c>
      <c r="AD406" s="348" t="s">
        <v>430</v>
      </c>
      <c r="AE406" s="348" t="s">
        <v>430</v>
      </c>
      <c r="AF406" s="348" t="s">
        <v>430</v>
      </c>
      <c r="AG406" s="569"/>
      <c r="AH406" s="346"/>
      <c r="AI406" s="346"/>
      <c r="AJ406" s="346"/>
      <c r="AK406" s="346"/>
      <c r="AL406" s="346"/>
      <c r="AM406" s="346"/>
      <c r="AN406" s="346"/>
      <c r="AO406" s="573"/>
      <c r="AP406" s="346"/>
      <c r="AQ406" s="346"/>
      <c r="AR406" s="346"/>
      <c r="AS406" s="346"/>
      <c r="AT406" s="346"/>
      <c r="AU406" s="429"/>
      <c r="AV406" s="429"/>
      <c r="AW406" s="429"/>
      <c r="AX406" s="429"/>
      <c r="AY406" s="429"/>
      <c r="AZ406" s="374"/>
      <c r="BA406" s="375"/>
      <c r="BB406" s="375"/>
      <c r="BC406" s="375"/>
      <c r="BD406" s="375"/>
      <c r="BE406" s="375"/>
      <c r="BF406" s="375"/>
      <c r="BG406" s="374"/>
      <c r="BH406" s="375"/>
      <c r="BI406" s="375"/>
      <c r="BJ406" s="375"/>
      <c r="BK406" s="375"/>
      <c r="BL406" s="375"/>
      <c r="BM406" s="375"/>
      <c r="BN406" s="375"/>
      <c r="BO406" s="375"/>
      <c r="BP406" s="375"/>
      <c r="BQ406" s="375"/>
      <c r="BR406" s="374"/>
      <c r="BS406" s="372"/>
      <c r="BT406" s="372"/>
      <c r="BU406" s="374"/>
      <c r="BV406" s="430"/>
    </row>
    <row r="407" spans="1:74" s="355" customFormat="1" x14ac:dyDescent="0.25">
      <c r="A407" s="686" t="s">
        <v>8182</v>
      </c>
      <c r="B407" s="374"/>
      <c r="C407" s="731"/>
      <c r="D407" s="374"/>
      <c r="E407" s="372"/>
      <c r="F407" s="374"/>
      <c r="G407" s="372"/>
      <c r="H407" s="374"/>
      <c r="I407" s="348"/>
      <c r="J407" s="348"/>
      <c r="K407" s="348"/>
      <c r="L407" s="348"/>
      <c r="M407" s="362"/>
      <c r="N407" s="350" t="s">
        <v>430</v>
      </c>
      <c r="O407" s="348" t="s">
        <v>430</v>
      </c>
      <c r="P407" s="348" t="s">
        <v>430</v>
      </c>
      <c r="Q407" s="348" t="s">
        <v>430</v>
      </c>
      <c r="R407" s="348" t="s">
        <v>430</v>
      </c>
      <c r="S407" s="348" t="s">
        <v>430</v>
      </c>
      <c r="T407" s="348" t="s">
        <v>430</v>
      </c>
      <c r="U407" s="354" t="s">
        <v>430</v>
      </c>
      <c r="V407" s="348" t="s">
        <v>430</v>
      </c>
      <c r="W407" s="348" t="s">
        <v>430</v>
      </c>
      <c r="X407" s="348" t="s">
        <v>430</v>
      </c>
      <c r="Y407" s="375" t="s">
        <v>430</v>
      </c>
      <c r="Z407" s="348" t="s">
        <v>430</v>
      </c>
      <c r="AA407" s="348" t="s">
        <v>430</v>
      </c>
      <c r="AB407" s="348" t="s">
        <v>430</v>
      </c>
      <c r="AC407" s="348" t="s">
        <v>430</v>
      </c>
      <c r="AD407" s="348" t="s">
        <v>430</v>
      </c>
      <c r="AE407" s="348" t="s">
        <v>430</v>
      </c>
      <c r="AF407" s="348" t="s">
        <v>430</v>
      </c>
      <c r="AG407" s="569"/>
      <c r="AH407" s="346"/>
      <c r="AI407" s="346"/>
      <c r="AJ407" s="346"/>
      <c r="AK407" s="346"/>
      <c r="AL407" s="346"/>
      <c r="AM407" s="346"/>
      <c r="AN407" s="346"/>
      <c r="AO407" s="573"/>
      <c r="AP407" s="346"/>
      <c r="AQ407" s="346"/>
      <c r="AR407" s="346"/>
      <c r="AS407" s="346"/>
      <c r="AT407" s="346"/>
      <c r="AU407" s="429"/>
      <c r="AV407" s="429"/>
      <c r="AW407" s="429"/>
      <c r="AX407" s="429"/>
      <c r="AY407" s="429"/>
      <c r="AZ407" s="374"/>
      <c r="BA407" s="375"/>
      <c r="BB407" s="375"/>
      <c r="BC407" s="375"/>
      <c r="BD407" s="375"/>
      <c r="BE407" s="375"/>
      <c r="BF407" s="375"/>
      <c r="BG407" s="374"/>
      <c r="BH407" s="375"/>
      <c r="BI407" s="375"/>
      <c r="BJ407" s="375"/>
      <c r="BK407" s="375"/>
      <c r="BL407" s="375"/>
      <c r="BM407" s="375"/>
      <c r="BN407" s="375"/>
      <c r="BO407" s="375"/>
      <c r="BP407" s="375"/>
      <c r="BQ407" s="375"/>
      <c r="BR407" s="374"/>
      <c r="BS407" s="372"/>
      <c r="BT407" s="372"/>
      <c r="BU407" s="374"/>
      <c r="BV407" s="430"/>
    </row>
    <row r="408" spans="1:74" s="355" customFormat="1" x14ac:dyDescent="0.25">
      <c r="A408" s="686" t="s">
        <v>8183</v>
      </c>
      <c r="B408" s="374"/>
      <c r="C408" s="731"/>
      <c r="D408" s="374"/>
      <c r="E408" s="372"/>
      <c r="F408" s="374"/>
      <c r="G408" s="372"/>
      <c r="H408" s="374"/>
      <c r="I408" s="348"/>
      <c r="J408" s="348"/>
      <c r="K408" s="348"/>
      <c r="L408" s="348"/>
      <c r="M408" s="362"/>
      <c r="N408" s="350" t="s">
        <v>430</v>
      </c>
      <c r="O408" s="348" t="s">
        <v>430</v>
      </c>
      <c r="P408" s="348" t="s">
        <v>430</v>
      </c>
      <c r="Q408" s="348" t="s">
        <v>430</v>
      </c>
      <c r="R408" s="348" t="s">
        <v>430</v>
      </c>
      <c r="S408" s="348" t="s">
        <v>430</v>
      </c>
      <c r="T408" s="348" t="s">
        <v>430</v>
      </c>
      <c r="U408" s="354" t="s">
        <v>430</v>
      </c>
      <c r="V408" s="348" t="s">
        <v>430</v>
      </c>
      <c r="W408" s="348" t="s">
        <v>430</v>
      </c>
      <c r="X408" s="348" t="s">
        <v>430</v>
      </c>
      <c r="Y408" s="375" t="s">
        <v>430</v>
      </c>
      <c r="Z408" s="348" t="s">
        <v>430</v>
      </c>
      <c r="AA408" s="348" t="s">
        <v>430</v>
      </c>
      <c r="AB408" s="348" t="s">
        <v>430</v>
      </c>
      <c r="AC408" s="348" t="s">
        <v>430</v>
      </c>
      <c r="AD408" s="348" t="s">
        <v>430</v>
      </c>
      <c r="AE408" s="348" t="s">
        <v>430</v>
      </c>
      <c r="AF408" s="348" t="s">
        <v>430</v>
      </c>
      <c r="AG408" s="569"/>
      <c r="AH408" s="346"/>
      <c r="AI408" s="346"/>
      <c r="AJ408" s="346"/>
      <c r="AK408" s="346"/>
      <c r="AL408" s="346"/>
      <c r="AM408" s="346"/>
      <c r="AN408" s="346"/>
      <c r="AO408" s="573"/>
      <c r="AP408" s="346"/>
      <c r="AQ408" s="346"/>
      <c r="AR408" s="346"/>
      <c r="AS408" s="346"/>
      <c r="AT408" s="346"/>
      <c r="AU408" s="429"/>
      <c r="AV408" s="429"/>
      <c r="AW408" s="429"/>
      <c r="AX408" s="429"/>
      <c r="AY408" s="429"/>
      <c r="AZ408" s="374"/>
      <c r="BA408" s="375"/>
      <c r="BB408" s="375"/>
      <c r="BC408" s="375"/>
      <c r="BD408" s="375"/>
      <c r="BE408" s="375"/>
      <c r="BF408" s="375"/>
      <c r="BG408" s="374"/>
      <c r="BH408" s="375"/>
      <c r="BI408" s="375"/>
      <c r="BJ408" s="375"/>
      <c r="BK408" s="375"/>
      <c r="BL408" s="375"/>
      <c r="BM408" s="375"/>
      <c r="BN408" s="375"/>
      <c r="BO408" s="375"/>
      <c r="BP408" s="375"/>
      <c r="BQ408" s="375"/>
      <c r="BR408" s="374"/>
      <c r="BS408" s="372"/>
      <c r="BT408" s="372"/>
      <c r="BU408" s="374"/>
      <c r="BV408" s="430"/>
    </row>
    <row r="409" spans="1:74" s="355" customFormat="1" x14ac:dyDescent="0.25">
      <c r="A409" s="686" t="s">
        <v>8184</v>
      </c>
      <c r="B409" s="374"/>
      <c r="C409" s="731"/>
      <c r="D409" s="374"/>
      <c r="E409" s="372"/>
      <c r="F409" s="374"/>
      <c r="G409" s="372"/>
      <c r="H409" s="374"/>
      <c r="I409" s="348"/>
      <c r="J409" s="348"/>
      <c r="K409" s="348"/>
      <c r="L409" s="348"/>
      <c r="M409" s="362"/>
      <c r="N409" s="350" t="s">
        <v>430</v>
      </c>
      <c r="O409" s="348" t="s">
        <v>430</v>
      </c>
      <c r="P409" s="348" t="s">
        <v>430</v>
      </c>
      <c r="Q409" s="348" t="s">
        <v>430</v>
      </c>
      <c r="R409" s="348" t="s">
        <v>430</v>
      </c>
      <c r="S409" s="348" t="s">
        <v>430</v>
      </c>
      <c r="T409" s="348" t="s">
        <v>430</v>
      </c>
      <c r="U409" s="354" t="s">
        <v>430</v>
      </c>
      <c r="V409" s="348" t="s">
        <v>430</v>
      </c>
      <c r="W409" s="348" t="s">
        <v>430</v>
      </c>
      <c r="X409" s="348" t="s">
        <v>430</v>
      </c>
      <c r="Y409" s="375" t="s">
        <v>430</v>
      </c>
      <c r="Z409" s="348" t="s">
        <v>430</v>
      </c>
      <c r="AA409" s="348" t="s">
        <v>430</v>
      </c>
      <c r="AB409" s="348" t="s">
        <v>430</v>
      </c>
      <c r="AC409" s="348" t="s">
        <v>430</v>
      </c>
      <c r="AD409" s="348" t="s">
        <v>430</v>
      </c>
      <c r="AE409" s="348" t="s">
        <v>430</v>
      </c>
      <c r="AF409" s="348" t="s">
        <v>430</v>
      </c>
      <c r="AG409" s="569"/>
      <c r="AH409" s="346"/>
      <c r="AI409" s="346"/>
      <c r="AJ409" s="346"/>
      <c r="AK409" s="346"/>
      <c r="AL409" s="346"/>
      <c r="AM409" s="346"/>
      <c r="AN409" s="346"/>
      <c r="AO409" s="573"/>
      <c r="AP409" s="346"/>
      <c r="AQ409" s="346"/>
      <c r="AR409" s="346"/>
      <c r="AS409" s="346"/>
      <c r="AT409" s="346"/>
      <c r="AU409" s="429"/>
      <c r="AV409" s="429"/>
      <c r="AW409" s="429"/>
      <c r="AX409" s="429"/>
      <c r="AY409" s="429"/>
      <c r="AZ409" s="374"/>
      <c r="BA409" s="375"/>
      <c r="BB409" s="375"/>
      <c r="BC409" s="375"/>
      <c r="BD409" s="375"/>
      <c r="BE409" s="375"/>
      <c r="BF409" s="375"/>
      <c r="BG409" s="374"/>
      <c r="BH409" s="375"/>
      <c r="BI409" s="375"/>
      <c r="BJ409" s="375"/>
      <c r="BK409" s="375"/>
      <c r="BL409" s="375"/>
      <c r="BM409" s="375"/>
      <c r="BN409" s="375"/>
      <c r="BO409" s="375"/>
      <c r="BP409" s="375"/>
      <c r="BQ409" s="375"/>
      <c r="BR409" s="374"/>
      <c r="BS409" s="372"/>
      <c r="BT409" s="372"/>
      <c r="BU409" s="374"/>
      <c r="BV409" s="430"/>
    </row>
    <row r="410" spans="1:74" s="355" customFormat="1" x14ac:dyDescent="0.25">
      <c r="A410" s="686" t="s">
        <v>8185</v>
      </c>
      <c r="B410" s="374"/>
      <c r="C410" s="731"/>
      <c r="D410" s="374"/>
      <c r="E410" s="372"/>
      <c r="F410" s="374"/>
      <c r="G410" s="372"/>
      <c r="H410" s="374"/>
      <c r="I410" s="348"/>
      <c r="J410" s="348"/>
      <c r="K410" s="348"/>
      <c r="L410" s="348"/>
      <c r="M410" s="362"/>
      <c r="N410" s="350" t="s">
        <v>430</v>
      </c>
      <c r="O410" s="348" t="s">
        <v>430</v>
      </c>
      <c r="P410" s="348" t="s">
        <v>430</v>
      </c>
      <c r="Q410" s="348" t="s">
        <v>430</v>
      </c>
      <c r="R410" s="348" t="s">
        <v>430</v>
      </c>
      <c r="S410" s="348" t="s">
        <v>430</v>
      </c>
      <c r="T410" s="348" t="s">
        <v>430</v>
      </c>
      <c r="U410" s="354" t="s">
        <v>430</v>
      </c>
      <c r="V410" s="348" t="s">
        <v>430</v>
      </c>
      <c r="W410" s="348" t="s">
        <v>430</v>
      </c>
      <c r="X410" s="348" t="s">
        <v>430</v>
      </c>
      <c r="Y410" s="375" t="s">
        <v>430</v>
      </c>
      <c r="Z410" s="348" t="s">
        <v>430</v>
      </c>
      <c r="AA410" s="348" t="s">
        <v>430</v>
      </c>
      <c r="AB410" s="348" t="s">
        <v>430</v>
      </c>
      <c r="AC410" s="348" t="s">
        <v>430</v>
      </c>
      <c r="AD410" s="348" t="s">
        <v>430</v>
      </c>
      <c r="AE410" s="348" t="s">
        <v>430</v>
      </c>
      <c r="AF410" s="348" t="s">
        <v>430</v>
      </c>
      <c r="AG410" s="569"/>
      <c r="AH410" s="346"/>
      <c r="AI410" s="346"/>
      <c r="AJ410" s="346"/>
      <c r="AK410" s="346"/>
      <c r="AL410" s="346"/>
      <c r="AM410" s="346"/>
      <c r="AN410" s="346"/>
      <c r="AO410" s="573"/>
      <c r="AP410" s="346"/>
      <c r="AQ410" s="346"/>
      <c r="AR410" s="346"/>
      <c r="AS410" s="346"/>
      <c r="AT410" s="346"/>
      <c r="AU410" s="429"/>
      <c r="AV410" s="429"/>
      <c r="AW410" s="429"/>
      <c r="AX410" s="429"/>
      <c r="AY410" s="429"/>
      <c r="AZ410" s="374"/>
      <c r="BA410" s="375"/>
      <c r="BB410" s="375"/>
      <c r="BC410" s="375"/>
      <c r="BD410" s="375"/>
      <c r="BE410" s="375"/>
      <c r="BF410" s="375"/>
      <c r="BG410" s="374"/>
      <c r="BH410" s="375"/>
      <c r="BI410" s="375"/>
      <c r="BJ410" s="375"/>
      <c r="BK410" s="375"/>
      <c r="BL410" s="375"/>
      <c r="BM410" s="375"/>
      <c r="BN410" s="375"/>
      <c r="BO410" s="375"/>
      <c r="BP410" s="375"/>
      <c r="BQ410" s="375"/>
      <c r="BR410" s="374"/>
      <c r="BS410" s="372"/>
      <c r="BT410" s="372"/>
      <c r="BU410" s="374"/>
      <c r="BV410" s="430"/>
    </row>
    <row r="411" spans="1:74" s="355" customFormat="1" x14ac:dyDescent="0.25">
      <c r="A411" s="686" t="s">
        <v>8186</v>
      </c>
      <c r="B411" s="374"/>
      <c r="C411" s="731"/>
      <c r="D411" s="374"/>
      <c r="E411" s="372"/>
      <c r="F411" s="374"/>
      <c r="G411" s="372"/>
      <c r="H411" s="374"/>
      <c r="I411" s="348"/>
      <c r="J411" s="348"/>
      <c r="K411" s="348"/>
      <c r="L411" s="348"/>
      <c r="M411" s="362"/>
      <c r="N411" s="350" t="s">
        <v>430</v>
      </c>
      <c r="O411" s="348" t="s">
        <v>430</v>
      </c>
      <c r="P411" s="348" t="s">
        <v>430</v>
      </c>
      <c r="Q411" s="348" t="s">
        <v>430</v>
      </c>
      <c r="R411" s="348" t="s">
        <v>430</v>
      </c>
      <c r="S411" s="348" t="s">
        <v>430</v>
      </c>
      <c r="T411" s="348" t="s">
        <v>430</v>
      </c>
      <c r="U411" s="354" t="s">
        <v>430</v>
      </c>
      <c r="V411" s="348" t="s">
        <v>430</v>
      </c>
      <c r="W411" s="348" t="s">
        <v>430</v>
      </c>
      <c r="X411" s="348" t="s">
        <v>430</v>
      </c>
      <c r="Y411" s="375" t="s">
        <v>430</v>
      </c>
      <c r="Z411" s="348" t="s">
        <v>430</v>
      </c>
      <c r="AA411" s="348" t="s">
        <v>430</v>
      </c>
      <c r="AB411" s="348" t="s">
        <v>430</v>
      </c>
      <c r="AC411" s="348" t="s">
        <v>430</v>
      </c>
      <c r="AD411" s="348" t="s">
        <v>430</v>
      </c>
      <c r="AE411" s="348" t="s">
        <v>430</v>
      </c>
      <c r="AF411" s="348" t="s">
        <v>430</v>
      </c>
      <c r="AG411" s="569"/>
      <c r="AH411" s="346"/>
      <c r="AI411" s="346"/>
      <c r="AJ411" s="346"/>
      <c r="AK411" s="346"/>
      <c r="AL411" s="346"/>
      <c r="AM411" s="346"/>
      <c r="AN411" s="346"/>
      <c r="AO411" s="573"/>
      <c r="AP411" s="346"/>
      <c r="AQ411" s="346"/>
      <c r="AR411" s="346"/>
      <c r="AS411" s="346"/>
      <c r="AT411" s="346"/>
      <c r="AU411" s="429"/>
      <c r="AV411" s="429"/>
      <c r="AW411" s="429"/>
      <c r="AX411" s="429"/>
      <c r="AY411" s="429"/>
      <c r="AZ411" s="374"/>
      <c r="BA411" s="375"/>
      <c r="BB411" s="375"/>
      <c r="BC411" s="375"/>
      <c r="BD411" s="375"/>
      <c r="BE411" s="375"/>
      <c r="BF411" s="375"/>
      <c r="BG411" s="374"/>
      <c r="BH411" s="375"/>
      <c r="BI411" s="375"/>
      <c r="BJ411" s="375"/>
      <c r="BK411" s="375"/>
      <c r="BL411" s="375"/>
      <c r="BM411" s="375"/>
      <c r="BN411" s="375"/>
      <c r="BO411" s="375"/>
      <c r="BP411" s="375"/>
      <c r="BQ411" s="375"/>
      <c r="BR411" s="374"/>
      <c r="BS411" s="372"/>
      <c r="BT411" s="372"/>
      <c r="BU411" s="374"/>
      <c r="BV411" s="430"/>
    </row>
    <row r="412" spans="1:74" s="355" customFormat="1" x14ac:dyDescent="0.25">
      <c r="A412" s="686" t="s">
        <v>8186</v>
      </c>
      <c r="B412" s="374"/>
      <c r="C412" s="731"/>
      <c r="D412" s="374"/>
      <c r="E412" s="372"/>
      <c r="F412" s="374"/>
      <c r="G412" s="372"/>
      <c r="H412" s="374"/>
      <c r="I412" s="348"/>
      <c r="J412" s="348"/>
      <c r="K412" s="348"/>
      <c r="L412" s="348"/>
      <c r="M412" s="362"/>
      <c r="N412" s="350" t="s">
        <v>430</v>
      </c>
      <c r="O412" s="348" t="s">
        <v>430</v>
      </c>
      <c r="P412" s="348" t="s">
        <v>430</v>
      </c>
      <c r="Q412" s="348" t="s">
        <v>430</v>
      </c>
      <c r="R412" s="348" t="s">
        <v>430</v>
      </c>
      <c r="S412" s="348" t="s">
        <v>430</v>
      </c>
      <c r="T412" s="348" t="s">
        <v>430</v>
      </c>
      <c r="U412" s="354" t="s">
        <v>430</v>
      </c>
      <c r="V412" s="348" t="s">
        <v>430</v>
      </c>
      <c r="W412" s="348" t="s">
        <v>430</v>
      </c>
      <c r="X412" s="348" t="s">
        <v>430</v>
      </c>
      <c r="Y412" s="375" t="s">
        <v>430</v>
      </c>
      <c r="Z412" s="348" t="s">
        <v>430</v>
      </c>
      <c r="AA412" s="348" t="s">
        <v>430</v>
      </c>
      <c r="AB412" s="348" t="s">
        <v>430</v>
      </c>
      <c r="AC412" s="348" t="s">
        <v>430</v>
      </c>
      <c r="AD412" s="348" t="s">
        <v>430</v>
      </c>
      <c r="AE412" s="348" t="s">
        <v>430</v>
      </c>
      <c r="AF412" s="348" t="s">
        <v>430</v>
      </c>
      <c r="AG412" s="569"/>
      <c r="AH412" s="346"/>
      <c r="AI412" s="346"/>
      <c r="AJ412" s="346"/>
      <c r="AK412" s="346"/>
      <c r="AL412" s="346"/>
      <c r="AM412" s="346"/>
      <c r="AN412" s="346"/>
      <c r="AO412" s="573"/>
      <c r="AP412" s="346"/>
      <c r="AQ412" s="346"/>
      <c r="AR412" s="346"/>
      <c r="AS412" s="346"/>
      <c r="AT412" s="346"/>
      <c r="AU412" s="429"/>
      <c r="AV412" s="429"/>
      <c r="AW412" s="429"/>
      <c r="AX412" s="429"/>
      <c r="AY412" s="429"/>
      <c r="AZ412" s="374"/>
      <c r="BA412" s="375"/>
      <c r="BB412" s="375"/>
      <c r="BC412" s="375"/>
      <c r="BD412" s="375"/>
      <c r="BE412" s="375"/>
      <c r="BF412" s="375"/>
      <c r="BG412" s="374"/>
      <c r="BH412" s="375"/>
      <c r="BI412" s="375"/>
      <c r="BJ412" s="375"/>
      <c r="BK412" s="375"/>
      <c r="BL412" s="375"/>
      <c r="BM412" s="375"/>
      <c r="BN412" s="375"/>
      <c r="BO412" s="375"/>
      <c r="BP412" s="375"/>
      <c r="BQ412" s="375"/>
      <c r="BR412" s="374"/>
      <c r="BS412" s="372"/>
      <c r="BT412" s="372"/>
      <c r="BU412" s="374"/>
      <c r="BV412" s="430"/>
    </row>
    <row r="413" spans="1:74" s="355" customFormat="1" x14ac:dyDescent="0.25">
      <c r="A413" s="686" t="s">
        <v>7435</v>
      </c>
      <c r="B413" s="374"/>
      <c r="C413" s="731"/>
      <c r="D413" s="374"/>
      <c r="E413" s="372"/>
      <c r="F413" s="374"/>
      <c r="G413" s="372"/>
      <c r="H413" s="374"/>
      <c r="I413" s="348"/>
      <c r="J413" s="348"/>
      <c r="K413" s="348"/>
      <c r="L413" s="348"/>
      <c r="M413" s="362"/>
      <c r="N413" s="350" t="s">
        <v>430</v>
      </c>
      <c r="O413" s="348" t="s">
        <v>430</v>
      </c>
      <c r="P413" s="348" t="s">
        <v>430</v>
      </c>
      <c r="Q413" s="348" t="s">
        <v>430</v>
      </c>
      <c r="R413" s="348" t="s">
        <v>430</v>
      </c>
      <c r="S413" s="348" t="s">
        <v>430</v>
      </c>
      <c r="T413" s="348" t="s">
        <v>430</v>
      </c>
      <c r="U413" s="354" t="s">
        <v>430</v>
      </c>
      <c r="V413" s="348" t="s">
        <v>430</v>
      </c>
      <c r="W413" s="348" t="s">
        <v>430</v>
      </c>
      <c r="X413" s="348" t="s">
        <v>430</v>
      </c>
      <c r="Y413" s="375" t="s">
        <v>430</v>
      </c>
      <c r="Z413" s="348" t="s">
        <v>430</v>
      </c>
      <c r="AA413" s="348" t="s">
        <v>430</v>
      </c>
      <c r="AB413" s="348" t="s">
        <v>430</v>
      </c>
      <c r="AC413" s="348" t="s">
        <v>430</v>
      </c>
      <c r="AD413" s="348" t="s">
        <v>430</v>
      </c>
      <c r="AE413" s="348" t="s">
        <v>430</v>
      </c>
      <c r="AF413" s="348" t="s">
        <v>430</v>
      </c>
      <c r="AG413" s="569"/>
      <c r="AH413" s="346"/>
      <c r="AI413" s="346"/>
      <c r="AJ413" s="346"/>
      <c r="AK413" s="346"/>
      <c r="AL413" s="346"/>
      <c r="AM413" s="346"/>
      <c r="AN413" s="346"/>
      <c r="AO413" s="573"/>
      <c r="AP413" s="346"/>
      <c r="AQ413" s="346"/>
      <c r="AR413" s="346"/>
      <c r="AS413" s="346"/>
      <c r="AT413" s="346"/>
      <c r="AU413" s="429"/>
      <c r="AV413" s="429"/>
      <c r="AW413" s="429"/>
      <c r="AX413" s="429"/>
      <c r="AY413" s="429"/>
      <c r="AZ413" s="374"/>
      <c r="BA413" s="375"/>
      <c r="BB413" s="375"/>
      <c r="BC413" s="375"/>
      <c r="BD413" s="375"/>
      <c r="BE413" s="375"/>
      <c r="BF413" s="375"/>
      <c r="BG413" s="374"/>
      <c r="BH413" s="375"/>
      <c r="BI413" s="375"/>
      <c r="BJ413" s="375"/>
      <c r="BK413" s="375"/>
      <c r="BL413" s="375"/>
      <c r="BM413" s="375"/>
      <c r="BN413" s="375"/>
      <c r="BO413" s="375"/>
      <c r="BP413" s="375"/>
      <c r="BQ413" s="375"/>
      <c r="BR413" s="374"/>
      <c r="BS413" s="372"/>
      <c r="BT413" s="372"/>
      <c r="BU413" s="374"/>
      <c r="BV413" s="430"/>
    </row>
    <row r="414" spans="1:74" s="355" customFormat="1" x14ac:dyDescent="0.25">
      <c r="A414" s="686" t="s">
        <v>7762</v>
      </c>
      <c r="B414" s="374"/>
      <c r="C414" s="731"/>
      <c r="D414" s="374"/>
      <c r="E414" s="372"/>
      <c r="F414" s="374"/>
      <c r="G414" s="372"/>
      <c r="H414" s="374"/>
      <c r="I414" s="348"/>
      <c r="J414" s="348"/>
      <c r="K414" s="348"/>
      <c r="L414" s="348"/>
      <c r="M414" s="362"/>
      <c r="N414" s="350" t="s">
        <v>430</v>
      </c>
      <c r="O414" s="348" t="s">
        <v>430</v>
      </c>
      <c r="P414" s="348" t="s">
        <v>430</v>
      </c>
      <c r="Q414" s="348" t="s">
        <v>430</v>
      </c>
      <c r="R414" s="348" t="s">
        <v>430</v>
      </c>
      <c r="S414" s="348" t="s">
        <v>430</v>
      </c>
      <c r="T414" s="348" t="s">
        <v>430</v>
      </c>
      <c r="U414" s="354" t="s">
        <v>430</v>
      </c>
      <c r="V414" s="348" t="s">
        <v>430</v>
      </c>
      <c r="W414" s="348" t="s">
        <v>430</v>
      </c>
      <c r="X414" s="348" t="s">
        <v>430</v>
      </c>
      <c r="Y414" s="375" t="s">
        <v>430</v>
      </c>
      <c r="Z414" s="348" t="s">
        <v>430</v>
      </c>
      <c r="AA414" s="348" t="s">
        <v>430</v>
      </c>
      <c r="AB414" s="348" t="s">
        <v>430</v>
      </c>
      <c r="AC414" s="348" t="s">
        <v>430</v>
      </c>
      <c r="AD414" s="348" t="s">
        <v>430</v>
      </c>
      <c r="AE414" s="348" t="s">
        <v>430</v>
      </c>
      <c r="AF414" s="348" t="s">
        <v>430</v>
      </c>
      <c r="AG414" s="569"/>
      <c r="AH414" s="346"/>
      <c r="AI414" s="346"/>
      <c r="AJ414" s="346"/>
      <c r="AK414" s="346"/>
      <c r="AL414" s="346"/>
      <c r="AM414" s="346"/>
      <c r="AN414" s="346"/>
      <c r="AO414" s="573"/>
      <c r="AP414" s="346"/>
      <c r="AQ414" s="346"/>
      <c r="AR414" s="346"/>
      <c r="AS414" s="346"/>
      <c r="AT414" s="346"/>
      <c r="AU414" s="429"/>
      <c r="AV414" s="429"/>
      <c r="AW414" s="429"/>
      <c r="AX414" s="429"/>
      <c r="AY414" s="429"/>
      <c r="AZ414" s="374"/>
      <c r="BA414" s="375"/>
      <c r="BB414" s="375"/>
      <c r="BC414" s="375"/>
      <c r="BD414" s="375"/>
      <c r="BE414" s="375"/>
      <c r="BF414" s="375"/>
      <c r="BG414" s="374"/>
      <c r="BH414" s="375"/>
      <c r="BI414" s="375"/>
      <c r="BJ414" s="375"/>
      <c r="BK414" s="375"/>
      <c r="BL414" s="375"/>
      <c r="BM414" s="375"/>
      <c r="BN414" s="375"/>
      <c r="BO414" s="375"/>
      <c r="BP414" s="375"/>
      <c r="BQ414" s="375"/>
      <c r="BR414" s="374"/>
      <c r="BS414" s="372"/>
      <c r="BT414" s="372"/>
      <c r="BU414" s="374"/>
      <c r="BV414" s="430"/>
    </row>
    <row r="415" spans="1:74" s="355" customFormat="1" x14ac:dyDescent="0.25">
      <c r="A415" s="686" t="s">
        <v>8187</v>
      </c>
      <c r="B415" s="374"/>
      <c r="C415" s="731"/>
      <c r="D415" s="374"/>
      <c r="E415" s="372"/>
      <c r="F415" s="374"/>
      <c r="G415" s="372"/>
      <c r="H415" s="374"/>
      <c r="I415" s="348"/>
      <c r="J415" s="348"/>
      <c r="K415" s="348"/>
      <c r="L415" s="348"/>
      <c r="M415" s="362"/>
      <c r="N415" s="350" t="s">
        <v>430</v>
      </c>
      <c r="O415" s="348" t="s">
        <v>430</v>
      </c>
      <c r="P415" s="348" t="s">
        <v>430</v>
      </c>
      <c r="Q415" s="348" t="s">
        <v>430</v>
      </c>
      <c r="R415" s="348" t="s">
        <v>430</v>
      </c>
      <c r="S415" s="348" t="s">
        <v>430</v>
      </c>
      <c r="T415" s="348" t="s">
        <v>430</v>
      </c>
      <c r="U415" s="354" t="s">
        <v>430</v>
      </c>
      <c r="V415" s="348" t="s">
        <v>430</v>
      </c>
      <c r="W415" s="348" t="s">
        <v>430</v>
      </c>
      <c r="X415" s="348" t="s">
        <v>430</v>
      </c>
      <c r="Y415" s="375" t="s">
        <v>430</v>
      </c>
      <c r="Z415" s="348" t="s">
        <v>430</v>
      </c>
      <c r="AA415" s="348" t="s">
        <v>430</v>
      </c>
      <c r="AB415" s="348" t="s">
        <v>430</v>
      </c>
      <c r="AC415" s="348" t="s">
        <v>430</v>
      </c>
      <c r="AD415" s="348" t="s">
        <v>430</v>
      </c>
      <c r="AE415" s="348" t="s">
        <v>430</v>
      </c>
      <c r="AF415" s="348" t="s">
        <v>430</v>
      </c>
      <c r="AG415" s="569"/>
      <c r="AH415" s="346"/>
      <c r="AI415" s="346"/>
      <c r="AJ415" s="346"/>
      <c r="AK415" s="346"/>
      <c r="AL415" s="346"/>
      <c r="AM415" s="346"/>
      <c r="AN415" s="346"/>
      <c r="AO415" s="573"/>
      <c r="AP415" s="346"/>
      <c r="AQ415" s="346"/>
      <c r="AR415" s="346"/>
      <c r="AS415" s="346"/>
      <c r="AT415" s="346"/>
      <c r="AU415" s="429"/>
      <c r="AV415" s="429"/>
      <c r="AW415" s="429"/>
      <c r="AX415" s="429"/>
      <c r="AY415" s="429"/>
      <c r="AZ415" s="374"/>
      <c r="BA415" s="375"/>
      <c r="BB415" s="375"/>
      <c r="BC415" s="375"/>
      <c r="BD415" s="375"/>
      <c r="BE415" s="375"/>
      <c r="BF415" s="375"/>
      <c r="BG415" s="374"/>
      <c r="BH415" s="375"/>
      <c r="BI415" s="375"/>
      <c r="BJ415" s="375"/>
      <c r="BK415" s="375"/>
      <c r="BL415" s="375"/>
      <c r="BM415" s="375"/>
      <c r="BN415" s="375"/>
      <c r="BO415" s="375"/>
      <c r="BP415" s="375"/>
      <c r="BQ415" s="375"/>
      <c r="BR415" s="374"/>
      <c r="BS415" s="372"/>
      <c r="BT415" s="372"/>
      <c r="BU415" s="374"/>
      <c r="BV415" s="430"/>
    </row>
    <row r="416" spans="1:74" s="355" customFormat="1" x14ac:dyDescent="0.25">
      <c r="A416" s="686" t="s">
        <v>8188</v>
      </c>
      <c r="B416" s="374"/>
      <c r="C416" s="731"/>
      <c r="D416" s="374"/>
      <c r="E416" s="372"/>
      <c r="F416" s="374"/>
      <c r="G416" s="372"/>
      <c r="H416" s="374"/>
      <c r="I416" s="348"/>
      <c r="J416" s="348"/>
      <c r="K416" s="348"/>
      <c r="L416" s="348"/>
      <c r="M416" s="362"/>
      <c r="N416" s="350" t="s">
        <v>430</v>
      </c>
      <c r="O416" s="348" t="s">
        <v>430</v>
      </c>
      <c r="P416" s="348" t="s">
        <v>430</v>
      </c>
      <c r="Q416" s="348" t="s">
        <v>430</v>
      </c>
      <c r="R416" s="348" t="s">
        <v>430</v>
      </c>
      <c r="S416" s="348" t="s">
        <v>430</v>
      </c>
      <c r="T416" s="348" t="s">
        <v>430</v>
      </c>
      <c r="U416" s="354" t="s">
        <v>430</v>
      </c>
      <c r="V416" s="348" t="s">
        <v>430</v>
      </c>
      <c r="W416" s="348" t="s">
        <v>430</v>
      </c>
      <c r="X416" s="348" t="s">
        <v>430</v>
      </c>
      <c r="Y416" s="375" t="s">
        <v>430</v>
      </c>
      <c r="Z416" s="348" t="s">
        <v>430</v>
      </c>
      <c r="AA416" s="348" t="s">
        <v>430</v>
      </c>
      <c r="AB416" s="348" t="s">
        <v>430</v>
      </c>
      <c r="AC416" s="348" t="s">
        <v>430</v>
      </c>
      <c r="AD416" s="348" t="s">
        <v>430</v>
      </c>
      <c r="AE416" s="348" t="s">
        <v>430</v>
      </c>
      <c r="AF416" s="348" t="s">
        <v>430</v>
      </c>
      <c r="AG416" s="569"/>
      <c r="AH416" s="346"/>
      <c r="AI416" s="346"/>
      <c r="AJ416" s="346"/>
      <c r="AK416" s="346"/>
      <c r="AL416" s="346"/>
      <c r="AM416" s="346"/>
      <c r="AN416" s="346"/>
      <c r="AO416" s="573"/>
      <c r="AP416" s="346"/>
      <c r="AQ416" s="346"/>
      <c r="AR416" s="346"/>
      <c r="AS416" s="346"/>
      <c r="AT416" s="346"/>
      <c r="AU416" s="429"/>
      <c r="AV416" s="429"/>
      <c r="AW416" s="429"/>
      <c r="AX416" s="429"/>
      <c r="AY416" s="429"/>
      <c r="AZ416" s="374"/>
      <c r="BA416" s="375"/>
      <c r="BB416" s="375"/>
      <c r="BC416" s="375"/>
      <c r="BD416" s="375"/>
      <c r="BE416" s="375"/>
      <c r="BF416" s="375"/>
      <c r="BG416" s="374"/>
      <c r="BH416" s="375"/>
      <c r="BI416" s="375"/>
      <c r="BJ416" s="375"/>
      <c r="BK416" s="375"/>
      <c r="BL416" s="375"/>
      <c r="BM416" s="375"/>
      <c r="BN416" s="375"/>
      <c r="BO416" s="375"/>
      <c r="BP416" s="375"/>
      <c r="BQ416" s="375"/>
      <c r="BR416" s="374"/>
      <c r="BS416" s="372"/>
      <c r="BT416" s="372"/>
      <c r="BU416" s="374"/>
      <c r="BV416" s="430"/>
    </row>
    <row r="417" spans="1:74" s="355" customFormat="1" x14ac:dyDescent="0.25">
      <c r="A417" s="686" t="s">
        <v>8189</v>
      </c>
      <c r="B417" s="374"/>
      <c r="C417" s="731"/>
      <c r="D417" s="374"/>
      <c r="E417" s="372"/>
      <c r="F417" s="374"/>
      <c r="G417" s="372"/>
      <c r="H417" s="374"/>
      <c r="I417" s="348"/>
      <c r="J417" s="348"/>
      <c r="K417" s="348"/>
      <c r="L417" s="348"/>
      <c r="M417" s="362"/>
      <c r="N417" s="350" t="s">
        <v>430</v>
      </c>
      <c r="O417" s="348" t="s">
        <v>430</v>
      </c>
      <c r="P417" s="348" t="s">
        <v>430</v>
      </c>
      <c r="Q417" s="348" t="s">
        <v>430</v>
      </c>
      <c r="R417" s="348" t="s">
        <v>430</v>
      </c>
      <c r="S417" s="348" t="s">
        <v>430</v>
      </c>
      <c r="T417" s="348" t="s">
        <v>430</v>
      </c>
      <c r="U417" s="354" t="s">
        <v>430</v>
      </c>
      <c r="V417" s="348" t="s">
        <v>430</v>
      </c>
      <c r="W417" s="348" t="s">
        <v>430</v>
      </c>
      <c r="X417" s="348" t="s">
        <v>430</v>
      </c>
      <c r="Y417" s="375" t="s">
        <v>430</v>
      </c>
      <c r="Z417" s="348" t="s">
        <v>430</v>
      </c>
      <c r="AA417" s="348" t="s">
        <v>430</v>
      </c>
      <c r="AB417" s="348" t="s">
        <v>430</v>
      </c>
      <c r="AC417" s="348" t="s">
        <v>430</v>
      </c>
      <c r="AD417" s="348" t="s">
        <v>430</v>
      </c>
      <c r="AE417" s="348" t="s">
        <v>430</v>
      </c>
      <c r="AF417" s="348" t="s">
        <v>430</v>
      </c>
      <c r="AG417" s="569"/>
      <c r="AH417" s="346"/>
      <c r="AI417" s="346"/>
      <c r="AJ417" s="346"/>
      <c r="AK417" s="346"/>
      <c r="AL417" s="346"/>
      <c r="AM417" s="346"/>
      <c r="AN417" s="346"/>
      <c r="AO417" s="573"/>
      <c r="AP417" s="346"/>
      <c r="AQ417" s="346"/>
      <c r="AR417" s="346"/>
      <c r="AS417" s="346"/>
      <c r="AT417" s="346"/>
      <c r="AU417" s="429"/>
      <c r="AV417" s="429"/>
      <c r="AW417" s="429"/>
      <c r="AX417" s="429"/>
      <c r="AY417" s="429"/>
      <c r="AZ417" s="374"/>
      <c r="BA417" s="375"/>
      <c r="BB417" s="375"/>
      <c r="BC417" s="375"/>
      <c r="BD417" s="375"/>
      <c r="BE417" s="375"/>
      <c r="BF417" s="375"/>
      <c r="BG417" s="374"/>
      <c r="BH417" s="375"/>
      <c r="BI417" s="375"/>
      <c r="BJ417" s="375"/>
      <c r="BK417" s="375"/>
      <c r="BL417" s="375"/>
      <c r="BM417" s="375"/>
      <c r="BN417" s="375"/>
      <c r="BO417" s="375"/>
      <c r="BP417" s="375"/>
      <c r="BQ417" s="375"/>
      <c r="BR417" s="374"/>
      <c r="BS417" s="372"/>
      <c r="BT417" s="372"/>
      <c r="BU417" s="374"/>
      <c r="BV417" s="430"/>
    </row>
    <row r="418" spans="1:74" s="355" customFormat="1" x14ac:dyDescent="0.25">
      <c r="A418" s="686" t="s">
        <v>8190</v>
      </c>
      <c r="B418" s="374"/>
      <c r="C418" s="731"/>
      <c r="D418" s="374"/>
      <c r="E418" s="372"/>
      <c r="F418" s="374"/>
      <c r="G418" s="372"/>
      <c r="H418" s="374"/>
      <c r="I418" s="348"/>
      <c r="J418" s="348"/>
      <c r="K418" s="348"/>
      <c r="L418" s="348"/>
      <c r="M418" s="362"/>
      <c r="N418" s="350" t="s">
        <v>430</v>
      </c>
      <c r="O418" s="348" t="s">
        <v>430</v>
      </c>
      <c r="P418" s="348" t="s">
        <v>430</v>
      </c>
      <c r="Q418" s="348" t="s">
        <v>430</v>
      </c>
      <c r="R418" s="348" t="s">
        <v>430</v>
      </c>
      <c r="S418" s="348" t="s">
        <v>430</v>
      </c>
      <c r="T418" s="348" t="s">
        <v>430</v>
      </c>
      <c r="U418" s="354" t="s">
        <v>430</v>
      </c>
      <c r="V418" s="348" t="s">
        <v>430</v>
      </c>
      <c r="W418" s="348" t="s">
        <v>430</v>
      </c>
      <c r="X418" s="348" t="s">
        <v>430</v>
      </c>
      <c r="Y418" s="375" t="s">
        <v>430</v>
      </c>
      <c r="Z418" s="348" t="s">
        <v>430</v>
      </c>
      <c r="AA418" s="348" t="s">
        <v>430</v>
      </c>
      <c r="AB418" s="348" t="s">
        <v>430</v>
      </c>
      <c r="AC418" s="348" t="s">
        <v>430</v>
      </c>
      <c r="AD418" s="348" t="s">
        <v>430</v>
      </c>
      <c r="AE418" s="348" t="s">
        <v>430</v>
      </c>
      <c r="AF418" s="348" t="s">
        <v>430</v>
      </c>
      <c r="AG418" s="569"/>
      <c r="AH418" s="346"/>
      <c r="AI418" s="346"/>
      <c r="AJ418" s="346"/>
      <c r="AK418" s="346"/>
      <c r="AL418" s="346"/>
      <c r="AM418" s="346"/>
      <c r="AN418" s="346"/>
      <c r="AO418" s="573"/>
      <c r="AP418" s="346"/>
      <c r="AQ418" s="346"/>
      <c r="AR418" s="346"/>
      <c r="AS418" s="346"/>
      <c r="AT418" s="346"/>
      <c r="AU418" s="429"/>
      <c r="AV418" s="429"/>
      <c r="AW418" s="429"/>
      <c r="AX418" s="429"/>
      <c r="AY418" s="429"/>
      <c r="AZ418" s="374"/>
      <c r="BA418" s="375"/>
      <c r="BB418" s="375"/>
      <c r="BC418" s="375"/>
      <c r="BD418" s="375"/>
      <c r="BE418" s="375"/>
      <c r="BF418" s="375"/>
      <c r="BG418" s="374"/>
      <c r="BH418" s="375"/>
      <c r="BI418" s="375"/>
      <c r="BJ418" s="375"/>
      <c r="BK418" s="375"/>
      <c r="BL418" s="375"/>
      <c r="BM418" s="375"/>
      <c r="BN418" s="375"/>
      <c r="BO418" s="375"/>
      <c r="BP418" s="375"/>
      <c r="BQ418" s="375"/>
      <c r="BR418" s="374"/>
      <c r="BS418" s="372"/>
      <c r="BT418" s="372"/>
      <c r="BU418" s="374"/>
      <c r="BV418" s="430"/>
    </row>
    <row r="419" spans="1:74" s="355" customFormat="1" x14ac:dyDescent="0.25">
      <c r="A419" s="686" t="s">
        <v>8191</v>
      </c>
      <c r="B419" s="374"/>
      <c r="C419" s="731"/>
      <c r="D419" s="374"/>
      <c r="E419" s="372"/>
      <c r="F419" s="374"/>
      <c r="G419" s="372"/>
      <c r="H419" s="374"/>
      <c r="I419" s="348"/>
      <c r="J419" s="348"/>
      <c r="K419" s="348"/>
      <c r="L419" s="348"/>
      <c r="M419" s="362"/>
      <c r="N419" s="350" t="s">
        <v>430</v>
      </c>
      <c r="O419" s="348" t="s">
        <v>430</v>
      </c>
      <c r="P419" s="348" t="s">
        <v>430</v>
      </c>
      <c r="Q419" s="348" t="s">
        <v>430</v>
      </c>
      <c r="R419" s="348" t="s">
        <v>430</v>
      </c>
      <c r="S419" s="348" t="s">
        <v>430</v>
      </c>
      <c r="T419" s="348" t="s">
        <v>430</v>
      </c>
      <c r="U419" s="354" t="s">
        <v>430</v>
      </c>
      <c r="V419" s="348" t="s">
        <v>430</v>
      </c>
      <c r="W419" s="348" t="s">
        <v>430</v>
      </c>
      <c r="X419" s="348" t="s">
        <v>430</v>
      </c>
      <c r="Y419" s="375" t="s">
        <v>430</v>
      </c>
      <c r="Z419" s="348" t="s">
        <v>430</v>
      </c>
      <c r="AA419" s="348" t="s">
        <v>430</v>
      </c>
      <c r="AB419" s="348" t="s">
        <v>430</v>
      </c>
      <c r="AC419" s="348" t="s">
        <v>430</v>
      </c>
      <c r="AD419" s="348" t="s">
        <v>430</v>
      </c>
      <c r="AE419" s="348" t="s">
        <v>430</v>
      </c>
      <c r="AF419" s="348" t="s">
        <v>430</v>
      </c>
      <c r="AG419" s="569"/>
      <c r="AH419" s="346"/>
      <c r="AI419" s="346"/>
      <c r="AJ419" s="346"/>
      <c r="AK419" s="346"/>
      <c r="AL419" s="346"/>
      <c r="AM419" s="346"/>
      <c r="AN419" s="346"/>
      <c r="AO419" s="573"/>
      <c r="AP419" s="346"/>
      <c r="AQ419" s="346"/>
      <c r="AR419" s="346"/>
      <c r="AS419" s="346"/>
      <c r="AT419" s="346"/>
      <c r="AU419" s="429"/>
      <c r="AV419" s="429"/>
      <c r="AW419" s="429"/>
      <c r="AX419" s="429"/>
      <c r="AY419" s="429"/>
      <c r="AZ419" s="374"/>
      <c r="BA419" s="375"/>
      <c r="BB419" s="375"/>
      <c r="BC419" s="375"/>
      <c r="BD419" s="375"/>
      <c r="BE419" s="375"/>
      <c r="BF419" s="375"/>
      <c r="BG419" s="374"/>
      <c r="BH419" s="375"/>
      <c r="BI419" s="375"/>
      <c r="BJ419" s="375"/>
      <c r="BK419" s="375"/>
      <c r="BL419" s="375"/>
      <c r="BM419" s="375"/>
      <c r="BN419" s="375"/>
      <c r="BO419" s="375"/>
      <c r="BP419" s="375"/>
      <c r="BQ419" s="375"/>
      <c r="BR419" s="374"/>
      <c r="BS419" s="372"/>
      <c r="BT419" s="372"/>
      <c r="BU419" s="374"/>
      <c r="BV419" s="430"/>
    </row>
    <row r="420" spans="1:74" s="355" customFormat="1" x14ac:dyDescent="0.25">
      <c r="A420" s="686" t="s">
        <v>8192</v>
      </c>
      <c r="B420" s="374"/>
      <c r="C420" s="731"/>
      <c r="D420" s="374"/>
      <c r="E420" s="372"/>
      <c r="F420" s="374"/>
      <c r="G420" s="372"/>
      <c r="H420" s="374"/>
      <c r="I420" s="348"/>
      <c r="J420" s="348"/>
      <c r="K420" s="348"/>
      <c r="L420" s="348"/>
      <c r="M420" s="362"/>
      <c r="N420" s="350" t="s">
        <v>430</v>
      </c>
      <c r="O420" s="348" t="s">
        <v>430</v>
      </c>
      <c r="P420" s="348" t="s">
        <v>430</v>
      </c>
      <c r="Q420" s="348" t="s">
        <v>430</v>
      </c>
      <c r="R420" s="348" t="s">
        <v>430</v>
      </c>
      <c r="S420" s="348" t="s">
        <v>430</v>
      </c>
      <c r="T420" s="348" t="s">
        <v>430</v>
      </c>
      <c r="U420" s="354" t="s">
        <v>430</v>
      </c>
      <c r="V420" s="348" t="s">
        <v>430</v>
      </c>
      <c r="W420" s="348" t="s">
        <v>430</v>
      </c>
      <c r="X420" s="348" t="s">
        <v>430</v>
      </c>
      <c r="Y420" s="375" t="s">
        <v>430</v>
      </c>
      <c r="Z420" s="348" t="s">
        <v>430</v>
      </c>
      <c r="AA420" s="348" t="s">
        <v>430</v>
      </c>
      <c r="AB420" s="348" t="s">
        <v>430</v>
      </c>
      <c r="AC420" s="348" t="s">
        <v>430</v>
      </c>
      <c r="AD420" s="348" t="s">
        <v>430</v>
      </c>
      <c r="AE420" s="348" t="s">
        <v>430</v>
      </c>
      <c r="AF420" s="348" t="s">
        <v>430</v>
      </c>
      <c r="AG420" s="569"/>
      <c r="AH420" s="346"/>
      <c r="AI420" s="346"/>
      <c r="AJ420" s="346"/>
      <c r="AK420" s="346"/>
      <c r="AL420" s="346"/>
      <c r="AM420" s="346"/>
      <c r="AN420" s="346"/>
      <c r="AO420" s="573"/>
      <c r="AP420" s="346"/>
      <c r="AQ420" s="346"/>
      <c r="AR420" s="346"/>
      <c r="AS420" s="346"/>
      <c r="AT420" s="346"/>
      <c r="AU420" s="429"/>
      <c r="AV420" s="429"/>
      <c r="AW420" s="429"/>
      <c r="AX420" s="429"/>
      <c r="AY420" s="429"/>
      <c r="AZ420" s="374"/>
      <c r="BA420" s="375"/>
      <c r="BB420" s="375"/>
      <c r="BC420" s="375"/>
      <c r="BD420" s="375"/>
      <c r="BE420" s="375"/>
      <c r="BF420" s="375"/>
      <c r="BG420" s="374"/>
      <c r="BH420" s="375"/>
      <c r="BI420" s="375"/>
      <c r="BJ420" s="375"/>
      <c r="BK420" s="375"/>
      <c r="BL420" s="375"/>
      <c r="BM420" s="375"/>
      <c r="BN420" s="375"/>
      <c r="BO420" s="375"/>
      <c r="BP420" s="375"/>
      <c r="BQ420" s="375"/>
      <c r="BR420" s="374"/>
      <c r="BS420" s="372"/>
      <c r="BT420" s="372"/>
      <c r="BU420" s="374"/>
      <c r="BV420" s="430"/>
    </row>
    <row r="421" spans="1:74" s="355" customFormat="1" x14ac:dyDescent="0.25">
      <c r="A421" s="686" t="s">
        <v>8193</v>
      </c>
      <c r="B421" s="374"/>
      <c r="C421" s="731"/>
      <c r="D421" s="374"/>
      <c r="E421" s="372"/>
      <c r="F421" s="374"/>
      <c r="G421" s="372"/>
      <c r="H421" s="374"/>
      <c r="I421" s="348"/>
      <c r="J421" s="348"/>
      <c r="K421" s="348"/>
      <c r="L421" s="348"/>
      <c r="M421" s="362"/>
      <c r="N421" s="350" t="s">
        <v>430</v>
      </c>
      <c r="O421" s="348" t="s">
        <v>430</v>
      </c>
      <c r="P421" s="348" t="s">
        <v>430</v>
      </c>
      <c r="Q421" s="348" t="s">
        <v>430</v>
      </c>
      <c r="R421" s="348" t="s">
        <v>430</v>
      </c>
      <c r="S421" s="348" t="s">
        <v>430</v>
      </c>
      <c r="T421" s="348" t="s">
        <v>430</v>
      </c>
      <c r="U421" s="354" t="s">
        <v>430</v>
      </c>
      <c r="V421" s="348" t="s">
        <v>430</v>
      </c>
      <c r="W421" s="348" t="s">
        <v>430</v>
      </c>
      <c r="X421" s="348" t="s">
        <v>430</v>
      </c>
      <c r="Y421" s="375" t="s">
        <v>430</v>
      </c>
      <c r="Z421" s="348" t="s">
        <v>430</v>
      </c>
      <c r="AA421" s="348" t="s">
        <v>430</v>
      </c>
      <c r="AB421" s="348" t="s">
        <v>430</v>
      </c>
      <c r="AC421" s="348" t="s">
        <v>430</v>
      </c>
      <c r="AD421" s="348" t="s">
        <v>430</v>
      </c>
      <c r="AE421" s="348" t="s">
        <v>430</v>
      </c>
      <c r="AF421" s="348" t="s">
        <v>430</v>
      </c>
      <c r="AG421" s="569"/>
      <c r="AH421" s="346"/>
      <c r="AI421" s="346"/>
      <c r="AJ421" s="346"/>
      <c r="AK421" s="346"/>
      <c r="AL421" s="346"/>
      <c r="AM421" s="346"/>
      <c r="AN421" s="346"/>
      <c r="AO421" s="573"/>
      <c r="AP421" s="346"/>
      <c r="AQ421" s="346"/>
      <c r="AR421" s="346"/>
      <c r="AS421" s="346"/>
      <c r="AT421" s="346"/>
      <c r="AU421" s="429"/>
      <c r="AV421" s="429"/>
      <c r="AW421" s="429"/>
      <c r="AX421" s="429"/>
      <c r="AY421" s="429"/>
      <c r="AZ421" s="374"/>
      <c r="BA421" s="375"/>
      <c r="BB421" s="375"/>
      <c r="BC421" s="375"/>
      <c r="BD421" s="375"/>
      <c r="BE421" s="375"/>
      <c r="BF421" s="375"/>
      <c r="BG421" s="374"/>
      <c r="BH421" s="375"/>
      <c r="BI421" s="375"/>
      <c r="BJ421" s="375"/>
      <c r="BK421" s="375"/>
      <c r="BL421" s="375"/>
      <c r="BM421" s="375"/>
      <c r="BN421" s="375"/>
      <c r="BO421" s="375"/>
      <c r="BP421" s="375"/>
      <c r="BQ421" s="375"/>
      <c r="BR421" s="374"/>
      <c r="BS421" s="372"/>
      <c r="BT421" s="372"/>
      <c r="BU421" s="374"/>
      <c r="BV421" s="430"/>
    </row>
    <row r="422" spans="1:74" s="355" customFormat="1" x14ac:dyDescent="0.25">
      <c r="A422" s="686" t="s">
        <v>8194</v>
      </c>
      <c r="B422" s="374"/>
      <c r="C422" s="731"/>
      <c r="D422" s="374"/>
      <c r="E422" s="372"/>
      <c r="F422" s="374"/>
      <c r="G422" s="372"/>
      <c r="H422" s="374"/>
      <c r="I422" s="348"/>
      <c r="J422" s="348"/>
      <c r="K422" s="348"/>
      <c r="L422" s="348"/>
      <c r="M422" s="362"/>
      <c r="N422" s="350" t="s">
        <v>430</v>
      </c>
      <c r="O422" s="348" t="s">
        <v>430</v>
      </c>
      <c r="P422" s="348" t="s">
        <v>430</v>
      </c>
      <c r="Q422" s="348" t="s">
        <v>430</v>
      </c>
      <c r="R422" s="348" t="s">
        <v>430</v>
      </c>
      <c r="S422" s="348" t="s">
        <v>430</v>
      </c>
      <c r="T422" s="348" t="s">
        <v>430</v>
      </c>
      <c r="U422" s="354" t="s">
        <v>430</v>
      </c>
      <c r="V422" s="348" t="s">
        <v>430</v>
      </c>
      <c r="W422" s="348" t="s">
        <v>430</v>
      </c>
      <c r="X422" s="348" t="s">
        <v>430</v>
      </c>
      <c r="Y422" s="375" t="s">
        <v>430</v>
      </c>
      <c r="Z422" s="348" t="s">
        <v>430</v>
      </c>
      <c r="AA422" s="348" t="s">
        <v>430</v>
      </c>
      <c r="AB422" s="348" t="s">
        <v>430</v>
      </c>
      <c r="AC422" s="348" t="s">
        <v>430</v>
      </c>
      <c r="AD422" s="348" t="s">
        <v>430</v>
      </c>
      <c r="AE422" s="348" t="s">
        <v>430</v>
      </c>
      <c r="AF422" s="348" t="s">
        <v>430</v>
      </c>
      <c r="AG422" s="569"/>
      <c r="AH422" s="346"/>
      <c r="AI422" s="346"/>
      <c r="AJ422" s="346"/>
      <c r="AK422" s="346"/>
      <c r="AL422" s="346"/>
      <c r="AM422" s="346"/>
      <c r="AN422" s="346"/>
      <c r="AO422" s="573"/>
      <c r="AP422" s="346"/>
      <c r="AQ422" s="346"/>
      <c r="AR422" s="346"/>
      <c r="AS422" s="346"/>
      <c r="AT422" s="346"/>
      <c r="AU422" s="429"/>
      <c r="AV422" s="429"/>
      <c r="AW422" s="429"/>
      <c r="AX422" s="429"/>
      <c r="AY422" s="429"/>
      <c r="AZ422" s="374"/>
      <c r="BA422" s="375"/>
      <c r="BB422" s="375"/>
      <c r="BC422" s="375"/>
      <c r="BD422" s="375"/>
      <c r="BE422" s="375"/>
      <c r="BF422" s="375"/>
      <c r="BG422" s="374"/>
      <c r="BH422" s="375"/>
      <c r="BI422" s="375"/>
      <c r="BJ422" s="375"/>
      <c r="BK422" s="375"/>
      <c r="BL422" s="375"/>
      <c r="BM422" s="375"/>
      <c r="BN422" s="375"/>
      <c r="BO422" s="375"/>
      <c r="BP422" s="375"/>
      <c r="BQ422" s="375"/>
      <c r="BR422" s="374"/>
      <c r="BS422" s="372"/>
      <c r="BT422" s="372"/>
      <c r="BU422" s="374"/>
      <c r="BV422" s="430"/>
    </row>
    <row r="423" spans="1:74" s="355" customFormat="1" x14ac:dyDescent="0.25">
      <c r="A423" s="686" t="s">
        <v>4442</v>
      </c>
      <c r="B423" s="374"/>
      <c r="C423" s="731"/>
      <c r="D423" s="374"/>
      <c r="E423" s="372"/>
      <c r="F423" s="374"/>
      <c r="G423" s="372"/>
      <c r="H423" s="374"/>
      <c r="I423" s="348"/>
      <c r="J423" s="348"/>
      <c r="K423" s="348"/>
      <c r="L423" s="348"/>
      <c r="M423" s="362"/>
      <c r="N423" s="350" t="s">
        <v>430</v>
      </c>
      <c r="O423" s="348" t="s">
        <v>430</v>
      </c>
      <c r="P423" s="348" t="s">
        <v>430</v>
      </c>
      <c r="Q423" s="348" t="s">
        <v>430</v>
      </c>
      <c r="R423" s="348" t="s">
        <v>430</v>
      </c>
      <c r="S423" s="348" t="s">
        <v>430</v>
      </c>
      <c r="T423" s="348" t="s">
        <v>430</v>
      </c>
      <c r="U423" s="354" t="s">
        <v>430</v>
      </c>
      <c r="V423" s="348" t="s">
        <v>430</v>
      </c>
      <c r="W423" s="348" t="s">
        <v>430</v>
      </c>
      <c r="X423" s="348" t="s">
        <v>430</v>
      </c>
      <c r="Y423" s="375" t="s">
        <v>430</v>
      </c>
      <c r="Z423" s="348" t="s">
        <v>430</v>
      </c>
      <c r="AA423" s="348" t="s">
        <v>430</v>
      </c>
      <c r="AB423" s="348" t="s">
        <v>430</v>
      </c>
      <c r="AC423" s="348" t="s">
        <v>430</v>
      </c>
      <c r="AD423" s="348" t="s">
        <v>430</v>
      </c>
      <c r="AE423" s="348" t="s">
        <v>430</v>
      </c>
      <c r="AF423" s="348" t="s">
        <v>430</v>
      </c>
      <c r="AG423" s="569"/>
      <c r="AH423" s="346"/>
      <c r="AI423" s="346"/>
      <c r="AJ423" s="346"/>
      <c r="AK423" s="346"/>
      <c r="AL423" s="346"/>
      <c r="AM423" s="346"/>
      <c r="AN423" s="346"/>
      <c r="AO423" s="573"/>
      <c r="AP423" s="346"/>
      <c r="AQ423" s="346"/>
      <c r="AR423" s="346"/>
      <c r="AS423" s="346"/>
      <c r="AT423" s="346"/>
      <c r="AU423" s="429"/>
      <c r="AV423" s="429"/>
      <c r="AW423" s="429"/>
      <c r="AX423" s="429"/>
      <c r="AY423" s="429"/>
      <c r="AZ423" s="374"/>
      <c r="BA423" s="375"/>
      <c r="BB423" s="375"/>
      <c r="BC423" s="375"/>
      <c r="BD423" s="375"/>
      <c r="BE423" s="375"/>
      <c r="BF423" s="375"/>
      <c r="BG423" s="374"/>
      <c r="BH423" s="375"/>
      <c r="BI423" s="375"/>
      <c r="BJ423" s="375"/>
      <c r="BK423" s="375"/>
      <c r="BL423" s="375"/>
      <c r="BM423" s="375"/>
      <c r="BN423" s="375"/>
      <c r="BO423" s="375"/>
      <c r="BP423" s="375"/>
      <c r="BQ423" s="375"/>
      <c r="BR423" s="374"/>
      <c r="BS423" s="372"/>
      <c r="BT423" s="372"/>
      <c r="BU423" s="374"/>
      <c r="BV423" s="430"/>
    </row>
    <row r="424" spans="1:74" s="355" customFormat="1" x14ac:dyDescent="0.25">
      <c r="A424" s="686" t="s">
        <v>4443</v>
      </c>
      <c r="B424" s="374"/>
      <c r="C424" s="731"/>
      <c r="D424" s="374"/>
      <c r="E424" s="372"/>
      <c r="F424" s="374"/>
      <c r="G424" s="372"/>
      <c r="H424" s="374"/>
      <c r="I424" s="348"/>
      <c r="J424" s="348"/>
      <c r="K424" s="348"/>
      <c r="L424" s="348"/>
      <c r="M424" s="362"/>
      <c r="N424" s="350" t="s">
        <v>430</v>
      </c>
      <c r="O424" s="348" t="s">
        <v>430</v>
      </c>
      <c r="P424" s="348" t="s">
        <v>430</v>
      </c>
      <c r="Q424" s="348" t="s">
        <v>430</v>
      </c>
      <c r="R424" s="348" t="s">
        <v>430</v>
      </c>
      <c r="S424" s="348" t="s">
        <v>430</v>
      </c>
      <c r="T424" s="348" t="s">
        <v>430</v>
      </c>
      <c r="U424" s="354" t="s">
        <v>430</v>
      </c>
      <c r="V424" s="348" t="s">
        <v>430</v>
      </c>
      <c r="W424" s="348" t="s">
        <v>430</v>
      </c>
      <c r="X424" s="348" t="s">
        <v>430</v>
      </c>
      <c r="Y424" s="375" t="s">
        <v>430</v>
      </c>
      <c r="Z424" s="348" t="s">
        <v>430</v>
      </c>
      <c r="AA424" s="348" t="s">
        <v>430</v>
      </c>
      <c r="AB424" s="348" t="s">
        <v>430</v>
      </c>
      <c r="AC424" s="348" t="s">
        <v>430</v>
      </c>
      <c r="AD424" s="348" t="s">
        <v>430</v>
      </c>
      <c r="AE424" s="348" t="s">
        <v>430</v>
      </c>
      <c r="AF424" s="348" t="s">
        <v>430</v>
      </c>
      <c r="AG424" s="569"/>
      <c r="AH424" s="346"/>
      <c r="AI424" s="346"/>
      <c r="AJ424" s="346"/>
      <c r="AK424" s="346"/>
      <c r="AL424" s="346"/>
      <c r="AM424" s="346"/>
      <c r="AN424" s="346"/>
      <c r="AO424" s="573"/>
      <c r="AP424" s="346"/>
      <c r="AQ424" s="346"/>
      <c r="AR424" s="346"/>
      <c r="AS424" s="346"/>
      <c r="AT424" s="346"/>
      <c r="AU424" s="429"/>
      <c r="AV424" s="429"/>
      <c r="AW424" s="429"/>
      <c r="AX424" s="429"/>
      <c r="AY424" s="429"/>
      <c r="AZ424" s="374"/>
      <c r="BA424" s="375"/>
      <c r="BB424" s="375"/>
      <c r="BC424" s="375"/>
      <c r="BD424" s="375"/>
      <c r="BE424" s="375"/>
      <c r="BF424" s="375"/>
      <c r="BG424" s="374"/>
      <c r="BH424" s="375"/>
      <c r="BI424" s="375"/>
      <c r="BJ424" s="375"/>
      <c r="BK424" s="375"/>
      <c r="BL424" s="375"/>
      <c r="BM424" s="375"/>
      <c r="BN424" s="375"/>
      <c r="BO424" s="375"/>
      <c r="BP424" s="375"/>
      <c r="BQ424" s="375"/>
      <c r="BR424" s="374"/>
      <c r="BS424" s="372"/>
      <c r="BT424" s="372"/>
      <c r="BU424" s="374"/>
      <c r="BV424" s="430"/>
    </row>
    <row r="425" spans="1:74" s="355" customFormat="1" x14ac:dyDescent="0.25">
      <c r="A425" s="686" t="s">
        <v>8195</v>
      </c>
      <c r="B425" s="374"/>
      <c r="C425" s="731"/>
      <c r="D425" s="374"/>
      <c r="E425" s="372"/>
      <c r="F425" s="374"/>
      <c r="G425" s="372"/>
      <c r="H425" s="374"/>
      <c r="I425" s="348"/>
      <c r="J425" s="348"/>
      <c r="K425" s="348"/>
      <c r="L425" s="348"/>
      <c r="M425" s="362"/>
      <c r="N425" s="350" t="s">
        <v>430</v>
      </c>
      <c r="O425" s="348" t="s">
        <v>430</v>
      </c>
      <c r="P425" s="348" t="s">
        <v>430</v>
      </c>
      <c r="Q425" s="348" t="s">
        <v>430</v>
      </c>
      <c r="R425" s="348" t="s">
        <v>430</v>
      </c>
      <c r="S425" s="348" t="s">
        <v>430</v>
      </c>
      <c r="T425" s="348" t="s">
        <v>430</v>
      </c>
      <c r="U425" s="354" t="s">
        <v>430</v>
      </c>
      <c r="V425" s="348" t="s">
        <v>430</v>
      </c>
      <c r="W425" s="348" t="s">
        <v>430</v>
      </c>
      <c r="X425" s="348" t="s">
        <v>430</v>
      </c>
      <c r="Y425" s="375" t="s">
        <v>430</v>
      </c>
      <c r="Z425" s="348" t="s">
        <v>430</v>
      </c>
      <c r="AA425" s="348" t="s">
        <v>430</v>
      </c>
      <c r="AB425" s="348" t="s">
        <v>430</v>
      </c>
      <c r="AC425" s="348" t="s">
        <v>430</v>
      </c>
      <c r="AD425" s="348" t="s">
        <v>430</v>
      </c>
      <c r="AE425" s="348" t="s">
        <v>430</v>
      </c>
      <c r="AF425" s="348" t="s">
        <v>430</v>
      </c>
      <c r="AG425" s="569"/>
      <c r="AH425" s="346"/>
      <c r="AI425" s="346"/>
      <c r="AJ425" s="346"/>
      <c r="AK425" s="346"/>
      <c r="AL425" s="346"/>
      <c r="AM425" s="346"/>
      <c r="AN425" s="346"/>
      <c r="AO425" s="573"/>
      <c r="AP425" s="346"/>
      <c r="AQ425" s="346"/>
      <c r="AR425" s="346"/>
      <c r="AS425" s="346"/>
      <c r="AT425" s="346"/>
      <c r="AU425" s="429"/>
      <c r="AV425" s="429"/>
      <c r="AW425" s="429"/>
      <c r="AX425" s="429"/>
      <c r="AY425" s="429"/>
      <c r="AZ425" s="374"/>
      <c r="BA425" s="375"/>
      <c r="BB425" s="375"/>
      <c r="BC425" s="375"/>
      <c r="BD425" s="375"/>
      <c r="BE425" s="375"/>
      <c r="BF425" s="375"/>
      <c r="BG425" s="374"/>
      <c r="BH425" s="375"/>
      <c r="BI425" s="375"/>
      <c r="BJ425" s="375"/>
      <c r="BK425" s="375"/>
      <c r="BL425" s="375"/>
      <c r="BM425" s="375"/>
      <c r="BN425" s="375"/>
      <c r="BO425" s="375"/>
      <c r="BP425" s="375"/>
      <c r="BQ425" s="375"/>
      <c r="BR425" s="374"/>
      <c r="BS425" s="372"/>
      <c r="BT425" s="372"/>
      <c r="BU425" s="374"/>
      <c r="BV425" s="430"/>
    </row>
    <row r="426" spans="1:74" s="355" customFormat="1" x14ac:dyDescent="0.25">
      <c r="A426" s="686" t="s">
        <v>8196</v>
      </c>
      <c r="B426" s="374"/>
      <c r="C426" s="731"/>
      <c r="D426" s="374"/>
      <c r="E426" s="372"/>
      <c r="F426" s="374"/>
      <c r="G426" s="372"/>
      <c r="H426" s="374"/>
      <c r="I426" s="348"/>
      <c r="J426" s="348"/>
      <c r="K426" s="348"/>
      <c r="L426" s="348"/>
      <c r="M426" s="362"/>
      <c r="N426" s="350" t="s">
        <v>430</v>
      </c>
      <c r="O426" s="348" t="s">
        <v>430</v>
      </c>
      <c r="P426" s="348" t="s">
        <v>430</v>
      </c>
      <c r="Q426" s="348" t="s">
        <v>430</v>
      </c>
      <c r="R426" s="348" t="s">
        <v>430</v>
      </c>
      <c r="S426" s="348" t="s">
        <v>430</v>
      </c>
      <c r="T426" s="348" t="s">
        <v>430</v>
      </c>
      <c r="U426" s="354" t="s">
        <v>430</v>
      </c>
      <c r="V426" s="348" t="s">
        <v>430</v>
      </c>
      <c r="W426" s="348" t="s">
        <v>430</v>
      </c>
      <c r="X426" s="348" t="s">
        <v>430</v>
      </c>
      <c r="Y426" s="375" t="s">
        <v>430</v>
      </c>
      <c r="Z426" s="348" t="s">
        <v>430</v>
      </c>
      <c r="AA426" s="348" t="s">
        <v>430</v>
      </c>
      <c r="AB426" s="348" t="s">
        <v>430</v>
      </c>
      <c r="AC426" s="348" t="s">
        <v>430</v>
      </c>
      <c r="AD426" s="348" t="s">
        <v>430</v>
      </c>
      <c r="AE426" s="348" t="s">
        <v>430</v>
      </c>
      <c r="AF426" s="348" t="s">
        <v>430</v>
      </c>
      <c r="AG426" s="569"/>
      <c r="AH426" s="346"/>
      <c r="AI426" s="346"/>
      <c r="AJ426" s="346"/>
      <c r="AK426" s="346"/>
      <c r="AL426" s="346"/>
      <c r="AM426" s="346"/>
      <c r="AN426" s="346"/>
      <c r="AO426" s="573"/>
      <c r="AP426" s="346"/>
      <c r="AQ426" s="346"/>
      <c r="AR426" s="346"/>
      <c r="AS426" s="346"/>
      <c r="AT426" s="346"/>
      <c r="AU426" s="429"/>
      <c r="AV426" s="429"/>
      <c r="AW426" s="429"/>
      <c r="AX426" s="429"/>
      <c r="AY426" s="429"/>
      <c r="AZ426" s="374"/>
      <c r="BA426" s="375"/>
      <c r="BB426" s="375"/>
      <c r="BC426" s="375"/>
      <c r="BD426" s="375"/>
      <c r="BE426" s="375"/>
      <c r="BF426" s="375"/>
      <c r="BG426" s="374"/>
      <c r="BH426" s="375"/>
      <c r="BI426" s="375"/>
      <c r="BJ426" s="375"/>
      <c r="BK426" s="375"/>
      <c r="BL426" s="375"/>
      <c r="BM426" s="375"/>
      <c r="BN426" s="375"/>
      <c r="BO426" s="375"/>
      <c r="BP426" s="375"/>
      <c r="BQ426" s="375"/>
      <c r="BR426" s="374"/>
      <c r="BS426" s="372"/>
      <c r="BT426" s="372"/>
      <c r="BU426" s="374"/>
      <c r="BV426" s="430"/>
    </row>
    <row r="427" spans="1:74" s="355" customFormat="1" x14ac:dyDescent="0.25">
      <c r="A427" s="686" t="s">
        <v>8197</v>
      </c>
      <c r="B427" s="374"/>
      <c r="C427" s="731"/>
      <c r="D427" s="374"/>
      <c r="E427" s="372"/>
      <c r="F427" s="374"/>
      <c r="G427" s="372"/>
      <c r="H427" s="374"/>
      <c r="I427" s="348"/>
      <c r="J427" s="348"/>
      <c r="K427" s="348"/>
      <c r="L427" s="348"/>
      <c r="M427" s="362"/>
      <c r="N427" s="350" t="s">
        <v>430</v>
      </c>
      <c r="O427" s="348" t="s">
        <v>430</v>
      </c>
      <c r="P427" s="348" t="s">
        <v>430</v>
      </c>
      <c r="Q427" s="348" t="s">
        <v>430</v>
      </c>
      <c r="R427" s="348" t="s">
        <v>430</v>
      </c>
      <c r="S427" s="348" t="s">
        <v>430</v>
      </c>
      <c r="T427" s="348" t="s">
        <v>430</v>
      </c>
      <c r="U427" s="354" t="s">
        <v>430</v>
      </c>
      <c r="V427" s="348" t="s">
        <v>430</v>
      </c>
      <c r="W427" s="348" t="s">
        <v>430</v>
      </c>
      <c r="X427" s="348" t="s">
        <v>430</v>
      </c>
      <c r="Y427" s="375" t="s">
        <v>430</v>
      </c>
      <c r="Z427" s="348" t="s">
        <v>430</v>
      </c>
      <c r="AA427" s="348" t="s">
        <v>430</v>
      </c>
      <c r="AB427" s="348" t="s">
        <v>430</v>
      </c>
      <c r="AC427" s="348" t="s">
        <v>430</v>
      </c>
      <c r="AD427" s="348" t="s">
        <v>430</v>
      </c>
      <c r="AE427" s="348" t="s">
        <v>430</v>
      </c>
      <c r="AF427" s="348" t="s">
        <v>430</v>
      </c>
      <c r="AG427" s="569"/>
      <c r="AH427" s="346"/>
      <c r="AI427" s="346"/>
      <c r="AJ427" s="346"/>
      <c r="AK427" s="346"/>
      <c r="AL427" s="346"/>
      <c r="AM427" s="346"/>
      <c r="AN427" s="346"/>
      <c r="AO427" s="573"/>
      <c r="AP427" s="346"/>
      <c r="AQ427" s="346"/>
      <c r="AR427" s="346"/>
      <c r="AS427" s="346"/>
      <c r="AT427" s="346"/>
      <c r="AU427" s="429"/>
      <c r="AV427" s="429"/>
      <c r="AW427" s="429"/>
      <c r="AX427" s="429"/>
      <c r="AY427" s="429"/>
      <c r="AZ427" s="374"/>
      <c r="BA427" s="375"/>
      <c r="BB427" s="375"/>
      <c r="BC427" s="375"/>
      <c r="BD427" s="375"/>
      <c r="BE427" s="375"/>
      <c r="BF427" s="375"/>
      <c r="BG427" s="374"/>
      <c r="BH427" s="375"/>
      <c r="BI427" s="375"/>
      <c r="BJ427" s="375"/>
      <c r="BK427" s="375"/>
      <c r="BL427" s="375"/>
      <c r="BM427" s="375"/>
      <c r="BN427" s="375"/>
      <c r="BO427" s="375"/>
      <c r="BP427" s="375"/>
      <c r="BQ427" s="375"/>
      <c r="BR427" s="374"/>
      <c r="BS427" s="372"/>
      <c r="BT427" s="372"/>
      <c r="BU427" s="374"/>
      <c r="BV427" s="430"/>
    </row>
    <row r="428" spans="1:74" s="355" customFormat="1" x14ac:dyDescent="0.25">
      <c r="A428" s="686" t="s">
        <v>8198</v>
      </c>
      <c r="B428" s="374"/>
      <c r="C428" s="731"/>
      <c r="D428" s="374"/>
      <c r="E428" s="372"/>
      <c r="F428" s="374"/>
      <c r="G428" s="372"/>
      <c r="H428" s="374"/>
      <c r="I428" s="348"/>
      <c r="J428" s="348"/>
      <c r="K428" s="348"/>
      <c r="L428" s="348"/>
      <c r="M428" s="362"/>
      <c r="N428" s="350" t="s">
        <v>430</v>
      </c>
      <c r="O428" s="348" t="s">
        <v>430</v>
      </c>
      <c r="P428" s="348" t="s">
        <v>430</v>
      </c>
      <c r="Q428" s="348" t="s">
        <v>430</v>
      </c>
      <c r="R428" s="348" t="s">
        <v>430</v>
      </c>
      <c r="S428" s="348" t="s">
        <v>430</v>
      </c>
      <c r="T428" s="348" t="s">
        <v>430</v>
      </c>
      <c r="U428" s="354" t="s">
        <v>430</v>
      </c>
      <c r="V428" s="348" t="s">
        <v>430</v>
      </c>
      <c r="W428" s="348" t="s">
        <v>430</v>
      </c>
      <c r="X428" s="348" t="s">
        <v>430</v>
      </c>
      <c r="Y428" s="375" t="s">
        <v>430</v>
      </c>
      <c r="Z428" s="348" t="s">
        <v>430</v>
      </c>
      <c r="AA428" s="348" t="s">
        <v>430</v>
      </c>
      <c r="AB428" s="348" t="s">
        <v>430</v>
      </c>
      <c r="AC428" s="348" t="s">
        <v>430</v>
      </c>
      <c r="AD428" s="348" t="s">
        <v>430</v>
      </c>
      <c r="AE428" s="348" t="s">
        <v>430</v>
      </c>
      <c r="AF428" s="348">
        <v>6.2146999999999997</v>
      </c>
      <c r="AG428" s="569"/>
      <c r="AH428" s="346"/>
      <c r="AI428" s="346"/>
      <c r="AJ428" s="346"/>
      <c r="AK428" s="346"/>
      <c r="AL428" s="346"/>
      <c r="AM428" s="346"/>
      <c r="AN428" s="346"/>
      <c r="AO428" s="573"/>
      <c r="AP428" s="346"/>
      <c r="AQ428" s="346"/>
      <c r="AR428" s="346"/>
      <c r="AS428" s="346"/>
      <c r="AT428" s="346"/>
      <c r="AU428" s="429"/>
      <c r="AV428" s="429"/>
      <c r="AW428" s="429"/>
      <c r="AX428" s="429"/>
      <c r="AY428" s="429"/>
      <c r="AZ428" s="374"/>
      <c r="BA428" s="375"/>
      <c r="BB428" s="375"/>
      <c r="BC428" s="375"/>
      <c r="BD428" s="375"/>
      <c r="BE428" s="375"/>
      <c r="BF428" s="375"/>
      <c r="BG428" s="374"/>
      <c r="BH428" s="375"/>
      <c r="BI428" s="375"/>
      <c r="BJ428" s="375"/>
      <c r="BK428" s="375"/>
      <c r="BL428" s="375"/>
      <c r="BM428" s="375"/>
      <c r="BN428" s="375"/>
      <c r="BO428" s="375"/>
      <c r="BP428" s="375"/>
      <c r="BQ428" s="375"/>
      <c r="BR428" s="374"/>
      <c r="BS428" s="372"/>
      <c r="BT428" s="372"/>
      <c r="BU428" s="374"/>
      <c r="BV428" s="430"/>
    </row>
    <row r="429" spans="1:74" s="355" customFormat="1" x14ac:dyDescent="0.25">
      <c r="A429" s="686" t="s">
        <v>8198</v>
      </c>
      <c r="B429" s="374"/>
      <c r="C429" s="731"/>
      <c r="D429" s="374"/>
      <c r="E429" s="372"/>
      <c r="F429" s="374"/>
      <c r="G429" s="372"/>
      <c r="H429" s="374"/>
      <c r="I429" s="348"/>
      <c r="J429" s="348"/>
      <c r="K429" s="348"/>
      <c r="L429" s="348"/>
      <c r="M429" s="362"/>
      <c r="N429" s="350" t="s">
        <v>430</v>
      </c>
      <c r="O429" s="348" t="s">
        <v>430</v>
      </c>
      <c r="P429" s="348" t="s">
        <v>430</v>
      </c>
      <c r="Q429" s="348" t="s">
        <v>430</v>
      </c>
      <c r="R429" s="348" t="s">
        <v>430</v>
      </c>
      <c r="S429" s="348" t="s">
        <v>430</v>
      </c>
      <c r="T429" s="348" t="s">
        <v>430</v>
      </c>
      <c r="U429" s="354" t="s">
        <v>430</v>
      </c>
      <c r="V429" s="348" t="s">
        <v>430</v>
      </c>
      <c r="W429" s="348" t="s">
        <v>430</v>
      </c>
      <c r="X429" s="348" t="s">
        <v>430</v>
      </c>
      <c r="Y429" s="375" t="s">
        <v>430</v>
      </c>
      <c r="Z429" s="348" t="s">
        <v>430</v>
      </c>
      <c r="AA429" s="348" t="s">
        <v>430</v>
      </c>
      <c r="AB429" s="348" t="s">
        <v>430</v>
      </c>
      <c r="AC429" s="348" t="s">
        <v>430</v>
      </c>
      <c r="AD429" s="348" t="s">
        <v>430</v>
      </c>
      <c r="AE429" s="348" t="s">
        <v>430</v>
      </c>
      <c r="AF429" s="348" t="s">
        <v>430</v>
      </c>
      <c r="AG429" s="569"/>
      <c r="AH429" s="346"/>
      <c r="AI429" s="346"/>
      <c r="AJ429" s="346"/>
      <c r="AK429" s="346"/>
      <c r="AL429" s="346"/>
      <c r="AM429" s="346"/>
      <c r="AN429" s="346"/>
      <c r="AO429" s="573"/>
      <c r="AP429" s="346"/>
      <c r="AQ429" s="346"/>
      <c r="AR429" s="346"/>
      <c r="AS429" s="346"/>
      <c r="AT429" s="346"/>
      <c r="AU429" s="429"/>
      <c r="AV429" s="429"/>
      <c r="AW429" s="429"/>
      <c r="AX429" s="429"/>
      <c r="AY429" s="429"/>
      <c r="AZ429" s="374"/>
      <c r="BA429" s="375"/>
      <c r="BB429" s="375"/>
      <c r="BC429" s="375"/>
      <c r="BD429" s="375"/>
      <c r="BE429" s="375"/>
      <c r="BF429" s="375"/>
      <c r="BG429" s="374"/>
      <c r="BH429" s="375"/>
      <c r="BI429" s="375"/>
      <c r="BJ429" s="375"/>
      <c r="BK429" s="375"/>
      <c r="BL429" s="375"/>
      <c r="BM429" s="375"/>
      <c r="BN429" s="375"/>
      <c r="BO429" s="375"/>
      <c r="BP429" s="375"/>
      <c r="BQ429" s="375"/>
      <c r="BR429" s="374"/>
      <c r="BS429" s="372"/>
      <c r="BT429" s="372"/>
      <c r="BU429" s="374"/>
      <c r="BV429" s="430"/>
    </row>
    <row r="430" spans="1:74" s="355" customFormat="1" x14ac:dyDescent="0.25">
      <c r="A430" s="686" t="s">
        <v>8199</v>
      </c>
      <c r="B430" s="374"/>
      <c r="C430" s="731"/>
      <c r="D430" s="374"/>
      <c r="E430" s="372"/>
      <c r="F430" s="374"/>
      <c r="G430" s="372"/>
      <c r="H430" s="374"/>
      <c r="I430" s="348"/>
      <c r="J430" s="348"/>
      <c r="K430" s="348"/>
      <c r="L430" s="348"/>
      <c r="M430" s="362"/>
      <c r="N430" s="350" t="s">
        <v>430</v>
      </c>
      <c r="O430" s="348" t="s">
        <v>430</v>
      </c>
      <c r="P430" s="348" t="s">
        <v>430</v>
      </c>
      <c r="Q430" s="348" t="s">
        <v>430</v>
      </c>
      <c r="R430" s="348" t="s">
        <v>430</v>
      </c>
      <c r="S430" s="348" t="s">
        <v>430</v>
      </c>
      <c r="T430" s="348" t="s">
        <v>430</v>
      </c>
      <c r="U430" s="354" t="s">
        <v>430</v>
      </c>
      <c r="V430" s="348" t="s">
        <v>430</v>
      </c>
      <c r="W430" s="348" t="s">
        <v>430</v>
      </c>
      <c r="X430" s="348" t="s">
        <v>430</v>
      </c>
      <c r="Y430" s="375" t="s">
        <v>430</v>
      </c>
      <c r="Z430" s="348" t="s">
        <v>430</v>
      </c>
      <c r="AA430" s="348" t="s">
        <v>430</v>
      </c>
      <c r="AB430" s="348" t="s">
        <v>430</v>
      </c>
      <c r="AC430" s="348" t="s">
        <v>430</v>
      </c>
      <c r="AD430" s="348" t="s">
        <v>430</v>
      </c>
      <c r="AE430" s="348" t="s">
        <v>430</v>
      </c>
      <c r="AF430" s="348" t="s">
        <v>430</v>
      </c>
      <c r="AG430" s="569"/>
      <c r="AH430" s="346"/>
      <c r="AI430" s="346"/>
      <c r="AJ430" s="346"/>
      <c r="AK430" s="346"/>
      <c r="AL430" s="346"/>
      <c r="AM430" s="346"/>
      <c r="AN430" s="346"/>
      <c r="AO430" s="573"/>
      <c r="AP430" s="346"/>
      <c r="AQ430" s="346"/>
      <c r="AR430" s="346"/>
      <c r="AS430" s="346"/>
      <c r="AT430" s="346"/>
      <c r="AU430" s="429"/>
      <c r="AV430" s="429"/>
      <c r="AW430" s="429"/>
      <c r="AX430" s="429"/>
      <c r="AY430" s="429"/>
      <c r="AZ430" s="374"/>
      <c r="BA430" s="375"/>
      <c r="BB430" s="375"/>
      <c r="BC430" s="375"/>
      <c r="BD430" s="375"/>
      <c r="BE430" s="375"/>
      <c r="BF430" s="375"/>
      <c r="BG430" s="374"/>
      <c r="BH430" s="375"/>
      <c r="BI430" s="375"/>
      <c r="BJ430" s="375"/>
      <c r="BK430" s="375"/>
      <c r="BL430" s="375"/>
      <c r="BM430" s="375"/>
      <c r="BN430" s="375"/>
      <c r="BO430" s="375"/>
      <c r="BP430" s="375"/>
      <c r="BQ430" s="375"/>
      <c r="BR430" s="374"/>
      <c r="BS430" s="372"/>
      <c r="BT430" s="372"/>
      <c r="BU430" s="374"/>
      <c r="BV430" s="430"/>
    </row>
    <row r="431" spans="1:74" s="355" customFormat="1" x14ac:dyDescent="0.25">
      <c r="A431" s="686" t="s">
        <v>8119</v>
      </c>
      <c r="B431" s="374"/>
      <c r="C431" s="731"/>
      <c r="D431" s="374"/>
      <c r="E431" s="372"/>
      <c r="F431" s="374"/>
      <c r="G431" s="372"/>
      <c r="H431" s="374"/>
      <c r="I431" s="348"/>
      <c r="J431" s="348"/>
      <c r="K431" s="348"/>
      <c r="L431" s="348"/>
      <c r="M431" s="362"/>
      <c r="N431" s="350" t="s">
        <v>430</v>
      </c>
      <c r="O431" s="348" t="s">
        <v>430</v>
      </c>
      <c r="P431" s="348" t="s">
        <v>430</v>
      </c>
      <c r="Q431" s="348" t="s">
        <v>430</v>
      </c>
      <c r="R431" s="348" t="s">
        <v>430</v>
      </c>
      <c r="S431" s="348" t="s">
        <v>430</v>
      </c>
      <c r="T431" s="348" t="s">
        <v>430</v>
      </c>
      <c r="U431" s="354" t="s">
        <v>430</v>
      </c>
      <c r="V431" s="348" t="s">
        <v>430</v>
      </c>
      <c r="W431" s="348" t="s">
        <v>430</v>
      </c>
      <c r="X431" s="348" t="s">
        <v>430</v>
      </c>
      <c r="Y431" s="375" t="s">
        <v>430</v>
      </c>
      <c r="Z431" s="348" t="s">
        <v>430</v>
      </c>
      <c r="AA431" s="348" t="s">
        <v>430</v>
      </c>
      <c r="AB431" s="348" t="s">
        <v>430</v>
      </c>
      <c r="AC431" s="348" t="s">
        <v>430</v>
      </c>
      <c r="AD431" s="348" t="s">
        <v>430</v>
      </c>
      <c r="AE431" s="348" t="s">
        <v>430</v>
      </c>
      <c r="AF431" s="348" t="s">
        <v>430</v>
      </c>
      <c r="AG431" s="569"/>
      <c r="AH431" s="346"/>
      <c r="AI431" s="346"/>
      <c r="AJ431" s="346"/>
      <c r="AK431" s="346"/>
      <c r="AL431" s="346"/>
      <c r="AM431" s="346"/>
      <c r="AN431" s="346"/>
      <c r="AO431" s="573"/>
      <c r="AP431" s="346"/>
      <c r="AQ431" s="346"/>
      <c r="AR431" s="346"/>
      <c r="AS431" s="346"/>
      <c r="AT431" s="346"/>
      <c r="AU431" s="429"/>
      <c r="AV431" s="429"/>
      <c r="AW431" s="429"/>
      <c r="AX431" s="429"/>
      <c r="AY431" s="429"/>
      <c r="AZ431" s="374"/>
      <c r="BA431" s="375"/>
      <c r="BB431" s="375"/>
      <c r="BC431" s="375"/>
      <c r="BD431" s="375"/>
      <c r="BE431" s="375"/>
      <c r="BF431" s="375"/>
      <c r="BG431" s="374"/>
      <c r="BH431" s="375"/>
      <c r="BI431" s="375"/>
      <c r="BJ431" s="375"/>
      <c r="BK431" s="375"/>
      <c r="BL431" s="375"/>
      <c r="BM431" s="375"/>
      <c r="BN431" s="375"/>
      <c r="BO431" s="375"/>
      <c r="BP431" s="375"/>
      <c r="BQ431" s="375"/>
      <c r="BR431" s="374"/>
      <c r="BS431" s="372"/>
      <c r="BT431" s="372"/>
      <c r="BU431" s="374"/>
      <c r="BV431" s="430"/>
    </row>
    <row r="432" spans="1:74" s="355" customFormat="1" x14ac:dyDescent="0.25">
      <c r="A432" s="686" t="s">
        <v>7437</v>
      </c>
      <c r="B432" s="374"/>
      <c r="C432" s="731"/>
      <c r="D432" s="374"/>
      <c r="E432" s="372"/>
      <c r="F432" s="374"/>
      <c r="G432" s="372"/>
      <c r="H432" s="374"/>
      <c r="I432" s="348"/>
      <c r="J432" s="348"/>
      <c r="K432" s="348"/>
      <c r="L432" s="348"/>
      <c r="M432" s="362"/>
      <c r="N432" s="350">
        <v>5.0674000000000001</v>
      </c>
      <c r="O432" s="348">
        <v>5.0218999999999996</v>
      </c>
      <c r="P432" s="348">
        <v>5.0312999999999999</v>
      </c>
      <c r="Q432" s="348">
        <v>5.016</v>
      </c>
      <c r="R432" s="348">
        <v>5.0793999999999997</v>
      </c>
      <c r="S432" s="348">
        <v>5.1919000000000004</v>
      </c>
      <c r="T432" s="348">
        <v>5.1711</v>
      </c>
      <c r="U432" s="354">
        <v>5.1955999999999998</v>
      </c>
      <c r="V432" s="348">
        <v>5.2995000000000001</v>
      </c>
      <c r="W432" s="348">
        <v>5.7728999999999999</v>
      </c>
      <c r="X432" s="348">
        <v>6.1295999999999999</v>
      </c>
      <c r="Y432" s="375">
        <v>5.7161</v>
      </c>
      <c r="Z432" s="348">
        <v>5.4157999999999999</v>
      </c>
      <c r="AA432" s="348">
        <v>5.1252000000000004</v>
      </c>
      <c r="AB432" s="348">
        <v>5.1714000000000002</v>
      </c>
      <c r="AC432" s="348">
        <v>5.1589</v>
      </c>
      <c r="AD432" s="348">
        <v>5.2544000000000004</v>
      </c>
      <c r="AE432" s="348">
        <v>5.0242000000000004</v>
      </c>
      <c r="AF432" s="348" t="s">
        <v>430</v>
      </c>
      <c r="AG432" s="569"/>
      <c r="AH432" s="346"/>
      <c r="AI432" s="346"/>
      <c r="AJ432" s="346"/>
      <c r="AK432" s="346"/>
      <c r="AL432" s="346"/>
      <c r="AM432" s="346"/>
      <c r="AN432" s="346"/>
      <c r="AO432" s="573"/>
      <c r="AP432" s="346"/>
      <c r="AQ432" s="346"/>
      <c r="AR432" s="346"/>
      <c r="AS432" s="346"/>
      <c r="AT432" s="346"/>
      <c r="AU432" s="429"/>
      <c r="AV432" s="429"/>
      <c r="AW432" s="429"/>
      <c r="AX432" s="429"/>
      <c r="AY432" s="429"/>
      <c r="AZ432" s="374"/>
      <c r="BA432" s="375"/>
      <c r="BB432" s="375"/>
      <c r="BC432" s="375"/>
      <c r="BD432" s="375"/>
      <c r="BE432" s="375"/>
      <c r="BF432" s="375"/>
      <c r="BG432" s="374"/>
      <c r="BH432" s="375"/>
      <c r="BI432" s="375"/>
      <c r="BJ432" s="375"/>
      <c r="BK432" s="375"/>
      <c r="BL432" s="375"/>
      <c r="BM432" s="375"/>
      <c r="BN432" s="375"/>
      <c r="BO432" s="375"/>
      <c r="BP432" s="375"/>
      <c r="BQ432" s="375"/>
      <c r="BR432" s="374"/>
      <c r="BS432" s="372"/>
      <c r="BT432" s="372"/>
      <c r="BU432" s="374"/>
      <c r="BV432" s="430"/>
    </row>
    <row r="433" spans="1:74" s="355" customFormat="1" x14ac:dyDescent="0.25">
      <c r="A433" s="686" t="s">
        <v>8200</v>
      </c>
      <c r="B433" s="374"/>
      <c r="C433" s="731"/>
      <c r="D433" s="374"/>
      <c r="E433" s="372"/>
      <c r="F433" s="374"/>
      <c r="G433" s="372"/>
      <c r="H433" s="374"/>
      <c r="I433" s="348"/>
      <c r="J433" s="348"/>
      <c r="K433" s="348"/>
      <c r="L433" s="348"/>
      <c r="M433" s="362"/>
      <c r="N433" s="350" t="s">
        <v>430</v>
      </c>
      <c r="O433" s="348" t="s">
        <v>430</v>
      </c>
      <c r="P433" s="348" t="s">
        <v>430</v>
      </c>
      <c r="Q433" s="348" t="s">
        <v>430</v>
      </c>
      <c r="R433" s="348" t="s">
        <v>430</v>
      </c>
      <c r="S433" s="348" t="s">
        <v>430</v>
      </c>
      <c r="T433" s="348" t="s">
        <v>430</v>
      </c>
      <c r="U433" s="354" t="s">
        <v>430</v>
      </c>
      <c r="V433" s="348" t="s">
        <v>430</v>
      </c>
      <c r="W433" s="348" t="s">
        <v>430</v>
      </c>
      <c r="X433" s="348" t="s">
        <v>430</v>
      </c>
      <c r="Y433" s="375" t="s">
        <v>430</v>
      </c>
      <c r="Z433" s="348" t="s">
        <v>430</v>
      </c>
      <c r="AA433" s="348" t="s">
        <v>430</v>
      </c>
      <c r="AB433" s="348" t="s">
        <v>430</v>
      </c>
      <c r="AC433" s="348" t="s">
        <v>430</v>
      </c>
      <c r="AD433" s="348" t="s">
        <v>430</v>
      </c>
      <c r="AE433" s="348" t="s">
        <v>430</v>
      </c>
      <c r="AF433" s="348" t="s">
        <v>430</v>
      </c>
      <c r="AG433" s="569"/>
      <c r="AH433" s="346"/>
      <c r="AI433" s="346"/>
      <c r="AJ433" s="346"/>
      <c r="AK433" s="346"/>
      <c r="AL433" s="346"/>
      <c r="AM433" s="346"/>
      <c r="AN433" s="346"/>
      <c r="AO433" s="573"/>
      <c r="AP433" s="346"/>
      <c r="AQ433" s="346"/>
      <c r="AR433" s="346"/>
      <c r="AS433" s="346"/>
      <c r="AT433" s="346"/>
      <c r="AU433" s="429"/>
      <c r="AV433" s="429"/>
      <c r="AW433" s="429"/>
      <c r="AX433" s="429"/>
      <c r="AY433" s="429"/>
      <c r="AZ433" s="374"/>
      <c r="BA433" s="375"/>
      <c r="BB433" s="375"/>
      <c r="BC433" s="375"/>
      <c r="BD433" s="375"/>
      <c r="BE433" s="375"/>
      <c r="BF433" s="375"/>
      <c r="BG433" s="374"/>
      <c r="BH433" s="375"/>
      <c r="BI433" s="375"/>
      <c r="BJ433" s="375"/>
      <c r="BK433" s="375"/>
      <c r="BL433" s="375"/>
      <c r="BM433" s="375"/>
      <c r="BN433" s="375"/>
      <c r="BO433" s="375"/>
      <c r="BP433" s="375"/>
      <c r="BQ433" s="375"/>
      <c r="BR433" s="374"/>
      <c r="BS433" s="372"/>
      <c r="BT433" s="372"/>
      <c r="BU433" s="374"/>
      <c r="BV433" s="430"/>
    </row>
    <row r="434" spans="1:74" s="355" customFormat="1" x14ac:dyDescent="0.25">
      <c r="A434" s="686" t="s">
        <v>6905</v>
      </c>
      <c r="B434" s="374"/>
      <c r="C434" s="731"/>
      <c r="D434" s="374"/>
      <c r="E434" s="372"/>
      <c r="F434" s="374"/>
      <c r="G434" s="372"/>
      <c r="H434" s="374"/>
      <c r="I434" s="348"/>
      <c r="J434" s="348"/>
      <c r="K434" s="348"/>
      <c r="L434" s="348"/>
      <c r="M434" s="362"/>
      <c r="N434" s="350" t="s">
        <v>430</v>
      </c>
      <c r="O434" s="348" t="s">
        <v>430</v>
      </c>
      <c r="P434" s="348" t="s">
        <v>430</v>
      </c>
      <c r="Q434" s="348" t="s">
        <v>430</v>
      </c>
      <c r="R434" s="348" t="s">
        <v>430</v>
      </c>
      <c r="S434" s="348" t="s">
        <v>430</v>
      </c>
      <c r="T434" s="348" t="s">
        <v>430</v>
      </c>
      <c r="U434" s="354" t="s">
        <v>430</v>
      </c>
      <c r="V434" s="348" t="s">
        <v>430</v>
      </c>
      <c r="W434" s="348" t="s">
        <v>430</v>
      </c>
      <c r="X434" s="348" t="s">
        <v>430</v>
      </c>
      <c r="Y434" s="375" t="s">
        <v>430</v>
      </c>
      <c r="Z434" s="348" t="s">
        <v>430</v>
      </c>
      <c r="AA434" s="348" t="s">
        <v>430</v>
      </c>
      <c r="AB434" s="348" t="s">
        <v>430</v>
      </c>
      <c r="AC434" s="348" t="s">
        <v>430</v>
      </c>
      <c r="AD434" s="348" t="s">
        <v>430</v>
      </c>
      <c r="AE434" s="348" t="s">
        <v>430</v>
      </c>
      <c r="AF434" s="348" t="s">
        <v>430</v>
      </c>
      <c r="AG434" s="569"/>
      <c r="AH434" s="346"/>
      <c r="AI434" s="346"/>
      <c r="AJ434" s="346"/>
      <c r="AK434" s="346"/>
      <c r="AL434" s="346"/>
      <c r="AM434" s="346"/>
      <c r="AN434" s="346"/>
      <c r="AO434" s="573"/>
      <c r="AP434" s="346"/>
      <c r="AQ434" s="346"/>
      <c r="AR434" s="346"/>
      <c r="AS434" s="346"/>
      <c r="AT434" s="346"/>
      <c r="AU434" s="429"/>
      <c r="AV434" s="429"/>
      <c r="AW434" s="429"/>
      <c r="AX434" s="429"/>
      <c r="AY434" s="429"/>
      <c r="AZ434" s="374"/>
      <c r="BA434" s="375"/>
      <c r="BB434" s="375"/>
      <c r="BC434" s="375"/>
      <c r="BD434" s="375"/>
      <c r="BE434" s="375"/>
      <c r="BF434" s="375"/>
      <c r="BG434" s="374"/>
      <c r="BH434" s="375"/>
      <c r="BI434" s="375"/>
      <c r="BJ434" s="375"/>
      <c r="BK434" s="375"/>
      <c r="BL434" s="375"/>
      <c r="BM434" s="375"/>
      <c r="BN434" s="375"/>
      <c r="BO434" s="375"/>
      <c r="BP434" s="375"/>
      <c r="BQ434" s="375"/>
      <c r="BR434" s="374"/>
      <c r="BS434" s="372"/>
      <c r="BT434" s="372"/>
      <c r="BU434" s="374"/>
      <c r="BV434" s="430"/>
    </row>
    <row r="435" spans="1:74" s="355" customFormat="1" x14ac:dyDescent="0.25">
      <c r="A435" s="686" t="s">
        <v>8201</v>
      </c>
      <c r="B435" s="374"/>
      <c r="C435" s="731"/>
      <c r="D435" s="374"/>
      <c r="E435" s="372"/>
      <c r="F435" s="374"/>
      <c r="G435" s="372"/>
      <c r="H435" s="374"/>
      <c r="I435" s="348"/>
      <c r="J435" s="348"/>
      <c r="K435" s="348"/>
      <c r="L435" s="348"/>
      <c r="M435" s="362"/>
      <c r="N435" s="350" t="s">
        <v>430</v>
      </c>
      <c r="O435" s="348" t="s">
        <v>430</v>
      </c>
      <c r="P435" s="348" t="s">
        <v>430</v>
      </c>
      <c r="Q435" s="348" t="s">
        <v>430</v>
      </c>
      <c r="R435" s="348" t="s">
        <v>430</v>
      </c>
      <c r="S435" s="348" t="s">
        <v>430</v>
      </c>
      <c r="T435" s="348" t="s">
        <v>430</v>
      </c>
      <c r="U435" s="354" t="s">
        <v>430</v>
      </c>
      <c r="V435" s="348" t="s">
        <v>430</v>
      </c>
      <c r="W435" s="348" t="s">
        <v>430</v>
      </c>
      <c r="X435" s="348" t="s">
        <v>430</v>
      </c>
      <c r="Y435" s="375" t="s">
        <v>430</v>
      </c>
      <c r="Z435" s="348" t="s">
        <v>430</v>
      </c>
      <c r="AA435" s="348" t="s">
        <v>430</v>
      </c>
      <c r="AB435" s="348" t="s">
        <v>430</v>
      </c>
      <c r="AC435" s="348" t="s">
        <v>430</v>
      </c>
      <c r="AD435" s="348" t="s">
        <v>430</v>
      </c>
      <c r="AE435" s="348" t="s">
        <v>430</v>
      </c>
      <c r="AF435" s="348" t="s">
        <v>430</v>
      </c>
      <c r="AG435" s="569"/>
      <c r="AH435" s="346"/>
      <c r="AI435" s="346"/>
      <c r="AJ435" s="346"/>
      <c r="AK435" s="346"/>
      <c r="AL435" s="346"/>
      <c r="AM435" s="346"/>
      <c r="AN435" s="346"/>
      <c r="AO435" s="573"/>
      <c r="AP435" s="346"/>
      <c r="AQ435" s="346"/>
      <c r="AR435" s="346"/>
      <c r="AS435" s="346"/>
      <c r="AT435" s="346"/>
      <c r="AU435" s="429"/>
      <c r="AV435" s="429"/>
      <c r="AW435" s="429"/>
      <c r="AX435" s="429"/>
      <c r="AY435" s="429"/>
      <c r="AZ435" s="374"/>
      <c r="BA435" s="375"/>
      <c r="BB435" s="375"/>
      <c r="BC435" s="375"/>
      <c r="BD435" s="375"/>
      <c r="BE435" s="375"/>
      <c r="BF435" s="375"/>
      <c r="BG435" s="374"/>
      <c r="BH435" s="375"/>
      <c r="BI435" s="375"/>
      <c r="BJ435" s="375"/>
      <c r="BK435" s="375"/>
      <c r="BL435" s="375"/>
      <c r="BM435" s="375"/>
      <c r="BN435" s="375"/>
      <c r="BO435" s="375"/>
      <c r="BP435" s="375"/>
      <c r="BQ435" s="375"/>
      <c r="BR435" s="374"/>
      <c r="BS435" s="372"/>
      <c r="BT435" s="372"/>
      <c r="BU435" s="374"/>
      <c r="BV435" s="430"/>
    </row>
    <row r="436" spans="1:74" s="355" customFormat="1" x14ac:dyDescent="0.25">
      <c r="A436" s="686" t="s">
        <v>8202</v>
      </c>
      <c r="B436" s="374"/>
      <c r="C436" s="731"/>
      <c r="D436" s="374"/>
      <c r="E436" s="372"/>
      <c r="F436" s="374"/>
      <c r="G436" s="372"/>
      <c r="H436" s="374"/>
      <c r="I436" s="348"/>
      <c r="J436" s="348"/>
      <c r="K436" s="348"/>
      <c r="L436" s="348"/>
      <c r="M436" s="362"/>
      <c r="N436" s="350" t="s">
        <v>430</v>
      </c>
      <c r="O436" s="348" t="s">
        <v>430</v>
      </c>
      <c r="P436" s="348" t="s">
        <v>430</v>
      </c>
      <c r="Q436" s="348" t="s">
        <v>430</v>
      </c>
      <c r="R436" s="348" t="s">
        <v>430</v>
      </c>
      <c r="S436" s="348" t="s">
        <v>430</v>
      </c>
      <c r="T436" s="348" t="s">
        <v>430</v>
      </c>
      <c r="U436" s="354" t="s">
        <v>430</v>
      </c>
      <c r="V436" s="348" t="s">
        <v>430</v>
      </c>
      <c r="W436" s="348" t="s">
        <v>430</v>
      </c>
      <c r="X436" s="348" t="s">
        <v>430</v>
      </c>
      <c r="Y436" s="375" t="s">
        <v>430</v>
      </c>
      <c r="Z436" s="348" t="s">
        <v>430</v>
      </c>
      <c r="AA436" s="348" t="s">
        <v>430</v>
      </c>
      <c r="AB436" s="348" t="s">
        <v>430</v>
      </c>
      <c r="AC436" s="348" t="s">
        <v>430</v>
      </c>
      <c r="AD436" s="348" t="s">
        <v>430</v>
      </c>
      <c r="AE436" s="348" t="s">
        <v>430</v>
      </c>
      <c r="AF436" s="348" t="s">
        <v>430</v>
      </c>
      <c r="AG436" s="569"/>
      <c r="AH436" s="346"/>
      <c r="AI436" s="346"/>
      <c r="AJ436" s="346"/>
      <c r="AK436" s="346"/>
      <c r="AL436" s="346"/>
      <c r="AM436" s="346"/>
      <c r="AN436" s="346"/>
      <c r="AO436" s="573"/>
      <c r="AP436" s="346"/>
      <c r="AQ436" s="346"/>
      <c r="AR436" s="346"/>
      <c r="AS436" s="346"/>
      <c r="AT436" s="346"/>
      <c r="AU436" s="429"/>
      <c r="AV436" s="429"/>
      <c r="AW436" s="429"/>
      <c r="AX436" s="429"/>
      <c r="AY436" s="429"/>
      <c r="AZ436" s="374"/>
      <c r="BA436" s="375"/>
      <c r="BB436" s="375"/>
      <c r="BC436" s="375"/>
      <c r="BD436" s="375"/>
      <c r="BE436" s="375"/>
      <c r="BF436" s="375"/>
      <c r="BG436" s="374"/>
      <c r="BH436" s="375"/>
      <c r="BI436" s="375"/>
      <c r="BJ436" s="375"/>
      <c r="BK436" s="375"/>
      <c r="BL436" s="375"/>
      <c r="BM436" s="375"/>
      <c r="BN436" s="375"/>
      <c r="BO436" s="375"/>
      <c r="BP436" s="375"/>
      <c r="BQ436" s="375"/>
      <c r="BR436" s="374"/>
      <c r="BS436" s="372"/>
      <c r="BT436" s="372"/>
      <c r="BU436" s="374"/>
      <c r="BV436" s="430"/>
    </row>
    <row r="437" spans="1:74" s="355" customFormat="1" x14ac:dyDescent="0.25">
      <c r="A437" s="686" t="s">
        <v>8203</v>
      </c>
      <c r="B437" s="374"/>
      <c r="C437" s="731"/>
      <c r="D437" s="374"/>
      <c r="E437" s="372"/>
      <c r="F437" s="374"/>
      <c r="G437" s="372"/>
      <c r="H437" s="374"/>
      <c r="I437" s="348"/>
      <c r="J437" s="348"/>
      <c r="K437" s="348"/>
      <c r="L437" s="348"/>
      <c r="M437" s="362"/>
      <c r="N437" s="350" t="s">
        <v>430</v>
      </c>
      <c r="O437" s="348" t="s">
        <v>430</v>
      </c>
      <c r="P437" s="348" t="s">
        <v>430</v>
      </c>
      <c r="Q437" s="348" t="s">
        <v>430</v>
      </c>
      <c r="R437" s="348" t="s">
        <v>430</v>
      </c>
      <c r="S437" s="348" t="s">
        <v>430</v>
      </c>
      <c r="T437" s="348" t="s">
        <v>430</v>
      </c>
      <c r="U437" s="354" t="s">
        <v>430</v>
      </c>
      <c r="V437" s="348" t="s">
        <v>430</v>
      </c>
      <c r="W437" s="348" t="s">
        <v>430</v>
      </c>
      <c r="X437" s="348" t="s">
        <v>430</v>
      </c>
      <c r="Y437" s="375" t="s">
        <v>430</v>
      </c>
      <c r="Z437" s="348" t="s">
        <v>430</v>
      </c>
      <c r="AA437" s="348" t="s">
        <v>430</v>
      </c>
      <c r="AB437" s="348" t="s">
        <v>430</v>
      </c>
      <c r="AC437" s="348" t="s">
        <v>430</v>
      </c>
      <c r="AD437" s="348" t="s">
        <v>430</v>
      </c>
      <c r="AE437" s="348" t="s">
        <v>430</v>
      </c>
      <c r="AF437" s="348" t="s">
        <v>430</v>
      </c>
      <c r="AG437" s="569"/>
      <c r="AH437" s="346"/>
      <c r="AI437" s="346"/>
      <c r="AJ437" s="346"/>
      <c r="AK437" s="346"/>
      <c r="AL437" s="346"/>
      <c r="AM437" s="346"/>
      <c r="AN437" s="346"/>
      <c r="AO437" s="573"/>
      <c r="AP437" s="346"/>
      <c r="AQ437" s="346"/>
      <c r="AR437" s="346"/>
      <c r="AS437" s="346"/>
      <c r="AT437" s="346"/>
      <c r="AU437" s="429"/>
      <c r="AV437" s="429"/>
      <c r="AW437" s="429"/>
      <c r="AX437" s="429"/>
      <c r="AY437" s="429"/>
      <c r="AZ437" s="374"/>
      <c r="BA437" s="375"/>
      <c r="BB437" s="375"/>
      <c r="BC437" s="375"/>
      <c r="BD437" s="375"/>
      <c r="BE437" s="375"/>
      <c r="BF437" s="375"/>
      <c r="BG437" s="374"/>
      <c r="BH437" s="375"/>
      <c r="BI437" s="375"/>
      <c r="BJ437" s="375"/>
      <c r="BK437" s="375"/>
      <c r="BL437" s="375"/>
      <c r="BM437" s="375"/>
      <c r="BN437" s="375"/>
      <c r="BO437" s="375"/>
      <c r="BP437" s="375"/>
      <c r="BQ437" s="375"/>
      <c r="BR437" s="374"/>
      <c r="BS437" s="372"/>
      <c r="BT437" s="372"/>
      <c r="BU437" s="374"/>
      <c r="BV437" s="430"/>
    </row>
    <row r="438" spans="1:74" s="355" customFormat="1" x14ac:dyDescent="0.25">
      <c r="A438" s="686" t="s">
        <v>8204</v>
      </c>
      <c r="B438" s="374"/>
      <c r="C438" s="731"/>
      <c r="D438" s="374"/>
      <c r="E438" s="372"/>
      <c r="F438" s="374"/>
      <c r="G438" s="372"/>
      <c r="H438" s="374"/>
      <c r="I438" s="348"/>
      <c r="J438" s="348"/>
      <c r="K438" s="348"/>
      <c r="L438" s="348"/>
      <c r="M438" s="362"/>
      <c r="N438" s="350" t="s">
        <v>430</v>
      </c>
      <c r="O438" s="348" t="s">
        <v>430</v>
      </c>
      <c r="P438" s="348" t="s">
        <v>430</v>
      </c>
      <c r="Q438" s="348" t="s">
        <v>430</v>
      </c>
      <c r="R438" s="348" t="s">
        <v>430</v>
      </c>
      <c r="S438" s="348" t="s">
        <v>430</v>
      </c>
      <c r="T438" s="348" t="s">
        <v>430</v>
      </c>
      <c r="U438" s="354" t="s">
        <v>430</v>
      </c>
      <c r="V438" s="348" t="s">
        <v>430</v>
      </c>
      <c r="W438" s="348" t="s">
        <v>430</v>
      </c>
      <c r="X438" s="348" t="s">
        <v>430</v>
      </c>
      <c r="Y438" s="375" t="s">
        <v>430</v>
      </c>
      <c r="Z438" s="348" t="s">
        <v>430</v>
      </c>
      <c r="AA438" s="348" t="s">
        <v>430</v>
      </c>
      <c r="AB438" s="348" t="s">
        <v>430</v>
      </c>
      <c r="AC438" s="348" t="s">
        <v>430</v>
      </c>
      <c r="AD438" s="348" t="s">
        <v>430</v>
      </c>
      <c r="AE438" s="348" t="s">
        <v>430</v>
      </c>
      <c r="AF438" s="348" t="s">
        <v>430</v>
      </c>
      <c r="AG438" s="569"/>
      <c r="AH438" s="346"/>
      <c r="AI438" s="346"/>
      <c r="AJ438" s="346"/>
      <c r="AK438" s="346"/>
      <c r="AL438" s="346"/>
      <c r="AM438" s="346"/>
      <c r="AN438" s="346"/>
      <c r="AO438" s="573"/>
      <c r="AP438" s="346"/>
      <c r="AQ438" s="346"/>
      <c r="AR438" s="346"/>
      <c r="AS438" s="346"/>
      <c r="AT438" s="346"/>
      <c r="AU438" s="429"/>
      <c r="AV438" s="429"/>
      <c r="AW438" s="429"/>
      <c r="AX438" s="429"/>
      <c r="AY438" s="429"/>
      <c r="AZ438" s="374"/>
      <c r="BA438" s="375"/>
      <c r="BB438" s="375"/>
      <c r="BC438" s="375"/>
      <c r="BD438" s="375"/>
      <c r="BE438" s="375"/>
      <c r="BF438" s="375"/>
      <c r="BG438" s="374"/>
      <c r="BH438" s="375"/>
      <c r="BI438" s="375"/>
      <c r="BJ438" s="375"/>
      <c r="BK438" s="375"/>
      <c r="BL438" s="375"/>
      <c r="BM438" s="375"/>
      <c r="BN438" s="375"/>
      <c r="BO438" s="375"/>
      <c r="BP438" s="375"/>
      <c r="BQ438" s="375"/>
      <c r="BR438" s="374"/>
      <c r="BS438" s="372"/>
      <c r="BT438" s="372"/>
      <c r="BU438" s="374"/>
      <c r="BV438" s="430"/>
    </row>
    <row r="439" spans="1:74" s="355" customFormat="1" x14ac:dyDescent="0.25">
      <c r="A439" s="686" t="s">
        <v>8205</v>
      </c>
      <c r="B439" s="374"/>
      <c r="C439" s="731"/>
      <c r="D439" s="374"/>
      <c r="E439" s="372"/>
      <c r="F439" s="374"/>
      <c r="G439" s="372"/>
      <c r="H439" s="374"/>
      <c r="I439" s="348"/>
      <c r="J439" s="348"/>
      <c r="K439" s="348"/>
      <c r="L439" s="348"/>
      <c r="M439" s="362"/>
      <c r="N439" s="350" t="s">
        <v>430</v>
      </c>
      <c r="O439" s="348" t="s">
        <v>430</v>
      </c>
      <c r="P439" s="348" t="s">
        <v>430</v>
      </c>
      <c r="Q439" s="348" t="s">
        <v>430</v>
      </c>
      <c r="R439" s="348" t="s">
        <v>430</v>
      </c>
      <c r="S439" s="348" t="s">
        <v>430</v>
      </c>
      <c r="T439" s="348" t="s">
        <v>430</v>
      </c>
      <c r="U439" s="354" t="s">
        <v>430</v>
      </c>
      <c r="V439" s="348" t="s">
        <v>430</v>
      </c>
      <c r="W439" s="348" t="s">
        <v>430</v>
      </c>
      <c r="X439" s="348" t="s">
        <v>430</v>
      </c>
      <c r="Y439" s="375" t="s">
        <v>430</v>
      </c>
      <c r="Z439" s="348" t="s">
        <v>430</v>
      </c>
      <c r="AA439" s="348" t="s">
        <v>430</v>
      </c>
      <c r="AB439" s="348" t="s">
        <v>430</v>
      </c>
      <c r="AC439" s="348" t="s">
        <v>430</v>
      </c>
      <c r="AD439" s="348" t="s">
        <v>430</v>
      </c>
      <c r="AE439" s="348" t="s">
        <v>430</v>
      </c>
      <c r="AF439" s="348" t="s">
        <v>430</v>
      </c>
      <c r="AG439" s="569"/>
      <c r="AH439" s="346"/>
      <c r="AI439" s="346"/>
      <c r="AJ439" s="346"/>
      <c r="AK439" s="346"/>
      <c r="AL439" s="346"/>
      <c r="AM439" s="346"/>
      <c r="AN439" s="346"/>
      <c r="AO439" s="573"/>
      <c r="AP439" s="346"/>
      <c r="AQ439" s="346"/>
      <c r="AR439" s="346"/>
      <c r="AS439" s="346"/>
      <c r="AT439" s="346"/>
      <c r="AU439" s="429"/>
      <c r="AV439" s="429"/>
      <c r="AW439" s="429"/>
      <c r="AX439" s="429"/>
      <c r="AY439" s="429"/>
      <c r="AZ439" s="374"/>
      <c r="BA439" s="375"/>
      <c r="BB439" s="375"/>
      <c r="BC439" s="375"/>
      <c r="BD439" s="375"/>
      <c r="BE439" s="375"/>
      <c r="BF439" s="375"/>
      <c r="BG439" s="374"/>
      <c r="BH439" s="375"/>
      <c r="BI439" s="375"/>
      <c r="BJ439" s="375"/>
      <c r="BK439" s="375"/>
      <c r="BL439" s="375"/>
      <c r="BM439" s="375"/>
      <c r="BN439" s="375"/>
      <c r="BO439" s="375"/>
      <c r="BP439" s="375"/>
      <c r="BQ439" s="375"/>
      <c r="BR439" s="374"/>
      <c r="BS439" s="372"/>
      <c r="BT439" s="372"/>
      <c r="BU439" s="374"/>
      <c r="BV439" s="430"/>
    </row>
    <row r="440" spans="1:74" s="355" customFormat="1" x14ac:dyDescent="0.25">
      <c r="A440" s="686" t="s">
        <v>8206</v>
      </c>
      <c r="B440" s="374"/>
      <c r="C440" s="731"/>
      <c r="D440" s="374"/>
      <c r="E440" s="372"/>
      <c r="F440" s="374"/>
      <c r="G440" s="372"/>
      <c r="H440" s="374"/>
      <c r="I440" s="348"/>
      <c r="J440" s="348"/>
      <c r="K440" s="348"/>
      <c r="L440" s="348"/>
      <c r="M440" s="362"/>
      <c r="N440" s="350" t="s">
        <v>430</v>
      </c>
      <c r="O440" s="348" t="s">
        <v>430</v>
      </c>
      <c r="P440" s="348" t="s">
        <v>430</v>
      </c>
      <c r="Q440" s="348" t="s">
        <v>430</v>
      </c>
      <c r="R440" s="348" t="s">
        <v>430</v>
      </c>
      <c r="S440" s="348" t="s">
        <v>430</v>
      </c>
      <c r="T440" s="348" t="s">
        <v>430</v>
      </c>
      <c r="U440" s="354" t="s">
        <v>430</v>
      </c>
      <c r="V440" s="348" t="s">
        <v>430</v>
      </c>
      <c r="W440" s="348" t="s">
        <v>430</v>
      </c>
      <c r="X440" s="348" t="s">
        <v>430</v>
      </c>
      <c r="Y440" s="375" t="s">
        <v>430</v>
      </c>
      <c r="Z440" s="348" t="s">
        <v>430</v>
      </c>
      <c r="AA440" s="348" t="s">
        <v>430</v>
      </c>
      <c r="AB440" s="348" t="s">
        <v>430</v>
      </c>
      <c r="AC440" s="348" t="s">
        <v>430</v>
      </c>
      <c r="AD440" s="348" t="s">
        <v>430</v>
      </c>
      <c r="AE440" s="348" t="s">
        <v>430</v>
      </c>
      <c r="AF440" s="348" t="s">
        <v>430</v>
      </c>
      <c r="AG440" s="569"/>
      <c r="AH440" s="346"/>
      <c r="AI440" s="346"/>
      <c r="AJ440" s="346"/>
      <c r="AK440" s="346"/>
      <c r="AL440" s="346"/>
      <c r="AM440" s="346"/>
      <c r="AN440" s="346"/>
      <c r="AO440" s="573"/>
      <c r="AP440" s="346"/>
      <c r="AQ440" s="346"/>
      <c r="AR440" s="346"/>
      <c r="AS440" s="346"/>
      <c r="AT440" s="346"/>
      <c r="AU440" s="429"/>
      <c r="AV440" s="429"/>
      <c r="AW440" s="429"/>
      <c r="AX440" s="429"/>
      <c r="AY440" s="429"/>
      <c r="AZ440" s="374"/>
      <c r="BA440" s="375"/>
      <c r="BB440" s="375"/>
      <c r="BC440" s="375"/>
      <c r="BD440" s="375"/>
      <c r="BE440" s="375"/>
      <c r="BF440" s="375"/>
      <c r="BG440" s="374"/>
      <c r="BH440" s="375"/>
      <c r="BI440" s="375"/>
      <c r="BJ440" s="375"/>
      <c r="BK440" s="375"/>
      <c r="BL440" s="375"/>
      <c r="BM440" s="375"/>
      <c r="BN440" s="375"/>
      <c r="BO440" s="375"/>
      <c r="BP440" s="375"/>
      <c r="BQ440" s="375"/>
      <c r="BR440" s="374"/>
      <c r="BS440" s="372"/>
      <c r="BT440" s="372"/>
      <c r="BU440" s="374"/>
      <c r="BV440" s="430"/>
    </row>
    <row r="441" spans="1:74" s="355" customFormat="1" x14ac:dyDescent="0.25">
      <c r="A441" s="686" t="s">
        <v>8207</v>
      </c>
      <c r="B441" s="374"/>
      <c r="C441" s="731"/>
      <c r="D441" s="374"/>
      <c r="E441" s="372"/>
      <c r="F441" s="374"/>
      <c r="G441" s="372"/>
      <c r="H441" s="374"/>
      <c r="I441" s="348"/>
      <c r="J441" s="348"/>
      <c r="K441" s="348"/>
      <c r="L441" s="348"/>
      <c r="M441" s="362"/>
      <c r="N441" s="350" t="s">
        <v>430</v>
      </c>
      <c r="O441" s="348" t="s">
        <v>430</v>
      </c>
      <c r="P441" s="348" t="s">
        <v>430</v>
      </c>
      <c r="Q441" s="348" t="s">
        <v>430</v>
      </c>
      <c r="R441" s="348" t="s">
        <v>430</v>
      </c>
      <c r="S441" s="348" t="s">
        <v>430</v>
      </c>
      <c r="T441" s="348" t="s">
        <v>430</v>
      </c>
      <c r="U441" s="354" t="s">
        <v>430</v>
      </c>
      <c r="V441" s="348" t="s">
        <v>430</v>
      </c>
      <c r="W441" s="348" t="s">
        <v>430</v>
      </c>
      <c r="X441" s="348" t="s">
        <v>430</v>
      </c>
      <c r="Y441" s="375" t="s">
        <v>430</v>
      </c>
      <c r="Z441" s="348" t="s">
        <v>430</v>
      </c>
      <c r="AA441" s="348" t="s">
        <v>430</v>
      </c>
      <c r="AB441" s="348" t="s">
        <v>430</v>
      </c>
      <c r="AC441" s="348" t="s">
        <v>430</v>
      </c>
      <c r="AD441" s="348" t="s">
        <v>430</v>
      </c>
      <c r="AE441" s="348" t="s">
        <v>430</v>
      </c>
      <c r="AF441" s="348" t="s">
        <v>430</v>
      </c>
      <c r="AG441" s="569"/>
      <c r="AH441" s="346"/>
      <c r="AI441" s="346"/>
      <c r="AJ441" s="346"/>
      <c r="AK441" s="346"/>
      <c r="AL441" s="346"/>
      <c r="AM441" s="346"/>
      <c r="AN441" s="346"/>
      <c r="AO441" s="573"/>
      <c r="AP441" s="346"/>
      <c r="AQ441" s="346"/>
      <c r="AR441" s="346"/>
      <c r="AS441" s="346"/>
      <c r="AT441" s="346"/>
      <c r="AU441" s="429"/>
      <c r="AV441" s="429"/>
      <c r="AW441" s="429"/>
      <c r="AX441" s="429"/>
      <c r="AY441" s="429"/>
      <c r="AZ441" s="374"/>
      <c r="BA441" s="375"/>
      <c r="BB441" s="375"/>
      <c r="BC441" s="375"/>
      <c r="BD441" s="375"/>
      <c r="BE441" s="375"/>
      <c r="BF441" s="375"/>
      <c r="BG441" s="374"/>
      <c r="BH441" s="375"/>
      <c r="BI441" s="375"/>
      <c r="BJ441" s="375"/>
      <c r="BK441" s="375"/>
      <c r="BL441" s="375"/>
      <c r="BM441" s="375"/>
      <c r="BN441" s="375"/>
      <c r="BO441" s="375"/>
      <c r="BP441" s="375"/>
      <c r="BQ441" s="375"/>
      <c r="BR441" s="374"/>
      <c r="BS441" s="372"/>
      <c r="BT441" s="372"/>
      <c r="BU441" s="374"/>
      <c r="BV441" s="430"/>
    </row>
    <row r="442" spans="1:74" s="355" customFormat="1" x14ac:dyDescent="0.25">
      <c r="A442" s="686" t="s">
        <v>8208</v>
      </c>
      <c r="B442" s="374"/>
      <c r="C442" s="731"/>
      <c r="D442" s="374"/>
      <c r="E442" s="372"/>
      <c r="F442" s="374"/>
      <c r="G442" s="372"/>
      <c r="H442" s="374"/>
      <c r="I442" s="348"/>
      <c r="J442" s="348"/>
      <c r="K442" s="348"/>
      <c r="L442" s="348"/>
      <c r="M442" s="362"/>
      <c r="N442" s="350" t="s">
        <v>430</v>
      </c>
      <c r="O442" s="348" t="s">
        <v>430</v>
      </c>
      <c r="P442" s="348" t="s">
        <v>430</v>
      </c>
      <c r="Q442" s="348" t="s">
        <v>430</v>
      </c>
      <c r="R442" s="348" t="s">
        <v>430</v>
      </c>
      <c r="S442" s="348" t="s">
        <v>430</v>
      </c>
      <c r="T442" s="348" t="s">
        <v>430</v>
      </c>
      <c r="U442" s="354" t="s">
        <v>430</v>
      </c>
      <c r="V442" s="348" t="s">
        <v>430</v>
      </c>
      <c r="W442" s="348" t="s">
        <v>430</v>
      </c>
      <c r="X442" s="348" t="s">
        <v>430</v>
      </c>
      <c r="Y442" s="375" t="s">
        <v>430</v>
      </c>
      <c r="Z442" s="348" t="s">
        <v>430</v>
      </c>
      <c r="AA442" s="348" t="s">
        <v>430</v>
      </c>
      <c r="AB442" s="348" t="s">
        <v>430</v>
      </c>
      <c r="AC442" s="348" t="s">
        <v>430</v>
      </c>
      <c r="AD442" s="348" t="s">
        <v>430</v>
      </c>
      <c r="AE442" s="348" t="s">
        <v>430</v>
      </c>
      <c r="AF442" s="348" t="s">
        <v>430</v>
      </c>
      <c r="AG442" s="569"/>
      <c r="AH442" s="346"/>
      <c r="AI442" s="346"/>
      <c r="AJ442" s="346"/>
      <c r="AK442" s="346"/>
      <c r="AL442" s="346"/>
      <c r="AM442" s="346"/>
      <c r="AN442" s="346"/>
      <c r="AO442" s="573"/>
      <c r="AP442" s="346"/>
      <c r="AQ442" s="346"/>
      <c r="AR442" s="346"/>
      <c r="AS442" s="346"/>
      <c r="AT442" s="346"/>
      <c r="AU442" s="429"/>
      <c r="AV442" s="429"/>
      <c r="AW442" s="429"/>
      <c r="AX442" s="429"/>
      <c r="AY442" s="429"/>
      <c r="AZ442" s="374"/>
      <c r="BA442" s="375"/>
      <c r="BB442" s="375"/>
      <c r="BC442" s="375"/>
      <c r="BD442" s="375"/>
      <c r="BE442" s="375"/>
      <c r="BF442" s="375"/>
      <c r="BG442" s="374"/>
      <c r="BH442" s="375"/>
      <c r="BI442" s="375"/>
      <c r="BJ442" s="375"/>
      <c r="BK442" s="375"/>
      <c r="BL442" s="375"/>
      <c r="BM442" s="375"/>
      <c r="BN442" s="375"/>
      <c r="BO442" s="375"/>
      <c r="BP442" s="375"/>
      <c r="BQ442" s="375"/>
      <c r="BR442" s="374"/>
      <c r="BS442" s="372"/>
      <c r="BT442" s="372"/>
      <c r="BU442" s="374"/>
      <c r="BV442" s="430"/>
    </row>
    <row r="443" spans="1:74" s="355" customFormat="1" x14ac:dyDescent="0.25">
      <c r="A443" s="686" t="s">
        <v>8209</v>
      </c>
      <c r="B443" s="374"/>
      <c r="C443" s="731"/>
      <c r="D443" s="374"/>
      <c r="E443" s="372"/>
      <c r="F443" s="374"/>
      <c r="G443" s="372"/>
      <c r="H443" s="374"/>
      <c r="I443" s="348"/>
      <c r="J443" s="348"/>
      <c r="K443" s="348"/>
      <c r="L443" s="348"/>
      <c r="M443" s="362"/>
      <c r="N443" s="350" t="s">
        <v>430</v>
      </c>
      <c r="O443" s="348" t="s">
        <v>430</v>
      </c>
      <c r="P443" s="348" t="s">
        <v>430</v>
      </c>
      <c r="Q443" s="348" t="s">
        <v>430</v>
      </c>
      <c r="R443" s="348" t="s">
        <v>430</v>
      </c>
      <c r="S443" s="348" t="s">
        <v>430</v>
      </c>
      <c r="T443" s="348" t="s">
        <v>430</v>
      </c>
      <c r="U443" s="354" t="s">
        <v>430</v>
      </c>
      <c r="V443" s="348" t="s">
        <v>430</v>
      </c>
      <c r="W443" s="348" t="s">
        <v>430</v>
      </c>
      <c r="X443" s="348" t="s">
        <v>430</v>
      </c>
      <c r="Y443" s="375" t="s">
        <v>430</v>
      </c>
      <c r="Z443" s="348" t="s">
        <v>430</v>
      </c>
      <c r="AA443" s="348" t="s">
        <v>430</v>
      </c>
      <c r="AB443" s="348" t="s">
        <v>430</v>
      </c>
      <c r="AC443" s="348" t="s">
        <v>430</v>
      </c>
      <c r="AD443" s="348" t="s">
        <v>430</v>
      </c>
      <c r="AE443" s="348" t="s">
        <v>430</v>
      </c>
      <c r="AF443" s="348" t="s">
        <v>430</v>
      </c>
      <c r="AG443" s="569"/>
      <c r="AH443" s="346"/>
      <c r="AI443" s="346"/>
      <c r="AJ443" s="346"/>
      <c r="AK443" s="346"/>
      <c r="AL443" s="346"/>
      <c r="AM443" s="346"/>
      <c r="AN443" s="346"/>
      <c r="AO443" s="573"/>
      <c r="AP443" s="346"/>
      <c r="AQ443" s="346"/>
      <c r="AR443" s="346"/>
      <c r="AS443" s="346"/>
      <c r="AT443" s="346"/>
      <c r="AU443" s="429"/>
      <c r="AV443" s="429"/>
      <c r="AW443" s="429"/>
      <c r="AX443" s="429"/>
      <c r="AY443" s="429"/>
      <c r="AZ443" s="374"/>
      <c r="BA443" s="375"/>
      <c r="BB443" s="375"/>
      <c r="BC443" s="375"/>
      <c r="BD443" s="375"/>
      <c r="BE443" s="375"/>
      <c r="BF443" s="375"/>
      <c r="BG443" s="374"/>
      <c r="BH443" s="375"/>
      <c r="BI443" s="375"/>
      <c r="BJ443" s="375"/>
      <c r="BK443" s="375"/>
      <c r="BL443" s="375"/>
      <c r="BM443" s="375"/>
      <c r="BN443" s="375"/>
      <c r="BO443" s="375"/>
      <c r="BP443" s="375"/>
      <c r="BQ443" s="375"/>
      <c r="BR443" s="374"/>
      <c r="BS443" s="372"/>
      <c r="BT443" s="372"/>
      <c r="BU443" s="374"/>
      <c r="BV443" s="430"/>
    </row>
    <row r="444" spans="1:74" s="355" customFormat="1" x14ac:dyDescent="0.25">
      <c r="A444" s="686" t="s">
        <v>8210</v>
      </c>
      <c r="B444" s="374"/>
      <c r="C444" s="731"/>
      <c r="D444" s="374"/>
      <c r="E444" s="372"/>
      <c r="F444" s="374"/>
      <c r="G444" s="372"/>
      <c r="H444" s="374"/>
      <c r="I444" s="348"/>
      <c r="J444" s="348"/>
      <c r="K444" s="348"/>
      <c r="L444" s="348"/>
      <c r="M444" s="362"/>
      <c r="N444" s="350" t="s">
        <v>430</v>
      </c>
      <c r="O444" s="348" t="s">
        <v>430</v>
      </c>
      <c r="P444" s="348" t="s">
        <v>430</v>
      </c>
      <c r="Q444" s="348" t="s">
        <v>430</v>
      </c>
      <c r="R444" s="348" t="s">
        <v>430</v>
      </c>
      <c r="S444" s="348" t="s">
        <v>430</v>
      </c>
      <c r="T444" s="348" t="s">
        <v>430</v>
      </c>
      <c r="U444" s="354" t="s">
        <v>430</v>
      </c>
      <c r="V444" s="348" t="s">
        <v>430</v>
      </c>
      <c r="W444" s="348" t="s">
        <v>430</v>
      </c>
      <c r="X444" s="348" t="s">
        <v>430</v>
      </c>
      <c r="Y444" s="375" t="s">
        <v>430</v>
      </c>
      <c r="Z444" s="348" t="s">
        <v>430</v>
      </c>
      <c r="AA444" s="348" t="s">
        <v>430</v>
      </c>
      <c r="AB444" s="348" t="s">
        <v>430</v>
      </c>
      <c r="AC444" s="348" t="s">
        <v>430</v>
      </c>
      <c r="AD444" s="348" t="s">
        <v>430</v>
      </c>
      <c r="AE444" s="348" t="s">
        <v>430</v>
      </c>
      <c r="AF444" s="348" t="s">
        <v>430</v>
      </c>
      <c r="AG444" s="569"/>
      <c r="AH444" s="346"/>
      <c r="AI444" s="346"/>
      <c r="AJ444" s="346"/>
      <c r="AK444" s="346"/>
      <c r="AL444" s="346"/>
      <c r="AM444" s="346"/>
      <c r="AN444" s="346"/>
      <c r="AO444" s="573"/>
      <c r="AP444" s="346"/>
      <c r="AQ444" s="346"/>
      <c r="AR444" s="346"/>
      <c r="AS444" s="346"/>
      <c r="AT444" s="346"/>
      <c r="AU444" s="429"/>
      <c r="AV444" s="429"/>
      <c r="AW444" s="429"/>
      <c r="AX444" s="429"/>
      <c r="AY444" s="429"/>
      <c r="AZ444" s="374"/>
      <c r="BA444" s="375"/>
      <c r="BB444" s="375"/>
      <c r="BC444" s="375"/>
      <c r="BD444" s="375"/>
      <c r="BE444" s="375"/>
      <c r="BF444" s="375"/>
      <c r="BG444" s="374"/>
      <c r="BH444" s="375"/>
      <c r="BI444" s="375"/>
      <c r="BJ444" s="375"/>
      <c r="BK444" s="375"/>
      <c r="BL444" s="375"/>
      <c r="BM444" s="375"/>
      <c r="BN444" s="375"/>
      <c r="BO444" s="375"/>
      <c r="BP444" s="375"/>
      <c r="BQ444" s="375"/>
      <c r="BR444" s="374"/>
      <c r="BS444" s="372"/>
      <c r="BT444" s="372"/>
      <c r="BU444" s="374"/>
      <c r="BV444" s="430"/>
    </row>
    <row r="445" spans="1:74" s="355" customFormat="1" x14ac:dyDescent="0.25">
      <c r="A445" s="686" t="s">
        <v>8211</v>
      </c>
      <c r="B445" s="374"/>
      <c r="C445" s="731"/>
      <c r="D445" s="374"/>
      <c r="E445" s="372"/>
      <c r="F445" s="374"/>
      <c r="G445" s="372"/>
      <c r="H445" s="374"/>
      <c r="I445" s="348"/>
      <c r="J445" s="348"/>
      <c r="K445" s="348"/>
      <c r="L445" s="348"/>
      <c r="M445" s="362"/>
      <c r="N445" s="350" t="s">
        <v>430</v>
      </c>
      <c r="O445" s="348" t="s">
        <v>430</v>
      </c>
      <c r="P445" s="348" t="s">
        <v>430</v>
      </c>
      <c r="Q445" s="348" t="s">
        <v>430</v>
      </c>
      <c r="R445" s="348" t="s">
        <v>430</v>
      </c>
      <c r="S445" s="348" t="s">
        <v>430</v>
      </c>
      <c r="T445" s="348" t="s">
        <v>430</v>
      </c>
      <c r="U445" s="354" t="s">
        <v>430</v>
      </c>
      <c r="V445" s="348" t="s">
        <v>430</v>
      </c>
      <c r="W445" s="348" t="s">
        <v>430</v>
      </c>
      <c r="X445" s="348" t="s">
        <v>430</v>
      </c>
      <c r="Y445" s="375" t="s">
        <v>430</v>
      </c>
      <c r="Z445" s="348" t="s">
        <v>430</v>
      </c>
      <c r="AA445" s="348" t="s">
        <v>430</v>
      </c>
      <c r="AB445" s="348" t="s">
        <v>430</v>
      </c>
      <c r="AC445" s="348" t="s">
        <v>430</v>
      </c>
      <c r="AD445" s="348" t="s">
        <v>430</v>
      </c>
      <c r="AE445" s="348" t="s">
        <v>430</v>
      </c>
      <c r="AF445" s="348" t="s">
        <v>430</v>
      </c>
      <c r="AG445" s="569"/>
      <c r="AH445" s="346"/>
      <c r="AI445" s="346"/>
      <c r="AJ445" s="346"/>
      <c r="AK445" s="346"/>
      <c r="AL445" s="346"/>
      <c r="AM445" s="346"/>
      <c r="AN445" s="346"/>
      <c r="AO445" s="573"/>
      <c r="AP445" s="346"/>
      <c r="AQ445" s="346"/>
      <c r="AR445" s="346"/>
      <c r="AS445" s="346"/>
      <c r="AT445" s="346"/>
      <c r="AU445" s="429"/>
      <c r="AV445" s="429"/>
      <c r="AW445" s="429"/>
      <c r="AX445" s="429"/>
      <c r="AY445" s="429"/>
      <c r="AZ445" s="374"/>
      <c r="BA445" s="375"/>
      <c r="BB445" s="375"/>
      <c r="BC445" s="375"/>
      <c r="BD445" s="375"/>
      <c r="BE445" s="375"/>
      <c r="BF445" s="375"/>
      <c r="BG445" s="374"/>
      <c r="BH445" s="375"/>
      <c r="BI445" s="375"/>
      <c r="BJ445" s="375"/>
      <c r="BK445" s="375"/>
      <c r="BL445" s="375"/>
      <c r="BM445" s="375"/>
      <c r="BN445" s="375"/>
      <c r="BO445" s="375"/>
      <c r="BP445" s="375"/>
      <c r="BQ445" s="375"/>
      <c r="BR445" s="374"/>
      <c r="BS445" s="372"/>
      <c r="BT445" s="372"/>
      <c r="BU445" s="374"/>
      <c r="BV445" s="430"/>
    </row>
    <row r="446" spans="1:74" s="355" customFormat="1" x14ac:dyDescent="0.25">
      <c r="A446" s="686" t="s">
        <v>7898</v>
      </c>
      <c r="B446" s="374"/>
      <c r="C446" s="731"/>
      <c r="D446" s="374"/>
      <c r="E446" s="372"/>
      <c r="F446" s="374"/>
      <c r="G446" s="372"/>
      <c r="H446" s="374"/>
      <c r="I446" s="348"/>
      <c r="J446" s="348"/>
      <c r="K446" s="348"/>
      <c r="L446" s="348"/>
      <c r="M446" s="362"/>
      <c r="N446" s="350" t="s">
        <v>430</v>
      </c>
      <c r="O446" s="348" t="s">
        <v>430</v>
      </c>
      <c r="P446" s="348" t="s">
        <v>430</v>
      </c>
      <c r="Q446" s="348" t="s">
        <v>430</v>
      </c>
      <c r="R446" s="348" t="s">
        <v>430</v>
      </c>
      <c r="S446" s="348" t="s">
        <v>430</v>
      </c>
      <c r="T446" s="348" t="s">
        <v>430</v>
      </c>
      <c r="U446" s="354" t="s">
        <v>430</v>
      </c>
      <c r="V446" s="348" t="s">
        <v>430</v>
      </c>
      <c r="W446" s="348" t="s">
        <v>430</v>
      </c>
      <c r="X446" s="348" t="s">
        <v>430</v>
      </c>
      <c r="Y446" s="375" t="s">
        <v>430</v>
      </c>
      <c r="Z446" s="348" t="s">
        <v>430</v>
      </c>
      <c r="AA446" s="348" t="s">
        <v>430</v>
      </c>
      <c r="AB446" s="348" t="s">
        <v>430</v>
      </c>
      <c r="AC446" s="348" t="s">
        <v>430</v>
      </c>
      <c r="AD446" s="348" t="s">
        <v>430</v>
      </c>
      <c r="AE446" s="348" t="s">
        <v>430</v>
      </c>
      <c r="AF446" s="348" t="s">
        <v>430</v>
      </c>
      <c r="AG446" s="569"/>
      <c r="AH446" s="346"/>
      <c r="AI446" s="346"/>
      <c r="AJ446" s="346"/>
      <c r="AK446" s="346"/>
      <c r="AL446" s="346"/>
      <c r="AM446" s="346"/>
      <c r="AN446" s="346"/>
      <c r="AO446" s="573"/>
      <c r="AP446" s="346"/>
      <c r="AQ446" s="346"/>
      <c r="AR446" s="346"/>
      <c r="AS446" s="346"/>
      <c r="AT446" s="346"/>
      <c r="AU446" s="429"/>
      <c r="AV446" s="429"/>
      <c r="AW446" s="429"/>
      <c r="AX446" s="429"/>
      <c r="AY446" s="429"/>
      <c r="AZ446" s="374"/>
      <c r="BA446" s="375"/>
      <c r="BB446" s="375"/>
      <c r="BC446" s="375"/>
      <c r="BD446" s="375"/>
      <c r="BE446" s="375"/>
      <c r="BF446" s="375"/>
      <c r="BG446" s="374"/>
      <c r="BH446" s="375"/>
      <c r="BI446" s="375"/>
      <c r="BJ446" s="375"/>
      <c r="BK446" s="375"/>
      <c r="BL446" s="375"/>
      <c r="BM446" s="375"/>
      <c r="BN446" s="375"/>
      <c r="BO446" s="375"/>
      <c r="BP446" s="375"/>
      <c r="BQ446" s="375"/>
      <c r="BR446" s="374"/>
      <c r="BS446" s="372"/>
      <c r="BT446" s="372"/>
      <c r="BU446" s="374"/>
      <c r="BV446" s="430"/>
    </row>
    <row r="447" spans="1:74" s="355" customFormat="1" x14ac:dyDescent="0.25">
      <c r="A447" s="686" t="s">
        <v>6907</v>
      </c>
      <c r="B447" s="374"/>
      <c r="C447" s="731"/>
      <c r="D447" s="374"/>
      <c r="E447" s="372"/>
      <c r="F447" s="374"/>
      <c r="G447" s="372"/>
      <c r="H447" s="374"/>
      <c r="I447" s="348"/>
      <c r="J447" s="348"/>
      <c r="K447" s="348"/>
      <c r="L447" s="348"/>
      <c r="M447" s="362"/>
      <c r="N447" s="350" t="s">
        <v>430</v>
      </c>
      <c r="O447" s="348" t="s">
        <v>430</v>
      </c>
      <c r="P447" s="348" t="s">
        <v>430</v>
      </c>
      <c r="Q447" s="348" t="s">
        <v>430</v>
      </c>
      <c r="R447" s="348" t="s">
        <v>430</v>
      </c>
      <c r="S447" s="348" t="s">
        <v>430</v>
      </c>
      <c r="T447" s="348" t="s">
        <v>430</v>
      </c>
      <c r="U447" s="354" t="s">
        <v>430</v>
      </c>
      <c r="V447" s="348" t="s">
        <v>430</v>
      </c>
      <c r="W447" s="348" t="s">
        <v>430</v>
      </c>
      <c r="X447" s="348" t="s">
        <v>430</v>
      </c>
      <c r="Y447" s="375" t="s">
        <v>430</v>
      </c>
      <c r="Z447" s="348" t="s">
        <v>430</v>
      </c>
      <c r="AA447" s="348" t="s">
        <v>430</v>
      </c>
      <c r="AB447" s="348" t="s">
        <v>430</v>
      </c>
      <c r="AC447" s="348" t="s">
        <v>430</v>
      </c>
      <c r="AD447" s="348" t="s">
        <v>430</v>
      </c>
      <c r="AE447" s="348" t="s">
        <v>430</v>
      </c>
      <c r="AF447" s="348" t="s">
        <v>430</v>
      </c>
      <c r="AG447" s="569"/>
      <c r="AH447" s="346"/>
      <c r="AI447" s="346"/>
      <c r="AJ447" s="346"/>
      <c r="AK447" s="346"/>
      <c r="AL447" s="346"/>
      <c r="AM447" s="346"/>
      <c r="AN447" s="346"/>
      <c r="AO447" s="573"/>
      <c r="AP447" s="346"/>
      <c r="AQ447" s="346"/>
      <c r="AR447" s="346"/>
      <c r="AS447" s="346"/>
      <c r="AT447" s="346"/>
      <c r="AU447" s="429"/>
      <c r="AV447" s="429"/>
      <c r="AW447" s="429"/>
      <c r="AX447" s="429"/>
      <c r="AY447" s="429"/>
      <c r="AZ447" s="374"/>
      <c r="BA447" s="375"/>
      <c r="BB447" s="375"/>
      <c r="BC447" s="375"/>
      <c r="BD447" s="375"/>
      <c r="BE447" s="375"/>
      <c r="BF447" s="375"/>
      <c r="BG447" s="374"/>
      <c r="BH447" s="375"/>
      <c r="BI447" s="375"/>
      <c r="BJ447" s="375"/>
      <c r="BK447" s="375"/>
      <c r="BL447" s="375"/>
      <c r="BM447" s="375"/>
      <c r="BN447" s="375"/>
      <c r="BO447" s="375"/>
      <c r="BP447" s="375"/>
      <c r="BQ447" s="375"/>
      <c r="BR447" s="374"/>
      <c r="BS447" s="372"/>
      <c r="BT447" s="372"/>
      <c r="BU447" s="374"/>
      <c r="BV447" s="430"/>
    </row>
    <row r="448" spans="1:74" s="355" customFormat="1" x14ac:dyDescent="0.25">
      <c r="A448" s="686" t="s">
        <v>6907</v>
      </c>
      <c r="B448" s="374"/>
      <c r="C448" s="731"/>
      <c r="D448" s="374"/>
      <c r="E448" s="372"/>
      <c r="F448" s="374"/>
      <c r="G448" s="372"/>
      <c r="H448" s="374"/>
      <c r="I448" s="348"/>
      <c r="J448" s="348"/>
      <c r="K448" s="348"/>
      <c r="L448" s="348"/>
      <c r="M448" s="362"/>
      <c r="N448" s="350" t="s">
        <v>430</v>
      </c>
      <c r="O448" s="348" t="s">
        <v>430</v>
      </c>
      <c r="P448" s="348" t="s">
        <v>430</v>
      </c>
      <c r="Q448" s="348" t="s">
        <v>430</v>
      </c>
      <c r="R448" s="348" t="s">
        <v>430</v>
      </c>
      <c r="S448" s="348" t="s">
        <v>430</v>
      </c>
      <c r="T448" s="348" t="s">
        <v>430</v>
      </c>
      <c r="U448" s="354" t="s">
        <v>430</v>
      </c>
      <c r="V448" s="348" t="s">
        <v>430</v>
      </c>
      <c r="W448" s="348" t="s">
        <v>430</v>
      </c>
      <c r="X448" s="348" t="s">
        <v>430</v>
      </c>
      <c r="Y448" s="375" t="s">
        <v>430</v>
      </c>
      <c r="Z448" s="348" t="s">
        <v>430</v>
      </c>
      <c r="AA448" s="348" t="s">
        <v>430</v>
      </c>
      <c r="AB448" s="348" t="s">
        <v>430</v>
      </c>
      <c r="AC448" s="348" t="s">
        <v>430</v>
      </c>
      <c r="AD448" s="348" t="s">
        <v>430</v>
      </c>
      <c r="AE448" s="348" t="s">
        <v>430</v>
      </c>
      <c r="AF448" s="348" t="s">
        <v>430</v>
      </c>
      <c r="AG448" s="569"/>
      <c r="AH448" s="346"/>
      <c r="AI448" s="346"/>
      <c r="AJ448" s="346"/>
      <c r="AK448" s="346"/>
      <c r="AL448" s="346"/>
      <c r="AM448" s="346"/>
      <c r="AN448" s="346"/>
      <c r="AO448" s="573"/>
      <c r="AP448" s="346"/>
      <c r="AQ448" s="346"/>
      <c r="AR448" s="346"/>
      <c r="AS448" s="346"/>
      <c r="AT448" s="346"/>
      <c r="AU448" s="429"/>
      <c r="AV448" s="429"/>
      <c r="AW448" s="429"/>
      <c r="AX448" s="429"/>
      <c r="AY448" s="429"/>
      <c r="AZ448" s="374"/>
      <c r="BA448" s="375"/>
      <c r="BB448" s="375"/>
      <c r="BC448" s="375"/>
      <c r="BD448" s="375"/>
      <c r="BE448" s="375"/>
      <c r="BF448" s="375"/>
      <c r="BG448" s="374"/>
      <c r="BH448" s="375"/>
      <c r="BI448" s="375"/>
      <c r="BJ448" s="375"/>
      <c r="BK448" s="375"/>
      <c r="BL448" s="375"/>
      <c r="BM448" s="375"/>
      <c r="BN448" s="375"/>
      <c r="BO448" s="375"/>
      <c r="BP448" s="375"/>
      <c r="BQ448" s="375"/>
      <c r="BR448" s="374"/>
      <c r="BS448" s="372"/>
      <c r="BT448" s="372"/>
      <c r="BU448" s="374"/>
      <c r="BV448" s="430"/>
    </row>
    <row r="449" spans="1:74" s="355" customFormat="1" x14ac:dyDescent="0.25">
      <c r="A449" s="686" t="s">
        <v>8212</v>
      </c>
      <c r="B449" s="374"/>
      <c r="C449" s="731"/>
      <c r="D449" s="374"/>
      <c r="E449" s="372"/>
      <c r="F449" s="374"/>
      <c r="G449" s="372"/>
      <c r="H449" s="374"/>
      <c r="I449" s="348"/>
      <c r="J449" s="348"/>
      <c r="K449" s="348"/>
      <c r="L449" s="348"/>
      <c r="M449" s="362"/>
      <c r="N449" s="350" t="s">
        <v>430</v>
      </c>
      <c r="O449" s="348" t="s">
        <v>430</v>
      </c>
      <c r="P449" s="348" t="s">
        <v>430</v>
      </c>
      <c r="Q449" s="348" t="s">
        <v>430</v>
      </c>
      <c r="R449" s="348" t="s">
        <v>430</v>
      </c>
      <c r="S449" s="348" t="s">
        <v>430</v>
      </c>
      <c r="T449" s="348" t="s">
        <v>430</v>
      </c>
      <c r="U449" s="354" t="s">
        <v>430</v>
      </c>
      <c r="V449" s="348" t="s">
        <v>430</v>
      </c>
      <c r="W449" s="348" t="s">
        <v>430</v>
      </c>
      <c r="X449" s="348" t="s">
        <v>430</v>
      </c>
      <c r="Y449" s="375" t="s">
        <v>430</v>
      </c>
      <c r="Z449" s="348" t="s">
        <v>430</v>
      </c>
      <c r="AA449" s="348" t="s">
        <v>430</v>
      </c>
      <c r="AB449" s="348" t="s">
        <v>430</v>
      </c>
      <c r="AC449" s="348" t="s">
        <v>430</v>
      </c>
      <c r="AD449" s="348" t="s">
        <v>430</v>
      </c>
      <c r="AE449" s="348" t="s">
        <v>430</v>
      </c>
      <c r="AF449" s="348" t="s">
        <v>430</v>
      </c>
      <c r="AG449" s="569"/>
      <c r="AH449" s="346"/>
      <c r="AI449" s="346"/>
      <c r="AJ449" s="346"/>
      <c r="AK449" s="346"/>
      <c r="AL449" s="346"/>
      <c r="AM449" s="346"/>
      <c r="AN449" s="346"/>
      <c r="AO449" s="573"/>
      <c r="AP449" s="346"/>
      <c r="AQ449" s="346"/>
      <c r="AR449" s="346"/>
      <c r="AS449" s="346"/>
      <c r="AT449" s="346"/>
      <c r="AU449" s="429"/>
      <c r="AV449" s="429"/>
      <c r="AW449" s="429"/>
      <c r="AX449" s="429"/>
      <c r="AY449" s="429"/>
      <c r="AZ449" s="374"/>
      <c r="BA449" s="375"/>
      <c r="BB449" s="375"/>
      <c r="BC449" s="375"/>
      <c r="BD449" s="375"/>
      <c r="BE449" s="375"/>
      <c r="BF449" s="375"/>
      <c r="BG449" s="374"/>
      <c r="BH449" s="375"/>
      <c r="BI449" s="375"/>
      <c r="BJ449" s="375"/>
      <c r="BK449" s="375"/>
      <c r="BL449" s="375"/>
      <c r="BM449" s="375"/>
      <c r="BN449" s="375"/>
      <c r="BO449" s="375"/>
      <c r="BP449" s="375"/>
      <c r="BQ449" s="375"/>
      <c r="BR449" s="374"/>
      <c r="BS449" s="372"/>
      <c r="BT449" s="372"/>
      <c r="BU449" s="374"/>
      <c r="BV449" s="430"/>
    </row>
    <row r="450" spans="1:74" s="355" customFormat="1" x14ac:dyDescent="0.25">
      <c r="A450" s="686" t="s">
        <v>8213</v>
      </c>
      <c r="B450" s="374"/>
      <c r="C450" s="731"/>
      <c r="D450" s="374"/>
      <c r="E450" s="372"/>
      <c r="F450" s="374"/>
      <c r="G450" s="372"/>
      <c r="H450" s="374"/>
      <c r="I450" s="348"/>
      <c r="J450" s="348"/>
      <c r="K450" s="348"/>
      <c r="L450" s="348"/>
      <c r="M450" s="362"/>
      <c r="N450" s="350" t="s">
        <v>430</v>
      </c>
      <c r="O450" s="348" t="s">
        <v>430</v>
      </c>
      <c r="P450" s="348" t="s">
        <v>430</v>
      </c>
      <c r="Q450" s="348" t="s">
        <v>430</v>
      </c>
      <c r="R450" s="348" t="s">
        <v>430</v>
      </c>
      <c r="S450" s="348" t="s">
        <v>430</v>
      </c>
      <c r="T450" s="348" t="s">
        <v>430</v>
      </c>
      <c r="U450" s="354" t="s">
        <v>430</v>
      </c>
      <c r="V450" s="348" t="s">
        <v>430</v>
      </c>
      <c r="W450" s="348" t="s">
        <v>430</v>
      </c>
      <c r="X450" s="348" t="s">
        <v>430</v>
      </c>
      <c r="Y450" s="375" t="s">
        <v>430</v>
      </c>
      <c r="Z450" s="348" t="s">
        <v>430</v>
      </c>
      <c r="AA450" s="348" t="s">
        <v>430</v>
      </c>
      <c r="AB450" s="348" t="s">
        <v>430</v>
      </c>
      <c r="AC450" s="348" t="s">
        <v>430</v>
      </c>
      <c r="AD450" s="348" t="s">
        <v>430</v>
      </c>
      <c r="AE450" s="348" t="s">
        <v>430</v>
      </c>
      <c r="AF450" s="348" t="s">
        <v>430</v>
      </c>
      <c r="AG450" s="569"/>
      <c r="AH450" s="346"/>
      <c r="AI450" s="346"/>
      <c r="AJ450" s="346"/>
      <c r="AK450" s="346"/>
      <c r="AL450" s="346"/>
      <c r="AM450" s="346"/>
      <c r="AN450" s="346"/>
      <c r="AO450" s="573"/>
      <c r="AP450" s="346"/>
      <c r="AQ450" s="346"/>
      <c r="AR450" s="346"/>
      <c r="AS450" s="346"/>
      <c r="AT450" s="346"/>
      <c r="AU450" s="429"/>
      <c r="AV450" s="429"/>
      <c r="AW450" s="429"/>
      <c r="AX450" s="429"/>
      <c r="AY450" s="429"/>
      <c r="AZ450" s="374"/>
      <c r="BA450" s="375"/>
      <c r="BB450" s="375"/>
      <c r="BC450" s="375"/>
      <c r="BD450" s="375"/>
      <c r="BE450" s="375"/>
      <c r="BF450" s="375"/>
      <c r="BG450" s="374"/>
      <c r="BH450" s="375"/>
      <c r="BI450" s="375"/>
      <c r="BJ450" s="375"/>
      <c r="BK450" s="375"/>
      <c r="BL450" s="375"/>
      <c r="BM450" s="375"/>
      <c r="BN450" s="375"/>
      <c r="BO450" s="375"/>
      <c r="BP450" s="375"/>
      <c r="BQ450" s="375"/>
      <c r="BR450" s="374"/>
      <c r="BS450" s="372"/>
      <c r="BT450" s="372"/>
      <c r="BU450" s="374"/>
      <c r="BV450" s="430"/>
    </row>
    <row r="451" spans="1:74" s="355" customFormat="1" x14ac:dyDescent="0.25">
      <c r="A451" s="686" t="s">
        <v>8214</v>
      </c>
      <c r="B451" s="374"/>
      <c r="C451" s="731"/>
      <c r="D451" s="374"/>
      <c r="E451" s="372"/>
      <c r="F451" s="374"/>
      <c r="G451" s="372"/>
      <c r="H451" s="374"/>
      <c r="I451" s="348"/>
      <c r="J451" s="348"/>
      <c r="K451" s="348"/>
      <c r="L451" s="348"/>
      <c r="M451" s="362"/>
      <c r="N451" s="350" t="s">
        <v>430</v>
      </c>
      <c r="O451" s="348" t="s">
        <v>430</v>
      </c>
      <c r="P451" s="348" t="s">
        <v>430</v>
      </c>
      <c r="Q451" s="348" t="s">
        <v>430</v>
      </c>
      <c r="R451" s="348" t="s">
        <v>430</v>
      </c>
      <c r="S451" s="348" t="s">
        <v>430</v>
      </c>
      <c r="T451" s="348" t="s">
        <v>430</v>
      </c>
      <c r="U451" s="354" t="s">
        <v>430</v>
      </c>
      <c r="V451" s="348" t="s">
        <v>430</v>
      </c>
      <c r="W451" s="348" t="s">
        <v>430</v>
      </c>
      <c r="X451" s="348" t="s">
        <v>430</v>
      </c>
      <c r="Y451" s="375" t="s">
        <v>430</v>
      </c>
      <c r="Z451" s="348" t="s">
        <v>430</v>
      </c>
      <c r="AA451" s="348" t="s">
        <v>430</v>
      </c>
      <c r="AB451" s="348" t="s">
        <v>430</v>
      </c>
      <c r="AC451" s="348" t="s">
        <v>430</v>
      </c>
      <c r="AD451" s="348" t="s">
        <v>430</v>
      </c>
      <c r="AE451" s="348" t="s">
        <v>430</v>
      </c>
      <c r="AF451" s="348" t="s">
        <v>430</v>
      </c>
      <c r="AG451" s="569"/>
      <c r="AH451" s="346"/>
      <c r="AI451" s="346"/>
      <c r="AJ451" s="346"/>
      <c r="AK451" s="346"/>
      <c r="AL451" s="346"/>
      <c r="AM451" s="346"/>
      <c r="AN451" s="346"/>
      <c r="AO451" s="573"/>
      <c r="AP451" s="346"/>
      <c r="AQ451" s="346"/>
      <c r="AR451" s="346"/>
      <c r="AS451" s="346"/>
      <c r="AT451" s="346"/>
      <c r="AU451" s="429"/>
      <c r="AV451" s="429"/>
      <c r="AW451" s="429"/>
      <c r="AX451" s="429"/>
      <c r="AY451" s="429"/>
      <c r="AZ451" s="374"/>
      <c r="BA451" s="375"/>
      <c r="BB451" s="375"/>
      <c r="BC451" s="375"/>
      <c r="BD451" s="375"/>
      <c r="BE451" s="375"/>
      <c r="BF451" s="375"/>
      <c r="BG451" s="374"/>
      <c r="BH451" s="375"/>
      <c r="BI451" s="375"/>
      <c r="BJ451" s="375"/>
      <c r="BK451" s="375"/>
      <c r="BL451" s="375"/>
      <c r="BM451" s="375"/>
      <c r="BN451" s="375"/>
      <c r="BO451" s="375"/>
      <c r="BP451" s="375"/>
      <c r="BQ451" s="375"/>
      <c r="BR451" s="374"/>
      <c r="BS451" s="372"/>
      <c r="BT451" s="372"/>
      <c r="BU451" s="374"/>
      <c r="BV451" s="430"/>
    </row>
    <row r="452" spans="1:74" s="355" customFormat="1" x14ac:dyDescent="0.25">
      <c r="A452" s="686" t="s">
        <v>8215</v>
      </c>
      <c r="B452" s="374"/>
      <c r="C452" s="731"/>
      <c r="D452" s="374"/>
      <c r="E452" s="372"/>
      <c r="F452" s="374"/>
      <c r="G452" s="372"/>
      <c r="H452" s="374"/>
      <c r="I452" s="348"/>
      <c r="J452" s="348"/>
      <c r="K452" s="348"/>
      <c r="L452" s="348"/>
      <c r="M452" s="362"/>
      <c r="N452" s="350" t="s">
        <v>430</v>
      </c>
      <c r="O452" s="348" t="s">
        <v>430</v>
      </c>
      <c r="P452" s="348" t="s">
        <v>430</v>
      </c>
      <c r="Q452" s="348" t="s">
        <v>430</v>
      </c>
      <c r="R452" s="348" t="s">
        <v>430</v>
      </c>
      <c r="S452" s="348" t="s">
        <v>430</v>
      </c>
      <c r="T452" s="348" t="s">
        <v>430</v>
      </c>
      <c r="U452" s="354" t="s">
        <v>430</v>
      </c>
      <c r="V452" s="348" t="s">
        <v>430</v>
      </c>
      <c r="W452" s="348" t="s">
        <v>430</v>
      </c>
      <c r="X452" s="348" t="s">
        <v>430</v>
      </c>
      <c r="Y452" s="375" t="s">
        <v>430</v>
      </c>
      <c r="Z452" s="348" t="s">
        <v>430</v>
      </c>
      <c r="AA452" s="348" t="s">
        <v>430</v>
      </c>
      <c r="AB452" s="348" t="s">
        <v>430</v>
      </c>
      <c r="AC452" s="348" t="s">
        <v>430</v>
      </c>
      <c r="AD452" s="348" t="s">
        <v>430</v>
      </c>
      <c r="AE452" s="348" t="s">
        <v>430</v>
      </c>
      <c r="AF452" s="348" t="s">
        <v>430</v>
      </c>
      <c r="AG452" s="569"/>
      <c r="AH452" s="346"/>
      <c r="AI452" s="346"/>
      <c r="AJ452" s="346"/>
      <c r="AK452" s="346"/>
      <c r="AL452" s="346"/>
      <c r="AM452" s="346"/>
      <c r="AN452" s="346"/>
      <c r="AO452" s="573"/>
      <c r="AP452" s="346"/>
      <c r="AQ452" s="346"/>
      <c r="AR452" s="346"/>
      <c r="AS452" s="346"/>
      <c r="AT452" s="346"/>
      <c r="AU452" s="429"/>
      <c r="AV452" s="429"/>
      <c r="AW452" s="429"/>
      <c r="AX452" s="429"/>
      <c r="AY452" s="429"/>
      <c r="AZ452" s="374"/>
      <c r="BA452" s="375"/>
      <c r="BB452" s="375"/>
      <c r="BC452" s="375"/>
      <c r="BD452" s="375"/>
      <c r="BE452" s="375"/>
      <c r="BF452" s="375"/>
      <c r="BG452" s="374"/>
      <c r="BH452" s="375"/>
      <c r="BI452" s="375"/>
      <c r="BJ452" s="375"/>
      <c r="BK452" s="375"/>
      <c r="BL452" s="375"/>
      <c r="BM452" s="375"/>
      <c r="BN452" s="375"/>
      <c r="BO452" s="375"/>
      <c r="BP452" s="375"/>
      <c r="BQ452" s="375"/>
      <c r="BR452" s="374"/>
      <c r="BS452" s="372"/>
      <c r="BT452" s="372"/>
      <c r="BU452" s="374"/>
      <c r="BV452" s="430"/>
    </row>
    <row r="453" spans="1:74" s="355" customFormat="1" x14ac:dyDescent="0.25">
      <c r="A453" s="686" t="s">
        <v>6907</v>
      </c>
      <c r="B453" s="374"/>
      <c r="C453" s="731"/>
      <c r="D453" s="374"/>
      <c r="E453" s="372"/>
      <c r="F453" s="374"/>
      <c r="G453" s="372"/>
      <c r="H453" s="374"/>
      <c r="I453" s="348"/>
      <c r="J453" s="348"/>
      <c r="K453" s="348"/>
      <c r="L453" s="348"/>
      <c r="M453" s="362"/>
      <c r="N453" s="350" t="s">
        <v>430</v>
      </c>
      <c r="O453" s="348" t="s">
        <v>430</v>
      </c>
      <c r="P453" s="348" t="s">
        <v>430</v>
      </c>
      <c r="Q453" s="348" t="s">
        <v>430</v>
      </c>
      <c r="R453" s="348" t="s">
        <v>430</v>
      </c>
      <c r="S453" s="348" t="s">
        <v>430</v>
      </c>
      <c r="T453" s="348" t="s">
        <v>430</v>
      </c>
      <c r="U453" s="354" t="s">
        <v>430</v>
      </c>
      <c r="V453" s="348" t="s">
        <v>430</v>
      </c>
      <c r="W453" s="348" t="s">
        <v>430</v>
      </c>
      <c r="X453" s="348" t="s">
        <v>430</v>
      </c>
      <c r="Y453" s="375" t="s">
        <v>430</v>
      </c>
      <c r="Z453" s="348" t="s">
        <v>430</v>
      </c>
      <c r="AA453" s="348" t="s">
        <v>430</v>
      </c>
      <c r="AB453" s="348" t="s">
        <v>430</v>
      </c>
      <c r="AC453" s="348" t="s">
        <v>430</v>
      </c>
      <c r="AD453" s="348" t="s">
        <v>430</v>
      </c>
      <c r="AE453" s="348" t="s">
        <v>430</v>
      </c>
      <c r="AF453" s="348" t="s">
        <v>430</v>
      </c>
      <c r="AG453" s="569"/>
      <c r="AH453" s="346"/>
      <c r="AI453" s="346"/>
      <c r="AJ453" s="346"/>
      <c r="AK453" s="346"/>
      <c r="AL453" s="346"/>
      <c r="AM453" s="346"/>
      <c r="AN453" s="346"/>
      <c r="AO453" s="573"/>
      <c r="AP453" s="346"/>
      <c r="AQ453" s="346"/>
      <c r="AR453" s="346"/>
      <c r="AS453" s="346"/>
      <c r="AT453" s="346"/>
      <c r="AU453" s="429"/>
      <c r="AV453" s="429"/>
      <c r="AW453" s="429"/>
      <c r="AX453" s="429"/>
      <c r="AY453" s="429"/>
      <c r="AZ453" s="374"/>
      <c r="BA453" s="375"/>
      <c r="BB453" s="375"/>
      <c r="BC453" s="375"/>
      <c r="BD453" s="375"/>
      <c r="BE453" s="375"/>
      <c r="BF453" s="375"/>
      <c r="BG453" s="374"/>
      <c r="BH453" s="375"/>
      <c r="BI453" s="375"/>
      <c r="BJ453" s="375"/>
      <c r="BK453" s="375"/>
      <c r="BL453" s="375"/>
      <c r="BM453" s="375"/>
      <c r="BN453" s="375"/>
      <c r="BO453" s="375"/>
      <c r="BP453" s="375"/>
      <c r="BQ453" s="375"/>
      <c r="BR453" s="374"/>
      <c r="BS453" s="372"/>
      <c r="BT453" s="372"/>
      <c r="BU453" s="374"/>
      <c r="BV453" s="430"/>
    </row>
    <row r="454" spans="1:74" s="355" customFormat="1" x14ac:dyDescent="0.25">
      <c r="A454" s="686" t="s">
        <v>6907</v>
      </c>
      <c r="B454" s="374"/>
      <c r="C454" s="731"/>
      <c r="D454" s="374"/>
      <c r="E454" s="372"/>
      <c r="F454" s="374"/>
      <c r="G454" s="372"/>
      <c r="H454" s="374"/>
      <c r="I454" s="348"/>
      <c r="J454" s="348"/>
      <c r="K454" s="348"/>
      <c r="L454" s="348"/>
      <c r="M454" s="362"/>
      <c r="N454" s="350" t="s">
        <v>430</v>
      </c>
      <c r="O454" s="348" t="s">
        <v>430</v>
      </c>
      <c r="P454" s="348" t="s">
        <v>430</v>
      </c>
      <c r="Q454" s="348" t="s">
        <v>430</v>
      </c>
      <c r="R454" s="348" t="s">
        <v>430</v>
      </c>
      <c r="S454" s="348" t="s">
        <v>430</v>
      </c>
      <c r="T454" s="348" t="s">
        <v>430</v>
      </c>
      <c r="U454" s="354" t="s">
        <v>430</v>
      </c>
      <c r="V454" s="348" t="s">
        <v>430</v>
      </c>
      <c r="W454" s="348" t="s">
        <v>430</v>
      </c>
      <c r="X454" s="348" t="s">
        <v>430</v>
      </c>
      <c r="Y454" s="375" t="s">
        <v>430</v>
      </c>
      <c r="Z454" s="348" t="s">
        <v>430</v>
      </c>
      <c r="AA454" s="348" t="s">
        <v>430</v>
      </c>
      <c r="AB454" s="348" t="s">
        <v>430</v>
      </c>
      <c r="AC454" s="348" t="s">
        <v>430</v>
      </c>
      <c r="AD454" s="348" t="s">
        <v>430</v>
      </c>
      <c r="AE454" s="348" t="s">
        <v>430</v>
      </c>
      <c r="AF454" s="348" t="s">
        <v>430</v>
      </c>
      <c r="AG454" s="569"/>
      <c r="AH454" s="346"/>
      <c r="AI454" s="346"/>
      <c r="AJ454" s="346"/>
      <c r="AK454" s="346"/>
      <c r="AL454" s="346"/>
      <c r="AM454" s="346"/>
      <c r="AN454" s="346"/>
      <c r="AO454" s="573"/>
      <c r="AP454" s="346"/>
      <c r="AQ454" s="346"/>
      <c r="AR454" s="346"/>
      <c r="AS454" s="346"/>
      <c r="AT454" s="346"/>
      <c r="AU454" s="429"/>
      <c r="AV454" s="429"/>
      <c r="AW454" s="429"/>
      <c r="AX454" s="429"/>
      <c r="AY454" s="429"/>
      <c r="AZ454" s="374"/>
      <c r="BA454" s="375"/>
      <c r="BB454" s="375"/>
      <c r="BC454" s="375"/>
      <c r="BD454" s="375"/>
      <c r="BE454" s="375"/>
      <c r="BF454" s="375"/>
      <c r="BG454" s="374"/>
      <c r="BH454" s="375"/>
      <c r="BI454" s="375"/>
      <c r="BJ454" s="375"/>
      <c r="BK454" s="375"/>
      <c r="BL454" s="375"/>
      <c r="BM454" s="375"/>
      <c r="BN454" s="375"/>
      <c r="BO454" s="375"/>
      <c r="BP454" s="375"/>
      <c r="BQ454" s="375"/>
      <c r="BR454" s="374"/>
      <c r="BS454" s="372"/>
      <c r="BT454" s="372"/>
      <c r="BU454" s="374"/>
      <c r="BV454" s="430"/>
    </row>
    <row r="455" spans="1:74" s="355" customFormat="1" x14ac:dyDescent="0.25">
      <c r="A455" s="686" t="s">
        <v>8216</v>
      </c>
      <c r="B455" s="374"/>
      <c r="C455" s="731"/>
      <c r="D455" s="374"/>
      <c r="E455" s="372"/>
      <c r="F455" s="374"/>
      <c r="G455" s="372"/>
      <c r="H455" s="374"/>
      <c r="I455" s="348"/>
      <c r="J455" s="348"/>
      <c r="K455" s="348"/>
      <c r="L455" s="348"/>
      <c r="M455" s="362"/>
      <c r="N455" s="350" t="s">
        <v>430</v>
      </c>
      <c r="O455" s="348" t="s">
        <v>430</v>
      </c>
      <c r="P455" s="348" t="s">
        <v>430</v>
      </c>
      <c r="Q455" s="348" t="s">
        <v>430</v>
      </c>
      <c r="R455" s="348" t="s">
        <v>430</v>
      </c>
      <c r="S455" s="348" t="s">
        <v>430</v>
      </c>
      <c r="T455" s="348" t="s">
        <v>430</v>
      </c>
      <c r="U455" s="354" t="s">
        <v>430</v>
      </c>
      <c r="V455" s="348" t="s">
        <v>430</v>
      </c>
      <c r="W455" s="348" t="s">
        <v>430</v>
      </c>
      <c r="X455" s="348" t="s">
        <v>430</v>
      </c>
      <c r="Y455" s="375" t="s">
        <v>430</v>
      </c>
      <c r="Z455" s="348" t="s">
        <v>430</v>
      </c>
      <c r="AA455" s="348" t="s">
        <v>430</v>
      </c>
      <c r="AB455" s="348" t="s">
        <v>430</v>
      </c>
      <c r="AC455" s="348" t="s">
        <v>430</v>
      </c>
      <c r="AD455" s="348" t="s">
        <v>430</v>
      </c>
      <c r="AE455" s="348" t="s">
        <v>430</v>
      </c>
      <c r="AF455" s="348" t="s">
        <v>430</v>
      </c>
      <c r="AG455" s="569"/>
      <c r="AH455" s="346"/>
      <c r="AI455" s="346"/>
      <c r="AJ455" s="346"/>
      <c r="AK455" s="346"/>
      <c r="AL455" s="346"/>
      <c r="AM455" s="346"/>
      <c r="AN455" s="346"/>
      <c r="AO455" s="573"/>
      <c r="AP455" s="346"/>
      <c r="AQ455" s="346"/>
      <c r="AR455" s="346"/>
      <c r="AS455" s="346"/>
      <c r="AT455" s="346"/>
      <c r="AU455" s="429"/>
      <c r="AV455" s="429"/>
      <c r="AW455" s="429"/>
      <c r="AX455" s="429"/>
      <c r="AY455" s="429"/>
      <c r="AZ455" s="374"/>
      <c r="BA455" s="375"/>
      <c r="BB455" s="375"/>
      <c r="BC455" s="375"/>
      <c r="BD455" s="375"/>
      <c r="BE455" s="375"/>
      <c r="BF455" s="375"/>
      <c r="BG455" s="374"/>
      <c r="BH455" s="375"/>
      <c r="BI455" s="375"/>
      <c r="BJ455" s="375"/>
      <c r="BK455" s="375"/>
      <c r="BL455" s="375"/>
      <c r="BM455" s="375"/>
      <c r="BN455" s="375"/>
      <c r="BO455" s="375"/>
      <c r="BP455" s="375"/>
      <c r="BQ455" s="375"/>
      <c r="BR455" s="374"/>
      <c r="BS455" s="372"/>
      <c r="BT455" s="372"/>
      <c r="BU455" s="374"/>
      <c r="BV455" s="430"/>
    </row>
    <row r="456" spans="1:74" s="355" customFormat="1" x14ac:dyDescent="0.25">
      <c r="A456" s="686" t="s">
        <v>8217</v>
      </c>
      <c r="B456" s="374"/>
      <c r="C456" s="731"/>
      <c r="D456" s="374"/>
      <c r="E456" s="372"/>
      <c r="F456" s="374"/>
      <c r="G456" s="372"/>
      <c r="H456" s="374"/>
      <c r="I456" s="348"/>
      <c r="J456" s="348"/>
      <c r="K456" s="348"/>
      <c r="L456" s="348"/>
      <c r="M456" s="362"/>
      <c r="N456" s="350" t="s">
        <v>430</v>
      </c>
      <c r="O456" s="348" t="s">
        <v>430</v>
      </c>
      <c r="P456" s="348" t="s">
        <v>430</v>
      </c>
      <c r="Q456" s="348" t="s">
        <v>430</v>
      </c>
      <c r="R456" s="348" t="s">
        <v>430</v>
      </c>
      <c r="S456" s="348" t="s">
        <v>430</v>
      </c>
      <c r="T456" s="348" t="s">
        <v>430</v>
      </c>
      <c r="U456" s="354" t="s">
        <v>430</v>
      </c>
      <c r="V456" s="348" t="s">
        <v>430</v>
      </c>
      <c r="W456" s="348" t="s">
        <v>430</v>
      </c>
      <c r="X456" s="348" t="s">
        <v>430</v>
      </c>
      <c r="Y456" s="375" t="s">
        <v>430</v>
      </c>
      <c r="Z456" s="348" t="s">
        <v>430</v>
      </c>
      <c r="AA456" s="348" t="s">
        <v>430</v>
      </c>
      <c r="AB456" s="348" t="s">
        <v>430</v>
      </c>
      <c r="AC456" s="348" t="s">
        <v>430</v>
      </c>
      <c r="AD456" s="348" t="s">
        <v>430</v>
      </c>
      <c r="AE456" s="348" t="s">
        <v>430</v>
      </c>
      <c r="AF456" s="348" t="s">
        <v>430</v>
      </c>
      <c r="AG456" s="569"/>
      <c r="AH456" s="346"/>
      <c r="AI456" s="346"/>
      <c r="AJ456" s="346"/>
      <c r="AK456" s="346"/>
      <c r="AL456" s="346"/>
      <c r="AM456" s="346"/>
      <c r="AN456" s="346"/>
      <c r="AO456" s="573"/>
      <c r="AP456" s="346"/>
      <c r="AQ456" s="346"/>
      <c r="AR456" s="346"/>
      <c r="AS456" s="346"/>
      <c r="AT456" s="346"/>
      <c r="AU456" s="429"/>
      <c r="AV456" s="429"/>
      <c r="AW456" s="429"/>
      <c r="AX456" s="429"/>
      <c r="AY456" s="429"/>
      <c r="AZ456" s="374"/>
      <c r="BA456" s="375"/>
      <c r="BB456" s="375"/>
      <c r="BC456" s="375"/>
      <c r="BD456" s="375"/>
      <c r="BE456" s="375"/>
      <c r="BF456" s="375"/>
      <c r="BG456" s="374"/>
      <c r="BH456" s="375"/>
      <c r="BI456" s="375"/>
      <c r="BJ456" s="375"/>
      <c r="BK456" s="375"/>
      <c r="BL456" s="375"/>
      <c r="BM456" s="375"/>
      <c r="BN456" s="375"/>
      <c r="BO456" s="375"/>
      <c r="BP456" s="375"/>
      <c r="BQ456" s="375"/>
      <c r="BR456" s="374"/>
      <c r="BS456" s="372"/>
      <c r="BT456" s="372"/>
      <c r="BU456" s="374"/>
      <c r="BV456" s="430"/>
    </row>
    <row r="457" spans="1:74" s="355" customFormat="1" x14ac:dyDescent="0.25">
      <c r="A457" s="686" t="s">
        <v>8218</v>
      </c>
      <c r="B457" s="374"/>
      <c r="C457" s="731"/>
      <c r="D457" s="374"/>
      <c r="E457" s="372"/>
      <c r="F457" s="374"/>
      <c r="G457" s="372"/>
      <c r="H457" s="374"/>
      <c r="I457" s="348"/>
      <c r="J457" s="348"/>
      <c r="K457" s="348"/>
      <c r="L457" s="348"/>
      <c r="M457" s="362"/>
      <c r="N457" s="350" t="s">
        <v>430</v>
      </c>
      <c r="O457" s="348" t="s">
        <v>430</v>
      </c>
      <c r="P457" s="348" t="s">
        <v>430</v>
      </c>
      <c r="Q457" s="348" t="s">
        <v>430</v>
      </c>
      <c r="R457" s="348" t="s">
        <v>430</v>
      </c>
      <c r="S457" s="348" t="s">
        <v>430</v>
      </c>
      <c r="T457" s="348" t="s">
        <v>430</v>
      </c>
      <c r="U457" s="354" t="s">
        <v>430</v>
      </c>
      <c r="V457" s="348" t="s">
        <v>430</v>
      </c>
      <c r="W457" s="348" t="s">
        <v>430</v>
      </c>
      <c r="X457" s="348" t="s">
        <v>430</v>
      </c>
      <c r="Y457" s="375" t="s">
        <v>430</v>
      </c>
      <c r="Z457" s="348" t="s">
        <v>430</v>
      </c>
      <c r="AA457" s="348" t="s">
        <v>430</v>
      </c>
      <c r="AB457" s="348" t="s">
        <v>430</v>
      </c>
      <c r="AC457" s="348" t="s">
        <v>430</v>
      </c>
      <c r="AD457" s="348" t="s">
        <v>430</v>
      </c>
      <c r="AE457" s="348" t="s">
        <v>430</v>
      </c>
      <c r="AF457" s="348" t="s">
        <v>430</v>
      </c>
      <c r="AG457" s="569"/>
      <c r="AH457" s="346"/>
      <c r="AI457" s="346"/>
      <c r="AJ457" s="346"/>
      <c r="AK457" s="346"/>
      <c r="AL457" s="346"/>
      <c r="AM457" s="346"/>
      <c r="AN457" s="346"/>
      <c r="AO457" s="573"/>
      <c r="AP457" s="346"/>
      <c r="AQ457" s="346"/>
      <c r="AR457" s="346"/>
      <c r="AS457" s="346"/>
      <c r="AT457" s="346"/>
      <c r="AU457" s="429"/>
      <c r="AV457" s="429"/>
      <c r="AW457" s="429"/>
      <c r="AX457" s="429"/>
      <c r="AY457" s="429"/>
      <c r="AZ457" s="374"/>
      <c r="BA457" s="375"/>
      <c r="BB457" s="375"/>
      <c r="BC457" s="375"/>
      <c r="BD457" s="375"/>
      <c r="BE457" s="375"/>
      <c r="BF457" s="375"/>
      <c r="BG457" s="374"/>
      <c r="BH457" s="375"/>
      <c r="BI457" s="375"/>
      <c r="BJ457" s="375"/>
      <c r="BK457" s="375"/>
      <c r="BL457" s="375"/>
      <c r="BM457" s="375"/>
      <c r="BN457" s="375"/>
      <c r="BO457" s="375"/>
      <c r="BP457" s="375"/>
      <c r="BQ457" s="375"/>
      <c r="BR457" s="374"/>
      <c r="BS457" s="372"/>
      <c r="BT457" s="372"/>
      <c r="BU457" s="374"/>
      <c r="BV457" s="430"/>
    </row>
    <row r="458" spans="1:74" s="355" customFormat="1" x14ac:dyDescent="0.25">
      <c r="A458" s="686" t="s">
        <v>8219</v>
      </c>
      <c r="B458" s="374"/>
      <c r="C458" s="731"/>
      <c r="D458" s="374"/>
      <c r="E458" s="372"/>
      <c r="F458" s="374"/>
      <c r="G458" s="372"/>
      <c r="H458" s="374"/>
      <c r="I458" s="348"/>
      <c r="J458" s="348"/>
      <c r="K458" s="348"/>
      <c r="L458" s="348"/>
      <c r="M458" s="362"/>
      <c r="N458" s="350" t="s">
        <v>430</v>
      </c>
      <c r="O458" s="348" t="s">
        <v>430</v>
      </c>
      <c r="P458" s="348" t="s">
        <v>430</v>
      </c>
      <c r="Q458" s="348" t="s">
        <v>430</v>
      </c>
      <c r="R458" s="348" t="s">
        <v>430</v>
      </c>
      <c r="S458" s="348" t="s">
        <v>430</v>
      </c>
      <c r="T458" s="348" t="s">
        <v>430</v>
      </c>
      <c r="U458" s="354" t="s">
        <v>430</v>
      </c>
      <c r="V458" s="348" t="s">
        <v>430</v>
      </c>
      <c r="W458" s="348" t="s">
        <v>430</v>
      </c>
      <c r="X458" s="348" t="s">
        <v>430</v>
      </c>
      <c r="Y458" s="375" t="s">
        <v>430</v>
      </c>
      <c r="Z458" s="348" t="s">
        <v>430</v>
      </c>
      <c r="AA458" s="348" t="s">
        <v>430</v>
      </c>
      <c r="AB458" s="348" t="s">
        <v>430</v>
      </c>
      <c r="AC458" s="348" t="s">
        <v>430</v>
      </c>
      <c r="AD458" s="348" t="s">
        <v>430</v>
      </c>
      <c r="AE458" s="348" t="s">
        <v>430</v>
      </c>
      <c r="AF458" s="348" t="s">
        <v>430</v>
      </c>
      <c r="AG458" s="569"/>
      <c r="AH458" s="346"/>
      <c r="AI458" s="346"/>
      <c r="AJ458" s="346"/>
      <c r="AK458" s="346"/>
      <c r="AL458" s="346"/>
      <c r="AM458" s="346"/>
      <c r="AN458" s="346"/>
      <c r="AO458" s="573"/>
      <c r="AP458" s="346"/>
      <c r="AQ458" s="346"/>
      <c r="AR458" s="346"/>
      <c r="AS458" s="346"/>
      <c r="AT458" s="346"/>
      <c r="AU458" s="429"/>
      <c r="AV458" s="429"/>
      <c r="AW458" s="429"/>
      <c r="AX458" s="429"/>
      <c r="AY458" s="429"/>
      <c r="AZ458" s="374"/>
      <c r="BA458" s="375"/>
      <c r="BB458" s="375"/>
      <c r="BC458" s="375"/>
      <c r="BD458" s="375"/>
      <c r="BE458" s="375"/>
      <c r="BF458" s="375"/>
      <c r="BG458" s="374"/>
      <c r="BH458" s="375"/>
      <c r="BI458" s="375"/>
      <c r="BJ458" s="375"/>
      <c r="BK458" s="375"/>
      <c r="BL458" s="375"/>
      <c r="BM458" s="375"/>
      <c r="BN458" s="375"/>
      <c r="BO458" s="375"/>
      <c r="BP458" s="375"/>
      <c r="BQ458" s="375"/>
      <c r="BR458" s="374"/>
      <c r="BS458" s="372"/>
      <c r="BT458" s="372"/>
      <c r="BU458" s="374"/>
      <c r="BV458" s="430"/>
    </row>
    <row r="459" spans="1:74" s="355" customFormat="1" x14ac:dyDescent="0.25">
      <c r="A459" s="686" t="s">
        <v>8220</v>
      </c>
      <c r="B459" s="374"/>
      <c r="C459" s="731"/>
      <c r="D459" s="374"/>
      <c r="E459" s="372"/>
      <c r="F459" s="374"/>
      <c r="G459" s="372"/>
      <c r="H459" s="374"/>
      <c r="I459" s="348"/>
      <c r="J459" s="348"/>
      <c r="K459" s="348"/>
      <c r="L459" s="348"/>
      <c r="M459" s="362"/>
      <c r="N459" s="350" t="s">
        <v>430</v>
      </c>
      <c r="O459" s="348" t="s">
        <v>430</v>
      </c>
      <c r="P459" s="348" t="s">
        <v>430</v>
      </c>
      <c r="Q459" s="348" t="s">
        <v>430</v>
      </c>
      <c r="R459" s="348" t="s">
        <v>430</v>
      </c>
      <c r="S459" s="348" t="s">
        <v>430</v>
      </c>
      <c r="T459" s="348" t="s">
        <v>430</v>
      </c>
      <c r="U459" s="354" t="s">
        <v>430</v>
      </c>
      <c r="V459" s="348" t="s">
        <v>430</v>
      </c>
      <c r="W459" s="348" t="s">
        <v>430</v>
      </c>
      <c r="X459" s="348" t="s">
        <v>430</v>
      </c>
      <c r="Y459" s="375" t="s">
        <v>430</v>
      </c>
      <c r="Z459" s="348" t="s">
        <v>430</v>
      </c>
      <c r="AA459" s="348" t="s">
        <v>430</v>
      </c>
      <c r="AB459" s="348" t="s">
        <v>430</v>
      </c>
      <c r="AC459" s="348" t="s">
        <v>430</v>
      </c>
      <c r="AD459" s="348" t="s">
        <v>430</v>
      </c>
      <c r="AE459" s="348" t="s">
        <v>430</v>
      </c>
      <c r="AF459" s="348" t="s">
        <v>430</v>
      </c>
      <c r="AG459" s="569"/>
      <c r="AH459" s="346"/>
      <c r="AI459" s="346"/>
      <c r="AJ459" s="346"/>
      <c r="AK459" s="346"/>
      <c r="AL459" s="346"/>
      <c r="AM459" s="346"/>
      <c r="AN459" s="346"/>
      <c r="AO459" s="573"/>
      <c r="AP459" s="346"/>
      <c r="AQ459" s="346"/>
      <c r="AR459" s="346"/>
      <c r="AS459" s="346"/>
      <c r="AT459" s="346"/>
      <c r="AU459" s="429"/>
      <c r="AV459" s="429"/>
      <c r="AW459" s="429"/>
      <c r="AX459" s="429"/>
      <c r="AY459" s="429"/>
      <c r="AZ459" s="374"/>
      <c r="BA459" s="375"/>
      <c r="BB459" s="375"/>
      <c r="BC459" s="375"/>
      <c r="BD459" s="375"/>
      <c r="BE459" s="375"/>
      <c r="BF459" s="375"/>
      <c r="BG459" s="374"/>
      <c r="BH459" s="375"/>
      <c r="BI459" s="375"/>
      <c r="BJ459" s="375"/>
      <c r="BK459" s="375"/>
      <c r="BL459" s="375"/>
      <c r="BM459" s="375"/>
      <c r="BN459" s="375"/>
      <c r="BO459" s="375"/>
      <c r="BP459" s="375"/>
      <c r="BQ459" s="375"/>
      <c r="BR459" s="374"/>
      <c r="BS459" s="372"/>
      <c r="BT459" s="372"/>
      <c r="BU459" s="374"/>
      <c r="BV459" s="430"/>
    </row>
    <row r="460" spans="1:74" s="355" customFormat="1" x14ac:dyDescent="0.25">
      <c r="A460" s="686" t="s">
        <v>8221</v>
      </c>
      <c r="B460" s="374"/>
      <c r="C460" s="731"/>
      <c r="D460" s="374"/>
      <c r="E460" s="372"/>
      <c r="F460" s="374"/>
      <c r="G460" s="372"/>
      <c r="H460" s="374"/>
      <c r="I460" s="348"/>
      <c r="J460" s="348"/>
      <c r="K460" s="348"/>
      <c r="L460" s="348"/>
      <c r="M460" s="362"/>
      <c r="N460" s="350" t="s">
        <v>430</v>
      </c>
      <c r="O460" s="348" t="s">
        <v>430</v>
      </c>
      <c r="P460" s="348" t="s">
        <v>430</v>
      </c>
      <c r="Q460" s="348" t="s">
        <v>430</v>
      </c>
      <c r="R460" s="348" t="s">
        <v>430</v>
      </c>
      <c r="S460" s="348" t="s">
        <v>430</v>
      </c>
      <c r="T460" s="348" t="s">
        <v>430</v>
      </c>
      <c r="U460" s="354" t="s">
        <v>430</v>
      </c>
      <c r="V460" s="348" t="s">
        <v>430</v>
      </c>
      <c r="W460" s="348" t="s">
        <v>430</v>
      </c>
      <c r="X460" s="348" t="s">
        <v>430</v>
      </c>
      <c r="Y460" s="375" t="s">
        <v>430</v>
      </c>
      <c r="Z460" s="348" t="s">
        <v>430</v>
      </c>
      <c r="AA460" s="348" t="s">
        <v>430</v>
      </c>
      <c r="AB460" s="348" t="s">
        <v>430</v>
      </c>
      <c r="AC460" s="348" t="s">
        <v>430</v>
      </c>
      <c r="AD460" s="348" t="s">
        <v>430</v>
      </c>
      <c r="AE460" s="348" t="s">
        <v>430</v>
      </c>
      <c r="AF460" s="348" t="s">
        <v>430</v>
      </c>
      <c r="AG460" s="569"/>
      <c r="AH460" s="346"/>
      <c r="AI460" s="346"/>
      <c r="AJ460" s="346"/>
      <c r="AK460" s="346"/>
      <c r="AL460" s="346"/>
      <c r="AM460" s="346"/>
      <c r="AN460" s="346"/>
      <c r="AO460" s="573"/>
      <c r="AP460" s="346"/>
      <c r="AQ460" s="346"/>
      <c r="AR460" s="346"/>
      <c r="AS460" s="346"/>
      <c r="AT460" s="346"/>
      <c r="AU460" s="429"/>
      <c r="AV460" s="429"/>
      <c r="AW460" s="429"/>
      <c r="AX460" s="429"/>
      <c r="AY460" s="429"/>
      <c r="AZ460" s="374"/>
      <c r="BA460" s="375"/>
      <c r="BB460" s="375"/>
      <c r="BC460" s="375"/>
      <c r="BD460" s="375"/>
      <c r="BE460" s="375"/>
      <c r="BF460" s="375"/>
      <c r="BG460" s="374"/>
      <c r="BH460" s="375"/>
      <c r="BI460" s="375"/>
      <c r="BJ460" s="375"/>
      <c r="BK460" s="375"/>
      <c r="BL460" s="375"/>
      <c r="BM460" s="375"/>
      <c r="BN460" s="375"/>
      <c r="BO460" s="375"/>
      <c r="BP460" s="375"/>
      <c r="BQ460" s="375"/>
      <c r="BR460" s="374"/>
      <c r="BS460" s="372"/>
      <c r="BT460" s="372"/>
      <c r="BU460" s="374"/>
      <c r="BV460" s="430"/>
    </row>
    <row r="461" spans="1:74" s="355" customFormat="1" x14ac:dyDescent="0.25">
      <c r="A461" s="686" t="s">
        <v>8222</v>
      </c>
      <c r="B461" s="374"/>
      <c r="C461" s="731"/>
      <c r="D461" s="374"/>
      <c r="E461" s="372"/>
      <c r="F461" s="374"/>
      <c r="G461" s="372"/>
      <c r="H461" s="374"/>
      <c r="I461" s="348"/>
      <c r="J461" s="348"/>
      <c r="K461" s="348"/>
      <c r="L461" s="348"/>
      <c r="M461" s="362"/>
      <c r="N461" s="350" t="s">
        <v>430</v>
      </c>
      <c r="O461" s="348" t="s">
        <v>430</v>
      </c>
      <c r="P461" s="348" t="s">
        <v>430</v>
      </c>
      <c r="Q461" s="348" t="s">
        <v>430</v>
      </c>
      <c r="R461" s="348" t="s">
        <v>430</v>
      </c>
      <c r="S461" s="348" t="s">
        <v>430</v>
      </c>
      <c r="T461" s="348" t="s">
        <v>430</v>
      </c>
      <c r="U461" s="354" t="s">
        <v>430</v>
      </c>
      <c r="V461" s="348" t="s">
        <v>430</v>
      </c>
      <c r="W461" s="348" t="s">
        <v>430</v>
      </c>
      <c r="X461" s="348" t="s">
        <v>430</v>
      </c>
      <c r="Y461" s="375" t="s">
        <v>430</v>
      </c>
      <c r="Z461" s="348" t="s">
        <v>430</v>
      </c>
      <c r="AA461" s="348" t="s">
        <v>430</v>
      </c>
      <c r="AB461" s="348" t="s">
        <v>430</v>
      </c>
      <c r="AC461" s="348" t="s">
        <v>430</v>
      </c>
      <c r="AD461" s="348" t="s">
        <v>430</v>
      </c>
      <c r="AE461" s="348" t="s">
        <v>430</v>
      </c>
      <c r="AF461" s="348" t="s">
        <v>430</v>
      </c>
      <c r="AG461" s="569"/>
      <c r="AH461" s="346"/>
      <c r="AI461" s="346"/>
      <c r="AJ461" s="346"/>
      <c r="AK461" s="346"/>
      <c r="AL461" s="346"/>
      <c r="AM461" s="346"/>
      <c r="AN461" s="346"/>
      <c r="AO461" s="573"/>
      <c r="AP461" s="346"/>
      <c r="AQ461" s="346"/>
      <c r="AR461" s="346"/>
      <c r="AS461" s="346"/>
      <c r="AT461" s="346"/>
      <c r="AU461" s="429"/>
      <c r="AV461" s="429"/>
      <c r="AW461" s="429"/>
      <c r="AX461" s="429"/>
      <c r="AY461" s="429"/>
      <c r="AZ461" s="374"/>
      <c r="BA461" s="375"/>
      <c r="BB461" s="375"/>
      <c r="BC461" s="375"/>
      <c r="BD461" s="375"/>
      <c r="BE461" s="375"/>
      <c r="BF461" s="375"/>
      <c r="BG461" s="374"/>
      <c r="BH461" s="375"/>
      <c r="BI461" s="375"/>
      <c r="BJ461" s="375"/>
      <c r="BK461" s="375"/>
      <c r="BL461" s="375"/>
      <c r="BM461" s="375"/>
      <c r="BN461" s="375"/>
      <c r="BO461" s="375"/>
      <c r="BP461" s="375"/>
      <c r="BQ461" s="375"/>
      <c r="BR461" s="374"/>
      <c r="BS461" s="372"/>
      <c r="BT461" s="372"/>
      <c r="BU461" s="374"/>
      <c r="BV461" s="430"/>
    </row>
    <row r="462" spans="1:74" s="355" customFormat="1" x14ac:dyDescent="0.25">
      <c r="A462" s="686" t="s">
        <v>8223</v>
      </c>
      <c r="B462" s="374"/>
      <c r="C462" s="731"/>
      <c r="D462" s="374"/>
      <c r="E462" s="372"/>
      <c r="F462" s="374"/>
      <c r="G462" s="372"/>
      <c r="H462" s="374"/>
      <c r="I462" s="348"/>
      <c r="J462" s="348"/>
      <c r="K462" s="348"/>
      <c r="L462" s="348"/>
      <c r="M462" s="362"/>
      <c r="N462" s="350" t="s">
        <v>430</v>
      </c>
      <c r="O462" s="348" t="s">
        <v>430</v>
      </c>
      <c r="P462" s="348" t="s">
        <v>430</v>
      </c>
      <c r="Q462" s="348" t="s">
        <v>430</v>
      </c>
      <c r="R462" s="348" t="s">
        <v>430</v>
      </c>
      <c r="S462" s="348" t="s">
        <v>430</v>
      </c>
      <c r="T462" s="348" t="s">
        <v>430</v>
      </c>
      <c r="U462" s="354" t="s">
        <v>430</v>
      </c>
      <c r="V462" s="348" t="s">
        <v>430</v>
      </c>
      <c r="W462" s="348" t="s">
        <v>430</v>
      </c>
      <c r="X462" s="348" t="s">
        <v>430</v>
      </c>
      <c r="Y462" s="375" t="s">
        <v>430</v>
      </c>
      <c r="Z462" s="348" t="s">
        <v>430</v>
      </c>
      <c r="AA462" s="348" t="s">
        <v>430</v>
      </c>
      <c r="AB462" s="348" t="s">
        <v>430</v>
      </c>
      <c r="AC462" s="348" t="s">
        <v>430</v>
      </c>
      <c r="AD462" s="348" t="s">
        <v>430</v>
      </c>
      <c r="AE462" s="348" t="s">
        <v>430</v>
      </c>
      <c r="AF462" s="348" t="s">
        <v>430</v>
      </c>
      <c r="AG462" s="569"/>
      <c r="AH462" s="346"/>
      <c r="AI462" s="346"/>
      <c r="AJ462" s="346"/>
      <c r="AK462" s="346"/>
      <c r="AL462" s="346"/>
      <c r="AM462" s="346"/>
      <c r="AN462" s="346"/>
      <c r="AO462" s="573"/>
      <c r="AP462" s="346"/>
      <c r="AQ462" s="346"/>
      <c r="AR462" s="346"/>
      <c r="AS462" s="346"/>
      <c r="AT462" s="346"/>
      <c r="AU462" s="429"/>
      <c r="AV462" s="429"/>
      <c r="AW462" s="429"/>
      <c r="AX462" s="429"/>
      <c r="AY462" s="429"/>
      <c r="AZ462" s="374"/>
      <c r="BA462" s="375"/>
      <c r="BB462" s="375"/>
      <c r="BC462" s="375"/>
      <c r="BD462" s="375"/>
      <c r="BE462" s="375"/>
      <c r="BF462" s="375"/>
      <c r="BG462" s="374"/>
      <c r="BH462" s="375"/>
      <c r="BI462" s="375"/>
      <c r="BJ462" s="375"/>
      <c r="BK462" s="375"/>
      <c r="BL462" s="375"/>
      <c r="BM462" s="375"/>
      <c r="BN462" s="375"/>
      <c r="BO462" s="375"/>
      <c r="BP462" s="375"/>
      <c r="BQ462" s="375"/>
      <c r="BR462" s="374"/>
      <c r="BS462" s="372"/>
      <c r="BT462" s="372"/>
      <c r="BU462" s="374"/>
      <c r="BV462" s="430"/>
    </row>
    <row r="463" spans="1:74" s="355" customFormat="1" x14ac:dyDescent="0.25">
      <c r="A463" s="686" t="s">
        <v>8224</v>
      </c>
      <c r="B463" s="374"/>
      <c r="C463" s="731"/>
      <c r="D463" s="374"/>
      <c r="E463" s="372"/>
      <c r="F463" s="374"/>
      <c r="G463" s="372"/>
      <c r="H463" s="374"/>
      <c r="I463" s="348"/>
      <c r="J463" s="348"/>
      <c r="K463" s="348"/>
      <c r="L463" s="348"/>
      <c r="M463" s="362"/>
      <c r="N463" s="350" t="s">
        <v>430</v>
      </c>
      <c r="O463" s="348" t="s">
        <v>430</v>
      </c>
      <c r="P463" s="348" t="s">
        <v>430</v>
      </c>
      <c r="Q463" s="348" t="s">
        <v>430</v>
      </c>
      <c r="R463" s="348" t="s">
        <v>430</v>
      </c>
      <c r="S463" s="348" t="s">
        <v>430</v>
      </c>
      <c r="T463" s="348" t="s">
        <v>430</v>
      </c>
      <c r="U463" s="354" t="s">
        <v>430</v>
      </c>
      <c r="V463" s="348" t="s">
        <v>430</v>
      </c>
      <c r="W463" s="348" t="s">
        <v>430</v>
      </c>
      <c r="X463" s="348" t="s">
        <v>430</v>
      </c>
      <c r="Y463" s="375" t="s">
        <v>430</v>
      </c>
      <c r="Z463" s="348" t="s">
        <v>430</v>
      </c>
      <c r="AA463" s="348" t="s">
        <v>430</v>
      </c>
      <c r="AB463" s="348" t="s">
        <v>430</v>
      </c>
      <c r="AC463" s="348" t="s">
        <v>430</v>
      </c>
      <c r="AD463" s="348" t="s">
        <v>430</v>
      </c>
      <c r="AE463" s="348" t="s">
        <v>430</v>
      </c>
      <c r="AF463" s="348" t="s">
        <v>430</v>
      </c>
      <c r="AG463" s="569"/>
      <c r="AH463" s="346"/>
      <c r="AI463" s="346"/>
      <c r="AJ463" s="346"/>
      <c r="AK463" s="346"/>
      <c r="AL463" s="346"/>
      <c r="AM463" s="346"/>
      <c r="AN463" s="346"/>
      <c r="AO463" s="573"/>
      <c r="AP463" s="346"/>
      <c r="AQ463" s="346"/>
      <c r="AR463" s="346"/>
      <c r="AS463" s="346"/>
      <c r="AT463" s="346"/>
      <c r="AU463" s="429"/>
      <c r="AV463" s="429"/>
      <c r="AW463" s="429"/>
      <c r="AX463" s="429"/>
      <c r="AY463" s="429"/>
      <c r="AZ463" s="374"/>
      <c r="BA463" s="375"/>
      <c r="BB463" s="375"/>
      <c r="BC463" s="375"/>
      <c r="BD463" s="375"/>
      <c r="BE463" s="375"/>
      <c r="BF463" s="375"/>
      <c r="BG463" s="374"/>
      <c r="BH463" s="375"/>
      <c r="BI463" s="375"/>
      <c r="BJ463" s="375"/>
      <c r="BK463" s="375"/>
      <c r="BL463" s="375"/>
      <c r="BM463" s="375"/>
      <c r="BN463" s="375"/>
      <c r="BO463" s="375"/>
      <c r="BP463" s="375"/>
      <c r="BQ463" s="375"/>
      <c r="BR463" s="374"/>
      <c r="BS463" s="372"/>
      <c r="BT463" s="372"/>
      <c r="BU463" s="374"/>
      <c r="BV463" s="430"/>
    </row>
    <row r="464" spans="1:74" s="355" customFormat="1" x14ac:dyDescent="0.25">
      <c r="A464" s="686" t="s">
        <v>8225</v>
      </c>
      <c r="B464" s="374"/>
      <c r="C464" s="731"/>
      <c r="D464" s="374"/>
      <c r="E464" s="372"/>
      <c r="F464" s="374"/>
      <c r="G464" s="372"/>
      <c r="H464" s="374"/>
      <c r="I464" s="348"/>
      <c r="J464" s="348"/>
      <c r="K464" s="348"/>
      <c r="L464" s="348"/>
      <c r="M464" s="362"/>
      <c r="N464" s="350" t="s">
        <v>430</v>
      </c>
      <c r="O464" s="348" t="s">
        <v>430</v>
      </c>
      <c r="P464" s="348" t="s">
        <v>430</v>
      </c>
      <c r="Q464" s="348" t="s">
        <v>430</v>
      </c>
      <c r="R464" s="348" t="s">
        <v>430</v>
      </c>
      <c r="S464" s="348" t="s">
        <v>430</v>
      </c>
      <c r="T464" s="348" t="s">
        <v>430</v>
      </c>
      <c r="U464" s="354" t="s">
        <v>430</v>
      </c>
      <c r="V464" s="348" t="s">
        <v>430</v>
      </c>
      <c r="W464" s="348" t="s">
        <v>430</v>
      </c>
      <c r="X464" s="348" t="s">
        <v>430</v>
      </c>
      <c r="Y464" s="375" t="s">
        <v>430</v>
      </c>
      <c r="Z464" s="348" t="s">
        <v>430</v>
      </c>
      <c r="AA464" s="348" t="s">
        <v>430</v>
      </c>
      <c r="AB464" s="348" t="s">
        <v>430</v>
      </c>
      <c r="AC464" s="348" t="s">
        <v>430</v>
      </c>
      <c r="AD464" s="348" t="s">
        <v>430</v>
      </c>
      <c r="AE464" s="348" t="s">
        <v>430</v>
      </c>
      <c r="AF464" s="348" t="s">
        <v>430</v>
      </c>
      <c r="AG464" s="569"/>
      <c r="AH464" s="346"/>
      <c r="AI464" s="346"/>
      <c r="AJ464" s="346"/>
      <c r="AK464" s="346"/>
      <c r="AL464" s="346"/>
      <c r="AM464" s="346"/>
      <c r="AN464" s="346"/>
      <c r="AO464" s="573"/>
      <c r="AP464" s="346"/>
      <c r="AQ464" s="346"/>
      <c r="AR464" s="346"/>
      <c r="AS464" s="346"/>
      <c r="AT464" s="346"/>
      <c r="AU464" s="429"/>
      <c r="AV464" s="429"/>
      <c r="AW464" s="429"/>
      <c r="AX464" s="429"/>
      <c r="AY464" s="429"/>
      <c r="AZ464" s="374"/>
      <c r="BA464" s="375"/>
      <c r="BB464" s="375"/>
      <c r="BC464" s="375"/>
      <c r="BD464" s="375"/>
      <c r="BE464" s="375"/>
      <c r="BF464" s="375"/>
      <c r="BG464" s="374"/>
      <c r="BH464" s="375"/>
      <c r="BI464" s="375"/>
      <c r="BJ464" s="375"/>
      <c r="BK464" s="375"/>
      <c r="BL464" s="375"/>
      <c r="BM464" s="375"/>
      <c r="BN464" s="375"/>
      <c r="BO464" s="375"/>
      <c r="BP464" s="375"/>
      <c r="BQ464" s="375"/>
      <c r="BR464" s="374"/>
      <c r="BS464" s="372"/>
      <c r="BT464" s="372"/>
      <c r="BU464" s="374"/>
      <c r="BV464" s="430"/>
    </row>
    <row r="465" spans="1:74" s="355" customFormat="1" x14ac:dyDescent="0.25">
      <c r="A465" s="686" t="s">
        <v>8226</v>
      </c>
      <c r="B465" s="374"/>
      <c r="C465" s="731"/>
      <c r="D465" s="374"/>
      <c r="E465" s="372"/>
      <c r="F465" s="374"/>
      <c r="G465" s="372"/>
      <c r="H465" s="374"/>
      <c r="I465" s="348"/>
      <c r="J465" s="348"/>
      <c r="K465" s="348"/>
      <c r="L465" s="348"/>
      <c r="M465" s="362"/>
      <c r="N465" s="350" t="s">
        <v>430</v>
      </c>
      <c r="O465" s="348" t="s">
        <v>430</v>
      </c>
      <c r="P465" s="348" t="s">
        <v>430</v>
      </c>
      <c r="Q465" s="348" t="s">
        <v>430</v>
      </c>
      <c r="R465" s="348" t="s">
        <v>430</v>
      </c>
      <c r="S465" s="348" t="s">
        <v>430</v>
      </c>
      <c r="T465" s="348" t="s">
        <v>430</v>
      </c>
      <c r="U465" s="354" t="s">
        <v>430</v>
      </c>
      <c r="V465" s="348" t="s">
        <v>430</v>
      </c>
      <c r="W465" s="348" t="s">
        <v>430</v>
      </c>
      <c r="X465" s="348" t="s">
        <v>430</v>
      </c>
      <c r="Y465" s="375" t="s">
        <v>430</v>
      </c>
      <c r="Z465" s="348" t="s">
        <v>430</v>
      </c>
      <c r="AA465" s="348" t="s">
        <v>430</v>
      </c>
      <c r="AB465" s="348" t="s">
        <v>430</v>
      </c>
      <c r="AC465" s="348" t="s">
        <v>430</v>
      </c>
      <c r="AD465" s="348" t="s">
        <v>430</v>
      </c>
      <c r="AE465" s="348" t="s">
        <v>430</v>
      </c>
      <c r="AF465" s="348" t="s">
        <v>430</v>
      </c>
      <c r="AG465" s="569"/>
      <c r="AH465" s="346"/>
      <c r="AI465" s="346"/>
      <c r="AJ465" s="346"/>
      <c r="AK465" s="346"/>
      <c r="AL465" s="346"/>
      <c r="AM465" s="346"/>
      <c r="AN465" s="346"/>
      <c r="AO465" s="573"/>
      <c r="AP465" s="346"/>
      <c r="AQ465" s="346"/>
      <c r="AR465" s="346"/>
      <c r="AS465" s="346"/>
      <c r="AT465" s="346"/>
      <c r="AU465" s="429"/>
      <c r="AV465" s="429"/>
      <c r="AW465" s="429"/>
      <c r="AX465" s="429"/>
      <c r="AY465" s="429"/>
      <c r="AZ465" s="374"/>
      <c r="BA465" s="375"/>
      <c r="BB465" s="375"/>
      <c r="BC465" s="375"/>
      <c r="BD465" s="375"/>
      <c r="BE465" s="375"/>
      <c r="BF465" s="375"/>
      <c r="BG465" s="374"/>
      <c r="BH465" s="375"/>
      <c r="BI465" s="375"/>
      <c r="BJ465" s="375"/>
      <c r="BK465" s="375"/>
      <c r="BL465" s="375"/>
      <c r="BM465" s="375"/>
      <c r="BN465" s="375"/>
      <c r="BO465" s="375"/>
      <c r="BP465" s="375"/>
      <c r="BQ465" s="375"/>
      <c r="BR465" s="374"/>
      <c r="BS465" s="372"/>
      <c r="BT465" s="372"/>
      <c r="BU465" s="374"/>
      <c r="BV465" s="430"/>
    </row>
    <row r="466" spans="1:74" s="355" customFormat="1" x14ac:dyDescent="0.25">
      <c r="A466" s="686" t="s">
        <v>8227</v>
      </c>
      <c r="B466" s="374"/>
      <c r="C466" s="731"/>
      <c r="D466" s="374"/>
      <c r="E466" s="372"/>
      <c r="F466" s="374"/>
      <c r="G466" s="372"/>
      <c r="H466" s="374"/>
      <c r="I466" s="348"/>
      <c r="J466" s="348"/>
      <c r="K466" s="348"/>
      <c r="L466" s="348"/>
      <c r="M466" s="362"/>
      <c r="N466" s="350" t="s">
        <v>430</v>
      </c>
      <c r="O466" s="348" t="s">
        <v>430</v>
      </c>
      <c r="P466" s="348" t="s">
        <v>430</v>
      </c>
      <c r="Q466" s="348" t="s">
        <v>430</v>
      </c>
      <c r="R466" s="348" t="s">
        <v>430</v>
      </c>
      <c r="S466" s="348" t="s">
        <v>430</v>
      </c>
      <c r="T466" s="348" t="s">
        <v>430</v>
      </c>
      <c r="U466" s="354" t="s">
        <v>430</v>
      </c>
      <c r="V466" s="348" t="s">
        <v>430</v>
      </c>
      <c r="W466" s="348" t="s">
        <v>430</v>
      </c>
      <c r="X466" s="348" t="s">
        <v>430</v>
      </c>
      <c r="Y466" s="375" t="s">
        <v>430</v>
      </c>
      <c r="Z466" s="348" t="s">
        <v>430</v>
      </c>
      <c r="AA466" s="348" t="s">
        <v>430</v>
      </c>
      <c r="AB466" s="348" t="s">
        <v>430</v>
      </c>
      <c r="AC466" s="348" t="s">
        <v>430</v>
      </c>
      <c r="AD466" s="348" t="s">
        <v>430</v>
      </c>
      <c r="AE466" s="348" t="s">
        <v>430</v>
      </c>
      <c r="AF466" s="348" t="s">
        <v>430</v>
      </c>
      <c r="AG466" s="569"/>
      <c r="AH466" s="346"/>
      <c r="AI466" s="346"/>
      <c r="AJ466" s="346"/>
      <c r="AK466" s="346"/>
      <c r="AL466" s="346"/>
      <c r="AM466" s="346"/>
      <c r="AN466" s="346"/>
      <c r="AO466" s="573"/>
      <c r="AP466" s="346"/>
      <c r="AQ466" s="346"/>
      <c r="AR466" s="346"/>
      <c r="AS466" s="346"/>
      <c r="AT466" s="346"/>
      <c r="AU466" s="429"/>
      <c r="AV466" s="429"/>
      <c r="AW466" s="429"/>
      <c r="AX466" s="429"/>
      <c r="AY466" s="429"/>
      <c r="AZ466" s="374"/>
      <c r="BA466" s="375"/>
      <c r="BB466" s="375"/>
      <c r="BC466" s="375"/>
      <c r="BD466" s="375"/>
      <c r="BE466" s="375"/>
      <c r="BF466" s="375"/>
      <c r="BG466" s="374"/>
      <c r="BH466" s="375"/>
      <c r="BI466" s="375"/>
      <c r="BJ466" s="375"/>
      <c r="BK466" s="375"/>
      <c r="BL466" s="375"/>
      <c r="BM466" s="375"/>
      <c r="BN466" s="375"/>
      <c r="BO466" s="375"/>
      <c r="BP466" s="375"/>
      <c r="BQ466" s="375"/>
      <c r="BR466" s="374"/>
      <c r="BS466" s="372"/>
      <c r="BT466" s="372"/>
      <c r="BU466" s="374"/>
      <c r="BV466" s="430"/>
    </row>
    <row r="467" spans="1:74" s="355" customFormat="1" x14ac:dyDescent="0.25">
      <c r="A467" s="686" t="s">
        <v>8228</v>
      </c>
      <c r="B467" s="374"/>
      <c r="C467" s="731"/>
      <c r="D467" s="374"/>
      <c r="E467" s="372"/>
      <c r="F467" s="374"/>
      <c r="G467" s="372"/>
      <c r="H467" s="374"/>
      <c r="I467" s="348"/>
      <c r="J467" s="348"/>
      <c r="K467" s="348"/>
      <c r="L467" s="348"/>
      <c r="M467" s="362"/>
      <c r="N467" s="350" t="s">
        <v>430</v>
      </c>
      <c r="O467" s="348" t="s">
        <v>430</v>
      </c>
      <c r="P467" s="348" t="s">
        <v>430</v>
      </c>
      <c r="Q467" s="348" t="s">
        <v>430</v>
      </c>
      <c r="R467" s="348" t="s">
        <v>430</v>
      </c>
      <c r="S467" s="348" t="s">
        <v>430</v>
      </c>
      <c r="T467" s="348" t="s">
        <v>430</v>
      </c>
      <c r="U467" s="354" t="s">
        <v>430</v>
      </c>
      <c r="V467" s="348" t="s">
        <v>430</v>
      </c>
      <c r="W467" s="348" t="s">
        <v>430</v>
      </c>
      <c r="X467" s="348" t="s">
        <v>430</v>
      </c>
      <c r="Y467" s="375" t="s">
        <v>430</v>
      </c>
      <c r="Z467" s="348" t="s">
        <v>430</v>
      </c>
      <c r="AA467" s="348" t="s">
        <v>430</v>
      </c>
      <c r="AB467" s="348" t="s">
        <v>430</v>
      </c>
      <c r="AC467" s="348" t="s">
        <v>430</v>
      </c>
      <c r="AD467" s="348" t="s">
        <v>430</v>
      </c>
      <c r="AE467" s="348" t="s">
        <v>430</v>
      </c>
      <c r="AF467" s="348" t="s">
        <v>430</v>
      </c>
      <c r="AG467" s="569"/>
      <c r="AH467" s="346"/>
      <c r="AI467" s="346"/>
      <c r="AJ467" s="346"/>
      <c r="AK467" s="346"/>
      <c r="AL467" s="346"/>
      <c r="AM467" s="346"/>
      <c r="AN467" s="346"/>
      <c r="AO467" s="573"/>
      <c r="AP467" s="346"/>
      <c r="AQ467" s="346"/>
      <c r="AR467" s="346"/>
      <c r="AS467" s="346"/>
      <c r="AT467" s="346"/>
      <c r="AU467" s="429"/>
      <c r="AV467" s="429"/>
      <c r="AW467" s="429"/>
      <c r="AX467" s="429"/>
      <c r="AY467" s="429"/>
      <c r="AZ467" s="374"/>
      <c r="BA467" s="375"/>
      <c r="BB467" s="375"/>
      <c r="BC467" s="375"/>
      <c r="BD467" s="375"/>
      <c r="BE467" s="375"/>
      <c r="BF467" s="375"/>
      <c r="BG467" s="374"/>
      <c r="BH467" s="375"/>
      <c r="BI467" s="375"/>
      <c r="BJ467" s="375"/>
      <c r="BK467" s="375"/>
      <c r="BL467" s="375"/>
      <c r="BM467" s="375"/>
      <c r="BN467" s="375"/>
      <c r="BO467" s="375"/>
      <c r="BP467" s="375"/>
      <c r="BQ467" s="375"/>
      <c r="BR467" s="374"/>
      <c r="BS467" s="372"/>
      <c r="BT467" s="372"/>
      <c r="BU467" s="374"/>
      <c r="BV467" s="430"/>
    </row>
    <row r="468" spans="1:74" s="355" customFormat="1" x14ac:dyDescent="0.25">
      <c r="A468" s="686" t="s">
        <v>8229</v>
      </c>
      <c r="B468" s="374"/>
      <c r="C468" s="731"/>
      <c r="D468" s="374"/>
      <c r="E468" s="372"/>
      <c r="F468" s="374"/>
      <c r="G468" s="372"/>
      <c r="H468" s="374"/>
      <c r="I468" s="348"/>
      <c r="J468" s="348"/>
      <c r="K468" s="348"/>
      <c r="L468" s="348"/>
      <c r="M468" s="362"/>
      <c r="N468" s="350" t="s">
        <v>430</v>
      </c>
      <c r="O468" s="348" t="s">
        <v>430</v>
      </c>
      <c r="P468" s="348" t="s">
        <v>430</v>
      </c>
      <c r="Q468" s="348" t="s">
        <v>430</v>
      </c>
      <c r="R468" s="348" t="s">
        <v>430</v>
      </c>
      <c r="S468" s="348" t="s">
        <v>430</v>
      </c>
      <c r="T468" s="348" t="s">
        <v>430</v>
      </c>
      <c r="U468" s="354" t="s">
        <v>430</v>
      </c>
      <c r="V468" s="348" t="s">
        <v>430</v>
      </c>
      <c r="W468" s="348" t="s">
        <v>430</v>
      </c>
      <c r="X468" s="348" t="s">
        <v>430</v>
      </c>
      <c r="Y468" s="375" t="s">
        <v>430</v>
      </c>
      <c r="Z468" s="348" t="s">
        <v>430</v>
      </c>
      <c r="AA468" s="348" t="s">
        <v>430</v>
      </c>
      <c r="AB468" s="348" t="s">
        <v>430</v>
      </c>
      <c r="AC468" s="348" t="s">
        <v>430</v>
      </c>
      <c r="AD468" s="348" t="s">
        <v>430</v>
      </c>
      <c r="AE468" s="348" t="s">
        <v>430</v>
      </c>
      <c r="AF468" s="348" t="s">
        <v>430</v>
      </c>
      <c r="AG468" s="569"/>
      <c r="AH468" s="346"/>
      <c r="AI468" s="346"/>
      <c r="AJ468" s="346"/>
      <c r="AK468" s="346"/>
      <c r="AL468" s="346"/>
      <c r="AM468" s="346"/>
      <c r="AN468" s="346"/>
      <c r="AO468" s="573"/>
      <c r="AP468" s="346"/>
      <c r="AQ468" s="346"/>
      <c r="AR468" s="346"/>
      <c r="AS468" s="346"/>
      <c r="AT468" s="346"/>
      <c r="AU468" s="429"/>
      <c r="AV468" s="429"/>
      <c r="AW468" s="429"/>
      <c r="AX468" s="429"/>
      <c r="AY468" s="429"/>
      <c r="AZ468" s="374"/>
      <c r="BA468" s="375"/>
      <c r="BB468" s="375"/>
      <c r="BC468" s="375"/>
      <c r="BD468" s="375"/>
      <c r="BE468" s="375"/>
      <c r="BF468" s="375"/>
      <c r="BG468" s="374"/>
      <c r="BH468" s="375"/>
      <c r="BI468" s="375"/>
      <c r="BJ468" s="375"/>
      <c r="BK468" s="375"/>
      <c r="BL468" s="375"/>
      <c r="BM468" s="375"/>
      <c r="BN468" s="375"/>
      <c r="BO468" s="375"/>
      <c r="BP468" s="375"/>
      <c r="BQ468" s="375"/>
      <c r="BR468" s="374"/>
      <c r="BS468" s="372"/>
      <c r="BT468" s="372"/>
      <c r="BU468" s="374"/>
      <c r="BV468" s="430"/>
    </row>
    <row r="469" spans="1:74" s="355" customFormat="1" x14ac:dyDescent="0.25">
      <c r="A469" s="686" t="s">
        <v>8230</v>
      </c>
      <c r="B469" s="374"/>
      <c r="C469" s="731"/>
      <c r="D469" s="374"/>
      <c r="E469" s="372"/>
      <c r="F469" s="374"/>
      <c r="G469" s="372"/>
      <c r="H469" s="374"/>
      <c r="I469" s="348"/>
      <c r="J469" s="348"/>
      <c r="K469" s="348"/>
      <c r="L469" s="348"/>
      <c r="M469" s="362"/>
      <c r="N469" s="350" t="s">
        <v>430</v>
      </c>
      <c r="O469" s="348" t="s">
        <v>430</v>
      </c>
      <c r="P469" s="348" t="s">
        <v>430</v>
      </c>
      <c r="Q469" s="348" t="s">
        <v>430</v>
      </c>
      <c r="R469" s="348" t="s">
        <v>430</v>
      </c>
      <c r="S469" s="348" t="s">
        <v>430</v>
      </c>
      <c r="T469" s="348" t="s">
        <v>430</v>
      </c>
      <c r="U469" s="354" t="s">
        <v>430</v>
      </c>
      <c r="V469" s="348" t="s">
        <v>430</v>
      </c>
      <c r="W469" s="348" t="s">
        <v>430</v>
      </c>
      <c r="X469" s="348" t="s">
        <v>430</v>
      </c>
      <c r="Y469" s="375" t="s">
        <v>430</v>
      </c>
      <c r="Z469" s="348" t="s">
        <v>430</v>
      </c>
      <c r="AA469" s="348" t="s">
        <v>430</v>
      </c>
      <c r="AB469" s="348" t="s">
        <v>430</v>
      </c>
      <c r="AC469" s="348" t="s">
        <v>430</v>
      </c>
      <c r="AD469" s="348" t="s">
        <v>430</v>
      </c>
      <c r="AE469" s="348" t="s">
        <v>430</v>
      </c>
      <c r="AF469" s="348" t="s">
        <v>430</v>
      </c>
      <c r="AG469" s="569"/>
      <c r="AH469" s="346"/>
      <c r="AI469" s="346"/>
      <c r="AJ469" s="346"/>
      <c r="AK469" s="346"/>
      <c r="AL469" s="346"/>
      <c r="AM469" s="346"/>
      <c r="AN469" s="346"/>
      <c r="AO469" s="573"/>
      <c r="AP469" s="346"/>
      <c r="AQ469" s="346"/>
      <c r="AR469" s="346"/>
      <c r="AS469" s="346"/>
      <c r="AT469" s="346"/>
      <c r="AU469" s="429"/>
      <c r="AV469" s="429"/>
      <c r="AW469" s="429"/>
      <c r="AX469" s="429"/>
      <c r="AY469" s="429"/>
      <c r="AZ469" s="374"/>
      <c r="BA469" s="375"/>
      <c r="BB469" s="375"/>
      <c r="BC469" s="375"/>
      <c r="BD469" s="375"/>
      <c r="BE469" s="375"/>
      <c r="BF469" s="375"/>
      <c r="BG469" s="374"/>
      <c r="BH469" s="375"/>
      <c r="BI469" s="375"/>
      <c r="BJ469" s="375"/>
      <c r="BK469" s="375"/>
      <c r="BL469" s="375"/>
      <c r="BM469" s="375"/>
      <c r="BN469" s="375"/>
      <c r="BO469" s="375"/>
      <c r="BP469" s="375"/>
      <c r="BQ469" s="375"/>
      <c r="BR469" s="374"/>
      <c r="BS469" s="372"/>
      <c r="BT469" s="372"/>
      <c r="BU469" s="374"/>
      <c r="BV469" s="430"/>
    </row>
    <row r="470" spans="1:74" s="355" customFormat="1" x14ac:dyDescent="0.25">
      <c r="A470" s="686" t="s">
        <v>8186</v>
      </c>
      <c r="B470" s="374"/>
      <c r="C470" s="731"/>
      <c r="D470" s="374"/>
      <c r="E470" s="372"/>
      <c r="F470" s="374"/>
      <c r="G470" s="372"/>
      <c r="H470" s="374"/>
      <c r="I470" s="348"/>
      <c r="J470" s="348"/>
      <c r="K470" s="348"/>
      <c r="L470" s="348"/>
      <c r="M470" s="362"/>
      <c r="N470" s="350" t="s">
        <v>430</v>
      </c>
      <c r="O470" s="348" t="s">
        <v>430</v>
      </c>
      <c r="P470" s="348" t="s">
        <v>430</v>
      </c>
      <c r="Q470" s="348" t="s">
        <v>430</v>
      </c>
      <c r="R470" s="348" t="s">
        <v>430</v>
      </c>
      <c r="S470" s="348" t="s">
        <v>430</v>
      </c>
      <c r="T470" s="348" t="s">
        <v>430</v>
      </c>
      <c r="U470" s="354" t="s">
        <v>430</v>
      </c>
      <c r="V470" s="348" t="s">
        <v>430</v>
      </c>
      <c r="W470" s="348" t="s">
        <v>430</v>
      </c>
      <c r="X470" s="348" t="s">
        <v>430</v>
      </c>
      <c r="Y470" s="375" t="s">
        <v>430</v>
      </c>
      <c r="Z470" s="348" t="s">
        <v>430</v>
      </c>
      <c r="AA470" s="348" t="s">
        <v>430</v>
      </c>
      <c r="AB470" s="348" t="s">
        <v>430</v>
      </c>
      <c r="AC470" s="348" t="s">
        <v>430</v>
      </c>
      <c r="AD470" s="348" t="s">
        <v>430</v>
      </c>
      <c r="AE470" s="348" t="s">
        <v>430</v>
      </c>
      <c r="AF470" s="348" t="s">
        <v>430</v>
      </c>
      <c r="AG470" s="569"/>
      <c r="AH470" s="346"/>
      <c r="AI470" s="346"/>
      <c r="AJ470" s="346"/>
      <c r="AK470" s="346"/>
      <c r="AL470" s="346"/>
      <c r="AM470" s="346"/>
      <c r="AN470" s="346"/>
      <c r="AO470" s="573"/>
      <c r="AP470" s="346"/>
      <c r="AQ470" s="346"/>
      <c r="AR470" s="346"/>
      <c r="AS470" s="346"/>
      <c r="AT470" s="346"/>
      <c r="AU470" s="429"/>
      <c r="AV470" s="429"/>
      <c r="AW470" s="429"/>
      <c r="AX470" s="429"/>
      <c r="AY470" s="429"/>
      <c r="AZ470" s="374"/>
      <c r="BA470" s="375"/>
      <c r="BB470" s="375"/>
      <c r="BC470" s="375"/>
      <c r="BD470" s="375"/>
      <c r="BE470" s="375"/>
      <c r="BF470" s="375"/>
      <c r="BG470" s="374"/>
      <c r="BH470" s="375"/>
      <c r="BI470" s="375"/>
      <c r="BJ470" s="375"/>
      <c r="BK470" s="375"/>
      <c r="BL470" s="375"/>
      <c r="BM470" s="375"/>
      <c r="BN470" s="375"/>
      <c r="BO470" s="375"/>
      <c r="BP470" s="375"/>
      <c r="BQ470" s="375"/>
      <c r="BR470" s="374"/>
      <c r="BS470" s="372"/>
      <c r="BT470" s="372"/>
      <c r="BU470" s="374"/>
      <c r="BV470" s="430"/>
    </row>
    <row r="471" spans="1:74" s="355" customFormat="1" x14ac:dyDescent="0.25">
      <c r="A471" s="686" t="s">
        <v>8186</v>
      </c>
      <c r="B471" s="374"/>
      <c r="C471" s="731"/>
      <c r="D471" s="374"/>
      <c r="E471" s="372"/>
      <c r="F471" s="374"/>
      <c r="G471" s="372"/>
      <c r="H471" s="374"/>
      <c r="I471" s="348"/>
      <c r="J471" s="348"/>
      <c r="K471" s="348"/>
      <c r="L471" s="348"/>
      <c r="M471" s="362"/>
      <c r="N471" s="350" t="s">
        <v>430</v>
      </c>
      <c r="O471" s="348" t="s">
        <v>430</v>
      </c>
      <c r="P471" s="348" t="s">
        <v>430</v>
      </c>
      <c r="Q471" s="348" t="s">
        <v>430</v>
      </c>
      <c r="R471" s="348" t="s">
        <v>430</v>
      </c>
      <c r="S471" s="348" t="s">
        <v>430</v>
      </c>
      <c r="T471" s="348" t="s">
        <v>430</v>
      </c>
      <c r="U471" s="354" t="s">
        <v>430</v>
      </c>
      <c r="V471" s="348" t="s">
        <v>430</v>
      </c>
      <c r="W471" s="348" t="s">
        <v>430</v>
      </c>
      <c r="X471" s="348" t="s">
        <v>430</v>
      </c>
      <c r="Y471" s="375" t="s">
        <v>430</v>
      </c>
      <c r="Z471" s="348" t="s">
        <v>430</v>
      </c>
      <c r="AA471" s="348" t="s">
        <v>430</v>
      </c>
      <c r="AB471" s="348" t="s">
        <v>430</v>
      </c>
      <c r="AC471" s="348" t="s">
        <v>430</v>
      </c>
      <c r="AD471" s="348" t="s">
        <v>430</v>
      </c>
      <c r="AE471" s="348" t="s">
        <v>430</v>
      </c>
      <c r="AF471" s="348" t="s">
        <v>430</v>
      </c>
      <c r="AG471" s="569"/>
      <c r="AH471" s="346"/>
      <c r="AI471" s="346"/>
      <c r="AJ471" s="346"/>
      <c r="AK471" s="346"/>
      <c r="AL471" s="346"/>
      <c r="AM471" s="346"/>
      <c r="AN471" s="346"/>
      <c r="AO471" s="573"/>
      <c r="AP471" s="346"/>
      <c r="AQ471" s="346"/>
      <c r="AR471" s="346"/>
      <c r="AS471" s="346"/>
      <c r="AT471" s="346"/>
      <c r="AU471" s="429"/>
      <c r="AV471" s="429"/>
      <c r="AW471" s="429"/>
      <c r="AX471" s="429"/>
      <c r="AY471" s="429"/>
      <c r="AZ471" s="374"/>
      <c r="BA471" s="375"/>
      <c r="BB471" s="375"/>
      <c r="BC471" s="375"/>
      <c r="BD471" s="375"/>
      <c r="BE471" s="375"/>
      <c r="BF471" s="375"/>
      <c r="BG471" s="374"/>
      <c r="BH471" s="375"/>
      <c r="BI471" s="375"/>
      <c r="BJ471" s="375"/>
      <c r="BK471" s="375"/>
      <c r="BL471" s="375"/>
      <c r="BM471" s="375"/>
      <c r="BN471" s="375"/>
      <c r="BO471" s="375"/>
      <c r="BP471" s="375"/>
      <c r="BQ471" s="375"/>
      <c r="BR471" s="374"/>
      <c r="BS471" s="372"/>
      <c r="BT471" s="372"/>
      <c r="BU471" s="374"/>
      <c r="BV471" s="430"/>
    </row>
    <row r="472" spans="1:74" s="355" customFormat="1" x14ac:dyDescent="0.25">
      <c r="A472" s="686" t="s">
        <v>8198</v>
      </c>
      <c r="B472" s="374"/>
      <c r="C472" s="731"/>
      <c r="D472" s="374"/>
      <c r="E472" s="372"/>
      <c r="F472" s="374"/>
      <c r="G472" s="372"/>
      <c r="H472" s="374"/>
      <c r="I472" s="348"/>
      <c r="J472" s="348"/>
      <c r="K472" s="348"/>
      <c r="L472" s="348"/>
      <c r="M472" s="362"/>
      <c r="N472" s="350" t="s">
        <v>430</v>
      </c>
      <c r="O472" s="348" t="s">
        <v>430</v>
      </c>
      <c r="P472" s="348" t="s">
        <v>430</v>
      </c>
      <c r="Q472" s="348" t="s">
        <v>430</v>
      </c>
      <c r="R472" s="348" t="s">
        <v>430</v>
      </c>
      <c r="S472" s="348" t="s">
        <v>430</v>
      </c>
      <c r="T472" s="348" t="s">
        <v>430</v>
      </c>
      <c r="U472" s="354" t="s">
        <v>430</v>
      </c>
      <c r="V472" s="348" t="s">
        <v>430</v>
      </c>
      <c r="W472" s="348" t="s">
        <v>430</v>
      </c>
      <c r="X472" s="348" t="s">
        <v>430</v>
      </c>
      <c r="Y472" s="375" t="s">
        <v>430</v>
      </c>
      <c r="Z472" s="348" t="s">
        <v>430</v>
      </c>
      <c r="AA472" s="348" t="s">
        <v>430</v>
      </c>
      <c r="AB472" s="348" t="s">
        <v>430</v>
      </c>
      <c r="AC472" s="348" t="s">
        <v>430</v>
      </c>
      <c r="AD472" s="348" t="s">
        <v>430</v>
      </c>
      <c r="AE472" s="348" t="s">
        <v>430</v>
      </c>
      <c r="AF472" s="348" t="s">
        <v>430</v>
      </c>
      <c r="AG472" s="569"/>
      <c r="AH472" s="346"/>
      <c r="AI472" s="346"/>
      <c r="AJ472" s="346"/>
      <c r="AK472" s="346"/>
      <c r="AL472" s="346"/>
      <c r="AM472" s="346"/>
      <c r="AN472" s="346"/>
      <c r="AO472" s="573"/>
      <c r="AP472" s="346"/>
      <c r="AQ472" s="346"/>
      <c r="AR472" s="346"/>
      <c r="AS472" s="346"/>
      <c r="AT472" s="346"/>
      <c r="AU472" s="429"/>
      <c r="AV472" s="429"/>
      <c r="AW472" s="429"/>
      <c r="AX472" s="429"/>
      <c r="AY472" s="429"/>
      <c r="AZ472" s="374"/>
      <c r="BA472" s="375"/>
      <c r="BB472" s="375"/>
      <c r="BC472" s="375"/>
      <c r="BD472" s="375"/>
      <c r="BE472" s="375"/>
      <c r="BF472" s="375"/>
      <c r="BG472" s="374"/>
      <c r="BH472" s="375"/>
      <c r="BI472" s="375"/>
      <c r="BJ472" s="375"/>
      <c r="BK472" s="375"/>
      <c r="BL472" s="375"/>
      <c r="BM472" s="375"/>
      <c r="BN472" s="375"/>
      <c r="BO472" s="375"/>
      <c r="BP472" s="375"/>
      <c r="BQ472" s="375"/>
      <c r="BR472" s="374"/>
      <c r="BS472" s="372"/>
      <c r="BT472" s="372"/>
      <c r="BU472" s="374"/>
      <c r="BV472" s="430"/>
    </row>
    <row r="473" spans="1:74" s="355" customFormat="1" x14ac:dyDescent="0.25">
      <c r="A473" s="686" t="s">
        <v>8198</v>
      </c>
      <c r="B473" s="374"/>
      <c r="C473" s="731"/>
      <c r="D473" s="374"/>
      <c r="E473" s="372"/>
      <c r="F473" s="374"/>
      <c r="G473" s="372"/>
      <c r="H473" s="374"/>
      <c r="I473" s="348"/>
      <c r="J473" s="348"/>
      <c r="K473" s="348"/>
      <c r="L473" s="348"/>
      <c r="M473" s="362"/>
      <c r="N473" s="350" t="s">
        <v>430</v>
      </c>
      <c r="O473" s="348" t="s">
        <v>430</v>
      </c>
      <c r="P473" s="348" t="s">
        <v>430</v>
      </c>
      <c r="Q473" s="348" t="s">
        <v>430</v>
      </c>
      <c r="R473" s="348" t="s">
        <v>430</v>
      </c>
      <c r="S473" s="348" t="s">
        <v>430</v>
      </c>
      <c r="T473" s="348" t="s">
        <v>430</v>
      </c>
      <c r="U473" s="354" t="s">
        <v>430</v>
      </c>
      <c r="V473" s="348" t="s">
        <v>430</v>
      </c>
      <c r="W473" s="348" t="s">
        <v>430</v>
      </c>
      <c r="X473" s="348" t="s">
        <v>430</v>
      </c>
      <c r="Y473" s="375" t="s">
        <v>430</v>
      </c>
      <c r="Z473" s="348" t="s">
        <v>430</v>
      </c>
      <c r="AA473" s="348" t="s">
        <v>430</v>
      </c>
      <c r="AB473" s="348" t="s">
        <v>430</v>
      </c>
      <c r="AC473" s="348" t="s">
        <v>430</v>
      </c>
      <c r="AD473" s="348" t="s">
        <v>430</v>
      </c>
      <c r="AE473" s="348" t="s">
        <v>430</v>
      </c>
      <c r="AF473" s="348" t="s">
        <v>430</v>
      </c>
      <c r="AG473" s="569"/>
      <c r="AH473" s="346"/>
      <c r="AI473" s="346"/>
      <c r="AJ473" s="346"/>
      <c r="AK473" s="346"/>
      <c r="AL473" s="346"/>
      <c r="AM473" s="346"/>
      <c r="AN473" s="346"/>
      <c r="AO473" s="573"/>
      <c r="AP473" s="346"/>
      <c r="AQ473" s="346"/>
      <c r="AR473" s="346"/>
      <c r="AS473" s="346"/>
      <c r="AT473" s="346"/>
      <c r="AU473" s="429"/>
      <c r="AV473" s="429"/>
      <c r="AW473" s="429"/>
      <c r="AX473" s="429"/>
      <c r="AY473" s="429"/>
      <c r="AZ473" s="374"/>
      <c r="BA473" s="375"/>
      <c r="BB473" s="375"/>
      <c r="BC473" s="375"/>
      <c r="BD473" s="375"/>
      <c r="BE473" s="375"/>
      <c r="BF473" s="375"/>
      <c r="BG473" s="374"/>
      <c r="BH473" s="375"/>
      <c r="BI473" s="375"/>
      <c r="BJ473" s="375"/>
      <c r="BK473" s="375"/>
      <c r="BL473" s="375"/>
      <c r="BM473" s="375"/>
      <c r="BN473" s="375"/>
      <c r="BO473" s="375"/>
      <c r="BP473" s="375"/>
      <c r="BQ473" s="375"/>
      <c r="BR473" s="374"/>
      <c r="BS473" s="372"/>
      <c r="BT473" s="372"/>
      <c r="BU473" s="374"/>
      <c r="BV473" s="430"/>
    </row>
    <row r="474" spans="1:74" s="355" customFormat="1" x14ac:dyDescent="0.25">
      <c r="A474" s="686" t="s">
        <v>8231</v>
      </c>
      <c r="B474" s="374"/>
      <c r="C474" s="731"/>
      <c r="D474" s="374"/>
      <c r="E474" s="372"/>
      <c r="F474" s="374"/>
      <c r="G474" s="372"/>
      <c r="H474" s="374"/>
      <c r="I474" s="348"/>
      <c r="J474" s="348"/>
      <c r="K474" s="348"/>
      <c r="L474" s="348"/>
      <c r="M474" s="362"/>
      <c r="N474" s="350" t="s">
        <v>430</v>
      </c>
      <c r="O474" s="348" t="s">
        <v>430</v>
      </c>
      <c r="P474" s="348" t="s">
        <v>430</v>
      </c>
      <c r="Q474" s="348" t="s">
        <v>430</v>
      </c>
      <c r="R474" s="348" t="s">
        <v>430</v>
      </c>
      <c r="S474" s="348" t="s">
        <v>430</v>
      </c>
      <c r="T474" s="348" t="s">
        <v>430</v>
      </c>
      <c r="U474" s="354" t="s">
        <v>430</v>
      </c>
      <c r="V474" s="348" t="s">
        <v>430</v>
      </c>
      <c r="W474" s="348" t="s">
        <v>430</v>
      </c>
      <c r="X474" s="348" t="s">
        <v>430</v>
      </c>
      <c r="Y474" s="375" t="s">
        <v>430</v>
      </c>
      <c r="Z474" s="348" t="s">
        <v>430</v>
      </c>
      <c r="AA474" s="348" t="s">
        <v>430</v>
      </c>
      <c r="AB474" s="348" t="s">
        <v>430</v>
      </c>
      <c r="AC474" s="348" t="s">
        <v>430</v>
      </c>
      <c r="AD474" s="348" t="s">
        <v>430</v>
      </c>
      <c r="AE474" s="348" t="s">
        <v>430</v>
      </c>
      <c r="AF474" s="348" t="s">
        <v>430</v>
      </c>
      <c r="AG474" s="569"/>
      <c r="AH474" s="346"/>
      <c r="AI474" s="346"/>
      <c r="AJ474" s="346"/>
      <c r="AK474" s="346"/>
      <c r="AL474" s="346"/>
      <c r="AM474" s="346"/>
      <c r="AN474" s="346"/>
      <c r="AO474" s="573"/>
      <c r="AP474" s="346"/>
      <c r="AQ474" s="346"/>
      <c r="AR474" s="346"/>
      <c r="AS474" s="346"/>
      <c r="AT474" s="346"/>
      <c r="AU474" s="429"/>
      <c r="AV474" s="429"/>
      <c r="AW474" s="429"/>
      <c r="AX474" s="429"/>
      <c r="AY474" s="429"/>
      <c r="AZ474" s="374"/>
      <c r="BA474" s="375"/>
      <c r="BB474" s="375"/>
      <c r="BC474" s="375"/>
      <c r="BD474" s="375"/>
      <c r="BE474" s="375"/>
      <c r="BF474" s="375"/>
      <c r="BG474" s="374"/>
      <c r="BH474" s="375"/>
      <c r="BI474" s="375"/>
      <c r="BJ474" s="375"/>
      <c r="BK474" s="375"/>
      <c r="BL474" s="375"/>
      <c r="BM474" s="375"/>
      <c r="BN474" s="375"/>
      <c r="BO474" s="375"/>
      <c r="BP474" s="375"/>
      <c r="BQ474" s="375"/>
      <c r="BR474" s="374"/>
      <c r="BS474" s="372"/>
      <c r="BT474" s="372"/>
      <c r="BU474" s="374"/>
      <c r="BV474" s="430"/>
    </row>
    <row r="475" spans="1:74" s="355" customFormat="1" x14ac:dyDescent="0.25">
      <c r="A475" s="686" t="s">
        <v>8232</v>
      </c>
      <c r="B475" s="374"/>
      <c r="C475" s="731"/>
      <c r="D475" s="374"/>
      <c r="E475" s="372"/>
      <c r="F475" s="374"/>
      <c r="G475" s="372"/>
      <c r="H475" s="374"/>
      <c r="I475" s="348"/>
      <c r="J475" s="348"/>
      <c r="K475" s="348"/>
      <c r="L475" s="348"/>
      <c r="M475" s="362"/>
      <c r="N475" s="350" t="s">
        <v>430</v>
      </c>
      <c r="O475" s="348" t="s">
        <v>430</v>
      </c>
      <c r="P475" s="348" t="s">
        <v>430</v>
      </c>
      <c r="Q475" s="348" t="s">
        <v>430</v>
      </c>
      <c r="R475" s="348" t="s">
        <v>430</v>
      </c>
      <c r="S475" s="348" t="s">
        <v>430</v>
      </c>
      <c r="T475" s="348" t="s">
        <v>430</v>
      </c>
      <c r="U475" s="354" t="s">
        <v>430</v>
      </c>
      <c r="V475" s="348" t="s">
        <v>430</v>
      </c>
      <c r="W475" s="348" t="s">
        <v>430</v>
      </c>
      <c r="X475" s="348" t="s">
        <v>430</v>
      </c>
      <c r="Y475" s="375" t="s">
        <v>430</v>
      </c>
      <c r="Z475" s="348" t="s">
        <v>430</v>
      </c>
      <c r="AA475" s="348" t="s">
        <v>430</v>
      </c>
      <c r="AB475" s="348" t="s">
        <v>430</v>
      </c>
      <c r="AC475" s="348" t="s">
        <v>430</v>
      </c>
      <c r="AD475" s="348" t="s">
        <v>430</v>
      </c>
      <c r="AE475" s="348" t="s">
        <v>430</v>
      </c>
      <c r="AF475" s="348" t="s">
        <v>430</v>
      </c>
      <c r="AG475" s="569"/>
      <c r="AH475" s="346"/>
      <c r="AI475" s="346"/>
      <c r="AJ475" s="346"/>
      <c r="AK475" s="346"/>
      <c r="AL475" s="346"/>
      <c r="AM475" s="346"/>
      <c r="AN475" s="346"/>
      <c r="AO475" s="573"/>
      <c r="AP475" s="346"/>
      <c r="AQ475" s="346"/>
      <c r="AR475" s="346"/>
      <c r="AS475" s="346"/>
      <c r="AT475" s="346"/>
      <c r="AU475" s="429"/>
      <c r="AV475" s="429"/>
      <c r="AW475" s="429"/>
      <c r="AX475" s="429"/>
      <c r="AY475" s="429"/>
      <c r="AZ475" s="374"/>
      <c r="BA475" s="375"/>
      <c r="BB475" s="375"/>
      <c r="BC475" s="375"/>
      <c r="BD475" s="375"/>
      <c r="BE475" s="375"/>
      <c r="BF475" s="375"/>
      <c r="BG475" s="374"/>
      <c r="BH475" s="375"/>
      <c r="BI475" s="375"/>
      <c r="BJ475" s="375"/>
      <c r="BK475" s="375"/>
      <c r="BL475" s="375"/>
      <c r="BM475" s="375"/>
      <c r="BN475" s="375"/>
      <c r="BO475" s="375"/>
      <c r="BP475" s="375"/>
      <c r="BQ475" s="375"/>
      <c r="BR475" s="374"/>
      <c r="BS475" s="372"/>
      <c r="BT475" s="372"/>
      <c r="BU475" s="374"/>
      <c r="BV475" s="430"/>
    </row>
    <row r="476" spans="1:74" s="355" customFormat="1" x14ac:dyDescent="0.25">
      <c r="A476" s="686" t="s">
        <v>8233</v>
      </c>
      <c r="B476" s="374"/>
      <c r="C476" s="731"/>
      <c r="D476" s="374"/>
      <c r="E476" s="372"/>
      <c r="F476" s="374"/>
      <c r="G476" s="372"/>
      <c r="H476" s="374"/>
      <c r="I476" s="348"/>
      <c r="J476" s="348"/>
      <c r="K476" s="348"/>
      <c r="L476" s="348"/>
      <c r="M476" s="362"/>
      <c r="N476" s="350" t="s">
        <v>430</v>
      </c>
      <c r="O476" s="348" t="s">
        <v>430</v>
      </c>
      <c r="P476" s="348" t="s">
        <v>430</v>
      </c>
      <c r="Q476" s="348" t="s">
        <v>430</v>
      </c>
      <c r="R476" s="348" t="s">
        <v>430</v>
      </c>
      <c r="S476" s="348" t="s">
        <v>430</v>
      </c>
      <c r="T476" s="348" t="s">
        <v>430</v>
      </c>
      <c r="U476" s="354" t="s">
        <v>430</v>
      </c>
      <c r="V476" s="348" t="s">
        <v>430</v>
      </c>
      <c r="W476" s="348" t="s">
        <v>430</v>
      </c>
      <c r="X476" s="348" t="s">
        <v>430</v>
      </c>
      <c r="Y476" s="375" t="s">
        <v>430</v>
      </c>
      <c r="Z476" s="348" t="s">
        <v>430</v>
      </c>
      <c r="AA476" s="348" t="s">
        <v>430</v>
      </c>
      <c r="AB476" s="348" t="s">
        <v>430</v>
      </c>
      <c r="AC476" s="348" t="s">
        <v>430</v>
      </c>
      <c r="AD476" s="348" t="s">
        <v>430</v>
      </c>
      <c r="AE476" s="348" t="s">
        <v>430</v>
      </c>
      <c r="AF476" s="348" t="s">
        <v>430</v>
      </c>
      <c r="AG476" s="569"/>
      <c r="AH476" s="346"/>
      <c r="AI476" s="346"/>
      <c r="AJ476" s="346"/>
      <c r="AK476" s="346"/>
      <c r="AL476" s="346"/>
      <c r="AM476" s="346"/>
      <c r="AN476" s="346"/>
      <c r="AO476" s="573"/>
      <c r="AP476" s="346"/>
      <c r="AQ476" s="346"/>
      <c r="AR476" s="346"/>
      <c r="AS476" s="346"/>
      <c r="AT476" s="346"/>
      <c r="AU476" s="429"/>
      <c r="AV476" s="429"/>
      <c r="AW476" s="429"/>
      <c r="AX476" s="429"/>
      <c r="AY476" s="429"/>
      <c r="AZ476" s="374"/>
      <c r="BA476" s="375"/>
      <c r="BB476" s="375"/>
      <c r="BC476" s="375"/>
      <c r="BD476" s="375"/>
      <c r="BE476" s="375"/>
      <c r="BF476" s="375"/>
      <c r="BG476" s="374"/>
      <c r="BH476" s="375"/>
      <c r="BI476" s="375"/>
      <c r="BJ476" s="375"/>
      <c r="BK476" s="375"/>
      <c r="BL476" s="375"/>
      <c r="BM476" s="375"/>
      <c r="BN476" s="375"/>
      <c r="BO476" s="375"/>
      <c r="BP476" s="375"/>
      <c r="BQ476" s="375"/>
      <c r="BR476" s="374"/>
      <c r="BS476" s="372"/>
      <c r="BT476" s="372"/>
      <c r="BU476" s="374"/>
      <c r="BV476" s="430"/>
    </row>
    <row r="477" spans="1:74" s="355" customFormat="1" x14ac:dyDescent="0.25">
      <c r="A477" s="686" t="s">
        <v>8234</v>
      </c>
      <c r="B477" s="374"/>
      <c r="C477" s="731"/>
      <c r="D477" s="374"/>
      <c r="E477" s="372"/>
      <c r="F477" s="374"/>
      <c r="G477" s="372"/>
      <c r="H477" s="374"/>
      <c r="I477" s="348"/>
      <c r="J477" s="348"/>
      <c r="K477" s="348"/>
      <c r="L477" s="348"/>
      <c r="M477" s="362"/>
      <c r="N477" s="350" t="s">
        <v>430</v>
      </c>
      <c r="O477" s="348" t="s">
        <v>430</v>
      </c>
      <c r="P477" s="348" t="s">
        <v>430</v>
      </c>
      <c r="Q477" s="348" t="s">
        <v>430</v>
      </c>
      <c r="R477" s="348" t="s">
        <v>430</v>
      </c>
      <c r="S477" s="348" t="s">
        <v>430</v>
      </c>
      <c r="T477" s="348" t="s">
        <v>430</v>
      </c>
      <c r="U477" s="354" t="s">
        <v>430</v>
      </c>
      <c r="V477" s="348" t="s">
        <v>430</v>
      </c>
      <c r="W477" s="348" t="s">
        <v>430</v>
      </c>
      <c r="X477" s="348" t="s">
        <v>430</v>
      </c>
      <c r="Y477" s="375" t="s">
        <v>430</v>
      </c>
      <c r="Z477" s="348" t="s">
        <v>430</v>
      </c>
      <c r="AA477" s="348" t="s">
        <v>430</v>
      </c>
      <c r="AB477" s="348" t="s">
        <v>430</v>
      </c>
      <c r="AC477" s="348" t="s">
        <v>430</v>
      </c>
      <c r="AD477" s="348" t="s">
        <v>430</v>
      </c>
      <c r="AE477" s="348" t="s">
        <v>430</v>
      </c>
      <c r="AF477" s="348" t="s">
        <v>430</v>
      </c>
      <c r="AG477" s="569"/>
      <c r="AH477" s="346"/>
      <c r="AI477" s="346"/>
      <c r="AJ477" s="346"/>
      <c r="AK477" s="346"/>
      <c r="AL477" s="346"/>
      <c r="AM477" s="346"/>
      <c r="AN477" s="346"/>
      <c r="AO477" s="573"/>
      <c r="AP477" s="346"/>
      <c r="AQ477" s="346"/>
      <c r="AR477" s="346"/>
      <c r="AS477" s="346"/>
      <c r="AT477" s="346"/>
      <c r="AU477" s="429"/>
      <c r="AV477" s="429"/>
      <c r="AW477" s="429"/>
      <c r="AX477" s="429"/>
      <c r="AY477" s="429"/>
      <c r="AZ477" s="374"/>
      <c r="BA477" s="375"/>
      <c r="BB477" s="375"/>
      <c r="BC477" s="375"/>
      <c r="BD477" s="375"/>
      <c r="BE477" s="375"/>
      <c r="BF477" s="375"/>
      <c r="BG477" s="374"/>
      <c r="BH477" s="375"/>
      <c r="BI477" s="375"/>
      <c r="BJ477" s="375"/>
      <c r="BK477" s="375"/>
      <c r="BL477" s="375"/>
      <c r="BM477" s="375"/>
      <c r="BN477" s="375"/>
      <c r="BO477" s="375"/>
      <c r="BP477" s="375"/>
      <c r="BQ477" s="375"/>
      <c r="BR477" s="374"/>
      <c r="BS477" s="372"/>
      <c r="BT477" s="372"/>
      <c r="BU477" s="374"/>
      <c r="BV477" s="430"/>
    </row>
    <row r="478" spans="1:74" s="355" customFormat="1" x14ac:dyDescent="0.25">
      <c r="A478" s="686" t="s">
        <v>8235</v>
      </c>
      <c r="B478" s="374"/>
      <c r="C478" s="731"/>
      <c r="D478" s="374"/>
      <c r="E478" s="372"/>
      <c r="F478" s="374"/>
      <c r="G478" s="372"/>
      <c r="H478" s="374"/>
      <c r="I478" s="348"/>
      <c r="J478" s="348"/>
      <c r="K478" s="348"/>
      <c r="L478" s="348"/>
      <c r="M478" s="362"/>
      <c r="N478" s="350" t="s">
        <v>430</v>
      </c>
      <c r="O478" s="348" t="s">
        <v>430</v>
      </c>
      <c r="P478" s="348" t="s">
        <v>430</v>
      </c>
      <c r="Q478" s="348" t="s">
        <v>430</v>
      </c>
      <c r="R478" s="348" t="s">
        <v>430</v>
      </c>
      <c r="S478" s="348" t="s">
        <v>430</v>
      </c>
      <c r="T478" s="348" t="s">
        <v>430</v>
      </c>
      <c r="U478" s="354" t="s">
        <v>430</v>
      </c>
      <c r="V478" s="348" t="s">
        <v>430</v>
      </c>
      <c r="W478" s="348" t="s">
        <v>430</v>
      </c>
      <c r="X478" s="348" t="s">
        <v>430</v>
      </c>
      <c r="Y478" s="375" t="s">
        <v>430</v>
      </c>
      <c r="Z478" s="348" t="s">
        <v>430</v>
      </c>
      <c r="AA478" s="348" t="s">
        <v>430</v>
      </c>
      <c r="AB478" s="348" t="s">
        <v>430</v>
      </c>
      <c r="AC478" s="348" t="s">
        <v>430</v>
      </c>
      <c r="AD478" s="348" t="s">
        <v>430</v>
      </c>
      <c r="AE478" s="348" t="s">
        <v>430</v>
      </c>
      <c r="AF478" s="348" t="s">
        <v>430</v>
      </c>
      <c r="AG478" s="569"/>
      <c r="AH478" s="346"/>
      <c r="AI478" s="346"/>
      <c r="AJ478" s="346"/>
      <c r="AK478" s="346"/>
      <c r="AL478" s="346"/>
      <c r="AM478" s="346"/>
      <c r="AN478" s="346"/>
      <c r="AO478" s="573"/>
      <c r="AP478" s="346"/>
      <c r="AQ478" s="346"/>
      <c r="AR478" s="346"/>
      <c r="AS478" s="346"/>
      <c r="AT478" s="346"/>
      <c r="AU478" s="429"/>
      <c r="AV478" s="429"/>
      <c r="AW478" s="429"/>
      <c r="AX478" s="429"/>
      <c r="AY478" s="429"/>
      <c r="AZ478" s="374"/>
      <c r="BA478" s="375"/>
      <c r="BB478" s="375"/>
      <c r="BC478" s="375"/>
      <c r="BD478" s="375"/>
      <c r="BE478" s="375"/>
      <c r="BF478" s="375"/>
      <c r="BG478" s="374"/>
      <c r="BH478" s="375"/>
      <c r="BI478" s="375"/>
      <c r="BJ478" s="375"/>
      <c r="BK478" s="375"/>
      <c r="BL478" s="375"/>
      <c r="BM478" s="375"/>
      <c r="BN478" s="375"/>
      <c r="BO478" s="375"/>
      <c r="BP478" s="375"/>
      <c r="BQ478" s="375"/>
      <c r="BR478" s="374"/>
      <c r="BS478" s="372"/>
      <c r="BT478" s="372"/>
      <c r="BU478" s="374"/>
      <c r="BV478" s="430"/>
    </row>
    <row r="479" spans="1:74" s="355" customFormat="1" x14ac:dyDescent="0.25">
      <c r="A479" s="686" t="s">
        <v>8236</v>
      </c>
      <c r="B479" s="374"/>
      <c r="C479" s="731"/>
      <c r="D479" s="374"/>
      <c r="E479" s="372"/>
      <c r="F479" s="374"/>
      <c r="G479" s="372"/>
      <c r="H479" s="374"/>
      <c r="I479" s="348"/>
      <c r="J479" s="348"/>
      <c r="K479" s="348"/>
      <c r="L479" s="348"/>
      <c r="M479" s="362"/>
      <c r="N479" s="350" t="s">
        <v>430</v>
      </c>
      <c r="O479" s="348" t="s">
        <v>430</v>
      </c>
      <c r="P479" s="348" t="s">
        <v>430</v>
      </c>
      <c r="Q479" s="348" t="s">
        <v>430</v>
      </c>
      <c r="R479" s="348" t="s">
        <v>430</v>
      </c>
      <c r="S479" s="348" t="s">
        <v>430</v>
      </c>
      <c r="T479" s="348" t="s">
        <v>430</v>
      </c>
      <c r="U479" s="354" t="s">
        <v>430</v>
      </c>
      <c r="V479" s="348" t="s">
        <v>430</v>
      </c>
      <c r="W479" s="348" t="s">
        <v>430</v>
      </c>
      <c r="X479" s="348" t="s">
        <v>430</v>
      </c>
      <c r="Y479" s="375" t="s">
        <v>430</v>
      </c>
      <c r="Z479" s="348" t="s">
        <v>430</v>
      </c>
      <c r="AA479" s="348" t="s">
        <v>430</v>
      </c>
      <c r="AB479" s="348" t="s">
        <v>430</v>
      </c>
      <c r="AC479" s="348" t="s">
        <v>430</v>
      </c>
      <c r="AD479" s="348" t="s">
        <v>430</v>
      </c>
      <c r="AE479" s="348" t="s">
        <v>430</v>
      </c>
      <c r="AF479" s="348" t="s">
        <v>430</v>
      </c>
      <c r="AG479" s="569"/>
      <c r="AH479" s="346"/>
      <c r="AI479" s="346"/>
      <c r="AJ479" s="346"/>
      <c r="AK479" s="346"/>
      <c r="AL479" s="346"/>
      <c r="AM479" s="346"/>
      <c r="AN479" s="346"/>
      <c r="AO479" s="573"/>
      <c r="AP479" s="346"/>
      <c r="AQ479" s="346"/>
      <c r="AR479" s="346"/>
      <c r="AS479" s="346"/>
      <c r="AT479" s="346"/>
      <c r="AU479" s="429"/>
      <c r="AV479" s="429"/>
      <c r="AW479" s="429"/>
      <c r="AX479" s="429"/>
      <c r="AY479" s="429"/>
      <c r="AZ479" s="374"/>
      <c r="BA479" s="375"/>
      <c r="BB479" s="375"/>
      <c r="BC479" s="375"/>
      <c r="BD479" s="375"/>
      <c r="BE479" s="375"/>
      <c r="BF479" s="375"/>
      <c r="BG479" s="374"/>
      <c r="BH479" s="375"/>
      <c r="BI479" s="375"/>
      <c r="BJ479" s="375"/>
      <c r="BK479" s="375"/>
      <c r="BL479" s="375"/>
      <c r="BM479" s="375"/>
      <c r="BN479" s="375"/>
      <c r="BO479" s="375"/>
      <c r="BP479" s="375"/>
      <c r="BQ479" s="375"/>
      <c r="BR479" s="374"/>
      <c r="BS479" s="372"/>
      <c r="BT479" s="372"/>
      <c r="BU479" s="374"/>
      <c r="BV479" s="430"/>
    </row>
    <row r="480" spans="1:74" s="355" customFormat="1" x14ac:dyDescent="0.25">
      <c r="A480" s="686" t="s">
        <v>8237</v>
      </c>
      <c r="B480" s="374"/>
      <c r="C480" s="731"/>
      <c r="D480" s="374"/>
      <c r="E480" s="372"/>
      <c r="F480" s="374"/>
      <c r="G480" s="372"/>
      <c r="H480" s="374"/>
      <c r="I480" s="348"/>
      <c r="J480" s="348"/>
      <c r="K480" s="348"/>
      <c r="L480" s="348"/>
      <c r="M480" s="362"/>
      <c r="N480" s="350" t="s">
        <v>430</v>
      </c>
      <c r="O480" s="348" t="s">
        <v>430</v>
      </c>
      <c r="P480" s="348" t="s">
        <v>430</v>
      </c>
      <c r="Q480" s="348" t="s">
        <v>430</v>
      </c>
      <c r="R480" s="348" t="s">
        <v>430</v>
      </c>
      <c r="S480" s="348" t="s">
        <v>430</v>
      </c>
      <c r="T480" s="348" t="s">
        <v>430</v>
      </c>
      <c r="U480" s="354" t="s">
        <v>430</v>
      </c>
      <c r="V480" s="348" t="s">
        <v>430</v>
      </c>
      <c r="W480" s="348" t="s">
        <v>430</v>
      </c>
      <c r="X480" s="348" t="s">
        <v>430</v>
      </c>
      <c r="Y480" s="375" t="s">
        <v>430</v>
      </c>
      <c r="Z480" s="348" t="s">
        <v>430</v>
      </c>
      <c r="AA480" s="348" t="s">
        <v>430</v>
      </c>
      <c r="AB480" s="348" t="s">
        <v>430</v>
      </c>
      <c r="AC480" s="348" t="s">
        <v>430</v>
      </c>
      <c r="AD480" s="348" t="s">
        <v>430</v>
      </c>
      <c r="AE480" s="348" t="s">
        <v>430</v>
      </c>
      <c r="AF480" s="348" t="s">
        <v>430</v>
      </c>
      <c r="AG480" s="569"/>
      <c r="AH480" s="346"/>
      <c r="AI480" s="346"/>
      <c r="AJ480" s="346"/>
      <c r="AK480" s="346"/>
      <c r="AL480" s="346"/>
      <c r="AM480" s="346"/>
      <c r="AN480" s="346"/>
      <c r="AO480" s="573"/>
      <c r="AP480" s="346"/>
      <c r="AQ480" s="346"/>
      <c r="AR480" s="346"/>
      <c r="AS480" s="346"/>
      <c r="AT480" s="346"/>
      <c r="AU480" s="429"/>
      <c r="AV480" s="429"/>
      <c r="AW480" s="429"/>
      <c r="AX480" s="429"/>
      <c r="AY480" s="429"/>
      <c r="AZ480" s="374"/>
      <c r="BA480" s="375"/>
      <c r="BB480" s="375"/>
      <c r="BC480" s="375"/>
      <c r="BD480" s="375"/>
      <c r="BE480" s="375"/>
      <c r="BF480" s="375"/>
      <c r="BG480" s="374"/>
      <c r="BH480" s="375"/>
      <c r="BI480" s="375"/>
      <c r="BJ480" s="375"/>
      <c r="BK480" s="375"/>
      <c r="BL480" s="375"/>
      <c r="BM480" s="375"/>
      <c r="BN480" s="375"/>
      <c r="BO480" s="375"/>
      <c r="BP480" s="375"/>
      <c r="BQ480" s="375"/>
      <c r="BR480" s="374"/>
      <c r="BS480" s="372"/>
      <c r="BT480" s="372"/>
      <c r="BU480" s="374"/>
      <c r="BV480" s="430"/>
    </row>
    <row r="481" spans="1:74" s="355" customFormat="1" x14ac:dyDescent="0.25">
      <c r="A481" s="686" t="s">
        <v>8238</v>
      </c>
      <c r="B481" s="374"/>
      <c r="C481" s="731"/>
      <c r="D481" s="374"/>
      <c r="E481" s="372"/>
      <c r="F481" s="374"/>
      <c r="G481" s="372"/>
      <c r="H481" s="374"/>
      <c r="I481" s="348"/>
      <c r="J481" s="348"/>
      <c r="K481" s="348"/>
      <c r="L481" s="348"/>
      <c r="M481" s="362"/>
      <c r="N481" s="350" t="s">
        <v>430</v>
      </c>
      <c r="O481" s="348" t="s">
        <v>430</v>
      </c>
      <c r="P481" s="348" t="s">
        <v>430</v>
      </c>
      <c r="Q481" s="348" t="s">
        <v>430</v>
      </c>
      <c r="R481" s="348" t="s">
        <v>430</v>
      </c>
      <c r="S481" s="348" t="s">
        <v>430</v>
      </c>
      <c r="T481" s="348" t="s">
        <v>430</v>
      </c>
      <c r="U481" s="354" t="s">
        <v>430</v>
      </c>
      <c r="V481" s="348" t="s">
        <v>430</v>
      </c>
      <c r="W481" s="348" t="s">
        <v>430</v>
      </c>
      <c r="X481" s="348" t="s">
        <v>430</v>
      </c>
      <c r="Y481" s="375" t="s">
        <v>430</v>
      </c>
      <c r="Z481" s="348" t="s">
        <v>430</v>
      </c>
      <c r="AA481" s="348" t="s">
        <v>430</v>
      </c>
      <c r="AB481" s="348" t="s">
        <v>430</v>
      </c>
      <c r="AC481" s="348" t="s">
        <v>430</v>
      </c>
      <c r="AD481" s="348" t="s">
        <v>430</v>
      </c>
      <c r="AE481" s="348" t="s">
        <v>430</v>
      </c>
      <c r="AF481" s="348" t="s">
        <v>430</v>
      </c>
      <c r="AG481" s="569"/>
      <c r="AH481" s="346"/>
      <c r="AI481" s="346"/>
      <c r="AJ481" s="346"/>
      <c r="AK481" s="346"/>
      <c r="AL481" s="346"/>
      <c r="AM481" s="346"/>
      <c r="AN481" s="346"/>
      <c r="AO481" s="573"/>
      <c r="AP481" s="346"/>
      <c r="AQ481" s="346"/>
      <c r="AR481" s="346"/>
      <c r="AS481" s="346"/>
      <c r="AT481" s="346"/>
      <c r="AU481" s="429"/>
      <c r="AV481" s="429"/>
      <c r="AW481" s="429"/>
      <c r="AX481" s="429"/>
      <c r="AY481" s="429"/>
      <c r="AZ481" s="374"/>
      <c r="BA481" s="375"/>
      <c r="BB481" s="375"/>
      <c r="BC481" s="375"/>
      <c r="BD481" s="375"/>
      <c r="BE481" s="375"/>
      <c r="BF481" s="375"/>
      <c r="BG481" s="374"/>
      <c r="BH481" s="375"/>
      <c r="BI481" s="375"/>
      <c r="BJ481" s="375"/>
      <c r="BK481" s="375"/>
      <c r="BL481" s="375"/>
      <c r="BM481" s="375"/>
      <c r="BN481" s="375"/>
      <c r="BO481" s="375"/>
      <c r="BP481" s="375"/>
      <c r="BQ481" s="375"/>
      <c r="BR481" s="374"/>
      <c r="BS481" s="372"/>
      <c r="BT481" s="372"/>
      <c r="BU481" s="374"/>
      <c r="BV481" s="430"/>
    </row>
    <row r="482" spans="1:74" s="355" customFormat="1" x14ac:dyDescent="0.25">
      <c r="A482" s="686" t="s">
        <v>8239</v>
      </c>
      <c r="B482" s="374"/>
      <c r="C482" s="731"/>
      <c r="D482" s="374"/>
      <c r="E482" s="372"/>
      <c r="F482" s="374"/>
      <c r="G482" s="372"/>
      <c r="H482" s="374"/>
      <c r="I482" s="348"/>
      <c r="J482" s="348"/>
      <c r="K482" s="348"/>
      <c r="L482" s="348"/>
      <c r="M482" s="362"/>
      <c r="N482" s="350" t="s">
        <v>430</v>
      </c>
      <c r="O482" s="348" t="s">
        <v>430</v>
      </c>
      <c r="P482" s="348" t="s">
        <v>430</v>
      </c>
      <c r="Q482" s="348" t="s">
        <v>430</v>
      </c>
      <c r="R482" s="348" t="s">
        <v>430</v>
      </c>
      <c r="S482" s="348" t="s">
        <v>430</v>
      </c>
      <c r="T482" s="348" t="s">
        <v>430</v>
      </c>
      <c r="U482" s="354" t="s">
        <v>430</v>
      </c>
      <c r="V482" s="348" t="s">
        <v>430</v>
      </c>
      <c r="W482" s="348" t="s">
        <v>430</v>
      </c>
      <c r="X482" s="348" t="s">
        <v>430</v>
      </c>
      <c r="Y482" s="375" t="s">
        <v>430</v>
      </c>
      <c r="Z482" s="348" t="s">
        <v>430</v>
      </c>
      <c r="AA482" s="348" t="s">
        <v>430</v>
      </c>
      <c r="AB482" s="348" t="s">
        <v>430</v>
      </c>
      <c r="AC482" s="348" t="s">
        <v>430</v>
      </c>
      <c r="AD482" s="348" t="s">
        <v>430</v>
      </c>
      <c r="AE482" s="348" t="s">
        <v>430</v>
      </c>
      <c r="AF482" s="348" t="s">
        <v>430</v>
      </c>
      <c r="AG482" s="569"/>
      <c r="AH482" s="346"/>
      <c r="AI482" s="346"/>
      <c r="AJ482" s="346"/>
      <c r="AK482" s="346"/>
      <c r="AL482" s="346"/>
      <c r="AM482" s="346"/>
      <c r="AN482" s="346"/>
      <c r="AO482" s="573"/>
      <c r="AP482" s="346"/>
      <c r="AQ482" s="346"/>
      <c r="AR482" s="346"/>
      <c r="AS482" s="346"/>
      <c r="AT482" s="346"/>
      <c r="AU482" s="429"/>
      <c r="AV482" s="429"/>
      <c r="AW482" s="429"/>
      <c r="AX482" s="429"/>
      <c r="AY482" s="429"/>
      <c r="AZ482" s="374"/>
      <c r="BA482" s="375"/>
      <c r="BB482" s="375"/>
      <c r="BC482" s="375"/>
      <c r="BD482" s="375"/>
      <c r="BE482" s="375"/>
      <c r="BF482" s="375"/>
      <c r="BG482" s="374"/>
      <c r="BH482" s="375"/>
      <c r="BI482" s="375"/>
      <c r="BJ482" s="375"/>
      <c r="BK482" s="375"/>
      <c r="BL482" s="375"/>
      <c r="BM482" s="375"/>
      <c r="BN482" s="375"/>
      <c r="BO482" s="375"/>
      <c r="BP482" s="375"/>
      <c r="BQ482" s="375"/>
      <c r="BR482" s="374"/>
      <c r="BS482" s="372"/>
      <c r="BT482" s="372"/>
      <c r="BU482" s="374"/>
      <c r="BV482" s="430"/>
    </row>
    <row r="483" spans="1:74" s="355" customFormat="1" x14ac:dyDescent="0.25">
      <c r="A483" s="686" t="s">
        <v>8240</v>
      </c>
      <c r="B483" s="374"/>
      <c r="C483" s="731"/>
      <c r="D483" s="374"/>
      <c r="E483" s="372"/>
      <c r="F483" s="374"/>
      <c r="G483" s="372"/>
      <c r="H483" s="374"/>
      <c r="I483" s="348"/>
      <c r="J483" s="348"/>
      <c r="K483" s="348"/>
      <c r="L483" s="348"/>
      <c r="M483" s="362"/>
      <c r="N483" s="350" t="s">
        <v>430</v>
      </c>
      <c r="O483" s="348" t="s">
        <v>430</v>
      </c>
      <c r="P483" s="348" t="s">
        <v>430</v>
      </c>
      <c r="Q483" s="348" t="s">
        <v>430</v>
      </c>
      <c r="R483" s="348" t="s">
        <v>430</v>
      </c>
      <c r="S483" s="348" t="s">
        <v>430</v>
      </c>
      <c r="T483" s="348" t="s">
        <v>430</v>
      </c>
      <c r="U483" s="354" t="s">
        <v>430</v>
      </c>
      <c r="V483" s="348" t="s">
        <v>430</v>
      </c>
      <c r="W483" s="348" t="s">
        <v>430</v>
      </c>
      <c r="X483" s="348" t="s">
        <v>430</v>
      </c>
      <c r="Y483" s="375" t="s">
        <v>430</v>
      </c>
      <c r="Z483" s="348" t="s">
        <v>430</v>
      </c>
      <c r="AA483" s="348" t="s">
        <v>430</v>
      </c>
      <c r="AB483" s="348" t="s">
        <v>430</v>
      </c>
      <c r="AC483" s="348" t="s">
        <v>430</v>
      </c>
      <c r="AD483" s="348" t="s">
        <v>430</v>
      </c>
      <c r="AE483" s="348" t="s">
        <v>430</v>
      </c>
      <c r="AF483" s="348" t="s">
        <v>430</v>
      </c>
      <c r="AG483" s="569"/>
      <c r="AH483" s="346"/>
      <c r="AI483" s="346"/>
      <c r="AJ483" s="346"/>
      <c r="AK483" s="346"/>
      <c r="AL483" s="346"/>
      <c r="AM483" s="346"/>
      <c r="AN483" s="346"/>
      <c r="AO483" s="573"/>
      <c r="AP483" s="346"/>
      <c r="AQ483" s="346"/>
      <c r="AR483" s="346"/>
      <c r="AS483" s="346"/>
      <c r="AT483" s="346"/>
      <c r="AU483" s="429"/>
      <c r="AV483" s="429"/>
      <c r="AW483" s="429"/>
      <c r="AX483" s="429"/>
      <c r="AY483" s="429"/>
      <c r="AZ483" s="374"/>
      <c r="BA483" s="375"/>
      <c r="BB483" s="375"/>
      <c r="BC483" s="375"/>
      <c r="BD483" s="375"/>
      <c r="BE483" s="375"/>
      <c r="BF483" s="375"/>
      <c r="BG483" s="374"/>
      <c r="BH483" s="375"/>
      <c r="BI483" s="375"/>
      <c r="BJ483" s="375"/>
      <c r="BK483" s="375"/>
      <c r="BL483" s="375"/>
      <c r="BM483" s="375"/>
      <c r="BN483" s="375"/>
      <c r="BO483" s="375"/>
      <c r="BP483" s="375"/>
      <c r="BQ483" s="375"/>
      <c r="BR483" s="374"/>
      <c r="BS483" s="372"/>
      <c r="BT483" s="372"/>
      <c r="BU483" s="374"/>
      <c r="BV483" s="430"/>
    </row>
    <row r="484" spans="1:74" s="355" customFormat="1" x14ac:dyDescent="0.25">
      <c r="A484" s="686" t="s">
        <v>8241</v>
      </c>
      <c r="B484" s="374"/>
      <c r="C484" s="731"/>
      <c r="D484" s="374"/>
      <c r="E484" s="372"/>
      <c r="F484" s="374"/>
      <c r="G484" s="372"/>
      <c r="H484" s="374"/>
      <c r="I484" s="348"/>
      <c r="J484" s="348"/>
      <c r="K484" s="348"/>
      <c r="L484" s="348"/>
      <c r="M484" s="362"/>
      <c r="N484" s="350" t="s">
        <v>430</v>
      </c>
      <c r="O484" s="348" t="s">
        <v>430</v>
      </c>
      <c r="P484" s="348" t="s">
        <v>430</v>
      </c>
      <c r="Q484" s="348" t="s">
        <v>430</v>
      </c>
      <c r="R484" s="348" t="s">
        <v>430</v>
      </c>
      <c r="S484" s="348" t="s">
        <v>430</v>
      </c>
      <c r="T484" s="348" t="s">
        <v>430</v>
      </c>
      <c r="U484" s="354" t="s">
        <v>430</v>
      </c>
      <c r="V484" s="348" t="s">
        <v>430</v>
      </c>
      <c r="W484" s="348" t="s">
        <v>430</v>
      </c>
      <c r="X484" s="348" t="s">
        <v>430</v>
      </c>
      <c r="Y484" s="375" t="s">
        <v>430</v>
      </c>
      <c r="Z484" s="348" t="s">
        <v>430</v>
      </c>
      <c r="AA484" s="348" t="s">
        <v>430</v>
      </c>
      <c r="AB484" s="348" t="s">
        <v>430</v>
      </c>
      <c r="AC484" s="348" t="s">
        <v>430</v>
      </c>
      <c r="AD484" s="348" t="s">
        <v>430</v>
      </c>
      <c r="AE484" s="348" t="s">
        <v>430</v>
      </c>
      <c r="AF484" s="348" t="s">
        <v>430</v>
      </c>
      <c r="AG484" s="569"/>
      <c r="AH484" s="346"/>
      <c r="AI484" s="346"/>
      <c r="AJ484" s="346"/>
      <c r="AK484" s="346"/>
      <c r="AL484" s="346"/>
      <c r="AM484" s="346"/>
      <c r="AN484" s="346"/>
      <c r="AO484" s="573"/>
      <c r="AP484" s="346"/>
      <c r="AQ484" s="346"/>
      <c r="AR484" s="346"/>
      <c r="AS484" s="346"/>
      <c r="AT484" s="346"/>
      <c r="AU484" s="429"/>
      <c r="AV484" s="429"/>
      <c r="AW484" s="429"/>
      <c r="AX484" s="429"/>
      <c r="AY484" s="429"/>
      <c r="AZ484" s="374"/>
      <c r="BA484" s="375"/>
      <c r="BB484" s="375"/>
      <c r="BC484" s="375"/>
      <c r="BD484" s="375"/>
      <c r="BE484" s="375"/>
      <c r="BF484" s="375"/>
      <c r="BG484" s="374"/>
      <c r="BH484" s="375"/>
      <c r="BI484" s="375"/>
      <c r="BJ484" s="375"/>
      <c r="BK484" s="375"/>
      <c r="BL484" s="375"/>
      <c r="BM484" s="375"/>
      <c r="BN484" s="375"/>
      <c r="BO484" s="375"/>
      <c r="BP484" s="375"/>
      <c r="BQ484" s="375"/>
      <c r="BR484" s="374"/>
      <c r="BS484" s="372"/>
      <c r="BT484" s="372"/>
      <c r="BU484" s="374"/>
      <c r="BV484" s="430"/>
    </row>
    <row r="485" spans="1:74" s="355" customFormat="1" x14ac:dyDescent="0.25">
      <c r="A485" s="686" t="s">
        <v>8242</v>
      </c>
      <c r="B485" s="374"/>
      <c r="C485" s="731"/>
      <c r="D485" s="374"/>
      <c r="E485" s="372"/>
      <c r="F485" s="374"/>
      <c r="G485" s="372"/>
      <c r="H485" s="374"/>
      <c r="I485" s="348"/>
      <c r="J485" s="348"/>
      <c r="K485" s="348"/>
      <c r="L485" s="348"/>
      <c r="M485" s="362"/>
      <c r="N485" s="350" t="s">
        <v>430</v>
      </c>
      <c r="O485" s="348" t="s">
        <v>430</v>
      </c>
      <c r="P485" s="348" t="s">
        <v>430</v>
      </c>
      <c r="Q485" s="348" t="s">
        <v>430</v>
      </c>
      <c r="R485" s="348" t="s">
        <v>430</v>
      </c>
      <c r="S485" s="348" t="s">
        <v>430</v>
      </c>
      <c r="T485" s="348" t="s">
        <v>430</v>
      </c>
      <c r="U485" s="354" t="s">
        <v>430</v>
      </c>
      <c r="V485" s="348" t="s">
        <v>430</v>
      </c>
      <c r="W485" s="348" t="s">
        <v>430</v>
      </c>
      <c r="X485" s="348" t="s">
        <v>430</v>
      </c>
      <c r="Y485" s="375" t="s">
        <v>430</v>
      </c>
      <c r="Z485" s="348" t="s">
        <v>430</v>
      </c>
      <c r="AA485" s="348" t="s">
        <v>430</v>
      </c>
      <c r="AB485" s="348" t="s">
        <v>430</v>
      </c>
      <c r="AC485" s="348" t="s">
        <v>430</v>
      </c>
      <c r="AD485" s="348" t="s">
        <v>430</v>
      </c>
      <c r="AE485" s="348" t="s">
        <v>430</v>
      </c>
      <c r="AF485" s="348" t="s">
        <v>430</v>
      </c>
      <c r="AG485" s="569"/>
      <c r="AH485" s="346"/>
      <c r="AI485" s="346"/>
      <c r="AJ485" s="346"/>
      <c r="AK485" s="346"/>
      <c r="AL485" s="346"/>
      <c r="AM485" s="346"/>
      <c r="AN485" s="346"/>
      <c r="AO485" s="573"/>
      <c r="AP485" s="346"/>
      <c r="AQ485" s="346"/>
      <c r="AR485" s="346"/>
      <c r="AS485" s="346"/>
      <c r="AT485" s="346"/>
      <c r="AU485" s="429"/>
      <c r="AV485" s="429"/>
      <c r="AW485" s="429"/>
      <c r="AX485" s="429"/>
      <c r="AY485" s="429"/>
      <c r="AZ485" s="374"/>
      <c r="BA485" s="375"/>
      <c r="BB485" s="375"/>
      <c r="BC485" s="375"/>
      <c r="BD485" s="375"/>
      <c r="BE485" s="375"/>
      <c r="BF485" s="375"/>
      <c r="BG485" s="374"/>
      <c r="BH485" s="375"/>
      <c r="BI485" s="375"/>
      <c r="BJ485" s="375"/>
      <c r="BK485" s="375"/>
      <c r="BL485" s="375"/>
      <c r="BM485" s="375"/>
      <c r="BN485" s="375"/>
      <c r="BO485" s="375"/>
      <c r="BP485" s="375"/>
      <c r="BQ485" s="375"/>
      <c r="BR485" s="374"/>
      <c r="BS485" s="372"/>
      <c r="BT485" s="372"/>
      <c r="BU485" s="374"/>
      <c r="BV485" s="430"/>
    </row>
    <row r="486" spans="1:74" s="355" customFormat="1" x14ac:dyDescent="0.25">
      <c r="A486" s="686" t="s">
        <v>8243</v>
      </c>
      <c r="B486" s="374"/>
      <c r="C486" s="731"/>
      <c r="D486" s="374"/>
      <c r="E486" s="372"/>
      <c r="F486" s="374"/>
      <c r="G486" s="372"/>
      <c r="H486" s="374"/>
      <c r="I486" s="348"/>
      <c r="J486" s="348"/>
      <c r="K486" s="348"/>
      <c r="L486" s="348"/>
      <c r="M486" s="362"/>
      <c r="N486" s="350" t="s">
        <v>430</v>
      </c>
      <c r="O486" s="348" t="s">
        <v>430</v>
      </c>
      <c r="P486" s="348" t="s">
        <v>430</v>
      </c>
      <c r="Q486" s="348" t="s">
        <v>430</v>
      </c>
      <c r="R486" s="348" t="s">
        <v>430</v>
      </c>
      <c r="S486" s="348" t="s">
        <v>430</v>
      </c>
      <c r="T486" s="348" t="s">
        <v>430</v>
      </c>
      <c r="U486" s="354" t="s">
        <v>430</v>
      </c>
      <c r="V486" s="348" t="s">
        <v>430</v>
      </c>
      <c r="W486" s="348" t="s">
        <v>430</v>
      </c>
      <c r="X486" s="348" t="s">
        <v>430</v>
      </c>
      <c r="Y486" s="375" t="s">
        <v>430</v>
      </c>
      <c r="Z486" s="348" t="s">
        <v>430</v>
      </c>
      <c r="AA486" s="348" t="s">
        <v>430</v>
      </c>
      <c r="AB486" s="348" t="s">
        <v>430</v>
      </c>
      <c r="AC486" s="348" t="s">
        <v>430</v>
      </c>
      <c r="AD486" s="348" t="s">
        <v>430</v>
      </c>
      <c r="AE486" s="348" t="s">
        <v>430</v>
      </c>
      <c r="AF486" s="348" t="s">
        <v>428</v>
      </c>
      <c r="AG486" s="569"/>
      <c r="AH486" s="346"/>
      <c r="AI486" s="346"/>
      <c r="AJ486" s="346"/>
      <c r="AK486" s="346"/>
      <c r="AL486" s="346"/>
      <c r="AM486" s="346"/>
      <c r="AN486" s="346"/>
      <c r="AO486" s="573"/>
      <c r="AP486" s="346"/>
      <c r="AQ486" s="346"/>
      <c r="AR486" s="346"/>
      <c r="AS486" s="346"/>
      <c r="AT486" s="346"/>
      <c r="AU486" s="429"/>
      <c r="AV486" s="429"/>
      <c r="AW486" s="429"/>
      <c r="AX486" s="429"/>
      <c r="AY486" s="429"/>
      <c r="AZ486" s="374"/>
      <c r="BA486" s="375"/>
      <c r="BB486" s="375"/>
      <c r="BC486" s="375"/>
      <c r="BD486" s="375"/>
      <c r="BE486" s="375"/>
      <c r="BF486" s="375"/>
      <c r="BG486" s="374"/>
      <c r="BH486" s="375"/>
      <c r="BI486" s="375"/>
      <c r="BJ486" s="375"/>
      <c r="BK486" s="375"/>
      <c r="BL486" s="375"/>
      <c r="BM486" s="375"/>
      <c r="BN486" s="375"/>
      <c r="BO486" s="375"/>
      <c r="BP486" s="375"/>
      <c r="BQ486" s="375"/>
      <c r="BR486" s="374"/>
      <c r="BS486" s="372"/>
      <c r="BT486" s="372"/>
      <c r="BU486" s="374"/>
      <c r="BV486" s="430"/>
    </row>
    <row r="487" spans="1:74" s="355" customFormat="1" x14ac:dyDescent="0.25">
      <c r="A487" s="686" t="s">
        <v>8244</v>
      </c>
      <c r="B487" s="374"/>
      <c r="C487" s="731"/>
      <c r="D487" s="374"/>
      <c r="E487" s="372"/>
      <c r="F487" s="374"/>
      <c r="G487" s="372"/>
      <c r="H487" s="374"/>
      <c r="I487" s="348"/>
      <c r="J487" s="348"/>
      <c r="K487" s="348"/>
      <c r="L487" s="348"/>
      <c r="M487" s="362"/>
      <c r="N487" s="350" t="s">
        <v>430</v>
      </c>
      <c r="O487" s="348" t="s">
        <v>430</v>
      </c>
      <c r="P487" s="348" t="s">
        <v>430</v>
      </c>
      <c r="Q487" s="348" t="s">
        <v>430</v>
      </c>
      <c r="R487" s="348" t="s">
        <v>430</v>
      </c>
      <c r="S487" s="348" t="s">
        <v>430</v>
      </c>
      <c r="T487" s="348" t="s">
        <v>430</v>
      </c>
      <c r="U487" s="354" t="s">
        <v>430</v>
      </c>
      <c r="V487" s="348" t="s">
        <v>430</v>
      </c>
      <c r="W487" s="348" t="s">
        <v>430</v>
      </c>
      <c r="X487" s="348" t="s">
        <v>430</v>
      </c>
      <c r="Y487" s="375" t="s">
        <v>430</v>
      </c>
      <c r="Z487" s="348" t="s">
        <v>430</v>
      </c>
      <c r="AA487" s="348" t="s">
        <v>430</v>
      </c>
      <c r="AB487" s="348" t="s">
        <v>430</v>
      </c>
      <c r="AC487" s="348" t="s">
        <v>430</v>
      </c>
      <c r="AD487" s="348" t="s">
        <v>430</v>
      </c>
      <c r="AE487" s="348" t="s">
        <v>430</v>
      </c>
      <c r="AF487" s="348" t="s">
        <v>430</v>
      </c>
      <c r="AG487" s="569"/>
      <c r="AH487" s="346"/>
      <c r="AI487" s="346"/>
      <c r="AJ487" s="346"/>
      <c r="AK487" s="346"/>
      <c r="AL487" s="346"/>
      <c r="AM487" s="346"/>
      <c r="AN487" s="346"/>
      <c r="AO487" s="573"/>
      <c r="AP487" s="346"/>
      <c r="AQ487" s="346"/>
      <c r="AR487" s="346"/>
      <c r="AS487" s="346"/>
      <c r="AT487" s="346"/>
      <c r="AU487" s="429"/>
      <c r="AV487" s="429"/>
      <c r="AW487" s="429"/>
      <c r="AX487" s="429"/>
      <c r="AY487" s="429"/>
      <c r="AZ487" s="374"/>
      <c r="BA487" s="375"/>
      <c r="BB487" s="375"/>
      <c r="BC487" s="375"/>
      <c r="BD487" s="375"/>
      <c r="BE487" s="375"/>
      <c r="BF487" s="375"/>
      <c r="BG487" s="374"/>
      <c r="BH487" s="375"/>
      <c r="BI487" s="375"/>
      <c r="BJ487" s="375"/>
      <c r="BK487" s="375"/>
      <c r="BL487" s="375"/>
      <c r="BM487" s="375"/>
      <c r="BN487" s="375"/>
      <c r="BO487" s="375"/>
      <c r="BP487" s="375"/>
      <c r="BQ487" s="375"/>
      <c r="BR487" s="374"/>
      <c r="BS487" s="372"/>
      <c r="BT487" s="372"/>
      <c r="BU487" s="374"/>
      <c r="BV487" s="430"/>
    </row>
    <row r="488" spans="1:74" s="355" customFormat="1" x14ac:dyDescent="0.25">
      <c r="A488" s="686" t="s">
        <v>8245</v>
      </c>
      <c r="B488" s="374"/>
      <c r="C488" s="731"/>
      <c r="D488" s="374"/>
      <c r="E488" s="372"/>
      <c r="F488" s="374"/>
      <c r="G488" s="372"/>
      <c r="H488" s="374"/>
      <c r="I488" s="348"/>
      <c r="J488" s="348"/>
      <c r="K488" s="348"/>
      <c r="L488" s="348"/>
      <c r="M488" s="362"/>
      <c r="N488" s="350" t="s">
        <v>430</v>
      </c>
      <c r="O488" s="348" t="s">
        <v>430</v>
      </c>
      <c r="P488" s="348" t="s">
        <v>430</v>
      </c>
      <c r="Q488" s="348" t="s">
        <v>430</v>
      </c>
      <c r="R488" s="348" t="s">
        <v>430</v>
      </c>
      <c r="S488" s="348" t="s">
        <v>430</v>
      </c>
      <c r="T488" s="348" t="s">
        <v>430</v>
      </c>
      <c r="U488" s="354" t="s">
        <v>430</v>
      </c>
      <c r="V488" s="348" t="s">
        <v>430</v>
      </c>
      <c r="W488" s="348" t="s">
        <v>430</v>
      </c>
      <c r="X488" s="348" t="s">
        <v>430</v>
      </c>
      <c r="Y488" s="375" t="s">
        <v>430</v>
      </c>
      <c r="Z488" s="348" t="s">
        <v>430</v>
      </c>
      <c r="AA488" s="348" t="s">
        <v>430</v>
      </c>
      <c r="AB488" s="348" t="s">
        <v>430</v>
      </c>
      <c r="AC488" s="348" t="s">
        <v>430</v>
      </c>
      <c r="AD488" s="348" t="s">
        <v>430</v>
      </c>
      <c r="AE488" s="348" t="s">
        <v>430</v>
      </c>
      <c r="AF488" s="348" t="s">
        <v>430</v>
      </c>
      <c r="AG488" s="569"/>
      <c r="AH488" s="346"/>
      <c r="AI488" s="346"/>
      <c r="AJ488" s="346"/>
      <c r="AK488" s="346"/>
      <c r="AL488" s="346"/>
      <c r="AM488" s="346"/>
      <c r="AN488" s="346"/>
      <c r="AO488" s="573"/>
      <c r="AP488" s="346"/>
      <c r="AQ488" s="346"/>
      <c r="AR488" s="346"/>
      <c r="AS488" s="346"/>
      <c r="AT488" s="346"/>
      <c r="AU488" s="429"/>
      <c r="AV488" s="429"/>
      <c r="AW488" s="429"/>
      <c r="AX488" s="429"/>
      <c r="AY488" s="429"/>
      <c r="AZ488" s="374"/>
      <c r="BA488" s="375"/>
      <c r="BB488" s="375"/>
      <c r="BC488" s="375"/>
      <c r="BD488" s="375"/>
      <c r="BE488" s="375"/>
      <c r="BF488" s="375"/>
      <c r="BG488" s="374"/>
      <c r="BH488" s="375"/>
      <c r="BI488" s="375"/>
      <c r="BJ488" s="375"/>
      <c r="BK488" s="375"/>
      <c r="BL488" s="375"/>
      <c r="BM488" s="375"/>
      <c r="BN488" s="375"/>
      <c r="BO488" s="375"/>
      <c r="BP488" s="375"/>
      <c r="BQ488" s="375"/>
      <c r="BR488" s="374"/>
      <c r="BS488" s="372"/>
      <c r="BT488" s="372"/>
      <c r="BU488" s="374"/>
      <c r="BV488" s="430"/>
    </row>
    <row r="489" spans="1:74" s="355" customFormat="1" x14ac:dyDescent="0.25">
      <c r="A489" s="686" t="s">
        <v>8246</v>
      </c>
      <c r="B489" s="374"/>
      <c r="C489" s="731"/>
      <c r="D489" s="374"/>
      <c r="E489" s="372"/>
      <c r="F489" s="374"/>
      <c r="G489" s="372"/>
      <c r="H489" s="374"/>
      <c r="I489" s="348"/>
      <c r="J489" s="348"/>
      <c r="K489" s="348"/>
      <c r="L489" s="348"/>
      <c r="M489" s="362"/>
      <c r="N489" s="350" t="s">
        <v>430</v>
      </c>
      <c r="O489" s="348" t="s">
        <v>430</v>
      </c>
      <c r="P489" s="348" t="s">
        <v>430</v>
      </c>
      <c r="Q489" s="348" t="s">
        <v>430</v>
      </c>
      <c r="R489" s="348" t="s">
        <v>430</v>
      </c>
      <c r="S489" s="348" t="s">
        <v>430</v>
      </c>
      <c r="T489" s="348" t="s">
        <v>430</v>
      </c>
      <c r="U489" s="354" t="s">
        <v>430</v>
      </c>
      <c r="V489" s="348" t="s">
        <v>430</v>
      </c>
      <c r="W489" s="348" t="s">
        <v>430</v>
      </c>
      <c r="X489" s="348" t="s">
        <v>430</v>
      </c>
      <c r="Y489" s="375" t="s">
        <v>430</v>
      </c>
      <c r="Z489" s="348" t="s">
        <v>430</v>
      </c>
      <c r="AA489" s="348" t="s">
        <v>430</v>
      </c>
      <c r="AB489" s="348" t="s">
        <v>430</v>
      </c>
      <c r="AC489" s="348" t="s">
        <v>430</v>
      </c>
      <c r="AD489" s="348" t="s">
        <v>430</v>
      </c>
      <c r="AE489" s="348" t="s">
        <v>430</v>
      </c>
      <c r="AF489" s="348" t="s">
        <v>430</v>
      </c>
      <c r="AG489" s="569"/>
      <c r="AH489" s="346"/>
      <c r="AI489" s="346"/>
      <c r="AJ489" s="346"/>
      <c r="AK489" s="346"/>
      <c r="AL489" s="346"/>
      <c r="AM489" s="346"/>
      <c r="AN489" s="346"/>
      <c r="AO489" s="573"/>
      <c r="AP489" s="346"/>
      <c r="AQ489" s="346"/>
      <c r="AR489" s="346"/>
      <c r="AS489" s="346"/>
      <c r="AT489" s="346"/>
      <c r="AU489" s="429"/>
      <c r="AV489" s="429"/>
      <c r="AW489" s="429"/>
      <c r="AX489" s="429"/>
      <c r="AY489" s="429"/>
      <c r="AZ489" s="374"/>
      <c r="BA489" s="375"/>
      <c r="BB489" s="375"/>
      <c r="BC489" s="375"/>
      <c r="BD489" s="375"/>
      <c r="BE489" s="375"/>
      <c r="BF489" s="375"/>
      <c r="BG489" s="374"/>
      <c r="BH489" s="375"/>
      <c r="BI489" s="375"/>
      <c r="BJ489" s="375"/>
      <c r="BK489" s="375"/>
      <c r="BL489" s="375"/>
      <c r="BM489" s="375"/>
      <c r="BN489" s="375"/>
      <c r="BO489" s="375"/>
      <c r="BP489" s="375"/>
      <c r="BQ489" s="375"/>
      <c r="BR489" s="374"/>
      <c r="BS489" s="372"/>
      <c r="BT489" s="372"/>
      <c r="BU489" s="374"/>
      <c r="BV489" s="430"/>
    </row>
    <row r="490" spans="1:74" s="355" customFormat="1" x14ac:dyDescent="0.25">
      <c r="A490" s="687" t="s">
        <v>8247</v>
      </c>
      <c r="B490" s="417"/>
      <c r="C490" s="744"/>
      <c r="D490" s="417"/>
      <c r="E490" s="412"/>
      <c r="F490" s="417"/>
      <c r="G490" s="412"/>
      <c r="H490" s="417"/>
      <c r="I490" s="416"/>
      <c r="J490" s="416"/>
      <c r="K490" s="416"/>
      <c r="L490" s="416"/>
      <c r="M490" s="420"/>
      <c r="N490" s="418" t="s">
        <v>430</v>
      </c>
      <c r="O490" s="416" t="s">
        <v>430</v>
      </c>
      <c r="P490" s="416" t="s">
        <v>430</v>
      </c>
      <c r="Q490" s="416" t="s">
        <v>430</v>
      </c>
      <c r="R490" s="416" t="s">
        <v>430</v>
      </c>
      <c r="S490" s="416" t="s">
        <v>430</v>
      </c>
      <c r="T490" s="416" t="s">
        <v>430</v>
      </c>
      <c r="U490" s="422" t="s">
        <v>430</v>
      </c>
      <c r="V490" s="416" t="s">
        <v>430</v>
      </c>
      <c r="W490" s="416" t="s">
        <v>430</v>
      </c>
      <c r="X490" s="416" t="s">
        <v>430</v>
      </c>
      <c r="Y490" s="421" t="s">
        <v>430</v>
      </c>
      <c r="Z490" s="416" t="s">
        <v>430</v>
      </c>
      <c r="AA490" s="416" t="s">
        <v>430</v>
      </c>
      <c r="AB490" s="416" t="s">
        <v>430</v>
      </c>
      <c r="AC490" s="416" t="s">
        <v>430</v>
      </c>
      <c r="AD490" s="416" t="s">
        <v>430</v>
      </c>
      <c r="AE490" s="416" t="s">
        <v>430</v>
      </c>
      <c r="AF490" s="416" t="s">
        <v>430</v>
      </c>
      <c r="AG490" s="575"/>
      <c r="AH490" s="414"/>
      <c r="AI490" s="414"/>
      <c r="AJ490" s="414"/>
      <c r="AK490" s="414"/>
      <c r="AL490" s="414"/>
      <c r="AM490" s="414"/>
      <c r="AN490" s="414"/>
      <c r="AO490" s="701"/>
      <c r="AP490" s="414"/>
      <c r="AQ490" s="414"/>
      <c r="AR490" s="414"/>
      <c r="AS490" s="414"/>
      <c r="AT490" s="414"/>
      <c r="AU490" s="633"/>
      <c r="AV490" s="633"/>
      <c r="AW490" s="633"/>
      <c r="AX490" s="633"/>
      <c r="AY490" s="633"/>
      <c r="AZ490" s="417"/>
      <c r="BA490" s="421"/>
      <c r="BB490" s="421"/>
      <c r="BC490" s="421"/>
      <c r="BD490" s="421"/>
      <c r="BE490" s="421"/>
      <c r="BF490" s="421"/>
      <c r="BG490" s="417"/>
      <c r="BH490" s="421"/>
      <c r="BI490" s="421"/>
      <c r="BJ490" s="421"/>
      <c r="BK490" s="421"/>
      <c r="BL490" s="421"/>
      <c r="BM490" s="421"/>
      <c r="BN490" s="421"/>
      <c r="BO490" s="421"/>
      <c r="BP490" s="421"/>
      <c r="BQ490" s="421"/>
      <c r="BR490" s="417"/>
      <c r="BS490" s="412"/>
      <c r="BT490" s="412"/>
      <c r="BU490" s="417"/>
      <c r="BV490" s="546"/>
    </row>
    <row r="491" spans="1:74" x14ac:dyDescent="0.25">
      <c r="A491" s="488" t="s">
        <v>8248</v>
      </c>
      <c r="N491" s="235" t="s">
        <v>430</v>
      </c>
      <c r="O491" s="235" t="s">
        <v>430</v>
      </c>
      <c r="P491" s="235" t="s">
        <v>430</v>
      </c>
      <c r="Q491" s="235" t="s">
        <v>430</v>
      </c>
      <c r="R491" s="235" t="s">
        <v>430</v>
      </c>
      <c r="S491" s="235" t="s">
        <v>430</v>
      </c>
      <c r="T491" s="235" t="s">
        <v>430</v>
      </c>
      <c r="U491" s="235" t="s">
        <v>430</v>
      </c>
      <c r="V491" s="235" t="s">
        <v>430</v>
      </c>
      <c r="W491" s="235" t="s">
        <v>430</v>
      </c>
      <c r="X491" s="235" t="s">
        <v>430</v>
      </c>
      <c r="Y491" s="235" t="s">
        <v>430</v>
      </c>
      <c r="Z491" s="235" t="s">
        <v>430</v>
      </c>
      <c r="AA491" s="235" t="s">
        <v>430</v>
      </c>
      <c r="AB491" s="235" t="s">
        <v>430</v>
      </c>
      <c r="AC491" s="235" t="s">
        <v>430</v>
      </c>
      <c r="AD491" s="235" t="s">
        <v>430</v>
      </c>
      <c r="AE491" s="235" t="s">
        <v>430</v>
      </c>
      <c r="BM491" s="277"/>
    </row>
    <row r="492" spans="1:74" x14ac:dyDescent="0.25">
      <c r="A492" s="488" t="s">
        <v>8249</v>
      </c>
      <c r="N492" s="235" t="s">
        <v>430</v>
      </c>
      <c r="O492" s="235" t="s">
        <v>430</v>
      </c>
      <c r="P492" s="235" t="s">
        <v>430</v>
      </c>
      <c r="Q492" s="235" t="s">
        <v>430</v>
      </c>
      <c r="R492" s="235" t="s">
        <v>430</v>
      </c>
      <c r="S492" s="235" t="s">
        <v>430</v>
      </c>
      <c r="T492" s="235" t="s">
        <v>430</v>
      </c>
      <c r="U492" s="235" t="s">
        <v>430</v>
      </c>
      <c r="V492" s="235" t="s">
        <v>430</v>
      </c>
      <c r="W492" s="235" t="s">
        <v>430</v>
      </c>
      <c r="X492" s="235" t="s">
        <v>430</v>
      </c>
      <c r="Y492" s="235" t="s">
        <v>430</v>
      </c>
      <c r="Z492" s="235" t="s">
        <v>430</v>
      </c>
      <c r="AA492" s="235" t="s">
        <v>430</v>
      </c>
      <c r="AB492" s="235" t="s">
        <v>430</v>
      </c>
      <c r="AC492" s="235" t="s">
        <v>430</v>
      </c>
      <c r="AD492" s="235" t="s">
        <v>430</v>
      </c>
      <c r="AE492" s="235" t="s">
        <v>430</v>
      </c>
      <c r="BM492" s="277"/>
    </row>
    <row r="493" spans="1:74" x14ac:dyDescent="0.25">
      <c r="A493" s="488" t="s">
        <v>8250</v>
      </c>
      <c r="N493" s="235" t="s">
        <v>430</v>
      </c>
      <c r="O493" s="235" t="s">
        <v>430</v>
      </c>
      <c r="P493" s="235" t="s">
        <v>430</v>
      </c>
      <c r="Q493" s="235" t="s">
        <v>430</v>
      </c>
      <c r="R493" s="235" t="s">
        <v>430</v>
      </c>
      <c r="S493" s="235" t="s">
        <v>430</v>
      </c>
      <c r="T493" s="235" t="s">
        <v>430</v>
      </c>
      <c r="U493" s="235" t="s">
        <v>430</v>
      </c>
      <c r="V493" s="235" t="s">
        <v>430</v>
      </c>
      <c r="W493" s="235" t="s">
        <v>430</v>
      </c>
      <c r="X493" s="235" t="s">
        <v>430</v>
      </c>
      <c r="Y493" s="235" t="s">
        <v>430</v>
      </c>
      <c r="Z493" s="235" t="s">
        <v>430</v>
      </c>
      <c r="AA493" s="235" t="s">
        <v>430</v>
      </c>
      <c r="AB493" s="235" t="s">
        <v>430</v>
      </c>
      <c r="AC493" s="235" t="s">
        <v>430</v>
      </c>
      <c r="AD493" s="235" t="s">
        <v>430</v>
      </c>
      <c r="AE493" s="235" t="s">
        <v>430</v>
      </c>
      <c r="BM493" s="277"/>
    </row>
    <row r="494" spans="1:74" hidden="1" x14ac:dyDescent="0.25">
      <c r="A494" s="488" t="s">
        <v>8251</v>
      </c>
      <c r="N494" s="235">
        <v>-29.608799999999999</v>
      </c>
      <c r="O494" s="235">
        <v>-10.3026</v>
      </c>
      <c r="P494" s="235">
        <v>-3.7658</v>
      </c>
      <c r="Q494" s="235">
        <v>1.8432999999999999</v>
      </c>
      <c r="R494" s="235">
        <v>5.4938000000000002</v>
      </c>
      <c r="S494" s="235">
        <v>8.2567000000000004</v>
      </c>
      <c r="T494" s="235">
        <v>4.9957000000000003</v>
      </c>
      <c r="U494" s="235">
        <v>4.7713999999999999</v>
      </c>
      <c r="V494" s="235">
        <v>5.1612999999999998</v>
      </c>
      <c r="W494" s="235">
        <v>6.7145999999999999</v>
      </c>
      <c r="X494" s="235">
        <v>6.9962</v>
      </c>
      <c r="Y494" s="235">
        <v>6.0418000000000003</v>
      </c>
      <c r="Z494" s="235">
        <v>6.8766999999999996</v>
      </c>
      <c r="AA494" s="235">
        <v>3.5935000000000001</v>
      </c>
      <c r="AB494" s="235">
        <v>6.5792000000000002</v>
      </c>
      <c r="AC494" s="235">
        <v>4.9675000000000002</v>
      </c>
      <c r="AD494" s="235">
        <v>5.1059999999999999</v>
      </c>
      <c r="AE494" s="235">
        <v>5.1216999999999997</v>
      </c>
      <c r="BM494" s="277"/>
    </row>
    <row r="495" spans="1:74" x14ac:dyDescent="0.25">
      <c r="A495" s="488" t="s">
        <v>7763</v>
      </c>
      <c r="N495" s="235" t="s">
        <v>430</v>
      </c>
      <c r="O495" s="235" t="s">
        <v>430</v>
      </c>
      <c r="P495" s="235" t="s">
        <v>430</v>
      </c>
      <c r="Q495" s="235" t="s">
        <v>430</v>
      </c>
      <c r="R495" s="235" t="s">
        <v>430</v>
      </c>
      <c r="S495" s="235" t="s">
        <v>430</v>
      </c>
      <c r="T495" s="235" t="s">
        <v>430</v>
      </c>
      <c r="U495" s="235" t="s">
        <v>430</v>
      </c>
      <c r="V495" s="235" t="s">
        <v>430</v>
      </c>
      <c r="W495" s="235" t="s">
        <v>430</v>
      </c>
      <c r="X495" s="235" t="s">
        <v>430</v>
      </c>
      <c r="Y495" s="235" t="s">
        <v>430</v>
      </c>
      <c r="Z495" s="235" t="s">
        <v>430</v>
      </c>
      <c r="AA495" s="235" t="s">
        <v>430</v>
      </c>
      <c r="AB495" s="235" t="s">
        <v>430</v>
      </c>
      <c r="AC495" s="235" t="s">
        <v>430</v>
      </c>
      <c r="AD495" s="235" t="s">
        <v>430</v>
      </c>
      <c r="AE495" s="235" t="s">
        <v>430</v>
      </c>
      <c r="BM495" s="277"/>
    </row>
    <row r="496" spans="1:74" x14ac:dyDescent="0.25">
      <c r="A496" s="488" t="s">
        <v>8252</v>
      </c>
      <c r="N496" s="235" t="s">
        <v>430</v>
      </c>
      <c r="O496" s="235" t="s">
        <v>430</v>
      </c>
      <c r="P496" s="235" t="s">
        <v>430</v>
      </c>
      <c r="Q496" s="235" t="s">
        <v>430</v>
      </c>
      <c r="R496" s="235" t="s">
        <v>430</v>
      </c>
      <c r="S496" s="235" t="s">
        <v>430</v>
      </c>
      <c r="T496" s="235" t="s">
        <v>430</v>
      </c>
      <c r="U496" s="235" t="s">
        <v>430</v>
      </c>
      <c r="V496" s="235" t="s">
        <v>430</v>
      </c>
      <c r="W496" s="235" t="s">
        <v>430</v>
      </c>
      <c r="X496" s="235" t="s">
        <v>430</v>
      </c>
      <c r="Y496" s="235" t="s">
        <v>430</v>
      </c>
      <c r="Z496" s="235" t="s">
        <v>430</v>
      </c>
      <c r="AA496" s="235" t="s">
        <v>430</v>
      </c>
      <c r="AB496" s="235" t="s">
        <v>430</v>
      </c>
      <c r="AC496" s="235" t="s">
        <v>430</v>
      </c>
      <c r="AD496" s="235" t="s">
        <v>430</v>
      </c>
      <c r="AE496" s="235" t="s">
        <v>430</v>
      </c>
      <c r="BM496" s="277"/>
    </row>
    <row r="497" spans="1:31" x14ac:dyDescent="0.25">
      <c r="A497" s="488" t="s">
        <v>10490</v>
      </c>
      <c r="N497" s="235" t="s">
        <v>430</v>
      </c>
      <c r="O497" s="235" t="s">
        <v>430</v>
      </c>
      <c r="P497" s="235" t="s">
        <v>430</v>
      </c>
      <c r="Q497" s="235" t="s">
        <v>430</v>
      </c>
      <c r="R497" s="235" t="s">
        <v>430</v>
      </c>
      <c r="S497" s="235" t="s">
        <v>430</v>
      </c>
      <c r="T497" s="235" t="s">
        <v>430</v>
      </c>
      <c r="U497" s="235" t="s">
        <v>430</v>
      </c>
      <c r="V497" s="235" t="s">
        <v>430</v>
      </c>
      <c r="W497" s="235" t="s">
        <v>430</v>
      </c>
      <c r="X497" s="235" t="s">
        <v>430</v>
      </c>
      <c r="Y497" s="235" t="s">
        <v>430</v>
      </c>
      <c r="Z497" s="235" t="s">
        <v>430</v>
      </c>
      <c r="AA497" s="235" t="s">
        <v>430</v>
      </c>
      <c r="AB497" s="235" t="s">
        <v>430</v>
      </c>
      <c r="AC497" s="235" t="s">
        <v>430</v>
      </c>
      <c r="AD497" s="235" t="s">
        <v>430</v>
      </c>
      <c r="AE497" s="235" t="s">
        <v>430</v>
      </c>
    </row>
    <row r="498" spans="1:31" x14ac:dyDescent="0.25">
      <c r="A498" s="488" t="s">
        <v>8253</v>
      </c>
      <c r="N498" s="235" t="s">
        <v>430</v>
      </c>
      <c r="O498" s="235" t="s">
        <v>430</v>
      </c>
      <c r="P498" s="235" t="s">
        <v>430</v>
      </c>
      <c r="Q498" s="235" t="s">
        <v>430</v>
      </c>
      <c r="R498" s="235" t="s">
        <v>430</v>
      </c>
      <c r="S498" s="235" t="s">
        <v>430</v>
      </c>
      <c r="T498" s="235" t="s">
        <v>430</v>
      </c>
      <c r="U498" s="235" t="s">
        <v>430</v>
      </c>
      <c r="V498" s="235" t="s">
        <v>430</v>
      </c>
      <c r="W498" s="235" t="s">
        <v>430</v>
      </c>
      <c r="X498" s="235" t="s">
        <v>430</v>
      </c>
      <c r="Y498" s="235" t="s">
        <v>430</v>
      </c>
      <c r="Z498" s="235" t="s">
        <v>430</v>
      </c>
      <c r="AA498" s="235" t="s">
        <v>430</v>
      </c>
      <c r="AB498" s="235" t="s">
        <v>430</v>
      </c>
      <c r="AC498" s="235" t="s">
        <v>430</v>
      </c>
      <c r="AD498" s="235" t="s">
        <v>430</v>
      </c>
      <c r="AE498" s="235" t="s">
        <v>430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55DC4-F555-4CE0-B51F-2EC33141A4D1}">
  <sheetPr codeName="Sheet41"/>
  <dimension ref="A1:CJ29"/>
  <sheetViews>
    <sheetView workbookViewId="0">
      <pane xSplit="2" ySplit="1" topLeftCell="C11" activePane="bottomRight" state="frozen"/>
      <selection pane="topRight" activeCell="C1" sqref="C1"/>
      <selection pane="bottomLeft" activeCell="A8" sqref="A8"/>
      <selection pane="bottomRight"/>
    </sheetView>
  </sheetViews>
  <sheetFormatPr defaultRowHeight="10.5" x14ac:dyDescent="0.25"/>
  <cols>
    <col min="1" max="1" width="54.90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5" width="5.08984375" style="21" bestFit="1" customWidth="1"/>
    <col min="16" max="16" width="6.26953125" style="21" bestFit="1" customWidth="1"/>
    <col min="17" max="18" width="6.90625" style="21" bestFit="1" customWidth="1"/>
    <col min="19" max="19" width="4.7265625" style="21" bestFit="1" customWidth="1"/>
    <col min="20" max="22" width="5.36328125" style="21" bestFit="1" customWidth="1"/>
    <col min="23" max="23" width="6.08984375" style="21" bestFit="1" customWidth="1"/>
    <col min="24" max="24" width="9.54296875" style="21" bestFit="1" customWidth="1"/>
    <col min="25" max="25" width="8.1796875" style="21" bestFit="1" customWidth="1"/>
    <col min="26" max="26" width="7.36328125" style="21" bestFit="1" customWidth="1"/>
    <col min="27" max="27" width="7.81640625" style="21" bestFit="1" customWidth="1"/>
    <col min="28" max="28" width="4.26953125" style="21" bestFit="1" customWidth="1"/>
    <col min="29" max="29" width="7" style="21" bestFit="1" customWidth="1"/>
    <col min="30" max="30" width="1.1796875" style="21" customWidth="1"/>
    <col min="31" max="31" width="4.453125" style="21" bestFit="1" customWidth="1"/>
    <col min="32" max="32" width="5.08984375" style="21" bestFit="1" customWidth="1"/>
    <col min="33" max="33" width="6.26953125" style="21" bestFit="1" customWidth="1"/>
    <col min="34" max="35" width="6.90625" style="21" bestFit="1" customWidth="1"/>
    <col min="36" max="36" width="4.7265625" style="21" bestFit="1" customWidth="1"/>
    <col min="37" max="39" width="5.36328125" style="21" bestFit="1" customWidth="1"/>
    <col min="40" max="40" width="6.08984375" style="21" bestFit="1" customWidth="1"/>
    <col min="41" max="41" width="9.54296875" style="21" bestFit="1" customWidth="1"/>
    <col min="42" max="42" width="8.1796875" style="21" bestFit="1" customWidth="1"/>
    <col min="43" max="43" width="7.36328125" style="21" bestFit="1" customWidth="1"/>
    <col min="44" max="44" width="7.81640625" style="21" bestFit="1" customWidth="1"/>
    <col min="45" max="45" width="4.26953125" style="21" bestFit="1" customWidth="1"/>
    <col min="46" max="46" width="1.1796875" style="21" customWidth="1"/>
    <col min="47" max="47" width="6.08984375" style="21" bestFit="1" customWidth="1"/>
    <col min="48" max="50" width="5.36328125" style="21" bestFit="1" customWidth="1"/>
    <col min="51" max="51" width="4.7265625" style="21" bestFit="1" customWidth="1"/>
    <col min="52" max="52" width="1.1796875" style="21" customWidth="1"/>
    <col min="53" max="53" width="6.08984375" style="21" bestFit="1" customWidth="1"/>
    <col min="54" max="56" width="5.36328125" style="21" bestFit="1" customWidth="1"/>
    <col min="57" max="57" width="4.7265625" style="21" bestFit="1" customWidth="1"/>
    <col min="58" max="58" width="1.1796875" style="21" customWidth="1"/>
    <col min="59" max="59" width="6" style="21" bestFit="1" customWidth="1"/>
    <col min="60" max="61" width="8.6328125" style="21" bestFit="1" customWidth="1"/>
    <col min="62" max="62" width="7.1796875" style="21" bestFit="1" customWidth="1"/>
    <col min="63" max="63" width="1" style="21" customWidth="1"/>
    <col min="64" max="64" width="5.36328125" style="21" bestFit="1" customWidth="1"/>
    <col min="65" max="65" width="7.453125" style="21" bestFit="1" customWidth="1"/>
    <col min="66" max="66" width="9.90625" style="21" bestFit="1" customWidth="1"/>
    <col min="67" max="67" width="1.36328125" style="21" customWidth="1"/>
    <col min="68" max="68" width="7.81640625" style="21" bestFit="1" customWidth="1"/>
    <col min="69" max="69" width="1.1796875" style="21" customWidth="1"/>
    <col min="70" max="70" width="7.453125" style="21" bestFit="1" customWidth="1"/>
    <col min="71" max="71" width="6.54296875" style="21" bestFit="1" customWidth="1"/>
    <col min="72" max="72" width="7.54296875" style="21" bestFit="1" customWidth="1"/>
    <col min="73" max="73" width="10.6328125" style="21" bestFit="1" customWidth="1"/>
    <col min="74" max="74" width="1" style="21" customWidth="1"/>
    <col min="75" max="75" width="7.36328125" style="21" bestFit="1" customWidth="1"/>
    <col min="76" max="76" width="7.08984375" style="21" bestFit="1" customWidth="1"/>
    <col min="77" max="77" width="3.7265625" style="21" bestFit="1" customWidth="1"/>
    <col min="78" max="78" width="5.90625" style="21" bestFit="1" customWidth="1"/>
    <col min="79" max="79" width="7.36328125" style="21" bestFit="1" customWidth="1"/>
    <col min="80" max="80" width="6.90625" style="21" bestFit="1" customWidth="1"/>
    <col min="81" max="81" width="0.81640625" style="21" customWidth="1"/>
    <col min="82" max="82" width="9.6328125" style="21" bestFit="1" customWidth="1"/>
    <col min="83" max="84" width="11.1796875" style="21" bestFit="1" customWidth="1"/>
    <col min="85" max="85" width="13.36328125" style="21" bestFit="1" customWidth="1"/>
    <col min="86" max="86" width="14.26953125" style="21" bestFit="1" customWidth="1"/>
    <col min="87" max="87" width="1.1796875" style="21" customWidth="1"/>
    <col min="88" max="88" width="34.54296875" style="21" bestFit="1" customWidth="1"/>
    <col min="89" max="16384" width="8.7265625" style="21"/>
  </cols>
  <sheetData>
    <row r="1" spans="1:88" x14ac:dyDescent="0.25">
      <c r="A1" s="22"/>
    </row>
    <row r="3" spans="1:88" ht="20.5" x14ac:dyDescent="0.45">
      <c r="A3" s="23" t="s">
        <v>10191</v>
      </c>
    </row>
    <row r="4" spans="1:88" x14ac:dyDescent="0.25">
      <c r="A4" s="21" t="s">
        <v>425</v>
      </c>
    </row>
    <row r="5" spans="1:88" ht="27" customHeight="1" x14ac:dyDescent="0.25">
      <c r="A5" s="1072" t="s">
        <v>10192</v>
      </c>
      <c r="B5" s="1073"/>
      <c r="C5" s="1079" t="s">
        <v>44</v>
      </c>
      <c r="D5" s="1073"/>
      <c r="E5" s="1079" t="s">
        <v>45</v>
      </c>
      <c r="F5" s="1073"/>
      <c r="G5" s="1079" t="s">
        <v>46</v>
      </c>
      <c r="H5" s="1073"/>
      <c r="I5" s="1103" t="s">
        <v>184</v>
      </c>
      <c r="J5" s="1098"/>
      <c r="K5" s="1098"/>
      <c r="L5" s="1098"/>
      <c r="M5" s="1097"/>
      <c r="N5" s="835" t="s">
        <v>48</v>
      </c>
      <c r="O5" s="835" t="s">
        <v>49</v>
      </c>
      <c r="P5" s="835" t="s">
        <v>3</v>
      </c>
      <c r="Q5" s="835" t="s">
        <v>50</v>
      </c>
      <c r="R5" s="835" t="s">
        <v>51</v>
      </c>
      <c r="S5" s="835" t="s">
        <v>4</v>
      </c>
      <c r="T5" s="835" t="s">
        <v>52</v>
      </c>
      <c r="U5" s="835" t="s">
        <v>53</v>
      </c>
      <c r="V5" s="835" t="s">
        <v>54</v>
      </c>
      <c r="W5" s="835" t="s">
        <v>55</v>
      </c>
      <c r="X5" s="835" t="s">
        <v>421</v>
      </c>
      <c r="Y5" s="835" t="s">
        <v>422</v>
      </c>
      <c r="Z5" s="835" t="s">
        <v>423</v>
      </c>
      <c r="AA5" s="835" t="s">
        <v>424</v>
      </c>
      <c r="AB5" s="835" t="s">
        <v>11</v>
      </c>
      <c r="AC5" s="835" t="s">
        <v>56</v>
      </c>
      <c r="AD5" s="835"/>
      <c r="AE5" s="835" t="s">
        <v>58</v>
      </c>
      <c r="AF5" s="835" t="s">
        <v>59</v>
      </c>
      <c r="AG5" s="835" t="s">
        <v>60</v>
      </c>
      <c r="AH5" s="835" t="s">
        <v>61</v>
      </c>
      <c r="AI5" s="835" t="s">
        <v>62</v>
      </c>
      <c r="AJ5" s="835" t="s">
        <v>63</v>
      </c>
      <c r="AK5" s="835" t="s">
        <v>64</v>
      </c>
      <c r="AL5" s="835" t="s">
        <v>65</v>
      </c>
      <c r="AM5" s="835" t="s">
        <v>66</v>
      </c>
      <c r="AN5" s="835" t="s">
        <v>67</v>
      </c>
      <c r="AO5" s="835" t="s">
        <v>421</v>
      </c>
      <c r="AP5" s="835" t="s">
        <v>422</v>
      </c>
      <c r="AQ5" s="835" t="s">
        <v>423</v>
      </c>
      <c r="AR5" s="835" t="s">
        <v>424</v>
      </c>
      <c r="AS5" s="828" t="s">
        <v>11</v>
      </c>
      <c r="AT5" s="1073"/>
      <c r="AU5" s="836" t="s">
        <v>55</v>
      </c>
      <c r="AV5" s="835" t="s">
        <v>69</v>
      </c>
      <c r="AW5" s="835" t="s">
        <v>54</v>
      </c>
      <c r="AX5" s="835" t="s">
        <v>53</v>
      </c>
      <c r="AY5" s="828" t="s">
        <v>4</v>
      </c>
      <c r="AZ5" s="834"/>
      <c r="BA5" s="836" t="s">
        <v>55</v>
      </c>
      <c r="BB5" s="835" t="s">
        <v>69</v>
      </c>
      <c r="BC5" s="835" t="s">
        <v>54</v>
      </c>
      <c r="BD5" s="835" t="s">
        <v>53</v>
      </c>
      <c r="BE5" s="835" t="s">
        <v>4</v>
      </c>
      <c r="BF5" s="1079"/>
      <c r="BG5" s="1097" t="s">
        <v>76</v>
      </c>
      <c r="BH5" s="1098"/>
      <c r="BI5" s="1098"/>
      <c r="BJ5" s="1098"/>
      <c r="BK5" s="829"/>
      <c r="BL5" s="1103" t="s">
        <v>53</v>
      </c>
      <c r="BM5" s="1098"/>
      <c r="BN5" s="1099"/>
      <c r="BO5" s="1073"/>
      <c r="BP5" s="1079" t="s">
        <v>312</v>
      </c>
      <c r="BQ5" s="1073"/>
      <c r="BR5" s="1103" t="s">
        <v>81</v>
      </c>
      <c r="BS5" s="1098"/>
      <c r="BT5" s="1098"/>
      <c r="BU5" s="1099"/>
      <c r="BV5" s="1073"/>
      <c r="BW5" s="1103" t="s">
        <v>198</v>
      </c>
      <c r="BX5" s="1098"/>
      <c r="BY5" s="1098"/>
      <c r="BZ5" s="1098"/>
      <c r="CA5" s="1098"/>
      <c r="CB5" s="1098"/>
      <c r="CC5" s="1097"/>
      <c r="CD5" s="1097" t="s">
        <v>87</v>
      </c>
      <c r="CE5" s="1098"/>
      <c r="CF5" s="1098"/>
      <c r="CG5" s="1098"/>
      <c r="CH5" s="1099"/>
      <c r="CI5" s="1073"/>
      <c r="CJ5" s="1103" t="s">
        <v>88</v>
      </c>
    </row>
    <row r="6" spans="1:88" ht="27" customHeight="1" x14ac:dyDescent="0.25">
      <c r="A6" s="1072"/>
      <c r="B6" s="1074"/>
      <c r="C6" s="1110"/>
      <c r="D6" s="1074"/>
      <c r="E6" s="1110"/>
      <c r="F6" s="1074"/>
      <c r="G6" s="1110"/>
      <c r="H6" s="1074"/>
      <c r="I6" s="840" t="s">
        <v>180</v>
      </c>
      <c r="J6" s="831" t="s">
        <v>181</v>
      </c>
      <c r="K6" s="831" t="s">
        <v>182</v>
      </c>
      <c r="L6" s="831" t="s">
        <v>183</v>
      </c>
      <c r="M6" s="1100"/>
      <c r="N6" s="1070" t="s">
        <v>47</v>
      </c>
      <c r="O6" s="1100"/>
      <c r="P6" s="1100"/>
      <c r="Q6" s="1100"/>
      <c r="R6" s="1100"/>
      <c r="S6" s="1070" t="s">
        <v>57</v>
      </c>
      <c r="T6" s="1100"/>
      <c r="U6" s="1100"/>
      <c r="V6" s="1100"/>
      <c r="W6" s="1100"/>
      <c r="X6" s="1100"/>
      <c r="Y6" s="1100"/>
      <c r="Z6" s="1100"/>
      <c r="AA6" s="1100"/>
      <c r="AB6" s="1100"/>
      <c r="AC6" s="1100"/>
      <c r="AD6" s="831"/>
      <c r="AE6" s="1070" t="s">
        <v>68</v>
      </c>
      <c r="AF6" s="1100"/>
      <c r="AG6" s="1100"/>
      <c r="AH6" s="1100"/>
      <c r="AI6" s="1100"/>
      <c r="AJ6" s="1100"/>
      <c r="AK6" s="1100"/>
      <c r="AL6" s="1100"/>
      <c r="AM6" s="1100"/>
      <c r="AN6" s="1100"/>
      <c r="AO6" s="1100"/>
      <c r="AP6" s="1100"/>
      <c r="AQ6" s="1100"/>
      <c r="AR6" s="1100"/>
      <c r="AS6" s="1114"/>
      <c r="AT6" s="1074"/>
      <c r="AU6" s="1115" t="s">
        <v>70</v>
      </c>
      <c r="AV6" s="1100"/>
      <c r="AW6" s="1100"/>
      <c r="AX6" s="1100"/>
      <c r="AY6" s="1114"/>
      <c r="AZ6" s="830"/>
      <c r="BA6" s="1115" t="s">
        <v>71</v>
      </c>
      <c r="BB6" s="1100"/>
      <c r="BC6" s="1100"/>
      <c r="BD6" s="1100"/>
      <c r="BE6" s="1100"/>
      <c r="BF6" s="1110"/>
      <c r="BG6" s="831" t="s">
        <v>72</v>
      </c>
      <c r="BH6" s="831" t="s">
        <v>73</v>
      </c>
      <c r="BI6" s="831" t="s">
        <v>74</v>
      </c>
      <c r="BJ6" s="831" t="s">
        <v>75</v>
      </c>
      <c r="BK6" s="826"/>
      <c r="BL6" s="840" t="s">
        <v>309</v>
      </c>
      <c r="BM6" s="831" t="s">
        <v>310</v>
      </c>
      <c r="BN6" s="832" t="s">
        <v>311</v>
      </c>
      <c r="BO6" s="1074"/>
      <c r="BP6" s="1110"/>
      <c r="BQ6" s="1074"/>
      <c r="BR6" s="840" t="s">
        <v>77</v>
      </c>
      <c r="BS6" s="831" t="s">
        <v>78</v>
      </c>
      <c r="BT6" s="831" t="s">
        <v>79</v>
      </c>
      <c r="BU6" s="832" t="s">
        <v>313</v>
      </c>
      <c r="BV6" s="1074"/>
      <c r="BW6" s="840" t="s">
        <v>192</v>
      </c>
      <c r="BX6" s="831" t="s">
        <v>193</v>
      </c>
      <c r="BY6" s="831" t="s">
        <v>194</v>
      </c>
      <c r="BZ6" s="831" t="s">
        <v>195</v>
      </c>
      <c r="CA6" s="831" t="s">
        <v>196</v>
      </c>
      <c r="CB6" s="832" t="s">
        <v>197</v>
      </c>
      <c r="CC6" s="1074"/>
      <c r="CD6" s="840" t="s">
        <v>82</v>
      </c>
      <c r="CE6" s="831" t="s">
        <v>83</v>
      </c>
      <c r="CF6" s="831" t="s">
        <v>84</v>
      </c>
      <c r="CG6" s="831" t="s">
        <v>85</v>
      </c>
      <c r="CH6" s="832" t="s">
        <v>86</v>
      </c>
      <c r="CI6" s="1074"/>
      <c r="CJ6" s="1104"/>
    </row>
    <row r="7" spans="1:88" ht="14.5" x14ac:dyDescent="0.25">
      <c r="A7" s="29" t="s">
        <v>10193</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x14ac:dyDescent="0.25">
      <c r="A8" s="977" t="s">
        <v>9024</v>
      </c>
      <c r="B8" s="1024"/>
      <c r="C8" s="979">
        <v>41948</v>
      </c>
      <c r="D8" s="1024"/>
      <c r="E8" s="980">
        <v>9316.5499999999993</v>
      </c>
      <c r="F8" s="1024"/>
      <c r="G8" s="981">
        <v>65.888000000000005</v>
      </c>
      <c r="H8" s="1024"/>
      <c r="I8" s="1025">
        <v>9.25</v>
      </c>
      <c r="J8" s="1025">
        <v>6.97</v>
      </c>
      <c r="K8" s="1025">
        <v>4</v>
      </c>
      <c r="L8" s="1025">
        <v>4.1500000000000004</v>
      </c>
      <c r="M8" s="1026"/>
      <c r="N8" s="982">
        <v>0.26629999999999998</v>
      </c>
      <c r="O8" s="982">
        <v>-0.30409999999999998</v>
      </c>
      <c r="P8" s="982">
        <v>0.95609999999999995</v>
      </c>
      <c r="Q8" s="982">
        <v>4.9991000000000003</v>
      </c>
      <c r="R8" s="982">
        <v>3.4137</v>
      </c>
      <c r="S8" s="984">
        <v>4.7103999999999999</v>
      </c>
      <c r="T8" s="982">
        <v>4.0685000000000002</v>
      </c>
      <c r="U8" s="982">
        <v>13.0534</v>
      </c>
      <c r="V8" s="982">
        <v>12.120200000000001</v>
      </c>
      <c r="W8" s="982">
        <v>12.2704</v>
      </c>
      <c r="X8" s="982">
        <v>2.3773</v>
      </c>
      <c r="Y8" s="982">
        <v>14.601800000000001</v>
      </c>
      <c r="Z8" s="982">
        <v>3.71</v>
      </c>
      <c r="AA8" s="982">
        <v>5.3297999999999996</v>
      </c>
      <c r="AB8" s="982">
        <v>0.73229999999999995</v>
      </c>
      <c r="AC8" s="982">
        <v>11.785299999999999</v>
      </c>
      <c r="AD8" s="1026"/>
      <c r="AE8" s="985" t="s">
        <v>7280</v>
      </c>
      <c r="AF8" s="985" t="s">
        <v>7287</v>
      </c>
      <c r="AG8" s="985" t="s">
        <v>7281</v>
      </c>
      <c r="AH8" s="985" t="s">
        <v>7324</v>
      </c>
      <c r="AI8" s="985" t="s">
        <v>10194</v>
      </c>
      <c r="AJ8" s="985" t="s">
        <v>10194</v>
      </c>
      <c r="AK8" s="985" t="s">
        <v>7330</v>
      </c>
      <c r="AL8" s="985" t="s">
        <v>7324</v>
      </c>
      <c r="AM8" s="985" t="s">
        <v>10194</v>
      </c>
      <c r="AN8" s="985" t="s">
        <v>7331</v>
      </c>
      <c r="AO8" s="985" t="s">
        <v>7299</v>
      </c>
      <c r="AP8" s="985" t="s">
        <v>7331</v>
      </c>
      <c r="AQ8" s="985" t="s">
        <v>7331</v>
      </c>
      <c r="AR8" s="985" t="s">
        <v>10194</v>
      </c>
      <c r="AS8" s="985" t="s">
        <v>7287</v>
      </c>
      <c r="AT8" s="1024"/>
      <c r="AU8" s="982">
        <v>13.41</v>
      </c>
      <c r="AV8" s="982">
        <v>14</v>
      </c>
      <c r="AW8" s="982">
        <v>11.68</v>
      </c>
      <c r="AX8" s="982">
        <v>8.8699999999999992</v>
      </c>
      <c r="AY8" s="982">
        <v>8.42</v>
      </c>
      <c r="AZ8" s="986"/>
      <c r="BA8" s="1027" t="s">
        <v>10194</v>
      </c>
      <c r="BB8" s="1027" t="s">
        <v>10194</v>
      </c>
      <c r="BC8" s="1027" t="s">
        <v>7330</v>
      </c>
      <c r="BD8" s="1027" t="s">
        <v>10194</v>
      </c>
      <c r="BE8" s="1027" t="s">
        <v>7331</v>
      </c>
      <c r="BF8" s="982"/>
      <c r="BG8" s="984">
        <v>10.2777904249704</v>
      </c>
      <c r="BH8" s="1028">
        <v>1.2072244939385299</v>
      </c>
      <c r="BI8" s="1028">
        <v>5.74729330211141E-2</v>
      </c>
      <c r="BJ8" s="1029">
        <v>0.22882659956603699</v>
      </c>
      <c r="BK8" s="1030"/>
      <c r="BL8" s="982" t="s">
        <v>430</v>
      </c>
      <c r="BM8" s="982" t="s">
        <v>430</v>
      </c>
      <c r="BN8" s="982" t="s">
        <v>430</v>
      </c>
      <c r="BO8" s="1024"/>
      <c r="BP8" s="982">
        <v>78.398736979999995</v>
      </c>
      <c r="BQ8" s="1024"/>
      <c r="BR8" s="982">
        <v>45.833399999999997</v>
      </c>
      <c r="BS8" s="982">
        <v>25.635899999999999</v>
      </c>
      <c r="BT8" s="982">
        <v>6.9294599999999997</v>
      </c>
      <c r="BU8" s="982">
        <v>21.601240000000001</v>
      </c>
      <c r="BV8" s="1024"/>
      <c r="BW8" s="982">
        <v>7.65</v>
      </c>
      <c r="BX8" s="982">
        <v>7.26</v>
      </c>
      <c r="BY8" s="982">
        <v>0.38</v>
      </c>
      <c r="BZ8" s="982">
        <v>1.25</v>
      </c>
      <c r="CA8" s="982" t="s">
        <v>430</v>
      </c>
      <c r="CB8" s="982">
        <v>5.0599999999999996</v>
      </c>
      <c r="CC8" s="1024"/>
      <c r="CD8" s="1031" t="s">
        <v>9025</v>
      </c>
      <c r="CE8" s="1031" t="s">
        <v>9026</v>
      </c>
      <c r="CF8" s="1031" t="s">
        <v>9027</v>
      </c>
      <c r="CG8" s="1031" t="s">
        <v>2939</v>
      </c>
      <c r="CH8" s="1031" t="s">
        <v>9028</v>
      </c>
      <c r="CI8" s="1024"/>
      <c r="CJ8" s="1006" t="s">
        <v>443</v>
      </c>
    </row>
    <row r="9" spans="1:88" x14ac:dyDescent="0.25">
      <c r="A9" s="977" t="s">
        <v>9206</v>
      </c>
      <c r="B9" s="990"/>
      <c r="C9" s="991">
        <v>43315</v>
      </c>
      <c r="D9" s="990"/>
      <c r="E9" s="992">
        <v>17462.8</v>
      </c>
      <c r="F9" s="990"/>
      <c r="G9" s="993">
        <v>21.291</v>
      </c>
      <c r="H9" s="990"/>
      <c r="I9" s="1032">
        <v>12.05</v>
      </c>
      <c r="J9" s="1032">
        <v>7.2</v>
      </c>
      <c r="K9" s="1032">
        <v>4.8099999999999996</v>
      </c>
      <c r="L9" s="1032">
        <v>5</v>
      </c>
      <c r="M9" s="995"/>
      <c r="N9" s="994">
        <v>0.29680000000000001</v>
      </c>
      <c r="O9" s="994">
        <v>-0.50929999999999997</v>
      </c>
      <c r="P9" s="994">
        <v>0.71430000000000005</v>
      </c>
      <c r="Q9" s="994">
        <v>4.3932000000000002</v>
      </c>
      <c r="R9" s="994">
        <v>1.6276999999999999</v>
      </c>
      <c r="S9" s="996">
        <v>3.5554000000000001</v>
      </c>
      <c r="T9" s="994">
        <v>3.9754999999999998</v>
      </c>
      <c r="U9" s="994">
        <v>9.6967999999999996</v>
      </c>
      <c r="V9" s="994">
        <v>8.7271000000000001</v>
      </c>
      <c r="W9" s="994" t="s">
        <v>430</v>
      </c>
      <c r="X9" s="994">
        <v>1.9293</v>
      </c>
      <c r="Y9" s="994">
        <v>10.0253</v>
      </c>
      <c r="Z9" s="994">
        <v>1.1545000000000001</v>
      </c>
      <c r="AA9" s="994">
        <v>4.4137000000000004</v>
      </c>
      <c r="AB9" s="994">
        <v>0.50509999999999999</v>
      </c>
      <c r="AC9" s="994">
        <v>9.8397000000000006</v>
      </c>
      <c r="AD9" s="995"/>
      <c r="AE9" s="997" t="s">
        <v>7282</v>
      </c>
      <c r="AF9" s="997" t="s">
        <v>7279</v>
      </c>
      <c r="AG9" s="997" t="s">
        <v>7282</v>
      </c>
      <c r="AH9" s="997" t="s">
        <v>7293</v>
      </c>
      <c r="AI9" s="997" t="s">
        <v>7281</v>
      </c>
      <c r="AJ9" s="997" t="s">
        <v>7284</v>
      </c>
      <c r="AK9" s="997" t="s">
        <v>7287</v>
      </c>
      <c r="AL9" s="997" t="s">
        <v>7289</v>
      </c>
      <c r="AM9" s="997" t="s">
        <v>7399</v>
      </c>
      <c r="AN9" s="992" t="s">
        <v>430</v>
      </c>
      <c r="AO9" s="997" t="s">
        <v>7284</v>
      </c>
      <c r="AP9" s="997" t="s">
        <v>7293</v>
      </c>
      <c r="AQ9" s="997" t="s">
        <v>7281</v>
      </c>
      <c r="AR9" s="997" t="s">
        <v>7281</v>
      </c>
      <c r="AS9" s="997" t="s">
        <v>7287</v>
      </c>
      <c r="AT9" s="990"/>
      <c r="AU9" s="994" t="s">
        <v>430</v>
      </c>
      <c r="AV9" s="994">
        <v>9.7100000000000009</v>
      </c>
      <c r="AW9" s="994">
        <v>8.6999999999999993</v>
      </c>
      <c r="AX9" s="994">
        <v>6.52</v>
      </c>
      <c r="AY9" s="994">
        <v>5.36</v>
      </c>
      <c r="AZ9" s="998"/>
      <c r="BA9" s="992" t="s">
        <v>430</v>
      </c>
      <c r="BB9" s="997" t="s">
        <v>7399</v>
      </c>
      <c r="BC9" s="997" t="s">
        <v>7408</v>
      </c>
      <c r="BD9" s="997" t="s">
        <v>7281</v>
      </c>
      <c r="BE9" s="997" t="s">
        <v>7299</v>
      </c>
      <c r="BF9" s="999"/>
      <c r="BG9" s="994">
        <v>6.9506650130127001</v>
      </c>
      <c r="BH9" s="1000">
        <v>0</v>
      </c>
      <c r="BI9" s="1000">
        <v>4.3661131684659099E-2</v>
      </c>
      <c r="BJ9" s="1000" t="s">
        <v>430</v>
      </c>
      <c r="BK9" s="995"/>
      <c r="BL9" s="994">
        <v>72.339476219700003</v>
      </c>
      <c r="BM9" s="994">
        <v>51.581802884699997</v>
      </c>
      <c r="BN9" s="994">
        <v>1.4024224082000001</v>
      </c>
      <c r="BO9" s="990"/>
      <c r="BP9" s="994">
        <v>63.323098520000002</v>
      </c>
      <c r="BQ9" s="990"/>
      <c r="BR9" s="994">
        <v>51.643300000000004</v>
      </c>
      <c r="BS9" s="994">
        <v>9.3155699999999992</v>
      </c>
      <c r="BT9" s="994">
        <v>8.2461599999999997</v>
      </c>
      <c r="BU9" s="994">
        <v>30.794969999999999</v>
      </c>
      <c r="BV9" s="990"/>
      <c r="BW9" s="994">
        <v>9.99</v>
      </c>
      <c r="BX9" s="994">
        <v>10.52</v>
      </c>
      <c r="BY9" s="994">
        <v>0.35</v>
      </c>
      <c r="BZ9" s="994">
        <v>2.76</v>
      </c>
      <c r="CA9" s="994" t="s">
        <v>430</v>
      </c>
      <c r="CB9" s="994">
        <v>6.95</v>
      </c>
      <c r="CC9" s="990"/>
      <c r="CD9" s="1033" t="s">
        <v>9207</v>
      </c>
      <c r="CE9" s="1033" t="s">
        <v>9208</v>
      </c>
      <c r="CF9" s="1033" t="s">
        <v>9209</v>
      </c>
      <c r="CG9" s="1033" t="s">
        <v>9210</v>
      </c>
      <c r="CH9" s="1033" t="s">
        <v>9211</v>
      </c>
      <c r="CI9" s="990"/>
      <c r="CJ9" s="1011" t="s">
        <v>604</v>
      </c>
    </row>
    <row r="10" spans="1:88" x14ac:dyDescent="0.25">
      <c r="A10" s="899" t="s">
        <v>7416</v>
      </c>
      <c r="B10" s="952"/>
      <c r="C10" s="33"/>
      <c r="D10" s="33"/>
      <c r="E10" s="33"/>
      <c r="F10" s="33"/>
      <c r="G10" s="33"/>
      <c r="H10" s="33"/>
      <c r="I10" s="33"/>
      <c r="J10" s="33"/>
      <c r="K10" s="33"/>
      <c r="L10" s="33"/>
      <c r="M10" s="33"/>
      <c r="N10" s="70">
        <f t="shared" ref="N10:AC10" si="0">IFERROR(ROUND(AVERAGE(N8:N9),2),"--")</f>
        <v>0.28000000000000003</v>
      </c>
      <c r="O10" s="59">
        <f t="shared" si="0"/>
        <v>-0.41</v>
      </c>
      <c r="P10" s="59">
        <f t="shared" si="0"/>
        <v>0.84</v>
      </c>
      <c r="Q10" s="59">
        <f t="shared" si="0"/>
        <v>4.7</v>
      </c>
      <c r="R10" s="59">
        <f t="shared" si="0"/>
        <v>2.52</v>
      </c>
      <c r="S10" s="70">
        <f t="shared" si="0"/>
        <v>4.13</v>
      </c>
      <c r="T10" s="59">
        <f t="shared" si="0"/>
        <v>4.0199999999999996</v>
      </c>
      <c r="U10" s="59">
        <f t="shared" si="0"/>
        <v>11.38</v>
      </c>
      <c r="V10" s="59">
        <f t="shared" si="0"/>
        <v>10.42</v>
      </c>
      <c r="W10" s="59">
        <f t="shared" si="0"/>
        <v>12.27</v>
      </c>
      <c r="X10" s="59">
        <f t="shared" si="0"/>
        <v>2.15</v>
      </c>
      <c r="Y10" s="59">
        <f t="shared" si="0"/>
        <v>12.31</v>
      </c>
      <c r="Z10" s="59">
        <f t="shared" si="0"/>
        <v>2.4300000000000002</v>
      </c>
      <c r="AA10" s="59">
        <f t="shared" si="0"/>
        <v>4.87</v>
      </c>
      <c r="AB10" s="59">
        <f t="shared" si="0"/>
        <v>0.62</v>
      </c>
      <c r="AC10" s="88">
        <f t="shared" si="0"/>
        <v>10.81</v>
      </c>
      <c r="AD10" s="59"/>
      <c r="AE10" s="59"/>
      <c r="AF10" s="59"/>
      <c r="AG10" s="59"/>
      <c r="AH10" s="59"/>
      <c r="AI10" s="59"/>
      <c r="AJ10" s="59"/>
      <c r="AK10" s="59"/>
      <c r="AL10" s="59"/>
      <c r="AM10" s="59"/>
      <c r="AN10" s="59"/>
      <c r="AO10" s="59"/>
      <c r="AP10" s="59"/>
      <c r="AQ10" s="59"/>
      <c r="AR10" s="59"/>
      <c r="AS10" s="59"/>
      <c r="AT10" s="59"/>
      <c r="AU10" s="59">
        <f>IFERROR(ROUND(AVERAGE(AU8:AU9),2),"--")</f>
        <v>13.41</v>
      </c>
      <c r="AV10" s="59">
        <f>IFERROR(ROUND(AVERAGE(AV8:AV9),2),"--")</f>
        <v>11.86</v>
      </c>
      <c r="AW10" s="59">
        <f>IFERROR(ROUND(AVERAGE(AW8:AW9),2),"--")</f>
        <v>10.19</v>
      </c>
      <c r="AX10" s="59">
        <f>IFERROR(ROUND(AVERAGE(AX8:AX9),2),"--")</f>
        <v>7.7</v>
      </c>
      <c r="AY10" s="59">
        <f>IFERROR(ROUND(AVERAGE(AY8:AY9),2),"--")</f>
        <v>6.89</v>
      </c>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4"/>
    </row>
    <row r="11" spans="1:88" x14ac:dyDescent="0.25">
      <c r="A11" s="895" t="s">
        <v>94</v>
      </c>
      <c r="B11" s="953"/>
      <c r="C11" s="25"/>
      <c r="D11" s="25"/>
      <c r="E11" s="25"/>
      <c r="F11" s="25"/>
      <c r="G11" s="25"/>
      <c r="H11" s="25"/>
      <c r="I11" s="25"/>
      <c r="J11" s="25"/>
      <c r="K11" s="25"/>
      <c r="L11" s="25"/>
      <c r="M11" s="25"/>
      <c r="N11" s="71">
        <f t="shared" ref="N11:AC11" si="1">IF(COUNTIF(N8:N9,"--") = 2,"--",ROUND(MAX(N8:N9),2))</f>
        <v>0.3</v>
      </c>
      <c r="O11" s="60">
        <f t="shared" si="1"/>
        <v>-0.3</v>
      </c>
      <c r="P11" s="60">
        <f t="shared" si="1"/>
        <v>0.96</v>
      </c>
      <c r="Q11" s="60">
        <f t="shared" si="1"/>
        <v>5</v>
      </c>
      <c r="R11" s="60">
        <f t="shared" si="1"/>
        <v>3.41</v>
      </c>
      <c r="S11" s="71">
        <f t="shared" si="1"/>
        <v>4.71</v>
      </c>
      <c r="T11" s="60">
        <f t="shared" si="1"/>
        <v>4.07</v>
      </c>
      <c r="U11" s="60">
        <f t="shared" si="1"/>
        <v>13.05</v>
      </c>
      <c r="V11" s="60">
        <f t="shared" si="1"/>
        <v>12.12</v>
      </c>
      <c r="W11" s="60">
        <f t="shared" si="1"/>
        <v>12.27</v>
      </c>
      <c r="X11" s="60">
        <f t="shared" si="1"/>
        <v>2.38</v>
      </c>
      <c r="Y11" s="60">
        <f t="shared" si="1"/>
        <v>14.6</v>
      </c>
      <c r="Z11" s="60">
        <f t="shared" si="1"/>
        <v>3.71</v>
      </c>
      <c r="AA11" s="60">
        <f t="shared" si="1"/>
        <v>5.33</v>
      </c>
      <c r="AB11" s="60">
        <f t="shared" si="1"/>
        <v>0.73</v>
      </c>
      <c r="AC11" s="89">
        <f t="shared" si="1"/>
        <v>11.79</v>
      </c>
      <c r="AD11" s="60"/>
      <c r="AE11" s="60"/>
      <c r="AF11" s="60"/>
      <c r="AG11" s="60"/>
      <c r="AH11" s="60"/>
      <c r="AI11" s="60"/>
      <c r="AJ11" s="60"/>
      <c r="AK11" s="60"/>
      <c r="AL11" s="60"/>
      <c r="AM11" s="60"/>
      <c r="AN11" s="60"/>
      <c r="AO11" s="60"/>
      <c r="AP11" s="60"/>
      <c r="AQ11" s="60"/>
      <c r="AR11" s="60"/>
      <c r="AS11" s="60"/>
      <c r="AT11" s="60"/>
      <c r="AU11" s="60">
        <f>IF(COUNTIF(AU8:AU9,"--") = 2,"--",ROUND(MAX(AU8:AU9),2))</f>
        <v>13.41</v>
      </c>
      <c r="AV11" s="60">
        <f>IF(COUNTIF(AV8:AV9,"--") = 2,"--",ROUND(MAX(AV8:AV9),2))</f>
        <v>14</v>
      </c>
      <c r="AW11" s="60">
        <f>IF(COUNTIF(AW8:AW9,"--") = 2,"--",ROUND(MAX(AW8:AW9),2))</f>
        <v>11.68</v>
      </c>
      <c r="AX11" s="60">
        <f>IF(COUNTIF(AX8:AX9,"--") = 2,"--",ROUND(MAX(AX8:AX9),2))</f>
        <v>8.8699999999999992</v>
      </c>
      <c r="AY11" s="60">
        <f>IF(COUNTIF(AY8:AY9,"--") = 2,"--",ROUND(MAX(AY8:AY9),2))</f>
        <v>8.42</v>
      </c>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6"/>
    </row>
    <row r="12" spans="1:88" x14ac:dyDescent="0.25">
      <c r="A12" s="895" t="s">
        <v>95</v>
      </c>
      <c r="B12" s="953"/>
      <c r="C12" s="25"/>
      <c r="D12" s="25"/>
      <c r="E12" s="25"/>
      <c r="F12" s="25"/>
      <c r="G12" s="25"/>
      <c r="H12" s="25"/>
      <c r="I12" s="25"/>
      <c r="J12" s="25"/>
      <c r="K12" s="25"/>
      <c r="L12" s="25"/>
      <c r="M12" s="25"/>
      <c r="N12" s="71">
        <f t="shared" ref="N12:AC12" si="2">IF(COUNTIF(N8:N9,"--") = 2,"--",ROUND(MIN(N8:N9),2))</f>
        <v>0.27</v>
      </c>
      <c r="O12" s="60">
        <f t="shared" si="2"/>
        <v>-0.51</v>
      </c>
      <c r="P12" s="60">
        <f t="shared" si="2"/>
        <v>0.71</v>
      </c>
      <c r="Q12" s="60">
        <f t="shared" si="2"/>
        <v>4.3899999999999997</v>
      </c>
      <c r="R12" s="60">
        <f t="shared" si="2"/>
        <v>1.63</v>
      </c>
      <c r="S12" s="71">
        <f t="shared" si="2"/>
        <v>3.56</v>
      </c>
      <c r="T12" s="60">
        <f t="shared" si="2"/>
        <v>3.98</v>
      </c>
      <c r="U12" s="60">
        <f t="shared" si="2"/>
        <v>9.6999999999999993</v>
      </c>
      <c r="V12" s="60">
        <f t="shared" si="2"/>
        <v>8.73</v>
      </c>
      <c r="W12" s="60">
        <f t="shared" si="2"/>
        <v>12.27</v>
      </c>
      <c r="X12" s="60">
        <f t="shared" si="2"/>
        <v>1.93</v>
      </c>
      <c r="Y12" s="60">
        <f t="shared" si="2"/>
        <v>10.029999999999999</v>
      </c>
      <c r="Z12" s="60">
        <f t="shared" si="2"/>
        <v>1.1499999999999999</v>
      </c>
      <c r="AA12" s="60">
        <f t="shared" si="2"/>
        <v>4.41</v>
      </c>
      <c r="AB12" s="60">
        <f t="shared" si="2"/>
        <v>0.51</v>
      </c>
      <c r="AC12" s="89">
        <f t="shared" si="2"/>
        <v>9.84</v>
      </c>
      <c r="AD12" s="60"/>
      <c r="AE12" s="60"/>
      <c r="AF12" s="60"/>
      <c r="AG12" s="60"/>
      <c r="AH12" s="60"/>
      <c r="AI12" s="60"/>
      <c r="AJ12" s="60"/>
      <c r="AK12" s="60"/>
      <c r="AL12" s="60"/>
      <c r="AM12" s="60"/>
      <c r="AN12" s="60"/>
      <c r="AO12" s="60"/>
      <c r="AP12" s="60"/>
      <c r="AQ12" s="60"/>
      <c r="AR12" s="60"/>
      <c r="AS12" s="60"/>
      <c r="AT12" s="60"/>
      <c r="AU12" s="60">
        <f>IF(COUNTIF(AU8:AU9,"--") = 2,"--",ROUND(MIN(AU8:AU9),2))</f>
        <v>13.41</v>
      </c>
      <c r="AV12" s="60">
        <f>IF(COUNTIF(AV8:AV9,"--") = 2,"--",ROUND(MIN(AV8:AV9),2))</f>
        <v>9.7100000000000009</v>
      </c>
      <c r="AW12" s="60">
        <f>IF(COUNTIF(AW8:AW9,"--") = 2,"--",ROUND(MIN(AW8:AW9),2))</f>
        <v>8.6999999999999993</v>
      </c>
      <c r="AX12" s="60">
        <f>IF(COUNTIF(AX8:AX9,"--") = 2,"--",ROUND(MIN(AX8:AX9),2))</f>
        <v>6.52</v>
      </c>
      <c r="AY12" s="60">
        <f>IF(COUNTIF(AY8:AY9,"--") = 2,"--",ROUND(MIN(AY8:AY9),2))</f>
        <v>5.36</v>
      </c>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6"/>
    </row>
    <row r="13" spans="1:88" x14ac:dyDescent="0.25">
      <c r="A13" s="897" t="s">
        <v>96</v>
      </c>
      <c r="B13" s="954"/>
      <c r="C13" s="27"/>
      <c r="D13" s="27"/>
      <c r="E13" s="27"/>
      <c r="F13" s="27"/>
      <c r="G13" s="27"/>
      <c r="H13" s="27"/>
      <c r="I13" s="27"/>
      <c r="J13" s="27"/>
      <c r="K13" s="27"/>
      <c r="L13" s="27"/>
      <c r="M13" s="27"/>
      <c r="N13" s="72">
        <f t="shared" ref="N13:AC13" si="3">IFERROR(ROUND(MEDIAN(N8:N9),2),"--")</f>
        <v>0.28000000000000003</v>
      </c>
      <c r="O13" s="61">
        <f t="shared" si="3"/>
        <v>-0.41</v>
      </c>
      <c r="P13" s="61">
        <f t="shared" si="3"/>
        <v>0.84</v>
      </c>
      <c r="Q13" s="61">
        <f t="shared" si="3"/>
        <v>4.7</v>
      </c>
      <c r="R13" s="61">
        <f t="shared" si="3"/>
        <v>2.52</v>
      </c>
      <c r="S13" s="72">
        <f t="shared" si="3"/>
        <v>4.13</v>
      </c>
      <c r="T13" s="61">
        <f t="shared" si="3"/>
        <v>4.0199999999999996</v>
      </c>
      <c r="U13" s="61">
        <f t="shared" si="3"/>
        <v>11.38</v>
      </c>
      <c r="V13" s="61">
        <f t="shared" si="3"/>
        <v>10.42</v>
      </c>
      <c r="W13" s="61">
        <f t="shared" si="3"/>
        <v>12.27</v>
      </c>
      <c r="X13" s="61">
        <f t="shared" si="3"/>
        <v>2.15</v>
      </c>
      <c r="Y13" s="61">
        <f t="shared" si="3"/>
        <v>12.31</v>
      </c>
      <c r="Z13" s="61">
        <f t="shared" si="3"/>
        <v>2.4300000000000002</v>
      </c>
      <c r="AA13" s="61">
        <f t="shared" si="3"/>
        <v>4.87</v>
      </c>
      <c r="AB13" s="61">
        <f t="shared" si="3"/>
        <v>0.62</v>
      </c>
      <c r="AC13" s="90">
        <f t="shared" si="3"/>
        <v>10.81</v>
      </c>
      <c r="AD13" s="61"/>
      <c r="AE13" s="61"/>
      <c r="AF13" s="61"/>
      <c r="AG13" s="61"/>
      <c r="AH13" s="61"/>
      <c r="AI13" s="61"/>
      <c r="AJ13" s="61"/>
      <c r="AK13" s="61"/>
      <c r="AL13" s="61"/>
      <c r="AM13" s="61"/>
      <c r="AN13" s="61"/>
      <c r="AO13" s="61"/>
      <c r="AP13" s="61"/>
      <c r="AQ13" s="61"/>
      <c r="AR13" s="61"/>
      <c r="AS13" s="61"/>
      <c r="AT13" s="61"/>
      <c r="AU13" s="61">
        <f>IFERROR(ROUND(MEDIAN(AU8:AU9),2),"--")</f>
        <v>13.41</v>
      </c>
      <c r="AV13" s="61">
        <f>IFERROR(ROUND(MEDIAN(AV8:AV9),2),"--")</f>
        <v>11.86</v>
      </c>
      <c r="AW13" s="61">
        <f>IFERROR(ROUND(MEDIAN(AW8:AW9),2),"--")</f>
        <v>10.19</v>
      </c>
      <c r="AX13" s="61">
        <f>IFERROR(ROUND(MEDIAN(AX8:AX9),2),"--")</f>
        <v>7.7</v>
      </c>
      <c r="AY13" s="61">
        <f>IFERROR(ROUND(MEDIAN(AY8:AY9),2),"--")</f>
        <v>6.89</v>
      </c>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2"/>
    </row>
    <row r="14" spans="1:88" ht="14.5" x14ac:dyDescent="0.25">
      <c r="A14" s="39" t="s">
        <v>10195</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row>
    <row r="15" spans="1:88" x14ac:dyDescent="0.25">
      <c r="A15" s="977" t="s">
        <v>9079</v>
      </c>
      <c r="B15" s="1024"/>
      <c r="C15" s="979">
        <v>41949</v>
      </c>
      <c r="D15" s="1024"/>
      <c r="E15" s="980">
        <v>9316.5499999999993</v>
      </c>
      <c r="F15" s="1024"/>
      <c r="G15" s="981">
        <v>78.459999999999994</v>
      </c>
      <c r="H15" s="1024"/>
      <c r="I15" s="1025">
        <v>9.25</v>
      </c>
      <c r="J15" s="1025">
        <v>6.97</v>
      </c>
      <c r="K15" s="1025">
        <v>4</v>
      </c>
      <c r="L15" s="1025">
        <v>4.1500000000000004</v>
      </c>
      <c r="M15" s="1026"/>
      <c r="N15" s="982">
        <v>0.2697</v>
      </c>
      <c r="O15" s="982">
        <v>-0.28089999999999998</v>
      </c>
      <c r="P15" s="982">
        <v>1.0640000000000001</v>
      </c>
      <c r="Q15" s="982">
        <v>5.3365999999999998</v>
      </c>
      <c r="R15" s="982">
        <v>4.0679999999999996</v>
      </c>
      <c r="S15" s="984">
        <v>6.0484999999999998</v>
      </c>
      <c r="T15" s="982">
        <v>5.4145000000000003</v>
      </c>
      <c r="U15" s="982">
        <v>14.5419</v>
      </c>
      <c r="V15" s="982">
        <v>13.6404</v>
      </c>
      <c r="W15" s="982">
        <v>13.7911</v>
      </c>
      <c r="X15" s="982">
        <v>2.5581</v>
      </c>
      <c r="Y15" s="982">
        <v>15.169</v>
      </c>
      <c r="Z15" s="982">
        <v>4.5506000000000002</v>
      </c>
      <c r="AA15" s="982">
        <v>6.5221999999999998</v>
      </c>
      <c r="AB15" s="982">
        <v>0.80300000000000005</v>
      </c>
      <c r="AC15" s="982">
        <v>13.3187</v>
      </c>
      <c r="AD15" s="1026"/>
      <c r="AE15" s="985" t="s">
        <v>7280</v>
      </c>
      <c r="AF15" s="985" t="s">
        <v>7287</v>
      </c>
      <c r="AG15" s="985" t="s">
        <v>7281</v>
      </c>
      <c r="AH15" s="985" t="s">
        <v>7330</v>
      </c>
      <c r="AI15" s="985" t="s">
        <v>7331</v>
      </c>
      <c r="AJ15" s="985" t="s">
        <v>10194</v>
      </c>
      <c r="AK15" s="985" t="s">
        <v>7331</v>
      </c>
      <c r="AL15" s="985" t="s">
        <v>7330</v>
      </c>
      <c r="AM15" s="985" t="s">
        <v>10194</v>
      </c>
      <c r="AN15" s="985" t="s">
        <v>7331</v>
      </c>
      <c r="AO15" s="985" t="s">
        <v>7299</v>
      </c>
      <c r="AP15" s="985" t="s">
        <v>7331</v>
      </c>
      <c r="AQ15" s="985" t="s">
        <v>7331</v>
      </c>
      <c r="AR15" s="985" t="s">
        <v>10194</v>
      </c>
      <c r="AS15" s="985" t="s">
        <v>7287</v>
      </c>
      <c r="AT15" s="1024"/>
      <c r="AU15" s="982">
        <v>14.93</v>
      </c>
      <c r="AV15" s="982">
        <v>15.57</v>
      </c>
      <c r="AW15" s="982">
        <v>13.18</v>
      </c>
      <c r="AX15" s="982">
        <v>10.3</v>
      </c>
      <c r="AY15" s="982">
        <v>9.8000000000000007</v>
      </c>
      <c r="AZ15" s="986"/>
      <c r="BA15" s="1027" t="s">
        <v>10194</v>
      </c>
      <c r="BB15" s="1027" t="s">
        <v>10194</v>
      </c>
      <c r="BC15" s="1027" t="s">
        <v>7330</v>
      </c>
      <c r="BD15" s="1027" t="s">
        <v>7331</v>
      </c>
      <c r="BE15" s="1027" t="s">
        <v>7331</v>
      </c>
      <c r="BF15" s="982"/>
      <c r="BG15" s="984">
        <v>10.2956487472622</v>
      </c>
      <c r="BH15" s="1028">
        <v>1.2100266780911599</v>
      </c>
      <c r="BI15" s="1028">
        <v>6.8113738097831902E-2</v>
      </c>
      <c r="BJ15" s="1029">
        <v>0.33856700040586302</v>
      </c>
      <c r="BK15" s="1030"/>
      <c r="BL15" s="982" t="s">
        <v>430</v>
      </c>
      <c r="BM15" s="982" t="s">
        <v>430</v>
      </c>
      <c r="BN15" s="982" t="s">
        <v>430</v>
      </c>
      <c r="BO15" s="1024"/>
      <c r="BP15" s="982">
        <v>78.398736979999995</v>
      </c>
      <c r="BQ15" s="1024"/>
      <c r="BR15" s="982">
        <v>45.833399999999997</v>
      </c>
      <c r="BS15" s="982">
        <v>25.635899999999999</v>
      </c>
      <c r="BT15" s="982">
        <v>6.9294599999999997</v>
      </c>
      <c r="BU15" s="982">
        <v>21.601240000000001</v>
      </c>
      <c r="BV15" s="1024"/>
      <c r="BW15" s="982">
        <v>7.65</v>
      </c>
      <c r="BX15" s="982">
        <v>7.26</v>
      </c>
      <c r="BY15" s="982">
        <v>0.38</v>
      </c>
      <c r="BZ15" s="982">
        <v>1.25</v>
      </c>
      <c r="CA15" s="982" t="s">
        <v>430</v>
      </c>
      <c r="CB15" s="982">
        <v>5.0599999999999996</v>
      </c>
      <c r="CC15" s="1024"/>
      <c r="CD15" s="1031" t="s">
        <v>9025</v>
      </c>
      <c r="CE15" s="1031" t="s">
        <v>9026</v>
      </c>
      <c r="CF15" s="1031" t="s">
        <v>9027</v>
      </c>
      <c r="CG15" s="1031" t="s">
        <v>2939</v>
      </c>
      <c r="CH15" s="1031" t="s">
        <v>9028</v>
      </c>
      <c r="CI15" s="1024"/>
      <c r="CJ15" s="1006" t="s">
        <v>443</v>
      </c>
    </row>
    <row r="16" spans="1:88" x14ac:dyDescent="0.25">
      <c r="A16" s="977" t="s">
        <v>9273</v>
      </c>
      <c r="B16" s="990"/>
      <c r="C16" s="991">
        <v>43315</v>
      </c>
      <c r="D16" s="990"/>
      <c r="E16" s="992">
        <v>17462.8</v>
      </c>
      <c r="F16" s="990"/>
      <c r="G16" s="993">
        <v>23.373999999999999</v>
      </c>
      <c r="H16" s="990"/>
      <c r="I16" s="1032">
        <v>12.05</v>
      </c>
      <c r="J16" s="1032">
        <v>7.2</v>
      </c>
      <c r="K16" s="1032">
        <v>4.8099999999999996</v>
      </c>
      <c r="L16" s="1032">
        <v>5</v>
      </c>
      <c r="M16" s="995"/>
      <c r="N16" s="994">
        <v>0.29609999999999997</v>
      </c>
      <c r="O16" s="994">
        <v>-0.48959999999999998</v>
      </c>
      <c r="P16" s="994">
        <v>0.80210000000000004</v>
      </c>
      <c r="Q16" s="994">
        <v>4.6753</v>
      </c>
      <c r="R16" s="994">
        <v>2.1724999999999999</v>
      </c>
      <c r="S16" s="996">
        <v>4.6847000000000003</v>
      </c>
      <c r="T16" s="994">
        <v>5.1212999999999997</v>
      </c>
      <c r="U16" s="994">
        <v>10.927099999999999</v>
      </c>
      <c r="V16" s="994">
        <v>10.0025</v>
      </c>
      <c r="W16" s="994" t="s">
        <v>430</v>
      </c>
      <c r="X16" s="994">
        <v>2.0788000000000002</v>
      </c>
      <c r="Y16" s="994">
        <v>10.484</v>
      </c>
      <c r="Z16" s="994">
        <v>1.8474999999999999</v>
      </c>
      <c r="AA16" s="994">
        <v>5.4260000000000002</v>
      </c>
      <c r="AB16" s="994">
        <v>0.56359999999999999</v>
      </c>
      <c r="AC16" s="994">
        <v>11.1204</v>
      </c>
      <c r="AD16" s="995"/>
      <c r="AE16" s="997" t="s">
        <v>7282</v>
      </c>
      <c r="AF16" s="997" t="s">
        <v>7289</v>
      </c>
      <c r="AG16" s="997" t="s">
        <v>7282</v>
      </c>
      <c r="AH16" s="997" t="s">
        <v>7293</v>
      </c>
      <c r="AI16" s="997" t="s">
        <v>7281</v>
      </c>
      <c r="AJ16" s="997" t="s">
        <v>7281</v>
      </c>
      <c r="AK16" s="997" t="s">
        <v>7287</v>
      </c>
      <c r="AL16" s="997" t="s">
        <v>7289</v>
      </c>
      <c r="AM16" s="997" t="s">
        <v>7320</v>
      </c>
      <c r="AN16" s="992" t="s">
        <v>430</v>
      </c>
      <c r="AO16" s="997" t="s">
        <v>7282</v>
      </c>
      <c r="AP16" s="997" t="s">
        <v>7299</v>
      </c>
      <c r="AQ16" s="997" t="s">
        <v>7281</v>
      </c>
      <c r="AR16" s="997" t="s">
        <v>7284</v>
      </c>
      <c r="AS16" s="997" t="s">
        <v>7287</v>
      </c>
      <c r="AT16" s="990"/>
      <c r="AU16" s="994" t="s">
        <v>430</v>
      </c>
      <c r="AV16" s="994">
        <v>11.01</v>
      </c>
      <c r="AW16" s="994">
        <v>9.94</v>
      </c>
      <c r="AX16" s="994">
        <v>7.7</v>
      </c>
      <c r="AY16" s="994">
        <v>6.49</v>
      </c>
      <c r="AZ16" s="998"/>
      <c r="BA16" s="992" t="s">
        <v>430</v>
      </c>
      <c r="BB16" s="997" t="s">
        <v>7320</v>
      </c>
      <c r="BC16" s="997" t="s">
        <v>7408</v>
      </c>
      <c r="BD16" s="997" t="s">
        <v>7281</v>
      </c>
      <c r="BE16" s="997" t="s">
        <v>7287</v>
      </c>
      <c r="BF16" s="999"/>
      <c r="BG16" s="994">
        <v>6.9650329851405903</v>
      </c>
      <c r="BH16" s="1000">
        <v>0</v>
      </c>
      <c r="BI16" s="1000">
        <v>5.7056472333457002E-2</v>
      </c>
      <c r="BJ16" s="1000" t="s">
        <v>430</v>
      </c>
      <c r="BK16" s="995"/>
      <c r="BL16" s="994">
        <v>75.471735318200004</v>
      </c>
      <c r="BM16" s="994">
        <v>48.499703842800002</v>
      </c>
      <c r="BN16" s="994">
        <v>1.5561277562</v>
      </c>
      <c r="BO16" s="990"/>
      <c r="BP16" s="994">
        <v>63.323098520000002</v>
      </c>
      <c r="BQ16" s="990"/>
      <c r="BR16" s="994">
        <v>51.643300000000004</v>
      </c>
      <c r="BS16" s="994">
        <v>9.3155699999999992</v>
      </c>
      <c r="BT16" s="994">
        <v>8.2461599999999997</v>
      </c>
      <c r="BU16" s="994">
        <v>30.794969999999999</v>
      </c>
      <c r="BV16" s="990"/>
      <c r="BW16" s="994">
        <v>9.99</v>
      </c>
      <c r="BX16" s="994">
        <v>10.52</v>
      </c>
      <c r="BY16" s="994">
        <v>0.35</v>
      </c>
      <c r="BZ16" s="994">
        <v>2.76</v>
      </c>
      <c r="CA16" s="994" t="s">
        <v>430</v>
      </c>
      <c r="CB16" s="994">
        <v>6.95</v>
      </c>
      <c r="CC16" s="990"/>
      <c r="CD16" s="1033" t="s">
        <v>9207</v>
      </c>
      <c r="CE16" s="1033" t="s">
        <v>9208</v>
      </c>
      <c r="CF16" s="1033" t="s">
        <v>9209</v>
      </c>
      <c r="CG16" s="1033" t="s">
        <v>9210</v>
      </c>
      <c r="CH16" s="1033" t="s">
        <v>9211</v>
      </c>
      <c r="CI16" s="990"/>
      <c r="CJ16" s="1011" t="s">
        <v>604</v>
      </c>
    </row>
    <row r="17" spans="1:88" x14ac:dyDescent="0.25">
      <c r="A17" s="899" t="s">
        <v>7416</v>
      </c>
      <c r="B17" s="952"/>
      <c r="C17" s="33"/>
      <c r="D17" s="33"/>
      <c r="E17" s="33"/>
      <c r="F17" s="33"/>
      <c r="G17" s="33"/>
      <c r="H17" s="33"/>
      <c r="I17" s="33"/>
      <c r="J17" s="33"/>
      <c r="K17" s="33"/>
      <c r="L17" s="33"/>
      <c r="M17" s="33"/>
      <c r="N17" s="70">
        <f t="shared" ref="N17:AC17" si="4">IFERROR(ROUND(AVERAGE(N15:N16),2),"--")</f>
        <v>0.28000000000000003</v>
      </c>
      <c r="O17" s="59">
        <f t="shared" si="4"/>
        <v>-0.39</v>
      </c>
      <c r="P17" s="59">
        <f t="shared" si="4"/>
        <v>0.93</v>
      </c>
      <c r="Q17" s="59">
        <f t="shared" si="4"/>
        <v>5.01</v>
      </c>
      <c r="R17" s="59">
        <f t="shared" si="4"/>
        <v>3.12</v>
      </c>
      <c r="S17" s="70">
        <f t="shared" si="4"/>
        <v>5.37</v>
      </c>
      <c r="T17" s="59">
        <f t="shared" si="4"/>
        <v>5.27</v>
      </c>
      <c r="U17" s="59">
        <f t="shared" si="4"/>
        <v>12.73</v>
      </c>
      <c r="V17" s="59">
        <f t="shared" si="4"/>
        <v>11.82</v>
      </c>
      <c r="W17" s="59">
        <f t="shared" si="4"/>
        <v>13.79</v>
      </c>
      <c r="X17" s="59">
        <f t="shared" si="4"/>
        <v>2.3199999999999998</v>
      </c>
      <c r="Y17" s="59">
        <f t="shared" si="4"/>
        <v>12.83</v>
      </c>
      <c r="Z17" s="59">
        <f t="shared" si="4"/>
        <v>3.2</v>
      </c>
      <c r="AA17" s="59">
        <f t="shared" si="4"/>
        <v>5.97</v>
      </c>
      <c r="AB17" s="59">
        <f t="shared" si="4"/>
        <v>0.68</v>
      </c>
      <c r="AC17" s="88">
        <f t="shared" si="4"/>
        <v>12.22</v>
      </c>
      <c r="AD17" s="59"/>
      <c r="AE17" s="59"/>
      <c r="AF17" s="59"/>
      <c r="AG17" s="59"/>
      <c r="AH17" s="59"/>
      <c r="AI17" s="59"/>
      <c r="AJ17" s="59"/>
      <c r="AK17" s="59"/>
      <c r="AL17" s="59"/>
      <c r="AM17" s="59"/>
      <c r="AN17" s="59"/>
      <c r="AO17" s="59"/>
      <c r="AP17" s="59"/>
      <c r="AQ17" s="59"/>
      <c r="AR17" s="59"/>
      <c r="AS17" s="59"/>
      <c r="AT17" s="59"/>
      <c r="AU17" s="59">
        <f>IFERROR(ROUND(AVERAGE(AU15:AU16),2),"--")</f>
        <v>14.93</v>
      </c>
      <c r="AV17" s="59">
        <f>IFERROR(ROUND(AVERAGE(AV15:AV16),2),"--")</f>
        <v>13.29</v>
      </c>
      <c r="AW17" s="59">
        <f>IFERROR(ROUND(AVERAGE(AW15:AW16),2),"--")</f>
        <v>11.56</v>
      </c>
      <c r="AX17" s="59">
        <f>IFERROR(ROUND(AVERAGE(AX15:AX16),2),"--")</f>
        <v>9</v>
      </c>
      <c r="AY17" s="59">
        <f>IFERROR(ROUND(AVERAGE(AY15:AY16),2),"--")</f>
        <v>8.15</v>
      </c>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4"/>
    </row>
    <row r="18" spans="1:88" x14ac:dyDescent="0.25">
      <c r="A18" s="895" t="s">
        <v>94</v>
      </c>
      <c r="B18" s="953"/>
      <c r="C18" s="25"/>
      <c r="D18" s="25"/>
      <c r="E18" s="25"/>
      <c r="F18" s="25"/>
      <c r="G18" s="25"/>
      <c r="H18" s="25"/>
      <c r="I18" s="25"/>
      <c r="J18" s="25"/>
      <c r="K18" s="25"/>
      <c r="L18" s="25"/>
      <c r="M18" s="25"/>
      <c r="N18" s="71">
        <f t="shared" ref="N18:AC18" si="5">IF(COUNTIF(N15:N16,"--") = 2,"--",ROUND(MAX(N15:N16),2))</f>
        <v>0.3</v>
      </c>
      <c r="O18" s="60">
        <f t="shared" si="5"/>
        <v>-0.28000000000000003</v>
      </c>
      <c r="P18" s="60">
        <f t="shared" si="5"/>
        <v>1.06</v>
      </c>
      <c r="Q18" s="60">
        <f t="shared" si="5"/>
        <v>5.34</v>
      </c>
      <c r="R18" s="60">
        <f t="shared" si="5"/>
        <v>4.07</v>
      </c>
      <c r="S18" s="71">
        <f t="shared" si="5"/>
        <v>6.05</v>
      </c>
      <c r="T18" s="60">
        <f t="shared" si="5"/>
        <v>5.41</v>
      </c>
      <c r="U18" s="60">
        <f t="shared" si="5"/>
        <v>14.54</v>
      </c>
      <c r="V18" s="60">
        <f t="shared" si="5"/>
        <v>13.64</v>
      </c>
      <c r="W18" s="60">
        <f t="shared" si="5"/>
        <v>13.79</v>
      </c>
      <c r="X18" s="60">
        <f t="shared" si="5"/>
        <v>2.56</v>
      </c>
      <c r="Y18" s="60">
        <f t="shared" si="5"/>
        <v>15.17</v>
      </c>
      <c r="Z18" s="60">
        <f t="shared" si="5"/>
        <v>4.55</v>
      </c>
      <c r="AA18" s="60">
        <f t="shared" si="5"/>
        <v>6.52</v>
      </c>
      <c r="AB18" s="60">
        <f t="shared" si="5"/>
        <v>0.8</v>
      </c>
      <c r="AC18" s="89">
        <f t="shared" si="5"/>
        <v>13.32</v>
      </c>
      <c r="AD18" s="60"/>
      <c r="AE18" s="60"/>
      <c r="AF18" s="60"/>
      <c r="AG18" s="60"/>
      <c r="AH18" s="60"/>
      <c r="AI18" s="60"/>
      <c r="AJ18" s="60"/>
      <c r="AK18" s="60"/>
      <c r="AL18" s="60"/>
      <c r="AM18" s="60"/>
      <c r="AN18" s="60"/>
      <c r="AO18" s="60"/>
      <c r="AP18" s="60"/>
      <c r="AQ18" s="60"/>
      <c r="AR18" s="60"/>
      <c r="AS18" s="60"/>
      <c r="AT18" s="60"/>
      <c r="AU18" s="60">
        <f>IF(COUNTIF(AU15:AU16,"--") = 2,"--",ROUND(MAX(AU15:AU16),2))</f>
        <v>14.93</v>
      </c>
      <c r="AV18" s="60">
        <f>IF(COUNTIF(AV15:AV16,"--") = 2,"--",ROUND(MAX(AV15:AV16),2))</f>
        <v>15.57</v>
      </c>
      <c r="AW18" s="60">
        <f>IF(COUNTIF(AW15:AW16,"--") = 2,"--",ROUND(MAX(AW15:AW16),2))</f>
        <v>13.18</v>
      </c>
      <c r="AX18" s="60">
        <f>IF(COUNTIF(AX15:AX16,"--") = 2,"--",ROUND(MAX(AX15:AX16),2))</f>
        <v>10.3</v>
      </c>
      <c r="AY18" s="60">
        <f>IF(COUNTIF(AY15:AY16,"--") = 2,"--",ROUND(MAX(AY15:AY16),2))</f>
        <v>9.8000000000000007</v>
      </c>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6"/>
    </row>
    <row r="19" spans="1:88" x14ac:dyDescent="0.25">
      <c r="A19" s="895" t="s">
        <v>95</v>
      </c>
      <c r="B19" s="953"/>
      <c r="C19" s="25"/>
      <c r="D19" s="25"/>
      <c r="E19" s="25"/>
      <c r="F19" s="25"/>
      <c r="G19" s="25"/>
      <c r="H19" s="25"/>
      <c r="I19" s="25"/>
      <c r="J19" s="25"/>
      <c r="K19" s="25"/>
      <c r="L19" s="25"/>
      <c r="M19" s="25"/>
      <c r="N19" s="71">
        <f t="shared" ref="N19:AC19" si="6">IF(COUNTIF(N15:N16,"--") = 2,"--",ROUND(MIN(N15:N16),2))</f>
        <v>0.27</v>
      </c>
      <c r="O19" s="60">
        <f t="shared" si="6"/>
        <v>-0.49</v>
      </c>
      <c r="P19" s="60">
        <f t="shared" si="6"/>
        <v>0.8</v>
      </c>
      <c r="Q19" s="60">
        <f t="shared" si="6"/>
        <v>4.68</v>
      </c>
      <c r="R19" s="60">
        <f t="shared" si="6"/>
        <v>2.17</v>
      </c>
      <c r="S19" s="71">
        <f t="shared" si="6"/>
        <v>4.68</v>
      </c>
      <c r="T19" s="60">
        <f t="shared" si="6"/>
        <v>5.12</v>
      </c>
      <c r="U19" s="60">
        <f t="shared" si="6"/>
        <v>10.93</v>
      </c>
      <c r="V19" s="60">
        <f t="shared" si="6"/>
        <v>10</v>
      </c>
      <c r="W19" s="60">
        <f t="shared" si="6"/>
        <v>13.79</v>
      </c>
      <c r="X19" s="60">
        <f t="shared" si="6"/>
        <v>2.08</v>
      </c>
      <c r="Y19" s="60">
        <f t="shared" si="6"/>
        <v>10.48</v>
      </c>
      <c r="Z19" s="60">
        <f t="shared" si="6"/>
        <v>1.85</v>
      </c>
      <c r="AA19" s="60">
        <f t="shared" si="6"/>
        <v>5.43</v>
      </c>
      <c r="AB19" s="60">
        <f t="shared" si="6"/>
        <v>0.56000000000000005</v>
      </c>
      <c r="AC19" s="89">
        <f t="shared" si="6"/>
        <v>11.12</v>
      </c>
      <c r="AD19" s="60"/>
      <c r="AE19" s="60"/>
      <c r="AF19" s="60"/>
      <c r="AG19" s="60"/>
      <c r="AH19" s="60"/>
      <c r="AI19" s="60"/>
      <c r="AJ19" s="60"/>
      <c r="AK19" s="60"/>
      <c r="AL19" s="60"/>
      <c r="AM19" s="60"/>
      <c r="AN19" s="60"/>
      <c r="AO19" s="60"/>
      <c r="AP19" s="60"/>
      <c r="AQ19" s="60"/>
      <c r="AR19" s="60"/>
      <c r="AS19" s="60"/>
      <c r="AT19" s="60"/>
      <c r="AU19" s="60">
        <f>IF(COUNTIF(AU15:AU16,"--") = 2,"--",ROUND(MIN(AU15:AU16),2))</f>
        <v>14.93</v>
      </c>
      <c r="AV19" s="60">
        <f>IF(COUNTIF(AV15:AV16,"--") = 2,"--",ROUND(MIN(AV15:AV16),2))</f>
        <v>11.01</v>
      </c>
      <c r="AW19" s="60">
        <f>IF(COUNTIF(AW15:AW16,"--") = 2,"--",ROUND(MIN(AW15:AW16),2))</f>
        <v>9.94</v>
      </c>
      <c r="AX19" s="60">
        <f>IF(COUNTIF(AX15:AX16,"--") = 2,"--",ROUND(MIN(AX15:AX16),2))</f>
        <v>7.7</v>
      </c>
      <c r="AY19" s="60">
        <f>IF(COUNTIF(AY15:AY16,"--") = 2,"--",ROUND(MIN(AY15:AY16),2))</f>
        <v>6.49</v>
      </c>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6"/>
    </row>
    <row r="20" spans="1:88" x14ac:dyDescent="0.25">
      <c r="A20" s="897" t="s">
        <v>96</v>
      </c>
      <c r="B20" s="954"/>
      <c r="C20" s="27"/>
      <c r="D20" s="27"/>
      <c r="E20" s="27"/>
      <c r="F20" s="27"/>
      <c r="G20" s="27"/>
      <c r="H20" s="27"/>
      <c r="I20" s="27"/>
      <c r="J20" s="27"/>
      <c r="K20" s="27"/>
      <c r="L20" s="27"/>
      <c r="M20" s="27"/>
      <c r="N20" s="72">
        <f t="shared" ref="N20:AC20" si="7">IFERROR(ROUND(MEDIAN(N15:N16),2),"--")</f>
        <v>0.28000000000000003</v>
      </c>
      <c r="O20" s="61">
        <f t="shared" si="7"/>
        <v>-0.39</v>
      </c>
      <c r="P20" s="61">
        <f t="shared" si="7"/>
        <v>0.93</v>
      </c>
      <c r="Q20" s="61">
        <f t="shared" si="7"/>
        <v>5.01</v>
      </c>
      <c r="R20" s="61">
        <f t="shared" si="7"/>
        <v>3.12</v>
      </c>
      <c r="S20" s="72">
        <f t="shared" si="7"/>
        <v>5.37</v>
      </c>
      <c r="T20" s="61">
        <f t="shared" si="7"/>
        <v>5.27</v>
      </c>
      <c r="U20" s="61">
        <f t="shared" si="7"/>
        <v>12.73</v>
      </c>
      <c r="V20" s="61">
        <f t="shared" si="7"/>
        <v>11.82</v>
      </c>
      <c r="W20" s="61">
        <f t="shared" si="7"/>
        <v>13.79</v>
      </c>
      <c r="X20" s="61">
        <f t="shared" si="7"/>
        <v>2.3199999999999998</v>
      </c>
      <c r="Y20" s="61">
        <f t="shared" si="7"/>
        <v>12.83</v>
      </c>
      <c r="Z20" s="61">
        <f t="shared" si="7"/>
        <v>3.2</v>
      </c>
      <c r="AA20" s="61">
        <f t="shared" si="7"/>
        <v>5.97</v>
      </c>
      <c r="AB20" s="61">
        <f t="shared" si="7"/>
        <v>0.68</v>
      </c>
      <c r="AC20" s="90">
        <f t="shared" si="7"/>
        <v>12.22</v>
      </c>
      <c r="AD20" s="61"/>
      <c r="AE20" s="61"/>
      <c r="AF20" s="61"/>
      <c r="AG20" s="61"/>
      <c r="AH20" s="61"/>
      <c r="AI20" s="61"/>
      <c r="AJ20" s="61"/>
      <c r="AK20" s="61"/>
      <c r="AL20" s="61"/>
      <c r="AM20" s="61"/>
      <c r="AN20" s="61"/>
      <c r="AO20" s="61"/>
      <c r="AP20" s="61"/>
      <c r="AQ20" s="61"/>
      <c r="AR20" s="61"/>
      <c r="AS20" s="61"/>
      <c r="AT20" s="61"/>
      <c r="AU20" s="61">
        <f>IFERROR(ROUND(MEDIAN(AU15:AU16),2),"--")</f>
        <v>14.93</v>
      </c>
      <c r="AV20" s="61">
        <f>IFERROR(ROUND(MEDIAN(AV15:AV16),2),"--")</f>
        <v>13.29</v>
      </c>
      <c r="AW20" s="61">
        <f>IFERROR(ROUND(MEDIAN(AW15:AW16),2),"--")</f>
        <v>11.56</v>
      </c>
      <c r="AX20" s="61">
        <f>IFERROR(ROUND(MEDIAN(AX15:AX16),2),"--")</f>
        <v>9</v>
      </c>
      <c r="AY20" s="61">
        <f>IFERROR(ROUND(MEDIAN(AY15:AY16),2),"--")</f>
        <v>8.15</v>
      </c>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2"/>
    </row>
    <row r="21" spans="1:88" ht="14.5" x14ac:dyDescent="0.25">
      <c r="A21" s="39" t="s">
        <v>7432</v>
      </c>
      <c r="B21" s="955"/>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1"/>
    </row>
    <row r="22" spans="1:88" x14ac:dyDescent="0.25">
      <c r="A22" s="135" t="s">
        <v>8990</v>
      </c>
      <c r="B22" s="965"/>
      <c r="C22" s="727"/>
      <c r="D22" s="135"/>
      <c r="E22" s="135"/>
      <c r="F22" s="135"/>
      <c r="G22" s="135"/>
      <c r="H22" s="135"/>
      <c r="I22" s="135"/>
      <c r="J22" s="135"/>
      <c r="K22" s="135"/>
      <c r="L22" s="135"/>
      <c r="M22" s="131"/>
      <c r="N22" s="130" t="s">
        <v>430</v>
      </c>
      <c r="O22" s="130" t="s">
        <v>430</v>
      </c>
      <c r="P22" s="130" t="s">
        <v>430</v>
      </c>
      <c r="Q22" s="130" t="s">
        <v>430</v>
      </c>
      <c r="R22" s="130" t="s">
        <v>430</v>
      </c>
      <c r="S22" s="132" t="s">
        <v>430</v>
      </c>
      <c r="T22" s="130" t="s">
        <v>430</v>
      </c>
      <c r="U22" s="130" t="s">
        <v>430</v>
      </c>
      <c r="V22" s="130" t="s">
        <v>430</v>
      </c>
      <c r="W22" s="130" t="s">
        <v>430</v>
      </c>
      <c r="X22" s="130" t="s">
        <v>430</v>
      </c>
      <c r="Y22" s="130" t="s">
        <v>430</v>
      </c>
      <c r="Z22" s="130" t="s">
        <v>430</v>
      </c>
      <c r="AA22" s="130" t="s">
        <v>430</v>
      </c>
      <c r="AB22" s="130" t="s">
        <v>430</v>
      </c>
      <c r="AC22" s="130" t="s">
        <v>430</v>
      </c>
      <c r="AD22" s="131"/>
      <c r="AE22" s="128"/>
      <c r="AF22" s="128"/>
      <c r="AG22" s="128"/>
      <c r="AH22" s="128"/>
      <c r="AI22" s="128"/>
      <c r="AJ22" s="128"/>
      <c r="AK22" s="128"/>
      <c r="AL22" s="128"/>
      <c r="AM22" s="128"/>
      <c r="AN22" s="128"/>
      <c r="AO22" s="128"/>
      <c r="AP22" s="128"/>
      <c r="AQ22" s="128"/>
      <c r="AR22" s="128"/>
      <c r="AS22" s="128"/>
      <c r="AT22" s="131"/>
      <c r="AU22" s="130" t="s">
        <v>430</v>
      </c>
      <c r="AV22" s="130" t="s">
        <v>430</v>
      </c>
      <c r="AW22" s="130" t="s">
        <v>430</v>
      </c>
      <c r="AX22" s="130" t="s">
        <v>430</v>
      </c>
      <c r="AY22" s="130" t="s">
        <v>430</v>
      </c>
      <c r="AZ22" s="131"/>
      <c r="BA22" s="135"/>
      <c r="BB22" s="135"/>
      <c r="BC22" s="135"/>
      <c r="BD22" s="135"/>
      <c r="BE22" s="135"/>
      <c r="BF22" s="135"/>
      <c r="BG22" s="795"/>
      <c r="BH22" s="795"/>
      <c r="BI22" s="795"/>
      <c r="BJ22" s="795"/>
      <c r="BK22" s="135"/>
      <c r="BL22" s="135"/>
      <c r="BM22" s="135"/>
      <c r="BN22" s="135"/>
      <c r="BO22" s="135"/>
      <c r="BP22" s="135"/>
      <c r="BQ22" s="135"/>
      <c r="BR22" s="135"/>
      <c r="BS22" s="135"/>
      <c r="BT22" s="135"/>
      <c r="BU22" s="135"/>
      <c r="BV22" s="135"/>
      <c r="BW22" s="135"/>
      <c r="BX22" s="135"/>
      <c r="BY22" s="135"/>
      <c r="BZ22" s="135"/>
      <c r="CA22" s="135"/>
      <c r="CB22" s="135"/>
      <c r="CC22" s="135"/>
      <c r="CD22" s="135"/>
      <c r="CE22" s="138"/>
      <c r="CF22" s="135"/>
      <c r="CG22" s="135"/>
      <c r="CH22" s="135"/>
      <c r="CI22" s="135"/>
      <c r="CJ22" s="803"/>
    </row>
    <row r="23" spans="1:88" x14ac:dyDescent="0.25">
      <c r="A23" s="117" t="s">
        <v>426</v>
      </c>
      <c r="B23" s="926"/>
      <c r="C23" s="728"/>
      <c r="D23" s="117"/>
      <c r="E23" s="117"/>
      <c r="F23" s="117"/>
      <c r="G23" s="117"/>
      <c r="H23" s="117"/>
      <c r="I23" s="117"/>
      <c r="J23" s="117"/>
      <c r="K23" s="117"/>
      <c r="L23" s="117"/>
      <c r="M23" s="113"/>
      <c r="N23" s="112">
        <v>0.63759999999999994</v>
      </c>
      <c r="O23" s="112">
        <v>-0.6714</v>
      </c>
      <c r="P23" s="112">
        <v>0.1716</v>
      </c>
      <c r="Q23" s="112">
        <v>3.1406999999999998</v>
      </c>
      <c r="R23" s="112">
        <v>-4.4798</v>
      </c>
      <c r="S23" s="114">
        <v>-2.214</v>
      </c>
      <c r="T23" s="112">
        <v>0.20130000000000001</v>
      </c>
      <c r="U23" s="112">
        <v>9.1110000000000007</v>
      </c>
      <c r="V23" s="112">
        <v>9.3389000000000006</v>
      </c>
      <c r="W23" s="112">
        <v>12.170299999999999</v>
      </c>
      <c r="X23" s="112">
        <v>1.8345</v>
      </c>
      <c r="Y23" s="112">
        <v>9.3701000000000008</v>
      </c>
      <c r="Z23" s="112">
        <v>-6.4183000000000003</v>
      </c>
      <c r="AA23" s="112">
        <v>-0.49659999999999999</v>
      </c>
      <c r="AB23" s="112">
        <v>-0.51819999999999999</v>
      </c>
      <c r="AC23" s="112">
        <v>10.803100000000001</v>
      </c>
      <c r="AD23" s="113"/>
      <c r="AE23" s="110"/>
      <c r="AF23" s="110"/>
      <c r="AG23" s="110"/>
      <c r="AH23" s="110"/>
      <c r="AI23" s="110"/>
      <c r="AJ23" s="110"/>
      <c r="AK23" s="110"/>
      <c r="AL23" s="110"/>
      <c r="AM23" s="110"/>
      <c r="AN23" s="110"/>
      <c r="AO23" s="110"/>
      <c r="AP23" s="110"/>
      <c r="AQ23" s="110"/>
      <c r="AR23" s="110"/>
      <c r="AS23" s="110"/>
      <c r="AT23" s="113"/>
      <c r="AU23" s="112">
        <v>11.78</v>
      </c>
      <c r="AV23" s="112">
        <v>11.12</v>
      </c>
      <c r="AW23" s="112">
        <v>7.73</v>
      </c>
      <c r="AX23" s="112">
        <v>3.34</v>
      </c>
      <c r="AY23" s="112">
        <v>-3.42</v>
      </c>
      <c r="AZ23" s="113"/>
      <c r="BA23" s="117"/>
      <c r="BB23" s="117"/>
      <c r="BC23" s="117"/>
      <c r="BD23" s="117"/>
      <c r="BE23" s="117"/>
      <c r="BF23" s="117"/>
      <c r="BG23" s="796"/>
      <c r="BH23" s="796"/>
      <c r="BI23" s="796"/>
      <c r="BJ23" s="796"/>
      <c r="BK23" s="117"/>
      <c r="BL23" s="117"/>
      <c r="BM23" s="117"/>
      <c r="BN23" s="117"/>
      <c r="BO23" s="117"/>
      <c r="BP23" s="117"/>
      <c r="BQ23" s="117"/>
      <c r="BR23" s="117"/>
      <c r="BS23" s="117"/>
      <c r="BT23" s="117"/>
      <c r="BU23" s="117"/>
      <c r="BV23" s="117"/>
      <c r="BW23" s="117"/>
      <c r="BX23" s="117"/>
      <c r="BY23" s="117"/>
      <c r="BZ23" s="117"/>
      <c r="CA23" s="117"/>
      <c r="CB23" s="117"/>
      <c r="CC23" s="117"/>
      <c r="CD23" s="117"/>
      <c r="CE23" s="139"/>
      <c r="CF23" s="117"/>
      <c r="CG23" s="117"/>
      <c r="CH23" s="117"/>
      <c r="CI23" s="117"/>
      <c r="CJ23" s="269"/>
    </row>
    <row r="24" spans="1:88" x14ac:dyDescent="0.25">
      <c r="A24" s="484" t="s">
        <v>6906</v>
      </c>
      <c r="B24" s="929"/>
      <c r="C24" s="744"/>
      <c r="D24" s="417"/>
      <c r="E24" s="412"/>
      <c r="F24" s="417"/>
      <c r="G24" s="412"/>
      <c r="H24" s="417"/>
      <c r="I24" s="412"/>
      <c r="J24" s="412"/>
      <c r="K24" s="412"/>
      <c r="L24" s="412"/>
      <c r="M24" s="417"/>
      <c r="N24" s="416" t="s">
        <v>430</v>
      </c>
      <c r="O24" s="416" t="s">
        <v>430</v>
      </c>
      <c r="P24" s="416" t="s">
        <v>430</v>
      </c>
      <c r="Q24" s="416" t="s">
        <v>430</v>
      </c>
      <c r="R24" s="416" t="s">
        <v>430</v>
      </c>
      <c r="S24" s="418" t="s">
        <v>430</v>
      </c>
      <c r="T24" s="416" t="s">
        <v>430</v>
      </c>
      <c r="U24" s="416" t="s">
        <v>430</v>
      </c>
      <c r="V24" s="416" t="s">
        <v>430</v>
      </c>
      <c r="W24" s="416" t="s">
        <v>430</v>
      </c>
      <c r="X24" s="416" t="s">
        <v>430</v>
      </c>
      <c r="Y24" s="416" t="s">
        <v>430</v>
      </c>
      <c r="Z24" s="416" t="s">
        <v>430</v>
      </c>
      <c r="AA24" s="416" t="s">
        <v>430</v>
      </c>
      <c r="AB24" s="416" t="s">
        <v>430</v>
      </c>
      <c r="AC24" s="416" t="s">
        <v>430</v>
      </c>
      <c r="AD24" s="417"/>
      <c r="AE24" s="414"/>
      <c r="AF24" s="414"/>
      <c r="AG24" s="414"/>
      <c r="AH24" s="414"/>
      <c r="AI24" s="414"/>
      <c r="AJ24" s="414"/>
      <c r="AK24" s="414"/>
      <c r="AL24" s="414"/>
      <c r="AM24" s="414"/>
      <c r="AN24" s="414"/>
      <c r="AO24" s="414"/>
      <c r="AP24" s="414"/>
      <c r="AQ24" s="414"/>
      <c r="AR24" s="414"/>
      <c r="AS24" s="414"/>
      <c r="AT24" s="417"/>
      <c r="AU24" s="416" t="s">
        <v>430</v>
      </c>
      <c r="AV24" s="416" t="s">
        <v>430</v>
      </c>
      <c r="AW24" s="416" t="s">
        <v>430</v>
      </c>
      <c r="AX24" s="416" t="s">
        <v>430</v>
      </c>
      <c r="AY24" s="416" t="s">
        <v>430</v>
      </c>
      <c r="AZ24" s="417"/>
      <c r="BA24" s="633"/>
      <c r="BB24" s="633"/>
      <c r="BC24" s="633"/>
      <c r="BD24" s="633"/>
      <c r="BE24" s="633"/>
      <c r="BF24" s="417"/>
      <c r="BG24" s="421"/>
      <c r="BH24" s="421"/>
      <c r="BI24" s="421"/>
      <c r="BJ24" s="421"/>
      <c r="BK24" s="417"/>
      <c r="BL24" s="421"/>
      <c r="BM24" s="421"/>
      <c r="BN24" s="421"/>
      <c r="BO24" s="417"/>
      <c r="BP24" s="421"/>
      <c r="BQ24" s="417"/>
      <c r="BR24" s="421"/>
      <c r="BS24" s="421"/>
      <c r="BT24" s="421"/>
      <c r="BU24" s="421"/>
      <c r="BV24" s="412"/>
      <c r="BW24" s="421"/>
      <c r="BX24" s="421"/>
      <c r="BY24" s="421"/>
      <c r="BZ24" s="421"/>
      <c r="CA24" s="421"/>
      <c r="CB24" s="421"/>
      <c r="CC24" s="417"/>
      <c r="CD24" s="412"/>
      <c r="CE24" s="412"/>
      <c r="CF24" s="412"/>
      <c r="CG24" s="412"/>
      <c r="CH24" s="412"/>
      <c r="CI24" s="417"/>
      <c r="CJ24" s="964"/>
    </row>
    <row r="28" spans="1:88" x14ac:dyDescent="0.25">
      <c r="A28" s="22" t="s">
        <v>179</v>
      </c>
    </row>
    <row r="29" spans="1:88" x14ac:dyDescent="0.25">
      <c r="A29" s="22" t="s">
        <v>7433</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E5F0F-6F31-4013-809D-452AA96BF792}">
  <sheetPr codeName="Sheet42"/>
  <dimension ref="A1:CD34"/>
  <sheetViews>
    <sheetView workbookViewId="0">
      <pane xSplit="2" ySplit="1" topLeftCell="C13" activePane="bottomRight" state="frozen"/>
      <selection pane="topRight" activeCell="C1" sqref="C1"/>
      <selection pane="bottomLeft" activeCell="A8" sqref="A8"/>
      <selection pane="bottomRight"/>
    </sheetView>
  </sheetViews>
  <sheetFormatPr defaultRowHeight="10.5" x14ac:dyDescent="0.25"/>
  <cols>
    <col min="1" max="1" width="57.7265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6328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26953125" style="21" bestFit="1" customWidth="1"/>
    <col min="32" max="32" width="7" style="21" bestFit="1" customWidth="1"/>
    <col min="33" max="33" width="1.1796875" style="21" customWidth="1"/>
    <col min="34" max="34" width="4.453125" style="21" bestFit="1" customWidth="1"/>
    <col min="35" max="36" width="5.08984375" style="21" bestFit="1" customWidth="1"/>
    <col min="37" max="37" width="5.81640625" style="21" bestFit="1" customWidth="1"/>
    <col min="38" max="38" width="6.26953125" style="21" bestFit="1" customWidth="1"/>
    <col min="39" max="41" width="6.90625" style="21" bestFit="1" customWidth="1"/>
    <col min="42" max="42" width="4.7265625" style="21" bestFit="1" customWidth="1"/>
    <col min="43"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4.36328125" style="21" bestFit="1" customWidth="1"/>
    <col min="52" max="52" width="1.1796875" style="21" customWidth="1"/>
    <col min="53" max="53" width="6" style="21" bestFit="1" customWidth="1"/>
    <col min="54" max="54" width="8.6328125" style="21" bestFit="1" customWidth="1"/>
    <col min="55" max="55" width="5.36328125" style="21" bestFit="1" customWidth="1"/>
    <col min="56" max="56" width="5.1796875" style="21" bestFit="1" customWidth="1"/>
    <col min="57" max="57" width="1.08984375" style="21" customWidth="1"/>
    <col min="58" max="58" width="5.36328125" style="21" bestFit="1" customWidth="1"/>
    <col min="59" max="59" width="7.453125" style="21" bestFit="1" customWidth="1"/>
    <col min="60" max="60" width="9.90625" style="21" bestFit="1" customWidth="1"/>
    <col min="61" max="61" width="1.453125" style="21" customWidth="1"/>
    <col min="62" max="62" width="7.81640625" style="21" bestFit="1" customWidth="1"/>
    <col min="63" max="63" width="1.1796875" style="21" customWidth="1"/>
    <col min="64" max="64" width="7.453125" style="21" bestFit="1" customWidth="1"/>
    <col min="65" max="65" width="6.54296875" style="21" bestFit="1" customWidth="1"/>
    <col min="66" max="66" width="7.54296875" style="21" bestFit="1" customWidth="1"/>
    <col min="67" max="67" width="10.6328125" style="21" bestFit="1" customWidth="1"/>
    <col min="68" max="68" width="1.453125" style="21" customWidth="1"/>
    <col min="69" max="69" width="7.36328125" style="21" bestFit="1" customWidth="1"/>
    <col min="70" max="70" width="7.08984375" style="21" bestFit="1" customWidth="1"/>
    <col min="71" max="71" width="3.7265625" style="21" bestFit="1" customWidth="1"/>
    <col min="72" max="72" width="5.90625" style="21" bestFit="1" customWidth="1"/>
    <col min="73" max="73" width="7.36328125" style="21" bestFit="1" customWidth="1"/>
    <col min="74" max="74" width="6.90625" style="21" bestFit="1" customWidth="1"/>
    <col min="75" max="75" width="1.453125" style="21" customWidth="1"/>
    <col min="76" max="76" width="14.81640625" style="21" bestFit="1" customWidth="1"/>
    <col min="77" max="77" width="14.7265625" style="21" bestFit="1" customWidth="1"/>
    <col min="78" max="80" width="14.26953125" style="21" bestFit="1" customWidth="1"/>
    <col min="81" max="81" width="1.1796875" style="21" customWidth="1"/>
    <col min="82" max="82" width="35" style="21" bestFit="1" customWidth="1"/>
    <col min="83" max="16384" width="8.7265625" style="21"/>
  </cols>
  <sheetData>
    <row r="1" spans="1:82" x14ac:dyDescent="0.25">
      <c r="A1" s="22"/>
    </row>
    <row r="3" spans="1:82" ht="20.5" x14ac:dyDescent="0.45">
      <c r="A3" s="23" t="s">
        <v>10196</v>
      </c>
    </row>
    <row r="4" spans="1:82" x14ac:dyDescent="0.25">
      <c r="A4" s="21" t="s">
        <v>425</v>
      </c>
    </row>
    <row r="5" spans="1:82" ht="27" customHeight="1" x14ac:dyDescent="0.25">
      <c r="A5" s="1072" t="s">
        <v>10192</v>
      </c>
      <c r="B5" s="1073"/>
      <c r="C5" s="1079" t="s">
        <v>44</v>
      </c>
      <c r="D5" s="1073"/>
      <c r="E5" s="1079" t="s">
        <v>45</v>
      </c>
      <c r="F5" s="1073"/>
      <c r="G5" s="1079" t="s">
        <v>46</v>
      </c>
      <c r="H5" s="1073"/>
      <c r="I5" s="1103" t="s">
        <v>184</v>
      </c>
      <c r="J5" s="1098"/>
      <c r="K5" s="1098"/>
      <c r="L5" s="1098"/>
      <c r="M5" s="1097"/>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9" t="s">
        <v>56</v>
      </c>
      <c r="AG5" s="835"/>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76</v>
      </c>
      <c r="BB5" s="1096"/>
      <c r="BC5" s="1096"/>
      <c r="BD5" s="1108"/>
      <c r="BE5" s="834"/>
      <c r="BF5" s="1057" t="s">
        <v>53</v>
      </c>
      <c r="BG5" s="1096"/>
      <c r="BH5" s="1108"/>
      <c r="BI5" s="1073"/>
      <c r="BJ5" s="1056" t="s">
        <v>312</v>
      </c>
      <c r="BK5" s="1073"/>
      <c r="BL5" s="1057" t="s">
        <v>81</v>
      </c>
      <c r="BM5" s="1096"/>
      <c r="BN5" s="1096"/>
      <c r="BO5" s="1108"/>
      <c r="BP5" s="1073"/>
      <c r="BQ5" s="1057" t="s">
        <v>198</v>
      </c>
      <c r="BR5" s="1096"/>
      <c r="BS5" s="1096"/>
      <c r="BT5" s="1096"/>
      <c r="BU5" s="1096"/>
      <c r="BV5" s="1096"/>
      <c r="BW5" s="1097"/>
      <c r="BX5" s="1097" t="s">
        <v>87</v>
      </c>
      <c r="BY5" s="1098"/>
      <c r="BZ5" s="1098"/>
      <c r="CA5" s="1098"/>
      <c r="CB5" s="1099"/>
      <c r="CC5" s="1073"/>
      <c r="CD5" s="1103" t="s">
        <v>88</v>
      </c>
    </row>
    <row r="6" spans="1:82" ht="27" customHeight="1" x14ac:dyDescent="0.25">
      <c r="A6" s="1072"/>
      <c r="B6" s="1074"/>
      <c r="C6" s="1110"/>
      <c r="D6" s="1074"/>
      <c r="E6" s="1110"/>
      <c r="F6" s="1074"/>
      <c r="G6" s="1110"/>
      <c r="H6" s="1074"/>
      <c r="I6" s="840" t="s">
        <v>180</v>
      </c>
      <c r="J6" s="831" t="s">
        <v>181</v>
      </c>
      <c r="K6" s="831" t="s">
        <v>182</v>
      </c>
      <c r="L6" s="831" t="s">
        <v>183</v>
      </c>
      <c r="M6" s="1100"/>
      <c r="N6" s="1101" t="s">
        <v>185</v>
      </c>
      <c r="O6" s="1102"/>
      <c r="P6" s="1102"/>
      <c r="Q6" s="1102"/>
      <c r="R6" s="1102"/>
      <c r="S6" s="1102"/>
      <c r="T6" s="1102"/>
      <c r="U6" s="1102"/>
      <c r="V6" s="1101" t="s">
        <v>57</v>
      </c>
      <c r="W6" s="1102"/>
      <c r="X6" s="1102"/>
      <c r="Y6" s="1102"/>
      <c r="Z6" s="1102"/>
      <c r="AA6" s="1102"/>
      <c r="AB6" s="1102"/>
      <c r="AC6" s="1102"/>
      <c r="AD6" s="1102"/>
      <c r="AE6" s="1102"/>
      <c r="AF6" s="1102"/>
      <c r="AG6" s="831"/>
      <c r="AH6" s="1109" t="s">
        <v>68</v>
      </c>
      <c r="AI6" s="1106"/>
      <c r="AJ6" s="1106"/>
      <c r="AK6" s="1106"/>
      <c r="AL6" s="1106"/>
      <c r="AM6" s="1106"/>
      <c r="AN6" s="1106"/>
      <c r="AO6" s="1106"/>
      <c r="AP6" s="1106"/>
      <c r="AQ6" s="1106"/>
      <c r="AR6" s="1106"/>
      <c r="AS6" s="1106"/>
      <c r="AT6" s="1106"/>
      <c r="AU6" s="1106"/>
      <c r="AV6" s="1106"/>
      <c r="AW6" s="1106"/>
      <c r="AX6" s="1106"/>
      <c r="AY6" s="1107"/>
      <c r="AZ6" s="1100"/>
      <c r="BA6" s="838" t="s">
        <v>72</v>
      </c>
      <c r="BB6" s="837" t="s">
        <v>73</v>
      </c>
      <c r="BC6" s="837" t="s">
        <v>74</v>
      </c>
      <c r="BD6" s="327" t="s">
        <v>75</v>
      </c>
      <c r="BE6" s="830"/>
      <c r="BF6" s="838" t="s">
        <v>309</v>
      </c>
      <c r="BG6" s="837" t="s">
        <v>310</v>
      </c>
      <c r="BH6" s="327" t="s">
        <v>311</v>
      </c>
      <c r="BI6" s="1074"/>
      <c r="BJ6" s="1113"/>
      <c r="BK6" s="1074"/>
      <c r="BL6" s="838" t="s">
        <v>77</v>
      </c>
      <c r="BM6" s="837" t="s">
        <v>78</v>
      </c>
      <c r="BN6" s="837" t="s">
        <v>79</v>
      </c>
      <c r="BO6" s="327" t="s">
        <v>313</v>
      </c>
      <c r="BP6" s="1074"/>
      <c r="BQ6" s="838" t="s">
        <v>192</v>
      </c>
      <c r="BR6" s="837" t="s">
        <v>193</v>
      </c>
      <c r="BS6" s="837" t="s">
        <v>194</v>
      </c>
      <c r="BT6" s="837" t="s">
        <v>195</v>
      </c>
      <c r="BU6" s="837" t="s">
        <v>196</v>
      </c>
      <c r="BV6" s="327" t="s">
        <v>197</v>
      </c>
      <c r="BW6" s="1074"/>
      <c r="BX6" s="840" t="s">
        <v>82</v>
      </c>
      <c r="BY6" s="831" t="s">
        <v>83</v>
      </c>
      <c r="BZ6" s="831" t="s">
        <v>84</v>
      </c>
      <c r="CA6" s="831" t="s">
        <v>85</v>
      </c>
      <c r="CB6" s="832" t="s">
        <v>86</v>
      </c>
      <c r="CC6" s="1074"/>
      <c r="CD6" s="1104"/>
    </row>
    <row r="7" spans="1:82" ht="14.5" x14ac:dyDescent="0.25">
      <c r="A7" s="29" t="s">
        <v>10195</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x14ac:dyDescent="0.25">
      <c r="A8" s="977" t="s">
        <v>9522</v>
      </c>
      <c r="B8" s="978"/>
      <c r="C8" s="979">
        <v>41925</v>
      </c>
      <c r="D8" s="978"/>
      <c r="E8" s="980">
        <v>10587.5</v>
      </c>
      <c r="F8" s="978"/>
      <c r="G8" s="981">
        <v>30.8003</v>
      </c>
      <c r="H8" s="978"/>
      <c r="I8" s="1025">
        <v>2.94</v>
      </c>
      <c r="J8" s="1025">
        <v>6.96</v>
      </c>
      <c r="K8" s="1025">
        <v>1.98</v>
      </c>
      <c r="L8" s="1025">
        <v>2.0699999999999998</v>
      </c>
      <c r="M8" s="983"/>
      <c r="N8" s="982">
        <v>45.681699999999999</v>
      </c>
      <c r="O8" s="982">
        <v>-7.3823999999999996</v>
      </c>
      <c r="P8" s="982">
        <v>-13.4915</v>
      </c>
      <c r="Q8" s="982">
        <v>1.2363999999999999</v>
      </c>
      <c r="R8" s="982">
        <v>13.642899999999999</v>
      </c>
      <c r="S8" s="982">
        <v>12.3071</v>
      </c>
      <c r="T8" s="982">
        <v>5.5681000000000003</v>
      </c>
      <c r="U8" s="982">
        <v>3.3003999999999998</v>
      </c>
      <c r="V8" s="984">
        <v>6.2339000000000002</v>
      </c>
      <c r="W8" s="982">
        <v>5.9307999999999996</v>
      </c>
      <c r="X8" s="982">
        <v>10.9955</v>
      </c>
      <c r="Y8" s="982">
        <v>10.7568</v>
      </c>
      <c r="Z8" s="982">
        <v>10.103400000000001</v>
      </c>
      <c r="AA8" s="982">
        <v>14.792</v>
      </c>
      <c r="AB8" s="982">
        <v>19.1995</v>
      </c>
      <c r="AC8" s="982">
        <v>3.6192000000000002</v>
      </c>
      <c r="AD8" s="982">
        <v>5.9071999999999996</v>
      </c>
      <c r="AE8" s="982">
        <v>12.979100000000001</v>
      </c>
      <c r="AF8" s="982">
        <v>9.9492999999999991</v>
      </c>
      <c r="AG8" s="983"/>
      <c r="AH8" s="985" t="s">
        <v>7299</v>
      </c>
      <c r="AI8" s="985" t="s">
        <v>7280</v>
      </c>
      <c r="AJ8" s="985" t="s">
        <v>7289</v>
      </c>
      <c r="AK8" s="985" t="s">
        <v>7293</v>
      </c>
      <c r="AL8" s="985" t="s">
        <v>10194</v>
      </c>
      <c r="AM8" s="985" t="s">
        <v>7299</v>
      </c>
      <c r="AN8" s="985" t="s">
        <v>7324</v>
      </c>
      <c r="AO8" s="985" t="s">
        <v>7299</v>
      </c>
      <c r="AP8" s="985" t="s">
        <v>7299</v>
      </c>
      <c r="AQ8" s="985" t="s">
        <v>7293</v>
      </c>
      <c r="AR8" s="985" t="s">
        <v>10194</v>
      </c>
      <c r="AS8" s="985" t="s">
        <v>7331</v>
      </c>
      <c r="AT8" s="985" t="s">
        <v>8646</v>
      </c>
      <c r="AU8" s="985" t="s">
        <v>7330</v>
      </c>
      <c r="AV8" s="985" t="s">
        <v>7330</v>
      </c>
      <c r="AW8" s="985" t="s">
        <v>7299</v>
      </c>
      <c r="AX8" s="985" t="s">
        <v>7299</v>
      </c>
      <c r="AY8" s="985" t="s">
        <v>10194</v>
      </c>
      <c r="AZ8" s="983"/>
      <c r="BA8" s="988">
        <v>59.071440599244802</v>
      </c>
      <c r="BB8" s="988">
        <v>0</v>
      </c>
      <c r="BC8" s="988">
        <v>8.0817677888504996E-2</v>
      </c>
      <c r="BD8" s="988" t="s">
        <v>430</v>
      </c>
      <c r="BE8" s="978"/>
      <c r="BF8" s="982">
        <v>61.710573017900003</v>
      </c>
      <c r="BG8" s="982">
        <v>26.110594389599999</v>
      </c>
      <c r="BH8" s="982">
        <v>2.3634304182000001</v>
      </c>
      <c r="BI8" s="978"/>
      <c r="BJ8" s="982">
        <v>34.114367010000002</v>
      </c>
      <c r="BK8" s="978"/>
      <c r="BL8" s="982">
        <v>45.055</v>
      </c>
      <c r="BM8" s="982">
        <v>18.154699999999998</v>
      </c>
      <c r="BN8" s="982">
        <v>4.2015200000000004</v>
      </c>
      <c r="BO8" s="982">
        <v>32.58878</v>
      </c>
      <c r="BP8" s="978"/>
      <c r="BQ8" s="982">
        <v>2.39</v>
      </c>
      <c r="BR8" s="982">
        <v>20.440000000000001</v>
      </c>
      <c r="BS8" s="982">
        <v>1.2</v>
      </c>
      <c r="BT8" s="982" t="s">
        <v>430</v>
      </c>
      <c r="BU8" s="982" t="s">
        <v>430</v>
      </c>
      <c r="BV8" s="982">
        <v>8.56</v>
      </c>
      <c r="BW8" s="978"/>
      <c r="BX8" s="1028" t="s">
        <v>9443</v>
      </c>
      <c r="BY8" s="1028" t="s">
        <v>5469</v>
      </c>
      <c r="BZ8" s="1028" t="s">
        <v>9444</v>
      </c>
      <c r="CA8" s="1028" t="s">
        <v>9445</v>
      </c>
      <c r="CB8" s="1028" t="s">
        <v>9446</v>
      </c>
      <c r="CC8" s="978"/>
      <c r="CD8" s="1006" t="s">
        <v>476</v>
      </c>
    </row>
    <row r="9" spans="1:82" x14ac:dyDescent="0.25">
      <c r="A9" s="977" t="s">
        <v>9596</v>
      </c>
      <c r="B9" s="990"/>
      <c r="C9" s="991">
        <v>41275</v>
      </c>
      <c r="D9" s="990"/>
      <c r="E9" s="992">
        <v>75303.399999999994</v>
      </c>
      <c r="F9" s="990"/>
      <c r="G9" s="993">
        <v>43.073</v>
      </c>
      <c r="H9" s="990"/>
      <c r="I9" s="1032">
        <v>0.46</v>
      </c>
      <c r="J9" s="1032">
        <v>6.87</v>
      </c>
      <c r="K9" s="1032">
        <v>0.42</v>
      </c>
      <c r="L9" s="1032">
        <v>0.43</v>
      </c>
      <c r="M9" s="995"/>
      <c r="N9" s="994">
        <v>-32.088200000000001</v>
      </c>
      <c r="O9" s="994">
        <v>23.631699999999999</v>
      </c>
      <c r="P9" s="994">
        <v>2.8464</v>
      </c>
      <c r="Q9" s="994">
        <v>7.1193999999999997</v>
      </c>
      <c r="R9" s="994">
        <v>6.7742000000000004</v>
      </c>
      <c r="S9" s="994">
        <v>6.9885999999999999</v>
      </c>
      <c r="T9" s="994">
        <v>6.5324</v>
      </c>
      <c r="U9" s="994">
        <v>6.6973000000000003</v>
      </c>
      <c r="V9" s="996">
        <v>6.6406000000000001</v>
      </c>
      <c r="W9" s="994">
        <v>7.0517000000000003</v>
      </c>
      <c r="X9" s="994">
        <v>7.5420999999999996</v>
      </c>
      <c r="Y9" s="994">
        <v>6.8536999999999999</v>
      </c>
      <c r="Z9" s="994">
        <v>6.4722</v>
      </c>
      <c r="AA9" s="994">
        <v>6.9558</v>
      </c>
      <c r="AB9" s="994">
        <v>6.3823999999999996</v>
      </c>
      <c r="AC9" s="994">
        <v>6.702</v>
      </c>
      <c r="AD9" s="994">
        <v>6.8400999999999996</v>
      </c>
      <c r="AE9" s="994">
        <v>5.5205000000000002</v>
      </c>
      <c r="AF9" s="994">
        <v>7.0824999999999996</v>
      </c>
      <c r="AG9" s="995"/>
      <c r="AH9" s="997" t="s">
        <v>7279</v>
      </c>
      <c r="AI9" s="997" t="s">
        <v>7330</v>
      </c>
      <c r="AJ9" s="997" t="s">
        <v>7279</v>
      </c>
      <c r="AK9" s="997" t="s">
        <v>7289</v>
      </c>
      <c r="AL9" s="997" t="s">
        <v>7281</v>
      </c>
      <c r="AM9" s="997" t="s">
        <v>7324</v>
      </c>
      <c r="AN9" s="997" t="s">
        <v>10197</v>
      </c>
      <c r="AO9" s="997" t="s">
        <v>10194</v>
      </c>
      <c r="AP9" s="997" t="s">
        <v>7324</v>
      </c>
      <c r="AQ9" s="997" t="s">
        <v>7330</v>
      </c>
      <c r="AR9" s="997" t="s">
        <v>7331</v>
      </c>
      <c r="AS9" s="997" t="s">
        <v>7331</v>
      </c>
      <c r="AT9" s="997" t="s">
        <v>7386</v>
      </c>
      <c r="AU9" s="997" t="s">
        <v>7324</v>
      </c>
      <c r="AV9" s="997" t="s">
        <v>7299</v>
      </c>
      <c r="AW9" s="997" t="s">
        <v>10197</v>
      </c>
      <c r="AX9" s="997" t="s">
        <v>7324</v>
      </c>
      <c r="AY9" s="997" t="s">
        <v>7282</v>
      </c>
      <c r="AZ9" s="995"/>
      <c r="BA9" s="1000">
        <v>6.3101201981638599</v>
      </c>
      <c r="BB9" s="1000">
        <v>0.61109593528301298</v>
      </c>
      <c r="BC9" s="1000">
        <v>0.30385881772282203</v>
      </c>
      <c r="BD9" s="1000">
        <v>0.80054536131846299</v>
      </c>
      <c r="BE9" s="995"/>
      <c r="BF9" s="994" t="s">
        <v>430</v>
      </c>
      <c r="BG9" s="994" t="s">
        <v>430</v>
      </c>
      <c r="BH9" s="994" t="s">
        <v>430</v>
      </c>
      <c r="BI9" s="995"/>
      <c r="BJ9" s="994">
        <v>-0.29407530000000098</v>
      </c>
      <c r="BK9" s="995"/>
      <c r="BL9" s="994">
        <v>52.194699999999997</v>
      </c>
      <c r="BM9" s="994">
        <v>14.4039</v>
      </c>
      <c r="BN9" s="994">
        <v>1.90299</v>
      </c>
      <c r="BO9" s="994">
        <v>31.49841</v>
      </c>
      <c r="BP9" s="990"/>
      <c r="BQ9" s="994" t="s">
        <v>430</v>
      </c>
      <c r="BR9" s="994">
        <v>30.37</v>
      </c>
      <c r="BS9" s="994" t="s">
        <v>430</v>
      </c>
      <c r="BT9" s="994" t="s">
        <v>430</v>
      </c>
      <c r="BU9" s="994" t="s">
        <v>430</v>
      </c>
      <c r="BV9" s="994">
        <v>1.1299999999999999</v>
      </c>
      <c r="BW9" s="990"/>
      <c r="BX9" s="1033" t="s">
        <v>9597</v>
      </c>
      <c r="BY9" s="1033" t="s">
        <v>9598</v>
      </c>
      <c r="BZ9" s="1033" t="s">
        <v>1600</v>
      </c>
      <c r="CA9" s="1033" t="s">
        <v>9599</v>
      </c>
      <c r="CB9" s="1033" t="s">
        <v>2674</v>
      </c>
      <c r="CC9" s="990"/>
      <c r="CD9" s="1011" t="s">
        <v>8106</v>
      </c>
    </row>
    <row r="10" spans="1:82" x14ac:dyDescent="0.25">
      <c r="A10" s="977" t="s">
        <v>9918</v>
      </c>
      <c r="B10" s="990"/>
      <c r="C10" s="991">
        <v>45191</v>
      </c>
      <c r="D10" s="990"/>
      <c r="E10" s="992">
        <v>15272.6</v>
      </c>
      <c r="F10" s="990"/>
      <c r="G10" s="993">
        <v>16.713000000000001</v>
      </c>
      <c r="H10" s="990"/>
      <c r="I10" s="1032">
        <v>6.88</v>
      </c>
      <c r="J10" s="1032">
        <v>6.48</v>
      </c>
      <c r="K10" s="1032">
        <v>2.61</v>
      </c>
      <c r="L10" s="1032">
        <v>2.7</v>
      </c>
      <c r="M10" s="995"/>
      <c r="N10" s="994" t="s">
        <v>430</v>
      </c>
      <c r="O10" s="994">
        <v>-115.01900000000001</v>
      </c>
      <c r="P10" s="994">
        <v>-44.802100000000003</v>
      </c>
      <c r="Q10" s="994">
        <v>-9.8767999999999994</v>
      </c>
      <c r="R10" s="994">
        <v>20.730599999999999</v>
      </c>
      <c r="S10" s="994">
        <v>8.1541999999999994</v>
      </c>
      <c r="T10" s="994">
        <v>2.4186999999999999</v>
      </c>
      <c r="U10" s="994">
        <v>14.3935</v>
      </c>
      <c r="V10" s="996">
        <v>21.1755</v>
      </c>
      <c r="W10" s="994">
        <v>13.034000000000001</v>
      </c>
      <c r="X10" s="994" t="s">
        <v>430</v>
      </c>
      <c r="Y10" s="994" t="s">
        <v>430</v>
      </c>
      <c r="Z10" s="994" t="s">
        <v>430</v>
      </c>
      <c r="AA10" s="994">
        <v>18.175000000000001</v>
      </c>
      <c r="AB10" s="994">
        <v>27.462700000000002</v>
      </c>
      <c r="AC10" s="994">
        <v>5.9345999999999997</v>
      </c>
      <c r="AD10" s="994">
        <v>17.489599999999999</v>
      </c>
      <c r="AE10" s="994">
        <v>33.446199999999997</v>
      </c>
      <c r="AF10" s="994">
        <v>19.304200000000002</v>
      </c>
      <c r="AG10" s="995"/>
      <c r="AH10" s="992" t="s">
        <v>430</v>
      </c>
      <c r="AI10" s="997" t="s">
        <v>7280</v>
      </c>
      <c r="AJ10" s="997" t="s">
        <v>7278</v>
      </c>
      <c r="AK10" s="997" t="s">
        <v>7279</v>
      </c>
      <c r="AL10" s="997" t="s">
        <v>7282</v>
      </c>
      <c r="AM10" s="997" t="s">
        <v>7279</v>
      </c>
      <c r="AN10" s="997" t="s">
        <v>7281</v>
      </c>
      <c r="AO10" s="997" t="s">
        <v>7331</v>
      </c>
      <c r="AP10" s="997" t="s">
        <v>10197</v>
      </c>
      <c r="AQ10" s="997" t="s">
        <v>7294</v>
      </c>
      <c r="AR10" s="992" t="s">
        <v>430</v>
      </c>
      <c r="AS10" s="992" t="s">
        <v>430</v>
      </c>
      <c r="AT10" s="992" t="s">
        <v>430</v>
      </c>
      <c r="AU10" s="997" t="s">
        <v>7289</v>
      </c>
      <c r="AV10" s="997" t="s">
        <v>7287</v>
      </c>
      <c r="AW10" s="997" t="s">
        <v>7281</v>
      </c>
      <c r="AX10" s="997" t="s">
        <v>10197</v>
      </c>
      <c r="AY10" s="997" t="s">
        <v>7281</v>
      </c>
      <c r="AZ10" s="995"/>
      <c r="BA10" s="1000">
        <v>111.91348001052501</v>
      </c>
      <c r="BB10" s="1000">
        <v>0</v>
      </c>
      <c r="BC10" s="1000">
        <v>0.11320068803123901</v>
      </c>
      <c r="BD10" s="1000" t="s">
        <v>430</v>
      </c>
      <c r="BE10" s="990"/>
      <c r="BF10" s="994">
        <v>94.2624552857</v>
      </c>
      <c r="BG10" s="994">
        <v>30.080793928599999</v>
      </c>
      <c r="BH10" s="994">
        <v>3.1336425332000002</v>
      </c>
      <c r="BI10" s="990"/>
      <c r="BJ10" s="994">
        <v>70.924139670000002</v>
      </c>
      <c r="BK10" s="990"/>
      <c r="BL10" s="994">
        <v>39.089599999999997</v>
      </c>
      <c r="BM10" s="994">
        <v>15.906599999999999</v>
      </c>
      <c r="BN10" s="994">
        <v>14.2089</v>
      </c>
      <c r="BO10" s="994">
        <v>30.794899999999998</v>
      </c>
      <c r="BP10" s="990"/>
      <c r="BQ10" s="994">
        <v>3.45</v>
      </c>
      <c r="BR10" s="994">
        <v>6.32</v>
      </c>
      <c r="BS10" s="994">
        <v>0.67</v>
      </c>
      <c r="BT10" s="994">
        <v>7.0000000000000007E-2</v>
      </c>
      <c r="BU10" s="994" t="s">
        <v>430</v>
      </c>
      <c r="BV10" s="994">
        <v>11.21</v>
      </c>
      <c r="BW10" s="990"/>
      <c r="BX10" s="1033" t="s">
        <v>9858</v>
      </c>
      <c r="BY10" s="1033" t="s">
        <v>9859</v>
      </c>
      <c r="BZ10" s="1033" t="s">
        <v>9860</v>
      </c>
      <c r="CA10" s="1033" t="s">
        <v>9861</v>
      </c>
      <c r="CB10" s="1033" t="s">
        <v>1944</v>
      </c>
      <c r="CC10" s="990"/>
      <c r="CD10" s="1011" t="s">
        <v>443</v>
      </c>
    </row>
    <row r="11" spans="1:82" x14ac:dyDescent="0.25">
      <c r="A11" s="977" t="s">
        <v>10082</v>
      </c>
      <c r="B11" s="1002"/>
      <c r="C11" s="991">
        <v>41275</v>
      </c>
      <c r="D11" s="1002"/>
      <c r="E11" s="992">
        <v>2857.87</v>
      </c>
      <c r="F11" s="1002"/>
      <c r="G11" s="993">
        <v>70.313800000000001</v>
      </c>
      <c r="H11" s="1002"/>
      <c r="I11" s="1032">
        <v>9.81</v>
      </c>
      <c r="J11" s="1032">
        <v>7.43</v>
      </c>
      <c r="K11" s="1032">
        <v>4.7300000000000004</v>
      </c>
      <c r="L11" s="1032">
        <v>4.93</v>
      </c>
      <c r="M11" s="1003"/>
      <c r="N11" s="994">
        <v>-14.684699999999999</v>
      </c>
      <c r="O11" s="994">
        <v>-32.340299999999999</v>
      </c>
      <c r="P11" s="994">
        <v>-20.424199999999999</v>
      </c>
      <c r="Q11" s="994">
        <v>-3.1516000000000002</v>
      </c>
      <c r="R11" s="994">
        <v>6.4501999999999997</v>
      </c>
      <c r="S11" s="994">
        <v>13.816599999999999</v>
      </c>
      <c r="T11" s="994">
        <v>3.6808000000000001</v>
      </c>
      <c r="U11" s="994">
        <v>2.7566999999999999</v>
      </c>
      <c r="V11" s="996">
        <v>4.5266000000000002</v>
      </c>
      <c r="W11" s="994">
        <v>4.7004999999999999</v>
      </c>
      <c r="X11" s="994">
        <v>9.4657</v>
      </c>
      <c r="Y11" s="994">
        <v>9.3728999999999996</v>
      </c>
      <c r="Z11" s="994">
        <v>9.8840000000000003</v>
      </c>
      <c r="AA11" s="994">
        <v>6.7347999999999999</v>
      </c>
      <c r="AB11" s="994">
        <v>14.0867</v>
      </c>
      <c r="AC11" s="994">
        <v>2.4855999999999998</v>
      </c>
      <c r="AD11" s="994">
        <v>4.4912999999999998</v>
      </c>
      <c r="AE11" s="994">
        <v>5.2450000000000001</v>
      </c>
      <c r="AF11" s="994">
        <v>10.4124</v>
      </c>
      <c r="AG11" s="1003"/>
      <c r="AH11" s="997" t="s">
        <v>7281</v>
      </c>
      <c r="AI11" s="997" t="s">
        <v>7281</v>
      </c>
      <c r="AJ11" s="997" t="s">
        <v>7281</v>
      </c>
      <c r="AK11" s="997" t="s">
        <v>7330</v>
      </c>
      <c r="AL11" s="997" t="s">
        <v>7293</v>
      </c>
      <c r="AM11" s="997" t="s">
        <v>10194</v>
      </c>
      <c r="AN11" s="997" t="s">
        <v>7282</v>
      </c>
      <c r="AO11" s="997" t="s">
        <v>7282</v>
      </c>
      <c r="AP11" s="997" t="s">
        <v>7287</v>
      </c>
      <c r="AQ11" s="997" t="s">
        <v>7279</v>
      </c>
      <c r="AR11" s="997" t="s">
        <v>7330</v>
      </c>
      <c r="AS11" s="997" t="s">
        <v>7331</v>
      </c>
      <c r="AT11" s="997" t="s">
        <v>10198</v>
      </c>
      <c r="AU11" s="997" t="s">
        <v>7299</v>
      </c>
      <c r="AV11" s="997" t="s">
        <v>7299</v>
      </c>
      <c r="AW11" s="997" t="s">
        <v>7282</v>
      </c>
      <c r="AX11" s="997" t="s">
        <v>7284</v>
      </c>
      <c r="AY11" s="997" t="s">
        <v>7293</v>
      </c>
      <c r="AZ11" s="1003"/>
      <c r="BA11" s="1000">
        <v>53.548334329255397</v>
      </c>
      <c r="BB11" s="1000">
        <v>0</v>
      </c>
      <c r="BC11" s="1000">
        <v>6.3180602871798205E-2</v>
      </c>
      <c r="BD11" s="1000" t="s">
        <v>430</v>
      </c>
      <c r="BE11" s="1002"/>
      <c r="BF11" s="994">
        <v>53.717726188900002</v>
      </c>
      <c r="BG11" s="994">
        <v>22.279061547200001</v>
      </c>
      <c r="BH11" s="994">
        <v>2.4111305619999999</v>
      </c>
      <c r="BI11" s="1002"/>
      <c r="BJ11" s="994">
        <v>23.20662183</v>
      </c>
      <c r="BK11" s="1002"/>
      <c r="BL11" s="994">
        <v>15.420199999999999</v>
      </c>
      <c r="BM11" s="994">
        <v>6.4892000000000003</v>
      </c>
      <c r="BN11" s="994">
        <v>1.2443900000000001</v>
      </c>
      <c r="BO11" s="994">
        <v>76.846209999999999</v>
      </c>
      <c r="BP11" s="1002"/>
      <c r="BQ11" s="994">
        <v>28.47</v>
      </c>
      <c r="BR11" s="994">
        <v>20.8</v>
      </c>
      <c r="BS11" s="994">
        <v>2.62</v>
      </c>
      <c r="BT11" s="994">
        <v>11.37</v>
      </c>
      <c r="BU11" s="994">
        <v>0.01</v>
      </c>
      <c r="BV11" s="994">
        <v>13.51</v>
      </c>
      <c r="BW11" s="1002"/>
      <c r="BX11" s="1021" t="s">
        <v>10083</v>
      </c>
      <c r="BY11" s="1021" t="s">
        <v>10084</v>
      </c>
      <c r="BZ11" s="1021" t="s">
        <v>10085</v>
      </c>
      <c r="CA11" s="1021" t="s">
        <v>1818</v>
      </c>
      <c r="CB11" s="1021" t="s">
        <v>10086</v>
      </c>
      <c r="CC11" s="1002"/>
      <c r="CD11" s="1011" t="s">
        <v>604</v>
      </c>
    </row>
    <row r="12" spans="1:82" x14ac:dyDescent="0.25">
      <c r="A12" s="899" t="s">
        <v>7416</v>
      </c>
      <c r="B12" s="952"/>
      <c r="C12" s="33"/>
      <c r="D12" s="33"/>
      <c r="E12" s="33"/>
      <c r="F12" s="33"/>
      <c r="G12" s="33"/>
      <c r="H12" s="33"/>
      <c r="I12" s="33"/>
      <c r="J12" s="33"/>
      <c r="K12" s="33"/>
      <c r="L12" s="33"/>
      <c r="M12" s="33"/>
      <c r="N12" s="70">
        <f t="shared" ref="N12:AF12" si="0">IFERROR(ROUND(AVERAGE(N8:N11),2),"--")</f>
        <v>-0.36</v>
      </c>
      <c r="O12" s="59">
        <f t="shared" si="0"/>
        <v>-32.78</v>
      </c>
      <c r="P12" s="59">
        <f t="shared" si="0"/>
        <v>-18.97</v>
      </c>
      <c r="Q12" s="59">
        <f t="shared" si="0"/>
        <v>-1.17</v>
      </c>
      <c r="R12" s="59">
        <f t="shared" si="0"/>
        <v>11.9</v>
      </c>
      <c r="S12" s="59">
        <f t="shared" si="0"/>
        <v>10.32</v>
      </c>
      <c r="T12" s="59">
        <f t="shared" si="0"/>
        <v>4.55</v>
      </c>
      <c r="U12" s="59">
        <f t="shared" si="0"/>
        <v>6.79</v>
      </c>
      <c r="V12" s="70">
        <f t="shared" si="0"/>
        <v>9.64</v>
      </c>
      <c r="W12" s="59">
        <f t="shared" si="0"/>
        <v>7.68</v>
      </c>
      <c r="X12" s="59">
        <f t="shared" si="0"/>
        <v>9.33</v>
      </c>
      <c r="Y12" s="59">
        <f t="shared" si="0"/>
        <v>8.99</v>
      </c>
      <c r="Z12" s="59">
        <f t="shared" si="0"/>
        <v>8.82</v>
      </c>
      <c r="AA12" s="59">
        <f t="shared" si="0"/>
        <v>11.66</v>
      </c>
      <c r="AB12" s="59">
        <f t="shared" si="0"/>
        <v>16.78</v>
      </c>
      <c r="AC12" s="59">
        <f t="shared" si="0"/>
        <v>4.6900000000000004</v>
      </c>
      <c r="AD12" s="59">
        <f t="shared" si="0"/>
        <v>8.68</v>
      </c>
      <c r="AE12" s="59">
        <f t="shared" si="0"/>
        <v>14.3</v>
      </c>
      <c r="AF12" s="88">
        <f t="shared" si="0"/>
        <v>11.69</v>
      </c>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4"/>
    </row>
    <row r="13" spans="1:82" x14ac:dyDescent="0.25">
      <c r="A13" s="895" t="s">
        <v>94</v>
      </c>
      <c r="B13" s="953"/>
      <c r="C13" s="25"/>
      <c r="D13" s="25"/>
      <c r="E13" s="25"/>
      <c r="F13" s="25"/>
      <c r="G13" s="25"/>
      <c r="H13" s="25"/>
      <c r="I13" s="25"/>
      <c r="J13" s="25"/>
      <c r="K13" s="25"/>
      <c r="L13" s="25"/>
      <c r="M13" s="25"/>
      <c r="N13" s="71">
        <f t="shared" ref="N13:AF13" si="1">IF(COUNTIF(N8:N11,"--") = 4,"--",ROUND(MAX(N8:N11),2))</f>
        <v>45.68</v>
      </c>
      <c r="O13" s="60">
        <f t="shared" si="1"/>
        <v>23.63</v>
      </c>
      <c r="P13" s="60">
        <f t="shared" si="1"/>
        <v>2.85</v>
      </c>
      <c r="Q13" s="60">
        <f t="shared" si="1"/>
        <v>7.12</v>
      </c>
      <c r="R13" s="60">
        <f t="shared" si="1"/>
        <v>20.73</v>
      </c>
      <c r="S13" s="60">
        <f t="shared" si="1"/>
        <v>13.82</v>
      </c>
      <c r="T13" s="60">
        <f t="shared" si="1"/>
        <v>6.53</v>
      </c>
      <c r="U13" s="60">
        <f t="shared" si="1"/>
        <v>14.39</v>
      </c>
      <c r="V13" s="71">
        <f t="shared" si="1"/>
        <v>21.18</v>
      </c>
      <c r="W13" s="60">
        <f t="shared" si="1"/>
        <v>13.03</v>
      </c>
      <c r="X13" s="60">
        <f t="shared" si="1"/>
        <v>11</v>
      </c>
      <c r="Y13" s="60">
        <f t="shared" si="1"/>
        <v>10.76</v>
      </c>
      <c r="Z13" s="60">
        <f t="shared" si="1"/>
        <v>10.1</v>
      </c>
      <c r="AA13" s="60">
        <f t="shared" si="1"/>
        <v>18.18</v>
      </c>
      <c r="AB13" s="60">
        <f t="shared" si="1"/>
        <v>27.46</v>
      </c>
      <c r="AC13" s="60">
        <f t="shared" si="1"/>
        <v>6.7</v>
      </c>
      <c r="AD13" s="60">
        <f t="shared" si="1"/>
        <v>17.489999999999998</v>
      </c>
      <c r="AE13" s="60">
        <f t="shared" si="1"/>
        <v>33.450000000000003</v>
      </c>
      <c r="AF13" s="89">
        <f t="shared" si="1"/>
        <v>19.3</v>
      </c>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6"/>
    </row>
    <row r="14" spans="1:82" x14ac:dyDescent="0.25">
      <c r="A14" s="895" t="s">
        <v>95</v>
      </c>
      <c r="B14" s="953"/>
      <c r="C14" s="25"/>
      <c r="D14" s="25"/>
      <c r="E14" s="25"/>
      <c r="F14" s="25"/>
      <c r="G14" s="25"/>
      <c r="H14" s="25"/>
      <c r="I14" s="25"/>
      <c r="J14" s="25"/>
      <c r="K14" s="25"/>
      <c r="L14" s="25"/>
      <c r="M14" s="25"/>
      <c r="N14" s="71">
        <f t="shared" ref="N14:AF14" si="2">IF(COUNTIF(N8:N11,"--") = 4,"--",ROUND(MIN(N8:N11),2))</f>
        <v>-32.090000000000003</v>
      </c>
      <c r="O14" s="60">
        <f t="shared" si="2"/>
        <v>-115.02</v>
      </c>
      <c r="P14" s="60">
        <f t="shared" si="2"/>
        <v>-44.8</v>
      </c>
      <c r="Q14" s="60">
        <f t="shared" si="2"/>
        <v>-9.8800000000000008</v>
      </c>
      <c r="R14" s="60">
        <f t="shared" si="2"/>
        <v>6.45</v>
      </c>
      <c r="S14" s="60">
        <f t="shared" si="2"/>
        <v>6.99</v>
      </c>
      <c r="T14" s="60">
        <f t="shared" si="2"/>
        <v>2.42</v>
      </c>
      <c r="U14" s="60">
        <f t="shared" si="2"/>
        <v>2.76</v>
      </c>
      <c r="V14" s="71">
        <f t="shared" si="2"/>
        <v>4.53</v>
      </c>
      <c r="W14" s="60">
        <f t="shared" si="2"/>
        <v>4.7</v>
      </c>
      <c r="X14" s="60">
        <f t="shared" si="2"/>
        <v>7.54</v>
      </c>
      <c r="Y14" s="60">
        <f t="shared" si="2"/>
        <v>6.85</v>
      </c>
      <c r="Z14" s="60">
        <f t="shared" si="2"/>
        <v>6.47</v>
      </c>
      <c r="AA14" s="60">
        <f t="shared" si="2"/>
        <v>6.73</v>
      </c>
      <c r="AB14" s="60">
        <f t="shared" si="2"/>
        <v>6.38</v>
      </c>
      <c r="AC14" s="60">
        <f t="shared" si="2"/>
        <v>2.4900000000000002</v>
      </c>
      <c r="AD14" s="60">
        <f t="shared" si="2"/>
        <v>4.49</v>
      </c>
      <c r="AE14" s="60">
        <f t="shared" si="2"/>
        <v>5.25</v>
      </c>
      <c r="AF14" s="89">
        <f t="shared" si="2"/>
        <v>7.08</v>
      </c>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6"/>
    </row>
    <row r="15" spans="1:82" x14ac:dyDescent="0.25">
      <c r="A15" s="897" t="s">
        <v>96</v>
      </c>
      <c r="B15" s="954"/>
      <c r="C15" s="27"/>
      <c r="D15" s="27"/>
      <c r="E15" s="27"/>
      <c r="F15" s="27"/>
      <c r="G15" s="27"/>
      <c r="H15" s="27"/>
      <c r="I15" s="27"/>
      <c r="J15" s="27"/>
      <c r="K15" s="27"/>
      <c r="L15" s="27"/>
      <c r="M15" s="27"/>
      <c r="N15" s="72">
        <f t="shared" ref="N15:AF15" si="3">IFERROR(ROUND(MEDIAN(N8:N11),2),"--")</f>
        <v>-14.68</v>
      </c>
      <c r="O15" s="61">
        <f t="shared" si="3"/>
        <v>-19.86</v>
      </c>
      <c r="P15" s="61">
        <f t="shared" si="3"/>
        <v>-16.96</v>
      </c>
      <c r="Q15" s="61">
        <f t="shared" si="3"/>
        <v>-0.96</v>
      </c>
      <c r="R15" s="61">
        <f t="shared" si="3"/>
        <v>10.210000000000001</v>
      </c>
      <c r="S15" s="61">
        <f t="shared" si="3"/>
        <v>10.23</v>
      </c>
      <c r="T15" s="61">
        <f t="shared" si="3"/>
        <v>4.62</v>
      </c>
      <c r="U15" s="61">
        <f t="shared" si="3"/>
        <v>5</v>
      </c>
      <c r="V15" s="72">
        <f t="shared" si="3"/>
        <v>6.44</v>
      </c>
      <c r="W15" s="61">
        <f t="shared" si="3"/>
        <v>6.49</v>
      </c>
      <c r="X15" s="61">
        <f t="shared" si="3"/>
        <v>9.4700000000000006</v>
      </c>
      <c r="Y15" s="61">
        <f t="shared" si="3"/>
        <v>9.3699999999999992</v>
      </c>
      <c r="Z15" s="61">
        <f t="shared" si="3"/>
        <v>9.8800000000000008</v>
      </c>
      <c r="AA15" s="61">
        <f t="shared" si="3"/>
        <v>10.87</v>
      </c>
      <c r="AB15" s="61">
        <f t="shared" si="3"/>
        <v>16.64</v>
      </c>
      <c r="AC15" s="61">
        <f t="shared" si="3"/>
        <v>4.78</v>
      </c>
      <c r="AD15" s="61">
        <f t="shared" si="3"/>
        <v>6.37</v>
      </c>
      <c r="AE15" s="61">
        <f t="shared" si="3"/>
        <v>9.25</v>
      </c>
      <c r="AF15" s="90">
        <f t="shared" si="3"/>
        <v>10.18</v>
      </c>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2"/>
    </row>
    <row r="16" spans="1:82" ht="14.5" x14ac:dyDescent="0.25">
      <c r="A16" s="39" t="s">
        <v>10193</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row>
    <row r="17" spans="1:82" x14ac:dyDescent="0.25">
      <c r="A17" s="977" t="s">
        <v>9442</v>
      </c>
      <c r="B17" s="978"/>
      <c r="C17" s="979">
        <v>41925</v>
      </c>
      <c r="D17" s="978"/>
      <c r="E17" s="980">
        <v>10587.5</v>
      </c>
      <c r="F17" s="978"/>
      <c r="G17" s="981">
        <v>27.717099999999999</v>
      </c>
      <c r="H17" s="978"/>
      <c r="I17" s="1025">
        <v>2.94</v>
      </c>
      <c r="J17" s="1025">
        <v>6.96</v>
      </c>
      <c r="K17" s="1025">
        <v>1.98</v>
      </c>
      <c r="L17" s="1025">
        <v>2.0699999999999998</v>
      </c>
      <c r="M17" s="983"/>
      <c r="N17" s="982">
        <v>44.564799999999998</v>
      </c>
      <c r="O17" s="982">
        <v>-8.4659999999999993</v>
      </c>
      <c r="P17" s="982">
        <v>-14.539099999999999</v>
      </c>
      <c r="Q17" s="982">
        <v>0.18809999999999999</v>
      </c>
      <c r="R17" s="982">
        <v>12.5839</v>
      </c>
      <c r="S17" s="982">
        <v>11.226100000000001</v>
      </c>
      <c r="T17" s="982">
        <v>4.4931000000000001</v>
      </c>
      <c r="U17" s="982">
        <v>2.2263999999999999</v>
      </c>
      <c r="V17" s="984">
        <v>5.1120000000000001</v>
      </c>
      <c r="W17" s="982">
        <v>4.7846000000000002</v>
      </c>
      <c r="X17" s="982">
        <v>9.7906999999999993</v>
      </c>
      <c r="Y17" s="982">
        <v>9.5852000000000004</v>
      </c>
      <c r="Z17" s="982">
        <v>9.0815999999999999</v>
      </c>
      <c r="AA17" s="982">
        <v>13.7239</v>
      </c>
      <c r="AB17" s="982">
        <v>18.078299999999999</v>
      </c>
      <c r="AC17" s="982">
        <v>2.5484</v>
      </c>
      <c r="AD17" s="982">
        <v>4.7995000000000001</v>
      </c>
      <c r="AE17" s="982">
        <v>11.929399999999999</v>
      </c>
      <c r="AF17" s="982">
        <v>8.9758999999999993</v>
      </c>
      <c r="AG17" s="983"/>
      <c r="AH17" s="985" t="s">
        <v>7299</v>
      </c>
      <c r="AI17" s="985" t="s">
        <v>7280</v>
      </c>
      <c r="AJ17" s="985" t="s">
        <v>7289</v>
      </c>
      <c r="AK17" s="985" t="s">
        <v>7293</v>
      </c>
      <c r="AL17" s="985" t="s">
        <v>10194</v>
      </c>
      <c r="AM17" s="985" t="s">
        <v>7299</v>
      </c>
      <c r="AN17" s="985" t="s">
        <v>7324</v>
      </c>
      <c r="AO17" s="985" t="s">
        <v>7287</v>
      </c>
      <c r="AP17" s="985" t="s">
        <v>7293</v>
      </c>
      <c r="AQ17" s="985" t="s">
        <v>7293</v>
      </c>
      <c r="AR17" s="985" t="s">
        <v>10194</v>
      </c>
      <c r="AS17" s="985" t="s">
        <v>7331</v>
      </c>
      <c r="AT17" s="985" t="s">
        <v>7387</v>
      </c>
      <c r="AU17" s="985" t="s">
        <v>10194</v>
      </c>
      <c r="AV17" s="985" t="s">
        <v>7330</v>
      </c>
      <c r="AW17" s="985" t="s">
        <v>7287</v>
      </c>
      <c r="AX17" s="985" t="s">
        <v>7299</v>
      </c>
      <c r="AY17" s="985" t="s">
        <v>10194</v>
      </c>
      <c r="AZ17" s="983"/>
      <c r="BA17" s="988">
        <v>59.003551710605898</v>
      </c>
      <c r="BB17" s="988">
        <v>0</v>
      </c>
      <c r="BC17" s="988">
        <v>6.2277260314012303E-2</v>
      </c>
      <c r="BD17" s="988" t="s">
        <v>430</v>
      </c>
      <c r="BE17" s="978"/>
      <c r="BF17" s="982">
        <v>58.674787129599999</v>
      </c>
      <c r="BG17" s="982">
        <v>29.165545922300002</v>
      </c>
      <c r="BH17" s="982">
        <v>2.0117842912000001</v>
      </c>
      <c r="BI17" s="978"/>
      <c r="BJ17" s="982">
        <v>34.114367010000002</v>
      </c>
      <c r="BK17" s="978"/>
      <c r="BL17" s="982">
        <v>45.055</v>
      </c>
      <c r="BM17" s="982">
        <v>18.154699999999998</v>
      </c>
      <c r="BN17" s="982">
        <v>4.2015200000000004</v>
      </c>
      <c r="BO17" s="982">
        <v>32.58878</v>
      </c>
      <c r="BP17" s="978"/>
      <c r="BQ17" s="982">
        <v>2.39</v>
      </c>
      <c r="BR17" s="982">
        <v>20.440000000000001</v>
      </c>
      <c r="BS17" s="982">
        <v>1.2</v>
      </c>
      <c r="BT17" s="982" t="s">
        <v>430</v>
      </c>
      <c r="BU17" s="982" t="s">
        <v>430</v>
      </c>
      <c r="BV17" s="982">
        <v>8.56</v>
      </c>
      <c r="BW17" s="978"/>
      <c r="BX17" s="1028" t="s">
        <v>9443</v>
      </c>
      <c r="BY17" s="1028" t="s">
        <v>5469</v>
      </c>
      <c r="BZ17" s="1028" t="s">
        <v>9444</v>
      </c>
      <c r="CA17" s="1028" t="s">
        <v>9445</v>
      </c>
      <c r="CB17" s="1028" t="s">
        <v>9446</v>
      </c>
      <c r="CC17" s="978"/>
      <c r="CD17" s="1006" t="s">
        <v>476</v>
      </c>
    </row>
    <row r="18" spans="1:82" x14ac:dyDescent="0.25">
      <c r="A18" s="977" t="s">
        <v>9676</v>
      </c>
      <c r="B18" s="990"/>
      <c r="C18" s="991">
        <v>38624</v>
      </c>
      <c r="D18" s="990"/>
      <c r="E18" s="992">
        <v>75303.399999999994</v>
      </c>
      <c r="F18" s="990"/>
      <c r="G18" s="993">
        <v>40.030099999999997</v>
      </c>
      <c r="H18" s="990"/>
      <c r="I18" s="1032">
        <v>0.46</v>
      </c>
      <c r="J18" s="1032">
        <v>6.87</v>
      </c>
      <c r="K18" s="1032">
        <v>0.42</v>
      </c>
      <c r="L18" s="1032">
        <v>0.43</v>
      </c>
      <c r="M18" s="995"/>
      <c r="N18" s="994">
        <v>-32.704799999999999</v>
      </c>
      <c r="O18" s="994">
        <v>23.0517</v>
      </c>
      <c r="P18" s="994">
        <v>2.2675000000000001</v>
      </c>
      <c r="Q18" s="994">
        <v>6.5293000000000001</v>
      </c>
      <c r="R18" s="994">
        <v>6.1797000000000004</v>
      </c>
      <c r="S18" s="994">
        <v>6.3806000000000003</v>
      </c>
      <c r="T18" s="994">
        <v>5.8968999999999996</v>
      </c>
      <c r="U18" s="994">
        <v>6.0567000000000002</v>
      </c>
      <c r="V18" s="996">
        <v>5.992</v>
      </c>
      <c r="W18" s="994">
        <v>6.407</v>
      </c>
      <c r="X18" s="994">
        <v>6.9015000000000004</v>
      </c>
      <c r="Y18" s="994">
        <v>6.2226999999999997</v>
      </c>
      <c r="Z18" s="994">
        <v>5.8869999999999996</v>
      </c>
      <c r="AA18" s="994">
        <v>6.3545999999999996</v>
      </c>
      <c r="AB18" s="994">
        <v>5.7675999999999998</v>
      </c>
      <c r="AC18" s="994">
        <v>6.0641999999999996</v>
      </c>
      <c r="AD18" s="994">
        <v>6.1939000000000002</v>
      </c>
      <c r="AE18" s="994">
        <v>4.9279000000000002</v>
      </c>
      <c r="AF18" s="994">
        <v>6.8604000000000003</v>
      </c>
      <c r="AG18" s="995"/>
      <c r="AH18" s="997" t="s">
        <v>7279</v>
      </c>
      <c r="AI18" s="997" t="s">
        <v>7330</v>
      </c>
      <c r="AJ18" s="997" t="s">
        <v>7279</v>
      </c>
      <c r="AK18" s="997" t="s">
        <v>7289</v>
      </c>
      <c r="AL18" s="997" t="s">
        <v>7287</v>
      </c>
      <c r="AM18" s="997" t="s">
        <v>10194</v>
      </c>
      <c r="AN18" s="997" t="s">
        <v>7331</v>
      </c>
      <c r="AO18" s="997" t="s">
        <v>10197</v>
      </c>
      <c r="AP18" s="997" t="s">
        <v>10194</v>
      </c>
      <c r="AQ18" s="997" t="s">
        <v>7331</v>
      </c>
      <c r="AR18" s="997" t="s">
        <v>10197</v>
      </c>
      <c r="AS18" s="997" t="s">
        <v>10194</v>
      </c>
      <c r="AT18" s="997" t="s">
        <v>8644</v>
      </c>
      <c r="AU18" s="997" t="s">
        <v>7330</v>
      </c>
      <c r="AV18" s="997" t="s">
        <v>7324</v>
      </c>
      <c r="AW18" s="997" t="s">
        <v>10197</v>
      </c>
      <c r="AX18" s="997" t="s">
        <v>10197</v>
      </c>
      <c r="AY18" s="997" t="s">
        <v>7287</v>
      </c>
      <c r="AZ18" s="995"/>
      <c r="BA18" s="1000">
        <v>6.3208795406635501</v>
      </c>
      <c r="BB18" s="1000">
        <v>0.61127337288416195</v>
      </c>
      <c r="BC18" s="1000">
        <v>0.20833444439718399</v>
      </c>
      <c r="BD18" s="1000">
        <v>0.199692340063375</v>
      </c>
      <c r="BE18" s="995"/>
      <c r="BF18" s="994" t="s">
        <v>430</v>
      </c>
      <c r="BG18" s="994" t="s">
        <v>430</v>
      </c>
      <c r="BH18" s="994" t="s">
        <v>430</v>
      </c>
      <c r="BI18" s="995"/>
      <c r="BJ18" s="994">
        <v>-0.29407530000000098</v>
      </c>
      <c r="BK18" s="995"/>
      <c r="BL18" s="994">
        <v>52.194699999999997</v>
      </c>
      <c r="BM18" s="994">
        <v>14.4039</v>
      </c>
      <c r="BN18" s="994">
        <v>1.90299</v>
      </c>
      <c r="BO18" s="994">
        <v>31.49841</v>
      </c>
      <c r="BP18" s="990"/>
      <c r="BQ18" s="994" t="s">
        <v>430</v>
      </c>
      <c r="BR18" s="994">
        <v>30.37</v>
      </c>
      <c r="BS18" s="994" t="s">
        <v>430</v>
      </c>
      <c r="BT18" s="994" t="s">
        <v>430</v>
      </c>
      <c r="BU18" s="994" t="s">
        <v>430</v>
      </c>
      <c r="BV18" s="994">
        <v>1.1299999999999999</v>
      </c>
      <c r="BW18" s="990"/>
      <c r="BX18" s="1033" t="s">
        <v>9597</v>
      </c>
      <c r="BY18" s="1033" t="s">
        <v>9598</v>
      </c>
      <c r="BZ18" s="1033" t="s">
        <v>1600</v>
      </c>
      <c r="CA18" s="1033" t="s">
        <v>9599</v>
      </c>
      <c r="CB18" s="1033" t="s">
        <v>2674</v>
      </c>
      <c r="CC18" s="990"/>
      <c r="CD18" s="1011" t="s">
        <v>8106</v>
      </c>
    </row>
    <row r="19" spans="1:82" x14ac:dyDescent="0.25">
      <c r="A19" s="977" t="s">
        <v>9857</v>
      </c>
      <c r="B19" s="990"/>
      <c r="C19" s="991">
        <v>45191</v>
      </c>
      <c r="D19" s="990"/>
      <c r="E19" s="992">
        <v>15272.6</v>
      </c>
      <c r="F19" s="990"/>
      <c r="G19" s="993">
        <v>16.073</v>
      </c>
      <c r="H19" s="990"/>
      <c r="I19" s="1032">
        <v>6.88</v>
      </c>
      <c r="J19" s="1032">
        <v>6.48</v>
      </c>
      <c r="K19" s="1032">
        <v>2.61</v>
      </c>
      <c r="L19" s="1032">
        <v>2.7</v>
      </c>
      <c r="M19" s="995"/>
      <c r="N19" s="994" t="s">
        <v>430</v>
      </c>
      <c r="O19" s="994">
        <v>-115.08499999999999</v>
      </c>
      <c r="P19" s="994">
        <v>-45.826900000000002</v>
      </c>
      <c r="Q19" s="994">
        <v>-10.9621</v>
      </c>
      <c r="R19" s="994">
        <v>19.613700000000001</v>
      </c>
      <c r="S19" s="994">
        <v>7.0079000000000002</v>
      </c>
      <c r="T19" s="994">
        <v>1.2566999999999999</v>
      </c>
      <c r="U19" s="994">
        <v>13.0947</v>
      </c>
      <c r="V19" s="996">
        <v>19.725000000000001</v>
      </c>
      <c r="W19" s="994">
        <v>11.608599999999999</v>
      </c>
      <c r="X19" s="994" t="s">
        <v>430</v>
      </c>
      <c r="Y19" s="994" t="s">
        <v>430</v>
      </c>
      <c r="Z19" s="994" t="s">
        <v>430</v>
      </c>
      <c r="AA19" s="994">
        <v>17.0578</v>
      </c>
      <c r="AB19" s="994">
        <v>26.175599999999999</v>
      </c>
      <c r="AC19" s="994">
        <v>4.7179000000000002</v>
      </c>
      <c r="AD19" s="994">
        <v>16.123799999999999</v>
      </c>
      <c r="AE19" s="994">
        <v>32.451000000000001</v>
      </c>
      <c r="AF19" s="994">
        <v>17.714099999999998</v>
      </c>
      <c r="AG19" s="995"/>
      <c r="AH19" s="992" t="s">
        <v>430</v>
      </c>
      <c r="AI19" s="997" t="s">
        <v>7280</v>
      </c>
      <c r="AJ19" s="997" t="s">
        <v>7278</v>
      </c>
      <c r="AK19" s="997" t="s">
        <v>7279</v>
      </c>
      <c r="AL19" s="997" t="s">
        <v>7282</v>
      </c>
      <c r="AM19" s="997" t="s">
        <v>7279</v>
      </c>
      <c r="AN19" s="997" t="s">
        <v>7281</v>
      </c>
      <c r="AO19" s="997" t="s">
        <v>10197</v>
      </c>
      <c r="AP19" s="997" t="s">
        <v>10197</v>
      </c>
      <c r="AQ19" s="997" t="s">
        <v>7294</v>
      </c>
      <c r="AR19" s="992" t="s">
        <v>430</v>
      </c>
      <c r="AS19" s="992" t="s">
        <v>430</v>
      </c>
      <c r="AT19" s="992" t="s">
        <v>430</v>
      </c>
      <c r="AU19" s="997" t="s">
        <v>7289</v>
      </c>
      <c r="AV19" s="997" t="s">
        <v>7299</v>
      </c>
      <c r="AW19" s="997" t="s">
        <v>7281</v>
      </c>
      <c r="AX19" s="997" t="s">
        <v>10197</v>
      </c>
      <c r="AY19" s="997" t="s">
        <v>7287</v>
      </c>
      <c r="AZ19" s="995"/>
      <c r="BA19" s="1000">
        <v>111.664075100595</v>
      </c>
      <c r="BB19" s="1000">
        <v>0</v>
      </c>
      <c r="BC19" s="1000">
        <v>0.101303530502488</v>
      </c>
      <c r="BD19" s="1000" t="s">
        <v>430</v>
      </c>
      <c r="BE19" s="990"/>
      <c r="BF19" s="994">
        <v>90.4812148205</v>
      </c>
      <c r="BG19" s="994">
        <v>33.594100574499997</v>
      </c>
      <c r="BH19" s="994">
        <v>2.6933661944999998</v>
      </c>
      <c r="BI19" s="990"/>
      <c r="BJ19" s="994">
        <v>70.924139670000002</v>
      </c>
      <c r="BK19" s="990"/>
      <c r="BL19" s="994">
        <v>39.089599999999997</v>
      </c>
      <c r="BM19" s="994">
        <v>15.906599999999999</v>
      </c>
      <c r="BN19" s="994">
        <v>14.2089</v>
      </c>
      <c r="BO19" s="994">
        <v>30.794899999999998</v>
      </c>
      <c r="BP19" s="990"/>
      <c r="BQ19" s="994">
        <v>3.45</v>
      </c>
      <c r="BR19" s="994">
        <v>6.32</v>
      </c>
      <c r="BS19" s="994">
        <v>0.67</v>
      </c>
      <c r="BT19" s="994">
        <v>7.0000000000000007E-2</v>
      </c>
      <c r="BU19" s="994" t="s">
        <v>430</v>
      </c>
      <c r="BV19" s="994">
        <v>11.21</v>
      </c>
      <c r="BW19" s="990"/>
      <c r="BX19" s="1033" t="s">
        <v>9858</v>
      </c>
      <c r="BY19" s="1033" t="s">
        <v>9859</v>
      </c>
      <c r="BZ19" s="1033" t="s">
        <v>9860</v>
      </c>
      <c r="CA19" s="1033" t="s">
        <v>9861</v>
      </c>
      <c r="CB19" s="1033" t="s">
        <v>1944</v>
      </c>
      <c r="CC19" s="990"/>
      <c r="CD19" s="1011" t="s">
        <v>443</v>
      </c>
    </row>
    <row r="20" spans="1:82" x14ac:dyDescent="0.25">
      <c r="A20" s="977" t="s">
        <v>10151</v>
      </c>
      <c r="B20" s="1002"/>
      <c r="C20" s="991">
        <v>37957</v>
      </c>
      <c r="D20" s="1002"/>
      <c r="E20" s="992">
        <v>2857.87</v>
      </c>
      <c r="F20" s="1002"/>
      <c r="G20" s="993">
        <v>60.1173</v>
      </c>
      <c r="H20" s="1002"/>
      <c r="I20" s="1032">
        <v>9.81</v>
      </c>
      <c r="J20" s="1032">
        <v>7.43</v>
      </c>
      <c r="K20" s="1032">
        <v>4.7300000000000004</v>
      </c>
      <c r="L20" s="1032">
        <v>4.93</v>
      </c>
      <c r="M20" s="1003"/>
      <c r="N20" s="994">
        <v>-15.839600000000001</v>
      </c>
      <c r="O20" s="994">
        <v>-33.482799999999997</v>
      </c>
      <c r="P20" s="994">
        <v>-21.5596</v>
      </c>
      <c r="Q20" s="994">
        <v>-4.2907000000000002</v>
      </c>
      <c r="R20" s="994">
        <v>5.3</v>
      </c>
      <c r="S20" s="994">
        <v>12.624700000000001</v>
      </c>
      <c r="T20" s="994">
        <v>2.4935999999999998</v>
      </c>
      <c r="U20" s="994">
        <v>1.5649</v>
      </c>
      <c r="V20" s="996">
        <v>3.3068</v>
      </c>
      <c r="W20" s="994">
        <v>3.4670000000000001</v>
      </c>
      <c r="X20" s="994">
        <v>8.1516000000000002</v>
      </c>
      <c r="Y20" s="994">
        <v>7.9866999999999999</v>
      </c>
      <c r="Z20" s="994">
        <v>8.5214999999999996</v>
      </c>
      <c r="AA20" s="994">
        <v>5.5800999999999998</v>
      </c>
      <c r="AB20" s="994">
        <v>12.8614</v>
      </c>
      <c r="AC20" s="994">
        <v>1.2995000000000001</v>
      </c>
      <c r="AD20" s="994">
        <v>3.2776000000000001</v>
      </c>
      <c r="AE20" s="994">
        <v>4.0983000000000001</v>
      </c>
      <c r="AF20" s="994">
        <v>8.2104999999999997</v>
      </c>
      <c r="AG20" s="1003"/>
      <c r="AH20" s="997" t="s">
        <v>7281</v>
      </c>
      <c r="AI20" s="997" t="s">
        <v>7281</v>
      </c>
      <c r="AJ20" s="997" t="s">
        <v>7281</v>
      </c>
      <c r="AK20" s="997" t="s">
        <v>7330</v>
      </c>
      <c r="AL20" s="997" t="s">
        <v>7299</v>
      </c>
      <c r="AM20" s="997" t="s">
        <v>10194</v>
      </c>
      <c r="AN20" s="997" t="s">
        <v>7282</v>
      </c>
      <c r="AO20" s="997" t="s">
        <v>7282</v>
      </c>
      <c r="AP20" s="997" t="s">
        <v>7281</v>
      </c>
      <c r="AQ20" s="997" t="s">
        <v>7278</v>
      </c>
      <c r="AR20" s="997" t="s">
        <v>7287</v>
      </c>
      <c r="AS20" s="997" t="s">
        <v>7330</v>
      </c>
      <c r="AT20" s="997" t="s">
        <v>10199</v>
      </c>
      <c r="AU20" s="997" t="s">
        <v>7293</v>
      </c>
      <c r="AV20" s="997" t="s">
        <v>7287</v>
      </c>
      <c r="AW20" s="997" t="s">
        <v>7282</v>
      </c>
      <c r="AX20" s="997" t="s">
        <v>7282</v>
      </c>
      <c r="AY20" s="997" t="s">
        <v>7299</v>
      </c>
      <c r="AZ20" s="1003"/>
      <c r="BA20" s="1000">
        <v>53.458442427834498</v>
      </c>
      <c r="BB20" s="1000">
        <v>0</v>
      </c>
      <c r="BC20" s="1000">
        <v>4.0484393904317302E-2</v>
      </c>
      <c r="BD20" s="1000" t="s">
        <v>430</v>
      </c>
      <c r="BE20" s="1002"/>
      <c r="BF20" s="994">
        <v>50.364852018299999</v>
      </c>
      <c r="BG20" s="994">
        <v>25.6788047344</v>
      </c>
      <c r="BH20" s="994">
        <v>1.9613394212999999</v>
      </c>
      <c r="BI20" s="1002"/>
      <c r="BJ20" s="994">
        <v>23.20662183</v>
      </c>
      <c r="BK20" s="1002"/>
      <c r="BL20" s="994">
        <v>15.420199999999999</v>
      </c>
      <c r="BM20" s="994">
        <v>6.4892000000000003</v>
      </c>
      <c r="BN20" s="994">
        <v>1.2443900000000001</v>
      </c>
      <c r="BO20" s="994">
        <v>76.846209999999999</v>
      </c>
      <c r="BP20" s="1002"/>
      <c r="BQ20" s="994">
        <v>28.47</v>
      </c>
      <c r="BR20" s="994">
        <v>20.8</v>
      </c>
      <c r="BS20" s="994">
        <v>2.62</v>
      </c>
      <c r="BT20" s="994">
        <v>11.37</v>
      </c>
      <c r="BU20" s="994">
        <v>0.01</v>
      </c>
      <c r="BV20" s="994">
        <v>13.51</v>
      </c>
      <c r="BW20" s="1002"/>
      <c r="BX20" s="1021" t="s">
        <v>10083</v>
      </c>
      <c r="BY20" s="1021" t="s">
        <v>10084</v>
      </c>
      <c r="BZ20" s="1021" t="s">
        <v>10085</v>
      </c>
      <c r="CA20" s="1021" t="s">
        <v>1818</v>
      </c>
      <c r="CB20" s="1021" t="s">
        <v>10086</v>
      </c>
      <c r="CC20" s="1002"/>
      <c r="CD20" s="1011" t="s">
        <v>604</v>
      </c>
    </row>
    <row r="21" spans="1:82" x14ac:dyDescent="0.25">
      <c r="A21" s="899" t="s">
        <v>7416</v>
      </c>
      <c r="B21" s="952"/>
      <c r="C21" s="33"/>
      <c r="D21" s="33"/>
      <c r="E21" s="33"/>
      <c r="F21" s="33"/>
      <c r="G21" s="33"/>
      <c r="H21" s="33"/>
      <c r="I21" s="33"/>
      <c r="J21" s="33"/>
      <c r="K21" s="33"/>
      <c r="L21" s="33"/>
      <c r="M21" s="33"/>
      <c r="N21" s="70">
        <f t="shared" ref="N21:AF21" si="4">IFERROR(ROUND(AVERAGE(N17:N20),2),"--")</f>
        <v>-1.33</v>
      </c>
      <c r="O21" s="59">
        <f t="shared" si="4"/>
        <v>-33.5</v>
      </c>
      <c r="P21" s="59">
        <f t="shared" si="4"/>
        <v>-19.91</v>
      </c>
      <c r="Q21" s="59">
        <f t="shared" si="4"/>
        <v>-2.13</v>
      </c>
      <c r="R21" s="59">
        <f t="shared" si="4"/>
        <v>10.92</v>
      </c>
      <c r="S21" s="59">
        <f t="shared" si="4"/>
        <v>9.31</v>
      </c>
      <c r="T21" s="59">
        <f t="shared" si="4"/>
        <v>3.54</v>
      </c>
      <c r="U21" s="59">
        <f t="shared" si="4"/>
        <v>5.74</v>
      </c>
      <c r="V21" s="70">
        <f t="shared" si="4"/>
        <v>8.5299999999999994</v>
      </c>
      <c r="W21" s="59">
        <f t="shared" si="4"/>
        <v>6.57</v>
      </c>
      <c r="X21" s="59">
        <f t="shared" si="4"/>
        <v>8.2799999999999994</v>
      </c>
      <c r="Y21" s="59">
        <f t="shared" si="4"/>
        <v>7.93</v>
      </c>
      <c r="Z21" s="59">
        <f t="shared" si="4"/>
        <v>7.83</v>
      </c>
      <c r="AA21" s="59">
        <f t="shared" si="4"/>
        <v>10.68</v>
      </c>
      <c r="AB21" s="59">
        <f t="shared" si="4"/>
        <v>15.72</v>
      </c>
      <c r="AC21" s="59">
        <f t="shared" si="4"/>
        <v>3.66</v>
      </c>
      <c r="AD21" s="59">
        <f t="shared" si="4"/>
        <v>7.6</v>
      </c>
      <c r="AE21" s="59">
        <f t="shared" si="4"/>
        <v>13.35</v>
      </c>
      <c r="AF21" s="88">
        <f t="shared" si="4"/>
        <v>10.44</v>
      </c>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4"/>
    </row>
    <row r="22" spans="1:82" x14ac:dyDescent="0.25">
      <c r="A22" s="895" t="s">
        <v>94</v>
      </c>
      <c r="B22" s="953"/>
      <c r="C22" s="25"/>
      <c r="D22" s="25"/>
      <c r="E22" s="25"/>
      <c r="F22" s="25"/>
      <c r="G22" s="25"/>
      <c r="H22" s="25"/>
      <c r="I22" s="25"/>
      <c r="J22" s="25"/>
      <c r="K22" s="25"/>
      <c r="L22" s="25"/>
      <c r="M22" s="25"/>
      <c r="N22" s="71">
        <f t="shared" ref="N22:AF22" si="5">IF(COUNTIF(N17:N20,"--") = 4,"--",ROUND(MAX(N17:N20),2))</f>
        <v>44.56</v>
      </c>
      <c r="O22" s="60">
        <f t="shared" si="5"/>
        <v>23.05</v>
      </c>
      <c r="P22" s="60">
        <f t="shared" si="5"/>
        <v>2.27</v>
      </c>
      <c r="Q22" s="60">
        <f t="shared" si="5"/>
        <v>6.53</v>
      </c>
      <c r="R22" s="60">
        <f t="shared" si="5"/>
        <v>19.61</v>
      </c>
      <c r="S22" s="60">
        <f t="shared" si="5"/>
        <v>12.62</v>
      </c>
      <c r="T22" s="60">
        <f t="shared" si="5"/>
        <v>5.9</v>
      </c>
      <c r="U22" s="60">
        <f t="shared" si="5"/>
        <v>13.09</v>
      </c>
      <c r="V22" s="71">
        <f t="shared" si="5"/>
        <v>19.73</v>
      </c>
      <c r="W22" s="60">
        <f t="shared" si="5"/>
        <v>11.61</v>
      </c>
      <c r="X22" s="60">
        <f t="shared" si="5"/>
        <v>9.7899999999999991</v>
      </c>
      <c r="Y22" s="60">
        <f t="shared" si="5"/>
        <v>9.59</v>
      </c>
      <c r="Z22" s="60">
        <f t="shared" si="5"/>
        <v>9.08</v>
      </c>
      <c r="AA22" s="60">
        <f t="shared" si="5"/>
        <v>17.059999999999999</v>
      </c>
      <c r="AB22" s="60">
        <f t="shared" si="5"/>
        <v>26.18</v>
      </c>
      <c r="AC22" s="60">
        <f t="shared" si="5"/>
        <v>6.06</v>
      </c>
      <c r="AD22" s="60">
        <f t="shared" si="5"/>
        <v>16.12</v>
      </c>
      <c r="AE22" s="60">
        <f t="shared" si="5"/>
        <v>32.450000000000003</v>
      </c>
      <c r="AF22" s="89">
        <f t="shared" si="5"/>
        <v>17.71</v>
      </c>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6"/>
    </row>
    <row r="23" spans="1:82" x14ac:dyDescent="0.25">
      <c r="A23" s="895" t="s">
        <v>95</v>
      </c>
      <c r="B23" s="953"/>
      <c r="C23" s="25"/>
      <c r="D23" s="25"/>
      <c r="E23" s="25"/>
      <c r="F23" s="25"/>
      <c r="G23" s="25"/>
      <c r="H23" s="25"/>
      <c r="I23" s="25"/>
      <c r="J23" s="25"/>
      <c r="K23" s="25"/>
      <c r="L23" s="25"/>
      <c r="M23" s="25"/>
      <c r="N23" s="71">
        <f t="shared" ref="N23:AF23" si="6">IF(COUNTIF(N17:N20,"--") = 4,"--",ROUND(MIN(N17:N20),2))</f>
        <v>-32.700000000000003</v>
      </c>
      <c r="O23" s="60">
        <f t="shared" si="6"/>
        <v>-115.09</v>
      </c>
      <c r="P23" s="60">
        <f t="shared" si="6"/>
        <v>-45.83</v>
      </c>
      <c r="Q23" s="60">
        <f t="shared" si="6"/>
        <v>-10.96</v>
      </c>
      <c r="R23" s="60">
        <f t="shared" si="6"/>
        <v>5.3</v>
      </c>
      <c r="S23" s="60">
        <f t="shared" si="6"/>
        <v>6.38</v>
      </c>
      <c r="T23" s="60">
        <f t="shared" si="6"/>
        <v>1.26</v>
      </c>
      <c r="U23" s="60">
        <f t="shared" si="6"/>
        <v>1.56</v>
      </c>
      <c r="V23" s="71">
        <f t="shared" si="6"/>
        <v>3.31</v>
      </c>
      <c r="W23" s="60">
        <f t="shared" si="6"/>
        <v>3.47</v>
      </c>
      <c r="X23" s="60">
        <f t="shared" si="6"/>
        <v>6.9</v>
      </c>
      <c r="Y23" s="60">
        <f t="shared" si="6"/>
        <v>6.22</v>
      </c>
      <c r="Z23" s="60">
        <f t="shared" si="6"/>
        <v>5.89</v>
      </c>
      <c r="AA23" s="60">
        <f t="shared" si="6"/>
        <v>5.58</v>
      </c>
      <c r="AB23" s="60">
        <f t="shared" si="6"/>
        <v>5.77</v>
      </c>
      <c r="AC23" s="60">
        <f t="shared" si="6"/>
        <v>1.3</v>
      </c>
      <c r="AD23" s="60">
        <f t="shared" si="6"/>
        <v>3.28</v>
      </c>
      <c r="AE23" s="60">
        <f t="shared" si="6"/>
        <v>4.0999999999999996</v>
      </c>
      <c r="AF23" s="89">
        <f t="shared" si="6"/>
        <v>6.86</v>
      </c>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6"/>
    </row>
    <row r="24" spans="1:82" x14ac:dyDescent="0.25">
      <c r="A24" s="897" t="s">
        <v>96</v>
      </c>
      <c r="B24" s="954"/>
      <c r="C24" s="27"/>
      <c r="D24" s="27"/>
      <c r="E24" s="27"/>
      <c r="F24" s="27"/>
      <c r="G24" s="27"/>
      <c r="H24" s="27"/>
      <c r="I24" s="27"/>
      <c r="J24" s="27"/>
      <c r="K24" s="27"/>
      <c r="L24" s="27"/>
      <c r="M24" s="27"/>
      <c r="N24" s="72">
        <f t="shared" ref="N24:AF24" si="7">IFERROR(ROUND(MEDIAN(N17:N20),2),"--")</f>
        <v>-15.84</v>
      </c>
      <c r="O24" s="61">
        <f t="shared" si="7"/>
        <v>-20.97</v>
      </c>
      <c r="P24" s="61">
        <f t="shared" si="7"/>
        <v>-18.05</v>
      </c>
      <c r="Q24" s="61">
        <f t="shared" si="7"/>
        <v>-2.0499999999999998</v>
      </c>
      <c r="R24" s="61">
        <f t="shared" si="7"/>
        <v>9.3800000000000008</v>
      </c>
      <c r="S24" s="61">
        <f t="shared" si="7"/>
        <v>9.1199999999999992</v>
      </c>
      <c r="T24" s="61">
        <f t="shared" si="7"/>
        <v>3.49</v>
      </c>
      <c r="U24" s="61">
        <f t="shared" si="7"/>
        <v>4.1399999999999997</v>
      </c>
      <c r="V24" s="72">
        <f t="shared" si="7"/>
        <v>5.55</v>
      </c>
      <c r="W24" s="61">
        <f t="shared" si="7"/>
        <v>5.6</v>
      </c>
      <c r="X24" s="61">
        <f t="shared" si="7"/>
        <v>8.15</v>
      </c>
      <c r="Y24" s="61">
        <f t="shared" si="7"/>
        <v>7.99</v>
      </c>
      <c r="Z24" s="61">
        <f t="shared" si="7"/>
        <v>8.52</v>
      </c>
      <c r="AA24" s="61">
        <f t="shared" si="7"/>
        <v>10.039999999999999</v>
      </c>
      <c r="AB24" s="61">
        <f t="shared" si="7"/>
        <v>15.47</v>
      </c>
      <c r="AC24" s="61">
        <f t="shared" si="7"/>
        <v>3.63</v>
      </c>
      <c r="AD24" s="61">
        <f t="shared" si="7"/>
        <v>5.5</v>
      </c>
      <c r="AE24" s="61">
        <f t="shared" si="7"/>
        <v>8.43</v>
      </c>
      <c r="AF24" s="90">
        <f t="shared" si="7"/>
        <v>8.59</v>
      </c>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2"/>
    </row>
    <row r="25" spans="1:82" ht="14.5" x14ac:dyDescent="0.25">
      <c r="A25" s="39" t="s">
        <v>7432</v>
      </c>
      <c r="B25" s="955"/>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1"/>
    </row>
    <row r="26" spans="1:82" x14ac:dyDescent="0.25">
      <c r="A26" s="481" t="s">
        <v>9434</v>
      </c>
      <c r="B26" s="967"/>
      <c r="C26" s="730"/>
      <c r="D26" s="401"/>
      <c r="E26" s="401"/>
      <c r="F26" s="401"/>
      <c r="G26" s="401"/>
      <c r="H26" s="401"/>
      <c r="I26" s="401"/>
      <c r="J26" s="401"/>
      <c r="K26" s="401"/>
      <c r="L26" s="401"/>
      <c r="M26" s="406"/>
      <c r="N26" s="405" t="s">
        <v>430</v>
      </c>
      <c r="O26" s="405" t="s">
        <v>430</v>
      </c>
      <c r="P26" s="405" t="s">
        <v>430</v>
      </c>
      <c r="Q26" s="405" t="s">
        <v>430</v>
      </c>
      <c r="R26" s="405" t="s">
        <v>430</v>
      </c>
      <c r="S26" s="405" t="s">
        <v>430</v>
      </c>
      <c r="T26" s="405" t="s">
        <v>430</v>
      </c>
      <c r="U26" s="405" t="s">
        <v>430</v>
      </c>
      <c r="V26" s="407" t="s">
        <v>430</v>
      </c>
      <c r="W26" s="405" t="s">
        <v>430</v>
      </c>
      <c r="X26" s="405" t="s">
        <v>430</v>
      </c>
      <c r="Y26" s="405" t="s">
        <v>430</v>
      </c>
      <c r="Z26" s="405" t="s">
        <v>430</v>
      </c>
      <c r="AA26" s="405" t="s">
        <v>430</v>
      </c>
      <c r="AB26" s="405" t="s">
        <v>430</v>
      </c>
      <c r="AC26" s="405" t="s">
        <v>430</v>
      </c>
      <c r="AD26" s="405" t="s">
        <v>430</v>
      </c>
      <c r="AE26" s="405" t="s">
        <v>430</v>
      </c>
      <c r="AF26" s="405" t="s">
        <v>430</v>
      </c>
      <c r="AG26" s="406"/>
      <c r="AH26" s="403"/>
      <c r="AI26" s="403"/>
      <c r="AJ26" s="403"/>
      <c r="AK26" s="403"/>
      <c r="AL26" s="403"/>
      <c r="AM26" s="403"/>
      <c r="AN26" s="403"/>
      <c r="AO26" s="403"/>
      <c r="AP26" s="403"/>
      <c r="AQ26" s="403"/>
      <c r="AR26" s="403"/>
      <c r="AS26" s="403"/>
      <c r="AT26" s="403"/>
      <c r="AU26" s="403"/>
      <c r="AV26" s="403"/>
      <c r="AW26" s="403"/>
      <c r="AX26" s="403"/>
      <c r="AY26" s="403"/>
      <c r="AZ26" s="406"/>
      <c r="BA26" s="410"/>
      <c r="BB26" s="410"/>
      <c r="BC26" s="410"/>
      <c r="BD26" s="410"/>
      <c r="BE26" s="401"/>
      <c r="BF26" s="410"/>
      <c r="BG26" s="410"/>
      <c r="BH26" s="410"/>
      <c r="BI26" s="401"/>
      <c r="BJ26" s="410"/>
      <c r="BK26" s="401"/>
      <c r="BL26" s="410"/>
      <c r="BM26" s="410"/>
      <c r="BN26" s="410"/>
      <c r="BO26" s="410"/>
      <c r="BP26" s="401"/>
      <c r="BQ26" s="410"/>
      <c r="BR26" s="410"/>
      <c r="BS26" s="410"/>
      <c r="BT26" s="410"/>
      <c r="BU26" s="410"/>
      <c r="BV26" s="410"/>
      <c r="BW26" s="406"/>
      <c r="BX26" s="401"/>
      <c r="BY26" s="401"/>
      <c r="BZ26" s="401"/>
      <c r="CA26" s="401"/>
      <c r="CB26" s="401"/>
      <c r="CC26" s="406"/>
      <c r="CD26" s="966"/>
    </row>
    <row r="27" spans="1:82" x14ac:dyDescent="0.25">
      <c r="A27" s="345" t="s">
        <v>9595</v>
      </c>
      <c r="B27" s="925"/>
      <c r="C27" s="731"/>
      <c r="D27" s="374"/>
      <c r="E27" s="372"/>
      <c r="F27" s="374"/>
      <c r="G27" s="372"/>
      <c r="H27" s="374"/>
      <c r="I27" s="372"/>
      <c r="J27" s="372"/>
      <c r="K27" s="372"/>
      <c r="L27" s="372"/>
      <c r="M27" s="374"/>
      <c r="N27" s="348">
        <v>-19.300599999999999</v>
      </c>
      <c r="O27" s="348">
        <v>16.024000000000001</v>
      </c>
      <c r="P27" s="348">
        <v>3.3163999999999998</v>
      </c>
      <c r="Q27" s="348">
        <v>5.1346999999999996</v>
      </c>
      <c r="R27" s="348">
        <v>5.6725000000000003</v>
      </c>
      <c r="S27" s="348">
        <v>6.5808</v>
      </c>
      <c r="T27" s="348">
        <v>6.3287000000000004</v>
      </c>
      <c r="U27" s="348">
        <v>6.9318999999999997</v>
      </c>
      <c r="V27" s="350">
        <v>7.0959000000000003</v>
      </c>
      <c r="W27" s="348">
        <v>7.2919</v>
      </c>
      <c r="X27" s="348">
        <v>7.4455999999999998</v>
      </c>
      <c r="Y27" s="348">
        <v>6.5206</v>
      </c>
      <c r="Z27" s="348">
        <v>5.5959000000000003</v>
      </c>
      <c r="AA27" s="348">
        <v>7.0152000000000001</v>
      </c>
      <c r="AB27" s="348">
        <v>6.1985000000000001</v>
      </c>
      <c r="AC27" s="348">
        <v>6.9493999999999998</v>
      </c>
      <c r="AD27" s="348">
        <v>7.1486999999999998</v>
      </c>
      <c r="AE27" s="348">
        <v>3.3856999999999999</v>
      </c>
      <c r="AF27" s="348" t="s">
        <v>430</v>
      </c>
      <c r="AG27" s="374"/>
      <c r="AH27" s="346"/>
      <c r="AI27" s="346"/>
      <c r="AJ27" s="346"/>
      <c r="AK27" s="346"/>
      <c r="AL27" s="346"/>
      <c r="AM27" s="346"/>
      <c r="AN27" s="346"/>
      <c r="AO27" s="346"/>
      <c r="AP27" s="346"/>
      <c r="AQ27" s="346"/>
      <c r="AR27" s="346"/>
      <c r="AS27" s="346"/>
      <c r="AT27" s="346"/>
      <c r="AU27" s="346"/>
      <c r="AV27" s="346"/>
      <c r="AW27" s="346"/>
      <c r="AX27" s="346"/>
      <c r="AY27" s="346"/>
      <c r="AZ27" s="374"/>
      <c r="BA27" s="375"/>
      <c r="BB27" s="375"/>
      <c r="BC27" s="375"/>
      <c r="BD27" s="375"/>
      <c r="BE27" s="374"/>
      <c r="BF27" s="375"/>
      <c r="BG27" s="375"/>
      <c r="BH27" s="375"/>
      <c r="BI27" s="374"/>
      <c r="BJ27" s="375"/>
      <c r="BK27" s="374"/>
      <c r="BL27" s="375"/>
      <c r="BM27" s="375"/>
      <c r="BN27" s="375"/>
      <c r="BO27" s="375"/>
      <c r="BP27" s="374"/>
      <c r="BQ27" s="375"/>
      <c r="BR27" s="375"/>
      <c r="BS27" s="375"/>
      <c r="BT27" s="375"/>
      <c r="BU27" s="375"/>
      <c r="BV27" s="375"/>
      <c r="BW27" s="374"/>
      <c r="BX27" s="372"/>
      <c r="BY27" s="372"/>
      <c r="BZ27" s="372"/>
      <c r="CA27" s="372"/>
      <c r="CB27" s="372"/>
      <c r="CC27" s="374"/>
      <c r="CD27" s="649"/>
    </row>
    <row r="28" spans="1:82" x14ac:dyDescent="0.25">
      <c r="A28" s="345" t="s">
        <v>666</v>
      </c>
      <c r="B28" s="925"/>
      <c r="C28" s="731"/>
      <c r="D28" s="374"/>
      <c r="E28" s="372"/>
      <c r="F28" s="374"/>
      <c r="G28" s="372"/>
      <c r="H28" s="374"/>
      <c r="I28" s="372"/>
      <c r="J28" s="372"/>
      <c r="K28" s="372"/>
      <c r="L28" s="372"/>
      <c r="M28" s="374"/>
      <c r="N28" s="348">
        <v>197.9374</v>
      </c>
      <c r="O28" s="348">
        <v>-26.355599999999999</v>
      </c>
      <c r="P28" s="348">
        <v>-31.422899999999998</v>
      </c>
      <c r="Q28" s="348">
        <v>-22.791599999999999</v>
      </c>
      <c r="R28" s="348">
        <v>10.9397</v>
      </c>
      <c r="S28" s="348">
        <v>18.621400000000001</v>
      </c>
      <c r="T28" s="348">
        <v>2.2877000000000001</v>
      </c>
      <c r="U28" s="348">
        <v>-1.5929</v>
      </c>
      <c r="V28" s="350">
        <v>2.5310000000000001</v>
      </c>
      <c r="W28" s="348">
        <v>1.4629000000000001</v>
      </c>
      <c r="X28" s="348">
        <v>12.992599999999999</v>
      </c>
      <c r="Y28" s="348">
        <v>12.1379</v>
      </c>
      <c r="Z28" s="348">
        <v>13.475899999999999</v>
      </c>
      <c r="AA28" s="348">
        <v>18.012699999999999</v>
      </c>
      <c r="AB28" s="348">
        <v>38.8613</v>
      </c>
      <c r="AC28" s="348">
        <v>-1.2060999999999999</v>
      </c>
      <c r="AD28" s="348">
        <v>4.8764000000000003</v>
      </c>
      <c r="AE28" s="348">
        <v>5.6597</v>
      </c>
      <c r="AF28" s="348">
        <v>12.2835</v>
      </c>
      <c r="AG28" s="374"/>
      <c r="AH28" s="346"/>
      <c r="AI28" s="346"/>
      <c r="AJ28" s="346"/>
      <c r="AK28" s="346"/>
      <c r="AL28" s="346"/>
      <c r="AM28" s="346"/>
      <c r="AN28" s="346"/>
      <c r="AO28" s="346"/>
      <c r="AP28" s="346"/>
      <c r="AQ28" s="346"/>
      <c r="AR28" s="346"/>
      <c r="AS28" s="346"/>
      <c r="AT28" s="346"/>
      <c r="AU28" s="346"/>
      <c r="AV28" s="346"/>
      <c r="AW28" s="346"/>
      <c r="AX28" s="346"/>
      <c r="AY28" s="346"/>
      <c r="AZ28" s="374"/>
      <c r="BA28" s="375"/>
      <c r="BB28" s="375"/>
      <c r="BC28" s="375"/>
      <c r="BD28" s="375"/>
      <c r="BE28" s="374"/>
      <c r="BF28" s="375"/>
      <c r="BG28" s="375"/>
      <c r="BH28" s="375"/>
      <c r="BI28" s="374"/>
      <c r="BJ28" s="375"/>
      <c r="BK28" s="374"/>
      <c r="BL28" s="375"/>
      <c r="BM28" s="375"/>
      <c r="BN28" s="375"/>
      <c r="BO28" s="375"/>
      <c r="BP28" s="374"/>
      <c r="BQ28" s="375"/>
      <c r="BR28" s="375"/>
      <c r="BS28" s="375"/>
      <c r="BT28" s="375"/>
      <c r="BU28" s="375"/>
      <c r="BV28" s="375"/>
      <c r="BW28" s="374"/>
      <c r="BX28" s="372"/>
      <c r="BY28" s="374"/>
      <c r="BZ28" s="374"/>
      <c r="CA28" s="374"/>
      <c r="CB28" s="374"/>
      <c r="CC28" s="374"/>
      <c r="CD28" s="468"/>
    </row>
    <row r="29" spans="1:82" x14ac:dyDescent="0.25">
      <c r="A29" s="124" t="s">
        <v>6903</v>
      </c>
      <c r="B29" s="968"/>
      <c r="C29" s="917"/>
      <c r="D29" s="124"/>
      <c r="E29" s="124"/>
      <c r="F29" s="124"/>
      <c r="G29" s="124"/>
      <c r="H29" s="124"/>
      <c r="I29" s="124"/>
      <c r="J29" s="124"/>
      <c r="K29" s="124"/>
      <c r="L29" s="124"/>
      <c r="M29" s="122"/>
      <c r="N29" s="121" t="s">
        <v>430</v>
      </c>
      <c r="O29" s="121" t="s">
        <v>430</v>
      </c>
      <c r="P29" s="121" t="s">
        <v>430</v>
      </c>
      <c r="Q29" s="121" t="s">
        <v>430</v>
      </c>
      <c r="R29" s="121" t="s">
        <v>430</v>
      </c>
      <c r="S29" s="121" t="s">
        <v>430</v>
      </c>
      <c r="T29" s="121" t="s">
        <v>430</v>
      </c>
      <c r="U29" s="121" t="s">
        <v>430</v>
      </c>
      <c r="V29" s="123" t="s">
        <v>430</v>
      </c>
      <c r="W29" s="121" t="s">
        <v>430</v>
      </c>
      <c r="X29" s="121" t="s">
        <v>430</v>
      </c>
      <c r="Y29" s="121" t="s">
        <v>430</v>
      </c>
      <c r="Z29" s="121" t="s">
        <v>430</v>
      </c>
      <c r="AA29" s="121" t="s">
        <v>430</v>
      </c>
      <c r="AB29" s="121" t="s">
        <v>430</v>
      </c>
      <c r="AC29" s="121" t="s">
        <v>430</v>
      </c>
      <c r="AD29" s="121" t="s">
        <v>430</v>
      </c>
      <c r="AE29" s="121" t="s">
        <v>430</v>
      </c>
      <c r="AF29" s="121" t="s">
        <v>430</v>
      </c>
      <c r="AG29" s="122"/>
      <c r="AH29" s="120"/>
      <c r="AI29" s="120"/>
      <c r="AJ29" s="120"/>
      <c r="AK29" s="120"/>
      <c r="AL29" s="120"/>
      <c r="AM29" s="120"/>
      <c r="AN29" s="120"/>
      <c r="AO29" s="120"/>
      <c r="AP29" s="120"/>
      <c r="AQ29" s="120"/>
      <c r="AR29" s="120"/>
      <c r="AS29" s="120"/>
      <c r="AT29" s="120"/>
      <c r="AU29" s="120"/>
      <c r="AV29" s="120"/>
      <c r="AW29" s="120"/>
      <c r="AX29" s="120"/>
      <c r="AY29" s="120"/>
      <c r="AZ29" s="122"/>
      <c r="BA29" s="735"/>
      <c r="BB29" s="735"/>
      <c r="BC29" s="735"/>
      <c r="BD29" s="735"/>
      <c r="BE29" s="124"/>
      <c r="BF29" s="281"/>
      <c r="BG29" s="281"/>
      <c r="BH29" s="281"/>
      <c r="BI29" s="124"/>
      <c r="BJ29" s="281"/>
      <c r="BK29" s="124"/>
      <c r="BL29" s="281"/>
      <c r="BM29" s="281"/>
      <c r="BN29" s="281"/>
      <c r="BO29" s="281"/>
      <c r="BP29" s="124"/>
      <c r="BQ29" s="281"/>
      <c r="BR29" s="281"/>
      <c r="BS29" s="281"/>
      <c r="BT29" s="281"/>
      <c r="BU29" s="281"/>
      <c r="BV29" s="281"/>
      <c r="BW29" s="124"/>
      <c r="BX29" s="124"/>
      <c r="BY29" s="124"/>
      <c r="BZ29" s="124"/>
      <c r="CA29" s="124"/>
      <c r="CB29" s="124"/>
      <c r="CC29" s="122"/>
      <c r="CD29" s="805"/>
    </row>
    <row r="33" spans="1:1" x14ac:dyDescent="0.25">
      <c r="A33" s="22" t="s">
        <v>179</v>
      </c>
    </row>
    <row r="34" spans="1:1" x14ac:dyDescent="0.25">
      <c r="A34" s="22" t="s">
        <v>8989</v>
      </c>
    </row>
  </sheetData>
  <mergeCells count="26">
    <mergeCell ref="G5:G6"/>
    <mergeCell ref="H5:H6"/>
    <mergeCell ref="I5:L5"/>
    <mergeCell ref="M5:M6"/>
    <mergeCell ref="A5:A6"/>
    <mergeCell ref="B5:B6"/>
    <mergeCell ref="C5:C6"/>
    <mergeCell ref="D5:D6"/>
    <mergeCell ref="E5:E6"/>
    <mergeCell ref="F5:F6"/>
    <mergeCell ref="AZ5:AZ6"/>
    <mergeCell ref="BA5:BD5"/>
    <mergeCell ref="BF5:BH5"/>
    <mergeCell ref="BI5:BI6"/>
    <mergeCell ref="BJ5:BJ6"/>
    <mergeCell ref="BK5:BK6"/>
    <mergeCell ref="CD5:CD6"/>
    <mergeCell ref="N6:U6"/>
    <mergeCell ref="V6:AF6"/>
    <mergeCell ref="AH6:AY6"/>
    <mergeCell ref="BL5:BO5"/>
    <mergeCell ref="BP5:BP6"/>
    <mergeCell ref="BQ5:BV5"/>
    <mergeCell ref="BW5:BW6"/>
    <mergeCell ref="BX5:CB5"/>
    <mergeCell ref="CC5:CC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8A8E8-CBE5-4570-92B0-743618212E46}">
  <sheetPr codeName="Sheet43"/>
  <dimension ref="A1:CJ97"/>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90625" defaultRowHeight="10.5" x14ac:dyDescent="0.25"/>
  <cols>
    <col min="1" max="1" width="66.542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1" bestFit="1" customWidth="1"/>
    <col min="15" max="15" width="5.36328125" style="21" bestFit="1" customWidth="1"/>
    <col min="16" max="16" width="6.36328125" style="21" bestFit="1" customWidth="1"/>
    <col min="17" max="18" width="7" style="21" bestFit="1" customWidth="1"/>
    <col min="19" max="19" width="5" style="21" bestFit="1" customWidth="1"/>
    <col min="20" max="22" width="5.6328125" style="21" bestFit="1" customWidth="1"/>
    <col min="23" max="23" width="6.453125" style="21" bestFit="1" customWidth="1"/>
    <col min="24" max="24" width="9.81640625" style="21" bestFit="1" customWidth="1"/>
    <col min="25" max="25" width="8.54296875" style="21" bestFit="1" customWidth="1"/>
    <col min="26" max="26" width="7.81640625" style="21" bestFit="1" customWidth="1"/>
    <col min="27" max="27" width="8.08984375" style="21" bestFit="1" customWidth="1"/>
    <col min="28" max="28" width="4.453125" style="21" bestFit="1" customWidth="1"/>
    <col min="29" max="29" width="7.08984375" style="21" bestFit="1" customWidth="1"/>
    <col min="30" max="30" width="1.1796875" style="21" customWidth="1"/>
    <col min="31" max="31" width="4.6328125" style="21" bestFit="1" customWidth="1"/>
    <col min="32" max="32" width="5.36328125" style="21" bestFit="1" customWidth="1"/>
    <col min="33" max="33" width="6.36328125" style="21" bestFit="1" customWidth="1"/>
    <col min="34" max="35" width="7" style="21" bestFit="1" customWidth="1"/>
    <col min="36" max="36" width="5" style="21" bestFit="1" customWidth="1"/>
    <col min="37" max="39" width="5.6328125" style="21" bestFit="1" customWidth="1"/>
    <col min="40" max="40" width="6.453125" style="21" bestFit="1" customWidth="1"/>
    <col min="41" max="41" width="9.81640625" style="21" bestFit="1" customWidth="1"/>
    <col min="42" max="42" width="8.54296875" style="21" bestFit="1" customWidth="1"/>
    <col min="43" max="43" width="7.81640625" style="21" bestFit="1" customWidth="1"/>
    <col min="44" max="44" width="8.08984375" style="21" bestFit="1" customWidth="1"/>
    <col min="45" max="45" width="4.453125" style="21" bestFit="1" customWidth="1"/>
    <col min="46" max="46" width="1.1796875" style="21" customWidth="1"/>
    <col min="47" max="47" width="6.453125" style="21" bestFit="1" customWidth="1"/>
    <col min="48" max="50" width="5.6328125" style="21" bestFit="1" customWidth="1"/>
    <col min="51" max="51" width="5" style="21" bestFit="1" customWidth="1"/>
    <col min="52" max="52" width="1.1796875" style="21" customWidth="1"/>
    <col min="53" max="53" width="6.453125" style="21" bestFit="1" customWidth="1"/>
    <col min="54" max="56" width="5.6328125" style="21" bestFit="1" customWidth="1"/>
    <col min="57" max="57" width="5" style="21" bestFit="1" customWidth="1"/>
    <col min="58" max="58" width="1.1796875" style="21" customWidth="1"/>
    <col min="59" max="59" width="6.08984375" style="793" bestFit="1" customWidth="1"/>
    <col min="60" max="60" width="8.81640625" style="793" bestFit="1" customWidth="1"/>
    <col min="61" max="61" width="5.54296875" style="793" bestFit="1" customWidth="1"/>
    <col min="62" max="62" width="5.36328125" style="793" bestFit="1" customWidth="1"/>
    <col min="63" max="63" width="1.1796875" style="21" customWidth="1"/>
    <col min="64" max="64" width="5.54296875" style="21" bestFit="1" customWidth="1"/>
    <col min="65" max="65" width="7.6328125" style="21" bestFit="1" customWidth="1"/>
    <col min="66" max="66" width="9.90625" style="21" bestFit="1" customWidth="1"/>
    <col min="67" max="67" width="1.1796875" style="21" customWidth="1"/>
    <col min="68" max="68" width="7.90625" style="21" bestFit="1" customWidth="1"/>
    <col min="69" max="69" width="1.1796875" style="21" customWidth="1"/>
    <col min="70" max="70" width="7.54296875" style="21" bestFit="1" customWidth="1"/>
    <col min="71" max="71" width="6.54296875" style="21" bestFit="1" customWidth="1"/>
    <col min="72" max="72" width="7.6328125" style="21" bestFit="1" customWidth="1"/>
    <col min="73" max="73" width="10.90625" style="21" bestFit="1" customWidth="1"/>
    <col min="74" max="74" width="1.1796875" style="21" customWidth="1"/>
    <col min="75" max="75" width="7.453125" style="21" bestFit="1" customWidth="1"/>
    <col min="76" max="76" width="7.36328125" style="21" bestFit="1" customWidth="1"/>
    <col min="77" max="77" width="3.90625" style="21" bestFit="1" customWidth="1"/>
    <col min="78" max="78" width="6.08984375" style="21" bestFit="1" customWidth="1"/>
    <col min="79" max="79" width="8" style="21" bestFit="1" customWidth="1"/>
    <col min="80" max="80" width="10.6328125" style="21" bestFit="1" customWidth="1"/>
    <col min="81" max="81" width="1.1796875" style="21" customWidth="1"/>
    <col min="82" max="86" width="15.6328125" style="21" customWidth="1"/>
    <col min="87" max="87" width="1.1796875" style="21" customWidth="1"/>
    <col min="88" max="88" width="35.6328125" style="21" bestFit="1" customWidth="1"/>
    <col min="89" max="16384" width="8.90625" style="21"/>
  </cols>
  <sheetData>
    <row r="1" spans="1:88" ht="33" customHeight="1" x14ac:dyDescent="0.25">
      <c r="A1" s="22" t="s">
        <v>43</v>
      </c>
    </row>
    <row r="3" spans="1:88" ht="20.5" x14ac:dyDescent="0.45">
      <c r="A3" s="23" t="s">
        <v>314</v>
      </c>
    </row>
    <row r="4" spans="1:88" x14ac:dyDescent="0.25">
      <c r="A4" s="21" t="s">
        <v>425</v>
      </c>
    </row>
    <row r="5" spans="1:88" ht="33" x14ac:dyDescent="0.25">
      <c r="A5" s="1072" t="s">
        <v>315</v>
      </c>
      <c r="B5" s="1073"/>
      <c r="C5" s="1079" t="s">
        <v>44</v>
      </c>
      <c r="D5" s="1073"/>
      <c r="E5" s="1079" t="s">
        <v>45</v>
      </c>
      <c r="F5" s="1073"/>
      <c r="G5" s="1079" t="s">
        <v>46</v>
      </c>
      <c r="H5" s="1073"/>
      <c r="I5" s="1103" t="s">
        <v>184</v>
      </c>
      <c r="J5" s="1098"/>
      <c r="K5" s="1098"/>
      <c r="L5" s="1098"/>
      <c r="M5" s="1097"/>
      <c r="N5" s="24" t="s">
        <v>48</v>
      </c>
      <c r="O5" s="24" t="s">
        <v>49</v>
      </c>
      <c r="P5" s="24" t="s">
        <v>3</v>
      </c>
      <c r="Q5" s="24" t="s">
        <v>50</v>
      </c>
      <c r="R5" s="24" t="s">
        <v>51</v>
      </c>
      <c r="S5" s="24" t="s">
        <v>4</v>
      </c>
      <c r="T5" s="24" t="s">
        <v>52</v>
      </c>
      <c r="U5" s="24" t="s">
        <v>53</v>
      </c>
      <c r="V5" s="24" t="s">
        <v>54</v>
      </c>
      <c r="W5" s="24" t="s">
        <v>55</v>
      </c>
      <c r="X5" s="24" t="s">
        <v>421</v>
      </c>
      <c r="Y5" s="24" t="s">
        <v>422</v>
      </c>
      <c r="Z5" s="24" t="s">
        <v>423</v>
      </c>
      <c r="AA5" s="24" t="s">
        <v>424</v>
      </c>
      <c r="AB5" s="24" t="s">
        <v>11</v>
      </c>
      <c r="AC5" s="24" t="s">
        <v>56</v>
      </c>
      <c r="AD5" s="24"/>
      <c r="AE5" s="24" t="s">
        <v>58</v>
      </c>
      <c r="AF5" s="24" t="s">
        <v>59</v>
      </c>
      <c r="AG5" s="24" t="s">
        <v>60</v>
      </c>
      <c r="AH5" s="24" t="s">
        <v>61</v>
      </c>
      <c r="AI5" s="24" t="s">
        <v>62</v>
      </c>
      <c r="AJ5" s="24" t="s">
        <v>63</v>
      </c>
      <c r="AK5" s="24" t="s">
        <v>64</v>
      </c>
      <c r="AL5" s="24" t="s">
        <v>65</v>
      </c>
      <c r="AM5" s="24" t="s">
        <v>66</v>
      </c>
      <c r="AN5" s="24" t="s">
        <v>67</v>
      </c>
      <c r="AO5" s="24" t="s">
        <v>421</v>
      </c>
      <c r="AP5" s="24" t="s">
        <v>422</v>
      </c>
      <c r="AQ5" s="24" t="s">
        <v>423</v>
      </c>
      <c r="AR5" s="24" t="s">
        <v>424</v>
      </c>
      <c r="AS5" s="74" t="s">
        <v>11</v>
      </c>
      <c r="AT5" s="1073"/>
      <c r="AU5" s="75" t="s">
        <v>55</v>
      </c>
      <c r="AV5" s="24" t="s">
        <v>69</v>
      </c>
      <c r="AW5" s="24" t="s">
        <v>54</v>
      </c>
      <c r="AX5" s="24" t="s">
        <v>53</v>
      </c>
      <c r="AY5" s="74" t="s">
        <v>4</v>
      </c>
      <c r="AZ5" s="76"/>
      <c r="BA5" s="75" t="s">
        <v>55</v>
      </c>
      <c r="BB5" s="24" t="s">
        <v>69</v>
      </c>
      <c r="BC5" s="24" t="s">
        <v>54</v>
      </c>
      <c r="BD5" s="24" t="s">
        <v>53</v>
      </c>
      <c r="BE5" s="24" t="s">
        <v>4</v>
      </c>
      <c r="BF5" s="1079"/>
      <c r="BG5" s="1097" t="s">
        <v>76</v>
      </c>
      <c r="BH5" s="1098"/>
      <c r="BI5" s="1098"/>
      <c r="BJ5" s="1098"/>
      <c r="BK5" s="689"/>
      <c r="BL5" s="1103" t="s">
        <v>53</v>
      </c>
      <c r="BM5" s="1098"/>
      <c r="BN5" s="1099"/>
      <c r="BO5" s="1073"/>
      <c r="BP5" s="1079" t="s">
        <v>312</v>
      </c>
      <c r="BQ5" s="1073"/>
      <c r="BR5" s="1103" t="s">
        <v>81</v>
      </c>
      <c r="BS5" s="1098"/>
      <c r="BT5" s="1098"/>
      <c r="BU5" s="1099"/>
      <c r="BV5" s="1073"/>
      <c r="BW5" s="1103" t="s">
        <v>198</v>
      </c>
      <c r="BX5" s="1098"/>
      <c r="BY5" s="1098"/>
      <c r="BZ5" s="1098"/>
      <c r="CA5" s="1098"/>
      <c r="CB5" s="1098"/>
      <c r="CC5" s="1097"/>
      <c r="CD5" s="1097" t="s">
        <v>87</v>
      </c>
      <c r="CE5" s="1098"/>
      <c r="CF5" s="1098"/>
      <c r="CG5" s="1098"/>
      <c r="CH5" s="1099"/>
      <c r="CI5" s="1073"/>
      <c r="CJ5" s="1103" t="s">
        <v>88</v>
      </c>
    </row>
    <row r="6" spans="1:88" ht="33" x14ac:dyDescent="0.25">
      <c r="A6" s="1072"/>
      <c r="B6" s="1074"/>
      <c r="C6" s="1110"/>
      <c r="D6" s="1074"/>
      <c r="E6" s="1110"/>
      <c r="F6" s="1074"/>
      <c r="G6" s="1110"/>
      <c r="H6" s="1074"/>
      <c r="I6" s="83" t="s">
        <v>180</v>
      </c>
      <c r="J6" s="28" t="s">
        <v>181</v>
      </c>
      <c r="K6" s="28" t="s">
        <v>182</v>
      </c>
      <c r="L6" s="28" t="s">
        <v>183</v>
      </c>
      <c r="M6" s="1100"/>
      <c r="N6" s="1070" t="s">
        <v>47</v>
      </c>
      <c r="O6" s="1100"/>
      <c r="P6" s="1100"/>
      <c r="Q6" s="1100"/>
      <c r="R6" s="1100"/>
      <c r="S6" s="1070" t="s">
        <v>57</v>
      </c>
      <c r="T6" s="1100"/>
      <c r="U6" s="1100"/>
      <c r="V6" s="1100"/>
      <c r="W6" s="1100"/>
      <c r="X6" s="1100"/>
      <c r="Y6" s="1100"/>
      <c r="Z6" s="1100"/>
      <c r="AA6" s="1100"/>
      <c r="AB6" s="1100"/>
      <c r="AC6" s="1100"/>
      <c r="AD6" s="28"/>
      <c r="AE6" s="1070" t="s">
        <v>68</v>
      </c>
      <c r="AF6" s="1100"/>
      <c r="AG6" s="1100"/>
      <c r="AH6" s="1100"/>
      <c r="AI6" s="1100"/>
      <c r="AJ6" s="1100"/>
      <c r="AK6" s="1100"/>
      <c r="AL6" s="1100"/>
      <c r="AM6" s="1100"/>
      <c r="AN6" s="1100"/>
      <c r="AO6" s="1100"/>
      <c r="AP6" s="1100"/>
      <c r="AQ6" s="1100"/>
      <c r="AR6" s="1100"/>
      <c r="AS6" s="1114"/>
      <c r="AT6" s="1074"/>
      <c r="AU6" s="1115" t="s">
        <v>70</v>
      </c>
      <c r="AV6" s="1100"/>
      <c r="AW6" s="1100"/>
      <c r="AX6" s="1100"/>
      <c r="AY6" s="1114"/>
      <c r="AZ6" s="77"/>
      <c r="BA6" s="1115" t="s">
        <v>71</v>
      </c>
      <c r="BB6" s="1100"/>
      <c r="BC6" s="1100"/>
      <c r="BD6" s="1100"/>
      <c r="BE6" s="1100"/>
      <c r="BF6" s="1110"/>
      <c r="BG6" s="690" t="s">
        <v>72</v>
      </c>
      <c r="BH6" s="690" t="s">
        <v>73</v>
      </c>
      <c r="BI6" s="690" t="s">
        <v>74</v>
      </c>
      <c r="BJ6" s="690" t="s">
        <v>75</v>
      </c>
      <c r="BK6" s="688"/>
      <c r="BL6" s="83" t="s">
        <v>309</v>
      </c>
      <c r="BM6" s="28" t="s">
        <v>310</v>
      </c>
      <c r="BN6" s="82" t="s">
        <v>311</v>
      </c>
      <c r="BO6" s="1074"/>
      <c r="BP6" s="1110"/>
      <c r="BQ6" s="1074"/>
      <c r="BR6" s="83" t="s">
        <v>77</v>
      </c>
      <c r="BS6" s="28" t="s">
        <v>78</v>
      </c>
      <c r="BT6" s="28" t="s">
        <v>79</v>
      </c>
      <c r="BU6" s="82" t="s">
        <v>313</v>
      </c>
      <c r="BV6" s="1074"/>
      <c r="BW6" s="83" t="s">
        <v>192</v>
      </c>
      <c r="BX6" s="28" t="s">
        <v>193</v>
      </c>
      <c r="BY6" s="28" t="s">
        <v>194</v>
      </c>
      <c r="BZ6" s="28" t="s">
        <v>195</v>
      </c>
      <c r="CA6" s="28" t="s">
        <v>196</v>
      </c>
      <c r="CB6" s="82" t="s">
        <v>197</v>
      </c>
      <c r="CC6" s="1074"/>
      <c r="CD6" s="83" t="s">
        <v>82</v>
      </c>
      <c r="CE6" s="28" t="s">
        <v>83</v>
      </c>
      <c r="CF6" s="28" t="s">
        <v>84</v>
      </c>
      <c r="CG6" s="28" t="s">
        <v>85</v>
      </c>
      <c r="CH6" s="82" t="s">
        <v>86</v>
      </c>
      <c r="CI6" s="1074"/>
      <c r="CJ6" s="1104"/>
    </row>
    <row r="7" spans="1:88" ht="14.5" x14ac:dyDescent="0.25">
      <c r="A7" s="29" t="s">
        <v>316</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s="107" customFormat="1" x14ac:dyDescent="0.25">
      <c r="A8" s="126" t="s">
        <v>8991</v>
      </c>
      <c r="B8" s="127"/>
      <c r="C8" s="733">
        <v>34981</v>
      </c>
      <c r="D8" s="127"/>
      <c r="E8" s="128">
        <v>88175.1</v>
      </c>
      <c r="F8" s="127"/>
      <c r="G8" s="129">
        <v>318.34410000000003</v>
      </c>
      <c r="H8" s="127"/>
      <c r="I8" s="151">
        <v>5.4</v>
      </c>
      <c r="J8" s="151">
        <v>7.55</v>
      </c>
      <c r="K8" s="151">
        <v>3.61</v>
      </c>
      <c r="L8" s="151">
        <v>3.94</v>
      </c>
      <c r="M8" s="131"/>
      <c r="N8" s="130">
        <v>0.52080000000000004</v>
      </c>
      <c r="O8" s="130">
        <v>-0.48770000000000002</v>
      </c>
      <c r="P8" s="130">
        <v>0.40889999999999999</v>
      </c>
      <c r="Q8" s="130">
        <v>4.1322999999999999</v>
      </c>
      <c r="R8" s="130">
        <v>3.6591999999999998</v>
      </c>
      <c r="S8" s="132">
        <v>5.4528999999999996</v>
      </c>
      <c r="T8" s="130">
        <v>7.4240000000000004</v>
      </c>
      <c r="U8" s="130">
        <v>13.1264</v>
      </c>
      <c r="V8" s="130">
        <v>10.707100000000001</v>
      </c>
      <c r="W8" s="130">
        <v>11.7674</v>
      </c>
      <c r="X8" s="130">
        <v>1.9658</v>
      </c>
      <c r="Y8" s="130">
        <v>13.0084</v>
      </c>
      <c r="Z8" s="130">
        <v>2.5697000000000001</v>
      </c>
      <c r="AA8" s="130">
        <v>6.3525999999999998</v>
      </c>
      <c r="AB8" s="130">
        <v>0.15</v>
      </c>
      <c r="AC8" s="130">
        <v>14.899699999999999</v>
      </c>
      <c r="AD8" s="131"/>
      <c r="AE8" s="128">
        <v>3</v>
      </c>
      <c r="AF8" s="128">
        <v>14</v>
      </c>
      <c r="AG8" s="128">
        <v>14</v>
      </c>
      <c r="AH8" s="128">
        <v>11</v>
      </c>
      <c r="AI8" s="128">
        <v>2</v>
      </c>
      <c r="AJ8" s="128">
        <v>2</v>
      </c>
      <c r="AK8" s="128">
        <v>1</v>
      </c>
      <c r="AL8" s="128">
        <v>4</v>
      </c>
      <c r="AM8" s="128">
        <v>7</v>
      </c>
      <c r="AN8" s="128">
        <v>5</v>
      </c>
      <c r="AO8" s="128">
        <v>10</v>
      </c>
      <c r="AP8" s="128">
        <v>3</v>
      </c>
      <c r="AQ8" s="128">
        <v>3</v>
      </c>
      <c r="AR8" s="128">
        <v>2</v>
      </c>
      <c r="AS8" s="128">
        <v>13</v>
      </c>
      <c r="AT8" s="127"/>
      <c r="AU8" s="130">
        <v>12.24</v>
      </c>
      <c r="AV8" s="130">
        <v>12.46</v>
      </c>
      <c r="AW8" s="130">
        <v>11.17</v>
      </c>
      <c r="AX8" s="130">
        <v>9.5299999999999994</v>
      </c>
      <c r="AY8" s="130">
        <v>7.17</v>
      </c>
      <c r="AZ8" s="133"/>
      <c r="BA8" s="134">
        <v>5</v>
      </c>
      <c r="BB8" s="134">
        <v>7</v>
      </c>
      <c r="BC8" s="134">
        <v>5</v>
      </c>
      <c r="BD8" s="134">
        <v>2</v>
      </c>
      <c r="BE8" s="134">
        <v>3</v>
      </c>
      <c r="BF8" s="130"/>
      <c r="BG8" s="132">
        <v>8.6398652294779001</v>
      </c>
      <c r="BH8" s="795">
        <v>0</v>
      </c>
      <c r="BI8" s="795">
        <v>6.4611187720740398E-2</v>
      </c>
      <c r="BJ8" s="808" t="s">
        <v>430</v>
      </c>
      <c r="BK8" s="803"/>
      <c r="BL8" s="130" t="s">
        <v>430</v>
      </c>
      <c r="BM8" s="130" t="s">
        <v>430</v>
      </c>
      <c r="BN8" s="130" t="s">
        <v>430</v>
      </c>
      <c r="BO8" s="127"/>
      <c r="BP8" s="130">
        <v>74.786349610000002</v>
      </c>
      <c r="BQ8" s="127"/>
      <c r="BR8" s="130">
        <v>55.492699999999999</v>
      </c>
      <c r="BS8" s="130">
        <v>18.614699999999999</v>
      </c>
      <c r="BT8" s="130">
        <v>0.67903500000000006</v>
      </c>
      <c r="BU8" s="130">
        <v>25.213564999999999</v>
      </c>
      <c r="BV8" s="127"/>
      <c r="BW8" s="130">
        <v>7.02</v>
      </c>
      <c r="BX8" s="130">
        <v>4.58</v>
      </c>
      <c r="BY8" s="130">
        <v>4.03</v>
      </c>
      <c r="BZ8" s="130">
        <v>4.66</v>
      </c>
      <c r="CA8" s="130">
        <v>2.2999999999999998</v>
      </c>
      <c r="CB8" s="130">
        <v>3.21</v>
      </c>
      <c r="CC8" s="127"/>
      <c r="CD8" s="136" t="s">
        <v>550</v>
      </c>
      <c r="CE8" s="136" t="s">
        <v>8992</v>
      </c>
      <c r="CF8" s="136" t="s">
        <v>8993</v>
      </c>
      <c r="CG8" s="136" t="s">
        <v>8994</v>
      </c>
      <c r="CH8" s="136" t="s">
        <v>8995</v>
      </c>
      <c r="CI8" s="127"/>
      <c r="CJ8" s="137" t="s">
        <v>1517</v>
      </c>
    </row>
    <row r="9" spans="1:88" s="107" customFormat="1" x14ac:dyDescent="0.25">
      <c r="A9" s="108" t="s">
        <v>8996</v>
      </c>
      <c r="B9" s="109"/>
      <c r="C9" s="734">
        <v>36467</v>
      </c>
      <c r="D9" s="109"/>
      <c r="E9" s="110">
        <v>52433.3</v>
      </c>
      <c r="F9" s="109"/>
      <c r="G9" s="111">
        <v>408.99</v>
      </c>
      <c r="H9" s="109"/>
      <c r="I9" s="152">
        <v>6.67</v>
      </c>
      <c r="J9" s="152">
        <v>7.3</v>
      </c>
      <c r="K9" s="152">
        <v>3.38</v>
      </c>
      <c r="L9" s="152">
        <v>3.53</v>
      </c>
      <c r="M9" s="113"/>
      <c r="N9" s="112">
        <v>0.3952</v>
      </c>
      <c r="O9" s="112">
        <v>-0.43819999999999998</v>
      </c>
      <c r="P9" s="112">
        <v>0.4914</v>
      </c>
      <c r="Q9" s="112">
        <v>3.4449000000000001</v>
      </c>
      <c r="R9" s="112">
        <v>-1.47E-2</v>
      </c>
      <c r="S9" s="114">
        <v>2.8776000000000002</v>
      </c>
      <c r="T9" s="112">
        <v>4.7217000000000002</v>
      </c>
      <c r="U9" s="112">
        <v>14.6378</v>
      </c>
      <c r="V9" s="112">
        <v>16.081900000000001</v>
      </c>
      <c r="W9" s="112">
        <v>14.6972</v>
      </c>
      <c r="X9" s="112">
        <v>1.3279000000000001</v>
      </c>
      <c r="Y9" s="112">
        <v>9.0495000000000001</v>
      </c>
      <c r="Z9" s="112">
        <v>-0.50839999999999996</v>
      </c>
      <c r="AA9" s="112">
        <v>3.0278999999999998</v>
      </c>
      <c r="AB9" s="112">
        <v>0.16159999999999999</v>
      </c>
      <c r="AC9" s="112">
        <v>14.8439</v>
      </c>
      <c r="AD9" s="113"/>
      <c r="AE9" s="110">
        <v>9</v>
      </c>
      <c r="AF9" s="110">
        <v>10</v>
      </c>
      <c r="AG9" s="110">
        <v>13</v>
      </c>
      <c r="AH9" s="110">
        <v>14</v>
      </c>
      <c r="AI9" s="110">
        <v>11</v>
      </c>
      <c r="AJ9" s="110">
        <v>8</v>
      </c>
      <c r="AK9" s="110">
        <v>2</v>
      </c>
      <c r="AL9" s="110">
        <v>1</v>
      </c>
      <c r="AM9" s="110">
        <v>1</v>
      </c>
      <c r="AN9" s="110">
        <v>1</v>
      </c>
      <c r="AO9" s="110">
        <v>14</v>
      </c>
      <c r="AP9" s="110">
        <v>13</v>
      </c>
      <c r="AQ9" s="110">
        <v>9</v>
      </c>
      <c r="AR9" s="110">
        <v>11</v>
      </c>
      <c r="AS9" s="110">
        <v>12</v>
      </c>
      <c r="AT9" s="109"/>
      <c r="AU9" s="112">
        <v>15.89</v>
      </c>
      <c r="AV9" s="112">
        <v>17.010000000000002</v>
      </c>
      <c r="AW9" s="112">
        <v>13.24</v>
      </c>
      <c r="AX9" s="112">
        <v>8.1300000000000008</v>
      </c>
      <c r="AY9" s="112">
        <v>2.75</v>
      </c>
      <c r="AZ9" s="115"/>
      <c r="BA9" s="116">
        <v>1</v>
      </c>
      <c r="BB9" s="116">
        <v>1</v>
      </c>
      <c r="BC9" s="116">
        <v>1</v>
      </c>
      <c r="BD9" s="116">
        <v>4</v>
      </c>
      <c r="BE9" s="116">
        <v>11</v>
      </c>
      <c r="BF9" s="112"/>
      <c r="BG9" s="114">
        <v>8.7400689746837692</v>
      </c>
      <c r="BH9" s="796">
        <v>0</v>
      </c>
      <c r="BI9" s="796">
        <v>8.4307506277395305E-2</v>
      </c>
      <c r="BJ9" s="809" t="s">
        <v>430</v>
      </c>
      <c r="BK9" s="269"/>
      <c r="BL9" s="112" t="s">
        <v>430</v>
      </c>
      <c r="BM9" s="112" t="s">
        <v>430</v>
      </c>
      <c r="BN9" s="112" t="s">
        <v>430</v>
      </c>
      <c r="BO9" s="109"/>
      <c r="BP9" s="112">
        <v>72.139648070000007</v>
      </c>
      <c r="BQ9" s="109"/>
      <c r="BR9" s="112">
        <v>58.299300000000002</v>
      </c>
      <c r="BS9" s="112">
        <v>5.8795999999999999</v>
      </c>
      <c r="BT9" s="112">
        <v>6.8618899999999998</v>
      </c>
      <c r="BU9" s="112">
        <v>28.959209999999999</v>
      </c>
      <c r="BV9" s="109"/>
      <c r="BW9" s="112">
        <v>8.66</v>
      </c>
      <c r="BX9" s="112">
        <v>6.66</v>
      </c>
      <c r="BY9" s="112">
        <v>3.89</v>
      </c>
      <c r="BZ9" s="112">
        <v>1.75</v>
      </c>
      <c r="CA9" s="112">
        <v>2.58</v>
      </c>
      <c r="CB9" s="112">
        <v>6.91</v>
      </c>
      <c r="CC9" s="109"/>
      <c r="CD9" s="118" t="s">
        <v>5228</v>
      </c>
      <c r="CE9" s="118" t="s">
        <v>8997</v>
      </c>
      <c r="CF9" s="118" t="s">
        <v>8998</v>
      </c>
      <c r="CG9" s="118" t="s">
        <v>8999</v>
      </c>
      <c r="CH9" s="118" t="s">
        <v>9000</v>
      </c>
      <c r="CI9" s="109"/>
      <c r="CJ9" s="119" t="s">
        <v>443</v>
      </c>
    </row>
    <row r="10" spans="1:88" s="107" customFormat="1" x14ac:dyDescent="0.25">
      <c r="A10" s="108" t="s">
        <v>9001</v>
      </c>
      <c r="B10" s="109"/>
      <c r="C10" s="734">
        <v>38448</v>
      </c>
      <c r="D10" s="109"/>
      <c r="E10" s="110">
        <v>22309.200000000001</v>
      </c>
      <c r="F10" s="109"/>
      <c r="G10" s="111">
        <v>114.858</v>
      </c>
      <c r="H10" s="109"/>
      <c r="I10" s="152">
        <v>9.9095600000000008</v>
      </c>
      <c r="J10" s="152">
        <v>7.6092700000000004</v>
      </c>
      <c r="K10" s="152">
        <v>5.1452099999999996</v>
      </c>
      <c r="L10" s="152">
        <v>5.4414499999999997</v>
      </c>
      <c r="M10" s="113"/>
      <c r="N10" s="112">
        <v>0.31969999999999998</v>
      </c>
      <c r="O10" s="112">
        <v>-0.47920000000000001</v>
      </c>
      <c r="P10" s="112">
        <v>0.63880000000000003</v>
      </c>
      <c r="Q10" s="112">
        <v>4.5103999999999997</v>
      </c>
      <c r="R10" s="112">
        <v>-3.1665999999999999</v>
      </c>
      <c r="S10" s="114">
        <v>-2.9464999999999999</v>
      </c>
      <c r="T10" s="112">
        <v>0.24859999999999999</v>
      </c>
      <c r="U10" s="112">
        <v>7.2625000000000002</v>
      </c>
      <c r="V10" s="112">
        <v>9.0420999999999996</v>
      </c>
      <c r="W10" s="112">
        <v>9.8862000000000005</v>
      </c>
      <c r="X10" s="112">
        <v>1.6191</v>
      </c>
      <c r="Y10" s="112">
        <v>8.4619999999999997</v>
      </c>
      <c r="Z10" s="112">
        <v>-4.8708</v>
      </c>
      <c r="AA10" s="112">
        <v>-1.9832000000000001</v>
      </c>
      <c r="AB10" s="112">
        <v>3.2199999999999999E-2</v>
      </c>
      <c r="AC10" s="112">
        <v>12.0913</v>
      </c>
      <c r="AD10" s="113"/>
      <c r="AE10" s="110">
        <v>12</v>
      </c>
      <c r="AF10" s="110">
        <v>13</v>
      </c>
      <c r="AG10" s="110">
        <v>12</v>
      </c>
      <c r="AH10" s="110">
        <v>8</v>
      </c>
      <c r="AI10" s="110">
        <v>15</v>
      </c>
      <c r="AJ10" s="110">
        <v>15</v>
      </c>
      <c r="AK10" s="110">
        <v>15</v>
      </c>
      <c r="AL10" s="110">
        <v>15</v>
      </c>
      <c r="AM10" s="110">
        <v>12</v>
      </c>
      <c r="AN10" s="110">
        <v>12</v>
      </c>
      <c r="AO10" s="110">
        <v>13</v>
      </c>
      <c r="AP10" s="110">
        <v>14</v>
      </c>
      <c r="AQ10" s="110">
        <v>15</v>
      </c>
      <c r="AR10" s="110">
        <v>15</v>
      </c>
      <c r="AS10" s="110">
        <v>14</v>
      </c>
      <c r="AT10" s="109"/>
      <c r="AU10" s="112">
        <v>10.06</v>
      </c>
      <c r="AV10" s="112">
        <v>10.09</v>
      </c>
      <c r="AW10" s="112">
        <v>6.72</v>
      </c>
      <c r="AX10" s="112">
        <v>2.41</v>
      </c>
      <c r="AY10" s="112">
        <v>-2.0699999999999998</v>
      </c>
      <c r="AZ10" s="115"/>
      <c r="BA10" s="116">
        <v>15</v>
      </c>
      <c r="BB10" s="116">
        <v>15</v>
      </c>
      <c r="BC10" s="116">
        <v>15</v>
      </c>
      <c r="BD10" s="116">
        <v>15</v>
      </c>
      <c r="BE10" s="116">
        <v>15</v>
      </c>
      <c r="BF10" s="112"/>
      <c r="BG10" s="114">
        <v>9.0862111054443702</v>
      </c>
      <c r="BH10" s="796">
        <v>1.18067372555128</v>
      </c>
      <c r="BI10" s="796">
        <v>1.0637172792917E-2</v>
      </c>
      <c r="BJ10" s="809">
        <v>-0.25725791314579199</v>
      </c>
      <c r="BK10" s="269"/>
      <c r="BL10" s="112" t="s">
        <v>430</v>
      </c>
      <c r="BM10" s="112" t="s">
        <v>430</v>
      </c>
      <c r="BN10" s="112" t="s">
        <v>430</v>
      </c>
      <c r="BO10" s="109"/>
      <c r="BP10" s="112">
        <v>72.031047130000005</v>
      </c>
      <c r="BQ10" s="109"/>
      <c r="BR10" s="112">
        <v>49.238599999999998</v>
      </c>
      <c r="BS10" s="112">
        <v>4.7468199999999996</v>
      </c>
      <c r="BT10" s="112">
        <v>15.4232</v>
      </c>
      <c r="BU10" s="112">
        <v>30.591380000000001</v>
      </c>
      <c r="BV10" s="109"/>
      <c r="BW10" s="112">
        <v>6.72</v>
      </c>
      <c r="BX10" s="112">
        <v>13.56</v>
      </c>
      <c r="BY10" s="112">
        <v>3.72</v>
      </c>
      <c r="BZ10" s="112">
        <v>0.33</v>
      </c>
      <c r="CA10" s="112">
        <v>0.66</v>
      </c>
      <c r="CB10" s="112">
        <v>2.97</v>
      </c>
      <c r="CC10" s="109"/>
      <c r="CD10" s="118" t="s">
        <v>2087</v>
      </c>
      <c r="CE10" s="118" t="s">
        <v>9002</v>
      </c>
      <c r="CF10" s="118" t="s">
        <v>9003</v>
      </c>
      <c r="CG10" s="118" t="s">
        <v>9004</v>
      </c>
      <c r="CH10" s="118" t="s">
        <v>9005</v>
      </c>
      <c r="CI10" s="109"/>
      <c r="CJ10" s="119" t="s">
        <v>443</v>
      </c>
    </row>
    <row r="11" spans="1:88" s="107" customFormat="1" x14ac:dyDescent="0.25">
      <c r="A11" s="108" t="s">
        <v>9006</v>
      </c>
      <c r="B11" s="109"/>
      <c r="C11" s="734">
        <v>36307</v>
      </c>
      <c r="D11" s="109"/>
      <c r="E11" s="110">
        <v>11778.9</v>
      </c>
      <c r="F11" s="109"/>
      <c r="G11" s="111">
        <v>350.30500000000001</v>
      </c>
      <c r="H11" s="109"/>
      <c r="I11" s="152">
        <v>4.42</v>
      </c>
      <c r="J11" s="152">
        <v>2.2400000000000002</v>
      </c>
      <c r="K11" s="152">
        <v>1.78</v>
      </c>
      <c r="L11" s="152">
        <v>1.86</v>
      </c>
      <c r="M11" s="113"/>
      <c r="N11" s="112">
        <v>0.42080000000000001</v>
      </c>
      <c r="O11" s="112">
        <v>-0.44929999999999998</v>
      </c>
      <c r="P11" s="112">
        <v>-0.20480000000000001</v>
      </c>
      <c r="Q11" s="112">
        <v>2.4091999999999998</v>
      </c>
      <c r="R11" s="112">
        <v>-2.0748000000000002</v>
      </c>
      <c r="S11" s="114">
        <v>-1.9782999999999999</v>
      </c>
      <c r="T11" s="112">
        <v>1.7464999999999999</v>
      </c>
      <c r="U11" s="112">
        <v>10.553699999999999</v>
      </c>
      <c r="V11" s="112">
        <v>9.0005000000000006</v>
      </c>
      <c r="W11" s="112">
        <v>11.013500000000001</v>
      </c>
      <c r="X11" s="112">
        <v>2.8000000000000001E-2</v>
      </c>
      <c r="Y11" s="112">
        <v>8.2554999999999996</v>
      </c>
      <c r="Z11" s="112">
        <v>-3.9047000000000001</v>
      </c>
      <c r="AA11" s="112">
        <v>-0.85109999999999997</v>
      </c>
      <c r="AB11" s="112">
        <v>-0.43319999999999997</v>
      </c>
      <c r="AC11" s="112">
        <v>13.9391</v>
      </c>
      <c r="AD11" s="113"/>
      <c r="AE11" s="110">
        <v>6</v>
      </c>
      <c r="AF11" s="110">
        <v>11</v>
      </c>
      <c r="AG11" s="110">
        <v>15</v>
      </c>
      <c r="AH11" s="110">
        <v>15</v>
      </c>
      <c r="AI11" s="110">
        <v>14</v>
      </c>
      <c r="AJ11" s="110">
        <v>14</v>
      </c>
      <c r="AK11" s="110">
        <v>11</v>
      </c>
      <c r="AL11" s="110">
        <v>12</v>
      </c>
      <c r="AM11" s="110">
        <v>13</v>
      </c>
      <c r="AN11" s="110">
        <v>9</v>
      </c>
      <c r="AO11" s="110">
        <v>15</v>
      </c>
      <c r="AP11" s="110">
        <v>15</v>
      </c>
      <c r="AQ11" s="110">
        <v>14</v>
      </c>
      <c r="AR11" s="110">
        <v>14</v>
      </c>
      <c r="AS11" s="110">
        <v>15</v>
      </c>
      <c r="AT11" s="109"/>
      <c r="AU11" s="112">
        <v>11.26</v>
      </c>
      <c r="AV11" s="112">
        <v>11</v>
      </c>
      <c r="AW11" s="112">
        <v>8.93</v>
      </c>
      <c r="AX11" s="112">
        <v>4.4000000000000004</v>
      </c>
      <c r="AY11" s="112">
        <v>-1.58</v>
      </c>
      <c r="AZ11" s="115"/>
      <c r="BA11" s="116">
        <v>9</v>
      </c>
      <c r="BB11" s="116">
        <v>12</v>
      </c>
      <c r="BC11" s="116">
        <v>12</v>
      </c>
      <c r="BD11" s="116">
        <v>14</v>
      </c>
      <c r="BE11" s="116">
        <v>14</v>
      </c>
      <c r="BF11" s="112"/>
      <c r="BG11" s="114">
        <v>9.06720105677209</v>
      </c>
      <c r="BH11" s="796">
        <v>0</v>
      </c>
      <c r="BI11" s="796">
        <v>4.4338005186307303E-2</v>
      </c>
      <c r="BJ11" s="809" t="s">
        <v>430</v>
      </c>
      <c r="BK11" s="269"/>
      <c r="BL11" s="112" t="s">
        <v>430</v>
      </c>
      <c r="BM11" s="112" t="s">
        <v>430</v>
      </c>
      <c r="BN11" s="112" t="s">
        <v>430</v>
      </c>
      <c r="BO11" s="109"/>
      <c r="BP11" s="112">
        <v>69.516687390000001</v>
      </c>
      <c r="BQ11" s="109"/>
      <c r="BR11" s="112">
        <v>53.0458</v>
      </c>
      <c r="BS11" s="112">
        <v>8.7245000000000008</v>
      </c>
      <c r="BT11" s="112">
        <v>7.7463699999999998</v>
      </c>
      <c r="BU11" s="112">
        <v>30.483329999999999</v>
      </c>
      <c r="BV11" s="109"/>
      <c r="BW11" s="112">
        <v>15.45</v>
      </c>
      <c r="BX11" s="112">
        <v>7.57</v>
      </c>
      <c r="BY11" s="112">
        <v>4.8499999999999996</v>
      </c>
      <c r="BZ11" s="112" t="s">
        <v>430</v>
      </c>
      <c r="CA11" s="112" t="s">
        <v>430</v>
      </c>
      <c r="CB11" s="112">
        <v>2.62</v>
      </c>
      <c r="CC11" s="109"/>
      <c r="CD11" s="118" t="s">
        <v>9007</v>
      </c>
      <c r="CE11" s="118" t="s">
        <v>9008</v>
      </c>
      <c r="CF11" s="118" t="s">
        <v>9009</v>
      </c>
      <c r="CG11" s="118" t="s">
        <v>9010</v>
      </c>
      <c r="CH11" s="118" t="s">
        <v>9011</v>
      </c>
      <c r="CI11" s="109"/>
      <c r="CJ11" s="119" t="s">
        <v>1517</v>
      </c>
    </row>
    <row r="12" spans="1:88" s="107" customFormat="1" x14ac:dyDescent="0.25">
      <c r="A12" s="108" t="s">
        <v>9012</v>
      </c>
      <c r="B12" s="109"/>
      <c r="C12" s="734">
        <v>34001</v>
      </c>
      <c r="D12" s="109"/>
      <c r="E12" s="110">
        <v>11394.5</v>
      </c>
      <c r="F12" s="109"/>
      <c r="G12" s="111">
        <v>372.82</v>
      </c>
      <c r="H12" s="109"/>
      <c r="I12" s="152">
        <v>2.2200000000000002</v>
      </c>
      <c r="J12" s="152">
        <v>6.78</v>
      </c>
      <c r="K12" s="152">
        <v>1.1599999999999999</v>
      </c>
      <c r="L12" s="152">
        <v>1.23</v>
      </c>
      <c r="M12" s="113"/>
      <c r="N12" s="112">
        <v>0.3175</v>
      </c>
      <c r="O12" s="112">
        <v>-0.45129999999999998</v>
      </c>
      <c r="P12" s="112">
        <v>1.7243999999999999</v>
      </c>
      <c r="Q12" s="112">
        <v>4.9398999999999997</v>
      </c>
      <c r="R12" s="112">
        <v>1.4007000000000001</v>
      </c>
      <c r="S12" s="114">
        <v>3.0459000000000001</v>
      </c>
      <c r="T12" s="112">
        <v>3.2410000000000001</v>
      </c>
      <c r="U12" s="112">
        <v>11.4231</v>
      </c>
      <c r="V12" s="112">
        <v>9.6082000000000001</v>
      </c>
      <c r="W12" s="112">
        <v>11.771800000000001</v>
      </c>
      <c r="X12" s="112">
        <v>2.8639000000000001</v>
      </c>
      <c r="Y12" s="112">
        <v>12.011799999999999</v>
      </c>
      <c r="Z12" s="112">
        <v>1.0790999999999999</v>
      </c>
      <c r="AA12" s="112">
        <v>4.0815000000000001</v>
      </c>
      <c r="AB12" s="112">
        <v>0.59360000000000002</v>
      </c>
      <c r="AC12" s="112">
        <v>11.5031</v>
      </c>
      <c r="AD12" s="113"/>
      <c r="AE12" s="110">
        <v>13</v>
      </c>
      <c r="AF12" s="110">
        <v>12</v>
      </c>
      <c r="AG12" s="110">
        <v>4</v>
      </c>
      <c r="AH12" s="110">
        <v>6</v>
      </c>
      <c r="AI12" s="110">
        <v>5</v>
      </c>
      <c r="AJ12" s="110">
        <v>6</v>
      </c>
      <c r="AK12" s="110">
        <v>8</v>
      </c>
      <c r="AL12" s="110">
        <v>8</v>
      </c>
      <c r="AM12" s="110">
        <v>10</v>
      </c>
      <c r="AN12" s="110">
        <v>4</v>
      </c>
      <c r="AO12" s="110">
        <v>4</v>
      </c>
      <c r="AP12" s="110">
        <v>7</v>
      </c>
      <c r="AQ12" s="110">
        <v>6</v>
      </c>
      <c r="AR12" s="110">
        <v>6</v>
      </c>
      <c r="AS12" s="110">
        <v>10</v>
      </c>
      <c r="AT12" s="109"/>
      <c r="AU12" s="112">
        <v>11.82</v>
      </c>
      <c r="AV12" s="112">
        <v>11.55</v>
      </c>
      <c r="AW12" s="112">
        <v>9.75</v>
      </c>
      <c r="AX12" s="112">
        <v>6.97</v>
      </c>
      <c r="AY12" s="112">
        <v>5.66</v>
      </c>
      <c r="AZ12" s="115"/>
      <c r="BA12" s="116">
        <v>6</v>
      </c>
      <c r="BB12" s="116">
        <v>9</v>
      </c>
      <c r="BC12" s="116">
        <v>9</v>
      </c>
      <c r="BD12" s="116">
        <v>7</v>
      </c>
      <c r="BE12" s="116">
        <v>5</v>
      </c>
      <c r="BF12" s="112"/>
      <c r="BG12" s="114">
        <v>9.2425911942442696</v>
      </c>
      <c r="BH12" s="796">
        <v>0</v>
      </c>
      <c r="BI12" s="796">
        <v>4.6030115763860402E-2</v>
      </c>
      <c r="BJ12" s="809" t="s">
        <v>430</v>
      </c>
      <c r="BK12" s="269"/>
      <c r="BL12" s="112" t="s">
        <v>430</v>
      </c>
      <c r="BM12" s="112" t="s">
        <v>430</v>
      </c>
      <c r="BN12" s="112" t="s">
        <v>430</v>
      </c>
      <c r="BO12" s="109"/>
      <c r="BP12" s="112">
        <v>79.293388719999996</v>
      </c>
      <c r="BQ12" s="109"/>
      <c r="BR12" s="112">
        <v>58.359900000000003</v>
      </c>
      <c r="BS12" s="112">
        <v>12.8429</v>
      </c>
      <c r="BT12" s="112">
        <v>8.0905900000000006</v>
      </c>
      <c r="BU12" s="112">
        <v>20.706610000000001</v>
      </c>
      <c r="BV12" s="109"/>
      <c r="BW12" s="112">
        <v>3.72</v>
      </c>
      <c r="BX12" s="112">
        <v>13.29</v>
      </c>
      <c r="BY12" s="112" t="s">
        <v>430</v>
      </c>
      <c r="BZ12" s="112" t="s">
        <v>430</v>
      </c>
      <c r="CA12" s="112" t="s">
        <v>430</v>
      </c>
      <c r="CB12" s="112">
        <v>3.69</v>
      </c>
      <c r="CC12" s="109"/>
      <c r="CD12" s="118" t="s">
        <v>9013</v>
      </c>
      <c r="CE12" s="118" t="s">
        <v>9014</v>
      </c>
      <c r="CF12" s="118" t="s">
        <v>9015</v>
      </c>
      <c r="CG12" s="118" t="s">
        <v>9016</v>
      </c>
      <c r="CH12" s="118" t="s">
        <v>9017</v>
      </c>
      <c r="CI12" s="109"/>
      <c r="CJ12" s="119" t="s">
        <v>519</v>
      </c>
    </row>
    <row r="13" spans="1:88" s="107" customFormat="1" x14ac:dyDescent="0.25">
      <c r="A13" s="108" t="s">
        <v>9018</v>
      </c>
      <c r="B13" s="109"/>
      <c r="C13" s="734">
        <v>42214</v>
      </c>
      <c r="D13" s="109"/>
      <c r="E13" s="110">
        <v>9569.5300000000007</v>
      </c>
      <c r="F13" s="109"/>
      <c r="G13" s="111">
        <v>33.662999999999997</v>
      </c>
      <c r="H13" s="109"/>
      <c r="I13" s="152">
        <v>4.37</v>
      </c>
      <c r="J13" s="152">
        <v>7.52</v>
      </c>
      <c r="K13" s="152">
        <v>2.58</v>
      </c>
      <c r="L13" s="152">
        <v>2.72</v>
      </c>
      <c r="M13" s="113"/>
      <c r="N13" s="112">
        <v>0.3967</v>
      </c>
      <c r="O13" s="112">
        <v>-0.26369999999999999</v>
      </c>
      <c r="P13" s="112">
        <v>0.98399999999999999</v>
      </c>
      <c r="Q13" s="112">
        <v>3.8725000000000001</v>
      </c>
      <c r="R13" s="112">
        <v>0.48359999999999997</v>
      </c>
      <c r="S13" s="114">
        <v>4.524</v>
      </c>
      <c r="T13" s="112">
        <v>3.7094</v>
      </c>
      <c r="U13" s="112">
        <v>11.036</v>
      </c>
      <c r="V13" s="112">
        <v>9.7727000000000004</v>
      </c>
      <c r="W13" s="112">
        <v>11.7605</v>
      </c>
      <c r="X13" s="112">
        <v>2.1360000000000001</v>
      </c>
      <c r="Y13" s="112">
        <v>11.0038</v>
      </c>
      <c r="Z13" s="112">
        <v>0.44159999999999999</v>
      </c>
      <c r="AA13" s="112">
        <v>5.2329999999999997</v>
      </c>
      <c r="AB13" s="112">
        <v>0.75419999999999998</v>
      </c>
      <c r="AC13" s="112">
        <v>11.590299999999999</v>
      </c>
      <c r="AD13" s="113"/>
      <c r="AE13" s="110">
        <v>8</v>
      </c>
      <c r="AF13" s="110">
        <v>6</v>
      </c>
      <c r="AG13" s="110">
        <v>8</v>
      </c>
      <c r="AH13" s="110">
        <v>12</v>
      </c>
      <c r="AI13" s="110">
        <v>8</v>
      </c>
      <c r="AJ13" s="110">
        <v>4</v>
      </c>
      <c r="AK13" s="110">
        <v>5</v>
      </c>
      <c r="AL13" s="110">
        <v>9</v>
      </c>
      <c r="AM13" s="110">
        <v>8</v>
      </c>
      <c r="AN13" s="110">
        <v>6</v>
      </c>
      <c r="AO13" s="110">
        <v>8</v>
      </c>
      <c r="AP13" s="110">
        <v>9</v>
      </c>
      <c r="AQ13" s="110">
        <v>7</v>
      </c>
      <c r="AR13" s="110">
        <v>4</v>
      </c>
      <c r="AS13" s="110">
        <v>6</v>
      </c>
      <c r="AT13" s="109"/>
      <c r="AU13" s="112">
        <v>11.75</v>
      </c>
      <c r="AV13" s="112">
        <v>11.75</v>
      </c>
      <c r="AW13" s="112">
        <v>9.98</v>
      </c>
      <c r="AX13" s="112">
        <v>7.44</v>
      </c>
      <c r="AY13" s="112">
        <v>5</v>
      </c>
      <c r="AZ13" s="115"/>
      <c r="BA13" s="116">
        <v>8</v>
      </c>
      <c r="BB13" s="116">
        <v>8</v>
      </c>
      <c r="BC13" s="116">
        <v>8</v>
      </c>
      <c r="BD13" s="116">
        <v>6</v>
      </c>
      <c r="BE13" s="116">
        <v>8</v>
      </c>
      <c r="BF13" s="112"/>
      <c r="BG13" s="114">
        <v>9.0552942050812106</v>
      </c>
      <c r="BH13" s="796">
        <v>0</v>
      </c>
      <c r="BI13" s="796">
        <v>4.6561197968446898E-2</v>
      </c>
      <c r="BJ13" s="809" t="s">
        <v>430</v>
      </c>
      <c r="BK13" s="269"/>
      <c r="BL13" s="112" t="s">
        <v>430</v>
      </c>
      <c r="BM13" s="112" t="s">
        <v>430</v>
      </c>
      <c r="BN13" s="112" t="s">
        <v>430</v>
      </c>
      <c r="BO13" s="109"/>
      <c r="BP13" s="112">
        <v>76.906386699999999</v>
      </c>
      <c r="BQ13" s="109"/>
      <c r="BR13" s="112">
        <v>56.655700000000003</v>
      </c>
      <c r="BS13" s="112">
        <v>9.9525500000000005</v>
      </c>
      <c r="BT13" s="112">
        <v>10.171799999999999</v>
      </c>
      <c r="BU13" s="112">
        <v>23.219950000000001</v>
      </c>
      <c r="BV13" s="109"/>
      <c r="BW13" s="112">
        <v>3.79</v>
      </c>
      <c r="BX13" s="112">
        <v>10.29</v>
      </c>
      <c r="BY13" s="112">
        <v>5.31</v>
      </c>
      <c r="BZ13" s="112">
        <v>1.46</v>
      </c>
      <c r="CA13" s="112" t="s">
        <v>430</v>
      </c>
      <c r="CB13" s="112">
        <v>2.2400000000000002</v>
      </c>
      <c r="CC13" s="109"/>
      <c r="CD13" s="118" t="s">
        <v>9019</v>
      </c>
      <c r="CE13" s="118" t="s">
        <v>9020</v>
      </c>
      <c r="CF13" s="118" t="s">
        <v>9021</v>
      </c>
      <c r="CG13" s="118" t="s">
        <v>9022</v>
      </c>
      <c r="CH13" s="118" t="s">
        <v>9023</v>
      </c>
      <c r="CI13" s="109"/>
      <c r="CJ13" s="119" t="s">
        <v>443</v>
      </c>
    </row>
    <row r="14" spans="1:88" s="107" customFormat="1" ht="11" x14ac:dyDescent="0.3">
      <c r="A14" s="841" t="s">
        <v>9024</v>
      </c>
      <c r="B14" s="857"/>
      <c r="C14" s="843">
        <v>41948</v>
      </c>
      <c r="D14" s="857"/>
      <c r="E14" s="844">
        <v>9316.5499999999993</v>
      </c>
      <c r="F14" s="857"/>
      <c r="G14" s="845">
        <v>65.888000000000005</v>
      </c>
      <c r="H14" s="857"/>
      <c r="I14" s="957">
        <v>9.25</v>
      </c>
      <c r="J14" s="957">
        <v>6.97</v>
      </c>
      <c r="K14" s="957">
        <v>4</v>
      </c>
      <c r="L14" s="957">
        <v>4.1500000000000004</v>
      </c>
      <c r="M14" s="858"/>
      <c r="N14" s="846">
        <v>0.26629999999999998</v>
      </c>
      <c r="O14" s="846">
        <v>-0.30409999999999998</v>
      </c>
      <c r="P14" s="846">
        <v>0.95609999999999995</v>
      </c>
      <c r="Q14" s="846">
        <v>4.9991000000000003</v>
      </c>
      <c r="R14" s="846">
        <v>3.4137</v>
      </c>
      <c r="S14" s="848">
        <v>4.7103999999999999</v>
      </c>
      <c r="T14" s="846">
        <v>4.0685000000000002</v>
      </c>
      <c r="U14" s="846">
        <v>13.0534</v>
      </c>
      <c r="V14" s="846">
        <v>12.120200000000001</v>
      </c>
      <c r="W14" s="846">
        <v>12.2704</v>
      </c>
      <c r="X14" s="846">
        <v>2.3773</v>
      </c>
      <c r="Y14" s="846">
        <v>14.601800000000001</v>
      </c>
      <c r="Z14" s="846">
        <v>3.71</v>
      </c>
      <c r="AA14" s="846">
        <v>5.3297999999999996</v>
      </c>
      <c r="AB14" s="846">
        <v>0.73229999999999995</v>
      </c>
      <c r="AC14" s="846">
        <v>11.785299999999999</v>
      </c>
      <c r="AD14" s="858"/>
      <c r="AE14" s="844">
        <v>15</v>
      </c>
      <c r="AF14" s="844">
        <v>8</v>
      </c>
      <c r="AG14" s="844">
        <v>9</v>
      </c>
      <c r="AH14" s="844">
        <v>5</v>
      </c>
      <c r="AI14" s="844">
        <v>3</v>
      </c>
      <c r="AJ14" s="844">
        <v>3</v>
      </c>
      <c r="AK14" s="844">
        <v>4</v>
      </c>
      <c r="AL14" s="844">
        <v>5</v>
      </c>
      <c r="AM14" s="844">
        <v>3</v>
      </c>
      <c r="AN14" s="844">
        <v>2</v>
      </c>
      <c r="AO14" s="844">
        <v>7</v>
      </c>
      <c r="AP14" s="844">
        <v>2</v>
      </c>
      <c r="AQ14" s="844">
        <v>2</v>
      </c>
      <c r="AR14" s="844">
        <v>3</v>
      </c>
      <c r="AS14" s="844">
        <v>8</v>
      </c>
      <c r="AT14" s="857"/>
      <c r="AU14" s="846">
        <v>13.41</v>
      </c>
      <c r="AV14" s="846">
        <v>14</v>
      </c>
      <c r="AW14" s="846">
        <v>11.68</v>
      </c>
      <c r="AX14" s="846">
        <v>8.8699999999999992</v>
      </c>
      <c r="AY14" s="846">
        <v>8.42</v>
      </c>
      <c r="AZ14" s="849"/>
      <c r="BA14" s="958">
        <v>3</v>
      </c>
      <c r="BB14" s="958">
        <v>3</v>
      </c>
      <c r="BC14" s="958">
        <v>4</v>
      </c>
      <c r="BD14" s="958">
        <v>3</v>
      </c>
      <c r="BE14" s="958">
        <v>2</v>
      </c>
      <c r="BF14" s="846"/>
      <c r="BG14" s="848">
        <v>10.2777904249704</v>
      </c>
      <c r="BH14" s="855">
        <v>1.2072244939385299</v>
      </c>
      <c r="BI14" s="855">
        <v>5.74729330211141E-2</v>
      </c>
      <c r="BJ14" s="892">
        <v>0.22882659956603699</v>
      </c>
      <c r="BK14" s="959"/>
      <c r="BL14" s="846" t="s">
        <v>430</v>
      </c>
      <c r="BM14" s="846" t="s">
        <v>430</v>
      </c>
      <c r="BN14" s="846" t="s">
        <v>430</v>
      </c>
      <c r="BO14" s="857"/>
      <c r="BP14" s="846">
        <v>78.398736979999995</v>
      </c>
      <c r="BQ14" s="857"/>
      <c r="BR14" s="846">
        <v>45.833399999999997</v>
      </c>
      <c r="BS14" s="846">
        <v>25.635899999999999</v>
      </c>
      <c r="BT14" s="846">
        <v>6.9294599999999997</v>
      </c>
      <c r="BU14" s="846">
        <v>21.601240000000001</v>
      </c>
      <c r="BV14" s="857"/>
      <c r="BW14" s="846">
        <v>7.65</v>
      </c>
      <c r="BX14" s="846">
        <v>7.26</v>
      </c>
      <c r="BY14" s="846">
        <v>0.38</v>
      </c>
      <c r="BZ14" s="846">
        <v>1.25</v>
      </c>
      <c r="CA14" s="846" t="s">
        <v>430</v>
      </c>
      <c r="CB14" s="846">
        <v>5.0599999999999996</v>
      </c>
      <c r="CC14" s="857"/>
      <c r="CD14" s="859" t="s">
        <v>9025</v>
      </c>
      <c r="CE14" s="859" t="s">
        <v>9026</v>
      </c>
      <c r="CF14" s="859" t="s">
        <v>9027</v>
      </c>
      <c r="CG14" s="859" t="s">
        <v>2939</v>
      </c>
      <c r="CH14" s="859" t="s">
        <v>9028</v>
      </c>
      <c r="CI14" s="857"/>
      <c r="CJ14" s="856" t="s">
        <v>443</v>
      </c>
    </row>
    <row r="15" spans="1:88" s="107" customFormat="1" x14ac:dyDescent="0.25">
      <c r="A15" s="108" t="s">
        <v>9029</v>
      </c>
      <c r="B15" s="109"/>
      <c r="C15" s="734">
        <v>36539</v>
      </c>
      <c r="D15" s="109"/>
      <c r="E15" s="110">
        <v>9241.48</v>
      </c>
      <c r="F15" s="109"/>
      <c r="G15" s="111">
        <v>163.0325</v>
      </c>
      <c r="H15" s="109"/>
      <c r="I15" s="152">
        <v>3.7</v>
      </c>
      <c r="J15" s="152">
        <v>6.3</v>
      </c>
      <c r="K15" s="152">
        <v>2.72</v>
      </c>
      <c r="L15" s="152">
        <v>2.65</v>
      </c>
      <c r="M15" s="113"/>
      <c r="N15" s="112">
        <v>0.43209999999999998</v>
      </c>
      <c r="O15" s="112">
        <v>-7.0099999999999996E-2</v>
      </c>
      <c r="P15" s="112">
        <v>2.4127000000000001</v>
      </c>
      <c r="Q15" s="112">
        <v>4.7202000000000002</v>
      </c>
      <c r="R15" s="112">
        <v>-8.0999999999999996E-3</v>
      </c>
      <c r="S15" s="114">
        <v>0.80900000000000005</v>
      </c>
      <c r="T15" s="112">
        <v>1.5193000000000001</v>
      </c>
      <c r="U15" s="112">
        <v>9.8981999999999992</v>
      </c>
      <c r="V15" s="112">
        <v>9.1476000000000006</v>
      </c>
      <c r="W15" s="112">
        <v>11.139799999999999</v>
      </c>
      <c r="X15" s="112">
        <v>3.2262</v>
      </c>
      <c r="Y15" s="112">
        <v>10.8245</v>
      </c>
      <c r="Z15" s="112">
        <v>-1.3213999999999999</v>
      </c>
      <c r="AA15" s="112">
        <v>1.9605999999999999</v>
      </c>
      <c r="AB15" s="112">
        <v>1.611</v>
      </c>
      <c r="AC15" s="112">
        <v>11.057</v>
      </c>
      <c r="AD15" s="113"/>
      <c r="AE15" s="110">
        <v>5</v>
      </c>
      <c r="AF15" s="110">
        <v>2</v>
      </c>
      <c r="AG15" s="110">
        <v>2</v>
      </c>
      <c r="AH15" s="110">
        <v>7</v>
      </c>
      <c r="AI15" s="110">
        <v>10</v>
      </c>
      <c r="AJ15" s="110">
        <v>12</v>
      </c>
      <c r="AK15" s="110">
        <v>12</v>
      </c>
      <c r="AL15" s="110">
        <v>13</v>
      </c>
      <c r="AM15" s="110">
        <v>11</v>
      </c>
      <c r="AN15" s="110">
        <v>8</v>
      </c>
      <c r="AO15" s="110">
        <v>2</v>
      </c>
      <c r="AP15" s="110">
        <v>10</v>
      </c>
      <c r="AQ15" s="110">
        <v>11</v>
      </c>
      <c r="AR15" s="110">
        <v>12</v>
      </c>
      <c r="AS15" s="110">
        <v>2</v>
      </c>
      <c r="AT15" s="109"/>
      <c r="AU15" s="112">
        <v>10.58</v>
      </c>
      <c r="AV15" s="112">
        <v>10.75</v>
      </c>
      <c r="AW15" s="112">
        <v>8.35</v>
      </c>
      <c r="AX15" s="112">
        <v>5.04</v>
      </c>
      <c r="AY15" s="112">
        <v>3.12</v>
      </c>
      <c r="AZ15" s="115"/>
      <c r="BA15" s="116">
        <v>12</v>
      </c>
      <c r="BB15" s="116">
        <v>13</v>
      </c>
      <c r="BC15" s="116">
        <v>13</v>
      </c>
      <c r="BD15" s="116">
        <v>11</v>
      </c>
      <c r="BE15" s="116">
        <v>10</v>
      </c>
      <c r="BF15" s="112"/>
      <c r="BG15" s="114">
        <v>8.9909699179322509</v>
      </c>
      <c r="BH15" s="796">
        <v>0</v>
      </c>
      <c r="BI15" s="796">
        <v>3.7902623223163297E-2</v>
      </c>
      <c r="BJ15" s="809" t="s">
        <v>430</v>
      </c>
      <c r="BK15" s="269"/>
      <c r="BL15" s="112" t="s">
        <v>430</v>
      </c>
      <c r="BM15" s="112" t="s">
        <v>430</v>
      </c>
      <c r="BN15" s="112" t="s">
        <v>430</v>
      </c>
      <c r="BO15" s="109"/>
      <c r="BP15" s="112">
        <v>70.495717429999999</v>
      </c>
      <c r="BQ15" s="109"/>
      <c r="BR15" s="112">
        <v>43.937600000000003</v>
      </c>
      <c r="BS15" s="112">
        <v>13.7247</v>
      </c>
      <c r="BT15" s="112">
        <v>12.8329</v>
      </c>
      <c r="BU15" s="112">
        <v>29.504799999999999</v>
      </c>
      <c r="BV15" s="109"/>
      <c r="BW15" s="112">
        <v>5.79</v>
      </c>
      <c r="BX15" s="112">
        <v>13.79</v>
      </c>
      <c r="BY15" s="112">
        <v>0.88</v>
      </c>
      <c r="BZ15" s="112" t="s">
        <v>430</v>
      </c>
      <c r="CA15" s="112" t="s">
        <v>430</v>
      </c>
      <c r="CB15" s="112">
        <v>8.82</v>
      </c>
      <c r="CC15" s="109"/>
      <c r="CD15" s="118" t="s">
        <v>9030</v>
      </c>
      <c r="CE15" s="118" t="s">
        <v>9031</v>
      </c>
      <c r="CF15" s="118" t="s">
        <v>9032</v>
      </c>
      <c r="CG15" s="118" t="s">
        <v>9033</v>
      </c>
      <c r="CH15" s="118" t="s">
        <v>9034</v>
      </c>
      <c r="CI15" s="109"/>
      <c r="CJ15" s="119" t="s">
        <v>443</v>
      </c>
    </row>
    <row r="16" spans="1:88" s="107" customFormat="1" x14ac:dyDescent="0.25">
      <c r="A16" s="108" t="s">
        <v>9035</v>
      </c>
      <c r="B16" s="109"/>
      <c r="C16" s="734">
        <v>34740</v>
      </c>
      <c r="D16" s="109"/>
      <c r="E16" s="110">
        <v>7221.49</v>
      </c>
      <c r="F16" s="109"/>
      <c r="G16" s="111">
        <v>1568.33</v>
      </c>
      <c r="H16" s="109"/>
      <c r="I16" s="152">
        <v>6.66</v>
      </c>
      <c r="J16" s="152">
        <v>7.71</v>
      </c>
      <c r="K16" s="152">
        <v>3.88</v>
      </c>
      <c r="L16" s="152">
        <v>4.1100000000000003</v>
      </c>
      <c r="M16" s="113"/>
      <c r="N16" s="112">
        <v>0.37119999999999997</v>
      </c>
      <c r="O16" s="112">
        <v>-0.16489999999999999</v>
      </c>
      <c r="P16" s="112">
        <v>1.7597</v>
      </c>
      <c r="Q16" s="112">
        <v>6.1856</v>
      </c>
      <c r="R16" s="112">
        <v>1.2865</v>
      </c>
      <c r="S16" s="114">
        <v>2.4731000000000001</v>
      </c>
      <c r="T16" s="112">
        <v>2.8828</v>
      </c>
      <c r="U16" s="112">
        <v>10.9169</v>
      </c>
      <c r="V16" s="112">
        <v>8.8329000000000004</v>
      </c>
      <c r="W16" s="112">
        <v>9.4329000000000001</v>
      </c>
      <c r="X16" s="112">
        <v>3.6768000000000001</v>
      </c>
      <c r="Y16" s="112">
        <v>12.4033</v>
      </c>
      <c r="Z16" s="112">
        <v>-9.8699999999999996E-2</v>
      </c>
      <c r="AA16" s="112">
        <v>3.8525999999999998</v>
      </c>
      <c r="AB16" s="112">
        <v>0.85850000000000004</v>
      </c>
      <c r="AC16" s="112">
        <v>17.380700000000001</v>
      </c>
      <c r="AD16" s="113"/>
      <c r="AE16" s="110">
        <v>11</v>
      </c>
      <c r="AF16" s="110">
        <v>4</v>
      </c>
      <c r="AG16" s="110">
        <v>3</v>
      </c>
      <c r="AH16" s="110">
        <v>2</v>
      </c>
      <c r="AI16" s="110">
        <v>6</v>
      </c>
      <c r="AJ16" s="110">
        <v>10</v>
      </c>
      <c r="AK16" s="110">
        <v>9</v>
      </c>
      <c r="AL16" s="110">
        <v>10</v>
      </c>
      <c r="AM16" s="110">
        <v>15</v>
      </c>
      <c r="AN16" s="110">
        <v>13</v>
      </c>
      <c r="AO16" s="110">
        <v>1</v>
      </c>
      <c r="AP16" s="110">
        <v>4</v>
      </c>
      <c r="AQ16" s="110">
        <v>8</v>
      </c>
      <c r="AR16" s="110">
        <v>8</v>
      </c>
      <c r="AS16" s="110">
        <v>4</v>
      </c>
      <c r="AT16" s="109"/>
      <c r="AU16" s="112">
        <v>10.27</v>
      </c>
      <c r="AV16" s="112">
        <v>11.11</v>
      </c>
      <c r="AW16" s="112">
        <v>9.2200000000000006</v>
      </c>
      <c r="AX16" s="112">
        <v>6.54</v>
      </c>
      <c r="AY16" s="112">
        <v>5.52</v>
      </c>
      <c r="AZ16" s="115"/>
      <c r="BA16" s="116">
        <v>13</v>
      </c>
      <c r="BB16" s="116">
        <v>11</v>
      </c>
      <c r="BC16" s="116">
        <v>10</v>
      </c>
      <c r="BD16" s="116">
        <v>9</v>
      </c>
      <c r="BE16" s="116">
        <v>6</v>
      </c>
      <c r="BF16" s="112"/>
      <c r="BG16" s="114">
        <v>9.4433630077893405</v>
      </c>
      <c r="BH16" s="796">
        <v>0</v>
      </c>
      <c r="BI16" s="796">
        <v>4.4668327887356002E-2</v>
      </c>
      <c r="BJ16" s="809" t="s">
        <v>430</v>
      </c>
      <c r="BK16" s="269"/>
      <c r="BL16" s="112" t="s">
        <v>430</v>
      </c>
      <c r="BM16" s="112" t="s">
        <v>430</v>
      </c>
      <c r="BN16" s="112" t="s">
        <v>430</v>
      </c>
      <c r="BO16" s="109"/>
      <c r="BP16" s="112">
        <v>75.675587590000006</v>
      </c>
      <c r="BQ16" s="109"/>
      <c r="BR16" s="112">
        <v>53.970599999999997</v>
      </c>
      <c r="BS16" s="112">
        <v>14.8443</v>
      </c>
      <c r="BT16" s="112">
        <v>6.8606999999999996</v>
      </c>
      <c r="BU16" s="112">
        <v>24.324400000000001</v>
      </c>
      <c r="BV16" s="109"/>
      <c r="BW16" s="112">
        <v>5.92</v>
      </c>
      <c r="BX16" s="112">
        <v>10.73</v>
      </c>
      <c r="BY16" s="112">
        <v>3.33</v>
      </c>
      <c r="BZ16" s="112" t="s">
        <v>430</v>
      </c>
      <c r="CA16" s="112">
        <v>0.15</v>
      </c>
      <c r="CB16" s="112">
        <v>4.2</v>
      </c>
      <c r="CC16" s="109"/>
      <c r="CD16" s="118" t="s">
        <v>2127</v>
      </c>
      <c r="CE16" s="118" t="s">
        <v>9036</v>
      </c>
      <c r="CF16" s="118" t="s">
        <v>9037</v>
      </c>
      <c r="CG16" s="118" t="s">
        <v>5368</v>
      </c>
      <c r="CH16" s="118" t="s">
        <v>9038</v>
      </c>
      <c r="CI16" s="109"/>
      <c r="CJ16" s="119" t="s">
        <v>476</v>
      </c>
    </row>
    <row r="17" spans="1:88" s="107" customFormat="1" ht="11" x14ac:dyDescent="0.3">
      <c r="A17" s="96" t="s">
        <v>9039</v>
      </c>
      <c r="B17" s="97"/>
      <c r="C17" s="736">
        <v>34719</v>
      </c>
      <c r="D17" s="97"/>
      <c r="E17" s="98">
        <v>6777.31</v>
      </c>
      <c r="F17" s="97"/>
      <c r="G17" s="99">
        <v>411.31240000000003</v>
      </c>
      <c r="H17" s="97"/>
      <c r="I17" s="153">
        <v>8.4600000000000009</v>
      </c>
      <c r="J17" s="153">
        <v>7.41</v>
      </c>
      <c r="K17" s="153">
        <v>4.4800000000000004</v>
      </c>
      <c r="L17" s="153">
        <v>4.8099999999999996</v>
      </c>
      <c r="M17" s="101"/>
      <c r="N17" s="100">
        <v>0.311</v>
      </c>
      <c r="O17" s="100">
        <v>-0.5605</v>
      </c>
      <c r="P17" s="100">
        <v>0.67869999999999997</v>
      </c>
      <c r="Q17" s="100">
        <v>3.6673</v>
      </c>
      <c r="R17" s="100">
        <v>-0.60319999999999996</v>
      </c>
      <c r="S17" s="102">
        <v>2.0019999999999998</v>
      </c>
      <c r="T17" s="100">
        <v>1.9204000000000001</v>
      </c>
      <c r="U17" s="100">
        <v>11.8508</v>
      </c>
      <c r="V17" s="100">
        <v>11.867100000000001</v>
      </c>
      <c r="W17" s="100">
        <v>11.401400000000001</v>
      </c>
      <c r="X17" s="100">
        <v>1.7861</v>
      </c>
      <c r="Y17" s="100">
        <v>9.2809000000000008</v>
      </c>
      <c r="Z17" s="100">
        <v>-1.9434</v>
      </c>
      <c r="AA17" s="100">
        <v>3.4430000000000001</v>
      </c>
      <c r="AB17" s="100">
        <v>0.43369999999999997</v>
      </c>
      <c r="AC17" s="100">
        <v>14.6038</v>
      </c>
      <c r="AD17" s="101"/>
      <c r="AE17" s="98">
        <v>14</v>
      </c>
      <c r="AF17" s="98">
        <v>15</v>
      </c>
      <c r="AG17" s="98">
        <v>11</v>
      </c>
      <c r="AH17" s="98">
        <v>13</v>
      </c>
      <c r="AI17" s="98">
        <v>13</v>
      </c>
      <c r="AJ17" s="98">
        <v>11</v>
      </c>
      <c r="AK17" s="98">
        <v>10</v>
      </c>
      <c r="AL17" s="98">
        <v>6</v>
      </c>
      <c r="AM17" s="98">
        <v>4</v>
      </c>
      <c r="AN17" s="98">
        <v>7</v>
      </c>
      <c r="AO17" s="98">
        <v>11</v>
      </c>
      <c r="AP17" s="98">
        <v>12</v>
      </c>
      <c r="AQ17" s="98">
        <v>13</v>
      </c>
      <c r="AR17" s="98">
        <v>9</v>
      </c>
      <c r="AS17" s="98">
        <v>11</v>
      </c>
      <c r="AT17" s="97"/>
      <c r="AU17" s="100">
        <v>12.42</v>
      </c>
      <c r="AV17" s="100">
        <v>13.51</v>
      </c>
      <c r="AW17" s="100">
        <v>10.63</v>
      </c>
      <c r="AX17" s="100">
        <v>5.93</v>
      </c>
      <c r="AY17" s="100">
        <v>2.35</v>
      </c>
      <c r="AZ17" s="103"/>
      <c r="BA17" s="104">
        <v>4</v>
      </c>
      <c r="BB17" s="104">
        <v>4</v>
      </c>
      <c r="BC17" s="104">
        <v>7</v>
      </c>
      <c r="BD17" s="104">
        <v>10</v>
      </c>
      <c r="BE17" s="104">
        <v>12</v>
      </c>
      <c r="BF17" s="100"/>
      <c r="BG17" s="102">
        <v>8.9088079428037403</v>
      </c>
      <c r="BH17" s="797">
        <v>0</v>
      </c>
      <c r="BI17" s="797">
        <v>5.4918205829611197E-2</v>
      </c>
      <c r="BJ17" s="810" t="s">
        <v>430</v>
      </c>
      <c r="BK17" s="804"/>
      <c r="BL17" s="100" t="s">
        <v>430</v>
      </c>
      <c r="BM17" s="100" t="s">
        <v>430</v>
      </c>
      <c r="BN17" s="100" t="s">
        <v>430</v>
      </c>
      <c r="BO17" s="97"/>
      <c r="BP17" s="100">
        <v>70.690151490000005</v>
      </c>
      <c r="BQ17" s="97"/>
      <c r="BR17" s="100">
        <v>46.521999999999998</v>
      </c>
      <c r="BS17" s="100">
        <v>13.6388</v>
      </c>
      <c r="BT17" s="100">
        <v>10.510999999999999</v>
      </c>
      <c r="BU17" s="100">
        <v>29.328199999999999</v>
      </c>
      <c r="BV17" s="97"/>
      <c r="BW17" s="100">
        <v>9.64</v>
      </c>
      <c r="BX17" s="100">
        <v>11.88</v>
      </c>
      <c r="BY17" s="100">
        <v>1.89</v>
      </c>
      <c r="BZ17" s="100" t="s">
        <v>430</v>
      </c>
      <c r="CA17" s="100" t="s">
        <v>430</v>
      </c>
      <c r="CB17" s="100">
        <v>5.9</v>
      </c>
      <c r="CC17" s="97"/>
      <c r="CD17" s="105" t="s">
        <v>9040</v>
      </c>
      <c r="CE17" s="105" t="s">
        <v>9041</v>
      </c>
      <c r="CF17" s="105" t="s">
        <v>9042</v>
      </c>
      <c r="CG17" s="105" t="s">
        <v>9043</v>
      </c>
      <c r="CH17" s="105" t="s">
        <v>9044</v>
      </c>
      <c r="CI17" s="97"/>
      <c r="CJ17" s="106" t="s">
        <v>1517</v>
      </c>
    </row>
    <row r="18" spans="1:88" s="107" customFormat="1" x14ac:dyDescent="0.25">
      <c r="A18" s="108" t="s">
        <v>9045</v>
      </c>
      <c r="B18" s="109"/>
      <c r="C18" s="734">
        <v>40581</v>
      </c>
      <c r="D18" s="109"/>
      <c r="E18" s="110">
        <v>5788.54</v>
      </c>
      <c r="F18" s="109"/>
      <c r="G18" s="111">
        <v>59.986699999999999</v>
      </c>
      <c r="H18" s="109"/>
      <c r="I18" s="152">
        <v>1.92</v>
      </c>
      <c r="J18" s="152">
        <v>7.23</v>
      </c>
      <c r="K18" s="152">
        <v>1.54</v>
      </c>
      <c r="L18" s="152">
        <v>1.62</v>
      </c>
      <c r="M18" s="113"/>
      <c r="N18" s="112">
        <v>0.5242</v>
      </c>
      <c r="O18" s="112">
        <v>0.13569999999999999</v>
      </c>
      <c r="P18" s="112">
        <v>3.1878000000000002</v>
      </c>
      <c r="Q18" s="112">
        <v>6.9043000000000001</v>
      </c>
      <c r="R18" s="112">
        <v>6.9775999999999998</v>
      </c>
      <c r="S18" s="114">
        <v>6.5248999999999997</v>
      </c>
      <c r="T18" s="112">
        <v>4.2374999999999998</v>
      </c>
      <c r="U18" s="112">
        <v>13.7967</v>
      </c>
      <c r="V18" s="112">
        <v>11.08</v>
      </c>
      <c r="W18" s="112">
        <v>10.9003</v>
      </c>
      <c r="X18" s="112">
        <v>3.0466000000000002</v>
      </c>
      <c r="Y18" s="112">
        <v>16.923300000000001</v>
      </c>
      <c r="Z18" s="112">
        <v>6.1227</v>
      </c>
      <c r="AA18" s="112">
        <v>7.2415000000000003</v>
      </c>
      <c r="AB18" s="112">
        <v>2.3641000000000001</v>
      </c>
      <c r="AC18" s="112">
        <v>12.2173</v>
      </c>
      <c r="AD18" s="113"/>
      <c r="AE18" s="110">
        <v>2</v>
      </c>
      <c r="AF18" s="110">
        <v>1</v>
      </c>
      <c r="AG18" s="110">
        <v>1</v>
      </c>
      <c r="AH18" s="110">
        <v>1</v>
      </c>
      <c r="AI18" s="110">
        <v>1</v>
      </c>
      <c r="AJ18" s="110">
        <v>1</v>
      </c>
      <c r="AK18" s="110">
        <v>3</v>
      </c>
      <c r="AL18" s="110">
        <v>2</v>
      </c>
      <c r="AM18" s="110">
        <v>6</v>
      </c>
      <c r="AN18" s="110">
        <v>10</v>
      </c>
      <c r="AO18" s="110">
        <v>3</v>
      </c>
      <c r="AP18" s="110">
        <v>1</v>
      </c>
      <c r="AQ18" s="110">
        <v>1</v>
      </c>
      <c r="AR18" s="110">
        <v>1</v>
      </c>
      <c r="AS18" s="110">
        <v>1</v>
      </c>
      <c r="AT18" s="109"/>
      <c r="AU18" s="112">
        <v>11.8</v>
      </c>
      <c r="AV18" s="112">
        <v>13.01</v>
      </c>
      <c r="AW18" s="112">
        <v>12.19</v>
      </c>
      <c r="AX18" s="112">
        <v>9.9499999999999993</v>
      </c>
      <c r="AY18" s="112">
        <v>12.87</v>
      </c>
      <c r="AZ18" s="115"/>
      <c r="BA18" s="116">
        <v>7</v>
      </c>
      <c r="BB18" s="116">
        <v>5</v>
      </c>
      <c r="BC18" s="116">
        <v>2</v>
      </c>
      <c r="BD18" s="116">
        <v>1</v>
      </c>
      <c r="BE18" s="116">
        <v>1</v>
      </c>
      <c r="BF18" s="112"/>
      <c r="BG18" s="114">
        <v>12.025238343926601</v>
      </c>
      <c r="BH18" s="796">
        <v>1.1761416031368199</v>
      </c>
      <c r="BI18" s="796">
        <v>5.4188902866840201E-2</v>
      </c>
      <c r="BJ18" s="809">
        <v>0.299083475388496</v>
      </c>
      <c r="BK18" s="269"/>
      <c r="BL18" s="112" t="s">
        <v>430</v>
      </c>
      <c r="BM18" s="112" t="s">
        <v>430</v>
      </c>
      <c r="BN18" s="112" t="s">
        <v>430</v>
      </c>
      <c r="BO18" s="109"/>
      <c r="BP18" s="112">
        <v>74.207929030000003</v>
      </c>
      <c r="BQ18" s="109"/>
      <c r="BR18" s="112">
        <v>36.579500000000003</v>
      </c>
      <c r="BS18" s="112">
        <v>21.488800000000001</v>
      </c>
      <c r="BT18" s="112">
        <v>16.108000000000001</v>
      </c>
      <c r="BU18" s="112">
        <v>25.823699999999999</v>
      </c>
      <c r="BV18" s="109"/>
      <c r="BW18" s="112">
        <v>2.2799999999999998</v>
      </c>
      <c r="BX18" s="112">
        <v>22.66</v>
      </c>
      <c r="BY18" s="112" t="s">
        <v>430</v>
      </c>
      <c r="BZ18" s="112" t="s">
        <v>430</v>
      </c>
      <c r="CA18" s="112" t="s">
        <v>430</v>
      </c>
      <c r="CB18" s="112">
        <v>0.85</v>
      </c>
      <c r="CC18" s="109"/>
      <c r="CD18" s="118" t="s">
        <v>9046</v>
      </c>
      <c r="CE18" s="118" t="s">
        <v>9047</v>
      </c>
      <c r="CF18" s="118" t="s">
        <v>9048</v>
      </c>
      <c r="CG18" s="118" t="s">
        <v>9049</v>
      </c>
      <c r="CH18" s="118" t="s">
        <v>9050</v>
      </c>
      <c r="CI18" s="109"/>
      <c r="CJ18" s="119" t="s">
        <v>519</v>
      </c>
    </row>
    <row r="19" spans="1:88" s="107" customFormat="1" x14ac:dyDescent="0.25">
      <c r="A19" s="108" t="s">
        <v>9051</v>
      </c>
      <c r="B19" s="109"/>
      <c r="C19" s="734">
        <v>38511</v>
      </c>
      <c r="D19" s="109"/>
      <c r="E19" s="110">
        <v>4082.68</v>
      </c>
      <c r="F19" s="109"/>
      <c r="G19" s="111">
        <v>108.5581</v>
      </c>
      <c r="H19" s="109"/>
      <c r="I19" s="152">
        <v>4.47</v>
      </c>
      <c r="J19" s="152">
        <v>7.94</v>
      </c>
      <c r="K19" s="152">
        <v>3.03</v>
      </c>
      <c r="L19" s="152">
        <v>3.2</v>
      </c>
      <c r="M19" s="113"/>
      <c r="N19" s="112">
        <v>0.41349999999999998</v>
      </c>
      <c r="O19" s="112">
        <v>-0.1226</v>
      </c>
      <c r="P19" s="112">
        <v>1.6349</v>
      </c>
      <c r="Q19" s="112">
        <v>5.0185000000000004</v>
      </c>
      <c r="R19" s="112">
        <v>1.1427</v>
      </c>
      <c r="S19" s="114">
        <v>3.0139</v>
      </c>
      <c r="T19" s="112">
        <v>3.3105000000000002</v>
      </c>
      <c r="U19" s="112">
        <v>11.699199999999999</v>
      </c>
      <c r="V19" s="112">
        <v>11.578200000000001</v>
      </c>
      <c r="W19" s="112">
        <v>9.4124999999999996</v>
      </c>
      <c r="X19" s="112">
        <v>2.4491000000000001</v>
      </c>
      <c r="Y19" s="112">
        <v>11.419</v>
      </c>
      <c r="Z19" s="112">
        <v>1.0801000000000001</v>
      </c>
      <c r="AA19" s="112">
        <v>3.9849000000000001</v>
      </c>
      <c r="AB19" s="112">
        <v>0.69679999999999997</v>
      </c>
      <c r="AC19" s="112">
        <v>11.897500000000001</v>
      </c>
      <c r="AD19" s="113"/>
      <c r="AE19" s="110">
        <v>7</v>
      </c>
      <c r="AF19" s="110">
        <v>3</v>
      </c>
      <c r="AG19" s="110">
        <v>5</v>
      </c>
      <c r="AH19" s="110">
        <v>4</v>
      </c>
      <c r="AI19" s="110">
        <v>7</v>
      </c>
      <c r="AJ19" s="110">
        <v>7</v>
      </c>
      <c r="AK19" s="110">
        <v>7</v>
      </c>
      <c r="AL19" s="110">
        <v>7</v>
      </c>
      <c r="AM19" s="110">
        <v>5</v>
      </c>
      <c r="AN19" s="110">
        <v>14</v>
      </c>
      <c r="AO19" s="110">
        <v>6</v>
      </c>
      <c r="AP19" s="110">
        <v>8</v>
      </c>
      <c r="AQ19" s="110">
        <v>5</v>
      </c>
      <c r="AR19" s="110">
        <v>7</v>
      </c>
      <c r="AS19" s="110">
        <v>9</v>
      </c>
      <c r="AT19" s="109"/>
      <c r="AU19" s="112">
        <v>10.69</v>
      </c>
      <c r="AV19" s="112">
        <v>12.73</v>
      </c>
      <c r="AW19" s="112">
        <v>10.78</v>
      </c>
      <c r="AX19" s="112">
        <v>6.93</v>
      </c>
      <c r="AY19" s="112">
        <v>5.32</v>
      </c>
      <c r="AZ19" s="115"/>
      <c r="BA19" s="116">
        <v>11</v>
      </c>
      <c r="BB19" s="116">
        <v>6</v>
      </c>
      <c r="BC19" s="116">
        <v>6</v>
      </c>
      <c r="BD19" s="116">
        <v>8</v>
      </c>
      <c r="BE19" s="116">
        <v>7</v>
      </c>
      <c r="BF19" s="112"/>
      <c r="BG19" s="114">
        <v>9.2124503883165207</v>
      </c>
      <c r="BH19" s="796">
        <v>0</v>
      </c>
      <c r="BI19" s="796">
        <v>5.1104456833966097E-2</v>
      </c>
      <c r="BJ19" s="809" t="s">
        <v>430</v>
      </c>
      <c r="BK19" s="269"/>
      <c r="BL19" s="112" t="s">
        <v>430</v>
      </c>
      <c r="BM19" s="112" t="s">
        <v>430</v>
      </c>
      <c r="BN19" s="112" t="s">
        <v>430</v>
      </c>
      <c r="BO19" s="109"/>
      <c r="BP19" s="112">
        <v>73.827059230000003</v>
      </c>
      <c r="BQ19" s="109"/>
      <c r="BR19" s="112">
        <v>52.604100000000003</v>
      </c>
      <c r="BS19" s="112">
        <v>12.514699999999999</v>
      </c>
      <c r="BT19" s="112">
        <v>8.7081800000000005</v>
      </c>
      <c r="BU19" s="112">
        <v>26.173020000000001</v>
      </c>
      <c r="BV19" s="109"/>
      <c r="BW19" s="112">
        <v>3.62</v>
      </c>
      <c r="BX19" s="112">
        <v>5.54</v>
      </c>
      <c r="BY19" s="112">
        <v>3.79</v>
      </c>
      <c r="BZ19" s="112">
        <v>4.33</v>
      </c>
      <c r="CA19" s="112">
        <v>0.61</v>
      </c>
      <c r="CB19" s="112">
        <v>8.2899999999999991</v>
      </c>
      <c r="CC19" s="109"/>
      <c r="CD19" s="118" t="s">
        <v>9052</v>
      </c>
      <c r="CE19" s="118" t="s">
        <v>9053</v>
      </c>
      <c r="CF19" s="118" t="s">
        <v>9054</v>
      </c>
      <c r="CG19" s="118" t="s">
        <v>9055</v>
      </c>
      <c r="CH19" s="118" t="s">
        <v>9056</v>
      </c>
      <c r="CI19" s="109"/>
      <c r="CJ19" s="119" t="s">
        <v>1517</v>
      </c>
    </row>
    <row r="20" spans="1:88" s="107" customFormat="1" x14ac:dyDescent="0.25">
      <c r="A20" s="108" t="s">
        <v>9057</v>
      </c>
      <c r="B20" s="109"/>
      <c r="C20" s="734">
        <v>34980</v>
      </c>
      <c r="D20" s="109"/>
      <c r="E20" s="110">
        <v>4028.28</v>
      </c>
      <c r="F20" s="109"/>
      <c r="G20" s="111">
        <v>445.71300000000002</v>
      </c>
      <c r="H20" s="109"/>
      <c r="I20" s="152">
        <v>5.69</v>
      </c>
      <c r="J20" s="152">
        <v>7.27</v>
      </c>
      <c r="K20" s="152">
        <v>3.35</v>
      </c>
      <c r="L20" s="152">
        <v>3.49</v>
      </c>
      <c r="M20" s="113"/>
      <c r="N20" s="112">
        <v>0.45789999999999997</v>
      </c>
      <c r="O20" s="112">
        <v>-0.21029999999999999</v>
      </c>
      <c r="P20" s="112">
        <v>1.1167</v>
      </c>
      <c r="Q20" s="112">
        <v>5.7183999999999999</v>
      </c>
      <c r="R20" s="112">
        <v>0.25719999999999998</v>
      </c>
      <c r="S20" s="114">
        <v>2.5182000000000002</v>
      </c>
      <c r="T20" s="112">
        <v>0.89219999999999999</v>
      </c>
      <c r="U20" s="112">
        <v>8.8771000000000004</v>
      </c>
      <c r="V20" s="112">
        <v>8.8641000000000005</v>
      </c>
      <c r="W20" s="112">
        <v>9.2156000000000002</v>
      </c>
      <c r="X20" s="112">
        <v>2.0987</v>
      </c>
      <c r="Y20" s="112">
        <v>12.087300000000001</v>
      </c>
      <c r="Z20" s="112">
        <v>-1.6469</v>
      </c>
      <c r="AA20" s="112">
        <v>3.3936000000000002</v>
      </c>
      <c r="AB20" s="112">
        <v>1.077</v>
      </c>
      <c r="AC20" s="112">
        <v>14.454700000000001</v>
      </c>
      <c r="AD20" s="113"/>
      <c r="AE20" s="110">
        <v>4</v>
      </c>
      <c r="AF20" s="110">
        <v>5</v>
      </c>
      <c r="AG20" s="110">
        <v>7</v>
      </c>
      <c r="AH20" s="110">
        <v>3</v>
      </c>
      <c r="AI20" s="110">
        <v>9</v>
      </c>
      <c r="AJ20" s="110">
        <v>9</v>
      </c>
      <c r="AK20" s="110">
        <v>14</v>
      </c>
      <c r="AL20" s="110">
        <v>14</v>
      </c>
      <c r="AM20" s="110">
        <v>14</v>
      </c>
      <c r="AN20" s="110">
        <v>15</v>
      </c>
      <c r="AO20" s="110">
        <v>9</v>
      </c>
      <c r="AP20" s="110">
        <v>6</v>
      </c>
      <c r="AQ20" s="110">
        <v>12</v>
      </c>
      <c r="AR20" s="110">
        <v>10</v>
      </c>
      <c r="AS20" s="110">
        <v>3</v>
      </c>
      <c r="AT20" s="109"/>
      <c r="AU20" s="112">
        <v>10.130000000000001</v>
      </c>
      <c r="AV20" s="112">
        <v>10.5</v>
      </c>
      <c r="AW20" s="112">
        <v>8.0500000000000007</v>
      </c>
      <c r="AX20" s="112">
        <v>4.8899999999999997</v>
      </c>
      <c r="AY20" s="112">
        <v>3.94</v>
      </c>
      <c r="AZ20" s="115"/>
      <c r="BA20" s="116">
        <v>14</v>
      </c>
      <c r="BB20" s="116">
        <v>14</v>
      </c>
      <c r="BC20" s="116">
        <v>14</v>
      </c>
      <c r="BD20" s="116">
        <v>12</v>
      </c>
      <c r="BE20" s="116">
        <v>9</v>
      </c>
      <c r="BF20" s="112"/>
      <c r="BG20" s="114">
        <v>9.3165334720698798</v>
      </c>
      <c r="BH20" s="796">
        <v>0</v>
      </c>
      <c r="BI20" s="796">
        <v>2.53976979960761E-2</v>
      </c>
      <c r="BJ20" s="809" t="s">
        <v>430</v>
      </c>
      <c r="BK20" s="269"/>
      <c r="BL20" s="112" t="s">
        <v>430</v>
      </c>
      <c r="BM20" s="112" t="s">
        <v>430</v>
      </c>
      <c r="BN20" s="112" t="s">
        <v>430</v>
      </c>
      <c r="BO20" s="109"/>
      <c r="BP20" s="112">
        <v>74.134946540000001</v>
      </c>
      <c r="BQ20" s="109"/>
      <c r="BR20" s="112">
        <v>55.669899999999998</v>
      </c>
      <c r="BS20" s="112">
        <v>11.284000000000001</v>
      </c>
      <c r="BT20" s="112">
        <v>7.1810099999999997</v>
      </c>
      <c r="BU20" s="112">
        <v>25.865089999999999</v>
      </c>
      <c r="BV20" s="109"/>
      <c r="BW20" s="112">
        <v>10.65</v>
      </c>
      <c r="BX20" s="112">
        <v>8.1999999999999993</v>
      </c>
      <c r="BY20" s="112">
        <v>1.67</v>
      </c>
      <c r="BZ20" s="112">
        <v>0.63</v>
      </c>
      <c r="CA20" s="112">
        <v>0.94</v>
      </c>
      <c r="CB20" s="112">
        <v>3.78</v>
      </c>
      <c r="CC20" s="109"/>
      <c r="CD20" s="118" t="s">
        <v>9058</v>
      </c>
      <c r="CE20" s="118" t="s">
        <v>9059</v>
      </c>
      <c r="CF20" s="118" t="s">
        <v>582</v>
      </c>
      <c r="CG20" s="118" t="s">
        <v>828</v>
      </c>
      <c r="CH20" s="118" t="s">
        <v>9060</v>
      </c>
      <c r="CI20" s="109"/>
      <c r="CJ20" s="119" t="s">
        <v>526</v>
      </c>
    </row>
    <row r="21" spans="1:88" s="107" customFormat="1" x14ac:dyDescent="0.25">
      <c r="A21" s="108" t="s">
        <v>9061</v>
      </c>
      <c r="B21" s="109"/>
      <c r="C21" s="734">
        <v>40037</v>
      </c>
      <c r="D21" s="109"/>
      <c r="E21" s="110">
        <v>3955.03</v>
      </c>
      <c r="F21" s="109"/>
      <c r="G21" s="111">
        <v>65.900000000000006</v>
      </c>
      <c r="H21" s="109"/>
      <c r="I21" s="152">
        <v>0.73</v>
      </c>
      <c r="J21" s="152">
        <v>6.36</v>
      </c>
      <c r="K21" s="152">
        <v>0.64</v>
      </c>
      <c r="L21" s="152">
        <v>0.68</v>
      </c>
      <c r="M21" s="113"/>
      <c r="N21" s="112">
        <v>0.54930000000000001</v>
      </c>
      <c r="O21" s="112">
        <v>-0.30259999999999998</v>
      </c>
      <c r="P21" s="112">
        <v>1.6034999999999999</v>
      </c>
      <c r="Q21" s="112">
        <v>4.3216999999999999</v>
      </c>
      <c r="R21" s="112">
        <v>2.2656999999999998</v>
      </c>
      <c r="S21" s="114">
        <v>3.4537</v>
      </c>
      <c r="T21" s="112">
        <v>3.5828000000000002</v>
      </c>
      <c r="U21" s="112">
        <v>13.3447</v>
      </c>
      <c r="V21" s="112">
        <v>12.928100000000001</v>
      </c>
      <c r="W21" s="112">
        <v>12.1587</v>
      </c>
      <c r="X21" s="112">
        <v>2.7280000000000002</v>
      </c>
      <c r="Y21" s="112">
        <v>12.132</v>
      </c>
      <c r="Z21" s="112">
        <v>1.3378000000000001</v>
      </c>
      <c r="AA21" s="112">
        <v>4.4705000000000004</v>
      </c>
      <c r="AB21" s="112">
        <v>0.81079999999999997</v>
      </c>
      <c r="AC21" s="112">
        <v>11.706099999999999</v>
      </c>
      <c r="AD21" s="113"/>
      <c r="AE21" s="110">
        <v>1</v>
      </c>
      <c r="AF21" s="110">
        <v>7</v>
      </c>
      <c r="AG21" s="110">
        <v>6</v>
      </c>
      <c r="AH21" s="110">
        <v>10</v>
      </c>
      <c r="AI21" s="110">
        <v>4</v>
      </c>
      <c r="AJ21" s="110">
        <v>5</v>
      </c>
      <c r="AK21" s="110">
        <v>6</v>
      </c>
      <c r="AL21" s="110">
        <v>3</v>
      </c>
      <c r="AM21" s="110">
        <v>2</v>
      </c>
      <c r="AN21" s="110">
        <v>3</v>
      </c>
      <c r="AO21" s="110">
        <v>5</v>
      </c>
      <c r="AP21" s="110">
        <v>5</v>
      </c>
      <c r="AQ21" s="110">
        <v>4</v>
      </c>
      <c r="AR21" s="110">
        <v>5</v>
      </c>
      <c r="AS21" s="110">
        <v>5</v>
      </c>
      <c r="AT21" s="109"/>
      <c r="AU21" s="112">
        <v>13.44</v>
      </c>
      <c r="AV21" s="112">
        <v>14.14</v>
      </c>
      <c r="AW21" s="112">
        <v>11.93</v>
      </c>
      <c r="AX21" s="112">
        <v>7.75</v>
      </c>
      <c r="AY21" s="112">
        <v>6.29</v>
      </c>
      <c r="AZ21" s="115"/>
      <c r="BA21" s="116">
        <v>2</v>
      </c>
      <c r="BB21" s="116">
        <v>2</v>
      </c>
      <c r="BC21" s="116">
        <v>3</v>
      </c>
      <c r="BD21" s="116">
        <v>5</v>
      </c>
      <c r="BE21" s="116">
        <v>4</v>
      </c>
      <c r="BF21" s="112"/>
      <c r="BG21" s="114">
        <v>9.3631445613909108</v>
      </c>
      <c r="BH21" s="796">
        <v>0</v>
      </c>
      <c r="BI21" s="796">
        <v>6.3030771172287003E-2</v>
      </c>
      <c r="BJ21" s="809" t="s">
        <v>430</v>
      </c>
      <c r="BK21" s="269"/>
      <c r="BL21" s="112" t="s">
        <v>430</v>
      </c>
      <c r="BM21" s="112" t="s">
        <v>430</v>
      </c>
      <c r="BN21" s="112" t="s">
        <v>430</v>
      </c>
      <c r="BO21" s="109"/>
      <c r="BP21" s="112">
        <v>76.141552129999994</v>
      </c>
      <c r="BQ21" s="109"/>
      <c r="BR21" s="112">
        <v>50.731000000000002</v>
      </c>
      <c r="BS21" s="112">
        <v>12.6981</v>
      </c>
      <c r="BT21" s="112">
        <v>11.154500000000001</v>
      </c>
      <c r="BU21" s="112">
        <v>25.416399999999999</v>
      </c>
      <c r="BV21" s="109"/>
      <c r="BW21" s="112">
        <v>0.52</v>
      </c>
      <c r="BX21" s="112">
        <v>10.52</v>
      </c>
      <c r="BY21" s="112" t="s">
        <v>430</v>
      </c>
      <c r="BZ21" s="112" t="s">
        <v>430</v>
      </c>
      <c r="CA21" s="112">
        <v>0.01</v>
      </c>
      <c r="CB21" s="112">
        <v>14.31</v>
      </c>
      <c r="CC21" s="109"/>
      <c r="CD21" s="118" t="s">
        <v>9062</v>
      </c>
      <c r="CE21" s="118" t="s">
        <v>9063</v>
      </c>
      <c r="CF21" s="118" t="s">
        <v>9064</v>
      </c>
      <c r="CG21" s="118" t="s">
        <v>9065</v>
      </c>
      <c r="CH21" s="118" t="s">
        <v>9066</v>
      </c>
      <c r="CI21" s="109"/>
      <c r="CJ21" s="119" t="s">
        <v>476</v>
      </c>
    </row>
    <row r="22" spans="1:88" s="107" customFormat="1" x14ac:dyDescent="0.25">
      <c r="A22" s="108" t="s">
        <v>9067</v>
      </c>
      <c r="B22" s="109"/>
      <c r="C22" s="734">
        <v>36504</v>
      </c>
      <c r="D22" s="109"/>
      <c r="E22" s="110">
        <v>2372.6999999999998</v>
      </c>
      <c r="F22" s="109"/>
      <c r="G22" s="111">
        <v>270.39019999999999</v>
      </c>
      <c r="H22" s="109"/>
      <c r="I22" s="152">
        <v>3.64</v>
      </c>
      <c r="J22" s="152">
        <v>7.68</v>
      </c>
      <c r="K22" s="152">
        <v>2.75</v>
      </c>
      <c r="L22" s="152">
        <v>2.9</v>
      </c>
      <c r="M22" s="113"/>
      <c r="N22" s="112">
        <v>0.39119999999999999</v>
      </c>
      <c r="O22" s="112">
        <v>-0.32840000000000003</v>
      </c>
      <c r="P22" s="112">
        <v>0.88970000000000005</v>
      </c>
      <c r="Q22" s="112">
        <v>4.4080000000000004</v>
      </c>
      <c r="R22" s="112">
        <v>-0.48089999999999999</v>
      </c>
      <c r="S22" s="114">
        <v>-0.56010000000000004</v>
      </c>
      <c r="T22" s="112">
        <v>1.2043999999999999</v>
      </c>
      <c r="U22" s="112">
        <v>10.565200000000001</v>
      </c>
      <c r="V22" s="112">
        <v>9.7103999999999999</v>
      </c>
      <c r="W22" s="112">
        <v>10.3748</v>
      </c>
      <c r="X22" s="112">
        <v>1.7241</v>
      </c>
      <c r="Y22" s="112">
        <v>9.4831000000000003</v>
      </c>
      <c r="Z22" s="112">
        <v>-1.3052999999999999</v>
      </c>
      <c r="AA22" s="112">
        <v>1.2117</v>
      </c>
      <c r="AB22" s="112">
        <v>0.751</v>
      </c>
      <c r="AC22" s="112">
        <v>13.1378</v>
      </c>
      <c r="AD22" s="113"/>
      <c r="AE22" s="110">
        <v>10</v>
      </c>
      <c r="AF22" s="110">
        <v>9</v>
      </c>
      <c r="AG22" s="110">
        <v>10</v>
      </c>
      <c r="AH22" s="110">
        <v>9</v>
      </c>
      <c r="AI22" s="110">
        <v>12</v>
      </c>
      <c r="AJ22" s="110">
        <v>13</v>
      </c>
      <c r="AK22" s="110">
        <v>13</v>
      </c>
      <c r="AL22" s="110">
        <v>11</v>
      </c>
      <c r="AM22" s="110">
        <v>9</v>
      </c>
      <c r="AN22" s="110">
        <v>11</v>
      </c>
      <c r="AO22" s="110">
        <v>12</v>
      </c>
      <c r="AP22" s="110">
        <v>11</v>
      </c>
      <c r="AQ22" s="110">
        <v>10</v>
      </c>
      <c r="AR22" s="110">
        <v>13</v>
      </c>
      <c r="AS22" s="110">
        <v>7</v>
      </c>
      <c r="AT22" s="109"/>
      <c r="AU22" s="112">
        <v>11.2</v>
      </c>
      <c r="AV22" s="112">
        <v>11.47</v>
      </c>
      <c r="AW22" s="112">
        <v>9.07</v>
      </c>
      <c r="AX22" s="112">
        <v>4.5999999999999996</v>
      </c>
      <c r="AY22" s="112">
        <v>1.66</v>
      </c>
      <c r="AZ22" s="115"/>
      <c r="BA22" s="116">
        <v>10</v>
      </c>
      <c r="BB22" s="116">
        <v>10</v>
      </c>
      <c r="BC22" s="116">
        <v>11</v>
      </c>
      <c r="BD22" s="116">
        <v>13</v>
      </c>
      <c r="BE22" s="116">
        <v>13</v>
      </c>
      <c r="BF22" s="112"/>
      <c r="BG22" s="114">
        <v>8.8727028151057006</v>
      </c>
      <c r="BH22" s="796">
        <v>0</v>
      </c>
      <c r="BI22" s="796">
        <v>4.7068888687506097E-2</v>
      </c>
      <c r="BJ22" s="809" t="s">
        <v>430</v>
      </c>
      <c r="BK22" s="269"/>
      <c r="BL22" s="112" t="s">
        <v>430</v>
      </c>
      <c r="BM22" s="112" t="s">
        <v>430</v>
      </c>
      <c r="BN22" s="112" t="s">
        <v>430</v>
      </c>
      <c r="BO22" s="109"/>
      <c r="BP22" s="112">
        <v>68.929780120000004</v>
      </c>
      <c r="BQ22" s="109"/>
      <c r="BR22" s="112">
        <v>46.0608</v>
      </c>
      <c r="BS22" s="112">
        <v>9.0403099999999998</v>
      </c>
      <c r="BT22" s="112">
        <v>13.8287</v>
      </c>
      <c r="BU22" s="112">
        <v>31.07019</v>
      </c>
      <c r="BV22" s="109"/>
      <c r="BW22" s="112">
        <v>8.41</v>
      </c>
      <c r="BX22" s="112">
        <v>12.46</v>
      </c>
      <c r="BY22" s="112" t="s">
        <v>430</v>
      </c>
      <c r="BZ22" s="112">
        <v>7.59</v>
      </c>
      <c r="CA22" s="112" t="s">
        <v>430</v>
      </c>
      <c r="CB22" s="112">
        <v>2.61</v>
      </c>
      <c r="CC22" s="109"/>
      <c r="CD22" s="118" t="s">
        <v>9068</v>
      </c>
      <c r="CE22" s="118" t="s">
        <v>9069</v>
      </c>
      <c r="CF22" s="118" t="s">
        <v>9070</v>
      </c>
      <c r="CG22" s="118" t="s">
        <v>9071</v>
      </c>
      <c r="CH22" s="118" t="s">
        <v>9072</v>
      </c>
      <c r="CI22" s="109"/>
      <c r="CJ22" s="119" t="s">
        <v>519</v>
      </c>
    </row>
    <row r="23" spans="1:88" x14ac:dyDescent="0.25">
      <c r="A23" s="36" t="s">
        <v>93</v>
      </c>
      <c r="B23" s="43"/>
      <c r="C23" s="720"/>
      <c r="D23" s="43"/>
      <c r="E23" s="51"/>
      <c r="F23" s="43"/>
      <c r="G23" s="55"/>
      <c r="H23" s="43"/>
      <c r="I23" s="92"/>
      <c r="J23" s="92"/>
      <c r="K23" s="92"/>
      <c r="L23" s="92"/>
      <c r="M23" s="66"/>
      <c r="N23" s="59">
        <v>0.40579999999999999</v>
      </c>
      <c r="O23" s="59">
        <v>-0.29980000000000001</v>
      </c>
      <c r="P23" s="59">
        <v>1.2188000000000001</v>
      </c>
      <c r="Q23" s="59">
        <v>4.6167999999999996</v>
      </c>
      <c r="R23" s="59">
        <v>0.96919999999999995</v>
      </c>
      <c r="S23" s="70">
        <v>2.3946999999999998</v>
      </c>
      <c r="T23" s="59">
        <v>2.9805999999999999</v>
      </c>
      <c r="U23" s="59">
        <v>11.4694</v>
      </c>
      <c r="V23" s="59">
        <v>10.689399999999999</v>
      </c>
      <c r="W23" s="59">
        <v>11.1469</v>
      </c>
      <c r="X23" s="59">
        <v>2.2035999999999998</v>
      </c>
      <c r="Y23" s="59">
        <v>11.3964</v>
      </c>
      <c r="Z23" s="59">
        <v>4.9399999999999999E-2</v>
      </c>
      <c r="AA23" s="59">
        <v>3.3833000000000002</v>
      </c>
      <c r="AB23" s="59">
        <v>0.70620000000000005</v>
      </c>
      <c r="AC23" s="59">
        <v>13.140499999999999</v>
      </c>
      <c r="AD23" s="66"/>
      <c r="AE23" s="51">
        <v>15</v>
      </c>
      <c r="AF23" s="51">
        <v>15</v>
      </c>
      <c r="AG23" s="51">
        <v>15</v>
      </c>
      <c r="AH23" s="51">
        <v>15</v>
      </c>
      <c r="AI23" s="51">
        <v>15</v>
      </c>
      <c r="AJ23" s="51">
        <v>15</v>
      </c>
      <c r="AK23" s="51">
        <v>15</v>
      </c>
      <c r="AL23" s="51">
        <v>15</v>
      </c>
      <c r="AM23" s="51">
        <v>15</v>
      </c>
      <c r="AN23" s="51">
        <v>15</v>
      </c>
      <c r="AO23" s="51">
        <v>15</v>
      </c>
      <c r="AP23" s="51">
        <v>15</v>
      </c>
      <c r="AQ23" s="51">
        <v>15</v>
      </c>
      <c r="AR23" s="51">
        <v>15</v>
      </c>
      <c r="AS23" s="51">
        <v>15</v>
      </c>
      <c r="AT23" s="43"/>
      <c r="AU23" s="59">
        <v>11.797333333333301</v>
      </c>
      <c r="AV23" s="59">
        <v>12.3386666666667</v>
      </c>
      <c r="AW23" s="59">
        <v>10.1126666666667</v>
      </c>
      <c r="AX23" s="59">
        <v>6.6253333333333302</v>
      </c>
      <c r="AY23" s="59">
        <v>4.4279999999999999</v>
      </c>
      <c r="AZ23" s="78"/>
      <c r="BA23" s="47">
        <v>15</v>
      </c>
      <c r="BB23" s="47">
        <v>15</v>
      </c>
      <c r="BC23" s="47">
        <v>15</v>
      </c>
      <c r="BD23" s="47">
        <v>15</v>
      </c>
      <c r="BE23" s="47">
        <v>15</v>
      </c>
      <c r="BF23" s="59"/>
      <c r="BG23" s="70"/>
      <c r="BH23" s="798"/>
      <c r="BI23" s="798"/>
      <c r="BJ23" s="811"/>
      <c r="BK23" s="267"/>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0.54930000000000001</v>
      </c>
      <c r="O24" s="60">
        <v>0.13569999999999999</v>
      </c>
      <c r="P24" s="60">
        <v>3.1878000000000002</v>
      </c>
      <c r="Q24" s="60">
        <v>6.9043000000000001</v>
      </c>
      <c r="R24" s="60">
        <v>6.9775999999999998</v>
      </c>
      <c r="S24" s="71">
        <v>6.5248999999999997</v>
      </c>
      <c r="T24" s="60">
        <v>7.4240000000000004</v>
      </c>
      <c r="U24" s="60">
        <v>14.6378</v>
      </c>
      <c r="V24" s="60">
        <v>16.081900000000001</v>
      </c>
      <c r="W24" s="60">
        <v>14.6972</v>
      </c>
      <c r="X24" s="60">
        <v>3.6768000000000001</v>
      </c>
      <c r="Y24" s="60">
        <v>16.923300000000001</v>
      </c>
      <c r="Z24" s="60">
        <v>6.1227</v>
      </c>
      <c r="AA24" s="60">
        <v>7.2415000000000003</v>
      </c>
      <c r="AB24" s="60">
        <v>2.3641000000000001</v>
      </c>
      <c r="AC24" s="60">
        <v>17.380700000000001</v>
      </c>
      <c r="AD24" s="67"/>
      <c r="AE24" s="52"/>
      <c r="AF24" s="52"/>
      <c r="AG24" s="52"/>
      <c r="AH24" s="52"/>
      <c r="AI24" s="52"/>
      <c r="AJ24" s="52"/>
      <c r="AK24" s="52"/>
      <c r="AL24" s="52"/>
      <c r="AM24" s="52"/>
      <c r="AN24" s="52"/>
      <c r="AO24" s="52"/>
      <c r="AP24" s="52"/>
      <c r="AQ24" s="52"/>
      <c r="AR24" s="52"/>
      <c r="AS24" s="52"/>
      <c r="AT24" s="44"/>
      <c r="AU24" s="60">
        <v>15.89</v>
      </c>
      <c r="AV24" s="60">
        <v>17.010000000000002</v>
      </c>
      <c r="AW24" s="60">
        <v>13.24</v>
      </c>
      <c r="AX24" s="60">
        <v>9.9499999999999993</v>
      </c>
      <c r="AY24" s="60">
        <v>12.87</v>
      </c>
      <c r="AZ24" s="79"/>
      <c r="BA24" s="48"/>
      <c r="BB24" s="48"/>
      <c r="BC24" s="48"/>
      <c r="BD24" s="48"/>
      <c r="BE24" s="48"/>
      <c r="BF24" s="60"/>
      <c r="BG24" s="71"/>
      <c r="BH24" s="799"/>
      <c r="BI24" s="799"/>
      <c r="BJ24" s="812"/>
      <c r="BK24" s="268"/>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0.26629999999999998</v>
      </c>
      <c r="O25" s="60">
        <v>-0.5605</v>
      </c>
      <c r="P25" s="60">
        <v>-0.20480000000000001</v>
      </c>
      <c r="Q25" s="60">
        <v>2.4091999999999998</v>
      </c>
      <c r="R25" s="60">
        <v>-3.1665999999999999</v>
      </c>
      <c r="S25" s="71">
        <v>-2.9464999999999999</v>
      </c>
      <c r="T25" s="60">
        <v>0.24859999999999999</v>
      </c>
      <c r="U25" s="60">
        <v>7.2625000000000002</v>
      </c>
      <c r="V25" s="60">
        <v>8.8329000000000004</v>
      </c>
      <c r="W25" s="60">
        <v>9.2156000000000002</v>
      </c>
      <c r="X25" s="60">
        <v>2.8000000000000001E-2</v>
      </c>
      <c r="Y25" s="60">
        <v>8.2554999999999996</v>
      </c>
      <c r="Z25" s="60">
        <v>-4.8708</v>
      </c>
      <c r="AA25" s="60">
        <v>-1.9832000000000001</v>
      </c>
      <c r="AB25" s="60">
        <v>-0.43319999999999997</v>
      </c>
      <c r="AC25" s="60">
        <v>11.057</v>
      </c>
      <c r="AD25" s="67"/>
      <c r="AE25" s="52"/>
      <c r="AF25" s="52"/>
      <c r="AG25" s="52"/>
      <c r="AH25" s="52"/>
      <c r="AI25" s="52"/>
      <c r="AJ25" s="52"/>
      <c r="AK25" s="52"/>
      <c r="AL25" s="52"/>
      <c r="AM25" s="52"/>
      <c r="AN25" s="52"/>
      <c r="AO25" s="52"/>
      <c r="AP25" s="52"/>
      <c r="AQ25" s="52"/>
      <c r="AR25" s="52"/>
      <c r="AS25" s="52"/>
      <c r="AT25" s="44"/>
      <c r="AU25" s="60">
        <v>10.06</v>
      </c>
      <c r="AV25" s="60">
        <v>10.09</v>
      </c>
      <c r="AW25" s="60">
        <v>6.72</v>
      </c>
      <c r="AX25" s="60">
        <v>2.41</v>
      </c>
      <c r="AY25" s="60">
        <v>-2.0699999999999998</v>
      </c>
      <c r="AZ25" s="79"/>
      <c r="BA25" s="48"/>
      <c r="BB25" s="48"/>
      <c r="BC25" s="48"/>
      <c r="BD25" s="48"/>
      <c r="BE25" s="48"/>
      <c r="BF25" s="60"/>
      <c r="BG25" s="71"/>
      <c r="BH25" s="799"/>
      <c r="BI25" s="799"/>
      <c r="BJ25" s="812"/>
      <c r="BK25" s="268"/>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0.3967</v>
      </c>
      <c r="O26" s="61">
        <v>-0.30409999999999998</v>
      </c>
      <c r="P26" s="61">
        <v>0.98399999999999999</v>
      </c>
      <c r="Q26" s="61">
        <v>4.5103999999999997</v>
      </c>
      <c r="R26" s="61">
        <v>0.48359999999999997</v>
      </c>
      <c r="S26" s="72">
        <v>2.8776000000000002</v>
      </c>
      <c r="T26" s="61">
        <v>3.2410000000000001</v>
      </c>
      <c r="U26" s="61">
        <v>11.4231</v>
      </c>
      <c r="V26" s="61">
        <v>9.7727000000000004</v>
      </c>
      <c r="W26" s="61">
        <v>11.139799999999999</v>
      </c>
      <c r="X26" s="61">
        <v>2.1360000000000001</v>
      </c>
      <c r="Y26" s="61">
        <v>11.419</v>
      </c>
      <c r="Z26" s="61">
        <v>-9.8699999999999996E-2</v>
      </c>
      <c r="AA26" s="61">
        <v>3.8525999999999998</v>
      </c>
      <c r="AB26" s="61">
        <v>0.73229999999999995</v>
      </c>
      <c r="AC26" s="61">
        <v>12.2173</v>
      </c>
      <c r="AD26" s="68"/>
      <c r="AE26" s="53"/>
      <c r="AF26" s="53"/>
      <c r="AG26" s="53"/>
      <c r="AH26" s="53"/>
      <c r="AI26" s="53"/>
      <c r="AJ26" s="53"/>
      <c r="AK26" s="53"/>
      <c r="AL26" s="53"/>
      <c r="AM26" s="53"/>
      <c r="AN26" s="53"/>
      <c r="AO26" s="53"/>
      <c r="AP26" s="53"/>
      <c r="AQ26" s="53"/>
      <c r="AR26" s="53"/>
      <c r="AS26" s="53"/>
      <c r="AT26" s="45"/>
      <c r="AU26" s="61">
        <v>11.75</v>
      </c>
      <c r="AV26" s="61">
        <v>11.75</v>
      </c>
      <c r="AW26" s="61">
        <v>9.98</v>
      </c>
      <c r="AX26" s="61">
        <v>6.93</v>
      </c>
      <c r="AY26" s="61">
        <v>5</v>
      </c>
      <c r="AZ26" s="80"/>
      <c r="BA26" s="49"/>
      <c r="BB26" s="49"/>
      <c r="BC26" s="49"/>
      <c r="BD26" s="49"/>
      <c r="BE26" s="49"/>
      <c r="BF26" s="61"/>
      <c r="BG26" s="72"/>
      <c r="BH26" s="800"/>
      <c r="BI26" s="800"/>
      <c r="BJ26" s="813"/>
      <c r="BK26" s="270"/>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317</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0"/>
      <c r="BB27" s="50"/>
      <c r="BC27" s="50"/>
      <c r="BD27" s="50"/>
      <c r="BE27" s="50"/>
      <c r="BF27" s="62"/>
      <c r="BG27" s="73"/>
      <c r="BH27" s="801"/>
      <c r="BI27" s="801"/>
      <c r="BJ27" s="814"/>
      <c r="BK27" s="271"/>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107" customFormat="1" x14ac:dyDescent="0.25">
      <c r="A28" s="126" t="s">
        <v>9073</v>
      </c>
      <c r="B28" s="127"/>
      <c r="C28" s="733">
        <v>41275</v>
      </c>
      <c r="D28" s="127"/>
      <c r="E28" s="128">
        <v>88175.1</v>
      </c>
      <c r="F28" s="127"/>
      <c r="G28" s="129">
        <v>354.1506</v>
      </c>
      <c r="H28" s="127"/>
      <c r="I28" s="151">
        <v>5.4</v>
      </c>
      <c r="J28" s="151">
        <v>7.55</v>
      </c>
      <c r="K28" s="151">
        <v>3.61</v>
      </c>
      <c r="L28" s="151">
        <v>3.94</v>
      </c>
      <c r="M28" s="131"/>
      <c r="N28" s="130">
        <v>0.52259999999999995</v>
      </c>
      <c r="O28" s="130">
        <v>-0.47499999999999998</v>
      </c>
      <c r="P28" s="130">
        <v>0.46589999999999998</v>
      </c>
      <c r="Q28" s="130">
        <v>4.2991000000000001</v>
      </c>
      <c r="R28" s="130">
        <v>3.9883000000000002</v>
      </c>
      <c r="S28" s="132">
        <v>6.1421999999999999</v>
      </c>
      <c r="T28" s="130">
        <v>8.1311</v>
      </c>
      <c r="U28" s="130">
        <v>13.8774</v>
      </c>
      <c r="V28" s="130">
        <v>11.457599999999999</v>
      </c>
      <c r="W28" s="130">
        <v>12.619</v>
      </c>
      <c r="X28" s="130">
        <v>2.0596999999999999</v>
      </c>
      <c r="Y28" s="130">
        <v>13.285399999999999</v>
      </c>
      <c r="Z28" s="130">
        <v>2.9912999999999998</v>
      </c>
      <c r="AA28" s="130">
        <v>6.9686000000000003</v>
      </c>
      <c r="AB28" s="130">
        <v>0.18659999999999999</v>
      </c>
      <c r="AC28" s="130">
        <v>14.370200000000001</v>
      </c>
      <c r="AD28" s="131"/>
      <c r="AE28" s="128">
        <v>3</v>
      </c>
      <c r="AF28" s="128">
        <v>14</v>
      </c>
      <c r="AG28" s="128">
        <v>14</v>
      </c>
      <c r="AH28" s="128">
        <v>11</v>
      </c>
      <c r="AI28" s="128">
        <v>3</v>
      </c>
      <c r="AJ28" s="128">
        <v>2</v>
      </c>
      <c r="AK28" s="128">
        <v>1</v>
      </c>
      <c r="AL28" s="128">
        <v>5</v>
      </c>
      <c r="AM28" s="128">
        <v>7</v>
      </c>
      <c r="AN28" s="128">
        <v>6</v>
      </c>
      <c r="AO28" s="128">
        <v>10</v>
      </c>
      <c r="AP28" s="128">
        <v>3</v>
      </c>
      <c r="AQ28" s="128">
        <v>3</v>
      </c>
      <c r="AR28" s="128">
        <v>2</v>
      </c>
      <c r="AS28" s="128">
        <v>13</v>
      </c>
      <c r="AT28" s="127"/>
      <c r="AU28" s="130">
        <v>13.03</v>
      </c>
      <c r="AV28" s="130">
        <v>13.24</v>
      </c>
      <c r="AW28" s="130">
        <v>11.92</v>
      </c>
      <c r="AX28" s="130">
        <v>10.26</v>
      </c>
      <c r="AY28" s="130">
        <v>7.86</v>
      </c>
      <c r="AZ28" s="133"/>
      <c r="BA28" s="134">
        <v>7</v>
      </c>
      <c r="BB28" s="134">
        <v>8</v>
      </c>
      <c r="BC28" s="134">
        <v>5</v>
      </c>
      <c r="BD28" s="134">
        <v>3</v>
      </c>
      <c r="BE28" s="134">
        <v>3</v>
      </c>
      <c r="BF28" s="130"/>
      <c r="BG28" s="132">
        <v>8.6458090050190499</v>
      </c>
      <c r="BH28" s="795">
        <v>0</v>
      </c>
      <c r="BI28" s="795">
        <v>7.1031792493836607E-2</v>
      </c>
      <c r="BJ28" s="808" t="s">
        <v>430</v>
      </c>
      <c r="BK28" s="803"/>
      <c r="BL28" s="130" t="s">
        <v>430</v>
      </c>
      <c r="BM28" s="130" t="s">
        <v>430</v>
      </c>
      <c r="BN28" s="130" t="s">
        <v>430</v>
      </c>
      <c r="BO28" s="127"/>
      <c r="BP28" s="130">
        <v>74.786349610000002</v>
      </c>
      <c r="BQ28" s="127"/>
      <c r="BR28" s="130">
        <v>55.492699999999999</v>
      </c>
      <c r="BS28" s="130">
        <v>18.614699999999999</v>
      </c>
      <c r="BT28" s="130">
        <v>0.67903500000000006</v>
      </c>
      <c r="BU28" s="130">
        <v>25.213564999999999</v>
      </c>
      <c r="BV28" s="127"/>
      <c r="BW28" s="130">
        <v>7.02</v>
      </c>
      <c r="BX28" s="130">
        <v>4.58</v>
      </c>
      <c r="BY28" s="130">
        <v>4.03</v>
      </c>
      <c r="BZ28" s="130">
        <v>4.66</v>
      </c>
      <c r="CA28" s="130">
        <v>2.2999999999999998</v>
      </c>
      <c r="CB28" s="130">
        <v>3.21</v>
      </c>
      <c r="CC28" s="127"/>
      <c r="CD28" s="136" t="s">
        <v>550</v>
      </c>
      <c r="CE28" s="136" t="s">
        <v>8992</v>
      </c>
      <c r="CF28" s="136" t="s">
        <v>8993</v>
      </c>
      <c r="CG28" s="136" t="s">
        <v>8994</v>
      </c>
      <c r="CH28" s="136" t="s">
        <v>8995</v>
      </c>
      <c r="CI28" s="127"/>
      <c r="CJ28" s="137" t="s">
        <v>1517</v>
      </c>
    </row>
    <row r="29" spans="1:88" s="107" customFormat="1" x14ac:dyDescent="0.25">
      <c r="A29" s="108" t="s">
        <v>9074</v>
      </c>
      <c r="B29" s="109"/>
      <c r="C29" s="734">
        <v>41275</v>
      </c>
      <c r="D29" s="109"/>
      <c r="E29" s="110">
        <v>52433.3</v>
      </c>
      <c r="F29" s="109"/>
      <c r="G29" s="111">
        <v>456.63</v>
      </c>
      <c r="H29" s="109"/>
      <c r="I29" s="152">
        <v>6.67</v>
      </c>
      <c r="J29" s="152">
        <v>7.3</v>
      </c>
      <c r="K29" s="152">
        <v>3.38</v>
      </c>
      <c r="L29" s="152">
        <v>3.53</v>
      </c>
      <c r="M29" s="113"/>
      <c r="N29" s="112">
        <v>0.39800000000000002</v>
      </c>
      <c r="O29" s="112">
        <v>-0.42959999999999998</v>
      </c>
      <c r="P29" s="112">
        <v>0.53500000000000003</v>
      </c>
      <c r="Q29" s="112">
        <v>3.5840999999999998</v>
      </c>
      <c r="R29" s="112">
        <v>0.26129999999999998</v>
      </c>
      <c r="S29" s="114">
        <v>3.4714999999999998</v>
      </c>
      <c r="T29" s="112">
        <v>5.3357999999999999</v>
      </c>
      <c r="U29" s="112">
        <v>15.313599999999999</v>
      </c>
      <c r="V29" s="112">
        <v>16.749400000000001</v>
      </c>
      <c r="W29" s="112">
        <v>15.5549</v>
      </c>
      <c r="X29" s="112">
        <v>1.4012</v>
      </c>
      <c r="Y29" s="112">
        <v>9.2782</v>
      </c>
      <c r="Z29" s="112">
        <v>-0.15090000000000001</v>
      </c>
      <c r="AA29" s="112">
        <v>3.5535999999999999</v>
      </c>
      <c r="AB29" s="112">
        <v>0.19089999999999999</v>
      </c>
      <c r="AC29" s="112">
        <v>16.604299999999999</v>
      </c>
      <c r="AD29" s="113"/>
      <c r="AE29" s="110">
        <v>9</v>
      </c>
      <c r="AF29" s="110">
        <v>11</v>
      </c>
      <c r="AG29" s="110">
        <v>13</v>
      </c>
      <c r="AH29" s="110">
        <v>14</v>
      </c>
      <c r="AI29" s="110">
        <v>11</v>
      </c>
      <c r="AJ29" s="110">
        <v>9</v>
      </c>
      <c r="AK29" s="110">
        <v>3</v>
      </c>
      <c r="AL29" s="110">
        <v>1</v>
      </c>
      <c r="AM29" s="110">
        <v>1</v>
      </c>
      <c r="AN29" s="110">
        <v>1</v>
      </c>
      <c r="AO29" s="110">
        <v>14</v>
      </c>
      <c r="AP29" s="110">
        <v>13</v>
      </c>
      <c r="AQ29" s="110">
        <v>9</v>
      </c>
      <c r="AR29" s="110">
        <v>11</v>
      </c>
      <c r="AS29" s="110">
        <v>12</v>
      </c>
      <c r="AT29" s="109"/>
      <c r="AU29" s="112">
        <v>16.600000000000001</v>
      </c>
      <c r="AV29" s="112">
        <v>17.71</v>
      </c>
      <c r="AW29" s="112">
        <v>13.92</v>
      </c>
      <c r="AX29" s="112">
        <v>8.77</v>
      </c>
      <c r="AY29" s="112">
        <v>3.32</v>
      </c>
      <c r="AZ29" s="115"/>
      <c r="BA29" s="116">
        <v>1</v>
      </c>
      <c r="BB29" s="116">
        <v>1</v>
      </c>
      <c r="BC29" s="116">
        <v>1</v>
      </c>
      <c r="BD29" s="116">
        <v>6</v>
      </c>
      <c r="BE29" s="116">
        <v>11</v>
      </c>
      <c r="BF29" s="112"/>
      <c r="BG29" s="114">
        <v>8.7465024193712502</v>
      </c>
      <c r="BH29" s="796">
        <v>0</v>
      </c>
      <c r="BI29" s="796">
        <v>8.9909452982354102E-2</v>
      </c>
      <c r="BJ29" s="809" t="s">
        <v>430</v>
      </c>
      <c r="BK29" s="269"/>
      <c r="BL29" s="112" t="s">
        <v>430</v>
      </c>
      <c r="BM29" s="112" t="s">
        <v>430</v>
      </c>
      <c r="BN29" s="112" t="s">
        <v>430</v>
      </c>
      <c r="BO29" s="109"/>
      <c r="BP29" s="112">
        <v>72.139648070000007</v>
      </c>
      <c r="BQ29" s="109"/>
      <c r="BR29" s="112">
        <v>58.299300000000002</v>
      </c>
      <c r="BS29" s="112">
        <v>5.8795999999999999</v>
      </c>
      <c r="BT29" s="112">
        <v>6.8618899999999998</v>
      </c>
      <c r="BU29" s="112">
        <v>28.959209999999999</v>
      </c>
      <c r="BV29" s="109"/>
      <c r="BW29" s="112">
        <v>8.66</v>
      </c>
      <c r="BX29" s="112">
        <v>6.66</v>
      </c>
      <c r="BY29" s="112">
        <v>3.89</v>
      </c>
      <c r="BZ29" s="112">
        <v>1.75</v>
      </c>
      <c r="CA29" s="112">
        <v>2.58</v>
      </c>
      <c r="CB29" s="112">
        <v>6.91</v>
      </c>
      <c r="CC29" s="109"/>
      <c r="CD29" s="118" t="s">
        <v>5228</v>
      </c>
      <c r="CE29" s="118" t="s">
        <v>8997</v>
      </c>
      <c r="CF29" s="118" t="s">
        <v>8998</v>
      </c>
      <c r="CG29" s="118" t="s">
        <v>8999</v>
      </c>
      <c r="CH29" s="118" t="s">
        <v>9000</v>
      </c>
      <c r="CI29" s="109"/>
      <c r="CJ29" s="119" t="s">
        <v>443</v>
      </c>
    </row>
    <row r="30" spans="1:88" s="107" customFormat="1" x14ac:dyDescent="0.25">
      <c r="A30" s="108" t="s">
        <v>9075</v>
      </c>
      <c r="B30" s="109"/>
      <c r="C30" s="734">
        <v>41275</v>
      </c>
      <c r="D30" s="109"/>
      <c r="E30" s="110">
        <v>22309.200000000001</v>
      </c>
      <c r="F30" s="109"/>
      <c r="G30" s="111">
        <v>125.387</v>
      </c>
      <c r="H30" s="109"/>
      <c r="I30" s="152">
        <v>9.9095600000000008</v>
      </c>
      <c r="J30" s="152">
        <v>7.6092700000000004</v>
      </c>
      <c r="K30" s="152">
        <v>5.1452099999999996</v>
      </c>
      <c r="L30" s="152">
        <v>5.4414499999999997</v>
      </c>
      <c r="M30" s="113"/>
      <c r="N30" s="112">
        <v>0.3216</v>
      </c>
      <c r="O30" s="112">
        <v>-0.46750000000000003</v>
      </c>
      <c r="P30" s="112">
        <v>0.68899999999999995</v>
      </c>
      <c r="Q30" s="112">
        <v>4.6670999999999996</v>
      </c>
      <c r="R30" s="112">
        <v>-2.8693</v>
      </c>
      <c r="S30" s="114">
        <v>-2.3199000000000001</v>
      </c>
      <c r="T30" s="112">
        <v>0.89639999999999997</v>
      </c>
      <c r="U30" s="112">
        <v>7.9554</v>
      </c>
      <c r="V30" s="112">
        <v>9.7461000000000002</v>
      </c>
      <c r="W30" s="112">
        <v>10.6229</v>
      </c>
      <c r="X30" s="112">
        <v>1.7024999999999999</v>
      </c>
      <c r="Y30" s="112">
        <v>8.7182999999999993</v>
      </c>
      <c r="Z30" s="112">
        <v>-4.4896000000000003</v>
      </c>
      <c r="AA30" s="112">
        <v>-1.4238</v>
      </c>
      <c r="AB30" s="112">
        <v>6.4600000000000005E-2</v>
      </c>
      <c r="AC30" s="112">
        <v>11.3424</v>
      </c>
      <c r="AD30" s="113"/>
      <c r="AE30" s="110">
        <v>13</v>
      </c>
      <c r="AF30" s="110">
        <v>13</v>
      </c>
      <c r="AG30" s="110">
        <v>12</v>
      </c>
      <c r="AH30" s="110">
        <v>10</v>
      </c>
      <c r="AI30" s="110">
        <v>15</v>
      </c>
      <c r="AJ30" s="110">
        <v>15</v>
      </c>
      <c r="AK30" s="110">
        <v>15</v>
      </c>
      <c r="AL30" s="110">
        <v>15</v>
      </c>
      <c r="AM30" s="110">
        <v>14</v>
      </c>
      <c r="AN30" s="110">
        <v>12</v>
      </c>
      <c r="AO30" s="110">
        <v>13</v>
      </c>
      <c r="AP30" s="110">
        <v>14</v>
      </c>
      <c r="AQ30" s="110">
        <v>15</v>
      </c>
      <c r="AR30" s="110">
        <v>15</v>
      </c>
      <c r="AS30" s="110">
        <v>14</v>
      </c>
      <c r="AT30" s="109"/>
      <c r="AU30" s="112">
        <v>10.8</v>
      </c>
      <c r="AV30" s="112">
        <v>10.83</v>
      </c>
      <c r="AW30" s="112">
        <v>7.43</v>
      </c>
      <c r="AX30" s="112">
        <v>3.08</v>
      </c>
      <c r="AY30" s="112">
        <v>-1.46</v>
      </c>
      <c r="AZ30" s="115"/>
      <c r="BA30" s="116">
        <v>15</v>
      </c>
      <c r="BB30" s="116">
        <v>15</v>
      </c>
      <c r="BC30" s="116">
        <v>15</v>
      </c>
      <c r="BD30" s="116">
        <v>15</v>
      </c>
      <c r="BE30" s="116">
        <v>15</v>
      </c>
      <c r="BF30" s="112"/>
      <c r="BG30" s="114">
        <v>9.0922342922733304</v>
      </c>
      <c r="BH30" s="796">
        <v>1.1817935433515501</v>
      </c>
      <c r="BI30" s="796">
        <v>1.6570812775951099E-2</v>
      </c>
      <c r="BJ30" s="809">
        <v>-0.203579466350059</v>
      </c>
      <c r="BK30" s="269"/>
      <c r="BL30" s="112" t="s">
        <v>430</v>
      </c>
      <c r="BM30" s="112" t="s">
        <v>430</v>
      </c>
      <c r="BN30" s="112" t="s">
        <v>430</v>
      </c>
      <c r="BO30" s="109"/>
      <c r="BP30" s="112">
        <v>72.031047130000005</v>
      </c>
      <c r="BQ30" s="109"/>
      <c r="BR30" s="112">
        <v>49.238599999999998</v>
      </c>
      <c r="BS30" s="112">
        <v>4.7468199999999996</v>
      </c>
      <c r="BT30" s="112">
        <v>15.4232</v>
      </c>
      <c r="BU30" s="112">
        <v>30.591380000000001</v>
      </c>
      <c r="BV30" s="109"/>
      <c r="BW30" s="112">
        <v>6.72</v>
      </c>
      <c r="BX30" s="112">
        <v>13.56</v>
      </c>
      <c r="BY30" s="112">
        <v>3.72</v>
      </c>
      <c r="BZ30" s="112">
        <v>0.33</v>
      </c>
      <c r="CA30" s="112">
        <v>0.66</v>
      </c>
      <c r="CB30" s="112">
        <v>2.97</v>
      </c>
      <c r="CC30" s="109"/>
      <c r="CD30" s="118" t="s">
        <v>2087</v>
      </c>
      <c r="CE30" s="118" t="s">
        <v>9002</v>
      </c>
      <c r="CF30" s="118" t="s">
        <v>9003</v>
      </c>
      <c r="CG30" s="118" t="s">
        <v>9004</v>
      </c>
      <c r="CH30" s="118" t="s">
        <v>9005</v>
      </c>
      <c r="CI30" s="109"/>
      <c r="CJ30" s="119" t="s">
        <v>443</v>
      </c>
    </row>
    <row r="31" spans="1:88" s="107" customFormat="1" x14ac:dyDescent="0.25">
      <c r="A31" s="108" t="s">
        <v>9076</v>
      </c>
      <c r="B31" s="109"/>
      <c r="C31" s="734">
        <v>41275</v>
      </c>
      <c r="D31" s="109"/>
      <c r="E31" s="110">
        <v>11778.9</v>
      </c>
      <c r="F31" s="109"/>
      <c r="G31" s="111">
        <v>398.43599999999998</v>
      </c>
      <c r="H31" s="109"/>
      <c r="I31" s="152">
        <v>4.42</v>
      </c>
      <c r="J31" s="152">
        <v>2.2400000000000002</v>
      </c>
      <c r="K31" s="152">
        <v>1.78</v>
      </c>
      <c r="L31" s="152">
        <v>1.86</v>
      </c>
      <c r="M31" s="113"/>
      <c r="N31" s="112">
        <v>0.42370000000000002</v>
      </c>
      <c r="O31" s="112">
        <v>-0.42930000000000001</v>
      </c>
      <c r="P31" s="112">
        <v>-0.11609999999999999</v>
      </c>
      <c r="Q31" s="112">
        <v>2.6791</v>
      </c>
      <c r="R31" s="112">
        <v>-1.5636000000000001</v>
      </c>
      <c r="S31" s="114">
        <v>-0.93830000000000002</v>
      </c>
      <c r="T31" s="112">
        <v>2.8218999999999999</v>
      </c>
      <c r="U31" s="112">
        <v>11.7171</v>
      </c>
      <c r="V31" s="112">
        <v>10.141299999999999</v>
      </c>
      <c r="W31" s="112">
        <v>12.182499999999999</v>
      </c>
      <c r="X31" s="112">
        <v>0.17399999999999999</v>
      </c>
      <c r="Y31" s="112">
        <v>8.6983999999999995</v>
      </c>
      <c r="Z31" s="112">
        <v>-3.2618999999999998</v>
      </c>
      <c r="AA31" s="112">
        <v>8.0600000000000005E-2</v>
      </c>
      <c r="AB31" s="112">
        <v>-0.37609999999999999</v>
      </c>
      <c r="AC31" s="112">
        <v>13.2529</v>
      </c>
      <c r="AD31" s="113"/>
      <c r="AE31" s="110">
        <v>6</v>
      </c>
      <c r="AF31" s="110">
        <v>10</v>
      </c>
      <c r="AG31" s="110">
        <v>15</v>
      </c>
      <c r="AH31" s="110">
        <v>15</v>
      </c>
      <c r="AI31" s="110">
        <v>14</v>
      </c>
      <c r="AJ31" s="110">
        <v>14</v>
      </c>
      <c r="AK31" s="110">
        <v>10</v>
      </c>
      <c r="AL31" s="110">
        <v>12</v>
      </c>
      <c r="AM31" s="110">
        <v>12</v>
      </c>
      <c r="AN31" s="110">
        <v>8</v>
      </c>
      <c r="AO31" s="110">
        <v>15</v>
      </c>
      <c r="AP31" s="110">
        <v>15</v>
      </c>
      <c r="AQ31" s="110">
        <v>14</v>
      </c>
      <c r="AR31" s="110">
        <v>14</v>
      </c>
      <c r="AS31" s="110">
        <v>15</v>
      </c>
      <c r="AT31" s="109"/>
      <c r="AU31" s="112">
        <v>12.43</v>
      </c>
      <c r="AV31" s="112">
        <v>12.2</v>
      </c>
      <c r="AW31" s="112">
        <v>10.11</v>
      </c>
      <c r="AX31" s="112">
        <v>5.53</v>
      </c>
      <c r="AY31" s="112">
        <v>-0.55000000000000004</v>
      </c>
      <c r="AZ31" s="115"/>
      <c r="BA31" s="116">
        <v>9</v>
      </c>
      <c r="BB31" s="116">
        <v>11</v>
      </c>
      <c r="BC31" s="116">
        <v>11</v>
      </c>
      <c r="BD31" s="116">
        <v>14</v>
      </c>
      <c r="BE31" s="116">
        <v>14</v>
      </c>
      <c r="BF31" s="112"/>
      <c r="BG31" s="114">
        <v>9.0790772902082608</v>
      </c>
      <c r="BH31" s="796">
        <v>0</v>
      </c>
      <c r="BI31" s="796">
        <v>5.3985417223719502E-2</v>
      </c>
      <c r="BJ31" s="809" t="s">
        <v>430</v>
      </c>
      <c r="BK31" s="269"/>
      <c r="BL31" s="112" t="s">
        <v>430</v>
      </c>
      <c r="BM31" s="112" t="s">
        <v>430</v>
      </c>
      <c r="BN31" s="112" t="s">
        <v>430</v>
      </c>
      <c r="BO31" s="109"/>
      <c r="BP31" s="112">
        <v>69.516687390000001</v>
      </c>
      <c r="BQ31" s="109"/>
      <c r="BR31" s="112">
        <v>53.0458</v>
      </c>
      <c r="BS31" s="112">
        <v>8.7245000000000008</v>
      </c>
      <c r="BT31" s="112">
        <v>7.7463699999999998</v>
      </c>
      <c r="BU31" s="112">
        <v>30.483329999999999</v>
      </c>
      <c r="BV31" s="109"/>
      <c r="BW31" s="112">
        <v>15.45</v>
      </c>
      <c r="BX31" s="112">
        <v>7.57</v>
      </c>
      <c r="BY31" s="112">
        <v>4.8499999999999996</v>
      </c>
      <c r="BZ31" s="112" t="s">
        <v>430</v>
      </c>
      <c r="CA31" s="112" t="s">
        <v>430</v>
      </c>
      <c r="CB31" s="112">
        <v>2.62</v>
      </c>
      <c r="CC31" s="109"/>
      <c r="CD31" s="118" t="s">
        <v>9007</v>
      </c>
      <c r="CE31" s="118" t="s">
        <v>9008</v>
      </c>
      <c r="CF31" s="118" t="s">
        <v>9009</v>
      </c>
      <c r="CG31" s="118" t="s">
        <v>9010</v>
      </c>
      <c r="CH31" s="118" t="s">
        <v>9011</v>
      </c>
      <c r="CI31" s="109"/>
      <c r="CJ31" s="119" t="s">
        <v>1517</v>
      </c>
    </row>
    <row r="32" spans="1:88" s="107" customFormat="1" x14ac:dyDescent="0.25">
      <c r="A32" s="108" t="s">
        <v>9077</v>
      </c>
      <c r="B32" s="109"/>
      <c r="C32" s="734">
        <v>41276</v>
      </c>
      <c r="D32" s="109"/>
      <c r="E32" s="110">
        <v>11394.5</v>
      </c>
      <c r="F32" s="109"/>
      <c r="G32" s="111">
        <v>427</v>
      </c>
      <c r="H32" s="109"/>
      <c r="I32" s="152">
        <v>2.2200000000000002</v>
      </c>
      <c r="J32" s="152">
        <v>6.78</v>
      </c>
      <c r="K32" s="152">
        <v>1.1599999999999999</v>
      </c>
      <c r="L32" s="152">
        <v>1.23</v>
      </c>
      <c r="M32" s="113"/>
      <c r="N32" s="112">
        <v>0.32190000000000002</v>
      </c>
      <c r="O32" s="112">
        <v>-0.43140000000000001</v>
      </c>
      <c r="P32" s="112">
        <v>1.8218000000000001</v>
      </c>
      <c r="Q32" s="112">
        <v>5.2397999999999998</v>
      </c>
      <c r="R32" s="112">
        <v>1.9701</v>
      </c>
      <c r="S32" s="114">
        <v>4.2175000000000002</v>
      </c>
      <c r="T32" s="112">
        <v>4.4180999999999999</v>
      </c>
      <c r="U32" s="112">
        <v>12.6911</v>
      </c>
      <c r="V32" s="112">
        <v>10.887499999999999</v>
      </c>
      <c r="W32" s="112">
        <v>13.1114</v>
      </c>
      <c r="X32" s="112">
        <v>3.0255999999999998</v>
      </c>
      <c r="Y32" s="112">
        <v>12.5076</v>
      </c>
      <c r="Z32" s="112">
        <v>1.8048</v>
      </c>
      <c r="AA32" s="112">
        <v>5.1310000000000002</v>
      </c>
      <c r="AB32" s="112">
        <v>0.65529999999999999</v>
      </c>
      <c r="AC32" s="112">
        <v>13.9331</v>
      </c>
      <c r="AD32" s="113"/>
      <c r="AE32" s="110">
        <v>12</v>
      </c>
      <c r="AF32" s="110">
        <v>12</v>
      </c>
      <c r="AG32" s="110">
        <v>4</v>
      </c>
      <c r="AH32" s="110">
        <v>5</v>
      </c>
      <c r="AI32" s="110">
        <v>5</v>
      </c>
      <c r="AJ32" s="110">
        <v>6</v>
      </c>
      <c r="AK32" s="110">
        <v>7</v>
      </c>
      <c r="AL32" s="110">
        <v>6</v>
      </c>
      <c r="AM32" s="110">
        <v>9</v>
      </c>
      <c r="AN32" s="110">
        <v>5</v>
      </c>
      <c r="AO32" s="110">
        <v>4</v>
      </c>
      <c r="AP32" s="110">
        <v>6</v>
      </c>
      <c r="AQ32" s="110">
        <v>5</v>
      </c>
      <c r="AR32" s="110">
        <v>6</v>
      </c>
      <c r="AS32" s="110">
        <v>10</v>
      </c>
      <c r="AT32" s="109"/>
      <c r="AU32" s="112">
        <v>13.15</v>
      </c>
      <c r="AV32" s="112">
        <v>12.88</v>
      </c>
      <c r="AW32" s="112">
        <v>11.03</v>
      </c>
      <c r="AX32" s="112">
        <v>8.1999999999999993</v>
      </c>
      <c r="AY32" s="112">
        <v>6.84</v>
      </c>
      <c r="AZ32" s="115"/>
      <c r="BA32" s="116">
        <v>6</v>
      </c>
      <c r="BB32" s="116">
        <v>9</v>
      </c>
      <c r="BC32" s="116">
        <v>9</v>
      </c>
      <c r="BD32" s="116">
        <v>7</v>
      </c>
      <c r="BE32" s="116">
        <v>5</v>
      </c>
      <c r="BF32" s="112"/>
      <c r="BG32" s="114">
        <v>9.2550786849107691</v>
      </c>
      <c r="BH32" s="796">
        <v>0</v>
      </c>
      <c r="BI32" s="796">
        <v>5.6281132237854199E-2</v>
      </c>
      <c r="BJ32" s="809" t="s">
        <v>430</v>
      </c>
      <c r="BK32" s="269"/>
      <c r="BL32" s="112" t="s">
        <v>430</v>
      </c>
      <c r="BM32" s="112" t="s">
        <v>430</v>
      </c>
      <c r="BN32" s="112" t="s">
        <v>430</v>
      </c>
      <c r="BO32" s="109"/>
      <c r="BP32" s="112">
        <v>79.293388719999996</v>
      </c>
      <c r="BQ32" s="109"/>
      <c r="BR32" s="112">
        <v>58.359900000000003</v>
      </c>
      <c r="BS32" s="112">
        <v>12.8429</v>
      </c>
      <c r="BT32" s="112">
        <v>8.0905900000000006</v>
      </c>
      <c r="BU32" s="112">
        <v>20.706610000000001</v>
      </c>
      <c r="BV32" s="109"/>
      <c r="BW32" s="112">
        <v>3.72</v>
      </c>
      <c r="BX32" s="112">
        <v>13.29</v>
      </c>
      <c r="BY32" s="112" t="s">
        <v>430</v>
      </c>
      <c r="BZ32" s="112" t="s">
        <v>430</v>
      </c>
      <c r="CA32" s="112" t="s">
        <v>430</v>
      </c>
      <c r="CB32" s="112">
        <v>3.69</v>
      </c>
      <c r="CC32" s="109"/>
      <c r="CD32" s="118" t="s">
        <v>9013</v>
      </c>
      <c r="CE32" s="118" t="s">
        <v>9014</v>
      </c>
      <c r="CF32" s="118" t="s">
        <v>9015</v>
      </c>
      <c r="CG32" s="118" t="s">
        <v>9016</v>
      </c>
      <c r="CH32" s="118" t="s">
        <v>9017</v>
      </c>
      <c r="CI32" s="109"/>
      <c r="CJ32" s="119" t="s">
        <v>519</v>
      </c>
    </row>
    <row r="33" spans="1:88" s="107" customFormat="1" x14ac:dyDescent="0.25">
      <c r="A33" s="108" t="s">
        <v>9078</v>
      </c>
      <c r="B33" s="109"/>
      <c r="C33" s="734">
        <v>42214</v>
      </c>
      <c r="D33" s="109"/>
      <c r="E33" s="110">
        <v>9569.5300000000007</v>
      </c>
      <c r="F33" s="109"/>
      <c r="G33" s="111">
        <v>39.841999999999999</v>
      </c>
      <c r="H33" s="109"/>
      <c r="I33" s="152">
        <v>4.37</v>
      </c>
      <c r="J33" s="152">
        <v>7.52</v>
      </c>
      <c r="K33" s="152">
        <v>2.58</v>
      </c>
      <c r="L33" s="152">
        <v>2.72</v>
      </c>
      <c r="M33" s="113"/>
      <c r="N33" s="112">
        <v>0.4007</v>
      </c>
      <c r="O33" s="112">
        <v>-0.2379</v>
      </c>
      <c r="P33" s="112">
        <v>1.0987</v>
      </c>
      <c r="Q33" s="112">
        <v>4.2165999999999997</v>
      </c>
      <c r="R33" s="112">
        <v>1.1424000000000001</v>
      </c>
      <c r="S33" s="114">
        <v>5.9177</v>
      </c>
      <c r="T33" s="112">
        <v>5.0871000000000004</v>
      </c>
      <c r="U33" s="112">
        <v>12.519</v>
      </c>
      <c r="V33" s="112">
        <v>11.2652</v>
      </c>
      <c r="W33" s="112">
        <v>13.454000000000001</v>
      </c>
      <c r="X33" s="112">
        <v>2.3243</v>
      </c>
      <c r="Y33" s="112">
        <v>11.5741</v>
      </c>
      <c r="Z33" s="112">
        <v>1.2864</v>
      </c>
      <c r="AA33" s="112">
        <v>6.4782000000000002</v>
      </c>
      <c r="AB33" s="112">
        <v>0.82750000000000001</v>
      </c>
      <c r="AC33" s="112">
        <v>13.302300000000001</v>
      </c>
      <c r="AD33" s="113"/>
      <c r="AE33" s="110">
        <v>8</v>
      </c>
      <c r="AF33" s="110">
        <v>6</v>
      </c>
      <c r="AG33" s="110">
        <v>8</v>
      </c>
      <c r="AH33" s="110">
        <v>12</v>
      </c>
      <c r="AI33" s="110">
        <v>8</v>
      </c>
      <c r="AJ33" s="110">
        <v>4</v>
      </c>
      <c r="AK33" s="110">
        <v>6</v>
      </c>
      <c r="AL33" s="110">
        <v>9</v>
      </c>
      <c r="AM33" s="110">
        <v>8</v>
      </c>
      <c r="AN33" s="110">
        <v>4</v>
      </c>
      <c r="AO33" s="110">
        <v>8</v>
      </c>
      <c r="AP33" s="110">
        <v>9</v>
      </c>
      <c r="AQ33" s="110">
        <v>7</v>
      </c>
      <c r="AR33" s="110">
        <v>4</v>
      </c>
      <c r="AS33" s="110">
        <v>6</v>
      </c>
      <c r="AT33" s="109"/>
      <c r="AU33" s="112">
        <v>13.35</v>
      </c>
      <c r="AV33" s="112">
        <v>13.32</v>
      </c>
      <c r="AW33" s="112">
        <v>11.48</v>
      </c>
      <c r="AX33" s="112">
        <v>8.89</v>
      </c>
      <c r="AY33" s="112">
        <v>6.38</v>
      </c>
      <c r="AZ33" s="115"/>
      <c r="BA33" s="116">
        <v>4</v>
      </c>
      <c r="BB33" s="116">
        <v>7</v>
      </c>
      <c r="BC33" s="116">
        <v>7</v>
      </c>
      <c r="BD33" s="116">
        <v>5</v>
      </c>
      <c r="BE33" s="116">
        <v>6</v>
      </c>
      <c r="BF33" s="112"/>
      <c r="BG33" s="114">
        <v>9.0697967006779905</v>
      </c>
      <c r="BH33" s="796">
        <v>0</v>
      </c>
      <c r="BI33" s="796">
        <v>5.8810069068273699E-2</v>
      </c>
      <c r="BJ33" s="809" t="s">
        <v>430</v>
      </c>
      <c r="BK33" s="269"/>
      <c r="BL33" s="112" t="s">
        <v>430</v>
      </c>
      <c r="BM33" s="112" t="s">
        <v>430</v>
      </c>
      <c r="BN33" s="112" t="s">
        <v>430</v>
      </c>
      <c r="BO33" s="109"/>
      <c r="BP33" s="112">
        <v>76.906386699999999</v>
      </c>
      <c r="BQ33" s="109"/>
      <c r="BR33" s="112">
        <v>56.655700000000003</v>
      </c>
      <c r="BS33" s="112">
        <v>9.9525500000000005</v>
      </c>
      <c r="BT33" s="112">
        <v>10.171799999999999</v>
      </c>
      <c r="BU33" s="112">
        <v>23.219950000000001</v>
      </c>
      <c r="BV33" s="109"/>
      <c r="BW33" s="112">
        <v>3.79</v>
      </c>
      <c r="BX33" s="112">
        <v>10.29</v>
      </c>
      <c r="BY33" s="112">
        <v>5.31</v>
      </c>
      <c r="BZ33" s="112">
        <v>1.46</v>
      </c>
      <c r="CA33" s="112" t="s">
        <v>430</v>
      </c>
      <c r="CB33" s="112">
        <v>2.2400000000000002</v>
      </c>
      <c r="CC33" s="109"/>
      <c r="CD33" s="118" t="s">
        <v>9019</v>
      </c>
      <c r="CE33" s="118" t="s">
        <v>9020</v>
      </c>
      <c r="CF33" s="118" t="s">
        <v>9021</v>
      </c>
      <c r="CG33" s="118" t="s">
        <v>9022</v>
      </c>
      <c r="CH33" s="118" t="s">
        <v>9023</v>
      </c>
      <c r="CI33" s="109"/>
      <c r="CJ33" s="119" t="s">
        <v>443</v>
      </c>
    </row>
    <row r="34" spans="1:88" s="107" customFormat="1" ht="11" x14ac:dyDescent="0.3">
      <c r="A34" s="841" t="s">
        <v>9079</v>
      </c>
      <c r="B34" s="857"/>
      <c r="C34" s="843">
        <v>41949</v>
      </c>
      <c r="D34" s="857"/>
      <c r="E34" s="844">
        <v>9316.5499999999993</v>
      </c>
      <c r="F34" s="857"/>
      <c r="G34" s="845">
        <v>78.459999999999994</v>
      </c>
      <c r="H34" s="857"/>
      <c r="I34" s="957">
        <v>9.25</v>
      </c>
      <c r="J34" s="957">
        <v>6.97</v>
      </c>
      <c r="K34" s="957">
        <v>4</v>
      </c>
      <c r="L34" s="957">
        <v>4.1500000000000004</v>
      </c>
      <c r="M34" s="858"/>
      <c r="N34" s="846">
        <v>0.2697</v>
      </c>
      <c r="O34" s="846">
        <v>-0.28089999999999998</v>
      </c>
      <c r="P34" s="846">
        <v>1.0640000000000001</v>
      </c>
      <c r="Q34" s="846">
        <v>5.3365999999999998</v>
      </c>
      <c r="R34" s="846">
        <v>4.0679999999999996</v>
      </c>
      <c r="S34" s="848">
        <v>6.0484999999999998</v>
      </c>
      <c r="T34" s="846">
        <v>5.4145000000000003</v>
      </c>
      <c r="U34" s="846">
        <v>14.5419</v>
      </c>
      <c r="V34" s="846">
        <v>13.6404</v>
      </c>
      <c r="W34" s="846">
        <v>13.7911</v>
      </c>
      <c r="X34" s="846">
        <v>2.5581</v>
      </c>
      <c r="Y34" s="846">
        <v>15.169</v>
      </c>
      <c r="Z34" s="846">
        <v>4.5506000000000002</v>
      </c>
      <c r="AA34" s="846">
        <v>6.5221999999999998</v>
      </c>
      <c r="AB34" s="846">
        <v>0.80300000000000005</v>
      </c>
      <c r="AC34" s="846">
        <v>13.3187</v>
      </c>
      <c r="AD34" s="858"/>
      <c r="AE34" s="844">
        <v>15</v>
      </c>
      <c r="AF34" s="844">
        <v>8</v>
      </c>
      <c r="AG34" s="844">
        <v>9</v>
      </c>
      <c r="AH34" s="844">
        <v>4</v>
      </c>
      <c r="AI34" s="844">
        <v>2</v>
      </c>
      <c r="AJ34" s="844">
        <v>3</v>
      </c>
      <c r="AK34" s="844">
        <v>2</v>
      </c>
      <c r="AL34" s="844">
        <v>4</v>
      </c>
      <c r="AM34" s="844">
        <v>3</v>
      </c>
      <c r="AN34" s="844">
        <v>2</v>
      </c>
      <c r="AO34" s="844">
        <v>7</v>
      </c>
      <c r="AP34" s="844">
        <v>2</v>
      </c>
      <c r="AQ34" s="844">
        <v>2</v>
      </c>
      <c r="AR34" s="844">
        <v>3</v>
      </c>
      <c r="AS34" s="844">
        <v>8</v>
      </c>
      <c r="AT34" s="857"/>
      <c r="AU34" s="846">
        <v>14.93</v>
      </c>
      <c r="AV34" s="846">
        <v>15.57</v>
      </c>
      <c r="AW34" s="846">
        <v>13.18</v>
      </c>
      <c r="AX34" s="846">
        <v>10.3</v>
      </c>
      <c r="AY34" s="846">
        <v>9.8000000000000007</v>
      </c>
      <c r="AZ34" s="849"/>
      <c r="BA34" s="958">
        <v>3</v>
      </c>
      <c r="BB34" s="958">
        <v>3</v>
      </c>
      <c r="BC34" s="958">
        <v>4</v>
      </c>
      <c r="BD34" s="958">
        <v>2</v>
      </c>
      <c r="BE34" s="958">
        <v>2</v>
      </c>
      <c r="BF34" s="846"/>
      <c r="BG34" s="848">
        <v>10.2956487472622</v>
      </c>
      <c r="BH34" s="855">
        <v>1.2100266780911599</v>
      </c>
      <c r="BI34" s="855">
        <v>6.8113738097831902E-2</v>
      </c>
      <c r="BJ34" s="892">
        <v>0.33856700040586302</v>
      </c>
      <c r="BK34" s="959"/>
      <c r="BL34" s="846" t="s">
        <v>430</v>
      </c>
      <c r="BM34" s="846" t="s">
        <v>430</v>
      </c>
      <c r="BN34" s="846" t="s">
        <v>430</v>
      </c>
      <c r="BO34" s="857"/>
      <c r="BP34" s="846">
        <v>78.398736979999995</v>
      </c>
      <c r="BQ34" s="857"/>
      <c r="BR34" s="846">
        <v>45.833399999999997</v>
      </c>
      <c r="BS34" s="846">
        <v>25.635899999999999</v>
      </c>
      <c r="BT34" s="846">
        <v>6.9294599999999997</v>
      </c>
      <c r="BU34" s="846">
        <v>21.601240000000001</v>
      </c>
      <c r="BV34" s="857"/>
      <c r="BW34" s="846">
        <v>7.65</v>
      </c>
      <c r="BX34" s="846">
        <v>7.26</v>
      </c>
      <c r="BY34" s="846">
        <v>0.38</v>
      </c>
      <c r="BZ34" s="846">
        <v>1.25</v>
      </c>
      <c r="CA34" s="846" t="s">
        <v>430</v>
      </c>
      <c r="CB34" s="846">
        <v>5.0599999999999996</v>
      </c>
      <c r="CC34" s="857"/>
      <c r="CD34" s="859" t="s">
        <v>9025</v>
      </c>
      <c r="CE34" s="859" t="s">
        <v>9026</v>
      </c>
      <c r="CF34" s="859" t="s">
        <v>9027</v>
      </c>
      <c r="CG34" s="859" t="s">
        <v>2939</v>
      </c>
      <c r="CH34" s="859" t="s">
        <v>9028</v>
      </c>
      <c r="CI34" s="857"/>
      <c r="CJ34" s="856" t="s">
        <v>443</v>
      </c>
    </row>
    <row r="35" spans="1:88" s="107" customFormat="1" x14ac:dyDescent="0.25">
      <c r="A35" s="108" t="s">
        <v>9080</v>
      </c>
      <c r="B35" s="109"/>
      <c r="C35" s="734">
        <v>41275</v>
      </c>
      <c r="D35" s="109"/>
      <c r="E35" s="110">
        <v>9241.48</v>
      </c>
      <c r="F35" s="109"/>
      <c r="G35" s="111">
        <v>189.03579999999999</v>
      </c>
      <c r="H35" s="109"/>
      <c r="I35" s="152">
        <v>3.7</v>
      </c>
      <c r="J35" s="152">
        <v>6.3</v>
      </c>
      <c r="K35" s="152">
        <v>2.72</v>
      </c>
      <c r="L35" s="152">
        <v>2.65</v>
      </c>
      <c r="M35" s="113"/>
      <c r="N35" s="112">
        <v>0.43480000000000002</v>
      </c>
      <c r="O35" s="112">
        <v>-5.0999999999999997E-2</v>
      </c>
      <c r="P35" s="112">
        <v>2.4992999999999999</v>
      </c>
      <c r="Q35" s="112">
        <v>4.9893999999999998</v>
      </c>
      <c r="R35" s="112">
        <v>0.501</v>
      </c>
      <c r="S35" s="114">
        <v>1.8774999999999999</v>
      </c>
      <c r="T35" s="112">
        <v>2.6214</v>
      </c>
      <c r="U35" s="112">
        <v>11.1153</v>
      </c>
      <c r="V35" s="112">
        <v>10.414199999999999</v>
      </c>
      <c r="W35" s="112">
        <v>12.4665</v>
      </c>
      <c r="X35" s="112">
        <v>3.3717999999999999</v>
      </c>
      <c r="Y35" s="112">
        <v>11.266299999999999</v>
      </c>
      <c r="Z35" s="112">
        <v>-0.67610000000000003</v>
      </c>
      <c r="AA35" s="112">
        <v>2.9129</v>
      </c>
      <c r="AB35" s="112">
        <v>1.6665000000000001</v>
      </c>
      <c r="AC35" s="112">
        <v>13.2972</v>
      </c>
      <c r="AD35" s="113"/>
      <c r="AE35" s="110">
        <v>5</v>
      </c>
      <c r="AF35" s="110">
        <v>2</v>
      </c>
      <c r="AG35" s="110">
        <v>2</v>
      </c>
      <c r="AH35" s="110">
        <v>7</v>
      </c>
      <c r="AI35" s="110">
        <v>10</v>
      </c>
      <c r="AJ35" s="110">
        <v>12</v>
      </c>
      <c r="AK35" s="110">
        <v>11</v>
      </c>
      <c r="AL35" s="110">
        <v>13</v>
      </c>
      <c r="AM35" s="110">
        <v>11</v>
      </c>
      <c r="AN35" s="110">
        <v>7</v>
      </c>
      <c r="AO35" s="110">
        <v>2</v>
      </c>
      <c r="AP35" s="110">
        <v>10</v>
      </c>
      <c r="AQ35" s="110">
        <v>11</v>
      </c>
      <c r="AR35" s="110">
        <v>12</v>
      </c>
      <c r="AS35" s="110">
        <v>2</v>
      </c>
      <c r="AT35" s="109"/>
      <c r="AU35" s="112">
        <v>11.9</v>
      </c>
      <c r="AV35" s="112">
        <v>12.07</v>
      </c>
      <c r="AW35" s="112">
        <v>9.59</v>
      </c>
      <c r="AX35" s="112">
        <v>6.2</v>
      </c>
      <c r="AY35" s="112">
        <v>4.17</v>
      </c>
      <c r="AZ35" s="115"/>
      <c r="BA35" s="116">
        <v>11</v>
      </c>
      <c r="BB35" s="116">
        <v>12</v>
      </c>
      <c r="BC35" s="116">
        <v>13</v>
      </c>
      <c r="BD35" s="116">
        <v>11</v>
      </c>
      <c r="BE35" s="116">
        <v>10</v>
      </c>
      <c r="BF35" s="112"/>
      <c r="BG35" s="114">
        <v>9.0060271653582706</v>
      </c>
      <c r="BH35" s="796">
        <v>0</v>
      </c>
      <c r="BI35" s="796">
        <v>4.8149549238002798E-2</v>
      </c>
      <c r="BJ35" s="809" t="s">
        <v>430</v>
      </c>
      <c r="BK35" s="269"/>
      <c r="BL35" s="112" t="s">
        <v>430</v>
      </c>
      <c r="BM35" s="112" t="s">
        <v>430</v>
      </c>
      <c r="BN35" s="112" t="s">
        <v>430</v>
      </c>
      <c r="BO35" s="109"/>
      <c r="BP35" s="112">
        <v>70.495717429999999</v>
      </c>
      <c r="BQ35" s="109"/>
      <c r="BR35" s="112">
        <v>43.937600000000003</v>
      </c>
      <c r="BS35" s="112">
        <v>13.7247</v>
      </c>
      <c r="BT35" s="112">
        <v>12.8329</v>
      </c>
      <c r="BU35" s="112">
        <v>29.504799999999999</v>
      </c>
      <c r="BV35" s="109"/>
      <c r="BW35" s="112">
        <v>5.79</v>
      </c>
      <c r="BX35" s="112">
        <v>13.79</v>
      </c>
      <c r="BY35" s="112">
        <v>0.88</v>
      </c>
      <c r="BZ35" s="112" t="s">
        <v>430</v>
      </c>
      <c r="CA35" s="112" t="s">
        <v>430</v>
      </c>
      <c r="CB35" s="112">
        <v>8.82</v>
      </c>
      <c r="CC35" s="109"/>
      <c r="CD35" s="118" t="s">
        <v>9030</v>
      </c>
      <c r="CE35" s="118" t="s">
        <v>9031</v>
      </c>
      <c r="CF35" s="118" t="s">
        <v>9032</v>
      </c>
      <c r="CG35" s="118" t="s">
        <v>9033</v>
      </c>
      <c r="CH35" s="118" t="s">
        <v>9034</v>
      </c>
      <c r="CI35" s="109"/>
      <c r="CJ35" s="119" t="s">
        <v>443</v>
      </c>
    </row>
    <row r="36" spans="1:88" s="107" customFormat="1" x14ac:dyDescent="0.25">
      <c r="A36" s="108" t="s">
        <v>9081</v>
      </c>
      <c r="B36" s="109"/>
      <c r="C36" s="734">
        <v>41275</v>
      </c>
      <c r="D36" s="109"/>
      <c r="E36" s="110">
        <v>7221.49</v>
      </c>
      <c r="F36" s="109"/>
      <c r="G36" s="111">
        <v>1770.92</v>
      </c>
      <c r="H36" s="109"/>
      <c r="I36" s="152">
        <v>6.66</v>
      </c>
      <c r="J36" s="152">
        <v>7.71</v>
      </c>
      <c r="K36" s="152">
        <v>3.88</v>
      </c>
      <c r="L36" s="152">
        <v>4.1100000000000003</v>
      </c>
      <c r="M36" s="113"/>
      <c r="N36" s="112">
        <v>0.37290000000000001</v>
      </c>
      <c r="O36" s="112">
        <v>-0.15110000000000001</v>
      </c>
      <c r="P36" s="112">
        <v>1.8221000000000001</v>
      </c>
      <c r="Q36" s="112">
        <v>6.3795000000000002</v>
      </c>
      <c r="R36" s="112">
        <v>1.6577999999999999</v>
      </c>
      <c r="S36" s="114">
        <v>3.2450000000000001</v>
      </c>
      <c r="T36" s="112">
        <v>3.6648000000000001</v>
      </c>
      <c r="U36" s="112">
        <v>11.7689</v>
      </c>
      <c r="V36" s="112">
        <v>9.6795000000000009</v>
      </c>
      <c r="W36" s="112">
        <v>10.399699999999999</v>
      </c>
      <c r="X36" s="112">
        <v>3.7816999999999998</v>
      </c>
      <c r="Y36" s="112">
        <v>12.7235</v>
      </c>
      <c r="Z36" s="112">
        <v>0.37409999999999999</v>
      </c>
      <c r="AA36" s="112">
        <v>4.5462999999999996</v>
      </c>
      <c r="AB36" s="112">
        <v>0.89849999999999997</v>
      </c>
      <c r="AC36" s="112">
        <v>12.6463</v>
      </c>
      <c r="AD36" s="113"/>
      <c r="AE36" s="110">
        <v>11</v>
      </c>
      <c r="AF36" s="110">
        <v>4</v>
      </c>
      <c r="AG36" s="110">
        <v>3</v>
      </c>
      <c r="AH36" s="110">
        <v>2</v>
      </c>
      <c r="AI36" s="110">
        <v>6</v>
      </c>
      <c r="AJ36" s="110">
        <v>10</v>
      </c>
      <c r="AK36" s="110">
        <v>9</v>
      </c>
      <c r="AL36" s="110">
        <v>10</v>
      </c>
      <c r="AM36" s="110">
        <v>15</v>
      </c>
      <c r="AN36" s="110">
        <v>14</v>
      </c>
      <c r="AO36" s="110">
        <v>1</v>
      </c>
      <c r="AP36" s="110">
        <v>5</v>
      </c>
      <c r="AQ36" s="110">
        <v>8</v>
      </c>
      <c r="AR36" s="110">
        <v>8</v>
      </c>
      <c r="AS36" s="110">
        <v>4</v>
      </c>
      <c r="AT36" s="109"/>
      <c r="AU36" s="112">
        <v>11.15</v>
      </c>
      <c r="AV36" s="112">
        <v>12</v>
      </c>
      <c r="AW36" s="112">
        <v>10.07</v>
      </c>
      <c r="AX36" s="112">
        <v>7.36</v>
      </c>
      <c r="AY36" s="112">
        <v>6.3</v>
      </c>
      <c r="AZ36" s="115"/>
      <c r="BA36" s="116">
        <v>14</v>
      </c>
      <c r="BB36" s="116">
        <v>13</v>
      </c>
      <c r="BC36" s="116">
        <v>12</v>
      </c>
      <c r="BD36" s="116">
        <v>9</v>
      </c>
      <c r="BE36" s="116">
        <v>7</v>
      </c>
      <c r="BF36" s="112"/>
      <c r="BG36" s="114">
        <v>9.4537914005045298</v>
      </c>
      <c r="BH36" s="796">
        <v>0</v>
      </c>
      <c r="BI36" s="796">
        <v>5.1442273611263099E-2</v>
      </c>
      <c r="BJ36" s="809" t="s">
        <v>430</v>
      </c>
      <c r="BK36" s="269"/>
      <c r="BL36" s="112" t="s">
        <v>430</v>
      </c>
      <c r="BM36" s="112" t="s">
        <v>430</v>
      </c>
      <c r="BN36" s="112" t="s">
        <v>430</v>
      </c>
      <c r="BO36" s="109"/>
      <c r="BP36" s="112">
        <v>75.675587590000006</v>
      </c>
      <c r="BQ36" s="109"/>
      <c r="BR36" s="112">
        <v>53.970599999999997</v>
      </c>
      <c r="BS36" s="112">
        <v>14.8443</v>
      </c>
      <c r="BT36" s="112">
        <v>6.8606999999999996</v>
      </c>
      <c r="BU36" s="112">
        <v>24.324400000000001</v>
      </c>
      <c r="BV36" s="109"/>
      <c r="BW36" s="112">
        <v>5.92</v>
      </c>
      <c r="BX36" s="112">
        <v>10.73</v>
      </c>
      <c r="BY36" s="112">
        <v>3.33</v>
      </c>
      <c r="BZ36" s="112" t="s">
        <v>430</v>
      </c>
      <c r="CA36" s="112">
        <v>0.15</v>
      </c>
      <c r="CB36" s="112">
        <v>4.2</v>
      </c>
      <c r="CC36" s="109"/>
      <c r="CD36" s="118" t="s">
        <v>2127</v>
      </c>
      <c r="CE36" s="118" t="s">
        <v>9036</v>
      </c>
      <c r="CF36" s="118" t="s">
        <v>9037</v>
      </c>
      <c r="CG36" s="118" t="s">
        <v>5368</v>
      </c>
      <c r="CH36" s="118" t="s">
        <v>9038</v>
      </c>
      <c r="CI36" s="109"/>
      <c r="CJ36" s="119" t="s">
        <v>476</v>
      </c>
    </row>
    <row r="37" spans="1:88" s="107" customFormat="1" ht="11" x14ac:dyDescent="0.3">
      <c r="A37" s="96" t="s">
        <v>9082</v>
      </c>
      <c r="B37" s="97"/>
      <c r="C37" s="736">
        <v>41275</v>
      </c>
      <c r="D37" s="97"/>
      <c r="E37" s="98">
        <v>6777.31</v>
      </c>
      <c r="F37" s="97"/>
      <c r="G37" s="99">
        <v>445.46710000000002</v>
      </c>
      <c r="H37" s="97"/>
      <c r="I37" s="153">
        <v>8.4600000000000009</v>
      </c>
      <c r="J37" s="153">
        <v>7.41</v>
      </c>
      <c r="K37" s="153">
        <v>4.4800000000000004</v>
      </c>
      <c r="L37" s="153">
        <v>4.8099999999999996</v>
      </c>
      <c r="M37" s="101"/>
      <c r="N37" s="100">
        <v>0.31269999999999998</v>
      </c>
      <c r="O37" s="100">
        <v>-0.54869999999999997</v>
      </c>
      <c r="P37" s="100">
        <v>0.73199999999999998</v>
      </c>
      <c r="Q37" s="100">
        <v>3.8302999999999998</v>
      </c>
      <c r="R37" s="100">
        <v>-0.29060000000000002</v>
      </c>
      <c r="S37" s="102">
        <v>2.6532</v>
      </c>
      <c r="T37" s="100">
        <v>2.5764</v>
      </c>
      <c r="U37" s="100">
        <v>12.5648</v>
      </c>
      <c r="V37" s="100">
        <v>12.5726</v>
      </c>
      <c r="W37" s="100">
        <v>12.1492</v>
      </c>
      <c r="X37" s="100">
        <v>1.8748</v>
      </c>
      <c r="Y37" s="100">
        <v>9.5460999999999991</v>
      </c>
      <c r="Z37" s="100">
        <v>-1.5434000000000001</v>
      </c>
      <c r="AA37" s="100">
        <v>4.0308999999999999</v>
      </c>
      <c r="AB37" s="100">
        <v>0.46800000000000003</v>
      </c>
      <c r="AC37" s="100">
        <v>12.6096</v>
      </c>
      <c r="AD37" s="101"/>
      <c r="AE37" s="98">
        <v>14</v>
      </c>
      <c r="AF37" s="98">
        <v>15</v>
      </c>
      <c r="AG37" s="98">
        <v>11</v>
      </c>
      <c r="AH37" s="98">
        <v>13</v>
      </c>
      <c r="AI37" s="98">
        <v>13</v>
      </c>
      <c r="AJ37" s="98">
        <v>11</v>
      </c>
      <c r="AK37" s="98">
        <v>12</v>
      </c>
      <c r="AL37" s="98">
        <v>8</v>
      </c>
      <c r="AM37" s="98">
        <v>4</v>
      </c>
      <c r="AN37" s="98">
        <v>9</v>
      </c>
      <c r="AO37" s="98">
        <v>12</v>
      </c>
      <c r="AP37" s="98">
        <v>12</v>
      </c>
      <c r="AQ37" s="98">
        <v>13</v>
      </c>
      <c r="AR37" s="98">
        <v>10</v>
      </c>
      <c r="AS37" s="98">
        <v>11</v>
      </c>
      <c r="AT37" s="97"/>
      <c r="AU37" s="100">
        <v>13.16</v>
      </c>
      <c r="AV37" s="100">
        <v>14.26</v>
      </c>
      <c r="AW37" s="100">
        <v>11.35</v>
      </c>
      <c r="AX37" s="100">
        <v>6.63</v>
      </c>
      <c r="AY37" s="100">
        <v>2.99</v>
      </c>
      <c r="AZ37" s="103"/>
      <c r="BA37" s="104">
        <v>5</v>
      </c>
      <c r="BB37" s="104">
        <v>4</v>
      </c>
      <c r="BC37" s="104">
        <v>8</v>
      </c>
      <c r="BD37" s="104">
        <v>10</v>
      </c>
      <c r="BE37" s="104">
        <v>12</v>
      </c>
      <c r="BF37" s="100"/>
      <c r="BG37" s="102">
        <v>8.9149482171231096</v>
      </c>
      <c r="BH37" s="797">
        <v>0</v>
      </c>
      <c r="BI37" s="797">
        <v>6.0891420676344198E-2</v>
      </c>
      <c r="BJ37" s="810" t="s">
        <v>430</v>
      </c>
      <c r="BK37" s="804"/>
      <c r="BL37" s="100" t="s">
        <v>430</v>
      </c>
      <c r="BM37" s="100" t="s">
        <v>430</v>
      </c>
      <c r="BN37" s="100" t="s">
        <v>430</v>
      </c>
      <c r="BO37" s="97"/>
      <c r="BP37" s="100">
        <v>70.690151490000005</v>
      </c>
      <c r="BQ37" s="97"/>
      <c r="BR37" s="100">
        <v>46.521999999999998</v>
      </c>
      <c r="BS37" s="100">
        <v>13.6388</v>
      </c>
      <c r="BT37" s="100">
        <v>10.510999999999999</v>
      </c>
      <c r="BU37" s="100">
        <v>29.328199999999999</v>
      </c>
      <c r="BV37" s="97"/>
      <c r="BW37" s="100">
        <v>9.64</v>
      </c>
      <c r="BX37" s="100">
        <v>11.88</v>
      </c>
      <c r="BY37" s="100">
        <v>1.89</v>
      </c>
      <c r="BZ37" s="100" t="s">
        <v>430</v>
      </c>
      <c r="CA37" s="100" t="s">
        <v>430</v>
      </c>
      <c r="CB37" s="100">
        <v>5.9</v>
      </c>
      <c r="CC37" s="97"/>
      <c r="CD37" s="105" t="s">
        <v>9040</v>
      </c>
      <c r="CE37" s="105" t="s">
        <v>9041</v>
      </c>
      <c r="CF37" s="105" t="s">
        <v>9042</v>
      </c>
      <c r="CG37" s="105" t="s">
        <v>9043</v>
      </c>
      <c r="CH37" s="105" t="s">
        <v>9044</v>
      </c>
      <c r="CI37" s="97"/>
      <c r="CJ37" s="106" t="s">
        <v>1517</v>
      </c>
    </row>
    <row r="38" spans="1:88" s="107" customFormat="1" x14ac:dyDescent="0.25">
      <c r="A38" s="108" t="s">
        <v>9083</v>
      </c>
      <c r="B38" s="109"/>
      <c r="C38" s="734">
        <v>41275</v>
      </c>
      <c r="D38" s="109"/>
      <c r="E38" s="110">
        <v>5788.54</v>
      </c>
      <c r="F38" s="109"/>
      <c r="G38" s="111">
        <v>68.933899999999994</v>
      </c>
      <c r="H38" s="109"/>
      <c r="I38" s="152">
        <v>1.92</v>
      </c>
      <c r="J38" s="152">
        <v>7.23</v>
      </c>
      <c r="K38" s="152">
        <v>1.54</v>
      </c>
      <c r="L38" s="152">
        <v>1.62</v>
      </c>
      <c r="M38" s="113"/>
      <c r="N38" s="112">
        <v>0.52690000000000003</v>
      </c>
      <c r="O38" s="112">
        <v>0.15559999999999999</v>
      </c>
      <c r="P38" s="112">
        <v>3.2797999999999998</v>
      </c>
      <c r="Q38" s="112">
        <v>7.1875</v>
      </c>
      <c r="R38" s="112">
        <v>7.5373000000000001</v>
      </c>
      <c r="S38" s="114">
        <v>7.6436000000000002</v>
      </c>
      <c r="T38" s="112">
        <v>5.3266</v>
      </c>
      <c r="U38" s="112">
        <v>14.9849</v>
      </c>
      <c r="V38" s="112">
        <v>12.2315</v>
      </c>
      <c r="W38" s="112">
        <v>12.0603</v>
      </c>
      <c r="X38" s="112">
        <v>3.1977000000000002</v>
      </c>
      <c r="Y38" s="112">
        <v>17.401599999999998</v>
      </c>
      <c r="Z38" s="112">
        <v>6.8331999999999997</v>
      </c>
      <c r="AA38" s="112">
        <v>8.2416</v>
      </c>
      <c r="AB38" s="112">
        <v>2.4228000000000001</v>
      </c>
      <c r="AC38" s="112">
        <v>14.001799999999999</v>
      </c>
      <c r="AD38" s="113"/>
      <c r="AE38" s="110">
        <v>2</v>
      </c>
      <c r="AF38" s="110">
        <v>1</v>
      </c>
      <c r="AG38" s="110">
        <v>1</v>
      </c>
      <c r="AH38" s="110">
        <v>1</v>
      </c>
      <c r="AI38" s="110">
        <v>1</v>
      </c>
      <c r="AJ38" s="110">
        <v>1</v>
      </c>
      <c r="AK38" s="110">
        <v>4</v>
      </c>
      <c r="AL38" s="110">
        <v>3</v>
      </c>
      <c r="AM38" s="110">
        <v>6</v>
      </c>
      <c r="AN38" s="110">
        <v>10</v>
      </c>
      <c r="AO38" s="110">
        <v>3</v>
      </c>
      <c r="AP38" s="110">
        <v>1</v>
      </c>
      <c r="AQ38" s="110">
        <v>1</v>
      </c>
      <c r="AR38" s="110">
        <v>1</v>
      </c>
      <c r="AS38" s="110">
        <v>1</v>
      </c>
      <c r="AT38" s="109"/>
      <c r="AU38" s="112">
        <v>12.95</v>
      </c>
      <c r="AV38" s="112">
        <v>14.2</v>
      </c>
      <c r="AW38" s="112">
        <v>13.36</v>
      </c>
      <c r="AX38" s="112">
        <v>11.1</v>
      </c>
      <c r="AY38" s="112">
        <v>14.04</v>
      </c>
      <c r="AZ38" s="115"/>
      <c r="BA38" s="116">
        <v>8</v>
      </c>
      <c r="BB38" s="116">
        <v>5</v>
      </c>
      <c r="BC38" s="116">
        <v>3</v>
      </c>
      <c r="BD38" s="116">
        <v>1</v>
      </c>
      <c r="BE38" s="116">
        <v>1</v>
      </c>
      <c r="BF38" s="112"/>
      <c r="BG38" s="114">
        <v>12.0389471385141</v>
      </c>
      <c r="BH38" s="796">
        <v>1.1779528242614901</v>
      </c>
      <c r="BI38" s="796">
        <v>6.1412086817933399E-2</v>
      </c>
      <c r="BJ38" s="809">
        <v>0.386242952224226</v>
      </c>
      <c r="BK38" s="269"/>
      <c r="BL38" s="112" t="s">
        <v>430</v>
      </c>
      <c r="BM38" s="112" t="s">
        <v>430</v>
      </c>
      <c r="BN38" s="112" t="s">
        <v>430</v>
      </c>
      <c r="BO38" s="109"/>
      <c r="BP38" s="112">
        <v>74.207929030000003</v>
      </c>
      <c r="BQ38" s="109"/>
      <c r="BR38" s="112">
        <v>36.579500000000003</v>
      </c>
      <c r="BS38" s="112">
        <v>21.488800000000001</v>
      </c>
      <c r="BT38" s="112">
        <v>16.108000000000001</v>
      </c>
      <c r="BU38" s="112">
        <v>25.823699999999999</v>
      </c>
      <c r="BV38" s="109"/>
      <c r="BW38" s="112">
        <v>2.2799999999999998</v>
      </c>
      <c r="BX38" s="112">
        <v>22.66</v>
      </c>
      <c r="BY38" s="112" t="s">
        <v>430</v>
      </c>
      <c r="BZ38" s="112" t="s">
        <v>430</v>
      </c>
      <c r="CA38" s="112" t="s">
        <v>430</v>
      </c>
      <c r="CB38" s="112">
        <v>0.85</v>
      </c>
      <c r="CC38" s="109"/>
      <c r="CD38" s="118" t="s">
        <v>9046</v>
      </c>
      <c r="CE38" s="118" t="s">
        <v>9047</v>
      </c>
      <c r="CF38" s="118" t="s">
        <v>9048</v>
      </c>
      <c r="CG38" s="118" t="s">
        <v>9049</v>
      </c>
      <c r="CH38" s="118" t="s">
        <v>9050</v>
      </c>
      <c r="CI38" s="109"/>
      <c r="CJ38" s="119" t="s">
        <v>519</v>
      </c>
    </row>
    <row r="39" spans="1:88" s="107" customFormat="1" x14ac:dyDescent="0.25">
      <c r="A39" s="108" t="s">
        <v>9084</v>
      </c>
      <c r="B39" s="109"/>
      <c r="C39" s="734">
        <v>41275</v>
      </c>
      <c r="D39" s="109"/>
      <c r="E39" s="110">
        <v>4082.68</v>
      </c>
      <c r="F39" s="109"/>
      <c r="G39" s="111">
        <v>123.5001</v>
      </c>
      <c r="H39" s="109"/>
      <c r="I39" s="152">
        <v>4.47</v>
      </c>
      <c r="J39" s="152">
        <v>7.94</v>
      </c>
      <c r="K39" s="152">
        <v>3.03</v>
      </c>
      <c r="L39" s="152">
        <v>3.2</v>
      </c>
      <c r="M39" s="113"/>
      <c r="N39" s="112">
        <v>0.4158</v>
      </c>
      <c r="O39" s="112">
        <v>-0.1065</v>
      </c>
      <c r="P39" s="112">
        <v>1.7074</v>
      </c>
      <c r="Q39" s="112">
        <v>5.2389999999999999</v>
      </c>
      <c r="R39" s="112">
        <v>1.5692999999999999</v>
      </c>
      <c r="S39" s="114">
        <v>3.9033000000000002</v>
      </c>
      <c r="T39" s="112">
        <v>4.1946000000000003</v>
      </c>
      <c r="U39" s="112">
        <v>12.629799999999999</v>
      </c>
      <c r="V39" s="112">
        <v>12.4795</v>
      </c>
      <c r="W39" s="112">
        <v>10.4573</v>
      </c>
      <c r="X39" s="112">
        <v>2.5684</v>
      </c>
      <c r="Y39" s="112">
        <v>11.7822</v>
      </c>
      <c r="Z39" s="112">
        <v>1.6313</v>
      </c>
      <c r="AA39" s="112">
        <v>4.7812999999999999</v>
      </c>
      <c r="AB39" s="112">
        <v>0.74319999999999997</v>
      </c>
      <c r="AC39" s="112">
        <v>12.245699999999999</v>
      </c>
      <c r="AD39" s="113"/>
      <c r="AE39" s="110">
        <v>7</v>
      </c>
      <c r="AF39" s="110">
        <v>3</v>
      </c>
      <c r="AG39" s="110">
        <v>6</v>
      </c>
      <c r="AH39" s="110">
        <v>6</v>
      </c>
      <c r="AI39" s="110">
        <v>7</v>
      </c>
      <c r="AJ39" s="110">
        <v>7</v>
      </c>
      <c r="AK39" s="110">
        <v>8</v>
      </c>
      <c r="AL39" s="110">
        <v>7</v>
      </c>
      <c r="AM39" s="110">
        <v>5</v>
      </c>
      <c r="AN39" s="110">
        <v>13</v>
      </c>
      <c r="AO39" s="110">
        <v>6</v>
      </c>
      <c r="AP39" s="110">
        <v>8</v>
      </c>
      <c r="AQ39" s="110">
        <v>6</v>
      </c>
      <c r="AR39" s="110">
        <v>7</v>
      </c>
      <c r="AS39" s="110">
        <v>9</v>
      </c>
      <c r="AT39" s="109"/>
      <c r="AU39" s="112">
        <v>11.61</v>
      </c>
      <c r="AV39" s="112">
        <v>13.67</v>
      </c>
      <c r="AW39" s="112">
        <v>11.71</v>
      </c>
      <c r="AX39" s="112">
        <v>7.85</v>
      </c>
      <c r="AY39" s="112">
        <v>6.21</v>
      </c>
      <c r="AZ39" s="115"/>
      <c r="BA39" s="116">
        <v>12</v>
      </c>
      <c r="BB39" s="116">
        <v>6</v>
      </c>
      <c r="BC39" s="116">
        <v>6</v>
      </c>
      <c r="BD39" s="116">
        <v>8</v>
      </c>
      <c r="BE39" s="116">
        <v>8</v>
      </c>
      <c r="BF39" s="112"/>
      <c r="BG39" s="114">
        <v>9.2185446731173695</v>
      </c>
      <c r="BH39" s="796">
        <v>0</v>
      </c>
      <c r="BI39" s="796">
        <v>5.86354249998738E-2</v>
      </c>
      <c r="BJ39" s="809" t="s">
        <v>430</v>
      </c>
      <c r="BK39" s="269"/>
      <c r="BL39" s="112" t="s">
        <v>430</v>
      </c>
      <c r="BM39" s="112" t="s">
        <v>430</v>
      </c>
      <c r="BN39" s="112" t="s">
        <v>430</v>
      </c>
      <c r="BO39" s="109"/>
      <c r="BP39" s="112">
        <v>73.827059230000003</v>
      </c>
      <c r="BQ39" s="109"/>
      <c r="BR39" s="112">
        <v>52.604100000000003</v>
      </c>
      <c r="BS39" s="112">
        <v>12.514699999999999</v>
      </c>
      <c r="BT39" s="112">
        <v>8.7081800000000005</v>
      </c>
      <c r="BU39" s="112">
        <v>26.173020000000001</v>
      </c>
      <c r="BV39" s="109"/>
      <c r="BW39" s="112">
        <v>3.62</v>
      </c>
      <c r="BX39" s="112">
        <v>5.54</v>
      </c>
      <c r="BY39" s="112">
        <v>3.79</v>
      </c>
      <c r="BZ39" s="112">
        <v>4.33</v>
      </c>
      <c r="CA39" s="112">
        <v>0.61</v>
      </c>
      <c r="CB39" s="112">
        <v>8.2899999999999991</v>
      </c>
      <c r="CC39" s="109"/>
      <c r="CD39" s="118" t="s">
        <v>9052</v>
      </c>
      <c r="CE39" s="118" t="s">
        <v>9053</v>
      </c>
      <c r="CF39" s="118" t="s">
        <v>9054</v>
      </c>
      <c r="CG39" s="118" t="s">
        <v>9055</v>
      </c>
      <c r="CH39" s="118" t="s">
        <v>9056</v>
      </c>
      <c r="CI39" s="109"/>
      <c r="CJ39" s="119" t="s">
        <v>1517</v>
      </c>
    </row>
    <row r="40" spans="1:88" s="107" customFormat="1" x14ac:dyDescent="0.25">
      <c r="A40" s="108" t="s">
        <v>9085</v>
      </c>
      <c r="B40" s="109"/>
      <c r="C40" s="734">
        <v>41275</v>
      </c>
      <c r="D40" s="109"/>
      <c r="E40" s="110">
        <v>4028.28</v>
      </c>
      <c r="F40" s="109"/>
      <c r="G40" s="111">
        <v>505.54309999999998</v>
      </c>
      <c r="H40" s="109"/>
      <c r="I40" s="152">
        <v>5.69</v>
      </c>
      <c r="J40" s="152">
        <v>7.27</v>
      </c>
      <c r="K40" s="152">
        <v>3.35</v>
      </c>
      <c r="L40" s="152">
        <v>3.49</v>
      </c>
      <c r="M40" s="113"/>
      <c r="N40" s="112">
        <v>0.46029999999999999</v>
      </c>
      <c r="O40" s="112">
        <v>-0.19259999999999999</v>
      </c>
      <c r="P40" s="112">
        <v>1.1967000000000001</v>
      </c>
      <c r="Q40" s="112">
        <v>5.9672000000000001</v>
      </c>
      <c r="R40" s="112">
        <v>0.72289999999999999</v>
      </c>
      <c r="S40" s="114">
        <v>3.4849000000000001</v>
      </c>
      <c r="T40" s="112">
        <v>1.8426</v>
      </c>
      <c r="U40" s="112">
        <v>9.9101999999999997</v>
      </c>
      <c r="V40" s="112">
        <v>9.9007000000000005</v>
      </c>
      <c r="W40" s="112">
        <v>10.3939</v>
      </c>
      <c r="X40" s="112">
        <v>2.2317</v>
      </c>
      <c r="Y40" s="112">
        <v>12.4946</v>
      </c>
      <c r="Z40" s="112">
        <v>-1.0596000000000001</v>
      </c>
      <c r="AA40" s="112">
        <v>4.2584999999999997</v>
      </c>
      <c r="AB40" s="112">
        <v>1.1285000000000001</v>
      </c>
      <c r="AC40" s="112">
        <v>12.679600000000001</v>
      </c>
      <c r="AD40" s="113"/>
      <c r="AE40" s="110">
        <v>4</v>
      </c>
      <c r="AF40" s="110">
        <v>5</v>
      </c>
      <c r="AG40" s="110">
        <v>7</v>
      </c>
      <c r="AH40" s="110">
        <v>3</v>
      </c>
      <c r="AI40" s="110">
        <v>9</v>
      </c>
      <c r="AJ40" s="110">
        <v>8</v>
      </c>
      <c r="AK40" s="110">
        <v>14</v>
      </c>
      <c r="AL40" s="110">
        <v>14</v>
      </c>
      <c r="AM40" s="110">
        <v>13</v>
      </c>
      <c r="AN40" s="110">
        <v>15</v>
      </c>
      <c r="AO40" s="110">
        <v>9</v>
      </c>
      <c r="AP40" s="110">
        <v>7</v>
      </c>
      <c r="AQ40" s="110">
        <v>12</v>
      </c>
      <c r="AR40" s="110">
        <v>9</v>
      </c>
      <c r="AS40" s="110">
        <v>3</v>
      </c>
      <c r="AT40" s="109"/>
      <c r="AU40" s="112">
        <v>11.25</v>
      </c>
      <c r="AV40" s="112">
        <v>11.59</v>
      </c>
      <c r="AW40" s="112">
        <v>9.1</v>
      </c>
      <c r="AX40" s="112">
        <v>5.89</v>
      </c>
      <c r="AY40" s="112">
        <v>4.91</v>
      </c>
      <c r="AZ40" s="115"/>
      <c r="BA40" s="116">
        <v>13</v>
      </c>
      <c r="BB40" s="116">
        <v>14</v>
      </c>
      <c r="BC40" s="116">
        <v>14</v>
      </c>
      <c r="BD40" s="116">
        <v>12</v>
      </c>
      <c r="BE40" s="116">
        <v>9</v>
      </c>
      <c r="BF40" s="112"/>
      <c r="BG40" s="114">
        <v>9.3269694861473003</v>
      </c>
      <c r="BH40" s="796">
        <v>0</v>
      </c>
      <c r="BI40" s="796">
        <v>3.3886596514824598E-2</v>
      </c>
      <c r="BJ40" s="809" t="s">
        <v>430</v>
      </c>
      <c r="BK40" s="269"/>
      <c r="BL40" s="112" t="s">
        <v>430</v>
      </c>
      <c r="BM40" s="112" t="s">
        <v>430</v>
      </c>
      <c r="BN40" s="112" t="s">
        <v>430</v>
      </c>
      <c r="BO40" s="109"/>
      <c r="BP40" s="112">
        <v>74.134946540000001</v>
      </c>
      <c r="BQ40" s="109"/>
      <c r="BR40" s="112">
        <v>55.669899999999998</v>
      </c>
      <c r="BS40" s="112">
        <v>11.284000000000001</v>
      </c>
      <c r="BT40" s="112">
        <v>7.1810099999999997</v>
      </c>
      <c r="BU40" s="112">
        <v>25.865089999999999</v>
      </c>
      <c r="BV40" s="109"/>
      <c r="BW40" s="112">
        <v>10.65</v>
      </c>
      <c r="BX40" s="112">
        <v>8.1999999999999993</v>
      </c>
      <c r="BY40" s="112">
        <v>1.67</v>
      </c>
      <c r="BZ40" s="112">
        <v>0.63</v>
      </c>
      <c r="CA40" s="112">
        <v>0.94</v>
      </c>
      <c r="CB40" s="112">
        <v>3.78</v>
      </c>
      <c r="CC40" s="109"/>
      <c r="CD40" s="118" t="s">
        <v>9058</v>
      </c>
      <c r="CE40" s="118" t="s">
        <v>9059</v>
      </c>
      <c r="CF40" s="118" t="s">
        <v>582</v>
      </c>
      <c r="CG40" s="118" t="s">
        <v>828</v>
      </c>
      <c r="CH40" s="118" t="s">
        <v>9060</v>
      </c>
      <c r="CI40" s="109"/>
      <c r="CJ40" s="119" t="s">
        <v>526</v>
      </c>
    </row>
    <row r="41" spans="1:88" s="107" customFormat="1" x14ac:dyDescent="0.25">
      <c r="A41" s="108" t="s">
        <v>9086</v>
      </c>
      <c r="B41" s="109"/>
      <c r="C41" s="734">
        <v>41281</v>
      </c>
      <c r="D41" s="109"/>
      <c r="E41" s="110">
        <v>3955.03</v>
      </c>
      <c r="F41" s="109"/>
      <c r="G41" s="111">
        <v>77.12</v>
      </c>
      <c r="H41" s="109"/>
      <c r="I41" s="152">
        <v>0.73</v>
      </c>
      <c r="J41" s="152">
        <v>6.36</v>
      </c>
      <c r="K41" s="152">
        <v>0.64</v>
      </c>
      <c r="L41" s="152">
        <v>0.68</v>
      </c>
      <c r="M41" s="113"/>
      <c r="N41" s="112">
        <v>0.54759999999999998</v>
      </c>
      <c r="O41" s="112">
        <v>-0.27160000000000001</v>
      </c>
      <c r="P41" s="112">
        <v>1.728</v>
      </c>
      <c r="Q41" s="112">
        <v>4.6973000000000003</v>
      </c>
      <c r="R41" s="112">
        <v>2.9914999999999998</v>
      </c>
      <c r="S41" s="114">
        <v>4.968</v>
      </c>
      <c r="T41" s="112">
        <v>5.1656000000000004</v>
      </c>
      <c r="U41" s="112">
        <v>15.1433</v>
      </c>
      <c r="V41" s="112">
        <v>14.8849</v>
      </c>
      <c r="W41" s="112">
        <v>13.788500000000001</v>
      </c>
      <c r="X41" s="112">
        <v>2.9226999999999999</v>
      </c>
      <c r="Y41" s="112">
        <v>12.7485</v>
      </c>
      <c r="Z41" s="112">
        <v>2.2675999999999998</v>
      </c>
      <c r="AA41" s="112">
        <v>5.8323</v>
      </c>
      <c r="AB41" s="112">
        <v>0.88959999999999995</v>
      </c>
      <c r="AC41" s="112">
        <v>14.043900000000001</v>
      </c>
      <c r="AD41" s="113"/>
      <c r="AE41" s="110">
        <v>1</v>
      </c>
      <c r="AF41" s="110">
        <v>7</v>
      </c>
      <c r="AG41" s="110">
        <v>5</v>
      </c>
      <c r="AH41" s="110">
        <v>8</v>
      </c>
      <c r="AI41" s="110">
        <v>4</v>
      </c>
      <c r="AJ41" s="110">
        <v>5</v>
      </c>
      <c r="AK41" s="110">
        <v>5</v>
      </c>
      <c r="AL41" s="110">
        <v>2</v>
      </c>
      <c r="AM41" s="110">
        <v>2</v>
      </c>
      <c r="AN41" s="110">
        <v>3</v>
      </c>
      <c r="AO41" s="110">
        <v>5</v>
      </c>
      <c r="AP41" s="110">
        <v>4</v>
      </c>
      <c r="AQ41" s="110">
        <v>4</v>
      </c>
      <c r="AR41" s="110">
        <v>5</v>
      </c>
      <c r="AS41" s="110">
        <v>5</v>
      </c>
      <c r="AT41" s="109"/>
      <c r="AU41" s="112">
        <v>15.29</v>
      </c>
      <c r="AV41" s="112">
        <v>16.14</v>
      </c>
      <c r="AW41" s="112">
        <v>13.8</v>
      </c>
      <c r="AX41" s="112">
        <v>9.42</v>
      </c>
      <c r="AY41" s="112">
        <v>7.81</v>
      </c>
      <c r="AZ41" s="115"/>
      <c r="BA41" s="116">
        <v>2</v>
      </c>
      <c r="BB41" s="116">
        <v>2</v>
      </c>
      <c r="BC41" s="116">
        <v>2</v>
      </c>
      <c r="BD41" s="116">
        <v>4</v>
      </c>
      <c r="BE41" s="116">
        <v>4</v>
      </c>
      <c r="BF41" s="112"/>
      <c r="BG41" s="114">
        <v>9.3985991874721897</v>
      </c>
      <c r="BH41" s="796">
        <v>0</v>
      </c>
      <c r="BI41" s="796">
        <v>7.6903271385331304E-2</v>
      </c>
      <c r="BJ41" s="809" t="s">
        <v>430</v>
      </c>
      <c r="BK41" s="269"/>
      <c r="BL41" s="112" t="s">
        <v>430</v>
      </c>
      <c r="BM41" s="112" t="s">
        <v>430</v>
      </c>
      <c r="BN41" s="112" t="s">
        <v>430</v>
      </c>
      <c r="BO41" s="109"/>
      <c r="BP41" s="112">
        <v>76.141552129999994</v>
      </c>
      <c r="BQ41" s="109"/>
      <c r="BR41" s="112">
        <v>50.731000000000002</v>
      </c>
      <c r="BS41" s="112">
        <v>12.6981</v>
      </c>
      <c r="BT41" s="112">
        <v>11.154500000000001</v>
      </c>
      <c r="BU41" s="112">
        <v>25.416399999999999</v>
      </c>
      <c r="BV41" s="109"/>
      <c r="BW41" s="112">
        <v>0.52</v>
      </c>
      <c r="BX41" s="112">
        <v>10.52</v>
      </c>
      <c r="BY41" s="112" t="s">
        <v>430</v>
      </c>
      <c r="BZ41" s="112" t="s">
        <v>430</v>
      </c>
      <c r="CA41" s="112">
        <v>0.01</v>
      </c>
      <c r="CB41" s="112">
        <v>14.31</v>
      </c>
      <c r="CC41" s="109"/>
      <c r="CD41" s="118" t="s">
        <v>9062</v>
      </c>
      <c r="CE41" s="118" t="s">
        <v>9063</v>
      </c>
      <c r="CF41" s="118" t="s">
        <v>9064</v>
      </c>
      <c r="CG41" s="118" t="s">
        <v>9065</v>
      </c>
      <c r="CH41" s="118" t="s">
        <v>9066</v>
      </c>
      <c r="CI41" s="109"/>
      <c r="CJ41" s="119" t="s">
        <v>476</v>
      </c>
    </row>
    <row r="42" spans="1:88" s="107" customFormat="1" x14ac:dyDescent="0.25">
      <c r="A42" s="108" t="s">
        <v>9087</v>
      </c>
      <c r="B42" s="109"/>
      <c r="C42" s="734">
        <v>41275</v>
      </c>
      <c r="D42" s="109"/>
      <c r="E42" s="110">
        <v>2372.6999999999998</v>
      </c>
      <c r="F42" s="109"/>
      <c r="G42" s="111">
        <v>312.82740000000001</v>
      </c>
      <c r="H42" s="109"/>
      <c r="I42" s="152">
        <v>3.64</v>
      </c>
      <c r="J42" s="152">
        <v>7.68</v>
      </c>
      <c r="K42" s="152">
        <v>2.75</v>
      </c>
      <c r="L42" s="152">
        <v>2.9</v>
      </c>
      <c r="M42" s="113"/>
      <c r="N42" s="112">
        <v>0.39419999999999999</v>
      </c>
      <c r="O42" s="112">
        <v>-0.30759999999999998</v>
      </c>
      <c r="P42" s="112">
        <v>0.98299999999999998</v>
      </c>
      <c r="Q42" s="112">
        <v>4.6970999999999998</v>
      </c>
      <c r="R42" s="112">
        <v>6.5100000000000005E-2</v>
      </c>
      <c r="S42" s="114">
        <v>0.54990000000000006</v>
      </c>
      <c r="T42" s="112">
        <v>2.3258999999999999</v>
      </c>
      <c r="U42" s="112">
        <v>11.760300000000001</v>
      </c>
      <c r="V42" s="112">
        <v>10.8826</v>
      </c>
      <c r="W42" s="112">
        <v>11.637600000000001</v>
      </c>
      <c r="X42" s="112">
        <v>1.8794999999999999</v>
      </c>
      <c r="Y42" s="112">
        <v>9.9530999999999992</v>
      </c>
      <c r="Z42" s="112">
        <v>-0.60870000000000002</v>
      </c>
      <c r="AA42" s="112">
        <v>2.2138</v>
      </c>
      <c r="AB42" s="112">
        <v>0.81110000000000004</v>
      </c>
      <c r="AC42" s="112">
        <v>13.567600000000001</v>
      </c>
      <c r="AD42" s="113"/>
      <c r="AE42" s="110">
        <v>10</v>
      </c>
      <c r="AF42" s="110">
        <v>9</v>
      </c>
      <c r="AG42" s="110">
        <v>10</v>
      </c>
      <c r="AH42" s="110">
        <v>9</v>
      </c>
      <c r="AI42" s="110">
        <v>12</v>
      </c>
      <c r="AJ42" s="110">
        <v>13</v>
      </c>
      <c r="AK42" s="110">
        <v>13</v>
      </c>
      <c r="AL42" s="110">
        <v>11</v>
      </c>
      <c r="AM42" s="110">
        <v>10</v>
      </c>
      <c r="AN42" s="110">
        <v>11</v>
      </c>
      <c r="AO42" s="110">
        <v>11</v>
      </c>
      <c r="AP42" s="110">
        <v>11</v>
      </c>
      <c r="AQ42" s="110">
        <v>10</v>
      </c>
      <c r="AR42" s="110">
        <v>13</v>
      </c>
      <c r="AS42" s="110">
        <v>7</v>
      </c>
      <c r="AT42" s="109"/>
      <c r="AU42" s="112">
        <v>12.41</v>
      </c>
      <c r="AV42" s="112">
        <v>12.71</v>
      </c>
      <c r="AW42" s="112">
        <v>10.29</v>
      </c>
      <c r="AX42" s="112">
        <v>5.77</v>
      </c>
      <c r="AY42" s="112">
        <v>2.78</v>
      </c>
      <c r="AZ42" s="115"/>
      <c r="BA42" s="116">
        <v>10</v>
      </c>
      <c r="BB42" s="116">
        <v>10</v>
      </c>
      <c r="BC42" s="116">
        <v>10</v>
      </c>
      <c r="BD42" s="116">
        <v>13</v>
      </c>
      <c r="BE42" s="116">
        <v>13</v>
      </c>
      <c r="BF42" s="112"/>
      <c r="BG42" s="114">
        <v>8.8800398902979705</v>
      </c>
      <c r="BH42" s="796">
        <v>0</v>
      </c>
      <c r="BI42" s="796">
        <v>5.7263146439157801E-2</v>
      </c>
      <c r="BJ42" s="809" t="s">
        <v>430</v>
      </c>
      <c r="BK42" s="269"/>
      <c r="BL42" s="112" t="s">
        <v>430</v>
      </c>
      <c r="BM42" s="112" t="s">
        <v>430</v>
      </c>
      <c r="BN42" s="112" t="s">
        <v>430</v>
      </c>
      <c r="BO42" s="109"/>
      <c r="BP42" s="112">
        <v>68.929780120000004</v>
      </c>
      <c r="BQ42" s="109"/>
      <c r="BR42" s="112">
        <v>46.0608</v>
      </c>
      <c r="BS42" s="112">
        <v>9.0403099999999998</v>
      </c>
      <c r="BT42" s="112">
        <v>13.8287</v>
      </c>
      <c r="BU42" s="112">
        <v>31.07019</v>
      </c>
      <c r="BV42" s="109"/>
      <c r="BW42" s="112">
        <v>8.41</v>
      </c>
      <c r="BX42" s="112">
        <v>12.46</v>
      </c>
      <c r="BY42" s="112" t="s">
        <v>430</v>
      </c>
      <c r="BZ42" s="112">
        <v>7.59</v>
      </c>
      <c r="CA42" s="112" t="s">
        <v>430</v>
      </c>
      <c r="CB42" s="112">
        <v>2.61</v>
      </c>
      <c r="CC42" s="109"/>
      <c r="CD42" s="118" t="s">
        <v>9068</v>
      </c>
      <c r="CE42" s="118" t="s">
        <v>9069</v>
      </c>
      <c r="CF42" s="118" t="s">
        <v>9070</v>
      </c>
      <c r="CG42" s="118" t="s">
        <v>9071</v>
      </c>
      <c r="CH42" s="118" t="s">
        <v>9072</v>
      </c>
      <c r="CI42" s="109"/>
      <c r="CJ42" s="119" t="s">
        <v>519</v>
      </c>
    </row>
    <row r="43" spans="1:88" x14ac:dyDescent="0.25">
      <c r="A43" s="36" t="s">
        <v>93</v>
      </c>
      <c r="B43" s="43"/>
      <c r="C43" s="720"/>
      <c r="D43" s="43"/>
      <c r="E43" s="51"/>
      <c r="F43" s="43"/>
      <c r="G43" s="55"/>
      <c r="H43" s="43"/>
      <c r="I43" s="92"/>
      <c r="J43" s="92"/>
      <c r="K43" s="92"/>
      <c r="L43" s="92"/>
      <c r="M43" s="66"/>
      <c r="N43" s="59">
        <v>0.40820000000000001</v>
      </c>
      <c r="O43" s="59">
        <v>-0.28170000000000001</v>
      </c>
      <c r="P43" s="59">
        <v>1.3004</v>
      </c>
      <c r="Q43" s="59">
        <v>4.8673000000000002</v>
      </c>
      <c r="R43" s="59">
        <v>1.4500999999999999</v>
      </c>
      <c r="S43" s="70">
        <v>3.391</v>
      </c>
      <c r="T43" s="59">
        <v>3.9882</v>
      </c>
      <c r="U43" s="59">
        <v>12.5662</v>
      </c>
      <c r="V43" s="59">
        <v>11.795500000000001</v>
      </c>
      <c r="W43" s="59">
        <v>12.3126</v>
      </c>
      <c r="X43" s="59">
        <v>2.3382999999999998</v>
      </c>
      <c r="Y43" s="59">
        <v>11.809799999999999</v>
      </c>
      <c r="Z43" s="59">
        <v>0.6633</v>
      </c>
      <c r="AA43" s="59">
        <v>4.2751999999999999</v>
      </c>
      <c r="AB43" s="59">
        <v>0.75870000000000004</v>
      </c>
      <c r="AC43" s="59">
        <v>13.414400000000001</v>
      </c>
      <c r="AD43" s="66"/>
      <c r="AE43" s="51">
        <v>15</v>
      </c>
      <c r="AF43" s="51">
        <v>15</v>
      </c>
      <c r="AG43" s="51">
        <v>15</v>
      </c>
      <c r="AH43" s="51">
        <v>15</v>
      </c>
      <c r="AI43" s="51">
        <v>15</v>
      </c>
      <c r="AJ43" s="51">
        <v>15</v>
      </c>
      <c r="AK43" s="51">
        <v>15</v>
      </c>
      <c r="AL43" s="51">
        <v>15</v>
      </c>
      <c r="AM43" s="51">
        <v>15</v>
      </c>
      <c r="AN43" s="51">
        <v>15</v>
      </c>
      <c r="AO43" s="51">
        <v>15</v>
      </c>
      <c r="AP43" s="51">
        <v>15</v>
      </c>
      <c r="AQ43" s="51">
        <v>15</v>
      </c>
      <c r="AR43" s="51">
        <v>15</v>
      </c>
      <c r="AS43" s="51">
        <v>15</v>
      </c>
      <c r="AT43" s="43"/>
      <c r="AU43" s="59">
        <v>12.933999999999999</v>
      </c>
      <c r="AV43" s="59">
        <v>13.4926666666667</v>
      </c>
      <c r="AW43" s="59">
        <v>11.222666666666701</v>
      </c>
      <c r="AX43" s="59">
        <v>7.68333333333333</v>
      </c>
      <c r="AY43" s="59">
        <v>5.4266666666666703</v>
      </c>
      <c r="AZ43" s="78"/>
      <c r="BA43" s="47">
        <v>15</v>
      </c>
      <c r="BB43" s="47">
        <v>15</v>
      </c>
      <c r="BC43" s="47">
        <v>15</v>
      </c>
      <c r="BD43" s="47">
        <v>15</v>
      </c>
      <c r="BE43" s="47">
        <v>15</v>
      </c>
      <c r="BF43" s="59"/>
      <c r="BG43" s="70"/>
      <c r="BH43" s="798"/>
      <c r="BI43" s="798"/>
      <c r="BJ43" s="811"/>
      <c r="BK43" s="267"/>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0.54759999999999998</v>
      </c>
      <c r="O44" s="60">
        <v>0.15559999999999999</v>
      </c>
      <c r="P44" s="60">
        <v>3.2797999999999998</v>
      </c>
      <c r="Q44" s="60">
        <v>7.1875</v>
      </c>
      <c r="R44" s="60">
        <v>7.5373000000000001</v>
      </c>
      <c r="S44" s="71">
        <v>7.6436000000000002</v>
      </c>
      <c r="T44" s="60">
        <v>8.1311</v>
      </c>
      <c r="U44" s="60">
        <v>15.313599999999999</v>
      </c>
      <c r="V44" s="60">
        <v>16.749400000000001</v>
      </c>
      <c r="W44" s="60">
        <v>15.5549</v>
      </c>
      <c r="X44" s="60">
        <v>3.7816999999999998</v>
      </c>
      <c r="Y44" s="60">
        <v>17.401599999999998</v>
      </c>
      <c r="Z44" s="60">
        <v>6.8331999999999997</v>
      </c>
      <c r="AA44" s="60">
        <v>8.2416</v>
      </c>
      <c r="AB44" s="60">
        <v>2.4228000000000001</v>
      </c>
      <c r="AC44" s="60">
        <v>16.604299999999999</v>
      </c>
      <c r="AD44" s="67"/>
      <c r="AE44" s="52"/>
      <c r="AF44" s="52"/>
      <c r="AG44" s="52"/>
      <c r="AH44" s="52"/>
      <c r="AI44" s="52"/>
      <c r="AJ44" s="52"/>
      <c r="AK44" s="52"/>
      <c r="AL44" s="52"/>
      <c r="AM44" s="52"/>
      <c r="AN44" s="52"/>
      <c r="AO44" s="52"/>
      <c r="AP44" s="52"/>
      <c r="AQ44" s="52"/>
      <c r="AR44" s="52"/>
      <c r="AS44" s="52"/>
      <c r="AT44" s="44"/>
      <c r="AU44" s="60">
        <v>16.600000000000001</v>
      </c>
      <c r="AV44" s="60">
        <v>17.71</v>
      </c>
      <c r="AW44" s="60">
        <v>13.92</v>
      </c>
      <c r="AX44" s="60">
        <v>11.1</v>
      </c>
      <c r="AY44" s="60">
        <v>14.04</v>
      </c>
      <c r="AZ44" s="79"/>
      <c r="BA44" s="48"/>
      <c r="BB44" s="48"/>
      <c r="BC44" s="48"/>
      <c r="BD44" s="48"/>
      <c r="BE44" s="48"/>
      <c r="BF44" s="60"/>
      <c r="BG44" s="71"/>
      <c r="BH44" s="799"/>
      <c r="BI44" s="799"/>
      <c r="BJ44" s="812"/>
      <c r="BK44" s="268"/>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0.2697</v>
      </c>
      <c r="O45" s="60">
        <v>-0.54869999999999997</v>
      </c>
      <c r="P45" s="60">
        <v>-0.11609999999999999</v>
      </c>
      <c r="Q45" s="60">
        <v>2.6791</v>
      </c>
      <c r="R45" s="60">
        <v>-2.8693</v>
      </c>
      <c r="S45" s="71">
        <v>-2.3199000000000001</v>
      </c>
      <c r="T45" s="60">
        <v>0.89639999999999997</v>
      </c>
      <c r="U45" s="60">
        <v>7.9554</v>
      </c>
      <c r="V45" s="60">
        <v>9.6795000000000009</v>
      </c>
      <c r="W45" s="60">
        <v>10.3939</v>
      </c>
      <c r="X45" s="60">
        <v>0.17399999999999999</v>
      </c>
      <c r="Y45" s="60">
        <v>8.6983999999999995</v>
      </c>
      <c r="Z45" s="60">
        <v>-4.4896000000000003</v>
      </c>
      <c r="AA45" s="60">
        <v>-1.4238</v>
      </c>
      <c r="AB45" s="60">
        <v>-0.37609999999999999</v>
      </c>
      <c r="AC45" s="60">
        <v>11.3424</v>
      </c>
      <c r="AD45" s="67"/>
      <c r="AE45" s="52"/>
      <c r="AF45" s="52"/>
      <c r="AG45" s="52"/>
      <c r="AH45" s="52"/>
      <c r="AI45" s="52"/>
      <c r="AJ45" s="52"/>
      <c r="AK45" s="52"/>
      <c r="AL45" s="52"/>
      <c r="AM45" s="52"/>
      <c r="AN45" s="52"/>
      <c r="AO45" s="52"/>
      <c r="AP45" s="52"/>
      <c r="AQ45" s="52"/>
      <c r="AR45" s="52"/>
      <c r="AS45" s="52"/>
      <c r="AT45" s="44"/>
      <c r="AU45" s="60">
        <v>10.8</v>
      </c>
      <c r="AV45" s="60">
        <v>10.83</v>
      </c>
      <c r="AW45" s="60">
        <v>7.43</v>
      </c>
      <c r="AX45" s="60">
        <v>3.08</v>
      </c>
      <c r="AY45" s="60">
        <v>-1.46</v>
      </c>
      <c r="AZ45" s="79"/>
      <c r="BA45" s="48"/>
      <c r="BB45" s="48"/>
      <c r="BC45" s="48"/>
      <c r="BD45" s="48"/>
      <c r="BE45" s="48"/>
      <c r="BF45" s="60"/>
      <c r="BG45" s="71"/>
      <c r="BH45" s="799"/>
      <c r="BI45" s="799"/>
      <c r="BJ45" s="812"/>
      <c r="BK45" s="268"/>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0.4007</v>
      </c>
      <c r="O46" s="61">
        <v>-0.28089999999999998</v>
      </c>
      <c r="P46" s="61">
        <v>1.0987</v>
      </c>
      <c r="Q46" s="61">
        <v>4.6973000000000003</v>
      </c>
      <c r="R46" s="61">
        <v>1.1424000000000001</v>
      </c>
      <c r="S46" s="72">
        <v>3.4849000000000001</v>
      </c>
      <c r="T46" s="61">
        <v>4.1946000000000003</v>
      </c>
      <c r="U46" s="61">
        <v>12.5648</v>
      </c>
      <c r="V46" s="61">
        <v>11.2652</v>
      </c>
      <c r="W46" s="61">
        <v>12.182499999999999</v>
      </c>
      <c r="X46" s="61">
        <v>2.3243</v>
      </c>
      <c r="Y46" s="61">
        <v>11.7822</v>
      </c>
      <c r="Z46" s="61">
        <v>0.37409999999999999</v>
      </c>
      <c r="AA46" s="61">
        <v>4.5462999999999996</v>
      </c>
      <c r="AB46" s="61">
        <v>0.80300000000000005</v>
      </c>
      <c r="AC46" s="61">
        <v>13.302300000000001</v>
      </c>
      <c r="AD46" s="68"/>
      <c r="AE46" s="53"/>
      <c r="AF46" s="53"/>
      <c r="AG46" s="53"/>
      <c r="AH46" s="53"/>
      <c r="AI46" s="53"/>
      <c r="AJ46" s="53"/>
      <c r="AK46" s="53"/>
      <c r="AL46" s="53"/>
      <c r="AM46" s="53"/>
      <c r="AN46" s="53"/>
      <c r="AO46" s="53"/>
      <c r="AP46" s="53"/>
      <c r="AQ46" s="53"/>
      <c r="AR46" s="53"/>
      <c r="AS46" s="53"/>
      <c r="AT46" s="45"/>
      <c r="AU46" s="61">
        <v>12.95</v>
      </c>
      <c r="AV46" s="61">
        <v>13.24</v>
      </c>
      <c r="AW46" s="61">
        <v>11.35</v>
      </c>
      <c r="AX46" s="61">
        <v>7.85</v>
      </c>
      <c r="AY46" s="61">
        <v>6.21</v>
      </c>
      <c r="AZ46" s="80"/>
      <c r="BA46" s="49"/>
      <c r="BB46" s="49"/>
      <c r="BC46" s="49"/>
      <c r="BD46" s="49"/>
      <c r="BE46" s="49"/>
      <c r="BF46" s="61"/>
      <c r="BG46" s="72"/>
      <c r="BH46" s="800"/>
      <c r="BI46" s="800"/>
      <c r="BJ46" s="813"/>
      <c r="BK46" s="270"/>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318</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0"/>
      <c r="BB47" s="50"/>
      <c r="BC47" s="50"/>
      <c r="BD47" s="50"/>
      <c r="BE47" s="50"/>
      <c r="BF47" s="62"/>
      <c r="BG47" s="73"/>
      <c r="BH47" s="801"/>
      <c r="BI47" s="801"/>
      <c r="BJ47" s="814"/>
      <c r="BK47" s="271"/>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107" customFormat="1" x14ac:dyDescent="0.25">
      <c r="A48" s="126" t="s">
        <v>9088</v>
      </c>
      <c r="B48" s="127"/>
      <c r="C48" s="733">
        <v>43665</v>
      </c>
      <c r="D48" s="127"/>
      <c r="E48" s="128">
        <v>2726.85</v>
      </c>
      <c r="F48" s="127"/>
      <c r="G48" s="129">
        <v>27.1877</v>
      </c>
      <c r="H48" s="127"/>
      <c r="I48" s="151">
        <v>3.86</v>
      </c>
      <c r="J48" s="151">
        <v>7.14</v>
      </c>
      <c r="K48" s="151">
        <v>2.17</v>
      </c>
      <c r="L48" s="151">
        <v>2.2799999999999998</v>
      </c>
      <c r="M48" s="131"/>
      <c r="N48" s="130">
        <v>0.48309999999999997</v>
      </c>
      <c r="O48" s="130">
        <v>-0.32700000000000001</v>
      </c>
      <c r="P48" s="130">
        <v>0.81620000000000004</v>
      </c>
      <c r="Q48" s="130">
        <v>4.0072000000000001</v>
      </c>
      <c r="R48" s="130">
        <v>-1.1597</v>
      </c>
      <c r="S48" s="132">
        <v>-0.49230000000000002</v>
      </c>
      <c r="T48" s="130">
        <v>1.3974</v>
      </c>
      <c r="U48" s="130">
        <v>12.0373</v>
      </c>
      <c r="V48" s="130">
        <v>11.347200000000001</v>
      </c>
      <c r="W48" s="130" t="s">
        <v>430</v>
      </c>
      <c r="X48" s="130">
        <v>2.2867000000000002</v>
      </c>
      <c r="Y48" s="130">
        <v>9.2942</v>
      </c>
      <c r="Z48" s="130">
        <v>-2.6574</v>
      </c>
      <c r="AA48" s="130">
        <v>0.8599</v>
      </c>
      <c r="AB48" s="130">
        <v>0.61060000000000003</v>
      </c>
      <c r="AC48" s="130">
        <v>15.1432</v>
      </c>
      <c r="AD48" s="131"/>
      <c r="AE48" s="128">
        <v>7</v>
      </c>
      <c r="AF48" s="128">
        <v>13</v>
      </c>
      <c r="AG48" s="128">
        <v>12</v>
      </c>
      <c r="AH48" s="128">
        <v>9</v>
      </c>
      <c r="AI48" s="128">
        <v>12</v>
      </c>
      <c r="AJ48" s="128">
        <v>12</v>
      </c>
      <c r="AK48" s="128">
        <v>10</v>
      </c>
      <c r="AL48" s="128">
        <v>5</v>
      </c>
      <c r="AM48" s="128">
        <v>5</v>
      </c>
      <c r="AN48" s="128" t="s">
        <v>430</v>
      </c>
      <c r="AO48" s="128">
        <v>10</v>
      </c>
      <c r="AP48" s="128">
        <v>14</v>
      </c>
      <c r="AQ48" s="128">
        <v>13</v>
      </c>
      <c r="AR48" s="128">
        <v>11</v>
      </c>
      <c r="AS48" s="128">
        <v>10</v>
      </c>
      <c r="AT48" s="127"/>
      <c r="AU48" s="130" t="s">
        <v>430</v>
      </c>
      <c r="AV48" s="130">
        <v>13.2</v>
      </c>
      <c r="AW48" s="130">
        <v>10.36</v>
      </c>
      <c r="AX48" s="130">
        <v>5.73</v>
      </c>
      <c r="AY48" s="130">
        <v>0.87</v>
      </c>
      <c r="AZ48" s="133"/>
      <c r="BA48" s="134" t="s">
        <v>430</v>
      </c>
      <c r="BB48" s="134">
        <v>5</v>
      </c>
      <c r="BC48" s="134">
        <v>6</v>
      </c>
      <c r="BD48" s="134">
        <v>8</v>
      </c>
      <c r="BE48" s="134">
        <v>13</v>
      </c>
      <c r="BF48" s="130"/>
      <c r="BG48" s="132">
        <v>9.2686649336537599</v>
      </c>
      <c r="BH48" s="795">
        <v>0</v>
      </c>
      <c r="BI48" s="795">
        <v>5.36696766728035E-2</v>
      </c>
      <c r="BJ48" s="808" t="s">
        <v>430</v>
      </c>
      <c r="BK48" s="803"/>
      <c r="BL48" s="130" t="s">
        <v>430</v>
      </c>
      <c r="BM48" s="130" t="s">
        <v>430</v>
      </c>
      <c r="BN48" s="130" t="s">
        <v>430</v>
      </c>
      <c r="BO48" s="127"/>
      <c r="BP48" s="130">
        <v>74.137487859999993</v>
      </c>
      <c r="BQ48" s="127"/>
      <c r="BR48" s="130">
        <v>45.510899999999999</v>
      </c>
      <c r="BS48" s="130">
        <v>20.684200000000001</v>
      </c>
      <c r="BT48" s="130">
        <v>7.9423399999999997</v>
      </c>
      <c r="BU48" s="130">
        <v>25.862559999999998</v>
      </c>
      <c r="BV48" s="127"/>
      <c r="BW48" s="130">
        <v>3.71</v>
      </c>
      <c r="BX48" s="130">
        <v>11.22</v>
      </c>
      <c r="BY48" s="130">
        <v>3.59</v>
      </c>
      <c r="BZ48" s="130">
        <v>1.31</v>
      </c>
      <c r="CA48" s="130" t="s">
        <v>430</v>
      </c>
      <c r="CB48" s="130">
        <v>6.04</v>
      </c>
      <c r="CC48" s="127"/>
      <c r="CD48" s="136" t="s">
        <v>2958</v>
      </c>
      <c r="CE48" s="136" t="s">
        <v>9089</v>
      </c>
      <c r="CF48" s="136" t="s">
        <v>9090</v>
      </c>
      <c r="CG48" s="136" t="s">
        <v>9091</v>
      </c>
      <c r="CH48" s="136" t="s">
        <v>9092</v>
      </c>
      <c r="CI48" s="127"/>
      <c r="CJ48" s="137" t="s">
        <v>476</v>
      </c>
    </row>
    <row r="49" spans="1:88" s="107" customFormat="1" x14ac:dyDescent="0.25">
      <c r="A49" s="108" t="s">
        <v>9093</v>
      </c>
      <c r="B49" s="109"/>
      <c r="C49" s="734">
        <v>42734</v>
      </c>
      <c r="D49" s="109"/>
      <c r="E49" s="110">
        <v>2532.46</v>
      </c>
      <c r="F49" s="109"/>
      <c r="G49" s="111">
        <v>28.302</v>
      </c>
      <c r="H49" s="109"/>
      <c r="I49" s="152">
        <v>4.26</v>
      </c>
      <c r="J49" s="152">
        <v>5.12</v>
      </c>
      <c r="K49" s="152">
        <v>2.35</v>
      </c>
      <c r="L49" s="152">
        <v>2.48</v>
      </c>
      <c r="M49" s="113"/>
      <c r="N49" s="112">
        <v>0.57210000000000005</v>
      </c>
      <c r="O49" s="112">
        <v>-0.31</v>
      </c>
      <c r="P49" s="112">
        <v>2.4841000000000002</v>
      </c>
      <c r="Q49" s="112">
        <v>6.9977999999999998</v>
      </c>
      <c r="R49" s="112">
        <v>4.8415999999999997</v>
      </c>
      <c r="S49" s="114">
        <v>7.9528999999999996</v>
      </c>
      <c r="T49" s="112">
        <v>7.7679999999999998</v>
      </c>
      <c r="U49" s="112">
        <v>14.576700000000001</v>
      </c>
      <c r="V49" s="112">
        <v>11.402200000000001</v>
      </c>
      <c r="W49" s="112" t="s">
        <v>430</v>
      </c>
      <c r="X49" s="112">
        <v>3.9521000000000002</v>
      </c>
      <c r="Y49" s="112">
        <v>15.693099999999999</v>
      </c>
      <c r="Z49" s="112">
        <v>4.7988999999999997</v>
      </c>
      <c r="AA49" s="112">
        <v>9.2741000000000007</v>
      </c>
      <c r="AB49" s="112">
        <v>1.4372</v>
      </c>
      <c r="AC49" s="112">
        <v>11.3911</v>
      </c>
      <c r="AD49" s="113"/>
      <c r="AE49" s="110">
        <v>4</v>
      </c>
      <c r="AF49" s="110">
        <v>10</v>
      </c>
      <c r="AG49" s="110">
        <v>5</v>
      </c>
      <c r="AH49" s="110">
        <v>4</v>
      </c>
      <c r="AI49" s="110">
        <v>4</v>
      </c>
      <c r="AJ49" s="110">
        <v>4</v>
      </c>
      <c r="AK49" s="110">
        <v>1</v>
      </c>
      <c r="AL49" s="110">
        <v>2</v>
      </c>
      <c r="AM49" s="110">
        <v>4</v>
      </c>
      <c r="AN49" s="110" t="s">
        <v>430</v>
      </c>
      <c r="AO49" s="110">
        <v>4</v>
      </c>
      <c r="AP49" s="110">
        <v>4</v>
      </c>
      <c r="AQ49" s="110">
        <v>4</v>
      </c>
      <c r="AR49" s="110">
        <v>4</v>
      </c>
      <c r="AS49" s="110">
        <v>5</v>
      </c>
      <c r="AT49" s="109"/>
      <c r="AU49" s="112" t="s">
        <v>430</v>
      </c>
      <c r="AV49" s="112">
        <v>14.34</v>
      </c>
      <c r="AW49" s="112">
        <v>12.97</v>
      </c>
      <c r="AX49" s="112">
        <v>11.59</v>
      </c>
      <c r="AY49" s="112">
        <v>12.1</v>
      </c>
      <c r="AZ49" s="115"/>
      <c r="BA49" s="116" t="s">
        <v>430</v>
      </c>
      <c r="BB49" s="116">
        <v>4</v>
      </c>
      <c r="BC49" s="116">
        <v>2</v>
      </c>
      <c r="BD49" s="116">
        <v>2</v>
      </c>
      <c r="BE49" s="116">
        <v>4</v>
      </c>
      <c r="BF49" s="112"/>
      <c r="BG49" s="114">
        <v>9.79161586406628</v>
      </c>
      <c r="BH49" s="796">
        <v>0</v>
      </c>
      <c r="BI49" s="796">
        <v>6.9920512499135695E-2</v>
      </c>
      <c r="BJ49" s="809" t="s">
        <v>430</v>
      </c>
      <c r="BK49" s="269"/>
      <c r="BL49" s="112" t="s">
        <v>430</v>
      </c>
      <c r="BM49" s="112" t="s">
        <v>430</v>
      </c>
      <c r="BN49" s="112" t="s">
        <v>430</v>
      </c>
      <c r="BO49" s="109"/>
      <c r="BP49" s="112">
        <v>79.562004869999996</v>
      </c>
      <c r="BQ49" s="109"/>
      <c r="BR49" s="112">
        <v>56.234400000000001</v>
      </c>
      <c r="BS49" s="112">
        <v>10.164999999999999</v>
      </c>
      <c r="BT49" s="112">
        <v>13.8528</v>
      </c>
      <c r="BU49" s="112">
        <v>19.747800000000002</v>
      </c>
      <c r="BV49" s="109"/>
      <c r="BW49" s="112">
        <v>2.64</v>
      </c>
      <c r="BX49" s="112">
        <v>16.28</v>
      </c>
      <c r="BY49" s="112">
        <v>0.5</v>
      </c>
      <c r="BZ49" s="112" t="s">
        <v>430</v>
      </c>
      <c r="CA49" s="112" t="s">
        <v>430</v>
      </c>
      <c r="CB49" s="112">
        <v>1.02</v>
      </c>
      <c r="CC49" s="109"/>
      <c r="CD49" s="118" t="s">
        <v>9094</v>
      </c>
      <c r="CE49" s="118" t="s">
        <v>9095</v>
      </c>
      <c r="CF49" s="118" t="s">
        <v>9096</v>
      </c>
      <c r="CG49" s="118" t="s">
        <v>9097</v>
      </c>
      <c r="CH49" s="118" t="s">
        <v>9098</v>
      </c>
      <c r="CI49" s="109"/>
      <c r="CJ49" s="119" t="s">
        <v>1517</v>
      </c>
    </row>
    <row r="50" spans="1:88" s="107" customFormat="1" x14ac:dyDescent="0.25">
      <c r="A50" s="108" t="s">
        <v>9099</v>
      </c>
      <c r="B50" s="109"/>
      <c r="C50" s="734">
        <v>36985</v>
      </c>
      <c r="D50" s="109"/>
      <c r="E50" s="110">
        <v>2159.96</v>
      </c>
      <c r="F50" s="109"/>
      <c r="G50" s="111">
        <v>463.75150000000002</v>
      </c>
      <c r="H50" s="109"/>
      <c r="I50" s="152" t="s">
        <v>430</v>
      </c>
      <c r="J50" s="152" t="s">
        <v>430</v>
      </c>
      <c r="K50" s="152" t="s">
        <v>430</v>
      </c>
      <c r="L50" s="152" t="s">
        <v>430</v>
      </c>
      <c r="M50" s="113"/>
      <c r="N50" s="112">
        <v>9.9199999999999997E-2</v>
      </c>
      <c r="O50" s="112">
        <v>-1.1761999999999999</v>
      </c>
      <c r="P50" s="112">
        <v>-2.6154000000000002</v>
      </c>
      <c r="Q50" s="112">
        <v>2.9474999999999998</v>
      </c>
      <c r="R50" s="112">
        <v>8.8747000000000007</v>
      </c>
      <c r="S50" s="114">
        <v>9.9594000000000005</v>
      </c>
      <c r="T50" s="112">
        <v>2.8136000000000001</v>
      </c>
      <c r="U50" s="112">
        <v>12.8672</v>
      </c>
      <c r="V50" s="112">
        <v>12.9041</v>
      </c>
      <c r="W50" s="112">
        <v>15.0977</v>
      </c>
      <c r="X50" s="112">
        <v>-0.81179999999999997</v>
      </c>
      <c r="Y50" s="112">
        <v>18.658100000000001</v>
      </c>
      <c r="Z50" s="112">
        <v>6.7563000000000004</v>
      </c>
      <c r="AA50" s="112">
        <v>9.4959000000000007</v>
      </c>
      <c r="AB50" s="112">
        <v>-1.3278000000000001</v>
      </c>
      <c r="AC50" s="112">
        <v>16.309699999999999</v>
      </c>
      <c r="AD50" s="113"/>
      <c r="AE50" s="110">
        <v>13</v>
      </c>
      <c r="AF50" s="110">
        <v>15</v>
      </c>
      <c r="AG50" s="110">
        <v>15</v>
      </c>
      <c r="AH50" s="110">
        <v>14</v>
      </c>
      <c r="AI50" s="110">
        <v>2</v>
      </c>
      <c r="AJ50" s="110">
        <v>2</v>
      </c>
      <c r="AK50" s="110">
        <v>5</v>
      </c>
      <c r="AL50" s="110">
        <v>4</v>
      </c>
      <c r="AM50" s="110">
        <v>3</v>
      </c>
      <c r="AN50" s="110">
        <v>2</v>
      </c>
      <c r="AO50" s="110">
        <v>15</v>
      </c>
      <c r="AP50" s="110">
        <v>3</v>
      </c>
      <c r="AQ50" s="110">
        <v>2</v>
      </c>
      <c r="AR50" s="110">
        <v>2</v>
      </c>
      <c r="AS50" s="110">
        <v>15</v>
      </c>
      <c r="AT50" s="109"/>
      <c r="AU50" s="112">
        <v>16.55</v>
      </c>
      <c r="AV50" s="112">
        <v>16.39</v>
      </c>
      <c r="AW50" s="112">
        <v>11.63</v>
      </c>
      <c r="AX50" s="112">
        <v>9.31</v>
      </c>
      <c r="AY50" s="112">
        <v>12.28</v>
      </c>
      <c r="AZ50" s="115"/>
      <c r="BA50" s="116">
        <v>2</v>
      </c>
      <c r="BB50" s="116">
        <v>2</v>
      </c>
      <c r="BC50" s="116">
        <v>4</v>
      </c>
      <c r="BD50" s="116">
        <v>4</v>
      </c>
      <c r="BE50" s="116">
        <v>3</v>
      </c>
      <c r="BF50" s="112"/>
      <c r="BG50" s="114">
        <v>11.8818244145248</v>
      </c>
      <c r="BH50" s="796">
        <v>1.1069357223609799</v>
      </c>
      <c r="BI50" s="796">
        <v>5.10071920165239E-2</v>
      </c>
      <c r="BJ50" s="809">
        <v>0.27425211514196002</v>
      </c>
      <c r="BK50" s="269"/>
      <c r="BL50" s="112" t="s">
        <v>430</v>
      </c>
      <c r="BM50" s="112" t="s">
        <v>430</v>
      </c>
      <c r="BN50" s="112" t="s">
        <v>430</v>
      </c>
      <c r="BO50" s="109"/>
      <c r="BP50" s="112">
        <v>76.073116060000004</v>
      </c>
      <c r="BQ50" s="109"/>
      <c r="BR50" s="112">
        <v>63.0623</v>
      </c>
      <c r="BS50" s="112">
        <v>7.35466</v>
      </c>
      <c r="BT50" s="112" t="s">
        <v>430</v>
      </c>
      <c r="BU50" s="112">
        <v>29.58304</v>
      </c>
      <c r="BV50" s="109"/>
      <c r="BW50" s="112">
        <v>14.88</v>
      </c>
      <c r="BX50" s="112">
        <v>4.8</v>
      </c>
      <c r="BY50" s="112" t="s">
        <v>430</v>
      </c>
      <c r="BZ50" s="112" t="s">
        <v>430</v>
      </c>
      <c r="CA50" s="112">
        <v>1.1399999999999999</v>
      </c>
      <c r="CB50" s="112">
        <v>3.1</v>
      </c>
      <c r="CC50" s="109"/>
      <c r="CD50" s="118" t="s">
        <v>9100</v>
      </c>
      <c r="CE50" s="118" t="s">
        <v>9101</v>
      </c>
      <c r="CF50" s="118" t="s">
        <v>9102</v>
      </c>
      <c r="CG50" s="118" t="s">
        <v>9103</v>
      </c>
      <c r="CH50" s="118" t="s">
        <v>9104</v>
      </c>
      <c r="CI50" s="109"/>
      <c r="CJ50" s="119" t="s">
        <v>548</v>
      </c>
    </row>
    <row r="51" spans="1:88" s="107" customFormat="1" x14ac:dyDescent="0.25">
      <c r="A51" s="108" t="s">
        <v>9105</v>
      </c>
      <c r="B51" s="109"/>
      <c r="C51" s="734">
        <v>42571</v>
      </c>
      <c r="D51" s="109"/>
      <c r="E51" s="110">
        <v>1976.59</v>
      </c>
      <c r="F51" s="109"/>
      <c r="G51" s="111">
        <v>43.08</v>
      </c>
      <c r="H51" s="109"/>
      <c r="I51" s="152">
        <v>1.19</v>
      </c>
      <c r="J51" s="152">
        <v>6.63</v>
      </c>
      <c r="K51" s="152">
        <v>0.96</v>
      </c>
      <c r="L51" s="152">
        <v>1.01</v>
      </c>
      <c r="M51" s="113"/>
      <c r="N51" s="112">
        <v>0.5837</v>
      </c>
      <c r="O51" s="112">
        <v>0.37280000000000002</v>
      </c>
      <c r="P51" s="112">
        <v>2.8161999999999998</v>
      </c>
      <c r="Q51" s="112">
        <v>7.2175000000000002</v>
      </c>
      <c r="R51" s="112">
        <v>12.686400000000001</v>
      </c>
      <c r="S51" s="114">
        <v>13.368399999999999</v>
      </c>
      <c r="T51" s="112">
        <v>5.1276000000000002</v>
      </c>
      <c r="U51" s="112">
        <v>17.708100000000002</v>
      </c>
      <c r="V51" s="112">
        <v>14.8931</v>
      </c>
      <c r="W51" s="112">
        <v>15.236499999999999</v>
      </c>
      <c r="X51" s="112">
        <v>3.3094000000000001</v>
      </c>
      <c r="Y51" s="112">
        <v>21.0793</v>
      </c>
      <c r="Z51" s="112">
        <v>11.577299999999999</v>
      </c>
      <c r="AA51" s="112">
        <v>15.0334</v>
      </c>
      <c r="AB51" s="112">
        <v>2.9636999999999998</v>
      </c>
      <c r="AC51" s="112">
        <v>15.5738</v>
      </c>
      <c r="AD51" s="113"/>
      <c r="AE51" s="110">
        <v>3</v>
      </c>
      <c r="AF51" s="110">
        <v>1</v>
      </c>
      <c r="AG51" s="110">
        <v>4</v>
      </c>
      <c r="AH51" s="110">
        <v>2</v>
      </c>
      <c r="AI51" s="110">
        <v>1</v>
      </c>
      <c r="AJ51" s="110">
        <v>1</v>
      </c>
      <c r="AK51" s="110">
        <v>3</v>
      </c>
      <c r="AL51" s="110">
        <v>1</v>
      </c>
      <c r="AM51" s="110">
        <v>1</v>
      </c>
      <c r="AN51" s="110">
        <v>1</v>
      </c>
      <c r="AO51" s="110">
        <v>6</v>
      </c>
      <c r="AP51" s="110">
        <v>1</v>
      </c>
      <c r="AQ51" s="110">
        <v>1</v>
      </c>
      <c r="AR51" s="110">
        <v>1</v>
      </c>
      <c r="AS51" s="110">
        <v>1</v>
      </c>
      <c r="AT51" s="109"/>
      <c r="AU51" s="112">
        <v>17.010000000000002</v>
      </c>
      <c r="AV51" s="112">
        <v>19.03</v>
      </c>
      <c r="AW51" s="112">
        <v>15.91</v>
      </c>
      <c r="AX51" s="112">
        <v>12.62</v>
      </c>
      <c r="AY51" s="112">
        <v>22.69</v>
      </c>
      <c r="AZ51" s="115"/>
      <c r="BA51" s="116">
        <v>1</v>
      </c>
      <c r="BB51" s="116">
        <v>1</v>
      </c>
      <c r="BC51" s="116">
        <v>1</v>
      </c>
      <c r="BD51" s="116">
        <v>1</v>
      </c>
      <c r="BE51" s="116">
        <v>1</v>
      </c>
      <c r="BF51" s="112"/>
      <c r="BG51" s="114">
        <v>13.186088913371901</v>
      </c>
      <c r="BH51" s="796">
        <v>0</v>
      </c>
      <c r="BI51" s="796">
        <v>8.1190126795050804E-2</v>
      </c>
      <c r="BJ51" s="809" t="s">
        <v>430</v>
      </c>
      <c r="BK51" s="269"/>
      <c r="BL51" s="112" t="s">
        <v>430</v>
      </c>
      <c r="BM51" s="112" t="s">
        <v>430</v>
      </c>
      <c r="BN51" s="112" t="s">
        <v>430</v>
      </c>
      <c r="BO51" s="109"/>
      <c r="BP51" s="112">
        <v>67.83276927</v>
      </c>
      <c r="BQ51" s="109"/>
      <c r="BR51" s="112" t="s">
        <v>430</v>
      </c>
      <c r="BS51" s="112">
        <v>42.673000000000002</v>
      </c>
      <c r="BT51" s="112">
        <v>24.8993</v>
      </c>
      <c r="BU51" s="112">
        <v>32.427700000000002</v>
      </c>
      <c r="BV51" s="109"/>
      <c r="BW51" s="112">
        <v>1.85</v>
      </c>
      <c r="BX51" s="112">
        <v>22.12</v>
      </c>
      <c r="BY51" s="112">
        <v>0.98</v>
      </c>
      <c r="BZ51" s="112">
        <v>0.32</v>
      </c>
      <c r="CA51" s="112" t="s">
        <v>430</v>
      </c>
      <c r="CB51" s="112">
        <v>6.9</v>
      </c>
      <c r="CC51" s="109"/>
      <c r="CD51" s="118" t="s">
        <v>9106</v>
      </c>
      <c r="CE51" s="118" t="s">
        <v>9107</v>
      </c>
      <c r="CF51" s="118" t="s">
        <v>9108</v>
      </c>
      <c r="CG51" s="118" t="s">
        <v>9109</v>
      </c>
      <c r="CH51" s="118" t="s">
        <v>9110</v>
      </c>
      <c r="CI51" s="109"/>
      <c r="CJ51" s="119" t="s">
        <v>476</v>
      </c>
    </row>
    <row r="52" spans="1:88" s="107" customFormat="1" x14ac:dyDescent="0.25">
      <c r="A52" s="108" t="s">
        <v>9111</v>
      </c>
      <c r="B52" s="109"/>
      <c r="C52" s="734">
        <v>43321</v>
      </c>
      <c r="D52" s="109"/>
      <c r="E52" s="110">
        <v>1477.77</v>
      </c>
      <c r="F52" s="109"/>
      <c r="G52" s="111">
        <v>21.05</v>
      </c>
      <c r="H52" s="109"/>
      <c r="I52" s="152">
        <v>2.46</v>
      </c>
      <c r="J52" s="152">
        <v>7.81121</v>
      </c>
      <c r="K52" s="152">
        <v>1.75</v>
      </c>
      <c r="L52" s="152">
        <v>1.87</v>
      </c>
      <c r="M52" s="113"/>
      <c r="N52" s="112">
        <v>0.4294</v>
      </c>
      <c r="O52" s="112">
        <v>-0.28420000000000001</v>
      </c>
      <c r="P52" s="112">
        <v>1.3481000000000001</v>
      </c>
      <c r="Q52" s="112">
        <v>5.7257999999999996</v>
      </c>
      <c r="R52" s="112">
        <v>1.5927</v>
      </c>
      <c r="S52" s="114">
        <v>2.9843000000000002</v>
      </c>
      <c r="T52" s="112">
        <v>2.6684999999999999</v>
      </c>
      <c r="U52" s="112">
        <v>9.9832999999999998</v>
      </c>
      <c r="V52" s="112">
        <v>7.31</v>
      </c>
      <c r="W52" s="112" t="s">
        <v>430</v>
      </c>
      <c r="X52" s="112">
        <v>3.0348000000000002</v>
      </c>
      <c r="Y52" s="112">
        <v>11.081799999999999</v>
      </c>
      <c r="Z52" s="112">
        <v>0.4773</v>
      </c>
      <c r="AA52" s="112">
        <v>3.9506000000000001</v>
      </c>
      <c r="AB52" s="112">
        <v>0.86250000000000004</v>
      </c>
      <c r="AC52" s="112">
        <v>9.7052999999999994</v>
      </c>
      <c r="AD52" s="113"/>
      <c r="AE52" s="110">
        <v>9</v>
      </c>
      <c r="AF52" s="110">
        <v>9</v>
      </c>
      <c r="AG52" s="110">
        <v>9</v>
      </c>
      <c r="AH52" s="110">
        <v>7</v>
      </c>
      <c r="AI52" s="110">
        <v>8</v>
      </c>
      <c r="AJ52" s="110">
        <v>7</v>
      </c>
      <c r="AK52" s="110">
        <v>7</v>
      </c>
      <c r="AL52" s="110">
        <v>11</v>
      </c>
      <c r="AM52" s="110">
        <v>13</v>
      </c>
      <c r="AN52" s="110" t="s">
        <v>430</v>
      </c>
      <c r="AO52" s="110">
        <v>8</v>
      </c>
      <c r="AP52" s="110">
        <v>9</v>
      </c>
      <c r="AQ52" s="110">
        <v>8</v>
      </c>
      <c r="AR52" s="110">
        <v>7</v>
      </c>
      <c r="AS52" s="110">
        <v>9</v>
      </c>
      <c r="AT52" s="109"/>
      <c r="AU52" s="112" t="s">
        <v>430</v>
      </c>
      <c r="AV52" s="112">
        <v>9.44</v>
      </c>
      <c r="AW52" s="112">
        <v>7.92</v>
      </c>
      <c r="AX52" s="112">
        <v>6.29</v>
      </c>
      <c r="AY52" s="112">
        <v>5.33</v>
      </c>
      <c r="AZ52" s="115"/>
      <c r="BA52" s="116" t="s">
        <v>430</v>
      </c>
      <c r="BB52" s="116">
        <v>10</v>
      </c>
      <c r="BC52" s="116">
        <v>11</v>
      </c>
      <c r="BD52" s="116">
        <v>7</v>
      </c>
      <c r="BE52" s="116">
        <v>8</v>
      </c>
      <c r="BF52" s="112"/>
      <c r="BG52" s="114">
        <v>8.9264732515110499</v>
      </c>
      <c r="BH52" s="796">
        <v>0</v>
      </c>
      <c r="BI52" s="796">
        <v>3.3154049460817597E-2</v>
      </c>
      <c r="BJ52" s="809" t="s">
        <v>430</v>
      </c>
      <c r="BK52" s="269"/>
      <c r="BL52" s="112" t="s">
        <v>430</v>
      </c>
      <c r="BM52" s="112" t="s">
        <v>430</v>
      </c>
      <c r="BN52" s="112" t="s">
        <v>430</v>
      </c>
      <c r="BO52" s="109"/>
      <c r="BP52" s="112">
        <v>71.815238600000001</v>
      </c>
      <c r="BQ52" s="109"/>
      <c r="BR52" s="112">
        <v>52.900799999999997</v>
      </c>
      <c r="BS52" s="112">
        <v>9.3341700000000003</v>
      </c>
      <c r="BT52" s="112">
        <v>9.5802499999999995</v>
      </c>
      <c r="BU52" s="112">
        <v>28.18478</v>
      </c>
      <c r="BV52" s="109"/>
      <c r="BW52" s="112">
        <v>0.71</v>
      </c>
      <c r="BX52" s="112">
        <v>11.42</v>
      </c>
      <c r="BY52" s="112">
        <v>1.91</v>
      </c>
      <c r="BZ52" s="112">
        <v>4.43</v>
      </c>
      <c r="CA52" s="112">
        <v>3.87</v>
      </c>
      <c r="CB52" s="112">
        <v>5.85</v>
      </c>
      <c r="CC52" s="109"/>
      <c r="CD52" s="118" t="s">
        <v>9112</v>
      </c>
      <c r="CE52" s="118" t="s">
        <v>9113</v>
      </c>
      <c r="CF52" s="118" t="s">
        <v>9114</v>
      </c>
      <c r="CG52" s="118" t="s">
        <v>9115</v>
      </c>
      <c r="CH52" s="118" t="s">
        <v>9116</v>
      </c>
      <c r="CI52" s="109"/>
      <c r="CJ52" s="119" t="s">
        <v>1517</v>
      </c>
    </row>
    <row r="53" spans="1:88" s="107" customFormat="1" x14ac:dyDescent="0.25">
      <c r="A53" s="108" t="s">
        <v>9117</v>
      </c>
      <c r="B53" s="109"/>
      <c r="C53" s="734">
        <v>42832</v>
      </c>
      <c r="D53" s="109"/>
      <c r="E53" s="110">
        <v>1258.1400000000001</v>
      </c>
      <c r="F53" s="109"/>
      <c r="G53" s="111">
        <v>28.420400000000001</v>
      </c>
      <c r="H53" s="109"/>
      <c r="I53" s="152">
        <v>3.98</v>
      </c>
      <c r="J53" s="152">
        <v>7.05</v>
      </c>
      <c r="K53" s="152">
        <v>2.31</v>
      </c>
      <c r="L53" s="152">
        <v>2.4300000000000002</v>
      </c>
      <c r="M53" s="113"/>
      <c r="N53" s="112">
        <v>0.39250000000000002</v>
      </c>
      <c r="O53" s="112">
        <v>-0.31919999999999998</v>
      </c>
      <c r="P53" s="112">
        <v>1.4351</v>
      </c>
      <c r="Q53" s="112">
        <v>3.2058</v>
      </c>
      <c r="R53" s="112">
        <v>1.1046</v>
      </c>
      <c r="S53" s="114">
        <v>2.1053000000000002</v>
      </c>
      <c r="T53" s="112">
        <v>1.4822</v>
      </c>
      <c r="U53" s="112">
        <v>11.0207</v>
      </c>
      <c r="V53" s="112">
        <v>10.073499999999999</v>
      </c>
      <c r="W53" s="112" t="s">
        <v>430</v>
      </c>
      <c r="X53" s="112">
        <v>2.1273</v>
      </c>
      <c r="Y53" s="112">
        <v>10.642899999999999</v>
      </c>
      <c r="Z53" s="112">
        <v>-2.4299999999999999E-2</v>
      </c>
      <c r="AA53" s="112">
        <v>3.6309999999999998</v>
      </c>
      <c r="AB53" s="112">
        <v>0.9577</v>
      </c>
      <c r="AC53" s="112">
        <v>11.785500000000001</v>
      </c>
      <c r="AD53" s="113"/>
      <c r="AE53" s="110">
        <v>11</v>
      </c>
      <c r="AF53" s="110">
        <v>11</v>
      </c>
      <c r="AG53" s="110">
        <v>7</v>
      </c>
      <c r="AH53" s="110">
        <v>12</v>
      </c>
      <c r="AI53" s="110">
        <v>9</v>
      </c>
      <c r="AJ53" s="110">
        <v>9</v>
      </c>
      <c r="AK53" s="110">
        <v>9</v>
      </c>
      <c r="AL53" s="110">
        <v>8</v>
      </c>
      <c r="AM53" s="110">
        <v>7</v>
      </c>
      <c r="AN53" s="110" t="s">
        <v>430</v>
      </c>
      <c r="AO53" s="110">
        <v>12</v>
      </c>
      <c r="AP53" s="110">
        <v>10</v>
      </c>
      <c r="AQ53" s="110">
        <v>9</v>
      </c>
      <c r="AR53" s="110">
        <v>9</v>
      </c>
      <c r="AS53" s="110">
        <v>8</v>
      </c>
      <c r="AT53" s="109"/>
      <c r="AU53" s="112" t="s">
        <v>430</v>
      </c>
      <c r="AV53" s="112">
        <v>11.51</v>
      </c>
      <c r="AW53" s="112">
        <v>9.49</v>
      </c>
      <c r="AX53" s="112">
        <v>5.57</v>
      </c>
      <c r="AY53" s="112">
        <v>4.04</v>
      </c>
      <c r="AZ53" s="115"/>
      <c r="BA53" s="116" t="s">
        <v>430</v>
      </c>
      <c r="BB53" s="116">
        <v>7</v>
      </c>
      <c r="BC53" s="116">
        <v>9</v>
      </c>
      <c r="BD53" s="116">
        <v>9</v>
      </c>
      <c r="BE53" s="116">
        <v>9</v>
      </c>
      <c r="BF53" s="112"/>
      <c r="BG53" s="114">
        <v>8.6191706226310405</v>
      </c>
      <c r="BH53" s="796">
        <v>0</v>
      </c>
      <c r="BI53" s="796">
        <v>4.9158993413405599E-2</v>
      </c>
      <c r="BJ53" s="809" t="s">
        <v>430</v>
      </c>
      <c r="BK53" s="269"/>
      <c r="BL53" s="112" t="s">
        <v>430</v>
      </c>
      <c r="BM53" s="112" t="s">
        <v>430</v>
      </c>
      <c r="BN53" s="112" t="s">
        <v>430</v>
      </c>
      <c r="BO53" s="109"/>
      <c r="BP53" s="112">
        <v>72.901096839999994</v>
      </c>
      <c r="BQ53" s="109"/>
      <c r="BR53" s="112">
        <v>50.179499999999997</v>
      </c>
      <c r="BS53" s="112">
        <v>14.35</v>
      </c>
      <c r="BT53" s="112">
        <v>8.3715200000000003</v>
      </c>
      <c r="BU53" s="112">
        <v>27.098980000000001</v>
      </c>
      <c r="BV53" s="109"/>
      <c r="BW53" s="112">
        <v>6.32</v>
      </c>
      <c r="BX53" s="112">
        <v>10.73</v>
      </c>
      <c r="BY53" s="112">
        <v>3.25</v>
      </c>
      <c r="BZ53" s="112">
        <v>0.79</v>
      </c>
      <c r="CA53" s="112">
        <v>0.48</v>
      </c>
      <c r="CB53" s="112">
        <v>5.53</v>
      </c>
      <c r="CC53" s="109"/>
      <c r="CD53" s="118" t="s">
        <v>9118</v>
      </c>
      <c r="CE53" s="118" t="s">
        <v>9119</v>
      </c>
      <c r="CF53" s="118" t="s">
        <v>9120</v>
      </c>
      <c r="CG53" s="118" t="s">
        <v>9121</v>
      </c>
      <c r="CH53" s="118" t="s">
        <v>997</v>
      </c>
      <c r="CI53" s="109"/>
      <c r="CJ53" s="119" t="s">
        <v>1517</v>
      </c>
    </row>
    <row r="54" spans="1:88" s="107" customFormat="1" x14ac:dyDescent="0.25">
      <c r="A54" s="108" t="s">
        <v>9122</v>
      </c>
      <c r="B54" s="109"/>
      <c r="C54" s="734">
        <v>43281</v>
      </c>
      <c r="D54" s="109"/>
      <c r="E54" s="110">
        <v>778.77</v>
      </c>
      <c r="F54" s="109"/>
      <c r="G54" s="111">
        <v>21.4758</v>
      </c>
      <c r="H54" s="109"/>
      <c r="I54" s="152">
        <v>1.78</v>
      </c>
      <c r="J54" s="152">
        <v>7.16</v>
      </c>
      <c r="K54" s="152">
        <v>1.52</v>
      </c>
      <c r="L54" s="152">
        <v>1.6</v>
      </c>
      <c r="M54" s="113"/>
      <c r="N54" s="112">
        <v>0.40679999999999999</v>
      </c>
      <c r="O54" s="112">
        <v>-0.32540000000000002</v>
      </c>
      <c r="P54" s="112">
        <v>0.1123</v>
      </c>
      <c r="Q54" s="112">
        <v>4.1009000000000002</v>
      </c>
      <c r="R54" s="112">
        <v>-1.6325000000000001</v>
      </c>
      <c r="S54" s="114">
        <v>-5.2515000000000001</v>
      </c>
      <c r="T54" s="112">
        <v>-0.64880000000000004</v>
      </c>
      <c r="U54" s="112">
        <v>10.778499999999999</v>
      </c>
      <c r="V54" s="112">
        <v>9.1685999999999996</v>
      </c>
      <c r="W54" s="112" t="s">
        <v>430</v>
      </c>
      <c r="X54" s="112">
        <v>1.6235999999999999</v>
      </c>
      <c r="Y54" s="112">
        <v>10.086600000000001</v>
      </c>
      <c r="Z54" s="112">
        <v>-5.19</v>
      </c>
      <c r="AA54" s="112">
        <v>-3.6541000000000001</v>
      </c>
      <c r="AB54" s="112">
        <v>-6.0999999999999999E-2</v>
      </c>
      <c r="AC54" s="112">
        <v>9.8383000000000003</v>
      </c>
      <c r="AD54" s="113"/>
      <c r="AE54" s="110">
        <v>10</v>
      </c>
      <c r="AF54" s="110">
        <v>12</v>
      </c>
      <c r="AG54" s="110">
        <v>13</v>
      </c>
      <c r="AH54" s="110">
        <v>8</v>
      </c>
      <c r="AI54" s="110">
        <v>13</v>
      </c>
      <c r="AJ54" s="110">
        <v>14</v>
      </c>
      <c r="AK54" s="110">
        <v>12</v>
      </c>
      <c r="AL54" s="110">
        <v>10</v>
      </c>
      <c r="AM54" s="110">
        <v>9</v>
      </c>
      <c r="AN54" s="110" t="s">
        <v>430</v>
      </c>
      <c r="AO54" s="110">
        <v>13</v>
      </c>
      <c r="AP54" s="110">
        <v>12</v>
      </c>
      <c r="AQ54" s="110">
        <v>14</v>
      </c>
      <c r="AR54" s="110">
        <v>14</v>
      </c>
      <c r="AS54" s="110">
        <v>13</v>
      </c>
      <c r="AT54" s="109"/>
      <c r="AU54" s="112" t="s">
        <v>430</v>
      </c>
      <c r="AV54" s="112">
        <v>10.029999999999999</v>
      </c>
      <c r="AW54" s="112">
        <v>8.17</v>
      </c>
      <c r="AX54" s="112">
        <v>2.65</v>
      </c>
      <c r="AY54" s="112">
        <v>-2.35</v>
      </c>
      <c r="AZ54" s="115"/>
      <c r="BA54" s="116" t="s">
        <v>430</v>
      </c>
      <c r="BB54" s="116">
        <v>9</v>
      </c>
      <c r="BC54" s="116">
        <v>10</v>
      </c>
      <c r="BD54" s="116">
        <v>14</v>
      </c>
      <c r="BE54" s="116">
        <v>14</v>
      </c>
      <c r="BF54" s="112"/>
      <c r="BG54" s="114">
        <v>11.361961577269099</v>
      </c>
      <c r="BH54" s="796">
        <v>0</v>
      </c>
      <c r="BI54" s="796">
        <v>3.67944900156374E-2</v>
      </c>
      <c r="BJ54" s="809" t="s">
        <v>430</v>
      </c>
      <c r="BK54" s="269"/>
      <c r="BL54" s="112" t="s">
        <v>430</v>
      </c>
      <c r="BM54" s="112" t="s">
        <v>430</v>
      </c>
      <c r="BN54" s="112" t="s">
        <v>430</v>
      </c>
      <c r="BO54" s="109"/>
      <c r="BP54" s="112">
        <v>70.657398069999999</v>
      </c>
      <c r="BQ54" s="109"/>
      <c r="BR54" s="112">
        <v>44.911200000000001</v>
      </c>
      <c r="BS54" s="112">
        <v>10.5847</v>
      </c>
      <c r="BT54" s="112">
        <v>15.1615</v>
      </c>
      <c r="BU54" s="112">
        <v>29.342600000000001</v>
      </c>
      <c r="BV54" s="109"/>
      <c r="BW54" s="112">
        <v>2.16</v>
      </c>
      <c r="BX54" s="112">
        <v>17.78</v>
      </c>
      <c r="BY54" s="112">
        <v>2.0299999999999998</v>
      </c>
      <c r="BZ54" s="112">
        <v>4.5599999999999996</v>
      </c>
      <c r="CA54" s="112">
        <v>0.76</v>
      </c>
      <c r="CB54" s="112">
        <v>2.0499999999999998</v>
      </c>
      <c r="CC54" s="109"/>
      <c r="CD54" s="118" t="s">
        <v>799</v>
      </c>
      <c r="CE54" s="118" t="s">
        <v>9123</v>
      </c>
      <c r="CF54" s="118" t="s">
        <v>9124</v>
      </c>
      <c r="CG54" s="118" t="s">
        <v>9125</v>
      </c>
      <c r="CH54" s="118" t="s">
        <v>9126</v>
      </c>
      <c r="CI54" s="109"/>
      <c r="CJ54" s="119" t="s">
        <v>519</v>
      </c>
    </row>
    <row r="55" spans="1:88" s="107" customFormat="1" x14ac:dyDescent="0.25">
      <c r="A55" s="108" t="s">
        <v>9127</v>
      </c>
      <c r="B55" s="109"/>
      <c r="C55" s="734">
        <v>44183</v>
      </c>
      <c r="D55" s="109"/>
      <c r="E55" s="110">
        <v>771.53499999999997</v>
      </c>
      <c r="F55" s="109"/>
      <c r="G55" s="111">
        <v>18.829999999999998</v>
      </c>
      <c r="H55" s="109"/>
      <c r="I55" s="152">
        <v>3.88</v>
      </c>
      <c r="J55" s="152">
        <v>6.93</v>
      </c>
      <c r="K55" s="152">
        <v>2.88</v>
      </c>
      <c r="L55" s="152">
        <v>3.09</v>
      </c>
      <c r="M55" s="113"/>
      <c r="N55" s="112">
        <v>0.26619999999999999</v>
      </c>
      <c r="O55" s="112">
        <v>-0.26479999999999998</v>
      </c>
      <c r="P55" s="112">
        <v>1.1277999999999999</v>
      </c>
      <c r="Q55" s="112">
        <v>6.4443000000000001</v>
      </c>
      <c r="R55" s="112">
        <v>2.6158000000000001</v>
      </c>
      <c r="S55" s="114">
        <v>4.0331000000000001</v>
      </c>
      <c r="T55" s="112">
        <v>3.7601</v>
      </c>
      <c r="U55" s="112">
        <v>10.963900000000001</v>
      </c>
      <c r="V55" s="112">
        <v>9.3148999999999997</v>
      </c>
      <c r="W55" s="112" t="s">
        <v>430</v>
      </c>
      <c r="X55" s="112">
        <v>3.1215999999999999</v>
      </c>
      <c r="Y55" s="112">
        <v>13.2972</v>
      </c>
      <c r="Z55" s="112">
        <v>2.1150000000000002</v>
      </c>
      <c r="AA55" s="112">
        <v>5.4901999999999997</v>
      </c>
      <c r="AB55" s="112">
        <v>1.0193000000000001</v>
      </c>
      <c r="AC55" s="112">
        <v>11.7997</v>
      </c>
      <c r="AD55" s="113"/>
      <c r="AE55" s="110">
        <v>12</v>
      </c>
      <c r="AF55" s="110">
        <v>8</v>
      </c>
      <c r="AG55" s="110">
        <v>11</v>
      </c>
      <c r="AH55" s="110">
        <v>5</v>
      </c>
      <c r="AI55" s="110">
        <v>7</v>
      </c>
      <c r="AJ55" s="110">
        <v>5</v>
      </c>
      <c r="AK55" s="110">
        <v>4</v>
      </c>
      <c r="AL55" s="110">
        <v>9</v>
      </c>
      <c r="AM55" s="110">
        <v>8</v>
      </c>
      <c r="AN55" s="110" t="s">
        <v>430</v>
      </c>
      <c r="AO55" s="110">
        <v>7</v>
      </c>
      <c r="AP55" s="110">
        <v>7</v>
      </c>
      <c r="AQ55" s="110">
        <v>5</v>
      </c>
      <c r="AR55" s="110">
        <v>5</v>
      </c>
      <c r="AS55" s="110">
        <v>7</v>
      </c>
      <c r="AT55" s="109"/>
      <c r="AU55" s="112" t="s">
        <v>430</v>
      </c>
      <c r="AV55" s="112" t="s">
        <v>430</v>
      </c>
      <c r="AW55" s="112">
        <v>9.65</v>
      </c>
      <c r="AX55" s="112">
        <v>7.19</v>
      </c>
      <c r="AY55" s="112">
        <v>7.78</v>
      </c>
      <c r="AZ55" s="115"/>
      <c r="BA55" s="116" t="s">
        <v>430</v>
      </c>
      <c r="BB55" s="116" t="s">
        <v>430</v>
      </c>
      <c r="BC55" s="116">
        <v>8</v>
      </c>
      <c r="BD55" s="116">
        <v>6</v>
      </c>
      <c r="BE55" s="116">
        <v>7</v>
      </c>
      <c r="BF55" s="112"/>
      <c r="BG55" s="114">
        <v>9.21398399931239</v>
      </c>
      <c r="BH55" s="796">
        <v>0</v>
      </c>
      <c r="BI55" s="796">
        <v>4.4862796062963402E-2</v>
      </c>
      <c r="BJ55" s="809" t="s">
        <v>430</v>
      </c>
      <c r="BK55" s="269"/>
      <c r="BL55" s="112" t="s">
        <v>430</v>
      </c>
      <c r="BM55" s="112" t="s">
        <v>430</v>
      </c>
      <c r="BN55" s="112" t="s">
        <v>430</v>
      </c>
      <c r="BO55" s="109"/>
      <c r="BP55" s="112">
        <v>75.965719089999993</v>
      </c>
      <c r="BQ55" s="109"/>
      <c r="BR55" s="112">
        <v>45.276600000000002</v>
      </c>
      <c r="BS55" s="112">
        <v>14.966799999999999</v>
      </c>
      <c r="BT55" s="112">
        <v>15.722300000000001</v>
      </c>
      <c r="BU55" s="112">
        <v>24.034300000000002</v>
      </c>
      <c r="BV55" s="109"/>
      <c r="BW55" s="112">
        <v>0.08</v>
      </c>
      <c r="BX55" s="112">
        <v>17.809999999999999</v>
      </c>
      <c r="BY55" s="112" t="s">
        <v>430</v>
      </c>
      <c r="BZ55" s="112" t="s">
        <v>430</v>
      </c>
      <c r="CA55" s="112" t="s">
        <v>430</v>
      </c>
      <c r="CB55" s="112">
        <v>6.14</v>
      </c>
      <c r="CC55" s="109"/>
      <c r="CD55" s="118" t="s">
        <v>9128</v>
      </c>
      <c r="CE55" s="118" t="s">
        <v>9129</v>
      </c>
      <c r="CF55" s="118" t="s">
        <v>9130</v>
      </c>
      <c r="CG55" s="118" t="s">
        <v>9131</v>
      </c>
      <c r="CH55" s="118" t="s">
        <v>9132</v>
      </c>
      <c r="CI55" s="109"/>
      <c r="CJ55" s="119" t="s">
        <v>548</v>
      </c>
    </row>
    <row r="56" spans="1:88" s="107" customFormat="1" x14ac:dyDescent="0.25">
      <c r="A56" s="108" t="s">
        <v>9133</v>
      </c>
      <c r="B56" s="109"/>
      <c r="C56" s="734">
        <v>34790</v>
      </c>
      <c r="D56" s="109"/>
      <c r="E56" s="110">
        <v>702.63300000000004</v>
      </c>
      <c r="F56" s="109"/>
      <c r="G56" s="111">
        <v>122.1794</v>
      </c>
      <c r="H56" s="109"/>
      <c r="I56" s="152">
        <v>2.98</v>
      </c>
      <c r="J56" s="152">
        <v>7.86</v>
      </c>
      <c r="K56" s="152">
        <v>2.41</v>
      </c>
      <c r="L56" s="152">
        <v>2.5299999999999998</v>
      </c>
      <c r="M56" s="113"/>
      <c r="N56" s="112">
        <v>0.61399999999999999</v>
      </c>
      <c r="O56" s="112">
        <v>2.9499999999999998E-2</v>
      </c>
      <c r="P56" s="112">
        <v>3.3233999999999999</v>
      </c>
      <c r="Q56" s="112">
        <v>7.0984999999999996</v>
      </c>
      <c r="R56" s="112">
        <v>3.7345000000000002</v>
      </c>
      <c r="S56" s="114">
        <v>1.6747000000000001</v>
      </c>
      <c r="T56" s="112">
        <v>-2.4653999999999998</v>
      </c>
      <c r="U56" s="112">
        <v>13.1884</v>
      </c>
      <c r="V56" s="112">
        <v>13.432499999999999</v>
      </c>
      <c r="W56" s="112">
        <v>11.989100000000001</v>
      </c>
      <c r="X56" s="112">
        <v>5.6635</v>
      </c>
      <c r="Y56" s="112">
        <v>15.5901</v>
      </c>
      <c r="Z56" s="112">
        <v>1.95</v>
      </c>
      <c r="AA56" s="112">
        <v>2.9643999999999999</v>
      </c>
      <c r="AB56" s="112">
        <v>1.6559999999999999</v>
      </c>
      <c r="AC56" s="112">
        <v>12.1218</v>
      </c>
      <c r="AD56" s="113"/>
      <c r="AE56" s="110">
        <v>2</v>
      </c>
      <c r="AF56" s="110">
        <v>5</v>
      </c>
      <c r="AG56" s="110">
        <v>2</v>
      </c>
      <c r="AH56" s="110">
        <v>3</v>
      </c>
      <c r="AI56" s="110">
        <v>6</v>
      </c>
      <c r="AJ56" s="110">
        <v>10</v>
      </c>
      <c r="AK56" s="110">
        <v>14</v>
      </c>
      <c r="AL56" s="110">
        <v>3</v>
      </c>
      <c r="AM56" s="110">
        <v>2</v>
      </c>
      <c r="AN56" s="110">
        <v>3</v>
      </c>
      <c r="AO56" s="110">
        <v>1</v>
      </c>
      <c r="AP56" s="110">
        <v>5</v>
      </c>
      <c r="AQ56" s="110">
        <v>6</v>
      </c>
      <c r="AR56" s="110">
        <v>10</v>
      </c>
      <c r="AS56" s="110">
        <v>4</v>
      </c>
      <c r="AT56" s="109"/>
      <c r="AU56" s="112">
        <v>13.96</v>
      </c>
      <c r="AV56" s="112">
        <v>15.48</v>
      </c>
      <c r="AW56" s="112">
        <v>12.13</v>
      </c>
      <c r="AX56" s="112">
        <v>5.0599999999999996</v>
      </c>
      <c r="AY56" s="112">
        <v>7.89</v>
      </c>
      <c r="AZ56" s="115"/>
      <c r="BA56" s="116">
        <v>3</v>
      </c>
      <c r="BB56" s="116">
        <v>3</v>
      </c>
      <c r="BC56" s="116">
        <v>3</v>
      </c>
      <c r="BD56" s="116">
        <v>10</v>
      </c>
      <c r="BE56" s="116">
        <v>6</v>
      </c>
      <c r="BF56" s="112"/>
      <c r="BG56" s="114">
        <v>12.2507437368489</v>
      </c>
      <c r="BH56" s="796">
        <v>0</v>
      </c>
      <c r="BI56" s="796">
        <v>5.81055839027321E-2</v>
      </c>
      <c r="BJ56" s="809" t="s">
        <v>430</v>
      </c>
      <c r="BK56" s="269"/>
      <c r="BL56" s="112" t="s">
        <v>430</v>
      </c>
      <c r="BM56" s="112" t="s">
        <v>430</v>
      </c>
      <c r="BN56" s="112" t="s">
        <v>430</v>
      </c>
      <c r="BO56" s="109"/>
      <c r="BP56" s="112">
        <v>78.659905379999998</v>
      </c>
      <c r="BQ56" s="109"/>
      <c r="BR56" s="112">
        <v>44.614600000000003</v>
      </c>
      <c r="BS56" s="112">
        <v>17.828800000000001</v>
      </c>
      <c r="BT56" s="112">
        <v>16.2164</v>
      </c>
      <c r="BU56" s="112">
        <v>21.340199999999999</v>
      </c>
      <c r="BV56" s="109"/>
      <c r="BW56" s="112">
        <v>6.18</v>
      </c>
      <c r="BX56" s="112">
        <v>10.86</v>
      </c>
      <c r="BY56" s="112">
        <v>2.4900000000000002</v>
      </c>
      <c r="BZ56" s="112">
        <v>0.71</v>
      </c>
      <c r="CA56" s="112" t="s">
        <v>430</v>
      </c>
      <c r="CB56" s="112">
        <v>1.1100000000000001</v>
      </c>
      <c r="CC56" s="109"/>
      <c r="CD56" s="118" t="s">
        <v>9134</v>
      </c>
      <c r="CE56" s="118" t="s">
        <v>9135</v>
      </c>
      <c r="CF56" s="118" t="s">
        <v>9136</v>
      </c>
      <c r="CG56" s="118" t="s">
        <v>9137</v>
      </c>
      <c r="CH56" s="118" t="s">
        <v>9138</v>
      </c>
      <c r="CI56" s="109"/>
      <c r="CJ56" s="119" t="s">
        <v>9139</v>
      </c>
    </row>
    <row r="57" spans="1:88" s="107" customFormat="1" x14ac:dyDescent="0.25">
      <c r="A57" s="108" t="s">
        <v>9140</v>
      </c>
      <c r="B57" s="109"/>
      <c r="C57" s="734">
        <v>33239</v>
      </c>
      <c r="D57" s="109"/>
      <c r="E57" s="110">
        <v>558.73</v>
      </c>
      <c r="F57" s="109"/>
      <c r="G57" s="111">
        <v>204.3835</v>
      </c>
      <c r="H57" s="109"/>
      <c r="I57" s="152" t="s">
        <v>430</v>
      </c>
      <c r="J57" s="152" t="s">
        <v>430</v>
      </c>
      <c r="K57" s="152" t="s">
        <v>430</v>
      </c>
      <c r="L57" s="152" t="s">
        <v>430</v>
      </c>
      <c r="M57" s="113"/>
      <c r="N57" s="112">
        <v>-3.3700000000000001E-2</v>
      </c>
      <c r="O57" s="112">
        <v>0.112</v>
      </c>
      <c r="P57" s="112">
        <v>3.1800999999999999</v>
      </c>
      <c r="Q57" s="112">
        <v>6.3685999999999998</v>
      </c>
      <c r="R57" s="112">
        <v>4.4043999999999999</v>
      </c>
      <c r="S57" s="114">
        <v>3.8746999999999998</v>
      </c>
      <c r="T57" s="112">
        <v>2.7622</v>
      </c>
      <c r="U57" s="112">
        <v>11.5108</v>
      </c>
      <c r="V57" s="112">
        <v>8.7825000000000006</v>
      </c>
      <c r="W57" s="112">
        <v>8.9344999999999999</v>
      </c>
      <c r="X57" s="112">
        <v>3.8454000000000002</v>
      </c>
      <c r="Y57" s="112">
        <v>15.1806</v>
      </c>
      <c r="Z57" s="112">
        <v>1.6107</v>
      </c>
      <c r="AA57" s="112">
        <v>5.2324999999999999</v>
      </c>
      <c r="AB57" s="112">
        <v>2.6934</v>
      </c>
      <c r="AC57" s="112">
        <v>8.8306000000000004</v>
      </c>
      <c r="AD57" s="113"/>
      <c r="AE57" s="110">
        <v>14</v>
      </c>
      <c r="AF57" s="110">
        <v>4</v>
      </c>
      <c r="AG57" s="110">
        <v>3</v>
      </c>
      <c r="AH57" s="110">
        <v>6</v>
      </c>
      <c r="AI57" s="110">
        <v>5</v>
      </c>
      <c r="AJ57" s="110">
        <v>6</v>
      </c>
      <c r="AK57" s="110">
        <v>6</v>
      </c>
      <c r="AL57" s="110">
        <v>6</v>
      </c>
      <c r="AM57" s="110">
        <v>10</v>
      </c>
      <c r="AN57" s="110">
        <v>4</v>
      </c>
      <c r="AO57" s="110">
        <v>5</v>
      </c>
      <c r="AP57" s="110">
        <v>6</v>
      </c>
      <c r="AQ57" s="110">
        <v>7</v>
      </c>
      <c r="AR57" s="110">
        <v>6</v>
      </c>
      <c r="AS57" s="110">
        <v>2</v>
      </c>
      <c r="AT57" s="109"/>
      <c r="AU57" s="112">
        <v>9.8800000000000008</v>
      </c>
      <c r="AV57" s="112">
        <v>10.39</v>
      </c>
      <c r="AW57" s="112">
        <v>9.68</v>
      </c>
      <c r="AX57" s="112">
        <v>7.37</v>
      </c>
      <c r="AY57" s="112">
        <v>8.91</v>
      </c>
      <c r="AZ57" s="115"/>
      <c r="BA57" s="116">
        <v>4</v>
      </c>
      <c r="BB57" s="116">
        <v>8</v>
      </c>
      <c r="BC57" s="116">
        <v>7</v>
      </c>
      <c r="BD57" s="116">
        <v>5</v>
      </c>
      <c r="BE57" s="116">
        <v>5</v>
      </c>
      <c r="BF57" s="112"/>
      <c r="BG57" s="114">
        <v>10.071955177180399</v>
      </c>
      <c r="BH57" s="796">
        <v>0</v>
      </c>
      <c r="BI57" s="796">
        <v>4.31229416259006E-2</v>
      </c>
      <c r="BJ57" s="809" t="s">
        <v>430</v>
      </c>
      <c r="BK57" s="269"/>
      <c r="BL57" s="112" t="s">
        <v>430</v>
      </c>
      <c r="BM57" s="112" t="s">
        <v>430</v>
      </c>
      <c r="BN57" s="112" t="s">
        <v>430</v>
      </c>
      <c r="BO57" s="109"/>
      <c r="BP57" s="112">
        <v>70.615718270000002</v>
      </c>
      <c r="BQ57" s="109"/>
      <c r="BR57" s="112">
        <v>34.911499999999997</v>
      </c>
      <c r="BS57" s="112">
        <v>20.686199999999999</v>
      </c>
      <c r="BT57" s="112">
        <v>13.077999999999999</v>
      </c>
      <c r="BU57" s="112">
        <v>31.324300000000001</v>
      </c>
      <c r="BV57" s="109"/>
      <c r="BW57" s="112">
        <v>16.05</v>
      </c>
      <c r="BX57" s="112">
        <v>11.76</v>
      </c>
      <c r="BY57" s="112" t="s">
        <v>430</v>
      </c>
      <c r="BZ57" s="112" t="s">
        <v>430</v>
      </c>
      <c r="CA57" s="112" t="s">
        <v>430</v>
      </c>
      <c r="CB57" s="112">
        <v>1.58</v>
      </c>
      <c r="CC57" s="109"/>
      <c r="CD57" s="118" t="s">
        <v>9141</v>
      </c>
      <c r="CE57" s="118" t="s">
        <v>9142</v>
      </c>
      <c r="CF57" s="118" t="s">
        <v>9143</v>
      </c>
      <c r="CG57" s="118" t="s">
        <v>9144</v>
      </c>
      <c r="CH57" s="118" t="s">
        <v>1306</v>
      </c>
      <c r="CI57" s="109"/>
      <c r="CJ57" s="119" t="s">
        <v>476</v>
      </c>
    </row>
    <row r="58" spans="1:88" s="107" customFormat="1" x14ac:dyDescent="0.25">
      <c r="A58" s="108" t="s">
        <v>9145</v>
      </c>
      <c r="B58" s="109"/>
      <c r="C58" s="734">
        <v>46203</v>
      </c>
      <c r="D58" s="109"/>
      <c r="E58" s="110">
        <v>503.81</v>
      </c>
      <c r="F58" s="109"/>
      <c r="G58" s="111">
        <v>10.462</v>
      </c>
      <c r="H58" s="109"/>
      <c r="I58" s="152">
        <v>4.3499999999999996</v>
      </c>
      <c r="J58" s="152">
        <v>7.22</v>
      </c>
      <c r="K58" s="152">
        <v>3.39</v>
      </c>
      <c r="L58" s="152">
        <v>3.59</v>
      </c>
      <c r="M58" s="113"/>
      <c r="N58" s="112">
        <v>0.48020000000000002</v>
      </c>
      <c r="O58" s="112">
        <v>0.22989999999999999</v>
      </c>
      <c r="P58" s="112">
        <v>1.6616</v>
      </c>
      <c r="Q58" s="112" t="s">
        <v>430</v>
      </c>
      <c r="R58" s="112" t="s">
        <v>430</v>
      </c>
      <c r="S58" s="114" t="s">
        <v>430</v>
      </c>
      <c r="T58" s="112" t="s">
        <v>430</v>
      </c>
      <c r="U58" s="112" t="s">
        <v>430</v>
      </c>
      <c r="V58" s="112" t="s">
        <v>430</v>
      </c>
      <c r="W58" s="112" t="s">
        <v>430</v>
      </c>
      <c r="X58" s="112">
        <v>4.62</v>
      </c>
      <c r="Y58" s="112" t="s">
        <v>430</v>
      </c>
      <c r="Z58" s="112" t="s">
        <v>430</v>
      </c>
      <c r="AA58" s="112" t="s">
        <v>430</v>
      </c>
      <c r="AB58" s="112">
        <v>1.1113999999999999</v>
      </c>
      <c r="AC58" s="112">
        <v>4.62</v>
      </c>
      <c r="AD58" s="113"/>
      <c r="AE58" s="110">
        <v>8</v>
      </c>
      <c r="AF58" s="110">
        <v>2</v>
      </c>
      <c r="AG58" s="110">
        <v>6</v>
      </c>
      <c r="AH58" s="110" t="s">
        <v>430</v>
      </c>
      <c r="AI58" s="110" t="s">
        <v>430</v>
      </c>
      <c r="AJ58" s="110" t="s">
        <v>430</v>
      </c>
      <c r="AK58" s="110" t="s">
        <v>430</v>
      </c>
      <c r="AL58" s="110" t="s">
        <v>430</v>
      </c>
      <c r="AM58" s="110" t="s">
        <v>430</v>
      </c>
      <c r="AN58" s="110" t="s">
        <v>430</v>
      </c>
      <c r="AO58" s="110">
        <v>2</v>
      </c>
      <c r="AP58" s="110" t="s">
        <v>430</v>
      </c>
      <c r="AQ58" s="110" t="s">
        <v>430</v>
      </c>
      <c r="AR58" s="110" t="s">
        <v>430</v>
      </c>
      <c r="AS58" s="110">
        <v>6</v>
      </c>
      <c r="AT58" s="109"/>
      <c r="AU58" s="112" t="s">
        <v>430</v>
      </c>
      <c r="AV58" s="112" t="s">
        <v>430</v>
      </c>
      <c r="AW58" s="112" t="s">
        <v>430</v>
      </c>
      <c r="AX58" s="112" t="s">
        <v>430</v>
      </c>
      <c r="AY58" s="112" t="s">
        <v>430</v>
      </c>
      <c r="AZ58" s="115"/>
      <c r="BA58" s="116" t="s">
        <v>430</v>
      </c>
      <c r="BB58" s="116" t="s">
        <v>430</v>
      </c>
      <c r="BC58" s="116" t="s">
        <v>430</v>
      </c>
      <c r="BD58" s="116" t="s">
        <v>430</v>
      </c>
      <c r="BE58" s="116" t="s">
        <v>430</v>
      </c>
      <c r="BF58" s="112"/>
      <c r="BG58" s="114" t="s">
        <v>430</v>
      </c>
      <c r="BH58" s="796">
        <v>0</v>
      </c>
      <c r="BI58" s="796">
        <v>0</v>
      </c>
      <c r="BJ58" s="809" t="s">
        <v>430</v>
      </c>
      <c r="BK58" s="269"/>
      <c r="BL58" s="112" t="s">
        <v>430</v>
      </c>
      <c r="BM58" s="112" t="s">
        <v>430</v>
      </c>
      <c r="BN58" s="112" t="s">
        <v>430</v>
      </c>
      <c r="BO58" s="109"/>
      <c r="BP58" s="112">
        <v>74.828157829999995</v>
      </c>
      <c r="BQ58" s="109"/>
      <c r="BR58" s="112">
        <v>46.8476</v>
      </c>
      <c r="BS58" s="112">
        <v>8.1968899999999998</v>
      </c>
      <c r="BT58" s="112">
        <v>16.4999</v>
      </c>
      <c r="BU58" s="112">
        <v>28.45561</v>
      </c>
      <c r="BV58" s="109"/>
      <c r="BW58" s="112">
        <v>4.4000000000000004</v>
      </c>
      <c r="BX58" s="112">
        <v>11.47</v>
      </c>
      <c r="BY58" s="112">
        <v>2.04</v>
      </c>
      <c r="BZ58" s="112" t="s">
        <v>430</v>
      </c>
      <c r="CA58" s="112" t="s">
        <v>430</v>
      </c>
      <c r="CB58" s="112">
        <v>9.8000000000000007</v>
      </c>
      <c r="CC58" s="109"/>
      <c r="CD58" s="118" t="s">
        <v>9146</v>
      </c>
      <c r="CE58" s="118" t="s">
        <v>9147</v>
      </c>
      <c r="CF58" s="118" t="s">
        <v>9148</v>
      </c>
      <c r="CG58" s="118" t="s">
        <v>9149</v>
      </c>
      <c r="CH58" s="118" t="s">
        <v>9150</v>
      </c>
      <c r="CI58" s="109"/>
      <c r="CJ58" s="119" t="s">
        <v>555</v>
      </c>
    </row>
    <row r="59" spans="1:88" s="107" customFormat="1" x14ac:dyDescent="0.25">
      <c r="A59" s="108" t="s">
        <v>9151</v>
      </c>
      <c r="B59" s="109"/>
      <c r="C59" s="734">
        <v>38022</v>
      </c>
      <c r="D59" s="109"/>
      <c r="E59" s="110">
        <v>204.11199999999999</v>
      </c>
      <c r="F59" s="109"/>
      <c r="G59" s="111">
        <v>129.63</v>
      </c>
      <c r="H59" s="109"/>
      <c r="I59" s="152">
        <v>4.3099999999999996</v>
      </c>
      <c r="J59" s="152">
        <v>6.78</v>
      </c>
      <c r="K59" s="152">
        <v>3.41</v>
      </c>
      <c r="L59" s="152" t="s">
        <v>430</v>
      </c>
      <c r="M59" s="113"/>
      <c r="N59" s="112" t="s">
        <v>430</v>
      </c>
      <c r="O59" s="112">
        <v>-0.72750000000000004</v>
      </c>
      <c r="P59" s="112">
        <v>-0.36890000000000001</v>
      </c>
      <c r="Q59" s="112">
        <v>3.1183000000000001</v>
      </c>
      <c r="R59" s="112">
        <v>1.0445</v>
      </c>
      <c r="S59" s="114">
        <v>-1.2526999999999999</v>
      </c>
      <c r="T59" s="112">
        <v>2.0381999999999998</v>
      </c>
      <c r="U59" s="112">
        <v>8.4158000000000008</v>
      </c>
      <c r="V59" s="112">
        <v>6.8167</v>
      </c>
      <c r="W59" s="112">
        <v>8.2843999999999998</v>
      </c>
      <c r="X59" s="112">
        <v>0.49619999999999997</v>
      </c>
      <c r="Y59" s="112">
        <v>11.1083</v>
      </c>
      <c r="Z59" s="112">
        <v>-1.1136999999999999</v>
      </c>
      <c r="AA59" s="112">
        <v>0.3095</v>
      </c>
      <c r="AB59" s="112">
        <v>-0.35360000000000003</v>
      </c>
      <c r="AC59" s="112">
        <v>12.0321</v>
      </c>
      <c r="AD59" s="113"/>
      <c r="AE59" s="110" t="s">
        <v>430</v>
      </c>
      <c r="AF59" s="110">
        <v>14</v>
      </c>
      <c r="AG59" s="110">
        <v>14</v>
      </c>
      <c r="AH59" s="110">
        <v>13</v>
      </c>
      <c r="AI59" s="110">
        <v>10</v>
      </c>
      <c r="AJ59" s="110">
        <v>13</v>
      </c>
      <c r="AK59" s="110">
        <v>8</v>
      </c>
      <c r="AL59" s="110">
        <v>14</v>
      </c>
      <c r="AM59" s="110">
        <v>14</v>
      </c>
      <c r="AN59" s="110">
        <v>6</v>
      </c>
      <c r="AO59" s="110">
        <v>14</v>
      </c>
      <c r="AP59" s="110">
        <v>8</v>
      </c>
      <c r="AQ59" s="110">
        <v>11</v>
      </c>
      <c r="AR59" s="110">
        <v>13</v>
      </c>
      <c r="AS59" s="110">
        <v>14</v>
      </c>
      <c r="AT59" s="109"/>
      <c r="AU59" s="112">
        <v>8.73</v>
      </c>
      <c r="AV59" s="112">
        <v>8.9600000000000009</v>
      </c>
      <c r="AW59" s="112">
        <v>7.27</v>
      </c>
      <c r="AX59" s="112">
        <v>4.45</v>
      </c>
      <c r="AY59" s="112">
        <v>1.55</v>
      </c>
      <c r="AZ59" s="115"/>
      <c r="BA59" s="116">
        <v>6</v>
      </c>
      <c r="BB59" s="116">
        <v>13</v>
      </c>
      <c r="BC59" s="116">
        <v>14</v>
      </c>
      <c r="BD59" s="116">
        <v>11</v>
      </c>
      <c r="BE59" s="116">
        <v>11</v>
      </c>
      <c r="BF59" s="112"/>
      <c r="BG59" s="114">
        <v>8.8006367922590591</v>
      </c>
      <c r="BH59" s="796">
        <v>0</v>
      </c>
      <c r="BI59" s="796">
        <v>2.1482217329292699E-2</v>
      </c>
      <c r="BJ59" s="809" t="s">
        <v>430</v>
      </c>
      <c r="BK59" s="269"/>
      <c r="BL59" s="112" t="s">
        <v>430</v>
      </c>
      <c r="BM59" s="112" t="s">
        <v>430</v>
      </c>
      <c r="BN59" s="112" t="s">
        <v>430</v>
      </c>
      <c r="BO59" s="109"/>
      <c r="BP59" s="112">
        <v>72.437734520000006</v>
      </c>
      <c r="BQ59" s="109"/>
      <c r="BR59" s="112">
        <v>50.812399999999997</v>
      </c>
      <c r="BS59" s="112">
        <v>15.636100000000001</v>
      </c>
      <c r="BT59" s="112">
        <v>5.9892399999999997</v>
      </c>
      <c r="BU59" s="112">
        <v>27.562259999999998</v>
      </c>
      <c r="BV59" s="109"/>
      <c r="BW59" s="112">
        <v>13.65</v>
      </c>
      <c r="BX59" s="112">
        <v>6.22</v>
      </c>
      <c r="BY59" s="112" t="s">
        <v>430</v>
      </c>
      <c r="BZ59" s="112" t="s">
        <v>430</v>
      </c>
      <c r="CA59" s="112" t="s">
        <v>430</v>
      </c>
      <c r="CB59" s="112">
        <v>7.7</v>
      </c>
      <c r="CC59" s="109"/>
      <c r="CD59" s="118" t="s">
        <v>9152</v>
      </c>
      <c r="CE59" s="118" t="s">
        <v>9153</v>
      </c>
      <c r="CF59" s="118" t="s">
        <v>9154</v>
      </c>
      <c r="CG59" s="118" t="s">
        <v>2253</v>
      </c>
      <c r="CH59" s="118" t="s">
        <v>9155</v>
      </c>
      <c r="CI59" s="109"/>
      <c r="CJ59" s="119" t="s">
        <v>611</v>
      </c>
    </row>
    <row r="60" spans="1:88" s="107" customFormat="1" x14ac:dyDescent="0.25">
      <c r="A60" s="108" t="s">
        <v>9156</v>
      </c>
      <c r="B60" s="109"/>
      <c r="C60" s="734">
        <v>43220</v>
      </c>
      <c r="D60" s="109"/>
      <c r="E60" s="110">
        <v>117.03</v>
      </c>
      <c r="F60" s="109"/>
      <c r="G60" s="111">
        <v>22.433</v>
      </c>
      <c r="H60" s="109"/>
      <c r="I60" s="152">
        <v>0.04</v>
      </c>
      <c r="J60" s="152">
        <v>6.2</v>
      </c>
      <c r="K60" s="152">
        <v>0.04</v>
      </c>
      <c r="L60" s="152">
        <v>0.04</v>
      </c>
      <c r="M60" s="113"/>
      <c r="N60" s="112">
        <v>0.61670000000000003</v>
      </c>
      <c r="O60" s="112">
        <v>0.21890000000000001</v>
      </c>
      <c r="P60" s="112">
        <v>3.3879000000000001</v>
      </c>
      <c r="Q60" s="112">
        <v>9.0536999999999992</v>
      </c>
      <c r="R60" s="112">
        <v>7.9953000000000003</v>
      </c>
      <c r="S60" s="114">
        <v>8.4987999999999992</v>
      </c>
      <c r="T60" s="112">
        <v>5.1992000000000003</v>
      </c>
      <c r="U60" s="112">
        <v>11.3988</v>
      </c>
      <c r="V60" s="112">
        <v>10.6753</v>
      </c>
      <c r="W60" s="112" t="s">
        <v>430</v>
      </c>
      <c r="X60" s="112">
        <v>3.9725000000000001</v>
      </c>
      <c r="Y60" s="112">
        <v>19.637599999999999</v>
      </c>
      <c r="Z60" s="112">
        <v>6.2788000000000004</v>
      </c>
      <c r="AA60" s="112">
        <v>9.4741</v>
      </c>
      <c r="AB60" s="112">
        <v>1.7333000000000001</v>
      </c>
      <c r="AC60" s="112">
        <v>10.2079</v>
      </c>
      <c r="AD60" s="113"/>
      <c r="AE60" s="110">
        <v>1</v>
      </c>
      <c r="AF60" s="110">
        <v>3</v>
      </c>
      <c r="AG60" s="110">
        <v>1</v>
      </c>
      <c r="AH60" s="110">
        <v>1</v>
      </c>
      <c r="AI60" s="110">
        <v>3</v>
      </c>
      <c r="AJ60" s="110">
        <v>3</v>
      </c>
      <c r="AK60" s="110">
        <v>2</v>
      </c>
      <c r="AL60" s="110">
        <v>7</v>
      </c>
      <c r="AM60" s="110">
        <v>6</v>
      </c>
      <c r="AN60" s="110" t="s">
        <v>430</v>
      </c>
      <c r="AO60" s="110">
        <v>3</v>
      </c>
      <c r="AP60" s="110">
        <v>2</v>
      </c>
      <c r="AQ60" s="110">
        <v>3</v>
      </c>
      <c r="AR60" s="110">
        <v>3</v>
      </c>
      <c r="AS60" s="110">
        <v>3</v>
      </c>
      <c r="AT60" s="109"/>
      <c r="AU60" s="112" t="s">
        <v>430</v>
      </c>
      <c r="AV60" s="112">
        <v>12.08</v>
      </c>
      <c r="AW60" s="112">
        <v>11.23</v>
      </c>
      <c r="AX60" s="112">
        <v>9.8800000000000008</v>
      </c>
      <c r="AY60" s="112">
        <v>16.059999999999999</v>
      </c>
      <c r="AZ60" s="115"/>
      <c r="BA60" s="116" t="s">
        <v>430</v>
      </c>
      <c r="BB60" s="116">
        <v>6</v>
      </c>
      <c r="BC60" s="116">
        <v>5</v>
      </c>
      <c r="BD60" s="116">
        <v>3</v>
      </c>
      <c r="BE60" s="116">
        <v>2</v>
      </c>
      <c r="BF60" s="112"/>
      <c r="BG60" s="114">
        <v>9.7487237606772794</v>
      </c>
      <c r="BH60" s="796">
        <v>0</v>
      </c>
      <c r="BI60" s="796">
        <v>4.7362356932122103E-2</v>
      </c>
      <c r="BJ60" s="809" t="s">
        <v>430</v>
      </c>
      <c r="BK60" s="269"/>
      <c r="BL60" s="112" t="s">
        <v>430</v>
      </c>
      <c r="BM60" s="112" t="s">
        <v>430</v>
      </c>
      <c r="BN60" s="112" t="s">
        <v>430</v>
      </c>
      <c r="BO60" s="109"/>
      <c r="BP60" s="112">
        <v>74.889299679999993</v>
      </c>
      <c r="BQ60" s="109"/>
      <c r="BR60" s="112">
        <v>25.0702</v>
      </c>
      <c r="BS60" s="112">
        <v>12.0367</v>
      </c>
      <c r="BT60" s="112">
        <v>37.782400000000003</v>
      </c>
      <c r="BU60" s="112">
        <v>25.110700000000001</v>
      </c>
      <c r="BV60" s="109"/>
      <c r="BW60" s="112" t="s">
        <v>430</v>
      </c>
      <c r="BX60" s="112">
        <v>19.39</v>
      </c>
      <c r="BY60" s="112" t="s">
        <v>430</v>
      </c>
      <c r="BZ60" s="112" t="s">
        <v>430</v>
      </c>
      <c r="CA60" s="112" t="s">
        <v>430</v>
      </c>
      <c r="CB60" s="112">
        <v>5.72</v>
      </c>
      <c r="CC60" s="109"/>
      <c r="CD60" s="118" t="s">
        <v>9157</v>
      </c>
      <c r="CE60" s="118" t="s">
        <v>9158</v>
      </c>
      <c r="CF60" s="118" t="s">
        <v>9159</v>
      </c>
      <c r="CG60" s="118" t="s">
        <v>9160</v>
      </c>
      <c r="CH60" s="118" t="s">
        <v>9161</v>
      </c>
      <c r="CI60" s="109"/>
      <c r="CJ60" s="119" t="s">
        <v>555</v>
      </c>
    </row>
    <row r="61" spans="1:88" s="107" customFormat="1" x14ac:dyDescent="0.25">
      <c r="A61" s="108" t="s">
        <v>9162</v>
      </c>
      <c r="B61" s="109"/>
      <c r="C61" s="734">
        <v>43447</v>
      </c>
      <c r="D61" s="109"/>
      <c r="E61" s="110">
        <v>52.915500000000002</v>
      </c>
      <c r="F61" s="109"/>
      <c r="G61" s="111">
        <v>20.8306</v>
      </c>
      <c r="H61" s="109"/>
      <c r="I61" s="152">
        <v>0.11</v>
      </c>
      <c r="J61" s="152">
        <v>5.64</v>
      </c>
      <c r="K61" s="152">
        <v>0.11</v>
      </c>
      <c r="L61" s="152">
        <v>0.11</v>
      </c>
      <c r="M61" s="113"/>
      <c r="N61" s="112">
        <v>0.50129999999999997</v>
      </c>
      <c r="O61" s="112">
        <v>-0.22459999999999999</v>
      </c>
      <c r="P61" s="112">
        <v>1.1990000000000001</v>
      </c>
      <c r="Q61" s="112">
        <v>3.4074</v>
      </c>
      <c r="R61" s="112">
        <v>-1.7642</v>
      </c>
      <c r="S61" s="114">
        <v>5.04E-2</v>
      </c>
      <c r="T61" s="112">
        <v>0.54400000000000004</v>
      </c>
      <c r="U61" s="112">
        <v>9.4238</v>
      </c>
      <c r="V61" s="112">
        <v>8.4832999999999998</v>
      </c>
      <c r="W61" s="112" t="s">
        <v>430</v>
      </c>
      <c r="X61" s="112">
        <v>2.4693999999999998</v>
      </c>
      <c r="Y61" s="112">
        <v>9.7971000000000004</v>
      </c>
      <c r="Z61" s="112">
        <v>-1.9159999999999999</v>
      </c>
      <c r="AA61" s="112">
        <v>0.79210000000000003</v>
      </c>
      <c r="AB61" s="112">
        <v>0.55469999999999997</v>
      </c>
      <c r="AC61" s="112">
        <v>10.0124</v>
      </c>
      <c r="AD61" s="113"/>
      <c r="AE61" s="110">
        <v>6</v>
      </c>
      <c r="AF61" s="110">
        <v>6</v>
      </c>
      <c r="AG61" s="110">
        <v>10</v>
      </c>
      <c r="AH61" s="110">
        <v>11</v>
      </c>
      <c r="AI61" s="110">
        <v>14</v>
      </c>
      <c r="AJ61" s="110">
        <v>11</v>
      </c>
      <c r="AK61" s="110">
        <v>11</v>
      </c>
      <c r="AL61" s="110">
        <v>12</v>
      </c>
      <c r="AM61" s="110">
        <v>11</v>
      </c>
      <c r="AN61" s="110" t="s">
        <v>430</v>
      </c>
      <c r="AO61" s="110">
        <v>9</v>
      </c>
      <c r="AP61" s="110">
        <v>13</v>
      </c>
      <c r="AQ61" s="110">
        <v>12</v>
      </c>
      <c r="AR61" s="110">
        <v>12</v>
      </c>
      <c r="AS61" s="110">
        <v>11</v>
      </c>
      <c r="AT61" s="109"/>
      <c r="AU61" s="112" t="s">
        <v>430</v>
      </c>
      <c r="AV61" s="112">
        <v>9.3800000000000008</v>
      </c>
      <c r="AW61" s="112">
        <v>7.36</v>
      </c>
      <c r="AX61" s="112">
        <v>3.75</v>
      </c>
      <c r="AY61" s="112">
        <v>1.31</v>
      </c>
      <c r="AZ61" s="115"/>
      <c r="BA61" s="116" t="s">
        <v>430</v>
      </c>
      <c r="BB61" s="116">
        <v>11</v>
      </c>
      <c r="BC61" s="116">
        <v>13</v>
      </c>
      <c r="BD61" s="116">
        <v>13</v>
      </c>
      <c r="BE61" s="116">
        <v>12</v>
      </c>
      <c r="BF61" s="112"/>
      <c r="BG61" s="114">
        <v>9.9686321103131501</v>
      </c>
      <c r="BH61" s="796">
        <v>0</v>
      </c>
      <c r="BI61" s="796">
        <v>2.5795888572432299E-2</v>
      </c>
      <c r="BJ61" s="809" t="s">
        <v>430</v>
      </c>
      <c r="BK61" s="269"/>
      <c r="BL61" s="112" t="s">
        <v>430</v>
      </c>
      <c r="BM61" s="112" t="s">
        <v>430</v>
      </c>
      <c r="BN61" s="112" t="s">
        <v>430</v>
      </c>
      <c r="BO61" s="109"/>
      <c r="BP61" s="112">
        <v>75.357466830000007</v>
      </c>
      <c r="BQ61" s="109"/>
      <c r="BR61" s="112">
        <v>45.9392</v>
      </c>
      <c r="BS61" s="112">
        <v>28.717099999999999</v>
      </c>
      <c r="BT61" s="112">
        <v>0.66885399999999995</v>
      </c>
      <c r="BU61" s="112">
        <v>24.674845999999999</v>
      </c>
      <c r="BV61" s="109"/>
      <c r="BW61" s="112" t="s">
        <v>430</v>
      </c>
      <c r="BX61" s="112">
        <v>7.71</v>
      </c>
      <c r="BY61" s="112">
        <v>0.96</v>
      </c>
      <c r="BZ61" s="112" t="s">
        <v>430</v>
      </c>
      <c r="CA61" s="112" t="s">
        <v>430</v>
      </c>
      <c r="CB61" s="112">
        <v>15.97</v>
      </c>
      <c r="CC61" s="109"/>
      <c r="CD61" s="118" t="s">
        <v>6480</v>
      </c>
      <c r="CE61" s="118" t="s">
        <v>9163</v>
      </c>
      <c r="CF61" s="118" t="s">
        <v>9164</v>
      </c>
      <c r="CG61" s="118" t="s">
        <v>9165</v>
      </c>
      <c r="CH61" s="118" t="s">
        <v>9166</v>
      </c>
      <c r="CI61" s="109"/>
      <c r="CJ61" s="119" t="s">
        <v>1189</v>
      </c>
    </row>
    <row r="62" spans="1:88" s="107" customFormat="1" x14ac:dyDescent="0.25">
      <c r="A62" s="108" t="s">
        <v>9167</v>
      </c>
      <c r="B62" s="109"/>
      <c r="C62" s="734">
        <v>41607</v>
      </c>
      <c r="D62" s="109"/>
      <c r="E62" s="110">
        <v>51.432499999999997</v>
      </c>
      <c r="F62" s="109"/>
      <c r="G62" s="111">
        <v>32.273000000000003</v>
      </c>
      <c r="H62" s="109"/>
      <c r="I62" s="152">
        <v>1.9</v>
      </c>
      <c r="J62" s="152">
        <v>6.31</v>
      </c>
      <c r="K62" s="152">
        <v>1.61</v>
      </c>
      <c r="L62" s="152">
        <v>1.67</v>
      </c>
      <c r="M62" s="113"/>
      <c r="N62" s="112">
        <v>0.50260000000000005</v>
      </c>
      <c r="O62" s="112">
        <v>-0.25559999999999999</v>
      </c>
      <c r="P62" s="112">
        <v>1.3994</v>
      </c>
      <c r="Q62" s="112">
        <v>3.8248000000000002</v>
      </c>
      <c r="R62" s="112">
        <v>0.78700000000000003</v>
      </c>
      <c r="S62" s="114">
        <v>2.6301999999999999</v>
      </c>
      <c r="T62" s="112">
        <v>-1.2488999999999999</v>
      </c>
      <c r="U62" s="112">
        <v>9.2903000000000002</v>
      </c>
      <c r="V62" s="112">
        <v>7.8888999999999996</v>
      </c>
      <c r="W62" s="112">
        <v>8.7454999999999998</v>
      </c>
      <c r="X62" s="112">
        <v>2.2187000000000001</v>
      </c>
      <c r="Y62" s="112">
        <v>10.3094</v>
      </c>
      <c r="Z62" s="112">
        <v>-0.76259999999999994</v>
      </c>
      <c r="AA62" s="112">
        <v>3.6587000000000001</v>
      </c>
      <c r="AB62" s="112">
        <v>0.30859999999999999</v>
      </c>
      <c r="AC62" s="112">
        <v>9.6395</v>
      </c>
      <c r="AD62" s="113"/>
      <c r="AE62" s="110">
        <v>5</v>
      </c>
      <c r="AF62" s="110">
        <v>7</v>
      </c>
      <c r="AG62" s="110">
        <v>8</v>
      </c>
      <c r="AH62" s="110">
        <v>10</v>
      </c>
      <c r="AI62" s="110">
        <v>11</v>
      </c>
      <c r="AJ62" s="110">
        <v>8</v>
      </c>
      <c r="AK62" s="110">
        <v>13</v>
      </c>
      <c r="AL62" s="110">
        <v>13</v>
      </c>
      <c r="AM62" s="110">
        <v>12</v>
      </c>
      <c r="AN62" s="110">
        <v>5</v>
      </c>
      <c r="AO62" s="110">
        <v>11</v>
      </c>
      <c r="AP62" s="110">
        <v>11</v>
      </c>
      <c r="AQ62" s="110">
        <v>10</v>
      </c>
      <c r="AR62" s="110">
        <v>8</v>
      </c>
      <c r="AS62" s="110">
        <v>12</v>
      </c>
      <c r="AT62" s="109"/>
      <c r="AU62" s="112">
        <v>9.02</v>
      </c>
      <c r="AV62" s="112">
        <v>9</v>
      </c>
      <c r="AW62" s="112">
        <v>7.39</v>
      </c>
      <c r="AX62" s="112">
        <v>3.95</v>
      </c>
      <c r="AY62" s="112">
        <v>3.8</v>
      </c>
      <c r="AZ62" s="115"/>
      <c r="BA62" s="116">
        <v>5</v>
      </c>
      <c r="BB62" s="116">
        <v>12</v>
      </c>
      <c r="BC62" s="116">
        <v>12</v>
      </c>
      <c r="BD62" s="116">
        <v>12</v>
      </c>
      <c r="BE62" s="116">
        <v>10</v>
      </c>
      <c r="BF62" s="112"/>
      <c r="BG62" s="114">
        <v>9.6089026613177797</v>
      </c>
      <c r="BH62" s="796">
        <v>0</v>
      </c>
      <c r="BI62" s="796">
        <v>2.9578951810931099E-2</v>
      </c>
      <c r="BJ62" s="809" t="s">
        <v>430</v>
      </c>
      <c r="BK62" s="269"/>
      <c r="BL62" s="112" t="s">
        <v>430</v>
      </c>
      <c r="BM62" s="112" t="s">
        <v>430</v>
      </c>
      <c r="BN62" s="112" t="s">
        <v>430</v>
      </c>
      <c r="BO62" s="109"/>
      <c r="BP62" s="112">
        <v>72.407628329999994</v>
      </c>
      <c r="BQ62" s="109"/>
      <c r="BR62" s="112">
        <v>52.584299999999999</v>
      </c>
      <c r="BS62" s="112">
        <v>8.31081</v>
      </c>
      <c r="BT62" s="112">
        <v>11.518599999999999</v>
      </c>
      <c r="BU62" s="112">
        <v>27.586290000000002</v>
      </c>
      <c r="BV62" s="109"/>
      <c r="BW62" s="112">
        <v>5.88</v>
      </c>
      <c r="BX62" s="112">
        <v>10.06</v>
      </c>
      <c r="BY62" s="112" t="s">
        <v>430</v>
      </c>
      <c r="BZ62" s="112" t="s">
        <v>430</v>
      </c>
      <c r="CA62" s="112" t="s">
        <v>430</v>
      </c>
      <c r="CB62" s="112">
        <v>11.65</v>
      </c>
      <c r="CC62" s="109"/>
      <c r="CD62" s="118" t="s">
        <v>9168</v>
      </c>
      <c r="CE62" s="118" t="s">
        <v>9169</v>
      </c>
      <c r="CF62" s="118" t="s">
        <v>9170</v>
      </c>
      <c r="CG62" s="118" t="s">
        <v>9171</v>
      </c>
      <c r="CH62" s="118" t="s">
        <v>9172</v>
      </c>
      <c r="CI62" s="109"/>
      <c r="CJ62" s="119" t="s">
        <v>476</v>
      </c>
    </row>
    <row r="63" spans="1:88" x14ac:dyDescent="0.25">
      <c r="A63" s="36" t="s">
        <v>93</v>
      </c>
      <c r="B63" s="43"/>
      <c r="C63" s="720"/>
      <c r="D63" s="43"/>
      <c r="E63" s="51"/>
      <c r="F63" s="43"/>
      <c r="G63" s="55"/>
      <c r="H63" s="43"/>
      <c r="I63" s="92"/>
      <c r="J63" s="92"/>
      <c r="K63" s="92"/>
      <c r="L63" s="92"/>
      <c r="M63" s="66"/>
      <c r="N63" s="59">
        <v>0.4224</v>
      </c>
      <c r="O63" s="59">
        <v>-0.21679999999999999</v>
      </c>
      <c r="P63" s="59">
        <v>1.4205000000000001</v>
      </c>
      <c r="Q63" s="59">
        <v>5.2512999999999996</v>
      </c>
      <c r="R63" s="59">
        <v>3.2231999999999998</v>
      </c>
      <c r="S63" s="70">
        <v>3.5811000000000002</v>
      </c>
      <c r="T63" s="59">
        <v>2.2284000000000002</v>
      </c>
      <c r="U63" s="59">
        <v>11.654500000000001</v>
      </c>
      <c r="V63" s="59">
        <v>10.178100000000001</v>
      </c>
      <c r="W63" s="59">
        <v>11.3813</v>
      </c>
      <c r="X63" s="59">
        <v>2.7953000000000001</v>
      </c>
      <c r="Y63" s="59">
        <v>13.6754</v>
      </c>
      <c r="Z63" s="59">
        <v>1.7072000000000001</v>
      </c>
      <c r="AA63" s="59">
        <v>4.7508999999999997</v>
      </c>
      <c r="AB63" s="59">
        <v>0.94440000000000002</v>
      </c>
      <c r="AC63" s="59">
        <v>11.2674</v>
      </c>
      <c r="AD63" s="66"/>
      <c r="AE63" s="51">
        <v>14</v>
      </c>
      <c r="AF63" s="51">
        <v>15</v>
      </c>
      <c r="AG63" s="51">
        <v>15</v>
      </c>
      <c r="AH63" s="51">
        <v>14</v>
      </c>
      <c r="AI63" s="51">
        <v>14</v>
      </c>
      <c r="AJ63" s="51">
        <v>14</v>
      </c>
      <c r="AK63" s="51">
        <v>14</v>
      </c>
      <c r="AL63" s="51">
        <v>14</v>
      </c>
      <c r="AM63" s="51">
        <v>14</v>
      </c>
      <c r="AN63" s="51">
        <v>6</v>
      </c>
      <c r="AO63" s="51">
        <v>15</v>
      </c>
      <c r="AP63" s="51">
        <v>14</v>
      </c>
      <c r="AQ63" s="51">
        <v>14</v>
      </c>
      <c r="AR63" s="51">
        <v>14</v>
      </c>
      <c r="AS63" s="51">
        <v>15</v>
      </c>
      <c r="AT63" s="43"/>
      <c r="AU63" s="59">
        <v>12.525</v>
      </c>
      <c r="AV63" s="59">
        <v>12.2484615384615</v>
      </c>
      <c r="AW63" s="59">
        <v>10.082857142857099</v>
      </c>
      <c r="AX63" s="59">
        <v>6.8150000000000004</v>
      </c>
      <c r="AY63" s="59">
        <v>7.3042857142857098</v>
      </c>
      <c r="AZ63" s="78"/>
      <c r="BA63" s="47">
        <v>6</v>
      </c>
      <c r="BB63" s="47">
        <v>13</v>
      </c>
      <c r="BC63" s="47">
        <v>14</v>
      </c>
      <c r="BD63" s="47">
        <v>14</v>
      </c>
      <c r="BE63" s="47">
        <v>14</v>
      </c>
      <c r="BF63" s="59"/>
      <c r="BG63" s="70"/>
      <c r="BH63" s="798"/>
      <c r="BI63" s="798"/>
      <c r="BJ63" s="811"/>
      <c r="BK63" s="267"/>
      <c r="BL63" s="59"/>
      <c r="BM63" s="59"/>
      <c r="BN63" s="59"/>
      <c r="BO63" s="43"/>
      <c r="BP63" s="59"/>
      <c r="BQ63" s="43"/>
      <c r="BR63" s="59"/>
      <c r="BS63" s="59"/>
      <c r="BT63" s="59"/>
      <c r="BU63" s="59"/>
      <c r="BV63" s="43"/>
      <c r="BW63" s="59"/>
      <c r="BX63" s="59"/>
      <c r="BY63" s="59"/>
      <c r="BZ63" s="59"/>
      <c r="CA63" s="59"/>
      <c r="CB63" s="59"/>
      <c r="CC63" s="43"/>
      <c r="CD63" s="84"/>
      <c r="CE63" s="84"/>
      <c r="CF63" s="84"/>
      <c r="CG63" s="84"/>
      <c r="CH63" s="84"/>
      <c r="CI63" s="43"/>
      <c r="CJ63" s="88"/>
    </row>
    <row r="64" spans="1:88" x14ac:dyDescent="0.25">
      <c r="A64" s="37" t="s">
        <v>94</v>
      </c>
      <c r="B64" s="44"/>
      <c r="C64" s="721"/>
      <c r="D64" s="44"/>
      <c r="E64" s="52"/>
      <c r="F64" s="44"/>
      <c r="G64" s="56"/>
      <c r="H64" s="44"/>
      <c r="I64" s="93"/>
      <c r="J64" s="93"/>
      <c r="K64" s="93"/>
      <c r="L64" s="93"/>
      <c r="M64" s="67"/>
      <c r="N64" s="60">
        <v>0.61670000000000003</v>
      </c>
      <c r="O64" s="60">
        <v>0.37280000000000002</v>
      </c>
      <c r="P64" s="60">
        <v>3.3879000000000001</v>
      </c>
      <c r="Q64" s="60">
        <v>9.0536999999999992</v>
      </c>
      <c r="R64" s="60">
        <v>12.686400000000001</v>
      </c>
      <c r="S64" s="71">
        <v>13.368399999999999</v>
      </c>
      <c r="T64" s="60">
        <v>7.7679999999999998</v>
      </c>
      <c r="U64" s="60">
        <v>17.708100000000002</v>
      </c>
      <c r="V64" s="60">
        <v>14.8931</v>
      </c>
      <c r="W64" s="60">
        <v>15.236499999999999</v>
      </c>
      <c r="X64" s="60">
        <v>5.6635</v>
      </c>
      <c r="Y64" s="60">
        <v>21.0793</v>
      </c>
      <c r="Z64" s="60">
        <v>11.577299999999999</v>
      </c>
      <c r="AA64" s="60">
        <v>15.0334</v>
      </c>
      <c r="AB64" s="60">
        <v>2.9636999999999998</v>
      </c>
      <c r="AC64" s="60">
        <v>16.309699999999999</v>
      </c>
      <c r="AD64" s="67"/>
      <c r="AE64" s="52"/>
      <c r="AF64" s="52"/>
      <c r="AG64" s="52"/>
      <c r="AH64" s="52"/>
      <c r="AI64" s="52"/>
      <c r="AJ64" s="52"/>
      <c r="AK64" s="52"/>
      <c r="AL64" s="52"/>
      <c r="AM64" s="52"/>
      <c r="AN64" s="52"/>
      <c r="AO64" s="52"/>
      <c r="AP64" s="52"/>
      <c r="AQ64" s="52"/>
      <c r="AR64" s="52"/>
      <c r="AS64" s="52"/>
      <c r="AT64" s="44"/>
      <c r="AU64" s="60">
        <v>17.010000000000002</v>
      </c>
      <c r="AV64" s="60">
        <v>19.03</v>
      </c>
      <c r="AW64" s="60">
        <v>15.91</v>
      </c>
      <c r="AX64" s="60">
        <v>12.62</v>
      </c>
      <c r="AY64" s="60">
        <v>22.69</v>
      </c>
      <c r="AZ64" s="79"/>
      <c r="BA64" s="48"/>
      <c r="BB64" s="48"/>
      <c r="BC64" s="48"/>
      <c r="BD64" s="48"/>
      <c r="BE64" s="48"/>
      <c r="BF64" s="60"/>
      <c r="BG64" s="71"/>
      <c r="BH64" s="799"/>
      <c r="BI64" s="799"/>
      <c r="BJ64" s="812"/>
      <c r="BK64" s="268"/>
      <c r="BL64" s="60"/>
      <c r="BM64" s="60"/>
      <c r="BN64" s="60"/>
      <c r="BO64" s="44"/>
      <c r="BP64" s="60"/>
      <c r="BQ64" s="44"/>
      <c r="BR64" s="60"/>
      <c r="BS64" s="60"/>
      <c r="BT64" s="60"/>
      <c r="BU64" s="60"/>
      <c r="BV64" s="44"/>
      <c r="BW64" s="60"/>
      <c r="BX64" s="60"/>
      <c r="BY64" s="60"/>
      <c r="BZ64" s="60"/>
      <c r="CA64" s="60"/>
      <c r="CB64" s="60"/>
      <c r="CC64" s="44"/>
      <c r="CD64" s="85"/>
      <c r="CE64" s="85"/>
      <c r="CF64" s="85"/>
      <c r="CG64" s="85"/>
      <c r="CH64" s="85"/>
      <c r="CI64" s="44"/>
      <c r="CJ64" s="89"/>
    </row>
    <row r="65" spans="1:88" x14ac:dyDescent="0.25">
      <c r="A65" s="37" t="s">
        <v>95</v>
      </c>
      <c r="B65" s="44"/>
      <c r="C65" s="721"/>
      <c r="D65" s="44"/>
      <c r="E65" s="52"/>
      <c r="F65" s="44"/>
      <c r="G65" s="56"/>
      <c r="H65" s="44"/>
      <c r="I65" s="93"/>
      <c r="J65" s="93"/>
      <c r="K65" s="93"/>
      <c r="L65" s="93"/>
      <c r="M65" s="67"/>
      <c r="N65" s="60">
        <v>-3.3700000000000001E-2</v>
      </c>
      <c r="O65" s="60">
        <v>-1.1761999999999999</v>
      </c>
      <c r="P65" s="60">
        <v>-2.6154000000000002</v>
      </c>
      <c r="Q65" s="60">
        <v>2.9474999999999998</v>
      </c>
      <c r="R65" s="60">
        <v>-1.7642</v>
      </c>
      <c r="S65" s="71">
        <v>-5.2515000000000001</v>
      </c>
      <c r="T65" s="60">
        <v>-2.4653999999999998</v>
      </c>
      <c r="U65" s="60">
        <v>8.4158000000000008</v>
      </c>
      <c r="V65" s="60">
        <v>6.8167</v>
      </c>
      <c r="W65" s="60">
        <v>8.2843999999999998</v>
      </c>
      <c r="X65" s="60">
        <v>-0.81179999999999997</v>
      </c>
      <c r="Y65" s="60">
        <v>9.2942</v>
      </c>
      <c r="Z65" s="60">
        <v>-5.19</v>
      </c>
      <c r="AA65" s="60">
        <v>-3.6541000000000001</v>
      </c>
      <c r="AB65" s="60">
        <v>-1.3278000000000001</v>
      </c>
      <c r="AC65" s="60">
        <v>4.62</v>
      </c>
      <c r="AD65" s="67"/>
      <c r="AE65" s="52"/>
      <c r="AF65" s="52"/>
      <c r="AG65" s="52"/>
      <c r="AH65" s="52"/>
      <c r="AI65" s="52"/>
      <c r="AJ65" s="52"/>
      <c r="AK65" s="52"/>
      <c r="AL65" s="52"/>
      <c r="AM65" s="52"/>
      <c r="AN65" s="52"/>
      <c r="AO65" s="52"/>
      <c r="AP65" s="52"/>
      <c r="AQ65" s="52"/>
      <c r="AR65" s="52"/>
      <c r="AS65" s="52"/>
      <c r="AT65" s="44"/>
      <c r="AU65" s="60">
        <v>8.73</v>
      </c>
      <c r="AV65" s="60">
        <v>8.9600000000000009</v>
      </c>
      <c r="AW65" s="60">
        <v>7.27</v>
      </c>
      <c r="AX65" s="60">
        <v>2.65</v>
      </c>
      <c r="AY65" s="60">
        <v>-2.35</v>
      </c>
      <c r="AZ65" s="79"/>
      <c r="BA65" s="48"/>
      <c r="BB65" s="48"/>
      <c r="BC65" s="48"/>
      <c r="BD65" s="48"/>
      <c r="BE65" s="48"/>
      <c r="BF65" s="60"/>
      <c r="BG65" s="71"/>
      <c r="BH65" s="799"/>
      <c r="BI65" s="799"/>
      <c r="BJ65" s="812"/>
      <c r="BK65" s="268"/>
      <c r="BL65" s="60"/>
      <c r="BM65" s="60"/>
      <c r="BN65" s="60"/>
      <c r="BO65" s="44"/>
      <c r="BP65" s="60"/>
      <c r="BQ65" s="44"/>
      <c r="BR65" s="60"/>
      <c r="BS65" s="60"/>
      <c r="BT65" s="60"/>
      <c r="BU65" s="60"/>
      <c r="BV65" s="44"/>
      <c r="BW65" s="60"/>
      <c r="BX65" s="60"/>
      <c r="BY65" s="60"/>
      <c r="BZ65" s="60"/>
      <c r="CA65" s="60"/>
      <c r="CB65" s="60"/>
      <c r="CC65" s="44"/>
      <c r="CD65" s="85"/>
      <c r="CE65" s="85"/>
      <c r="CF65" s="85"/>
      <c r="CG65" s="85"/>
      <c r="CH65" s="85"/>
      <c r="CI65" s="44"/>
      <c r="CJ65" s="89"/>
    </row>
    <row r="66" spans="1:88" x14ac:dyDescent="0.25">
      <c r="A66" s="38" t="s">
        <v>96</v>
      </c>
      <c r="B66" s="45"/>
      <c r="C66" s="722"/>
      <c r="D66" s="45"/>
      <c r="E66" s="53"/>
      <c r="F66" s="45"/>
      <c r="G66" s="57"/>
      <c r="H66" s="45"/>
      <c r="I66" s="94"/>
      <c r="J66" s="94"/>
      <c r="K66" s="94"/>
      <c r="L66" s="94"/>
      <c r="M66" s="68"/>
      <c r="N66" s="61">
        <v>0.48165000000000002</v>
      </c>
      <c r="O66" s="61">
        <v>-0.26479999999999998</v>
      </c>
      <c r="P66" s="61">
        <v>1.3994</v>
      </c>
      <c r="Q66" s="61">
        <v>4.9133500000000003</v>
      </c>
      <c r="R66" s="61">
        <v>2.10425</v>
      </c>
      <c r="S66" s="72">
        <v>2.8072499999999998</v>
      </c>
      <c r="T66" s="61">
        <v>2.3533499999999998</v>
      </c>
      <c r="U66" s="61">
        <v>11.2098</v>
      </c>
      <c r="V66" s="61">
        <v>9.6942000000000004</v>
      </c>
      <c r="W66" s="61">
        <v>10.4618</v>
      </c>
      <c r="X66" s="61">
        <v>3.0348000000000002</v>
      </c>
      <c r="Y66" s="61">
        <v>11.1083</v>
      </c>
      <c r="Z66" s="61">
        <v>0.4773</v>
      </c>
      <c r="AA66" s="61">
        <v>3.6587000000000001</v>
      </c>
      <c r="AB66" s="61">
        <v>0.9577</v>
      </c>
      <c r="AC66" s="61">
        <v>11.3911</v>
      </c>
      <c r="AD66" s="68"/>
      <c r="AE66" s="53"/>
      <c r="AF66" s="53"/>
      <c r="AG66" s="53"/>
      <c r="AH66" s="53"/>
      <c r="AI66" s="53"/>
      <c r="AJ66" s="53"/>
      <c r="AK66" s="53"/>
      <c r="AL66" s="53"/>
      <c r="AM66" s="53"/>
      <c r="AN66" s="53"/>
      <c r="AO66" s="53"/>
      <c r="AP66" s="53"/>
      <c r="AQ66" s="53"/>
      <c r="AR66" s="53"/>
      <c r="AS66" s="53"/>
      <c r="AT66" s="45"/>
      <c r="AU66" s="61">
        <v>11.92</v>
      </c>
      <c r="AV66" s="61">
        <v>11.51</v>
      </c>
      <c r="AW66" s="61">
        <v>9.66</v>
      </c>
      <c r="AX66" s="61">
        <v>6.01</v>
      </c>
      <c r="AY66" s="61">
        <v>6.56</v>
      </c>
      <c r="AZ66" s="80"/>
      <c r="BA66" s="49"/>
      <c r="BB66" s="49"/>
      <c r="BC66" s="49"/>
      <c r="BD66" s="49"/>
      <c r="BE66" s="49"/>
      <c r="BF66" s="61"/>
      <c r="BG66" s="72"/>
      <c r="BH66" s="800"/>
      <c r="BI66" s="800"/>
      <c r="BJ66" s="813"/>
      <c r="BK66" s="270"/>
      <c r="BL66" s="61"/>
      <c r="BM66" s="61"/>
      <c r="BN66" s="61"/>
      <c r="BO66" s="45"/>
      <c r="BP66" s="61"/>
      <c r="BQ66" s="45"/>
      <c r="BR66" s="61"/>
      <c r="BS66" s="61"/>
      <c r="BT66" s="61"/>
      <c r="BU66" s="61"/>
      <c r="BV66" s="45"/>
      <c r="BW66" s="61"/>
      <c r="BX66" s="61"/>
      <c r="BY66" s="61"/>
      <c r="BZ66" s="61"/>
      <c r="CA66" s="61"/>
      <c r="CB66" s="61"/>
      <c r="CC66" s="45"/>
      <c r="CD66" s="86"/>
      <c r="CE66" s="86"/>
      <c r="CF66" s="86"/>
      <c r="CG66" s="86"/>
      <c r="CH66" s="86"/>
      <c r="CI66" s="45"/>
      <c r="CJ66" s="90"/>
    </row>
    <row r="67" spans="1:88" ht="14.5" x14ac:dyDescent="0.25">
      <c r="A67" s="39" t="s">
        <v>319</v>
      </c>
      <c r="B67" s="46"/>
      <c r="C67" s="723"/>
      <c r="D67" s="46"/>
      <c r="E67" s="54"/>
      <c r="F67" s="46"/>
      <c r="G67" s="58"/>
      <c r="H67" s="46"/>
      <c r="I67" s="95"/>
      <c r="J67" s="95"/>
      <c r="K67" s="95"/>
      <c r="L67" s="95"/>
      <c r="M67" s="69"/>
      <c r="N67" s="62"/>
      <c r="O67" s="62"/>
      <c r="P67" s="62"/>
      <c r="Q67" s="62"/>
      <c r="R67" s="62"/>
      <c r="S67" s="73"/>
      <c r="T67" s="62"/>
      <c r="U67" s="62"/>
      <c r="V67" s="62"/>
      <c r="W67" s="62"/>
      <c r="X67" s="62"/>
      <c r="Y67" s="62"/>
      <c r="Z67" s="62"/>
      <c r="AA67" s="62"/>
      <c r="AB67" s="62"/>
      <c r="AC67" s="62"/>
      <c r="AD67" s="69"/>
      <c r="AE67" s="54"/>
      <c r="AF67" s="54"/>
      <c r="AG67" s="54"/>
      <c r="AH67" s="54"/>
      <c r="AI67" s="54"/>
      <c r="AJ67" s="54"/>
      <c r="AK67" s="54"/>
      <c r="AL67" s="54"/>
      <c r="AM67" s="54"/>
      <c r="AN67" s="54"/>
      <c r="AO67" s="54"/>
      <c r="AP67" s="54"/>
      <c r="AQ67" s="54"/>
      <c r="AR67" s="54"/>
      <c r="AS67" s="54"/>
      <c r="AT67" s="46"/>
      <c r="AU67" s="62"/>
      <c r="AV67" s="62"/>
      <c r="AW67" s="62"/>
      <c r="AX67" s="62"/>
      <c r="AY67" s="62"/>
      <c r="AZ67" s="81"/>
      <c r="BA67" s="50"/>
      <c r="BB67" s="50"/>
      <c r="BC67" s="50"/>
      <c r="BD67" s="50"/>
      <c r="BE67" s="50"/>
      <c r="BF67" s="62"/>
      <c r="BG67" s="73"/>
      <c r="BH67" s="801"/>
      <c r="BI67" s="801"/>
      <c r="BJ67" s="814"/>
      <c r="BK67" s="271"/>
      <c r="BL67" s="62"/>
      <c r="BM67" s="62"/>
      <c r="BN67" s="62"/>
      <c r="BO67" s="46"/>
      <c r="BP67" s="62"/>
      <c r="BQ67" s="46"/>
      <c r="BR67" s="62"/>
      <c r="BS67" s="62"/>
      <c r="BT67" s="62"/>
      <c r="BU67" s="62"/>
      <c r="BV67" s="46"/>
      <c r="BW67" s="62"/>
      <c r="BX67" s="62"/>
      <c r="BY67" s="62"/>
      <c r="BZ67" s="62"/>
      <c r="CA67" s="62"/>
      <c r="CB67" s="62"/>
      <c r="CC67" s="46"/>
      <c r="CD67" s="87"/>
      <c r="CE67" s="87"/>
      <c r="CF67" s="87"/>
      <c r="CG67" s="87"/>
      <c r="CH67" s="87"/>
      <c r="CI67" s="46"/>
      <c r="CJ67" s="91"/>
    </row>
    <row r="68" spans="1:88" s="107" customFormat="1" x14ac:dyDescent="0.25">
      <c r="A68" s="126" t="s">
        <v>9173</v>
      </c>
      <c r="B68" s="127"/>
      <c r="C68" s="733">
        <v>43665</v>
      </c>
      <c r="D68" s="127"/>
      <c r="E68" s="128">
        <v>2726.85</v>
      </c>
      <c r="F68" s="127"/>
      <c r="G68" s="129">
        <v>30.7942</v>
      </c>
      <c r="H68" s="127"/>
      <c r="I68" s="151">
        <v>3.86</v>
      </c>
      <c r="J68" s="151">
        <v>7.14</v>
      </c>
      <c r="K68" s="151">
        <v>2.17</v>
      </c>
      <c r="L68" s="151">
        <v>2.2799999999999998</v>
      </c>
      <c r="M68" s="131"/>
      <c r="N68" s="130">
        <v>0.4869</v>
      </c>
      <c r="O68" s="130">
        <v>-0.3014</v>
      </c>
      <c r="P68" s="130">
        <v>0.93079999999999996</v>
      </c>
      <c r="Q68" s="130">
        <v>4.38</v>
      </c>
      <c r="R68" s="130">
        <v>-0.45100000000000001</v>
      </c>
      <c r="S68" s="132">
        <v>1.0069999999999999</v>
      </c>
      <c r="T68" s="130">
        <v>2.9674999999999998</v>
      </c>
      <c r="U68" s="130">
        <v>13.8187</v>
      </c>
      <c r="V68" s="130">
        <v>13.2728</v>
      </c>
      <c r="W68" s="130" t="s">
        <v>430</v>
      </c>
      <c r="X68" s="130">
        <v>2.4836999999999998</v>
      </c>
      <c r="Y68" s="130">
        <v>9.9085999999999999</v>
      </c>
      <c r="Z68" s="130">
        <v>-1.7478</v>
      </c>
      <c r="AA68" s="130">
        <v>2.2014</v>
      </c>
      <c r="AB68" s="130">
        <v>0.68400000000000005</v>
      </c>
      <c r="AC68" s="130">
        <v>17.1831</v>
      </c>
      <c r="AD68" s="131"/>
      <c r="AE68" s="128">
        <v>8</v>
      </c>
      <c r="AF68" s="128">
        <v>13</v>
      </c>
      <c r="AG68" s="128">
        <v>12</v>
      </c>
      <c r="AH68" s="128">
        <v>9</v>
      </c>
      <c r="AI68" s="128">
        <v>12</v>
      </c>
      <c r="AJ68" s="128">
        <v>12</v>
      </c>
      <c r="AK68" s="128">
        <v>10</v>
      </c>
      <c r="AL68" s="128">
        <v>5</v>
      </c>
      <c r="AM68" s="128">
        <v>4</v>
      </c>
      <c r="AN68" s="128" t="s">
        <v>430</v>
      </c>
      <c r="AO68" s="128">
        <v>10</v>
      </c>
      <c r="AP68" s="128">
        <v>14</v>
      </c>
      <c r="AQ68" s="128">
        <v>13</v>
      </c>
      <c r="AR68" s="128">
        <v>11</v>
      </c>
      <c r="AS68" s="128">
        <v>10</v>
      </c>
      <c r="AT68" s="127"/>
      <c r="AU68" s="130" t="s">
        <v>430</v>
      </c>
      <c r="AV68" s="130">
        <v>15.22</v>
      </c>
      <c r="AW68" s="130">
        <v>12.22</v>
      </c>
      <c r="AX68" s="130">
        <v>7.41</v>
      </c>
      <c r="AY68" s="130">
        <v>2.34</v>
      </c>
      <c r="AZ68" s="133"/>
      <c r="BA68" s="134" t="s">
        <v>430</v>
      </c>
      <c r="BB68" s="134">
        <v>5</v>
      </c>
      <c r="BC68" s="134">
        <v>6</v>
      </c>
      <c r="BD68" s="134">
        <v>8</v>
      </c>
      <c r="BE68" s="134">
        <v>13</v>
      </c>
      <c r="BF68" s="130"/>
      <c r="BG68" s="132">
        <v>9.2942162529161507</v>
      </c>
      <c r="BH68" s="795">
        <v>0</v>
      </c>
      <c r="BI68" s="795">
        <v>6.7860892951817103E-2</v>
      </c>
      <c r="BJ68" s="808" t="s">
        <v>430</v>
      </c>
      <c r="BK68" s="803"/>
      <c r="BL68" s="130" t="s">
        <v>430</v>
      </c>
      <c r="BM68" s="130" t="s">
        <v>430</v>
      </c>
      <c r="BN68" s="130" t="s">
        <v>430</v>
      </c>
      <c r="BO68" s="127"/>
      <c r="BP68" s="130">
        <v>74.137487859999993</v>
      </c>
      <c r="BQ68" s="127"/>
      <c r="BR68" s="130">
        <v>45.510899999999999</v>
      </c>
      <c r="BS68" s="130">
        <v>20.684200000000001</v>
      </c>
      <c r="BT68" s="130">
        <v>7.9423399999999997</v>
      </c>
      <c r="BU68" s="130">
        <v>25.862559999999998</v>
      </c>
      <c r="BV68" s="127"/>
      <c r="BW68" s="130">
        <v>3.71</v>
      </c>
      <c r="BX68" s="130">
        <v>11.22</v>
      </c>
      <c r="BY68" s="130">
        <v>3.59</v>
      </c>
      <c r="BZ68" s="130">
        <v>1.31</v>
      </c>
      <c r="CA68" s="130" t="s">
        <v>430</v>
      </c>
      <c r="CB68" s="130">
        <v>6.04</v>
      </c>
      <c r="CC68" s="127"/>
      <c r="CD68" s="136" t="s">
        <v>2958</v>
      </c>
      <c r="CE68" s="136" t="s">
        <v>9089</v>
      </c>
      <c r="CF68" s="136" t="s">
        <v>9090</v>
      </c>
      <c r="CG68" s="136" t="s">
        <v>9091</v>
      </c>
      <c r="CH68" s="136" t="s">
        <v>9092</v>
      </c>
      <c r="CI68" s="127"/>
      <c r="CJ68" s="137" t="s">
        <v>476</v>
      </c>
    </row>
    <row r="69" spans="1:88" s="107" customFormat="1" x14ac:dyDescent="0.25">
      <c r="A69" s="108" t="s">
        <v>9174</v>
      </c>
      <c r="B69" s="109"/>
      <c r="C69" s="734">
        <v>42734</v>
      </c>
      <c r="D69" s="109"/>
      <c r="E69" s="110">
        <v>2532.46</v>
      </c>
      <c r="F69" s="109"/>
      <c r="G69" s="111">
        <v>32.469000000000001</v>
      </c>
      <c r="H69" s="109"/>
      <c r="I69" s="152">
        <v>4.26</v>
      </c>
      <c r="J69" s="152">
        <v>5.12</v>
      </c>
      <c r="K69" s="152">
        <v>2.35</v>
      </c>
      <c r="L69" s="152">
        <v>2.48</v>
      </c>
      <c r="M69" s="113"/>
      <c r="N69" s="112">
        <v>0.57620000000000005</v>
      </c>
      <c r="O69" s="112">
        <v>-0.28249999999999997</v>
      </c>
      <c r="P69" s="112">
        <v>2.6038999999999999</v>
      </c>
      <c r="Q69" s="112">
        <v>7.3817000000000004</v>
      </c>
      <c r="R69" s="112">
        <v>5.5902000000000003</v>
      </c>
      <c r="S69" s="114">
        <v>9.4891000000000005</v>
      </c>
      <c r="T69" s="112">
        <v>9.2531999999999996</v>
      </c>
      <c r="U69" s="112">
        <v>16.128599999999999</v>
      </c>
      <c r="V69" s="112">
        <v>12.8811</v>
      </c>
      <c r="W69" s="112" t="s">
        <v>430</v>
      </c>
      <c r="X69" s="112">
        <v>4.1574</v>
      </c>
      <c r="Y69" s="112">
        <v>16.334599999999998</v>
      </c>
      <c r="Z69" s="112">
        <v>5.7622</v>
      </c>
      <c r="AA69" s="112">
        <v>10.6609</v>
      </c>
      <c r="AB69" s="112">
        <v>1.5164</v>
      </c>
      <c r="AC69" s="112">
        <v>12.988899999999999</v>
      </c>
      <c r="AD69" s="113"/>
      <c r="AE69" s="110">
        <v>3</v>
      </c>
      <c r="AF69" s="110">
        <v>10</v>
      </c>
      <c r="AG69" s="110">
        <v>5</v>
      </c>
      <c r="AH69" s="110">
        <v>4</v>
      </c>
      <c r="AI69" s="110">
        <v>4</v>
      </c>
      <c r="AJ69" s="110">
        <v>4</v>
      </c>
      <c r="AK69" s="110">
        <v>1</v>
      </c>
      <c r="AL69" s="110">
        <v>2</v>
      </c>
      <c r="AM69" s="110">
        <v>5</v>
      </c>
      <c r="AN69" s="110" t="s">
        <v>430</v>
      </c>
      <c r="AO69" s="110">
        <v>4</v>
      </c>
      <c r="AP69" s="110">
        <v>4</v>
      </c>
      <c r="AQ69" s="110">
        <v>4</v>
      </c>
      <c r="AR69" s="110">
        <v>4</v>
      </c>
      <c r="AS69" s="110">
        <v>5</v>
      </c>
      <c r="AT69" s="109"/>
      <c r="AU69" s="112" t="s">
        <v>430</v>
      </c>
      <c r="AV69" s="112">
        <v>15.88</v>
      </c>
      <c r="AW69" s="112">
        <v>14.5</v>
      </c>
      <c r="AX69" s="112">
        <v>13.14</v>
      </c>
      <c r="AY69" s="112">
        <v>13.69</v>
      </c>
      <c r="AZ69" s="115"/>
      <c r="BA69" s="116" t="s">
        <v>430</v>
      </c>
      <c r="BB69" s="116">
        <v>4</v>
      </c>
      <c r="BC69" s="116">
        <v>2</v>
      </c>
      <c r="BD69" s="116">
        <v>2</v>
      </c>
      <c r="BE69" s="116">
        <v>4</v>
      </c>
      <c r="BF69" s="112"/>
      <c r="BG69" s="114">
        <v>9.8054614452858697</v>
      </c>
      <c r="BH69" s="796">
        <v>0</v>
      </c>
      <c r="BI69" s="796">
        <v>8.1395971264107594E-2</v>
      </c>
      <c r="BJ69" s="809" t="s">
        <v>430</v>
      </c>
      <c r="BK69" s="269"/>
      <c r="BL69" s="112" t="s">
        <v>430</v>
      </c>
      <c r="BM69" s="112" t="s">
        <v>430</v>
      </c>
      <c r="BN69" s="112" t="s">
        <v>430</v>
      </c>
      <c r="BO69" s="109"/>
      <c r="BP69" s="112">
        <v>79.562004869999996</v>
      </c>
      <c r="BQ69" s="109"/>
      <c r="BR69" s="112">
        <v>56.234400000000001</v>
      </c>
      <c r="BS69" s="112">
        <v>10.164999999999999</v>
      </c>
      <c r="BT69" s="112">
        <v>13.8528</v>
      </c>
      <c r="BU69" s="112">
        <v>19.747800000000002</v>
      </c>
      <c r="BV69" s="109"/>
      <c r="BW69" s="112">
        <v>2.64</v>
      </c>
      <c r="BX69" s="112">
        <v>16.28</v>
      </c>
      <c r="BY69" s="112">
        <v>0.5</v>
      </c>
      <c r="BZ69" s="112" t="s">
        <v>430</v>
      </c>
      <c r="CA69" s="112" t="s">
        <v>430</v>
      </c>
      <c r="CB69" s="112">
        <v>1.02</v>
      </c>
      <c r="CC69" s="109"/>
      <c r="CD69" s="118" t="s">
        <v>9094</v>
      </c>
      <c r="CE69" s="118" t="s">
        <v>9095</v>
      </c>
      <c r="CF69" s="118" t="s">
        <v>9096</v>
      </c>
      <c r="CG69" s="118" t="s">
        <v>9097</v>
      </c>
      <c r="CH69" s="118" t="s">
        <v>9098</v>
      </c>
      <c r="CI69" s="109"/>
      <c r="CJ69" s="119" t="s">
        <v>1517</v>
      </c>
    </row>
    <row r="70" spans="1:88" s="107" customFormat="1" x14ac:dyDescent="0.25">
      <c r="A70" s="108" t="s">
        <v>9175</v>
      </c>
      <c r="B70" s="109"/>
      <c r="C70" s="734">
        <v>41281</v>
      </c>
      <c r="D70" s="109"/>
      <c r="E70" s="110">
        <v>2159.96</v>
      </c>
      <c r="F70" s="109"/>
      <c r="G70" s="111">
        <v>512.28819999999996</v>
      </c>
      <c r="H70" s="109"/>
      <c r="I70" s="152" t="s">
        <v>430</v>
      </c>
      <c r="J70" s="152" t="s">
        <v>430</v>
      </c>
      <c r="K70" s="152" t="s">
        <v>430</v>
      </c>
      <c r="L70" s="152" t="s">
        <v>430</v>
      </c>
      <c r="M70" s="113"/>
      <c r="N70" s="112">
        <v>0.1027</v>
      </c>
      <c r="O70" s="112">
        <v>-1.1516999999999999</v>
      </c>
      <c r="P70" s="112">
        <v>-2.5078999999999998</v>
      </c>
      <c r="Q70" s="112">
        <v>3.2873000000000001</v>
      </c>
      <c r="R70" s="112">
        <v>9.5784000000000002</v>
      </c>
      <c r="S70" s="114">
        <v>11.3818</v>
      </c>
      <c r="T70" s="112">
        <v>4.1634000000000002</v>
      </c>
      <c r="U70" s="112">
        <v>14.3386</v>
      </c>
      <c r="V70" s="112">
        <v>14.403499999999999</v>
      </c>
      <c r="W70" s="112">
        <v>16.200900000000001</v>
      </c>
      <c r="X70" s="112">
        <v>-0.63100000000000001</v>
      </c>
      <c r="Y70" s="112">
        <v>19.2638</v>
      </c>
      <c r="Z70" s="112">
        <v>7.6360000000000001</v>
      </c>
      <c r="AA70" s="112">
        <v>10.752800000000001</v>
      </c>
      <c r="AB70" s="112">
        <v>-1.2578</v>
      </c>
      <c r="AC70" s="112">
        <v>16.560400000000001</v>
      </c>
      <c r="AD70" s="113"/>
      <c r="AE70" s="110">
        <v>13</v>
      </c>
      <c r="AF70" s="110">
        <v>15</v>
      </c>
      <c r="AG70" s="110">
        <v>15</v>
      </c>
      <c r="AH70" s="110">
        <v>14</v>
      </c>
      <c r="AI70" s="110">
        <v>2</v>
      </c>
      <c r="AJ70" s="110">
        <v>2</v>
      </c>
      <c r="AK70" s="110">
        <v>5</v>
      </c>
      <c r="AL70" s="110">
        <v>4</v>
      </c>
      <c r="AM70" s="110">
        <v>3</v>
      </c>
      <c r="AN70" s="110">
        <v>2</v>
      </c>
      <c r="AO70" s="110">
        <v>15</v>
      </c>
      <c r="AP70" s="110">
        <v>3</v>
      </c>
      <c r="AQ70" s="110">
        <v>2</v>
      </c>
      <c r="AR70" s="110">
        <v>3</v>
      </c>
      <c r="AS70" s="110">
        <v>15</v>
      </c>
      <c r="AT70" s="109"/>
      <c r="AU70" s="112">
        <v>17.899999999999999</v>
      </c>
      <c r="AV70" s="112">
        <v>17.89</v>
      </c>
      <c r="AW70" s="112">
        <v>13.15</v>
      </c>
      <c r="AX70" s="112">
        <v>10.74</v>
      </c>
      <c r="AY70" s="112">
        <v>13.73</v>
      </c>
      <c r="AZ70" s="115"/>
      <c r="BA70" s="116">
        <v>2</v>
      </c>
      <c r="BB70" s="116">
        <v>2</v>
      </c>
      <c r="BC70" s="116">
        <v>5</v>
      </c>
      <c r="BD70" s="116">
        <v>4</v>
      </c>
      <c r="BE70" s="116">
        <v>3</v>
      </c>
      <c r="BF70" s="112"/>
      <c r="BG70" s="114">
        <v>11.895262451775499</v>
      </c>
      <c r="BH70" s="796">
        <v>1.10924727840222</v>
      </c>
      <c r="BI70" s="796">
        <v>6.01652511664632E-2</v>
      </c>
      <c r="BJ70" s="809">
        <v>0.38318217488745598</v>
      </c>
      <c r="BK70" s="269"/>
      <c r="BL70" s="112" t="s">
        <v>430</v>
      </c>
      <c r="BM70" s="112" t="s">
        <v>430</v>
      </c>
      <c r="BN70" s="112" t="s">
        <v>430</v>
      </c>
      <c r="BO70" s="109"/>
      <c r="BP70" s="112">
        <v>76.073116060000004</v>
      </c>
      <c r="BQ70" s="109"/>
      <c r="BR70" s="112">
        <v>63.0623</v>
      </c>
      <c r="BS70" s="112">
        <v>7.35466</v>
      </c>
      <c r="BT70" s="112" t="s">
        <v>430</v>
      </c>
      <c r="BU70" s="112">
        <v>29.58304</v>
      </c>
      <c r="BV70" s="109"/>
      <c r="BW70" s="112">
        <v>14.88</v>
      </c>
      <c r="BX70" s="112">
        <v>4.8</v>
      </c>
      <c r="BY70" s="112" t="s">
        <v>430</v>
      </c>
      <c r="BZ70" s="112" t="s">
        <v>430</v>
      </c>
      <c r="CA70" s="112">
        <v>1.1399999999999999</v>
      </c>
      <c r="CB70" s="112">
        <v>3.1</v>
      </c>
      <c r="CC70" s="109"/>
      <c r="CD70" s="118" t="s">
        <v>9100</v>
      </c>
      <c r="CE70" s="118" t="s">
        <v>9101</v>
      </c>
      <c r="CF70" s="118" t="s">
        <v>9102</v>
      </c>
      <c r="CG70" s="118" t="s">
        <v>9103</v>
      </c>
      <c r="CH70" s="118" t="s">
        <v>9104</v>
      </c>
      <c r="CI70" s="109"/>
      <c r="CJ70" s="119" t="s">
        <v>548</v>
      </c>
    </row>
    <row r="71" spans="1:88" s="107" customFormat="1" x14ac:dyDescent="0.25">
      <c r="A71" s="108" t="s">
        <v>9176</v>
      </c>
      <c r="B71" s="109"/>
      <c r="C71" s="734">
        <v>42571</v>
      </c>
      <c r="D71" s="109"/>
      <c r="E71" s="110">
        <v>1976.59</v>
      </c>
      <c r="F71" s="109"/>
      <c r="G71" s="111">
        <v>47.64</v>
      </c>
      <c r="H71" s="109"/>
      <c r="I71" s="152">
        <v>1.19</v>
      </c>
      <c r="J71" s="152">
        <v>6.63</v>
      </c>
      <c r="K71" s="152">
        <v>0.96</v>
      </c>
      <c r="L71" s="152">
        <v>1.01</v>
      </c>
      <c r="M71" s="113"/>
      <c r="N71" s="112">
        <v>0.56999999999999995</v>
      </c>
      <c r="O71" s="112">
        <v>0.37930000000000003</v>
      </c>
      <c r="P71" s="112">
        <v>2.9163999999999999</v>
      </c>
      <c r="Q71" s="112">
        <v>7.5637999999999996</v>
      </c>
      <c r="R71" s="112">
        <v>13.428599999999999</v>
      </c>
      <c r="S71" s="114">
        <v>14.905900000000001</v>
      </c>
      <c r="T71" s="112">
        <v>6.5029000000000003</v>
      </c>
      <c r="U71" s="112">
        <v>19.182600000000001</v>
      </c>
      <c r="V71" s="112">
        <v>16.1982</v>
      </c>
      <c r="W71" s="112">
        <v>16.389700000000001</v>
      </c>
      <c r="X71" s="112">
        <v>3.4977</v>
      </c>
      <c r="Y71" s="112">
        <v>21.6858</v>
      </c>
      <c r="Z71" s="112">
        <v>12.5177</v>
      </c>
      <c r="AA71" s="112">
        <v>16.393799999999999</v>
      </c>
      <c r="AB71" s="112">
        <v>3.0276999999999998</v>
      </c>
      <c r="AC71" s="112">
        <v>16.7319</v>
      </c>
      <c r="AD71" s="113"/>
      <c r="AE71" s="110">
        <v>4</v>
      </c>
      <c r="AF71" s="110">
        <v>1</v>
      </c>
      <c r="AG71" s="110">
        <v>4</v>
      </c>
      <c r="AH71" s="110">
        <v>2</v>
      </c>
      <c r="AI71" s="110">
        <v>1</v>
      </c>
      <c r="AJ71" s="110">
        <v>1</v>
      </c>
      <c r="AK71" s="110">
        <v>3</v>
      </c>
      <c r="AL71" s="110">
        <v>1</v>
      </c>
      <c r="AM71" s="110">
        <v>1</v>
      </c>
      <c r="AN71" s="110">
        <v>1</v>
      </c>
      <c r="AO71" s="110">
        <v>6</v>
      </c>
      <c r="AP71" s="110">
        <v>1</v>
      </c>
      <c r="AQ71" s="110">
        <v>1</v>
      </c>
      <c r="AR71" s="110">
        <v>1</v>
      </c>
      <c r="AS71" s="110">
        <v>1</v>
      </c>
      <c r="AT71" s="109"/>
      <c r="AU71" s="112">
        <v>18.239999999999998</v>
      </c>
      <c r="AV71" s="112">
        <v>20.420000000000002</v>
      </c>
      <c r="AW71" s="112">
        <v>17.34</v>
      </c>
      <c r="AX71" s="112">
        <v>14.08</v>
      </c>
      <c r="AY71" s="112">
        <v>24.29</v>
      </c>
      <c r="AZ71" s="115"/>
      <c r="BA71" s="116">
        <v>1</v>
      </c>
      <c r="BB71" s="116">
        <v>1</v>
      </c>
      <c r="BC71" s="116">
        <v>1</v>
      </c>
      <c r="BD71" s="116">
        <v>1</v>
      </c>
      <c r="BE71" s="116">
        <v>1</v>
      </c>
      <c r="BF71" s="112"/>
      <c r="BG71" s="114">
        <v>13.1897514896777</v>
      </c>
      <c r="BH71" s="796">
        <v>0</v>
      </c>
      <c r="BI71" s="796">
        <v>8.9120305701626795E-2</v>
      </c>
      <c r="BJ71" s="809" t="s">
        <v>430</v>
      </c>
      <c r="BK71" s="269"/>
      <c r="BL71" s="112" t="s">
        <v>430</v>
      </c>
      <c r="BM71" s="112" t="s">
        <v>430</v>
      </c>
      <c r="BN71" s="112" t="s">
        <v>430</v>
      </c>
      <c r="BO71" s="109"/>
      <c r="BP71" s="112">
        <v>67.83276927</v>
      </c>
      <c r="BQ71" s="109"/>
      <c r="BR71" s="112" t="s">
        <v>430</v>
      </c>
      <c r="BS71" s="112">
        <v>42.673000000000002</v>
      </c>
      <c r="BT71" s="112">
        <v>24.8993</v>
      </c>
      <c r="BU71" s="112">
        <v>32.427700000000002</v>
      </c>
      <c r="BV71" s="109"/>
      <c r="BW71" s="112">
        <v>1.85</v>
      </c>
      <c r="BX71" s="112">
        <v>22.12</v>
      </c>
      <c r="BY71" s="112">
        <v>0.98</v>
      </c>
      <c r="BZ71" s="112">
        <v>0.32</v>
      </c>
      <c r="CA71" s="112" t="s">
        <v>430</v>
      </c>
      <c r="CB71" s="112">
        <v>6.9</v>
      </c>
      <c r="CC71" s="109"/>
      <c r="CD71" s="118" t="s">
        <v>9106</v>
      </c>
      <c r="CE71" s="118" t="s">
        <v>9107</v>
      </c>
      <c r="CF71" s="118" t="s">
        <v>9108</v>
      </c>
      <c r="CG71" s="118" t="s">
        <v>9109</v>
      </c>
      <c r="CH71" s="118" t="s">
        <v>9110</v>
      </c>
      <c r="CI71" s="109"/>
      <c r="CJ71" s="119" t="s">
        <v>476</v>
      </c>
    </row>
    <row r="72" spans="1:88" s="107" customFormat="1" x14ac:dyDescent="0.25">
      <c r="A72" s="108" t="s">
        <v>9177</v>
      </c>
      <c r="B72" s="109"/>
      <c r="C72" s="734">
        <v>43321</v>
      </c>
      <c r="D72" s="109"/>
      <c r="E72" s="110">
        <v>1477.77</v>
      </c>
      <c r="F72" s="109"/>
      <c r="G72" s="111">
        <v>23.35</v>
      </c>
      <c r="H72" s="109"/>
      <c r="I72" s="152">
        <v>2.46</v>
      </c>
      <c r="J72" s="152">
        <v>7.81121</v>
      </c>
      <c r="K72" s="152">
        <v>1.75</v>
      </c>
      <c r="L72" s="152">
        <v>1.87</v>
      </c>
      <c r="M72" s="113"/>
      <c r="N72" s="112">
        <v>0.43009999999999998</v>
      </c>
      <c r="O72" s="112">
        <v>-0.25629999999999997</v>
      </c>
      <c r="P72" s="112">
        <v>1.4335</v>
      </c>
      <c r="Q72" s="112">
        <v>5.9917999999999996</v>
      </c>
      <c r="R72" s="112">
        <v>2.1435</v>
      </c>
      <c r="S72" s="114">
        <v>4.1016000000000004</v>
      </c>
      <c r="T72" s="112">
        <v>3.78</v>
      </c>
      <c r="U72" s="112">
        <v>11.192500000000001</v>
      </c>
      <c r="V72" s="112">
        <v>8.5775000000000006</v>
      </c>
      <c r="W72" s="112" t="s">
        <v>430</v>
      </c>
      <c r="X72" s="112">
        <v>3.1816</v>
      </c>
      <c r="Y72" s="112">
        <v>11.5624</v>
      </c>
      <c r="Z72" s="112">
        <v>1.1698</v>
      </c>
      <c r="AA72" s="112">
        <v>4.9438000000000004</v>
      </c>
      <c r="AB72" s="112">
        <v>0.90749999999999997</v>
      </c>
      <c r="AC72" s="112">
        <v>11.130100000000001</v>
      </c>
      <c r="AD72" s="113"/>
      <c r="AE72" s="110">
        <v>9</v>
      </c>
      <c r="AF72" s="110">
        <v>9</v>
      </c>
      <c r="AG72" s="110">
        <v>9</v>
      </c>
      <c r="AH72" s="110">
        <v>7</v>
      </c>
      <c r="AI72" s="110">
        <v>8</v>
      </c>
      <c r="AJ72" s="110">
        <v>8</v>
      </c>
      <c r="AK72" s="110">
        <v>7</v>
      </c>
      <c r="AL72" s="110">
        <v>11</v>
      </c>
      <c r="AM72" s="110">
        <v>13</v>
      </c>
      <c r="AN72" s="110" t="s">
        <v>430</v>
      </c>
      <c r="AO72" s="110">
        <v>8</v>
      </c>
      <c r="AP72" s="110">
        <v>9</v>
      </c>
      <c r="AQ72" s="110">
        <v>8</v>
      </c>
      <c r="AR72" s="110">
        <v>9</v>
      </c>
      <c r="AS72" s="110">
        <v>9</v>
      </c>
      <c r="AT72" s="109"/>
      <c r="AU72" s="112" t="s">
        <v>430</v>
      </c>
      <c r="AV72" s="112">
        <v>10.76</v>
      </c>
      <c r="AW72" s="112">
        <v>9.14</v>
      </c>
      <c r="AX72" s="112">
        <v>7.46</v>
      </c>
      <c r="AY72" s="112">
        <v>6.45</v>
      </c>
      <c r="AZ72" s="115"/>
      <c r="BA72" s="116" t="s">
        <v>430</v>
      </c>
      <c r="BB72" s="116">
        <v>13</v>
      </c>
      <c r="BC72" s="116">
        <v>12</v>
      </c>
      <c r="BD72" s="116">
        <v>7</v>
      </c>
      <c r="BE72" s="116">
        <v>8</v>
      </c>
      <c r="BF72" s="112"/>
      <c r="BG72" s="114">
        <v>8.9400979213767595</v>
      </c>
      <c r="BH72" s="796">
        <v>0</v>
      </c>
      <c r="BI72" s="796">
        <v>4.34685767022501E-2</v>
      </c>
      <c r="BJ72" s="809" t="s">
        <v>430</v>
      </c>
      <c r="BK72" s="269"/>
      <c r="BL72" s="112" t="s">
        <v>430</v>
      </c>
      <c r="BM72" s="112" t="s">
        <v>430</v>
      </c>
      <c r="BN72" s="112" t="s">
        <v>430</v>
      </c>
      <c r="BO72" s="109"/>
      <c r="BP72" s="112">
        <v>71.815238600000001</v>
      </c>
      <c r="BQ72" s="109"/>
      <c r="BR72" s="112">
        <v>52.900799999999997</v>
      </c>
      <c r="BS72" s="112">
        <v>9.3341700000000003</v>
      </c>
      <c r="BT72" s="112">
        <v>9.5802499999999995</v>
      </c>
      <c r="BU72" s="112">
        <v>28.18478</v>
      </c>
      <c r="BV72" s="109"/>
      <c r="BW72" s="112">
        <v>0.71</v>
      </c>
      <c r="BX72" s="112">
        <v>11.42</v>
      </c>
      <c r="BY72" s="112">
        <v>1.91</v>
      </c>
      <c r="BZ72" s="112">
        <v>4.43</v>
      </c>
      <c r="CA72" s="112">
        <v>3.87</v>
      </c>
      <c r="CB72" s="112">
        <v>5.85</v>
      </c>
      <c r="CC72" s="109"/>
      <c r="CD72" s="118" t="s">
        <v>9112</v>
      </c>
      <c r="CE72" s="118" t="s">
        <v>9113</v>
      </c>
      <c r="CF72" s="118" t="s">
        <v>9114</v>
      </c>
      <c r="CG72" s="118" t="s">
        <v>9115</v>
      </c>
      <c r="CH72" s="118" t="s">
        <v>9116</v>
      </c>
      <c r="CI72" s="109"/>
      <c r="CJ72" s="119" t="s">
        <v>1517</v>
      </c>
    </row>
    <row r="73" spans="1:88" s="107" customFormat="1" x14ac:dyDescent="0.25">
      <c r="A73" s="108" t="s">
        <v>9178</v>
      </c>
      <c r="B73" s="109"/>
      <c r="C73" s="734">
        <v>42832</v>
      </c>
      <c r="D73" s="109"/>
      <c r="E73" s="110">
        <v>1258.1400000000001</v>
      </c>
      <c r="F73" s="109"/>
      <c r="G73" s="111">
        <v>33.057699999999997</v>
      </c>
      <c r="H73" s="109"/>
      <c r="I73" s="152">
        <v>3.98</v>
      </c>
      <c r="J73" s="152">
        <v>7.05</v>
      </c>
      <c r="K73" s="152">
        <v>2.31</v>
      </c>
      <c r="L73" s="152">
        <v>2.4300000000000002</v>
      </c>
      <c r="M73" s="113"/>
      <c r="N73" s="112">
        <v>0.39689999999999998</v>
      </c>
      <c r="O73" s="112">
        <v>-0.2893</v>
      </c>
      <c r="P73" s="112">
        <v>1.5719000000000001</v>
      </c>
      <c r="Q73" s="112">
        <v>3.6206999999999998</v>
      </c>
      <c r="R73" s="112">
        <v>1.9059999999999999</v>
      </c>
      <c r="S73" s="114">
        <v>3.7456</v>
      </c>
      <c r="T73" s="112">
        <v>3.1137999999999999</v>
      </c>
      <c r="U73" s="112">
        <v>12.823499999999999</v>
      </c>
      <c r="V73" s="112">
        <v>11.888199999999999</v>
      </c>
      <c r="W73" s="112" t="s">
        <v>430</v>
      </c>
      <c r="X73" s="112">
        <v>2.3546999999999998</v>
      </c>
      <c r="Y73" s="112">
        <v>11.330500000000001</v>
      </c>
      <c r="Z73" s="112">
        <v>0.99229999999999996</v>
      </c>
      <c r="AA73" s="112">
        <v>5.1069000000000004</v>
      </c>
      <c r="AB73" s="112">
        <v>1.0450999999999999</v>
      </c>
      <c r="AC73" s="112">
        <v>13.6023</v>
      </c>
      <c r="AD73" s="113"/>
      <c r="AE73" s="110">
        <v>11</v>
      </c>
      <c r="AF73" s="110">
        <v>11</v>
      </c>
      <c r="AG73" s="110">
        <v>7</v>
      </c>
      <c r="AH73" s="110">
        <v>12</v>
      </c>
      <c r="AI73" s="110">
        <v>9</v>
      </c>
      <c r="AJ73" s="110">
        <v>9</v>
      </c>
      <c r="AK73" s="110">
        <v>9</v>
      </c>
      <c r="AL73" s="110">
        <v>7</v>
      </c>
      <c r="AM73" s="110">
        <v>7</v>
      </c>
      <c r="AN73" s="110" t="s">
        <v>430</v>
      </c>
      <c r="AO73" s="110">
        <v>12</v>
      </c>
      <c r="AP73" s="110">
        <v>10</v>
      </c>
      <c r="AQ73" s="110">
        <v>9</v>
      </c>
      <c r="AR73" s="110">
        <v>8</v>
      </c>
      <c r="AS73" s="110">
        <v>8</v>
      </c>
      <c r="AT73" s="109"/>
      <c r="AU73" s="112" t="s">
        <v>430</v>
      </c>
      <c r="AV73" s="112">
        <v>13.4</v>
      </c>
      <c r="AW73" s="112">
        <v>11.31</v>
      </c>
      <c r="AX73" s="112">
        <v>7.29</v>
      </c>
      <c r="AY73" s="112">
        <v>5.7</v>
      </c>
      <c r="AZ73" s="115"/>
      <c r="BA73" s="116" t="s">
        <v>430</v>
      </c>
      <c r="BB73" s="116">
        <v>7</v>
      </c>
      <c r="BC73" s="116">
        <v>7</v>
      </c>
      <c r="BD73" s="116">
        <v>9</v>
      </c>
      <c r="BE73" s="116">
        <v>9</v>
      </c>
      <c r="BF73" s="112"/>
      <c r="BG73" s="114">
        <v>8.6410017256252196</v>
      </c>
      <c r="BH73" s="796">
        <v>0</v>
      </c>
      <c r="BI73" s="796">
        <v>6.4753097929457298E-2</v>
      </c>
      <c r="BJ73" s="809" t="s">
        <v>430</v>
      </c>
      <c r="BK73" s="269"/>
      <c r="BL73" s="112" t="s">
        <v>430</v>
      </c>
      <c r="BM73" s="112" t="s">
        <v>430</v>
      </c>
      <c r="BN73" s="112" t="s">
        <v>430</v>
      </c>
      <c r="BO73" s="109"/>
      <c r="BP73" s="112">
        <v>72.901096839999994</v>
      </c>
      <c r="BQ73" s="109"/>
      <c r="BR73" s="112">
        <v>50.179499999999997</v>
      </c>
      <c r="BS73" s="112">
        <v>14.35</v>
      </c>
      <c r="BT73" s="112">
        <v>8.3715200000000003</v>
      </c>
      <c r="BU73" s="112">
        <v>27.098980000000001</v>
      </c>
      <c r="BV73" s="109"/>
      <c r="BW73" s="112">
        <v>6.32</v>
      </c>
      <c r="BX73" s="112">
        <v>10.73</v>
      </c>
      <c r="BY73" s="112">
        <v>3.25</v>
      </c>
      <c r="BZ73" s="112">
        <v>0.79</v>
      </c>
      <c r="CA73" s="112">
        <v>0.48</v>
      </c>
      <c r="CB73" s="112">
        <v>5.53</v>
      </c>
      <c r="CC73" s="109"/>
      <c r="CD73" s="118" t="s">
        <v>9118</v>
      </c>
      <c r="CE73" s="118" t="s">
        <v>9119</v>
      </c>
      <c r="CF73" s="118" t="s">
        <v>9120</v>
      </c>
      <c r="CG73" s="118" t="s">
        <v>9121</v>
      </c>
      <c r="CH73" s="118" t="s">
        <v>997</v>
      </c>
      <c r="CI73" s="109"/>
      <c r="CJ73" s="119" t="s">
        <v>1517</v>
      </c>
    </row>
    <row r="74" spans="1:88" s="107" customFormat="1" x14ac:dyDescent="0.25">
      <c r="A74" s="108" t="s">
        <v>9179</v>
      </c>
      <c r="B74" s="109"/>
      <c r="C74" s="734">
        <v>43281</v>
      </c>
      <c r="D74" s="109"/>
      <c r="E74" s="110">
        <v>778.77</v>
      </c>
      <c r="F74" s="109"/>
      <c r="G74" s="111">
        <v>24.409099999999999</v>
      </c>
      <c r="H74" s="109"/>
      <c r="I74" s="152">
        <v>1.78</v>
      </c>
      <c r="J74" s="152">
        <v>7.16</v>
      </c>
      <c r="K74" s="152">
        <v>1.52</v>
      </c>
      <c r="L74" s="152">
        <v>1.6</v>
      </c>
      <c r="M74" s="113"/>
      <c r="N74" s="112">
        <v>0.41099999999999998</v>
      </c>
      <c r="O74" s="112">
        <v>-0.29649999999999999</v>
      </c>
      <c r="P74" s="112">
        <v>0.2407</v>
      </c>
      <c r="Q74" s="112">
        <v>4.4977</v>
      </c>
      <c r="R74" s="112">
        <v>-0.88200000000000001</v>
      </c>
      <c r="S74" s="114">
        <v>-3.7791999999999999</v>
      </c>
      <c r="T74" s="112">
        <v>0.91369999999999996</v>
      </c>
      <c r="U74" s="112">
        <v>12.546099999999999</v>
      </c>
      <c r="V74" s="112">
        <v>10.9307</v>
      </c>
      <c r="W74" s="112" t="s">
        <v>430</v>
      </c>
      <c r="X74" s="112">
        <v>1.8378000000000001</v>
      </c>
      <c r="Y74" s="112">
        <v>10.734500000000001</v>
      </c>
      <c r="Z74" s="112">
        <v>-4.2569999999999997</v>
      </c>
      <c r="AA74" s="112">
        <v>-2.3256999999999999</v>
      </c>
      <c r="AB74" s="112">
        <v>2.1700000000000001E-2</v>
      </c>
      <c r="AC74" s="112">
        <v>11.5785</v>
      </c>
      <c r="AD74" s="113"/>
      <c r="AE74" s="110">
        <v>10</v>
      </c>
      <c r="AF74" s="110">
        <v>12</v>
      </c>
      <c r="AG74" s="110">
        <v>13</v>
      </c>
      <c r="AH74" s="110">
        <v>8</v>
      </c>
      <c r="AI74" s="110">
        <v>13</v>
      </c>
      <c r="AJ74" s="110">
        <v>14</v>
      </c>
      <c r="AK74" s="110">
        <v>12</v>
      </c>
      <c r="AL74" s="110">
        <v>9</v>
      </c>
      <c r="AM74" s="110">
        <v>8</v>
      </c>
      <c r="AN74" s="110" t="s">
        <v>430</v>
      </c>
      <c r="AO74" s="110">
        <v>13</v>
      </c>
      <c r="AP74" s="110">
        <v>12</v>
      </c>
      <c r="AQ74" s="110">
        <v>14</v>
      </c>
      <c r="AR74" s="110">
        <v>14</v>
      </c>
      <c r="AS74" s="110">
        <v>13</v>
      </c>
      <c r="AT74" s="109"/>
      <c r="AU74" s="112" t="s">
        <v>430</v>
      </c>
      <c r="AV74" s="112">
        <v>11.86</v>
      </c>
      <c r="AW74" s="112">
        <v>9.9700000000000006</v>
      </c>
      <c r="AX74" s="112">
        <v>4.32</v>
      </c>
      <c r="AY74" s="112">
        <v>-0.87</v>
      </c>
      <c r="AZ74" s="115"/>
      <c r="BA74" s="116" t="s">
        <v>430</v>
      </c>
      <c r="BB74" s="116">
        <v>8</v>
      </c>
      <c r="BC74" s="116">
        <v>10</v>
      </c>
      <c r="BD74" s="116">
        <v>14</v>
      </c>
      <c r="BE74" s="116">
        <v>14</v>
      </c>
      <c r="BF74" s="112"/>
      <c r="BG74" s="114">
        <v>11.3862573494449</v>
      </c>
      <c r="BH74" s="796">
        <v>0</v>
      </c>
      <c r="BI74" s="796">
        <v>4.8429915745356197E-2</v>
      </c>
      <c r="BJ74" s="809" t="s">
        <v>430</v>
      </c>
      <c r="BK74" s="269"/>
      <c r="BL74" s="112" t="s">
        <v>430</v>
      </c>
      <c r="BM74" s="112" t="s">
        <v>430</v>
      </c>
      <c r="BN74" s="112" t="s">
        <v>430</v>
      </c>
      <c r="BO74" s="109"/>
      <c r="BP74" s="112">
        <v>70.657398069999999</v>
      </c>
      <c r="BQ74" s="109"/>
      <c r="BR74" s="112">
        <v>44.911200000000001</v>
      </c>
      <c r="BS74" s="112">
        <v>10.5847</v>
      </c>
      <c r="BT74" s="112">
        <v>15.1615</v>
      </c>
      <c r="BU74" s="112">
        <v>29.342600000000001</v>
      </c>
      <c r="BV74" s="109"/>
      <c r="BW74" s="112">
        <v>2.16</v>
      </c>
      <c r="BX74" s="112">
        <v>17.78</v>
      </c>
      <c r="BY74" s="112">
        <v>2.0299999999999998</v>
      </c>
      <c r="BZ74" s="112">
        <v>4.5599999999999996</v>
      </c>
      <c r="CA74" s="112">
        <v>0.76</v>
      </c>
      <c r="CB74" s="112">
        <v>2.0499999999999998</v>
      </c>
      <c r="CC74" s="109"/>
      <c r="CD74" s="118" t="s">
        <v>799</v>
      </c>
      <c r="CE74" s="118" t="s">
        <v>9123</v>
      </c>
      <c r="CF74" s="118" t="s">
        <v>9124</v>
      </c>
      <c r="CG74" s="118" t="s">
        <v>9125</v>
      </c>
      <c r="CH74" s="118" t="s">
        <v>9126</v>
      </c>
      <c r="CI74" s="109"/>
      <c r="CJ74" s="119" t="s">
        <v>519</v>
      </c>
    </row>
    <row r="75" spans="1:88" s="107" customFormat="1" x14ac:dyDescent="0.25">
      <c r="A75" s="108" t="s">
        <v>9180</v>
      </c>
      <c r="B75" s="109"/>
      <c r="C75" s="734">
        <v>44183</v>
      </c>
      <c r="D75" s="109"/>
      <c r="E75" s="110">
        <v>771.53499999999997</v>
      </c>
      <c r="F75" s="109"/>
      <c r="G75" s="111">
        <v>20.09</v>
      </c>
      <c r="H75" s="109"/>
      <c r="I75" s="152">
        <v>3.88</v>
      </c>
      <c r="J75" s="152">
        <v>6.93</v>
      </c>
      <c r="K75" s="152">
        <v>2.88</v>
      </c>
      <c r="L75" s="152">
        <v>3.09</v>
      </c>
      <c r="M75" s="113"/>
      <c r="N75" s="112">
        <v>0.2495</v>
      </c>
      <c r="O75" s="112">
        <v>-0.24829999999999999</v>
      </c>
      <c r="P75" s="112">
        <v>1.2091000000000001</v>
      </c>
      <c r="Q75" s="112">
        <v>6.6913999999999998</v>
      </c>
      <c r="R75" s="112">
        <v>3.1844000000000001</v>
      </c>
      <c r="S75" s="114">
        <v>5.1832000000000003</v>
      </c>
      <c r="T75" s="112">
        <v>5.0064000000000002</v>
      </c>
      <c r="U75" s="112">
        <v>12.2522</v>
      </c>
      <c r="V75" s="112">
        <v>10.574999999999999</v>
      </c>
      <c r="W75" s="112" t="s">
        <v>430</v>
      </c>
      <c r="X75" s="112">
        <v>3.2374000000000001</v>
      </c>
      <c r="Y75" s="112">
        <v>13.7599</v>
      </c>
      <c r="Z75" s="112">
        <v>2.8147000000000002</v>
      </c>
      <c r="AA75" s="112">
        <v>6.5781999999999998</v>
      </c>
      <c r="AB75" s="112">
        <v>1.1072</v>
      </c>
      <c r="AC75" s="112">
        <v>13.0832</v>
      </c>
      <c r="AD75" s="113"/>
      <c r="AE75" s="110">
        <v>12</v>
      </c>
      <c r="AF75" s="110">
        <v>8</v>
      </c>
      <c r="AG75" s="110">
        <v>11</v>
      </c>
      <c r="AH75" s="110">
        <v>5</v>
      </c>
      <c r="AI75" s="110">
        <v>7</v>
      </c>
      <c r="AJ75" s="110">
        <v>5</v>
      </c>
      <c r="AK75" s="110">
        <v>4</v>
      </c>
      <c r="AL75" s="110">
        <v>10</v>
      </c>
      <c r="AM75" s="110">
        <v>9</v>
      </c>
      <c r="AN75" s="110" t="s">
        <v>430</v>
      </c>
      <c r="AO75" s="110">
        <v>7</v>
      </c>
      <c r="AP75" s="110">
        <v>7</v>
      </c>
      <c r="AQ75" s="110">
        <v>6</v>
      </c>
      <c r="AR75" s="110">
        <v>5</v>
      </c>
      <c r="AS75" s="110">
        <v>7</v>
      </c>
      <c r="AT75" s="109"/>
      <c r="AU75" s="112" t="s">
        <v>430</v>
      </c>
      <c r="AV75" s="112" t="s">
        <v>430</v>
      </c>
      <c r="AW75" s="112">
        <v>10.93</v>
      </c>
      <c r="AX75" s="112">
        <v>8.4600000000000009</v>
      </c>
      <c r="AY75" s="112">
        <v>8.9499999999999993</v>
      </c>
      <c r="AZ75" s="115"/>
      <c r="BA75" s="116" t="s">
        <v>430</v>
      </c>
      <c r="BB75" s="116" t="s">
        <v>430</v>
      </c>
      <c r="BC75" s="116">
        <v>8</v>
      </c>
      <c r="BD75" s="116">
        <v>6</v>
      </c>
      <c r="BE75" s="116">
        <v>7</v>
      </c>
      <c r="BF75" s="112"/>
      <c r="BG75" s="114">
        <v>9.23397688472377</v>
      </c>
      <c r="BH75" s="796">
        <v>0</v>
      </c>
      <c r="BI75" s="796">
        <v>5.5319269612080002E-2</v>
      </c>
      <c r="BJ75" s="809" t="s">
        <v>430</v>
      </c>
      <c r="BK75" s="269"/>
      <c r="BL75" s="112" t="s">
        <v>430</v>
      </c>
      <c r="BM75" s="112" t="s">
        <v>430</v>
      </c>
      <c r="BN75" s="112" t="s">
        <v>430</v>
      </c>
      <c r="BO75" s="109"/>
      <c r="BP75" s="112">
        <v>75.965719089999993</v>
      </c>
      <c r="BQ75" s="109"/>
      <c r="BR75" s="112">
        <v>45.276600000000002</v>
      </c>
      <c r="BS75" s="112">
        <v>14.966799999999999</v>
      </c>
      <c r="BT75" s="112">
        <v>15.722300000000001</v>
      </c>
      <c r="BU75" s="112">
        <v>24.034300000000002</v>
      </c>
      <c r="BV75" s="109"/>
      <c r="BW75" s="112">
        <v>0.08</v>
      </c>
      <c r="BX75" s="112">
        <v>17.809999999999999</v>
      </c>
      <c r="BY75" s="112" t="s">
        <v>430</v>
      </c>
      <c r="BZ75" s="112" t="s">
        <v>430</v>
      </c>
      <c r="CA75" s="112" t="s">
        <v>430</v>
      </c>
      <c r="CB75" s="112">
        <v>6.14</v>
      </c>
      <c r="CC75" s="109"/>
      <c r="CD75" s="118" t="s">
        <v>9128</v>
      </c>
      <c r="CE75" s="118" t="s">
        <v>9129</v>
      </c>
      <c r="CF75" s="118" t="s">
        <v>9130</v>
      </c>
      <c r="CG75" s="118" t="s">
        <v>9131</v>
      </c>
      <c r="CH75" s="118" t="s">
        <v>9132</v>
      </c>
      <c r="CI75" s="109"/>
      <c r="CJ75" s="119" t="s">
        <v>548</v>
      </c>
    </row>
    <row r="76" spans="1:88" s="107" customFormat="1" x14ac:dyDescent="0.25">
      <c r="A76" s="108" t="s">
        <v>9181</v>
      </c>
      <c r="B76" s="109"/>
      <c r="C76" s="734">
        <v>41275</v>
      </c>
      <c r="D76" s="109"/>
      <c r="E76" s="110">
        <v>702.63300000000004</v>
      </c>
      <c r="F76" s="109"/>
      <c r="G76" s="111">
        <v>141.96279999999999</v>
      </c>
      <c r="H76" s="109"/>
      <c r="I76" s="152">
        <v>2.98</v>
      </c>
      <c r="J76" s="152">
        <v>7.86</v>
      </c>
      <c r="K76" s="152">
        <v>2.41</v>
      </c>
      <c r="L76" s="152">
        <v>2.5299999999999998</v>
      </c>
      <c r="M76" s="113"/>
      <c r="N76" s="112">
        <v>0.61819999999999997</v>
      </c>
      <c r="O76" s="112">
        <v>5.8799999999999998E-2</v>
      </c>
      <c r="P76" s="112">
        <v>3.4561999999999999</v>
      </c>
      <c r="Q76" s="112">
        <v>7.5056000000000003</v>
      </c>
      <c r="R76" s="112">
        <v>4.5061</v>
      </c>
      <c r="S76" s="114">
        <v>3.2484999999999999</v>
      </c>
      <c r="T76" s="112">
        <v>-0.8992</v>
      </c>
      <c r="U76" s="112">
        <v>15.0419</v>
      </c>
      <c r="V76" s="112">
        <v>14.992800000000001</v>
      </c>
      <c r="W76" s="112">
        <v>13.173400000000001</v>
      </c>
      <c r="X76" s="112">
        <v>5.8864000000000001</v>
      </c>
      <c r="Y76" s="112">
        <v>16.264700000000001</v>
      </c>
      <c r="Z76" s="112">
        <v>2.9314</v>
      </c>
      <c r="AA76" s="112">
        <v>4.3708</v>
      </c>
      <c r="AB76" s="112">
        <v>1.7405999999999999</v>
      </c>
      <c r="AC76" s="112">
        <v>13.5764</v>
      </c>
      <c r="AD76" s="113"/>
      <c r="AE76" s="110">
        <v>2</v>
      </c>
      <c r="AF76" s="110">
        <v>5</v>
      </c>
      <c r="AG76" s="110">
        <v>2</v>
      </c>
      <c r="AH76" s="110">
        <v>3</v>
      </c>
      <c r="AI76" s="110">
        <v>6</v>
      </c>
      <c r="AJ76" s="110">
        <v>10</v>
      </c>
      <c r="AK76" s="110">
        <v>14</v>
      </c>
      <c r="AL76" s="110">
        <v>3</v>
      </c>
      <c r="AM76" s="110">
        <v>2</v>
      </c>
      <c r="AN76" s="110">
        <v>3</v>
      </c>
      <c r="AO76" s="110">
        <v>1</v>
      </c>
      <c r="AP76" s="110">
        <v>5</v>
      </c>
      <c r="AQ76" s="110">
        <v>5</v>
      </c>
      <c r="AR76" s="110">
        <v>10</v>
      </c>
      <c r="AS76" s="110">
        <v>4</v>
      </c>
      <c r="AT76" s="109"/>
      <c r="AU76" s="112">
        <v>15.37</v>
      </c>
      <c r="AV76" s="112">
        <v>17.13</v>
      </c>
      <c r="AW76" s="112">
        <v>13.91</v>
      </c>
      <c r="AX76" s="112">
        <v>6.77</v>
      </c>
      <c r="AY76" s="112">
        <v>9.5</v>
      </c>
      <c r="AZ76" s="115"/>
      <c r="BA76" s="116">
        <v>3</v>
      </c>
      <c r="BB76" s="116">
        <v>3</v>
      </c>
      <c r="BC76" s="116">
        <v>3</v>
      </c>
      <c r="BD76" s="116">
        <v>10</v>
      </c>
      <c r="BE76" s="116">
        <v>6</v>
      </c>
      <c r="BF76" s="112"/>
      <c r="BG76" s="114">
        <v>12.2709653410142</v>
      </c>
      <c r="BH76" s="796">
        <v>0</v>
      </c>
      <c r="BI76" s="796">
        <v>6.9107500262592103E-2</v>
      </c>
      <c r="BJ76" s="809" t="s">
        <v>430</v>
      </c>
      <c r="BK76" s="269"/>
      <c r="BL76" s="112" t="s">
        <v>430</v>
      </c>
      <c r="BM76" s="112" t="s">
        <v>430</v>
      </c>
      <c r="BN76" s="112" t="s">
        <v>430</v>
      </c>
      <c r="BO76" s="109"/>
      <c r="BP76" s="112">
        <v>78.659905379999998</v>
      </c>
      <c r="BQ76" s="109"/>
      <c r="BR76" s="112">
        <v>44.614600000000003</v>
      </c>
      <c r="BS76" s="112">
        <v>17.828800000000001</v>
      </c>
      <c r="BT76" s="112">
        <v>16.2164</v>
      </c>
      <c r="BU76" s="112">
        <v>21.340199999999999</v>
      </c>
      <c r="BV76" s="109"/>
      <c r="BW76" s="112">
        <v>6.18</v>
      </c>
      <c r="BX76" s="112">
        <v>10.86</v>
      </c>
      <c r="BY76" s="112">
        <v>2.4900000000000002</v>
      </c>
      <c r="BZ76" s="112">
        <v>0.71</v>
      </c>
      <c r="CA76" s="112" t="s">
        <v>430</v>
      </c>
      <c r="CB76" s="112">
        <v>1.1100000000000001</v>
      </c>
      <c r="CC76" s="109"/>
      <c r="CD76" s="118" t="s">
        <v>9134</v>
      </c>
      <c r="CE76" s="118" t="s">
        <v>9135</v>
      </c>
      <c r="CF76" s="118" t="s">
        <v>9136</v>
      </c>
      <c r="CG76" s="118" t="s">
        <v>9137</v>
      </c>
      <c r="CH76" s="118" t="s">
        <v>9138</v>
      </c>
      <c r="CI76" s="109"/>
      <c r="CJ76" s="119" t="s">
        <v>9139</v>
      </c>
    </row>
    <row r="77" spans="1:88" s="107" customFormat="1" x14ac:dyDescent="0.25">
      <c r="A77" s="108" t="s">
        <v>9182</v>
      </c>
      <c r="B77" s="109"/>
      <c r="C77" s="734">
        <v>41277</v>
      </c>
      <c r="D77" s="109"/>
      <c r="E77" s="110">
        <v>558.73</v>
      </c>
      <c r="F77" s="109"/>
      <c r="G77" s="111">
        <v>234.78819999999999</v>
      </c>
      <c r="H77" s="109"/>
      <c r="I77" s="152" t="s">
        <v>430</v>
      </c>
      <c r="J77" s="152" t="s">
        <v>430</v>
      </c>
      <c r="K77" s="152" t="s">
        <v>430</v>
      </c>
      <c r="L77" s="152" t="s">
        <v>430</v>
      </c>
      <c r="M77" s="113"/>
      <c r="N77" s="112">
        <v>-3.0800000000000001E-2</v>
      </c>
      <c r="O77" s="112">
        <v>0.13239999999999999</v>
      </c>
      <c r="P77" s="112">
        <v>3.2732999999999999</v>
      </c>
      <c r="Q77" s="112">
        <v>6.6592000000000002</v>
      </c>
      <c r="R77" s="112">
        <v>4.9682000000000004</v>
      </c>
      <c r="S77" s="114">
        <v>5.0072000000000001</v>
      </c>
      <c r="T77" s="112">
        <v>3.8805999999999998</v>
      </c>
      <c r="U77" s="112">
        <v>12.7201</v>
      </c>
      <c r="V77" s="112">
        <v>9.9787999999999997</v>
      </c>
      <c r="W77" s="112">
        <v>10.189</v>
      </c>
      <c r="X77" s="112">
        <v>4.0015000000000001</v>
      </c>
      <c r="Y77" s="112">
        <v>15.668699999999999</v>
      </c>
      <c r="Z77" s="112">
        <v>2.3140999999999998</v>
      </c>
      <c r="AA77" s="112">
        <v>6.2506000000000004</v>
      </c>
      <c r="AB77" s="112">
        <v>2.7532000000000001</v>
      </c>
      <c r="AC77" s="112">
        <v>10.494899999999999</v>
      </c>
      <c r="AD77" s="113"/>
      <c r="AE77" s="110">
        <v>14</v>
      </c>
      <c r="AF77" s="110">
        <v>4</v>
      </c>
      <c r="AG77" s="110">
        <v>3</v>
      </c>
      <c r="AH77" s="110">
        <v>6</v>
      </c>
      <c r="AI77" s="110">
        <v>5</v>
      </c>
      <c r="AJ77" s="110">
        <v>6</v>
      </c>
      <c r="AK77" s="110">
        <v>6</v>
      </c>
      <c r="AL77" s="110">
        <v>8</v>
      </c>
      <c r="AM77" s="110">
        <v>10</v>
      </c>
      <c r="AN77" s="110">
        <v>5</v>
      </c>
      <c r="AO77" s="110">
        <v>5</v>
      </c>
      <c r="AP77" s="110">
        <v>6</v>
      </c>
      <c r="AQ77" s="110">
        <v>7</v>
      </c>
      <c r="AR77" s="110">
        <v>6</v>
      </c>
      <c r="AS77" s="110">
        <v>2</v>
      </c>
      <c r="AT77" s="109"/>
      <c r="AU77" s="112">
        <v>11.11</v>
      </c>
      <c r="AV77" s="112">
        <v>11.63</v>
      </c>
      <c r="AW77" s="112">
        <v>10.88</v>
      </c>
      <c r="AX77" s="112">
        <v>8.5399999999999991</v>
      </c>
      <c r="AY77" s="112">
        <v>10.07</v>
      </c>
      <c r="AZ77" s="115"/>
      <c r="BA77" s="116">
        <v>4</v>
      </c>
      <c r="BB77" s="116">
        <v>9</v>
      </c>
      <c r="BC77" s="116">
        <v>9</v>
      </c>
      <c r="BD77" s="116">
        <v>5</v>
      </c>
      <c r="BE77" s="116">
        <v>5</v>
      </c>
      <c r="BF77" s="112"/>
      <c r="BG77" s="114">
        <v>10.085010341852399</v>
      </c>
      <c r="BH77" s="796">
        <v>0</v>
      </c>
      <c r="BI77" s="796">
        <v>5.2073822096248702E-2</v>
      </c>
      <c r="BJ77" s="809" t="s">
        <v>430</v>
      </c>
      <c r="BK77" s="269"/>
      <c r="BL77" s="112" t="s">
        <v>430</v>
      </c>
      <c r="BM77" s="112" t="s">
        <v>430</v>
      </c>
      <c r="BN77" s="112" t="s">
        <v>430</v>
      </c>
      <c r="BO77" s="109"/>
      <c r="BP77" s="112">
        <v>70.615718270000002</v>
      </c>
      <c r="BQ77" s="109"/>
      <c r="BR77" s="112">
        <v>34.911499999999997</v>
      </c>
      <c r="BS77" s="112">
        <v>20.686199999999999</v>
      </c>
      <c r="BT77" s="112">
        <v>13.077999999999999</v>
      </c>
      <c r="BU77" s="112">
        <v>31.324300000000001</v>
      </c>
      <c r="BV77" s="109"/>
      <c r="BW77" s="112">
        <v>16.05</v>
      </c>
      <c r="BX77" s="112">
        <v>11.76</v>
      </c>
      <c r="BY77" s="112" t="s">
        <v>430</v>
      </c>
      <c r="BZ77" s="112" t="s">
        <v>430</v>
      </c>
      <c r="CA77" s="112" t="s">
        <v>430</v>
      </c>
      <c r="CB77" s="112">
        <v>1.58</v>
      </c>
      <c r="CC77" s="109"/>
      <c r="CD77" s="118" t="s">
        <v>9141</v>
      </c>
      <c r="CE77" s="118" t="s">
        <v>9142</v>
      </c>
      <c r="CF77" s="118" t="s">
        <v>9143</v>
      </c>
      <c r="CG77" s="118" t="s">
        <v>9144</v>
      </c>
      <c r="CH77" s="118" t="s">
        <v>1306</v>
      </c>
      <c r="CI77" s="109"/>
      <c r="CJ77" s="119" t="s">
        <v>476</v>
      </c>
    </row>
    <row r="78" spans="1:88" s="107" customFormat="1" x14ac:dyDescent="0.25">
      <c r="A78" s="108" t="s">
        <v>9183</v>
      </c>
      <c r="B78" s="109"/>
      <c r="C78" s="734">
        <v>46203</v>
      </c>
      <c r="D78" s="109"/>
      <c r="E78" s="110">
        <v>503.81</v>
      </c>
      <c r="F78" s="109"/>
      <c r="G78" s="111">
        <v>10.49</v>
      </c>
      <c r="H78" s="109"/>
      <c r="I78" s="152">
        <v>4.3499999999999996</v>
      </c>
      <c r="J78" s="152">
        <v>7.22</v>
      </c>
      <c r="K78" s="152">
        <v>3.39</v>
      </c>
      <c r="L78" s="152">
        <v>3.59</v>
      </c>
      <c r="M78" s="113"/>
      <c r="N78" s="112">
        <v>0.48859999999999998</v>
      </c>
      <c r="O78" s="112">
        <v>0.2676</v>
      </c>
      <c r="P78" s="112">
        <v>1.8149999999999999</v>
      </c>
      <c r="Q78" s="112" t="s">
        <v>430</v>
      </c>
      <c r="R78" s="112" t="s">
        <v>430</v>
      </c>
      <c r="S78" s="114" t="s">
        <v>430</v>
      </c>
      <c r="T78" s="112" t="s">
        <v>430</v>
      </c>
      <c r="U78" s="112" t="s">
        <v>430</v>
      </c>
      <c r="V78" s="112" t="s">
        <v>430</v>
      </c>
      <c r="W78" s="112" t="s">
        <v>430</v>
      </c>
      <c r="X78" s="112">
        <v>4.9000000000000004</v>
      </c>
      <c r="Y78" s="112" t="s">
        <v>430</v>
      </c>
      <c r="Z78" s="112" t="s">
        <v>430</v>
      </c>
      <c r="AA78" s="112" t="s">
        <v>430</v>
      </c>
      <c r="AB78" s="112">
        <v>1.206</v>
      </c>
      <c r="AC78" s="112">
        <v>4.9000000000000004</v>
      </c>
      <c r="AD78" s="113"/>
      <c r="AE78" s="110">
        <v>7</v>
      </c>
      <c r="AF78" s="110">
        <v>2</v>
      </c>
      <c r="AG78" s="110">
        <v>6</v>
      </c>
      <c r="AH78" s="110" t="s">
        <v>430</v>
      </c>
      <c r="AI78" s="110" t="s">
        <v>430</v>
      </c>
      <c r="AJ78" s="110" t="s">
        <v>430</v>
      </c>
      <c r="AK78" s="110" t="s">
        <v>430</v>
      </c>
      <c r="AL78" s="110" t="s">
        <v>430</v>
      </c>
      <c r="AM78" s="110" t="s">
        <v>430</v>
      </c>
      <c r="AN78" s="110" t="s">
        <v>430</v>
      </c>
      <c r="AO78" s="110">
        <v>2</v>
      </c>
      <c r="AP78" s="110" t="s">
        <v>430</v>
      </c>
      <c r="AQ78" s="110" t="s">
        <v>430</v>
      </c>
      <c r="AR78" s="110" t="s">
        <v>430</v>
      </c>
      <c r="AS78" s="110">
        <v>6</v>
      </c>
      <c r="AT78" s="109"/>
      <c r="AU78" s="112" t="s">
        <v>430</v>
      </c>
      <c r="AV78" s="112" t="s">
        <v>430</v>
      </c>
      <c r="AW78" s="112" t="s">
        <v>430</v>
      </c>
      <c r="AX78" s="112" t="s">
        <v>430</v>
      </c>
      <c r="AY78" s="112" t="s">
        <v>430</v>
      </c>
      <c r="AZ78" s="115"/>
      <c r="BA78" s="116" t="s">
        <v>430</v>
      </c>
      <c r="BB78" s="116" t="s">
        <v>430</v>
      </c>
      <c r="BC78" s="116" t="s">
        <v>430</v>
      </c>
      <c r="BD78" s="116" t="s">
        <v>430</v>
      </c>
      <c r="BE78" s="116" t="s">
        <v>430</v>
      </c>
      <c r="BF78" s="112"/>
      <c r="BG78" s="114" t="s">
        <v>430</v>
      </c>
      <c r="BH78" s="796">
        <v>0</v>
      </c>
      <c r="BI78" s="796">
        <v>0</v>
      </c>
      <c r="BJ78" s="809" t="s">
        <v>430</v>
      </c>
      <c r="BK78" s="269"/>
      <c r="BL78" s="112" t="s">
        <v>430</v>
      </c>
      <c r="BM78" s="112" t="s">
        <v>430</v>
      </c>
      <c r="BN78" s="112" t="s">
        <v>430</v>
      </c>
      <c r="BO78" s="109"/>
      <c r="BP78" s="112">
        <v>74.828157829999995</v>
      </c>
      <c r="BQ78" s="109"/>
      <c r="BR78" s="112">
        <v>46.8476</v>
      </c>
      <c r="BS78" s="112">
        <v>8.1968899999999998</v>
      </c>
      <c r="BT78" s="112">
        <v>16.4999</v>
      </c>
      <c r="BU78" s="112">
        <v>28.45561</v>
      </c>
      <c r="BV78" s="109"/>
      <c r="BW78" s="112">
        <v>4.4000000000000004</v>
      </c>
      <c r="BX78" s="112">
        <v>11.47</v>
      </c>
      <c r="BY78" s="112">
        <v>2.04</v>
      </c>
      <c r="BZ78" s="112" t="s">
        <v>430</v>
      </c>
      <c r="CA78" s="112" t="s">
        <v>430</v>
      </c>
      <c r="CB78" s="112">
        <v>9.8000000000000007</v>
      </c>
      <c r="CC78" s="109"/>
      <c r="CD78" s="118" t="s">
        <v>9146</v>
      </c>
      <c r="CE78" s="118" t="s">
        <v>9147</v>
      </c>
      <c r="CF78" s="118" t="s">
        <v>9148</v>
      </c>
      <c r="CG78" s="118" t="s">
        <v>9149</v>
      </c>
      <c r="CH78" s="118" t="s">
        <v>9150</v>
      </c>
      <c r="CI78" s="109"/>
      <c r="CJ78" s="119" t="s">
        <v>555</v>
      </c>
    </row>
    <row r="79" spans="1:88" s="107" customFormat="1" x14ac:dyDescent="0.25">
      <c r="A79" s="108" t="s">
        <v>9184</v>
      </c>
      <c r="B79" s="109"/>
      <c r="C79" s="734">
        <v>41275</v>
      </c>
      <c r="D79" s="109"/>
      <c r="E79" s="110">
        <v>204.11199999999999</v>
      </c>
      <c r="F79" s="109"/>
      <c r="G79" s="111">
        <v>157.43</v>
      </c>
      <c r="H79" s="109"/>
      <c r="I79" s="152">
        <v>4.3099999999999996</v>
      </c>
      <c r="J79" s="152">
        <v>6.78</v>
      </c>
      <c r="K79" s="152">
        <v>3.41</v>
      </c>
      <c r="L79" s="152" t="s">
        <v>430</v>
      </c>
      <c r="M79" s="113"/>
      <c r="N79" s="112" t="s">
        <v>430</v>
      </c>
      <c r="O79" s="112">
        <v>-0.70640000000000003</v>
      </c>
      <c r="P79" s="112">
        <v>-0.24709999999999999</v>
      </c>
      <c r="Q79" s="112">
        <v>3.5179</v>
      </c>
      <c r="R79" s="112">
        <v>1.8305</v>
      </c>
      <c r="S79" s="114">
        <v>0.30669999999999997</v>
      </c>
      <c r="T79" s="112">
        <v>3.6471</v>
      </c>
      <c r="U79" s="112">
        <v>10.138999999999999</v>
      </c>
      <c r="V79" s="112">
        <v>8.5411000000000001</v>
      </c>
      <c r="W79" s="112">
        <v>9.9755000000000003</v>
      </c>
      <c r="X79" s="112">
        <v>0.7036</v>
      </c>
      <c r="Y79" s="112">
        <v>11.779299999999999</v>
      </c>
      <c r="Z79" s="112">
        <v>-0.12690000000000001</v>
      </c>
      <c r="AA79" s="112">
        <v>1.7121</v>
      </c>
      <c r="AB79" s="112">
        <v>-0.28499999999999998</v>
      </c>
      <c r="AC79" s="112">
        <v>11.230399999999999</v>
      </c>
      <c r="AD79" s="113"/>
      <c r="AE79" s="110" t="s">
        <v>430</v>
      </c>
      <c r="AF79" s="110">
        <v>14</v>
      </c>
      <c r="AG79" s="110">
        <v>14</v>
      </c>
      <c r="AH79" s="110">
        <v>13</v>
      </c>
      <c r="AI79" s="110">
        <v>10</v>
      </c>
      <c r="AJ79" s="110">
        <v>13</v>
      </c>
      <c r="AK79" s="110">
        <v>8</v>
      </c>
      <c r="AL79" s="110">
        <v>14</v>
      </c>
      <c r="AM79" s="110">
        <v>14</v>
      </c>
      <c r="AN79" s="110">
        <v>6</v>
      </c>
      <c r="AO79" s="110">
        <v>14</v>
      </c>
      <c r="AP79" s="110">
        <v>8</v>
      </c>
      <c r="AQ79" s="110">
        <v>11</v>
      </c>
      <c r="AR79" s="110">
        <v>13</v>
      </c>
      <c r="AS79" s="110">
        <v>14</v>
      </c>
      <c r="AT79" s="109"/>
      <c r="AU79" s="112">
        <v>10.48</v>
      </c>
      <c r="AV79" s="112">
        <v>10.77</v>
      </c>
      <c r="AW79" s="112">
        <v>9.01</v>
      </c>
      <c r="AX79" s="112">
        <v>6.13</v>
      </c>
      <c r="AY79" s="112">
        <v>3.14</v>
      </c>
      <c r="AZ79" s="115"/>
      <c r="BA79" s="116">
        <v>6</v>
      </c>
      <c r="BB79" s="116">
        <v>12</v>
      </c>
      <c r="BC79" s="116">
        <v>13</v>
      </c>
      <c r="BD79" s="116">
        <v>11</v>
      </c>
      <c r="BE79" s="116">
        <v>11</v>
      </c>
      <c r="BF79" s="112"/>
      <c r="BG79" s="114">
        <v>8.8198513584060994</v>
      </c>
      <c r="BH79" s="796">
        <v>0</v>
      </c>
      <c r="BI79" s="796">
        <v>3.64871939278643E-2</v>
      </c>
      <c r="BJ79" s="809" t="s">
        <v>430</v>
      </c>
      <c r="BK79" s="269"/>
      <c r="BL79" s="112" t="s">
        <v>430</v>
      </c>
      <c r="BM79" s="112" t="s">
        <v>430</v>
      </c>
      <c r="BN79" s="112" t="s">
        <v>430</v>
      </c>
      <c r="BO79" s="109"/>
      <c r="BP79" s="112">
        <v>72.437734520000006</v>
      </c>
      <c r="BQ79" s="109"/>
      <c r="BR79" s="112">
        <v>50.812399999999997</v>
      </c>
      <c r="BS79" s="112">
        <v>15.636100000000001</v>
      </c>
      <c r="BT79" s="112">
        <v>5.9892399999999997</v>
      </c>
      <c r="BU79" s="112">
        <v>27.562259999999998</v>
      </c>
      <c r="BV79" s="109"/>
      <c r="BW79" s="112">
        <v>13.65</v>
      </c>
      <c r="BX79" s="112">
        <v>6.22</v>
      </c>
      <c r="BY79" s="112" t="s">
        <v>430</v>
      </c>
      <c r="BZ79" s="112" t="s">
        <v>430</v>
      </c>
      <c r="CA79" s="112" t="s">
        <v>430</v>
      </c>
      <c r="CB79" s="112">
        <v>7.7</v>
      </c>
      <c r="CC79" s="109"/>
      <c r="CD79" s="118" t="s">
        <v>9152</v>
      </c>
      <c r="CE79" s="118" t="s">
        <v>9153</v>
      </c>
      <c r="CF79" s="118" t="s">
        <v>9154</v>
      </c>
      <c r="CG79" s="118" t="s">
        <v>2253</v>
      </c>
      <c r="CH79" s="118" t="s">
        <v>9155</v>
      </c>
      <c r="CI79" s="109"/>
      <c r="CJ79" s="119" t="s">
        <v>611</v>
      </c>
    </row>
    <row r="80" spans="1:88" s="107" customFormat="1" x14ac:dyDescent="0.25">
      <c r="A80" s="108" t="s">
        <v>9185</v>
      </c>
      <c r="B80" s="109"/>
      <c r="C80" s="734">
        <v>43220</v>
      </c>
      <c r="D80" s="109"/>
      <c r="E80" s="110">
        <v>117.03</v>
      </c>
      <c r="F80" s="109"/>
      <c r="G80" s="111">
        <v>26.052900000000001</v>
      </c>
      <c r="H80" s="109"/>
      <c r="I80" s="152">
        <v>0.04</v>
      </c>
      <c r="J80" s="152">
        <v>6.2</v>
      </c>
      <c r="K80" s="152">
        <v>0.04</v>
      </c>
      <c r="L80" s="152">
        <v>0.04</v>
      </c>
      <c r="M80" s="113"/>
      <c r="N80" s="112">
        <v>0.62180000000000002</v>
      </c>
      <c r="O80" s="112">
        <v>0.2555</v>
      </c>
      <c r="P80" s="112">
        <v>3.5541999999999998</v>
      </c>
      <c r="Q80" s="112">
        <v>9.5764999999999993</v>
      </c>
      <c r="R80" s="112">
        <v>8.9964999999999993</v>
      </c>
      <c r="S80" s="114">
        <v>10.460599999999999</v>
      </c>
      <c r="T80" s="112">
        <v>7.1279000000000003</v>
      </c>
      <c r="U80" s="112">
        <v>13.454800000000001</v>
      </c>
      <c r="V80" s="112">
        <v>12.7256</v>
      </c>
      <c r="W80" s="112" t="s">
        <v>430</v>
      </c>
      <c r="X80" s="112">
        <v>4.2478999999999996</v>
      </c>
      <c r="Y80" s="112">
        <v>20.523800000000001</v>
      </c>
      <c r="Z80" s="112">
        <v>7.5237999999999996</v>
      </c>
      <c r="AA80" s="112">
        <v>11.238799999999999</v>
      </c>
      <c r="AB80" s="112">
        <v>1.8388</v>
      </c>
      <c r="AC80" s="112">
        <v>12.209300000000001</v>
      </c>
      <c r="AD80" s="113"/>
      <c r="AE80" s="110">
        <v>1</v>
      </c>
      <c r="AF80" s="110">
        <v>3</v>
      </c>
      <c r="AG80" s="110">
        <v>1</v>
      </c>
      <c r="AH80" s="110">
        <v>1</v>
      </c>
      <c r="AI80" s="110">
        <v>3</v>
      </c>
      <c r="AJ80" s="110">
        <v>3</v>
      </c>
      <c r="AK80" s="110">
        <v>2</v>
      </c>
      <c r="AL80" s="110">
        <v>6</v>
      </c>
      <c r="AM80" s="110">
        <v>6</v>
      </c>
      <c r="AN80" s="110" t="s">
        <v>430</v>
      </c>
      <c r="AO80" s="110">
        <v>3</v>
      </c>
      <c r="AP80" s="110">
        <v>2</v>
      </c>
      <c r="AQ80" s="110">
        <v>3</v>
      </c>
      <c r="AR80" s="110">
        <v>2</v>
      </c>
      <c r="AS80" s="110">
        <v>3</v>
      </c>
      <c r="AT80" s="109"/>
      <c r="AU80" s="112" t="s">
        <v>430</v>
      </c>
      <c r="AV80" s="112">
        <v>14.17</v>
      </c>
      <c r="AW80" s="112">
        <v>13.29</v>
      </c>
      <c r="AX80" s="112">
        <v>11.88</v>
      </c>
      <c r="AY80" s="112">
        <v>18.18</v>
      </c>
      <c r="AZ80" s="115"/>
      <c r="BA80" s="116" t="s">
        <v>430</v>
      </c>
      <c r="BB80" s="116">
        <v>6</v>
      </c>
      <c r="BC80" s="116">
        <v>4</v>
      </c>
      <c r="BD80" s="116">
        <v>3</v>
      </c>
      <c r="BE80" s="116">
        <v>2</v>
      </c>
      <c r="BF80" s="112"/>
      <c r="BG80" s="114">
        <v>9.77447041269299</v>
      </c>
      <c r="BH80" s="796">
        <v>0</v>
      </c>
      <c r="BI80" s="796">
        <v>6.3030391125997801E-2</v>
      </c>
      <c r="BJ80" s="809" t="s">
        <v>430</v>
      </c>
      <c r="BK80" s="269"/>
      <c r="BL80" s="112" t="s">
        <v>430</v>
      </c>
      <c r="BM80" s="112" t="s">
        <v>430</v>
      </c>
      <c r="BN80" s="112" t="s">
        <v>430</v>
      </c>
      <c r="BO80" s="109"/>
      <c r="BP80" s="112">
        <v>74.889299679999993</v>
      </c>
      <c r="BQ80" s="109"/>
      <c r="BR80" s="112">
        <v>25.0702</v>
      </c>
      <c r="BS80" s="112">
        <v>12.0367</v>
      </c>
      <c r="BT80" s="112">
        <v>37.782400000000003</v>
      </c>
      <c r="BU80" s="112">
        <v>25.110700000000001</v>
      </c>
      <c r="BV80" s="109"/>
      <c r="BW80" s="112" t="s">
        <v>430</v>
      </c>
      <c r="BX80" s="112">
        <v>19.39</v>
      </c>
      <c r="BY80" s="112" t="s">
        <v>430</v>
      </c>
      <c r="BZ80" s="112" t="s">
        <v>430</v>
      </c>
      <c r="CA80" s="112" t="s">
        <v>430</v>
      </c>
      <c r="CB80" s="112">
        <v>5.72</v>
      </c>
      <c r="CC80" s="109"/>
      <c r="CD80" s="118" t="s">
        <v>9157</v>
      </c>
      <c r="CE80" s="118" t="s">
        <v>9158</v>
      </c>
      <c r="CF80" s="118" t="s">
        <v>9159</v>
      </c>
      <c r="CG80" s="118" t="s">
        <v>9160</v>
      </c>
      <c r="CH80" s="118" t="s">
        <v>9161</v>
      </c>
      <c r="CI80" s="109"/>
      <c r="CJ80" s="119" t="s">
        <v>555</v>
      </c>
    </row>
    <row r="81" spans="1:88" s="107" customFormat="1" x14ac:dyDescent="0.25">
      <c r="A81" s="108" t="s">
        <v>9186</v>
      </c>
      <c r="B81" s="109"/>
      <c r="C81" s="734">
        <v>43447</v>
      </c>
      <c r="D81" s="109"/>
      <c r="E81" s="110">
        <v>52.915500000000002</v>
      </c>
      <c r="F81" s="109"/>
      <c r="G81" s="111">
        <v>23.548300000000001</v>
      </c>
      <c r="H81" s="109"/>
      <c r="I81" s="152">
        <v>0.11</v>
      </c>
      <c r="J81" s="152">
        <v>5.64</v>
      </c>
      <c r="K81" s="152">
        <v>0.11</v>
      </c>
      <c r="L81" s="152">
        <v>0.11</v>
      </c>
      <c r="M81" s="113"/>
      <c r="N81" s="112">
        <v>0.50409999999999999</v>
      </c>
      <c r="O81" s="112">
        <v>-0.20599999999999999</v>
      </c>
      <c r="P81" s="112">
        <v>1.2817000000000001</v>
      </c>
      <c r="Q81" s="112">
        <v>3.6694</v>
      </c>
      <c r="R81" s="112">
        <v>-1.2487999999999999</v>
      </c>
      <c r="S81" s="114">
        <v>1.1182000000000001</v>
      </c>
      <c r="T81" s="112">
        <v>1.7553000000000001</v>
      </c>
      <c r="U81" s="112">
        <v>10.8367</v>
      </c>
      <c r="V81" s="112">
        <v>9.9720999999999993</v>
      </c>
      <c r="W81" s="112" t="s">
        <v>430</v>
      </c>
      <c r="X81" s="112">
        <v>2.6070000000000002</v>
      </c>
      <c r="Y81" s="112">
        <v>10.2392</v>
      </c>
      <c r="Z81" s="112">
        <v>-1.2517</v>
      </c>
      <c r="AA81" s="112">
        <v>1.7464</v>
      </c>
      <c r="AB81" s="112">
        <v>0.60750000000000004</v>
      </c>
      <c r="AC81" s="112">
        <v>11.7807</v>
      </c>
      <c r="AD81" s="113"/>
      <c r="AE81" s="110">
        <v>6</v>
      </c>
      <c r="AF81" s="110">
        <v>6</v>
      </c>
      <c r="AG81" s="110">
        <v>10</v>
      </c>
      <c r="AH81" s="110">
        <v>11</v>
      </c>
      <c r="AI81" s="110">
        <v>14</v>
      </c>
      <c r="AJ81" s="110">
        <v>11</v>
      </c>
      <c r="AK81" s="110">
        <v>11</v>
      </c>
      <c r="AL81" s="110">
        <v>13</v>
      </c>
      <c r="AM81" s="110">
        <v>11</v>
      </c>
      <c r="AN81" s="110" t="s">
        <v>430</v>
      </c>
      <c r="AO81" s="110">
        <v>9</v>
      </c>
      <c r="AP81" s="110">
        <v>13</v>
      </c>
      <c r="AQ81" s="110">
        <v>12</v>
      </c>
      <c r="AR81" s="110">
        <v>12</v>
      </c>
      <c r="AS81" s="110">
        <v>11</v>
      </c>
      <c r="AT81" s="109"/>
      <c r="AU81" s="112" t="s">
        <v>430</v>
      </c>
      <c r="AV81" s="112">
        <v>10.95</v>
      </c>
      <c r="AW81" s="112">
        <v>8.74</v>
      </c>
      <c r="AX81" s="112">
        <v>5.01</v>
      </c>
      <c r="AY81" s="112">
        <v>2.37</v>
      </c>
      <c r="AZ81" s="115"/>
      <c r="BA81" s="116" t="s">
        <v>430</v>
      </c>
      <c r="BB81" s="116">
        <v>10</v>
      </c>
      <c r="BC81" s="116">
        <v>14</v>
      </c>
      <c r="BD81" s="116">
        <v>13</v>
      </c>
      <c r="BE81" s="116">
        <v>12</v>
      </c>
      <c r="BF81" s="112"/>
      <c r="BG81" s="114">
        <v>9.9902751242416805</v>
      </c>
      <c r="BH81" s="796">
        <v>0</v>
      </c>
      <c r="BI81" s="796">
        <v>3.65836885227738E-2</v>
      </c>
      <c r="BJ81" s="809" t="s">
        <v>430</v>
      </c>
      <c r="BK81" s="269"/>
      <c r="BL81" s="112" t="s">
        <v>430</v>
      </c>
      <c r="BM81" s="112" t="s">
        <v>430</v>
      </c>
      <c r="BN81" s="112" t="s">
        <v>430</v>
      </c>
      <c r="BO81" s="109"/>
      <c r="BP81" s="112">
        <v>75.357466830000007</v>
      </c>
      <c r="BQ81" s="109"/>
      <c r="BR81" s="112">
        <v>45.9392</v>
      </c>
      <c r="BS81" s="112">
        <v>28.717099999999999</v>
      </c>
      <c r="BT81" s="112">
        <v>0.66885399999999995</v>
      </c>
      <c r="BU81" s="112">
        <v>24.674845999999999</v>
      </c>
      <c r="BV81" s="109"/>
      <c r="BW81" s="112" t="s">
        <v>430</v>
      </c>
      <c r="BX81" s="112">
        <v>7.71</v>
      </c>
      <c r="BY81" s="112">
        <v>0.96</v>
      </c>
      <c r="BZ81" s="112" t="s">
        <v>430</v>
      </c>
      <c r="CA81" s="112" t="s">
        <v>430</v>
      </c>
      <c r="CB81" s="112">
        <v>15.97</v>
      </c>
      <c r="CC81" s="109"/>
      <c r="CD81" s="118" t="s">
        <v>6480</v>
      </c>
      <c r="CE81" s="118" t="s">
        <v>9163</v>
      </c>
      <c r="CF81" s="118" t="s">
        <v>9164</v>
      </c>
      <c r="CG81" s="118" t="s">
        <v>9165</v>
      </c>
      <c r="CH81" s="118" t="s">
        <v>9166</v>
      </c>
      <c r="CI81" s="109"/>
      <c r="CJ81" s="119" t="s">
        <v>1189</v>
      </c>
    </row>
    <row r="82" spans="1:88" s="107" customFormat="1" x14ac:dyDescent="0.25">
      <c r="A82" s="108" t="s">
        <v>9187</v>
      </c>
      <c r="B82" s="109"/>
      <c r="C82" s="734">
        <v>41607</v>
      </c>
      <c r="D82" s="109"/>
      <c r="E82" s="110">
        <v>51.432499999999997</v>
      </c>
      <c r="F82" s="109"/>
      <c r="G82" s="111">
        <v>37.618000000000002</v>
      </c>
      <c r="H82" s="109"/>
      <c r="I82" s="152">
        <v>1.9</v>
      </c>
      <c r="J82" s="152">
        <v>6.31</v>
      </c>
      <c r="K82" s="152">
        <v>1.61</v>
      </c>
      <c r="L82" s="152">
        <v>1.67</v>
      </c>
      <c r="M82" s="113"/>
      <c r="N82" s="112">
        <v>0.5071</v>
      </c>
      <c r="O82" s="112">
        <v>-0.22470000000000001</v>
      </c>
      <c r="P82" s="112">
        <v>1.5371999999999999</v>
      </c>
      <c r="Q82" s="112">
        <v>4.2679999999999998</v>
      </c>
      <c r="R82" s="112">
        <v>1.6455</v>
      </c>
      <c r="S82" s="114">
        <v>4.4005000000000001</v>
      </c>
      <c r="T82" s="112">
        <v>0.44540000000000002</v>
      </c>
      <c r="U82" s="112">
        <v>11.1196</v>
      </c>
      <c r="V82" s="112">
        <v>9.6402000000000001</v>
      </c>
      <c r="W82" s="112">
        <v>10.2514</v>
      </c>
      <c r="X82" s="112">
        <v>2.4535999999999998</v>
      </c>
      <c r="Y82" s="112">
        <v>11.0458</v>
      </c>
      <c r="Z82" s="112">
        <v>0.32269999999999999</v>
      </c>
      <c r="AA82" s="112">
        <v>5.2436999999999996</v>
      </c>
      <c r="AB82" s="112">
        <v>0.39660000000000001</v>
      </c>
      <c r="AC82" s="112">
        <v>10.9672</v>
      </c>
      <c r="AD82" s="113"/>
      <c r="AE82" s="110">
        <v>5</v>
      </c>
      <c r="AF82" s="110">
        <v>7</v>
      </c>
      <c r="AG82" s="110">
        <v>8</v>
      </c>
      <c r="AH82" s="110">
        <v>10</v>
      </c>
      <c r="AI82" s="110">
        <v>11</v>
      </c>
      <c r="AJ82" s="110">
        <v>7</v>
      </c>
      <c r="AK82" s="110">
        <v>13</v>
      </c>
      <c r="AL82" s="110">
        <v>12</v>
      </c>
      <c r="AM82" s="110">
        <v>12</v>
      </c>
      <c r="AN82" s="110">
        <v>4</v>
      </c>
      <c r="AO82" s="110">
        <v>11</v>
      </c>
      <c r="AP82" s="110">
        <v>11</v>
      </c>
      <c r="AQ82" s="110">
        <v>10</v>
      </c>
      <c r="AR82" s="110">
        <v>7</v>
      </c>
      <c r="AS82" s="110">
        <v>12</v>
      </c>
      <c r="AT82" s="109"/>
      <c r="AU82" s="112">
        <v>10.73</v>
      </c>
      <c r="AV82" s="112">
        <v>10.82</v>
      </c>
      <c r="AW82" s="112">
        <v>9.2100000000000009</v>
      </c>
      <c r="AX82" s="112">
        <v>5.72</v>
      </c>
      <c r="AY82" s="112">
        <v>5.57</v>
      </c>
      <c r="AZ82" s="115"/>
      <c r="BA82" s="116">
        <v>5</v>
      </c>
      <c r="BB82" s="116">
        <v>11</v>
      </c>
      <c r="BC82" s="116">
        <v>11</v>
      </c>
      <c r="BD82" s="116">
        <v>12</v>
      </c>
      <c r="BE82" s="116">
        <v>10</v>
      </c>
      <c r="BF82" s="112"/>
      <c r="BG82" s="114">
        <v>9.6149558485534303</v>
      </c>
      <c r="BH82" s="796">
        <v>0</v>
      </c>
      <c r="BI82" s="796">
        <v>4.4066077893709997E-2</v>
      </c>
      <c r="BJ82" s="809" t="s">
        <v>430</v>
      </c>
      <c r="BK82" s="269"/>
      <c r="BL82" s="112" t="s">
        <v>430</v>
      </c>
      <c r="BM82" s="112" t="s">
        <v>430</v>
      </c>
      <c r="BN82" s="112" t="s">
        <v>430</v>
      </c>
      <c r="BO82" s="109"/>
      <c r="BP82" s="112">
        <v>72.407628329999994</v>
      </c>
      <c r="BQ82" s="109"/>
      <c r="BR82" s="112">
        <v>52.584299999999999</v>
      </c>
      <c r="BS82" s="112">
        <v>8.31081</v>
      </c>
      <c r="BT82" s="112">
        <v>11.518599999999999</v>
      </c>
      <c r="BU82" s="112">
        <v>27.586290000000002</v>
      </c>
      <c r="BV82" s="109"/>
      <c r="BW82" s="112">
        <v>5.88</v>
      </c>
      <c r="BX82" s="112">
        <v>10.06</v>
      </c>
      <c r="BY82" s="112" t="s">
        <v>430</v>
      </c>
      <c r="BZ82" s="112" t="s">
        <v>430</v>
      </c>
      <c r="CA82" s="112" t="s">
        <v>430</v>
      </c>
      <c r="CB82" s="112">
        <v>11.65</v>
      </c>
      <c r="CC82" s="109"/>
      <c r="CD82" s="118" t="s">
        <v>9168</v>
      </c>
      <c r="CE82" s="118" t="s">
        <v>9169</v>
      </c>
      <c r="CF82" s="118" t="s">
        <v>9170</v>
      </c>
      <c r="CG82" s="118" t="s">
        <v>9171</v>
      </c>
      <c r="CH82" s="118" t="s">
        <v>9172</v>
      </c>
      <c r="CI82" s="109"/>
      <c r="CJ82" s="119" t="s">
        <v>476</v>
      </c>
    </row>
    <row r="83" spans="1:88" x14ac:dyDescent="0.25">
      <c r="A83" s="36" t="s">
        <v>93</v>
      </c>
      <c r="B83" s="43"/>
      <c r="C83" s="720"/>
      <c r="D83" s="43"/>
      <c r="E83" s="51"/>
      <c r="F83" s="43"/>
      <c r="G83" s="55"/>
      <c r="H83" s="43"/>
      <c r="I83" s="92"/>
      <c r="J83" s="92"/>
      <c r="K83" s="92"/>
      <c r="L83" s="92"/>
      <c r="M83" s="66"/>
      <c r="N83" s="59">
        <v>0.42370000000000002</v>
      </c>
      <c r="O83" s="59">
        <v>-0.1913</v>
      </c>
      <c r="P83" s="59">
        <v>1.5379</v>
      </c>
      <c r="Q83" s="59">
        <v>5.6151</v>
      </c>
      <c r="R83" s="59">
        <v>3.9426000000000001</v>
      </c>
      <c r="S83" s="70">
        <v>5.0411999999999999</v>
      </c>
      <c r="T83" s="59">
        <v>3.6899000000000002</v>
      </c>
      <c r="U83" s="59">
        <v>13.2568</v>
      </c>
      <c r="V83" s="59">
        <v>11.7555</v>
      </c>
      <c r="W83" s="59">
        <v>12.6967</v>
      </c>
      <c r="X83" s="59">
        <v>2.9946000000000002</v>
      </c>
      <c r="Y83" s="59">
        <v>14.292999999999999</v>
      </c>
      <c r="Z83" s="59">
        <v>2.6143999999999998</v>
      </c>
      <c r="AA83" s="59">
        <v>6.0625</v>
      </c>
      <c r="AB83" s="59">
        <v>1.0206</v>
      </c>
      <c r="AC83" s="59">
        <v>12.5345</v>
      </c>
      <c r="AD83" s="66"/>
      <c r="AE83" s="51">
        <v>14</v>
      </c>
      <c r="AF83" s="51">
        <v>15</v>
      </c>
      <c r="AG83" s="51">
        <v>15</v>
      </c>
      <c r="AH83" s="51">
        <v>14</v>
      </c>
      <c r="AI83" s="51">
        <v>14</v>
      </c>
      <c r="AJ83" s="51">
        <v>14</v>
      </c>
      <c r="AK83" s="51">
        <v>14</v>
      </c>
      <c r="AL83" s="51">
        <v>14</v>
      </c>
      <c r="AM83" s="51">
        <v>14</v>
      </c>
      <c r="AN83" s="51">
        <v>6</v>
      </c>
      <c r="AO83" s="51">
        <v>15</v>
      </c>
      <c r="AP83" s="51">
        <v>14</v>
      </c>
      <c r="AQ83" s="51">
        <v>14</v>
      </c>
      <c r="AR83" s="51">
        <v>14</v>
      </c>
      <c r="AS83" s="51">
        <v>15</v>
      </c>
      <c r="AT83" s="43"/>
      <c r="AU83" s="59">
        <v>13.9716666666667</v>
      </c>
      <c r="AV83" s="59">
        <v>13.9153846153846</v>
      </c>
      <c r="AW83" s="59">
        <v>11.685714285714299</v>
      </c>
      <c r="AX83" s="59">
        <v>8.3535714285714295</v>
      </c>
      <c r="AY83" s="59">
        <v>8.7935714285714308</v>
      </c>
      <c r="AZ83" s="78"/>
      <c r="BA83" s="47">
        <v>6</v>
      </c>
      <c r="BB83" s="47">
        <v>13</v>
      </c>
      <c r="BC83" s="47">
        <v>14</v>
      </c>
      <c r="BD83" s="47">
        <v>14</v>
      </c>
      <c r="BE83" s="47">
        <v>14</v>
      </c>
      <c r="BF83" s="59"/>
      <c r="BG83" s="70"/>
      <c r="BH83" s="798"/>
      <c r="BI83" s="798"/>
      <c r="BJ83" s="811"/>
      <c r="BK83" s="267"/>
      <c r="BL83" s="59"/>
      <c r="BM83" s="59"/>
      <c r="BN83" s="59"/>
      <c r="BO83" s="43"/>
      <c r="BP83" s="59"/>
      <c r="BQ83" s="43"/>
      <c r="BR83" s="59"/>
      <c r="BS83" s="59"/>
      <c r="BT83" s="59"/>
      <c r="BU83" s="59"/>
      <c r="BV83" s="43"/>
      <c r="BW83" s="59"/>
      <c r="BX83" s="59"/>
      <c r="BY83" s="59"/>
      <c r="BZ83" s="59"/>
      <c r="CA83" s="59"/>
      <c r="CB83" s="59"/>
      <c r="CC83" s="43"/>
      <c r="CD83" s="84"/>
      <c r="CE83" s="84"/>
      <c r="CF83" s="84"/>
      <c r="CG83" s="84"/>
      <c r="CH83" s="84"/>
      <c r="CI83" s="43"/>
      <c r="CJ83" s="88"/>
    </row>
    <row r="84" spans="1:88" x14ac:dyDescent="0.25">
      <c r="A84" s="37" t="s">
        <v>94</v>
      </c>
      <c r="B84" s="44"/>
      <c r="C84" s="721"/>
      <c r="D84" s="44"/>
      <c r="E84" s="52"/>
      <c r="F84" s="44"/>
      <c r="G84" s="56"/>
      <c r="H84" s="44"/>
      <c r="I84" s="93"/>
      <c r="J84" s="93"/>
      <c r="K84" s="93"/>
      <c r="L84" s="93"/>
      <c r="M84" s="67"/>
      <c r="N84" s="60">
        <v>0.62180000000000002</v>
      </c>
      <c r="O84" s="60">
        <v>0.37930000000000003</v>
      </c>
      <c r="P84" s="60">
        <v>3.5541999999999998</v>
      </c>
      <c r="Q84" s="60">
        <v>9.5764999999999993</v>
      </c>
      <c r="R84" s="60">
        <v>13.428599999999999</v>
      </c>
      <c r="S84" s="71">
        <v>14.905900000000001</v>
      </c>
      <c r="T84" s="60">
        <v>9.2531999999999996</v>
      </c>
      <c r="U84" s="60">
        <v>19.182600000000001</v>
      </c>
      <c r="V84" s="60">
        <v>16.1982</v>
      </c>
      <c r="W84" s="60">
        <v>16.389700000000001</v>
      </c>
      <c r="X84" s="60">
        <v>5.8864000000000001</v>
      </c>
      <c r="Y84" s="60">
        <v>21.6858</v>
      </c>
      <c r="Z84" s="60">
        <v>12.5177</v>
      </c>
      <c r="AA84" s="60">
        <v>16.393799999999999</v>
      </c>
      <c r="AB84" s="60">
        <v>3.0276999999999998</v>
      </c>
      <c r="AC84" s="60">
        <v>17.1831</v>
      </c>
      <c r="AD84" s="67"/>
      <c r="AE84" s="52"/>
      <c r="AF84" s="52"/>
      <c r="AG84" s="52"/>
      <c r="AH84" s="52"/>
      <c r="AI84" s="52"/>
      <c r="AJ84" s="52"/>
      <c r="AK84" s="52"/>
      <c r="AL84" s="52"/>
      <c r="AM84" s="52"/>
      <c r="AN84" s="52"/>
      <c r="AO84" s="52"/>
      <c r="AP84" s="52"/>
      <c r="AQ84" s="52"/>
      <c r="AR84" s="52"/>
      <c r="AS84" s="52"/>
      <c r="AT84" s="44"/>
      <c r="AU84" s="60">
        <v>18.239999999999998</v>
      </c>
      <c r="AV84" s="60">
        <v>20.420000000000002</v>
      </c>
      <c r="AW84" s="60">
        <v>17.34</v>
      </c>
      <c r="AX84" s="60">
        <v>14.08</v>
      </c>
      <c r="AY84" s="60">
        <v>24.29</v>
      </c>
      <c r="AZ84" s="79"/>
      <c r="BA84" s="48"/>
      <c r="BB84" s="48"/>
      <c r="BC84" s="48"/>
      <c r="BD84" s="48"/>
      <c r="BE84" s="48"/>
      <c r="BF84" s="60"/>
      <c r="BG84" s="71"/>
      <c r="BH84" s="799"/>
      <c r="BI84" s="799"/>
      <c r="BJ84" s="812"/>
      <c r="BK84" s="268"/>
      <c r="BL84" s="60"/>
      <c r="BM84" s="60"/>
      <c r="BN84" s="60"/>
      <c r="BO84" s="44"/>
      <c r="BP84" s="60"/>
      <c r="BQ84" s="44"/>
      <c r="BR84" s="60"/>
      <c r="BS84" s="60"/>
      <c r="BT84" s="60"/>
      <c r="BU84" s="60"/>
      <c r="BV84" s="44"/>
      <c r="BW84" s="60"/>
      <c r="BX84" s="60"/>
      <c r="BY84" s="60"/>
      <c r="BZ84" s="60"/>
      <c r="CA84" s="60"/>
      <c r="CB84" s="60"/>
      <c r="CC84" s="44"/>
      <c r="CD84" s="85"/>
      <c r="CE84" s="85"/>
      <c r="CF84" s="85"/>
      <c r="CG84" s="85"/>
      <c r="CH84" s="85"/>
      <c r="CI84" s="44"/>
      <c r="CJ84" s="89"/>
    </row>
    <row r="85" spans="1:88" x14ac:dyDescent="0.25">
      <c r="A85" s="37" t="s">
        <v>95</v>
      </c>
      <c r="B85" s="44"/>
      <c r="C85" s="721"/>
      <c r="D85" s="44"/>
      <c r="E85" s="52"/>
      <c r="F85" s="44"/>
      <c r="G85" s="56"/>
      <c r="H85" s="44"/>
      <c r="I85" s="93"/>
      <c r="J85" s="93"/>
      <c r="K85" s="93"/>
      <c r="L85" s="93"/>
      <c r="M85" s="67"/>
      <c r="N85" s="60">
        <v>-3.0800000000000001E-2</v>
      </c>
      <c r="O85" s="60">
        <v>-1.1516999999999999</v>
      </c>
      <c r="P85" s="60">
        <v>-2.5078999999999998</v>
      </c>
      <c r="Q85" s="60">
        <v>3.2873000000000001</v>
      </c>
      <c r="R85" s="60">
        <v>-1.2487999999999999</v>
      </c>
      <c r="S85" s="71">
        <v>-3.7791999999999999</v>
      </c>
      <c r="T85" s="60">
        <v>-0.8992</v>
      </c>
      <c r="U85" s="60">
        <v>10.138999999999999</v>
      </c>
      <c r="V85" s="60">
        <v>8.5411000000000001</v>
      </c>
      <c r="W85" s="60">
        <v>9.9755000000000003</v>
      </c>
      <c r="X85" s="60">
        <v>-0.63100000000000001</v>
      </c>
      <c r="Y85" s="60">
        <v>9.9085999999999999</v>
      </c>
      <c r="Z85" s="60">
        <v>-4.2569999999999997</v>
      </c>
      <c r="AA85" s="60">
        <v>-2.3256999999999999</v>
      </c>
      <c r="AB85" s="60">
        <v>-1.2578</v>
      </c>
      <c r="AC85" s="60">
        <v>4.9000000000000004</v>
      </c>
      <c r="AD85" s="67"/>
      <c r="AE85" s="52"/>
      <c r="AF85" s="52"/>
      <c r="AG85" s="52"/>
      <c r="AH85" s="52"/>
      <c r="AI85" s="52"/>
      <c r="AJ85" s="52"/>
      <c r="AK85" s="52"/>
      <c r="AL85" s="52"/>
      <c r="AM85" s="52"/>
      <c r="AN85" s="52"/>
      <c r="AO85" s="52"/>
      <c r="AP85" s="52"/>
      <c r="AQ85" s="52"/>
      <c r="AR85" s="52"/>
      <c r="AS85" s="52"/>
      <c r="AT85" s="44"/>
      <c r="AU85" s="60">
        <v>10.48</v>
      </c>
      <c r="AV85" s="60">
        <v>10.76</v>
      </c>
      <c r="AW85" s="60">
        <v>8.74</v>
      </c>
      <c r="AX85" s="60">
        <v>4.32</v>
      </c>
      <c r="AY85" s="60">
        <v>-0.87</v>
      </c>
      <c r="AZ85" s="79"/>
      <c r="BA85" s="48"/>
      <c r="BB85" s="48"/>
      <c r="BC85" s="48"/>
      <c r="BD85" s="48"/>
      <c r="BE85" s="48"/>
      <c r="BF85" s="60"/>
      <c r="BG85" s="71"/>
      <c r="BH85" s="799"/>
      <c r="BI85" s="799"/>
      <c r="BJ85" s="812"/>
      <c r="BK85" s="268"/>
      <c r="BL85" s="60"/>
      <c r="BM85" s="60"/>
      <c r="BN85" s="60"/>
      <c r="BO85" s="44"/>
      <c r="BP85" s="60"/>
      <c r="BQ85" s="44"/>
      <c r="BR85" s="60"/>
      <c r="BS85" s="60"/>
      <c r="BT85" s="60"/>
      <c r="BU85" s="60"/>
      <c r="BV85" s="44"/>
      <c r="BW85" s="60"/>
      <c r="BX85" s="60"/>
      <c r="BY85" s="60"/>
      <c r="BZ85" s="60"/>
      <c r="CA85" s="60"/>
      <c r="CB85" s="60"/>
      <c r="CC85" s="44"/>
      <c r="CD85" s="85"/>
      <c r="CE85" s="85"/>
      <c r="CF85" s="85"/>
      <c r="CG85" s="85"/>
      <c r="CH85" s="85"/>
      <c r="CI85" s="44"/>
      <c r="CJ85" s="89"/>
    </row>
    <row r="86" spans="1:88" x14ac:dyDescent="0.25">
      <c r="A86" s="38" t="s">
        <v>96</v>
      </c>
      <c r="B86" s="45"/>
      <c r="C86" s="722"/>
      <c r="D86" s="45"/>
      <c r="E86" s="53"/>
      <c r="F86" s="45"/>
      <c r="G86" s="57"/>
      <c r="H86" s="45"/>
      <c r="I86" s="94"/>
      <c r="J86" s="94"/>
      <c r="K86" s="94"/>
      <c r="L86" s="94"/>
      <c r="M86" s="68"/>
      <c r="N86" s="61">
        <v>0.48775000000000002</v>
      </c>
      <c r="O86" s="61">
        <v>-0.24829999999999999</v>
      </c>
      <c r="P86" s="61">
        <v>1.5371999999999999</v>
      </c>
      <c r="Q86" s="61">
        <v>5.2447499999999998</v>
      </c>
      <c r="R86" s="61">
        <v>2.6639499999999998</v>
      </c>
      <c r="S86" s="72">
        <v>4.2510500000000002</v>
      </c>
      <c r="T86" s="61">
        <v>3.7135500000000001</v>
      </c>
      <c r="U86" s="61">
        <v>12.771800000000001</v>
      </c>
      <c r="V86" s="61">
        <v>11.4095</v>
      </c>
      <c r="W86" s="61">
        <v>11.712400000000001</v>
      </c>
      <c r="X86" s="61">
        <v>3.1816</v>
      </c>
      <c r="Y86" s="61">
        <v>11.779299999999999</v>
      </c>
      <c r="Z86" s="61">
        <v>1.1698</v>
      </c>
      <c r="AA86" s="61">
        <v>5.1069000000000004</v>
      </c>
      <c r="AB86" s="61">
        <v>1.0450999999999999</v>
      </c>
      <c r="AC86" s="61">
        <v>12.209300000000001</v>
      </c>
      <c r="AD86" s="68"/>
      <c r="AE86" s="53"/>
      <c r="AF86" s="53"/>
      <c r="AG86" s="53"/>
      <c r="AH86" s="53"/>
      <c r="AI86" s="53"/>
      <c r="AJ86" s="53"/>
      <c r="AK86" s="53"/>
      <c r="AL86" s="53"/>
      <c r="AM86" s="53"/>
      <c r="AN86" s="53"/>
      <c r="AO86" s="53"/>
      <c r="AP86" s="53"/>
      <c r="AQ86" s="53"/>
      <c r="AR86" s="53"/>
      <c r="AS86" s="53"/>
      <c r="AT86" s="45"/>
      <c r="AU86" s="61">
        <v>13.24</v>
      </c>
      <c r="AV86" s="61">
        <v>13.4</v>
      </c>
      <c r="AW86" s="61">
        <v>11.12</v>
      </c>
      <c r="AX86" s="61">
        <v>7.44</v>
      </c>
      <c r="AY86" s="61">
        <v>7.7</v>
      </c>
      <c r="AZ86" s="80"/>
      <c r="BA86" s="49"/>
      <c r="BB86" s="49"/>
      <c r="BC86" s="49"/>
      <c r="BD86" s="49"/>
      <c r="BE86" s="49"/>
      <c r="BF86" s="61"/>
      <c r="BG86" s="72"/>
      <c r="BH86" s="800"/>
      <c r="BI86" s="800"/>
      <c r="BJ86" s="813"/>
      <c r="BK86" s="270"/>
      <c r="BL86" s="61"/>
      <c r="BM86" s="61"/>
      <c r="BN86" s="61"/>
      <c r="BO86" s="45"/>
      <c r="BP86" s="61"/>
      <c r="BQ86" s="45"/>
      <c r="BR86" s="61"/>
      <c r="BS86" s="61"/>
      <c r="BT86" s="61"/>
      <c r="BU86" s="61"/>
      <c r="BV86" s="45"/>
      <c r="BW86" s="61"/>
      <c r="BX86" s="61"/>
      <c r="BY86" s="61"/>
      <c r="BZ86" s="61"/>
      <c r="CA86" s="61"/>
      <c r="CB86" s="61"/>
      <c r="CC86" s="45"/>
      <c r="CD86" s="86"/>
      <c r="CE86" s="86"/>
      <c r="CF86" s="86"/>
      <c r="CG86" s="86"/>
      <c r="CH86" s="86"/>
      <c r="CI86" s="45"/>
      <c r="CJ86" s="90"/>
    </row>
    <row r="87" spans="1:88" ht="14.5" x14ac:dyDescent="0.25">
      <c r="A87" s="39" t="s">
        <v>91</v>
      </c>
      <c r="B87" s="40"/>
      <c r="C87" s="726"/>
      <c r="D87" s="40"/>
      <c r="E87" s="40"/>
      <c r="F87" s="40"/>
      <c r="G87" s="40"/>
      <c r="H87" s="40"/>
      <c r="I87" s="40"/>
      <c r="J87" s="40"/>
      <c r="K87" s="40"/>
      <c r="L87" s="40"/>
      <c r="M87" s="69"/>
      <c r="N87" s="62"/>
      <c r="O87" s="62"/>
      <c r="P87" s="62"/>
      <c r="Q87" s="62"/>
      <c r="R87" s="62"/>
      <c r="S87" s="73"/>
      <c r="T87" s="62"/>
      <c r="U87" s="62"/>
      <c r="V87" s="62"/>
      <c r="W87" s="62"/>
      <c r="X87" s="62"/>
      <c r="Y87" s="62"/>
      <c r="Z87" s="62"/>
      <c r="AA87" s="62"/>
      <c r="AB87" s="62"/>
      <c r="AC87" s="62"/>
      <c r="AD87" s="69"/>
      <c r="AE87" s="54"/>
      <c r="AF87" s="54"/>
      <c r="AG87" s="54"/>
      <c r="AH87" s="54"/>
      <c r="AI87" s="54"/>
      <c r="AJ87" s="54"/>
      <c r="AK87" s="54"/>
      <c r="AL87" s="54"/>
      <c r="AM87" s="54"/>
      <c r="AN87" s="54"/>
      <c r="AO87" s="54"/>
      <c r="AP87" s="54"/>
      <c r="AQ87" s="54"/>
      <c r="AR87" s="54"/>
      <c r="AS87" s="54"/>
      <c r="AT87" s="69"/>
      <c r="AU87" s="40"/>
      <c r="AV87" s="40"/>
      <c r="AW87" s="40"/>
      <c r="AX87" s="40"/>
      <c r="AY87" s="40"/>
      <c r="AZ87" s="69"/>
      <c r="BA87" s="40"/>
      <c r="BB87" s="40"/>
      <c r="BC87" s="40"/>
      <c r="BD87" s="40"/>
      <c r="BE87" s="40"/>
      <c r="BF87" s="40"/>
      <c r="BG87" s="801"/>
      <c r="BH87" s="801"/>
      <c r="BI87" s="801"/>
      <c r="BJ87" s="801"/>
      <c r="BK87" s="40"/>
      <c r="BL87" s="40"/>
      <c r="BM87" s="40"/>
      <c r="BN87" s="40"/>
      <c r="BO87" s="40"/>
      <c r="BP87" s="40"/>
      <c r="BQ87" s="40"/>
      <c r="BR87" s="40"/>
      <c r="BS87" s="40"/>
      <c r="BT87" s="40"/>
      <c r="BU87" s="40"/>
      <c r="BV87" s="40"/>
      <c r="BW87" s="40"/>
      <c r="BX87" s="40"/>
      <c r="BY87" s="40"/>
      <c r="BZ87" s="40"/>
      <c r="CA87" s="40"/>
      <c r="CB87" s="40"/>
      <c r="CC87" s="40"/>
      <c r="CD87" s="40"/>
      <c r="CE87" s="41"/>
    </row>
    <row r="88" spans="1:88" s="107" customFormat="1" x14ac:dyDescent="0.25">
      <c r="A88" s="135" t="s">
        <v>6901</v>
      </c>
      <c r="B88" s="135"/>
      <c r="C88" s="727"/>
      <c r="D88" s="135"/>
      <c r="E88" s="135"/>
      <c r="F88" s="135"/>
      <c r="G88" s="135"/>
      <c r="H88" s="135"/>
      <c r="I88" s="135"/>
      <c r="J88" s="135"/>
      <c r="K88" s="135"/>
      <c r="L88" s="135"/>
      <c r="M88" s="131"/>
      <c r="N88" s="130" t="s">
        <v>430</v>
      </c>
      <c r="O88" s="130" t="s">
        <v>430</v>
      </c>
      <c r="P88" s="130" t="s">
        <v>430</v>
      </c>
      <c r="Q88" s="130" t="s">
        <v>430</v>
      </c>
      <c r="R88" s="130" t="s">
        <v>430</v>
      </c>
      <c r="S88" s="132" t="s">
        <v>430</v>
      </c>
      <c r="T88" s="130" t="s">
        <v>430</v>
      </c>
      <c r="U88" s="130" t="s">
        <v>430</v>
      </c>
      <c r="V88" s="130" t="s">
        <v>430</v>
      </c>
      <c r="W88" s="130" t="s">
        <v>430</v>
      </c>
      <c r="X88" s="130" t="s">
        <v>430</v>
      </c>
      <c r="Y88" s="130" t="s">
        <v>430</v>
      </c>
      <c r="Z88" s="130" t="s">
        <v>430</v>
      </c>
      <c r="AA88" s="130" t="s">
        <v>430</v>
      </c>
      <c r="AB88" s="130" t="s">
        <v>430</v>
      </c>
      <c r="AC88" s="130" t="s">
        <v>430</v>
      </c>
      <c r="AD88" s="131"/>
      <c r="AE88" s="128"/>
      <c r="AF88" s="128"/>
      <c r="AG88" s="128"/>
      <c r="AH88" s="128"/>
      <c r="AI88" s="128"/>
      <c r="AJ88" s="128"/>
      <c r="AK88" s="128"/>
      <c r="AL88" s="128"/>
      <c r="AM88" s="128"/>
      <c r="AN88" s="128"/>
      <c r="AO88" s="128"/>
      <c r="AP88" s="128"/>
      <c r="AQ88" s="128"/>
      <c r="AR88" s="128"/>
      <c r="AS88" s="128"/>
      <c r="AT88" s="131"/>
      <c r="AU88" s="130" t="s">
        <v>430</v>
      </c>
      <c r="AV88" s="130" t="s">
        <v>430</v>
      </c>
      <c r="AW88" s="130" t="s">
        <v>430</v>
      </c>
      <c r="AX88" s="130" t="s">
        <v>430</v>
      </c>
      <c r="AY88" s="130" t="s">
        <v>430</v>
      </c>
      <c r="AZ88" s="131"/>
      <c r="BA88" s="135"/>
      <c r="BB88" s="135"/>
      <c r="BC88" s="135"/>
      <c r="BD88" s="135"/>
      <c r="BE88" s="135"/>
      <c r="BF88" s="135"/>
      <c r="BG88" s="795"/>
      <c r="BH88" s="795"/>
      <c r="BI88" s="795"/>
      <c r="BJ88" s="795"/>
      <c r="BK88" s="135"/>
      <c r="BL88" s="135"/>
      <c r="BM88" s="135"/>
      <c r="BN88" s="135"/>
      <c r="BO88" s="135"/>
      <c r="BP88" s="135"/>
      <c r="BQ88" s="135"/>
      <c r="BR88" s="135"/>
      <c r="BS88" s="135"/>
      <c r="BT88" s="135"/>
      <c r="BU88" s="135"/>
      <c r="BV88" s="135"/>
      <c r="BW88" s="135"/>
      <c r="BX88" s="135"/>
      <c r="BY88" s="135"/>
      <c r="BZ88" s="135"/>
      <c r="CA88" s="135"/>
      <c r="CB88" s="135"/>
      <c r="CC88" s="135"/>
      <c r="CD88" s="135"/>
      <c r="CE88" s="138"/>
    </row>
    <row r="89" spans="1:88" s="107" customFormat="1" x14ac:dyDescent="0.25">
      <c r="A89" s="117" t="s">
        <v>8990</v>
      </c>
      <c r="B89" s="117"/>
      <c r="C89" s="728"/>
      <c r="D89" s="117"/>
      <c r="E89" s="117"/>
      <c r="F89" s="117"/>
      <c r="G89" s="117"/>
      <c r="H89" s="117"/>
      <c r="I89" s="117"/>
      <c r="J89" s="117"/>
      <c r="K89" s="117"/>
      <c r="L89" s="117"/>
      <c r="M89" s="113"/>
      <c r="N89" s="112" t="s">
        <v>430</v>
      </c>
      <c r="O89" s="112" t="s">
        <v>430</v>
      </c>
      <c r="P89" s="112" t="s">
        <v>430</v>
      </c>
      <c r="Q89" s="112" t="s">
        <v>430</v>
      </c>
      <c r="R89" s="112" t="s">
        <v>430</v>
      </c>
      <c r="S89" s="114" t="s">
        <v>430</v>
      </c>
      <c r="T89" s="112" t="s">
        <v>430</v>
      </c>
      <c r="U89" s="112" t="s">
        <v>430</v>
      </c>
      <c r="V89" s="112" t="s">
        <v>430</v>
      </c>
      <c r="W89" s="112" t="s">
        <v>430</v>
      </c>
      <c r="X89" s="112" t="s">
        <v>430</v>
      </c>
      <c r="Y89" s="112" t="s">
        <v>430</v>
      </c>
      <c r="Z89" s="112" t="s">
        <v>430</v>
      </c>
      <c r="AA89" s="112" t="s">
        <v>430</v>
      </c>
      <c r="AB89" s="112" t="s">
        <v>430</v>
      </c>
      <c r="AC89" s="112" t="s">
        <v>430</v>
      </c>
      <c r="AD89" s="113"/>
      <c r="AE89" s="110"/>
      <c r="AF89" s="110"/>
      <c r="AG89" s="110"/>
      <c r="AH89" s="110"/>
      <c r="AI89" s="110"/>
      <c r="AJ89" s="110"/>
      <c r="AK89" s="110"/>
      <c r="AL89" s="110"/>
      <c r="AM89" s="110"/>
      <c r="AN89" s="110"/>
      <c r="AO89" s="110"/>
      <c r="AP89" s="110"/>
      <c r="AQ89" s="110"/>
      <c r="AR89" s="110"/>
      <c r="AS89" s="110"/>
      <c r="AT89" s="113"/>
      <c r="AU89" s="112" t="s">
        <v>430</v>
      </c>
      <c r="AV89" s="112" t="s">
        <v>430</v>
      </c>
      <c r="AW89" s="112" t="s">
        <v>430</v>
      </c>
      <c r="AX89" s="112" t="s">
        <v>430</v>
      </c>
      <c r="AY89" s="112" t="s">
        <v>430</v>
      </c>
      <c r="AZ89" s="113"/>
      <c r="BA89" s="117"/>
      <c r="BB89" s="117"/>
      <c r="BC89" s="117"/>
      <c r="BD89" s="117"/>
      <c r="BE89" s="117"/>
      <c r="BF89" s="117"/>
      <c r="BG89" s="796"/>
      <c r="BH89" s="796"/>
      <c r="BI89" s="796"/>
      <c r="BJ89" s="796"/>
      <c r="BK89" s="117"/>
      <c r="BL89" s="117"/>
      <c r="BM89" s="117"/>
      <c r="BN89" s="117"/>
      <c r="BO89" s="117"/>
      <c r="BP89" s="117"/>
      <c r="BQ89" s="117"/>
      <c r="BR89" s="117"/>
      <c r="BS89" s="117"/>
      <c r="BT89" s="117"/>
      <c r="BU89" s="117"/>
      <c r="BV89" s="117"/>
      <c r="BW89" s="117"/>
      <c r="BX89" s="117"/>
      <c r="BY89" s="117"/>
      <c r="BZ89" s="117"/>
      <c r="CA89" s="117"/>
      <c r="CB89" s="117"/>
      <c r="CC89" s="117"/>
      <c r="CD89" s="117"/>
      <c r="CE89" s="139"/>
    </row>
    <row r="90" spans="1:88" s="107" customFormat="1" x14ac:dyDescent="0.25">
      <c r="A90" s="117" t="s">
        <v>426</v>
      </c>
      <c r="B90" s="117"/>
      <c r="C90" s="728"/>
      <c r="D90" s="117"/>
      <c r="E90" s="117"/>
      <c r="F90" s="117"/>
      <c r="G90" s="117"/>
      <c r="H90" s="117"/>
      <c r="I90" s="117"/>
      <c r="J90" s="117"/>
      <c r="K90" s="117"/>
      <c r="L90" s="117"/>
      <c r="M90" s="113"/>
      <c r="N90" s="112">
        <v>0.63759999999999994</v>
      </c>
      <c r="O90" s="112">
        <v>-0.6714</v>
      </c>
      <c r="P90" s="112">
        <v>0.1716</v>
      </c>
      <c r="Q90" s="112">
        <v>3.1406999999999998</v>
      </c>
      <c r="R90" s="112">
        <v>-4.4798</v>
      </c>
      <c r="S90" s="114">
        <v>-2.214</v>
      </c>
      <c r="T90" s="112">
        <v>0.20130000000000001</v>
      </c>
      <c r="U90" s="112">
        <v>9.1110000000000007</v>
      </c>
      <c r="V90" s="112">
        <v>9.3389000000000006</v>
      </c>
      <c r="W90" s="112">
        <v>12.170299999999999</v>
      </c>
      <c r="X90" s="112">
        <v>1.8345</v>
      </c>
      <c r="Y90" s="112">
        <v>9.3701000000000008</v>
      </c>
      <c r="Z90" s="112">
        <v>-6.4183000000000003</v>
      </c>
      <c r="AA90" s="112">
        <v>-0.49659999999999999</v>
      </c>
      <c r="AB90" s="112">
        <v>-0.51819999999999999</v>
      </c>
      <c r="AC90" s="112" t="s">
        <v>428</v>
      </c>
      <c r="AD90" s="113"/>
      <c r="AE90" s="110"/>
      <c r="AF90" s="110"/>
      <c r="AG90" s="110"/>
      <c r="AH90" s="110"/>
      <c r="AI90" s="110"/>
      <c r="AJ90" s="110"/>
      <c r="AK90" s="110"/>
      <c r="AL90" s="110"/>
      <c r="AM90" s="110"/>
      <c r="AN90" s="110"/>
      <c r="AO90" s="110"/>
      <c r="AP90" s="110"/>
      <c r="AQ90" s="110"/>
      <c r="AR90" s="110"/>
      <c r="AS90" s="110"/>
      <c r="AT90" s="113"/>
      <c r="AU90" s="112">
        <v>11.78</v>
      </c>
      <c r="AV90" s="112">
        <v>11.12</v>
      </c>
      <c r="AW90" s="112">
        <v>7.73</v>
      </c>
      <c r="AX90" s="112">
        <v>3.34</v>
      </c>
      <c r="AY90" s="112">
        <v>-3.42</v>
      </c>
      <c r="AZ90" s="113"/>
      <c r="BA90" s="117"/>
      <c r="BB90" s="117"/>
      <c r="BC90" s="117"/>
      <c r="BD90" s="117"/>
      <c r="BE90" s="117"/>
      <c r="BF90" s="117"/>
      <c r="BG90" s="796"/>
      <c r="BH90" s="796"/>
      <c r="BI90" s="796"/>
      <c r="BJ90" s="796"/>
      <c r="BK90" s="117"/>
      <c r="BL90" s="117"/>
      <c r="BM90" s="117"/>
      <c r="BN90" s="117"/>
      <c r="BO90" s="117"/>
      <c r="BP90" s="117"/>
      <c r="BQ90" s="117"/>
      <c r="BR90" s="117"/>
      <c r="BS90" s="117"/>
      <c r="BT90" s="117"/>
      <c r="BU90" s="117"/>
      <c r="BV90" s="117"/>
      <c r="BW90" s="117"/>
      <c r="BX90" s="117"/>
      <c r="BY90" s="117"/>
      <c r="BZ90" s="117"/>
      <c r="CA90" s="117"/>
      <c r="CB90" s="117"/>
      <c r="CC90" s="117"/>
      <c r="CD90" s="117"/>
      <c r="CE90" s="139"/>
    </row>
    <row r="91" spans="1:88" s="107" customFormat="1" x14ac:dyDescent="0.25">
      <c r="A91" s="140" t="s">
        <v>4474</v>
      </c>
      <c r="B91" s="140"/>
      <c r="C91" s="729"/>
      <c r="D91" s="140"/>
      <c r="E91" s="140"/>
      <c r="F91" s="140"/>
      <c r="G91" s="140"/>
      <c r="H91" s="140"/>
      <c r="I91" s="140"/>
      <c r="J91" s="140"/>
      <c r="K91" s="140"/>
      <c r="L91" s="140"/>
      <c r="M91" s="141"/>
      <c r="N91" s="142">
        <v>0.43519999999999998</v>
      </c>
      <c r="O91" s="142">
        <v>-0.45329999999999998</v>
      </c>
      <c r="P91" s="142">
        <v>1.5803</v>
      </c>
      <c r="Q91" s="142">
        <v>6.3753000000000002</v>
      </c>
      <c r="R91" s="142">
        <v>9.7502999999999993</v>
      </c>
      <c r="S91" s="143">
        <v>8.6974999999999998</v>
      </c>
      <c r="T91" s="142">
        <v>3.9005000000000001</v>
      </c>
      <c r="U91" s="142">
        <v>18.466899999999999</v>
      </c>
      <c r="V91" s="142">
        <v>18.305</v>
      </c>
      <c r="W91" s="142">
        <v>16.794599999999999</v>
      </c>
      <c r="X91" s="142">
        <v>3.1667000000000001</v>
      </c>
      <c r="Y91" s="142">
        <v>23.38</v>
      </c>
      <c r="Z91" s="142">
        <v>7.0951000000000004</v>
      </c>
      <c r="AA91" s="142">
        <v>11.2395</v>
      </c>
      <c r="AB91" s="142">
        <v>1.5649999999999999</v>
      </c>
      <c r="AC91" s="142" t="s">
        <v>428</v>
      </c>
      <c r="AD91" s="141"/>
      <c r="AE91" s="144"/>
      <c r="AF91" s="144"/>
      <c r="AG91" s="144"/>
      <c r="AH91" s="144"/>
      <c r="AI91" s="144"/>
      <c r="AJ91" s="144"/>
      <c r="AK91" s="144"/>
      <c r="AL91" s="144"/>
      <c r="AM91" s="144"/>
      <c r="AN91" s="144"/>
      <c r="AO91" s="144"/>
      <c r="AP91" s="144"/>
      <c r="AQ91" s="144"/>
      <c r="AR91" s="144"/>
      <c r="AS91" s="144"/>
      <c r="AT91" s="141"/>
      <c r="AU91" s="142">
        <v>18.87</v>
      </c>
      <c r="AV91" s="142">
        <v>21.54</v>
      </c>
      <c r="AW91" s="142">
        <v>17.41</v>
      </c>
      <c r="AX91" s="142">
        <v>11.24</v>
      </c>
      <c r="AY91" s="142">
        <v>16.440000000000001</v>
      </c>
      <c r="AZ91" s="141"/>
      <c r="BA91" s="140"/>
      <c r="BB91" s="140"/>
      <c r="BC91" s="140"/>
      <c r="BD91" s="140"/>
      <c r="BE91" s="140"/>
      <c r="BF91" s="140"/>
      <c r="BG91" s="802"/>
      <c r="BH91" s="802"/>
      <c r="BI91" s="802"/>
      <c r="BJ91" s="802"/>
      <c r="BK91" s="140"/>
      <c r="BL91" s="140"/>
      <c r="BM91" s="140"/>
      <c r="BN91" s="140"/>
      <c r="BO91" s="140"/>
      <c r="BP91" s="140"/>
      <c r="BQ91" s="140"/>
      <c r="BR91" s="140"/>
      <c r="BS91" s="140"/>
      <c r="BT91" s="140"/>
      <c r="BU91" s="140"/>
      <c r="BV91" s="140"/>
      <c r="BW91" s="140"/>
      <c r="BX91" s="140"/>
      <c r="BY91" s="140"/>
      <c r="BZ91" s="140"/>
      <c r="CA91" s="140"/>
      <c r="CB91" s="140"/>
      <c r="CC91" s="140"/>
      <c r="CD91" s="140"/>
      <c r="CE91" s="145"/>
    </row>
    <row r="95" spans="1:88" x14ac:dyDescent="0.25">
      <c r="A95" s="22" t="s">
        <v>179</v>
      </c>
    </row>
    <row r="96" spans="1:88" x14ac:dyDescent="0.25">
      <c r="A96" s="22" t="s">
        <v>10489</v>
      </c>
    </row>
    <row r="97" spans="1:1" x14ac:dyDescent="0.25">
      <c r="A97" s="21"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06D98-AC55-4E1E-BBA5-0D840A9C7D9F}">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320</v>
      </c>
    </row>
    <row r="4" spans="1:88" x14ac:dyDescent="0.25">
      <c r="A4" s="488" t="s">
        <v>425</v>
      </c>
    </row>
    <row r="5" spans="1:88" ht="33" x14ac:dyDescent="0.25">
      <c r="A5" s="1072" t="s">
        <v>321</v>
      </c>
      <c r="B5" s="1073"/>
      <c r="C5" s="1079" t="s">
        <v>44</v>
      </c>
      <c r="D5" s="1073"/>
      <c r="E5" s="1079" t="s">
        <v>45</v>
      </c>
      <c r="F5" s="1073"/>
      <c r="G5" s="1079" t="s">
        <v>46</v>
      </c>
      <c r="H5" s="1073"/>
      <c r="I5" s="1103" t="s">
        <v>184</v>
      </c>
      <c r="J5" s="1098"/>
      <c r="K5" s="1098"/>
      <c r="L5" s="1098"/>
      <c r="M5" s="1097"/>
      <c r="N5" s="236" t="s">
        <v>48</v>
      </c>
      <c r="O5" s="236" t="s">
        <v>49</v>
      </c>
      <c r="P5" s="236" t="s">
        <v>3</v>
      </c>
      <c r="Q5" s="236" t="s">
        <v>50</v>
      </c>
      <c r="R5" s="236" t="s">
        <v>51</v>
      </c>
      <c r="S5" s="236" t="s">
        <v>4</v>
      </c>
      <c r="T5" s="236" t="s">
        <v>52</v>
      </c>
      <c r="U5" s="236" t="s">
        <v>53</v>
      </c>
      <c r="V5" s="236" t="s">
        <v>54</v>
      </c>
      <c r="W5" s="236" t="s">
        <v>55</v>
      </c>
      <c r="X5" s="236" t="s">
        <v>421</v>
      </c>
      <c r="Y5" s="236" t="s">
        <v>422</v>
      </c>
      <c r="Z5" s="236" t="s">
        <v>423</v>
      </c>
      <c r="AA5" s="236" t="s">
        <v>424</v>
      </c>
      <c r="AB5" s="236" t="s">
        <v>11</v>
      </c>
      <c r="AC5" s="236" t="s">
        <v>56</v>
      </c>
      <c r="AD5" s="24"/>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73"/>
      <c r="AU5" s="275" t="s">
        <v>55</v>
      </c>
      <c r="AV5" s="236" t="s">
        <v>69</v>
      </c>
      <c r="AW5" s="236" t="s">
        <v>54</v>
      </c>
      <c r="AX5" s="236" t="s">
        <v>53</v>
      </c>
      <c r="AY5" s="274" t="s">
        <v>4</v>
      </c>
      <c r="AZ5" s="76"/>
      <c r="BA5" s="246" t="s">
        <v>55</v>
      </c>
      <c r="BB5" s="240" t="s">
        <v>69</v>
      </c>
      <c r="BC5" s="240" t="s">
        <v>54</v>
      </c>
      <c r="BD5" s="240" t="s">
        <v>53</v>
      </c>
      <c r="BE5" s="240" t="s">
        <v>4</v>
      </c>
      <c r="BF5" s="1097"/>
      <c r="BG5" s="1057" t="s">
        <v>76</v>
      </c>
      <c r="BH5" s="1096"/>
      <c r="BI5" s="1096"/>
      <c r="BJ5" s="1108"/>
      <c r="BK5" s="234"/>
      <c r="BL5" s="1057" t="s">
        <v>53</v>
      </c>
      <c r="BM5" s="1096"/>
      <c r="BN5" s="1108"/>
      <c r="BO5" s="1073"/>
      <c r="BP5" s="1056" t="s">
        <v>312</v>
      </c>
      <c r="BQ5" s="1073"/>
      <c r="BR5" s="1057" t="s">
        <v>81</v>
      </c>
      <c r="BS5" s="1096"/>
      <c r="BT5" s="1096"/>
      <c r="BU5" s="1108"/>
      <c r="BV5" s="1073"/>
      <c r="BW5" s="1057" t="s">
        <v>198</v>
      </c>
      <c r="BX5" s="1096"/>
      <c r="BY5" s="1096"/>
      <c r="BZ5" s="1096"/>
      <c r="CA5" s="1096"/>
      <c r="CB5" s="1096"/>
      <c r="CC5" s="1097"/>
      <c r="CD5" s="1097" t="s">
        <v>87</v>
      </c>
      <c r="CE5" s="1098"/>
      <c r="CF5" s="1098"/>
      <c r="CG5" s="1098"/>
      <c r="CH5" s="1099"/>
      <c r="CI5" s="1073"/>
      <c r="CJ5" s="1103" t="s">
        <v>88</v>
      </c>
    </row>
    <row r="6" spans="1:88" ht="33" x14ac:dyDescent="0.25">
      <c r="A6" s="1072"/>
      <c r="B6" s="1074"/>
      <c r="C6" s="1110"/>
      <c r="D6" s="1074"/>
      <c r="E6" s="1110"/>
      <c r="F6" s="1074"/>
      <c r="G6" s="1110"/>
      <c r="H6" s="1074"/>
      <c r="I6" s="83" t="s">
        <v>180</v>
      </c>
      <c r="J6" s="28" t="s">
        <v>181</v>
      </c>
      <c r="K6" s="28" t="s">
        <v>182</v>
      </c>
      <c r="L6" s="28" t="s">
        <v>183</v>
      </c>
      <c r="M6" s="1100"/>
      <c r="N6" s="1101" t="s">
        <v>47</v>
      </c>
      <c r="O6" s="1102"/>
      <c r="P6" s="1102"/>
      <c r="Q6" s="1102"/>
      <c r="R6" s="1102"/>
      <c r="S6" s="1101" t="s">
        <v>57</v>
      </c>
      <c r="T6" s="1102"/>
      <c r="U6" s="1102"/>
      <c r="V6" s="1102"/>
      <c r="W6" s="1102"/>
      <c r="X6" s="1102"/>
      <c r="Y6" s="1102"/>
      <c r="Z6" s="1102"/>
      <c r="AA6" s="1102"/>
      <c r="AB6" s="1102"/>
      <c r="AC6" s="1102"/>
      <c r="AD6" s="28"/>
      <c r="AE6" s="1109" t="s">
        <v>68</v>
      </c>
      <c r="AF6" s="1106"/>
      <c r="AG6" s="1106"/>
      <c r="AH6" s="1106"/>
      <c r="AI6" s="1106"/>
      <c r="AJ6" s="1106"/>
      <c r="AK6" s="1106"/>
      <c r="AL6" s="1106"/>
      <c r="AM6" s="1106"/>
      <c r="AN6" s="1106"/>
      <c r="AO6" s="1106"/>
      <c r="AP6" s="1106"/>
      <c r="AQ6" s="1106"/>
      <c r="AR6" s="1106"/>
      <c r="AS6" s="1107"/>
      <c r="AT6" s="1074"/>
      <c r="AU6" s="1060" t="s">
        <v>70</v>
      </c>
      <c r="AV6" s="1102"/>
      <c r="AW6" s="1102"/>
      <c r="AX6" s="1102"/>
      <c r="AY6" s="1105"/>
      <c r="AZ6" s="77"/>
      <c r="BA6" s="1067" t="s">
        <v>71</v>
      </c>
      <c r="BB6" s="1106"/>
      <c r="BC6" s="1106"/>
      <c r="BD6" s="1106"/>
      <c r="BE6" s="1106"/>
      <c r="BF6" s="1100"/>
      <c r="BG6" s="692" t="s">
        <v>72</v>
      </c>
      <c r="BH6" s="691" t="s">
        <v>73</v>
      </c>
      <c r="BI6" s="691" t="s">
        <v>74</v>
      </c>
      <c r="BJ6" s="327" t="s">
        <v>75</v>
      </c>
      <c r="BK6" s="232"/>
      <c r="BL6" s="326" t="s">
        <v>309</v>
      </c>
      <c r="BM6" s="303" t="s">
        <v>310</v>
      </c>
      <c r="BN6" s="327" t="s">
        <v>311</v>
      </c>
      <c r="BO6" s="1074"/>
      <c r="BP6" s="1113"/>
      <c r="BQ6" s="1074"/>
      <c r="BR6" s="326" t="s">
        <v>77</v>
      </c>
      <c r="BS6" s="303" t="s">
        <v>78</v>
      </c>
      <c r="BT6" s="303" t="s">
        <v>79</v>
      </c>
      <c r="BU6" s="327" t="s">
        <v>313</v>
      </c>
      <c r="BV6" s="1074"/>
      <c r="BW6" s="326" t="s">
        <v>192</v>
      </c>
      <c r="BX6" s="303" t="s">
        <v>193</v>
      </c>
      <c r="BY6" s="303" t="s">
        <v>194</v>
      </c>
      <c r="BZ6" s="303" t="s">
        <v>195</v>
      </c>
      <c r="CA6" s="303" t="s">
        <v>196</v>
      </c>
      <c r="CB6" s="327" t="s">
        <v>197</v>
      </c>
      <c r="CC6" s="1074"/>
      <c r="CD6" s="83" t="s">
        <v>82</v>
      </c>
      <c r="CE6" s="28" t="s">
        <v>83</v>
      </c>
      <c r="CF6" s="28" t="s">
        <v>84</v>
      </c>
      <c r="CG6" s="28" t="s">
        <v>85</v>
      </c>
      <c r="CH6" s="82" t="s">
        <v>86</v>
      </c>
      <c r="CI6" s="1074"/>
      <c r="CJ6" s="1104"/>
    </row>
    <row r="7" spans="1:88" ht="14.5" x14ac:dyDescent="0.25">
      <c r="A7" s="29" t="s">
        <v>322</v>
      </c>
      <c r="B7" s="42"/>
      <c r="C7" s="716"/>
      <c r="D7" s="42"/>
      <c r="E7" s="30"/>
      <c r="F7" s="42"/>
      <c r="G7" s="30"/>
      <c r="H7" s="42"/>
      <c r="I7" s="30"/>
      <c r="J7" s="30"/>
      <c r="K7" s="30"/>
      <c r="L7" s="30"/>
      <c r="M7" s="65"/>
      <c r="N7" s="237"/>
      <c r="O7" s="237"/>
      <c r="P7" s="237"/>
      <c r="Q7" s="237"/>
      <c r="R7" s="237"/>
      <c r="S7" s="238"/>
      <c r="T7" s="237"/>
      <c r="U7" s="237"/>
      <c r="V7" s="237"/>
      <c r="W7" s="237"/>
      <c r="X7" s="237"/>
      <c r="Y7" s="237"/>
      <c r="Z7" s="237"/>
      <c r="AA7" s="237"/>
      <c r="AB7" s="237"/>
      <c r="AC7" s="237"/>
      <c r="AD7" s="65"/>
      <c r="AE7" s="242"/>
      <c r="AF7" s="242"/>
      <c r="AG7" s="242"/>
      <c r="AH7" s="242"/>
      <c r="AI7" s="242"/>
      <c r="AJ7" s="242"/>
      <c r="AK7" s="242"/>
      <c r="AL7" s="242"/>
      <c r="AM7" s="242"/>
      <c r="AN7" s="242"/>
      <c r="AO7" s="242"/>
      <c r="AP7" s="242"/>
      <c r="AQ7" s="242"/>
      <c r="AR7" s="242"/>
      <c r="AS7" s="242"/>
      <c r="AT7" s="42"/>
      <c r="AU7" s="237"/>
      <c r="AV7" s="237"/>
      <c r="AW7" s="237"/>
      <c r="AX7" s="237"/>
      <c r="AY7" s="237"/>
      <c r="AZ7" s="42"/>
      <c r="BA7" s="242"/>
      <c r="BB7" s="242"/>
      <c r="BC7" s="242"/>
      <c r="BD7" s="242"/>
      <c r="BE7" s="242"/>
      <c r="BF7" s="65"/>
      <c r="BG7" s="284"/>
      <c r="BH7" s="284"/>
      <c r="BI7" s="284"/>
      <c r="BJ7" s="284"/>
      <c r="BK7" s="65"/>
      <c r="BL7" s="237"/>
      <c r="BM7" s="237"/>
      <c r="BN7" s="237"/>
      <c r="BO7" s="42"/>
      <c r="BP7" s="237"/>
      <c r="BQ7" s="42"/>
      <c r="BR7" s="237"/>
      <c r="BS7" s="237"/>
      <c r="BT7" s="237"/>
      <c r="BU7" s="237"/>
      <c r="BV7" s="42"/>
      <c r="BW7" s="237"/>
      <c r="BX7" s="237"/>
      <c r="BY7" s="237"/>
      <c r="BZ7" s="237"/>
      <c r="CA7" s="237"/>
      <c r="CB7" s="237"/>
      <c r="CC7" s="42"/>
      <c r="CD7" s="30"/>
      <c r="CE7" s="30"/>
      <c r="CF7" s="30"/>
      <c r="CG7" s="30"/>
      <c r="CH7" s="30"/>
      <c r="CI7" s="42"/>
      <c r="CJ7" s="31"/>
    </row>
    <row r="8" spans="1:88" s="428" customFormat="1" x14ac:dyDescent="0.25">
      <c r="A8" s="481" t="s">
        <v>9190</v>
      </c>
      <c r="B8" s="402"/>
      <c r="C8" s="724">
        <v>36780</v>
      </c>
      <c r="D8" s="402"/>
      <c r="E8" s="403">
        <v>107481</v>
      </c>
      <c r="F8" s="402"/>
      <c r="G8" s="404">
        <v>526.72900000000004</v>
      </c>
      <c r="H8" s="402"/>
      <c r="I8" s="650">
        <v>7.7723800000000001</v>
      </c>
      <c r="J8" s="650">
        <v>7.3388099999999996</v>
      </c>
      <c r="K8" s="650">
        <v>4.5592199999999998</v>
      </c>
      <c r="L8" s="650">
        <v>4.8083799999999997</v>
      </c>
      <c r="M8" s="406"/>
      <c r="N8" s="405">
        <v>0.2883</v>
      </c>
      <c r="O8" s="405">
        <v>-0.6502</v>
      </c>
      <c r="P8" s="405">
        <v>0.41499999999999998</v>
      </c>
      <c r="Q8" s="405">
        <v>4.0193000000000003</v>
      </c>
      <c r="R8" s="405">
        <v>-0.84970000000000001</v>
      </c>
      <c r="S8" s="407">
        <v>1.8178000000000001</v>
      </c>
      <c r="T8" s="405">
        <v>1.8779999999999999</v>
      </c>
      <c r="U8" s="405">
        <v>12.7011</v>
      </c>
      <c r="V8" s="405">
        <v>15.386900000000001</v>
      </c>
      <c r="W8" s="405">
        <v>13.667999999999999</v>
      </c>
      <c r="X8" s="405">
        <v>1.4105000000000001</v>
      </c>
      <c r="Y8" s="405">
        <v>8.9430999999999994</v>
      </c>
      <c r="Z8" s="405">
        <v>-1.5310999999999999</v>
      </c>
      <c r="AA8" s="405">
        <v>2.1627999999999998</v>
      </c>
      <c r="AB8" s="405">
        <v>6.2899999999999998E-2</v>
      </c>
      <c r="AC8" s="405">
        <v>16.5002</v>
      </c>
      <c r="AD8" s="406"/>
      <c r="AE8" s="403">
        <v>12</v>
      </c>
      <c r="AF8" s="403">
        <v>14</v>
      </c>
      <c r="AG8" s="403">
        <v>13</v>
      </c>
      <c r="AH8" s="403">
        <v>9</v>
      </c>
      <c r="AI8" s="403">
        <v>13</v>
      </c>
      <c r="AJ8" s="403">
        <v>12</v>
      </c>
      <c r="AK8" s="403">
        <v>14</v>
      </c>
      <c r="AL8" s="403">
        <v>1</v>
      </c>
      <c r="AM8" s="403">
        <v>1</v>
      </c>
      <c r="AN8" s="403">
        <v>1</v>
      </c>
      <c r="AO8" s="403">
        <v>12</v>
      </c>
      <c r="AP8" s="403">
        <v>10</v>
      </c>
      <c r="AQ8" s="403">
        <v>14</v>
      </c>
      <c r="AR8" s="403">
        <v>13</v>
      </c>
      <c r="AS8" s="403">
        <v>13</v>
      </c>
      <c r="AT8" s="402"/>
      <c r="AU8" s="405">
        <v>14.43</v>
      </c>
      <c r="AV8" s="405">
        <v>15.44</v>
      </c>
      <c r="AW8" s="405">
        <v>12.07</v>
      </c>
      <c r="AX8" s="405">
        <v>5.62</v>
      </c>
      <c r="AY8" s="405">
        <v>1.74</v>
      </c>
      <c r="AZ8" s="408"/>
      <c r="BA8" s="403">
        <v>1</v>
      </c>
      <c r="BB8" s="403">
        <v>1</v>
      </c>
      <c r="BC8" s="403">
        <v>1</v>
      </c>
      <c r="BD8" s="403">
        <v>11</v>
      </c>
      <c r="BE8" s="403">
        <v>13</v>
      </c>
      <c r="BF8" s="409"/>
      <c r="BG8" s="405">
        <v>8.8412560316328896</v>
      </c>
      <c r="BH8" s="410">
        <v>0</v>
      </c>
      <c r="BI8" s="410">
        <v>6.8630158708925304E-2</v>
      </c>
      <c r="BJ8" s="410" t="s">
        <v>430</v>
      </c>
      <c r="BK8" s="406"/>
      <c r="BL8" s="405">
        <v>91.717145291799994</v>
      </c>
      <c r="BM8" s="405">
        <v>60.742439533000002</v>
      </c>
      <c r="BN8" s="405">
        <v>1.5099351622999999</v>
      </c>
      <c r="BO8" s="402"/>
      <c r="BP8" s="405">
        <v>71.429970310000002</v>
      </c>
      <c r="BQ8" s="402"/>
      <c r="BR8" s="405">
        <v>53.4512</v>
      </c>
      <c r="BS8" s="405">
        <v>9.58962</v>
      </c>
      <c r="BT8" s="405">
        <v>8.3892000000000007</v>
      </c>
      <c r="BU8" s="405">
        <v>28.569980000000001</v>
      </c>
      <c r="BV8" s="402"/>
      <c r="BW8" s="405">
        <v>7.82</v>
      </c>
      <c r="BX8" s="405">
        <v>16.2</v>
      </c>
      <c r="BY8" s="405">
        <v>1.1299999999999999</v>
      </c>
      <c r="BZ8" s="405" t="s">
        <v>430</v>
      </c>
      <c r="CA8" s="405" t="s">
        <v>430</v>
      </c>
      <c r="CB8" s="405">
        <v>3.42</v>
      </c>
      <c r="CC8" s="402"/>
      <c r="CD8" s="401" t="s">
        <v>9191</v>
      </c>
      <c r="CE8" s="401" t="s">
        <v>9192</v>
      </c>
      <c r="CF8" s="401" t="s">
        <v>9193</v>
      </c>
      <c r="CG8" s="401" t="s">
        <v>9194</v>
      </c>
      <c r="CH8" s="401" t="s">
        <v>677</v>
      </c>
      <c r="CI8" s="402"/>
      <c r="CJ8" s="411" t="s">
        <v>443</v>
      </c>
    </row>
    <row r="9" spans="1:88" s="428" customFormat="1" x14ac:dyDescent="0.25">
      <c r="A9" s="345" t="s">
        <v>9195</v>
      </c>
      <c r="B9" s="373"/>
      <c r="C9" s="719">
        <v>39081</v>
      </c>
      <c r="D9" s="373"/>
      <c r="E9" s="346">
        <v>75130.899999999994</v>
      </c>
      <c r="F9" s="373"/>
      <c r="G9" s="347">
        <v>80.040000000000006</v>
      </c>
      <c r="H9" s="373"/>
      <c r="I9" s="651">
        <v>6.59</v>
      </c>
      <c r="J9" s="651">
        <v>7.17</v>
      </c>
      <c r="K9" s="651">
        <v>3.26</v>
      </c>
      <c r="L9" s="651">
        <v>3.41</v>
      </c>
      <c r="M9" s="374"/>
      <c r="N9" s="348">
        <v>0.36359999999999998</v>
      </c>
      <c r="O9" s="348">
        <v>-0.24929999999999999</v>
      </c>
      <c r="P9" s="348">
        <v>2.6943999999999999</v>
      </c>
      <c r="Q9" s="348">
        <v>6.3513000000000002</v>
      </c>
      <c r="R9" s="348">
        <v>3.5045000000000002</v>
      </c>
      <c r="S9" s="350">
        <v>7.1628999999999996</v>
      </c>
      <c r="T9" s="348">
        <v>7.1996000000000002</v>
      </c>
      <c r="U9" s="348">
        <v>12.2681</v>
      </c>
      <c r="V9" s="348">
        <v>11.257</v>
      </c>
      <c r="W9" s="348">
        <v>10.8378</v>
      </c>
      <c r="X9" s="348">
        <v>3.7191000000000001</v>
      </c>
      <c r="Y9" s="348">
        <v>11.491899999999999</v>
      </c>
      <c r="Z9" s="348">
        <v>3.1177999999999999</v>
      </c>
      <c r="AA9" s="348">
        <v>7.1055999999999999</v>
      </c>
      <c r="AB9" s="348">
        <v>0.97140000000000004</v>
      </c>
      <c r="AC9" s="348">
        <v>11.164199999999999</v>
      </c>
      <c r="AD9" s="374"/>
      <c r="AE9" s="346">
        <v>8</v>
      </c>
      <c r="AF9" s="346">
        <v>6</v>
      </c>
      <c r="AG9" s="346">
        <v>1</v>
      </c>
      <c r="AH9" s="346">
        <v>1</v>
      </c>
      <c r="AI9" s="346">
        <v>3</v>
      </c>
      <c r="AJ9" s="346">
        <v>3</v>
      </c>
      <c r="AK9" s="346">
        <v>1</v>
      </c>
      <c r="AL9" s="346">
        <v>3</v>
      </c>
      <c r="AM9" s="346">
        <v>2</v>
      </c>
      <c r="AN9" s="346">
        <v>3</v>
      </c>
      <c r="AO9" s="346">
        <v>1</v>
      </c>
      <c r="AP9" s="346">
        <v>3</v>
      </c>
      <c r="AQ9" s="346">
        <v>3</v>
      </c>
      <c r="AR9" s="346">
        <v>3</v>
      </c>
      <c r="AS9" s="346">
        <v>4</v>
      </c>
      <c r="AT9" s="373"/>
      <c r="AU9" s="348">
        <v>11.56</v>
      </c>
      <c r="AV9" s="348">
        <v>12.08</v>
      </c>
      <c r="AW9" s="348">
        <v>11.19</v>
      </c>
      <c r="AX9" s="348">
        <v>9.65</v>
      </c>
      <c r="AY9" s="348">
        <v>9.41</v>
      </c>
      <c r="AZ9" s="351"/>
      <c r="BA9" s="346">
        <v>2</v>
      </c>
      <c r="BB9" s="346">
        <v>3</v>
      </c>
      <c r="BC9" s="346">
        <v>3</v>
      </c>
      <c r="BD9" s="346">
        <v>1</v>
      </c>
      <c r="BE9" s="346">
        <v>3</v>
      </c>
      <c r="BF9" s="362"/>
      <c r="BG9" s="348">
        <v>6.5350024037842802</v>
      </c>
      <c r="BH9" s="375">
        <v>0</v>
      </c>
      <c r="BI9" s="375">
        <v>7.9964061440772602E-2</v>
      </c>
      <c r="BJ9" s="375" t="s">
        <v>430</v>
      </c>
      <c r="BK9" s="374"/>
      <c r="BL9" s="348">
        <v>71.865884601800005</v>
      </c>
      <c r="BM9" s="348">
        <v>34.8245861097</v>
      </c>
      <c r="BN9" s="348">
        <v>2.0636536605</v>
      </c>
      <c r="BO9" s="373"/>
      <c r="BP9" s="348">
        <v>64.296017090000007</v>
      </c>
      <c r="BQ9" s="373"/>
      <c r="BR9" s="348">
        <v>59.704300000000003</v>
      </c>
      <c r="BS9" s="348">
        <v>7.4946999999999999</v>
      </c>
      <c r="BT9" s="348">
        <v>3.3321299999999998</v>
      </c>
      <c r="BU9" s="348">
        <v>29.468869999999999</v>
      </c>
      <c r="BV9" s="373"/>
      <c r="BW9" s="348">
        <v>8.6</v>
      </c>
      <c r="BX9" s="348">
        <v>6.39</v>
      </c>
      <c r="BY9" s="348">
        <v>3.76</v>
      </c>
      <c r="BZ9" s="348">
        <v>1</v>
      </c>
      <c r="CA9" s="348">
        <v>3.49</v>
      </c>
      <c r="CB9" s="348">
        <v>8.9700000000000006</v>
      </c>
      <c r="CC9" s="373"/>
      <c r="CD9" s="372" t="s">
        <v>2166</v>
      </c>
      <c r="CE9" s="372" t="s">
        <v>9196</v>
      </c>
      <c r="CF9" s="372" t="s">
        <v>9197</v>
      </c>
      <c r="CG9" s="372" t="s">
        <v>9198</v>
      </c>
      <c r="CH9" s="372" t="s">
        <v>9199</v>
      </c>
      <c r="CI9" s="373"/>
      <c r="CJ9" s="354" t="s">
        <v>443</v>
      </c>
    </row>
    <row r="10" spans="1:88" s="428" customFormat="1" x14ac:dyDescent="0.25">
      <c r="A10" s="345" t="s">
        <v>9200</v>
      </c>
      <c r="B10" s="373"/>
      <c r="C10" s="719">
        <v>44439</v>
      </c>
      <c r="D10" s="373"/>
      <c r="E10" s="346">
        <v>41871</v>
      </c>
      <c r="F10" s="373"/>
      <c r="G10" s="347">
        <v>15.916499999999999</v>
      </c>
      <c r="H10" s="373"/>
      <c r="I10" s="651">
        <v>3.92</v>
      </c>
      <c r="J10" s="651">
        <v>7.27</v>
      </c>
      <c r="K10" s="651">
        <v>2.61</v>
      </c>
      <c r="L10" s="651">
        <v>2.84</v>
      </c>
      <c r="M10" s="374"/>
      <c r="N10" s="348">
        <v>0.1769</v>
      </c>
      <c r="O10" s="348">
        <v>-0.84040000000000004</v>
      </c>
      <c r="P10" s="348">
        <v>-0.29070000000000001</v>
      </c>
      <c r="Q10" s="348">
        <v>1.8304</v>
      </c>
      <c r="R10" s="348">
        <v>-0.90459999999999996</v>
      </c>
      <c r="S10" s="350">
        <v>3.5562999999999998</v>
      </c>
      <c r="T10" s="348">
        <v>3.7602000000000002</v>
      </c>
      <c r="U10" s="348">
        <v>10.135400000000001</v>
      </c>
      <c r="V10" s="348" t="s">
        <v>430</v>
      </c>
      <c r="W10" s="348" t="s">
        <v>430</v>
      </c>
      <c r="X10" s="348">
        <v>0.495</v>
      </c>
      <c r="Y10" s="348">
        <v>6.1772</v>
      </c>
      <c r="Z10" s="348">
        <v>-1.3389</v>
      </c>
      <c r="AA10" s="348">
        <v>3.9933999999999998</v>
      </c>
      <c r="AB10" s="348">
        <v>-0.71799999999999997</v>
      </c>
      <c r="AC10" s="348">
        <v>9.7973999999999997</v>
      </c>
      <c r="AD10" s="374"/>
      <c r="AE10" s="346">
        <v>15</v>
      </c>
      <c r="AF10" s="346">
        <v>15</v>
      </c>
      <c r="AG10" s="346">
        <v>15</v>
      </c>
      <c r="AH10" s="346">
        <v>15</v>
      </c>
      <c r="AI10" s="346">
        <v>14</v>
      </c>
      <c r="AJ10" s="346">
        <v>9</v>
      </c>
      <c r="AK10" s="346">
        <v>9</v>
      </c>
      <c r="AL10" s="346">
        <v>9</v>
      </c>
      <c r="AM10" s="346" t="s">
        <v>430</v>
      </c>
      <c r="AN10" s="346" t="s">
        <v>430</v>
      </c>
      <c r="AO10" s="346">
        <v>15</v>
      </c>
      <c r="AP10" s="346">
        <v>15</v>
      </c>
      <c r="AQ10" s="346">
        <v>13</v>
      </c>
      <c r="AR10" s="346">
        <v>11</v>
      </c>
      <c r="AS10" s="346">
        <v>15</v>
      </c>
      <c r="AT10" s="373"/>
      <c r="AU10" s="348" t="s">
        <v>430</v>
      </c>
      <c r="AV10" s="348" t="s">
        <v>430</v>
      </c>
      <c r="AW10" s="348">
        <v>9.34</v>
      </c>
      <c r="AX10" s="348">
        <v>6.01</v>
      </c>
      <c r="AY10" s="348">
        <v>1.64</v>
      </c>
      <c r="AZ10" s="351"/>
      <c r="BA10" s="346" t="s">
        <v>430</v>
      </c>
      <c r="BB10" s="346" t="s">
        <v>430</v>
      </c>
      <c r="BC10" s="346">
        <v>8</v>
      </c>
      <c r="BD10" s="346">
        <v>10</v>
      </c>
      <c r="BE10" s="346">
        <v>14</v>
      </c>
      <c r="BF10" s="362"/>
      <c r="BG10" s="348">
        <v>6.0158711452421896</v>
      </c>
      <c r="BH10" s="375">
        <v>0</v>
      </c>
      <c r="BI10" s="375">
        <v>5.77151521646736E-2</v>
      </c>
      <c r="BJ10" s="375" t="s">
        <v>430</v>
      </c>
      <c r="BK10" s="374"/>
      <c r="BL10" s="348">
        <v>70.117984340899994</v>
      </c>
      <c r="BM10" s="348">
        <v>43.443908085899999</v>
      </c>
      <c r="BN10" s="348">
        <v>1.6139888751</v>
      </c>
      <c r="BO10" s="373"/>
      <c r="BP10" s="348">
        <v>55.753301569999998</v>
      </c>
      <c r="BQ10" s="373"/>
      <c r="BR10" s="348">
        <v>53.663699999999999</v>
      </c>
      <c r="BS10" s="348">
        <v>10.3193</v>
      </c>
      <c r="BT10" s="348">
        <v>6.3138800000000002</v>
      </c>
      <c r="BU10" s="348">
        <v>29.703119999999998</v>
      </c>
      <c r="BV10" s="373"/>
      <c r="BW10" s="348">
        <v>7.15</v>
      </c>
      <c r="BX10" s="348">
        <v>10.17</v>
      </c>
      <c r="BY10" s="348">
        <v>4.8600000000000003</v>
      </c>
      <c r="BZ10" s="348">
        <v>2.04</v>
      </c>
      <c r="CA10" s="348" t="s">
        <v>430</v>
      </c>
      <c r="CB10" s="348">
        <v>5.49</v>
      </c>
      <c r="CC10" s="373"/>
      <c r="CD10" s="372" t="s">
        <v>9201</v>
      </c>
      <c r="CE10" s="372" t="s">
        <v>9202</v>
      </c>
      <c r="CF10" s="372" t="s">
        <v>9203</v>
      </c>
      <c r="CG10" s="372" t="s">
        <v>9204</v>
      </c>
      <c r="CH10" s="372" t="s">
        <v>9205</v>
      </c>
      <c r="CI10" s="373"/>
      <c r="CJ10" s="354" t="s">
        <v>443</v>
      </c>
    </row>
    <row r="11" spans="1:88" s="428" customFormat="1" ht="11" x14ac:dyDescent="0.3">
      <c r="A11" s="841" t="s">
        <v>9206</v>
      </c>
      <c r="B11" s="842"/>
      <c r="C11" s="843">
        <v>43315</v>
      </c>
      <c r="D11" s="842"/>
      <c r="E11" s="844">
        <v>17462.8</v>
      </c>
      <c r="F11" s="842"/>
      <c r="G11" s="845">
        <v>21.291</v>
      </c>
      <c r="H11" s="842"/>
      <c r="I11" s="957">
        <v>12.05</v>
      </c>
      <c r="J11" s="957">
        <v>7.2</v>
      </c>
      <c r="K11" s="957">
        <v>4.8099999999999996</v>
      </c>
      <c r="L11" s="957">
        <v>5</v>
      </c>
      <c r="M11" s="847"/>
      <c r="N11" s="846">
        <v>0.29680000000000001</v>
      </c>
      <c r="O11" s="846">
        <v>-0.50929999999999997</v>
      </c>
      <c r="P11" s="846">
        <v>0.71430000000000005</v>
      </c>
      <c r="Q11" s="846">
        <v>4.3932000000000002</v>
      </c>
      <c r="R11" s="846">
        <v>1.6276999999999999</v>
      </c>
      <c r="S11" s="848">
        <v>3.5554000000000001</v>
      </c>
      <c r="T11" s="846">
        <v>3.9754999999999998</v>
      </c>
      <c r="U11" s="846">
        <v>9.6967999999999996</v>
      </c>
      <c r="V11" s="846">
        <v>8.7271000000000001</v>
      </c>
      <c r="W11" s="846" t="s">
        <v>430</v>
      </c>
      <c r="X11" s="846">
        <v>1.9293</v>
      </c>
      <c r="Y11" s="846">
        <v>10.0253</v>
      </c>
      <c r="Z11" s="846">
        <v>1.1545000000000001</v>
      </c>
      <c r="AA11" s="846">
        <v>4.4137000000000004</v>
      </c>
      <c r="AB11" s="846">
        <v>0.50509999999999999</v>
      </c>
      <c r="AC11" s="846">
        <v>9.8397000000000006</v>
      </c>
      <c r="AD11" s="847"/>
      <c r="AE11" s="844">
        <v>11</v>
      </c>
      <c r="AF11" s="844">
        <v>13</v>
      </c>
      <c r="AG11" s="844">
        <v>11</v>
      </c>
      <c r="AH11" s="844">
        <v>6</v>
      </c>
      <c r="AI11" s="844">
        <v>9</v>
      </c>
      <c r="AJ11" s="844">
        <v>10</v>
      </c>
      <c r="AK11" s="844">
        <v>8</v>
      </c>
      <c r="AL11" s="844">
        <v>12</v>
      </c>
      <c r="AM11" s="844">
        <v>8</v>
      </c>
      <c r="AN11" s="844" t="s">
        <v>430</v>
      </c>
      <c r="AO11" s="844">
        <v>10</v>
      </c>
      <c r="AP11" s="844">
        <v>6</v>
      </c>
      <c r="AQ11" s="844">
        <v>9</v>
      </c>
      <c r="AR11" s="844">
        <v>9</v>
      </c>
      <c r="AS11" s="844">
        <v>8</v>
      </c>
      <c r="AT11" s="842"/>
      <c r="AU11" s="846" t="s">
        <v>430</v>
      </c>
      <c r="AV11" s="846">
        <v>9.7100000000000009</v>
      </c>
      <c r="AW11" s="846">
        <v>8.6999999999999993</v>
      </c>
      <c r="AX11" s="846">
        <v>6.52</v>
      </c>
      <c r="AY11" s="846">
        <v>5.36</v>
      </c>
      <c r="AZ11" s="849"/>
      <c r="BA11" s="844" t="s">
        <v>430</v>
      </c>
      <c r="BB11" s="844">
        <v>8</v>
      </c>
      <c r="BC11" s="844">
        <v>10</v>
      </c>
      <c r="BD11" s="844">
        <v>9</v>
      </c>
      <c r="BE11" s="844">
        <v>7</v>
      </c>
      <c r="BF11" s="851"/>
      <c r="BG11" s="846">
        <v>6.9506650130127001</v>
      </c>
      <c r="BH11" s="852">
        <v>0</v>
      </c>
      <c r="BI11" s="852">
        <v>4.3661131684659099E-2</v>
      </c>
      <c r="BJ11" s="852" t="s">
        <v>430</v>
      </c>
      <c r="BK11" s="847"/>
      <c r="BL11" s="846">
        <v>72.339476219700003</v>
      </c>
      <c r="BM11" s="846">
        <v>51.581802884699997</v>
      </c>
      <c r="BN11" s="846">
        <v>1.4024224082000001</v>
      </c>
      <c r="BO11" s="842"/>
      <c r="BP11" s="846">
        <v>63.323098520000002</v>
      </c>
      <c r="BQ11" s="842"/>
      <c r="BR11" s="846">
        <v>51.643300000000004</v>
      </c>
      <c r="BS11" s="846">
        <v>9.3155699999999992</v>
      </c>
      <c r="BT11" s="846">
        <v>8.2461599999999997</v>
      </c>
      <c r="BU11" s="846">
        <v>30.794969999999999</v>
      </c>
      <c r="BV11" s="842"/>
      <c r="BW11" s="846">
        <v>9.99</v>
      </c>
      <c r="BX11" s="846">
        <v>10.52</v>
      </c>
      <c r="BY11" s="846">
        <v>0.35</v>
      </c>
      <c r="BZ11" s="846">
        <v>2.76</v>
      </c>
      <c r="CA11" s="846" t="s">
        <v>430</v>
      </c>
      <c r="CB11" s="846">
        <v>6.95</v>
      </c>
      <c r="CC11" s="842"/>
      <c r="CD11" s="855" t="s">
        <v>9207</v>
      </c>
      <c r="CE11" s="855" t="s">
        <v>9208</v>
      </c>
      <c r="CF11" s="855" t="s">
        <v>9209</v>
      </c>
      <c r="CG11" s="855" t="s">
        <v>9210</v>
      </c>
      <c r="CH11" s="855" t="s">
        <v>9211</v>
      </c>
      <c r="CI11" s="842"/>
      <c r="CJ11" s="856" t="s">
        <v>604</v>
      </c>
    </row>
    <row r="12" spans="1:88" s="428" customFormat="1" x14ac:dyDescent="0.25">
      <c r="A12" s="345" t="s">
        <v>9212</v>
      </c>
      <c r="B12" s="373"/>
      <c r="C12" s="719">
        <v>40045</v>
      </c>
      <c r="D12" s="373"/>
      <c r="E12" s="346">
        <v>13338.1</v>
      </c>
      <c r="F12" s="373"/>
      <c r="G12" s="347">
        <v>53.68</v>
      </c>
      <c r="H12" s="373"/>
      <c r="I12" s="651">
        <v>1.07</v>
      </c>
      <c r="J12" s="651">
        <v>6.5</v>
      </c>
      <c r="K12" s="651">
        <v>0.93</v>
      </c>
      <c r="L12" s="651">
        <v>0.99</v>
      </c>
      <c r="M12" s="374"/>
      <c r="N12" s="348">
        <v>0.374</v>
      </c>
      <c r="O12" s="348">
        <v>-0.29720000000000002</v>
      </c>
      <c r="P12" s="348">
        <v>1.9562999999999999</v>
      </c>
      <c r="Q12" s="348">
        <v>4.5781999999999998</v>
      </c>
      <c r="R12" s="348">
        <v>2.4622999999999999</v>
      </c>
      <c r="S12" s="350">
        <v>5.8567999999999998</v>
      </c>
      <c r="T12" s="348">
        <v>3.4906000000000001</v>
      </c>
      <c r="U12" s="348">
        <v>10.632400000000001</v>
      </c>
      <c r="V12" s="348">
        <v>9.2706999999999997</v>
      </c>
      <c r="W12" s="348">
        <v>10.8537</v>
      </c>
      <c r="X12" s="348">
        <v>3.1118000000000001</v>
      </c>
      <c r="Y12" s="348">
        <v>10.090199999999999</v>
      </c>
      <c r="Z12" s="348">
        <v>1.8595999999999999</v>
      </c>
      <c r="AA12" s="348">
        <v>6.0659999999999998</v>
      </c>
      <c r="AB12" s="348">
        <v>0.78859999999999997</v>
      </c>
      <c r="AC12" s="348">
        <v>10.383100000000001</v>
      </c>
      <c r="AD12" s="374"/>
      <c r="AE12" s="346">
        <v>6</v>
      </c>
      <c r="AF12" s="346">
        <v>8</v>
      </c>
      <c r="AG12" s="346">
        <v>2</v>
      </c>
      <c r="AH12" s="346">
        <v>3</v>
      </c>
      <c r="AI12" s="346">
        <v>6</v>
      </c>
      <c r="AJ12" s="346">
        <v>4</v>
      </c>
      <c r="AK12" s="346">
        <v>10</v>
      </c>
      <c r="AL12" s="346">
        <v>7</v>
      </c>
      <c r="AM12" s="346">
        <v>7</v>
      </c>
      <c r="AN12" s="346">
        <v>2</v>
      </c>
      <c r="AO12" s="346">
        <v>4</v>
      </c>
      <c r="AP12" s="346">
        <v>5</v>
      </c>
      <c r="AQ12" s="346">
        <v>6</v>
      </c>
      <c r="AR12" s="346">
        <v>4</v>
      </c>
      <c r="AS12" s="346">
        <v>6</v>
      </c>
      <c r="AT12" s="373"/>
      <c r="AU12" s="348">
        <v>11.15</v>
      </c>
      <c r="AV12" s="348">
        <v>10.93</v>
      </c>
      <c r="AW12" s="348">
        <v>9.3800000000000008</v>
      </c>
      <c r="AX12" s="348">
        <v>7.13</v>
      </c>
      <c r="AY12" s="348">
        <v>7.25</v>
      </c>
      <c r="AZ12" s="351"/>
      <c r="BA12" s="346">
        <v>3</v>
      </c>
      <c r="BB12" s="346">
        <v>5</v>
      </c>
      <c r="BC12" s="346">
        <v>7</v>
      </c>
      <c r="BD12" s="346">
        <v>5</v>
      </c>
      <c r="BE12" s="346">
        <v>4</v>
      </c>
      <c r="BF12" s="362"/>
      <c r="BG12" s="348">
        <v>7.7779341253141903</v>
      </c>
      <c r="BH12" s="375">
        <v>0</v>
      </c>
      <c r="BI12" s="375">
        <v>4.6912884422185303E-2</v>
      </c>
      <c r="BJ12" s="375" t="s">
        <v>430</v>
      </c>
      <c r="BK12" s="374"/>
      <c r="BL12" s="348">
        <v>78.222485106600004</v>
      </c>
      <c r="BM12" s="348">
        <v>57.072038000900001</v>
      </c>
      <c r="BN12" s="348">
        <v>1.3705921121</v>
      </c>
      <c r="BO12" s="373"/>
      <c r="BP12" s="348">
        <v>82.590247590000004</v>
      </c>
      <c r="BQ12" s="373"/>
      <c r="BR12" s="348">
        <v>61.077500000000001</v>
      </c>
      <c r="BS12" s="348">
        <v>14.439399999999999</v>
      </c>
      <c r="BT12" s="348">
        <v>4.9302200000000003</v>
      </c>
      <c r="BU12" s="348">
        <v>19.552879999999998</v>
      </c>
      <c r="BV12" s="373"/>
      <c r="BW12" s="348">
        <v>1.47</v>
      </c>
      <c r="BX12" s="348">
        <v>8.77</v>
      </c>
      <c r="BY12" s="348" t="s">
        <v>430</v>
      </c>
      <c r="BZ12" s="348" t="s">
        <v>430</v>
      </c>
      <c r="CA12" s="348">
        <v>0.43</v>
      </c>
      <c r="CB12" s="348">
        <v>8.2899999999999991</v>
      </c>
      <c r="CC12" s="373"/>
      <c r="CD12" s="372" t="s">
        <v>575</v>
      </c>
      <c r="CE12" s="372" t="s">
        <v>9213</v>
      </c>
      <c r="CF12" s="372" t="s">
        <v>9214</v>
      </c>
      <c r="CG12" s="372" t="s">
        <v>713</v>
      </c>
      <c r="CH12" s="372" t="s">
        <v>9215</v>
      </c>
      <c r="CI12" s="373"/>
      <c r="CJ12" s="354" t="s">
        <v>476</v>
      </c>
    </row>
    <row r="13" spans="1:88" s="428" customFormat="1" x14ac:dyDescent="0.25">
      <c r="A13" s="345" t="s">
        <v>9216</v>
      </c>
      <c r="B13" s="373"/>
      <c r="C13" s="719">
        <v>38306</v>
      </c>
      <c r="D13" s="373"/>
      <c r="E13" s="346">
        <v>9909.67</v>
      </c>
      <c r="F13" s="373"/>
      <c r="G13" s="347">
        <v>185.18430000000001</v>
      </c>
      <c r="H13" s="373"/>
      <c r="I13" s="651">
        <v>4.5999999999999996</v>
      </c>
      <c r="J13" s="651">
        <v>7.66</v>
      </c>
      <c r="K13" s="651">
        <v>3.02</v>
      </c>
      <c r="L13" s="651">
        <v>3.19</v>
      </c>
      <c r="M13" s="374"/>
      <c r="N13" s="348">
        <v>0.42449999999999999</v>
      </c>
      <c r="O13" s="348">
        <v>-0.28570000000000001</v>
      </c>
      <c r="P13" s="348">
        <v>0.99390000000000001</v>
      </c>
      <c r="Q13" s="348">
        <v>4.5523999999999996</v>
      </c>
      <c r="R13" s="348">
        <v>2.149</v>
      </c>
      <c r="S13" s="350">
        <v>4.4610000000000003</v>
      </c>
      <c r="T13" s="348">
        <v>4.0693999999999999</v>
      </c>
      <c r="U13" s="348">
        <v>10.908200000000001</v>
      </c>
      <c r="V13" s="348">
        <v>9.2736999999999998</v>
      </c>
      <c r="W13" s="348">
        <v>10.1434</v>
      </c>
      <c r="X13" s="348">
        <v>2.0676999999999999</v>
      </c>
      <c r="Y13" s="348">
        <v>9.9140999999999995</v>
      </c>
      <c r="Z13" s="348">
        <v>2.0390000000000001</v>
      </c>
      <c r="AA13" s="348">
        <v>4.7460000000000004</v>
      </c>
      <c r="AB13" s="348">
        <v>0.49819999999999998</v>
      </c>
      <c r="AC13" s="348">
        <v>14.3439</v>
      </c>
      <c r="AD13" s="374"/>
      <c r="AE13" s="346">
        <v>4</v>
      </c>
      <c r="AF13" s="346">
        <v>7</v>
      </c>
      <c r="AG13" s="346">
        <v>7</v>
      </c>
      <c r="AH13" s="346">
        <v>4</v>
      </c>
      <c r="AI13" s="346">
        <v>7</v>
      </c>
      <c r="AJ13" s="346">
        <v>7</v>
      </c>
      <c r="AK13" s="346">
        <v>6</v>
      </c>
      <c r="AL13" s="346">
        <v>6</v>
      </c>
      <c r="AM13" s="346">
        <v>6</v>
      </c>
      <c r="AN13" s="346">
        <v>5</v>
      </c>
      <c r="AO13" s="346">
        <v>8</v>
      </c>
      <c r="AP13" s="346">
        <v>8</v>
      </c>
      <c r="AQ13" s="346">
        <v>5</v>
      </c>
      <c r="AR13" s="346">
        <v>7</v>
      </c>
      <c r="AS13" s="346">
        <v>9</v>
      </c>
      <c r="AT13" s="373"/>
      <c r="AU13" s="348">
        <v>10.199999999999999</v>
      </c>
      <c r="AV13" s="348">
        <v>10.56</v>
      </c>
      <c r="AW13" s="348">
        <v>9.4700000000000006</v>
      </c>
      <c r="AX13" s="348">
        <v>7.12</v>
      </c>
      <c r="AY13" s="348">
        <v>6.2</v>
      </c>
      <c r="AZ13" s="351"/>
      <c r="BA13" s="346">
        <v>5</v>
      </c>
      <c r="BB13" s="346">
        <v>6</v>
      </c>
      <c r="BC13" s="346">
        <v>6</v>
      </c>
      <c r="BD13" s="346">
        <v>6</v>
      </c>
      <c r="BE13" s="346">
        <v>6</v>
      </c>
      <c r="BF13" s="362"/>
      <c r="BG13" s="348">
        <v>7.1197091921446098</v>
      </c>
      <c r="BH13" s="375">
        <v>0</v>
      </c>
      <c r="BI13" s="375">
        <v>5.6122901713718899E-2</v>
      </c>
      <c r="BJ13" s="375" t="s">
        <v>430</v>
      </c>
      <c r="BK13" s="374"/>
      <c r="BL13" s="348">
        <v>74.323887239499996</v>
      </c>
      <c r="BM13" s="348">
        <v>47.792657259000002</v>
      </c>
      <c r="BN13" s="348">
        <v>1.5551319283</v>
      </c>
      <c r="BO13" s="373"/>
      <c r="BP13" s="348">
        <v>61.90084676</v>
      </c>
      <c r="BQ13" s="373"/>
      <c r="BR13" s="348">
        <v>53.686700000000002</v>
      </c>
      <c r="BS13" s="348">
        <v>11.949400000000001</v>
      </c>
      <c r="BT13" s="348">
        <v>6.0759600000000002</v>
      </c>
      <c r="BU13" s="348">
        <v>28.287939999999999</v>
      </c>
      <c r="BV13" s="373"/>
      <c r="BW13" s="348">
        <v>4.21</v>
      </c>
      <c r="BX13" s="348">
        <v>7.56</v>
      </c>
      <c r="BY13" s="348">
        <v>2.73</v>
      </c>
      <c r="BZ13" s="348">
        <v>3.48</v>
      </c>
      <c r="CA13" s="348" t="s">
        <v>430</v>
      </c>
      <c r="CB13" s="348">
        <v>10.31</v>
      </c>
      <c r="CC13" s="373"/>
      <c r="CD13" s="372" t="s">
        <v>9217</v>
      </c>
      <c r="CE13" s="372" t="s">
        <v>3745</v>
      </c>
      <c r="CF13" s="372" t="s">
        <v>9218</v>
      </c>
      <c r="CG13" s="372" t="s">
        <v>9219</v>
      </c>
      <c r="CH13" s="372" t="s">
        <v>9220</v>
      </c>
      <c r="CI13" s="373"/>
      <c r="CJ13" s="354" t="s">
        <v>1517</v>
      </c>
    </row>
    <row r="14" spans="1:88" s="428" customFormat="1" x14ac:dyDescent="0.25">
      <c r="A14" s="345" t="s">
        <v>9221</v>
      </c>
      <c r="B14" s="373"/>
      <c r="C14" s="719">
        <v>36641</v>
      </c>
      <c r="D14" s="373"/>
      <c r="E14" s="346">
        <v>9989.75</v>
      </c>
      <c r="F14" s="373"/>
      <c r="G14" s="347">
        <v>114.68</v>
      </c>
      <c r="H14" s="373"/>
      <c r="I14" s="651">
        <v>3.94</v>
      </c>
      <c r="J14" s="651">
        <v>7.71</v>
      </c>
      <c r="K14" s="651">
        <v>2.68</v>
      </c>
      <c r="L14" s="651">
        <v>2.84</v>
      </c>
      <c r="M14" s="374"/>
      <c r="N14" s="348">
        <v>0.4819</v>
      </c>
      <c r="O14" s="348">
        <v>4.36E-2</v>
      </c>
      <c r="P14" s="348">
        <v>1.8563000000000001</v>
      </c>
      <c r="Q14" s="348">
        <v>5.9987000000000004</v>
      </c>
      <c r="R14" s="348">
        <v>4.6445999999999996</v>
      </c>
      <c r="S14" s="350">
        <v>7.3079000000000001</v>
      </c>
      <c r="T14" s="348">
        <v>6.6048</v>
      </c>
      <c r="U14" s="348">
        <v>11.9093</v>
      </c>
      <c r="V14" s="348">
        <v>10.0243</v>
      </c>
      <c r="W14" s="348">
        <v>10.282500000000001</v>
      </c>
      <c r="X14" s="348">
        <v>3.6983000000000001</v>
      </c>
      <c r="Y14" s="348">
        <v>12.156499999999999</v>
      </c>
      <c r="Z14" s="348">
        <v>4.2640000000000002</v>
      </c>
      <c r="AA14" s="348">
        <v>8.5367999999999995</v>
      </c>
      <c r="AB14" s="348">
        <v>1.2091000000000001</v>
      </c>
      <c r="AC14" s="348">
        <v>9.7053999999999991</v>
      </c>
      <c r="AD14" s="374"/>
      <c r="AE14" s="346">
        <v>1</v>
      </c>
      <c r="AF14" s="346">
        <v>2</v>
      </c>
      <c r="AG14" s="346">
        <v>3</v>
      </c>
      <c r="AH14" s="346">
        <v>2</v>
      </c>
      <c r="AI14" s="346">
        <v>1</v>
      </c>
      <c r="AJ14" s="346">
        <v>2</v>
      </c>
      <c r="AK14" s="346">
        <v>2</v>
      </c>
      <c r="AL14" s="346">
        <v>5</v>
      </c>
      <c r="AM14" s="346">
        <v>4</v>
      </c>
      <c r="AN14" s="346">
        <v>4</v>
      </c>
      <c r="AO14" s="346">
        <v>2</v>
      </c>
      <c r="AP14" s="346">
        <v>2</v>
      </c>
      <c r="AQ14" s="346">
        <v>1</v>
      </c>
      <c r="AR14" s="346">
        <v>2</v>
      </c>
      <c r="AS14" s="346">
        <v>1</v>
      </c>
      <c r="AT14" s="373"/>
      <c r="AU14" s="348">
        <v>10.87</v>
      </c>
      <c r="AV14" s="348">
        <v>11.58</v>
      </c>
      <c r="AW14" s="348">
        <v>10.92</v>
      </c>
      <c r="AX14" s="348">
        <v>9.6300000000000008</v>
      </c>
      <c r="AY14" s="348">
        <v>10.8</v>
      </c>
      <c r="AZ14" s="351"/>
      <c r="BA14" s="346">
        <v>4</v>
      </c>
      <c r="BB14" s="346">
        <v>4</v>
      </c>
      <c r="BC14" s="346">
        <v>4</v>
      </c>
      <c r="BD14" s="346">
        <v>2</v>
      </c>
      <c r="BE14" s="346">
        <v>1</v>
      </c>
      <c r="BF14" s="362"/>
      <c r="BG14" s="348">
        <v>7.1378926487316203</v>
      </c>
      <c r="BH14" s="375">
        <v>0</v>
      </c>
      <c r="BI14" s="375">
        <v>6.7024090875481404E-2</v>
      </c>
      <c r="BJ14" s="375" t="s">
        <v>430</v>
      </c>
      <c r="BK14" s="374"/>
      <c r="BL14" s="348">
        <v>77.441531132199998</v>
      </c>
      <c r="BM14" s="348">
        <v>47.896141950900002</v>
      </c>
      <c r="BN14" s="348">
        <v>1.6168636548999999</v>
      </c>
      <c r="BO14" s="373"/>
      <c r="BP14" s="348">
        <v>65.385816919999996</v>
      </c>
      <c r="BQ14" s="373"/>
      <c r="BR14" s="348">
        <v>40.846299999999999</v>
      </c>
      <c r="BS14" s="348">
        <v>19.986699999999999</v>
      </c>
      <c r="BT14" s="348">
        <v>13.034700000000001</v>
      </c>
      <c r="BU14" s="348">
        <v>26.132300000000001</v>
      </c>
      <c r="BV14" s="373"/>
      <c r="BW14" s="348">
        <v>2.52</v>
      </c>
      <c r="BX14" s="348">
        <v>7.72</v>
      </c>
      <c r="BY14" s="348">
        <v>3.32</v>
      </c>
      <c r="BZ14" s="348">
        <v>1.84</v>
      </c>
      <c r="CA14" s="348">
        <v>1.54</v>
      </c>
      <c r="CB14" s="348">
        <v>9.18</v>
      </c>
      <c r="CC14" s="373"/>
      <c r="CD14" s="372" t="s">
        <v>9222</v>
      </c>
      <c r="CE14" s="372" t="s">
        <v>5195</v>
      </c>
      <c r="CF14" s="372" t="s">
        <v>9223</v>
      </c>
      <c r="CG14" s="372" t="s">
        <v>9224</v>
      </c>
      <c r="CH14" s="372" t="s">
        <v>9225</v>
      </c>
      <c r="CI14" s="373"/>
      <c r="CJ14" s="354" t="s">
        <v>4823</v>
      </c>
    </row>
    <row r="15" spans="1:88" s="428" customFormat="1" x14ac:dyDescent="0.25">
      <c r="A15" s="345" t="s">
        <v>9226</v>
      </c>
      <c r="B15" s="373"/>
      <c r="C15" s="719">
        <v>43493</v>
      </c>
      <c r="D15" s="373"/>
      <c r="E15" s="346">
        <v>8636.3799999999992</v>
      </c>
      <c r="F15" s="373"/>
      <c r="G15" s="347">
        <v>21.189699999999998</v>
      </c>
      <c r="H15" s="373"/>
      <c r="I15" s="651">
        <v>7.78</v>
      </c>
      <c r="J15" s="651">
        <v>7.46</v>
      </c>
      <c r="K15" s="651">
        <v>4.1500000000000004</v>
      </c>
      <c r="L15" s="651">
        <v>4.3099999999999996</v>
      </c>
      <c r="M15" s="374"/>
      <c r="N15" s="348">
        <v>0.2465</v>
      </c>
      <c r="O15" s="348">
        <v>-0.39910000000000001</v>
      </c>
      <c r="P15" s="348">
        <v>-0.21049999999999999</v>
      </c>
      <c r="Q15" s="348">
        <v>3.4108000000000001</v>
      </c>
      <c r="R15" s="348">
        <v>1.1479999999999999</v>
      </c>
      <c r="S15" s="350">
        <v>3.2444999999999999</v>
      </c>
      <c r="T15" s="348">
        <v>2.6591</v>
      </c>
      <c r="U15" s="348">
        <v>8.5533000000000001</v>
      </c>
      <c r="V15" s="348">
        <v>8.6130999999999993</v>
      </c>
      <c r="W15" s="348" t="s">
        <v>430</v>
      </c>
      <c r="X15" s="348">
        <v>0.93789999999999996</v>
      </c>
      <c r="Y15" s="348">
        <v>9.3848000000000003</v>
      </c>
      <c r="Z15" s="348">
        <v>0.65169999999999995</v>
      </c>
      <c r="AA15" s="348">
        <v>4.4981</v>
      </c>
      <c r="AB15" s="348">
        <v>-0.26640000000000003</v>
      </c>
      <c r="AC15" s="348">
        <v>10.4366</v>
      </c>
      <c r="AD15" s="374"/>
      <c r="AE15" s="346">
        <v>14</v>
      </c>
      <c r="AF15" s="346">
        <v>10</v>
      </c>
      <c r="AG15" s="346">
        <v>14</v>
      </c>
      <c r="AH15" s="346">
        <v>13</v>
      </c>
      <c r="AI15" s="346">
        <v>10</v>
      </c>
      <c r="AJ15" s="346">
        <v>11</v>
      </c>
      <c r="AK15" s="346">
        <v>13</v>
      </c>
      <c r="AL15" s="346">
        <v>14</v>
      </c>
      <c r="AM15" s="346">
        <v>9</v>
      </c>
      <c r="AN15" s="346" t="s">
        <v>430</v>
      </c>
      <c r="AO15" s="346">
        <v>14</v>
      </c>
      <c r="AP15" s="346">
        <v>9</v>
      </c>
      <c r="AQ15" s="346">
        <v>10</v>
      </c>
      <c r="AR15" s="346">
        <v>8</v>
      </c>
      <c r="AS15" s="346">
        <v>14</v>
      </c>
      <c r="AT15" s="373"/>
      <c r="AU15" s="348" t="s">
        <v>430</v>
      </c>
      <c r="AV15" s="348">
        <v>9.48</v>
      </c>
      <c r="AW15" s="348">
        <v>7.89</v>
      </c>
      <c r="AX15" s="348">
        <v>5.27</v>
      </c>
      <c r="AY15" s="348">
        <v>4.41</v>
      </c>
      <c r="AZ15" s="351"/>
      <c r="BA15" s="346" t="s">
        <v>430</v>
      </c>
      <c r="BB15" s="346">
        <v>9</v>
      </c>
      <c r="BC15" s="346">
        <v>12</v>
      </c>
      <c r="BD15" s="346">
        <v>13</v>
      </c>
      <c r="BE15" s="346">
        <v>10</v>
      </c>
      <c r="BF15" s="362"/>
      <c r="BG15" s="348">
        <v>6.4522848408457403</v>
      </c>
      <c r="BH15" s="375">
        <v>0</v>
      </c>
      <c r="BI15" s="375">
        <v>3.7148806896107799E-2</v>
      </c>
      <c r="BJ15" s="375" t="s">
        <v>430</v>
      </c>
      <c r="BK15" s="374"/>
      <c r="BL15" s="348">
        <v>67.773123587200004</v>
      </c>
      <c r="BM15" s="348">
        <v>50.974170905800001</v>
      </c>
      <c r="BN15" s="348">
        <v>1.3295581347000001</v>
      </c>
      <c r="BO15" s="373"/>
      <c r="BP15" s="348">
        <v>60.792609400000003</v>
      </c>
      <c r="BQ15" s="373"/>
      <c r="BR15" s="348">
        <v>47.977499999999999</v>
      </c>
      <c r="BS15" s="348">
        <v>10.317</v>
      </c>
      <c r="BT15" s="348">
        <v>7.9602599999999999</v>
      </c>
      <c r="BU15" s="348">
        <v>33.745240000000003</v>
      </c>
      <c r="BV15" s="373"/>
      <c r="BW15" s="348">
        <v>16.14</v>
      </c>
      <c r="BX15" s="348">
        <v>7.66</v>
      </c>
      <c r="BY15" s="348">
        <v>1.76</v>
      </c>
      <c r="BZ15" s="348">
        <v>1.67</v>
      </c>
      <c r="CA15" s="348">
        <v>0.08</v>
      </c>
      <c r="CB15" s="348">
        <v>6.44</v>
      </c>
      <c r="CC15" s="373"/>
      <c r="CD15" s="372" t="s">
        <v>9227</v>
      </c>
      <c r="CE15" s="372" t="s">
        <v>9228</v>
      </c>
      <c r="CF15" s="372" t="s">
        <v>9229</v>
      </c>
      <c r="CG15" s="372" t="s">
        <v>9230</v>
      </c>
      <c r="CH15" s="372" t="s">
        <v>9231</v>
      </c>
      <c r="CI15" s="373"/>
      <c r="CJ15" s="354" t="s">
        <v>526</v>
      </c>
    </row>
    <row r="16" spans="1:88" s="428" customFormat="1" x14ac:dyDescent="0.25">
      <c r="A16" s="345" t="s">
        <v>9232</v>
      </c>
      <c r="B16" s="373"/>
      <c r="C16" s="719">
        <v>43418</v>
      </c>
      <c r="D16" s="373"/>
      <c r="E16" s="346">
        <v>5266.29</v>
      </c>
      <c r="F16" s="373"/>
      <c r="G16" s="347">
        <v>26.1753</v>
      </c>
      <c r="H16" s="373"/>
      <c r="I16" s="651">
        <v>3.6</v>
      </c>
      <c r="J16" s="651">
        <v>6.91</v>
      </c>
      <c r="K16" s="651">
        <v>2.0099999999999998</v>
      </c>
      <c r="L16" s="651">
        <v>2.1</v>
      </c>
      <c r="M16" s="374"/>
      <c r="N16" s="348">
        <v>0.33689999999999998</v>
      </c>
      <c r="O16" s="348">
        <v>-0.50670000000000004</v>
      </c>
      <c r="P16" s="348">
        <v>1.5802</v>
      </c>
      <c r="Q16" s="348">
        <v>3.7717999999999998</v>
      </c>
      <c r="R16" s="348">
        <v>3.9032</v>
      </c>
      <c r="S16" s="350">
        <v>7.3757000000000001</v>
      </c>
      <c r="T16" s="348">
        <v>6.0038999999999998</v>
      </c>
      <c r="U16" s="348">
        <v>12.5807</v>
      </c>
      <c r="V16" s="348">
        <v>11.1137</v>
      </c>
      <c r="W16" s="348" t="s">
        <v>430</v>
      </c>
      <c r="X16" s="348">
        <v>2.7654999999999998</v>
      </c>
      <c r="Y16" s="348">
        <v>13.9627</v>
      </c>
      <c r="Z16" s="348">
        <v>3.3820000000000001</v>
      </c>
      <c r="AA16" s="348">
        <v>8.9438999999999993</v>
      </c>
      <c r="AB16" s="348">
        <v>1.1859999999999999</v>
      </c>
      <c r="AC16" s="348">
        <v>13.1836</v>
      </c>
      <c r="AD16" s="374"/>
      <c r="AE16" s="346">
        <v>9</v>
      </c>
      <c r="AF16" s="346">
        <v>12</v>
      </c>
      <c r="AG16" s="346">
        <v>4</v>
      </c>
      <c r="AH16" s="346">
        <v>10</v>
      </c>
      <c r="AI16" s="346">
        <v>2</v>
      </c>
      <c r="AJ16" s="346">
        <v>1</v>
      </c>
      <c r="AK16" s="346">
        <v>3</v>
      </c>
      <c r="AL16" s="346">
        <v>2</v>
      </c>
      <c r="AM16" s="346">
        <v>3</v>
      </c>
      <c r="AN16" s="346" t="s">
        <v>430</v>
      </c>
      <c r="AO16" s="346">
        <v>5</v>
      </c>
      <c r="AP16" s="346">
        <v>1</v>
      </c>
      <c r="AQ16" s="346">
        <v>2</v>
      </c>
      <c r="AR16" s="346">
        <v>1</v>
      </c>
      <c r="AS16" s="346">
        <v>2</v>
      </c>
      <c r="AT16" s="373"/>
      <c r="AU16" s="348" t="s">
        <v>430</v>
      </c>
      <c r="AV16" s="348">
        <v>12.5</v>
      </c>
      <c r="AW16" s="348">
        <v>11.35</v>
      </c>
      <c r="AX16" s="348">
        <v>9.19</v>
      </c>
      <c r="AY16" s="348">
        <v>9.59</v>
      </c>
      <c r="AZ16" s="351"/>
      <c r="BA16" s="346" t="s">
        <v>430</v>
      </c>
      <c r="BB16" s="346">
        <v>2</v>
      </c>
      <c r="BC16" s="346">
        <v>2</v>
      </c>
      <c r="BD16" s="346">
        <v>3</v>
      </c>
      <c r="BE16" s="346">
        <v>2</v>
      </c>
      <c r="BF16" s="362"/>
      <c r="BG16" s="348">
        <v>8.7635938136827694</v>
      </c>
      <c r="BH16" s="375">
        <v>0</v>
      </c>
      <c r="BI16" s="375">
        <v>5.88239831120188E-2</v>
      </c>
      <c r="BJ16" s="375" t="s">
        <v>430</v>
      </c>
      <c r="BK16" s="374"/>
      <c r="BL16" s="348">
        <v>89.652603985300004</v>
      </c>
      <c r="BM16" s="348">
        <v>63.9123723668</v>
      </c>
      <c r="BN16" s="348">
        <v>1.4027425468000001</v>
      </c>
      <c r="BO16" s="373"/>
      <c r="BP16" s="348">
        <v>82.53677682</v>
      </c>
      <c r="BQ16" s="373"/>
      <c r="BR16" s="348">
        <v>56.055599999999998</v>
      </c>
      <c r="BS16" s="348">
        <v>19.863199999999999</v>
      </c>
      <c r="BT16" s="348">
        <v>6.6180300000000001</v>
      </c>
      <c r="BU16" s="348">
        <v>17.463170000000002</v>
      </c>
      <c r="BV16" s="373"/>
      <c r="BW16" s="348">
        <v>3.26</v>
      </c>
      <c r="BX16" s="348">
        <v>3.88</v>
      </c>
      <c r="BY16" s="348">
        <v>1.68</v>
      </c>
      <c r="BZ16" s="348">
        <v>0.64</v>
      </c>
      <c r="CA16" s="348" t="s">
        <v>430</v>
      </c>
      <c r="CB16" s="348">
        <v>8.01</v>
      </c>
      <c r="CC16" s="373"/>
      <c r="CD16" s="372" t="s">
        <v>9233</v>
      </c>
      <c r="CE16" s="372" t="s">
        <v>2102</v>
      </c>
      <c r="CF16" s="372" t="s">
        <v>9234</v>
      </c>
      <c r="CG16" s="372" t="s">
        <v>6061</v>
      </c>
      <c r="CH16" s="372" t="s">
        <v>9235</v>
      </c>
      <c r="CI16" s="373"/>
      <c r="CJ16" s="354" t="s">
        <v>519</v>
      </c>
    </row>
    <row r="17" spans="1:88" s="428" customFormat="1" x14ac:dyDescent="0.25">
      <c r="A17" s="345" t="s">
        <v>9236</v>
      </c>
      <c r="B17" s="373"/>
      <c r="C17" s="719">
        <v>42948</v>
      </c>
      <c r="D17" s="373"/>
      <c r="E17" s="346">
        <v>3850.69</v>
      </c>
      <c r="F17" s="373"/>
      <c r="G17" s="347">
        <v>21.7</v>
      </c>
      <c r="H17" s="373"/>
      <c r="I17" s="651">
        <v>2.74</v>
      </c>
      <c r="J17" s="651">
        <v>7.4397700000000002</v>
      </c>
      <c r="K17" s="651">
        <v>2.2799999999999998</v>
      </c>
      <c r="L17" s="651">
        <v>2.41</v>
      </c>
      <c r="M17" s="374"/>
      <c r="N17" s="348">
        <v>0.37</v>
      </c>
      <c r="O17" s="348">
        <v>-0.184</v>
      </c>
      <c r="P17" s="348">
        <v>0.83640000000000003</v>
      </c>
      <c r="Q17" s="348">
        <v>4.0267999999999997</v>
      </c>
      <c r="R17" s="348">
        <v>0.83640000000000003</v>
      </c>
      <c r="S17" s="350">
        <v>3.58</v>
      </c>
      <c r="T17" s="348">
        <v>4.0593000000000004</v>
      </c>
      <c r="U17" s="348">
        <v>12.0755</v>
      </c>
      <c r="V17" s="348">
        <v>9.2805999999999997</v>
      </c>
      <c r="W17" s="348" t="s">
        <v>430</v>
      </c>
      <c r="X17" s="348">
        <v>1.9737</v>
      </c>
      <c r="Y17" s="348">
        <v>8.3375000000000004</v>
      </c>
      <c r="Z17" s="348">
        <v>0.1384</v>
      </c>
      <c r="AA17" s="348">
        <v>4.3771000000000004</v>
      </c>
      <c r="AB17" s="348">
        <v>0.37</v>
      </c>
      <c r="AC17" s="348">
        <v>8.9298999999999999</v>
      </c>
      <c r="AD17" s="374"/>
      <c r="AE17" s="346">
        <v>7</v>
      </c>
      <c r="AF17" s="346">
        <v>4</v>
      </c>
      <c r="AG17" s="346">
        <v>10</v>
      </c>
      <c r="AH17" s="346">
        <v>8</v>
      </c>
      <c r="AI17" s="346">
        <v>12</v>
      </c>
      <c r="AJ17" s="346">
        <v>8</v>
      </c>
      <c r="AK17" s="346">
        <v>7</v>
      </c>
      <c r="AL17" s="346">
        <v>4</v>
      </c>
      <c r="AM17" s="346">
        <v>5</v>
      </c>
      <c r="AN17" s="346" t="s">
        <v>430</v>
      </c>
      <c r="AO17" s="346">
        <v>9</v>
      </c>
      <c r="AP17" s="346">
        <v>12</v>
      </c>
      <c r="AQ17" s="346">
        <v>12</v>
      </c>
      <c r="AR17" s="346">
        <v>10</v>
      </c>
      <c r="AS17" s="346">
        <v>10</v>
      </c>
      <c r="AT17" s="373"/>
      <c r="AU17" s="348" t="s">
        <v>430</v>
      </c>
      <c r="AV17" s="348">
        <v>10.36</v>
      </c>
      <c r="AW17" s="348">
        <v>9.76</v>
      </c>
      <c r="AX17" s="348">
        <v>6.91</v>
      </c>
      <c r="AY17" s="348">
        <v>4.13</v>
      </c>
      <c r="AZ17" s="351"/>
      <c r="BA17" s="346" t="s">
        <v>430</v>
      </c>
      <c r="BB17" s="346">
        <v>7</v>
      </c>
      <c r="BC17" s="346">
        <v>5</v>
      </c>
      <c r="BD17" s="346">
        <v>8</v>
      </c>
      <c r="BE17" s="346">
        <v>11</v>
      </c>
      <c r="BF17" s="362"/>
      <c r="BG17" s="348">
        <v>7.5136772161438596</v>
      </c>
      <c r="BH17" s="375">
        <v>0</v>
      </c>
      <c r="BI17" s="375">
        <v>5.9585636633939398E-2</v>
      </c>
      <c r="BJ17" s="375" t="s">
        <v>430</v>
      </c>
      <c r="BK17" s="374"/>
      <c r="BL17" s="348">
        <v>78.303508474099999</v>
      </c>
      <c r="BM17" s="348">
        <v>47.352189470399999</v>
      </c>
      <c r="BN17" s="348">
        <v>1.6536407154999999</v>
      </c>
      <c r="BO17" s="373"/>
      <c r="BP17" s="348">
        <v>59.678629669999999</v>
      </c>
      <c r="BQ17" s="373"/>
      <c r="BR17" s="348">
        <v>62.033999999999999</v>
      </c>
      <c r="BS17" s="348">
        <v>8.4105500000000006</v>
      </c>
      <c r="BT17" s="348">
        <v>4.4237900000000003</v>
      </c>
      <c r="BU17" s="348">
        <v>25.13166</v>
      </c>
      <c r="BV17" s="373"/>
      <c r="BW17" s="348">
        <v>6.2</v>
      </c>
      <c r="BX17" s="348">
        <v>7.17</v>
      </c>
      <c r="BY17" s="348">
        <v>8.0299999999999994</v>
      </c>
      <c r="BZ17" s="348">
        <v>0.26</v>
      </c>
      <c r="CA17" s="348">
        <v>0.56000000000000005</v>
      </c>
      <c r="CB17" s="348">
        <v>18.100000000000001</v>
      </c>
      <c r="CC17" s="373"/>
      <c r="CD17" s="372" t="s">
        <v>9237</v>
      </c>
      <c r="CE17" s="372" t="s">
        <v>9238</v>
      </c>
      <c r="CF17" s="372" t="s">
        <v>9239</v>
      </c>
      <c r="CG17" s="372" t="s">
        <v>9240</v>
      </c>
      <c r="CH17" s="372" t="s">
        <v>9241</v>
      </c>
      <c r="CI17" s="373"/>
      <c r="CJ17" s="354" t="s">
        <v>1517</v>
      </c>
    </row>
    <row r="18" spans="1:88" s="428" customFormat="1" x14ac:dyDescent="0.25">
      <c r="A18" s="345" t="s">
        <v>9242</v>
      </c>
      <c r="B18" s="373"/>
      <c r="C18" s="719">
        <v>41676</v>
      </c>
      <c r="D18" s="373"/>
      <c r="E18" s="346">
        <v>3821.98</v>
      </c>
      <c r="F18" s="373"/>
      <c r="G18" s="347">
        <v>28.972000000000001</v>
      </c>
      <c r="H18" s="373"/>
      <c r="I18" s="651">
        <v>1.34</v>
      </c>
      <c r="J18" s="651">
        <v>2.17</v>
      </c>
      <c r="K18" s="651">
        <v>0.9</v>
      </c>
      <c r="L18" s="651">
        <v>0.95</v>
      </c>
      <c r="M18" s="374"/>
      <c r="N18" s="348">
        <v>0.2838</v>
      </c>
      <c r="O18" s="348">
        <v>4.1399999999999999E-2</v>
      </c>
      <c r="P18" s="348">
        <v>0.61819999999999997</v>
      </c>
      <c r="Q18" s="348">
        <v>3.5121000000000002</v>
      </c>
      <c r="R18" s="348">
        <v>1.9710000000000001</v>
      </c>
      <c r="S18" s="350">
        <v>4.8266999999999998</v>
      </c>
      <c r="T18" s="348">
        <v>5.3422000000000001</v>
      </c>
      <c r="U18" s="348">
        <v>10.420199999999999</v>
      </c>
      <c r="V18" s="348">
        <v>8.1646999999999998</v>
      </c>
      <c r="W18" s="348">
        <v>8.3789999999999996</v>
      </c>
      <c r="X18" s="348">
        <v>1.3220000000000001</v>
      </c>
      <c r="Y18" s="348">
        <v>7.4947999999999997</v>
      </c>
      <c r="Z18" s="348">
        <v>1.6097999999999999</v>
      </c>
      <c r="AA18" s="348">
        <v>4.9215999999999998</v>
      </c>
      <c r="AB18" s="348">
        <v>0.61470000000000002</v>
      </c>
      <c r="AC18" s="348">
        <v>8.8512000000000004</v>
      </c>
      <c r="AD18" s="374"/>
      <c r="AE18" s="346">
        <v>13</v>
      </c>
      <c r="AF18" s="346">
        <v>3</v>
      </c>
      <c r="AG18" s="346">
        <v>12</v>
      </c>
      <c r="AH18" s="346">
        <v>12</v>
      </c>
      <c r="AI18" s="346">
        <v>8</v>
      </c>
      <c r="AJ18" s="346">
        <v>6</v>
      </c>
      <c r="AK18" s="346">
        <v>4</v>
      </c>
      <c r="AL18" s="346">
        <v>8</v>
      </c>
      <c r="AM18" s="346">
        <v>10</v>
      </c>
      <c r="AN18" s="346">
        <v>7</v>
      </c>
      <c r="AO18" s="346">
        <v>13</v>
      </c>
      <c r="AP18" s="346">
        <v>14</v>
      </c>
      <c r="AQ18" s="346">
        <v>7</v>
      </c>
      <c r="AR18" s="346">
        <v>6</v>
      </c>
      <c r="AS18" s="346">
        <v>7</v>
      </c>
      <c r="AT18" s="373"/>
      <c r="AU18" s="348">
        <v>8.99</v>
      </c>
      <c r="AV18" s="348">
        <v>9.26</v>
      </c>
      <c r="AW18" s="348">
        <v>9.1</v>
      </c>
      <c r="AX18" s="348">
        <v>7.4</v>
      </c>
      <c r="AY18" s="348">
        <v>5.28</v>
      </c>
      <c r="AZ18" s="351"/>
      <c r="BA18" s="346">
        <v>6</v>
      </c>
      <c r="BB18" s="346">
        <v>10</v>
      </c>
      <c r="BC18" s="346">
        <v>9</v>
      </c>
      <c r="BD18" s="346">
        <v>4</v>
      </c>
      <c r="BE18" s="346">
        <v>8</v>
      </c>
      <c r="BF18" s="362"/>
      <c r="BG18" s="348">
        <v>5.6040211606403201</v>
      </c>
      <c r="BH18" s="375">
        <v>0</v>
      </c>
      <c r="BI18" s="375">
        <v>6.6479796470857805E-2</v>
      </c>
      <c r="BJ18" s="375" t="s">
        <v>430</v>
      </c>
      <c r="BK18" s="374"/>
      <c r="BL18" s="348">
        <v>61.148376120499996</v>
      </c>
      <c r="BM18" s="348">
        <v>29.441869800399999</v>
      </c>
      <c r="BN18" s="348">
        <v>2.0769189094999998</v>
      </c>
      <c r="BO18" s="373"/>
      <c r="BP18" s="348">
        <v>49.536771330000001</v>
      </c>
      <c r="BQ18" s="373"/>
      <c r="BR18" s="348">
        <v>58.282400000000003</v>
      </c>
      <c r="BS18" s="348">
        <v>5.1804199999999998</v>
      </c>
      <c r="BT18" s="348">
        <v>5.8519800000000002</v>
      </c>
      <c r="BU18" s="348">
        <v>30.685199999999998</v>
      </c>
      <c r="BV18" s="373"/>
      <c r="BW18" s="348">
        <v>10.02</v>
      </c>
      <c r="BX18" s="348">
        <v>14.08</v>
      </c>
      <c r="BY18" s="348">
        <v>3.78</v>
      </c>
      <c r="BZ18" s="348" t="s">
        <v>430</v>
      </c>
      <c r="CA18" s="348" t="s">
        <v>430</v>
      </c>
      <c r="CB18" s="348">
        <v>2.8</v>
      </c>
      <c r="CC18" s="373"/>
      <c r="CD18" s="372" t="s">
        <v>9243</v>
      </c>
      <c r="CE18" s="372" t="s">
        <v>9244</v>
      </c>
      <c r="CF18" s="372" t="s">
        <v>9245</v>
      </c>
      <c r="CG18" s="372" t="s">
        <v>9246</v>
      </c>
      <c r="CH18" s="372" t="s">
        <v>9247</v>
      </c>
      <c r="CI18" s="373"/>
      <c r="CJ18" s="354" t="s">
        <v>463</v>
      </c>
    </row>
    <row r="19" spans="1:88" s="428" customFormat="1" x14ac:dyDescent="0.25">
      <c r="A19" s="345" t="s">
        <v>9248</v>
      </c>
      <c r="B19" s="373"/>
      <c r="C19" s="719">
        <v>44498</v>
      </c>
      <c r="D19" s="373"/>
      <c r="E19" s="346">
        <v>3400.73</v>
      </c>
      <c r="F19" s="373"/>
      <c r="G19" s="347">
        <v>13.84</v>
      </c>
      <c r="H19" s="373"/>
      <c r="I19" s="651">
        <v>7.671E-2</v>
      </c>
      <c r="J19" s="651">
        <v>5.91</v>
      </c>
      <c r="K19" s="651">
        <v>7.671E-2</v>
      </c>
      <c r="L19" s="651">
        <v>7.671E-2</v>
      </c>
      <c r="M19" s="374"/>
      <c r="N19" s="348">
        <v>0.43540000000000001</v>
      </c>
      <c r="O19" s="348">
        <v>-0.50319999999999998</v>
      </c>
      <c r="P19" s="348">
        <v>1.1696</v>
      </c>
      <c r="Q19" s="348">
        <v>3.3607</v>
      </c>
      <c r="R19" s="348">
        <v>2.7467999999999999</v>
      </c>
      <c r="S19" s="350">
        <v>0.1447</v>
      </c>
      <c r="T19" s="348">
        <v>-1.8956</v>
      </c>
      <c r="U19" s="348">
        <v>8.6609999999999996</v>
      </c>
      <c r="V19" s="348" t="s">
        <v>430</v>
      </c>
      <c r="W19" s="348" t="s">
        <v>430</v>
      </c>
      <c r="X19" s="348">
        <v>3.1297000000000001</v>
      </c>
      <c r="Y19" s="348">
        <v>10.0159</v>
      </c>
      <c r="Z19" s="348">
        <v>1.2436</v>
      </c>
      <c r="AA19" s="348">
        <v>2.0649000000000002</v>
      </c>
      <c r="AB19" s="348">
        <v>0.1447</v>
      </c>
      <c r="AC19" s="348">
        <v>6.9882999999999997</v>
      </c>
      <c r="AD19" s="374"/>
      <c r="AE19" s="346">
        <v>3</v>
      </c>
      <c r="AF19" s="346">
        <v>11</v>
      </c>
      <c r="AG19" s="346">
        <v>6</v>
      </c>
      <c r="AH19" s="346">
        <v>14</v>
      </c>
      <c r="AI19" s="346">
        <v>5</v>
      </c>
      <c r="AJ19" s="346">
        <v>14</v>
      </c>
      <c r="AK19" s="346">
        <v>15</v>
      </c>
      <c r="AL19" s="346">
        <v>13</v>
      </c>
      <c r="AM19" s="346" t="s">
        <v>430</v>
      </c>
      <c r="AN19" s="346" t="s">
        <v>430</v>
      </c>
      <c r="AO19" s="346">
        <v>3</v>
      </c>
      <c r="AP19" s="346">
        <v>7</v>
      </c>
      <c r="AQ19" s="346">
        <v>8</v>
      </c>
      <c r="AR19" s="346">
        <v>14</v>
      </c>
      <c r="AS19" s="346">
        <v>11</v>
      </c>
      <c r="AT19" s="373"/>
      <c r="AU19" s="348" t="s">
        <v>430</v>
      </c>
      <c r="AV19" s="348" t="s">
        <v>430</v>
      </c>
      <c r="AW19" s="348" t="s">
        <v>430</v>
      </c>
      <c r="AX19" s="348">
        <v>3.57</v>
      </c>
      <c r="AY19" s="348">
        <v>5.15</v>
      </c>
      <c r="AZ19" s="351"/>
      <c r="BA19" s="346" t="s">
        <v>430</v>
      </c>
      <c r="BB19" s="346" t="s">
        <v>430</v>
      </c>
      <c r="BC19" s="346" t="s">
        <v>430</v>
      </c>
      <c r="BD19" s="346">
        <v>15</v>
      </c>
      <c r="BE19" s="346">
        <v>9</v>
      </c>
      <c r="BF19" s="362"/>
      <c r="BG19" s="348">
        <v>8.09232850793388</v>
      </c>
      <c r="BH19" s="375">
        <v>0</v>
      </c>
      <c r="BI19" s="375">
        <v>3.5155690648804402E-2</v>
      </c>
      <c r="BJ19" s="375" t="s">
        <v>430</v>
      </c>
      <c r="BK19" s="374"/>
      <c r="BL19" s="348">
        <v>70.852973202499996</v>
      </c>
      <c r="BM19" s="348">
        <v>53.870631226699999</v>
      </c>
      <c r="BN19" s="348">
        <v>1.3152430477999999</v>
      </c>
      <c r="BO19" s="373"/>
      <c r="BP19" s="348">
        <v>65.818891199999996</v>
      </c>
      <c r="BQ19" s="373"/>
      <c r="BR19" s="348">
        <v>56.852600000000002</v>
      </c>
      <c r="BS19" s="348">
        <v>23.036300000000001</v>
      </c>
      <c r="BT19" s="348">
        <v>10.458600000000001</v>
      </c>
      <c r="BU19" s="348">
        <v>9.6524999999999999</v>
      </c>
      <c r="BV19" s="373"/>
      <c r="BW19" s="348">
        <v>3.82</v>
      </c>
      <c r="BX19" s="348" t="s">
        <v>430</v>
      </c>
      <c r="BY19" s="348" t="s">
        <v>430</v>
      </c>
      <c r="BZ19" s="348" t="s">
        <v>430</v>
      </c>
      <c r="CA19" s="348" t="s">
        <v>430</v>
      </c>
      <c r="CB19" s="348">
        <v>5.83</v>
      </c>
      <c r="CC19" s="373"/>
      <c r="CD19" s="372" t="s">
        <v>9249</v>
      </c>
      <c r="CE19" s="372" t="s">
        <v>9250</v>
      </c>
      <c r="CF19" s="372" t="s">
        <v>9251</v>
      </c>
      <c r="CG19" s="372" t="s">
        <v>9252</v>
      </c>
      <c r="CH19" s="372" t="s">
        <v>9253</v>
      </c>
      <c r="CI19" s="373"/>
      <c r="CJ19" s="354" t="s">
        <v>555</v>
      </c>
    </row>
    <row r="20" spans="1:88" s="428" customFormat="1" x14ac:dyDescent="0.25">
      <c r="A20" s="345" t="s">
        <v>9254</v>
      </c>
      <c r="B20" s="373"/>
      <c r="C20" s="719">
        <v>45148</v>
      </c>
      <c r="D20" s="373"/>
      <c r="E20" s="346">
        <v>3042.19</v>
      </c>
      <c r="F20" s="373"/>
      <c r="G20" s="347">
        <v>12.668100000000001</v>
      </c>
      <c r="H20" s="373"/>
      <c r="I20" s="651">
        <v>1.71</v>
      </c>
      <c r="J20" s="651">
        <v>6.74</v>
      </c>
      <c r="K20" s="651">
        <v>1.44</v>
      </c>
      <c r="L20" s="651">
        <v>1.52</v>
      </c>
      <c r="M20" s="374"/>
      <c r="N20" s="348">
        <v>0.44080000000000003</v>
      </c>
      <c r="O20" s="348">
        <v>-0.36259999999999998</v>
      </c>
      <c r="P20" s="348">
        <v>0.90410000000000001</v>
      </c>
      <c r="Q20" s="348">
        <v>3.734</v>
      </c>
      <c r="R20" s="348">
        <v>-1.3472</v>
      </c>
      <c r="S20" s="350">
        <v>-1.11E-2</v>
      </c>
      <c r="T20" s="348">
        <v>2.9327999999999999</v>
      </c>
      <c r="U20" s="348">
        <v>8.452</v>
      </c>
      <c r="V20" s="348" t="s">
        <v>430</v>
      </c>
      <c r="W20" s="348" t="s">
        <v>430</v>
      </c>
      <c r="X20" s="348">
        <v>2.5525000000000002</v>
      </c>
      <c r="Y20" s="348">
        <v>8.1190999999999995</v>
      </c>
      <c r="Z20" s="348">
        <v>-3.0051999999999999</v>
      </c>
      <c r="AA20" s="348">
        <v>0.73070000000000002</v>
      </c>
      <c r="AB20" s="348">
        <v>0.1249</v>
      </c>
      <c r="AC20" s="348">
        <v>8.1176999999999992</v>
      </c>
      <c r="AD20" s="374"/>
      <c r="AE20" s="346">
        <v>2</v>
      </c>
      <c r="AF20" s="346">
        <v>9</v>
      </c>
      <c r="AG20" s="346">
        <v>8</v>
      </c>
      <c r="AH20" s="346">
        <v>11</v>
      </c>
      <c r="AI20" s="346">
        <v>15</v>
      </c>
      <c r="AJ20" s="346">
        <v>15</v>
      </c>
      <c r="AK20" s="346">
        <v>12</v>
      </c>
      <c r="AL20" s="346">
        <v>15</v>
      </c>
      <c r="AM20" s="346" t="s">
        <v>430</v>
      </c>
      <c r="AN20" s="346" t="s">
        <v>430</v>
      </c>
      <c r="AO20" s="346">
        <v>6</v>
      </c>
      <c r="AP20" s="346">
        <v>13</v>
      </c>
      <c r="AQ20" s="346">
        <v>15</v>
      </c>
      <c r="AR20" s="346">
        <v>15</v>
      </c>
      <c r="AS20" s="346">
        <v>12</v>
      </c>
      <c r="AT20" s="373"/>
      <c r="AU20" s="348" t="s">
        <v>430</v>
      </c>
      <c r="AV20" s="348" t="s">
        <v>430</v>
      </c>
      <c r="AW20" s="348" t="s">
        <v>430</v>
      </c>
      <c r="AX20" s="348">
        <v>4.3899999999999997</v>
      </c>
      <c r="AY20" s="348">
        <v>0.41</v>
      </c>
      <c r="AZ20" s="351"/>
      <c r="BA20" s="346" t="s">
        <v>430</v>
      </c>
      <c r="BB20" s="346" t="s">
        <v>430</v>
      </c>
      <c r="BC20" s="346" t="s">
        <v>430</v>
      </c>
      <c r="BD20" s="346">
        <v>14</v>
      </c>
      <c r="BE20" s="346">
        <v>15</v>
      </c>
      <c r="BF20" s="362"/>
      <c r="BG20" s="348">
        <v>7.0461687122239498</v>
      </c>
      <c r="BH20" s="375">
        <v>0</v>
      </c>
      <c r="BI20" s="375">
        <v>3.6282101889944303E-2</v>
      </c>
      <c r="BJ20" s="375" t="s">
        <v>430</v>
      </c>
      <c r="BK20" s="374"/>
      <c r="BL20" s="348">
        <v>69.939004786799998</v>
      </c>
      <c r="BM20" s="348">
        <v>58.753885717199999</v>
      </c>
      <c r="BN20" s="348">
        <v>1.1903724142000001</v>
      </c>
      <c r="BO20" s="373"/>
      <c r="BP20" s="348">
        <v>68.703827759999996</v>
      </c>
      <c r="BQ20" s="373"/>
      <c r="BR20" s="348">
        <v>58.386400000000002</v>
      </c>
      <c r="BS20" s="348">
        <v>6.7264200000000001</v>
      </c>
      <c r="BT20" s="348">
        <v>3.081</v>
      </c>
      <c r="BU20" s="348">
        <v>31.806180000000001</v>
      </c>
      <c r="BV20" s="373"/>
      <c r="BW20" s="348">
        <v>4.6399999999999997</v>
      </c>
      <c r="BX20" s="348">
        <v>22.99</v>
      </c>
      <c r="BY20" s="348" t="s">
        <v>430</v>
      </c>
      <c r="BZ20" s="348" t="s">
        <v>430</v>
      </c>
      <c r="CA20" s="348" t="s">
        <v>430</v>
      </c>
      <c r="CB20" s="348">
        <v>3.67</v>
      </c>
      <c r="CC20" s="373"/>
      <c r="CD20" s="372" t="s">
        <v>1179</v>
      </c>
      <c r="CE20" s="372" t="s">
        <v>9255</v>
      </c>
      <c r="CF20" s="372" t="s">
        <v>9256</v>
      </c>
      <c r="CG20" s="372" t="s">
        <v>6561</v>
      </c>
      <c r="CH20" s="372" t="s">
        <v>9257</v>
      </c>
      <c r="CI20" s="373"/>
      <c r="CJ20" s="354" t="s">
        <v>476</v>
      </c>
    </row>
    <row r="21" spans="1:88" s="428" customFormat="1" x14ac:dyDescent="0.25">
      <c r="A21" s="345" t="s">
        <v>9258</v>
      </c>
      <c r="B21" s="373"/>
      <c r="C21" s="719">
        <v>44810</v>
      </c>
      <c r="D21" s="373"/>
      <c r="E21" s="346">
        <v>2834.3</v>
      </c>
      <c r="F21" s="373"/>
      <c r="G21" s="347">
        <v>14.634600000000001</v>
      </c>
      <c r="H21" s="373"/>
      <c r="I21" s="651">
        <v>3.63</v>
      </c>
      <c r="J21" s="651">
        <v>7.55</v>
      </c>
      <c r="K21" s="651">
        <v>2.72</v>
      </c>
      <c r="L21" s="651">
        <v>2.87</v>
      </c>
      <c r="M21" s="374"/>
      <c r="N21" s="348">
        <v>0.37590000000000001</v>
      </c>
      <c r="O21" s="348">
        <v>0.17660000000000001</v>
      </c>
      <c r="P21" s="348">
        <v>1.2096</v>
      </c>
      <c r="Q21" s="348">
        <v>4.4217000000000004</v>
      </c>
      <c r="R21" s="348">
        <v>0.84899999999999998</v>
      </c>
      <c r="S21" s="350">
        <v>1.4235</v>
      </c>
      <c r="T21" s="348">
        <v>2.9430000000000001</v>
      </c>
      <c r="U21" s="348">
        <v>9.8327000000000009</v>
      </c>
      <c r="V21" s="348" t="s">
        <v>430</v>
      </c>
      <c r="W21" s="348" t="s">
        <v>430</v>
      </c>
      <c r="X21" s="348">
        <v>1.9229000000000001</v>
      </c>
      <c r="Y21" s="348">
        <v>8.8081999999999994</v>
      </c>
      <c r="Z21" s="348">
        <v>0.35039999999999999</v>
      </c>
      <c r="AA21" s="348">
        <v>2.5758999999999999</v>
      </c>
      <c r="AB21" s="348">
        <v>1.0726</v>
      </c>
      <c r="AC21" s="348">
        <v>10.104100000000001</v>
      </c>
      <c r="AD21" s="374"/>
      <c r="AE21" s="346">
        <v>5</v>
      </c>
      <c r="AF21" s="346">
        <v>1</v>
      </c>
      <c r="AG21" s="346">
        <v>5</v>
      </c>
      <c r="AH21" s="346">
        <v>5</v>
      </c>
      <c r="AI21" s="346">
        <v>11</v>
      </c>
      <c r="AJ21" s="346">
        <v>13</v>
      </c>
      <c r="AK21" s="346">
        <v>11</v>
      </c>
      <c r="AL21" s="346">
        <v>10</v>
      </c>
      <c r="AM21" s="346" t="s">
        <v>430</v>
      </c>
      <c r="AN21" s="346" t="s">
        <v>430</v>
      </c>
      <c r="AO21" s="346">
        <v>11</v>
      </c>
      <c r="AP21" s="346">
        <v>11</v>
      </c>
      <c r="AQ21" s="346">
        <v>11</v>
      </c>
      <c r="AR21" s="346">
        <v>12</v>
      </c>
      <c r="AS21" s="346">
        <v>3</v>
      </c>
      <c r="AT21" s="373"/>
      <c r="AU21" s="348" t="s">
        <v>430</v>
      </c>
      <c r="AV21" s="348" t="s">
        <v>430</v>
      </c>
      <c r="AW21" s="348" t="s">
        <v>430</v>
      </c>
      <c r="AX21" s="348">
        <v>5.36</v>
      </c>
      <c r="AY21" s="348">
        <v>3.69</v>
      </c>
      <c r="AZ21" s="351"/>
      <c r="BA21" s="346" t="s">
        <v>430</v>
      </c>
      <c r="BB21" s="346" t="s">
        <v>430</v>
      </c>
      <c r="BC21" s="346" t="s">
        <v>430</v>
      </c>
      <c r="BD21" s="346">
        <v>12</v>
      </c>
      <c r="BE21" s="346">
        <v>12</v>
      </c>
      <c r="BF21" s="362"/>
      <c r="BG21" s="348">
        <v>6.8469842248280104</v>
      </c>
      <c r="BH21" s="375">
        <v>0</v>
      </c>
      <c r="BI21" s="375">
        <v>5.2762740106753497E-2</v>
      </c>
      <c r="BJ21" s="375" t="s">
        <v>430</v>
      </c>
      <c r="BK21" s="374"/>
      <c r="BL21" s="348">
        <v>66.919755722900007</v>
      </c>
      <c r="BM21" s="348">
        <v>42.772688750699999</v>
      </c>
      <c r="BN21" s="348">
        <v>1.5645440507999999</v>
      </c>
      <c r="BO21" s="373"/>
      <c r="BP21" s="348">
        <v>59.436897600000002</v>
      </c>
      <c r="BQ21" s="373"/>
      <c r="BR21" s="348">
        <v>47.226599999999998</v>
      </c>
      <c r="BS21" s="348">
        <v>7.7927400000000002</v>
      </c>
      <c r="BT21" s="348">
        <v>11.694800000000001</v>
      </c>
      <c r="BU21" s="348">
        <v>33.28586</v>
      </c>
      <c r="BV21" s="373"/>
      <c r="BW21" s="348">
        <v>9.15</v>
      </c>
      <c r="BX21" s="348">
        <v>13.7</v>
      </c>
      <c r="BY21" s="348" t="s">
        <v>430</v>
      </c>
      <c r="BZ21" s="348">
        <v>7.58</v>
      </c>
      <c r="CA21" s="348" t="s">
        <v>430</v>
      </c>
      <c r="CB21" s="348">
        <v>2.86</v>
      </c>
      <c r="CC21" s="373"/>
      <c r="CD21" s="372" t="s">
        <v>9259</v>
      </c>
      <c r="CE21" s="372" t="s">
        <v>9260</v>
      </c>
      <c r="CF21" s="372" t="s">
        <v>9261</v>
      </c>
      <c r="CG21" s="372" t="s">
        <v>9262</v>
      </c>
      <c r="CH21" s="372" t="s">
        <v>9263</v>
      </c>
      <c r="CI21" s="373"/>
      <c r="CJ21" s="354" t="s">
        <v>443</v>
      </c>
    </row>
    <row r="22" spans="1:88" s="428" customFormat="1" x14ac:dyDescent="0.25">
      <c r="A22" s="345" t="s">
        <v>9264</v>
      </c>
      <c r="B22" s="373"/>
      <c r="C22" s="719">
        <v>41922</v>
      </c>
      <c r="D22" s="373"/>
      <c r="E22" s="346">
        <v>2268.9899999999998</v>
      </c>
      <c r="F22" s="373"/>
      <c r="G22" s="347">
        <v>25.475000000000001</v>
      </c>
      <c r="H22" s="373"/>
      <c r="I22" s="651">
        <v>5.47</v>
      </c>
      <c r="J22" s="651">
        <v>6.96</v>
      </c>
      <c r="K22" s="651">
        <v>2.66</v>
      </c>
      <c r="L22" s="651">
        <v>2.76</v>
      </c>
      <c r="M22" s="374"/>
      <c r="N22" s="348">
        <v>0.33079999999999998</v>
      </c>
      <c r="O22" s="348">
        <v>-0.22320000000000001</v>
      </c>
      <c r="P22" s="348">
        <v>0.8831</v>
      </c>
      <c r="Q22" s="348">
        <v>4.2774999999999999</v>
      </c>
      <c r="R22" s="348">
        <v>3.3216999999999999</v>
      </c>
      <c r="S22" s="350">
        <v>4.952</v>
      </c>
      <c r="T22" s="348">
        <v>4.3217999999999996</v>
      </c>
      <c r="U22" s="348">
        <v>9.8109000000000002</v>
      </c>
      <c r="V22" s="348">
        <v>7.5865999999999998</v>
      </c>
      <c r="W22" s="348">
        <v>8.6066000000000003</v>
      </c>
      <c r="X22" s="348">
        <v>2.2271000000000001</v>
      </c>
      <c r="Y22" s="348">
        <v>11.050599999999999</v>
      </c>
      <c r="Z22" s="348">
        <v>2.0960000000000001</v>
      </c>
      <c r="AA22" s="348">
        <v>5.7624000000000004</v>
      </c>
      <c r="AB22" s="348">
        <v>0.82720000000000005</v>
      </c>
      <c r="AC22" s="348">
        <v>8.1976999999999993</v>
      </c>
      <c r="AD22" s="374"/>
      <c r="AE22" s="346">
        <v>10</v>
      </c>
      <c r="AF22" s="346">
        <v>5</v>
      </c>
      <c r="AG22" s="346">
        <v>9</v>
      </c>
      <c r="AH22" s="346">
        <v>7</v>
      </c>
      <c r="AI22" s="346">
        <v>4</v>
      </c>
      <c r="AJ22" s="346">
        <v>5</v>
      </c>
      <c r="AK22" s="346">
        <v>5</v>
      </c>
      <c r="AL22" s="346">
        <v>11</v>
      </c>
      <c r="AM22" s="346">
        <v>11</v>
      </c>
      <c r="AN22" s="346">
        <v>6</v>
      </c>
      <c r="AO22" s="346">
        <v>7</v>
      </c>
      <c r="AP22" s="346">
        <v>4</v>
      </c>
      <c r="AQ22" s="346">
        <v>4</v>
      </c>
      <c r="AR22" s="346">
        <v>5</v>
      </c>
      <c r="AS22" s="346">
        <v>5</v>
      </c>
      <c r="AT22" s="373"/>
      <c r="AU22" s="348">
        <v>8.9700000000000006</v>
      </c>
      <c r="AV22" s="348">
        <v>9.0500000000000007</v>
      </c>
      <c r="AW22" s="348">
        <v>8.4499999999999993</v>
      </c>
      <c r="AX22" s="348">
        <v>6.96</v>
      </c>
      <c r="AY22" s="348">
        <v>7.05</v>
      </c>
      <c r="AZ22" s="351"/>
      <c r="BA22" s="346">
        <v>7</v>
      </c>
      <c r="BB22" s="346">
        <v>11</v>
      </c>
      <c r="BC22" s="346">
        <v>11</v>
      </c>
      <c r="BD22" s="346">
        <v>7</v>
      </c>
      <c r="BE22" s="346">
        <v>5</v>
      </c>
      <c r="BF22" s="362"/>
      <c r="BG22" s="348">
        <v>6.4250488583162904</v>
      </c>
      <c r="BH22" s="375">
        <v>0</v>
      </c>
      <c r="BI22" s="375">
        <v>4.5686400894872602E-2</v>
      </c>
      <c r="BJ22" s="375" t="s">
        <v>430</v>
      </c>
      <c r="BK22" s="374"/>
      <c r="BL22" s="348">
        <v>67.409308268999993</v>
      </c>
      <c r="BM22" s="348">
        <v>45.153993201799999</v>
      </c>
      <c r="BN22" s="348">
        <v>1.4928759006000001</v>
      </c>
      <c r="BO22" s="373"/>
      <c r="BP22" s="348">
        <v>54.878842280000001</v>
      </c>
      <c r="BQ22" s="373"/>
      <c r="BR22" s="348">
        <v>46.646000000000001</v>
      </c>
      <c r="BS22" s="348">
        <v>12.140599999999999</v>
      </c>
      <c r="BT22" s="348">
        <v>7.6390599999999997</v>
      </c>
      <c r="BU22" s="348">
        <v>33.574339999999999</v>
      </c>
      <c r="BV22" s="373"/>
      <c r="BW22" s="348">
        <v>7.05</v>
      </c>
      <c r="BX22" s="348">
        <v>21.4</v>
      </c>
      <c r="BY22" s="348">
        <v>0.67</v>
      </c>
      <c r="BZ22" s="348">
        <v>0.44</v>
      </c>
      <c r="CA22" s="348" t="s">
        <v>430</v>
      </c>
      <c r="CB22" s="348">
        <v>3.96</v>
      </c>
      <c r="CC22" s="373"/>
      <c r="CD22" s="372" t="s">
        <v>9265</v>
      </c>
      <c r="CE22" s="372" t="s">
        <v>9266</v>
      </c>
      <c r="CF22" s="372" t="s">
        <v>9267</v>
      </c>
      <c r="CG22" s="372" t="s">
        <v>9268</v>
      </c>
      <c r="CH22" s="372" t="s">
        <v>9269</v>
      </c>
      <c r="CI22" s="373"/>
      <c r="CJ22" s="354" t="s">
        <v>611</v>
      </c>
    </row>
    <row r="23" spans="1:88" x14ac:dyDescent="0.25">
      <c r="A23" s="36" t="s">
        <v>93</v>
      </c>
      <c r="B23" s="43"/>
      <c r="C23" s="720"/>
      <c r="D23" s="43"/>
      <c r="E23" s="51"/>
      <c r="F23" s="43"/>
      <c r="G23" s="55"/>
      <c r="H23" s="43"/>
      <c r="I23" s="92"/>
      <c r="J23" s="92"/>
      <c r="K23" s="92"/>
      <c r="L23" s="92"/>
      <c r="M23" s="66"/>
      <c r="N23" s="59">
        <v>0.34839999999999999</v>
      </c>
      <c r="O23" s="59">
        <v>-0.31659999999999999</v>
      </c>
      <c r="P23" s="59">
        <v>1.022</v>
      </c>
      <c r="Q23" s="59">
        <v>4.1493000000000002</v>
      </c>
      <c r="R23" s="59">
        <v>1.7375</v>
      </c>
      <c r="S23" s="70">
        <v>3.9502999999999999</v>
      </c>
      <c r="T23" s="59">
        <v>3.823</v>
      </c>
      <c r="U23" s="59">
        <v>10.575799999999999</v>
      </c>
      <c r="V23" s="59">
        <v>9.8817000000000004</v>
      </c>
      <c r="W23" s="59">
        <v>10.395899999999999</v>
      </c>
      <c r="X23" s="59">
        <v>2.2174999999999998</v>
      </c>
      <c r="Y23" s="59">
        <v>9.7315000000000005</v>
      </c>
      <c r="Z23" s="59">
        <v>1.0688</v>
      </c>
      <c r="AA23" s="59">
        <v>4.7266000000000004</v>
      </c>
      <c r="AB23" s="59">
        <v>0.49270000000000003</v>
      </c>
      <c r="AC23" s="59">
        <v>10.436199999999999</v>
      </c>
      <c r="AD23" s="66"/>
      <c r="AE23" s="51">
        <v>15</v>
      </c>
      <c r="AF23" s="51">
        <v>15</v>
      </c>
      <c r="AG23" s="51">
        <v>15</v>
      </c>
      <c r="AH23" s="51">
        <v>15</v>
      </c>
      <c r="AI23" s="51">
        <v>15</v>
      </c>
      <c r="AJ23" s="51">
        <v>15</v>
      </c>
      <c r="AK23" s="51">
        <v>15</v>
      </c>
      <c r="AL23" s="51">
        <v>15</v>
      </c>
      <c r="AM23" s="51">
        <v>11</v>
      </c>
      <c r="AN23" s="51">
        <v>7</v>
      </c>
      <c r="AO23" s="51">
        <v>15</v>
      </c>
      <c r="AP23" s="51">
        <v>15</v>
      </c>
      <c r="AQ23" s="51">
        <v>15</v>
      </c>
      <c r="AR23" s="51">
        <v>15</v>
      </c>
      <c r="AS23" s="51">
        <v>15</v>
      </c>
      <c r="AT23" s="43"/>
      <c r="AU23" s="59">
        <v>10.8814285714286</v>
      </c>
      <c r="AV23" s="59">
        <v>10.9954545454545</v>
      </c>
      <c r="AW23" s="59">
        <v>9.8016666666666694</v>
      </c>
      <c r="AX23" s="59">
        <v>6.71533333333333</v>
      </c>
      <c r="AY23" s="59">
        <v>5.4740000000000002</v>
      </c>
      <c r="AZ23" s="78"/>
      <c r="BA23" s="51">
        <v>7</v>
      </c>
      <c r="BB23" s="51">
        <v>11</v>
      </c>
      <c r="BC23" s="51">
        <v>12</v>
      </c>
      <c r="BD23" s="51">
        <v>15</v>
      </c>
      <c r="BE23" s="51">
        <v>15</v>
      </c>
      <c r="BF23" s="258"/>
      <c r="BG23" s="59"/>
      <c r="BH23" s="286"/>
      <c r="BI23" s="286"/>
      <c r="BJ23" s="286"/>
      <c r="BK23" s="66"/>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0.4819</v>
      </c>
      <c r="O24" s="60">
        <v>0.17660000000000001</v>
      </c>
      <c r="P24" s="60">
        <v>2.6943999999999999</v>
      </c>
      <c r="Q24" s="60">
        <v>6.3513000000000002</v>
      </c>
      <c r="R24" s="60">
        <v>4.6445999999999996</v>
      </c>
      <c r="S24" s="71">
        <v>7.3757000000000001</v>
      </c>
      <c r="T24" s="60">
        <v>7.1996000000000002</v>
      </c>
      <c r="U24" s="60">
        <v>12.7011</v>
      </c>
      <c r="V24" s="60">
        <v>15.386900000000001</v>
      </c>
      <c r="W24" s="60">
        <v>13.667999999999999</v>
      </c>
      <c r="X24" s="60">
        <v>3.7191000000000001</v>
      </c>
      <c r="Y24" s="60">
        <v>13.9627</v>
      </c>
      <c r="Z24" s="60">
        <v>4.2640000000000002</v>
      </c>
      <c r="AA24" s="60">
        <v>8.9438999999999993</v>
      </c>
      <c r="AB24" s="60">
        <v>1.2091000000000001</v>
      </c>
      <c r="AC24" s="60">
        <v>16.5002</v>
      </c>
      <c r="AD24" s="67"/>
      <c r="AE24" s="52"/>
      <c r="AF24" s="52"/>
      <c r="AG24" s="52"/>
      <c r="AH24" s="52"/>
      <c r="AI24" s="52"/>
      <c r="AJ24" s="52"/>
      <c r="AK24" s="52"/>
      <c r="AL24" s="52"/>
      <c r="AM24" s="52"/>
      <c r="AN24" s="52"/>
      <c r="AO24" s="52"/>
      <c r="AP24" s="52"/>
      <c r="AQ24" s="52"/>
      <c r="AR24" s="52"/>
      <c r="AS24" s="52"/>
      <c r="AT24" s="44"/>
      <c r="AU24" s="60">
        <v>14.43</v>
      </c>
      <c r="AV24" s="60">
        <v>15.44</v>
      </c>
      <c r="AW24" s="60">
        <v>12.07</v>
      </c>
      <c r="AX24" s="60">
        <v>9.65</v>
      </c>
      <c r="AY24" s="60">
        <v>10.8</v>
      </c>
      <c r="AZ24" s="79"/>
      <c r="BA24" s="52"/>
      <c r="BB24" s="52"/>
      <c r="BC24" s="52"/>
      <c r="BD24" s="52"/>
      <c r="BE24" s="52"/>
      <c r="BF24" s="259"/>
      <c r="BG24" s="60"/>
      <c r="BH24" s="288"/>
      <c r="BI24" s="288"/>
      <c r="BJ24" s="288"/>
      <c r="BK24" s="67"/>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0.1769</v>
      </c>
      <c r="O25" s="60">
        <v>-0.84040000000000004</v>
      </c>
      <c r="P25" s="60">
        <v>-0.29070000000000001</v>
      </c>
      <c r="Q25" s="60">
        <v>1.8304</v>
      </c>
      <c r="R25" s="60">
        <v>-1.3472</v>
      </c>
      <c r="S25" s="71">
        <v>-1.11E-2</v>
      </c>
      <c r="T25" s="60">
        <v>-1.8956</v>
      </c>
      <c r="U25" s="60">
        <v>8.452</v>
      </c>
      <c r="V25" s="60">
        <v>7.5865999999999998</v>
      </c>
      <c r="W25" s="60">
        <v>8.3789999999999996</v>
      </c>
      <c r="X25" s="60">
        <v>0.495</v>
      </c>
      <c r="Y25" s="60">
        <v>6.1772</v>
      </c>
      <c r="Z25" s="60">
        <v>-3.0051999999999999</v>
      </c>
      <c r="AA25" s="60">
        <v>0.73070000000000002</v>
      </c>
      <c r="AB25" s="60">
        <v>-0.71799999999999997</v>
      </c>
      <c r="AC25" s="60">
        <v>6.9882999999999997</v>
      </c>
      <c r="AD25" s="67"/>
      <c r="AE25" s="52"/>
      <c r="AF25" s="52"/>
      <c r="AG25" s="52"/>
      <c r="AH25" s="52"/>
      <c r="AI25" s="52"/>
      <c r="AJ25" s="52"/>
      <c r="AK25" s="52"/>
      <c r="AL25" s="52"/>
      <c r="AM25" s="52"/>
      <c r="AN25" s="52"/>
      <c r="AO25" s="52"/>
      <c r="AP25" s="52"/>
      <c r="AQ25" s="52"/>
      <c r="AR25" s="52"/>
      <c r="AS25" s="52"/>
      <c r="AT25" s="44"/>
      <c r="AU25" s="60">
        <v>8.9700000000000006</v>
      </c>
      <c r="AV25" s="60">
        <v>9.0500000000000007</v>
      </c>
      <c r="AW25" s="60">
        <v>7.89</v>
      </c>
      <c r="AX25" s="60">
        <v>3.57</v>
      </c>
      <c r="AY25" s="60">
        <v>0.41</v>
      </c>
      <c r="AZ25" s="79"/>
      <c r="BA25" s="52"/>
      <c r="BB25" s="52"/>
      <c r="BC25" s="52"/>
      <c r="BD25" s="52"/>
      <c r="BE25" s="52"/>
      <c r="BF25" s="259"/>
      <c r="BG25" s="60"/>
      <c r="BH25" s="288"/>
      <c r="BI25" s="288"/>
      <c r="BJ25" s="288"/>
      <c r="BK25" s="67"/>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0.36359999999999998</v>
      </c>
      <c r="O26" s="61">
        <v>-0.29720000000000002</v>
      </c>
      <c r="P26" s="61">
        <v>0.90410000000000001</v>
      </c>
      <c r="Q26" s="61">
        <v>4.0267999999999997</v>
      </c>
      <c r="R26" s="61">
        <v>1.9710000000000001</v>
      </c>
      <c r="S26" s="72">
        <v>3.58</v>
      </c>
      <c r="T26" s="61">
        <v>3.9754999999999998</v>
      </c>
      <c r="U26" s="61">
        <v>10.420199999999999</v>
      </c>
      <c r="V26" s="61">
        <v>9.2736999999999998</v>
      </c>
      <c r="W26" s="61">
        <v>10.282500000000001</v>
      </c>
      <c r="X26" s="61">
        <v>2.0676999999999999</v>
      </c>
      <c r="Y26" s="61">
        <v>9.9140999999999995</v>
      </c>
      <c r="Z26" s="61">
        <v>1.2436</v>
      </c>
      <c r="AA26" s="61">
        <v>4.4981</v>
      </c>
      <c r="AB26" s="61">
        <v>0.50509999999999999</v>
      </c>
      <c r="AC26" s="61">
        <v>9.8397000000000006</v>
      </c>
      <c r="AD26" s="68"/>
      <c r="AE26" s="53"/>
      <c r="AF26" s="53"/>
      <c r="AG26" s="53"/>
      <c r="AH26" s="53"/>
      <c r="AI26" s="53"/>
      <c r="AJ26" s="53"/>
      <c r="AK26" s="53"/>
      <c r="AL26" s="53"/>
      <c r="AM26" s="53"/>
      <c r="AN26" s="53"/>
      <c r="AO26" s="53"/>
      <c r="AP26" s="53"/>
      <c r="AQ26" s="53"/>
      <c r="AR26" s="53"/>
      <c r="AS26" s="53"/>
      <c r="AT26" s="45"/>
      <c r="AU26" s="61">
        <v>10.87</v>
      </c>
      <c r="AV26" s="61">
        <v>10.56</v>
      </c>
      <c r="AW26" s="61">
        <v>9.43</v>
      </c>
      <c r="AX26" s="61">
        <v>6.91</v>
      </c>
      <c r="AY26" s="61">
        <v>5.28</v>
      </c>
      <c r="AZ26" s="80"/>
      <c r="BA26" s="53"/>
      <c r="BB26" s="53"/>
      <c r="BC26" s="53"/>
      <c r="BD26" s="53"/>
      <c r="BE26" s="53"/>
      <c r="BF26" s="262"/>
      <c r="BG26" s="61"/>
      <c r="BH26" s="291"/>
      <c r="BI26" s="291"/>
      <c r="BJ26" s="291"/>
      <c r="BK26" s="68"/>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323</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4"/>
      <c r="BB27" s="54"/>
      <c r="BC27" s="54"/>
      <c r="BD27" s="54"/>
      <c r="BE27" s="54"/>
      <c r="BF27" s="263"/>
      <c r="BG27" s="62"/>
      <c r="BH27" s="293"/>
      <c r="BI27" s="293"/>
      <c r="BJ27" s="293"/>
      <c r="BK27" s="69"/>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428" customFormat="1" x14ac:dyDescent="0.25">
      <c r="A28" s="481" t="s">
        <v>9270</v>
      </c>
      <c r="B28" s="402"/>
      <c r="C28" s="724">
        <v>41275</v>
      </c>
      <c r="D28" s="402"/>
      <c r="E28" s="403">
        <v>107481</v>
      </c>
      <c r="F28" s="402"/>
      <c r="G28" s="404">
        <v>572.87</v>
      </c>
      <c r="H28" s="402"/>
      <c r="I28" s="650">
        <v>7.7723800000000001</v>
      </c>
      <c r="J28" s="650">
        <v>7.3388099999999996</v>
      </c>
      <c r="K28" s="650">
        <v>4.5592199999999998</v>
      </c>
      <c r="L28" s="650">
        <v>4.8083799999999997</v>
      </c>
      <c r="M28" s="406"/>
      <c r="N28" s="405">
        <v>0.28970000000000001</v>
      </c>
      <c r="O28" s="405">
        <v>-0.64019999999999999</v>
      </c>
      <c r="P28" s="405">
        <v>0.46</v>
      </c>
      <c r="Q28" s="405">
        <v>4.1571999999999996</v>
      </c>
      <c r="R28" s="405">
        <v>-0.5796</v>
      </c>
      <c r="S28" s="407">
        <v>2.4062999999999999</v>
      </c>
      <c r="T28" s="405">
        <v>2.4744999999999999</v>
      </c>
      <c r="U28" s="405">
        <v>13.3752</v>
      </c>
      <c r="V28" s="405">
        <v>16.099799999999998</v>
      </c>
      <c r="W28" s="405">
        <v>14.417199999999999</v>
      </c>
      <c r="X28" s="405">
        <v>1.4851000000000001</v>
      </c>
      <c r="Y28" s="405">
        <v>9.1692</v>
      </c>
      <c r="Z28" s="405">
        <v>-1.1811</v>
      </c>
      <c r="AA28" s="405">
        <v>2.6835</v>
      </c>
      <c r="AB28" s="405">
        <v>9.1700000000000004E-2</v>
      </c>
      <c r="AC28" s="405">
        <v>14.099600000000001</v>
      </c>
      <c r="AD28" s="406"/>
      <c r="AE28" s="403">
        <v>12</v>
      </c>
      <c r="AF28" s="403">
        <v>14</v>
      </c>
      <c r="AG28" s="403">
        <v>13</v>
      </c>
      <c r="AH28" s="403">
        <v>9</v>
      </c>
      <c r="AI28" s="403">
        <v>14</v>
      </c>
      <c r="AJ28" s="403">
        <v>13</v>
      </c>
      <c r="AK28" s="403">
        <v>14</v>
      </c>
      <c r="AL28" s="403">
        <v>3</v>
      </c>
      <c r="AM28" s="403">
        <v>1</v>
      </c>
      <c r="AN28" s="403">
        <v>1</v>
      </c>
      <c r="AO28" s="403">
        <v>13</v>
      </c>
      <c r="AP28" s="403">
        <v>11</v>
      </c>
      <c r="AQ28" s="403">
        <v>14</v>
      </c>
      <c r="AR28" s="403">
        <v>14</v>
      </c>
      <c r="AS28" s="403">
        <v>13</v>
      </c>
      <c r="AT28" s="402"/>
      <c r="AU28" s="405">
        <v>15.15</v>
      </c>
      <c r="AV28" s="405">
        <v>16.170000000000002</v>
      </c>
      <c r="AW28" s="405">
        <v>12.77</v>
      </c>
      <c r="AX28" s="405">
        <v>6.25</v>
      </c>
      <c r="AY28" s="405">
        <v>2.2999999999999998</v>
      </c>
      <c r="AZ28" s="408"/>
      <c r="BA28" s="403">
        <v>1</v>
      </c>
      <c r="BB28" s="403">
        <v>1</v>
      </c>
      <c r="BC28" s="403">
        <v>1</v>
      </c>
      <c r="BD28" s="403">
        <v>13</v>
      </c>
      <c r="BE28" s="403">
        <v>14</v>
      </c>
      <c r="BF28" s="409"/>
      <c r="BG28" s="405">
        <v>8.8485168723007401</v>
      </c>
      <c r="BH28" s="410">
        <v>0</v>
      </c>
      <c r="BI28" s="410">
        <v>7.4262004397613393E-2</v>
      </c>
      <c r="BJ28" s="410" t="s">
        <v>430</v>
      </c>
      <c r="BK28" s="406"/>
      <c r="BL28" s="405">
        <v>93.394659500000003</v>
      </c>
      <c r="BM28" s="405">
        <v>59.083048949800002</v>
      </c>
      <c r="BN28" s="405">
        <v>1.5807352727999999</v>
      </c>
      <c r="BO28" s="402"/>
      <c r="BP28" s="405">
        <v>71.429970310000002</v>
      </c>
      <c r="BQ28" s="402"/>
      <c r="BR28" s="405">
        <v>53.4512</v>
      </c>
      <c r="BS28" s="405">
        <v>9.58962</v>
      </c>
      <c r="BT28" s="405">
        <v>8.3892000000000007</v>
      </c>
      <c r="BU28" s="405">
        <v>28.569980000000001</v>
      </c>
      <c r="BV28" s="402"/>
      <c r="BW28" s="405">
        <v>7.82</v>
      </c>
      <c r="BX28" s="405">
        <v>16.2</v>
      </c>
      <c r="BY28" s="405">
        <v>1.1299999999999999</v>
      </c>
      <c r="BZ28" s="405" t="s">
        <v>430</v>
      </c>
      <c r="CA28" s="405" t="s">
        <v>430</v>
      </c>
      <c r="CB28" s="405">
        <v>3.42</v>
      </c>
      <c r="CC28" s="402"/>
      <c r="CD28" s="401" t="s">
        <v>9191</v>
      </c>
      <c r="CE28" s="401" t="s">
        <v>9192</v>
      </c>
      <c r="CF28" s="401" t="s">
        <v>9193</v>
      </c>
      <c r="CG28" s="401" t="s">
        <v>9194</v>
      </c>
      <c r="CH28" s="401" t="s">
        <v>677</v>
      </c>
      <c r="CI28" s="402"/>
      <c r="CJ28" s="411" t="s">
        <v>443</v>
      </c>
    </row>
    <row r="29" spans="1:88" s="428" customFormat="1" x14ac:dyDescent="0.25">
      <c r="A29" s="345" t="s">
        <v>9271</v>
      </c>
      <c r="B29" s="373"/>
      <c r="C29" s="719">
        <v>41275</v>
      </c>
      <c r="D29" s="373"/>
      <c r="E29" s="346">
        <v>75130.899999999994</v>
      </c>
      <c r="F29" s="373"/>
      <c r="G29" s="347">
        <v>89.83</v>
      </c>
      <c r="H29" s="373"/>
      <c r="I29" s="651">
        <v>6.59</v>
      </c>
      <c r="J29" s="651">
        <v>7.17</v>
      </c>
      <c r="K29" s="651">
        <v>3.26</v>
      </c>
      <c r="L29" s="651">
        <v>3.41</v>
      </c>
      <c r="M29" s="374"/>
      <c r="N29" s="348">
        <v>0.36870000000000003</v>
      </c>
      <c r="O29" s="348">
        <v>-0.24429999999999999</v>
      </c>
      <c r="P29" s="348">
        <v>2.7332999999999998</v>
      </c>
      <c r="Q29" s="348">
        <v>6.4840999999999998</v>
      </c>
      <c r="R29" s="348">
        <v>3.7656999999999998</v>
      </c>
      <c r="S29" s="350">
        <v>7.7485999999999997</v>
      </c>
      <c r="T29" s="348">
        <v>7.8075000000000001</v>
      </c>
      <c r="U29" s="348">
        <v>12.924099999999999</v>
      </c>
      <c r="V29" s="348">
        <v>11.9369</v>
      </c>
      <c r="W29" s="348">
        <v>11.6858</v>
      </c>
      <c r="X29" s="348">
        <v>3.8016999999999999</v>
      </c>
      <c r="Y29" s="348">
        <v>11.715</v>
      </c>
      <c r="Z29" s="348">
        <v>3.4668999999999999</v>
      </c>
      <c r="AA29" s="348">
        <v>7.6323999999999996</v>
      </c>
      <c r="AB29" s="348">
        <v>1.0006999999999999</v>
      </c>
      <c r="AC29" s="348">
        <v>12.839499999999999</v>
      </c>
      <c r="AD29" s="374"/>
      <c r="AE29" s="346">
        <v>6</v>
      </c>
      <c r="AF29" s="346">
        <v>6</v>
      </c>
      <c r="AG29" s="346">
        <v>1</v>
      </c>
      <c r="AH29" s="346">
        <v>1</v>
      </c>
      <c r="AI29" s="346">
        <v>4</v>
      </c>
      <c r="AJ29" s="346">
        <v>3</v>
      </c>
      <c r="AK29" s="346">
        <v>1</v>
      </c>
      <c r="AL29" s="346">
        <v>5</v>
      </c>
      <c r="AM29" s="346">
        <v>3</v>
      </c>
      <c r="AN29" s="346">
        <v>3</v>
      </c>
      <c r="AO29" s="346">
        <v>2</v>
      </c>
      <c r="AP29" s="346">
        <v>3</v>
      </c>
      <c r="AQ29" s="346">
        <v>3</v>
      </c>
      <c r="AR29" s="346">
        <v>3</v>
      </c>
      <c r="AS29" s="346">
        <v>4</v>
      </c>
      <c r="AT29" s="373"/>
      <c r="AU29" s="348">
        <v>12.28</v>
      </c>
      <c r="AV29" s="348">
        <v>12.76</v>
      </c>
      <c r="AW29" s="348">
        <v>11.85</v>
      </c>
      <c r="AX29" s="348">
        <v>10.27</v>
      </c>
      <c r="AY29" s="348">
        <v>9.98</v>
      </c>
      <c r="AZ29" s="351"/>
      <c r="BA29" s="346">
        <v>3</v>
      </c>
      <c r="BB29" s="346">
        <v>4</v>
      </c>
      <c r="BC29" s="346">
        <v>4</v>
      </c>
      <c r="BD29" s="346">
        <v>3</v>
      </c>
      <c r="BE29" s="346">
        <v>3</v>
      </c>
      <c r="BF29" s="362"/>
      <c r="BG29" s="348">
        <v>6.5560802111538203</v>
      </c>
      <c r="BH29" s="375">
        <v>0</v>
      </c>
      <c r="BI29" s="375">
        <v>8.7217651041443495E-2</v>
      </c>
      <c r="BJ29" s="375" t="s">
        <v>430</v>
      </c>
      <c r="BK29" s="374"/>
      <c r="BL29" s="348">
        <v>73.506225235299993</v>
      </c>
      <c r="BM29" s="348">
        <v>33.213830591899999</v>
      </c>
      <c r="BN29" s="348">
        <v>2.2131209778000001</v>
      </c>
      <c r="BO29" s="373"/>
      <c r="BP29" s="348">
        <v>64.296017090000007</v>
      </c>
      <c r="BQ29" s="373"/>
      <c r="BR29" s="348">
        <v>59.704300000000003</v>
      </c>
      <c r="BS29" s="348">
        <v>7.4946999999999999</v>
      </c>
      <c r="BT29" s="348">
        <v>3.3321299999999998</v>
      </c>
      <c r="BU29" s="348">
        <v>29.468869999999999</v>
      </c>
      <c r="BV29" s="373"/>
      <c r="BW29" s="348">
        <v>8.6</v>
      </c>
      <c r="BX29" s="348">
        <v>6.39</v>
      </c>
      <c r="BY29" s="348">
        <v>3.76</v>
      </c>
      <c r="BZ29" s="348">
        <v>1</v>
      </c>
      <c r="CA29" s="348">
        <v>3.49</v>
      </c>
      <c r="CB29" s="348">
        <v>8.9700000000000006</v>
      </c>
      <c r="CC29" s="373"/>
      <c r="CD29" s="372" t="s">
        <v>2166</v>
      </c>
      <c r="CE29" s="372" t="s">
        <v>9196</v>
      </c>
      <c r="CF29" s="372" t="s">
        <v>9197</v>
      </c>
      <c r="CG29" s="372" t="s">
        <v>9198</v>
      </c>
      <c r="CH29" s="372" t="s">
        <v>9199</v>
      </c>
      <c r="CI29" s="373"/>
      <c r="CJ29" s="354" t="s">
        <v>443</v>
      </c>
    </row>
    <row r="30" spans="1:88" s="428" customFormat="1" x14ac:dyDescent="0.25">
      <c r="A30" s="345" t="s">
        <v>9272</v>
      </c>
      <c r="B30" s="373"/>
      <c r="C30" s="719">
        <v>44439</v>
      </c>
      <c r="D30" s="373"/>
      <c r="E30" s="346">
        <v>41871</v>
      </c>
      <c r="F30" s="373"/>
      <c r="G30" s="347">
        <v>16.685600000000001</v>
      </c>
      <c r="H30" s="373"/>
      <c r="I30" s="651">
        <v>3.92</v>
      </c>
      <c r="J30" s="651">
        <v>7.27</v>
      </c>
      <c r="K30" s="651">
        <v>2.61</v>
      </c>
      <c r="L30" s="651">
        <v>2.84</v>
      </c>
      <c r="M30" s="374"/>
      <c r="N30" s="348">
        <v>0.17949999999999999</v>
      </c>
      <c r="O30" s="348">
        <v>-0.82499999999999996</v>
      </c>
      <c r="P30" s="348">
        <v>-0.2213</v>
      </c>
      <c r="Q30" s="348">
        <v>2.0369999999999999</v>
      </c>
      <c r="R30" s="348">
        <v>-0.50390000000000001</v>
      </c>
      <c r="S30" s="350">
        <v>4.4116</v>
      </c>
      <c r="T30" s="348">
        <v>4.6412000000000004</v>
      </c>
      <c r="U30" s="348">
        <v>11.0901</v>
      </c>
      <c r="V30" s="348" t="s">
        <v>430</v>
      </c>
      <c r="W30" s="348" t="s">
        <v>430</v>
      </c>
      <c r="X30" s="348">
        <v>0.60960000000000003</v>
      </c>
      <c r="Y30" s="348">
        <v>6.5096999999999996</v>
      </c>
      <c r="Z30" s="348">
        <v>-0.82499999999999996</v>
      </c>
      <c r="AA30" s="348">
        <v>4.7538</v>
      </c>
      <c r="AB30" s="348">
        <v>-0.67330000000000001</v>
      </c>
      <c r="AC30" s="348">
        <v>10.8443</v>
      </c>
      <c r="AD30" s="374"/>
      <c r="AE30" s="346">
        <v>15</v>
      </c>
      <c r="AF30" s="346">
        <v>15</v>
      </c>
      <c r="AG30" s="346">
        <v>15</v>
      </c>
      <c r="AH30" s="346">
        <v>15</v>
      </c>
      <c r="AI30" s="346">
        <v>13</v>
      </c>
      <c r="AJ30" s="346">
        <v>11</v>
      </c>
      <c r="AK30" s="346">
        <v>10</v>
      </c>
      <c r="AL30" s="346">
        <v>11</v>
      </c>
      <c r="AM30" s="346" t="s">
        <v>430</v>
      </c>
      <c r="AN30" s="346" t="s">
        <v>430</v>
      </c>
      <c r="AO30" s="346">
        <v>15</v>
      </c>
      <c r="AP30" s="346">
        <v>15</v>
      </c>
      <c r="AQ30" s="346">
        <v>13</v>
      </c>
      <c r="AR30" s="346">
        <v>11</v>
      </c>
      <c r="AS30" s="346">
        <v>15</v>
      </c>
      <c r="AT30" s="373"/>
      <c r="AU30" s="348" t="s">
        <v>430</v>
      </c>
      <c r="AV30" s="348" t="s">
        <v>430</v>
      </c>
      <c r="AW30" s="348">
        <v>10.33</v>
      </c>
      <c r="AX30" s="348">
        <v>6.92</v>
      </c>
      <c r="AY30" s="348">
        <v>2.4700000000000002</v>
      </c>
      <c r="AZ30" s="351"/>
      <c r="BA30" s="346" t="s">
        <v>430</v>
      </c>
      <c r="BB30" s="346" t="s">
        <v>430</v>
      </c>
      <c r="BC30" s="346">
        <v>9</v>
      </c>
      <c r="BD30" s="346">
        <v>11</v>
      </c>
      <c r="BE30" s="346">
        <v>13</v>
      </c>
      <c r="BF30" s="362"/>
      <c r="BG30" s="348">
        <v>6.0248753816851996</v>
      </c>
      <c r="BH30" s="375">
        <v>0</v>
      </c>
      <c r="BI30" s="375">
        <v>6.9705572512472502E-2</v>
      </c>
      <c r="BJ30" s="375" t="s">
        <v>430</v>
      </c>
      <c r="BK30" s="374"/>
      <c r="BL30" s="348">
        <v>72.527700436200007</v>
      </c>
      <c r="BM30" s="348">
        <v>41.029047783700001</v>
      </c>
      <c r="BN30" s="348">
        <v>1.7677159075</v>
      </c>
      <c r="BO30" s="373"/>
      <c r="BP30" s="348">
        <v>55.753301569999998</v>
      </c>
      <c r="BQ30" s="373"/>
      <c r="BR30" s="348">
        <v>53.663699999999999</v>
      </c>
      <c r="BS30" s="348">
        <v>10.3193</v>
      </c>
      <c r="BT30" s="348">
        <v>6.3138800000000002</v>
      </c>
      <c r="BU30" s="348">
        <v>29.703119999999998</v>
      </c>
      <c r="BV30" s="373"/>
      <c r="BW30" s="348">
        <v>7.15</v>
      </c>
      <c r="BX30" s="348">
        <v>10.17</v>
      </c>
      <c r="BY30" s="348">
        <v>4.8600000000000003</v>
      </c>
      <c r="BZ30" s="348">
        <v>2.04</v>
      </c>
      <c r="CA30" s="348" t="s">
        <v>430</v>
      </c>
      <c r="CB30" s="348">
        <v>5.49</v>
      </c>
      <c r="CC30" s="373"/>
      <c r="CD30" s="372" t="s">
        <v>9201</v>
      </c>
      <c r="CE30" s="372" t="s">
        <v>9202</v>
      </c>
      <c r="CF30" s="372" t="s">
        <v>9203</v>
      </c>
      <c r="CG30" s="372" t="s">
        <v>9204</v>
      </c>
      <c r="CH30" s="372" t="s">
        <v>9205</v>
      </c>
      <c r="CI30" s="373"/>
      <c r="CJ30" s="354" t="s">
        <v>443</v>
      </c>
    </row>
    <row r="31" spans="1:88" s="428" customFormat="1" ht="11" x14ac:dyDescent="0.3">
      <c r="A31" s="841" t="s">
        <v>9273</v>
      </c>
      <c r="B31" s="842"/>
      <c r="C31" s="843">
        <v>43315</v>
      </c>
      <c r="D31" s="842"/>
      <c r="E31" s="844">
        <v>17462.8</v>
      </c>
      <c r="F31" s="842"/>
      <c r="G31" s="845">
        <v>23.373999999999999</v>
      </c>
      <c r="H31" s="842"/>
      <c r="I31" s="957">
        <v>12.05</v>
      </c>
      <c r="J31" s="957">
        <v>7.2</v>
      </c>
      <c r="K31" s="957">
        <v>4.8099999999999996</v>
      </c>
      <c r="L31" s="957">
        <v>5</v>
      </c>
      <c r="M31" s="847"/>
      <c r="N31" s="846">
        <v>0.29609999999999997</v>
      </c>
      <c r="O31" s="846">
        <v>-0.48959999999999998</v>
      </c>
      <c r="P31" s="846">
        <v>0.80210000000000004</v>
      </c>
      <c r="Q31" s="846">
        <v>4.6753</v>
      </c>
      <c r="R31" s="846">
        <v>2.1724999999999999</v>
      </c>
      <c r="S31" s="848">
        <v>4.6847000000000003</v>
      </c>
      <c r="T31" s="846">
        <v>5.1212999999999997</v>
      </c>
      <c r="U31" s="846">
        <v>10.927099999999999</v>
      </c>
      <c r="V31" s="846">
        <v>10.0025</v>
      </c>
      <c r="W31" s="846" t="s">
        <v>430</v>
      </c>
      <c r="X31" s="846">
        <v>2.0788000000000002</v>
      </c>
      <c r="Y31" s="846">
        <v>10.484</v>
      </c>
      <c r="Z31" s="846">
        <v>1.8474999999999999</v>
      </c>
      <c r="AA31" s="846">
        <v>5.4260000000000002</v>
      </c>
      <c r="AB31" s="846">
        <v>0.56359999999999999</v>
      </c>
      <c r="AC31" s="846">
        <v>11.1204</v>
      </c>
      <c r="AD31" s="847"/>
      <c r="AE31" s="844">
        <v>11</v>
      </c>
      <c r="AF31" s="844">
        <v>12</v>
      </c>
      <c r="AG31" s="844">
        <v>11</v>
      </c>
      <c r="AH31" s="844">
        <v>6</v>
      </c>
      <c r="AI31" s="844">
        <v>9</v>
      </c>
      <c r="AJ31" s="844">
        <v>9</v>
      </c>
      <c r="AK31" s="844">
        <v>8</v>
      </c>
      <c r="AL31" s="844">
        <v>12</v>
      </c>
      <c r="AM31" s="844">
        <v>9</v>
      </c>
      <c r="AN31" s="844" t="s">
        <v>430</v>
      </c>
      <c r="AO31" s="844">
        <v>11</v>
      </c>
      <c r="AP31" s="844">
        <v>7</v>
      </c>
      <c r="AQ31" s="844">
        <v>9</v>
      </c>
      <c r="AR31" s="844">
        <v>10</v>
      </c>
      <c r="AS31" s="844">
        <v>8</v>
      </c>
      <c r="AT31" s="842"/>
      <c r="AU31" s="846" t="s">
        <v>430</v>
      </c>
      <c r="AV31" s="846">
        <v>11.01</v>
      </c>
      <c r="AW31" s="846">
        <v>9.94</v>
      </c>
      <c r="AX31" s="846">
        <v>7.7</v>
      </c>
      <c r="AY31" s="846">
        <v>6.49</v>
      </c>
      <c r="AZ31" s="849"/>
      <c r="BA31" s="844" t="s">
        <v>430</v>
      </c>
      <c r="BB31" s="844">
        <v>9</v>
      </c>
      <c r="BC31" s="844">
        <v>10</v>
      </c>
      <c r="BD31" s="844">
        <v>9</v>
      </c>
      <c r="BE31" s="844">
        <v>8</v>
      </c>
      <c r="BF31" s="851"/>
      <c r="BG31" s="846">
        <v>6.9650329851405903</v>
      </c>
      <c r="BH31" s="852">
        <v>0</v>
      </c>
      <c r="BI31" s="852">
        <v>5.7056472333457002E-2</v>
      </c>
      <c r="BJ31" s="852" t="s">
        <v>430</v>
      </c>
      <c r="BK31" s="847"/>
      <c r="BL31" s="846">
        <v>75.471735318200004</v>
      </c>
      <c r="BM31" s="846">
        <v>48.499703842800002</v>
      </c>
      <c r="BN31" s="846">
        <v>1.5561277562</v>
      </c>
      <c r="BO31" s="842"/>
      <c r="BP31" s="846">
        <v>63.323098520000002</v>
      </c>
      <c r="BQ31" s="842"/>
      <c r="BR31" s="846">
        <v>51.643300000000004</v>
      </c>
      <c r="BS31" s="846">
        <v>9.3155699999999992</v>
      </c>
      <c r="BT31" s="846">
        <v>8.2461599999999997</v>
      </c>
      <c r="BU31" s="846">
        <v>30.794969999999999</v>
      </c>
      <c r="BV31" s="842"/>
      <c r="BW31" s="846">
        <v>9.99</v>
      </c>
      <c r="BX31" s="846">
        <v>10.52</v>
      </c>
      <c r="BY31" s="846">
        <v>0.35</v>
      </c>
      <c r="BZ31" s="846">
        <v>2.76</v>
      </c>
      <c r="CA31" s="846" t="s">
        <v>430</v>
      </c>
      <c r="CB31" s="846">
        <v>6.95</v>
      </c>
      <c r="CC31" s="842"/>
      <c r="CD31" s="855" t="s">
        <v>9207</v>
      </c>
      <c r="CE31" s="855" t="s">
        <v>9208</v>
      </c>
      <c r="CF31" s="855" t="s">
        <v>9209</v>
      </c>
      <c r="CG31" s="855" t="s">
        <v>9210</v>
      </c>
      <c r="CH31" s="855" t="s">
        <v>9211</v>
      </c>
      <c r="CI31" s="842"/>
      <c r="CJ31" s="856" t="s">
        <v>604</v>
      </c>
    </row>
    <row r="32" spans="1:88" s="428" customFormat="1" x14ac:dyDescent="0.25">
      <c r="A32" s="345" t="s">
        <v>9274</v>
      </c>
      <c r="B32" s="373"/>
      <c r="C32" s="719">
        <v>41295</v>
      </c>
      <c r="D32" s="373"/>
      <c r="E32" s="346">
        <v>13338.1</v>
      </c>
      <c r="F32" s="373"/>
      <c r="G32" s="347">
        <v>61.81</v>
      </c>
      <c r="H32" s="373"/>
      <c r="I32" s="651">
        <v>1.07</v>
      </c>
      <c r="J32" s="651">
        <v>6.5</v>
      </c>
      <c r="K32" s="651">
        <v>0.93</v>
      </c>
      <c r="L32" s="651">
        <v>0.99</v>
      </c>
      <c r="M32" s="374"/>
      <c r="N32" s="348">
        <v>0.38979999999999998</v>
      </c>
      <c r="O32" s="348">
        <v>-0.27429999999999999</v>
      </c>
      <c r="P32" s="348">
        <v>2.0472000000000001</v>
      </c>
      <c r="Q32" s="348">
        <v>4.8693999999999997</v>
      </c>
      <c r="R32" s="348">
        <v>3.0337999999999998</v>
      </c>
      <c r="S32" s="350">
        <v>7.0674000000000001</v>
      </c>
      <c r="T32" s="348">
        <v>4.6955999999999998</v>
      </c>
      <c r="U32" s="348">
        <v>11.9358</v>
      </c>
      <c r="V32" s="348">
        <v>10.623100000000001</v>
      </c>
      <c r="W32" s="348">
        <v>12.2119</v>
      </c>
      <c r="X32" s="348">
        <v>3.2749000000000001</v>
      </c>
      <c r="Y32" s="348">
        <v>10.5725</v>
      </c>
      <c r="Z32" s="348">
        <v>2.6061999999999999</v>
      </c>
      <c r="AA32" s="348">
        <v>7.1601999999999997</v>
      </c>
      <c r="AB32" s="348">
        <v>0.84840000000000004</v>
      </c>
      <c r="AC32" s="348">
        <v>12.307499999999999</v>
      </c>
      <c r="AD32" s="374"/>
      <c r="AE32" s="346">
        <v>4</v>
      </c>
      <c r="AF32" s="346">
        <v>8</v>
      </c>
      <c r="AG32" s="346">
        <v>2</v>
      </c>
      <c r="AH32" s="346">
        <v>3</v>
      </c>
      <c r="AI32" s="346">
        <v>6</v>
      </c>
      <c r="AJ32" s="346">
        <v>4</v>
      </c>
      <c r="AK32" s="346">
        <v>9</v>
      </c>
      <c r="AL32" s="346">
        <v>7</v>
      </c>
      <c r="AM32" s="346">
        <v>7</v>
      </c>
      <c r="AN32" s="346">
        <v>2</v>
      </c>
      <c r="AO32" s="346">
        <v>4</v>
      </c>
      <c r="AP32" s="346">
        <v>5</v>
      </c>
      <c r="AQ32" s="346">
        <v>6</v>
      </c>
      <c r="AR32" s="346">
        <v>4</v>
      </c>
      <c r="AS32" s="346">
        <v>6</v>
      </c>
      <c r="AT32" s="373"/>
      <c r="AU32" s="348">
        <v>12.57</v>
      </c>
      <c r="AV32" s="348">
        <v>12.34</v>
      </c>
      <c r="AW32" s="348">
        <v>10.7</v>
      </c>
      <c r="AX32" s="348">
        <v>8.39</v>
      </c>
      <c r="AY32" s="348">
        <v>8.4600000000000009</v>
      </c>
      <c r="AZ32" s="351"/>
      <c r="BA32" s="346">
        <v>2</v>
      </c>
      <c r="BB32" s="346">
        <v>5</v>
      </c>
      <c r="BC32" s="346">
        <v>7</v>
      </c>
      <c r="BD32" s="346">
        <v>5</v>
      </c>
      <c r="BE32" s="346">
        <v>4</v>
      </c>
      <c r="BF32" s="362"/>
      <c r="BG32" s="348">
        <v>7.78618484910867</v>
      </c>
      <c r="BH32" s="375">
        <v>0</v>
      </c>
      <c r="BI32" s="375">
        <v>5.95499979450545E-2</v>
      </c>
      <c r="BJ32" s="375" t="s">
        <v>430</v>
      </c>
      <c r="BK32" s="374"/>
      <c r="BL32" s="348">
        <v>81.533914156799995</v>
      </c>
      <c r="BM32" s="348">
        <v>53.8339451139</v>
      </c>
      <c r="BN32" s="348">
        <v>1.5145446611</v>
      </c>
      <c r="BO32" s="373"/>
      <c r="BP32" s="348">
        <v>82.590247590000004</v>
      </c>
      <c r="BQ32" s="373"/>
      <c r="BR32" s="348">
        <v>61.077500000000001</v>
      </c>
      <c r="BS32" s="348">
        <v>14.439399999999999</v>
      </c>
      <c r="BT32" s="348">
        <v>4.9302200000000003</v>
      </c>
      <c r="BU32" s="348">
        <v>19.552879999999998</v>
      </c>
      <c r="BV32" s="373"/>
      <c r="BW32" s="348">
        <v>1.47</v>
      </c>
      <c r="BX32" s="348">
        <v>8.77</v>
      </c>
      <c r="BY32" s="348" t="s">
        <v>430</v>
      </c>
      <c r="BZ32" s="348" t="s">
        <v>430</v>
      </c>
      <c r="CA32" s="348">
        <v>0.43</v>
      </c>
      <c r="CB32" s="348">
        <v>8.2899999999999991</v>
      </c>
      <c r="CC32" s="373"/>
      <c r="CD32" s="372" t="s">
        <v>575</v>
      </c>
      <c r="CE32" s="372" t="s">
        <v>9213</v>
      </c>
      <c r="CF32" s="372" t="s">
        <v>9214</v>
      </c>
      <c r="CG32" s="372" t="s">
        <v>713</v>
      </c>
      <c r="CH32" s="372" t="s">
        <v>9215</v>
      </c>
      <c r="CI32" s="373"/>
      <c r="CJ32" s="354" t="s">
        <v>476</v>
      </c>
    </row>
    <row r="33" spans="1:88" s="428" customFormat="1" x14ac:dyDescent="0.25">
      <c r="A33" s="345" t="s">
        <v>9275</v>
      </c>
      <c r="B33" s="373"/>
      <c r="C33" s="719">
        <v>41275</v>
      </c>
      <c r="D33" s="373"/>
      <c r="E33" s="346">
        <v>9909.67</v>
      </c>
      <c r="F33" s="373"/>
      <c r="G33" s="347">
        <v>212.42269999999999</v>
      </c>
      <c r="H33" s="373"/>
      <c r="I33" s="651">
        <v>4.5999999999999996</v>
      </c>
      <c r="J33" s="651">
        <v>7.66</v>
      </c>
      <c r="K33" s="651">
        <v>3.02</v>
      </c>
      <c r="L33" s="651">
        <v>3.19</v>
      </c>
      <c r="M33" s="374"/>
      <c r="N33" s="348">
        <v>0.42759999999999998</v>
      </c>
      <c r="O33" s="348">
        <v>-0.26419999999999999</v>
      </c>
      <c r="P33" s="348">
        <v>1.0903</v>
      </c>
      <c r="Q33" s="348">
        <v>4.8487999999999998</v>
      </c>
      <c r="R33" s="348">
        <v>2.7258</v>
      </c>
      <c r="S33" s="350">
        <v>5.6749999999999998</v>
      </c>
      <c r="T33" s="348">
        <v>5.2933000000000003</v>
      </c>
      <c r="U33" s="348">
        <v>12.227</v>
      </c>
      <c r="V33" s="348">
        <v>10.6412</v>
      </c>
      <c r="W33" s="348">
        <v>11.4384</v>
      </c>
      <c r="X33" s="348">
        <v>2.2280000000000002</v>
      </c>
      <c r="Y33" s="348">
        <v>10.3992</v>
      </c>
      <c r="Z33" s="348">
        <v>2.7843</v>
      </c>
      <c r="AA33" s="348">
        <v>5.8228</v>
      </c>
      <c r="AB33" s="348">
        <v>0.56010000000000004</v>
      </c>
      <c r="AC33" s="348">
        <v>12.138400000000001</v>
      </c>
      <c r="AD33" s="374"/>
      <c r="AE33" s="346">
        <v>3</v>
      </c>
      <c r="AF33" s="346">
        <v>7</v>
      </c>
      <c r="AG33" s="346">
        <v>7</v>
      </c>
      <c r="AH33" s="346">
        <v>4</v>
      </c>
      <c r="AI33" s="346">
        <v>7</v>
      </c>
      <c r="AJ33" s="346">
        <v>7</v>
      </c>
      <c r="AK33" s="346">
        <v>6</v>
      </c>
      <c r="AL33" s="346">
        <v>6</v>
      </c>
      <c r="AM33" s="346">
        <v>5</v>
      </c>
      <c r="AN33" s="346">
        <v>5</v>
      </c>
      <c r="AO33" s="346">
        <v>8</v>
      </c>
      <c r="AP33" s="346">
        <v>8</v>
      </c>
      <c r="AQ33" s="346">
        <v>5</v>
      </c>
      <c r="AR33" s="346">
        <v>7</v>
      </c>
      <c r="AS33" s="346">
        <v>9</v>
      </c>
      <c r="AT33" s="373"/>
      <c r="AU33" s="348">
        <v>11.58</v>
      </c>
      <c r="AV33" s="348">
        <v>11.96</v>
      </c>
      <c r="AW33" s="348">
        <v>10.81</v>
      </c>
      <c r="AX33" s="348">
        <v>8.39</v>
      </c>
      <c r="AY33" s="348">
        <v>7.41</v>
      </c>
      <c r="AZ33" s="351"/>
      <c r="BA33" s="346">
        <v>5</v>
      </c>
      <c r="BB33" s="346">
        <v>6</v>
      </c>
      <c r="BC33" s="346">
        <v>6</v>
      </c>
      <c r="BD33" s="346">
        <v>5</v>
      </c>
      <c r="BE33" s="346">
        <v>6</v>
      </c>
      <c r="BF33" s="362"/>
      <c r="BG33" s="348">
        <v>7.1319446355149498</v>
      </c>
      <c r="BH33" s="375">
        <v>0</v>
      </c>
      <c r="BI33" s="375">
        <v>7.0005276800421595E-2</v>
      </c>
      <c r="BJ33" s="375" t="s">
        <v>430</v>
      </c>
      <c r="BK33" s="374"/>
      <c r="BL33" s="348">
        <v>77.625586524900001</v>
      </c>
      <c r="BM33" s="348">
        <v>44.485114816299998</v>
      </c>
      <c r="BN33" s="348">
        <v>1.7449788956000001</v>
      </c>
      <c r="BO33" s="373"/>
      <c r="BP33" s="348">
        <v>61.90084676</v>
      </c>
      <c r="BQ33" s="373"/>
      <c r="BR33" s="348">
        <v>53.686700000000002</v>
      </c>
      <c r="BS33" s="348">
        <v>11.949400000000001</v>
      </c>
      <c r="BT33" s="348">
        <v>6.0759600000000002</v>
      </c>
      <c r="BU33" s="348">
        <v>28.287939999999999</v>
      </c>
      <c r="BV33" s="373"/>
      <c r="BW33" s="348">
        <v>4.21</v>
      </c>
      <c r="BX33" s="348">
        <v>7.56</v>
      </c>
      <c r="BY33" s="348">
        <v>2.73</v>
      </c>
      <c r="BZ33" s="348">
        <v>3.48</v>
      </c>
      <c r="CA33" s="348" t="s">
        <v>430</v>
      </c>
      <c r="CB33" s="348">
        <v>10.31</v>
      </c>
      <c r="CC33" s="373"/>
      <c r="CD33" s="372" t="s">
        <v>9217</v>
      </c>
      <c r="CE33" s="372" t="s">
        <v>3745</v>
      </c>
      <c r="CF33" s="372" t="s">
        <v>9218</v>
      </c>
      <c r="CG33" s="372" t="s">
        <v>9219</v>
      </c>
      <c r="CH33" s="372" t="s">
        <v>9220</v>
      </c>
      <c r="CI33" s="373"/>
      <c r="CJ33" s="354" t="s">
        <v>1517</v>
      </c>
    </row>
    <row r="34" spans="1:88" s="428" customFormat="1" x14ac:dyDescent="0.25">
      <c r="A34" s="345" t="s">
        <v>9276</v>
      </c>
      <c r="B34" s="373"/>
      <c r="C34" s="719">
        <v>41275</v>
      </c>
      <c r="D34" s="373"/>
      <c r="E34" s="346">
        <v>9989.75</v>
      </c>
      <c r="F34" s="373"/>
      <c r="G34" s="347">
        <v>131.72999999999999</v>
      </c>
      <c r="H34" s="373"/>
      <c r="I34" s="651">
        <v>3.94</v>
      </c>
      <c r="J34" s="651">
        <v>7.71</v>
      </c>
      <c r="K34" s="651">
        <v>2.68</v>
      </c>
      <c r="L34" s="651">
        <v>2.84</v>
      </c>
      <c r="M34" s="374"/>
      <c r="N34" s="348">
        <v>0.48820000000000002</v>
      </c>
      <c r="O34" s="348">
        <v>6.8400000000000002E-2</v>
      </c>
      <c r="P34" s="348">
        <v>1.9502999999999999</v>
      </c>
      <c r="Q34" s="348">
        <v>6.2766999999999999</v>
      </c>
      <c r="R34" s="348">
        <v>5.2073</v>
      </c>
      <c r="S34" s="350">
        <v>8.4823000000000004</v>
      </c>
      <c r="T34" s="348">
        <v>7.7698999999999998</v>
      </c>
      <c r="U34" s="348">
        <v>13.154400000000001</v>
      </c>
      <c r="V34" s="348">
        <v>11.31</v>
      </c>
      <c r="W34" s="348">
        <v>11.541499999999999</v>
      </c>
      <c r="X34" s="348">
        <v>3.8471000000000002</v>
      </c>
      <c r="Y34" s="348">
        <v>12.6282</v>
      </c>
      <c r="Z34" s="348">
        <v>4.9809000000000001</v>
      </c>
      <c r="AA34" s="348">
        <v>9.5922999999999998</v>
      </c>
      <c r="AB34" s="348">
        <v>1.2685</v>
      </c>
      <c r="AC34" s="348">
        <v>12.208600000000001</v>
      </c>
      <c r="AD34" s="374"/>
      <c r="AE34" s="346">
        <v>1</v>
      </c>
      <c r="AF34" s="346">
        <v>2</v>
      </c>
      <c r="AG34" s="346">
        <v>3</v>
      </c>
      <c r="AH34" s="346">
        <v>2</v>
      </c>
      <c r="AI34" s="346">
        <v>1</v>
      </c>
      <c r="AJ34" s="346">
        <v>2</v>
      </c>
      <c r="AK34" s="346">
        <v>2</v>
      </c>
      <c r="AL34" s="346">
        <v>4</v>
      </c>
      <c r="AM34" s="346">
        <v>4</v>
      </c>
      <c r="AN34" s="346">
        <v>4</v>
      </c>
      <c r="AO34" s="346">
        <v>1</v>
      </c>
      <c r="AP34" s="346">
        <v>2</v>
      </c>
      <c r="AQ34" s="346">
        <v>1</v>
      </c>
      <c r="AR34" s="346">
        <v>2</v>
      </c>
      <c r="AS34" s="346">
        <v>1</v>
      </c>
      <c r="AT34" s="373"/>
      <c r="AU34" s="348">
        <v>12.14</v>
      </c>
      <c r="AV34" s="348">
        <v>12.88</v>
      </c>
      <c r="AW34" s="348">
        <v>12.18</v>
      </c>
      <c r="AX34" s="348">
        <v>10.84</v>
      </c>
      <c r="AY34" s="348">
        <v>12</v>
      </c>
      <c r="AZ34" s="351"/>
      <c r="BA34" s="346">
        <v>4</v>
      </c>
      <c r="BB34" s="346">
        <v>3</v>
      </c>
      <c r="BC34" s="346">
        <v>3</v>
      </c>
      <c r="BD34" s="346">
        <v>1</v>
      </c>
      <c r="BE34" s="346">
        <v>1</v>
      </c>
      <c r="BF34" s="362"/>
      <c r="BG34" s="348">
        <v>7.1469355463515001</v>
      </c>
      <c r="BH34" s="375">
        <v>0</v>
      </c>
      <c r="BI34" s="375">
        <v>8.0003340458262795E-2</v>
      </c>
      <c r="BJ34" s="375" t="s">
        <v>430</v>
      </c>
      <c r="BK34" s="374"/>
      <c r="BL34" s="348">
        <v>80.583811552599997</v>
      </c>
      <c r="BM34" s="348">
        <v>44.861466268699999</v>
      </c>
      <c r="BN34" s="348">
        <v>1.7962812689000001</v>
      </c>
      <c r="BO34" s="373"/>
      <c r="BP34" s="348">
        <v>65.385816919999996</v>
      </c>
      <c r="BQ34" s="373"/>
      <c r="BR34" s="348">
        <v>40.846299999999999</v>
      </c>
      <c r="BS34" s="348">
        <v>19.986699999999999</v>
      </c>
      <c r="BT34" s="348">
        <v>13.034700000000001</v>
      </c>
      <c r="BU34" s="348">
        <v>26.132300000000001</v>
      </c>
      <c r="BV34" s="373"/>
      <c r="BW34" s="348">
        <v>2.52</v>
      </c>
      <c r="BX34" s="348">
        <v>7.72</v>
      </c>
      <c r="BY34" s="348">
        <v>3.32</v>
      </c>
      <c r="BZ34" s="348">
        <v>1.84</v>
      </c>
      <c r="CA34" s="348">
        <v>1.54</v>
      </c>
      <c r="CB34" s="348">
        <v>9.18</v>
      </c>
      <c r="CC34" s="373"/>
      <c r="CD34" s="372" t="s">
        <v>9222</v>
      </c>
      <c r="CE34" s="372" t="s">
        <v>5195</v>
      </c>
      <c r="CF34" s="372" t="s">
        <v>9223</v>
      </c>
      <c r="CG34" s="372" t="s">
        <v>9224</v>
      </c>
      <c r="CH34" s="372" t="s">
        <v>9225</v>
      </c>
      <c r="CI34" s="373"/>
      <c r="CJ34" s="354" t="s">
        <v>4823</v>
      </c>
    </row>
    <row r="35" spans="1:88" s="428" customFormat="1" x14ac:dyDescent="0.25">
      <c r="A35" s="345" t="s">
        <v>9277</v>
      </c>
      <c r="B35" s="373"/>
      <c r="C35" s="719">
        <v>43493</v>
      </c>
      <c r="D35" s="373"/>
      <c r="E35" s="346">
        <v>8636.3799999999992</v>
      </c>
      <c r="F35" s="373"/>
      <c r="G35" s="347">
        <v>23.790099999999999</v>
      </c>
      <c r="H35" s="373"/>
      <c r="I35" s="651">
        <v>7.78</v>
      </c>
      <c r="J35" s="651">
        <v>7.46</v>
      </c>
      <c r="K35" s="651">
        <v>4.1500000000000004</v>
      </c>
      <c r="L35" s="651">
        <v>4.3099999999999996</v>
      </c>
      <c r="M35" s="374"/>
      <c r="N35" s="348">
        <v>0.2495</v>
      </c>
      <c r="O35" s="348">
        <v>-0.37559999999999999</v>
      </c>
      <c r="P35" s="348">
        <v>-0.1062</v>
      </c>
      <c r="Q35" s="348">
        <v>3.7324000000000002</v>
      </c>
      <c r="R35" s="348">
        <v>1.7666999999999999</v>
      </c>
      <c r="S35" s="350">
        <v>4.5392000000000001</v>
      </c>
      <c r="T35" s="348">
        <v>3.9685000000000001</v>
      </c>
      <c r="U35" s="348">
        <v>9.9784000000000006</v>
      </c>
      <c r="V35" s="348">
        <v>10.1473</v>
      </c>
      <c r="W35" s="348" t="s">
        <v>430</v>
      </c>
      <c r="X35" s="348">
        <v>1.1117999999999999</v>
      </c>
      <c r="Y35" s="348">
        <v>9.9108999999999998</v>
      </c>
      <c r="Z35" s="348">
        <v>1.4417</v>
      </c>
      <c r="AA35" s="348">
        <v>5.6571999999999996</v>
      </c>
      <c r="AB35" s="348">
        <v>-0.1993</v>
      </c>
      <c r="AC35" s="348">
        <v>12.1396</v>
      </c>
      <c r="AD35" s="374"/>
      <c r="AE35" s="346">
        <v>14</v>
      </c>
      <c r="AF35" s="346">
        <v>10</v>
      </c>
      <c r="AG35" s="346">
        <v>14</v>
      </c>
      <c r="AH35" s="346">
        <v>13</v>
      </c>
      <c r="AI35" s="346">
        <v>10</v>
      </c>
      <c r="AJ35" s="346">
        <v>10</v>
      </c>
      <c r="AK35" s="346">
        <v>13</v>
      </c>
      <c r="AL35" s="346">
        <v>14</v>
      </c>
      <c r="AM35" s="346">
        <v>8</v>
      </c>
      <c r="AN35" s="346" t="s">
        <v>430</v>
      </c>
      <c r="AO35" s="346">
        <v>14</v>
      </c>
      <c r="AP35" s="346">
        <v>9</v>
      </c>
      <c r="AQ35" s="346">
        <v>10</v>
      </c>
      <c r="AR35" s="346">
        <v>8</v>
      </c>
      <c r="AS35" s="346">
        <v>14</v>
      </c>
      <c r="AT35" s="373"/>
      <c r="AU35" s="348" t="s">
        <v>430</v>
      </c>
      <c r="AV35" s="348">
        <v>11.07</v>
      </c>
      <c r="AW35" s="348">
        <v>9.35</v>
      </c>
      <c r="AX35" s="348">
        <v>6.62</v>
      </c>
      <c r="AY35" s="348">
        <v>5.71</v>
      </c>
      <c r="AZ35" s="351"/>
      <c r="BA35" s="346" t="s">
        <v>430</v>
      </c>
      <c r="BB35" s="346">
        <v>8</v>
      </c>
      <c r="BC35" s="346">
        <v>12</v>
      </c>
      <c r="BD35" s="346">
        <v>12</v>
      </c>
      <c r="BE35" s="346">
        <v>10</v>
      </c>
      <c r="BF35" s="362"/>
      <c r="BG35" s="348">
        <v>6.4686479861729396</v>
      </c>
      <c r="BH35" s="375">
        <v>0</v>
      </c>
      <c r="BI35" s="375">
        <v>5.4045775360262401E-2</v>
      </c>
      <c r="BJ35" s="375" t="s">
        <v>430</v>
      </c>
      <c r="BK35" s="374"/>
      <c r="BL35" s="348">
        <v>71.452790095799998</v>
      </c>
      <c r="BM35" s="348">
        <v>47.390765526700001</v>
      </c>
      <c r="BN35" s="348">
        <v>1.5077365664</v>
      </c>
      <c r="BO35" s="373"/>
      <c r="BP35" s="348">
        <v>60.792609400000003</v>
      </c>
      <c r="BQ35" s="373"/>
      <c r="BR35" s="348">
        <v>47.977499999999999</v>
      </c>
      <c r="BS35" s="348">
        <v>10.317</v>
      </c>
      <c r="BT35" s="348">
        <v>7.9602599999999999</v>
      </c>
      <c r="BU35" s="348">
        <v>33.745240000000003</v>
      </c>
      <c r="BV35" s="373"/>
      <c r="BW35" s="348">
        <v>16.14</v>
      </c>
      <c r="BX35" s="348">
        <v>7.66</v>
      </c>
      <c r="BY35" s="348">
        <v>1.76</v>
      </c>
      <c r="BZ35" s="348">
        <v>1.67</v>
      </c>
      <c r="CA35" s="348">
        <v>0.08</v>
      </c>
      <c r="CB35" s="348">
        <v>6.44</v>
      </c>
      <c r="CC35" s="373"/>
      <c r="CD35" s="372" t="s">
        <v>9227</v>
      </c>
      <c r="CE35" s="372" t="s">
        <v>9228</v>
      </c>
      <c r="CF35" s="372" t="s">
        <v>9229</v>
      </c>
      <c r="CG35" s="372" t="s">
        <v>9230</v>
      </c>
      <c r="CH35" s="372" t="s">
        <v>9231</v>
      </c>
      <c r="CI35" s="373"/>
      <c r="CJ35" s="354" t="s">
        <v>526</v>
      </c>
    </row>
    <row r="36" spans="1:88" s="428" customFormat="1" x14ac:dyDescent="0.25">
      <c r="A36" s="345" t="s">
        <v>9278</v>
      </c>
      <c r="B36" s="373"/>
      <c r="C36" s="719">
        <v>43418</v>
      </c>
      <c r="D36" s="373"/>
      <c r="E36" s="346">
        <v>5266.29</v>
      </c>
      <c r="F36" s="373"/>
      <c r="G36" s="347">
        <v>28.957699999999999</v>
      </c>
      <c r="H36" s="373"/>
      <c r="I36" s="651">
        <v>3.6</v>
      </c>
      <c r="J36" s="651">
        <v>6.91</v>
      </c>
      <c r="K36" s="651">
        <v>2.0099999999999998</v>
      </c>
      <c r="L36" s="651">
        <v>2.1</v>
      </c>
      <c r="M36" s="374"/>
      <c r="N36" s="348">
        <v>0.33989999999999998</v>
      </c>
      <c r="O36" s="348">
        <v>-0.48520000000000002</v>
      </c>
      <c r="P36" s="348">
        <v>1.6795</v>
      </c>
      <c r="Q36" s="348">
        <v>4.0734000000000004</v>
      </c>
      <c r="R36" s="348">
        <v>4.4954999999999998</v>
      </c>
      <c r="S36" s="350">
        <v>8.6071000000000009</v>
      </c>
      <c r="T36" s="348">
        <v>7.2207999999999997</v>
      </c>
      <c r="U36" s="348">
        <v>13.889200000000001</v>
      </c>
      <c r="V36" s="348">
        <v>12.492000000000001</v>
      </c>
      <c r="W36" s="348" t="s">
        <v>430</v>
      </c>
      <c r="X36" s="348">
        <v>2.9306999999999999</v>
      </c>
      <c r="Y36" s="348">
        <v>14.474500000000001</v>
      </c>
      <c r="Z36" s="348">
        <v>4.1355000000000004</v>
      </c>
      <c r="AA36" s="348">
        <v>10.0526</v>
      </c>
      <c r="AB36" s="348">
        <v>1.2493000000000001</v>
      </c>
      <c r="AC36" s="348">
        <v>14.6648</v>
      </c>
      <c r="AD36" s="374"/>
      <c r="AE36" s="346">
        <v>8</v>
      </c>
      <c r="AF36" s="346">
        <v>11</v>
      </c>
      <c r="AG36" s="346">
        <v>4</v>
      </c>
      <c r="AH36" s="346">
        <v>10</v>
      </c>
      <c r="AI36" s="346">
        <v>2</v>
      </c>
      <c r="AJ36" s="346">
        <v>1</v>
      </c>
      <c r="AK36" s="346">
        <v>3</v>
      </c>
      <c r="AL36" s="346">
        <v>1</v>
      </c>
      <c r="AM36" s="346">
        <v>2</v>
      </c>
      <c r="AN36" s="346" t="s">
        <v>430</v>
      </c>
      <c r="AO36" s="346">
        <v>5</v>
      </c>
      <c r="AP36" s="346">
        <v>1</v>
      </c>
      <c r="AQ36" s="346">
        <v>2</v>
      </c>
      <c r="AR36" s="346">
        <v>1</v>
      </c>
      <c r="AS36" s="346">
        <v>2</v>
      </c>
      <c r="AT36" s="373"/>
      <c r="AU36" s="348" t="s">
        <v>430</v>
      </c>
      <c r="AV36" s="348">
        <v>13.91</v>
      </c>
      <c r="AW36" s="348">
        <v>12.69</v>
      </c>
      <c r="AX36" s="348">
        <v>10.46</v>
      </c>
      <c r="AY36" s="348">
        <v>10.84</v>
      </c>
      <c r="AZ36" s="351"/>
      <c r="BA36" s="346" t="s">
        <v>430</v>
      </c>
      <c r="BB36" s="346">
        <v>2</v>
      </c>
      <c r="BC36" s="346">
        <v>2</v>
      </c>
      <c r="BD36" s="346">
        <v>2</v>
      </c>
      <c r="BE36" s="346">
        <v>2</v>
      </c>
      <c r="BF36" s="362"/>
      <c r="BG36" s="348">
        <v>8.7781219356175804</v>
      </c>
      <c r="BH36" s="375">
        <v>0</v>
      </c>
      <c r="BI36" s="375">
        <v>6.9847396763144595E-2</v>
      </c>
      <c r="BJ36" s="375" t="s">
        <v>430</v>
      </c>
      <c r="BK36" s="374"/>
      <c r="BL36" s="348">
        <v>92.912532566600007</v>
      </c>
      <c r="BM36" s="348">
        <v>60.7264656491</v>
      </c>
      <c r="BN36" s="348">
        <v>1.5300171279999999</v>
      </c>
      <c r="BO36" s="373"/>
      <c r="BP36" s="348">
        <v>82.53677682</v>
      </c>
      <c r="BQ36" s="373"/>
      <c r="BR36" s="348">
        <v>56.055599999999998</v>
      </c>
      <c r="BS36" s="348">
        <v>19.863199999999999</v>
      </c>
      <c r="BT36" s="348">
        <v>6.6180300000000001</v>
      </c>
      <c r="BU36" s="348">
        <v>17.463170000000002</v>
      </c>
      <c r="BV36" s="373"/>
      <c r="BW36" s="348">
        <v>3.26</v>
      </c>
      <c r="BX36" s="348">
        <v>3.88</v>
      </c>
      <c r="BY36" s="348">
        <v>1.68</v>
      </c>
      <c r="BZ36" s="348">
        <v>0.64</v>
      </c>
      <c r="CA36" s="348" t="s">
        <v>430</v>
      </c>
      <c r="CB36" s="348">
        <v>8.01</v>
      </c>
      <c r="CC36" s="373"/>
      <c r="CD36" s="372" t="s">
        <v>9233</v>
      </c>
      <c r="CE36" s="372" t="s">
        <v>2102</v>
      </c>
      <c r="CF36" s="372" t="s">
        <v>9234</v>
      </c>
      <c r="CG36" s="372" t="s">
        <v>6061</v>
      </c>
      <c r="CH36" s="372" t="s">
        <v>9235</v>
      </c>
      <c r="CI36" s="373"/>
      <c r="CJ36" s="354" t="s">
        <v>519</v>
      </c>
    </row>
    <row r="37" spans="1:88" s="428" customFormat="1" x14ac:dyDescent="0.25">
      <c r="A37" s="345" t="s">
        <v>9279</v>
      </c>
      <c r="B37" s="373"/>
      <c r="C37" s="719">
        <v>42948</v>
      </c>
      <c r="D37" s="373"/>
      <c r="E37" s="346">
        <v>3850.69</v>
      </c>
      <c r="F37" s="373"/>
      <c r="G37" s="347">
        <v>24.48</v>
      </c>
      <c r="H37" s="373"/>
      <c r="I37" s="651">
        <v>2.74</v>
      </c>
      <c r="J37" s="651">
        <v>7.4397700000000002</v>
      </c>
      <c r="K37" s="651">
        <v>2.2799999999999998</v>
      </c>
      <c r="L37" s="651">
        <v>2.41</v>
      </c>
      <c r="M37" s="374"/>
      <c r="N37" s="348">
        <v>0.32790000000000002</v>
      </c>
      <c r="O37" s="348">
        <v>-0.20380000000000001</v>
      </c>
      <c r="P37" s="348">
        <v>0.90680000000000005</v>
      </c>
      <c r="Q37" s="348">
        <v>4.3033999999999999</v>
      </c>
      <c r="R37" s="348">
        <v>1.4085000000000001</v>
      </c>
      <c r="S37" s="350">
        <v>4.7945000000000002</v>
      </c>
      <c r="T37" s="348">
        <v>5.2708000000000004</v>
      </c>
      <c r="U37" s="348">
        <v>13.3992</v>
      </c>
      <c r="V37" s="348">
        <v>10.6273</v>
      </c>
      <c r="W37" s="348" t="s">
        <v>430</v>
      </c>
      <c r="X37" s="348">
        <v>2.0851000000000002</v>
      </c>
      <c r="Y37" s="348">
        <v>8.8000000000000007</v>
      </c>
      <c r="Z37" s="348">
        <v>0.90680000000000005</v>
      </c>
      <c r="AA37" s="348">
        <v>5.4718</v>
      </c>
      <c r="AB37" s="348">
        <v>0.41020000000000001</v>
      </c>
      <c r="AC37" s="348">
        <v>10.3893</v>
      </c>
      <c r="AD37" s="374"/>
      <c r="AE37" s="346">
        <v>10</v>
      </c>
      <c r="AF37" s="346">
        <v>5</v>
      </c>
      <c r="AG37" s="346">
        <v>10</v>
      </c>
      <c r="AH37" s="346">
        <v>8</v>
      </c>
      <c r="AI37" s="346">
        <v>12</v>
      </c>
      <c r="AJ37" s="346">
        <v>8</v>
      </c>
      <c r="AK37" s="346">
        <v>7</v>
      </c>
      <c r="AL37" s="346">
        <v>2</v>
      </c>
      <c r="AM37" s="346">
        <v>6</v>
      </c>
      <c r="AN37" s="346" t="s">
        <v>430</v>
      </c>
      <c r="AO37" s="346">
        <v>10</v>
      </c>
      <c r="AP37" s="346">
        <v>12</v>
      </c>
      <c r="AQ37" s="346">
        <v>12</v>
      </c>
      <c r="AR37" s="346">
        <v>9</v>
      </c>
      <c r="AS37" s="346">
        <v>10</v>
      </c>
      <c r="AT37" s="373"/>
      <c r="AU37" s="348" t="s">
        <v>430</v>
      </c>
      <c r="AV37" s="348">
        <v>11.73</v>
      </c>
      <c r="AW37" s="348">
        <v>11.1</v>
      </c>
      <c r="AX37" s="348">
        <v>8.18</v>
      </c>
      <c r="AY37" s="348">
        <v>5.3</v>
      </c>
      <c r="AZ37" s="351"/>
      <c r="BA37" s="346" t="s">
        <v>430</v>
      </c>
      <c r="BB37" s="346">
        <v>7</v>
      </c>
      <c r="BC37" s="346">
        <v>5</v>
      </c>
      <c r="BD37" s="346">
        <v>8</v>
      </c>
      <c r="BE37" s="346">
        <v>11</v>
      </c>
      <c r="BF37" s="362"/>
      <c r="BG37" s="348">
        <v>7.5239109258274297</v>
      </c>
      <c r="BH37" s="375">
        <v>0</v>
      </c>
      <c r="BI37" s="375">
        <v>7.2761446546566702E-2</v>
      </c>
      <c r="BJ37" s="375" t="s">
        <v>430</v>
      </c>
      <c r="BK37" s="374"/>
      <c r="BL37" s="348">
        <v>81.671192286199997</v>
      </c>
      <c r="BM37" s="348">
        <v>44.031504464299999</v>
      </c>
      <c r="BN37" s="348">
        <v>1.8548353793000001</v>
      </c>
      <c r="BO37" s="373"/>
      <c r="BP37" s="348">
        <v>59.678629669999999</v>
      </c>
      <c r="BQ37" s="373"/>
      <c r="BR37" s="348">
        <v>62.033999999999999</v>
      </c>
      <c r="BS37" s="348">
        <v>8.4105500000000006</v>
      </c>
      <c r="BT37" s="348">
        <v>4.4237900000000003</v>
      </c>
      <c r="BU37" s="348">
        <v>25.13166</v>
      </c>
      <c r="BV37" s="373"/>
      <c r="BW37" s="348">
        <v>6.2</v>
      </c>
      <c r="BX37" s="348">
        <v>7.17</v>
      </c>
      <c r="BY37" s="348">
        <v>8.0299999999999994</v>
      </c>
      <c r="BZ37" s="348">
        <v>0.26</v>
      </c>
      <c r="CA37" s="348">
        <v>0.56000000000000005</v>
      </c>
      <c r="CB37" s="348">
        <v>18.100000000000001</v>
      </c>
      <c r="CC37" s="373"/>
      <c r="CD37" s="372" t="s">
        <v>9237</v>
      </c>
      <c r="CE37" s="372" t="s">
        <v>9238</v>
      </c>
      <c r="CF37" s="372" t="s">
        <v>9239</v>
      </c>
      <c r="CG37" s="372" t="s">
        <v>9240</v>
      </c>
      <c r="CH37" s="372" t="s">
        <v>9241</v>
      </c>
      <c r="CI37" s="373"/>
      <c r="CJ37" s="354" t="s">
        <v>1517</v>
      </c>
    </row>
    <row r="38" spans="1:88" s="428" customFormat="1" x14ac:dyDescent="0.25">
      <c r="A38" s="345" t="s">
        <v>9280</v>
      </c>
      <c r="B38" s="373"/>
      <c r="C38" s="719">
        <v>41676</v>
      </c>
      <c r="D38" s="373"/>
      <c r="E38" s="346">
        <v>3821.98</v>
      </c>
      <c r="F38" s="373"/>
      <c r="G38" s="347">
        <v>33.643000000000001</v>
      </c>
      <c r="H38" s="373"/>
      <c r="I38" s="651">
        <v>1.34</v>
      </c>
      <c r="J38" s="651">
        <v>2.17</v>
      </c>
      <c r="K38" s="651">
        <v>0.9</v>
      </c>
      <c r="L38" s="651">
        <v>0.95</v>
      </c>
      <c r="M38" s="374"/>
      <c r="N38" s="348">
        <v>0.28620000000000001</v>
      </c>
      <c r="O38" s="348">
        <v>6.25E-2</v>
      </c>
      <c r="P38" s="348">
        <v>0.72150000000000003</v>
      </c>
      <c r="Q38" s="348">
        <v>3.83</v>
      </c>
      <c r="R38" s="348">
        <v>2.5951</v>
      </c>
      <c r="S38" s="350">
        <v>6.1193</v>
      </c>
      <c r="T38" s="348">
        <v>6.6325000000000003</v>
      </c>
      <c r="U38" s="348">
        <v>11.7677</v>
      </c>
      <c r="V38" s="348">
        <v>9.4995999999999992</v>
      </c>
      <c r="W38" s="348">
        <v>9.7776999999999994</v>
      </c>
      <c r="X38" s="348">
        <v>1.4933000000000001</v>
      </c>
      <c r="Y38" s="348">
        <v>8.0067000000000004</v>
      </c>
      <c r="Z38" s="348">
        <v>2.4047000000000001</v>
      </c>
      <c r="AA38" s="348">
        <v>6.0724999999999998</v>
      </c>
      <c r="AB38" s="348">
        <v>0.68230000000000002</v>
      </c>
      <c r="AC38" s="348">
        <v>10.1562</v>
      </c>
      <c r="AD38" s="374"/>
      <c r="AE38" s="346">
        <v>13</v>
      </c>
      <c r="AF38" s="346">
        <v>3</v>
      </c>
      <c r="AG38" s="346">
        <v>12</v>
      </c>
      <c r="AH38" s="346">
        <v>12</v>
      </c>
      <c r="AI38" s="346">
        <v>8</v>
      </c>
      <c r="AJ38" s="346">
        <v>6</v>
      </c>
      <c r="AK38" s="346">
        <v>4</v>
      </c>
      <c r="AL38" s="346">
        <v>8</v>
      </c>
      <c r="AM38" s="346">
        <v>10</v>
      </c>
      <c r="AN38" s="346">
        <v>7</v>
      </c>
      <c r="AO38" s="346">
        <v>12</v>
      </c>
      <c r="AP38" s="346">
        <v>14</v>
      </c>
      <c r="AQ38" s="346">
        <v>7</v>
      </c>
      <c r="AR38" s="346">
        <v>6</v>
      </c>
      <c r="AS38" s="346">
        <v>7</v>
      </c>
      <c r="AT38" s="373"/>
      <c r="AU38" s="348">
        <v>10.4</v>
      </c>
      <c r="AV38" s="348">
        <v>10.64</v>
      </c>
      <c r="AW38" s="348">
        <v>10.45</v>
      </c>
      <c r="AX38" s="348">
        <v>8.73</v>
      </c>
      <c r="AY38" s="348">
        <v>6.57</v>
      </c>
      <c r="AZ38" s="351"/>
      <c r="BA38" s="346">
        <v>7</v>
      </c>
      <c r="BB38" s="346">
        <v>10</v>
      </c>
      <c r="BC38" s="346">
        <v>8</v>
      </c>
      <c r="BD38" s="346">
        <v>4</v>
      </c>
      <c r="BE38" s="346">
        <v>7</v>
      </c>
      <c r="BF38" s="362"/>
      <c r="BG38" s="348">
        <v>5.6123458482638604</v>
      </c>
      <c r="BH38" s="375">
        <v>0</v>
      </c>
      <c r="BI38" s="375">
        <v>8.4574820693809102E-2</v>
      </c>
      <c r="BJ38" s="375" t="s">
        <v>430</v>
      </c>
      <c r="BK38" s="374"/>
      <c r="BL38" s="348">
        <v>64.507999321</v>
      </c>
      <c r="BM38" s="348">
        <v>26.0260418015</v>
      </c>
      <c r="BN38" s="348">
        <v>2.4785943176999998</v>
      </c>
      <c r="BO38" s="373"/>
      <c r="BP38" s="348">
        <v>49.536771330000001</v>
      </c>
      <c r="BQ38" s="373"/>
      <c r="BR38" s="348">
        <v>58.282400000000003</v>
      </c>
      <c r="BS38" s="348">
        <v>5.1804199999999998</v>
      </c>
      <c r="BT38" s="348">
        <v>5.8519800000000002</v>
      </c>
      <c r="BU38" s="348">
        <v>30.685199999999998</v>
      </c>
      <c r="BV38" s="373"/>
      <c r="BW38" s="348">
        <v>10.02</v>
      </c>
      <c r="BX38" s="348">
        <v>14.08</v>
      </c>
      <c r="BY38" s="348">
        <v>3.78</v>
      </c>
      <c r="BZ38" s="348" t="s">
        <v>430</v>
      </c>
      <c r="CA38" s="348" t="s">
        <v>430</v>
      </c>
      <c r="CB38" s="348">
        <v>2.8</v>
      </c>
      <c r="CC38" s="373"/>
      <c r="CD38" s="372" t="s">
        <v>9243</v>
      </c>
      <c r="CE38" s="372" t="s">
        <v>9244</v>
      </c>
      <c r="CF38" s="372" t="s">
        <v>9245</v>
      </c>
      <c r="CG38" s="372" t="s">
        <v>9246</v>
      </c>
      <c r="CH38" s="372" t="s">
        <v>9247</v>
      </c>
      <c r="CI38" s="373"/>
      <c r="CJ38" s="354" t="s">
        <v>463</v>
      </c>
    </row>
    <row r="39" spans="1:88" s="428" customFormat="1" x14ac:dyDescent="0.25">
      <c r="A39" s="345" t="s">
        <v>9281</v>
      </c>
      <c r="B39" s="373"/>
      <c r="C39" s="719">
        <v>44498</v>
      </c>
      <c r="D39" s="373"/>
      <c r="E39" s="346">
        <v>3400.73</v>
      </c>
      <c r="F39" s="373"/>
      <c r="G39" s="347">
        <v>14.73</v>
      </c>
      <c r="H39" s="373"/>
      <c r="I39" s="651">
        <v>7.671E-2</v>
      </c>
      <c r="J39" s="651">
        <v>5.91</v>
      </c>
      <c r="K39" s="651">
        <v>7.671E-2</v>
      </c>
      <c r="L39" s="651">
        <v>7.671E-2</v>
      </c>
      <c r="M39" s="374"/>
      <c r="N39" s="348">
        <v>0.34060000000000001</v>
      </c>
      <c r="O39" s="348">
        <v>-0.54020000000000001</v>
      </c>
      <c r="P39" s="348">
        <v>1.2371000000000001</v>
      </c>
      <c r="Q39" s="348">
        <v>3.6594000000000002</v>
      </c>
      <c r="R39" s="348">
        <v>3.3683999999999998</v>
      </c>
      <c r="S39" s="350">
        <v>1.4462999999999999</v>
      </c>
      <c r="T39" s="348">
        <v>-0.63880000000000003</v>
      </c>
      <c r="U39" s="348">
        <v>10.0603</v>
      </c>
      <c r="V39" s="348" t="s">
        <v>430</v>
      </c>
      <c r="W39" s="348" t="s">
        <v>430</v>
      </c>
      <c r="X39" s="348">
        <v>3.2959000000000001</v>
      </c>
      <c r="Y39" s="348">
        <v>10.502599999999999</v>
      </c>
      <c r="Z39" s="348">
        <v>2.0790000000000002</v>
      </c>
      <c r="AA39" s="348">
        <v>3.2235</v>
      </c>
      <c r="AB39" s="348">
        <v>0.2041</v>
      </c>
      <c r="AC39" s="348">
        <v>8.3833000000000002</v>
      </c>
      <c r="AD39" s="374"/>
      <c r="AE39" s="346">
        <v>7</v>
      </c>
      <c r="AF39" s="346">
        <v>13</v>
      </c>
      <c r="AG39" s="346">
        <v>6</v>
      </c>
      <c r="AH39" s="346">
        <v>14</v>
      </c>
      <c r="AI39" s="346">
        <v>5</v>
      </c>
      <c r="AJ39" s="346">
        <v>14</v>
      </c>
      <c r="AK39" s="346">
        <v>15</v>
      </c>
      <c r="AL39" s="346">
        <v>13</v>
      </c>
      <c r="AM39" s="346" t="s">
        <v>430</v>
      </c>
      <c r="AN39" s="346" t="s">
        <v>430</v>
      </c>
      <c r="AO39" s="346">
        <v>3</v>
      </c>
      <c r="AP39" s="346">
        <v>6</v>
      </c>
      <c r="AQ39" s="346">
        <v>8</v>
      </c>
      <c r="AR39" s="346">
        <v>13</v>
      </c>
      <c r="AS39" s="346">
        <v>11</v>
      </c>
      <c r="AT39" s="373"/>
      <c r="AU39" s="348" t="s">
        <v>430</v>
      </c>
      <c r="AV39" s="348" t="s">
        <v>430</v>
      </c>
      <c r="AW39" s="348" t="s">
        <v>430</v>
      </c>
      <c r="AX39" s="348">
        <v>4.91</v>
      </c>
      <c r="AY39" s="348">
        <v>6.44</v>
      </c>
      <c r="AZ39" s="351"/>
      <c r="BA39" s="346" t="s">
        <v>430</v>
      </c>
      <c r="BB39" s="346" t="s">
        <v>430</v>
      </c>
      <c r="BC39" s="346" t="s">
        <v>430</v>
      </c>
      <c r="BD39" s="346">
        <v>15</v>
      </c>
      <c r="BE39" s="346">
        <v>9</v>
      </c>
      <c r="BF39" s="362"/>
      <c r="BG39" s="348">
        <v>8.1078673910346097</v>
      </c>
      <c r="BH39" s="375">
        <v>0</v>
      </c>
      <c r="BI39" s="375">
        <v>4.8257521467741198E-2</v>
      </c>
      <c r="BJ39" s="375" t="s">
        <v>430</v>
      </c>
      <c r="BK39" s="374"/>
      <c r="BL39" s="348">
        <v>74.713960777200001</v>
      </c>
      <c r="BM39" s="348">
        <v>50.685458712600003</v>
      </c>
      <c r="BN39" s="348">
        <v>1.4740709204</v>
      </c>
      <c r="BO39" s="373"/>
      <c r="BP39" s="348">
        <v>65.818891199999996</v>
      </c>
      <c r="BQ39" s="373"/>
      <c r="BR39" s="348">
        <v>56.852600000000002</v>
      </c>
      <c r="BS39" s="348">
        <v>23.036300000000001</v>
      </c>
      <c r="BT39" s="348">
        <v>10.458600000000001</v>
      </c>
      <c r="BU39" s="348">
        <v>9.6524999999999999</v>
      </c>
      <c r="BV39" s="373"/>
      <c r="BW39" s="348">
        <v>3.82</v>
      </c>
      <c r="BX39" s="348" t="s">
        <v>430</v>
      </c>
      <c r="BY39" s="348" t="s">
        <v>430</v>
      </c>
      <c r="BZ39" s="348" t="s">
        <v>430</v>
      </c>
      <c r="CA39" s="348" t="s">
        <v>430</v>
      </c>
      <c r="CB39" s="348">
        <v>5.83</v>
      </c>
      <c r="CC39" s="373"/>
      <c r="CD39" s="372" t="s">
        <v>9249</v>
      </c>
      <c r="CE39" s="372" t="s">
        <v>9250</v>
      </c>
      <c r="CF39" s="372" t="s">
        <v>9251</v>
      </c>
      <c r="CG39" s="372" t="s">
        <v>9252</v>
      </c>
      <c r="CH39" s="372" t="s">
        <v>9253</v>
      </c>
      <c r="CI39" s="373"/>
      <c r="CJ39" s="354" t="s">
        <v>555</v>
      </c>
    </row>
    <row r="40" spans="1:88" s="428" customFormat="1" x14ac:dyDescent="0.25">
      <c r="A40" s="345" t="s">
        <v>9282</v>
      </c>
      <c r="B40" s="373"/>
      <c r="C40" s="719">
        <v>45148</v>
      </c>
      <c r="D40" s="373"/>
      <c r="E40" s="346">
        <v>3042.19</v>
      </c>
      <c r="F40" s="373"/>
      <c r="G40" s="347">
        <v>13.2036</v>
      </c>
      <c r="H40" s="373"/>
      <c r="I40" s="651">
        <v>1.71</v>
      </c>
      <c r="J40" s="651">
        <v>6.74</v>
      </c>
      <c r="K40" s="651">
        <v>1.44</v>
      </c>
      <c r="L40" s="651">
        <v>1.52</v>
      </c>
      <c r="M40" s="374"/>
      <c r="N40" s="348">
        <v>0.44429999999999997</v>
      </c>
      <c r="O40" s="348">
        <v>-0.33889999999999998</v>
      </c>
      <c r="P40" s="348">
        <v>1.0105999999999999</v>
      </c>
      <c r="Q40" s="348">
        <v>4.0603999999999996</v>
      </c>
      <c r="R40" s="348">
        <v>-0.7278</v>
      </c>
      <c r="S40" s="350">
        <v>1.3129</v>
      </c>
      <c r="T40" s="348">
        <v>4.2972000000000001</v>
      </c>
      <c r="U40" s="348">
        <v>9.9417000000000009</v>
      </c>
      <c r="V40" s="348" t="s">
        <v>430</v>
      </c>
      <c r="W40" s="348" t="s">
        <v>430</v>
      </c>
      <c r="X40" s="348">
        <v>2.7309999999999999</v>
      </c>
      <c r="Y40" s="348">
        <v>8.6448</v>
      </c>
      <c r="Z40" s="348">
        <v>-2.2136999999999998</v>
      </c>
      <c r="AA40" s="348">
        <v>1.9032</v>
      </c>
      <c r="AB40" s="348">
        <v>0.19350000000000001</v>
      </c>
      <c r="AC40" s="348">
        <v>9.6051000000000002</v>
      </c>
      <c r="AD40" s="374"/>
      <c r="AE40" s="346">
        <v>2</v>
      </c>
      <c r="AF40" s="346">
        <v>9</v>
      </c>
      <c r="AG40" s="346">
        <v>8</v>
      </c>
      <c r="AH40" s="346">
        <v>11</v>
      </c>
      <c r="AI40" s="346">
        <v>15</v>
      </c>
      <c r="AJ40" s="346">
        <v>15</v>
      </c>
      <c r="AK40" s="346">
        <v>12</v>
      </c>
      <c r="AL40" s="346">
        <v>15</v>
      </c>
      <c r="AM40" s="346" t="s">
        <v>430</v>
      </c>
      <c r="AN40" s="346" t="s">
        <v>430</v>
      </c>
      <c r="AO40" s="346">
        <v>6</v>
      </c>
      <c r="AP40" s="346">
        <v>13</v>
      </c>
      <c r="AQ40" s="346">
        <v>15</v>
      </c>
      <c r="AR40" s="346">
        <v>15</v>
      </c>
      <c r="AS40" s="346">
        <v>12</v>
      </c>
      <c r="AT40" s="373"/>
      <c r="AU40" s="348" t="s">
        <v>430</v>
      </c>
      <c r="AV40" s="348" t="s">
        <v>430</v>
      </c>
      <c r="AW40" s="348" t="s">
        <v>430</v>
      </c>
      <c r="AX40" s="348">
        <v>5.81</v>
      </c>
      <c r="AY40" s="348">
        <v>1.69</v>
      </c>
      <c r="AZ40" s="351"/>
      <c r="BA40" s="346" t="s">
        <v>430</v>
      </c>
      <c r="BB40" s="346" t="s">
        <v>430</v>
      </c>
      <c r="BC40" s="346" t="s">
        <v>430</v>
      </c>
      <c r="BD40" s="346">
        <v>14</v>
      </c>
      <c r="BE40" s="346">
        <v>15</v>
      </c>
      <c r="BF40" s="362"/>
      <c r="BG40" s="348">
        <v>7.0641779278585997</v>
      </c>
      <c r="BH40" s="375">
        <v>0</v>
      </c>
      <c r="BI40" s="375">
        <v>5.2457692502151397E-2</v>
      </c>
      <c r="BJ40" s="375" t="s">
        <v>430</v>
      </c>
      <c r="BK40" s="374"/>
      <c r="BL40" s="348">
        <v>73.779091354800002</v>
      </c>
      <c r="BM40" s="348">
        <v>55.082781357400002</v>
      </c>
      <c r="BN40" s="348">
        <v>1.3394220396000001</v>
      </c>
      <c r="BO40" s="373"/>
      <c r="BP40" s="348">
        <v>68.703827759999996</v>
      </c>
      <c r="BQ40" s="373"/>
      <c r="BR40" s="348">
        <v>58.386400000000002</v>
      </c>
      <c r="BS40" s="348">
        <v>6.7264200000000001</v>
      </c>
      <c r="BT40" s="348">
        <v>3.081</v>
      </c>
      <c r="BU40" s="348">
        <v>31.806180000000001</v>
      </c>
      <c r="BV40" s="373"/>
      <c r="BW40" s="348">
        <v>4.6399999999999997</v>
      </c>
      <c r="BX40" s="348">
        <v>22.99</v>
      </c>
      <c r="BY40" s="348" t="s">
        <v>430</v>
      </c>
      <c r="BZ40" s="348" t="s">
        <v>430</v>
      </c>
      <c r="CA40" s="348" t="s">
        <v>430</v>
      </c>
      <c r="CB40" s="348">
        <v>3.67</v>
      </c>
      <c r="CC40" s="373"/>
      <c r="CD40" s="372" t="s">
        <v>1179</v>
      </c>
      <c r="CE40" s="372" t="s">
        <v>9255</v>
      </c>
      <c r="CF40" s="372" t="s">
        <v>9256</v>
      </c>
      <c r="CG40" s="372" t="s">
        <v>6561</v>
      </c>
      <c r="CH40" s="372" t="s">
        <v>9257</v>
      </c>
      <c r="CI40" s="373"/>
      <c r="CJ40" s="354" t="s">
        <v>476</v>
      </c>
    </row>
    <row r="41" spans="1:88" s="428" customFormat="1" x14ac:dyDescent="0.25">
      <c r="A41" s="345" t="s">
        <v>9283</v>
      </c>
      <c r="B41" s="373"/>
      <c r="C41" s="719">
        <v>44810</v>
      </c>
      <c r="D41" s="373"/>
      <c r="E41" s="346">
        <v>2834.3</v>
      </c>
      <c r="F41" s="373"/>
      <c r="G41" s="347">
        <v>15.5947</v>
      </c>
      <c r="H41" s="373"/>
      <c r="I41" s="651">
        <v>3.63</v>
      </c>
      <c r="J41" s="651">
        <v>7.55</v>
      </c>
      <c r="K41" s="651">
        <v>2.72</v>
      </c>
      <c r="L41" s="651">
        <v>2.87</v>
      </c>
      <c r="M41" s="374"/>
      <c r="N41" s="348">
        <v>0.37980000000000003</v>
      </c>
      <c r="O41" s="348">
        <v>0.20369999999999999</v>
      </c>
      <c r="P41" s="348">
        <v>1.3301000000000001</v>
      </c>
      <c r="Q41" s="348">
        <v>4.7946</v>
      </c>
      <c r="R41" s="348">
        <v>1.5604</v>
      </c>
      <c r="S41" s="350">
        <v>2.8837000000000002</v>
      </c>
      <c r="T41" s="348">
        <v>4.4642999999999997</v>
      </c>
      <c r="U41" s="348">
        <v>11.51</v>
      </c>
      <c r="V41" s="348" t="s">
        <v>430</v>
      </c>
      <c r="W41" s="348" t="s">
        <v>430</v>
      </c>
      <c r="X41" s="348">
        <v>2.1244000000000001</v>
      </c>
      <c r="Y41" s="348">
        <v>9.4126999999999992</v>
      </c>
      <c r="Z41" s="348">
        <v>1.2589999999999999</v>
      </c>
      <c r="AA41" s="348">
        <v>3.8828999999999998</v>
      </c>
      <c r="AB41" s="348">
        <v>1.1499999999999999</v>
      </c>
      <c r="AC41" s="348">
        <v>11.886799999999999</v>
      </c>
      <c r="AD41" s="374"/>
      <c r="AE41" s="346">
        <v>5</v>
      </c>
      <c r="AF41" s="346">
        <v>1</v>
      </c>
      <c r="AG41" s="346">
        <v>5</v>
      </c>
      <c r="AH41" s="346">
        <v>5</v>
      </c>
      <c r="AI41" s="346">
        <v>11</v>
      </c>
      <c r="AJ41" s="346">
        <v>12</v>
      </c>
      <c r="AK41" s="346">
        <v>11</v>
      </c>
      <c r="AL41" s="346">
        <v>9</v>
      </c>
      <c r="AM41" s="346" t="s">
        <v>430</v>
      </c>
      <c r="AN41" s="346" t="s">
        <v>430</v>
      </c>
      <c r="AO41" s="346">
        <v>9</v>
      </c>
      <c r="AP41" s="346">
        <v>10</v>
      </c>
      <c r="AQ41" s="346">
        <v>11</v>
      </c>
      <c r="AR41" s="346">
        <v>12</v>
      </c>
      <c r="AS41" s="346">
        <v>3</v>
      </c>
      <c r="AT41" s="373"/>
      <c r="AU41" s="348" t="s">
        <v>430</v>
      </c>
      <c r="AV41" s="348" t="s">
        <v>430</v>
      </c>
      <c r="AW41" s="348" t="s">
        <v>430</v>
      </c>
      <c r="AX41" s="348">
        <v>6.93</v>
      </c>
      <c r="AY41" s="348">
        <v>5.16</v>
      </c>
      <c r="AZ41" s="351"/>
      <c r="BA41" s="346" t="s">
        <v>430</v>
      </c>
      <c r="BB41" s="346" t="s">
        <v>430</v>
      </c>
      <c r="BC41" s="346" t="s">
        <v>430</v>
      </c>
      <c r="BD41" s="346">
        <v>10</v>
      </c>
      <c r="BE41" s="346">
        <v>12</v>
      </c>
      <c r="BF41" s="362"/>
      <c r="BG41" s="348">
        <v>6.8701324325267903</v>
      </c>
      <c r="BH41" s="375">
        <v>0</v>
      </c>
      <c r="BI41" s="375">
        <v>7.1294999247930604E-2</v>
      </c>
      <c r="BJ41" s="375" t="s">
        <v>430</v>
      </c>
      <c r="BK41" s="374"/>
      <c r="BL41" s="348">
        <v>71.166563620600002</v>
      </c>
      <c r="BM41" s="348">
        <v>38.520851569000001</v>
      </c>
      <c r="BN41" s="348">
        <v>1.8474815774</v>
      </c>
      <c r="BO41" s="373"/>
      <c r="BP41" s="348">
        <v>59.436897600000002</v>
      </c>
      <c r="BQ41" s="373"/>
      <c r="BR41" s="348">
        <v>47.226599999999998</v>
      </c>
      <c r="BS41" s="348">
        <v>7.7927400000000002</v>
      </c>
      <c r="BT41" s="348">
        <v>11.694800000000001</v>
      </c>
      <c r="BU41" s="348">
        <v>33.28586</v>
      </c>
      <c r="BV41" s="373"/>
      <c r="BW41" s="348">
        <v>9.15</v>
      </c>
      <c r="BX41" s="348">
        <v>13.7</v>
      </c>
      <c r="BY41" s="348" t="s">
        <v>430</v>
      </c>
      <c r="BZ41" s="348">
        <v>7.58</v>
      </c>
      <c r="CA41" s="348" t="s">
        <v>430</v>
      </c>
      <c r="CB41" s="348">
        <v>2.86</v>
      </c>
      <c r="CC41" s="373"/>
      <c r="CD41" s="372" t="s">
        <v>9259</v>
      </c>
      <c r="CE41" s="372" t="s">
        <v>9260</v>
      </c>
      <c r="CF41" s="372" t="s">
        <v>9261</v>
      </c>
      <c r="CG41" s="372" t="s">
        <v>9262</v>
      </c>
      <c r="CH41" s="372" t="s">
        <v>9263</v>
      </c>
      <c r="CI41" s="373"/>
      <c r="CJ41" s="354" t="s">
        <v>443</v>
      </c>
    </row>
    <row r="42" spans="1:88" s="428" customFormat="1" x14ac:dyDescent="0.25">
      <c r="A42" s="345" t="s">
        <v>9284</v>
      </c>
      <c r="B42" s="373"/>
      <c r="C42" s="719">
        <v>41922</v>
      </c>
      <c r="D42" s="373"/>
      <c r="E42" s="346">
        <v>2268.9899999999998</v>
      </c>
      <c r="F42" s="373"/>
      <c r="G42" s="347">
        <v>29.864000000000001</v>
      </c>
      <c r="H42" s="373"/>
      <c r="I42" s="651">
        <v>5.47</v>
      </c>
      <c r="J42" s="651">
        <v>6.96</v>
      </c>
      <c r="K42" s="651">
        <v>2.66</v>
      </c>
      <c r="L42" s="651">
        <v>2.76</v>
      </c>
      <c r="M42" s="374"/>
      <c r="N42" s="348">
        <v>0.33600000000000002</v>
      </c>
      <c r="O42" s="348">
        <v>-0.19719999999999999</v>
      </c>
      <c r="P42" s="348">
        <v>0.99080000000000001</v>
      </c>
      <c r="Q42" s="348">
        <v>4.6097999999999999</v>
      </c>
      <c r="R42" s="348">
        <v>3.9723999999999999</v>
      </c>
      <c r="S42" s="350">
        <v>6.2888999999999999</v>
      </c>
      <c r="T42" s="348">
        <v>5.6524999999999999</v>
      </c>
      <c r="U42" s="348">
        <v>11.2217</v>
      </c>
      <c r="V42" s="348">
        <v>9.0281000000000002</v>
      </c>
      <c r="W42" s="348">
        <v>10.065200000000001</v>
      </c>
      <c r="X42" s="348">
        <v>2.4072</v>
      </c>
      <c r="Y42" s="348">
        <v>11.599399999999999</v>
      </c>
      <c r="Z42" s="348">
        <v>2.919</v>
      </c>
      <c r="AA42" s="348">
        <v>6.9588999999999999</v>
      </c>
      <c r="AB42" s="348">
        <v>0.89870000000000005</v>
      </c>
      <c r="AC42" s="348">
        <v>9.6564999999999994</v>
      </c>
      <c r="AD42" s="374"/>
      <c r="AE42" s="346">
        <v>9</v>
      </c>
      <c r="AF42" s="346">
        <v>4</v>
      </c>
      <c r="AG42" s="346">
        <v>9</v>
      </c>
      <c r="AH42" s="346">
        <v>7</v>
      </c>
      <c r="AI42" s="346">
        <v>3</v>
      </c>
      <c r="AJ42" s="346">
        <v>5</v>
      </c>
      <c r="AK42" s="346">
        <v>5</v>
      </c>
      <c r="AL42" s="346">
        <v>10</v>
      </c>
      <c r="AM42" s="346">
        <v>11</v>
      </c>
      <c r="AN42" s="346">
        <v>6</v>
      </c>
      <c r="AO42" s="346">
        <v>7</v>
      </c>
      <c r="AP42" s="346">
        <v>4</v>
      </c>
      <c r="AQ42" s="346">
        <v>4</v>
      </c>
      <c r="AR42" s="346">
        <v>5</v>
      </c>
      <c r="AS42" s="346">
        <v>5</v>
      </c>
      <c r="AT42" s="373"/>
      <c r="AU42" s="348">
        <v>10.44</v>
      </c>
      <c r="AV42" s="348">
        <v>10.52</v>
      </c>
      <c r="AW42" s="348">
        <v>9.8699999999999992</v>
      </c>
      <c r="AX42" s="348">
        <v>8.33</v>
      </c>
      <c r="AY42" s="348">
        <v>8.4</v>
      </c>
      <c r="AZ42" s="351"/>
      <c r="BA42" s="346">
        <v>6</v>
      </c>
      <c r="BB42" s="346">
        <v>11</v>
      </c>
      <c r="BC42" s="346">
        <v>11</v>
      </c>
      <c r="BD42" s="346">
        <v>7</v>
      </c>
      <c r="BE42" s="346">
        <v>5</v>
      </c>
      <c r="BF42" s="362"/>
      <c r="BG42" s="348">
        <v>6.4367171838130002</v>
      </c>
      <c r="BH42" s="375">
        <v>0</v>
      </c>
      <c r="BI42" s="375">
        <v>6.2329794834543699E-2</v>
      </c>
      <c r="BJ42" s="375" t="s">
        <v>430</v>
      </c>
      <c r="BK42" s="374"/>
      <c r="BL42" s="348">
        <v>70.972889913499998</v>
      </c>
      <c r="BM42" s="348">
        <v>41.598301250299997</v>
      </c>
      <c r="BN42" s="348">
        <v>1.7061487555999999</v>
      </c>
      <c r="BO42" s="373"/>
      <c r="BP42" s="348">
        <v>54.878842280000001</v>
      </c>
      <c r="BQ42" s="373"/>
      <c r="BR42" s="348">
        <v>46.646000000000001</v>
      </c>
      <c r="BS42" s="348">
        <v>12.140599999999999</v>
      </c>
      <c r="BT42" s="348">
        <v>7.6390599999999997</v>
      </c>
      <c r="BU42" s="348">
        <v>33.574339999999999</v>
      </c>
      <c r="BV42" s="373"/>
      <c r="BW42" s="348">
        <v>7.05</v>
      </c>
      <c r="BX42" s="348">
        <v>21.4</v>
      </c>
      <c r="BY42" s="348">
        <v>0.67</v>
      </c>
      <c r="BZ42" s="348">
        <v>0.44</v>
      </c>
      <c r="CA42" s="348" t="s">
        <v>430</v>
      </c>
      <c r="CB42" s="348">
        <v>3.96</v>
      </c>
      <c r="CC42" s="373"/>
      <c r="CD42" s="372" t="s">
        <v>9265</v>
      </c>
      <c r="CE42" s="372" t="s">
        <v>9266</v>
      </c>
      <c r="CF42" s="372" t="s">
        <v>9267</v>
      </c>
      <c r="CG42" s="372" t="s">
        <v>9268</v>
      </c>
      <c r="CH42" s="372" t="s">
        <v>9269</v>
      </c>
      <c r="CI42" s="373"/>
      <c r="CJ42" s="354" t="s">
        <v>611</v>
      </c>
    </row>
    <row r="43" spans="1:88" x14ac:dyDescent="0.25">
      <c r="A43" s="36" t="s">
        <v>93</v>
      </c>
      <c r="B43" s="43"/>
      <c r="C43" s="720"/>
      <c r="D43" s="43"/>
      <c r="E43" s="51"/>
      <c r="F43" s="43"/>
      <c r="G43" s="55"/>
      <c r="H43" s="43"/>
      <c r="I43" s="92"/>
      <c r="J43" s="92"/>
      <c r="K43" s="92"/>
      <c r="L43" s="92"/>
      <c r="M43" s="66"/>
      <c r="N43" s="59">
        <v>0.34289999999999998</v>
      </c>
      <c r="O43" s="59">
        <v>-0.3029</v>
      </c>
      <c r="P43" s="59">
        <v>1.1088</v>
      </c>
      <c r="Q43" s="59">
        <v>4.4275000000000002</v>
      </c>
      <c r="R43" s="59">
        <v>2.2841</v>
      </c>
      <c r="S43" s="70">
        <v>5.0979000000000001</v>
      </c>
      <c r="T43" s="59">
        <v>4.9781000000000004</v>
      </c>
      <c r="U43" s="59">
        <v>11.8268</v>
      </c>
      <c r="V43" s="59">
        <v>11.128</v>
      </c>
      <c r="W43" s="59">
        <v>11.591100000000001</v>
      </c>
      <c r="X43" s="59">
        <v>2.367</v>
      </c>
      <c r="Y43" s="59">
        <v>10.188599999999999</v>
      </c>
      <c r="Z43" s="59">
        <v>1.7741</v>
      </c>
      <c r="AA43" s="59">
        <v>5.7529000000000003</v>
      </c>
      <c r="AB43" s="59">
        <v>0.54990000000000006</v>
      </c>
      <c r="AC43" s="59">
        <v>11.496</v>
      </c>
      <c r="AD43" s="66"/>
      <c r="AE43" s="51">
        <v>15</v>
      </c>
      <c r="AF43" s="51">
        <v>15</v>
      </c>
      <c r="AG43" s="51">
        <v>15</v>
      </c>
      <c r="AH43" s="51">
        <v>15</v>
      </c>
      <c r="AI43" s="51">
        <v>15</v>
      </c>
      <c r="AJ43" s="51">
        <v>15</v>
      </c>
      <c r="AK43" s="51">
        <v>15</v>
      </c>
      <c r="AL43" s="51">
        <v>15</v>
      </c>
      <c r="AM43" s="51">
        <v>11</v>
      </c>
      <c r="AN43" s="51">
        <v>7</v>
      </c>
      <c r="AO43" s="51">
        <v>15</v>
      </c>
      <c r="AP43" s="51">
        <v>15</v>
      </c>
      <c r="AQ43" s="51">
        <v>15</v>
      </c>
      <c r="AR43" s="51">
        <v>15</v>
      </c>
      <c r="AS43" s="51">
        <v>15</v>
      </c>
      <c r="AT43" s="43"/>
      <c r="AU43" s="59">
        <v>12.08</v>
      </c>
      <c r="AV43" s="59">
        <v>12.271818181818199</v>
      </c>
      <c r="AW43" s="59">
        <v>11.0033333333333</v>
      </c>
      <c r="AX43" s="59">
        <v>7.9153333333333302</v>
      </c>
      <c r="AY43" s="59">
        <v>6.61466666666667</v>
      </c>
      <c r="AZ43" s="78"/>
      <c r="BA43" s="51">
        <v>7</v>
      </c>
      <c r="BB43" s="51">
        <v>11</v>
      </c>
      <c r="BC43" s="51">
        <v>12</v>
      </c>
      <c r="BD43" s="51">
        <v>15</v>
      </c>
      <c r="BE43" s="51">
        <v>15</v>
      </c>
      <c r="BF43" s="258"/>
      <c r="BG43" s="59"/>
      <c r="BH43" s="286"/>
      <c r="BI43" s="286"/>
      <c r="BJ43" s="286"/>
      <c r="BK43" s="66"/>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0.48820000000000002</v>
      </c>
      <c r="O44" s="60">
        <v>0.20369999999999999</v>
      </c>
      <c r="P44" s="60">
        <v>2.7332999999999998</v>
      </c>
      <c r="Q44" s="60">
        <v>6.4840999999999998</v>
      </c>
      <c r="R44" s="60">
        <v>5.2073</v>
      </c>
      <c r="S44" s="71">
        <v>8.6071000000000009</v>
      </c>
      <c r="T44" s="60">
        <v>7.8075000000000001</v>
      </c>
      <c r="U44" s="60">
        <v>13.889200000000001</v>
      </c>
      <c r="V44" s="60">
        <v>16.099799999999998</v>
      </c>
      <c r="W44" s="60">
        <v>14.417199999999999</v>
      </c>
      <c r="X44" s="60">
        <v>3.8471000000000002</v>
      </c>
      <c r="Y44" s="60">
        <v>14.474500000000001</v>
      </c>
      <c r="Z44" s="60">
        <v>4.9809000000000001</v>
      </c>
      <c r="AA44" s="60">
        <v>10.0526</v>
      </c>
      <c r="AB44" s="60">
        <v>1.2685</v>
      </c>
      <c r="AC44" s="60">
        <v>14.6648</v>
      </c>
      <c r="AD44" s="67"/>
      <c r="AE44" s="52"/>
      <c r="AF44" s="52"/>
      <c r="AG44" s="52"/>
      <c r="AH44" s="52"/>
      <c r="AI44" s="52"/>
      <c r="AJ44" s="52"/>
      <c r="AK44" s="52"/>
      <c r="AL44" s="52"/>
      <c r="AM44" s="52"/>
      <c r="AN44" s="52"/>
      <c r="AO44" s="52"/>
      <c r="AP44" s="52"/>
      <c r="AQ44" s="52"/>
      <c r="AR44" s="52"/>
      <c r="AS44" s="52"/>
      <c r="AT44" s="44"/>
      <c r="AU44" s="60">
        <v>15.15</v>
      </c>
      <c r="AV44" s="60">
        <v>16.170000000000002</v>
      </c>
      <c r="AW44" s="60">
        <v>12.77</v>
      </c>
      <c r="AX44" s="60">
        <v>10.84</v>
      </c>
      <c r="AY44" s="60">
        <v>12</v>
      </c>
      <c r="AZ44" s="79"/>
      <c r="BA44" s="52"/>
      <c r="BB44" s="52"/>
      <c r="BC44" s="52"/>
      <c r="BD44" s="52"/>
      <c r="BE44" s="52"/>
      <c r="BF44" s="259"/>
      <c r="BG44" s="60"/>
      <c r="BH44" s="288"/>
      <c r="BI44" s="288"/>
      <c r="BJ44" s="288"/>
      <c r="BK44" s="67"/>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0.17949999999999999</v>
      </c>
      <c r="O45" s="60">
        <v>-0.82499999999999996</v>
      </c>
      <c r="P45" s="60">
        <v>-0.2213</v>
      </c>
      <c r="Q45" s="60">
        <v>2.0369999999999999</v>
      </c>
      <c r="R45" s="60">
        <v>-0.7278</v>
      </c>
      <c r="S45" s="71">
        <v>1.3129</v>
      </c>
      <c r="T45" s="60">
        <v>-0.63880000000000003</v>
      </c>
      <c r="U45" s="60">
        <v>9.9417000000000009</v>
      </c>
      <c r="V45" s="60">
        <v>9.0281000000000002</v>
      </c>
      <c r="W45" s="60">
        <v>9.7776999999999994</v>
      </c>
      <c r="X45" s="60">
        <v>0.60960000000000003</v>
      </c>
      <c r="Y45" s="60">
        <v>6.5096999999999996</v>
      </c>
      <c r="Z45" s="60">
        <v>-2.2136999999999998</v>
      </c>
      <c r="AA45" s="60">
        <v>1.9032</v>
      </c>
      <c r="AB45" s="60">
        <v>-0.67330000000000001</v>
      </c>
      <c r="AC45" s="60">
        <v>8.3833000000000002</v>
      </c>
      <c r="AD45" s="67"/>
      <c r="AE45" s="52"/>
      <c r="AF45" s="52"/>
      <c r="AG45" s="52"/>
      <c r="AH45" s="52"/>
      <c r="AI45" s="52"/>
      <c r="AJ45" s="52"/>
      <c r="AK45" s="52"/>
      <c r="AL45" s="52"/>
      <c r="AM45" s="52"/>
      <c r="AN45" s="52"/>
      <c r="AO45" s="52"/>
      <c r="AP45" s="52"/>
      <c r="AQ45" s="52"/>
      <c r="AR45" s="52"/>
      <c r="AS45" s="52"/>
      <c r="AT45" s="44"/>
      <c r="AU45" s="60">
        <v>10.4</v>
      </c>
      <c r="AV45" s="60">
        <v>10.52</v>
      </c>
      <c r="AW45" s="60">
        <v>9.35</v>
      </c>
      <c r="AX45" s="60">
        <v>4.91</v>
      </c>
      <c r="AY45" s="60">
        <v>1.69</v>
      </c>
      <c r="AZ45" s="79"/>
      <c r="BA45" s="52"/>
      <c r="BB45" s="52"/>
      <c r="BC45" s="52"/>
      <c r="BD45" s="52"/>
      <c r="BE45" s="52"/>
      <c r="BF45" s="259"/>
      <c r="BG45" s="60"/>
      <c r="BH45" s="288"/>
      <c r="BI45" s="288"/>
      <c r="BJ45" s="288"/>
      <c r="BK45" s="67"/>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0.33989999999999998</v>
      </c>
      <c r="O46" s="61">
        <v>-0.27429999999999999</v>
      </c>
      <c r="P46" s="61">
        <v>1.0105999999999999</v>
      </c>
      <c r="Q46" s="61">
        <v>4.3033999999999999</v>
      </c>
      <c r="R46" s="61">
        <v>2.5951</v>
      </c>
      <c r="S46" s="72">
        <v>4.7945000000000002</v>
      </c>
      <c r="T46" s="61">
        <v>5.1212999999999997</v>
      </c>
      <c r="U46" s="61">
        <v>11.7677</v>
      </c>
      <c r="V46" s="61">
        <v>10.6273</v>
      </c>
      <c r="W46" s="61">
        <v>11.541499999999999</v>
      </c>
      <c r="X46" s="61">
        <v>2.2280000000000002</v>
      </c>
      <c r="Y46" s="61">
        <v>10.3992</v>
      </c>
      <c r="Z46" s="61">
        <v>2.0790000000000002</v>
      </c>
      <c r="AA46" s="61">
        <v>5.6571999999999996</v>
      </c>
      <c r="AB46" s="61">
        <v>0.56359999999999999</v>
      </c>
      <c r="AC46" s="61">
        <v>11.886799999999999</v>
      </c>
      <c r="AD46" s="68"/>
      <c r="AE46" s="53"/>
      <c r="AF46" s="53"/>
      <c r="AG46" s="53"/>
      <c r="AH46" s="53"/>
      <c r="AI46" s="53"/>
      <c r="AJ46" s="53"/>
      <c r="AK46" s="53"/>
      <c r="AL46" s="53"/>
      <c r="AM46" s="53"/>
      <c r="AN46" s="53"/>
      <c r="AO46" s="53"/>
      <c r="AP46" s="53"/>
      <c r="AQ46" s="53"/>
      <c r="AR46" s="53"/>
      <c r="AS46" s="53"/>
      <c r="AT46" s="45"/>
      <c r="AU46" s="61">
        <v>12.14</v>
      </c>
      <c r="AV46" s="61">
        <v>11.96</v>
      </c>
      <c r="AW46" s="61">
        <v>10.76</v>
      </c>
      <c r="AX46" s="61">
        <v>8.18</v>
      </c>
      <c r="AY46" s="61">
        <v>6.49</v>
      </c>
      <c r="AZ46" s="80"/>
      <c r="BA46" s="53"/>
      <c r="BB46" s="53"/>
      <c r="BC46" s="53"/>
      <c r="BD46" s="53"/>
      <c r="BE46" s="53"/>
      <c r="BF46" s="262"/>
      <c r="BG46" s="61"/>
      <c r="BH46" s="291"/>
      <c r="BI46" s="291"/>
      <c r="BJ46" s="291"/>
      <c r="BK46" s="68"/>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324</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4"/>
      <c r="BB47" s="54"/>
      <c r="BC47" s="54"/>
      <c r="BD47" s="54"/>
      <c r="BE47" s="54"/>
      <c r="BF47" s="263"/>
      <c r="BG47" s="62"/>
      <c r="BH47" s="293"/>
      <c r="BI47" s="293"/>
      <c r="BJ47" s="293"/>
      <c r="BK47" s="69"/>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428" customFormat="1" x14ac:dyDescent="0.25">
      <c r="A48" s="481" t="s">
        <v>9285</v>
      </c>
      <c r="B48" s="402"/>
      <c r="C48" s="724">
        <v>45349</v>
      </c>
      <c r="D48" s="402"/>
      <c r="E48" s="403">
        <v>2593.0700000000002</v>
      </c>
      <c r="F48" s="402"/>
      <c r="G48" s="404">
        <v>11.7471</v>
      </c>
      <c r="H48" s="402"/>
      <c r="I48" s="650">
        <v>4.3899999999999997</v>
      </c>
      <c r="J48" s="650">
        <v>7.18</v>
      </c>
      <c r="K48" s="650">
        <v>3.5135000000000001</v>
      </c>
      <c r="L48" s="650">
        <v>3.6572100000000001</v>
      </c>
      <c r="M48" s="406"/>
      <c r="N48" s="405">
        <v>-2.64E-2</v>
      </c>
      <c r="O48" s="405">
        <v>-0.50480000000000003</v>
      </c>
      <c r="P48" s="405">
        <v>-0.24540000000000001</v>
      </c>
      <c r="Q48" s="405">
        <v>1.6941999999999999</v>
      </c>
      <c r="R48" s="405">
        <v>1.2366999999999999</v>
      </c>
      <c r="S48" s="407">
        <v>3.5242</v>
      </c>
      <c r="T48" s="405">
        <v>4.5198</v>
      </c>
      <c r="U48" s="405" t="s">
        <v>430</v>
      </c>
      <c r="V48" s="405" t="s">
        <v>430</v>
      </c>
      <c r="W48" s="405" t="s">
        <v>430</v>
      </c>
      <c r="X48" s="405">
        <v>-3.32E-2</v>
      </c>
      <c r="Y48" s="405">
        <v>3.2176999999999998</v>
      </c>
      <c r="Z48" s="405">
        <v>2.4363999999999999</v>
      </c>
      <c r="AA48" s="405">
        <v>3.4986999999999999</v>
      </c>
      <c r="AB48" s="405">
        <v>-0.22420000000000001</v>
      </c>
      <c r="AC48" s="405">
        <v>6.7096999999999998</v>
      </c>
      <c r="AD48" s="406"/>
      <c r="AE48" s="403">
        <v>20</v>
      </c>
      <c r="AF48" s="403">
        <v>19</v>
      </c>
      <c r="AG48" s="403">
        <v>20</v>
      </c>
      <c r="AH48" s="403">
        <v>20</v>
      </c>
      <c r="AI48" s="403">
        <v>13</v>
      </c>
      <c r="AJ48" s="403">
        <v>8</v>
      </c>
      <c r="AK48" s="403">
        <v>3</v>
      </c>
      <c r="AL48" s="403" t="s">
        <v>430</v>
      </c>
      <c r="AM48" s="403" t="s">
        <v>430</v>
      </c>
      <c r="AN48" s="403" t="s">
        <v>430</v>
      </c>
      <c r="AO48" s="403">
        <v>20</v>
      </c>
      <c r="AP48" s="403">
        <v>22</v>
      </c>
      <c r="AQ48" s="403">
        <v>5</v>
      </c>
      <c r="AR48" s="403">
        <v>10</v>
      </c>
      <c r="AS48" s="403">
        <v>20</v>
      </c>
      <c r="AT48" s="402"/>
      <c r="AU48" s="405" t="s">
        <v>430</v>
      </c>
      <c r="AV48" s="405" t="s">
        <v>430</v>
      </c>
      <c r="AW48" s="405" t="s">
        <v>430</v>
      </c>
      <c r="AX48" s="405" t="s">
        <v>430</v>
      </c>
      <c r="AY48" s="405">
        <v>3.76</v>
      </c>
      <c r="AZ48" s="408"/>
      <c r="BA48" s="403" t="s">
        <v>430</v>
      </c>
      <c r="BB48" s="403" t="s">
        <v>430</v>
      </c>
      <c r="BC48" s="403" t="s">
        <v>430</v>
      </c>
      <c r="BD48" s="403" t="s">
        <v>430</v>
      </c>
      <c r="BE48" s="403">
        <v>12</v>
      </c>
      <c r="BF48" s="409"/>
      <c r="BG48" s="405">
        <v>2.8746539947836198</v>
      </c>
      <c r="BH48" s="410">
        <v>0</v>
      </c>
      <c r="BI48" s="410">
        <v>4.4419266784908699E-2</v>
      </c>
      <c r="BJ48" s="410" t="s">
        <v>430</v>
      </c>
      <c r="BK48" s="406"/>
      <c r="BL48" s="405">
        <v>37.224885208499998</v>
      </c>
      <c r="BM48" s="405">
        <v>6.2663104053999996</v>
      </c>
      <c r="BN48" s="405">
        <v>5.9404789741000004</v>
      </c>
      <c r="BO48" s="402"/>
      <c r="BP48" s="405">
        <v>14.648356440000001</v>
      </c>
      <c r="BQ48" s="402"/>
      <c r="BR48" s="405">
        <v>18.981100000000001</v>
      </c>
      <c r="BS48" s="405">
        <v>4.8788400000000003</v>
      </c>
      <c r="BT48" s="405">
        <v>2.6877200000000001</v>
      </c>
      <c r="BU48" s="405">
        <v>73.452340000000007</v>
      </c>
      <c r="BV48" s="402"/>
      <c r="BW48" s="405">
        <v>41.02</v>
      </c>
      <c r="BX48" s="405">
        <v>19.059999999999999</v>
      </c>
      <c r="BY48" s="405" t="s">
        <v>430</v>
      </c>
      <c r="BZ48" s="405" t="s">
        <v>430</v>
      </c>
      <c r="CA48" s="405" t="s">
        <v>430</v>
      </c>
      <c r="CB48" s="405">
        <v>13.37</v>
      </c>
      <c r="CC48" s="402"/>
      <c r="CD48" s="401" t="s">
        <v>9286</v>
      </c>
      <c r="CE48" s="401" t="s">
        <v>9287</v>
      </c>
      <c r="CF48" s="401" t="s">
        <v>9288</v>
      </c>
      <c r="CG48" s="401" t="s">
        <v>9289</v>
      </c>
      <c r="CH48" s="401" t="s">
        <v>9290</v>
      </c>
      <c r="CI48" s="402"/>
      <c r="CJ48" s="411" t="s">
        <v>443</v>
      </c>
    </row>
    <row r="49" spans="1:88" s="428" customFormat="1" x14ac:dyDescent="0.25">
      <c r="A49" s="345" t="s">
        <v>9291</v>
      </c>
      <c r="B49" s="373"/>
      <c r="C49" s="719">
        <v>44967</v>
      </c>
      <c r="D49" s="373"/>
      <c r="E49" s="346">
        <v>2291.77</v>
      </c>
      <c r="F49" s="373"/>
      <c r="G49" s="347">
        <v>15.002000000000001</v>
      </c>
      <c r="H49" s="373"/>
      <c r="I49" s="651">
        <v>2.89</v>
      </c>
      <c r="J49" s="651">
        <v>7.05</v>
      </c>
      <c r="K49" s="651">
        <v>2.36</v>
      </c>
      <c r="L49" s="651">
        <v>2.5</v>
      </c>
      <c r="M49" s="374"/>
      <c r="N49" s="348">
        <v>0.44190000000000002</v>
      </c>
      <c r="O49" s="348">
        <v>0.30759999999999998</v>
      </c>
      <c r="P49" s="348">
        <v>1.8534999999999999</v>
      </c>
      <c r="Q49" s="348">
        <v>6.3217999999999996</v>
      </c>
      <c r="R49" s="348">
        <v>3.8056999999999999</v>
      </c>
      <c r="S49" s="350">
        <v>4.3472</v>
      </c>
      <c r="T49" s="348">
        <v>5.5923999999999996</v>
      </c>
      <c r="U49" s="348">
        <v>11.5266</v>
      </c>
      <c r="V49" s="348" t="s">
        <v>430</v>
      </c>
      <c r="W49" s="348" t="s">
        <v>430</v>
      </c>
      <c r="X49" s="348">
        <v>4.0505000000000004</v>
      </c>
      <c r="Y49" s="348">
        <v>12.720700000000001</v>
      </c>
      <c r="Z49" s="348">
        <v>2.2770999999999999</v>
      </c>
      <c r="AA49" s="348">
        <v>5.5438000000000001</v>
      </c>
      <c r="AB49" s="348">
        <v>1.2964</v>
      </c>
      <c r="AC49" s="348">
        <v>12.1907</v>
      </c>
      <c r="AD49" s="374"/>
      <c r="AE49" s="346">
        <v>4</v>
      </c>
      <c r="AF49" s="346">
        <v>1</v>
      </c>
      <c r="AG49" s="346">
        <v>4</v>
      </c>
      <c r="AH49" s="346">
        <v>3</v>
      </c>
      <c r="AI49" s="346">
        <v>5</v>
      </c>
      <c r="AJ49" s="346">
        <v>7</v>
      </c>
      <c r="AK49" s="346">
        <v>1</v>
      </c>
      <c r="AL49" s="346">
        <v>2</v>
      </c>
      <c r="AM49" s="346" t="s">
        <v>430</v>
      </c>
      <c r="AN49" s="346" t="s">
        <v>430</v>
      </c>
      <c r="AO49" s="346">
        <v>3</v>
      </c>
      <c r="AP49" s="346">
        <v>2</v>
      </c>
      <c r="AQ49" s="346">
        <v>6</v>
      </c>
      <c r="AR49" s="346">
        <v>5</v>
      </c>
      <c r="AS49" s="346">
        <v>5</v>
      </c>
      <c r="AT49" s="373"/>
      <c r="AU49" s="348" t="s">
        <v>430</v>
      </c>
      <c r="AV49" s="348" t="s">
        <v>430</v>
      </c>
      <c r="AW49" s="348" t="s">
        <v>430</v>
      </c>
      <c r="AX49" s="348">
        <v>8.27</v>
      </c>
      <c r="AY49" s="348">
        <v>8.31</v>
      </c>
      <c r="AZ49" s="351"/>
      <c r="BA49" s="346" t="s">
        <v>430</v>
      </c>
      <c r="BB49" s="346" t="s">
        <v>430</v>
      </c>
      <c r="BC49" s="346" t="s">
        <v>430</v>
      </c>
      <c r="BD49" s="346">
        <v>1</v>
      </c>
      <c r="BE49" s="346">
        <v>4</v>
      </c>
      <c r="BF49" s="362"/>
      <c r="BG49" s="348">
        <v>7.2873990628846004</v>
      </c>
      <c r="BH49" s="375">
        <v>0</v>
      </c>
      <c r="BI49" s="375">
        <v>6.2125182201415101E-2</v>
      </c>
      <c r="BJ49" s="375" t="s">
        <v>430</v>
      </c>
      <c r="BK49" s="374"/>
      <c r="BL49" s="348">
        <v>77.323136952599995</v>
      </c>
      <c r="BM49" s="348">
        <v>49.824726105800003</v>
      </c>
      <c r="BN49" s="348">
        <v>1.5519029003</v>
      </c>
      <c r="BO49" s="373"/>
      <c r="BP49" s="348">
        <v>64.375971539999995</v>
      </c>
      <c r="BQ49" s="373"/>
      <c r="BR49" s="348">
        <v>47.780299999999997</v>
      </c>
      <c r="BS49" s="348">
        <v>8.2183200000000003</v>
      </c>
      <c r="BT49" s="348">
        <v>10.295199999999999</v>
      </c>
      <c r="BU49" s="348">
        <v>33.706180000000003</v>
      </c>
      <c r="BV49" s="373"/>
      <c r="BW49" s="348">
        <v>6.23</v>
      </c>
      <c r="BX49" s="348">
        <v>9.35</v>
      </c>
      <c r="BY49" s="348">
        <v>4.2699999999999996</v>
      </c>
      <c r="BZ49" s="348" t="s">
        <v>430</v>
      </c>
      <c r="CA49" s="348" t="s">
        <v>430</v>
      </c>
      <c r="CB49" s="348">
        <v>12.68</v>
      </c>
      <c r="CC49" s="373"/>
      <c r="CD49" s="372" t="s">
        <v>9292</v>
      </c>
      <c r="CE49" s="372" t="s">
        <v>9293</v>
      </c>
      <c r="CF49" s="372" t="s">
        <v>9294</v>
      </c>
      <c r="CG49" s="372" t="s">
        <v>9295</v>
      </c>
      <c r="CH49" s="372" t="s">
        <v>9296</v>
      </c>
      <c r="CI49" s="373"/>
      <c r="CJ49" s="354" t="s">
        <v>555</v>
      </c>
    </row>
    <row r="50" spans="1:88" s="428" customFormat="1" x14ac:dyDescent="0.25">
      <c r="A50" s="345" t="s">
        <v>9297</v>
      </c>
      <c r="B50" s="373"/>
      <c r="C50" s="719">
        <v>44784</v>
      </c>
      <c r="D50" s="373"/>
      <c r="E50" s="346">
        <v>2169.29</v>
      </c>
      <c r="F50" s="373"/>
      <c r="G50" s="347">
        <v>14.776</v>
      </c>
      <c r="H50" s="373"/>
      <c r="I50" s="651">
        <v>3.98</v>
      </c>
      <c r="J50" s="651">
        <v>6.71</v>
      </c>
      <c r="K50" s="651">
        <v>2.96</v>
      </c>
      <c r="L50" s="651">
        <v>3.11</v>
      </c>
      <c r="M50" s="374"/>
      <c r="N50" s="348">
        <v>0.27139999999999997</v>
      </c>
      <c r="O50" s="348">
        <v>-0.27</v>
      </c>
      <c r="P50" s="348">
        <v>0.96340000000000003</v>
      </c>
      <c r="Q50" s="348">
        <v>3.5240999999999998</v>
      </c>
      <c r="R50" s="348">
        <v>1.3165</v>
      </c>
      <c r="S50" s="350">
        <v>4.7201000000000004</v>
      </c>
      <c r="T50" s="348">
        <v>4.5612000000000004</v>
      </c>
      <c r="U50" s="348">
        <v>9.8347999999999995</v>
      </c>
      <c r="V50" s="348" t="s">
        <v>430</v>
      </c>
      <c r="W50" s="348" t="s">
        <v>430</v>
      </c>
      <c r="X50" s="348">
        <v>1.9175</v>
      </c>
      <c r="Y50" s="348">
        <v>8.5671999999999997</v>
      </c>
      <c r="Z50" s="348">
        <v>1.4278</v>
      </c>
      <c r="AA50" s="348">
        <v>5.1223999999999998</v>
      </c>
      <c r="AB50" s="348">
        <v>0.5786</v>
      </c>
      <c r="AC50" s="348">
        <v>10.179500000000001</v>
      </c>
      <c r="AD50" s="374"/>
      <c r="AE50" s="346">
        <v>18</v>
      </c>
      <c r="AF50" s="346">
        <v>11</v>
      </c>
      <c r="AG50" s="346">
        <v>12</v>
      </c>
      <c r="AH50" s="346">
        <v>12</v>
      </c>
      <c r="AI50" s="346">
        <v>12</v>
      </c>
      <c r="AJ50" s="346">
        <v>5</v>
      </c>
      <c r="AK50" s="346">
        <v>2</v>
      </c>
      <c r="AL50" s="346">
        <v>4</v>
      </c>
      <c r="AM50" s="346" t="s">
        <v>430</v>
      </c>
      <c r="AN50" s="346" t="s">
        <v>430</v>
      </c>
      <c r="AO50" s="346">
        <v>11</v>
      </c>
      <c r="AP50" s="346">
        <v>13</v>
      </c>
      <c r="AQ50" s="346">
        <v>8</v>
      </c>
      <c r="AR50" s="346">
        <v>7</v>
      </c>
      <c r="AS50" s="346">
        <v>11</v>
      </c>
      <c r="AT50" s="373"/>
      <c r="AU50" s="348" t="s">
        <v>430</v>
      </c>
      <c r="AV50" s="348" t="s">
        <v>430</v>
      </c>
      <c r="AW50" s="348" t="s">
        <v>430</v>
      </c>
      <c r="AX50" s="348">
        <v>7.02</v>
      </c>
      <c r="AY50" s="348">
        <v>5.43</v>
      </c>
      <c r="AZ50" s="351"/>
      <c r="BA50" s="346" t="s">
        <v>430</v>
      </c>
      <c r="BB50" s="346" t="s">
        <v>430</v>
      </c>
      <c r="BC50" s="346" t="s">
        <v>430</v>
      </c>
      <c r="BD50" s="346">
        <v>2</v>
      </c>
      <c r="BE50" s="346">
        <v>8</v>
      </c>
      <c r="BF50" s="362"/>
      <c r="BG50" s="348">
        <v>6.3998961100620901</v>
      </c>
      <c r="BH50" s="375">
        <v>0</v>
      </c>
      <c r="BI50" s="375">
        <v>5.2061569530346602E-2</v>
      </c>
      <c r="BJ50" s="375" t="s">
        <v>430</v>
      </c>
      <c r="BK50" s="374"/>
      <c r="BL50" s="348">
        <v>67.934865365700006</v>
      </c>
      <c r="BM50" s="348">
        <v>44.291114416100001</v>
      </c>
      <c r="BN50" s="348">
        <v>1.5338260565999999</v>
      </c>
      <c r="BO50" s="373"/>
      <c r="BP50" s="348">
        <v>56.60346543</v>
      </c>
      <c r="BQ50" s="373"/>
      <c r="BR50" s="348">
        <v>51.280299999999997</v>
      </c>
      <c r="BS50" s="348">
        <v>7.5848699999999996</v>
      </c>
      <c r="BT50" s="348">
        <v>8.9430999999999994</v>
      </c>
      <c r="BU50" s="348">
        <v>32.19173</v>
      </c>
      <c r="BV50" s="373"/>
      <c r="BW50" s="348">
        <v>9.43</v>
      </c>
      <c r="BX50" s="348">
        <v>8.84</v>
      </c>
      <c r="BY50" s="348">
        <v>7.07</v>
      </c>
      <c r="BZ50" s="348">
        <v>1.1499999999999999</v>
      </c>
      <c r="CA50" s="348" t="s">
        <v>430</v>
      </c>
      <c r="CB50" s="348">
        <v>5.62</v>
      </c>
      <c r="CC50" s="373"/>
      <c r="CD50" s="372" t="s">
        <v>9298</v>
      </c>
      <c r="CE50" s="372" t="s">
        <v>9299</v>
      </c>
      <c r="CF50" s="372" t="s">
        <v>9300</v>
      </c>
      <c r="CG50" s="372" t="s">
        <v>9301</v>
      </c>
      <c r="CH50" s="372" t="s">
        <v>9302</v>
      </c>
      <c r="CI50" s="373"/>
      <c r="CJ50" s="354" t="s">
        <v>604</v>
      </c>
    </row>
    <row r="51" spans="1:88" s="428" customFormat="1" x14ac:dyDescent="0.25">
      <c r="A51" s="345" t="s">
        <v>9303</v>
      </c>
      <c r="B51" s="373"/>
      <c r="C51" s="719">
        <v>40528</v>
      </c>
      <c r="D51" s="373"/>
      <c r="E51" s="346">
        <v>1687.7</v>
      </c>
      <c r="F51" s="373"/>
      <c r="G51" s="347">
        <v>35.804400000000001</v>
      </c>
      <c r="H51" s="373"/>
      <c r="I51" s="651">
        <v>6.75</v>
      </c>
      <c r="J51" s="651">
        <v>6.84</v>
      </c>
      <c r="K51" s="651">
        <v>4.1900000000000004</v>
      </c>
      <c r="L51" s="651">
        <v>4.45</v>
      </c>
      <c r="M51" s="374"/>
      <c r="N51" s="348">
        <v>0.36859999999999998</v>
      </c>
      <c r="O51" s="348">
        <v>-0.1032</v>
      </c>
      <c r="P51" s="348">
        <v>2.0649999999999999</v>
      </c>
      <c r="Q51" s="348">
        <v>4.2495000000000003</v>
      </c>
      <c r="R51" s="348">
        <v>0.46689999999999998</v>
      </c>
      <c r="S51" s="350">
        <v>1.5269999999999999</v>
      </c>
      <c r="T51" s="348">
        <v>2.1863000000000001</v>
      </c>
      <c r="U51" s="348">
        <v>8.5518999999999998</v>
      </c>
      <c r="V51" s="348">
        <v>7.8788</v>
      </c>
      <c r="W51" s="348">
        <v>7.2325999999999997</v>
      </c>
      <c r="X51" s="348">
        <v>2.8047</v>
      </c>
      <c r="Y51" s="348">
        <v>9.7591000000000001</v>
      </c>
      <c r="Z51" s="348">
        <v>-0.56130000000000002</v>
      </c>
      <c r="AA51" s="348">
        <v>2.3852000000000002</v>
      </c>
      <c r="AB51" s="348">
        <v>1.3841000000000001</v>
      </c>
      <c r="AC51" s="348">
        <v>8.4702000000000002</v>
      </c>
      <c r="AD51" s="374"/>
      <c r="AE51" s="346">
        <v>13</v>
      </c>
      <c r="AF51" s="346">
        <v>9</v>
      </c>
      <c r="AG51" s="346">
        <v>3</v>
      </c>
      <c r="AH51" s="346">
        <v>11</v>
      </c>
      <c r="AI51" s="346">
        <v>15</v>
      </c>
      <c r="AJ51" s="346">
        <v>13</v>
      </c>
      <c r="AK51" s="346">
        <v>12</v>
      </c>
      <c r="AL51" s="346">
        <v>9</v>
      </c>
      <c r="AM51" s="346">
        <v>4</v>
      </c>
      <c r="AN51" s="346">
        <v>3</v>
      </c>
      <c r="AO51" s="346">
        <v>5</v>
      </c>
      <c r="AP51" s="346">
        <v>10</v>
      </c>
      <c r="AQ51" s="346">
        <v>13</v>
      </c>
      <c r="AR51" s="346">
        <v>14</v>
      </c>
      <c r="AS51" s="346">
        <v>4</v>
      </c>
      <c r="AT51" s="373"/>
      <c r="AU51" s="348">
        <v>7.75</v>
      </c>
      <c r="AV51" s="348">
        <v>8.19</v>
      </c>
      <c r="AW51" s="348">
        <v>7.45</v>
      </c>
      <c r="AX51" s="348">
        <v>4.8600000000000003</v>
      </c>
      <c r="AY51" s="348">
        <v>3.47</v>
      </c>
      <c r="AZ51" s="351"/>
      <c r="BA51" s="346">
        <v>4</v>
      </c>
      <c r="BB51" s="346">
        <v>5</v>
      </c>
      <c r="BC51" s="346">
        <v>3</v>
      </c>
      <c r="BD51" s="346">
        <v>8</v>
      </c>
      <c r="BE51" s="346">
        <v>14</v>
      </c>
      <c r="BF51" s="362"/>
      <c r="BG51" s="348">
        <v>7.4369989747619796</v>
      </c>
      <c r="BH51" s="375">
        <v>0</v>
      </c>
      <c r="BI51" s="375">
        <v>3.0192595311233399E-2</v>
      </c>
      <c r="BJ51" s="375" t="s">
        <v>430</v>
      </c>
      <c r="BK51" s="374"/>
      <c r="BL51" s="348">
        <v>71.606457458999998</v>
      </c>
      <c r="BM51" s="348">
        <v>60.710381912700001</v>
      </c>
      <c r="BN51" s="348">
        <v>1.1794763136999999</v>
      </c>
      <c r="BO51" s="373"/>
      <c r="BP51" s="348">
        <v>62.542000940000001</v>
      </c>
      <c r="BQ51" s="373"/>
      <c r="BR51" s="348">
        <v>51.640999999999998</v>
      </c>
      <c r="BS51" s="348">
        <v>13.2959</v>
      </c>
      <c r="BT51" s="348">
        <v>11.4962</v>
      </c>
      <c r="BU51" s="348">
        <v>23.5669</v>
      </c>
      <c r="BV51" s="373"/>
      <c r="BW51" s="348">
        <v>12.17</v>
      </c>
      <c r="BX51" s="348">
        <v>6.24</v>
      </c>
      <c r="BY51" s="348" t="s">
        <v>430</v>
      </c>
      <c r="BZ51" s="348" t="s">
        <v>430</v>
      </c>
      <c r="CA51" s="348" t="s">
        <v>430</v>
      </c>
      <c r="CB51" s="348">
        <v>4.63</v>
      </c>
      <c r="CC51" s="373"/>
      <c r="CD51" s="372" t="s">
        <v>9304</v>
      </c>
      <c r="CE51" s="372" t="s">
        <v>9305</v>
      </c>
      <c r="CF51" s="372" t="s">
        <v>9306</v>
      </c>
      <c r="CG51" s="372" t="s">
        <v>9307</v>
      </c>
      <c r="CH51" s="372" t="s">
        <v>9308</v>
      </c>
      <c r="CI51" s="373"/>
      <c r="CJ51" s="354" t="s">
        <v>443</v>
      </c>
    </row>
    <row r="52" spans="1:88" s="428" customFormat="1" x14ac:dyDescent="0.25">
      <c r="A52" s="345" t="s">
        <v>9309</v>
      </c>
      <c r="B52" s="373"/>
      <c r="C52" s="719">
        <v>40581</v>
      </c>
      <c r="D52" s="373"/>
      <c r="E52" s="346">
        <v>1522.61</v>
      </c>
      <c r="F52" s="373"/>
      <c r="G52" s="347">
        <v>44.483199999999997</v>
      </c>
      <c r="H52" s="373"/>
      <c r="I52" s="651">
        <v>3.72</v>
      </c>
      <c r="J52" s="651">
        <v>6.99</v>
      </c>
      <c r="K52" s="651">
        <v>2.82</v>
      </c>
      <c r="L52" s="651">
        <v>2.94</v>
      </c>
      <c r="M52" s="374"/>
      <c r="N52" s="348">
        <v>0.29670000000000002</v>
      </c>
      <c r="O52" s="348">
        <v>-0.35730000000000001</v>
      </c>
      <c r="P52" s="348">
        <v>1.5310999999999999</v>
      </c>
      <c r="Q52" s="348">
        <v>4.2595999999999998</v>
      </c>
      <c r="R52" s="348">
        <v>1.9630000000000001</v>
      </c>
      <c r="S52" s="350">
        <v>2.0908000000000002</v>
      </c>
      <c r="T52" s="348">
        <v>2.8813</v>
      </c>
      <c r="U52" s="348">
        <v>9.1775000000000002</v>
      </c>
      <c r="V52" s="348">
        <v>7.9980000000000002</v>
      </c>
      <c r="W52" s="348">
        <v>8.1135000000000002</v>
      </c>
      <c r="X52" s="348">
        <v>1.9928999999999999</v>
      </c>
      <c r="Y52" s="348">
        <v>8.2337000000000007</v>
      </c>
      <c r="Z52" s="348">
        <v>0.80520000000000003</v>
      </c>
      <c r="AA52" s="348">
        <v>2.9377</v>
      </c>
      <c r="AB52" s="348">
        <v>0.54720000000000002</v>
      </c>
      <c r="AC52" s="348">
        <v>10.0791</v>
      </c>
      <c r="AD52" s="374"/>
      <c r="AE52" s="346">
        <v>16</v>
      </c>
      <c r="AF52" s="346">
        <v>16</v>
      </c>
      <c r="AG52" s="346">
        <v>8</v>
      </c>
      <c r="AH52" s="346">
        <v>10</v>
      </c>
      <c r="AI52" s="346">
        <v>8</v>
      </c>
      <c r="AJ52" s="346">
        <v>12</v>
      </c>
      <c r="AK52" s="346">
        <v>7</v>
      </c>
      <c r="AL52" s="346">
        <v>6</v>
      </c>
      <c r="AM52" s="346">
        <v>3</v>
      </c>
      <c r="AN52" s="346">
        <v>2</v>
      </c>
      <c r="AO52" s="346">
        <v>10</v>
      </c>
      <c r="AP52" s="346">
        <v>14</v>
      </c>
      <c r="AQ52" s="346">
        <v>11</v>
      </c>
      <c r="AR52" s="346">
        <v>13</v>
      </c>
      <c r="AS52" s="346">
        <v>12</v>
      </c>
      <c r="AT52" s="373"/>
      <c r="AU52" s="348">
        <v>8.44</v>
      </c>
      <c r="AV52" s="348">
        <v>8.58</v>
      </c>
      <c r="AW52" s="348">
        <v>8.0399999999999991</v>
      </c>
      <c r="AX52" s="348">
        <v>5.43</v>
      </c>
      <c r="AY52" s="348">
        <v>4.79</v>
      </c>
      <c r="AZ52" s="351"/>
      <c r="BA52" s="346">
        <v>1</v>
      </c>
      <c r="BB52" s="346">
        <v>3</v>
      </c>
      <c r="BC52" s="346">
        <v>2</v>
      </c>
      <c r="BD52" s="346">
        <v>6</v>
      </c>
      <c r="BE52" s="346">
        <v>10</v>
      </c>
      <c r="BF52" s="362"/>
      <c r="BG52" s="348">
        <v>6.2788743140186698</v>
      </c>
      <c r="BH52" s="375">
        <v>0</v>
      </c>
      <c r="BI52" s="375">
        <v>4.7258201867810698E-2</v>
      </c>
      <c r="BJ52" s="375" t="s">
        <v>430</v>
      </c>
      <c r="BK52" s="374"/>
      <c r="BL52" s="348">
        <v>62.547264390000002</v>
      </c>
      <c r="BM52" s="348">
        <v>38.656207905999999</v>
      </c>
      <c r="BN52" s="348">
        <v>1.6180393208999999</v>
      </c>
      <c r="BO52" s="373"/>
      <c r="BP52" s="348">
        <v>54.6019845</v>
      </c>
      <c r="BQ52" s="373"/>
      <c r="BR52" s="348">
        <v>49.076999999999998</v>
      </c>
      <c r="BS52" s="348">
        <v>12.7128</v>
      </c>
      <c r="BT52" s="348">
        <v>9.5515799999999995</v>
      </c>
      <c r="BU52" s="348">
        <v>28.658619999999999</v>
      </c>
      <c r="BV52" s="373"/>
      <c r="BW52" s="348">
        <v>11.93</v>
      </c>
      <c r="BX52" s="348">
        <v>13.1</v>
      </c>
      <c r="BY52" s="348" t="s">
        <v>430</v>
      </c>
      <c r="BZ52" s="348" t="s">
        <v>430</v>
      </c>
      <c r="CA52" s="348" t="s">
        <v>430</v>
      </c>
      <c r="CB52" s="348">
        <v>3.3</v>
      </c>
      <c r="CC52" s="373"/>
      <c r="CD52" s="372" t="s">
        <v>9310</v>
      </c>
      <c r="CE52" s="372" t="s">
        <v>9311</v>
      </c>
      <c r="CF52" s="372" t="s">
        <v>9312</v>
      </c>
      <c r="CG52" s="372" t="s">
        <v>9313</v>
      </c>
      <c r="CH52" s="372" t="s">
        <v>9314</v>
      </c>
      <c r="CI52" s="373"/>
      <c r="CJ52" s="354" t="s">
        <v>519</v>
      </c>
    </row>
    <row r="53" spans="1:88" s="428" customFormat="1" x14ac:dyDescent="0.25">
      <c r="A53" s="345" t="s">
        <v>9315</v>
      </c>
      <c r="B53" s="373"/>
      <c r="C53" s="719">
        <v>45729</v>
      </c>
      <c r="D53" s="373"/>
      <c r="E53" s="346">
        <v>1390.75</v>
      </c>
      <c r="F53" s="373"/>
      <c r="G53" s="347">
        <v>11.134</v>
      </c>
      <c r="H53" s="373"/>
      <c r="I53" s="651">
        <v>1.73</v>
      </c>
      <c r="J53" s="651">
        <v>10.6</v>
      </c>
      <c r="K53" s="651">
        <v>1.22</v>
      </c>
      <c r="L53" s="651">
        <v>1.28</v>
      </c>
      <c r="M53" s="374"/>
      <c r="N53" s="348">
        <v>-6.3700000000000007E-2</v>
      </c>
      <c r="O53" s="348">
        <v>0.1061</v>
      </c>
      <c r="P53" s="348">
        <v>0.86240000000000006</v>
      </c>
      <c r="Q53" s="348">
        <v>2.5674000000000001</v>
      </c>
      <c r="R53" s="348">
        <v>3.8067000000000002</v>
      </c>
      <c r="S53" s="350">
        <v>7.6341999999999999</v>
      </c>
      <c r="T53" s="348" t="s">
        <v>430</v>
      </c>
      <c r="U53" s="348" t="s">
        <v>430</v>
      </c>
      <c r="V53" s="348" t="s">
        <v>430</v>
      </c>
      <c r="W53" s="348" t="s">
        <v>430</v>
      </c>
      <c r="X53" s="348">
        <v>1.1998</v>
      </c>
      <c r="Y53" s="348">
        <v>3.4134000000000002</v>
      </c>
      <c r="Z53" s="348">
        <v>4.9555999999999996</v>
      </c>
      <c r="AA53" s="348">
        <v>7.0021000000000004</v>
      </c>
      <c r="AB53" s="348">
        <v>0.47289999999999999</v>
      </c>
      <c r="AC53" s="348">
        <v>7.7541000000000002</v>
      </c>
      <c r="AD53" s="374"/>
      <c r="AE53" s="346">
        <v>21</v>
      </c>
      <c r="AF53" s="346">
        <v>3</v>
      </c>
      <c r="AG53" s="346">
        <v>13</v>
      </c>
      <c r="AH53" s="346">
        <v>18</v>
      </c>
      <c r="AI53" s="346">
        <v>4</v>
      </c>
      <c r="AJ53" s="346">
        <v>1</v>
      </c>
      <c r="AK53" s="346" t="s">
        <v>430</v>
      </c>
      <c r="AL53" s="346" t="s">
        <v>430</v>
      </c>
      <c r="AM53" s="346" t="s">
        <v>430</v>
      </c>
      <c r="AN53" s="346" t="s">
        <v>430</v>
      </c>
      <c r="AO53" s="346">
        <v>19</v>
      </c>
      <c r="AP53" s="346">
        <v>21</v>
      </c>
      <c r="AQ53" s="346">
        <v>1</v>
      </c>
      <c r="AR53" s="346">
        <v>1</v>
      </c>
      <c r="AS53" s="346">
        <v>14</v>
      </c>
      <c r="AT53" s="373"/>
      <c r="AU53" s="348" t="s">
        <v>430</v>
      </c>
      <c r="AV53" s="348" t="s">
        <v>430</v>
      </c>
      <c r="AW53" s="348" t="s">
        <v>430</v>
      </c>
      <c r="AX53" s="348" t="s">
        <v>430</v>
      </c>
      <c r="AY53" s="348">
        <v>8.15</v>
      </c>
      <c r="AZ53" s="351"/>
      <c r="BA53" s="346" t="s">
        <v>430</v>
      </c>
      <c r="BB53" s="346" t="s">
        <v>430</v>
      </c>
      <c r="BC53" s="346" t="s">
        <v>430</v>
      </c>
      <c r="BD53" s="346" t="s">
        <v>430</v>
      </c>
      <c r="BE53" s="346">
        <v>5</v>
      </c>
      <c r="BF53" s="362"/>
      <c r="BG53" s="348">
        <v>0.76075027625047398</v>
      </c>
      <c r="BH53" s="375">
        <v>0</v>
      </c>
      <c r="BI53" s="375">
        <v>0.23509967037323801</v>
      </c>
      <c r="BJ53" s="375" t="s">
        <v>430</v>
      </c>
      <c r="BK53" s="374"/>
      <c r="BL53" s="348">
        <v>23.175122113499999</v>
      </c>
      <c r="BM53" s="348">
        <v>-16.085124482800001</v>
      </c>
      <c r="BN53" s="348">
        <v>-1.44077978</v>
      </c>
      <c r="BO53" s="373"/>
      <c r="BP53" s="348">
        <v>1.5600875299999999</v>
      </c>
      <c r="BQ53" s="373"/>
      <c r="BR53" s="348">
        <v>27.781199999999998</v>
      </c>
      <c r="BS53" s="348">
        <v>4.5103600000000004</v>
      </c>
      <c r="BT53" s="348">
        <v>3.3928600000000002</v>
      </c>
      <c r="BU53" s="348">
        <v>64.315579999999997</v>
      </c>
      <c r="BV53" s="373"/>
      <c r="BW53" s="348">
        <v>4.87</v>
      </c>
      <c r="BX53" s="348">
        <v>0.74</v>
      </c>
      <c r="BY53" s="348">
        <v>6.37</v>
      </c>
      <c r="BZ53" s="348">
        <v>11.54</v>
      </c>
      <c r="CA53" s="348">
        <v>33.79</v>
      </c>
      <c r="CB53" s="348">
        <v>7</v>
      </c>
      <c r="CC53" s="373"/>
      <c r="CD53" s="372" t="s">
        <v>9316</v>
      </c>
      <c r="CE53" s="372" t="s">
        <v>9317</v>
      </c>
      <c r="CF53" s="372" t="s">
        <v>9318</v>
      </c>
      <c r="CG53" s="372" t="s">
        <v>9319</v>
      </c>
      <c r="CH53" s="372" t="s">
        <v>9320</v>
      </c>
      <c r="CI53" s="373"/>
      <c r="CJ53" s="354" t="s">
        <v>9321</v>
      </c>
    </row>
    <row r="54" spans="1:88" s="428" customFormat="1" x14ac:dyDescent="0.25">
      <c r="A54" s="345" t="s">
        <v>9322</v>
      </c>
      <c r="B54" s="373"/>
      <c r="C54" s="719">
        <v>45275</v>
      </c>
      <c r="D54" s="373"/>
      <c r="E54" s="346">
        <v>1277.24</v>
      </c>
      <c r="F54" s="373"/>
      <c r="G54" s="347">
        <v>11.864000000000001</v>
      </c>
      <c r="H54" s="373"/>
      <c r="I54" s="651">
        <v>3.81</v>
      </c>
      <c r="J54" s="651">
        <v>6.72</v>
      </c>
      <c r="K54" s="651">
        <v>1.85</v>
      </c>
      <c r="L54" s="651">
        <v>1.87</v>
      </c>
      <c r="M54" s="374"/>
      <c r="N54" s="348">
        <v>0.3977</v>
      </c>
      <c r="O54" s="348">
        <v>-0.10100000000000001</v>
      </c>
      <c r="P54" s="348">
        <v>1.5752999999999999</v>
      </c>
      <c r="Q54" s="348">
        <v>6.0610999999999997</v>
      </c>
      <c r="R54" s="348">
        <v>1.6363000000000001</v>
      </c>
      <c r="S54" s="350">
        <v>5.0934999999999997</v>
      </c>
      <c r="T54" s="348">
        <v>2.5969000000000002</v>
      </c>
      <c r="U54" s="348" t="s">
        <v>430</v>
      </c>
      <c r="V54" s="348" t="s">
        <v>430</v>
      </c>
      <c r="W54" s="348" t="s">
        <v>430</v>
      </c>
      <c r="X54" s="348">
        <v>3.8696999999999999</v>
      </c>
      <c r="Y54" s="348">
        <v>12.423</v>
      </c>
      <c r="Z54" s="348">
        <v>0.94440000000000002</v>
      </c>
      <c r="AA54" s="348">
        <v>6.4417999999999997</v>
      </c>
      <c r="AB54" s="348">
        <v>0.44019999999999998</v>
      </c>
      <c r="AC54" s="348">
        <v>6.58</v>
      </c>
      <c r="AD54" s="374"/>
      <c r="AE54" s="346">
        <v>7</v>
      </c>
      <c r="AF54" s="346">
        <v>8</v>
      </c>
      <c r="AG54" s="346">
        <v>6</v>
      </c>
      <c r="AH54" s="346">
        <v>4</v>
      </c>
      <c r="AI54" s="346">
        <v>9</v>
      </c>
      <c r="AJ54" s="346">
        <v>3</v>
      </c>
      <c r="AK54" s="346">
        <v>9</v>
      </c>
      <c r="AL54" s="346" t="s">
        <v>430</v>
      </c>
      <c r="AM54" s="346" t="s">
        <v>430</v>
      </c>
      <c r="AN54" s="346" t="s">
        <v>430</v>
      </c>
      <c r="AO54" s="346">
        <v>4</v>
      </c>
      <c r="AP54" s="346">
        <v>4</v>
      </c>
      <c r="AQ54" s="346">
        <v>10</v>
      </c>
      <c r="AR54" s="346">
        <v>3</v>
      </c>
      <c r="AS54" s="346">
        <v>15</v>
      </c>
      <c r="AT54" s="373"/>
      <c r="AU54" s="348" t="s">
        <v>430</v>
      </c>
      <c r="AV54" s="348" t="s">
        <v>430</v>
      </c>
      <c r="AW54" s="348" t="s">
        <v>430</v>
      </c>
      <c r="AX54" s="348" t="s">
        <v>430</v>
      </c>
      <c r="AY54" s="348">
        <v>6.78</v>
      </c>
      <c r="AZ54" s="351"/>
      <c r="BA54" s="346" t="s">
        <v>430</v>
      </c>
      <c r="BB54" s="346" t="s">
        <v>430</v>
      </c>
      <c r="BC54" s="346" t="s">
        <v>430</v>
      </c>
      <c r="BD54" s="346" t="s">
        <v>430</v>
      </c>
      <c r="BE54" s="346">
        <v>7</v>
      </c>
      <c r="BF54" s="362"/>
      <c r="BG54" s="348">
        <v>8.3973155301581102</v>
      </c>
      <c r="BH54" s="375">
        <v>0</v>
      </c>
      <c r="BI54" s="375">
        <v>1.53048458430685E-2</v>
      </c>
      <c r="BJ54" s="375" t="s">
        <v>430</v>
      </c>
      <c r="BK54" s="374"/>
      <c r="BL54" s="348">
        <v>87.821286320599995</v>
      </c>
      <c r="BM54" s="348">
        <v>81.386966333900006</v>
      </c>
      <c r="BN54" s="348">
        <v>1.0790583588</v>
      </c>
      <c r="BO54" s="373"/>
      <c r="BP54" s="348">
        <v>82.197560980000006</v>
      </c>
      <c r="BQ54" s="373"/>
      <c r="BR54" s="348">
        <v>73.520300000000006</v>
      </c>
      <c r="BS54" s="348">
        <v>9.8745999999999992</v>
      </c>
      <c r="BT54" s="348">
        <v>3.8224300000000002</v>
      </c>
      <c r="BU54" s="348">
        <v>12.78267</v>
      </c>
      <c r="BV54" s="373"/>
      <c r="BW54" s="348">
        <v>0.96</v>
      </c>
      <c r="BX54" s="348">
        <v>8.65</v>
      </c>
      <c r="BY54" s="348" t="s">
        <v>430</v>
      </c>
      <c r="BZ54" s="348" t="s">
        <v>430</v>
      </c>
      <c r="CA54" s="348" t="s">
        <v>430</v>
      </c>
      <c r="CB54" s="348">
        <v>8.1999999999999993</v>
      </c>
      <c r="CC54" s="373"/>
      <c r="CD54" s="372" t="s">
        <v>9323</v>
      </c>
      <c r="CE54" s="372" t="s">
        <v>9324</v>
      </c>
      <c r="CF54" s="372" t="s">
        <v>9325</v>
      </c>
      <c r="CG54" s="372" t="s">
        <v>9326</v>
      </c>
      <c r="CH54" s="372" t="s">
        <v>9327</v>
      </c>
      <c r="CI54" s="373"/>
      <c r="CJ54" s="354" t="s">
        <v>604</v>
      </c>
    </row>
    <row r="55" spans="1:88" s="428" customFormat="1" x14ac:dyDescent="0.25">
      <c r="A55" s="345" t="s">
        <v>9328</v>
      </c>
      <c r="B55" s="373"/>
      <c r="C55" s="719">
        <v>43098</v>
      </c>
      <c r="D55" s="373"/>
      <c r="E55" s="346">
        <v>1235.7</v>
      </c>
      <c r="F55" s="373"/>
      <c r="G55" s="347">
        <v>20.76</v>
      </c>
      <c r="H55" s="373"/>
      <c r="I55" s="651">
        <v>3.35</v>
      </c>
      <c r="J55" s="651">
        <v>6.68</v>
      </c>
      <c r="K55" s="651">
        <v>2.48</v>
      </c>
      <c r="L55" s="651">
        <v>2.66</v>
      </c>
      <c r="M55" s="374"/>
      <c r="N55" s="348">
        <v>0.38679999999999998</v>
      </c>
      <c r="O55" s="348">
        <v>-0.33610000000000001</v>
      </c>
      <c r="P55" s="348">
        <v>0.8256</v>
      </c>
      <c r="Q55" s="348">
        <v>4.7427000000000001</v>
      </c>
      <c r="R55" s="348">
        <v>0.33829999999999999</v>
      </c>
      <c r="S55" s="350">
        <v>2.1654</v>
      </c>
      <c r="T55" s="348">
        <v>2.5510000000000002</v>
      </c>
      <c r="U55" s="348">
        <v>8.35</v>
      </c>
      <c r="V55" s="348">
        <v>7.2603999999999997</v>
      </c>
      <c r="W55" s="348" t="s">
        <v>430</v>
      </c>
      <c r="X55" s="348">
        <v>1.9146000000000001</v>
      </c>
      <c r="Y55" s="348">
        <v>9.4937000000000005</v>
      </c>
      <c r="Z55" s="348">
        <v>0.38679999999999998</v>
      </c>
      <c r="AA55" s="348">
        <v>3.2322000000000002</v>
      </c>
      <c r="AB55" s="348">
        <v>0.7278</v>
      </c>
      <c r="AC55" s="348">
        <v>8.8148999999999997</v>
      </c>
      <c r="AD55" s="374"/>
      <c r="AE55" s="346">
        <v>9</v>
      </c>
      <c r="AF55" s="346">
        <v>15</v>
      </c>
      <c r="AG55" s="346">
        <v>15</v>
      </c>
      <c r="AH55" s="346">
        <v>7</v>
      </c>
      <c r="AI55" s="346">
        <v>16</v>
      </c>
      <c r="AJ55" s="346">
        <v>11</v>
      </c>
      <c r="AK55" s="346">
        <v>10</v>
      </c>
      <c r="AL55" s="346">
        <v>10</v>
      </c>
      <c r="AM55" s="346">
        <v>6</v>
      </c>
      <c r="AN55" s="346" t="s">
        <v>430</v>
      </c>
      <c r="AO55" s="346">
        <v>12</v>
      </c>
      <c r="AP55" s="346">
        <v>11</v>
      </c>
      <c r="AQ55" s="346">
        <v>12</v>
      </c>
      <c r="AR55" s="346">
        <v>11</v>
      </c>
      <c r="AS55" s="346">
        <v>10</v>
      </c>
      <c r="AT55" s="373"/>
      <c r="AU55" s="348" t="s">
        <v>430</v>
      </c>
      <c r="AV55" s="348">
        <v>8.44</v>
      </c>
      <c r="AW55" s="348">
        <v>7.22</v>
      </c>
      <c r="AX55" s="348">
        <v>5.14</v>
      </c>
      <c r="AY55" s="348">
        <v>4.07</v>
      </c>
      <c r="AZ55" s="351"/>
      <c r="BA55" s="346" t="s">
        <v>430</v>
      </c>
      <c r="BB55" s="346">
        <v>4</v>
      </c>
      <c r="BC55" s="346">
        <v>5</v>
      </c>
      <c r="BD55" s="346">
        <v>7</v>
      </c>
      <c r="BE55" s="346">
        <v>11</v>
      </c>
      <c r="BF55" s="362"/>
      <c r="BG55" s="348">
        <v>7.4289050485216004</v>
      </c>
      <c r="BH55" s="375">
        <v>0</v>
      </c>
      <c r="BI55" s="375">
        <v>2.7399380521947101E-2</v>
      </c>
      <c r="BJ55" s="375" t="s">
        <v>430</v>
      </c>
      <c r="BK55" s="374"/>
      <c r="BL55" s="348">
        <v>67.439354611699997</v>
      </c>
      <c r="BM55" s="348">
        <v>54.4853134934</v>
      </c>
      <c r="BN55" s="348">
        <v>1.2377528968</v>
      </c>
      <c r="BO55" s="373"/>
      <c r="BP55" s="348">
        <v>69.895571219999994</v>
      </c>
      <c r="BQ55" s="373"/>
      <c r="BR55" s="348">
        <v>42.802100000000003</v>
      </c>
      <c r="BS55" s="348">
        <v>12.610300000000001</v>
      </c>
      <c r="BT55" s="348">
        <v>14.7088</v>
      </c>
      <c r="BU55" s="348">
        <v>29.878799999999998</v>
      </c>
      <c r="BV55" s="373"/>
      <c r="BW55" s="348">
        <v>1.36</v>
      </c>
      <c r="BX55" s="348">
        <v>20.010000000000002</v>
      </c>
      <c r="BY55" s="348" t="s">
        <v>430</v>
      </c>
      <c r="BZ55" s="348" t="s">
        <v>430</v>
      </c>
      <c r="CA55" s="348" t="s">
        <v>430</v>
      </c>
      <c r="CB55" s="348">
        <v>8.51</v>
      </c>
      <c r="CC55" s="373"/>
      <c r="CD55" s="372" t="s">
        <v>1427</v>
      </c>
      <c r="CE55" s="372" t="s">
        <v>9329</v>
      </c>
      <c r="CF55" s="372" t="s">
        <v>9330</v>
      </c>
      <c r="CG55" s="372" t="s">
        <v>9331</v>
      </c>
      <c r="CH55" s="372" t="s">
        <v>9332</v>
      </c>
      <c r="CI55" s="373"/>
      <c r="CJ55" s="354" t="s">
        <v>548</v>
      </c>
    </row>
    <row r="56" spans="1:88" s="428" customFormat="1" x14ac:dyDescent="0.25">
      <c r="A56" s="345" t="s">
        <v>9333</v>
      </c>
      <c r="B56" s="373"/>
      <c r="C56" s="719">
        <v>45506</v>
      </c>
      <c r="D56" s="373"/>
      <c r="E56" s="346">
        <v>1091.21</v>
      </c>
      <c r="F56" s="373"/>
      <c r="G56" s="347">
        <v>10.37</v>
      </c>
      <c r="H56" s="373"/>
      <c r="I56" s="651">
        <v>2.91</v>
      </c>
      <c r="J56" s="651">
        <v>6.69</v>
      </c>
      <c r="K56" s="651">
        <v>2.2000000000000002</v>
      </c>
      <c r="L56" s="651">
        <v>2.3199999999999998</v>
      </c>
      <c r="M56" s="374"/>
      <c r="N56" s="348">
        <v>0.38719999999999999</v>
      </c>
      <c r="O56" s="348">
        <v>-0.28849999999999998</v>
      </c>
      <c r="P56" s="348">
        <v>1.3685</v>
      </c>
      <c r="Q56" s="348">
        <v>4.6417999999999999</v>
      </c>
      <c r="R56" s="348">
        <v>0.29010000000000002</v>
      </c>
      <c r="S56" s="350">
        <v>0.87549999999999994</v>
      </c>
      <c r="T56" s="348">
        <v>1.2276</v>
      </c>
      <c r="U56" s="348" t="s">
        <v>430</v>
      </c>
      <c r="V56" s="348" t="s">
        <v>430</v>
      </c>
      <c r="W56" s="348" t="s">
        <v>430</v>
      </c>
      <c r="X56" s="348">
        <v>2.5716999999999999</v>
      </c>
      <c r="Y56" s="348">
        <v>10.084899999999999</v>
      </c>
      <c r="Z56" s="348">
        <v>-1.0496000000000001</v>
      </c>
      <c r="AA56" s="348">
        <v>1.5670999999999999</v>
      </c>
      <c r="AB56" s="348">
        <v>0.87549999999999994</v>
      </c>
      <c r="AC56" s="348">
        <v>1.7887</v>
      </c>
      <c r="AD56" s="374"/>
      <c r="AE56" s="346">
        <v>8</v>
      </c>
      <c r="AF56" s="346">
        <v>13</v>
      </c>
      <c r="AG56" s="346">
        <v>9</v>
      </c>
      <c r="AH56" s="346">
        <v>8</v>
      </c>
      <c r="AI56" s="346">
        <v>17</v>
      </c>
      <c r="AJ56" s="346">
        <v>14</v>
      </c>
      <c r="AK56" s="346">
        <v>14</v>
      </c>
      <c r="AL56" s="346" t="s">
        <v>430</v>
      </c>
      <c r="AM56" s="346" t="s">
        <v>430</v>
      </c>
      <c r="AN56" s="346" t="s">
        <v>430</v>
      </c>
      <c r="AO56" s="346">
        <v>7</v>
      </c>
      <c r="AP56" s="346">
        <v>9</v>
      </c>
      <c r="AQ56" s="346">
        <v>15</v>
      </c>
      <c r="AR56" s="346">
        <v>15</v>
      </c>
      <c r="AS56" s="346">
        <v>8</v>
      </c>
      <c r="AT56" s="373"/>
      <c r="AU56" s="348" t="s">
        <v>430</v>
      </c>
      <c r="AV56" s="348" t="s">
        <v>430</v>
      </c>
      <c r="AW56" s="348" t="s">
        <v>430</v>
      </c>
      <c r="AX56" s="348" t="s">
        <v>430</v>
      </c>
      <c r="AY56" s="348">
        <v>2.76</v>
      </c>
      <c r="AZ56" s="351"/>
      <c r="BA56" s="346" t="s">
        <v>430</v>
      </c>
      <c r="BB56" s="346" t="s">
        <v>430</v>
      </c>
      <c r="BC56" s="346" t="s">
        <v>430</v>
      </c>
      <c r="BD56" s="346" t="s">
        <v>430</v>
      </c>
      <c r="BE56" s="346">
        <v>15</v>
      </c>
      <c r="BF56" s="362"/>
      <c r="BG56" s="348">
        <v>8.5516616721932799</v>
      </c>
      <c r="BH56" s="375">
        <v>0</v>
      </c>
      <c r="BI56" s="375">
        <v>-3.6701539341914301E-2</v>
      </c>
      <c r="BJ56" s="375" t="s">
        <v>430</v>
      </c>
      <c r="BK56" s="374"/>
      <c r="BL56" s="348">
        <v>74.384763436</v>
      </c>
      <c r="BM56" s="348">
        <v>72.472155451399999</v>
      </c>
      <c r="BN56" s="348">
        <v>1.0263909356000001</v>
      </c>
      <c r="BO56" s="373"/>
      <c r="BP56" s="348">
        <v>69.519101309999996</v>
      </c>
      <c r="BQ56" s="373"/>
      <c r="BR56" s="348">
        <v>58.682699999999997</v>
      </c>
      <c r="BS56" s="348">
        <v>6.12643</v>
      </c>
      <c r="BT56" s="348">
        <v>11.888500000000001</v>
      </c>
      <c r="BU56" s="348">
        <v>23.30237</v>
      </c>
      <c r="BV56" s="373"/>
      <c r="BW56" s="348">
        <v>7.99</v>
      </c>
      <c r="BX56" s="348">
        <v>10.35</v>
      </c>
      <c r="BY56" s="348" t="s">
        <v>430</v>
      </c>
      <c r="BZ56" s="348" t="s">
        <v>430</v>
      </c>
      <c r="CA56" s="348" t="s">
        <v>430</v>
      </c>
      <c r="CB56" s="348">
        <v>4.97</v>
      </c>
      <c r="CC56" s="373"/>
      <c r="CD56" s="372" t="s">
        <v>9334</v>
      </c>
      <c r="CE56" s="372" t="s">
        <v>9335</v>
      </c>
      <c r="CF56" s="372" t="s">
        <v>9336</v>
      </c>
      <c r="CG56" s="372" t="s">
        <v>9337</v>
      </c>
      <c r="CH56" s="372" t="s">
        <v>9338</v>
      </c>
      <c r="CI56" s="373"/>
      <c r="CJ56" s="354" t="s">
        <v>443</v>
      </c>
    </row>
    <row r="57" spans="1:88" s="428" customFormat="1" x14ac:dyDescent="0.25">
      <c r="A57" s="345" t="s">
        <v>9339</v>
      </c>
      <c r="B57" s="373"/>
      <c r="C57" s="719">
        <v>39359</v>
      </c>
      <c r="D57" s="373"/>
      <c r="E57" s="346">
        <v>942.02</v>
      </c>
      <c r="F57" s="373"/>
      <c r="G57" s="347">
        <v>52.99</v>
      </c>
      <c r="H57" s="373"/>
      <c r="I57" s="651">
        <v>1.79</v>
      </c>
      <c r="J57" s="651">
        <v>6.7</v>
      </c>
      <c r="K57" s="651">
        <v>1.46</v>
      </c>
      <c r="L57" s="651">
        <v>1.52</v>
      </c>
      <c r="M57" s="374"/>
      <c r="N57" s="348">
        <v>0.43590000000000001</v>
      </c>
      <c r="O57" s="348">
        <v>-0.2823</v>
      </c>
      <c r="P57" s="348">
        <v>0.85650000000000004</v>
      </c>
      <c r="Q57" s="348">
        <v>3.4557000000000002</v>
      </c>
      <c r="R57" s="348">
        <v>-1.0642</v>
      </c>
      <c r="S57" s="350">
        <v>-2.0518000000000001</v>
      </c>
      <c r="T57" s="348">
        <v>0.71530000000000005</v>
      </c>
      <c r="U57" s="348">
        <v>8.9725999999999999</v>
      </c>
      <c r="V57" s="348">
        <v>8.0878999999999994</v>
      </c>
      <c r="W57" s="348">
        <v>8.5840999999999994</v>
      </c>
      <c r="X57" s="348">
        <v>1.8843000000000001</v>
      </c>
      <c r="Y57" s="348">
        <v>7.7032999999999996</v>
      </c>
      <c r="Z57" s="348">
        <v>-3.0552999999999999</v>
      </c>
      <c r="AA57" s="348">
        <v>-0.2447</v>
      </c>
      <c r="AB57" s="348">
        <v>0.20799999999999999</v>
      </c>
      <c r="AC57" s="348">
        <v>9.2286999999999999</v>
      </c>
      <c r="AD57" s="374"/>
      <c r="AE57" s="346">
        <v>5</v>
      </c>
      <c r="AF57" s="346">
        <v>12</v>
      </c>
      <c r="AG57" s="346">
        <v>14</v>
      </c>
      <c r="AH57" s="346">
        <v>13</v>
      </c>
      <c r="AI57" s="346">
        <v>20</v>
      </c>
      <c r="AJ57" s="346">
        <v>20</v>
      </c>
      <c r="AK57" s="346">
        <v>16</v>
      </c>
      <c r="AL57" s="346">
        <v>7</v>
      </c>
      <c r="AM57" s="346">
        <v>2</v>
      </c>
      <c r="AN57" s="346">
        <v>1</v>
      </c>
      <c r="AO57" s="346">
        <v>13</v>
      </c>
      <c r="AP57" s="346">
        <v>16</v>
      </c>
      <c r="AQ57" s="346">
        <v>21</v>
      </c>
      <c r="AR57" s="346">
        <v>20</v>
      </c>
      <c r="AS57" s="346">
        <v>16</v>
      </c>
      <c r="AT57" s="373"/>
      <c r="AU57" s="348">
        <v>8.43</v>
      </c>
      <c r="AV57" s="348">
        <v>8.59</v>
      </c>
      <c r="AW57" s="348">
        <v>7.32</v>
      </c>
      <c r="AX57" s="348">
        <v>3.22</v>
      </c>
      <c r="AY57" s="348">
        <v>-0.38</v>
      </c>
      <c r="AZ57" s="351"/>
      <c r="BA57" s="346">
        <v>2</v>
      </c>
      <c r="BB57" s="346">
        <v>2</v>
      </c>
      <c r="BC57" s="346">
        <v>4</v>
      </c>
      <c r="BD57" s="346">
        <v>12</v>
      </c>
      <c r="BE57" s="346">
        <v>20</v>
      </c>
      <c r="BF57" s="362"/>
      <c r="BG57" s="348">
        <v>7.7937398199398196</v>
      </c>
      <c r="BH57" s="375">
        <v>0</v>
      </c>
      <c r="BI57" s="375">
        <v>3.3396731017711803E-2</v>
      </c>
      <c r="BJ57" s="375" t="s">
        <v>430</v>
      </c>
      <c r="BK57" s="374"/>
      <c r="BL57" s="348">
        <v>73.475879504000005</v>
      </c>
      <c r="BM57" s="348">
        <v>59.0510688337</v>
      </c>
      <c r="BN57" s="348">
        <v>1.2442768769000001</v>
      </c>
      <c r="BO57" s="373"/>
      <c r="BP57" s="348">
        <v>58.30718684</v>
      </c>
      <c r="BQ57" s="373"/>
      <c r="BR57" s="348">
        <v>61.024000000000001</v>
      </c>
      <c r="BS57" s="348">
        <v>4.8080400000000001</v>
      </c>
      <c r="BT57" s="348">
        <v>3.3392400000000002</v>
      </c>
      <c r="BU57" s="348">
        <v>30.828720000000001</v>
      </c>
      <c r="BV57" s="373"/>
      <c r="BW57" s="348">
        <v>3.69</v>
      </c>
      <c r="BX57" s="348">
        <v>22.33</v>
      </c>
      <c r="BY57" s="348" t="s">
        <v>430</v>
      </c>
      <c r="BZ57" s="348" t="s">
        <v>430</v>
      </c>
      <c r="CA57" s="348">
        <v>1.01</v>
      </c>
      <c r="CB57" s="348">
        <v>14.67</v>
      </c>
      <c r="CC57" s="373"/>
      <c r="CD57" s="372" t="s">
        <v>9340</v>
      </c>
      <c r="CE57" s="372" t="s">
        <v>9341</v>
      </c>
      <c r="CF57" s="372" t="s">
        <v>9342</v>
      </c>
      <c r="CG57" s="372" t="s">
        <v>1187</v>
      </c>
      <c r="CH57" s="372" t="s">
        <v>1180</v>
      </c>
      <c r="CI57" s="373"/>
      <c r="CJ57" s="354" t="s">
        <v>9343</v>
      </c>
    </row>
    <row r="58" spans="1:88" s="428" customFormat="1" x14ac:dyDescent="0.25">
      <c r="A58" s="345" t="s">
        <v>9344</v>
      </c>
      <c r="B58" s="373"/>
      <c r="C58" s="719">
        <v>44560</v>
      </c>
      <c r="D58" s="373"/>
      <c r="E58" s="346">
        <v>916.99</v>
      </c>
      <c r="F58" s="373"/>
      <c r="G58" s="347">
        <v>15.06</v>
      </c>
      <c r="H58" s="373"/>
      <c r="I58" s="651">
        <v>4.54</v>
      </c>
      <c r="J58" s="651">
        <v>7.26</v>
      </c>
      <c r="K58" s="651">
        <v>2.69</v>
      </c>
      <c r="L58" s="651">
        <v>2.82</v>
      </c>
      <c r="M58" s="374"/>
      <c r="N58" s="348">
        <v>0.37930000000000003</v>
      </c>
      <c r="O58" s="348">
        <v>-9.1499999999999998E-2</v>
      </c>
      <c r="P58" s="348">
        <v>1.2968</v>
      </c>
      <c r="Q58" s="348">
        <v>5.0993000000000004</v>
      </c>
      <c r="R58" s="348">
        <v>3.0179999999999998</v>
      </c>
      <c r="S58" s="350">
        <v>4.452</v>
      </c>
      <c r="T58" s="348">
        <v>3.1551999999999998</v>
      </c>
      <c r="U58" s="348">
        <v>10.6998</v>
      </c>
      <c r="V58" s="348" t="s">
        <v>430</v>
      </c>
      <c r="W58" s="348" t="s">
        <v>430</v>
      </c>
      <c r="X58" s="348">
        <v>2.7054</v>
      </c>
      <c r="Y58" s="348">
        <v>12.489599999999999</v>
      </c>
      <c r="Z58" s="348">
        <v>2.7159</v>
      </c>
      <c r="AA58" s="348">
        <v>5.5968</v>
      </c>
      <c r="AB58" s="348">
        <v>0.78300000000000003</v>
      </c>
      <c r="AC58" s="348">
        <v>9.2233000000000001</v>
      </c>
      <c r="AD58" s="374"/>
      <c r="AE58" s="346">
        <v>11</v>
      </c>
      <c r="AF58" s="346">
        <v>7</v>
      </c>
      <c r="AG58" s="346">
        <v>10</v>
      </c>
      <c r="AH58" s="346">
        <v>5</v>
      </c>
      <c r="AI58" s="346">
        <v>6</v>
      </c>
      <c r="AJ58" s="346">
        <v>6</v>
      </c>
      <c r="AK58" s="346">
        <v>6</v>
      </c>
      <c r="AL58" s="346">
        <v>3</v>
      </c>
      <c r="AM58" s="346" t="s">
        <v>430</v>
      </c>
      <c r="AN58" s="346" t="s">
        <v>430</v>
      </c>
      <c r="AO58" s="346">
        <v>6</v>
      </c>
      <c r="AP58" s="346">
        <v>3</v>
      </c>
      <c r="AQ58" s="346">
        <v>4</v>
      </c>
      <c r="AR58" s="346">
        <v>4</v>
      </c>
      <c r="AS58" s="346">
        <v>9</v>
      </c>
      <c r="AT58" s="373"/>
      <c r="AU58" s="348" t="s">
        <v>430</v>
      </c>
      <c r="AV58" s="348" t="s">
        <v>430</v>
      </c>
      <c r="AW58" s="348" t="s">
        <v>430</v>
      </c>
      <c r="AX58" s="348">
        <v>6.65</v>
      </c>
      <c r="AY58" s="348">
        <v>7.66</v>
      </c>
      <c r="AZ58" s="351"/>
      <c r="BA58" s="346" t="s">
        <v>430</v>
      </c>
      <c r="BB58" s="346" t="s">
        <v>430</v>
      </c>
      <c r="BC58" s="346" t="s">
        <v>430</v>
      </c>
      <c r="BD58" s="346">
        <v>3</v>
      </c>
      <c r="BE58" s="346">
        <v>6</v>
      </c>
      <c r="BF58" s="362"/>
      <c r="BG58" s="348">
        <v>8.2315564123631102</v>
      </c>
      <c r="BH58" s="375">
        <v>0</v>
      </c>
      <c r="BI58" s="375">
        <v>4.9272446554177299E-2</v>
      </c>
      <c r="BJ58" s="375" t="s">
        <v>430</v>
      </c>
      <c r="BK58" s="374"/>
      <c r="BL58" s="348">
        <v>80.200381224300003</v>
      </c>
      <c r="BM58" s="348">
        <v>57.297037833499999</v>
      </c>
      <c r="BN58" s="348">
        <v>1.3997299730999999</v>
      </c>
      <c r="BO58" s="373"/>
      <c r="BP58" s="348">
        <v>69.337939399999996</v>
      </c>
      <c r="BQ58" s="373"/>
      <c r="BR58" s="348">
        <v>43.372999999999998</v>
      </c>
      <c r="BS58" s="348">
        <v>19.4434</v>
      </c>
      <c r="BT58" s="348">
        <v>6.5215899999999998</v>
      </c>
      <c r="BU58" s="348">
        <v>30.662009999999999</v>
      </c>
      <c r="BV58" s="373"/>
      <c r="BW58" s="348">
        <v>5.33</v>
      </c>
      <c r="BX58" s="348">
        <v>8.74</v>
      </c>
      <c r="BY58" s="348">
        <v>7.09</v>
      </c>
      <c r="BZ58" s="348">
        <v>0.76</v>
      </c>
      <c r="CA58" s="348" t="s">
        <v>430</v>
      </c>
      <c r="CB58" s="348">
        <v>8.75</v>
      </c>
      <c r="CC58" s="373"/>
      <c r="CD58" s="372" t="s">
        <v>9345</v>
      </c>
      <c r="CE58" s="372" t="s">
        <v>9346</v>
      </c>
      <c r="CF58" s="372" t="s">
        <v>9347</v>
      </c>
      <c r="CG58" s="372" t="s">
        <v>9348</v>
      </c>
      <c r="CH58" s="372" t="s">
        <v>9349</v>
      </c>
      <c r="CI58" s="373"/>
      <c r="CJ58" s="354" t="s">
        <v>476</v>
      </c>
    </row>
    <row r="59" spans="1:88" s="428" customFormat="1" x14ac:dyDescent="0.25">
      <c r="A59" s="345" t="s">
        <v>9350</v>
      </c>
      <c r="B59" s="373"/>
      <c r="C59" s="719">
        <v>45028</v>
      </c>
      <c r="D59" s="373"/>
      <c r="E59" s="346">
        <v>864.697</v>
      </c>
      <c r="F59" s="373"/>
      <c r="G59" s="347">
        <v>16.293900000000001</v>
      </c>
      <c r="H59" s="373"/>
      <c r="I59" s="651" t="s">
        <v>430</v>
      </c>
      <c r="J59" s="651" t="s">
        <v>430</v>
      </c>
      <c r="K59" s="651" t="s">
        <v>430</v>
      </c>
      <c r="L59" s="651" t="s">
        <v>430</v>
      </c>
      <c r="M59" s="374"/>
      <c r="N59" s="348">
        <v>-0.14280000000000001</v>
      </c>
      <c r="O59" s="348">
        <v>-1.1352</v>
      </c>
      <c r="P59" s="348">
        <v>-2.6655000000000002</v>
      </c>
      <c r="Q59" s="348">
        <v>-0.69179999999999997</v>
      </c>
      <c r="R59" s="348">
        <v>1.5557000000000001</v>
      </c>
      <c r="S59" s="350">
        <v>-1.3185</v>
      </c>
      <c r="T59" s="348">
        <v>-3.0941000000000001</v>
      </c>
      <c r="U59" s="348">
        <v>13.672700000000001</v>
      </c>
      <c r="V59" s="348" t="s">
        <v>430</v>
      </c>
      <c r="W59" s="348" t="s">
        <v>430</v>
      </c>
      <c r="X59" s="348">
        <v>-1.8924000000000001</v>
      </c>
      <c r="Y59" s="348">
        <v>12.1274</v>
      </c>
      <c r="Z59" s="348">
        <v>-1.9561999999999999</v>
      </c>
      <c r="AA59" s="348">
        <v>-0.17519999999999999</v>
      </c>
      <c r="AB59" s="348">
        <v>-0.84219999999999995</v>
      </c>
      <c r="AC59" s="348">
        <v>15.644</v>
      </c>
      <c r="AD59" s="374"/>
      <c r="AE59" s="346">
        <v>22</v>
      </c>
      <c r="AF59" s="346">
        <v>22</v>
      </c>
      <c r="AG59" s="346">
        <v>22</v>
      </c>
      <c r="AH59" s="346">
        <v>22</v>
      </c>
      <c r="AI59" s="346">
        <v>10</v>
      </c>
      <c r="AJ59" s="346">
        <v>17</v>
      </c>
      <c r="AK59" s="346">
        <v>17</v>
      </c>
      <c r="AL59" s="346">
        <v>1</v>
      </c>
      <c r="AM59" s="346" t="s">
        <v>430</v>
      </c>
      <c r="AN59" s="346" t="s">
        <v>430</v>
      </c>
      <c r="AO59" s="346">
        <v>22</v>
      </c>
      <c r="AP59" s="346">
        <v>6</v>
      </c>
      <c r="AQ59" s="346">
        <v>16</v>
      </c>
      <c r="AR59" s="346">
        <v>19</v>
      </c>
      <c r="AS59" s="346">
        <v>22</v>
      </c>
      <c r="AT59" s="373"/>
      <c r="AU59" s="348" t="s">
        <v>430</v>
      </c>
      <c r="AV59" s="348" t="s">
        <v>430</v>
      </c>
      <c r="AW59" s="348" t="s">
        <v>430</v>
      </c>
      <c r="AX59" s="348">
        <v>3.59</v>
      </c>
      <c r="AY59" s="348">
        <v>0.1</v>
      </c>
      <c r="AZ59" s="351"/>
      <c r="BA59" s="346" t="s">
        <v>430</v>
      </c>
      <c r="BB59" s="346" t="s">
        <v>430</v>
      </c>
      <c r="BC59" s="346" t="s">
        <v>430</v>
      </c>
      <c r="BD59" s="346">
        <v>10</v>
      </c>
      <c r="BE59" s="346">
        <v>19</v>
      </c>
      <c r="BF59" s="362"/>
      <c r="BG59" s="348">
        <v>13.8815715599981</v>
      </c>
      <c r="BH59" s="375">
        <v>0</v>
      </c>
      <c r="BI59" s="375">
        <v>4.5873089314835601E-2</v>
      </c>
      <c r="BJ59" s="375" t="s">
        <v>430</v>
      </c>
      <c r="BK59" s="374"/>
      <c r="BL59" s="348">
        <v>115.3341088591</v>
      </c>
      <c r="BM59" s="348">
        <v>92.8903969367</v>
      </c>
      <c r="BN59" s="348">
        <v>1.2416149856000001</v>
      </c>
      <c r="BO59" s="373"/>
      <c r="BP59" s="348">
        <v>64.460330740000003</v>
      </c>
      <c r="BQ59" s="373"/>
      <c r="BR59" s="348">
        <v>46.903100000000002</v>
      </c>
      <c r="BS59" s="348">
        <v>8.9147700000000007</v>
      </c>
      <c r="BT59" s="348">
        <v>7.3020399999999999</v>
      </c>
      <c r="BU59" s="348">
        <v>36.880090000000003</v>
      </c>
      <c r="BV59" s="373"/>
      <c r="BW59" s="348">
        <v>7.79</v>
      </c>
      <c r="BX59" s="348">
        <v>3.28</v>
      </c>
      <c r="BY59" s="348" t="s">
        <v>430</v>
      </c>
      <c r="BZ59" s="348" t="s">
        <v>430</v>
      </c>
      <c r="CA59" s="348" t="s">
        <v>430</v>
      </c>
      <c r="CB59" s="348">
        <v>24.47</v>
      </c>
      <c r="CC59" s="373"/>
      <c r="CD59" s="372" t="s">
        <v>9351</v>
      </c>
      <c r="CE59" s="372" t="s">
        <v>9352</v>
      </c>
      <c r="CF59" s="372" t="s">
        <v>9353</v>
      </c>
      <c r="CG59" s="372" t="s">
        <v>9354</v>
      </c>
      <c r="CH59" s="372" t="s">
        <v>9355</v>
      </c>
      <c r="CI59" s="373"/>
      <c r="CJ59" s="354" t="s">
        <v>548</v>
      </c>
    </row>
    <row r="60" spans="1:88" s="428" customFormat="1" x14ac:dyDescent="0.25">
      <c r="A60" s="345" t="s">
        <v>9356</v>
      </c>
      <c r="B60" s="373"/>
      <c r="C60" s="719">
        <v>44231</v>
      </c>
      <c r="D60" s="373"/>
      <c r="E60" s="346">
        <v>746.58900000000006</v>
      </c>
      <c r="F60" s="373"/>
      <c r="G60" s="347">
        <v>15.21</v>
      </c>
      <c r="H60" s="373"/>
      <c r="I60" s="651">
        <v>3.93</v>
      </c>
      <c r="J60" s="651">
        <v>6.96</v>
      </c>
      <c r="K60" s="651">
        <v>2.5499999999999998</v>
      </c>
      <c r="L60" s="651" t="s">
        <v>430</v>
      </c>
      <c r="M60" s="374"/>
      <c r="N60" s="348">
        <v>0.32979999999999998</v>
      </c>
      <c r="O60" s="348">
        <v>-0.5232</v>
      </c>
      <c r="P60" s="348">
        <v>0.32979999999999998</v>
      </c>
      <c r="Q60" s="348">
        <v>3.399</v>
      </c>
      <c r="R60" s="348">
        <v>-0.32769999999999999</v>
      </c>
      <c r="S60" s="350">
        <v>-1.4896</v>
      </c>
      <c r="T60" s="348">
        <v>1.1708000000000001</v>
      </c>
      <c r="U60" s="348">
        <v>6.7687999999999997</v>
      </c>
      <c r="V60" s="348">
        <v>6.5183999999999997</v>
      </c>
      <c r="W60" s="348" t="s">
        <v>430</v>
      </c>
      <c r="X60" s="348">
        <v>1.8071999999999999</v>
      </c>
      <c r="Y60" s="348">
        <v>8.7982999999999993</v>
      </c>
      <c r="Z60" s="348">
        <v>-2.1236000000000002</v>
      </c>
      <c r="AA60" s="348">
        <v>0.52880000000000005</v>
      </c>
      <c r="AB60" s="348">
        <v>-0.26229999999999998</v>
      </c>
      <c r="AC60" s="348">
        <v>7.8601000000000001</v>
      </c>
      <c r="AD60" s="374"/>
      <c r="AE60" s="346">
        <v>14</v>
      </c>
      <c r="AF60" s="346">
        <v>20</v>
      </c>
      <c r="AG60" s="346">
        <v>18</v>
      </c>
      <c r="AH60" s="346">
        <v>14</v>
      </c>
      <c r="AI60" s="346">
        <v>18</v>
      </c>
      <c r="AJ60" s="346">
        <v>18</v>
      </c>
      <c r="AK60" s="346">
        <v>15</v>
      </c>
      <c r="AL60" s="346">
        <v>12</v>
      </c>
      <c r="AM60" s="346">
        <v>7</v>
      </c>
      <c r="AN60" s="346" t="s">
        <v>430</v>
      </c>
      <c r="AO60" s="346">
        <v>14</v>
      </c>
      <c r="AP60" s="346">
        <v>12</v>
      </c>
      <c r="AQ60" s="346">
        <v>18</v>
      </c>
      <c r="AR60" s="346">
        <v>18</v>
      </c>
      <c r="AS60" s="346">
        <v>21</v>
      </c>
      <c r="AT60" s="373"/>
      <c r="AU60" s="348" t="s">
        <v>430</v>
      </c>
      <c r="AV60" s="348" t="s">
        <v>430</v>
      </c>
      <c r="AW60" s="348">
        <v>6.1</v>
      </c>
      <c r="AX60" s="348">
        <v>3.55</v>
      </c>
      <c r="AY60" s="348">
        <v>0.45</v>
      </c>
      <c r="AZ60" s="351"/>
      <c r="BA60" s="346" t="s">
        <v>430</v>
      </c>
      <c r="BB60" s="346" t="s">
        <v>430</v>
      </c>
      <c r="BC60" s="346">
        <v>7</v>
      </c>
      <c r="BD60" s="346">
        <v>11</v>
      </c>
      <c r="BE60" s="346">
        <v>17</v>
      </c>
      <c r="BF60" s="362"/>
      <c r="BG60" s="348">
        <v>8.0420097000398005</v>
      </c>
      <c r="BH60" s="375">
        <v>0</v>
      </c>
      <c r="BI60" s="375">
        <v>5.2562548458400899E-3</v>
      </c>
      <c r="BJ60" s="375" t="s">
        <v>430</v>
      </c>
      <c r="BK60" s="374"/>
      <c r="BL60" s="348">
        <v>72.123152061599995</v>
      </c>
      <c r="BM60" s="348">
        <v>71.704706927800004</v>
      </c>
      <c r="BN60" s="348">
        <v>1.0058356718000001</v>
      </c>
      <c r="BO60" s="373"/>
      <c r="BP60" s="348">
        <v>73.408999100000003</v>
      </c>
      <c r="BQ60" s="373"/>
      <c r="BR60" s="348">
        <v>54.362499999999997</v>
      </c>
      <c r="BS60" s="348">
        <v>17.995699999999999</v>
      </c>
      <c r="BT60" s="348">
        <v>1.05081</v>
      </c>
      <c r="BU60" s="348">
        <v>26.590990000000001</v>
      </c>
      <c r="BV60" s="373"/>
      <c r="BW60" s="348">
        <v>6.69</v>
      </c>
      <c r="BX60" s="348">
        <v>15.09</v>
      </c>
      <c r="BY60" s="348">
        <v>1.19</v>
      </c>
      <c r="BZ60" s="348" t="s">
        <v>430</v>
      </c>
      <c r="CA60" s="348">
        <v>0.01</v>
      </c>
      <c r="CB60" s="348">
        <v>3.61</v>
      </c>
      <c r="CC60" s="373"/>
      <c r="CD60" s="372" t="s">
        <v>9357</v>
      </c>
      <c r="CE60" s="372" t="s">
        <v>9358</v>
      </c>
      <c r="CF60" s="372" t="s">
        <v>9359</v>
      </c>
      <c r="CG60" s="372" t="s">
        <v>9360</v>
      </c>
      <c r="CH60" s="372" t="s">
        <v>1041</v>
      </c>
      <c r="CI60" s="373"/>
      <c r="CJ60" s="354" t="s">
        <v>611</v>
      </c>
    </row>
    <row r="61" spans="1:88" s="428" customFormat="1" x14ac:dyDescent="0.25">
      <c r="A61" s="345" t="s">
        <v>9361</v>
      </c>
      <c r="B61" s="373"/>
      <c r="C61" s="719">
        <v>42634</v>
      </c>
      <c r="D61" s="373"/>
      <c r="E61" s="346">
        <v>742.18</v>
      </c>
      <c r="F61" s="373"/>
      <c r="G61" s="347">
        <v>19.635400000000001</v>
      </c>
      <c r="H61" s="373"/>
      <c r="I61" s="651">
        <v>1.42</v>
      </c>
      <c r="J61" s="651">
        <v>7.05</v>
      </c>
      <c r="K61" s="651">
        <v>1.24</v>
      </c>
      <c r="L61" s="651">
        <v>1.34</v>
      </c>
      <c r="M61" s="374"/>
      <c r="N61" s="348">
        <v>0.37519999999999998</v>
      </c>
      <c r="O61" s="348">
        <v>0.1719</v>
      </c>
      <c r="P61" s="348">
        <v>5.6467999999999998</v>
      </c>
      <c r="Q61" s="348">
        <v>9.5016999999999996</v>
      </c>
      <c r="R61" s="348">
        <v>8.2883999999999993</v>
      </c>
      <c r="S61" s="350">
        <v>-1.8656999999999999</v>
      </c>
      <c r="T61" s="348">
        <v>-5.4043999999999999</v>
      </c>
      <c r="U61" s="348">
        <v>2.8256000000000001</v>
      </c>
      <c r="V61" s="348">
        <v>5.0709</v>
      </c>
      <c r="W61" s="348" t="s">
        <v>430</v>
      </c>
      <c r="X61" s="348">
        <v>6.3228999999999997</v>
      </c>
      <c r="Y61" s="348">
        <v>17.053000000000001</v>
      </c>
      <c r="Z61" s="348">
        <v>2.0169000000000001</v>
      </c>
      <c r="AA61" s="348">
        <v>3.0474999999999999</v>
      </c>
      <c r="AB61" s="348">
        <v>3.1623000000000001</v>
      </c>
      <c r="AC61" s="348">
        <v>7.0401999999999996</v>
      </c>
      <c r="AD61" s="374"/>
      <c r="AE61" s="346">
        <v>12</v>
      </c>
      <c r="AF61" s="346">
        <v>2</v>
      </c>
      <c r="AG61" s="346">
        <v>1</v>
      </c>
      <c r="AH61" s="346">
        <v>1</v>
      </c>
      <c r="AI61" s="346">
        <v>1</v>
      </c>
      <c r="AJ61" s="346">
        <v>19</v>
      </c>
      <c r="AK61" s="346">
        <v>20</v>
      </c>
      <c r="AL61" s="346">
        <v>14</v>
      </c>
      <c r="AM61" s="346">
        <v>9</v>
      </c>
      <c r="AN61" s="346" t="s">
        <v>430</v>
      </c>
      <c r="AO61" s="346">
        <v>1</v>
      </c>
      <c r="AP61" s="346">
        <v>1</v>
      </c>
      <c r="AQ61" s="346">
        <v>7</v>
      </c>
      <c r="AR61" s="346">
        <v>12</v>
      </c>
      <c r="AS61" s="346">
        <v>1</v>
      </c>
      <c r="AT61" s="373"/>
      <c r="AU61" s="348" t="s">
        <v>430</v>
      </c>
      <c r="AV61" s="348">
        <v>5.63</v>
      </c>
      <c r="AW61" s="348">
        <v>4.66</v>
      </c>
      <c r="AX61" s="348">
        <v>0.88</v>
      </c>
      <c r="AY61" s="348">
        <v>8.85</v>
      </c>
      <c r="AZ61" s="351"/>
      <c r="BA61" s="346" t="s">
        <v>430</v>
      </c>
      <c r="BB61" s="346">
        <v>7</v>
      </c>
      <c r="BC61" s="346">
        <v>8</v>
      </c>
      <c r="BD61" s="346">
        <v>13</v>
      </c>
      <c r="BE61" s="346">
        <v>2</v>
      </c>
      <c r="BF61" s="362"/>
      <c r="BG61" s="348">
        <v>13.403320422575</v>
      </c>
      <c r="BH61" s="375">
        <v>0</v>
      </c>
      <c r="BI61" s="375">
        <v>-5.6254601447218E-4</v>
      </c>
      <c r="BJ61" s="375" t="s">
        <v>430</v>
      </c>
      <c r="BK61" s="374"/>
      <c r="BL61" s="348">
        <v>74.551400889000007</v>
      </c>
      <c r="BM61" s="348">
        <v>98.581360501999995</v>
      </c>
      <c r="BN61" s="348">
        <v>0.75624236170000003</v>
      </c>
      <c r="BO61" s="373"/>
      <c r="BP61" s="348">
        <v>69.751343109999993</v>
      </c>
      <c r="BQ61" s="373"/>
      <c r="BR61" s="348">
        <v>39.507800000000003</v>
      </c>
      <c r="BS61" s="348">
        <v>15.1129</v>
      </c>
      <c r="BT61" s="348">
        <v>13.732699999999999</v>
      </c>
      <c r="BU61" s="348">
        <v>31.646599999999999</v>
      </c>
      <c r="BV61" s="373"/>
      <c r="BW61" s="348" t="s">
        <v>430</v>
      </c>
      <c r="BX61" s="348">
        <v>13.5</v>
      </c>
      <c r="BY61" s="348">
        <v>3.36</v>
      </c>
      <c r="BZ61" s="348" t="s">
        <v>430</v>
      </c>
      <c r="CA61" s="348" t="s">
        <v>430</v>
      </c>
      <c r="CB61" s="348">
        <v>13.39</v>
      </c>
      <c r="CC61" s="373"/>
      <c r="CD61" s="372" t="s">
        <v>9362</v>
      </c>
      <c r="CE61" s="372" t="s">
        <v>9363</v>
      </c>
      <c r="CF61" s="372" t="s">
        <v>9364</v>
      </c>
      <c r="CG61" s="372" t="s">
        <v>3339</v>
      </c>
      <c r="CH61" s="372" t="s">
        <v>9365</v>
      </c>
      <c r="CI61" s="373"/>
      <c r="CJ61" s="354" t="s">
        <v>443</v>
      </c>
    </row>
    <row r="62" spans="1:88" s="428" customFormat="1" x14ac:dyDescent="0.25">
      <c r="A62" s="345" t="s">
        <v>9366</v>
      </c>
      <c r="B62" s="373"/>
      <c r="C62" s="719">
        <v>45194</v>
      </c>
      <c r="D62" s="373"/>
      <c r="E62" s="346">
        <v>718.32</v>
      </c>
      <c r="F62" s="373"/>
      <c r="G62" s="347">
        <v>13.293799999999999</v>
      </c>
      <c r="H62" s="373"/>
      <c r="I62" s="651">
        <v>3.01</v>
      </c>
      <c r="J62" s="651">
        <v>7.33</v>
      </c>
      <c r="K62" s="651" t="s">
        <v>430</v>
      </c>
      <c r="L62" s="651">
        <v>2.5099999999999998</v>
      </c>
      <c r="M62" s="374"/>
      <c r="N62" s="348">
        <v>0.29270000000000002</v>
      </c>
      <c r="O62" s="348">
        <v>-0.44259999999999999</v>
      </c>
      <c r="P62" s="348">
        <v>0.65649999999999997</v>
      </c>
      <c r="Q62" s="348">
        <v>5.0793999999999997</v>
      </c>
      <c r="R62" s="348">
        <v>4.6706000000000003</v>
      </c>
      <c r="S62" s="350">
        <v>4.8522999999999996</v>
      </c>
      <c r="T62" s="348">
        <v>3.9965000000000002</v>
      </c>
      <c r="U62" s="348" t="s">
        <v>430</v>
      </c>
      <c r="V62" s="348" t="s">
        <v>430</v>
      </c>
      <c r="W62" s="348" t="s">
        <v>430</v>
      </c>
      <c r="X62" s="348">
        <v>1.4259999999999999</v>
      </c>
      <c r="Y62" s="348">
        <v>10.921200000000001</v>
      </c>
      <c r="Z62" s="348">
        <v>3.8115999999999999</v>
      </c>
      <c r="AA62" s="348">
        <v>5.3674999999999997</v>
      </c>
      <c r="AB62" s="348">
        <v>0.4914</v>
      </c>
      <c r="AC62" s="348">
        <v>10.3005</v>
      </c>
      <c r="AD62" s="374"/>
      <c r="AE62" s="346">
        <v>17</v>
      </c>
      <c r="AF62" s="346">
        <v>17</v>
      </c>
      <c r="AG62" s="346">
        <v>16</v>
      </c>
      <c r="AH62" s="346">
        <v>6</v>
      </c>
      <c r="AI62" s="346">
        <v>2</v>
      </c>
      <c r="AJ62" s="346">
        <v>4</v>
      </c>
      <c r="AK62" s="346">
        <v>4</v>
      </c>
      <c r="AL62" s="346" t="s">
        <v>430</v>
      </c>
      <c r="AM62" s="346" t="s">
        <v>430</v>
      </c>
      <c r="AN62" s="346" t="s">
        <v>430</v>
      </c>
      <c r="AO62" s="346">
        <v>17</v>
      </c>
      <c r="AP62" s="346">
        <v>8</v>
      </c>
      <c r="AQ62" s="346">
        <v>2</v>
      </c>
      <c r="AR62" s="346">
        <v>6</v>
      </c>
      <c r="AS62" s="346">
        <v>13</v>
      </c>
      <c r="AT62" s="373"/>
      <c r="AU62" s="348" t="s">
        <v>430</v>
      </c>
      <c r="AV62" s="348" t="s">
        <v>430</v>
      </c>
      <c r="AW62" s="348" t="s">
        <v>430</v>
      </c>
      <c r="AX62" s="348" t="s">
        <v>430</v>
      </c>
      <c r="AY62" s="348">
        <v>8.5399999999999991</v>
      </c>
      <c r="AZ62" s="351"/>
      <c r="BA62" s="346" t="s">
        <v>430</v>
      </c>
      <c r="BB62" s="346" t="s">
        <v>430</v>
      </c>
      <c r="BC62" s="346" t="s">
        <v>430</v>
      </c>
      <c r="BD62" s="346" t="s">
        <v>430</v>
      </c>
      <c r="BE62" s="346">
        <v>3</v>
      </c>
      <c r="BF62" s="362"/>
      <c r="BG62" s="348">
        <v>6.7248019781591299</v>
      </c>
      <c r="BH62" s="375">
        <v>0</v>
      </c>
      <c r="BI62" s="375">
        <v>5.9140078675892799E-2</v>
      </c>
      <c r="BJ62" s="375" t="s">
        <v>430</v>
      </c>
      <c r="BK62" s="374"/>
      <c r="BL62" s="348">
        <v>67.300830593100002</v>
      </c>
      <c r="BM62" s="348">
        <v>39.787090468099997</v>
      </c>
      <c r="BN62" s="348">
        <v>1.691524306</v>
      </c>
      <c r="BO62" s="373"/>
      <c r="BP62" s="348">
        <v>44.717616999999997</v>
      </c>
      <c r="BQ62" s="373"/>
      <c r="BR62" s="348">
        <v>26.1617</v>
      </c>
      <c r="BS62" s="348">
        <v>4.7810800000000002</v>
      </c>
      <c r="BT62" s="348">
        <v>13.774900000000001</v>
      </c>
      <c r="BU62" s="348">
        <v>55.282319999999999</v>
      </c>
      <c r="BV62" s="373"/>
      <c r="BW62" s="348">
        <v>12.56</v>
      </c>
      <c r="BX62" s="348">
        <v>33.58</v>
      </c>
      <c r="BY62" s="348">
        <v>5.28</v>
      </c>
      <c r="BZ62" s="348">
        <v>0.38</v>
      </c>
      <c r="CA62" s="348" t="s">
        <v>430</v>
      </c>
      <c r="CB62" s="348">
        <v>3.48</v>
      </c>
      <c r="CC62" s="373"/>
      <c r="CD62" s="372" t="s">
        <v>9367</v>
      </c>
      <c r="CE62" s="372" t="s">
        <v>9368</v>
      </c>
      <c r="CF62" s="372" t="s">
        <v>9369</v>
      </c>
      <c r="CG62" s="372" t="s">
        <v>4670</v>
      </c>
      <c r="CH62" s="372" t="s">
        <v>9370</v>
      </c>
      <c r="CI62" s="373"/>
      <c r="CJ62" s="354" t="s">
        <v>436</v>
      </c>
    </row>
    <row r="63" spans="1:88" s="428" customFormat="1" x14ac:dyDescent="0.25">
      <c r="A63" s="345" t="s">
        <v>9371</v>
      </c>
      <c r="B63" s="373"/>
      <c r="C63" s="719">
        <v>44512</v>
      </c>
      <c r="D63" s="373"/>
      <c r="E63" s="346">
        <v>692.76300000000003</v>
      </c>
      <c r="F63" s="373"/>
      <c r="G63" s="347">
        <v>14.0799</v>
      </c>
      <c r="H63" s="373"/>
      <c r="I63" s="651">
        <v>9.2799999999999994</v>
      </c>
      <c r="J63" s="651">
        <v>7.08</v>
      </c>
      <c r="K63" s="651">
        <v>4.8099999999999996</v>
      </c>
      <c r="L63" s="651">
        <v>5.01</v>
      </c>
      <c r="M63" s="374"/>
      <c r="N63" s="348">
        <v>0.38429999999999997</v>
      </c>
      <c r="O63" s="348">
        <v>6.0400000000000002E-2</v>
      </c>
      <c r="P63" s="348">
        <v>3.4131</v>
      </c>
      <c r="Q63" s="348">
        <v>7.5260999999999996</v>
      </c>
      <c r="R63" s="348">
        <v>3.9698000000000002</v>
      </c>
      <c r="S63" s="350">
        <v>3.4009</v>
      </c>
      <c r="T63" s="348">
        <v>3.5960000000000001</v>
      </c>
      <c r="U63" s="348">
        <v>8.0812000000000008</v>
      </c>
      <c r="V63" s="348" t="s">
        <v>430</v>
      </c>
      <c r="W63" s="348" t="s">
        <v>430</v>
      </c>
      <c r="X63" s="348">
        <v>4.1974999999999998</v>
      </c>
      <c r="Y63" s="348">
        <v>12.2316</v>
      </c>
      <c r="Z63" s="348">
        <v>2.7309999999999999</v>
      </c>
      <c r="AA63" s="348">
        <v>4.5782999999999996</v>
      </c>
      <c r="AB63" s="348">
        <v>2.7309999999999999</v>
      </c>
      <c r="AC63" s="348">
        <v>7.4325999999999999</v>
      </c>
      <c r="AD63" s="374"/>
      <c r="AE63" s="346">
        <v>10</v>
      </c>
      <c r="AF63" s="346">
        <v>5</v>
      </c>
      <c r="AG63" s="346">
        <v>2</v>
      </c>
      <c r="AH63" s="346">
        <v>2</v>
      </c>
      <c r="AI63" s="346">
        <v>3</v>
      </c>
      <c r="AJ63" s="346">
        <v>9</v>
      </c>
      <c r="AK63" s="346">
        <v>5</v>
      </c>
      <c r="AL63" s="346">
        <v>11</v>
      </c>
      <c r="AM63" s="346" t="s">
        <v>430</v>
      </c>
      <c r="AN63" s="346" t="s">
        <v>430</v>
      </c>
      <c r="AO63" s="346">
        <v>2</v>
      </c>
      <c r="AP63" s="346">
        <v>5</v>
      </c>
      <c r="AQ63" s="346">
        <v>3</v>
      </c>
      <c r="AR63" s="346">
        <v>8</v>
      </c>
      <c r="AS63" s="346">
        <v>2</v>
      </c>
      <c r="AT63" s="373"/>
      <c r="AU63" s="348" t="s">
        <v>430</v>
      </c>
      <c r="AV63" s="348" t="s">
        <v>430</v>
      </c>
      <c r="AW63" s="348" t="s">
        <v>430</v>
      </c>
      <c r="AX63" s="348">
        <v>6.04</v>
      </c>
      <c r="AY63" s="348">
        <v>9.0500000000000007</v>
      </c>
      <c r="AZ63" s="351"/>
      <c r="BA63" s="346" t="s">
        <v>430</v>
      </c>
      <c r="BB63" s="346" t="s">
        <v>430</v>
      </c>
      <c r="BC63" s="346" t="s">
        <v>430</v>
      </c>
      <c r="BD63" s="346">
        <v>4</v>
      </c>
      <c r="BE63" s="346">
        <v>1</v>
      </c>
      <c r="BF63" s="362"/>
      <c r="BG63" s="348">
        <v>7.2079314161201502</v>
      </c>
      <c r="BH63" s="375">
        <v>0</v>
      </c>
      <c r="BI63" s="375">
        <v>2.1133358796019099E-2</v>
      </c>
      <c r="BJ63" s="375" t="s">
        <v>430</v>
      </c>
      <c r="BK63" s="374"/>
      <c r="BL63" s="348">
        <v>65.774313353899998</v>
      </c>
      <c r="BM63" s="348">
        <v>59.376481811700003</v>
      </c>
      <c r="BN63" s="348">
        <v>1.1077502632</v>
      </c>
      <c r="BO63" s="373"/>
      <c r="BP63" s="348">
        <v>76.662039530000001</v>
      </c>
      <c r="BQ63" s="373"/>
      <c r="BR63" s="348">
        <v>42.1875</v>
      </c>
      <c r="BS63" s="348">
        <v>24.317299999999999</v>
      </c>
      <c r="BT63" s="348">
        <v>10.546799999999999</v>
      </c>
      <c r="BU63" s="348">
        <v>22.948399999999999</v>
      </c>
      <c r="BV63" s="373"/>
      <c r="BW63" s="348">
        <v>6.07</v>
      </c>
      <c r="BX63" s="348">
        <v>12.11</v>
      </c>
      <c r="BY63" s="348" t="s">
        <v>430</v>
      </c>
      <c r="BZ63" s="348" t="s">
        <v>430</v>
      </c>
      <c r="CA63" s="348" t="s">
        <v>430</v>
      </c>
      <c r="CB63" s="348">
        <v>3.5</v>
      </c>
      <c r="CC63" s="373"/>
      <c r="CD63" s="372" t="s">
        <v>5096</v>
      </c>
      <c r="CE63" s="372" t="s">
        <v>9372</v>
      </c>
      <c r="CF63" s="372" t="s">
        <v>9373</v>
      </c>
      <c r="CG63" s="372" t="s">
        <v>9374</v>
      </c>
      <c r="CH63" s="372" t="s">
        <v>9375</v>
      </c>
      <c r="CI63" s="373"/>
      <c r="CJ63" s="354" t="s">
        <v>476</v>
      </c>
    </row>
    <row r="64" spans="1:88" s="428" customFormat="1" x14ac:dyDescent="0.25">
      <c r="A64" s="345" t="s">
        <v>9376</v>
      </c>
      <c r="B64" s="373"/>
      <c r="C64" s="719">
        <v>43829</v>
      </c>
      <c r="D64" s="373"/>
      <c r="E64" s="346">
        <v>350.64</v>
      </c>
      <c r="F64" s="373"/>
      <c r="G64" s="347">
        <v>14.5124</v>
      </c>
      <c r="H64" s="373"/>
      <c r="I64" s="651">
        <v>0.28000000000000003</v>
      </c>
      <c r="J64" s="651">
        <v>5.44</v>
      </c>
      <c r="K64" s="651">
        <v>0.25</v>
      </c>
      <c r="L64" s="651">
        <v>0.27</v>
      </c>
      <c r="M64" s="374"/>
      <c r="N64" s="348">
        <v>0.80930000000000002</v>
      </c>
      <c r="O64" s="348">
        <v>-0.13689999999999999</v>
      </c>
      <c r="P64" s="348">
        <v>1.7364999999999999</v>
      </c>
      <c r="Q64" s="348">
        <v>4.3052000000000001</v>
      </c>
      <c r="R64" s="348">
        <v>-0.37819999999999998</v>
      </c>
      <c r="S64" s="350">
        <v>0.10970000000000001</v>
      </c>
      <c r="T64" s="348">
        <v>1.6181000000000001</v>
      </c>
      <c r="U64" s="348">
        <v>8.8592999999999993</v>
      </c>
      <c r="V64" s="348">
        <v>7.6946000000000003</v>
      </c>
      <c r="W64" s="348" t="s">
        <v>430</v>
      </c>
      <c r="X64" s="348">
        <v>2.0777999999999999</v>
      </c>
      <c r="Y64" s="348">
        <v>6.9550000000000001</v>
      </c>
      <c r="Z64" s="348">
        <v>-2.0411999999999999</v>
      </c>
      <c r="AA64" s="348">
        <v>1.3754</v>
      </c>
      <c r="AB64" s="348">
        <v>1.0697000000000001</v>
      </c>
      <c r="AC64" s="348">
        <v>5.7656000000000001</v>
      </c>
      <c r="AD64" s="374"/>
      <c r="AE64" s="346">
        <v>1</v>
      </c>
      <c r="AF64" s="346">
        <v>10</v>
      </c>
      <c r="AG64" s="346">
        <v>5</v>
      </c>
      <c r="AH64" s="346">
        <v>9</v>
      </c>
      <c r="AI64" s="346">
        <v>19</v>
      </c>
      <c r="AJ64" s="346">
        <v>16</v>
      </c>
      <c r="AK64" s="346">
        <v>13</v>
      </c>
      <c r="AL64" s="346">
        <v>8</v>
      </c>
      <c r="AM64" s="346">
        <v>5</v>
      </c>
      <c r="AN64" s="346" t="s">
        <v>430</v>
      </c>
      <c r="AO64" s="346">
        <v>9</v>
      </c>
      <c r="AP64" s="346">
        <v>19</v>
      </c>
      <c r="AQ64" s="346">
        <v>17</v>
      </c>
      <c r="AR64" s="346">
        <v>16</v>
      </c>
      <c r="AS64" s="346">
        <v>7</v>
      </c>
      <c r="AT64" s="373"/>
      <c r="AU64" s="348" t="s">
        <v>430</v>
      </c>
      <c r="AV64" s="348" t="s">
        <v>430</v>
      </c>
      <c r="AW64" s="348">
        <v>6.72</v>
      </c>
      <c r="AX64" s="348">
        <v>3.77</v>
      </c>
      <c r="AY64" s="348">
        <v>1.62</v>
      </c>
      <c r="AZ64" s="351"/>
      <c r="BA64" s="346" t="s">
        <v>430</v>
      </c>
      <c r="BB64" s="346" t="s">
        <v>430</v>
      </c>
      <c r="BC64" s="346">
        <v>6</v>
      </c>
      <c r="BD64" s="346">
        <v>9</v>
      </c>
      <c r="BE64" s="346">
        <v>16</v>
      </c>
      <c r="BF64" s="362"/>
      <c r="BG64" s="348">
        <v>7.28981635362147</v>
      </c>
      <c r="BH64" s="375">
        <v>0</v>
      </c>
      <c r="BI64" s="375">
        <v>3.2344334289517197E-2</v>
      </c>
      <c r="BJ64" s="375" t="s">
        <v>430</v>
      </c>
      <c r="BK64" s="374"/>
      <c r="BL64" s="348">
        <v>67.805254077499995</v>
      </c>
      <c r="BM64" s="348">
        <v>51.704220503999998</v>
      </c>
      <c r="BN64" s="348">
        <v>1.3114065625</v>
      </c>
      <c r="BO64" s="373"/>
      <c r="BP64" s="348">
        <v>69.599835159999998</v>
      </c>
      <c r="BQ64" s="373"/>
      <c r="BR64" s="348">
        <v>38.288899999999998</v>
      </c>
      <c r="BS64" s="348">
        <v>11.666600000000001</v>
      </c>
      <c r="BT64" s="348">
        <v>20.1357</v>
      </c>
      <c r="BU64" s="348">
        <v>29.908799999999999</v>
      </c>
      <c r="BV64" s="373"/>
      <c r="BW64" s="348">
        <v>4.3099999999999996</v>
      </c>
      <c r="BX64" s="348">
        <v>15.61</v>
      </c>
      <c r="BY64" s="348" t="s">
        <v>430</v>
      </c>
      <c r="BZ64" s="348" t="s">
        <v>430</v>
      </c>
      <c r="CA64" s="348" t="s">
        <v>430</v>
      </c>
      <c r="CB64" s="348">
        <v>9.99</v>
      </c>
      <c r="CC64" s="373"/>
      <c r="CD64" s="372" t="s">
        <v>9377</v>
      </c>
      <c r="CE64" s="372" t="s">
        <v>9378</v>
      </c>
      <c r="CF64" s="372" t="s">
        <v>9379</v>
      </c>
      <c r="CG64" s="372" t="s">
        <v>9380</v>
      </c>
      <c r="CH64" s="372" t="s">
        <v>9381</v>
      </c>
      <c r="CI64" s="373"/>
      <c r="CJ64" s="354" t="s">
        <v>611</v>
      </c>
    </row>
    <row r="65" spans="1:88" s="428" customFormat="1" x14ac:dyDescent="0.25">
      <c r="A65" s="345" t="s">
        <v>9382</v>
      </c>
      <c r="B65" s="373"/>
      <c r="C65" s="719">
        <v>45378</v>
      </c>
      <c r="D65" s="373"/>
      <c r="E65" s="346">
        <v>291.72899999999998</v>
      </c>
      <c r="F65" s="373"/>
      <c r="G65" s="347">
        <v>11.63</v>
      </c>
      <c r="H65" s="373"/>
      <c r="I65" s="651" t="s">
        <v>430</v>
      </c>
      <c r="J65" s="651" t="s">
        <v>430</v>
      </c>
      <c r="K65" s="651" t="s">
        <v>430</v>
      </c>
      <c r="L65" s="651" t="s">
        <v>430</v>
      </c>
      <c r="M65" s="374"/>
      <c r="N65" s="348">
        <v>0.60550000000000004</v>
      </c>
      <c r="O65" s="348">
        <v>0</v>
      </c>
      <c r="P65" s="348">
        <v>0.2586</v>
      </c>
      <c r="Q65" s="348">
        <v>3.1943000000000001</v>
      </c>
      <c r="R65" s="348">
        <v>0.86729999999999996</v>
      </c>
      <c r="S65" s="350">
        <v>3.1943000000000001</v>
      </c>
      <c r="T65" s="348">
        <v>2.6838000000000002</v>
      </c>
      <c r="U65" s="348" t="s">
        <v>430</v>
      </c>
      <c r="V65" s="348" t="s">
        <v>430</v>
      </c>
      <c r="W65" s="348" t="s">
        <v>430</v>
      </c>
      <c r="X65" s="348">
        <v>1.6608000000000001</v>
      </c>
      <c r="Y65" s="348">
        <v>10.9733</v>
      </c>
      <c r="Z65" s="348">
        <v>-0.68320000000000003</v>
      </c>
      <c r="AA65" s="348">
        <v>3.5619000000000001</v>
      </c>
      <c r="AB65" s="348">
        <v>1.3949</v>
      </c>
      <c r="AC65" s="348">
        <v>6.4939</v>
      </c>
      <c r="AD65" s="374"/>
      <c r="AE65" s="346">
        <v>2</v>
      </c>
      <c r="AF65" s="346">
        <v>6</v>
      </c>
      <c r="AG65" s="346">
        <v>19</v>
      </c>
      <c r="AH65" s="346">
        <v>15</v>
      </c>
      <c r="AI65" s="346">
        <v>14</v>
      </c>
      <c r="AJ65" s="346">
        <v>10</v>
      </c>
      <c r="AK65" s="346">
        <v>8</v>
      </c>
      <c r="AL65" s="346" t="s">
        <v>430</v>
      </c>
      <c r="AM65" s="346" t="s">
        <v>430</v>
      </c>
      <c r="AN65" s="346" t="s">
        <v>430</v>
      </c>
      <c r="AO65" s="346">
        <v>16</v>
      </c>
      <c r="AP65" s="346">
        <v>7</v>
      </c>
      <c r="AQ65" s="346">
        <v>14</v>
      </c>
      <c r="AR65" s="346">
        <v>9</v>
      </c>
      <c r="AS65" s="346">
        <v>3</v>
      </c>
      <c r="AT65" s="373"/>
      <c r="AU65" s="348" t="s">
        <v>430</v>
      </c>
      <c r="AV65" s="348" t="s">
        <v>430</v>
      </c>
      <c r="AW65" s="348" t="s">
        <v>430</v>
      </c>
      <c r="AX65" s="348" t="s">
        <v>430</v>
      </c>
      <c r="AY65" s="348">
        <v>3.56</v>
      </c>
      <c r="AZ65" s="351"/>
      <c r="BA65" s="346" t="s">
        <v>430</v>
      </c>
      <c r="BB65" s="346" t="s">
        <v>430</v>
      </c>
      <c r="BC65" s="346" t="s">
        <v>430</v>
      </c>
      <c r="BD65" s="346" t="s">
        <v>430</v>
      </c>
      <c r="BE65" s="346">
        <v>13</v>
      </c>
      <c r="BF65" s="362"/>
      <c r="BG65" s="348">
        <v>8.2599471303497491</v>
      </c>
      <c r="BH65" s="375">
        <v>0</v>
      </c>
      <c r="BI65" s="375">
        <v>5.0556652656996498E-3</v>
      </c>
      <c r="BJ65" s="375" t="s">
        <v>430</v>
      </c>
      <c r="BK65" s="374"/>
      <c r="BL65" s="348">
        <v>75.2278229267</v>
      </c>
      <c r="BM65" s="348">
        <v>66.090628778300001</v>
      </c>
      <c r="BN65" s="348">
        <v>1.1382524922999999</v>
      </c>
      <c r="BO65" s="373"/>
      <c r="BP65" s="348">
        <v>68.505283770000005</v>
      </c>
      <c r="BQ65" s="373"/>
      <c r="BR65" s="348">
        <v>70.776200000000003</v>
      </c>
      <c r="BS65" s="348">
        <v>9.5916099999999993</v>
      </c>
      <c r="BT65" s="348">
        <v>4.7644299999999999</v>
      </c>
      <c r="BU65" s="348">
        <v>14.867760000000001</v>
      </c>
      <c r="BV65" s="373"/>
      <c r="BW65" s="348">
        <v>8</v>
      </c>
      <c r="BX65" s="348" t="s">
        <v>430</v>
      </c>
      <c r="BY65" s="348" t="s">
        <v>430</v>
      </c>
      <c r="BZ65" s="348" t="s">
        <v>430</v>
      </c>
      <c r="CA65" s="348" t="s">
        <v>430</v>
      </c>
      <c r="CB65" s="348">
        <v>6.89</v>
      </c>
      <c r="CC65" s="373"/>
      <c r="CD65" s="372" t="s">
        <v>9383</v>
      </c>
      <c r="CE65" s="372" t="s">
        <v>9384</v>
      </c>
      <c r="CF65" s="372" t="s">
        <v>9385</v>
      </c>
      <c r="CG65" s="372" t="s">
        <v>9386</v>
      </c>
      <c r="CH65" s="372" t="s">
        <v>9387</v>
      </c>
      <c r="CI65" s="373"/>
      <c r="CJ65" s="354" t="s">
        <v>555</v>
      </c>
    </row>
    <row r="66" spans="1:88" s="428" customFormat="1" x14ac:dyDescent="0.25">
      <c r="A66" s="345" t="s">
        <v>9388</v>
      </c>
      <c r="B66" s="373"/>
      <c r="C66" s="719">
        <v>45288</v>
      </c>
      <c r="D66" s="373"/>
      <c r="E66" s="346">
        <v>169.71</v>
      </c>
      <c r="F66" s="373"/>
      <c r="G66" s="347">
        <v>10.14</v>
      </c>
      <c r="H66" s="373"/>
      <c r="I66" s="651">
        <v>1.1000000000000001E-3</v>
      </c>
      <c r="J66" s="651">
        <v>5.29</v>
      </c>
      <c r="K66" s="651">
        <v>1.0399999999999999E-3</v>
      </c>
      <c r="L66" s="651">
        <v>1.07E-3</v>
      </c>
      <c r="M66" s="374"/>
      <c r="N66" s="348">
        <v>0.1976</v>
      </c>
      <c r="O66" s="348">
        <v>-0.87980000000000003</v>
      </c>
      <c r="P66" s="348">
        <v>-1.0731999999999999</v>
      </c>
      <c r="Q66" s="348">
        <v>9.8699999999999996E-2</v>
      </c>
      <c r="R66" s="348">
        <v>-1.3619000000000001</v>
      </c>
      <c r="S66" s="350">
        <v>-3.2443</v>
      </c>
      <c r="T66" s="348">
        <v>-4.8071999999999999</v>
      </c>
      <c r="U66" s="348" t="s">
        <v>430</v>
      </c>
      <c r="V66" s="348" t="s">
        <v>430</v>
      </c>
      <c r="W66" s="348" t="s">
        <v>430</v>
      </c>
      <c r="X66" s="348">
        <v>-1.8392999999999999</v>
      </c>
      <c r="Y66" s="348">
        <v>5.1867000000000001</v>
      </c>
      <c r="Z66" s="348">
        <v>-2.6871</v>
      </c>
      <c r="AA66" s="348">
        <v>-1.6489</v>
      </c>
      <c r="AB66" s="348">
        <v>-9.8500000000000004E-2</v>
      </c>
      <c r="AC66" s="348">
        <v>0.52669999999999995</v>
      </c>
      <c r="AD66" s="374"/>
      <c r="AE66" s="346">
        <v>19</v>
      </c>
      <c r="AF66" s="346">
        <v>21</v>
      </c>
      <c r="AG66" s="346">
        <v>21</v>
      </c>
      <c r="AH66" s="346">
        <v>21</v>
      </c>
      <c r="AI66" s="346">
        <v>22</v>
      </c>
      <c r="AJ66" s="346">
        <v>21</v>
      </c>
      <c r="AK66" s="346">
        <v>19</v>
      </c>
      <c r="AL66" s="346" t="s">
        <v>430</v>
      </c>
      <c r="AM66" s="346" t="s">
        <v>430</v>
      </c>
      <c r="AN66" s="346" t="s">
        <v>430</v>
      </c>
      <c r="AO66" s="346">
        <v>21</v>
      </c>
      <c r="AP66" s="346">
        <v>20</v>
      </c>
      <c r="AQ66" s="346">
        <v>19</v>
      </c>
      <c r="AR66" s="346">
        <v>21</v>
      </c>
      <c r="AS66" s="346">
        <v>19</v>
      </c>
      <c r="AT66" s="373"/>
      <c r="AU66" s="348" t="s">
        <v>430</v>
      </c>
      <c r="AV66" s="348" t="s">
        <v>430</v>
      </c>
      <c r="AW66" s="348" t="s">
        <v>430</v>
      </c>
      <c r="AX66" s="348" t="s">
        <v>430</v>
      </c>
      <c r="AY66" s="348">
        <v>-2.8</v>
      </c>
      <c r="AZ66" s="351"/>
      <c r="BA66" s="346" t="s">
        <v>430</v>
      </c>
      <c r="BB66" s="346" t="s">
        <v>430</v>
      </c>
      <c r="BC66" s="346" t="s">
        <v>430</v>
      </c>
      <c r="BD66" s="346" t="s">
        <v>430</v>
      </c>
      <c r="BE66" s="346">
        <v>21</v>
      </c>
      <c r="BF66" s="362"/>
      <c r="BG66" s="348">
        <v>8.8923255986637901</v>
      </c>
      <c r="BH66" s="375">
        <v>0</v>
      </c>
      <c r="BI66" s="375">
        <v>-4.3932114403572899E-2</v>
      </c>
      <c r="BJ66" s="375" t="s">
        <v>430</v>
      </c>
      <c r="BK66" s="374"/>
      <c r="BL66" s="348">
        <v>43.245196622400002</v>
      </c>
      <c r="BM66" s="348">
        <v>57.069707169700003</v>
      </c>
      <c r="BN66" s="348">
        <v>0.75776096930000003</v>
      </c>
      <c r="BO66" s="373"/>
      <c r="BP66" s="348">
        <v>80.522337089999994</v>
      </c>
      <c r="BQ66" s="373"/>
      <c r="BR66" s="348">
        <v>30.504300000000001</v>
      </c>
      <c r="BS66" s="348">
        <v>14.271599999999999</v>
      </c>
      <c r="BT66" s="348">
        <v>21.167400000000001</v>
      </c>
      <c r="BU66" s="348">
        <v>34.056699999999999</v>
      </c>
      <c r="BV66" s="373"/>
      <c r="BW66" s="348">
        <v>14.26</v>
      </c>
      <c r="BX66" s="348" t="s">
        <v>430</v>
      </c>
      <c r="BY66" s="348" t="s">
        <v>430</v>
      </c>
      <c r="BZ66" s="348" t="s">
        <v>430</v>
      </c>
      <c r="CA66" s="348">
        <v>0.04</v>
      </c>
      <c r="CB66" s="348">
        <v>5.18</v>
      </c>
      <c r="CC66" s="373"/>
      <c r="CD66" s="372" t="s">
        <v>9389</v>
      </c>
      <c r="CE66" s="372" t="s">
        <v>9390</v>
      </c>
      <c r="CF66" s="372" t="s">
        <v>9391</v>
      </c>
      <c r="CG66" s="372" t="s">
        <v>9392</v>
      </c>
      <c r="CH66" s="372" t="s">
        <v>9393</v>
      </c>
      <c r="CI66" s="373"/>
      <c r="CJ66" s="354" t="s">
        <v>436</v>
      </c>
    </row>
    <row r="67" spans="1:88" s="428" customFormat="1" x14ac:dyDescent="0.25">
      <c r="A67" s="345" t="s">
        <v>9394</v>
      </c>
      <c r="B67" s="373"/>
      <c r="C67" s="719">
        <v>41712</v>
      </c>
      <c r="D67" s="373"/>
      <c r="E67" s="346">
        <v>177.64</v>
      </c>
      <c r="F67" s="373"/>
      <c r="G67" s="347">
        <v>26.3142</v>
      </c>
      <c r="H67" s="373"/>
      <c r="I67" s="651">
        <v>1.07</v>
      </c>
      <c r="J67" s="651">
        <v>5.9</v>
      </c>
      <c r="K67" s="651">
        <v>0.91</v>
      </c>
      <c r="L67" s="651">
        <v>0.97</v>
      </c>
      <c r="M67" s="374"/>
      <c r="N67" s="348">
        <v>0.32790000000000002</v>
      </c>
      <c r="O67" s="348">
        <v>-0.46039999999999998</v>
      </c>
      <c r="P67" s="348">
        <v>0.56520000000000004</v>
      </c>
      <c r="Q67" s="348">
        <v>2.6015000000000001</v>
      </c>
      <c r="R67" s="348">
        <v>1.98</v>
      </c>
      <c r="S67" s="350">
        <v>6.0018000000000002</v>
      </c>
      <c r="T67" s="348">
        <v>2.4937</v>
      </c>
      <c r="U67" s="348">
        <v>9.4389000000000003</v>
      </c>
      <c r="V67" s="348">
        <v>10.1439</v>
      </c>
      <c r="W67" s="348">
        <v>7.0156999999999998</v>
      </c>
      <c r="X67" s="348">
        <v>1.6682999999999999</v>
      </c>
      <c r="Y67" s="348">
        <v>7.1311999999999998</v>
      </c>
      <c r="Z67" s="348">
        <v>1.4198999999999999</v>
      </c>
      <c r="AA67" s="348">
        <v>6.6920000000000002</v>
      </c>
      <c r="AB67" s="348">
        <v>6.8500000000000005E-2</v>
      </c>
      <c r="AC67" s="348">
        <v>8.0853999999999999</v>
      </c>
      <c r="AD67" s="374"/>
      <c r="AE67" s="346">
        <v>15</v>
      </c>
      <c r="AF67" s="346">
        <v>18</v>
      </c>
      <c r="AG67" s="346">
        <v>17</v>
      </c>
      <c r="AH67" s="346">
        <v>17</v>
      </c>
      <c r="AI67" s="346">
        <v>7</v>
      </c>
      <c r="AJ67" s="346">
        <v>2</v>
      </c>
      <c r="AK67" s="346">
        <v>11</v>
      </c>
      <c r="AL67" s="346">
        <v>5</v>
      </c>
      <c r="AM67" s="346">
        <v>1</v>
      </c>
      <c r="AN67" s="346">
        <v>4</v>
      </c>
      <c r="AO67" s="346">
        <v>15</v>
      </c>
      <c r="AP67" s="346">
        <v>18</v>
      </c>
      <c r="AQ67" s="346">
        <v>9</v>
      </c>
      <c r="AR67" s="346">
        <v>2</v>
      </c>
      <c r="AS67" s="346">
        <v>18</v>
      </c>
      <c r="AT67" s="373"/>
      <c r="AU67" s="348">
        <v>8.3000000000000007</v>
      </c>
      <c r="AV67" s="348">
        <v>9.58</v>
      </c>
      <c r="AW67" s="348">
        <v>8.82</v>
      </c>
      <c r="AX67" s="348">
        <v>5.91</v>
      </c>
      <c r="AY67" s="348">
        <v>4.87</v>
      </c>
      <c r="AZ67" s="351"/>
      <c r="BA67" s="346">
        <v>3</v>
      </c>
      <c r="BB67" s="346">
        <v>1</v>
      </c>
      <c r="BC67" s="346">
        <v>1</v>
      </c>
      <c r="BD67" s="346">
        <v>5</v>
      </c>
      <c r="BE67" s="346">
        <v>9</v>
      </c>
      <c r="BF67" s="362"/>
      <c r="BG67" s="348">
        <v>7.6352644242906598</v>
      </c>
      <c r="BH67" s="375">
        <v>0</v>
      </c>
      <c r="BI67" s="375">
        <v>3.3274487210101601E-2</v>
      </c>
      <c r="BJ67" s="375" t="s">
        <v>430</v>
      </c>
      <c r="BK67" s="374"/>
      <c r="BL67" s="348">
        <v>78.758472893199993</v>
      </c>
      <c r="BM67" s="348">
        <v>65.907511036499997</v>
      </c>
      <c r="BN67" s="348">
        <v>1.1949847847999999</v>
      </c>
      <c r="BO67" s="373"/>
      <c r="BP67" s="348">
        <v>63.40066041</v>
      </c>
      <c r="BQ67" s="373"/>
      <c r="BR67" s="348">
        <v>48.994399999999999</v>
      </c>
      <c r="BS67" s="348">
        <v>1.8781000000000001</v>
      </c>
      <c r="BT67" s="348" t="s">
        <v>430</v>
      </c>
      <c r="BU67" s="348">
        <v>49.127499999999998</v>
      </c>
      <c r="BV67" s="373"/>
      <c r="BW67" s="348">
        <v>5.05</v>
      </c>
      <c r="BX67" s="348">
        <v>7.91</v>
      </c>
      <c r="BY67" s="348">
        <v>4.2300000000000004</v>
      </c>
      <c r="BZ67" s="348">
        <v>0.56000000000000005</v>
      </c>
      <c r="CA67" s="348" t="s">
        <v>430</v>
      </c>
      <c r="CB67" s="348">
        <v>18.84</v>
      </c>
      <c r="CC67" s="373"/>
      <c r="CD67" s="372" t="s">
        <v>9395</v>
      </c>
      <c r="CE67" s="372" t="s">
        <v>9396</v>
      </c>
      <c r="CF67" s="372" t="s">
        <v>9397</v>
      </c>
      <c r="CG67" s="372" t="s">
        <v>9398</v>
      </c>
      <c r="CH67" s="372" t="s">
        <v>9399</v>
      </c>
      <c r="CI67" s="373"/>
      <c r="CJ67" s="354" t="s">
        <v>476</v>
      </c>
    </row>
    <row r="68" spans="1:88" s="428" customFormat="1" x14ac:dyDescent="0.25">
      <c r="A68" s="345" t="s">
        <v>9400</v>
      </c>
      <c r="B68" s="373"/>
      <c r="C68" s="719">
        <v>46069</v>
      </c>
      <c r="D68" s="373"/>
      <c r="E68" s="346">
        <v>47.928600000000003</v>
      </c>
      <c r="F68" s="373"/>
      <c r="G68" s="347">
        <v>10.106400000000001</v>
      </c>
      <c r="H68" s="373"/>
      <c r="I68" s="651" t="s">
        <v>430</v>
      </c>
      <c r="J68" s="651" t="s">
        <v>430</v>
      </c>
      <c r="K68" s="651" t="s">
        <v>430</v>
      </c>
      <c r="L68" s="651" t="s">
        <v>430</v>
      </c>
      <c r="M68" s="374"/>
      <c r="N68" s="348">
        <v>0.42130000000000001</v>
      </c>
      <c r="O68" s="348">
        <v>0.10100000000000001</v>
      </c>
      <c r="P68" s="348">
        <v>1.5555000000000001</v>
      </c>
      <c r="Q68" s="348">
        <v>2.4521999999999999</v>
      </c>
      <c r="R68" s="348">
        <v>1.3192999999999999</v>
      </c>
      <c r="S68" s="350" t="s">
        <v>430</v>
      </c>
      <c r="T68" s="348" t="s">
        <v>430</v>
      </c>
      <c r="U68" s="348" t="s">
        <v>430</v>
      </c>
      <c r="V68" s="348" t="s">
        <v>430</v>
      </c>
      <c r="W68" s="348" t="s">
        <v>430</v>
      </c>
      <c r="X68" s="348">
        <v>1.3030999999999999</v>
      </c>
      <c r="Y68" s="348">
        <v>7.9500999999999999</v>
      </c>
      <c r="Z68" s="348" t="s">
        <v>430</v>
      </c>
      <c r="AA68" s="348" t="s">
        <v>430</v>
      </c>
      <c r="AB68" s="348">
        <v>1.0964</v>
      </c>
      <c r="AC68" s="348">
        <v>1.0640000000000001</v>
      </c>
      <c r="AD68" s="374"/>
      <c r="AE68" s="346">
        <v>6</v>
      </c>
      <c r="AF68" s="346">
        <v>4</v>
      </c>
      <c r="AG68" s="346">
        <v>7</v>
      </c>
      <c r="AH68" s="346">
        <v>19</v>
      </c>
      <c r="AI68" s="346">
        <v>11</v>
      </c>
      <c r="AJ68" s="346" t="s">
        <v>430</v>
      </c>
      <c r="AK68" s="346" t="s">
        <v>430</v>
      </c>
      <c r="AL68" s="346" t="s">
        <v>430</v>
      </c>
      <c r="AM68" s="346" t="s">
        <v>430</v>
      </c>
      <c r="AN68" s="346" t="s">
        <v>430</v>
      </c>
      <c r="AO68" s="346">
        <v>18</v>
      </c>
      <c r="AP68" s="346">
        <v>15</v>
      </c>
      <c r="AQ68" s="346" t="s">
        <v>430</v>
      </c>
      <c r="AR68" s="346" t="s">
        <v>430</v>
      </c>
      <c r="AS68" s="346">
        <v>6</v>
      </c>
      <c r="AT68" s="373"/>
      <c r="AU68" s="348" t="s">
        <v>430</v>
      </c>
      <c r="AV68" s="348" t="s">
        <v>430</v>
      </c>
      <c r="AW68" s="348" t="s">
        <v>430</v>
      </c>
      <c r="AX68" s="348" t="s">
        <v>430</v>
      </c>
      <c r="AY68" s="348" t="s">
        <v>430</v>
      </c>
      <c r="AZ68" s="351"/>
      <c r="BA68" s="346" t="s">
        <v>430</v>
      </c>
      <c r="BB68" s="346" t="s">
        <v>430</v>
      </c>
      <c r="BC68" s="346" t="s">
        <v>430</v>
      </c>
      <c r="BD68" s="346" t="s">
        <v>430</v>
      </c>
      <c r="BE68" s="346" t="s">
        <v>430</v>
      </c>
      <c r="BF68" s="362"/>
      <c r="BG68" s="348">
        <v>10.664926976020899</v>
      </c>
      <c r="BH68" s="375">
        <v>0</v>
      </c>
      <c r="BI68" s="375">
        <v>-1.7547693706734899E-2</v>
      </c>
      <c r="BJ68" s="375" t="s">
        <v>430</v>
      </c>
      <c r="BK68" s="374"/>
      <c r="BL68" s="348">
        <v>61.974979882299998</v>
      </c>
      <c r="BM68" s="348">
        <v>46.117413334699997</v>
      </c>
      <c r="BN68" s="348">
        <v>1.3438520377000001</v>
      </c>
      <c r="BO68" s="373"/>
      <c r="BP68" s="348">
        <v>71.519905519999995</v>
      </c>
      <c r="BQ68" s="373"/>
      <c r="BR68" s="348">
        <v>42.797499999999999</v>
      </c>
      <c r="BS68" s="348">
        <v>13.9617</v>
      </c>
      <c r="BT68" s="348">
        <v>14.7607</v>
      </c>
      <c r="BU68" s="348">
        <v>28.4801</v>
      </c>
      <c r="BV68" s="373"/>
      <c r="BW68" s="348" t="s">
        <v>430</v>
      </c>
      <c r="BX68" s="348">
        <v>23.42</v>
      </c>
      <c r="BY68" s="348" t="s">
        <v>430</v>
      </c>
      <c r="BZ68" s="348" t="s">
        <v>430</v>
      </c>
      <c r="CA68" s="348" t="s">
        <v>430</v>
      </c>
      <c r="CB68" s="348">
        <v>5.0599999999999996</v>
      </c>
      <c r="CC68" s="373"/>
      <c r="CD68" s="372" t="s">
        <v>9401</v>
      </c>
      <c r="CE68" s="372" t="s">
        <v>9402</v>
      </c>
      <c r="CF68" s="372" t="s">
        <v>9403</v>
      </c>
      <c r="CG68" s="372" t="s">
        <v>9404</v>
      </c>
      <c r="CH68" s="372" t="s">
        <v>9405</v>
      </c>
      <c r="CI68" s="373"/>
      <c r="CJ68" s="354" t="s">
        <v>604</v>
      </c>
    </row>
    <row r="69" spans="1:88" s="428" customFormat="1" x14ac:dyDescent="0.25">
      <c r="A69" s="345" t="s">
        <v>9406</v>
      </c>
      <c r="B69" s="373"/>
      <c r="C69" s="719">
        <v>43651</v>
      </c>
      <c r="D69" s="373"/>
      <c r="E69" s="346">
        <v>43.317100000000003</v>
      </c>
      <c r="F69" s="373"/>
      <c r="G69" s="347">
        <v>16.755400000000002</v>
      </c>
      <c r="H69" s="373"/>
      <c r="I69" s="651">
        <v>1.72</v>
      </c>
      <c r="J69" s="651">
        <v>6.38</v>
      </c>
      <c r="K69" s="651">
        <v>1.47</v>
      </c>
      <c r="L69" s="651">
        <v>1.53</v>
      </c>
      <c r="M69" s="374"/>
      <c r="N69" s="348">
        <v>0.48580000000000001</v>
      </c>
      <c r="O69" s="348">
        <v>-0.32069999999999999</v>
      </c>
      <c r="P69" s="348">
        <v>0.98119999999999996</v>
      </c>
      <c r="Q69" s="348">
        <v>3.0733999999999999</v>
      </c>
      <c r="R69" s="348">
        <v>-1.3384</v>
      </c>
      <c r="S69" s="350">
        <v>0.1812</v>
      </c>
      <c r="T69" s="348">
        <v>-3.3323</v>
      </c>
      <c r="U69" s="348">
        <v>6.1802999999999999</v>
      </c>
      <c r="V69" s="348">
        <v>5.9325999999999999</v>
      </c>
      <c r="W69" s="348" t="s">
        <v>430</v>
      </c>
      <c r="X69" s="348">
        <v>2.0886</v>
      </c>
      <c r="Y69" s="348">
        <v>7.6424000000000003</v>
      </c>
      <c r="Z69" s="348">
        <v>-2.9853999999999998</v>
      </c>
      <c r="AA69" s="348">
        <v>1.0445</v>
      </c>
      <c r="AB69" s="348">
        <v>0.1842</v>
      </c>
      <c r="AC69" s="348">
        <v>7.5057</v>
      </c>
      <c r="AD69" s="374"/>
      <c r="AE69" s="346">
        <v>3</v>
      </c>
      <c r="AF69" s="346">
        <v>14</v>
      </c>
      <c r="AG69" s="346">
        <v>11</v>
      </c>
      <c r="AH69" s="346">
        <v>16</v>
      </c>
      <c r="AI69" s="346">
        <v>21</v>
      </c>
      <c r="AJ69" s="346">
        <v>15</v>
      </c>
      <c r="AK69" s="346">
        <v>18</v>
      </c>
      <c r="AL69" s="346">
        <v>13</v>
      </c>
      <c r="AM69" s="346">
        <v>8</v>
      </c>
      <c r="AN69" s="346" t="s">
        <v>430</v>
      </c>
      <c r="AO69" s="346">
        <v>8</v>
      </c>
      <c r="AP69" s="346">
        <v>17</v>
      </c>
      <c r="AQ69" s="346">
        <v>20</v>
      </c>
      <c r="AR69" s="346">
        <v>17</v>
      </c>
      <c r="AS69" s="346">
        <v>17</v>
      </c>
      <c r="AT69" s="373"/>
      <c r="AU69" s="348" t="s">
        <v>430</v>
      </c>
      <c r="AV69" s="348">
        <v>6.08</v>
      </c>
      <c r="AW69" s="348">
        <v>4.4400000000000004</v>
      </c>
      <c r="AX69" s="348">
        <v>0.78</v>
      </c>
      <c r="AY69" s="348">
        <v>0.36</v>
      </c>
      <c r="AZ69" s="351"/>
      <c r="BA69" s="346" t="s">
        <v>430</v>
      </c>
      <c r="BB69" s="346">
        <v>6</v>
      </c>
      <c r="BC69" s="346">
        <v>9</v>
      </c>
      <c r="BD69" s="346">
        <v>14</v>
      </c>
      <c r="BE69" s="346">
        <v>18</v>
      </c>
      <c r="BF69" s="362"/>
      <c r="BG69" s="348">
        <v>8.9233978432973498</v>
      </c>
      <c r="BH69" s="375">
        <v>0</v>
      </c>
      <c r="BI69" s="375">
        <v>2.6150558860213099E-3</v>
      </c>
      <c r="BJ69" s="375" t="s">
        <v>430</v>
      </c>
      <c r="BK69" s="374"/>
      <c r="BL69" s="348">
        <v>73.284000846699996</v>
      </c>
      <c r="BM69" s="348">
        <v>78.531175435400002</v>
      </c>
      <c r="BN69" s="348">
        <v>0.93318354699999995</v>
      </c>
      <c r="BO69" s="373"/>
      <c r="BP69" s="348">
        <v>68.470456139999996</v>
      </c>
      <c r="BQ69" s="373"/>
      <c r="BR69" s="348">
        <v>55.109400000000001</v>
      </c>
      <c r="BS69" s="348">
        <v>4.1082799999999997</v>
      </c>
      <c r="BT69" s="348">
        <v>9.2571399999999997</v>
      </c>
      <c r="BU69" s="348">
        <v>31.525179999999999</v>
      </c>
      <c r="BV69" s="373"/>
      <c r="BW69" s="348">
        <v>4.6100000000000003</v>
      </c>
      <c r="BX69" s="348">
        <v>13.91</v>
      </c>
      <c r="BY69" s="348" t="s">
        <v>430</v>
      </c>
      <c r="BZ69" s="348" t="s">
        <v>430</v>
      </c>
      <c r="CA69" s="348" t="s">
        <v>430</v>
      </c>
      <c r="CB69" s="348">
        <v>13.01</v>
      </c>
      <c r="CC69" s="373"/>
      <c r="CD69" s="372" t="s">
        <v>9407</v>
      </c>
      <c r="CE69" s="372" t="s">
        <v>9408</v>
      </c>
      <c r="CF69" s="372" t="s">
        <v>4344</v>
      </c>
      <c r="CG69" s="372" t="s">
        <v>9409</v>
      </c>
      <c r="CH69" s="372" t="s">
        <v>553</v>
      </c>
      <c r="CI69" s="373"/>
      <c r="CJ69" s="354" t="s">
        <v>476</v>
      </c>
    </row>
    <row r="70" spans="1:88" x14ac:dyDescent="0.25">
      <c r="A70" s="36" t="s">
        <v>93</v>
      </c>
      <c r="B70" s="43"/>
      <c r="C70" s="720"/>
      <c r="D70" s="43"/>
      <c r="E70" s="51"/>
      <c r="F70" s="43"/>
      <c r="G70" s="55"/>
      <c r="H70" s="43"/>
      <c r="I70" s="92"/>
      <c r="J70" s="92"/>
      <c r="K70" s="92"/>
      <c r="L70" s="92"/>
      <c r="M70" s="66"/>
      <c r="N70" s="59">
        <v>0.33460000000000001</v>
      </c>
      <c r="O70" s="59">
        <v>-0.24940000000000001</v>
      </c>
      <c r="P70" s="59">
        <v>1.1071</v>
      </c>
      <c r="Q70" s="59">
        <v>3.9617</v>
      </c>
      <c r="R70" s="59">
        <v>1.639</v>
      </c>
      <c r="S70" s="70">
        <v>2.1048</v>
      </c>
      <c r="T70" s="59">
        <v>1.4454</v>
      </c>
      <c r="U70" s="59">
        <v>8.7813999999999997</v>
      </c>
      <c r="V70" s="59">
        <v>7.3983999999999996</v>
      </c>
      <c r="W70" s="59">
        <v>7.7365000000000004</v>
      </c>
      <c r="X70" s="59">
        <v>1.9863</v>
      </c>
      <c r="Y70" s="59">
        <v>9.3216999999999999</v>
      </c>
      <c r="Z70" s="59">
        <v>0.41839999999999999</v>
      </c>
      <c r="AA70" s="59">
        <v>3.2121</v>
      </c>
      <c r="AB70" s="59">
        <v>0.73109999999999997</v>
      </c>
      <c r="AC70" s="59">
        <v>7.6699000000000002</v>
      </c>
      <c r="AD70" s="66"/>
      <c r="AE70" s="51">
        <v>22</v>
      </c>
      <c r="AF70" s="51">
        <v>22</v>
      </c>
      <c r="AG70" s="51">
        <v>22</v>
      </c>
      <c r="AH70" s="51">
        <v>22</v>
      </c>
      <c r="AI70" s="51">
        <v>22</v>
      </c>
      <c r="AJ70" s="51">
        <v>21</v>
      </c>
      <c r="AK70" s="51">
        <v>20</v>
      </c>
      <c r="AL70" s="51">
        <v>14</v>
      </c>
      <c r="AM70" s="51">
        <v>9</v>
      </c>
      <c r="AN70" s="51">
        <v>4</v>
      </c>
      <c r="AO70" s="51">
        <v>22</v>
      </c>
      <c r="AP70" s="51">
        <v>22</v>
      </c>
      <c r="AQ70" s="51">
        <v>21</v>
      </c>
      <c r="AR70" s="51">
        <v>21</v>
      </c>
      <c r="AS70" s="51">
        <v>22</v>
      </c>
      <c r="AT70" s="43"/>
      <c r="AU70" s="59">
        <v>8.23</v>
      </c>
      <c r="AV70" s="59">
        <v>7.87</v>
      </c>
      <c r="AW70" s="59">
        <v>6.7522222222222199</v>
      </c>
      <c r="AX70" s="59">
        <v>4.6507142857142902</v>
      </c>
      <c r="AY70" s="59">
        <v>4.2571428571428598</v>
      </c>
      <c r="AZ70" s="78"/>
      <c r="BA70" s="51">
        <v>4</v>
      </c>
      <c r="BB70" s="51">
        <v>7</v>
      </c>
      <c r="BC70" s="51">
        <v>9</v>
      </c>
      <c r="BD70" s="51">
        <v>14</v>
      </c>
      <c r="BE70" s="51">
        <v>21</v>
      </c>
      <c r="BF70" s="258"/>
      <c r="BG70" s="59"/>
      <c r="BH70" s="286"/>
      <c r="BI70" s="286"/>
      <c r="BJ70" s="286"/>
      <c r="BK70" s="66"/>
      <c r="BL70" s="59"/>
      <c r="BM70" s="59"/>
      <c r="BN70" s="59"/>
      <c r="BO70" s="43"/>
      <c r="BP70" s="59"/>
      <c r="BQ70" s="43"/>
      <c r="BR70" s="59"/>
      <c r="BS70" s="59"/>
      <c r="BT70" s="59"/>
      <c r="BU70" s="59"/>
      <c r="BV70" s="43"/>
      <c r="BW70" s="59"/>
      <c r="BX70" s="59"/>
      <c r="BY70" s="59"/>
      <c r="BZ70" s="59"/>
      <c r="CA70" s="59"/>
      <c r="CB70" s="59"/>
      <c r="CC70" s="43"/>
      <c r="CD70" s="84"/>
      <c r="CE70" s="84"/>
      <c r="CF70" s="84"/>
      <c r="CG70" s="84"/>
      <c r="CH70" s="84"/>
      <c r="CI70" s="43"/>
      <c r="CJ70" s="88"/>
    </row>
    <row r="71" spans="1:88" x14ac:dyDescent="0.25">
      <c r="A71" s="37" t="s">
        <v>94</v>
      </c>
      <c r="B71" s="44"/>
      <c r="C71" s="721"/>
      <c r="D71" s="44"/>
      <c r="E71" s="52"/>
      <c r="F71" s="44"/>
      <c r="G71" s="56"/>
      <c r="H71" s="44"/>
      <c r="I71" s="93"/>
      <c r="J71" s="93"/>
      <c r="K71" s="93"/>
      <c r="L71" s="93"/>
      <c r="M71" s="67"/>
      <c r="N71" s="60">
        <v>0.80930000000000002</v>
      </c>
      <c r="O71" s="60">
        <v>0.30759999999999998</v>
      </c>
      <c r="P71" s="60">
        <v>5.6467999999999998</v>
      </c>
      <c r="Q71" s="60">
        <v>9.5016999999999996</v>
      </c>
      <c r="R71" s="60">
        <v>8.2883999999999993</v>
      </c>
      <c r="S71" s="71">
        <v>7.6341999999999999</v>
      </c>
      <c r="T71" s="60">
        <v>5.5923999999999996</v>
      </c>
      <c r="U71" s="60">
        <v>13.672700000000001</v>
      </c>
      <c r="V71" s="60">
        <v>10.1439</v>
      </c>
      <c r="W71" s="60">
        <v>8.5840999999999994</v>
      </c>
      <c r="X71" s="60">
        <v>6.3228999999999997</v>
      </c>
      <c r="Y71" s="60">
        <v>17.053000000000001</v>
      </c>
      <c r="Z71" s="60">
        <v>4.9555999999999996</v>
      </c>
      <c r="AA71" s="60">
        <v>7.0021000000000004</v>
      </c>
      <c r="AB71" s="60">
        <v>3.1623000000000001</v>
      </c>
      <c r="AC71" s="60">
        <v>15.644</v>
      </c>
      <c r="AD71" s="67"/>
      <c r="AE71" s="52"/>
      <c r="AF71" s="52"/>
      <c r="AG71" s="52"/>
      <c r="AH71" s="52"/>
      <c r="AI71" s="52"/>
      <c r="AJ71" s="52"/>
      <c r="AK71" s="52"/>
      <c r="AL71" s="52"/>
      <c r="AM71" s="52"/>
      <c r="AN71" s="52"/>
      <c r="AO71" s="52"/>
      <c r="AP71" s="52"/>
      <c r="AQ71" s="52"/>
      <c r="AR71" s="52"/>
      <c r="AS71" s="52"/>
      <c r="AT71" s="44"/>
      <c r="AU71" s="60">
        <v>8.44</v>
      </c>
      <c r="AV71" s="60">
        <v>9.58</v>
      </c>
      <c r="AW71" s="60">
        <v>8.82</v>
      </c>
      <c r="AX71" s="60">
        <v>8.27</v>
      </c>
      <c r="AY71" s="60">
        <v>9.0500000000000007</v>
      </c>
      <c r="AZ71" s="79"/>
      <c r="BA71" s="52"/>
      <c r="BB71" s="52"/>
      <c r="BC71" s="52"/>
      <c r="BD71" s="52"/>
      <c r="BE71" s="52"/>
      <c r="BF71" s="259"/>
      <c r="BG71" s="60"/>
      <c r="BH71" s="288"/>
      <c r="BI71" s="288"/>
      <c r="BJ71" s="288"/>
      <c r="BK71" s="67"/>
      <c r="BL71" s="60"/>
      <c r="BM71" s="60"/>
      <c r="BN71" s="60"/>
      <c r="BO71" s="44"/>
      <c r="BP71" s="60"/>
      <c r="BQ71" s="44"/>
      <c r="BR71" s="60"/>
      <c r="BS71" s="60"/>
      <c r="BT71" s="60"/>
      <c r="BU71" s="60"/>
      <c r="BV71" s="44"/>
      <c r="BW71" s="60"/>
      <c r="BX71" s="60"/>
      <c r="BY71" s="60"/>
      <c r="BZ71" s="60"/>
      <c r="CA71" s="60"/>
      <c r="CB71" s="60"/>
      <c r="CC71" s="44"/>
      <c r="CD71" s="85"/>
      <c r="CE71" s="85"/>
      <c r="CF71" s="85"/>
      <c r="CG71" s="85"/>
      <c r="CH71" s="85"/>
      <c r="CI71" s="44"/>
      <c r="CJ71" s="89"/>
    </row>
    <row r="72" spans="1:88" x14ac:dyDescent="0.25">
      <c r="A72" s="37" t="s">
        <v>95</v>
      </c>
      <c r="B72" s="44"/>
      <c r="C72" s="721"/>
      <c r="D72" s="44"/>
      <c r="E72" s="52"/>
      <c r="F72" s="44"/>
      <c r="G72" s="56"/>
      <c r="H72" s="44"/>
      <c r="I72" s="93"/>
      <c r="J72" s="93"/>
      <c r="K72" s="93"/>
      <c r="L72" s="93"/>
      <c r="M72" s="67"/>
      <c r="N72" s="60">
        <v>-0.14280000000000001</v>
      </c>
      <c r="O72" s="60">
        <v>-1.1352</v>
      </c>
      <c r="P72" s="60">
        <v>-2.6655000000000002</v>
      </c>
      <c r="Q72" s="60">
        <v>-0.69179999999999997</v>
      </c>
      <c r="R72" s="60">
        <v>-1.3619000000000001</v>
      </c>
      <c r="S72" s="71">
        <v>-3.2443</v>
      </c>
      <c r="T72" s="60">
        <v>-5.4043999999999999</v>
      </c>
      <c r="U72" s="60">
        <v>2.8256000000000001</v>
      </c>
      <c r="V72" s="60">
        <v>5.0709</v>
      </c>
      <c r="W72" s="60">
        <v>7.0156999999999998</v>
      </c>
      <c r="X72" s="60">
        <v>-1.8924000000000001</v>
      </c>
      <c r="Y72" s="60">
        <v>3.2176999999999998</v>
      </c>
      <c r="Z72" s="60">
        <v>-3.0552999999999999</v>
      </c>
      <c r="AA72" s="60">
        <v>-1.6489</v>
      </c>
      <c r="AB72" s="60">
        <v>-0.84219999999999995</v>
      </c>
      <c r="AC72" s="60">
        <v>0.52669999999999995</v>
      </c>
      <c r="AD72" s="67"/>
      <c r="AE72" s="52"/>
      <c r="AF72" s="52"/>
      <c r="AG72" s="52"/>
      <c r="AH72" s="52"/>
      <c r="AI72" s="52"/>
      <c r="AJ72" s="52"/>
      <c r="AK72" s="52"/>
      <c r="AL72" s="52"/>
      <c r="AM72" s="52"/>
      <c r="AN72" s="52"/>
      <c r="AO72" s="52"/>
      <c r="AP72" s="52"/>
      <c r="AQ72" s="52"/>
      <c r="AR72" s="52"/>
      <c r="AS72" s="52"/>
      <c r="AT72" s="44"/>
      <c r="AU72" s="60">
        <v>7.75</v>
      </c>
      <c r="AV72" s="60">
        <v>5.63</v>
      </c>
      <c r="AW72" s="60">
        <v>4.4400000000000004</v>
      </c>
      <c r="AX72" s="60">
        <v>0.78</v>
      </c>
      <c r="AY72" s="60">
        <v>-2.8</v>
      </c>
      <c r="AZ72" s="79"/>
      <c r="BA72" s="52"/>
      <c r="BB72" s="52"/>
      <c r="BC72" s="52"/>
      <c r="BD72" s="52"/>
      <c r="BE72" s="52"/>
      <c r="BF72" s="259"/>
      <c r="BG72" s="60"/>
      <c r="BH72" s="288"/>
      <c r="BI72" s="288"/>
      <c r="BJ72" s="288"/>
      <c r="BK72" s="67"/>
      <c r="BL72" s="60"/>
      <c r="BM72" s="60"/>
      <c r="BN72" s="60"/>
      <c r="BO72" s="44"/>
      <c r="BP72" s="60"/>
      <c r="BQ72" s="44"/>
      <c r="BR72" s="60"/>
      <c r="BS72" s="60"/>
      <c r="BT72" s="60"/>
      <c r="BU72" s="60"/>
      <c r="BV72" s="44"/>
      <c r="BW72" s="60"/>
      <c r="BX72" s="60"/>
      <c r="BY72" s="60"/>
      <c r="BZ72" s="60"/>
      <c r="CA72" s="60"/>
      <c r="CB72" s="60"/>
      <c r="CC72" s="44"/>
      <c r="CD72" s="85"/>
      <c r="CE72" s="85"/>
      <c r="CF72" s="85"/>
      <c r="CG72" s="85"/>
      <c r="CH72" s="85"/>
      <c r="CI72" s="44"/>
      <c r="CJ72" s="89"/>
    </row>
    <row r="73" spans="1:88" x14ac:dyDescent="0.25">
      <c r="A73" s="38" t="s">
        <v>96</v>
      </c>
      <c r="B73" s="45"/>
      <c r="C73" s="722"/>
      <c r="D73" s="45"/>
      <c r="E73" s="53"/>
      <c r="F73" s="45"/>
      <c r="G73" s="57"/>
      <c r="H73" s="45"/>
      <c r="I73" s="94"/>
      <c r="J73" s="94"/>
      <c r="K73" s="94"/>
      <c r="L73" s="94"/>
      <c r="M73" s="68"/>
      <c r="N73" s="61">
        <v>0.37724999999999997</v>
      </c>
      <c r="O73" s="61">
        <v>-0.27615000000000001</v>
      </c>
      <c r="P73" s="61">
        <v>0.97230000000000005</v>
      </c>
      <c r="Q73" s="61">
        <v>3.8868</v>
      </c>
      <c r="R73" s="61">
        <v>1.3179000000000001</v>
      </c>
      <c r="S73" s="72">
        <v>2.1654</v>
      </c>
      <c r="T73" s="61">
        <v>2.5223499999999999</v>
      </c>
      <c r="U73" s="61">
        <v>8.9159500000000005</v>
      </c>
      <c r="V73" s="61">
        <v>7.6946000000000003</v>
      </c>
      <c r="W73" s="61">
        <v>7.6730499999999999</v>
      </c>
      <c r="X73" s="61">
        <v>1.9159999999999999</v>
      </c>
      <c r="Y73" s="61">
        <v>9.1460000000000008</v>
      </c>
      <c r="Z73" s="61">
        <v>0.59599999999999997</v>
      </c>
      <c r="AA73" s="61">
        <v>3.1398999999999999</v>
      </c>
      <c r="AB73" s="61">
        <v>0.56289999999999996</v>
      </c>
      <c r="AC73" s="61">
        <v>7.8071000000000002</v>
      </c>
      <c r="AD73" s="68"/>
      <c r="AE73" s="53"/>
      <c r="AF73" s="53"/>
      <c r="AG73" s="53"/>
      <c r="AH73" s="53"/>
      <c r="AI73" s="53"/>
      <c r="AJ73" s="53"/>
      <c r="AK73" s="53"/>
      <c r="AL73" s="53"/>
      <c r="AM73" s="53"/>
      <c r="AN73" s="53"/>
      <c r="AO73" s="53"/>
      <c r="AP73" s="53"/>
      <c r="AQ73" s="53"/>
      <c r="AR73" s="53"/>
      <c r="AS73" s="53"/>
      <c r="AT73" s="45"/>
      <c r="AU73" s="61">
        <v>8.36</v>
      </c>
      <c r="AV73" s="61">
        <v>8.44</v>
      </c>
      <c r="AW73" s="61">
        <v>7.22</v>
      </c>
      <c r="AX73" s="61">
        <v>5</v>
      </c>
      <c r="AY73" s="61">
        <v>4.07</v>
      </c>
      <c r="AZ73" s="80"/>
      <c r="BA73" s="53"/>
      <c r="BB73" s="53"/>
      <c r="BC73" s="53"/>
      <c r="BD73" s="53"/>
      <c r="BE73" s="53"/>
      <c r="BF73" s="262"/>
      <c r="BG73" s="61"/>
      <c r="BH73" s="291"/>
      <c r="BI73" s="291"/>
      <c r="BJ73" s="291"/>
      <c r="BK73" s="68"/>
      <c r="BL73" s="61"/>
      <c r="BM73" s="61"/>
      <c r="BN73" s="61"/>
      <c r="BO73" s="45"/>
      <c r="BP73" s="61"/>
      <c r="BQ73" s="45"/>
      <c r="BR73" s="61"/>
      <c r="BS73" s="61"/>
      <c r="BT73" s="61"/>
      <c r="BU73" s="61"/>
      <c r="BV73" s="45"/>
      <c r="BW73" s="61"/>
      <c r="BX73" s="61"/>
      <c r="BY73" s="61"/>
      <c r="BZ73" s="61"/>
      <c r="CA73" s="61"/>
      <c r="CB73" s="61"/>
      <c r="CC73" s="45"/>
      <c r="CD73" s="86"/>
      <c r="CE73" s="86"/>
      <c r="CF73" s="86"/>
      <c r="CG73" s="86"/>
      <c r="CH73" s="86"/>
      <c r="CI73" s="45"/>
      <c r="CJ73" s="90"/>
    </row>
    <row r="74" spans="1:88" ht="14.5" x14ac:dyDescent="0.25">
      <c r="A74" s="39" t="s">
        <v>325</v>
      </c>
      <c r="B74" s="46"/>
      <c r="C74" s="723"/>
      <c r="D74" s="46"/>
      <c r="E74" s="54"/>
      <c r="F74" s="46"/>
      <c r="G74" s="58"/>
      <c r="H74" s="46"/>
      <c r="I74" s="95"/>
      <c r="J74" s="95"/>
      <c r="K74" s="95"/>
      <c r="L74" s="95"/>
      <c r="M74" s="69"/>
      <c r="N74" s="62"/>
      <c r="O74" s="62"/>
      <c r="P74" s="62"/>
      <c r="Q74" s="62"/>
      <c r="R74" s="62"/>
      <c r="S74" s="73"/>
      <c r="T74" s="62"/>
      <c r="U74" s="62"/>
      <c r="V74" s="62"/>
      <c r="W74" s="62"/>
      <c r="X74" s="62"/>
      <c r="Y74" s="62"/>
      <c r="Z74" s="62"/>
      <c r="AA74" s="62"/>
      <c r="AB74" s="62"/>
      <c r="AC74" s="62"/>
      <c r="AD74" s="69"/>
      <c r="AE74" s="54"/>
      <c r="AF74" s="54"/>
      <c r="AG74" s="54"/>
      <c r="AH74" s="54"/>
      <c r="AI74" s="54"/>
      <c r="AJ74" s="54"/>
      <c r="AK74" s="54"/>
      <c r="AL74" s="54"/>
      <c r="AM74" s="54"/>
      <c r="AN74" s="54"/>
      <c r="AO74" s="54"/>
      <c r="AP74" s="54"/>
      <c r="AQ74" s="54"/>
      <c r="AR74" s="54"/>
      <c r="AS74" s="54"/>
      <c r="AT74" s="46"/>
      <c r="AU74" s="62"/>
      <c r="AV74" s="62"/>
      <c r="AW74" s="62"/>
      <c r="AX74" s="62"/>
      <c r="AY74" s="62"/>
      <c r="AZ74" s="81"/>
      <c r="BA74" s="54"/>
      <c r="BB74" s="54"/>
      <c r="BC74" s="54"/>
      <c r="BD74" s="54"/>
      <c r="BE74" s="54"/>
      <c r="BF74" s="263"/>
      <c r="BG74" s="62"/>
      <c r="BH74" s="293"/>
      <c r="BI74" s="293"/>
      <c r="BJ74" s="293"/>
      <c r="BK74" s="69"/>
      <c r="BL74" s="62"/>
      <c r="BM74" s="62"/>
      <c r="BN74" s="62"/>
      <c r="BO74" s="46"/>
      <c r="BP74" s="62"/>
      <c r="BQ74" s="46"/>
      <c r="BR74" s="62"/>
      <c r="BS74" s="62"/>
      <c r="BT74" s="62"/>
      <c r="BU74" s="62"/>
      <c r="BV74" s="46"/>
      <c r="BW74" s="62"/>
      <c r="BX74" s="62"/>
      <c r="BY74" s="62"/>
      <c r="BZ74" s="62"/>
      <c r="CA74" s="62"/>
      <c r="CB74" s="62"/>
      <c r="CC74" s="46"/>
      <c r="CD74" s="87"/>
      <c r="CE74" s="87"/>
      <c r="CF74" s="87"/>
      <c r="CG74" s="87"/>
      <c r="CH74" s="87"/>
      <c r="CI74" s="46"/>
      <c r="CJ74" s="91"/>
    </row>
    <row r="75" spans="1:88" s="428" customFormat="1" x14ac:dyDescent="0.25">
      <c r="A75" s="481" t="s">
        <v>9410</v>
      </c>
      <c r="B75" s="402"/>
      <c r="C75" s="724">
        <v>45349</v>
      </c>
      <c r="D75" s="402"/>
      <c r="E75" s="403">
        <v>2593.0700000000002</v>
      </c>
      <c r="F75" s="402"/>
      <c r="G75" s="404">
        <v>11.837899999999999</v>
      </c>
      <c r="H75" s="402"/>
      <c r="I75" s="650">
        <v>4.3899999999999997</v>
      </c>
      <c r="J75" s="650">
        <v>7.18</v>
      </c>
      <c r="K75" s="650">
        <v>3.5135000000000001</v>
      </c>
      <c r="L75" s="650">
        <v>3.6572100000000001</v>
      </c>
      <c r="M75" s="406"/>
      <c r="N75" s="405">
        <v>-2.53E-2</v>
      </c>
      <c r="O75" s="405">
        <v>-0.49840000000000001</v>
      </c>
      <c r="P75" s="405">
        <v>-0.21490000000000001</v>
      </c>
      <c r="Q75" s="405">
        <v>1.7849999999999999</v>
      </c>
      <c r="R75" s="405">
        <v>1.4074</v>
      </c>
      <c r="S75" s="407">
        <v>3.8557999999999999</v>
      </c>
      <c r="T75" s="405">
        <v>4.8474000000000004</v>
      </c>
      <c r="U75" s="405" t="s">
        <v>430</v>
      </c>
      <c r="V75" s="405" t="s">
        <v>430</v>
      </c>
      <c r="W75" s="405" t="s">
        <v>430</v>
      </c>
      <c r="X75" s="405">
        <v>1.6899999999999998E-2</v>
      </c>
      <c r="Y75" s="405">
        <v>3.3589000000000002</v>
      </c>
      <c r="Z75" s="405">
        <v>2.6526000000000001</v>
      </c>
      <c r="AA75" s="405">
        <v>3.7957000000000001</v>
      </c>
      <c r="AB75" s="405">
        <v>-0.2049</v>
      </c>
      <c r="AC75" s="405">
        <v>7.0415999999999999</v>
      </c>
      <c r="AD75" s="406"/>
      <c r="AE75" s="403">
        <v>20</v>
      </c>
      <c r="AF75" s="403">
        <v>20</v>
      </c>
      <c r="AG75" s="403">
        <v>20</v>
      </c>
      <c r="AH75" s="403">
        <v>20</v>
      </c>
      <c r="AI75" s="403">
        <v>14</v>
      </c>
      <c r="AJ75" s="403">
        <v>10</v>
      </c>
      <c r="AK75" s="403">
        <v>6</v>
      </c>
      <c r="AL75" s="403" t="s">
        <v>430</v>
      </c>
      <c r="AM75" s="403" t="s">
        <v>430</v>
      </c>
      <c r="AN75" s="403" t="s">
        <v>430</v>
      </c>
      <c r="AO75" s="403">
        <v>20</v>
      </c>
      <c r="AP75" s="403">
        <v>22</v>
      </c>
      <c r="AQ75" s="403">
        <v>7</v>
      </c>
      <c r="AR75" s="403">
        <v>13</v>
      </c>
      <c r="AS75" s="403">
        <v>21</v>
      </c>
      <c r="AT75" s="402"/>
      <c r="AU75" s="405" t="s">
        <v>430</v>
      </c>
      <c r="AV75" s="405" t="s">
        <v>430</v>
      </c>
      <c r="AW75" s="405" t="s">
        <v>430</v>
      </c>
      <c r="AX75" s="405" t="s">
        <v>430</v>
      </c>
      <c r="AY75" s="405">
        <v>4.1100000000000003</v>
      </c>
      <c r="AZ75" s="408"/>
      <c r="BA75" s="403" t="s">
        <v>430</v>
      </c>
      <c r="BB75" s="403" t="s">
        <v>430</v>
      </c>
      <c r="BC75" s="403" t="s">
        <v>430</v>
      </c>
      <c r="BD75" s="403" t="s">
        <v>430</v>
      </c>
      <c r="BE75" s="403">
        <v>14</v>
      </c>
      <c r="BF75" s="409"/>
      <c r="BG75" s="405">
        <v>2.8750661051659501</v>
      </c>
      <c r="BH75" s="410">
        <v>0</v>
      </c>
      <c r="BI75" s="410">
        <v>5.3483798937841998E-2</v>
      </c>
      <c r="BJ75" s="410" t="s">
        <v>430</v>
      </c>
      <c r="BK75" s="406"/>
      <c r="BL75" s="405">
        <v>38.115332630899999</v>
      </c>
      <c r="BM75" s="405">
        <v>5.4356982273999996</v>
      </c>
      <c r="BN75" s="405">
        <v>7.0120398587999997</v>
      </c>
      <c r="BO75" s="402"/>
      <c r="BP75" s="405">
        <v>14.648356440000001</v>
      </c>
      <c r="BQ75" s="402"/>
      <c r="BR75" s="405">
        <v>18.981100000000001</v>
      </c>
      <c r="BS75" s="405">
        <v>4.8788400000000003</v>
      </c>
      <c r="BT75" s="405">
        <v>2.6877200000000001</v>
      </c>
      <c r="BU75" s="405">
        <v>73.452340000000007</v>
      </c>
      <c r="BV75" s="402"/>
      <c r="BW75" s="405">
        <v>41.02</v>
      </c>
      <c r="BX75" s="405">
        <v>19.059999999999999</v>
      </c>
      <c r="BY75" s="405" t="s">
        <v>430</v>
      </c>
      <c r="BZ75" s="405" t="s">
        <v>430</v>
      </c>
      <c r="CA75" s="405" t="s">
        <v>430</v>
      </c>
      <c r="CB75" s="405">
        <v>13.37</v>
      </c>
      <c r="CC75" s="402"/>
      <c r="CD75" s="401" t="s">
        <v>9286</v>
      </c>
      <c r="CE75" s="401" t="s">
        <v>9287</v>
      </c>
      <c r="CF75" s="401" t="s">
        <v>9288</v>
      </c>
      <c r="CG75" s="401" t="s">
        <v>9289</v>
      </c>
      <c r="CH75" s="401" t="s">
        <v>9290</v>
      </c>
      <c r="CI75" s="402"/>
      <c r="CJ75" s="411" t="s">
        <v>443</v>
      </c>
    </row>
    <row r="76" spans="1:88" s="428" customFormat="1" x14ac:dyDescent="0.25">
      <c r="A76" s="345" t="s">
        <v>9411</v>
      </c>
      <c r="B76" s="373"/>
      <c r="C76" s="719">
        <v>44967</v>
      </c>
      <c r="D76" s="373"/>
      <c r="E76" s="346">
        <v>2291.77</v>
      </c>
      <c r="F76" s="373"/>
      <c r="G76" s="347">
        <v>15.852</v>
      </c>
      <c r="H76" s="373"/>
      <c r="I76" s="651">
        <v>2.89</v>
      </c>
      <c r="J76" s="651">
        <v>7.05</v>
      </c>
      <c r="K76" s="651">
        <v>2.36</v>
      </c>
      <c r="L76" s="651">
        <v>2.5</v>
      </c>
      <c r="M76" s="374"/>
      <c r="N76" s="348">
        <v>0.44350000000000001</v>
      </c>
      <c r="O76" s="348">
        <v>0.3291</v>
      </c>
      <c r="P76" s="348">
        <v>1.9749000000000001</v>
      </c>
      <c r="Q76" s="348">
        <v>6.7043999999999997</v>
      </c>
      <c r="R76" s="348">
        <v>4.5301999999999998</v>
      </c>
      <c r="S76" s="350">
        <v>5.8563999999999998</v>
      </c>
      <c r="T76" s="348">
        <v>7.1810999999999998</v>
      </c>
      <c r="U76" s="348">
        <v>13.262</v>
      </c>
      <c r="V76" s="348" t="s">
        <v>430</v>
      </c>
      <c r="W76" s="348" t="s">
        <v>430</v>
      </c>
      <c r="X76" s="348">
        <v>4.2552000000000003</v>
      </c>
      <c r="Y76" s="348">
        <v>13.35</v>
      </c>
      <c r="Z76" s="348">
        <v>3.2031000000000001</v>
      </c>
      <c r="AA76" s="348">
        <v>6.8914</v>
      </c>
      <c r="AB76" s="348">
        <v>1.3749</v>
      </c>
      <c r="AC76" s="348">
        <v>13.958</v>
      </c>
      <c r="AD76" s="374"/>
      <c r="AE76" s="346">
        <v>4</v>
      </c>
      <c r="AF76" s="346">
        <v>1</v>
      </c>
      <c r="AG76" s="346">
        <v>4</v>
      </c>
      <c r="AH76" s="346">
        <v>3</v>
      </c>
      <c r="AI76" s="346">
        <v>4</v>
      </c>
      <c r="AJ76" s="346">
        <v>7</v>
      </c>
      <c r="AK76" s="346">
        <v>1</v>
      </c>
      <c r="AL76" s="346">
        <v>2</v>
      </c>
      <c r="AM76" s="346" t="s">
        <v>430</v>
      </c>
      <c r="AN76" s="346" t="s">
        <v>430</v>
      </c>
      <c r="AO76" s="346">
        <v>3</v>
      </c>
      <c r="AP76" s="346">
        <v>2</v>
      </c>
      <c r="AQ76" s="346">
        <v>5</v>
      </c>
      <c r="AR76" s="346">
        <v>5</v>
      </c>
      <c r="AS76" s="346">
        <v>5</v>
      </c>
      <c r="AT76" s="373"/>
      <c r="AU76" s="348" t="s">
        <v>430</v>
      </c>
      <c r="AV76" s="348" t="s">
        <v>430</v>
      </c>
      <c r="AW76" s="348" t="s">
        <v>430</v>
      </c>
      <c r="AX76" s="348">
        <v>9.92</v>
      </c>
      <c r="AY76" s="348">
        <v>9.83</v>
      </c>
      <c r="AZ76" s="351"/>
      <c r="BA76" s="346" t="s">
        <v>430</v>
      </c>
      <c r="BB76" s="346" t="s">
        <v>430</v>
      </c>
      <c r="BC76" s="346" t="s">
        <v>430</v>
      </c>
      <c r="BD76" s="346">
        <v>1</v>
      </c>
      <c r="BE76" s="346">
        <v>4</v>
      </c>
      <c r="BF76" s="362"/>
      <c r="BG76" s="348">
        <v>7.3167199714805298</v>
      </c>
      <c r="BH76" s="375">
        <v>0</v>
      </c>
      <c r="BI76" s="375">
        <v>7.9709977960100306E-2</v>
      </c>
      <c r="BJ76" s="375" t="s">
        <v>430</v>
      </c>
      <c r="BK76" s="374"/>
      <c r="BL76" s="348">
        <v>81.684662405899999</v>
      </c>
      <c r="BM76" s="348">
        <v>45.5731976171</v>
      </c>
      <c r="BN76" s="348">
        <v>1.7923838281</v>
      </c>
      <c r="BO76" s="373"/>
      <c r="BP76" s="348">
        <v>64.375971539999995</v>
      </c>
      <c r="BQ76" s="373"/>
      <c r="BR76" s="348">
        <v>47.780299999999997</v>
      </c>
      <c r="BS76" s="348">
        <v>8.2183200000000003</v>
      </c>
      <c r="BT76" s="348">
        <v>10.295199999999999</v>
      </c>
      <c r="BU76" s="348">
        <v>33.706180000000003</v>
      </c>
      <c r="BV76" s="373"/>
      <c r="BW76" s="348">
        <v>6.23</v>
      </c>
      <c r="BX76" s="348">
        <v>9.35</v>
      </c>
      <c r="BY76" s="348">
        <v>4.2699999999999996</v>
      </c>
      <c r="BZ76" s="348" t="s">
        <v>430</v>
      </c>
      <c r="CA76" s="348" t="s">
        <v>430</v>
      </c>
      <c r="CB76" s="348">
        <v>12.68</v>
      </c>
      <c r="CC76" s="373"/>
      <c r="CD76" s="372" t="s">
        <v>9292</v>
      </c>
      <c r="CE76" s="372" t="s">
        <v>9293</v>
      </c>
      <c r="CF76" s="372" t="s">
        <v>9294</v>
      </c>
      <c r="CG76" s="372" t="s">
        <v>9295</v>
      </c>
      <c r="CH76" s="372" t="s">
        <v>9296</v>
      </c>
      <c r="CI76" s="373"/>
      <c r="CJ76" s="354" t="s">
        <v>555</v>
      </c>
    </row>
    <row r="77" spans="1:88" s="428" customFormat="1" x14ac:dyDescent="0.25">
      <c r="A77" s="345" t="s">
        <v>9412</v>
      </c>
      <c r="B77" s="373"/>
      <c r="C77" s="719">
        <v>44784</v>
      </c>
      <c r="D77" s="373"/>
      <c r="E77" s="346">
        <v>2169.29</v>
      </c>
      <c r="F77" s="373"/>
      <c r="G77" s="347">
        <v>15.628</v>
      </c>
      <c r="H77" s="373"/>
      <c r="I77" s="651">
        <v>3.98</v>
      </c>
      <c r="J77" s="651">
        <v>6.71</v>
      </c>
      <c r="K77" s="651">
        <v>2.96</v>
      </c>
      <c r="L77" s="651">
        <v>3.11</v>
      </c>
      <c r="M77" s="374"/>
      <c r="N77" s="348">
        <v>0.27589999999999998</v>
      </c>
      <c r="O77" s="348">
        <v>-0.24890000000000001</v>
      </c>
      <c r="P77" s="348">
        <v>1.0801000000000001</v>
      </c>
      <c r="Q77" s="348">
        <v>3.8681000000000001</v>
      </c>
      <c r="R77" s="348">
        <v>1.9904999999999999</v>
      </c>
      <c r="S77" s="350">
        <v>6.1323999999999996</v>
      </c>
      <c r="T77" s="348">
        <v>5.9919000000000002</v>
      </c>
      <c r="U77" s="348">
        <v>11.348800000000001</v>
      </c>
      <c r="V77" s="348" t="s">
        <v>430</v>
      </c>
      <c r="W77" s="348" t="s">
        <v>430</v>
      </c>
      <c r="X77" s="348">
        <v>2.1038000000000001</v>
      </c>
      <c r="Y77" s="348">
        <v>9.1341000000000001</v>
      </c>
      <c r="Z77" s="348">
        <v>2.2976000000000001</v>
      </c>
      <c r="AA77" s="348">
        <v>6.3780999999999999</v>
      </c>
      <c r="AB77" s="348">
        <v>0.65049999999999997</v>
      </c>
      <c r="AC77" s="348">
        <v>11.7239</v>
      </c>
      <c r="AD77" s="374"/>
      <c r="AE77" s="346">
        <v>19</v>
      </c>
      <c r="AF77" s="346">
        <v>11</v>
      </c>
      <c r="AG77" s="346">
        <v>12</v>
      </c>
      <c r="AH77" s="346">
        <v>13</v>
      </c>
      <c r="AI77" s="346">
        <v>12</v>
      </c>
      <c r="AJ77" s="346">
        <v>6</v>
      </c>
      <c r="AK77" s="346">
        <v>2</v>
      </c>
      <c r="AL77" s="346">
        <v>4</v>
      </c>
      <c r="AM77" s="346" t="s">
        <v>430</v>
      </c>
      <c r="AN77" s="346" t="s">
        <v>430</v>
      </c>
      <c r="AO77" s="346">
        <v>11</v>
      </c>
      <c r="AP77" s="346">
        <v>13</v>
      </c>
      <c r="AQ77" s="346">
        <v>8</v>
      </c>
      <c r="AR77" s="346">
        <v>7</v>
      </c>
      <c r="AS77" s="346">
        <v>11</v>
      </c>
      <c r="AT77" s="373"/>
      <c r="AU77" s="348" t="s">
        <v>430</v>
      </c>
      <c r="AV77" s="348" t="s">
        <v>430</v>
      </c>
      <c r="AW77" s="348" t="s">
        <v>430</v>
      </c>
      <c r="AX77" s="348">
        <v>8.5</v>
      </c>
      <c r="AY77" s="348">
        <v>6.84</v>
      </c>
      <c r="AZ77" s="351"/>
      <c r="BA77" s="346" t="s">
        <v>430</v>
      </c>
      <c r="BB77" s="346" t="s">
        <v>430</v>
      </c>
      <c r="BC77" s="346" t="s">
        <v>430</v>
      </c>
      <c r="BD77" s="346">
        <v>2</v>
      </c>
      <c r="BE77" s="346">
        <v>8</v>
      </c>
      <c r="BF77" s="362"/>
      <c r="BG77" s="348">
        <v>6.4135674887322596</v>
      </c>
      <c r="BH77" s="375">
        <v>0</v>
      </c>
      <c r="BI77" s="375">
        <v>6.9953394563569707E-2</v>
      </c>
      <c r="BJ77" s="375" t="s">
        <v>430</v>
      </c>
      <c r="BK77" s="374"/>
      <c r="BL77" s="348">
        <v>71.757398225900005</v>
      </c>
      <c r="BM77" s="348">
        <v>40.466144716400002</v>
      </c>
      <c r="BN77" s="348">
        <v>1.7732699453</v>
      </c>
      <c r="BO77" s="373"/>
      <c r="BP77" s="348">
        <v>56.60346543</v>
      </c>
      <c r="BQ77" s="373"/>
      <c r="BR77" s="348">
        <v>51.280299999999997</v>
      </c>
      <c r="BS77" s="348">
        <v>7.5848699999999996</v>
      </c>
      <c r="BT77" s="348">
        <v>8.9430999999999994</v>
      </c>
      <c r="BU77" s="348">
        <v>32.19173</v>
      </c>
      <c r="BV77" s="373"/>
      <c r="BW77" s="348">
        <v>9.43</v>
      </c>
      <c r="BX77" s="348">
        <v>8.84</v>
      </c>
      <c r="BY77" s="348">
        <v>7.07</v>
      </c>
      <c r="BZ77" s="348">
        <v>1.1499999999999999</v>
      </c>
      <c r="CA77" s="348" t="s">
        <v>430</v>
      </c>
      <c r="CB77" s="348">
        <v>5.62</v>
      </c>
      <c r="CC77" s="373"/>
      <c r="CD77" s="372" t="s">
        <v>9298</v>
      </c>
      <c r="CE77" s="372" t="s">
        <v>9299</v>
      </c>
      <c r="CF77" s="372" t="s">
        <v>9300</v>
      </c>
      <c r="CG77" s="372" t="s">
        <v>9301</v>
      </c>
      <c r="CH77" s="372" t="s">
        <v>9302</v>
      </c>
      <c r="CI77" s="373"/>
      <c r="CJ77" s="354" t="s">
        <v>604</v>
      </c>
    </row>
    <row r="78" spans="1:88" s="428" customFormat="1" x14ac:dyDescent="0.25">
      <c r="A78" s="345" t="s">
        <v>9413</v>
      </c>
      <c r="B78" s="373"/>
      <c r="C78" s="719">
        <v>41275</v>
      </c>
      <c r="D78" s="373"/>
      <c r="E78" s="346">
        <v>1687.7</v>
      </c>
      <c r="F78" s="373"/>
      <c r="G78" s="347">
        <v>42.6676</v>
      </c>
      <c r="H78" s="373"/>
      <c r="I78" s="651">
        <v>6.75</v>
      </c>
      <c r="J78" s="651">
        <v>6.84</v>
      </c>
      <c r="K78" s="651">
        <v>4.1900000000000004</v>
      </c>
      <c r="L78" s="651">
        <v>4.45</v>
      </c>
      <c r="M78" s="374"/>
      <c r="N78" s="348">
        <v>0.37240000000000001</v>
      </c>
      <c r="O78" s="348">
        <v>-7.6100000000000001E-2</v>
      </c>
      <c r="P78" s="348">
        <v>2.1878000000000002</v>
      </c>
      <c r="Q78" s="348">
        <v>4.6223000000000001</v>
      </c>
      <c r="R78" s="348">
        <v>1.1778</v>
      </c>
      <c r="S78" s="350">
        <v>3.0009000000000001</v>
      </c>
      <c r="T78" s="348">
        <v>3.6743999999999999</v>
      </c>
      <c r="U78" s="348">
        <v>10.1282</v>
      </c>
      <c r="V78" s="348">
        <v>9.5055999999999994</v>
      </c>
      <c r="W78" s="348">
        <v>8.7909000000000006</v>
      </c>
      <c r="X78" s="348">
        <v>3.0081000000000002</v>
      </c>
      <c r="Y78" s="348">
        <v>10.364599999999999</v>
      </c>
      <c r="Z78" s="348">
        <v>0.34670000000000001</v>
      </c>
      <c r="AA78" s="348">
        <v>3.7012999999999998</v>
      </c>
      <c r="AB78" s="348">
        <v>1.4626999999999999</v>
      </c>
      <c r="AC78" s="348">
        <v>10.0534</v>
      </c>
      <c r="AD78" s="374"/>
      <c r="AE78" s="346">
        <v>13</v>
      </c>
      <c r="AF78" s="346">
        <v>9</v>
      </c>
      <c r="AG78" s="346">
        <v>3</v>
      </c>
      <c r="AH78" s="346">
        <v>10</v>
      </c>
      <c r="AI78" s="346">
        <v>15</v>
      </c>
      <c r="AJ78" s="346">
        <v>13</v>
      </c>
      <c r="AK78" s="346">
        <v>12</v>
      </c>
      <c r="AL78" s="346">
        <v>9</v>
      </c>
      <c r="AM78" s="346">
        <v>4</v>
      </c>
      <c r="AN78" s="346">
        <v>3</v>
      </c>
      <c r="AO78" s="346">
        <v>5</v>
      </c>
      <c r="AP78" s="346">
        <v>10</v>
      </c>
      <c r="AQ78" s="346">
        <v>13</v>
      </c>
      <c r="AR78" s="346">
        <v>14</v>
      </c>
      <c r="AS78" s="346">
        <v>4</v>
      </c>
      <c r="AT78" s="373"/>
      <c r="AU78" s="348">
        <v>9.35</v>
      </c>
      <c r="AV78" s="348">
        <v>9.83</v>
      </c>
      <c r="AW78" s="348">
        <v>9.0500000000000007</v>
      </c>
      <c r="AX78" s="348">
        <v>6.4</v>
      </c>
      <c r="AY78" s="348">
        <v>4.9400000000000004</v>
      </c>
      <c r="AZ78" s="351"/>
      <c r="BA78" s="346">
        <v>3</v>
      </c>
      <c r="BB78" s="346">
        <v>4</v>
      </c>
      <c r="BC78" s="346">
        <v>3</v>
      </c>
      <c r="BD78" s="346">
        <v>7</v>
      </c>
      <c r="BE78" s="346">
        <v>13</v>
      </c>
      <c r="BF78" s="362"/>
      <c r="BG78" s="348">
        <v>7.4514536067665604</v>
      </c>
      <c r="BH78" s="375">
        <v>0</v>
      </c>
      <c r="BI78" s="375">
        <v>4.6415850788209E-2</v>
      </c>
      <c r="BJ78" s="375" t="s">
        <v>430</v>
      </c>
      <c r="BK78" s="374"/>
      <c r="BL78" s="348">
        <v>75.604295558800004</v>
      </c>
      <c r="BM78" s="348">
        <v>56.6593083052</v>
      </c>
      <c r="BN78" s="348">
        <v>1.3343667231</v>
      </c>
      <c r="BO78" s="373"/>
      <c r="BP78" s="348">
        <v>62.542000940000001</v>
      </c>
      <c r="BQ78" s="373"/>
      <c r="BR78" s="348">
        <v>51.640999999999998</v>
      </c>
      <c r="BS78" s="348">
        <v>13.2959</v>
      </c>
      <c r="BT78" s="348">
        <v>11.4962</v>
      </c>
      <c r="BU78" s="348">
        <v>23.5669</v>
      </c>
      <c r="BV78" s="373"/>
      <c r="BW78" s="348">
        <v>12.17</v>
      </c>
      <c r="BX78" s="348">
        <v>6.24</v>
      </c>
      <c r="BY78" s="348" t="s">
        <v>430</v>
      </c>
      <c r="BZ78" s="348" t="s">
        <v>430</v>
      </c>
      <c r="CA78" s="348" t="s">
        <v>430</v>
      </c>
      <c r="CB78" s="348">
        <v>4.63</v>
      </c>
      <c r="CC78" s="373"/>
      <c r="CD78" s="372" t="s">
        <v>9304</v>
      </c>
      <c r="CE78" s="372" t="s">
        <v>9305</v>
      </c>
      <c r="CF78" s="372" t="s">
        <v>9306</v>
      </c>
      <c r="CG78" s="372" t="s">
        <v>9307</v>
      </c>
      <c r="CH78" s="372" t="s">
        <v>9308</v>
      </c>
      <c r="CI78" s="373"/>
      <c r="CJ78" s="354" t="s">
        <v>443</v>
      </c>
    </row>
    <row r="79" spans="1:88" s="428" customFormat="1" x14ac:dyDescent="0.25">
      <c r="A79" s="345" t="s">
        <v>9414</v>
      </c>
      <c r="B79" s="373"/>
      <c r="C79" s="719">
        <v>41275</v>
      </c>
      <c r="D79" s="373"/>
      <c r="E79" s="346">
        <v>1522.61</v>
      </c>
      <c r="F79" s="373"/>
      <c r="G79" s="347">
        <v>52.273499999999999</v>
      </c>
      <c r="H79" s="373"/>
      <c r="I79" s="651">
        <v>3.72</v>
      </c>
      <c r="J79" s="651">
        <v>6.99</v>
      </c>
      <c r="K79" s="651">
        <v>2.82</v>
      </c>
      <c r="L79" s="651">
        <v>2.94</v>
      </c>
      <c r="M79" s="374"/>
      <c r="N79" s="348">
        <v>0.30030000000000001</v>
      </c>
      <c r="O79" s="348">
        <v>-0.33200000000000002</v>
      </c>
      <c r="P79" s="348">
        <v>1.6517999999999999</v>
      </c>
      <c r="Q79" s="348">
        <v>4.6132999999999997</v>
      </c>
      <c r="R79" s="348">
        <v>2.6375000000000002</v>
      </c>
      <c r="S79" s="350">
        <v>3.4234</v>
      </c>
      <c r="T79" s="348">
        <v>4.2374000000000001</v>
      </c>
      <c r="U79" s="348">
        <v>10.626099999999999</v>
      </c>
      <c r="V79" s="348">
        <v>9.4507999999999992</v>
      </c>
      <c r="W79" s="348">
        <v>9.4923999999999999</v>
      </c>
      <c r="X79" s="348">
        <v>2.1880999999999999</v>
      </c>
      <c r="Y79" s="348">
        <v>8.7974999999999994</v>
      </c>
      <c r="Z79" s="348">
        <v>1.6565000000000001</v>
      </c>
      <c r="AA79" s="348">
        <v>4.1349999999999998</v>
      </c>
      <c r="AB79" s="348">
        <v>0.62</v>
      </c>
      <c r="AC79" s="348">
        <v>11.372199999999999</v>
      </c>
      <c r="AD79" s="374"/>
      <c r="AE79" s="346">
        <v>16</v>
      </c>
      <c r="AF79" s="346">
        <v>15</v>
      </c>
      <c r="AG79" s="346">
        <v>8</v>
      </c>
      <c r="AH79" s="346">
        <v>11</v>
      </c>
      <c r="AI79" s="346">
        <v>7</v>
      </c>
      <c r="AJ79" s="346">
        <v>11</v>
      </c>
      <c r="AK79" s="346">
        <v>8</v>
      </c>
      <c r="AL79" s="346">
        <v>7</v>
      </c>
      <c r="AM79" s="346">
        <v>5</v>
      </c>
      <c r="AN79" s="346">
        <v>2</v>
      </c>
      <c r="AO79" s="346">
        <v>10</v>
      </c>
      <c r="AP79" s="346">
        <v>15</v>
      </c>
      <c r="AQ79" s="346">
        <v>11</v>
      </c>
      <c r="AR79" s="346">
        <v>12</v>
      </c>
      <c r="AS79" s="346">
        <v>12</v>
      </c>
      <c r="AT79" s="373"/>
      <c r="AU79" s="348">
        <v>9.8699999999999992</v>
      </c>
      <c r="AV79" s="348">
        <v>10.050000000000001</v>
      </c>
      <c r="AW79" s="348">
        <v>9.5</v>
      </c>
      <c r="AX79" s="348">
        <v>6.83</v>
      </c>
      <c r="AY79" s="348">
        <v>6.17</v>
      </c>
      <c r="AZ79" s="351"/>
      <c r="BA79" s="346">
        <v>2</v>
      </c>
      <c r="BB79" s="346">
        <v>3</v>
      </c>
      <c r="BC79" s="346">
        <v>2</v>
      </c>
      <c r="BD79" s="346">
        <v>6</v>
      </c>
      <c r="BE79" s="346">
        <v>9</v>
      </c>
      <c r="BF79" s="362"/>
      <c r="BG79" s="348">
        <v>6.2910586945275799</v>
      </c>
      <c r="BH79" s="375">
        <v>0</v>
      </c>
      <c r="BI79" s="375">
        <v>6.4801454566233693E-2</v>
      </c>
      <c r="BJ79" s="375" t="s">
        <v>430</v>
      </c>
      <c r="BK79" s="374"/>
      <c r="BL79" s="348">
        <v>66.222510823099995</v>
      </c>
      <c r="BM79" s="348">
        <v>34.9830782266</v>
      </c>
      <c r="BN79" s="348">
        <v>1.8929869577</v>
      </c>
      <c r="BO79" s="373"/>
      <c r="BP79" s="348">
        <v>54.6019845</v>
      </c>
      <c r="BQ79" s="373"/>
      <c r="BR79" s="348">
        <v>49.076999999999998</v>
      </c>
      <c r="BS79" s="348">
        <v>12.7128</v>
      </c>
      <c r="BT79" s="348">
        <v>9.5515799999999995</v>
      </c>
      <c r="BU79" s="348">
        <v>28.658619999999999</v>
      </c>
      <c r="BV79" s="373"/>
      <c r="BW79" s="348">
        <v>11.93</v>
      </c>
      <c r="BX79" s="348">
        <v>13.1</v>
      </c>
      <c r="BY79" s="348" t="s">
        <v>430</v>
      </c>
      <c r="BZ79" s="348" t="s">
        <v>430</v>
      </c>
      <c r="CA79" s="348" t="s">
        <v>430</v>
      </c>
      <c r="CB79" s="348">
        <v>3.3</v>
      </c>
      <c r="CC79" s="373"/>
      <c r="CD79" s="372" t="s">
        <v>9310</v>
      </c>
      <c r="CE79" s="372" t="s">
        <v>9311</v>
      </c>
      <c r="CF79" s="372" t="s">
        <v>9312</v>
      </c>
      <c r="CG79" s="372" t="s">
        <v>9313</v>
      </c>
      <c r="CH79" s="372" t="s">
        <v>9314</v>
      </c>
      <c r="CI79" s="373"/>
      <c r="CJ79" s="354" t="s">
        <v>519</v>
      </c>
    </row>
    <row r="80" spans="1:88" s="428" customFormat="1" x14ac:dyDescent="0.25">
      <c r="A80" s="345" t="s">
        <v>9415</v>
      </c>
      <c r="B80" s="373"/>
      <c r="C80" s="719">
        <v>45729</v>
      </c>
      <c r="D80" s="373"/>
      <c r="E80" s="346">
        <v>1390.75</v>
      </c>
      <c r="F80" s="373"/>
      <c r="G80" s="347">
        <v>11.2293</v>
      </c>
      <c r="H80" s="373"/>
      <c r="I80" s="651">
        <v>1.73</v>
      </c>
      <c r="J80" s="651">
        <v>10.6</v>
      </c>
      <c r="K80" s="651">
        <v>1.22</v>
      </c>
      <c r="L80" s="651">
        <v>1.28</v>
      </c>
      <c r="M80" s="374"/>
      <c r="N80" s="348">
        <v>-6.1400000000000003E-2</v>
      </c>
      <c r="O80" s="348">
        <v>0.1177</v>
      </c>
      <c r="P80" s="348">
        <v>0.91300000000000003</v>
      </c>
      <c r="Q80" s="348">
        <v>2.7204999999999999</v>
      </c>
      <c r="R80" s="348">
        <v>4.1119000000000003</v>
      </c>
      <c r="S80" s="350">
        <v>8.2728000000000002</v>
      </c>
      <c r="T80" s="348" t="s">
        <v>430</v>
      </c>
      <c r="U80" s="348" t="s">
        <v>430</v>
      </c>
      <c r="V80" s="348" t="s">
        <v>430</v>
      </c>
      <c r="W80" s="348" t="s">
        <v>430</v>
      </c>
      <c r="X80" s="348">
        <v>1.2835000000000001</v>
      </c>
      <c r="Y80" s="348">
        <v>3.6516000000000002</v>
      </c>
      <c r="Z80" s="348">
        <v>5.3513999999999999</v>
      </c>
      <c r="AA80" s="348">
        <v>7.5655000000000001</v>
      </c>
      <c r="AB80" s="348">
        <v>0.50570000000000004</v>
      </c>
      <c r="AC80" s="348">
        <v>8.3945000000000007</v>
      </c>
      <c r="AD80" s="374"/>
      <c r="AE80" s="346">
        <v>21</v>
      </c>
      <c r="AF80" s="346">
        <v>4</v>
      </c>
      <c r="AG80" s="346">
        <v>15</v>
      </c>
      <c r="AH80" s="346">
        <v>19</v>
      </c>
      <c r="AI80" s="346">
        <v>5</v>
      </c>
      <c r="AJ80" s="346">
        <v>1</v>
      </c>
      <c r="AK80" s="346" t="s">
        <v>430</v>
      </c>
      <c r="AL80" s="346" t="s">
        <v>430</v>
      </c>
      <c r="AM80" s="346" t="s">
        <v>430</v>
      </c>
      <c r="AN80" s="346" t="s">
        <v>430</v>
      </c>
      <c r="AO80" s="346">
        <v>19</v>
      </c>
      <c r="AP80" s="346">
        <v>21</v>
      </c>
      <c r="AQ80" s="346">
        <v>1</v>
      </c>
      <c r="AR80" s="346">
        <v>3</v>
      </c>
      <c r="AS80" s="346">
        <v>15</v>
      </c>
      <c r="AT80" s="373"/>
      <c r="AU80" s="348" t="s">
        <v>430</v>
      </c>
      <c r="AV80" s="348" t="s">
        <v>430</v>
      </c>
      <c r="AW80" s="348" t="s">
        <v>430</v>
      </c>
      <c r="AX80" s="348" t="s">
        <v>430</v>
      </c>
      <c r="AY80" s="348">
        <v>8.7899999999999991</v>
      </c>
      <c r="AZ80" s="351"/>
      <c r="BA80" s="346" t="s">
        <v>430</v>
      </c>
      <c r="BB80" s="346" t="s">
        <v>430</v>
      </c>
      <c r="BC80" s="346" t="s">
        <v>430</v>
      </c>
      <c r="BD80" s="346" t="s">
        <v>430</v>
      </c>
      <c r="BE80" s="346">
        <v>6</v>
      </c>
      <c r="BF80" s="362"/>
      <c r="BG80" s="348">
        <v>0.76086105730674403</v>
      </c>
      <c r="BH80" s="375">
        <v>0</v>
      </c>
      <c r="BI80" s="375">
        <v>0.30037516969191602</v>
      </c>
      <c r="BJ80" s="375" t="s">
        <v>430</v>
      </c>
      <c r="BK80" s="374"/>
      <c r="BL80" s="348">
        <v>24.829134043100002</v>
      </c>
      <c r="BM80" s="348">
        <v>-17.704018293699999</v>
      </c>
      <c r="BN80" s="348">
        <v>-1.4024575455999999</v>
      </c>
      <c r="BO80" s="373"/>
      <c r="BP80" s="348">
        <v>1.5600875299999999</v>
      </c>
      <c r="BQ80" s="373"/>
      <c r="BR80" s="348">
        <v>27.781199999999998</v>
      </c>
      <c r="BS80" s="348">
        <v>4.5103600000000004</v>
      </c>
      <c r="BT80" s="348">
        <v>3.3928600000000002</v>
      </c>
      <c r="BU80" s="348">
        <v>64.315579999999997</v>
      </c>
      <c r="BV80" s="373"/>
      <c r="BW80" s="348">
        <v>4.87</v>
      </c>
      <c r="BX80" s="348">
        <v>0.74</v>
      </c>
      <c r="BY80" s="348">
        <v>6.37</v>
      </c>
      <c r="BZ80" s="348">
        <v>11.54</v>
      </c>
      <c r="CA80" s="348">
        <v>33.79</v>
      </c>
      <c r="CB80" s="348">
        <v>7</v>
      </c>
      <c r="CC80" s="373"/>
      <c r="CD80" s="372" t="s">
        <v>9316</v>
      </c>
      <c r="CE80" s="372" t="s">
        <v>9317</v>
      </c>
      <c r="CF80" s="372" t="s">
        <v>9318</v>
      </c>
      <c r="CG80" s="372" t="s">
        <v>9319</v>
      </c>
      <c r="CH80" s="372" t="s">
        <v>9320</v>
      </c>
      <c r="CI80" s="373"/>
      <c r="CJ80" s="354" t="s">
        <v>9321</v>
      </c>
    </row>
    <row r="81" spans="1:88" s="428" customFormat="1" x14ac:dyDescent="0.25">
      <c r="A81" s="345" t="s">
        <v>9416</v>
      </c>
      <c r="B81" s="373"/>
      <c r="C81" s="719">
        <v>45275</v>
      </c>
      <c r="D81" s="373"/>
      <c r="E81" s="346">
        <v>1277.24</v>
      </c>
      <c r="F81" s="373"/>
      <c r="G81" s="347">
        <v>12.367000000000001</v>
      </c>
      <c r="H81" s="373"/>
      <c r="I81" s="651">
        <v>3.81</v>
      </c>
      <c r="J81" s="651">
        <v>6.72</v>
      </c>
      <c r="K81" s="651">
        <v>1.85</v>
      </c>
      <c r="L81" s="651">
        <v>1.87</v>
      </c>
      <c r="M81" s="374"/>
      <c r="N81" s="348">
        <v>0.40589999999999998</v>
      </c>
      <c r="O81" s="348">
        <v>-6.4600000000000005E-2</v>
      </c>
      <c r="P81" s="348">
        <v>1.7107000000000001</v>
      </c>
      <c r="Q81" s="348">
        <v>6.4836</v>
      </c>
      <c r="R81" s="348">
        <v>2.4352</v>
      </c>
      <c r="S81" s="350">
        <v>6.7317</v>
      </c>
      <c r="T81" s="348">
        <v>4.1822999999999997</v>
      </c>
      <c r="U81" s="348" t="s">
        <v>430</v>
      </c>
      <c r="V81" s="348" t="s">
        <v>430</v>
      </c>
      <c r="W81" s="348" t="s">
        <v>430</v>
      </c>
      <c r="X81" s="348">
        <v>4.0993000000000004</v>
      </c>
      <c r="Y81" s="348">
        <v>13.1266</v>
      </c>
      <c r="Z81" s="348">
        <v>1.9538</v>
      </c>
      <c r="AA81" s="348">
        <v>7.9238999999999997</v>
      </c>
      <c r="AB81" s="348">
        <v>0.52839999999999998</v>
      </c>
      <c r="AC81" s="348">
        <v>8.2428000000000008</v>
      </c>
      <c r="AD81" s="374"/>
      <c r="AE81" s="346">
        <v>7</v>
      </c>
      <c r="AF81" s="346">
        <v>8</v>
      </c>
      <c r="AG81" s="346">
        <v>7</v>
      </c>
      <c r="AH81" s="346">
        <v>4</v>
      </c>
      <c r="AI81" s="346">
        <v>9</v>
      </c>
      <c r="AJ81" s="346">
        <v>3</v>
      </c>
      <c r="AK81" s="346">
        <v>9</v>
      </c>
      <c r="AL81" s="346" t="s">
        <v>430</v>
      </c>
      <c r="AM81" s="346" t="s">
        <v>430</v>
      </c>
      <c r="AN81" s="346" t="s">
        <v>430</v>
      </c>
      <c r="AO81" s="346">
        <v>4</v>
      </c>
      <c r="AP81" s="346">
        <v>4</v>
      </c>
      <c r="AQ81" s="346">
        <v>10</v>
      </c>
      <c r="AR81" s="346">
        <v>1</v>
      </c>
      <c r="AS81" s="346">
        <v>14</v>
      </c>
      <c r="AT81" s="373"/>
      <c r="AU81" s="348" t="s">
        <v>430</v>
      </c>
      <c r="AV81" s="348" t="s">
        <v>430</v>
      </c>
      <c r="AW81" s="348" t="s">
        <v>430</v>
      </c>
      <c r="AX81" s="348" t="s">
        <v>430</v>
      </c>
      <c r="AY81" s="348">
        <v>8.4499999999999993</v>
      </c>
      <c r="AZ81" s="351"/>
      <c r="BA81" s="346" t="s">
        <v>430</v>
      </c>
      <c r="BB81" s="346" t="s">
        <v>430</v>
      </c>
      <c r="BC81" s="346" t="s">
        <v>430</v>
      </c>
      <c r="BD81" s="346" t="s">
        <v>430</v>
      </c>
      <c r="BE81" s="346">
        <v>7</v>
      </c>
      <c r="BF81" s="362"/>
      <c r="BG81" s="348">
        <v>8.4177122194308893</v>
      </c>
      <c r="BH81" s="375">
        <v>0</v>
      </c>
      <c r="BI81" s="375">
        <v>3.0713854875452602E-2</v>
      </c>
      <c r="BJ81" s="375" t="s">
        <v>430</v>
      </c>
      <c r="BK81" s="374"/>
      <c r="BL81" s="348">
        <v>92.724957770000003</v>
      </c>
      <c r="BM81" s="348">
        <v>77.320620459799997</v>
      </c>
      <c r="BN81" s="348">
        <v>1.1992267679999999</v>
      </c>
      <c r="BO81" s="373"/>
      <c r="BP81" s="348">
        <v>82.197560980000006</v>
      </c>
      <c r="BQ81" s="373"/>
      <c r="BR81" s="348">
        <v>73.520300000000006</v>
      </c>
      <c r="BS81" s="348">
        <v>9.8745999999999992</v>
      </c>
      <c r="BT81" s="348">
        <v>3.8224300000000002</v>
      </c>
      <c r="BU81" s="348">
        <v>12.78267</v>
      </c>
      <c r="BV81" s="373"/>
      <c r="BW81" s="348">
        <v>0.96</v>
      </c>
      <c r="BX81" s="348">
        <v>8.65</v>
      </c>
      <c r="BY81" s="348" t="s">
        <v>430</v>
      </c>
      <c r="BZ81" s="348" t="s">
        <v>430</v>
      </c>
      <c r="CA81" s="348" t="s">
        <v>430</v>
      </c>
      <c r="CB81" s="348">
        <v>8.1999999999999993</v>
      </c>
      <c r="CC81" s="373"/>
      <c r="CD81" s="372" t="s">
        <v>9323</v>
      </c>
      <c r="CE81" s="372" t="s">
        <v>9324</v>
      </c>
      <c r="CF81" s="372" t="s">
        <v>9325</v>
      </c>
      <c r="CG81" s="372" t="s">
        <v>9326</v>
      </c>
      <c r="CH81" s="372" t="s">
        <v>9327</v>
      </c>
      <c r="CI81" s="373"/>
      <c r="CJ81" s="354" t="s">
        <v>604</v>
      </c>
    </row>
    <row r="82" spans="1:88" s="428" customFormat="1" x14ac:dyDescent="0.25">
      <c r="A82" s="345" t="s">
        <v>9417</v>
      </c>
      <c r="B82" s="373"/>
      <c r="C82" s="719">
        <v>43098</v>
      </c>
      <c r="D82" s="373"/>
      <c r="E82" s="346">
        <v>1235.7</v>
      </c>
      <c r="F82" s="373"/>
      <c r="G82" s="347">
        <v>22.65</v>
      </c>
      <c r="H82" s="373"/>
      <c r="I82" s="651">
        <v>3.35</v>
      </c>
      <c r="J82" s="651">
        <v>6.68</v>
      </c>
      <c r="K82" s="651">
        <v>2.48</v>
      </c>
      <c r="L82" s="651">
        <v>2.66</v>
      </c>
      <c r="M82" s="374"/>
      <c r="N82" s="348">
        <v>0.39889999999999998</v>
      </c>
      <c r="O82" s="348">
        <v>-0.35199999999999998</v>
      </c>
      <c r="P82" s="348">
        <v>0.93579999999999997</v>
      </c>
      <c r="Q82" s="348">
        <v>5.0069999999999997</v>
      </c>
      <c r="R82" s="348">
        <v>0.84589999999999999</v>
      </c>
      <c r="S82" s="350">
        <v>3.2831999999999999</v>
      </c>
      <c r="T82" s="348">
        <v>3.7309000000000001</v>
      </c>
      <c r="U82" s="348">
        <v>9.6028000000000002</v>
      </c>
      <c r="V82" s="348">
        <v>8.5431000000000008</v>
      </c>
      <c r="W82" s="348" t="s">
        <v>430</v>
      </c>
      <c r="X82" s="348">
        <v>2.0270000000000001</v>
      </c>
      <c r="Y82" s="348">
        <v>9.8980999999999995</v>
      </c>
      <c r="Z82" s="348">
        <v>1.071</v>
      </c>
      <c r="AA82" s="348">
        <v>4.2337999999999996</v>
      </c>
      <c r="AB82" s="348">
        <v>0.80110000000000003</v>
      </c>
      <c r="AC82" s="348">
        <v>9.9169</v>
      </c>
      <c r="AD82" s="374"/>
      <c r="AE82" s="346">
        <v>8</v>
      </c>
      <c r="AF82" s="346">
        <v>16</v>
      </c>
      <c r="AG82" s="346">
        <v>14</v>
      </c>
      <c r="AH82" s="346">
        <v>7</v>
      </c>
      <c r="AI82" s="346">
        <v>17</v>
      </c>
      <c r="AJ82" s="346">
        <v>12</v>
      </c>
      <c r="AK82" s="346">
        <v>10</v>
      </c>
      <c r="AL82" s="346">
        <v>11</v>
      </c>
      <c r="AM82" s="346">
        <v>6</v>
      </c>
      <c r="AN82" s="346" t="s">
        <v>430</v>
      </c>
      <c r="AO82" s="346">
        <v>14</v>
      </c>
      <c r="AP82" s="346">
        <v>11</v>
      </c>
      <c r="AQ82" s="346">
        <v>12</v>
      </c>
      <c r="AR82" s="346">
        <v>10</v>
      </c>
      <c r="AS82" s="346">
        <v>10</v>
      </c>
      <c r="AT82" s="373"/>
      <c r="AU82" s="348" t="s">
        <v>430</v>
      </c>
      <c r="AV82" s="348">
        <v>9.73</v>
      </c>
      <c r="AW82" s="348">
        <v>8.49</v>
      </c>
      <c r="AX82" s="348">
        <v>6.34</v>
      </c>
      <c r="AY82" s="348">
        <v>5.19</v>
      </c>
      <c r="AZ82" s="351"/>
      <c r="BA82" s="346" t="s">
        <v>430</v>
      </c>
      <c r="BB82" s="346">
        <v>5</v>
      </c>
      <c r="BC82" s="346">
        <v>6</v>
      </c>
      <c r="BD82" s="346">
        <v>8</v>
      </c>
      <c r="BE82" s="346">
        <v>12</v>
      </c>
      <c r="BF82" s="362"/>
      <c r="BG82" s="348">
        <v>7.4678969871369896</v>
      </c>
      <c r="BH82" s="375">
        <v>0</v>
      </c>
      <c r="BI82" s="375">
        <v>4.0077814313327298E-2</v>
      </c>
      <c r="BJ82" s="375" t="s">
        <v>430</v>
      </c>
      <c r="BK82" s="374"/>
      <c r="BL82" s="348">
        <v>70.460265215899994</v>
      </c>
      <c r="BM82" s="348">
        <v>51.040043872200002</v>
      </c>
      <c r="BN82" s="348">
        <v>1.380489903</v>
      </c>
      <c r="BO82" s="373"/>
      <c r="BP82" s="348">
        <v>69.895571219999994</v>
      </c>
      <c r="BQ82" s="373"/>
      <c r="BR82" s="348">
        <v>42.802100000000003</v>
      </c>
      <c r="BS82" s="348">
        <v>12.610300000000001</v>
      </c>
      <c r="BT82" s="348">
        <v>14.7088</v>
      </c>
      <c r="BU82" s="348">
        <v>29.878799999999998</v>
      </c>
      <c r="BV82" s="373"/>
      <c r="BW82" s="348">
        <v>1.36</v>
      </c>
      <c r="BX82" s="348">
        <v>20.010000000000002</v>
      </c>
      <c r="BY82" s="348" t="s">
        <v>430</v>
      </c>
      <c r="BZ82" s="348" t="s">
        <v>430</v>
      </c>
      <c r="CA82" s="348" t="s">
        <v>430</v>
      </c>
      <c r="CB82" s="348">
        <v>8.51</v>
      </c>
      <c r="CC82" s="373"/>
      <c r="CD82" s="372" t="s">
        <v>1427</v>
      </c>
      <c r="CE82" s="372" t="s">
        <v>9329</v>
      </c>
      <c r="CF82" s="372" t="s">
        <v>9330</v>
      </c>
      <c r="CG82" s="372" t="s">
        <v>9331</v>
      </c>
      <c r="CH82" s="372" t="s">
        <v>9332</v>
      </c>
      <c r="CI82" s="373"/>
      <c r="CJ82" s="354" t="s">
        <v>548</v>
      </c>
    </row>
    <row r="83" spans="1:88" s="428" customFormat="1" x14ac:dyDescent="0.25">
      <c r="A83" s="345" t="s">
        <v>9418</v>
      </c>
      <c r="B83" s="373"/>
      <c r="C83" s="719">
        <v>45506</v>
      </c>
      <c r="D83" s="373"/>
      <c r="E83" s="346">
        <v>1091.21</v>
      </c>
      <c r="F83" s="373"/>
      <c r="G83" s="347">
        <v>10.67</v>
      </c>
      <c r="H83" s="373"/>
      <c r="I83" s="651">
        <v>2.91</v>
      </c>
      <c r="J83" s="651">
        <v>6.69</v>
      </c>
      <c r="K83" s="651">
        <v>2.2000000000000002</v>
      </c>
      <c r="L83" s="651">
        <v>2.3199999999999998</v>
      </c>
      <c r="M83" s="374"/>
      <c r="N83" s="348">
        <v>0.37630000000000002</v>
      </c>
      <c r="O83" s="348">
        <v>-0.28039999999999998</v>
      </c>
      <c r="P83" s="348">
        <v>1.5224</v>
      </c>
      <c r="Q83" s="348">
        <v>4.9164000000000003</v>
      </c>
      <c r="R83" s="348">
        <v>0.94610000000000005</v>
      </c>
      <c r="S83" s="350">
        <v>2.2031000000000001</v>
      </c>
      <c r="T83" s="348">
        <v>2.6814</v>
      </c>
      <c r="U83" s="348" t="s">
        <v>430</v>
      </c>
      <c r="V83" s="348" t="s">
        <v>430</v>
      </c>
      <c r="W83" s="348" t="s">
        <v>430</v>
      </c>
      <c r="X83" s="348">
        <v>2.6949000000000001</v>
      </c>
      <c r="Y83" s="348">
        <v>10.569900000000001</v>
      </c>
      <c r="Z83" s="348">
        <v>-0.18709999999999999</v>
      </c>
      <c r="AA83" s="348">
        <v>2.6949000000000001</v>
      </c>
      <c r="AB83" s="348">
        <v>0.94610000000000005</v>
      </c>
      <c r="AC83" s="348">
        <v>3.2151000000000001</v>
      </c>
      <c r="AD83" s="374"/>
      <c r="AE83" s="346">
        <v>12</v>
      </c>
      <c r="AF83" s="346">
        <v>13</v>
      </c>
      <c r="AG83" s="346">
        <v>9</v>
      </c>
      <c r="AH83" s="346">
        <v>8</v>
      </c>
      <c r="AI83" s="346">
        <v>16</v>
      </c>
      <c r="AJ83" s="346">
        <v>14</v>
      </c>
      <c r="AK83" s="346">
        <v>15</v>
      </c>
      <c r="AL83" s="346" t="s">
        <v>430</v>
      </c>
      <c r="AM83" s="346" t="s">
        <v>430</v>
      </c>
      <c r="AN83" s="346" t="s">
        <v>430</v>
      </c>
      <c r="AO83" s="346">
        <v>7</v>
      </c>
      <c r="AP83" s="346">
        <v>9</v>
      </c>
      <c r="AQ83" s="346">
        <v>15</v>
      </c>
      <c r="AR83" s="346">
        <v>16</v>
      </c>
      <c r="AS83" s="346">
        <v>8</v>
      </c>
      <c r="AT83" s="373"/>
      <c r="AU83" s="348" t="s">
        <v>430</v>
      </c>
      <c r="AV83" s="348" t="s">
        <v>430</v>
      </c>
      <c r="AW83" s="348" t="s">
        <v>430</v>
      </c>
      <c r="AX83" s="348" t="s">
        <v>430</v>
      </c>
      <c r="AY83" s="348">
        <v>4.1100000000000003</v>
      </c>
      <c r="AZ83" s="351"/>
      <c r="BA83" s="346" t="s">
        <v>430</v>
      </c>
      <c r="BB83" s="346" t="s">
        <v>430</v>
      </c>
      <c r="BC83" s="346" t="s">
        <v>430</v>
      </c>
      <c r="BD83" s="346" t="s">
        <v>430</v>
      </c>
      <c r="BE83" s="346">
        <v>14</v>
      </c>
      <c r="BF83" s="362"/>
      <c r="BG83" s="348">
        <v>8.5125864913734599</v>
      </c>
      <c r="BH83" s="375">
        <v>0</v>
      </c>
      <c r="BI83" s="375">
        <v>-2.2923531867408999E-2</v>
      </c>
      <c r="BJ83" s="375" t="s">
        <v>430</v>
      </c>
      <c r="BK83" s="374"/>
      <c r="BL83" s="348">
        <v>78.162527454300005</v>
      </c>
      <c r="BM83" s="348">
        <v>68.788460098900003</v>
      </c>
      <c r="BN83" s="348">
        <v>1.1362738364</v>
      </c>
      <c r="BO83" s="373"/>
      <c r="BP83" s="348">
        <v>69.519101309999996</v>
      </c>
      <c r="BQ83" s="373"/>
      <c r="BR83" s="348">
        <v>58.682699999999997</v>
      </c>
      <c r="BS83" s="348">
        <v>6.12643</v>
      </c>
      <c r="BT83" s="348">
        <v>11.888500000000001</v>
      </c>
      <c r="BU83" s="348">
        <v>23.30237</v>
      </c>
      <c r="BV83" s="373"/>
      <c r="BW83" s="348">
        <v>7.99</v>
      </c>
      <c r="BX83" s="348">
        <v>10.35</v>
      </c>
      <c r="BY83" s="348" t="s">
        <v>430</v>
      </c>
      <c r="BZ83" s="348" t="s">
        <v>430</v>
      </c>
      <c r="CA83" s="348" t="s">
        <v>430</v>
      </c>
      <c r="CB83" s="348">
        <v>4.97</v>
      </c>
      <c r="CC83" s="373"/>
      <c r="CD83" s="372" t="s">
        <v>9334</v>
      </c>
      <c r="CE83" s="372" t="s">
        <v>9335</v>
      </c>
      <c r="CF83" s="372" t="s">
        <v>9336</v>
      </c>
      <c r="CG83" s="372" t="s">
        <v>9337</v>
      </c>
      <c r="CH83" s="372" t="s">
        <v>9338</v>
      </c>
      <c r="CI83" s="373"/>
      <c r="CJ83" s="354" t="s">
        <v>443</v>
      </c>
    </row>
    <row r="84" spans="1:88" s="428" customFormat="1" x14ac:dyDescent="0.25">
      <c r="A84" s="345" t="s">
        <v>9419</v>
      </c>
      <c r="B84" s="373"/>
      <c r="C84" s="719">
        <v>41275</v>
      </c>
      <c r="D84" s="373"/>
      <c r="E84" s="346">
        <v>942.02</v>
      </c>
      <c r="F84" s="373"/>
      <c r="G84" s="347">
        <v>63.69</v>
      </c>
      <c r="H84" s="373"/>
      <c r="I84" s="651">
        <v>1.79</v>
      </c>
      <c r="J84" s="651">
        <v>6.7</v>
      </c>
      <c r="K84" s="651">
        <v>1.46</v>
      </c>
      <c r="L84" s="651">
        <v>1.52</v>
      </c>
      <c r="M84" s="374"/>
      <c r="N84" s="348">
        <v>0.42570000000000002</v>
      </c>
      <c r="O84" s="348">
        <v>-0.26619999999999999</v>
      </c>
      <c r="P84" s="348">
        <v>0.95099999999999996</v>
      </c>
      <c r="Q84" s="348">
        <v>3.7803</v>
      </c>
      <c r="R84" s="348">
        <v>-0.45329999999999998</v>
      </c>
      <c r="S84" s="350">
        <v>-0.80979999999999996</v>
      </c>
      <c r="T84" s="348">
        <v>2.0390000000000001</v>
      </c>
      <c r="U84" s="348">
        <v>10.411300000000001</v>
      </c>
      <c r="V84" s="348">
        <v>9.5312000000000001</v>
      </c>
      <c r="W84" s="348">
        <v>10.038600000000001</v>
      </c>
      <c r="X84" s="348">
        <v>2.0510000000000002</v>
      </c>
      <c r="Y84" s="348">
        <v>8.2242999999999995</v>
      </c>
      <c r="Z84" s="348">
        <v>-2.2709999999999999</v>
      </c>
      <c r="AA84" s="348">
        <v>0.87109999999999999</v>
      </c>
      <c r="AB84" s="348">
        <v>0.25180000000000002</v>
      </c>
      <c r="AC84" s="348">
        <v>11.893800000000001</v>
      </c>
      <c r="AD84" s="374"/>
      <c r="AE84" s="346">
        <v>6</v>
      </c>
      <c r="AF84" s="346">
        <v>12</v>
      </c>
      <c r="AG84" s="346">
        <v>13</v>
      </c>
      <c r="AH84" s="346">
        <v>14</v>
      </c>
      <c r="AI84" s="346">
        <v>21</v>
      </c>
      <c r="AJ84" s="346">
        <v>20</v>
      </c>
      <c r="AK84" s="346">
        <v>16</v>
      </c>
      <c r="AL84" s="346">
        <v>8</v>
      </c>
      <c r="AM84" s="346">
        <v>3</v>
      </c>
      <c r="AN84" s="346">
        <v>1</v>
      </c>
      <c r="AO84" s="346">
        <v>13</v>
      </c>
      <c r="AP84" s="346">
        <v>17</v>
      </c>
      <c r="AQ84" s="346">
        <v>21</v>
      </c>
      <c r="AR84" s="346">
        <v>20</v>
      </c>
      <c r="AS84" s="346">
        <v>17</v>
      </c>
      <c r="AT84" s="373"/>
      <c r="AU84" s="348">
        <v>9.8800000000000008</v>
      </c>
      <c r="AV84" s="348">
        <v>10.07</v>
      </c>
      <c r="AW84" s="348">
        <v>8.7799999999999994</v>
      </c>
      <c r="AX84" s="348">
        <v>4.5999999999999996</v>
      </c>
      <c r="AY84" s="348">
        <v>0.86</v>
      </c>
      <c r="AZ84" s="351"/>
      <c r="BA84" s="346">
        <v>1</v>
      </c>
      <c r="BB84" s="346">
        <v>2</v>
      </c>
      <c r="BC84" s="346">
        <v>4</v>
      </c>
      <c r="BD84" s="346">
        <v>12</v>
      </c>
      <c r="BE84" s="346">
        <v>20</v>
      </c>
      <c r="BF84" s="362"/>
      <c r="BG84" s="348">
        <v>7.8169739488861003</v>
      </c>
      <c r="BH84" s="375">
        <v>0</v>
      </c>
      <c r="BI84" s="375">
        <v>4.7480792736190602E-2</v>
      </c>
      <c r="BJ84" s="375" t="s">
        <v>430</v>
      </c>
      <c r="BK84" s="374"/>
      <c r="BL84" s="348">
        <v>77.161343765799998</v>
      </c>
      <c r="BM84" s="348">
        <v>55.368041441599999</v>
      </c>
      <c r="BN84" s="348">
        <v>1.3936079687</v>
      </c>
      <c r="BO84" s="373"/>
      <c r="BP84" s="348">
        <v>58.30718684</v>
      </c>
      <c r="BQ84" s="373"/>
      <c r="BR84" s="348">
        <v>61.024000000000001</v>
      </c>
      <c r="BS84" s="348">
        <v>4.8080400000000001</v>
      </c>
      <c r="BT84" s="348">
        <v>3.3392400000000002</v>
      </c>
      <c r="BU84" s="348">
        <v>30.828720000000001</v>
      </c>
      <c r="BV84" s="373"/>
      <c r="BW84" s="348">
        <v>3.69</v>
      </c>
      <c r="BX84" s="348">
        <v>22.33</v>
      </c>
      <c r="BY84" s="348" t="s">
        <v>430</v>
      </c>
      <c r="BZ84" s="348" t="s">
        <v>430</v>
      </c>
      <c r="CA84" s="348">
        <v>1.01</v>
      </c>
      <c r="CB84" s="348">
        <v>14.67</v>
      </c>
      <c r="CC84" s="373"/>
      <c r="CD84" s="372" t="s">
        <v>9340</v>
      </c>
      <c r="CE84" s="372" t="s">
        <v>9341</v>
      </c>
      <c r="CF84" s="372" t="s">
        <v>9342</v>
      </c>
      <c r="CG84" s="372" t="s">
        <v>1187</v>
      </c>
      <c r="CH84" s="372" t="s">
        <v>1180</v>
      </c>
      <c r="CI84" s="373"/>
      <c r="CJ84" s="354" t="s">
        <v>9343</v>
      </c>
    </row>
    <row r="85" spans="1:88" s="428" customFormat="1" x14ac:dyDescent="0.25">
      <c r="A85" s="345" t="s">
        <v>9420</v>
      </c>
      <c r="B85" s="373"/>
      <c r="C85" s="719">
        <v>44560</v>
      </c>
      <c r="D85" s="373"/>
      <c r="E85" s="346">
        <v>916.99</v>
      </c>
      <c r="F85" s="373"/>
      <c r="G85" s="347">
        <v>16.331199999999999</v>
      </c>
      <c r="H85" s="373"/>
      <c r="I85" s="651">
        <v>4.54</v>
      </c>
      <c r="J85" s="651">
        <v>7.26</v>
      </c>
      <c r="K85" s="651">
        <v>2.69</v>
      </c>
      <c r="L85" s="651">
        <v>2.82</v>
      </c>
      <c r="M85" s="374"/>
      <c r="N85" s="348">
        <v>0.3836</v>
      </c>
      <c r="O85" s="348">
        <v>-6.1800000000000001E-2</v>
      </c>
      <c r="P85" s="348">
        <v>1.4329000000000001</v>
      </c>
      <c r="Q85" s="348">
        <v>5.5218999999999996</v>
      </c>
      <c r="R85" s="348">
        <v>3.8359000000000001</v>
      </c>
      <c r="S85" s="350">
        <v>6.1638999999999999</v>
      </c>
      <c r="T85" s="348">
        <v>4.8662000000000001</v>
      </c>
      <c r="U85" s="348">
        <v>12.559200000000001</v>
      </c>
      <c r="V85" s="348" t="s">
        <v>430</v>
      </c>
      <c r="W85" s="348" t="s">
        <v>430</v>
      </c>
      <c r="X85" s="348">
        <v>2.9327000000000001</v>
      </c>
      <c r="Y85" s="348">
        <v>13.190200000000001</v>
      </c>
      <c r="Z85" s="348">
        <v>3.7698999999999998</v>
      </c>
      <c r="AA85" s="348">
        <v>7.1277999999999997</v>
      </c>
      <c r="AB85" s="348">
        <v>0.86970000000000003</v>
      </c>
      <c r="AC85" s="348">
        <v>11.1471</v>
      </c>
      <c r="AD85" s="374"/>
      <c r="AE85" s="346">
        <v>10</v>
      </c>
      <c r="AF85" s="346">
        <v>7</v>
      </c>
      <c r="AG85" s="346">
        <v>10</v>
      </c>
      <c r="AH85" s="346">
        <v>5</v>
      </c>
      <c r="AI85" s="346">
        <v>6</v>
      </c>
      <c r="AJ85" s="346">
        <v>5</v>
      </c>
      <c r="AK85" s="346">
        <v>5</v>
      </c>
      <c r="AL85" s="346">
        <v>3</v>
      </c>
      <c r="AM85" s="346" t="s">
        <v>430</v>
      </c>
      <c r="AN85" s="346" t="s">
        <v>430</v>
      </c>
      <c r="AO85" s="346">
        <v>6</v>
      </c>
      <c r="AP85" s="346">
        <v>3</v>
      </c>
      <c r="AQ85" s="346">
        <v>3</v>
      </c>
      <c r="AR85" s="346">
        <v>4</v>
      </c>
      <c r="AS85" s="346">
        <v>9</v>
      </c>
      <c r="AT85" s="373"/>
      <c r="AU85" s="348" t="s">
        <v>430</v>
      </c>
      <c r="AV85" s="348" t="s">
        <v>430</v>
      </c>
      <c r="AW85" s="348" t="s">
        <v>430</v>
      </c>
      <c r="AX85" s="348">
        <v>8.43</v>
      </c>
      <c r="AY85" s="348">
        <v>9.39</v>
      </c>
      <c r="AZ85" s="351"/>
      <c r="BA85" s="346" t="s">
        <v>430</v>
      </c>
      <c r="BB85" s="346" t="s">
        <v>430</v>
      </c>
      <c r="BC85" s="346" t="s">
        <v>430</v>
      </c>
      <c r="BD85" s="346">
        <v>3</v>
      </c>
      <c r="BE85" s="346">
        <v>5</v>
      </c>
      <c r="BF85" s="362"/>
      <c r="BG85" s="348">
        <v>8.2515668407573504</v>
      </c>
      <c r="BH85" s="375">
        <v>0</v>
      </c>
      <c r="BI85" s="375">
        <v>6.6169760821899404E-2</v>
      </c>
      <c r="BJ85" s="375" t="s">
        <v>430</v>
      </c>
      <c r="BK85" s="374"/>
      <c r="BL85" s="348">
        <v>84.8869386577</v>
      </c>
      <c r="BM85" s="348">
        <v>52.692827170900003</v>
      </c>
      <c r="BN85" s="348">
        <v>1.6109771143</v>
      </c>
      <c r="BO85" s="373"/>
      <c r="BP85" s="348">
        <v>69.337939399999996</v>
      </c>
      <c r="BQ85" s="373"/>
      <c r="BR85" s="348">
        <v>43.372999999999998</v>
      </c>
      <c r="BS85" s="348">
        <v>19.4434</v>
      </c>
      <c r="BT85" s="348">
        <v>6.5215899999999998</v>
      </c>
      <c r="BU85" s="348">
        <v>30.662009999999999</v>
      </c>
      <c r="BV85" s="373"/>
      <c r="BW85" s="348">
        <v>5.33</v>
      </c>
      <c r="BX85" s="348">
        <v>8.74</v>
      </c>
      <c r="BY85" s="348">
        <v>7.09</v>
      </c>
      <c r="BZ85" s="348">
        <v>0.76</v>
      </c>
      <c r="CA85" s="348" t="s">
        <v>430</v>
      </c>
      <c r="CB85" s="348">
        <v>8.75</v>
      </c>
      <c r="CC85" s="373"/>
      <c r="CD85" s="372" t="s">
        <v>9345</v>
      </c>
      <c r="CE85" s="372" t="s">
        <v>9346</v>
      </c>
      <c r="CF85" s="372" t="s">
        <v>9347</v>
      </c>
      <c r="CG85" s="372" t="s">
        <v>9348</v>
      </c>
      <c r="CH85" s="372" t="s">
        <v>9349</v>
      </c>
      <c r="CI85" s="373"/>
      <c r="CJ85" s="354" t="s">
        <v>476</v>
      </c>
    </row>
    <row r="86" spans="1:88" s="428" customFormat="1" x14ac:dyDescent="0.25">
      <c r="A86" s="345" t="s">
        <v>9421</v>
      </c>
      <c r="B86" s="373"/>
      <c r="C86" s="719">
        <v>45028</v>
      </c>
      <c r="D86" s="373"/>
      <c r="E86" s="346">
        <v>864.697</v>
      </c>
      <c r="F86" s="373"/>
      <c r="G86" s="347">
        <v>17.138300000000001</v>
      </c>
      <c r="H86" s="373"/>
      <c r="I86" s="651" t="s">
        <v>430</v>
      </c>
      <c r="J86" s="651" t="s">
        <v>430</v>
      </c>
      <c r="K86" s="651" t="s">
        <v>430</v>
      </c>
      <c r="L86" s="651" t="s">
        <v>430</v>
      </c>
      <c r="M86" s="374"/>
      <c r="N86" s="348">
        <v>-0.13869999999999999</v>
      </c>
      <c r="O86" s="348">
        <v>-1.1073</v>
      </c>
      <c r="P86" s="348">
        <v>-2.5447000000000002</v>
      </c>
      <c r="Q86" s="348">
        <v>-0.32569999999999999</v>
      </c>
      <c r="R86" s="348">
        <v>2.2913000000000001</v>
      </c>
      <c r="S86" s="350">
        <v>0.111</v>
      </c>
      <c r="T86" s="348">
        <v>-1.6814</v>
      </c>
      <c r="U86" s="348">
        <v>15.3581</v>
      </c>
      <c r="V86" s="348" t="s">
        <v>430</v>
      </c>
      <c r="W86" s="348" t="s">
        <v>430</v>
      </c>
      <c r="X86" s="348">
        <v>-1.6921999999999999</v>
      </c>
      <c r="Y86" s="348">
        <v>12.7653</v>
      </c>
      <c r="Z86" s="348">
        <v>-1.0502</v>
      </c>
      <c r="AA86" s="348">
        <v>1.1085</v>
      </c>
      <c r="AB86" s="348">
        <v>-0.76319999999999999</v>
      </c>
      <c r="AC86" s="348">
        <v>17.396699999999999</v>
      </c>
      <c r="AD86" s="374"/>
      <c r="AE86" s="346">
        <v>22</v>
      </c>
      <c r="AF86" s="346">
        <v>22</v>
      </c>
      <c r="AG86" s="346">
        <v>22</v>
      </c>
      <c r="AH86" s="346">
        <v>22</v>
      </c>
      <c r="AI86" s="346">
        <v>11</v>
      </c>
      <c r="AJ86" s="346">
        <v>18</v>
      </c>
      <c r="AK86" s="346">
        <v>18</v>
      </c>
      <c r="AL86" s="346">
        <v>1</v>
      </c>
      <c r="AM86" s="346" t="s">
        <v>430</v>
      </c>
      <c r="AN86" s="346" t="s">
        <v>430</v>
      </c>
      <c r="AO86" s="346">
        <v>22</v>
      </c>
      <c r="AP86" s="346">
        <v>6</v>
      </c>
      <c r="AQ86" s="346">
        <v>17</v>
      </c>
      <c r="AR86" s="346">
        <v>19</v>
      </c>
      <c r="AS86" s="346">
        <v>22</v>
      </c>
      <c r="AT86" s="373"/>
      <c r="AU86" s="348" t="s">
        <v>430</v>
      </c>
      <c r="AV86" s="348" t="s">
        <v>430</v>
      </c>
      <c r="AW86" s="348" t="s">
        <v>430</v>
      </c>
      <c r="AX86" s="348">
        <v>5.14</v>
      </c>
      <c r="AY86" s="348">
        <v>1.56</v>
      </c>
      <c r="AZ86" s="351"/>
      <c r="BA86" s="346" t="s">
        <v>430</v>
      </c>
      <c r="BB86" s="346" t="s">
        <v>430</v>
      </c>
      <c r="BC86" s="346" t="s">
        <v>430</v>
      </c>
      <c r="BD86" s="346">
        <v>11</v>
      </c>
      <c r="BE86" s="346">
        <v>19</v>
      </c>
      <c r="BF86" s="362"/>
      <c r="BG86" s="348">
        <v>13.9090294297695</v>
      </c>
      <c r="BH86" s="375">
        <v>0</v>
      </c>
      <c r="BI86" s="375">
        <v>5.4760365716022698E-2</v>
      </c>
      <c r="BJ86" s="375" t="s">
        <v>430</v>
      </c>
      <c r="BK86" s="374"/>
      <c r="BL86" s="348">
        <v>119.5043719904</v>
      </c>
      <c r="BM86" s="348">
        <v>88.832685635800004</v>
      </c>
      <c r="BN86" s="348">
        <v>1.3452747840999999</v>
      </c>
      <c r="BO86" s="373"/>
      <c r="BP86" s="348">
        <v>64.460330740000003</v>
      </c>
      <c r="BQ86" s="373"/>
      <c r="BR86" s="348">
        <v>46.903100000000002</v>
      </c>
      <c r="BS86" s="348">
        <v>8.9147700000000007</v>
      </c>
      <c r="BT86" s="348">
        <v>7.3020399999999999</v>
      </c>
      <c r="BU86" s="348">
        <v>36.880090000000003</v>
      </c>
      <c r="BV86" s="373"/>
      <c r="BW86" s="348">
        <v>7.79</v>
      </c>
      <c r="BX86" s="348">
        <v>3.28</v>
      </c>
      <c r="BY86" s="348" t="s">
        <v>430</v>
      </c>
      <c r="BZ86" s="348" t="s">
        <v>430</v>
      </c>
      <c r="CA86" s="348" t="s">
        <v>430</v>
      </c>
      <c r="CB86" s="348">
        <v>24.47</v>
      </c>
      <c r="CC86" s="373"/>
      <c r="CD86" s="372" t="s">
        <v>9351</v>
      </c>
      <c r="CE86" s="372" t="s">
        <v>9352</v>
      </c>
      <c r="CF86" s="372" t="s">
        <v>9353</v>
      </c>
      <c r="CG86" s="372" t="s">
        <v>9354</v>
      </c>
      <c r="CH86" s="372" t="s">
        <v>9355</v>
      </c>
      <c r="CI86" s="373"/>
      <c r="CJ86" s="354" t="s">
        <v>548</v>
      </c>
    </row>
    <row r="87" spans="1:88" s="428" customFormat="1" x14ac:dyDescent="0.25">
      <c r="A87" s="345" t="s">
        <v>9422</v>
      </c>
      <c r="B87" s="373"/>
      <c r="C87" s="719">
        <v>44231</v>
      </c>
      <c r="D87" s="373"/>
      <c r="E87" s="346">
        <v>746.58900000000006</v>
      </c>
      <c r="F87" s="373"/>
      <c r="G87" s="347">
        <v>16.75</v>
      </c>
      <c r="H87" s="373"/>
      <c r="I87" s="651">
        <v>3.93</v>
      </c>
      <c r="J87" s="651">
        <v>6.96</v>
      </c>
      <c r="K87" s="651">
        <v>2.5499999999999998</v>
      </c>
      <c r="L87" s="651" t="s">
        <v>430</v>
      </c>
      <c r="M87" s="374"/>
      <c r="N87" s="348">
        <v>0.35949999999999999</v>
      </c>
      <c r="O87" s="348">
        <v>-0.4753</v>
      </c>
      <c r="P87" s="348">
        <v>0.47989999999999999</v>
      </c>
      <c r="Q87" s="348">
        <v>3.9081999999999999</v>
      </c>
      <c r="R87" s="348">
        <v>0.47989999999999999</v>
      </c>
      <c r="S87" s="350">
        <v>0.1794</v>
      </c>
      <c r="T87" s="348">
        <v>2.8973</v>
      </c>
      <c r="U87" s="348">
        <v>8.5962999999999994</v>
      </c>
      <c r="V87" s="348">
        <v>8.3971</v>
      </c>
      <c r="W87" s="348" t="s">
        <v>430</v>
      </c>
      <c r="X87" s="348">
        <v>2.0718999999999999</v>
      </c>
      <c r="Y87" s="348">
        <v>9.5487000000000002</v>
      </c>
      <c r="Z87" s="348">
        <v>-1.0631999999999999</v>
      </c>
      <c r="AA87" s="348">
        <v>2.0097</v>
      </c>
      <c r="AB87" s="348">
        <v>-0.1193</v>
      </c>
      <c r="AC87" s="348">
        <v>9.7533999999999992</v>
      </c>
      <c r="AD87" s="374"/>
      <c r="AE87" s="346">
        <v>14</v>
      </c>
      <c r="AF87" s="346">
        <v>19</v>
      </c>
      <c r="AG87" s="346">
        <v>18</v>
      </c>
      <c r="AH87" s="346">
        <v>12</v>
      </c>
      <c r="AI87" s="346">
        <v>18</v>
      </c>
      <c r="AJ87" s="346">
        <v>17</v>
      </c>
      <c r="AK87" s="346">
        <v>14</v>
      </c>
      <c r="AL87" s="346">
        <v>12</v>
      </c>
      <c r="AM87" s="346">
        <v>7</v>
      </c>
      <c r="AN87" s="346" t="s">
        <v>430</v>
      </c>
      <c r="AO87" s="346">
        <v>12</v>
      </c>
      <c r="AP87" s="346">
        <v>12</v>
      </c>
      <c r="AQ87" s="346">
        <v>18</v>
      </c>
      <c r="AR87" s="346">
        <v>18</v>
      </c>
      <c r="AS87" s="346">
        <v>20</v>
      </c>
      <c r="AT87" s="373"/>
      <c r="AU87" s="348" t="s">
        <v>430</v>
      </c>
      <c r="AV87" s="348" t="s">
        <v>430</v>
      </c>
      <c r="AW87" s="348">
        <v>7.97</v>
      </c>
      <c r="AX87" s="348">
        <v>5.35</v>
      </c>
      <c r="AY87" s="348">
        <v>2.16</v>
      </c>
      <c r="AZ87" s="351"/>
      <c r="BA87" s="346" t="s">
        <v>430</v>
      </c>
      <c r="BB87" s="346" t="s">
        <v>430</v>
      </c>
      <c r="BC87" s="346">
        <v>7</v>
      </c>
      <c r="BD87" s="346">
        <v>10</v>
      </c>
      <c r="BE87" s="346">
        <v>17</v>
      </c>
      <c r="BF87" s="362"/>
      <c r="BG87" s="348">
        <v>8.0725831886231099</v>
      </c>
      <c r="BH87" s="375">
        <v>0</v>
      </c>
      <c r="BI87" s="375">
        <v>2.28370365075177E-2</v>
      </c>
      <c r="BJ87" s="375" t="s">
        <v>430</v>
      </c>
      <c r="BK87" s="374"/>
      <c r="BL87" s="348">
        <v>76.841251645699998</v>
      </c>
      <c r="BM87" s="348">
        <v>67.123396967100007</v>
      </c>
      <c r="BN87" s="348">
        <v>1.1447759665999999</v>
      </c>
      <c r="BO87" s="373"/>
      <c r="BP87" s="348">
        <v>73.408999100000003</v>
      </c>
      <c r="BQ87" s="373"/>
      <c r="BR87" s="348">
        <v>54.362499999999997</v>
      </c>
      <c r="BS87" s="348">
        <v>17.995699999999999</v>
      </c>
      <c r="BT87" s="348">
        <v>1.05081</v>
      </c>
      <c r="BU87" s="348">
        <v>26.590990000000001</v>
      </c>
      <c r="BV87" s="373"/>
      <c r="BW87" s="348">
        <v>6.69</v>
      </c>
      <c r="BX87" s="348">
        <v>15.09</v>
      </c>
      <c r="BY87" s="348">
        <v>1.19</v>
      </c>
      <c r="BZ87" s="348" t="s">
        <v>430</v>
      </c>
      <c r="CA87" s="348">
        <v>0.01</v>
      </c>
      <c r="CB87" s="348">
        <v>3.61</v>
      </c>
      <c r="CC87" s="373"/>
      <c r="CD87" s="372" t="s">
        <v>9357</v>
      </c>
      <c r="CE87" s="372" t="s">
        <v>9358</v>
      </c>
      <c r="CF87" s="372" t="s">
        <v>9359</v>
      </c>
      <c r="CG87" s="372" t="s">
        <v>9360</v>
      </c>
      <c r="CH87" s="372" t="s">
        <v>1041</v>
      </c>
      <c r="CI87" s="373"/>
      <c r="CJ87" s="354" t="s">
        <v>611</v>
      </c>
    </row>
    <row r="88" spans="1:88" s="428" customFormat="1" x14ac:dyDescent="0.25">
      <c r="A88" s="345" t="s">
        <v>9423</v>
      </c>
      <c r="B88" s="373"/>
      <c r="C88" s="719">
        <v>42634</v>
      </c>
      <c r="D88" s="373"/>
      <c r="E88" s="346">
        <v>742.18</v>
      </c>
      <c r="F88" s="373"/>
      <c r="G88" s="347">
        <v>22.136900000000001</v>
      </c>
      <c r="H88" s="373"/>
      <c r="I88" s="651">
        <v>1.42</v>
      </c>
      <c r="J88" s="651">
        <v>7.05</v>
      </c>
      <c r="K88" s="651">
        <v>1.24</v>
      </c>
      <c r="L88" s="651">
        <v>1.34</v>
      </c>
      <c r="M88" s="374"/>
      <c r="N88" s="348">
        <v>0.37909999999999999</v>
      </c>
      <c r="O88" s="348">
        <v>0.19639999999999999</v>
      </c>
      <c r="P88" s="348">
        <v>5.7592999999999996</v>
      </c>
      <c r="Q88" s="348">
        <v>9.8491</v>
      </c>
      <c r="R88" s="348">
        <v>8.9682999999999993</v>
      </c>
      <c r="S88" s="350">
        <v>-0.61329999999999996</v>
      </c>
      <c r="T88" s="348">
        <v>-4.1288999999999998</v>
      </c>
      <c r="U88" s="348">
        <v>4.1635999999999997</v>
      </c>
      <c r="V88" s="348">
        <v>6.4143999999999997</v>
      </c>
      <c r="W88" s="348" t="s">
        <v>430</v>
      </c>
      <c r="X88" s="348">
        <v>6.5098000000000003</v>
      </c>
      <c r="Y88" s="348">
        <v>17.6281</v>
      </c>
      <c r="Z88" s="348">
        <v>2.8399000000000001</v>
      </c>
      <c r="AA88" s="348">
        <v>4.2119</v>
      </c>
      <c r="AB88" s="348">
        <v>3.2330999999999999</v>
      </c>
      <c r="AC88" s="348">
        <v>8.3422000000000001</v>
      </c>
      <c r="AD88" s="374"/>
      <c r="AE88" s="346">
        <v>11</v>
      </c>
      <c r="AF88" s="346">
        <v>2</v>
      </c>
      <c r="AG88" s="346">
        <v>1</v>
      </c>
      <c r="AH88" s="346">
        <v>1</v>
      </c>
      <c r="AI88" s="346">
        <v>1</v>
      </c>
      <c r="AJ88" s="346">
        <v>19</v>
      </c>
      <c r="AK88" s="346">
        <v>20</v>
      </c>
      <c r="AL88" s="346">
        <v>14</v>
      </c>
      <c r="AM88" s="346">
        <v>9</v>
      </c>
      <c r="AN88" s="346" t="s">
        <v>430</v>
      </c>
      <c r="AO88" s="346">
        <v>1</v>
      </c>
      <c r="AP88" s="346">
        <v>1</v>
      </c>
      <c r="AQ88" s="346">
        <v>6</v>
      </c>
      <c r="AR88" s="346">
        <v>11</v>
      </c>
      <c r="AS88" s="346">
        <v>1</v>
      </c>
      <c r="AT88" s="373"/>
      <c r="AU88" s="348" t="s">
        <v>430</v>
      </c>
      <c r="AV88" s="348">
        <v>7.02</v>
      </c>
      <c r="AW88" s="348">
        <v>6.04</v>
      </c>
      <c r="AX88" s="348">
        <v>2.2000000000000002</v>
      </c>
      <c r="AY88" s="348">
        <v>10.18</v>
      </c>
      <c r="AZ88" s="351"/>
      <c r="BA88" s="346" t="s">
        <v>430</v>
      </c>
      <c r="BB88" s="346">
        <v>7</v>
      </c>
      <c r="BC88" s="346">
        <v>9</v>
      </c>
      <c r="BD88" s="346">
        <v>14</v>
      </c>
      <c r="BE88" s="346">
        <v>3</v>
      </c>
      <c r="BF88" s="362"/>
      <c r="BG88" s="348">
        <v>13.4193633064656</v>
      </c>
      <c r="BH88" s="375">
        <v>0</v>
      </c>
      <c r="BI88" s="375">
        <v>7.5026597750243599E-3</v>
      </c>
      <c r="BJ88" s="375" t="s">
        <v>430</v>
      </c>
      <c r="BK88" s="374"/>
      <c r="BL88" s="348">
        <v>77.993405149899999</v>
      </c>
      <c r="BM88" s="348">
        <v>94.777467302100007</v>
      </c>
      <c r="BN88" s="348">
        <v>0.82291083909999996</v>
      </c>
      <c r="BO88" s="373"/>
      <c r="BP88" s="348">
        <v>69.751343109999993</v>
      </c>
      <c r="BQ88" s="373"/>
      <c r="BR88" s="348">
        <v>39.507800000000003</v>
      </c>
      <c r="BS88" s="348">
        <v>15.1129</v>
      </c>
      <c r="BT88" s="348">
        <v>13.732699999999999</v>
      </c>
      <c r="BU88" s="348">
        <v>31.646599999999999</v>
      </c>
      <c r="BV88" s="373"/>
      <c r="BW88" s="348" t="s">
        <v>430</v>
      </c>
      <c r="BX88" s="348">
        <v>13.5</v>
      </c>
      <c r="BY88" s="348">
        <v>3.36</v>
      </c>
      <c r="BZ88" s="348" t="s">
        <v>430</v>
      </c>
      <c r="CA88" s="348" t="s">
        <v>430</v>
      </c>
      <c r="CB88" s="348">
        <v>13.39</v>
      </c>
      <c r="CC88" s="373"/>
      <c r="CD88" s="372" t="s">
        <v>9362</v>
      </c>
      <c r="CE88" s="372" t="s">
        <v>9363</v>
      </c>
      <c r="CF88" s="372" t="s">
        <v>9364</v>
      </c>
      <c r="CG88" s="372" t="s">
        <v>3339</v>
      </c>
      <c r="CH88" s="372" t="s">
        <v>9365</v>
      </c>
      <c r="CI88" s="373"/>
      <c r="CJ88" s="354" t="s">
        <v>443</v>
      </c>
    </row>
    <row r="89" spans="1:88" s="428" customFormat="1" x14ac:dyDescent="0.25">
      <c r="A89" s="345" t="s">
        <v>9424</v>
      </c>
      <c r="B89" s="373"/>
      <c r="C89" s="719">
        <v>45194</v>
      </c>
      <c r="D89" s="373"/>
      <c r="E89" s="346">
        <v>718.32</v>
      </c>
      <c r="F89" s="373"/>
      <c r="G89" s="347">
        <v>13.8857</v>
      </c>
      <c r="H89" s="373"/>
      <c r="I89" s="651">
        <v>3.01</v>
      </c>
      <c r="J89" s="651">
        <v>7.33</v>
      </c>
      <c r="K89" s="651" t="s">
        <v>430</v>
      </c>
      <c r="L89" s="651">
        <v>2.5099999999999998</v>
      </c>
      <c r="M89" s="374"/>
      <c r="N89" s="348">
        <v>0.2969</v>
      </c>
      <c r="O89" s="348">
        <v>-0.41239999999999999</v>
      </c>
      <c r="P89" s="348">
        <v>0.79120000000000001</v>
      </c>
      <c r="Q89" s="348">
        <v>5.4951999999999996</v>
      </c>
      <c r="R89" s="348">
        <v>5.4775999999999998</v>
      </c>
      <c r="S89" s="350">
        <v>6.4592999999999998</v>
      </c>
      <c r="T89" s="348">
        <v>5.57</v>
      </c>
      <c r="U89" s="348" t="s">
        <v>430</v>
      </c>
      <c r="V89" s="348" t="s">
        <v>430</v>
      </c>
      <c r="W89" s="348" t="s">
        <v>430</v>
      </c>
      <c r="X89" s="348">
        <v>1.6485000000000001</v>
      </c>
      <c r="Y89" s="348">
        <v>11.598100000000001</v>
      </c>
      <c r="Z89" s="348">
        <v>4.8293999999999997</v>
      </c>
      <c r="AA89" s="348">
        <v>6.8023999999999996</v>
      </c>
      <c r="AB89" s="348">
        <v>0.57799999999999996</v>
      </c>
      <c r="AC89" s="348">
        <v>11.9674</v>
      </c>
      <c r="AD89" s="374"/>
      <c r="AE89" s="346">
        <v>17</v>
      </c>
      <c r="AF89" s="346">
        <v>17</v>
      </c>
      <c r="AG89" s="346">
        <v>16</v>
      </c>
      <c r="AH89" s="346">
        <v>6</v>
      </c>
      <c r="AI89" s="346">
        <v>2</v>
      </c>
      <c r="AJ89" s="346">
        <v>4</v>
      </c>
      <c r="AK89" s="346">
        <v>3</v>
      </c>
      <c r="AL89" s="346" t="s">
        <v>430</v>
      </c>
      <c r="AM89" s="346" t="s">
        <v>430</v>
      </c>
      <c r="AN89" s="346" t="s">
        <v>430</v>
      </c>
      <c r="AO89" s="346">
        <v>17</v>
      </c>
      <c r="AP89" s="346">
        <v>8</v>
      </c>
      <c r="AQ89" s="346">
        <v>2</v>
      </c>
      <c r="AR89" s="346">
        <v>6</v>
      </c>
      <c r="AS89" s="346">
        <v>13</v>
      </c>
      <c r="AT89" s="373"/>
      <c r="AU89" s="348" t="s">
        <v>430</v>
      </c>
      <c r="AV89" s="348" t="s">
        <v>430</v>
      </c>
      <c r="AW89" s="348" t="s">
        <v>430</v>
      </c>
      <c r="AX89" s="348" t="s">
        <v>430</v>
      </c>
      <c r="AY89" s="348">
        <v>10.210000000000001</v>
      </c>
      <c r="AZ89" s="351"/>
      <c r="BA89" s="346" t="s">
        <v>430</v>
      </c>
      <c r="BB89" s="346" t="s">
        <v>430</v>
      </c>
      <c r="BC89" s="346" t="s">
        <v>430</v>
      </c>
      <c r="BD89" s="346" t="s">
        <v>430</v>
      </c>
      <c r="BE89" s="346">
        <v>2</v>
      </c>
      <c r="BF89" s="362"/>
      <c r="BG89" s="348">
        <v>6.7403401597597901</v>
      </c>
      <c r="BH89" s="375">
        <v>0</v>
      </c>
      <c r="BI89" s="375">
        <v>7.7730344323694495E-2</v>
      </c>
      <c r="BJ89" s="375" t="s">
        <v>430</v>
      </c>
      <c r="BK89" s="374"/>
      <c r="BL89" s="348">
        <v>71.422667024299997</v>
      </c>
      <c r="BM89" s="348">
        <v>35.659052191199997</v>
      </c>
      <c r="BN89" s="348">
        <v>2.0029322888999999</v>
      </c>
      <c r="BO89" s="373"/>
      <c r="BP89" s="348">
        <v>44.717616999999997</v>
      </c>
      <c r="BQ89" s="373"/>
      <c r="BR89" s="348">
        <v>26.1617</v>
      </c>
      <c r="BS89" s="348">
        <v>4.7810800000000002</v>
      </c>
      <c r="BT89" s="348">
        <v>13.774900000000001</v>
      </c>
      <c r="BU89" s="348">
        <v>55.282319999999999</v>
      </c>
      <c r="BV89" s="373"/>
      <c r="BW89" s="348">
        <v>12.56</v>
      </c>
      <c r="BX89" s="348">
        <v>33.58</v>
      </c>
      <c r="BY89" s="348">
        <v>5.28</v>
      </c>
      <c r="BZ89" s="348">
        <v>0.38</v>
      </c>
      <c r="CA89" s="348" t="s">
        <v>430</v>
      </c>
      <c r="CB89" s="348">
        <v>3.48</v>
      </c>
      <c r="CC89" s="373"/>
      <c r="CD89" s="372" t="s">
        <v>9367</v>
      </c>
      <c r="CE89" s="372" t="s">
        <v>9368</v>
      </c>
      <c r="CF89" s="372" t="s">
        <v>9369</v>
      </c>
      <c r="CG89" s="372" t="s">
        <v>4670</v>
      </c>
      <c r="CH89" s="372" t="s">
        <v>9370</v>
      </c>
      <c r="CI89" s="373"/>
      <c r="CJ89" s="354" t="s">
        <v>436</v>
      </c>
    </row>
    <row r="90" spans="1:88" s="428" customFormat="1" x14ac:dyDescent="0.25">
      <c r="A90" s="345" t="s">
        <v>9425</v>
      </c>
      <c r="B90" s="373"/>
      <c r="C90" s="719">
        <v>44512</v>
      </c>
      <c r="D90" s="373"/>
      <c r="E90" s="346">
        <v>692.76300000000003</v>
      </c>
      <c r="F90" s="373"/>
      <c r="G90" s="347">
        <v>15.2173</v>
      </c>
      <c r="H90" s="373"/>
      <c r="I90" s="651">
        <v>9.2799999999999994</v>
      </c>
      <c r="J90" s="651">
        <v>7.08</v>
      </c>
      <c r="K90" s="651">
        <v>4.8099999999999996</v>
      </c>
      <c r="L90" s="651">
        <v>5.01</v>
      </c>
      <c r="M90" s="374"/>
      <c r="N90" s="348">
        <v>0.38790000000000002</v>
      </c>
      <c r="O90" s="348">
        <v>8.7499999999999994E-2</v>
      </c>
      <c r="P90" s="348">
        <v>3.5381</v>
      </c>
      <c r="Q90" s="348">
        <v>7.9142000000000001</v>
      </c>
      <c r="R90" s="348">
        <v>4.6811999999999996</v>
      </c>
      <c r="S90" s="350">
        <v>4.8832000000000004</v>
      </c>
      <c r="T90" s="348">
        <v>5.1365999999999996</v>
      </c>
      <c r="U90" s="348">
        <v>9.7540999999999993</v>
      </c>
      <c r="V90" s="348" t="s">
        <v>430</v>
      </c>
      <c r="W90" s="348" t="s">
        <v>430</v>
      </c>
      <c r="X90" s="348">
        <v>4.4054000000000002</v>
      </c>
      <c r="Y90" s="348">
        <v>12.856999999999999</v>
      </c>
      <c r="Z90" s="348">
        <v>3.6255000000000002</v>
      </c>
      <c r="AA90" s="348">
        <v>5.8963000000000001</v>
      </c>
      <c r="AB90" s="348">
        <v>2.8106</v>
      </c>
      <c r="AC90" s="348">
        <v>9.1956000000000007</v>
      </c>
      <c r="AD90" s="374"/>
      <c r="AE90" s="346">
        <v>9</v>
      </c>
      <c r="AF90" s="346">
        <v>5</v>
      </c>
      <c r="AG90" s="346">
        <v>2</v>
      </c>
      <c r="AH90" s="346">
        <v>2</v>
      </c>
      <c r="AI90" s="346">
        <v>3</v>
      </c>
      <c r="AJ90" s="346">
        <v>8</v>
      </c>
      <c r="AK90" s="346">
        <v>4</v>
      </c>
      <c r="AL90" s="346">
        <v>10</v>
      </c>
      <c r="AM90" s="346" t="s">
        <v>430</v>
      </c>
      <c r="AN90" s="346" t="s">
        <v>430</v>
      </c>
      <c r="AO90" s="346">
        <v>2</v>
      </c>
      <c r="AP90" s="346">
        <v>5</v>
      </c>
      <c r="AQ90" s="346">
        <v>4</v>
      </c>
      <c r="AR90" s="346">
        <v>8</v>
      </c>
      <c r="AS90" s="346">
        <v>2</v>
      </c>
      <c r="AT90" s="373"/>
      <c r="AU90" s="348" t="s">
        <v>430</v>
      </c>
      <c r="AV90" s="348" t="s">
        <v>430</v>
      </c>
      <c r="AW90" s="348" t="s">
        <v>430</v>
      </c>
      <c r="AX90" s="348">
        <v>7.63</v>
      </c>
      <c r="AY90" s="348">
        <v>10.55</v>
      </c>
      <c r="AZ90" s="351"/>
      <c r="BA90" s="346" t="s">
        <v>430</v>
      </c>
      <c r="BB90" s="346" t="s">
        <v>430</v>
      </c>
      <c r="BC90" s="346" t="s">
        <v>430</v>
      </c>
      <c r="BD90" s="346">
        <v>4</v>
      </c>
      <c r="BE90" s="346">
        <v>1</v>
      </c>
      <c r="BF90" s="362"/>
      <c r="BG90" s="348">
        <v>7.2277432036308902</v>
      </c>
      <c r="BH90" s="375">
        <v>0</v>
      </c>
      <c r="BI90" s="375">
        <v>3.9003633479264999E-2</v>
      </c>
      <c r="BJ90" s="375" t="s">
        <v>430</v>
      </c>
      <c r="BK90" s="374"/>
      <c r="BL90" s="348">
        <v>70.1633849607</v>
      </c>
      <c r="BM90" s="348">
        <v>55.241893432600001</v>
      </c>
      <c r="BN90" s="348">
        <v>1.2701118771</v>
      </c>
      <c r="BO90" s="373"/>
      <c r="BP90" s="348">
        <v>76.662039530000001</v>
      </c>
      <c r="BQ90" s="373"/>
      <c r="BR90" s="348">
        <v>42.1875</v>
      </c>
      <c r="BS90" s="348">
        <v>24.317299999999999</v>
      </c>
      <c r="BT90" s="348">
        <v>10.546799999999999</v>
      </c>
      <c r="BU90" s="348">
        <v>22.948399999999999</v>
      </c>
      <c r="BV90" s="373"/>
      <c r="BW90" s="348">
        <v>6.07</v>
      </c>
      <c r="BX90" s="348">
        <v>12.11</v>
      </c>
      <c r="BY90" s="348" t="s">
        <v>430</v>
      </c>
      <c r="BZ90" s="348" t="s">
        <v>430</v>
      </c>
      <c r="CA90" s="348" t="s">
        <v>430</v>
      </c>
      <c r="CB90" s="348">
        <v>3.5</v>
      </c>
      <c r="CC90" s="373"/>
      <c r="CD90" s="372" t="s">
        <v>5096</v>
      </c>
      <c r="CE90" s="372" t="s">
        <v>9372</v>
      </c>
      <c r="CF90" s="372" t="s">
        <v>9373</v>
      </c>
      <c r="CG90" s="372" t="s">
        <v>9374</v>
      </c>
      <c r="CH90" s="372" t="s">
        <v>9375</v>
      </c>
      <c r="CI90" s="373"/>
      <c r="CJ90" s="354" t="s">
        <v>476</v>
      </c>
    </row>
    <row r="91" spans="1:88" s="428" customFormat="1" x14ac:dyDescent="0.25">
      <c r="A91" s="345" t="s">
        <v>9426</v>
      </c>
      <c r="B91" s="373"/>
      <c r="C91" s="719">
        <v>43829</v>
      </c>
      <c r="D91" s="373"/>
      <c r="E91" s="346">
        <v>350.64</v>
      </c>
      <c r="F91" s="373"/>
      <c r="G91" s="347">
        <v>16.497</v>
      </c>
      <c r="H91" s="373"/>
      <c r="I91" s="651">
        <v>0.28000000000000003</v>
      </c>
      <c r="J91" s="651">
        <v>5.44</v>
      </c>
      <c r="K91" s="651">
        <v>0.25</v>
      </c>
      <c r="L91" s="651">
        <v>0.27</v>
      </c>
      <c r="M91" s="374"/>
      <c r="N91" s="348">
        <v>0.81399999999999995</v>
      </c>
      <c r="O91" s="348">
        <v>-0.10539999999999999</v>
      </c>
      <c r="P91" s="348">
        <v>1.8792</v>
      </c>
      <c r="Q91" s="348">
        <v>4.7401999999999997</v>
      </c>
      <c r="R91" s="348">
        <v>0.44879999999999998</v>
      </c>
      <c r="S91" s="350">
        <v>1.8340000000000001</v>
      </c>
      <c r="T91" s="348">
        <v>3.3809999999999998</v>
      </c>
      <c r="U91" s="348">
        <v>10.757400000000001</v>
      </c>
      <c r="V91" s="348">
        <v>9.7079000000000004</v>
      </c>
      <c r="W91" s="348" t="s">
        <v>430</v>
      </c>
      <c r="X91" s="348">
        <v>2.3132999999999999</v>
      </c>
      <c r="Y91" s="348">
        <v>7.6426999999999996</v>
      </c>
      <c r="Z91" s="348">
        <v>-0.98670000000000002</v>
      </c>
      <c r="AA91" s="348">
        <v>2.9138999999999999</v>
      </c>
      <c r="AB91" s="348">
        <v>1.1608000000000001</v>
      </c>
      <c r="AC91" s="348">
        <v>7.8258000000000001</v>
      </c>
      <c r="AD91" s="374"/>
      <c r="AE91" s="346">
        <v>1</v>
      </c>
      <c r="AF91" s="346">
        <v>10</v>
      </c>
      <c r="AG91" s="346">
        <v>5</v>
      </c>
      <c r="AH91" s="346">
        <v>9</v>
      </c>
      <c r="AI91" s="346">
        <v>19</v>
      </c>
      <c r="AJ91" s="346">
        <v>16</v>
      </c>
      <c r="AK91" s="346">
        <v>13</v>
      </c>
      <c r="AL91" s="346">
        <v>5</v>
      </c>
      <c r="AM91" s="346">
        <v>2</v>
      </c>
      <c r="AN91" s="346" t="s">
        <v>430</v>
      </c>
      <c r="AO91" s="346">
        <v>9</v>
      </c>
      <c r="AP91" s="346">
        <v>18</v>
      </c>
      <c r="AQ91" s="346">
        <v>16</v>
      </c>
      <c r="AR91" s="346">
        <v>15</v>
      </c>
      <c r="AS91" s="346">
        <v>7</v>
      </c>
      <c r="AT91" s="373"/>
      <c r="AU91" s="348" t="s">
        <v>430</v>
      </c>
      <c r="AV91" s="348" t="s">
        <v>430</v>
      </c>
      <c r="AW91" s="348">
        <v>8.66</v>
      </c>
      <c r="AX91" s="348">
        <v>5.59</v>
      </c>
      <c r="AY91" s="348">
        <v>3.32</v>
      </c>
      <c r="AZ91" s="351"/>
      <c r="BA91" s="346" t="s">
        <v>430</v>
      </c>
      <c r="BB91" s="346" t="s">
        <v>430</v>
      </c>
      <c r="BC91" s="346">
        <v>5</v>
      </c>
      <c r="BD91" s="346">
        <v>9</v>
      </c>
      <c r="BE91" s="346">
        <v>16</v>
      </c>
      <c r="BF91" s="362"/>
      <c r="BG91" s="348">
        <v>7.3066572253025699</v>
      </c>
      <c r="BH91" s="375">
        <v>0</v>
      </c>
      <c r="BI91" s="375">
        <v>5.2179654630672E-2</v>
      </c>
      <c r="BJ91" s="375" t="s">
        <v>430</v>
      </c>
      <c r="BK91" s="374"/>
      <c r="BL91" s="348">
        <v>72.622445041600002</v>
      </c>
      <c r="BM91" s="348">
        <v>46.872048508600002</v>
      </c>
      <c r="BN91" s="348">
        <v>1.5493763842999999</v>
      </c>
      <c r="BO91" s="373"/>
      <c r="BP91" s="348">
        <v>69.599835159999998</v>
      </c>
      <c r="BQ91" s="373"/>
      <c r="BR91" s="348">
        <v>38.288899999999998</v>
      </c>
      <c r="BS91" s="348">
        <v>11.666600000000001</v>
      </c>
      <c r="BT91" s="348">
        <v>20.1357</v>
      </c>
      <c r="BU91" s="348">
        <v>29.908799999999999</v>
      </c>
      <c r="BV91" s="373"/>
      <c r="BW91" s="348">
        <v>4.3099999999999996</v>
      </c>
      <c r="BX91" s="348">
        <v>15.61</v>
      </c>
      <c r="BY91" s="348" t="s">
        <v>430</v>
      </c>
      <c r="BZ91" s="348" t="s">
        <v>430</v>
      </c>
      <c r="CA91" s="348" t="s">
        <v>430</v>
      </c>
      <c r="CB91" s="348">
        <v>9.99</v>
      </c>
      <c r="CC91" s="373"/>
      <c r="CD91" s="372" t="s">
        <v>9377</v>
      </c>
      <c r="CE91" s="372" t="s">
        <v>9378</v>
      </c>
      <c r="CF91" s="372" t="s">
        <v>9379</v>
      </c>
      <c r="CG91" s="372" t="s">
        <v>9380</v>
      </c>
      <c r="CH91" s="372" t="s">
        <v>9381</v>
      </c>
      <c r="CI91" s="373"/>
      <c r="CJ91" s="354" t="s">
        <v>611</v>
      </c>
    </row>
    <row r="92" spans="1:88" s="428" customFormat="1" x14ac:dyDescent="0.25">
      <c r="A92" s="345" t="s">
        <v>9427</v>
      </c>
      <c r="B92" s="373"/>
      <c r="C92" s="719">
        <v>45378</v>
      </c>
      <c r="D92" s="373"/>
      <c r="E92" s="346">
        <v>291.72899999999998</v>
      </c>
      <c r="F92" s="373"/>
      <c r="G92" s="347">
        <v>12.08</v>
      </c>
      <c r="H92" s="373"/>
      <c r="I92" s="651" t="s">
        <v>430</v>
      </c>
      <c r="J92" s="651" t="s">
        <v>430</v>
      </c>
      <c r="K92" s="651" t="s">
        <v>430</v>
      </c>
      <c r="L92" s="651" t="s">
        <v>430</v>
      </c>
      <c r="M92" s="374"/>
      <c r="N92" s="348">
        <v>0.66669999999999996</v>
      </c>
      <c r="O92" s="348">
        <v>8.2900000000000001E-2</v>
      </c>
      <c r="P92" s="348">
        <v>0.41560000000000002</v>
      </c>
      <c r="Q92" s="348">
        <v>3.6909999999999998</v>
      </c>
      <c r="R92" s="348">
        <v>1.5980000000000001</v>
      </c>
      <c r="S92" s="350">
        <v>4.7702</v>
      </c>
      <c r="T92" s="348">
        <v>4.3211000000000004</v>
      </c>
      <c r="U92" s="348" t="s">
        <v>430</v>
      </c>
      <c r="V92" s="348" t="s">
        <v>430</v>
      </c>
      <c r="W92" s="348" t="s">
        <v>430</v>
      </c>
      <c r="X92" s="348">
        <v>1.9409000000000001</v>
      </c>
      <c r="Y92" s="348">
        <v>11.645099999999999</v>
      </c>
      <c r="Z92" s="348">
        <v>0.3322</v>
      </c>
      <c r="AA92" s="348">
        <v>4.9522000000000004</v>
      </c>
      <c r="AB92" s="348">
        <v>1.5125999999999999</v>
      </c>
      <c r="AC92" s="348">
        <v>8.1919000000000004</v>
      </c>
      <c r="AD92" s="374"/>
      <c r="AE92" s="346">
        <v>2</v>
      </c>
      <c r="AF92" s="346">
        <v>6</v>
      </c>
      <c r="AG92" s="346">
        <v>19</v>
      </c>
      <c r="AH92" s="346">
        <v>15</v>
      </c>
      <c r="AI92" s="346">
        <v>13</v>
      </c>
      <c r="AJ92" s="346">
        <v>9</v>
      </c>
      <c r="AK92" s="346">
        <v>7</v>
      </c>
      <c r="AL92" s="346" t="s">
        <v>430</v>
      </c>
      <c r="AM92" s="346" t="s">
        <v>430</v>
      </c>
      <c r="AN92" s="346" t="s">
        <v>430</v>
      </c>
      <c r="AO92" s="346">
        <v>15</v>
      </c>
      <c r="AP92" s="346">
        <v>7</v>
      </c>
      <c r="AQ92" s="346">
        <v>14</v>
      </c>
      <c r="AR92" s="346">
        <v>9</v>
      </c>
      <c r="AS92" s="346">
        <v>3</v>
      </c>
      <c r="AT92" s="373"/>
      <c r="AU92" s="348" t="s">
        <v>430</v>
      </c>
      <c r="AV92" s="348" t="s">
        <v>430</v>
      </c>
      <c r="AW92" s="348" t="s">
        <v>430</v>
      </c>
      <c r="AX92" s="348" t="s">
        <v>430</v>
      </c>
      <c r="AY92" s="348">
        <v>5.2</v>
      </c>
      <c r="AZ92" s="351"/>
      <c r="BA92" s="346" t="s">
        <v>430</v>
      </c>
      <c r="BB92" s="346" t="s">
        <v>430</v>
      </c>
      <c r="BC92" s="346" t="s">
        <v>430</v>
      </c>
      <c r="BD92" s="346" t="s">
        <v>430</v>
      </c>
      <c r="BE92" s="346">
        <v>11</v>
      </c>
      <c r="BF92" s="362"/>
      <c r="BG92" s="348">
        <v>8.31625293840818</v>
      </c>
      <c r="BH92" s="375">
        <v>0</v>
      </c>
      <c r="BI92" s="375">
        <v>2.10306833062953E-2</v>
      </c>
      <c r="BJ92" s="375" t="s">
        <v>430</v>
      </c>
      <c r="BK92" s="374"/>
      <c r="BL92" s="348">
        <v>79.577646490700005</v>
      </c>
      <c r="BM92" s="348">
        <v>61.7740378847</v>
      </c>
      <c r="BN92" s="348">
        <v>1.2882053564</v>
      </c>
      <c r="BO92" s="373"/>
      <c r="BP92" s="348">
        <v>68.505283770000005</v>
      </c>
      <c r="BQ92" s="373"/>
      <c r="BR92" s="348">
        <v>70.776200000000003</v>
      </c>
      <c r="BS92" s="348">
        <v>9.5916099999999993</v>
      </c>
      <c r="BT92" s="348">
        <v>4.7644299999999999</v>
      </c>
      <c r="BU92" s="348">
        <v>14.867760000000001</v>
      </c>
      <c r="BV92" s="373"/>
      <c r="BW92" s="348">
        <v>8</v>
      </c>
      <c r="BX92" s="348" t="s">
        <v>430</v>
      </c>
      <c r="BY92" s="348" t="s">
        <v>430</v>
      </c>
      <c r="BZ92" s="348" t="s">
        <v>430</v>
      </c>
      <c r="CA92" s="348" t="s">
        <v>430</v>
      </c>
      <c r="CB92" s="348">
        <v>6.89</v>
      </c>
      <c r="CC92" s="373"/>
      <c r="CD92" s="372" t="s">
        <v>9383</v>
      </c>
      <c r="CE92" s="372" t="s">
        <v>9384</v>
      </c>
      <c r="CF92" s="372" t="s">
        <v>9385</v>
      </c>
      <c r="CG92" s="372" t="s">
        <v>9386</v>
      </c>
      <c r="CH92" s="372" t="s">
        <v>9387</v>
      </c>
      <c r="CI92" s="373"/>
      <c r="CJ92" s="354" t="s">
        <v>555</v>
      </c>
    </row>
    <row r="93" spans="1:88" s="428" customFormat="1" x14ac:dyDescent="0.25">
      <c r="A93" s="345" t="s">
        <v>9428</v>
      </c>
      <c r="B93" s="373"/>
      <c r="C93" s="719">
        <v>45288</v>
      </c>
      <c r="D93" s="373"/>
      <c r="E93" s="346">
        <v>169.71</v>
      </c>
      <c r="F93" s="373"/>
      <c r="G93" s="347">
        <v>10.59</v>
      </c>
      <c r="H93" s="373"/>
      <c r="I93" s="651">
        <v>1.1000000000000001E-3</v>
      </c>
      <c r="J93" s="651">
        <v>5.29</v>
      </c>
      <c r="K93" s="651">
        <v>1.0399999999999999E-3</v>
      </c>
      <c r="L93" s="651">
        <v>1.07E-3</v>
      </c>
      <c r="M93" s="374"/>
      <c r="N93" s="348">
        <v>0.28410000000000002</v>
      </c>
      <c r="O93" s="348">
        <v>-0.74980000000000002</v>
      </c>
      <c r="P93" s="348">
        <v>-0.8427</v>
      </c>
      <c r="Q93" s="348">
        <v>0.56979999999999997</v>
      </c>
      <c r="R93" s="348">
        <v>-0.56340000000000001</v>
      </c>
      <c r="S93" s="350">
        <v>-1.6713</v>
      </c>
      <c r="T93" s="348">
        <v>-3.2780999999999998</v>
      </c>
      <c r="U93" s="348" t="s">
        <v>430</v>
      </c>
      <c r="V93" s="348" t="s">
        <v>430</v>
      </c>
      <c r="W93" s="348" t="s">
        <v>430</v>
      </c>
      <c r="X93" s="348">
        <v>-1.4883999999999999</v>
      </c>
      <c r="Y93" s="348">
        <v>5.9</v>
      </c>
      <c r="Z93" s="348">
        <v>-1.6713</v>
      </c>
      <c r="AA93" s="348">
        <v>-0.28249999999999997</v>
      </c>
      <c r="AB93" s="348">
        <v>9.4500000000000001E-2</v>
      </c>
      <c r="AC93" s="348">
        <v>2.1896</v>
      </c>
      <c r="AD93" s="374"/>
      <c r="AE93" s="346">
        <v>18</v>
      </c>
      <c r="AF93" s="346">
        <v>21</v>
      </c>
      <c r="AG93" s="346">
        <v>21</v>
      </c>
      <c r="AH93" s="346">
        <v>21</v>
      </c>
      <c r="AI93" s="346">
        <v>22</v>
      </c>
      <c r="AJ93" s="346">
        <v>21</v>
      </c>
      <c r="AK93" s="346">
        <v>19</v>
      </c>
      <c r="AL93" s="346" t="s">
        <v>430</v>
      </c>
      <c r="AM93" s="346" t="s">
        <v>430</v>
      </c>
      <c r="AN93" s="346" t="s">
        <v>430</v>
      </c>
      <c r="AO93" s="346">
        <v>21</v>
      </c>
      <c r="AP93" s="346">
        <v>20</v>
      </c>
      <c r="AQ93" s="346">
        <v>19</v>
      </c>
      <c r="AR93" s="346">
        <v>21</v>
      </c>
      <c r="AS93" s="346">
        <v>19</v>
      </c>
      <c r="AT93" s="373"/>
      <c r="AU93" s="348" t="s">
        <v>430</v>
      </c>
      <c r="AV93" s="348" t="s">
        <v>430</v>
      </c>
      <c r="AW93" s="348" t="s">
        <v>430</v>
      </c>
      <c r="AX93" s="348" t="s">
        <v>430</v>
      </c>
      <c r="AY93" s="348">
        <v>-1.17</v>
      </c>
      <c r="AZ93" s="351"/>
      <c r="BA93" s="346" t="s">
        <v>430</v>
      </c>
      <c r="BB93" s="346" t="s">
        <v>430</v>
      </c>
      <c r="BC93" s="346" t="s">
        <v>430</v>
      </c>
      <c r="BD93" s="346" t="s">
        <v>430</v>
      </c>
      <c r="BE93" s="346">
        <v>21</v>
      </c>
      <c r="BF93" s="362"/>
      <c r="BG93" s="348">
        <v>8.9347651290010894</v>
      </c>
      <c r="BH93" s="375">
        <v>0</v>
      </c>
      <c r="BI93" s="375">
        <v>-2.83619076163713E-2</v>
      </c>
      <c r="BJ93" s="375" t="s">
        <v>430</v>
      </c>
      <c r="BK93" s="374"/>
      <c r="BL93" s="348">
        <v>47.847099837000002</v>
      </c>
      <c r="BM93" s="348">
        <v>52.2368347329</v>
      </c>
      <c r="BN93" s="348">
        <v>0.91596476090000001</v>
      </c>
      <c r="BO93" s="373"/>
      <c r="BP93" s="348">
        <v>80.522337089999994</v>
      </c>
      <c r="BQ93" s="373"/>
      <c r="BR93" s="348">
        <v>30.504300000000001</v>
      </c>
      <c r="BS93" s="348">
        <v>14.271599999999999</v>
      </c>
      <c r="BT93" s="348">
        <v>21.167400000000001</v>
      </c>
      <c r="BU93" s="348">
        <v>34.056699999999999</v>
      </c>
      <c r="BV93" s="373"/>
      <c r="BW93" s="348">
        <v>14.26</v>
      </c>
      <c r="BX93" s="348" t="s">
        <v>430</v>
      </c>
      <c r="BY93" s="348" t="s">
        <v>430</v>
      </c>
      <c r="BZ93" s="348" t="s">
        <v>430</v>
      </c>
      <c r="CA93" s="348">
        <v>0.04</v>
      </c>
      <c r="CB93" s="348">
        <v>5.18</v>
      </c>
      <c r="CC93" s="373"/>
      <c r="CD93" s="372" t="s">
        <v>9389</v>
      </c>
      <c r="CE93" s="372" t="s">
        <v>9390</v>
      </c>
      <c r="CF93" s="372" t="s">
        <v>9391</v>
      </c>
      <c r="CG93" s="372" t="s">
        <v>9392</v>
      </c>
      <c r="CH93" s="372" t="s">
        <v>9393</v>
      </c>
      <c r="CI93" s="373"/>
      <c r="CJ93" s="354" t="s">
        <v>436</v>
      </c>
    </row>
    <row r="94" spans="1:88" s="428" customFormat="1" x14ac:dyDescent="0.25">
      <c r="A94" s="345" t="s">
        <v>9429</v>
      </c>
      <c r="B94" s="373"/>
      <c r="C94" s="719">
        <v>41712</v>
      </c>
      <c r="D94" s="373"/>
      <c r="E94" s="346">
        <v>177.64</v>
      </c>
      <c r="F94" s="373"/>
      <c r="G94" s="347">
        <v>28.798400000000001</v>
      </c>
      <c r="H94" s="373"/>
      <c r="I94" s="651">
        <v>1.07</v>
      </c>
      <c r="J94" s="651">
        <v>5.9</v>
      </c>
      <c r="K94" s="651">
        <v>0.91</v>
      </c>
      <c r="L94" s="651">
        <v>0.97</v>
      </c>
      <c r="M94" s="374"/>
      <c r="N94" s="348">
        <v>0.33100000000000002</v>
      </c>
      <c r="O94" s="348">
        <v>-0.43669999999999998</v>
      </c>
      <c r="P94" s="348">
        <v>0.67149999999999999</v>
      </c>
      <c r="Q94" s="348">
        <v>2.9157999999999999</v>
      </c>
      <c r="R94" s="348">
        <v>2.5836000000000001</v>
      </c>
      <c r="S94" s="350">
        <v>7.3346</v>
      </c>
      <c r="T94" s="348">
        <v>3.7058</v>
      </c>
      <c r="U94" s="348">
        <v>10.6478</v>
      </c>
      <c r="V94" s="348">
        <v>11.2577</v>
      </c>
      <c r="W94" s="348">
        <v>7.8865999999999996</v>
      </c>
      <c r="X94" s="348">
        <v>1.8452999999999999</v>
      </c>
      <c r="Y94" s="348">
        <v>7.6318000000000001</v>
      </c>
      <c r="Z94" s="348">
        <v>2.1956000000000002</v>
      </c>
      <c r="AA94" s="348">
        <v>7.8704999999999998</v>
      </c>
      <c r="AB94" s="348">
        <v>0.1363</v>
      </c>
      <c r="AC94" s="348">
        <v>8.8718000000000004</v>
      </c>
      <c r="AD94" s="374"/>
      <c r="AE94" s="346">
        <v>15</v>
      </c>
      <c r="AF94" s="346">
        <v>18</v>
      </c>
      <c r="AG94" s="346">
        <v>17</v>
      </c>
      <c r="AH94" s="346">
        <v>18</v>
      </c>
      <c r="AI94" s="346">
        <v>8</v>
      </c>
      <c r="AJ94" s="346">
        <v>2</v>
      </c>
      <c r="AK94" s="346">
        <v>11</v>
      </c>
      <c r="AL94" s="346">
        <v>6</v>
      </c>
      <c r="AM94" s="346">
        <v>1</v>
      </c>
      <c r="AN94" s="346">
        <v>4</v>
      </c>
      <c r="AO94" s="346">
        <v>16</v>
      </c>
      <c r="AP94" s="346">
        <v>19</v>
      </c>
      <c r="AQ94" s="346">
        <v>9</v>
      </c>
      <c r="AR94" s="346">
        <v>2</v>
      </c>
      <c r="AS94" s="346">
        <v>18</v>
      </c>
      <c r="AT94" s="373"/>
      <c r="AU94" s="348">
        <v>9.27</v>
      </c>
      <c r="AV94" s="348">
        <v>10.69</v>
      </c>
      <c r="AW94" s="348">
        <v>10.039999999999999</v>
      </c>
      <c r="AX94" s="348">
        <v>7.16</v>
      </c>
      <c r="AY94" s="348">
        <v>6.15</v>
      </c>
      <c r="AZ94" s="351"/>
      <c r="BA94" s="346">
        <v>4</v>
      </c>
      <c r="BB94" s="346">
        <v>1</v>
      </c>
      <c r="BC94" s="346">
        <v>1</v>
      </c>
      <c r="BD94" s="346">
        <v>5</v>
      </c>
      <c r="BE94" s="346">
        <v>10</v>
      </c>
      <c r="BF94" s="362"/>
      <c r="BG94" s="348">
        <v>7.6379427059088902</v>
      </c>
      <c r="BH94" s="375">
        <v>0</v>
      </c>
      <c r="BI94" s="375">
        <v>4.5273223662414E-2</v>
      </c>
      <c r="BJ94" s="375" t="s">
        <v>430</v>
      </c>
      <c r="BK94" s="374"/>
      <c r="BL94" s="348">
        <v>81.776452442099995</v>
      </c>
      <c r="BM94" s="348">
        <v>62.829352351200001</v>
      </c>
      <c r="BN94" s="348">
        <v>1.3015644660000001</v>
      </c>
      <c r="BO94" s="373"/>
      <c r="BP94" s="348">
        <v>63.40066041</v>
      </c>
      <c r="BQ94" s="373"/>
      <c r="BR94" s="348">
        <v>48.994399999999999</v>
      </c>
      <c r="BS94" s="348">
        <v>1.8781000000000001</v>
      </c>
      <c r="BT94" s="348" t="s">
        <v>430</v>
      </c>
      <c r="BU94" s="348">
        <v>49.127499999999998</v>
      </c>
      <c r="BV94" s="373"/>
      <c r="BW94" s="348">
        <v>5.05</v>
      </c>
      <c r="BX94" s="348">
        <v>7.91</v>
      </c>
      <c r="BY94" s="348">
        <v>4.2300000000000004</v>
      </c>
      <c r="BZ94" s="348">
        <v>0.56000000000000005</v>
      </c>
      <c r="CA94" s="348" t="s">
        <v>430</v>
      </c>
      <c r="CB94" s="348">
        <v>18.84</v>
      </c>
      <c r="CC94" s="373"/>
      <c r="CD94" s="372" t="s">
        <v>9395</v>
      </c>
      <c r="CE94" s="372" t="s">
        <v>9396</v>
      </c>
      <c r="CF94" s="372" t="s">
        <v>9397</v>
      </c>
      <c r="CG94" s="372" t="s">
        <v>9398</v>
      </c>
      <c r="CH94" s="372" t="s">
        <v>9399</v>
      </c>
      <c r="CI94" s="373"/>
      <c r="CJ94" s="354" t="s">
        <v>476</v>
      </c>
    </row>
    <row r="95" spans="1:88" s="428" customFormat="1" x14ac:dyDescent="0.25">
      <c r="A95" s="345" t="s">
        <v>9430</v>
      </c>
      <c r="B95" s="373"/>
      <c r="C95" s="719">
        <v>46069</v>
      </c>
      <c r="D95" s="373"/>
      <c r="E95" s="346">
        <v>47.928600000000003</v>
      </c>
      <c r="F95" s="373"/>
      <c r="G95" s="347">
        <v>10.2104</v>
      </c>
      <c r="H95" s="373"/>
      <c r="I95" s="651" t="s">
        <v>430</v>
      </c>
      <c r="J95" s="651" t="s">
        <v>430</v>
      </c>
      <c r="K95" s="651" t="s">
        <v>430</v>
      </c>
      <c r="L95" s="651" t="s">
        <v>430</v>
      </c>
      <c r="M95" s="374"/>
      <c r="N95" s="348">
        <v>0.4269</v>
      </c>
      <c r="O95" s="348">
        <v>0.13930000000000001</v>
      </c>
      <c r="P95" s="348">
        <v>1.7296</v>
      </c>
      <c r="Q95" s="348">
        <v>2.9752000000000001</v>
      </c>
      <c r="R95" s="348">
        <v>2.3342999999999998</v>
      </c>
      <c r="S95" s="350" t="s">
        <v>430</v>
      </c>
      <c r="T95" s="348" t="s">
        <v>430</v>
      </c>
      <c r="U95" s="348" t="s">
        <v>430</v>
      </c>
      <c r="V95" s="348" t="s">
        <v>430</v>
      </c>
      <c r="W95" s="348" t="s">
        <v>430</v>
      </c>
      <c r="X95" s="348">
        <v>1.5889</v>
      </c>
      <c r="Y95" s="348">
        <v>8.8030000000000008</v>
      </c>
      <c r="Z95" s="348" t="s">
        <v>430</v>
      </c>
      <c r="AA95" s="348" t="s">
        <v>430</v>
      </c>
      <c r="AB95" s="348">
        <v>1.2082999999999999</v>
      </c>
      <c r="AC95" s="348">
        <v>2.1040000000000001</v>
      </c>
      <c r="AD95" s="374"/>
      <c r="AE95" s="346">
        <v>5</v>
      </c>
      <c r="AF95" s="346">
        <v>3</v>
      </c>
      <c r="AG95" s="346">
        <v>6</v>
      </c>
      <c r="AH95" s="346">
        <v>17</v>
      </c>
      <c r="AI95" s="346">
        <v>10</v>
      </c>
      <c r="AJ95" s="346" t="s">
        <v>430</v>
      </c>
      <c r="AK95" s="346" t="s">
        <v>430</v>
      </c>
      <c r="AL95" s="346" t="s">
        <v>430</v>
      </c>
      <c r="AM95" s="346" t="s">
        <v>430</v>
      </c>
      <c r="AN95" s="346" t="s">
        <v>430</v>
      </c>
      <c r="AO95" s="346">
        <v>18</v>
      </c>
      <c r="AP95" s="346">
        <v>14</v>
      </c>
      <c r="AQ95" s="346" t="s">
        <v>430</v>
      </c>
      <c r="AR95" s="346" t="s">
        <v>430</v>
      </c>
      <c r="AS95" s="346">
        <v>6</v>
      </c>
      <c r="AT95" s="373"/>
      <c r="AU95" s="348" t="s">
        <v>430</v>
      </c>
      <c r="AV95" s="348" t="s">
        <v>430</v>
      </c>
      <c r="AW95" s="348" t="s">
        <v>430</v>
      </c>
      <c r="AX95" s="348" t="s">
        <v>430</v>
      </c>
      <c r="AY95" s="348" t="s">
        <v>430</v>
      </c>
      <c r="AZ95" s="351"/>
      <c r="BA95" s="346" t="s">
        <v>430</v>
      </c>
      <c r="BB95" s="346" t="s">
        <v>430</v>
      </c>
      <c r="BC95" s="346" t="s">
        <v>430</v>
      </c>
      <c r="BD95" s="346" t="s">
        <v>430</v>
      </c>
      <c r="BE95" s="346" t="s">
        <v>430</v>
      </c>
      <c r="BF95" s="362"/>
      <c r="BG95" s="348">
        <v>10.703592022795901</v>
      </c>
      <c r="BH95" s="375">
        <v>0</v>
      </c>
      <c r="BI95" s="375">
        <v>-1.89671083968866E-3</v>
      </c>
      <c r="BJ95" s="375" t="s">
        <v>430</v>
      </c>
      <c r="BK95" s="374"/>
      <c r="BL95" s="348">
        <v>66.652195368600005</v>
      </c>
      <c r="BM95" s="348">
        <v>43.725462765499998</v>
      </c>
      <c r="BN95" s="348">
        <v>1.5243336755000001</v>
      </c>
      <c r="BO95" s="373"/>
      <c r="BP95" s="348">
        <v>71.519905519999995</v>
      </c>
      <c r="BQ95" s="373"/>
      <c r="BR95" s="348">
        <v>42.797499999999999</v>
      </c>
      <c r="BS95" s="348">
        <v>13.9617</v>
      </c>
      <c r="BT95" s="348">
        <v>14.7607</v>
      </c>
      <c r="BU95" s="348">
        <v>28.4801</v>
      </c>
      <c r="BV95" s="373"/>
      <c r="BW95" s="348" t="s">
        <v>430</v>
      </c>
      <c r="BX95" s="348">
        <v>23.42</v>
      </c>
      <c r="BY95" s="348" t="s">
        <v>430</v>
      </c>
      <c r="BZ95" s="348" t="s">
        <v>430</v>
      </c>
      <c r="CA95" s="348" t="s">
        <v>430</v>
      </c>
      <c r="CB95" s="348">
        <v>5.0599999999999996</v>
      </c>
      <c r="CC95" s="373"/>
      <c r="CD95" s="372" t="s">
        <v>9401</v>
      </c>
      <c r="CE95" s="372" t="s">
        <v>9402</v>
      </c>
      <c r="CF95" s="372" t="s">
        <v>9403</v>
      </c>
      <c r="CG95" s="372" t="s">
        <v>9404</v>
      </c>
      <c r="CH95" s="372" t="s">
        <v>9405</v>
      </c>
      <c r="CI95" s="373"/>
      <c r="CJ95" s="354" t="s">
        <v>604</v>
      </c>
    </row>
    <row r="96" spans="1:88" s="428" customFormat="1" x14ac:dyDescent="0.25">
      <c r="A96" s="345" t="s">
        <v>9431</v>
      </c>
      <c r="B96" s="373"/>
      <c r="C96" s="719">
        <v>43651</v>
      </c>
      <c r="D96" s="373"/>
      <c r="E96" s="346">
        <v>43.317100000000003</v>
      </c>
      <c r="F96" s="373"/>
      <c r="G96" s="347">
        <v>19.125800000000002</v>
      </c>
      <c r="H96" s="373"/>
      <c r="I96" s="651">
        <v>1.72</v>
      </c>
      <c r="J96" s="651">
        <v>6.38</v>
      </c>
      <c r="K96" s="651">
        <v>1.47</v>
      </c>
      <c r="L96" s="651">
        <v>1.53</v>
      </c>
      <c r="M96" s="374"/>
      <c r="N96" s="348">
        <v>0.49070000000000003</v>
      </c>
      <c r="O96" s="348">
        <v>-0.2888</v>
      </c>
      <c r="P96" s="348">
        <v>1.1241000000000001</v>
      </c>
      <c r="Q96" s="348">
        <v>3.5316000000000001</v>
      </c>
      <c r="R96" s="348">
        <v>-0.42480000000000001</v>
      </c>
      <c r="S96" s="350">
        <v>1.9575</v>
      </c>
      <c r="T96" s="348">
        <v>-1.5854999999999999</v>
      </c>
      <c r="U96" s="348">
        <v>8.1043000000000003</v>
      </c>
      <c r="V96" s="348">
        <v>7.8658999999999999</v>
      </c>
      <c r="W96" s="348" t="s">
        <v>430</v>
      </c>
      <c r="X96" s="348">
        <v>2.3328000000000002</v>
      </c>
      <c r="Y96" s="348">
        <v>8.4001999999999999</v>
      </c>
      <c r="Z96" s="348">
        <v>-1.8575999999999999</v>
      </c>
      <c r="AA96" s="348">
        <v>2.6419999999999999</v>
      </c>
      <c r="AB96" s="348">
        <v>0.27529999999999999</v>
      </c>
      <c r="AC96" s="348">
        <v>9.5190000000000001</v>
      </c>
      <c r="AD96" s="374"/>
      <c r="AE96" s="346">
        <v>3</v>
      </c>
      <c r="AF96" s="346">
        <v>14</v>
      </c>
      <c r="AG96" s="346">
        <v>11</v>
      </c>
      <c r="AH96" s="346">
        <v>16</v>
      </c>
      <c r="AI96" s="346">
        <v>20</v>
      </c>
      <c r="AJ96" s="346">
        <v>15</v>
      </c>
      <c r="AK96" s="346">
        <v>17</v>
      </c>
      <c r="AL96" s="346">
        <v>13</v>
      </c>
      <c r="AM96" s="346">
        <v>8</v>
      </c>
      <c r="AN96" s="346" t="s">
        <v>430</v>
      </c>
      <c r="AO96" s="346">
        <v>8</v>
      </c>
      <c r="AP96" s="346">
        <v>16</v>
      </c>
      <c r="AQ96" s="346">
        <v>20</v>
      </c>
      <c r="AR96" s="346">
        <v>17</v>
      </c>
      <c r="AS96" s="346">
        <v>16</v>
      </c>
      <c r="AT96" s="373"/>
      <c r="AU96" s="348" t="s">
        <v>430</v>
      </c>
      <c r="AV96" s="348">
        <v>8.09</v>
      </c>
      <c r="AW96" s="348">
        <v>6.39</v>
      </c>
      <c r="AX96" s="348">
        <v>2.61</v>
      </c>
      <c r="AY96" s="348">
        <v>2.16</v>
      </c>
      <c r="AZ96" s="351"/>
      <c r="BA96" s="346" t="s">
        <v>430</v>
      </c>
      <c r="BB96" s="346">
        <v>6</v>
      </c>
      <c r="BC96" s="346">
        <v>8</v>
      </c>
      <c r="BD96" s="346">
        <v>13</v>
      </c>
      <c r="BE96" s="346">
        <v>17</v>
      </c>
      <c r="BF96" s="362"/>
      <c r="BG96" s="348">
        <v>8.93899968029557</v>
      </c>
      <c r="BH96" s="375">
        <v>0</v>
      </c>
      <c r="BI96" s="375">
        <v>1.9471145986164898E-2</v>
      </c>
      <c r="BJ96" s="375" t="s">
        <v>430</v>
      </c>
      <c r="BK96" s="374"/>
      <c r="BL96" s="348">
        <v>78.289795984099996</v>
      </c>
      <c r="BM96" s="348">
        <v>73.539960519000005</v>
      </c>
      <c r="BN96" s="348">
        <v>1.0645884963000001</v>
      </c>
      <c r="BO96" s="373"/>
      <c r="BP96" s="348">
        <v>68.470456139999996</v>
      </c>
      <c r="BQ96" s="373"/>
      <c r="BR96" s="348">
        <v>55.109400000000001</v>
      </c>
      <c r="BS96" s="348">
        <v>4.1082799999999997</v>
      </c>
      <c r="BT96" s="348">
        <v>9.2571399999999997</v>
      </c>
      <c r="BU96" s="348">
        <v>31.525179999999999</v>
      </c>
      <c r="BV96" s="373"/>
      <c r="BW96" s="348">
        <v>4.6100000000000003</v>
      </c>
      <c r="BX96" s="348">
        <v>13.91</v>
      </c>
      <c r="BY96" s="348" t="s">
        <v>430</v>
      </c>
      <c r="BZ96" s="348" t="s">
        <v>430</v>
      </c>
      <c r="CA96" s="348" t="s">
        <v>430</v>
      </c>
      <c r="CB96" s="348">
        <v>13.01</v>
      </c>
      <c r="CC96" s="373"/>
      <c r="CD96" s="372" t="s">
        <v>9407</v>
      </c>
      <c r="CE96" s="372" t="s">
        <v>9408</v>
      </c>
      <c r="CF96" s="372" t="s">
        <v>4344</v>
      </c>
      <c r="CG96" s="372" t="s">
        <v>9409</v>
      </c>
      <c r="CH96" s="372" t="s">
        <v>553</v>
      </c>
      <c r="CI96" s="373"/>
      <c r="CJ96" s="354" t="s">
        <v>476</v>
      </c>
    </row>
    <row r="97" spans="1:88" x14ac:dyDescent="0.25">
      <c r="A97" s="36" t="s">
        <v>93</v>
      </c>
      <c r="B97" s="43"/>
      <c r="C97" s="720"/>
      <c r="D97" s="43"/>
      <c r="E97" s="51"/>
      <c r="F97" s="43"/>
      <c r="G97" s="55"/>
      <c r="H97" s="43"/>
      <c r="I97" s="92"/>
      <c r="J97" s="92"/>
      <c r="K97" s="92"/>
      <c r="L97" s="92"/>
      <c r="M97" s="66"/>
      <c r="N97" s="59">
        <v>0.34520000000000001</v>
      </c>
      <c r="O97" s="59">
        <v>-0.21829999999999999</v>
      </c>
      <c r="P97" s="59">
        <v>1.2339</v>
      </c>
      <c r="Q97" s="59">
        <v>4.3311999999999999</v>
      </c>
      <c r="R97" s="59">
        <v>2.3336000000000001</v>
      </c>
      <c r="S97" s="70">
        <v>3.4933000000000001</v>
      </c>
      <c r="T97" s="59">
        <v>2.8885000000000001</v>
      </c>
      <c r="U97" s="59">
        <v>10.38</v>
      </c>
      <c r="V97" s="59">
        <v>8.9636999999999993</v>
      </c>
      <c r="W97" s="59">
        <v>9.0520999999999994</v>
      </c>
      <c r="X97" s="59">
        <v>2.1880000000000002</v>
      </c>
      <c r="Y97" s="59">
        <v>9.9130000000000003</v>
      </c>
      <c r="Z97" s="59">
        <v>1.2875000000000001</v>
      </c>
      <c r="AA97" s="59">
        <v>4.4497</v>
      </c>
      <c r="AB97" s="59">
        <v>0.81510000000000005</v>
      </c>
      <c r="AC97" s="59">
        <v>9.1961999999999993</v>
      </c>
      <c r="AD97" s="66"/>
      <c r="AE97" s="51">
        <v>22</v>
      </c>
      <c r="AF97" s="51">
        <v>22</v>
      </c>
      <c r="AG97" s="51">
        <v>22</v>
      </c>
      <c r="AH97" s="51">
        <v>22</v>
      </c>
      <c r="AI97" s="51">
        <v>22</v>
      </c>
      <c r="AJ97" s="51">
        <v>21</v>
      </c>
      <c r="AK97" s="51">
        <v>20</v>
      </c>
      <c r="AL97" s="51">
        <v>14</v>
      </c>
      <c r="AM97" s="51">
        <v>9</v>
      </c>
      <c r="AN97" s="51">
        <v>4</v>
      </c>
      <c r="AO97" s="51">
        <v>22</v>
      </c>
      <c r="AP97" s="51">
        <v>22</v>
      </c>
      <c r="AQ97" s="51">
        <v>21</v>
      </c>
      <c r="AR97" s="51">
        <v>21</v>
      </c>
      <c r="AS97" s="51">
        <v>22</v>
      </c>
      <c r="AT97" s="43"/>
      <c r="AU97" s="59">
        <v>9.5924999999999994</v>
      </c>
      <c r="AV97" s="59">
        <v>9.3542857142857105</v>
      </c>
      <c r="AW97" s="59">
        <v>8.3244444444444508</v>
      </c>
      <c r="AX97" s="59">
        <v>6.1928571428571404</v>
      </c>
      <c r="AY97" s="59">
        <v>5.6666666666666696</v>
      </c>
      <c r="AZ97" s="78"/>
      <c r="BA97" s="51">
        <v>4</v>
      </c>
      <c r="BB97" s="51">
        <v>7</v>
      </c>
      <c r="BC97" s="51">
        <v>9</v>
      </c>
      <c r="BD97" s="51">
        <v>14</v>
      </c>
      <c r="BE97" s="51">
        <v>21</v>
      </c>
      <c r="BF97" s="258"/>
      <c r="BG97" s="59"/>
      <c r="BH97" s="286"/>
      <c r="BI97" s="286"/>
      <c r="BJ97" s="286"/>
      <c r="BK97" s="66"/>
      <c r="BL97" s="59"/>
      <c r="BM97" s="59"/>
      <c r="BN97" s="59"/>
      <c r="BO97" s="43"/>
      <c r="BP97" s="59"/>
      <c r="BQ97" s="43"/>
      <c r="BR97" s="59"/>
      <c r="BS97" s="59"/>
      <c r="BT97" s="59"/>
      <c r="BU97" s="59"/>
      <c r="BV97" s="43"/>
      <c r="BW97" s="59"/>
      <c r="BX97" s="59"/>
      <c r="BY97" s="59"/>
      <c r="BZ97" s="59"/>
      <c r="CA97" s="59"/>
      <c r="CB97" s="59"/>
      <c r="CC97" s="43"/>
      <c r="CD97" s="84"/>
      <c r="CE97" s="84"/>
      <c r="CF97" s="84"/>
      <c r="CG97" s="84"/>
      <c r="CH97" s="84"/>
      <c r="CI97" s="43"/>
      <c r="CJ97" s="88"/>
    </row>
    <row r="98" spans="1:88" x14ac:dyDescent="0.25">
      <c r="A98" s="37" t="s">
        <v>94</v>
      </c>
      <c r="B98" s="44"/>
      <c r="C98" s="721"/>
      <c r="D98" s="44"/>
      <c r="E98" s="52"/>
      <c r="F98" s="44"/>
      <c r="G98" s="56"/>
      <c r="H98" s="44"/>
      <c r="I98" s="93"/>
      <c r="J98" s="93"/>
      <c r="K98" s="93"/>
      <c r="L98" s="93"/>
      <c r="M98" s="67"/>
      <c r="N98" s="60">
        <v>0.81399999999999995</v>
      </c>
      <c r="O98" s="60">
        <v>0.3291</v>
      </c>
      <c r="P98" s="60">
        <v>5.7592999999999996</v>
      </c>
      <c r="Q98" s="60">
        <v>9.8491</v>
      </c>
      <c r="R98" s="60">
        <v>8.9682999999999993</v>
      </c>
      <c r="S98" s="71">
        <v>8.2728000000000002</v>
      </c>
      <c r="T98" s="60">
        <v>7.1810999999999998</v>
      </c>
      <c r="U98" s="60">
        <v>15.3581</v>
      </c>
      <c r="V98" s="60">
        <v>11.2577</v>
      </c>
      <c r="W98" s="60">
        <v>10.038600000000001</v>
      </c>
      <c r="X98" s="60">
        <v>6.5098000000000003</v>
      </c>
      <c r="Y98" s="60">
        <v>17.6281</v>
      </c>
      <c r="Z98" s="60">
        <v>5.3513999999999999</v>
      </c>
      <c r="AA98" s="60">
        <v>7.9238999999999997</v>
      </c>
      <c r="AB98" s="60">
        <v>3.2330999999999999</v>
      </c>
      <c r="AC98" s="60">
        <v>17.396699999999999</v>
      </c>
      <c r="AD98" s="67"/>
      <c r="AE98" s="52"/>
      <c r="AF98" s="52"/>
      <c r="AG98" s="52"/>
      <c r="AH98" s="52"/>
      <c r="AI98" s="52"/>
      <c r="AJ98" s="52"/>
      <c r="AK98" s="52"/>
      <c r="AL98" s="52"/>
      <c r="AM98" s="52"/>
      <c r="AN98" s="52"/>
      <c r="AO98" s="52"/>
      <c r="AP98" s="52"/>
      <c r="AQ98" s="52"/>
      <c r="AR98" s="52"/>
      <c r="AS98" s="52"/>
      <c r="AT98" s="44"/>
      <c r="AU98" s="60">
        <v>9.8800000000000008</v>
      </c>
      <c r="AV98" s="60">
        <v>10.69</v>
      </c>
      <c r="AW98" s="60">
        <v>10.039999999999999</v>
      </c>
      <c r="AX98" s="60">
        <v>9.92</v>
      </c>
      <c r="AY98" s="60">
        <v>10.55</v>
      </c>
      <c r="AZ98" s="79"/>
      <c r="BA98" s="52"/>
      <c r="BB98" s="52"/>
      <c r="BC98" s="52"/>
      <c r="BD98" s="52"/>
      <c r="BE98" s="52"/>
      <c r="BF98" s="259"/>
      <c r="BG98" s="60"/>
      <c r="BH98" s="288"/>
      <c r="BI98" s="288"/>
      <c r="BJ98" s="288"/>
      <c r="BK98" s="67"/>
      <c r="BL98" s="60"/>
      <c r="BM98" s="60"/>
      <c r="BN98" s="60"/>
      <c r="BO98" s="66"/>
      <c r="BP98" s="60"/>
      <c r="BQ98" s="66"/>
      <c r="BR98" s="60"/>
      <c r="BS98" s="60"/>
      <c r="BT98" s="60"/>
      <c r="BU98" s="60"/>
      <c r="BV98" s="44"/>
      <c r="BW98" s="60"/>
      <c r="BX98" s="60"/>
      <c r="BY98" s="60"/>
      <c r="BZ98" s="60"/>
      <c r="CA98" s="60"/>
      <c r="CB98" s="60"/>
      <c r="CC98" s="44"/>
      <c r="CD98" s="85"/>
      <c r="CE98" s="85"/>
      <c r="CF98" s="85"/>
      <c r="CG98" s="85"/>
      <c r="CH98" s="85"/>
      <c r="CI98" s="44"/>
      <c r="CJ98" s="89"/>
    </row>
    <row r="99" spans="1:88" x14ac:dyDescent="0.25">
      <c r="A99" s="37" t="s">
        <v>95</v>
      </c>
      <c r="B99" s="44"/>
      <c r="C99" s="721"/>
      <c r="D99" s="44"/>
      <c r="E99" s="52"/>
      <c r="F99" s="44"/>
      <c r="G99" s="56"/>
      <c r="H99" s="44"/>
      <c r="I99" s="93"/>
      <c r="J99" s="93"/>
      <c r="K99" s="93"/>
      <c r="L99" s="93"/>
      <c r="M99" s="67"/>
      <c r="N99" s="60">
        <v>-0.13869999999999999</v>
      </c>
      <c r="O99" s="60">
        <v>-1.1073</v>
      </c>
      <c r="P99" s="60">
        <v>-2.5447000000000002</v>
      </c>
      <c r="Q99" s="60">
        <v>-0.32569999999999999</v>
      </c>
      <c r="R99" s="60">
        <v>-0.56340000000000001</v>
      </c>
      <c r="S99" s="71">
        <v>-1.6713</v>
      </c>
      <c r="T99" s="60">
        <v>-4.1288999999999998</v>
      </c>
      <c r="U99" s="60">
        <v>4.1635999999999997</v>
      </c>
      <c r="V99" s="60">
        <v>6.4143999999999997</v>
      </c>
      <c r="W99" s="60">
        <v>7.8865999999999996</v>
      </c>
      <c r="X99" s="60">
        <v>-1.6921999999999999</v>
      </c>
      <c r="Y99" s="60">
        <v>3.3589000000000002</v>
      </c>
      <c r="Z99" s="60">
        <v>-2.2709999999999999</v>
      </c>
      <c r="AA99" s="60">
        <v>-0.28249999999999997</v>
      </c>
      <c r="AB99" s="60">
        <v>-0.76319999999999999</v>
      </c>
      <c r="AC99" s="60">
        <v>2.1040000000000001</v>
      </c>
      <c r="AD99" s="67"/>
      <c r="AE99" s="52"/>
      <c r="AF99" s="52"/>
      <c r="AG99" s="52"/>
      <c r="AH99" s="52"/>
      <c r="AI99" s="52"/>
      <c r="AJ99" s="52"/>
      <c r="AK99" s="52"/>
      <c r="AL99" s="52"/>
      <c r="AM99" s="52"/>
      <c r="AN99" s="52"/>
      <c r="AO99" s="52"/>
      <c r="AP99" s="52"/>
      <c r="AQ99" s="52"/>
      <c r="AR99" s="52"/>
      <c r="AS99" s="52"/>
      <c r="AT99" s="44"/>
      <c r="AU99" s="60">
        <v>9.27</v>
      </c>
      <c r="AV99" s="60">
        <v>7.02</v>
      </c>
      <c r="AW99" s="60">
        <v>6.04</v>
      </c>
      <c r="AX99" s="60">
        <v>2.2000000000000002</v>
      </c>
      <c r="AY99" s="60">
        <v>-1.17</v>
      </c>
      <c r="AZ99" s="79"/>
      <c r="BA99" s="52"/>
      <c r="BB99" s="52"/>
      <c r="BC99" s="52"/>
      <c r="BD99" s="52"/>
      <c r="BE99" s="52"/>
      <c r="BF99" s="259"/>
      <c r="BG99" s="60"/>
      <c r="BH99" s="288"/>
      <c r="BI99" s="288"/>
      <c r="BJ99" s="288"/>
      <c r="BK99" s="67"/>
      <c r="BL99" s="60"/>
      <c r="BM99" s="60"/>
      <c r="BN99" s="60"/>
      <c r="BO99" s="67"/>
      <c r="BP99" s="60"/>
      <c r="BQ99" s="67"/>
      <c r="BR99" s="60"/>
      <c r="BS99" s="60"/>
      <c r="BT99" s="60"/>
      <c r="BU99" s="60"/>
      <c r="BV99" s="44"/>
      <c r="BW99" s="60"/>
      <c r="BX99" s="60"/>
      <c r="BY99" s="60"/>
      <c r="BZ99" s="60"/>
      <c r="CA99" s="60"/>
      <c r="CB99" s="60"/>
      <c r="CC99" s="44"/>
      <c r="CD99" s="85"/>
      <c r="CE99" s="85"/>
      <c r="CF99" s="85"/>
      <c r="CG99" s="85"/>
      <c r="CH99" s="85"/>
      <c r="CI99" s="44"/>
      <c r="CJ99" s="89"/>
    </row>
    <row r="100" spans="1:88" x14ac:dyDescent="0.25">
      <c r="A100" s="38" t="s">
        <v>96</v>
      </c>
      <c r="B100" s="45"/>
      <c r="C100" s="722"/>
      <c r="D100" s="45"/>
      <c r="E100" s="53"/>
      <c r="F100" s="45"/>
      <c r="G100" s="57"/>
      <c r="H100" s="45"/>
      <c r="I100" s="94"/>
      <c r="J100" s="94"/>
      <c r="K100" s="94"/>
      <c r="L100" s="94"/>
      <c r="M100" s="68"/>
      <c r="N100" s="61">
        <v>0.37769999999999998</v>
      </c>
      <c r="O100" s="61">
        <v>-0.25755</v>
      </c>
      <c r="P100" s="61">
        <v>1.1021000000000001</v>
      </c>
      <c r="Q100" s="61">
        <v>4.2607499999999998</v>
      </c>
      <c r="R100" s="61">
        <v>2.1408999999999998</v>
      </c>
      <c r="S100" s="72">
        <v>3.4234</v>
      </c>
      <c r="T100" s="61">
        <v>3.71835</v>
      </c>
      <c r="U100" s="61">
        <v>10.518700000000001</v>
      </c>
      <c r="V100" s="61">
        <v>9.4507999999999992</v>
      </c>
      <c r="W100" s="61">
        <v>9.1416500000000003</v>
      </c>
      <c r="X100" s="61">
        <v>2.0878000000000001</v>
      </c>
      <c r="Y100" s="61">
        <v>9.7233999999999998</v>
      </c>
      <c r="Z100" s="61">
        <v>1.3636999999999999</v>
      </c>
      <c r="AA100" s="61">
        <v>4.1734999999999998</v>
      </c>
      <c r="AB100" s="61">
        <v>0.63519999999999999</v>
      </c>
      <c r="AC100" s="61">
        <v>9.3573000000000004</v>
      </c>
      <c r="AD100" s="68"/>
      <c r="AE100" s="53"/>
      <c r="AF100" s="53"/>
      <c r="AG100" s="53"/>
      <c r="AH100" s="53"/>
      <c r="AI100" s="53"/>
      <c r="AJ100" s="53"/>
      <c r="AK100" s="53"/>
      <c r="AL100" s="53"/>
      <c r="AM100" s="53"/>
      <c r="AN100" s="53"/>
      <c r="AO100" s="53"/>
      <c r="AP100" s="53"/>
      <c r="AQ100" s="53"/>
      <c r="AR100" s="53"/>
      <c r="AS100" s="53"/>
      <c r="AT100" s="45"/>
      <c r="AU100" s="61">
        <v>9.61</v>
      </c>
      <c r="AV100" s="61">
        <v>9.83</v>
      </c>
      <c r="AW100" s="61">
        <v>8.66</v>
      </c>
      <c r="AX100" s="61">
        <v>6.37</v>
      </c>
      <c r="AY100" s="61">
        <v>5.2</v>
      </c>
      <c r="AZ100" s="80"/>
      <c r="BA100" s="53"/>
      <c r="BB100" s="53"/>
      <c r="BC100" s="53"/>
      <c r="BD100" s="53"/>
      <c r="BE100" s="53"/>
      <c r="BF100" s="262"/>
      <c r="BG100" s="61"/>
      <c r="BH100" s="291"/>
      <c r="BI100" s="291"/>
      <c r="BJ100" s="291"/>
      <c r="BK100" s="68"/>
      <c r="BL100" s="61"/>
      <c r="BM100" s="61"/>
      <c r="BN100" s="61"/>
      <c r="BO100" s="68"/>
      <c r="BP100" s="61"/>
      <c r="BQ100" s="68"/>
      <c r="BR100" s="61"/>
      <c r="BS100" s="61"/>
      <c r="BT100" s="61"/>
      <c r="BU100" s="61"/>
      <c r="BV100" s="45"/>
      <c r="BW100" s="61"/>
      <c r="BX100" s="61"/>
      <c r="BY100" s="61"/>
      <c r="BZ100" s="61"/>
      <c r="CA100" s="61"/>
      <c r="CB100" s="61"/>
      <c r="CC100" s="45"/>
      <c r="CD100" s="86"/>
      <c r="CE100" s="86"/>
      <c r="CF100" s="86"/>
      <c r="CG100" s="86"/>
      <c r="CH100" s="86"/>
      <c r="CI100" s="45"/>
      <c r="CJ100" s="90"/>
    </row>
    <row r="101" spans="1:88" ht="14.5" x14ac:dyDescent="0.25">
      <c r="A101" s="39" t="s">
        <v>91</v>
      </c>
      <c r="B101" s="69"/>
      <c r="C101" s="726"/>
      <c r="D101" s="69"/>
      <c r="E101" s="40"/>
      <c r="F101" s="69"/>
      <c r="G101" s="40"/>
      <c r="H101" s="69"/>
      <c r="I101" s="40"/>
      <c r="J101" s="40"/>
      <c r="K101" s="40"/>
      <c r="L101" s="40"/>
      <c r="M101" s="69"/>
      <c r="N101" s="62"/>
      <c r="O101" s="62"/>
      <c r="P101" s="62"/>
      <c r="Q101" s="62"/>
      <c r="R101" s="62"/>
      <c r="S101" s="73"/>
      <c r="T101" s="62"/>
      <c r="U101" s="62"/>
      <c r="V101" s="62"/>
      <c r="W101" s="62"/>
      <c r="X101" s="62"/>
      <c r="Y101" s="62"/>
      <c r="Z101" s="62"/>
      <c r="AA101" s="62"/>
      <c r="AB101" s="62"/>
      <c r="AC101" s="62"/>
      <c r="AD101" s="69"/>
      <c r="AE101" s="54"/>
      <c r="AF101" s="54"/>
      <c r="AG101" s="54"/>
      <c r="AH101" s="54"/>
      <c r="AI101" s="54"/>
      <c r="AJ101" s="54"/>
      <c r="AK101" s="54"/>
      <c r="AL101" s="54"/>
      <c r="AM101" s="54"/>
      <c r="AN101" s="54"/>
      <c r="AO101" s="54"/>
      <c r="AP101" s="54"/>
      <c r="AQ101" s="54"/>
      <c r="AR101" s="54"/>
      <c r="AS101" s="54"/>
      <c r="AT101" s="69"/>
      <c r="AU101" s="245"/>
      <c r="AV101" s="245"/>
      <c r="AW101" s="245"/>
      <c r="AX101" s="245"/>
      <c r="AY101" s="245"/>
      <c r="AZ101" s="69"/>
      <c r="BA101" s="247"/>
      <c r="BB101" s="247"/>
      <c r="BC101" s="247"/>
      <c r="BD101" s="247"/>
      <c r="BE101" s="247"/>
      <c r="BF101" s="69"/>
      <c r="BG101" s="293"/>
      <c r="BH101" s="293"/>
      <c r="BI101" s="293"/>
      <c r="BJ101" s="293"/>
      <c r="BK101" s="69"/>
      <c r="BL101" s="245"/>
      <c r="BM101" s="245"/>
      <c r="BN101" s="245"/>
      <c r="BO101" s="69"/>
      <c r="BP101" s="245"/>
      <c r="BQ101" s="69"/>
      <c r="BR101" s="245"/>
      <c r="BS101" s="245"/>
      <c r="BT101" s="245"/>
      <c r="BU101" s="245"/>
      <c r="BV101" s="40"/>
      <c r="BW101" s="245"/>
      <c r="BX101" s="245"/>
      <c r="BY101" s="245"/>
      <c r="BZ101" s="245"/>
      <c r="CA101" s="245"/>
      <c r="CB101" s="245"/>
      <c r="CC101" s="69"/>
      <c r="CD101" s="40"/>
      <c r="CE101" s="25"/>
      <c r="CI101" s="69"/>
      <c r="CJ101" s="66"/>
    </row>
    <row r="102" spans="1:88" s="428" customFormat="1" x14ac:dyDescent="0.25">
      <c r="A102" s="481" t="s">
        <v>9188</v>
      </c>
      <c r="B102" s="406"/>
      <c r="C102" s="730"/>
      <c r="D102" s="406"/>
      <c r="E102" s="401"/>
      <c r="F102" s="406"/>
      <c r="G102" s="401"/>
      <c r="H102" s="406"/>
      <c r="I102" s="401"/>
      <c r="J102" s="401"/>
      <c r="K102" s="401"/>
      <c r="L102" s="401"/>
      <c r="M102" s="406"/>
      <c r="N102" s="405" t="s">
        <v>430</v>
      </c>
      <c r="O102" s="405" t="s">
        <v>430</v>
      </c>
      <c r="P102" s="405" t="s">
        <v>430</v>
      </c>
      <c r="Q102" s="405" t="s">
        <v>430</v>
      </c>
      <c r="R102" s="405" t="s">
        <v>430</v>
      </c>
      <c r="S102" s="407" t="s">
        <v>430</v>
      </c>
      <c r="T102" s="405" t="s">
        <v>430</v>
      </c>
      <c r="U102" s="405" t="s">
        <v>430</v>
      </c>
      <c r="V102" s="405" t="s">
        <v>430</v>
      </c>
      <c r="W102" s="405" t="s">
        <v>430</v>
      </c>
      <c r="X102" s="405" t="s">
        <v>430</v>
      </c>
      <c r="Y102" s="405" t="s">
        <v>430</v>
      </c>
      <c r="Z102" s="405" t="s">
        <v>430</v>
      </c>
      <c r="AA102" s="405" t="s">
        <v>430</v>
      </c>
      <c r="AB102" s="405" t="s">
        <v>430</v>
      </c>
      <c r="AC102" s="405" t="s">
        <v>430</v>
      </c>
      <c r="AD102" s="406"/>
      <c r="AE102" s="403"/>
      <c r="AF102" s="403"/>
      <c r="AG102" s="403"/>
      <c r="AH102" s="403"/>
      <c r="AI102" s="403"/>
      <c r="AJ102" s="403"/>
      <c r="AK102" s="403"/>
      <c r="AL102" s="403"/>
      <c r="AM102" s="403"/>
      <c r="AN102" s="403"/>
      <c r="AO102" s="403"/>
      <c r="AP102" s="403"/>
      <c r="AQ102" s="403"/>
      <c r="AR102" s="403"/>
      <c r="AS102" s="403"/>
      <c r="AT102" s="406"/>
      <c r="AU102" s="405" t="s">
        <v>430</v>
      </c>
      <c r="AV102" s="405" t="s">
        <v>430</v>
      </c>
      <c r="AW102" s="405" t="s">
        <v>430</v>
      </c>
      <c r="AX102" s="405" t="s">
        <v>430</v>
      </c>
      <c r="AY102" s="405" t="s">
        <v>430</v>
      </c>
      <c r="AZ102" s="406"/>
      <c r="BA102" s="426"/>
      <c r="BB102" s="426"/>
      <c r="BC102" s="426"/>
      <c r="BD102" s="426"/>
      <c r="BE102" s="426"/>
      <c r="BF102" s="406"/>
      <c r="BG102" s="410"/>
      <c r="BH102" s="410"/>
      <c r="BI102" s="410"/>
      <c r="BJ102" s="410"/>
      <c r="BK102" s="406"/>
      <c r="BL102" s="410"/>
      <c r="BM102" s="410"/>
      <c r="BN102" s="410"/>
      <c r="BO102" s="406"/>
      <c r="BP102" s="410"/>
      <c r="BQ102" s="406"/>
      <c r="BR102" s="410"/>
      <c r="BS102" s="410"/>
      <c r="BT102" s="410"/>
      <c r="BU102" s="410"/>
      <c r="BV102" s="401"/>
      <c r="BW102" s="410"/>
      <c r="BX102" s="410"/>
      <c r="BY102" s="410"/>
      <c r="BZ102" s="410"/>
      <c r="CA102" s="410"/>
      <c r="CB102" s="410"/>
      <c r="CC102" s="406"/>
      <c r="CD102" s="401"/>
      <c r="CE102" s="401"/>
      <c r="CF102" s="401"/>
      <c r="CG102" s="401"/>
      <c r="CH102" s="427"/>
      <c r="CI102" s="374"/>
      <c r="CJ102" s="406"/>
    </row>
    <row r="103" spans="1:88" s="428" customFormat="1" x14ac:dyDescent="0.25">
      <c r="A103" s="345" t="s">
        <v>6902</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50" t="s">
        <v>430</v>
      </c>
      <c r="T103" s="348" t="s">
        <v>430</v>
      </c>
      <c r="U103" s="348" t="s">
        <v>430</v>
      </c>
      <c r="V103" s="348" t="s">
        <v>430</v>
      </c>
      <c r="W103" s="348" t="s">
        <v>430</v>
      </c>
      <c r="X103" s="348" t="s">
        <v>430</v>
      </c>
      <c r="Y103" s="348" t="s">
        <v>430</v>
      </c>
      <c r="Z103" s="348" t="s">
        <v>430</v>
      </c>
      <c r="AA103" s="348" t="s">
        <v>430</v>
      </c>
      <c r="AB103" s="348" t="s">
        <v>430</v>
      </c>
      <c r="AC103" s="348" t="s">
        <v>430</v>
      </c>
      <c r="AD103" s="374"/>
      <c r="AE103" s="346"/>
      <c r="AF103" s="346"/>
      <c r="AG103" s="346"/>
      <c r="AH103" s="346"/>
      <c r="AI103" s="346"/>
      <c r="AJ103" s="346"/>
      <c r="AK103" s="346"/>
      <c r="AL103" s="346"/>
      <c r="AM103" s="346"/>
      <c r="AN103" s="346"/>
      <c r="AO103" s="346"/>
      <c r="AP103" s="346"/>
      <c r="AQ103" s="346"/>
      <c r="AR103" s="346"/>
      <c r="AS103" s="346"/>
      <c r="AT103" s="374"/>
      <c r="AU103" s="348" t="s">
        <v>430</v>
      </c>
      <c r="AV103" s="348" t="s">
        <v>430</v>
      </c>
      <c r="AW103" s="348" t="s">
        <v>430</v>
      </c>
      <c r="AX103" s="348" t="s">
        <v>430</v>
      </c>
      <c r="AY103" s="348" t="s">
        <v>430</v>
      </c>
      <c r="AZ103" s="374"/>
      <c r="BA103" s="429"/>
      <c r="BB103" s="429"/>
      <c r="BC103" s="429"/>
      <c r="BD103" s="429"/>
      <c r="BE103" s="429"/>
      <c r="BF103" s="374"/>
      <c r="BG103" s="375"/>
      <c r="BH103" s="375"/>
      <c r="BI103" s="375"/>
      <c r="BJ103" s="375"/>
      <c r="BK103" s="374"/>
      <c r="BL103" s="375"/>
      <c r="BM103" s="375"/>
      <c r="BN103" s="375"/>
      <c r="BO103" s="374"/>
      <c r="BP103" s="375"/>
      <c r="BQ103" s="374"/>
      <c r="BR103" s="375"/>
      <c r="BS103" s="375"/>
      <c r="BT103" s="375"/>
      <c r="BU103" s="375"/>
      <c r="BV103" s="372"/>
      <c r="BW103" s="375"/>
      <c r="BX103" s="375"/>
      <c r="BY103" s="375"/>
      <c r="BZ103" s="375"/>
      <c r="CA103" s="375"/>
      <c r="CB103" s="375"/>
      <c r="CC103" s="374"/>
      <c r="CD103" s="372"/>
      <c r="CE103" s="372"/>
      <c r="CI103" s="374"/>
      <c r="CJ103" s="374"/>
    </row>
    <row r="104" spans="1:88" s="428" customFormat="1" x14ac:dyDescent="0.25">
      <c r="A104" s="345" t="s">
        <v>9189</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50" t="s">
        <v>430</v>
      </c>
      <c r="T104" s="348" t="s">
        <v>430</v>
      </c>
      <c r="U104" s="348" t="s">
        <v>430</v>
      </c>
      <c r="V104" s="348" t="s">
        <v>430</v>
      </c>
      <c r="W104" s="348" t="s">
        <v>430</v>
      </c>
      <c r="X104" s="348" t="s">
        <v>430</v>
      </c>
      <c r="Y104" s="348" t="s">
        <v>430</v>
      </c>
      <c r="Z104" s="348" t="s">
        <v>430</v>
      </c>
      <c r="AA104" s="348" t="s">
        <v>430</v>
      </c>
      <c r="AB104" s="348" t="s">
        <v>430</v>
      </c>
      <c r="AC104" s="348" t="s">
        <v>430</v>
      </c>
      <c r="AD104" s="374"/>
      <c r="AE104" s="346"/>
      <c r="AF104" s="346"/>
      <c r="AG104" s="346"/>
      <c r="AH104" s="346"/>
      <c r="AI104" s="346"/>
      <c r="AJ104" s="346"/>
      <c r="AK104" s="346"/>
      <c r="AL104" s="346"/>
      <c r="AM104" s="346"/>
      <c r="AN104" s="346"/>
      <c r="AO104" s="346"/>
      <c r="AP104" s="346"/>
      <c r="AQ104" s="346"/>
      <c r="AR104" s="346"/>
      <c r="AS104" s="346"/>
      <c r="AT104" s="374"/>
      <c r="AU104" s="348" t="s">
        <v>430</v>
      </c>
      <c r="AV104" s="348" t="s">
        <v>430</v>
      </c>
      <c r="AW104" s="348" t="s">
        <v>430</v>
      </c>
      <c r="AX104" s="348" t="s">
        <v>430</v>
      </c>
      <c r="AY104" s="348" t="s">
        <v>430</v>
      </c>
      <c r="AZ104" s="374"/>
      <c r="BA104" s="429"/>
      <c r="BB104" s="429"/>
      <c r="BC104" s="429"/>
      <c r="BD104" s="429"/>
      <c r="BE104" s="429"/>
      <c r="BF104" s="374"/>
      <c r="BG104" s="375"/>
      <c r="BH104" s="375"/>
      <c r="BI104" s="375"/>
      <c r="BJ104" s="375"/>
      <c r="BK104" s="374"/>
      <c r="BL104" s="375"/>
      <c r="BM104" s="375"/>
      <c r="BN104" s="375"/>
      <c r="BO104" s="374"/>
      <c r="BP104" s="375"/>
      <c r="BQ104" s="374"/>
      <c r="BR104" s="375"/>
      <c r="BS104" s="375"/>
      <c r="BT104" s="375"/>
      <c r="BU104" s="375"/>
      <c r="BV104" s="372"/>
      <c r="BW104" s="375"/>
      <c r="BX104" s="375"/>
      <c r="BY104" s="375"/>
      <c r="BZ104" s="375"/>
      <c r="CA104" s="375"/>
      <c r="CB104" s="375"/>
      <c r="CC104" s="374"/>
      <c r="CD104" s="372"/>
      <c r="CE104" s="372"/>
      <c r="CI104" s="374"/>
      <c r="CJ104" s="374"/>
    </row>
    <row r="105" spans="1:88" s="428" customFormat="1" x14ac:dyDescent="0.25">
      <c r="A105" s="345" t="s">
        <v>6906</v>
      </c>
      <c r="B105" s="374"/>
      <c r="C105" s="731"/>
      <c r="D105" s="374"/>
      <c r="E105" s="372"/>
      <c r="F105" s="374"/>
      <c r="G105" s="372"/>
      <c r="H105" s="374"/>
      <c r="I105" s="372"/>
      <c r="J105" s="372"/>
      <c r="K105" s="372"/>
      <c r="L105" s="372"/>
      <c r="M105" s="374"/>
      <c r="N105" s="348" t="s">
        <v>430</v>
      </c>
      <c r="O105" s="348" t="s">
        <v>430</v>
      </c>
      <c r="P105" s="348" t="s">
        <v>430</v>
      </c>
      <c r="Q105" s="348" t="s">
        <v>430</v>
      </c>
      <c r="R105" s="348" t="s">
        <v>430</v>
      </c>
      <c r="S105" s="350" t="s">
        <v>430</v>
      </c>
      <c r="T105" s="348" t="s">
        <v>430</v>
      </c>
      <c r="U105" s="348" t="s">
        <v>430</v>
      </c>
      <c r="V105" s="348" t="s">
        <v>430</v>
      </c>
      <c r="W105" s="348" t="s">
        <v>430</v>
      </c>
      <c r="X105" s="348" t="s">
        <v>430</v>
      </c>
      <c r="Y105" s="348" t="s">
        <v>430</v>
      </c>
      <c r="Z105" s="348" t="s">
        <v>430</v>
      </c>
      <c r="AA105" s="348" t="s">
        <v>430</v>
      </c>
      <c r="AB105" s="348" t="s">
        <v>430</v>
      </c>
      <c r="AC105" s="348" t="s">
        <v>430</v>
      </c>
      <c r="AD105" s="374"/>
      <c r="AE105" s="346"/>
      <c r="AF105" s="346"/>
      <c r="AG105" s="346"/>
      <c r="AH105" s="346"/>
      <c r="AI105" s="346"/>
      <c r="AJ105" s="346"/>
      <c r="AK105" s="346"/>
      <c r="AL105" s="346"/>
      <c r="AM105" s="346"/>
      <c r="AN105" s="346"/>
      <c r="AO105" s="346"/>
      <c r="AP105" s="346"/>
      <c r="AQ105" s="346"/>
      <c r="AR105" s="346"/>
      <c r="AS105" s="346"/>
      <c r="AT105" s="374"/>
      <c r="AU105" s="348" t="s">
        <v>430</v>
      </c>
      <c r="AV105" s="348" t="s">
        <v>430</v>
      </c>
      <c r="AW105" s="348" t="s">
        <v>430</v>
      </c>
      <c r="AX105" s="348" t="s">
        <v>430</v>
      </c>
      <c r="AY105" s="348" t="s">
        <v>430</v>
      </c>
      <c r="AZ105" s="374"/>
      <c r="BA105" s="429"/>
      <c r="BB105" s="429"/>
      <c r="BC105" s="429"/>
      <c r="BD105" s="429"/>
      <c r="BE105" s="429"/>
      <c r="BF105" s="374"/>
      <c r="BG105" s="375"/>
      <c r="BH105" s="375"/>
      <c r="BI105" s="375"/>
      <c r="BJ105" s="375"/>
      <c r="BK105" s="374"/>
      <c r="BL105" s="375"/>
      <c r="BM105" s="375"/>
      <c r="BN105" s="375"/>
      <c r="BO105" s="374"/>
      <c r="BP105" s="375"/>
      <c r="BQ105" s="374"/>
      <c r="BR105" s="375"/>
      <c r="BS105" s="375"/>
      <c r="BT105" s="375"/>
      <c r="BU105" s="375"/>
      <c r="BV105" s="372"/>
      <c r="BW105" s="375"/>
      <c r="BX105" s="375"/>
      <c r="BY105" s="375"/>
      <c r="BZ105" s="375"/>
      <c r="CA105" s="375"/>
      <c r="CB105" s="375"/>
      <c r="CC105" s="374"/>
      <c r="CD105" s="372"/>
      <c r="CE105" s="372"/>
      <c r="CI105" s="374"/>
      <c r="CJ105" s="374"/>
    </row>
    <row r="106" spans="1:88" s="428" customFormat="1" x14ac:dyDescent="0.25">
      <c r="A106" s="495" t="s">
        <v>426</v>
      </c>
      <c r="B106" s="417"/>
      <c r="C106" s="732"/>
      <c r="D106" s="417"/>
      <c r="E106" s="431"/>
      <c r="F106" s="417"/>
      <c r="G106" s="431"/>
      <c r="H106" s="417"/>
      <c r="I106" s="431"/>
      <c r="J106" s="431"/>
      <c r="K106" s="431"/>
      <c r="L106" s="431"/>
      <c r="M106" s="432"/>
      <c r="N106" s="433">
        <v>0.63759999999999994</v>
      </c>
      <c r="O106" s="433">
        <v>-0.6714</v>
      </c>
      <c r="P106" s="433">
        <v>0.1716</v>
      </c>
      <c r="Q106" s="433">
        <v>3.1406999999999998</v>
      </c>
      <c r="R106" s="433">
        <v>-4.4798</v>
      </c>
      <c r="S106" s="434">
        <v>-2.214</v>
      </c>
      <c r="T106" s="433">
        <v>0.20130000000000001</v>
      </c>
      <c r="U106" s="433">
        <v>9.1110000000000007</v>
      </c>
      <c r="V106" s="433">
        <v>9.3389000000000006</v>
      </c>
      <c r="W106" s="433">
        <v>12.170299999999999</v>
      </c>
      <c r="X106" s="433">
        <v>1.8345</v>
      </c>
      <c r="Y106" s="433">
        <v>9.3701000000000008</v>
      </c>
      <c r="Z106" s="433">
        <v>-6.4183000000000003</v>
      </c>
      <c r="AA106" s="433">
        <v>-0.49659999999999999</v>
      </c>
      <c r="AB106" s="433">
        <v>-0.51819999999999999</v>
      </c>
      <c r="AC106" s="433" t="s">
        <v>428</v>
      </c>
      <c r="AD106" s="432"/>
      <c r="AE106" s="435"/>
      <c r="AF106" s="435"/>
      <c r="AG106" s="435"/>
      <c r="AH106" s="435"/>
      <c r="AI106" s="435"/>
      <c r="AJ106" s="435"/>
      <c r="AK106" s="435"/>
      <c r="AL106" s="435"/>
      <c r="AM106" s="435"/>
      <c r="AN106" s="435"/>
      <c r="AO106" s="435"/>
      <c r="AP106" s="435"/>
      <c r="AQ106" s="435"/>
      <c r="AR106" s="435"/>
      <c r="AS106" s="435"/>
      <c r="AT106" s="432"/>
      <c r="AU106" s="433">
        <v>11.78</v>
      </c>
      <c r="AV106" s="433">
        <v>11.12</v>
      </c>
      <c r="AW106" s="433">
        <v>7.73</v>
      </c>
      <c r="AX106" s="433">
        <v>3.34</v>
      </c>
      <c r="AY106" s="433">
        <v>-3.42</v>
      </c>
      <c r="AZ106" s="432"/>
      <c r="BA106" s="436"/>
      <c r="BB106" s="436"/>
      <c r="BC106" s="436"/>
      <c r="BD106" s="436"/>
      <c r="BE106" s="436"/>
      <c r="BF106" s="417"/>
      <c r="BG106" s="437"/>
      <c r="BH106" s="437"/>
      <c r="BI106" s="437"/>
      <c r="BJ106" s="437"/>
      <c r="BK106" s="417"/>
      <c r="BL106" s="437"/>
      <c r="BM106" s="437"/>
      <c r="BN106" s="437"/>
      <c r="BO106" s="417"/>
      <c r="BP106" s="437"/>
      <c r="BQ106" s="417"/>
      <c r="BR106" s="437"/>
      <c r="BS106" s="437"/>
      <c r="BT106" s="437"/>
      <c r="BU106" s="437"/>
      <c r="BV106" s="431"/>
      <c r="BW106" s="437"/>
      <c r="BX106" s="437"/>
      <c r="BY106" s="437"/>
      <c r="BZ106" s="437"/>
      <c r="CA106" s="437"/>
      <c r="CB106" s="437"/>
      <c r="CC106" s="417"/>
      <c r="CD106" s="476"/>
      <c r="CE106" s="412"/>
      <c r="CF106" s="412"/>
      <c r="CG106" s="412"/>
      <c r="CH106" s="412"/>
      <c r="CI106" s="417"/>
      <c r="CJ106" s="417"/>
    </row>
    <row r="110" spans="1:88" x14ac:dyDescent="0.25">
      <c r="A110" s="488" t="s">
        <v>179</v>
      </c>
    </row>
    <row r="111" spans="1:88" x14ac:dyDescent="0.25">
      <c r="A111" s="488" t="s">
        <v>10489</v>
      </c>
    </row>
    <row r="112" spans="1:88" x14ac:dyDescent="0.25">
      <c r="A112" s="488"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49BFB-16B6-4F27-8022-9250853DF27E}">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2.816406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6328125" style="21" customWidth="1"/>
    <col min="58" max="58" width="5.54296875" style="235" bestFit="1" customWidth="1"/>
    <col min="59" max="59" width="7.6328125" style="235" bestFit="1" customWidth="1"/>
    <col min="60" max="60" width="9.90625" style="235" bestFit="1" customWidth="1"/>
    <col min="61" max="61" width="1.179687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36328125" style="21" customWidth="1"/>
    <col min="76" max="80" width="15.6328125" style="21" customWidth="1"/>
    <col min="81" max="81" width="1.1796875" style="21" customWidth="1"/>
    <col min="82" max="82" width="31.90625" style="21" customWidth="1"/>
    <col min="83" max="16384" width="8.90625" style="21"/>
  </cols>
  <sheetData>
    <row r="1" spans="1:82" ht="33" customHeight="1" x14ac:dyDescent="0.25">
      <c r="A1" s="488" t="s">
        <v>43</v>
      </c>
    </row>
    <row r="3" spans="1:82" ht="20.5" x14ac:dyDescent="0.45">
      <c r="A3" s="23" t="s">
        <v>326</v>
      </c>
    </row>
    <row r="4" spans="1:82" x14ac:dyDescent="0.25">
      <c r="A4" s="488" t="s">
        <v>425</v>
      </c>
    </row>
    <row r="5" spans="1:82" ht="33" x14ac:dyDescent="0.25">
      <c r="A5" s="1072" t="s">
        <v>327</v>
      </c>
      <c r="B5" s="1073"/>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76</v>
      </c>
      <c r="BB5" s="1096"/>
      <c r="BC5" s="1096"/>
      <c r="BD5" s="1108"/>
      <c r="BE5" s="76"/>
      <c r="BF5" s="1057" t="s">
        <v>53</v>
      </c>
      <c r="BG5" s="1096"/>
      <c r="BH5" s="1108"/>
      <c r="BI5" s="1073"/>
      <c r="BJ5" s="1056" t="s">
        <v>312</v>
      </c>
      <c r="BK5" s="1073"/>
      <c r="BL5" s="1057" t="s">
        <v>81</v>
      </c>
      <c r="BM5" s="1096"/>
      <c r="BN5" s="1096"/>
      <c r="BO5" s="1108"/>
      <c r="BP5" s="1073"/>
      <c r="BQ5" s="1057" t="s">
        <v>198</v>
      </c>
      <c r="BR5" s="1096"/>
      <c r="BS5" s="1096"/>
      <c r="BT5" s="1096"/>
      <c r="BU5" s="1096"/>
      <c r="BV5" s="1096"/>
      <c r="BW5" s="1097"/>
      <c r="BX5" s="1097" t="s">
        <v>87</v>
      </c>
      <c r="BY5" s="1098"/>
      <c r="BZ5" s="1098"/>
      <c r="CA5" s="1098"/>
      <c r="CB5" s="1099"/>
      <c r="CC5" s="1073"/>
      <c r="CD5" s="1103" t="s">
        <v>88</v>
      </c>
    </row>
    <row r="6" spans="1:82" ht="33" x14ac:dyDescent="0.25">
      <c r="A6" s="1072"/>
      <c r="B6" s="1074"/>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2"/>
      <c r="AG6" s="28"/>
      <c r="AH6" s="1109" t="s">
        <v>68</v>
      </c>
      <c r="AI6" s="1106"/>
      <c r="AJ6" s="1106"/>
      <c r="AK6" s="1106"/>
      <c r="AL6" s="1106"/>
      <c r="AM6" s="1106"/>
      <c r="AN6" s="1106"/>
      <c r="AO6" s="1106"/>
      <c r="AP6" s="1106"/>
      <c r="AQ6" s="1106"/>
      <c r="AR6" s="1106"/>
      <c r="AS6" s="1106"/>
      <c r="AT6" s="1106"/>
      <c r="AU6" s="1106"/>
      <c r="AV6" s="1106"/>
      <c r="AW6" s="1106"/>
      <c r="AX6" s="1106"/>
      <c r="AY6" s="1107"/>
      <c r="AZ6" s="1100"/>
      <c r="BA6" s="692" t="s">
        <v>72</v>
      </c>
      <c r="BB6" s="691" t="s">
        <v>73</v>
      </c>
      <c r="BC6" s="691" t="s">
        <v>74</v>
      </c>
      <c r="BD6" s="327" t="s">
        <v>75</v>
      </c>
      <c r="BE6" s="77"/>
      <c r="BF6" s="326" t="s">
        <v>309</v>
      </c>
      <c r="BG6" s="303" t="s">
        <v>310</v>
      </c>
      <c r="BH6" s="327" t="s">
        <v>311</v>
      </c>
      <c r="BI6" s="1074"/>
      <c r="BJ6" s="1113"/>
      <c r="BK6" s="1074"/>
      <c r="BL6" s="326" t="s">
        <v>77</v>
      </c>
      <c r="BM6" s="303" t="s">
        <v>78</v>
      </c>
      <c r="BN6" s="303" t="s">
        <v>79</v>
      </c>
      <c r="BO6" s="327" t="s">
        <v>313</v>
      </c>
      <c r="BP6" s="1074"/>
      <c r="BQ6" s="326" t="s">
        <v>192</v>
      </c>
      <c r="BR6" s="303" t="s">
        <v>193</v>
      </c>
      <c r="BS6" s="303" t="s">
        <v>194</v>
      </c>
      <c r="BT6" s="303" t="s">
        <v>195</v>
      </c>
      <c r="BU6" s="303" t="s">
        <v>196</v>
      </c>
      <c r="BV6" s="327" t="s">
        <v>197</v>
      </c>
      <c r="BW6" s="1074"/>
      <c r="BX6" s="83" t="s">
        <v>82</v>
      </c>
      <c r="BY6" s="28" t="s">
        <v>83</v>
      </c>
      <c r="BZ6" s="28" t="s">
        <v>84</v>
      </c>
      <c r="CA6" s="28" t="s">
        <v>85</v>
      </c>
      <c r="CB6" s="82" t="s">
        <v>86</v>
      </c>
      <c r="CC6" s="1074"/>
      <c r="CD6" s="1104"/>
    </row>
    <row r="7" spans="1:82" ht="14.5" x14ac:dyDescent="0.25">
      <c r="A7" s="29" t="s">
        <v>329</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9436</v>
      </c>
      <c r="B8" s="402"/>
      <c r="C8" s="724">
        <v>41978</v>
      </c>
      <c r="D8" s="402"/>
      <c r="E8" s="403">
        <v>15866.1</v>
      </c>
      <c r="F8" s="402"/>
      <c r="G8" s="404">
        <v>23.33</v>
      </c>
      <c r="H8" s="402"/>
      <c r="I8" s="650">
        <v>3.98</v>
      </c>
      <c r="J8" s="650">
        <v>6.35</v>
      </c>
      <c r="K8" s="650">
        <v>2.2400000000000002</v>
      </c>
      <c r="L8" s="650">
        <v>2.34</v>
      </c>
      <c r="M8" s="406"/>
      <c r="N8" s="405">
        <v>15.6518</v>
      </c>
      <c r="O8" s="405">
        <v>5.2172999999999998</v>
      </c>
      <c r="P8" s="405">
        <v>-11.151199999999999</v>
      </c>
      <c r="Q8" s="405">
        <v>0</v>
      </c>
      <c r="R8" s="405">
        <v>3.0358999999999998</v>
      </c>
      <c r="S8" s="405">
        <v>6.5690999999999997</v>
      </c>
      <c r="T8" s="405">
        <v>1.4802</v>
      </c>
      <c r="U8" s="405">
        <v>0.80720000000000003</v>
      </c>
      <c r="V8" s="407">
        <v>2.6848999999999998</v>
      </c>
      <c r="W8" s="405">
        <v>4.8539000000000003</v>
      </c>
      <c r="X8" s="405">
        <v>6.5807000000000002</v>
      </c>
      <c r="Y8" s="405">
        <v>7.1302000000000003</v>
      </c>
      <c r="Z8" s="405">
        <v>7.3707000000000003</v>
      </c>
      <c r="AA8" s="405">
        <v>8.0657999999999994</v>
      </c>
      <c r="AB8" s="405">
        <v>8.0680999999999994</v>
      </c>
      <c r="AC8" s="405">
        <v>-6.7400000000000002E-2</v>
      </c>
      <c r="AD8" s="405">
        <v>3.0754999999999999</v>
      </c>
      <c r="AE8" s="405">
        <v>0.78259999999999996</v>
      </c>
      <c r="AF8" s="405">
        <v>7.4992000000000001</v>
      </c>
      <c r="AG8" s="406"/>
      <c r="AH8" s="403">
        <v>13</v>
      </c>
      <c r="AI8" s="403">
        <v>6</v>
      </c>
      <c r="AJ8" s="403">
        <v>11</v>
      </c>
      <c r="AK8" s="403">
        <v>8</v>
      </c>
      <c r="AL8" s="403">
        <v>13</v>
      </c>
      <c r="AM8" s="403">
        <v>13</v>
      </c>
      <c r="AN8" s="403">
        <v>10</v>
      </c>
      <c r="AO8" s="403">
        <v>12</v>
      </c>
      <c r="AP8" s="403">
        <v>13</v>
      </c>
      <c r="AQ8" s="403">
        <v>5</v>
      </c>
      <c r="AR8" s="403">
        <v>14</v>
      </c>
      <c r="AS8" s="403">
        <v>12</v>
      </c>
      <c r="AT8" s="403">
        <v>9</v>
      </c>
      <c r="AU8" s="403">
        <v>10</v>
      </c>
      <c r="AV8" s="403">
        <v>14</v>
      </c>
      <c r="AW8" s="403">
        <v>13</v>
      </c>
      <c r="AX8" s="403">
        <v>13</v>
      </c>
      <c r="AY8" s="403">
        <v>13</v>
      </c>
      <c r="AZ8" s="406"/>
      <c r="BA8" s="410">
        <v>26.991464035134001</v>
      </c>
      <c r="BB8" s="410">
        <v>0</v>
      </c>
      <c r="BC8" s="410">
        <v>4.23452378190326E-2</v>
      </c>
      <c r="BD8" s="410" t="s">
        <v>430</v>
      </c>
      <c r="BE8" s="402"/>
      <c r="BF8" s="405">
        <v>32.888722894499999</v>
      </c>
      <c r="BG8" s="405">
        <v>6.1375408535</v>
      </c>
      <c r="BH8" s="405">
        <v>5.3586157192000003</v>
      </c>
      <c r="BI8" s="402"/>
      <c r="BJ8" s="405">
        <v>19.041937480000001</v>
      </c>
      <c r="BK8" s="402"/>
      <c r="BL8" s="405">
        <v>72.510599999999997</v>
      </c>
      <c r="BM8" s="405">
        <v>3.0163000000000002</v>
      </c>
      <c r="BN8" s="405">
        <v>0.30651499999999998</v>
      </c>
      <c r="BO8" s="405">
        <v>24.166585000000001</v>
      </c>
      <c r="BP8" s="402"/>
      <c r="BQ8" s="405">
        <v>5.09</v>
      </c>
      <c r="BR8" s="405">
        <v>15.97</v>
      </c>
      <c r="BS8" s="405">
        <v>1.1200000000000001</v>
      </c>
      <c r="BT8" s="405" t="s">
        <v>430</v>
      </c>
      <c r="BU8" s="405">
        <v>0.77</v>
      </c>
      <c r="BV8" s="405">
        <v>2.11</v>
      </c>
      <c r="BW8" s="402"/>
      <c r="BX8" s="401" t="s">
        <v>9437</v>
      </c>
      <c r="BY8" s="401" t="s">
        <v>9438</v>
      </c>
      <c r="BZ8" s="401" t="s">
        <v>9439</v>
      </c>
      <c r="CA8" s="401" t="s">
        <v>9440</v>
      </c>
      <c r="CB8" s="401" t="s">
        <v>9441</v>
      </c>
      <c r="CC8" s="402"/>
      <c r="CD8" s="411" t="s">
        <v>4823</v>
      </c>
    </row>
    <row r="9" spans="1:82" s="428" customFormat="1" ht="11" x14ac:dyDescent="0.3">
      <c r="A9" s="841" t="s">
        <v>9442</v>
      </c>
      <c r="B9" s="842"/>
      <c r="C9" s="843">
        <v>41925</v>
      </c>
      <c r="D9" s="842"/>
      <c r="E9" s="844">
        <v>10587.5</v>
      </c>
      <c r="F9" s="842"/>
      <c r="G9" s="845">
        <v>27.717099999999999</v>
      </c>
      <c r="H9" s="842"/>
      <c r="I9" s="957">
        <v>2.94</v>
      </c>
      <c r="J9" s="957">
        <v>6.96</v>
      </c>
      <c r="K9" s="957">
        <v>1.98</v>
      </c>
      <c r="L9" s="957">
        <v>2.0699999999999998</v>
      </c>
      <c r="M9" s="847"/>
      <c r="N9" s="846">
        <v>44.564799999999998</v>
      </c>
      <c r="O9" s="846">
        <v>-8.4659999999999993</v>
      </c>
      <c r="P9" s="846">
        <v>-14.539099999999999</v>
      </c>
      <c r="Q9" s="846">
        <v>0.18809999999999999</v>
      </c>
      <c r="R9" s="846">
        <v>12.5839</v>
      </c>
      <c r="S9" s="846">
        <v>11.226100000000001</v>
      </c>
      <c r="T9" s="846">
        <v>4.4931000000000001</v>
      </c>
      <c r="U9" s="846">
        <v>2.2263999999999999</v>
      </c>
      <c r="V9" s="848">
        <v>5.1120000000000001</v>
      </c>
      <c r="W9" s="846">
        <v>4.7846000000000002</v>
      </c>
      <c r="X9" s="846">
        <v>9.7906999999999993</v>
      </c>
      <c r="Y9" s="846">
        <v>9.5852000000000004</v>
      </c>
      <c r="Z9" s="846">
        <v>9.0815999999999999</v>
      </c>
      <c r="AA9" s="846">
        <v>13.7239</v>
      </c>
      <c r="AB9" s="846">
        <v>18.078299999999999</v>
      </c>
      <c r="AC9" s="846">
        <v>2.5484</v>
      </c>
      <c r="AD9" s="846">
        <v>4.7995000000000001</v>
      </c>
      <c r="AE9" s="846">
        <v>11.929399999999999</v>
      </c>
      <c r="AF9" s="846">
        <v>8.9758999999999993</v>
      </c>
      <c r="AG9" s="847"/>
      <c r="AH9" s="844">
        <v>7</v>
      </c>
      <c r="AI9" s="844">
        <v>15</v>
      </c>
      <c r="AJ9" s="844">
        <v>12</v>
      </c>
      <c r="AK9" s="844">
        <v>6</v>
      </c>
      <c r="AL9" s="844">
        <v>3</v>
      </c>
      <c r="AM9" s="844">
        <v>7</v>
      </c>
      <c r="AN9" s="844">
        <v>5</v>
      </c>
      <c r="AO9" s="844">
        <v>8</v>
      </c>
      <c r="AP9" s="844">
        <v>6</v>
      </c>
      <c r="AQ9" s="844">
        <v>6</v>
      </c>
      <c r="AR9" s="844">
        <v>3</v>
      </c>
      <c r="AS9" s="844">
        <v>2</v>
      </c>
      <c r="AT9" s="844">
        <v>3</v>
      </c>
      <c r="AU9" s="844">
        <v>3</v>
      </c>
      <c r="AV9" s="844">
        <v>4</v>
      </c>
      <c r="AW9" s="844">
        <v>8</v>
      </c>
      <c r="AX9" s="844">
        <v>7</v>
      </c>
      <c r="AY9" s="844">
        <v>3</v>
      </c>
      <c r="AZ9" s="847"/>
      <c r="BA9" s="852">
        <v>59.003551710605898</v>
      </c>
      <c r="BB9" s="852">
        <v>0</v>
      </c>
      <c r="BC9" s="852">
        <v>6.2277260314012303E-2</v>
      </c>
      <c r="BD9" s="852" t="s">
        <v>430</v>
      </c>
      <c r="BE9" s="842"/>
      <c r="BF9" s="846">
        <v>58.674787129599999</v>
      </c>
      <c r="BG9" s="846">
        <v>29.165545922300002</v>
      </c>
      <c r="BH9" s="846">
        <v>2.0117842912000001</v>
      </c>
      <c r="BI9" s="842"/>
      <c r="BJ9" s="846">
        <v>34.114367010000002</v>
      </c>
      <c r="BK9" s="842"/>
      <c r="BL9" s="846">
        <v>45.055</v>
      </c>
      <c r="BM9" s="846">
        <v>18.154699999999998</v>
      </c>
      <c r="BN9" s="846">
        <v>4.2015200000000004</v>
      </c>
      <c r="BO9" s="846">
        <v>32.58878</v>
      </c>
      <c r="BP9" s="842"/>
      <c r="BQ9" s="846">
        <v>2.39</v>
      </c>
      <c r="BR9" s="846">
        <v>20.440000000000001</v>
      </c>
      <c r="BS9" s="846">
        <v>1.2</v>
      </c>
      <c r="BT9" s="846" t="s">
        <v>430</v>
      </c>
      <c r="BU9" s="846" t="s">
        <v>430</v>
      </c>
      <c r="BV9" s="846">
        <v>8.56</v>
      </c>
      <c r="BW9" s="842"/>
      <c r="BX9" s="855" t="s">
        <v>9443</v>
      </c>
      <c r="BY9" s="855" t="s">
        <v>5469</v>
      </c>
      <c r="BZ9" s="855" t="s">
        <v>9444</v>
      </c>
      <c r="CA9" s="855" t="s">
        <v>9445</v>
      </c>
      <c r="CB9" s="855" t="s">
        <v>9446</v>
      </c>
      <c r="CC9" s="842"/>
      <c r="CD9" s="856" t="s">
        <v>476</v>
      </c>
    </row>
    <row r="10" spans="1:82" s="428" customFormat="1" x14ac:dyDescent="0.25">
      <c r="A10" s="345" t="s">
        <v>9447</v>
      </c>
      <c r="B10" s="373"/>
      <c r="C10" s="719">
        <v>38247</v>
      </c>
      <c r="D10" s="373"/>
      <c r="E10" s="346">
        <v>5755.89</v>
      </c>
      <c r="F10" s="373"/>
      <c r="G10" s="347">
        <v>68.094999999999999</v>
      </c>
      <c r="H10" s="373"/>
      <c r="I10" s="651">
        <v>3.7523599999999999</v>
      </c>
      <c r="J10" s="651">
        <v>7.2814100000000002</v>
      </c>
      <c r="K10" s="651">
        <v>2.9455399999999998</v>
      </c>
      <c r="L10" s="651">
        <v>3.1036199999999998</v>
      </c>
      <c r="M10" s="374"/>
      <c r="N10" s="348">
        <v>49.9176</v>
      </c>
      <c r="O10" s="348">
        <v>-3.2151999999999998</v>
      </c>
      <c r="P10" s="348">
        <v>-15.574400000000001</v>
      </c>
      <c r="Q10" s="348">
        <v>-7.7872000000000003</v>
      </c>
      <c r="R10" s="348">
        <v>6.4675000000000002</v>
      </c>
      <c r="S10" s="348">
        <v>10.4526</v>
      </c>
      <c r="T10" s="348">
        <v>0.18079999999999999</v>
      </c>
      <c r="U10" s="348">
        <v>0.79600000000000004</v>
      </c>
      <c r="V10" s="350">
        <v>2.9979</v>
      </c>
      <c r="W10" s="348">
        <v>3.5272000000000001</v>
      </c>
      <c r="X10" s="348">
        <v>8.1356999999999999</v>
      </c>
      <c r="Y10" s="348">
        <v>8.0230999999999995</v>
      </c>
      <c r="Z10" s="348">
        <v>8.6525999999999996</v>
      </c>
      <c r="AA10" s="348">
        <v>10.5152</v>
      </c>
      <c r="AB10" s="348">
        <v>12.5253</v>
      </c>
      <c r="AC10" s="348">
        <v>0.55410000000000004</v>
      </c>
      <c r="AD10" s="348">
        <v>3.3492000000000002</v>
      </c>
      <c r="AE10" s="348">
        <v>1.2605</v>
      </c>
      <c r="AF10" s="348">
        <v>9.1384000000000007</v>
      </c>
      <c r="AG10" s="374"/>
      <c r="AH10" s="346">
        <v>4</v>
      </c>
      <c r="AI10" s="346">
        <v>13</v>
      </c>
      <c r="AJ10" s="346">
        <v>14</v>
      </c>
      <c r="AK10" s="346">
        <v>13</v>
      </c>
      <c r="AL10" s="346">
        <v>10</v>
      </c>
      <c r="AM10" s="346">
        <v>9</v>
      </c>
      <c r="AN10" s="346">
        <v>13</v>
      </c>
      <c r="AO10" s="346">
        <v>13</v>
      </c>
      <c r="AP10" s="346">
        <v>10</v>
      </c>
      <c r="AQ10" s="346">
        <v>14</v>
      </c>
      <c r="AR10" s="346">
        <v>10</v>
      </c>
      <c r="AS10" s="346">
        <v>8</v>
      </c>
      <c r="AT10" s="346">
        <v>5</v>
      </c>
      <c r="AU10" s="346">
        <v>7</v>
      </c>
      <c r="AV10" s="346">
        <v>9</v>
      </c>
      <c r="AW10" s="346">
        <v>11</v>
      </c>
      <c r="AX10" s="346">
        <v>11</v>
      </c>
      <c r="AY10" s="346">
        <v>12</v>
      </c>
      <c r="AZ10" s="374"/>
      <c r="BA10" s="375">
        <v>53.459982336525997</v>
      </c>
      <c r="BB10" s="375">
        <v>0</v>
      </c>
      <c r="BC10" s="375">
        <v>4.0308470666096302E-2</v>
      </c>
      <c r="BD10" s="375" t="s">
        <v>430</v>
      </c>
      <c r="BE10" s="373"/>
      <c r="BF10" s="348">
        <v>50.718654103699997</v>
      </c>
      <c r="BG10" s="348">
        <v>26.653353739100002</v>
      </c>
      <c r="BH10" s="348">
        <v>1.9028995225000001</v>
      </c>
      <c r="BI10" s="373"/>
      <c r="BJ10" s="348">
        <v>37.824501669999997</v>
      </c>
      <c r="BK10" s="373"/>
      <c r="BL10" s="348">
        <v>60.858499999999999</v>
      </c>
      <c r="BM10" s="348">
        <v>2.1356000000000002</v>
      </c>
      <c r="BN10" s="348">
        <v>4.3706199999999997</v>
      </c>
      <c r="BO10" s="348">
        <v>32.635280000000002</v>
      </c>
      <c r="BP10" s="373"/>
      <c r="BQ10" s="348">
        <v>8.5399999999999991</v>
      </c>
      <c r="BR10" s="348">
        <v>13.49</v>
      </c>
      <c r="BS10" s="348">
        <v>3.34</v>
      </c>
      <c r="BT10" s="348">
        <v>0.88</v>
      </c>
      <c r="BU10" s="348" t="s">
        <v>430</v>
      </c>
      <c r="BV10" s="348">
        <v>6.36</v>
      </c>
      <c r="BW10" s="373"/>
      <c r="BX10" s="372" t="s">
        <v>9448</v>
      </c>
      <c r="BY10" s="372" t="s">
        <v>9449</v>
      </c>
      <c r="BZ10" s="372" t="s">
        <v>9450</v>
      </c>
      <c r="CA10" s="372" t="s">
        <v>9451</v>
      </c>
      <c r="CB10" s="372" t="s">
        <v>9452</v>
      </c>
      <c r="CC10" s="373"/>
      <c r="CD10" s="354" t="s">
        <v>463</v>
      </c>
    </row>
    <row r="11" spans="1:82" s="428" customFormat="1" x14ac:dyDescent="0.25">
      <c r="A11" s="345" t="s">
        <v>9453</v>
      </c>
      <c r="B11" s="373"/>
      <c r="C11" s="719">
        <v>42151</v>
      </c>
      <c r="D11" s="373"/>
      <c r="E11" s="346">
        <v>5558.67</v>
      </c>
      <c r="F11" s="373"/>
      <c r="G11" s="347">
        <v>24.786799999999999</v>
      </c>
      <c r="H11" s="373"/>
      <c r="I11" s="651">
        <v>1.95</v>
      </c>
      <c r="J11" s="651">
        <v>7.31</v>
      </c>
      <c r="K11" s="651">
        <v>1.64</v>
      </c>
      <c r="L11" s="651">
        <v>1.73</v>
      </c>
      <c r="M11" s="374"/>
      <c r="N11" s="348">
        <v>13.6999</v>
      </c>
      <c r="O11" s="348">
        <v>3.1913999999999998</v>
      </c>
      <c r="P11" s="348">
        <v>-7.2474999999999996</v>
      </c>
      <c r="Q11" s="348">
        <v>2.6111</v>
      </c>
      <c r="R11" s="348">
        <v>5.5505000000000004</v>
      </c>
      <c r="S11" s="348">
        <v>7.3491999999999997</v>
      </c>
      <c r="T11" s="348">
        <v>2.4731000000000001</v>
      </c>
      <c r="U11" s="348">
        <v>1.3759999999999999</v>
      </c>
      <c r="V11" s="350">
        <v>2.9258000000000002</v>
      </c>
      <c r="W11" s="348">
        <v>4.4482999999999997</v>
      </c>
      <c r="X11" s="348">
        <v>8.4347999999999992</v>
      </c>
      <c r="Y11" s="348">
        <v>8.1554000000000002</v>
      </c>
      <c r="Z11" s="348">
        <v>8.2598000000000003</v>
      </c>
      <c r="AA11" s="348">
        <v>7.0799000000000003</v>
      </c>
      <c r="AB11" s="348">
        <v>9.7674000000000003</v>
      </c>
      <c r="AC11" s="348">
        <v>2.4546999999999999</v>
      </c>
      <c r="AD11" s="348">
        <v>4.5069999999999997</v>
      </c>
      <c r="AE11" s="348">
        <v>6.6432000000000002</v>
      </c>
      <c r="AF11" s="348">
        <v>8.4100999999999999</v>
      </c>
      <c r="AG11" s="374"/>
      <c r="AH11" s="346">
        <v>14</v>
      </c>
      <c r="AI11" s="346">
        <v>9</v>
      </c>
      <c r="AJ11" s="346">
        <v>6</v>
      </c>
      <c r="AK11" s="346">
        <v>4</v>
      </c>
      <c r="AL11" s="346">
        <v>12</v>
      </c>
      <c r="AM11" s="346">
        <v>12</v>
      </c>
      <c r="AN11" s="346">
        <v>9</v>
      </c>
      <c r="AO11" s="346">
        <v>9</v>
      </c>
      <c r="AP11" s="346">
        <v>11</v>
      </c>
      <c r="AQ11" s="346">
        <v>9</v>
      </c>
      <c r="AR11" s="346">
        <v>7</v>
      </c>
      <c r="AS11" s="346">
        <v>7</v>
      </c>
      <c r="AT11" s="346">
        <v>6</v>
      </c>
      <c r="AU11" s="346">
        <v>12</v>
      </c>
      <c r="AV11" s="346">
        <v>11</v>
      </c>
      <c r="AW11" s="346">
        <v>9</v>
      </c>
      <c r="AX11" s="346">
        <v>8</v>
      </c>
      <c r="AY11" s="346">
        <v>9</v>
      </c>
      <c r="AZ11" s="374"/>
      <c r="BA11" s="375">
        <v>57.385200660089197</v>
      </c>
      <c r="BB11" s="375">
        <v>0</v>
      </c>
      <c r="BC11" s="375">
        <v>4.9547111444172003E-2</v>
      </c>
      <c r="BD11" s="375" t="s">
        <v>430</v>
      </c>
      <c r="BE11" s="373"/>
      <c r="BF11" s="348">
        <v>48.863343351799998</v>
      </c>
      <c r="BG11" s="348">
        <v>20.275666511800001</v>
      </c>
      <c r="BH11" s="348">
        <v>2.4099500415000001</v>
      </c>
      <c r="BI11" s="373"/>
      <c r="BJ11" s="348">
        <v>21.09453443</v>
      </c>
      <c r="BK11" s="373"/>
      <c r="BL11" s="348">
        <v>60.1143</v>
      </c>
      <c r="BM11" s="348">
        <v>9.0143799999999992</v>
      </c>
      <c r="BN11" s="348">
        <v>0.48812</v>
      </c>
      <c r="BO11" s="348">
        <v>30.383199999999999</v>
      </c>
      <c r="BP11" s="373"/>
      <c r="BQ11" s="348">
        <v>6.05</v>
      </c>
      <c r="BR11" s="348">
        <v>8.65</v>
      </c>
      <c r="BS11" s="348">
        <v>1.54</v>
      </c>
      <c r="BT11" s="348">
        <v>6.08</v>
      </c>
      <c r="BU11" s="348">
        <v>0.76</v>
      </c>
      <c r="BV11" s="348">
        <v>7.3</v>
      </c>
      <c r="BW11" s="373"/>
      <c r="BX11" s="372" t="s">
        <v>9454</v>
      </c>
      <c r="BY11" s="372" t="s">
        <v>9455</v>
      </c>
      <c r="BZ11" s="372" t="s">
        <v>9456</v>
      </c>
      <c r="CA11" s="372" t="s">
        <v>9457</v>
      </c>
      <c r="CB11" s="372" t="s">
        <v>9458</v>
      </c>
      <c r="CC11" s="373"/>
      <c r="CD11" s="354" t="s">
        <v>9459</v>
      </c>
    </row>
    <row r="12" spans="1:82" s="428" customFormat="1" x14ac:dyDescent="0.25">
      <c r="A12" s="345" t="s">
        <v>9460</v>
      </c>
      <c r="B12" s="373"/>
      <c r="C12" s="719">
        <v>42457</v>
      </c>
      <c r="D12" s="373"/>
      <c r="E12" s="346">
        <v>3355.63</v>
      </c>
      <c r="F12" s="373"/>
      <c r="G12" s="347">
        <v>22.314</v>
      </c>
      <c r="H12" s="373"/>
      <c r="I12" s="651">
        <v>1.48</v>
      </c>
      <c r="J12" s="651">
        <v>2</v>
      </c>
      <c r="K12" s="651">
        <v>0.78</v>
      </c>
      <c r="L12" s="651">
        <v>0.82</v>
      </c>
      <c r="M12" s="374"/>
      <c r="N12" s="348">
        <v>37.660899999999998</v>
      </c>
      <c r="O12" s="348">
        <v>3.2724000000000002</v>
      </c>
      <c r="P12" s="348">
        <v>-10.494300000000001</v>
      </c>
      <c r="Q12" s="348">
        <v>-6.9915000000000003</v>
      </c>
      <c r="R12" s="348">
        <v>-0.52739999999999998</v>
      </c>
      <c r="S12" s="348">
        <v>4.7319000000000004</v>
      </c>
      <c r="T12" s="348">
        <v>0.83489999999999998</v>
      </c>
      <c r="U12" s="348">
        <v>0.50519999999999998</v>
      </c>
      <c r="V12" s="350">
        <v>2.2404999999999999</v>
      </c>
      <c r="W12" s="348">
        <v>4.0896999999999997</v>
      </c>
      <c r="X12" s="348">
        <v>7.9485999999999999</v>
      </c>
      <c r="Y12" s="348">
        <v>7.1303999999999998</v>
      </c>
      <c r="Z12" s="348">
        <v>7.4635999999999996</v>
      </c>
      <c r="AA12" s="348">
        <v>1.1565000000000001</v>
      </c>
      <c r="AB12" s="348">
        <v>7.4923999999999999</v>
      </c>
      <c r="AC12" s="348">
        <v>0.27550000000000002</v>
      </c>
      <c r="AD12" s="348">
        <v>2.6985000000000001</v>
      </c>
      <c r="AE12" s="348">
        <v>-2.4502999999999999</v>
      </c>
      <c r="AF12" s="348">
        <v>8.0210000000000008</v>
      </c>
      <c r="AG12" s="374"/>
      <c r="AH12" s="346">
        <v>9</v>
      </c>
      <c r="AI12" s="346">
        <v>8</v>
      </c>
      <c r="AJ12" s="346">
        <v>10</v>
      </c>
      <c r="AK12" s="346">
        <v>12</v>
      </c>
      <c r="AL12" s="346">
        <v>15</v>
      </c>
      <c r="AM12" s="346">
        <v>15</v>
      </c>
      <c r="AN12" s="346">
        <v>11</v>
      </c>
      <c r="AO12" s="346">
        <v>14</v>
      </c>
      <c r="AP12" s="346">
        <v>14</v>
      </c>
      <c r="AQ12" s="346">
        <v>12</v>
      </c>
      <c r="AR12" s="346">
        <v>12</v>
      </c>
      <c r="AS12" s="346">
        <v>11</v>
      </c>
      <c r="AT12" s="346">
        <v>8</v>
      </c>
      <c r="AU12" s="346">
        <v>15</v>
      </c>
      <c r="AV12" s="346">
        <v>15</v>
      </c>
      <c r="AW12" s="346">
        <v>12</v>
      </c>
      <c r="AX12" s="346">
        <v>14</v>
      </c>
      <c r="AY12" s="346">
        <v>14</v>
      </c>
      <c r="AZ12" s="374"/>
      <c r="BA12" s="375">
        <v>40.485930215691297</v>
      </c>
      <c r="BB12" s="375">
        <v>0</v>
      </c>
      <c r="BC12" s="375">
        <v>5.02736627106889E-2</v>
      </c>
      <c r="BD12" s="375" t="s">
        <v>430</v>
      </c>
      <c r="BE12" s="373"/>
      <c r="BF12" s="348">
        <v>42.714364329799999</v>
      </c>
      <c r="BG12" s="348">
        <v>14.1970087668</v>
      </c>
      <c r="BH12" s="348">
        <v>3.0086876068000001</v>
      </c>
      <c r="BI12" s="373"/>
      <c r="BJ12" s="348">
        <v>32.590555739999999</v>
      </c>
      <c r="BK12" s="373"/>
      <c r="BL12" s="348">
        <v>57.222900000000003</v>
      </c>
      <c r="BM12" s="348">
        <v>5.8247600000000004</v>
      </c>
      <c r="BN12" s="348">
        <v>5.5625</v>
      </c>
      <c r="BO12" s="348">
        <v>31.38984</v>
      </c>
      <c r="BP12" s="373"/>
      <c r="BQ12" s="348">
        <v>10.26</v>
      </c>
      <c r="BR12" s="348">
        <v>15.4</v>
      </c>
      <c r="BS12" s="348">
        <v>0.75</v>
      </c>
      <c r="BT12" s="348" t="s">
        <v>430</v>
      </c>
      <c r="BU12" s="348" t="s">
        <v>430</v>
      </c>
      <c r="BV12" s="348">
        <v>4.8899999999999997</v>
      </c>
      <c r="BW12" s="373"/>
      <c r="BX12" s="372" t="s">
        <v>9461</v>
      </c>
      <c r="BY12" s="372" t="s">
        <v>9462</v>
      </c>
      <c r="BZ12" s="372" t="s">
        <v>9463</v>
      </c>
      <c r="CA12" s="372" t="s">
        <v>9464</v>
      </c>
      <c r="CB12" s="372" t="s">
        <v>9465</v>
      </c>
      <c r="CC12" s="373"/>
      <c r="CD12" s="354" t="s">
        <v>555</v>
      </c>
    </row>
    <row r="13" spans="1:82" s="428" customFormat="1" x14ac:dyDescent="0.25">
      <c r="A13" s="345" t="s">
        <v>9466</v>
      </c>
      <c r="B13" s="373"/>
      <c r="C13" s="719">
        <v>43451</v>
      </c>
      <c r="D13" s="373"/>
      <c r="E13" s="346">
        <v>2031.22</v>
      </c>
      <c r="F13" s="373"/>
      <c r="G13" s="347">
        <v>21.385999999999999</v>
      </c>
      <c r="H13" s="373"/>
      <c r="I13" s="651">
        <v>4.13</v>
      </c>
      <c r="J13" s="651">
        <v>6.35</v>
      </c>
      <c r="K13" s="651">
        <v>2.75</v>
      </c>
      <c r="L13" s="651">
        <v>2.88</v>
      </c>
      <c r="M13" s="374"/>
      <c r="N13" s="348">
        <v>51.273600000000002</v>
      </c>
      <c r="O13" s="348">
        <v>1.1378999999999999</v>
      </c>
      <c r="P13" s="348">
        <v>-7.7904999999999998</v>
      </c>
      <c r="Q13" s="348">
        <v>-2.8008999999999999</v>
      </c>
      <c r="R13" s="348">
        <v>9.8821999999999992</v>
      </c>
      <c r="S13" s="348">
        <v>12.318</v>
      </c>
      <c r="T13" s="348">
        <v>3.6089000000000002</v>
      </c>
      <c r="U13" s="348">
        <v>3.6215000000000002</v>
      </c>
      <c r="V13" s="350">
        <v>5.3704999999999998</v>
      </c>
      <c r="W13" s="348">
        <v>5.7129000000000003</v>
      </c>
      <c r="X13" s="348">
        <v>9.6142000000000003</v>
      </c>
      <c r="Y13" s="348">
        <v>8.6031999999999993</v>
      </c>
      <c r="Z13" s="348" t="s">
        <v>430</v>
      </c>
      <c r="AA13" s="348">
        <v>11.8385</v>
      </c>
      <c r="AB13" s="348">
        <v>17.895499999999998</v>
      </c>
      <c r="AC13" s="348">
        <v>3.3969999999999998</v>
      </c>
      <c r="AD13" s="348">
        <v>6.0735000000000001</v>
      </c>
      <c r="AE13" s="348">
        <v>8.8322000000000003</v>
      </c>
      <c r="AF13" s="348">
        <v>10.404999999999999</v>
      </c>
      <c r="AG13" s="374"/>
      <c r="AH13" s="346">
        <v>3</v>
      </c>
      <c r="AI13" s="346">
        <v>10</v>
      </c>
      <c r="AJ13" s="346">
        <v>7</v>
      </c>
      <c r="AK13" s="346">
        <v>9</v>
      </c>
      <c r="AL13" s="346">
        <v>6</v>
      </c>
      <c r="AM13" s="346">
        <v>5</v>
      </c>
      <c r="AN13" s="346">
        <v>7</v>
      </c>
      <c r="AO13" s="346">
        <v>4</v>
      </c>
      <c r="AP13" s="346">
        <v>5</v>
      </c>
      <c r="AQ13" s="346">
        <v>4</v>
      </c>
      <c r="AR13" s="346">
        <v>4</v>
      </c>
      <c r="AS13" s="346">
        <v>5</v>
      </c>
      <c r="AT13" s="346" t="s">
        <v>430</v>
      </c>
      <c r="AU13" s="346">
        <v>5</v>
      </c>
      <c r="AV13" s="346">
        <v>5</v>
      </c>
      <c r="AW13" s="346">
        <v>6</v>
      </c>
      <c r="AX13" s="346">
        <v>4</v>
      </c>
      <c r="AY13" s="346">
        <v>4</v>
      </c>
      <c r="AZ13" s="374"/>
      <c r="BA13" s="375">
        <v>59.381197990723798</v>
      </c>
      <c r="BB13" s="375">
        <v>0</v>
      </c>
      <c r="BC13" s="375">
        <v>5.8259107181287899E-2</v>
      </c>
      <c r="BD13" s="375" t="s">
        <v>430</v>
      </c>
      <c r="BE13" s="373"/>
      <c r="BF13" s="348">
        <v>57.697254489899997</v>
      </c>
      <c r="BG13" s="348">
        <v>28.8473442459</v>
      </c>
      <c r="BH13" s="348">
        <v>2.0000889508999999</v>
      </c>
      <c r="BI13" s="373"/>
      <c r="BJ13" s="348">
        <v>39.019688770000002</v>
      </c>
      <c r="BK13" s="373"/>
      <c r="BL13" s="348">
        <v>48.652999999999999</v>
      </c>
      <c r="BM13" s="348">
        <v>12.3849</v>
      </c>
      <c r="BN13" s="348">
        <v>6.65036</v>
      </c>
      <c r="BO13" s="348">
        <v>32.31174</v>
      </c>
      <c r="BP13" s="373"/>
      <c r="BQ13" s="348">
        <v>9.32</v>
      </c>
      <c r="BR13" s="348">
        <v>10.44</v>
      </c>
      <c r="BS13" s="348">
        <v>8.18</v>
      </c>
      <c r="BT13" s="348" t="s">
        <v>430</v>
      </c>
      <c r="BU13" s="348" t="s">
        <v>430</v>
      </c>
      <c r="BV13" s="348">
        <v>4.34</v>
      </c>
      <c r="BW13" s="373"/>
      <c r="BX13" s="372" t="s">
        <v>9467</v>
      </c>
      <c r="BY13" s="372" t="s">
        <v>9468</v>
      </c>
      <c r="BZ13" s="372" t="s">
        <v>9469</v>
      </c>
      <c r="CA13" s="372" t="s">
        <v>9470</v>
      </c>
      <c r="CB13" s="372" t="s">
        <v>9471</v>
      </c>
      <c r="CC13" s="373"/>
      <c r="CD13" s="354" t="s">
        <v>476</v>
      </c>
    </row>
    <row r="14" spans="1:82" s="428" customFormat="1" x14ac:dyDescent="0.25">
      <c r="A14" s="345" t="s">
        <v>9472</v>
      </c>
      <c r="B14" s="373"/>
      <c r="C14" s="719">
        <v>41925</v>
      </c>
      <c r="D14" s="373"/>
      <c r="E14" s="346">
        <v>1592.65</v>
      </c>
      <c r="F14" s="373"/>
      <c r="G14" s="347">
        <v>27.415700000000001</v>
      </c>
      <c r="H14" s="373"/>
      <c r="I14" s="651">
        <v>1.1200000000000001</v>
      </c>
      <c r="J14" s="651">
        <v>6.57</v>
      </c>
      <c r="K14" s="651">
        <v>0.93</v>
      </c>
      <c r="L14" s="651">
        <v>0.99</v>
      </c>
      <c r="M14" s="374"/>
      <c r="N14" s="348">
        <v>46.923900000000003</v>
      </c>
      <c r="O14" s="348">
        <v>31.768999999999998</v>
      </c>
      <c r="P14" s="348">
        <v>19.874600000000001</v>
      </c>
      <c r="Q14" s="348">
        <v>17.567799999999998</v>
      </c>
      <c r="R14" s="348">
        <v>17.6587</v>
      </c>
      <c r="S14" s="348">
        <v>15.562200000000001</v>
      </c>
      <c r="T14" s="348">
        <v>9.5134000000000007</v>
      </c>
      <c r="U14" s="348">
        <v>7.0445000000000002</v>
      </c>
      <c r="V14" s="350">
        <v>7.6726000000000001</v>
      </c>
      <c r="W14" s="348">
        <v>7.7843</v>
      </c>
      <c r="X14" s="348">
        <v>10.8164</v>
      </c>
      <c r="Y14" s="348">
        <v>8.9185999999999996</v>
      </c>
      <c r="Z14" s="348">
        <v>9.1096000000000004</v>
      </c>
      <c r="AA14" s="348">
        <v>16.920500000000001</v>
      </c>
      <c r="AB14" s="348">
        <v>21.127800000000001</v>
      </c>
      <c r="AC14" s="348">
        <v>7.9321000000000002</v>
      </c>
      <c r="AD14" s="348">
        <v>8.516</v>
      </c>
      <c r="AE14" s="348">
        <v>19.667400000000001</v>
      </c>
      <c r="AF14" s="348">
        <v>8.8754000000000008</v>
      </c>
      <c r="AG14" s="374"/>
      <c r="AH14" s="346">
        <v>6</v>
      </c>
      <c r="AI14" s="346">
        <v>1</v>
      </c>
      <c r="AJ14" s="346">
        <v>1</v>
      </c>
      <c r="AK14" s="346">
        <v>1</v>
      </c>
      <c r="AL14" s="346">
        <v>1</v>
      </c>
      <c r="AM14" s="346">
        <v>2</v>
      </c>
      <c r="AN14" s="346">
        <v>2</v>
      </c>
      <c r="AO14" s="346">
        <v>2</v>
      </c>
      <c r="AP14" s="346">
        <v>2</v>
      </c>
      <c r="AQ14" s="346">
        <v>1</v>
      </c>
      <c r="AR14" s="346">
        <v>2</v>
      </c>
      <c r="AS14" s="346">
        <v>3</v>
      </c>
      <c r="AT14" s="346">
        <v>2</v>
      </c>
      <c r="AU14" s="346">
        <v>1</v>
      </c>
      <c r="AV14" s="346">
        <v>2</v>
      </c>
      <c r="AW14" s="346">
        <v>2</v>
      </c>
      <c r="AX14" s="346">
        <v>2</v>
      </c>
      <c r="AY14" s="346">
        <v>1</v>
      </c>
      <c r="AZ14" s="374"/>
      <c r="BA14" s="375">
        <v>45.230231043576197</v>
      </c>
      <c r="BB14" s="375">
        <v>0</v>
      </c>
      <c r="BC14" s="375">
        <v>0.10531340860276101</v>
      </c>
      <c r="BD14" s="375" t="s">
        <v>430</v>
      </c>
      <c r="BE14" s="373"/>
      <c r="BF14" s="348">
        <v>49.0033816101</v>
      </c>
      <c r="BG14" s="348">
        <v>8.2615322084000002</v>
      </c>
      <c r="BH14" s="348">
        <v>5.9315125056999998</v>
      </c>
      <c r="BI14" s="373"/>
      <c r="BJ14" s="348">
        <v>25.18893499</v>
      </c>
      <c r="BK14" s="373"/>
      <c r="BL14" s="348">
        <v>43.620600000000003</v>
      </c>
      <c r="BM14" s="348">
        <v>13.707800000000001</v>
      </c>
      <c r="BN14" s="348">
        <v>6.9060899999999998</v>
      </c>
      <c r="BO14" s="348">
        <v>35.765509999999999</v>
      </c>
      <c r="BP14" s="373"/>
      <c r="BQ14" s="348">
        <v>2.35</v>
      </c>
      <c r="BR14" s="348">
        <v>14.97</v>
      </c>
      <c r="BS14" s="348" t="s">
        <v>430</v>
      </c>
      <c r="BT14" s="348" t="s">
        <v>430</v>
      </c>
      <c r="BU14" s="348" t="s">
        <v>430</v>
      </c>
      <c r="BV14" s="348">
        <v>18.43</v>
      </c>
      <c r="BW14" s="373"/>
      <c r="BX14" s="372" t="s">
        <v>9473</v>
      </c>
      <c r="BY14" s="372" t="s">
        <v>9474</v>
      </c>
      <c r="BZ14" s="372" t="s">
        <v>9475</v>
      </c>
      <c r="CA14" s="372" t="s">
        <v>9476</v>
      </c>
      <c r="CB14" s="372" t="s">
        <v>9477</v>
      </c>
      <c r="CC14" s="373"/>
      <c r="CD14" s="354" t="s">
        <v>2439</v>
      </c>
    </row>
    <row r="15" spans="1:82" s="428" customFormat="1" x14ac:dyDescent="0.25">
      <c r="A15" s="345" t="s">
        <v>9478</v>
      </c>
      <c r="B15" s="373"/>
      <c r="C15" s="719">
        <v>40834</v>
      </c>
      <c r="D15" s="373"/>
      <c r="E15" s="346">
        <v>1429.77</v>
      </c>
      <c r="F15" s="373"/>
      <c r="G15" s="347">
        <v>36.893300000000004</v>
      </c>
      <c r="H15" s="373"/>
      <c r="I15" s="651">
        <v>2.0699999999999998</v>
      </c>
      <c r="J15" s="651">
        <v>6.43</v>
      </c>
      <c r="K15" s="651">
        <v>1.8</v>
      </c>
      <c r="L15" s="651">
        <v>1.86</v>
      </c>
      <c r="M15" s="374"/>
      <c r="N15" s="348">
        <v>62.534300000000002</v>
      </c>
      <c r="O15" s="348">
        <v>27.831</v>
      </c>
      <c r="P15" s="348">
        <v>1.1168</v>
      </c>
      <c r="Q15" s="348">
        <v>5.5876000000000001</v>
      </c>
      <c r="R15" s="348">
        <v>6.8211000000000004</v>
      </c>
      <c r="S15" s="348">
        <v>13.5084</v>
      </c>
      <c r="T15" s="348">
        <v>12.6975</v>
      </c>
      <c r="U15" s="348">
        <v>8.2696000000000005</v>
      </c>
      <c r="V15" s="350">
        <v>8.8355999999999995</v>
      </c>
      <c r="W15" s="348">
        <v>6.7450999999999999</v>
      </c>
      <c r="X15" s="348">
        <v>13.0382</v>
      </c>
      <c r="Y15" s="348">
        <v>10.747400000000001</v>
      </c>
      <c r="Z15" s="348">
        <v>9.2279999999999998</v>
      </c>
      <c r="AA15" s="348">
        <v>6.5305</v>
      </c>
      <c r="AB15" s="348">
        <v>24.231300000000001</v>
      </c>
      <c r="AC15" s="348">
        <v>11.728400000000001</v>
      </c>
      <c r="AD15" s="348">
        <v>9.4116999999999997</v>
      </c>
      <c r="AE15" s="348">
        <v>8.4033999999999995</v>
      </c>
      <c r="AF15" s="348">
        <v>9.1892999999999994</v>
      </c>
      <c r="AG15" s="374"/>
      <c r="AH15" s="346">
        <v>2</v>
      </c>
      <c r="AI15" s="346">
        <v>2</v>
      </c>
      <c r="AJ15" s="346">
        <v>3</v>
      </c>
      <c r="AK15" s="346">
        <v>3</v>
      </c>
      <c r="AL15" s="346">
        <v>9</v>
      </c>
      <c r="AM15" s="346">
        <v>4</v>
      </c>
      <c r="AN15" s="346">
        <v>1</v>
      </c>
      <c r="AO15" s="346">
        <v>1</v>
      </c>
      <c r="AP15" s="346">
        <v>1</v>
      </c>
      <c r="AQ15" s="346">
        <v>2</v>
      </c>
      <c r="AR15" s="346">
        <v>1</v>
      </c>
      <c r="AS15" s="346">
        <v>1</v>
      </c>
      <c r="AT15" s="346">
        <v>1</v>
      </c>
      <c r="AU15" s="346">
        <v>13</v>
      </c>
      <c r="AV15" s="346">
        <v>1</v>
      </c>
      <c r="AW15" s="346">
        <v>1</v>
      </c>
      <c r="AX15" s="346">
        <v>1</v>
      </c>
      <c r="AY15" s="346">
        <v>7</v>
      </c>
      <c r="AZ15" s="374"/>
      <c r="BA15" s="375">
        <v>92.305836654793197</v>
      </c>
      <c r="BB15" s="375">
        <v>0</v>
      </c>
      <c r="BC15" s="375">
        <v>7.1717205518101998E-2</v>
      </c>
      <c r="BD15" s="375" t="s">
        <v>430</v>
      </c>
      <c r="BE15" s="373"/>
      <c r="BF15" s="348">
        <v>64.2471834336</v>
      </c>
      <c r="BG15" s="348">
        <v>16.380255034499999</v>
      </c>
      <c r="BH15" s="348">
        <v>3.9222334021999998</v>
      </c>
      <c r="BI15" s="373"/>
      <c r="BJ15" s="348">
        <v>34.754618309999998</v>
      </c>
      <c r="BK15" s="373"/>
      <c r="BL15" s="348">
        <v>55.052100000000003</v>
      </c>
      <c r="BM15" s="348">
        <v>17.440999999999999</v>
      </c>
      <c r="BN15" s="348">
        <v>5.55504</v>
      </c>
      <c r="BO15" s="348">
        <v>21.95186</v>
      </c>
      <c r="BP15" s="373"/>
      <c r="BQ15" s="348">
        <v>13</v>
      </c>
      <c r="BR15" s="348">
        <v>5.03</v>
      </c>
      <c r="BS15" s="348" t="s">
        <v>430</v>
      </c>
      <c r="BT15" s="348" t="s">
        <v>430</v>
      </c>
      <c r="BU15" s="348" t="s">
        <v>430</v>
      </c>
      <c r="BV15" s="348">
        <v>3.92</v>
      </c>
      <c r="BW15" s="373"/>
      <c r="BX15" s="372" t="s">
        <v>9479</v>
      </c>
      <c r="BY15" s="372" t="s">
        <v>9480</v>
      </c>
      <c r="BZ15" s="372" t="s">
        <v>9481</v>
      </c>
      <c r="CA15" s="372" t="s">
        <v>9482</v>
      </c>
      <c r="CB15" s="372" t="s">
        <v>903</v>
      </c>
      <c r="CC15" s="373"/>
      <c r="CD15" s="354" t="s">
        <v>526</v>
      </c>
    </row>
    <row r="16" spans="1:82" s="428" customFormat="1" x14ac:dyDescent="0.25">
      <c r="A16" s="345" t="s">
        <v>9483</v>
      </c>
      <c r="B16" s="373"/>
      <c r="C16" s="719">
        <v>41971</v>
      </c>
      <c r="D16" s="373"/>
      <c r="E16" s="346">
        <v>1132.79</v>
      </c>
      <c r="F16" s="373"/>
      <c r="G16" s="347">
        <v>23.46</v>
      </c>
      <c r="H16" s="373"/>
      <c r="I16" s="651">
        <v>1.7</v>
      </c>
      <c r="J16" s="651">
        <v>6.42</v>
      </c>
      <c r="K16" s="651">
        <v>1.34</v>
      </c>
      <c r="L16" s="651">
        <v>1.39</v>
      </c>
      <c r="M16" s="374"/>
      <c r="N16" s="348">
        <v>31.1433</v>
      </c>
      <c r="O16" s="348">
        <v>10.3811</v>
      </c>
      <c r="P16" s="348">
        <v>-4.4414999999999996</v>
      </c>
      <c r="Q16" s="348">
        <v>-3.3296999999999999</v>
      </c>
      <c r="R16" s="348">
        <v>10.124000000000001</v>
      </c>
      <c r="S16" s="348">
        <v>11.126799999999999</v>
      </c>
      <c r="T16" s="348">
        <v>4.9314</v>
      </c>
      <c r="U16" s="348">
        <v>4.1726000000000001</v>
      </c>
      <c r="V16" s="350">
        <v>5.7709999999999999</v>
      </c>
      <c r="W16" s="348">
        <v>6.4839000000000002</v>
      </c>
      <c r="X16" s="348">
        <v>8.0808</v>
      </c>
      <c r="Y16" s="348">
        <v>6.5872999999999999</v>
      </c>
      <c r="Z16" s="348">
        <v>7.2262000000000004</v>
      </c>
      <c r="AA16" s="348">
        <v>10.839</v>
      </c>
      <c r="AB16" s="348">
        <v>12.7659</v>
      </c>
      <c r="AC16" s="348">
        <v>4.2706999999999997</v>
      </c>
      <c r="AD16" s="348">
        <v>6.2332000000000001</v>
      </c>
      <c r="AE16" s="348">
        <v>8.5974000000000004</v>
      </c>
      <c r="AF16" s="348">
        <v>7.5373999999999999</v>
      </c>
      <c r="AG16" s="374"/>
      <c r="AH16" s="346">
        <v>11</v>
      </c>
      <c r="AI16" s="346">
        <v>4</v>
      </c>
      <c r="AJ16" s="346">
        <v>5</v>
      </c>
      <c r="AK16" s="346">
        <v>10</v>
      </c>
      <c r="AL16" s="346">
        <v>5</v>
      </c>
      <c r="AM16" s="346">
        <v>8</v>
      </c>
      <c r="AN16" s="346">
        <v>4</v>
      </c>
      <c r="AO16" s="346">
        <v>3</v>
      </c>
      <c r="AP16" s="346">
        <v>3</v>
      </c>
      <c r="AQ16" s="346">
        <v>3</v>
      </c>
      <c r="AR16" s="346">
        <v>11</v>
      </c>
      <c r="AS16" s="346">
        <v>14</v>
      </c>
      <c r="AT16" s="346">
        <v>10</v>
      </c>
      <c r="AU16" s="346">
        <v>6</v>
      </c>
      <c r="AV16" s="346">
        <v>8</v>
      </c>
      <c r="AW16" s="346">
        <v>3</v>
      </c>
      <c r="AX16" s="346">
        <v>3</v>
      </c>
      <c r="AY16" s="346">
        <v>6</v>
      </c>
      <c r="AZ16" s="374"/>
      <c r="BA16" s="375">
        <v>30.7330807817759</v>
      </c>
      <c r="BB16" s="375">
        <v>0</v>
      </c>
      <c r="BC16" s="375">
        <v>6.6789586667379303E-2</v>
      </c>
      <c r="BD16" s="375" t="s">
        <v>430</v>
      </c>
      <c r="BE16" s="373"/>
      <c r="BF16" s="348">
        <v>37.788724914100001</v>
      </c>
      <c r="BG16" s="348">
        <v>6.0472105217000003</v>
      </c>
      <c r="BH16" s="348">
        <v>6.2489514427000001</v>
      </c>
      <c r="BI16" s="373"/>
      <c r="BJ16" s="348">
        <v>23.911603929999998</v>
      </c>
      <c r="BK16" s="373"/>
      <c r="BL16" s="348">
        <v>50.686700000000002</v>
      </c>
      <c r="BM16" s="348">
        <v>15.492599999999999</v>
      </c>
      <c r="BN16" s="348">
        <v>5.6464800000000004</v>
      </c>
      <c r="BO16" s="348">
        <v>28.174219999999998</v>
      </c>
      <c r="BP16" s="373"/>
      <c r="BQ16" s="348">
        <v>8.08</v>
      </c>
      <c r="BR16" s="348">
        <v>11.87</v>
      </c>
      <c r="BS16" s="348" t="s">
        <v>430</v>
      </c>
      <c r="BT16" s="348" t="s">
        <v>430</v>
      </c>
      <c r="BU16" s="348">
        <v>0.55000000000000004</v>
      </c>
      <c r="BV16" s="348">
        <v>6.93</v>
      </c>
      <c r="BW16" s="373"/>
      <c r="BX16" s="372" t="s">
        <v>9484</v>
      </c>
      <c r="BY16" s="372" t="s">
        <v>9485</v>
      </c>
      <c r="BZ16" s="372" t="s">
        <v>9486</v>
      </c>
      <c r="CA16" s="372" t="s">
        <v>9487</v>
      </c>
      <c r="CB16" s="372" t="s">
        <v>9488</v>
      </c>
      <c r="CC16" s="373"/>
      <c r="CD16" s="354" t="s">
        <v>4823</v>
      </c>
    </row>
    <row r="17" spans="1:82" s="428" customFormat="1" x14ac:dyDescent="0.25">
      <c r="A17" s="345" t="s">
        <v>9489</v>
      </c>
      <c r="B17" s="373"/>
      <c r="C17" s="719">
        <v>37399</v>
      </c>
      <c r="D17" s="373"/>
      <c r="E17" s="346">
        <v>1016.81</v>
      </c>
      <c r="F17" s="373"/>
      <c r="G17" s="347">
        <v>71.939099999999996</v>
      </c>
      <c r="H17" s="373"/>
      <c r="I17" s="651">
        <v>3.01</v>
      </c>
      <c r="J17" s="651">
        <v>6</v>
      </c>
      <c r="K17" s="651">
        <v>2.4</v>
      </c>
      <c r="L17" s="651">
        <v>2.3199999999999998</v>
      </c>
      <c r="M17" s="374"/>
      <c r="N17" s="348">
        <v>81.7684</v>
      </c>
      <c r="O17" s="348">
        <v>19.259899999999998</v>
      </c>
      <c r="P17" s="348">
        <v>1.2686999999999999</v>
      </c>
      <c r="Q17" s="348">
        <v>6.1501000000000001</v>
      </c>
      <c r="R17" s="348">
        <v>16.114699999999999</v>
      </c>
      <c r="S17" s="348">
        <v>11.2362</v>
      </c>
      <c r="T17" s="348">
        <v>0.75460000000000005</v>
      </c>
      <c r="U17" s="348">
        <v>-0.65010000000000001</v>
      </c>
      <c r="V17" s="350">
        <v>1.6089</v>
      </c>
      <c r="W17" s="348">
        <v>3.5703999999999998</v>
      </c>
      <c r="X17" s="348">
        <v>8.3666999999999998</v>
      </c>
      <c r="Y17" s="348">
        <v>8.7820999999999998</v>
      </c>
      <c r="Z17" s="348">
        <v>8.9643999999999995</v>
      </c>
      <c r="AA17" s="348">
        <v>13.559200000000001</v>
      </c>
      <c r="AB17" s="348">
        <v>16.277799999999999</v>
      </c>
      <c r="AC17" s="348">
        <v>-0.2666</v>
      </c>
      <c r="AD17" s="348">
        <v>2.4016999999999999</v>
      </c>
      <c r="AE17" s="348">
        <v>15.9634</v>
      </c>
      <c r="AF17" s="348">
        <v>8.4734999999999996</v>
      </c>
      <c r="AG17" s="374"/>
      <c r="AH17" s="346">
        <v>1</v>
      </c>
      <c r="AI17" s="346">
        <v>3</v>
      </c>
      <c r="AJ17" s="346">
        <v>2</v>
      </c>
      <c r="AK17" s="346">
        <v>2</v>
      </c>
      <c r="AL17" s="346">
        <v>2</v>
      </c>
      <c r="AM17" s="346">
        <v>6</v>
      </c>
      <c r="AN17" s="346">
        <v>12</v>
      </c>
      <c r="AO17" s="346">
        <v>15</v>
      </c>
      <c r="AP17" s="346">
        <v>15</v>
      </c>
      <c r="AQ17" s="346">
        <v>13</v>
      </c>
      <c r="AR17" s="346">
        <v>8</v>
      </c>
      <c r="AS17" s="346">
        <v>4</v>
      </c>
      <c r="AT17" s="346">
        <v>4</v>
      </c>
      <c r="AU17" s="346">
        <v>4</v>
      </c>
      <c r="AV17" s="346">
        <v>7</v>
      </c>
      <c r="AW17" s="346">
        <v>15</v>
      </c>
      <c r="AX17" s="346">
        <v>15</v>
      </c>
      <c r="AY17" s="346">
        <v>2</v>
      </c>
      <c r="AZ17" s="374"/>
      <c r="BA17" s="375">
        <v>61.2236631774079</v>
      </c>
      <c r="BB17" s="375">
        <v>0</v>
      </c>
      <c r="BC17" s="375">
        <v>3.8852963278697597E-2</v>
      </c>
      <c r="BD17" s="375" t="s">
        <v>430</v>
      </c>
      <c r="BE17" s="373"/>
      <c r="BF17" s="348">
        <v>55.420100357400003</v>
      </c>
      <c r="BG17" s="348">
        <v>33.7867864109</v>
      </c>
      <c r="BH17" s="348">
        <v>1.6402891852999999</v>
      </c>
      <c r="BI17" s="373"/>
      <c r="BJ17" s="348">
        <v>36.217608490000003</v>
      </c>
      <c r="BK17" s="373"/>
      <c r="BL17" s="348">
        <v>63.220999999999997</v>
      </c>
      <c r="BM17" s="348">
        <v>9.8123799999999992</v>
      </c>
      <c r="BN17" s="348">
        <v>6.85365</v>
      </c>
      <c r="BO17" s="348">
        <v>20.112970000000001</v>
      </c>
      <c r="BP17" s="373"/>
      <c r="BQ17" s="348">
        <v>7.28</v>
      </c>
      <c r="BR17" s="348">
        <v>5.81</v>
      </c>
      <c r="BS17" s="348" t="s">
        <v>430</v>
      </c>
      <c r="BT17" s="348" t="s">
        <v>430</v>
      </c>
      <c r="BU17" s="348" t="s">
        <v>430</v>
      </c>
      <c r="BV17" s="348">
        <v>7.03</v>
      </c>
      <c r="BW17" s="373"/>
      <c r="BX17" s="372" t="s">
        <v>9490</v>
      </c>
      <c r="BY17" s="372" t="s">
        <v>1124</v>
      </c>
      <c r="BZ17" s="372" t="s">
        <v>9491</v>
      </c>
      <c r="CA17" s="372" t="s">
        <v>9492</v>
      </c>
      <c r="CB17" s="372" t="s">
        <v>9493</v>
      </c>
      <c r="CC17" s="373"/>
      <c r="CD17" s="354" t="s">
        <v>6967</v>
      </c>
    </row>
    <row r="18" spans="1:82" s="428" customFormat="1" x14ac:dyDescent="0.25">
      <c r="A18" s="345" t="s">
        <v>9494</v>
      </c>
      <c r="B18" s="373"/>
      <c r="C18" s="719">
        <v>42230</v>
      </c>
      <c r="D18" s="373"/>
      <c r="E18" s="346">
        <v>890.625</v>
      </c>
      <c r="F18" s="373"/>
      <c r="G18" s="347">
        <v>23.32</v>
      </c>
      <c r="H18" s="373"/>
      <c r="I18" s="651">
        <v>3.96</v>
      </c>
      <c r="J18" s="651">
        <v>7.4348599999999996</v>
      </c>
      <c r="K18" s="651">
        <v>3.02</v>
      </c>
      <c r="L18" s="651">
        <v>3.14</v>
      </c>
      <c r="M18" s="374"/>
      <c r="N18" s="348">
        <v>31.330500000000001</v>
      </c>
      <c r="O18" s="348">
        <v>5.2195</v>
      </c>
      <c r="P18" s="348">
        <v>-2.2349999999999999</v>
      </c>
      <c r="Q18" s="348">
        <v>-3.3496000000000001</v>
      </c>
      <c r="R18" s="348">
        <v>12.243499999999999</v>
      </c>
      <c r="S18" s="348">
        <v>17.0335</v>
      </c>
      <c r="T18" s="348">
        <v>5.5991</v>
      </c>
      <c r="U18" s="348">
        <v>3.1694</v>
      </c>
      <c r="V18" s="350">
        <v>4.9977</v>
      </c>
      <c r="W18" s="348">
        <v>4.3653000000000004</v>
      </c>
      <c r="X18" s="348">
        <v>9.0502000000000002</v>
      </c>
      <c r="Y18" s="348">
        <v>7.2119</v>
      </c>
      <c r="Z18" s="348">
        <v>8.2582000000000004</v>
      </c>
      <c r="AA18" s="348">
        <v>15.360799999999999</v>
      </c>
      <c r="AB18" s="348">
        <v>18.934999999999999</v>
      </c>
      <c r="AC18" s="348">
        <v>4.0128000000000004</v>
      </c>
      <c r="AD18" s="348">
        <v>6.0042</v>
      </c>
      <c r="AE18" s="348">
        <v>7.8596000000000004</v>
      </c>
      <c r="AF18" s="348">
        <v>7.9828999999999999</v>
      </c>
      <c r="AG18" s="374"/>
      <c r="AH18" s="346">
        <v>10</v>
      </c>
      <c r="AI18" s="346">
        <v>5</v>
      </c>
      <c r="AJ18" s="346">
        <v>4</v>
      </c>
      <c r="AK18" s="346">
        <v>11</v>
      </c>
      <c r="AL18" s="346">
        <v>4</v>
      </c>
      <c r="AM18" s="346">
        <v>1</v>
      </c>
      <c r="AN18" s="346">
        <v>3</v>
      </c>
      <c r="AO18" s="346">
        <v>6</v>
      </c>
      <c r="AP18" s="346">
        <v>7</v>
      </c>
      <c r="AQ18" s="346">
        <v>10</v>
      </c>
      <c r="AR18" s="346">
        <v>5</v>
      </c>
      <c r="AS18" s="346">
        <v>10</v>
      </c>
      <c r="AT18" s="346">
        <v>7</v>
      </c>
      <c r="AU18" s="346">
        <v>2</v>
      </c>
      <c r="AV18" s="346">
        <v>3</v>
      </c>
      <c r="AW18" s="346">
        <v>4</v>
      </c>
      <c r="AX18" s="346">
        <v>5</v>
      </c>
      <c r="AY18" s="346">
        <v>8</v>
      </c>
      <c r="AZ18" s="374"/>
      <c r="BA18" s="375">
        <v>56.390000451539002</v>
      </c>
      <c r="BB18" s="375">
        <v>0</v>
      </c>
      <c r="BC18" s="375">
        <v>4.8251227909241703E-2</v>
      </c>
      <c r="BD18" s="375" t="s">
        <v>430</v>
      </c>
      <c r="BE18" s="373"/>
      <c r="BF18" s="348">
        <v>54.314726840200002</v>
      </c>
      <c r="BG18" s="348">
        <v>27.2490303312</v>
      </c>
      <c r="BH18" s="348">
        <v>1.9932719138999999</v>
      </c>
      <c r="BI18" s="373"/>
      <c r="BJ18" s="348">
        <v>36.721097749999998</v>
      </c>
      <c r="BK18" s="373"/>
      <c r="BL18" s="348">
        <v>56.372100000000003</v>
      </c>
      <c r="BM18" s="348">
        <v>6.1853400000000001</v>
      </c>
      <c r="BN18" s="348">
        <v>8.0549999999999997</v>
      </c>
      <c r="BO18" s="348">
        <v>29.387560000000001</v>
      </c>
      <c r="BP18" s="373"/>
      <c r="BQ18" s="348">
        <v>10.62</v>
      </c>
      <c r="BR18" s="348">
        <v>3.85</v>
      </c>
      <c r="BS18" s="348">
        <v>5.07</v>
      </c>
      <c r="BT18" s="348">
        <v>1.69</v>
      </c>
      <c r="BU18" s="348">
        <v>2.5499999999999998</v>
      </c>
      <c r="BV18" s="348">
        <v>39.51</v>
      </c>
      <c r="BW18" s="373"/>
      <c r="BX18" s="372" t="s">
        <v>9495</v>
      </c>
      <c r="BY18" s="372" t="s">
        <v>9496</v>
      </c>
      <c r="BZ18" s="372" t="s">
        <v>5078</v>
      </c>
      <c r="CA18" s="372" t="s">
        <v>9497</v>
      </c>
      <c r="CB18" s="372" t="s">
        <v>9498</v>
      </c>
      <c r="CC18" s="373"/>
      <c r="CD18" s="354" t="s">
        <v>463</v>
      </c>
    </row>
    <row r="19" spans="1:82" s="428" customFormat="1" x14ac:dyDescent="0.25">
      <c r="A19" s="345" t="s">
        <v>9499</v>
      </c>
      <c r="B19" s="373"/>
      <c r="C19" s="719">
        <v>43342</v>
      </c>
      <c r="D19" s="373"/>
      <c r="E19" s="346">
        <v>832.99599999999998</v>
      </c>
      <c r="F19" s="373"/>
      <c r="G19" s="347">
        <v>18.988499999999998</v>
      </c>
      <c r="H19" s="373"/>
      <c r="I19" s="651">
        <v>2.79</v>
      </c>
      <c r="J19" s="651">
        <v>6.06</v>
      </c>
      <c r="K19" s="651">
        <v>2.41</v>
      </c>
      <c r="L19" s="651">
        <v>2.48</v>
      </c>
      <c r="M19" s="374"/>
      <c r="N19" s="348">
        <v>43.301200000000001</v>
      </c>
      <c r="O19" s="348">
        <v>1.0893999999999999</v>
      </c>
      <c r="P19" s="348">
        <v>-18.660900000000002</v>
      </c>
      <c r="Q19" s="348">
        <v>-8.0619999999999994</v>
      </c>
      <c r="R19" s="348">
        <v>5.8701999999999996</v>
      </c>
      <c r="S19" s="348">
        <v>7.7603999999999997</v>
      </c>
      <c r="T19" s="348">
        <v>-0.26300000000000001</v>
      </c>
      <c r="U19" s="348">
        <v>1.0117</v>
      </c>
      <c r="V19" s="350">
        <v>4.0682</v>
      </c>
      <c r="W19" s="348">
        <v>4.1338999999999997</v>
      </c>
      <c r="X19" s="348">
        <v>8.1415000000000006</v>
      </c>
      <c r="Y19" s="348">
        <v>8.4604999999999997</v>
      </c>
      <c r="Z19" s="348" t="s">
        <v>430</v>
      </c>
      <c r="AA19" s="348">
        <v>7.992</v>
      </c>
      <c r="AB19" s="348">
        <v>11.378</v>
      </c>
      <c r="AC19" s="348">
        <v>-0.1953</v>
      </c>
      <c r="AD19" s="348">
        <v>4.4059999999999997</v>
      </c>
      <c r="AE19" s="348">
        <v>2.7336</v>
      </c>
      <c r="AF19" s="348">
        <v>8.3695000000000004</v>
      </c>
      <c r="AG19" s="374"/>
      <c r="AH19" s="346">
        <v>8</v>
      </c>
      <c r="AI19" s="346">
        <v>11</v>
      </c>
      <c r="AJ19" s="346">
        <v>15</v>
      </c>
      <c r="AK19" s="346">
        <v>14</v>
      </c>
      <c r="AL19" s="346">
        <v>11</v>
      </c>
      <c r="AM19" s="346">
        <v>11</v>
      </c>
      <c r="AN19" s="346">
        <v>15</v>
      </c>
      <c r="AO19" s="346">
        <v>11</v>
      </c>
      <c r="AP19" s="346">
        <v>8</v>
      </c>
      <c r="AQ19" s="346">
        <v>11</v>
      </c>
      <c r="AR19" s="346">
        <v>9</v>
      </c>
      <c r="AS19" s="346">
        <v>6</v>
      </c>
      <c r="AT19" s="346" t="s">
        <v>430</v>
      </c>
      <c r="AU19" s="346">
        <v>11</v>
      </c>
      <c r="AV19" s="346">
        <v>10</v>
      </c>
      <c r="AW19" s="346">
        <v>14</v>
      </c>
      <c r="AX19" s="346">
        <v>9</v>
      </c>
      <c r="AY19" s="346">
        <v>11</v>
      </c>
      <c r="AZ19" s="374"/>
      <c r="BA19" s="375">
        <v>48.069439287886397</v>
      </c>
      <c r="BB19" s="375">
        <v>0</v>
      </c>
      <c r="BC19" s="375">
        <v>4.4453348291597299E-2</v>
      </c>
      <c r="BD19" s="375" t="s">
        <v>430</v>
      </c>
      <c r="BE19" s="373"/>
      <c r="BF19" s="348">
        <v>47.925895106200002</v>
      </c>
      <c r="BG19" s="348">
        <v>22.3667837478</v>
      </c>
      <c r="BH19" s="348">
        <v>2.1427262696999998</v>
      </c>
      <c r="BI19" s="373"/>
      <c r="BJ19" s="348">
        <v>34.533296749999998</v>
      </c>
      <c r="BK19" s="373"/>
      <c r="BL19" s="348">
        <v>61.975299999999997</v>
      </c>
      <c r="BM19" s="348">
        <v>4.2192400000000001</v>
      </c>
      <c r="BN19" s="348" t="s">
        <v>430</v>
      </c>
      <c r="BO19" s="348">
        <v>33.805459999999997</v>
      </c>
      <c r="BP19" s="373"/>
      <c r="BQ19" s="348">
        <v>20.76</v>
      </c>
      <c r="BR19" s="348" t="s">
        <v>430</v>
      </c>
      <c r="BS19" s="348" t="s">
        <v>430</v>
      </c>
      <c r="BT19" s="348" t="s">
        <v>430</v>
      </c>
      <c r="BU19" s="348" t="s">
        <v>430</v>
      </c>
      <c r="BV19" s="348">
        <v>13.05</v>
      </c>
      <c r="BW19" s="373"/>
      <c r="BX19" s="372" t="s">
        <v>9500</v>
      </c>
      <c r="BY19" s="372" t="s">
        <v>9501</v>
      </c>
      <c r="BZ19" s="372" t="s">
        <v>9502</v>
      </c>
      <c r="CA19" s="372" t="s">
        <v>9503</v>
      </c>
      <c r="CB19" s="372" t="s">
        <v>9504</v>
      </c>
      <c r="CC19" s="373"/>
      <c r="CD19" s="354" t="s">
        <v>463</v>
      </c>
    </row>
    <row r="20" spans="1:82" s="428" customFormat="1" x14ac:dyDescent="0.25">
      <c r="A20" s="345" t="s">
        <v>9505</v>
      </c>
      <c r="B20" s="373"/>
      <c r="C20" s="719">
        <v>42154</v>
      </c>
      <c r="D20" s="373"/>
      <c r="E20" s="346">
        <v>784.89800000000002</v>
      </c>
      <c r="F20" s="373"/>
      <c r="G20" s="347">
        <v>16.466899999999999</v>
      </c>
      <c r="H20" s="373"/>
      <c r="I20" s="651">
        <v>3.26</v>
      </c>
      <c r="J20" s="651">
        <v>7.03</v>
      </c>
      <c r="K20" s="651">
        <v>2.66</v>
      </c>
      <c r="L20" s="651">
        <v>2.78</v>
      </c>
      <c r="M20" s="374"/>
      <c r="N20" s="348">
        <v>48.607500000000002</v>
      </c>
      <c r="O20" s="348">
        <v>0.14779999999999999</v>
      </c>
      <c r="P20" s="348">
        <v>-14.9977</v>
      </c>
      <c r="Q20" s="348">
        <v>-13.702</v>
      </c>
      <c r="R20" s="348">
        <v>1.905</v>
      </c>
      <c r="S20" s="348">
        <v>6.3249000000000004</v>
      </c>
      <c r="T20" s="348">
        <v>0.16789999999999999</v>
      </c>
      <c r="U20" s="348">
        <v>1.2754000000000001</v>
      </c>
      <c r="V20" s="350">
        <v>2.7568999999999999</v>
      </c>
      <c r="W20" s="348">
        <v>3.3285</v>
      </c>
      <c r="X20" s="348">
        <v>6.4272999999999998</v>
      </c>
      <c r="Y20" s="348">
        <v>6.4405999999999999</v>
      </c>
      <c r="Z20" s="348">
        <v>4.3205999999999998</v>
      </c>
      <c r="AA20" s="348">
        <v>4.2847999999999997</v>
      </c>
      <c r="AB20" s="348">
        <v>8.7087000000000003</v>
      </c>
      <c r="AC20" s="348">
        <v>0.79410000000000003</v>
      </c>
      <c r="AD20" s="348">
        <v>3.181</v>
      </c>
      <c r="AE20" s="348">
        <v>-3.0206</v>
      </c>
      <c r="AF20" s="348">
        <v>4.5403000000000002</v>
      </c>
      <c r="AG20" s="374"/>
      <c r="AH20" s="346">
        <v>5</v>
      </c>
      <c r="AI20" s="346">
        <v>12</v>
      </c>
      <c r="AJ20" s="346">
        <v>13</v>
      </c>
      <c r="AK20" s="346">
        <v>15</v>
      </c>
      <c r="AL20" s="346">
        <v>14</v>
      </c>
      <c r="AM20" s="346">
        <v>14</v>
      </c>
      <c r="AN20" s="346">
        <v>14</v>
      </c>
      <c r="AO20" s="346">
        <v>10</v>
      </c>
      <c r="AP20" s="346">
        <v>12</v>
      </c>
      <c r="AQ20" s="346">
        <v>15</v>
      </c>
      <c r="AR20" s="346">
        <v>15</v>
      </c>
      <c r="AS20" s="346">
        <v>15</v>
      </c>
      <c r="AT20" s="346">
        <v>11</v>
      </c>
      <c r="AU20" s="346">
        <v>14</v>
      </c>
      <c r="AV20" s="346">
        <v>13</v>
      </c>
      <c r="AW20" s="346">
        <v>10</v>
      </c>
      <c r="AX20" s="346">
        <v>12</v>
      </c>
      <c r="AY20" s="346">
        <v>15</v>
      </c>
      <c r="AZ20" s="374"/>
      <c r="BA20" s="375">
        <v>38.169250924837698</v>
      </c>
      <c r="BB20" s="375">
        <v>0</v>
      </c>
      <c r="BC20" s="375">
        <v>1.29431643893389E-2</v>
      </c>
      <c r="BD20" s="375" t="s">
        <v>430</v>
      </c>
      <c r="BE20" s="373"/>
      <c r="BF20" s="348">
        <v>38.275518132199998</v>
      </c>
      <c r="BG20" s="348">
        <v>17.160178069899999</v>
      </c>
      <c r="BH20" s="348">
        <v>2.2304849037999999</v>
      </c>
      <c r="BI20" s="373"/>
      <c r="BJ20" s="348">
        <v>29.764969489999999</v>
      </c>
      <c r="BK20" s="373"/>
      <c r="BL20" s="348">
        <v>70.111099999999993</v>
      </c>
      <c r="BM20" s="348">
        <v>3.3534799999999998</v>
      </c>
      <c r="BN20" s="348" t="s">
        <v>430</v>
      </c>
      <c r="BO20" s="348">
        <v>26.535419999999998</v>
      </c>
      <c r="BP20" s="373"/>
      <c r="BQ20" s="348">
        <v>12.2</v>
      </c>
      <c r="BR20" s="348">
        <v>6.24</v>
      </c>
      <c r="BS20" s="348">
        <v>2.52</v>
      </c>
      <c r="BT20" s="348">
        <v>1.99</v>
      </c>
      <c r="BU20" s="348" t="s">
        <v>430</v>
      </c>
      <c r="BV20" s="348">
        <v>3.59</v>
      </c>
      <c r="BW20" s="373"/>
      <c r="BX20" s="372" t="s">
        <v>9506</v>
      </c>
      <c r="BY20" s="372" t="s">
        <v>9507</v>
      </c>
      <c r="BZ20" s="372" t="s">
        <v>9508</v>
      </c>
      <c r="CA20" s="372" t="s">
        <v>9509</v>
      </c>
      <c r="CB20" s="372" t="s">
        <v>9510</v>
      </c>
      <c r="CC20" s="373"/>
      <c r="CD20" s="354" t="s">
        <v>548</v>
      </c>
    </row>
    <row r="21" spans="1:82" s="428" customFormat="1" x14ac:dyDescent="0.25">
      <c r="A21" s="345" t="s">
        <v>9511</v>
      </c>
      <c r="B21" s="373"/>
      <c r="C21" s="719">
        <v>43339</v>
      </c>
      <c r="D21" s="373"/>
      <c r="E21" s="346">
        <v>591.25</v>
      </c>
      <c r="F21" s="373"/>
      <c r="G21" s="347">
        <v>17.058199999999999</v>
      </c>
      <c r="H21" s="373"/>
      <c r="I21" s="651">
        <v>3.95</v>
      </c>
      <c r="J21" s="651">
        <v>7.16</v>
      </c>
      <c r="K21" s="651">
        <v>2.65</v>
      </c>
      <c r="L21" s="651">
        <v>2.77</v>
      </c>
      <c r="M21" s="374"/>
      <c r="N21" s="348">
        <v>6.8483999999999998</v>
      </c>
      <c r="O21" s="348">
        <v>3.3532000000000002</v>
      </c>
      <c r="P21" s="348">
        <v>-9.7937999999999992</v>
      </c>
      <c r="Q21" s="348">
        <v>1.5299999999999999E-2</v>
      </c>
      <c r="R21" s="348">
        <v>7.0688000000000004</v>
      </c>
      <c r="S21" s="348">
        <v>8.3763000000000005</v>
      </c>
      <c r="T21" s="348">
        <v>2.8132999999999999</v>
      </c>
      <c r="U21" s="348">
        <v>2.456</v>
      </c>
      <c r="V21" s="350">
        <v>3.6242000000000001</v>
      </c>
      <c r="W21" s="348">
        <v>4.508</v>
      </c>
      <c r="X21" s="348">
        <v>6.9474</v>
      </c>
      <c r="Y21" s="348">
        <v>6.6134000000000004</v>
      </c>
      <c r="Z21" s="348" t="s">
        <v>430</v>
      </c>
      <c r="AA21" s="348">
        <v>8.3146000000000004</v>
      </c>
      <c r="AB21" s="348">
        <v>8.7902000000000005</v>
      </c>
      <c r="AC21" s="348">
        <v>2.5825999999999998</v>
      </c>
      <c r="AD21" s="348">
        <v>3.9481999999999999</v>
      </c>
      <c r="AE21" s="348">
        <v>4.9238999999999997</v>
      </c>
      <c r="AF21" s="348">
        <v>6.9157000000000002</v>
      </c>
      <c r="AG21" s="374"/>
      <c r="AH21" s="346">
        <v>15</v>
      </c>
      <c r="AI21" s="346">
        <v>7</v>
      </c>
      <c r="AJ21" s="346">
        <v>9</v>
      </c>
      <c r="AK21" s="346">
        <v>7</v>
      </c>
      <c r="AL21" s="346">
        <v>8</v>
      </c>
      <c r="AM21" s="346">
        <v>10</v>
      </c>
      <c r="AN21" s="346">
        <v>8</v>
      </c>
      <c r="AO21" s="346">
        <v>7</v>
      </c>
      <c r="AP21" s="346">
        <v>9</v>
      </c>
      <c r="AQ21" s="346">
        <v>7</v>
      </c>
      <c r="AR21" s="346">
        <v>13</v>
      </c>
      <c r="AS21" s="346">
        <v>13</v>
      </c>
      <c r="AT21" s="346" t="s">
        <v>430</v>
      </c>
      <c r="AU21" s="346">
        <v>9</v>
      </c>
      <c r="AV21" s="346">
        <v>12</v>
      </c>
      <c r="AW21" s="346">
        <v>7</v>
      </c>
      <c r="AX21" s="346">
        <v>10</v>
      </c>
      <c r="AY21" s="346">
        <v>10</v>
      </c>
      <c r="AZ21" s="374"/>
      <c r="BA21" s="375">
        <v>27.438003433537499</v>
      </c>
      <c r="BB21" s="375">
        <v>0</v>
      </c>
      <c r="BC21" s="375">
        <v>4.4415634259261802E-2</v>
      </c>
      <c r="BD21" s="375" t="s">
        <v>430</v>
      </c>
      <c r="BE21" s="373"/>
      <c r="BF21" s="348">
        <v>32.907131210800003</v>
      </c>
      <c r="BG21" s="348">
        <v>4.6537642123999996</v>
      </c>
      <c r="BH21" s="348">
        <v>7.0710783162000004</v>
      </c>
      <c r="BI21" s="373"/>
      <c r="BJ21" s="348">
        <v>19.866901930000001</v>
      </c>
      <c r="BK21" s="373"/>
      <c r="BL21" s="348">
        <v>61.5976</v>
      </c>
      <c r="BM21" s="348">
        <v>3.5446900000000001</v>
      </c>
      <c r="BN21" s="348">
        <v>2.64316</v>
      </c>
      <c r="BO21" s="348">
        <v>32.214550000000003</v>
      </c>
      <c r="BP21" s="373"/>
      <c r="BQ21" s="348">
        <v>13.26</v>
      </c>
      <c r="BR21" s="348">
        <v>7.98</v>
      </c>
      <c r="BS21" s="348" t="s">
        <v>430</v>
      </c>
      <c r="BT21" s="348">
        <v>5.85</v>
      </c>
      <c r="BU21" s="348">
        <v>1.1399999999999999</v>
      </c>
      <c r="BV21" s="348">
        <v>3.99</v>
      </c>
      <c r="BW21" s="373"/>
      <c r="BX21" s="372" t="s">
        <v>9512</v>
      </c>
      <c r="BY21" s="372" t="s">
        <v>9513</v>
      </c>
      <c r="BZ21" s="372" t="s">
        <v>9514</v>
      </c>
      <c r="CA21" s="372" t="s">
        <v>6491</v>
      </c>
      <c r="CB21" s="372" t="s">
        <v>9515</v>
      </c>
      <c r="CC21" s="373"/>
      <c r="CD21" s="354" t="s">
        <v>555</v>
      </c>
    </row>
    <row r="22" spans="1:82" s="428" customFormat="1" x14ac:dyDescent="0.25">
      <c r="A22" s="345" t="s">
        <v>9516</v>
      </c>
      <c r="B22" s="373"/>
      <c r="C22" s="719">
        <v>42767</v>
      </c>
      <c r="D22" s="373"/>
      <c r="E22" s="346">
        <v>529.87</v>
      </c>
      <c r="F22" s="373"/>
      <c r="G22" s="347">
        <v>21.6981</v>
      </c>
      <c r="H22" s="373"/>
      <c r="I22" s="651">
        <v>3.08</v>
      </c>
      <c r="J22" s="651">
        <v>7.17</v>
      </c>
      <c r="K22" s="651">
        <v>2.19</v>
      </c>
      <c r="L22" s="651">
        <v>2.31</v>
      </c>
      <c r="M22" s="374"/>
      <c r="N22" s="348">
        <v>25.081600000000002</v>
      </c>
      <c r="O22" s="348">
        <v>-7.117</v>
      </c>
      <c r="P22" s="348">
        <v>-9.3552999999999997</v>
      </c>
      <c r="Q22" s="348">
        <v>2.0442</v>
      </c>
      <c r="R22" s="348">
        <v>7.8387000000000002</v>
      </c>
      <c r="S22" s="348">
        <v>13.6812</v>
      </c>
      <c r="T22" s="348">
        <v>4.2621000000000002</v>
      </c>
      <c r="U22" s="348">
        <v>3.2517999999999998</v>
      </c>
      <c r="V22" s="350">
        <v>5.4287999999999998</v>
      </c>
      <c r="W22" s="348">
        <v>4.5</v>
      </c>
      <c r="X22" s="348">
        <v>8.6442999999999994</v>
      </c>
      <c r="Y22" s="348">
        <v>7.7317</v>
      </c>
      <c r="Z22" s="348" t="s">
        <v>430</v>
      </c>
      <c r="AA22" s="348">
        <v>10</v>
      </c>
      <c r="AB22" s="348">
        <v>16.5413</v>
      </c>
      <c r="AC22" s="348">
        <v>3.6577000000000002</v>
      </c>
      <c r="AD22" s="348">
        <v>5.5141</v>
      </c>
      <c r="AE22" s="348">
        <v>8.6875</v>
      </c>
      <c r="AF22" s="348">
        <v>8.4463000000000008</v>
      </c>
      <c r="AG22" s="374"/>
      <c r="AH22" s="346">
        <v>12</v>
      </c>
      <c r="AI22" s="346">
        <v>14</v>
      </c>
      <c r="AJ22" s="346">
        <v>8</v>
      </c>
      <c r="AK22" s="346">
        <v>5</v>
      </c>
      <c r="AL22" s="346">
        <v>7</v>
      </c>
      <c r="AM22" s="346">
        <v>3</v>
      </c>
      <c r="AN22" s="346">
        <v>6</v>
      </c>
      <c r="AO22" s="346">
        <v>5</v>
      </c>
      <c r="AP22" s="346">
        <v>4</v>
      </c>
      <c r="AQ22" s="346">
        <v>8</v>
      </c>
      <c r="AR22" s="346">
        <v>6</v>
      </c>
      <c r="AS22" s="346">
        <v>9</v>
      </c>
      <c r="AT22" s="346" t="s">
        <v>430</v>
      </c>
      <c r="AU22" s="346">
        <v>8</v>
      </c>
      <c r="AV22" s="346">
        <v>6</v>
      </c>
      <c r="AW22" s="346">
        <v>5</v>
      </c>
      <c r="AX22" s="346">
        <v>6</v>
      </c>
      <c r="AY22" s="346">
        <v>5</v>
      </c>
      <c r="AZ22" s="374"/>
      <c r="BA22" s="375">
        <v>54.172506866544097</v>
      </c>
      <c r="BB22" s="375">
        <v>0</v>
      </c>
      <c r="BC22" s="375">
        <v>4.8524594904389602E-2</v>
      </c>
      <c r="BD22" s="375" t="s">
        <v>430</v>
      </c>
      <c r="BE22" s="373"/>
      <c r="BF22" s="348">
        <v>51.751110353199998</v>
      </c>
      <c r="BG22" s="348">
        <v>25.353483895099998</v>
      </c>
      <c r="BH22" s="348">
        <v>2.0411833958000001</v>
      </c>
      <c r="BI22" s="373"/>
      <c r="BJ22" s="348">
        <v>35.088774649999998</v>
      </c>
      <c r="BK22" s="373"/>
      <c r="BL22" s="348">
        <v>52.817300000000003</v>
      </c>
      <c r="BM22" s="348">
        <v>3.9881799999999998</v>
      </c>
      <c r="BN22" s="348">
        <v>7.5276800000000001</v>
      </c>
      <c r="BO22" s="348">
        <v>35.666840000000001</v>
      </c>
      <c r="BP22" s="373"/>
      <c r="BQ22" s="348">
        <v>7.78</v>
      </c>
      <c r="BR22" s="348">
        <v>14.45</v>
      </c>
      <c r="BS22" s="348">
        <v>5.35</v>
      </c>
      <c r="BT22" s="348" t="s">
        <v>430</v>
      </c>
      <c r="BU22" s="348" t="s">
        <v>430</v>
      </c>
      <c r="BV22" s="348">
        <v>37.33</v>
      </c>
      <c r="BW22" s="373"/>
      <c r="BX22" s="372" t="s">
        <v>9517</v>
      </c>
      <c r="BY22" s="372" t="s">
        <v>9518</v>
      </c>
      <c r="BZ22" s="372" t="s">
        <v>6225</v>
      </c>
      <c r="CA22" s="372" t="s">
        <v>9519</v>
      </c>
      <c r="CB22" s="372" t="s">
        <v>9520</v>
      </c>
      <c r="CC22" s="373"/>
      <c r="CD22" s="354" t="s">
        <v>548</v>
      </c>
    </row>
    <row r="23" spans="1:82" x14ac:dyDescent="0.25">
      <c r="A23" s="36" t="s">
        <v>93</v>
      </c>
      <c r="B23" s="43"/>
      <c r="C23" s="720"/>
      <c r="D23" s="43"/>
      <c r="E23" s="51"/>
      <c r="F23" s="43"/>
      <c r="G23" s="55"/>
      <c r="H23" s="43"/>
      <c r="I23" s="92"/>
      <c r="J23" s="92"/>
      <c r="K23" s="92"/>
      <c r="L23" s="92"/>
      <c r="M23" s="66"/>
      <c r="N23" s="59">
        <v>39.3538</v>
      </c>
      <c r="O23" s="59">
        <v>6.2047999999999996</v>
      </c>
      <c r="P23" s="59">
        <v>-6.9347000000000003</v>
      </c>
      <c r="Q23" s="59">
        <v>-0.79059999999999997</v>
      </c>
      <c r="R23" s="59">
        <v>8.1758000000000006</v>
      </c>
      <c r="S23" s="59">
        <v>10.4838</v>
      </c>
      <c r="T23" s="59">
        <v>3.5697999999999999</v>
      </c>
      <c r="U23" s="59">
        <v>2.6221999999999999</v>
      </c>
      <c r="V23" s="70">
        <v>4.4063999999999997</v>
      </c>
      <c r="W23" s="59">
        <v>4.8556999999999997</v>
      </c>
      <c r="X23" s="59">
        <v>8.6677999999999997</v>
      </c>
      <c r="Y23" s="59">
        <v>8.0081000000000007</v>
      </c>
      <c r="Z23" s="59">
        <v>7.9941000000000004</v>
      </c>
      <c r="AA23" s="59">
        <v>9.7454000000000001</v>
      </c>
      <c r="AB23" s="59">
        <v>14.1722</v>
      </c>
      <c r="AC23" s="59">
        <v>2.9119000000000002</v>
      </c>
      <c r="AD23" s="59">
        <v>4.9413</v>
      </c>
      <c r="AE23" s="59">
        <v>6.7209000000000003</v>
      </c>
      <c r="AF23" s="59">
        <v>8.1852999999999998</v>
      </c>
      <c r="AG23" s="66"/>
      <c r="AH23" s="51">
        <v>15</v>
      </c>
      <c r="AI23" s="51">
        <v>15</v>
      </c>
      <c r="AJ23" s="51">
        <v>15</v>
      </c>
      <c r="AK23" s="51">
        <v>15</v>
      </c>
      <c r="AL23" s="51">
        <v>15</v>
      </c>
      <c r="AM23" s="51">
        <v>15</v>
      </c>
      <c r="AN23" s="51">
        <v>15</v>
      </c>
      <c r="AO23" s="51">
        <v>15</v>
      </c>
      <c r="AP23" s="51">
        <v>15</v>
      </c>
      <c r="AQ23" s="51">
        <v>15</v>
      </c>
      <c r="AR23" s="51">
        <v>15</v>
      </c>
      <c r="AS23" s="51">
        <v>15</v>
      </c>
      <c r="AT23" s="51">
        <v>11</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81.7684</v>
      </c>
      <c r="O24" s="60">
        <v>31.768999999999998</v>
      </c>
      <c r="P24" s="60">
        <v>19.874600000000001</v>
      </c>
      <c r="Q24" s="60">
        <v>17.567799999999998</v>
      </c>
      <c r="R24" s="60">
        <v>17.6587</v>
      </c>
      <c r="S24" s="60">
        <v>17.0335</v>
      </c>
      <c r="T24" s="60">
        <v>12.6975</v>
      </c>
      <c r="U24" s="60">
        <v>8.2696000000000005</v>
      </c>
      <c r="V24" s="71">
        <v>8.8355999999999995</v>
      </c>
      <c r="W24" s="60">
        <v>7.7843</v>
      </c>
      <c r="X24" s="60">
        <v>13.0382</v>
      </c>
      <c r="Y24" s="60">
        <v>10.747400000000001</v>
      </c>
      <c r="Z24" s="60">
        <v>9.2279999999999998</v>
      </c>
      <c r="AA24" s="60">
        <v>16.920500000000001</v>
      </c>
      <c r="AB24" s="60">
        <v>24.231300000000001</v>
      </c>
      <c r="AC24" s="60">
        <v>11.728400000000001</v>
      </c>
      <c r="AD24" s="60">
        <v>9.4116999999999997</v>
      </c>
      <c r="AE24" s="60">
        <v>19.667400000000001</v>
      </c>
      <c r="AF24" s="60">
        <v>10.404999999999999</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6.8483999999999998</v>
      </c>
      <c r="O25" s="60">
        <v>-8.4659999999999993</v>
      </c>
      <c r="P25" s="60">
        <v>-18.660900000000002</v>
      </c>
      <c r="Q25" s="60">
        <v>-13.702</v>
      </c>
      <c r="R25" s="60">
        <v>-0.52739999999999998</v>
      </c>
      <c r="S25" s="60">
        <v>4.7319000000000004</v>
      </c>
      <c r="T25" s="60">
        <v>-0.26300000000000001</v>
      </c>
      <c r="U25" s="60">
        <v>-0.65010000000000001</v>
      </c>
      <c r="V25" s="71">
        <v>1.6089</v>
      </c>
      <c r="W25" s="60">
        <v>3.3285</v>
      </c>
      <c r="X25" s="60">
        <v>6.4272999999999998</v>
      </c>
      <c r="Y25" s="60">
        <v>6.4405999999999999</v>
      </c>
      <c r="Z25" s="60">
        <v>4.3205999999999998</v>
      </c>
      <c r="AA25" s="60">
        <v>1.1565000000000001</v>
      </c>
      <c r="AB25" s="60">
        <v>7.4923999999999999</v>
      </c>
      <c r="AC25" s="60">
        <v>-0.2666</v>
      </c>
      <c r="AD25" s="60">
        <v>2.4016999999999999</v>
      </c>
      <c r="AE25" s="60">
        <v>-3.0206</v>
      </c>
      <c r="AF25" s="60">
        <v>4.5403000000000002</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43.301200000000001</v>
      </c>
      <c r="O26" s="61">
        <v>3.2724000000000002</v>
      </c>
      <c r="P26" s="61">
        <v>-9.3552999999999997</v>
      </c>
      <c r="Q26" s="61">
        <v>0</v>
      </c>
      <c r="R26" s="61">
        <v>7.0688000000000004</v>
      </c>
      <c r="S26" s="61">
        <v>11.126799999999999</v>
      </c>
      <c r="T26" s="61">
        <v>2.8132999999999999</v>
      </c>
      <c r="U26" s="61">
        <v>2.2263999999999999</v>
      </c>
      <c r="V26" s="72">
        <v>4.0682</v>
      </c>
      <c r="W26" s="61">
        <v>4.5</v>
      </c>
      <c r="X26" s="61">
        <v>8.3666999999999998</v>
      </c>
      <c r="Y26" s="61">
        <v>8.0230999999999995</v>
      </c>
      <c r="Z26" s="61">
        <v>8.2598000000000003</v>
      </c>
      <c r="AA26" s="61">
        <v>10</v>
      </c>
      <c r="AB26" s="61">
        <v>12.7659</v>
      </c>
      <c r="AC26" s="61">
        <v>2.5484</v>
      </c>
      <c r="AD26" s="61">
        <v>4.5069999999999997</v>
      </c>
      <c r="AE26" s="61">
        <v>7.8596000000000004</v>
      </c>
      <c r="AF26" s="61">
        <v>8.4100999999999999</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328</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428" customFormat="1" x14ac:dyDescent="0.25">
      <c r="A28" s="481" t="s">
        <v>9521</v>
      </c>
      <c r="B28" s="402"/>
      <c r="C28" s="724">
        <v>41978</v>
      </c>
      <c r="D28" s="402"/>
      <c r="E28" s="403">
        <v>15866.1</v>
      </c>
      <c r="F28" s="402"/>
      <c r="G28" s="404">
        <v>25.17</v>
      </c>
      <c r="H28" s="402"/>
      <c r="I28" s="650">
        <v>3.98</v>
      </c>
      <c r="J28" s="650">
        <v>6.35</v>
      </c>
      <c r="K28" s="650">
        <v>2.2400000000000002</v>
      </c>
      <c r="L28" s="650">
        <v>2.34</v>
      </c>
      <c r="M28" s="406"/>
      <c r="N28" s="405">
        <v>14.507199999999999</v>
      </c>
      <c r="O28" s="405">
        <v>4.8357000000000001</v>
      </c>
      <c r="P28" s="405">
        <v>-10.3376</v>
      </c>
      <c r="Q28" s="405">
        <v>1.0362</v>
      </c>
      <c r="R28" s="405">
        <v>3.2835999999999999</v>
      </c>
      <c r="S28" s="405">
        <v>7.0587999999999997</v>
      </c>
      <c r="T28" s="405">
        <v>1.9413</v>
      </c>
      <c r="U28" s="405">
        <v>1.2870999999999999</v>
      </c>
      <c r="V28" s="407">
        <v>3.1556999999999999</v>
      </c>
      <c r="W28" s="405">
        <v>5.3464999999999998</v>
      </c>
      <c r="X28" s="405">
        <v>7.0781999999999998</v>
      </c>
      <c r="Y28" s="405">
        <v>7.6586999999999996</v>
      </c>
      <c r="Z28" s="405">
        <v>8.0197000000000003</v>
      </c>
      <c r="AA28" s="405">
        <v>8.6331000000000007</v>
      </c>
      <c r="AB28" s="405">
        <v>8.6560000000000006</v>
      </c>
      <c r="AC28" s="405">
        <v>0.37590000000000001</v>
      </c>
      <c r="AD28" s="405">
        <v>3.5550999999999999</v>
      </c>
      <c r="AE28" s="405">
        <v>0.72540000000000004</v>
      </c>
      <c r="AF28" s="405">
        <v>8.1981000000000002</v>
      </c>
      <c r="AG28" s="406"/>
      <c r="AH28" s="403">
        <v>13</v>
      </c>
      <c r="AI28" s="403">
        <v>5</v>
      </c>
      <c r="AJ28" s="403">
        <v>11</v>
      </c>
      <c r="AK28" s="403">
        <v>7</v>
      </c>
      <c r="AL28" s="403">
        <v>13</v>
      </c>
      <c r="AM28" s="403">
        <v>14</v>
      </c>
      <c r="AN28" s="403">
        <v>11</v>
      </c>
      <c r="AO28" s="403">
        <v>14</v>
      </c>
      <c r="AP28" s="403">
        <v>13</v>
      </c>
      <c r="AQ28" s="403">
        <v>8</v>
      </c>
      <c r="AR28" s="403">
        <v>15</v>
      </c>
      <c r="AS28" s="403">
        <v>13</v>
      </c>
      <c r="AT28" s="403">
        <v>10</v>
      </c>
      <c r="AU28" s="403">
        <v>11</v>
      </c>
      <c r="AV28" s="403">
        <v>14</v>
      </c>
      <c r="AW28" s="403">
        <v>15</v>
      </c>
      <c r="AX28" s="403">
        <v>15</v>
      </c>
      <c r="AY28" s="403">
        <v>13</v>
      </c>
      <c r="AZ28" s="406"/>
      <c r="BA28" s="410">
        <v>27.023831741113899</v>
      </c>
      <c r="BB28" s="410">
        <v>0</v>
      </c>
      <c r="BC28" s="410">
        <v>5.9540526904964301E-2</v>
      </c>
      <c r="BD28" s="410" t="s">
        <v>430</v>
      </c>
      <c r="BE28" s="402"/>
      <c r="BF28" s="405">
        <v>34.2959427447</v>
      </c>
      <c r="BG28" s="405">
        <v>4.9528257165999996</v>
      </c>
      <c r="BH28" s="405">
        <v>6.9245204066000001</v>
      </c>
      <c r="BI28" s="402"/>
      <c r="BJ28" s="405">
        <v>19.041937480000001</v>
      </c>
      <c r="BK28" s="402"/>
      <c r="BL28" s="405">
        <v>72.510599999999997</v>
      </c>
      <c r="BM28" s="405">
        <v>3.0163000000000002</v>
      </c>
      <c r="BN28" s="405">
        <v>0.30651499999999998</v>
      </c>
      <c r="BO28" s="405">
        <v>24.166585000000001</v>
      </c>
      <c r="BP28" s="402"/>
      <c r="BQ28" s="405">
        <v>5.09</v>
      </c>
      <c r="BR28" s="405">
        <v>15.97</v>
      </c>
      <c r="BS28" s="405">
        <v>1.1200000000000001</v>
      </c>
      <c r="BT28" s="405" t="s">
        <v>430</v>
      </c>
      <c r="BU28" s="405">
        <v>0.77</v>
      </c>
      <c r="BV28" s="405">
        <v>2.11</v>
      </c>
      <c r="BW28" s="402"/>
      <c r="BX28" s="401" t="s">
        <v>9437</v>
      </c>
      <c r="BY28" s="401" t="s">
        <v>9438</v>
      </c>
      <c r="BZ28" s="401" t="s">
        <v>9439</v>
      </c>
      <c r="CA28" s="401" t="s">
        <v>9440</v>
      </c>
      <c r="CB28" s="401" t="s">
        <v>9441</v>
      </c>
      <c r="CC28" s="402"/>
      <c r="CD28" s="411" t="s">
        <v>4823</v>
      </c>
    </row>
    <row r="29" spans="1:82" s="428" customFormat="1" ht="11" x14ac:dyDescent="0.3">
      <c r="A29" s="841" t="s">
        <v>9522</v>
      </c>
      <c r="B29" s="842"/>
      <c r="C29" s="843">
        <v>41925</v>
      </c>
      <c r="D29" s="842"/>
      <c r="E29" s="844">
        <v>10587.5</v>
      </c>
      <c r="F29" s="842"/>
      <c r="G29" s="845">
        <v>30.8003</v>
      </c>
      <c r="H29" s="842"/>
      <c r="I29" s="957">
        <v>2.94</v>
      </c>
      <c r="J29" s="957">
        <v>6.96</v>
      </c>
      <c r="K29" s="957">
        <v>1.98</v>
      </c>
      <c r="L29" s="957">
        <v>2.0699999999999998</v>
      </c>
      <c r="M29" s="847"/>
      <c r="N29" s="846">
        <v>45.681699999999999</v>
      </c>
      <c r="O29" s="846">
        <v>-7.3823999999999996</v>
      </c>
      <c r="P29" s="846">
        <v>-13.4915</v>
      </c>
      <c r="Q29" s="846">
        <v>1.2363999999999999</v>
      </c>
      <c r="R29" s="846">
        <v>13.642899999999999</v>
      </c>
      <c r="S29" s="846">
        <v>12.3071</v>
      </c>
      <c r="T29" s="846">
        <v>5.5681000000000003</v>
      </c>
      <c r="U29" s="846">
        <v>3.3003999999999998</v>
      </c>
      <c r="V29" s="848">
        <v>6.2339000000000002</v>
      </c>
      <c r="W29" s="846">
        <v>5.9307999999999996</v>
      </c>
      <c r="X29" s="846">
        <v>10.9955</v>
      </c>
      <c r="Y29" s="846">
        <v>10.7568</v>
      </c>
      <c r="Z29" s="846">
        <v>10.103400000000001</v>
      </c>
      <c r="AA29" s="846">
        <v>14.792</v>
      </c>
      <c r="AB29" s="846">
        <v>19.1995</v>
      </c>
      <c r="AC29" s="846">
        <v>3.6192000000000002</v>
      </c>
      <c r="AD29" s="846">
        <v>5.9071999999999996</v>
      </c>
      <c r="AE29" s="846">
        <v>12.979100000000001</v>
      </c>
      <c r="AF29" s="846">
        <v>9.9492999999999991</v>
      </c>
      <c r="AG29" s="847"/>
      <c r="AH29" s="844">
        <v>7</v>
      </c>
      <c r="AI29" s="844">
        <v>15</v>
      </c>
      <c r="AJ29" s="844">
        <v>12</v>
      </c>
      <c r="AK29" s="844">
        <v>6</v>
      </c>
      <c r="AL29" s="844">
        <v>3</v>
      </c>
      <c r="AM29" s="844">
        <v>7</v>
      </c>
      <c r="AN29" s="844">
        <v>5</v>
      </c>
      <c r="AO29" s="844">
        <v>7</v>
      </c>
      <c r="AP29" s="844">
        <v>7</v>
      </c>
      <c r="AQ29" s="844">
        <v>6</v>
      </c>
      <c r="AR29" s="844">
        <v>3</v>
      </c>
      <c r="AS29" s="844">
        <v>2</v>
      </c>
      <c r="AT29" s="844">
        <v>4</v>
      </c>
      <c r="AU29" s="844">
        <v>4</v>
      </c>
      <c r="AV29" s="844">
        <v>4</v>
      </c>
      <c r="AW29" s="844">
        <v>7</v>
      </c>
      <c r="AX29" s="844">
        <v>7</v>
      </c>
      <c r="AY29" s="844">
        <v>3</v>
      </c>
      <c r="AZ29" s="847"/>
      <c r="BA29" s="852">
        <v>59.071440599244802</v>
      </c>
      <c r="BB29" s="852">
        <v>0</v>
      </c>
      <c r="BC29" s="852">
        <v>8.0817677888504996E-2</v>
      </c>
      <c r="BD29" s="852" t="s">
        <v>430</v>
      </c>
      <c r="BE29" s="842"/>
      <c r="BF29" s="846">
        <v>61.710573017900003</v>
      </c>
      <c r="BG29" s="846">
        <v>26.110594389599999</v>
      </c>
      <c r="BH29" s="846">
        <v>2.3634304182000001</v>
      </c>
      <c r="BI29" s="842"/>
      <c r="BJ29" s="846">
        <v>34.114367010000002</v>
      </c>
      <c r="BK29" s="842"/>
      <c r="BL29" s="846">
        <v>45.055</v>
      </c>
      <c r="BM29" s="846">
        <v>18.154699999999998</v>
      </c>
      <c r="BN29" s="846">
        <v>4.2015200000000004</v>
      </c>
      <c r="BO29" s="846">
        <v>32.58878</v>
      </c>
      <c r="BP29" s="842"/>
      <c r="BQ29" s="846">
        <v>2.39</v>
      </c>
      <c r="BR29" s="846">
        <v>20.440000000000001</v>
      </c>
      <c r="BS29" s="846">
        <v>1.2</v>
      </c>
      <c r="BT29" s="846" t="s">
        <v>430</v>
      </c>
      <c r="BU29" s="846" t="s">
        <v>430</v>
      </c>
      <c r="BV29" s="846">
        <v>8.56</v>
      </c>
      <c r="BW29" s="842"/>
      <c r="BX29" s="855" t="s">
        <v>9443</v>
      </c>
      <c r="BY29" s="855" t="s">
        <v>5469</v>
      </c>
      <c r="BZ29" s="855" t="s">
        <v>9444</v>
      </c>
      <c r="CA29" s="855" t="s">
        <v>9445</v>
      </c>
      <c r="CB29" s="855" t="s">
        <v>9446</v>
      </c>
      <c r="CC29" s="842"/>
      <c r="CD29" s="856" t="s">
        <v>476</v>
      </c>
    </row>
    <row r="30" spans="1:82" s="428" customFormat="1" x14ac:dyDescent="0.25">
      <c r="A30" s="345" t="s">
        <v>9523</v>
      </c>
      <c r="B30" s="373"/>
      <c r="C30" s="719">
        <v>41275</v>
      </c>
      <c r="D30" s="373"/>
      <c r="E30" s="346">
        <v>5755.89</v>
      </c>
      <c r="F30" s="373"/>
      <c r="G30" s="347">
        <v>77.007999999999996</v>
      </c>
      <c r="H30" s="373"/>
      <c r="I30" s="651">
        <v>3.7523599999999999</v>
      </c>
      <c r="J30" s="651">
        <v>7.2814100000000002</v>
      </c>
      <c r="K30" s="651">
        <v>2.9455399999999998</v>
      </c>
      <c r="L30" s="651">
        <v>3.1036199999999998</v>
      </c>
      <c r="M30" s="374"/>
      <c r="N30" s="348">
        <v>51.261400000000002</v>
      </c>
      <c r="O30" s="348">
        <v>-2.2115</v>
      </c>
      <c r="P30" s="348">
        <v>-14.651999999999999</v>
      </c>
      <c r="Q30" s="348">
        <v>-6.8545999999999996</v>
      </c>
      <c r="R30" s="348">
        <v>7.3695000000000004</v>
      </c>
      <c r="S30" s="348">
        <v>11.372999999999999</v>
      </c>
      <c r="T30" s="348">
        <v>1.1032</v>
      </c>
      <c r="U30" s="348">
        <v>1.7286999999999999</v>
      </c>
      <c r="V30" s="350">
        <v>3.9622999999999999</v>
      </c>
      <c r="W30" s="348">
        <v>4.5174000000000003</v>
      </c>
      <c r="X30" s="348">
        <v>9.1544000000000008</v>
      </c>
      <c r="Y30" s="348">
        <v>9.0227000000000004</v>
      </c>
      <c r="Z30" s="348">
        <v>9.7805</v>
      </c>
      <c r="AA30" s="348">
        <v>11.424799999999999</v>
      </c>
      <c r="AB30" s="348">
        <v>13.475300000000001</v>
      </c>
      <c r="AC30" s="348">
        <v>1.4827999999999999</v>
      </c>
      <c r="AD30" s="348">
        <v>4.3090000000000002</v>
      </c>
      <c r="AE30" s="348">
        <v>2.1829000000000001</v>
      </c>
      <c r="AF30" s="348">
        <v>9.9741</v>
      </c>
      <c r="AG30" s="374"/>
      <c r="AH30" s="346">
        <v>4</v>
      </c>
      <c r="AI30" s="346">
        <v>13</v>
      </c>
      <c r="AJ30" s="346">
        <v>14</v>
      </c>
      <c r="AK30" s="346">
        <v>13</v>
      </c>
      <c r="AL30" s="346">
        <v>10</v>
      </c>
      <c r="AM30" s="346">
        <v>9</v>
      </c>
      <c r="AN30" s="346">
        <v>14</v>
      </c>
      <c r="AO30" s="346">
        <v>12</v>
      </c>
      <c r="AP30" s="346">
        <v>10</v>
      </c>
      <c r="AQ30" s="346">
        <v>14</v>
      </c>
      <c r="AR30" s="346">
        <v>9</v>
      </c>
      <c r="AS30" s="346">
        <v>8</v>
      </c>
      <c r="AT30" s="346">
        <v>5</v>
      </c>
      <c r="AU30" s="346">
        <v>7</v>
      </c>
      <c r="AV30" s="346">
        <v>8</v>
      </c>
      <c r="AW30" s="346">
        <v>11</v>
      </c>
      <c r="AX30" s="346">
        <v>11</v>
      </c>
      <c r="AY30" s="346">
        <v>12</v>
      </c>
      <c r="AZ30" s="374"/>
      <c r="BA30" s="375">
        <v>53.468910377514803</v>
      </c>
      <c r="BB30" s="375">
        <v>0</v>
      </c>
      <c r="BC30" s="375">
        <v>5.7931324254686598E-2</v>
      </c>
      <c r="BD30" s="375" t="s">
        <v>430</v>
      </c>
      <c r="BE30" s="373"/>
      <c r="BF30" s="348">
        <v>53.293248992099997</v>
      </c>
      <c r="BG30" s="348">
        <v>23.9858963818</v>
      </c>
      <c r="BH30" s="348">
        <v>2.2218577176999998</v>
      </c>
      <c r="BI30" s="373"/>
      <c r="BJ30" s="348">
        <v>37.824501669999997</v>
      </c>
      <c r="BK30" s="373"/>
      <c r="BL30" s="348">
        <v>60.858499999999999</v>
      </c>
      <c r="BM30" s="348">
        <v>2.1356000000000002</v>
      </c>
      <c r="BN30" s="348">
        <v>4.3706199999999997</v>
      </c>
      <c r="BO30" s="348">
        <v>32.635280000000002</v>
      </c>
      <c r="BP30" s="373"/>
      <c r="BQ30" s="348">
        <v>8.5399999999999991</v>
      </c>
      <c r="BR30" s="348">
        <v>13.49</v>
      </c>
      <c r="BS30" s="348">
        <v>3.34</v>
      </c>
      <c r="BT30" s="348">
        <v>0.88</v>
      </c>
      <c r="BU30" s="348" t="s">
        <v>430</v>
      </c>
      <c r="BV30" s="348">
        <v>6.36</v>
      </c>
      <c r="BW30" s="373"/>
      <c r="BX30" s="372" t="s">
        <v>9448</v>
      </c>
      <c r="BY30" s="372" t="s">
        <v>9449</v>
      </c>
      <c r="BZ30" s="372" t="s">
        <v>9450</v>
      </c>
      <c r="CA30" s="372" t="s">
        <v>9451</v>
      </c>
      <c r="CB30" s="372" t="s">
        <v>9452</v>
      </c>
      <c r="CC30" s="373"/>
      <c r="CD30" s="354" t="s">
        <v>463</v>
      </c>
    </row>
    <row r="31" spans="1:82" s="428" customFormat="1" x14ac:dyDescent="0.25">
      <c r="A31" s="345" t="s">
        <v>9524</v>
      </c>
      <c r="B31" s="373"/>
      <c r="C31" s="719">
        <v>42151</v>
      </c>
      <c r="D31" s="373"/>
      <c r="E31" s="346">
        <v>5558.67</v>
      </c>
      <c r="F31" s="373"/>
      <c r="G31" s="347">
        <v>27.4999</v>
      </c>
      <c r="H31" s="373"/>
      <c r="I31" s="651">
        <v>1.95</v>
      </c>
      <c r="J31" s="651">
        <v>7.31</v>
      </c>
      <c r="K31" s="651">
        <v>1.64</v>
      </c>
      <c r="L31" s="651">
        <v>1.73</v>
      </c>
      <c r="M31" s="374"/>
      <c r="N31" s="348">
        <v>14.2074</v>
      </c>
      <c r="O31" s="348">
        <v>3.7618</v>
      </c>
      <c r="P31" s="348">
        <v>-6.7035999999999998</v>
      </c>
      <c r="Q31" s="348">
        <v>3.1513</v>
      </c>
      <c r="R31" s="348">
        <v>6.0896999999999997</v>
      </c>
      <c r="S31" s="348">
        <v>7.9105999999999996</v>
      </c>
      <c r="T31" s="348">
        <v>3.0377000000000001</v>
      </c>
      <c r="U31" s="348">
        <v>1.9443999999999999</v>
      </c>
      <c r="V31" s="350">
        <v>3.5036999999999998</v>
      </c>
      <c r="W31" s="348">
        <v>5.0236000000000001</v>
      </c>
      <c r="X31" s="348">
        <v>9.0213999999999999</v>
      </c>
      <c r="Y31" s="348">
        <v>8.7371999999999996</v>
      </c>
      <c r="Z31" s="348">
        <v>9.1525999999999996</v>
      </c>
      <c r="AA31" s="348">
        <v>7.6276999999999999</v>
      </c>
      <c r="AB31" s="348">
        <v>10.339399999999999</v>
      </c>
      <c r="AC31" s="348">
        <v>3.0245000000000002</v>
      </c>
      <c r="AD31" s="348">
        <v>5.0930999999999997</v>
      </c>
      <c r="AE31" s="348">
        <v>7.1821999999999999</v>
      </c>
      <c r="AF31" s="348">
        <v>9.4163999999999994</v>
      </c>
      <c r="AG31" s="374"/>
      <c r="AH31" s="346">
        <v>14</v>
      </c>
      <c r="AI31" s="346">
        <v>9</v>
      </c>
      <c r="AJ31" s="346">
        <v>6</v>
      </c>
      <c r="AK31" s="346">
        <v>5</v>
      </c>
      <c r="AL31" s="346">
        <v>12</v>
      </c>
      <c r="AM31" s="346">
        <v>12</v>
      </c>
      <c r="AN31" s="346">
        <v>9</v>
      </c>
      <c r="AO31" s="346">
        <v>11</v>
      </c>
      <c r="AP31" s="346">
        <v>12</v>
      </c>
      <c r="AQ31" s="346">
        <v>12</v>
      </c>
      <c r="AR31" s="346">
        <v>10</v>
      </c>
      <c r="AS31" s="346">
        <v>9</v>
      </c>
      <c r="AT31" s="346">
        <v>7</v>
      </c>
      <c r="AU31" s="346">
        <v>12</v>
      </c>
      <c r="AV31" s="346">
        <v>11</v>
      </c>
      <c r="AW31" s="346">
        <v>9</v>
      </c>
      <c r="AX31" s="346">
        <v>9</v>
      </c>
      <c r="AY31" s="346">
        <v>9</v>
      </c>
      <c r="AZ31" s="374"/>
      <c r="BA31" s="375">
        <v>57.389900764327599</v>
      </c>
      <c r="BB31" s="375">
        <v>0</v>
      </c>
      <c r="BC31" s="375">
        <v>5.9005322863916597E-2</v>
      </c>
      <c r="BD31" s="375" t="s">
        <v>430</v>
      </c>
      <c r="BE31" s="373"/>
      <c r="BF31" s="348">
        <v>50.342307443499998</v>
      </c>
      <c r="BG31" s="348">
        <v>18.736081119200001</v>
      </c>
      <c r="BH31" s="348">
        <v>2.6869176709000002</v>
      </c>
      <c r="BI31" s="373"/>
      <c r="BJ31" s="348">
        <v>21.09453443</v>
      </c>
      <c r="BK31" s="373"/>
      <c r="BL31" s="348">
        <v>60.1143</v>
      </c>
      <c r="BM31" s="348">
        <v>9.0143799999999992</v>
      </c>
      <c r="BN31" s="348">
        <v>0.48812</v>
      </c>
      <c r="BO31" s="348">
        <v>30.383199999999999</v>
      </c>
      <c r="BP31" s="373"/>
      <c r="BQ31" s="348">
        <v>6.05</v>
      </c>
      <c r="BR31" s="348">
        <v>8.65</v>
      </c>
      <c r="BS31" s="348">
        <v>1.54</v>
      </c>
      <c r="BT31" s="348">
        <v>6.08</v>
      </c>
      <c r="BU31" s="348">
        <v>0.76</v>
      </c>
      <c r="BV31" s="348">
        <v>7.3</v>
      </c>
      <c r="BW31" s="373"/>
      <c r="BX31" s="372" t="s">
        <v>9454</v>
      </c>
      <c r="BY31" s="372" t="s">
        <v>9455</v>
      </c>
      <c r="BZ31" s="372" t="s">
        <v>9456</v>
      </c>
      <c r="CA31" s="372" t="s">
        <v>9457</v>
      </c>
      <c r="CB31" s="372" t="s">
        <v>9458</v>
      </c>
      <c r="CC31" s="373"/>
      <c r="CD31" s="354" t="s">
        <v>9459</v>
      </c>
    </row>
    <row r="32" spans="1:82" s="428" customFormat="1" x14ac:dyDescent="0.25">
      <c r="A32" s="345" t="s">
        <v>9525</v>
      </c>
      <c r="B32" s="373"/>
      <c r="C32" s="719">
        <v>42457</v>
      </c>
      <c r="D32" s="373"/>
      <c r="E32" s="346">
        <v>3355.63</v>
      </c>
      <c r="F32" s="373"/>
      <c r="G32" s="347">
        <v>25.253</v>
      </c>
      <c r="H32" s="373"/>
      <c r="I32" s="651">
        <v>1.48</v>
      </c>
      <c r="J32" s="651">
        <v>2</v>
      </c>
      <c r="K32" s="651">
        <v>0.78</v>
      </c>
      <c r="L32" s="651">
        <v>0.82</v>
      </c>
      <c r="M32" s="374"/>
      <c r="N32" s="348">
        <v>39.066800000000001</v>
      </c>
      <c r="O32" s="348">
        <v>4.3376999999999999</v>
      </c>
      <c r="P32" s="348">
        <v>-9.4809000000000001</v>
      </c>
      <c r="Q32" s="348">
        <v>-6.077</v>
      </c>
      <c r="R32" s="348">
        <v>0.32650000000000001</v>
      </c>
      <c r="S32" s="348">
        <v>5.6082999999999998</v>
      </c>
      <c r="T32" s="348">
        <v>1.6910000000000001</v>
      </c>
      <c r="U32" s="348">
        <v>1.3637999999999999</v>
      </c>
      <c r="V32" s="350">
        <v>3.1282000000000001</v>
      </c>
      <c r="W32" s="348">
        <v>5.0004999999999997</v>
      </c>
      <c r="X32" s="348">
        <v>8.8821999999999992</v>
      </c>
      <c r="Y32" s="348">
        <v>8.0934000000000008</v>
      </c>
      <c r="Z32" s="348">
        <v>8.7575000000000003</v>
      </c>
      <c r="AA32" s="348">
        <v>2.0464000000000002</v>
      </c>
      <c r="AB32" s="348">
        <v>8.3767999999999994</v>
      </c>
      <c r="AC32" s="348">
        <v>1.1294999999999999</v>
      </c>
      <c r="AD32" s="348">
        <v>3.581</v>
      </c>
      <c r="AE32" s="348">
        <v>-1.5164</v>
      </c>
      <c r="AF32" s="348">
        <v>9.3134999999999994</v>
      </c>
      <c r="AG32" s="374"/>
      <c r="AH32" s="346">
        <v>9</v>
      </c>
      <c r="AI32" s="346">
        <v>7</v>
      </c>
      <c r="AJ32" s="346">
        <v>10</v>
      </c>
      <c r="AK32" s="346">
        <v>12</v>
      </c>
      <c r="AL32" s="346">
        <v>15</v>
      </c>
      <c r="AM32" s="346">
        <v>15</v>
      </c>
      <c r="AN32" s="346">
        <v>12</v>
      </c>
      <c r="AO32" s="346">
        <v>13</v>
      </c>
      <c r="AP32" s="346">
        <v>14</v>
      </c>
      <c r="AQ32" s="346">
        <v>13</v>
      </c>
      <c r="AR32" s="346">
        <v>11</v>
      </c>
      <c r="AS32" s="346">
        <v>11</v>
      </c>
      <c r="AT32" s="346">
        <v>8</v>
      </c>
      <c r="AU32" s="346">
        <v>15</v>
      </c>
      <c r="AV32" s="346">
        <v>15</v>
      </c>
      <c r="AW32" s="346">
        <v>13</v>
      </c>
      <c r="AX32" s="346">
        <v>14</v>
      </c>
      <c r="AY32" s="346">
        <v>14</v>
      </c>
      <c r="AZ32" s="374"/>
      <c r="BA32" s="375">
        <v>40.5057733105685</v>
      </c>
      <c r="BB32" s="375">
        <v>0</v>
      </c>
      <c r="BC32" s="375">
        <v>7.1586359482106399E-2</v>
      </c>
      <c r="BD32" s="375" t="s">
        <v>430</v>
      </c>
      <c r="BE32" s="373"/>
      <c r="BF32" s="348">
        <v>45.082420633200002</v>
      </c>
      <c r="BG32" s="348">
        <v>11.7698101811</v>
      </c>
      <c r="BH32" s="348">
        <v>3.8303439001999999</v>
      </c>
      <c r="BI32" s="373"/>
      <c r="BJ32" s="348">
        <v>32.590555739999999</v>
      </c>
      <c r="BK32" s="373"/>
      <c r="BL32" s="348">
        <v>57.222900000000003</v>
      </c>
      <c r="BM32" s="348">
        <v>5.8247600000000004</v>
      </c>
      <c r="BN32" s="348">
        <v>5.5625</v>
      </c>
      <c r="BO32" s="348">
        <v>31.38984</v>
      </c>
      <c r="BP32" s="373"/>
      <c r="BQ32" s="348">
        <v>10.26</v>
      </c>
      <c r="BR32" s="348">
        <v>15.4</v>
      </c>
      <c r="BS32" s="348">
        <v>0.75</v>
      </c>
      <c r="BT32" s="348" t="s">
        <v>430</v>
      </c>
      <c r="BU32" s="348" t="s">
        <v>430</v>
      </c>
      <c r="BV32" s="348">
        <v>4.8899999999999997</v>
      </c>
      <c r="BW32" s="373"/>
      <c r="BX32" s="372" t="s">
        <v>9461</v>
      </c>
      <c r="BY32" s="372" t="s">
        <v>9462</v>
      </c>
      <c r="BZ32" s="372" t="s">
        <v>9463</v>
      </c>
      <c r="CA32" s="372" t="s">
        <v>9464</v>
      </c>
      <c r="CB32" s="372" t="s">
        <v>9465</v>
      </c>
      <c r="CC32" s="373"/>
      <c r="CD32" s="354" t="s">
        <v>555</v>
      </c>
    </row>
    <row r="33" spans="1:82" s="428" customFormat="1" x14ac:dyDescent="0.25">
      <c r="A33" s="345" t="s">
        <v>9526</v>
      </c>
      <c r="B33" s="373"/>
      <c r="C33" s="719">
        <v>43451</v>
      </c>
      <c r="D33" s="373"/>
      <c r="E33" s="346">
        <v>2031.22</v>
      </c>
      <c r="F33" s="373"/>
      <c r="G33" s="347">
        <v>23.146000000000001</v>
      </c>
      <c r="H33" s="373"/>
      <c r="I33" s="651">
        <v>4.13</v>
      </c>
      <c r="J33" s="651">
        <v>6.35</v>
      </c>
      <c r="K33" s="651">
        <v>2.75</v>
      </c>
      <c r="L33" s="651">
        <v>2.88</v>
      </c>
      <c r="M33" s="374"/>
      <c r="N33" s="348">
        <v>52.113500000000002</v>
      </c>
      <c r="O33" s="348">
        <v>2.1030000000000002</v>
      </c>
      <c r="P33" s="348">
        <v>-6.9743000000000004</v>
      </c>
      <c r="Q33" s="348">
        <v>-1.8009999999999999</v>
      </c>
      <c r="R33" s="348">
        <v>10.884</v>
      </c>
      <c r="S33" s="348">
        <v>13.340999999999999</v>
      </c>
      <c r="T33" s="348">
        <v>4.6254999999999997</v>
      </c>
      <c r="U33" s="348">
        <v>4.6502999999999997</v>
      </c>
      <c r="V33" s="350">
        <v>6.4330999999999996</v>
      </c>
      <c r="W33" s="348">
        <v>6.7668999999999997</v>
      </c>
      <c r="X33" s="348">
        <v>10.7029</v>
      </c>
      <c r="Y33" s="348">
        <v>9.6860999999999997</v>
      </c>
      <c r="Z33" s="348" t="s">
        <v>430</v>
      </c>
      <c r="AA33" s="348">
        <v>12.841900000000001</v>
      </c>
      <c r="AB33" s="348">
        <v>18.959800000000001</v>
      </c>
      <c r="AC33" s="348">
        <v>4.4236000000000004</v>
      </c>
      <c r="AD33" s="348">
        <v>7.1369999999999996</v>
      </c>
      <c r="AE33" s="348">
        <v>9.8297000000000008</v>
      </c>
      <c r="AF33" s="348">
        <v>11.547800000000001</v>
      </c>
      <c r="AG33" s="374"/>
      <c r="AH33" s="346">
        <v>3</v>
      </c>
      <c r="AI33" s="346">
        <v>10</v>
      </c>
      <c r="AJ33" s="346">
        <v>7</v>
      </c>
      <c r="AK33" s="346">
        <v>9</v>
      </c>
      <c r="AL33" s="346">
        <v>5</v>
      </c>
      <c r="AM33" s="346">
        <v>5</v>
      </c>
      <c r="AN33" s="346">
        <v>7</v>
      </c>
      <c r="AO33" s="346">
        <v>5</v>
      </c>
      <c r="AP33" s="346">
        <v>4</v>
      </c>
      <c r="AQ33" s="346">
        <v>4</v>
      </c>
      <c r="AR33" s="346">
        <v>4</v>
      </c>
      <c r="AS33" s="346">
        <v>5</v>
      </c>
      <c r="AT33" s="346" t="s">
        <v>430</v>
      </c>
      <c r="AU33" s="346">
        <v>5</v>
      </c>
      <c r="AV33" s="346">
        <v>5</v>
      </c>
      <c r="AW33" s="346">
        <v>6</v>
      </c>
      <c r="AX33" s="346">
        <v>5</v>
      </c>
      <c r="AY33" s="346">
        <v>5</v>
      </c>
      <c r="AZ33" s="374"/>
      <c r="BA33" s="375">
        <v>59.410445265818097</v>
      </c>
      <c r="BB33" s="375">
        <v>0</v>
      </c>
      <c r="BC33" s="375">
        <v>7.5011121208070602E-2</v>
      </c>
      <c r="BD33" s="375" t="s">
        <v>430</v>
      </c>
      <c r="BE33" s="373"/>
      <c r="BF33" s="348">
        <v>60.449005544499997</v>
      </c>
      <c r="BG33" s="348">
        <v>26.081719971799998</v>
      </c>
      <c r="BH33" s="348">
        <v>2.3176771168000001</v>
      </c>
      <c r="BI33" s="373"/>
      <c r="BJ33" s="348">
        <v>39.019688770000002</v>
      </c>
      <c r="BK33" s="373"/>
      <c r="BL33" s="348">
        <v>48.652999999999999</v>
      </c>
      <c r="BM33" s="348">
        <v>12.3849</v>
      </c>
      <c r="BN33" s="348">
        <v>6.65036</v>
      </c>
      <c r="BO33" s="348">
        <v>32.31174</v>
      </c>
      <c r="BP33" s="373"/>
      <c r="BQ33" s="348">
        <v>9.32</v>
      </c>
      <c r="BR33" s="348">
        <v>10.44</v>
      </c>
      <c r="BS33" s="348">
        <v>8.18</v>
      </c>
      <c r="BT33" s="348" t="s">
        <v>430</v>
      </c>
      <c r="BU33" s="348" t="s">
        <v>430</v>
      </c>
      <c r="BV33" s="348">
        <v>4.34</v>
      </c>
      <c r="BW33" s="373"/>
      <c r="BX33" s="372" t="s">
        <v>9467</v>
      </c>
      <c r="BY33" s="372" t="s">
        <v>9468</v>
      </c>
      <c r="BZ33" s="372" t="s">
        <v>9469</v>
      </c>
      <c r="CA33" s="372" t="s">
        <v>9470</v>
      </c>
      <c r="CB33" s="372" t="s">
        <v>9471</v>
      </c>
      <c r="CC33" s="373"/>
      <c r="CD33" s="354" t="s">
        <v>476</v>
      </c>
    </row>
    <row r="34" spans="1:82" s="428" customFormat="1" x14ac:dyDescent="0.25">
      <c r="A34" s="345" t="s">
        <v>9527</v>
      </c>
      <c r="B34" s="373"/>
      <c r="C34" s="719">
        <v>41925</v>
      </c>
      <c r="D34" s="373"/>
      <c r="E34" s="346">
        <v>1592.65</v>
      </c>
      <c r="F34" s="373"/>
      <c r="G34" s="347">
        <v>30.585599999999999</v>
      </c>
      <c r="H34" s="373"/>
      <c r="I34" s="651">
        <v>1.1200000000000001</v>
      </c>
      <c r="J34" s="651">
        <v>6.57</v>
      </c>
      <c r="K34" s="651">
        <v>0.93</v>
      </c>
      <c r="L34" s="651">
        <v>0.99</v>
      </c>
      <c r="M34" s="374"/>
      <c r="N34" s="348">
        <v>47.917000000000002</v>
      </c>
      <c r="O34" s="348">
        <v>32.746499999999997</v>
      </c>
      <c r="P34" s="348">
        <v>20.882100000000001</v>
      </c>
      <c r="Q34" s="348">
        <v>18.5776</v>
      </c>
      <c r="R34" s="348">
        <v>18.677299999999999</v>
      </c>
      <c r="S34" s="348">
        <v>16.5868</v>
      </c>
      <c r="T34" s="348">
        <v>10.5283</v>
      </c>
      <c r="U34" s="348">
        <v>8.0702999999999996</v>
      </c>
      <c r="V34" s="350">
        <v>8.7268000000000008</v>
      </c>
      <c r="W34" s="348">
        <v>8.8527000000000005</v>
      </c>
      <c r="X34" s="348">
        <v>11.9108</v>
      </c>
      <c r="Y34" s="348">
        <v>10.152900000000001</v>
      </c>
      <c r="Z34" s="348">
        <v>10.226599999999999</v>
      </c>
      <c r="AA34" s="348">
        <v>17.948899999999998</v>
      </c>
      <c r="AB34" s="348">
        <v>22.179400000000001</v>
      </c>
      <c r="AC34" s="348">
        <v>8.9528999999999996</v>
      </c>
      <c r="AD34" s="348">
        <v>9.5664999999999996</v>
      </c>
      <c r="AE34" s="348">
        <v>20.686199999999999</v>
      </c>
      <c r="AF34" s="348">
        <v>9.8844999999999992</v>
      </c>
      <c r="AG34" s="374"/>
      <c r="AH34" s="346">
        <v>6</v>
      </c>
      <c r="AI34" s="346">
        <v>1</v>
      </c>
      <c r="AJ34" s="346">
        <v>1</v>
      </c>
      <c r="AK34" s="346">
        <v>1</v>
      </c>
      <c r="AL34" s="346">
        <v>1</v>
      </c>
      <c r="AM34" s="346">
        <v>2</v>
      </c>
      <c r="AN34" s="346">
        <v>2</v>
      </c>
      <c r="AO34" s="346">
        <v>2</v>
      </c>
      <c r="AP34" s="346">
        <v>2</v>
      </c>
      <c r="AQ34" s="346">
        <v>1</v>
      </c>
      <c r="AR34" s="346">
        <v>2</v>
      </c>
      <c r="AS34" s="346">
        <v>4</v>
      </c>
      <c r="AT34" s="346">
        <v>2</v>
      </c>
      <c r="AU34" s="346">
        <v>1</v>
      </c>
      <c r="AV34" s="346">
        <v>2</v>
      </c>
      <c r="AW34" s="346">
        <v>2</v>
      </c>
      <c r="AX34" s="346">
        <v>2</v>
      </c>
      <c r="AY34" s="346">
        <v>1</v>
      </c>
      <c r="AZ34" s="374"/>
      <c r="BA34" s="375">
        <v>45.310804425180201</v>
      </c>
      <c r="BB34" s="375">
        <v>0</v>
      </c>
      <c r="BC34" s="375">
        <v>0.12699628130426999</v>
      </c>
      <c r="BD34" s="375" t="s">
        <v>430</v>
      </c>
      <c r="BE34" s="373"/>
      <c r="BF34" s="348">
        <v>51.718288153099998</v>
      </c>
      <c r="BG34" s="348">
        <v>5.4699646212999999</v>
      </c>
      <c r="BH34" s="348">
        <v>9.4549584383000003</v>
      </c>
      <c r="BI34" s="373"/>
      <c r="BJ34" s="348">
        <v>25.18893499</v>
      </c>
      <c r="BK34" s="373"/>
      <c r="BL34" s="348">
        <v>43.620600000000003</v>
      </c>
      <c r="BM34" s="348">
        <v>13.707800000000001</v>
      </c>
      <c r="BN34" s="348">
        <v>6.9060899999999998</v>
      </c>
      <c r="BO34" s="348">
        <v>35.765509999999999</v>
      </c>
      <c r="BP34" s="373"/>
      <c r="BQ34" s="348">
        <v>2.35</v>
      </c>
      <c r="BR34" s="348">
        <v>14.97</v>
      </c>
      <c r="BS34" s="348" t="s">
        <v>430</v>
      </c>
      <c r="BT34" s="348" t="s">
        <v>430</v>
      </c>
      <c r="BU34" s="348" t="s">
        <v>430</v>
      </c>
      <c r="BV34" s="348">
        <v>18.43</v>
      </c>
      <c r="BW34" s="373"/>
      <c r="BX34" s="372" t="s">
        <v>9473</v>
      </c>
      <c r="BY34" s="372" t="s">
        <v>9474</v>
      </c>
      <c r="BZ34" s="372" t="s">
        <v>9475</v>
      </c>
      <c r="CA34" s="372" t="s">
        <v>9476</v>
      </c>
      <c r="CB34" s="372" t="s">
        <v>9477</v>
      </c>
      <c r="CC34" s="373"/>
      <c r="CD34" s="354" t="s">
        <v>2439</v>
      </c>
    </row>
    <row r="35" spans="1:82" s="428" customFormat="1" x14ac:dyDescent="0.25">
      <c r="A35" s="345" t="s">
        <v>9528</v>
      </c>
      <c r="B35" s="373"/>
      <c r="C35" s="719">
        <v>41275</v>
      </c>
      <c r="D35" s="373"/>
      <c r="E35" s="346">
        <v>1429.77</v>
      </c>
      <c r="F35" s="373"/>
      <c r="G35" s="347">
        <v>41.308100000000003</v>
      </c>
      <c r="H35" s="373"/>
      <c r="I35" s="651">
        <v>2.0699999999999998</v>
      </c>
      <c r="J35" s="651">
        <v>6.43</v>
      </c>
      <c r="K35" s="651">
        <v>1.8</v>
      </c>
      <c r="L35" s="651">
        <v>1.86</v>
      </c>
      <c r="M35" s="374"/>
      <c r="N35" s="348">
        <v>63.553199999999997</v>
      </c>
      <c r="O35" s="348">
        <v>28.814699999999998</v>
      </c>
      <c r="P35" s="348">
        <v>2.0204</v>
      </c>
      <c r="Q35" s="348">
        <v>6.4663000000000004</v>
      </c>
      <c r="R35" s="348">
        <v>7.6859000000000002</v>
      </c>
      <c r="S35" s="348">
        <v>14.390700000000001</v>
      </c>
      <c r="T35" s="348">
        <v>13.604200000000001</v>
      </c>
      <c r="U35" s="348">
        <v>9.1776</v>
      </c>
      <c r="V35" s="350">
        <v>9.7690999999999999</v>
      </c>
      <c r="W35" s="348">
        <v>7.6741999999999999</v>
      </c>
      <c r="X35" s="348">
        <v>14.0304</v>
      </c>
      <c r="Y35" s="348">
        <v>11.7278</v>
      </c>
      <c r="Z35" s="348">
        <v>10.1698</v>
      </c>
      <c r="AA35" s="348">
        <v>7.3956999999999997</v>
      </c>
      <c r="AB35" s="348">
        <v>25.1648</v>
      </c>
      <c r="AC35" s="348">
        <v>12.6455</v>
      </c>
      <c r="AD35" s="348">
        <v>10.340199999999999</v>
      </c>
      <c r="AE35" s="348">
        <v>9.2761999999999993</v>
      </c>
      <c r="AF35" s="348">
        <v>10.1286</v>
      </c>
      <c r="AG35" s="374"/>
      <c r="AH35" s="346">
        <v>2</v>
      </c>
      <c r="AI35" s="346">
        <v>2</v>
      </c>
      <c r="AJ35" s="346">
        <v>3</v>
      </c>
      <c r="AK35" s="346">
        <v>3</v>
      </c>
      <c r="AL35" s="346">
        <v>9</v>
      </c>
      <c r="AM35" s="346">
        <v>4</v>
      </c>
      <c r="AN35" s="346">
        <v>1</v>
      </c>
      <c r="AO35" s="346">
        <v>1</v>
      </c>
      <c r="AP35" s="346">
        <v>1</v>
      </c>
      <c r="AQ35" s="346">
        <v>2</v>
      </c>
      <c r="AR35" s="346">
        <v>1</v>
      </c>
      <c r="AS35" s="346">
        <v>1</v>
      </c>
      <c r="AT35" s="346">
        <v>3</v>
      </c>
      <c r="AU35" s="346">
        <v>13</v>
      </c>
      <c r="AV35" s="346">
        <v>1</v>
      </c>
      <c r="AW35" s="346">
        <v>1</v>
      </c>
      <c r="AX35" s="346">
        <v>1</v>
      </c>
      <c r="AY35" s="346">
        <v>6</v>
      </c>
      <c r="AZ35" s="374"/>
      <c r="BA35" s="375">
        <v>92.363586434619194</v>
      </c>
      <c r="BB35" s="375">
        <v>0</v>
      </c>
      <c r="BC35" s="375">
        <v>8.1243673855741605E-2</v>
      </c>
      <c r="BD35" s="375" t="s">
        <v>430</v>
      </c>
      <c r="BE35" s="373"/>
      <c r="BF35" s="348">
        <v>66.698705325999995</v>
      </c>
      <c r="BG35" s="348">
        <v>13.951625745699999</v>
      </c>
      <c r="BH35" s="348">
        <v>4.7807120505</v>
      </c>
      <c r="BI35" s="373"/>
      <c r="BJ35" s="348">
        <v>34.754618309999998</v>
      </c>
      <c r="BK35" s="373"/>
      <c r="BL35" s="348">
        <v>55.052100000000003</v>
      </c>
      <c r="BM35" s="348">
        <v>17.440999999999999</v>
      </c>
      <c r="BN35" s="348">
        <v>5.55504</v>
      </c>
      <c r="BO35" s="348">
        <v>21.95186</v>
      </c>
      <c r="BP35" s="373"/>
      <c r="BQ35" s="348">
        <v>13</v>
      </c>
      <c r="BR35" s="348">
        <v>5.03</v>
      </c>
      <c r="BS35" s="348" t="s">
        <v>430</v>
      </c>
      <c r="BT35" s="348" t="s">
        <v>430</v>
      </c>
      <c r="BU35" s="348" t="s">
        <v>430</v>
      </c>
      <c r="BV35" s="348">
        <v>3.92</v>
      </c>
      <c r="BW35" s="373"/>
      <c r="BX35" s="372" t="s">
        <v>9479</v>
      </c>
      <c r="BY35" s="372" t="s">
        <v>9480</v>
      </c>
      <c r="BZ35" s="372" t="s">
        <v>9481</v>
      </c>
      <c r="CA35" s="372" t="s">
        <v>9482</v>
      </c>
      <c r="CB35" s="372" t="s">
        <v>903</v>
      </c>
      <c r="CC35" s="373"/>
      <c r="CD35" s="354" t="s">
        <v>526</v>
      </c>
    </row>
    <row r="36" spans="1:82" s="428" customFormat="1" x14ac:dyDescent="0.25">
      <c r="A36" s="345" t="s">
        <v>9529</v>
      </c>
      <c r="B36" s="373"/>
      <c r="C36" s="719">
        <v>41971</v>
      </c>
      <c r="D36" s="373"/>
      <c r="E36" s="346">
        <v>1132.79</v>
      </c>
      <c r="F36" s="373"/>
      <c r="G36" s="347">
        <v>26.13</v>
      </c>
      <c r="H36" s="373"/>
      <c r="I36" s="651">
        <v>1.7</v>
      </c>
      <c r="J36" s="651">
        <v>6.42</v>
      </c>
      <c r="K36" s="651">
        <v>1.34</v>
      </c>
      <c r="L36" s="651">
        <v>1.39</v>
      </c>
      <c r="M36" s="374"/>
      <c r="N36" s="348">
        <v>27.958600000000001</v>
      </c>
      <c r="O36" s="348">
        <v>9.3194999999999997</v>
      </c>
      <c r="P36" s="348">
        <v>-5.9797000000000002</v>
      </c>
      <c r="Q36" s="348">
        <v>-2.9897999999999998</v>
      </c>
      <c r="R36" s="348">
        <v>10.4558</v>
      </c>
      <c r="S36" s="348">
        <v>11.4023</v>
      </c>
      <c r="T36" s="348">
        <v>5.4695</v>
      </c>
      <c r="U36" s="348">
        <v>4.7144000000000004</v>
      </c>
      <c r="V36" s="350">
        <v>6.3059000000000003</v>
      </c>
      <c r="W36" s="348">
        <v>7.0068999999999999</v>
      </c>
      <c r="X36" s="348">
        <v>8.6310000000000002</v>
      </c>
      <c r="Y36" s="348">
        <v>7.3676000000000004</v>
      </c>
      <c r="Z36" s="348">
        <v>8.1852</v>
      </c>
      <c r="AA36" s="348">
        <v>11.4087</v>
      </c>
      <c r="AB36" s="348">
        <v>13.24</v>
      </c>
      <c r="AC36" s="348">
        <v>4.7769000000000004</v>
      </c>
      <c r="AD36" s="348">
        <v>6.7637999999999998</v>
      </c>
      <c r="AE36" s="348">
        <v>9.125</v>
      </c>
      <c r="AF36" s="348">
        <v>8.5297999999999998</v>
      </c>
      <c r="AG36" s="374"/>
      <c r="AH36" s="346">
        <v>10</v>
      </c>
      <c r="AI36" s="346">
        <v>4</v>
      </c>
      <c r="AJ36" s="346">
        <v>5</v>
      </c>
      <c r="AK36" s="346">
        <v>11</v>
      </c>
      <c r="AL36" s="346">
        <v>6</v>
      </c>
      <c r="AM36" s="346">
        <v>8</v>
      </c>
      <c r="AN36" s="346">
        <v>6</v>
      </c>
      <c r="AO36" s="346">
        <v>4</v>
      </c>
      <c r="AP36" s="346">
        <v>5</v>
      </c>
      <c r="AQ36" s="346">
        <v>3</v>
      </c>
      <c r="AR36" s="346">
        <v>12</v>
      </c>
      <c r="AS36" s="346">
        <v>15</v>
      </c>
      <c r="AT36" s="346">
        <v>9</v>
      </c>
      <c r="AU36" s="346">
        <v>8</v>
      </c>
      <c r="AV36" s="346">
        <v>9</v>
      </c>
      <c r="AW36" s="346">
        <v>5</v>
      </c>
      <c r="AX36" s="346">
        <v>6</v>
      </c>
      <c r="AY36" s="346">
        <v>7</v>
      </c>
      <c r="AZ36" s="374"/>
      <c r="BA36" s="375">
        <v>30.445571527224899</v>
      </c>
      <c r="BB36" s="375">
        <v>0</v>
      </c>
      <c r="BC36" s="375">
        <v>8.51682358147723E-2</v>
      </c>
      <c r="BD36" s="375" t="s">
        <v>430</v>
      </c>
      <c r="BE36" s="373"/>
      <c r="BF36" s="348">
        <v>39.211356350099997</v>
      </c>
      <c r="BG36" s="348">
        <v>4.4627002147999999</v>
      </c>
      <c r="BH36" s="348">
        <v>8.7864643517999994</v>
      </c>
      <c r="BI36" s="373"/>
      <c r="BJ36" s="348">
        <v>23.911603929999998</v>
      </c>
      <c r="BK36" s="373"/>
      <c r="BL36" s="348">
        <v>50.686700000000002</v>
      </c>
      <c r="BM36" s="348">
        <v>15.492599999999999</v>
      </c>
      <c r="BN36" s="348">
        <v>5.6464800000000004</v>
      </c>
      <c r="BO36" s="348">
        <v>28.174219999999998</v>
      </c>
      <c r="BP36" s="373"/>
      <c r="BQ36" s="348">
        <v>8.08</v>
      </c>
      <c r="BR36" s="348">
        <v>11.87</v>
      </c>
      <c r="BS36" s="348" t="s">
        <v>430</v>
      </c>
      <c r="BT36" s="348" t="s">
        <v>430</v>
      </c>
      <c r="BU36" s="348">
        <v>0.55000000000000004</v>
      </c>
      <c r="BV36" s="348">
        <v>6.93</v>
      </c>
      <c r="BW36" s="373"/>
      <c r="BX36" s="372" t="s">
        <v>9484</v>
      </c>
      <c r="BY36" s="372" t="s">
        <v>9485</v>
      </c>
      <c r="BZ36" s="372" t="s">
        <v>9486</v>
      </c>
      <c r="CA36" s="372" t="s">
        <v>9487</v>
      </c>
      <c r="CB36" s="372" t="s">
        <v>9488</v>
      </c>
      <c r="CC36" s="373"/>
      <c r="CD36" s="354" t="s">
        <v>4823</v>
      </c>
    </row>
    <row r="37" spans="1:82" s="428" customFormat="1" x14ac:dyDescent="0.25">
      <c r="A37" s="345" t="s">
        <v>9530</v>
      </c>
      <c r="B37" s="373"/>
      <c r="C37" s="719">
        <v>41275</v>
      </c>
      <c r="D37" s="373"/>
      <c r="E37" s="346">
        <v>1016.81</v>
      </c>
      <c r="F37" s="373"/>
      <c r="G37" s="347">
        <v>84.867999999999995</v>
      </c>
      <c r="H37" s="373"/>
      <c r="I37" s="651">
        <v>3.01</v>
      </c>
      <c r="J37" s="651">
        <v>6</v>
      </c>
      <c r="K37" s="651">
        <v>2.4</v>
      </c>
      <c r="L37" s="651">
        <v>2.3199999999999998</v>
      </c>
      <c r="M37" s="374"/>
      <c r="N37" s="348">
        <v>83.194599999999994</v>
      </c>
      <c r="O37" s="348">
        <v>20.707699999999999</v>
      </c>
      <c r="P37" s="348">
        <v>2.7170999999999998</v>
      </c>
      <c r="Q37" s="348">
        <v>7.6006999999999998</v>
      </c>
      <c r="R37" s="348">
        <v>17.584</v>
      </c>
      <c r="S37" s="348">
        <v>12.7287</v>
      </c>
      <c r="T37" s="348">
        <v>2.2092999999999998</v>
      </c>
      <c r="U37" s="348">
        <v>0.80459999999999998</v>
      </c>
      <c r="V37" s="350">
        <v>3.1193</v>
      </c>
      <c r="W37" s="348">
        <v>5.1407999999999996</v>
      </c>
      <c r="X37" s="348">
        <v>10.069800000000001</v>
      </c>
      <c r="Y37" s="348">
        <v>10.5502</v>
      </c>
      <c r="Z37" s="348">
        <v>10.483599999999999</v>
      </c>
      <c r="AA37" s="348">
        <v>15.037599999999999</v>
      </c>
      <c r="AB37" s="348">
        <v>17.8245</v>
      </c>
      <c r="AC37" s="348">
        <v>1.1801999999999999</v>
      </c>
      <c r="AD37" s="348">
        <v>3.9102999999999999</v>
      </c>
      <c r="AE37" s="348">
        <v>17.426100000000002</v>
      </c>
      <c r="AF37" s="348">
        <v>9.6343999999999994</v>
      </c>
      <c r="AG37" s="374"/>
      <c r="AH37" s="346">
        <v>1</v>
      </c>
      <c r="AI37" s="346">
        <v>3</v>
      </c>
      <c r="AJ37" s="346">
        <v>2</v>
      </c>
      <c r="AK37" s="346">
        <v>2</v>
      </c>
      <c r="AL37" s="346">
        <v>2</v>
      </c>
      <c r="AM37" s="346">
        <v>6</v>
      </c>
      <c r="AN37" s="346">
        <v>10</v>
      </c>
      <c r="AO37" s="346">
        <v>15</v>
      </c>
      <c r="AP37" s="346">
        <v>15</v>
      </c>
      <c r="AQ37" s="346">
        <v>11</v>
      </c>
      <c r="AR37" s="346">
        <v>7</v>
      </c>
      <c r="AS37" s="346">
        <v>3</v>
      </c>
      <c r="AT37" s="346">
        <v>1</v>
      </c>
      <c r="AU37" s="346">
        <v>3</v>
      </c>
      <c r="AV37" s="346">
        <v>7</v>
      </c>
      <c r="AW37" s="346">
        <v>12</v>
      </c>
      <c r="AX37" s="346">
        <v>13</v>
      </c>
      <c r="AY37" s="346">
        <v>2</v>
      </c>
      <c r="AZ37" s="374"/>
      <c r="BA37" s="375">
        <v>61.3822223748708</v>
      </c>
      <c r="BB37" s="375">
        <v>0</v>
      </c>
      <c r="BC37" s="375">
        <v>6.4385089165435394E-2</v>
      </c>
      <c r="BD37" s="375" t="s">
        <v>430</v>
      </c>
      <c r="BE37" s="373"/>
      <c r="BF37" s="348">
        <v>59.795950343400001</v>
      </c>
      <c r="BG37" s="348">
        <v>29.469626185700001</v>
      </c>
      <c r="BH37" s="348">
        <v>2.0290705408999998</v>
      </c>
      <c r="BI37" s="373"/>
      <c r="BJ37" s="348">
        <v>36.217608490000003</v>
      </c>
      <c r="BK37" s="373"/>
      <c r="BL37" s="348">
        <v>63.220999999999997</v>
      </c>
      <c r="BM37" s="348">
        <v>9.8123799999999992</v>
      </c>
      <c r="BN37" s="348">
        <v>6.85365</v>
      </c>
      <c r="BO37" s="348">
        <v>20.112970000000001</v>
      </c>
      <c r="BP37" s="373"/>
      <c r="BQ37" s="348">
        <v>7.28</v>
      </c>
      <c r="BR37" s="348">
        <v>5.81</v>
      </c>
      <c r="BS37" s="348" t="s">
        <v>430</v>
      </c>
      <c r="BT37" s="348" t="s">
        <v>430</v>
      </c>
      <c r="BU37" s="348" t="s">
        <v>430</v>
      </c>
      <c r="BV37" s="348">
        <v>7.03</v>
      </c>
      <c r="BW37" s="373"/>
      <c r="BX37" s="372" t="s">
        <v>9490</v>
      </c>
      <c r="BY37" s="372" t="s">
        <v>1124</v>
      </c>
      <c r="BZ37" s="372" t="s">
        <v>9491</v>
      </c>
      <c r="CA37" s="372" t="s">
        <v>9492</v>
      </c>
      <c r="CB37" s="372" t="s">
        <v>9493</v>
      </c>
      <c r="CC37" s="373"/>
      <c r="CD37" s="354" t="s">
        <v>6967</v>
      </c>
    </row>
    <row r="38" spans="1:82" s="428" customFormat="1" x14ac:dyDescent="0.25">
      <c r="A38" s="345" t="s">
        <v>9531</v>
      </c>
      <c r="B38" s="373"/>
      <c r="C38" s="719">
        <v>42230</v>
      </c>
      <c r="D38" s="373"/>
      <c r="E38" s="346">
        <v>890.625</v>
      </c>
      <c r="F38" s="373"/>
      <c r="G38" s="347">
        <v>26.75</v>
      </c>
      <c r="H38" s="373"/>
      <c r="I38" s="651">
        <v>3.96</v>
      </c>
      <c r="J38" s="651">
        <v>7.4348599999999996</v>
      </c>
      <c r="K38" s="651">
        <v>3.02</v>
      </c>
      <c r="L38" s="651">
        <v>3.14</v>
      </c>
      <c r="M38" s="374"/>
      <c r="N38" s="348">
        <v>27.310099999999998</v>
      </c>
      <c r="O38" s="348">
        <v>4.55</v>
      </c>
      <c r="P38" s="348">
        <v>-1.9484999999999999</v>
      </c>
      <c r="Q38" s="348">
        <v>-2.9205999999999999</v>
      </c>
      <c r="R38" s="348">
        <v>12.904400000000001</v>
      </c>
      <c r="S38" s="348">
        <v>18.308599999999998</v>
      </c>
      <c r="T38" s="348">
        <v>6.8596000000000004</v>
      </c>
      <c r="U38" s="348">
        <v>4.4412000000000003</v>
      </c>
      <c r="V38" s="350">
        <v>6.2773000000000003</v>
      </c>
      <c r="W38" s="348">
        <v>5.6398999999999999</v>
      </c>
      <c r="X38" s="348">
        <v>10.408099999999999</v>
      </c>
      <c r="Y38" s="348">
        <v>8.5684000000000005</v>
      </c>
      <c r="Z38" s="348">
        <v>9.6082000000000001</v>
      </c>
      <c r="AA38" s="348">
        <v>16.421099999999999</v>
      </c>
      <c r="AB38" s="348">
        <v>20.210999999999999</v>
      </c>
      <c r="AC38" s="348">
        <v>5.2888000000000002</v>
      </c>
      <c r="AD38" s="348">
        <v>7.2622</v>
      </c>
      <c r="AE38" s="348">
        <v>8.9124999999999996</v>
      </c>
      <c r="AF38" s="348">
        <v>9.3353999999999999</v>
      </c>
      <c r="AG38" s="374"/>
      <c r="AH38" s="346">
        <v>11</v>
      </c>
      <c r="AI38" s="346">
        <v>6</v>
      </c>
      <c r="AJ38" s="346">
        <v>4</v>
      </c>
      <c r="AK38" s="346">
        <v>10</v>
      </c>
      <c r="AL38" s="346">
        <v>4</v>
      </c>
      <c r="AM38" s="346">
        <v>1</v>
      </c>
      <c r="AN38" s="346">
        <v>3</v>
      </c>
      <c r="AO38" s="346">
        <v>6</v>
      </c>
      <c r="AP38" s="346">
        <v>6</v>
      </c>
      <c r="AQ38" s="346">
        <v>7</v>
      </c>
      <c r="AR38" s="346">
        <v>6</v>
      </c>
      <c r="AS38" s="346">
        <v>10</v>
      </c>
      <c r="AT38" s="346">
        <v>6</v>
      </c>
      <c r="AU38" s="346">
        <v>2</v>
      </c>
      <c r="AV38" s="346">
        <v>3</v>
      </c>
      <c r="AW38" s="346">
        <v>4</v>
      </c>
      <c r="AX38" s="346">
        <v>3</v>
      </c>
      <c r="AY38" s="346">
        <v>8</v>
      </c>
      <c r="AZ38" s="374"/>
      <c r="BA38" s="375">
        <v>56.192545871264301</v>
      </c>
      <c r="BB38" s="375">
        <v>0</v>
      </c>
      <c r="BC38" s="375">
        <v>7.0433977694663197E-2</v>
      </c>
      <c r="BD38" s="375" t="s">
        <v>430</v>
      </c>
      <c r="BE38" s="373"/>
      <c r="BF38" s="348">
        <v>57.6146600139</v>
      </c>
      <c r="BG38" s="348">
        <v>23.560781501400001</v>
      </c>
      <c r="BH38" s="348">
        <v>2.4453628590999998</v>
      </c>
      <c r="BI38" s="373"/>
      <c r="BJ38" s="348">
        <v>36.721097749999998</v>
      </c>
      <c r="BK38" s="373"/>
      <c r="BL38" s="348">
        <v>56.372100000000003</v>
      </c>
      <c r="BM38" s="348">
        <v>6.1853400000000001</v>
      </c>
      <c r="BN38" s="348">
        <v>8.0549999999999997</v>
      </c>
      <c r="BO38" s="348">
        <v>29.387560000000001</v>
      </c>
      <c r="BP38" s="373"/>
      <c r="BQ38" s="348">
        <v>10.62</v>
      </c>
      <c r="BR38" s="348">
        <v>3.85</v>
      </c>
      <c r="BS38" s="348">
        <v>5.07</v>
      </c>
      <c r="BT38" s="348">
        <v>1.69</v>
      </c>
      <c r="BU38" s="348">
        <v>2.5499999999999998</v>
      </c>
      <c r="BV38" s="348">
        <v>39.51</v>
      </c>
      <c r="BW38" s="373"/>
      <c r="BX38" s="372" t="s">
        <v>9495</v>
      </c>
      <c r="BY38" s="372" t="s">
        <v>9496</v>
      </c>
      <c r="BZ38" s="372" t="s">
        <v>5078</v>
      </c>
      <c r="CA38" s="372" t="s">
        <v>9497</v>
      </c>
      <c r="CB38" s="372" t="s">
        <v>9498</v>
      </c>
      <c r="CC38" s="373"/>
      <c r="CD38" s="354" t="s">
        <v>463</v>
      </c>
    </row>
    <row r="39" spans="1:82" s="428" customFormat="1" x14ac:dyDescent="0.25">
      <c r="A39" s="345" t="s">
        <v>9532</v>
      </c>
      <c r="B39" s="373"/>
      <c r="C39" s="719">
        <v>43342</v>
      </c>
      <c r="D39" s="373"/>
      <c r="E39" s="346">
        <v>832.99599999999998</v>
      </c>
      <c r="F39" s="373"/>
      <c r="G39" s="347">
        <v>20.419</v>
      </c>
      <c r="H39" s="373"/>
      <c r="I39" s="651">
        <v>2.79</v>
      </c>
      <c r="J39" s="651">
        <v>6.06</v>
      </c>
      <c r="K39" s="651">
        <v>2.41</v>
      </c>
      <c r="L39" s="651">
        <v>2.48</v>
      </c>
      <c r="M39" s="374"/>
      <c r="N39" s="348">
        <v>44.206000000000003</v>
      </c>
      <c r="O39" s="348">
        <v>2.0261999999999998</v>
      </c>
      <c r="P39" s="348">
        <v>-17.6876</v>
      </c>
      <c r="Q39" s="348">
        <v>-7.0926</v>
      </c>
      <c r="R39" s="348">
        <v>6.8379000000000003</v>
      </c>
      <c r="S39" s="348">
        <v>8.7495999999999992</v>
      </c>
      <c r="T39" s="348">
        <v>0.71360000000000001</v>
      </c>
      <c r="U39" s="348">
        <v>2.0112000000000001</v>
      </c>
      <c r="V39" s="350">
        <v>5.1025</v>
      </c>
      <c r="W39" s="348">
        <v>5.1760000000000002</v>
      </c>
      <c r="X39" s="348">
        <v>9.1660000000000004</v>
      </c>
      <c r="Y39" s="348">
        <v>9.4356000000000009</v>
      </c>
      <c r="Z39" s="348" t="s">
        <v>430</v>
      </c>
      <c r="AA39" s="348">
        <v>8.9680999999999997</v>
      </c>
      <c r="AB39" s="348">
        <v>12.3917</v>
      </c>
      <c r="AC39" s="348">
        <v>0.78990000000000005</v>
      </c>
      <c r="AD39" s="348">
        <v>5.4394</v>
      </c>
      <c r="AE39" s="348">
        <v>3.7077</v>
      </c>
      <c r="AF39" s="348">
        <v>9.3605999999999998</v>
      </c>
      <c r="AG39" s="374"/>
      <c r="AH39" s="346">
        <v>8</v>
      </c>
      <c r="AI39" s="346">
        <v>11</v>
      </c>
      <c r="AJ39" s="346">
        <v>15</v>
      </c>
      <c r="AK39" s="346">
        <v>14</v>
      </c>
      <c r="AL39" s="346">
        <v>11</v>
      </c>
      <c r="AM39" s="346">
        <v>11</v>
      </c>
      <c r="AN39" s="346">
        <v>15</v>
      </c>
      <c r="AO39" s="346">
        <v>10</v>
      </c>
      <c r="AP39" s="346">
        <v>8</v>
      </c>
      <c r="AQ39" s="346">
        <v>10</v>
      </c>
      <c r="AR39" s="346">
        <v>8</v>
      </c>
      <c r="AS39" s="346">
        <v>7</v>
      </c>
      <c r="AT39" s="346" t="s">
        <v>430</v>
      </c>
      <c r="AU39" s="346">
        <v>10</v>
      </c>
      <c r="AV39" s="346">
        <v>10</v>
      </c>
      <c r="AW39" s="346">
        <v>14</v>
      </c>
      <c r="AX39" s="346">
        <v>8</v>
      </c>
      <c r="AY39" s="346">
        <v>11</v>
      </c>
      <c r="AZ39" s="374"/>
      <c r="BA39" s="375">
        <v>48.072927591394397</v>
      </c>
      <c r="BB39" s="375">
        <v>0</v>
      </c>
      <c r="BC39" s="375">
        <v>6.4133371234853395E-2</v>
      </c>
      <c r="BD39" s="375" t="s">
        <v>430</v>
      </c>
      <c r="BE39" s="373"/>
      <c r="BF39" s="348">
        <v>50.511216667900001</v>
      </c>
      <c r="BG39" s="348">
        <v>19.6951460256</v>
      </c>
      <c r="BH39" s="348">
        <v>2.5646530674000001</v>
      </c>
      <c r="BI39" s="373"/>
      <c r="BJ39" s="348">
        <v>34.533296749999998</v>
      </c>
      <c r="BK39" s="373"/>
      <c r="BL39" s="348">
        <v>61.975299999999997</v>
      </c>
      <c r="BM39" s="348">
        <v>4.2192400000000001</v>
      </c>
      <c r="BN39" s="348" t="s">
        <v>430</v>
      </c>
      <c r="BO39" s="348">
        <v>33.805459999999997</v>
      </c>
      <c r="BP39" s="373"/>
      <c r="BQ39" s="348">
        <v>20.76</v>
      </c>
      <c r="BR39" s="348" t="s">
        <v>430</v>
      </c>
      <c r="BS39" s="348" t="s">
        <v>430</v>
      </c>
      <c r="BT39" s="348" t="s">
        <v>430</v>
      </c>
      <c r="BU39" s="348" t="s">
        <v>430</v>
      </c>
      <c r="BV39" s="348">
        <v>13.05</v>
      </c>
      <c r="BW39" s="373"/>
      <c r="BX39" s="372" t="s">
        <v>9500</v>
      </c>
      <c r="BY39" s="372" t="s">
        <v>9501</v>
      </c>
      <c r="BZ39" s="372" t="s">
        <v>9502</v>
      </c>
      <c r="CA39" s="372" t="s">
        <v>9503</v>
      </c>
      <c r="CB39" s="372" t="s">
        <v>9504</v>
      </c>
      <c r="CC39" s="373"/>
      <c r="CD39" s="354" t="s">
        <v>463</v>
      </c>
    </row>
    <row r="40" spans="1:82" s="428" customFormat="1" x14ac:dyDescent="0.25">
      <c r="A40" s="345" t="s">
        <v>9533</v>
      </c>
      <c r="B40" s="373"/>
      <c r="C40" s="719">
        <v>42154</v>
      </c>
      <c r="D40" s="373"/>
      <c r="E40" s="346">
        <v>784.89800000000002</v>
      </c>
      <c r="F40" s="373"/>
      <c r="G40" s="347">
        <v>18.351400000000002</v>
      </c>
      <c r="H40" s="373"/>
      <c r="I40" s="651">
        <v>3.26</v>
      </c>
      <c r="J40" s="651">
        <v>7.03</v>
      </c>
      <c r="K40" s="651">
        <v>2.66</v>
      </c>
      <c r="L40" s="651">
        <v>2.78</v>
      </c>
      <c r="M40" s="374"/>
      <c r="N40" s="348">
        <v>49.592100000000002</v>
      </c>
      <c r="O40" s="348">
        <v>1.1935</v>
      </c>
      <c r="P40" s="348">
        <v>-13.9421</v>
      </c>
      <c r="Q40" s="348">
        <v>-12.667400000000001</v>
      </c>
      <c r="R40" s="348">
        <v>2.9588000000000001</v>
      </c>
      <c r="S40" s="348">
        <v>7.3971999999999998</v>
      </c>
      <c r="T40" s="348">
        <v>1.2338</v>
      </c>
      <c r="U40" s="348">
        <v>2.3531</v>
      </c>
      <c r="V40" s="350">
        <v>3.8462999999999998</v>
      </c>
      <c r="W40" s="348">
        <v>4.4038000000000004</v>
      </c>
      <c r="X40" s="348">
        <v>7.4844999999999997</v>
      </c>
      <c r="Y40" s="348">
        <v>7.4382000000000001</v>
      </c>
      <c r="Z40" s="348">
        <v>5.3175999999999997</v>
      </c>
      <c r="AA40" s="348">
        <v>5.3434999999999997</v>
      </c>
      <c r="AB40" s="348">
        <v>9.8039000000000005</v>
      </c>
      <c r="AC40" s="348">
        <v>1.8694</v>
      </c>
      <c r="AD40" s="348">
        <v>4.2747999999999999</v>
      </c>
      <c r="AE40" s="348">
        <v>-1.9769000000000001</v>
      </c>
      <c r="AF40" s="348">
        <v>5.5536000000000003</v>
      </c>
      <c r="AG40" s="374"/>
      <c r="AH40" s="346">
        <v>5</v>
      </c>
      <c r="AI40" s="346">
        <v>12</v>
      </c>
      <c r="AJ40" s="346">
        <v>13</v>
      </c>
      <c r="AK40" s="346">
        <v>15</v>
      </c>
      <c r="AL40" s="346">
        <v>14</v>
      </c>
      <c r="AM40" s="346">
        <v>13</v>
      </c>
      <c r="AN40" s="346">
        <v>13</v>
      </c>
      <c r="AO40" s="346">
        <v>9</v>
      </c>
      <c r="AP40" s="346">
        <v>11</v>
      </c>
      <c r="AQ40" s="346">
        <v>15</v>
      </c>
      <c r="AR40" s="346">
        <v>14</v>
      </c>
      <c r="AS40" s="346">
        <v>14</v>
      </c>
      <c r="AT40" s="346">
        <v>11</v>
      </c>
      <c r="AU40" s="346">
        <v>14</v>
      </c>
      <c r="AV40" s="346">
        <v>12</v>
      </c>
      <c r="AW40" s="346">
        <v>10</v>
      </c>
      <c r="AX40" s="346">
        <v>12</v>
      </c>
      <c r="AY40" s="346">
        <v>15</v>
      </c>
      <c r="AZ40" s="374"/>
      <c r="BA40" s="375">
        <v>38.137431562810697</v>
      </c>
      <c r="BB40" s="375">
        <v>0</v>
      </c>
      <c r="BC40" s="375">
        <v>3.8909654627656602E-2</v>
      </c>
      <c r="BD40" s="375" t="s">
        <v>430</v>
      </c>
      <c r="BE40" s="373"/>
      <c r="BF40" s="348">
        <v>40.952353718300003</v>
      </c>
      <c r="BG40" s="348">
        <v>14.321881339600001</v>
      </c>
      <c r="BH40" s="348">
        <v>2.8594255704</v>
      </c>
      <c r="BI40" s="373"/>
      <c r="BJ40" s="348">
        <v>29.764969489999999</v>
      </c>
      <c r="BK40" s="373"/>
      <c r="BL40" s="348">
        <v>70.111099999999993</v>
      </c>
      <c r="BM40" s="348">
        <v>3.3534799999999998</v>
      </c>
      <c r="BN40" s="348" t="s">
        <v>430</v>
      </c>
      <c r="BO40" s="348">
        <v>26.535419999999998</v>
      </c>
      <c r="BP40" s="373"/>
      <c r="BQ40" s="348">
        <v>12.2</v>
      </c>
      <c r="BR40" s="348">
        <v>6.24</v>
      </c>
      <c r="BS40" s="348">
        <v>2.52</v>
      </c>
      <c r="BT40" s="348">
        <v>1.99</v>
      </c>
      <c r="BU40" s="348" t="s">
        <v>430</v>
      </c>
      <c r="BV40" s="348">
        <v>3.59</v>
      </c>
      <c r="BW40" s="373"/>
      <c r="BX40" s="372" t="s">
        <v>9506</v>
      </c>
      <c r="BY40" s="372" t="s">
        <v>9507</v>
      </c>
      <c r="BZ40" s="372" t="s">
        <v>9508</v>
      </c>
      <c r="CA40" s="372" t="s">
        <v>9509</v>
      </c>
      <c r="CB40" s="372" t="s">
        <v>9510</v>
      </c>
      <c r="CC40" s="373"/>
      <c r="CD40" s="354" t="s">
        <v>548</v>
      </c>
    </row>
    <row r="41" spans="1:82" s="428" customFormat="1" x14ac:dyDescent="0.25">
      <c r="A41" s="345" t="s">
        <v>9534</v>
      </c>
      <c r="B41" s="373"/>
      <c r="C41" s="719">
        <v>43339</v>
      </c>
      <c r="D41" s="373"/>
      <c r="E41" s="346">
        <v>591.25</v>
      </c>
      <c r="F41" s="373"/>
      <c r="G41" s="347">
        <v>18.804600000000001</v>
      </c>
      <c r="H41" s="373"/>
      <c r="I41" s="651">
        <v>3.95</v>
      </c>
      <c r="J41" s="651">
        <v>7.16</v>
      </c>
      <c r="K41" s="651">
        <v>2.65</v>
      </c>
      <c r="L41" s="651">
        <v>2.77</v>
      </c>
      <c r="M41" s="374"/>
      <c r="N41" s="348">
        <v>7.5715000000000003</v>
      </c>
      <c r="O41" s="348">
        <v>4.1421999999999999</v>
      </c>
      <c r="P41" s="348">
        <v>-8.9962999999999997</v>
      </c>
      <c r="Q41" s="348">
        <v>0.8044</v>
      </c>
      <c r="R41" s="348">
        <v>7.86</v>
      </c>
      <c r="S41" s="348">
        <v>9.1806000000000001</v>
      </c>
      <c r="T41" s="348">
        <v>3.5920999999999998</v>
      </c>
      <c r="U41" s="348">
        <v>3.2443</v>
      </c>
      <c r="V41" s="350">
        <v>4.4391999999999996</v>
      </c>
      <c r="W41" s="348">
        <v>5.3375000000000004</v>
      </c>
      <c r="X41" s="348">
        <v>7.7813999999999997</v>
      </c>
      <c r="Y41" s="348">
        <v>7.6600999999999999</v>
      </c>
      <c r="Z41" s="348" t="s">
        <v>430</v>
      </c>
      <c r="AA41" s="348">
        <v>9.1117000000000008</v>
      </c>
      <c r="AB41" s="348">
        <v>9.5937999999999999</v>
      </c>
      <c r="AC41" s="348">
        <v>3.3652000000000002</v>
      </c>
      <c r="AD41" s="348">
        <v>4.7557999999999998</v>
      </c>
      <c r="AE41" s="348">
        <v>5.7050000000000001</v>
      </c>
      <c r="AF41" s="348">
        <v>8.2285000000000004</v>
      </c>
      <c r="AG41" s="374"/>
      <c r="AH41" s="346">
        <v>15</v>
      </c>
      <c r="AI41" s="346">
        <v>8</v>
      </c>
      <c r="AJ41" s="346">
        <v>9</v>
      </c>
      <c r="AK41" s="346">
        <v>8</v>
      </c>
      <c r="AL41" s="346">
        <v>8</v>
      </c>
      <c r="AM41" s="346">
        <v>10</v>
      </c>
      <c r="AN41" s="346">
        <v>8</v>
      </c>
      <c r="AO41" s="346">
        <v>8</v>
      </c>
      <c r="AP41" s="346">
        <v>9</v>
      </c>
      <c r="AQ41" s="346">
        <v>9</v>
      </c>
      <c r="AR41" s="346">
        <v>13</v>
      </c>
      <c r="AS41" s="346">
        <v>12</v>
      </c>
      <c r="AT41" s="346" t="s">
        <v>430</v>
      </c>
      <c r="AU41" s="346">
        <v>9</v>
      </c>
      <c r="AV41" s="346">
        <v>13</v>
      </c>
      <c r="AW41" s="346">
        <v>8</v>
      </c>
      <c r="AX41" s="346">
        <v>10</v>
      </c>
      <c r="AY41" s="346">
        <v>10</v>
      </c>
      <c r="AZ41" s="374"/>
      <c r="BA41" s="375">
        <v>27.4326725779142</v>
      </c>
      <c r="BB41" s="375">
        <v>0</v>
      </c>
      <c r="BC41" s="375">
        <v>7.2898674412098699E-2</v>
      </c>
      <c r="BD41" s="375" t="s">
        <v>430</v>
      </c>
      <c r="BE41" s="373"/>
      <c r="BF41" s="348">
        <v>35.044884473400003</v>
      </c>
      <c r="BG41" s="348">
        <v>2.4554309760000002</v>
      </c>
      <c r="BH41" s="348">
        <v>14.272396502299999</v>
      </c>
      <c r="BI41" s="373"/>
      <c r="BJ41" s="348">
        <v>19.866901930000001</v>
      </c>
      <c r="BK41" s="373"/>
      <c r="BL41" s="348">
        <v>61.5976</v>
      </c>
      <c r="BM41" s="348">
        <v>3.5446900000000001</v>
      </c>
      <c r="BN41" s="348">
        <v>2.64316</v>
      </c>
      <c r="BO41" s="348">
        <v>32.214550000000003</v>
      </c>
      <c r="BP41" s="373"/>
      <c r="BQ41" s="348">
        <v>13.26</v>
      </c>
      <c r="BR41" s="348">
        <v>7.98</v>
      </c>
      <c r="BS41" s="348" t="s">
        <v>430</v>
      </c>
      <c r="BT41" s="348">
        <v>5.85</v>
      </c>
      <c r="BU41" s="348">
        <v>1.1399999999999999</v>
      </c>
      <c r="BV41" s="348">
        <v>3.99</v>
      </c>
      <c r="BW41" s="373"/>
      <c r="BX41" s="372" t="s">
        <v>9512</v>
      </c>
      <c r="BY41" s="372" t="s">
        <v>9513</v>
      </c>
      <c r="BZ41" s="372" t="s">
        <v>9514</v>
      </c>
      <c r="CA41" s="372" t="s">
        <v>6491</v>
      </c>
      <c r="CB41" s="372" t="s">
        <v>9515</v>
      </c>
      <c r="CC41" s="373"/>
      <c r="CD41" s="354" t="s">
        <v>555</v>
      </c>
    </row>
    <row r="42" spans="1:82" s="428" customFormat="1" x14ac:dyDescent="0.25">
      <c r="A42" s="345" t="s">
        <v>9535</v>
      </c>
      <c r="B42" s="373"/>
      <c r="C42" s="719">
        <v>42767</v>
      </c>
      <c r="D42" s="373"/>
      <c r="E42" s="346">
        <v>529.87</v>
      </c>
      <c r="F42" s="373"/>
      <c r="G42" s="347">
        <v>25.7715</v>
      </c>
      <c r="H42" s="373"/>
      <c r="I42" s="651">
        <v>3.08</v>
      </c>
      <c r="J42" s="651">
        <v>7.17</v>
      </c>
      <c r="K42" s="651">
        <v>2.19</v>
      </c>
      <c r="L42" s="651">
        <v>2.31</v>
      </c>
      <c r="M42" s="374"/>
      <c r="N42" s="348">
        <v>26.503900000000002</v>
      </c>
      <c r="O42" s="348">
        <v>-5.5682</v>
      </c>
      <c r="P42" s="348">
        <v>-7.8384999999999998</v>
      </c>
      <c r="Q42" s="348">
        <v>3.5962999999999998</v>
      </c>
      <c r="R42" s="348">
        <v>9.4038000000000004</v>
      </c>
      <c r="S42" s="348">
        <v>15.3073</v>
      </c>
      <c r="T42" s="348">
        <v>5.8737000000000004</v>
      </c>
      <c r="U42" s="348">
        <v>4.8966000000000003</v>
      </c>
      <c r="V42" s="350">
        <v>7.1393000000000004</v>
      </c>
      <c r="W42" s="348">
        <v>6.2159000000000004</v>
      </c>
      <c r="X42" s="348">
        <v>10.440799999999999</v>
      </c>
      <c r="Y42" s="348">
        <v>9.5897000000000006</v>
      </c>
      <c r="Z42" s="348" t="s">
        <v>430</v>
      </c>
      <c r="AA42" s="348">
        <v>11.584300000000001</v>
      </c>
      <c r="AB42" s="348">
        <v>18.226299999999998</v>
      </c>
      <c r="AC42" s="348">
        <v>5.2889999999999997</v>
      </c>
      <c r="AD42" s="348">
        <v>7.2091000000000003</v>
      </c>
      <c r="AE42" s="348">
        <v>10.2403</v>
      </c>
      <c r="AF42" s="348">
        <v>10.417</v>
      </c>
      <c r="AG42" s="374"/>
      <c r="AH42" s="346">
        <v>12</v>
      </c>
      <c r="AI42" s="346">
        <v>14</v>
      </c>
      <c r="AJ42" s="346">
        <v>8</v>
      </c>
      <c r="AK42" s="346">
        <v>4</v>
      </c>
      <c r="AL42" s="346">
        <v>7</v>
      </c>
      <c r="AM42" s="346">
        <v>3</v>
      </c>
      <c r="AN42" s="346">
        <v>4</v>
      </c>
      <c r="AO42" s="346">
        <v>3</v>
      </c>
      <c r="AP42" s="346">
        <v>3</v>
      </c>
      <c r="AQ42" s="346">
        <v>5</v>
      </c>
      <c r="AR42" s="346">
        <v>5</v>
      </c>
      <c r="AS42" s="346">
        <v>6</v>
      </c>
      <c r="AT42" s="346" t="s">
        <v>430</v>
      </c>
      <c r="AU42" s="346">
        <v>6</v>
      </c>
      <c r="AV42" s="346">
        <v>6</v>
      </c>
      <c r="AW42" s="346">
        <v>3</v>
      </c>
      <c r="AX42" s="346">
        <v>4</v>
      </c>
      <c r="AY42" s="346">
        <v>4</v>
      </c>
      <c r="AZ42" s="374"/>
      <c r="BA42" s="375">
        <v>54.270016375400303</v>
      </c>
      <c r="BB42" s="375">
        <v>0</v>
      </c>
      <c r="BC42" s="375">
        <v>7.8885535021074704E-2</v>
      </c>
      <c r="BD42" s="375" t="s">
        <v>430</v>
      </c>
      <c r="BE42" s="373"/>
      <c r="BF42" s="348">
        <v>56.308422335300001</v>
      </c>
      <c r="BG42" s="348">
        <v>20.751866780099999</v>
      </c>
      <c r="BH42" s="348">
        <v>2.7134147944999998</v>
      </c>
      <c r="BI42" s="373"/>
      <c r="BJ42" s="348">
        <v>35.088774649999998</v>
      </c>
      <c r="BK42" s="373"/>
      <c r="BL42" s="348">
        <v>52.817300000000003</v>
      </c>
      <c r="BM42" s="348">
        <v>3.9881799999999998</v>
      </c>
      <c r="BN42" s="348">
        <v>7.5276800000000001</v>
      </c>
      <c r="BO42" s="348">
        <v>35.666840000000001</v>
      </c>
      <c r="BP42" s="373"/>
      <c r="BQ42" s="348">
        <v>7.78</v>
      </c>
      <c r="BR42" s="348">
        <v>14.45</v>
      </c>
      <c r="BS42" s="348">
        <v>5.35</v>
      </c>
      <c r="BT42" s="348" t="s">
        <v>430</v>
      </c>
      <c r="BU42" s="348" t="s">
        <v>430</v>
      </c>
      <c r="BV42" s="348">
        <v>37.33</v>
      </c>
      <c r="BW42" s="373"/>
      <c r="BX42" s="372" t="s">
        <v>9517</v>
      </c>
      <c r="BY42" s="372" t="s">
        <v>9518</v>
      </c>
      <c r="BZ42" s="372" t="s">
        <v>6225</v>
      </c>
      <c r="CA42" s="372" t="s">
        <v>9519</v>
      </c>
      <c r="CB42" s="372" t="s">
        <v>9520</v>
      </c>
      <c r="CC42" s="373"/>
      <c r="CD42" s="354" t="s">
        <v>548</v>
      </c>
    </row>
    <row r="43" spans="1:82" x14ac:dyDescent="0.25">
      <c r="A43" s="36" t="s">
        <v>93</v>
      </c>
      <c r="B43" s="43"/>
      <c r="C43" s="720"/>
      <c r="D43" s="43"/>
      <c r="E43" s="51"/>
      <c r="F43" s="43"/>
      <c r="G43" s="55"/>
      <c r="H43" s="43"/>
      <c r="I43" s="92"/>
      <c r="J43" s="92"/>
      <c r="K43" s="92"/>
      <c r="L43" s="92"/>
      <c r="M43" s="66"/>
      <c r="N43" s="59">
        <v>39.643000000000001</v>
      </c>
      <c r="O43" s="59">
        <v>6.8917999999999999</v>
      </c>
      <c r="P43" s="59">
        <v>-6.1608999999999998</v>
      </c>
      <c r="Q43" s="59">
        <v>0.13769999999999999</v>
      </c>
      <c r="R43" s="59">
        <v>9.0642999999999994</v>
      </c>
      <c r="S43" s="59">
        <v>11.4434</v>
      </c>
      <c r="T43" s="59">
        <v>4.5366999999999997</v>
      </c>
      <c r="U43" s="59">
        <v>3.5992000000000002</v>
      </c>
      <c r="V43" s="70">
        <v>5.4095000000000004</v>
      </c>
      <c r="W43" s="59">
        <v>5.8689</v>
      </c>
      <c r="X43" s="59">
        <v>9.7172000000000001</v>
      </c>
      <c r="Y43" s="59">
        <v>9.0963999999999992</v>
      </c>
      <c r="Z43" s="59">
        <v>9.0731999999999999</v>
      </c>
      <c r="AA43" s="59">
        <v>10.7057</v>
      </c>
      <c r="AB43" s="59">
        <v>15.1761</v>
      </c>
      <c r="AC43" s="59">
        <v>3.8809</v>
      </c>
      <c r="AD43" s="59">
        <v>5.9402999999999997</v>
      </c>
      <c r="AE43" s="59">
        <v>7.6322999999999999</v>
      </c>
      <c r="AF43" s="59">
        <v>9.2980999999999998</v>
      </c>
      <c r="AG43" s="66"/>
      <c r="AH43" s="51">
        <v>15</v>
      </c>
      <c r="AI43" s="51">
        <v>15</v>
      </c>
      <c r="AJ43" s="51">
        <v>15</v>
      </c>
      <c r="AK43" s="51">
        <v>15</v>
      </c>
      <c r="AL43" s="51">
        <v>15</v>
      </c>
      <c r="AM43" s="51">
        <v>15</v>
      </c>
      <c r="AN43" s="51">
        <v>15</v>
      </c>
      <c r="AO43" s="51">
        <v>15</v>
      </c>
      <c r="AP43" s="51">
        <v>15</v>
      </c>
      <c r="AQ43" s="51">
        <v>15</v>
      </c>
      <c r="AR43" s="51">
        <v>15</v>
      </c>
      <c r="AS43" s="51">
        <v>15</v>
      </c>
      <c r="AT43" s="51">
        <v>11</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83.194599999999994</v>
      </c>
      <c r="O44" s="60">
        <v>32.746499999999997</v>
      </c>
      <c r="P44" s="60">
        <v>20.882100000000001</v>
      </c>
      <c r="Q44" s="60">
        <v>18.5776</v>
      </c>
      <c r="R44" s="60">
        <v>18.677299999999999</v>
      </c>
      <c r="S44" s="60">
        <v>18.308599999999998</v>
      </c>
      <c r="T44" s="60">
        <v>13.604200000000001</v>
      </c>
      <c r="U44" s="60">
        <v>9.1776</v>
      </c>
      <c r="V44" s="71">
        <v>9.7690999999999999</v>
      </c>
      <c r="W44" s="60">
        <v>8.8527000000000005</v>
      </c>
      <c r="X44" s="60">
        <v>14.0304</v>
      </c>
      <c r="Y44" s="60">
        <v>11.7278</v>
      </c>
      <c r="Z44" s="60">
        <v>10.483599999999999</v>
      </c>
      <c r="AA44" s="60">
        <v>17.948899999999998</v>
      </c>
      <c r="AB44" s="60">
        <v>25.1648</v>
      </c>
      <c r="AC44" s="60">
        <v>12.6455</v>
      </c>
      <c r="AD44" s="60">
        <v>10.340199999999999</v>
      </c>
      <c r="AE44" s="60">
        <v>20.686199999999999</v>
      </c>
      <c r="AF44" s="60">
        <v>11.547800000000001</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7.5715000000000003</v>
      </c>
      <c r="O45" s="60">
        <v>-7.3823999999999996</v>
      </c>
      <c r="P45" s="60">
        <v>-17.6876</v>
      </c>
      <c r="Q45" s="60">
        <v>-12.667400000000001</v>
      </c>
      <c r="R45" s="60">
        <v>0.32650000000000001</v>
      </c>
      <c r="S45" s="60">
        <v>5.6082999999999998</v>
      </c>
      <c r="T45" s="60">
        <v>0.71360000000000001</v>
      </c>
      <c r="U45" s="60">
        <v>0.80459999999999998</v>
      </c>
      <c r="V45" s="71">
        <v>3.1193</v>
      </c>
      <c r="W45" s="60">
        <v>4.4038000000000004</v>
      </c>
      <c r="X45" s="60">
        <v>7.0781999999999998</v>
      </c>
      <c r="Y45" s="60">
        <v>7.3676000000000004</v>
      </c>
      <c r="Z45" s="60">
        <v>5.3175999999999997</v>
      </c>
      <c r="AA45" s="60">
        <v>2.0464000000000002</v>
      </c>
      <c r="AB45" s="60">
        <v>8.3767999999999994</v>
      </c>
      <c r="AC45" s="60">
        <v>0.37590000000000001</v>
      </c>
      <c r="AD45" s="60">
        <v>3.5550999999999999</v>
      </c>
      <c r="AE45" s="60">
        <v>-1.9769000000000001</v>
      </c>
      <c r="AF45" s="60">
        <v>5.5536000000000003</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44.206000000000003</v>
      </c>
      <c r="O46" s="61">
        <v>4.1421999999999999</v>
      </c>
      <c r="P46" s="61">
        <v>-7.8384999999999998</v>
      </c>
      <c r="Q46" s="61">
        <v>0.8044</v>
      </c>
      <c r="R46" s="61">
        <v>7.86</v>
      </c>
      <c r="S46" s="61">
        <v>11.4023</v>
      </c>
      <c r="T46" s="61">
        <v>3.5920999999999998</v>
      </c>
      <c r="U46" s="61">
        <v>3.2443</v>
      </c>
      <c r="V46" s="72">
        <v>5.1025</v>
      </c>
      <c r="W46" s="61">
        <v>5.3464999999999998</v>
      </c>
      <c r="X46" s="61">
        <v>9.1660000000000004</v>
      </c>
      <c r="Y46" s="61">
        <v>9.0227000000000004</v>
      </c>
      <c r="Z46" s="61">
        <v>9.6082000000000001</v>
      </c>
      <c r="AA46" s="61">
        <v>11.4087</v>
      </c>
      <c r="AB46" s="61">
        <v>13.475300000000001</v>
      </c>
      <c r="AC46" s="61">
        <v>3.3652000000000002</v>
      </c>
      <c r="AD46" s="61">
        <v>5.4394</v>
      </c>
      <c r="AE46" s="61">
        <v>8.9124999999999996</v>
      </c>
      <c r="AF46" s="61">
        <v>9.4163999999999994</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331</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9536</v>
      </c>
      <c r="B48" s="402"/>
      <c r="C48" s="724">
        <v>39608</v>
      </c>
      <c r="D48" s="402"/>
      <c r="E48" s="403">
        <v>397.68599999999998</v>
      </c>
      <c r="F48" s="402"/>
      <c r="G48" s="404">
        <v>32.606000000000002</v>
      </c>
      <c r="H48" s="402"/>
      <c r="I48" s="650">
        <v>2.31</v>
      </c>
      <c r="J48" s="650">
        <v>7.07</v>
      </c>
      <c r="K48" s="650">
        <v>1.91</v>
      </c>
      <c r="L48" s="650">
        <v>2</v>
      </c>
      <c r="M48" s="406"/>
      <c r="N48" s="405">
        <v>11.197699999999999</v>
      </c>
      <c r="O48" s="405">
        <v>4.8528000000000002</v>
      </c>
      <c r="P48" s="405">
        <v>-14.512</v>
      </c>
      <c r="Q48" s="405">
        <v>-7.3354999999999997</v>
      </c>
      <c r="R48" s="405">
        <v>6.2804000000000002</v>
      </c>
      <c r="S48" s="405">
        <v>9.3278999999999996</v>
      </c>
      <c r="T48" s="405">
        <v>4.0503</v>
      </c>
      <c r="U48" s="405">
        <v>3.4232</v>
      </c>
      <c r="V48" s="407">
        <v>4.0129999999999999</v>
      </c>
      <c r="W48" s="405">
        <v>4.7975000000000003</v>
      </c>
      <c r="X48" s="405">
        <v>6.6620999999999997</v>
      </c>
      <c r="Y48" s="405">
        <v>6.1319999999999997</v>
      </c>
      <c r="Z48" s="405">
        <v>6.3333000000000004</v>
      </c>
      <c r="AA48" s="405">
        <v>9.3391000000000002</v>
      </c>
      <c r="AB48" s="405">
        <v>10.879200000000001</v>
      </c>
      <c r="AC48" s="405">
        <v>3.2202000000000002</v>
      </c>
      <c r="AD48" s="405">
        <v>4.3939000000000004</v>
      </c>
      <c r="AE48" s="405">
        <v>-0.72729999999999995</v>
      </c>
      <c r="AF48" s="405">
        <v>6.7064000000000004</v>
      </c>
      <c r="AG48" s="406"/>
      <c r="AH48" s="403">
        <v>7</v>
      </c>
      <c r="AI48" s="403">
        <v>5</v>
      </c>
      <c r="AJ48" s="403">
        <v>8</v>
      </c>
      <c r="AK48" s="403">
        <v>8</v>
      </c>
      <c r="AL48" s="403">
        <v>7</v>
      </c>
      <c r="AM48" s="403">
        <v>8</v>
      </c>
      <c r="AN48" s="403">
        <v>6</v>
      </c>
      <c r="AO48" s="403">
        <v>4</v>
      </c>
      <c r="AP48" s="403">
        <v>5</v>
      </c>
      <c r="AQ48" s="403">
        <v>3</v>
      </c>
      <c r="AR48" s="403">
        <v>5</v>
      </c>
      <c r="AS48" s="403">
        <v>5</v>
      </c>
      <c r="AT48" s="403">
        <v>3</v>
      </c>
      <c r="AU48" s="403">
        <v>7</v>
      </c>
      <c r="AV48" s="403">
        <v>8</v>
      </c>
      <c r="AW48" s="403">
        <v>7</v>
      </c>
      <c r="AX48" s="403">
        <v>7</v>
      </c>
      <c r="AY48" s="403">
        <v>9</v>
      </c>
      <c r="AZ48" s="406"/>
      <c r="BA48" s="410">
        <v>26.174804550403099</v>
      </c>
      <c r="BB48" s="410">
        <v>0</v>
      </c>
      <c r="BC48" s="410">
        <v>3.2973357954724697E-2</v>
      </c>
      <c r="BD48" s="410" t="s">
        <v>430</v>
      </c>
      <c r="BE48" s="402"/>
      <c r="BF48" s="405">
        <v>29.992656815699998</v>
      </c>
      <c r="BG48" s="405">
        <v>1.8102491304999999</v>
      </c>
      <c r="BH48" s="405">
        <v>16.568248154599999</v>
      </c>
      <c r="BI48" s="402"/>
      <c r="BJ48" s="405">
        <v>21.259857700000001</v>
      </c>
      <c r="BK48" s="402"/>
      <c r="BL48" s="405">
        <v>61.969499999999996</v>
      </c>
      <c r="BM48" s="405">
        <v>3.58439</v>
      </c>
      <c r="BN48" s="405">
        <v>3.124E-3</v>
      </c>
      <c r="BO48" s="405">
        <v>34.442985999999998</v>
      </c>
      <c r="BP48" s="402"/>
      <c r="BQ48" s="405">
        <v>8.59</v>
      </c>
      <c r="BR48" s="405">
        <v>24.06</v>
      </c>
      <c r="BS48" s="405" t="s">
        <v>430</v>
      </c>
      <c r="BT48" s="405" t="s">
        <v>430</v>
      </c>
      <c r="BU48" s="405" t="s">
        <v>430</v>
      </c>
      <c r="BV48" s="405">
        <v>2.99</v>
      </c>
      <c r="BW48" s="402"/>
      <c r="BX48" s="401" t="s">
        <v>9537</v>
      </c>
      <c r="BY48" s="401" t="s">
        <v>9538</v>
      </c>
      <c r="BZ48" s="401" t="s">
        <v>9539</v>
      </c>
      <c r="CA48" s="401" t="s">
        <v>9540</v>
      </c>
      <c r="CB48" s="401" t="s">
        <v>9541</v>
      </c>
      <c r="CC48" s="402"/>
      <c r="CD48" s="411" t="s">
        <v>4823</v>
      </c>
    </row>
    <row r="49" spans="1:82" s="428" customFormat="1" x14ac:dyDescent="0.25">
      <c r="A49" s="345" t="s">
        <v>9542</v>
      </c>
      <c r="B49" s="373"/>
      <c r="C49" s="719">
        <v>43531</v>
      </c>
      <c r="D49" s="373"/>
      <c r="E49" s="346">
        <v>285.98</v>
      </c>
      <c r="F49" s="373"/>
      <c r="G49" s="347">
        <v>16.825800000000001</v>
      </c>
      <c r="H49" s="373"/>
      <c r="I49" s="651">
        <v>1.87</v>
      </c>
      <c r="J49" s="651">
        <v>6.52</v>
      </c>
      <c r="K49" s="651">
        <v>1.51</v>
      </c>
      <c r="L49" s="651">
        <v>1.58</v>
      </c>
      <c r="M49" s="374"/>
      <c r="N49" s="348">
        <v>69.549499999999995</v>
      </c>
      <c r="O49" s="348">
        <v>33.8626</v>
      </c>
      <c r="P49" s="348">
        <v>0.27889999999999998</v>
      </c>
      <c r="Q49" s="348">
        <v>6.2906000000000004</v>
      </c>
      <c r="R49" s="348">
        <v>9.3740000000000006</v>
      </c>
      <c r="S49" s="348">
        <v>13.8432</v>
      </c>
      <c r="T49" s="348">
        <v>2.7959999999999998</v>
      </c>
      <c r="U49" s="348">
        <v>-1.6652</v>
      </c>
      <c r="V49" s="350">
        <v>-0.87490000000000001</v>
      </c>
      <c r="W49" s="348">
        <v>1.4105000000000001</v>
      </c>
      <c r="X49" s="348">
        <v>7.6430999999999996</v>
      </c>
      <c r="Y49" s="348">
        <v>6.5228999999999999</v>
      </c>
      <c r="Z49" s="348" t="s">
        <v>430</v>
      </c>
      <c r="AA49" s="348">
        <v>12.732100000000001</v>
      </c>
      <c r="AB49" s="348">
        <v>16.086600000000001</v>
      </c>
      <c r="AC49" s="348">
        <v>-6.4999999999999997E-3</v>
      </c>
      <c r="AD49" s="348">
        <v>6.3600000000000004E-2</v>
      </c>
      <c r="AE49" s="348">
        <v>9.0472000000000001</v>
      </c>
      <c r="AF49" s="348">
        <v>7.2236000000000002</v>
      </c>
      <c r="AG49" s="374"/>
      <c r="AH49" s="346">
        <v>1</v>
      </c>
      <c r="AI49" s="346">
        <v>1</v>
      </c>
      <c r="AJ49" s="346">
        <v>1</v>
      </c>
      <c r="AK49" s="346">
        <v>2</v>
      </c>
      <c r="AL49" s="346">
        <v>5</v>
      </c>
      <c r="AM49" s="346">
        <v>3</v>
      </c>
      <c r="AN49" s="346">
        <v>9</v>
      </c>
      <c r="AO49" s="346">
        <v>9</v>
      </c>
      <c r="AP49" s="346">
        <v>9</v>
      </c>
      <c r="AQ49" s="346">
        <v>6</v>
      </c>
      <c r="AR49" s="346">
        <v>3</v>
      </c>
      <c r="AS49" s="346">
        <v>3</v>
      </c>
      <c r="AT49" s="346" t="s">
        <v>430</v>
      </c>
      <c r="AU49" s="346">
        <v>4</v>
      </c>
      <c r="AV49" s="346">
        <v>4</v>
      </c>
      <c r="AW49" s="346">
        <v>9</v>
      </c>
      <c r="AX49" s="346">
        <v>9</v>
      </c>
      <c r="AY49" s="346">
        <v>6</v>
      </c>
      <c r="AZ49" s="374"/>
      <c r="BA49" s="375">
        <v>69.233101042962502</v>
      </c>
      <c r="BB49" s="375">
        <v>0</v>
      </c>
      <c r="BC49" s="375">
        <v>2.5784422688069301E-2</v>
      </c>
      <c r="BD49" s="375" t="s">
        <v>430</v>
      </c>
      <c r="BE49" s="373"/>
      <c r="BF49" s="348">
        <v>54.632485273199997</v>
      </c>
      <c r="BG49" s="348">
        <v>35.918244418</v>
      </c>
      <c r="BH49" s="348">
        <v>1.5210232614999999</v>
      </c>
      <c r="BI49" s="373"/>
      <c r="BJ49" s="348">
        <v>29.669703049999999</v>
      </c>
      <c r="BK49" s="373"/>
      <c r="BL49" s="348">
        <v>56.759</v>
      </c>
      <c r="BM49" s="348">
        <v>12.5191</v>
      </c>
      <c r="BN49" s="348">
        <v>6.4242499999999998</v>
      </c>
      <c r="BO49" s="348">
        <v>24.297650000000001</v>
      </c>
      <c r="BP49" s="373"/>
      <c r="BQ49" s="348">
        <v>3.48</v>
      </c>
      <c r="BR49" s="348">
        <v>8.43</v>
      </c>
      <c r="BS49" s="348">
        <v>0.34</v>
      </c>
      <c r="BT49" s="348">
        <v>3.41</v>
      </c>
      <c r="BU49" s="348">
        <v>0.82</v>
      </c>
      <c r="BV49" s="348">
        <v>53.85</v>
      </c>
      <c r="BW49" s="373"/>
      <c r="BX49" s="372" t="s">
        <v>9543</v>
      </c>
      <c r="BY49" s="372" t="s">
        <v>4670</v>
      </c>
      <c r="BZ49" s="372" t="s">
        <v>9544</v>
      </c>
      <c r="CA49" s="372" t="s">
        <v>9545</v>
      </c>
      <c r="CB49" s="372" t="s">
        <v>9546</v>
      </c>
      <c r="CC49" s="373"/>
      <c r="CD49" s="354" t="s">
        <v>3368</v>
      </c>
    </row>
    <row r="50" spans="1:82" s="428" customFormat="1" x14ac:dyDescent="0.25">
      <c r="A50" s="345" t="s">
        <v>9547</v>
      </c>
      <c r="B50" s="373"/>
      <c r="C50" s="719">
        <v>43671</v>
      </c>
      <c r="D50" s="373"/>
      <c r="E50" s="346">
        <v>288.52</v>
      </c>
      <c r="F50" s="373"/>
      <c r="G50" s="347">
        <v>17.511600000000001</v>
      </c>
      <c r="H50" s="373"/>
      <c r="I50" s="651">
        <v>3.05</v>
      </c>
      <c r="J50" s="651">
        <v>6.96</v>
      </c>
      <c r="K50" s="651">
        <v>2.4300000000000002</v>
      </c>
      <c r="L50" s="651">
        <v>2.56</v>
      </c>
      <c r="M50" s="374"/>
      <c r="N50" s="348">
        <v>23.985600000000002</v>
      </c>
      <c r="O50" s="348">
        <v>-11.9384</v>
      </c>
      <c r="P50" s="348">
        <v>-10.904999999999999</v>
      </c>
      <c r="Q50" s="348">
        <v>4.8327</v>
      </c>
      <c r="R50" s="348">
        <v>17.3156</v>
      </c>
      <c r="S50" s="348">
        <v>12.592000000000001</v>
      </c>
      <c r="T50" s="348">
        <v>5.3151000000000002</v>
      </c>
      <c r="U50" s="348">
        <v>2.9178000000000002</v>
      </c>
      <c r="V50" s="350">
        <v>5.2569999999999997</v>
      </c>
      <c r="W50" s="348">
        <v>5.4328000000000003</v>
      </c>
      <c r="X50" s="348">
        <v>9.1295000000000002</v>
      </c>
      <c r="Y50" s="348">
        <v>7.8117999999999999</v>
      </c>
      <c r="Z50" s="348" t="s">
        <v>430</v>
      </c>
      <c r="AA50" s="348">
        <v>13.6737</v>
      </c>
      <c r="AB50" s="348">
        <v>19.651199999999999</v>
      </c>
      <c r="AC50" s="348">
        <v>3.7915999999999999</v>
      </c>
      <c r="AD50" s="348">
        <v>6.5354000000000001</v>
      </c>
      <c r="AE50" s="348">
        <v>20.210100000000001</v>
      </c>
      <c r="AF50" s="348">
        <v>8.2391000000000005</v>
      </c>
      <c r="AG50" s="374"/>
      <c r="AH50" s="346">
        <v>5</v>
      </c>
      <c r="AI50" s="346">
        <v>7</v>
      </c>
      <c r="AJ50" s="346">
        <v>7</v>
      </c>
      <c r="AK50" s="346">
        <v>4</v>
      </c>
      <c r="AL50" s="346">
        <v>2</v>
      </c>
      <c r="AM50" s="346">
        <v>5</v>
      </c>
      <c r="AN50" s="346">
        <v>3</v>
      </c>
      <c r="AO50" s="346">
        <v>5</v>
      </c>
      <c r="AP50" s="346">
        <v>3</v>
      </c>
      <c r="AQ50" s="346">
        <v>1</v>
      </c>
      <c r="AR50" s="346">
        <v>1</v>
      </c>
      <c r="AS50" s="346">
        <v>1</v>
      </c>
      <c r="AT50" s="346" t="s">
        <v>430</v>
      </c>
      <c r="AU50" s="346">
        <v>3</v>
      </c>
      <c r="AV50" s="346">
        <v>3</v>
      </c>
      <c r="AW50" s="346">
        <v>4</v>
      </c>
      <c r="AX50" s="346">
        <v>2</v>
      </c>
      <c r="AY50" s="346">
        <v>1</v>
      </c>
      <c r="AZ50" s="374"/>
      <c r="BA50" s="375">
        <v>57.389991316182197</v>
      </c>
      <c r="BB50" s="375">
        <v>0</v>
      </c>
      <c r="BC50" s="375">
        <v>4.8772221183455797E-2</v>
      </c>
      <c r="BD50" s="375" t="s">
        <v>430</v>
      </c>
      <c r="BE50" s="373"/>
      <c r="BF50" s="348">
        <v>55.896753650199997</v>
      </c>
      <c r="BG50" s="348">
        <v>30.870730508699999</v>
      </c>
      <c r="BH50" s="348">
        <v>1.8106715562</v>
      </c>
      <c r="BI50" s="373"/>
      <c r="BJ50" s="348">
        <v>42.849800399999999</v>
      </c>
      <c r="BK50" s="373"/>
      <c r="BL50" s="348">
        <v>49.387799999999999</v>
      </c>
      <c r="BM50" s="348">
        <v>13.393700000000001</v>
      </c>
      <c r="BN50" s="348">
        <v>3.79501</v>
      </c>
      <c r="BO50" s="348">
        <v>33.423490000000001</v>
      </c>
      <c r="BP50" s="373"/>
      <c r="BQ50" s="348">
        <v>9.99</v>
      </c>
      <c r="BR50" s="348">
        <v>15.76</v>
      </c>
      <c r="BS50" s="348">
        <v>2.1800000000000002</v>
      </c>
      <c r="BT50" s="348" t="s">
        <v>430</v>
      </c>
      <c r="BU50" s="348" t="s">
        <v>430</v>
      </c>
      <c r="BV50" s="348">
        <v>29.22</v>
      </c>
      <c r="BW50" s="373"/>
      <c r="BX50" s="372" t="s">
        <v>9548</v>
      </c>
      <c r="BY50" s="372" t="s">
        <v>9549</v>
      </c>
      <c r="BZ50" s="372" t="s">
        <v>4786</v>
      </c>
      <c r="CA50" s="372" t="s">
        <v>9208</v>
      </c>
      <c r="CB50" s="372" t="s">
        <v>9550</v>
      </c>
      <c r="CC50" s="373"/>
      <c r="CD50" s="354" t="s">
        <v>463</v>
      </c>
    </row>
    <row r="51" spans="1:82" s="428" customFormat="1" x14ac:dyDescent="0.25">
      <c r="A51" s="345" t="s">
        <v>9551</v>
      </c>
      <c r="B51" s="373"/>
      <c r="C51" s="719">
        <v>35634</v>
      </c>
      <c r="D51" s="373"/>
      <c r="E51" s="888">
        <v>284.62</v>
      </c>
      <c r="F51" s="373"/>
      <c r="G51" s="347" t="s">
        <v>430</v>
      </c>
      <c r="H51" s="373"/>
      <c r="I51" s="651" t="s">
        <v>430</v>
      </c>
      <c r="J51" s="651" t="s">
        <v>430</v>
      </c>
      <c r="K51" s="651" t="s">
        <v>430</v>
      </c>
      <c r="L51" s="651" t="s">
        <v>430</v>
      </c>
      <c r="M51" s="374"/>
      <c r="N51" s="348" t="s">
        <v>430</v>
      </c>
      <c r="O51" s="348" t="s">
        <v>430</v>
      </c>
      <c r="P51" s="348" t="s">
        <v>430</v>
      </c>
      <c r="Q51" s="348" t="s">
        <v>430</v>
      </c>
      <c r="R51" s="348" t="s">
        <v>430</v>
      </c>
      <c r="S51" s="348" t="s">
        <v>430</v>
      </c>
      <c r="T51" s="348" t="s">
        <v>430</v>
      </c>
      <c r="U51" s="348" t="s">
        <v>430</v>
      </c>
      <c r="V51" s="350" t="s">
        <v>430</v>
      </c>
      <c r="W51" s="348" t="s">
        <v>430</v>
      </c>
      <c r="X51" s="348" t="s">
        <v>430</v>
      </c>
      <c r="Y51" s="348" t="s">
        <v>430</v>
      </c>
      <c r="Z51" s="348" t="s">
        <v>430</v>
      </c>
      <c r="AA51" s="348" t="s">
        <v>430</v>
      </c>
      <c r="AB51" s="348" t="s">
        <v>430</v>
      </c>
      <c r="AC51" s="348" t="s">
        <v>430</v>
      </c>
      <c r="AD51" s="348" t="s">
        <v>430</v>
      </c>
      <c r="AE51" s="348" t="s">
        <v>430</v>
      </c>
      <c r="AF51" s="348" t="s">
        <v>430</v>
      </c>
      <c r="AG51" s="374"/>
      <c r="AH51" s="346" t="s">
        <v>430</v>
      </c>
      <c r="AI51" s="346" t="s">
        <v>430</v>
      </c>
      <c r="AJ51" s="346" t="s">
        <v>430</v>
      </c>
      <c r="AK51" s="346" t="s">
        <v>430</v>
      </c>
      <c r="AL51" s="346" t="s">
        <v>430</v>
      </c>
      <c r="AM51" s="346" t="s">
        <v>430</v>
      </c>
      <c r="AN51" s="346" t="s">
        <v>430</v>
      </c>
      <c r="AO51" s="346" t="s">
        <v>430</v>
      </c>
      <c r="AP51" s="346" t="s">
        <v>430</v>
      </c>
      <c r="AQ51" s="346" t="s">
        <v>430</v>
      </c>
      <c r="AR51" s="346" t="s">
        <v>430</v>
      </c>
      <c r="AS51" s="346" t="s">
        <v>430</v>
      </c>
      <c r="AT51" s="346" t="s">
        <v>430</v>
      </c>
      <c r="AU51" s="346" t="s">
        <v>430</v>
      </c>
      <c r="AV51" s="346" t="s">
        <v>430</v>
      </c>
      <c r="AW51" s="346" t="s">
        <v>430</v>
      </c>
      <c r="AX51" s="346" t="s">
        <v>430</v>
      </c>
      <c r="AY51" s="346" t="s">
        <v>430</v>
      </c>
      <c r="AZ51" s="374"/>
      <c r="BA51" s="375">
        <v>36.630622057015998</v>
      </c>
      <c r="BB51" s="375">
        <v>0</v>
      </c>
      <c r="BC51" s="375">
        <v>8.8523319639796497E-2</v>
      </c>
      <c r="BD51" s="375" t="s">
        <v>430</v>
      </c>
      <c r="BE51" s="373"/>
      <c r="BF51" s="348" t="s">
        <v>430</v>
      </c>
      <c r="BG51" s="348" t="s">
        <v>430</v>
      </c>
      <c r="BH51" s="348" t="s">
        <v>430</v>
      </c>
      <c r="BI51" s="373"/>
      <c r="BJ51" s="348" t="s">
        <v>430</v>
      </c>
      <c r="BK51" s="373"/>
      <c r="BL51" s="348" t="s">
        <v>430</v>
      </c>
      <c r="BM51" s="348" t="s">
        <v>430</v>
      </c>
      <c r="BN51" s="348" t="s">
        <v>430</v>
      </c>
      <c r="BO51" s="348" t="s">
        <v>430</v>
      </c>
      <c r="BP51" s="373"/>
      <c r="BQ51" s="348" t="s">
        <v>430</v>
      </c>
      <c r="BR51" s="348" t="s">
        <v>430</v>
      </c>
      <c r="BS51" s="348" t="s">
        <v>430</v>
      </c>
      <c r="BT51" s="348" t="s">
        <v>430</v>
      </c>
      <c r="BU51" s="348" t="s">
        <v>430</v>
      </c>
      <c r="BV51" s="348" t="s">
        <v>430</v>
      </c>
      <c r="BW51" s="373"/>
      <c r="BX51" s="372" t="s">
        <v>430</v>
      </c>
      <c r="BY51" s="372" t="s">
        <v>430</v>
      </c>
      <c r="BZ51" s="372" t="s">
        <v>430</v>
      </c>
      <c r="CA51" s="372" t="s">
        <v>430</v>
      </c>
      <c r="CB51" s="372" t="s">
        <v>430</v>
      </c>
      <c r="CC51" s="373"/>
      <c r="CD51" s="354" t="s">
        <v>4823</v>
      </c>
    </row>
    <row r="52" spans="1:82" s="428" customFormat="1" x14ac:dyDescent="0.25">
      <c r="A52" s="345" t="s">
        <v>9552</v>
      </c>
      <c r="B52" s="373"/>
      <c r="C52" s="719">
        <v>45728</v>
      </c>
      <c r="D52" s="373"/>
      <c r="E52" s="346">
        <v>272.17</v>
      </c>
      <c r="F52" s="373"/>
      <c r="G52" s="347">
        <v>11.583</v>
      </c>
      <c r="H52" s="373"/>
      <c r="I52" s="651">
        <v>5.33</v>
      </c>
      <c r="J52" s="651">
        <v>6.61</v>
      </c>
      <c r="K52" s="651">
        <v>4.07</v>
      </c>
      <c r="L52" s="651">
        <v>4.22</v>
      </c>
      <c r="M52" s="374"/>
      <c r="N52" s="348">
        <v>25.226800000000001</v>
      </c>
      <c r="O52" s="348">
        <v>11.565300000000001</v>
      </c>
      <c r="P52" s="348">
        <v>0</v>
      </c>
      <c r="Q52" s="348">
        <v>4.2835999999999999</v>
      </c>
      <c r="R52" s="348">
        <v>9.84</v>
      </c>
      <c r="S52" s="348">
        <v>13.787000000000001</v>
      </c>
      <c r="T52" s="348">
        <v>5.2333999999999996</v>
      </c>
      <c r="U52" s="348">
        <v>3.9453</v>
      </c>
      <c r="V52" s="350">
        <v>6.4417999999999997</v>
      </c>
      <c r="W52" s="348" t="s">
        <v>430</v>
      </c>
      <c r="X52" s="348" t="s">
        <v>430</v>
      </c>
      <c r="Y52" s="348" t="s">
        <v>430</v>
      </c>
      <c r="Z52" s="348" t="s">
        <v>430</v>
      </c>
      <c r="AA52" s="348">
        <v>14.1776</v>
      </c>
      <c r="AB52" s="348">
        <v>15.706</v>
      </c>
      <c r="AC52" s="348">
        <v>4.4843000000000002</v>
      </c>
      <c r="AD52" s="348">
        <v>6.5232000000000001</v>
      </c>
      <c r="AE52" s="348">
        <v>11.255599999999999</v>
      </c>
      <c r="AF52" s="348">
        <v>10.7354</v>
      </c>
      <c r="AG52" s="374"/>
      <c r="AH52" s="346">
        <v>4</v>
      </c>
      <c r="AI52" s="346">
        <v>3</v>
      </c>
      <c r="AJ52" s="346">
        <v>2</v>
      </c>
      <c r="AK52" s="346">
        <v>5</v>
      </c>
      <c r="AL52" s="346">
        <v>3</v>
      </c>
      <c r="AM52" s="346">
        <v>4</v>
      </c>
      <c r="AN52" s="346">
        <v>4</v>
      </c>
      <c r="AO52" s="346">
        <v>3</v>
      </c>
      <c r="AP52" s="346">
        <v>1</v>
      </c>
      <c r="AQ52" s="346" t="s">
        <v>430</v>
      </c>
      <c r="AR52" s="346" t="s">
        <v>430</v>
      </c>
      <c r="AS52" s="346" t="s">
        <v>430</v>
      </c>
      <c r="AT52" s="346" t="s">
        <v>430</v>
      </c>
      <c r="AU52" s="346">
        <v>2</v>
      </c>
      <c r="AV52" s="346">
        <v>6</v>
      </c>
      <c r="AW52" s="346">
        <v>2</v>
      </c>
      <c r="AX52" s="346">
        <v>3</v>
      </c>
      <c r="AY52" s="346">
        <v>3</v>
      </c>
      <c r="AZ52" s="374"/>
      <c r="BA52" s="375">
        <v>48.407123831856801</v>
      </c>
      <c r="BB52" s="375">
        <v>0</v>
      </c>
      <c r="BC52" s="375">
        <v>8.1335436184658397E-2</v>
      </c>
      <c r="BD52" s="375" t="s">
        <v>430</v>
      </c>
      <c r="BE52" s="373"/>
      <c r="BF52" s="348">
        <v>50.525417868399998</v>
      </c>
      <c r="BG52" s="348">
        <v>6.7339001568999999</v>
      </c>
      <c r="BH52" s="348">
        <v>7.5031433034999999</v>
      </c>
      <c r="BI52" s="373"/>
      <c r="BJ52" s="348">
        <v>19.498706129999999</v>
      </c>
      <c r="BK52" s="373"/>
      <c r="BL52" s="348">
        <v>49.318399999999997</v>
      </c>
      <c r="BM52" s="348">
        <v>12.0215</v>
      </c>
      <c r="BN52" s="348">
        <v>5.2892000000000001</v>
      </c>
      <c r="BO52" s="348">
        <v>33.370899999999999</v>
      </c>
      <c r="BP52" s="373"/>
      <c r="BQ52" s="348">
        <v>17.440000000000001</v>
      </c>
      <c r="BR52" s="348">
        <v>2.2200000000000002</v>
      </c>
      <c r="BS52" s="348">
        <v>0.74</v>
      </c>
      <c r="BT52" s="348" t="s">
        <v>430</v>
      </c>
      <c r="BU52" s="348" t="s">
        <v>430</v>
      </c>
      <c r="BV52" s="348">
        <v>12.97</v>
      </c>
      <c r="BW52" s="373"/>
      <c r="BX52" s="372" t="s">
        <v>9553</v>
      </c>
      <c r="BY52" s="372" t="s">
        <v>9554</v>
      </c>
      <c r="BZ52" s="372" t="s">
        <v>9555</v>
      </c>
      <c r="CA52" s="372" t="s">
        <v>9556</v>
      </c>
      <c r="CB52" s="372" t="s">
        <v>9557</v>
      </c>
      <c r="CC52" s="373"/>
      <c r="CD52" s="354" t="s">
        <v>555</v>
      </c>
    </row>
    <row r="53" spans="1:82" s="428" customFormat="1" x14ac:dyDescent="0.25">
      <c r="A53" s="345" t="s">
        <v>9558</v>
      </c>
      <c r="B53" s="373"/>
      <c r="C53" s="719">
        <v>43321</v>
      </c>
      <c r="D53" s="373"/>
      <c r="E53" s="346">
        <v>114.673</v>
      </c>
      <c r="F53" s="373"/>
      <c r="G53" s="347">
        <v>17.5</v>
      </c>
      <c r="H53" s="373"/>
      <c r="I53" s="651">
        <v>2.29</v>
      </c>
      <c r="J53" s="651">
        <v>6.52</v>
      </c>
      <c r="K53" s="651">
        <v>1.74</v>
      </c>
      <c r="L53" s="651">
        <v>1.86</v>
      </c>
      <c r="M53" s="374"/>
      <c r="N53" s="348">
        <v>41.762</v>
      </c>
      <c r="O53" s="348">
        <v>-13.8889</v>
      </c>
      <c r="P53" s="348">
        <v>-8.9235000000000007</v>
      </c>
      <c r="Q53" s="348">
        <v>1.4905999999999999</v>
      </c>
      <c r="R53" s="348">
        <v>6.0865999999999998</v>
      </c>
      <c r="S53" s="348">
        <v>14.0854</v>
      </c>
      <c r="T53" s="348">
        <v>3.6366000000000001</v>
      </c>
      <c r="U53" s="348">
        <v>2.6490999999999998</v>
      </c>
      <c r="V53" s="350">
        <v>3.7343999999999999</v>
      </c>
      <c r="W53" s="348">
        <v>3.6474000000000002</v>
      </c>
      <c r="X53" s="348">
        <v>7.0934999999999997</v>
      </c>
      <c r="Y53" s="348">
        <v>6.1382000000000003</v>
      </c>
      <c r="Z53" s="348" t="s">
        <v>430</v>
      </c>
      <c r="AA53" s="348">
        <v>8.6925000000000008</v>
      </c>
      <c r="AB53" s="348">
        <v>16.0749</v>
      </c>
      <c r="AC53" s="348">
        <v>3.3043999999999998</v>
      </c>
      <c r="AD53" s="348">
        <v>4.9039000000000001</v>
      </c>
      <c r="AE53" s="348">
        <v>9.4342000000000006</v>
      </c>
      <c r="AF53" s="348">
        <v>7.2123999999999997</v>
      </c>
      <c r="AG53" s="374"/>
      <c r="AH53" s="346">
        <v>3</v>
      </c>
      <c r="AI53" s="346">
        <v>8</v>
      </c>
      <c r="AJ53" s="346">
        <v>6</v>
      </c>
      <c r="AK53" s="346">
        <v>6</v>
      </c>
      <c r="AL53" s="346">
        <v>8</v>
      </c>
      <c r="AM53" s="346">
        <v>2</v>
      </c>
      <c r="AN53" s="346">
        <v>8</v>
      </c>
      <c r="AO53" s="346">
        <v>7</v>
      </c>
      <c r="AP53" s="346">
        <v>7</v>
      </c>
      <c r="AQ53" s="346">
        <v>5</v>
      </c>
      <c r="AR53" s="346">
        <v>4</v>
      </c>
      <c r="AS53" s="346">
        <v>4</v>
      </c>
      <c r="AT53" s="346" t="s">
        <v>430</v>
      </c>
      <c r="AU53" s="346">
        <v>8</v>
      </c>
      <c r="AV53" s="346">
        <v>5</v>
      </c>
      <c r="AW53" s="346">
        <v>6</v>
      </c>
      <c r="AX53" s="346">
        <v>5</v>
      </c>
      <c r="AY53" s="346">
        <v>5</v>
      </c>
      <c r="AZ53" s="374"/>
      <c r="BA53" s="375">
        <v>50.280384765638203</v>
      </c>
      <c r="BB53" s="375">
        <v>0</v>
      </c>
      <c r="BC53" s="375">
        <v>2.0823848643411701E-2</v>
      </c>
      <c r="BD53" s="375" t="s">
        <v>430</v>
      </c>
      <c r="BE53" s="373"/>
      <c r="BF53" s="348">
        <v>43.953126357499997</v>
      </c>
      <c r="BG53" s="348">
        <v>23.998163265399999</v>
      </c>
      <c r="BH53" s="348">
        <v>1.8315204323000001</v>
      </c>
      <c r="BI53" s="373"/>
      <c r="BJ53" s="348">
        <v>38.988582610000002</v>
      </c>
      <c r="BK53" s="373"/>
      <c r="BL53" s="348">
        <v>47.645800000000001</v>
      </c>
      <c r="BM53" s="348">
        <v>12.4558</v>
      </c>
      <c r="BN53" s="348">
        <v>10.5936</v>
      </c>
      <c r="BO53" s="348">
        <v>29.3048</v>
      </c>
      <c r="BP53" s="373"/>
      <c r="BQ53" s="348">
        <v>6.15</v>
      </c>
      <c r="BR53" s="348">
        <v>17.190000000000001</v>
      </c>
      <c r="BS53" s="348" t="s">
        <v>430</v>
      </c>
      <c r="BT53" s="348" t="s">
        <v>430</v>
      </c>
      <c r="BU53" s="348" t="s">
        <v>430</v>
      </c>
      <c r="BV53" s="348">
        <v>5.97</v>
      </c>
      <c r="BW53" s="373"/>
      <c r="BX53" s="372" t="s">
        <v>9559</v>
      </c>
      <c r="BY53" s="372" t="s">
        <v>9560</v>
      </c>
      <c r="BZ53" s="372" t="s">
        <v>9202</v>
      </c>
      <c r="CA53" s="372" t="s">
        <v>9561</v>
      </c>
      <c r="CB53" s="372" t="s">
        <v>9562</v>
      </c>
      <c r="CC53" s="373"/>
      <c r="CD53" s="354" t="s">
        <v>548</v>
      </c>
    </row>
    <row r="54" spans="1:82" s="428" customFormat="1" x14ac:dyDescent="0.25">
      <c r="A54" s="345" t="s">
        <v>9563</v>
      </c>
      <c r="B54" s="373"/>
      <c r="C54" s="719">
        <v>38022</v>
      </c>
      <c r="D54" s="373"/>
      <c r="E54" s="346">
        <v>59.289200000000001</v>
      </c>
      <c r="F54" s="373"/>
      <c r="G54" s="347">
        <v>51.352699999999999</v>
      </c>
      <c r="H54" s="373"/>
      <c r="I54" s="651">
        <v>6.42</v>
      </c>
      <c r="J54" s="651">
        <v>6.78</v>
      </c>
      <c r="K54" s="651">
        <v>4.92</v>
      </c>
      <c r="L54" s="651" t="s">
        <v>430</v>
      </c>
      <c r="M54" s="374"/>
      <c r="N54" s="348">
        <v>-2.4874999999999998</v>
      </c>
      <c r="O54" s="348">
        <v>-2.4634999999999998</v>
      </c>
      <c r="P54" s="348">
        <v>-8.8391999999999999</v>
      </c>
      <c r="Q54" s="348">
        <v>-1.5678000000000001</v>
      </c>
      <c r="R54" s="348">
        <v>7.6685999999999996</v>
      </c>
      <c r="S54" s="348">
        <v>12.1678</v>
      </c>
      <c r="T54" s="348">
        <v>3.6383999999999999</v>
      </c>
      <c r="U54" s="348">
        <v>2.8831000000000002</v>
      </c>
      <c r="V54" s="350">
        <v>3.8553000000000002</v>
      </c>
      <c r="W54" s="348">
        <v>4.7092000000000001</v>
      </c>
      <c r="X54" s="348">
        <v>6.3575999999999997</v>
      </c>
      <c r="Y54" s="348">
        <v>5.9660000000000002</v>
      </c>
      <c r="Z54" s="348">
        <v>6.6618000000000004</v>
      </c>
      <c r="AA54" s="348">
        <v>10.985099999999999</v>
      </c>
      <c r="AB54" s="348">
        <v>12.4627</v>
      </c>
      <c r="AC54" s="348">
        <v>3.1522000000000001</v>
      </c>
      <c r="AD54" s="348">
        <v>4.4770000000000003</v>
      </c>
      <c r="AE54" s="348">
        <v>4.9568000000000003</v>
      </c>
      <c r="AF54" s="348">
        <v>7.5240999999999998</v>
      </c>
      <c r="AG54" s="374"/>
      <c r="AH54" s="346">
        <v>8</v>
      </c>
      <c r="AI54" s="346">
        <v>6</v>
      </c>
      <c r="AJ54" s="346">
        <v>5</v>
      </c>
      <c r="AK54" s="346">
        <v>7</v>
      </c>
      <c r="AL54" s="346">
        <v>6</v>
      </c>
      <c r="AM54" s="346">
        <v>6</v>
      </c>
      <c r="AN54" s="346">
        <v>7</v>
      </c>
      <c r="AO54" s="346">
        <v>6</v>
      </c>
      <c r="AP54" s="346">
        <v>6</v>
      </c>
      <c r="AQ54" s="346">
        <v>4</v>
      </c>
      <c r="AR54" s="346">
        <v>6</v>
      </c>
      <c r="AS54" s="346">
        <v>6</v>
      </c>
      <c r="AT54" s="346">
        <v>1</v>
      </c>
      <c r="AU54" s="346">
        <v>5</v>
      </c>
      <c r="AV54" s="346">
        <v>7</v>
      </c>
      <c r="AW54" s="346">
        <v>8</v>
      </c>
      <c r="AX54" s="346">
        <v>6</v>
      </c>
      <c r="AY54" s="346">
        <v>7</v>
      </c>
      <c r="AZ54" s="374"/>
      <c r="BA54" s="375">
        <v>31.411980408178898</v>
      </c>
      <c r="BB54" s="375">
        <v>0</v>
      </c>
      <c r="BC54" s="375">
        <v>1.43466944834225E-2</v>
      </c>
      <c r="BD54" s="375" t="s">
        <v>430</v>
      </c>
      <c r="BE54" s="373"/>
      <c r="BF54" s="348">
        <v>32.796657172700002</v>
      </c>
      <c r="BG54" s="348">
        <v>9.0039494373999993</v>
      </c>
      <c r="BH54" s="348">
        <v>3.6424746052999999</v>
      </c>
      <c r="BI54" s="373"/>
      <c r="BJ54" s="348">
        <v>21.0104802</v>
      </c>
      <c r="BK54" s="373"/>
      <c r="BL54" s="348">
        <v>61.452100000000002</v>
      </c>
      <c r="BM54" s="348">
        <v>6.2099299999999999</v>
      </c>
      <c r="BN54" s="348" t="s">
        <v>430</v>
      </c>
      <c r="BO54" s="348">
        <v>32.337969999999999</v>
      </c>
      <c r="BP54" s="373"/>
      <c r="BQ54" s="348">
        <v>11.99</v>
      </c>
      <c r="BR54" s="348">
        <v>3.51</v>
      </c>
      <c r="BS54" s="348" t="s">
        <v>430</v>
      </c>
      <c r="BT54" s="348" t="s">
        <v>430</v>
      </c>
      <c r="BU54" s="348">
        <v>0.01</v>
      </c>
      <c r="BV54" s="348">
        <v>63.48</v>
      </c>
      <c r="BW54" s="373"/>
      <c r="BX54" s="372" t="s">
        <v>9564</v>
      </c>
      <c r="BY54" s="372" t="s">
        <v>9565</v>
      </c>
      <c r="BZ54" s="372" t="s">
        <v>9566</v>
      </c>
      <c r="CA54" s="372" t="s">
        <v>9567</v>
      </c>
      <c r="CB54" s="372" t="s">
        <v>9568</v>
      </c>
      <c r="CC54" s="373"/>
      <c r="CD54" s="354" t="s">
        <v>555</v>
      </c>
    </row>
    <row r="55" spans="1:82" s="428" customFormat="1" x14ac:dyDescent="0.25">
      <c r="A55" s="345" t="s">
        <v>9569</v>
      </c>
      <c r="B55" s="373"/>
      <c r="C55" s="719">
        <v>45862</v>
      </c>
      <c r="D55" s="373"/>
      <c r="E55" s="346">
        <v>55.559100000000001</v>
      </c>
      <c r="F55" s="373"/>
      <c r="G55" s="347">
        <v>10.670500000000001</v>
      </c>
      <c r="H55" s="373"/>
      <c r="I55" s="651">
        <v>8.2199999999999999E-3</v>
      </c>
      <c r="J55" s="651">
        <v>5.15</v>
      </c>
      <c r="K55" s="651">
        <v>8.2199999999999999E-3</v>
      </c>
      <c r="L55" s="651">
        <v>8.2199999999999999E-3</v>
      </c>
      <c r="M55" s="374"/>
      <c r="N55" s="348">
        <v>-47.143900000000002</v>
      </c>
      <c r="O55" s="348">
        <v>-36.604500000000002</v>
      </c>
      <c r="P55" s="348">
        <v>-27.077200000000001</v>
      </c>
      <c r="Q55" s="348">
        <v>4.9939</v>
      </c>
      <c r="R55" s="348">
        <v>-8.1745000000000001</v>
      </c>
      <c r="S55" s="348">
        <v>16.4453</v>
      </c>
      <c r="T55" s="348">
        <v>9.3577999999999992</v>
      </c>
      <c r="U55" s="348">
        <v>6.7289000000000003</v>
      </c>
      <c r="V55" s="350">
        <v>6.2100999999999997</v>
      </c>
      <c r="W55" s="348" t="s">
        <v>430</v>
      </c>
      <c r="X55" s="348" t="s">
        <v>430</v>
      </c>
      <c r="Y55" s="348" t="s">
        <v>430</v>
      </c>
      <c r="Z55" s="348" t="s">
        <v>430</v>
      </c>
      <c r="AA55" s="348">
        <v>9.6181999999999999</v>
      </c>
      <c r="AB55" s="348">
        <v>25.141500000000001</v>
      </c>
      <c r="AC55" s="348">
        <v>8.9689999999999994</v>
      </c>
      <c r="AD55" s="348">
        <v>6.9911000000000003</v>
      </c>
      <c r="AE55" s="348">
        <v>4.2515000000000001</v>
      </c>
      <c r="AF55" s="348">
        <v>6.2290999999999999</v>
      </c>
      <c r="AG55" s="374"/>
      <c r="AH55" s="346">
        <v>9</v>
      </c>
      <c r="AI55" s="346">
        <v>9</v>
      </c>
      <c r="AJ55" s="346">
        <v>9</v>
      </c>
      <c r="AK55" s="346">
        <v>3</v>
      </c>
      <c r="AL55" s="346">
        <v>9</v>
      </c>
      <c r="AM55" s="346">
        <v>1</v>
      </c>
      <c r="AN55" s="346">
        <v>1</v>
      </c>
      <c r="AO55" s="346">
        <v>1</v>
      </c>
      <c r="AP55" s="346">
        <v>2</v>
      </c>
      <c r="AQ55" s="346" t="s">
        <v>430</v>
      </c>
      <c r="AR55" s="346" t="s">
        <v>430</v>
      </c>
      <c r="AS55" s="346" t="s">
        <v>430</v>
      </c>
      <c r="AT55" s="346" t="s">
        <v>430</v>
      </c>
      <c r="AU55" s="346">
        <v>6</v>
      </c>
      <c r="AV55" s="346">
        <v>1</v>
      </c>
      <c r="AW55" s="346">
        <v>1</v>
      </c>
      <c r="AX55" s="346">
        <v>1</v>
      </c>
      <c r="AY55" s="346">
        <v>8</v>
      </c>
      <c r="AZ55" s="374"/>
      <c r="BA55" s="375">
        <v>76.5771238528081</v>
      </c>
      <c r="BB55" s="375">
        <v>0</v>
      </c>
      <c r="BC55" s="375">
        <v>5.06486643058667E-3</v>
      </c>
      <c r="BD55" s="375" t="s">
        <v>430</v>
      </c>
      <c r="BE55" s="373"/>
      <c r="BF55" s="348">
        <v>49.908246837100002</v>
      </c>
      <c r="BG55" s="348">
        <v>16.835113463199999</v>
      </c>
      <c r="BH55" s="348">
        <v>2.9645328466</v>
      </c>
      <c r="BI55" s="373"/>
      <c r="BJ55" s="348">
        <v>37.698088929999997</v>
      </c>
      <c r="BK55" s="373"/>
      <c r="BL55" s="348">
        <v>32.0642</v>
      </c>
      <c r="BM55" s="348">
        <v>24.007899999999999</v>
      </c>
      <c r="BN55" s="348">
        <v>13.0145</v>
      </c>
      <c r="BO55" s="348">
        <v>30.913399999999999</v>
      </c>
      <c r="BP55" s="373"/>
      <c r="BQ55" s="348" t="s">
        <v>430</v>
      </c>
      <c r="BR55" s="348">
        <v>10.55</v>
      </c>
      <c r="BS55" s="348" t="s">
        <v>430</v>
      </c>
      <c r="BT55" s="348" t="s">
        <v>430</v>
      </c>
      <c r="BU55" s="348" t="s">
        <v>430</v>
      </c>
      <c r="BV55" s="348">
        <v>20.37</v>
      </c>
      <c r="BW55" s="373"/>
      <c r="BX55" s="372" t="s">
        <v>9570</v>
      </c>
      <c r="BY55" s="372" t="s">
        <v>9571</v>
      </c>
      <c r="BZ55" s="372" t="s">
        <v>9572</v>
      </c>
      <c r="CA55" s="372" t="s">
        <v>9573</v>
      </c>
      <c r="CB55" s="372" t="s">
        <v>3389</v>
      </c>
      <c r="CC55" s="373"/>
      <c r="CD55" s="354" t="s">
        <v>548</v>
      </c>
    </row>
    <row r="56" spans="1:82" s="428" customFormat="1" x14ac:dyDescent="0.25">
      <c r="A56" s="345" t="s">
        <v>9574</v>
      </c>
      <c r="B56" s="373"/>
      <c r="C56" s="719">
        <v>45888</v>
      </c>
      <c r="D56" s="373"/>
      <c r="E56" s="346">
        <v>40.486699999999999</v>
      </c>
      <c r="F56" s="373"/>
      <c r="G56" s="347">
        <v>10.451000000000001</v>
      </c>
      <c r="H56" s="373"/>
      <c r="I56" s="651">
        <v>0.38904</v>
      </c>
      <c r="J56" s="651">
        <v>6.37</v>
      </c>
      <c r="K56" s="651">
        <v>0.36437999999999998</v>
      </c>
      <c r="L56" s="651">
        <v>0.38904</v>
      </c>
      <c r="M56" s="374"/>
      <c r="N56" s="348">
        <v>13.975300000000001</v>
      </c>
      <c r="O56" s="348">
        <v>19.823</v>
      </c>
      <c r="P56" s="348">
        <v>-3.9883999999999999</v>
      </c>
      <c r="Q56" s="348">
        <v>-7.4625000000000004</v>
      </c>
      <c r="R56" s="348">
        <v>9.4257000000000009</v>
      </c>
      <c r="S56" s="348">
        <v>3.7168000000000001</v>
      </c>
      <c r="T56" s="348">
        <v>4.5377999999999998</v>
      </c>
      <c r="U56" s="348">
        <v>4.3593000000000002</v>
      </c>
      <c r="V56" s="350">
        <v>4.4977</v>
      </c>
      <c r="W56" s="348" t="s">
        <v>430</v>
      </c>
      <c r="X56" s="348" t="s">
        <v>430</v>
      </c>
      <c r="Y56" s="348" t="s">
        <v>430</v>
      </c>
      <c r="Z56" s="348" t="s">
        <v>430</v>
      </c>
      <c r="AA56" s="348">
        <v>5.8685</v>
      </c>
      <c r="AB56" s="348">
        <v>8.4859000000000009</v>
      </c>
      <c r="AC56" s="348">
        <v>4.2675999999999998</v>
      </c>
      <c r="AD56" s="348">
        <v>4.9396000000000004</v>
      </c>
      <c r="AE56" s="348">
        <v>9.6552000000000007</v>
      </c>
      <c r="AF56" s="348">
        <v>4.4973999999999998</v>
      </c>
      <c r="AG56" s="374"/>
      <c r="AH56" s="346">
        <v>6</v>
      </c>
      <c r="AI56" s="346">
        <v>2</v>
      </c>
      <c r="AJ56" s="346">
        <v>4</v>
      </c>
      <c r="AK56" s="346">
        <v>9</v>
      </c>
      <c r="AL56" s="346">
        <v>4</v>
      </c>
      <c r="AM56" s="346">
        <v>9</v>
      </c>
      <c r="AN56" s="346">
        <v>5</v>
      </c>
      <c r="AO56" s="346">
        <v>2</v>
      </c>
      <c r="AP56" s="346">
        <v>4</v>
      </c>
      <c r="AQ56" s="346" t="s">
        <v>430</v>
      </c>
      <c r="AR56" s="346" t="s">
        <v>430</v>
      </c>
      <c r="AS56" s="346" t="s">
        <v>430</v>
      </c>
      <c r="AT56" s="346" t="s">
        <v>430</v>
      </c>
      <c r="AU56" s="346">
        <v>9</v>
      </c>
      <c r="AV56" s="346">
        <v>9</v>
      </c>
      <c r="AW56" s="346">
        <v>3</v>
      </c>
      <c r="AX56" s="346">
        <v>4</v>
      </c>
      <c r="AY56" s="346">
        <v>4</v>
      </c>
      <c r="AZ56" s="374"/>
      <c r="BA56" s="375">
        <v>22.469647217423201</v>
      </c>
      <c r="BB56" s="375">
        <v>0</v>
      </c>
      <c r="BC56" s="375">
        <v>-4.85807638945603E-2</v>
      </c>
      <c r="BD56" s="375" t="s">
        <v>430</v>
      </c>
      <c r="BE56" s="373"/>
      <c r="BF56" s="348">
        <v>20.5645523502</v>
      </c>
      <c r="BG56" s="348">
        <v>1.0732716927999999</v>
      </c>
      <c r="BH56" s="348">
        <v>19.160621199800001</v>
      </c>
      <c r="BI56" s="373"/>
      <c r="BJ56" s="348">
        <v>24.38927962</v>
      </c>
      <c r="BK56" s="373"/>
      <c r="BL56" s="348">
        <v>57.090499999999999</v>
      </c>
      <c r="BM56" s="348">
        <v>5.4926899999999996</v>
      </c>
      <c r="BN56" s="348">
        <v>7.9824000000000002</v>
      </c>
      <c r="BO56" s="348">
        <v>29.43441</v>
      </c>
      <c r="BP56" s="373"/>
      <c r="BQ56" s="348" t="s">
        <v>430</v>
      </c>
      <c r="BR56" s="348">
        <v>21.78</v>
      </c>
      <c r="BS56" s="348" t="s">
        <v>430</v>
      </c>
      <c r="BT56" s="348" t="s">
        <v>430</v>
      </c>
      <c r="BU56" s="348" t="s">
        <v>430</v>
      </c>
      <c r="BV56" s="348">
        <v>53.83</v>
      </c>
      <c r="BW56" s="373"/>
      <c r="BX56" s="372" t="s">
        <v>9575</v>
      </c>
      <c r="BY56" s="372" t="s">
        <v>9576</v>
      </c>
      <c r="BZ56" s="372" t="s">
        <v>9577</v>
      </c>
      <c r="CA56" s="372" t="s">
        <v>9578</v>
      </c>
      <c r="CB56" s="372" t="s">
        <v>9579</v>
      </c>
      <c r="CC56" s="373"/>
      <c r="CD56" s="354" t="s">
        <v>4823</v>
      </c>
    </row>
    <row r="57" spans="1:82" s="428" customFormat="1" x14ac:dyDescent="0.25">
      <c r="A57" s="345" t="s">
        <v>9580</v>
      </c>
      <c r="B57" s="373"/>
      <c r="C57" s="719">
        <v>40609</v>
      </c>
      <c r="D57" s="373"/>
      <c r="E57" s="346">
        <v>38.332700000000003</v>
      </c>
      <c r="F57" s="373"/>
      <c r="G57" s="347">
        <v>28.744499999999999</v>
      </c>
      <c r="H57" s="373"/>
      <c r="I57" s="651" t="s">
        <v>430</v>
      </c>
      <c r="J57" s="651" t="s">
        <v>430</v>
      </c>
      <c r="K57" s="651" t="s">
        <v>430</v>
      </c>
      <c r="L57" s="651" t="s">
        <v>430</v>
      </c>
      <c r="M57" s="374"/>
      <c r="N57" s="348">
        <v>65.894800000000004</v>
      </c>
      <c r="O57" s="348">
        <v>10.5909</v>
      </c>
      <c r="P57" s="348">
        <v>-0.58040000000000003</v>
      </c>
      <c r="Q57" s="348">
        <v>12.128399999999999</v>
      </c>
      <c r="R57" s="348">
        <v>24.400600000000001</v>
      </c>
      <c r="S57" s="348">
        <v>9.8446999999999996</v>
      </c>
      <c r="T57" s="348">
        <v>7.6101000000000001</v>
      </c>
      <c r="U57" s="348">
        <v>2.2103999999999999</v>
      </c>
      <c r="V57" s="350">
        <v>3.4380000000000002</v>
      </c>
      <c r="W57" s="348">
        <v>5.1341999999999999</v>
      </c>
      <c r="X57" s="348">
        <v>8.5921000000000003</v>
      </c>
      <c r="Y57" s="348">
        <v>7.1680999999999999</v>
      </c>
      <c r="Z57" s="348">
        <v>6.6031000000000004</v>
      </c>
      <c r="AA57" s="348">
        <v>20.025400000000001</v>
      </c>
      <c r="AB57" s="348">
        <v>20.148599999999998</v>
      </c>
      <c r="AC57" s="348">
        <v>3.6004</v>
      </c>
      <c r="AD57" s="348">
        <v>3.7763</v>
      </c>
      <c r="AE57" s="348">
        <v>18.930399999999999</v>
      </c>
      <c r="AF57" s="348">
        <v>7.0655000000000001</v>
      </c>
      <c r="AG57" s="374"/>
      <c r="AH57" s="346">
        <v>2</v>
      </c>
      <c r="AI57" s="346">
        <v>4</v>
      </c>
      <c r="AJ57" s="346">
        <v>3</v>
      </c>
      <c r="AK57" s="346">
        <v>1</v>
      </c>
      <c r="AL57" s="346">
        <v>1</v>
      </c>
      <c r="AM57" s="346">
        <v>7</v>
      </c>
      <c r="AN57" s="346">
        <v>2</v>
      </c>
      <c r="AO57" s="346">
        <v>8</v>
      </c>
      <c r="AP57" s="346">
        <v>8</v>
      </c>
      <c r="AQ57" s="346">
        <v>2</v>
      </c>
      <c r="AR57" s="346">
        <v>2</v>
      </c>
      <c r="AS57" s="346">
        <v>2</v>
      </c>
      <c r="AT57" s="346">
        <v>2</v>
      </c>
      <c r="AU57" s="346">
        <v>1</v>
      </c>
      <c r="AV57" s="346">
        <v>2</v>
      </c>
      <c r="AW57" s="346">
        <v>5</v>
      </c>
      <c r="AX57" s="346">
        <v>8</v>
      </c>
      <c r="AY57" s="346">
        <v>2</v>
      </c>
      <c r="AZ57" s="374"/>
      <c r="BA57" s="375">
        <v>69.002631961982999</v>
      </c>
      <c r="BB57" s="375">
        <v>0</v>
      </c>
      <c r="BC57" s="375">
        <v>3.7157270887155501E-2</v>
      </c>
      <c r="BD57" s="375" t="s">
        <v>430</v>
      </c>
      <c r="BE57" s="373"/>
      <c r="BF57" s="348">
        <v>54.769494605799999</v>
      </c>
      <c r="BG57" s="348">
        <v>33.821757762399997</v>
      </c>
      <c r="BH57" s="348">
        <v>1.619356835</v>
      </c>
      <c r="BI57" s="373"/>
      <c r="BJ57" s="348">
        <v>33.134699019999999</v>
      </c>
      <c r="BK57" s="373"/>
      <c r="BL57" s="348">
        <v>45.037399999999998</v>
      </c>
      <c r="BM57" s="348">
        <v>18.0365</v>
      </c>
      <c r="BN57" s="348">
        <v>4.7619199999999999</v>
      </c>
      <c r="BO57" s="348">
        <v>32.164180000000002</v>
      </c>
      <c r="BP57" s="373"/>
      <c r="BQ57" s="348" t="s">
        <v>430</v>
      </c>
      <c r="BR57" s="348">
        <v>11.24</v>
      </c>
      <c r="BS57" s="348" t="s">
        <v>430</v>
      </c>
      <c r="BT57" s="348" t="s">
        <v>430</v>
      </c>
      <c r="BU57" s="348" t="s">
        <v>430</v>
      </c>
      <c r="BV57" s="348">
        <v>20.93</v>
      </c>
      <c r="BW57" s="373"/>
      <c r="BX57" s="372" t="s">
        <v>9581</v>
      </c>
      <c r="BY57" s="372" t="s">
        <v>9582</v>
      </c>
      <c r="BZ57" s="372" t="s">
        <v>9583</v>
      </c>
      <c r="CA57" s="372" t="s">
        <v>9038</v>
      </c>
      <c r="CB57" s="372" t="s">
        <v>9584</v>
      </c>
      <c r="CC57" s="373"/>
      <c r="CD57" s="354" t="s">
        <v>476</v>
      </c>
    </row>
    <row r="58" spans="1:82" x14ac:dyDescent="0.25">
      <c r="A58" s="36" t="s">
        <v>93</v>
      </c>
      <c r="B58" s="43"/>
      <c r="C58" s="720"/>
      <c r="D58" s="43"/>
      <c r="E58" s="51"/>
      <c r="F58" s="43"/>
      <c r="G58" s="55"/>
      <c r="H58" s="43"/>
      <c r="I58" s="92"/>
      <c r="J58" s="92"/>
      <c r="K58" s="92"/>
      <c r="L58" s="92"/>
      <c r="M58" s="66"/>
      <c r="N58" s="59">
        <v>22.44</v>
      </c>
      <c r="O58" s="59">
        <v>1.7555000000000001</v>
      </c>
      <c r="P58" s="59">
        <v>-8.2829999999999995</v>
      </c>
      <c r="Q58" s="59">
        <v>1.9616</v>
      </c>
      <c r="R58" s="59">
        <v>9.1351999999999993</v>
      </c>
      <c r="S58" s="59">
        <v>11.7567</v>
      </c>
      <c r="T58" s="59">
        <v>5.1306000000000003</v>
      </c>
      <c r="U58" s="59">
        <v>3.0501999999999998</v>
      </c>
      <c r="V58" s="70">
        <v>4.0636000000000001</v>
      </c>
      <c r="W58" s="59">
        <v>4.1886000000000001</v>
      </c>
      <c r="X58" s="59">
        <v>7.5796999999999999</v>
      </c>
      <c r="Y58" s="59">
        <v>6.6231999999999998</v>
      </c>
      <c r="Z58" s="59">
        <v>6.5327000000000002</v>
      </c>
      <c r="AA58" s="59">
        <v>11.6791</v>
      </c>
      <c r="AB58" s="59">
        <v>16.070699999999999</v>
      </c>
      <c r="AC58" s="59">
        <v>3.8647999999999998</v>
      </c>
      <c r="AD58" s="59">
        <v>4.7337999999999996</v>
      </c>
      <c r="AE58" s="59">
        <v>9.6682000000000006</v>
      </c>
      <c r="AF58" s="59">
        <v>7.2702999999999998</v>
      </c>
      <c r="AG58" s="66"/>
      <c r="AH58" s="51">
        <v>9</v>
      </c>
      <c r="AI58" s="51">
        <v>9</v>
      </c>
      <c r="AJ58" s="51">
        <v>9</v>
      </c>
      <c r="AK58" s="51">
        <v>9</v>
      </c>
      <c r="AL58" s="51">
        <v>9</v>
      </c>
      <c r="AM58" s="51">
        <v>9</v>
      </c>
      <c r="AN58" s="51">
        <v>9</v>
      </c>
      <c r="AO58" s="51">
        <v>9</v>
      </c>
      <c r="AP58" s="51">
        <v>9</v>
      </c>
      <c r="AQ58" s="51">
        <v>6</v>
      </c>
      <c r="AR58" s="51">
        <v>6</v>
      </c>
      <c r="AS58" s="51">
        <v>6</v>
      </c>
      <c r="AT58" s="51">
        <v>3</v>
      </c>
      <c r="AU58" s="51">
        <v>9</v>
      </c>
      <c r="AV58" s="51">
        <v>9</v>
      </c>
      <c r="AW58" s="51">
        <v>9</v>
      </c>
      <c r="AX58" s="51">
        <v>9</v>
      </c>
      <c r="AY58" s="51">
        <v>9</v>
      </c>
      <c r="AZ58" s="66"/>
      <c r="BA58" s="286"/>
      <c r="BB58" s="286"/>
      <c r="BC58" s="286"/>
      <c r="BD58" s="286"/>
      <c r="BE58" s="43"/>
      <c r="BF58" s="59"/>
      <c r="BG58" s="59"/>
      <c r="BH58" s="59"/>
      <c r="BI58" s="43"/>
      <c r="BJ58" s="59"/>
      <c r="BK58" s="43"/>
      <c r="BL58" s="59"/>
      <c r="BM58" s="59"/>
      <c r="BN58" s="59"/>
      <c r="BO58" s="59"/>
      <c r="BP58" s="43"/>
      <c r="BQ58" s="59"/>
      <c r="BR58" s="59"/>
      <c r="BS58" s="59"/>
      <c r="BT58" s="59"/>
      <c r="BU58" s="59"/>
      <c r="BV58" s="59"/>
      <c r="BW58" s="43"/>
      <c r="BX58" s="84"/>
      <c r="BY58" s="84"/>
      <c r="BZ58" s="84"/>
      <c r="CA58" s="84"/>
      <c r="CB58" s="84"/>
      <c r="CC58" s="43"/>
      <c r="CD58" s="88"/>
    </row>
    <row r="59" spans="1:82" x14ac:dyDescent="0.25">
      <c r="A59" s="37" t="s">
        <v>94</v>
      </c>
      <c r="B59" s="44"/>
      <c r="C59" s="721"/>
      <c r="D59" s="44"/>
      <c r="E59" s="52"/>
      <c r="F59" s="44"/>
      <c r="G59" s="56"/>
      <c r="H59" s="44"/>
      <c r="I59" s="93"/>
      <c r="J59" s="93"/>
      <c r="K59" s="93"/>
      <c r="L59" s="93"/>
      <c r="M59" s="67"/>
      <c r="N59" s="60">
        <v>69.549499999999995</v>
      </c>
      <c r="O59" s="60">
        <v>33.8626</v>
      </c>
      <c r="P59" s="60">
        <v>0.27889999999999998</v>
      </c>
      <c r="Q59" s="60">
        <v>12.128399999999999</v>
      </c>
      <c r="R59" s="60">
        <v>24.400600000000001</v>
      </c>
      <c r="S59" s="60">
        <v>16.4453</v>
      </c>
      <c r="T59" s="60">
        <v>9.3577999999999992</v>
      </c>
      <c r="U59" s="60">
        <v>6.7289000000000003</v>
      </c>
      <c r="V59" s="71">
        <v>6.4417999999999997</v>
      </c>
      <c r="W59" s="60">
        <v>5.4328000000000003</v>
      </c>
      <c r="X59" s="60">
        <v>9.1295000000000002</v>
      </c>
      <c r="Y59" s="60">
        <v>7.8117999999999999</v>
      </c>
      <c r="Z59" s="60">
        <v>6.6618000000000004</v>
      </c>
      <c r="AA59" s="60">
        <v>20.025400000000001</v>
      </c>
      <c r="AB59" s="60">
        <v>25.141500000000001</v>
      </c>
      <c r="AC59" s="60">
        <v>8.9689999999999994</v>
      </c>
      <c r="AD59" s="60">
        <v>6.9911000000000003</v>
      </c>
      <c r="AE59" s="60">
        <v>20.210100000000001</v>
      </c>
      <c r="AF59" s="60">
        <v>10.7354</v>
      </c>
      <c r="AG59" s="67"/>
      <c r="AH59" s="52"/>
      <c r="AI59" s="52"/>
      <c r="AJ59" s="52"/>
      <c r="AK59" s="52"/>
      <c r="AL59" s="52"/>
      <c r="AM59" s="52"/>
      <c r="AN59" s="52"/>
      <c r="AO59" s="52"/>
      <c r="AP59" s="52"/>
      <c r="AQ59" s="52"/>
      <c r="AR59" s="52"/>
      <c r="AS59" s="52"/>
      <c r="AT59" s="52"/>
      <c r="AU59" s="52"/>
      <c r="AV59" s="52"/>
      <c r="AW59" s="52"/>
      <c r="AX59" s="52"/>
      <c r="AY59" s="52"/>
      <c r="AZ59" s="67"/>
      <c r="BA59" s="288"/>
      <c r="BB59" s="288"/>
      <c r="BC59" s="288"/>
      <c r="BD59" s="288"/>
      <c r="BE59" s="44"/>
      <c r="BF59" s="60"/>
      <c r="BG59" s="60"/>
      <c r="BH59" s="60"/>
      <c r="BI59" s="44"/>
      <c r="BJ59" s="60"/>
      <c r="BK59" s="44"/>
      <c r="BL59" s="60"/>
      <c r="BM59" s="60"/>
      <c r="BN59" s="60"/>
      <c r="BO59" s="60"/>
      <c r="BP59" s="44"/>
      <c r="BQ59" s="60"/>
      <c r="BR59" s="60"/>
      <c r="BS59" s="60"/>
      <c r="BT59" s="60"/>
      <c r="BU59" s="60"/>
      <c r="BV59" s="60"/>
      <c r="BW59" s="44"/>
      <c r="BX59" s="85"/>
      <c r="BY59" s="85"/>
      <c r="BZ59" s="85"/>
      <c r="CA59" s="85"/>
      <c r="CB59" s="85"/>
      <c r="CC59" s="44"/>
      <c r="CD59" s="89"/>
    </row>
    <row r="60" spans="1:82" x14ac:dyDescent="0.25">
      <c r="A60" s="37" t="s">
        <v>95</v>
      </c>
      <c r="B60" s="44"/>
      <c r="C60" s="721"/>
      <c r="D60" s="44"/>
      <c r="E60" s="52"/>
      <c r="F60" s="44"/>
      <c r="G60" s="56"/>
      <c r="H60" s="44"/>
      <c r="I60" s="93"/>
      <c r="J60" s="93"/>
      <c r="K60" s="93"/>
      <c r="L60" s="93"/>
      <c r="M60" s="67"/>
      <c r="N60" s="60">
        <v>-47.143900000000002</v>
      </c>
      <c r="O60" s="60">
        <v>-36.604500000000002</v>
      </c>
      <c r="P60" s="60">
        <v>-27.077200000000001</v>
      </c>
      <c r="Q60" s="60">
        <v>-7.4625000000000004</v>
      </c>
      <c r="R60" s="60">
        <v>-8.1745000000000001</v>
      </c>
      <c r="S60" s="60">
        <v>3.7168000000000001</v>
      </c>
      <c r="T60" s="60">
        <v>2.7959999999999998</v>
      </c>
      <c r="U60" s="60">
        <v>-1.6652</v>
      </c>
      <c r="V60" s="71">
        <v>-0.87490000000000001</v>
      </c>
      <c r="W60" s="60">
        <v>1.4105000000000001</v>
      </c>
      <c r="X60" s="60">
        <v>6.3575999999999997</v>
      </c>
      <c r="Y60" s="60">
        <v>5.9660000000000002</v>
      </c>
      <c r="Z60" s="60">
        <v>6.3333000000000004</v>
      </c>
      <c r="AA60" s="60">
        <v>5.8685</v>
      </c>
      <c r="AB60" s="60">
        <v>8.4859000000000009</v>
      </c>
      <c r="AC60" s="60">
        <v>-6.4999999999999997E-3</v>
      </c>
      <c r="AD60" s="60">
        <v>6.3600000000000004E-2</v>
      </c>
      <c r="AE60" s="60">
        <v>-0.72729999999999995</v>
      </c>
      <c r="AF60" s="60">
        <v>4.4973999999999998</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8" t="s">
        <v>96</v>
      </c>
      <c r="B61" s="45"/>
      <c r="C61" s="722"/>
      <c r="D61" s="45"/>
      <c r="E61" s="53"/>
      <c r="F61" s="45"/>
      <c r="G61" s="57"/>
      <c r="H61" s="45"/>
      <c r="I61" s="94"/>
      <c r="J61" s="94"/>
      <c r="K61" s="94"/>
      <c r="L61" s="94"/>
      <c r="M61" s="68"/>
      <c r="N61" s="61">
        <v>23.985600000000002</v>
      </c>
      <c r="O61" s="61">
        <v>4.8528000000000002</v>
      </c>
      <c r="P61" s="61">
        <v>-8.8391999999999999</v>
      </c>
      <c r="Q61" s="61">
        <v>4.2835999999999999</v>
      </c>
      <c r="R61" s="61">
        <v>9.3740000000000006</v>
      </c>
      <c r="S61" s="61">
        <v>12.592000000000001</v>
      </c>
      <c r="T61" s="61">
        <v>4.5377999999999998</v>
      </c>
      <c r="U61" s="61">
        <v>2.9178000000000002</v>
      </c>
      <c r="V61" s="72">
        <v>4.0129999999999999</v>
      </c>
      <c r="W61" s="61">
        <v>4.7533500000000002</v>
      </c>
      <c r="X61" s="61">
        <v>7.3682999999999996</v>
      </c>
      <c r="Y61" s="61">
        <v>6.3305499999999997</v>
      </c>
      <c r="Z61" s="61">
        <v>6.6031000000000004</v>
      </c>
      <c r="AA61" s="61">
        <v>10.985099999999999</v>
      </c>
      <c r="AB61" s="61">
        <v>16.0749</v>
      </c>
      <c r="AC61" s="61">
        <v>3.6004</v>
      </c>
      <c r="AD61" s="61">
        <v>4.9039000000000001</v>
      </c>
      <c r="AE61" s="61">
        <v>9.4342000000000006</v>
      </c>
      <c r="AF61" s="61">
        <v>7.2123999999999997</v>
      </c>
      <c r="AG61" s="68"/>
      <c r="AH61" s="53"/>
      <c r="AI61" s="53"/>
      <c r="AJ61" s="53"/>
      <c r="AK61" s="53"/>
      <c r="AL61" s="53"/>
      <c r="AM61" s="53"/>
      <c r="AN61" s="53"/>
      <c r="AO61" s="53"/>
      <c r="AP61" s="53"/>
      <c r="AQ61" s="53"/>
      <c r="AR61" s="53"/>
      <c r="AS61" s="53"/>
      <c r="AT61" s="53"/>
      <c r="AU61" s="53"/>
      <c r="AV61" s="53"/>
      <c r="AW61" s="53"/>
      <c r="AX61" s="53"/>
      <c r="AY61" s="53"/>
      <c r="AZ61" s="68"/>
      <c r="BA61" s="291"/>
      <c r="BB61" s="291"/>
      <c r="BC61" s="291"/>
      <c r="BD61" s="291"/>
      <c r="BE61" s="45"/>
      <c r="BF61" s="61"/>
      <c r="BG61" s="61"/>
      <c r="BH61" s="61"/>
      <c r="BI61" s="45"/>
      <c r="BJ61" s="61"/>
      <c r="BK61" s="45"/>
      <c r="BL61" s="61"/>
      <c r="BM61" s="61"/>
      <c r="BN61" s="61"/>
      <c r="BO61" s="61"/>
      <c r="BP61" s="45"/>
      <c r="BQ61" s="61"/>
      <c r="BR61" s="61"/>
      <c r="BS61" s="61"/>
      <c r="BT61" s="61"/>
      <c r="BU61" s="61"/>
      <c r="BV61" s="61"/>
      <c r="BW61" s="45"/>
      <c r="BX61" s="86"/>
      <c r="BY61" s="86"/>
      <c r="BZ61" s="86"/>
      <c r="CA61" s="86"/>
      <c r="CB61" s="86"/>
      <c r="CC61" s="45"/>
      <c r="CD61" s="90"/>
    </row>
    <row r="62" spans="1:82" ht="14.5" x14ac:dyDescent="0.25">
      <c r="A62" s="39" t="s">
        <v>330</v>
      </c>
      <c r="B62" s="46"/>
      <c r="C62" s="723"/>
      <c r="D62" s="46"/>
      <c r="E62" s="54"/>
      <c r="F62" s="46"/>
      <c r="G62" s="58"/>
      <c r="H62" s="46"/>
      <c r="I62" s="95"/>
      <c r="J62" s="95"/>
      <c r="K62" s="95"/>
      <c r="L62" s="95"/>
      <c r="M62" s="69"/>
      <c r="N62" s="62"/>
      <c r="O62" s="62"/>
      <c r="P62" s="62"/>
      <c r="Q62" s="62"/>
      <c r="R62" s="62"/>
      <c r="S62" s="62"/>
      <c r="T62" s="62"/>
      <c r="U62" s="62"/>
      <c r="V62" s="73"/>
      <c r="W62" s="62"/>
      <c r="X62" s="62"/>
      <c r="Y62" s="62"/>
      <c r="Z62" s="62"/>
      <c r="AA62" s="62"/>
      <c r="AB62" s="62"/>
      <c r="AC62" s="62"/>
      <c r="AD62" s="62"/>
      <c r="AE62" s="62"/>
      <c r="AF62" s="62"/>
      <c r="AG62" s="69"/>
      <c r="AH62" s="54"/>
      <c r="AI62" s="54"/>
      <c r="AJ62" s="54"/>
      <c r="AK62" s="54"/>
      <c r="AL62" s="54"/>
      <c r="AM62" s="54"/>
      <c r="AN62" s="54"/>
      <c r="AO62" s="54"/>
      <c r="AP62" s="54"/>
      <c r="AQ62" s="54"/>
      <c r="AR62" s="54"/>
      <c r="AS62" s="54"/>
      <c r="AT62" s="54"/>
      <c r="AU62" s="54"/>
      <c r="AV62" s="54"/>
      <c r="AW62" s="54"/>
      <c r="AX62" s="54"/>
      <c r="AY62" s="54"/>
      <c r="AZ62" s="69"/>
      <c r="BA62" s="293"/>
      <c r="BB62" s="293"/>
      <c r="BC62" s="293"/>
      <c r="BD62" s="293"/>
      <c r="BE62" s="46"/>
      <c r="BF62" s="62"/>
      <c r="BG62" s="62"/>
      <c r="BH62" s="62"/>
      <c r="BI62" s="46"/>
      <c r="BJ62" s="62"/>
      <c r="BK62" s="46"/>
      <c r="BL62" s="62"/>
      <c r="BM62" s="62"/>
      <c r="BN62" s="62"/>
      <c r="BO62" s="62"/>
      <c r="BP62" s="46"/>
      <c r="BQ62" s="62"/>
      <c r="BR62" s="62"/>
      <c r="BS62" s="62"/>
      <c r="BT62" s="62"/>
      <c r="BU62" s="62"/>
      <c r="BV62" s="62"/>
      <c r="BW62" s="46"/>
      <c r="BX62" s="87"/>
      <c r="BY62" s="87"/>
      <c r="BZ62" s="87"/>
      <c r="CA62" s="87"/>
      <c r="CB62" s="87"/>
      <c r="CC62" s="46"/>
      <c r="CD62" s="91"/>
    </row>
    <row r="63" spans="1:82" s="428" customFormat="1" x14ac:dyDescent="0.25">
      <c r="A63" s="481" t="s">
        <v>9585</v>
      </c>
      <c r="B63" s="402"/>
      <c r="C63" s="724">
        <v>41640</v>
      </c>
      <c r="D63" s="402"/>
      <c r="E63" s="403">
        <v>397.68599999999998</v>
      </c>
      <c r="F63" s="402"/>
      <c r="G63" s="404">
        <v>36.557000000000002</v>
      </c>
      <c r="H63" s="402"/>
      <c r="I63" s="650">
        <v>2.31</v>
      </c>
      <c r="J63" s="650">
        <v>7.07</v>
      </c>
      <c r="K63" s="650">
        <v>1.91</v>
      </c>
      <c r="L63" s="650">
        <v>2</v>
      </c>
      <c r="M63" s="406"/>
      <c r="N63" s="405">
        <v>12.984299999999999</v>
      </c>
      <c r="O63" s="405">
        <v>6.3266999999999998</v>
      </c>
      <c r="P63" s="405">
        <v>-13.373200000000001</v>
      </c>
      <c r="Q63" s="405">
        <v>-6.4028</v>
      </c>
      <c r="R63" s="405">
        <v>7.2263999999999999</v>
      </c>
      <c r="S63" s="405">
        <v>10.265000000000001</v>
      </c>
      <c r="T63" s="405">
        <v>4.9798</v>
      </c>
      <c r="U63" s="405">
        <v>4.3620000000000001</v>
      </c>
      <c r="V63" s="407">
        <v>4.9644000000000004</v>
      </c>
      <c r="W63" s="405">
        <v>5.7606999999999999</v>
      </c>
      <c r="X63" s="405">
        <v>7.6643999999999997</v>
      </c>
      <c r="Y63" s="405">
        <v>7.173</v>
      </c>
      <c r="Z63" s="405">
        <v>7.3752000000000004</v>
      </c>
      <c r="AA63" s="405">
        <v>10.2666</v>
      </c>
      <c r="AB63" s="405">
        <v>11.8188</v>
      </c>
      <c r="AC63" s="405">
        <v>4.1521999999999997</v>
      </c>
      <c r="AD63" s="405">
        <v>5.3487</v>
      </c>
      <c r="AE63" s="405">
        <v>0.19969999999999999</v>
      </c>
      <c r="AF63" s="405">
        <v>7.5045999999999999</v>
      </c>
      <c r="AG63" s="406"/>
      <c r="AH63" s="403">
        <v>7</v>
      </c>
      <c r="AI63" s="403">
        <v>5</v>
      </c>
      <c r="AJ63" s="403">
        <v>8</v>
      </c>
      <c r="AK63" s="403">
        <v>9</v>
      </c>
      <c r="AL63" s="403">
        <v>7</v>
      </c>
      <c r="AM63" s="403">
        <v>8</v>
      </c>
      <c r="AN63" s="403">
        <v>6</v>
      </c>
      <c r="AO63" s="403">
        <v>4</v>
      </c>
      <c r="AP63" s="403">
        <v>5</v>
      </c>
      <c r="AQ63" s="403">
        <v>3</v>
      </c>
      <c r="AR63" s="403">
        <v>4</v>
      </c>
      <c r="AS63" s="403">
        <v>4</v>
      </c>
      <c r="AT63" s="403">
        <v>3</v>
      </c>
      <c r="AU63" s="403">
        <v>7</v>
      </c>
      <c r="AV63" s="403">
        <v>8</v>
      </c>
      <c r="AW63" s="403">
        <v>6</v>
      </c>
      <c r="AX63" s="403">
        <v>6</v>
      </c>
      <c r="AY63" s="403">
        <v>9</v>
      </c>
      <c r="AZ63" s="406"/>
      <c r="BA63" s="410">
        <v>26.225082247389899</v>
      </c>
      <c r="BB63" s="410">
        <v>0</v>
      </c>
      <c r="BC63" s="410">
        <v>6.8830009007118206E-2</v>
      </c>
      <c r="BD63" s="410" t="s">
        <v>430</v>
      </c>
      <c r="BE63" s="402"/>
      <c r="BF63" s="405">
        <v>32.583050001899998</v>
      </c>
      <c r="BG63" s="405">
        <v>-0.82295381079999996</v>
      </c>
      <c r="BH63" s="405">
        <v>-39.592805300000002</v>
      </c>
      <c r="BI63" s="402"/>
      <c r="BJ63" s="405">
        <v>21.259857700000001</v>
      </c>
      <c r="BK63" s="402"/>
      <c r="BL63" s="405">
        <v>61.969499999999996</v>
      </c>
      <c r="BM63" s="405">
        <v>3.58439</v>
      </c>
      <c r="BN63" s="405">
        <v>3.124E-3</v>
      </c>
      <c r="BO63" s="405">
        <v>34.442985999999998</v>
      </c>
      <c r="BP63" s="402"/>
      <c r="BQ63" s="405">
        <v>8.59</v>
      </c>
      <c r="BR63" s="405">
        <v>24.06</v>
      </c>
      <c r="BS63" s="405" t="s">
        <v>430</v>
      </c>
      <c r="BT63" s="405" t="s">
        <v>430</v>
      </c>
      <c r="BU63" s="405" t="s">
        <v>430</v>
      </c>
      <c r="BV63" s="405">
        <v>2.99</v>
      </c>
      <c r="BW63" s="402"/>
      <c r="BX63" s="401" t="s">
        <v>9537</v>
      </c>
      <c r="BY63" s="401" t="s">
        <v>9538</v>
      </c>
      <c r="BZ63" s="401" t="s">
        <v>9539</v>
      </c>
      <c r="CA63" s="401" t="s">
        <v>9540</v>
      </c>
      <c r="CB63" s="401" t="s">
        <v>9541</v>
      </c>
      <c r="CC63" s="402"/>
      <c r="CD63" s="411" t="s">
        <v>4823</v>
      </c>
    </row>
    <row r="64" spans="1:82" s="428" customFormat="1" x14ac:dyDescent="0.25">
      <c r="A64" s="345" t="s">
        <v>9586</v>
      </c>
      <c r="B64" s="373"/>
      <c r="C64" s="719">
        <v>43531</v>
      </c>
      <c r="D64" s="373"/>
      <c r="E64" s="346">
        <v>285.98</v>
      </c>
      <c r="F64" s="373"/>
      <c r="G64" s="347">
        <v>19.034600000000001</v>
      </c>
      <c r="H64" s="373"/>
      <c r="I64" s="651">
        <v>1.87</v>
      </c>
      <c r="J64" s="651">
        <v>6.52</v>
      </c>
      <c r="K64" s="651">
        <v>1.51</v>
      </c>
      <c r="L64" s="651">
        <v>1.58</v>
      </c>
      <c r="M64" s="374"/>
      <c r="N64" s="348">
        <v>71.087900000000005</v>
      </c>
      <c r="O64" s="348">
        <v>35.321399999999997</v>
      </c>
      <c r="P64" s="348">
        <v>1.7538</v>
      </c>
      <c r="Q64" s="348">
        <v>7.7755000000000001</v>
      </c>
      <c r="R64" s="348">
        <v>10.8687</v>
      </c>
      <c r="S64" s="348">
        <v>15.387700000000001</v>
      </c>
      <c r="T64" s="348">
        <v>4.3098999999999998</v>
      </c>
      <c r="U64" s="348">
        <v>-0.16</v>
      </c>
      <c r="V64" s="350">
        <v>0.66049999999999998</v>
      </c>
      <c r="W64" s="348">
        <v>3.0127000000000002</v>
      </c>
      <c r="X64" s="348">
        <v>9.3293999999999997</v>
      </c>
      <c r="Y64" s="348">
        <v>8.23</v>
      </c>
      <c r="Z64" s="348" t="s">
        <v>430</v>
      </c>
      <c r="AA64" s="348">
        <v>14.2422</v>
      </c>
      <c r="AB64" s="348">
        <v>17.683299999999999</v>
      </c>
      <c r="AC64" s="348">
        <v>1.5069999999999999</v>
      </c>
      <c r="AD64" s="348">
        <v>1.6032999999999999</v>
      </c>
      <c r="AE64" s="348">
        <v>10.5303</v>
      </c>
      <c r="AF64" s="348">
        <v>9.0112000000000005</v>
      </c>
      <c r="AG64" s="374"/>
      <c r="AH64" s="346">
        <v>1</v>
      </c>
      <c r="AI64" s="346">
        <v>1</v>
      </c>
      <c r="AJ64" s="346">
        <v>2</v>
      </c>
      <c r="AK64" s="346">
        <v>2</v>
      </c>
      <c r="AL64" s="346">
        <v>4</v>
      </c>
      <c r="AM64" s="346">
        <v>2</v>
      </c>
      <c r="AN64" s="346">
        <v>8</v>
      </c>
      <c r="AO64" s="346">
        <v>9</v>
      </c>
      <c r="AP64" s="346">
        <v>9</v>
      </c>
      <c r="AQ64" s="346">
        <v>6</v>
      </c>
      <c r="AR64" s="346">
        <v>3</v>
      </c>
      <c r="AS64" s="346">
        <v>3</v>
      </c>
      <c r="AT64" s="346" t="s">
        <v>430</v>
      </c>
      <c r="AU64" s="346">
        <v>4</v>
      </c>
      <c r="AV64" s="346">
        <v>4</v>
      </c>
      <c r="AW64" s="346">
        <v>9</v>
      </c>
      <c r="AX64" s="346">
        <v>9</v>
      </c>
      <c r="AY64" s="346">
        <v>5</v>
      </c>
      <c r="AZ64" s="374"/>
      <c r="BA64" s="375">
        <v>69.253550891171599</v>
      </c>
      <c r="BB64" s="375">
        <v>0</v>
      </c>
      <c r="BC64" s="375">
        <v>4.8344908056880798E-2</v>
      </c>
      <c r="BD64" s="375" t="s">
        <v>430</v>
      </c>
      <c r="BE64" s="373"/>
      <c r="BF64" s="348">
        <v>58.928495247900003</v>
      </c>
      <c r="BG64" s="348">
        <v>31.536797029700001</v>
      </c>
      <c r="BH64" s="348">
        <v>1.8685631008000001</v>
      </c>
      <c r="BI64" s="373"/>
      <c r="BJ64" s="348">
        <v>29.669703049999999</v>
      </c>
      <c r="BK64" s="373"/>
      <c r="BL64" s="348">
        <v>56.759</v>
      </c>
      <c r="BM64" s="348">
        <v>12.5191</v>
      </c>
      <c r="BN64" s="348">
        <v>6.4242499999999998</v>
      </c>
      <c r="BO64" s="348">
        <v>24.297650000000001</v>
      </c>
      <c r="BP64" s="373"/>
      <c r="BQ64" s="348">
        <v>3.48</v>
      </c>
      <c r="BR64" s="348">
        <v>8.43</v>
      </c>
      <c r="BS64" s="348">
        <v>0.34</v>
      </c>
      <c r="BT64" s="348">
        <v>3.41</v>
      </c>
      <c r="BU64" s="348">
        <v>0.82</v>
      </c>
      <c r="BV64" s="348">
        <v>53.85</v>
      </c>
      <c r="BW64" s="373"/>
      <c r="BX64" s="372" t="s">
        <v>9543</v>
      </c>
      <c r="BY64" s="372" t="s">
        <v>4670</v>
      </c>
      <c r="BZ64" s="372" t="s">
        <v>9544</v>
      </c>
      <c r="CA64" s="372" t="s">
        <v>9545</v>
      </c>
      <c r="CB64" s="372" t="s">
        <v>9546</v>
      </c>
      <c r="CC64" s="373"/>
      <c r="CD64" s="354" t="s">
        <v>3368</v>
      </c>
    </row>
    <row r="65" spans="1:82" s="428" customFormat="1" x14ac:dyDescent="0.25">
      <c r="A65" s="345" t="s">
        <v>9587</v>
      </c>
      <c r="B65" s="373"/>
      <c r="C65" s="719">
        <v>43671</v>
      </c>
      <c r="D65" s="373"/>
      <c r="E65" s="346">
        <v>288.52</v>
      </c>
      <c r="F65" s="373"/>
      <c r="G65" s="347">
        <v>18.916499999999999</v>
      </c>
      <c r="H65" s="373"/>
      <c r="I65" s="651">
        <v>3.05</v>
      </c>
      <c r="J65" s="651">
        <v>6.96</v>
      </c>
      <c r="K65" s="651">
        <v>2.4300000000000002</v>
      </c>
      <c r="L65" s="651">
        <v>2.56</v>
      </c>
      <c r="M65" s="374"/>
      <c r="N65" s="348">
        <v>25.101199999999999</v>
      </c>
      <c r="O65" s="348">
        <v>-10.7316</v>
      </c>
      <c r="P65" s="348">
        <v>-9.7672000000000008</v>
      </c>
      <c r="Q65" s="348">
        <v>5.9814999999999996</v>
      </c>
      <c r="R65" s="348">
        <v>18.4727</v>
      </c>
      <c r="S65" s="348">
        <v>13.7738</v>
      </c>
      <c r="T65" s="348">
        <v>6.4819000000000004</v>
      </c>
      <c r="U65" s="348">
        <v>4.0705</v>
      </c>
      <c r="V65" s="350">
        <v>6.4482999999999997</v>
      </c>
      <c r="W65" s="348">
        <v>6.6280000000000001</v>
      </c>
      <c r="X65" s="348">
        <v>10.349299999999999</v>
      </c>
      <c r="Y65" s="348">
        <v>9.0027000000000008</v>
      </c>
      <c r="Z65" s="348" t="s">
        <v>430</v>
      </c>
      <c r="AA65" s="348">
        <v>14.841100000000001</v>
      </c>
      <c r="AB65" s="348">
        <v>20.885100000000001</v>
      </c>
      <c r="AC65" s="348">
        <v>4.9489999999999998</v>
      </c>
      <c r="AD65" s="348">
        <v>7.7309999999999999</v>
      </c>
      <c r="AE65" s="348">
        <v>21.366</v>
      </c>
      <c r="AF65" s="348">
        <v>9.4259000000000004</v>
      </c>
      <c r="AG65" s="374"/>
      <c r="AH65" s="346">
        <v>5</v>
      </c>
      <c r="AI65" s="346">
        <v>7</v>
      </c>
      <c r="AJ65" s="346">
        <v>7</v>
      </c>
      <c r="AK65" s="346">
        <v>4</v>
      </c>
      <c r="AL65" s="346">
        <v>2</v>
      </c>
      <c r="AM65" s="346">
        <v>5</v>
      </c>
      <c r="AN65" s="346">
        <v>4</v>
      </c>
      <c r="AO65" s="346">
        <v>5</v>
      </c>
      <c r="AP65" s="346">
        <v>3</v>
      </c>
      <c r="AQ65" s="346">
        <v>1</v>
      </c>
      <c r="AR65" s="346">
        <v>1</v>
      </c>
      <c r="AS65" s="346">
        <v>1</v>
      </c>
      <c r="AT65" s="346" t="s">
        <v>430</v>
      </c>
      <c r="AU65" s="346">
        <v>3</v>
      </c>
      <c r="AV65" s="346">
        <v>3</v>
      </c>
      <c r="AW65" s="346">
        <v>4</v>
      </c>
      <c r="AX65" s="346">
        <v>3</v>
      </c>
      <c r="AY65" s="346">
        <v>1</v>
      </c>
      <c r="AZ65" s="374"/>
      <c r="BA65" s="375">
        <v>57.452723816740203</v>
      </c>
      <c r="BB65" s="375">
        <v>0</v>
      </c>
      <c r="BC65" s="375">
        <v>6.8146179079098396E-2</v>
      </c>
      <c r="BD65" s="375" t="s">
        <v>430</v>
      </c>
      <c r="BE65" s="373"/>
      <c r="BF65" s="348">
        <v>58.9792789754</v>
      </c>
      <c r="BG65" s="348">
        <v>27.760415568900001</v>
      </c>
      <c r="BH65" s="348">
        <v>2.1245819907999999</v>
      </c>
      <c r="BI65" s="373"/>
      <c r="BJ65" s="348">
        <v>42.849800399999999</v>
      </c>
      <c r="BK65" s="373"/>
      <c r="BL65" s="348">
        <v>49.387799999999999</v>
      </c>
      <c r="BM65" s="348">
        <v>13.393700000000001</v>
      </c>
      <c r="BN65" s="348">
        <v>3.79501</v>
      </c>
      <c r="BO65" s="348">
        <v>33.423490000000001</v>
      </c>
      <c r="BP65" s="373"/>
      <c r="BQ65" s="348">
        <v>9.99</v>
      </c>
      <c r="BR65" s="348">
        <v>15.76</v>
      </c>
      <c r="BS65" s="348">
        <v>2.1800000000000002</v>
      </c>
      <c r="BT65" s="348" t="s">
        <v>430</v>
      </c>
      <c r="BU65" s="348" t="s">
        <v>430</v>
      </c>
      <c r="BV65" s="348">
        <v>29.22</v>
      </c>
      <c r="BW65" s="373"/>
      <c r="BX65" s="372" t="s">
        <v>9548</v>
      </c>
      <c r="BY65" s="372" t="s">
        <v>9549</v>
      </c>
      <c r="BZ65" s="372" t="s">
        <v>4786</v>
      </c>
      <c r="CA65" s="372" t="s">
        <v>9208</v>
      </c>
      <c r="CB65" s="372" t="s">
        <v>9550</v>
      </c>
      <c r="CC65" s="373"/>
      <c r="CD65" s="354" t="s">
        <v>463</v>
      </c>
    </row>
    <row r="66" spans="1:82" s="428" customFormat="1" x14ac:dyDescent="0.25">
      <c r="A66" s="345" t="s">
        <v>9588</v>
      </c>
      <c r="B66" s="373"/>
      <c r="C66" s="719">
        <v>41275</v>
      </c>
      <c r="D66" s="373"/>
      <c r="E66" s="888">
        <v>284.62</v>
      </c>
      <c r="F66" s="373"/>
      <c r="G66" s="347" t="s">
        <v>430</v>
      </c>
      <c r="H66" s="373"/>
      <c r="I66" s="651" t="s">
        <v>430</v>
      </c>
      <c r="J66" s="651" t="s">
        <v>430</v>
      </c>
      <c r="K66" s="651" t="s">
        <v>430</v>
      </c>
      <c r="L66" s="651" t="s">
        <v>430</v>
      </c>
      <c r="M66" s="374"/>
      <c r="N66" s="348" t="s">
        <v>430</v>
      </c>
      <c r="O66" s="348" t="s">
        <v>430</v>
      </c>
      <c r="P66" s="348" t="s">
        <v>430</v>
      </c>
      <c r="Q66" s="348" t="s">
        <v>430</v>
      </c>
      <c r="R66" s="348" t="s">
        <v>430</v>
      </c>
      <c r="S66" s="348" t="s">
        <v>430</v>
      </c>
      <c r="T66" s="348" t="s">
        <v>430</v>
      </c>
      <c r="U66" s="348" t="s">
        <v>430</v>
      </c>
      <c r="V66" s="350" t="s">
        <v>430</v>
      </c>
      <c r="W66" s="348" t="s">
        <v>430</v>
      </c>
      <c r="X66" s="348" t="s">
        <v>430</v>
      </c>
      <c r="Y66" s="348" t="s">
        <v>430</v>
      </c>
      <c r="Z66" s="348" t="s">
        <v>430</v>
      </c>
      <c r="AA66" s="348" t="s">
        <v>430</v>
      </c>
      <c r="AB66" s="348" t="s">
        <v>430</v>
      </c>
      <c r="AC66" s="348" t="s">
        <v>430</v>
      </c>
      <c r="AD66" s="348" t="s">
        <v>430</v>
      </c>
      <c r="AE66" s="348" t="s">
        <v>430</v>
      </c>
      <c r="AF66" s="348" t="s">
        <v>430</v>
      </c>
      <c r="AG66" s="374"/>
      <c r="AH66" s="346" t="s">
        <v>430</v>
      </c>
      <c r="AI66" s="346" t="s">
        <v>430</v>
      </c>
      <c r="AJ66" s="346" t="s">
        <v>430</v>
      </c>
      <c r="AK66" s="346" t="s">
        <v>430</v>
      </c>
      <c r="AL66" s="346" t="s">
        <v>430</v>
      </c>
      <c r="AM66" s="346" t="s">
        <v>430</v>
      </c>
      <c r="AN66" s="346" t="s">
        <v>430</v>
      </c>
      <c r="AO66" s="346" t="s">
        <v>430</v>
      </c>
      <c r="AP66" s="346" t="s">
        <v>430</v>
      </c>
      <c r="AQ66" s="346" t="s">
        <v>430</v>
      </c>
      <c r="AR66" s="346" t="s">
        <v>430</v>
      </c>
      <c r="AS66" s="346" t="s">
        <v>430</v>
      </c>
      <c r="AT66" s="346" t="s">
        <v>430</v>
      </c>
      <c r="AU66" s="346" t="s">
        <v>430</v>
      </c>
      <c r="AV66" s="346" t="s">
        <v>430</v>
      </c>
      <c r="AW66" s="346" t="s">
        <v>430</v>
      </c>
      <c r="AX66" s="346" t="s">
        <v>430</v>
      </c>
      <c r="AY66" s="346" t="s">
        <v>430</v>
      </c>
      <c r="AZ66" s="374"/>
      <c r="BA66" s="375">
        <v>36.675447377412397</v>
      </c>
      <c r="BB66" s="375">
        <v>0</v>
      </c>
      <c r="BC66" s="375">
        <v>0.10622815102645899</v>
      </c>
      <c r="BD66" s="375" t="s">
        <v>430</v>
      </c>
      <c r="BE66" s="373"/>
      <c r="BF66" s="348" t="s">
        <v>430</v>
      </c>
      <c r="BG66" s="348" t="s">
        <v>430</v>
      </c>
      <c r="BH66" s="348" t="s">
        <v>430</v>
      </c>
      <c r="BI66" s="373"/>
      <c r="BJ66" s="348" t="s">
        <v>430</v>
      </c>
      <c r="BK66" s="373"/>
      <c r="BL66" s="348" t="s">
        <v>430</v>
      </c>
      <c r="BM66" s="348" t="s">
        <v>430</v>
      </c>
      <c r="BN66" s="348" t="s">
        <v>430</v>
      </c>
      <c r="BO66" s="348" t="s">
        <v>430</v>
      </c>
      <c r="BP66" s="373"/>
      <c r="BQ66" s="348" t="s">
        <v>430</v>
      </c>
      <c r="BR66" s="348" t="s">
        <v>430</v>
      </c>
      <c r="BS66" s="348" t="s">
        <v>430</v>
      </c>
      <c r="BT66" s="348" t="s">
        <v>430</v>
      </c>
      <c r="BU66" s="348" t="s">
        <v>430</v>
      </c>
      <c r="BV66" s="348" t="s">
        <v>430</v>
      </c>
      <c r="BW66" s="373"/>
      <c r="BX66" s="372" t="s">
        <v>430</v>
      </c>
      <c r="BY66" s="372" t="s">
        <v>430</v>
      </c>
      <c r="BZ66" s="372" t="s">
        <v>430</v>
      </c>
      <c r="CA66" s="372" t="s">
        <v>430</v>
      </c>
      <c r="CB66" s="372" t="s">
        <v>430</v>
      </c>
      <c r="CC66" s="373"/>
      <c r="CD66" s="354" t="s">
        <v>4823</v>
      </c>
    </row>
    <row r="67" spans="1:82" s="428" customFormat="1" x14ac:dyDescent="0.25">
      <c r="A67" s="345" t="s">
        <v>9589</v>
      </c>
      <c r="B67" s="373"/>
      <c r="C67" s="719">
        <v>45728</v>
      </c>
      <c r="D67" s="373"/>
      <c r="E67" s="346">
        <v>272.17</v>
      </c>
      <c r="F67" s="373"/>
      <c r="G67" s="347">
        <v>11.834</v>
      </c>
      <c r="H67" s="373"/>
      <c r="I67" s="651">
        <v>5.33</v>
      </c>
      <c r="J67" s="651">
        <v>6.61</v>
      </c>
      <c r="K67" s="651">
        <v>4.07</v>
      </c>
      <c r="L67" s="651">
        <v>4.22</v>
      </c>
      <c r="M67" s="374"/>
      <c r="N67" s="348">
        <v>30.869399999999999</v>
      </c>
      <c r="O67" s="348">
        <v>13.380100000000001</v>
      </c>
      <c r="P67" s="348">
        <v>1.7630999999999999</v>
      </c>
      <c r="Q67" s="348">
        <v>5.9619999999999997</v>
      </c>
      <c r="R67" s="348">
        <v>11.4527</v>
      </c>
      <c r="S67" s="348">
        <v>15.356999999999999</v>
      </c>
      <c r="T67" s="348">
        <v>6.7266000000000004</v>
      </c>
      <c r="U67" s="348">
        <v>5.4683999999999999</v>
      </c>
      <c r="V67" s="350">
        <v>8.0434999999999999</v>
      </c>
      <c r="W67" s="348" t="s">
        <v>430</v>
      </c>
      <c r="X67" s="348" t="s">
        <v>430</v>
      </c>
      <c r="Y67" s="348" t="s">
        <v>430</v>
      </c>
      <c r="Z67" s="348" t="s">
        <v>430</v>
      </c>
      <c r="AA67" s="348">
        <v>15.6981</v>
      </c>
      <c r="AB67" s="348">
        <v>17.293800000000001</v>
      </c>
      <c r="AC67" s="348">
        <v>5.9894999999999996</v>
      </c>
      <c r="AD67" s="348">
        <v>8.1130999999999993</v>
      </c>
      <c r="AE67" s="348">
        <v>12.8904</v>
      </c>
      <c r="AF67" s="348">
        <v>12.395099999999999</v>
      </c>
      <c r="AG67" s="374"/>
      <c r="AH67" s="346">
        <v>4</v>
      </c>
      <c r="AI67" s="346">
        <v>3</v>
      </c>
      <c r="AJ67" s="346">
        <v>1</v>
      </c>
      <c r="AK67" s="346">
        <v>5</v>
      </c>
      <c r="AL67" s="346">
        <v>3</v>
      </c>
      <c r="AM67" s="346">
        <v>3</v>
      </c>
      <c r="AN67" s="346">
        <v>3</v>
      </c>
      <c r="AO67" s="346">
        <v>3</v>
      </c>
      <c r="AP67" s="346">
        <v>2</v>
      </c>
      <c r="AQ67" s="346" t="s">
        <v>430</v>
      </c>
      <c r="AR67" s="346" t="s">
        <v>430</v>
      </c>
      <c r="AS67" s="346" t="s">
        <v>430</v>
      </c>
      <c r="AT67" s="346" t="s">
        <v>430</v>
      </c>
      <c r="AU67" s="346">
        <v>2</v>
      </c>
      <c r="AV67" s="346">
        <v>5</v>
      </c>
      <c r="AW67" s="346">
        <v>2</v>
      </c>
      <c r="AX67" s="346">
        <v>2</v>
      </c>
      <c r="AY67" s="346">
        <v>3</v>
      </c>
      <c r="AZ67" s="374"/>
      <c r="BA67" s="375">
        <v>48.649291468826299</v>
      </c>
      <c r="BB67" s="375">
        <v>0</v>
      </c>
      <c r="BC67" s="375">
        <v>0.11163639114228301</v>
      </c>
      <c r="BD67" s="375" t="s">
        <v>430</v>
      </c>
      <c r="BE67" s="373"/>
      <c r="BF67" s="348">
        <v>54.733195061000004</v>
      </c>
      <c r="BG67" s="348">
        <v>2.7059227496</v>
      </c>
      <c r="BH67" s="348">
        <v>20.227183155599999</v>
      </c>
      <c r="BI67" s="373"/>
      <c r="BJ67" s="348">
        <v>19.498706129999999</v>
      </c>
      <c r="BK67" s="373"/>
      <c r="BL67" s="348">
        <v>49.318399999999997</v>
      </c>
      <c r="BM67" s="348">
        <v>12.0215</v>
      </c>
      <c r="BN67" s="348">
        <v>5.2892000000000001</v>
      </c>
      <c r="BO67" s="348">
        <v>33.370899999999999</v>
      </c>
      <c r="BP67" s="373"/>
      <c r="BQ67" s="348">
        <v>17.440000000000001</v>
      </c>
      <c r="BR67" s="348">
        <v>2.2200000000000002</v>
      </c>
      <c r="BS67" s="348">
        <v>0.74</v>
      </c>
      <c r="BT67" s="348" t="s">
        <v>430</v>
      </c>
      <c r="BU67" s="348" t="s">
        <v>430</v>
      </c>
      <c r="BV67" s="348">
        <v>12.97</v>
      </c>
      <c r="BW67" s="373"/>
      <c r="BX67" s="372" t="s">
        <v>9553</v>
      </c>
      <c r="BY67" s="372" t="s">
        <v>9554</v>
      </c>
      <c r="BZ67" s="372" t="s">
        <v>9555</v>
      </c>
      <c r="CA67" s="372" t="s">
        <v>9556</v>
      </c>
      <c r="CB67" s="372" t="s">
        <v>9557</v>
      </c>
      <c r="CC67" s="373"/>
      <c r="CD67" s="354" t="s">
        <v>555</v>
      </c>
    </row>
    <row r="68" spans="1:82" s="428" customFormat="1" x14ac:dyDescent="0.25">
      <c r="A68" s="345" t="s">
        <v>9590</v>
      </c>
      <c r="B68" s="373"/>
      <c r="C68" s="719">
        <v>43321</v>
      </c>
      <c r="D68" s="373"/>
      <c r="E68" s="346">
        <v>114.673</v>
      </c>
      <c r="F68" s="373"/>
      <c r="G68" s="347">
        <v>18.29</v>
      </c>
      <c r="H68" s="373"/>
      <c r="I68" s="651">
        <v>2.29</v>
      </c>
      <c r="J68" s="651">
        <v>6.52</v>
      </c>
      <c r="K68" s="651">
        <v>1.74</v>
      </c>
      <c r="L68" s="651">
        <v>1.86</v>
      </c>
      <c r="M68" s="374"/>
      <c r="N68" s="348">
        <v>59.967100000000002</v>
      </c>
      <c r="O68" s="348">
        <v>-13.2896</v>
      </c>
      <c r="P68" s="348">
        <v>-8.5387000000000004</v>
      </c>
      <c r="Q68" s="348">
        <v>1.4261999999999999</v>
      </c>
      <c r="R68" s="348">
        <v>6.4729000000000001</v>
      </c>
      <c r="S68" s="348">
        <v>14.385999999999999</v>
      </c>
      <c r="T68" s="348">
        <v>4.0488999999999997</v>
      </c>
      <c r="U68" s="348">
        <v>3.0657999999999999</v>
      </c>
      <c r="V68" s="350">
        <v>4.2164999999999999</v>
      </c>
      <c r="W68" s="348">
        <v>4.1853999999999996</v>
      </c>
      <c r="X68" s="348">
        <v>7.6318999999999999</v>
      </c>
      <c r="Y68" s="348">
        <v>6.7041000000000004</v>
      </c>
      <c r="Z68" s="348" t="s">
        <v>430</v>
      </c>
      <c r="AA68" s="348">
        <v>9.1144999999999996</v>
      </c>
      <c r="AB68" s="348">
        <v>16.607500000000002</v>
      </c>
      <c r="AC68" s="348">
        <v>3.6977000000000002</v>
      </c>
      <c r="AD68" s="348">
        <v>5.4229000000000003</v>
      </c>
      <c r="AE68" s="348">
        <v>10.032999999999999</v>
      </c>
      <c r="AF68" s="348">
        <v>7.8030999999999997</v>
      </c>
      <c r="AG68" s="374"/>
      <c r="AH68" s="346">
        <v>3</v>
      </c>
      <c r="AI68" s="346">
        <v>8</v>
      </c>
      <c r="AJ68" s="346">
        <v>6</v>
      </c>
      <c r="AK68" s="346">
        <v>6</v>
      </c>
      <c r="AL68" s="346">
        <v>8</v>
      </c>
      <c r="AM68" s="346">
        <v>4</v>
      </c>
      <c r="AN68" s="346">
        <v>9</v>
      </c>
      <c r="AO68" s="346">
        <v>8</v>
      </c>
      <c r="AP68" s="346">
        <v>8</v>
      </c>
      <c r="AQ68" s="346">
        <v>5</v>
      </c>
      <c r="AR68" s="346">
        <v>5</v>
      </c>
      <c r="AS68" s="346">
        <v>6</v>
      </c>
      <c r="AT68" s="346" t="s">
        <v>430</v>
      </c>
      <c r="AU68" s="346">
        <v>8</v>
      </c>
      <c r="AV68" s="346">
        <v>6</v>
      </c>
      <c r="AW68" s="346">
        <v>8</v>
      </c>
      <c r="AX68" s="346">
        <v>5</v>
      </c>
      <c r="AY68" s="346">
        <v>6</v>
      </c>
      <c r="AZ68" s="374"/>
      <c r="BA68" s="375">
        <v>50.5307666286337</v>
      </c>
      <c r="BB68" s="375">
        <v>0</v>
      </c>
      <c r="BC68" s="375">
        <v>3.0493079707742399E-2</v>
      </c>
      <c r="BD68" s="375" t="s">
        <v>430</v>
      </c>
      <c r="BE68" s="373"/>
      <c r="BF68" s="348">
        <v>45.373885561199998</v>
      </c>
      <c r="BG68" s="348">
        <v>22.678776426199999</v>
      </c>
      <c r="BH68" s="348">
        <v>2.0007201759000002</v>
      </c>
      <c r="BI68" s="373"/>
      <c r="BJ68" s="348">
        <v>38.988582610000002</v>
      </c>
      <c r="BK68" s="373"/>
      <c r="BL68" s="348">
        <v>47.645800000000001</v>
      </c>
      <c r="BM68" s="348">
        <v>12.4558</v>
      </c>
      <c r="BN68" s="348">
        <v>10.5936</v>
      </c>
      <c r="BO68" s="348">
        <v>29.3048</v>
      </c>
      <c r="BP68" s="373"/>
      <c r="BQ68" s="348">
        <v>6.15</v>
      </c>
      <c r="BR68" s="348">
        <v>17.190000000000001</v>
      </c>
      <c r="BS68" s="348" t="s">
        <v>430</v>
      </c>
      <c r="BT68" s="348" t="s">
        <v>430</v>
      </c>
      <c r="BU68" s="348" t="s">
        <v>430</v>
      </c>
      <c r="BV68" s="348">
        <v>5.97</v>
      </c>
      <c r="BW68" s="373"/>
      <c r="BX68" s="372" t="s">
        <v>9559</v>
      </c>
      <c r="BY68" s="372" t="s">
        <v>9560</v>
      </c>
      <c r="BZ68" s="372" t="s">
        <v>9202</v>
      </c>
      <c r="CA68" s="372" t="s">
        <v>9561</v>
      </c>
      <c r="CB68" s="372" t="s">
        <v>9562</v>
      </c>
      <c r="CC68" s="373"/>
      <c r="CD68" s="354" t="s">
        <v>548</v>
      </c>
    </row>
    <row r="69" spans="1:82" s="428" customFormat="1" x14ac:dyDescent="0.25">
      <c r="A69" s="345" t="s">
        <v>9591</v>
      </c>
      <c r="B69" s="373"/>
      <c r="C69" s="719">
        <v>41275</v>
      </c>
      <c r="D69" s="373"/>
      <c r="E69" s="346">
        <v>59.289200000000001</v>
      </c>
      <c r="F69" s="373"/>
      <c r="G69" s="347">
        <v>58.631799999999998</v>
      </c>
      <c r="H69" s="373"/>
      <c r="I69" s="651">
        <v>6.42</v>
      </c>
      <c r="J69" s="651">
        <v>6.78</v>
      </c>
      <c r="K69" s="651">
        <v>4.92</v>
      </c>
      <c r="L69" s="651" t="s">
        <v>430</v>
      </c>
      <c r="M69" s="374"/>
      <c r="N69" s="348">
        <v>-1.8051999999999999</v>
      </c>
      <c r="O69" s="348">
        <v>-1.8050999999999999</v>
      </c>
      <c r="P69" s="348">
        <v>-8.1600999999999999</v>
      </c>
      <c r="Q69" s="348">
        <v>-0.88900000000000001</v>
      </c>
      <c r="R69" s="348">
        <v>8.3545999999999996</v>
      </c>
      <c r="S69" s="348">
        <v>12.895099999999999</v>
      </c>
      <c r="T69" s="348">
        <v>4.367</v>
      </c>
      <c r="U69" s="348">
        <v>3.6242000000000001</v>
      </c>
      <c r="V69" s="350">
        <v>4.6140999999999996</v>
      </c>
      <c r="W69" s="348">
        <v>5.5015999999999998</v>
      </c>
      <c r="X69" s="348">
        <v>7.1773999999999996</v>
      </c>
      <c r="Y69" s="348">
        <v>6.8160999999999996</v>
      </c>
      <c r="Z69" s="348">
        <v>7.7347000000000001</v>
      </c>
      <c r="AA69" s="348">
        <v>11.688800000000001</v>
      </c>
      <c r="AB69" s="348">
        <v>13.2074</v>
      </c>
      <c r="AC69" s="348">
        <v>3.8885000000000001</v>
      </c>
      <c r="AD69" s="348">
        <v>5.2346000000000004</v>
      </c>
      <c r="AE69" s="348">
        <v>5.6387999999999998</v>
      </c>
      <c r="AF69" s="348">
        <v>8.6522000000000006</v>
      </c>
      <c r="AG69" s="374"/>
      <c r="AH69" s="346">
        <v>8</v>
      </c>
      <c r="AI69" s="346">
        <v>6</v>
      </c>
      <c r="AJ69" s="346">
        <v>5</v>
      </c>
      <c r="AK69" s="346">
        <v>7</v>
      </c>
      <c r="AL69" s="346">
        <v>6</v>
      </c>
      <c r="AM69" s="346">
        <v>6</v>
      </c>
      <c r="AN69" s="346">
        <v>7</v>
      </c>
      <c r="AO69" s="346">
        <v>6</v>
      </c>
      <c r="AP69" s="346">
        <v>6</v>
      </c>
      <c r="AQ69" s="346">
        <v>4</v>
      </c>
      <c r="AR69" s="346">
        <v>6</v>
      </c>
      <c r="AS69" s="346">
        <v>5</v>
      </c>
      <c r="AT69" s="346">
        <v>2</v>
      </c>
      <c r="AU69" s="346">
        <v>5</v>
      </c>
      <c r="AV69" s="346">
        <v>7</v>
      </c>
      <c r="AW69" s="346">
        <v>7</v>
      </c>
      <c r="AX69" s="346">
        <v>7</v>
      </c>
      <c r="AY69" s="346">
        <v>8</v>
      </c>
      <c r="AZ69" s="374"/>
      <c r="BA69" s="375">
        <v>31.449290076747101</v>
      </c>
      <c r="BB69" s="375">
        <v>0</v>
      </c>
      <c r="BC69" s="375">
        <v>3.8894712913909599E-2</v>
      </c>
      <c r="BD69" s="375" t="s">
        <v>430</v>
      </c>
      <c r="BE69" s="373"/>
      <c r="BF69" s="348">
        <v>34.923107194000004</v>
      </c>
      <c r="BG69" s="348">
        <v>6.8403426206000004</v>
      </c>
      <c r="BH69" s="348">
        <v>5.1054616897000002</v>
      </c>
      <c r="BI69" s="373"/>
      <c r="BJ69" s="348">
        <v>21.0104802</v>
      </c>
      <c r="BK69" s="373"/>
      <c r="BL69" s="348">
        <v>61.452100000000002</v>
      </c>
      <c r="BM69" s="348">
        <v>6.2099299999999999</v>
      </c>
      <c r="BN69" s="348" t="s">
        <v>430</v>
      </c>
      <c r="BO69" s="348">
        <v>32.337969999999999</v>
      </c>
      <c r="BP69" s="373"/>
      <c r="BQ69" s="348">
        <v>11.99</v>
      </c>
      <c r="BR69" s="348">
        <v>3.51</v>
      </c>
      <c r="BS69" s="348" t="s">
        <v>430</v>
      </c>
      <c r="BT69" s="348" t="s">
        <v>430</v>
      </c>
      <c r="BU69" s="348">
        <v>0.01</v>
      </c>
      <c r="BV69" s="348">
        <v>63.48</v>
      </c>
      <c r="BW69" s="373"/>
      <c r="BX69" s="372" t="s">
        <v>9564</v>
      </c>
      <c r="BY69" s="372" t="s">
        <v>9565</v>
      </c>
      <c r="BZ69" s="372" t="s">
        <v>9566</v>
      </c>
      <c r="CA69" s="372" t="s">
        <v>9567</v>
      </c>
      <c r="CB69" s="372" t="s">
        <v>9568</v>
      </c>
      <c r="CC69" s="373"/>
      <c r="CD69" s="354" t="s">
        <v>555</v>
      </c>
    </row>
    <row r="70" spans="1:82" s="428" customFormat="1" x14ac:dyDescent="0.25">
      <c r="A70" s="345" t="s">
        <v>9592</v>
      </c>
      <c r="B70" s="373"/>
      <c r="C70" s="719">
        <v>45862</v>
      </c>
      <c r="D70" s="373"/>
      <c r="E70" s="346">
        <v>55.559100000000001</v>
      </c>
      <c r="F70" s="373"/>
      <c r="G70" s="347">
        <v>10.8696</v>
      </c>
      <c r="H70" s="373"/>
      <c r="I70" s="651">
        <v>8.2199999999999999E-3</v>
      </c>
      <c r="J70" s="651">
        <v>5.15</v>
      </c>
      <c r="K70" s="651">
        <v>8.2199999999999999E-3</v>
      </c>
      <c r="L70" s="651">
        <v>8.2199999999999999E-3</v>
      </c>
      <c r="M70" s="374"/>
      <c r="N70" s="348">
        <v>-45.611600000000003</v>
      </c>
      <c r="O70" s="348">
        <v>-34.934399999999997</v>
      </c>
      <c r="P70" s="348">
        <v>-25.3964</v>
      </c>
      <c r="Q70" s="348">
        <v>6.7332999999999998</v>
      </c>
      <c r="R70" s="348">
        <v>-6.4637000000000002</v>
      </c>
      <c r="S70" s="348">
        <v>18.241499999999998</v>
      </c>
      <c r="T70" s="348">
        <v>11.1746</v>
      </c>
      <c r="U70" s="348">
        <v>8.5649999999999995</v>
      </c>
      <c r="V70" s="350">
        <v>8.0606000000000009</v>
      </c>
      <c r="W70" s="348" t="s">
        <v>430</v>
      </c>
      <c r="X70" s="348" t="s">
        <v>430</v>
      </c>
      <c r="Y70" s="348" t="s">
        <v>430</v>
      </c>
      <c r="Z70" s="348" t="s">
        <v>430</v>
      </c>
      <c r="AA70" s="348">
        <v>11.3643</v>
      </c>
      <c r="AB70" s="348">
        <v>27.033999999999999</v>
      </c>
      <c r="AC70" s="348">
        <v>10.8111</v>
      </c>
      <c r="AD70" s="348">
        <v>8.8486999999999991</v>
      </c>
      <c r="AE70" s="348">
        <v>5.98</v>
      </c>
      <c r="AF70" s="348">
        <v>8.0734999999999992</v>
      </c>
      <c r="AG70" s="374"/>
      <c r="AH70" s="346">
        <v>9</v>
      </c>
      <c r="AI70" s="346">
        <v>9</v>
      </c>
      <c r="AJ70" s="346">
        <v>9</v>
      </c>
      <c r="AK70" s="346">
        <v>3</v>
      </c>
      <c r="AL70" s="346">
        <v>9</v>
      </c>
      <c r="AM70" s="346">
        <v>1</v>
      </c>
      <c r="AN70" s="346">
        <v>1</v>
      </c>
      <c r="AO70" s="346">
        <v>1</v>
      </c>
      <c r="AP70" s="346">
        <v>1</v>
      </c>
      <c r="AQ70" s="346" t="s">
        <v>430</v>
      </c>
      <c r="AR70" s="346" t="s">
        <v>430</v>
      </c>
      <c r="AS70" s="346" t="s">
        <v>430</v>
      </c>
      <c r="AT70" s="346" t="s">
        <v>430</v>
      </c>
      <c r="AU70" s="346">
        <v>6</v>
      </c>
      <c r="AV70" s="346">
        <v>1</v>
      </c>
      <c r="AW70" s="346">
        <v>1</v>
      </c>
      <c r="AX70" s="346">
        <v>1</v>
      </c>
      <c r="AY70" s="346">
        <v>7</v>
      </c>
      <c r="AZ70" s="374"/>
      <c r="BA70" s="375">
        <v>76.657536946615593</v>
      </c>
      <c r="BB70" s="375">
        <v>0</v>
      </c>
      <c r="BC70" s="375">
        <v>2.7723894690220199E-2</v>
      </c>
      <c r="BD70" s="375" t="s">
        <v>430</v>
      </c>
      <c r="BE70" s="373"/>
      <c r="BF70" s="348">
        <v>54.644255927099998</v>
      </c>
      <c r="BG70" s="348">
        <v>12.275864294</v>
      </c>
      <c r="BH70" s="348">
        <v>4.4513571197999999</v>
      </c>
      <c r="BI70" s="373"/>
      <c r="BJ70" s="348">
        <v>37.698088929999997</v>
      </c>
      <c r="BK70" s="373"/>
      <c r="BL70" s="348">
        <v>32.0642</v>
      </c>
      <c r="BM70" s="348">
        <v>24.007899999999999</v>
      </c>
      <c r="BN70" s="348">
        <v>13.0145</v>
      </c>
      <c r="BO70" s="348">
        <v>30.913399999999999</v>
      </c>
      <c r="BP70" s="373"/>
      <c r="BQ70" s="348" t="s">
        <v>430</v>
      </c>
      <c r="BR70" s="348">
        <v>10.55</v>
      </c>
      <c r="BS70" s="348" t="s">
        <v>430</v>
      </c>
      <c r="BT70" s="348" t="s">
        <v>430</v>
      </c>
      <c r="BU70" s="348" t="s">
        <v>430</v>
      </c>
      <c r="BV70" s="348">
        <v>20.37</v>
      </c>
      <c r="BW70" s="373"/>
      <c r="BX70" s="372" t="s">
        <v>9570</v>
      </c>
      <c r="BY70" s="372" t="s">
        <v>9571</v>
      </c>
      <c r="BZ70" s="372" t="s">
        <v>9572</v>
      </c>
      <c r="CA70" s="372" t="s">
        <v>9573</v>
      </c>
      <c r="CB70" s="372" t="s">
        <v>3389</v>
      </c>
      <c r="CC70" s="373"/>
      <c r="CD70" s="354" t="s">
        <v>548</v>
      </c>
    </row>
    <row r="71" spans="1:82" s="428" customFormat="1" x14ac:dyDescent="0.25">
      <c r="A71" s="345" t="s">
        <v>9593</v>
      </c>
      <c r="B71" s="373"/>
      <c r="C71" s="719">
        <v>45888</v>
      </c>
      <c r="D71" s="373"/>
      <c r="E71" s="346">
        <v>40.486699999999999</v>
      </c>
      <c r="F71" s="373"/>
      <c r="G71" s="347">
        <v>10.563000000000001</v>
      </c>
      <c r="H71" s="373"/>
      <c r="I71" s="651">
        <v>0.38904</v>
      </c>
      <c r="J71" s="651">
        <v>6.37</v>
      </c>
      <c r="K71" s="651">
        <v>0.36437999999999998</v>
      </c>
      <c r="L71" s="651">
        <v>0.38904</v>
      </c>
      <c r="M71" s="374"/>
      <c r="N71" s="348">
        <v>13.8271</v>
      </c>
      <c r="O71" s="348">
        <v>20.7681</v>
      </c>
      <c r="P71" s="348">
        <v>-2.9601000000000002</v>
      </c>
      <c r="Q71" s="348">
        <v>-6.4015000000000004</v>
      </c>
      <c r="R71" s="348">
        <v>10.571899999999999</v>
      </c>
      <c r="S71" s="348">
        <v>4.8666</v>
      </c>
      <c r="T71" s="348">
        <v>5.6927000000000003</v>
      </c>
      <c r="U71" s="348">
        <v>5.4813000000000001</v>
      </c>
      <c r="V71" s="350">
        <v>5.6146000000000003</v>
      </c>
      <c r="W71" s="348" t="s">
        <v>430</v>
      </c>
      <c r="X71" s="348" t="s">
        <v>430</v>
      </c>
      <c r="Y71" s="348" t="s">
        <v>430</v>
      </c>
      <c r="Z71" s="348" t="s">
        <v>430</v>
      </c>
      <c r="AA71" s="348">
        <v>7.0473999999999997</v>
      </c>
      <c r="AB71" s="348">
        <v>9.6967999999999996</v>
      </c>
      <c r="AC71" s="348">
        <v>5.3916000000000004</v>
      </c>
      <c r="AD71" s="348">
        <v>6.0575000000000001</v>
      </c>
      <c r="AE71" s="348">
        <v>10.7752</v>
      </c>
      <c r="AF71" s="348">
        <v>5.6142000000000003</v>
      </c>
      <c r="AG71" s="374"/>
      <c r="AH71" s="346">
        <v>6</v>
      </c>
      <c r="AI71" s="346">
        <v>2</v>
      </c>
      <c r="AJ71" s="346">
        <v>4</v>
      </c>
      <c r="AK71" s="346">
        <v>8</v>
      </c>
      <c r="AL71" s="346">
        <v>5</v>
      </c>
      <c r="AM71" s="346">
        <v>9</v>
      </c>
      <c r="AN71" s="346">
        <v>5</v>
      </c>
      <c r="AO71" s="346">
        <v>2</v>
      </c>
      <c r="AP71" s="346">
        <v>4</v>
      </c>
      <c r="AQ71" s="346" t="s">
        <v>430</v>
      </c>
      <c r="AR71" s="346" t="s">
        <v>430</v>
      </c>
      <c r="AS71" s="346" t="s">
        <v>430</v>
      </c>
      <c r="AT71" s="346" t="s">
        <v>430</v>
      </c>
      <c r="AU71" s="346">
        <v>9</v>
      </c>
      <c r="AV71" s="346">
        <v>9</v>
      </c>
      <c r="AW71" s="346">
        <v>3</v>
      </c>
      <c r="AX71" s="346">
        <v>4</v>
      </c>
      <c r="AY71" s="346">
        <v>4</v>
      </c>
      <c r="AZ71" s="374"/>
      <c r="BA71" s="375">
        <v>22.630325944319502</v>
      </c>
      <c r="BB71" s="375">
        <v>0</v>
      </c>
      <c r="BC71" s="375">
        <v>-1.08379315432962E-3</v>
      </c>
      <c r="BD71" s="375" t="s">
        <v>430</v>
      </c>
      <c r="BE71" s="373"/>
      <c r="BF71" s="348">
        <v>23.492031451900001</v>
      </c>
      <c r="BG71" s="348">
        <v>-1.4231612593</v>
      </c>
      <c r="BH71" s="348">
        <v>-16.506935737900001</v>
      </c>
      <c r="BI71" s="373"/>
      <c r="BJ71" s="348">
        <v>24.38927962</v>
      </c>
      <c r="BK71" s="373"/>
      <c r="BL71" s="348">
        <v>57.090499999999999</v>
      </c>
      <c r="BM71" s="348">
        <v>5.4926899999999996</v>
      </c>
      <c r="BN71" s="348">
        <v>7.9824000000000002</v>
      </c>
      <c r="BO71" s="348">
        <v>29.43441</v>
      </c>
      <c r="BP71" s="373"/>
      <c r="BQ71" s="348" t="s">
        <v>430</v>
      </c>
      <c r="BR71" s="348">
        <v>21.78</v>
      </c>
      <c r="BS71" s="348" t="s">
        <v>430</v>
      </c>
      <c r="BT71" s="348" t="s">
        <v>430</v>
      </c>
      <c r="BU71" s="348" t="s">
        <v>430</v>
      </c>
      <c r="BV71" s="348">
        <v>53.83</v>
      </c>
      <c r="BW71" s="373"/>
      <c r="BX71" s="372" t="s">
        <v>9575</v>
      </c>
      <c r="BY71" s="372" t="s">
        <v>9576</v>
      </c>
      <c r="BZ71" s="372" t="s">
        <v>9577</v>
      </c>
      <c r="CA71" s="372" t="s">
        <v>9578</v>
      </c>
      <c r="CB71" s="372" t="s">
        <v>9579</v>
      </c>
      <c r="CC71" s="373"/>
      <c r="CD71" s="354" t="s">
        <v>4823</v>
      </c>
    </row>
    <row r="72" spans="1:82" s="428" customFormat="1" x14ac:dyDescent="0.25">
      <c r="A72" s="345" t="s">
        <v>9594</v>
      </c>
      <c r="B72" s="373"/>
      <c r="C72" s="719">
        <v>41275</v>
      </c>
      <c r="D72" s="373"/>
      <c r="E72" s="346">
        <v>38.332700000000003</v>
      </c>
      <c r="F72" s="373"/>
      <c r="G72" s="347">
        <v>32.814100000000003</v>
      </c>
      <c r="H72" s="373"/>
      <c r="I72" s="651" t="s">
        <v>430</v>
      </c>
      <c r="J72" s="651" t="s">
        <v>430</v>
      </c>
      <c r="K72" s="651" t="s">
        <v>430</v>
      </c>
      <c r="L72" s="651" t="s">
        <v>430</v>
      </c>
      <c r="M72" s="374"/>
      <c r="N72" s="348">
        <v>66.973500000000001</v>
      </c>
      <c r="O72" s="348">
        <v>11.5792</v>
      </c>
      <c r="P72" s="348">
        <v>0.39729999999999999</v>
      </c>
      <c r="Q72" s="348">
        <v>13.111599999999999</v>
      </c>
      <c r="R72" s="348">
        <v>25.398599999999998</v>
      </c>
      <c r="S72" s="348">
        <v>10.848599999999999</v>
      </c>
      <c r="T72" s="348">
        <v>8.6382999999999992</v>
      </c>
      <c r="U72" s="348">
        <v>3.2635999999999998</v>
      </c>
      <c r="V72" s="350">
        <v>4.5457999999999998</v>
      </c>
      <c r="W72" s="348">
        <v>6.2393000000000001</v>
      </c>
      <c r="X72" s="348">
        <v>9.7169000000000008</v>
      </c>
      <c r="Y72" s="348">
        <v>8.2494999999999994</v>
      </c>
      <c r="Z72" s="348">
        <v>7.8369999999999997</v>
      </c>
      <c r="AA72" s="348">
        <v>21.032399999999999</v>
      </c>
      <c r="AB72" s="348">
        <v>21.206499999999998</v>
      </c>
      <c r="AC72" s="348">
        <v>4.6361999999999997</v>
      </c>
      <c r="AD72" s="348">
        <v>4.8693999999999997</v>
      </c>
      <c r="AE72" s="348">
        <v>19.919899999999998</v>
      </c>
      <c r="AF72" s="348">
        <v>7.9429999999999996</v>
      </c>
      <c r="AG72" s="374"/>
      <c r="AH72" s="346">
        <v>2</v>
      </c>
      <c r="AI72" s="346">
        <v>4</v>
      </c>
      <c r="AJ72" s="346">
        <v>3</v>
      </c>
      <c r="AK72" s="346">
        <v>1</v>
      </c>
      <c r="AL72" s="346">
        <v>1</v>
      </c>
      <c r="AM72" s="346">
        <v>7</v>
      </c>
      <c r="AN72" s="346">
        <v>2</v>
      </c>
      <c r="AO72" s="346">
        <v>7</v>
      </c>
      <c r="AP72" s="346">
        <v>7</v>
      </c>
      <c r="AQ72" s="346">
        <v>2</v>
      </c>
      <c r="AR72" s="346">
        <v>2</v>
      </c>
      <c r="AS72" s="346">
        <v>2</v>
      </c>
      <c r="AT72" s="346">
        <v>1</v>
      </c>
      <c r="AU72" s="346">
        <v>1</v>
      </c>
      <c r="AV72" s="346">
        <v>2</v>
      </c>
      <c r="AW72" s="346">
        <v>5</v>
      </c>
      <c r="AX72" s="346">
        <v>8</v>
      </c>
      <c r="AY72" s="346">
        <v>2</v>
      </c>
      <c r="AZ72" s="374"/>
      <c r="BA72" s="375">
        <v>69.011428079901094</v>
      </c>
      <c r="BB72" s="375">
        <v>0</v>
      </c>
      <c r="BC72" s="375">
        <v>5.21630271219592E-2</v>
      </c>
      <c r="BD72" s="375" t="s">
        <v>430</v>
      </c>
      <c r="BE72" s="373"/>
      <c r="BF72" s="348">
        <v>57.604392150099997</v>
      </c>
      <c r="BG72" s="348">
        <v>30.898582914999999</v>
      </c>
      <c r="BH72" s="348">
        <v>1.8643053084000001</v>
      </c>
      <c r="BI72" s="373"/>
      <c r="BJ72" s="348">
        <v>33.134699019999999</v>
      </c>
      <c r="BK72" s="373"/>
      <c r="BL72" s="348">
        <v>45.037399999999998</v>
      </c>
      <c r="BM72" s="348">
        <v>18.0365</v>
      </c>
      <c r="BN72" s="348">
        <v>4.7619199999999999</v>
      </c>
      <c r="BO72" s="348">
        <v>32.164180000000002</v>
      </c>
      <c r="BP72" s="373"/>
      <c r="BQ72" s="348" t="s">
        <v>430</v>
      </c>
      <c r="BR72" s="348">
        <v>11.24</v>
      </c>
      <c r="BS72" s="348" t="s">
        <v>430</v>
      </c>
      <c r="BT72" s="348" t="s">
        <v>430</v>
      </c>
      <c r="BU72" s="348" t="s">
        <v>430</v>
      </c>
      <c r="BV72" s="348">
        <v>20.93</v>
      </c>
      <c r="BW72" s="373"/>
      <c r="BX72" s="372" t="s">
        <v>9581</v>
      </c>
      <c r="BY72" s="372" t="s">
        <v>9582</v>
      </c>
      <c r="BZ72" s="372" t="s">
        <v>9583</v>
      </c>
      <c r="CA72" s="372" t="s">
        <v>9038</v>
      </c>
      <c r="CB72" s="372" t="s">
        <v>9584</v>
      </c>
      <c r="CC72" s="373"/>
      <c r="CD72" s="354" t="s">
        <v>476</v>
      </c>
    </row>
    <row r="73" spans="1:82" x14ac:dyDescent="0.25">
      <c r="A73" s="36" t="s">
        <v>93</v>
      </c>
      <c r="B73" s="43"/>
      <c r="C73" s="720"/>
      <c r="D73" s="43"/>
      <c r="E73" s="51"/>
      <c r="F73" s="43"/>
      <c r="G73" s="55"/>
      <c r="H73" s="43"/>
      <c r="I73" s="92"/>
      <c r="J73" s="92"/>
      <c r="K73" s="92"/>
      <c r="L73" s="92"/>
      <c r="M73" s="66"/>
      <c r="N73" s="59">
        <v>25.932600000000001</v>
      </c>
      <c r="O73" s="59">
        <v>2.9571999999999998</v>
      </c>
      <c r="P73" s="59">
        <v>-7.1424000000000003</v>
      </c>
      <c r="Q73" s="59">
        <v>3.0329999999999999</v>
      </c>
      <c r="R73" s="59">
        <v>10.2616</v>
      </c>
      <c r="S73" s="59">
        <v>12.891299999999999</v>
      </c>
      <c r="T73" s="59">
        <v>6.2689000000000004</v>
      </c>
      <c r="U73" s="59">
        <v>4.1933999999999996</v>
      </c>
      <c r="V73" s="70">
        <v>5.2408999999999999</v>
      </c>
      <c r="W73" s="59">
        <v>5.2213000000000003</v>
      </c>
      <c r="X73" s="59">
        <v>8.6448999999999998</v>
      </c>
      <c r="Y73" s="59">
        <v>7.6959</v>
      </c>
      <c r="Z73" s="59">
        <v>7.649</v>
      </c>
      <c r="AA73" s="59">
        <v>12.810600000000001</v>
      </c>
      <c r="AB73" s="59">
        <v>17.270399999999999</v>
      </c>
      <c r="AC73" s="59">
        <v>5.0025000000000004</v>
      </c>
      <c r="AD73" s="59">
        <v>5.9143999999999997</v>
      </c>
      <c r="AE73" s="59">
        <v>10.8148</v>
      </c>
      <c r="AF73" s="59">
        <v>8.4914000000000005</v>
      </c>
      <c r="AG73" s="66"/>
      <c r="AH73" s="51">
        <v>9</v>
      </c>
      <c r="AI73" s="51">
        <v>9</v>
      </c>
      <c r="AJ73" s="51">
        <v>9</v>
      </c>
      <c r="AK73" s="51">
        <v>9</v>
      </c>
      <c r="AL73" s="51">
        <v>9</v>
      </c>
      <c r="AM73" s="51">
        <v>9</v>
      </c>
      <c r="AN73" s="51">
        <v>9</v>
      </c>
      <c r="AO73" s="51">
        <v>9</v>
      </c>
      <c r="AP73" s="51">
        <v>9</v>
      </c>
      <c r="AQ73" s="51">
        <v>6</v>
      </c>
      <c r="AR73" s="51">
        <v>6</v>
      </c>
      <c r="AS73" s="51">
        <v>6</v>
      </c>
      <c r="AT73" s="51">
        <v>3</v>
      </c>
      <c r="AU73" s="51">
        <v>9</v>
      </c>
      <c r="AV73" s="51">
        <v>9</v>
      </c>
      <c r="AW73" s="51">
        <v>9</v>
      </c>
      <c r="AX73" s="51">
        <v>9</v>
      </c>
      <c r="AY73" s="51">
        <v>9</v>
      </c>
      <c r="AZ73" s="66"/>
      <c r="BA73" s="286"/>
      <c r="BB73" s="286"/>
      <c r="BC73" s="286"/>
      <c r="BD73" s="286"/>
      <c r="BE73" s="43"/>
      <c r="BF73" s="59"/>
      <c r="BG73" s="59"/>
      <c r="BH73" s="59"/>
      <c r="BI73" s="43"/>
      <c r="BJ73" s="59"/>
      <c r="BK73" s="43"/>
      <c r="BL73" s="59"/>
      <c r="BM73" s="59"/>
      <c r="BN73" s="59"/>
      <c r="BO73" s="59"/>
      <c r="BP73" s="43"/>
      <c r="BQ73" s="59"/>
      <c r="BR73" s="59"/>
      <c r="BS73" s="59"/>
      <c r="BT73" s="59"/>
      <c r="BU73" s="59"/>
      <c r="BV73" s="59"/>
      <c r="BW73" s="43"/>
      <c r="BX73" s="84"/>
      <c r="BY73" s="84"/>
      <c r="BZ73" s="84"/>
      <c r="CA73" s="84"/>
      <c r="CB73" s="84"/>
      <c r="CC73" s="43"/>
      <c r="CD73" s="88"/>
    </row>
    <row r="74" spans="1:82" x14ac:dyDescent="0.25">
      <c r="A74" s="37" t="s">
        <v>94</v>
      </c>
      <c r="B74" s="44"/>
      <c r="C74" s="721"/>
      <c r="D74" s="44"/>
      <c r="E74" s="52"/>
      <c r="F74" s="44"/>
      <c r="G74" s="56"/>
      <c r="H74" s="44"/>
      <c r="I74" s="93"/>
      <c r="J74" s="93"/>
      <c r="K74" s="93"/>
      <c r="L74" s="93"/>
      <c r="M74" s="67"/>
      <c r="N74" s="60">
        <v>71.087900000000005</v>
      </c>
      <c r="O74" s="60">
        <v>35.321399999999997</v>
      </c>
      <c r="P74" s="60">
        <v>1.7630999999999999</v>
      </c>
      <c r="Q74" s="60">
        <v>13.111599999999999</v>
      </c>
      <c r="R74" s="60">
        <v>25.398599999999998</v>
      </c>
      <c r="S74" s="60">
        <v>18.241499999999998</v>
      </c>
      <c r="T74" s="60">
        <v>11.1746</v>
      </c>
      <c r="U74" s="60">
        <v>8.5649999999999995</v>
      </c>
      <c r="V74" s="71">
        <v>8.0606000000000009</v>
      </c>
      <c r="W74" s="60">
        <v>6.6280000000000001</v>
      </c>
      <c r="X74" s="60">
        <v>10.349299999999999</v>
      </c>
      <c r="Y74" s="60">
        <v>9.0027000000000008</v>
      </c>
      <c r="Z74" s="60">
        <v>7.8369999999999997</v>
      </c>
      <c r="AA74" s="60">
        <v>21.032399999999999</v>
      </c>
      <c r="AB74" s="60">
        <v>27.033999999999999</v>
      </c>
      <c r="AC74" s="60">
        <v>10.8111</v>
      </c>
      <c r="AD74" s="60">
        <v>8.8486999999999991</v>
      </c>
      <c r="AE74" s="60">
        <v>21.366</v>
      </c>
      <c r="AF74" s="60">
        <v>12.395099999999999</v>
      </c>
      <c r="AG74" s="67"/>
      <c r="AH74" s="52"/>
      <c r="AI74" s="52"/>
      <c r="AJ74" s="52"/>
      <c r="AK74" s="52"/>
      <c r="AL74" s="52"/>
      <c r="AM74" s="52"/>
      <c r="AN74" s="52"/>
      <c r="AO74" s="52"/>
      <c r="AP74" s="52"/>
      <c r="AQ74" s="52"/>
      <c r="AR74" s="52"/>
      <c r="AS74" s="52"/>
      <c r="AT74" s="52"/>
      <c r="AU74" s="52"/>
      <c r="AV74" s="52"/>
      <c r="AW74" s="52"/>
      <c r="AX74" s="52"/>
      <c r="AY74" s="52"/>
      <c r="AZ74" s="67"/>
      <c r="BA74" s="288"/>
      <c r="BB74" s="288"/>
      <c r="BC74" s="288"/>
      <c r="BD74" s="288"/>
      <c r="BE74" s="44"/>
      <c r="BF74" s="60"/>
      <c r="BG74" s="60"/>
      <c r="BH74" s="60"/>
      <c r="BI74" s="44"/>
      <c r="BJ74" s="60"/>
      <c r="BK74" s="44"/>
      <c r="BL74" s="60"/>
      <c r="BM74" s="60"/>
      <c r="BN74" s="60"/>
      <c r="BO74" s="60"/>
      <c r="BP74" s="44"/>
      <c r="BQ74" s="60"/>
      <c r="BR74" s="60"/>
      <c r="BS74" s="60"/>
      <c r="BT74" s="60"/>
      <c r="BU74" s="60"/>
      <c r="BV74" s="60"/>
      <c r="BW74" s="44"/>
      <c r="BX74" s="85"/>
      <c r="BY74" s="85"/>
      <c r="BZ74" s="85"/>
      <c r="CA74" s="85"/>
      <c r="CB74" s="85"/>
      <c r="CC74" s="44"/>
      <c r="CD74" s="89"/>
    </row>
    <row r="75" spans="1:82" x14ac:dyDescent="0.25">
      <c r="A75" s="37" t="s">
        <v>95</v>
      </c>
      <c r="B75" s="44"/>
      <c r="C75" s="721"/>
      <c r="D75" s="44"/>
      <c r="E75" s="52"/>
      <c r="F75" s="44"/>
      <c r="G75" s="56"/>
      <c r="H75" s="44"/>
      <c r="I75" s="93"/>
      <c r="J75" s="93"/>
      <c r="K75" s="93"/>
      <c r="L75" s="93"/>
      <c r="M75" s="67"/>
      <c r="N75" s="60">
        <v>-45.611600000000003</v>
      </c>
      <c r="O75" s="60">
        <v>-34.934399999999997</v>
      </c>
      <c r="P75" s="60">
        <v>-25.3964</v>
      </c>
      <c r="Q75" s="60">
        <v>-6.4028</v>
      </c>
      <c r="R75" s="60">
        <v>-6.4637000000000002</v>
      </c>
      <c r="S75" s="60">
        <v>4.8666</v>
      </c>
      <c r="T75" s="60">
        <v>4.0488999999999997</v>
      </c>
      <c r="U75" s="60">
        <v>-0.16</v>
      </c>
      <c r="V75" s="71">
        <v>0.66049999999999998</v>
      </c>
      <c r="W75" s="60">
        <v>3.0127000000000002</v>
      </c>
      <c r="X75" s="60">
        <v>7.1773999999999996</v>
      </c>
      <c r="Y75" s="60">
        <v>6.7041000000000004</v>
      </c>
      <c r="Z75" s="60">
        <v>7.3752000000000004</v>
      </c>
      <c r="AA75" s="60">
        <v>7.0473999999999997</v>
      </c>
      <c r="AB75" s="60">
        <v>9.6967999999999996</v>
      </c>
      <c r="AC75" s="60">
        <v>1.5069999999999999</v>
      </c>
      <c r="AD75" s="60">
        <v>1.6032999999999999</v>
      </c>
      <c r="AE75" s="60">
        <v>0.19969999999999999</v>
      </c>
      <c r="AF75" s="60">
        <v>5.6142000000000003</v>
      </c>
      <c r="AG75" s="67"/>
      <c r="AH75" s="52"/>
      <c r="AI75" s="52"/>
      <c r="AJ75" s="52"/>
      <c r="AK75" s="52"/>
      <c r="AL75" s="52"/>
      <c r="AM75" s="52"/>
      <c r="AN75" s="52"/>
      <c r="AO75" s="52"/>
      <c r="AP75" s="52"/>
      <c r="AQ75" s="52"/>
      <c r="AR75" s="52"/>
      <c r="AS75" s="52"/>
      <c r="AT75" s="52"/>
      <c r="AU75" s="52"/>
      <c r="AV75" s="52"/>
      <c r="AW75" s="52"/>
      <c r="AX75" s="52"/>
      <c r="AY75" s="52"/>
      <c r="AZ75" s="67"/>
      <c r="BA75" s="288"/>
      <c r="BB75" s="288"/>
      <c r="BC75" s="288"/>
      <c r="BD75" s="288"/>
      <c r="BE75" s="44"/>
      <c r="BF75" s="60"/>
      <c r="BG75" s="60"/>
      <c r="BH75" s="60"/>
      <c r="BI75" s="44"/>
      <c r="BJ75" s="60"/>
      <c r="BK75" s="44"/>
      <c r="BL75" s="60"/>
      <c r="BM75" s="60"/>
      <c r="BN75" s="60"/>
      <c r="BO75" s="60"/>
      <c r="BP75" s="44"/>
      <c r="BQ75" s="60"/>
      <c r="BR75" s="60"/>
      <c r="BS75" s="60"/>
      <c r="BT75" s="60"/>
      <c r="BU75" s="60"/>
      <c r="BV75" s="60"/>
      <c r="BW75" s="66"/>
      <c r="BX75" s="85"/>
      <c r="BY75" s="85"/>
      <c r="BZ75" s="85"/>
      <c r="CA75" s="85"/>
      <c r="CB75" s="85"/>
      <c r="CC75" s="44"/>
      <c r="CD75" s="89"/>
    </row>
    <row r="76" spans="1:82" x14ac:dyDescent="0.25">
      <c r="A76" s="38" t="s">
        <v>96</v>
      </c>
      <c r="B76" s="45"/>
      <c r="C76" s="722"/>
      <c r="D76" s="45"/>
      <c r="E76" s="53"/>
      <c r="F76" s="45"/>
      <c r="G76" s="57"/>
      <c r="H76" s="45"/>
      <c r="I76" s="94"/>
      <c r="J76" s="94"/>
      <c r="K76" s="94"/>
      <c r="L76" s="94"/>
      <c r="M76" s="68"/>
      <c r="N76" s="61">
        <v>25.101199999999999</v>
      </c>
      <c r="O76" s="61">
        <v>6.3266999999999998</v>
      </c>
      <c r="P76" s="61">
        <v>-8.1600999999999999</v>
      </c>
      <c r="Q76" s="61">
        <v>5.9619999999999997</v>
      </c>
      <c r="R76" s="61">
        <v>10.571899999999999</v>
      </c>
      <c r="S76" s="61">
        <v>13.7738</v>
      </c>
      <c r="T76" s="61">
        <v>5.6927000000000003</v>
      </c>
      <c r="U76" s="61">
        <v>4.0705</v>
      </c>
      <c r="V76" s="72">
        <v>4.9644000000000004</v>
      </c>
      <c r="W76" s="61">
        <v>5.6311499999999999</v>
      </c>
      <c r="X76" s="61">
        <v>8.4969000000000001</v>
      </c>
      <c r="Y76" s="61">
        <v>7.7015000000000002</v>
      </c>
      <c r="Z76" s="61">
        <v>7.7347000000000001</v>
      </c>
      <c r="AA76" s="61">
        <v>11.688800000000001</v>
      </c>
      <c r="AB76" s="61">
        <v>17.293800000000001</v>
      </c>
      <c r="AC76" s="61">
        <v>4.6361999999999997</v>
      </c>
      <c r="AD76" s="61">
        <v>5.4229000000000003</v>
      </c>
      <c r="AE76" s="61">
        <v>10.5303</v>
      </c>
      <c r="AF76" s="61">
        <v>8.0734999999999992</v>
      </c>
      <c r="AG76" s="68"/>
      <c r="AH76" s="53"/>
      <c r="AI76" s="53"/>
      <c r="AJ76" s="53"/>
      <c r="AK76" s="53"/>
      <c r="AL76" s="53"/>
      <c r="AM76" s="53"/>
      <c r="AN76" s="53"/>
      <c r="AO76" s="53"/>
      <c r="AP76" s="53"/>
      <c r="AQ76" s="53"/>
      <c r="AR76" s="53"/>
      <c r="AS76" s="53"/>
      <c r="AT76" s="53"/>
      <c r="AU76" s="53"/>
      <c r="AV76" s="53"/>
      <c r="AW76" s="53"/>
      <c r="AX76" s="53"/>
      <c r="AY76" s="53"/>
      <c r="AZ76" s="68"/>
      <c r="BA76" s="291"/>
      <c r="BB76" s="291"/>
      <c r="BC76" s="291"/>
      <c r="BD76" s="291"/>
      <c r="BE76" s="45"/>
      <c r="BF76" s="61"/>
      <c r="BG76" s="61"/>
      <c r="BH76" s="61"/>
      <c r="BI76" s="45"/>
      <c r="BJ76" s="61"/>
      <c r="BK76" s="45"/>
      <c r="BL76" s="61"/>
      <c r="BM76" s="61"/>
      <c r="BN76" s="61"/>
      <c r="BO76" s="61"/>
      <c r="BP76" s="45"/>
      <c r="BQ76" s="61"/>
      <c r="BR76" s="61"/>
      <c r="BS76" s="61"/>
      <c r="BT76" s="61"/>
      <c r="BU76" s="61"/>
      <c r="BV76" s="61"/>
      <c r="BW76" s="68"/>
      <c r="BX76" s="86"/>
      <c r="BY76" s="86"/>
      <c r="BZ76" s="86"/>
      <c r="CA76" s="86"/>
      <c r="CB76" s="86"/>
      <c r="CC76" s="45"/>
      <c r="CD76" s="90"/>
    </row>
    <row r="77" spans="1:82" ht="14.5" x14ac:dyDescent="0.25">
      <c r="A77" s="39" t="s">
        <v>91</v>
      </c>
      <c r="B77" s="40"/>
      <c r="C77" s="726"/>
      <c r="D77" s="40"/>
      <c r="E77" s="40"/>
      <c r="F77" s="40"/>
      <c r="G77" s="40"/>
      <c r="H77" s="40"/>
      <c r="I77" s="40"/>
      <c r="J77" s="40"/>
      <c r="K77" s="40"/>
      <c r="L77" s="40"/>
      <c r="M77" s="69"/>
      <c r="N77" s="62"/>
      <c r="O77" s="62"/>
      <c r="P77" s="62"/>
      <c r="Q77" s="62"/>
      <c r="R77" s="62"/>
      <c r="S77" s="62"/>
      <c r="T77" s="62"/>
      <c r="U77" s="62"/>
      <c r="V77" s="73"/>
      <c r="W77" s="62"/>
      <c r="X77" s="62"/>
      <c r="Y77" s="62"/>
      <c r="Z77" s="62"/>
      <c r="AA77" s="62"/>
      <c r="AB77" s="62"/>
      <c r="AC77" s="62"/>
      <c r="AD77" s="62"/>
      <c r="AE77" s="62"/>
      <c r="AF77" s="62"/>
      <c r="AG77" s="69"/>
      <c r="AH77" s="54"/>
      <c r="AI77" s="54"/>
      <c r="AJ77" s="54"/>
      <c r="AK77" s="54"/>
      <c r="AL77" s="54"/>
      <c r="AM77" s="54"/>
      <c r="AN77" s="54"/>
      <c r="AO77" s="54"/>
      <c r="AP77" s="54"/>
      <c r="AQ77" s="54"/>
      <c r="AR77" s="54"/>
      <c r="AS77" s="54"/>
      <c r="AT77" s="54"/>
      <c r="AU77" s="54"/>
      <c r="AV77" s="54"/>
      <c r="AW77" s="54"/>
      <c r="AX77" s="54"/>
      <c r="AY77" s="54"/>
      <c r="AZ77" s="69"/>
      <c r="BA77" s="293"/>
      <c r="BB77" s="293"/>
      <c r="BC77" s="293"/>
      <c r="BD77" s="293"/>
      <c r="BE77" s="40"/>
      <c r="BF77" s="245"/>
      <c r="BG77" s="245"/>
      <c r="BH77" s="245"/>
      <c r="BI77" s="40"/>
      <c r="BJ77" s="245"/>
      <c r="BK77" s="40"/>
      <c r="BL77" s="245"/>
      <c r="BM77" s="245"/>
      <c r="BN77" s="245"/>
      <c r="BO77" s="245"/>
      <c r="BP77" s="40"/>
      <c r="BQ77" s="245"/>
      <c r="BR77" s="245"/>
      <c r="BS77" s="245"/>
      <c r="BT77" s="245"/>
      <c r="BU77" s="245"/>
      <c r="BV77" s="245"/>
      <c r="BW77" s="69"/>
      <c r="BX77" s="40"/>
      <c r="BY77" s="25"/>
      <c r="BZ77" s="40"/>
      <c r="CA77" s="40"/>
      <c r="CB77" s="41"/>
      <c r="CC77" s="69"/>
      <c r="CD77" s="69"/>
    </row>
    <row r="78" spans="1:82" s="428" customFormat="1" x14ac:dyDescent="0.25">
      <c r="A78" s="481" t="s">
        <v>9432</v>
      </c>
      <c r="B78" s="401"/>
      <c r="C78" s="730"/>
      <c r="D78" s="401"/>
      <c r="E78" s="401"/>
      <c r="F78" s="401"/>
      <c r="G78" s="401"/>
      <c r="H78" s="401"/>
      <c r="I78" s="401"/>
      <c r="J78" s="401"/>
      <c r="K78" s="401"/>
      <c r="L78" s="401"/>
      <c r="M78" s="406"/>
      <c r="N78" s="405" t="s">
        <v>430</v>
      </c>
      <c r="O78" s="405" t="s">
        <v>430</v>
      </c>
      <c r="P78" s="405" t="s">
        <v>430</v>
      </c>
      <c r="Q78" s="405" t="s">
        <v>430</v>
      </c>
      <c r="R78" s="405" t="s">
        <v>430</v>
      </c>
      <c r="S78" s="405" t="s">
        <v>430</v>
      </c>
      <c r="T78" s="405" t="s">
        <v>430</v>
      </c>
      <c r="U78" s="405" t="s">
        <v>430</v>
      </c>
      <c r="V78" s="407" t="s">
        <v>430</v>
      </c>
      <c r="W78" s="405" t="s">
        <v>430</v>
      </c>
      <c r="X78" s="405" t="s">
        <v>430</v>
      </c>
      <c r="Y78" s="405" t="s">
        <v>430</v>
      </c>
      <c r="Z78" s="405" t="s">
        <v>430</v>
      </c>
      <c r="AA78" s="405" t="s">
        <v>430</v>
      </c>
      <c r="AB78" s="405" t="s">
        <v>430</v>
      </c>
      <c r="AC78" s="405" t="s">
        <v>430</v>
      </c>
      <c r="AD78" s="405" t="s">
        <v>430</v>
      </c>
      <c r="AE78" s="405" t="s">
        <v>430</v>
      </c>
      <c r="AF78" s="405" t="s">
        <v>430</v>
      </c>
      <c r="AG78" s="406"/>
      <c r="AH78" s="403"/>
      <c r="AI78" s="403"/>
      <c r="AJ78" s="403"/>
      <c r="AK78" s="403"/>
      <c r="AL78" s="403"/>
      <c r="AM78" s="403"/>
      <c r="AN78" s="403"/>
      <c r="AO78" s="403"/>
      <c r="AP78" s="403"/>
      <c r="AQ78" s="403"/>
      <c r="AR78" s="403"/>
      <c r="AS78" s="403"/>
      <c r="AT78" s="403"/>
      <c r="AU78" s="403"/>
      <c r="AV78" s="403"/>
      <c r="AW78" s="403"/>
      <c r="AX78" s="403"/>
      <c r="AY78" s="403"/>
      <c r="AZ78" s="406"/>
      <c r="BA78" s="410"/>
      <c r="BB78" s="410"/>
      <c r="BC78" s="410"/>
      <c r="BD78" s="410"/>
      <c r="BE78" s="401"/>
      <c r="BF78" s="410"/>
      <c r="BG78" s="410"/>
      <c r="BH78" s="410"/>
      <c r="BI78" s="401"/>
      <c r="BJ78" s="410"/>
      <c r="BK78" s="401"/>
      <c r="BL78" s="410"/>
      <c r="BM78" s="410"/>
      <c r="BN78" s="410"/>
      <c r="BO78" s="410"/>
      <c r="BP78" s="401"/>
      <c r="BQ78" s="410"/>
      <c r="BR78" s="410"/>
      <c r="BS78" s="410"/>
      <c r="BT78" s="410"/>
      <c r="BU78" s="410"/>
      <c r="BV78" s="410"/>
      <c r="BW78" s="406"/>
      <c r="BX78" s="401"/>
      <c r="BY78" s="401"/>
      <c r="CC78" s="374"/>
      <c r="CD78" s="374"/>
    </row>
    <row r="79" spans="1:82" s="428" customFormat="1" x14ac:dyDescent="0.25">
      <c r="A79" s="345" t="s">
        <v>9433</v>
      </c>
      <c r="B79" s="372"/>
      <c r="C79" s="731"/>
      <c r="D79" s="372"/>
      <c r="E79" s="372"/>
      <c r="F79" s="372"/>
      <c r="G79" s="372"/>
      <c r="H79" s="372"/>
      <c r="I79" s="372"/>
      <c r="J79" s="372"/>
      <c r="K79" s="372"/>
      <c r="L79" s="372"/>
      <c r="M79" s="374"/>
      <c r="N79" s="348" t="s">
        <v>430</v>
      </c>
      <c r="O79" s="348" t="s">
        <v>430</v>
      </c>
      <c r="P79" s="348" t="s">
        <v>430</v>
      </c>
      <c r="Q79" s="348" t="s">
        <v>430</v>
      </c>
      <c r="R79" s="348" t="s">
        <v>430</v>
      </c>
      <c r="S79" s="348" t="s">
        <v>430</v>
      </c>
      <c r="T79" s="348" t="s">
        <v>430</v>
      </c>
      <c r="U79" s="348" t="s">
        <v>430</v>
      </c>
      <c r="V79" s="350" t="s">
        <v>430</v>
      </c>
      <c r="W79" s="348" t="s">
        <v>430</v>
      </c>
      <c r="X79" s="348" t="s">
        <v>430</v>
      </c>
      <c r="Y79" s="348" t="s">
        <v>430</v>
      </c>
      <c r="Z79" s="348" t="s">
        <v>430</v>
      </c>
      <c r="AA79" s="348" t="s">
        <v>430</v>
      </c>
      <c r="AB79" s="348" t="s">
        <v>430</v>
      </c>
      <c r="AC79" s="348" t="s">
        <v>430</v>
      </c>
      <c r="AD79" s="348" t="s">
        <v>430</v>
      </c>
      <c r="AE79" s="348" t="s">
        <v>430</v>
      </c>
      <c r="AF79" s="348" t="s">
        <v>430</v>
      </c>
      <c r="AG79" s="374"/>
      <c r="AH79" s="346"/>
      <c r="AI79" s="346"/>
      <c r="AJ79" s="346"/>
      <c r="AK79" s="346"/>
      <c r="AL79" s="346"/>
      <c r="AM79" s="346"/>
      <c r="AN79" s="346"/>
      <c r="AO79" s="346"/>
      <c r="AP79" s="346"/>
      <c r="AQ79" s="346"/>
      <c r="AR79" s="346"/>
      <c r="AS79" s="346"/>
      <c r="AT79" s="346"/>
      <c r="AU79" s="346"/>
      <c r="AV79" s="346"/>
      <c r="AW79" s="346"/>
      <c r="AX79" s="346"/>
      <c r="AY79" s="346"/>
      <c r="AZ79" s="374"/>
      <c r="BA79" s="375"/>
      <c r="BB79" s="375"/>
      <c r="BC79" s="375"/>
      <c r="BD79" s="375"/>
      <c r="BE79" s="372"/>
      <c r="BF79" s="375"/>
      <c r="BG79" s="375"/>
      <c r="BH79" s="375"/>
      <c r="BI79" s="372"/>
      <c r="BJ79" s="375"/>
      <c r="BK79" s="372"/>
      <c r="BL79" s="375"/>
      <c r="BM79" s="375"/>
      <c r="BN79" s="375"/>
      <c r="BO79" s="375"/>
      <c r="BP79" s="372"/>
      <c r="BQ79" s="375"/>
      <c r="BR79" s="375"/>
      <c r="BS79" s="375"/>
      <c r="BT79" s="375"/>
      <c r="BU79" s="375"/>
      <c r="BV79" s="375"/>
      <c r="BW79" s="374"/>
      <c r="BX79" s="372"/>
      <c r="BY79" s="372"/>
      <c r="CC79" s="374"/>
      <c r="CD79" s="374"/>
    </row>
    <row r="80" spans="1:82" s="428" customFormat="1" x14ac:dyDescent="0.25">
      <c r="A80" s="345" t="s">
        <v>426</v>
      </c>
      <c r="B80" s="372"/>
      <c r="C80" s="731"/>
      <c r="D80" s="372"/>
      <c r="E80" s="372"/>
      <c r="F80" s="372"/>
      <c r="G80" s="372"/>
      <c r="H80" s="372"/>
      <c r="I80" s="372"/>
      <c r="J80" s="372"/>
      <c r="K80" s="372"/>
      <c r="L80" s="372"/>
      <c r="M80" s="374"/>
      <c r="N80" s="348">
        <v>232.7268</v>
      </c>
      <c r="O80" s="348">
        <v>-27.958400000000001</v>
      </c>
      <c r="P80" s="348">
        <v>-35.009300000000003</v>
      </c>
      <c r="Q80" s="348">
        <v>-42.023499999999999</v>
      </c>
      <c r="R80" s="348">
        <v>2.0209000000000001</v>
      </c>
      <c r="S80" s="348">
        <v>12.4605</v>
      </c>
      <c r="T80" s="348">
        <v>-9.0338999999999992</v>
      </c>
      <c r="U80" s="348">
        <v>-8.8798999999999992</v>
      </c>
      <c r="V80" s="350">
        <v>-2.214</v>
      </c>
      <c r="W80" s="348">
        <v>0.20130000000000001</v>
      </c>
      <c r="X80" s="348">
        <v>9.1118000000000006</v>
      </c>
      <c r="Y80" s="348">
        <v>9.3389000000000006</v>
      </c>
      <c r="Z80" s="348">
        <v>12.170500000000001</v>
      </c>
      <c r="AA80" s="348">
        <v>13.1295</v>
      </c>
      <c r="AB80" s="348">
        <v>23.916799999999999</v>
      </c>
      <c r="AC80" s="348">
        <v>-10.097799999999999</v>
      </c>
      <c r="AD80" s="348">
        <v>-0.5595</v>
      </c>
      <c r="AE80" s="348">
        <v>-9.4567999999999994</v>
      </c>
      <c r="AF80" s="348" t="s">
        <v>428</v>
      </c>
      <c r="AG80" s="374"/>
      <c r="AH80" s="346"/>
      <c r="AI80" s="346"/>
      <c r="AJ80" s="346"/>
      <c r="AK80" s="346"/>
      <c r="AL80" s="346"/>
      <c r="AM80" s="346"/>
      <c r="AN80" s="346"/>
      <c r="AO80" s="346"/>
      <c r="AP80" s="346"/>
      <c r="AQ80" s="346"/>
      <c r="AR80" s="346"/>
      <c r="AS80" s="346"/>
      <c r="AT80" s="346"/>
      <c r="AU80" s="346"/>
      <c r="AV80" s="346"/>
      <c r="AW80" s="346"/>
      <c r="AX80" s="346"/>
      <c r="AY80" s="346"/>
      <c r="AZ80" s="374"/>
      <c r="BA80" s="375"/>
      <c r="BB80" s="375"/>
      <c r="BC80" s="375"/>
      <c r="BD80" s="375"/>
      <c r="BE80" s="372"/>
      <c r="BF80" s="375"/>
      <c r="BG80" s="375"/>
      <c r="BH80" s="375"/>
      <c r="BI80" s="372"/>
      <c r="BJ80" s="375"/>
      <c r="BK80" s="372"/>
      <c r="BL80" s="375"/>
      <c r="BM80" s="375"/>
      <c r="BN80" s="375"/>
      <c r="BO80" s="375"/>
      <c r="BP80" s="372"/>
      <c r="BQ80" s="375"/>
      <c r="BR80" s="375"/>
      <c r="BS80" s="375"/>
      <c r="BT80" s="375"/>
      <c r="BU80" s="375"/>
      <c r="BV80" s="375"/>
      <c r="BW80" s="374"/>
      <c r="BX80" s="372"/>
      <c r="BY80" s="372"/>
      <c r="CC80" s="374"/>
      <c r="CD80" s="374"/>
    </row>
    <row r="81" spans="1:82" s="428" customFormat="1" x14ac:dyDescent="0.25">
      <c r="A81" s="345" t="s">
        <v>9434</v>
      </c>
      <c r="B81" s="372"/>
      <c r="C81" s="731"/>
      <c r="D81" s="372"/>
      <c r="E81" s="372"/>
      <c r="F81" s="372"/>
      <c r="G81" s="372"/>
      <c r="H81" s="372"/>
      <c r="I81" s="372"/>
      <c r="J81" s="372"/>
      <c r="K81" s="372"/>
      <c r="L81" s="372"/>
      <c r="M81" s="374"/>
      <c r="N81" s="348" t="s">
        <v>430</v>
      </c>
      <c r="O81" s="348" t="s">
        <v>430</v>
      </c>
      <c r="P81" s="348" t="s">
        <v>430</v>
      </c>
      <c r="Q81" s="348" t="s">
        <v>430</v>
      </c>
      <c r="R81" s="348" t="s">
        <v>430</v>
      </c>
      <c r="S81" s="348" t="s">
        <v>430</v>
      </c>
      <c r="T81" s="348" t="s">
        <v>430</v>
      </c>
      <c r="U81" s="348" t="s">
        <v>430</v>
      </c>
      <c r="V81" s="350" t="s">
        <v>430</v>
      </c>
      <c r="W81" s="348" t="s">
        <v>430</v>
      </c>
      <c r="X81" s="348" t="s">
        <v>430</v>
      </c>
      <c r="Y81" s="348" t="s">
        <v>430</v>
      </c>
      <c r="Z81" s="348" t="s">
        <v>430</v>
      </c>
      <c r="AA81" s="348" t="s">
        <v>430</v>
      </c>
      <c r="AB81" s="348" t="s">
        <v>430</v>
      </c>
      <c r="AC81" s="348" t="s">
        <v>430</v>
      </c>
      <c r="AD81" s="348" t="s">
        <v>430</v>
      </c>
      <c r="AE81" s="348" t="s">
        <v>430</v>
      </c>
      <c r="AF81" s="348" t="s">
        <v>430</v>
      </c>
      <c r="AG81" s="374"/>
      <c r="AH81" s="346"/>
      <c r="AI81" s="346"/>
      <c r="AJ81" s="346"/>
      <c r="AK81" s="346"/>
      <c r="AL81" s="346"/>
      <c r="AM81" s="346"/>
      <c r="AN81" s="346"/>
      <c r="AO81" s="346"/>
      <c r="AP81" s="346"/>
      <c r="AQ81" s="346"/>
      <c r="AR81" s="346"/>
      <c r="AS81" s="346"/>
      <c r="AT81" s="346"/>
      <c r="AU81" s="346"/>
      <c r="AV81" s="346"/>
      <c r="AW81" s="346"/>
      <c r="AX81" s="346"/>
      <c r="AY81" s="346"/>
      <c r="AZ81" s="374"/>
      <c r="BA81" s="375"/>
      <c r="BB81" s="375"/>
      <c r="BC81" s="375"/>
      <c r="BD81" s="375"/>
      <c r="BE81" s="372"/>
      <c r="BF81" s="375"/>
      <c r="BG81" s="375"/>
      <c r="BH81" s="375"/>
      <c r="BI81" s="372"/>
      <c r="BJ81" s="375"/>
      <c r="BK81" s="372"/>
      <c r="BL81" s="375"/>
      <c r="BM81" s="375"/>
      <c r="BN81" s="375"/>
      <c r="BO81" s="375"/>
      <c r="BP81" s="372"/>
      <c r="BQ81" s="375"/>
      <c r="BR81" s="375"/>
      <c r="BS81" s="375"/>
      <c r="BT81" s="375"/>
      <c r="BU81" s="375"/>
      <c r="BV81" s="375"/>
      <c r="BW81" s="374"/>
      <c r="BX81" s="372"/>
      <c r="BY81" s="372"/>
      <c r="CC81" s="374"/>
      <c r="CD81" s="374"/>
    </row>
    <row r="82" spans="1:82" s="428" customFormat="1" x14ac:dyDescent="0.25">
      <c r="A82" s="495" t="s">
        <v>9435</v>
      </c>
      <c r="B82" s="431"/>
      <c r="C82" s="732"/>
      <c r="D82" s="431"/>
      <c r="E82" s="431"/>
      <c r="F82" s="431"/>
      <c r="G82" s="431"/>
      <c r="H82" s="431"/>
      <c r="I82" s="431"/>
      <c r="J82" s="431"/>
      <c r="K82" s="431"/>
      <c r="L82" s="431"/>
      <c r="M82" s="432"/>
      <c r="N82" s="433" t="s">
        <v>430</v>
      </c>
      <c r="O82" s="433" t="s">
        <v>430</v>
      </c>
      <c r="P82" s="433" t="s">
        <v>430</v>
      </c>
      <c r="Q82" s="433" t="s">
        <v>430</v>
      </c>
      <c r="R82" s="433" t="s">
        <v>430</v>
      </c>
      <c r="S82" s="433" t="s">
        <v>430</v>
      </c>
      <c r="T82" s="433" t="s">
        <v>430</v>
      </c>
      <c r="U82" s="433" t="s">
        <v>430</v>
      </c>
      <c r="V82" s="434" t="s">
        <v>430</v>
      </c>
      <c r="W82" s="433" t="s">
        <v>430</v>
      </c>
      <c r="X82" s="433" t="s">
        <v>430</v>
      </c>
      <c r="Y82" s="433" t="s">
        <v>430</v>
      </c>
      <c r="Z82" s="433" t="s">
        <v>430</v>
      </c>
      <c r="AA82" s="433" t="s">
        <v>430</v>
      </c>
      <c r="AB82" s="433" t="s">
        <v>430</v>
      </c>
      <c r="AC82" s="433" t="s">
        <v>430</v>
      </c>
      <c r="AD82" s="433" t="s">
        <v>430</v>
      </c>
      <c r="AE82" s="433" t="s">
        <v>430</v>
      </c>
      <c r="AF82" s="433" t="s">
        <v>430</v>
      </c>
      <c r="AG82" s="432"/>
      <c r="AH82" s="435"/>
      <c r="AI82" s="435"/>
      <c r="AJ82" s="435"/>
      <c r="AK82" s="435"/>
      <c r="AL82" s="435"/>
      <c r="AM82" s="435"/>
      <c r="AN82" s="435"/>
      <c r="AO82" s="435"/>
      <c r="AP82" s="435"/>
      <c r="AQ82" s="435"/>
      <c r="AR82" s="435"/>
      <c r="AS82" s="435"/>
      <c r="AT82" s="435"/>
      <c r="AU82" s="435"/>
      <c r="AV82" s="435"/>
      <c r="AW82" s="435"/>
      <c r="AX82" s="435"/>
      <c r="AY82" s="435"/>
      <c r="AZ82" s="417"/>
      <c r="BA82" s="437"/>
      <c r="BB82" s="437"/>
      <c r="BC82" s="437"/>
      <c r="BD82" s="437"/>
      <c r="BE82" s="431"/>
      <c r="BF82" s="437"/>
      <c r="BG82" s="437"/>
      <c r="BH82" s="437"/>
      <c r="BI82" s="431"/>
      <c r="BJ82" s="437"/>
      <c r="BK82" s="431"/>
      <c r="BL82" s="437"/>
      <c r="BM82" s="437"/>
      <c r="BN82" s="437"/>
      <c r="BO82" s="437"/>
      <c r="BP82" s="431"/>
      <c r="BQ82" s="437"/>
      <c r="BR82" s="437"/>
      <c r="BS82" s="437"/>
      <c r="BT82" s="437"/>
      <c r="BU82" s="437"/>
      <c r="BV82" s="437"/>
      <c r="BW82" s="417"/>
      <c r="BX82" s="431"/>
      <c r="BY82" s="412"/>
      <c r="BZ82" s="412"/>
      <c r="CA82" s="412"/>
      <c r="CB82" s="412"/>
      <c r="CC82" s="417"/>
      <c r="CD82" s="417"/>
    </row>
    <row r="86" spans="1:82" x14ac:dyDescent="0.25">
      <c r="A86" s="488" t="s">
        <v>179</v>
      </c>
    </row>
    <row r="87" spans="1:82" x14ac:dyDescent="0.25">
      <c r="A87" s="488" t="s">
        <v>10490</v>
      </c>
    </row>
    <row r="88" spans="1:82" x14ac:dyDescent="0.25">
      <c r="A88"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7F647-2D5E-4A10-813D-4E368F74CA86}">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8.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6.08984375" style="282" bestFit="1" customWidth="1"/>
    <col min="54" max="54" width="8.81640625" style="282" bestFit="1" customWidth="1"/>
    <col min="55" max="55" width="5.54296875" style="282" bestFit="1" customWidth="1"/>
    <col min="56" max="56" width="5.36328125" style="282" bestFit="1" customWidth="1"/>
    <col min="57" max="57" width="0.90625" style="21" customWidth="1"/>
    <col min="58" max="58" width="5.54296875" style="235" bestFit="1" customWidth="1"/>
    <col min="59" max="59" width="7.6328125" style="235" bestFit="1" customWidth="1"/>
    <col min="60" max="60" width="9.90625" style="235" bestFit="1" customWidth="1"/>
    <col min="61" max="61" width="1"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1796875" style="21" customWidth="1"/>
    <col min="76" max="80" width="15.6328125" style="21" customWidth="1"/>
    <col min="81" max="81" width="1.1796875" style="21" customWidth="1"/>
    <col min="82" max="82" width="35.90625" style="21" customWidth="1"/>
    <col min="83" max="16384" width="8.90625" style="21"/>
  </cols>
  <sheetData>
    <row r="1" spans="1:82" ht="33" customHeight="1" x14ac:dyDescent="0.25">
      <c r="A1" s="488" t="s">
        <v>43</v>
      </c>
    </row>
    <row r="3" spans="1:82" ht="20.5" x14ac:dyDescent="0.45">
      <c r="A3" s="23" t="s">
        <v>332</v>
      </c>
    </row>
    <row r="4" spans="1:82" x14ac:dyDescent="0.25">
      <c r="A4" s="488" t="s">
        <v>425</v>
      </c>
    </row>
    <row r="5" spans="1:82" ht="33" x14ac:dyDescent="0.25">
      <c r="A5" s="1072" t="s">
        <v>333</v>
      </c>
      <c r="B5" s="1073"/>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23"/>
      <c r="BA5" s="1057" t="s">
        <v>76</v>
      </c>
      <c r="BB5" s="1096"/>
      <c r="BC5" s="1096"/>
      <c r="BD5" s="1108"/>
      <c r="BE5" s="641"/>
      <c r="BF5" s="1057" t="s">
        <v>53</v>
      </c>
      <c r="BG5" s="1096"/>
      <c r="BH5" s="1108"/>
      <c r="BI5" s="1097"/>
      <c r="BJ5" s="1056" t="s">
        <v>312</v>
      </c>
      <c r="BK5" s="1097"/>
      <c r="BL5" s="1057" t="s">
        <v>81</v>
      </c>
      <c r="BM5" s="1096"/>
      <c r="BN5" s="1096"/>
      <c r="BO5" s="1108"/>
      <c r="BP5" s="1073"/>
      <c r="BQ5" s="1057" t="s">
        <v>198</v>
      </c>
      <c r="BR5" s="1096"/>
      <c r="BS5" s="1096"/>
      <c r="BT5" s="1096"/>
      <c r="BU5" s="1096"/>
      <c r="BV5" s="1096"/>
      <c r="BW5" s="1097"/>
      <c r="BX5" s="1097" t="s">
        <v>87</v>
      </c>
      <c r="BY5" s="1098"/>
      <c r="BZ5" s="1098"/>
      <c r="CA5" s="1098"/>
      <c r="CB5" s="1099"/>
      <c r="CC5" s="1073"/>
      <c r="CD5" s="1103" t="s">
        <v>88</v>
      </c>
    </row>
    <row r="6" spans="1:82" ht="33" x14ac:dyDescent="0.25">
      <c r="A6" s="1072"/>
      <c r="B6" s="1074"/>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2"/>
      <c r="AG6" s="28"/>
      <c r="AH6" s="1109" t="s">
        <v>68</v>
      </c>
      <c r="AI6" s="1106"/>
      <c r="AJ6" s="1106"/>
      <c r="AK6" s="1106"/>
      <c r="AL6" s="1106"/>
      <c r="AM6" s="1106"/>
      <c r="AN6" s="1106"/>
      <c r="AO6" s="1106"/>
      <c r="AP6" s="1106"/>
      <c r="AQ6" s="1106"/>
      <c r="AR6" s="1106"/>
      <c r="AS6" s="1106"/>
      <c r="AT6" s="1106"/>
      <c r="AU6" s="1106"/>
      <c r="AV6" s="1106"/>
      <c r="AW6" s="1106"/>
      <c r="AX6" s="1106"/>
      <c r="AY6" s="1107"/>
      <c r="AZ6" s="1124"/>
      <c r="BA6" s="692" t="s">
        <v>72</v>
      </c>
      <c r="BB6" s="691" t="s">
        <v>73</v>
      </c>
      <c r="BC6" s="691" t="s">
        <v>74</v>
      </c>
      <c r="BD6" s="327" t="s">
        <v>75</v>
      </c>
      <c r="BE6" s="642"/>
      <c r="BF6" s="326" t="s">
        <v>309</v>
      </c>
      <c r="BG6" s="303" t="s">
        <v>310</v>
      </c>
      <c r="BH6" s="327" t="s">
        <v>311</v>
      </c>
      <c r="BI6" s="1100"/>
      <c r="BJ6" s="1113"/>
      <c r="BK6" s="1100"/>
      <c r="BL6" s="326" t="s">
        <v>77</v>
      </c>
      <c r="BM6" s="303" t="s">
        <v>78</v>
      </c>
      <c r="BN6" s="303" t="s">
        <v>79</v>
      </c>
      <c r="BO6" s="327" t="s">
        <v>313</v>
      </c>
      <c r="BP6" s="1074"/>
      <c r="BQ6" s="326" t="s">
        <v>192</v>
      </c>
      <c r="BR6" s="303" t="s">
        <v>193</v>
      </c>
      <c r="BS6" s="303" t="s">
        <v>194</v>
      </c>
      <c r="BT6" s="303" t="s">
        <v>195</v>
      </c>
      <c r="BU6" s="303" t="s">
        <v>196</v>
      </c>
      <c r="BV6" s="327" t="s">
        <v>197</v>
      </c>
      <c r="BW6" s="1074"/>
      <c r="BX6" s="83" t="s">
        <v>82</v>
      </c>
      <c r="BY6" s="28" t="s">
        <v>83</v>
      </c>
      <c r="BZ6" s="28" t="s">
        <v>84</v>
      </c>
      <c r="CA6" s="28" t="s">
        <v>85</v>
      </c>
      <c r="CB6" s="82" t="s">
        <v>86</v>
      </c>
      <c r="CC6" s="1074"/>
      <c r="CD6" s="1104"/>
    </row>
    <row r="7" spans="1:82" ht="14.5" x14ac:dyDescent="0.25">
      <c r="A7" s="29" t="s">
        <v>334</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2"/>
      <c r="BA7" s="284"/>
      <c r="BB7" s="284"/>
      <c r="BC7" s="284"/>
      <c r="BD7" s="284"/>
      <c r="BE7" s="652"/>
      <c r="BF7" s="237"/>
      <c r="BG7" s="237"/>
      <c r="BH7" s="237"/>
      <c r="BI7" s="65"/>
      <c r="BJ7" s="237"/>
      <c r="BK7" s="65"/>
      <c r="BL7" s="237"/>
      <c r="BM7" s="237"/>
      <c r="BN7" s="237"/>
      <c r="BO7" s="237"/>
      <c r="BP7" s="42"/>
      <c r="BQ7" s="237"/>
      <c r="BR7" s="237"/>
      <c r="BS7" s="237"/>
      <c r="BT7" s="237"/>
      <c r="BU7" s="237"/>
      <c r="BV7" s="237"/>
      <c r="BW7" s="42"/>
      <c r="BX7" s="30"/>
      <c r="BY7" s="30"/>
      <c r="BZ7" s="30"/>
      <c r="CA7" s="30"/>
      <c r="CB7" s="30"/>
      <c r="CC7" s="42"/>
      <c r="CD7" s="31"/>
    </row>
    <row r="8" spans="1:82" s="428" customFormat="1" ht="11" x14ac:dyDescent="0.3">
      <c r="A8" s="960" t="s">
        <v>9596</v>
      </c>
      <c r="B8" s="901"/>
      <c r="C8" s="902">
        <v>41275</v>
      </c>
      <c r="D8" s="901"/>
      <c r="E8" s="903">
        <v>75303.399999999994</v>
      </c>
      <c r="F8" s="901"/>
      <c r="G8" s="904">
        <v>43.073</v>
      </c>
      <c r="H8" s="901"/>
      <c r="I8" s="961">
        <v>0.46</v>
      </c>
      <c r="J8" s="961">
        <v>6.87</v>
      </c>
      <c r="K8" s="961">
        <v>0.42</v>
      </c>
      <c r="L8" s="961">
        <v>0.43</v>
      </c>
      <c r="M8" s="906"/>
      <c r="N8" s="905">
        <v>-32.088200000000001</v>
      </c>
      <c r="O8" s="905">
        <v>23.631699999999999</v>
      </c>
      <c r="P8" s="905">
        <v>2.8464</v>
      </c>
      <c r="Q8" s="905">
        <v>7.1193999999999997</v>
      </c>
      <c r="R8" s="905">
        <v>6.7742000000000004</v>
      </c>
      <c r="S8" s="905">
        <v>6.9885999999999999</v>
      </c>
      <c r="T8" s="905">
        <v>6.5324</v>
      </c>
      <c r="U8" s="905">
        <v>6.6973000000000003</v>
      </c>
      <c r="V8" s="907">
        <v>6.6406000000000001</v>
      </c>
      <c r="W8" s="905">
        <v>7.0517000000000003</v>
      </c>
      <c r="X8" s="905">
        <v>7.5420999999999996</v>
      </c>
      <c r="Y8" s="905">
        <v>6.8536999999999999</v>
      </c>
      <c r="Z8" s="905">
        <v>6.4722</v>
      </c>
      <c r="AA8" s="905">
        <v>6.9558</v>
      </c>
      <c r="AB8" s="905">
        <v>6.3823999999999996</v>
      </c>
      <c r="AC8" s="905">
        <v>6.702</v>
      </c>
      <c r="AD8" s="905">
        <v>6.8400999999999996</v>
      </c>
      <c r="AE8" s="905">
        <v>5.5205000000000002</v>
      </c>
      <c r="AF8" s="905">
        <v>7.0824999999999996</v>
      </c>
      <c r="AG8" s="906"/>
      <c r="AH8" s="903">
        <v>13</v>
      </c>
      <c r="AI8" s="903">
        <v>4</v>
      </c>
      <c r="AJ8" s="903">
        <v>13</v>
      </c>
      <c r="AK8" s="903">
        <v>12</v>
      </c>
      <c r="AL8" s="903">
        <v>9</v>
      </c>
      <c r="AM8" s="903">
        <v>5</v>
      </c>
      <c r="AN8" s="903">
        <v>1</v>
      </c>
      <c r="AO8" s="903">
        <v>3</v>
      </c>
      <c r="AP8" s="903">
        <v>5</v>
      </c>
      <c r="AQ8" s="903">
        <v>4</v>
      </c>
      <c r="AR8" s="903">
        <v>2</v>
      </c>
      <c r="AS8" s="903">
        <v>2</v>
      </c>
      <c r="AT8" s="903">
        <v>3</v>
      </c>
      <c r="AU8" s="903">
        <v>5</v>
      </c>
      <c r="AV8" s="903">
        <v>7</v>
      </c>
      <c r="AW8" s="903">
        <v>1</v>
      </c>
      <c r="AX8" s="903">
        <v>5</v>
      </c>
      <c r="AY8" s="903">
        <v>11</v>
      </c>
      <c r="AZ8" s="906"/>
      <c r="BA8" s="908">
        <v>6.3101201981638599</v>
      </c>
      <c r="BB8" s="908">
        <v>0.61109593528301298</v>
      </c>
      <c r="BC8" s="908">
        <v>0.30385881772282203</v>
      </c>
      <c r="BD8" s="908">
        <v>0.80054536131846299</v>
      </c>
      <c r="BE8" s="906"/>
      <c r="BF8" s="905" t="s">
        <v>430</v>
      </c>
      <c r="BG8" s="905" t="s">
        <v>430</v>
      </c>
      <c r="BH8" s="905" t="s">
        <v>430</v>
      </c>
      <c r="BI8" s="906"/>
      <c r="BJ8" s="905">
        <v>-0.29407530000000098</v>
      </c>
      <c r="BK8" s="906"/>
      <c r="BL8" s="905">
        <v>52.194699999999997</v>
      </c>
      <c r="BM8" s="905">
        <v>14.4039</v>
      </c>
      <c r="BN8" s="905">
        <v>1.90299</v>
      </c>
      <c r="BO8" s="905">
        <v>31.49841</v>
      </c>
      <c r="BP8" s="901"/>
      <c r="BQ8" s="905" t="s">
        <v>430</v>
      </c>
      <c r="BR8" s="905">
        <v>30.37</v>
      </c>
      <c r="BS8" s="905" t="s">
        <v>430</v>
      </c>
      <c r="BT8" s="905" t="s">
        <v>430</v>
      </c>
      <c r="BU8" s="905" t="s">
        <v>430</v>
      </c>
      <c r="BV8" s="905">
        <v>1.1299999999999999</v>
      </c>
      <c r="BW8" s="901"/>
      <c r="BX8" s="962" t="s">
        <v>9597</v>
      </c>
      <c r="BY8" s="962" t="s">
        <v>9598</v>
      </c>
      <c r="BZ8" s="962" t="s">
        <v>1600</v>
      </c>
      <c r="CA8" s="962" t="s">
        <v>9599</v>
      </c>
      <c r="CB8" s="962" t="s">
        <v>2674</v>
      </c>
      <c r="CC8" s="901"/>
      <c r="CD8" s="951" t="s">
        <v>8106</v>
      </c>
    </row>
    <row r="9" spans="1:82" s="428" customFormat="1" x14ac:dyDescent="0.25">
      <c r="A9" s="345" t="s">
        <v>9600</v>
      </c>
      <c r="B9" s="373"/>
      <c r="C9" s="719">
        <v>41285</v>
      </c>
      <c r="D9" s="373"/>
      <c r="E9" s="346">
        <v>47097</v>
      </c>
      <c r="F9" s="373"/>
      <c r="G9" s="347">
        <v>38.611699999999999</v>
      </c>
      <c r="H9" s="373"/>
      <c r="I9" s="651">
        <v>0.62</v>
      </c>
      <c r="J9" s="651">
        <v>6.88</v>
      </c>
      <c r="K9" s="651">
        <v>0.54</v>
      </c>
      <c r="L9" s="651">
        <v>0.57999999999999996</v>
      </c>
      <c r="M9" s="374"/>
      <c r="N9" s="348">
        <v>-27.298999999999999</v>
      </c>
      <c r="O9" s="348">
        <v>25.988399999999999</v>
      </c>
      <c r="P9" s="348">
        <v>4.1356000000000002</v>
      </c>
      <c r="Q9" s="348">
        <v>7.4825999999999997</v>
      </c>
      <c r="R9" s="348">
        <v>6.7224000000000004</v>
      </c>
      <c r="S9" s="348">
        <v>6.6115000000000004</v>
      </c>
      <c r="T9" s="348">
        <v>6.3164999999999996</v>
      </c>
      <c r="U9" s="348">
        <v>6.5128000000000004</v>
      </c>
      <c r="V9" s="350">
        <v>6.4595000000000002</v>
      </c>
      <c r="W9" s="348">
        <v>6.9302000000000001</v>
      </c>
      <c r="X9" s="348">
        <v>7.3470000000000004</v>
      </c>
      <c r="Y9" s="348">
        <v>6.7713999999999999</v>
      </c>
      <c r="Z9" s="348">
        <v>6.2527999999999997</v>
      </c>
      <c r="AA9" s="348">
        <v>6.8658999999999999</v>
      </c>
      <c r="AB9" s="348">
        <v>6.1448999999999998</v>
      </c>
      <c r="AC9" s="348">
        <v>6.4892000000000003</v>
      </c>
      <c r="AD9" s="348">
        <v>6.6440999999999999</v>
      </c>
      <c r="AE9" s="348">
        <v>5.5944000000000003</v>
      </c>
      <c r="AF9" s="348">
        <v>6.8297999999999996</v>
      </c>
      <c r="AG9" s="374"/>
      <c r="AH9" s="346">
        <v>7</v>
      </c>
      <c r="AI9" s="346">
        <v>2</v>
      </c>
      <c r="AJ9" s="346">
        <v>5</v>
      </c>
      <c r="AK9" s="346">
        <v>6</v>
      </c>
      <c r="AL9" s="346">
        <v>12</v>
      </c>
      <c r="AM9" s="346">
        <v>15</v>
      </c>
      <c r="AN9" s="346">
        <v>11</v>
      </c>
      <c r="AO9" s="346">
        <v>13</v>
      </c>
      <c r="AP9" s="346">
        <v>13</v>
      </c>
      <c r="AQ9" s="346">
        <v>11</v>
      </c>
      <c r="AR9" s="346">
        <v>13</v>
      </c>
      <c r="AS9" s="346">
        <v>4</v>
      </c>
      <c r="AT9" s="346">
        <v>11</v>
      </c>
      <c r="AU9" s="346">
        <v>13</v>
      </c>
      <c r="AV9" s="346">
        <v>14</v>
      </c>
      <c r="AW9" s="346">
        <v>13</v>
      </c>
      <c r="AX9" s="346">
        <v>13</v>
      </c>
      <c r="AY9" s="346">
        <v>8</v>
      </c>
      <c r="AZ9" s="374"/>
      <c r="BA9" s="375">
        <v>6.0071690875574104</v>
      </c>
      <c r="BB9" s="375">
        <v>0.57825233919438201</v>
      </c>
      <c r="BC9" s="375">
        <v>0.28980001824156698</v>
      </c>
      <c r="BD9" s="375">
        <v>0.68406243923738297</v>
      </c>
      <c r="BE9" s="374"/>
      <c r="BF9" s="348" t="s">
        <v>430</v>
      </c>
      <c r="BG9" s="348" t="s">
        <v>430</v>
      </c>
      <c r="BH9" s="348" t="s">
        <v>430</v>
      </c>
      <c r="BI9" s="374"/>
      <c r="BJ9" s="348">
        <v>-0.25815421000000299</v>
      </c>
      <c r="BK9" s="374"/>
      <c r="BL9" s="348">
        <v>58.115600000000001</v>
      </c>
      <c r="BM9" s="348">
        <v>12.8611</v>
      </c>
      <c r="BN9" s="348">
        <v>2.57734</v>
      </c>
      <c r="BO9" s="348">
        <v>26.445959999999999</v>
      </c>
      <c r="BP9" s="373"/>
      <c r="BQ9" s="348">
        <v>0.05</v>
      </c>
      <c r="BR9" s="348">
        <v>25.95</v>
      </c>
      <c r="BS9" s="348" t="s">
        <v>430</v>
      </c>
      <c r="BT9" s="348" t="s">
        <v>430</v>
      </c>
      <c r="BU9" s="348" t="s">
        <v>430</v>
      </c>
      <c r="BV9" s="348">
        <v>0.45</v>
      </c>
      <c r="BW9" s="373"/>
      <c r="BX9" s="372" t="s">
        <v>9601</v>
      </c>
      <c r="BY9" s="372" t="s">
        <v>9602</v>
      </c>
      <c r="BZ9" s="372" t="s">
        <v>1830</v>
      </c>
      <c r="CA9" s="372" t="s">
        <v>9603</v>
      </c>
      <c r="CB9" s="372" t="s">
        <v>6059</v>
      </c>
      <c r="CC9" s="373"/>
      <c r="CD9" s="354" t="s">
        <v>4673</v>
      </c>
    </row>
    <row r="10" spans="1:82" s="428" customFormat="1" x14ac:dyDescent="0.25">
      <c r="A10" s="345" t="s">
        <v>9604</v>
      </c>
      <c r="B10" s="373"/>
      <c r="C10" s="719">
        <v>41281</v>
      </c>
      <c r="D10" s="373"/>
      <c r="E10" s="346">
        <v>34579.599999999999</v>
      </c>
      <c r="F10" s="373"/>
      <c r="G10" s="347">
        <v>39.527299999999997</v>
      </c>
      <c r="H10" s="373"/>
      <c r="I10" s="651">
        <v>0.38</v>
      </c>
      <c r="J10" s="651">
        <v>5.86</v>
      </c>
      <c r="K10" s="651">
        <v>0.36</v>
      </c>
      <c r="L10" s="651">
        <v>0.38</v>
      </c>
      <c r="M10" s="374"/>
      <c r="N10" s="348">
        <v>-31.276900000000001</v>
      </c>
      <c r="O10" s="348">
        <v>20.318200000000001</v>
      </c>
      <c r="P10" s="348">
        <v>3.3792</v>
      </c>
      <c r="Q10" s="348">
        <v>7.4016999999999999</v>
      </c>
      <c r="R10" s="348">
        <v>6.8611000000000004</v>
      </c>
      <c r="S10" s="348">
        <v>6.9146000000000001</v>
      </c>
      <c r="T10" s="348">
        <v>6.3436000000000003</v>
      </c>
      <c r="U10" s="348">
        <v>6.5682</v>
      </c>
      <c r="V10" s="350">
        <v>6.5274000000000001</v>
      </c>
      <c r="W10" s="348">
        <v>6.9668000000000001</v>
      </c>
      <c r="X10" s="348">
        <v>7.3918999999999997</v>
      </c>
      <c r="Y10" s="348">
        <v>6.6527000000000003</v>
      </c>
      <c r="Z10" s="348">
        <v>6.3484999999999996</v>
      </c>
      <c r="AA10" s="348">
        <v>7.0172999999999996</v>
      </c>
      <c r="AB10" s="348">
        <v>6.306</v>
      </c>
      <c r="AC10" s="348">
        <v>6.5571000000000002</v>
      </c>
      <c r="AD10" s="348">
        <v>6.7241</v>
      </c>
      <c r="AE10" s="348">
        <v>5.3297999999999996</v>
      </c>
      <c r="AF10" s="348">
        <v>7.0167999999999999</v>
      </c>
      <c r="AG10" s="374"/>
      <c r="AH10" s="346">
        <v>12</v>
      </c>
      <c r="AI10" s="346">
        <v>8</v>
      </c>
      <c r="AJ10" s="346">
        <v>12</v>
      </c>
      <c r="AK10" s="346">
        <v>9</v>
      </c>
      <c r="AL10" s="346">
        <v>6</v>
      </c>
      <c r="AM10" s="346">
        <v>9</v>
      </c>
      <c r="AN10" s="346">
        <v>10</v>
      </c>
      <c r="AO10" s="346">
        <v>10</v>
      </c>
      <c r="AP10" s="346">
        <v>12</v>
      </c>
      <c r="AQ10" s="346">
        <v>8</v>
      </c>
      <c r="AR10" s="346">
        <v>9</v>
      </c>
      <c r="AS10" s="346">
        <v>11</v>
      </c>
      <c r="AT10" s="346">
        <v>8</v>
      </c>
      <c r="AU10" s="346">
        <v>2</v>
      </c>
      <c r="AV10" s="346">
        <v>10</v>
      </c>
      <c r="AW10" s="346">
        <v>10</v>
      </c>
      <c r="AX10" s="346">
        <v>10</v>
      </c>
      <c r="AY10" s="346">
        <v>13</v>
      </c>
      <c r="AZ10" s="374"/>
      <c r="BA10" s="375">
        <v>6.3251937558388702</v>
      </c>
      <c r="BB10" s="375">
        <v>0.60638641966906204</v>
      </c>
      <c r="BC10" s="375">
        <v>0.28173118919552298</v>
      </c>
      <c r="BD10" s="375">
        <v>0.67377117823783095</v>
      </c>
      <c r="BE10" s="374"/>
      <c r="BF10" s="348" t="s">
        <v>430</v>
      </c>
      <c r="BG10" s="348" t="s">
        <v>430</v>
      </c>
      <c r="BH10" s="348" t="s">
        <v>430</v>
      </c>
      <c r="BI10" s="374"/>
      <c r="BJ10" s="348">
        <v>-0.29579891000000003</v>
      </c>
      <c r="BK10" s="374"/>
      <c r="BL10" s="348">
        <v>55.915799999999997</v>
      </c>
      <c r="BM10" s="348">
        <v>13.420999999999999</v>
      </c>
      <c r="BN10" s="348">
        <v>1.8295600000000001</v>
      </c>
      <c r="BO10" s="348">
        <v>28.833639999999999</v>
      </c>
      <c r="BP10" s="373"/>
      <c r="BQ10" s="348">
        <v>0.01</v>
      </c>
      <c r="BR10" s="348">
        <v>26.29</v>
      </c>
      <c r="BS10" s="348" t="s">
        <v>430</v>
      </c>
      <c r="BT10" s="348" t="s">
        <v>430</v>
      </c>
      <c r="BU10" s="348" t="s">
        <v>430</v>
      </c>
      <c r="BV10" s="348">
        <v>2.52</v>
      </c>
      <c r="BW10" s="373"/>
      <c r="BX10" s="372" t="s">
        <v>9605</v>
      </c>
      <c r="BY10" s="372" t="s">
        <v>9606</v>
      </c>
      <c r="BZ10" s="372" t="s">
        <v>9607</v>
      </c>
      <c r="CA10" s="372" t="s">
        <v>9608</v>
      </c>
      <c r="CB10" s="372" t="s">
        <v>9609</v>
      </c>
      <c r="CC10" s="373"/>
      <c r="CD10" s="354" t="s">
        <v>4673</v>
      </c>
    </row>
    <row r="11" spans="1:82" s="428" customFormat="1" x14ac:dyDescent="0.25">
      <c r="A11" s="345" t="s">
        <v>9610</v>
      </c>
      <c r="B11" s="373"/>
      <c r="C11" s="719">
        <v>41275</v>
      </c>
      <c r="D11" s="373"/>
      <c r="E11" s="346">
        <v>30357.3</v>
      </c>
      <c r="F11" s="373"/>
      <c r="G11" s="347">
        <v>37.144399999999997</v>
      </c>
      <c r="H11" s="373"/>
      <c r="I11" s="651">
        <v>0.28219</v>
      </c>
      <c r="J11" s="651">
        <v>6.32</v>
      </c>
      <c r="K11" s="651">
        <v>0.27944999999999998</v>
      </c>
      <c r="L11" s="651">
        <v>0.28219</v>
      </c>
      <c r="M11" s="374"/>
      <c r="N11" s="348">
        <v>-30.5349</v>
      </c>
      <c r="O11" s="348">
        <v>20.637899999999998</v>
      </c>
      <c r="P11" s="348">
        <v>3.8351999999999999</v>
      </c>
      <c r="Q11" s="348">
        <v>7.0167000000000002</v>
      </c>
      <c r="R11" s="348">
        <v>6.5694999999999997</v>
      </c>
      <c r="S11" s="348">
        <v>6.9523999999999999</v>
      </c>
      <c r="T11" s="348">
        <v>6.4683000000000002</v>
      </c>
      <c r="U11" s="348">
        <v>6.7065000000000001</v>
      </c>
      <c r="V11" s="350">
        <v>6.7049000000000003</v>
      </c>
      <c r="W11" s="348">
        <v>7.0926999999999998</v>
      </c>
      <c r="X11" s="348">
        <v>7.5155000000000003</v>
      </c>
      <c r="Y11" s="348">
        <v>6.9619</v>
      </c>
      <c r="Z11" s="348">
        <v>6.4652000000000003</v>
      </c>
      <c r="AA11" s="348">
        <v>6.9316000000000004</v>
      </c>
      <c r="AB11" s="348">
        <v>6.4831000000000003</v>
      </c>
      <c r="AC11" s="348">
        <v>6.6510999999999996</v>
      </c>
      <c r="AD11" s="348">
        <v>6.8947000000000003</v>
      </c>
      <c r="AE11" s="348">
        <v>5.2872000000000003</v>
      </c>
      <c r="AF11" s="348">
        <v>6.9558</v>
      </c>
      <c r="AG11" s="374"/>
      <c r="AH11" s="346">
        <v>11</v>
      </c>
      <c r="AI11" s="346">
        <v>7</v>
      </c>
      <c r="AJ11" s="346">
        <v>8</v>
      </c>
      <c r="AK11" s="346">
        <v>13</v>
      </c>
      <c r="AL11" s="346">
        <v>14</v>
      </c>
      <c r="AM11" s="346">
        <v>6</v>
      </c>
      <c r="AN11" s="346">
        <v>5</v>
      </c>
      <c r="AO11" s="346">
        <v>2</v>
      </c>
      <c r="AP11" s="346">
        <v>2</v>
      </c>
      <c r="AQ11" s="346">
        <v>2</v>
      </c>
      <c r="AR11" s="346">
        <v>3</v>
      </c>
      <c r="AS11" s="346">
        <v>1</v>
      </c>
      <c r="AT11" s="346">
        <v>4</v>
      </c>
      <c r="AU11" s="346">
        <v>9</v>
      </c>
      <c r="AV11" s="346">
        <v>2</v>
      </c>
      <c r="AW11" s="346">
        <v>4</v>
      </c>
      <c r="AX11" s="346">
        <v>1</v>
      </c>
      <c r="AY11" s="346">
        <v>14</v>
      </c>
      <c r="AZ11" s="374"/>
      <c r="BA11" s="375">
        <v>5.6777892897028597</v>
      </c>
      <c r="BB11" s="375">
        <v>0.53525146045502903</v>
      </c>
      <c r="BC11" s="375">
        <v>0.33573672264186799</v>
      </c>
      <c r="BD11" s="375">
        <v>0.92801559847805004</v>
      </c>
      <c r="BE11" s="374"/>
      <c r="BF11" s="348" t="s">
        <v>430</v>
      </c>
      <c r="BG11" s="348" t="s">
        <v>430</v>
      </c>
      <c r="BH11" s="348" t="s">
        <v>430</v>
      </c>
      <c r="BI11" s="374"/>
      <c r="BJ11" s="348">
        <v>-0.22305015</v>
      </c>
      <c r="BK11" s="374"/>
      <c r="BL11" s="348">
        <v>46.246899999999997</v>
      </c>
      <c r="BM11" s="348">
        <v>16.797000000000001</v>
      </c>
      <c r="BN11" s="348">
        <v>3.3434400000000002</v>
      </c>
      <c r="BO11" s="348">
        <v>33.612659999999998</v>
      </c>
      <c r="BP11" s="373"/>
      <c r="BQ11" s="348">
        <v>0.17</v>
      </c>
      <c r="BR11" s="348">
        <v>29.47</v>
      </c>
      <c r="BS11" s="348">
        <v>0.17</v>
      </c>
      <c r="BT11" s="348" t="s">
        <v>430</v>
      </c>
      <c r="BU11" s="348">
        <v>0.02</v>
      </c>
      <c r="BV11" s="348">
        <v>70.39</v>
      </c>
      <c r="BW11" s="373"/>
      <c r="BX11" s="372" t="s">
        <v>9611</v>
      </c>
      <c r="BY11" s="372" t="s">
        <v>9612</v>
      </c>
      <c r="BZ11" s="372" t="s">
        <v>9613</v>
      </c>
      <c r="CA11" s="372" t="s">
        <v>9614</v>
      </c>
      <c r="CB11" s="372" t="s">
        <v>9615</v>
      </c>
      <c r="CC11" s="373"/>
      <c r="CD11" s="354" t="s">
        <v>2998</v>
      </c>
    </row>
    <row r="12" spans="1:82" s="428" customFormat="1" x14ac:dyDescent="0.25">
      <c r="A12" s="345" t="s">
        <v>9616</v>
      </c>
      <c r="B12" s="373"/>
      <c r="C12" s="719">
        <v>41275</v>
      </c>
      <c r="D12" s="373"/>
      <c r="E12" s="346">
        <v>27132.3</v>
      </c>
      <c r="F12" s="373"/>
      <c r="G12" s="347">
        <v>30.8066</v>
      </c>
      <c r="H12" s="373"/>
      <c r="I12" s="651">
        <v>0.61</v>
      </c>
      <c r="J12" s="651">
        <v>6.93</v>
      </c>
      <c r="K12" s="651">
        <v>0.5</v>
      </c>
      <c r="L12" s="651">
        <v>0.51</v>
      </c>
      <c r="M12" s="374"/>
      <c r="N12" s="348">
        <v>-27.348600000000001</v>
      </c>
      <c r="O12" s="348">
        <v>22.791</v>
      </c>
      <c r="P12" s="348">
        <v>3.8281000000000001</v>
      </c>
      <c r="Q12" s="348">
        <v>7.8007</v>
      </c>
      <c r="R12" s="348">
        <v>6.7769000000000004</v>
      </c>
      <c r="S12" s="348">
        <v>7.0930999999999997</v>
      </c>
      <c r="T12" s="348">
        <v>6.4673999999999996</v>
      </c>
      <c r="U12" s="348">
        <v>6.6558999999999999</v>
      </c>
      <c r="V12" s="350">
        <v>6.6444999999999999</v>
      </c>
      <c r="W12" s="348">
        <v>7.0879000000000003</v>
      </c>
      <c r="X12" s="348">
        <v>7.4905999999999997</v>
      </c>
      <c r="Y12" s="348">
        <v>6.7225999999999999</v>
      </c>
      <c r="Z12" s="348">
        <v>6.3959000000000001</v>
      </c>
      <c r="AA12" s="348">
        <v>7.0308999999999999</v>
      </c>
      <c r="AB12" s="348">
        <v>6.4901999999999997</v>
      </c>
      <c r="AC12" s="348">
        <v>6.6391999999999998</v>
      </c>
      <c r="AD12" s="348">
        <v>6.8423999999999996</v>
      </c>
      <c r="AE12" s="348">
        <v>5.6214000000000004</v>
      </c>
      <c r="AF12" s="348">
        <v>6.9847999999999999</v>
      </c>
      <c r="AG12" s="374"/>
      <c r="AH12" s="346">
        <v>8</v>
      </c>
      <c r="AI12" s="346">
        <v>5</v>
      </c>
      <c r="AJ12" s="346">
        <v>9</v>
      </c>
      <c r="AK12" s="346">
        <v>4</v>
      </c>
      <c r="AL12" s="346">
        <v>8</v>
      </c>
      <c r="AM12" s="346">
        <v>2</v>
      </c>
      <c r="AN12" s="346">
        <v>6</v>
      </c>
      <c r="AO12" s="346">
        <v>5</v>
      </c>
      <c r="AP12" s="346">
        <v>4</v>
      </c>
      <c r="AQ12" s="346">
        <v>3</v>
      </c>
      <c r="AR12" s="346">
        <v>4</v>
      </c>
      <c r="AS12" s="346">
        <v>7</v>
      </c>
      <c r="AT12" s="346">
        <v>6</v>
      </c>
      <c r="AU12" s="346">
        <v>1</v>
      </c>
      <c r="AV12" s="346">
        <v>1</v>
      </c>
      <c r="AW12" s="346">
        <v>5</v>
      </c>
      <c r="AX12" s="346">
        <v>4</v>
      </c>
      <c r="AY12" s="346">
        <v>7</v>
      </c>
      <c r="AZ12" s="374"/>
      <c r="BA12" s="375">
        <v>6.2078487223496301</v>
      </c>
      <c r="BB12" s="375">
        <v>0.58486261309578202</v>
      </c>
      <c r="BC12" s="375">
        <v>0.30075146195173902</v>
      </c>
      <c r="BD12" s="375">
        <v>0.798123355498362</v>
      </c>
      <c r="BE12" s="374"/>
      <c r="BF12" s="348" t="s">
        <v>430</v>
      </c>
      <c r="BG12" s="348" t="s">
        <v>430</v>
      </c>
      <c r="BH12" s="348" t="s">
        <v>430</v>
      </c>
      <c r="BI12" s="374"/>
      <c r="BJ12" s="348">
        <v>-0.22402893000000401</v>
      </c>
      <c r="BK12" s="374"/>
      <c r="BL12" s="348">
        <v>52.689100000000003</v>
      </c>
      <c r="BM12" s="348">
        <v>14.833600000000001</v>
      </c>
      <c r="BN12" s="348">
        <v>3.1966800000000002</v>
      </c>
      <c r="BO12" s="348">
        <v>29.280619999999999</v>
      </c>
      <c r="BP12" s="373"/>
      <c r="BQ12" s="348" t="s">
        <v>430</v>
      </c>
      <c r="BR12" s="348">
        <v>27.04</v>
      </c>
      <c r="BS12" s="348">
        <v>0.52</v>
      </c>
      <c r="BT12" s="348" t="s">
        <v>430</v>
      </c>
      <c r="BU12" s="348" t="s">
        <v>430</v>
      </c>
      <c r="BV12" s="348">
        <v>1.73</v>
      </c>
      <c r="BW12" s="373"/>
      <c r="BX12" s="372" t="s">
        <v>9617</v>
      </c>
      <c r="BY12" s="372" t="s">
        <v>9618</v>
      </c>
      <c r="BZ12" s="372" t="s">
        <v>9619</v>
      </c>
      <c r="CA12" s="372" t="s">
        <v>9620</v>
      </c>
      <c r="CB12" s="372" t="s">
        <v>9621</v>
      </c>
      <c r="CC12" s="373"/>
      <c r="CD12" s="354" t="s">
        <v>555</v>
      </c>
    </row>
    <row r="13" spans="1:82" s="428" customFormat="1" x14ac:dyDescent="0.25">
      <c r="A13" s="345" t="s">
        <v>9622</v>
      </c>
      <c r="B13" s="373"/>
      <c r="C13" s="719">
        <v>41736</v>
      </c>
      <c r="D13" s="373"/>
      <c r="E13" s="346">
        <v>25059.8</v>
      </c>
      <c r="F13" s="373"/>
      <c r="G13" s="347">
        <v>21.675000000000001</v>
      </c>
      <c r="H13" s="373"/>
      <c r="I13" s="651">
        <v>0.46295999999999998</v>
      </c>
      <c r="J13" s="651">
        <v>6.7936100000000001</v>
      </c>
      <c r="K13" s="651">
        <v>0.43075000000000002</v>
      </c>
      <c r="L13" s="651">
        <v>0.46039999999999998</v>
      </c>
      <c r="M13" s="374"/>
      <c r="N13" s="348">
        <v>-23.560300000000002</v>
      </c>
      <c r="O13" s="348">
        <v>29.259</v>
      </c>
      <c r="P13" s="348">
        <v>5.0568</v>
      </c>
      <c r="Q13" s="348">
        <v>8.0839999999999996</v>
      </c>
      <c r="R13" s="348">
        <v>6.9945000000000004</v>
      </c>
      <c r="S13" s="348">
        <v>7.0228000000000002</v>
      </c>
      <c r="T13" s="348">
        <v>6.4322999999999997</v>
      </c>
      <c r="U13" s="348">
        <v>6.6025</v>
      </c>
      <c r="V13" s="350">
        <v>6.5582000000000003</v>
      </c>
      <c r="W13" s="348">
        <v>6.9344999999999999</v>
      </c>
      <c r="X13" s="348">
        <v>7.3678999999999997</v>
      </c>
      <c r="Y13" s="348">
        <v>6.5842000000000001</v>
      </c>
      <c r="Z13" s="348">
        <v>6.1504000000000003</v>
      </c>
      <c r="AA13" s="348">
        <v>6.9344999999999999</v>
      </c>
      <c r="AB13" s="348">
        <v>6.4054000000000002</v>
      </c>
      <c r="AC13" s="348">
        <v>6.5868000000000002</v>
      </c>
      <c r="AD13" s="348">
        <v>6.7366000000000001</v>
      </c>
      <c r="AE13" s="348">
        <v>6.1673</v>
      </c>
      <c r="AF13" s="348">
        <v>6.4489999999999998</v>
      </c>
      <c r="AG13" s="374"/>
      <c r="AH13" s="346">
        <v>4</v>
      </c>
      <c r="AI13" s="346">
        <v>1</v>
      </c>
      <c r="AJ13" s="346">
        <v>3</v>
      </c>
      <c r="AK13" s="346">
        <v>1</v>
      </c>
      <c r="AL13" s="346">
        <v>2</v>
      </c>
      <c r="AM13" s="346">
        <v>3</v>
      </c>
      <c r="AN13" s="346">
        <v>7</v>
      </c>
      <c r="AO13" s="346">
        <v>8</v>
      </c>
      <c r="AP13" s="346">
        <v>9</v>
      </c>
      <c r="AQ13" s="346">
        <v>10</v>
      </c>
      <c r="AR13" s="346">
        <v>12</v>
      </c>
      <c r="AS13" s="346">
        <v>13</v>
      </c>
      <c r="AT13" s="346">
        <v>12</v>
      </c>
      <c r="AU13" s="346">
        <v>6</v>
      </c>
      <c r="AV13" s="346">
        <v>6</v>
      </c>
      <c r="AW13" s="346">
        <v>8</v>
      </c>
      <c r="AX13" s="346">
        <v>9</v>
      </c>
      <c r="AY13" s="346">
        <v>1</v>
      </c>
      <c r="AZ13" s="374"/>
      <c r="BA13" s="375">
        <v>6.1919092583316697</v>
      </c>
      <c r="BB13" s="375">
        <v>0.60322106924727004</v>
      </c>
      <c r="BC13" s="375">
        <v>0.28348214425976898</v>
      </c>
      <c r="BD13" s="375">
        <v>0.65284753465659795</v>
      </c>
      <c r="BE13" s="374"/>
      <c r="BF13" s="348" t="s">
        <v>430</v>
      </c>
      <c r="BG13" s="348" t="s">
        <v>430</v>
      </c>
      <c r="BH13" s="348" t="s">
        <v>430</v>
      </c>
      <c r="BI13" s="374"/>
      <c r="BJ13" s="348">
        <v>-0.255518269999993</v>
      </c>
      <c r="BK13" s="374"/>
      <c r="BL13" s="348">
        <v>56.846200000000003</v>
      </c>
      <c r="BM13" s="348">
        <v>10.4643</v>
      </c>
      <c r="BN13" s="348">
        <v>1.4711700000000001</v>
      </c>
      <c r="BO13" s="348">
        <v>31.218330000000002</v>
      </c>
      <c r="BP13" s="373"/>
      <c r="BQ13" s="348" t="s">
        <v>430</v>
      </c>
      <c r="BR13" s="348">
        <v>30.24</v>
      </c>
      <c r="BS13" s="348" t="s">
        <v>430</v>
      </c>
      <c r="BT13" s="348" t="s">
        <v>430</v>
      </c>
      <c r="BU13" s="348" t="s">
        <v>430</v>
      </c>
      <c r="BV13" s="348">
        <v>0.98</v>
      </c>
      <c r="BW13" s="373"/>
      <c r="BX13" s="372" t="s">
        <v>9623</v>
      </c>
      <c r="BY13" s="372" t="s">
        <v>9624</v>
      </c>
      <c r="BZ13" s="372" t="s">
        <v>9625</v>
      </c>
      <c r="CA13" s="372" t="s">
        <v>9626</v>
      </c>
      <c r="CB13" s="372" t="s">
        <v>9627</v>
      </c>
      <c r="CC13" s="373"/>
      <c r="CD13" s="354" t="s">
        <v>4673</v>
      </c>
    </row>
    <row r="14" spans="1:82" s="428" customFormat="1" x14ac:dyDescent="0.25">
      <c r="A14" s="345" t="s">
        <v>9628</v>
      </c>
      <c r="B14" s="373"/>
      <c r="C14" s="719">
        <v>43452</v>
      </c>
      <c r="D14" s="373"/>
      <c r="E14" s="346">
        <v>24808.1</v>
      </c>
      <c r="F14" s="373"/>
      <c r="G14" s="347">
        <v>16.2699</v>
      </c>
      <c r="H14" s="373"/>
      <c r="I14" s="651">
        <v>0.5</v>
      </c>
      <c r="J14" s="651">
        <v>7.02</v>
      </c>
      <c r="K14" s="651">
        <v>0.49</v>
      </c>
      <c r="L14" s="651">
        <v>0.5</v>
      </c>
      <c r="M14" s="374"/>
      <c r="N14" s="348">
        <v>-22.196200000000001</v>
      </c>
      <c r="O14" s="348">
        <v>18.123799999999999</v>
      </c>
      <c r="P14" s="348">
        <v>5.2291999999999996</v>
      </c>
      <c r="Q14" s="348">
        <v>7.8112000000000004</v>
      </c>
      <c r="R14" s="348">
        <v>6.9812000000000003</v>
      </c>
      <c r="S14" s="348">
        <v>6.9423000000000004</v>
      </c>
      <c r="T14" s="348">
        <v>6.5178000000000003</v>
      </c>
      <c r="U14" s="348">
        <v>6.7933000000000003</v>
      </c>
      <c r="V14" s="350">
        <v>6.7088999999999999</v>
      </c>
      <c r="W14" s="348">
        <v>7.1443000000000003</v>
      </c>
      <c r="X14" s="348">
        <v>7.5500999999999996</v>
      </c>
      <c r="Y14" s="348">
        <v>6.7713000000000001</v>
      </c>
      <c r="Z14" s="348" t="s">
        <v>430</v>
      </c>
      <c r="AA14" s="348">
        <v>6.9330999999999996</v>
      </c>
      <c r="AB14" s="348">
        <v>6.4206000000000003</v>
      </c>
      <c r="AC14" s="348">
        <v>6.6539999999999999</v>
      </c>
      <c r="AD14" s="348">
        <v>6.8811999999999998</v>
      </c>
      <c r="AE14" s="348">
        <v>5.8289999999999997</v>
      </c>
      <c r="AF14" s="348">
        <v>6.5457000000000001</v>
      </c>
      <c r="AG14" s="374"/>
      <c r="AH14" s="346">
        <v>2</v>
      </c>
      <c r="AI14" s="346">
        <v>12</v>
      </c>
      <c r="AJ14" s="346">
        <v>2</v>
      </c>
      <c r="AK14" s="346">
        <v>3</v>
      </c>
      <c r="AL14" s="346">
        <v>4</v>
      </c>
      <c r="AM14" s="346">
        <v>7</v>
      </c>
      <c r="AN14" s="346">
        <v>3</v>
      </c>
      <c r="AO14" s="346">
        <v>1</v>
      </c>
      <c r="AP14" s="346">
        <v>1</v>
      </c>
      <c r="AQ14" s="346">
        <v>1</v>
      </c>
      <c r="AR14" s="346">
        <v>1</v>
      </c>
      <c r="AS14" s="346">
        <v>5</v>
      </c>
      <c r="AT14" s="346" t="s">
        <v>430</v>
      </c>
      <c r="AU14" s="346">
        <v>8</v>
      </c>
      <c r="AV14" s="346">
        <v>4</v>
      </c>
      <c r="AW14" s="346">
        <v>3</v>
      </c>
      <c r="AX14" s="346">
        <v>2</v>
      </c>
      <c r="AY14" s="346">
        <v>3</v>
      </c>
      <c r="AZ14" s="374"/>
      <c r="BA14" s="375">
        <v>5.8850649441721501</v>
      </c>
      <c r="BB14" s="375">
        <v>0.52623970503179995</v>
      </c>
      <c r="BC14" s="375">
        <v>0.32662876005803099</v>
      </c>
      <c r="BD14" s="375">
        <v>0.96047460049956601</v>
      </c>
      <c r="BE14" s="374"/>
      <c r="BF14" s="348" t="s">
        <v>430</v>
      </c>
      <c r="BG14" s="348" t="s">
        <v>430</v>
      </c>
      <c r="BH14" s="348" t="s">
        <v>430</v>
      </c>
      <c r="BI14" s="374"/>
      <c r="BJ14" s="348">
        <v>-0.26629515999999898</v>
      </c>
      <c r="BK14" s="374"/>
      <c r="BL14" s="348">
        <v>51.093000000000004</v>
      </c>
      <c r="BM14" s="348">
        <v>12.4476</v>
      </c>
      <c r="BN14" s="348">
        <v>2.8774099999999998</v>
      </c>
      <c r="BO14" s="348">
        <v>33.581989999999998</v>
      </c>
      <c r="BP14" s="373"/>
      <c r="BQ14" s="348" t="s">
        <v>430</v>
      </c>
      <c r="BR14" s="348">
        <v>32.799999999999997</v>
      </c>
      <c r="BS14" s="348">
        <v>0.3</v>
      </c>
      <c r="BT14" s="348" t="s">
        <v>430</v>
      </c>
      <c r="BU14" s="348" t="s">
        <v>430</v>
      </c>
      <c r="BV14" s="348">
        <v>0.48</v>
      </c>
      <c r="BW14" s="373"/>
      <c r="BX14" s="372" t="s">
        <v>9629</v>
      </c>
      <c r="BY14" s="372" t="s">
        <v>9630</v>
      </c>
      <c r="BZ14" s="372" t="s">
        <v>9631</v>
      </c>
      <c r="CA14" s="372" t="s">
        <v>9632</v>
      </c>
      <c r="CB14" s="372" t="s">
        <v>6783</v>
      </c>
      <c r="CC14" s="373"/>
      <c r="CD14" s="354" t="s">
        <v>4673</v>
      </c>
    </row>
    <row r="15" spans="1:82" s="428" customFormat="1" x14ac:dyDescent="0.25">
      <c r="A15" s="345" t="s">
        <v>9633</v>
      </c>
      <c r="B15" s="373"/>
      <c r="C15" s="719">
        <v>41275</v>
      </c>
      <c r="D15" s="373"/>
      <c r="E15" s="346">
        <v>16982</v>
      </c>
      <c r="F15" s="373"/>
      <c r="G15" s="347">
        <v>30.845400000000001</v>
      </c>
      <c r="H15" s="373"/>
      <c r="I15" s="651">
        <v>0.5151</v>
      </c>
      <c r="J15" s="651">
        <v>6.9987199999999996</v>
      </c>
      <c r="K15" s="651">
        <v>0.45084999999999997</v>
      </c>
      <c r="L15" s="651">
        <v>0.48293000000000003</v>
      </c>
      <c r="M15" s="374"/>
      <c r="N15" s="348">
        <v>-18.923300000000001</v>
      </c>
      <c r="O15" s="348">
        <v>25.455100000000002</v>
      </c>
      <c r="P15" s="348">
        <v>3.637</v>
      </c>
      <c r="Q15" s="348">
        <v>7.8929</v>
      </c>
      <c r="R15" s="348">
        <v>7.0656999999999996</v>
      </c>
      <c r="S15" s="348">
        <v>7.1105999999999998</v>
      </c>
      <c r="T15" s="348">
        <v>6.5182000000000002</v>
      </c>
      <c r="U15" s="348">
        <v>6.6782000000000004</v>
      </c>
      <c r="V15" s="350">
        <v>6.6517999999999997</v>
      </c>
      <c r="W15" s="348">
        <v>6.9474999999999998</v>
      </c>
      <c r="X15" s="348">
        <v>7.3832000000000004</v>
      </c>
      <c r="Y15" s="348">
        <v>6.7119</v>
      </c>
      <c r="Z15" s="348">
        <v>6.4908000000000001</v>
      </c>
      <c r="AA15" s="348">
        <v>6.9722999999999997</v>
      </c>
      <c r="AB15" s="348">
        <v>6.48</v>
      </c>
      <c r="AC15" s="348">
        <v>6.6688000000000001</v>
      </c>
      <c r="AD15" s="348">
        <v>6.8480999999999996</v>
      </c>
      <c r="AE15" s="348">
        <v>5.9478</v>
      </c>
      <c r="AF15" s="348">
        <v>7.0717999999999996</v>
      </c>
      <c r="AG15" s="374"/>
      <c r="AH15" s="346">
        <v>1</v>
      </c>
      <c r="AI15" s="346">
        <v>3</v>
      </c>
      <c r="AJ15" s="346">
        <v>11</v>
      </c>
      <c r="AK15" s="346">
        <v>2</v>
      </c>
      <c r="AL15" s="346">
        <v>1</v>
      </c>
      <c r="AM15" s="346">
        <v>1</v>
      </c>
      <c r="AN15" s="346">
        <v>2</v>
      </c>
      <c r="AO15" s="346">
        <v>4</v>
      </c>
      <c r="AP15" s="346">
        <v>3</v>
      </c>
      <c r="AQ15" s="346">
        <v>9</v>
      </c>
      <c r="AR15" s="346">
        <v>10</v>
      </c>
      <c r="AS15" s="346">
        <v>8</v>
      </c>
      <c r="AT15" s="346">
        <v>2</v>
      </c>
      <c r="AU15" s="346">
        <v>4</v>
      </c>
      <c r="AV15" s="346">
        <v>3</v>
      </c>
      <c r="AW15" s="346">
        <v>2</v>
      </c>
      <c r="AX15" s="346">
        <v>3</v>
      </c>
      <c r="AY15" s="346">
        <v>2</v>
      </c>
      <c r="AZ15" s="374"/>
      <c r="BA15" s="375">
        <v>6.0241604187510402</v>
      </c>
      <c r="BB15" s="375">
        <v>0.58199922730116205</v>
      </c>
      <c r="BC15" s="375">
        <v>0.29480380350833202</v>
      </c>
      <c r="BD15" s="375">
        <v>0.71228231136839004</v>
      </c>
      <c r="BE15" s="374"/>
      <c r="BF15" s="348" t="s">
        <v>430</v>
      </c>
      <c r="BG15" s="348" t="s">
        <v>430</v>
      </c>
      <c r="BH15" s="348" t="s">
        <v>430</v>
      </c>
      <c r="BI15" s="374"/>
      <c r="BJ15" s="348">
        <v>-0.29125627999999898</v>
      </c>
      <c r="BK15" s="374"/>
      <c r="BL15" s="348">
        <v>52.040799999999997</v>
      </c>
      <c r="BM15" s="348">
        <v>14.501300000000001</v>
      </c>
      <c r="BN15" s="348">
        <v>1.87018</v>
      </c>
      <c r="BO15" s="348">
        <v>31.587720000000001</v>
      </c>
      <c r="BP15" s="373"/>
      <c r="BQ15" s="348" t="s">
        <v>430</v>
      </c>
      <c r="BR15" s="348">
        <v>28.79</v>
      </c>
      <c r="BS15" s="348">
        <v>0.53</v>
      </c>
      <c r="BT15" s="348">
        <v>0.3</v>
      </c>
      <c r="BU15" s="348" t="s">
        <v>430</v>
      </c>
      <c r="BV15" s="348">
        <v>1.97</v>
      </c>
      <c r="BW15" s="373"/>
      <c r="BX15" s="372" t="s">
        <v>9634</v>
      </c>
      <c r="BY15" s="372" t="s">
        <v>9635</v>
      </c>
      <c r="BZ15" s="372" t="s">
        <v>9636</v>
      </c>
      <c r="CA15" s="372" t="s">
        <v>9637</v>
      </c>
      <c r="CB15" s="372" t="s">
        <v>9638</v>
      </c>
      <c r="CC15" s="373"/>
      <c r="CD15" s="354" t="s">
        <v>4673</v>
      </c>
    </row>
    <row r="16" spans="1:82" s="428" customFormat="1" x14ac:dyDescent="0.25">
      <c r="A16" s="345" t="s">
        <v>9639</v>
      </c>
      <c r="B16" s="373"/>
      <c r="C16" s="719">
        <v>41817</v>
      </c>
      <c r="D16" s="373"/>
      <c r="E16" s="346">
        <v>15147.1</v>
      </c>
      <c r="F16" s="373"/>
      <c r="G16" s="347">
        <v>22.363399999999999</v>
      </c>
      <c r="H16" s="373"/>
      <c r="I16" s="651">
        <v>0.4</v>
      </c>
      <c r="J16" s="651">
        <v>6.63</v>
      </c>
      <c r="K16" s="651">
        <v>0.39</v>
      </c>
      <c r="L16" s="651">
        <v>0.42</v>
      </c>
      <c r="M16" s="374"/>
      <c r="N16" s="348">
        <v>-26.747299999999999</v>
      </c>
      <c r="O16" s="348">
        <v>17.597999999999999</v>
      </c>
      <c r="P16" s="348">
        <v>3.7099000000000002</v>
      </c>
      <c r="Q16" s="348">
        <v>6.9432999999999998</v>
      </c>
      <c r="R16" s="348">
        <v>6.4158999999999997</v>
      </c>
      <c r="S16" s="348">
        <v>7.0103999999999997</v>
      </c>
      <c r="T16" s="348">
        <v>6.4767000000000001</v>
      </c>
      <c r="U16" s="348">
        <v>6.6203000000000003</v>
      </c>
      <c r="V16" s="350">
        <v>6.5938999999999997</v>
      </c>
      <c r="W16" s="348">
        <v>7.024</v>
      </c>
      <c r="X16" s="348">
        <v>7.4823000000000004</v>
      </c>
      <c r="Y16" s="348">
        <v>6.8155999999999999</v>
      </c>
      <c r="Z16" s="348">
        <v>6.5382999999999996</v>
      </c>
      <c r="AA16" s="348">
        <v>6.9115000000000002</v>
      </c>
      <c r="AB16" s="348">
        <v>6.4122000000000003</v>
      </c>
      <c r="AC16" s="348">
        <v>6.5963000000000003</v>
      </c>
      <c r="AD16" s="348">
        <v>6.7839</v>
      </c>
      <c r="AE16" s="348">
        <v>5.3609</v>
      </c>
      <c r="AF16" s="348">
        <v>6.8449</v>
      </c>
      <c r="AG16" s="374"/>
      <c r="AH16" s="346">
        <v>6</v>
      </c>
      <c r="AI16" s="346">
        <v>13</v>
      </c>
      <c r="AJ16" s="346">
        <v>10</v>
      </c>
      <c r="AK16" s="346">
        <v>14</v>
      </c>
      <c r="AL16" s="346">
        <v>15</v>
      </c>
      <c r="AM16" s="346">
        <v>4</v>
      </c>
      <c r="AN16" s="346">
        <v>4</v>
      </c>
      <c r="AO16" s="346">
        <v>6</v>
      </c>
      <c r="AP16" s="346">
        <v>7</v>
      </c>
      <c r="AQ16" s="346">
        <v>5</v>
      </c>
      <c r="AR16" s="346">
        <v>5</v>
      </c>
      <c r="AS16" s="346">
        <v>3</v>
      </c>
      <c r="AT16" s="346">
        <v>1</v>
      </c>
      <c r="AU16" s="346">
        <v>11</v>
      </c>
      <c r="AV16" s="346">
        <v>5</v>
      </c>
      <c r="AW16" s="346">
        <v>7</v>
      </c>
      <c r="AX16" s="346">
        <v>7</v>
      </c>
      <c r="AY16" s="346">
        <v>12</v>
      </c>
      <c r="AZ16" s="374"/>
      <c r="BA16" s="375">
        <v>6.3034201776986798</v>
      </c>
      <c r="BB16" s="375">
        <v>0.60913311207357301</v>
      </c>
      <c r="BC16" s="375">
        <v>0.29648199860052199</v>
      </c>
      <c r="BD16" s="375">
        <v>0.75559757061791699</v>
      </c>
      <c r="BE16" s="374"/>
      <c r="BF16" s="348" t="s">
        <v>430</v>
      </c>
      <c r="BG16" s="348" t="s">
        <v>430</v>
      </c>
      <c r="BH16" s="348" t="s">
        <v>430</v>
      </c>
      <c r="BI16" s="374"/>
      <c r="BJ16" s="348">
        <v>-0.23847364999999901</v>
      </c>
      <c r="BK16" s="374"/>
      <c r="BL16" s="348">
        <v>49.9542</v>
      </c>
      <c r="BM16" s="348">
        <v>14.3156</v>
      </c>
      <c r="BN16" s="348">
        <v>3.1286499999999999</v>
      </c>
      <c r="BO16" s="348">
        <v>32.601550000000003</v>
      </c>
      <c r="BP16" s="373"/>
      <c r="BQ16" s="348">
        <v>0.81</v>
      </c>
      <c r="BR16" s="348">
        <v>30.24</v>
      </c>
      <c r="BS16" s="348" t="s">
        <v>430</v>
      </c>
      <c r="BT16" s="348" t="s">
        <v>430</v>
      </c>
      <c r="BU16" s="348" t="s">
        <v>430</v>
      </c>
      <c r="BV16" s="348">
        <v>1.55</v>
      </c>
      <c r="BW16" s="373"/>
      <c r="BX16" s="372" t="s">
        <v>9640</v>
      </c>
      <c r="BY16" s="372" t="s">
        <v>9641</v>
      </c>
      <c r="BZ16" s="372" t="s">
        <v>9642</v>
      </c>
      <c r="CA16" s="372" t="s">
        <v>9643</v>
      </c>
      <c r="CB16" s="372" t="s">
        <v>9644</v>
      </c>
      <c r="CC16" s="373"/>
      <c r="CD16" s="354" t="s">
        <v>4673</v>
      </c>
    </row>
    <row r="17" spans="1:82" s="428" customFormat="1" x14ac:dyDescent="0.25">
      <c r="A17" s="345" t="s">
        <v>9645</v>
      </c>
      <c r="B17" s="373"/>
      <c r="C17" s="719">
        <v>41275</v>
      </c>
      <c r="D17" s="373"/>
      <c r="E17" s="346">
        <v>11297</v>
      </c>
      <c r="F17" s="373"/>
      <c r="G17" s="347">
        <v>40.073</v>
      </c>
      <c r="H17" s="373"/>
      <c r="I17" s="651">
        <v>0.49</v>
      </c>
      <c r="J17" s="651">
        <v>6.89</v>
      </c>
      <c r="K17" s="651">
        <v>0.48</v>
      </c>
      <c r="L17" s="651">
        <v>0.48</v>
      </c>
      <c r="M17" s="374"/>
      <c r="N17" s="348">
        <v>-23.3935</v>
      </c>
      <c r="O17" s="348">
        <v>18.305</v>
      </c>
      <c r="P17" s="348">
        <v>4.2975000000000003</v>
      </c>
      <c r="Q17" s="348">
        <v>7.4314</v>
      </c>
      <c r="R17" s="348">
        <v>6.8384999999999998</v>
      </c>
      <c r="S17" s="348">
        <v>6.87</v>
      </c>
      <c r="T17" s="348">
        <v>6.3042999999999996</v>
      </c>
      <c r="U17" s="348">
        <v>6.5396999999999998</v>
      </c>
      <c r="V17" s="350">
        <v>6.5374999999999996</v>
      </c>
      <c r="W17" s="348">
        <v>6.9695999999999998</v>
      </c>
      <c r="X17" s="348">
        <v>7.4122000000000003</v>
      </c>
      <c r="Y17" s="348">
        <v>6.6227999999999998</v>
      </c>
      <c r="Z17" s="348">
        <v>6.3360000000000003</v>
      </c>
      <c r="AA17" s="348">
        <v>6.9335000000000004</v>
      </c>
      <c r="AB17" s="348">
        <v>6.3270999999999997</v>
      </c>
      <c r="AC17" s="348">
        <v>6.5164999999999997</v>
      </c>
      <c r="AD17" s="348">
        <v>6.7161</v>
      </c>
      <c r="AE17" s="348">
        <v>5.7564000000000002</v>
      </c>
      <c r="AF17" s="348">
        <v>6.7815000000000003</v>
      </c>
      <c r="AG17" s="374"/>
      <c r="AH17" s="346">
        <v>3</v>
      </c>
      <c r="AI17" s="346">
        <v>11</v>
      </c>
      <c r="AJ17" s="346">
        <v>4</v>
      </c>
      <c r="AK17" s="346">
        <v>8</v>
      </c>
      <c r="AL17" s="346">
        <v>7</v>
      </c>
      <c r="AM17" s="346">
        <v>11</v>
      </c>
      <c r="AN17" s="346">
        <v>12</v>
      </c>
      <c r="AO17" s="346">
        <v>11</v>
      </c>
      <c r="AP17" s="346">
        <v>11</v>
      </c>
      <c r="AQ17" s="346">
        <v>7</v>
      </c>
      <c r="AR17" s="346">
        <v>8</v>
      </c>
      <c r="AS17" s="346">
        <v>12</v>
      </c>
      <c r="AT17" s="346">
        <v>10</v>
      </c>
      <c r="AU17" s="346">
        <v>7</v>
      </c>
      <c r="AV17" s="346">
        <v>8</v>
      </c>
      <c r="AW17" s="346">
        <v>11</v>
      </c>
      <c r="AX17" s="346">
        <v>11</v>
      </c>
      <c r="AY17" s="346">
        <v>4</v>
      </c>
      <c r="AZ17" s="374"/>
      <c r="BA17" s="375">
        <v>6.1441365519421201</v>
      </c>
      <c r="BB17" s="375">
        <v>0.58407372561201898</v>
      </c>
      <c r="BC17" s="375">
        <v>0.28960137473119801</v>
      </c>
      <c r="BD17" s="375">
        <v>0.71189594118962496</v>
      </c>
      <c r="BE17" s="374"/>
      <c r="BF17" s="348" t="s">
        <v>430</v>
      </c>
      <c r="BG17" s="348" t="s">
        <v>430</v>
      </c>
      <c r="BH17" s="348" t="s">
        <v>430</v>
      </c>
      <c r="BI17" s="374"/>
      <c r="BJ17" s="348">
        <v>-0.24165168000001</v>
      </c>
      <c r="BK17" s="374"/>
      <c r="BL17" s="348">
        <v>47.483800000000002</v>
      </c>
      <c r="BM17" s="348">
        <v>15.6927</v>
      </c>
      <c r="BN17" s="348">
        <v>3.6524100000000002</v>
      </c>
      <c r="BO17" s="348">
        <v>33.17109</v>
      </c>
      <c r="BP17" s="373"/>
      <c r="BQ17" s="348" t="s">
        <v>430</v>
      </c>
      <c r="BR17" s="348">
        <v>32.86</v>
      </c>
      <c r="BS17" s="348" t="s">
        <v>430</v>
      </c>
      <c r="BT17" s="348" t="s">
        <v>430</v>
      </c>
      <c r="BU17" s="348" t="s">
        <v>430</v>
      </c>
      <c r="BV17" s="348">
        <v>0.3</v>
      </c>
      <c r="BW17" s="373"/>
      <c r="BX17" s="372" t="s">
        <v>9646</v>
      </c>
      <c r="BY17" s="372" t="s">
        <v>9647</v>
      </c>
      <c r="BZ17" s="372" t="s">
        <v>9648</v>
      </c>
      <c r="CA17" s="372" t="s">
        <v>9649</v>
      </c>
      <c r="CB17" s="372" t="s">
        <v>6021</v>
      </c>
      <c r="CC17" s="373"/>
      <c r="CD17" s="354" t="s">
        <v>4673</v>
      </c>
    </row>
    <row r="18" spans="1:82" s="428" customFormat="1" x14ac:dyDescent="0.25">
      <c r="A18" s="345" t="s">
        <v>9650</v>
      </c>
      <c r="B18" s="373"/>
      <c r="C18" s="719">
        <v>41865</v>
      </c>
      <c r="D18" s="373"/>
      <c r="E18" s="346">
        <v>10434</v>
      </c>
      <c r="F18" s="373"/>
      <c r="G18" s="347">
        <v>21.8307</v>
      </c>
      <c r="H18" s="373"/>
      <c r="I18" s="651">
        <v>0.47</v>
      </c>
      <c r="J18" s="651">
        <v>6.9220899999999999</v>
      </c>
      <c r="K18" s="651">
        <v>0.43</v>
      </c>
      <c r="L18" s="651">
        <v>0.46</v>
      </c>
      <c r="M18" s="374"/>
      <c r="N18" s="348">
        <v>-32.741</v>
      </c>
      <c r="O18" s="348">
        <v>16.966100000000001</v>
      </c>
      <c r="P18" s="348">
        <v>2.6764999999999999</v>
      </c>
      <c r="Q18" s="348">
        <v>7.3293999999999997</v>
      </c>
      <c r="R18" s="348">
        <v>6.7478999999999996</v>
      </c>
      <c r="S18" s="348">
        <v>6.9058999999999999</v>
      </c>
      <c r="T18" s="348">
        <v>6.4085999999999999</v>
      </c>
      <c r="U18" s="348">
        <v>6.6170999999999998</v>
      </c>
      <c r="V18" s="350">
        <v>6.5921000000000003</v>
      </c>
      <c r="W18" s="348">
        <v>6.9882</v>
      </c>
      <c r="X18" s="348">
        <v>7.4222999999999999</v>
      </c>
      <c r="Y18" s="348">
        <v>6.7478999999999996</v>
      </c>
      <c r="Z18" s="348">
        <v>6.4584999999999999</v>
      </c>
      <c r="AA18" s="348">
        <v>6.8445</v>
      </c>
      <c r="AB18" s="348">
        <v>6.3178000000000001</v>
      </c>
      <c r="AC18" s="348">
        <v>6.6067</v>
      </c>
      <c r="AD18" s="348">
        <v>6.79</v>
      </c>
      <c r="AE18" s="348">
        <v>5.7445000000000004</v>
      </c>
      <c r="AF18" s="348">
        <v>6.7081999999999997</v>
      </c>
      <c r="AG18" s="374"/>
      <c r="AH18" s="346">
        <v>15</v>
      </c>
      <c r="AI18" s="346">
        <v>14</v>
      </c>
      <c r="AJ18" s="346">
        <v>14</v>
      </c>
      <c r="AK18" s="346">
        <v>10</v>
      </c>
      <c r="AL18" s="346">
        <v>10</v>
      </c>
      <c r="AM18" s="346">
        <v>10</v>
      </c>
      <c r="AN18" s="346">
        <v>8</v>
      </c>
      <c r="AO18" s="346">
        <v>7</v>
      </c>
      <c r="AP18" s="346">
        <v>8</v>
      </c>
      <c r="AQ18" s="346">
        <v>6</v>
      </c>
      <c r="AR18" s="346">
        <v>6</v>
      </c>
      <c r="AS18" s="346">
        <v>6</v>
      </c>
      <c r="AT18" s="346">
        <v>5</v>
      </c>
      <c r="AU18" s="346">
        <v>14</v>
      </c>
      <c r="AV18" s="346">
        <v>9</v>
      </c>
      <c r="AW18" s="346">
        <v>6</v>
      </c>
      <c r="AX18" s="346">
        <v>6</v>
      </c>
      <c r="AY18" s="346">
        <v>5</v>
      </c>
      <c r="AZ18" s="374"/>
      <c r="BA18" s="375">
        <v>5.9992159981512101</v>
      </c>
      <c r="BB18" s="375">
        <v>0.56409769841304702</v>
      </c>
      <c r="BC18" s="375">
        <v>0.29908191313695798</v>
      </c>
      <c r="BD18" s="375">
        <v>0.76331077936755198</v>
      </c>
      <c r="BE18" s="374"/>
      <c r="BF18" s="348" t="s">
        <v>430</v>
      </c>
      <c r="BG18" s="348" t="s">
        <v>430</v>
      </c>
      <c r="BH18" s="348" t="s">
        <v>430</v>
      </c>
      <c r="BI18" s="374"/>
      <c r="BJ18" s="348">
        <v>-0.239665839999995</v>
      </c>
      <c r="BK18" s="374"/>
      <c r="BL18" s="348">
        <v>54.448099999999997</v>
      </c>
      <c r="BM18" s="348">
        <v>11.2858</v>
      </c>
      <c r="BN18" s="348">
        <v>2.9206699999999999</v>
      </c>
      <c r="BO18" s="348">
        <v>31.34543</v>
      </c>
      <c r="BP18" s="373"/>
      <c r="BQ18" s="348" t="s">
        <v>430</v>
      </c>
      <c r="BR18" s="348">
        <v>30.95</v>
      </c>
      <c r="BS18" s="348" t="s">
        <v>430</v>
      </c>
      <c r="BT18" s="348" t="s">
        <v>430</v>
      </c>
      <c r="BU18" s="348" t="s">
        <v>430</v>
      </c>
      <c r="BV18" s="348">
        <v>69.290000000000006</v>
      </c>
      <c r="BW18" s="373"/>
      <c r="BX18" s="372" t="s">
        <v>9651</v>
      </c>
      <c r="BY18" s="372" t="s">
        <v>9652</v>
      </c>
      <c r="BZ18" s="372" t="s">
        <v>1658</v>
      </c>
      <c r="CA18" s="372" t="s">
        <v>2094</v>
      </c>
      <c r="CB18" s="372" t="s">
        <v>9653</v>
      </c>
      <c r="CC18" s="373"/>
      <c r="CD18" s="354" t="s">
        <v>4673</v>
      </c>
    </row>
    <row r="19" spans="1:82" s="428" customFormat="1" x14ac:dyDescent="0.25">
      <c r="A19" s="345" t="s">
        <v>9654</v>
      </c>
      <c r="B19" s="373"/>
      <c r="C19" s="719">
        <v>41275</v>
      </c>
      <c r="D19" s="373"/>
      <c r="E19" s="346">
        <v>8058.37</v>
      </c>
      <c r="F19" s="373"/>
      <c r="G19" s="347">
        <v>37.680199999999999</v>
      </c>
      <c r="H19" s="373"/>
      <c r="I19" s="651" t="s">
        <v>430</v>
      </c>
      <c r="J19" s="651" t="s">
        <v>430</v>
      </c>
      <c r="K19" s="651" t="s">
        <v>430</v>
      </c>
      <c r="L19" s="651" t="s">
        <v>430</v>
      </c>
      <c r="M19" s="374"/>
      <c r="N19" s="348">
        <v>-28.360199999999999</v>
      </c>
      <c r="O19" s="348">
        <v>19.566400000000002</v>
      </c>
      <c r="P19" s="348">
        <v>3.9746000000000001</v>
      </c>
      <c r="Q19" s="348">
        <v>7.3201999999999998</v>
      </c>
      <c r="R19" s="348">
        <v>6.7442000000000002</v>
      </c>
      <c r="S19" s="348">
        <v>6.7493999999999996</v>
      </c>
      <c r="T19" s="348">
        <v>6.2584</v>
      </c>
      <c r="U19" s="348">
        <v>6.4116999999999997</v>
      </c>
      <c r="V19" s="350">
        <v>6.3992000000000004</v>
      </c>
      <c r="W19" s="348">
        <v>6.9146999999999998</v>
      </c>
      <c r="X19" s="348">
        <v>7.3768000000000002</v>
      </c>
      <c r="Y19" s="348">
        <v>6.6553000000000004</v>
      </c>
      <c r="Z19" s="348">
        <v>6.3433000000000002</v>
      </c>
      <c r="AA19" s="348">
        <v>6.7682000000000002</v>
      </c>
      <c r="AB19" s="348">
        <v>6.181</v>
      </c>
      <c r="AC19" s="348">
        <v>6.3806000000000003</v>
      </c>
      <c r="AD19" s="348">
        <v>6.5860000000000003</v>
      </c>
      <c r="AE19" s="348">
        <v>5.5723000000000003</v>
      </c>
      <c r="AF19" s="348">
        <v>6.9324000000000003</v>
      </c>
      <c r="AG19" s="374"/>
      <c r="AH19" s="346">
        <v>9</v>
      </c>
      <c r="AI19" s="346">
        <v>10</v>
      </c>
      <c r="AJ19" s="346">
        <v>7</v>
      </c>
      <c r="AK19" s="346">
        <v>11</v>
      </c>
      <c r="AL19" s="346">
        <v>11</v>
      </c>
      <c r="AM19" s="346">
        <v>14</v>
      </c>
      <c r="AN19" s="346">
        <v>15</v>
      </c>
      <c r="AO19" s="346">
        <v>15</v>
      </c>
      <c r="AP19" s="346">
        <v>15</v>
      </c>
      <c r="AQ19" s="346">
        <v>13</v>
      </c>
      <c r="AR19" s="346">
        <v>11</v>
      </c>
      <c r="AS19" s="346">
        <v>10</v>
      </c>
      <c r="AT19" s="346">
        <v>9</v>
      </c>
      <c r="AU19" s="346">
        <v>15</v>
      </c>
      <c r="AV19" s="346">
        <v>13</v>
      </c>
      <c r="AW19" s="346">
        <v>15</v>
      </c>
      <c r="AX19" s="346">
        <v>15</v>
      </c>
      <c r="AY19" s="346">
        <v>9</v>
      </c>
      <c r="AZ19" s="374"/>
      <c r="BA19" s="375">
        <v>6.1240845385137304</v>
      </c>
      <c r="BB19" s="375">
        <v>0.55189387236672105</v>
      </c>
      <c r="BC19" s="375">
        <v>0.289984189954057</v>
      </c>
      <c r="BD19" s="375">
        <v>0.76724521528062595</v>
      </c>
      <c r="BE19" s="374"/>
      <c r="BF19" s="348" t="s">
        <v>430</v>
      </c>
      <c r="BG19" s="348" t="s">
        <v>430</v>
      </c>
      <c r="BH19" s="348" t="s">
        <v>430</v>
      </c>
      <c r="BI19" s="374"/>
      <c r="BJ19" s="348">
        <v>-0.28442200000000101</v>
      </c>
      <c r="BK19" s="374"/>
      <c r="BL19" s="348">
        <v>51.569699999999997</v>
      </c>
      <c r="BM19" s="348">
        <v>14.4808</v>
      </c>
      <c r="BN19" s="348">
        <v>3.9990399999999999</v>
      </c>
      <c r="BO19" s="348">
        <v>29.95046</v>
      </c>
      <c r="BP19" s="373"/>
      <c r="BQ19" s="348">
        <v>0.05</v>
      </c>
      <c r="BR19" s="348">
        <v>29.4</v>
      </c>
      <c r="BS19" s="348" t="s">
        <v>430</v>
      </c>
      <c r="BT19" s="348" t="s">
        <v>430</v>
      </c>
      <c r="BU19" s="348" t="s">
        <v>430</v>
      </c>
      <c r="BV19" s="348">
        <v>0.5</v>
      </c>
      <c r="BW19" s="373"/>
      <c r="BX19" s="372" t="s">
        <v>9655</v>
      </c>
      <c r="BY19" s="372" t="s">
        <v>9656</v>
      </c>
      <c r="BZ19" s="372" t="s">
        <v>9657</v>
      </c>
      <c r="CA19" s="372" t="s">
        <v>9658</v>
      </c>
      <c r="CB19" s="372" t="s">
        <v>5942</v>
      </c>
      <c r="CC19" s="373"/>
      <c r="CD19" s="354" t="s">
        <v>4673</v>
      </c>
    </row>
    <row r="20" spans="1:82" s="428" customFormat="1" x14ac:dyDescent="0.25">
      <c r="A20" s="345" t="s">
        <v>9659</v>
      </c>
      <c r="B20" s="373"/>
      <c r="C20" s="719">
        <v>43125</v>
      </c>
      <c r="D20" s="373"/>
      <c r="E20" s="346">
        <v>6779.35</v>
      </c>
      <c r="F20" s="373"/>
      <c r="G20" s="347">
        <v>16.792999999999999</v>
      </c>
      <c r="H20" s="373"/>
      <c r="I20" s="651">
        <v>0</v>
      </c>
      <c r="J20" s="651">
        <v>2.23</v>
      </c>
      <c r="K20" s="651">
        <v>0.1</v>
      </c>
      <c r="L20" s="651">
        <v>0.1</v>
      </c>
      <c r="M20" s="374"/>
      <c r="N20" s="348">
        <v>-32.573799999999999</v>
      </c>
      <c r="O20" s="348">
        <v>19.5932</v>
      </c>
      <c r="P20" s="348">
        <v>4.0396999999999998</v>
      </c>
      <c r="Q20" s="348">
        <v>7.4733999999999998</v>
      </c>
      <c r="R20" s="348">
        <v>6.9115000000000002</v>
      </c>
      <c r="S20" s="348">
        <v>6.8250000000000002</v>
      </c>
      <c r="T20" s="348">
        <v>6.2649999999999997</v>
      </c>
      <c r="U20" s="348">
        <v>6.46</v>
      </c>
      <c r="V20" s="350">
        <v>6.4531999999999998</v>
      </c>
      <c r="W20" s="348">
        <v>6.8604000000000003</v>
      </c>
      <c r="X20" s="348">
        <v>7.2967000000000004</v>
      </c>
      <c r="Y20" s="348">
        <v>6.5552999999999999</v>
      </c>
      <c r="Z20" s="348" t="s">
        <v>430</v>
      </c>
      <c r="AA20" s="348">
        <v>6.8845000000000001</v>
      </c>
      <c r="AB20" s="348">
        <v>6.2398999999999996</v>
      </c>
      <c r="AC20" s="348">
        <v>6.4565999999999999</v>
      </c>
      <c r="AD20" s="348">
        <v>6.6346999999999996</v>
      </c>
      <c r="AE20" s="348">
        <v>5.5594000000000001</v>
      </c>
      <c r="AF20" s="348">
        <v>6.2335000000000003</v>
      </c>
      <c r="AG20" s="374"/>
      <c r="AH20" s="346">
        <v>14</v>
      </c>
      <c r="AI20" s="346">
        <v>9</v>
      </c>
      <c r="AJ20" s="346">
        <v>6</v>
      </c>
      <c r="AK20" s="346">
        <v>7</v>
      </c>
      <c r="AL20" s="346">
        <v>5</v>
      </c>
      <c r="AM20" s="346">
        <v>12</v>
      </c>
      <c r="AN20" s="346">
        <v>14</v>
      </c>
      <c r="AO20" s="346">
        <v>14</v>
      </c>
      <c r="AP20" s="346">
        <v>14</v>
      </c>
      <c r="AQ20" s="346">
        <v>14</v>
      </c>
      <c r="AR20" s="346">
        <v>14</v>
      </c>
      <c r="AS20" s="346">
        <v>14</v>
      </c>
      <c r="AT20" s="346" t="s">
        <v>430</v>
      </c>
      <c r="AU20" s="346">
        <v>12</v>
      </c>
      <c r="AV20" s="346">
        <v>12</v>
      </c>
      <c r="AW20" s="346">
        <v>14</v>
      </c>
      <c r="AX20" s="346">
        <v>14</v>
      </c>
      <c r="AY20" s="346">
        <v>10</v>
      </c>
      <c r="AZ20" s="374"/>
      <c r="BA20" s="375">
        <v>6.0666114569676699</v>
      </c>
      <c r="BB20" s="375">
        <v>0.56394252038682702</v>
      </c>
      <c r="BC20" s="375">
        <v>0.27589858422789398</v>
      </c>
      <c r="BD20" s="375">
        <v>0.64310689706546498</v>
      </c>
      <c r="BE20" s="374"/>
      <c r="BF20" s="348" t="s">
        <v>430</v>
      </c>
      <c r="BG20" s="348" t="s">
        <v>430</v>
      </c>
      <c r="BH20" s="348" t="s">
        <v>430</v>
      </c>
      <c r="BI20" s="374"/>
      <c r="BJ20" s="348">
        <v>-0.27447835999998899</v>
      </c>
      <c r="BK20" s="374"/>
      <c r="BL20" s="348">
        <v>53.394799999999996</v>
      </c>
      <c r="BM20" s="348">
        <v>11.758100000000001</v>
      </c>
      <c r="BN20" s="348">
        <v>3.54752</v>
      </c>
      <c r="BO20" s="348">
        <v>31.299579999999999</v>
      </c>
      <c r="BP20" s="373"/>
      <c r="BQ20" s="348">
        <v>0.95</v>
      </c>
      <c r="BR20" s="348">
        <v>29.95</v>
      </c>
      <c r="BS20" s="348" t="s">
        <v>430</v>
      </c>
      <c r="BT20" s="348" t="s">
        <v>430</v>
      </c>
      <c r="BU20" s="348" t="s">
        <v>430</v>
      </c>
      <c r="BV20" s="348">
        <v>0.41</v>
      </c>
      <c r="BW20" s="373"/>
      <c r="BX20" s="372" t="s">
        <v>9660</v>
      </c>
      <c r="BY20" s="372" t="s">
        <v>9661</v>
      </c>
      <c r="BZ20" s="372" t="s">
        <v>9662</v>
      </c>
      <c r="CA20" s="372" t="s">
        <v>9663</v>
      </c>
      <c r="CB20" s="372" t="s">
        <v>9664</v>
      </c>
      <c r="CC20" s="373"/>
      <c r="CD20" s="354" t="s">
        <v>4673</v>
      </c>
    </row>
    <row r="21" spans="1:82" s="428" customFormat="1" x14ac:dyDescent="0.25">
      <c r="A21" s="345" t="s">
        <v>9665</v>
      </c>
      <c r="B21" s="373"/>
      <c r="C21" s="719">
        <v>44001</v>
      </c>
      <c r="D21" s="373"/>
      <c r="E21" s="346">
        <v>3832.75</v>
      </c>
      <c r="F21" s="373"/>
      <c r="G21" s="347">
        <v>14.523999999999999</v>
      </c>
      <c r="H21" s="373"/>
      <c r="I21" s="651">
        <v>0.18</v>
      </c>
      <c r="J21" s="651">
        <v>5.49</v>
      </c>
      <c r="K21" s="651">
        <v>0.17</v>
      </c>
      <c r="L21" s="651">
        <v>0.18</v>
      </c>
      <c r="M21" s="374"/>
      <c r="N21" s="348">
        <v>-25.113499999999998</v>
      </c>
      <c r="O21" s="348">
        <v>22.6599</v>
      </c>
      <c r="P21" s="348">
        <v>1.7957000000000001</v>
      </c>
      <c r="Q21" s="348">
        <v>6.2979000000000003</v>
      </c>
      <c r="R21" s="348">
        <v>6.6032999999999999</v>
      </c>
      <c r="S21" s="348">
        <v>6.8072999999999997</v>
      </c>
      <c r="T21" s="348">
        <v>6.2851999999999997</v>
      </c>
      <c r="U21" s="348">
        <v>6.5773000000000001</v>
      </c>
      <c r="V21" s="350">
        <v>6.6138000000000003</v>
      </c>
      <c r="W21" s="348">
        <v>6.9276</v>
      </c>
      <c r="X21" s="348">
        <v>7.4189999999999996</v>
      </c>
      <c r="Y21" s="348">
        <v>6.6673999999999998</v>
      </c>
      <c r="Z21" s="348" t="s">
        <v>430</v>
      </c>
      <c r="AA21" s="348">
        <v>7.016</v>
      </c>
      <c r="AB21" s="348">
        <v>6.1429</v>
      </c>
      <c r="AC21" s="348">
        <v>6.5792999999999999</v>
      </c>
      <c r="AD21" s="348">
        <v>6.7756999999999996</v>
      </c>
      <c r="AE21" s="348">
        <v>4.9137000000000004</v>
      </c>
      <c r="AF21" s="348">
        <v>6.2328999999999999</v>
      </c>
      <c r="AG21" s="374"/>
      <c r="AH21" s="346">
        <v>5</v>
      </c>
      <c r="AI21" s="346">
        <v>6</v>
      </c>
      <c r="AJ21" s="346">
        <v>15</v>
      </c>
      <c r="AK21" s="346">
        <v>15</v>
      </c>
      <c r="AL21" s="346">
        <v>13</v>
      </c>
      <c r="AM21" s="346">
        <v>13</v>
      </c>
      <c r="AN21" s="346">
        <v>13</v>
      </c>
      <c r="AO21" s="346">
        <v>9</v>
      </c>
      <c r="AP21" s="346">
        <v>6</v>
      </c>
      <c r="AQ21" s="346">
        <v>12</v>
      </c>
      <c r="AR21" s="346">
        <v>7</v>
      </c>
      <c r="AS21" s="346">
        <v>9</v>
      </c>
      <c r="AT21" s="346" t="s">
        <v>430</v>
      </c>
      <c r="AU21" s="346">
        <v>3</v>
      </c>
      <c r="AV21" s="346">
        <v>15</v>
      </c>
      <c r="AW21" s="346">
        <v>9</v>
      </c>
      <c r="AX21" s="346">
        <v>8</v>
      </c>
      <c r="AY21" s="346">
        <v>15</v>
      </c>
      <c r="AZ21" s="374"/>
      <c r="BA21" s="375">
        <v>5.9927869590305498</v>
      </c>
      <c r="BB21" s="375">
        <v>0.58958294241189302</v>
      </c>
      <c r="BC21" s="375">
        <v>0.30528077217628202</v>
      </c>
      <c r="BD21" s="375">
        <v>0.75195952257320997</v>
      </c>
      <c r="BE21" s="374"/>
      <c r="BF21" s="348" t="s">
        <v>430</v>
      </c>
      <c r="BG21" s="348" t="s">
        <v>430</v>
      </c>
      <c r="BH21" s="348" t="s">
        <v>430</v>
      </c>
      <c r="BI21" s="374"/>
      <c r="BJ21" s="348">
        <v>-0.25431082999999499</v>
      </c>
      <c r="BK21" s="374"/>
      <c r="BL21" s="348">
        <v>40.410899999999998</v>
      </c>
      <c r="BM21" s="348">
        <v>31.3505</v>
      </c>
      <c r="BN21" s="348">
        <v>7.8632600000000004</v>
      </c>
      <c r="BO21" s="348">
        <v>20.375340000000001</v>
      </c>
      <c r="BP21" s="373"/>
      <c r="BQ21" s="348" t="s">
        <v>430</v>
      </c>
      <c r="BR21" s="348">
        <v>13.53</v>
      </c>
      <c r="BS21" s="348" t="s">
        <v>430</v>
      </c>
      <c r="BT21" s="348" t="s">
        <v>430</v>
      </c>
      <c r="BU21" s="348" t="s">
        <v>430</v>
      </c>
      <c r="BV21" s="348">
        <v>6.84</v>
      </c>
      <c r="BW21" s="373"/>
      <c r="BX21" s="372" t="s">
        <v>9666</v>
      </c>
      <c r="BY21" s="372" t="s">
        <v>9667</v>
      </c>
      <c r="BZ21" s="372" t="s">
        <v>9668</v>
      </c>
      <c r="CA21" s="372" t="s">
        <v>9669</v>
      </c>
      <c r="CB21" s="372" t="s">
        <v>9670</v>
      </c>
      <c r="CC21" s="373"/>
      <c r="CD21" s="354" t="s">
        <v>4673</v>
      </c>
    </row>
    <row r="22" spans="1:82" s="428" customFormat="1" x14ac:dyDescent="0.25">
      <c r="A22" s="345" t="s">
        <v>9671</v>
      </c>
      <c r="B22" s="373"/>
      <c r="C22" s="719">
        <v>41820</v>
      </c>
      <c r="D22" s="373"/>
      <c r="E22" s="346">
        <v>3067.88</v>
      </c>
      <c r="F22" s="373"/>
      <c r="G22" s="347">
        <v>21.831</v>
      </c>
      <c r="H22" s="373"/>
      <c r="I22" s="651" t="s">
        <v>430</v>
      </c>
      <c r="J22" s="651" t="s">
        <v>430</v>
      </c>
      <c r="K22" s="651" t="s">
        <v>430</v>
      </c>
      <c r="L22" s="651" t="s">
        <v>430</v>
      </c>
      <c r="M22" s="374"/>
      <c r="N22" s="348">
        <v>-30.07</v>
      </c>
      <c r="O22" s="348">
        <v>12.72</v>
      </c>
      <c r="P22" s="348">
        <v>5.9541000000000004</v>
      </c>
      <c r="Q22" s="348">
        <v>7.4854000000000003</v>
      </c>
      <c r="R22" s="348">
        <v>6.9824000000000002</v>
      </c>
      <c r="S22" s="348">
        <v>6.9170999999999996</v>
      </c>
      <c r="T22" s="348">
        <v>6.3662000000000001</v>
      </c>
      <c r="U22" s="348">
        <v>6.53</v>
      </c>
      <c r="V22" s="350">
        <v>6.5404999999999998</v>
      </c>
      <c r="W22" s="348">
        <v>6.8464</v>
      </c>
      <c r="X22" s="348">
        <v>7.2946</v>
      </c>
      <c r="Y22" s="348">
        <v>6.5338000000000003</v>
      </c>
      <c r="Z22" s="348">
        <v>6.3501000000000003</v>
      </c>
      <c r="AA22" s="348">
        <v>6.9311999999999996</v>
      </c>
      <c r="AB22" s="348">
        <v>6.2587999999999999</v>
      </c>
      <c r="AC22" s="348">
        <v>6.5144000000000002</v>
      </c>
      <c r="AD22" s="348">
        <v>6.6966000000000001</v>
      </c>
      <c r="AE22" s="348">
        <v>5.7191999999999998</v>
      </c>
      <c r="AF22" s="348">
        <v>6.6379999999999999</v>
      </c>
      <c r="AG22" s="374"/>
      <c r="AH22" s="346">
        <v>10</v>
      </c>
      <c r="AI22" s="346">
        <v>15</v>
      </c>
      <c r="AJ22" s="346">
        <v>1</v>
      </c>
      <c r="AK22" s="346">
        <v>5</v>
      </c>
      <c r="AL22" s="346">
        <v>3</v>
      </c>
      <c r="AM22" s="346">
        <v>8</v>
      </c>
      <c r="AN22" s="346">
        <v>9</v>
      </c>
      <c r="AO22" s="346">
        <v>12</v>
      </c>
      <c r="AP22" s="346">
        <v>10</v>
      </c>
      <c r="AQ22" s="346">
        <v>15</v>
      </c>
      <c r="AR22" s="346">
        <v>15</v>
      </c>
      <c r="AS22" s="346">
        <v>15</v>
      </c>
      <c r="AT22" s="346">
        <v>7</v>
      </c>
      <c r="AU22" s="346">
        <v>10</v>
      </c>
      <c r="AV22" s="346">
        <v>11</v>
      </c>
      <c r="AW22" s="346">
        <v>12</v>
      </c>
      <c r="AX22" s="346">
        <v>12</v>
      </c>
      <c r="AY22" s="346">
        <v>6</v>
      </c>
      <c r="AZ22" s="374"/>
      <c r="BA22" s="375">
        <v>5.9686374239877198</v>
      </c>
      <c r="BB22" s="375">
        <v>0.56840563838638303</v>
      </c>
      <c r="BC22" s="375">
        <v>0.28378188882160099</v>
      </c>
      <c r="BD22" s="375">
        <v>0.65497178243279497</v>
      </c>
      <c r="BE22" s="374"/>
      <c r="BF22" s="348" t="s">
        <v>430</v>
      </c>
      <c r="BG22" s="348" t="s">
        <v>430</v>
      </c>
      <c r="BH22" s="348" t="s">
        <v>430</v>
      </c>
      <c r="BI22" s="374"/>
      <c r="BJ22" s="348">
        <v>-0.236074649999998</v>
      </c>
      <c r="BK22" s="374"/>
      <c r="BL22" s="348">
        <v>39.375700000000002</v>
      </c>
      <c r="BM22" s="348">
        <v>20.447399999999998</v>
      </c>
      <c r="BN22" s="348">
        <v>9.0014000000000003</v>
      </c>
      <c r="BO22" s="348">
        <v>31.1755</v>
      </c>
      <c r="BP22" s="373"/>
      <c r="BQ22" s="348" t="s">
        <v>430</v>
      </c>
      <c r="BR22" s="348">
        <v>30.58</v>
      </c>
      <c r="BS22" s="348" t="s">
        <v>430</v>
      </c>
      <c r="BT22" s="348" t="s">
        <v>430</v>
      </c>
      <c r="BU22" s="348" t="s">
        <v>430</v>
      </c>
      <c r="BV22" s="348">
        <v>0.6</v>
      </c>
      <c r="BW22" s="373"/>
      <c r="BX22" s="372" t="s">
        <v>9672</v>
      </c>
      <c r="BY22" s="372" t="s">
        <v>9673</v>
      </c>
      <c r="BZ22" s="372" t="s">
        <v>9674</v>
      </c>
      <c r="CA22" s="372" t="s">
        <v>9675</v>
      </c>
      <c r="CB22" s="372" t="s">
        <v>6542</v>
      </c>
      <c r="CC22" s="373"/>
      <c r="CD22" s="354" t="s">
        <v>2439</v>
      </c>
    </row>
    <row r="23" spans="1:82" x14ac:dyDescent="0.25">
      <c r="A23" s="36" t="s">
        <v>93</v>
      </c>
      <c r="B23" s="43"/>
      <c r="C23" s="720"/>
      <c r="D23" s="43"/>
      <c r="E23" s="51"/>
      <c r="F23" s="43"/>
      <c r="G23" s="55"/>
      <c r="H23" s="43"/>
      <c r="I23" s="92"/>
      <c r="J23" s="92"/>
      <c r="K23" s="92"/>
      <c r="L23" s="92"/>
      <c r="M23" s="66"/>
      <c r="N23" s="59">
        <v>-27.4818</v>
      </c>
      <c r="O23" s="59">
        <v>20.907599999999999</v>
      </c>
      <c r="P23" s="59">
        <v>3.8929999999999998</v>
      </c>
      <c r="Q23" s="59">
        <v>7.3926999999999996</v>
      </c>
      <c r="R23" s="59">
        <v>6.7992999999999997</v>
      </c>
      <c r="S23" s="59">
        <v>6.9146999999999998</v>
      </c>
      <c r="T23" s="59">
        <v>6.3974000000000002</v>
      </c>
      <c r="U23" s="59">
        <v>6.5980999999999996</v>
      </c>
      <c r="V23" s="70">
        <v>6.5750999999999999</v>
      </c>
      <c r="W23" s="59">
        <v>6.9790999999999999</v>
      </c>
      <c r="X23" s="59">
        <v>7.4195000000000002</v>
      </c>
      <c r="Y23" s="59">
        <v>6.7084999999999999</v>
      </c>
      <c r="Z23" s="59">
        <v>6.3834999999999997</v>
      </c>
      <c r="AA23" s="59">
        <v>6.9287000000000001</v>
      </c>
      <c r="AB23" s="59">
        <v>6.3327999999999998</v>
      </c>
      <c r="AC23" s="59">
        <v>6.5731999999999999</v>
      </c>
      <c r="AD23" s="59">
        <v>6.7595999999999998</v>
      </c>
      <c r="AE23" s="59">
        <v>5.5949</v>
      </c>
      <c r="AF23" s="59">
        <v>6.7538</v>
      </c>
      <c r="AG23" s="66"/>
      <c r="AH23" s="51">
        <v>15</v>
      </c>
      <c r="AI23" s="51">
        <v>15</v>
      </c>
      <c r="AJ23" s="51">
        <v>15</v>
      </c>
      <c r="AK23" s="51">
        <v>15</v>
      </c>
      <c r="AL23" s="51">
        <v>15</v>
      </c>
      <c r="AM23" s="51">
        <v>15</v>
      </c>
      <c r="AN23" s="51">
        <v>15</v>
      </c>
      <c r="AO23" s="51">
        <v>15</v>
      </c>
      <c r="AP23" s="51">
        <v>15</v>
      </c>
      <c r="AQ23" s="51">
        <v>15</v>
      </c>
      <c r="AR23" s="51">
        <v>15</v>
      </c>
      <c r="AS23" s="51">
        <v>15</v>
      </c>
      <c r="AT23" s="51">
        <v>12</v>
      </c>
      <c r="AU23" s="51">
        <v>15</v>
      </c>
      <c r="AV23" s="51">
        <v>15</v>
      </c>
      <c r="AW23" s="51">
        <v>15</v>
      </c>
      <c r="AX23" s="51">
        <v>15</v>
      </c>
      <c r="AY23" s="51">
        <v>15</v>
      </c>
      <c r="AZ23" s="332"/>
      <c r="BA23" s="286"/>
      <c r="BB23" s="286"/>
      <c r="BC23" s="286"/>
      <c r="BD23" s="286"/>
      <c r="BE23" s="332"/>
      <c r="BF23" s="59"/>
      <c r="BG23" s="59"/>
      <c r="BH23" s="59"/>
      <c r="BI23" s="66"/>
      <c r="BJ23" s="59"/>
      <c r="BK23" s="66"/>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-18.923300000000001</v>
      </c>
      <c r="O24" s="60">
        <v>29.259</v>
      </c>
      <c r="P24" s="60">
        <v>5.9541000000000004</v>
      </c>
      <c r="Q24" s="60">
        <v>8.0839999999999996</v>
      </c>
      <c r="R24" s="60">
        <v>7.0656999999999996</v>
      </c>
      <c r="S24" s="60">
        <v>7.1105999999999998</v>
      </c>
      <c r="T24" s="60">
        <v>6.5324</v>
      </c>
      <c r="U24" s="60">
        <v>6.7933000000000003</v>
      </c>
      <c r="V24" s="71">
        <v>6.7088999999999999</v>
      </c>
      <c r="W24" s="60">
        <v>7.1443000000000003</v>
      </c>
      <c r="X24" s="60">
        <v>7.5500999999999996</v>
      </c>
      <c r="Y24" s="60">
        <v>6.9619</v>
      </c>
      <c r="Z24" s="60">
        <v>6.5382999999999996</v>
      </c>
      <c r="AA24" s="60">
        <v>7.0308999999999999</v>
      </c>
      <c r="AB24" s="60">
        <v>6.4901999999999997</v>
      </c>
      <c r="AC24" s="60">
        <v>6.702</v>
      </c>
      <c r="AD24" s="60">
        <v>6.8947000000000003</v>
      </c>
      <c r="AE24" s="60">
        <v>6.1673</v>
      </c>
      <c r="AF24" s="60">
        <v>7.0824999999999996</v>
      </c>
      <c r="AG24" s="67"/>
      <c r="AH24" s="52"/>
      <c r="AI24" s="52"/>
      <c r="AJ24" s="52"/>
      <c r="AK24" s="52"/>
      <c r="AL24" s="52"/>
      <c r="AM24" s="52"/>
      <c r="AN24" s="52"/>
      <c r="AO24" s="52"/>
      <c r="AP24" s="52"/>
      <c r="AQ24" s="52"/>
      <c r="AR24" s="52"/>
      <c r="AS24" s="52"/>
      <c r="AT24" s="52"/>
      <c r="AU24" s="52"/>
      <c r="AV24" s="52"/>
      <c r="AW24" s="52"/>
      <c r="AX24" s="52"/>
      <c r="AY24" s="52"/>
      <c r="AZ24" s="341"/>
      <c r="BA24" s="288"/>
      <c r="BB24" s="288"/>
      <c r="BC24" s="288"/>
      <c r="BD24" s="288"/>
      <c r="BE24" s="341"/>
      <c r="BF24" s="60"/>
      <c r="BG24" s="60"/>
      <c r="BH24" s="60"/>
      <c r="BI24" s="67"/>
      <c r="BJ24" s="60"/>
      <c r="BK24" s="67"/>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-32.741</v>
      </c>
      <c r="O25" s="60">
        <v>12.72</v>
      </c>
      <c r="P25" s="60">
        <v>1.7957000000000001</v>
      </c>
      <c r="Q25" s="60">
        <v>6.2979000000000003</v>
      </c>
      <c r="R25" s="60">
        <v>6.4158999999999997</v>
      </c>
      <c r="S25" s="60">
        <v>6.6115000000000004</v>
      </c>
      <c r="T25" s="60">
        <v>6.2584</v>
      </c>
      <c r="U25" s="60">
        <v>6.4116999999999997</v>
      </c>
      <c r="V25" s="71">
        <v>6.3992000000000004</v>
      </c>
      <c r="W25" s="60">
        <v>6.8464</v>
      </c>
      <c r="X25" s="60">
        <v>7.2946</v>
      </c>
      <c r="Y25" s="60">
        <v>6.5338000000000003</v>
      </c>
      <c r="Z25" s="60">
        <v>6.1504000000000003</v>
      </c>
      <c r="AA25" s="60">
        <v>6.7682000000000002</v>
      </c>
      <c r="AB25" s="60">
        <v>6.1429</v>
      </c>
      <c r="AC25" s="60">
        <v>6.3806000000000003</v>
      </c>
      <c r="AD25" s="60">
        <v>6.5860000000000003</v>
      </c>
      <c r="AE25" s="60">
        <v>4.9137000000000004</v>
      </c>
      <c r="AF25" s="60">
        <v>6.2328999999999999</v>
      </c>
      <c r="AG25" s="67"/>
      <c r="AH25" s="52"/>
      <c r="AI25" s="52"/>
      <c r="AJ25" s="52"/>
      <c r="AK25" s="52"/>
      <c r="AL25" s="52"/>
      <c r="AM25" s="52"/>
      <c r="AN25" s="52"/>
      <c r="AO25" s="52"/>
      <c r="AP25" s="52"/>
      <c r="AQ25" s="52"/>
      <c r="AR25" s="52"/>
      <c r="AS25" s="52"/>
      <c r="AT25" s="52"/>
      <c r="AU25" s="52"/>
      <c r="AV25" s="52"/>
      <c r="AW25" s="52"/>
      <c r="AX25" s="52"/>
      <c r="AY25" s="52"/>
      <c r="AZ25" s="341"/>
      <c r="BA25" s="288"/>
      <c r="BB25" s="288"/>
      <c r="BC25" s="288"/>
      <c r="BD25" s="288"/>
      <c r="BE25" s="341"/>
      <c r="BF25" s="60"/>
      <c r="BG25" s="60"/>
      <c r="BH25" s="60"/>
      <c r="BI25" s="67"/>
      <c r="BJ25" s="60"/>
      <c r="BK25" s="67"/>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-27.348600000000001</v>
      </c>
      <c r="O26" s="61">
        <v>20.318200000000001</v>
      </c>
      <c r="P26" s="61">
        <v>3.8351999999999999</v>
      </c>
      <c r="Q26" s="61">
        <v>7.4314</v>
      </c>
      <c r="R26" s="61">
        <v>6.7769000000000004</v>
      </c>
      <c r="S26" s="61">
        <v>6.9170999999999996</v>
      </c>
      <c r="T26" s="61">
        <v>6.4085999999999999</v>
      </c>
      <c r="U26" s="61">
        <v>6.6025</v>
      </c>
      <c r="V26" s="72">
        <v>6.5921000000000003</v>
      </c>
      <c r="W26" s="61">
        <v>6.9668000000000001</v>
      </c>
      <c r="X26" s="61">
        <v>7.4122000000000003</v>
      </c>
      <c r="Y26" s="61">
        <v>6.7119</v>
      </c>
      <c r="Z26" s="61">
        <v>6.3730000000000002</v>
      </c>
      <c r="AA26" s="61">
        <v>6.9330999999999996</v>
      </c>
      <c r="AB26" s="61">
        <v>6.3270999999999997</v>
      </c>
      <c r="AC26" s="61">
        <v>6.5868000000000002</v>
      </c>
      <c r="AD26" s="61">
        <v>6.7756999999999996</v>
      </c>
      <c r="AE26" s="61">
        <v>5.5944000000000003</v>
      </c>
      <c r="AF26" s="61">
        <v>6.8297999999999996</v>
      </c>
      <c r="AG26" s="68"/>
      <c r="AH26" s="53"/>
      <c r="AI26" s="53"/>
      <c r="AJ26" s="53"/>
      <c r="AK26" s="53"/>
      <c r="AL26" s="53"/>
      <c r="AM26" s="53"/>
      <c r="AN26" s="53"/>
      <c r="AO26" s="53"/>
      <c r="AP26" s="53"/>
      <c r="AQ26" s="53"/>
      <c r="AR26" s="53"/>
      <c r="AS26" s="53"/>
      <c r="AT26" s="53"/>
      <c r="AU26" s="53"/>
      <c r="AV26" s="53"/>
      <c r="AW26" s="53"/>
      <c r="AX26" s="53"/>
      <c r="AY26" s="53"/>
      <c r="AZ26" s="615"/>
      <c r="BA26" s="291"/>
      <c r="BB26" s="291"/>
      <c r="BC26" s="291"/>
      <c r="BD26" s="291"/>
      <c r="BE26" s="615"/>
      <c r="BF26" s="61"/>
      <c r="BG26" s="61"/>
      <c r="BH26" s="61"/>
      <c r="BI26" s="68"/>
      <c r="BJ26" s="61"/>
      <c r="BK26" s="68"/>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335</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18"/>
      <c r="BA27" s="293"/>
      <c r="BB27" s="293"/>
      <c r="BC27" s="293"/>
      <c r="BD27" s="293"/>
      <c r="BE27" s="618"/>
      <c r="BF27" s="62"/>
      <c r="BG27" s="62"/>
      <c r="BH27" s="62"/>
      <c r="BI27" s="69"/>
      <c r="BJ27" s="62"/>
      <c r="BK27" s="69"/>
      <c r="BL27" s="62"/>
      <c r="BM27" s="62"/>
      <c r="BN27" s="62"/>
      <c r="BO27" s="62"/>
      <c r="BP27" s="46"/>
      <c r="BQ27" s="62"/>
      <c r="BR27" s="62"/>
      <c r="BS27" s="62"/>
      <c r="BT27" s="62"/>
      <c r="BU27" s="62"/>
      <c r="BV27" s="62"/>
      <c r="BW27" s="46"/>
      <c r="BX27" s="87"/>
      <c r="BY27" s="87"/>
      <c r="BZ27" s="87"/>
      <c r="CA27" s="87"/>
      <c r="CB27" s="87"/>
      <c r="CC27" s="46"/>
      <c r="CD27" s="91"/>
    </row>
    <row r="28" spans="1:82" s="428" customFormat="1" ht="11" x14ac:dyDescent="0.3">
      <c r="A28" s="960" t="s">
        <v>9676</v>
      </c>
      <c r="B28" s="901"/>
      <c r="C28" s="902">
        <v>38624</v>
      </c>
      <c r="D28" s="901"/>
      <c r="E28" s="903">
        <v>75303.399999999994</v>
      </c>
      <c r="F28" s="901"/>
      <c r="G28" s="904">
        <v>40.030099999999997</v>
      </c>
      <c r="H28" s="901"/>
      <c r="I28" s="961">
        <v>0.46</v>
      </c>
      <c r="J28" s="961">
        <v>6.87</v>
      </c>
      <c r="K28" s="961">
        <v>0.42</v>
      </c>
      <c r="L28" s="961">
        <v>0.43</v>
      </c>
      <c r="M28" s="906"/>
      <c r="N28" s="905">
        <v>-32.704799999999999</v>
      </c>
      <c r="O28" s="905">
        <v>23.0517</v>
      </c>
      <c r="P28" s="905">
        <v>2.2675000000000001</v>
      </c>
      <c r="Q28" s="905">
        <v>6.5293000000000001</v>
      </c>
      <c r="R28" s="905">
        <v>6.1797000000000004</v>
      </c>
      <c r="S28" s="905">
        <v>6.3806000000000003</v>
      </c>
      <c r="T28" s="905">
        <v>5.8968999999999996</v>
      </c>
      <c r="U28" s="905">
        <v>6.0567000000000002</v>
      </c>
      <c r="V28" s="907">
        <v>5.992</v>
      </c>
      <c r="W28" s="905">
        <v>6.407</v>
      </c>
      <c r="X28" s="905">
        <v>6.9015000000000004</v>
      </c>
      <c r="Y28" s="905">
        <v>6.2226999999999997</v>
      </c>
      <c r="Z28" s="905">
        <v>5.8869999999999996</v>
      </c>
      <c r="AA28" s="905">
        <v>6.3545999999999996</v>
      </c>
      <c r="AB28" s="905">
        <v>5.7675999999999998</v>
      </c>
      <c r="AC28" s="905">
        <v>6.0641999999999996</v>
      </c>
      <c r="AD28" s="905">
        <v>6.1939000000000002</v>
      </c>
      <c r="AE28" s="905">
        <v>4.9279000000000002</v>
      </c>
      <c r="AF28" s="905">
        <v>6.8604000000000003</v>
      </c>
      <c r="AG28" s="906"/>
      <c r="AH28" s="903">
        <v>13</v>
      </c>
      <c r="AI28" s="903">
        <v>4</v>
      </c>
      <c r="AJ28" s="903">
        <v>13</v>
      </c>
      <c r="AK28" s="903">
        <v>12</v>
      </c>
      <c r="AL28" s="903">
        <v>8</v>
      </c>
      <c r="AM28" s="903">
        <v>3</v>
      </c>
      <c r="AN28" s="903">
        <v>2</v>
      </c>
      <c r="AO28" s="903">
        <v>1</v>
      </c>
      <c r="AP28" s="903">
        <v>3</v>
      </c>
      <c r="AQ28" s="903">
        <v>2</v>
      </c>
      <c r="AR28" s="903">
        <v>1</v>
      </c>
      <c r="AS28" s="903">
        <v>3</v>
      </c>
      <c r="AT28" s="903">
        <v>1</v>
      </c>
      <c r="AU28" s="903">
        <v>4</v>
      </c>
      <c r="AV28" s="903">
        <v>5</v>
      </c>
      <c r="AW28" s="903">
        <v>1</v>
      </c>
      <c r="AX28" s="903">
        <v>1</v>
      </c>
      <c r="AY28" s="903">
        <v>8</v>
      </c>
      <c r="AZ28" s="906"/>
      <c r="BA28" s="908">
        <v>6.3208795406635501</v>
      </c>
      <c r="BB28" s="908">
        <v>0.61127337288416195</v>
      </c>
      <c r="BC28" s="908">
        <v>0.20833444439718399</v>
      </c>
      <c r="BD28" s="908">
        <v>0.199692340063375</v>
      </c>
      <c r="BE28" s="906"/>
      <c r="BF28" s="905" t="s">
        <v>430</v>
      </c>
      <c r="BG28" s="905" t="s">
        <v>430</v>
      </c>
      <c r="BH28" s="905" t="s">
        <v>430</v>
      </c>
      <c r="BI28" s="906"/>
      <c r="BJ28" s="905">
        <v>-0.29407530000000098</v>
      </c>
      <c r="BK28" s="906"/>
      <c r="BL28" s="905">
        <v>52.194699999999997</v>
      </c>
      <c r="BM28" s="905">
        <v>14.4039</v>
      </c>
      <c r="BN28" s="905">
        <v>1.90299</v>
      </c>
      <c r="BO28" s="905">
        <v>31.49841</v>
      </c>
      <c r="BP28" s="901"/>
      <c r="BQ28" s="905" t="s">
        <v>430</v>
      </c>
      <c r="BR28" s="905">
        <v>30.37</v>
      </c>
      <c r="BS28" s="905" t="s">
        <v>430</v>
      </c>
      <c r="BT28" s="905" t="s">
        <v>430</v>
      </c>
      <c r="BU28" s="905" t="s">
        <v>430</v>
      </c>
      <c r="BV28" s="905">
        <v>1.1299999999999999</v>
      </c>
      <c r="BW28" s="901"/>
      <c r="BX28" s="962" t="s">
        <v>9597</v>
      </c>
      <c r="BY28" s="962" t="s">
        <v>9598</v>
      </c>
      <c r="BZ28" s="962" t="s">
        <v>1600</v>
      </c>
      <c r="CA28" s="962" t="s">
        <v>9599</v>
      </c>
      <c r="CB28" s="962" t="s">
        <v>2674</v>
      </c>
      <c r="CC28" s="901"/>
      <c r="CD28" s="951" t="s">
        <v>8106</v>
      </c>
    </row>
    <row r="29" spans="1:82" s="428" customFormat="1" x14ac:dyDescent="0.25">
      <c r="A29" s="345" t="s">
        <v>9677</v>
      </c>
      <c r="B29" s="373"/>
      <c r="C29" s="719">
        <v>39024</v>
      </c>
      <c r="D29" s="373"/>
      <c r="E29" s="346">
        <v>47097</v>
      </c>
      <c r="F29" s="373"/>
      <c r="G29" s="347">
        <v>36.110700000000001</v>
      </c>
      <c r="H29" s="373"/>
      <c r="I29" s="651">
        <v>0.62</v>
      </c>
      <c r="J29" s="651">
        <v>6.88</v>
      </c>
      <c r="K29" s="651">
        <v>0.54</v>
      </c>
      <c r="L29" s="651">
        <v>0.57999999999999996</v>
      </c>
      <c r="M29" s="374"/>
      <c r="N29" s="348">
        <v>-27.775300000000001</v>
      </c>
      <c r="O29" s="348">
        <v>25.4574</v>
      </c>
      <c r="P29" s="348">
        <v>3.6269</v>
      </c>
      <c r="Q29" s="348">
        <v>6.9713000000000003</v>
      </c>
      <c r="R29" s="348">
        <v>6.2114000000000003</v>
      </c>
      <c r="S29" s="348">
        <v>6.0987999999999998</v>
      </c>
      <c r="T29" s="348">
        <v>5.7942999999999998</v>
      </c>
      <c r="U29" s="348">
        <v>5.9856999999999996</v>
      </c>
      <c r="V29" s="350">
        <v>5.9275000000000002</v>
      </c>
      <c r="W29" s="348">
        <v>6.3895</v>
      </c>
      <c r="X29" s="348">
        <v>6.7937000000000003</v>
      </c>
      <c r="Y29" s="348">
        <v>6.2411000000000003</v>
      </c>
      <c r="Z29" s="348">
        <v>5.7270000000000003</v>
      </c>
      <c r="AA29" s="348">
        <v>6.3544999999999998</v>
      </c>
      <c r="AB29" s="348">
        <v>5.6279000000000003</v>
      </c>
      <c r="AC29" s="348">
        <v>5.9630999999999998</v>
      </c>
      <c r="AD29" s="348">
        <v>6.1143000000000001</v>
      </c>
      <c r="AE29" s="348">
        <v>5.0831999999999997</v>
      </c>
      <c r="AF29" s="348">
        <v>6.6969000000000003</v>
      </c>
      <c r="AG29" s="374"/>
      <c r="AH29" s="346">
        <v>7</v>
      </c>
      <c r="AI29" s="346">
        <v>2</v>
      </c>
      <c r="AJ29" s="346">
        <v>5</v>
      </c>
      <c r="AK29" s="346">
        <v>5</v>
      </c>
      <c r="AL29" s="346">
        <v>7</v>
      </c>
      <c r="AM29" s="346">
        <v>13</v>
      </c>
      <c r="AN29" s="346">
        <v>7</v>
      </c>
      <c r="AO29" s="346">
        <v>7</v>
      </c>
      <c r="AP29" s="346">
        <v>7</v>
      </c>
      <c r="AQ29" s="346">
        <v>4</v>
      </c>
      <c r="AR29" s="346">
        <v>6</v>
      </c>
      <c r="AS29" s="346">
        <v>2</v>
      </c>
      <c r="AT29" s="346">
        <v>7</v>
      </c>
      <c r="AU29" s="346">
        <v>5</v>
      </c>
      <c r="AV29" s="346">
        <v>10</v>
      </c>
      <c r="AW29" s="346">
        <v>5</v>
      </c>
      <c r="AX29" s="346">
        <v>8</v>
      </c>
      <c r="AY29" s="346">
        <v>5</v>
      </c>
      <c r="AZ29" s="374"/>
      <c r="BA29" s="375">
        <v>5.9897896677698999</v>
      </c>
      <c r="BB29" s="375">
        <v>0.57713299202749102</v>
      </c>
      <c r="BC29" s="375">
        <v>0.203672323591611</v>
      </c>
      <c r="BD29" s="375">
        <v>0.165184828935281</v>
      </c>
      <c r="BE29" s="374"/>
      <c r="BF29" s="348" t="s">
        <v>430</v>
      </c>
      <c r="BG29" s="348" t="s">
        <v>430</v>
      </c>
      <c r="BH29" s="348" t="s">
        <v>430</v>
      </c>
      <c r="BI29" s="374"/>
      <c r="BJ29" s="348">
        <v>-0.25815421000000299</v>
      </c>
      <c r="BK29" s="374"/>
      <c r="BL29" s="348">
        <v>58.115600000000001</v>
      </c>
      <c r="BM29" s="348">
        <v>12.8611</v>
      </c>
      <c r="BN29" s="348">
        <v>2.57734</v>
      </c>
      <c r="BO29" s="348">
        <v>26.445959999999999</v>
      </c>
      <c r="BP29" s="373"/>
      <c r="BQ29" s="348">
        <v>0.05</v>
      </c>
      <c r="BR29" s="348">
        <v>25.95</v>
      </c>
      <c r="BS29" s="348" t="s">
        <v>430</v>
      </c>
      <c r="BT29" s="348" t="s">
        <v>430</v>
      </c>
      <c r="BU29" s="348" t="s">
        <v>430</v>
      </c>
      <c r="BV29" s="348">
        <v>0.45</v>
      </c>
      <c r="BW29" s="373"/>
      <c r="BX29" s="372" t="s">
        <v>9601</v>
      </c>
      <c r="BY29" s="372" t="s">
        <v>9602</v>
      </c>
      <c r="BZ29" s="372" t="s">
        <v>1830</v>
      </c>
      <c r="CA29" s="372" t="s">
        <v>9603</v>
      </c>
      <c r="CB29" s="372" t="s">
        <v>6059</v>
      </c>
      <c r="CC29" s="373"/>
      <c r="CD29" s="354" t="s">
        <v>4673</v>
      </c>
    </row>
    <row r="30" spans="1:82" s="428" customFormat="1" x14ac:dyDescent="0.25">
      <c r="A30" s="345" t="s">
        <v>9678</v>
      </c>
      <c r="B30" s="373"/>
      <c r="C30" s="719">
        <v>39081</v>
      </c>
      <c r="D30" s="373"/>
      <c r="E30" s="346">
        <v>34579.599999999999</v>
      </c>
      <c r="F30" s="373"/>
      <c r="G30" s="347">
        <v>36.643799999999999</v>
      </c>
      <c r="H30" s="373"/>
      <c r="I30" s="651">
        <v>0.38</v>
      </c>
      <c r="J30" s="651">
        <v>5.86</v>
      </c>
      <c r="K30" s="651">
        <v>0.36</v>
      </c>
      <c r="L30" s="651">
        <v>0.38</v>
      </c>
      <c r="M30" s="374"/>
      <c r="N30" s="348">
        <v>-31.747199999999999</v>
      </c>
      <c r="O30" s="348">
        <v>19.787600000000001</v>
      </c>
      <c r="P30" s="348">
        <v>2.8616999999999999</v>
      </c>
      <c r="Q30" s="348">
        <v>6.8696000000000002</v>
      </c>
      <c r="R30" s="348">
        <v>6.3315999999999999</v>
      </c>
      <c r="S30" s="348">
        <v>6.3761000000000001</v>
      </c>
      <c r="T30" s="348">
        <v>5.8159000000000001</v>
      </c>
      <c r="U30" s="348">
        <v>6.0274000000000001</v>
      </c>
      <c r="V30" s="350">
        <v>5.9722</v>
      </c>
      <c r="W30" s="348">
        <v>6.4016000000000002</v>
      </c>
      <c r="X30" s="348">
        <v>6.8002000000000002</v>
      </c>
      <c r="Y30" s="348">
        <v>6.0568999999999997</v>
      </c>
      <c r="Z30" s="348">
        <v>5.7420999999999998</v>
      </c>
      <c r="AA30" s="348">
        <v>6.4839000000000002</v>
      </c>
      <c r="AB30" s="348">
        <v>5.7728999999999999</v>
      </c>
      <c r="AC30" s="348">
        <v>6.0225</v>
      </c>
      <c r="AD30" s="348">
        <v>6.1749999999999998</v>
      </c>
      <c r="AE30" s="348">
        <v>4.8037000000000001</v>
      </c>
      <c r="AF30" s="348">
        <v>6.8315000000000001</v>
      </c>
      <c r="AG30" s="374"/>
      <c r="AH30" s="346">
        <v>12</v>
      </c>
      <c r="AI30" s="346">
        <v>8</v>
      </c>
      <c r="AJ30" s="346">
        <v>12</v>
      </c>
      <c r="AK30" s="346">
        <v>6</v>
      </c>
      <c r="AL30" s="346">
        <v>4</v>
      </c>
      <c r="AM30" s="346">
        <v>4</v>
      </c>
      <c r="AN30" s="346">
        <v>4</v>
      </c>
      <c r="AO30" s="346">
        <v>3</v>
      </c>
      <c r="AP30" s="346">
        <v>5</v>
      </c>
      <c r="AQ30" s="346">
        <v>3</v>
      </c>
      <c r="AR30" s="346">
        <v>5</v>
      </c>
      <c r="AS30" s="346">
        <v>5</v>
      </c>
      <c r="AT30" s="346">
        <v>6</v>
      </c>
      <c r="AU30" s="346">
        <v>1</v>
      </c>
      <c r="AV30" s="346">
        <v>3</v>
      </c>
      <c r="AW30" s="346">
        <v>3</v>
      </c>
      <c r="AX30" s="346">
        <v>4</v>
      </c>
      <c r="AY30" s="346">
        <v>12</v>
      </c>
      <c r="AZ30" s="374"/>
      <c r="BA30" s="375">
        <v>6.2897432468630097</v>
      </c>
      <c r="BB30" s="375">
        <v>0.60561126679142796</v>
      </c>
      <c r="BC30" s="375">
        <v>0.19483197305057101</v>
      </c>
      <c r="BD30" s="375">
        <v>0.118626577418619</v>
      </c>
      <c r="BE30" s="374"/>
      <c r="BF30" s="348" t="s">
        <v>430</v>
      </c>
      <c r="BG30" s="348" t="s">
        <v>430</v>
      </c>
      <c r="BH30" s="348" t="s">
        <v>430</v>
      </c>
      <c r="BI30" s="374"/>
      <c r="BJ30" s="348">
        <v>-0.29579891000000003</v>
      </c>
      <c r="BK30" s="374"/>
      <c r="BL30" s="348">
        <v>55.915799999999997</v>
      </c>
      <c r="BM30" s="348">
        <v>13.420999999999999</v>
      </c>
      <c r="BN30" s="348">
        <v>1.8295600000000001</v>
      </c>
      <c r="BO30" s="348">
        <v>28.833639999999999</v>
      </c>
      <c r="BP30" s="373"/>
      <c r="BQ30" s="348">
        <v>0.01</v>
      </c>
      <c r="BR30" s="348">
        <v>26.29</v>
      </c>
      <c r="BS30" s="348" t="s">
        <v>430</v>
      </c>
      <c r="BT30" s="348" t="s">
        <v>430</v>
      </c>
      <c r="BU30" s="348" t="s">
        <v>430</v>
      </c>
      <c r="BV30" s="348">
        <v>2.52</v>
      </c>
      <c r="BW30" s="373"/>
      <c r="BX30" s="372" t="s">
        <v>9605</v>
      </c>
      <c r="BY30" s="372" t="s">
        <v>9606</v>
      </c>
      <c r="BZ30" s="372" t="s">
        <v>9607</v>
      </c>
      <c r="CA30" s="372" t="s">
        <v>9608</v>
      </c>
      <c r="CB30" s="372" t="s">
        <v>9609</v>
      </c>
      <c r="CC30" s="373"/>
      <c r="CD30" s="354" t="s">
        <v>4673</v>
      </c>
    </row>
    <row r="31" spans="1:82" s="428" customFormat="1" x14ac:dyDescent="0.25">
      <c r="A31" s="345" t="s">
        <v>9679</v>
      </c>
      <c r="B31" s="373"/>
      <c r="C31" s="719">
        <v>39202</v>
      </c>
      <c r="D31" s="373"/>
      <c r="E31" s="346">
        <v>30357.3</v>
      </c>
      <c r="F31" s="373"/>
      <c r="G31" s="347">
        <v>34.089700000000001</v>
      </c>
      <c r="H31" s="373"/>
      <c r="I31" s="651">
        <v>0.28219</v>
      </c>
      <c r="J31" s="651">
        <v>6.32</v>
      </c>
      <c r="K31" s="651">
        <v>0.27944999999999998</v>
      </c>
      <c r="L31" s="651">
        <v>0.28219</v>
      </c>
      <c r="M31" s="374"/>
      <c r="N31" s="348">
        <v>-31.2378</v>
      </c>
      <c r="O31" s="348">
        <v>19.947800000000001</v>
      </c>
      <c r="P31" s="348">
        <v>3.1682000000000001</v>
      </c>
      <c r="Q31" s="348">
        <v>6.3402000000000003</v>
      </c>
      <c r="R31" s="348">
        <v>5.8975</v>
      </c>
      <c r="S31" s="348">
        <v>6.2728000000000002</v>
      </c>
      <c r="T31" s="348">
        <v>5.7832999999999997</v>
      </c>
      <c r="U31" s="348">
        <v>6.0106000000000002</v>
      </c>
      <c r="V31" s="350">
        <v>5.9966999999999997</v>
      </c>
      <c r="W31" s="348">
        <v>6.3813000000000004</v>
      </c>
      <c r="X31" s="348">
        <v>6.8010000000000002</v>
      </c>
      <c r="Y31" s="348">
        <v>6.2526999999999999</v>
      </c>
      <c r="Z31" s="348">
        <v>5.7789999999999999</v>
      </c>
      <c r="AA31" s="348">
        <v>6.258</v>
      </c>
      <c r="AB31" s="348">
        <v>5.7988999999999997</v>
      </c>
      <c r="AC31" s="348">
        <v>5.9606000000000003</v>
      </c>
      <c r="AD31" s="348">
        <v>6.1909000000000001</v>
      </c>
      <c r="AE31" s="348">
        <v>4.6157000000000004</v>
      </c>
      <c r="AF31" s="348">
        <v>6.5534999999999997</v>
      </c>
      <c r="AG31" s="374"/>
      <c r="AH31" s="346">
        <v>11</v>
      </c>
      <c r="AI31" s="346">
        <v>7</v>
      </c>
      <c r="AJ31" s="346">
        <v>8</v>
      </c>
      <c r="AK31" s="346">
        <v>13</v>
      </c>
      <c r="AL31" s="346">
        <v>13</v>
      </c>
      <c r="AM31" s="346">
        <v>9</v>
      </c>
      <c r="AN31" s="346">
        <v>8</v>
      </c>
      <c r="AO31" s="346">
        <v>4</v>
      </c>
      <c r="AP31" s="346">
        <v>2</v>
      </c>
      <c r="AQ31" s="346">
        <v>5</v>
      </c>
      <c r="AR31" s="346">
        <v>3</v>
      </c>
      <c r="AS31" s="346">
        <v>1</v>
      </c>
      <c r="AT31" s="346">
        <v>3</v>
      </c>
      <c r="AU31" s="346">
        <v>9</v>
      </c>
      <c r="AV31" s="346">
        <v>2</v>
      </c>
      <c r="AW31" s="346">
        <v>6</v>
      </c>
      <c r="AX31" s="346">
        <v>2</v>
      </c>
      <c r="AY31" s="346">
        <v>14</v>
      </c>
      <c r="AZ31" s="374"/>
      <c r="BA31" s="375">
        <v>5.6851460247376497</v>
      </c>
      <c r="BB31" s="375">
        <v>0.53617564136945295</v>
      </c>
      <c r="BC31" s="375">
        <v>0.217362718501765</v>
      </c>
      <c r="BD31" s="375">
        <v>0.25582299040679701</v>
      </c>
      <c r="BE31" s="374"/>
      <c r="BF31" s="348" t="s">
        <v>430</v>
      </c>
      <c r="BG31" s="348" t="s">
        <v>430</v>
      </c>
      <c r="BH31" s="348" t="s">
        <v>430</v>
      </c>
      <c r="BI31" s="374"/>
      <c r="BJ31" s="348">
        <v>-0.22305015</v>
      </c>
      <c r="BK31" s="374"/>
      <c r="BL31" s="348">
        <v>46.246899999999997</v>
      </c>
      <c r="BM31" s="348">
        <v>16.797000000000001</v>
      </c>
      <c r="BN31" s="348">
        <v>3.3434400000000002</v>
      </c>
      <c r="BO31" s="348">
        <v>33.612659999999998</v>
      </c>
      <c r="BP31" s="373"/>
      <c r="BQ31" s="348">
        <v>0.17</v>
      </c>
      <c r="BR31" s="348">
        <v>29.47</v>
      </c>
      <c r="BS31" s="348">
        <v>0.17</v>
      </c>
      <c r="BT31" s="348" t="s">
        <v>430</v>
      </c>
      <c r="BU31" s="348">
        <v>0.02</v>
      </c>
      <c r="BV31" s="348">
        <v>70.39</v>
      </c>
      <c r="BW31" s="373"/>
      <c r="BX31" s="372" t="s">
        <v>9611</v>
      </c>
      <c r="BY31" s="372" t="s">
        <v>9612</v>
      </c>
      <c r="BZ31" s="372" t="s">
        <v>9613</v>
      </c>
      <c r="CA31" s="372" t="s">
        <v>9614</v>
      </c>
      <c r="CB31" s="372" t="s">
        <v>9615</v>
      </c>
      <c r="CC31" s="373"/>
      <c r="CD31" s="354" t="s">
        <v>2998</v>
      </c>
    </row>
    <row r="32" spans="1:82" s="428" customFormat="1" x14ac:dyDescent="0.25">
      <c r="A32" s="345" t="s">
        <v>9680</v>
      </c>
      <c r="B32" s="373"/>
      <c r="C32" s="719">
        <v>40018</v>
      </c>
      <c r="D32" s="373"/>
      <c r="E32" s="346">
        <v>27132.3</v>
      </c>
      <c r="F32" s="373"/>
      <c r="G32" s="347">
        <v>28.348700000000001</v>
      </c>
      <c r="H32" s="373"/>
      <c r="I32" s="651">
        <v>0.61</v>
      </c>
      <c r="J32" s="651">
        <v>6.93</v>
      </c>
      <c r="K32" s="651">
        <v>0.5</v>
      </c>
      <c r="L32" s="651">
        <v>0.51</v>
      </c>
      <c r="M32" s="374"/>
      <c r="N32" s="348">
        <v>-28.046700000000001</v>
      </c>
      <c r="O32" s="348">
        <v>22.099900000000002</v>
      </c>
      <c r="P32" s="348">
        <v>3.1103000000000001</v>
      </c>
      <c r="Q32" s="348">
        <v>7.0822000000000003</v>
      </c>
      <c r="R32" s="348">
        <v>6.0575000000000001</v>
      </c>
      <c r="S32" s="348">
        <v>6.3646000000000003</v>
      </c>
      <c r="T32" s="348">
        <v>5.7295999999999996</v>
      </c>
      <c r="U32" s="348">
        <v>5.9050000000000002</v>
      </c>
      <c r="V32" s="350">
        <v>5.8815</v>
      </c>
      <c r="W32" s="348">
        <v>6.3205999999999998</v>
      </c>
      <c r="X32" s="348">
        <v>6.7279</v>
      </c>
      <c r="Y32" s="348">
        <v>5.9743000000000004</v>
      </c>
      <c r="Z32" s="348">
        <v>5.6971999999999996</v>
      </c>
      <c r="AA32" s="348">
        <v>6.3110999999999997</v>
      </c>
      <c r="AB32" s="348">
        <v>5.7577999999999996</v>
      </c>
      <c r="AC32" s="348">
        <v>5.8940999999999999</v>
      </c>
      <c r="AD32" s="348">
        <v>6.0833000000000004</v>
      </c>
      <c r="AE32" s="348">
        <v>4.9058000000000002</v>
      </c>
      <c r="AF32" s="348">
        <v>6.2887000000000004</v>
      </c>
      <c r="AG32" s="374"/>
      <c r="AH32" s="346">
        <v>8</v>
      </c>
      <c r="AI32" s="346">
        <v>5</v>
      </c>
      <c r="AJ32" s="346">
        <v>9</v>
      </c>
      <c r="AK32" s="346">
        <v>3</v>
      </c>
      <c r="AL32" s="346">
        <v>10</v>
      </c>
      <c r="AM32" s="346">
        <v>5</v>
      </c>
      <c r="AN32" s="346">
        <v>9</v>
      </c>
      <c r="AO32" s="346">
        <v>11</v>
      </c>
      <c r="AP32" s="346">
        <v>11</v>
      </c>
      <c r="AQ32" s="346">
        <v>7</v>
      </c>
      <c r="AR32" s="346">
        <v>8</v>
      </c>
      <c r="AS32" s="346">
        <v>9</v>
      </c>
      <c r="AT32" s="346">
        <v>9</v>
      </c>
      <c r="AU32" s="346">
        <v>6</v>
      </c>
      <c r="AV32" s="346">
        <v>6</v>
      </c>
      <c r="AW32" s="346">
        <v>10</v>
      </c>
      <c r="AX32" s="346">
        <v>9</v>
      </c>
      <c r="AY32" s="346">
        <v>9</v>
      </c>
      <c r="AZ32" s="374"/>
      <c r="BA32" s="375">
        <v>6.2137406063079696</v>
      </c>
      <c r="BB32" s="375">
        <v>0.58497164289391901</v>
      </c>
      <c r="BC32" s="375">
        <v>0.18537999918405301</v>
      </c>
      <c r="BD32" s="375">
        <v>8.2807742100178106E-2</v>
      </c>
      <c r="BE32" s="374"/>
      <c r="BF32" s="348" t="s">
        <v>430</v>
      </c>
      <c r="BG32" s="348" t="s">
        <v>430</v>
      </c>
      <c r="BH32" s="348" t="s">
        <v>430</v>
      </c>
      <c r="BI32" s="374"/>
      <c r="BJ32" s="348">
        <v>-0.22402893000000401</v>
      </c>
      <c r="BK32" s="374"/>
      <c r="BL32" s="348">
        <v>52.689100000000003</v>
      </c>
      <c r="BM32" s="348">
        <v>14.833600000000001</v>
      </c>
      <c r="BN32" s="348">
        <v>3.1966800000000002</v>
      </c>
      <c r="BO32" s="348">
        <v>29.280619999999999</v>
      </c>
      <c r="BP32" s="373"/>
      <c r="BQ32" s="348" t="s">
        <v>430</v>
      </c>
      <c r="BR32" s="348">
        <v>27.04</v>
      </c>
      <c r="BS32" s="348">
        <v>0.52</v>
      </c>
      <c r="BT32" s="348" t="s">
        <v>430</v>
      </c>
      <c r="BU32" s="348" t="s">
        <v>430</v>
      </c>
      <c r="BV32" s="348">
        <v>1.73</v>
      </c>
      <c r="BW32" s="373"/>
      <c r="BX32" s="372" t="s">
        <v>9617</v>
      </c>
      <c r="BY32" s="372" t="s">
        <v>9618</v>
      </c>
      <c r="BZ32" s="372" t="s">
        <v>9619</v>
      </c>
      <c r="CA32" s="372" t="s">
        <v>9620</v>
      </c>
      <c r="CB32" s="372" t="s">
        <v>9621</v>
      </c>
      <c r="CC32" s="373"/>
      <c r="CD32" s="354" t="s">
        <v>555</v>
      </c>
    </row>
    <row r="33" spans="1:82" s="428" customFormat="1" x14ac:dyDescent="0.25">
      <c r="A33" s="345" t="s">
        <v>9681</v>
      </c>
      <c r="B33" s="373"/>
      <c r="C33" s="719">
        <v>39378</v>
      </c>
      <c r="D33" s="373"/>
      <c r="E33" s="346">
        <v>25059.8</v>
      </c>
      <c r="F33" s="373"/>
      <c r="G33" s="347">
        <v>32.725999999999999</v>
      </c>
      <c r="H33" s="373"/>
      <c r="I33" s="651">
        <v>0.46295999999999998</v>
      </c>
      <c r="J33" s="651">
        <v>6.7936100000000001</v>
      </c>
      <c r="K33" s="651">
        <v>0.43075000000000002</v>
      </c>
      <c r="L33" s="651">
        <v>0.46039999999999998</v>
      </c>
      <c r="M33" s="374"/>
      <c r="N33" s="348">
        <v>-24.520600000000002</v>
      </c>
      <c r="O33" s="348">
        <v>29.067599999999999</v>
      </c>
      <c r="P33" s="348">
        <v>4.4650999999999996</v>
      </c>
      <c r="Q33" s="348">
        <v>7.43</v>
      </c>
      <c r="R33" s="348">
        <v>6.4028</v>
      </c>
      <c r="S33" s="348">
        <v>6.4558999999999997</v>
      </c>
      <c r="T33" s="348">
        <v>5.8787000000000003</v>
      </c>
      <c r="U33" s="348">
        <v>6.0465999999999998</v>
      </c>
      <c r="V33" s="350">
        <v>5.9985999999999997</v>
      </c>
      <c r="W33" s="348">
        <v>6.3621999999999996</v>
      </c>
      <c r="X33" s="348">
        <v>6.8003999999999998</v>
      </c>
      <c r="Y33" s="348">
        <v>6.0198</v>
      </c>
      <c r="Z33" s="348">
        <v>5.5942999999999996</v>
      </c>
      <c r="AA33" s="348">
        <v>6.3765000000000001</v>
      </c>
      <c r="AB33" s="348">
        <v>5.8480999999999996</v>
      </c>
      <c r="AC33" s="348">
        <v>6.0403000000000002</v>
      </c>
      <c r="AD33" s="348">
        <v>6.1764999999999999</v>
      </c>
      <c r="AE33" s="348">
        <v>5.5937000000000001</v>
      </c>
      <c r="AF33" s="348">
        <v>6.4957000000000003</v>
      </c>
      <c r="AG33" s="374"/>
      <c r="AH33" s="346">
        <v>4</v>
      </c>
      <c r="AI33" s="346">
        <v>1</v>
      </c>
      <c r="AJ33" s="346">
        <v>2</v>
      </c>
      <c r="AK33" s="346">
        <v>1</v>
      </c>
      <c r="AL33" s="346">
        <v>1</v>
      </c>
      <c r="AM33" s="346">
        <v>1</v>
      </c>
      <c r="AN33" s="346">
        <v>3</v>
      </c>
      <c r="AO33" s="346">
        <v>2</v>
      </c>
      <c r="AP33" s="346">
        <v>1</v>
      </c>
      <c r="AQ33" s="346">
        <v>6</v>
      </c>
      <c r="AR33" s="346">
        <v>4</v>
      </c>
      <c r="AS33" s="346">
        <v>7</v>
      </c>
      <c r="AT33" s="346">
        <v>12</v>
      </c>
      <c r="AU33" s="346">
        <v>2</v>
      </c>
      <c r="AV33" s="346">
        <v>1</v>
      </c>
      <c r="AW33" s="346">
        <v>2</v>
      </c>
      <c r="AX33" s="346">
        <v>3</v>
      </c>
      <c r="AY33" s="346">
        <v>1</v>
      </c>
      <c r="AZ33" s="374"/>
      <c r="BA33" s="375">
        <v>6.1812612120539798</v>
      </c>
      <c r="BB33" s="375">
        <v>0.60271356674826104</v>
      </c>
      <c r="BC33" s="375">
        <v>0.19788569581164001</v>
      </c>
      <c r="BD33" s="375">
        <v>0.12166250968895</v>
      </c>
      <c r="BE33" s="374"/>
      <c r="BF33" s="348" t="s">
        <v>430</v>
      </c>
      <c r="BG33" s="348" t="s">
        <v>430</v>
      </c>
      <c r="BH33" s="348" t="s">
        <v>430</v>
      </c>
      <c r="BI33" s="374"/>
      <c r="BJ33" s="348">
        <v>-0.255518269999993</v>
      </c>
      <c r="BK33" s="374"/>
      <c r="BL33" s="348">
        <v>56.846200000000003</v>
      </c>
      <c r="BM33" s="348">
        <v>10.4643</v>
      </c>
      <c r="BN33" s="348">
        <v>1.4711700000000001</v>
      </c>
      <c r="BO33" s="348">
        <v>31.218330000000002</v>
      </c>
      <c r="BP33" s="373"/>
      <c r="BQ33" s="348" t="s">
        <v>430</v>
      </c>
      <c r="BR33" s="348">
        <v>30.24</v>
      </c>
      <c r="BS33" s="348" t="s">
        <v>430</v>
      </c>
      <c r="BT33" s="348" t="s">
        <v>430</v>
      </c>
      <c r="BU33" s="348" t="s">
        <v>430</v>
      </c>
      <c r="BV33" s="348">
        <v>0.98</v>
      </c>
      <c r="BW33" s="373"/>
      <c r="BX33" s="372" t="s">
        <v>9623</v>
      </c>
      <c r="BY33" s="372" t="s">
        <v>9624</v>
      </c>
      <c r="BZ33" s="372" t="s">
        <v>9625</v>
      </c>
      <c r="CA33" s="372" t="s">
        <v>9626</v>
      </c>
      <c r="CB33" s="372" t="s">
        <v>9627</v>
      </c>
      <c r="CC33" s="373"/>
      <c r="CD33" s="354" t="s">
        <v>4673</v>
      </c>
    </row>
    <row r="34" spans="1:82" s="428" customFormat="1" x14ac:dyDescent="0.25">
      <c r="A34" s="345" t="s">
        <v>9682</v>
      </c>
      <c r="B34" s="373"/>
      <c r="C34" s="719">
        <v>43452</v>
      </c>
      <c r="D34" s="373"/>
      <c r="E34" s="346">
        <v>24808.1</v>
      </c>
      <c r="F34" s="373"/>
      <c r="G34" s="347">
        <v>15.3314</v>
      </c>
      <c r="H34" s="373"/>
      <c r="I34" s="651">
        <v>0.5</v>
      </c>
      <c r="J34" s="651">
        <v>7.02</v>
      </c>
      <c r="K34" s="651">
        <v>0.49</v>
      </c>
      <c r="L34" s="651">
        <v>0.5</v>
      </c>
      <c r="M34" s="374"/>
      <c r="N34" s="348">
        <v>-23.078499999999998</v>
      </c>
      <c r="O34" s="348">
        <v>17.3246</v>
      </c>
      <c r="P34" s="348">
        <v>4.4592000000000001</v>
      </c>
      <c r="Q34" s="348">
        <v>7.0420999999999996</v>
      </c>
      <c r="R34" s="348">
        <v>6.2149000000000001</v>
      </c>
      <c r="S34" s="348">
        <v>6.1651999999999996</v>
      </c>
      <c r="T34" s="348">
        <v>5.7286000000000001</v>
      </c>
      <c r="U34" s="348">
        <v>5.9888000000000003</v>
      </c>
      <c r="V34" s="350">
        <v>5.8922999999999996</v>
      </c>
      <c r="W34" s="348">
        <v>6.3190999999999997</v>
      </c>
      <c r="X34" s="348">
        <v>6.7171000000000003</v>
      </c>
      <c r="Y34" s="348">
        <v>5.9371999999999998</v>
      </c>
      <c r="Z34" s="348" t="s">
        <v>430</v>
      </c>
      <c r="AA34" s="348">
        <v>6.1631999999999998</v>
      </c>
      <c r="AB34" s="348">
        <v>5.6386000000000003</v>
      </c>
      <c r="AC34" s="348">
        <v>5.8562000000000003</v>
      </c>
      <c r="AD34" s="348">
        <v>6.0688000000000004</v>
      </c>
      <c r="AE34" s="348">
        <v>5.0612000000000004</v>
      </c>
      <c r="AF34" s="348">
        <v>5.7243000000000004</v>
      </c>
      <c r="AG34" s="374"/>
      <c r="AH34" s="346">
        <v>2</v>
      </c>
      <c r="AI34" s="346">
        <v>12</v>
      </c>
      <c r="AJ34" s="346">
        <v>3</v>
      </c>
      <c r="AK34" s="346">
        <v>4</v>
      </c>
      <c r="AL34" s="346">
        <v>6</v>
      </c>
      <c r="AM34" s="346">
        <v>11</v>
      </c>
      <c r="AN34" s="346">
        <v>10</v>
      </c>
      <c r="AO34" s="346">
        <v>6</v>
      </c>
      <c r="AP34" s="346">
        <v>9</v>
      </c>
      <c r="AQ34" s="346">
        <v>8</v>
      </c>
      <c r="AR34" s="346">
        <v>9</v>
      </c>
      <c r="AS34" s="346">
        <v>11</v>
      </c>
      <c r="AT34" s="346" t="s">
        <v>430</v>
      </c>
      <c r="AU34" s="346">
        <v>13</v>
      </c>
      <c r="AV34" s="346">
        <v>9</v>
      </c>
      <c r="AW34" s="346">
        <v>12</v>
      </c>
      <c r="AX34" s="346">
        <v>11</v>
      </c>
      <c r="AY34" s="346">
        <v>6</v>
      </c>
      <c r="AZ34" s="374"/>
      <c r="BA34" s="375">
        <v>5.8612988941239399</v>
      </c>
      <c r="BB34" s="375">
        <v>0.52378986785957904</v>
      </c>
      <c r="BC34" s="375">
        <v>0.19453391896519001</v>
      </c>
      <c r="BD34" s="375">
        <v>0.18294190693391699</v>
      </c>
      <c r="BE34" s="374"/>
      <c r="BF34" s="348" t="s">
        <v>430</v>
      </c>
      <c r="BG34" s="348" t="s">
        <v>430</v>
      </c>
      <c r="BH34" s="348" t="s">
        <v>430</v>
      </c>
      <c r="BI34" s="374"/>
      <c r="BJ34" s="348">
        <v>-0.26629515999999898</v>
      </c>
      <c r="BK34" s="374"/>
      <c r="BL34" s="348">
        <v>51.093000000000004</v>
      </c>
      <c r="BM34" s="348">
        <v>12.4476</v>
      </c>
      <c r="BN34" s="348">
        <v>2.8774099999999998</v>
      </c>
      <c r="BO34" s="348">
        <v>33.581989999999998</v>
      </c>
      <c r="BP34" s="373"/>
      <c r="BQ34" s="348" t="s">
        <v>430</v>
      </c>
      <c r="BR34" s="348">
        <v>32.799999999999997</v>
      </c>
      <c r="BS34" s="348">
        <v>0.3</v>
      </c>
      <c r="BT34" s="348" t="s">
        <v>430</v>
      </c>
      <c r="BU34" s="348" t="s">
        <v>430</v>
      </c>
      <c r="BV34" s="348">
        <v>0.48</v>
      </c>
      <c r="BW34" s="373"/>
      <c r="BX34" s="372" t="s">
        <v>9629</v>
      </c>
      <c r="BY34" s="372" t="s">
        <v>9630</v>
      </c>
      <c r="BZ34" s="372" t="s">
        <v>9631</v>
      </c>
      <c r="CA34" s="372" t="s">
        <v>9632</v>
      </c>
      <c r="CB34" s="372" t="s">
        <v>6783</v>
      </c>
      <c r="CC34" s="373"/>
      <c r="CD34" s="354" t="s">
        <v>4673</v>
      </c>
    </row>
    <row r="35" spans="1:82" s="428" customFormat="1" x14ac:dyDescent="0.25">
      <c r="A35" s="345" t="s">
        <v>9683</v>
      </c>
      <c r="B35" s="373"/>
      <c r="C35" s="719">
        <v>40465</v>
      </c>
      <c r="D35" s="373"/>
      <c r="E35" s="346">
        <v>16982</v>
      </c>
      <c r="F35" s="373"/>
      <c r="G35" s="347">
        <v>28.322700000000001</v>
      </c>
      <c r="H35" s="373"/>
      <c r="I35" s="651">
        <v>0.5151</v>
      </c>
      <c r="J35" s="651">
        <v>6.9987199999999996</v>
      </c>
      <c r="K35" s="651">
        <v>0.45084999999999997</v>
      </c>
      <c r="L35" s="651">
        <v>0.48293000000000003</v>
      </c>
      <c r="M35" s="374"/>
      <c r="N35" s="348">
        <v>-19.577999999999999</v>
      </c>
      <c r="O35" s="348">
        <v>24.793800000000001</v>
      </c>
      <c r="P35" s="348">
        <v>2.9472999999999998</v>
      </c>
      <c r="Q35" s="348">
        <v>7.1997999999999998</v>
      </c>
      <c r="R35" s="348">
        <v>6.3697999999999997</v>
      </c>
      <c r="S35" s="348">
        <v>6.4053000000000004</v>
      </c>
      <c r="T35" s="348">
        <v>5.8019999999999996</v>
      </c>
      <c r="U35" s="348">
        <v>5.9513999999999996</v>
      </c>
      <c r="V35" s="350">
        <v>5.9161000000000001</v>
      </c>
      <c r="W35" s="348">
        <v>6.2107000000000001</v>
      </c>
      <c r="X35" s="348">
        <v>6.6470000000000002</v>
      </c>
      <c r="Y35" s="348">
        <v>5.9492000000000003</v>
      </c>
      <c r="Z35" s="348">
        <v>5.7633999999999999</v>
      </c>
      <c r="AA35" s="348">
        <v>6.2706</v>
      </c>
      <c r="AB35" s="348">
        <v>5.7690000000000001</v>
      </c>
      <c r="AC35" s="348">
        <v>5.9446000000000003</v>
      </c>
      <c r="AD35" s="348">
        <v>6.1162000000000001</v>
      </c>
      <c r="AE35" s="348">
        <v>5.2537000000000003</v>
      </c>
      <c r="AF35" s="348">
        <v>6.7843</v>
      </c>
      <c r="AG35" s="374"/>
      <c r="AH35" s="346">
        <v>1</v>
      </c>
      <c r="AI35" s="346">
        <v>3</v>
      </c>
      <c r="AJ35" s="346">
        <v>11</v>
      </c>
      <c r="AK35" s="346">
        <v>2</v>
      </c>
      <c r="AL35" s="346">
        <v>2</v>
      </c>
      <c r="AM35" s="346">
        <v>2</v>
      </c>
      <c r="AN35" s="346">
        <v>5</v>
      </c>
      <c r="AO35" s="346">
        <v>9</v>
      </c>
      <c r="AP35" s="346">
        <v>8</v>
      </c>
      <c r="AQ35" s="346">
        <v>11</v>
      </c>
      <c r="AR35" s="346">
        <v>11</v>
      </c>
      <c r="AS35" s="346">
        <v>10</v>
      </c>
      <c r="AT35" s="346">
        <v>5</v>
      </c>
      <c r="AU35" s="346">
        <v>8</v>
      </c>
      <c r="AV35" s="346">
        <v>4</v>
      </c>
      <c r="AW35" s="346">
        <v>7</v>
      </c>
      <c r="AX35" s="346">
        <v>7</v>
      </c>
      <c r="AY35" s="346">
        <v>2</v>
      </c>
      <c r="AZ35" s="374"/>
      <c r="BA35" s="375">
        <v>6.0468577977056803</v>
      </c>
      <c r="BB35" s="375">
        <v>0.58437526921388105</v>
      </c>
      <c r="BC35" s="375">
        <v>0.179063779038869</v>
      </c>
      <c r="BD35" s="375">
        <v>1.4767656015803E-2</v>
      </c>
      <c r="BE35" s="374"/>
      <c r="BF35" s="348" t="s">
        <v>430</v>
      </c>
      <c r="BG35" s="348" t="s">
        <v>430</v>
      </c>
      <c r="BH35" s="348" t="s">
        <v>430</v>
      </c>
      <c r="BI35" s="374"/>
      <c r="BJ35" s="348">
        <v>-0.29125627999999898</v>
      </c>
      <c r="BK35" s="374"/>
      <c r="BL35" s="348">
        <v>52.040799999999997</v>
      </c>
      <c r="BM35" s="348">
        <v>14.501300000000001</v>
      </c>
      <c r="BN35" s="348">
        <v>1.87018</v>
      </c>
      <c r="BO35" s="348">
        <v>31.587720000000001</v>
      </c>
      <c r="BP35" s="373"/>
      <c r="BQ35" s="348" t="s">
        <v>430</v>
      </c>
      <c r="BR35" s="348">
        <v>28.79</v>
      </c>
      <c r="BS35" s="348">
        <v>0.53</v>
      </c>
      <c r="BT35" s="348">
        <v>0.3</v>
      </c>
      <c r="BU35" s="348" t="s">
        <v>430</v>
      </c>
      <c r="BV35" s="348">
        <v>1.97</v>
      </c>
      <c r="BW35" s="373"/>
      <c r="BX35" s="372" t="s">
        <v>9634</v>
      </c>
      <c r="BY35" s="372" t="s">
        <v>9635</v>
      </c>
      <c r="BZ35" s="372" t="s">
        <v>9636</v>
      </c>
      <c r="CA35" s="372" t="s">
        <v>9637</v>
      </c>
      <c r="CB35" s="372" t="s">
        <v>9638</v>
      </c>
      <c r="CC35" s="373"/>
      <c r="CD35" s="354" t="s">
        <v>4673</v>
      </c>
    </row>
    <row r="36" spans="1:82" s="428" customFormat="1" x14ac:dyDescent="0.25">
      <c r="A36" s="345" t="s">
        <v>9684</v>
      </c>
      <c r="B36" s="373"/>
      <c r="C36" s="719">
        <v>41817</v>
      </c>
      <c r="D36" s="373"/>
      <c r="E36" s="346">
        <v>15147.1</v>
      </c>
      <c r="F36" s="373"/>
      <c r="G36" s="347">
        <v>20.680700000000002</v>
      </c>
      <c r="H36" s="373"/>
      <c r="I36" s="651">
        <v>0.4</v>
      </c>
      <c r="J36" s="651">
        <v>6.63</v>
      </c>
      <c r="K36" s="651">
        <v>0.39</v>
      </c>
      <c r="L36" s="651">
        <v>0.42</v>
      </c>
      <c r="M36" s="374"/>
      <c r="N36" s="348">
        <v>-27.5122</v>
      </c>
      <c r="O36" s="348">
        <v>16.849</v>
      </c>
      <c r="P36" s="348">
        <v>3.0274000000000001</v>
      </c>
      <c r="Q36" s="348">
        <v>6.2679</v>
      </c>
      <c r="R36" s="348">
        <v>5.7439999999999998</v>
      </c>
      <c r="S36" s="348">
        <v>6.3482000000000003</v>
      </c>
      <c r="T36" s="348">
        <v>5.7980999999999998</v>
      </c>
      <c r="U36" s="348">
        <v>5.923</v>
      </c>
      <c r="V36" s="350">
        <v>5.8817000000000004</v>
      </c>
      <c r="W36" s="348">
        <v>6.3026</v>
      </c>
      <c r="X36" s="348">
        <v>6.7537000000000003</v>
      </c>
      <c r="Y36" s="348">
        <v>6.0777000000000001</v>
      </c>
      <c r="Z36" s="348">
        <v>5.8070000000000004</v>
      </c>
      <c r="AA36" s="348">
        <v>6.2485999999999997</v>
      </c>
      <c r="AB36" s="348">
        <v>5.7447999999999997</v>
      </c>
      <c r="AC36" s="348">
        <v>5.9071999999999996</v>
      </c>
      <c r="AD36" s="348">
        <v>6.077</v>
      </c>
      <c r="AE36" s="348">
        <v>4.6890999999999998</v>
      </c>
      <c r="AF36" s="348">
        <v>6.1596000000000002</v>
      </c>
      <c r="AG36" s="374"/>
      <c r="AH36" s="346">
        <v>6</v>
      </c>
      <c r="AI36" s="346">
        <v>13</v>
      </c>
      <c r="AJ36" s="346">
        <v>10</v>
      </c>
      <c r="AK36" s="346">
        <v>14</v>
      </c>
      <c r="AL36" s="346">
        <v>15</v>
      </c>
      <c r="AM36" s="346">
        <v>6</v>
      </c>
      <c r="AN36" s="346">
        <v>6</v>
      </c>
      <c r="AO36" s="346">
        <v>10</v>
      </c>
      <c r="AP36" s="346">
        <v>10</v>
      </c>
      <c r="AQ36" s="346">
        <v>9</v>
      </c>
      <c r="AR36" s="346">
        <v>7</v>
      </c>
      <c r="AS36" s="346">
        <v>4</v>
      </c>
      <c r="AT36" s="346">
        <v>2</v>
      </c>
      <c r="AU36" s="346">
        <v>10</v>
      </c>
      <c r="AV36" s="346">
        <v>7</v>
      </c>
      <c r="AW36" s="346">
        <v>9</v>
      </c>
      <c r="AX36" s="346">
        <v>10</v>
      </c>
      <c r="AY36" s="346">
        <v>13</v>
      </c>
      <c r="AZ36" s="374"/>
      <c r="BA36" s="375">
        <v>6.2924241862185601</v>
      </c>
      <c r="BB36" s="375">
        <v>0.60900373322742496</v>
      </c>
      <c r="BC36" s="375">
        <v>0.18820906107920199</v>
      </c>
      <c r="BD36" s="375">
        <v>7.1274659384581204E-2</v>
      </c>
      <c r="BE36" s="374"/>
      <c r="BF36" s="348" t="s">
        <v>430</v>
      </c>
      <c r="BG36" s="348" t="s">
        <v>430</v>
      </c>
      <c r="BH36" s="348" t="s">
        <v>430</v>
      </c>
      <c r="BI36" s="374"/>
      <c r="BJ36" s="348">
        <v>-0.23847364999999901</v>
      </c>
      <c r="BK36" s="374"/>
      <c r="BL36" s="348">
        <v>49.9542</v>
      </c>
      <c r="BM36" s="348">
        <v>14.3156</v>
      </c>
      <c r="BN36" s="348">
        <v>3.1286499999999999</v>
      </c>
      <c r="BO36" s="348">
        <v>32.601550000000003</v>
      </c>
      <c r="BP36" s="373"/>
      <c r="BQ36" s="348">
        <v>0.81</v>
      </c>
      <c r="BR36" s="348">
        <v>30.24</v>
      </c>
      <c r="BS36" s="348" t="s">
        <v>430</v>
      </c>
      <c r="BT36" s="348" t="s">
        <v>430</v>
      </c>
      <c r="BU36" s="348" t="s">
        <v>430</v>
      </c>
      <c r="BV36" s="348">
        <v>1.55</v>
      </c>
      <c r="BW36" s="373"/>
      <c r="BX36" s="372" t="s">
        <v>9640</v>
      </c>
      <c r="BY36" s="372" t="s">
        <v>9641</v>
      </c>
      <c r="BZ36" s="372" t="s">
        <v>9642</v>
      </c>
      <c r="CA36" s="372" t="s">
        <v>9643</v>
      </c>
      <c r="CB36" s="372" t="s">
        <v>9644</v>
      </c>
      <c r="CC36" s="373"/>
      <c r="CD36" s="354" t="s">
        <v>4673</v>
      </c>
    </row>
    <row r="37" spans="1:82" s="428" customFormat="1" x14ac:dyDescent="0.25">
      <c r="A37" s="345" t="s">
        <v>9685</v>
      </c>
      <c r="B37" s="373"/>
      <c r="C37" s="719">
        <v>38890</v>
      </c>
      <c r="D37" s="373"/>
      <c r="E37" s="346">
        <v>11297</v>
      </c>
      <c r="F37" s="373"/>
      <c r="G37" s="347">
        <v>37.431600000000003</v>
      </c>
      <c r="H37" s="373"/>
      <c r="I37" s="651">
        <v>0.49</v>
      </c>
      <c r="J37" s="651">
        <v>6.89</v>
      </c>
      <c r="K37" s="651">
        <v>0.48</v>
      </c>
      <c r="L37" s="651">
        <v>0.48</v>
      </c>
      <c r="M37" s="374"/>
      <c r="N37" s="348">
        <v>-23.874600000000001</v>
      </c>
      <c r="O37" s="348">
        <v>17.740400000000001</v>
      </c>
      <c r="P37" s="348">
        <v>3.7360000000000002</v>
      </c>
      <c r="Q37" s="348">
        <v>6.8647</v>
      </c>
      <c r="R37" s="348">
        <v>6.2644000000000002</v>
      </c>
      <c r="S37" s="348">
        <v>6.2878999999999996</v>
      </c>
      <c r="T37" s="348">
        <v>5.7241999999999997</v>
      </c>
      <c r="U37" s="348">
        <v>5.9686000000000003</v>
      </c>
      <c r="V37" s="350">
        <v>5.9779</v>
      </c>
      <c r="W37" s="348">
        <v>6.4328000000000003</v>
      </c>
      <c r="X37" s="348">
        <v>6.8615000000000004</v>
      </c>
      <c r="Y37" s="348">
        <v>6.048</v>
      </c>
      <c r="Z37" s="348">
        <v>5.7771999999999997</v>
      </c>
      <c r="AA37" s="348">
        <v>6.3559000000000001</v>
      </c>
      <c r="AB37" s="348">
        <v>5.7404999999999999</v>
      </c>
      <c r="AC37" s="348">
        <v>5.9379999999999997</v>
      </c>
      <c r="AD37" s="348">
        <v>6.1528</v>
      </c>
      <c r="AE37" s="348">
        <v>5.1828000000000003</v>
      </c>
      <c r="AF37" s="348">
        <v>6.7610000000000001</v>
      </c>
      <c r="AG37" s="374"/>
      <c r="AH37" s="346">
        <v>3</v>
      </c>
      <c r="AI37" s="346">
        <v>11</v>
      </c>
      <c r="AJ37" s="346">
        <v>4</v>
      </c>
      <c r="AK37" s="346">
        <v>7</v>
      </c>
      <c r="AL37" s="346">
        <v>5</v>
      </c>
      <c r="AM37" s="346">
        <v>7</v>
      </c>
      <c r="AN37" s="346">
        <v>11</v>
      </c>
      <c r="AO37" s="346">
        <v>8</v>
      </c>
      <c r="AP37" s="346">
        <v>4</v>
      </c>
      <c r="AQ37" s="346">
        <v>1</v>
      </c>
      <c r="AR37" s="346">
        <v>2</v>
      </c>
      <c r="AS37" s="346">
        <v>6</v>
      </c>
      <c r="AT37" s="346">
        <v>4</v>
      </c>
      <c r="AU37" s="346">
        <v>3</v>
      </c>
      <c r="AV37" s="346">
        <v>8</v>
      </c>
      <c r="AW37" s="346">
        <v>8</v>
      </c>
      <c r="AX37" s="346">
        <v>5</v>
      </c>
      <c r="AY37" s="346">
        <v>3</v>
      </c>
      <c r="AZ37" s="374"/>
      <c r="BA37" s="375">
        <v>6.1426196248561897</v>
      </c>
      <c r="BB37" s="375">
        <v>0.58452670587538502</v>
      </c>
      <c r="BC37" s="375">
        <v>0.20525355045608601</v>
      </c>
      <c r="BD37" s="375">
        <v>0.192512168568756</v>
      </c>
      <c r="BE37" s="374"/>
      <c r="BF37" s="348" t="s">
        <v>430</v>
      </c>
      <c r="BG37" s="348" t="s">
        <v>430</v>
      </c>
      <c r="BH37" s="348" t="s">
        <v>430</v>
      </c>
      <c r="BI37" s="374"/>
      <c r="BJ37" s="348">
        <v>-0.24165168000001</v>
      </c>
      <c r="BK37" s="374"/>
      <c r="BL37" s="348">
        <v>47.483800000000002</v>
      </c>
      <c r="BM37" s="348">
        <v>15.6927</v>
      </c>
      <c r="BN37" s="348">
        <v>3.6524100000000002</v>
      </c>
      <c r="BO37" s="348">
        <v>33.17109</v>
      </c>
      <c r="BP37" s="373"/>
      <c r="BQ37" s="348" t="s">
        <v>430</v>
      </c>
      <c r="BR37" s="348">
        <v>32.86</v>
      </c>
      <c r="BS37" s="348" t="s">
        <v>430</v>
      </c>
      <c r="BT37" s="348" t="s">
        <v>430</v>
      </c>
      <c r="BU37" s="348" t="s">
        <v>430</v>
      </c>
      <c r="BV37" s="348">
        <v>0.3</v>
      </c>
      <c r="BW37" s="373"/>
      <c r="BX37" s="372" t="s">
        <v>9646</v>
      </c>
      <c r="BY37" s="372" t="s">
        <v>9647</v>
      </c>
      <c r="BZ37" s="372" t="s">
        <v>9648</v>
      </c>
      <c r="CA37" s="372" t="s">
        <v>9649</v>
      </c>
      <c r="CB37" s="372" t="s">
        <v>6021</v>
      </c>
      <c r="CC37" s="373"/>
      <c r="CD37" s="354" t="s">
        <v>4673</v>
      </c>
    </row>
    <row r="38" spans="1:82" s="428" customFormat="1" x14ac:dyDescent="0.25">
      <c r="A38" s="345" t="s">
        <v>9686</v>
      </c>
      <c r="B38" s="373"/>
      <c r="C38" s="719">
        <v>41865</v>
      </c>
      <c r="D38" s="373"/>
      <c r="E38" s="346">
        <v>10434</v>
      </c>
      <c r="F38" s="373"/>
      <c r="G38" s="347">
        <v>19.941600000000001</v>
      </c>
      <c r="H38" s="373"/>
      <c r="I38" s="651">
        <v>0.47</v>
      </c>
      <c r="J38" s="651">
        <v>6.9220899999999999</v>
      </c>
      <c r="K38" s="651">
        <v>0.43</v>
      </c>
      <c r="L38" s="651">
        <v>0.46</v>
      </c>
      <c r="M38" s="374"/>
      <c r="N38" s="348">
        <v>-33.2819</v>
      </c>
      <c r="O38" s="348">
        <v>16.311900000000001</v>
      </c>
      <c r="P38" s="348">
        <v>1.988</v>
      </c>
      <c r="Q38" s="348">
        <v>6.6322000000000001</v>
      </c>
      <c r="R38" s="348">
        <v>6.0473999999999997</v>
      </c>
      <c r="S38" s="348">
        <v>6.2032999999999996</v>
      </c>
      <c r="T38" s="348">
        <v>5.6950000000000003</v>
      </c>
      <c r="U38" s="348">
        <v>5.8925999999999998</v>
      </c>
      <c r="V38" s="350">
        <v>5.8571999999999997</v>
      </c>
      <c r="W38" s="348">
        <v>6.2596999999999996</v>
      </c>
      <c r="X38" s="348">
        <v>6.7046000000000001</v>
      </c>
      <c r="Y38" s="348">
        <v>6.0054999999999996</v>
      </c>
      <c r="Z38" s="348">
        <v>5.6814</v>
      </c>
      <c r="AA38" s="348">
        <v>6.1426999999999996</v>
      </c>
      <c r="AB38" s="348">
        <v>5.6082000000000001</v>
      </c>
      <c r="AC38" s="348">
        <v>5.8872</v>
      </c>
      <c r="AD38" s="348">
        <v>6.0590000000000002</v>
      </c>
      <c r="AE38" s="348">
        <v>5.0473999999999997</v>
      </c>
      <c r="AF38" s="348">
        <v>5.9080000000000004</v>
      </c>
      <c r="AG38" s="374"/>
      <c r="AH38" s="346">
        <v>14</v>
      </c>
      <c r="AI38" s="346">
        <v>14</v>
      </c>
      <c r="AJ38" s="346">
        <v>14</v>
      </c>
      <c r="AK38" s="346">
        <v>10</v>
      </c>
      <c r="AL38" s="346">
        <v>11</v>
      </c>
      <c r="AM38" s="346">
        <v>10</v>
      </c>
      <c r="AN38" s="346">
        <v>12</v>
      </c>
      <c r="AO38" s="346">
        <v>12</v>
      </c>
      <c r="AP38" s="346">
        <v>12</v>
      </c>
      <c r="AQ38" s="346">
        <v>10</v>
      </c>
      <c r="AR38" s="346">
        <v>10</v>
      </c>
      <c r="AS38" s="346">
        <v>8</v>
      </c>
      <c r="AT38" s="346">
        <v>10</v>
      </c>
      <c r="AU38" s="346">
        <v>14</v>
      </c>
      <c r="AV38" s="346">
        <v>12</v>
      </c>
      <c r="AW38" s="346">
        <v>11</v>
      </c>
      <c r="AX38" s="346">
        <v>12</v>
      </c>
      <c r="AY38" s="346">
        <v>7</v>
      </c>
      <c r="AZ38" s="374"/>
      <c r="BA38" s="375">
        <v>6.0386788589149196</v>
      </c>
      <c r="BB38" s="375">
        <v>0.56670230598141702</v>
      </c>
      <c r="BC38" s="375">
        <v>0.18536126657082999</v>
      </c>
      <c r="BD38" s="375">
        <v>8.3630756388483093E-2</v>
      </c>
      <c r="BE38" s="374"/>
      <c r="BF38" s="348" t="s">
        <v>430</v>
      </c>
      <c r="BG38" s="348" t="s">
        <v>430</v>
      </c>
      <c r="BH38" s="348" t="s">
        <v>430</v>
      </c>
      <c r="BI38" s="374"/>
      <c r="BJ38" s="348">
        <v>-0.239665839999995</v>
      </c>
      <c r="BK38" s="374"/>
      <c r="BL38" s="348">
        <v>54.448099999999997</v>
      </c>
      <c r="BM38" s="348">
        <v>11.2858</v>
      </c>
      <c r="BN38" s="348">
        <v>2.9206699999999999</v>
      </c>
      <c r="BO38" s="348">
        <v>31.34543</v>
      </c>
      <c r="BP38" s="373"/>
      <c r="BQ38" s="348" t="s">
        <v>430</v>
      </c>
      <c r="BR38" s="348">
        <v>30.95</v>
      </c>
      <c r="BS38" s="348" t="s">
        <v>430</v>
      </c>
      <c r="BT38" s="348" t="s">
        <v>430</v>
      </c>
      <c r="BU38" s="348" t="s">
        <v>430</v>
      </c>
      <c r="BV38" s="348">
        <v>69.290000000000006</v>
      </c>
      <c r="BW38" s="373"/>
      <c r="BX38" s="372" t="s">
        <v>9651</v>
      </c>
      <c r="BY38" s="372" t="s">
        <v>9652</v>
      </c>
      <c r="BZ38" s="372" t="s">
        <v>1658</v>
      </c>
      <c r="CA38" s="372" t="s">
        <v>2094</v>
      </c>
      <c r="CB38" s="372" t="s">
        <v>9653</v>
      </c>
      <c r="CC38" s="373"/>
      <c r="CD38" s="354" t="s">
        <v>4673</v>
      </c>
    </row>
    <row r="39" spans="1:82" s="428" customFormat="1" x14ac:dyDescent="0.25">
      <c r="A39" s="345" t="s">
        <v>9687</v>
      </c>
      <c r="B39" s="373"/>
      <c r="C39" s="719">
        <v>39072</v>
      </c>
      <c r="D39" s="373"/>
      <c r="E39" s="346">
        <v>8058.37</v>
      </c>
      <c r="F39" s="373"/>
      <c r="G39" s="347">
        <v>34.530500000000004</v>
      </c>
      <c r="H39" s="373"/>
      <c r="I39" s="651" t="s">
        <v>430</v>
      </c>
      <c r="J39" s="651" t="s">
        <v>430</v>
      </c>
      <c r="K39" s="651" t="s">
        <v>430</v>
      </c>
      <c r="L39" s="651" t="s">
        <v>430</v>
      </c>
      <c r="M39" s="374"/>
      <c r="N39" s="348">
        <v>-28.939800000000002</v>
      </c>
      <c r="O39" s="348">
        <v>18.8444</v>
      </c>
      <c r="P39" s="348">
        <v>3.2486000000000002</v>
      </c>
      <c r="Q39" s="348">
        <v>6.6081000000000003</v>
      </c>
      <c r="R39" s="348">
        <v>6.0216000000000003</v>
      </c>
      <c r="S39" s="348">
        <v>6.0185000000000004</v>
      </c>
      <c r="T39" s="348">
        <v>5.5155000000000003</v>
      </c>
      <c r="U39" s="348">
        <v>5.6547999999999998</v>
      </c>
      <c r="V39" s="350">
        <v>5.6304999999999996</v>
      </c>
      <c r="W39" s="348">
        <v>6.1383000000000001</v>
      </c>
      <c r="X39" s="348">
        <v>6.6056999999999997</v>
      </c>
      <c r="Y39" s="348">
        <v>5.9015000000000004</v>
      </c>
      <c r="Z39" s="348">
        <v>5.6120000000000001</v>
      </c>
      <c r="AA39" s="348">
        <v>6.0425000000000004</v>
      </c>
      <c r="AB39" s="348">
        <v>5.4450000000000003</v>
      </c>
      <c r="AC39" s="348">
        <v>5.6295999999999999</v>
      </c>
      <c r="AD39" s="348">
        <v>5.8215000000000003</v>
      </c>
      <c r="AE39" s="348">
        <v>4.8540999999999999</v>
      </c>
      <c r="AF39" s="348">
        <v>6.5007000000000001</v>
      </c>
      <c r="AG39" s="374"/>
      <c r="AH39" s="346">
        <v>9</v>
      </c>
      <c r="AI39" s="346">
        <v>9</v>
      </c>
      <c r="AJ39" s="346">
        <v>7</v>
      </c>
      <c r="AK39" s="346">
        <v>11</v>
      </c>
      <c r="AL39" s="346">
        <v>12</v>
      </c>
      <c r="AM39" s="346">
        <v>14</v>
      </c>
      <c r="AN39" s="346">
        <v>14</v>
      </c>
      <c r="AO39" s="346">
        <v>15</v>
      </c>
      <c r="AP39" s="346">
        <v>15</v>
      </c>
      <c r="AQ39" s="346">
        <v>14</v>
      </c>
      <c r="AR39" s="346">
        <v>13</v>
      </c>
      <c r="AS39" s="346">
        <v>12</v>
      </c>
      <c r="AT39" s="346">
        <v>11</v>
      </c>
      <c r="AU39" s="346">
        <v>15</v>
      </c>
      <c r="AV39" s="346">
        <v>14</v>
      </c>
      <c r="AW39" s="346">
        <v>15</v>
      </c>
      <c r="AX39" s="346">
        <v>15</v>
      </c>
      <c r="AY39" s="346">
        <v>10</v>
      </c>
      <c r="AZ39" s="374"/>
      <c r="BA39" s="375">
        <v>6.1320274371741803</v>
      </c>
      <c r="BB39" s="375">
        <v>0.55148568694862599</v>
      </c>
      <c r="BC39" s="375">
        <v>0.17154157817656501</v>
      </c>
      <c r="BD39" s="375">
        <v>4.4001185749931802E-2</v>
      </c>
      <c r="BE39" s="374"/>
      <c r="BF39" s="348" t="s">
        <v>430</v>
      </c>
      <c r="BG39" s="348" t="s">
        <v>430</v>
      </c>
      <c r="BH39" s="348" t="s">
        <v>430</v>
      </c>
      <c r="BI39" s="374"/>
      <c r="BJ39" s="348">
        <v>-0.28442200000000101</v>
      </c>
      <c r="BK39" s="374"/>
      <c r="BL39" s="348">
        <v>51.569699999999997</v>
      </c>
      <c r="BM39" s="348">
        <v>14.4808</v>
      </c>
      <c r="BN39" s="348">
        <v>3.9990399999999999</v>
      </c>
      <c r="BO39" s="348">
        <v>29.95046</v>
      </c>
      <c r="BP39" s="373"/>
      <c r="BQ39" s="348">
        <v>0.05</v>
      </c>
      <c r="BR39" s="348">
        <v>29.4</v>
      </c>
      <c r="BS39" s="348" t="s">
        <v>430</v>
      </c>
      <c r="BT39" s="348" t="s">
        <v>430</v>
      </c>
      <c r="BU39" s="348" t="s">
        <v>430</v>
      </c>
      <c r="BV39" s="348">
        <v>0.5</v>
      </c>
      <c r="BW39" s="373"/>
      <c r="BX39" s="372" t="s">
        <v>9655</v>
      </c>
      <c r="BY39" s="372" t="s">
        <v>9656</v>
      </c>
      <c r="BZ39" s="372" t="s">
        <v>9657</v>
      </c>
      <c r="CA39" s="372" t="s">
        <v>9658</v>
      </c>
      <c r="CB39" s="372" t="s">
        <v>5942</v>
      </c>
      <c r="CC39" s="373"/>
      <c r="CD39" s="354" t="s">
        <v>4673</v>
      </c>
    </row>
    <row r="40" spans="1:82" s="428" customFormat="1" x14ac:dyDescent="0.25">
      <c r="A40" s="345" t="s">
        <v>9688</v>
      </c>
      <c r="B40" s="373"/>
      <c r="C40" s="719">
        <v>43125</v>
      </c>
      <c r="D40" s="373"/>
      <c r="E40" s="346">
        <v>6779.35</v>
      </c>
      <c r="F40" s="373"/>
      <c r="G40" s="347">
        <v>15.922000000000001</v>
      </c>
      <c r="H40" s="373"/>
      <c r="I40" s="651">
        <v>0</v>
      </c>
      <c r="J40" s="651">
        <v>2.23</v>
      </c>
      <c r="K40" s="651">
        <v>0.1</v>
      </c>
      <c r="L40" s="651">
        <v>0.1</v>
      </c>
      <c r="M40" s="374"/>
      <c r="N40" s="348">
        <v>-34.353999999999999</v>
      </c>
      <c r="O40" s="348">
        <v>18.367100000000001</v>
      </c>
      <c r="P40" s="348">
        <v>3.2770000000000001</v>
      </c>
      <c r="Q40" s="348">
        <v>6.7309000000000001</v>
      </c>
      <c r="R40" s="348">
        <v>6.1699000000000002</v>
      </c>
      <c r="S40" s="348">
        <v>6.1487999999999996</v>
      </c>
      <c r="T40" s="348">
        <v>5.5838999999999999</v>
      </c>
      <c r="U40" s="348">
        <v>5.7727000000000004</v>
      </c>
      <c r="V40" s="350">
        <v>5.7659000000000002</v>
      </c>
      <c r="W40" s="348">
        <v>6.1707000000000001</v>
      </c>
      <c r="X40" s="348">
        <v>6.5978000000000003</v>
      </c>
      <c r="Y40" s="348">
        <v>5.8792</v>
      </c>
      <c r="Z40" s="348" t="s">
        <v>430</v>
      </c>
      <c r="AA40" s="348">
        <v>6.1657999999999999</v>
      </c>
      <c r="AB40" s="348">
        <v>5.5580999999999996</v>
      </c>
      <c r="AC40" s="348">
        <v>5.7775999999999996</v>
      </c>
      <c r="AD40" s="348">
        <v>5.9440999999999997</v>
      </c>
      <c r="AE40" s="348">
        <v>4.8268000000000004</v>
      </c>
      <c r="AF40" s="348">
        <v>5.5754999999999999</v>
      </c>
      <c r="AG40" s="374"/>
      <c r="AH40" s="346">
        <v>15</v>
      </c>
      <c r="AI40" s="346">
        <v>10</v>
      </c>
      <c r="AJ40" s="346">
        <v>6</v>
      </c>
      <c r="AK40" s="346">
        <v>9</v>
      </c>
      <c r="AL40" s="346">
        <v>9</v>
      </c>
      <c r="AM40" s="346">
        <v>12</v>
      </c>
      <c r="AN40" s="346">
        <v>13</v>
      </c>
      <c r="AO40" s="346">
        <v>13</v>
      </c>
      <c r="AP40" s="346">
        <v>14</v>
      </c>
      <c r="AQ40" s="346">
        <v>13</v>
      </c>
      <c r="AR40" s="346">
        <v>14</v>
      </c>
      <c r="AS40" s="346">
        <v>13</v>
      </c>
      <c r="AT40" s="346" t="s">
        <v>430</v>
      </c>
      <c r="AU40" s="346">
        <v>12</v>
      </c>
      <c r="AV40" s="346">
        <v>13</v>
      </c>
      <c r="AW40" s="346">
        <v>13</v>
      </c>
      <c r="AX40" s="346">
        <v>14</v>
      </c>
      <c r="AY40" s="346">
        <v>11</v>
      </c>
      <c r="AZ40" s="374"/>
      <c r="BA40" s="375">
        <v>6.1141459457541698</v>
      </c>
      <c r="BB40" s="375">
        <v>0.56779378400805502</v>
      </c>
      <c r="BC40" s="375">
        <v>0.16667864362790299</v>
      </c>
      <c r="BD40" s="375">
        <v>-1.86036398223994E-2</v>
      </c>
      <c r="BE40" s="374"/>
      <c r="BF40" s="348" t="s">
        <v>430</v>
      </c>
      <c r="BG40" s="348" t="s">
        <v>430</v>
      </c>
      <c r="BH40" s="348" t="s">
        <v>430</v>
      </c>
      <c r="BI40" s="374"/>
      <c r="BJ40" s="348">
        <v>-0.27447835999998899</v>
      </c>
      <c r="BK40" s="374"/>
      <c r="BL40" s="348">
        <v>53.394799999999996</v>
      </c>
      <c r="BM40" s="348">
        <v>11.758100000000001</v>
      </c>
      <c r="BN40" s="348">
        <v>3.54752</v>
      </c>
      <c r="BO40" s="348">
        <v>31.299579999999999</v>
      </c>
      <c r="BP40" s="373"/>
      <c r="BQ40" s="348">
        <v>0.95</v>
      </c>
      <c r="BR40" s="348">
        <v>29.95</v>
      </c>
      <c r="BS40" s="348" t="s">
        <v>430</v>
      </c>
      <c r="BT40" s="348" t="s">
        <v>430</v>
      </c>
      <c r="BU40" s="348" t="s">
        <v>430</v>
      </c>
      <c r="BV40" s="348">
        <v>0.41</v>
      </c>
      <c r="BW40" s="373"/>
      <c r="BX40" s="372" t="s">
        <v>9660</v>
      </c>
      <c r="BY40" s="372" t="s">
        <v>9661</v>
      </c>
      <c r="BZ40" s="372" t="s">
        <v>9662</v>
      </c>
      <c r="CA40" s="372" t="s">
        <v>9663</v>
      </c>
      <c r="CB40" s="372" t="s">
        <v>9664</v>
      </c>
      <c r="CC40" s="373"/>
      <c r="CD40" s="354" t="s">
        <v>4673</v>
      </c>
    </row>
    <row r="41" spans="1:82" s="428" customFormat="1" x14ac:dyDescent="0.25">
      <c r="A41" s="345" t="s">
        <v>9689</v>
      </c>
      <c r="B41" s="373"/>
      <c r="C41" s="719">
        <v>44001</v>
      </c>
      <c r="D41" s="373"/>
      <c r="E41" s="346">
        <v>3832.75</v>
      </c>
      <c r="F41" s="373"/>
      <c r="G41" s="347">
        <v>13.875</v>
      </c>
      <c r="H41" s="373"/>
      <c r="I41" s="651">
        <v>0.18</v>
      </c>
      <c r="J41" s="651">
        <v>5.49</v>
      </c>
      <c r="K41" s="651">
        <v>0.17</v>
      </c>
      <c r="L41" s="651">
        <v>0.18</v>
      </c>
      <c r="M41" s="374"/>
      <c r="N41" s="348">
        <v>-26.287400000000002</v>
      </c>
      <c r="O41" s="348">
        <v>21.961500000000001</v>
      </c>
      <c r="P41" s="348">
        <v>1.1276999999999999</v>
      </c>
      <c r="Q41" s="348">
        <v>5.4606000000000003</v>
      </c>
      <c r="R41" s="348">
        <v>5.7988</v>
      </c>
      <c r="S41" s="348">
        <v>6.0086000000000004</v>
      </c>
      <c r="T41" s="348">
        <v>5.4787999999999997</v>
      </c>
      <c r="U41" s="348">
        <v>5.7592999999999996</v>
      </c>
      <c r="V41" s="350">
        <v>5.7868000000000004</v>
      </c>
      <c r="W41" s="348">
        <v>6.0933000000000002</v>
      </c>
      <c r="X41" s="348">
        <v>6.5820999999999996</v>
      </c>
      <c r="Y41" s="348">
        <v>5.8647</v>
      </c>
      <c r="Z41" s="348" t="s">
        <v>430</v>
      </c>
      <c r="AA41" s="348">
        <v>6.1912000000000003</v>
      </c>
      <c r="AB41" s="348">
        <v>5.3518999999999997</v>
      </c>
      <c r="AC41" s="348">
        <v>5.7717000000000001</v>
      </c>
      <c r="AD41" s="348">
        <v>5.9493999999999998</v>
      </c>
      <c r="AE41" s="348">
        <v>4.0865999999999998</v>
      </c>
      <c r="AF41" s="348">
        <v>5.4489999999999998</v>
      </c>
      <c r="AG41" s="374"/>
      <c r="AH41" s="346">
        <v>5</v>
      </c>
      <c r="AI41" s="346">
        <v>6</v>
      </c>
      <c r="AJ41" s="346">
        <v>15</v>
      </c>
      <c r="AK41" s="346">
        <v>15</v>
      </c>
      <c r="AL41" s="346">
        <v>14</v>
      </c>
      <c r="AM41" s="346">
        <v>15</v>
      </c>
      <c r="AN41" s="346">
        <v>15</v>
      </c>
      <c r="AO41" s="346">
        <v>14</v>
      </c>
      <c r="AP41" s="346">
        <v>13</v>
      </c>
      <c r="AQ41" s="346">
        <v>15</v>
      </c>
      <c r="AR41" s="346">
        <v>15</v>
      </c>
      <c r="AS41" s="346">
        <v>14</v>
      </c>
      <c r="AT41" s="346" t="s">
        <v>430</v>
      </c>
      <c r="AU41" s="346">
        <v>11</v>
      </c>
      <c r="AV41" s="346">
        <v>15</v>
      </c>
      <c r="AW41" s="346">
        <v>14</v>
      </c>
      <c r="AX41" s="346">
        <v>13</v>
      </c>
      <c r="AY41" s="346">
        <v>15</v>
      </c>
      <c r="AZ41" s="374"/>
      <c r="BA41" s="375">
        <v>5.9122391660298899</v>
      </c>
      <c r="BB41" s="375">
        <v>0.58021529157707197</v>
      </c>
      <c r="BC41" s="375">
        <v>0.17635330272508801</v>
      </c>
      <c r="BD41" s="375">
        <v>-1.7759864663719101E-2</v>
      </c>
      <c r="BE41" s="374"/>
      <c r="BF41" s="348" t="s">
        <v>430</v>
      </c>
      <c r="BG41" s="348" t="s">
        <v>430</v>
      </c>
      <c r="BH41" s="348" t="s">
        <v>430</v>
      </c>
      <c r="BI41" s="374"/>
      <c r="BJ41" s="348">
        <v>-0.25431082999999499</v>
      </c>
      <c r="BK41" s="374"/>
      <c r="BL41" s="348">
        <v>40.410899999999998</v>
      </c>
      <c r="BM41" s="348">
        <v>31.3505</v>
      </c>
      <c r="BN41" s="348">
        <v>7.8632600000000004</v>
      </c>
      <c r="BO41" s="348">
        <v>20.375340000000001</v>
      </c>
      <c r="BP41" s="373"/>
      <c r="BQ41" s="348" t="s">
        <v>430</v>
      </c>
      <c r="BR41" s="348">
        <v>13.53</v>
      </c>
      <c r="BS41" s="348" t="s">
        <v>430</v>
      </c>
      <c r="BT41" s="348" t="s">
        <v>430</v>
      </c>
      <c r="BU41" s="348" t="s">
        <v>430</v>
      </c>
      <c r="BV41" s="348">
        <v>6.84</v>
      </c>
      <c r="BW41" s="373"/>
      <c r="BX41" s="372" t="s">
        <v>9666</v>
      </c>
      <c r="BY41" s="372" t="s">
        <v>9667</v>
      </c>
      <c r="BZ41" s="372" t="s">
        <v>9668</v>
      </c>
      <c r="CA41" s="372" t="s">
        <v>9669</v>
      </c>
      <c r="CB41" s="372" t="s">
        <v>9670</v>
      </c>
      <c r="CC41" s="373"/>
      <c r="CD41" s="354" t="s">
        <v>4673</v>
      </c>
    </row>
    <row r="42" spans="1:82" s="428" customFormat="1" x14ac:dyDescent="0.25">
      <c r="A42" s="345" t="s">
        <v>9690</v>
      </c>
      <c r="B42" s="373"/>
      <c r="C42" s="719">
        <v>41820</v>
      </c>
      <c r="D42" s="373"/>
      <c r="E42" s="346">
        <v>3067.88</v>
      </c>
      <c r="F42" s="373"/>
      <c r="G42" s="347">
        <v>20.262899999999998</v>
      </c>
      <c r="H42" s="373"/>
      <c r="I42" s="651" t="s">
        <v>430</v>
      </c>
      <c r="J42" s="651" t="s">
        <v>430</v>
      </c>
      <c r="K42" s="651" t="s">
        <v>430</v>
      </c>
      <c r="L42" s="651" t="s">
        <v>430</v>
      </c>
      <c r="M42" s="374"/>
      <c r="N42" s="348">
        <v>-30.776599999999998</v>
      </c>
      <c r="O42" s="348">
        <v>12.0808</v>
      </c>
      <c r="P42" s="348">
        <v>5.3064</v>
      </c>
      <c r="Q42" s="348">
        <v>6.8501000000000003</v>
      </c>
      <c r="R42" s="348">
        <v>6.3562000000000003</v>
      </c>
      <c r="S42" s="348">
        <v>6.2811000000000003</v>
      </c>
      <c r="T42" s="348">
        <v>5.9116999999999997</v>
      </c>
      <c r="U42" s="348">
        <v>6.0008999999999997</v>
      </c>
      <c r="V42" s="350">
        <v>5.9641999999999999</v>
      </c>
      <c r="W42" s="348">
        <v>6.2027999999999999</v>
      </c>
      <c r="X42" s="348">
        <v>6.6250999999999998</v>
      </c>
      <c r="Y42" s="348">
        <v>5.8498000000000001</v>
      </c>
      <c r="Z42" s="348">
        <v>5.6988000000000003</v>
      </c>
      <c r="AA42" s="348">
        <v>6.2995000000000001</v>
      </c>
      <c r="AB42" s="348">
        <v>5.6261000000000001</v>
      </c>
      <c r="AC42" s="348">
        <v>6.0144000000000002</v>
      </c>
      <c r="AD42" s="348">
        <v>6.1380999999999997</v>
      </c>
      <c r="AE42" s="348">
        <v>5.0938999999999997</v>
      </c>
      <c r="AF42" s="348">
        <v>5.9856999999999996</v>
      </c>
      <c r="AG42" s="374"/>
      <c r="AH42" s="346">
        <v>10</v>
      </c>
      <c r="AI42" s="346">
        <v>15</v>
      </c>
      <c r="AJ42" s="346">
        <v>1</v>
      </c>
      <c r="AK42" s="346">
        <v>8</v>
      </c>
      <c r="AL42" s="346">
        <v>3</v>
      </c>
      <c r="AM42" s="346">
        <v>8</v>
      </c>
      <c r="AN42" s="346">
        <v>1</v>
      </c>
      <c r="AO42" s="346">
        <v>5</v>
      </c>
      <c r="AP42" s="346">
        <v>6</v>
      </c>
      <c r="AQ42" s="346">
        <v>12</v>
      </c>
      <c r="AR42" s="346">
        <v>12</v>
      </c>
      <c r="AS42" s="346">
        <v>15</v>
      </c>
      <c r="AT42" s="346">
        <v>8</v>
      </c>
      <c r="AU42" s="346">
        <v>7</v>
      </c>
      <c r="AV42" s="346">
        <v>11</v>
      </c>
      <c r="AW42" s="346">
        <v>4</v>
      </c>
      <c r="AX42" s="346">
        <v>6</v>
      </c>
      <c r="AY42" s="346">
        <v>4</v>
      </c>
      <c r="AZ42" s="374"/>
      <c r="BA42" s="375">
        <v>5.9482373636246599</v>
      </c>
      <c r="BB42" s="375">
        <v>0.56712764018239503</v>
      </c>
      <c r="BC42" s="375">
        <v>0.17895197013506101</v>
      </c>
      <c r="BD42" s="375">
        <v>2.7965047997557099E-2</v>
      </c>
      <c r="BE42" s="374"/>
      <c r="BF42" s="348" t="s">
        <v>430</v>
      </c>
      <c r="BG42" s="348" t="s">
        <v>430</v>
      </c>
      <c r="BH42" s="348" t="s">
        <v>430</v>
      </c>
      <c r="BI42" s="374"/>
      <c r="BJ42" s="348">
        <v>-0.236074649999998</v>
      </c>
      <c r="BK42" s="374"/>
      <c r="BL42" s="348">
        <v>39.375700000000002</v>
      </c>
      <c r="BM42" s="348">
        <v>20.447399999999998</v>
      </c>
      <c r="BN42" s="348">
        <v>9.0014000000000003</v>
      </c>
      <c r="BO42" s="348">
        <v>31.1755</v>
      </c>
      <c r="BP42" s="373"/>
      <c r="BQ42" s="348" t="s">
        <v>430</v>
      </c>
      <c r="BR42" s="348">
        <v>30.58</v>
      </c>
      <c r="BS42" s="348" t="s">
        <v>430</v>
      </c>
      <c r="BT42" s="348" t="s">
        <v>430</v>
      </c>
      <c r="BU42" s="348" t="s">
        <v>430</v>
      </c>
      <c r="BV42" s="348">
        <v>0.6</v>
      </c>
      <c r="BW42" s="373"/>
      <c r="BX42" s="372" t="s">
        <v>9672</v>
      </c>
      <c r="BY42" s="372" t="s">
        <v>9673</v>
      </c>
      <c r="BZ42" s="372" t="s">
        <v>9674</v>
      </c>
      <c r="CA42" s="372" t="s">
        <v>9675</v>
      </c>
      <c r="CB42" s="372" t="s">
        <v>6542</v>
      </c>
      <c r="CC42" s="373"/>
      <c r="CD42" s="354" t="s">
        <v>2439</v>
      </c>
    </row>
    <row r="43" spans="1:82" x14ac:dyDescent="0.25">
      <c r="A43" s="36" t="s">
        <v>93</v>
      </c>
      <c r="B43" s="43"/>
      <c r="C43" s="720"/>
      <c r="D43" s="43"/>
      <c r="E43" s="51"/>
      <c r="F43" s="43"/>
      <c r="G43" s="55"/>
      <c r="H43" s="43"/>
      <c r="I43" s="92"/>
      <c r="J43" s="92"/>
      <c r="K43" s="92"/>
      <c r="L43" s="92"/>
      <c r="M43" s="66"/>
      <c r="N43" s="59">
        <v>-28.247699999999998</v>
      </c>
      <c r="O43" s="59">
        <v>20.245699999999999</v>
      </c>
      <c r="P43" s="59">
        <v>3.2412000000000001</v>
      </c>
      <c r="Q43" s="59">
        <v>6.7252999999999998</v>
      </c>
      <c r="R43" s="59">
        <v>6.1378000000000004</v>
      </c>
      <c r="S43" s="59">
        <v>6.2544000000000004</v>
      </c>
      <c r="T43" s="59">
        <v>5.7423999999999999</v>
      </c>
      <c r="U43" s="59">
        <v>5.9295999999999998</v>
      </c>
      <c r="V43" s="70">
        <v>5.8960999999999997</v>
      </c>
      <c r="W43" s="59">
        <v>6.2927999999999997</v>
      </c>
      <c r="X43" s="59">
        <v>6.7279999999999998</v>
      </c>
      <c r="Y43" s="59">
        <v>6.0186999999999999</v>
      </c>
      <c r="Z43" s="59">
        <v>5.7305000000000001</v>
      </c>
      <c r="AA43" s="59">
        <v>6.2679</v>
      </c>
      <c r="AB43" s="59">
        <v>5.6703999999999999</v>
      </c>
      <c r="AC43" s="59">
        <v>5.9114000000000004</v>
      </c>
      <c r="AD43" s="59">
        <v>6.0839999999999996</v>
      </c>
      <c r="AE43" s="59">
        <v>4.9349999999999996</v>
      </c>
      <c r="AF43" s="59">
        <v>6.3049999999999997</v>
      </c>
      <c r="AG43" s="66"/>
      <c r="AH43" s="51">
        <v>15</v>
      </c>
      <c r="AI43" s="51">
        <v>15</v>
      </c>
      <c r="AJ43" s="51">
        <v>15</v>
      </c>
      <c r="AK43" s="51">
        <v>15</v>
      </c>
      <c r="AL43" s="51">
        <v>15</v>
      </c>
      <c r="AM43" s="51">
        <v>15</v>
      </c>
      <c r="AN43" s="51">
        <v>15</v>
      </c>
      <c r="AO43" s="51">
        <v>15</v>
      </c>
      <c r="AP43" s="51">
        <v>15</v>
      </c>
      <c r="AQ43" s="51">
        <v>15</v>
      </c>
      <c r="AR43" s="51">
        <v>15</v>
      </c>
      <c r="AS43" s="51">
        <v>15</v>
      </c>
      <c r="AT43" s="51">
        <v>12</v>
      </c>
      <c r="AU43" s="51">
        <v>15</v>
      </c>
      <c r="AV43" s="51">
        <v>15</v>
      </c>
      <c r="AW43" s="51">
        <v>15</v>
      </c>
      <c r="AX43" s="51">
        <v>15</v>
      </c>
      <c r="AY43" s="51">
        <v>15</v>
      </c>
      <c r="AZ43" s="332"/>
      <c r="BA43" s="286"/>
      <c r="BB43" s="286"/>
      <c r="BC43" s="286"/>
      <c r="BD43" s="286"/>
      <c r="BE43" s="332"/>
      <c r="BF43" s="59"/>
      <c r="BG43" s="59"/>
      <c r="BH43" s="59"/>
      <c r="BI43" s="66"/>
      <c r="BJ43" s="59"/>
      <c r="BK43" s="66"/>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-19.577999999999999</v>
      </c>
      <c r="O44" s="60">
        <v>29.067599999999999</v>
      </c>
      <c r="P44" s="60">
        <v>5.3064</v>
      </c>
      <c r="Q44" s="60">
        <v>7.43</v>
      </c>
      <c r="R44" s="60">
        <v>6.4028</v>
      </c>
      <c r="S44" s="60">
        <v>6.4558999999999997</v>
      </c>
      <c r="T44" s="60">
        <v>5.9116999999999997</v>
      </c>
      <c r="U44" s="60">
        <v>6.0567000000000002</v>
      </c>
      <c r="V44" s="71">
        <v>5.9985999999999997</v>
      </c>
      <c r="W44" s="60">
        <v>6.4328000000000003</v>
      </c>
      <c r="X44" s="60">
        <v>6.9015000000000004</v>
      </c>
      <c r="Y44" s="60">
        <v>6.2526999999999999</v>
      </c>
      <c r="Z44" s="60">
        <v>5.8869999999999996</v>
      </c>
      <c r="AA44" s="60">
        <v>6.4839000000000002</v>
      </c>
      <c r="AB44" s="60">
        <v>5.8480999999999996</v>
      </c>
      <c r="AC44" s="60">
        <v>6.0641999999999996</v>
      </c>
      <c r="AD44" s="60">
        <v>6.1939000000000002</v>
      </c>
      <c r="AE44" s="60">
        <v>5.5937000000000001</v>
      </c>
      <c r="AF44" s="60">
        <v>6.8604000000000003</v>
      </c>
      <c r="AG44" s="67"/>
      <c r="AH44" s="52"/>
      <c r="AI44" s="52"/>
      <c r="AJ44" s="52"/>
      <c r="AK44" s="52"/>
      <c r="AL44" s="52"/>
      <c r="AM44" s="52"/>
      <c r="AN44" s="52"/>
      <c r="AO44" s="52"/>
      <c r="AP44" s="52"/>
      <c r="AQ44" s="52"/>
      <c r="AR44" s="52"/>
      <c r="AS44" s="52"/>
      <c r="AT44" s="52"/>
      <c r="AU44" s="52"/>
      <c r="AV44" s="52"/>
      <c r="AW44" s="52"/>
      <c r="AX44" s="52"/>
      <c r="AY44" s="52"/>
      <c r="AZ44" s="341"/>
      <c r="BA44" s="288"/>
      <c r="BB44" s="288"/>
      <c r="BC44" s="288"/>
      <c r="BD44" s="288"/>
      <c r="BE44" s="341"/>
      <c r="BF44" s="60"/>
      <c r="BG44" s="60"/>
      <c r="BH44" s="60"/>
      <c r="BI44" s="67"/>
      <c r="BJ44" s="60"/>
      <c r="BK44" s="67"/>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-34.353999999999999</v>
      </c>
      <c r="O45" s="60">
        <v>12.0808</v>
      </c>
      <c r="P45" s="60">
        <v>1.1276999999999999</v>
      </c>
      <c r="Q45" s="60">
        <v>5.4606000000000003</v>
      </c>
      <c r="R45" s="60">
        <v>5.7439999999999998</v>
      </c>
      <c r="S45" s="60">
        <v>6.0086000000000004</v>
      </c>
      <c r="T45" s="60">
        <v>5.4787999999999997</v>
      </c>
      <c r="U45" s="60">
        <v>5.6547999999999998</v>
      </c>
      <c r="V45" s="71">
        <v>5.6304999999999996</v>
      </c>
      <c r="W45" s="60">
        <v>6.0933000000000002</v>
      </c>
      <c r="X45" s="60">
        <v>6.5820999999999996</v>
      </c>
      <c r="Y45" s="60">
        <v>5.8498000000000001</v>
      </c>
      <c r="Z45" s="60">
        <v>5.5942999999999996</v>
      </c>
      <c r="AA45" s="60">
        <v>6.0425000000000004</v>
      </c>
      <c r="AB45" s="60">
        <v>5.3518999999999997</v>
      </c>
      <c r="AC45" s="60">
        <v>5.6295999999999999</v>
      </c>
      <c r="AD45" s="60">
        <v>5.8215000000000003</v>
      </c>
      <c r="AE45" s="60">
        <v>4.0865999999999998</v>
      </c>
      <c r="AF45" s="60">
        <v>5.4489999999999998</v>
      </c>
      <c r="AG45" s="67"/>
      <c r="AH45" s="52"/>
      <c r="AI45" s="52"/>
      <c r="AJ45" s="52"/>
      <c r="AK45" s="52"/>
      <c r="AL45" s="52"/>
      <c r="AM45" s="52"/>
      <c r="AN45" s="52"/>
      <c r="AO45" s="52"/>
      <c r="AP45" s="52"/>
      <c r="AQ45" s="52"/>
      <c r="AR45" s="52"/>
      <c r="AS45" s="52"/>
      <c r="AT45" s="52"/>
      <c r="AU45" s="52"/>
      <c r="AV45" s="52"/>
      <c r="AW45" s="52"/>
      <c r="AX45" s="52"/>
      <c r="AY45" s="52"/>
      <c r="AZ45" s="341"/>
      <c r="BA45" s="288"/>
      <c r="BB45" s="288"/>
      <c r="BC45" s="288"/>
      <c r="BD45" s="288"/>
      <c r="BE45" s="341"/>
      <c r="BF45" s="60"/>
      <c r="BG45" s="60"/>
      <c r="BH45" s="60"/>
      <c r="BI45" s="67"/>
      <c r="BJ45" s="60"/>
      <c r="BK45" s="67"/>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-28.046700000000001</v>
      </c>
      <c r="O46" s="61">
        <v>19.787600000000001</v>
      </c>
      <c r="P46" s="61">
        <v>3.1682000000000001</v>
      </c>
      <c r="Q46" s="61">
        <v>6.8501000000000003</v>
      </c>
      <c r="R46" s="61">
        <v>6.1797000000000004</v>
      </c>
      <c r="S46" s="61">
        <v>6.2811000000000003</v>
      </c>
      <c r="T46" s="61">
        <v>5.7832999999999997</v>
      </c>
      <c r="U46" s="61">
        <v>5.9686000000000003</v>
      </c>
      <c r="V46" s="72">
        <v>5.9161000000000001</v>
      </c>
      <c r="W46" s="61">
        <v>6.3190999999999997</v>
      </c>
      <c r="X46" s="61">
        <v>6.7279</v>
      </c>
      <c r="Y46" s="61">
        <v>6.0054999999999996</v>
      </c>
      <c r="Z46" s="61">
        <v>5.7345499999999996</v>
      </c>
      <c r="AA46" s="61">
        <v>6.2706</v>
      </c>
      <c r="AB46" s="61">
        <v>5.7404999999999999</v>
      </c>
      <c r="AC46" s="61">
        <v>5.9379999999999997</v>
      </c>
      <c r="AD46" s="61">
        <v>6.1143000000000001</v>
      </c>
      <c r="AE46" s="61">
        <v>4.9279000000000002</v>
      </c>
      <c r="AF46" s="61">
        <v>6.4957000000000003</v>
      </c>
      <c r="AG46" s="68"/>
      <c r="AH46" s="53"/>
      <c r="AI46" s="53"/>
      <c r="AJ46" s="53"/>
      <c r="AK46" s="53"/>
      <c r="AL46" s="53"/>
      <c r="AM46" s="53"/>
      <c r="AN46" s="53"/>
      <c r="AO46" s="53"/>
      <c r="AP46" s="53"/>
      <c r="AQ46" s="53"/>
      <c r="AR46" s="53"/>
      <c r="AS46" s="53"/>
      <c r="AT46" s="53"/>
      <c r="AU46" s="53"/>
      <c r="AV46" s="53"/>
      <c r="AW46" s="53"/>
      <c r="AX46" s="53"/>
      <c r="AY46" s="53"/>
      <c r="AZ46" s="615"/>
      <c r="BA46" s="291"/>
      <c r="BB46" s="291"/>
      <c r="BC46" s="291"/>
      <c r="BD46" s="291"/>
      <c r="BE46" s="615"/>
      <c r="BF46" s="61"/>
      <c r="BG46" s="61"/>
      <c r="BH46" s="61"/>
      <c r="BI46" s="68"/>
      <c r="BJ46" s="61"/>
      <c r="BK46" s="68"/>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336</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18"/>
      <c r="BA47" s="293"/>
      <c r="BB47" s="293"/>
      <c r="BC47" s="293"/>
      <c r="BD47" s="293"/>
      <c r="BE47" s="618"/>
      <c r="BF47" s="62"/>
      <c r="BG47" s="62"/>
      <c r="BH47" s="62"/>
      <c r="BI47" s="69"/>
      <c r="BJ47" s="62"/>
      <c r="BK47" s="69"/>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9691</v>
      </c>
      <c r="B48" s="402"/>
      <c r="C48" s="724">
        <v>45649</v>
      </c>
      <c r="D48" s="402"/>
      <c r="E48" s="403">
        <v>3449.42</v>
      </c>
      <c r="F48" s="402"/>
      <c r="G48" s="404">
        <v>11.233599999999999</v>
      </c>
      <c r="H48" s="402"/>
      <c r="I48" s="650">
        <v>0.22</v>
      </c>
      <c r="J48" s="650">
        <v>6.8</v>
      </c>
      <c r="K48" s="650">
        <v>0.21</v>
      </c>
      <c r="L48" s="650">
        <v>0.22</v>
      </c>
      <c r="M48" s="406"/>
      <c r="N48" s="405">
        <v>2.9245000000000001</v>
      </c>
      <c r="O48" s="405">
        <v>27.898499999999999</v>
      </c>
      <c r="P48" s="405">
        <v>2.6006</v>
      </c>
      <c r="Q48" s="405">
        <v>8.0315999999999992</v>
      </c>
      <c r="R48" s="405">
        <v>6.9691000000000001</v>
      </c>
      <c r="S48" s="405">
        <v>7.0780000000000003</v>
      </c>
      <c r="T48" s="405">
        <v>6.7435</v>
      </c>
      <c r="U48" s="405">
        <v>6.9790999999999999</v>
      </c>
      <c r="V48" s="407">
        <v>6.9093</v>
      </c>
      <c r="W48" s="405" t="s">
        <v>430</v>
      </c>
      <c r="X48" s="405" t="s">
        <v>430</v>
      </c>
      <c r="Y48" s="405" t="s">
        <v>430</v>
      </c>
      <c r="Z48" s="405" t="s">
        <v>430</v>
      </c>
      <c r="AA48" s="405">
        <v>7.6626000000000003</v>
      </c>
      <c r="AB48" s="405">
        <v>6.4863999999999997</v>
      </c>
      <c r="AC48" s="405">
        <v>6.8926999999999996</v>
      </c>
      <c r="AD48" s="405">
        <v>7.1326999999999998</v>
      </c>
      <c r="AE48" s="405">
        <v>5.9326999999999996</v>
      </c>
      <c r="AF48" s="405">
        <v>7.27</v>
      </c>
      <c r="AG48" s="406"/>
      <c r="AH48" s="403">
        <v>3</v>
      </c>
      <c r="AI48" s="403">
        <v>5</v>
      </c>
      <c r="AJ48" s="403">
        <v>17</v>
      </c>
      <c r="AK48" s="403">
        <v>7</v>
      </c>
      <c r="AL48" s="403">
        <v>5</v>
      </c>
      <c r="AM48" s="403">
        <v>6</v>
      </c>
      <c r="AN48" s="403">
        <v>3</v>
      </c>
      <c r="AO48" s="403">
        <v>4</v>
      </c>
      <c r="AP48" s="403">
        <v>4</v>
      </c>
      <c r="AQ48" s="403" t="s">
        <v>430</v>
      </c>
      <c r="AR48" s="403" t="s">
        <v>430</v>
      </c>
      <c r="AS48" s="403" t="s">
        <v>430</v>
      </c>
      <c r="AT48" s="403" t="s">
        <v>430</v>
      </c>
      <c r="AU48" s="403">
        <v>4</v>
      </c>
      <c r="AV48" s="403">
        <v>5</v>
      </c>
      <c r="AW48" s="403">
        <v>4</v>
      </c>
      <c r="AX48" s="403">
        <v>4</v>
      </c>
      <c r="AY48" s="403">
        <v>4</v>
      </c>
      <c r="AZ48" s="406"/>
      <c r="BA48" s="410">
        <v>6.04576545144681</v>
      </c>
      <c r="BB48" s="410">
        <v>0.57401691712416703</v>
      </c>
      <c r="BC48" s="410">
        <v>0.27520531283238597</v>
      </c>
      <c r="BD48" s="410">
        <v>0.71999358093159904</v>
      </c>
      <c r="BE48" s="406"/>
      <c r="BF48" s="405" t="s">
        <v>430</v>
      </c>
      <c r="BG48" s="405" t="s">
        <v>430</v>
      </c>
      <c r="BH48" s="405" t="s">
        <v>430</v>
      </c>
      <c r="BI48" s="406"/>
      <c r="BJ48" s="405">
        <v>-0.222308599999999</v>
      </c>
      <c r="BK48" s="406"/>
      <c r="BL48" s="405">
        <v>53.012700000000002</v>
      </c>
      <c r="BM48" s="405">
        <v>13.5289</v>
      </c>
      <c r="BN48" s="405">
        <v>3.9230499999999999</v>
      </c>
      <c r="BO48" s="405">
        <v>29.535350000000001</v>
      </c>
      <c r="BP48" s="402"/>
      <c r="BQ48" s="405">
        <v>2.2999999999999998</v>
      </c>
      <c r="BR48" s="405">
        <v>24.81</v>
      </c>
      <c r="BS48" s="405" t="s">
        <v>430</v>
      </c>
      <c r="BT48" s="405" t="s">
        <v>430</v>
      </c>
      <c r="BU48" s="405" t="s">
        <v>430</v>
      </c>
      <c r="BV48" s="405">
        <v>73.11</v>
      </c>
      <c r="BW48" s="402"/>
      <c r="BX48" s="401" t="s">
        <v>9692</v>
      </c>
      <c r="BY48" s="401" t="s">
        <v>9693</v>
      </c>
      <c r="BZ48" s="401" t="s">
        <v>9694</v>
      </c>
      <c r="CA48" s="401" t="s">
        <v>9695</v>
      </c>
      <c r="CB48" s="401" t="s">
        <v>9696</v>
      </c>
      <c r="CC48" s="402"/>
      <c r="CD48" s="411" t="s">
        <v>4673</v>
      </c>
    </row>
    <row r="49" spans="1:82" s="428" customFormat="1" x14ac:dyDescent="0.25">
      <c r="A49" s="345" t="s">
        <v>9697</v>
      </c>
      <c r="B49" s="373"/>
      <c r="C49" s="719">
        <v>45232</v>
      </c>
      <c r="D49" s="373"/>
      <c r="E49" s="346">
        <v>2764.57</v>
      </c>
      <c r="F49" s="373"/>
      <c r="G49" s="347">
        <v>12.090199999999999</v>
      </c>
      <c r="H49" s="373"/>
      <c r="I49" s="651">
        <v>0.30951000000000001</v>
      </c>
      <c r="J49" s="651">
        <v>6.57</v>
      </c>
      <c r="K49" s="651">
        <v>0.2873</v>
      </c>
      <c r="L49" s="651">
        <v>0.307</v>
      </c>
      <c r="M49" s="374"/>
      <c r="N49" s="348">
        <v>-31.973099999999999</v>
      </c>
      <c r="O49" s="348">
        <v>16.626999999999999</v>
      </c>
      <c r="P49" s="348">
        <v>1.6394</v>
      </c>
      <c r="Q49" s="348">
        <v>5.4888000000000003</v>
      </c>
      <c r="R49" s="348">
        <v>5.9017999999999997</v>
      </c>
      <c r="S49" s="348">
        <v>6.3886000000000003</v>
      </c>
      <c r="T49" s="348">
        <v>6.1782000000000004</v>
      </c>
      <c r="U49" s="348">
        <v>6.3647999999999998</v>
      </c>
      <c r="V49" s="350">
        <v>6.3201999999999998</v>
      </c>
      <c r="W49" s="348">
        <v>6.6292999999999997</v>
      </c>
      <c r="X49" s="348" t="s">
        <v>430</v>
      </c>
      <c r="Y49" s="348" t="s">
        <v>430</v>
      </c>
      <c r="Z49" s="348" t="s">
        <v>430</v>
      </c>
      <c r="AA49" s="348">
        <v>6.7340999999999998</v>
      </c>
      <c r="AB49" s="348">
        <v>6.1029999999999998</v>
      </c>
      <c r="AC49" s="348">
        <v>6.3422999999999998</v>
      </c>
      <c r="AD49" s="348">
        <v>6.4923999999999999</v>
      </c>
      <c r="AE49" s="348">
        <v>4.3273999999999999</v>
      </c>
      <c r="AF49" s="348">
        <v>7.0140000000000002</v>
      </c>
      <c r="AG49" s="374"/>
      <c r="AH49" s="346">
        <v>16</v>
      </c>
      <c r="AI49" s="346">
        <v>22</v>
      </c>
      <c r="AJ49" s="346">
        <v>21</v>
      </c>
      <c r="AK49" s="346">
        <v>21</v>
      </c>
      <c r="AL49" s="346">
        <v>19</v>
      </c>
      <c r="AM49" s="346">
        <v>13</v>
      </c>
      <c r="AN49" s="346">
        <v>11</v>
      </c>
      <c r="AO49" s="346">
        <v>12</v>
      </c>
      <c r="AP49" s="346">
        <v>12</v>
      </c>
      <c r="AQ49" s="346">
        <v>8</v>
      </c>
      <c r="AR49" s="346" t="s">
        <v>430</v>
      </c>
      <c r="AS49" s="346" t="s">
        <v>430</v>
      </c>
      <c r="AT49" s="346" t="s">
        <v>430</v>
      </c>
      <c r="AU49" s="346">
        <v>13</v>
      </c>
      <c r="AV49" s="346">
        <v>11</v>
      </c>
      <c r="AW49" s="346">
        <v>12</v>
      </c>
      <c r="AX49" s="346">
        <v>11</v>
      </c>
      <c r="AY49" s="346">
        <v>20</v>
      </c>
      <c r="AZ49" s="374"/>
      <c r="BA49" s="375">
        <v>5.4363625918249401</v>
      </c>
      <c r="BB49" s="375">
        <v>0.51033173332485104</v>
      </c>
      <c r="BC49" s="375">
        <v>0.25177806945224002</v>
      </c>
      <c r="BD49" s="375">
        <v>0.47113974871308101</v>
      </c>
      <c r="BE49" s="374"/>
      <c r="BF49" s="348" t="s">
        <v>430</v>
      </c>
      <c r="BG49" s="348" t="s">
        <v>430</v>
      </c>
      <c r="BH49" s="348" t="s">
        <v>430</v>
      </c>
      <c r="BI49" s="374"/>
      <c r="BJ49" s="348">
        <v>-0.218696479999998</v>
      </c>
      <c r="BK49" s="374"/>
      <c r="BL49" s="348">
        <v>63.536000000000001</v>
      </c>
      <c r="BM49" s="348">
        <v>8.1752400000000005</v>
      </c>
      <c r="BN49" s="348">
        <v>2.2322500000000001</v>
      </c>
      <c r="BO49" s="348">
        <v>26.056509999999999</v>
      </c>
      <c r="BP49" s="373"/>
      <c r="BQ49" s="348">
        <v>0.36</v>
      </c>
      <c r="BR49" s="348">
        <v>24.85</v>
      </c>
      <c r="BS49" s="348" t="s">
        <v>430</v>
      </c>
      <c r="BT49" s="348" t="s">
        <v>430</v>
      </c>
      <c r="BU49" s="348" t="s">
        <v>430</v>
      </c>
      <c r="BV49" s="348">
        <v>0.85</v>
      </c>
      <c r="BW49" s="373"/>
      <c r="BX49" s="372" t="s">
        <v>9698</v>
      </c>
      <c r="BY49" s="372" t="s">
        <v>9699</v>
      </c>
      <c r="BZ49" s="372" t="s">
        <v>1721</v>
      </c>
      <c r="CA49" s="372" t="s">
        <v>9700</v>
      </c>
      <c r="CB49" s="372" t="s">
        <v>6824</v>
      </c>
      <c r="CC49" s="373"/>
      <c r="CD49" s="354" t="s">
        <v>2439</v>
      </c>
    </row>
    <row r="50" spans="1:82" s="428" customFormat="1" x14ac:dyDescent="0.25">
      <c r="A50" s="345" t="s">
        <v>9701</v>
      </c>
      <c r="B50" s="373"/>
      <c r="C50" s="719">
        <v>45544</v>
      </c>
      <c r="D50" s="373"/>
      <c r="E50" s="346">
        <v>2182.69</v>
      </c>
      <c r="F50" s="373"/>
      <c r="G50" s="347">
        <v>11.468</v>
      </c>
      <c r="H50" s="373"/>
      <c r="I50" s="651">
        <v>0.28999999999999998</v>
      </c>
      <c r="J50" s="651">
        <v>6.27</v>
      </c>
      <c r="K50" s="651">
        <v>0.27</v>
      </c>
      <c r="L50" s="651">
        <v>0.28999999999999998</v>
      </c>
      <c r="M50" s="374"/>
      <c r="N50" s="348">
        <v>-25.444400000000002</v>
      </c>
      <c r="O50" s="348">
        <v>19.1266</v>
      </c>
      <c r="P50" s="348">
        <v>1.8193999999999999</v>
      </c>
      <c r="Q50" s="348">
        <v>7.7526000000000002</v>
      </c>
      <c r="R50" s="348">
        <v>6.7115999999999998</v>
      </c>
      <c r="S50" s="348">
        <v>7.2569999999999997</v>
      </c>
      <c r="T50" s="348">
        <v>6.9863</v>
      </c>
      <c r="U50" s="348">
        <v>7.0833000000000004</v>
      </c>
      <c r="V50" s="350">
        <v>7.0274999999999999</v>
      </c>
      <c r="W50" s="348" t="s">
        <v>430</v>
      </c>
      <c r="X50" s="348" t="s">
        <v>430</v>
      </c>
      <c r="Y50" s="348" t="s">
        <v>430</v>
      </c>
      <c r="Z50" s="348" t="s">
        <v>430</v>
      </c>
      <c r="AA50" s="348">
        <v>7.8231000000000002</v>
      </c>
      <c r="AB50" s="348">
        <v>6.9047999999999998</v>
      </c>
      <c r="AC50" s="348">
        <v>7.0822000000000003</v>
      </c>
      <c r="AD50" s="348">
        <v>7.1898</v>
      </c>
      <c r="AE50" s="348">
        <v>5.2667000000000002</v>
      </c>
      <c r="AF50" s="348">
        <v>7.2954999999999997</v>
      </c>
      <c r="AG50" s="374"/>
      <c r="AH50" s="346">
        <v>13</v>
      </c>
      <c r="AI50" s="346">
        <v>20</v>
      </c>
      <c r="AJ50" s="346">
        <v>20</v>
      </c>
      <c r="AK50" s="346">
        <v>10</v>
      </c>
      <c r="AL50" s="346">
        <v>8</v>
      </c>
      <c r="AM50" s="346">
        <v>3</v>
      </c>
      <c r="AN50" s="346">
        <v>2</v>
      </c>
      <c r="AO50" s="346">
        <v>2</v>
      </c>
      <c r="AP50" s="346">
        <v>2</v>
      </c>
      <c r="AQ50" s="346" t="s">
        <v>430</v>
      </c>
      <c r="AR50" s="346" t="s">
        <v>430</v>
      </c>
      <c r="AS50" s="346" t="s">
        <v>430</v>
      </c>
      <c r="AT50" s="346" t="s">
        <v>430</v>
      </c>
      <c r="AU50" s="346">
        <v>2</v>
      </c>
      <c r="AV50" s="346">
        <v>2</v>
      </c>
      <c r="AW50" s="346">
        <v>2</v>
      </c>
      <c r="AX50" s="346">
        <v>2</v>
      </c>
      <c r="AY50" s="346">
        <v>13</v>
      </c>
      <c r="AZ50" s="374"/>
      <c r="BA50" s="375">
        <v>5.2269073103486203</v>
      </c>
      <c r="BB50" s="375">
        <v>0.51176151658373104</v>
      </c>
      <c r="BC50" s="375">
        <v>0.30545993648691699</v>
      </c>
      <c r="BD50" s="375">
        <v>0.76103696715612001</v>
      </c>
      <c r="BE50" s="374"/>
      <c r="BF50" s="348" t="s">
        <v>430</v>
      </c>
      <c r="BG50" s="348" t="s">
        <v>430</v>
      </c>
      <c r="BH50" s="348" t="s">
        <v>430</v>
      </c>
      <c r="BI50" s="374"/>
      <c r="BJ50" s="348">
        <v>-0.214518849999982</v>
      </c>
      <c r="BK50" s="374"/>
      <c r="BL50" s="348">
        <v>45.974200000000003</v>
      </c>
      <c r="BM50" s="348">
        <v>19.164300000000001</v>
      </c>
      <c r="BN50" s="348">
        <v>5.1940600000000003</v>
      </c>
      <c r="BO50" s="348">
        <v>29.667439999999999</v>
      </c>
      <c r="BP50" s="373"/>
      <c r="BQ50" s="348">
        <v>7.45</v>
      </c>
      <c r="BR50" s="348">
        <v>20.3</v>
      </c>
      <c r="BS50" s="348" t="s">
        <v>430</v>
      </c>
      <c r="BT50" s="348" t="s">
        <v>430</v>
      </c>
      <c r="BU50" s="348" t="s">
        <v>430</v>
      </c>
      <c r="BV50" s="348">
        <v>1.92</v>
      </c>
      <c r="BW50" s="373"/>
      <c r="BX50" s="372" t="s">
        <v>9702</v>
      </c>
      <c r="BY50" s="372" t="s">
        <v>9703</v>
      </c>
      <c r="BZ50" s="372" t="s">
        <v>9704</v>
      </c>
      <c r="CA50" s="372" t="s">
        <v>9705</v>
      </c>
      <c r="CB50" s="372" t="s">
        <v>6032</v>
      </c>
      <c r="CC50" s="373"/>
      <c r="CD50" s="354" t="s">
        <v>4823</v>
      </c>
    </row>
    <row r="51" spans="1:82" s="428" customFormat="1" x14ac:dyDescent="0.25">
      <c r="A51" s="345" t="s">
        <v>9706</v>
      </c>
      <c r="B51" s="373"/>
      <c r="C51" s="719">
        <v>45615</v>
      </c>
      <c r="D51" s="373"/>
      <c r="E51" s="346">
        <v>1663.23</v>
      </c>
      <c r="F51" s="373"/>
      <c r="G51" s="347">
        <v>11.270099999999999</v>
      </c>
      <c r="H51" s="373"/>
      <c r="I51" s="651">
        <v>0.5</v>
      </c>
      <c r="J51" s="651">
        <v>6.93</v>
      </c>
      <c r="K51" s="651">
        <v>0.43</v>
      </c>
      <c r="L51" s="651">
        <v>0.47</v>
      </c>
      <c r="M51" s="374"/>
      <c r="N51" s="348">
        <v>-21.039100000000001</v>
      </c>
      <c r="O51" s="348">
        <v>25.856100000000001</v>
      </c>
      <c r="P51" s="348">
        <v>4.9551999999999996</v>
      </c>
      <c r="Q51" s="348">
        <v>8.2149999999999999</v>
      </c>
      <c r="R51" s="348">
        <v>7.3059000000000003</v>
      </c>
      <c r="S51" s="348">
        <v>7.2152000000000003</v>
      </c>
      <c r="T51" s="348">
        <v>6.6885000000000003</v>
      </c>
      <c r="U51" s="348">
        <v>7.0026000000000002</v>
      </c>
      <c r="V51" s="350">
        <v>6.9198000000000004</v>
      </c>
      <c r="W51" s="348" t="s">
        <v>430</v>
      </c>
      <c r="X51" s="348" t="s">
        <v>430</v>
      </c>
      <c r="Y51" s="348" t="s">
        <v>430</v>
      </c>
      <c r="Z51" s="348" t="s">
        <v>430</v>
      </c>
      <c r="AA51" s="348">
        <v>7.1707999999999998</v>
      </c>
      <c r="AB51" s="348">
        <v>6.6078000000000001</v>
      </c>
      <c r="AC51" s="348">
        <v>6.9455</v>
      </c>
      <c r="AD51" s="348">
        <v>7.1589999999999998</v>
      </c>
      <c r="AE51" s="348">
        <v>6.0928000000000004</v>
      </c>
      <c r="AF51" s="348">
        <v>7.0683999999999996</v>
      </c>
      <c r="AG51" s="374"/>
      <c r="AH51" s="346">
        <v>9</v>
      </c>
      <c r="AI51" s="346">
        <v>9</v>
      </c>
      <c r="AJ51" s="346">
        <v>6</v>
      </c>
      <c r="AK51" s="346">
        <v>5</v>
      </c>
      <c r="AL51" s="346">
        <v>2</v>
      </c>
      <c r="AM51" s="346">
        <v>4</v>
      </c>
      <c r="AN51" s="346">
        <v>4</v>
      </c>
      <c r="AO51" s="346">
        <v>3</v>
      </c>
      <c r="AP51" s="346">
        <v>3</v>
      </c>
      <c r="AQ51" s="346" t="s">
        <v>430</v>
      </c>
      <c r="AR51" s="346" t="s">
        <v>430</v>
      </c>
      <c r="AS51" s="346" t="s">
        <v>430</v>
      </c>
      <c r="AT51" s="346" t="s">
        <v>430</v>
      </c>
      <c r="AU51" s="346">
        <v>6</v>
      </c>
      <c r="AV51" s="346">
        <v>4</v>
      </c>
      <c r="AW51" s="346">
        <v>3</v>
      </c>
      <c r="AX51" s="346">
        <v>3</v>
      </c>
      <c r="AY51" s="346">
        <v>3</v>
      </c>
      <c r="AZ51" s="374"/>
      <c r="BA51" s="375">
        <v>5.9370078361753196</v>
      </c>
      <c r="BB51" s="375">
        <v>0.59838471185340503</v>
      </c>
      <c r="BC51" s="375">
        <v>0.24357002174464401</v>
      </c>
      <c r="BD51" s="375">
        <v>0.42035389111244398</v>
      </c>
      <c r="BE51" s="374"/>
      <c r="BF51" s="348" t="s">
        <v>430</v>
      </c>
      <c r="BG51" s="348" t="s">
        <v>430</v>
      </c>
      <c r="BH51" s="348" t="s">
        <v>430</v>
      </c>
      <c r="BI51" s="374"/>
      <c r="BJ51" s="348">
        <v>-0.29649392999999402</v>
      </c>
      <c r="BK51" s="374"/>
      <c r="BL51" s="348">
        <v>52.241999999999997</v>
      </c>
      <c r="BM51" s="348">
        <v>14.673999999999999</v>
      </c>
      <c r="BN51" s="348">
        <v>0.96578600000000003</v>
      </c>
      <c r="BO51" s="348">
        <v>32.118214000000002</v>
      </c>
      <c r="BP51" s="373"/>
      <c r="BQ51" s="348" t="s">
        <v>430</v>
      </c>
      <c r="BR51" s="348">
        <v>30.38</v>
      </c>
      <c r="BS51" s="348" t="s">
        <v>430</v>
      </c>
      <c r="BT51" s="348">
        <v>0.81</v>
      </c>
      <c r="BU51" s="348" t="s">
        <v>430</v>
      </c>
      <c r="BV51" s="348">
        <v>0.93</v>
      </c>
      <c r="BW51" s="373"/>
      <c r="BX51" s="372" t="s">
        <v>9707</v>
      </c>
      <c r="BY51" s="372" t="s">
        <v>9708</v>
      </c>
      <c r="BZ51" s="372" t="s">
        <v>9709</v>
      </c>
      <c r="CA51" s="372" t="s">
        <v>9710</v>
      </c>
      <c r="CB51" s="372" t="s">
        <v>9711</v>
      </c>
      <c r="CC51" s="373"/>
      <c r="CD51" s="354" t="s">
        <v>2439</v>
      </c>
    </row>
    <row r="52" spans="1:82" s="428" customFormat="1" x14ac:dyDescent="0.25">
      <c r="A52" s="345" t="s">
        <v>9712</v>
      </c>
      <c r="B52" s="373"/>
      <c r="C52" s="719">
        <v>45184</v>
      </c>
      <c r="D52" s="373"/>
      <c r="E52" s="346">
        <v>1263.4100000000001</v>
      </c>
      <c r="F52" s="373"/>
      <c r="G52" s="347">
        <v>12.212999999999999</v>
      </c>
      <c r="H52" s="373"/>
      <c r="I52" s="651">
        <v>0.24932000000000001</v>
      </c>
      <c r="J52" s="651">
        <v>6.31</v>
      </c>
      <c r="K52" s="651">
        <v>0.23288</v>
      </c>
      <c r="L52" s="651">
        <v>0.24932000000000001</v>
      </c>
      <c r="M52" s="374"/>
      <c r="N52" s="348">
        <v>-29.861699999999999</v>
      </c>
      <c r="O52" s="348">
        <v>21.956099999999999</v>
      </c>
      <c r="P52" s="348">
        <v>5.9840999999999998</v>
      </c>
      <c r="Q52" s="348">
        <v>7.7077</v>
      </c>
      <c r="R52" s="348">
        <v>6.5923999999999996</v>
      </c>
      <c r="S52" s="348">
        <v>6.7058999999999997</v>
      </c>
      <c r="T52" s="348">
        <v>6.4231999999999996</v>
      </c>
      <c r="U52" s="348">
        <v>6.5454999999999997</v>
      </c>
      <c r="V52" s="350">
        <v>6.5427999999999997</v>
      </c>
      <c r="W52" s="348">
        <v>6.7317</v>
      </c>
      <c r="X52" s="348" t="s">
        <v>430</v>
      </c>
      <c r="Y52" s="348" t="s">
        <v>430</v>
      </c>
      <c r="Z52" s="348" t="s">
        <v>430</v>
      </c>
      <c r="AA52" s="348">
        <v>6.8030999999999997</v>
      </c>
      <c r="AB52" s="348">
        <v>6.2961</v>
      </c>
      <c r="AC52" s="348">
        <v>6.5620000000000003</v>
      </c>
      <c r="AD52" s="348">
        <v>6.7249999999999996</v>
      </c>
      <c r="AE52" s="348">
        <v>5.2450999999999999</v>
      </c>
      <c r="AF52" s="348">
        <v>7.0575000000000001</v>
      </c>
      <c r="AG52" s="374"/>
      <c r="AH52" s="346">
        <v>14</v>
      </c>
      <c r="AI52" s="346">
        <v>17</v>
      </c>
      <c r="AJ52" s="346">
        <v>4</v>
      </c>
      <c r="AK52" s="346">
        <v>11</v>
      </c>
      <c r="AL52" s="346">
        <v>9</v>
      </c>
      <c r="AM52" s="346">
        <v>9</v>
      </c>
      <c r="AN52" s="346">
        <v>10</v>
      </c>
      <c r="AO52" s="346">
        <v>8</v>
      </c>
      <c r="AP52" s="346">
        <v>7</v>
      </c>
      <c r="AQ52" s="346">
        <v>7</v>
      </c>
      <c r="AR52" s="346" t="s">
        <v>430</v>
      </c>
      <c r="AS52" s="346" t="s">
        <v>430</v>
      </c>
      <c r="AT52" s="346" t="s">
        <v>430</v>
      </c>
      <c r="AU52" s="346">
        <v>11</v>
      </c>
      <c r="AV52" s="346">
        <v>9</v>
      </c>
      <c r="AW52" s="346">
        <v>10</v>
      </c>
      <c r="AX52" s="346">
        <v>7</v>
      </c>
      <c r="AY52" s="346">
        <v>14</v>
      </c>
      <c r="AZ52" s="374"/>
      <c r="BA52" s="375">
        <v>5.61406141252907</v>
      </c>
      <c r="BB52" s="375">
        <v>0.54845983134360199</v>
      </c>
      <c r="BC52" s="375">
        <v>0.25366331543133602</v>
      </c>
      <c r="BD52" s="375">
        <v>0.440068264869865</v>
      </c>
      <c r="BE52" s="374"/>
      <c r="BF52" s="348" t="s">
        <v>430</v>
      </c>
      <c r="BG52" s="348" t="s">
        <v>430</v>
      </c>
      <c r="BH52" s="348" t="s">
        <v>430</v>
      </c>
      <c r="BI52" s="374"/>
      <c r="BJ52" s="348">
        <v>-0.24832259999999001</v>
      </c>
      <c r="BK52" s="374"/>
      <c r="BL52" s="348">
        <v>52.901400000000002</v>
      </c>
      <c r="BM52" s="348">
        <v>13.8217</v>
      </c>
      <c r="BN52" s="348">
        <v>2.47322</v>
      </c>
      <c r="BO52" s="348">
        <v>30.80368</v>
      </c>
      <c r="BP52" s="373"/>
      <c r="BQ52" s="348" t="s">
        <v>430</v>
      </c>
      <c r="BR52" s="348">
        <v>26.93</v>
      </c>
      <c r="BS52" s="348" t="s">
        <v>430</v>
      </c>
      <c r="BT52" s="348" t="s">
        <v>430</v>
      </c>
      <c r="BU52" s="348" t="s">
        <v>430</v>
      </c>
      <c r="BV52" s="348">
        <v>73.319999999999993</v>
      </c>
      <c r="BW52" s="373"/>
      <c r="BX52" s="372" t="s">
        <v>9713</v>
      </c>
      <c r="BY52" s="372" t="s">
        <v>9714</v>
      </c>
      <c r="BZ52" s="372" t="s">
        <v>9715</v>
      </c>
      <c r="CA52" s="372" t="s">
        <v>9669</v>
      </c>
      <c r="CB52" s="372" t="s">
        <v>2656</v>
      </c>
      <c r="CC52" s="373"/>
      <c r="CD52" s="354" t="s">
        <v>4673</v>
      </c>
    </row>
    <row r="53" spans="1:82" s="428" customFormat="1" x14ac:dyDescent="0.25">
      <c r="A53" s="345" t="s">
        <v>9716</v>
      </c>
      <c r="B53" s="373"/>
      <c r="C53" s="719">
        <v>42732</v>
      </c>
      <c r="D53" s="373"/>
      <c r="E53" s="346">
        <v>1119.53</v>
      </c>
      <c r="F53" s="373"/>
      <c r="G53" s="347">
        <v>18.191800000000001</v>
      </c>
      <c r="H53" s="373"/>
      <c r="I53" s="651">
        <v>0.25</v>
      </c>
      <c r="J53" s="651">
        <v>5.58</v>
      </c>
      <c r="K53" s="651">
        <v>0.24</v>
      </c>
      <c r="L53" s="651">
        <v>0.24</v>
      </c>
      <c r="M53" s="374"/>
      <c r="N53" s="348">
        <v>-31.072700000000001</v>
      </c>
      <c r="O53" s="348">
        <v>6.1561000000000003</v>
      </c>
      <c r="P53" s="348">
        <v>2.5522</v>
      </c>
      <c r="Q53" s="348">
        <v>5.3133999999999997</v>
      </c>
      <c r="R53" s="348">
        <v>6.2920999999999996</v>
      </c>
      <c r="S53" s="348">
        <v>6.2401</v>
      </c>
      <c r="T53" s="348">
        <v>5.9749999999999996</v>
      </c>
      <c r="U53" s="348">
        <v>6.1814</v>
      </c>
      <c r="V53" s="350">
        <v>6.3331999999999997</v>
      </c>
      <c r="W53" s="348">
        <v>6.8029999999999999</v>
      </c>
      <c r="X53" s="348">
        <v>7.3007</v>
      </c>
      <c r="Y53" s="348">
        <v>6.5362</v>
      </c>
      <c r="Z53" s="348" t="s">
        <v>430</v>
      </c>
      <c r="AA53" s="348">
        <v>6.3103999999999996</v>
      </c>
      <c r="AB53" s="348">
        <v>5.8661000000000003</v>
      </c>
      <c r="AC53" s="348">
        <v>6.1120000000000001</v>
      </c>
      <c r="AD53" s="348">
        <v>6.4198000000000004</v>
      </c>
      <c r="AE53" s="348">
        <v>4.5961999999999996</v>
      </c>
      <c r="AF53" s="348">
        <v>6.3975999999999997</v>
      </c>
      <c r="AG53" s="374"/>
      <c r="AH53" s="346">
        <v>15</v>
      </c>
      <c r="AI53" s="346">
        <v>23</v>
      </c>
      <c r="AJ53" s="346">
        <v>18</v>
      </c>
      <c r="AK53" s="346">
        <v>22</v>
      </c>
      <c r="AL53" s="346">
        <v>14</v>
      </c>
      <c r="AM53" s="346">
        <v>14</v>
      </c>
      <c r="AN53" s="346">
        <v>15</v>
      </c>
      <c r="AO53" s="346">
        <v>16</v>
      </c>
      <c r="AP53" s="346">
        <v>11</v>
      </c>
      <c r="AQ53" s="346">
        <v>4</v>
      </c>
      <c r="AR53" s="346">
        <v>3</v>
      </c>
      <c r="AS53" s="346">
        <v>1</v>
      </c>
      <c r="AT53" s="346" t="s">
        <v>430</v>
      </c>
      <c r="AU53" s="346">
        <v>22</v>
      </c>
      <c r="AV53" s="346">
        <v>14</v>
      </c>
      <c r="AW53" s="346">
        <v>18</v>
      </c>
      <c r="AX53" s="346">
        <v>14</v>
      </c>
      <c r="AY53" s="346">
        <v>18</v>
      </c>
      <c r="AZ53" s="374"/>
      <c r="BA53" s="375">
        <v>5.8225075360875804</v>
      </c>
      <c r="BB53" s="375">
        <v>0.431710328862424</v>
      </c>
      <c r="BC53" s="375">
        <v>0.29884612839695801</v>
      </c>
      <c r="BD53" s="375">
        <v>0.95103906952695305</v>
      </c>
      <c r="BE53" s="374"/>
      <c r="BF53" s="348" t="s">
        <v>430</v>
      </c>
      <c r="BG53" s="348" t="s">
        <v>430</v>
      </c>
      <c r="BH53" s="348" t="s">
        <v>430</v>
      </c>
      <c r="BI53" s="374"/>
      <c r="BJ53" s="348">
        <v>-0.26937026000000303</v>
      </c>
      <c r="BK53" s="374"/>
      <c r="BL53" s="348">
        <v>46.786099999999998</v>
      </c>
      <c r="BM53" s="348">
        <v>13.969900000000001</v>
      </c>
      <c r="BN53" s="348">
        <v>11.878</v>
      </c>
      <c r="BO53" s="348">
        <v>27.366</v>
      </c>
      <c r="BP53" s="373"/>
      <c r="BQ53" s="348">
        <v>15.21</v>
      </c>
      <c r="BR53" s="348">
        <v>7.14</v>
      </c>
      <c r="BS53" s="348" t="s">
        <v>430</v>
      </c>
      <c r="BT53" s="348" t="s">
        <v>430</v>
      </c>
      <c r="BU53" s="348" t="s">
        <v>430</v>
      </c>
      <c r="BV53" s="348">
        <v>77.92</v>
      </c>
      <c r="BW53" s="373"/>
      <c r="BX53" s="372" t="s">
        <v>9717</v>
      </c>
      <c r="BY53" s="372" t="s">
        <v>9718</v>
      </c>
      <c r="BZ53" s="372" t="s">
        <v>9719</v>
      </c>
      <c r="CA53" s="372" t="s">
        <v>9720</v>
      </c>
      <c r="CB53" s="372" t="s">
        <v>9721</v>
      </c>
      <c r="CC53" s="373"/>
      <c r="CD53" s="354" t="s">
        <v>4673</v>
      </c>
    </row>
    <row r="54" spans="1:82" s="428" customFormat="1" x14ac:dyDescent="0.25">
      <c r="A54" s="345" t="s">
        <v>9722</v>
      </c>
      <c r="B54" s="373"/>
      <c r="C54" s="719">
        <v>45751</v>
      </c>
      <c r="D54" s="373"/>
      <c r="E54" s="346">
        <v>840.94100000000003</v>
      </c>
      <c r="F54" s="373"/>
      <c r="G54" s="347">
        <v>11.037000000000001</v>
      </c>
      <c r="H54" s="373"/>
      <c r="I54" s="651" t="s">
        <v>430</v>
      </c>
      <c r="J54" s="651" t="s">
        <v>430</v>
      </c>
      <c r="K54" s="651" t="s">
        <v>430</v>
      </c>
      <c r="L54" s="651" t="s">
        <v>430</v>
      </c>
      <c r="M54" s="374"/>
      <c r="N54" s="348">
        <v>-36.3414</v>
      </c>
      <c r="O54" s="348">
        <v>20.870200000000001</v>
      </c>
      <c r="P54" s="348">
        <v>-0.23619999999999999</v>
      </c>
      <c r="Q54" s="348">
        <v>7.1771000000000003</v>
      </c>
      <c r="R54" s="348">
        <v>7.2560000000000002</v>
      </c>
      <c r="S54" s="348">
        <v>7.5570000000000004</v>
      </c>
      <c r="T54" s="348">
        <v>7.3140999999999998</v>
      </c>
      <c r="U54" s="348">
        <v>7.5940000000000003</v>
      </c>
      <c r="V54" s="350">
        <v>7.5605000000000002</v>
      </c>
      <c r="W54" s="348" t="s">
        <v>430</v>
      </c>
      <c r="X54" s="348" t="s">
        <v>430</v>
      </c>
      <c r="Y54" s="348" t="s">
        <v>430</v>
      </c>
      <c r="Z54" s="348" t="s">
        <v>430</v>
      </c>
      <c r="AA54" s="348">
        <v>7.9199000000000002</v>
      </c>
      <c r="AB54" s="348">
        <v>7.0688000000000004</v>
      </c>
      <c r="AC54" s="348">
        <v>7.5514999999999999</v>
      </c>
      <c r="AD54" s="348">
        <v>7.7008999999999999</v>
      </c>
      <c r="AE54" s="348">
        <v>5.7058999999999997</v>
      </c>
      <c r="AF54" s="348">
        <v>7.4223999999999997</v>
      </c>
      <c r="AG54" s="374"/>
      <c r="AH54" s="346">
        <v>19</v>
      </c>
      <c r="AI54" s="346">
        <v>18</v>
      </c>
      <c r="AJ54" s="346">
        <v>23</v>
      </c>
      <c r="AK54" s="346">
        <v>14</v>
      </c>
      <c r="AL54" s="346">
        <v>3</v>
      </c>
      <c r="AM54" s="346">
        <v>1</v>
      </c>
      <c r="AN54" s="346">
        <v>1</v>
      </c>
      <c r="AO54" s="346">
        <v>1</v>
      </c>
      <c r="AP54" s="346">
        <v>1</v>
      </c>
      <c r="AQ54" s="346" t="s">
        <v>430</v>
      </c>
      <c r="AR54" s="346" t="s">
        <v>430</v>
      </c>
      <c r="AS54" s="346" t="s">
        <v>430</v>
      </c>
      <c r="AT54" s="346" t="s">
        <v>430</v>
      </c>
      <c r="AU54" s="346">
        <v>1</v>
      </c>
      <c r="AV54" s="346">
        <v>1</v>
      </c>
      <c r="AW54" s="346">
        <v>1</v>
      </c>
      <c r="AX54" s="346">
        <v>1</v>
      </c>
      <c r="AY54" s="346">
        <v>5</v>
      </c>
      <c r="AZ54" s="374"/>
      <c r="BA54" s="375">
        <v>4.9258712999915897</v>
      </c>
      <c r="BB54" s="375">
        <v>0.59864373328507403</v>
      </c>
      <c r="BC54" s="375">
        <v>0.34379848697520898</v>
      </c>
      <c r="BD54" s="375">
        <v>0.92108136950876696</v>
      </c>
      <c r="BE54" s="374"/>
      <c r="BF54" s="348" t="s">
        <v>430</v>
      </c>
      <c r="BG54" s="348" t="s">
        <v>430</v>
      </c>
      <c r="BH54" s="348" t="s">
        <v>430</v>
      </c>
      <c r="BI54" s="374"/>
      <c r="BJ54" s="348">
        <v>-0.224802210000007</v>
      </c>
      <c r="BK54" s="374"/>
      <c r="BL54" s="348">
        <v>55.035800000000002</v>
      </c>
      <c r="BM54" s="348">
        <v>14.303800000000001</v>
      </c>
      <c r="BN54" s="348">
        <v>7.6387499999999999</v>
      </c>
      <c r="BO54" s="348">
        <v>23.021650000000001</v>
      </c>
      <c r="BP54" s="373"/>
      <c r="BQ54" s="348">
        <v>15.7</v>
      </c>
      <c r="BR54" s="348">
        <v>3.06</v>
      </c>
      <c r="BS54" s="348" t="s">
        <v>430</v>
      </c>
      <c r="BT54" s="348" t="s">
        <v>430</v>
      </c>
      <c r="BU54" s="348" t="s">
        <v>430</v>
      </c>
      <c r="BV54" s="348">
        <v>4.2699999999999996</v>
      </c>
      <c r="BW54" s="373"/>
      <c r="BX54" s="372" t="s">
        <v>9723</v>
      </c>
      <c r="BY54" s="372" t="s">
        <v>9724</v>
      </c>
      <c r="BZ54" s="372" t="s">
        <v>9556</v>
      </c>
      <c r="CA54" s="372" t="s">
        <v>9725</v>
      </c>
      <c r="CB54" s="372" t="s">
        <v>9669</v>
      </c>
      <c r="CC54" s="373"/>
      <c r="CD54" s="354" t="s">
        <v>2439</v>
      </c>
    </row>
    <row r="55" spans="1:82" s="428" customFormat="1" x14ac:dyDescent="0.25">
      <c r="A55" s="345" t="s">
        <v>9726</v>
      </c>
      <c r="B55" s="373"/>
      <c r="C55" s="719">
        <v>46007</v>
      </c>
      <c r="D55" s="373"/>
      <c r="E55" s="346">
        <v>579.40099999999995</v>
      </c>
      <c r="F55" s="373"/>
      <c r="G55" s="347">
        <v>10.466100000000001</v>
      </c>
      <c r="H55" s="373"/>
      <c r="I55" s="651">
        <v>0.30630000000000002</v>
      </c>
      <c r="J55" s="651">
        <v>6.74</v>
      </c>
      <c r="K55" s="651">
        <v>0.28684999999999999</v>
      </c>
      <c r="L55" s="651">
        <v>0.30630000000000002</v>
      </c>
      <c r="M55" s="374"/>
      <c r="N55" s="348">
        <v>-50.498100000000001</v>
      </c>
      <c r="O55" s="348">
        <v>16.762799999999999</v>
      </c>
      <c r="P55" s="348">
        <v>3.2404000000000002</v>
      </c>
      <c r="Q55" s="348">
        <v>7.1188000000000002</v>
      </c>
      <c r="R55" s="348">
        <v>6.4360999999999997</v>
      </c>
      <c r="S55" s="348">
        <v>6.6406999999999998</v>
      </c>
      <c r="T55" s="348">
        <v>6.5385999999999997</v>
      </c>
      <c r="U55" s="348" t="s">
        <v>430</v>
      </c>
      <c r="V55" s="350" t="s">
        <v>430</v>
      </c>
      <c r="W55" s="348" t="s">
        <v>430</v>
      </c>
      <c r="X55" s="348" t="s">
        <v>430</v>
      </c>
      <c r="Y55" s="348" t="s">
        <v>430</v>
      </c>
      <c r="Z55" s="348" t="s">
        <v>430</v>
      </c>
      <c r="AA55" s="348">
        <v>6.7298999999999998</v>
      </c>
      <c r="AB55" s="348">
        <v>6.2721</v>
      </c>
      <c r="AC55" s="348">
        <v>6.8110999999999997</v>
      </c>
      <c r="AD55" s="348" t="s">
        <v>430</v>
      </c>
      <c r="AE55" s="348">
        <v>4.5975000000000001</v>
      </c>
      <c r="AF55" s="348">
        <v>6.8876999999999997</v>
      </c>
      <c r="AG55" s="374"/>
      <c r="AH55" s="346">
        <v>24</v>
      </c>
      <c r="AI55" s="346">
        <v>21</v>
      </c>
      <c r="AJ55" s="346">
        <v>13</v>
      </c>
      <c r="AK55" s="346">
        <v>15</v>
      </c>
      <c r="AL55" s="346">
        <v>12</v>
      </c>
      <c r="AM55" s="346">
        <v>10</v>
      </c>
      <c r="AN55" s="346">
        <v>8</v>
      </c>
      <c r="AO55" s="346" t="s">
        <v>430</v>
      </c>
      <c r="AP55" s="346" t="s">
        <v>430</v>
      </c>
      <c r="AQ55" s="346" t="s">
        <v>430</v>
      </c>
      <c r="AR55" s="346" t="s">
        <v>430</v>
      </c>
      <c r="AS55" s="346" t="s">
        <v>430</v>
      </c>
      <c r="AT55" s="346" t="s">
        <v>430</v>
      </c>
      <c r="AU55" s="346">
        <v>14</v>
      </c>
      <c r="AV55" s="346">
        <v>10</v>
      </c>
      <c r="AW55" s="346">
        <v>5</v>
      </c>
      <c r="AX55" s="346" t="s">
        <v>430</v>
      </c>
      <c r="AY55" s="346">
        <v>17</v>
      </c>
      <c r="AZ55" s="374"/>
      <c r="BA55" s="375">
        <v>5.1670909598409898</v>
      </c>
      <c r="BB55" s="375">
        <v>0.609025295430209</v>
      </c>
      <c r="BC55" s="375">
        <v>0.25238682117531303</v>
      </c>
      <c r="BD55" s="375">
        <v>0.42903905415868698</v>
      </c>
      <c r="BE55" s="374"/>
      <c r="BF55" s="348" t="s">
        <v>430</v>
      </c>
      <c r="BG55" s="348" t="s">
        <v>430</v>
      </c>
      <c r="BH55" s="348" t="s">
        <v>430</v>
      </c>
      <c r="BI55" s="374"/>
      <c r="BJ55" s="348">
        <v>-0.297679430000023</v>
      </c>
      <c r="BK55" s="374"/>
      <c r="BL55" s="348">
        <v>61.741</v>
      </c>
      <c r="BM55" s="348">
        <v>10.8536</v>
      </c>
      <c r="BN55" s="348">
        <v>2.6357300000000001</v>
      </c>
      <c r="BO55" s="348">
        <v>24.769670000000001</v>
      </c>
      <c r="BP55" s="373"/>
      <c r="BQ55" s="348" t="s">
        <v>430</v>
      </c>
      <c r="BR55" s="348">
        <v>23.28</v>
      </c>
      <c r="BS55" s="348" t="s">
        <v>430</v>
      </c>
      <c r="BT55" s="348" t="s">
        <v>430</v>
      </c>
      <c r="BU55" s="348" t="s">
        <v>430</v>
      </c>
      <c r="BV55" s="348">
        <v>1.49</v>
      </c>
      <c r="BW55" s="373"/>
      <c r="BX55" s="372" t="s">
        <v>9727</v>
      </c>
      <c r="BY55" s="372" t="s">
        <v>9728</v>
      </c>
      <c r="BZ55" s="372" t="s">
        <v>9729</v>
      </c>
      <c r="CA55" s="372" t="s">
        <v>9730</v>
      </c>
      <c r="CB55" s="372" t="s">
        <v>2715</v>
      </c>
      <c r="CC55" s="373"/>
      <c r="CD55" s="354" t="s">
        <v>4673</v>
      </c>
    </row>
    <row r="56" spans="1:82" s="428" customFormat="1" x14ac:dyDescent="0.25">
      <c r="A56" s="345" t="s">
        <v>9731</v>
      </c>
      <c r="B56" s="373"/>
      <c r="C56" s="719">
        <v>42481</v>
      </c>
      <c r="D56" s="373"/>
      <c r="E56" s="346">
        <v>555.91999999999996</v>
      </c>
      <c r="F56" s="373"/>
      <c r="G56" s="347">
        <v>16.401299999999999</v>
      </c>
      <c r="H56" s="373"/>
      <c r="I56" s="651">
        <v>0.48</v>
      </c>
      <c r="J56" s="651">
        <v>5.8</v>
      </c>
      <c r="K56" s="651">
        <v>0.47</v>
      </c>
      <c r="L56" s="651">
        <v>0.47</v>
      </c>
      <c r="M56" s="374"/>
      <c r="N56" s="348">
        <v>7.7907000000000002</v>
      </c>
      <c r="O56" s="348">
        <v>28.403300000000002</v>
      </c>
      <c r="P56" s="348">
        <v>7.6412000000000004</v>
      </c>
      <c r="Q56" s="348">
        <v>8.2921999999999993</v>
      </c>
      <c r="R56" s="348">
        <v>6.2716000000000003</v>
      </c>
      <c r="S56" s="348">
        <v>6.8255999999999997</v>
      </c>
      <c r="T56" s="348">
        <v>6.5937000000000001</v>
      </c>
      <c r="U56" s="348">
        <v>6.7991000000000001</v>
      </c>
      <c r="V56" s="350">
        <v>6.7271999999999998</v>
      </c>
      <c r="W56" s="348">
        <v>7.0228999999999999</v>
      </c>
      <c r="X56" s="348">
        <v>7.3052999999999999</v>
      </c>
      <c r="Y56" s="348">
        <v>6.3028000000000004</v>
      </c>
      <c r="Z56" s="348">
        <v>4.8044000000000002</v>
      </c>
      <c r="AA56" s="348">
        <v>7.0237999999999996</v>
      </c>
      <c r="AB56" s="348">
        <v>6.62</v>
      </c>
      <c r="AC56" s="348">
        <v>6.7778</v>
      </c>
      <c r="AD56" s="348">
        <v>6.9356999999999998</v>
      </c>
      <c r="AE56" s="348">
        <v>5.4238999999999997</v>
      </c>
      <c r="AF56" s="348">
        <v>4.9028999999999998</v>
      </c>
      <c r="AG56" s="374"/>
      <c r="AH56" s="346">
        <v>2</v>
      </c>
      <c r="AI56" s="346">
        <v>3</v>
      </c>
      <c r="AJ56" s="346">
        <v>2</v>
      </c>
      <c r="AK56" s="346">
        <v>3</v>
      </c>
      <c r="AL56" s="346">
        <v>15</v>
      </c>
      <c r="AM56" s="346">
        <v>8</v>
      </c>
      <c r="AN56" s="346">
        <v>5</v>
      </c>
      <c r="AO56" s="346">
        <v>5</v>
      </c>
      <c r="AP56" s="346">
        <v>5</v>
      </c>
      <c r="AQ56" s="346">
        <v>1</v>
      </c>
      <c r="AR56" s="346">
        <v>2</v>
      </c>
      <c r="AS56" s="346">
        <v>5</v>
      </c>
      <c r="AT56" s="346">
        <v>3</v>
      </c>
      <c r="AU56" s="346">
        <v>9</v>
      </c>
      <c r="AV56" s="346">
        <v>3</v>
      </c>
      <c r="AW56" s="346">
        <v>6</v>
      </c>
      <c r="AX56" s="346">
        <v>5</v>
      </c>
      <c r="AY56" s="346">
        <v>8</v>
      </c>
      <c r="AZ56" s="374"/>
      <c r="BA56" s="375">
        <v>5.3075719615847596</v>
      </c>
      <c r="BB56" s="375">
        <v>0.49976078812948399</v>
      </c>
      <c r="BC56" s="375">
        <v>0.31350767815184299</v>
      </c>
      <c r="BD56" s="375">
        <v>0.75060062513694004</v>
      </c>
      <c r="BE56" s="374"/>
      <c r="BF56" s="348" t="s">
        <v>430</v>
      </c>
      <c r="BG56" s="348" t="s">
        <v>430</v>
      </c>
      <c r="BH56" s="348" t="s">
        <v>430</v>
      </c>
      <c r="BI56" s="374"/>
      <c r="BJ56" s="348">
        <v>-0.31830544000000099</v>
      </c>
      <c r="BK56" s="374"/>
      <c r="BL56" s="348">
        <v>55.389499999999998</v>
      </c>
      <c r="BM56" s="348">
        <v>15.9062</v>
      </c>
      <c r="BN56" s="348">
        <v>2.63802</v>
      </c>
      <c r="BO56" s="348">
        <v>26.066279999999999</v>
      </c>
      <c r="BP56" s="373"/>
      <c r="BQ56" s="348">
        <v>12.42</v>
      </c>
      <c r="BR56" s="348">
        <v>12.78</v>
      </c>
      <c r="BS56" s="348" t="s">
        <v>430</v>
      </c>
      <c r="BT56" s="348" t="s">
        <v>430</v>
      </c>
      <c r="BU56" s="348" t="s">
        <v>430</v>
      </c>
      <c r="BV56" s="348">
        <v>0.86</v>
      </c>
      <c r="BW56" s="373"/>
      <c r="BX56" s="372" t="s">
        <v>9732</v>
      </c>
      <c r="BY56" s="372" t="s">
        <v>9733</v>
      </c>
      <c r="BZ56" s="372" t="s">
        <v>9734</v>
      </c>
      <c r="CA56" s="372" t="s">
        <v>9735</v>
      </c>
      <c r="CB56" s="372" t="s">
        <v>9736</v>
      </c>
      <c r="CC56" s="373"/>
      <c r="CD56" s="354" t="s">
        <v>4673</v>
      </c>
    </row>
    <row r="57" spans="1:82" s="428" customFormat="1" x14ac:dyDescent="0.25">
      <c r="A57" s="345" t="s">
        <v>9737</v>
      </c>
      <c r="B57" s="373"/>
      <c r="C57" s="719">
        <v>41275</v>
      </c>
      <c r="D57" s="373"/>
      <c r="E57" s="346">
        <v>476.92500000000001</v>
      </c>
      <c r="F57" s="373"/>
      <c r="G57" s="347">
        <v>37.252899999999997</v>
      </c>
      <c r="H57" s="373"/>
      <c r="I57" s="651">
        <v>0.11</v>
      </c>
      <c r="J57" s="651">
        <v>5.13</v>
      </c>
      <c r="K57" s="651">
        <v>0.11</v>
      </c>
      <c r="L57" s="651">
        <v>0.11</v>
      </c>
      <c r="M57" s="374"/>
      <c r="N57" s="348">
        <v>-25.358899999999998</v>
      </c>
      <c r="O57" s="348">
        <v>27.102399999999999</v>
      </c>
      <c r="P57" s="348">
        <v>4.0202</v>
      </c>
      <c r="Q57" s="348">
        <v>7.6154999999999999</v>
      </c>
      <c r="R57" s="348">
        <v>6.2148000000000003</v>
      </c>
      <c r="S57" s="348">
        <v>6.1626000000000003</v>
      </c>
      <c r="T57" s="348">
        <v>5.9714</v>
      </c>
      <c r="U57" s="348">
        <v>6.2576000000000001</v>
      </c>
      <c r="V57" s="350">
        <v>6.3029000000000002</v>
      </c>
      <c r="W57" s="348">
        <v>6.5857000000000001</v>
      </c>
      <c r="X57" s="348">
        <v>7.0313999999999997</v>
      </c>
      <c r="Y57" s="348">
        <v>6.2965</v>
      </c>
      <c r="Z57" s="348">
        <v>5.6330999999999998</v>
      </c>
      <c r="AA57" s="348">
        <v>6.7389000000000001</v>
      </c>
      <c r="AB57" s="348">
        <v>5.7657999999999996</v>
      </c>
      <c r="AC57" s="348">
        <v>6.1890000000000001</v>
      </c>
      <c r="AD57" s="348">
        <v>6.4432</v>
      </c>
      <c r="AE57" s="348">
        <v>5.3802000000000003</v>
      </c>
      <c r="AF57" s="348">
        <v>6.4085000000000001</v>
      </c>
      <c r="AG57" s="374"/>
      <c r="AH57" s="346">
        <v>12</v>
      </c>
      <c r="AI57" s="346">
        <v>8</v>
      </c>
      <c r="AJ57" s="346">
        <v>11</v>
      </c>
      <c r="AK57" s="346">
        <v>12</v>
      </c>
      <c r="AL57" s="346">
        <v>16</v>
      </c>
      <c r="AM57" s="346">
        <v>17</v>
      </c>
      <c r="AN57" s="346">
        <v>16</v>
      </c>
      <c r="AO57" s="346">
        <v>15</v>
      </c>
      <c r="AP57" s="346">
        <v>13</v>
      </c>
      <c r="AQ57" s="346">
        <v>9</v>
      </c>
      <c r="AR57" s="346">
        <v>7</v>
      </c>
      <c r="AS57" s="346">
        <v>6</v>
      </c>
      <c r="AT57" s="346">
        <v>2</v>
      </c>
      <c r="AU57" s="346">
        <v>12</v>
      </c>
      <c r="AV57" s="346">
        <v>18</v>
      </c>
      <c r="AW57" s="346">
        <v>16</v>
      </c>
      <c r="AX57" s="346">
        <v>13</v>
      </c>
      <c r="AY57" s="346">
        <v>10</v>
      </c>
      <c r="AZ57" s="374"/>
      <c r="BA57" s="375">
        <v>5.6417225792169496</v>
      </c>
      <c r="BB57" s="375">
        <v>0.57345324188493896</v>
      </c>
      <c r="BC57" s="375">
        <v>0.25631770486060201</v>
      </c>
      <c r="BD57" s="375">
        <v>0.39802895205352801</v>
      </c>
      <c r="BE57" s="374"/>
      <c r="BF57" s="348" t="s">
        <v>430</v>
      </c>
      <c r="BG57" s="348" t="s">
        <v>430</v>
      </c>
      <c r="BH57" s="348" t="s">
        <v>430</v>
      </c>
      <c r="BI57" s="374"/>
      <c r="BJ57" s="348">
        <v>-0.24568424</v>
      </c>
      <c r="BK57" s="374"/>
      <c r="BL57" s="348">
        <v>61.914200000000001</v>
      </c>
      <c r="BM57" s="348">
        <v>12.879300000000001</v>
      </c>
      <c r="BN57" s="348">
        <v>4.3437299999999999</v>
      </c>
      <c r="BO57" s="348">
        <v>20.862770000000001</v>
      </c>
      <c r="BP57" s="373"/>
      <c r="BQ57" s="348">
        <v>7.55</v>
      </c>
      <c r="BR57" s="348">
        <v>5.96</v>
      </c>
      <c r="BS57" s="348" t="s">
        <v>430</v>
      </c>
      <c r="BT57" s="348" t="s">
        <v>430</v>
      </c>
      <c r="BU57" s="348" t="s">
        <v>430</v>
      </c>
      <c r="BV57" s="348">
        <v>7.35</v>
      </c>
      <c r="BW57" s="373"/>
      <c r="BX57" s="372" t="s">
        <v>9738</v>
      </c>
      <c r="BY57" s="372" t="s">
        <v>9739</v>
      </c>
      <c r="BZ57" s="372" t="s">
        <v>9740</v>
      </c>
      <c r="CA57" s="372" t="s">
        <v>9741</v>
      </c>
      <c r="CB57" s="372" t="s">
        <v>9742</v>
      </c>
      <c r="CC57" s="373"/>
      <c r="CD57" s="354" t="s">
        <v>9743</v>
      </c>
    </row>
    <row r="58" spans="1:82" s="428" customFormat="1" x14ac:dyDescent="0.25">
      <c r="A58" s="345" t="s">
        <v>9744</v>
      </c>
      <c r="B58" s="373"/>
      <c r="C58" s="719">
        <v>44774</v>
      </c>
      <c r="D58" s="373"/>
      <c r="E58" s="346">
        <v>240.17</v>
      </c>
      <c r="F58" s="373"/>
      <c r="G58" s="347">
        <v>13.084300000000001</v>
      </c>
      <c r="H58" s="373"/>
      <c r="I58" s="651">
        <v>0.19725999999999999</v>
      </c>
      <c r="J58" s="651">
        <v>5.3</v>
      </c>
      <c r="K58" s="651">
        <v>0.19178000000000001</v>
      </c>
      <c r="L58" s="651">
        <v>0.19452</v>
      </c>
      <c r="M58" s="374"/>
      <c r="N58" s="348">
        <v>-47.639899999999997</v>
      </c>
      <c r="O58" s="348">
        <v>23.944600000000001</v>
      </c>
      <c r="P58" s="348">
        <v>2.2725</v>
      </c>
      <c r="Q58" s="348">
        <v>7.0528000000000004</v>
      </c>
      <c r="R58" s="348">
        <v>5.3605</v>
      </c>
      <c r="S58" s="348">
        <v>5.9054000000000002</v>
      </c>
      <c r="T58" s="348">
        <v>5.8292999999999999</v>
      </c>
      <c r="U58" s="348">
        <v>6.149</v>
      </c>
      <c r="V58" s="350">
        <v>6.1433999999999997</v>
      </c>
      <c r="W58" s="348">
        <v>6.3704999999999998</v>
      </c>
      <c r="X58" s="348">
        <v>6.8769</v>
      </c>
      <c r="Y58" s="348" t="s">
        <v>430</v>
      </c>
      <c r="Z58" s="348" t="s">
        <v>430</v>
      </c>
      <c r="AA58" s="348">
        <v>6.2904</v>
      </c>
      <c r="AB58" s="348">
        <v>5.6435000000000004</v>
      </c>
      <c r="AC58" s="348">
        <v>6.1496000000000004</v>
      </c>
      <c r="AD58" s="348">
        <v>6.3579999999999997</v>
      </c>
      <c r="AE58" s="348">
        <v>2.6259999999999999</v>
      </c>
      <c r="AF58" s="348">
        <v>6.8545999999999996</v>
      </c>
      <c r="AG58" s="374"/>
      <c r="AH58" s="346">
        <v>22</v>
      </c>
      <c r="AI58" s="346">
        <v>11</v>
      </c>
      <c r="AJ58" s="346">
        <v>19</v>
      </c>
      <c r="AK58" s="346">
        <v>16</v>
      </c>
      <c r="AL58" s="346">
        <v>23</v>
      </c>
      <c r="AM58" s="346">
        <v>19</v>
      </c>
      <c r="AN58" s="346">
        <v>18</v>
      </c>
      <c r="AO58" s="346">
        <v>17</v>
      </c>
      <c r="AP58" s="346">
        <v>15</v>
      </c>
      <c r="AQ58" s="346">
        <v>11</v>
      </c>
      <c r="AR58" s="346">
        <v>8</v>
      </c>
      <c r="AS58" s="346" t="s">
        <v>430</v>
      </c>
      <c r="AT58" s="346" t="s">
        <v>430</v>
      </c>
      <c r="AU58" s="346">
        <v>23</v>
      </c>
      <c r="AV58" s="346">
        <v>20</v>
      </c>
      <c r="AW58" s="346">
        <v>17</v>
      </c>
      <c r="AX58" s="346">
        <v>15</v>
      </c>
      <c r="AY58" s="346">
        <v>23</v>
      </c>
      <c r="AZ58" s="374"/>
      <c r="BA58" s="375">
        <v>6.1948996639637102</v>
      </c>
      <c r="BB58" s="375">
        <v>0.61109776834921004</v>
      </c>
      <c r="BC58" s="375">
        <v>0.208613937808382</v>
      </c>
      <c r="BD58" s="375">
        <v>0.17549876132689199</v>
      </c>
      <c r="BE58" s="374"/>
      <c r="BF58" s="348" t="s">
        <v>430</v>
      </c>
      <c r="BG58" s="348" t="s">
        <v>430</v>
      </c>
      <c r="BH58" s="348" t="s">
        <v>430</v>
      </c>
      <c r="BI58" s="374"/>
      <c r="BJ58" s="348">
        <v>-0.28284614999999902</v>
      </c>
      <c r="BK58" s="374"/>
      <c r="BL58" s="348">
        <v>72.130600000000001</v>
      </c>
      <c r="BM58" s="348">
        <v>6.77691</v>
      </c>
      <c r="BN58" s="348">
        <v>1.52024</v>
      </c>
      <c r="BO58" s="348">
        <v>19.57225</v>
      </c>
      <c r="BP58" s="373"/>
      <c r="BQ58" s="348">
        <v>11.49</v>
      </c>
      <c r="BR58" s="348" t="s">
        <v>430</v>
      </c>
      <c r="BS58" s="348" t="s">
        <v>430</v>
      </c>
      <c r="BT58" s="348" t="s">
        <v>430</v>
      </c>
      <c r="BU58" s="348" t="s">
        <v>430</v>
      </c>
      <c r="BV58" s="348">
        <v>8.09</v>
      </c>
      <c r="BW58" s="373"/>
      <c r="BX58" s="372" t="s">
        <v>9745</v>
      </c>
      <c r="BY58" s="372" t="s">
        <v>9746</v>
      </c>
      <c r="BZ58" s="372" t="s">
        <v>9747</v>
      </c>
      <c r="CA58" s="372" t="s">
        <v>9748</v>
      </c>
      <c r="CB58" s="372" t="s">
        <v>9749</v>
      </c>
      <c r="CC58" s="373"/>
      <c r="CD58" s="354" t="s">
        <v>555</v>
      </c>
    </row>
    <row r="59" spans="1:82" s="428" customFormat="1" x14ac:dyDescent="0.25">
      <c r="A59" s="345" t="s">
        <v>9750</v>
      </c>
      <c r="B59" s="373"/>
      <c r="C59" s="719">
        <v>43490</v>
      </c>
      <c r="D59" s="373"/>
      <c r="E59" s="346">
        <v>313.24099999999999</v>
      </c>
      <c r="F59" s="373"/>
      <c r="G59" s="347">
        <v>15.520200000000001</v>
      </c>
      <c r="H59" s="373"/>
      <c r="I59" s="651" t="s">
        <v>430</v>
      </c>
      <c r="J59" s="651" t="s">
        <v>430</v>
      </c>
      <c r="K59" s="651" t="s">
        <v>430</v>
      </c>
      <c r="L59" s="651" t="s">
        <v>430</v>
      </c>
      <c r="M59" s="374"/>
      <c r="N59" s="348">
        <v>-20.918800000000001</v>
      </c>
      <c r="O59" s="348">
        <v>27.6569</v>
      </c>
      <c r="P59" s="348">
        <v>4.8423999999999996</v>
      </c>
      <c r="Q59" s="348">
        <v>7.8685</v>
      </c>
      <c r="R59" s="348">
        <v>6.7907999999999999</v>
      </c>
      <c r="S59" s="348">
        <v>6.9897</v>
      </c>
      <c r="T59" s="348">
        <v>6.5479000000000003</v>
      </c>
      <c r="U59" s="348">
        <v>6.6702000000000004</v>
      </c>
      <c r="V59" s="350">
        <v>6.5881999999999996</v>
      </c>
      <c r="W59" s="348">
        <v>6.8596000000000004</v>
      </c>
      <c r="X59" s="348">
        <v>7.1607000000000003</v>
      </c>
      <c r="Y59" s="348">
        <v>6.4992999999999999</v>
      </c>
      <c r="Z59" s="348" t="s">
        <v>430</v>
      </c>
      <c r="AA59" s="348">
        <v>7.0549999999999997</v>
      </c>
      <c r="AB59" s="348">
        <v>6.4793000000000003</v>
      </c>
      <c r="AC59" s="348">
        <v>6.7126999999999999</v>
      </c>
      <c r="AD59" s="348">
        <v>6.7820999999999998</v>
      </c>
      <c r="AE59" s="348">
        <v>6.5613999999999999</v>
      </c>
      <c r="AF59" s="348">
        <v>5.9763000000000002</v>
      </c>
      <c r="AG59" s="374"/>
      <c r="AH59" s="346">
        <v>8</v>
      </c>
      <c r="AI59" s="346">
        <v>7</v>
      </c>
      <c r="AJ59" s="346">
        <v>7</v>
      </c>
      <c r="AK59" s="346">
        <v>9</v>
      </c>
      <c r="AL59" s="346">
        <v>7</v>
      </c>
      <c r="AM59" s="346">
        <v>7</v>
      </c>
      <c r="AN59" s="346">
        <v>7</v>
      </c>
      <c r="AO59" s="346">
        <v>6</v>
      </c>
      <c r="AP59" s="346">
        <v>6</v>
      </c>
      <c r="AQ59" s="346">
        <v>3</v>
      </c>
      <c r="AR59" s="346">
        <v>5</v>
      </c>
      <c r="AS59" s="346">
        <v>2</v>
      </c>
      <c r="AT59" s="346" t="s">
        <v>430</v>
      </c>
      <c r="AU59" s="346">
        <v>8</v>
      </c>
      <c r="AV59" s="346">
        <v>6</v>
      </c>
      <c r="AW59" s="346">
        <v>7</v>
      </c>
      <c r="AX59" s="346">
        <v>6</v>
      </c>
      <c r="AY59" s="346">
        <v>1</v>
      </c>
      <c r="AZ59" s="374"/>
      <c r="BA59" s="375">
        <v>5.04540902327832</v>
      </c>
      <c r="BB59" s="375">
        <v>0.49518946109421302</v>
      </c>
      <c r="BC59" s="375">
        <v>0.30911229903276299</v>
      </c>
      <c r="BD59" s="375">
        <v>0.65458861312433603</v>
      </c>
      <c r="BE59" s="374"/>
      <c r="BF59" s="348" t="s">
        <v>430</v>
      </c>
      <c r="BG59" s="348" t="s">
        <v>430</v>
      </c>
      <c r="BH59" s="348" t="s">
        <v>430</v>
      </c>
      <c r="BI59" s="374"/>
      <c r="BJ59" s="348">
        <v>-0.43300458999999902</v>
      </c>
      <c r="BK59" s="374"/>
      <c r="BL59" s="348">
        <v>80.311800000000005</v>
      </c>
      <c r="BM59" s="348">
        <v>5.4806999999999997</v>
      </c>
      <c r="BN59" s="348">
        <v>0.16875899999999999</v>
      </c>
      <c r="BO59" s="348">
        <v>14.038741</v>
      </c>
      <c r="BP59" s="373"/>
      <c r="BQ59" s="348" t="s">
        <v>430</v>
      </c>
      <c r="BR59" s="348">
        <v>29.02</v>
      </c>
      <c r="BS59" s="348" t="s">
        <v>430</v>
      </c>
      <c r="BT59" s="348" t="s">
        <v>430</v>
      </c>
      <c r="BU59" s="348" t="s">
        <v>430</v>
      </c>
      <c r="BV59" s="348">
        <v>-14.98</v>
      </c>
      <c r="BW59" s="373"/>
      <c r="BX59" s="372" t="s">
        <v>9751</v>
      </c>
      <c r="BY59" s="372" t="s">
        <v>9752</v>
      </c>
      <c r="BZ59" s="372" t="s">
        <v>9753</v>
      </c>
      <c r="CA59" s="372" t="s">
        <v>9720</v>
      </c>
      <c r="CB59" s="372" t="s">
        <v>9754</v>
      </c>
      <c r="CC59" s="373"/>
      <c r="CD59" s="354" t="s">
        <v>2439</v>
      </c>
    </row>
    <row r="60" spans="1:82" s="428" customFormat="1" x14ac:dyDescent="0.25">
      <c r="A60" s="345" t="s">
        <v>9755</v>
      </c>
      <c r="B60" s="373"/>
      <c r="C60" s="719">
        <v>43516</v>
      </c>
      <c r="D60" s="373"/>
      <c r="E60" s="346">
        <v>233.363</v>
      </c>
      <c r="F60" s="373"/>
      <c r="G60" s="347">
        <v>15.5914</v>
      </c>
      <c r="H60" s="373"/>
      <c r="I60" s="651">
        <v>0.53</v>
      </c>
      <c r="J60" s="651">
        <v>6.8</v>
      </c>
      <c r="K60" s="651">
        <v>0.5</v>
      </c>
      <c r="L60" s="651">
        <v>0.53</v>
      </c>
      <c r="M60" s="374"/>
      <c r="N60" s="348">
        <v>-32.043999999999997</v>
      </c>
      <c r="O60" s="348">
        <v>22.202200000000001</v>
      </c>
      <c r="P60" s="348">
        <v>4.1837999999999997</v>
      </c>
      <c r="Q60" s="348">
        <v>9.5158000000000005</v>
      </c>
      <c r="R60" s="348">
        <v>7.6923000000000004</v>
      </c>
      <c r="S60" s="348">
        <v>7.1970999999999998</v>
      </c>
      <c r="T60" s="348">
        <v>6.5542999999999996</v>
      </c>
      <c r="U60" s="348">
        <v>6.5353000000000003</v>
      </c>
      <c r="V60" s="350">
        <v>6.4680999999999997</v>
      </c>
      <c r="W60" s="348">
        <v>6.7827999999999999</v>
      </c>
      <c r="X60" s="348">
        <v>7.2648000000000001</v>
      </c>
      <c r="Y60" s="348">
        <v>6.4576000000000002</v>
      </c>
      <c r="Z60" s="348" t="s">
        <v>430</v>
      </c>
      <c r="AA60" s="348">
        <v>7.4065000000000003</v>
      </c>
      <c r="AB60" s="348">
        <v>6.4298999999999999</v>
      </c>
      <c r="AC60" s="348">
        <v>6.5907999999999998</v>
      </c>
      <c r="AD60" s="348">
        <v>6.6802999999999999</v>
      </c>
      <c r="AE60" s="348">
        <v>6.4135</v>
      </c>
      <c r="AF60" s="348">
        <v>6.0994999999999999</v>
      </c>
      <c r="AG60" s="374"/>
      <c r="AH60" s="346">
        <v>17</v>
      </c>
      <c r="AI60" s="346">
        <v>15</v>
      </c>
      <c r="AJ60" s="346">
        <v>10</v>
      </c>
      <c r="AK60" s="346">
        <v>1</v>
      </c>
      <c r="AL60" s="346">
        <v>1</v>
      </c>
      <c r="AM60" s="346">
        <v>5</v>
      </c>
      <c r="AN60" s="346">
        <v>6</v>
      </c>
      <c r="AO60" s="346">
        <v>9</v>
      </c>
      <c r="AP60" s="346">
        <v>8</v>
      </c>
      <c r="AQ60" s="346">
        <v>5</v>
      </c>
      <c r="AR60" s="346">
        <v>4</v>
      </c>
      <c r="AS60" s="346">
        <v>3</v>
      </c>
      <c r="AT60" s="346" t="s">
        <v>430</v>
      </c>
      <c r="AU60" s="346">
        <v>5</v>
      </c>
      <c r="AV60" s="346">
        <v>7</v>
      </c>
      <c r="AW60" s="346">
        <v>9</v>
      </c>
      <c r="AX60" s="346">
        <v>8</v>
      </c>
      <c r="AY60" s="346">
        <v>2</v>
      </c>
      <c r="AZ60" s="374"/>
      <c r="BA60" s="375">
        <v>6.0522251864085401</v>
      </c>
      <c r="BB60" s="375">
        <v>0.55374059730293801</v>
      </c>
      <c r="BC60" s="375">
        <v>0.27641370555033701</v>
      </c>
      <c r="BD60" s="375">
        <v>0.66090043313486702</v>
      </c>
      <c r="BE60" s="374"/>
      <c r="BF60" s="348" t="s">
        <v>430</v>
      </c>
      <c r="BG60" s="348" t="s">
        <v>430</v>
      </c>
      <c r="BH60" s="348" t="s">
        <v>430</v>
      </c>
      <c r="BI60" s="374"/>
      <c r="BJ60" s="348">
        <v>-0.33147501000000101</v>
      </c>
      <c r="BK60" s="374"/>
      <c r="BL60" s="348">
        <v>59.693199999999997</v>
      </c>
      <c r="BM60" s="348">
        <v>11.991400000000001</v>
      </c>
      <c r="BN60" s="348">
        <v>2.5569500000000001</v>
      </c>
      <c r="BO60" s="348">
        <v>25.75845</v>
      </c>
      <c r="BP60" s="373"/>
      <c r="BQ60" s="348">
        <v>0.13</v>
      </c>
      <c r="BR60" s="348">
        <v>21.06</v>
      </c>
      <c r="BS60" s="348" t="s">
        <v>430</v>
      </c>
      <c r="BT60" s="348" t="s">
        <v>430</v>
      </c>
      <c r="BU60" s="348" t="s">
        <v>430</v>
      </c>
      <c r="BV60" s="348">
        <v>4.57</v>
      </c>
      <c r="BW60" s="373"/>
      <c r="BX60" s="372" t="s">
        <v>9756</v>
      </c>
      <c r="BY60" s="372" t="s">
        <v>9757</v>
      </c>
      <c r="BZ60" s="372" t="s">
        <v>3582</v>
      </c>
      <c r="CA60" s="372" t="s">
        <v>9758</v>
      </c>
      <c r="CB60" s="372" t="s">
        <v>9759</v>
      </c>
      <c r="CC60" s="373"/>
      <c r="CD60" s="354" t="s">
        <v>3368</v>
      </c>
    </row>
    <row r="61" spans="1:82" s="428" customFormat="1" x14ac:dyDescent="0.25">
      <c r="A61" s="345" t="s">
        <v>9760</v>
      </c>
      <c r="B61" s="373"/>
      <c r="C61" s="719">
        <v>45974</v>
      </c>
      <c r="D61" s="373"/>
      <c r="E61" s="888">
        <v>203.86</v>
      </c>
      <c r="F61" s="373"/>
      <c r="G61" s="347">
        <v>10.4963</v>
      </c>
      <c r="H61" s="373"/>
      <c r="I61" s="651" t="s">
        <v>430</v>
      </c>
      <c r="J61" s="651" t="s">
        <v>430</v>
      </c>
      <c r="K61" s="651" t="s">
        <v>430</v>
      </c>
      <c r="L61" s="651" t="s">
        <v>430</v>
      </c>
      <c r="M61" s="374"/>
      <c r="N61" s="348">
        <v>-23.978400000000001</v>
      </c>
      <c r="O61" s="348">
        <v>27.7666</v>
      </c>
      <c r="P61" s="348">
        <v>4.7733999999999996</v>
      </c>
      <c r="Q61" s="348">
        <v>7.9226999999999999</v>
      </c>
      <c r="R61" s="348">
        <v>6.5423</v>
      </c>
      <c r="S61" s="348">
        <v>7.3807</v>
      </c>
      <c r="T61" s="348">
        <v>6.1186999999999996</v>
      </c>
      <c r="U61" s="348">
        <v>6.5682</v>
      </c>
      <c r="V61" s="350" t="s">
        <v>430</v>
      </c>
      <c r="W61" s="348" t="s">
        <v>430</v>
      </c>
      <c r="X61" s="348" t="s">
        <v>430</v>
      </c>
      <c r="Y61" s="348" t="s">
        <v>430</v>
      </c>
      <c r="Z61" s="348" t="s">
        <v>430</v>
      </c>
      <c r="AA61" s="348">
        <v>7.7398999999999996</v>
      </c>
      <c r="AB61" s="348">
        <v>5.9020000000000001</v>
      </c>
      <c r="AC61" s="348">
        <v>6.4196</v>
      </c>
      <c r="AD61" s="348" t="s">
        <v>430</v>
      </c>
      <c r="AE61" s="348">
        <v>5.3185000000000002</v>
      </c>
      <c r="AF61" s="348">
        <v>6.4695999999999998</v>
      </c>
      <c r="AG61" s="374"/>
      <c r="AH61" s="346">
        <v>11</v>
      </c>
      <c r="AI61" s="346">
        <v>6</v>
      </c>
      <c r="AJ61" s="346">
        <v>8</v>
      </c>
      <c r="AK61" s="346">
        <v>8</v>
      </c>
      <c r="AL61" s="346">
        <v>11</v>
      </c>
      <c r="AM61" s="346">
        <v>2</v>
      </c>
      <c r="AN61" s="346">
        <v>12</v>
      </c>
      <c r="AO61" s="346">
        <v>7</v>
      </c>
      <c r="AP61" s="346" t="s">
        <v>430</v>
      </c>
      <c r="AQ61" s="346" t="s">
        <v>430</v>
      </c>
      <c r="AR61" s="346" t="s">
        <v>430</v>
      </c>
      <c r="AS61" s="346" t="s">
        <v>430</v>
      </c>
      <c r="AT61" s="346" t="s">
        <v>430</v>
      </c>
      <c r="AU61" s="346">
        <v>3</v>
      </c>
      <c r="AV61" s="346">
        <v>12</v>
      </c>
      <c r="AW61" s="346">
        <v>11</v>
      </c>
      <c r="AX61" s="346" t="s">
        <v>430</v>
      </c>
      <c r="AY61" s="346">
        <v>12</v>
      </c>
      <c r="AZ61" s="374"/>
      <c r="BA61" s="375">
        <v>7.5058102374034297</v>
      </c>
      <c r="BB61" s="375">
        <v>0.80564786757035101</v>
      </c>
      <c r="BC61" s="375">
        <v>0.134053186510842</v>
      </c>
      <c r="BD61" s="375">
        <v>-7.9273938526961199E-2</v>
      </c>
      <c r="BE61" s="374"/>
      <c r="BF61" s="348" t="s">
        <v>430</v>
      </c>
      <c r="BG61" s="348" t="s">
        <v>430</v>
      </c>
      <c r="BH61" s="348" t="s">
        <v>430</v>
      </c>
      <c r="BI61" s="374"/>
      <c r="BJ61" s="348">
        <v>-0.27739733000001499</v>
      </c>
      <c r="BK61" s="374"/>
      <c r="BL61" s="348">
        <v>65.652799999999999</v>
      </c>
      <c r="BM61" s="348">
        <v>12.2088</v>
      </c>
      <c r="BN61" s="348">
        <v>2.3274400000000002</v>
      </c>
      <c r="BO61" s="348">
        <v>19.810960000000001</v>
      </c>
      <c r="BP61" s="373"/>
      <c r="BQ61" s="348">
        <v>11.87</v>
      </c>
      <c r="BR61" s="348" t="s">
        <v>430</v>
      </c>
      <c r="BS61" s="348" t="s">
        <v>430</v>
      </c>
      <c r="BT61" s="348" t="s">
        <v>430</v>
      </c>
      <c r="BU61" s="348" t="s">
        <v>430</v>
      </c>
      <c r="BV61" s="348">
        <v>88.41</v>
      </c>
      <c r="BW61" s="373"/>
      <c r="BX61" s="372" t="s">
        <v>9761</v>
      </c>
      <c r="BY61" s="372" t="s">
        <v>9762</v>
      </c>
      <c r="BZ61" s="372" t="s">
        <v>9763</v>
      </c>
      <c r="CA61" s="372" t="s">
        <v>9742</v>
      </c>
      <c r="CB61" s="372" t="s">
        <v>9669</v>
      </c>
      <c r="CC61" s="373"/>
      <c r="CD61" s="354" t="s">
        <v>4823</v>
      </c>
    </row>
    <row r="62" spans="1:82" s="428" customFormat="1" x14ac:dyDescent="0.25">
      <c r="A62" s="345" t="s">
        <v>9764</v>
      </c>
      <c r="B62" s="373"/>
      <c r="C62" s="719">
        <v>45944</v>
      </c>
      <c r="D62" s="373"/>
      <c r="E62" s="346">
        <v>148.44800000000001</v>
      </c>
      <c r="F62" s="373"/>
      <c r="G62" s="347">
        <v>10.542899999999999</v>
      </c>
      <c r="H62" s="373"/>
      <c r="I62" s="651" t="s">
        <v>430</v>
      </c>
      <c r="J62" s="651" t="s">
        <v>430</v>
      </c>
      <c r="K62" s="651" t="s">
        <v>430</v>
      </c>
      <c r="L62" s="651" t="s">
        <v>430</v>
      </c>
      <c r="M62" s="374"/>
      <c r="N62" s="348">
        <v>-43.569699999999997</v>
      </c>
      <c r="O62" s="348">
        <v>6.1193999999999997</v>
      </c>
      <c r="P62" s="348">
        <v>2.6720999999999999</v>
      </c>
      <c r="Q62" s="348">
        <v>5.6504000000000003</v>
      </c>
      <c r="R62" s="348">
        <v>5.5655000000000001</v>
      </c>
      <c r="S62" s="348">
        <v>6.0827</v>
      </c>
      <c r="T62" s="348">
        <v>6.0298999999999996</v>
      </c>
      <c r="U62" s="348">
        <v>6.2786999999999997</v>
      </c>
      <c r="V62" s="350" t="s">
        <v>430</v>
      </c>
      <c r="W62" s="348" t="s">
        <v>430</v>
      </c>
      <c r="X62" s="348" t="s">
        <v>430</v>
      </c>
      <c r="Y62" s="348" t="s">
        <v>430</v>
      </c>
      <c r="Z62" s="348" t="s">
        <v>430</v>
      </c>
      <c r="AA62" s="348">
        <v>6.4867999999999997</v>
      </c>
      <c r="AB62" s="348">
        <v>5.8524000000000003</v>
      </c>
      <c r="AC62" s="348">
        <v>6.2899000000000003</v>
      </c>
      <c r="AD62" s="348" t="s">
        <v>430</v>
      </c>
      <c r="AE62" s="348">
        <v>3.7988</v>
      </c>
      <c r="AF62" s="348">
        <v>6.3921999999999999</v>
      </c>
      <c r="AG62" s="374"/>
      <c r="AH62" s="346">
        <v>21</v>
      </c>
      <c r="AI62" s="346">
        <v>24</v>
      </c>
      <c r="AJ62" s="346">
        <v>15</v>
      </c>
      <c r="AK62" s="346">
        <v>20</v>
      </c>
      <c r="AL62" s="346">
        <v>22</v>
      </c>
      <c r="AM62" s="346">
        <v>18</v>
      </c>
      <c r="AN62" s="346">
        <v>13</v>
      </c>
      <c r="AO62" s="346">
        <v>14</v>
      </c>
      <c r="AP62" s="346" t="s">
        <v>430</v>
      </c>
      <c r="AQ62" s="346" t="s">
        <v>430</v>
      </c>
      <c r="AR62" s="346" t="s">
        <v>430</v>
      </c>
      <c r="AS62" s="346" t="s">
        <v>430</v>
      </c>
      <c r="AT62" s="346" t="s">
        <v>430</v>
      </c>
      <c r="AU62" s="346">
        <v>18</v>
      </c>
      <c r="AV62" s="346">
        <v>16</v>
      </c>
      <c r="AW62" s="346">
        <v>13</v>
      </c>
      <c r="AX62" s="346" t="s">
        <v>430</v>
      </c>
      <c r="AY62" s="346">
        <v>22</v>
      </c>
      <c r="AZ62" s="374"/>
      <c r="BA62" s="375">
        <v>3.5110380518488098</v>
      </c>
      <c r="BB62" s="375">
        <v>0.43914744614467099</v>
      </c>
      <c r="BC62" s="375">
        <v>0.19807097873996801</v>
      </c>
      <c r="BD62" s="375">
        <v>2.5550729550424599E-2</v>
      </c>
      <c r="BE62" s="374"/>
      <c r="BF62" s="348" t="s">
        <v>430</v>
      </c>
      <c r="BG62" s="348" t="s">
        <v>430</v>
      </c>
      <c r="BH62" s="348" t="s">
        <v>430</v>
      </c>
      <c r="BI62" s="374"/>
      <c r="BJ62" s="348">
        <v>-0.22587378999999699</v>
      </c>
      <c r="BK62" s="374"/>
      <c r="BL62" s="348">
        <v>47.465499999999999</v>
      </c>
      <c r="BM62" s="348">
        <v>21.494499999999999</v>
      </c>
      <c r="BN62" s="348">
        <v>7.0011900000000002</v>
      </c>
      <c r="BO62" s="348">
        <v>24.038810000000002</v>
      </c>
      <c r="BP62" s="373"/>
      <c r="BQ62" s="348" t="s">
        <v>430</v>
      </c>
      <c r="BR62" s="348">
        <v>20.29</v>
      </c>
      <c r="BS62" s="348" t="s">
        <v>430</v>
      </c>
      <c r="BT62" s="348" t="s">
        <v>430</v>
      </c>
      <c r="BU62" s="348" t="s">
        <v>430</v>
      </c>
      <c r="BV62" s="348">
        <v>3.75</v>
      </c>
      <c r="BW62" s="373"/>
      <c r="BX62" s="372" t="s">
        <v>9765</v>
      </c>
      <c r="BY62" s="372" t="s">
        <v>9766</v>
      </c>
      <c r="BZ62" s="372" t="s">
        <v>9767</v>
      </c>
      <c r="CA62" s="372" t="s">
        <v>9669</v>
      </c>
      <c r="CB62" s="372" t="s">
        <v>9768</v>
      </c>
      <c r="CC62" s="373"/>
      <c r="CD62" s="354" t="s">
        <v>4823</v>
      </c>
    </row>
    <row r="63" spans="1:82" s="428" customFormat="1" x14ac:dyDescent="0.25">
      <c r="A63" s="345" t="s">
        <v>9769</v>
      </c>
      <c r="B63" s="373"/>
      <c r="C63" s="719">
        <v>45897</v>
      </c>
      <c r="D63" s="373"/>
      <c r="E63" s="346">
        <v>141.99</v>
      </c>
      <c r="F63" s="373"/>
      <c r="G63" s="347">
        <v>10.6218</v>
      </c>
      <c r="H63" s="373"/>
      <c r="I63" s="651" t="s">
        <v>430</v>
      </c>
      <c r="J63" s="651" t="s">
        <v>430</v>
      </c>
      <c r="K63" s="651" t="s">
        <v>430</v>
      </c>
      <c r="L63" s="651" t="s">
        <v>430</v>
      </c>
      <c r="M63" s="374"/>
      <c r="N63" s="348">
        <v>-39.132199999999997</v>
      </c>
      <c r="O63" s="348">
        <v>23.181999999999999</v>
      </c>
      <c r="P63" s="348">
        <v>4.3235000000000001</v>
      </c>
      <c r="Q63" s="348">
        <v>4.6718999999999999</v>
      </c>
      <c r="R63" s="348">
        <v>5.9717000000000002</v>
      </c>
      <c r="S63" s="348">
        <v>6.2332999999999998</v>
      </c>
      <c r="T63" s="348">
        <v>5.9798</v>
      </c>
      <c r="U63" s="348">
        <v>6.3486000000000002</v>
      </c>
      <c r="V63" s="350" t="s">
        <v>430</v>
      </c>
      <c r="W63" s="348" t="s">
        <v>430</v>
      </c>
      <c r="X63" s="348" t="s">
        <v>430</v>
      </c>
      <c r="Y63" s="348" t="s">
        <v>430</v>
      </c>
      <c r="Z63" s="348" t="s">
        <v>430</v>
      </c>
      <c r="AA63" s="348">
        <v>6.6372</v>
      </c>
      <c r="AB63" s="348">
        <v>5.8611000000000004</v>
      </c>
      <c r="AC63" s="348">
        <v>6.2862</v>
      </c>
      <c r="AD63" s="348">
        <v>6.4629000000000003</v>
      </c>
      <c r="AE63" s="348">
        <v>4.3918999999999997</v>
      </c>
      <c r="AF63" s="348">
        <v>6.3573000000000004</v>
      </c>
      <c r="AG63" s="374"/>
      <c r="AH63" s="346">
        <v>20</v>
      </c>
      <c r="AI63" s="346">
        <v>13</v>
      </c>
      <c r="AJ63" s="346">
        <v>9</v>
      </c>
      <c r="AK63" s="346">
        <v>24</v>
      </c>
      <c r="AL63" s="346">
        <v>18</v>
      </c>
      <c r="AM63" s="346">
        <v>15</v>
      </c>
      <c r="AN63" s="346">
        <v>14</v>
      </c>
      <c r="AO63" s="346">
        <v>13</v>
      </c>
      <c r="AP63" s="346" t="s">
        <v>430</v>
      </c>
      <c r="AQ63" s="346" t="s">
        <v>430</v>
      </c>
      <c r="AR63" s="346" t="s">
        <v>430</v>
      </c>
      <c r="AS63" s="346" t="s">
        <v>430</v>
      </c>
      <c r="AT63" s="346" t="s">
        <v>430</v>
      </c>
      <c r="AU63" s="346">
        <v>17</v>
      </c>
      <c r="AV63" s="346">
        <v>15</v>
      </c>
      <c r="AW63" s="346">
        <v>14</v>
      </c>
      <c r="AX63" s="346">
        <v>12</v>
      </c>
      <c r="AY63" s="346">
        <v>19</v>
      </c>
      <c r="AZ63" s="374"/>
      <c r="BA63" s="375">
        <v>3.9185501658949899</v>
      </c>
      <c r="BB63" s="375">
        <v>0.427858273989629</v>
      </c>
      <c r="BC63" s="375">
        <v>0.22159510489979301</v>
      </c>
      <c r="BD63" s="375">
        <v>0.18938550919584901</v>
      </c>
      <c r="BE63" s="374"/>
      <c r="BF63" s="348" t="s">
        <v>430</v>
      </c>
      <c r="BG63" s="348" t="s">
        <v>430</v>
      </c>
      <c r="BH63" s="348" t="s">
        <v>430</v>
      </c>
      <c r="BI63" s="374"/>
      <c r="BJ63" s="348">
        <v>-0.29203008999998797</v>
      </c>
      <c r="BK63" s="374"/>
      <c r="BL63" s="348">
        <v>61.483499999999999</v>
      </c>
      <c r="BM63" s="348">
        <v>10.327999999999999</v>
      </c>
      <c r="BN63" s="348">
        <v>5.2620899999999997</v>
      </c>
      <c r="BO63" s="348">
        <v>22.926410000000001</v>
      </c>
      <c r="BP63" s="373"/>
      <c r="BQ63" s="348" t="s">
        <v>430</v>
      </c>
      <c r="BR63" s="348">
        <v>15.4</v>
      </c>
      <c r="BS63" s="348" t="s">
        <v>430</v>
      </c>
      <c r="BT63" s="348" t="s">
        <v>430</v>
      </c>
      <c r="BU63" s="348" t="s">
        <v>430</v>
      </c>
      <c r="BV63" s="348">
        <v>7.53</v>
      </c>
      <c r="BW63" s="373"/>
      <c r="BX63" s="372" t="s">
        <v>9770</v>
      </c>
      <c r="BY63" s="372" t="s">
        <v>9771</v>
      </c>
      <c r="BZ63" s="372" t="s">
        <v>9772</v>
      </c>
      <c r="CA63" s="372" t="s">
        <v>9773</v>
      </c>
      <c r="CB63" s="372" t="s">
        <v>9748</v>
      </c>
      <c r="CC63" s="373"/>
      <c r="CD63" s="354" t="s">
        <v>4823</v>
      </c>
    </row>
    <row r="64" spans="1:82" s="428" customFormat="1" x14ac:dyDescent="0.25">
      <c r="A64" s="345" t="s">
        <v>9774</v>
      </c>
      <c r="B64" s="373"/>
      <c r="C64" s="719">
        <v>43269</v>
      </c>
      <c r="D64" s="373"/>
      <c r="E64" s="346">
        <v>138.22999999999999</v>
      </c>
      <c r="F64" s="373"/>
      <c r="G64" s="347">
        <v>15.3874</v>
      </c>
      <c r="H64" s="373"/>
      <c r="I64" s="651">
        <v>0.18</v>
      </c>
      <c r="J64" s="651">
        <v>6.06</v>
      </c>
      <c r="K64" s="651">
        <v>0.18</v>
      </c>
      <c r="L64" s="651">
        <v>0.18</v>
      </c>
      <c r="M64" s="374"/>
      <c r="N64" s="348">
        <v>-49.509</v>
      </c>
      <c r="O64" s="348">
        <v>23.132100000000001</v>
      </c>
      <c r="P64" s="348">
        <v>3.2551999999999999</v>
      </c>
      <c r="Q64" s="348">
        <v>6.5735999999999999</v>
      </c>
      <c r="R64" s="348">
        <v>6.5789</v>
      </c>
      <c r="S64" s="348">
        <v>5.8262999999999998</v>
      </c>
      <c r="T64" s="348">
        <v>5.8056000000000001</v>
      </c>
      <c r="U64" s="348">
        <v>6.0656999999999996</v>
      </c>
      <c r="V64" s="350">
        <v>6.0666000000000002</v>
      </c>
      <c r="W64" s="348">
        <v>6.4515000000000002</v>
      </c>
      <c r="X64" s="348">
        <v>6.8265000000000002</v>
      </c>
      <c r="Y64" s="348">
        <v>5.7823000000000002</v>
      </c>
      <c r="Z64" s="348" t="s">
        <v>430</v>
      </c>
      <c r="AA64" s="348">
        <v>6.6471999999999998</v>
      </c>
      <c r="AB64" s="348">
        <v>5.5357000000000003</v>
      </c>
      <c r="AC64" s="348">
        <v>6.0190999999999999</v>
      </c>
      <c r="AD64" s="348">
        <v>6.2710999999999997</v>
      </c>
      <c r="AE64" s="348">
        <v>5.0187999999999997</v>
      </c>
      <c r="AF64" s="348">
        <v>5.4111000000000002</v>
      </c>
      <c r="AG64" s="374"/>
      <c r="AH64" s="346">
        <v>23</v>
      </c>
      <c r="AI64" s="346">
        <v>14</v>
      </c>
      <c r="AJ64" s="346">
        <v>12</v>
      </c>
      <c r="AK64" s="346">
        <v>17</v>
      </c>
      <c r="AL64" s="346">
        <v>10</v>
      </c>
      <c r="AM64" s="346">
        <v>21</v>
      </c>
      <c r="AN64" s="346">
        <v>19</v>
      </c>
      <c r="AO64" s="346">
        <v>19</v>
      </c>
      <c r="AP64" s="346">
        <v>16</v>
      </c>
      <c r="AQ64" s="346">
        <v>10</v>
      </c>
      <c r="AR64" s="346">
        <v>9</v>
      </c>
      <c r="AS64" s="346">
        <v>8</v>
      </c>
      <c r="AT64" s="346" t="s">
        <v>430</v>
      </c>
      <c r="AU64" s="346">
        <v>16</v>
      </c>
      <c r="AV64" s="346">
        <v>21</v>
      </c>
      <c r="AW64" s="346">
        <v>20</v>
      </c>
      <c r="AX64" s="346">
        <v>17</v>
      </c>
      <c r="AY64" s="346">
        <v>15</v>
      </c>
      <c r="AZ64" s="374"/>
      <c r="BA64" s="375">
        <v>5.5977292834282499</v>
      </c>
      <c r="BB64" s="375">
        <v>0.523128787106932</v>
      </c>
      <c r="BC64" s="375">
        <v>0.22277346013732499</v>
      </c>
      <c r="BD64" s="375">
        <v>0.29095417688109299</v>
      </c>
      <c r="BE64" s="374"/>
      <c r="BF64" s="348" t="s">
        <v>430</v>
      </c>
      <c r="BG64" s="348" t="s">
        <v>430</v>
      </c>
      <c r="BH64" s="348" t="s">
        <v>430</v>
      </c>
      <c r="BI64" s="374"/>
      <c r="BJ64" s="348">
        <v>-0.263234990000001</v>
      </c>
      <c r="BK64" s="374"/>
      <c r="BL64" s="348">
        <v>61.485700000000001</v>
      </c>
      <c r="BM64" s="348">
        <v>9.0762699999999992</v>
      </c>
      <c r="BN64" s="348" t="s">
        <v>430</v>
      </c>
      <c r="BO64" s="348">
        <v>29.438030000000001</v>
      </c>
      <c r="BP64" s="373"/>
      <c r="BQ64" s="348">
        <v>3.59</v>
      </c>
      <c r="BR64" s="348">
        <v>17.71</v>
      </c>
      <c r="BS64" s="348" t="s">
        <v>430</v>
      </c>
      <c r="BT64" s="348" t="s">
        <v>430</v>
      </c>
      <c r="BU64" s="348" t="s">
        <v>430</v>
      </c>
      <c r="BV64" s="348">
        <v>78.959999999999994</v>
      </c>
      <c r="BW64" s="373"/>
      <c r="BX64" s="372" t="s">
        <v>9775</v>
      </c>
      <c r="BY64" s="372" t="s">
        <v>9776</v>
      </c>
      <c r="BZ64" s="372" t="s">
        <v>9777</v>
      </c>
      <c r="CA64" s="372" t="s">
        <v>9778</v>
      </c>
      <c r="CB64" s="372" t="s">
        <v>9779</v>
      </c>
      <c r="CC64" s="373"/>
      <c r="CD64" s="354" t="s">
        <v>3842</v>
      </c>
    </row>
    <row r="65" spans="1:82" s="428" customFormat="1" x14ac:dyDescent="0.25">
      <c r="A65" s="345" t="s">
        <v>9780</v>
      </c>
      <c r="B65" s="373"/>
      <c r="C65" s="719">
        <v>44067</v>
      </c>
      <c r="D65" s="373"/>
      <c r="E65" s="346">
        <v>137.25</v>
      </c>
      <c r="F65" s="373"/>
      <c r="G65" s="347">
        <v>13.737</v>
      </c>
      <c r="H65" s="373"/>
      <c r="I65" s="651">
        <v>8.2199999999999999E-3</v>
      </c>
      <c r="J65" s="651">
        <v>5.26</v>
      </c>
      <c r="K65" s="651">
        <v>8.2199999999999999E-3</v>
      </c>
      <c r="L65" s="651">
        <v>8.2199999999999999E-3</v>
      </c>
      <c r="M65" s="374"/>
      <c r="N65" s="348">
        <v>-23.367100000000001</v>
      </c>
      <c r="O65" s="348">
        <v>22.093599999999999</v>
      </c>
      <c r="P65" s="348">
        <v>2.6204000000000001</v>
      </c>
      <c r="Q65" s="348">
        <v>6.4116</v>
      </c>
      <c r="R65" s="348">
        <v>5.8053999999999997</v>
      </c>
      <c r="S65" s="348">
        <v>6.2008999999999999</v>
      </c>
      <c r="T65" s="348">
        <v>5.8053999999999997</v>
      </c>
      <c r="U65" s="348">
        <v>6.1128</v>
      </c>
      <c r="V65" s="350">
        <v>6.1896000000000004</v>
      </c>
      <c r="W65" s="348">
        <v>6.1745999999999999</v>
      </c>
      <c r="X65" s="348">
        <v>6.4598000000000004</v>
      </c>
      <c r="Y65" s="348">
        <v>5.7416999999999998</v>
      </c>
      <c r="Z65" s="348" t="s">
        <v>430</v>
      </c>
      <c r="AA65" s="348">
        <v>6.4661</v>
      </c>
      <c r="AB65" s="348">
        <v>5.8327</v>
      </c>
      <c r="AC65" s="348">
        <v>6.0698999999999996</v>
      </c>
      <c r="AD65" s="348">
        <v>6.3453999999999997</v>
      </c>
      <c r="AE65" s="348">
        <v>4.7686000000000002</v>
      </c>
      <c r="AF65" s="348">
        <v>5.4420000000000002</v>
      </c>
      <c r="AG65" s="374"/>
      <c r="AH65" s="346">
        <v>10</v>
      </c>
      <c r="AI65" s="346">
        <v>16</v>
      </c>
      <c r="AJ65" s="346">
        <v>16</v>
      </c>
      <c r="AK65" s="346">
        <v>19</v>
      </c>
      <c r="AL65" s="346">
        <v>20</v>
      </c>
      <c r="AM65" s="346">
        <v>16</v>
      </c>
      <c r="AN65" s="346">
        <v>20</v>
      </c>
      <c r="AO65" s="346">
        <v>18</v>
      </c>
      <c r="AP65" s="346">
        <v>14</v>
      </c>
      <c r="AQ65" s="346">
        <v>12</v>
      </c>
      <c r="AR65" s="346">
        <v>10</v>
      </c>
      <c r="AS65" s="346">
        <v>9</v>
      </c>
      <c r="AT65" s="346" t="s">
        <v>430</v>
      </c>
      <c r="AU65" s="346">
        <v>19</v>
      </c>
      <c r="AV65" s="346">
        <v>17</v>
      </c>
      <c r="AW65" s="346">
        <v>19</v>
      </c>
      <c r="AX65" s="346">
        <v>16</v>
      </c>
      <c r="AY65" s="346">
        <v>16</v>
      </c>
      <c r="AZ65" s="374"/>
      <c r="BA65" s="375">
        <v>5.5420007825731403</v>
      </c>
      <c r="BB65" s="375">
        <v>0.59009748676432305</v>
      </c>
      <c r="BC65" s="375">
        <v>0.15896589301705599</v>
      </c>
      <c r="BD65" s="375">
        <v>-0.19747438667705799</v>
      </c>
      <c r="BE65" s="374"/>
      <c r="BF65" s="348" t="s">
        <v>430</v>
      </c>
      <c r="BG65" s="348" t="s">
        <v>430</v>
      </c>
      <c r="BH65" s="348" t="s">
        <v>430</v>
      </c>
      <c r="BI65" s="374"/>
      <c r="BJ65" s="348">
        <v>-0.151248100000001</v>
      </c>
      <c r="BK65" s="374"/>
      <c r="BL65" s="348">
        <v>66.759799999999998</v>
      </c>
      <c r="BM65" s="348">
        <v>3.0663299999999998</v>
      </c>
      <c r="BN65" s="348" t="s">
        <v>430</v>
      </c>
      <c r="BO65" s="348">
        <v>30.173870000000001</v>
      </c>
      <c r="BP65" s="373"/>
      <c r="BQ65" s="348" t="s">
        <v>430</v>
      </c>
      <c r="BR65" s="348">
        <v>20.74</v>
      </c>
      <c r="BS65" s="348" t="s">
        <v>430</v>
      </c>
      <c r="BT65" s="348" t="s">
        <v>430</v>
      </c>
      <c r="BU65" s="348" t="s">
        <v>430</v>
      </c>
      <c r="BV65" s="348">
        <v>79.41</v>
      </c>
      <c r="BW65" s="373"/>
      <c r="BX65" s="372" t="s">
        <v>9781</v>
      </c>
      <c r="BY65" s="372" t="s">
        <v>9782</v>
      </c>
      <c r="BZ65" s="372" t="s">
        <v>9783</v>
      </c>
      <c r="CA65" s="372" t="s">
        <v>9784</v>
      </c>
      <c r="CB65" s="372" t="s">
        <v>9785</v>
      </c>
      <c r="CC65" s="373"/>
      <c r="CD65" s="354" t="s">
        <v>2439</v>
      </c>
    </row>
    <row r="66" spans="1:82" s="428" customFormat="1" x14ac:dyDescent="0.25">
      <c r="A66" s="345" t="s">
        <v>9786</v>
      </c>
      <c r="B66" s="373"/>
      <c r="C66" s="719">
        <v>46101</v>
      </c>
      <c r="D66" s="373"/>
      <c r="E66" s="346">
        <v>120.78400000000001</v>
      </c>
      <c r="F66" s="373"/>
      <c r="G66" s="347">
        <v>10.25</v>
      </c>
      <c r="H66" s="373"/>
      <c r="I66" s="651" t="s">
        <v>430</v>
      </c>
      <c r="J66" s="651" t="s">
        <v>430</v>
      </c>
      <c r="K66" s="651" t="s">
        <v>430</v>
      </c>
      <c r="L66" s="651" t="s">
        <v>430</v>
      </c>
      <c r="M66" s="374"/>
      <c r="N66" s="348">
        <v>-35.575000000000003</v>
      </c>
      <c r="O66" s="348">
        <v>23.786200000000001</v>
      </c>
      <c r="P66" s="348">
        <v>0</v>
      </c>
      <c r="Q66" s="348">
        <v>5.0971000000000002</v>
      </c>
      <c r="R66" s="348">
        <v>5.7717000000000001</v>
      </c>
      <c r="S66" s="348">
        <v>5.8921999999999999</v>
      </c>
      <c r="T66" s="348" t="s">
        <v>430</v>
      </c>
      <c r="U66" s="348" t="s">
        <v>430</v>
      </c>
      <c r="V66" s="350" t="s">
        <v>430</v>
      </c>
      <c r="W66" s="348" t="s">
        <v>430</v>
      </c>
      <c r="X66" s="348" t="s">
        <v>430</v>
      </c>
      <c r="Y66" s="348" t="s">
        <v>430</v>
      </c>
      <c r="Z66" s="348" t="s">
        <v>430</v>
      </c>
      <c r="AA66" s="348">
        <v>6.3396999999999997</v>
      </c>
      <c r="AB66" s="348">
        <v>5.9001999999999999</v>
      </c>
      <c r="AC66" s="348" t="s">
        <v>430</v>
      </c>
      <c r="AD66" s="348" t="s">
        <v>430</v>
      </c>
      <c r="AE66" s="348">
        <v>5.3571</v>
      </c>
      <c r="AF66" s="348">
        <v>5.9641000000000002</v>
      </c>
      <c r="AG66" s="374"/>
      <c r="AH66" s="346">
        <v>18</v>
      </c>
      <c r="AI66" s="346">
        <v>12</v>
      </c>
      <c r="AJ66" s="346">
        <v>22</v>
      </c>
      <c r="AK66" s="346">
        <v>23</v>
      </c>
      <c r="AL66" s="346">
        <v>21</v>
      </c>
      <c r="AM66" s="346">
        <v>20</v>
      </c>
      <c r="AN66" s="346" t="s">
        <v>430</v>
      </c>
      <c r="AO66" s="346" t="s">
        <v>430</v>
      </c>
      <c r="AP66" s="346" t="s">
        <v>430</v>
      </c>
      <c r="AQ66" s="346" t="s">
        <v>430</v>
      </c>
      <c r="AR66" s="346" t="s">
        <v>430</v>
      </c>
      <c r="AS66" s="346" t="s">
        <v>430</v>
      </c>
      <c r="AT66" s="346" t="s">
        <v>430</v>
      </c>
      <c r="AU66" s="346">
        <v>21</v>
      </c>
      <c r="AV66" s="346">
        <v>13</v>
      </c>
      <c r="AW66" s="346" t="s">
        <v>430</v>
      </c>
      <c r="AX66" s="346" t="s">
        <v>430</v>
      </c>
      <c r="AY66" s="346">
        <v>11</v>
      </c>
      <c r="AZ66" s="374"/>
      <c r="BA66" s="375">
        <v>2.7720367509909698</v>
      </c>
      <c r="BB66" s="375">
        <v>0.292526902159852</v>
      </c>
      <c r="BC66" s="375">
        <v>0.17655019242728601</v>
      </c>
      <c r="BD66" s="375">
        <v>0.306512419749707</v>
      </c>
      <c r="BE66" s="374"/>
      <c r="BF66" s="348" t="s">
        <v>430</v>
      </c>
      <c r="BG66" s="348" t="s">
        <v>430</v>
      </c>
      <c r="BH66" s="348" t="s">
        <v>430</v>
      </c>
      <c r="BI66" s="374"/>
      <c r="BJ66" s="348">
        <v>-0.27366657999999999</v>
      </c>
      <c r="BK66" s="374"/>
      <c r="BL66" s="348">
        <v>63.2149</v>
      </c>
      <c r="BM66" s="348">
        <v>3.6979899999999999</v>
      </c>
      <c r="BN66" s="348">
        <v>0.74390999999999996</v>
      </c>
      <c r="BO66" s="348">
        <v>32.343200000000003</v>
      </c>
      <c r="BP66" s="373"/>
      <c r="BQ66" s="348">
        <v>20.22</v>
      </c>
      <c r="BR66" s="348" t="s">
        <v>430</v>
      </c>
      <c r="BS66" s="348" t="s">
        <v>430</v>
      </c>
      <c r="BT66" s="348" t="s">
        <v>430</v>
      </c>
      <c r="BU66" s="348" t="s">
        <v>430</v>
      </c>
      <c r="BV66" s="348">
        <v>12.13</v>
      </c>
      <c r="BW66" s="373"/>
      <c r="BX66" s="372" t="s">
        <v>9605</v>
      </c>
      <c r="BY66" s="372" t="s">
        <v>9787</v>
      </c>
      <c r="BZ66" s="372" t="s">
        <v>9788</v>
      </c>
      <c r="CA66" s="372" t="s">
        <v>9779</v>
      </c>
      <c r="CB66" s="372" t="s">
        <v>9789</v>
      </c>
      <c r="CC66" s="373"/>
      <c r="CD66" s="354" t="s">
        <v>4823</v>
      </c>
    </row>
    <row r="67" spans="1:82" s="428" customFormat="1" x14ac:dyDescent="0.25">
      <c r="A67" s="345" t="s">
        <v>9790</v>
      </c>
      <c r="B67" s="373"/>
      <c r="C67" s="719">
        <v>46140</v>
      </c>
      <c r="D67" s="373"/>
      <c r="E67" s="346">
        <v>87.4221</v>
      </c>
      <c r="F67" s="373"/>
      <c r="G67" s="347">
        <v>10.1973</v>
      </c>
      <c r="H67" s="373"/>
      <c r="I67" s="651" t="s">
        <v>430</v>
      </c>
      <c r="J67" s="651" t="s">
        <v>430</v>
      </c>
      <c r="K67" s="651" t="s">
        <v>430</v>
      </c>
      <c r="L67" s="651" t="s">
        <v>430</v>
      </c>
      <c r="M67" s="374"/>
      <c r="N67" s="348">
        <v>-13.9542</v>
      </c>
      <c r="O67" s="348">
        <v>25.706399999999999</v>
      </c>
      <c r="P67" s="348">
        <v>3.0186999999999999</v>
      </c>
      <c r="Q67" s="348">
        <v>8.2072000000000003</v>
      </c>
      <c r="R67" s="348">
        <v>6.8520000000000003</v>
      </c>
      <c r="S67" s="348">
        <v>6.5491999999999999</v>
      </c>
      <c r="T67" s="348" t="s">
        <v>430</v>
      </c>
      <c r="U67" s="348" t="s">
        <v>430</v>
      </c>
      <c r="V67" s="350" t="s">
        <v>430</v>
      </c>
      <c r="W67" s="348" t="s">
        <v>430</v>
      </c>
      <c r="X67" s="348" t="s">
        <v>430</v>
      </c>
      <c r="Y67" s="348" t="s">
        <v>430</v>
      </c>
      <c r="Z67" s="348" t="s">
        <v>430</v>
      </c>
      <c r="AA67" s="348">
        <v>7.0951000000000004</v>
      </c>
      <c r="AB67" s="348" t="s">
        <v>430</v>
      </c>
      <c r="AC67" s="348" t="s">
        <v>430</v>
      </c>
      <c r="AD67" s="348" t="s">
        <v>430</v>
      </c>
      <c r="AE67" s="348">
        <v>5.5109000000000004</v>
      </c>
      <c r="AF67" s="348">
        <v>6.3170999999999999</v>
      </c>
      <c r="AG67" s="374"/>
      <c r="AH67" s="346">
        <v>6</v>
      </c>
      <c r="AI67" s="346">
        <v>10</v>
      </c>
      <c r="AJ67" s="346">
        <v>14</v>
      </c>
      <c r="AK67" s="346">
        <v>6</v>
      </c>
      <c r="AL67" s="346">
        <v>6</v>
      </c>
      <c r="AM67" s="346">
        <v>11</v>
      </c>
      <c r="AN67" s="346" t="s">
        <v>430</v>
      </c>
      <c r="AO67" s="346" t="s">
        <v>430</v>
      </c>
      <c r="AP67" s="346" t="s">
        <v>430</v>
      </c>
      <c r="AQ67" s="346" t="s">
        <v>430</v>
      </c>
      <c r="AR67" s="346" t="s">
        <v>430</v>
      </c>
      <c r="AS67" s="346" t="s">
        <v>430</v>
      </c>
      <c r="AT67" s="346" t="s">
        <v>430</v>
      </c>
      <c r="AU67" s="346">
        <v>7</v>
      </c>
      <c r="AV67" s="346" t="s">
        <v>430</v>
      </c>
      <c r="AW67" s="346" t="s">
        <v>430</v>
      </c>
      <c r="AX67" s="346" t="s">
        <v>430</v>
      </c>
      <c r="AY67" s="346">
        <v>7</v>
      </c>
      <c r="AZ67" s="374"/>
      <c r="BA67" s="375">
        <v>1.0588946008794999</v>
      </c>
      <c r="BB67" s="375">
        <v>-6.0733815958401598E-2</v>
      </c>
      <c r="BC67" s="375">
        <v>1.03972225626158</v>
      </c>
      <c r="BD67" s="375">
        <v>1.16935841045591</v>
      </c>
      <c r="BE67" s="374"/>
      <c r="BF67" s="348" t="s">
        <v>430</v>
      </c>
      <c r="BG67" s="348" t="s">
        <v>430</v>
      </c>
      <c r="BH67" s="348" t="s">
        <v>430</v>
      </c>
      <c r="BI67" s="374"/>
      <c r="BJ67" s="348">
        <v>-0.29598247000000999</v>
      </c>
      <c r="BK67" s="374"/>
      <c r="BL67" s="348">
        <v>70.215000000000003</v>
      </c>
      <c r="BM67" s="348">
        <v>3.8155399999999999</v>
      </c>
      <c r="BN67" s="348">
        <v>0.126557</v>
      </c>
      <c r="BO67" s="348">
        <v>25.842903</v>
      </c>
      <c r="BP67" s="373"/>
      <c r="BQ67" s="348" t="s">
        <v>430</v>
      </c>
      <c r="BR67" s="348">
        <v>24.04</v>
      </c>
      <c r="BS67" s="348" t="s">
        <v>430</v>
      </c>
      <c r="BT67" s="348" t="s">
        <v>430</v>
      </c>
      <c r="BU67" s="348" t="s">
        <v>430</v>
      </c>
      <c r="BV67" s="348">
        <v>76.260000000000005</v>
      </c>
      <c r="BW67" s="373"/>
      <c r="BX67" s="372" t="s">
        <v>9791</v>
      </c>
      <c r="BY67" s="372" t="s">
        <v>9792</v>
      </c>
      <c r="BZ67" s="372" t="s">
        <v>9754</v>
      </c>
      <c r="CA67" s="372" t="s">
        <v>9793</v>
      </c>
      <c r="CB67" s="372" t="s">
        <v>9794</v>
      </c>
      <c r="CC67" s="373"/>
      <c r="CD67" s="354" t="s">
        <v>2439</v>
      </c>
    </row>
    <row r="68" spans="1:82" s="428" customFormat="1" x14ac:dyDescent="0.25">
      <c r="A68" s="345" t="s">
        <v>9795</v>
      </c>
      <c r="B68" s="373"/>
      <c r="C68" s="719">
        <v>41878</v>
      </c>
      <c r="D68" s="373"/>
      <c r="E68" s="346">
        <v>97.458500000000001</v>
      </c>
      <c r="F68" s="373"/>
      <c r="G68" s="347">
        <v>21.040400000000002</v>
      </c>
      <c r="H68" s="373"/>
      <c r="I68" s="651" t="s">
        <v>430</v>
      </c>
      <c r="J68" s="651" t="s">
        <v>430</v>
      </c>
      <c r="K68" s="651" t="s">
        <v>430</v>
      </c>
      <c r="L68" s="651" t="s">
        <v>430</v>
      </c>
      <c r="M68" s="374"/>
      <c r="N68" s="348">
        <v>-15.6061</v>
      </c>
      <c r="O68" s="348">
        <v>30.5504</v>
      </c>
      <c r="P68" s="348">
        <v>8.9618000000000002</v>
      </c>
      <c r="Q68" s="348">
        <v>8.2287999999999997</v>
      </c>
      <c r="R68" s="348">
        <v>6.3689</v>
      </c>
      <c r="S68" s="348">
        <v>6.5086000000000004</v>
      </c>
      <c r="T68" s="348">
        <v>6.4314</v>
      </c>
      <c r="U68" s="348">
        <v>6.5288000000000004</v>
      </c>
      <c r="V68" s="350">
        <v>6.4577</v>
      </c>
      <c r="W68" s="348">
        <v>6.7417999999999996</v>
      </c>
      <c r="X68" s="348">
        <v>7.1394000000000002</v>
      </c>
      <c r="Y68" s="348">
        <v>6.3628</v>
      </c>
      <c r="Z68" s="348">
        <v>6.0873999999999997</v>
      </c>
      <c r="AA68" s="348">
        <v>6.9028999999999998</v>
      </c>
      <c r="AB68" s="348">
        <v>6.3647</v>
      </c>
      <c r="AC68" s="348">
        <v>6.6135999999999999</v>
      </c>
      <c r="AD68" s="348">
        <v>6.6464999999999996</v>
      </c>
      <c r="AE68" s="348">
        <v>5.4024000000000001</v>
      </c>
      <c r="AF68" s="348">
        <v>6.4009999999999998</v>
      </c>
      <c r="AG68" s="374"/>
      <c r="AH68" s="346">
        <v>7</v>
      </c>
      <c r="AI68" s="346">
        <v>2</v>
      </c>
      <c r="AJ68" s="346">
        <v>1</v>
      </c>
      <c r="AK68" s="346">
        <v>4</v>
      </c>
      <c r="AL68" s="346">
        <v>13</v>
      </c>
      <c r="AM68" s="346">
        <v>12</v>
      </c>
      <c r="AN68" s="346">
        <v>9</v>
      </c>
      <c r="AO68" s="346">
        <v>10</v>
      </c>
      <c r="AP68" s="346">
        <v>9</v>
      </c>
      <c r="AQ68" s="346">
        <v>6</v>
      </c>
      <c r="AR68" s="346">
        <v>6</v>
      </c>
      <c r="AS68" s="346">
        <v>4</v>
      </c>
      <c r="AT68" s="346">
        <v>1</v>
      </c>
      <c r="AU68" s="346">
        <v>10</v>
      </c>
      <c r="AV68" s="346">
        <v>8</v>
      </c>
      <c r="AW68" s="346">
        <v>8</v>
      </c>
      <c r="AX68" s="346">
        <v>9</v>
      </c>
      <c r="AY68" s="346">
        <v>9</v>
      </c>
      <c r="AZ68" s="374"/>
      <c r="BA68" s="375">
        <v>5.6598470304570503</v>
      </c>
      <c r="BB68" s="375">
        <v>0.45153286681434601</v>
      </c>
      <c r="BC68" s="375">
        <v>0.27222971283084402</v>
      </c>
      <c r="BD68" s="375">
        <v>0.71555605175737402</v>
      </c>
      <c r="BE68" s="374"/>
      <c r="BF68" s="348" t="s">
        <v>430</v>
      </c>
      <c r="BG68" s="348" t="s">
        <v>430</v>
      </c>
      <c r="BH68" s="348" t="s">
        <v>430</v>
      </c>
      <c r="BI68" s="374"/>
      <c r="BJ68" s="348">
        <v>-0.19270110000000101</v>
      </c>
      <c r="BK68" s="374"/>
      <c r="BL68" s="348">
        <v>52.354500000000002</v>
      </c>
      <c r="BM68" s="348">
        <v>8.9013000000000009</v>
      </c>
      <c r="BN68" s="348">
        <v>5.4998399999999998</v>
      </c>
      <c r="BO68" s="348">
        <v>33.24436</v>
      </c>
      <c r="BP68" s="373"/>
      <c r="BQ68" s="348">
        <v>11.98</v>
      </c>
      <c r="BR68" s="348">
        <v>19.62</v>
      </c>
      <c r="BS68" s="348" t="s">
        <v>430</v>
      </c>
      <c r="BT68" s="348" t="s">
        <v>430</v>
      </c>
      <c r="BU68" s="348" t="s">
        <v>430</v>
      </c>
      <c r="BV68" s="348">
        <v>68.599999999999994</v>
      </c>
      <c r="BW68" s="373"/>
      <c r="BX68" s="372" t="s">
        <v>9796</v>
      </c>
      <c r="BY68" s="372" t="s">
        <v>9797</v>
      </c>
      <c r="BZ68" s="372" t="s">
        <v>9798</v>
      </c>
      <c r="CA68" s="372" t="s">
        <v>9799</v>
      </c>
      <c r="CB68" s="372" t="s">
        <v>9800</v>
      </c>
      <c r="CC68" s="373"/>
      <c r="CD68" s="354" t="s">
        <v>2439</v>
      </c>
    </row>
    <row r="69" spans="1:82" s="428" customFormat="1" x14ac:dyDescent="0.25">
      <c r="A69" s="345" t="s">
        <v>9801</v>
      </c>
      <c r="B69" s="373"/>
      <c r="C69" s="719">
        <v>43720</v>
      </c>
      <c r="D69" s="373"/>
      <c r="E69" s="346">
        <v>68.989999999999995</v>
      </c>
      <c r="F69" s="373"/>
      <c r="G69" s="347">
        <v>14.527900000000001</v>
      </c>
      <c r="H69" s="373"/>
      <c r="I69" s="651" t="s">
        <v>430</v>
      </c>
      <c r="J69" s="651" t="s">
        <v>430</v>
      </c>
      <c r="K69" s="651" t="s">
        <v>430</v>
      </c>
      <c r="L69" s="651" t="s">
        <v>430</v>
      </c>
      <c r="M69" s="374"/>
      <c r="N69" s="348">
        <v>16.086500000000001</v>
      </c>
      <c r="O69" s="348">
        <v>28.2042</v>
      </c>
      <c r="P69" s="348">
        <v>5.8209</v>
      </c>
      <c r="Q69" s="348">
        <v>6.4405000000000001</v>
      </c>
      <c r="R69" s="348">
        <v>6.0198999999999998</v>
      </c>
      <c r="S69" s="348">
        <v>5.5660999999999996</v>
      </c>
      <c r="T69" s="348">
        <v>5.9255000000000004</v>
      </c>
      <c r="U69" s="348">
        <v>6.3974000000000002</v>
      </c>
      <c r="V69" s="350">
        <v>6.4104999999999999</v>
      </c>
      <c r="W69" s="348">
        <v>6.9214000000000002</v>
      </c>
      <c r="X69" s="348">
        <v>7.3269000000000002</v>
      </c>
      <c r="Y69" s="348">
        <v>6.0720999999999998</v>
      </c>
      <c r="Z69" s="348" t="s">
        <v>430</v>
      </c>
      <c r="AA69" s="348">
        <v>6.6677</v>
      </c>
      <c r="AB69" s="348">
        <v>5.1489000000000003</v>
      </c>
      <c r="AC69" s="348">
        <v>6.2138999999999998</v>
      </c>
      <c r="AD69" s="348">
        <v>6.5180999999999996</v>
      </c>
      <c r="AE69" s="348">
        <v>4.2685000000000004</v>
      </c>
      <c r="AF69" s="348">
        <v>5.4987000000000004</v>
      </c>
      <c r="AG69" s="374"/>
      <c r="AH69" s="346">
        <v>1</v>
      </c>
      <c r="AI69" s="346">
        <v>4</v>
      </c>
      <c r="AJ69" s="346">
        <v>5</v>
      </c>
      <c r="AK69" s="346">
        <v>18</v>
      </c>
      <c r="AL69" s="346">
        <v>17</v>
      </c>
      <c r="AM69" s="346">
        <v>23</v>
      </c>
      <c r="AN69" s="346">
        <v>17</v>
      </c>
      <c r="AO69" s="346">
        <v>11</v>
      </c>
      <c r="AP69" s="346">
        <v>10</v>
      </c>
      <c r="AQ69" s="346">
        <v>2</v>
      </c>
      <c r="AR69" s="346">
        <v>1</v>
      </c>
      <c r="AS69" s="346">
        <v>7</v>
      </c>
      <c r="AT69" s="346" t="s">
        <v>430</v>
      </c>
      <c r="AU69" s="346">
        <v>15</v>
      </c>
      <c r="AV69" s="346">
        <v>22</v>
      </c>
      <c r="AW69" s="346">
        <v>15</v>
      </c>
      <c r="AX69" s="346">
        <v>10</v>
      </c>
      <c r="AY69" s="346">
        <v>21</v>
      </c>
      <c r="AZ69" s="374"/>
      <c r="BA69" s="375">
        <v>5.9900599828223804</v>
      </c>
      <c r="BB69" s="375">
        <v>0.59027656397480099</v>
      </c>
      <c r="BC69" s="375">
        <v>0.28815878614425</v>
      </c>
      <c r="BD69" s="375">
        <v>0.64729764148984603</v>
      </c>
      <c r="BE69" s="374"/>
      <c r="BF69" s="348" t="s">
        <v>430</v>
      </c>
      <c r="BG69" s="348" t="s">
        <v>430</v>
      </c>
      <c r="BH69" s="348" t="s">
        <v>430</v>
      </c>
      <c r="BI69" s="374"/>
      <c r="BJ69" s="348">
        <v>-0.18425554000000099</v>
      </c>
      <c r="BK69" s="374"/>
      <c r="BL69" s="348">
        <v>39.1477</v>
      </c>
      <c r="BM69" s="348">
        <v>22.9038</v>
      </c>
      <c r="BN69" s="348">
        <v>6.91479</v>
      </c>
      <c r="BO69" s="348">
        <v>31.033709999999999</v>
      </c>
      <c r="BP69" s="373"/>
      <c r="BQ69" s="348" t="s">
        <v>430</v>
      </c>
      <c r="BR69" s="348">
        <v>13.37</v>
      </c>
      <c r="BS69" s="348" t="s">
        <v>430</v>
      </c>
      <c r="BT69" s="348" t="s">
        <v>430</v>
      </c>
      <c r="BU69" s="348" t="s">
        <v>430</v>
      </c>
      <c r="BV69" s="348">
        <v>17.66</v>
      </c>
      <c r="BW69" s="373"/>
      <c r="BX69" s="372" t="s">
        <v>9802</v>
      </c>
      <c r="BY69" s="372" t="s">
        <v>9803</v>
      </c>
      <c r="BZ69" s="372" t="s">
        <v>9804</v>
      </c>
      <c r="CA69" s="372" t="s">
        <v>9805</v>
      </c>
      <c r="CB69" s="372" t="s">
        <v>9754</v>
      </c>
      <c r="CC69" s="373"/>
      <c r="CD69" s="354" t="s">
        <v>555</v>
      </c>
    </row>
    <row r="70" spans="1:82" s="428" customFormat="1" x14ac:dyDescent="0.25">
      <c r="A70" s="345" t="s">
        <v>9806</v>
      </c>
      <c r="B70" s="373"/>
      <c r="C70" s="719">
        <v>45623</v>
      </c>
      <c r="D70" s="373"/>
      <c r="E70" s="346">
        <v>29.69</v>
      </c>
      <c r="F70" s="373"/>
      <c r="G70" s="347">
        <v>10.92</v>
      </c>
      <c r="H70" s="373"/>
      <c r="I70" s="651" t="s">
        <v>430</v>
      </c>
      <c r="J70" s="651" t="s">
        <v>430</v>
      </c>
      <c r="K70" s="651" t="s">
        <v>430</v>
      </c>
      <c r="L70" s="651" t="s">
        <v>430</v>
      </c>
      <c r="M70" s="374"/>
      <c r="N70" s="348">
        <v>0</v>
      </c>
      <c r="O70" s="348">
        <v>33.517000000000003</v>
      </c>
      <c r="P70" s="348">
        <v>0</v>
      </c>
      <c r="Q70" s="348">
        <v>7.1821999999999999</v>
      </c>
      <c r="R70" s="348">
        <v>3.2435999999999998</v>
      </c>
      <c r="S70" s="348">
        <v>4.4081999999999999</v>
      </c>
      <c r="T70" s="348">
        <v>4.7248999999999999</v>
      </c>
      <c r="U70" s="348">
        <v>4.9518000000000004</v>
      </c>
      <c r="V70" s="350">
        <v>5</v>
      </c>
      <c r="W70" s="348" t="s">
        <v>430</v>
      </c>
      <c r="X70" s="348" t="s">
        <v>430</v>
      </c>
      <c r="Y70" s="348" t="s">
        <v>430</v>
      </c>
      <c r="Z70" s="348" t="s">
        <v>430</v>
      </c>
      <c r="AA70" s="348">
        <v>5.2817999999999996</v>
      </c>
      <c r="AB70" s="348">
        <v>4.5514999999999999</v>
      </c>
      <c r="AC70" s="348">
        <v>5.0559000000000003</v>
      </c>
      <c r="AD70" s="348">
        <v>5.1795</v>
      </c>
      <c r="AE70" s="348">
        <v>1.6728000000000001</v>
      </c>
      <c r="AF70" s="348">
        <v>5.2228000000000003</v>
      </c>
      <c r="AG70" s="374"/>
      <c r="AH70" s="346">
        <v>5</v>
      </c>
      <c r="AI70" s="346">
        <v>1</v>
      </c>
      <c r="AJ70" s="346">
        <v>22</v>
      </c>
      <c r="AK70" s="346">
        <v>13</v>
      </c>
      <c r="AL70" s="346">
        <v>24</v>
      </c>
      <c r="AM70" s="346">
        <v>24</v>
      </c>
      <c r="AN70" s="346">
        <v>21</v>
      </c>
      <c r="AO70" s="346">
        <v>20</v>
      </c>
      <c r="AP70" s="346">
        <v>17</v>
      </c>
      <c r="AQ70" s="346" t="s">
        <v>430</v>
      </c>
      <c r="AR70" s="346" t="s">
        <v>430</v>
      </c>
      <c r="AS70" s="346" t="s">
        <v>430</v>
      </c>
      <c r="AT70" s="346" t="s">
        <v>430</v>
      </c>
      <c r="AU70" s="346">
        <v>24</v>
      </c>
      <c r="AV70" s="346">
        <v>23</v>
      </c>
      <c r="AW70" s="346">
        <v>21</v>
      </c>
      <c r="AX70" s="346">
        <v>18</v>
      </c>
      <c r="AY70" s="346">
        <v>24</v>
      </c>
      <c r="AZ70" s="374"/>
      <c r="BA70" s="375">
        <v>5.2631935009213402</v>
      </c>
      <c r="BB70" s="375">
        <v>0.61411346199059502</v>
      </c>
      <c r="BC70" s="375">
        <v>-6.43620628859147E-2</v>
      </c>
      <c r="BD70" s="375">
        <v>-1.36935315991968</v>
      </c>
      <c r="BE70" s="374"/>
      <c r="BF70" s="348" t="s">
        <v>430</v>
      </c>
      <c r="BG70" s="348" t="s">
        <v>430</v>
      </c>
      <c r="BH70" s="348" t="s">
        <v>430</v>
      </c>
      <c r="BI70" s="374"/>
      <c r="BJ70" s="348">
        <v>-0.27249225000000099</v>
      </c>
      <c r="BK70" s="374"/>
      <c r="BL70" s="348">
        <v>72.888499999999993</v>
      </c>
      <c r="BM70" s="348">
        <v>4.8474399999999997</v>
      </c>
      <c r="BN70" s="348" t="s">
        <v>430</v>
      </c>
      <c r="BO70" s="348">
        <v>22.264060000000001</v>
      </c>
      <c r="BP70" s="373"/>
      <c r="BQ70" s="348" t="s">
        <v>430</v>
      </c>
      <c r="BR70" s="348" t="s">
        <v>430</v>
      </c>
      <c r="BS70" s="348" t="s">
        <v>430</v>
      </c>
      <c r="BT70" s="348" t="s">
        <v>430</v>
      </c>
      <c r="BU70" s="348" t="s">
        <v>430</v>
      </c>
      <c r="BV70" s="348">
        <v>100.27</v>
      </c>
      <c r="BW70" s="373"/>
      <c r="BX70" s="372" t="s">
        <v>9807</v>
      </c>
      <c r="BY70" s="372" t="s">
        <v>9808</v>
      </c>
      <c r="BZ70" s="372" t="s">
        <v>9768</v>
      </c>
      <c r="CA70" s="372" t="s">
        <v>9809</v>
      </c>
      <c r="CB70" s="372" t="s">
        <v>9810</v>
      </c>
      <c r="CC70" s="373"/>
      <c r="CD70" s="354" t="s">
        <v>4823</v>
      </c>
    </row>
    <row r="71" spans="1:82" s="428" customFormat="1" x14ac:dyDescent="0.25">
      <c r="A71" s="345" t="s">
        <v>9811</v>
      </c>
      <c r="B71" s="373"/>
      <c r="C71" s="719">
        <v>46097</v>
      </c>
      <c r="D71" s="373"/>
      <c r="E71" s="346">
        <v>22.756699999999999</v>
      </c>
      <c r="F71" s="373"/>
      <c r="G71" s="347">
        <v>10.2668</v>
      </c>
      <c r="H71" s="373"/>
      <c r="I71" s="651" t="s">
        <v>430</v>
      </c>
      <c r="J71" s="651" t="s">
        <v>430</v>
      </c>
      <c r="K71" s="651" t="s">
        <v>430</v>
      </c>
      <c r="L71" s="651" t="s">
        <v>430</v>
      </c>
      <c r="M71" s="374"/>
      <c r="N71" s="348">
        <v>2.4887999999999999</v>
      </c>
      <c r="O71" s="348">
        <v>20.773800000000001</v>
      </c>
      <c r="P71" s="348">
        <v>6.2035</v>
      </c>
      <c r="Q71" s="348">
        <v>8.5348000000000006</v>
      </c>
      <c r="R71" s="348">
        <v>7.0490000000000004</v>
      </c>
      <c r="S71" s="348">
        <v>5.7869000000000002</v>
      </c>
      <c r="T71" s="348" t="s">
        <v>430</v>
      </c>
      <c r="U71" s="348" t="s">
        <v>430</v>
      </c>
      <c r="V71" s="350" t="s">
        <v>430</v>
      </c>
      <c r="W71" s="348" t="s">
        <v>430</v>
      </c>
      <c r="X71" s="348" t="s">
        <v>430</v>
      </c>
      <c r="Y71" s="348" t="s">
        <v>430</v>
      </c>
      <c r="Z71" s="348" t="s">
        <v>430</v>
      </c>
      <c r="AA71" s="348">
        <v>6.3434999999999997</v>
      </c>
      <c r="AB71" s="348">
        <v>5.7436999999999996</v>
      </c>
      <c r="AC71" s="348" t="s">
        <v>430</v>
      </c>
      <c r="AD71" s="348" t="s">
        <v>430</v>
      </c>
      <c r="AE71" s="348">
        <v>5.5450999999999997</v>
      </c>
      <c r="AF71" s="348">
        <v>6.2027000000000001</v>
      </c>
      <c r="AG71" s="374"/>
      <c r="AH71" s="346">
        <v>4</v>
      </c>
      <c r="AI71" s="346">
        <v>19</v>
      </c>
      <c r="AJ71" s="346">
        <v>3</v>
      </c>
      <c r="AK71" s="346">
        <v>2</v>
      </c>
      <c r="AL71" s="346">
        <v>4</v>
      </c>
      <c r="AM71" s="346">
        <v>22</v>
      </c>
      <c r="AN71" s="346" t="s">
        <v>430</v>
      </c>
      <c r="AO71" s="346" t="s">
        <v>430</v>
      </c>
      <c r="AP71" s="346" t="s">
        <v>430</v>
      </c>
      <c r="AQ71" s="346" t="s">
        <v>430</v>
      </c>
      <c r="AR71" s="346" t="s">
        <v>430</v>
      </c>
      <c r="AS71" s="346" t="s">
        <v>430</v>
      </c>
      <c r="AT71" s="346" t="s">
        <v>430</v>
      </c>
      <c r="AU71" s="346">
        <v>20</v>
      </c>
      <c r="AV71" s="346">
        <v>19</v>
      </c>
      <c r="AW71" s="346" t="s">
        <v>430</v>
      </c>
      <c r="AX71" s="346" t="s">
        <v>430</v>
      </c>
      <c r="AY71" s="346">
        <v>6</v>
      </c>
      <c r="AZ71" s="374"/>
      <c r="BA71" s="375">
        <v>4.3415212971515702</v>
      </c>
      <c r="BB71" s="375">
        <v>-0.18087982883614501</v>
      </c>
      <c r="BC71" s="375">
        <v>0.117669904588085</v>
      </c>
      <c r="BD71" s="375">
        <v>0.62395455751152196</v>
      </c>
      <c r="BE71" s="374"/>
      <c r="BF71" s="348" t="s">
        <v>430</v>
      </c>
      <c r="BG71" s="348" t="s">
        <v>430</v>
      </c>
      <c r="BH71" s="348" t="s">
        <v>430</v>
      </c>
      <c r="BI71" s="374"/>
      <c r="BJ71" s="348">
        <v>-0.32284206000000898</v>
      </c>
      <c r="BK71" s="374"/>
      <c r="BL71" s="348">
        <v>47.525399999999998</v>
      </c>
      <c r="BM71" s="348">
        <v>16.492699999999999</v>
      </c>
      <c r="BN71" s="348">
        <v>9.0216700000000003</v>
      </c>
      <c r="BO71" s="348">
        <v>26.960229999999999</v>
      </c>
      <c r="BP71" s="373"/>
      <c r="BQ71" s="348">
        <v>0.66</v>
      </c>
      <c r="BR71" s="348">
        <v>15.05</v>
      </c>
      <c r="BS71" s="348" t="s">
        <v>430</v>
      </c>
      <c r="BT71" s="348" t="s">
        <v>430</v>
      </c>
      <c r="BU71" s="348" t="s">
        <v>430</v>
      </c>
      <c r="BV71" s="348">
        <v>84.62</v>
      </c>
      <c r="BW71" s="373"/>
      <c r="BX71" s="372" t="s">
        <v>9812</v>
      </c>
      <c r="BY71" s="372" t="s">
        <v>9813</v>
      </c>
      <c r="BZ71" s="372" t="s">
        <v>9814</v>
      </c>
      <c r="CA71" s="372" t="s">
        <v>9815</v>
      </c>
      <c r="CB71" s="372" t="s">
        <v>9816</v>
      </c>
      <c r="CC71" s="373"/>
      <c r="CD71" s="354" t="s">
        <v>4673</v>
      </c>
    </row>
    <row r="72" spans="1:82" x14ac:dyDescent="0.25">
      <c r="A72" s="36" t="s">
        <v>93</v>
      </c>
      <c r="B72" s="43"/>
      <c r="C72" s="720"/>
      <c r="D72" s="43"/>
      <c r="E72" s="51"/>
      <c r="F72" s="43"/>
      <c r="G72" s="55"/>
      <c r="H72" s="43"/>
      <c r="I72" s="92"/>
      <c r="J72" s="92"/>
      <c r="K72" s="92"/>
      <c r="L72" s="92"/>
      <c r="M72" s="66"/>
      <c r="N72" s="59">
        <v>-23.649699999999999</v>
      </c>
      <c r="O72" s="59">
        <v>22.891400000000001</v>
      </c>
      <c r="P72" s="59">
        <v>3.6318999999999999</v>
      </c>
      <c r="Q72" s="59">
        <v>7.1696</v>
      </c>
      <c r="R72" s="59">
        <v>6.3151999999999999</v>
      </c>
      <c r="S72" s="59">
        <v>6.4416000000000002</v>
      </c>
      <c r="T72" s="59">
        <v>6.2460000000000004</v>
      </c>
      <c r="U72" s="59">
        <v>6.4706999999999999</v>
      </c>
      <c r="V72" s="70">
        <v>6.4687000000000001</v>
      </c>
      <c r="W72" s="59">
        <v>6.6729000000000003</v>
      </c>
      <c r="X72" s="59">
        <v>7.0692000000000004</v>
      </c>
      <c r="Y72" s="59">
        <v>6.2279</v>
      </c>
      <c r="Z72" s="59">
        <v>5.5083000000000002</v>
      </c>
      <c r="AA72" s="59">
        <v>6.8448000000000002</v>
      </c>
      <c r="AB72" s="59">
        <v>6.0537999999999998</v>
      </c>
      <c r="AC72" s="59">
        <v>6.4612999999999996</v>
      </c>
      <c r="AD72" s="59">
        <v>6.6356999999999999</v>
      </c>
      <c r="AE72" s="59">
        <v>4.9676</v>
      </c>
      <c r="AF72" s="59">
        <v>6.3472</v>
      </c>
      <c r="AG72" s="66"/>
      <c r="AH72" s="51">
        <v>24</v>
      </c>
      <c r="AI72" s="51">
        <v>24</v>
      </c>
      <c r="AJ72" s="51">
        <v>23</v>
      </c>
      <c r="AK72" s="51">
        <v>24</v>
      </c>
      <c r="AL72" s="51">
        <v>24</v>
      </c>
      <c r="AM72" s="51">
        <v>24</v>
      </c>
      <c r="AN72" s="51">
        <v>21</v>
      </c>
      <c r="AO72" s="51">
        <v>20</v>
      </c>
      <c r="AP72" s="51">
        <v>17</v>
      </c>
      <c r="AQ72" s="51">
        <v>12</v>
      </c>
      <c r="AR72" s="51">
        <v>10</v>
      </c>
      <c r="AS72" s="51">
        <v>9</v>
      </c>
      <c r="AT72" s="51">
        <v>3</v>
      </c>
      <c r="AU72" s="51">
        <v>24</v>
      </c>
      <c r="AV72" s="51">
        <v>23</v>
      </c>
      <c r="AW72" s="51">
        <v>21</v>
      </c>
      <c r="AX72" s="51">
        <v>18</v>
      </c>
      <c r="AY72" s="51">
        <v>24</v>
      </c>
      <c r="AZ72" s="332"/>
      <c r="BA72" s="286"/>
      <c r="BB72" s="286"/>
      <c r="BC72" s="286"/>
      <c r="BD72" s="286"/>
      <c r="BE72" s="332"/>
      <c r="BF72" s="59"/>
      <c r="BG72" s="59"/>
      <c r="BH72" s="59"/>
      <c r="BI72" s="66"/>
      <c r="BJ72" s="59"/>
      <c r="BK72" s="66"/>
      <c r="BL72" s="59"/>
      <c r="BM72" s="59"/>
      <c r="BN72" s="59"/>
      <c r="BO72" s="59"/>
      <c r="BP72" s="43"/>
      <c r="BQ72" s="59"/>
      <c r="BR72" s="59"/>
      <c r="BS72" s="59"/>
      <c r="BT72" s="59"/>
      <c r="BU72" s="59"/>
      <c r="BV72" s="59"/>
      <c r="BW72" s="43"/>
      <c r="BX72" s="84"/>
      <c r="BY72" s="84"/>
      <c r="BZ72" s="84"/>
      <c r="CA72" s="84"/>
      <c r="CB72" s="84"/>
      <c r="CC72" s="43"/>
      <c r="CD72" s="88"/>
    </row>
    <row r="73" spans="1:82" x14ac:dyDescent="0.25">
      <c r="A73" s="37" t="s">
        <v>94</v>
      </c>
      <c r="B73" s="44"/>
      <c r="C73" s="721"/>
      <c r="D73" s="44"/>
      <c r="E73" s="52"/>
      <c r="F73" s="44"/>
      <c r="G73" s="56"/>
      <c r="H73" s="44"/>
      <c r="I73" s="93"/>
      <c r="J73" s="93"/>
      <c r="K73" s="93"/>
      <c r="L73" s="93"/>
      <c r="M73" s="67"/>
      <c r="N73" s="60">
        <v>16.086500000000001</v>
      </c>
      <c r="O73" s="60">
        <v>33.517000000000003</v>
      </c>
      <c r="P73" s="60">
        <v>8.9618000000000002</v>
      </c>
      <c r="Q73" s="60">
        <v>9.5158000000000005</v>
      </c>
      <c r="R73" s="60">
        <v>7.6923000000000004</v>
      </c>
      <c r="S73" s="60">
        <v>7.5570000000000004</v>
      </c>
      <c r="T73" s="60">
        <v>7.3140999999999998</v>
      </c>
      <c r="U73" s="60">
        <v>7.5940000000000003</v>
      </c>
      <c r="V73" s="71">
        <v>7.5605000000000002</v>
      </c>
      <c r="W73" s="60">
        <v>7.0228999999999999</v>
      </c>
      <c r="X73" s="60">
        <v>7.3269000000000002</v>
      </c>
      <c r="Y73" s="60">
        <v>6.5362</v>
      </c>
      <c r="Z73" s="60">
        <v>6.0873999999999997</v>
      </c>
      <c r="AA73" s="60">
        <v>7.9199000000000002</v>
      </c>
      <c r="AB73" s="60">
        <v>7.0688000000000004</v>
      </c>
      <c r="AC73" s="60">
        <v>7.5514999999999999</v>
      </c>
      <c r="AD73" s="60">
        <v>7.7008999999999999</v>
      </c>
      <c r="AE73" s="60">
        <v>6.5613999999999999</v>
      </c>
      <c r="AF73" s="60">
        <v>7.4223999999999997</v>
      </c>
      <c r="AG73" s="67"/>
      <c r="AH73" s="52"/>
      <c r="AI73" s="52"/>
      <c r="AJ73" s="52"/>
      <c r="AK73" s="52"/>
      <c r="AL73" s="52"/>
      <c r="AM73" s="52"/>
      <c r="AN73" s="52"/>
      <c r="AO73" s="52"/>
      <c r="AP73" s="52"/>
      <c r="AQ73" s="52"/>
      <c r="AR73" s="52"/>
      <c r="AS73" s="52"/>
      <c r="AT73" s="52"/>
      <c r="AU73" s="52"/>
      <c r="AV73" s="52"/>
      <c r="AW73" s="52"/>
      <c r="AX73" s="52"/>
      <c r="AY73" s="52"/>
      <c r="AZ73" s="341"/>
      <c r="BA73" s="288"/>
      <c r="BB73" s="288"/>
      <c r="BC73" s="288"/>
      <c r="BD73" s="288"/>
      <c r="BE73" s="341"/>
      <c r="BF73" s="60"/>
      <c r="BG73" s="60"/>
      <c r="BH73" s="60"/>
      <c r="BI73" s="67"/>
      <c r="BJ73" s="60"/>
      <c r="BK73" s="67"/>
      <c r="BL73" s="60"/>
      <c r="BM73" s="60"/>
      <c r="BN73" s="60"/>
      <c r="BO73" s="60"/>
      <c r="BP73" s="44"/>
      <c r="BQ73" s="60"/>
      <c r="BR73" s="60"/>
      <c r="BS73" s="60"/>
      <c r="BT73" s="60"/>
      <c r="BU73" s="60"/>
      <c r="BV73" s="60"/>
      <c r="BW73" s="44"/>
      <c r="BX73" s="85"/>
      <c r="BY73" s="85"/>
      <c r="BZ73" s="85"/>
      <c r="CA73" s="85"/>
      <c r="CB73" s="85"/>
      <c r="CC73" s="44"/>
      <c r="CD73" s="89"/>
    </row>
    <row r="74" spans="1:82" x14ac:dyDescent="0.25">
      <c r="A74" s="37" t="s">
        <v>95</v>
      </c>
      <c r="B74" s="44"/>
      <c r="C74" s="721"/>
      <c r="D74" s="44"/>
      <c r="E74" s="52"/>
      <c r="F74" s="44"/>
      <c r="G74" s="56"/>
      <c r="H74" s="44"/>
      <c r="I74" s="93"/>
      <c r="J74" s="93"/>
      <c r="K74" s="93"/>
      <c r="L74" s="93"/>
      <c r="M74" s="67"/>
      <c r="N74" s="60">
        <v>-50.498100000000001</v>
      </c>
      <c r="O74" s="60">
        <v>6.1193999999999997</v>
      </c>
      <c r="P74" s="60">
        <v>-0.23619999999999999</v>
      </c>
      <c r="Q74" s="60">
        <v>4.6718999999999999</v>
      </c>
      <c r="R74" s="60">
        <v>3.2435999999999998</v>
      </c>
      <c r="S74" s="60">
        <v>4.4081999999999999</v>
      </c>
      <c r="T74" s="60">
        <v>4.7248999999999999</v>
      </c>
      <c r="U74" s="60">
        <v>4.9518000000000004</v>
      </c>
      <c r="V74" s="71">
        <v>5</v>
      </c>
      <c r="W74" s="60">
        <v>6.1745999999999999</v>
      </c>
      <c r="X74" s="60">
        <v>6.4598000000000004</v>
      </c>
      <c r="Y74" s="60">
        <v>5.7416999999999998</v>
      </c>
      <c r="Z74" s="60">
        <v>4.8044000000000002</v>
      </c>
      <c r="AA74" s="60">
        <v>5.2817999999999996</v>
      </c>
      <c r="AB74" s="60">
        <v>4.5514999999999999</v>
      </c>
      <c r="AC74" s="60">
        <v>5.0559000000000003</v>
      </c>
      <c r="AD74" s="60">
        <v>5.1795</v>
      </c>
      <c r="AE74" s="60">
        <v>1.6728000000000001</v>
      </c>
      <c r="AF74" s="60">
        <v>4.9028999999999998</v>
      </c>
      <c r="AG74" s="67"/>
      <c r="AH74" s="52"/>
      <c r="AI74" s="52"/>
      <c r="AJ74" s="52"/>
      <c r="AK74" s="52"/>
      <c r="AL74" s="52"/>
      <c r="AM74" s="52"/>
      <c r="AN74" s="52"/>
      <c r="AO74" s="52"/>
      <c r="AP74" s="52"/>
      <c r="AQ74" s="52"/>
      <c r="AR74" s="52"/>
      <c r="AS74" s="52"/>
      <c r="AT74" s="52"/>
      <c r="AU74" s="52"/>
      <c r="AV74" s="52"/>
      <c r="AW74" s="52"/>
      <c r="AX74" s="52"/>
      <c r="AY74" s="52"/>
      <c r="AZ74" s="341"/>
      <c r="BA74" s="288"/>
      <c r="BB74" s="288"/>
      <c r="BC74" s="288"/>
      <c r="BD74" s="288"/>
      <c r="BE74" s="341"/>
      <c r="BF74" s="60"/>
      <c r="BG74" s="60"/>
      <c r="BH74" s="60"/>
      <c r="BI74" s="67"/>
      <c r="BJ74" s="60"/>
      <c r="BK74" s="67"/>
      <c r="BL74" s="60"/>
      <c r="BM74" s="60"/>
      <c r="BN74" s="60"/>
      <c r="BO74" s="60"/>
      <c r="BP74" s="44"/>
      <c r="BQ74" s="60"/>
      <c r="BR74" s="60"/>
      <c r="BS74" s="60"/>
      <c r="BT74" s="60"/>
      <c r="BU74" s="60"/>
      <c r="BV74" s="60"/>
      <c r="BW74" s="44"/>
      <c r="BX74" s="85"/>
      <c r="BY74" s="85"/>
      <c r="BZ74" s="85"/>
      <c r="CA74" s="85"/>
      <c r="CB74" s="85"/>
      <c r="CC74" s="44"/>
      <c r="CD74" s="89"/>
    </row>
    <row r="75" spans="1:82" x14ac:dyDescent="0.25">
      <c r="A75" s="38" t="s">
        <v>96</v>
      </c>
      <c r="B75" s="45"/>
      <c r="C75" s="722"/>
      <c r="D75" s="45"/>
      <c r="E75" s="53"/>
      <c r="F75" s="45"/>
      <c r="G75" s="57"/>
      <c r="H75" s="45"/>
      <c r="I75" s="94"/>
      <c r="J75" s="94"/>
      <c r="K75" s="94"/>
      <c r="L75" s="94"/>
      <c r="M75" s="68"/>
      <c r="N75" s="61">
        <v>-25.401700000000002</v>
      </c>
      <c r="O75" s="61">
        <v>23.484100000000002</v>
      </c>
      <c r="P75" s="61">
        <v>3.2477999999999998</v>
      </c>
      <c r="Q75" s="61">
        <v>7.3988500000000004</v>
      </c>
      <c r="R75" s="61">
        <v>6.4024999999999999</v>
      </c>
      <c r="S75" s="61">
        <v>6.4485999999999999</v>
      </c>
      <c r="T75" s="61">
        <v>6.1782000000000004</v>
      </c>
      <c r="U75" s="61">
        <v>6.4630999999999998</v>
      </c>
      <c r="V75" s="72">
        <v>6.4577</v>
      </c>
      <c r="W75" s="61">
        <v>6.7367499999999998</v>
      </c>
      <c r="X75" s="61">
        <v>7.1500500000000002</v>
      </c>
      <c r="Y75" s="61">
        <v>6.3028000000000004</v>
      </c>
      <c r="Z75" s="61">
        <v>5.6330999999999998</v>
      </c>
      <c r="AA75" s="61">
        <v>6.7365000000000004</v>
      </c>
      <c r="AB75" s="61">
        <v>5.9010999999999996</v>
      </c>
      <c r="AC75" s="61">
        <v>6.3160999999999996</v>
      </c>
      <c r="AD75" s="61">
        <v>6.4530000000000003</v>
      </c>
      <c r="AE75" s="61">
        <v>5.2926000000000002</v>
      </c>
      <c r="AF75" s="61">
        <v>6.3948999999999998</v>
      </c>
      <c r="AG75" s="68"/>
      <c r="AH75" s="53"/>
      <c r="AI75" s="53"/>
      <c r="AJ75" s="53"/>
      <c r="AK75" s="53"/>
      <c r="AL75" s="53"/>
      <c r="AM75" s="53"/>
      <c r="AN75" s="53"/>
      <c r="AO75" s="53"/>
      <c r="AP75" s="53"/>
      <c r="AQ75" s="53"/>
      <c r="AR75" s="53"/>
      <c r="AS75" s="53"/>
      <c r="AT75" s="53"/>
      <c r="AU75" s="53"/>
      <c r="AV75" s="53"/>
      <c r="AW75" s="53"/>
      <c r="AX75" s="53"/>
      <c r="AY75" s="53"/>
      <c r="AZ75" s="615"/>
      <c r="BA75" s="291"/>
      <c r="BB75" s="291"/>
      <c r="BC75" s="291"/>
      <c r="BD75" s="291"/>
      <c r="BE75" s="615"/>
      <c r="BF75" s="61"/>
      <c r="BG75" s="61"/>
      <c r="BH75" s="61"/>
      <c r="BI75" s="68"/>
      <c r="BJ75" s="61"/>
      <c r="BK75" s="68"/>
      <c r="BL75" s="61"/>
      <c r="BM75" s="61"/>
      <c r="BN75" s="61"/>
      <c r="BO75" s="61"/>
      <c r="BP75" s="45"/>
      <c r="BQ75" s="61"/>
      <c r="BR75" s="61"/>
      <c r="BS75" s="61"/>
      <c r="BT75" s="61"/>
      <c r="BU75" s="61"/>
      <c r="BV75" s="61"/>
      <c r="BW75" s="45"/>
      <c r="BX75" s="86"/>
      <c r="BY75" s="86"/>
      <c r="BZ75" s="86"/>
      <c r="CA75" s="86"/>
      <c r="CB75" s="86"/>
      <c r="CC75" s="45"/>
      <c r="CD75" s="90"/>
    </row>
    <row r="76" spans="1:82" ht="14.5" x14ac:dyDescent="0.25">
      <c r="A76" s="39" t="s">
        <v>337</v>
      </c>
      <c r="B76" s="46"/>
      <c r="C76" s="723"/>
      <c r="D76" s="46"/>
      <c r="E76" s="54"/>
      <c r="F76" s="46"/>
      <c r="G76" s="58"/>
      <c r="H76" s="46"/>
      <c r="I76" s="95"/>
      <c r="J76" s="95"/>
      <c r="K76" s="95"/>
      <c r="L76" s="95"/>
      <c r="M76" s="69"/>
      <c r="N76" s="62"/>
      <c r="O76" s="62"/>
      <c r="P76" s="62"/>
      <c r="Q76" s="62"/>
      <c r="R76" s="62"/>
      <c r="S76" s="62"/>
      <c r="T76" s="62"/>
      <c r="U76" s="62"/>
      <c r="V76" s="73"/>
      <c r="W76" s="62"/>
      <c r="X76" s="62"/>
      <c r="Y76" s="62"/>
      <c r="Z76" s="62"/>
      <c r="AA76" s="62"/>
      <c r="AB76" s="62"/>
      <c r="AC76" s="62"/>
      <c r="AD76" s="62"/>
      <c r="AE76" s="62"/>
      <c r="AF76" s="62"/>
      <c r="AG76" s="69"/>
      <c r="AH76" s="54"/>
      <c r="AI76" s="54"/>
      <c r="AJ76" s="54"/>
      <c r="AK76" s="54"/>
      <c r="AL76" s="54"/>
      <c r="AM76" s="54"/>
      <c r="AN76" s="54"/>
      <c r="AO76" s="54"/>
      <c r="AP76" s="54"/>
      <c r="AQ76" s="54"/>
      <c r="AR76" s="54"/>
      <c r="AS76" s="54"/>
      <c r="AT76" s="54"/>
      <c r="AU76" s="54"/>
      <c r="AV76" s="54"/>
      <c r="AW76" s="54"/>
      <c r="AX76" s="54"/>
      <c r="AY76" s="54"/>
      <c r="AZ76" s="618"/>
      <c r="BA76" s="293"/>
      <c r="BB76" s="293"/>
      <c r="BC76" s="293"/>
      <c r="BD76" s="293"/>
      <c r="BE76" s="618"/>
      <c r="BF76" s="62"/>
      <c r="BG76" s="62"/>
      <c r="BH76" s="62"/>
      <c r="BI76" s="69"/>
      <c r="BJ76" s="62"/>
      <c r="BK76" s="69"/>
      <c r="BL76" s="62"/>
      <c r="BM76" s="62"/>
      <c r="BN76" s="62"/>
      <c r="BO76" s="62"/>
      <c r="BP76" s="46"/>
      <c r="BQ76" s="62"/>
      <c r="BR76" s="62"/>
      <c r="BS76" s="62"/>
      <c r="BT76" s="62"/>
      <c r="BU76" s="62"/>
      <c r="BV76" s="62"/>
      <c r="BW76" s="46"/>
      <c r="BX76" s="87"/>
      <c r="BY76" s="87"/>
      <c r="BZ76" s="87"/>
      <c r="CA76" s="87"/>
      <c r="CB76" s="87"/>
      <c r="CC76" s="46"/>
      <c r="CD76" s="91"/>
    </row>
    <row r="77" spans="1:82" s="428" customFormat="1" x14ac:dyDescent="0.25">
      <c r="A77" s="481" t="s">
        <v>9817</v>
      </c>
      <c r="B77" s="402"/>
      <c r="C77" s="724">
        <v>45649</v>
      </c>
      <c r="D77" s="402"/>
      <c r="E77" s="403">
        <v>3449.42</v>
      </c>
      <c r="F77" s="402"/>
      <c r="G77" s="404">
        <v>11.0609</v>
      </c>
      <c r="H77" s="402"/>
      <c r="I77" s="650">
        <v>0.22</v>
      </c>
      <c r="J77" s="650">
        <v>6.8</v>
      </c>
      <c r="K77" s="650">
        <v>0.21</v>
      </c>
      <c r="L77" s="650">
        <v>0.22</v>
      </c>
      <c r="M77" s="406"/>
      <c r="N77" s="405">
        <v>1.9801</v>
      </c>
      <c r="O77" s="405">
        <v>27.0091</v>
      </c>
      <c r="P77" s="405">
        <v>1.6032999999999999</v>
      </c>
      <c r="Q77" s="405">
        <v>7.0194000000000001</v>
      </c>
      <c r="R77" s="405">
        <v>5.9268999999999998</v>
      </c>
      <c r="S77" s="405">
        <v>6.0115999999999996</v>
      </c>
      <c r="T77" s="405">
        <v>5.6913</v>
      </c>
      <c r="U77" s="405">
        <v>5.9516999999999998</v>
      </c>
      <c r="V77" s="407">
        <v>5.8895</v>
      </c>
      <c r="W77" s="405" t="s">
        <v>430</v>
      </c>
      <c r="X77" s="405" t="s">
        <v>430</v>
      </c>
      <c r="Y77" s="405" t="s">
        <v>430</v>
      </c>
      <c r="Z77" s="405" t="s">
        <v>430</v>
      </c>
      <c r="AA77" s="405">
        <v>6.6151</v>
      </c>
      <c r="AB77" s="405">
        <v>5.4074999999999998</v>
      </c>
      <c r="AC77" s="405">
        <v>5.8571</v>
      </c>
      <c r="AD77" s="405">
        <v>6.1094999999999997</v>
      </c>
      <c r="AE77" s="405">
        <v>4.9135999999999997</v>
      </c>
      <c r="AF77" s="405">
        <v>6.2720000000000002</v>
      </c>
      <c r="AG77" s="406"/>
      <c r="AH77" s="403">
        <v>3</v>
      </c>
      <c r="AI77" s="403">
        <v>5</v>
      </c>
      <c r="AJ77" s="403">
        <v>17</v>
      </c>
      <c r="AK77" s="403">
        <v>10</v>
      </c>
      <c r="AL77" s="403">
        <v>10</v>
      </c>
      <c r="AM77" s="403">
        <v>9</v>
      </c>
      <c r="AN77" s="403">
        <v>10</v>
      </c>
      <c r="AO77" s="403">
        <v>7</v>
      </c>
      <c r="AP77" s="403">
        <v>7</v>
      </c>
      <c r="AQ77" s="403" t="s">
        <v>430</v>
      </c>
      <c r="AR77" s="403" t="s">
        <v>430</v>
      </c>
      <c r="AS77" s="403" t="s">
        <v>430</v>
      </c>
      <c r="AT77" s="403" t="s">
        <v>430</v>
      </c>
      <c r="AU77" s="403">
        <v>5</v>
      </c>
      <c r="AV77" s="403">
        <v>10</v>
      </c>
      <c r="AW77" s="403">
        <v>9</v>
      </c>
      <c r="AX77" s="403">
        <v>5</v>
      </c>
      <c r="AY77" s="403">
        <v>5</v>
      </c>
      <c r="AZ77" s="406"/>
      <c r="BA77" s="410">
        <v>6.1026736266180599</v>
      </c>
      <c r="BB77" s="410">
        <v>0.58480433475308502</v>
      </c>
      <c r="BC77" s="410">
        <v>0.11866005104838299</v>
      </c>
      <c r="BD77" s="410">
        <v>-0.23742694923202201</v>
      </c>
      <c r="BE77" s="406"/>
      <c r="BF77" s="405" t="s">
        <v>430</v>
      </c>
      <c r="BG77" s="405" t="s">
        <v>430</v>
      </c>
      <c r="BH77" s="405" t="s">
        <v>430</v>
      </c>
      <c r="BI77" s="406"/>
      <c r="BJ77" s="405">
        <v>-0.222308599999999</v>
      </c>
      <c r="BK77" s="406"/>
      <c r="BL77" s="405">
        <v>53.012700000000002</v>
      </c>
      <c r="BM77" s="405">
        <v>13.5289</v>
      </c>
      <c r="BN77" s="405">
        <v>3.9230499999999999</v>
      </c>
      <c r="BO77" s="405">
        <v>29.535350000000001</v>
      </c>
      <c r="BP77" s="402"/>
      <c r="BQ77" s="405">
        <v>2.2999999999999998</v>
      </c>
      <c r="BR77" s="405">
        <v>24.81</v>
      </c>
      <c r="BS77" s="405" t="s">
        <v>430</v>
      </c>
      <c r="BT77" s="405" t="s">
        <v>430</v>
      </c>
      <c r="BU77" s="405" t="s">
        <v>430</v>
      </c>
      <c r="BV77" s="405">
        <v>73.11</v>
      </c>
      <c r="BW77" s="402"/>
      <c r="BX77" s="401" t="s">
        <v>9692</v>
      </c>
      <c r="BY77" s="401" t="s">
        <v>9693</v>
      </c>
      <c r="BZ77" s="401" t="s">
        <v>9694</v>
      </c>
      <c r="CA77" s="401" t="s">
        <v>9695</v>
      </c>
      <c r="CB77" s="401" t="s">
        <v>9696</v>
      </c>
      <c r="CC77" s="402"/>
      <c r="CD77" s="411" t="s">
        <v>4673</v>
      </c>
    </row>
    <row r="78" spans="1:82" s="428" customFormat="1" x14ac:dyDescent="0.25">
      <c r="A78" s="345" t="s">
        <v>9818</v>
      </c>
      <c r="B78" s="373"/>
      <c r="C78" s="719">
        <v>45232</v>
      </c>
      <c r="D78" s="373"/>
      <c r="E78" s="346">
        <v>2764.57</v>
      </c>
      <c r="F78" s="373"/>
      <c r="G78" s="347">
        <v>11.970599999999999</v>
      </c>
      <c r="H78" s="373"/>
      <c r="I78" s="651">
        <v>0.30951000000000001</v>
      </c>
      <c r="J78" s="651">
        <v>6.57</v>
      </c>
      <c r="K78" s="651">
        <v>0.2873</v>
      </c>
      <c r="L78" s="651">
        <v>0.307</v>
      </c>
      <c r="M78" s="374"/>
      <c r="N78" s="348">
        <v>-32.292299999999997</v>
      </c>
      <c r="O78" s="348">
        <v>16.283799999999999</v>
      </c>
      <c r="P78" s="348">
        <v>1.2635000000000001</v>
      </c>
      <c r="Q78" s="348">
        <v>5.1063999999999998</v>
      </c>
      <c r="R78" s="348">
        <v>5.5042</v>
      </c>
      <c r="S78" s="348">
        <v>5.9885000000000002</v>
      </c>
      <c r="T78" s="348">
        <v>5.7862999999999998</v>
      </c>
      <c r="U78" s="348">
        <v>5.9789000000000003</v>
      </c>
      <c r="V78" s="350">
        <v>5.9336000000000002</v>
      </c>
      <c r="W78" s="348">
        <v>6.2491000000000003</v>
      </c>
      <c r="X78" s="348" t="s">
        <v>430</v>
      </c>
      <c r="Y78" s="348" t="s">
        <v>430</v>
      </c>
      <c r="Z78" s="348" t="s">
        <v>430</v>
      </c>
      <c r="AA78" s="348">
        <v>6.3331999999999997</v>
      </c>
      <c r="AB78" s="348">
        <v>5.7046000000000001</v>
      </c>
      <c r="AC78" s="348">
        <v>5.9554</v>
      </c>
      <c r="AD78" s="348">
        <v>6.1052999999999997</v>
      </c>
      <c r="AE78" s="348">
        <v>3.9419</v>
      </c>
      <c r="AF78" s="348">
        <v>6.6346999999999996</v>
      </c>
      <c r="AG78" s="374"/>
      <c r="AH78" s="346">
        <v>16</v>
      </c>
      <c r="AI78" s="346">
        <v>21</v>
      </c>
      <c r="AJ78" s="346">
        <v>19</v>
      </c>
      <c r="AK78" s="346">
        <v>19</v>
      </c>
      <c r="AL78" s="346">
        <v>16</v>
      </c>
      <c r="AM78" s="346">
        <v>10</v>
      </c>
      <c r="AN78" s="346">
        <v>7</v>
      </c>
      <c r="AO78" s="346">
        <v>6</v>
      </c>
      <c r="AP78" s="346">
        <v>4</v>
      </c>
      <c r="AQ78" s="346">
        <v>1</v>
      </c>
      <c r="AR78" s="346" t="s">
        <v>430</v>
      </c>
      <c r="AS78" s="346" t="s">
        <v>430</v>
      </c>
      <c r="AT78" s="346" t="s">
        <v>430</v>
      </c>
      <c r="AU78" s="346">
        <v>9</v>
      </c>
      <c r="AV78" s="346">
        <v>7</v>
      </c>
      <c r="AW78" s="346">
        <v>6</v>
      </c>
      <c r="AX78" s="346">
        <v>6</v>
      </c>
      <c r="AY78" s="346">
        <v>16</v>
      </c>
      <c r="AZ78" s="374"/>
      <c r="BA78" s="375">
        <v>5.4455426233781603</v>
      </c>
      <c r="BB78" s="375">
        <v>0.51084195544002597</v>
      </c>
      <c r="BC78" s="375">
        <v>0.185820411627096</v>
      </c>
      <c r="BD78" s="375">
        <v>0.113378417986763</v>
      </c>
      <c r="BE78" s="374"/>
      <c r="BF78" s="348" t="s">
        <v>430</v>
      </c>
      <c r="BG78" s="348" t="s">
        <v>430</v>
      </c>
      <c r="BH78" s="348" t="s">
        <v>430</v>
      </c>
      <c r="BI78" s="374"/>
      <c r="BJ78" s="348">
        <v>-0.218696479999998</v>
      </c>
      <c r="BK78" s="374"/>
      <c r="BL78" s="348">
        <v>63.536000000000001</v>
      </c>
      <c r="BM78" s="348">
        <v>8.1752400000000005</v>
      </c>
      <c r="BN78" s="348">
        <v>2.2322500000000001</v>
      </c>
      <c r="BO78" s="348">
        <v>26.056509999999999</v>
      </c>
      <c r="BP78" s="373"/>
      <c r="BQ78" s="348">
        <v>0.36</v>
      </c>
      <c r="BR78" s="348">
        <v>24.85</v>
      </c>
      <c r="BS78" s="348" t="s">
        <v>430</v>
      </c>
      <c r="BT78" s="348" t="s">
        <v>430</v>
      </c>
      <c r="BU78" s="348" t="s">
        <v>430</v>
      </c>
      <c r="BV78" s="348">
        <v>0.85</v>
      </c>
      <c r="BW78" s="373"/>
      <c r="BX78" s="372" t="s">
        <v>9698</v>
      </c>
      <c r="BY78" s="372" t="s">
        <v>9699</v>
      </c>
      <c r="BZ78" s="372" t="s">
        <v>1721</v>
      </c>
      <c r="CA78" s="372" t="s">
        <v>9700</v>
      </c>
      <c r="CB78" s="372" t="s">
        <v>6824</v>
      </c>
      <c r="CC78" s="373"/>
      <c r="CD78" s="354" t="s">
        <v>2439</v>
      </c>
    </row>
    <row r="79" spans="1:82" s="428" customFormat="1" x14ac:dyDescent="0.25">
      <c r="A79" s="345" t="s">
        <v>9819</v>
      </c>
      <c r="B79" s="373"/>
      <c r="C79" s="719">
        <v>45544</v>
      </c>
      <c r="D79" s="373"/>
      <c r="E79" s="346">
        <v>2182.69</v>
      </c>
      <c r="F79" s="373"/>
      <c r="G79" s="347">
        <v>11.303000000000001</v>
      </c>
      <c r="H79" s="373"/>
      <c r="I79" s="651">
        <v>0.28999999999999998</v>
      </c>
      <c r="J79" s="651">
        <v>6.27</v>
      </c>
      <c r="K79" s="651">
        <v>0.27</v>
      </c>
      <c r="L79" s="651">
        <v>0.28999999999999998</v>
      </c>
      <c r="M79" s="374"/>
      <c r="N79" s="348">
        <v>-25.8156</v>
      </c>
      <c r="O79" s="348">
        <v>18.326499999999999</v>
      </c>
      <c r="P79" s="348">
        <v>0.92279999999999995</v>
      </c>
      <c r="Q79" s="348">
        <v>7.1700999999999997</v>
      </c>
      <c r="R79" s="348">
        <v>5.9676999999999998</v>
      </c>
      <c r="S79" s="348">
        <v>6.5290999999999997</v>
      </c>
      <c r="T79" s="348">
        <v>6.2351000000000001</v>
      </c>
      <c r="U79" s="348">
        <v>6.3177000000000003</v>
      </c>
      <c r="V79" s="350">
        <v>6.2312000000000003</v>
      </c>
      <c r="W79" s="348" t="s">
        <v>430</v>
      </c>
      <c r="X79" s="348" t="s">
        <v>430</v>
      </c>
      <c r="Y79" s="348" t="s">
        <v>430</v>
      </c>
      <c r="Z79" s="348" t="s">
        <v>430</v>
      </c>
      <c r="AA79" s="348">
        <v>7.0335000000000001</v>
      </c>
      <c r="AB79" s="348">
        <v>6.1471999999999998</v>
      </c>
      <c r="AC79" s="348">
        <v>6.3121999999999998</v>
      </c>
      <c r="AD79" s="348">
        <v>6.4043000000000001</v>
      </c>
      <c r="AE79" s="348">
        <v>4.5321999999999996</v>
      </c>
      <c r="AF79" s="348">
        <v>6.4991000000000003</v>
      </c>
      <c r="AG79" s="374"/>
      <c r="AH79" s="346">
        <v>12</v>
      </c>
      <c r="AI79" s="346">
        <v>20</v>
      </c>
      <c r="AJ79" s="346">
        <v>20</v>
      </c>
      <c r="AK79" s="346">
        <v>8</v>
      </c>
      <c r="AL79" s="346">
        <v>7</v>
      </c>
      <c r="AM79" s="346">
        <v>3</v>
      </c>
      <c r="AN79" s="346">
        <v>2</v>
      </c>
      <c r="AO79" s="346">
        <v>2</v>
      </c>
      <c r="AP79" s="346">
        <v>2</v>
      </c>
      <c r="AQ79" s="346" t="s">
        <v>430</v>
      </c>
      <c r="AR79" s="346" t="s">
        <v>430</v>
      </c>
      <c r="AS79" s="346" t="s">
        <v>430</v>
      </c>
      <c r="AT79" s="346" t="s">
        <v>430</v>
      </c>
      <c r="AU79" s="346">
        <v>2</v>
      </c>
      <c r="AV79" s="346">
        <v>2</v>
      </c>
      <c r="AW79" s="346">
        <v>2</v>
      </c>
      <c r="AX79" s="346">
        <v>2</v>
      </c>
      <c r="AY79" s="346">
        <v>12</v>
      </c>
      <c r="AZ79" s="374"/>
      <c r="BA79" s="375">
        <v>5.2606602690848403</v>
      </c>
      <c r="BB79" s="375">
        <v>0.51526466596750897</v>
      </c>
      <c r="BC79" s="375">
        <v>0.161657488058432</v>
      </c>
      <c r="BD79" s="375">
        <v>9.1315825009696799E-3</v>
      </c>
      <c r="BE79" s="374"/>
      <c r="BF79" s="348" t="s">
        <v>430</v>
      </c>
      <c r="BG79" s="348" t="s">
        <v>430</v>
      </c>
      <c r="BH79" s="348" t="s">
        <v>430</v>
      </c>
      <c r="BI79" s="374"/>
      <c r="BJ79" s="348">
        <v>-0.214518849999982</v>
      </c>
      <c r="BK79" s="374"/>
      <c r="BL79" s="348">
        <v>45.974200000000003</v>
      </c>
      <c r="BM79" s="348">
        <v>19.164300000000001</v>
      </c>
      <c r="BN79" s="348">
        <v>5.1940600000000003</v>
      </c>
      <c r="BO79" s="348">
        <v>29.667439999999999</v>
      </c>
      <c r="BP79" s="373"/>
      <c r="BQ79" s="348">
        <v>7.45</v>
      </c>
      <c r="BR79" s="348">
        <v>20.3</v>
      </c>
      <c r="BS79" s="348" t="s">
        <v>430</v>
      </c>
      <c r="BT79" s="348" t="s">
        <v>430</v>
      </c>
      <c r="BU79" s="348" t="s">
        <v>430</v>
      </c>
      <c r="BV79" s="348">
        <v>1.92</v>
      </c>
      <c r="BW79" s="373"/>
      <c r="BX79" s="372" t="s">
        <v>9702</v>
      </c>
      <c r="BY79" s="372" t="s">
        <v>9703</v>
      </c>
      <c r="BZ79" s="372" t="s">
        <v>9704</v>
      </c>
      <c r="CA79" s="372" t="s">
        <v>9705</v>
      </c>
      <c r="CB79" s="372" t="s">
        <v>6032</v>
      </c>
      <c r="CC79" s="373"/>
      <c r="CD79" s="354" t="s">
        <v>4823</v>
      </c>
    </row>
    <row r="80" spans="1:82" s="428" customFormat="1" x14ac:dyDescent="0.25">
      <c r="A80" s="345" t="s">
        <v>9820</v>
      </c>
      <c r="B80" s="373"/>
      <c r="C80" s="719">
        <v>45615</v>
      </c>
      <c r="D80" s="373"/>
      <c r="E80" s="346">
        <v>1663.23</v>
      </c>
      <c r="F80" s="373"/>
      <c r="G80" s="347">
        <v>11.129</v>
      </c>
      <c r="H80" s="373"/>
      <c r="I80" s="651">
        <v>0.5</v>
      </c>
      <c r="J80" s="651">
        <v>6.93</v>
      </c>
      <c r="K80" s="651">
        <v>0.43</v>
      </c>
      <c r="L80" s="651">
        <v>0.47</v>
      </c>
      <c r="M80" s="374"/>
      <c r="N80" s="348">
        <v>-21.960899999999999</v>
      </c>
      <c r="O80" s="348">
        <v>25.0868</v>
      </c>
      <c r="P80" s="348">
        <v>4.2202000000000002</v>
      </c>
      <c r="Q80" s="348">
        <v>7.4946000000000002</v>
      </c>
      <c r="R80" s="348">
        <v>6.5747999999999998</v>
      </c>
      <c r="S80" s="348">
        <v>6.4744999999999999</v>
      </c>
      <c r="T80" s="348">
        <v>5.9508999999999999</v>
      </c>
      <c r="U80" s="348">
        <v>6.2499000000000002</v>
      </c>
      <c r="V80" s="350">
        <v>6.1543000000000001</v>
      </c>
      <c r="W80" s="348" t="s">
        <v>430</v>
      </c>
      <c r="X80" s="348" t="s">
        <v>430</v>
      </c>
      <c r="Y80" s="348" t="s">
        <v>430</v>
      </c>
      <c r="Z80" s="348" t="s">
        <v>430</v>
      </c>
      <c r="AA80" s="348">
        <v>6.4367999999999999</v>
      </c>
      <c r="AB80" s="348">
        <v>5.8727</v>
      </c>
      <c r="AC80" s="348">
        <v>6.1993</v>
      </c>
      <c r="AD80" s="348">
        <v>6.3970000000000002</v>
      </c>
      <c r="AE80" s="348">
        <v>5.3616000000000001</v>
      </c>
      <c r="AF80" s="348">
        <v>6.3007</v>
      </c>
      <c r="AG80" s="374"/>
      <c r="AH80" s="346">
        <v>9</v>
      </c>
      <c r="AI80" s="346">
        <v>9</v>
      </c>
      <c r="AJ80" s="346">
        <v>7</v>
      </c>
      <c r="AK80" s="346">
        <v>5</v>
      </c>
      <c r="AL80" s="346">
        <v>3</v>
      </c>
      <c r="AM80" s="346">
        <v>5</v>
      </c>
      <c r="AN80" s="346">
        <v>3</v>
      </c>
      <c r="AO80" s="346">
        <v>3</v>
      </c>
      <c r="AP80" s="346">
        <v>3</v>
      </c>
      <c r="AQ80" s="346" t="s">
        <v>430</v>
      </c>
      <c r="AR80" s="346" t="s">
        <v>430</v>
      </c>
      <c r="AS80" s="346" t="s">
        <v>430</v>
      </c>
      <c r="AT80" s="346" t="s">
        <v>430</v>
      </c>
      <c r="AU80" s="346">
        <v>7</v>
      </c>
      <c r="AV80" s="346">
        <v>4</v>
      </c>
      <c r="AW80" s="346">
        <v>3</v>
      </c>
      <c r="AX80" s="346">
        <v>3</v>
      </c>
      <c r="AY80" s="346">
        <v>3</v>
      </c>
      <c r="AZ80" s="374"/>
      <c r="BA80" s="375">
        <v>5.9314671179879399</v>
      </c>
      <c r="BB80" s="375">
        <v>0.59661562376612598</v>
      </c>
      <c r="BC80" s="375">
        <v>0.121853777162342</v>
      </c>
      <c r="BD80" s="375">
        <v>-0.29991907569930298</v>
      </c>
      <c r="BE80" s="374"/>
      <c r="BF80" s="348" t="s">
        <v>430</v>
      </c>
      <c r="BG80" s="348" t="s">
        <v>430</v>
      </c>
      <c r="BH80" s="348" t="s">
        <v>430</v>
      </c>
      <c r="BI80" s="374"/>
      <c r="BJ80" s="348">
        <v>-0.29649392999999402</v>
      </c>
      <c r="BK80" s="374"/>
      <c r="BL80" s="348">
        <v>52.241999999999997</v>
      </c>
      <c r="BM80" s="348">
        <v>14.673999999999999</v>
      </c>
      <c r="BN80" s="348">
        <v>0.96578600000000003</v>
      </c>
      <c r="BO80" s="348">
        <v>32.118214000000002</v>
      </c>
      <c r="BP80" s="373"/>
      <c r="BQ80" s="348" t="s">
        <v>430</v>
      </c>
      <c r="BR80" s="348">
        <v>30.38</v>
      </c>
      <c r="BS80" s="348" t="s">
        <v>430</v>
      </c>
      <c r="BT80" s="348">
        <v>0.81</v>
      </c>
      <c r="BU80" s="348" t="s">
        <v>430</v>
      </c>
      <c r="BV80" s="348">
        <v>0.93</v>
      </c>
      <c r="BW80" s="373"/>
      <c r="BX80" s="372" t="s">
        <v>9707</v>
      </c>
      <c r="BY80" s="372" t="s">
        <v>9708</v>
      </c>
      <c r="BZ80" s="372" t="s">
        <v>9709</v>
      </c>
      <c r="CA80" s="372" t="s">
        <v>9710</v>
      </c>
      <c r="CB80" s="372" t="s">
        <v>9711</v>
      </c>
      <c r="CC80" s="373"/>
      <c r="CD80" s="354" t="s">
        <v>2439</v>
      </c>
    </row>
    <row r="81" spans="1:82" s="428" customFormat="1" x14ac:dyDescent="0.25">
      <c r="A81" s="345" t="s">
        <v>9821</v>
      </c>
      <c r="B81" s="373"/>
      <c r="C81" s="719">
        <v>45184</v>
      </c>
      <c r="D81" s="373"/>
      <c r="E81" s="346">
        <v>1263.4100000000001</v>
      </c>
      <c r="F81" s="373"/>
      <c r="G81" s="347">
        <v>11.965</v>
      </c>
      <c r="H81" s="373"/>
      <c r="I81" s="651">
        <v>0.24932000000000001</v>
      </c>
      <c r="J81" s="651">
        <v>6.31</v>
      </c>
      <c r="K81" s="651">
        <v>0.23288</v>
      </c>
      <c r="L81" s="651">
        <v>0.24932000000000001</v>
      </c>
      <c r="M81" s="374"/>
      <c r="N81" s="348">
        <v>-30.4802</v>
      </c>
      <c r="O81" s="348">
        <v>21.391500000000001</v>
      </c>
      <c r="P81" s="348">
        <v>5.2347999999999999</v>
      </c>
      <c r="Q81" s="348">
        <v>6.9913999999999996</v>
      </c>
      <c r="R81" s="348">
        <v>5.9340999999999999</v>
      </c>
      <c r="S81" s="348">
        <v>6.0255000000000001</v>
      </c>
      <c r="T81" s="348">
        <v>5.7016999999999998</v>
      </c>
      <c r="U81" s="348">
        <v>5.8186</v>
      </c>
      <c r="V81" s="350">
        <v>5.81</v>
      </c>
      <c r="W81" s="348">
        <v>5.9890999999999996</v>
      </c>
      <c r="X81" s="348" t="s">
        <v>430</v>
      </c>
      <c r="Y81" s="348" t="s">
        <v>430</v>
      </c>
      <c r="Z81" s="348" t="s">
        <v>430</v>
      </c>
      <c r="AA81" s="348">
        <v>6.0926999999999998</v>
      </c>
      <c r="AB81" s="348">
        <v>5.5750000000000002</v>
      </c>
      <c r="AC81" s="348">
        <v>5.8365</v>
      </c>
      <c r="AD81" s="348">
        <v>5.9892000000000003</v>
      </c>
      <c r="AE81" s="348">
        <v>4.5872999999999999</v>
      </c>
      <c r="AF81" s="348">
        <v>6.3109000000000002</v>
      </c>
      <c r="AG81" s="374"/>
      <c r="AH81" s="346">
        <v>14</v>
      </c>
      <c r="AI81" s="346">
        <v>16</v>
      </c>
      <c r="AJ81" s="346">
        <v>4</v>
      </c>
      <c r="AK81" s="346">
        <v>11</v>
      </c>
      <c r="AL81" s="346">
        <v>9</v>
      </c>
      <c r="AM81" s="346">
        <v>8</v>
      </c>
      <c r="AN81" s="346">
        <v>9</v>
      </c>
      <c r="AO81" s="346">
        <v>10</v>
      </c>
      <c r="AP81" s="346">
        <v>9</v>
      </c>
      <c r="AQ81" s="346">
        <v>7</v>
      </c>
      <c r="AR81" s="346" t="s">
        <v>430</v>
      </c>
      <c r="AS81" s="346" t="s">
        <v>430</v>
      </c>
      <c r="AT81" s="346" t="s">
        <v>430</v>
      </c>
      <c r="AU81" s="346">
        <v>12</v>
      </c>
      <c r="AV81" s="346">
        <v>9</v>
      </c>
      <c r="AW81" s="346">
        <v>10</v>
      </c>
      <c r="AX81" s="346">
        <v>9</v>
      </c>
      <c r="AY81" s="346">
        <v>11</v>
      </c>
      <c r="AZ81" s="374"/>
      <c r="BA81" s="375">
        <v>5.6218591409030996</v>
      </c>
      <c r="BB81" s="375">
        <v>0.55085766117635804</v>
      </c>
      <c r="BC81" s="375">
        <v>0.12828581726104801</v>
      </c>
      <c r="BD81" s="375">
        <v>-0.26711041163662103</v>
      </c>
      <c r="BE81" s="374"/>
      <c r="BF81" s="348" t="s">
        <v>430</v>
      </c>
      <c r="BG81" s="348" t="s">
        <v>430</v>
      </c>
      <c r="BH81" s="348" t="s">
        <v>430</v>
      </c>
      <c r="BI81" s="374"/>
      <c r="BJ81" s="348">
        <v>-0.24832259999999001</v>
      </c>
      <c r="BK81" s="374"/>
      <c r="BL81" s="348">
        <v>52.901400000000002</v>
      </c>
      <c r="BM81" s="348">
        <v>13.8217</v>
      </c>
      <c r="BN81" s="348">
        <v>2.47322</v>
      </c>
      <c r="BO81" s="348">
        <v>30.80368</v>
      </c>
      <c r="BP81" s="373"/>
      <c r="BQ81" s="348" t="s">
        <v>430</v>
      </c>
      <c r="BR81" s="348">
        <v>26.93</v>
      </c>
      <c r="BS81" s="348" t="s">
        <v>430</v>
      </c>
      <c r="BT81" s="348" t="s">
        <v>430</v>
      </c>
      <c r="BU81" s="348" t="s">
        <v>430</v>
      </c>
      <c r="BV81" s="348">
        <v>73.319999999999993</v>
      </c>
      <c r="BW81" s="373"/>
      <c r="BX81" s="372" t="s">
        <v>9713</v>
      </c>
      <c r="BY81" s="372" t="s">
        <v>9714</v>
      </c>
      <c r="BZ81" s="372" t="s">
        <v>9715</v>
      </c>
      <c r="CA81" s="372" t="s">
        <v>9669</v>
      </c>
      <c r="CB81" s="372" t="s">
        <v>2656</v>
      </c>
      <c r="CC81" s="373"/>
      <c r="CD81" s="354" t="s">
        <v>4673</v>
      </c>
    </row>
    <row r="82" spans="1:82" s="428" customFormat="1" x14ac:dyDescent="0.25">
      <c r="A82" s="345" t="s">
        <v>9822</v>
      </c>
      <c r="B82" s="373"/>
      <c r="C82" s="719">
        <v>42732</v>
      </c>
      <c r="D82" s="373"/>
      <c r="E82" s="346">
        <v>1119.53</v>
      </c>
      <c r="F82" s="373"/>
      <c r="G82" s="347">
        <v>17.067799999999998</v>
      </c>
      <c r="H82" s="373"/>
      <c r="I82" s="651">
        <v>0.25</v>
      </c>
      <c r="J82" s="651">
        <v>5.58</v>
      </c>
      <c r="K82" s="651">
        <v>0.24</v>
      </c>
      <c r="L82" s="651">
        <v>0.24</v>
      </c>
      <c r="M82" s="374"/>
      <c r="N82" s="348">
        <v>-31.622800000000002</v>
      </c>
      <c r="O82" s="348">
        <v>5.42</v>
      </c>
      <c r="P82" s="348">
        <v>1.7725</v>
      </c>
      <c r="Q82" s="348">
        <v>4.5446</v>
      </c>
      <c r="R82" s="348">
        <v>5.51</v>
      </c>
      <c r="S82" s="348">
        <v>5.4504000000000001</v>
      </c>
      <c r="T82" s="348">
        <v>5.1719999999999997</v>
      </c>
      <c r="U82" s="348">
        <v>5.3585000000000003</v>
      </c>
      <c r="V82" s="350">
        <v>5.4947999999999997</v>
      </c>
      <c r="W82" s="348">
        <v>5.9557000000000002</v>
      </c>
      <c r="X82" s="348">
        <v>6.4835000000000003</v>
      </c>
      <c r="Y82" s="348">
        <v>5.7689000000000004</v>
      </c>
      <c r="Z82" s="348" t="s">
        <v>430</v>
      </c>
      <c r="AA82" s="348">
        <v>5.5228000000000002</v>
      </c>
      <c r="AB82" s="348">
        <v>5.0724999999999998</v>
      </c>
      <c r="AC82" s="348">
        <v>5.2976999999999999</v>
      </c>
      <c r="AD82" s="348">
        <v>5.5880000000000001</v>
      </c>
      <c r="AE82" s="348">
        <v>3.8144999999999998</v>
      </c>
      <c r="AF82" s="348">
        <v>5.6966999999999999</v>
      </c>
      <c r="AG82" s="374"/>
      <c r="AH82" s="346">
        <v>15</v>
      </c>
      <c r="AI82" s="346">
        <v>23</v>
      </c>
      <c r="AJ82" s="346">
        <v>16</v>
      </c>
      <c r="AK82" s="346">
        <v>22</v>
      </c>
      <c r="AL82" s="346">
        <v>15</v>
      </c>
      <c r="AM82" s="346">
        <v>14</v>
      </c>
      <c r="AN82" s="346">
        <v>17</v>
      </c>
      <c r="AO82" s="346">
        <v>18</v>
      </c>
      <c r="AP82" s="346">
        <v>13</v>
      </c>
      <c r="AQ82" s="346">
        <v>8</v>
      </c>
      <c r="AR82" s="346">
        <v>4</v>
      </c>
      <c r="AS82" s="346">
        <v>2</v>
      </c>
      <c r="AT82" s="346" t="s">
        <v>430</v>
      </c>
      <c r="AU82" s="346">
        <v>21</v>
      </c>
      <c r="AV82" s="346">
        <v>13</v>
      </c>
      <c r="AW82" s="346">
        <v>18</v>
      </c>
      <c r="AX82" s="346">
        <v>16</v>
      </c>
      <c r="AY82" s="346">
        <v>17</v>
      </c>
      <c r="AZ82" s="374"/>
      <c r="BA82" s="375">
        <v>5.9003513891978203</v>
      </c>
      <c r="BB82" s="375">
        <v>0.43373561429671897</v>
      </c>
      <c r="BC82" s="375">
        <v>0.16511241224342799</v>
      </c>
      <c r="BD82" s="375">
        <v>0.18152506955770401</v>
      </c>
      <c r="BE82" s="374"/>
      <c r="BF82" s="348" t="s">
        <v>430</v>
      </c>
      <c r="BG82" s="348" t="s">
        <v>430</v>
      </c>
      <c r="BH82" s="348" t="s">
        <v>430</v>
      </c>
      <c r="BI82" s="374"/>
      <c r="BJ82" s="348">
        <v>-0.26937026000000303</v>
      </c>
      <c r="BK82" s="374"/>
      <c r="BL82" s="348">
        <v>46.786099999999998</v>
      </c>
      <c r="BM82" s="348">
        <v>13.969900000000001</v>
      </c>
      <c r="BN82" s="348">
        <v>11.878</v>
      </c>
      <c r="BO82" s="348">
        <v>27.366</v>
      </c>
      <c r="BP82" s="373"/>
      <c r="BQ82" s="348">
        <v>15.21</v>
      </c>
      <c r="BR82" s="348">
        <v>7.14</v>
      </c>
      <c r="BS82" s="348" t="s">
        <v>430</v>
      </c>
      <c r="BT82" s="348" t="s">
        <v>430</v>
      </c>
      <c r="BU82" s="348" t="s">
        <v>430</v>
      </c>
      <c r="BV82" s="348">
        <v>77.92</v>
      </c>
      <c r="BW82" s="373"/>
      <c r="BX82" s="372" t="s">
        <v>9717</v>
      </c>
      <c r="BY82" s="372" t="s">
        <v>9718</v>
      </c>
      <c r="BZ82" s="372" t="s">
        <v>9719</v>
      </c>
      <c r="CA82" s="372" t="s">
        <v>9720</v>
      </c>
      <c r="CB82" s="372" t="s">
        <v>9721</v>
      </c>
      <c r="CC82" s="373"/>
      <c r="CD82" s="354" t="s">
        <v>4673</v>
      </c>
    </row>
    <row r="83" spans="1:82" s="428" customFormat="1" x14ac:dyDescent="0.25">
      <c r="A83" s="345" t="s">
        <v>9823</v>
      </c>
      <c r="B83" s="373"/>
      <c r="C83" s="719">
        <v>45751</v>
      </c>
      <c r="D83" s="373"/>
      <c r="E83" s="346">
        <v>840.94100000000003</v>
      </c>
      <c r="F83" s="373"/>
      <c r="G83" s="347">
        <v>10.946300000000001</v>
      </c>
      <c r="H83" s="373"/>
      <c r="I83" s="651" t="s">
        <v>430</v>
      </c>
      <c r="J83" s="651" t="s">
        <v>430</v>
      </c>
      <c r="K83" s="651" t="s">
        <v>430</v>
      </c>
      <c r="L83" s="651" t="s">
        <v>430</v>
      </c>
      <c r="M83" s="374"/>
      <c r="N83" s="348">
        <v>-37.3078</v>
      </c>
      <c r="O83" s="348">
        <v>20.262699999999999</v>
      </c>
      <c r="P83" s="348">
        <v>-0.85729999999999995</v>
      </c>
      <c r="Q83" s="348">
        <v>6.5185000000000004</v>
      </c>
      <c r="R83" s="348">
        <v>6.609</v>
      </c>
      <c r="S83" s="348">
        <v>6.9066999999999998</v>
      </c>
      <c r="T83" s="348">
        <v>6.6509999999999998</v>
      </c>
      <c r="U83" s="348">
        <v>6.9217000000000004</v>
      </c>
      <c r="V83" s="350">
        <v>6.8912000000000004</v>
      </c>
      <c r="W83" s="348" t="s">
        <v>430</v>
      </c>
      <c r="X83" s="348" t="s">
        <v>430</v>
      </c>
      <c r="Y83" s="348" t="s">
        <v>430</v>
      </c>
      <c r="Z83" s="348" t="s">
        <v>430</v>
      </c>
      <c r="AA83" s="348">
        <v>7.2649999999999997</v>
      </c>
      <c r="AB83" s="348">
        <v>6.4191000000000003</v>
      </c>
      <c r="AC83" s="348">
        <v>6.8811</v>
      </c>
      <c r="AD83" s="348">
        <v>7.0316000000000001</v>
      </c>
      <c r="AE83" s="348">
        <v>5.0490000000000004</v>
      </c>
      <c r="AF83" s="348">
        <v>6.7811000000000003</v>
      </c>
      <c r="AG83" s="374"/>
      <c r="AH83" s="346">
        <v>19</v>
      </c>
      <c r="AI83" s="346">
        <v>18</v>
      </c>
      <c r="AJ83" s="346">
        <v>22</v>
      </c>
      <c r="AK83" s="346">
        <v>13</v>
      </c>
      <c r="AL83" s="346">
        <v>2</v>
      </c>
      <c r="AM83" s="346">
        <v>1</v>
      </c>
      <c r="AN83" s="346">
        <v>1</v>
      </c>
      <c r="AO83" s="346">
        <v>1</v>
      </c>
      <c r="AP83" s="346">
        <v>1</v>
      </c>
      <c r="AQ83" s="346" t="s">
        <v>430</v>
      </c>
      <c r="AR83" s="346" t="s">
        <v>430</v>
      </c>
      <c r="AS83" s="346" t="s">
        <v>430</v>
      </c>
      <c r="AT83" s="346" t="s">
        <v>430</v>
      </c>
      <c r="AU83" s="346">
        <v>1</v>
      </c>
      <c r="AV83" s="346">
        <v>1</v>
      </c>
      <c r="AW83" s="346">
        <v>1</v>
      </c>
      <c r="AX83" s="346">
        <v>1</v>
      </c>
      <c r="AY83" s="346">
        <v>4</v>
      </c>
      <c r="AZ83" s="374"/>
      <c r="BA83" s="375">
        <v>4.8619620340033398</v>
      </c>
      <c r="BB83" s="375">
        <v>0.58939123723062403</v>
      </c>
      <c r="BC83" s="375">
        <v>0.224414531242145</v>
      </c>
      <c r="BD83" s="375">
        <v>0.33060762984512398</v>
      </c>
      <c r="BE83" s="374"/>
      <c r="BF83" s="348" t="s">
        <v>430</v>
      </c>
      <c r="BG83" s="348" t="s">
        <v>430</v>
      </c>
      <c r="BH83" s="348" t="s">
        <v>430</v>
      </c>
      <c r="BI83" s="374"/>
      <c r="BJ83" s="348">
        <v>-0.224802210000007</v>
      </c>
      <c r="BK83" s="374"/>
      <c r="BL83" s="348">
        <v>55.035800000000002</v>
      </c>
      <c r="BM83" s="348">
        <v>14.303800000000001</v>
      </c>
      <c r="BN83" s="348">
        <v>7.6387499999999999</v>
      </c>
      <c r="BO83" s="348">
        <v>23.021650000000001</v>
      </c>
      <c r="BP83" s="373"/>
      <c r="BQ83" s="348">
        <v>15.7</v>
      </c>
      <c r="BR83" s="348">
        <v>3.06</v>
      </c>
      <c r="BS83" s="348" t="s">
        <v>430</v>
      </c>
      <c r="BT83" s="348" t="s">
        <v>430</v>
      </c>
      <c r="BU83" s="348" t="s">
        <v>430</v>
      </c>
      <c r="BV83" s="348">
        <v>4.2699999999999996</v>
      </c>
      <c r="BW83" s="373"/>
      <c r="BX83" s="372" t="s">
        <v>9723</v>
      </c>
      <c r="BY83" s="372" t="s">
        <v>9724</v>
      </c>
      <c r="BZ83" s="372" t="s">
        <v>9556</v>
      </c>
      <c r="CA83" s="372" t="s">
        <v>9725</v>
      </c>
      <c r="CB83" s="372" t="s">
        <v>9669</v>
      </c>
      <c r="CC83" s="373"/>
      <c r="CD83" s="354" t="s">
        <v>2439</v>
      </c>
    </row>
    <row r="84" spans="1:82" s="428" customFormat="1" x14ac:dyDescent="0.25">
      <c r="A84" s="345" t="s">
        <v>9824</v>
      </c>
      <c r="B84" s="373"/>
      <c r="C84" s="719">
        <v>42481</v>
      </c>
      <c r="D84" s="373"/>
      <c r="E84" s="346">
        <v>555.91999999999996</v>
      </c>
      <c r="F84" s="373"/>
      <c r="G84" s="347">
        <v>15.411300000000001</v>
      </c>
      <c r="H84" s="373"/>
      <c r="I84" s="651">
        <v>0.48</v>
      </c>
      <c r="J84" s="651">
        <v>5.8</v>
      </c>
      <c r="K84" s="651">
        <v>0.47</v>
      </c>
      <c r="L84" s="651">
        <v>0.47</v>
      </c>
      <c r="M84" s="374"/>
      <c r="N84" s="348">
        <v>7.1066000000000003</v>
      </c>
      <c r="O84" s="348">
        <v>27.694099999999999</v>
      </c>
      <c r="P84" s="348">
        <v>6.9451999999999998</v>
      </c>
      <c r="Q84" s="348">
        <v>7.5669000000000004</v>
      </c>
      <c r="R84" s="348">
        <v>5.5496999999999996</v>
      </c>
      <c r="S84" s="348">
        <v>6.0716999999999999</v>
      </c>
      <c r="T84" s="348">
        <v>5.8338000000000001</v>
      </c>
      <c r="U84" s="348">
        <v>6.0208000000000004</v>
      </c>
      <c r="V84" s="350">
        <v>5.9123000000000001</v>
      </c>
      <c r="W84" s="348">
        <v>6.1635</v>
      </c>
      <c r="X84" s="348">
        <v>6.5224000000000002</v>
      </c>
      <c r="Y84" s="348">
        <v>5.601</v>
      </c>
      <c r="Z84" s="348">
        <v>4.1782000000000004</v>
      </c>
      <c r="AA84" s="348">
        <v>6.2820999999999998</v>
      </c>
      <c r="AB84" s="348">
        <v>5.8579999999999997</v>
      </c>
      <c r="AC84" s="348">
        <v>6.016</v>
      </c>
      <c r="AD84" s="348">
        <v>6.1346999999999996</v>
      </c>
      <c r="AE84" s="348">
        <v>4.7134</v>
      </c>
      <c r="AF84" s="348">
        <v>4.2728999999999999</v>
      </c>
      <c r="AG84" s="374"/>
      <c r="AH84" s="346">
        <v>2</v>
      </c>
      <c r="AI84" s="346">
        <v>3</v>
      </c>
      <c r="AJ84" s="346">
        <v>2</v>
      </c>
      <c r="AK84" s="346">
        <v>3</v>
      </c>
      <c r="AL84" s="346">
        <v>13</v>
      </c>
      <c r="AM84" s="346">
        <v>7</v>
      </c>
      <c r="AN84" s="346">
        <v>6</v>
      </c>
      <c r="AO84" s="346">
        <v>4</v>
      </c>
      <c r="AP84" s="346">
        <v>5</v>
      </c>
      <c r="AQ84" s="346">
        <v>2</v>
      </c>
      <c r="AR84" s="346">
        <v>3</v>
      </c>
      <c r="AS84" s="346">
        <v>6</v>
      </c>
      <c r="AT84" s="346">
        <v>3</v>
      </c>
      <c r="AU84" s="346">
        <v>10</v>
      </c>
      <c r="AV84" s="346">
        <v>5</v>
      </c>
      <c r="AW84" s="346">
        <v>5</v>
      </c>
      <c r="AX84" s="346">
        <v>4</v>
      </c>
      <c r="AY84" s="346">
        <v>10</v>
      </c>
      <c r="AZ84" s="374"/>
      <c r="BA84" s="375">
        <v>5.1832978057527201</v>
      </c>
      <c r="BB84" s="375">
        <v>0.49773205999197201</v>
      </c>
      <c r="BC84" s="375">
        <v>0.17927651379278201</v>
      </c>
      <c r="BD84" s="375">
        <v>1.9587331495606999E-2</v>
      </c>
      <c r="BE84" s="374"/>
      <c r="BF84" s="348" t="s">
        <v>430</v>
      </c>
      <c r="BG84" s="348" t="s">
        <v>430</v>
      </c>
      <c r="BH84" s="348" t="s">
        <v>430</v>
      </c>
      <c r="BI84" s="374"/>
      <c r="BJ84" s="348">
        <v>-0.31830544000000099</v>
      </c>
      <c r="BK84" s="374"/>
      <c r="BL84" s="348">
        <v>55.389499999999998</v>
      </c>
      <c r="BM84" s="348">
        <v>15.9062</v>
      </c>
      <c r="BN84" s="348">
        <v>2.63802</v>
      </c>
      <c r="BO84" s="348">
        <v>26.066279999999999</v>
      </c>
      <c r="BP84" s="373"/>
      <c r="BQ84" s="348">
        <v>12.42</v>
      </c>
      <c r="BR84" s="348">
        <v>12.78</v>
      </c>
      <c r="BS84" s="348" t="s">
        <v>430</v>
      </c>
      <c r="BT84" s="348" t="s">
        <v>430</v>
      </c>
      <c r="BU84" s="348" t="s">
        <v>430</v>
      </c>
      <c r="BV84" s="348">
        <v>0.86</v>
      </c>
      <c r="BW84" s="373"/>
      <c r="BX84" s="372" t="s">
        <v>9732</v>
      </c>
      <c r="BY84" s="372" t="s">
        <v>9733</v>
      </c>
      <c r="BZ84" s="372" t="s">
        <v>9734</v>
      </c>
      <c r="CA84" s="372" t="s">
        <v>9735</v>
      </c>
      <c r="CB84" s="372" t="s">
        <v>9736</v>
      </c>
      <c r="CC84" s="373"/>
      <c r="CD84" s="354" t="s">
        <v>4673</v>
      </c>
    </row>
    <row r="85" spans="1:82" s="428" customFormat="1" x14ac:dyDescent="0.25">
      <c r="A85" s="345" t="s">
        <v>9825</v>
      </c>
      <c r="B85" s="373"/>
      <c r="C85" s="719">
        <v>38916</v>
      </c>
      <c r="D85" s="373"/>
      <c r="E85" s="346">
        <v>476.92500000000001</v>
      </c>
      <c r="F85" s="373"/>
      <c r="G85" s="347">
        <v>34.665799999999997</v>
      </c>
      <c r="H85" s="373"/>
      <c r="I85" s="651">
        <v>0.11</v>
      </c>
      <c r="J85" s="651">
        <v>5.13</v>
      </c>
      <c r="K85" s="651">
        <v>0.11</v>
      </c>
      <c r="L85" s="651">
        <v>0.11</v>
      </c>
      <c r="M85" s="374"/>
      <c r="N85" s="348">
        <v>-25.988399999999999</v>
      </c>
      <c r="O85" s="348">
        <v>26.450299999999999</v>
      </c>
      <c r="P85" s="348">
        <v>3.3715000000000002</v>
      </c>
      <c r="Q85" s="348">
        <v>6.9527000000000001</v>
      </c>
      <c r="R85" s="348">
        <v>5.5487000000000002</v>
      </c>
      <c r="S85" s="348">
        <v>5.4893999999999998</v>
      </c>
      <c r="T85" s="348">
        <v>5.2880000000000003</v>
      </c>
      <c r="U85" s="348">
        <v>5.5614999999999997</v>
      </c>
      <c r="V85" s="350">
        <v>5.5956999999999999</v>
      </c>
      <c r="W85" s="348">
        <v>5.8730000000000002</v>
      </c>
      <c r="X85" s="348">
        <v>6.3011999999999997</v>
      </c>
      <c r="Y85" s="348">
        <v>5.6025999999999998</v>
      </c>
      <c r="Z85" s="348">
        <v>5.0746000000000002</v>
      </c>
      <c r="AA85" s="348">
        <v>6.0690999999999997</v>
      </c>
      <c r="AB85" s="348">
        <v>5.0875000000000004</v>
      </c>
      <c r="AC85" s="348">
        <v>5.4983000000000004</v>
      </c>
      <c r="AD85" s="348">
        <v>5.7397999999999998</v>
      </c>
      <c r="AE85" s="348">
        <v>4.7187000000000001</v>
      </c>
      <c r="AF85" s="348">
        <v>6.3788</v>
      </c>
      <c r="AG85" s="374"/>
      <c r="AH85" s="346">
        <v>13</v>
      </c>
      <c r="AI85" s="346">
        <v>8</v>
      </c>
      <c r="AJ85" s="346">
        <v>11</v>
      </c>
      <c r="AK85" s="346">
        <v>12</v>
      </c>
      <c r="AL85" s="346">
        <v>14</v>
      </c>
      <c r="AM85" s="346">
        <v>13</v>
      </c>
      <c r="AN85" s="346">
        <v>12</v>
      </c>
      <c r="AO85" s="346">
        <v>14</v>
      </c>
      <c r="AP85" s="346">
        <v>12</v>
      </c>
      <c r="AQ85" s="346">
        <v>9</v>
      </c>
      <c r="AR85" s="346">
        <v>7</v>
      </c>
      <c r="AS85" s="346">
        <v>5</v>
      </c>
      <c r="AT85" s="346">
        <v>2</v>
      </c>
      <c r="AU85" s="346">
        <v>13</v>
      </c>
      <c r="AV85" s="346">
        <v>12</v>
      </c>
      <c r="AW85" s="346">
        <v>13</v>
      </c>
      <c r="AX85" s="346">
        <v>12</v>
      </c>
      <c r="AY85" s="346">
        <v>9</v>
      </c>
      <c r="AZ85" s="374"/>
      <c r="BA85" s="375">
        <v>5.6085481450410102</v>
      </c>
      <c r="BB85" s="375">
        <v>0.57223956524131703</v>
      </c>
      <c r="BC85" s="375">
        <v>0.13502937051632599</v>
      </c>
      <c r="BD85" s="375">
        <v>-0.28850758722049502</v>
      </c>
      <c r="BE85" s="374"/>
      <c r="BF85" s="348" t="s">
        <v>430</v>
      </c>
      <c r="BG85" s="348" t="s">
        <v>430</v>
      </c>
      <c r="BH85" s="348" t="s">
        <v>430</v>
      </c>
      <c r="BI85" s="374"/>
      <c r="BJ85" s="348">
        <v>-0.24568424</v>
      </c>
      <c r="BK85" s="374"/>
      <c r="BL85" s="348">
        <v>61.914200000000001</v>
      </c>
      <c r="BM85" s="348">
        <v>12.879300000000001</v>
      </c>
      <c r="BN85" s="348">
        <v>4.3437299999999999</v>
      </c>
      <c r="BO85" s="348">
        <v>20.862770000000001</v>
      </c>
      <c r="BP85" s="373"/>
      <c r="BQ85" s="348">
        <v>7.55</v>
      </c>
      <c r="BR85" s="348">
        <v>5.96</v>
      </c>
      <c r="BS85" s="348" t="s">
        <v>430</v>
      </c>
      <c r="BT85" s="348" t="s">
        <v>430</v>
      </c>
      <c r="BU85" s="348" t="s">
        <v>430</v>
      </c>
      <c r="BV85" s="348">
        <v>7.35</v>
      </c>
      <c r="BW85" s="373"/>
      <c r="BX85" s="372" t="s">
        <v>9738</v>
      </c>
      <c r="BY85" s="372" t="s">
        <v>9739</v>
      </c>
      <c r="BZ85" s="372" t="s">
        <v>9740</v>
      </c>
      <c r="CA85" s="372" t="s">
        <v>9741</v>
      </c>
      <c r="CB85" s="372" t="s">
        <v>9742</v>
      </c>
      <c r="CC85" s="373"/>
      <c r="CD85" s="354" t="s">
        <v>9743</v>
      </c>
    </row>
    <row r="86" spans="1:82" s="428" customFormat="1" x14ac:dyDescent="0.25">
      <c r="A86" s="345" t="s">
        <v>9826</v>
      </c>
      <c r="B86" s="373"/>
      <c r="C86" s="719">
        <v>44774</v>
      </c>
      <c r="D86" s="373"/>
      <c r="E86" s="346">
        <v>240.17</v>
      </c>
      <c r="F86" s="373"/>
      <c r="G86" s="347">
        <v>12.7179</v>
      </c>
      <c r="H86" s="373"/>
      <c r="I86" s="651">
        <v>0.19725999999999999</v>
      </c>
      <c r="J86" s="651">
        <v>5.3</v>
      </c>
      <c r="K86" s="651">
        <v>0.19178000000000001</v>
      </c>
      <c r="L86" s="651">
        <v>0.19452</v>
      </c>
      <c r="M86" s="374"/>
      <c r="N86" s="348">
        <v>-48.438099999999999</v>
      </c>
      <c r="O86" s="348">
        <v>23.2913</v>
      </c>
      <c r="P86" s="348">
        <v>1.5994999999999999</v>
      </c>
      <c r="Q86" s="348">
        <v>6.4116999999999997</v>
      </c>
      <c r="R86" s="348">
        <v>4.7031999999999998</v>
      </c>
      <c r="S86" s="348">
        <v>5.2436999999999996</v>
      </c>
      <c r="T86" s="348">
        <v>5.1365999999999996</v>
      </c>
      <c r="U86" s="348">
        <v>5.4236000000000004</v>
      </c>
      <c r="V86" s="350">
        <v>5.3967000000000001</v>
      </c>
      <c r="W86" s="348">
        <v>5.6069000000000004</v>
      </c>
      <c r="X86" s="348">
        <v>6.1134000000000004</v>
      </c>
      <c r="Y86" s="348" t="s">
        <v>430</v>
      </c>
      <c r="Z86" s="348" t="s">
        <v>430</v>
      </c>
      <c r="AA86" s="348">
        <v>5.6319999999999997</v>
      </c>
      <c r="AB86" s="348">
        <v>4.9733000000000001</v>
      </c>
      <c r="AC86" s="348">
        <v>5.4366000000000003</v>
      </c>
      <c r="AD86" s="348">
        <v>5.6189</v>
      </c>
      <c r="AE86" s="348">
        <v>1.968</v>
      </c>
      <c r="AF86" s="348">
        <v>6.1086999999999998</v>
      </c>
      <c r="AG86" s="374"/>
      <c r="AH86" s="346">
        <v>22</v>
      </c>
      <c r="AI86" s="346">
        <v>12</v>
      </c>
      <c r="AJ86" s="346">
        <v>18</v>
      </c>
      <c r="AK86" s="346">
        <v>14</v>
      </c>
      <c r="AL86" s="346">
        <v>21</v>
      </c>
      <c r="AM86" s="346">
        <v>18</v>
      </c>
      <c r="AN86" s="346">
        <v>18</v>
      </c>
      <c r="AO86" s="346">
        <v>17</v>
      </c>
      <c r="AP86" s="346">
        <v>15</v>
      </c>
      <c r="AQ86" s="346">
        <v>11</v>
      </c>
      <c r="AR86" s="346">
        <v>9</v>
      </c>
      <c r="AS86" s="346" t="s">
        <v>430</v>
      </c>
      <c r="AT86" s="346" t="s">
        <v>430</v>
      </c>
      <c r="AU86" s="346">
        <v>19</v>
      </c>
      <c r="AV86" s="346">
        <v>17</v>
      </c>
      <c r="AW86" s="346">
        <v>16</v>
      </c>
      <c r="AX86" s="346">
        <v>15</v>
      </c>
      <c r="AY86" s="346">
        <v>22</v>
      </c>
      <c r="AZ86" s="374"/>
      <c r="BA86" s="375">
        <v>6.1927077294201096</v>
      </c>
      <c r="BB86" s="375">
        <v>0.60924426151551103</v>
      </c>
      <c r="BC86" s="375">
        <v>9.2473558185690502E-2</v>
      </c>
      <c r="BD86" s="375">
        <v>-0.54079446011089505</v>
      </c>
      <c r="BE86" s="374"/>
      <c r="BF86" s="348" t="s">
        <v>430</v>
      </c>
      <c r="BG86" s="348" t="s">
        <v>430</v>
      </c>
      <c r="BH86" s="348" t="s">
        <v>430</v>
      </c>
      <c r="BI86" s="374"/>
      <c r="BJ86" s="348">
        <v>-0.28284614999999902</v>
      </c>
      <c r="BK86" s="374"/>
      <c r="BL86" s="348">
        <v>72.130600000000001</v>
      </c>
      <c r="BM86" s="348">
        <v>6.77691</v>
      </c>
      <c r="BN86" s="348">
        <v>1.52024</v>
      </c>
      <c r="BO86" s="348">
        <v>19.57225</v>
      </c>
      <c r="BP86" s="373"/>
      <c r="BQ86" s="348">
        <v>11.49</v>
      </c>
      <c r="BR86" s="348" t="s">
        <v>430</v>
      </c>
      <c r="BS86" s="348" t="s">
        <v>430</v>
      </c>
      <c r="BT86" s="348" t="s">
        <v>430</v>
      </c>
      <c r="BU86" s="348" t="s">
        <v>430</v>
      </c>
      <c r="BV86" s="348">
        <v>8.09</v>
      </c>
      <c r="BW86" s="373"/>
      <c r="BX86" s="372" t="s">
        <v>9745</v>
      </c>
      <c r="BY86" s="372" t="s">
        <v>9746</v>
      </c>
      <c r="BZ86" s="372" t="s">
        <v>9747</v>
      </c>
      <c r="CA86" s="372" t="s">
        <v>9748</v>
      </c>
      <c r="CB86" s="372" t="s">
        <v>9749</v>
      </c>
      <c r="CC86" s="373"/>
      <c r="CD86" s="354" t="s">
        <v>555</v>
      </c>
    </row>
    <row r="87" spans="1:82" s="428" customFormat="1" x14ac:dyDescent="0.25">
      <c r="A87" s="345" t="s">
        <v>9827</v>
      </c>
      <c r="B87" s="373"/>
      <c r="C87" s="719">
        <v>43490</v>
      </c>
      <c r="D87" s="373"/>
      <c r="E87" s="346">
        <v>313.24099999999999</v>
      </c>
      <c r="F87" s="373"/>
      <c r="G87" s="347">
        <v>14.736599999999999</v>
      </c>
      <c r="H87" s="373"/>
      <c r="I87" s="651" t="s">
        <v>430</v>
      </c>
      <c r="J87" s="651" t="s">
        <v>430</v>
      </c>
      <c r="K87" s="651" t="s">
        <v>430</v>
      </c>
      <c r="L87" s="651" t="s">
        <v>430</v>
      </c>
      <c r="M87" s="374"/>
      <c r="N87" s="348">
        <v>-21.535699999999999</v>
      </c>
      <c r="O87" s="348">
        <v>26.974499999999999</v>
      </c>
      <c r="P87" s="348">
        <v>4.2493999999999996</v>
      </c>
      <c r="Q87" s="348">
        <v>7.2915999999999999</v>
      </c>
      <c r="R87" s="348">
        <v>6.2087000000000003</v>
      </c>
      <c r="S87" s="348">
        <v>6.3986000000000001</v>
      </c>
      <c r="T87" s="348">
        <v>5.9231999999999996</v>
      </c>
      <c r="U87" s="348">
        <v>6.0016999999999996</v>
      </c>
      <c r="V87" s="350">
        <v>5.8929999999999998</v>
      </c>
      <c r="W87" s="348">
        <v>6.1620999999999997</v>
      </c>
      <c r="X87" s="348">
        <v>6.46</v>
      </c>
      <c r="Y87" s="348">
        <v>5.7435999999999998</v>
      </c>
      <c r="Z87" s="348" t="s">
        <v>430</v>
      </c>
      <c r="AA87" s="348">
        <v>6.4686000000000003</v>
      </c>
      <c r="AB87" s="348">
        <v>5.8841999999999999</v>
      </c>
      <c r="AC87" s="348">
        <v>6.0602999999999998</v>
      </c>
      <c r="AD87" s="348">
        <v>6.0968999999999998</v>
      </c>
      <c r="AE87" s="348">
        <v>5.9763000000000002</v>
      </c>
      <c r="AF87" s="348">
        <v>5.2538</v>
      </c>
      <c r="AG87" s="374"/>
      <c r="AH87" s="346">
        <v>8</v>
      </c>
      <c r="AI87" s="346">
        <v>6</v>
      </c>
      <c r="AJ87" s="346">
        <v>6</v>
      </c>
      <c r="AK87" s="346">
        <v>7</v>
      </c>
      <c r="AL87" s="346">
        <v>5</v>
      </c>
      <c r="AM87" s="346">
        <v>6</v>
      </c>
      <c r="AN87" s="346">
        <v>4</v>
      </c>
      <c r="AO87" s="346">
        <v>5</v>
      </c>
      <c r="AP87" s="346">
        <v>6</v>
      </c>
      <c r="AQ87" s="346">
        <v>3</v>
      </c>
      <c r="AR87" s="346">
        <v>5</v>
      </c>
      <c r="AS87" s="346">
        <v>3</v>
      </c>
      <c r="AT87" s="346" t="s">
        <v>430</v>
      </c>
      <c r="AU87" s="346">
        <v>6</v>
      </c>
      <c r="AV87" s="346">
        <v>3</v>
      </c>
      <c r="AW87" s="346">
        <v>4</v>
      </c>
      <c r="AX87" s="346">
        <v>7</v>
      </c>
      <c r="AY87" s="346">
        <v>1</v>
      </c>
      <c r="AZ87" s="374"/>
      <c r="BA87" s="375">
        <v>5.0425817214336996</v>
      </c>
      <c r="BB87" s="375">
        <v>0.49179922237966101</v>
      </c>
      <c r="BC87" s="375">
        <v>0.17850499118417201</v>
      </c>
      <c r="BD87" s="375">
        <v>1.3126439858823799E-3</v>
      </c>
      <c r="BE87" s="374"/>
      <c r="BF87" s="348" t="s">
        <v>430</v>
      </c>
      <c r="BG87" s="348" t="s">
        <v>430</v>
      </c>
      <c r="BH87" s="348" t="s">
        <v>430</v>
      </c>
      <c r="BI87" s="374"/>
      <c r="BJ87" s="348">
        <v>-0.43300458999999902</v>
      </c>
      <c r="BK87" s="374"/>
      <c r="BL87" s="348">
        <v>80.311800000000005</v>
      </c>
      <c r="BM87" s="348">
        <v>5.4806999999999997</v>
      </c>
      <c r="BN87" s="348">
        <v>0.16875899999999999</v>
      </c>
      <c r="BO87" s="348">
        <v>14.038741</v>
      </c>
      <c r="BP87" s="373"/>
      <c r="BQ87" s="348" t="s">
        <v>430</v>
      </c>
      <c r="BR87" s="348">
        <v>29.02</v>
      </c>
      <c r="BS87" s="348" t="s">
        <v>430</v>
      </c>
      <c r="BT87" s="348" t="s">
        <v>430</v>
      </c>
      <c r="BU87" s="348" t="s">
        <v>430</v>
      </c>
      <c r="BV87" s="348">
        <v>-14.98</v>
      </c>
      <c r="BW87" s="373"/>
      <c r="BX87" s="372" t="s">
        <v>9751</v>
      </c>
      <c r="BY87" s="372" t="s">
        <v>9752</v>
      </c>
      <c r="BZ87" s="372" t="s">
        <v>9753</v>
      </c>
      <c r="CA87" s="372" t="s">
        <v>9720</v>
      </c>
      <c r="CB87" s="372" t="s">
        <v>9754</v>
      </c>
      <c r="CC87" s="373"/>
      <c r="CD87" s="354" t="s">
        <v>2439</v>
      </c>
    </row>
    <row r="88" spans="1:82" s="428" customFormat="1" x14ac:dyDescent="0.25">
      <c r="A88" s="345" t="s">
        <v>9828</v>
      </c>
      <c r="B88" s="373"/>
      <c r="C88" s="719">
        <v>43516</v>
      </c>
      <c r="D88" s="373"/>
      <c r="E88" s="346">
        <v>233.363</v>
      </c>
      <c r="F88" s="373"/>
      <c r="G88" s="347">
        <v>14.963100000000001</v>
      </c>
      <c r="H88" s="373"/>
      <c r="I88" s="651">
        <v>0.53</v>
      </c>
      <c r="J88" s="651">
        <v>6.8</v>
      </c>
      <c r="K88" s="651">
        <v>0.5</v>
      </c>
      <c r="L88" s="651">
        <v>0.53</v>
      </c>
      <c r="M88" s="374"/>
      <c r="N88" s="348">
        <v>-32.901299999999999</v>
      </c>
      <c r="O88" s="348">
        <v>21.585699999999999</v>
      </c>
      <c r="P88" s="348">
        <v>3.5569000000000002</v>
      </c>
      <c r="Q88" s="348">
        <v>8.8989999999999991</v>
      </c>
      <c r="R88" s="348">
        <v>7.069</v>
      </c>
      <c r="S88" s="348">
        <v>6.5712999999999999</v>
      </c>
      <c r="T88" s="348">
        <v>5.9222999999999999</v>
      </c>
      <c r="U88" s="348">
        <v>5.9039000000000001</v>
      </c>
      <c r="V88" s="350">
        <v>5.8390000000000004</v>
      </c>
      <c r="W88" s="348">
        <v>6.1483999999999996</v>
      </c>
      <c r="X88" s="348">
        <v>6.6284999999999998</v>
      </c>
      <c r="Y88" s="348">
        <v>5.8372000000000002</v>
      </c>
      <c r="Z88" s="348" t="s">
        <v>430</v>
      </c>
      <c r="AA88" s="348">
        <v>6.7838000000000003</v>
      </c>
      <c r="AB88" s="348">
        <v>5.8003</v>
      </c>
      <c r="AC88" s="348">
        <v>5.9549000000000003</v>
      </c>
      <c r="AD88" s="348">
        <v>6.0498000000000003</v>
      </c>
      <c r="AE88" s="348">
        <v>5.7873000000000001</v>
      </c>
      <c r="AF88" s="348">
        <v>5.5193000000000003</v>
      </c>
      <c r="AG88" s="374"/>
      <c r="AH88" s="346">
        <v>17</v>
      </c>
      <c r="AI88" s="346">
        <v>15</v>
      </c>
      <c r="AJ88" s="346">
        <v>10</v>
      </c>
      <c r="AK88" s="346">
        <v>1</v>
      </c>
      <c r="AL88" s="346">
        <v>1</v>
      </c>
      <c r="AM88" s="346">
        <v>2</v>
      </c>
      <c r="AN88" s="346">
        <v>5</v>
      </c>
      <c r="AO88" s="346">
        <v>8</v>
      </c>
      <c r="AP88" s="346">
        <v>8</v>
      </c>
      <c r="AQ88" s="346">
        <v>5</v>
      </c>
      <c r="AR88" s="346">
        <v>1</v>
      </c>
      <c r="AS88" s="346">
        <v>1</v>
      </c>
      <c r="AT88" s="346" t="s">
        <v>430</v>
      </c>
      <c r="AU88" s="346">
        <v>4</v>
      </c>
      <c r="AV88" s="346">
        <v>6</v>
      </c>
      <c r="AW88" s="346">
        <v>7</v>
      </c>
      <c r="AX88" s="346">
        <v>8</v>
      </c>
      <c r="AY88" s="346">
        <v>2</v>
      </c>
      <c r="AZ88" s="374"/>
      <c r="BA88" s="375">
        <v>6.0339291110489803</v>
      </c>
      <c r="BB88" s="375">
        <v>0.55438080968738801</v>
      </c>
      <c r="BC88" s="375">
        <v>0.178329217334395</v>
      </c>
      <c r="BD88" s="375">
        <v>6.2838244769612098E-2</v>
      </c>
      <c r="BE88" s="374"/>
      <c r="BF88" s="348" t="s">
        <v>430</v>
      </c>
      <c r="BG88" s="348" t="s">
        <v>430</v>
      </c>
      <c r="BH88" s="348" t="s">
        <v>430</v>
      </c>
      <c r="BI88" s="374"/>
      <c r="BJ88" s="348">
        <v>-0.33147501000000101</v>
      </c>
      <c r="BK88" s="374"/>
      <c r="BL88" s="348">
        <v>59.693199999999997</v>
      </c>
      <c r="BM88" s="348">
        <v>11.991400000000001</v>
      </c>
      <c r="BN88" s="348">
        <v>2.5569500000000001</v>
      </c>
      <c r="BO88" s="348">
        <v>25.75845</v>
      </c>
      <c r="BP88" s="373"/>
      <c r="BQ88" s="348">
        <v>0.13</v>
      </c>
      <c r="BR88" s="348">
        <v>21.06</v>
      </c>
      <c r="BS88" s="348" t="s">
        <v>430</v>
      </c>
      <c r="BT88" s="348" t="s">
        <v>430</v>
      </c>
      <c r="BU88" s="348" t="s">
        <v>430</v>
      </c>
      <c r="BV88" s="348">
        <v>4.57</v>
      </c>
      <c r="BW88" s="373"/>
      <c r="BX88" s="372" t="s">
        <v>9756</v>
      </c>
      <c r="BY88" s="372" t="s">
        <v>9757</v>
      </c>
      <c r="BZ88" s="372" t="s">
        <v>3582</v>
      </c>
      <c r="CA88" s="372" t="s">
        <v>9758</v>
      </c>
      <c r="CB88" s="372" t="s">
        <v>9759</v>
      </c>
      <c r="CC88" s="373"/>
      <c r="CD88" s="354" t="s">
        <v>3368</v>
      </c>
    </row>
    <row r="89" spans="1:82" s="428" customFormat="1" x14ac:dyDescent="0.25">
      <c r="A89" s="345" t="s">
        <v>9829</v>
      </c>
      <c r="B89" s="373"/>
      <c r="C89" s="719">
        <v>45974</v>
      </c>
      <c r="D89" s="373"/>
      <c r="E89" s="888">
        <v>203.86</v>
      </c>
      <c r="F89" s="373"/>
      <c r="G89" s="347">
        <v>10.4275</v>
      </c>
      <c r="H89" s="373"/>
      <c r="I89" s="651" t="s">
        <v>430</v>
      </c>
      <c r="J89" s="651" t="s">
        <v>430</v>
      </c>
      <c r="K89" s="651" t="s">
        <v>430</v>
      </c>
      <c r="L89" s="651" t="s">
        <v>430</v>
      </c>
      <c r="M89" s="374"/>
      <c r="N89" s="348">
        <v>-25.185199999999998</v>
      </c>
      <c r="O89" s="348">
        <v>26.778199999999998</v>
      </c>
      <c r="P89" s="348">
        <v>3.8532000000000002</v>
      </c>
      <c r="Q89" s="348">
        <v>7.0446999999999997</v>
      </c>
      <c r="R89" s="348">
        <v>5.6843000000000004</v>
      </c>
      <c r="S89" s="348">
        <v>6.5124000000000004</v>
      </c>
      <c r="T89" s="348">
        <v>5.2442000000000002</v>
      </c>
      <c r="U89" s="348">
        <v>5.6752000000000002</v>
      </c>
      <c r="V89" s="350" t="s">
        <v>430</v>
      </c>
      <c r="W89" s="348" t="s">
        <v>430</v>
      </c>
      <c r="X89" s="348" t="s">
        <v>430</v>
      </c>
      <c r="Y89" s="348" t="s">
        <v>430</v>
      </c>
      <c r="Z89" s="348" t="s">
        <v>430</v>
      </c>
      <c r="AA89" s="348">
        <v>6.8738999999999999</v>
      </c>
      <c r="AB89" s="348">
        <v>5.0316000000000001</v>
      </c>
      <c r="AC89" s="348">
        <v>5.5368000000000004</v>
      </c>
      <c r="AD89" s="348" t="s">
        <v>430</v>
      </c>
      <c r="AE89" s="348">
        <v>4.4562999999999997</v>
      </c>
      <c r="AF89" s="348">
        <v>5.5728</v>
      </c>
      <c r="AG89" s="374"/>
      <c r="AH89" s="346">
        <v>11</v>
      </c>
      <c r="AI89" s="346">
        <v>7</v>
      </c>
      <c r="AJ89" s="346">
        <v>8</v>
      </c>
      <c r="AK89" s="346">
        <v>9</v>
      </c>
      <c r="AL89" s="346">
        <v>12</v>
      </c>
      <c r="AM89" s="346">
        <v>4</v>
      </c>
      <c r="AN89" s="346">
        <v>13</v>
      </c>
      <c r="AO89" s="346">
        <v>11</v>
      </c>
      <c r="AP89" s="346" t="s">
        <v>430</v>
      </c>
      <c r="AQ89" s="346" t="s">
        <v>430</v>
      </c>
      <c r="AR89" s="346" t="s">
        <v>430</v>
      </c>
      <c r="AS89" s="346" t="s">
        <v>430</v>
      </c>
      <c r="AT89" s="346" t="s">
        <v>430</v>
      </c>
      <c r="AU89" s="346">
        <v>3</v>
      </c>
      <c r="AV89" s="346">
        <v>15</v>
      </c>
      <c r="AW89" s="346">
        <v>12</v>
      </c>
      <c r="AX89" s="346" t="s">
        <v>430</v>
      </c>
      <c r="AY89" s="346">
        <v>13</v>
      </c>
      <c r="AZ89" s="374"/>
      <c r="BA89" s="375">
        <v>7.4990636877308301</v>
      </c>
      <c r="BB89" s="375">
        <v>0.80596394806034</v>
      </c>
      <c r="BC89" s="375">
        <v>1.9735874840036801E-2</v>
      </c>
      <c r="BD89" s="375">
        <v>-0.93787699200273</v>
      </c>
      <c r="BE89" s="374"/>
      <c r="BF89" s="348" t="s">
        <v>430</v>
      </c>
      <c r="BG89" s="348" t="s">
        <v>430</v>
      </c>
      <c r="BH89" s="348" t="s">
        <v>430</v>
      </c>
      <c r="BI89" s="374"/>
      <c r="BJ89" s="348">
        <v>-0.27739733000001499</v>
      </c>
      <c r="BK89" s="374"/>
      <c r="BL89" s="348">
        <v>65.652799999999999</v>
      </c>
      <c r="BM89" s="348">
        <v>12.2088</v>
      </c>
      <c r="BN89" s="348">
        <v>2.3274400000000002</v>
      </c>
      <c r="BO89" s="348">
        <v>19.810960000000001</v>
      </c>
      <c r="BP89" s="373"/>
      <c r="BQ89" s="348">
        <v>11.87</v>
      </c>
      <c r="BR89" s="348" t="s">
        <v>430</v>
      </c>
      <c r="BS89" s="348" t="s">
        <v>430</v>
      </c>
      <c r="BT89" s="348" t="s">
        <v>430</v>
      </c>
      <c r="BU89" s="348" t="s">
        <v>430</v>
      </c>
      <c r="BV89" s="348">
        <v>88.41</v>
      </c>
      <c r="BW89" s="373"/>
      <c r="BX89" s="372" t="s">
        <v>9761</v>
      </c>
      <c r="BY89" s="372" t="s">
        <v>9762</v>
      </c>
      <c r="BZ89" s="372" t="s">
        <v>9763</v>
      </c>
      <c r="CA89" s="372" t="s">
        <v>9742</v>
      </c>
      <c r="CB89" s="372" t="s">
        <v>9669</v>
      </c>
      <c r="CC89" s="373"/>
      <c r="CD89" s="354" t="s">
        <v>4823</v>
      </c>
    </row>
    <row r="90" spans="1:82" s="428" customFormat="1" x14ac:dyDescent="0.25">
      <c r="A90" s="345" t="s">
        <v>9830</v>
      </c>
      <c r="B90" s="373"/>
      <c r="C90" s="719">
        <v>45944</v>
      </c>
      <c r="D90" s="373"/>
      <c r="E90" s="346">
        <v>148.44800000000001</v>
      </c>
      <c r="F90" s="373"/>
      <c r="G90" s="347">
        <v>10.483499999999999</v>
      </c>
      <c r="H90" s="373"/>
      <c r="I90" s="651" t="s">
        <v>430</v>
      </c>
      <c r="J90" s="651" t="s">
        <v>430</v>
      </c>
      <c r="K90" s="651" t="s">
        <v>430</v>
      </c>
      <c r="L90" s="651" t="s">
        <v>430</v>
      </c>
      <c r="M90" s="374"/>
      <c r="N90" s="348">
        <v>-43.816299999999998</v>
      </c>
      <c r="O90" s="348">
        <v>5.4569999999999999</v>
      </c>
      <c r="P90" s="348">
        <v>2.0400999999999998</v>
      </c>
      <c r="Q90" s="348">
        <v>4.9583000000000004</v>
      </c>
      <c r="R90" s="348">
        <v>4.8719000000000001</v>
      </c>
      <c r="S90" s="348">
        <v>5.3815999999999997</v>
      </c>
      <c r="T90" s="348">
        <v>5.3269000000000002</v>
      </c>
      <c r="U90" s="348">
        <v>5.6284000000000001</v>
      </c>
      <c r="V90" s="350" t="s">
        <v>430</v>
      </c>
      <c r="W90" s="348" t="s">
        <v>430</v>
      </c>
      <c r="X90" s="348" t="s">
        <v>430</v>
      </c>
      <c r="Y90" s="348" t="s">
        <v>430</v>
      </c>
      <c r="Z90" s="348" t="s">
        <v>430</v>
      </c>
      <c r="AA90" s="348">
        <v>5.7877999999999998</v>
      </c>
      <c r="AB90" s="348">
        <v>5.1470000000000002</v>
      </c>
      <c r="AC90" s="348">
        <v>5.5867000000000004</v>
      </c>
      <c r="AD90" s="348" t="s">
        <v>430</v>
      </c>
      <c r="AE90" s="348">
        <v>3.1038999999999999</v>
      </c>
      <c r="AF90" s="348">
        <v>5.6928000000000001</v>
      </c>
      <c r="AG90" s="374"/>
      <c r="AH90" s="346">
        <v>21</v>
      </c>
      <c r="AI90" s="346">
        <v>22</v>
      </c>
      <c r="AJ90" s="346">
        <v>14</v>
      </c>
      <c r="AK90" s="346">
        <v>20</v>
      </c>
      <c r="AL90" s="346">
        <v>20</v>
      </c>
      <c r="AM90" s="346">
        <v>17</v>
      </c>
      <c r="AN90" s="346">
        <v>11</v>
      </c>
      <c r="AO90" s="346">
        <v>13</v>
      </c>
      <c r="AP90" s="346" t="s">
        <v>430</v>
      </c>
      <c r="AQ90" s="346" t="s">
        <v>430</v>
      </c>
      <c r="AR90" s="346" t="s">
        <v>430</v>
      </c>
      <c r="AS90" s="346" t="s">
        <v>430</v>
      </c>
      <c r="AT90" s="346" t="s">
        <v>430</v>
      </c>
      <c r="AU90" s="346">
        <v>17</v>
      </c>
      <c r="AV90" s="346">
        <v>11</v>
      </c>
      <c r="AW90" s="346">
        <v>11</v>
      </c>
      <c r="AX90" s="346" t="s">
        <v>430</v>
      </c>
      <c r="AY90" s="346">
        <v>21</v>
      </c>
      <c r="AZ90" s="374"/>
      <c r="BA90" s="375">
        <v>3.5261136011324599</v>
      </c>
      <c r="BB90" s="375">
        <v>0.396961229377567</v>
      </c>
      <c r="BC90" s="375">
        <v>4.8576673132323502E-3</v>
      </c>
      <c r="BD90" s="375">
        <v>-0.58840365544526096</v>
      </c>
      <c r="BE90" s="374"/>
      <c r="BF90" s="348" t="s">
        <v>430</v>
      </c>
      <c r="BG90" s="348" t="s">
        <v>430</v>
      </c>
      <c r="BH90" s="348" t="s">
        <v>430</v>
      </c>
      <c r="BI90" s="374"/>
      <c r="BJ90" s="348">
        <v>-0.22587378999999699</v>
      </c>
      <c r="BK90" s="374"/>
      <c r="BL90" s="348">
        <v>47.465499999999999</v>
      </c>
      <c r="BM90" s="348">
        <v>21.494499999999999</v>
      </c>
      <c r="BN90" s="348">
        <v>7.0011900000000002</v>
      </c>
      <c r="BO90" s="348">
        <v>24.038810000000002</v>
      </c>
      <c r="BP90" s="373"/>
      <c r="BQ90" s="348" t="s">
        <v>430</v>
      </c>
      <c r="BR90" s="348">
        <v>20.29</v>
      </c>
      <c r="BS90" s="348" t="s">
        <v>430</v>
      </c>
      <c r="BT90" s="348" t="s">
        <v>430</v>
      </c>
      <c r="BU90" s="348" t="s">
        <v>430</v>
      </c>
      <c r="BV90" s="348">
        <v>3.75</v>
      </c>
      <c r="BW90" s="373"/>
      <c r="BX90" s="372" t="s">
        <v>9765</v>
      </c>
      <c r="BY90" s="372" t="s">
        <v>9766</v>
      </c>
      <c r="BZ90" s="372" t="s">
        <v>9767</v>
      </c>
      <c r="CA90" s="372" t="s">
        <v>9669</v>
      </c>
      <c r="CB90" s="372" t="s">
        <v>9768</v>
      </c>
      <c r="CC90" s="373"/>
      <c r="CD90" s="354" t="s">
        <v>4823</v>
      </c>
    </row>
    <row r="91" spans="1:82" s="428" customFormat="1" x14ac:dyDescent="0.25">
      <c r="A91" s="345" t="s">
        <v>9831</v>
      </c>
      <c r="B91" s="373"/>
      <c r="C91" s="719">
        <v>45897</v>
      </c>
      <c r="D91" s="373"/>
      <c r="E91" s="346">
        <v>141.99</v>
      </c>
      <c r="F91" s="373"/>
      <c r="G91" s="347">
        <v>10.5397</v>
      </c>
      <c r="H91" s="373"/>
      <c r="I91" s="651" t="s">
        <v>430</v>
      </c>
      <c r="J91" s="651" t="s">
        <v>430</v>
      </c>
      <c r="K91" s="651" t="s">
        <v>430</v>
      </c>
      <c r="L91" s="651" t="s">
        <v>430</v>
      </c>
      <c r="M91" s="374"/>
      <c r="N91" s="348">
        <v>-39.782200000000003</v>
      </c>
      <c r="O91" s="348">
        <v>22.436</v>
      </c>
      <c r="P91" s="348">
        <v>3.5644999999999998</v>
      </c>
      <c r="Q91" s="348">
        <v>3.9142000000000001</v>
      </c>
      <c r="R91" s="348">
        <v>5.1951000000000001</v>
      </c>
      <c r="S91" s="348">
        <v>5.4452999999999996</v>
      </c>
      <c r="T91" s="348">
        <v>5.1768999999999998</v>
      </c>
      <c r="U91" s="348">
        <v>5.5270000000000001</v>
      </c>
      <c r="V91" s="350" t="s">
        <v>430</v>
      </c>
      <c r="W91" s="348" t="s">
        <v>430</v>
      </c>
      <c r="X91" s="348" t="s">
        <v>430</v>
      </c>
      <c r="Y91" s="348" t="s">
        <v>430</v>
      </c>
      <c r="Z91" s="348" t="s">
        <v>430</v>
      </c>
      <c r="AA91" s="348">
        <v>5.8532999999999999</v>
      </c>
      <c r="AB91" s="348">
        <v>5.0708000000000002</v>
      </c>
      <c r="AC91" s="348">
        <v>5.4726999999999997</v>
      </c>
      <c r="AD91" s="348">
        <v>5.6304999999999996</v>
      </c>
      <c r="AE91" s="348">
        <v>3.6261000000000001</v>
      </c>
      <c r="AF91" s="348">
        <v>5.5179</v>
      </c>
      <c r="AG91" s="374"/>
      <c r="AH91" s="346">
        <v>20</v>
      </c>
      <c r="AI91" s="346">
        <v>14</v>
      </c>
      <c r="AJ91" s="346">
        <v>9</v>
      </c>
      <c r="AK91" s="346">
        <v>23</v>
      </c>
      <c r="AL91" s="346">
        <v>18</v>
      </c>
      <c r="AM91" s="346">
        <v>15</v>
      </c>
      <c r="AN91" s="346">
        <v>16</v>
      </c>
      <c r="AO91" s="346">
        <v>15</v>
      </c>
      <c r="AP91" s="346" t="s">
        <v>430</v>
      </c>
      <c r="AQ91" s="346" t="s">
        <v>430</v>
      </c>
      <c r="AR91" s="346" t="s">
        <v>430</v>
      </c>
      <c r="AS91" s="346" t="s">
        <v>430</v>
      </c>
      <c r="AT91" s="346" t="s">
        <v>430</v>
      </c>
      <c r="AU91" s="346">
        <v>16</v>
      </c>
      <c r="AV91" s="346">
        <v>14</v>
      </c>
      <c r="AW91" s="346">
        <v>15</v>
      </c>
      <c r="AX91" s="346">
        <v>14</v>
      </c>
      <c r="AY91" s="346">
        <v>18</v>
      </c>
      <c r="AZ91" s="374"/>
      <c r="BA91" s="375">
        <v>3.8846085555730698</v>
      </c>
      <c r="BB91" s="375">
        <v>0.42073731678265802</v>
      </c>
      <c r="BC91" s="375">
        <v>1.9175129949874602E-2</v>
      </c>
      <c r="BD91" s="375">
        <v>-0.59315827565234802</v>
      </c>
      <c r="BE91" s="374"/>
      <c r="BF91" s="348" t="s">
        <v>430</v>
      </c>
      <c r="BG91" s="348" t="s">
        <v>430</v>
      </c>
      <c r="BH91" s="348" t="s">
        <v>430</v>
      </c>
      <c r="BI91" s="374"/>
      <c r="BJ91" s="348">
        <v>-0.29203008999998797</v>
      </c>
      <c r="BK91" s="374"/>
      <c r="BL91" s="348">
        <v>61.483499999999999</v>
      </c>
      <c r="BM91" s="348">
        <v>10.327999999999999</v>
      </c>
      <c r="BN91" s="348">
        <v>5.2620899999999997</v>
      </c>
      <c r="BO91" s="348">
        <v>22.926410000000001</v>
      </c>
      <c r="BP91" s="373"/>
      <c r="BQ91" s="348" t="s">
        <v>430</v>
      </c>
      <c r="BR91" s="348">
        <v>15.4</v>
      </c>
      <c r="BS91" s="348" t="s">
        <v>430</v>
      </c>
      <c r="BT91" s="348" t="s">
        <v>430</v>
      </c>
      <c r="BU91" s="348" t="s">
        <v>430</v>
      </c>
      <c r="BV91" s="348">
        <v>7.53</v>
      </c>
      <c r="BW91" s="373"/>
      <c r="BX91" s="372" t="s">
        <v>9770</v>
      </c>
      <c r="BY91" s="372" t="s">
        <v>9771</v>
      </c>
      <c r="BZ91" s="372" t="s">
        <v>9772</v>
      </c>
      <c r="CA91" s="372" t="s">
        <v>9773</v>
      </c>
      <c r="CB91" s="372" t="s">
        <v>9748</v>
      </c>
      <c r="CC91" s="373"/>
      <c r="CD91" s="354" t="s">
        <v>4823</v>
      </c>
    </row>
    <row r="92" spans="1:82" s="428" customFormat="1" x14ac:dyDescent="0.25">
      <c r="A92" s="345" t="s">
        <v>9832</v>
      </c>
      <c r="B92" s="373"/>
      <c r="C92" s="719">
        <v>43269</v>
      </c>
      <c r="D92" s="373"/>
      <c r="E92" s="346">
        <v>138.22999999999999</v>
      </c>
      <c r="F92" s="373"/>
      <c r="G92" s="347">
        <v>14.6546</v>
      </c>
      <c r="H92" s="373"/>
      <c r="I92" s="651">
        <v>0.18</v>
      </c>
      <c r="J92" s="651">
        <v>6.06</v>
      </c>
      <c r="K92" s="651">
        <v>0.18</v>
      </c>
      <c r="L92" s="651">
        <v>0.18</v>
      </c>
      <c r="M92" s="374"/>
      <c r="N92" s="348">
        <v>-49.994199999999999</v>
      </c>
      <c r="O92" s="348">
        <v>22.540900000000001</v>
      </c>
      <c r="P92" s="348">
        <v>2.6343000000000001</v>
      </c>
      <c r="Q92" s="348">
        <v>5.9555999999999996</v>
      </c>
      <c r="R92" s="348">
        <v>5.9593999999999996</v>
      </c>
      <c r="S92" s="348">
        <v>5.2168999999999999</v>
      </c>
      <c r="T92" s="348">
        <v>5.1973000000000003</v>
      </c>
      <c r="U92" s="348">
        <v>5.4641000000000002</v>
      </c>
      <c r="V92" s="350">
        <v>5.4660000000000002</v>
      </c>
      <c r="W92" s="348">
        <v>5.8647</v>
      </c>
      <c r="X92" s="348">
        <v>6.1779999999999999</v>
      </c>
      <c r="Y92" s="348">
        <v>5.2092000000000001</v>
      </c>
      <c r="Z92" s="348" t="s">
        <v>430</v>
      </c>
      <c r="AA92" s="348">
        <v>6.0180999999999996</v>
      </c>
      <c r="AB92" s="348">
        <v>4.9138999999999999</v>
      </c>
      <c r="AC92" s="348">
        <v>5.4138000000000002</v>
      </c>
      <c r="AD92" s="348">
        <v>5.6696999999999997</v>
      </c>
      <c r="AE92" s="348">
        <v>4.3941999999999997</v>
      </c>
      <c r="AF92" s="348">
        <v>4.7839999999999998</v>
      </c>
      <c r="AG92" s="374"/>
      <c r="AH92" s="346">
        <v>23</v>
      </c>
      <c r="AI92" s="346">
        <v>13</v>
      </c>
      <c r="AJ92" s="346">
        <v>12</v>
      </c>
      <c r="AK92" s="346">
        <v>15</v>
      </c>
      <c r="AL92" s="346">
        <v>8</v>
      </c>
      <c r="AM92" s="346">
        <v>19</v>
      </c>
      <c r="AN92" s="346">
        <v>15</v>
      </c>
      <c r="AO92" s="346">
        <v>16</v>
      </c>
      <c r="AP92" s="346">
        <v>14</v>
      </c>
      <c r="AQ92" s="346">
        <v>10</v>
      </c>
      <c r="AR92" s="346">
        <v>8</v>
      </c>
      <c r="AS92" s="346">
        <v>8</v>
      </c>
      <c r="AT92" s="346" t="s">
        <v>430</v>
      </c>
      <c r="AU92" s="346">
        <v>14</v>
      </c>
      <c r="AV92" s="346">
        <v>19</v>
      </c>
      <c r="AW92" s="346">
        <v>17</v>
      </c>
      <c r="AX92" s="346">
        <v>13</v>
      </c>
      <c r="AY92" s="346">
        <v>14</v>
      </c>
      <c r="AZ92" s="374"/>
      <c r="BA92" s="375">
        <v>5.5220146312929197</v>
      </c>
      <c r="BB92" s="375">
        <v>0.52414370282616296</v>
      </c>
      <c r="BC92" s="375">
        <v>0.11456959487926199</v>
      </c>
      <c r="BD92" s="375">
        <v>-0.32527122752020798</v>
      </c>
      <c r="BE92" s="374"/>
      <c r="BF92" s="348" t="s">
        <v>430</v>
      </c>
      <c r="BG92" s="348" t="s">
        <v>430</v>
      </c>
      <c r="BH92" s="348" t="s">
        <v>430</v>
      </c>
      <c r="BI92" s="374"/>
      <c r="BJ92" s="348">
        <v>-0.263234990000001</v>
      </c>
      <c r="BK92" s="374"/>
      <c r="BL92" s="348">
        <v>61.485700000000001</v>
      </c>
      <c r="BM92" s="348">
        <v>9.0762699999999992</v>
      </c>
      <c r="BN92" s="348" t="s">
        <v>430</v>
      </c>
      <c r="BO92" s="348">
        <v>29.438030000000001</v>
      </c>
      <c r="BP92" s="373"/>
      <c r="BQ92" s="348">
        <v>3.59</v>
      </c>
      <c r="BR92" s="348">
        <v>17.71</v>
      </c>
      <c r="BS92" s="348" t="s">
        <v>430</v>
      </c>
      <c r="BT92" s="348" t="s">
        <v>430</v>
      </c>
      <c r="BU92" s="348" t="s">
        <v>430</v>
      </c>
      <c r="BV92" s="348">
        <v>78.959999999999994</v>
      </c>
      <c r="BW92" s="373"/>
      <c r="BX92" s="372" t="s">
        <v>9775</v>
      </c>
      <c r="BY92" s="372" t="s">
        <v>9776</v>
      </c>
      <c r="BZ92" s="372" t="s">
        <v>9777</v>
      </c>
      <c r="CA92" s="372" t="s">
        <v>9778</v>
      </c>
      <c r="CB92" s="372" t="s">
        <v>9779</v>
      </c>
      <c r="CC92" s="373"/>
      <c r="CD92" s="354" t="s">
        <v>3842</v>
      </c>
    </row>
    <row r="93" spans="1:82" s="428" customFormat="1" x14ac:dyDescent="0.25">
      <c r="A93" s="345" t="s">
        <v>9833</v>
      </c>
      <c r="B93" s="373"/>
      <c r="C93" s="719">
        <v>44067</v>
      </c>
      <c r="D93" s="373"/>
      <c r="E93" s="346">
        <v>137.25</v>
      </c>
      <c r="F93" s="373"/>
      <c r="G93" s="347">
        <v>13.082800000000001</v>
      </c>
      <c r="H93" s="373"/>
      <c r="I93" s="651">
        <v>8.2199999999999999E-3</v>
      </c>
      <c r="J93" s="651">
        <v>5.26</v>
      </c>
      <c r="K93" s="651">
        <v>8.2199999999999999E-3</v>
      </c>
      <c r="L93" s="651">
        <v>8.2199999999999999E-3</v>
      </c>
      <c r="M93" s="374"/>
      <c r="N93" s="348">
        <v>-23.977599999999999</v>
      </c>
      <c r="O93" s="348">
        <v>21.3338</v>
      </c>
      <c r="P93" s="348">
        <v>1.8738999999999999</v>
      </c>
      <c r="Q93" s="348">
        <v>5.6519000000000004</v>
      </c>
      <c r="R93" s="348">
        <v>5.0434000000000001</v>
      </c>
      <c r="S93" s="348">
        <v>5.4069000000000003</v>
      </c>
      <c r="T93" s="348">
        <v>5.0026999999999999</v>
      </c>
      <c r="U93" s="348">
        <v>5.3051000000000004</v>
      </c>
      <c r="V93" s="350">
        <v>5.3712999999999997</v>
      </c>
      <c r="W93" s="348">
        <v>5.3436000000000003</v>
      </c>
      <c r="X93" s="348">
        <v>5.6253000000000002</v>
      </c>
      <c r="Y93" s="348">
        <v>4.8913000000000002</v>
      </c>
      <c r="Z93" s="348" t="s">
        <v>430</v>
      </c>
      <c r="AA93" s="348">
        <v>5.6848000000000001</v>
      </c>
      <c r="AB93" s="348">
        <v>5.03</v>
      </c>
      <c r="AC93" s="348">
        <v>5.2645</v>
      </c>
      <c r="AD93" s="348">
        <v>5.5304000000000002</v>
      </c>
      <c r="AE93" s="348">
        <v>4.0122999999999998</v>
      </c>
      <c r="AF93" s="348">
        <v>4.5868000000000002</v>
      </c>
      <c r="AG93" s="374"/>
      <c r="AH93" s="346">
        <v>10</v>
      </c>
      <c r="AI93" s="346">
        <v>17</v>
      </c>
      <c r="AJ93" s="346">
        <v>15</v>
      </c>
      <c r="AK93" s="346">
        <v>17</v>
      </c>
      <c r="AL93" s="346">
        <v>19</v>
      </c>
      <c r="AM93" s="346">
        <v>16</v>
      </c>
      <c r="AN93" s="346">
        <v>19</v>
      </c>
      <c r="AO93" s="346">
        <v>19</v>
      </c>
      <c r="AP93" s="346">
        <v>16</v>
      </c>
      <c r="AQ93" s="346">
        <v>12</v>
      </c>
      <c r="AR93" s="346">
        <v>10</v>
      </c>
      <c r="AS93" s="346">
        <v>9</v>
      </c>
      <c r="AT93" s="346" t="s">
        <v>430</v>
      </c>
      <c r="AU93" s="346">
        <v>18</v>
      </c>
      <c r="AV93" s="346">
        <v>16</v>
      </c>
      <c r="AW93" s="346">
        <v>19</v>
      </c>
      <c r="AX93" s="346">
        <v>17</v>
      </c>
      <c r="AY93" s="346">
        <v>15</v>
      </c>
      <c r="AZ93" s="374"/>
      <c r="BA93" s="375">
        <v>5.52615786814569</v>
      </c>
      <c r="BB93" s="375">
        <v>0.587846419099602</v>
      </c>
      <c r="BC93" s="375">
        <v>1.62048322060706E-2</v>
      </c>
      <c r="BD93" s="375">
        <v>-0.98479897287011298</v>
      </c>
      <c r="BE93" s="374"/>
      <c r="BF93" s="348" t="s">
        <v>430</v>
      </c>
      <c r="BG93" s="348" t="s">
        <v>430</v>
      </c>
      <c r="BH93" s="348" t="s">
        <v>430</v>
      </c>
      <c r="BI93" s="374"/>
      <c r="BJ93" s="348">
        <v>-0.151248100000001</v>
      </c>
      <c r="BK93" s="374"/>
      <c r="BL93" s="348">
        <v>66.759799999999998</v>
      </c>
      <c r="BM93" s="348">
        <v>3.0663299999999998</v>
      </c>
      <c r="BN93" s="348" t="s">
        <v>430</v>
      </c>
      <c r="BO93" s="348">
        <v>30.173870000000001</v>
      </c>
      <c r="BP93" s="373"/>
      <c r="BQ93" s="348" t="s">
        <v>430</v>
      </c>
      <c r="BR93" s="348">
        <v>20.74</v>
      </c>
      <c r="BS93" s="348" t="s">
        <v>430</v>
      </c>
      <c r="BT93" s="348" t="s">
        <v>430</v>
      </c>
      <c r="BU93" s="348" t="s">
        <v>430</v>
      </c>
      <c r="BV93" s="348">
        <v>79.41</v>
      </c>
      <c r="BW93" s="373"/>
      <c r="BX93" s="372" t="s">
        <v>9781</v>
      </c>
      <c r="BY93" s="372" t="s">
        <v>9782</v>
      </c>
      <c r="BZ93" s="372" t="s">
        <v>9783</v>
      </c>
      <c r="CA93" s="372" t="s">
        <v>9784</v>
      </c>
      <c r="CB93" s="372" t="s">
        <v>9785</v>
      </c>
      <c r="CC93" s="373"/>
      <c r="CD93" s="354" t="s">
        <v>2439</v>
      </c>
    </row>
    <row r="94" spans="1:82" s="428" customFormat="1" x14ac:dyDescent="0.25">
      <c r="A94" s="345" t="s">
        <v>9834</v>
      </c>
      <c r="B94" s="373"/>
      <c r="C94" s="719">
        <v>46101</v>
      </c>
      <c r="D94" s="373"/>
      <c r="E94" s="346">
        <v>120.78400000000001</v>
      </c>
      <c r="F94" s="373"/>
      <c r="G94" s="347">
        <v>10.210000000000001</v>
      </c>
      <c r="H94" s="373"/>
      <c r="I94" s="651" t="s">
        <v>430</v>
      </c>
      <c r="J94" s="651" t="s">
        <v>430</v>
      </c>
      <c r="K94" s="651" t="s">
        <v>430</v>
      </c>
      <c r="L94" s="651" t="s">
        <v>430</v>
      </c>
      <c r="M94" s="374"/>
      <c r="N94" s="348">
        <v>-35.714300000000001</v>
      </c>
      <c r="O94" s="348">
        <v>23.8796</v>
      </c>
      <c r="P94" s="348">
        <v>0</v>
      </c>
      <c r="Q94" s="348">
        <v>5.1170999999999998</v>
      </c>
      <c r="R94" s="348">
        <v>4.6310000000000002</v>
      </c>
      <c r="S94" s="348">
        <v>4.7183999999999999</v>
      </c>
      <c r="T94" s="348" t="s">
        <v>430</v>
      </c>
      <c r="U94" s="348" t="s">
        <v>430</v>
      </c>
      <c r="V94" s="350" t="s">
        <v>430</v>
      </c>
      <c r="W94" s="348" t="s">
        <v>430</v>
      </c>
      <c r="X94" s="348" t="s">
        <v>430</v>
      </c>
      <c r="Y94" s="348" t="s">
        <v>430</v>
      </c>
      <c r="Z94" s="348" t="s">
        <v>430</v>
      </c>
      <c r="AA94" s="348">
        <v>4.9405999999999999</v>
      </c>
      <c r="AB94" s="348">
        <v>4.8741000000000003</v>
      </c>
      <c r="AC94" s="348" t="s">
        <v>430</v>
      </c>
      <c r="AD94" s="348" t="s">
        <v>430</v>
      </c>
      <c r="AE94" s="348">
        <v>3.5819000000000001</v>
      </c>
      <c r="AF94" s="348">
        <v>5.0098000000000003</v>
      </c>
      <c r="AG94" s="374"/>
      <c r="AH94" s="346">
        <v>18</v>
      </c>
      <c r="AI94" s="346">
        <v>11</v>
      </c>
      <c r="AJ94" s="346">
        <v>21</v>
      </c>
      <c r="AK94" s="346">
        <v>18</v>
      </c>
      <c r="AL94" s="346">
        <v>22</v>
      </c>
      <c r="AM94" s="346">
        <v>22</v>
      </c>
      <c r="AN94" s="346" t="s">
        <v>430</v>
      </c>
      <c r="AO94" s="346" t="s">
        <v>430</v>
      </c>
      <c r="AP94" s="346" t="s">
        <v>430</v>
      </c>
      <c r="AQ94" s="346" t="s">
        <v>430</v>
      </c>
      <c r="AR94" s="346" t="s">
        <v>430</v>
      </c>
      <c r="AS94" s="346" t="s">
        <v>430</v>
      </c>
      <c r="AT94" s="346" t="s">
        <v>430</v>
      </c>
      <c r="AU94" s="346">
        <v>22</v>
      </c>
      <c r="AV94" s="346">
        <v>20</v>
      </c>
      <c r="AW94" s="346" t="s">
        <v>430</v>
      </c>
      <c r="AX94" s="346" t="s">
        <v>430</v>
      </c>
      <c r="AY94" s="346">
        <v>19</v>
      </c>
      <c r="AZ94" s="374"/>
      <c r="BA94" s="375">
        <v>1.82637668566463</v>
      </c>
      <c r="BB94" s="375">
        <v>5.9341931422782303E-2</v>
      </c>
      <c r="BC94" s="375">
        <v>-0.24277608402325701</v>
      </c>
      <c r="BD94" s="375">
        <v>-0.480501841461138</v>
      </c>
      <c r="BE94" s="374"/>
      <c r="BF94" s="348" t="s">
        <v>430</v>
      </c>
      <c r="BG94" s="348" t="s">
        <v>430</v>
      </c>
      <c r="BH94" s="348" t="s">
        <v>430</v>
      </c>
      <c r="BI94" s="374"/>
      <c r="BJ94" s="348">
        <v>-0.27366657999999999</v>
      </c>
      <c r="BK94" s="374"/>
      <c r="BL94" s="348">
        <v>63.2149</v>
      </c>
      <c r="BM94" s="348">
        <v>3.6979899999999999</v>
      </c>
      <c r="BN94" s="348">
        <v>0.74390999999999996</v>
      </c>
      <c r="BO94" s="348">
        <v>32.343200000000003</v>
      </c>
      <c r="BP94" s="373"/>
      <c r="BQ94" s="348">
        <v>20.22</v>
      </c>
      <c r="BR94" s="348" t="s">
        <v>430</v>
      </c>
      <c r="BS94" s="348" t="s">
        <v>430</v>
      </c>
      <c r="BT94" s="348" t="s">
        <v>430</v>
      </c>
      <c r="BU94" s="348" t="s">
        <v>430</v>
      </c>
      <c r="BV94" s="348">
        <v>12.13</v>
      </c>
      <c r="BW94" s="373"/>
      <c r="BX94" s="372" t="s">
        <v>9605</v>
      </c>
      <c r="BY94" s="372" t="s">
        <v>9787</v>
      </c>
      <c r="BZ94" s="372" t="s">
        <v>9788</v>
      </c>
      <c r="CA94" s="372" t="s">
        <v>9779</v>
      </c>
      <c r="CB94" s="372" t="s">
        <v>9789</v>
      </c>
      <c r="CC94" s="373"/>
      <c r="CD94" s="354" t="s">
        <v>4823</v>
      </c>
    </row>
    <row r="95" spans="1:82" s="428" customFormat="1" x14ac:dyDescent="0.25">
      <c r="A95" s="345" t="s">
        <v>9835</v>
      </c>
      <c r="B95" s="373"/>
      <c r="C95" s="719">
        <v>46140</v>
      </c>
      <c r="D95" s="373"/>
      <c r="E95" s="346">
        <v>87.4221</v>
      </c>
      <c r="F95" s="373"/>
      <c r="G95" s="347">
        <v>10.1738</v>
      </c>
      <c r="H95" s="373"/>
      <c r="I95" s="651" t="s">
        <v>430</v>
      </c>
      <c r="J95" s="651" t="s">
        <v>430</v>
      </c>
      <c r="K95" s="651" t="s">
        <v>430</v>
      </c>
      <c r="L95" s="651" t="s">
        <v>430</v>
      </c>
      <c r="M95" s="374"/>
      <c r="N95" s="348">
        <v>-15.0619</v>
      </c>
      <c r="O95" s="348">
        <v>24.9253</v>
      </c>
      <c r="P95" s="348">
        <v>2.2561</v>
      </c>
      <c r="Q95" s="348">
        <v>7.4527999999999999</v>
      </c>
      <c r="R95" s="348">
        <v>6.1191000000000004</v>
      </c>
      <c r="S95" s="348">
        <v>5.8044000000000002</v>
      </c>
      <c r="T95" s="348" t="s">
        <v>430</v>
      </c>
      <c r="U95" s="348" t="s">
        <v>430</v>
      </c>
      <c r="V95" s="350" t="s">
        <v>430</v>
      </c>
      <c r="W95" s="348" t="s">
        <v>430</v>
      </c>
      <c r="X95" s="348" t="s">
        <v>430</v>
      </c>
      <c r="Y95" s="348" t="s">
        <v>430</v>
      </c>
      <c r="Z95" s="348" t="s">
        <v>430</v>
      </c>
      <c r="AA95" s="348">
        <v>6.3517999999999999</v>
      </c>
      <c r="AB95" s="348" t="s">
        <v>430</v>
      </c>
      <c r="AC95" s="348" t="s">
        <v>430</v>
      </c>
      <c r="AD95" s="348" t="s">
        <v>430</v>
      </c>
      <c r="AE95" s="348">
        <v>4.766</v>
      </c>
      <c r="AF95" s="348">
        <v>5.5646000000000004</v>
      </c>
      <c r="AG95" s="374"/>
      <c r="AH95" s="346">
        <v>6</v>
      </c>
      <c r="AI95" s="346">
        <v>10</v>
      </c>
      <c r="AJ95" s="346">
        <v>13</v>
      </c>
      <c r="AK95" s="346">
        <v>6</v>
      </c>
      <c r="AL95" s="346">
        <v>6</v>
      </c>
      <c r="AM95" s="346">
        <v>12</v>
      </c>
      <c r="AN95" s="346" t="s">
        <v>430</v>
      </c>
      <c r="AO95" s="346" t="s">
        <v>430</v>
      </c>
      <c r="AP95" s="346" t="s">
        <v>430</v>
      </c>
      <c r="AQ95" s="346" t="s">
        <v>430</v>
      </c>
      <c r="AR95" s="346" t="s">
        <v>430</v>
      </c>
      <c r="AS95" s="346" t="s">
        <v>430</v>
      </c>
      <c r="AT95" s="346" t="s">
        <v>430</v>
      </c>
      <c r="AU95" s="346">
        <v>8</v>
      </c>
      <c r="AV95" s="346" t="s">
        <v>430</v>
      </c>
      <c r="AW95" s="346" t="s">
        <v>430</v>
      </c>
      <c r="AX95" s="346" t="s">
        <v>430</v>
      </c>
      <c r="AY95" s="346">
        <v>6</v>
      </c>
      <c r="AZ95" s="374"/>
      <c r="BA95" s="375">
        <v>1.0608921007602301</v>
      </c>
      <c r="BB95" s="375">
        <v>-7.0111385626016806E-2</v>
      </c>
      <c r="BC95" s="375">
        <v>0.34302106520432601</v>
      </c>
      <c r="BD95" s="375">
        <v>0.44287205612979702</v>
      </c>
      <c r="BE95" s="374"/>
      <c r="BF95" s="348" t="s">
        <v>430</v>
      </c>
      <c r="BG95" s="348" t="s">
        <v>430</v>
      </c>
      <c r="BH95" s="348" t="s">
        <v>430</v>
      </c>
      <c r="BI95" s="374"/>
      <c r="BJ95" s="348">
        <v>-0.29598247000000999</v>
      </c>
      <c r="BK95" s="374"/>
      <c r="BL95" s="348">
        <v>70.215000000000003</v>
      </c>
      <c r="BM95" s="348">
        <v>3.8155399999999999</v>
      </c>
      <c r="BN95" s="348">
        <v>0.126557</v>
      </c>
      <c r="BO95" s="348">
        <v>25.842903</v>
      </c>
      <c r="BP95" s="373"/>
      <c r="BQ95" s="348" t="s">
        <v>430</v>
      </c>
      <c r="BR95" s="348">
        <v>24.04</v>
      </c>
      <c r="BS95" s="348" t="s">
        <v>430</v>
      </c>
      <c r="BT95" s="348" t="s">
        <v>430</v>
      </c>
      <c r="BU95" s="348" t="s">
        <v>430</v>
      </c>
      <c r="BV95" s="348">
        <v>76.260000000000005</v>
      </c>
      <c r="BW95" s="373"/>
      <c r="BX95" s="372" t="s">
        <v>9791</v>
      </c>
      <c r="BY95" s="372" t="s">
        <v>9792</v>
      </c>
      <c r="BZ95" s="372" t="s">
        <v>9754</v>
      </c>
      <c r="CA95" s="372" t="s">
        <v>9793</v>
      </c>
      <c r="CB95" s="372" t="s">
        <v>9794</v>
      </c>
      <c r="CC95" s="373"/>
      <c r="CD95" s="354" t="s">
        <v>2439</v>
      </c>
    </row>
    <row r="96" spans="1:82" s="428" customFormat="1" x14ac:dyDescent="0.25">
      <c r="A96" s="345" t="s">
        <v>9836</v>
      </c>
      <c r="B96" s="373"/>
      <c r="C96" s="719">
        <v>41878</v>
      </c>
      <c r="D96" s="373"/>
      <c r="E96" s="346">
        <v>97.458500000000001</v>
      </c>
      <c r="F96" s="373"/>
      <c r="G96" s="347">
        <v>19.535499999999999</v>
      </c>
      <c r="H96" s="373"/>
      <c r="I96" s="651" t="s">
        <v>430</v>
      </c>
      <c r="J96" s="651" t="s">
        <v>430</v>
      </c>
      <c r="K96" s="651" t="s">
        <v>430</v>
      </c>
      <c r="L96" s="651" t="s">
        <v>430</v>
      </c>
      <c r="M96" s="374"/>
      <c r="N96" s="348">
        <v>-16.247800000000002</v>
      </c>
      <c r="O96" s="348">
        <v>29.9053</v>
      </c>
      <c r="P96" s="348">
        <v>8.2874999999999996</v>
      </c>
      <c r="Q96" s="348">
        <v>7.5488</v>
      </c>
      <c r="R96" s="348">
        <v>5.6989000000000001</v>
      </c>
      <c r="S96" s="348">
        <v>5.8255999999999997</v>
      </c>
      <c r="T96" s="348">
        <v>5.7359999999999998</v>
      </c>
      <c r="U96" s="348">
        <v>5.8198999999999996</v>
      </c>
      <c r="V96" s="350">
        <v>5.7350000000000003</v>
      </c>
      <c r="W96" s="348">
        <v>5.9973000000000001</v>
      </c>
      <c r="X96" s="348">
        <v>6.3912000000000004</v>
      </c>
      <c r="Y96" s="348">
        <v>5.6299000000000001</v>
      </c>
      <c r="Z96" s="348">
        <v>5.4208999999999996</v>
      </c>
      <c r="AA96" s="348">
        <v>6.2267000000000001</v>
      </c>
      <c r="AB96" s="348">
        <v>5.6750999999999996</v>
      </c>
      <c r="AC96" s="348">
        <v>5.9109999999999996</v>
      </c>
      <c r="AD96" s="348">
        <v>5.9280999999999997</v>
      </c>
      <c r="AE96" s="348">
        <v>4.7298999999999998</v>
      </c>
      <c r="AF96" s="348">
        <v>5.7443999999999997</v>
      </c>
      <c r="AG96" s="374"/>
      <c r="AH96" s="346">
        <v>7</v>
      </c>
      <c r="AI96" s="346">
        <v>2</v>
      </c>
      <c r="AJ96" s="346">
        <v>1</v>
      </c>
      <c r="AK96" s="346">
        <v>4</v>
      </c>
      <c r="AL96" s="346">
        <v>11</v>
      </c>
      <c r="AM96" s="346">
        <v>11</v>
      </c>
      <c r="AN96" s="346">
        <v>8</v>
      </c>
      <c r="AO96" s="346">
        <v>9</v>
      </c>
      <c r="AP96" s="346">
        <v>10</v>
      </c>
      <c r="AQ96" s="346">
        <v>6</v>
      </c>
      <c r="AR96" s="346">
        <v>6</v>
      </c>
      <c r="AS96" s="346">
        <v>4</v>
      </c>
      <c r="AT96" s="346">
        <v>1</v>
      </c>
      <c r="AU96" s="346">
        <v>11</v>
      </c>
      <c r="AV96" s="346">
        <v>8</v>
      </c>
      <c r="AW96" s="346">
        <v>8</v>
      </c>
      <c r="AX96" s="346">
        <v>10</v>
      </c>
      <c r="AY96" s="346">
        <v>8</v>
      </c>
      <c r="AZ96" s="374"/>
      <c r="BA96" s="375">
        <v>5.6394021609325096</v>
      </c>
      <c r="BB96" s="375">
        <v>0.450321047392647</v>
      </c>
      <c r="BC96" s="375">
        <v>0.14826738833230399</v>
      </c>
      <c r="BD96" s="375">
        <v>1.31316740393203E-2</v>
      </c>
      <c r="BE96" s="374"/>
      <c r="BF96" s="348" t="s">
        <v>430</v>
      </c>
      <c r="BG96" s="348" t="s">
        <v>430</v>
      </c>
      <c r="BH96" s="348" t="s">
        <v>430</v>
      </c>
      <c r="BI96" s="374"/>
      <c r="BJ96" s="348">
        <v>-0.19270110000000101</v>
      </c>
      <c r="BK96" s="374"/>
      <c r="BL96" s="348">
        <v>52.354500000000002</v>
      </c>
      <c r="BM96" s="348">
        <v>8.9013000000000009</v>
      </c>
      <c r="BN96" s="348">
        <v>5.4998399999999998</v>
      </c>
      <c r="BO96" s="348">
        <v>33.24436</v>
      </c>
      <c r="BP96" s="373"/>
      <c r="BQ96" s="348">
        <v>11.98</v>
      </c>
      <c r="BR96" s="348">
        <v>19.62</v>
      </c>
      <c r="BS96" s="348" t="s">
        <v>430</v>
      </c>
      <c r="BT96" s="348" t="s">
        <v>430</v>
      </c>
      <c r="BU96" s="348" t="s">
        <v>430</v>
      </c>
      <c r="BV96" s="348">
        <v>68.599999999999994</v>
      </c>
      <c r="BW96" s="373"/>
      <c r="BX96" s="372" t="s">
        <v>9796</v>
      </c>
      <c r="BY96" s="372" t="s">
        <v>9797</v>
      </c>
      <c r="BZ96" s="372" t="s">
        <v>9798</v>
      </c>
      <c r="CA96" s="372" t="s">
        <v>9799</v>
      </c>
      <c r="CB96" s="372" t="s">
        <v>9800</v>
      </c>
      <c r="CC96" s="373"/>
      <c r="CD96" s="354" t="s">
        <v>2439</v>
      </c>
    </row>
    <row r="97" spans="1:82" s="428" customFormat="1" x14ac:dyDescent="0.25">
      <c r="A97" s="345" t="s">
        <v>9837</v>
      </c>
      <c r="B97" s="373"/>
      <c r="C97" s="719">
        <v>43720</v>
      </c>
      <c r="D97" s="373"/>
      <c r="E97" s="346">
        <v>68.989999999999995</v>
      </c>
      <c r="F97" s="373"/>
      <c r="G97" s="347">
        <v>13.798999999999999</v>
      </c>
      <c r="H97" s="373"/>
      <c r="I97" s="651" t="s">
        <v>430</v>
      </c>
      <c r="J97" s="651" t="s">
        <v>430</v>
      </c>
      <c r="K97" s="651" t="s">
        <v>430</v>
      </c>
      <c r="L97" s="651" t="s">
        <v>430</v>
      </c>
      <c r="M97" s="374"/>
      <c r="N97" s="348">
        <v>15.348100000000001</v>
      </c>
      <c r="O97" s="348">
        <v>27.483000000000001</v>
      </c>
      <c r="P97" s="348">
        <v>5.1063000000000001</v>
      </c>
      <c r="Q97" s="348">
        <v>5.7374000000000001</v>
      </c>
      <c r="R97" s="348">
        <v>5.3140999999999998</v>
      </c>
      <c r="S97" s="348">
        <v>4.8602999999999996</v>
      </c>
      <c r="T97" s="348">
        <v>5.2080000000000002</v>
      </c>
      <c r="U97" s="348">
        <v>5.6596000000000002</v>
      </c>
      <c r="V97" s="350">
        <v>5.6600999999999999</v>
      </c>
      <c r="W97" s="348">
        <v>6.1603000000000003</v>
      </c>
      <c r="X97" s="348">
        <v>6.5548999999999999</v>
      </c>
      <c r="Y97" s="348">
        <v>5.2929000000000004</v>
      </c>
      <c r="Z97" s="348" t="s">
        <v>430</v>
      </c>
      <c r="AA97" s="348">
        <v>5.9671000000000003</v>
      </c>
      <c r="AB97" s="348">
        <v>4.4417999999999997</v>
      </c>
      <c r="AC97" s="348">
        <v>5.4840999999999998</v>
      </c>
      <c r="AD97" s="348">
        <v>5.7732999999999999</v>
      </c>
      <c r="AE97" s="348">
        <v>3.5646</v>
      </c>
      <c r="AF97" s="348">
        <v>4.7206000000000001</v>
      </c>
      <c r="AG97" s="374"/>
      <c r="AH97" s="346">
        <v>1</v>
      </c>
      <c r="AI97" s="346">
        <v>4</v>
      </c>
      <c r="AJ97" s="346">
        <v>5</v>
      </c>
      <c r="AK97" s="346">
        <v>16</v>
      </c>
      <c r="AL97" s="346">
        <v>17</v>
      </c>
      <c r="AM97" s="346">
        <v>21</v>
      </c>
      <c r="AN97" s="346">
        <v>14</v>
      </c>
      <c r="AO97" s="346">
        <v>12</v>
      </c>
      <c r="AP97" s="346">
        <v>11</v>
      </c>
      <c r="AQ97" s="346">
        <v>4</v>
      </c>
      <c r="AR97" s="346">
        <v>2</v>
      </c>
      <c r="AS97" s="346">
        <v>7</v>
      </c>
      <c r="AT97" s="346" t="s">
        <v>430</v>
      </c>
      <c r="AU97" s="346">
        <v>15</v>
      </c>
      <c r="AV97" s="346">
        <v>21</v>
      </c>
      <c r="AW97" s="346">
        <v>14</v>
      </c>
      <c r="AX97" s="346">
        <v>11</v>
      </c>
      <c r="AY97" s="346">
        <v>20</v>
      </c>
      <c r="AZ97" s="374"/>
      <c r="BA97" s="375">
        <v>5.9750480850904202</v>
      </c>
      <c r="BB97" s="375">
        <v>0.58983981412945397</v>
      </c>
      <c r="BC97" s="375">
        <v>0.167362254577548</v>
      </c>
      <c r="BD97" s="375">
        <v>-7.7995048364679895E-2</v>
      </c>
      <c r="BE97" s="374"/>
      <c r="BF97" s="348" t="s">
        <v>430</v>
      </c>
      <c r="BG97" s="348" t="s">
        <v>430</v>
      </c>
      <c r="BH97" s="348" t="s">
        <v>430</v>
      </c>
      <c r="BI97" s="374"/>
      <c r="BJ97" s="348">
        <v>-0.18425554000000099</v>
      </c>
      <c r="BK97" s="374"/>
      <c r="BL97" s="348">
        <v>39.1477</v>
      </c>
      <c r="BM97" s="348">
        <v>22.9038</v>
      </c>
      <c r="BN97" s="348">
        <v>6.91479</v>
      </c>
      <c r="BO97" s="348">
        <v>31.033709999999999</v>
      </c>
      <c r="BP97" s="373"/>
      <c r="BQ97" s="348" t="s">
        <v>430</v>
      </c>
      <c r="BR97" s="348">
        <v>13.37</v>
      </c>
      <c r="BS97" s="348" t="s">
        <v>430</v>
      </c>
      <c r="BT97" s="348" t="s">
        <v>430</v>
      </c>
      <c r="BU97" s="348" t="s">
        <v>430</v>
      </c>
      <c r="BV97" s="348">
        <v>17.66</v>
      </c>
      <c r="BW97" s="373"/>
      <c r="BX97" s="372" t="s">
        <v>9802</v>
      </c>
      <c r="BY97" s="372" t="s">
        <v>9803</v>
      </c>
      <c r="BZ97" s="372" t="s">
        <v>9804</v>
      </c>
      <c r="CA97" s="372" t="s">
        <v>9805</v>
      </c>
      <c r="CB97" s="372" t="s">
        <v>9754</v>
      </c>
      <c r="CC97" s="373"/>
      <c r="CD97" s="354" t="s">
        <v>555</v>
      </c>
    </row>
    <row r="98" spans="1:82" s="428" customFormat="1" x14ac:dyDescent="0.25">
      <c r="A98" s="345" t="s">
        <v>9838</v>
      </c>
      <c r="B98" s="373"/>
      <c r="C98" s="719">
        <v>45623</v>
      </c>
      <c r="D98" s="373"/>
      <c r="E98" s="346">
        <v>29.69</v>
      </c>
      <c r="F98" s="373"/>
      <c r="G98" s="347">
        <v>10.71</v>
      </c>
      <c r="H98" s="373"/>
      <c r="I98" s="651" t="s">
        <v>430</v>
      </c>
      <c r="J98" s="651" t="s">
        <v>430</v>
      </c>
      <c r="K98" s="651" t="s">
        <v>430</v>
      </c>
      <c r="L98" s="651" t="s">
        <v>430</v>
      </c>
      <c r="M98" s="374"/>
      <c r="N98" s="348">
        <v>0</v>
      </c>
      <c r="O98" s="348">
        <v>34.176000000000002</v>
      </c>
      <c r="P98" s="348">
        <v>0</v>
      </c>
      <c r="Q98" s="348">
        <v>4.8776999999999999</v>
      </c>
      <c r="R98" s="348">
        <v>1.1004</v>
      </c>
      <c r="S98" s="348">
        <v>3.3622000000000001</v>
      </c>
      <c r="T98" s="348">
        <v>3.4470999999999998</v>
      </c>
      <c r="U98" s="348">
        <v>3.5893000000000002</v>
      </c>
      <c r="V98" s="350">
        <v>3.6785999999999999</v>
      </c>
      <c r="W98" s="348" t="s">
        <v>430</v>
      </c>
      <c r="X98" s="348" t="s">
        <v>430</v>
      </c>
      <c r="Y98" s="348" t="s">
        <v>430</v>
      </c>
      <c r="Z98" s="348" t="s">
        <v>430</v>
      </c>
      <c r="AA98" s="348">
        <v>4.032</v>
      </c>
      <c r="AB98" s="348">
        <v>3.1583999999999999</v>
      </c>
      <c r="AC98" s="348">
        <v>3.6063999999999998</v>
      </c>
      <c r="AD98" s="348">
        <v>3.8058999999999998</v>
      </c>
      <c r="AE98" s="348">
        <v>0</v>
      </c>
      <c r="AF98" s="348">
        <v>4.0475000000000003</v>
      </c>
      <c r="AG98" s="374"/>
      <c r="AH98" s="346">
        <v>5</v>
      </c>
      <c r="AI98" s="346">
        <v>1</v>
      </c>
      <c r="AJ98" s="346">
        <v>21</v>
      </c>
      <c r="AK98" s="346">
        <v>21</v>
      </c>
      <c r="AL98" s="346">
        <v>23</v>
      </c>
      <c r="AM98" s="346">
        <v>23</v>
      </c>
      <c r="AN98" s="346">
        <v>20</v>
      </c>
      <c r="AO98" s="346">
        <v>20</v>
      </c>
      <c r="AP98" s="346">
        <v>17</v>
      </c>
      <c r="AQ98" s="346" t="s">
        <v>430</v>
      </c>
      <c r="AR98" s="346" t="s">
        <v>430</v>
      </c>
      <c r="AS98" s="346" t="s">
        <v>430</v>
      </c>
      <c r="AT98" s="346" t="s">
        <v>430</v>
      </c>
      <c r="AU98" s="346">
        <v>23</v>
      </c>
      <c r="AV98" s="346">
        <v>22</v>
      </c>
      <c r="AW98" s="346">
        <v>20</v>
      </c>
      <c r="AX98" s="346">
        <v>18</v>
      </c>
      <c r="AY98" s="346">
        <v>23</v>
      </c>
      <c r="AZ98" s="374"/>
      <c r="BA98" s="375">
        <v>5.2869260453868696</v>
      </c>
      <c r="BB98" s="375">
        <v>0.54509334631197803</v>
      </c>
      <c r="BC98" s="375">
        <v>-0.28522016887729901</v>
      </c>
      <c r="BD98" s="375">
        <v>-2.4227117798292599</v>
      </c>
      <c r="BE98" s="374"/>
      <c r="BF98" s="348" t="s">
        <v>430</v>
      </c>
      <c r="BG98" s="348" t="s">
        <v>430</v>
      </c>
      <c r="BH98" s="348" t="s">
        <v>430</v>
      </c>
      <c r="BI98" s="374"/>
      <c r="BJ98" s="348">
        <v>-0.27249225000000099</v>
      </c>
      <c r="BK98" s="374"/>
      <c r="BL98" s="348">
        <v>72.888499999999993</v>
      </c>
      <c r="BM98" s="348">
        <v>4.8474399999999997</v>
      </c>
      <c r="BN98" s="348" t="s">
        <v>430</v>
      </c>
      <c r="BO98" s="348">
        <v>22.264060000000001</v>
      </c>
      <c r="BP98" s="373"/>
      <c r="BQ98" s="348" t="s">
        <v>430</v>
      </c>
      <c r="BR98" s="348" t="s">
        <v>430</v>
      </c>
      <c r="BS98" s="348" t="s">
        <v>430</v>
      </c>
      <c r="BT98" s="348" t="s">
        <v>430</v>
      </c>
      <c r="BU98" s="348" t="s">
        <v>430</v>
      </c>
      <c r="BV98" s="348">
        <v>100.27</v>
      </c>
      <c r="BW98" s="373"/>
      <c r="BX98" s="372" t="s">
        <v>9807</v>
      </c>
      <c r="BY98" s="372" t="s">
        <v>9808</v>
      </c>
      <c r="BZ98" s="372" t="s">
        <v>9768</v>
      </c>
      <c r="CA98" s="372" t="s">
        <v>9809</v>
      </c>
      <c r="CB98" s="372" t="s">
        <v>9810</v>
      </c>
      <c r="CC98" s="373"/>
      <c r="CD98" s="354" t="s">
        <v>4823</v>
      </c>
    </row>
    <row r="99" spans="1:82" s="428" customFormat="1" x14ac:dyDescent="0.25">
      <c r="A99" s="345" t="s">
        <v>9839</v>
      </c>
      <c r="B99" s="373"/>
      <c r="C99" s="719">
        <v>46097</v>
      </c>
      <c r="D99" s="373"/>
      <c r="E99" s="346">
        <v>22.756699999999999</v>
      </c>
      <c r="F99" s="373"/>
      <c r="G99" s="347">
        <v>10.2319</v>
      </c>
      <c r="H99" s="373"/>
      <c r="I99" s="651" t="s">
        <v>430</v>
      </c>
      <c r="J99" s="651" t="s">
        <v>430</v>
      </c>
      <c r="K99" s="651" t="s">
        <v>430</v>
      </c>
      <c r="L99" s="651" t="s">
        <v>430</v>
      </c>
      <c r="M99" s="374"/>
      <c r="N99" s="348">
        <v>1.427</v>
      </c>
      <c r="O99" s="348">
        <v>20.009599999999999</v>
      </c>
      <c r="P99" s="348">
        <v>5.4074999999999998</v>
      </c>
      <c r="Q99" s="348">
        <v>7.7691999999999997</v>
      </c>
      <c r="R99" s="348">
        <v>6.2586000000000004</v>
      </c>
      <c r="S99" s="348">
        <v>4.9782999999999999</v>
      </c>
      <c r="T99" s="348" t="s">
        <v>430</v>
      </c>
      <c r="U99" s="348" t="s">
        <v>430</v>
      </c>
      <c r="V99" s="350" t="s">
        <v>430</v>
      </c>
      <c r="W99" s="348" t="s">
        <v>430</v>
      </c>
      <c r="X99" s="348" t="s">
        <v>430</v>
      </c>
      <c r="Y99" s="348" t="s">
        <v>430</v>
      </c>
      <c r="Z99" s="348" t="s">
        <v>430</v>
      </c>
      <c r="AA99" s="348">
        <v>5.5332999999999997</v>
      </c>
      <c r="AB99" s="348">
        <v>4.9443000000000001</v>
      </c>
      <c r="AC99" s="348" t="s">
        <v>430</v>
      </c>
      <c r="AD99" s="348" t="s">
        <v>430</v>
      </c>
      <c r="AE99" s="348">
        <v>4.7568000000000001</v>
      </c>
      <c r="AF99" s="348">
        <v>5.3913000000000002</v>
      </c>
      <c r="AG99" s="374"/>
      <c r="AH99" s="346">
        <v>4</v>
      </c>
      <c r="AI99" s="346">
        <v>19</v>
      </c>
      <c r="AJ99" s="346">
        <v>3</v>
      </c>
      <c r="AK99" s="346">
        <v>2</v>
      </c>
      <c r="AL99" s="346">
        <v>4</v>
      </c>
      <c r="AM99" s="346">
        <v>20</v>
      </c>
      <c r="AN99" s="346" t="s">
        <v>430</v>
      </c>
      <c r="AO99" s="346" t="s">
        <v>430</v>
      </c>
      <c r="AP99" s="346" t="s">
        <v>430</v>
      </c>
      <c r="AQ99" s="346" t="s">
        <v>430</v>
      </c>
      <c r="AR99" s="346" t="s">
        <v>430</v>
      </c>
      <c r="AS99" s="346" t="s">
        <v>430</v>
      </c>
      <c r="AT99" s="346" t="s">
        <v>430</v>
      </c>
      <c r="AU99" s="346">
        <v>20</v>
      </c>
      <c r="AV99" s="346">
        <v>18</v>
      </c>
      <c r="AW99" s="346" t="s">
        <v>430</v>
      </c>
      <c r="AX99" s="346" t="s">
        <v>430</v>
      </c>
      <c r="AY99" s="346">
        <v>7</v>
      </c>
      <c r="AZ99" s="374"/>
      <c r="BA99" s="375">
        <v>4.3886949003746301</v>
      </c>
      <c r="BB99" s="375">
        <v>-0.18455718559395801</v>
      </c>
      <c r="BC99" s="375">
        <v>-6.3547590030291007E-2</v>
      </c>
      <c r="BD99" s="375">
        <v>-0.163503697618014</v>
      </c>
      <c r="BE99" s="374"/>
      <c r="BF99" s="348" t="s">
        <v>430</v>
      </c>
      <c r="BG99" s="348" t="s">
        <v>430</v>
      </c>
      <c r="BH99" s="348" t="s">
        <v>430</v>
      </c>
      <c r="BI99" s="374"/>
      <c r="BJ99" s="348">
        <v>-0.32284206000000898</v>
      </c>
      <c r="BK99" s="374"/>
      <c r="BL99" s="348">
        <v>47.525399999999998</v>
      </c>
      <c r="BM99" s="348">
        <v>16.492699999999999</v>
      </c>
      <c r="BN99" s="348">
        <v>9.0216700000000003</v>
      </c>
      <c r="BO99" s="348">
        <v>26.960229999999999</v>
      </c>
      <c r="BP99" s="373"/>
      <c r="BQ99" s="348">
        <v>0.66</v>
      </c>
      <c r="BR99" s="348">
        <v>15.05</v>
      </c>
      <c r="BS99" s="348" t="s">
        <v>430</v>
      </c>
      <c r="BT99" s="348" t="s">
        <v>430</v>
      </c>
      <c r="BU99" s="348" t="s">
        <v>430</v>
      </c>
      <c r="BV99" s="348">
        <v>84.62</v>
      </c>
      <c r="BW99" s="373"/>
      <c r="BX99" s="372" t="s">
        <v>9812</v>
      </c>
      <c r="BY99" s="372" t="s">
        <v>9813</v>
      </c>
      <c r="BZ99" s="372" t="s">
        <v>9814</v>
      </c>
      <c r="CA99" s="372" t="s">
        <v>9815</v>
      </c>
      <c r="CB99" s="372" t="s">
        <v>9816</v>
      </c>
      <c r="CC99" s="373"/>
      <c r="CD99" s="354" t="s">
        <v>4673</v>
      </c>
    </row>
    <row r="100" spans="1:82" x14ac:dyDescent="0.25">
      <c r="A100" s="36" t="s">
        <v>93</v>
      </c>
      <c r="B100" s="43"/>
      <c r="C100" s="720"/>
      <c r="D100" s="43"/>
      <c r="E100" s="51"/>
      <c r="F100" s="43"/>
      <c r="G100" s="55"/>
      <c r="H100" s="43"/>
      <c r="I100" s="92"/>
      <c r="J100" s="92"/>
      <c r="K100" s="92"/>
      <c r="L100" s="92"/>
      <c r="M100" s="66"/>
      <c r="N100" s="59">
        <v>-23.1418</v>
      </c>
      <c r="O100" s="59">
        <v>22.552199999999999</v>
      </c>
      <c r="P100" s="59">
        <v>2.9958999999999998</v>
      </c>
      <c r="Q100" s="59">
        <v>6.4344999999999999</v>
      </c>
      <c r="R100" s="59">
        <v>5.5209999999999999</v>
      </c>
      <c r="S100" s="59">
        <v>5.6814</v>
      </c>
      <c r="T100" s="59">
        <v>5.4816000000000003</v>
      </c>
      <c r="U100" s="59">
        <v>5.7088999999999999</v>
      </c>
      <c r="V100" s="70">
        <v>5.7031000000000001</v>
      </c>
      <c r="W100" s="59">
        <v>5.9595000000000002</v>
      </c>
      <c r="X100" s="59">
        <v>6.3258000000000001</v>
      </c>
      <c r="Y100" s="59">
        <v>5.5084999999999997</v>
      </c>
      <c r="Z100" s="59">
        <v>4.8912000000000004</v>
      </c>
      <c r="AA100" s="59">
        <v>6.0784000000000002</v>
      </c>
      <c r="AB100" s="59">
        <v>5.2767999999999997</v>
      </c>
      <c r="AC100" s="59">
        <v>5.6791</v>
      </c>
      <c r="AD100" s="59">
        <v>5.8667999999999996</v>
      </c>
      <c r="AE100" s="59">
        <v>4.1894</v>
      </c>
      <c r="AF100" s="59">
        <v>5.5940000000000003</v>
      </c>
      <c r="AG100" s="66"/>
      <c r="AH100" s="51">
        <v>23</v>
      </c>
      <c r="AI100" s="51">
        <v>23</v>
      </c>
      <c r="AJ100" s="51">
        <v>22</v>
      </c>
      <c r="AK100" s="51">
        <v>23</v>
      </c>
      <c r="AL100" s="51">
        <v>23</v>
      </c>
      <c r="AM100" s="51">
        <v>23</v>
      </c>
      <c r="AN100" s="51">
        <v>20</v>
      </c>
      <c r="AO100" s="51">
        <v>20</v>
      </c>
      <c r="AP100" s="51">
        <v>17</v>
      </c>
      <c r="AQ100" s="51">
        <v>12</v>
      </c>
      <c r="AR100" s="51">
        <v>10</v>
      </c>
      <c r="AS100" s="51">
        <v>9</v>
      </c>
      <c r="AT100" s="51">
        <v>3</v>
      </c>
      <c r="AU100" s="51">
        <v>23</v>
      </c>
      <c r="AV100" s="51">
        <v>22</v>
      </c>
      <c r="AW100" s="51">
        <v>20</v>
      </c>
      <c r="AX100" s="51">
        <v>18</v>
      </c>
      <c r="AY100" s="51">
        <v>23</v>
      </c>
      <c r="AZ100" s="332"/>
      <c r="BA100" s="286"/>
      <c r="BB100" s="286"/>
      <c r="BC100" s="286"/>
      <c r="BD100" s="286"/>
      <c r="BE100" s="332"/>
      <c r="BF100" s="59"/>
      <c r="BG100" s="59"/>
      <c r="BH100" s="59"/>
      <c r="BI100" s="66"/>
      <c r="BJ100" s="59"/>
      <c r="BK100" s="66"/>
      <c r="BL100" s="59"/>
      <c r="BM100" s="59"/>
      <c r="BN100" s="59"/>
      <c r="BO100" s="59"/>
      <c r="BP100" s="43"/>
      <c r="BQ100" s="59"/>
      <c r="BR100" s="59"/>
      <c r="BS100" s="59"/>
      <c r="BT100" s="59"/>
      <c r="BU100" s="59"/>
      <c r="BV100" s="59"/>
      <c r="BW100" s="43"/>
      <c r="BX100" s="84"/>
      <c r="BY100" s="84"/>
      <c r="BZ100" s="84"/>
      <c r="CA100" s="84"/>
      <c r="CB100" s="84"/>
      <c r="CC100" s="43"/>
      <c r="CD100" s="88"/>
    </row>
    <row r="101" spans="1:82" x14ac:dyDescent="0.25">
      <c r="A101" s="37" t="s">
        <v>94</v>
      </c>
      <c r="B101" s="44"/>
      <c r="C101" s="721"/>
      <c r="D101" s="44"/>
      <c r="E101" s="52"/>
      <c r="F101" s="44"/>
      <c r="G101" s="56"/>
      <c r="H101" s="44"/>
      <c r="I101" s="93"/>
      <c r="J101" s="93"/>
      <c r="K101" s="93"/>
      <c r="L101" s="93"/>
      <c r="M101" s="67"/>
      <c r="N101" s="60">
        <v>15.348100000000001</v>
      </c>
      <c r="O101" s="60">
        <v>34.176000000000002</v>
      </c>
      <c r="P101" s="60">
        <v>8.2874999999999996</v>
      </c>
      <c r="Q101" s="60">
        <v>8.8989999999999991</v>
      </c>
      <c r="R101" s="60">
        <v>7.069</v>
      </c>
      <c r="S101" s="60">
        <v>6.9066999999999998</v>
      </c>
      <c r="T101" s="60">
        <v>6.6509999999999998</v>
      </c>
      <c r="U101" s="60">
        <v>6.9217000000000004</v>
      </c>
      <c r="V101" s="71">
        <v>6.8912000000000004</v>
      </c>
      <c r="W101" s="60">
        <v>6.2491000000000003</v>
      </c>
      <c r="X101" s="60">
        <v>6.6284999999999998</v>
      </c>
      <c r="Y101" s="60">
        <v>5.8372000000000002</v>
      </c>
      <c r="Z101" s="60">
        <v>5.4208999999999996</v>
      </c>
      <c r="AA101" s="60">
        <v>7.2649999999999997</v>
      </c>
      <c r="AB101" s="60">
        <v>6.4191000000000003</v>
      </c>
      <c r="AC101" s="60">
        <v>6.8811</v>
      </c>
      <c r="AD101" s="60">
        <v>7.0316000000000001</v>
      </c>
      <c r="AE101" s="60">
        <v>5.9763000000000002</v>
      </c>
      <c r="AF101" s="60">
        <v>6.7811000000000003</v>
      </c>
      <c r="AG101" s="67"/>
      <c r="AH101" s="52"/>
      <c r="AI101" s="52"/>
      <c r="AJ101" s="52"/>
      <c r="AK101" s="52"/>
      <c r="AL101" s="52"/>
      <c r="AM101" s="52"/>
      <c r="AN101" s="52"/>
      <c r="AO101" s="52"/>
      <c r="AP101" s="52"/>
      <c r="AQ101" s="52"/>
      <c r="AR101" s="52"/>
      <c r="AS101" s="52"/>
      <c r="AT101" s="52"/>
      <c r="AU101" s="52"/>
      <c r="AV101" s="52"/>
      <c r="AW101" s="52"/>
      <c r="AX101" s="52"/>
      <c r="AY101" s="52"/>
      <c r="AZ101" s="341"/>
      <c r="BA101" s="288"/>
      <c r="BB101" s="288"/>
      <c r="BC101" s="288"/>
      <c r="BD101" s="288"/>
      <c r="BE101" s="341"/>
      <c r="BF101" s="60"/>
      <c r="BG101" s="60"/>
      <c r="BH101" s="60"/>
      <c r="BI101" s="67"/>
      <c r="BJ101" s="60"/>
      <c r="BK101" s="67"/>
      <c r="BL101" s="60"/>
      <c r="BM101" s="60"/>
      <c r="BN101" s="60"/>
      <c r="BO101" s="60"/>
      <c r="BP101" s="44"/>
      <c r="BQ101" s="60"/>
      <c r="BR101" s="60"/>
      <c r="BS101" s="60"/>
      <c r="BT101" s="60"/>
      <c r="BU101" s="60"/>
      <c r="BV101" s="60"/>
      <c r="BW101" s="44"/>
      <c r="BX101" s="85"/>
      <c r="BY101" s="85"/>
      <c r="BZ101" s="85"/>
      <c r="CA101" s="85"/>
      <c r="CB101" s="85"/>
      <c r="CC101" s="44"/>
      <c r="CD101" s="89"/>
    </row>
    <row r="102" spans="1:82" x14ac:dyDescent="0.25">
      <c r="A102" s="37" t="s">
        <v>95</v>
      </c>
      <c r="B102" s="44"/>
      <c r="C102" s="721"/>
      <c r="D102" s="44"/>
      <c r="E102" s="52"/>
      <c r="F102" s="44"/>
      <c r="G102" s="56"/>
      <c r="H102" s="44"/>
      <c r="I102" s="93"/>
      <c r="J102" s="93"/>
      <c r="K102" s="93"/>
      <c r="L102" s="93"/>
      <c r="M102" s="67"/>
      <c r="N102" s="60">
        <v>-49.994199999999999</v>
      </c>
      <c r="O102" s="60">
        <v>5.42</v>
      </c>
      <c r="P102" s="60">
        <v>-0.85729999999999995</v>
      </c>
      <c r="Q102" s="60">
        <v>3.9142000000000001</v>
      </c>
      <c r="R102" s="60">
        <v>1.1004</v>
      </c>
      <c r="S102" s="60">
        <v>3.3622000000000001</v>
      </c>
      <c r="T102" s="60">
        <v>3.4470999999999998</v>
      </c>
      <c r="U102" s="60">
        <v>3.5893000000000002</v>
      </c>
      <c r="V102" s="71">
        <v>3.6785999999999999</v>
      </c>
      <c r="W102" s="60">
        <v>5.3436000000000003</v>
      </c>
      <c r="X102" s="60">
        <v>5.6253000000000002</v>
      </c>
      <c r="Y102" s="60">
        <v>4.8913000000000002</v>
      </c>
      <c r="Z102" s="60">
        <v>4.1782000000000004</v>
      </c>
      <c r="AA102" s="60">
        <v>4.032</v>
      </c>
      <c r="AB102" s="60">
        <v>3.1583999999999999</v>
      </c>
      <c r="AC102" s="60">
        <v>3.6063999999999998</v>
      </c>
      <c r="AD102" s="60">
        <v>3.8058999999999998</v>
      </c>
      <c r="AE102" s="60">
        <v>0</v>
      </c>
      <c r="AF102" s="60">
        <v>4.0475000000000003</v>
      </c>
      <c r="AG102" s="67"/>
      <c r="AH102" s="52"/>
      <c r="AI102" s="52"/>
      <c r="AJ102" s="52"/>
      <c r="AK102" s="52"/>
      <c r="AL102" s="52"/>
      <c r="AM102" s="52"/>
      <c r="AN102" s="52"/>
      <c r="AO102" s="52"/>
      <c r="AP102" s="52"/>
      <c r="AQ102" s="52"/>
      <c r="AR102" s="52"/>
      <c r="AS102" s="52"/>
      <c r="AT102" s="52"/>
      <c r="AU102" s="52"/>
      <c r="AV102" s="52"/>
      <c r="AW102" s="52"/>
      <c r="AX102" s="52"/>
      <c r="AY102" s="52"/>
      <c r="AZ102" s="341"/>
      <c r="BA102" s="288"/>
      <c r="BB102" s="288"/>
      <c r="BC102" s="288"/>
      <c r="BD102" s="288"/>
      <c r="BE102" s="341"/>
      <c r="BF102" s="60"/>
      <c r="BG102" s="60"/>
      <c r="BH102" s="60"/>
      <c r="BI102" s="67"/>
      <c r="BJ102" s="60"/>
      <c r="BK102" s="67"/>
      <c r="BL102" s="60"/>
      <c r="BM102" s="60"/>
      <c r="BN102" s="60"/>
      <c r="BO102" s="60"/>
      <c r="BP102" s="44"/>
      <c r="BQ102" s="60"/>
      <c r="BR102" s="60"/>
      <c r="BS102" s="60"/>
      <c r="BT102" s="60"/>
      <c r="BU102" s="60"/>
      <c r="BV102" s="60"/>
      <c r="BW102" s="44"/>
      <c r="BX102" s="85"/>
      <c r="BY102" s="85"/>
      <c r="BZ102" s="85"/>
      <c r="CA102" s="85"/>
      <c r="CB102" s="85"/>
      <c r="CC102" s="44"/>
      <c r="CD102" s="89"/>
    </row>
    <row r="103" spans="1:82" x14ac:dyDescent="0.25">
      <c r="A103" s="38" t="s">
        <v>96</v>
      </c>
      <c r="B103" s="44"/>
      <c r="C103" s="722"/>
      <c r="D103" s="45"/>
      <c r="E103" s="53"/>
      <c r="F103" s="45"/>
      <c r="G103" s="57"/>
      <c r="H103" s="45"/>
      <c r="I103" s="94"/>
      <c r="J103" s="94"/>
      <c r="K103" s="94"/>
      <c r="L103" s="94"/>
      <c r="M103" s="68"/>
      <c r="N103" s="61">
        <v>-25.8156</v>
      </c>
      <c r="O103" s="61">
        <v>23.2913</v>
      </c>
      <c r="P103" s="61">
        <v>2.6343000000000001</v>
      </c>
      <c r="Q103" s="61">
        <v>6.9527000000000001</v>
      </c>
      <c r="R103" s="61">
        <v>5.6843000000000004</v>
      </c>
      <c r="S103" s="61">
        <v>5.8044000000000002</v>
      </c>
      <c r="T103" s="61">
        <v>5.5091000000000001</v>
      </c>
      <c r="U103" s="61">
        <v>5.7469000000000001</v>
      </c>
      <c r="V103" s="72">
        <v>5.81</v>
      </c>
      <c r="W103" s="61">
        <v>5.9931999999999999</v>
      </c>
      <c r="X103" s="61">
        <v>6.4256000000000002</v>
      </c>
      <c r="Y103" s="61">
        <v>5.6025999999999998</v>
      </c>
      <c r="Z103" s="61">
        <v>5.0746000000000002</v>
      </c>
      <c r="AA103" s="61">
        <v>6.0926999999999998</v>
      </c>
      <c r="AB103" s="61">
        <v>5.0875000000000004</v>
      </c>
      <c r="AC103" s="61">
        <v>5.5368000000000004</v>
      </c>
      <c r="AD103" s="61">
        <v>5.7397999999999998</v>
      </c>
      <c r="AE103" s="61">
        <v>4.5321999999999996</v>
      </c>
      <c r="AF103" s="61">
        <v>5.5728</v>
      </c>
      <c r="AG103" s="68"/>
      <c r="AH103" s="53"/>
      <c r="AI103" s="53"/>
      <c r="AJ103" s="53"/>
      <c r="AK103" s="53"/>
      <c r="AL103" s="53"/>
      <c r="AM103" s="53"/>
      <c r="AN103" s="53"/>
      <c r="AO103" s="53"/>
      <c r="AP103" s="53"/>
      <c r="AQ103" s="53"/>
      <c r="AR103" s="53"/>
      <c r="AS103" s="53"/>
      <c r="AT103" s="53"/>
      <c r="AU103" s="53"/>
      <c r="AV103" s="53"/>
      <c r="AW103" s="53"/>
      <c r="AX103" s="53"/>
      <c r="AY103" s="53"/>
      <c r="AZ103" s="615"/>
      <c r="BA103" s="291"/>
      <c r="BB103" s="291"/>
      <c r="BC103" s="291"/>
      <c r="BD103" s="291"/>
      <c r="BE103" s="615"/>
      <c r="BF103" s="61"/>
      <c r="BG103" s="61"/>
      <c r="BH103" s="61"/>
      <c r="BI103" s="68"/>
      <c r="BJ103" s="61"/>
      <c r="BK103" s="68"/>
      <c r="BL103" s="61"/>
      <c r="BM103" s="61"/>
      <c r="BN103" s="61"/>
      <c r="BO103" s="61"/>
      <c r="BP103" s="45"/>
      <c r="BQ103" s="61"/>
      <c r="BR103" s="61"/>
      <c r="BS103" s="61"/>
      <c r="BT103" s="61"/>
      <c r="BU103" s="61"/>
      <c r="BV103" s="61"/>
      <c r="BW103" s="45"/>
      <c r="BX103" s="86"/>
      <c r="BY103" s="86"/>
      <c r="BZ103" s="86"/>
      <c r="CA103" s="86"/>
      <c r="CB103" s="86"/>
      <c r="CC103" s="45"/>
      <c r="CD103" s="90"/>
    </row>
    <row r="104" spans="1:82" ht="14.5" x14ac:dyDescent="0.25">
      <c r="A104" s="39" t="s">
        <v>91</v>
      </c>
      <c r="B104" s="66"/>
      <c r="C104" s="726"/>
      <c r="D104" s="66"/>
      <c r="E104" s="40"/>
      <c r="F104" s="66"/>
      <c r="G104" s="40"/>
      <c r="H104" s="66"/>
      <c r="I104" s="40"/>
      <c r="J104" s="40"/>
      <c r="K104" s="40"/>
      <c r="L104" s="40"/>
      <c r="M104" s="69"/>
      <c r="N104" s="62"/>
      <c r="O104" s="62"/>
      <c r="P104" s="62"/>
      <c r="Q104" s="62"/>
      <c r="R104" s="62"/>
      <c r="S104" s="62"/>
      <c r="T104" s="62"/>
      <c r="U104" s="62"/>
      <c r="V104" s="73"/>
      <c r="W104" s="62"/>
      <c r="X104" s="62"/>
      <c r="Y104" s="62"/>
      <c r="Z104" s="62"/>
      <c r="AA104" s="62"/>
      <c r="AB104" s="62"/>
      <c r="AC104" s="62"/>
      <c r="AD104" s="62"/>
      <c r="AE104" s="62"/>
      <c r="AF104" s="62"/>
      <c r="AG104" s="69"/>
      <c r="AH104" s="54"/>
      <c r="AI104" s="54"/>
      <c r="AJ104" s="54"/>
      <c r="AK104" s="54"/>
      <c r="AL104" s="54"/>
      <c r="AM104" s="54"/>
      <c r="AN104" s="54"/>
      <c r="AO104" s="54"/>
      <c r="AP104" s="54"/>
      <c r="AQ104" s="54"/>
      <c r="AR104" s="54"/>
      <c r="AS104" s="54"/>
      <c r="AT104" s="54"/>
      <c r="AU104" s="54"/>
      <c r="AV104" s="54"/>
      <c r="AW104" s="54"/>
      <c r="AX104" s="54"/>
      <c r="AY104" s="54"/>
      <c r="AZ104" s="618"/>
      <c r="BA104" s="293"/>
      <c r="BB104" s="293"/>
      <c r="BC104" s="293"/>
      <c r="BD104" s="293"/>
      <c r="BE104" s="618"/>
      <c r="BF104" s="245"/>
      <c r="BG104" s="245"/>
      <c r="BH104" s="245"/>
      <c r="BI104" s="69"/>
      <c r="BJ104" s="245"/>
      <c r="BK104" s="69"/>
      <c r="BL104" s="245"/>
      <c r="BM104" s="245"/>
      <c r="BN104" s="245"/>
      <c r="BO104" s="245"/>
      <c r="BP104" s="69"/>
      <c r="BQ104" s="245"/>
      <c r="BR104" s="245"/>
      <c r="BS104" s="245"/>
      <c r="BT104" s="245"/>
      <c r="BU104" s="245"/>
      <c r="BV104" s="245"/>
      <c r="BW104" s="69"/>
      <c r="BX104" s="40"/>
      <c r="BY104" s="25"/>
      <c r="BZ104" s="40"/>
      <c r="CA104" s="40"/>
      <c r="CB104" s="40"/>
      <c r="CC104" s="69"/>
      <c r="CD104" s="41"/>
    </row>
    <row r="105" spans="1:82" s="428" customFormat="1" x14ac:dyDescent="0.25">
      <c r="A105" s="481" t="s">
        <v>9595</v>
      </c>
      <c r="B105" s="374"/>
      <c r="C105" s="730"/>
      <c r="D105" s="374"/>
      <c r="E105" s="401"/>
      <c r="F105" s="374"/>
      <c r="G105" s="401"/>
      <c r="H105" s="374"/>
      <c r="I105" s="401"/>
      <c r="J105" s="401"/>
      <c r="K105" s="401"/>
      <c r="L105" s="401"/>
      <c r="M105" s="406"/>
      <c r="N105" s="405">
        <v>-19.300599999999999</v>
      </c>
      <c r="O105" s="405">
        <v>16.024000000000001</v>
      </c>
      <c r="P105" s="405">
        <v>3.3163999999999998</v>
      </c>
      <c r="Q105" s="405">
        <v>5.1346999999999996</v>
      </c>
      <c r="R105" s="405">
        <v>5.6725000000000003</v>
      </c>
      <c r="S105" s="405">
        <v>6.5808</v>
      </c>
      <c r="T105" s="405">
        <v>6.3287000000000004</v>
      </c>
      <c r="U105" s="405">
        <v>6.9318999999999997</v>
      </c>
      <c r="V105" s="407">
        <v>7.0959000000000003</v>
      </c>
      <c r="W105" s="405">
        <v>7.2919</v>
      </c>
      <c r="X105" s="405">
        <v>7.4455999999999998</v>
      </c>
      <c r="Y105" s="405">
        <v>6.5206</v>
      </c>
      <c r="Z105" s="405">
        <v>5.5959000000000003</v>
      </c>
      <c r="AA105" s="405">
        <v>7.0152000000000001</v>
      </c>
      <c r="AB105" s="405">
        <v>6.1985000000000001</v>
      </c>
      <c r="AC105" s="405">
        <v>6.9493999999999998</v>
      </c>
      <c r="AD105" s="405">
        <v>7.1486999999999998</v>
      </c>
      <c r="AE105" s="405">
        <v>3.3856999999999999</v>
      </c>
      <c r="AF105" s="405" t="s">
        <v>430</v>
      </c>
      <c r="AG105" s="406"/>
      <c r="AH105" s="403"/>
      <c r="AI105" s="403"/>
      <c r="AJ105" s="403"/>
      <c r="AK105" s="403"/>
      <c r="AL105" s="403"/>
      <c r="AM105" s="403"/>
      <c r="AN105" s="403"/>
      <c r="AO105" s="403"/>
      <c r="AP105" s="403"/>
      <c r="AQ105" s="403"/>
      <c r="AR105" s="403"/>
      <c r="AS105" s="403"/>
      <c r="AT105" s="403"/>
      <c r="AU105" s="403"/>
      <c r="AV105" s="403"/>
      <c r="AW105" s="403"/>
      <c r="AX105" s="403"/>
      <c r="AY105" s="403"/>
      <c r="AZ105" s="406"/>
      <c r="BA105" s="410"/>
      <c r="BB105" s="410"/>
      <c r="BC105" s="410"/>
      <c r="BD105" s="410"/>
      <c r="BE105" s="406"/>
      <c r="BF105" s="410"/>
      <c r="BG105" s="410"/>
      <c r="BH105" s="410"/>
      <c r="BI105" s="406"/>
      <c r="BJ105" s="410"/>
      <c r="BK105" s="406"/>
      <c r="BL105" s="410"/>
      <c r="BM105" s="410"/>
      <c r="BN105" s="410"/>
      <c r="BO105" s="410"/>
      <c r="BP105" s="406"/>
      <c r="BQ105" s="410"/>
      <c r="BR105" s="410"/>
      <c r="BS105" s="410"/>
      <c r="BT105" s="410"/>
      <c r="BU105" s="410"/>
      <c r="BV105" s="410"/>
      <c r="BW105" s="406"/>
      <c r="BX105" s="401"/>
      <c r="BY105" s="401"/>
      <c r="CC105" s="374"/>
      <c r="CD105" s="406"/>
    </row>
    <row r="106" spans="1:82" s="428" customFormat="1" x14ac:dyDescent="0.25">
      <c r="A106" s="495" t="s">
        <v>426</v>
      </c>
      <c r="B106" s="417"/>
      <c r="C106" s="732"/>
      <c r="D106" s="417"/>
      <c r="E106" s="431"/>
      <c r="F106" s="417"/>
      <c r="G106" s="431"/>
      <c r="H106" s="417"/>
      <c r="I106" s="431"/>
      <c r="J106" s="431"/>
      <c r="K106" s="431"/>
      <c r="L106" s="431"/>
      <c r="M106" s="432"/>
      <c r="N106" s="433">
        <v>232.7268</v>
      </c>
      <c r="O106" s="433">
        <v>-27.958400000000001</v>
      </c>
      <c r="P106" s="433">
        <v>-35.009300000000003</v>
      </c>
      <c r="Q106" s="433">
        <v>-42.023499999999999</v>
      </c>
      <c r="R106" s="433">
        <v>2.0209000000000001</v>
      </c>
      <c r="S106" s="433">
        <v>12.4605</v>
      </c>
      <c r="T106" s="433">
        <v>-9.0338999999999992</v>
      </c>
      <c r="U106" s="433">
        <v>-8.8798999999999992</v>
      </c>
      <c r="V106" s="434">
        <v>-2.214</v>
      </c>
      <c r="W106" s="433">
        <v>0.20130000000000001</v>
      </c>
      <c r="X106" s="433">
        <v>9.1118000000000006</v>
      </c>
      <c r="Y106" s="433">
        <v>9.3389000000000006</v>
      </c>
      <c r="Z106" s="433">
        <v>12.170500000000001</v>
      </c>
      <c r="AA106" s="433">
        <v>13.1295</v>
      </c>
      <c r="AB106" s="433">
        <v>23.916799999999999</v>
      </c>
      <c r="AC106" s="433">
        <v>-10.097799999999999</v>
      </c>
      <c r="AD106" s="433">
        <v>-0.5595</v>
      </c>
      <c r="AE106" s="433">
        <v>-9.4567999999999994</v>
      </c>
      <c r="AF106" s="433" t="s">
        <v>428</v>
      </c>
      <c r="AG106" s="432"/>
      <c r="AH106" s="435"/>
      <c r="AI106" s="435"/>
      <c r="AJ106" s="435"/>
      <c r="AK106" s="435"/>
      <c r="AL106" s="435"/>
      <c r="AM106" s="435"/>
      <c r="AN106" s="435"/>
      <c r="AO106" s="435"/>
      <c r="AP106" s="435"/>
      <c r="AQ106" s="435"/>
      <c r="AR106" s="435"/>
      <c r="AS106" s="435"/>
      <c r="AT106" s="435"/>
      <c r="AU106" s="435"/>
      <c r="AV106" s="435"/>
      <c r="AW106" s="435"/>
      <c r="AX106" s="435"/>
      <c r="AY106" s="435"/>
      <c r="AZ106" s="417"/>
      <c r="BA106" s="437"/>
      <c r="BB106" s="437"/>
      <c r="BC106" s="437"/>
      <c r="BD106" s="437"/>
      <c r="BE106" s="417"/>
      <c r="BF106" s="437"/>
      <c r="BG106" s="437"/>
      <c r="BH106" s="437"/>
      <c r="BI106" s="417"/>
      <c r="BJ106" s="437"/>
      <c r="BK106" s="417"/>
      <c r="BL106" s="437"/>
      <c r="BM106" s="437"/>
      <c r="BN106" s="437"/>
      <c r="BO106" s="437"/>
      <c r="BP106" s="417"/>
      <c r="BQ106" s="437"/>
      <c r="BR106" s="437"/>
      <c r="BS106" s="437"/>
      <c r="BT106" s="437"/>
      <c r="BU106" s="437"/>
      <c r="BV106" s="437"/>
      <c r="BW106" s="417"/>
      <c r="BX106" s="431"/>
      <c r="BY106" s="412"/>
      <c r="BZ106" s="412"/>
      <c r="CA106" s="412"/>
      <c r="CB106" s="412"/>
      <c r="CC106" s="417"/>
      <c r="CD106" s="417"/>
    </row>
    <row r="110" spans="1:82" x14ac:dyDescent="0.25">
      <c r="A110" s="488" t="s">
        <v>179</v>
      </c>
    </row>
    <row r="111" spans="1:82" x14ac:dyDescent="0.25">
      <c r="A111" s="488" t="s">
        <v>10490</v>
      </c>
    </row>
    <row r="112" spans="1:82" x14ac:dyDescent="0.25">
      <c r="A112"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5E27D-CDFA-49EA-990F-ABDA7BFA6783}">
  <sheetPr codeName="Sheet47"/>
  <dimension ref="A1:CD11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3"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08984375" style="235"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5" width="9.363281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1796875" style="21" customWidth="1"/>
    <col min="69" max="69" width="7.453125" style="235" bestFit="1" customWidth="1"/>
    <col min="70" max="74" width="7.6328125" style="235" customWidth="1"/>
    <col min="75" max="75" width="1.36328125" style="21" customWidth="1"/>
    <col min="76" max="80" width="15.6328125" style="21" customWidth="1"/>
    <col min="81" max="81" width="1.1796875" style="21" customWidth="1"/>
    <col min="82" max="82" width="33.1796875" style="21" customWidth="1"/>
    <col min="83" max="16384" width="8.90625" style="21"/>
  </cols>
  <sheetData>
    <row r="1" spans="1:82" ht="33" customHeight="1" x14ac:dyDescent="0.25">
      <c r="A1" s="488" t="s">
        <v>43</v>
      </c>
    </row>
    <row r="3" spans="1:82" ht="20.5" x14ac:dyDescent="0.45">
      <c r="A3" s="23" t="s">
        <v>338</v>
      </c>
    </row>
    <row r="4" spans="1:82" x14ac:dyDescent="0.25">
      <c r="A4" s="488" t="s">
        <v>425</v>
      </c>
    </row>
    <row r="5" spans="1:82" ht="33" x14ac:dyDescent="0.25">
      <c r="A5" s="1072" t="s">
        <v>339</v>
      </c>
      <c r="B5" s="1073"/>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76</v>
      </c>
      <c r="BB5" s="1096"/>
      <c r="BC5" s="1096"/>
      <c r="BD5" s="1108"/>
      <c r="BE5" s="76"/>
      <c r="BF5" s="1057" t="s">
        <v>53</v>
      </c>
      <c r="BG5" s="1096"/>
      <c r="BH5" s="1108"/>
      <c r="BI5" s="1073"/>
      <c r="BJ5" s="1056" t="s">
        <v>312</v>
      </c>
      <c r="BK5" s="1073"/>
      <c r="BL5" s="1057" t="s">
        <v>81</v>
      </c>
      <c r="BM5" s="1096"/>
      <c r="BN5" s="1096"/>
      <c r="BO5" s="1108"/>
      <c r="BP5" s="1073"/>
      <c r="BQ5" s="1057" t="s">
        <v>198</v>
      </c>
      <c r="BR5" s="1096"/>
      <c r="BS5" s="1096"/>
      <c r="BT5" s="1096"/>
      <c r="BU5" s="1096"/>
      <c r="BV5" s="1096"/>
      <c r="BW5" s="1097"/>
      <c r="BX5" s="1097" t="s">
        <v>87</v>
      </c>
      <c r="BY5" s="1098"/>
      <c r="BZ5" s="1098"/>
      <c r="CA5" s="1098"/>
      <c r="CB5" s="1099"/>
      <c r="CC5" s="1073"/>
      <c r="CD5" s="1103" t="s">
        <v>88</v>
      </c>
    </row>
    <row r="6" spans="1:82" ht="33" x14ac:dyDescent="0.25">
      <c r="A6" s="1072"/>
      <c r="B6" s="1074"/>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2"/>
      <c r="AG6" s="28"/>
      <c r="AH6" s="1109" t="s">
        <v>68</v>
      </c>
      <c r="AI6" s="1106"/>
      <c r="AJ6" s="1106"/>
      <c r="AK6" s="1106"/>
      <c r="AL6" s="1106"/>
      <c r="AM6" s="1106"/>
      <c r="AN6" s="1106"/>
      <c r="AO6" s="1106"/>
      <c r="AP6" s="1106"/>
      <c r="AQ6" s="1106"/>
      <c r="AR6" s="1106"/>
      <c r="AS6" s="1106"/>
      <c r="AT6" s="1106"/>
      <c r="AU6" s="1106"/>
      <c r="AV6" s="1106"/>
      <c r="AW6" s="1106"/>
      <c r="AX6" s="1106"/>
      <c r="AY6" s="1107"/>
      <c r="AZ6" s="1100"/>
      <c r="BA6" s="692" t="s">
        <v>72</v>
      </c>
      <c r="BB6" s="691" t="s">
        <v>73</v>
      </c>
      <c r="BC6" s="691" t="s">
        <v>74</v>
      </c>
      <c r="BD6" s="327" t="s">
        <v>75</v>
      </c>
      <c r="BE6" s="77"/>
      <c r="BF6" s="326" t="s">
        <v>309</v>
      </c>
      <c r="BG6" s="303" t="s">
        <v>310</v>
      </c>
      <c r="BH6" s="327" t="s">
        <v>311</v>
      </c>
      <c r="BI6" s="1074"/>
      <c r="BJ6" s="1113"/>
      <c r="BK6" s="1074"/>
      <c r="BL6" s="326" t="s">
        <v>77</v>
      </c>
      <c r="BM6" s="303" t="s">
        <v>78</v>
      </c>
      <c r="BN6" s="303" t="s">
        <v>79</v>
      </c>
      <c r="BO6" s="327" t="s">
        <v>313</v>
      </c>
      <c r="BP6" s="1074"/>
      <c r="BQ6" s="326" t="s">
        <v>192</v>
      </c>
      <c r="BR6" s="303" t="s">
        <v>193</v>
      </c>
      <c r="BS6" s="303" t="s">
        <v>194</v>
      </c>
      <c r="BT6" s="303" t="s">
        <v>195</v>
      </c>
      <c r="BU6" s="303" t="s">
        <v>196</v>
      </c>
      <c r="BV6" s="327" t="s">
        <v>197</v>
      </c>
      <c r="BW6" s="1074"/>
      <c r="BX6" s="83" t="s">
        <v>82</v>
      </c>
      <c r="BY6" s="28" t="s">
        <v>83</v>
      </c>
      <c r="BZ6" s="28" t="s">
        <v>84</v>
      </c>
      <c r="CA6" s="28" t="s">
        <v>85</v>
      </c>
      <c r="CB6" s="82" t="s">
        <v>86</v>
      </c>
      <c r="CC6" s="1074"/>
      <c r="CD6" s="1104"/>
    </row>
    <row r="7" spans="1:82" ht="14.5" x14ac:dyDescent="0.25">
      <c r="A7" s="29" t="s">
        <v>341</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9840</v>
      </c>
      <c r="B8" s="402"/>
      <c r="C8" s="724">
        <v>37560</v>
      </c>
      <c r="D8" s="402"/>
      <c r="E8" s="403">
        <v>87484.800000000003</v>
      </c>
      <c r="F8" s="402"/>
      <c r="G8" s="404">
        <v>817.01499999999999</v>
      </c>
      <c r="H8" s="402"/>
      <c r="I8" s="650">
        <v>4.66</v>
      </c>
      <c r="J8" s="650">
        <v>6.9</v>
      </c>
      <c r="K8" s="650">
        <v>2.38</v>
      </c>
      <c r="L8" s="650">
        <v>2.4900000000000002</v>
      </c>
      <c r="M8" s="406"/>
      <c r="N8" s="405" t="s">
        <v>430</v>
      </c>
      <c r="O8" s="405">
        <v>-108.21599999999999</v>
      </c>
      <c r="P8" s="405">
        <v>-51.143500000000003</v>
      </c>
      <c r="Q8" s="405">
        <v>-22.4039</v>
      </c>
      <c r="R8" s="405">
        <v>10.9099</v>
      </c>
      <c r="S8" s="405">
        <v>9.3617000000000008</v>
      </c>
      <c r="T8" s="405">
        <v>-1.3798999999999999</v>
      </c>
      <c r="U8" s="405">
        <v>1.6248</v>
      </c>
      <c r="V8" s="407">
        <v>7.2670000000000003</v>
      </c>
      <c r="W8" s="405">
        <v>8.1586999999999996</v>
      </c>
      <c r="X8" s="405">
        <v>15.226800000000001</v>
      </c>
      <c r="Y8" s="405">
        <v>16.980399999999999</v>
      </c>
      <c r="Z8" s="405">
        <v>14.8041</v>
      </c>
      <c r="AA8" s="405">
        <v>15.4672</v>
      </c>
      <c r="AB8" s="405">
        <v>20.659400000000002</v>
      </c>
      <c r="AC8" s="405">
        <v>-0.68669999999999998</v>
      </c>
      <c r="AD8" s="405">
        <v>6.1394000000000002</v>
      </c>
      <c r="AE8" s="405">
        <v>6.0716000000000001</v>
      </c>
      <c r="AF8" s="405">
        <v>20.3066</v>
      </c>
      <c r="AG8" s="406"/>
      <c r="AH8" s="403" t="s">
        <v>430</v>
      </c>
      <c r="AI8" s="403">
        <v>13</v>
      </c>
      <c r="AJ8" s="403">
        <v>15</v>
      </c>
      <c r="AK8" s="403">
        <v>14</v>
      </c>
      <c r="AL8" s="403">
        <v>13</v>
      </c>
      <c r="AM8" s="403">
        <v>12</v>
      </c>
      <c r="AN8" s="403">
        <v>14</v>
      </c>
      <c r="AO8" s="403">
        <v>15</v>
      </c>
      <c r="AP8" s="403">
        <v>14</v>
      </c>
      <c r="AQ8" s="403">
        <v>11</v>
      </c>
      <c r="AR8" s="403">
        <v>6</v>
      </c>
      <c r="AS8" s="403">
        <v>1</v>
      </c>
      <c r="AT8" s="403">
        <v>1</v>
      </c>
      <c r="AU8" s="403">
        <v>13</v>
      </c>
      <c r="AV8" s="403">
        <v>13</v>
      </c>
      <c r="AW8" s="403">
        <v>15</v>
      </c>
      <c r="AX8" s="403">
        <v>14</v>
      </c>
      <c r="AY8" s="403">
        <v>15</v>
      </c>
      <c r="AZ8" s="406"/>
      <c r="BA8" s="410">
        <v>87.497748897735406</v>
      </c>
      <c r="BB8" s="410">
        <v>0</v>
      </c>
      <c r="BC8" s="410">
        <v>0.100297046215352</v>
      </c>
      <c r="BD8" s="410" t="s">
        <v>430</v>
      </c>
      <c r="BE8" s="402"/>
      <c r="BF8" s="405">
        <v>82.703724389399994</v>
      </c>
      <c r="BG8" s="405">
        <v>33.2582024632</v>
      </c>
      <c r="BH8" s="405">
        <v>2.4867166072</v>
      </c>
      <c r="BI8" s="402"/>
      <c r="BJ8" s="405">
        <v>67.007650229999996</v>
      </c>
      <c r="BK8" s="402"/>
      <c r="BL8" s="405">
        <v>48.362400000000001</v>
      </c>
      <c r="BM8" s="405">
        <v>14.8346</v>
      </c>
      <c r="BN8" s="405">
        <v>6.5574899999999996</v>
      </c>
      <c r="BO8" s="405">
        <v>30.245509999999999</v>
      </c>
      <c r="BP8" s="402"/>
      <c r="BQ8" s="405">
        <v>5.27</v>
      </c>
      <c r="BR8" s="405">
        <v>5.09</v>
      </c>
      <c r="BS8" s="405">
        <v>2.94</v>
      </c>
      <c r="BT8" s="405">
        <v>0.76</v>
      </c>
      <c r="BU8" s="405">
        <v>1.59</v>
      </c>
      <c r="BV8" s="405">
        <v>15.53</v>
      </c>
      <c r="BW8" s="402"/>
      <c r="BX8" s="401" t="s">
        <v>9841</v>
      </c>
      <c r="BY8" s="401" t="s">
        <v>9842</v>
      </c>
      <c r="BZ8" s="401" t="s">
        <v>9843</v>
      </c>
      <c r="CA8" s="401" t="s">
        <v>9844</v>
      </c>
      <c r="CB8" s="401" t="s">
        <v>9845</v>
      </c>
      <c r="CC8" s="402"/>
      <c r="CD8" s="411" t="s">
        <v>443</v>
      </c>
    </row>
    <row r="9" spans="1:82" s="428" customFormat="1" x14ac:dyDescent="0.25">
      <c r="A9" s="345" t="s">
        <v>9846</v>
      </c>
      <c r="B9" s="373"/>
      <c r="C9" s="719">
        <v>38707</v>
      </c>
      <c r="D9" s="373"/>
      <c r="E9" s="346">
        <v>20727.400000000001</v>
      </c>
      <c r="F9" s="373"/>
      <c r="G9" s="347">
        <v>67.124899999999997</v>
      </c>
      <c r="H9" s="373"/>
      <c r="I9" s="651">
        <v>2.84</v>
      </c>
      <c r="J9" s="651">
        <v>7.76</v>
      </c>
      <c r="K9" s="651">
        <v>2.21</v>
      </c>
      <c r="L9" s="651">
        <v>2.46</v>
      </c>
      <c r="M9" s="374"/>
      <c r="N9" s="348" t="s">
        <v>430</v>
      </c>
      <c r="O9" s="348">
        <v>-103.86199999999999</v>
      </c>
      <c r="P9" s="348">
        <v>-42.602400000000003</v>
      </c>
      <c r="Q9" s="348">
        <v>-5.4313000000000002</v>
      </c>
      <c r="R9" s="348">
        <v>6.1299000000000001</v>
      </c>
      <c r="S9" s="348">
        <v>4.7675999999999998</v>
      </c>
      <c r="T9" s="348">
        <v>0.123</v>
      </c>
      <c r="U9" s="348">
        <v>7.2096</v>
      </c>
      <c r="V9" s="350">
        <v>12.9055</v>
      </c>
      <c r="W9" s="348">
        <v>10.198600000000001</v>
      </c>
      <c r="X9" s="348">
        <v>15.412800000000001</v>
      </c>
      <c r="Y9" s="348">
        <v>13.4062</v>
      </c>
      <c r="Z9" s="348">
        <v>11.252599999999999</v>
      </c>
      <c r="AA9" s="348">
        <v>8.5646000000000004</v>
      </c>
      <c r="AB9" s="348">
        <v>19.295400000000001</v>
      </c>
      <c r="AC9" s="348">
        <v>3.8496000000000001</v>
      </c>
      <c r="AD9" s="348">
        <v>11.518700000000001</v>
      </c>
      <c r="AE9" s="348">
        <v>12.9162</v>
      </c>
      <c r="AF9" s="348">
        <v>9.6468000000000007</v>
      </c>
      <c r="AG9" s="374"/>
      <c r="AH9" s="346" t="s">
        <v>430</v>
      </c>
      <c r="AI9" s="346">
        <v>12</v>
      </c>
      <c r="AJ9" s="346">
        <v>13</v>
      </c>
      <c r="AK9" s="346">
        <v>12</v>
      </c>
      <c r="AL9" s="346">
        <v>15</v>
      </c>
      <c r="AM9" s="346">
        <v>15</v>
      </c>
      <c r="AN9" s="346">
        <v>12</v>
      </c>
      <c r="AO9" s="346">
        <v>10</v>
      </c>
      <c r="AP9" s="346">
        <v>9</v>
      </c>
      <c r="AQ9" s="346">
        <v>8</v>
      </c>
      <c r="AR9" s="346">
        <v>5</v>
      </c>
      <c r="AS9" s="346">
        <v>4</v>
      </c>
      <c r="AT9" s="346">
        <v>2</v>
      </c>
      <c r="AU9" s="346">
        <v>15</v>
      </c>
      <c r="AV9" s="346">
        <v>14</v>
      </c>
      <c r="AW9" s="346">
        <v>10</v>
      </c>
      <c r="AX9" s="346">
        <v>10</v>
      </c>
      <c r="AY9" s="346">
        <v>13</v>
      </c>
      <c r="AZ9" s="374"/>
      <c r="BA9" s="375">
        <v>84.310683533967307</v>
      </c>
      <c r="BB9" s="375">
        <v>0</v>
      </c>
      <c r="BC9" s="375">
        <v>0.10531779178442199</v>
      </c>
      <c r="BD9" s="375" t="s">
        <v>430</v>
      </c>
      <c r="BE9" s="373"/>
      <c r="BF9" s="348">
        <v>76.431816226999999</v>
      </c>
      <c r="BG9" s="348">
        <v>21.399752148299999</v>
      </c>
      <c r="BH9" s="348">
        <v>3.5716215634999999</v>
      </c>
      <c r="BI9" s="373"/>
      <c r="BJ9" s="348">
        <v>47.573818899999999</v>
      </c>
      <c r="BK9" s="373"/>
      <c r="BL9" s="348">
        <v>20.475000000000001</v>
      </c>
      <c r="BM9" s="348">
        <v>10.6882</v>
      </c>
      <c r="BN9" s="348">
        <v>16.410599999999999</v>
      </c>
      <c r="BO9" s="348">
        <v>52.426200000000001</v>
      </c>
      <c r="BP9" s="373"/>
      <c r="BQ9" s="348">
        <v>3.96</v>
      </c>
      <c r="BR9" s="348">
        <v>10.83</v>
      </c>
      <c r="BS9" s="348">
        <v>8.52</v>
      </c>
      <c r="BT9" s="348">
        <v>9.36</v>
      </c>
      <c r="BU9" s="348">
        <v>0.92</v>
      </c>
      <c r="BV9" s="348">
        <v>15.2</v>
      </c>
      <c r="BW9" s="373"/>
      <c r="BX9" s="372" t="s">
        <v>9847</v>
      </c>
      <c r="BY9" s="372" t="s">
        <v>9848</v>
      </c>
      <c r="BZ9" s="372" t="s">
        <v>9849</v>
      </c>
      <c r="CA9" s="372" t="s">
        <v>9850</v>
      </c>
      <c r="CB9" s="372" t="s">
        <v>830</v>
      </c>
      <c r="CC9" s="373"/>
      <c r="CD9" s="354" t="s">
        <v>436</v>
      </c>
    </row>
    <row r="10" spans="1:82" s="428" customFormat="1" x14ac:dyDescent="0.25">
      <c r="A10" s="345" t="s">
        <v>9851</v>
      </c>
      <c r="B10" s="373"/>
      <c r="C10" s="719">
        <v>44071</v>
      </c>
      <c r="D10" s="373"/>
      <c r="E10" s="346">
        <v>17697.8</v>
      </c>
      <c r="F10" s="373"/>
      <c r="G10" s="347">
        <v>25.314</v>
      </c>
      <c r="H10" s="373"/>
      <c r="I10" s="651">
        <v>3.04</v>
      </c>
      <c r="J10" s="651">
        <v>7.18</v>
      </c>
      <c r="K10" s="651">
        <v>2.4</v>
      </c>
      <c r="L10" s="651">
        <v>2.5299999999999998</v>
      </c>
      <c r="M10" s="374"/>
      <c r="N10" s="348" t="s">
        <v>430</v>
      </c>
      <c r="O10" s="348">
        <v>-76.101500000000001</v>
      </c>
      <c r="P10" s="348">
        <v>-22.696899999999999</v>
      </c>
      <c r="Q10" s="348">
        <v>5.9576000000000002</v>
      </c>
      <c r="R10" s="348">
        <v>32.114899999999999</v>
      </c>
      <c r="S10" s="348">
        <v>13.751300000000001</v>
      </c>
      <c r="T10" s="348">
        <v>5.4748999999999999</v>
      </c>
      <c r="U10" s="348">
        <v>11.310700000000001</v>
      </c>
      <c r="V10" s="350">
        <v>15.702299999999999</v>
      </c>
      <c r="W10" s="348">
        <v>12.44</v>
      </c>
      <c r="X10" s="348">
        <v>19.059999999999999</v>
      </c>
      <c r="Y10" s="348">
        <v>15.1319</v>
      </c>
      <c r="Z10" s="348" t="s">
        <v>430</v>
      </c>
      <c r="AA10" s="348">
        <v>27.3078</v>
      </c>
      <c r="AB10" s="348">
        <v>29.735900000000001</v>
      </c>
      <c r="AC10" s="348">
        <v>9.2614999999999998</v>
      </c>
      <c r="AD10" s="348">
        <v>13.973800000000001</v>
      </c>
      <c r="AE10" s="348">
        <v>36.657800000000002</v>
      </c>
      <c r="AF10" s="348">
        <v>16.807600000000001</v>
      </c>
      <c r="AG10" s="374"/>
      <c r="AH10" s="346" t="s">
        <v>430</v>
      </c>
      <c r="AI10" s="346">
        <v>10</v>
      </c>
      <c r="AJ10" s="346">
        <v>9</v>
      </c>
      <c r="AK10" s="346">
        <v>8</v>
      </c>
      <c r="AL10" s="346">
        <v>3</v>
      </c>
      <c r="AM10" s="346">
        <v>6</v>
      </c>
      <c r="AN10" s="346">
        <v>5</v>
      </c>
      <c r="AO10" s="346">
        <v>6</v>
      </c>
      <c r="AP10" s="346">
        <v>6</v>
      </c>
      <c r="AQ10" s="346">
        <v>3</v>
      </c>
      <c r="AR10" s="346">
        <v>1</v>
      </c>
      <c r="AS10" s="346">
        <v>2</v>
      </c>
      <c r="AT10" s="346" t="s">
        <v>430</v>
      </c>
      <c r="AU10" s="346">
        <v>2</v>
      </c>
      <c r="AV10" s="346">
        <v>4</v>
      </c>
      <c r="AW10" s="346">
        <v>4</v>
      </c>
      <c r="AX10" s="346">
        <v>6</v>
      </c>
      <c r="AY10" s="346">
        <v>5</v>
      </c>
      <c r="AZ10" s="374"/>
      <c r="BA10" s="375">
        <v>92.885395894149795</v>
      </c>
      <c r="BB10" s="375">
        <v>0</v>
      </c>
      <c r="BC10" s="375">
        <v>0.124163807237775</v>
      </c>
      <c r="BD10" s="375" t="s">
        <v>430</v>
      </c>
      <c r="BE10" s="373"/>
      <c r="BF10" s="348">
        <v>91.635477450300002</v>
      </c>
      <c r="BG10" s="348">
        <v>29.466159346800001</v>
      </c>
      <c r="BH10" s="348">
        <v>3.1098548125000001</v>
      </c>
      <c r="BI10" s="373"/>
      <c r="BJ10" s="348">
        <v>61.508131460000001</v>
      </c>
      <c r="BK10" s="373"/>
      <c r="BL10" s="348">
        <v>39.94</v>
      </c>
      <c r="BM10" s="348">
        <v>10.548299999999999</v>
      </c>
      <c r="BN10" s="348">
        <v>6.3013199999999996</v>
      </c>
      <c r="BO10" s="348">
        <v>43.210380000000001</v>
      </c>
      <c r="BP10" s="373"/>
      <c r="BQ10" s="348">
        <v>6.39</v>
      </c>
      <c r="BR10" s="348">
        <v>8.59</v>
      </c>
      <c r="BS10" s="348">
        <v>3.14</v>
      </c>
      <c r="BT10" s="348">
        <v>1.92</v>
      </c>
      <c r="BU10" s="348" t="s">
        <v>430</v>
      </c>
      <c r="BV10" s="348">
        <v>15.61</v>
      </c>
      <c r="BW10" s="373"/>
      <c r="BX10" s="372" t="s">
        <v>9852</v>
      </c>
      <c r="BY10" s="372" t="s">
        <v>9853</v>
      </c>
      <c r="BZ10" s="372" t="s">
        <v>9854</v>
      </c>
      <c r="CA10" s="372" t="s">
        <v>9855</v>
      </c>
      <c r="CB10" s="372" t="s">
        <v>9856</v>
      </c>
      <c r="CC10" s="373"/>
      <c r="CD10" s="354" t="s">
        <v>436</v>
      </c>
    </row>
    <row r="11" spans="1:82" s="428" customFormat="1" ht="11" x14ac:dyDescent="0.3">
      <c r="A11" s="841" t="s">
        <v>9857</v>
      </c>
      <c r="B11" s="842"/>
      <c r="C11" s="843">
        <v>45191</v>
      </c>
      <c r="D11" s="842"/>
      <c r="E11" s="844">
        <v>15272.6</v>
      </c>
      <c r="F11" s="842"/>
      <c r="G11" s="845">
        <v>16.073</v>
      </c>
      <c r="H11" s="842"/>
      <c r="I11" s="957">
        <v>6.88</v>
      </c>
      <c r="J11" s="957">
        <v>6.48</v>
      </c>
      <c r="K11" s="957">
        <v>2.61</v>
      </c>
      <c r="L11" s="957">
        <v>2.7</v>
      </c>
      <c r="M11" s="847"/>
      <c r="N11" s="846" t="s">
        <v>430</v>
      </c>
      <c r="O11" s="846">
        <v>-115.08499999999999</v>
      </c>
      <c r="P11" s="846">
        <v>-45.826900000000002</v>
      </c>
      <c r="Q11" s="846">
        <v>-10.9621</v>
      </c>
      <c r="R11" s="846">
        <v>19.613700000000001</v>
      </c>
      <c r="S11" s="846">
        <v>7.0079000000000002</v>
      </c>
      <c r="T11" s="846">
        <v>1.2566999999999999</v>
      </c>
      <c r="U11" s="846">
        <v>13.0947</v>
      </c>
      <c r="V11" s="848">
        <v>19.725000000000001</v>
      </c>
      <c r="W11" s="846">
        <v>11.608599999999999</v>
      </c>
      <c r="X11" s="846" t="s">
        <v>430</v>
      </c>
      <c r="Y11" s="846" t="s">
        <v>430</v>
      </c>
      <c r="Z11" s="846" t="s">
        <v>430</v>
      </c>
      <c r="AA11" s="846">
        <v>17.0578</v>
      </c>
      <c r="AB11" s="846">
        <v>26.175599999999999</v>
      </c>
      <c r="AC11" s="846">
        <v>4.7179000000000002</v>
      </c>
      <c r="AD11" s="846">
        <v>16.123799999999999</v>
      </c>
      <c r="AE11" s="846">
        <v>32.451000000000001</v>
      </c>
      <c r="AF11" s="846">
        <v>17.714099999999998</v>
      </c>
      <c r="AG11" s="847"/>
      <c r="AH11" s="844" t="s">
        <v>430</v>
      </c>
      <c r="AI11" s="844">
        <v>15</v>
      </c>
      <c r="AJ11" s="844">
        <v>14</v>
      </c>
      <c r="AK11" s="844">
        <v>13</v>
      </c>
      <c r="AL11" s="844">
        <v>11</v>
      </c>
      <c r="AM11" s="844">
        <v>13</v>
      </c>
      <c r="AN11" s="844">
        <v>9</v>
      </c>
      <c r="AO11" s="844">
        <v>1</v>
      </c>
      <c r="AP11" s="844">
        <v>1</v>
      </c>
      <c r="AQ11" s="844">
        <v>6</v>
      </c>
      <c r="AR11" s="844" t="s">
        <v>430</v>
      </c>
      <c r="AS11" s="844" t="s">
        <v>430</v>
      </c>
      <c r="AT11" s="844" t="s">
        <v>430</v>
      </c>
      <c r="AU11" s="844">
        <v>12</v>
      </c>
      <c r="AV11" s="844">
        <v>7</v>
      </c>
      <c r="AW11" s="844">
        <v>9</v>
      </c>
      <c r="AX11" s="844">
        <v>1</v>
      </c>
      <c r="AY11" s="844">
        <v>8</v>
      </c>
      <c r="AZ11" s="847"/>
      <c r="BA11" s="852">
        <v>111.664075100595</v>
      </c>
      <c r="BB11" s="852">
        <v>0</v>
      </c>
      <c r="BC11" s="852">
        <v>0.101303530502488</v>
      </c>
      <c r="BD11" s="852" t="s">
        <v>430</v>
      </c>
      <c r="BE11" s="842"/>
      <c r="BF11" s="846">
        <v>90.4812148205</v>
      </c>
      <c r="BG11" s="846">
        <v>33.594100574499997</v>
      </c>
      <c r="BH11" s="846">
        <v>2.6933661944999998</v>
      </c>
      <c r="BI11" s="842"/>
      <c r="BJ11" s="846">
        <v>70.924139670000002</v>
      </c>
      <c r="BK11" s="842"/>
      <c r="BL11" s="846">
        <v>39.089599999999997</v>
      </c>
      <c r="BM11" s="846">
        <v>15.906599999999999</v>
      </c>
      <c r="BN11" s="846">
        <v>14.2089</v>
      </c>
      <c r="BO11" s="846">
        <v>30.794899999999998</v>
      </c>
      <c r="BP11" s="842"/>
      <c r="BQ11" s="846">
        <v>3.45</v>
      </c>
      <c r="BR11" s="846">
        <v>6.32</v>
      </c>
      <c r="BS11" s="846">
        <v>0.67</v>
      </c>
      <c r="BT11" s="846">
        <v>7.0000000000000007E-2</v>
      </c>
      <c r="BU11" s="846" t="s">
        <v>430</v>
      </c>
      <c r="BV11" s="846">
        <v>11.21</v>
      </c>
      <c r="BW11" s="842"/>
      <c r="BX11" s="855" t="s">
        <v>9858</v>
      </c>
      <c r="BY11" s="855" t="s">
        <v>9859</v>
      </c>
      <c r="BZ11" s="855" t="s">
        <v>9860</v>
      </c>
      <c r="CA11" s="855" t="s">
        <v>9861</v>
      </c>
      <c r="CB11" s="855" t="s">
        <v>1944</v>
      </c>
      <c r="CC11" s="842"/>
      <c r="CD11" s="856" t="s">
        <v>443</v>
      </c>
    </row>
    <row r="12" spans="1:82" s="428" customFormat="1" x14ac:dyDescent="0.25">
      <c r="A12" s="345" t="s">
        <v>9862</v>
      </c>
      <c r="B12" s="373"/>
      <c r="C12" s="719">
        <v>45196</v>
      </c>
      <c r="D12" s="373"/>
      <c r="E12" s="346">
        <v>10878.5</v>
      </c>
      <c r="F12" s="373"/>
      <c r="G12" s="347">
        <v>16.322700000000001</v>
      </c>
      <c r="H12" s="373"/>
      <c r="I12" s="651">
        <v>2.86</v>
      </c>
      <c r="J12" s="651">
        <v>2.04</v>
      </c>
      <c r="K12" s="651">
        <v>1.22</v>
      </c>
      <c r="L12" s="651">
        <v>1.27</v>
      </c>
      <c r="M12" s="374"/>
      <c r="N12" s="348" t="s">
        <v>430</v>
      </c>
      <c r="O12" s="348">
        <v>-110.133</v>
      </c>
      <c r="P12" s="348">
        <v>-37.5944</v>
      </c>
      <c r="Q12" s="348">
        <v>-5.2880000000000003</v>
      </c>
      <c r="R12" s="348">
        <v>13.4979</v>
      </c>
      <c r="S12" s="348">
        <v>5.8792999999999997</v>
      </c>
      <c r="T12" s="348">
        <v>3.0234999999999999</v>
      </c>
      <c r="U12" s="348">
        <v>11.907999999999999</v>
      </c>
      <c r="V12" s="350">
        <v>18.82</v>
      </c>
      <c r="W12" s="348">
        <v>14.4869</v>
      </c>
      <c r="X12" s="348" t="s">
        <v>430</v>
      </c>
      <c r="Y12" s="348" t="s">
        <v>430</v>
      </c>
      <c r="Z12" s="348" t="s">
        <v>430</v>
      </c>
      <c r="AA12" s="348">
        <v>17.915900000000001</v>
      </c>
      <c r="AB12" s="348">
        <v>20.9038</v>
      </c>
      <c r="AC12" s="348">
        <v>8.2055000000000007</v>
      </c>
      <c r="AD12" s="348">
        <v>15.022500000000001</v>
      </c>
      <c r="AE12" s="348">
        <v>16.344100000000001</v>
      </c>
      <c r="AF12" s="348">
        <v>18.433700000000002</v>
      </c>
      <c r="AG12" s="374"/>
      <c r="AH12" s="346" t="s">
        <v>430</v>
      </c>
      <c r="AI12" s="346">
        <v>14</v>
      </c>
      <c r="AJ12" s="346">
        <v>12</v>
      </c>
      <c r="AK12" s="346">
        <v>11</v>
      </c>
      <c r="AL12" s="346">
        <v>12</v>
      </c>
      <c r="AM12" s="346">
        <v>14</v>
      </c>
      <c r="AN12" s="346">
        <v>6</v>
      </c>
      <c r="AO12" s="346">
        <v>4</v>
      </c>
      <c r="AP12" s="346">
        <v>2</v>
      </c>
      <c r="AQ12" s="346">
        <v>1</v>
      </c>
      <c r="AR12" s="346" t="s">
        <v>430</v>
      </c>
      <c r="AS12" s="346" t="s">
        <v>430</v>
      </c>
      <c r="AT12" s="346" t="s">
        <v>430</v>
      </c>
      <c r="AU12" s="346">
        <v>11</v>
      </c>
      <c r="AV12" s="346">
        <v>12</v>
      </c>
      <c r="AW12" s="346">
        <v>5</v>
      </c>
      <c r="AX12" s="346">
        <v>4</v>
      </c>
      <c r="AY12" s="346">
        <v>12</v>
      </c>
      <c r="AZ12" s="374"/>
      <c r="BA12" s="375">
        <v>79.058065397831697</v>
      </c>
      <c r="BB12" s="375">
        <v>0</v>
      </c>
      <c r="BC12" s="375">
        <v>0.149517600161158</v>
      </c>
      <c r="BD12" s="375" t="s">
        <v>430</v>
      </c>
      <c r="BE12" s="373"/>
      <c r="BF12" s="348">
        <v>78.339323874599998</v>
      </c>
      <c r="BG12" s="348">
        <v>6.8993916638000004</v>
      </c>
      <c r="BH12" s="348">
        <v>11.354526267200001</v>
      </c>
      <c r="BI12" s="373"/>
      <c r="BJ12" s="348">
        <v>62.206432409999998</v>
      </c>
      <c r="BK12" s="373"/>
      <c r="BL12" s="348">
        <v>26.720400000000001</v>
      </c>
      <c r="BM12" s="348">
        <v>4.5788099999999998</v>
      </c>
      <c r="BN12" s="348">
        <v>3.8228900000000001</v>
      </c>
      <c r="BO12" s="348">
        <v>64.877899999999997</v>
      </c>
      <c r="BP12" s="373"/>
      <c r="BQ12" s="348">
        <v>10.69</v>
      </c>
      <c r="BR12" s="348">
        <v>3.88</v>
      </c>
      <c r="BS12" s="348">
        <v>0.96</v>
      </c>
      <c r="BT12" s="348" t="s">
        <v>430</v>
      </c>
      <c r="BU12" s="348" t="s">
        <v>430</v>
      </c>
      <c r="BV12" s="348">
        <v>21.46</v>
      </c>
      <c r="BW12" s="373"/>
      <c r="BX12" s="372" t="s">
        <v>9863</v>
      </c>
      <c r="BY12" s="372" t="s">
        <v>9103</v>
      </c>
      <c r="BZ12" s="372" t="s">
        <v>9864</v>
      </c>
      <c r="CA12" s="372" t="s">
        <v>9865</v>
      </c>
      <c r="CB12" s="372" t="s">
        <v>9294</v>
      </c>
      <c r="CC12" s="373"/>
      <c r="CD12" s="354" t="s">
        <v>436</v>
      </c>
    </row>
    <row r="13" spans="1:82" s="428" customFormat="1" x14ac:dyDescent="0.25">
      <c r="A13" s="345" t="s">
        <v>9866</v>
      </c>
      <c r="B13" s="373"/>
      <c r="C13" s="719">
        <v>45065</v>
      </c>
      <c r="D13" s="373"/>
      <c r="E13" s="346">
        <v>8609.67</v>
      </c>
      <c r="F13" s="373"/>
      <c r="G13" s="347">
        <v>16.184000000000001</v>
      </c>
      <c r="H13" s="373"/>
      <c r="I13" s="651">
        <v>2.36</v>
      </c>
      <c r="J13" s="651">
        <v>6.75</v>
      </c>
      <c r="K13" s="651">
        <v>1.94</v>
      </c>
      <c r="L13" s="651">
        <v>2.0699999999999998</v>
      </c>
      <c r="M13" s="374"/>
      <c r="N13" s="348" t="s">
        <v>430</v>
      </c>
      <c r="O13" s="348">
        <v>-9.0167999999999999</v>
      </c>
      <c r="P13" s="348">
        <v>3.3849</v>
      </c>
      <c r="Q13" s="348">
        <v>16.578499999999998</v>
      </c>
      <c r="R13" s="348">
        <v>24.776700000000002</v>
      </c>
      <c r="S13" s="348">
        <v>17.457100000000001</v>
      </c>
      <c r="T13" s="348">
        <v>8.5937999999999999</v>
      </c>
      <c r="U13" s="348">
        <v>10.053599999999999</v>
      </c>
      <c r="V13" s="350">
        <v>13.4655</v>
      </c>
      <c r="W13" s="348">
        <v>13.937099999999999</v>
      </c>
      <c r="X13" s="348">
        <v>16.2743</v>
      </c>
      <c r="Y13" s="348" t="s">
        <v>430</v>
      </c>
      <c r="Z13" s="348" t="s">
        <v>430</v>
      </c>
      <c r="AA13" s="348">
        <v>24.715699999999998</v>
      </c>
      <c r="AB13" s="348">
        <v>22.402000000000001</v>
      </c>
      <c r="AC13" s="348">
        <v>10.595000000000001</v>
      </c>
      <c r="AD13" s="348">
        <v>12.371700000000001</v>
      </c>
      <c r="AE13" s="348">
        <v>32.961300000000001</v>
      </c>
      <c r="AF13" s="348">
        <v>15.9406</v>
      </c>
      <c r="AG13" s="374"/>
      <c r="AH13" s="346" t="s">
        <v>430</v>
      </c>
      <c r="AI13" s="346">
        <v>9</v>
      </c>
      <c r="AJ13" s="346">
        <v>5</v>
      </c>
      <c r="AK13" s="346">
        <v>4</v>
      </c>
      <c r="AL13" s="346">
        <v>8</v>
      </c>
      <c r="AM13" s="346">
        <v>2</v>
      </c>
      <c r="AN13" s="346">
        <v>1</v>
      </c>
      <c r="AO13" s="346">
        <v>7</v>
      </c>
      <c r="AP13" s="346">
        <v>7</v>
      </c>
      <c r="AQ13" s="346">
        <v>2</v>
      </c>
      <c r="AR13" s="346">
        <v>3</v>
      </c>
      <c r="AS13" s="346" t="s">
        <v>430</v>
      </c>
      <c r="AT13" s="346" t="s">
        <v>430</v>
      </c>
      <c r="AU13" s="346">
        <v>5</v>
      </c>
      <c r="AV13" s="346">
        <v>11</v>
      </c>
      <c r="AW13" s="346">
        <v>2</v>
      </c>
      <c r="AX13" s="346">
        <v>8</v>
      </c>
      <c r="AY13" s="346">
        <v>7</v>
      </c>
      <c r="AZ13" s="374"/>
      <c r="BA13" s="375">
        <v>53.1301810972057</v>
      </c>
      <c r="BB13" s="375">
        <v>0</v>
      </c>
      <c r="BC13" s="375">
        <v>0.17060840918429601</v>
      </c>
      <c r="BD13" s="375" t="s">
        <v>430</v>
      </c>
      <c r="BE13" s="373"/>
      <c r="BF13" s="348">
        <v>61.927908821899997</v>
      </c>
      <c r="BG13" s="348">
        <v>-3.3874864570000001</v>
      </c>
      <c r="BH13" s="348">
        <v>-18.281374584999998</v>
      </c>
      <c r="BI13" s="373"/>
      <c r="BJ13" s="348">
        <v>28.541402959999999</v>
      </c>
      <c r="BK13" s="373"/>
      <c r="BL13" s="348">
        <v>21.4755</v>
      </c>
      <c r="BM13" s="348">
        <v>3.6416300000000001</v>
      </c>
      <c r="BN13" s="348">
        <v>4.2573800000000004</v>
      </c>
      <c r="BO13" s="348">
        <v>70.625489999999999</v>
      </c>
      <c r="BP13" s="373"/>
      <c r="BQ13" s="348">
        <v>7.01</v>
      </c>
      <c r="BR13" s="348">
        <v>16.2</v>
      </c>
      <c r="BS13" s="348">
        <v>4.32</v>
      </c>
      <c r="BT13" s="348" t="s">
        <v>430</v>
      </c>
      <c r="BU13" s="348" t="s">
        <v>430</v>
      </c>
      <c r="BV13" s="348">
        <v>35.770000000000003</v>
      </c>
      <c r="BW13" s="373"/>
      <c r="BX13" s="372" t="s">
        <v>9867</v>
      </c>
      <c r="BY13" s="372" t="s">
        <v>9868</v>
      </c>
      <c r="BZ13" s="372" t="s">
        <v>9869</v>
      </c>
      <c r="CA13" s="372" t="s">
        <v>9870</v>
      </c>
      <c r="CB13" s="372" t="s">
        <v>3158</v>
      </c>
      <c r="CC13" s="373"/>
      <c r="CD13" s="354" t="s">
        <v>555</v>
      </c>
    </row>
    <row r="14" spans="1:82" s="428" customFormat="1" x14ac:dyDescent="0.25">
      <c r="A14" s="345" t="s">
        <v>9871</v>
      </c>
      <c r="B14" s="373"/>
      <c r="C14" s="719">
        <v>44957</v>
      </c>
      <c r="D14" s="373"/>
      <c r="E14" s="346">
        <v>7518.71</v>
      </c>
      <c r="F14" s="373"/>
      <c r="G14" s="347">
        <v>17.255500000000001</v>
      </c>
      <c r="H14" s="373"/>
      <c r="I14" s="651">
        <v>1.97</v>
      </c>
      <c r="J14" s="651">
        <v>6.78</v>
      </c>
      <c r="K14" s="651">
        <v>1.6</v>
      </c>
      <c r="L14" s="651">
        <v>1.7</v>
      </c>
      <c r="M14" s="374"/>
      <c r="N14" s="348">
        <v>302.21499999999997</v>
      </c>
      <c r="O14" s="348">
        <v>41.1751</v>
      </c>
      <c r="P14" s="348">
        <v>29.691199999999998</v>
      </c>
      <c r="Q14" s="348">
        <v>22.97</v>
      </c>
      <c r="R14" s="348">
        <v>27.276800000000001</v>
      </c>
      <c r="S14" s="348">
        <v>17.668600000000001</v>
      </c>
      <c r="T14" s="348">
        <v>5.6070000000000002</v>
      </c>
      <c r="U14" s="348">
        <v>11.875999999999999</v>
      </c>
      <c r="V14" s="350">
        <v>15.708500000000001</v>
      </c>
      <c r="W14" s="348">
        <v>12.1067</v>
      </c>
      <c r="X14" s="348">
        <v>16.282</v>
      </c>
      <c r="Y14" s="348" t="s">
        <v>430</v>
      </c>
      <c r="Z14" s="348" t="s">
        <v>430</v>
      </c>
      <c r="AA14" s="348">
        <v>23.231000000000002</v>
      </c>
      <c r="AB14" s="348">
        <v>33.639200000000002</v>
      </c>
      <c r="AC14" s="348">
        <v>7.5685000000000002</v>
      </c>
      <c r="AD14" s="348">
        <v>15.2705</v>
      </c>
      <c r="AE14" s="348">
        <v>38.797800000000002</v>
      </c>
      <c r="AF14" s="348">
        <v>16.593900000000001</v>
      </c>
      <c r="AG14" s="374"/>
      <c r="AH14" s="346">
        <v>4</v>
      </c>
      <c r="AI14" s="346">
        <v>3</v>
      </c>
      <c r="AJ14" s="346">
        <v>2</v>
      </c>
      <c r="AK14" s="346">
        <v>3</v>
      </c>
      <c r="AL14" s="346">
        <v>5</v>
      </c>
      <c r="AM14" s="346">
        <v>1</v>
      </c>
      <c r="AN14" s="346">
        <v>4</v>
      </c>
      <c r="AO14" s="346">
        <v>5</v>
      </c>
      <c r="AP14" s="346">
        <v>5</v>
      </c>
      <c r="AQ14" s="346">
        <v>4</v>
      </c>
      <c r="AR14" s="346">
        <v>2</v>
      </c>
      <c r="AS14" s="346" t="s">
        <v>430</v>
      </c>
      <c r="AT14" s="346" t="s">
        <v>430</v>
      </c>
      <c r="AU14" s="346">
        <v>7</v>
      </c>
      <c r="AV14" s="346">
        <v>1</v>
      </c>
      <c r="AW14" s="346">
        <v>6</v>
      </c>
      <c r="AX14" s="346">
        <v>3</v>
      </c>
      <c r="AY14" s="346">
        <v>4</v>
      </c>
      <c r="AZ14" s="374"/>
      <c r="BA14" s="375">
        <v>105.15145322407599</v>
      </c>
      <c r="BB14" s="375">
        <v>0</v>
      </c>
      <c r="BC14" s="375">
        <v>8.4934796759255707E-2</v>
      </c>
      <c r="BD14" s="375" t="s">
        <v>430</v>
      </c>
      <c r="BE14" s="373"/>
      <c r="BF14" s="348">
        <v>86.4487587582</v>
      </c>
      <c r="BG14" s="348">
        <v>37.8230784183</v>
      </c>
      <c r="BH14" s="348">
        <v>2.2856087440000001</v>
      </c>
      <c r="BI14" s="373"/>
      <c r="BJ14" s="348">
        <v>67.271119069999997</v>
      </c>
      <c r="BK14" s="373"/>
      <c r="BL14" s="348">
        <v>41.475499999999997</v>
      </c>
      <c r="BM14" s="348">
        <v>18.4053</v>
      </c>
      <c r="BN14" s="348">
        <v>7.5946300000000004</v>
      </c>
      <c r="BO14" s="348">
        <v>32.524569999999997</v>
      </c>
      <c r="BP14" s="373"/>
      <c r="BQ14" s="348">
        <v>2.27</v>
      </c>
      <c r="BR14" s="348">
        <v>8.42</v>
      </c>
      <c r="BS14" s="348" t="s">
        <v>430</v>
      </c>
      <c r="BT14" s="348" t="s">
        <v>430</v>
      </c>
      <c r="BU14" s="348">
        <v>0.97</v>
      </c>
      <c r="BV14" s="348">
        <v>18.41</v>
      </c>
      <c r="BW14" s="373"/>
      <c r="BX14" s="372" t="s">
        <v>9872</v>
      </c>
      <c r="BY14" s="372" t="s">
        <v>8992</v>
      </c>
      <c r="BZ14" s="372" t="s">
        <v>9873</v>
      </c>
      <c r="CA14" s="372" t="s">
        <v>9874</v>
      </c>
      <c r="CB14" s="372" t="s">
        <v>6231</v>
      </c>
      <c r="CC14" s="373"/>
      <c r="CD14" s="354" t="s">
        <v>443</v>
      </c>
    </row>
    <row r="15" spans="1:82" s="428" customFormat="1" x14ac:dyDescent="0.25">
      <c r="A15" s="345" t="s">
        <v>9875</v>
      </c>
      <c r="B15" s="373"/>
      <c r="C15" s="719">
        <v>39799</v>
      </c>
      <c r="D15" s="373"/>
      <c r="E15" s="346">
        <v>7021.4</v>
      </c>
      <c r="F15" s="373"/>
      <c r="G15" s="347">
        <v>80.090400000000002</v>
      </c>
      <c r="H15" s="373"/>
      <c r="I15" s="651">
        <v>7.13</v>
      </c>
      <c r="J15" s="651">
        <v>6.84</v>
      </c>
      <c r="K15" s="651">
        <v>3.83</v>
      </c>
      <c r="L15" s="651">
        <v>4.0199999999999996</v>
      </c>
      <c r="M15" s="374"/>
      <c r="N15" s="348">
        <v>308.84500000000003</v>
      </c>
      <c r="O15" s="348">
        <v>-6.0583</v>
      </c>
      <c r="P15" s="348">
        <v>-29.036999999999999</v>
      </c>
      <c r="Q15" s="348">
        <v>-5.1105</v>
      </c>
      <c r="R15" s="348">
        <v>23.892600000000002</v>
      </c>
      <c r="S15" s="348">
        <v>11.132999999999999</v>
      </c>
      <c r="T15" s="348">
        <v>1.0702</v>
      </c>
      <c r="U15" s="348">
        <v>2.2776000000000001</v>
      </c>
      <c r="V15" s="350">
        <v>7.3781999999999996</v>
      </c>
      <c r="W15" s="348">
        <v>5.4370000000000003</v>
      </c>
      <c r="X15" s="348">
        <v>16.266500000000001</v>
      </c>
      <c r="Y15" s="348">
        <v>13.4175</v>
      </c>
      <c r="Z15" s="348">
        <v>10.450799999999999</v>
      </c>
      <c r="AA15" s="348">
        <v>24.883700000000001</v>
      </c>
      <c r="AB15" s="348">
        <v>27.778500000000001</v>
      </c>
      <c r="AC15" s="348">
        <v>1.0686</v>
      </c>
      <c r="AD15" s="348">
        <v>8.6664999999999992</v>
      </c>
      <c r="AE15" s="348">
        <v>23.483899999999998</v>
      </c>
      <c r="AF15" s="348">
        <v>12.4846</v>
      </c>
      <c r="AG15" s="374"/>
      <c r="AH15" s="346">
        <v>3</v>
      </c>
      <c r="AI15" s="346">
        <v>8</v>
      </c>
      <c r="AJ15" s="346">
        <v>10</v>
      </c>
      <c r="AK15" s="346">
        <v>10</v>
      </c>
      <c r="AL15" s="346">
        <v>9</v>
      </c>
      <c r="AM15" s="346">
        <v>10</v>
      </c>
      <c r="AN15" s="346">
        <v>10</v>
      </c>
      <c r="AO15" s="346">
        <v>13</v>
      </c>
      <c r="AP15" s="346">
        <v>13</v>
      </c>
      <c r="AQ15" s="346">
        <v>14</v>
      </c>
      <c r="AR15" s="346">
        <v>4</v>
      </c>
      <c r="AS15" s="346">
        <v>3</v>
      </c>
      <c r="AT15" s="346">
        <v>4</v>
      </c>
      <c r="AU15" s="346">
        <v>4</v>
      </c>
      <c r="AV15" s="346">
        <v>5</v>
      </c>
      <c r="AW15" s="346">
        <v>12</v>
      </c>
      <c r="AX15" s="346">
        <v>12</v>
      </c>
      <c r="AY15" s="346">
        <v>10</v>
      </c>
      <c r="AZ15" s="374"/>
      <c r="BA15" s="375">
        <v>100.63850747953499</v>
      </c>
      <c r="BB15" s="375">
        <v>0</v>
      </c>
      <c r="BC15" s="375">
        <v>8.9315654053556306E-2</v>
      </c>
      <c r="BD15" s="375" t="s">
        <v>430</v>
      </c>
      <c r="BE15" s="373"/>
      <c r="BF15" s="348">
        <v>94.405998016400005</v>
      </c>
      <c r="BG15" s="348">
        <v>48.854047809999997</v>
      </c>
      <c r="BH15" s="348">
        <v>1.9324089251000001</v>
      </c>
      <c r="BI15" s="373"/>
      <c r="BJ15" s="348">
        <v>67.233419209999994</v>
      </c>
      <c r="BK15" s="373"/>
      <c r="BL15" s="348">
        <v>49.899099999999997</v>
      </c>
      <c r="BM15" s="348">
        <v>14.230499999999999</v>
      </c>
      <c r="BN15" s="348">
        <v>2.6454399999999998</v>
      </c>
      <c r="BO15" s="348">
        <v>33.224960000000003</v>
      </c>
      <c r="BP15" s="373"/>
      <c r="BQ15" s="348">
        <v>4.18</v>
      </c>
      <c r="BR15" s="348">
        <v>5.77</v>
      </c>
      <c r="BS15" s="348">
        <v>0.71</v>
      </c>
      <c r="BT15" s="348" t="s">
        <v>430</v>
      </c>
      <c r="BU15" s="348" t="s">
        <v>430</v>
      </c>
      <c r="BV15" s="348">
        <v>21.52</v>
      </c>
      <c r="BW15" s="373"/>
      <c r="BX15" s="372" t="s">
        <v>9876</v>
      </c>
      <c r="BY15" s="372" t="s">
        <v>4973</v>
      </c>
      <c r="BZ15" s="372" t="s">
        <v>9877</v>
      </c>
      <c r="CA15" s="372" t="s">
        <v>6229</v>
      </c>
      <c r="CB15" s="372" t="s">
        <v>9878</v>
      </c>
      <c r="CC15" s="373"/>
      <c r="CD15" s="354" t="s">
        <v>463</v>
      </c>
    </row>
    <row r="16" spans="1:82" s="428" customFormat="1" x14ac:dyDescent="0.25">
      <c r="A16" s="345" t="s">
        <v>9879</v>
      </c>
      <c r="B16" s="373"/>
      <c r="C16" s="719">
        <v>38581</v>
      </c>
      <c r="D16" s="373"/>
      <c r="E16" s="346">
        <v>6006.22</v>
      </c>
      <c r="F16" s="373"/>
      <c r="G16" s="347">
        <v>76</v>
      </c>
      <c r="H16" s="373"/>
      <c r="I16" s="651">
        <v>2.83867</v>
      </c>
      <c r="J16" s="651">
        <v>7.0298499999999997</v>
      </c>
      <c r="K16" s="651">
        <v>2.36496</v>
      </c>
      <c r="L16" s="651">
        <v>2.4908399999999999</v>
      </c>
      <c r="M16" s="374"/>
      <c r="N16" s="348">
        <v>238.80199999999999</v>
      </c>
      <c r="O16" s="348">
        <v>16.350899999999999</v>
      </c>
      <c r="P16" s="348">
        <v>-4.3188000000000004</v>
      </c>
      <c r="Q16" s="348">
        <v>1.3729</v>
      </c>
      <c r="R16" s="348">
        <v>22.868600000000001</v>
      </c>
      <c r="S16" s="348">
        <v>11.5558</v>
      </c>
      <c r="T16" s="348">
        <v>-2.0251999999999999</v>
      </c>
      <c r="U16" s="348">
        <v>1.7609999999999999</v>
      </c>
      <c r="V16" s="350">
        <v>5.6464999999999996</v>
      </c>
      <c r="W16" s="348">
        <v>6.4191000000000003</v>
      </c>
      <c r="X16" s="348">
        <v>12.0999</v>
      </c>
      <c r="Y16" s="348">
        <v>10.6473</v>
      </c>
      <c r="Z16" s="348">
        <v>10.711399999999999</v>
      </c>
      <c r="AA16" s="348">
        <v>23.096699999999998</v>
      </c>
      <c r="AB16" s="348">
        <v>18.272200000000002</v>
      </c>
      <c r="AC16" s="348">
        <v>0.77390000000000003</v>
      </c>
      <c r="AD16" s="348">
        <v>5.1752000000000002</v>
      </c>
      <c r="AE16" s="348">
        <v>21.133400000000002</v>
      </c>
      <c r="AF16" s="348">
        <v>10.128500000000001</v>
      </c>
      <c r="AG16" s="374"/>
      <c r="AH16" s="346">
        <v>7</v>
      </c>
      <c r="AI16" s="346">
        <v>5</v>
      </c>
      <c r="AJ16" s="346">
        <v>8</v>
      </c>
      <c r="AK16" s="346">
        <v>9</v>
      </c>
      <c r="AL16" s="346">
        <v>10</v>
      </c>
      <c r="AM16" s="346">
        <v>9</v>
      </c>
      <c r="AN16" s="346">
        <v>15</v>
      </c>
      <c r="AO16" s="346">
        <v>14</v>
      </c>
      <c r="AP16" s="346">
        <v>15</v>
      </c>
      <c r="AQ16" s="346">
        <v>13</v>
      </c>
      <c r="AR16" s="346">
        <v>8</v>
      </c>
      <c r="AS16" s="346">
        <v>6</v>
      </c>
      <c r="AT16" s="346">
        <v>3</v>
      </c>
      <c r="AU16" s="346">
        <v>8</v>
      </c>
      <c r="AV16" s="346">
        <v>15</v>
      </c>
      <c r="AW16" s="346">
        <v>13</v>
      </c>
      <c r="AX16" s="346">
        <v>15</v>
      </c>
      <c r="AY16" s="346">
        <v>11</v>
      </c>
      <c r="AZ16" s="374"/>
      <c r="BA16" s="375">
        <v>79.200427183591401</v>
      </c>
      <c r="BB16" s="375">
        <v>0.53855249744171396</v>
      </c>
      <c r="BC16" s="375">
        <v>6.8188028553219093E-2</v>
      </c>
      <c r="BD16" s="375">
        <v>4.7358227530388302</v>
      </c>
      <c r="BE16" s="373"/>
      <c r="BF16" s="348">
        <v>68.865231648999995</v>
      </c>
      <c r="BG16" s="348">
        <v>33.297415647299999</v>
      </c>
      <c r="BH16" s="348">
        <v>2.0681854826000001</v>
      </c>
      <c r="BI16" s="373"/>
      <c r="BJ16" s="348">
        <v>61.098350250000003</v>
      </c>
      <c r="BK16" s="373"/>
      <c r="BL16" s="348">
        <v>54.936799999999998</v>
      </c>
      <c r="BM16" s="348">
        <v>5.0180899999999999</v>
      </c>
      <c r="BN16" s="348">
        <v>7.9171800000000001</v>
      </c>
      <c r="BO16" s="348">
        <v>32.127929999999999</v>
      </c>
      <c r="BP16" s="373"/>
      <c r="BQ16" s="348">
        <v>3.35</v>
      </c>
      <c r="BR16" s="348">
        <v>6.02</v>
      </c>
      <c r="BS16" s="348">
        <v>2.42</v>
      </c>
      <c r="BT16" s="348">
        <v>0.42</v>
      </c>
      <c r="BU16" s="348" t="s">
        <v>430</v>
      </c>
      <c r="BV16" s="348">
        <v>18.2</v>
      </c>
      <c r="BW16" s="373"/>
      <c r="BX16" s="372" t="s">
        <v>9880</v>
      </c>
      <c r="BY16" s="372" t="s">
        <v>9881</v>
      </c>
      <c r="BZ16" s="372" t="s">
        <v>9882</v>
      </c>
      <c r="CA16" s="372" t="s">
        <v>9883</v>
      </c>
      <c r="CB16" s="372" t="s">
        <v>9884</v>
      </c>
      <c r="CC16" s="373"/>
      <c r="CD16" s="354" t="s">
        <v>1517</v>
      </c>
    </row>
    <row r="17" spans="1:82" s="428" customFormat="1" x14ac:dyDescent="0.25">
      <c r="A17" s="345" t="s">
        <v>9885</v>
      </c>
      <c r="B17" s="373"/>
      <c r="C17" s="719">
        <v>43894</v>
      </c>
      <c r="D17" s="373"/>
      <c r="E17" s="346">
        <v>5257.1</v>
      </c>
      <c r="F17" s="373"/>
      <c r="G17" s="347">
        <v>25.564499999999999</v>
      </c>
      <c r="H17" s="373"/>
      <c r="I17" s="651">
        <v>2.31</v>
      </c>
      <c r="J17" s="651">
        <v>7.6</v>
      </c>
      <c r="K17" s="651">
        <v>1.72</v>
      </c>
      <c r="L17" s="651">
        <v>1.8</v>
      </c>
      <c r="M17" s="374"/>
      <c r="N17" s="348" t="s">
        <v>430</v>
      </c>
      <c r="O17" s="348">
        <v>-92.122900000000001</v>
      </c>
      <c r="P17" s="348">
        <v>-36.261800000000001</v>
      </c>
      <c r="Q17" s="348">
        <v>-24.268999999999998</v>
      </c>
      <c r="R17" s="348">
        <v>6.3339999999999996</v>
      </c>
      <c r="S17" s="348">
        <v>9.7964000000000002</v>
      </c>
      <c r="T17" s="348">
        <v>2.0989</v>
      </c>
      <c r="U17" s="348">
        <v>3.3254000000000001</v>
      </c>
      <c r="V17" s="350">
        <v>8.3314000000000004</v>
      </c>
      <c r="W17" s="348">
        <v>6.8681000000000001</v>
      </c>
      <c r="X17" s="348">
        <v>13.0854</v>
      </c>
      <c r="Y17" s="348">
        <v>11.8912</v>
      </c>
      <c r="Z17" s="348" t="s">
        <v>430</v>
      </c>
      <c r="AA17" s="348">
        <v>10.761799999999999</v>
      </c>
      <c r="AB17" s="348">
        <v>25.2576</v>
      </c>
      <c r="AC17" s="348">
        <v>-7.17E-2</v>
      </c>
      <c r="AD17" s="348">
        <v>7.9237000000000002</v>
      </c>
      <c r="AE17" s="348">
        <v>6.9837999999999996</v>
      </c>
      <c r="AF17" s="348">
        <v>15.63</v>
      </c>
      <c r="AG17" s="374"/>
      <c r="AH17" s="346" t="s">
        <v>430</v>
      </c>
      <c r="AI17" s="346">
        <v>11</v>
      </c>
      <c r="AJ17" s="346">
        <v>11</v>
      </c>
      <c r="AK17" s="346">
        <v>15</v>
      </c>
      <c r="AL17" s="346">
        <v>14</v>
      </c>
      <c r="AM17" s="346">
        <v>11</v>
      </c>
      <c r="AN17" s="346">
        <v>8</v>
      </c>
      <c r="AO17" s="346">
        <v>12</v>
      </c>
      <c r="AP17" s="346">
        <v>12</v>
      </c>
      <c r="AQ17" s="346">
        <v>12</v>
      </c>
      <c r="AR17" s="346">
        <v>7</v>
      </c>
      <c r="AS17" s="346">
        <v>5</v>
      </c>
      <c r="AT17" s="346" t="s">
        <v>430</v>
      </c>
      <c r="AU17" s="346">
        <v>14</v>
      </c>
      <c r="AV17" s="346">
        <v>9</v>
      </c>
      <c r="AW17" s="346">
        <v>14</v>
      </c>
      <c r="AX17" s="346">
        <v>13</v>
      </c>
      <c r="AY17" s="346">
        <v>14</v>
      </c>
      <c r="AZ17" s="374"/>
      <c r="BA17" s="375">
        <v>95.101104972575797</v>
      </c>
      <c r="BB17" s="375">
        <v>0</v>
      </c>
      <c r="BC17" s="375">
        <v>6.8794234838100293E-2</v>
      </c>
      <c r="BD17" s="375" t="s">
        <v>430</v>
      </c>
      <c r="BE17" s="373"/>
      <c r="BF17" s="348">
        <v>81.822402508500005</v>
      </c>
      <c r="BG17" s="348">
        <v>46.3569027275</v>
      </c>
      <c r="BH17" s="348">
        <v>1.7650532648999999</v>
      </c>
      <c r="BI17" s="373"/>
      <c r="BJ17" s="348">
        <v>63.083860540000003</v>
      </c>
      <c r="BK17" s="373"/>
      <c r="BL17" s="348">
        <v>42.073799999999999</v>
      </c>
      <c r="BM17" s="348">
        <v>9.6985200000000003</v>
      </c>
      <c r="BN17" s="348">
        <v>13.696300000000001</v>
      </c>
      <c r="BO17" s="348">
        <v>34.531379999999999</v>
      </c>
      <c r="BP17" s="373"/>
      <c r="BQ17" s="348">
        <v>4.9800000000000004</v>
      </c>
      <c r="BR17" s="348">
        <v>4.67</v>
      </c>
      <c r="BS17" s="348">
        <v>0.96</v>
      </c>
      <c r="BT17" s="348">
        <v>0.48</v>
      </c>
      <c r="BU17" s="348">
        <v>0.7</v>
      </c>
      <c r="BV17" s="348">
        <v>11.29</v>
      </c>
      <c r="BW17" s="373"/>
      <c r="BX17" s="372" t="s">
        <v>9886</v>
      </c>
      <c r="BY17" s="372" t="s">
        <v>1124</v>
      </c>
      <c r="BZ17" s="372" t="s">
        <v>9887</v>
      </c>
      <c r="CA17" s="372" t="s">
        <v>9888</v>
      </c>
      <c r="CB17" s="372" t="s">
        <v>9889</v>
      </c>
      <c r="CC17" s="373"/>
      <c r="CD17" s="354" t="s">
        <v>526</v>
      </c>
    </row>
    <row r="18" spans="1:82" s="428" customFormat="1" x14ac:dyDescent="0.25">
      <c r="A18" s="345" t="s">
        <v>9890</v>
      </c>
      <c r="B18" s="373"/>
      <c r="C18" s="719">
        <v>45322</v>
      </c>
      <c r="D18" s="373"/>
      <c r="E18" s="346">
        <v>3720.72</v>
      </c>
      <c r="F18" s="373"/>
      <c r="G18" s="347">
        <v>14.438599999999999</v>
      </c>
      <c r="H18" s="373"/>
      <c r="I18" s="651">
        <v>1.96</v>
      </c>
      <c r="J18" s="651">
        <v>5.2</v>
      </c>
      <c r="K18" s="651">
        <v>1.23</v>
      </c>
      <c r="L18" s="651">
        <v>1.3</v>
      </c>
      <c r="M18" s="374"/>
      <c r="N18" s="348">
        <v>249.68799999999999</v>
      </c>
      <c r="O18" s="348">
        <v>13.7507</v>
      </c>
      <c r="P18" s="348">
        <v>0.32500000000000001</v>
      </c>
      <c r="Q18" s="348">
        <v>8.4417000000000009</v>
      </c>
      <c r="R18" s="348">
        <v>28.5228</v>
      </c>
      <c r="S18" s="348">
        <v>12.195600000000001</v>
      </c>
      <c r="T18" s="348">
        <v>7.7957999999999998</v>
      </c>
      <c r="U18" s="348">
        <v>13.0045</v>
      </c>
      <c r="V18" s="350">
        <v>16.099499999999999</v>
      </c>
      <c r="W18" s="348">
        <v>11.848800000000001</v>
      </c>
      <c r="X18" s="348" t="s">
        <v>430</v>
      </c>
      <c r="Y18" s="348" t="s">
        <v>430</v>
      </c>
      <c r="Z18" s="348" t="s">
        <v>430</v>
      </c>
      <c r="AA18" s="348">
        <v>20.628</v>
      </c>
      <c r="AB18" s="348">
        <v>31.1</v>
      </c>
      <c r="AC18" s="348">
        <v>9.2759999999999998</v>
      </c>
      <c r="AD18" s="348">
        <v>15.545299999999999</v>
      </c>
      <c r="AE18" s="348">
        <v>35.066400000000002</v>
      </c>
      <c r="AF18" s="348">
        <v>15.471500000000001</v>
      </c>
      <c r="AG18" s="374"/>
      <c r="AH18" s="346">
        <v>5</v>
      </c>
      <c r="AI18" s="346">
        <v>6</v>
      </c>
      <c r="AJ18" s="346">
        <v>6</v>
      </c>
      <c r="AK18" s="346">
        <v>5</v>
      </c>
      <c r="AL18" s="346">
        <v>4</v>
      </c>
      <c r="AM18" s="346">
        <v>7</v>
      </c>
      <c r="AN18" s="346">
        <v>2</v>
      </c>
      <c r="AO18" s="346">
        <v>2</v>
      </c>
      <c r="AP18" s="346">
        <v>4</v>
      </c>
      <c r="AQ18" s="346">
        <v>5</v>
      </c>
      <c r="AR18" s="346" t="s">
        <v>430</v>
      </c>
      <c r="AS18" s="346" t="s">
        <v>430</v>
      </c>
      <c r="AT18" s="346" t="s">
        <v>430</v>
      </c>
      <c r="AU18" s="346">
        <v>9</v>
      </c>
      <c r="AV18" s="346">
        <v>3</v>
      </c>
      <c r="AW18" s="346">
        <v>3</v>
      </c>
      <c r="AX18" s="346">
        <v>2</v>
      </c>
      <c r="AY18" s="346">
        <v>6</v>
      </c>
      <c r="AZ18" s="374"/>
      <c r="BA18" s="375">
        <v>92.042727850567104</v>
      </c>
      <c r="BB18" s="375">
        <v>0</v>
      </c>
      <c r="BC18" s="375">
        <v>9.6337155231089003E-2</v>
      </c>
      <c r="BD18" s="375" t="s">
        <v>430</v>
      </c>
      <c r="BE18" s="373"/>
      <c r="BF18" s="348">
        <v>87.137068412800005</v>
      </c>
      <c r="BG18" s="348">
        <v>27.598721825599998</v>
      </c>
      <c r="BH18" s="348">
        <v>3.1572863759000001</v>
      </c>
      <c r="BI18" s="373"/>
      <c r="BJ18" s="348">
        <v>58.81247157</v>
      </c>
      <c r="BK18" s="373"/>
      <c r="BL18" s="348">
        <v>39.253300000000003</v>
      </c>
      <c r="BM18" s="348">
        <v>13.936999999999999</v>
      </c>
      <c r="BN18" s="348">
        <v>13.7562</v>
      </c>
      <c r="BO18" s="348">
        <v>33.0535</v>
      </c>
      <c r="BP18" s="373"/>
      <c r="BQ18" s="348">
        <v>3.36</v>
      </c>
      <c r="BR18" s="348">
        <v>6.39</v>
      </c>
      <c r="BS18" s="348" t="s">
        <v>430</v>
      </c>
      <c r="BT18" s="348" t="s">
        <v>430</v>
      </c>
      <c r="BU18" s="348" t="s">
        <v>430</v>
      </c>
      <c r="BV18" s="348">
        <v>9.61</v>
      </c>
      <c r="BW18" s="373"/>
      <c r="BX18" s="372" t="s">
        <v>9891</v>
      </c>
      <c r="BY18" s="372" t="s">
        <v>9892</v>
      </c>
      <c r="BZ18" s="372" t="s">
        <v>9893</v>
      </c>
      <c r="CA18" s="372" t="s">
        <v>1834</v>
      </c>
      <c r="CB18" s="372" t="s">
        <v>9894</v>
      </c>
      <c r="CC18" s="373"/>
      <c r="CD18" s="354" t="s">
        <v>3764</v>
      </c>
    </row>
    <row r="19" spans="1:82" s="428" customFormat="1" x14ac:dyDescent="0.25">
      <c r="A19" s="345" t="s">
        <v>9895</v>
      </c>
      <c r="B19" s="373"/>
      <c r="C19" s="719">
        <v>45322</v>
      </c>
      <c r="D19" s="373"/>
      <c r="E19" s="346">
        <v>3656.15</v>
      </c>
      <c r="F19" s="373"/>
      <c r="G19" s="347">
        <v>13.708</v>
      </c>
      <c r="H19" s="373"/>
      <c r="I19" s="651">
        <v>2.72</v>
      </c>
      <c r="J19" s="651">
        <v>6.47</v>
      </c>
      <c r="K19" s="651">
        <v>2.08</v>
      </c>
      <c r="L19" s="651">
        <v>2.2000000000000002</v>
      </c>
      <c r="M19" s="374"/>
      <c r="N19" s="348">
        <v>230.43600000000001</v>
      </c>
      <c r="O19" s="348">
        <v>22.229500000000002</v>
      </c>
      <c r="P19" s="348">
        <v>4.5686</v>
      </c>
      <c r="Q19" s="348">
        <v>7.8212000000000002</v>
      </c>
      <c r="R19" s="348">
        <v>24.909600000000001</v>
      </c>
      <c r="S19" s="348">
        <v>11.618</v>
      </c>
      <c r="T19" s="348">
        <v>2.7738999999999998</v>
      </c>
      <c r="U19" s="348">
        <v>8.6613000000000007</v>
      </c>
      <c r="V19" s="350">
        <v>13.0463</v>
      </c>
      <c r="W19" s="348">
        <v>10.764900000000001</v>
      </c>
      <c r="X19" s="348" t="s">
        <v>430</v>
      </c>
      <c r="Y19" s="348" t="s">
        <v>430</v>
      </c>
      <c r="Z19" s="348" t="s">
        <v>430</v>
      </c>
      <c r="AA19" s="348">
        <v>23.288399999999999</v>
      </c>
      <c r="AB19" s="348">
        <v>23.672799999999999</v>
      </c>
      <c r="AC19" s="348">
        <v>5.5365000000000002</v>
      </c>
      <c r="AD19" s="348">
        <v>12.1953</v>
      </c>
      <c r="AE19" s="348">
        <v>32.245699999999999</v>
      </c>
      <c r="AF19" s="348">
        <v>13.1471</v>
      </c>
      <c r="AG19" s="374"/>
      <c r="AH19" s="346">
        <v>8</v>
      </c>
      <c r="AI19" s="346">
        <v>4</v>
      </c>
      <c r="AJ19" s="346">
        <v>4</v>
      </c>
      <c r="AK19" s="346">
        <v>6</v>
      </c>
      <c r="AL19" s="346">
        <v>7</v>
      </c>
      <c r="AM19" s="346">
        <v>8</v>
      </c>
      <c r="AN19" s="346">
        <v>7</v>
      </c>
      <c r="AO19" s="346">
        <v>8</v>
      </c>
      <c r="AP19" s="346">
        <v>8</v>
      </c>
      <c r="AQ19" s="346">
        <v>7</v>
      </c>
      <c r="AR19" s="346" t="s">
        <v>430</v>
      </c>
      <c r="AS19" s="346" t="s">
        <v>430</v>
      </c>
      <c r="AT19" s="346" t="s">
        <v>430</v>
      </c>
      <c r="AU19" s="346">
        <v>6</v>
      </c>
      <c r="AV19" s="346">
        <v>10</v>
      </c>
      <c r="AW19" s="346">
        <v>7</v>
      </c>
      <c r="AX19" s="346">
        <v>9</v>
      </c>
      <c r="AY19" s="346">
        <v>9</v>
      </c>
      <c r="AZ19" s="374"/>
      <c r="BA19" s="375">
        <v>84.343583177031903</v>
      </c>
      <c r="BB19" s="375">
        <v>0</v>
      </c>
      <c r="BC19" s="375">
        <v>8.1636459295001004E-2</v>
      </c>
      <c r="BD19" s="375" t="s">
        <v>430</v>
      </c>
      <c r="BE19" s="373"/>
      <c r="BF19" s="348">
        <v>78.655300839700004</v>
      </c>
      <c r="BG19" s="348">
        <v>29.592088927399999</v>
      </c>
      <c r="BH19" s="348">
        <v>2.6579840657</v>
      </c>
      <c r="BI19" s="373"/>
      <c r="BJ19" s="348">
        <v>56.526892420000003</v>
      </c>
      <c r="BK19" s="373"/>
      <c r="BL19" s="348">
        <v>49.3688</v>
      </c>
      <c r="BM19" s="348">
        <v>9.1457700000000006</v>
      </c>
      <c r="BN19" s="348">
        <v>9.0806000000000004</v>
      </c>
      <c r="BO19" s="348">
        <v>32.404829999999997</v>
      </c>
      <c r="BP19" s="373"/>
      <c r="BQ19" s="348">
        <v>2.29</v>
      </c>
      <c r="BR19" s="348">
        <v>7.05</v>
      </c>
      <c r="BS19" s="348">
        <v>4.68</v>
      </c>
      <c r="BT19" s="348">
        <v>0.69</v>
      </c>
      <c r="BU19" s="348" t="s">
        <v>430</v>
      </c>
      <c r="BV19" s="348">
        <v>16.04</v>
      </c>
      <c r="BW19" s="373"/>
      <c r="BX19" s="372" t="s">
        <v>9896</v>
      </c>
      <c r="BY19" s="372" t="s">
        <v>9897</v>
      </c>
      <c r="BZ19" s="372" t="s">
        <v>9898</v>
      </c>
      <c r="CA19" s="372" t="s">
        <v>1883</v>
      </c>
      <c r="CB19" s="372" t="s">
        <v>9393</v>
      </c>
      <c r="CC19" s="373"/>
      <c r="CD19" s="354" t="s">
        <v>604</v>
      </c>
    </row>
    <row r="20" spans="1:82" s="428" customFormat="1" x14ac:dyDescent="0.25">
      <c r="A20" s="345" t="s">
        <v>9899</v>
      </c>
      <c r="B20" s="373"/>
      <c r="C20" s="719">
        <v>45316</v>
      </c>
      <c r="D20" s="373"/>
      <c r="E20" s="346">
        <v>3391.07</v>
      </c>
      <c r="F20" s="373"/>
      <c r="G20" s="347">
        <v>13.5929</v>
      </c>
      <c r="H20" s="373"/>
      <c r="I20" s="651">
        <v>3.49</v>
      </c>
      <c r="J20" s="651">
        <v>2.21</v>
      </c>
      <c r="K20" s="651">
        <v>2.84</v>
      </c>
      <c r="L20" s="651">
        <v>2.93</v>
      </c>
      <c r="M20" s="374"/>
      <c r="N20" s="348">
        <v>337.40100000000001</v>
      </c>
      <c r="O20" s="348">
        <v>52.2271</v>
      </c>
      <c r="P20" s="348">
        <v>27.456399999999999</v>
      </c>
      <c r="Q20" s="348">
        <v>32.940600000000003</v>
      </c>
      <c r="R20" s="348">
        <v>49.132800000000003</v>
      </c>
      <c r="S20" s="348">
        <v>14.566599999999999</v>
      </c>
      <c r="T20" s="348">
        <v>-0.70520000000000005</v>
      </c>
      <c r="U20" s="348">
        <v>4.4621000000000004</v>
      </c>
      <c r="V20" s="350">
        <v>10.6797</v>
      </c>
      <c r="W20" s="348">
        <v>9.2920999999999996</v>
      </c>
      <c r="X20" s="348" t="s">
        <v>430</v>
      </c>
      <c r="Y20" s="348" t="s">
        <v>430</v>
      </c>
      <c r="Z20" s="348" t="s">
        <v>430</v>
      </c>
      <c r="AA20" s="348">
        <v>36.1629</v>
      </c>
      <c r="AB20" s="348">
        <v>27.555499999999999</v>
      </c>
      <c r="AC20" s="348">
        <v>3.6608000000000001</v>
      </c>
      <c r="AD20" s="348">
        <v>9.3129000000000008</v>
      </c>
      <c r="AE20" s="348">
        <v>61.395400000000002</v>
      </c>
      <c r="AF20" s="348">
        <v>12.6874</v>
      </c>
      <c r="AG20" s="374"/>
      <c r="AH20" s="346">
        <v>1</v>
      </c>
      <c r="AI20" s="346">
        <v>2</v>
      </c>
      <c r="AJ20" s="346">
        <v>3</v>
      </c>
      <c r="AK20" s="346">
        <v>1</v>
      </c>
      <c r="AL20" s="346">
        <v>1</v>
      </c>
      <c r="AM20" s="346">
        <v>4</v>
      </c>
      <c r="AN20" s="346">
        <v>13</v>
      </c>
      <c r="AO20" s="346">
        <v>11</v>
      </c>
      <c r="AP20" s="346">
        <v>11</v>
      </c>
      <c r="AQ20" s="346">
        <v>10</v>
      </c>
      <c r="AR20" s="346" t="s">
        <v>430</v>
      </c>
      <c r="AS20" s="346" t="s">
        <v>430</v>
      </c>
      <c r="AT20" s="346" t="s">
        <v>430</v>
      </c>
      <c r="AU20" s="346">
        <v>1</v>
      </c>
      <c r="AV20" s="346">
        <v>6</v>
      </c>
      <c r="AW20" s="346">
        <v>11</v>
      </c>
      <c r="AX20" s="346">
        <v>11</v>
      </c>
      <c r="AY20" s="346">
        <v>1</v>
      </c>
      <c r="AZ20" s="374"/>
      <c r="BA20" s="375">
        <v>109.211922555809</v>
      </c>
      <c r="BB20" s="375">
        <v>0</v>
      </c>
      <c r="BC20" s="375">
        <v>6.1300513022820698E-2</v>
      </c>
      <c r="BD20" s="375" t="s">
        <v>430</v>
      </c>
      <c r="BE20" s="373"/>
      <c r="BF20" s="348">
        <v>84.834954150000002</v>
      </c>
      <c r="BG20" s="348">
        <v>45.3170208608</v>
      </c>
      <c r="BH20" s="348">
        <v>1.8720329037000001</v>
      </c>
      <c r="BI20" s="373"/>
      <c r="BJ20" s="348">
        <v>67.040252839999994</v>
      </c>
      <c r="BK20" s="373"/>
      <c r="BL20" s="348">
        <v>44.5535</v>
      </c>
      <c r="BM20" s="348">
        <v>13.1502</v>
      </c>
      <c r="BN20" s="348">
        <v>12.2423</v>
      </c>
      <c r="BO20" s="348">
        <v>30.053999999999998</v>
      </c>
      <c r="BP20" s="373"/>
      <c r="BQ20" s="348">
        <v>10.050000000000001</v>
      </c>
      <c r="BR20" s="348" t="s">
        <v>430</v>
      </c>
      <c r="BS20" s="348" t="s">
        <v>430</v>
      </c>
      <c r="BT20" s="348" t="s">
        <v>430</v>
      </c>
      <c r="BU20" s="348" t="s">
        <v>430</v>
      </c>
      <c r="BV20" s="348">
        <v>20.010000000000002</v>
      </c>
      <c r="BW20" s="373"/>
      <c r="BX20" s="372" t="s">
        <v>9900</v>
      </c>
      <c r="BY20" s="372" t="s">
        <v>9901</v>
      </c>
      <c r="BZ20" s="372" t="s">
        <v>9902</v>
      </c>
      <c r="CA20" s="372" t="s">
        <v>9903</v>
      </c>
      <c r="CB20" s="372" t="s">
        <v>825</v>
      </c>
      <c r="CC20" s="373"/>
      <c r="CD20" s="354" t="s">
        <v>443</v>
      </c>
    </row>
    <row r="21" spans="1:82" s="428" customFormat="1" x14ac:dyDescent="0.25">
      <c r="A21" s="345" t="s">
        <v>9904</v>
      </c>
      <c r="B21" s="373"/>
      <c r="C21" s="719">
        <v>45350</v>
      </c>
      <c r="D21" s="373"/>
      <c r="E21" s="346">
        <v>3186.23</v>
      </c>
      <c r="F21" s="373"/>
      <c r="G21" s="347">
        <v>14.095000000000001</v>
      </c>
      <c r="H21" s="373"/>
      <c r="I21" s="651">
        <v>5.08</v>
      </c>
      <c r="J21" s="651">
        <v>7.33</v>
      </c>
      <c r="K21" s="651">
        <v>3.65</v>
      </c>
      <c r="L21" s="651">
        <v>3.85</v>
      </c>
      <c r="M21" s="374"/>
      <c r="N21" s="348">
        <v>316.84199999999998</v>
      </c>
      <c r="O21" s="348">
        <v>81.8596</v>
      </c>
      <c r="P21" s="348">
        <v>32.084899999999998</v>
      </c>
      <c r="Q21" s="348">
        <v>31.639199999999999</v>
      </c>
      <c r="R21" s="348">
        <v>26.6877</v>
      </c>
      <c r="S21" s="348">
        <v>13.950900000000001</v>
      </c>
      <c r="T21" s="348">
        <v>6.9455</v>
      </c>
      <c r="U21" s="348">
        <v>12.027200000000001</v>
      </c>
      <c r="V21" s="350">
        <v>16.169799999999999</v>
      </c>
      <c r="W21" s="348">
        <v>9.6872000000000007</v>
      </c>
      <c r="X21" s="348" t="s">
        <v>430</v>
      </c>
      <c r="Y21" s="348" t="s">
        <v>430</v>
      </c>
      <c r="Z21" s="348" t="s">
        <v>430</v>
      </c>
      <c r="AA21" s="348">
        <v>18.603400000000001</v>
      </c>
      <c r="AB21" s="348">
        <v>32.942700000000002</v>
      </c>
      <c r="AC21" s="348">
        <v>11.133100000000001</v>
      </c>
      <c r="AD21" s="348">
        <v>14.452</v>
      </c>
      <c r="AE21" s="348">
        <v>47.656799999999997</v>
      </c>
      <c r="AF21" s="348">
        <v>14.864699999999999</v>
      </c>
      <c r="AG21" s="374"/>
      <c r="AH21" s="346">
        <v>2</v>
      </c>
      <c r="AI21" s="346">
        <v>1</v>
      </c>
      <c r="AJ21" s="346">
        <v>1</v>
      </c>
      <c r="AK21" s="346">
        <v>2</v>
      </c>
      <c r="AL21" s="346">
        <v>6</v>
      </c>
      <c r="AM21" s="346">
        <v>5</v>
      </c>
      <c r="AN21" s="346">
        <v>3</v>
      </c>
      <c r="AO21" s="346">
        <v>3</v>
      </c>
      <c r="AP21" s="346">
        <v>3</v>
      </c>
      <c r="AQ21" s="346">
        <v>9</v>
      </c>
      <c r="AR21" s="346" t="s">
        <v>430</v>
      </c>
      <c r="AS21" s="346" t="s">
        <v>430</v>
      </c>
      <c r="AT21" s="346" t="s">
        <v>430</v>
      </c>
      <c r="AU21" s="346">
        <v>10</v>
      </c>
      <c r="AV21" s="346">
        <v>2</v>
      </c>
      <c r="AW21" s="346">
        <v>1</v>
      </c>
      <c r="AX21" s="346">
        <v>5</v>
      </c>
      <c r="AY21" s="346">
        <v>2</v>
      </c>
      <c r="AZ21" s="374"/>
      <c r="BA21" s="375">
        <v>144.994279542508</v>
      </c>
      <c r="BB21" s="375">
        <v>0</v>
      </c>
      <c r="BC21" s="375">
        <v>7.0474609331602101E-2</v>
      </c>
      <c r="BD21" s="375" t="s">
        <v>430</v>
      </c>
      <c r="BE21" s="373"/>
      <c r="BF21" s="348">
        <v>95.980880540900003</v>
      </c>
      <c r="BG21" s="348">
        <v>45.284379111100002</v>
      </c>
      <c r="BH21" s="348">
        <v>2.1195141112</v>
      </c>
      <c r="BI21" s="373"/>
      <c r="BJ21" s="348">
        <v>73.311630039999997</v>
      </c>
      <c r="BK21" s="373"/>
      <c r="BL21" s="348">
        <v>40.497399999999999</v>
      </c>
      <c r="BM21" s="348">
        <v>24.310099999999998</v>
      </c>
      <c r="BN21" s="348">
        <v>8.5041100000000007</v>
      </c>
      <c r="BO21" s="348">
        <v>26.688389999999998</v>
      </c>
      <c r="BP21" s="373"/>
      <c r="BQ21" s="348">
        <v>3.78</v>
      </c>
      <c r="BR21" s="348">
        <v>10.3</v>
      </c>
      <c r="BS21" s="348" t="s">
        <v>430</v>
      </c>
      <c r="BT21" s="348" t="s">
        <v>430</v>
      </c>
      <c r="BU21" s="348" t="s">
        <v>430</v>
      </c>
      <c r="BV21" s="348">
        <v>12.61</v>
      </c>
      <c r="BW21" s="373"/>
      <c r="BX21" s="372" t="s">
        <v>9905</v>
      </c>
      <c r="BY21" s="372" t="s">
        <v>9906</v>
      </c>
      <c r="BZ21" s="372" t="s">
        <v>9907</v>
      </c>
      <c r="CA21" s="372" t="s">
        <v>9908</v>
      </c>
      <c r="CB21" s="372" t="s">
        <v>1399</v>
      </c>
      <c r="CC21" s="373"/>
      <c r="CD21" s="354" t="s">
        <v>443</v>
      </c>
    </row>
    <row r="22" spans="1:82" s="428" customFormat="1" x14ac:dyDescent="0.25">
      <c r="A22" s="345" t="s">
        <v>9909</v>
      </c>
      <c r="B22" s="373"/>
      <c r="C22" s="719">
        <v>45869</v>
      </c>
      <c r="D22" s="373"/>
      <c r="E22" s="346">
        <v>2916.48</v>
      </c>
      <c r="F22" s="373"/>
      <c r="G22" s="347">
        <v>11.215400000000001</v>
      </c>
      <c r="H22" s="373"/>
      <c r="I22" s="651">
        <v>0.98</v>
      </c>
      <c r="J22" s="651">
        <v>7.25</v>
      </c>
      <c r="K22" s="651">
        <v>0.73</v>
      </c>
      <c r="L22" s="651">
        <v>0.77</v>
      </c>
      <c r="M22" s="374"/>
      <c r="N22" s="348">
        <v>239.13200000000001</v>
      </c>
      <c r="O22" s="348">
        <v>7.7070999999999996</v>
      </c>
      <c r="P22" s="348">
        <v>-1.5803</v>
      </c>
      <c r="Q22" s="348">
        <v>6.4550999999999998</v>
      </c>
      <c r="R22" s="348">
        <v>33.2254</v>
      </c>
      <c r="S22" s="348">
        <v>15.2178</v>
      </c>
      <c r="T22" s="348">
        <v>0.63490000000000002</v>
      </c>
      <c r="U22" s="348">
        <v>8.5984999999999996</v>
      </c>
      <c r="V22" s="350">
        <v>11.521699999999999</v>
      </c>
      <c r="W22" s="348" t="s">
        <v>430</v>
      </c>
      <c r="X22" s="348" t="s">
        <v>430</v>
      </c>
      <c r="Y22" s="348" t="s">
        <v>430</v>
      </c>
      <c r="Z22" s="348" t="s">
        <v>430</v>
      </c>
      <c r="AA22" s="348">
        <v>26.407399999999999</v>
      </c>
      <c r="AB22" s="348">
        <v>26.057500000000001</v>
      </c>
      <c r="AC22" s="348">
        <v>5.2069999999999999</v>
      </c>
      <c r="AD22" s="348">
        <v>12.5936</v>
      </c>
      <c r="AE22" s="348">
        <v>40.060400000000001</v>
      </c>
      <c r="AF22" s="348">
        <v>11.4877</v>
      </c>
      <c r="AG22" s="374"/>
      <c r="AH22" s="346">
        <v>6</v>
      </c>
      <c r="AI22" s="346">
        <v>7</v>
      </c>
      <c r="AJ22" s="346">
        <v>7</v>
      </c>
      <c r="AK22" s="346">
        <v>7</v>
      </c>
      <c r="AL22" s="346">
        <v>2</v>
      </c>
      <c r="AM22" s="346">
        <v>3</v>
      </c>
      <c r="AN22" s="346">
        <v>11</v>
      </c>
      <c r="AO22" s="346">
        <v>9</v>
      </c>
      <c r="AP22" s="346">
        <v>10</v>
      </c>
      <c r="AQ22" s="346" t="s">
        <v>430</v>
      </c>
      <c r="AR22" s="346" t="s">
        <v>430</v>
      </c>
      <c r="AS22" s="346" t="s">
        <v>430</v>
      </c>
      <c r="AT22" s="346" t="s">
        <v>430</v>
      </c>
      <c r="AU22" s="346">
        <v>3</v>
      </c>
      <c r="AV22" s="346">
        <v>8</v>
      </c>
      <c r="AW22" s="346">
        <v>8</v>
      </c>
      <c r="AX22" s="346">
        <v>7</v>
      </c>
      <c r="AY22" s="346">
        <v>3</v>
      </c>
      <c r="AZ22" s="374"/>
      <c r="BA22" s="375">
        <v>133.41443359086401</v>
      </c>
      <c r="BB22" s="375">
        <v>0.67773724707516803</v>
      </c>
      <c r="BC22" s="375">
        <v>3.8834143684369E-2</v>
      </c>
      <c r="BD22" s="375">
        <v>7.8198058374841297</v>
      </c>
      <c r="BE22" s="373"/>
      <c r="BF22" s="348">
        <v>76.271069933700005</v>
      </c>
      <c r="BG22" s="348">
        <v>25.709752796499998</v>
      </c>
      <c r="BH22" s="348">
        <v>2.9666201203</v>
      </c>
      <c r="BI22" s="373"/>
      <c r="BJ22" s="348">
        <v>69.930473539999994</v>
      </c>
      <c r="BK22" s="373"/>
      <c r="BL22" s="348">
        <v>51.231000000000002</v>
      </c>
      <c r="BM22" s="348">
        <v>6.4406100000000004</v>
      </c>
      <c r="BN22" s="348">
        <v>12.3248</v>
      </c>
      <c r="BO22" s="348">
        <v>30.003589999999999</v>
      </c>
      <c r="BP22" s="373"/>
      <c r="BQ22" s="348">
        <v>1.28</v>
      </c>
      <c r="BR22" s="348">
        <v>12.03</v>
      </c>
      <c r="BS22" s="348" t="s">
        <v>430</v>
      </c>
      <c r="BT22" s="348" t="s">
        <v>430</v>
      </c>
      <c r="BU22" s="348" t="s">
        <v>430</v>
      </c>
      <c r="BV22" s="348">
        <v>14.15</v>
      </c>
      <c r="BW22" s="373"/>
      <c r="BX22" s="372" t="s">
        <v>9910</v>
      </c>
      <c r="BY22" s="372" t="s">
        <v>9911</v>
      </c>
      <c r="BZ22" s="372" t="s">
        <v>9912</v>
      </c>
      <c r="CA22" s="372" t="s">
        <v>9913</v>
      </c>
      <c r="CB22" s="372" t="s">
        <v>9914</v>
      </c>
      <c r="CC22" s="373"/>
      <c r="CD22" s="354" t="s">
        <v>3764</v>
      </c>
    </row>
    <row r="23" spans="1:82" x14ac:dyDescent="0.25">
      <c r="A23" s="36" t="s">
        <v>93</v>
      </c>
      <c r="B23" s="43"/>
      <c r="C23" s="720"/>
      <c r="D23" s="43"/>
      <c r="E23" s="51"/>
      <c r="F23" s="43"/>
      <c r="G23" s="55"/>
      <c r="H23" s="43"/>
      <c r="I23" s="92"/>
      <c r="J23" s="92"/>
      <c r="K23" s="92"/>
      <c r="L23" s="92"/>
      <c r="M23" s="66"/>
      <c r="N23" s="59">
        <v>277.92009999999999</v>
      </c>
      <c r="O23" s="59">
        <v>-25.686399999999999</v>
      </c>
      <c r="P23" s="59">
        <v>-11.5701</v>
      </c>
      <c r="Q23" s="59">
        <v>4.0475000000000003</v>
      </c>
      <c r="R23" s="59">
        <v>23.3262</v>
      </c>
      <c r="S23" s="59">
        <v>11.7285</v>
      </c>
      <c r="T23" s="59">
        <v>2.7524999999999999</v>
      </c>
      <c r="U23" s="59">
        <v>8.0797000000000008</v>
      </c>
      <c r="V23" s="70">
        <v>12.831099999999999</v>
      </c>
      <c r="W23" s="59">
        <v>10.2324</v>
      </c>
      <c r="X23" s="59">
        <v>15.4635</v>
      </c>
      <c r="Y23" s="59">
        <v>13.5791</v>
      </c>
      <c r="Z23" s="59">
        <v>11.8047</v>
      </c>
      <c r="AA23" s="59">
        <v>21.206199999999999</v>
      </c>
      <c r="AB23" s="59">
        <v>25.6965</v>
      </c>
      <c r="AC23" s="59">
        <v>5.3396999999999997</v>
      </c>
      <c r="AD23" s="59">
        <v>11.7523</v>
      </c>
      <c r="AE23" s="59">
        <v>29.614999999999998</v>
      </c>
      <c r="AF23" s="59">
        <v>14.7563</v>
      </c>
      <c r="AG23" s="66"/>
      <c r="AH23" s="51">
        <v>8</v>
      </c>
      <c r="AI23" s="51">
        <v>15</v>
      </c>
      <c r="AJ23" s="51">
        <v>15</v>
      </c>
      <c r="AK23" s="51">
        <v>15</v>
      </c>
      <c r="AL23" s="51">
        <v>15</v>
      </c>
      <c r="AM23" s="51">
        <v>15</v>
      </c>
      <c r="AN23" s="51">
        <v>15</v>
      </c>
      <c r="AO23" s="51">
        <v>15</v>
      </c>
      <c r="AP23" s="51">
        <v>15</v>
      </c>
      <c r="AQ23" s="51">
        <v>14</v>
      </c>
      <c r="AR23" s="51">
        <v>8</v>
      </c>
      <c r="AS23" s="51">
        <v>6</v>
      </c>
      <c r="AT23" s="51">
        <v>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337.40100000000001</v>
      </c>
      <c r="O24" s="60">
        <v>81.8596</v>
      </c>
      <c r="P24" s="60">
        <v>32.084899999999998</v>
      </c>
      <c r="Q24" s="60">
        <v>32.940600000000003</v>
      </c>
      <c r="R24" s="60">
        <v>49.132800000000003</v>
      </c>
      <c r="S24" s="60">
        <v>17.668600000000001</v>
      </c>
      <c r="T24" s="60">
        <v>8.5937999999999999</v>
      </c>
      <c r="U24" s="60">
        <v>13.0947</v>
      </c>
      <c r="V24" s="71">
        <v>19.725000000000001</v>
      </c>
      <c r="W24" s="60">
        <v>14.4869</v>
      </c>
      <c r="X24" s="60">
        <v>19.059999999999999</v>
      </c>
      <c r="Y24" s="60">
        <v>16.980399999999999</v>
      </c>
      <c r="Z24" s="60">
        <v>14.8041</v>
      </c>
      <c r="AA24" s="60">
        <v>36.1629</v>
      </c>
      <c r="AB24" s="60">
        <v>33.639200000000002</v>
      </c>
      <c r="AC24" s="60">
        <v>11.133100000000001</v>
      </c>
      <c r="AD24" s="60">
        <v>16.123799999999999</v>
      </c>
      <c r="AE24" s="60">
        <v>61.395400000000002</v>
      </c>
      <c r="AF24" s="60">
        <v>20.3066</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230.43600000000001</v>
      </c>
      <c r="O25" s="60">
        <v>-115.08499999999999</v>
      </c>
      <c r="P25" s="60">
        <v>-51.143500000000003</v>
      </c>
      <c r="Q25" s="60">
        <v>-24.268999999999998</v>
      </c>
      <c r="R25" s="60">
        <v>6.1299000000000001</v>
      </c>
      <c r="S25" s="60">
        <v>4.7675999999999998</v>
      </c>
      <c r="T25" s="60">
        <v>-2.0251999999999999</v>
      </c>
      <c r="U25" s="60">
        <v>1.6248</v>
      </c>
      <c r="V25" s="71">
        <v>5.6464999999999996</v>
      </c>
      <c r="W25" s="60">
        <v>5.4370000000000003</v>
      </c>
      <c r="X25" s="60">
        <v>12.0999</v>
      </c>
      <c r="Y25" s="60">
        <v>10.6473</v>
      </c>
      <c r="Z25" s="60">
        <v>10.450799999999999</v>
      </c>
      <c r="AA25" s="60">
        <v>8.5646000000000004</v>
      </c>
      <c r="AB25" s="60">
        <v>18.272200000000002</v>
      </c>
      <c r="AC25" s="60">
        <v>-0.68669999999999998</v>
      </c>
      <c r="AD25" s="60">
        <v>5.1752000000000002</v>
      </c>
      <c r="AE25" s="60">
        <v>6.0716000000000001</v>
      </c>
      <c r="AF25" s="60">
        <v>9.6468000000000007</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275.952</v>
      </c>
      <c r="O26" s="61">
        <v>-6.0583</v>
      </c>
      <c r="P26" s="61">
        <v>-4.3188000000000004</v>
      </c>
      <c r="Q26" s="61">
        <v>5.9576000000000002</v>
      </c>
      <c r="R26" s="61">
        <v>24.776700000000002</v>
      </c>
      <c r="S26" s="61">
        <v>11.618</v>
      </c>
      <c r="T26" s="61">
        <v>2.0989</v>
      </c>
      <c r="U26" s="61">
        <v>8.6613000000000007</v>
      </c>
      <c r="V26" s="72">
        <v>13.0463</v>
      </c>
      <c r="W26" s="61">
        <v>10.4818</v>
      </c>
      <c r="X26" s="61">
        <v>15.839700000000001</v>
      </c>
      <c r="Y26" s="61">
        <v>13.411899999999999</v>
      </c>
      <c r="Z26" s="61">
        <v>10.981999999999999</v>
      </c>
      <c r="AA26" s="61">
        <v>23.096699999999998</v>
      </c>
      <c r="AB26" s="61">
        <v>26.057500000000001</v>
      </c>
      <c r="AC26" s="61">
        <v>5.2069999999999999</v>
      </c>
      <c r="AD26" s="61">
        <v>12.371700000000001</v>
      </c>
      <c r="AE26" s="61">
        <v>32.451000000000001</v>
      </c>
      <c r="AF26" s="61">
        <v>15.471500000000001</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340</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107" customFormat="1" x14ac:dyDescent="0.25">
      <c r="A28" s="481" t="s">
        <v>9915</v>
      </c>
      <c r="B28" s="402"/>
      <c r="C28" s="724">
        <v>41275</v>
      </c>
      <c r="D28" s="402"/>
      <c r="E28" s="403">
        <v>87484.800000000003</v>
      </c>
      <c r="F28" s="402"/>
      <c r="G28" s="404">
        <v>905.50030000000004</v>
      </c>
      <c r="H28" s="402"/>
      <c r="I28" s="650">
        <v>4.66</v>
      </c>
      <c r="J28" s="650">
        <v>6.9</v>
      </c>
      <c r="K28" s="650">
        <v>2.38</v>
      </c>
      <c r="L28" s="650">
        <v>2.4900000000000002</v>
      </c>
      <c r="M28" s="406"/>
      <c r="N28" s="405" t="s">
        <v>430</v>
      </c>
      <c r="O28" s="405">
        <v>-107.63</v>
      </c>
      <c r="P28" s="405">
        <v>-50.558700000000002</v>
      </c>
      <c r="Q28" s="405">
        <v>-21.8187</v>
      </c>
      <c r="R28" s="405">
        <v>11.5053</v>
      </c>
      <c r="S28" s="405">
        <v>9.9745000000000008</v>
      </c>
      <c r="T28" s="405">
        <v>-0.75770000000000004</v>
      </c>
      <c r="U28" s="405">
        <v>2.2791999999999999</v>
      </c>
      <c r="V28" s="407">
        <v>7.976</v>
      </c>
      <c r="W28" s="405">
        <v>8.9192999999999998</v>
      </c>
      <c r="X28" s="405">
        <v>16.062999999999999</v>
      </c>
      <c r="Y28" s="405">
        <v>17.791699999999999</v>
      </c>
      <c r="Z28" s="405">
        <v>15.6721</v>
      </c>
      <c r="AA28" s="405">
        <v>16.071899999999999</v>
      </c>
      <c r="AB28" s="405">
        <v>21.322199999999999</v>
      </c>
      <c r="AC28" s="405">
        <v>-5.1200000000000002E-2</v>
      </c>
      <c r="AD28" s="405">
        <v>6.8293999999999997</v>
      </c>
      <c r="AE28" s="405">
        <v>6.6634000000000002</v>
      </c>
      <c r="AF28" s="405">
        <v>16.182400000000001</v>
      </c>
      <c r="AG28" s="406"/>
      <c r="AH28" s="403" t="s">
        <v>430</v>
      </c>
      <c r="AI28" s="403">
        <v>13</v>
      </c>
      <c r="AJ28" s="403">
        <v>15</v>
      </c>
      <c r="AK28" s="403">
        <v>14</v>
      </c>
      <c r="AL28" s="403">
        <v>13</v>
      </c>
      <c r="AM28" s="403">
        <v>12</v>
      </c>
      <c r="AN28" s="403">
        <v>14</v>
      </c>
      <c r="AO28" s="403">
        <v>15</v>
      </c>
      <c r="AP28" s="403">
        <v>14</v>
      </c>
      <c r="AQ28" s="403">
        <v>11</v>
      </c>
      <c r="AR28" s="403">
        <v>6</v>
      </c>
      <c r="AS28" s="403">
        <v>1</v>
      </c>
      <c r="AT28" s="403">
        <v>1</v>
      </c>
      <c r="AU28" s="403">
        <v>13</v>
      </c>
      <c r="AV28" s="403">
        <v>13</v>
      </c>
      <c r="AW28" s="403">
        <v>15</v>
      </c>
      <c r="AX28" s="403">
        <v>14</v>
      </c>
      <c r="AY28" s="403">
        <v>15</v>
      </c>
      <c r="AZ28" s="406"/>
      <c r="BA28" s="410">
        <v>87.613151456458098</v>
      </c>
      <c r="BB28" s="410">
        <v>0</v>
      </c>
      <c r="BC28" s="410">
        <v>0.108504808945023</v>
      </c>
      <c r="BD28" s="410" t="s">
        <v>430</v>
      </c>
      <c r="BE28" s="402"/>
      <c r="BF28" s="405">
        <v>84.772105826599997</v>
      </c>
      <c r="BG28" s="405">
        <v>31.2866126441</v>
      </c>
      <c r="BH28" s="405">
        <v>2.7095328851999998</v>
      </c>
      <c r="BI28" s="402"/>
      <c r="BJ28" s="405">
        <v>67.007650229999996</v>
      </c>
      <c r="BK28" s="402"/>
      <c r="BL28" s="405">
        <v>48.362400000000001</v>
      </c>
      <c r="BM28" s="405">
        <v>14.8346</v>
      </c>
      <c r="BN28" s="405">
        <v>6.5574899999999996</v>
      </c>
      <c r="BO28" s="405">
        <v>30.245509999999999</v>
      </c>
      <c r="BP28" s="402"/>
      <c r="BQ28" s="405">
        <v>5.27</v>
      </c>
      <c r="BR28" s="405">
        <v>5.09</v>
      </c>
      <c r="BS28" s="405">
        <v>2.94</v>
      </c>
      <c r="BT28" s="405">
        <v>0.76</v>
      </c>
      <c r="BU28" s="405">
        <v>1.59</v>
      </c>
      <c r="BV28" s="405">
        <v>15.53</v>
      </c>
      <c r="BW28" s="402"/>
      <c r="BX28" s="401" t="s">
        <v>9841</v>
      </c>
      <c r="BY28" s="401" t="s">
        <v>9842</v>
      </c>
      <c r="BZ28" s="401" t="s">
        <v>9843</v>
      </c>
      <c r="CA28" s="401" t="s">
        <v>9844</v>
      </c>
      <c r="CB28" s="401" t="s">
        <v>9845</v>
      </c>
      <c r="CC28" s="402"/>
      <c r="CD28" s="411" t="s">
        <v>443</v>
      </c>
    </row>
    <row r="29" spans="1:82" s="107" customFormat="1" x14ac:dyDescent="0.25">
      <c r="A29" s="345" t="s">
        <v>9916</v>
      </c>
      <c r="B29" s="373"/>
      <c r="C29" s="719">
        <v>41348</v>
      </c>
      <c r="D29" s="373"/>
      <c r="E29" s="346">
        <v>20727.400000000001</v>
      </c>
      <c r="F29" s="373"/>
      <c r="G29" s="347">
        <v>75.069699999999997</v>
      </c>
      <c r="H29" s="373"/>
      <c r="I29" s="651">
        <v>2.84</v>
      </c>
      <c r="J29" s="651">
        <v>7.76</v>
      </c>
      <c r="K29" s="651">
        <v>2.21</v>
      </c>
      <c r="L29" s="651">
        <v>2.46</v>
      </c>
      <c r="M29" s="374"/>
      <c r="N29" s="348" t="s">
        <v>430</v>
      </c>
      <c r="O29" s="348">
        <v>-103.1</v>
      </c>
      <c r="P29" s="348">
        <v>-41.848700000000001</v>
      </c>
      <c r="Q29" s="348">
        <v>-4.6711</v>
      </c>
      <c r="R29" s="348">
        <v>6.8928000000000003</v>
      </c>
      <c r="S29" s="348">
        <v>5.5057</v>
      </c>
      <c r="T29" s="348">
        <v>0.85909999999999997</v>
      </c>
      <c r="U29" s="348">
        <v>8.0111000000000008</v>
      </c>
      <c r="V29" s="350">
        <v>13.782500000000001</v>
      </c>
      <c r="W29" s="348">
        <v>11.119899999999999</v>
      </c>
      <c r="X29" s="348">
        <v>16.412199999999999</v>
      </c>
      <c r="Y29" s="348">
        <v>14.405200000000001</v>
      </c>
      <c r="Z29" s="348">
        <v>12.2372</v>
      </c>
      <c r="AA29" s="348">
        <v>9.3276000000000003</v>
      </c>
      <c r="AB29" s="348">
        <v>20.0715</v>
      </c>
      <c r="AC29" s="348">
        <v>4.6196000000000002</v>
      </c>
      <c r="AD29" s="348">
        <v>12.3659</v>
      </c>
      <c r="AE29" s="348">
        <v>13.68</v>
      </c>
      <c r="AF29" s="348">
        <v>12.4458</v>
      </c>
      <c r="AG29" s="374"/>
      <c r="AH29" s="346" t="s">
        <v>430</v>
      </c>
      <c r="AI29" s="346">
        <v>12</v>
      </c>
      <c r="AJ29" s="346">
        <v>13</v>
      </c>
      <c r="AK29" s="346">
        <v>12</v>
      </c>
      <c r="AL29" s="346">
        <v>15</v>
      </c>
      <c r="AM29" s="346">
        <v>15</v>
      </c>
      <c r="AN29" s="346">
        <v>12</v>
      </c>
      <c r="AO29" s="346">
        <v>10</v>
      </c>
      <c r="AP29" s="346">
        <v>9</v>
      </c>
      <c r="AQ29" s="346">
        <v>9</v>
      </c>
      <c r="AR29" s="346">
        <v>5</v>
      </c>
      <c r="AS29" s="346">
        <v>4</v>
      </c>
      <c r="AT29" s="346">
        <v>2</v>
      </c>
      <c r="AU29" s="346">
        <v>15</v>
      </c>
      <c r="AV29" s="346">
        <v>14</v>
      </c>
      <c r="AW29" s="346">
        <v>11</v>
      </c>
      <c r="AX29" s="346">
        <v>10</v>
      </c>
      <c r="AY29" s="346">
        <v>13</v>
      </c>
      <c r="AZ29" s="374"/>
      <c r="BA29" s="375">
        <v>84.404846289684102</v>
      </c>
      <c r="BB29" s="375">
        <v>0</v>
      </c>
      <c r="BC29" s="375">
        <v>0.115525717215358</v>
      </c>
      <c r="BD29" s="375" t="s">
        <v>430</v>
      </c>
      <c r="BE29" s="373"/>
      <c r="BF29" s="348">
        <v>78.866312997600005</v>
      </c>
      <c r="BG29" s="348">
        <v>19.0005802664</v>
      </c>
      <c r="BH29" s="348">
        <v>4.1507318141000002</v>
      </c>
      <c r="BI29" s="373"/>
      <c r="BJ29" s="348">
        <v>47.573818899999999</v>
      </c>
      <c r="BK29" s="373"/>
      <c r="BL29" s="348">
        <v>20.475000000000001</v>
      </c>
      <c r="BM29" s="348">
        <v>10.6882</v>
      </c>
      <c r="BN29" s="348">
        <v>16.410599999999999</v>
      </c>
      <c r="BO29" s="348">
        <v>52.426200000000001</v>
      </c>
      <c r="BP29" s="373"/>
      <c r="BQ29" s="348">
        <v>3.96</v>
      </c>
      <c r="BR29" s="348">
        <v>10.83</v>
      </c>
      <c r="BS29" s="348">
        <v>8.52</v>
      </c>
      <c r="BT29" s="348">
        <v>9.36</v>
      </c>
      <c r="BU29" s="348">
        <v>0.92</v>
      </c>
      <c r="BV29" s="348">
        <v>15.2</v>
      </c>
      <c r="BW29" s="373"/>
      <c r="BX29" s="372" t="s">
        <v>9847</v>
      </c>
      <c r="BY29" s="372" t="s">
        <v>9848</v>
      </c>
      <c r="BZ29" s="372" t="s">
        <v>9849</v>
      </c>
      <c r="CA29" s="372" t="s">
        <v>9850</v>
      </c>
      <c r="CB29" s="372" t="s">
        <v>830</v>
      </c>
      <c r="CC29" s="373"/>
      <c r="CD29" s="354" t="s">
        <v>436</v>
      </c>
    </row>
    <row r="30" spans="1:82" s="107" customFormat="1" x14ac:dyDescent="0.25">
      <c r="A30" s="345" t="s">
        <v>9917</v>
      </c>
      <c r="B30" s="373"/>
      <c r="C30" s="719">
        <v>44071</v>
      </c>
      <c r="D30" s="373"/>
      <c r="E30" s="346">
        <v>17697.8</v>
      </c>
      <c r="F30" s="373"/>
      <c r="G30" s="347">
        <v>27.386900000000001</v>
      </c>
      <c r="H30" s="373"/>
      <c r="I30" s="651">
        <v>3.04</v>
      </c>
      <c r="J30" s="651">
        <v>7.18</v>
      </c>
      <c r="K30" s="651">
        <v>2.4</v>
      </c>
      <c r="L30" s="651">
        <v>2.5299999999999998</v>
      </c>
      <c r="M30" s="374"/>
      <c r="N30" s="348" t="s">
        <v>430</v>
      </c>
      <c r="O30" s="348">
        <v>-75.123400000000004</v>
      </c>
      <c r="P30" s="348">
        <v>-21.712800000000001</v>
      </c>
      <c r="Q30" s="348">
        <v>6.9268999999999998</v>
      </c>
      <c r="R30" s="348">
        <v>33.107500000000002</v>
      </c>
      <c r="S30" s="348">
        <v>14.784599999999999</v>
      </c>
      <c r="T30" s="348">
        <v>6.5117000000000003</v>
      </c>
      <c r="U30" s="348">
        <v>12.446</v>
      </c>
      <c r="V30" s="350">
        <v>16.946100000000001</v>
      </c>
      <c r="W30" s="348">
        <v>13.721399999999999</v>
      </c>
      <c r="X30" s="348">
        <v>20.468599999999999</v>
      </c>
      <c r="Y30" s="348">
        <v>16.5854</v>
      </c>
      <c r="Z30" s="348" t="s">
        <v>430</v>
      </c>
      <c r="AA30" s="348">
        <v>28.3291</v>
      </c>
      <c r="AB30" s="348">
        <v>30.852</v>
      </c>
      <c r="AC30" s="348">
        <v>10.352399999999999</v>
      </c>
      <c r="AD30" s="348">
        <v>15.169</v>
      </c>
      <c r="AE30" s="348">
        <v>37.6479</v>
      </c>
      <c r="AF30" s="348">
        <v>18.355499999999999</v>
      </c>
      <c r="AG30" s="374"/>
      <c r="AH30" s="346" t="s">
        <v>430</v>
      </c>
      <c r="AI30" s="346">
        <v>10</v>
      </c>
      <c r="AJ30" s="346">
        <v>9</v>
      </c>
      <c r="AK30" s="346">
        <v>8</v>
      </c>
      <c r="AL30" s="346">
        <v>3</v>
      </c>
      <c r="AM30" s="346">
        <v>6</v>
      </c>
      <c r="AN30" s="346">
        <v>5</v>
      </c>
      <c r="AO30" s="346">
        <v>6</v>
      </c>
      <c r="AP30" s="346">
        <v>6</v>
      </c>
      <c r="AQ30" s="346">
        <v>3</v>
      </c>
      <c r="AR30" s="346">
        <v>1</v>
      </c>
      <c r="AS30" s="346">
        <v>2</v>
      </c>
      <c r="AT30" s="346" t="s">
        <v>430</v>
      </c>
      <c r="AU30" s="346">
        <v>2</v>
      </c>
      <c r="AV30" s="346">
        <v>4</v>
      </c>
      <c r="AW30" s="346">
        <v>4</v>
      </c>
      <c r="AX30" s="346">
        <v>6</v>
      </c>
      <c r="AY30" s="346">
        <v>5</v>
      </c>
      <c r="AZ30" s="374"/>
      <c r="BA30" s="375">
        <v>93.023035836527697</v>
      </c>
      <c r="BB30" s="375">
        <v>0</v>
      </c>
      <c r="BC30" s="375">
        <v>0.13683331392340001</v>
      </c>
      <c r="BD30" s="375" t="s">
        <v>430</v>
      </c>
      <c r="BE30" s="373"/>
      <c r="BF30" s="348">
        <v>94.988346017500007</v>
      </c>
      <c r="BG30" s="348">
        <v>26.2000518726</v>
      </c>
      <c r="BH30" s="348">
        <v>3.6255022119999998</v>
      </c>
      <c r="BI30" s="373"/>
      <c r="BJ30" s="348">
        <v>61.508131460000001</v>
      </c>
      <c r="BK30" s="373"/>
      <c r="BL30" s="348">
        <v>39.94</v>
      </c>
      <c r="BM30" s="348">
        <v>10.548299999999999</v>
      </c>
      <c r="BN30" s="348">
        <v>6.3013199999999996</v>
      </c>
      <c r="BO30" s="348">
        <v>43.210380000000001</v>
      </c>
      <c r="BP30" s="373"/>
      <c r="BQ30" s="348">
        <v>6.39</v>
      </c>
      <c r="BR30" s="348">
        <v>8.59</v>
      </c>
      <c r="BS30" s="348">
        <v>3.14</v>
      </c>
      <c r="BT30" s="348">
        <v>1.92</v>
      </c>
      <c r="BU30" s="348" t="s">
        <v>430</v>
      </c>
      <c r="BV30" s="348">
        <v>15.61</v>
      </c>
      <c r="BW30" s="373"/>
      <c r="BX30" s="372" t="s">
        <v>9852</v>
      </c>
      <c r="BY30" s="372" t="s">
        <v>9853</v>
      </c>
      <c r="BZ30" s="372" t="s">
        <v>9854</v>
      </c>
      <c r="CA30" s="372" t="s">
        <v>9855</v>
      </c>
      <c r="CB30" s="372" t="s">
        <v>9856</v>
      </c>
      <c r="CC30" s="373"/>
      <c r="CD30" s="354" t="s">
        <v>436</v>
      </c>
    </row>
    <row r="31" spans="1:82" s="107" customFormat="1" ht="11" x14ac:dyDescent="0.3">
      <c r="A31" s="841" t="s">
        <v>9918</v>
      </c>
      <c r="B31" s="842"/>
      <c r="C31" s="843">
        <v>45191</v>
      </c>
      <c r="D31" s="842"/>
      <c r="E31" s="844">
        <v>15272.6</v>
      </c>
      <c r="F31" s="842"/>
      <c r="G31" s="845">
        <v>16.713000000000001</v>
      </c>
      <c r="H31" s="842"/>
      <c r="I31" s="957">
        <v>6.88</v>
      </c>
      <c r="J31" s="957">
        <v>6.48</v>
      </c>
      <c r="K31" s="957">
        <v>2.61</v>
      </c>
      <c r="L31" s="957">
        <v>2.7</v>
      </c>
      <c r="M31" s="847"/>
      <c r="N31" s="846" t="s">
        <v>430</v>
      </c>
      <c r="O31" s="846">
        <v>-115.01900000000001</v>
      </c>
      <c r="P31" s="846">
        <v>-44.802100000000003</v>
      </c>
      <c r="Q31" s="846">
        <v>-9.8767999999999994</v>
      </c>
      <c r="R31" s="846">
        <v>20.730599999999999</v>
      </c>
      <c r="S31" s="846">
        <v>8.1541999999999994</v>
      </c>
      <c r="T31" s="846">
        <v>2.4186999999999999</v>
      </c>
      <c r="U31" s="846">
        <v>14.3935</v>
      </c>
      <c r="V31" s="848">
        <v>21.1755</v>
      </c>
      <c r="W31" s="846">
        <v>13.034000000000001</v>
      </c>
      <c r="X31" s="846" t="s">
        <v>430</v>
      </c>
      <c r="Y31" s="846" t="s">
        <v>430</v>
      </c>
      <c r="Z31" s="846" t="s">
        <v>430</v>
      </c>
      <c r="AA31" s="846">
        <v>18.175000000000001</v>
      </c>
      <c r="AB31" s="846">
        <v>27.462700000000002</v>
      </c>
      <c r="AC31" s="846">
        <v>5.9345999999999997</v>
      </c>
      <c r="AD31" s="846">
        <v>17.489599999999999</v>
      </c>
      <c r="AE31" s="846">
        <v>33.446199999999997</v>
      </c>
      <c r="AF31" s="846">
        <v>19.304200000000002</v>
      </c>
      <c r="AG31" s="847"/>
      <c r="AH31" s="844" t="s">
        <v>430</v>
      </c>
      <c r="AI31" s="844">
        <v>15</v>
      </c>
      <c r="AJ31" s="844">
        <v>14</v>
      </c>
      <c r="AK31" s="844">
        <v>13</v>
      </c>
      <c r="AL31" s="844">
        <v>11</v>
      </c>
      <c r="AM31" s="844">
        <v>13</v>
      </c>
      <c r="AN31" s="844">
        <v>9</v>
      </c>
      <c r="AO31" s="844">
        <v>2</v>
      </c>
      <c r="AP31" s="844">
        <v>1</v>
      </c>
      <c r="AQ31" s="844">
        <v>6</v>
      </c>
      <c r="AR31" s="844" t="s">
        <v>430</v>
      </c>
      <c r="AS31" s="844" t="s">
        <v>430</v>
      </c>
      <c r="AT31" s="844" t="s">
        <v>430</v>
      </c>
      <c r="AU31" s="844">
        <v>12</v>
      </c>
      <c r="AV31" s="844">
        <v>8</v>
      </c>
      <c r="AW31" s="844">
        <v>9</v>
      </c>
      <c r="AX31" s="844">
        <v>1</v>
      </c>
      <c r="AY31" s="844">
        <v>9</v>
      </c>
      <c r="AZ31" s="847"/>
      <c r="BA31" s="852">
        <v>111.91348001052501</v>
      </c>
      <c r="BB31" s="852">
        <v>0</v>
      </c>
      <c r="BC31" s="852">
        <v>0.11320068803123901</v>
      </c>
      <c r="BD31" s="852" t="s">
        <v>430</v>
      </c>
      <c r="BE31" s="842"/>
      <c r="BF31" s="846">
        <v>94.2624552857</v>
      </c>
      <c r="BG31" s="846">
        <v>30.080793928599999</v>
      </c>
      <c r="BH31" s="846">
        <v>3.1336425332000002</v>
      </c>
      <c r="BI31" s="842"/>
      <c r="BJ31" s="846">
        <v>70.924139670000002</v>
      </c>
      <c r="BK31" s="842"/>
      <c r="BL31" s="846">
        <v>39.089599999999997</v>
      </c>
      <c r="BM31" s="846">
        <v>15.906599999999999</v>
      </c>
      <c r="BN31" s="846">
        <v>14.2089</v>
      </c>
      <c r="BO31" s="846">
        <v>30.794899999999998</v>
      </c>
      <c r="BP31" s="842"/>
      <c r="BQ31" s="846">
        <v>3.45</v>
      </c>
      <c r="BR31" s="846">
        <v>6.32</v>
      </c>
      <c r="BS31" s="846">
        <v>0.67</v>
      </c>
      <c r="BT31" s="846">
        <v>7.0000000000000007E-2</v>
      </c>
      <c r="BU31" s="846" t="s">
        <v>430</v>
      </c>
      <c r="BV31" s="846">
        <v>11.21</v>
      </c>
      <c r="BW31" s="842"/>
      <c r="BX31" s="855" t="s">
        <v>9858</v>
      </c>
      <c r="BY31" s="855" t="s">
        <v>9859</v>
      </c>
      <c r="BZ31" s="855" t="s">
        <v>9860</v>
      </c>
      <c r="CA31" s="855" t="s">
        <v>9861</v>
      </c>
      <c r="CB31" s="855" t="s">
        <v>1944</v>
      </c>
      <c r="CC31" s="842"/>
      <c r="CD31" s="856" t="s">
        <v>443</v>
      </c>
    </row>
    <row r="32" spans="1:82" s="107" customFormat="1" x14ac:dyDescent="0.25">
      <c r="A32" s="345" t="s">
        <v>9919</v>
      </c>
      <c r="B32" s="373"/>
      <c r="C32" s="719">
        <v>45196</v>
      </c>
      <c r="D32" s="373"/>
      <c r="E32" s="346">
        <v>10878.5</v>
      </c>
      <c r="F32" s="373"/>
      <c r="G32" s="347">
        <v>16.948499999999999</v>
      </c>
      <c r="H32" s="373"/>
      <c r="I32" s="651">
        <v>2.86</v>
      </c>
      <c r="J32" s="651">
        <v>2.04</v>
      </c>
      <c r="K32" s="651">
        <v>1.22</v>
      </c>
      <c r="L32" s="651">
        <v>1.27</v>
      </c>
      <c r="M32" s="374"/>
      <c r="N32" s="348" t="s">
        <v>430</v>
      </c>
      <c r="O32" s="348">
        <v>-109.282</v>
      </c>
      <c r="P32" s="348">
        <v>-36.675600000000003</v>
      </c>
      <c r="Q32" s="348">
        <v>-4.3501000000000003</v>
      </c>
      <c r="R32" s="348">
        <v>14.4552</v>
      </c>
      <c r="S32" s="348">
        <v>6.9090999999999996</v>
      </c>
      <c r="T32" s="348">
        <v>4.0900999999999996</v>
      </c>
      <c r="U32" s="348">
        <v>13.1068</v>
      </c>
      <c r="V32" s="350">
        <v>20.180700000000002</v>
      </c>
      <c r="W32" s="348">
        <v>15.907299999999999</v>
      </c>
      <c r="X32" s="348" t="s">
        <v>430</v>
      </c>
      <c r="Y32" s="348" t="s">
        <v>430</v>
      </c>
      <c r="Z32" s="348" t="s">
        <v>430</v>
      </c>
      <c r="AA32" s="348">
        <v>18.912299999999998</v>
      </c>
      <c r="AB32" s="348">
        <v>22.0258</v>
      </c>
      <c r="AC32" s="348">
        <v>9.3407999999999998</v>
      </c>
      <c r="AD32" s="348">
        <v>16.300599999999999</v>
      </c>
      <c r="AE32" s="348">
        <v>17.303799999999999</v>
      </c>
      <c r="AF32" s="348">
        <v>19.982099999999999</v>
      </c>
      <c r="AG32" s="374"/>
      <c r="AH32" s="346" t="s">
        <v>430</v>
      </c>
      <c r="AI32" s="346">
        <v>14</v>
      </c>
      <c r="AJ32" s="346">
        <v>12</v>
      </c>
      <c r="AK32" s="346">
        <v>11</v>
      </c>
      <c r="AL32" s="346">
        <v>12</v>
      </c>
      <c r="AM32" s="346">
        <v>14</v>
      </c>
      <c r="AN32" s="346">
        <v>7</v>
      </c>
      <c r="AO32" s="346">
        <v>5</v>
      </c>
      <c r="AP32" s="346">
        <v>2</v>
      </c>
      <c r="AQ32" s="346">
        <v>1</v>
      </c>
      <c r="AR32" s="346" t="s">
        <v>430</v>
      </c>
      <c r="AS32" s="346" t="s">
        <v>430</v>
      </c>
      <c r="AT32" s="346" t="s">
        <v>430</v>
      </c>
      <c r="AU32" s="346">
        <v>11</v>
      </c>
      <c r="AV32" s="346">
        <v>12</v>
      </c>
      <c r="AW32" s="346">
        <v>5</v>
      </c>
      <c r="AX32" s="346">
        <v>4</v>
      </c>
      <c r="AY32" s="346">
        <v>12</v>
      </c>
      <c r="AZ32" s="374"/>
      <c r="BA32" s="375">
        <v>79.250162078948506</v>
      </c>
      <c r="BB32" s="375">
        <v>0</v>
      </c>
      <c r="BC32" s="375">
        <v>0.165748255552124</v>
      </c>
      <c r="BD32" s="375" t="s">
        <v>430</v>
      </c>
      <c r="BE32" s="373"/>
      <c r="BF32" s="348">
        <v>82.003813969899994</v>
      </c>
      <c r="BG32" s="348">
        <v>3.3736245595000001</v>
      </c>
      <c r="BH32" s="348">
        <v>24.307332521300001</v>
      </c>
      <c r="BI32" s="373"/>
      <c r="BJ32" s="348">
        <v>62.206432409999998</v>
      </c>
      <c r="BK32" s="373"/>
      <c r="BL32" s="348">
        <v>26.720400000000001</v>
      </c>
      <c r="BM32" s="348">
        <v>4.5788099999999998</v>
      </c>
      <c r="BN32" s="348">
        <v>3.8228900000000001</v>
      </c>
      <c r="BO32" s="348">
        <v>64.877899999999997</v>
      </c>
      <c r="BP32" s="373"/>
      <c r="BQ32" s="348">
        <v>10.69</v>
      </c>
      <c r="BR32" s="348">
        <v>3.88</v>
      </c>
      <c r="BS32" s="348">
        <v>0.96</v>
      </c>
      <c r="BT32" s="348" t="s">
        <v>430</v>
      </c>
      <c r="BU32" s="348" t="s">
        <v>430</v>
      </c>
      <c r="BV32" s="348">
        <v>21.46</v>
      </c>
      <c r="BW32" s="373"/>
      <c r="BX32" s="372" t="s">
        <v>9863</v>
      </c>
      <c r="BY32" s="372" t="s">
        <v>9103</v>
      </c>
      <c r="BZ32" s="372" t="s">
        <v>9864</v>
      </c>
      <c r="CA32" s="372" t="s">
        <v>9865</v>
      </c>
      <c r="CB32" s="372" t="s">
        <v>9294</v>
      </c>
      <c r="CC32" s="373"/>
      <c r="CD32" s="354" t="s">
        <v>436</v>
      </c>
    </row>
    <row r="33" spans="1:82" s="107" customFormat="1" x14ac:dyDescent="0.25">
      <c r="A33" s="345" t="s">
        <v>9920</v>
      </c>
      <c r="B33" s="373"/>
      <c r="C33" s="719">
        <v>45065</v>
      </c>
      <c r="D33" s="373"/>
      <c r="E33" s="346">
        <v>8609.67</v>
      </c>
      <c r="F33" s="373"/>
      <c r="G33" s="347">
        <v>16.818000000000001</v>
      </c>
      <c r="H33" s="373"/>
      <c r="I33" s="651">
        <v>2.36</v>
      </c>
      <c r="J33" s="651">
        <v>6.75</v>
      </c>
      <c r="K33" s="651">
        <v>1.94</v>
      </c>
      <c r="L33" s="651">
        <v>2.0699999999999998</v>
      </c>
      <c r="M33" s="374"/>
      <c r="N33" s="348" t="s">
        <v>430</v>
      </c>
      <c r="O33" s="348">
        <v>-8.6769999999999996</v>
      </c>
      <c r="P33" s="348">
        <v>4.3437000000000001</v>
      </c>
      <c r="Q33" s="348">
        <v>17.639399999999998</v>
      </c>
      <c r="R33" s="348">
        <v>25.782800000000002</v>
      </c>
      <c r="S33" s="348">
        <v>18.539100000000001</v>
      </c>
      <c r="T33" s="348">
        <v>9.7163000000000004</v>
      </c>
      <c r="U33" s="348">
        <v>11.251099999999999</v>
      </c>
      <c r="V33" s="350">
        <v>14.768599999999999</v>
      </c>
      <c r="W33" s="348">
        <v>15.297000000000001</v>
      </c>
      <c r="X33" s="348">
        <v>17.652799999999999</v>
      </c>
      <c r="Y33" s="348" t="s">
        <v>430</v>
      </c>
      <c r="Z33" s="348" t="s">
        <v>430</v>
      </c>
      <c r="AA33" s="348">
        <v>25.748799999999999</v>
      </c>
      <c r="AB33" s="348">
        <v>23.597300000000001</v>
      </c>
      <c r="AC33" s="348">
        <v>11.7601</v>
      </c>
      <c r="AD33" s="348">
        <v>13.636900000000001</v>
      </c>
      <c r="AE33" s="348">
        <v>34.061599999999999</v>
      </c>
      <c r="AF33" s="348">
        <v>17.317399999999999</v>
      </c>
      <c r="AG33" s="374"/>
      <c r="AH33" s="346" t="s">
        <v>430</v>
      </c>
      <c r="AI33" s="346">
        <v>9</v>
      </c>
      <c r="AJ33" s="346">
        <v>5</v>
      </c>
      <c r="AK33" s="346">
        <v>4</v>
      </c>
      <c r="AL33" s="346">
        <v>8</v>
      </c>
      <c r="AM33" s="346">
        <v>2</v>
      </c>
      <c r="AN33" s="346">
        <v>1</v>
      </c>
      <c r="AO33" s="346">
        <v>7</v>
      </c>
      <c r="AP33" s="346">
        <v>8</v>
      </c>
      <c r="AQ33" s="346">
        <v>2</v>
      </c>
      <c r="AR33" s="346">
        <v>3</v>
      </c>
      <c r="AS33" s="346" t="s">
        <v>430</v>
      </c>
      <c r="AT33" s="346" t="s">
        <v>430</v>
      </c>
      <c r="AU33" s="346">
        <v>5</v>
      </c>
      <c r="AV33" s="346">
        <v>11</v>
      </c>
      <c r="AW33" s="346">
        <v>2</v>
      </c>
      <c r="AX33" s="346">
        <v>9</v>
      </c>
      <c r="AY33" s="346">
        <v>7</v>
      </c>
      <c r="AZ33" s="374"/>
      <c r="BA33" s="375">
        <v>53.223319430904702</v>
      </c>
      <c r="BB33" s="375">
        <v>0</v>
      </c>
      <c r="BC33" s="375">
        <v>0.19276851072701101</v>
      </c>
      <c r="BD33" s="375" t="s">
        <v>430</v>
      </c>
      <c r="BE33" s="373"/>
      <c r="BF33" s="348">
        <v>65.241816429599993</v>
      </c>
      <c r="BG33" s="348">
        <v>-6.7367771171999999</v>
      </c>
      <c r="BH33" s="348">
        <v>-9.6844255487000002</v>
      </c>
      <c r="BI33" s="373"/>
      <c r="BJ33" s="348">
        <v>28.541402959999999</v>
      </c>
      <c r="BK33" s="373"/>
      <c r="BL33" s="348">
        <v>21.4755</v>
      </c>
      <c r="BM33" s="348">
        <v>3.6416300000000001</v>
      </c>
      <c r="BN33" s="348">
        <v>4.2573800000000004</v>
      </c>
      <c r="BO33" s="348">
        <v>70.625489999999999</v>
      </c>
      <c r="BP33" s="373"/>
      <c r="BQ33" s="348">
        <v>7.01</v>
      </c>
      <c r="BR33" s="348">
        <v>16.2</v>
      </c>
      <c r="BS33" s="348">
        <v>4.32</v>
      </c>
      <c r="BT33" s="348" t="s">
        <v>430</v>
      </c>
      <c r="BU33" s="348" t="s">
        <v>430</v>
      </c>
      <c r="BV33" s="348">
        <v>35.770000000000003</v>
      </c>
      <c r="BW33" s="373"/>
      <c r="BX33" s="372" t="s">
        <v>9867</v>
      </c>
      <c r="BY33" s="372" t="s">
        <v>9868</v>
      </c>
      <c r="BZ33" s="372" t="s">
        <v>9869</v>
      </c>
      <c r="CA33" s="372" t="s">
        <v>9870</v>
      </c>
      <c r="CB33" s="372" t="s">
        <v>3158</v>
      </c>
      <c r="CC33" s="373"/>
      <c r="CD33" s="354" t="s">
        <v>555</v>
      </c>
    </row>
    <row r="34" spans="1:82" s="107" customFormat="1" x14ac:dyDescent="0.25">
      <c r="A34" s="345" t="s">
        <v>9921</v>
      </c>
      <c r="B34" s="373"/>
      <c r="C34" s="719">
        <v>44957</v>
      </c>
      <c r="D34" s="373"/>
      <c r="E34" s="346">
        <v>7518.71</v>
      </c>
      <c r="F34" s="373"/>
      <c r="G34" s="347">
        <v>18.128699999999998</v>
      </c>
      <c r="H34" s="373"/>
      <c r="I34" s="651">
        <v>1.97</v>
      </c>
      <c r="J34" s="651">
        <v>6.78</v>
      </c>
      <c r="K34" s="651">
        <v>1.6</v>
      </c>
      <c r="L34" s="651">
        <v>1.7</v>
      </c>
      <c r="M34" s="374"/>
      <c r="N34" s="348">
        <v>303.29899999999998</v>
      </c>
      <c r="O34" s="348">
        <v>42.293300000000002</v>
      </c>
      <c r="P34" s="348">
        <v>30.813199999999998</v>
      </c>
      <c r="Q34" s="348">
        <v>24.1082</v>
      </c>
      <c r="R34" s="348">
        <v>28.435700000000001</v>
      </c>
      <c r="S34" s="348">
        <v>18.855599999999999</v>
      </c>
      <c r="T34" s="348">
        <v>6.7956000000000003</v>
      </c>
      <c r="U34" s="348">
        <v>13.1546</v>
      </c>
      <c r="V34" s="350">
        <v>17.0931</v>
      </c>
      <c r="W34" s="348">
        <v>13.499700000000001</v>
      </c>
      <c r="X34" s="348">
        <v>17.845800000000001</v>
      </c>
      <c r="Y34" s="348" t="s">
        <v>430</v>
      </c>
      <c r="Z34" s="348" t="s">
        <v>430</v>
      </c>
      <c r="AA34" s="348">
        <v>24.404800000000002</v>
      </c>
      <c r="AB34" s="348">
        <v>34.935099999999998</v>
      </c>
      <c r="AC34" s="348">
        <v>8.7893000000000008</v>
      </c>
      <c r="AD34" s="348">
        <v>16.619199999999999</v>
      </c>
      <c r="AE34" s="348">
        <v>39.9559</v>
      </c>
      <c r="AF34" s="348">
        <v>18.225000000000001</v>
      </c>
      <c r="AG34" s="374"/>
      <c r="AH34" s="346">
        <v>4</v>
      </c>
      <c r="AI34" s="346">
        <v>3</v>
      </c>
      <c r="AJ34" s="346">
        <v>2</v>
      </c>
      <c r="AK34" s="346">
        <v>3</v>
      </c>
      <c r="AL34" s="346">
        <v>5</v>
      </c>
      <c r="AM34" s="346">
        <v>1</v>
      </c>
      <c r="AN34" s="346">
        <v>4</v>
      </c>
      <c r="AO34" s="346">
        <v>4</v>
      </c>
      <c r="AP34" s="346">
        <v>5</v>
      </c>
      <c r="AQ34" s="346">
        <v>5</v>
      </c>
      <c r="AR34" s="346">
        <v>2</v>
      </c>
      <c r="AS34" s="346" t="s">
        <v>430</v>
      </c>
      <c r="AT34" s="346" t="s">
        <v>430</v>
      </c>
      <c r="AU34" s="346">
        <v>7</v>
      </c>
      <c r="AV34" s="346">
        <v>1</v>
      </c>
      <c r="AW34" s="346">
        <v>6</v>
      </c>
      <c r="AX34" s="346">
        <v>3</v>
      </c>
      <c r="AY34" s="346">
        <v>4</v>
      </c>
      <c r="AZ34" s="374"/>
      <c r="BA34" s="375">
        <v>105.292528405433</v>
      </c>
      <c r="BB34" s="375">
        <v>0</v>
      </c>
      <c r="BC34" s="375">
        <v>9.7752765624987498E-2</v>
      </c>
      <c r="BD34" s="375" t="s">
        <v>430</v>
      </c>
      <c r="BE34" s="373"/>
      <c r="BF34" s="348">
        <v>90.300624487999997</v>
      </c>
      <c r="BG34" s="348">
        <v>34.192582200899999</v>
      </c>
      <c r="BH34" s="348">
        <v>2.6409419434000001</v>
      </c>
      <c r="BI34" s="373"/>
      <c r="BJ34" s="348">
        <v>67.271119069999997</v>
      </c>
      <c r="BK34" s="373"/>
      <c r="BL34" s="348">
        <v>41.475499999999997</v>
      </c>
      <c r="BM34" s="348">
        <v>18.4053</v>
      </c>
      <c r="BN34" s="348">
        <v>7.5946300000000004</v>
      </c>
      <c r="BO34" s="348">
        <v>32.524569999999997</v>
      </c>
      <c r="BP34" s="373"/>
      <c r="BQ34" s="348">
        <v>2.27</v>
      </c>
      <c r="BR34" s="348">
        <v>8.42</v>
      </c>
      <c r="BS34" s="348" t="s">
        <v>430</v>
      </c>
      <c r="BT34" s="348" t="s">
        <v>430</v>
      </c>
      <c r="BU34" s="348">
        <v>0.97</v>
      </c>
      <c r="BV34" s="348">
        <v>18.41</v>
      </c>
      <c r="BW34" s="373"/>
      <c r="BX34" s="372" t="s">
        <v>9872</v>
      </c>
      <c r="BY34" s="372" t="s">
        <v>8992</v>
      </c>
      <c r="BZ34" s="372" t="s">
        <v>9873</v>
      </c>
      <c r="CA34" s="372" t="s">
        <v>9874</v>
      </c>
      <c r="CB34" s="372" t="s">
        <v>6231</v>
      </c>
      <c r="CC34" s="373"/>
      <c r="CD34" s="354" t="s">
        <v>443</v>
      </c>
    </row>
    <row r="35" spans="1:82" s="107" customFormat="1" x14ac:dyDescent="0.25">
      <c r="A35" s="345" t="s">
        <v>9922</v>
      </c>
      <c r="B35" s="373"/>
      <c r="C35" s="719">
        <v>41275</v>
      </c>
      <c r="D35" s="373"/>
      <c r="E35" s="346">
        <v>7021.4</v>
      </c>
      <c r="F35" s="373"/>
      <c r="G35" s="347">
        <v>89.876900000000006</v>
      </c>
      <c r="H35" s="373"/>
      <c r="I35" s="651">
        <v>7.13</v>
      </c>
      <c r="J35" s="651">
        <v>6.84</v>
      </c>
      <c r="K35" s="651">
        <v>3.83</v>
      </c>
      <c r="L35" s="651">
        <v>4.0199999999999996</v>
      </c>
      <c r="M35" s="374"/>
      <c r="N35" s="348">
        <v>309.95499999999998</v>
      </c>
      <c r="O35" s="348">
        <v>-4.9661</v>
      </c>
      <c r="P35" s="348">
        <v>-27.952200000000001</v>
      </c>
      <c r="Q35" s="348">
        <v>-4.0259</v>
      </c>
      <c r="R35" s="348">
        <v>25.0032</v>
      </c>
      <c r="S35" s="348">
        <v>12.2524</v>
      </c>
      <c r="T35" s="348">
        <v>2.1735000000000002</v>
      </c>
      <c r="U35" s="348">
        <v>3.4066999999999998</v>
      </c>
      <c r="V35" s="350">
        <v>8.5815000000000001</v>
      </c>
      <c r="W35" s="348">
        <v>6.6647999999999996</v>
      </c>
      <c r="X35" s="348">
        <v>17.494900000000001</v>
      </c>
      <c r="Y35" s="348">
        <v>14.527200000000001</v>
      </c>
      <c r="Z35" s="348">
        <v>11.4811</v>
      </c>
      <c r="AA35" s="348">
        <v>26.009799999999998</v>
      </c>
      <c r="AB35" s="348">
        <v>28.986000000000001</v>
      </c>
      <c r="AC35" s="348">
        <v>2.181</v>
      </c>
      <c r="AD35" s="348">
        <v>9.8689</v>
      </c>
      <c r="AE35" s="348">
        <v>24.585899999999999</v>
      </c>
      <c r="AF35" s="348">
        <v>10.292400000000001</v>
      </c>
      <c r="AG35" s="374"/>
      <c r="AH35" s="346">
        <v>3</v>
      </c>
      <c r="AI35" s="346">
        <v>8</v>
      </c>
      <c r="AJ35" s="346">
        <v>10</v>
      </c>
      <c r="AK35" s="346">
        <v>10</v>
      </c>
      <c r="AL35" s="346">
        <v>9</v>
      </c>
      <c r="AM35" s="346">
        <v>10</v>
      </c>
      <c r="AN35" s="346">
        <v>11</v>
      </c>
      <c r="AO35" s="346">
        <v>13</v>
      </c>
      <c r="AP35" s="346">
        <v>13</v>
      </c>
      <c r="AQ35" s="346">
        <v>14</v>
      </c>
      <c r="AR35" s="346">
        <v>4</v>
      </c>
      <c r="AS35" s="346">
        <v>3</v>
      </c>
      <c r="AT35" s="346">
        <v>4</v>
      </c>
      <c r="AU35" s="346">
        <v>4</v>
      </c>
      <c r="AV35" s="346">
        <v>6</v>
      </c>
      <c r="AW35" s="346">
        <v>12</v>
      </c>
      <c r="AX35" s="346">
        <v>12</v>
      </c>
      <c r="AY35" s="346">
        <v>10</v>
      </c>
      <c r="AZ35" s="374"/>
      <c r="BA35" s="375">
        <v>100.471107949508</v>
      </c>
      <c r="BB35" s="375">
        <v>0</v>
      </c>
      <c r="BC35" s="375">
        <v>9.9981566812032505E-2</v>
      </c>
      <c r="BD35" s="375" t="s">
        <v>430</v>
      </c>
      <c r="BE35" s="373"/>
      <c r="BF35" s="348">
        <v>97.209091400899993</v>
      </c>
      <c r="BG35" s="348">
        <v>45.726901091899997</v>
      </c>
      <c r="BH35" s="348">
        <v>2.1258622185</v>
      </c>
      <c r="BI35" s="373"/>
      <c r="BJ35" s="348">
        <v>67.233419209999994</v>
      </c>
      <c r="BK35" s="373"/>
      <c r="BL35" s="348">
        <v>49.899099999999997</v>
      </c>
      <c r="BM35" s="348">
        <v>14.230499999999999</v>
      </c>
      <c r="BN35" s="348">
        <v>2.6454399999999998</v>
      </c>
      <c r="BO35" s="348">
        <v>33.224960000000003</v>
      </c>
      <c r="BP35" s="373"/>
      <c r="BQ35" s="348">
        <v>4.18</v>
      </c>
      <c r="BR35" s="348">
        <v>5.77</v>
      </c>
      <c r="BS35" s="348">
        <v>0.71</v>
      </c>
      <c r="BT35" s="348" t="s">
        <v>430</v>
      </c>
      <c r="BU35" s="348" t="s">
        <v>430</v>
      </c>
      <c r="BV35" s="348">
        <v>21.52</v>
      </c>
      <c r="BW35" s="373"/>
      <c r="BX35" s="372" t="s">
        <v>9876</v>
      </c>
      <c r="BY35" s="372" t="s">
        <v>4973</v>
      </c>
      <c r="BZ35" s="372" t="s">
        <v>9877</v>
      </c>
      <c r="CA35" s="372" t="s">
        <v>6229</v>
      </c>
      <c r="CB35" s="372" t="s">
        <v>9878</v>
      </c>
      <c r="CC35" s="373"/>
      <c r="CD35" s="354" t="s">
        <v>463</v>
      </c>
    </row>
    <row r="36" spans="1:82" s="107" customFormat="1" x14ac:dyDescent="0.25">
      <c r="A36" s="345" t="s">
        <v>9923</v>
      </c>
      <c r="B36" s="373"/>
      <c r="C36" s="719">
        <v>41275</v>
      </c>
      <c r="D36" s="373"/>
      <c r="E36" s="346">
        <v>6006.22</v>
      </c>
      <c r="F36" s="373"/>
      <c r="G36" s="347">
        <v>85.78</v>
      </c>
      <c r="H36" s="373"/>
      <c r="I36" s="651">
        <v>2.83867</v>
      </c>
      <c r="J36" s="651">
        <v>7.0298499999999997</v>
      </c>
      <c r="K36" s="651">
        <v>2.36496</v>
      </c>
      <c r="L36" s="651">
        <v>2.4908399999999999</v>
      </c>
      <c r="M36" s="374"/>
      <c r="N36" s="348">
        <v>239.85</v>
      </c>
      <c r="O36" s="348">
        <v>17.328600000000002</v>
      </c>
      <c r="P36" s="348">
        <v>-3.3411</v>
      </c>
      <c r="Q36" s="348">
        <v>2.3727999999999998</v>
      </c>
      <c r="R36" s="348">
        <v>23.8918</v>
      </c>
      <c r="S36" s="348">
        <v>12.578200000000001</v>
      </c>
      <c r="T36" s="348">
        <v>-1.0175000000000001</v>
      </c>
      <c r="U36" s="348">
        <v>2.8088000000000002</v>
      </c>
      <c r="V36" s="350">
        <v>6.7618999999999998</v>
      </c>
      <c r="W36" s="348">
        <v>7.5792000000000002</v>
      </c>
      <c r="X36" s="348">
        <v>13.355499999999999</v>
      </c>
      <c r="Y36" s="348">
        <v>11.9861</v>
      </c>
      <c r="Z36" s="348">
        <v>11.8195</v>
      </c>
      <c r="AA36" s="348">
        <v>24.122699999999998</v>
      </c>
      <c r="AB36" s="348">
        <v>19.348700000000001</v>
      </c>
      <c r="AC36" s="348">
        <v>1.8049999999999999</v>
      </c>
      <c r="AD36" s="348">
        <v>6.2706999999999997</v>
      </c>
      <c r="AE36" s="348">
        <v>22.136399999999998</v>
      </c>
      <c r="AF36" s="348">
        <v>11.6197</v>
      </c>
      <c r="AG36" s="374"/>
      <c r="AH36" s="346">
        <v>7</v>
      </c>
      <c r="AI36" s="346">
        <v>5</v>
      </c>
      <c r="AJ36" s="346">
        <v>8</v>
      </c>
      <c r="AK36" s="346">
        <v>9</v>
      </c>
      <c r="AL36" s="346">
        <v>10</v>
      </c>
      <c r="AM36" s="346">
        <v>9</v>
      </c>
      <c r="AN36" s="346">
        <v>15</v>
      </c>
      <c r="AO36" s="346">
        <v>14</v>
      </c>
      <c r="AP36" s="346">
        <v>15</v>
      </c>
      <c r="AQ36" s="346">
        <v>13</v>
      </c>
      <c r="AR36" s="346">
        <v>8</v>
      </c>
      <c r="AS36" s="346">
        <v>6</v>
      </c>
      <c r="AT36" s="346">
        <v>3</v>
      </c>
      <c r="AU36" s="346">
        <v>8</v>
      </c>
      <c r="AV36" s="346">
        <v>15</v>
      </c>
      <c r="AW36" s="346">
        <v>13</v>
      </c>
      <c r="AX36" s="346">
        <v>15</v>
      </c>
      <c r="AY36" s="346">
        <v>11</v>
      </c>
      <c r="AZ36" s="374"/>
      <c r="BA36" s="375">
        <v>79.291575335281806</v>
      </c>
      <c r="BB36" s="375">
        <v>0.53915929432271303</v>
      </c>
      <c r="BC36" s="375">
        <v>8.2316838574908499E-2</v>
      </c>
      <c r="BD36" s="375">
        <v>5.8615846424642903</v>
      </c>
      <c r="BE36" s="373"/>
      <c r="BF36" s="348">
        <v>71.9774817582</v>
      </c>
      <c r="BG36" s="348">
        <v>30.159852298000001</v>
      </c>
      <c r="BH36" s="348">
        <v>2.3865329659999999</v>
      </c>
      <c r="BI36" s="373"/>
      <c r="BJ36" s="348">
        <v>61.098350250000003</v>
      </c>
      <c r="BK36" s="373"/>
      <c r="BL36" s="348">
        <v>54.936799999999998</v>
      </c>
      <c r="BM36" s="348">
        <v>5.0180899999999999</v>
      </c>
      <c r="BN36" s="348">
        <v>7.9171800000000001</v>
      </c>
      <c r="BO36" s="348">
        <v>32.127929999999999</v>
      </c>
      <c r="BP36" s="373"/>
      <c r="BQ36" s="348">
        <v>3.35</v>
      </c>
      <c r="BR36" s="348">
        <v>6.02</v>
      </c>
      <c r="BS36" s="348">
        <v>2.42</v>
      </c>
      <c r="BT36" s="348">
        <v>0.42</v>
      </c>
      <c r="BU36" s="348" t="s">
        <v>430</v>
      </c>
      <c r="BV36" s="348">
        <v>18.2</v>
      </c>
      <c r="BW36" s="373"/>
      <c r="BX36" s="372" t="s">
        <v>9880</v>
      </c>
      <c r="BY36" s="372" t="s">
        <v>9881</v>
      </c>
      <c r="BZ36" s="372" t="s">
        <v>9882</v>
      </c>
      <c r="CA36" s="372" t="s">
        <v>9883</v>
      </c>
      <c r="CB36" s="372" t="s">
        <v>9884</v>
      </c>
      <c r="CC36" s="373"/>
      <c r="CD36" s="354" t="s">
        <v>1517</v>
      </c>
    </row>
    <row r="37" spans="1:82" s="107" customFormat="1" x14ac:dyDescent="0.25">
      <c r="A37" s="345" t="s">
        <v>9924</v>
      </c>
      <c r="B37" s="373"/>
      <c r="C37" s="719">
        <v>43894</v>
      </c>
      <c r="D37" s="373"/>
      <c r="E37" s="346">
        <v>5257.1</v>
      </c>
      <c r="F37" s="373"/>
      <c r="G37" s="347">
        <v>28.417100000000001</v>
      </c>
      <c r="H37" s="373"/>
      <c r="I37" s="651">
        <v>2.31</v>
      </c>
      <c r="J37" s="651">
        <v>7.6</v>
      </c>
      <c r="K37" s="651">
        <v>1.72</v>
      </c>
      <c r="L37" s="651">
        <v>1.8</v>
      </c>
      <c r="M37" s="374"/>
      <c r="N37" s="348" t="s">
        <v>430</v>
      </c>
      <c r="O37" s="348">
        <v>-90.741699999999994</v>
      </c>
      <c r="P37" s="348">
        <v>-34.927700000000002</v>
      </c>
      <c r="Q37" s="348">
        <v>-22.931100000000001</v>
      </c>
      <c r="R37" s="348">
        <v>7.6820000000000004</v>
      </c>
      <c r="S37" s="348">
        <v>11.170999999999999</v>
      </c>
      <c r="T37" s="348">
        <v>3.4655999999999998</v>
      </c>
      <c r="U37" s="348">
        <v>4.7530000000000001</v>
      </c>
      <c r="V37" s="350">
        <v>9.8549000000000007</v>
      </c>
      <c r="W37" s="348">
        <v>8.3783999999999992</v>
      </c>
      <c r="X37" s="348">
        <v>14.730700000000001</v>
      </c>
      <c r="Y37" s="348">
        <v>13.6594</v>
      </c>
      <c r="Z37" s="348" t="s">
        <v>430</v>
      </c>
      <c r="AA37" s="348">
        <v>12.1227</v>
      </c>
      <c r="AB37" s="348">
        <v>26.731400000000001</v>
      </c>
      <c r="AC37" s="348">
        <v>1.3125</v>
      </c>
      <c r="AD37" s="348">
        <v>9.4232999999999993</v>
      </c>
      <c r="AE37" s="348">
        <v>8.3376000000000001</v>
      </c>
      <c r="AF37" s="348">
        <v>17.5381</v>
      </c>
      <c r="AG37" s="374"/>
      <c r="AH37" s="346" t="s">
        <v>430</v>
      </c>
      <c r="AI37" s="346">
        <v>11</v>
      </c>
      <c r="AJ37" s="346">
        <v>11</v>
      </c>
      <c r="AK37" s="346">
        <v>15</v>
      </c>
      <c r="AL37" s="346">
        <v>14</v>
      </c>
      <c r="AM37" s="346">
        <v>11</v>
      </c>
      <c r="AN37" s="346">
        <v>8</v>
      </c>
      <c r="AO37" s="346">
        <v>12</v>
      </c>
      <c r="AP37" s="346">
        <v>12</v>
      </c>
      <c r="AQ37" s="346">
        <v>12</v>
      </c>
      <c r="AR37" s="346">
        <v>7</v>
      </c>
      <c r="AS37" s="346">
        <v>5</v>
      </c>
      <c r="AT37" s="346" t="s">
        <v>430</v>
      </c>
      <c r="AU37" s="346">
        <v>14</v>
      </c>
      <c r="AV37" s="346">
        <v>9</v>
      </c>
      <c r="AW37" s="346">
        <v>14</v>
      </c>
      <c r="AX37" s="346">
        <v>13</v>
      </c>
      <c r="AY37" s="346">
        <v>14</v>
      </c>
      <c r="AZ37" s="374"/>
      <c r="BA37" s="375">
        <v>95.282209233805801</v>
      </c>
      <c r="BB37" s="375">
        <v>0</v>
      </c>
      <c r="BC37" s="375">
        <v>8.4005560425296402E-2</v>
      </c>
      <c r="BD37" s="375" t="s">
        <v>430</v>
      </c>
      <c r="BE37" s="373"/>
      <c r="BF37" s="348">
        <v>85.919106341499997</v>
      </c>
      <c r="BG37" s="348">
        <v>42.371547404700003</v>
      </c>
      <c r="BH37" s="348">
        <v>2.0277547458999998</v>
      </c>
      <c r="BI37" s="373"/>
      <c r="BJ37" s="348">
        <v>63.083860540000003</v>
      </c>
      <c r="BK37" s="373"/>
      <c r="BL37" s="348">
        <v>42.073799999999999</v>
      </c>
      <c r="BM37" s="348">
        <v>9.6985200000000003</v>
      </c>
      <c r="BN37" s="348">
        <v>13.696300000000001</v>
      </c>
      <c r="BO37" s="348">
        <v>34.531379999999999</v>
      </c>
      <c r="BP37" s="373"/>
      <c r="BQ37" s="348">
        <v>4.9800000000000004</v>
      </c>
      <c r="BR37" s="348">
        <v>4.67</v>
      </c>
      <c r="BS37" s="348">
        <v>0.96</v>
      </c>
      <c r="BT37" s="348">
        <v>0.48</v>
      </c>
      <c r="BU37" s="348">
        <v>0.7</v>
      </c>
      <c r="BV37" s="348">
        <v>11.29</v>
      </c>
      <c r="BW37" s="373"/>
      <c r="BX37" s="372" t="s">
        <v>9886</v>
      </c>
      <c r="BY37" s="372" t="s">
        <v>1124</v>
      </c>
      <c r="BZ37" s="372" t="s">
        <v>9887</v>
      </c>
      <c r="CA37" s="372" t="s">
        <v>9888</v>
      </c>
      <c r="CB37" s="372" t="s">
        <v>9889</v>
      </c>
      <c r="CC37" s="373"/>
      <c r="CD37" s="354" t="s">
        <v>526</v>
      </c>
    </row>
    <row r="38" spans="1:82" s="107" customFormat="1" x14ac:dyDescent="0.25">
      <c r="A38" s="345" t="s">
        <v>9925</v>
      </c>
      <c r="B38" s="373"/>
      <c r="C38" s="719">
        <v>45322</v>
      </c>
      <c r="D38" s="373"/>
      <c r="E38" s="346">
        <v>3720.72</v>
      </c>
      <c r="F38" s="373"/>
      <c r="G38" s="347">
        <v>15.008699999999999</v>
      </c>
      <c r="H38" s="373"/>
      <c r="I38" s="651">
        <v>1.96</v>
      </c>
      <c r="J38" s="651">
        <v>5.2</v>
      </c>
      <c r="K38" s="651">
        <v>1.23</v>
      </c>
      <c r="L38" s="651">
        <v>1.3</v>
      </c>
      <c r="M38" s="374"/>
      <c r="N38" s="348">
        <v>250.98599999999999</v>
      </c>
      <c r="O38" s="348">
        <v>15.0966</v>
      </c>
      <c r="P38" s="348">
        <v>1.7029000000000001</v>
      </c>
      <c r="Q38" s="348">
        <v>9.8515999999999995</v>
      </c>
      <c r="R38" s="348">
        <v>29.957799999999999</v>
      </c>
      <c r="S38" s="348">
        <v>13.652699999999999</v>
      </c>
      <c r="T38" s="348">
        <v>9.2757000000000005</v>
      </c>
      <c r="U38" s="348">
        <v>14.5748</v>
      </c>
      <c r="V38" s="350">
        <v>17.7744</v>
      </c>
      <c r="W38" s="348">
        <v>13.5136</v>
      </c>
      <c r="X38" s="348" t="s">
        <v>430</v>
      </c>
      <c r="Y38" s="348" t="s">
        <v>430</v>
      </c>
      <c r="Z38" s="348" t="s">
        <v>430</v>
      </c>
      <c r="AA38" s="348">
        <v>22.075800000000001</v>
      </c>
      <c r="AB38" s="348">
        <v>32.698599999999999</v>
      </c>
      <c r="AC38" s="348">
        <v>10.7879</v>
      </c>
      <c r="AD38" s="348">
        <v>17.181100000000001</v>
      </c>
      <c r="AE38" s="348">
        <v>36.488799999999998</v>
      </c>
      <c r="AF38" s="348">
        <v>17.2361</v>
      </c>
      <c r="AG38" s="374"/>
      <c r="AH38" s="346">
        <v>5</v>
      </c>
      <c r="AI38" s="346">
        <v>6</v>
      </c>
      <c r="AJ38" s="346">
        <v>6</v>
      </c>
      <c r="AK38" s="346">
        <v>5</v>
      </c>
      <c r="AL38" s="346">
        <v>4</v>
      </c>
      <c r="AM38" s="346">
        <v>7</v>
      </c>
      <c r="AN38" s="346">
        <v>2</v>
      </c>
      <c r="AO38" s="346">
        <v>1</v>
      </c>
      <c r="AP38" s="346">
        <v>3</v>
      </c>
      <c r="AQ38" s="346">
        <v>4</v>
      </c>
      <c r="AR38" s="346" t="s">
        <v>430</v>
      </c>
      <c r="AS38" s="346" t="s">
        <v>430</v>
      </c>
      <c r="AT38" s="346" t="s">
        <v>430</v>
      </c>
      <c r="AU38" s="346">
        <v>9</v>
      </c>
      <c r="AV38" s="346">
        <v>3</v>
      </c>
      <c r="AW38" s="346">
        <v>3</v>
      </c>
      <c r="AX38" s="346">
        <v>2</v>
      </c>
      <c r="AY38" s="346">
        <v>6</v>
      </c>
      <c r="AZ38" s="374"/>
      <c r="BA38" s="375">
        <v>92.168729914256403</v>
      </c>
      <c r="BB38" s="375">
        <v>0</v>
      </c>
      <c r="BC38" s="375">
        <v>0.11279061579935</v>
      </c>
      <c r="BD38" s="375" t="s">
        <v>430</v>
      </c>
      <c r="BE38" s="373"/>
      <c r="BF38" s="348">
        <v>91.721171197199993</v>
      </c>
      <c r="BG38" s="348">
        <v>23.5622191601</v>
      </c>
      <c r="BH38" s="348">
        <v>3.8927220978000001</v>
      </c>
      <c r="BI38" s="373"/>
      <c r="BJ38" s="348">
        <v>58.81247157</v>
      </c>
      <c r="BK38" s="373"/>
      <c r="BL38" s="348">
        <v>39.253300000000003</v>
      </c>
      <c r="BM38" s="348">
        <v>13.936999999999999</v>
      </c>
      <c r="BN38" s="348">
        <v>13.7562</v>
      </c>
      <c r="BO38" s="348">
        <v>33.0535</v>
      </c>
      <c r="BP38" s="373"/>
      <c r="BQ38" s="348">
        <v>3.36</v>
      </c>
      <c r="BR38" s="348">
        <v>6.39</v>
      </c>
      <c r="BS38" s="348" t="s">
        <v>430</v>
      </c>
      <c r="BT38" s="348" t="s">
        <v>430</v>
      </c>
      <c r="BU38" s="348" t="s">
        <v>430</v>
      </c>
      <c r="BV38" s="348">
        <v>9.61</v>
      </c>
      <c r="BW38" s="373"/>
      <c r="BX38" s="372" t="s">
        <v>9891</v>
      </c>
      <c r="BY38" s="372" t="s">
        <v>9892</v>
      </c>
      <c r="BZ38" s="372" t="s">
        <v>9893</v>
      </c>
      <c r="CA38" s="372" t="s">
        <v>1834</v>
      </c>
      <c r="CB38" s="372" t="s">
        <v>9894</v>
      </c>
      <c r="CC38" s="373"/>
      <c r="CD38" s="354" t="s">
        <v>3764</v>
      </c>
    </row>
    <row r="39" spans="1:82" s="107" customFormat="1" x14ac:dyDescent="0.25">
      <c r="A39" s="345" t="s">
        <v>9926</v>
      </c>
      <c r="B39" s="373"/>
      <c r="C39" s="719">
        <v>45322</v>
      </c>
      <c r="D39" s="373"/>
      <c r="E39" s="346">
        <v>3656.15</v>
      </c>
      <c r="F39" s="373"/>
      <c r="G39" s="347">
        <v>14.273</v>
      </c>
      <c r="H39" s="373"/>
      <c r="I39" s="651">
        <v>2.72</v>
      </c>
      <c r="J39" s="651">
        <v>6.47</v>
      </c>
      <c r="K39" s="651">
        <v>2.08</v>
      </c>
      <c r="L39" s="651">
        <v>2.2000000000000002</v>
      </c>
      <c r="M39" s="374"/>
      <c r="N39" s="348">
        <v>234.20500000000001</v>
      </c>
      <c r="O39" s="348">
        <v>24.770700000000001</v>
      </c>
      <c r="P39" s="348">
        <v>6.2179000000000002</v>
      </c>
      <c r="Q39" s="348">
        <v>9.5332000000000008</v>
      </c>
      <c r="R39" s="348">
        <v>26.485399999999998</v>
      </c>
      <c r="S39" s="348">
        <v>13.212199999999999</v>
      </c>
      <c r="T39" s="348">
        <v>4.3590999999999998</v>
      </c>
      <c r="U39" s="348">
        <v>10.3226</v>
      </c>
      <c r="V39" s="350">
        <v>14.799300000000001</v>
      </c>
      <c r="W39" s="348">
        <v>12.507099999999999</v>
      </c>
      <c r="X39" s="348" t="s">
        <v>430</v>
      </c>
      <c r="Y39" s="348" t="s">
        <v>430</v>
      </c>
      <c r="Z39" s="348" t="s">
        <v>430</v>
      </c>
      <c r="AA39" s="348">
        <v>24.906099999999999</v>
      </c>
      <c r="AB39" s="348">
        <v>25.3659</v>
      </c>
      <c r="AC39" s="348">
        <v>7.1565000000000003</v>
      </c>
      <c r="AD39" s="348">
        <v>13.923299999999999</v>
      </c>
      <c r="AE39" s="348">
        <v>33.861400000000003</v>
      </c>
      <c r="AF39" s="348">
        <v>14.9511</v>
      </c>
      <c r="AG39" s="374"/>
      <c r="AH39" s="346">
        <v>8</v>
      </c>
      <c r="AI39" s="346">
        <v>4</v>
      </c>
      <c r="AJ39" s="346">
        <v>4</v>
      </c>
      <c r="AK39" s="346">
        <v>6</v>
      </c>
      <c r="AL39" s="346">
        <v>7</v>
      </c>
      <c r="AM39" s="346">
        <v>8</v>
      </c>
      <c r="AN39" s="346">
        <v>6</v>
      </c>
      <c r="AO39" s="346">
        <v>8</v>
      </c>
      <c r="AP39" s="346">
        <v>7</v>
      </c>
      <c r="AQ39" s="346">
        <v>7</v>
      </c>
      <c r="AR39" s="346" t="s">
        <v>430</v>
      </c>
      <c r="AS39" s="346" t="s">
        <v>430</v>
      </c>
      <c r="AT39" s="346" t="s">
        <v>430</v>
      </c>
      <c r="AU39" s="346">
        <v>6</v>
      </c>
      <c r="AV39" s="346">
        <v>10</v>
      </c>
      <c r="AW39" s="346">
        <v>7</v>
      </c>
      <c r="AX39" s="346">
        <v>8</v>
      </c>
      <c r="AY39" s="346">
        <v>8</v>
      </c>
      <c r="AZ39" s="374"/>
      <c r="BA39" s="375">
        <v>84.444497345981304</v>
      </c>
      <c r="BB39" s="375">
        <v>0</v>
      </c>
      <c r="BC39" s="375">
        <v>0.100380956215296</v>
      </c>
      <c r="BD39" s="375" t="s">
        <v>430</v>
      </c>
      <c r="BE39" s="373"/>
      <c r="BF39" s="348">
        <v>83.371586411400003</v>
      </c>
      <c r="BG39" s="348">
        <v>25.329327771199999</v>
      </c>
      <c r="BH39" s="348">
        <v>3.2915041079999998</v>
      </c>
      <c r="BI39" s="373"/>
      <c r="BJ39" s="348">
        <v>56.526892420000003</v>
      </c>
      <c r="BK39" s="373"/>
      <c r="BL39" s="348">
        <v>49.3688</v>
      </c>
      <c r="BM39" s="348">
        <v>9.1457700000000006</v>
      </c>
      <c r="BN39" s="348">
        <v>9.0806000000000004</v>
      </c>
      <c r="BO39" s="348">
        <v>32.404829999999997</v>
      </c>
      <c r="BP39" s="373"/>
      <c r="BQ39" s="348">
        <v>2.29</v>
      </c>
      <c r="BR39" s="348">
        <v>7.05</v>
      </c>
      <c r="BS39" s="348">
        <v>4.68</v>
      </c>
      <c r="BT39" s="348">
        <v>0.69</v>
      </c>
      <c r="BU39" s="348" t="s">
        <v>430</v>
      </c>
      <c r="BV39" s="348">
        <v>16.04</v>
      </c>
      <c r="BW39" s="373"/>
      <c r="BX39" s="372" t="s">
        <v>9896</v>
      </c>
      <c r="BY39" s="372" t="s">
        <v>9897</v>
      </c>
      <c r="BZ39" s="372" t="s">
        <v>9898</v>
      </c>
      <c r="CA39" s="372" t="s">
        <v>1883</v>
      </c>
      <c r="CB39" s="372" t="s">
        <v>9393</v>
      </c>
      <c r="CC39" s="373"/>
      <c r="CD39" s="354" t="s">
        <v>604</v>
      </c>
    </row>
    <row r="40" spans="1:82" s="107" customFormat="1" x14ac:dyDescent="0.25">
      <c r="A40" s="345" t="s">
        <v>9927</v>
      </c>
      <c r="B40" s="373"/>
      <c r="C40" s="719">
        <v>45316</v>
      </c>
      <c r="D40" s="373"/>
      <c r="E40" s="346">
        <v>3391.07</v>
      </c>
      <c r="F40" s="373"/>
      <c r="G40" s="347">
        <v>14.129</v>
      </c>
      <c r="H40" s="373"/>
      <c r="I40" s="651">
        <v>3.49</v>
      </c>
      <c r="J40" s="651">
        <v>2.21</v>
      </c>
      <c r="K40" s="651">
        <v>2.84</v>
      </c>
      <c r="L40" s="651">
        <v>2.93</v>
      </c>
      <c r="M40" s="374"/>
      <c r="N40" s="348">
        <v>338.69</v>
      </c>
      <c r="O40" s="348">
        <v>53.537500000000001</v>
      </c>
      <c r="P40" s="348">
        <v>28.759</v>
      </c>
      <c r="Q40" s="348">
        <v>34.267899999999997</v>
      </c>
      <c r="R40" s="348">
        <v>50.493099999999998</v>
      </c>
      <c r="S40" s="348">
        <v>15.966100000000001</v>
      </c>
      <c r="T40" s="348">
        <v>0.65149999999999997</v>
      </c>
      <c r="U40" s="348">
        <v>5.8954000000000004</v>
      </c>
      <c r="V40" s="350">
        <v>12.242699999999999</v>
      </c>
      <c r="W40" s="348">
        <v>10.8797</v>
      </c>
      <c r="X40" s="348" t="s">
        <v>430</v>
      </c>
      <c r="Y40" s="348" t="s">
        <v>430</v>
      </c>
      <c r="Z40" s="348" t="s">
        <v>430</v>
      </c>
      <c r="AA40" s="348">
        <v>37.563899999999997</v>
      </c>
      <c r="AB40" s="348">
        <v>29.059699999999999</v>
      </c>
      <c r="AC40" s="348">
        <v>5.0640000000000001</v>
      </c>
      <c r="AD40" s="348">
        <v>10.831300000000001</v>
      </c>
      <c r="AE40" s="348">
        <v>62.742100000000001</v>
      </c>
      <c r="AF40" s="348">
        <v>14.3964</v>
      </c>
      <c r="AG40" s="374"/>
      <c r="AH40" s="346">
        <v>1</v>
      </c>
      <c r="AI40" s="346">
        <v>2</v>
      </c>
      <c r="AJ40" s="346">
        <v>3</v>
      </c>
      <c r="AK40" s="346">
        <v>1</v>
      </c>
      <c r="AL40" s="346">
        <v>1</v>
      </c>
      <c r="AM40" s="346">
        <v>4</v>
      </c>
      <c r="AN40" s="346">
        <v>13</v>
      </c>
      <c r="AO40" s="346">
        <v>11</v>
      </c>
      <c r="AP40" s="346">
        <v>11</v>
      </c>
      <c r="AQ40" s="346">
        <v>10</v>
      </c>
      <c r="AR40" s="346" t="s">
        <v>430</v>
      </c>
      <c r="AS40" s="346" t="s">
        <v>430</v>
      </c>
      <c r="AT40" s="346" t="s">
        <v>430</v>
      </c>
      <c r="AU40" s="346">
        <v>1</v>
      </c>
      <c r="AV40" s="346">
        <v>5</v>
      </c>
      <c r="AW40" s="346">
        <v>10</v>
      </c>
      <c r="AX40" s="346">
        <v>11</v>
      </c>
      <c r="AY40" s="346">
        <v>1</v>
      </c>
      <c r="AZ40" s="374"/>
      <c r="BA40" s="375">
        <v>109.252491052553</v>
      </c>
      <c r="BB40" s="375">
        <v>0</v>
      </c>
      <c r="BC40" s="375">
        <v>7.5088807226129803E-2</v>
      </c>
      <c r="BD40" s="375" t="s">
        <v>430</v>
      </c>
      <c r="BE40" s="373"/>
      <c r="BF40" s="348">
        <v>89.338275070400002</v>
      </c>
      <c r="BG40" s="348">
        <v>41.282097383599996</v>
      </c>
      <c r="BH40" s="348">
        <v>2.1640924452000001</v>
      </c>
      <c r="BI40" s="373"/>
      <c r="BJ40" s="348">
        <v>67.040252839999994</v>
      </c>
      <c r="BK40" s="373"/>
      <c r="BL40" s="348">
        <v>44.5535</v>
      </c>
      <c r="BM40" s="348">
        <v>13.1502</v>
      </c>
      <c r="BN40" s="348">
        <v>12.2423</v>
      </c>
      <c r="BO40" s="348">
        <v>30.053999999999998</v>
      </c>
      <c r="BP40" s="373"/>
      <c r="BQ40" s="348">
        <v>10.050000000000001</v>
      </c>
      <c r="BR40" s="348" t="s">
        <v>430</v>
      </c>
      <c r="BS40" s="348" t="s">
        <v>430</v>
      </c>
      <c r="BT40" s="348" t="s">
        <v>430</v>
      </c>
      <c r="BU40" s="348" t="s">
        <v>430</v>
      </c>
      <c r="BV40" s="348">
        <v>20.010000000000002</v>
      </c>
      <c r="BW40" s="373"/>
      <c r="BX40" s="372" t="s">
        <v>9900</v>
      </c>
      <c r="BY40" s="372" t="s">
        <v>9901</v>
      </c>
      <c r="BZ40" s="372" t="s">
        <v>9902</v>
      </c>
      <c r="CA40" s="372" t="s">
        <v>9903</v>
      </c>
      <c r="CB40" s="372" t="s">
        <v>825</v>
      </c>
      <c r="CC40" s="373"/>
      <c r="CD40" s="354" t="s">
        <v>443</v>
      </c>
    </row>
    <row r="41" spans="1:82" s="107" customFormat="1" x14ac:dyDescent="0.25">
      <c r="A41" s="345" t="s">
        <v>9928</v>
      </c>
      <c r="B41" s="373"/>
      <c r="C41" s="719">
        <v>45350</v>
      </c>
      <c r="D41" s="373"/>
      <c r="E41" s="346">
        <v>3186.23</v>
      </c>
      <c r="F41" s="373"/>
      <c r="G41" s="347">
        <v>14.5777</v>
      </c>
      <c r="H41" s="373"/>
      <c r="I41" s="651">
        <v>5.08</v>
      </c>
      <c r="J41" s="651">
        <v>7.33</v>
      </c>
      <c r="K41" s="651">
        <v>3.65</v>
      </c>
      <c r="L41" s="651">
        <v>3.85</v>
      </c>
      <c r="M41" s="374"/>
      <c r="N41" s="348">
        <v>317.97800000000001</v>
      </c>
      <c r="O41" s="348">
        <v>83.191199999999995</v>
      </c>
      <c r="P41" s="348">
        <v>33.442399999999999</v>
      </c>
      <c r="Q41" s="348">
        <v>32.979599999999998</v>
      </c>
      <c r="R41" s="348">
        <v>28.0578</v>
      </c>
      <c r="S41" s="348">
        <v>15.3439</v>
      </c>
      <c r="T41" s="348">
        <v>8.3362999999999996</v>
      </c>
      <c r="U41" s="348">
        <v>13.494999999999999</v>
      </c>
      <c r="V41" s="350">
        <v>17.740600000000001</v>
      </c>
      <c r="W41" s="348">
        <v>11.1791</v>
      </c>
      <c r="X41" s="348" t="s">
        <v>430</v>
      </c>
      <c r="Y41" s="348" t="s">
        <v>430</v>
      </c>
      <c r="Z41" s="348" t="s">
        <v>430</v>
      </c>
      <c r="AA41" s="348">
        <v>19.979099999999999</v>
      </c>
      <c r="AB41" s="348">
        <v>34.464599999999997</v>
      </c>
      <c r="AC41" s="348">
        <v>12.571999999999999</v>
      </c>
      <c r="AD41" s="348">
        <v>15.9754</v>
      </c>
      <c r="AE41" s="348">
        <v>49.030700000000003</v>
      </c>
      <c r="AF41" s="348">
        <v>16.437100000000001</v>
      </c>
      <c r="AG41" s="374"/>
      <c r="AH41" s="346">
        <v>2</v>
      </c>
      <c r="AI41" s="346">
        <v>1</v>
      </c>
      <c r="AJ41" s="346">
        <v>1</v>
      </c>
      <c r="AK41" s="346">
        <v>2</v>
      </c>
      <c r="AL41" s="346">
        <v>6</v>
      </c>
      <c r="AM41" s="346">
        <v>5</v>
      </c>
      <c r="AN41" s="346">
        <v>3</v>
      </c>
      <c r="AO41" s="346">
        <v>3</v>
      </c>
      <c r="AP41" s="346">
        <v>4</v>
      </c>
      <c r="AQ41" s="346">
        <v>8</v>
      </c>
      <c r="AR41" s="346" t="s">
        <v>430</v>
      </c>
      <c r="AS41" s="346" t="s">
        <v>430</v>
      </c>
      <c r="AT41" s="346" t="s">
        <v>430</v>
      </c>
      <c r="AU41" s="346">
        <v>10</v>
      </c>
      <c r="AV41" s="346">
        <v>2</v>
      </c>
      <c r="AW41" s="346">
        <v>1</v>
      </c>
      <c r="AX41" s="346">
        <v>5</v>
      </c>
      <c r="AY41" s="346">
        <v>2</v>
      </c>
      <c r="AZ41" s="374"/>
      <c r="BA41" s="375">
        <v>145.178822542397</v>
      </c>
      <c r="BB41" s="375">
        <v>0</v>
      </c>
      <c r="BC41" s="375">
        <v>7.9860920931968907E-2</v>
      </c>
      <c r="BD41" s="375" t="s">
        <v>430</v>
      </c>
      <c r="BE41" s="373"/>
      <c r="BF41" s="348">
        <v>99.930057453200007</v>
      </c>
      <c r="BG41" s="348">
        <v>41.621325554400002</v>
      </c>
      <c r="BH41" s="348">
        <v>2.4009340433999999</v>
      </c>
      <c r="BI41" s="373"/>
      <c r="BJ41" s="348">
        <v>73.311630039999997</v>
      </c>
      <c r="BK41" s="373"/>
      <c r="BL41" s="348">
        <v>40.497399999999999</v>
      </c>
      <c r="BM41" s="348">
        <v>24.310099999999998</v>
      </c>
      <c r="BN41" s="348">
        <v>8.5041100000000007</v>
      </c>
      <c r="BO41" s="348">
        <v>26.688389999999998</v>
      </c>
      <c r="BP41" s="373"/>
      <c r="BQ41" s="348">
        <v>3.78</v>
      </c>
      <c r="BR41" s="348">
        <v>10.3</v>
      </c>
      <c r="BS41" s="348" t="s">
        <v>430</v>
      </c>
      <c r="BT41" s="348" t="s">
        <v>430</v>
      </c>
      <c r="BU41" s="348" t="s">
        <v>430</v>
      </c>
      <c r="BV41" s="348">
        <v>12.61</v>
      </c>
      <c r="BW41" s="373"/>
      <c r="BX41" s="372" t="s">
        <v>9905</v>
      </c>
      <c r="BY41" s="372" t="s">
        <v>9906</v>
      </c>
      <c r="BZ41" s="372" t="s">
        <v>9907</v>
      </c>
      <c r="CA41" s="372" t="s">
        <v>9908</v>
      </c>
      <c r="CB41" s="372" t="s">
        <v>1399</v>
      </c>
      <c r="CC41" s="373"/>
      <c r="CD41" s="354" t="s">
        <v>443</v>
      </c>
    </row>
    <row r="42" spans="1:82" s="107" customFormat="1" x14ac:dyDescent="0.25">
      <c r="A42" s="345" t="s">
        <v>9929</v>
      </c>
      <c r="B42" s="373"/>
      <c r="C42" s="719">
        <v>45869</v>
      </c>
      <c r="D42" s="373"/>
      <c r="E42" s="346">
        <v>2916.48</v>
      </c>
      <c r="F42" s="373"/>
      <c r="G42" s="347">
        <v>11.410600000000001</v>
      </c>
      <c r="H42" s="373"/>
      <c r="I42" s="651">
        <v>0.98</v>
      </c>
      <c r="J42" s="651">
        <v>7.25</v>
      </c>
      <c r="K42" s="651">
        <v>0.73</v>
      </c>
      <c r="L42" s="651">
        <v>0.77</v>
      </c>
      <c r="M42" s="374"/>
      <c r="N42" s="348">
        <v>240.84800000000001</v>
      </c>
      <c r="O42" s="348">
        <v>9.2835000000000001</v>
      </c>
      <c r="P42" s="348">
        <v>-4.5699999999999998E-2</v>
      </c>
      <c r="Q42" s="348">
        <v>8.0215999999999994</v>
      </c>
      <c r="R42" s="348">
        <v>34.835900000000002</v>
      </c>
      <c r="S42" s="348">
        <v>16.854600000000001</v>
      </c>
      <c r="T42" s="348">
        <v>2.2263000000000002</v>
      </c>
      <c r="U42" s="348">
        <v>10.318</v>
      </c>
      <c r="V42" s="350">
        <v>13.3567</v>
      </c>
      <c r="W42" s="348" t="s">
        <v>430</v>
      </c>
      <c r="X42" s="348" t="s">
        <v>430</v>
      </c>
      <c r="Y42" s="348" t="s">
        <v>430</v>
      </c>
      <c r="Z42" s="348" t="s">
        <v>430</v>
      </c>
      <c r="AA42" s="348">
        <v>28.0398</v>
      </c>
      <c r="AB42" s="348">
        <v>27.7911</v>
      </c>
      <c r="AC42" s="348">
        <v>6.8606999999999996</v>
      </c>
      <c r="AD42" s="348">
        <v>14.4107</v>
      </c>
      <c r="AE42" s="348">
        <v>41.649799999999999</v>
      </c>
      <c r="AF42" s="348">
        <v>13.326499999999999</v>
      </c>
      <c r="AG42" s="374"/>
      <c r="AH42" s="346">
        <v>6</v>
      </c>
      <c r="AI42" s="346">
        <v>7</v>
      </c>
      <c r="AJ42" s="346">
        <v>7</v>
      </c>
      <c r="AK42" s="346">
        <v>7</v>
      </c>
      <c r="AL42" s="346">
        <v>2</v>
      </c>
      <c r="AM42" s="346">
        <v>3</v>
      </c>
      <c r="AN42" s="346">
        <v>10</v>
      </c>
      <c r="AO42" s="346">
        <v>9</v>
      </c>
      <c r="AP42" s="346">
        <v>10</v>
      </c>
      <c r="AQ42" s="346" t="s">
        <v>430</v>
      </c>
      <c r="AR42" s="346" t="s">
        <v>430</v>
      </c>
      <c r="AS42" s="346" t="s">
        <v>430</v>
      </c>
      <c r="AT42" s="346" t="s">
        <v>430</v>
      </c>
      <c r="AU42" s="346">
        <v>3</v>
      </c>
      <c r="AV42" s="346">
        <v>7</v>
      </c>
      <c r="AW42" s="346">
        <v>8</v>
      </c>
      <c r="AX42" s="346">
        <v>7</v>
      </c>
      <c r="AY42" s="346">
        <v>3</v>
      </c>
      <c r="AZ42" s="374"/>
      <c r="BA42" s="375">
        <v>133.60580576152299</v>
      </c>
      <c r="BB42" s="375">
        <v>0.67848542132727596</v>
      </c>
      <c r="BC42" s="375">
        <v>5.1120217007028602E-2</v>
      </c>
      <c r="BD42" s="375">
        <v>9.4716413548692593</v>
      </c>
      <c r="BE42" s="373"/>
      <c r="BF42" s="348">
        <v>80.837447806699998</v>
      </c>
      <c r="BG42" s="348">
        <v>21.383449742</v>
      </c>
      <c r="BH42" s="348">
        <v>3.7803744849999998</v>
      </c>
      <c r="BI42" s="373"/>
      <c r="BJ42" s="348">
        <v>69.930473539999994</v>
      </c>
      <c r="BK42" s="373"/>
      <c r="BL42" s="348">
        <v>51.231000000000002</v>
      </c>
      <c r="BM42" s="348">
        <v>6.4406100000000004</v>
      </c>
      <c r="BN42" s="348">
        <v>12.3248</v>
      </c>
      <c r="BO42" s="348">
        <v>30.003589999999999</v>
      </c>
      <c r="BP42" s="373"/>
      <c r="BQ42" s="348">
        <v>1.28</v>
      </c>
      <c r="BR42" s="348">
        <v>12.03</v>
      </c>
      <c r="BS42" s="348" t="s">
        <v>430</v>
      </c>
      <c r="BT42" s="348" t="s">
        <v>430</v>
      </c>
      <c r="BU42" s="348" t="s">
        <v>430</v>
      </c>
      <c r="BV42" s="348">
        <v>14.15</v>
      </c>
      <c r="BW42" s="373"/>
      <c r="BX42" s="372" t="s">
        <v>9910</v>
      </c>
      <c r="BY42" s="372" t="s">
        <v>9911</v>
      </c>
      <c r="BZ42" s="372" t="s">
        <v>9912</v>
      </c>
      <c r="CA42" s="372" t="s">
        <v>9913</v>
      </c>
      <c r="CB42" s="372" t="s">
        <v>9914</v>
      </c>
      <c r="CC42" s="373"/>
      <c r="CD42" s="354" t="s">
        <v>3764</v>
      </c>
    </row>
    <row r="43" spans="1:82" x14ac:dyDescent="0.25">
      <c r="A43" s="36" t="s">
        <v>93</v>
      </c>
      <c r="B43" s="43"/>
      <c r="C43" s="720"/>
      <c r="D43" s="43"/>
      <c r="E43" s="51"/>
      <c r="F43" s="43"/>
      <c r="G43" s="55"/>
      <c r="H43" s="43"/>
      <c r="I43" s="92"/>
      <c r="J43" s="92"/>
      <c r="K43" s="92"/>
      <c r="L43" s="92"/>
      <c r="M43" s="66"/>
      <c r="N43" s="59">
        <v>279.47640000000001</v>
      </c>
      <c r="O43" s="59">
        <v>-24.602499999999999</v>
      </c>
      <c r="P43" s="59">
        <v>-10.439</v>
      </c>
      <c r="Q43" s="59">
        <v>5.2018000000000004</v>
      </c>
      <c r="R43" s="59">
        <v>24.4878</v>
      </c>
      <c r="S43" s="59">
        <v>12.9169</v>
      </c>
      <c r="T43" s="59">
        <v>3.9403000000000001</v>
      </c>
      <c r="U43" s="59">
        <v>9.3477999999999994</v>
      </c>
      <c r="V43" s="70">
        <v>14.202299999999999</v>
      </c>
      <c r="W43" s="59">
        <v>11.585800000000001</v>
      </c>
      <c r="X43" s="59">
        <v>16.7529</v>
      </c>
      <c r="Y43" s="59">
        <v>14.825799999999999</v>
      </c>
      <c r="Z43" s="59">
        <v>12.8025</v>
      </c>
      <c r="AA43" s="59">
        <v>22.385999999999999</v>
      </c>
      <c r="AB43" s="59">
        <v>26.980799999999999</v>
      </c>
      <c r="AC43" s="59">
        <v>6.5656999999999996</v>
      </c>
      <c r="AD43" s="59">
        <v>13.0863</v>
      </c>
      <c r="AE43" s="59">
        <v>30.7728</v>
      </c>
      <c r="AF43" s="59">
        <v>15.8407</v>
      </c>
      <c r="AG43" s="66"/>
      <c r="AH43" s="51">
        <v>8</v>
      </c>
      <c r="AI43" s="51">
        <v>15</v>
      </c>
      <c r="AJ43" s="51">
        <v>15</v>
      </c>
      <c r="AK43" s="51">
        <v>15</v>
      </c>
      <c r="AL43" s="51">
        <v>15</v>
      </c>
      <c r="AM43" s="51">
        <v>15</v>
      </c>
      <c r="AN43" s="51">
        <v>15</v>
      </c>
      <c r="AO43" s="51">
        <v>15</v>
      </c>
      <c r="AP43" s="51">
        <v>15</v>
      </c>
      <c r="AQ43" s="51">
        <v>14</v>
      </c>
      <c r="AR43" s="51">
        <v>8</v>
      </c>
      <c r="AS43" s="51">
        <v>6</v>
      </c>
      <c r="AT43" s="51">
        <v>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338.69</v>
      </c>
      <c r="O44" s="60">
        <v>83.191199999999995</v>
      </c>
      <c r="P44" s="60">
        <v>33.442399999999999</v>
      </c>
      <c r="Q44" s="60">
        <v>34.267899999999997</v>
      </c>
      <c r="R44" s="60">
        <v>50.493099999999998</v>
      </c>
      <c r="S44" s="60">
        <v>18.855599999999999</v>
      </c>
      <c r="T44" s="60">
        <v>9.7163000000000004</v>
      </c>
      <c r="U44" s="60">
        <v>14.5748</v>
      </c>
      <c r="V44" s="71">
        <v>21.1755</v>
      </c>
      <c r="W44" s="60">
        <v>15.907299999999999</v>
      </c>
      <c r="X44" s="60">
        <v>20.468599999999999</v>
      </c>
      <c r="Y44" s="60">
        <v>17.791699999999999</v>
      </c>
      <c r="Z44" s="60">
        <v>15.6721</v>
      </c>
      <c r="AA44" s="60">
        <v>37.563899999999997</v>
      </c>
      <c r="AB44" s="60">
        <v>34.935099999999998</v>
      </c>
      <c r="AC44" s="60">
        <v>12.571999999999999</v>
      </c>
      <c r="AD44" s="60">
        <v>17.489599999999999</v>
      </c>
      <c r="AE44" s="60">
        <v>62.742100000000001</v>
      </c>
      <c r="AF44" s="60">
        <v>19.982099999999999</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234.20500000000001</v>
      </c>
      <c r="O45" s="60">
        <v>-115.01900000000001</v>
      </c>
      <c r="P45" s="60">
        <v>-50.558700000000002</v>
      </c>
      <c r="Q45" s="60">
        <v>-22.931100000000001</v>
      </c>
      <c r="R45" s="60">
        <v>6.8928000000000003</v>
      </c>
      <c r="S45" s="60">
        <v>5.5057</v>
      </c>
      <c r="T45" s="60">
        <v>-1.0175000000000001</v>
      </c>
      <c r="U45" s="60">
        <v>2.2791999999999999</v>
      </c>
      <c r="V45" s="71">
        <v>6.7618999999999998</v>
      </c>
      <c r="W45" s="60">
        <v>6.6647999999999996</v>
      </c>
      <c r="X45" s="60">
        <v>13.355499999999999</v>
      </c>
      <c r="Y45" s="60">
        <v>11.9861</v>
      </c>
      <c r="Z45" s="60">
        <v>11.4811</v>
      </c>
      <c r="AA45" s="60">
        <v>9.3276000000000003</v>
      </c>
      <c r="AB45" s="60">
        <v>19.348700000000001</v>
      </c>
      <c r="AC45" s="60">
        <v>-5.1200000000000002E-2</v>
      </c>
      <c r="AD45" s="60">
        <v>6.2706999999999997</v>
      </c>
      <c r="AE45" s="60">
        <v>6.6634000000000002</v>
      </c>
      <c r="AF45" s="60">
        <v>10.292400000000001</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277.142</v>
      </c>
      <c r="O46" s="61">
        <v>-4.9661</v>
      </c>
      <c r="P46" s="61">
        <v>-3.3411</v>
      </c>
      <c r="Q46" s="61">
        <v>6.9268999999999998</v>
      </c>
      <c r="R46" s="61">
        <v>25.782800000000002</v>
      </c>
      <c r="S46" s="61">
        <v>13.212199999999999</v>
      </c>
      <c r="T46" s="61">
        <v>3.4655999999999998</v>
      </c>
      <c r="U46" s="61">
        <v>10.3226</v>
      </c>
      <c r="V46" s="72">
        <v>14.768599999999999</v>
      </c>
      <c r="W46" s="61">
        <v>11.8431</v>
      </c>
      <c r="X46" s="61">
        <v>16.953600000000002</v>
      </c>
      <c r="Y46" s="61">
        <v>14.466200000000001</v>
      </c>
      <c r="Z46" s="61">
        <v>12.0284</v>
      </c>
      <c r="AA46" s="61">
        <v>24.122699999999998</v>
      </c>
      <c r="AB46" s="61">
        <v>27.462700000000002</v>
      </c>
      <c r="AC46" s="61">
        <v>6.8606999999999996</v>
      </c>
      <c r="AD46" s="61">
        <v>13.923299999999999</v>
      </c>
      <c r="AE46" s="61">
        <v>33.861400000000003</v>
      </c>
      <c r="AF46" s="61">
        <v>16.437100000000001</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342</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481" t="s">
        <v>9930</v>
      </c>
      <c r="B48" s="402"/>
      <c r="C48" s="724">
        <v>36985</v>
      </c>
      <c r="D48" s="402"/>
      <c r="E48" s="403">
        <v>6558.37</v>
      </c>
      <c r="F48" s="402"/>
      <c r="G48" s="404">
        <v>168.9742</v>
      </c>
      <c r="H48" s="402"/>
      <c r="I48" s="650">
        <v>1.89863</v>
      </c>
      <c r="J48" s="650">
        <v>5.66</v>
      </c>
      <c r="K48" s="650">
        <v>1.0684899999999999</v>
      </c>
      <c r="L48" s="650">
        <v>1.1095900000000001</v>
      </c>
      <c r="M48" s="406"/>
      <c r="N48" s="405">
        <v>143.21199999999999</v>
      </c>
      <c r="O48" s="405">
        <v>-19.345199999999998</v>
      </c>
      <c r="P48" s="405">
        <v>-9.4717000000000002</v>
      </c>
      <c r="Q48" s="405">
        <v>-0.19900000000000001</v>
      </c>
      <c r="R48" s="405">
        <v>-15.185600000000001</v>
      </c>
      <c r="S48" s="405">
        <v>9.2335999999999991</v>
      </c>
      <c r="T48" s="405">
        <v>7.7164999999999999</v>
      </c>
      <c r="U48" s="405">
        <v>14.3239</v>
      </c>
      <c r="V48" s="407">
        <v>19.0214</v>
      </c>
      <c r="W48" s="405">
        <v>12.6259</v>
      </c>
      <c r="X48" s="405">
        <v>21.731400000000001</v>
      </c>
      <c r="Y48" s="405">
        <v>19.252500000000001</v>
      </c>
      <c r="Z48" s="405">
        <v>17.945699999999999</v>
      </c>
      <c r="AA48" s="405">
        <v>8.6475000000000009</v>
      </c>
      <c r="AB48" s="405">
        <v>28.97</v>
      </c>
      <c r="AC48" s="405">
        <v>11.1031</v>
      </c>
      <c r="AD48" s="405">
        <v>18.4724</v>
      </c>
      <c r="AE48" s="405">
        <v>6.6535000000000002</v>
      </c>
      <c r="AF48" s="405">
        <v>11.776300000000001</v>
      </c>
      <c r="AG48" s="406"/>
      <c r="AH48" s="403">
        <v>17</v>
      </c>
      <c r="AI48" s="403">
        <v>18</v>
      </c>
      <c r="AJ48" s="403">
        <v>17</v>
      </c>
      <c r="AK48" s="403">
        <v>18</v>
      </c>
      <c r="AL48" s="403">
        <v>20</v>
      </c>
      <c r="AM48" s="403">
        <v>14</v>
      </c>
      <c r="AN48" s="403">
        <v>3</v>
      </c>
      <c r="AO48" s="403">
        <v>2</v>
      </c>
      <c r="AP48" s="403">
        <v>2</v>
      </c>
      <c r="AQ48" s="403">
        <v>1</v>
      </c>
      <c r="AR48" s="403">
        <v>1</v>
      </c>
      <c r="AS48" s="403">
        <v>1</v>
      </c>
      <c r="AT48" s="403">
        <v>1</v>
      </c>
      <c r="AU48" s="403">
        <v>17</v>
      </c>
      <c r="AV48" s="403">
        <v>5</v>
      </c>
      <c r="AW48" s="403">
        <v>3</v>
      </c>
      <c r="AX48" s="403">
        <v>1</v>
      </c>
      <c r="AY48" s="403">
        <v>20</v>
      </c>
      <c r="AZ48" s="406"/>
      <c r="BA48" s="410">
        <v>129.05835519913501</v>
      </c>
      <c r="BB48" s="410">
        <v>0</v>
      </c>
      <c r="BC48" s="410">
        <v>0.106176586662091</v>
      </c>
      <c r="BD48" s="410" t="s">
        <v>430</v>
      </c>
      <c r="BE48" s="402"/>
      <c r="BF48" s="405">
        <v>106.5179504569</v>
      </c>
      <c r="BG48" s="405">
        <v>32.9325933362</v>
      </c>
      <c r="BH48" s="405">
        <v>3.2344233984000001</v>
      </c>
      <c r="BI48" s="402"/>
      <c r="BJ48" s="405">
        <v>56.489992960000002</v>
      </c>
      <c r="BK48" s="402"/>
      <c r="BL48" s="405">
        <v>55.368099999999998</v>
      </c>
      <c r="BM48" s="405">
        <v>7.51816</v>
      </c>
      <c r="BN48" s="405">
        <v>2.85101</v>
      </c>
      <c r="BO48" s="405">
        <v>34.262729999999998</v>
      </c>
      <c r="BP48" s="402"/>
      <c r="BQ48" s="405">
        <v>6.38</v>
      </c>
      <c r="BR48" s="405">
        <v>4.4400000000000004</v>
      </c>
      <c r="BS48" s="405" t="s">
        <v>430</v>
      </c>
      <c r="BT48" s="405" t="s">
        <v>430</v>
      </c>
      <c r="BU48" s="405" t="s">
        <v>430</v>
      </c>
      <c r="BV48" s="405">
        <v>31.12</v>
      </c>
      <c r="BW48" s="402"/>
      <c r="BX48" s="401" t="s">
        <v>9931</v>
      </c>
      <c r="BY48" s="401" t="s">
        <v>9932</v>
      </c>
      <c r="BZ48" s="401" t="s">
        <v>9933</v>
      </c>
      <c r="CA48" s="401" t="s">
        <v>9934</v>
      </c>
      <c r="CB48" s="401" t="s">
        <v>9935</v>
      </c>
      <c r="CC48" s="402"/>
      <c r="CD48" s="411" t="s">
        <v>548</v>
      </c>
    </row>
    <row r="49" spans="1:82" s="107" customFormat="1" x14ac:dyDescent="0.25">
      <c r="A49" s="345" t="s">
        <v>9936</v>
      </c>
      <c r="B49" s="373"/>
      <c r="C49" s="719">
        <v>45100</v>
      </c>
      <c r="D49" s="373"/>
      <c r="E49" s="346">
        <v>2947.4</v>
      </c>
      <c r="F49" s="373"/>
      <c r="G49" s="347">
        <v>12.507</v>
      </c>
      <c r="H49" s="373"/>
      <c r="I49" s="651">
        <v>1.51</v>
      </c>
      <c r="J49" s="651">
        <v>7.17</v>
      </c>
      <c r="K49" s="651">
        <v>1.3</v>
      </c>
      <c r="L49" s="651">
        <v>1.39</v>
      </c>
      <c r="M49" s="374"/>
      <c r="N49" s="348">
        <v>7.0053999999999998</v>
      </c>
      <c r="O49" s="348">
        <v>9.8331</v>
      </c>
      <c r="P49" s="348">
        <v>6.1357999999999997</v>
      </c>
      <c r="Q49" s="348">
        <v>5.4939</v>
      </c>
      <c r="R49" s="348">
        <v>6.0465</v>
      </c>
      <c r="S49" s="348">
        <v>9.4275000000000002</v>
      </c>
      <c r="T49" s="348">
        <v>6.6333000000000002</v>
      </c>
      <c r="U49" s="348">
        <v>6.4558999999999997</v>
      </c>
      <c r="V49" s="350">
        <v>6.4787999999999997</v>
      </c>
      <c r="W49" s="348">
        <v>7.2018000000000004</v>
      </c>
      <c r="X49" s="348">
        <v>7.3449</v>
      </c>
      <c r="Y49" s="348" t="s">
        <v>430</v>
      </c>
      <c r="Z49" s="348" t="s">
        <v>430</v>
      </c>
      <c r="AA49" s="348">
        <v>6.2514000000000003</v>
      </c>
      <c r="AB49" s="348">
        <v>7.4176000000000002</v>
      </c>
      <c r="AC49" s="348">
        <v>7.3221999999999996</v>
      </c>
      <c r="AD49" s="348">
        <v>6.6173000000000002</v>
      </c>
      <c r="AE49" s="348">
        <v>4.8280000000000003</v>
      </c>
      <c r="AF49" s="348">
        <v>7.3319000000000001</v>
      </c>
      <c r="AG49" s="374"/>
      <c r="AH49" s="346">
        <v>18</v>
      </c>
      <c r="AI49" s="346">
        <v>15</v>
      </c>
      <c r="AJ49" s="346">
        <v>12</v>
      </c>
      <c r="AK49" s="346">
        <v>15</v>
      </c>
      <c r="AL49" s="346">
        <v>19</v>
      </c>
      <c r="AM49" s="346">
        <v>13</v>
      </c>
      <c r="AN49" s="346">
        <v>4</v>
      </c>
      <c r="AO49" s="346">
        <v>10</v>
      </c>
      <c r="AP49" s="346">
        <v>13</v>
      </c>
      <c r="AQ49" s="346">
        <v>7</v>
      </c>
      <c r="AR49" s="346">
        <v>4</v>
      </c>
      <c r="AS49" s="346" t="s">
        <v>430</v>
      </c>
      <c r="AT49" s="346" t="s">
        <v>430</v>
      </c>
      <c r="AU49" s="346">
        <v>18</v>
      </c>
      <c r="AV49" s="346">
        <v>18</v>
      </c>
      <c r="AW49" s="346">
        <v>9</v>
      </c>
      <c r="AX49" s="346">
        <v>13</v>
      </c>
      <c r="AY49" s="346">
        <v>21</v>
      </c>
      <c r="AZ49" s="374"/>
      <c r="BA49" s="375">
        <v>16.276140841693</v>
      </c>
      <c r="BB49" s="375">
        <v>0</v>
      </c>
      <c r="BC49" s="375">
        <v>0.10295657072133101</v>
      </c>
      <c r="BD49" s="375" t="s">
        <v>430</v>
      </c>
      <c r="BE49" s="373"/>
      <c r="BF49" s="348">
        <v>22.463196718399999</v>
      </c>
      <c r="BG49" s="348">
        <v>-15.4030084718</v>
      </c>
      <c r="BH49" s="348">
        <v>-1.4583642384</v>
      </c>
      <c r="BI49" s="373"/>
      <c r="BJ49" s="348">
        <v>-7.5996009999999906E-2</v>
      </c>
      <c r="BK49" s="373"/>
      <c r="BL49" s="348">
        <v>16.322500000000002</v>
      </c>
      <c r="BM49" s="348">
        <v>6.8822799999999997</v>
      </c>
      <c r="BN49" s="348" t="s">
        <v>430</v>
      </c>
      <c r="BO49" s="348">
        <v>76.79522</v>
      </c>
      <c r="BP49" s="373"/>
      <c r="BQ49" s="348">
        <v>6.4</v>
      </c>
      <c r="BR49" s="348">
        <v>47.7</v>
      </c>
      <c r="BS49" s="348" t="s">
        <v>430</v>
      </c>
      <c r="BT49" s="348" t="s">
        <v>430</v>
      </c>
      <c r="BU49" s="348" t="s">
        <v>430</v>
      </c>
      <c r="BV49" s="348">
        <v>16.18</v>
      </c>
      <c r="BW49" s="373"/>
      <c r="BX49" s="372" t="s">
        <v>9937</v>
      </c>
      <c r="BY49" s="372" t="s">
        <v>9938</v>
      </c>
      <c r="BZ49" s="372" t="s">
        <v>926</v>
      </c>
      <c r="CA49" s="372" t="s">
        <v>9939</v>
      </c>
      <c r="CB49" s="372" t="s">
        <v>9940</v>
      </c>
      <c r="CC49" s="373"/>
      <c r="CD49" s="354" t="s">
        <v>9941</v>
      </c>
    </row>
    <row r="50" spans="1:82" s="107" customFormat="1" x14ac:dyDescent="0.25">
      <c r="A50" s="345" t="s">
        <v>9942</v>
      </c>
      <c r="B50" s="373"/>
      <c r="C50" s="719">
        <v>40413</v>
      </c>
      <c r="D50" s="373"/>
      <c r="E50" s="346">
        <v>2582.2199999999998</v>
      </c>
      <c r="F50" s="373"/>
      <c r="G50" s="347">
        <v>45.910699999999999</v>
      </c>
      <c r="H50" s="373"/>
      <c r="I50" s="651">
        <v>2.5099999999999998</v>
      </c>
      <c r="J50" s="651">
        <v>7.6079699999999999</v>
      </c>
      <c r="K50" s="651">
        <v>2.02</v>
      </c>
      <c r="L50" s="651">
        <v>2.13</v>
      </c>
      <c r="M50" s="374"/>
      <c r="N50" s="348">
        <v>275.39100000000002</v>
      </c>
      <c r="O50" s="348">
        <v>42.442700000000002</v>
      </c>
      <c r="P50" s="348">
        <v>19.4481</v>
      </c>
      <c r="Q50" s="348">
        <v>11.178000000000001</v>
      </c>
      <c r="R50" s="348">
        <v>36.128300000000003</v>
      </c>
      <c r="S50" s="348">
        <v>18.835899999999999</v>
      </c>
      <c r="T50" s="348">
        <v>2.0804</v>
      </c>
      <c r="U50" s="348">
        <v>8.1814</v>
      </c>
      <c r="V50" s="350">
        <v>13.851100000000001</v>
      </c>
      <c r="W50" s="348">
        <v>9.0321999999999996</v>
      </c>
      <c r="X50" s="348">
        <v>14.505699999999999</v>
      </c>
      <c r="Y50" s="348">
        <v>9.5746000000000002</v>
      </c>
      <c r="Z50" s="348">
        <v>10.5967</v>
      </c>
      <c r="AA50" s="348">
        <v>31.092300000000002</v>
      </c>
      <c r="AB50" s="348">
        <v>28.569400000000002</v>
      </c>
      <c r="AC50" s="348">
        <v>6.4433999999999996</v>
      </c>
      <c r="AD50" s="348">
        <v>12.4186</v>
      </c>
      <c r="AE50" s="348">
        <v>38.449599999999997</v>
      </c>
      <c r="AF50" s="348">
        <v>9.9923999999999999</v>
      </c>
      <c r="AG50" s="374"/>
      <c r="AH50" s="346">
        <v>10</v>
      </c>
      <c r="AI50" s="346">
        <v>4</v>
      </c>
      <c r="AJ50" s="346">
        <v>4</v>
      </c>
      <c r="AK50" s="346">
        <v>12</v>
      </c>
      <c r="AL50" s="346">
        <v>4</v>
      </c>
      <c r="AM50" s="346">
        <v>2</v>
      </c>
      <c r="AN50" s="346">
        <v>12</v>
      </c>
      <c r="AO50" s="346">
        <v>8</v>
      </c>
      <c r="AP50" s="346">
        <v>8</v>
      </c>
      <c r="AQ50" s="346">
        <v>3</v>
      </c>
      <c r="AR50" s="346">
        <v>3</v>
      </c>
      <c r="AS50" s="346">
        <v>2</v>
      </c>
      <c r="AT50" s="346">
        <v>2</v>
      </c>
      <c r="AU50" s="346">
        <v>2</v>
      </c>
      <c r="AV50" s="346">
        <v>6</v>
      </c>
      <c r="AW50" s="346">
        <v>10</v>
      </c>
      <c r="AX50" s="346">
        <v>9</v>
      </c>
      <c r="AY50" s="346">
        <v>10</v>
      </c>
      <c r="AZ50" s="374"/>
      <c r="BA50" s="375">
        <v>100.829074412135</v>
      </c>
      <c r="BB50" s="375">
        <v>0.58936270295373505</v>
      </c>
      <c r="BC50" s="375">
        <v>6.8113162216445602E-2</v>
      </c>
      <c r="BD50" s="375">
        <v>4.4651730920525496</v>
      </c>
      <c r="BE50" s="373"/>
      <c r="BF50" s="348">
        <v>81.735002236699998</v>
      </c>
      <c r="BG50" s="348">
        <v>43.334344136699997</v>
      </c>
      <c r="BH50" s="348">
        <v>1.8861483626</v>
      </c>
      <c r="BI50" s="373"/>
      <c r="BJ50" s="348">
        <v>64.448065900000003</v>
      </c>
      <c r="BK50" s="373"/>
      <c r="BL50" s="348">
        <v>44.926299999999998</v>
      </c>
      <c r="BM50" s="348">
        <v>11.828099999999999</v>
      </c>
      <c r="BN50" s="348">
        <v>9.6430799999999994</v>
      </c>
      <c r="BO50" s="348">
        <v>33.602519999999998</v>
      </c>
      <c r="BP50" s="373"/>
      <c r="BQ50" s="348">
        <v>2.23</v>
      </c>
      <c r="BR50" s="348">
        <v>4.3499999999999996</v>
      </c>
      <c r="BS50" s="348">
        <v>2.79</v>
      </c>
      <c r="BT50" s="348">
        <v>1.77</v>
      </c>
      <c r="BU50" s="348">
        <v>1.85</v>
      </c>
      <c r="BV50" s="348">
        <v>20.49</v>
      </c>
      <c r="BW50" s="373"/>
      <c r="BX50" s="372" t="s">
        <v>9943</v>
      </c>
      <c r="BY50" s="372" t="s">
        <v>9872</v>
      </c>
      <c r="BZ50" s="372" t="s">
        <v>9944</v>
      </c>
      <c r="CA50" s="372" t="s">
        <v>9503</v>
      </c>
      <c r="CB50" s="372" t="s">
        <v>9945</v>
      </c>
      <c r="CC50" s="373"/>
      <c r="CD50" s="354" t="s">
        <v>436</v>
      </c>
    </row>
    <row r="51" spans="1:82" s="107" customFormat="1" x14ac:dyDescent="0.25">
      <c r="A51" s="345" t="s">
        <v>9946</v>
      </c>
      <c r="B51" s="373"/>
      <c r="C51" s="719">
        <v>45446</v>
      </c>
      <c r="D51" s="373"/>
      <c r="E51" s="346">
        <v>1970.89</v>
      </c>
      <c r="F51" s="373"/>
      <c r="G51" s="347">
        <v>12.443099999999999</v>
      </c>
      <c r="H51" s="373"/>
      <c r="I51" s="651">
        <v>2.89</v>
      </c>
      <c r="J51" s="651">
        <v>7.05</v>
      </c>
      <c r="K51" s="651">
        <v>1.65</v>
      </c>
      <c r="L51" s="651">
        <v>1.72</v>
      </c>
      <c r="M51" s="374"/>
      <c r="N51" s="348">
        <v>232.02699999999999</v>
      </c>
      <c r="O51" s="348">
        <v>-6.5476000000000001</v>
      </c>
      <c r="P51" s="348">
        <v>2.1800000000000002</v>
      </c>
      <c r="Q51" s="348">
        <v>-4.1211000000000002</v>
      </c>
      <c r="R51" s="348">
        <v>25.265599999999999</v>
      </c>
      <c r="S51" s="348">
        <v>12.861000000000001</v>
      </c>
      <c r="T51" s="348">
        <v>-1.8879999999999999</v>
      </c>
      <c r="U51" s="348">
        <v>6.0431999999999997</v>
      </c>
      <c r="V51" s="350">
        <v>13.8529</v>
      </c>
      <c r="W51" s="348">
        <v>7.3691000000000004</v>
      </c>
      <c r="X51" s="348" t="s">
        <v>430</v>
      </c>
      <c r="Y51" s="348" t="s">
        <v>430</v>
      </c>
      <c r="Z51" s="348" t="s">
        <v>430</v>
      </c>
      <c r="AA51" s="348">
        <v>28.9025</v>
      </c>
      <c r="AB51" s="348">
        <v>23.1998</v>
      </c>
      <c r="AC51" s="348">
        <v>2.0364</v>
      </c>
      <c r="AD51" s="348">
        <v>12.491300000000001</v>
      </c>
      <c r="AE51" s="348">
        <v>26.681999999999999</v>
      </c>
      <c r="AF51" s="348">
        <v>10.378</v>
      </c>
      <c r="AG51" s="374"/>
      <c r="AH51" s="346">
        <v>16</v>
      </c>
      <c r="AI51" s="346">
        <v>17</v>
      </c>
      <c r="AJ51" s="346">
        <v>14</v>
      </c>
      <c r="AK51" s="346">
        <v>20</v>
      </c>
      <c r="AL51" s="346">
        <v>13</v>
      </c>
      <c r="AM51" s="346">
        <v>6</v>
      </c>
      <c r="AN51" s="346">
        <v>15</v>
      </c>
      <c r="AO51" s="346">
        <v>11</v>
      </c>
      <c r="AP51" s="346">
        <v>7</v>
      </c>
      <c r="AQ51" s="346">
        <v>6</v>
      </c>
      <c r="AR51" s="346" t="s">
        <v>430</v>
      </c>
      <c r="AS51" s="346" t="s">
        <v>430</v>
      </c>
      <c r="AT51" s="346" t="s">
        <v>430</v>
      </c>
      <c r="AU51" s="346">
        <v>4</v>
      </c>
      <c r="AV51" s="346">
        <v>13</v>
      </c>
      <c r="AW51" s="346">
        <v>14</v>
      </c>
      <c r="AX51" s="346">
        <v>8</v>
      </c>
      <c r="AY51" s="346">
        <v>16</v>
      </c>
      <c r="AZ51" s="374"/>
      <c r="BA51" s="375">
        <v>114.143000769363</v>
      </c>
      <c r="BB51" s="375">
        <v>0.66595005988437195</v>
      </c>
      <c r="BC51" s="375">
        <v>3.448521134055E-2</v>
      </c>
      <c r="BD51" s="375">
        <v>5.75142351062813</v>
      </c>
      <c r="BE51" s="373"/>
      <c r="BF51" s="348">
        <v>86.803351140700002</v>
      </c>
      <c r="BG51" s="348">
        <v>50.586310895399997</v>
      </c>
      <c r="BH51" s="348">
        <v>1.7159454723000001</v>
      </c>
      <c r="BI51" s="373"/>
      <c r="BJ51" s="348">
        <v>66.579778469999994</v>
      </c>
      <c r="BK51" s="373"/>
      <c r="BL51" s="348">
        <v>47.232599999999998</v>
      </c>
      <c r="BM51" s="348">
        <v>7.0031699999999999</v>
      </c>
      <c r="BN51" s="348">
        <v>13.8864</v>
      </c>
      <c r="BO51" s="348">
        <v>31.877829999999999</v>
      </c>
      <c r="BP51" s="373"/>
      <c r="BQ51" s="348">
        <v>0.47</v>
      </c>
      <c r="BR51" s="348">
        <v>7.59</v>
      </c>
      <c r="BS51" s="348">
        <v>1.29</v>
      </c>
      <c r="BT51" s="348" t="s">
        <v>430</v>
      </c>
      <c r="BU51" s="348" t="s">
        <v>430</v>
      </c>
      <c r="BV51" s="348">
        <v>22.45</v>
      </c>
      <c r="BW51" s="373"/>
      <c r="BX51" s="372" t="s">
        <v>9947</v>
      </c>
      <c r="BY51" s="372" t="s">
        <v>9948</v>
      </c>
      <c r="BZ51" s="372" t="s">
        <v>9949</v>
      </c>
      <c r="CA51" s="372" t="s">
        <v>2965</v>
      </c>
      <c r="CB51" s="372" t="s">
        <v>9950</v>
      </c>
      <c r="CC51" s="373"/>
      <c r="CD51" s="354" t="s">
        <v>443</v>
      </c>
    </row>
    <row r="52" spans="1:82" s="107" customFormat="1" x14ac:dyDescent="0.25">
      <c r="A52" s="345" t="s">
        <v>9951</v>
      </c>
      <c r="B52" s="373"/>
      <c r="C52" s="719">
        <v>44914</v>
      </c>
      <c r="D52" s="373"/>
      <c r="E52" s="346">
        <v>1481.19</v>
      </c>
      <c r="F52" s="373"/>
      <c r="G52" s="347">
        <v>16.546900000000001</v>
      </c>
      <c r="H52" s="373"/>
      <c r="I52" s="651">
        <v>4.07</v>
      </c>
      <c r="J52" s="651">
        <v>6.6</v>
      </c>
      <c r="K52" s="651">
        <v>2.4900000000000002</v>
      </c>
      <c r="L52" s="651">
        <v>2.59</v>
      </c>
      <c r="M52" s="374"/>
      <c r="N52" s="348">
        <v>280.74200000000002</v>
      </c>
      <c r="O52" s="348">
        <v>12.512700000000001</v>
      </c>
      <c r="P52" s="348">
        <v>6.468</v>
      </c>
      <c r="Q52" s="348">
        <v>17.288</v>
      </c>
      <c r="R52" s="348">
        <v>33.630299999999998</v>
      </c>
      <c r="S52" s="348">
        <v>10.3072</v>
      </c>
      <c r="T52" s="348">
        <v>3.8780000000000001</v>
      </c>
      <c r="U52" s="348">
        <v>6.5305999999999997</v>
      </c>
      <c r="V52" s="350">
        <v>11.012</v>
      </c>
      <c r="W52" s="348">
        <v>7.8468999999999998</v>
      </c>
      <c r="X52" s="348">
        <v>15.241</v>
      </c>
      <c r="Y52" s="348" t="s">
        <v>430</v>
      </c>
      <c r="Z52" s="348" t="s">
        <v>430</v>
      </c>
      <c r="AA52" s="348">
        <v>26.578499999999998</v>
      </c>
      <c r="AB52" s="348">
        <v>29.6191</v>
      </c>
      <c r="AC52" s="348">
        <v>6.2774999999999999</v>
      </c>
      <c r="AD52" s="348">
        <v>11.4861</v>
      </c>
      <c r="AE52" s="348">
        <v>39.0107</v>
      </c>
      <c r="AF52" s="348">
        <v>14.7033</v>
      </c>
      <c r="AG52" s="374"/>
      <c r="AH52" s="346">
        <v>8</v>
      </c>
      <c r="AI52" s="346">
        <v>12</v>
      </c>
      <c r="AJ52" s="346">
        <v>11</v>
      </c>
      <c r="AK52" s="346">
        <v>7</v>
      </c>
      <c r="AL52" s="346">
        <v>6</v>
      </c>
      <c r="AM52" s="346">
        <v>11</v>
      </c>
      <c r="AN52" s="346">
        <v>8</v>
      </c>
      <c r="AO52" s="346">
        <v>9</v>
      </c>
      <c r="AP52" s="346">
        <v>11</v>
      </c>
      <c r="AQ52" s="346">
        <v>5</v>
      </c>
      <c r="AR52" s="346">
        <v>2</v>
      </c>
      <c r="AS52" s="346" t="s">
        <v>430</v>
      </c>
      <c r="AT52" s="346" t="s">
        <v>430</v>
      </c>
      <c r="AU52" s="346">
        <v>6</v>
      </c>
      <c r="AV52" s="346">
        <v>4</v>
      </c>
      <c r="AW52" s="346">
        <v>11</v>
      </c>
      <c r="AX52" s="346">
        <v>10</v>
      </c>
      <c r="AY52" s="346">
        <v>9</v>
      </c>
      <c r="AZ52" s="374"/>
      <c r="BA52" s="375">
        <v>103.31776205948201</v>
      </c>
      <c r="BB52" s="375">
        <v>0.118855795966382</v>
      </c>
      <c r="BC52" s="375">
        <v>8.0644244388367398E-2</v>
      </c>
      <c r="BD52" s="375">
        <v>4.8143828223073903</v>
      </c>
      <c r="BE52" s="373"/>
      <c r="BF52" s="348">
        <v>91.623869076199995</v>
      </c>
      <c r="BG52" s="348">
        <v>52.029973832700001</v>
      </c>
      <c r="BH52" s="348">
        <v>1.7609824169999999</v>
      </c>
      <c r="BI52" s="373"/>
      <c r="BJ52" s="348">
        <v>71.442022660000006</v>
      </c>
      <c r="BK52" s="373"/>
      <c r="BL52" s="348">
        <v>48.566800000000001</v>
      </c>
      <c r="BM52" s="348">
        <v>16.691600000000001</v>
      </c>
      <c r="BN52" s="348">
        <v>6.1835699999999996</v>
      </c>
      <c r="BO52" s="348">
        <v>28.558029999999999</v>
      </c>
      <c r="BP52" s="373"/>
      <c r="BQ52" s="348">
        <v>3.35</v>
      </c>
      <c r="BR52" s="348">
        <v>5.68</v>
      </c>
      <c r="BS52" s="348">
        <v>0.69</v>
      </c>
      <c r="BT52" s="348" t="s">
        <v>430</v>
      </c>
      <c r="BU52" s="348" t="s">
        <v>430</v>
      </c>
      <c r="BV52" s="348">
        <v>18.84</v>
      </c>
      <c r="BW52" s="373"/>
      <c r="BX52" s="372" t="s">
        <v>9952</v>
      </c>
      <c r="BY52" s="372" t="s">
        <v>9953</v>
      </c>
      <c r="BZ52" s="372" t="s">
        <v>9954</v>
      </c>
      <c r="CA52" s="372" t="s">
        <v>9955</v>
      </c>
      <c r="CB52" s="372" t="s">
        <v>9956</v>
      </c>
      <c r="CC52" s="373"/>
      <c r="CD52" s="354" t="s">
        <v>436</v>
      </c>
    </row>
    <row r="53" spans="1:82" s="107" customFormat="1" x14ac:dyDescent="0.25">
      <c r="A53" s="345" t="s">
        <v>9957</v>
      </c>
      <c r="B53" s="373"/>
      <c r="C53" s="719">
        <v>45807</v>
      </c>
      <c r="D53" s="373"/>
      <c r="E53" s="346">
        <v>1401.71</v>
      </c>
      <c r="F53" s="373"/>
      <c r="G53" s="347">
        <v>11.45</v>
      </c>
      <c r="H53" s="373"/>
      <c r="I53" s="651">
        <v>0.34</v>
      </c>
      <c r="J53" s="651">
        <v>5.93</v>
      </c>
      <c r="K53" s="651">
        <v>0.31</v>
      </c>
      <c r="L53" s="651">
        <v>0.33</v>
      </c>
      <c r="M53" s="374"/>
      <c r="N53" s="348">
        <v>289.173</v>
      </c>
      <c r="O53" s="348">
        <v>64.091300000000004</v>
      </c>
      <c r="P53" s="348">
        <v>36.688000000000002</v>
      </c>
      <c r="Q53" s="348">
        <v>32.272300000000001</v>
      </c>
      <c r="R53" s="348">
        <v>42.621499999999997</v>
      </c>
      <c r="S53" s="348">
        <v>21.553999999999998</v>
      </c>
      <c r="T53" s="348">
        <v>5.9843999999999999</v>
      </c>
      <c r="U53" s="348">
        <v>9.1044999999999998</v>
      </c>
      <c r="V53" s="350">
        <v>12.3651</v>
      </c>
      <c r="W53" s="348" t="s">
        <v>430</v>
      </c>
      <c r="X53" s="348" t="s">
        <v>430</v>
      </c>
      <c r="Y53" s="348" t="s">
        <v>430</v>
      </c>
      <c r="Z53" s="348" t="s">
        <v>430</v>
      </c>
      <c r="AA53" s="348">
        <v>37.494599999999998</v>
      </c>
      <c r="AB53" s="348">
        <v>32.351399999999998</v>
      </c>
      <c r="AC53" s="348">
        <v>7.6359000000000004</v>
      </c>
      <c r="AD53" s="348">
        <v>12.6996</v>
      </c>
      <c r="AE53" s="348">
        <v>47.4238</v>
      </c>
      <c r="AF53" s="348">
        <v>11.690899999999999</v>
      </c>
      <c r="AG53" s="374"/>
      <c r="AH53" s="346">
        <v>7</v>
      </c>
      <c r="AI53" s="346">
        <v>2</v>
      </c>
      <c r="AJ53" s="346">
        <v>2</v>
      </c>
      <c r="AK53" s="346">
        <v>3</v>
      </c>
      <c r="AL53" s="346">
        <v>2</v>
      </c>
      <c r="AM53" s="346">
        <v>1</v>
      </c>
      <c r="AN53" s="346">
        <v>6</v>
      </c>
      <c r="AO53" s="346">
        <v>7</v>
      </c>
      <c r="AP53" s="346">
        <v>9</v>
      </c>
      <c r="AQ53" s="346" t="s">
        <v>430</v>
      </c>
      <c r="AR53" s="346" t="s">
        <v>430</v>
      </c>
      <c r="AS53" s="346" t="s">
        <v>430</v>
      </c>
      <c r="AT53" s="346" t="s">
        <v>430</v>
      </c>
      <c r="AU53" s="346">
        <v>1</v>
      </c>
      <c r="AV53" s="346">
        <v>2</v>
      </c>
      <c r="AW53" s="346">
        <v>7</v>
      </c>
      <c r="AX53" s="346">
        <v>7</v>
      </c>
      <c r="AY53" s="346">
        <v>5</v>
      </c>
      <c r="AZ53" s="374"/>
      <c r="BA53" s="375">
        <v>114.22934884035401</v>
      </c>
      <c r="BB53" s="375">
        <v>0</v>
      </c>
      <c r="BC53" s="375">
        <v>4.6257898664485202E-2</v>
      </c>
      <c r="BD53" s="375" t="s">
        <v>430</v>
      </c>
      <c r="BE53" s="373"/>
      <c r="BF53" s="348">
        <v>78.522442924200007</v>
      </c>
      <c r="BG53" s="348">
        <v>28.6393472106</v>
      </c>
      <c r="BH53" s="348">
        <v>2.7417679022999999</v>
      </c>
      <c r="BI53" s="373"/>
      <c r="BJ53" s="348">
        <v>61.851469819999998</v>
      </c>
      <c r="BK53" s="373"/>
      <c r="BL53" s="348">
        <v>42.1511</v>
      </c>
      <c r="BM53" s="348">
        <v>16.229700000000001</v>
      </c>
      <c r="BN53" s="348">
        <v>7.5115999999999996</v>
      </c>
      <c r="BO53" s="348">
        <v>34.107599999999998</v>
      </c>
      <c r="BP53" s="373"/>
      <c r="BQ53" s="348">
        <v>2.91</v>
      </c>
      <c r="BR53" s="348">
        <v>8.9600000000000009</v>
      </c>
      <c r="BS53" s="348" t="s">
        <v>430</v>
      </c>
      <c r="BT53" s="348" t="s">
        <v>430</v>
      </c>
      <c r="BU53" s="348" t="s">
        <v>430</v>
      </c>
      <c r="BV53" s="348">
        <v>22.24</v>
      </c>
      <c r="BW53" s="373"/>
      <c r="BX53" s="372" t="s">
        <v>9958</v>
      </c>
      <c r="BY53" s="372" t="s">
        <v>9959</v>
      </c>
      <c r="BZ53" s="372" t="s">
        <v>9960</v>
      </c>
      <c r="CA53" s="372" t="s">
        <v>4772</v>
      </c>
      <c r="CB53" s="372" t="s">
        <v>9961</v>
      </c>
      <c r="CC53" s="373"/>
      <c r="CD53" s="354" t="s">
        <v>443</v>
      </c>
    </row>
    <row r="54" spans="1:82" s="107" customFormat="1" x14ac:dyDescent="0.25">
      <c r="A54" s="345" t="s">
        <v>9962</v>
      </c>
      <c r="B54" s="373"/>
      <c r="C54" s="719">
        <v>45364</v>
      </c>
      <c r="D54" s="373"/>
      <c r="E54" s="346">
        <v>1219.8599999999999</v>
      </c>
      <c r="F54" s="373"/>
      <c r="G54" s="347">
        <v>14.0345</v>
      </c>
      <c r="H54" s="373"/>
      <c r="I54" s="651">
        <v>4.0999999999999996</v>
      </c>
      <c r="J54" s="651">
        <v>7.53</v>
      </c>
      <c r="K54" s="651">
        <v>2.5099999999999998</v>
      </c>
      <c r="L54" s="651">
        <v>2.65</v>
      </c>
      <c r="M54" s="374"/>
      <c r="N54" s="348">
        <v>242.16399999999999</v>
      </c>
      <c r="O54" s="348">
        <v>10.9329</v>
      </c>
      <c r="P54" s="348">
        <v>5.3182999999999998</v>
      </c>
      <c r="Q54" s="348">
        <v>15.3224</v>
      </c>
      <c r="R54" s="348">
        <v>23.7242</v>
      </c>
      <c r="S54" s="348">
        <v>18.2408</v>
      </c>
      <c r="T54" s="348">
        <v>6.0928000000000004</v>
      </c>
      <c r="U54" s="348">
        <v>9.5091999999999999</v>
      </c>
      <c r="V54" s="350">
        <v>16.3781</v>
      </c>
      <c r="W54" s="348">
        <v>12.027100000000001</v>
      </c>
      <c r="X54" s="348" t="s">
        <v>430</v>
      </c>
      <c r="Y54" s="348" t="s">
        <v>430</v>
      </c>
      <c r="Z54" s="348" t="s">
        <v>430</v>
      </c>
      <c r="AA54" s="348">
        <v>22.4255</v>
      </c>
      <c r="AB54" s="348">
        <v>26.687999999999999</v>
      </c>
      <c r="AC54" s="348">
        <v>7.8131000000000004</v>
      </c>
      <c r="AD54" s="348">
        <v>13.7607</v>
      </c>
      <c r="AE54" s="348">
        <v>31.670999999999999</v>
      </c>
      <c r="AF54" s="348">
        <v>14.9125</v>
      </c>
      <c r="AG54" s="374"/>
      <c r="AH54" s="346">
        <v>13</v>
      </c>
      <c r="AI54" s="346">
        <v>13</v>
      </c>
      <c r="AJ54" s="346">
        <v>13</v>
      </c>
      <c r="AK54" s="346">
        <v>8</v>
      </c>
      <c r="AL54" s="346">
        <v>15</v>
      </c>
      <c r="AM54" s="346">
        <v>3</v>
      </c>
      <c r="AN54" s="346">
        <v>5</v>
      </c>
      <c r="AO54" s="346">
        <v>5</v>
      </c>
      <c r="AP54" s="346">
        <v>4</v>
      </c>
      <c r="AQ54" s="346">
        <v>2</v>
      </c>
      <c r="AR54" s="346" t="s">
        <v>430</v>
      </c>
      <c r="AS54" s="346" t="s">
        <v>430</v>
      </c>
      <c r="AT54" s="346" t="s">
        <v>430</v>
      </c>
      <c r="AU54" s="346">
        <v>12</v>
      </c>
      <c r="AV54" s="346">
        <v>7</v>
      </c>
      <c r="AW54" s="346">
        <v>6</v>
      </c>
      <c r="AX54" s="346">
        <v>5</v>
      </c>
      <c r="AY54" s="346">
        <v>14</v>
      </c>
      <c r="AZ54" s="374"/>
      <c r="BA54" s="375">
        <v>84.347346894045998</v>
      </c>
      <c r="BB54" s="375">
        <v>0</v>
      </c>
      <c r="BC54" s="375">
        <v>0.10236763813531601</v>
      </c>
      <c r="BD54" s="375" t="s">
        <v>430</v>
      </c>
      <c r="BE54" s="373"/>
      <c r="BF54" s="348">
        <v>86.638627141000001</v>
      </c>
      <c r="BG54" s="348">
        <v>30.566741559</v>
      </c>
      <c r="BH54" s="348">
        <v>2.8344083379999998</v>
      </c>
      <c r="BI54" s="373"/>
      <c r="BJ54" s="348">
        <v>53.801469320000002</v>
      </c>
      <c r="BK54" s="373"/>
      <c r="BL54" s="348">
        <v>37.457599999999999</v>
      </c>
      <c r="BM54" s="348">
        <v>6.0737100000000002</v>
      </c>
      <c r="BN54" s="348">
        <v>10.270099999999999</v>
      </c>
      <c r="BO54" s="348">
        <v>46.198590000000003</v>
      </c>
      <c r="BP54" s="373"/>
      <c r="BQ54" s="348">
        <v>4.3099999999999996</v>
      </c>
      <c r="BR54" s="348">
        <v>15.43</v>
      </c>
      <c r="BS54" s="348">
        <v>7.42</v>
      </c>
      <c r="BT54" s="348" t="s">
        <v>430</v>
      </c>
      <c r="BU54" s="348" t="s">
        <v>430</v>
      </c>
      <c r="BV54" s="348">
        <v>18.010000000000002</v>
      </c>
      <c r="BW54" s="373"/>
      <c r="BX54" s="372" t="s">
        <v>9963</v>
      </c>
      <c r="BY54" s="372" t="s">
        <v>9964</v>
      </c>
      <c r="BZ54" s="372" t="s">
        <v>9965</v>
      </c>
      <c r="CA54" s="372" t="s">
        <v>9966</v>
      </c>
      <c r="CB54" s="372" t="s">
        <v>9967</v>
      </c>
      <c r="CC54" s="373"/>
      <c r="CD54" s="354" t="s">
        <v>611</v>
      </c>
    </row>
    <row r="55" spans="1:82" s="107" customFormat="1" x14ac:dyDescent="0.25">
      <c r="A55" s="345" t="s">
        <v>9968</v>
      </c>
      <c r="B55" s="373"/>
      <c r="C55" s="719">
        <v>45643</v>
      </c>
      <c r="D55" s="373"/>
      <c r="E55" s="346">
        <v>1221.83</v>
      </c>
      <c r="F55" s="373"/>
      <c r="G55" s="347">
        <v>12.66</v>
      </c>
      <c r="H55" s="373"/>
      <c r="I55" s="651" t="s">
        <v>430</v>
      </c>
      <c r="J55" s="651" t="s">
        <v>430</v>
      </c>
      <c r="K55" s="651" t="s">
        <v>430</v>
      </c>
      <c r="L55" s="651" t="s">
        <v>430</v>
      </c>
      <c r="M55" s="374"/>
      <c r="N55" s="348">
        <v>232.114</v>
      </c>
      <c r="O55" s="348">
        <v>9.6179000000000006</v>
      </c>
      <c r="P55" s="348">
        <v>8.2505000000000006</v>
      </c>
      <c r="Q55" s="348">
        <v>14.4956</v>
      </c>
      <c r="R55" s="348">
        <v>28.578099999999999</v>
      </c>
      <c r="S55" s="348">
        <v>11.944100000000001</v>
      </c>
      <c r="T55" s="348">
        <v>3.8967999999999998</v>
      </c>
      <c r="U55" s="348">
        <v>11.966200000000001</v>
      </c>
      <c r="V55" s="350">
        <v>16.5746</v>
      </c>
      <c r="W55" s="348" t="s">
        <v>430</v>
      </c>
      <c r="X55" s="348" t="s">
        <v>430</v>
      </c>
      <c r="Y55" s="348" t="s">
        <v>430</v>
      </c>
      <c r="Z55" s="348" t="s">
        <v>430</v>
      </c>
      <c r="AA55" s="348">
        <v>25.769400000000001</v>
      </c>
      <c r="AB55" s="348">
        <v>24.7028</v>
      </c>
      <c r="AC55" s="348">
        <v>7.8272000000000004</v>
      </c>
      <c r="AD55" s="348">
        <v>14.6853</v>
      </c>
      <c r="AE55" s="348">
        <v>36.764699999999998</v>
      </c>
      <c r="AF55" s="348">
        <v>15.1309</v>
      </c>
      <c r="AG55" s="374"/>
      <c r="AH55" s="346">
        <v>15</v>
      </c>
      <c r="AI55" s="346">
        <v>16</v>
      </c>
      <c r="AJ55" s="346">
        <v>9</v>
      </c>
      <c r="AK55" s="346">
        <v>9</v>
      </c>
      <c r="AL55" s="346">
        <v>10</v>
      </c>
      <c r="AM55" s="346">
        <v>8</v>
      </c>
      <c r="AN55" s="346">
        <v>7</v>
      </c>
      <c r="AO55" s="346">
        <v>3</v>
      </c>
      <c r="AP55" s="346">
        <v>3</v>
      </c>
      <c r="AQ55" s="346" t="s">
        <v>430</v>
      </c>
      <c r="AR55" s="346" t="s">
        <v>430</v>
      </c>
      <c r="AS55" s="346" t="s">
        <v>430</v>
      </c>
      <c r="AT55" s="346" t="s">
        <v>430</v>
      </c>
      <c r="AU55" s="346">
        <v>7</v>
      </c>
      <c r="AV55" s="346">
        <v>11</v>
      </c>
      <c r="AW55" s="346">
        <v>5</v>
      </c>
      <c r="AX55" s="346">
        <v>3</v>
      </c>
      <c r="AY55" s="346">
        <v>12</v>
      </c>
      <c r="AZ55" s="374"/>
      <c r="BA55" s="375">
        <v>88.079308157502993</v>
      </c>
      <c r="BB55" s="375">
        <v>0</v>
      </c>
      <c r="BC55" s="375">
        <v>0.11002868846168901</v>
      </c>
      <c r="BD55" s="375" t="s">
        <v>430</v>
      </c>
      <c r="BE55" s="373"/>
      <c r="BF55" s="348">
        <v>71.507095026599998</v>
      </c>
      <c r="BG55" s="348">
        <v>1.8605789047000001</v>
      </c>
      <c r="BH55" s="348">
        <v>38.432712983000002</v>
      </c>
      <c r="BI55" s="373"/>
      <c r="BJ55" s="348">
        <v>58.341129350000003</v>
      </c>
      <c r="BK55" s="373"/>
      <c r="BL55" s="348">
        <v>35.913200000000003</v>
      </c>
      <c r="BM55" s="348">
        <v>0.71496800000000005</v>
      </c>
      <c r="BN55" s="348">
        <v>7.2529999999999999E-3</v>
      </c>
      <c r="BO55" s="348">
        <v>63.364578999999999</v>
      </c>
      <c r="BP55" s="373"/>
      <c r="BQ55" s="348">
        <v>5.52</v>
      </c>
      <c r="BR55" s="348">
        <v>9.52</v>
      </c>
      <c r="BS55" s="348">
        <v>2.97</v>
      </c>
      <c r="BT55" s="348" t="s">
        <v>430</v>
      </c>
      <c r="BU55" s="348" t="s">
        <v>430</v>
      </c>
      <c r="BV55" s="348">
        <v>20.58</v>
      </c>
      <c r="BW55" s="373"/>
      <c r="BX55" s="372" t="s">
        <v>9969</v>
      </c>
      <c r="BY55" s="372" t="s">
        <v>9970</v>
      </c>
      <c r="BZ55" s="372" t="s">
        <v>782</v>
      </c>
      <c r="CA55" s="372" t="s">
        <v>9971</v>
      </c>
      <c r="CB55" s="372" t="s">
        <v>9972</v>
      </c>
      <c r="CC55" s="373"/>
      <c r="CD55" s="354" t="s">
        <v>443</v>
      </c>
    </row>
    <row r="56" spans="1:82" s="107" customFormat="1" x14ac:dyDescent="0.25">
      <c r="A56" s="345" t="s">
        <v>9973</v>
      </c>
      <c r="B56" s="373"/>
      <c r="C56" s="719">
        <v>45545</v>
      </c>
      <c r="D56" s="373"/>
      <c r="E56" s="346">
        <v>1012.26</v>
      </c>
      <c r="F56" s="373"/>
      <c r="G56" s="347">
        <v>12.36</v>
      </c>
      <c r="H56" s="373"/>
      <c r="I56" s="651">
        <v>2.52</v>
      </c>
      <c r="J56" s="651">
        <v>6.4</v>
      </c>
      <c r="K56" s="651">
        <v>1.76</v>
      </c>
      <c r="L56" s="651">
        <v>1.89</v>
      </c>
      <c r="M56" s="374"/>
      <c r="N56" s="348">
        <v>297.71600000000001</v>
      </c>
      <c r="O56" s="348">
        <v>9.8515999999999995</v>
      </c>
      <c r="P56" s="348">
        <v>8.4510000000000005</v>
      </c>
      <c r="Q56" s="348">
        <v>8.4647000000000006</v>
      </c>
      <c r="R56" s="348">
        <v>24.306799999999999</v>
      </c>
      <c r="S56" s="348">
        <v>15.682700000000001</v>
      </c>
      <c r="T56" s="348">
        <v>0.32679999999999998</v>
      </c>
      <c r="U56" s="348">
        <v>9.5002999999999993</v>
      </c>
      <c r="V56" s="350">
        <v>15.6221</v>
      </c>
      <c r="W56" s="348" t="s">
        <v>430</v>
      </c>
      <c r="X56" s="348" t="s">
        <v>430</v>
      </c>
      <c r="Y56" s="348" t="s">
        <v>430</v>
      </c>
      <c r="Z56" s="348" t="s">
        <v>430</v>
      </c>
      <c r="AA56" s="348">
        <v>19.632300000000001</v>
      </c>
      <c r="AB56" s="348">
        <v>26.116599999999998</v>
      </c>
      <c r="AC56" s="348">
        <v>6.0815999999999999</v>
      </c>
      <c r="AD56" s="348">
        <v>13.4695</v>
      </c>
      <c r="AE56" s="348">
        <v>33.072499999999998</v>
      </c>
      <c r="AF56" s="348">
        <v>11.524900000000001</v>
      </c>
      <c r="AG56" s="374"/>
      <c r="AH56" s="346">
        <v>6</v>
      </c>
      <c r="AI56" s="346">
        <v>14</v>
      </c>
      <c r="AJ56" s="346">
        <v>8</v>
      </c>
      <c r="AK56" s="346">
        <v>13</v>
      </c>
      <c r="AL56" s="346">
        <v>14</v>
      </c>
      <c r="AM56" s="346">
        <v>5</v>
      </c>
      <c r="AN56" s="346">
        <v>13</v>
      </c>
      <c r="AO56" s="346">
        <v>6</v>
      </c>
      <c r="AP56" s="346">
        <v>5</v>
      </c>
      <c r="AQ56" s="346" t="s">
        <v>430</v>
      </c>
      <c r="AR56" s="346" t="s">
        <v>430</v>
      </c>
      <c r="AS56" s="346" t="s">
        <v>430</v>
      </c>
      <c r="AT56" s="346" t="s">
        <v>430</v>
      </c>
      <c r="AU56" s="346">
        <v>14</v>
      </c>
      <c r="AV56" s="346">
        <v>9</v>
      </c>
      <c r="AW56" s="346">
        <v>12</v>
      </c>
      <c r="AX56" s="346">
        <v>6</v>
      </c>
      <c r="AY56" s="346">
        <v>13</v>
      </c>
      <c r="AZ56" s="374"/>
      <c r="BA56" s="375">
        <v>111.750419382141</v>
      </c>
      <c r="BB56" s="375">
        <v>0.69421362283663801</v>
      </c>
      <c r="BC56" s="375">
        <v>4.5723284541737998E-2</v>
      </c>
      <c r="BD56" s="375">
        <v>10.2341571104106</v>
      </c>
      <c r="BE56" s="373"/>
      <c r="BF56" s="348">
        <v>90.091305777399995</v>
      </c>
      <c r="BG56" s="348">
        <v>33.665478178199997</v>
      </c>
      <c r="BH56" s="348">
        <v>2.6760738492999998</v>
      </c>
      <c r="BI56" s="373"/>
      <c r="BJ56" s="348">
        <v>69.127675210000007</v>
      </c>
      <c r="BK56" s="373"/>
      <c r="BL56" s="348">
        <v>41.8934</v>
      </c>
      <c r="BM56" s="348">
        <v>11.857699999999999</v>
      </c>
      <c r="BN56" s="348">
        <v>15.3766</v>
      </c>
      <c r="BO56" s="348">
        <v>30.872299999999999</v>
      </c>
      <c r="BP56" s="373"/>
      <c r="BQ56" s="348">
        <v>0.78</v>
      </c>
      <c r="BR56" s="348">
        <v>10.31</v>
      </c>
      <c r="BS56" s="348" t="s">
        <v>430</v>
      </c>
      <c r="BT56" s="348" t="s">
        <v>430</v>
      </c>
      <c r="BU56" s="348" t="s">
        <v>430</v>
      </c>
      <c r="BV56" s="348">
        <v>18.36</v>
      </c>
      <c r="BW56" s="373"/>
      <c r="BX56" s="372" t="s">
        <v>851</v>
      </c>
      <c r="BY56" s="372" t="s">
        <v>9974</v>
      </c>
      <c r="BZ56" s="372" t="s">
        <v>4602</v>
      </c>
      <c r="CA56" s="372" t="s">
        <v>9975</v>
      </c>
      <c r="CB56" s="372" t="s">
        <v>9976</v>
      </c>
      <c r="CC56" s="373"/>
      <c r="CD56" s="354" t="s">
        <v>548</v>
      </c>
    </row>
    <row r="57" spans="1:82" s="107" customFormat="1" x14ac:dyDescent="0.25">
      <c r="A57" s="345" t="s">
        <v>9977</v>
      </c>
      <c r="B57" s="373"/>
      <c r="C57" s="719">
        <v>45702</v>
      </c>
      <c r="D57" s="373"/>
      <c r="E57" s="346">
        <v>1000.69</v>
      </c>
      <c r="F57" s="373"/>
      <c r="G57" s="347">
        <v>12.386699999999999</v>
      </c>
      <c r="H57" s="373"/>
      <c r="I57" s="651" t="s">
        <v>430</v>
      </c>
      <c r="J57" s="651" t="s">
        <v>430</v>
      </c>
      <c r="K57" s="651" t="s">
        <v>430</v>
      </c>
      <c r="L57" s="651" t="s">
        <v>430</v>
      </c>
      <c r="M57" s="374"/>
      <c r="N57" s="348">
        <v>233.38900000000001</v>
      </c>
      <c r="O57" s="348">
        <v>31.216799999999999</v>
      </c>
      <c r="P57" s="348">
        <v>-0.96799999999999997</v>
      </c>
      <c r="Q57" s="348">
        <v>13.5619</v>
      </c>
      <c r="R57" s="348">
        <v>41.2836</v>
      </c>
      <c r="S57" s="348">
        <v>11.7263</v>
      </c>
      <c r="T57" s="348">
        <v>2.4803000000000002</v>
      </c>
      <c r="U57" s="348">
        <v>4.1557000000000004</v>
      </c>
      <c r="V57" s="350">
        <v>10.549099999999999</v>
      </c>
      <c r="W57" s="348" t="s">
        <v>430</v>
      </c>
      <c r="X57" s="348" t="s">
        <v>430</v>
      </c>
      <c r="Y57" s="348" t="s">
        <v>430</v>
      </c>
      <c r="Z57" s="348" t="s">
        <v>430</v>
      </c>
      <c r="AA57" s="348">
        <v>28.120899999999999</v>
      </c>
      <c r="AB57" s="348">
        <v>34.100200000000001</v>
      </c>
      <c r="AC57" s="348">
        <v>1.7750999999999999</v>
      </c>
      <c r="AD57" s="348">
        <v>8.1577000000000002</v>
      </c>
      <c r="AE57" s="348">
        <v>45.9788</v>
      </c>
      <c r="AF57" s="348">
        <v>15.2034</v>
      </c>
      <c r="AG57" s="374"/>
      <c r="AH57" s="346">
        <v>14</v>
      </c>
      <c r="AI57" s="346">
        <v>8</v>
      </c>
      <c r="AJ57" s="346">
        <v>16</v>
      </c>
      <c r="AK57" s="346">
        <v>10</v>
      </c>
      <c r="AL57" s="346">
        <v>3</v>
      </c>
      <c r="AM57" s="346">
        <v>9</v>
      </c>
      <c r="AN57" s="346">
        <v>11</v>
      </c>
      <c r="AO57" s="346">
        <v>13</v>
      </c>
      <c r="AP57" s="346">
        <v>12</v>
      </c>
      <c r="AQ57" s="346" t="s">
        <v>430</v>
      </c>
      <c r="AR57" s="346" t="s">
        <v>430</v>
      </c>
      <c r="AS57" s="346" t="s">
        <v>430</v>
      </c>
      <c r="AT57" s="346" t="s">
        <v>430</v>
      </c>
      <c r="AU57" s="346">
        <v>5</v>
      </c>
      <c r="AV57" s="346">
        <v>1</v>
      </c>
      <c r="AW57" s="346">
        <v>15</v>
      </c>
      <c r="AX57" s="346">
        <v>12</v>
      </c>
      <c r="AY57" s="346">
        <v>6</v>
      </c>
      <c r="AZ57" s="374"/>
      <c r="BA57" s="375">
        <v>132.761035335446</v>
      </c>
      <c r="BB57" s="375">
        <v>0</v>
      </c>
      <c r="BC57" s="375">
        <v>6.9259520552581902E-2</v>
      </c>
      <c r="BD57" s="375" t="s">
        <v>430</v>
      </c>
      <c r="BE57" s="373"/>
      <c r="BF57" s="348">
        <v>92.183296817300004</v>
      </c>
      <c r="BG57" s="348">
        <v>44.159499519800001</v>
      </c>
      <c r="BH57" s="348">
        <v>2.0875077349</v>
      </c>
      <c r="BI57" s="373"/>
      <c r="BJ57" s="348">
        <v>69.650328950000002</v>
      </c>
      <c r="BK57" s="373"/>
      <c r="BL57" s="348">
        <v>37.203299999999999</v>
      </c>
      <c r="BM57" s="348">
        <v>18.7819</v>
      </c>
      <c r="BN57" s="348">
        <v>12.136100000000001</v>
      </c>
      <c r="BO57" s="348">
        <v>31.878699999999998</v>
      </c>
      <c r="BP57" s="373"/>
      <c r="BQ57" s="348">
        <v>6.25</v>
      </c>
      <c r="BR57" s="348">
        <v>4.8899999999999997</v>
      </c>
      <c r="BS57" s="348" t="s">
        <v>430</v>
      </c>
      <c r="BT57" s="348" t="s">
        <v>430</v>
      </c>
      <c r="BU57" s="348" t="s">
        <v>430</v>
      </c>
      <c r="BV57" s="348">
        <v>15.52</v>
      </c>
      <c r="BW57" s="373"/>
      <c r="BX57" s="372" t="s">
        <v>9978</v>
      </c>
      <c r="BY57" s="372" t="s">
        <v>9979</v>
      </c>
      <c r="BZ57" s="372" t="s">
        <v>9980</v>
      </c>
      <c r="CA57" s="372" t="s">
        <v>677</v>
      </c>
      <c r="CB57" s="372" t="s">
        <v>9981</v>
      </c>
      <c r="CC57" s="373"/>
      <c r="CD57" s="354" t="s">
        <v>476</v>
      </c>
    </row>
    <row r="58" spans="1:82" s="107" customFormat="1" x14ac:dyDescent="0.25">
      <c r="A58" s="345" t="s">
        <v>9982</v>
      </c>
      <c r="B58" s="373"/>
      <c r="C58" s="719">
        <v>45889</v>
      </c>
      <c r="D58" s="373"/>
      <c r="E58" s="346">
        <v>504.15</v>
      </c>
      <c r="F58" s="373"/>
      <c r="G58" s="347">
        <v>12.314399999999999</v>
      </c>
      <c r="H58" s="373"/>
      <c r="I58" s="651">
        <v>4.16</v>
      </c>
      <c r="J58" s="651">
        <v>7.28</v>
      </c>
      <c r="K58" s="651" t="s">
        <v>430</v>
      </c>
      <c r="L58" s="651">
        <v>2.9</v>
      </c>
      <c r="M58" s="374"/>
      <c r="N58" s="348" t="s">
        <v>430</v>
      </c>
      <c r="O58" s="348">
        <v>-94.504599999999996</v>
      </c>
      <c r="P58" s="348">
        <v>-40.727600000000002</v>
      </c>
      <c r="Q58" s="348">
        <v>5.9634999999999998</v>
      </c>
      <c r="R58" s="348">
        <v>27.584</v>
      </c>
      <c r="S58" s="348">
        <v>8.6615000000000002</v>
      </c>
      <c r="T58" s="348">
        <v>3.5895999999999999</v>
      </c>
      <c r="U58" s="348">
        <v>15.3955</v>
      </c>
      <c r="V58" s="350">
        <v>23.207599999999999</v>
      </c>
      <c r="W58" s="348" t="s">
        <v>430</v>
      </c>
      <c r="X58" s="348" t="s">
        <v>430</v>
      </c>
      <c r="Y58" s="348" t="s">
        <v>430</v>
      </c>
      <c r="Z58" s="348" t="s">
        <v>430</v>
      </c>
      <c r="AA58" s="348">
        <v>20.853000000000002</v>
      </c>
      <c r="AB58" s="348">
        <v>18.3032</v>
      </c>
      <c r="AC58" s="348">
        <v>10.835900000000001</v>
      </c>
      <c r="AD58" s="348">
        <v>18.169</v>
      </c>
      <c r="AE58" s="348">
        <v>37.3733</v>
      </c>
      <c r="AF58" s="348">
        <v>23.207599999999999</v>
      </c>
      <c r="AG58" s="374"/>
      <c r="AH58" s="346" t="s">
        <v>430</v>
      </c>
      <c r="AI58" s="346">
        <v>20</v>
      </c>
      <c r="AJ58" s="346">
        <v>20</v>
      </c>
      <c r="AK58" s="346">
        <v>14</v>
      </c>
      <c r="AL58" s="346">
        <v>11</v>
      </c>
      <c r="AM58" s="346">
        <v>15</v>
      </c>
      <c r="AN58" s="346">
        <v>10</v>
      </c>
      <c r="AO58" s="346">
        <v>1</v>
      </c>
      <c r="AP58" s="346">
        <v>1</v>
      </c>
      <c r="AQ58" s="346" t="s">
        <v>430</v>
      </c>
      <c r="AR58" s="346" t="s">
        <v>430</v>
      </c>
      <c r="AS58" s="346" t="s">
        <v>430</v>
      </c>
      <c r="AT58" s="346" t="s">
        <v>430</v>
      </c>
      <c r="AU58" s="346">
        <v>13</v>
      </c>
      <c r="AV58" s="346">
        <v>15</v>
      </c>
      <c r="AW58" s="346">
        <v>4</v>
      </c>
      <c r="AX58" s="346">
        <v>2</v>
      </c>
      <c r="AY58" s="346">
        <v>11</v>
      </c>
      <c r="AZ58" s="374"/>
      <c r="BA58" s="375">
        <v>112.53810419880701</v>
      </c>
      <c r="BB58" s="375">
        <v>0.343644379662495</v>
      </c>
      <c r="BC58" s="375">
        <v>0.13816579580482599</v>
      </c>
      <c r="BD58" s="375">
        <v>16.952010540444601</v>
      </c>
      <c r="BE58" s="373"/>
      <c r="BF58" s="348">
        <v>75.689212005800002</v>
      </c>
      <c r="BG58" s="348">
        <v>-26.6261036386</v>
      </c>
      <c r="BH58" s="348">
        <v>-2.8426694733</v>
      </c>
      <c r="BI58" s="373"/>
      <c r="BJ58" s="348">
        <v>25.625648569999999</v>
      </c>
      <c r="BK58" s="373"/>
      <c r="BL58" s="348">
        <v>17.163399999999999</v>
      </c>
      <c r="BM58" s="348">
        <v>2.8331900000000001</v>
      </c>
      <c r="BN58" s="348">
        <v>5.6291000000000002</v>
      </c>
      <c r="BO58" s="348">
        <v>74.374309999999994</v>
      </c>
      <c r="BP58" s="373"/>
      <c r="BQ58" s="348">
        <v>9.25</v>
      </c>
      <c r="BR58" s="348">
        <v>12.86</v>
      </c>
      <c r="BS58" s="348">
        <v>6.45</v>
      </c>
      <c r="BT58" s="348">
        <v>3.51</v>
      </c>
      <c r="BU58" s="348" t="s">
        <v>430</v>
      </c>
      <c r="BV58" s="348">
        <v>43.61</v>
      </c>
      <c r="BW58" s="373"/>
      <c r="BX58" s="372" t="s">
        <v>9983</v>
      </c>
      <c r="BY58" s="372" t="s">
        <v>9984</v>
      </c>
      <c r="BZ58" s="372" t="s">
        <v>9985</v>
      </c>
      <c r="CA58" s="372" t="s">
        <v>9986</v>
      </c>
      <c r="CB58" s="372" t="s">
        <v>9987</v>
      </c>
      <c r="CC58" s="373"/>
      <c r="CD58" s="354" t="s">
        <v>436</v>
      </c>
    </row>
    <row r="59" spans="1:82" s="107" customFormat="1" x14ac:dyDescent="0.25">
      <c r="A59" s="345" t="s">
        <v>9988</v>
      </c>
      <c r="B59" s="373"/>
      <c r="C59" s="719">
        <v>45650</v>
      </c>
      <c r="D59" s="373"/>
      <c r="E59" s="346">
        <v>398.476</v>
      </c>
      <c r="F59" s="373"/>
      <c r="G59" s="347">
        <v>12.18</v>
      </c>
      <c r="H59" s="373"/>
      <c r="I59" s="651">
        <v>8.1999999999999998E-4</v>
      </c>
      <c r="J59" s="651">
        <v>5.19</v>
      </c>
      <c r="K59" s="651">
        <v>7.9000000000000001E-4</v>
      </c>
      <c r="L59" s="651">
        <v>8.1999999999999998E-4</v>
      </c>
      <c r="M59" s="374"/>
      <c r="N59" s="348" t="s">
        <v>430</v>
      </c>
      <c r="O59" s="348">
        <v>-59.738100000000003</v>
      </c>
      <c r="P59" s="348">
        <v>-29.8203</v>
      </c>
      <c r="Q59" s="348">
        <v>11.5733</v>
      </c>
      <c r="R59" s="348">
        <v>16.1952</v>
      </c>
      <c r="S59" s="348">
        <v>-1.3129</v>
      </c>
      <c r="T59" s="348">
        <v>-1.9782999999999999</v>
      </c>
      <c r="U59" s="348">
        <v>2.927</v>
      </c>
      <c r="V59" s="350">
        <v>5.1045999999999996</v>
      </c>
      <c r="W59" s="348" t="s">
        <v>430</v>
      </c>
      <c r="X59" s="348" t="s">
        <v>430</v>
      </c>
      <c r="Y59" s="348" t="s">
        <v>430</v>
      </c>
      <c r="Z59" s="348" t="s">
        <v>430</v>
      </c>
      <c r="AA59" s="348">
        <v>-1.1967000000000001</v>
      </c>
      <c r="AB59" s="348">
        <v>12.709099999999999</v>
      </c>
      <c r="AC59" s="348">
        <v>4.4001999999999999</v>
      </c>
      <c r="AD59" s="348">
        <v>5.9577999999999998</v>
      </c>
      <c r="AE59" s="348">
        <v>43.5503</v>
      </c>
      <c r="AF59" s="348">
        <v>12.6777</v>
      </c>
      <c r="AG59" s="374"/>
      <c r="AH59" s="346" t="s">
        <v>430</v>
      </c>
      <c r="AI59" s="346">
        <v>19</v>
      </c>
      <c r="AJ59" s="346">
        <v>19</v>
      </c>
      <c r="AK59" s="346">
        <v>11</v>
      </c>
      <c r="AL59" s="346">
        <v>17</v>
      </c>
      <c r="AM59" s="346">
        <v>18</v>
      </c>
      <c r="AN59" s="346">
        <v>17</v>
      </c>
      <c r="AO59" s="346">
        <v>14</v>
      </c>
      <c r="AP59" s="346">
        <v>14</v>
      </c>
      <c r="AQ59" s="346" t="s">
        <v>430</v>
      </c>
      <c r="AR59" s="346" t="s">
        <v>430</v>
      </c>
      <c r="AS59" s="346" t="s">
        <v>430</v>
      </c>
      <c r="AT59" s="346" t="s">
        <v>430</v>
      </c>
      <c r="AU59" s="346">
        <v>19</v>
      </c>
      <c r="AV59" s="346">
        <v>17</v>
      </c>
      <c r="AW59" s="346">
        <v>13</v>
      </c>
      <c r="AX59" s="346">
        <v>14</v>
      </c>
      <c r="AY59" s="346">
        <v>7</v>
      </c>
      <c r="AZ59" s="374"/>
      <c r="BA59" s="375">
        <v>107.683983380423</v>
      </c>
      <c r="BB59" s="375">
        <v>0.42944934928110201</v>
      </c>
      <c r="BC59" s="375">
        <v>6.8136040202721807E-2</v>
      </c>
      <c r="BD59" s="375">
        <v>8.0591800657071406</v>
      </c>
      <c r="BE59" s="373"/>
      <c r="BF59" s="348">
        <v>51.724203915700002</v>
      </c>
      <c r="BG59" s="348">
        <v>0.26200303470000003</v>
      </c>
      <c r="BH59" s="348">
        <v>197.4183389705</v>
      </c>
      <c r="BI59" s="373"/>
      <c r="BJ59" s="348">
        <v>82.076315159999993</v>
      </c>
      <c r="BK59" s="373"/>
      <c r="BL59" s="348">
        <v>16.130099999999999</v>
      </c>
      <c r="BM59" s="348">
        <v>21.3294</v>
      </c>
      <c r="BN59" s="348">
        <v>19.996600000000001</v>
      </c>
      <c r="BO59" s="348">
        <v>42.543900000000001</v>
      </c>
      <c r="BP59" s="373"/>
      <c r="BQ59" s="348">
        <v>11.55</v>
      </c>
      <c r="BR59" s="348" t="s">
        <v>430</v>
      </c>
      <c r="BS59" s="348" t="s">
        <v>430</v>
      </c>
      <c r="BT59" s="348" t="s">
        <v>430</v>
      </c>
      <c r="BU59" s="348">
        <v>0.01</v>
      </c>
      <c r="BV59" s="348">
        <v>6.37</v>
      </c>
      <c r="BW59" s="373"/>
      <c r="BX59" s="372" t="s">
        <v>9989</v>
      </c>
      <c r="BY59" s="372" t="s">
        <v>9990</v>
      </c>
      <c r="BZ59" s="372" t="s">
        <v>9991</v>
      </c>
      <c r="CA59" s="372" t="s">
        <v>9992</v>
      </c>
      <c r="CB59" s="372" t="s">
        <v>9993</v>
      </c>
      <c r="CC59" s="373"/>
      <c r="CD59" s="354" t="s">
        <v>436</v>
      </c>
    </row>
    <row r="60" spans="1:82" s="107" customFormat="1" x14ac:dyDescent="0.25">
      <c r="A60" s="345" t="s">
        <v>9994</v>
      </c>
      <c r="B60" s="373"/>
      <c r="C60" s="719">
        <v>45930</v>
      </c>
      <c r="D60" s="373"/>
      <c r="E60" s="346">
        <v>387.96300000000002</v>
      </c>
      <c r="F60" s="373"/>
      <c r="G60" s="347">
        <v>10.3475</v>
      </c>
      <c r="H60" s="373"/>
      <c r="I60" s="651">
        <v>2.5000000000000001E-4</v>
      </c>
      <c r="J60" s="651">
        <v>5.38</v>
      </c>
      <c r="K60" s="651">
        <v>2.5000000000000001E-4</v>
      </c>
      <c r="L60" s="651">
        <v>2.5000000000000001E-4</v>
      </c>
      <c r="M60" s="374"/>
      <c r="N60" s="348">
        <v>278.303</v>
      </c>
      <c r="O60" s="348">
        <v>26.158999999999999</v>
      </c>
      <c r="P60" s="348">
        <v>-0.65500000000000003</v>
      </c>
      <c r="Q60" s="348">
        <v>3.8353999999999999</v>
      </c>
      <c r="R60" s="348">
        <v>28.972000000000001</v>
      </c>
      <c r="S60" s="348">
        <v>7.8992000000000004</v>
      </c>
      <c r="T60" s="348">
        <v>-1.8976999999999999</v>
      </c>
      <c r="U60" s="348">
        <v>2.7360000000000002</v>
      </c>
      <c r="V60" s="350" t="s">
        <v>430</v>
      </c>
      <c r="W60" s="348" t="s">
        <v>430</v>
      </c>
      <c r="X60" s="348" t="s">
        <v>430</v>
      </c>
      <c r="Y60" s="348" t="s">
        <v>430</v>
      </c>
      <c r="Z60" s="348" t="s">
        <v>430</v>
      </c>
      <c r="AA60" s="348">
        <v>23.141200000000001</v>
      </c>
      <c r="AB60" s="348">
        <v>22.3368</v>
      </c>
      <c r="AC60" s="348">
        <v>3.6499999999999998E-2</v>
      </c>
      <c r="AD60" s="348">
        <v>3.9146999999999998</v>
      </c>
      <c r="AE60" s="348">
        <v>30.812100000000001</v>
      </c>
      <c r="AF60" s="348">
        <v>3.9146999999999998</v>
      </c>
      <c r="AG60" s="374"/>
      <c r="AH60" s="346">
        <v>9</v>
      </c>
      <c r="AI60" s="346">
        <v>9</v>
      </c>
      <c r="AJ60" s="346">
        <v>15</v>
      </c>
      <c r="AK60" s="346">
        <v>16</v>
      </c>
      <c r="AL60" s="346">
        <v>9</v>
      </c>
      <c r="AM60" s="346">
        <v>16</v>
      </c>
      <c r="AN60" s="346">
        <v>16</v>
      </c>
      <c r="AO60" s="346">
        <v>15</v>
      </c>
      <c r="AP60" s="346" t="s">
        <v>430</v>
      </c>
      <c r="AQ60" s="346" t="s">
        <v>430</v>
      </c>
      <c r="AR60" s="346" t="s">
        <v>430</v>
      </c>
      <c r="AS60" s="346" t="s">
        <v>430</v>
      </c>
      <c r="AT60" s="346" t="s">
        <v>430</v>
      </c>
      <c r="AU60" s="346">
        <v>11</v>
      </c>
      <c r="AV60" s="346">
        <v>14</v>
      </c>
      <c r="AW60" s="346">
        <v>17</v>
      </c>
      <c r="AX60" s="346">
        <v>15</v>
      </c>
      <c r="AY60" s="346">
        <v>15</v>
      </c>
      <c r="AZ60" s="374"/>
      <c r="BA60" s="375">
        <v>126.772669255385</v>
      </c>
      <c r="BB60" s="375">
        <v>0</v>
      </c>
      <c r="BC60" s="375">
        <v>-2.4201216721613801E-2</v>
      </c>
      <c r="BD60" s="375" t="s">
        <v>430</v>
      </c>
      <c r="BE60" s="373"/>
      <c r="BF60" s="348">
        <v>47.593412798000003</v>
      </c>
      <c r="BG60" s="348">
        <v>38.615363581499999</v>
      </c>
      <c r="BH60" s="348">
        <v>1.2324994091000001</v>
      </c>
      <c r="BI60" s="373"/>
      <c r="BJ60" s="348">
        <v>64.945386319999997</v>
      </c>
      <c r="BK60" s="373"/>
      <c r="BL60" s="348">
        <v>48.303699999999999</v>
      </c>
      <c r="BM60" s="348">
        <v>20.8871</v>
      </c>
      <c r="BN60" s="348">
        <v>1.0477099999999999</v>
      </c>
      <c r="BO60" s="348">
        <v>29.761489999999998</v>
      </c>
      <c r="BP60" s="373"/>
      <c r="BQ60" s="348" t="s">
        <v>430</v>
      </c>
      <c r="BR60" s="348">
        <v>2.41</v>
      </c>
      <c r="BS60" s="348" t="s">
        <v>430</v>
      </c>
      <c r="BT60" s="348" t="s">
        <v>430</v>
      </c>
      <c r="BU60" s="348" t="s">
        <v>430</v>
      </c>
      <c r="BV60" s="348">
        <v>30.32</v>
      </c>
      <c r="BW60" s="373"/>
      <c r="BX60" s="372" t="s">
        <v>6564</v>
      </c>
      <c r="BY60" s="372" t="s">
        <v>9995</v>
      </c>
      <c r="BZ60" s="372" t="s">
        <v>9996</v>
      </c>
      <c r="CA60" s="372" t="s">
        <v>9253</v>
      </c>
      <c r="CB60" s="372" t="s">
        <v>5397</v>
      </c>
      <c r="CC60" s="373"/>
      <c r="CD60" s="354" t="s">
        <v>463</v>
      </c>
    </row>
    <row r="61" spans="1:82" s="107" customFormat="1" x14ac:dyDescent="0.25">
      <c r="A61" s="345" t="s">
        <v>9997</v>
      </c>
      <c r="B61" s="373"/>
      <c r="C61" s="719">
        <v>45350</v>
      </c>
      <c r="D61" s="373"/>
      <c r="E61" s="346">
        <v>374.24</v>
      </c>
      <c r="F61" s="373"/>
      <c r="G61" s="347">
        <v>12.933999999999999</v>
      </c>
      <c r="H61" s="373"/>
      <c r="I61" s="651">
        <v>3.61</v>
      </c>
      <c r="J61" s="651">
        <v>7.34</v>
      </c>
      <c r="K61" s="651">
        <v>2.73</v>
      </c>
      <c r="L61" s="651">
        <v>2.9</v>
      </c>
      <c r="M61" s="374"/>
      <c r="N61" s="348">
        <v>323.13499999999999</v>
      </c>
      <c r="O61" s="348">
        <v>40.678600000000003</v>
      </c>
      <c r="P61" s="348">
        <v>19.8293</v>
      </c>
      <c r="Q61" s="348">
        <v>22.1172</v>
      </c>
      <c r="R61" s="348">
        <v>31.143799999999999</v>
      </c>
      <c r="S61" s="348">
        <v>17.908000000000001</v>
      </c>
      <c r="T61" s="348">
        <v>9.0922000000000001</v>
      </c>
      <c r="U61" s="348">
        <v>11.775</v>
      </c>
      <c r="V61" s="350">
        <v>13.9871</v>
      </c>
      <c r="W61" s="348">
        <v>8.6661000000000001</v>
      </c>
      <c r="X61" s="348" t="s">
        <v>430</v>
      </c>
      <c r="Y61" s="348" t="s">
        <v>430</v>
      </c>
      <c r="Z61" s="348" t="s">
        <v>430</v>
      </c>
      <c r="AA61" s="348">
        <v>23.222999999999999</v>
      </c>
      <c r="AB61" s="348">
        <v>26.060099999999998</v>
      </c>
      <c r="AC61" s="348">
        <v>12.1281</v>
      </c>
      <c r="AD61" s="348">
        <v>13.834099999999999</v>
      </c>
      <c r="AE61" s="348">
        <v>47.841900000000003</v>
      </c>
      <c r="AF61" s="348">
        <v>10.946400000000001</v>
      </c>
      <c r="AG61" s="374"/>
      <c r="AH61" s="346">
        <v>2</v>
      </c>
      <c r="AI61" s="346">
        <v>6</v>
      </c>
      <c r="AJ61" s="346">
        <v>3</v>
      </c>
      <c r="AK61" s="346">
        <v>5</v>
      </c>
      <c r="AL61" s="346">
        <v>8</v>
      </c>
      <c r="AM61" s="346">
        <v>4</v>
      </c>
      <c r="AN61" s="346">
        <v>2</v>
      </c>
      <c r="AO61" s="346">
        <v>4</v>
      </c>
      <c r="AP61" s="346">
        <v>6</v>
      </c>
      <c r="AQ61" s="346">
        <v>4</v>
      </c>
      <c r="AR61" s="346" t="s">
        <v>430</v>
      </c>
      <c r="AS61" s="346" t="s">
        <v>430</v>
      </c>
      <c r="AT61" s="346" t="s">
        <v>430</v>
      </c>
      <c r="AU61" s="346">
        <v>10</v>
      </c>
      <c r="AV61" s="346">
        <v>10</v>
      </c>
      <c r="AW61" s="346">
        <v>2</v>
      </c>
      <c r="AX61" s="346">
        <v>4</v>
      </c>
      <c r="AY61" s="346">
        <v>4</v>
      </c>
      <c r="AZ61" s="374"/>
      <c r="BA61" s="375">
        <v>79.345289291828195</v>
      </c>
      <c r="BB61" s="375">
        <v>0</v>
      </c>
      <c r="BC61" s="375">
        <v>7.5319270372273303E-2</v>
      </c>
      <c r="BD61" s="375" t="s">
        <v>430</v>
      </c>
      <c r="BE61" s="373"/>
      <c r="BF61" s="348">
        <v>67.749342113899999</v>
      </c>
      <c r="BG61" s="348">
        <v>30.408798699999998</v>
      </c>
      <c r="BH61" s="348">
        <v>2.2279519418999998</v>
      </c>
      <c r="BI61" s="373"/>
      <c r="BJ61" s="348">
        <v>50.526602879999999</v>
      </c>
      <c r="BK61" s="373"/>
      <c r="BL61" s="348">
        <v>29.979399999999998</v>
      </c>
      <c r="BM61" s="348">
        <v>3.8633600000000001</v>
      </c>
      <c r="BN61" s="348">
        <v>16.683900000000001</v>
      </c>
      <c r="BO61" s="348">
        <v>49.47334</v>
      </c>
      <c r="BP61" s="373"/>
      <c r="BQ61" s="348">
        <v>4.62</v>
      </c>
      <c r="BR61" s="348">
        <v>18.920000000000002</v>
      </c>
      <c r="BS61" s="348">
        <v>7.36</v>
      </c>
      <c r="BT61" s="348">
        <v>0.55000000000000004</v>
      </c>
      <c r="BU61" s="348" t="s">
        <v>430</v>
      </c>
      <c r="BV61" s="348">
        <v>18.03</v>
      </c>
      <c r="BW61" s="373"/>
      <c r="BX61" s="372" t="s">
        <v>9998</v>
      </c>
      <c r="BY61" s="372" t="s">
        <v>9999</v>
      </c>
      <c r="BZ61" s="372" t="s">
        <v>10000</v>
      </c>
      <c r="CA61" s="372" t="s">
        <v>10001</v>
      </c>
      <c r="CB61" s="372" t="s">
        <v>10002</v>
      </c>
      <c r="CC61" s="373"/>
      <c r="CD61" s="354" t="s">
        <v>476</v>
      </c>
    </row>
    <row r="62" spans="1:82" s="107" customFormat="1" x14ac:dyDescent="0.25">
      <c r="A62" s="345" t="s">
        <v>10003</v>
      </c>
      <c r="B62" s="373"/>
      <c r="C62" s="719">
        <v>45989</v>
      </c>
      <c r="D62" s="373"/>
      <c r="E62" s="346">
        <v>304.88299999999998</v>
      </c>
      <c r="F62" s="373"/>
      <c r="G62" s="347">
        <v>10.71</v>
      </c>
      <c r="H62" s="373"/>
      <c r="I62" s="651">
        <v>2.61</v>
      </c>
      <c r="J62" s="651">
        <v>6.35</v>
      </c>
      <c r="K62" s="651">
        <v>2.31</v>
      </c>
      <c r="L62" s="651" t="s">
        <v>430</v>
      </c>
      <c r="M62" s="374"/>
      <c r="N62" s="348">
        <v>309.322</v>
      </c>
      <c r="O62" s="348">
        <v>34.176000000000002</v>
      </c>
      <c r="P62" s="348">
        <v>14.6469</v>
      </c>
      <c r="Q62" s="348">
        <v>24.572500000000002</v>
      </c>
      <c r="R62" s="348">
        <v>32.768900000000002</v>
      </c>
      <c r="S62" s="348">
        <v>12.613099999999999</v>
      </c>
      <c r="T62" s="348">
        <v>3.6421000000000001</v>
      </c>
      <c r="U62" s="348" t="s">
        <v>430</v>
      </c>
      <c r="V62" s="350" t="s">
        <v>430</v>
      </c>
      <c r="W62" s="348" t="s">
        <v>430</v>
      </c>
      <c r="X62" s="348" t="s">
        <v>430</v>
      </c>
      <c r="Y62" s="348" t="s">
        <v>430</v>
      </c>
      <c r="Z62" s="348" t="s">
        <v>430</v>
      </c>
      <c r="AA62" s="348">
        <v>30.662299999999998</v>
      </c>
      <c r="AB62" s="348">
        <v>26.471900000000002</v>
      </c>
      <c r="AC62" s="348">
        <v>7.3818999999999999</v>
      </c>
      <c r="AD62" s="348" t="s">
        <v>430</v>
      </c>
      <c r="AE62" s="348">
        <v>41.833799999999997</v>
      </c>
      <c r="AF62" s="348">
        <v>9.7791999999999994</v>
      </c>
      <c r="AG62" s="374"/>
      <c r="AH62" s="346">
        <v>4</v>
      </c>
      <c r="AI62" s="346">
        <v>7</v>
      </c>
      <c r="AJ62" s="346">
        <v>7</v>
      </c>
      <c r="AK62" s="346">
        <v>4</v>
      </c>
      <c r="AL62" s="346">
        <v>7</v>
      </c>
      <c r="AM62" s="346">
        <v>7</v>
      </c>
      <c r="AN62" s="346">
        <v>9</v>
      </c>
      <c r="AO62" s="346" t="s">
        <v>430</v>
      </c>
      <c r="AP62" s="346" t="s">
        <v>430</v>
      </c>
      <c r="AQ62" s="346" t="s">
        <v>430</v>
      </c>
      <c r="AR62" s="346" t="s">
        <v>430</v>
      </c>
      <c r="AS62" s="346" t="s">
        <v>430</v>
      </c>
      <c r="AT62" s="346" t="s">
        <v>430</v>
      </c>
      <c r="AU62" s="346">
        <v>3</v>
      </c>
      <c r="AV62" s="346">
        <v>8</v>
      </c>
      <c r="AW62" s="346">
        <v>8</v>
      </c>
      <c r="AX62" s="346" t="s">
        <v>430</v>
      </c>
      <c r="AY62" s="346">
        <v>8</v>
      </c>
      <c r="AZ62" s="374"/>
      <c r="BA62" s="375">
        <v>144.307692825641</v>
      </c>
      <c r="BB62" s="375">
        <v>0</v>
      </c>
      <c r="BC62" s="375">
        <v>1.7668703576902599E-2</v>
      </c>
      <c r="BD62" s="375" t="s">
        <v>430</v>
      </c>
      <c r="BE62" s="373"/>
      <c r="BF62" s="348">
        <v>60.701584865000001</v>
      </c>
      <c r="BG62" s="348">
        <v>13.047941507799999</v>
      </c>
      <c r="BH62" s="348">
        <v>4.6521962738999996</v>
      </c>
      <c r="BI62" s="373"/>
      <c r="BJ62" s="348">
        <v>56.22146781</v>
      </c>
      <c r="BK62" s="373"/>
      <c r="BL62" s="348">
        <v>45.197400000000002</v>
      </c>
      <c r="BM62" s="348">
        <v>19.913900000000002</v>
      </c>
      <c r="BN62" s="348">
        <v>2.38558</v>
      </c>
      <c r="BO62" s="348">
        <v>32.503120000000003</v>
      </c>
      <c r="BP62" s="373"/>
      <c r="BQ62" s="348">
        <v>7.09</v>
      </c>
      <c r="BR62" s="348">
        <v>3.57</v>
      </c>
      <c r="BS62" s="348" t="s">
        <v>430</v>
      </c>
      <c r="BT62" s="348" t="s">
        <v>430</v>
      </c>
      <c r="BU62" s="348" t="s">
        <v>430</v>
      </c>
      <c r="BV62" s="348">
        <v>26.08</v>
      </c>
      <c r="BW62" s="373"/>
      <c r="BX62" s="372" t="s">
        <v>10004</v>
      </c>
      <c r="BY62" s="372" t="s">
        <v>10005</v>
      </c>
      <c r="BZ62" s="372" t="s">
        <v>9203</v>
      </c>
      <c r="CA62" s="372" t="s">
        <v>10006</v>
      </c>
      <c r="CB62" s="372" t="s">
        <v>9663</v>
      </c>
      <c r="CC62" s="373"/>
      <c r="CD62" s="354" t="s">
        <v>611</v>
      </c>
    </row>
    <row r="63" spans="1:82" s="107" customFormat="1" x14ac:dyDescent="0.25">
      <c r="A63" s="345" t="s">
        <v>10007</v>
      </c>
      <c r="B63" s="373"/>
      <c r="C63" s="719">
        <v>46000</v>
      </c>
      <c r="D63" s="373"/>
      <c r="E63" s="346">
        <v>203.916</v>
      </c>
      <c r="F63" s="373"/>
      <c r="G63" s="347">
        <v>10.936400000000001</v>
      </c>
      <c r="H63" s="373"/>
      <c r="I63" s="651" t="s">
        <v>430</v>
      </c>
      <c r="J63" s="651" t="s">
        <v>430</v>
      </c>
      <c r="K63" s="651" t="s">
        <v>430</v>
      </c>
      <c r="L63" s="651" t="s">
        <v>430</v>
      </c>
      <c r="M63" s="374"/>
      <c r="N63" s="348">
        <v>263.88600000000002</v>
      </c>
      <c r="O63" s="348">
        <v>23.183900000000001</v>
      </c>
      <c r="P63" s="348">
        <v>15.685499999999999</v>
      </c>
      <c r="Q63" s="348">
        <v>20.567299999999999</v>
      </c>
      <c r="R63" s="348">
        <v>34.120399999999997</v>
      </c>
      <c r="S63" s="348">
        <v>10.0923</v>
      </c>
      <c r="T63" s="348">
        <v>9.6775000000000002</v>
      </c>
      <c r="U63" s="348" t="s">
        <v>430</v>
      </c>
      <c r="V63" s="350" t="s">
        <v>430</v>
      </c>
      <c r="W63" s="348" t="s">
        <v>430</v>
      </c>
      <c r="X63" s="348" t="s">
        <v>430</v>
      </c>
      <c r="Y63" s="348" t="s">
        <v>430</v>
      </c>
      <c r="Z63" s="348" t="s">
        <v>430</v>
      </c>
      <c r="AA63" s="348">
        <v>17.813700000000001</v>
      </c>
      <c r="AB63" s="348">
        <v>29.826899999999998</v>
      </c>
      <c r="AC63" s="348">
        <v>12.7339</v>
      </c>
      <c r="AD63" s="348" t="s">
        <v>430</v>
      </c>
      <c r="AE63" s="348">
        <v>48.585299999999997</v>
      </c>
      <c r="AF63" s="348">
        <v>13.456099999999999</v>
      </c>
      <c r="AG63" s="374"/>
      <c r="AH63" s="346">
        <v>12</v>
      </c>
      <c r="AI63" s="346">
        <v>10</v>
      </c>
      <c r="AJ63" s="346">
        <v>6</v>
      </c>
      <c r="AK63" s="346">
        <v>6</v>
      </c>
      <c r="AL63" s="346">
        <v>5</v>
      </c>
      <c r="AM63" s="346">
        <v>12</v>
      </c>
      <c r="AN63" s="346">
        <v>1</v>
      </c>
      <c r="AO63" s="346" t="s">
        <v>430</v>
      </c>
      <c r="AP63" s="346" t="s">
        <v>430</v>
      </c>
      <c r="AQ63" s="346" t="s">
        <v>430</v>
      </c>
      <c r="AR63" s="346" t="s">
        <v>430</v>
      </c>
      <c r="AS63" s="346" t="s">
        <v>430</v>
      </c>
      <c r="AT63" s="346" t="s">
        <v>430</v>
      </c>
      <c r="AU63" s="346">
        <v>15</v>
      </c>
      <c r="AV63" s="346">
        <v>3</v>
      </c>
      <c r="AW63" s="346">
        <v>1</v>
      </c>
      <c r="AX63" s="346" t="s">
        <v>430</v>
      </c>
      <c r="AY63" s="346">
        <v>3</v>
      </c>
      <c r="AZ63" s="374"/>
      <c r="BA63" s="375">
        <v>124.02099958603399</v>
      </c>
      <c r="BB63" s="375">
        <v>0</v>
      </c>
      <c r="BC63" s="375">
        <v>5.5152066673761199E-2</v>
      </c>
      <c r="BD63" s="375" t="s">
        <v>430</v>
      </c>
      <c r="BE63" s="373"/>
      <c r="BF63" s="348">
        <v>57.671058594599998</v>
      </c>
      <c r="BG63" s="348">
        <v>8.0133158212000009</v>
      </c>
      <c r="BH63" s="348">
        <v>7.1969032397000001</v>
      </c>
      <c r="BI63" s="373"/>
      <c r="BJ63" s="348">
        <v>62.2529453</v>
      </c>
      <c r="BK63" s="373"/>
      <c r="BL63" s="348">
        <v>24.272300000000001</v>
      </c>
      <c r="BM63" s="348">
        <v>23.4664</v>
      </c>
      <c r="BN63" s="348">
        <v>14.514200000000001</v>
      </c>
      <c r="BO63" s="348">
        <v>37.747100000000003</v>
      </c>
      <c r="BP63" s="373"/>
      <c r="BQ63" s="348" t="s">
        <v>430</v>
      </c>
      <c r="BR63" s="348">
        <v>19.690000000000001</v>
      </c>
      <c r="BS63" s="348" t="s">
        <v>430</v>
      </c>
      <c r="BT63" s="348" t="s">
        <v>430</v>
      </c>
      <c r="BU63" s="348" t="s">
        <v>430</v>
      </c>
      <c r="BV63" s="348">
        <v>15.79</v>
      </c>
      <c r="BW63" s="373"/>
      <c r="BX63" s="372" t="s">
        <v>10008</v>
      </c>
      <c r="BY63" s="372" t="s">
        <v>10009</v>
      </c>
      <c r="BZ63" s="372" t="s">
        <v>10010</v>
      </c>
      <c r="CA63" s="372" t="s">
        <v>1611</v>
      </c>
      <c r="CB63" s="372" t="s">
        <v>10011</v>
      </c>
      <c r="CC63" s="373"/>
      <c r="CD63" s="354" t="s">
        <v>463</v>
      </c>
    </row>
    <row r="64" spans="1:82" s="107" customFormat="1" x14ac:dyDescent="0.25">
      <c r="A64" s="345" t="s">
        <v>10012</v>
      </c>
      <c r="B64" s="373"/>
      <c r="C64" s="719">
        <v>46218</v>
      </c>
      <c r="D64" s="373"/>
      <c r="E64" s="346">
        <v>155.83600000000001</v>
      </c>
      <c r="F64" s="373"/>
      <c r="G64" s="347">
        <v>10.458</v>
      </c>
      <c r="H64" s="373"/>
      <c r="I64" s="651" t="s">
        <v>430</v>
      </c>
      <c r="J64" s="651" t="s">
        <v>430</v>
      </c>
      <c r="K64" s="651" t="s">
        <v>430</v>
      </c>
      <c r="L64" s="651" t="s">
        <v>430</v>
      </c>
      <c r="M64" s="374"/>
      <c r="N64" s="348">
        <v>266.48500000000001</v>
      </c>
      <c r="O64" s="348">
        <v>46.713999999999999</v>
      </c>
      <c r="P64" s="348">
        <v>17.208200000000001</v>
      </c>
      <c r="Q64" s="348">
        <v>36.399900000000002</v>
      </c>
      <c r="R64" s="348">
        <v>56.430500000000002</v>
      </c>
      <c r="S64" s="348" t="s">
        <v>430</v>
      </c>
      <c r="T64" s="348" t="s">
        <v>430</v>
      </c>
      <c r="U64" s="348" t="s">
        <v>430</v>
      </c>
      <c r="V64" s="350" t="s">
        <v>430</v>
      </c>
      <c r="W64" s="348" t="s">
        <v>430</v>
      </c>
      <c r="X64" s="348" t="s">
        <v>430</v>
      </c>
      <c r="Y64" s="348" t="s">
        <v>430</v>
      </c>
      <c r="Z64" s="348" t="s">
        <v>430</v>
      </c>
      <c r="AA64" s="348" t="s">
        <v>430</v>
      </c>
      <c r="AB64" s="348" t="s">
        <v>430</v>
      </c>
      <c r="AC64" s="348" t="s">
        <v>430</v>
      </c>
      <c r="AD64" s="348" t="s">
        <v>430</v>
      </c>
      <c r="AE64" s="348">
        <v>68.043099999999995</v>
      </c>
      <c r="AF64" s="348">
        <v>46.436100000000003</v>
      </c>
      <c r="AG64" s="374"/>
      <c r="AH64" s="346">
        <v>11</v>
      </c>
      <c r="AI64" s="346">
        <v>3</v>
      </c>
      <c r="AJ64" s="346">
        <v>5</v>
      </c>
      <c r="AK64" s="346">
        <v>2</v>
      </c>
      <c r="AL64" s="346">
        <v>1</v>
      </c>
      <c r="AM64" s="346" t="s">
        <v>430</v>
      </c>
      <c r="AN64" s="346" t="s">
        <v>430</v>
      </c>
      <c r="AO64" s="346" t="s">
        <v>430</v>
      </c>
      <c r="AP64" s="346" t="s">
        <v>430</v>
      </c>
      <c r="AQ64" s="346" t="s">
        <v>430</v>
      </c>
      <c r="AR64" s="346" t="s">
        <v>430</v>
      </c>
      <c r="AS64" s="346" t="s">
        <v>430</v>
      </c>
      <c r="AT64" s="346" t="s">
        <v>430</v>
      </c>
      <c r="AU64" s="346" t="s">
        <v>430</v>
      </c>
      <c r="AV64" s="346" t="s">
        <v>430</v>
      </c>
      <c r="AW64" s="346" t="s">
        <v>430</v>
      </c>
      <c r="AX64" s="346" t="s">
        <v>430</v>
      </c>
      <c r="AY64" s="346">
        <v>1</v>
      </c>
      <c r="AZ64" s="374"/>
      <c r="BA64" s="375" t="s">
        <v>430</v>
      </c>
      <c r="BB64" s="375">
        <v>0</v>
      </c>
      <c r="BC64" s="375">
        <v>0</v>
      </c>
      <c r="BD64" s="375" t="s">
        <v>430</v>
      </c>
      <c r="BE64" s="373"/>
      <c r="BF64" s="348" t="s">
        <v>430</v>
      </c>
      <c r="BG64" s="348" t="s">
        <v>430</v>
      </c>
      <c r="BH64" s="348" t="s">
        <v>430</v>
      </c>
      <c r="BI64" s="373"/>
      <c r="BJ64" s="348">
        <v>53.734169340000001</v>
      </c>
      <c r="BK64" s="373"/>
      <c r="BL64" s="348">
        <v>22.615600000000001</v>
      </c>
      <c r="BM64" s="348">
        <v>12.8423</v>
      </c>
      <c r="BN64" s="348">
        <v>14.8452</v>
      </c>
      <c r="BO64" s="348">
        <v>49.696899999999999</v>
      </c>
      <c r="BP64" s="373"/>
      <c r="BQ64" s="348">
        <v>10.220000000000001</v>
      </c>
      <c r="BR64" s="348">
        <v>6.73</v>
      </c>
      <c r="BS64" s="348">
        <v>3.44</v>
      </c>
      <c r="BT64" s="348" t="s">
        <v>430</v>
      </c>
      <c r="BU64" s="348" t="s">
        <v>430</v>
      </c>
      <c r="BV64" s="348">
        <v>23.1</v>
      </c>
      <c r="BW64" s="373"/>
      <c r="BX64" s="372" t="s">
        <v>10013</v>
      </c>
      <c r="BY64" s="372" t="s">
        <v>4745</v>
      </c>
      <c r="BZ64" s="372" t="s">
        <v>10014</v>
      </c>
      <c r="CA64" s="372" t="s">
        <v>10015</v>
      </c>
      <c r="CB64" s="372" t="s">
        <v>10016</v>
      </c>
      <c r="CC64" s="373"/>
      <c r="CD64" s="354" t="s">
        <v>10017</v>
      </c>
    </row>
    <row r="65" spans="1:82" s="107" customFormat="1" x14ac:dyDescent="0.25">
      <c r="A65" s="345" t="s">
        <v>10018</v>
      </c>
      <c r="B65" s="373"/>
      <c r="C65" s="719">
        <v>45177</v>
      </c>
      <c r="D65" s="373"/>
      <c r="E65" s="346">
        <v>145.94800000000001</v>
      </c>
      <c r="F65" s="373"/>
      <c r="G65" s="347">
        <v>13.375299999999999</v>
      </c>
      <c r="H65" s="373"/>
      <c r="I65" s="651">
        <v>0.33</v>
      </c>
      <c r="J65" s="651">
        <v>6.06</v>
      </c>
      <c r="K65" s="651">
        <v>0.3</v>
      </c>
      <c r="L65" s="651">
        <v>0.32</v>
      </c>
      <c r="M65" s="374"/>
      <c r="N65" s="348">
        <v>328.767</v>
      </c>
      <c r="O65" s="348">
        <v>41.255000000000003</v>
      </c>
      <c r="P65" s="348">
        <v>7.6913</v>
      </c>
      <c r="Q65" s="348">
        <v>0.64339999999999997</v>
      </c>
      <c r="R65" s="348">
        <v>25.8736</v>
      </c>
      <c r="S65" s="348">
        <v>11.0207</v>
      </c>
      <c r="T65" s="348">
        <v>-0.8841</v>
      </c>
      <c r="U65" s="348">
        <v>4.7716000000000003</v>
      </c>
      <c r="V65" s="350">
        <v>11.132999999999999</v>
      </c>
      <c r="W65" s="348">
        <v>2.4481000000000002</v>
      </c>
      <c r="X65" s="348" t="s">
        <v>430</v>
      </c>
      <c r="Y65" s="348" t="s">
        <v>430</v>
      </c>
      <c r="Z65" s="348" t="s">
        <v>430</v>
      </c>
      <c r="AA65" s="348">
        <v>24.338699999999999</v>
      </c>
      <c r="AB65" s="348">
        <v>23.3764</v>
      </c>
      <c r="AC65" s="348">
        <v>1.5428999999999999</v>
      </c>
      <c r="AD65" s="348">
        <v>10.222200000000001</v>
      </c>
      <c r="AE65" s="348">
        <v>24.769100000000002</v>
      </c>
      <c r="AF65" s="348">
        <v>10.3583</v>
      </c>
      <c r="AG65" s="374"/>
      <c r="AH65" s="346">
        <v>1</v>
      </c>
      <c r="AI65" s="346">
        <v>5</v>
      </c>
      <c r="AJ65" s="346">
        <v>10</v>
      </c>
      <c r="AK65" s="346">
        <v>17</v>
      </c>
      <c r="AL65" s="346">
        <v>12</v>
      </c>
      <c r="AM65" s="346">
        <v>10</v>
      </c>
      <c r="AN65" s="346">
        <v>14</v>
      </c>
      <c r="AO65" s="346">
        <v>12</v>
      </c>
      <c r="AP65" s="346">
        <v>10</v>
      </c>
      <c r="AQ65" s="346">
        <v>9</v>
      </c>
      <c r="AR65" s="346" t="s">
        <v>430</v>
      </c>
      <c r="AS65" s="346" t="s">
        <v>430</v>
      </c>
      <c r="AT65" s="346" t="s">
        <v>430</v>
      </c>
      <c r="AU65" s="346">
        <v>8</v>
      </c>
      <c r="AV65" s="346">
        <v>12</v>
      </c>
      <c r="AW65" s="346">
        <v>16</v>
      </c>
      <c r="AX65" s="346">
        <v>11</v>
      </c>
      <c r="AY65" s="346">
        <v>17</v>
      </c>
      <c r="AZ65" s="374"/>
      <c r="BA65" s="375">
        <v>112.40775736314799</v>
      </c>
      <c r="BB65" s="375">
        <v>0.62181437803852402</v>
      </c>
      <c r="BC65" s="375">
        <v>4.3937532978707103E-2</v>
      </c>
      <c r="BD65" s="375">
        <v>3.8241584542976899</v>
      </c>
      <c r="BE65" s="373"/>
      <c r="BF65" s="348">
        <v>81.379590129299999</v>
      </c>
      <c r="BG65" s="348">
        <v>62.309854407400003</v>
      </c>
      <c r="BH65" s="348">
        <v>1.3060468670000001</v>
      </c>
      <c r="BI65" s="373"/>
      <c r="BJ65" s="348">
        <v>68.535472150000004</v>
      </c>
      <c r="BK65" s="373"/>
      <c r="BL65" s="348">
        <v>53.434600000000003</v>
      </c>
      <c r="BM65" s="348">
        <v>4.9879499999999997</v>
      </c>
      <c r="BN65" s="348">
        <v>10.1212</v>
      </c>
      <c r="BO65" s="348">
        <v>31.456250000000001</v>
      </c>
      <c r="BP65" s="373"/>
      <c r="BQ65" s="348" t="s">
        <v>430</v>
      </c>
      <c r="BR65" s="348">
        <v>7.62</v>
      </c>
      <c r="BS65" s="348" t="s">
        <v>430</v>
      </c>
      <c r="BT65" s="348" t="s">
        <v>430</v>
      </c>
      <c r="BU65" s="348" t="s">
        <v>430</v>
      </c>
      <c r="BV65" s="348">
        <v>21.75</v>
      </c>
      <c r="BW65" s="373"/>
      <c r="BX65" s="372" t="s">
        <v>851</v>
      </c>
      <c r="BY65" s="372" t="s">
        <v>10019</v>
      </c>
      <c r="BZ65" s="372" t="s">
        <v>10020</v>
      </c>
      <c r="CA65" s="372" t="s">
        <v>10021</v>
      </c>
      <c r="CB65" s="372" t="s">
        <v>9663</v>
      </c>
      <c r="CC65" s="373"/>
      <c r="CD65" s="354" t="s">
        <v>476</v>
      </c>
    </row>
    <row r="66" spans="1:82" s="107" customFormat="1" x14ac:dyDescent="0.25">
      <c r="A66" s="345" t="s">
        <v>10022</v>
      </c>
      <c r="B66" s="373"/>
      <c r="C66" s="719">
        <v>44047</v>
      </c>
      <c r="D66" s="373"/>
      <c r="E66" s="888">
        <v>93.8</v>
      </c>
      <c r="F66" s="373"/>
      <c r="G66" s="347" t="s">
        <v>430</v>
      </c>
      <c r="H66" s="373"/>
      <c r="I66" s="651" t="s">
        <v>430</v>
      </c>
      <c r="J66" s="651" t="s">
        <v>430</v>
      </c>
      <c r="K66" s="651" t="s">
        <v>430</v>
      </c>
      <c r="L66" s="651" t="s">
        <v>430</v>
      </c>
      <c r="M66" s="374"/>
      <c r="N66" s="348" t="s">
        <v>430</v>
      </c>
      <c r="O66" s="348" t="s">
        <v>430</v>
      </c>
      <c r="P66" s="348" t="s">
        <v>430</v>
      </c>
      <c r="Q66" s="348" t="s">
        <v>430</v>
      </c>
      <c r="R66" s="348" t="s">
        <v>430</v>
      </c>
      <c r="S66" s="348" t="s">
        <v>430</v>
      </c>
      <c r="T66" s="348" t="s">
        <v>430</v>
      </c>
      <c r="U66" s="348" t="s">
        <v>430</v>
      </c>
      <c r="V66" s="350" t="s">
        <v>430</v>
      </c>
      <c r="W66" s="348" t="s">
        <v>430</v>
      </c>
      <c r="X66" s="348" t="s">
        <v>430</v>
      </c>
      <c r="Y66" s="348" t="s">
        <v>430</v>
      </c>
      <c r="Z66" s="348" t="s">
        <v>430</v>
      </c>
      <c r="AA66" s="348" t="s">
        <v>430</v>
      </c>
      <c r="AB66" s="348" t="s">
        <v>430</v>
      </c>
      <c r="AC66" s="348" t="s">
        <v>430</v>
      </c>
      <c r="AD66" s="348" t="s">
        <v>430</v>
      </c>
      <c r="AE66" s="348" t="s">
        <v>430</v>
      </c>
      <c r="AF66" s="348" t="s">
        <v>430</v>
      </c>
      <c r="AG66" s="374"/>
      <c r="AH66" s="346" t="s">
        <v>430</v>
      </c>
      <c r="AI66" s="346" t="s">
        <v>430</v>
      </c>
      <c r="AJ66" s="346" t="s">
        <v>430</v>
      </c>
      <c r="AK66" s="346" t="s">
        <v>430</v>
      </c>
      <c r="AL66" s="346" t="s">
        <v>430</v>
      </c>
      <c r="AM66" s="346" t="s">
        <v>430</v>
      </c>
      <c r="AN66" s="346" t="s">
        <v>430</v>
      </c>
      <c r="AO66" s="346" t="s">
        <v>430</v>
      </c>
      <c r="AP66" s="346" t="s">
        <v>430</v>
      </c>
      <c r="AQ66" s="346" t="s">
        <v>430</v>
      </c>
      <c r="AR66" s="346" t="s">
        <v>430</v>
      </c>
      <c r="AS66" s="346" t="s">
        <v>430</v>
      </c>
      <c r="AT66" s="346" t="s">
        <v>430</v>
      </c>
      <c r="AU66" s="346" t="s">
        <v>430</v>
      </c>
      <c r="AV66" s="346" t="s">
        <v>430</v>
      </c>
      <c r="AW66" s="346" t="s">
        <v>430</v>
      </c>
      <c r="AX66" s="346" t="s">
        <v>430</v>
      </c>
      <c r="AY66" s="346" t="s">
        <v>430</v>
      </c>
      <c r="AZ66" s="374"/>
      <c r="BA66" s="375">
        <v>124.587216479765</v>
      </c>
      <c r="BB66" s="375">
        <v>0</v>
      </c>
      <c r="BC66" s="375">
        <v>-2.16940590512163E-2</v>
      </c>
      <c r="BD66" s="375" t="s">
        <v>430</v>
      </c>
      <c r="BE66" s="373"/>
      <c r="BF66" s="348" t="s">
        <v>430</v>
      </c>
      <c r="BG66" s="348" t="s">
        <v>430</v>
      </c>
      <c r="BH66" s="348" t="s">
        <v>430</v>
      </c>
      <c r="BI66" s="373"/>
      <c r="BJ66" s="348" t="s">
        <v>430</v>
      </c>
      <c r="BK66" s="373"/>
      <c r="BL66" s="348" t="s">
        <v>430</v>
      </c>
      <c r="BM66" s="348" t="s">
        <v>430</v>
      </c>
      <c r="BN66" s="348" t="s">
        <v>430</v>
      </c>
      <c r="BO66" s="348" t="s">
        <v>430</v>
      </c>
      <c r="BP66" s="373"/>
      <c r="BQ66" s="348" t="s">
        <v>430</v>
      </c>
      <c r="BR66" s="348" t="s">
        <v>430</v>
      </c>
      <c r="BS66" s="348" t="s">
        <v>430</v>
      </c>
      <c r="BT66" s="348" t="s">
        <v>430</v>
      </c>
      <c r="BU66" s="348" t="s">
        <v>430</v>
      </c>
      <c r="BV66" s="348" t="s">
        <v>430</v>
      </c>
      <c r="BW66" s="373"/>
      <c r="BX66" s="372" t="s">
        <v>430</v>
      </c>
      <c r="BY66" s="372" t="s">
        <v>430</v>
      </c>
      <c r="BZ66" s="372" t="s">
        <v>430</v>
      </c>
      <c r="CA66" s="372" t="s">
        <v>430</v>
      </c>
      <c r="CB66" s="372" t="s">
        <v>430</v>
      </c>
      <c r="CC66" s="373"/>
      <c r="CD66" s="354" t="s">
        <v>443</v>
      </c>
    </row>
    <row r="67" spans="1:82" s="107" customFormat="1" x14ac:dyDescent="0.25">
      <c r="A67" s="345" t="s">
        <v>10023</v>
      </c>
      <c r="B67" s="373"/>
      <c r="C67" s="719">
        <v>45358</v>
      </c>
      <c r="D67" s="373"/>
      <c r="E67" s="346">
        <v>58.94</v>
      </c>
      <c r="F67" s="373"/>
      <c r="G67" s="347">
        <v>12.01</v>
      </c>
      <c r="H67" s="373"/>
      <c r="I67" s="651" t="s">
        <v>430</v>
      </c>
      <c r="J67" s="651" t="s">
        <v>430</v>
      </c>
      <c r="K67" s="963">
        <v>3.55</v>
      </c>
      <c r="L67" s="651" t="s">
        <v>430</v>
      </c>
      <c r="M67" s="374"/>
      <c r="N67" s="348">
        <v>306.46499999999997</v>
      </c>
      <c r="O67" s="348">
        <v>20.294699999999999</v>
      </c>
      <c r="P67" s="348">
        <v>-12.9924</v>
      </c>
      <c r="Q67" s="348">
        <v>-2.169</v>
      </c>
      <c r="R67" s="348">
        <v>20.9541</v>
      </c>
      <c r="S67" s="348">
        <v>7.4031000000000002</v>
      </c>
      <c r="T67" s="348">
        <v>-4.7545000000000002</v>
      </c>
      <c r="U67" s="348">
        <v>-0.33310000000000001</v>
      </c>
      <c r="V67" s="350">
        <v>4.5256999999999996</v>
      </c>
      <c r="W67" s="348">
        <v>5.6981000000000002</v>
      </c>
      <c r="X67" s="348" t="s">
        <v>430</v>
      </c>
      <c r="Y67" s="348" t="s">
        <v>430</v>
      </c>
      <c r="Z67" s="348" t="s">
        <v>430</v>
      </c>
      <c r="AA67" s="348">
        <v>23.384399999999999</v>
      </c>
      <c r="AB67" s="348">
        <v>15.427099999999999</v>
      </c>
      <c r="AC67" s="348">
        <v>-1.9407000000000001</v>
      </c>
      <c r="AD67" s="348">
        <v>3.5809000000000002</v>
      </c>
      <c r="AE67" s="348">
        <v>18.418800000000001</v>
      </c>
      <c r="AF67" s="348">
        <v>7.7465000000000002</v>
      </c>
      <c r="AG67" s="374"/>
      <c r="AH67" s="346">
        <v>5</v>
      </c>
      <c r="AI67" s="346">
        <v>11</v>
      </c>
      <c r="AJ67" s="346">
        <v>18</v>
      </c>
      <c r="AK67" s="346">
        <v>19</v>
      </c>
      <c r="AL67" s="346">
        <v>16</v>
      </c>
      <c r="AM67" s="346">
        <v>17</v>
      </c>
      <c r="AN67" s="346">
        <v>18</v>
      </c>
      <c r="AO67" s="346">
        <v>16</v>
      </c>
      <c r="AP67" s="346">
        <v>15</v>
      </c>
      <c r="AQ67" s="346">
        <v>8</v>
      </c>
      <c r="AR67" s="346" t="s">
        <v>430</v>
      </c>
      <c r="AS67" s="346" t="s">
        <v>430</v>
      </c>
      <c r="AT67" s="346" t="s">
        <v>430</v>
      </c>
      <c r="AU67" s="346">
        <v>9</v>
      </c>
      <c r="AV67" s="346">
        <v>16</v>
      </c>
      <c r="AW67" s="346">
        <v>18</v>
      </c>
      <c r="AX67" s="346">
        <v>16</v>
      </c>
      <c r="AY67" s="346">
        <v>18</v>
      </c>
      <c r="AZ67" s="374"/>
      <c r="BA67" s="375">
        <v>78.673844053629196</v>
      </c>
      <c r="BB67" s="375">
        <v>0.50476380205571503</v>
      </c>
      <c r="BC67" s="375">
        <v>3.2780565902017403E-2</v>
      </c>
      <c r="BD67" s="375">
        <v>2.7318071445642902</v>
      </c>
      <c r="BE67" s="373"/>
      <c r="BF67" s="348">
        <v>59.831317130099997</v>
      </c>
      <c r="BG67" s="348">
        <v>32.749767350200003</v>
      </c>
      <c r="BH67" s="348">
        <v>1.8269234247999999</v>
      </c>
      <c r="BI67" s="373"/>
      <c r="BJ67" s="348">
        <v>51.61032977</v>
      </c>
      <c r="BK67" s="373"/>
      <c r="BL67" s="348">
        <v>36.955500000000001</v>
      </c>
      <c r="BM67" s="348">
        <v>8.1501199999999994</v>
      </c>
      <c r="BN67" s="348">
        <v>6.40883</v>
      </c>
      <c r="BO67" s="348">
        <v>48.485550000000003</v>
      </c>
      <c r="BP67" s="373"/>
      <c r="BQ67" s="348">
        <v>29.93</v>
      </c>
      <c r="BR67" s="348" t="s">
        <v>430</v>
      </c>
      <c r="BS67" s="348" t="s">
        <v>430</v>
      </c>
      <c r="BT67" s="348" t="s">
        <v>430</v>
      </c>
      <c r="BU67" s="348" t="s">
        <v>430</v>
      </c>
      <c r="BV67" s="348">
        <v>18.46</v>
      </c>
      <c r="BW67" s="373"/>
      <c r="BX67" s="372" t="s">
        <v>10024</v>
      </c>
      <c r="BY67" s="372" t="s">
        <v>10025</v>
      </c>
      <c r="BZ67" s="372" t="s">
        <v>10026</v>
      </c>
      <c r="CA67" s="372" t="s">
        <v>10027</v>
      </c>
      <c r="CB67" s="372" t="s">
        <v>10028</v>
      </c>
      <c r="CC67" s="373"/>
      <c r="CD67" s="354" t="s">
        <v>476</v>
      </c>
    </row>
    <row r="68" spans="1:82" s="107" customFormat="1" x14ac:dyDescent="0.25">
      <c r="A68" s="345" t="s">
        <v>10029</v>
      </c>
      <c r="B68" s="373"/>
      <c r="C68" s="719">
        <v>46227</v>
      </c>
      <c r="D68" s="373"/>
      <c r="E68" s="346">
        <v>66.959999999999994</v>
      </c>
      <c r="F68" s="373"/>
      <c r="G68" s="347">
        <v>10.3148</v>
      </c>
      <c r="H68" s="373"/>
      <c r="I68" s="651" t="s">
        <v>430</v>
      </c>
      <c r="J68" s="651" t="s">
        <v>430</v>
      </c>
      <c r="K68" s="651" t="s">
        <v>430</v>
      </c>
      <c r="L68" s="651" t="s">
        <v>430</v>
      </c>
      <c r="M68" s="374"/>
      <c r="N68" s="348">
        <v>317.67700000000002</v>
      </c>
      <c r="O68" s="348">
        <v>83.370800000000003</v>
      </c>
      <c r="P68" s="348">
        <v>41.168100000000003</v>
      </c>
      <c r="Q68" s="348">
        <v>50.526299999999999</v>
      </c>
      <c r="R68" s="348" t="s">
        <v>430</v>
      </c>
      <c r="S68" s="348" t="s">
        <v>430</v>
      </c>
      <c r="T68" s="348" t="s">
        <v>430</v>
      </c>
      <c r="U68" s="348" t="s">
        <v>430</v>
      </c>
      <c r="V68" s="350" t="s">
        <v>430</v>
      </c>
      <c r="W68" s="348" t="s">
        <v>430</v>
      </c>
      <c r="X68" s="348" t="s">
        <v>430</v>
      </c>
      <c r="Y68" s="348" t="s">
        <v>430</v>
      </c>
      <c r="Z68" s="348" t="s">
        <v>430</v>
      </c>
      <c r="AA68" s="348" t="s">
        <v>430</v>
      </c>
      <c r="AB68" s="348" t="s">
        <v>430</v>
      </c>
      <c r="AC68" s="348" t="s">
        <v>430</v>
      </c>
      <c r="AD68" s="348" t="s">
        <v>430</v>
      </c>
      <c r="AE68" s="348">
        <v>49.633800000000001</v>
      </c>
      <c r="AF68" s="348">
        <v>42.5563</v>
      </c>
      <c r="AG68" s="374"/>
      <c r="AH68" s="346">
        <v>3</v>
      </c>
      <c r="AI68" s="346">
        <v>1</v>
      </c>
      <c r="AJ68" s="346">
        <v>1</v>
      </c>
      <c r="AK68" s="346">
        <v>1</v>
      </c>
      <c r="AL68" s="346" t="s">
        <v>430</v>
      </c>
      <c r="AM68" s="346" t="s">
        <v>430</v>
      </c>
      <c r="AN68" s="346" t="s">
        <v>430</v>
      </c>
      <c r="AO68" s="346" t="s">
        <v>430</v>
      </c>
      <c r="AP68" s="346" t="s">
        <v>430</v>
      </c>
      <c r="AQ68" s="346" t="s">
        <v>430</v>
      </c>
      <c r="AR68" s="346" t="s">
        <v>430</v>
      </c>
      <c r="AS68" s="346" t="s">
        <v>430</v>
      </c>
      <c r="AT68" s="346" t="s">
        <v>430</v>
      </c>
      <c r="AU68" s="346" t="s">
        <v>430</v>
      </c>
      <c r="AV68" s="346" t="s">
        <v>430</v>
      </c>
      <c r="AW68" s="346" t="s">
        <v>430</v>
      </c>
      <c r="AX68" s="346" t="s">
        <v>430</v>
      </c>
      <c r="AY68" s="346">
        <v>2</v>
      </c>
      <c r="AZ68" s="374"/>
      <c r="BA68" s="375" t="s">
        <v>430</v>
      </c>
      <c r="BB68" s="375">
        <v>0</v>
      </c>
      <c r="BC68" s="375">
        <v>0</v>
      </c>
      <c r="BD68" s="375" t="s">
        <v>430</v>
      </c>
      <c r="BE68" s="373"/>
      <c r="BF68" s="348" t="s">
        <v>430</v>
      </c>
      <c r="BG68" s="348" t="s">
        <v>430</v>
      </c>
      <c r="BH68" s="348" t="s">
        <v>430</v>
      </c>
      <c r="BI68" s="373"/>
      <c r="BJ68" s="348">
        <v>7.8938149800000001</v>
      </c>
      <c r="BK68" s="373"/>
      <c r="BL68" s="348">
        <v>4.1734900000000001</v>
      </c>
      <c r="BM68" s="348">
        <v>3.9292699999999998</v>
      </c>
      <c r="BN68" s="348">
        <v>0.75154200000000004</v>
      </c>
      <c r="BO68" s="348">
        <v>91.145697999999996</v>
      </c>
      <c r="BP68" s="373"/>
      <c r="BQ68" s="348">
        <v>18.37</v>
      </c>
      <c r="BR68" s="348" t="s">
        <v>430</v>
      </c>
      <c r="BS68" s="348" t="s">
        <v>430</v>
      </c>
      <c r="BT68" s="348">
        <v>15.12</v>
      </c>
      <c r="BU68" s="348" t="s">
        <v>430</v>
      </c>
      <c r="BV68" s="348">
        <v>57.66</v>
      </c>
      <c r="BW68" s="373"/>
      <c r="BX68" s="372" t="s">
        <v>10030</v>
      </c>
      <c r="BY68" s="372" t="s">
        <v>10031</v>
      </c>
      <c r="BZ68" s="372" t="s">
        <v>10032</v>
      </c>
      <c r="CA68" s="372" t="s">
        <v>10033</v>
      </c>
      <c r="CB68" s="372" t="s">
        <v>10034</v>
      </c>
      <c r="CC68" s="373"/>
      <c r="CD68" s="354" t="s">
        <v>548</v>
      </c>
    </row>
    <row r="69" spans="1:82" s="107" customFormat="1" x14ac:dyDescent="0.25">
      <c r="A69" s="345" t="s">
        <v>10035</v>
      </c>
      <c r="B69" s="373"/>
      <c r="C69" s="719">
        <v>46097</v>
      </c>
      <c r="D69" s="373"/>
      <c r="E69" s="346">
        <v>39.108400000000003</v>
      </c>
      <c r="F69" s="373"/>
      <c r="G69" s="347">
        <v>9.9872999999999994</v>
      </c>
      <c r="H69" s="373"/>
      <c r="I69" s="651" t="s">
        <v>430</v>
      </c>
      <c r="J69" s="651" t="s">
        <v>430</v>
      </c>
      <c r="K69" s="651" t="s">
        <v>430</v>
      </c>
      <c r="L69" s="651" t="s">
        <v>430</v>
      </c>
      <c r="M69" s="374"/>
      <c r="N69" s="348" t="s">
        <v>430</v>
      </c>
      <c r="O69" s="348">
        <v>-100.133</v>
      </c>
      <c r="P69" s="348">
        <v>-54.270200000000003</v>
      </c>
      <c r="Q69" s="348">
        <v>-14.821</v>
      </c>
      <c r="R69" s="348">
        <v>13.1387</v>
      </c>
      <c r="S69" s="348">
        <v>-10.767300000000001</v>
      </c>
      <c r="T69" s="348" t="s">
        <v>430</v>
      </c>
      <c r="U69" s="348" t="s">
        <v>430</v>
      </c>
      <c r="V69" s="350" t="s">
        <v>430</v>
      </c>
      <c r="W69" s="348" t="s">
        <v>430</v>
      </c>
      <c r="X69" s="348" t="s">
        <v>430</v>
      </c>
      <c r="Y69" s="348" t="s">
        <v>430</v>
      </c>
      <c r="Z69" s="348" t="s">
        <v>430</v>
      </c>
      <c r="AA69" s="348">
        <v>17.222899999999999</v>
      </c>
      <c r="AB69" s="348">
        <v>0.9234</v>
      </c>
      <c r="AC69" s="348" t="s">
        <v>430</v>
      </c>
      <c r="AD69" s="348" t="s">
        <v>430</v>
      </c>
      <c r="AE69" s="348">
        <v>13.696099999999999</v>
      </c>
      <c r="AF69" s="348">
        <v>-0.29709999999999998</v>
      </c>
      <c r="AG69" s="374"/>
      <c r="AH69" s="346" t="s">
        <v>430</v>
      </c>
      <c r="AI69" s="346">
        <v>21</v>
      </c>
      <c r="AJ69" s="346">
        <v>21</v>
      </c>
      <c r="AK69" s="346">
        <v>21</v>
      </c>
      <c r="AL69" s="346">
        <v>18</v>
      </c>
      <c r="AM69" s="346">
        <v>19</v>
      </c>
      <c r="AN69" s="346" t="s">
        <v>430</v>
      </c>
      <c r="AO69" s="346" t="s">
        <v>430</v>
      </c>
      <c r="AP69" s="346" t="s">
        <v>430</v>
      </c>
      <c r="AQ69" s="346" t="s">
        <v>430</v>
      </c>
      <c r="AR69" s="346" t="s">
        <v>430</v>
      </c>
      <c r="AS69" s="346" t="s">
        <v>430</v>
      </c>
      <c r="AT69" s="346" t="s">
        <v>430</v>
      </c>
      <c r="AU69" s="346">
        <v>16</v>
      </c>
      <c r="AV69" s="346">
        <v>19</v>
      </c>
      <c r="AW69" s="346" t="s">
        <v>430</v>
      </c>
      <c r="AX69" s="346" t="s">
        <v>430</v>
      </c>
      <c r="AY69" s="346">
        <v>19</v>
      </c>
      <c r="AZ69" s="374"/>
      <c r="BA69" s="375">
        <v>81.958003895899296</v>
      </c>
      <c r="BB69" s="375">
        <v>0.19148046834390001</v>
      </c>
      <c r="BC69" s="375">
        <v>-6.9100960380275897E-2</v>
      </c>
      <c r="BD69" s="375">
        <v>-10.146131437686099</v>
      </c>
      <c r="BE69" s="373"/>
      <c r="BF69" s="348">
        <v>-11.164465809299999</v>
      </c>
      <c r="BG69" s="348">
        <v>-50.009963245599998</v>
      </c>
      <c r="BH69" s="348">
        <v>0.2232448313</v>
      </c>
      <c r="BI69" s="373"/>
      <c r="BJ69" s="348">
        <v>63.876262619999999</v>
      </c>
      <c r="BK69" s="373"/>
      <c r="BL69" s="348">
        <v>39.4375</v>
      </c>
      <c r="BM69" s="348">
        <v>24.438800000000001</v>
      </c>
      <c r="BN69" s="348" t="s">
        <v>430</v>
      </c>
      <c r="BO69" s="348">
        <v>36.123699999999999</v>
      </c>
      <c r="BP69" s="373"/>
      <c r="BQ69" s="348">
        <v>3.78</v>
      </c>
      <c r="BR69" s="348">
        <v>12.44</v>
      </c>
      <c r="BS69" s="348" t="s">
        <v>430</v>
      </c>
      <c r="BT69" s="348" t="s">
        <v>430</v>
      </c>
      <c r="BU69" s="348" t="s">
        <v>430</v>
      </c>
      <c r="BV69" s="348">
        <v>13.56</v>
      </c>
      <c r="BW69" s="373"/>
      <c r="BX69" s="372" t="s">
        <v>6063</v>
      </c>
      <c r="BY69" s="372" t="s">
        <v>10036</v>
      </c>
      <c r="BZ69" s="372" t="s">
        <v>10037</v>
      </c>
      <c r="CA69" s="372" t="s">
        <v>10038</v>
      </c>
      <c r="CB69" s="372" t="s">
        <v>10039</v>
      </c>
      <c r="CC69" s="373"/>
      <c r="CD69" s="354" t="s">
        <v>463</v>
      </c>
    </row>
    <row r="70" spans="1:82" x14ac:dyDescent="0.25">
      <c r="A70" s="505" t="s">
        <v>93</v>
      </c>
      <c r="B70" s="365"/>
      <c r="C70" s="717"/>
      <c r="D70" s="365"/>
      <c r="E70" s="329"/>
      <c r="F70" s="365"/>
      <c r="G70" s="330"/>
      <c r="H70" s="365"/>
      <c r="I70" s="653"/>
      <c r="J70" s="653"/>
      <c r="K70" s="653"/>
      <c r="L70" s="653"/>
      <c r="M70" s="366"/>
      <c r="N70" s="331">
        <v>257.05410000000001</v>
      </c>
      <c r="O70" s="331">
        <v>10.764900000000001</v>
      </c>
      <c r="P70" s="331">
        <v>2.8696999999999999</v>
      </c>
      <c r="Q70" s="331">
        <v>12.9984</v>
      </c>
      <c r="R70" s="331">
        <v>26.678999999999998</v>
      </c>
      <c r="S70" s="331">
        <v>10.701599999999999</v>
      </c>
      <c r="T70" s="331">
        <v>2.9826999999999999</v>
      </c>
      <c r="U70" s="331">
        <v>7.6901999999999999</v>
      </c>
      <c r="V70" s="333">
        <v>12.9109</v>
      </c>
      <c r="W70" s="331">
        <v>8.1016999999999992</v>
      </c>
      <c r="X70" s="331">
        <v>14.7058</v>
      </c>
      <c r="Y70" s="331">
        <v>14.413600000000001</v>
      </c>
      <c r="Z70" s="331">
        <v>14.2712</v>
      </c>
      <c r="AA70" s="331">
        <v>21.808299999999999</v>
      </c>
      <c r="AB70" s="331">
        <v>23.009</v>
      </c>
      <c r="AC70" s="331">
        <v>6.1908000000000003</v>
      </c>
      <c r="AD70" s="331">
        <v>11.2461</v>
      </c>
      <c r="AE70" s="331">
        <v>35.004399999999997</v>
      </c>
      <c r="AF70" s="331">
        <v>14.4489</v>
      </c>
      <c r="AG70" s="366"/>
      <c r="AH70" s="329">
        <v>18</v>
      </c>
      <c r="AI70" s="329">
        <v>21</v>
      </c>
      <c r="AJ70" s="329">
        <v>21</v>
      </c>
      <c r="AK70" s="329">
        <v>21</v>
      </c>
      <c r="AL70" s="329">
        <v>20</v>
      </c>
      <c r="AM70" s="329">
        <v>19</v>
      </c>
      <c r="AN70" s="329">
        <v>18</v>
      </c>
      <c r="AO70" s="329">
        <v>16</v>
      </c>
      <c r="AP70" s="329">
        <v>15</v>
      </c>
      <c r="AQ70" s="329">
        <v>9</v>
      </c>
      <c r="AR70" s="329">
        <v>4</v>
      </c>
      <c r="AS70" s="329">
        <v>2</v>
      </c>
      <c r="AT70" s="329">
        <v>2</v>
      </c>
      <c r="AU70" s="329">
        <v>19</v>
      </c>
      <c r="AV70" s="329">
        <v>19</v>
      </c>
      <c r="AW70" s="329">
        <v>18</v>
      </c>
      <c r="AX70" s="329">
        <v>16</v>
      </c>
      <c r="AY70" s="329">
        <v>21</v>
      </c>
      <c r="AZ70" s="366"/>
      <c r="BA70" s="367"/>
      <c r="BB70" s="367"/>
      <c r="BC70" s="367"/>
      <c r="BD70" s="367"/>
      <c r="BE70" s="365"/>
      <c r="BF70" s="331"/>
      <c r="BG70" s="331"/>
      <c r="BH70" s="331"/>
      <c r="BI70" s="365"/>
      <c r="BJ70" s="331"/>
      <c r="BK70" s="365"/>
      <c r="BL70" s="331"/>
      <c r="BM70" s="331"/>
      <c r="BN70" s="331"/>
      <c r="BO70" s="331"/>
      <c r="BP70" s="365"/>
      <c r="BQ70" s="331"/>
      <c r="BR70" s="331"/>
      <c r="BS70" s="331"/>
      <c r="BT70" s="331"/>
      <c r="BU70" s="331"/>
      <c r="BV70" s="331"/>
      <c r="BW70" s="365"/>
      <c r="BX70" s="364"/>
      <c r="BY70" s="364"/>
      <c r="BZ70" s="364"/>
      <c r="CA70" s="364"/>
      <c r="CB70" s="364"/>
      <c r="CC70" s="365"/>
      <c r="CD70" s="335"/>
    </row>
    <row r="71" spans="1:82" x14ac:dyDescent="0.25">
      <c r="A71" s="506" t="s">
        <v>94</v>
      </c>
      <c r="B71" s="369"/>
      <c r="C71" s="718"/>
      <c r="D71" s="369"/>
      <c r="E71" s="338"/>
      <c r="F71" s="369"/>
      <c r="G71" s="339"/>
      <c r="H71" s="369"/>
      <c r="I71" s="654"/>
      <c r="J71" s="654"/>
      <c r="K71" s="654"/>
      <c r="L71" s="654"/>
      <c r="M71" s="370"/>
      <c r="N71" s="340">
        <v>328.767</v>
      </c>
      <c r="O71" s="340">
        <v>83.370800000000003</v>
      </c>
      <c r="P71" s="340">
        <v>41.168100000000003</v>
      </c>
      <c r="Q71" s="340">
        <v>50.526299999999999</v>
      </c>
      <c r="R71" s="340">
        <v>56.430500000000002</v>
      </c>
      <c r="S71" s="340">
        <v>21.553999999999998</v>
      </c>
      <c r="T71" s="340">
        <v>9.6775000000000002</v>
      </c>
      <c r="U71" s="340">
        <v>15.3955</v>
      </c>
      <c r="V71" s="342">
        <v>23.207599999999999</v>
      </c>
      <c r="W71" s="340">
        <v>12.6259</v>
      </c>
      <c r="X71" s="340">
        <v>21.731400000000001</v>
      </c>
      <c r="Y71" s="340">
        <v>19.252500000000001</v>
      </c>
      <c r="Z71" s="340">
        <v>17.945699999999999</v>
      </c>
      <c r="AA71" s="340">
        <v>37.494599999999998</v>
      </c>
      <c r="AB71" s="340">
        <v>34.100200000000001</v>
      </c>
      <c r="AC71" s="340">
        <v>12.7339</v>
      </c>
      <c r="AD71" s="340">
        <v>18.4724</v>
      </c>
      <c r="AE71" s="340">
        <v>68.043099999999995</v>
      </c>
      <c r="AF71" s="340">
        <v>46.436100000000003</v>
      </c>
      <c r="AG71" s="370"/>
      <c r="AH71" s="338"/>
      <c r="AI71" s="338"/>
      <c r="AJ71" s="338"/>
      <c r="AK71" s="338"/>
      <c r="AL71" s="338"/>
      <c r="AM71" s="338"/>
      <c r="AN71" s="338"/>
      <c r="AO71" s="338"/>
      <c r="AP71" s="338"/>
      <c r="AQ71" s="338"/>
      <c r="AR71" s="338"/>
      <c r="AS71" s="338"/>
      <c r="AT71" s="338"/>
      <c r="AU71" s="338"/>
      <c r="AV71" s="338"/>
      <c r="AW71" s="338"/>
      <c r="AX71" s="338"/>
      <c r="AY71" s="338"/>
      <c r="AZ71" s="370"/>
      <c r="BA71" s="371"/>
      <c r="BB71" s="371"/>
      <c r="BC71" s="371"/>
      <c r="BD71" s="371"/>
      <c r="BE71" s="369"/>
      <c r="BF71" s="340"/>
      <c r="BG71" s="340"/>
      <c r="BH71" s="340"/>
      <c r="BI71" s="369"/>
      <c r="BJ71" s="340"/>
      <c r="BK71" s="369"/>
      <c r="BL71" s="340"/>
      <c r="BM71" s="340"/>
      <c r="BN71" s="340"/>
      <c r="BO71" s="340"/>
      <c r="BP71" s="369"/>
      <c r="BQ71" s="340"/>
      <c r="BR71" s="340"/>
      <c r="BS71" s="340"/>
      <c r="BT71" s="340"/>
      <c r="BU71" s="340"/>
      <c r="BV71" s="340"/>
      <c r="BW71" s="369"/>
      <c r="BX71" s="368"/>
      <c r="BY71" s="368"/>
      <c r="BZ71" s="368"/>
      <c r="CA71" s="368"/>
      <c r="CB71" s="368"/>
      <c r="CC71" s="369"/>
      <c r="CD71" s="344"/>
    </row>
    <row r="72" spans="1:82" x14ac:dyDescent="0.25">
      <c r="A72" s="506" t="s">
        <v>95</v>
      </c>
      <c r="B72" s="369"/>
      <c r="C72" s="718"/>
      <c r="D72" s="369"/>
      <c r="E72" s="338"/>
      <c r="F72" s="369"/>
      <c r="G72" s="339"/>
      <c r="H72" s="369"/>
      <c r="I72" s="654"/>
      <c r="J72" s="654"/>
      <c r="K72" s="654"/>
      <c r="L72" s="654"/>
      <c r="M72" s="370"/>
      <c r="N72" s="340">
        <v>7.0053999999999998</v>
      </c>
      <c r="O72" s="340">
        <v>-100.133</v>
      </c>
      <c r="P72" s="340">
        <v>-54.270200000000003</v>
      </c>
      <c r="Q72" s="340">
        <v>-14.821</v>
      </c>
      <c r="R72" s="340">
        <v>-15.185600000000001</v>
      </c>
      <c r="S72" s="340">
        <v>-10.767300000000001</v>
      </c>
      <c r="T72" s="340">
        <v>-4.7545000000000002</v>
      </c>
      <c r="U72" s="340">
        <v>-0.33310000000000001</v>
      </c>
      <c r="V72" s="342">
        <v>4.5256999999999996</v>
      </c>
      <c r="W72" s="340">
        <v>2.4481000000000002</v>
      </c>
      <c r="X72" s="340">
        <v>7.3449</v>
      </c>
      <c r="Y72" s="340">
        <v>9.5746000000000002</v>
      </c>
      <c r="Z72" s="340">
        <v>10.5967</v>
      </c>
      <c r="AA72" s="340">
        <v>-1.1967000000000001</v>
      </c>
      <c r="AB72" s="340">
        <v>0.9234</v>
      </c>
      <c r="AC72" s="340">
        <v>-1.9407000000000001</v>
      </c>
      <c r="AD72" s="340">
        <v>3.5809000000000002</v>
      </c>
      <c r="AE72" s="340">
        <v>4.8280000000000003</v>
      </c>
      <c r="AF72" s="340">
        <v>-0.29709999999999998</v>
      </c>
      <c r="AG72" s="370"/>
      <c r="AH72" s="338"/>
      <c r="AI72" s="338"/>
      <c r="AJ72" s="338"/>
      <c r="AK72" s="338"/>
      <c r="AL72" s="338"/>
      <c r="AM72" s="338"/>
      <c r="AN72" s="338"/>
      <c r="AO72" s="338"/>
      <c r="AP72" s="338"/>
      <c r="AQ72" s="338"/>
      <c r="AR72" s="338"/>
      <c r="AS72" s="338"/>
      <c r="AT72" s="338"/>
      <c r="AU72" s="338"/>
      <c r="AV72" s="338"/>
      <c r="AW72" s="338"/>
      <c r="AX72" s="338"/>
      <c r="AY72" s="338"/>
      <c r="AZ72" s="370"/>
      <c r="BA72" s="371"/>
      <c r="BB72" s="371"/>
      <c r="BC72" s="371"/>
      <c r="BD72" s="371"/>
      <c r="BE72" s="369"/>
      <c r="BF72" s="340"/>
      <c r="BG72" s="340"/>
      <c r="BH72" s="340"/>
      <c r="BI72" s="369"/>
      <c r="BJ72" s="340"/>
      <c r="BK72" s="369"/>
      <c r="BL72" s="340"/>
      <c r="BM72" s="340"/>
      <c r="BN72" s="340"/>
      <c r="BO72" s="340"/>
      <c r="BP72" s="369"/>
      <c r="BQ72" s="340"/>
      <c r="BR72" s="340"/>
      <c r="BS72" s="340"/>
      <c r="BT72" s="340"/>
      <c r="BU72" s="340"/>
      <c r="BV72" s="340"/>
      <c r="BW72" s="369"/>
      <c r="BX72" s="368"/>
      <c r="BY72" s="368"/>
      <c r="BZ72" s="368"/>
      <c r="CA72" s="368"/>
      <c r="CB72" s="368"/>
      <c r="CC72" s="369"/>
      <c r="CD72" s="344"/>
    </row>
    <row r="73" spans="1:82" x14ac:dyDescent="0.25">
      <c r="A73" s="507" t="s">
        <v>96</v>
      </c>
      <c r="B73" s="376"/>
      <c r="C73" s="738"/>
      <c r="D73" s="376"/>
      <c r="E73" s="377"/>
      <c r="F73" s="376"/>
      <c r="G73" s="378"/>
      <c r="H73" s="376"/>
      <c r="I73" s="655"/>
      <c r="J73" s="655"/>
      <c r="K73" s="655"/>
      <c r="L73" s="655"/>
      <c r="M73" s="380"/>
      <c r="N73" s="379">
        <v>276.84699999999998</v>
      </c>
      <c r="O73" s="379">
        <v>20.294699999999999</v>
      </c>
      <c r="P73" s="379">
        <v>6.468</v>
      </c>
      <c r="Q73" s="379">
        <v>11.5733</v>
      </c>
      <c r="R73" s="379">
        <v>28.081</v>
      </c>
      <c r="S73" s="379">
        <v>11.0207</v>
      </c>
      <c r="T73" s="379">
        <v>3.61585</v>
      </c>
      <c r="U73" s="379">
        <v>7.3559999999999999</v>
      </c>
      <c r="V73" s="381">
        <v>13.851100000000001</v>
      </c>
      <c r="W73" s="379">
        <v>7.8468999999999998</v>
      </c>
      <c r="X73" s="379">
        <v>14.8733</v>
      </c>
      <c r="Y73" s="379">
        <v>14.413600000000001</v>
      </c>
      <c r="Z73" s="379">
        <v>14.2712</v>
      </c>
      <c r="AA73" s="379">
        <v>23.141200000000001</v>
      </c>
      <c r="AB73" s="379">
        <v>24.7028</v>
      </c>
      <c r="AC73" s="379">
        <v>6.2774999999999999</v>
      </c>
      <c r="AD73" s="379">
        <v>10.222200000000001</v>
      </c>
      <c r="AE73" s="379">
        <v>37.3733</v>
      </c>
      <c r="AF73" s="379">
        <v>11.690899999999999</v>
      </c>
      <c r="AG73" s="380"/>
      <c r="AH73" s="377"/>
      <c r="AI73" s="377"/>
      <c r="AJ73" s="377"/>
      <c r="AK73" s="377"/>
      <c r="AL73" s="377"/>
      <c r="AM73" s="377"/>
      <c r="AN73" s="377"/>
      <c r="AO73" s="377"/>
      <c r="AP73" s="377"/>
      <c r="AQ73" s="377"/>
      <c r="AR73" s="377"/>
      <c r="AS73" s="377"/>
      <c r="AT73" s="377"/>
      <c r="AU73" s="377"/>
      <c r="AV73" s="377"/>
      <c r="AW73" s="377"/>
      <c r="AX73" s="377"/>
      <c r="AY73" s="377"/>
      <c r="AZ73" s="380"/>
      <c r="BA73" s="384"/>
      <c r="BB73" s="384"/>
      <c r="BC73" s="384"/>
      <c r="BD73" s="384"/>
      <c r="BE73" s="376"/>
      <c r="BF73" s="379"/>
      <c r="BG73" s="379"/>
      <c r="BH73" s="379"/>
      <c r="BI73" s="376"/>
      <c r="BJ73" s="379"/>
      <c r="BK73" s="376"/>
      <c r="BL73" s="379"/>
      <c r="BM73" s="379"/>
      <c r="BN73" s="379"/>
      <c r="BO73" s="379"/>
      <c r="BP73" s="376"/>
      <c r="BQ73" s="379"/>
      <c r="BR73" s="379"/>
      <c r="BS73" s="379"/>
      <c r="BT73" s="379"/>
      <c r="BU73" s="379"/>
      <c r="BV73" s="379"/>
      <c r="BW73" s="376"/>
      <c r="BX73" s="385"/>
      <c r="BY73" s="385"/>
      <c r="BZ73" s="385"/>
      <c r="CA73" s="385"/>
      <c r="CB73" s="385"/>
      <c r="CC73" s="376"/>
      <c r="CD73" s="386"/>
    </row>
    <row r="74" spans="1:82" ht="14.5" x14ac:dyDescent="0.25">
      <c r="A74" s="657" t="s">
        <v>343</v>
      </c>
      <c r="B74" s="387"/>
      <c r="C74" s="739"/>
      <c r="D74" s="387"/>
      <c r="E74" s="388"/>
      <c r="F74" s="387"/>
      <c r="G74" s="389"/>
      <c r="H74" s="387"/>
      <c r="I74" s="656"/>
      <c r="J74" s="656"/>
      <c r="K74" s="656"/>
      <c r="L74" s="656"/>
      <c r="M74" s="391"/>
      <c r="N74" s="390"/>
      <c r="O74" s="390"/>
      <c r="P74" s="390"/>
      <c r="Q74" s="390"/>
      <c r="R74" s="390"/>
      <c r="S74" s="390"/>
      <c r="T74" s="390"/>
      <c r="U74" s="390"/>
      <c r="V74" s="392"/>
      <c r="W74" s="390"/>
      <c r="X74" s="390"/>
      <c r="Y74" s="390"/>
      <c r="Z74" s="390"/>
      <c r="AA74" s="390"/>
      <c r="AB74" s="390"/>
      <c r="AC74" s="390"/>
      <c r="AD74" s="390"/>
      <c r="AE74" s="390"/>
      <c r="AF74" s="390"/>
      <c r="AG74" s="391"/>
      <c r="AH74" s="388"/>
      <c r="AI74" s="388"/>
      <c r="AJ74" s="388"/>
      <c r="AK74" s="388"/>
      <c r="AL74" s="388"/>
      <c r="AM74" s="388"/>
      <c r="AN74" s="388"/>
      <c r="AO74" s="388"/>
      <c r="AP74" s="388"/>
      <c r="AQ74" s="388"/>
      <c r="AR74" s="388"/>
      <c r="AS74" s="388"/>
      <c r="AT74" s="388"/>
      <c r="AU74" s="388"/>
      <c r="AV74" s="388"/>
      <c r="AW74" s="388"/>
      <c r="AX74" s="388"/>
      <c r="AY74" s="388"/>
      <c r="AZ74" s="391"/>
      <c r="BA74" s="395"/>
      <c r="BB74" s="395"/>
      <c r="BC74" s="395"/>
      <c r="BD74" s="395"/>
      <c r="BE74" s="387"/>
      <c r="BF74" s="390"/>
      <c r="BG74" s="390"/>
      <c r="BH74" s="390"/>
      <c r="BI74" s="387"/>
      <c r="BJ74" s="390"/>
      <c r="BK74" s="387"/>
      <c r="BL74" s="390"/>
      <c r="BM74" s="390"/>
      <c r="BN74" s="390"/>
      <c r="BO74" s="390"/>
      <c r="BP74" s="387"/>
      <c r="BQ74" s="390"/>
      <c r="BR74" s="390"/>
      <c r="BS74" s="390"/>
      <c r="BT74" s="390"/>
      <c r="BU74" s="390"/>
      <c r="BV74" s="390"/>
      <c r="BW74" s="387"/>
      <c r="BX74" s="396"/>
      <c r="BY74" s="396"/>
      <c r="BZ74" s="396"/>
      <c r="CA74" s="396"/>
      <c r="CB74" s="396"/>
      <c r="CC74" s="387"/>
      <c r="CD74" s="397"/>
    </row>
    <row r="75" spans="1:82" s="107" customFormat="1" x14ac:dyDescent="0.25">
      <c r="A75" s="481" t="s">
        <v>10040</v>
      </c>
      <c r="B75" s="402"/>
      <c r="C75" s="724">
        <v>41281</v>
      </c>
      <c r="D75" s="402"/>
      <c r="E75" s="403">
        <v>6558.37</v>
      </c>
      <c r="F75" s="402"/>
      <c r="G75" s="404">
        <v>183.6885</v>
      </c>
      <c r="H75" s="402"/>
      <c r="I75" s="650">
        <v>1.89863</v>
      </c>
      <c r="J75" s="650">
        <v>5.66</v>
      </c>
      <c r="K75" s="650">
        <v>1.0684899999999999</v>
      </c>
      <c r="L75" s="650">
        <v>1.1095900000000001</v>
      </c>
      <c r="M75" s="406"/>
      <c r="N75" s="405">
        <v>144.37200000000001</v>
      </c>
      <c r="O75" s="405">
        <v>-18.194099999999999</v>
      </c>
      <c r="P75" s="405">
        <v>-8.3181999999999992</v>
      </c>
      <c r="Q75" s="405">
        <v>0.95699999999999996</v>
      </c>
      <c r="R75" s="405">
        <v>-14.026199999999999</v>
      </c>
      <c r="S75" s="405">
        <v>10.4734</v>
      </c>
      <c r="T75" s="405">
        <v>8.9728999999999992</v>
      </c>
      <c r="U75" s="405">
        <v>15.6524</v>
      </c>
      <c r="V75" s="407">
        <v>20.457599999999999</v>
      </c>
      <c r="W75" s="405">
        <v>14.0235</v>
      </c>
      <c r="X75" s="405">
        <v>23.278700000000001</v>
      </c>
      <c r="Y75" s="405">
        <v>21.0044</v>
      </c>
      <c r="Z75" s="405">
        <v>18.933800000000002</v>
      </c>
      <c r="AA75" s="405">
        <v>9.8581000000000003</v>
      </c>
      <c r="AB75" s="405">
        <v>30.3264</v>
      </c>
      <c r="AC75" s="405">
        <v>12.3912</v>
      </c>
      <c r="AD75" s="405">
        <v>19.8733</v>
      </c>
      <c r="AE75" s="405">
        <v>7.8155999999999999</v>
      </c>
      <c r="AF75" s="405">
        <v>15.958399999999999</v>
      </c>
      <c r="AG75" s="406"/>
      <c r="AH75" s="403">
        <v>17</v>
      </c>
      <c r="AI75" s="403">
        <v>18</v>
      </c>
      <c r="AJ75" s="403">
        <v>17</v>
      </c>
      <c r="AK75" s="403">
        <v>18</v>
      </c>
      <c r="AL75" s="403">
        <v>20</v>
      </c>
      <c r="AM75" s="403">
        <v>13</v>
      </c>
      <c r="AN75" s="403">
        <v>3</v>
      </c>
      <c r="AO75" s="403">
        <v>2</v>
      </c>
      <c r="AP75" s="403">
        <v>2</v>
      </c>
      <c r="AQ75" s="403">
        <v>1</v>
      </c>
      <c r="AR75" s="403">
        <v>1</v>
      </c>
      <c r="AS75" s="403">
        <v>1</v>
      </c>
      <c r="AT75" s="403">
        <v>1</v>
      </c>
      <c r="AU75" s="403">
        <v>17</v>
      </c>
      <c r="AV75" s="403">
        <v>5</v>
      </c>
      <c r="AW75" s="403">
        <v>4</v>
      </c>
      <c r="AX75" s="403">
        <v>2</v>
      </c>
      <c r="AY75" s="403">
        <v>20</v>
      </c>
      <c r="AZ75" s="406"/>
      <c r="BA75" s="410">
        <v>129.22170574784801</v>
      </c>
      <c r="BB75" s="410">
        <v>0</v>
      </c>
      <c r="BC75" s="410">
        <v>0.11603387727357101</v>
      </c>
      <c r="BD75" s="410" t="s">
        <v>430</v>
      </c>
      <c r="BE75" s="402"/>
      <c r="BF75" s="405">
        <v>110.1068004219</v>
      </c>
      <c r="BG75" s="405">
        <v>29.401592126899999</v>
      </c>
      <c r="BH75" s="405">
        <v>3.7449264634000001</v>
      </c>
      <c r="BI75" s="402"/>
      <c r="BJ75" s="405">
        <v>56.489992960000002</v>
      </c>
      <c r="BK75" s="402"/>
      <c r="BL75" s="405">
        <v>55.368099999999998</v>
      </c>
      <c r="BM75" s="405">
        <v>7.51816</v>
      </c>
      <c r="BN75" s="405">
        <v>2.85101</v>
      </c>
      <c r="BO75" s="405">
        <v>34.262729999999998</v>
      </c>
      <c r="BP75" s="402"/>
      <c r="BQ75" s="405">
        <v>6.38</v>
      </c>
      <c r="BR75" s="405">
        <v>4.4400000000000004</v>
      </c>
      <c r="BS75" s="405" t="s">
        <v>430</v>
      </c>
      <c r="BT75" s="405" t="s">
        <v>430</v>
      </c>
      <c r="BU75" s="405" t="s">
        <v>430</v>
      </c>
      <c r="BV75" s="405">
        <v>31.12</v>
      </c>
      <c r="BW75" s="402"/>
      <c r="BX75" s="401" t="s">
        <v>9931</v>
      </c>
      <c r="BY75" s="401" t="s">
        <v>9932</v>
      </c>
      <c r="BZ75" s="401" t="s">
        <v>9933</v>
      </c>
      <c r="CA75" s="401" t="s">
        <v>9934</v>
      </c>
      <c r="CB75" s="401" t="s">
        <v>9935</v>
      </c>
      <c r="CC75" s="402"/>
      <c r="CD75" s="411" t="s">
        <v>548</v>
      </c>
    </row>
    <row r="76" spans="1:82" s="107" customFormat="1" x14ac:dyDescent="0.25">
      <c r="A76" s="345" t="s">
        <v>10041</v>
      </c>
      <c r="B76" s="373"/>
      <c r="C76" s="719">
        <v>45100</v>
      </c>
      <c r="D76" s="373"/>
      <c r="E76" s="346">
        <v>2947.4</v>
      </c>
      <c r="F76" s="373"/>
      <c r="G76" s="347">
        <v>12.635999999999999</v>
      </c>
      <c r="H76" s="373"/>
      <c r="I76" s="651">
        <v>1.51</v>
      </c>
      <c r="J76" s="651">
        <v>7.17</v>
      </c>
      <c r="K76" s="651">
        <v>1.3</v>
      </c>
      <c r="L76" s="651">
        <v>1.39</v>
      </c>
      <c r="M76" s="374"/>
      <c r="N76" s="348">
        <v>7.2229000000000001</v>
      </c>
      <c r="O76" s="348">
        <v>10.118399999999999</v>
      </c>
      <c r="P76" s="348">
        <v>6.4452999999999996</v>
      </c>
      <c r="Q76" s="348">
        <v>5.8106999999999998</v>
      </c>
      <c r="R76" s="348">
        <v>6.3704999999999998</v>
      </c>
      <c r="S76" s="348">
        <v>9.7866999999999997</v>
      </c>
      <c r="T76" s="348">
        <v>6.9844999999999997</v>
      </c>
      <c r="U76" s="348">
        <v>6.8132999999999999</v>
      </c>
      <c r="V76" s="350">
        <v>6.8421000000000003</v>
      </c>
      <c r="W76" s="348">
        <v>7.5548000000000002</v>
      </c>
      <c r="X76" s="348">
        <v>7.6947000000000001</v>
      </c>
      <c r="Y76" s="348" t="s">
        <v>430</v>
      </c>
      <c r="Z76" s="348" t="s">
        <v>430</v>
      </c>
      <c r="AA76" s="348">
        <v>6.5789999999999997</v>
      </c>
      <c r="AB76" s="348">
        <v>7.7729999999999997</v>
      </c>
      <c r="AC76" s="348">
        <v>7.6810999999999998</v>
      </c>
      <c r="AD76" s="348">
        <v>6.9786000000000001</v>
      </c>
      <c r="AE76" s="348">
        <v>5.1417000000000002</v>
      </c>
      <c r="AF76" s="348">
        <v>7.6807999999999996</v>
      </c>
      <c r="AG76" s="374"/>
      <c r="AH76" s="346">
        <v>18</v>
      </c>
      <c r="AI76" s="346">
        <v>14</v>
      </c>
      <c r="AJ76" s="346">
        <v>13</v>
      </c>
      <c r="AK76" s="346">
        <v>15</v>
      </c>
      <c r="AL76" s="346">
        <v>19</v>
      </c>
      <c r="AM76" s="346">
        <v>15</v>
      </c>
      <c r="AN76" s="346">
        <v>6</v>
      </c>
      <c r="AO76" s="346">
        <v>11</v>
      </c>
      <c r="AP76" s="346">
        <v>13</v>
      </c>
      <c r="AQ76" s="346">
        <v>7</v>
      </c>
      <c r="AR76" s="346">
        <v>4</v>
      </c>
      <c r="AS76" s="346" t="s">
        <v>430</v>
      </c>
      <c r="AT76" s="346" t="s">
        <v>430</v>
      </c>
      <c r="AU76" s="346">
        <v>18</v>
      </c>
      <c r="AV76" s="346">
        <v>18</v>
      </c>
      <c r="AW76" s="346">
        <v>9</v>
      </c>
      <c r="AX76" s="346">
        <v>14</v>
      </c>
      <c r="AY76" s="346">
        <v>21</v>
      </c>
      <c r="AZ76" s="374"/>
      <c r="BA76" s="375">
        <v>16.280714617041198</v>
      </c>
      <c r="BB76" s="375">
        <v>0</v>
      </c>
      <c r="BC76" s="375">
        <v>0.122975623122883</v>
      </c>
      <c r="BD76" s="375" t="s">
        <v>430</v>
      </c>
      <c r="BE76" s="373"/>
      <c r="BF76" s="348">
        <v>23.3574354476</v>
      </c>
      <c r="BG76" s="348">
        <v>-16.3242491984</v>
      </c>
      <c r="BH76" s="348">
        <v>-1.4308428623</v>
      </c>
      <c r="BI76" s="373"/>
      <c r="BJ76" s="348">
        <v>-7.5996009999999906E-2</v>
      </c>
      <c r="BK76" s="373"/>
      <c r="BL76" s="348">
        <v>16.322500000000002</v>
      </c>
      <c r="BM76" s="348">
        <v>6.8822799999999997</v>
      </c>
      <c r="BN76" s="348" t="s">
        <v>430</v>
      </c>
      <c r="BO76" s="348">
        <v>76.79522</v>
      </c>
      <c r="BP76" s="373"/>
      <c r="BQ76" s="348">
        <v>6.4</v>
      </c>
      <c r="BR76" s="348">
        <v>47.7</v>
      </c>
      <c r="BS76" s="348" t="s">
        <v>430</v>
      </c>
      <c r="BT76" s="348" t="s">
        <v>430</v>
      </c>
      <c r="BU76" s="348" t="s">
        <v>430</v>
      </c>
      <c r="BV76" s="348">
        <v>16.18</v>
      </c>
      <c r="BW76" s="373"/>
      <c r="BX76" s="372" t="s">
        <v>9937</v>
      </c>
      <c r="BY76" s="372" t="s">
        <v>9938</v>
      </c>
      <c r="BZ76" s="372" t="s">
        <v>926</v>
      </c>
      <c r="CA76" s="372" t="s">
        <v>9939</v>
      </c>
      <c r="CB76" s="372" t="s">
        <v>9940</v>
      </c>
      <c r="CC76" s="373"/>
      <c r="CD76" s="354" t="s">
        <v>9941</v>
      </c>
    </row>
    <row r="77" spans="1:82" s="107" customFormat="1" x14ac:dyDescent="0.25">
      <c r="A77" s="345" t="s">
        <v>10042</v>
      </c>
      <c r="B77" s="373"/>
      <c r="C77" s="719">
        <v>41275</v>
      </c>
      <c r="D77" s="373"/>
      <c r="E77" s="346">
        <v>2582.2199999999998</v>
      </c>
      <c r="F77" s="373"/>
      <c r="G77" s="347">
        <v>53.867699999999999</v>
      </c>
      <c r="H77" s="373"/>
      <c r="I77" s="651">
        <v>2.5099999999999998</v>
      </c>
      <c r="J77" s="651">
        <v>7.6079699999999999</v>
      </c>
      <c r="K77" s="651">
        <v>2.02</v>
      </c>
      <c r="L77" s="651">
        <v>2.13</v>
      </c>
      <c r="M77" s="374"/>
      <c r="N77" s="348">
        <v>276.43200000000002</v>
      </c>
      <c r="O77" s="348">
        <v>43.452399999999997</v>
      </c>
      <c r="P77" s="348">
        <v>20.465699999999998</v>
      </c>
      <c r="Q77" s="348">
        <v>12.200100000000001</v>
      </c>
      <c r="R77" s="348">
        <v>37.174399999999999</v>
      </c>
      <c r="S77" s="348">
        <v>19.893599999999999</v>
      </c>
      <c r="T77" s="348">
        <v>3.1661999999999999</v>
      </c>
      <c r="U77" s="348">
        <v>9.3131000000000004</v>
      </c>
      <c r="V77" s="350">
        <v>15.0547</v>
      </c>
      <c r="W77" s="348">
        <v>10.1738</v>
      </c>
      <c r="X77" s="348">
        <v>15.6844</v>
      </c>
      <c r="Y77" s="348">
        <v>10.898300000000001</v>
      </c>
      <c r="Z77" s="348">
        <v>11.978999999999999</v>
      </c>
      <c r="AA77" s="348">
        <v>32.152799999999999</v>
      </c>
      <c r="AB77" s="348">
        <v>29.756599999999999</v>
      </c>
      <c r="AC77" s="348">
        <v>7.5580999999999996</v>
      </c>
      <c r="AD77" s="348">
        <v>13.5961</v>
      </c>
      <c r="AE77" s="348">
        <v>39.485700000000001</v>
      </c>
      <c r="AF77" s="348">
        <v>11.181800000000001</v>
      </c>
      <c r="AG77" s="374"/>
      <c r="AH77" s="346">
        <v>10</v>
      </c>
      <c r="AI77" s="346">
        <v>4</v>
      </c>
      <c r="AJ77" s="346">
        <v>4</v>
      </c>
      <c r="AK77" s="346">
        <v>12</v>
      </c>
      <c r="AL77" s="346">
        <v>4</v>
      </c>
      <c r="AM77" s="346">
        <v>2</v>
      </c>
      <c r="AN77" s="346">
        <v>12</v>
      </c>
      <c r="AO77" s="346">
        <v>8</v>
      </c>
      <c r="AP77" s="346">
        <v>8</v>
      </c>
      <c r="AQ77" s="346">
        <v>3</v>
      </c>
      <c r="AR77" s="346">
        <v>3</v>
      </c>
      <c r="AS77" s="346">
        <v>2</v>
      </c>
      <c r="AT77" s="346">
        <v>2</v>
      </c>
      <c r="AU77" s="346">
        <v>3</v>
      </c>
      <c r="AV77" s="346">
        <v>6</v>
      </c>
      <c r="AW77" s="346">
        <v>10</v>
      </c>
      <c r="AX77" s="346">
        <v>9</v>
      </c>
      <c r="AY77" s="346">
        <v>10</v>
      </c>
      <c r="AZ77" s="374"/>
      <c r="BA77" s="375">
        <v>100.839344430773</v>
      </c>
      <c r="BB77" s="375">
        <v>0.59018845620875704</v>
      </c>
      <c r="BC77" s="375">
        <v>7.8399670550573106E-2</v>
      </c>
      <c r="BD77" s="375">
        <v>5.4997910814334201</v>
      </c>
      <c r="BE77" s="373"/>
      <c r="BF77" s="348">
        <v>84.523303439800003</v>
      </c>
      <c r="BG77" s="348">
        <v>40.3377832424</v>
      </c>
      <c r="BH77" s="348">
        <v>2.0953879129000001</v>
      </c>
      <c r="BI77" s="373"/>
      <c r="BJ77" s="348">
        <v>64.448065900000003</v>
      </c>
      <c r="BK77" s="373"/>
      <c r="BL77" s="348">
        <v>44.926299999999998</v>
      </c>
      <c r="BM77" s="348">
        <v>11.828099999999999</v>
      </c>
      <c r="BN77" s="348">
        <v>9.6430799999999994</v>
      </c>
      <c r="BO77" s="348">
        <v>33.602519999999998</v>
      </c>
      <c r="BP77" s="373"/>
      <c r="BQ77" s="348">
        <v>2.23</v>
      </c>
      <c r="BR77" s="348">
        <v>4.3499999999999996</v>
      </c>
      <c r="BS77" s="348">
        <v>2.79</v>
      </c>
      <c r="BT77" s="348">
        <v>1.77</v>
      </c>
      <c r="BU77" s="348">
        <v>1.85</v>
      </c>
      <c r="BV77" s="348">
        <v>20.49</v>
      </c>
      <c r="BW77" s="373"/>
      <c r="BX77" s="372" t="s">
        <v>9943</v>
      </c>
      <c r="BY77" s="372" t="s">
        <v>9872</v>
      </c>
      <c r="BZ77" s="372" t="s">
        <v>9944</v>
      </c>
      <c r="CA77" s="372" t="s">
        <v>9503</v>
      </c>
      <c r="CB77" s="372" t="s">
        <v>9945</v>
      </c>
      <c r="CC77" s="373"/>
      <c r="CD77" s="354" t="s">
        <v>436</v>
      </c>
    </row>
    <row r="78" spans="1:82" s="107" customFormat="1" x14ac:dyDescent="0.25">
      <c r="A78" s="345" t="s">
        <v>10043</v>
      </c>
      <c r="B78" s="373"/>
      <c r="C78" s="719">
        <v>45446</v>
      </c>
      <c r="D78" s="373"/>
      <c r="E78" s="346">
        <v>1970.89</v>
      </c>
      <c r="F78" s="373"/>
      <c r="G78" s="347">
        <v>12.8642</v>
      </c>
      <c r="H78" s="373"/>
      <c r="I78" s="651">
        <v>2.89</v>
      </c>
      <c r="J78" s="651">
        <v>7.05</v>
      </c>
      <c r="K78" s="651">
        <v>1.65</v>
      </c>
      <c r="L78" s="651">
        <v>1.72</v>
      </c>
      <c r="M78" s="374"/>
      <c r="N78" s="348">
        <v>233.57900000000001</v>
      </c>
      <c r="O78" s="348">
        <v>-5.1996000000000002</v>
      </c>
      <c r="P78" s="348">
        <v>3.61</v>
      </c>
      <c r="Q78" s="348">
        <v>-2.6724999999999999</v>
      </c>
      <c r="R78" s="348">
        <v>26.752700000000001</v>
      </c>
      <c r="S78" s="348">
        <v>14.384600000000001</v>
      </c>
      <c r="T78" s="348">
        <v>-0.45200000000000001</v>
      </c>
      <c r="U78" s="348">
        <v>7.5533999999999999</v>
      </c>
      <c r="V78" s="350">
        <v>15.5242</v>
      </c>
      <c r="W78" s="348">
        <v>8.9825999999999997</v>
      </c>
      <c r="X78" s="348" t="s">
        <v>430</v>
      </c>
      <c r="Y78" s="348" t="s">
        <v>430</v>
      </c>
      <c r="Z78" s="348" t="s">
        <v>430</v>
      </c>
      <c r="AA78" s="348">
        <v>30.426400000000001</v>
      </c>
      <c r="AB78" s="348">
        <v>24.813099999999999</v>
      </c>
      <c r="AC78" s="348">
        <v>3.4839000000000002</v>
      </c>
      <c r="AD78" s="348">
        <v>14.1111</v>
      </c>
      <c r="AE78" s="348">
        <v>28.1629</v>
      </c>
      <c r="AF78" s="348">
        <v>12.05</v>
      </c>
      <c r="AG78" s="374"/>
      <c r="AH78" s="346">
        <v>16</v>
      </c>
      <c r="AI78" s="346">
        <v>17</v>
      </c>
      <c r="AJ78" s="346">
        <v>14</v>
      </c>
      <c r="AK78" s="346">
        <v>20</v>
      </c>
      <c r="AL78" s="346">
        <v>13</v>
      </c>
      <c r="AM78" s="346">
        <v>6</v>
      </c>
      <c r="AN78" s="346">
        <v>16</v>
      </c>
      <c r="AO78" s="346">
        <v>10</v>
      </c>
      <c r="AP78" s="346">
        <v>6</v>
      </c>
      <c r="AQ78" s="346">
        <v>6</v>
      </c>
      <c r="AR78" s="346" t="s">
        <v>430</v>
      </c>
      <c r="AS78" s="346" t="s">
        <v>430</v>
      </c>
      <c r="AT78" s="346" t="s">
        <v>430</v>
      </c>
      <c r="AU78" s="346">
        <v>4</v>
      </c>
      <c r="AV78" s="346">
        <v>13</v>
      </c>
      <c r="AW78" s="346">
        <v>14</v>
      </c>
      <c r="AX78" s="346">
        <v>8</v>
      </c>
      <c r="AY78" s="346">
        <v>16</v>
      </c>
      <c r="AZ78" s="374"/>
      <c r="BA78" s="375">
        <v>114.34934996558</v>
      </c>
      <c r="BB78" s="375">
        <v>0.66732042447322604</v>
      </c>
      <c r="BC78" s="375">
        <v>4.7641628610318003E-2</v>
      </c>
      <c r="BD78" s="375">
        <v>7.2667024674393197</v>
      </c>
      <c r="BE78" s="373"/>
      <c r="BF78" s="348">
        <v>90.9627307226</v>
      </c>
      <c r="BG78" s="348">
        <v>46.597784013800002</v>
      </c>
      <c r="BH78" s="348">
        <v>1.9520827576999999</v>
      </c>
      <c r="BI78" s="373"/>
      <c r="BJ78" s="348">
        <v>66.579778469999994</v>
      </c>
      <c r="BK78" s="373"/>
      <c r="BL78" s="348">
        <v>47.232599999999998</v>
      </c>
      <c r="BM78" s="348">
        <v>7.0031699999999999</v>
      </c>
      <c r="BN78" s="348">
        <v>13.8864</v>
      </c>
      <c r="BO78" s="348">
        <v>31.877829999999999</v>
      </c>
      <c r="BP78" s="373"/>
      <c r="BQ78" s="348">
        <v>0.47</v>
      </c>
      <c r="BR78" s="348">
        <v>7.59</v>
      </c>
      <c r="BS78" s="348">
        <v>1.29</v>
      </c>
      <c r="BT78" s="348" t="s">
        <v>430</v>
      </c>
      <c r="BU78" s="348" t="s">
        <v>430</v>
      </c>
      <c r="BV78" s="348">
        <v>22.45</v>
      </c>
      <c r="BW78" s="373"/>
      <c r="BX78" s="372" t="s">
        <v>9947</v>
      </c>
      <c r="BY78" s="372" t="s">
        <v>9948</v>
      </c>
      <c r="BZ78" s="372" t="s">
        <v>9949</v>
      </c>
      <c r="CA78" s="372" t="s">
        <v>2965</v>
      </c>
      <c r="CB78" s="372" t="s">
        <v>9950</v>
      </c>
      <c r="CC78" s="373"/>
      <c r="CD78" s="354" t="s">
        <v>443</v>
      </c>
    </row>
    <row r="79" spans="1:82" s="107" customFormat="1" x14ac:dyDescent="0.25">
      <c r="A79" s="345" t="s">
        <v>10044</v>
      </c>
      <c r="B79" s="373"/>
      <c r="C79" s="719">
        <v>44914</v>
      </c>
      <c r="D79" s="373"/>
      <c r="E79" s="346">
        <v>1481.19</v>
      </c>
      <c r="F79" s="373"/>
      <c r="G79" s="347">
        <v>17.393799999999999</v>
      </c>
      <c r="H79" s="373"/>
      <c r="I79" s="651">
        <v>4.07</v>
      </c>
      <c r="J79" s="651">
        <v>6.6</v>
      </c>
      <c r="K79" s="651">
        <v>2.4900000000000002</v>
      </c>
      <c r="L79" s="651">
        <v>2.59</v>
      </c>
      <c r="M79" s="374"/>
      <c r="N79" s="348">
        <v>281.67</v>
      </c>
      <c r="O79" s="348">
        <v>13.585100000000001</v>
      </c>
      <c r="P79" s="348">
        <v>7.5953999999999997</v>
      </c>
      <c r="Q79" s="348">
        <v>18.446100000000001</v>
      </c>
      <c r="R79" s="348">
        <v>34.826099999999997</v>
      </c>
      <c r="S79" s="348">
        <v>11.5053</v>
      </c>
      <c r="T79" s="348">
        <v>5.069</v>
      </c>
      <c r="U79" s="348">
        <v>7.7550999999999997</v>
      </c>
      <c r="V79" s="350">
        <v>12.3195</v>
      </c>
      <c r="W79" s="348">
        <v>9.1092999999999993</v>
      </c>
      <c r="X79" s="348">
        <v>16.7026</v>
      </c>
      <c r="Y79" s="348" t="s">
        <v>430</v>
      </c>
      <c r="Z79" s="348" t="s">
        <v>430</v>
      </c>
      <c r="AA79" s="348">
        <v>27.783200000000001</v>
      </c>
      <c r="AB79" s="348">
        <v>30.922599999999999</v>
      </c>
      <c r="AC79" s="348">
        <v>7.4885000000000002</v>
      </c>
      <c r="AD79" s="348">
        <v>12.779299999999999</v>
      </c>
      <c r="AE79" s="348">
        <v>40.18</v>
      </c>
      <c r="AF79" s="348">
        <v>16.273499999999999</v>
      </c>
      <c r="AG79" s="374"/>
      <c r="AH79" s="346">
        <v>8</v>
      </c>
      <c r="AI79" s="346">
        <v>12</v>
      </c>
      <c r="AJ79" s="346">
        <v>11</v>
      </c>
      <c r="AK79" s="346">
        <v>7</v>
      </c>
      <c r="AL79" s="346">
        <v>6</v>
      </c>
      <c r="AM79" s="346">
        <v>12</v>
      </c>
      <c r="AN79" s="346">
        <v>10</v>
      </c>
      <c r="AO79" s="346">
        <v>9</v>
      </c>
      <c r="AP79" s="346">
        <v>11</v>
      </c>
      <c r="AQ79" s="346">
        <v>5</v>
      </c>
      <c r="AR79" s="346">
        <v>2</v>
      </c>
      <c r="AS79" s="346" t="s">
        <v>430</v>
      </c>
      <c r="AT79" s="346" t="s">
        <v>430</v>
      </c>
      <c r="AU79" s="346">
        <v>6</v>
      </c>
      <c r="AV79" s="346">
        <v>4</v>
      </c>
      <c r="AW79" s="346">
        <v>11</v>
      </c>
      <c r="AX79" s="346">
        <v>10</v>
      </c>
      <c r="AY79" s="346">
        <v>9</v>
      </c>
      <c r="AZ79" s="374"/>
      <c r="BA79" s="375">
        <v>103.560354567495</v>
      </c>
      <c r="BB79" s="375">
        <v>0.118122357516094</v>
      </c>
      <c r="BC79" s="375">
        <v>9.2943919601426297E-2</v>
      </c>
      <c r="BD79" s="375">
        <v>6.1294117360908196</v>
      </c>
      <c r="BE79" s="373"/>
      <c r="BF79" s="348">
        <v>95.218783852599998</v>
      </c>
      <c r="BG79" s="348">
        <v>48.513403865800001</v>
      </c>
      <c r="BH79" s="348">
        <v>1.9627314570000001</v>
      </c>
      <c r="BI79" s="373"/>
      <c r="BJ79" s="348">
        <v>71.442022660000006</v>
      </c>
      <c r="BK79" s="373"/>
      <c r="BL79" s="348">
        <v>48.566800000000001</v>
      </c>
      <c r="BM79" s="348">
        <v>16.691600000000001</v>
      </c>
      <c r="BN79" s="348">
        <v>6.1835699999999996</v>
      </c>
      <c r="BO79" s="348">
        <v>28.558029999999999</v>
      </c>
      <c r="BP79" s="373"/>
      <c r="BQ79" s="348">
        <v>3.35</v>
      </c>
      <c r="BR79" s="348">
        <v>5.68</v>
      </c>
      <c r="BS79" s="348">
        <v>0.69</v>
      </c>
      <c r="BT79" s="348" t="s">
        <v>430</v>
      </c>
      <c r="BU79" s="348" t="s">
        <v>430</v>
      </c>
      <c r="BV79" s="348">
        <v>18.84</v>
      </c>
      <c r="BW79" s="373"/>
      <c r="BX79" s="372" t="s">
        <v>9952</v>
      </c>
      <c r="BY79" s="372" t="s">
        <v>9953</v>
      </c>
      <c r="BZ79" s="372" t="s">
        <v>9954</v>
      </c>
      <c r="CA79" s="372" t="s">
        <v>9955</v>
      </c>
      <c r="CB79" s="372" t="s">
        <v>9956</v>
      </c>
      <c r="CC79" s="373"/>
      <c r="CD79" s="354" t="s">
        <v>436</v>
      </c>
    </row>
    <row r="80" spans="1:82" s="107" customFormat="1" x14ac:dyDescent="0.25">
      <c r="A80" s="345" t="s">
        <v>10045</v>
      </c>
      <c r="B80" s="373"/>
      <c r="C80" s="719">
        <v>45807</v>
      </c>
      <c r="D80" s="373"/>
      <c r="E80" s="346">
        <v>1401.71</v>
      </c>
      <c r="F80" s="373"/>
      <c r="G80" s="347">
        <v>11.67</v>
      </c>
      <c r="H80" s="373"/>
      <c r="I80" s="651">
        <v>0.34</v>
      </c>
      <c r="J80" s="651">
        <v>5.93</v>
      </c>
      <c r="K80" s="651">
        <v>0.31</v>
      </c>
      <c r="L80" s="651">
        <v>0.33</v>
      </c>
      <c r="M80" s="374"/>
      <c r="N80" s="348">
        <v>283.67899999999997</v>
      </c>
      <c r="O80" s="348">
        <v>73.419499999999999</v>
      </c>
      <c r="P80" s="348">
        <v>40.525500000000001</v>
      </c>
      <c r="Q80" s="348">
        <v>33.947200000000002</v>
      </c>
      <c r="R80" s="348">
        <v>45.043599999999998</v>
      </c>
      <c r="S80" s="348">
        <v>23.020199999999999</v>
      </c>
      <c r="T80" s="348">
        <v>7.5285000000000002</v>
      </c>
      <c r="U80" s="348">
        <v>10.770200000000001</v>
      </c>
      <c r="V80" s="350">
        <v>14.0762</v>
      </c>
      <c r="W80" s="348" t="s">
        <v>430</v>
      </c>
      <c r="X80" s="348" t="s">
        <v>430</v>
      </c>
      <c r="Y80" s="348" t="s">
        <v>430</v>
      </c>
      <c r="Z80" s="348" t="s">
        <v>430</v>
      </c>
      <c r="AA80" s="348">
        <v>39.472799999999999</v>
      </c>
      <c r="AB80" s="348">
        <v>33.906599999999997</v>
      </c>
      <c r="AC80" s="348">
        <v>9.2797999999999998</v>
      </c>
      <c r="AD80" s="348">
        <v>14.3675</v>
      </c>
      <c r="AE80" s="348">
        <v>49.801900000000003</v>
      </c>
      <c r="AF80" s="348">
        <v>13.440200000000001</v>
      </c>
      <c r="AG80" s="374"/>
      <c r="AH80" s="346">
        <v>7</v>
      </c>
      <c r="AI80" s="346">
        <v>2</v>
      </c>
      <c r="AJ80" s="346">
        <v>2</v>
      </c>
      <c r="AK80" s="346">
        <v>3</v>
      </c>
      <c r="AL80" s="346">
        <v>2</v>
      </c>
      <c r="AM80" s="346">
        <v>1</v>
      </c>
      <c r="AN80" s="346">
        <v>5</v>
      </c>
      <c r="AO80" s="346">
        <v>6</v>
      </c>
      <c r="AP80" s="346">
        <v>9</v>
      </c>
      <c r="AQ80" s="346" t="s">
        <v>430</v>
      </c>
      <c r="AR80" s="346" t="s">
        <v>430</v>
      </c>
      <c r="AS80" s="346" t="s">
        <v>430</v>
      </c>
      <c r="AT80" s="346" t="s">
        <v>430</v>
      </c>
      <c r="AU80" s="346">
        <v>1</v>
      </c>
      <c r="AV80" s="346">
        <v>2</v>
      </c>
      <c r="AW80" s="346">
        <v>6</v>
      </c>
      <c r="AX80" s="346">
        <v>7</v>
      </c>
      <c r="AY80" s="346">
        <v>4</v>
      </c>
      <c r="AZ80" s="374"/>
      <c r="BA80" s="375">
        <v>115.091624265541</v>
      </c>
      <c r="BB80" s="375">
        <v>0</v>
      </c>
      <c r="BC80" s="375">
        <v>5.95199896957571E-2</v>
      </c>
      <c r="BD80" s="375" t="s">
        <v>430</v>
      </c>
      <c r="BE80" s="373"/>
      <c r="BF80" s="348">
        <v>82.0698022829</v>
      </c>
      <c r="BG80" s="348">
        <v>23.919913245099998</v>
      </c>
      <c r="BH80" s="348">
        <v>3.4310242450000001</v>
      </c>
      <c r="BI80" s="373"/>
      <c r="BJ80" s="348">
        <v>61.851469819999998</v>
      </c>
      <c r="BK80" s="373"/>
      <c r="BL80" s="348">
        <v>42.1511</v>
      </c>
      <c r="BM80" s="348">
        <v>16.229700000000001</v>
      </c>
      <c r="BN80" s="348">
        <v>7.5115999999999996</v>
      </c>
      <c r="BO80" s="348">
        <v>34.107599999999998</v>
      </c>
      <c r="BP80" s="373"/>
      <c r="BQ80" s="348">
        <v>2.91</v>
      </c>
      <c r="BR80" s="348">
        <v>8.9600000000000009</v>
      </c>
      <c r="BS80" s="348" t="s">
        <v>430</v>
      </c>
      <c r="BT80" s="348" t="s">
        <v>430</v>
      </c>
      <c r="BU80" s="348" t="s">
        <v>430</v>
      </c>
      <c r="BV80" s="348">
        <v>22.24</v>
      </c>
      <c r="BW80" s="373"/>
      <c r="BX80" s="372" t="s">
        <v>9958</v>
      </c>
      <c r="BY80" s="372" t="s">
        <v>9959</v>
      </c>
      <c r="BZ80" s="372" t="s">
        <v>9960</v>
      </c>
      <c r="CA80" s="372" t="s">
        <v>4772</v>
      </c>
      <c r="CB80" s="372" t="s">
        <v>9961</v>
      </c>
      <c r="CC80" s="373"/>
      <c r="CD80" s="354" t="s">
        <v>443</v>
      </c>
    </row>
    <row r="81" spans="1:82" s="107" customFormat="1" x14ac:dyDescent="0.25">
      <c r="A81" s="345" t="s">
        <v>10046</v>
      </c>
      <c r="B81" s="373"/>
      <c r="C81" s="719">
        <v>45364</v>
      </c>
      <c r="D81" s="373"/>
      <c r="E81" s="346">
        <v>1219.8599999999999</v>
      </c>
      <c r="F81" s="373"/>
      <c r="G81" s="347">
        <v>14.5951</v>
      </c>
      <c r="H81" s="373"/>
      <c r="I81" s="651">
        <v>4.0999999999999996</v>
      </c>
      <c r="J81" s="651">
        <v>7.53</v>
      </c>
      <c r="K81" s="651">
        <v>2.5099999999999998</v>
      </c>
      <c r="L81" s="651">
        <v>2.65</v>
      </c>
      <c r="M81" s="374"/>
      <c r="N81" s="348">
        <v>243.44399999999999</v>
      </c>
      <c r="O81" s="348">
        <v>12.266500000000001</v>
      </c>
      <c r="P81" s="348">
        <v>6.6177000000000001</v>
      </c>
      <c r="Q81" s="348">
        <v>16.646899999999999</v>
      </c>
      <c r="R81" s="348">
        <v>25.071300000000001</v>
      </c>
      <c r="S81" s="348">
        <v>19.767900000000001</v>
      </c>
      <c r="T81" s="348">
        <v>7.6449999999999996</v>
      </c>
      <c r="U81" s="348">
        <v>11.164199999999999</v>
      </c>
      <c r="V81" s="350">
        <v>18.2029</v>
      </c>
      <c r="W81" s="348">
        <v>13.8301</v>
      </c>
      <c r="X81" s="348" t="s">
        <v>430</v>
      </c>
      <c r="Y81" s="348" t="s">
        <v>430</v>
      </c>
      <c r="Z81" s="348" t="s">
        <v>430</v>
      </c>
      <c r="AA81" s="348">
        <v>23.845199999999998</v>
      </c>
      <c r="AB81" s="348">
        <v>28.344899999999999</v>
      </c>
      <c r="AC81" s="348">
        <v>9.4209999999999994</v>
      </c>
      <c r="AD81" s="348">
        <v>15.5075</v>
      </c>
      <c r="AE81" s="348">
        <v>32.996899999999997</v>
      </c>
      <c r="AF81" s="348">
        <v>16.773199999999999</v>
      </c>
      <c r="AG81" s="374"/>
      <c r="AH81" s="346">
        <v>14</v>
      </c>
      <c r="AI81" s="346">
        <v>13</v>
      </c>
      <c r="AJ81" s="346">
        <v>12</v>
      </c>
      <c r="AK81" s="346">
        <v>8</v>
      </c>
      <c r="AL81" s="346">
        <v>14</v>
      </c>
      <c r="AM81" s="346">
        <v>3</v>
      </c>
      <c r="AN81" s="346">
        <v>4</v>
      </c>
      <c r="AO81" s="346">
        <v>5</v>
      </c>
      <c r="AP81" s="346">
        <v>3</v>
      </c>
      <c r="AQ81" s="346">
        <v>2</v>
      </c>
      <c r="AR81" s="346" t="s">
        <v>430</v>
      </c>
      <c r="AS81" s="346" t="s">
        <v>430</v>
      </c>
      <c r="AT81" s="346" t="s">
        <v>430</v>
      </c>
      <c r="AU81" s="346">
        <v>12</v>
      </c>
      <c r="AV81" s="346">
        <v>8</v>
      </c>
      <c r="AW81" s="346">
        <v>5</v>
      </c>
      <c r="AX81" s="346">
        <v>4</v>
      </c>
      <c r="AY81" s="346">
        <v>14</v>
      </c>
      <c r="AZ81" s="374"/>
      <c r="BA81" s="375">
        <v>84.457388541958494</v>
      </c>
      <c r="BB81" s="375">
        <v>0</v>
      </c>
      <c r="BC81" s="375">
        <v>0.12146203289059899</v>
      </c>
      <c r="BD81" s="375" t="s">
        <v>430</v>
      </c>
      <c r="BE81" s="373"/>
      <c r="BF81" s="348">
        <v>91.166397032600003</v>
      </c>
      <c r="BG81" s="348">
        <v>26.162444105999999</v>
      </c>
      <c r="BH81" s="348">
        <v>3.4846284492000001</v>
      </c>
      <c r="BI81" s="373"/>
      <c r="BJ81" s="348">
        <v>53.801469320000002</v>
      </c>
      <c r="BK81" s="373"/>
      <c r="BL81" s="348">
        <v>37.457599999999999</v>
      </c>
      <c r="BM81" s="348">
        <v>6.0737100000000002</v>
      </c>
      <c r="BN81" s="348">
        <v>10.270099999999999</v>
      </c>
      <c r="BO81" s="348">
        <v>46.198590000000003</v>
      </c>
      <c r="BP81" s="373"/>
      <c r="BQ81" s="348">
        <v>4.3099999999999996</v>
      </c>
      <c r="BR81" s="348">
        <v>15.43</v>
      </c>
      <c r="BS81" s="348">
        <v>7.42</v>
      </c>
      <c r="BT81" s="348" t="s">
        <v>430</v>
      </c>
      <c r="BU81" s="348" t="s">
        <v>430</v>
      </c>
      <c r="BV81" s="348">
        <v>18.010000000000002</v>
      </c>
      <c r="BW81" s="373"/>
      <c r="BX81" s="372" t="s">
        <v>9963</v>
      </c>
      <c r="BY81" s="372" t="s">
        <v>9964</v>
      </c>
      <c r="BZ81" s="372" t="s">
        <v>9965</v>
      </c>
      <c r="CA81" s="372" t="s">
        <v>9966</v>
      </c>
      <c r="CB81" s="372" t="s">
        <v>9967</v>
      </c>
      <c r="CC81" s="373"/>
      <c r="CD81" s="354" t="s">
        <v>611</v>
      </c>
    </row>
    <row r="82" spans="1:82" s="107" customFormat="1" x14ac:dyDescent="0.25">
      <c r="A82" s="345" t="s">
        <v>10047</v>
      </c>
      <c r="B82" s="373"/>
      <c r="C82" s="719">
        <v>45643</v>
      </c>
      <c r="D82" s="373"/>
      <c r="E82" s="346">
        <v>1221.83</v>
      </c>
      <c r="F82" s="373"/>
      <c r="G82" s="347">
        <v>12.94</v>
      </c>
      <c r="H82" s="373"/>
      <c r="I82" s="651" t="s">
        <v>430</v>
      </c>
      <c r="J82" s="651" t="s">
        <v>430</v>
      </c>
      <c r="K82" s="651" t="s">
        <v>430</v>
      </c>
      <c r="L82" s="651" t="s">
        <v>430</v>
      </c>
      <c r="M82" s="374"/>
      <c r="N82" s="348">
        <v>255.642</v>
      </c>
      <c r="O82" s="348">
        <v>9.4095999999999993</v>
      </c>
      <c r="P82" s="348">
        <v>12.116899999999999</v>
      </c>
      <c r="Q82" s="348">
        <v>16.218599999999999</v>
      </c>
      <c r="R82" s="348">
        <v>29.8553</v>
      </c>
      <c r="S82" s="348">
        <v>12.9819</v>
      </c>
      <c r="T82" s="348">
        <v>5.2773000000000003</v>
      </c>
      <c r="U82" s="348">
        <v>13.2904</v>
      </c>
      <c r="V82" s="350">
        <v>18.0657</v>
      </c>
      <c r="W82" s="348" t="s">
        <v>430</v>
      </c>
      <c r="X82" s="348" t="s">
        <v>430</v>
      </c>
      <c r="Y82" s="348" t="s">
        <v>430</v>
      </c>
      <c r="Z82" s="348" t="s">
        <v>430</v>
      </c>
      <c r="AA82" s="348">
        <v>26.974499999999999</v>
      </c>
      <c r="AB82" s="348">
        <v>26.032399999999999</v>
      </c>
      <c r="AC82" s="348">
        <v>9.1334999999999997</v>
      </c>
      <c r="AD82" s="348">
        <v>16.1219</v>
      </c>
      <c r="AE82" s="348">
        <v>37.421100000000003</v>
      </c>
      <c r="AF82" s="348">
        <v>16.645399999999999</v>
      </c>
      <c r="AG82" s="374"/>
      <c r="AH82" s="346">
        <v>13</v>
      </c>
      <c r="AI82" s="346">
        <v>16</v>
      </c>
      <c r="AJ82" s="346">
        <v>8</v>
      </c>
      <c r="AK82" s="346">
        <v>9</v>
      </c>
      <c r="AL82" s="346">
        <v>10</v>
      </c>
      <c r="AM82" s="346">
        <v>9</v>
      </c>
      <c r="AN82" s="346">
        <v>7</v>
      </c>
      <c r="AO82" s="346">
        <v>3</v>
      </c>
      <c r="AP82" s="346">
        <v>4</v>
      </c>
      <c r="AQ82" s="346" t="s">
        <v>430</v>
      </c>
      <c r="AR82" s="346" t="s">
        <v>430</v>
      </c>
      <c r="AS82" s="346" t="s">
        <v>430</v>
      </c>
      <c r="AT82" s="346" t="s">
        <v>430</v>
      </c>
      <c r="AU82" s="346">
        <v>7</v>
      </c>
      <c r="AV82" s="346">
        <v>11</v>
      </c>
      <c r="AW82" s="346">
        <v>8</v>
      </c>
      <c r="AX82" s="346">
        <v>3</v>
      </c>
      <c r="AY82" s="346">
        <v>12</v>
      </c>
      <c r="AZ82" s="374"/>
      <c r="BA82" s="375">
        <v>87.568393236659603</v>
      </c>
      <c r="BB82" s="375">
        <v>0</v>
      </c>
      <c r="BC82" s="375">
        <v>0.12576936564826999</v>
      </c>
      <c r="BD82" s="375" t="s">
        <v>430</v>
      </c>
      <c r="BE82" s="373"/>
      <c r="BF82" s="348">
        <v>75.582276548699994</v>
      </c>
      <c r="BG82" s="348">
        <v>-0.71094380639999999</v>
      </c>
      <c r="BH82" s="348">
        <v>-106.3125887986</v>
      </c>
      <c r="BI82" s="373"/>
      <c r="BJ82" s="348">
        <v>58.341129350000003</v>
      </c>
      <c r="BK82" s="373"/>
      <c r="BL82" s="348">
        <v>35.913200000000003</v>
      </c>
      <c r="BM82" s="348">
        <v>0.71496800000000005</v>
      </c>
      <c r="BN82" s="348">
        <v>7.2529999999999999E-3</v>
      </c>
      <c r="BO82" s="348">
        <v>63.364578999999999</v>
      </c>
      <c r="BP82" s="373"/>
      <c r="BQ82" s="348">
        <v>5.52</v>
      </c>
      <c r="BR82" s="348">
        <v>9.52</v>
      </c>
      <c r="BS82" s="348">
        <v>2.97</v>
      </c>
      <c r="BT82" s="348" t="s">
        <v>430</v>
      </c>
      <c r="BU82" s="348" t="s">
        <v>430</v>
      </c>
      <c r="BV82" s="348">
        <v>20.58</v>
      </c>
      <c r="BW82" s="373"/>
      <c r="BX82" s="372" t="s">
        <v>9969</v>
      </c>
      <c r="BY82" s="372" t="s">
        <v>9970</v>
      </c>
      <c r="BZ82" s="372" t="s">
        <v>782</v>
      </c>
      <c r="CA82" s="372" t="s">
        <v>9971</v>
      </c>
      <c r="CB82" s="372" t="s">
        <v>9972</v>
      </c>
      <c r="CC82" s="373"/>
      <c r="CD82" s="354" t="s">
        <v>443</v>
      </c>
    </row>
    <row r="83" spans="1:82" s="107" customFormat="1" x14ac:dyDescent="0.25">
      <c r="A83" s="345" t="s">
        <v>10048</v>
      </c>
      <c r="B83" s="373"/>
      <c r="C83" s="719">
        <v>45545</v>
      </c>
      <c r="D83" s="373"/>
      <c r="E83" s="346">
        <v>1012.26</v>
      </c>
      <c r="F83" s="373"/>
      <c r="G83" s="347">
        <v>12.64</v>
      </c>
      <c r="H83" s="373"/>
      <c r="I83" s="651">
        <v>2.52</v>
      </c>
      <c r="J83" s="651">
        <v>6.4</v>
      </c>
      <c r="K83" s="651">
        <v>1.76</v>
      </c>
      <c r="L83" s="651">
        <v>1.89</v>
      </c>
      <c r="M83" s="374"/>
      <c r="N83" s="348">
        <v>291.06900000000002</v>
      </c>
      <c r="O83" s="348">
        <v>9.6331000000000007</v>
      </c>
      <c r="P83" s="348">
        <v>8.2635000000000005</v>
      </c>
      <c r="Q83" s="348">
        <v>8.2766000000000002</v>
      </c>
      <c r="R83" s="348">
        <v>24.727699999999999</v>
      </c>
      <c r="S83" s="348">
        <v>17.021799999999999</v>
      </c>
      <c r="T83" s="348">
        <v>1.4460999999999999</v>
      </c>
      <c r="U83" s="348">
        <v>10.7417</v>
      </c>
      <c r="V83" s="350">
        <v>16.928799999999999</v>
      </c>
      <c r="W83" s="348" t="s">
        <v>430</v>
      </c>
      <c r="X83" s="348" t="s">
        <v>430</v>
      </c>
      <c r="Y83" s="348" t="s">
        <v>430</v>
      </c>
      <c r="Z83" s="348" t="s">
        <v>430</v>
      </c>
      <c r="AA83" s="348">
        <v>20.381599999999999</v>
      </c>
      <c r="AB83" s="348">
        <v>27.459900000000001</v>
      </c>
      <c r="AC83" s="348">
        <v>7.1571999999999996</v>
      </c>
      <c r="AD83" s="348">
        <v>14.711600000000001</v>
      </c>
      <c r="AE83" s="348">
        <v>35.322600000000001</v>
      </c>
      <c r="AF83" s="348">
        <v>12.8185</v>
      </c>
      <c r="AG83" s="374"/>
      <c r="AH83" s="346">
        <v>6</v>
      </c>
      <c r="AI83" s="346">
        <v>15</v>
      </c>
      <c r="AJ83" s="346">
        <v>10</v>
      </c>
      <c r="AK83" s="346">
        <v>13</v>
      </c>
      <c r="AL83" s="346">
        <v>15</v>
      </c>
      <c r="AM83" s="346">
        <v>5</v>
      </c>
      <c r="AN83" s="346">
        <v>13</v>
      </c>
      <c r="AO83" s="346">
        <v>7</v>
      </c>
      <c r="AP83" s="346">
        <v>5</v>
      </c>
      <c r="AQ83" s="346" t="s">
        <v>430</v>
      </c>
      <c r="AR83" s="346" t="s">
        <v>430</v>
      </c>
      <c r="AS83" s="346" t="s">
        <v>430</v>
      </c>
      <c r="AT83" s="346" t="s">
        <v>430</v>
      </c>
      <c r="AU83" s="346">
        <v>14</v>
      </c>
      <c r="AV83" s="346">
        <v>9</v>
      </c>
      <c r="AW83" s="346">
        <v>12</v>
      </c>
      <c r="AX83" s="346">
        <v>6</v>
      </c>
      <c r="AY83" s="346">
        <v>13</v>
      </c>
      <c r="AZ83" s="374"/>
      <c r="BA83" s="375">
        <v>112.413451172348</v>
      </c>
      <c r="BB83" s="375">
        <v>0.69453410176652097</v>
      </c>
      <c r="BC83" s="375">
        <v>5.6140939740281399E-2</v>
      </c>
      <c r="BD83" s="375">
        <v>11.437923393787599</v>
      </c>
      <c r="BE83" s="373"/>
      <c r="BF83" s="348">
        <v>92.8630716081</v>
      </c>
      <c r="BG83" s="348">
        <v>30.3380997732</v>
      </c>
      <c r="BH83" s="348">
        <v>3.0609389613000002</v>
      </c>
      <c r="BI83" s="373"/>
      <c r="BJ83" s="348">
        <v>69.127675210000007</v>
      </c>
      <c r="BK83" s="373"/>
      <c r="BL83" s="348">
        <v>41.8934</v>
      </c>
      <c r="BM83" s="348">
        <v>11.857699999999999</v>
      </c>
      <c r="BN83" s="348">
        <v>15.3766</v>
      </c>
      <c r="BO83" s="348">
        <v>30.872299999999999</v>
      </c>
      <c r="BP83" s="373"/>
      <c r="BQ83" s="348">
        <v>0.78</v>
      </c>
      <c r="BR83" s="348">
        <v>10.31</v>
      </c>
      <c r="BS83" s="348" t="s">
        <v>430</v>
      </c>
      <c r="BT83" s="348" t="s">
        <v>430</v>
      </c>
      <c r="BU83" s="348" t="s">
        <v>430</v>
      </c>
      <c r="BV83" s="348">
        <v>18.36</v>
      </c>
      <c r="BW83" s="373"/>
      <c r="BX83" s="372" t="s">
        <v>851</v>
      </c>
      <c r="BY83" s="372" t="s">
        <v>9974</v>
      </c>
      <c r="BZ83" s="372" t="s">
        <v>4602</v>
      </c>
      <c r="CA83" s="372" t="s">
        <v>9975</v>
      </c>
      <c r="CB83" s="372" t="s">
        <v>9976</v>
      </c>
      <c r="CC83" s="373"/>
      <c r="CD83" s="354" t="s">
        <v>548</v>
      </c>
    </row>
    <row r="84" spans="1:82" s="107" customFormat="1" x14ac:dyDescent="0.25">
      <c r="A84" s="345" t="s">
        <v>10049</v>
      </c>
      <c r="B84" s="373"/>
      <c r="C84" s="719">
        <v>45702</v>
      </c>
      <c r="D84" s="373"/>
      <c r="E84" s="346">
        <v>1000.69</v>
      </c>
      <c r="F84" s="373"/>
      <c r="G84" s="347">
        <v>12.6729</v>
      </c>
      <c r="H84" s="373"/>
      <c r="I84" s="651" t="s">
        <v>430</v>
      </c>
      <c r="J84" s="651" t="s">
        <v>430</v>
      </c>
      <c r="K84" s="651" t="s">
        <v>430</v>
      </c>
      <c r="L84" s="651" t="s">
        <v>430</v>
      </c>
      <c r="M84" s="374"/>
      <c r="N84" s="348">
        <v>234.50200000000001</v>
      </c>
      <c r="O84" s="348">
        <v>32.440100000000001</v>
      </c>
      <c r="P84" s="348">
        <v>0.32919999999999999</v>
      </c>
      <c r="Q84" s="348">
        <v>14.876099999999999</v>
      </c>
      <c r="R84" s="348">
        <v>42.629399999999997</v>
      </c>
      <c r="S84" s="348">
        <v>13.024100000000001</v>
      </c>
      <c r="T84" s="348">
        <v>3.7605</v>
      </c>
      <c r="U84" s="348">
        <v>5.5511999999999997</v>
      </c>
      <c r="V84" s="350">
        <v>12.1069</v>
      </c>
      <c r="W84" s="348" t="s">
        <v>430</v>
      </c>
      <c r="X84" s="348" t="s">
        <v>430</v>
      </c>
      <c r="Y84" s="348" t="s">
        <v>430</v>
      </c>
      <c r="Z84" s="348" t="s">
        <v>430</v>
      </c>
      <c r="AA84" s="348">
        <v>29.378299999999999</v>
      </c>
      <c r="AB84" s="348">
        <v>35.553699999999999</v>
      </c>
      <c r="AC84" s="348">
        <v>3.1027999999999998</v>
      </c>
      <c r="AD84" s="348">
        <v>9.6456999999999997</v>
      </c>
      <c r="AE84" s="348">
        <v>47.321800000000003</v>
      </c>
      <c r="AF84" s="348">
        <v>16.956600000000002</v>
      </c>
      <c r="AG84" s="374"/>
      <c r="AH84" s="346">
        <v>15</v>
      </c>
      <c r="AI84" s="346">
        <v>8</v>
      </c>
      <c r="AJ84" s="346">
        <v>16</v>
      </c>
      <c r="AK84" s="346">
        <v>10</v>
      </c>
      <c r="AL84" s="346">
        <v>3</v>
      </c>
      <c r="AM84" s="346">
        <v>8</v>
      </c>
      <c r="AN84" s="346">
        <v>11</v>
      </c>
      <c r="AO84" s="346">
        <v>13</v>
      </c>
      <c r="AP84" s="346">
        <v>12</v>
      </c>
      <c r="AQ84" s="346" t="s">
        <v>430</v>
      </c>
      <c r="AR84" s="346" t="s">
        <v>430</v>
      </c>
      <c r="AS84" s="346" t="s">
        <v>430</v>
      </c>
      <c r="AT84" s="346" t="s">
        <v>430</v>
      </c>
      <c r="AU84" s="346">
        <v>5</v>
      </c>
      <c r="AV84" s="346">
        <v>1</v>
      </c>
      <c r="AW84" s="346">
        <v>16</v>
      </c>
      <c r="AX84" s="346">
        <v>12</v>
      </c>
      <c r="AY84" s="346">
        <v>6</v>
      </c>
      <c r="AZ84" s="374"/>
      <c r="BA84" s="375">
        <v>133.08697748939201</v>
      </c>
      <c r="BB84" s="375">
        <v>0</v>
      </c>
      <c r="BC84" s="375">
        <v>8.0563432005182498E-2</v>
      </c>
      <c r="BD84" s="375" t="s">
        <v>430</v>
      </c>
      <c r="BE84" s="373"/>
      <c r="BF84" s="348">
        <v>96.160875473800004</v>
      </c>
      <c r="BG84" s="348">
        <v>40.265376298100001</v>
      </c>
      <c r="BH84" s="348">
        <v>2.3881777425999999</v>
      </c>
      <c r="BI84" s="373"/>
      <c r="BJ84" s="348">
        <v>69.650328950000002</v>
      </c>
      <c r="BK84" s="373"/>
      <c r="BL84" s="348">
        <v>37.203299999999999</v>
      </c>
      <c r="BM84" s="348">
        <v>18.7819</v>
      </c>
      <c r="BN84" s="348">
        <v>12.136100000000001</v>
      </c>
      <c r="BO84" s="348">
        <v>31.878699999999998</v>
      </c>
      <c r="BP84" s="373"/>
      <c r="BQ84" s="348">
        <v>6.25</v>
      </c>
      <c r="BR84" s="348">
        <v>4.8899999999999997</v>
      </c>
      <c r="BS84" s="348" t="s">
        <v>430</v>
      </c>
      <c r="BT84" s="348" t="s">
        <v>430</v>
      </c>
      <c r="BU84" s="348" t="s">
        <v>430</v>
      </c>
      <c r="BV84" s="348">
        <v>15.52</v>
      </c>
      <c r="BW84" s="373"/>
      <c r="BX84" s="372" t="s">
        <v>9978</v>
      </c>
      <c r="BY84" s="372" t="s">
        <v>9979</v>
      </c>
      <c r="BZ84" s="372" t="s">
        <v>9980</v>
      </c>
      <c r="CA84" s="372" t="s">
        <v>677</v>
      </c>
      <c r="CB84" s="372" t="s">
        <v>9981</v>
      </c>
      <c r="CC84" s="373"/>
      <c r="CD84" s="354" t="s">
        <v>476</v>
      </c>
    </row>
    <row r="85" spans="1:82" s="107" customFormat="1" x14ac:dyDescent="0.25">
      <c r="A85" s="345" t="s">
        <v>10050</v>
      </c>
      <c r="B85" s="373"/>
      <c r="C85" s="719">
        <v>45889</v>
      </c>
      <c r="D85" s="373"/>
      <c r="E85" s="346">
        <v>504.15</v>
      </c>
      <c r="F85" s="373"/>
      <c r="G85" s="347">
        <v>12.512700000000001</v>
      </c>
      <c r="H85" s="373"/>
      <c r="I85" s="651">
        <v>4.16</v>
      </c>
      <c r="J85" s="651">
        <v>7.28</v>
      </c>
      <c r="K85" s="651" t="s">
        <v>430</v>
      </c>
      <c r="L85" s="651">
        <v>2.9</v>
      </c>
      <c r="M85" s="374"/>
      <c r="N85" s="348" t="s">
        <v>430</v>
      </c>
      <c r="O85" s="348">
        <v>-92.870099999999994</v>
      </c>
      <c r="P85" s="348">
        <v>-39.1267</v>
      </c>
      <c r="Q85" s="348">
        <v>7.5823</v>
      </c>
      <c r="R85" s="348">
        <v>29.223800000000001</v>
      </c>
      <c r="S85" s="348">
        <v>10.2941</v>
      </c>
      <c r="T85" s="348">
        <v>5.2213000000000003</v>
      </c>
      <c r="U85" s="348">
        <v>17.1876</v>
      </c>
      <c r="V85" s="350">
        <v>25.196000000000002</v>
      </c>
      <c r="W85" s="348" t="s">
        <v>430</v>
      </c>
      <c r="X85" s="348" t="s">
        <v>430</v>
      </c>
      <c r="Y85" s="348" t="s">
        <v>430</v>
      </c>
      <c r="Z85" s="348" t="s">
        <v>430</v>
      </c>
      <c r="AA85" s="348">
        <v>22.497900000000001</v>
      </c>
      <c r="AB85" s="348">
        <v>20.0168</v>
      </c>
      <c r="AC85" s="348">
        <v>12.551399999999999</v>
      </c>
      <c r="AD85" s="348">
        <v>20.0367</v>
      </c>
      <c r="AE85" s="348">
        <v>39.0047</v>
      </c>
      <c r="AF85" s="348">
        <v>25.196000000000002</v>
      </c>
      <c r="AG85" s="374"/>
      <c r="AH85" s="346" t="s">
        <v>430</v>
      </c>
      <c r="AI85" s="346">
        <v>20</v>
      </c>
      <c r="AJ85" s="346">
        <v>20</v>
      </c>
      <c r="AK85" s="346">
        <v>14</v>
      </c>
      <c r="AL85" s="346">
        <v>11</v>
      </c>
      <c r="AM85" s="346">
        <v>14</v>
      </c>
      <c r="AN85" s="346">
        <v>8</v>
      </c>
      <c r="AO85" s="346">
        <v>1</v>
      </c>
      <c r="AP85" s="346">
        <v>1</v>
      </c>
      <c r="AQ85" s="346" t="s">
        <v>430</v>
      </c>
      <c r="AR85" s="346" t="s">
        <v>430</v>
      </c>
      <c r="AS85" s="346" t="s">
        <v>430</v>
      </c>
      <c r="AT85" s="346" t="s">
        <v>430</v>
      </c>
      <c r="AU85" s="346">
        <v>13</v>
      </c>
      <c r="AV85" s="346">
        <v>15</v>
      </c>
      <c r="AW85" s="346">
        <v>3</v>
      </c>
      <c r="AX85" s="346">
        <v>1</v>
      </c>
      <c r="AY85" s="346">
        <v>11</v>
      </c>
      <c r="AZ85" s="374"/>
      <c r="BA85" s="375">
        <v>112.697158598155</v>
      </c>
      <c r="BB85" s="375">
        <v>0.344038239075311</v>
      </c>
      <c r="BC85" s="375">
        <v>0.15244890094764699</v>
      </c>
      <c r="BD85" s="375">
        <v>18.585259904552998</v>
      </c>
      <c r="BE85" s="373"/>
      <c r="BF85" s="348">
        <v>80.168533061600002</v>
      </c>
      <c r="BG85" s="348">
        <v>-30.492245831399998</v>
      </c>
      <c r="BH85" s="348">
        <v>-2.6291449145999999</v>
      </c>
      <c r="BI85" s="373"/>
      <c r="BJ85" s="348">
        <v>25.625648569999999</v>
      </c>
      <c r="BK85" s="373"/>
      <c r="BL85" s="348">
        <v>17.163399999999999</v>
      </c>
      <c r="BM85" s="348">
        <v>2.8331900000000001</v>
      </c>
      <c r="BN85" s="348">
        <v>5.6291000000000002</v>
      </c>
      <c r="BO85" s="348">
        <v>74.374309999999994</v>
      </c>
      <c r="BP85" s="373"/>
      <c r="BQ85" s="348">
        <v>9.25</v>
      </c>
      <c r="BR85" s="348">
        <v>12.86</v>
      </c>
      <c r="BS85" s="348">
        <v>6.45</v>
      </c>
      <c r="BT85" s="348">
        <v>3.51</v>
      </c>
      <c r="BU85" s="348" t="s">
        <v>430</v>
      </c>
      <c r="BV85" s="348">
        <v>43.61</v>
      </c>
      <c r="BW85" s="373"/>
      <c r="BX85" s="372" t="s">
        <v>9983</v>
      </c>
      <c r="BY85" s="372" t="s">
        <v>9984</v>
      </c>
      <c r="BZ85" s="372" t="s">
        <v>9985</v>
      </c>
      <c r="CA85" s="372" t="s">
        <v>9986</v>
      </c>
      <c r="CB85" s="372" t="s">
        <v>9987</v>
      </c>
      <c r="CC85" s="373"/>
      <c r="CD85" s="354" t="s">
        <v>436</v>
      </c>
    </row>
    <row r="86" spans="1:82" s="107" customFormat="1" x14ac:dyDescent="0.25">
      <c r="A86" s="345" t="s">
        <v>10051</v>
      </c>
      <c r="B86" s="373"/>
      <c r="C86" s="719">
        <v>45650</v>
      </c>
      <c r="D86" s="373"/>
      <c r="E86" s="346">
        <v>398.476</v>
      </c>
      <c r="F86" s="373"/>
      <c r="G86" s="347">
        <v>12.51</v>
      </c>
      <c r="H86" s="373"/>
      <c r="I86" s="651">
        <v>8.1999999999999998E-4</v>
      </c>
      <c r="J86" s="651">
        <v>5.19</v>
      </c>
      <c r="K86" s="651">
        <v>7.9000000000000001E-4</v>
      </c>
      <c r="L86" s="651">
        <v>8.1999999999999998E-4</v>
      </c>
      <c r="M86" s="374"/>
      <c r="N86" s="348" t="s">
        <v>430</v>
      </c>
      <c r="O86" s="348">
        <v>-58.167299999999997</v>
      </c>
      <c r="P86" s="348">
        <v>-33.85</v>
      </c>
      <c r="Q86" s="348">
        <v>13.531000000000001</v>
      </c>
      <c r="R86" s="348">
        <v>16.761199999999999</v>
      </c>
      <c r="S86" s="348">
        <v>0</v>
      </c>
      <c r="T86" s="348">
        <v>-0.48509999999999998</v>
      </c>
      <c r="U86" s="348">
        <v>4.5469999999999997</v>
      </c>
      <c r="V86" s="350">
        <v>6.7591000000000001</v>
      </c>
      <c r="W86" s="348" t="s">
        <v>430</v>
      </c>
      <c r="X86" s="348" t="s">
        <v>430</v>
      </c>
      <c r="Y86" s="348" t="s">
        <v>430</v>
      </c>
      <c r="Z86" s="348" t="s">
        <v>430</v>
      </c>
      <c r="AA86" s="348">
        <v>0</v>
      </c>
      <c r="AB86" s="348">
        <v>14.1874</v>
      </c>
      <c r="AC86" s="348">
        <v>6.0319000000000003</v>
      </c>
      <c r="AD86" s="348">
        <v>7.6170999999999998</v>
      </c>
      <c r="AE86" s="348">
        <v>43.9816</v>
      </c>
      <c r="AF86" s="348">
        <v>14.515499999999999</v>
      </c>
      <c r="AG86" s="374"/>
      <c r="AH86" s="346" t="s">
        <v>430</v>
      </c>
      <c r="AI86" s="346">
        <v>19</v>
      </c>
      <c r="AJ86" s="346">
        <v>19</v>
      </c>
      <c r="AK86" s="346">
        <v>11</v>
      </c>
      <c r="AL86" s="346">
        <v>17</v>
      </c>
      <c r="AM86" s="346">
        <v>18</v>
      </c>
      <c r="AN86" s="346">
        <v>17</v>
      </c>
      <c r="AO86" s="346">
        <v>15</v>
      </c>
      <c r="AP86" s="346">
        <v>14</v>
      </c>
      <c r="AQ86" s="346" t="s">
        <v>430</v>
      </c>
      <c r="AR86" s="346" t="s">
        <v>430</v>
      </c>
      <c r="AS86" s="346" t="s">
        <v>430</v>
      </c>
      <c r="AT86" s="346" t="s">
        <v>430</v>
      </c>
      <c r="AU86" s="346">
        <v>19</v>
      </c>
      <c r="AV86" s="346">
        <v>17</v>
      </c>
      <c r="AW86" s="346">
        <v>13</v>
      </c>
      <c r="AX86" s="346">
        <v>13</v>
      </c>
      <c r="AY86" s="346">
        <v>7</v>
      </c>
      <c r="AZ86" s="374"/>
      <c r="BA86" s="375">
        <v>107.710207086555</v>
      </c>
      <c r="BB86" s="375">
        <v>0.432844097046307</v>
      </c>
      <c r="BC86" s="375">
        <v>8.2821529757475906E-2</v>
      </c>
      <c r="BD86" s="375">
        <v>9.6484514502311605</v>
      </c>
      <c r="BE86" s="373"/>
      <c r="BF86" s="348">
        <v>56.081706065299997</v>
      </c>
      <c r="BG86" s="348">
        <v>-3.8561876653999998</v>
      </c>
      <c r="BH86" s="348">
        <v>-14.5433031096</v>
      </c>
      <c r="BI86" s="373"/>
      <c r="BJ86" s="348">
        <v>82.076315159999993</v>
      </c>
      <c r="BK86" s="373"/>
      <c r="BL86" s="348">
        <v>16.130099999999999</v>
      </c>
      <c r="BM86" s="348">
        <v>21.3294</v>
      </c>
      <c r="BN86" s="348">
        <v>19.996600000000001</v>
      </c>
      <c r="BO86" s="348">
        <v>42.543900000000001</v>
      </c>
      <c r="BP86" s="373"/>
      <c r="BQ86" s="348">
        <v>11.55</v>
      </c>
      <c r="BR86" s="348" t="s">
        <v>430</v>
      </c>
      <c r="BS86" s="348" t="s">
        <v>430</v>
      </c>
      <c r="BT86" s="348" t="s">
        <v>430</v>
      </c>
      <c r="BU86" s="348">
        <v>0.01</v>
      </c>
      <c r="BV86" s="348">
        <v>6.37</v>
      </c>
      <c r="BW86" s="373"/>
      <c r="BX86" s="372" t="s">
        <v>9989</v>
      </c>
      <c r="BY86" s="372" t="s">
        <v>9990</v>
      </c>
      <c r="BZ86" s="372" t="s">
        <v>9991</v>
      </c>
      <c r="CA86" s="372" t="s">
        <v>9992</v>
      </c>
      <c r="CB86" s="372" t="s">
        <v>9993</v>
      </c>
      <c r="CC86" s="373"/>
      <c r="CD86" s="354" t="s">
        <v>436</v>
      </c>
    </row>
    <row r="87" spans="1:82" s="107" customFormat="1" x14ac:dyDescent="0.25">
      <c r="A87" s="345" t="s">
        <v>10052</v>
      </c>
      <c r="B87" s="373"/>
      <c r="C87" s="719">
        <v>45930</v>
      </c>
      <c r="D87" s="373"/>
      <c r="E87" s="346">
        <v>387.96300000000002</v>
      </c>
      <c r="F87" s="373"/>
      <c r="G87" s="347">
        <v>10.5161</v>
      </c>
      <c r="H87" s="373"/>
      <c r="I87" s="651">
        <v>2.5000000000000001E-4</v>
      </c>
      <c r="J87" s="651">
        <v>5.38</v>
      </c>
      <c r="K87" s="651">
        <v>2.5000000000000001E-4</v>
      </c>
      <c r="L87" s="651">
        <v>2.5000000000000001E-4</v>
      </c>
      <c r="M87" s="374"/>
      <c r="N87" s="348">
        <v>279.798</v>
      </c>
      <c r="O87" s="348">
        <v>27.9467</v>
      </c>
      <c r="P87" s="348">
        <v>1.1407</v>
      </c>
      <c r="Q87" s="348">
        <v>5.6150000000000002</v>
      </c>
      <c r="R87" s="348">
        <v>30.814499999999999</v>
      </c>
      <c r="S87" s="348">
        <v>9.7326999999999995</v>
      </c>
      <c r="T87" s="348">
        <v>-0.10349999999999999</v>
      </c>
      <c r="U87" s="348">
        <v>4.5961999999999996</v>
      </c>
      <c r="V87" s="350" t="s">
        <v>430</v>
      </c>
      <c r="W87" s="348" t="s">
        <v>430</v>
      </c>
      <c r="X87" s="348" t="s">
        <v>430</v>
      </c>
      <c r="Y87" s="348" t="s">
        <v>430</v>
      </c>
      <c r="Z87" s="348" t="s">
        <v>430</v>
      </c>
      <c r="AA87" s="348">
        <v>24.9895</v>
      </c>
      <c r="AB87" s="348">
        <v>24.2973</v>
      </c>
      <c r="AC87" s="348">
        <v>1.8557999999999999</v>
      </c>
      <c r="AD87" s="348">
        <v>5.8140999999999998</v>
      </c>
      <c r="AE87" s="348">
        <v>32.644500000000001</v>
      </c>
      <c r="AF87" s="348">
        <v>5.8140999999999998</v>
      </c>
      <c r="AG87" s="374"/>
      <c r="AH87" s="346">
        <v>9</v>
      </c>
      <c r="AI87" s="346">
        <v>10</v>
      </c>
      <c r="AJ87" s="346">
        <v>15</v>
      </c>
      <c r="AK87" s="346">
        <v>16</v>
      </c>
      <c r="AL87" s="346">
        <v>9</v>
      </c>
      <c r="AM87" s="346">
        <v>16</v>
      </c>
      <c r="AN87" s="346">
        <v>15</v>
      </c>
      <c r="AO87" s="346">
        <v>14</v>
      </c>
      <c r="AP87" s="346" t="s">
        <v>430</v>
      </c>
      <c r="AQ87" s="346" t="s">
        <v>430</v>
      </c>
      <c r="AR87" s="346" t="s">
        <v>430</v>
      </c>
      <c r="AS87" s="346" t="s">
        <v>430</v>
      </c>
      <c r="AT87" s="346" t="s">
        <v>430</v>
      </c>
      <c r="AU87" s="346">
        <v>9</v>
      </c>
      <c r="AV87" s="346">
        <v>14</v>
      </c>
      <c r="AW87" s="346">
        <v>17</v>
      </c>
      <c r="AX87" s="346">
        <v>15</v>
      </c>
      <c r="AY87" s="346">
        <v>15</v>
      </c>
      <c r="AZ87" s="374"/>
      <c r="BA87" s="375">
        <v>126.94816644882199</v>
      </c>
      <c r="BB87" s="375">
        <v>0</v>
      </c>
      <c r="BC87" s="375">
        <v>-9.8512019053162408E-3</v>
      </c>
      <c r="BD87" s="375" t="s">
        <v>430</v>
      </c>
      <c r="BE87" s="373"/>
      <c r="BF87" s="348">
        <v>51.931893647700001</v>
      </c>
      <c r="BG87" s="348">
        <v>34.318409526700002</v>
      </c>
      <c r="BH87" s="348">
        <v>1.5132371915</v>
      </c>
      <c r="BI87" s="373"/>
      <c r="BJ87" s="348">
        <v>64.945386319999997</v>
      </c>
      <c r="BK87" s="373"/>
      <c r="BL87" s="348">
        <v>48.303699999999999</v>
      </c>
      <c r="BM87" s="348">
        <v>20.8871</v>
      </c>
      <c r="BN87" s="348">
        <v>1.0477099999999999</v>
      </c>
      <c r="BO87" s="348">
        <v>29.761489999999998</v>
      </c>
      <c r="BP87" s="373"/>
      <c r="BQ87" s="348" t="s">
        <v>430</v>
      </c>
      <c r="BR87" s="348">
        <v>2.41</v>
      </c>
      <c r="BS87" s="348" t="s">
        <v>430</v>
      </c>
      <c r="BT87" s="348" t="s">
        <v>430</v>
      </c>
      <c r="BU87" s="348" t="s">
        <v>430</v>
      </c>
      <c r="BV87" s="348">
        <v>30.32</v>
      </c>
      <c r="BW87" s="373"/>
      <c r="BX87" s="372" t="s">
        <v>6564</v>
      </c>
      <c r="BY87" s="372" t="s">
        <v>9995</v>
      </c>
      <c r="BZ87" s="372" t="s">
        <v>9996</v>
      </c>
      <c r="CA87" s="372" t="s">
        <v>9253</v>
      </c>
      <c r="CB87" s="372" t="s">
        <v>5397</v>
      </c>
      <c r="CC87" s="373"/>
      <c r="CD87" s="354" t="s">
        <v>463</v>
      </c>
    </row>
    <row r="88" spans="1:82" s="107" customFormat="1" x14ac:dyDescent="0.25">
      <c r="A88" s="345" t="s">
        <v>10053</v>
      </c>
      <c r="B88" s="373"/>
      <c r="C88" s="719">
        <v>45350</v>
      </c>
      <c r="D88" s="373"/>
      <c r="E88" s="346">
        <v>374.24</v>
      </c>
      <c r="F88" s="373"/>
      <c r="G88" s="347">
        <v>13.2723</v>
      </c>
      <c r="H88" s="373"/>
      <c r="I88" s="651">
        <v>3.61</v>
      </c>
      <c r="J88" s="651">
        <v>7.34</v>
      </c>
      <c r="K88" s="651">
        <v>2.73</v>
      </c>
      <c r="L88" s="651">
        <v>2.9</v>
      </c>
      <c r="M88" s="374"/>
      <c r="N88" s="348">
        <v>324.34199999999998</v>
      </c>
      <c r="O88" s="348">
        <v>41.760899999999999</v>
      </c>
      <c r="P88" s="348">
        <v>20.9848</v>
      </c>
      <c r="Q88" s="348">
        <v>23.267299999999999</v>
      </c>
      <c r="R88" s="348">
        <v>32.311599999999999</v>
      </c>
      <c r="S88" s="348">
        <v>19.099599999999999</v>
      </c>
      <c r="T88" s="348">
        <v>10.2872</v>
      </c>
      <c r="U88" s="348">
        <v>12.999499999999999</v>
      </c>
      <c r="V88" s="350">
        <v>15.25</v>
      </c>
      <c r="W88" s="348">
        <v>9.8445999999999998</v>
      </c>
      <c r="X88" s="348" t="s">
        <v>430</v>
      </c>
      <c r="Y88" s="348" t="s">
        <v>430</v>
      </c>
      <c r="Z88" s="348" t="s">
        <v>430</v>
      </c>
      <c r="AA88" s="348">
        <v>24.395600000000002</v>
      </c>
      <c r="AB88" s="348">
        <v>27.3216</v>
      </c>
      <c r="AC88" s="348">
        <v>13.3538</v>
      </c>
      <c r="AD88" s="348">
        <v>15.0855</v>
      </c>
      <c r="AE88" s="348">
        <v>49.009500000000003</v>
      </c>
      <c r="AF88" s="348">
        <v>12.1091</v>
      </c>
      <c r="AG88" s="374"/>
      <c r="AH88" s="346">
        <v>2</v>
      </c>
      <c r="AI88" s="346">
        <v>6</v>
      </c>
      <c r="AJ88" s="346">
        <v>3</v>
      </c>
      <c r="AK88" s="346">
        <v>5</v>
      </c>
      <c r="AL88" s="346">
        <v>8</v>
      </c>
      <c r="AM88" s="346">
        <v>4</v>
      </c>
      <c r="AN88" s="346">
        <v>2</v>
      </c>
      <c r="AO88" s="346">
        <v>4</v>
      </c>
      <c r="AP88" s="346">
        <v>7</v>
      </c>
      <c r="AQ88" s="346">
        <v>4</v>
      </c>
      <c r="AR88" s="346" t="s">
        <v>430</v>
      </c>
      <c r="AS88" s="346" t="s">
        <v>430</v>
      </c>
      <c r="AT88" s="346" t="s">
        <v>430</v>
      </c>
      <c r="AU88" s="346">
        <v>11</v>
      </c>
      <c r="AV88" s="346">
        <v>10</v>
      </c>
      <c r="AW88" s="346">
        <v>2</v>
      </c>
      <c r="AX88" s="346">
        <v>5</v>
      </c>
      <c r="AY88" s="346">
        <v>5</v>
      </c>
      <c r="AZ88" s="374"/>
      <c r="BA88" s="375">
        <v>79.380155475348502</v>
      </c>
      <c r="BB88" s="375">
        <v>0</v>
      </c>
      <c r="BC88" s="375">
        <v>8.85467746953576E-2</v>
      </c>
      <c r="BD88" s="375" t="s">
        <v>430</v>
      </c>
      <c r="BE88" s="373"/>
      <c r="BF88" s="348">
        <v>70.6634212405</v>
      </c>
      <c r="BG88" s="348">
        <v>27.482727307800001</v>
      </c>
      <c r="BH88" s="348">
        <v>2.5711939156999999</v>
      </c>
      <c r="BI88" s="373"/>
      <c r="BJ88" s="348">
        <v>50.526602879999999</v>
      </c>
      <c r="BK88" s="373"/>
      <c r="BL88" s="348">
        <v>29.979399999999998</v>
      </c>
      <c r="BM88" s="348">
        <v>3.8633600000000001</v>
      </c>
      <c r="BN88" s="348">
        <v>16.683900000000001</v>
      </c>
      <c r="BO88" s="348">
        <v>49.47334</v>
      </c>
      <c r="BP88" s="373"/>
      <c r="BQ88" s="348">
        <v>4.62</v>
      </c>
      <c r="BR88" s="348">
        <v>18.920000000000002</v>
      </c>
      <c r="BS88" s="348">
        <v>7.36</v>
      </c>
      <c r="BT88" s="348">
        <v>0.55000000000000004</v>
      </c>
      <c r="BU88" s="348" t="s">
        <v>430</v>
      </c>
      <c r="BV88" s="348">
        <v>18.03</v>
      </c>
      <c r="BW88" s="373"/>
      <c r="BX88" s="372" t="s">
        <v>9998</v>
      </c>
      <c r="BY88" s="372" t="s">
        <v>9999</v>
      </c>
      <c r="BZ88" s="372" t="s">
        <v>10000</v>
      </c>
      <c r="CA88" s="372" t="s">
        <v>10001</v>
      </c>
      <c r="CB88" s="372" t="s">
        <v>10002</v>
      </c>
      <c r="CC88" s="373"/>
      <c r="CD88" s="354" t="s">
        <v>476</v>
      </c>
    </row>
    <row r="89" spans="1:82" s="107" customFormat="1" x14ac:dyDescent="0.25">
      <c r="A89" s="345" t="s">
        <v>10054</v>
      </c>
      <c r="B89" s="373"/>
      <c r="C89" s="719">
        <v>45989</v>
      </c>
      <c r="D89" s="373"/>
      <c r="E89" s="346">
        <v>304.88299999999998</v>
      </c>
      <c r="F89" s="373"/>
      <c r="G89" s="347">
        <v>10.84</v>
      </c>
      <c r="H89" s="373"/>
      <c r="I89" s="651">
        <v>2.61</v>
      </c>
      <c r="J89" s="651">
        <v>6.35</v>
      </c>
      <c r="K89" s="651">
        <v>2.31</v>
      </c>
      <c r="L89" s="651" t="s">
        <v>430</v>
      </c>
      <c r="M89" s="374"/>
      <c r="N89" s="348">
        <v>305.58100000000002</v>
      </c>
      <c r="O89" s="348">
        <v>33.765000000000001</v>
      </c>
      <c r="P89" s="348">
        <v>14.470700000000001</v>
      </c>
      <c r="Q89" s="348">
        <v>26.727499999999999</v>
      </c>
      <c r="R89" s="348">
        <v>33.512900000000002</v>
      </c>
      <c r="S89" s="348">
        <v>14.0204</v>
      </c>
      <c r="T89" s="348">
        <v>5.1510999999999996</v>
      </c>
      <c r="U89" s="348" t="s">
        <v>430</v>
      </c>
      <c r="V89" s="350" t="s">
        <v>430</v>
      </c>
      <c r="W89" s="348" t="s">
        <v>430</v>
      </c>
      <c r="X89" s="348" t="s">
        <v>430</v>
      </c>
      <c r="Y89" s="348" t="s">
        <v>430</v>
      </c>
      <c r="Z89" s="348" t="s">
        <v>430</v>
      </c>
      <c r="AA89" s="348">
        <v>32.437100000000001</v>
      </c>
      <c r="AB89" s="348">
        <v>28.443200000000001</v>
      </c>
      <c r="AC89" s="348">
        <v>9.2184000000000008</v>
      </c>
      <c r="AD89" s="348" t="s">
        <v>430</v>
      </c>
      <c r="AE89" s="348">
        <v>41.320799999999998</v>
      </c>
      <c r="AF89" s="348">
        <v>11.569800000000001</v>
      </c>
      <c r="AG89" s="374"/>
      <c r="AH89" s="346">
        <v>4</v>
      </c>
      <c r="AI89" s="346">
        <v>7</v>
      </c>
      <c r="AJ89" s="346">
        <v>7</v>
      </c>
      <c r="AK89" s="346">
        <v>4</v>
      </c>
      <c r="AL89" s="346">
        <v>7</v>
      </c>
      <c r="AM89" s="346">
        <v>7</v>
      </c>
      <c r="AN89" s="346">
        <v>9</v>
      </c>
      <c r="AO89" s="346" t="s">
        <v>430</v>
      </c>
      <c r="AP89" s="346" t="s">
        <v>430</v>
      </c>
      <c r="AQ89" s="346" t="s">
        <v>430</v>
      </c>
      <c r="AR89" s="346" t="s">
        <v>430</v>
      </c>
      <c r="AS89" s="346" t="s">
        <v>430</v>
      </c>
      <c r="AT89" s="346" t="s">
        <v>430</v>
      </c>
      <c r="AU89" s="346">
        <v>2</v>
      </c>
      <c r="AV89" s="346">
        <v>7</v>
      </c>
      <c r="AW89" s="346">
        <v>7</v>
      </c>
      <c r="AX89" s="346" t="s">
        <v>430</v>
      </c>
      <c r="AY89" s="346">
        <v>8</v>
      </c>
      <c r="AZ89" s="374"/>
      <c r="BA89" s="375">
        <v>145.85242554053499</v>
      </c>
      <c r="BB89" s="375">
        <v>0</v>
      </c>
      <c r="BC89" s="375">
        <v>2.89044798405243E-2</v>
      </c>
      <c r="BD89" s="375" t="s">
        <v>430</v>
      </c>
      <c r="BE89" s="373"/>
      <c r="BF89" s="348">
        <v>66.345850426400006</v>
      </c>
      <c r="BG89" s="348">
        <v>9.5673884159</v>
      </c>
      <c r="BH89" s="348">
        <v>6.9345831425000002</v>
      </c>
      <c r="BI89" s="373"/>
      <c r="BJ89" s="348">
        <v>56.22146781</v>
      </c>
      <c r="BK89" s="373"/>
      <c r="BL89" s="348">
        <v>45.197400000000002</v>
      </c>
      <c r="BM89" s="348">
        <v>19.913900000000002</v>
      </c>
      <c r="BN89" s="348">
        <v>2.38558</v>
      </c>
      <c r="BO89" s="348">
        <v>32.503120000000003</v>
      </c>
      <c r="BP89" s="373"/>
      <c r="BQ89" s="348">
        <v>7.09</v>
      </c>
      <c r="BR89" s="348">
        <v>3.57</v>
      </c>
      <c r="BS89" s="348" t="s">
        <v>430</v>
      </c>
      <c r="BT89" s="348" t="s">
        <v>430</v>
      </c>
      <c r="BU89" s="348" t="s">
        <v>430</v>
      </c>
      <c r="BV89" s="348">
        <v>26.08</v>
      </c>
      <c r="BW89" s="373"/>
      <c r="BX89" s="372" t="s">
        <v>10004</v>
      </c>
      <c r="BY89" s="372" t="s">
        <v>10005</v>
      </c>
      <c r="BZ89" s="372" t="s">
        <v>9203</v>
      </c>
      <c r="CA89" s="372" t="s">
        <v>10006</v>
      </c>
      <c r="CB89" s="372" t="s">
        <v>9663</v>
      </c>
      <c r="CC89" s="373"/>
      <c r="CD89" s="354" t="s">
        <v>611</v>
      </c>
    </row>
    <row r="90" spans="1:82" s="107" customFormat="1" x14ac:dyDescent="0.25">
      <c r="A90" s="345" t="s">
        <v>10055</v>
      </c>
      <c r="B90" s="373"/>
      <c r="C90" s="719">
        <v>46000</v>
      </c>
      <c r="D90" s="373"/>
      <c r="E90" s="346">
        <v>203.916</v>
      </c>
      <c r="F90" s="373"/>
      <c r="G90" s="347">
        <v>11.0608</v>
      </c>
      <c r="H90" s="373"/>
      <c r="I90" s="651" t="s">
        <v>430</v>
      </c>
      <c r="J90" s="651" t="s">
        <v>430</v>
      </c>
      <c r="K90" s="651" t="s">
        <v>430</v>
      </c>
      <c r="L90" s="651" t="s">
        <v>430</v>
      </c>
      <c r="M90" s="374"/>
      <c r="N90" s="348">
        <v>265.584</v>
      </c>
      <c r="O90" s="348">
        <v>24.8</v>
      </c>
      <c r="P90" s="348">
        <v>17.311299999999999</v>
      </c>
      <c r="Q90" s="348">
        <v>22.2028</v>
      </c>
      <c r="R90" s="348">
        <v>35.790399999999998</v>
      </c>
      <c r="S90" s="348">
        <v>11.7478</v>
      </c>
      <c r="T90" s="348">
        <v>11.3771</v>
      </c>
      <c r="U90" s="348" t="s">
        <v>430</v>
      </c>
      <c r="V90" s="350" t="s">
        <v>430</v>
      </c>
      <c r="W90" s="348" t="s">
        <v>430</v>
      </c>
      <c r="X90" s="348" t="s">
        <v>430</v>
      </c>
      <c r="Y90" s="348" t="s">
        <v>430</v>
      </c>
      <c r="Z90" s="348" t="s">
        <v>430</v>
      </c>
      <c r="AA90" s="348">
        <v>19.460699999999999</v>
      </c>
      <c r="AB90" s="348">
        <v>31.637699999999999</v>
      </c>
      <c r="AC90" s="348">
        <v>14.4917</v>
      </c>
      <c r="AD90" s="348" t="s">
        <v>430</v>
      </c>
      <c r="AE90" s="348">
        <v>50.251800000000003</v>
      </c>
      <c r="AF90" s="348">
        <v>15.2438</v>
      </c>
      <c r="AG90" s="374"/>
      <c r="AH90" s="346">
        <v>12</v>
      </c>
      <c r="AI90" s="346">
        <v>11</v>
      </c>
      <c r="AJ90" s="346">
        <v>6</v>
      </c>
      <c r="AK90" s="346">
        <v>6</v>
      </c>
      <c r="AL90" s="346">
        <v>5</v>
      </c>
      <c r="AM90" s="346">
        <v>11</v>
      </c>
      <c r="AN90" s="346">
        <v>1</v>
      </c>
      <c r="AO90" s="346" t="s">
        <v>430</v>
      </c>
      <c r="AP90" s="346" t="s">
        <v>430</v>
      </c>
      <c r="AQ90" s="346" t="s">
        <v>430</v>
      </c>
      <c r="AR90" s="346" t="s">
        <v>430</v>
      </c>
      <c r="AS90" s="346" t="s">
        <v>430</v>
      </c>
      <c r="AT90" s="346" t="s">
        <v>430</v>
      </c>
      <c r="AU90" s="346">
        <v>15</v>
      </c>
      <c r="AV90" s="346">
        <v>3</v>
      </c>
      <c r="AW90" s="346">
        <v>1</v>
      </c>
      <c r="AX90" s="346" t="s">
        <v>430</v>
      </c>
      <c r="AY90" s="346">
        <v>3</v>
      </c>
      <c r="AZ90" s="374"/>
      <c r="BA90" s="375">
        <v>124.18751147431399</v>
      </c>
      <c r="BB90" s="375">
        <v>0</v>
      </c>
      <c r="BC90" s="375">
        <v>6.8255934490894093E-2</v>
      </c>
      <c r="BD90" s="375" t="s">
        <v>430</v>
      </c>
      <c r="BE90" s="373"/>
      <c r="BF90" s="348">
        <v>61.3912057549</v>
      </c>
      <c r="BG90" s="348">
        <v>4.9320225515000002</v>
      </c>
      <c r="BH90" s="348">
        <v>12.4474706094</v>
      </c>
      <c r="BI90" s="373"/>
      <c r="BJ90" s="348">
        <v>62.2529453</v>
      </c>
      <c r="BK90" s="373"/>
      <c r="BL90" s="348">
        <v>24.272300000000001</v>
      </c>
      <c r="BM90" s="348">
        <v>23.4664</v>
      </c>
      <c r="BN90" s="348">
        <v>14.514200000000001</v>
      </c>
      <c r="BO90" s="348">
        <v>37.747100000000003</v>
      </c>
      <c r="BP90" s="373"/>
      <c r="BQ90" s="348" t="s">
        <v>430</v>
      </c>
      <c r="BR90" s="348">
        <v>19.690000000000001</v>
      </c>
      <c r="BS90" s="348" t="s">
        <v>430</v>
      </c>
      <c r="BT90" s="348" t="s">
        <v>430</v>
      </c>
      <c r="BU90" s="348" t="s">
        <v>430</v>
      </c>
      <c r="BV90" s="348">
        <v>15.79</v>
      </c>
      <c r="BW90" s="373"/>
      <c r="BX90" s="372" t="s">
        <v>10008</v>
      </c>
      <c r="BY90" s="372" t="s">
        <v>10009</v>
      </c>
      <c r="BZ90" s="372" t="s">
        <v>10010</v>
      </c>
      <c r="CA90" s="372" t="s">
        <v>1611</v>
      </c>
      <c r="CB90" s="372" t="s">
        <v>10011</v>
      </c>
      <c r="CC90" s="373"/>
      <c r="CD90" s="354" t="s">
        <v>463</v>
      </c>
    </row>
    <row r="91" spans="1:82" s="107" customFormat="1" x14ac:dyDescent="0.25">
      <c r="A91" s="345" t="s">
        <v>10056</v>
      </c>
      <c r="B91" s="373"/>
      <c r="C91" s="719">
        <v>46218</v>
      </c>
      <c r="D91" s="373"/>
      <c r="E91" s="346">
        <v>155.83600000000001</v>
      </c>
      <c r="F91" s="373"/>
      <c r="G91" s="347">
        <v>10.4762</v>
      </c>
      <c r="H91" s="373"/>
      <c r="I91" s="651" t="s">
        <v>430</v>
      </c>
      <c r="J91" s="651" t="s">
        <v>430</v>
      </c>
      <c r="K91" s="651" t="s">
        <v>430</v>
      </c>
      <c r="L91" s="651" t="s">
        <v>430</v>
      </c>
      <c r="M91" s="374"/>
      <c r="N91" s="348">
        <v>268.49299999999999</v>
      </c>
      <c r="O91" s="348">
        <v>48.505299999999998</v>
      </c>
      <c r="P91" s="348">
        <v>18.982500000000002</v>
      </c>
      <c r="Q91" s="348">
        <v>38.153599999999997</v>
      </c>
      <c r="R91" s="348">
        <v>58.231099999999998</v>
      </c>
      <c r="S91" s="348" t="s">
        <v>430</v>
      </c>
      <c r="T91" s="348" t="s">
        <v>430</v>
      </c>
      <c r="U91" s="348" t="s">
        <v>430</v>
      </c>
      <c r="V91" s="350" t="s">
        <v>430</v>
      </c>
      <c r="W91" s="348" t="s">
        <v>430</v>
      </c>
      <c r="X91" s="348" t="s">
        <v>430</v>
      </c>
      <c r="Y91" s="348" t="s">
        <v>430</v>
      </c>
      <c r="Z91" s="348" t="s">
        <v>430</v>
      </c>
      <c r="AA91" s="348" t="s">
        <v>430</v>
      </c>
      <c r="AB91" s="348" t="s">
        <v>430</v>
      </c>
      <c r="AC91" s="348" t="s">
        <v>430</v>
      </c>
      <c r="AD91" s="348" t="s">
        <v>430</v>
      </c>
      <c r="AE91" s="348">
        <v>69.815299999999993</v>
      </c>
      <c r="AF91" s="348">
        <v>48.281399999999998</v>
      </c>
      <c r="AG91" s="374"/>
      <c r="AH91" s="346">
        <v>11</v>
      </c>
      <c r="AI91" s="346">
        <v>3</v>
      </c>
      <c r="AJ91" s="346">
        <v>5</v>
      </c>
      <c r="AK91" s="346">
        <v>2</v>
      </c>
      <c r="AL91" s="346">
        <v>1</v>
      </c>
      <c r="AM91" s="346" t="s">
        <v>430</v>
      </c>
      <c r="AN91" s="346" t="s">
        <v>430</v>
      </c>
      <c r="AO91" s="346" t="s">
        <v>430</v>
      </c>
      <c r="AP91" s="346" t="s">
        <v>430</v>
      </c>
      <c r="AQ91" s="346" t="s">
        <v>430</v>
      </c>
      <c r="AR91" s="346" t="s">
        <v>430</v>
      </c>
      <c r="AS91" s="346" t="s">
        <v>430</v>
      </c>
      <c r="AT91" s="346" t="s">
        <v>430</v>
      </c>
      <c r="AU91" s="346" t="s">
        <v>430</v>
      </c>
      <c r="AV91" s="346" t="s">
        <v>430</v>
      </c>
      <c r="AW91" s="346" t="s">
        <v>430</v>
      </c>
      <c r="AX91" s="346" t="s">
        <v>430</v>
      </c>
      <c r="AY91" s="346">
        <v>1</v>
      </c>
      <c r="AZ91" s="374"/>
      <c r="BA91" s="375" t="s">
        <v>430</v>
      </c>
      <c r="BB91" s="375">
        <v>0</v>
      </c>
      <c r="BC91" s="375">
        <v>0</v>
      </c>
      <c r="BD91" s="375" t="s">
        <v>430</v>
      </c>
      <c r="BE91" s="373"/>
      <c r="BF91" s="348" t="s">
        <v>430</v>
      </c>
      <c r="BG91" s="348" t="s">
        <v>430</v>
      </c>
      <c r="BH91" s="348" t="s">
        <v>430</v>
      </c>
      <c r="BI91" s="373"/>
      <c r="BJ91" s="348">
        <v>53.734169340000001</v>
      </c>
      <c r="BK91" s="373"/>
      <c r="BL91" s="348">
        <v>22.615600000000001</v>
      </c>
      <c r="BM91" s="348">
        <v>12.8423</v>
      </c>
      <c r="BN91" s="348">
        <v>14.8452</v>
      </c>
      <c r="BO91" s="348">
        <v>49.696899999999999</v>
      </c>
      <c r="BP91" s="373"/>
      <c r="BQ91" s="348">
        <v>10.220000000000001</v>
      </c>
      <c r="BR91" s="348">
        <v>6.73</v>
      </c>
      <c r="BS91" s="348">
        <v>3.44</v>
      </c>
      <c r="BT91" s="348" t="s">
        <v>430</v>
      </c>
      <c r="BU91" s="348" t="s">
        <v>430</v>
      </c>
      <c r="BV91" s="348">
        <v>23.1</v>
      </c>
      <c r="BW91" s="373"/>
      <c r="BX91" s="372" t="s">
        <v>10013</v>
      </c>
      <c r="BY91" s="372" t="s">
        <v>4745</v>
      </c>
      <c r="BZ91" s="372" t="s">
        <v>10014</v>
      </c>
      <c r="CA91" s="372" t="s">
        <v>10015</v>
      </c>
      <c r="CB91" s="372" t="s">
        <v>10016</v>
      </c>
      <c r="CC91" s="373"/>
      <c r="CD91" s="354" t="s">
        <v>10017</v>
      </c>
    </row>
    <row r="92" spans="1:82" s="107" customFormat="1" x14ac:dyDescent="0.25">
      <c r="A92" s="345" t="s">
        <v>10057</v>
      </c>
      <c r="B92" s="373"/>
      <c r="C92" s="719">
        <v>45177</v>
      </c>
      <c r="D92" s="373"/>
      <c r="E92" s="346">
        <v>145.94800000000001</v>
      </c>
      <c r="F92" s="373"/>
      <c r="G92" s="347">
        <v>14.103999999999999</v>
      </c>
      <c r="H92" s="373"/>
      <c r="I92" s="651">
        <v>0.33</v>
      </c>
      <c r="J92" s="651">
        <v>6.06</v>
      </c>
      <c r="K92" s="651">
        <v>0.3</v>
      </c>
      <c r="L92" s="651">
        <v>0.32</v>
      </c>
      <c r="M92" s="374"/>
      <c r="N92" s="348">
        <v>330.59800000000001</v>
      </c>
      <c r="O92" s="348">
        <v>43.111699999999999</v>
      </c>
      <c r="P92" s="348">
        <v>9.5187000000000008</v>
      </c>
      <c r="Q92" s="348">
        <v>2.4979</v>
      </c>
      <c r="R92" s="348">
        <v>27.7713</v>
      </c>
      <c r="S92" s="348">
        <v>12.7606</v>
      </c>
      <c r="T92" s="348">
        <v>0.69010000000000005</v>
      </c>
      <c r="U92" s="348">
        <v>6.4584000000000001</v>
      </c>
      <c r="V92" s="350">
        <v>12.9739</v>
      </c>
      <c r="W92" s="348">
        <v>4.2571000000000003</v>
      </c>
      <c r="X92" s="348" t="s">
        <v>430</v>
      </c>
      <c r="Y92" s="348" t="s">
        <v>430</v>
      </c>
      <c r="Z92" s="348" t="s">
        <v>430</v>
      </c>
      <c r="AA92" s="348">
        <v>26.2606</v>
      </c>
      <c r="AB92" s="348">
        <v>25.134599999999999</v>
      </c>
      <c r="AC92" s="348">
        <v>3.1703999999999999</v>
      </c>
      <c r="AD92" s="348">
        <v>12.013299999999999</v>
      </c>
      <c r="AE92" s="348">
        <v>26.651</v>
      </c>
      <c r="AF92" s="348">
        <v>12.360300000000001</v>
      </c>
      <c r="AG92" s="374"/>
      <c r="AH92" s="346">
        <v>1</v>
      </c>
      <c r="AI92" s="346">
        <v>5</v>
      </c>
      <c r="AJ92" s="346">
        <v>9</v>
      </c>
      <c r="AK92" s="346">
        <v>17</v>
      </c>
      <c r="AL92" s="346">
        <v>12</v>
      </c>
      <c r="AM92" s="346">
        <v>10</v>
      </c>
      <c r="AN92" s="346">
        <v>14</v>
      </c>
      <c r="AO92" s="346">
        <v>12</v>
      </c>
      <c r="AP92" s="346">
        <v>10</v>
      </c>
      <c r="AQ92" s="346">
        <v>9</v>
      </c>
      <c r="AR92" s="346" t="s">
        <v>430</v>
      </c>
      <c r="AS92" s="346" t="s">
        <v>430</v>
      </c>
      <c r="AT92" s="346" t="s">
        <v>430</v>
      </c>
      <c r="AU92" s="346">
        <v>8</v>
      </c>
      <c r="AV92" s="346">
        <v>12</v>
      </c>
      <c r="AW92" s="346">
        <v>15</v>
      </c>
      <c r="AX92" s="346">
        <v>11</v>
      </c>
      <c r="AY92" s="346">
        <v>17</v>
      </c>
      <c r="AZ92" s="374"/>
      <c r="BA92" s="375">
        <v>112.64022011908401</v>
      </c>
      <c r="BB92" s="375">
        <v>0.623318125361074</v>
      </c>
      <c r="BC92" s="375">
        <v>5.99256444678304E-2</v>
      </c>
      <c r="BD92" s="375">
        <v>5.6325808405744597</v>
      </c>
      <c r="BE92" s="373"/>
      <c r="BF92" s="348">
        <v>86.349832302099998</v>
      </c>
      <c r="BG92" s="348">
        <v>57.474256723899998</v>
      </c>
      <c r="BH92" s="348">
        <v>1.5024088561</v>
      </c>
      <c r="BI92" s="373"/>
      <c r="BJ92" s="348">
        <v>68.535472150000004</v>
      </c>
      <c r="BK92" s="373"/>
      <c r="BL92" s="348">
        <v>53.434600000000003</v>
      </c>
      <c r="BM92" s="348">
        <v>4.9879499999999997</v>
      </c>
      <c r="BN92" s="348">
        <v>10.1212</v>
      </c>
      <c r="BO92" s="348">
        <v>31.456250000000001</v>
      </c>
      <c r="BP92" s="373"/>
      <c r="BQ92" s="348" t="s">
        <v>430</v>
      </c>
      <c r="BR92" s="348">
        <v>7.62</v>
      </c>
      <c r="BS92" s="348" t="s">
        <v>430</v>
      </c>
      <c r="BT92" s="348" t="s">
        <v>430</v>
      </c>
      <c r="BU92" s="348" t="s">
        <v>430</v>
      </c>
      <c r="BV92" s="348">
        <v>21.75</v>
      </c>
      <c r="BW92" s="373"/>
      <c r="BX92" s="372" t="s">
        <v>851</v>
      </c>
      <c r="BY92" s="372" t="s">
        <v>10019</v>
      </c>
      <c r="BZ92" s="372" t="s">
        <v>10020</v>
      </c>
      <c r="CA92" s="372" t="s">
        <v>10021</v>
      </c>
      <c r="CB92" s="372" t="s">
        <v>9663</v>
      </c>
      <c r="CC92" s="373"/>
      <c r="CD92" s="354" t="s">
        <v>476</v>
      </c>
    </row>
    <row r="93" spans="1:82" s="107" customFormat="1" x14ac:dyDescent="0.25">
      <c r="A93" s="345" t="s">
        <v>10058</v>
      </c>
      <c r="B93" s="373"/>
      <c r="C93" s="719">
        <v>44047</v>
      </c>
      <c r="D93" s="373"/>
      <c r="E93" s="888">
        <v>93.8</v>
      </c>
      <c r="F93" s="373"/>
      <c r="G93" s="347" t="s">
        <v>430</v>
      </c>
      <c r="H93" s="373"/>
      <c r="I93" s="651" t="s">
        <v>430</v>
      </c>
      <c r="J93" s="651" t="s">
        <v>430</v>
      </c>
      <c r="K93" s="651" t="s">
        <v>430</v>
      </c>
      <c r="L93" s="651" t="s">
        <v>430</v>
      </c>
      <c r="M93" s="374"/>
      <c r="N93" s="348" t="s">
        <v>430</v>
      </c>
      <c r="O93" s="348" t="s">
        <v>430</v>
      </c>
      <c r="P93" s="348" t="s">
        <v>430</v>
      </c>
      <c r="Q93" s="348" t="s">
        <v>430</v>
      </c>
      <c r="R93" s="348" t="s">
        <v>430</v>
      </c>
      <c r="S93" s="348" t="s">
        <v>430</v>
      </c>
      <c r="T93" s="348" t="s">
        <v>430</v>
      </c>
      <c r="U93" s="348" t="s">
        <v>430</v>
      </c>
      <c r="V93" s="350" t="s">
        <v>430</v>
      </c>
      <c r="W93" s="348" t="s">
        <v>430</v>
      </c>
      <c r="X93" s="348" t="s">
        <v>430</v>
      </c>
      <c r="Y93" s="348" t="s">
        <v>430</v>
      </c>
      <c r="Z93" s="348" t="s">
        <v>430</v>
      </c>
      <c r="AA93" s="348" t="s">
        <v>430</v>
      </c>
      <c r="AB93" s="348" t="s">
        <v>430</v>
      </c>
      <c r="AC93" s="348" t="s">
        <v>430</v>
      </c>
      <c r="AD93" s="348" t="s">
        <v>430</v>
      </c>
      <c r="AE93" s="348" t="s">
        <v>430</v>
      </c>
      <c r="AF93" s="348" t="s">
        <v>430</v>
      </c>
      <c r="AG93" s="374"/>
      <c r="AH93" s="346" t="s">
        <v>430</v>
      </c>
      <c r="AI93" s="346" t="s">
        <v>430</v>
      </c>
      <c r="AJ93" s="346" t="s">
        <v>430</v>
      </c>
      <c r="AK93" s="346" t="s">
        <v>430</v>
      </c>
      <c r="AL93" s="346" t="s">
        <v>430</v>
      </c>
      <c r="AM93" s="346" t="s">
        <v>430</v>
      </c>
      <c r="AN93" s="346" t="s">
        <v>430</v>
      </c>
      <c r="AO93" s="346" t="s">
        <v>430</v>
      </c>
      <c r="AP93" s="346" t="s">
        <v>430</v>
      </c>
      <c r="AQ93" s="346" t="s">
        <v>430</v>
      </c>
      <c r="AR93" s="346" t="s">
        <v>430</v>
      </c>
      <c r="AS93" s="346" t="s">
        <v>430</v>
      </c>
      <c r="AT93" s="346" t="s">
        <v>430</v>
      </c>
      <c r="AU93" s="346" t="s">
        <v>430</v>
      </c>
      <c r="AV93" s="346" t="s">
        <v>430</v>
      </c>
      <c r="AW93" s="346" t="s">
        <v>430</v>
      </c>
      <c r="AX93" s="346" t="s">
        <v>430</v>
      </c>
      <c r="AY93" s="346" t="s">
        <v>430</v>
      </c>
      <c r="AZ93" s="374"/>
      <c r="BA93" s="375">
        <v>124.22762950569501</v>
      </c>
      <c r="BB93" s="375">
        <v>0</v>
      </c>
      <c r="BC93" s="375">
        <v>-9.89913437935315E-3</v>
      </c>
      <c r="BD93" s="375" t="s">
        <v>430</v>
      </c>
      <c r="BE93" s="373"/>
      <c r="BF93" s="348" t="s">
        <v>430</v>
      </c>
      <c r="BG93" s="348" t="s">
        <v>430</v>
      </c>
      <c r="BH93" s="348" t="s">
        <v>430</v>
      </c>
      <c r="BI93" s="373"/>
      <c r="BJ93" s="348" t="s">
        <v>430</v>
      </c>
      <c r="BK93" s="373"/>
      <c r="BL93" s="348" t="s">
        <v>430</v>
      </c>
      <c r="BM93" s="348" t="s">
        <v>430</v>
      </c>
      <c r="BN93" s="348" t="s">
        <v>430</v>
      </c>
      <c r="BO93" s="348" t="s">
        <v>430</v>
      </c>
      <c r="BP93" s="373"/>
      <c r="BQ93" s="348" t="s">
        <v>430</v>
      </c>
      <c r="BR93" s="348" t="s">
        <v>430</v>
      </c>
      <c r="BS93" s="348" t="s">
        <v>430</v>
      </c>
      <c r="BT93" s="348" t="s">
        <v>430</v>
      </c>
      <c r="BU93" s="348" t="s">
        <v>430</v>
      </c>
      <c r="BV93" s="348" t="s">
        <v>430</v>
      </c>
      <c r="BW93" s="373"/>
      <c r="BX93" s="372" t="s">
        <v>430</v>
      </c>
      <c r="BY93" s="372" t="s">
        <v>430</v>
      </c>
      <c r="BZ93" s="372" t="s">
        <v>430</v>
      </c>
      <c r="CA93" s="372" t="s">
        <v>430</v>
      </c>
      <c r="CB93" s="372" t="s">
        <v>430</v>
      </c>
      <c r="CC93" s="373"/>
      <c r="CD93" s="354" t="s">
        <v>443</v>
      </c>
    </row>
    <row r="94" spans="1:82" s="107" customFormat="1" x14ac:dyDescent="0.25">
      <c r="A94" s="345" t="s">
        <v>10059</v>
      </c>
      <c r="B94" s="373"/>
      <c r="C94" s="719">
        <v>45358</v>
      </c>
      <c r="D94" s="373"/>
      <c r="E94" s="346">
        <v>58.94</v>
      </c>
      <c r="F94" s="373"/>
      <c r="G94" s="347">
        <v>12.49</v>
      </c>
      <c r="H94" s="373"/>
      <c r="I94" s="651" t="s">
        <v>430</v>
      </c>
      <c r="J94" s="651" t="s">
        <v>430</v>
      </c>
      <c r="K94" s="963">
        <v>3.55</v>
      </c>
      <c r="L94" s="651" t="s">
        <v>430</v>
      </c>
      <c r="M94" s="374"/>
      <c r="N94" s="348">
        <v>294.59199999999998</v>
      </c>
      <c r="O94" s="348">
        <v>29.293700000000001</v>
      </c>
      <c r="P94" s="348">
        <v>-8.3361999999999998</v>
      </c>
      <c r="Q94" s="348">
        <v>0</v>
      </c>
      <c r="R94" s="348">
        <v>23.067799999999998</v>
      </c>
      <c r="S94" s="348">
        <v>9.0980000000000008</v>
      </c>
      <c r="T94" s="348">
        <v>-3.1781999999999999</v>
      </c>
      <c r="U94" s="348">
        <v>1.2969999999999999</v>
      </c>
      <c r="V94" s="350">
        <v>6.2979000000000003</v>
      </c>
      <c r="W94" s="348">
        <v>7.3907999999999996</v>
      </c>
      <c r="X94" s="348" t="s">
        <v>430</v>
      </c>
      <c r="Y94" s="348" t="s">
        <v>430</v>
      </c>
      <c r="Z94" s="348" t="s">
        <v>430</v>
      </c>
      <c r="AA94" s="348">
        <v>24.903700000000001</v>
      </c>
      <c r="AB94" s="348">
        <v>17.355799999999999</v>
      </c>
      <c r="AC94" s="348">
        <v>-0.377</v>
      </c>
      <c r="AD94" s="348">
        <v>5.1893000000000002</v>
      </c>
      <c r="AE94" s="348">
        <v>20.688300000000002</v>
      </c>
      <c r="AF94" s="348">
        <v>9.4803999999999995</v>
      </c>
      <c r="AG94" s="374"/>
      <c r="AH94" s="346">
        <v>5</v>
      </c>
      <c r="AI94" s="346">
        <v>9</v>
      </c>
      <c r="AJ94" s="346">
        <v>18</v>
      </c>
      <c r="AK94" s="346">
        <v>19</v>
      </c>
      <c r="AL94" s="346">
        <v>16</v>
      </c>
      <c r="AM94" s="346">
        <v>17</v>
      </c>
      <c r="AN94" s="346">
        <v>18</v>
      </c>
      <c r="AO94" s="346">
        <v>16</v>
      </c>
      <c r="AP94" s="346">
        <v>15</v>
      </c>
      <c r="AQ94" s="346">
        <v>8</v>
      </c>
      <c r="AR94" s="346" t="s">
        <v>430</v>
      </c>
      <c r="AS94" s="346" t="s">
        <v>430</v>
      </c>
      <c r="AT94" s="346" t="s">
        <v>430</v>
      </c>
      <c r="AU94" s="346">
        <v>10</v>
      </c>
      <c r="AV94" s="346">
        <v>16</v>
      </c>
      <c r="AW94" s="346">
        <v>18</v>
      </c>
      <c r="AX94" s="346">
        <v>16</v>
      </c>
      <c r="AY94" s="346">
        <v>18</v>
      </c>
      <c r="AZ94" s="374"/>
      <c r="BA94" s="375">
        <v>78.870665310746006</v>
      </c>
      <c r="BB94" s="375">
        <v>0.50550728562453395</v>
      </c>
      <c r="BC94" s="375">
        <v>5.3529160125806302E-2</v>
      </c>
      <c r="BD94" s="375">
        <v>4.3749396018041002</v>
      </c>
      <c r="BE94" s="373"/>
      <c r="BF94" s="348">
        <v>64.606761073200005</v>
      </c>
      <c r="BG94" s="348">
        <v>28.662928968700001</v>
      </c>
      <c r="BH94" s="348">
        <v>2.2540181131999999</v>
      </c>
      <c r="BI94" s="373"/>
      <c r="BJ94" s="348">
        <v>51.61032977</v>
      </c>
      <c r="BK94" s="373"/>
      <c r="BL94" s="348">
        <v>36.955500000000001</v>
      </c>
      <c r="BM94" s="348">
        <v>8.1501199999999994</v>
      </c>
      <c r="BN94" s="348">
        <v>6.40883</v>
      </c>
      <c r="BO94" s="348">
        <v>48.485550000000003</v>
      </c>
      <c r="BP94" s="373"/>
      <c r="BQ94" s="348">
        <v>29.93</v>
      </c>
      <c r="BR94" s="348" t="s">
        <v>430</v>
      </c>
      <c r="BS94" s="348" t="s">
        <v>430</v>
      </c>
      <c r="BT94" s="348" t="s">
        <v>430</v>
      </c>
      <c r="BU94" s="348" t="s">
        <v>430</v>
      </c>
      <c r="BV94" s="348">
        <v>18.46</v>
      </c>
      <c r="BW94" s="373"/>
      <c r="BX94" s="372" t="s">
        <v>10024</v>
      </c>
      <c r="BY94" s="372" t="s">
        <v>10025</v>
      </c>
      <c r="BZ94" s="372" t="s">
        <v>10026</v>
      </c>
      <c r="CA94" s="372" t="s">
        <v>10027</v>
      </c>
      <c r="CB94" s="372" t="s">
        <v>10028</v>
      </c>
      <c r="CC94" s="373"/>
      <c r="CD94" s="354" t="s">
        <v>476</v>
      </c>
    </row>
    <row r="95" spans="1:82" s="107" customFormat="1" x14ac:dyDescent="0.25">
      <c r="A95" s="345" t="s">
        <v>10060</v>
      </c>
      <c r="B95" s="373"/>
      <c r="C95" s="719">
        <v>46227</v>
      </c>
      <c r="D95" s="373"/>
      <c r="E95" s="346">
        <v>66.959999999999994</v>
      </c>
      <c r="F95" s="373"/>
      <c r="G95" s="347">
        <v>10.3291</v>
      </c>
      <c r="H95" s="373"/>
      <c r="I95" s="651" t="s">
        <v>430</v>
      </c>
      <c r="J95" s="651" t="s">
        <v>430</v>
      </c>
      <c r="K95" s="651" t="s">
        <v>430</v>
      </c>
      <c r="L95" s="651" t="s">
        <v>430</v>
      </c>
      <c r="M95" s="374"/>
      <c r="N95" s="348">
        <v>319.39100000000002</v>
      </c>
      <c r="O95" s="348">
        <v>85.165400000000005</v>
      </c>
      <c r="P95" s="348">
        <v>42.9574</v>
      </c>
      <c r="Q95" s="348">
        <v>52.344700000000003</v>
      </c>
      <c r="R95" s="348" t="s">
        <v>430</v>
      </c>
      <c r="S95" s="348" t="s">
        <v>430</v>
      </c>
      <c r="T95" s="348" t="s">
        <v>430</v>
      </c>
      <c r="U95" s="348" t="s">
        <v>430</v>
      </c>
      <c r="V95" s="350" t="s">
        <v>430</v>
      </c>
      <c r="W95" s="348" t="s">
        <v>430</v>
      </c>
      <c r="X95" s="348" t="s">
        <v>430</v>
      </c>
      <c r="Y95" s="348" t="s">
        <v>430</v>
      </c>
      <c r="Z95" s="348" t="s">
        <v>430</v>
      </c>
      <c r="AA95" s="348" t="s">
        <v>430</v>
      </c>
      <c r="AB95" s="348" t="s">
        <v>430</v>
      </c>
      <c r="AC95" s="348" t="s">
        <v>430</v>
      </c>
      <c r="AD95" s="348" t="s">
        <v>430</v>
      </c>
      <c r="AE95" s="348">
        <v>51.485199999999999</v>
      </c>
      <c r="AF95" s="348">
        <v>44.489400000000003</v>
      </c>
      <c r="AG95" s="374"/>
      <c r="AH95" s="346">
        <v>3</v>
      </c>
      <c r="AI95" s="346">
        <v>1</v>
      </c>
      <c r="AJ95" s="346">
        <v>1</v>
      </c>
      <c r="AK95" s="346">
        <v>1</v>
      </c>
      <c r="AL95" s="346" t="s">
        <v>430</v>
      </c>
      <c r="AM95" s="346" t="s">
        <v>430</v>
      </c>
      <c r="AN95" s="346" t="s">
        <v>430</v>
      </c>
      <c r="AO95" s="346" t="s">
        <v>430</v>
      </c>
      <c r="AP95" s="346" t="s">
        <v>430</v>
      </c>
      <c r="AQ95" s="346" t="s">
        <v>430</v>
      </c>
      <c r="AR95" s="346" t="s">
        <v>430</v>
      </c>
      <c r="AS95" s="346" t="s">
        <v>430</v>
      </c>
      <c r="AT95" s="346" t="s">
        <v>430</v>
      </c>
      <c r="AU95" s="346" t="s">
        <v>430</v>
      </c>
      <c r="AV95" s="346" t="s">
        <v>430</v>
      </c>
      <c r="AW95" s="346" t="s">
        <v>430</v>
      </c>
      <c r="AX95" s="346" t="s">
        <v>430</v>
      </c>
      <c r="AY95" s="346">
        <v>2</v>
      </c>
      <c r="AZ95" s="374"/>
      <c r="BA95" s="375" t="s">
        <v>430</v>
      </c>
      <c r="BB95" s="375">
        <v>0</v>
      </c>
      <c r="BC95" s="375">
        <v>0</v>
      </c>
      <c r="BD95" s="375" t="s">
        <v>430</v>
      </c>
      <c r="BE95" s="373"/>
      <c r="BF95" s="348" t="s">
        <v>430</v>
      </c>
      <c r="BG95" s="348" t="s">
        <v>430</v>
      </c>
      <c r="BH95" s="348" t="s">
        <v>430</v>
      </c>
      <c r="BI95" s="373"/>
      <c r="BJ95" s="348">
        <v>7.8938149800000001</v>
      </c>
      <c r="BK95" s="373"/>
      <c r="BL95" s="348">
        <v>4.1734900000000001</v>
      </c>
      <c r="BM95" s="348">
        <v>3.9292699999999998</v>
      </c>
      <c r="BN95" s="348">
        <v>0.75154200000000004</v>
      </c>
      <c r="BO95" s="348">
        <v>91.145697999999996</v>
      </c>
      <c r="BP95" s="373"/>
      <c r="BQ95" s="348">
        <v>18.37</v>
      </c>
      <c r="BR95" s="348" t="s">
        <v>430</v>
      </c>
      <c r="BS95" s="348" t="s">
        <v>430</v>
      </c>
      <c r="BT95" s="348">
        <v>15.12</v>
      </c>
      <c r="BU95" s="348" t="s">
        <v>430</v>
      </c>
      <c r="BV95" s="348">
        <v>57.66</v>
      </c>
      <c r="BW95" s="373"/>
      <c r="BX95" s="372" t="s">
        <v>10030</v>
      </c>
      <c r="BY95" s="372" t="s">
        <v>10031</v>
      </c>
      <c r="BZ95" s="372" t="s">
        <v>10032</v>
      </c>
      <c r="CA95" s="372" t="s">
        <v>10033</v>
      </c>
      <c r="CB95" s="372" t="s">
        <v>10034</v>
      </c>
      <c r="CC95" s="373"/>
      <c r="CD95" s="354" t="s">
        <v>548</v>
      </c>
    </row>
    <row r="96" spans="1:82" s="107" customFormat="1" x14ac:dyDescent="0.25">
      <c r="A96" s="345" t="s">
        <v>10061</v>
      </c>
      <c r="B96" s="373"/>
      <c r="C96" s="719">
        <v>46097</v>
      </c>
      <c r="D96" s="373"/>
      <c r="E96" s="346">
        <v>39.108400000000003</v>
      </c>
      <c r="F96" s="373"/>
      <c r="G96" s="347">
        <v>10.051299999999999</v>
      </c>
      <c r="H96" s="373"/>
      <c r="I96" s="651" t="s">
        <v>430</v>
      </c>
      <c r="J96" s="651" t="s">
        <v>430</v>
      </c>
      <c r="K96" s="651" t="s">
        <v>430</v>
      </c>
      <c r="L96" s="651" t="s">
        <v>430</v>
      </c>
      <c r="M96" s="374"/>
      <c r="N96" s="348" t="s">
        <v>430</v>
      </c>
      <c r="O96" s="348">
        <v>-98.600800000000007</v>
      </c>
      <c r="P96" s="348">
        <v>-52.738399999999999</v>
      </c>
      <c r="Q96" s="348">
        <v>-13.3444</v>
      </c>
      <c r="R96" s="348">
        <v>14.651400000000001</v>
      </c>
      <c r="S96" s="348">
        <v>-9.3043999999999993</v>
      </c>
      <c r="T96" s="348" t="s">
        <v>430</v>
      </c>
      <c r="U96" s="348" t="s">
        <v>430</v>
      </c>
      <c r="V96" s="350" t="s">
        <v>430</v>
      </c>
      <c r="W96" s="348" t="s">
        <v>430</v>
      </c>
      <c r="X96" s="348" t="s">
        <v>430</v>
      </c>
      <c r="Y96" s="348" t="s">
        <v>430</v>
      </c>
      <c r="Z96" s="348" t="s">
        <v>430</v>
      </c>
      <c r="AA96" s="348">
        <v>18.7651</v>
      </c>
      <c r="AB96" s="348">
        <v>2.4175</v>
      </c>
      <c r="AC96" s="348" t="s">
        <v>430</v>
      </c>
      <c r="AD96" s="348" t="s">
        <v>430</v>
      </c>
      <c r="AE96" s="348">
        <v>15.1991</v>
      </c>
      <c r="AF96" s="348">
        <v>1.2002999999999999</v>
      </c>
      <c r="AG96" s="374"/>
      <c r="AH96" s="346" t="s">
        <v>430</v>
      </c>
      <c r="AI96" s="346">
        <v>21</v>
      </c>
      <c r="AJ96" s="346">
        <v>21</v>
      </c>
      <c r="AK96" s="346">
        <v>21</v>
      </c>
      <c r="AL96" s="346">
        <v>18</v>
      </c>
      <c r="AM96" s="346">
        <v>19</v>
      </c>
      <c r="AN96" s="346" t="s">
        <v>430</v>
      </c>
      <c r="AO96" s="346" t="s">
        <v>430</v>
      </c>
      <c r="AP96" s="346" t="s">
        <v>430</v>
      </c>
      <c r="AQ96" s="346" t="s">
        <v>430</v>
      </c>
      <c r="AR96" s="346" t="s">
        <v>430</v>
      </c>
      <c r="AS96" s="346" t="s">
        <v>430</v>
      </c>
      <c r="AT96" s="346" t="s">
        <v>430</v>
      </c>
      <c r="AU96" s="346">
        <v>16</v>
      </c>
      <c r="AV96" s="346">
        <v>19</v>
      </c>
      <c r="AW96" s="346" t="s">
        <v>430</v>
      </c>
      <c r="AX96" s="346" t="s">
        <v>430</v>
      </c>
      <c r="AY96" s="346">
        <v>19</v>
      </c>
      <c r="AZ96" s="374"/>
      <c r="BA96" s="375">
        <v>81.995240442904702</v>
      </c>
      <c r="BB96" s="375">
        <v>0.191092524757382</v>
      </c>
      <c r="BC96" s="375">
        <v>-5.0940247826768502E-2</v>
      </c>
      <c r="BD96" s="375">
        <v>-8.6505303681347794</v>
      </c>
      <c r="BE96" s="373"/>
      <c r="BF96" s="348">
        <v>-7.8446699549999996</v>
      </c>
      <c r="BG96" s="348">
        <v>-57.008855005699999</v>
      </c>
      <c r="BH96" s="348">
        <v>0.13760441170000001</v>
      </c>
      <c r="BI96" s="373"/>
      <c r="BJ96" s="348">
        <v>63.876262619999999</v>
      </c>
      <c r="BK96" s="373"/>
      <c r="BL96" s="348">
        <v>39.4375</v>
      </c>
      <c r="BM96" s="348">
        <v>24.438800000000001</v>
      </c>
      <c r="BN96" s="348" t="s">
        <v>430</v>
      </c>
      <c r="BO96" s="348">
        <v>36.123699999999999</v>
      </c>
      <c r="BP96" s="373"/>
      <c r="BQ96" s="348">
        <v>3.78</v>
      </c>
      <c r="BR96" s="348">
        <v>12.44</v>
      </c>
      <c r="BS96" s="348" t="s">
        <v>430</v>
      </c>
      <c r="BT96" s="348" t="s">
        <v>430</v>
      </c>
      <c r="BU96" s="348" t="s">
        <v>430</v>
      </c>
      <c r="BV96" s="348">
        <v>13.56</v>
      </c>
      <c r="BW96" s="373"/>
      <c r="BX96" s="372" t="s">
        <v>6063</v>
      </c>
      <c r="BY96" s="372" t="s">
        <v>10036</v>
      </c>
      <c r="BZ96" s="372" t="s">
        <v>10037</v>
      </c>
      <c r="CA96" s="372" t="s">
        <v>10038</v>
      </c>
      <c r="CB96" s="372" t="s">
        <v>10039</v>
      </c>
      <c r="CC96" s="373"/>
      <c r="CD96" s="354" t="s">
        <v>463</v>
      </c>
    </row>
    <row r="97" spans="1:82" x14ac:dyDescent="0.25">
      <c r="A97" s="36" t="s">
        <v>93</v>
      </c>
      <c r="B97" s="43"/>
      <c r="C97" s="720"/>
      <c r="D97" s="43"/>
      <c r="E97" s="51"/>
      <c r="F97" s="43"/>
      <c r="G97" s="55"/>
      <c r="H97" s="43"/>
      <c r="I97" s="92"/>
      <c r="J97" s="92"/>
      <c r="K97" s="92"/>
      <c r="L97" s="92"/>
      <c r="M97" s="66"/>
      <c r="N97" s="59">
        <v>257.77730000000003</v>
      </c>
      <c r="O97" s="59">
        <v>12.6496</v>
      </c>
      <c r="P97" s="59">
        <v>4.2365000000000004</v>
      </c>
      <c r="Q97" s="59">
        <v>14.4421</v>
      </c>
      <c r="R97" s="59">
        <v>28.027999999999999</v>
      </c>
      <c r="S97" s="59">
        <v>12.068899999999999</v>
      </c>
      <c r="T97" s="59">
        <v>4.3532000000000002</v>
      </c>
      <c r="U97" s="59">
        <v>9.1057000000000006</v>
      </c>
      <c r="V97" s="70">
        <v>14.403700000000001</v>
      </c>
      <c r="W97" s="59">
        <v>9.4629999999999992</v>
      </c>
      <c r="X97" s="59">
        <v>15.8401</v>
      </c>
      <c r="Y97" s="59">
        <v>15.9514</v>
      </c>
      <c r="Z97" s="59">
        <v>15.4564</v>
      </c>
      <c r="AA97" s="59">
        <v>23.1875</v>
      </c>
      <c r="AB97" s="59">
        <v>24.5106</v>
      </c>
      <c r="AC97" s="59">
        <v>7.6106999999999996</v>
      </c>
      <c r="AD97" s="59">
        <v>12.7155</v>
      </c>
      <c r="AE97" s="59">
        <v>36.366799999999998</v>
      </c>
      <c r="AF97" s="59">
        <v>16.192299999999999</v>
      </c>
      <c r="AG97" s="66"/>
      <c r="AH97" s="51">
        <v>18</v>
      </c>
      <c r="AI97" s="51">
        <v>21</v>
      </c>
      <c r="AJ97" s="51">
        <v>21</v>
      </c>
      <c r="AK97" s="51">
        <v>21</v>
      </c>
      <c r="AL97" s="51">
        <v>20</v>
      </c>
      <c r="AM97" s="51">
        <v>19</v>
      </c>
      <c r="AN97" s="51">
        <v>18</v>
      </c>
      <c r="AO97" s="51">
        <v>16</v>
      </c>
      <c r="AP97" s="51">
        <v>15</v>
      </c>
      <c r="AQ97" s="51">
        <v>9</v>
      </c>
      <c r="AR97" s="51">
        <v>4</v>
      </c>
      <c r="AS97" s="51">
        <v>2</v>
      </c>
      <c r="AT97" s="51">
        <v>2</v>
      </c>
      <c r="AU97" s="51">
        <v>19</v>
      </c>
      <c r="AV97" s="51">
        <v>19</v>
      </c>
      <c r="AW97" s="51">
        <v>18</v>
      </c>
      <c r="AX97" s="51">
        <v>16</v>
      </c>
      <c r="AY97" s="51">
        <v>21</v>
      </c>
      <c r="AZ97" s="66"/>
      <c r="BA97" s="286"/>
      <c r="BB97" s="286"/>
      <c r="BC97" s="286"/>
      <c r="BD97" s="286"/>
      <c r="BE97" s="43"/>
      <c r="BF97" s="59"/>
      <c r="BG97" s="59"/>
      <c r="BH97" s="59"/>
      <c r="BI97" s="43"/>
      <c r="BJ97" s="59"/>
      <c r="BK97" s="43"/>
      <c r="BL97" s="59"/>
      <c r="BM97" s="59"/>
      <c r="BN97" s="59"/>
      <c r="BO97" s="59"/>
      <c r="BP97" s="43"/>
      <c r="BQ97" s="59"/>
      <c r="BR97" s="59"/>
      <c r="BS97" s="59"/>
      <c r="BT97" s="59"/>
      <c r="BU97" s="59"/>
      <c r="BV97" s="59"/>
      <c r="BW97" s="43"/>
      <c r="BX97" s="84"/>
      <c r="BY97" s="84"/>
      <c r="BZ97" s="84"/>
      <c r="CA97" s="84"/>
      <c r="CB97" s="84"/>
      <c r="CC97" s="43"/>
      <c r="CD97" s="88"/>
    </row>
    <row r="98" spans="1:82" x14ac:dyDescent="0.25">
      <c r="A98" s="37" t="s">
        <v>94</v>
      </c>
      <c r="B98" s="44"/>
      <c r="C98" s="721"/>
      <c r="D98" s="44"/>
      <c r="E98" s="52"/>
      <c r="F98" s="44"/>
      <c r="G98" s="56"/>
      <c r="H98" s="44"/>
      <c r="I98" s="93"/>
      <c r="J98" s="93"/>
      <c r="K98" s="93"/>
      <c r="L98" s="93"/>
      <c r="M98" s="67"/>
      <c r="N98" s="60">
        <v>330.59800000000001</v>
      </c>
      <c r="O98" s="60">
        <v>85.165400000000005</v>
      </c>
      <c r="P98" s="60">
        <v>42.9574</v>
      </c>
      <c r="Q98" s="60">
        <v>52.344700000000003</v>
      </c>
      <c r="R98" s="60">
        <v>58.231099999999998</v>
      </c>
      <c r="S98" s="60">
        <v>23.020199999999999</v>
      </c>
      <c r="T98" s="60">
        <v>11.3771</v>
      </c>
      <c r="U98" s="60">
        <v>17.1876</v>
      </c>
      <c r="V98" s="71">
        <v>25.196000000000002</v>
      </c>
      <c r="W98" s="60">
        <v>14.0235</v>
      </c>
      <c r="X98" s="60">
        <v>23.278700000000001</v>
      </c>
      <c r="Y98" s="60">
        <v>21.0044</v>
      </c>
      <c r="Z98" s="60">
        <v>18.933800000000002</v>
      </c>
      <c r="AA98" s="60">
        <v>39.472799999999999</v>
      </c>
      <c r="AB98" s="60">
        <v>35.553699999999999</v>
      </c>
      <c r="AC98" s="60">
        <v>14.4917</v>
      </c>
      <c r="AD98" s="60">
        <v>20.0367</v>
      </c>
      <c r="AE98" s="60">
        <v>69.815299999999993</v>
      </c>
      <c r="AF98" s="60">
        <v>48.281399999999998</v>
      </c>
      <c r="AG98" s="67"/>
      <c r="AH98" s="52"/>
      <c r="AI98" s="52"/>
      <c r="AJ98" s="52"/>
      <c r="AK98" s="52"/>
      <c r="AL98" s="52"/>
      <c r="AM98" s="52"/>
      <c r="AN98" s="52"/>
      <c r="AO98" s="52"/>
      <c r="AP98" s="52"/>
      <c r="AQ98" s="52"/>
      <c r="AR98" s="52"/>
      <c r="AS98" s="52"/>
      <c r="AT98" s="52"/>
      <c r="AU98" s="52"/>
      <c r="AV98" s="52"/>
      <c r="AW98" s="52"/>
      <c r="AX98" s="52"/>
      <c r="AY98" s="52"/>
      <c r="AZ98" s="67"/>
      <c r="BA98" s="288"/>
      <c r="BB98" s="288"/>
      <c r="BC98" s="288"/>
      <c r="BD98" s="288"/>
      <c r="BE98" s="44"/>
      <c r="BF98" s="60"/>
      <c r="BG98" s="60"/>
      <c r="BH98" s="60"/>
      <c r="BI98" s="44"/>
      <c r="BJ98" s="60"/>
      <c r="BK98" s="44"/>
      <c r="BL98" s="60"/>
      <c r="BM98" s="60"/>
      <c r="BN98" s="60"/>
      <c r="BO98" s="60"/>
      <c r="BP98" s="44"/>
      <c r="BQ98" s="60"/>
      <c r="BR98" s="60"/>
      <c r="BS98" s="60"/>
      <c r="BT98" s="60"/>
      <c r="BU98" s="60"/>
      <c r="BV98" s="60"/>
      <c r="BW98" s="44"/>
      <c r="BX98" s="85"/>
      <c r="BY98" s="85"/>
      <c r="BZ98" s="85"/>
      <c r="CA98" s="85"/>
      <c r="CB98" s="85"/>
      <c r="CC98" s="44"/>
      <c r="CD98" s="89"/>
    </row>
    <row r="99" spans="1:82" x14ac:dyDescent="0.25">
      <c r="A99" s="37" t="s">
        <v>95</v>
      </c>
      <c r="B99" s="44"/>
      <c r="C99" s="721"/>
      <c r="D99" s="44"/>
      <c r="E99" s="52"/>
      <c r="F99" s="44"/>
      <c r="G99" s="56"/>
      <c r="H99" s="44"/>
      <c r="I99" s="93"/>
      <c r="J99" s="93"/>
      <c r="K99" s="93"/>
      <c r="L99" s="93"/>
      <c r="M99" s="67"/>
      <c r="N99" s="60">
        <v>7.2229000000000001</v>
      </c>
      <c r="O99" s="60">
        <v>-98.600800000000007</v>
      </c>
      <c r="P99" s="60">
        <v>-52.738399999999999</v>
      </c>
      <c r="Q99" s="60">
        <v>-13.3444</v>
      </c>
      <c r="R99" s="60">
        <v>-14.026199999999999</v>
      </c>
      <c r="S99" s="60">
        <v>-9.3043999999999993</v>
      </c>
      <c r="T99" s="60">
        <v>-3.1781999999999999</v>
      </c>
      <c r="U99" s="60">
        <v>1.2969999999999999</v>
      </c>
      <c r="V99" s="71">
        <v>6.2979000000000003</v>
      </c>
      <c r="W99" s="60">
        <v>4.2571000000000003</v>
      </c>
      <c r="X99" s="60">
        <v>7.6947000000000001</v>
      </c>
      <c r="Y99" s="60">
        <v>10.898300000000001</v>
      </c>
      <c r="Z99" s="60">
        <v>11.978999999999999</v>
      </c>
      <c r="AA99" s="60">
        <v>0</v>
      </c>
      <c r="AB99" s="60">
        <v>2.4175</v>
      </c>
      <c r="AC99" s="60">
        <v>-0.377</v>
      </c>
      <c r="AD99" s="60">
        <v>5.1893000000000002</v>
      </c>
      <c r="AE99" s="60">
        <v>5.1417000000000002</v>
      </c>
      <c r="AF99" s="60">
        <v>1.2002999999999999</v>
      </c>
      <c r="AG99" s="67"/>
      <c r="AH99" s="52"/>
      <c r="AI99" s="52"/>
      <c r="AJ99" s="52"/>
      <c r="AK99" s="52"/>
      <c r="AL99" s="52"/>
      <c r="AM99" s="52"/>
      <c r="AN99" s="52"/>
      <c r="AO99" s="52"/>
      <c r="AP99" s="52"/>
      <c r="AQ99" s="52"/>
      <c r="AR99" s="52"/>
      <c r="AS99" s="52"/>
      <c r="AT99" s="52"/>
      <c r="AU99" s="52"/>
      <c r="AV99" s="52"/>
      <c r="AW99" s="52"/>
      <c r="AX99" s="52"/>
      <c r="AY99" s="52"/>
      <c r="AZ99" s="67"/>
      <c r="BA99" s="288"/>
      <c r="BB99" s="288"/>
      <c r="BC99" s="288"/>
      <c r="BD99" s="288"/>
      <c r="BE99" s="44"/>
      <c r="BF99" s="60"/>
      <c r="BG99" s="60"/>
      <c r="BH99" s="60"/>
      <c r="BI99" s="44"/>
      <c r="BJ99" s="60"/>
      <c r="BK99" s="44"/>
      <c r="BL99" s="60"/>
      <c r="BM99" s="60"/>
      <c r="BN99" s="60"/>
      <c r="BO99" s="60"/>
      <c r="BP99" s="44"/>
      <c r="BQ99" s="60"/>
      <c r="BR99" s="60"/>
      <c r="BS99" s="60"/>
      <c r="BT99" s="60"/>
      <c r="BU99" s="60"/>
      <c r="BV99" s="60"/>
      <c r="BW99" s="44"/>
      <c r="BX99" s="85"/>
      <c r="BY99" s="85"/>
      <c r="BZ99" s="85"/>
      <c r="CA99" s="85"/>
      <c r="CB99" s="85"/>
      <c r="CC99" s="44"/>
      <c r="CD99" s="89"/>
    </row>
    <row r="100" spans="1:82" x14ac:dyDescent="0.25">
      <c r="A100" s="38" t="s">
        <v>96</v>
      </c>
      <c r="B100" s="45"/>
      <c r="C100" s="722"/>
      <c r="D100" s="45"/>
      <c r="E100" s="53"/>
      <c r="F100" s="45"/>
      <c r="G100" s="57"/>
      <c r="H100" s="45"/>
      <c r="I100" s="94"/>
      <c r="J100" s="94"/>
      <c r="K100" s="94"/>
      <c r="L100" s="94"/>
      <c r="M100" s="68"/>
      <c r="N100" s="61">
        <v>278.11500000000001</v>
      </c>
      <c r="O100" s="61">
        <v>24.8</v>
      </c>
      <c r="P100" s="61">
        <v>7.5953999999999997</v>
      </c>
      <c r="Q100" s="61">
        <v>13.531000000000001</v>
      </c>
      <c r="R100" s="61">
        <v>29.5395</v>
      </c>
      <c r="S100" s="61">
        <v>12.7606</v>
      </c>
      <c r="T100" s="61">
        <v>5.1100500000000002</v>
      </c>
      <c r="U100" s="61">
        <v>8.5341000000000005</v>
      </c>
      <c r="V100" s="72">
        <v>15.0547</v>
      </c>
      <c r="W100" s="61">
        <v>9.1092999999999993</v>
      </c>
      <c r="X100" s="61">
        <v>16.1935</v>
      </c>
      <c r="Y100" s="61">
        <v>15.9514</v>
      </c>
      <c r="Z100" s="61">
        <v>15.4564</v>
      </c>
      <c r="AA100" s="61">
        <v>24.395600000000002</v>
      </c>
      <c r="AB100" s="61">
        <v>26.032399999999999</v>
      </c>
      <c r="AC100" s="61">
        <v>7.4885000000000002</v>
      </c>
      <c r="AD100" s="61">
        <v>12.013299999999999</v>
      </c>
      <c r="AE100" s="61">
        <v>39.0047</v>
      </c>
      <c r="AF100" s="61">
        <v>13.440200000000001</v>
      </c>
      <c r="AG100" s="68"/>
      <c r="AH100" s="53"/>
      <c r="AI100" s="53"/>
      <c r="AJ100" s="53"/>
      <c r="AK100" s="53"/>
      <c r="AL100" s="53"/>
      <c r="AM100" s="53"/>
      <c r="AN100" s="53"/>
      <c r="AO100" s="53"/>
      <c r="AP100" s="53"/>
      <c r="AQ100" s="53"/>
      <c r="AR100" s="53"/>
      <c r="AS100" s="53"/>
      <c r="AT100" s="53"/>
      <c r="AU100" s="53"/>
      <c r="AV100" s="53"/>
      <c r="AW100" s="53"/>
      <c r="AX100" s="53"/>
      <c r="AY100" s="53"/>
      <c r="AZ100" s="68"/>
      <c r="BA100" s="291"/>
      <c r="BB100" s="291"/>
      <c r="BC100" s="291"/>
      <c r="BD100" s="291"/>
      <c r="BE100" s="45"/>
      <c r="BF100" s="61"/>
      <c r="BG100" s="61"/>
      <c r="BH100" s="61"/>
      <c r="BI100" s="45"/>
      <c r="BJ100" s="61"/>
      <c r="BK100" s="45"/>
      <c r="BL100" s="61"/>
      <c r="BM100" s="61"/>
      <c r="BN100" s="61"/>
      <c r="BO100" s="61"/>
      <c r="BP100" s="45"/>
      <c r="BQ100" s="61"/>
      <c r="BR100" s="61"/>
      <c r="BS100" s="61"/>
      <c r="BT100" s="61"/>
      <c r="BU100" s="61"/>
      <c r="BV100" s="61"/>
      <c r="BW100" s="45"/>
      <c r="BX100" s="86"/>
      <c r="BY100" s="86"/>
      <c r="BZ100" s="86"/>
      <c r="CA100" s="86"/>
      <c r="CB100" s="86"/>
      <c r="CC100" s="45"/>
      <c r="CD100" s="90"/>
    </row>
    <row r="101" spans="1:82" ht="14.5" x14ac:dyDescent="0.25">
      <c r="A101" s="39" t="s">
        <v>91</v>
      </c>
      <c r="B101" s="69"/>
      <c r="C101" s="726"/>
      <c r="D101" s="69"/>
      <c r="E101" s="40"/>
      <c r="F101" s="69"/>
      <c r="G101" s="40"/>
      <c r="H101" s="69"/>
      <c r="I101" s="40"/>
      <c r="J101" s="40"/>
      <c r="K101" s="40"/>
      <c r="L101" s="40"/>
      <c r="M101" s="69"/>
      <c r="N101" s="62"/>
      <c r="O101" s="62"/>
      <c r="P101" s="62"/>
      <c r="Q101" s="62"/>
      <c r="R101" s="62"/>
      <c r="S101" s="62"/>
      <c r="T101" s="62"/>
      <c r="U101" s="62"/>
      <c r="V101" s="73"/>
      <c r="W101" s="62"/>
      <c r="X101" s="62"/>
      <c r="Y101" s="62"/>
      <c r="Z101" s="62"/>
      <c r="AA101" s="62"/>
      <c r="AB101" s="62"/>
      <c r="AC101" s="62"/>
      <c r="AD101" s="62"/>
      <c r="AE101" s="62"/>
      <c r="AF101" s="62"/>
      <c r="AG101" s="69"/>
      <c r="AH101" s="54"/>
      <c r="AI101" s="54"/>
      <c r="AJ101" s="54"/>
      <c r="AK101" s="54"/>
      <c r="AL101" s="54"/>
      <c r="AM101" s="54"/>
      <c r="AN101" s="54"/>
      <c r="AO101" s="54"/>
      <c r="AP101" s="54"/>
      <c r="AQ101" s="54"/>
      <c r="AR101" s="54"/>
      <c r="AS101" s="54"/>
      <c r="AT101" s="54"/>
      <c r="AU101" s="54"/>
      <c r="AV101" s="54"/>
      <c r="AW101" s="54"/>
      <c r="AX101" s="54"/>
      <c r="AY101" s="54"/>
      <c r="AZ101" s="69"/>
      <c r="BA101" s="293"/>
      <c r="BB101" s="293"/>
      <c r="BC101" s="293"/>
      <c r="BD101" s="293"/>
      <c r="BE101" s="69"/>
      <c r="BF101" s="245"/>
      <c r="BG101" s="245"/>
      <c r="BH101" s="245"/>
      <c r="BI101" s="69"/>
      <c r="BJ101" s="245"/>
      <c r="BK101" s="69"/>
      <c r="BL101" s="245"/>
      <c r="BM101" s="245"/>
      <c r="BN101" s="245"/>
      <c r="BO101" s="245"/>
      <c r="BP101" s="69"/>
      <c r="BQ101" s="245"/>
      <c r="BR101" s="245"/>
      <c r="BS101" s="245"/>
      <c r="BT101" s="245"/>
      <c r="BU101" s="245"/>
      <c r="BV101" s="245"/>
      <c r="BW101" s="69"/>
      <c r="BX101" s="40"/>
      <c r="BY101" s="69"/>
      <c r="BZ101" s="69"/>
      <c r="CA101" s="69"/>
      <c r="CB101" s="69"/>
      <c r="CC101" s="69"/>
      <c r="CD101" s="41"/>
    </row>
    <row r="102" spans="1:82" s="107" customFormat="1" x14ac:dyDescent="0.25">
      <c r="A102" s="481" t="s">
        <v>2525</v>
      </c>
      <c r="B102" s="406"/>
      <c r="C102" s="730"/>
      <c r="D102" s="406"/>
      <c r="E102" s="401"/>
      <c r="F102" s="406"/>
      <c r="G102" s="401"/>
      <c r="H102" s="406"/>
      <c r="I102" s="401"/>
      <c r="J102" s="401"/>
      <c r="K102" s="401"/>
      <c r="L102" s="401"/>
      <c r="M102" s="406"/>
      <c r="N102" s="405">
        <v>228.54060000000001</v>
      </c>
      <c r="O102" s="405">
        <v>-40.695799999999998</v>
      </c>
      <c r="P102" s="405">
        <v>-33.932400000000001</v>
      </c>
      <c r="Q102" s="405">
        <v>-31.163599999999999</v>
      </c>
      <c r="R102" s="405">
        <v>8.5943000000000005</v>
      </c>
      <c r="S102" s="405">
        <v>16.553799999999999</v>
      </c>
      <c r="T102" s="405">
        <v>-2.1608999999999998</v>
      </c>
      <c r="U102" s="405">
        <v>-3.9081000000000001</v>
      </c>
      <c r="V102" s="407">
        <v>1.3735999999999999</v>
      </c>
      <c r="W102" s="405">
        <v>0.82779999999999998</v>
      </c>
      <c r="X102" s="405">
        <v>12.0198</v>
      </c>
      <c r="Y102" s="405">
        <v>11.416700000000001</v>
      </c>
      <c r="Z102" s="405">
        <v>13.2479</v>
      </c>
      <c r="AA102" s="405">
        <v>17.450500000000002</v>
      </c>
      <c r="AB102" s="405">
        <v>33.239699999999999</v>
      </c>
      <c r="AC102" s="405">
        <v>-4.2061000000000002</v>
      </c>
      <c r="AD102" s="405">
        <v>3.3628</v>
      </c>
      <c r="AE102" s="405">
        <v>-0.40339999999999998</v>
      </c>
      <c r="AF102" s="405" t="s">
        <v>428</v>
      </c>
      <c r="AG102" s="406"/>
      <c r="AH102" s="403"/>
      <c r="AI102" s="403"/>
      <c r="AJ102" s="403"/>
      <c r="AK102" s="403"/>
      <c r="AL102" s="403"/>
      <c r="AM102" s="403"/>
      <c r="AN102" s="403"/>
      <c r="AO102" s="403"/>
      <c r="AP102" s="403"/>
      <c r="AQ102" s="403"/>
      <c r="AR102" s="403"/>
      <c r="AS102" s="403"/>
      <c r="AT102" s="403"/>
      <c r="AU102" s="403"/>
      <c r="AV102" s="403"/>
      <c r="AW102" s="403"/>
      <c r="AX102" s="403"/>
      <c r="AY102" s="403"/>
      <c r="AZ102" s="406"/>
      <c r="BA102" s="410"/>
      <c r="BB102" s="410"/>
      <c r="BC102" s="410"/>
      <c r="BD102" s="410"/>
      <c r="BE102" s="406"/>
      <c r="BF102" s="410"/>
      <c r="BG102" s="410"/>
      <c r="BH102" s="410"/>
      <c r="BI102" s="406"/>
      <c r="BJ102" s="410"/>
      <c r="BK102" s="406"/>
      <c r="BL102" s="410"/>
      <c r="BM102" s="410"/>
      <c r="BN102" s="410"/>
      <c r="BO102" s="410"/>
      <c r="BP102" s="406"/>
      <c r="BQ102" s="410"/>
      <c r="BR102" s="410"/>
      <c r="BS102" s="410"/>
      <c r="BT102" s="410"/>
      <c r="BU102" s="410"/>
      <c r="BV102" s="410"/>
      <c r="BW102" s="406"/>
      <c r="BX102" s="401"/>
      <c r="BY102" s="374"/>
      <c r="BZ102" s="374"/>
      <c r="CA102" s="374"/>
      <c r="CB102" s="374"/>
      <c r="CC102" s="374"/>
      <c r="CD102" s="430"/>
    </row>
    <row r="103" spans="1:82" s="107" customFormat="1" x14ac:dyDescent="0.25">
      <c r="A103" s="345" t="s">
        <v>664</v>
      </c>
      <c r="B103" s="374"/>
      <c r="C103" s="731"/>
      <c r="D103" s="374"/>
      <c r="E103" s="372"/>
      <c r="F103" s="374"/>
      <c r="G103" s="372"/>
      <c r="H103" s="374"/>
      <c r="I103" s="372"/>
      <c r="J103" s="372"/>
      <c r="K103" s="372"/>
      <c r="L103" s="372"/>
      <c r="M103" s="374"/>
      <c r="N103" s="348">
        <v>230.87780000000001</v>
      </c>
      <c r="O103" s="348">
        <v>-32.412700000000001</v>
      </c>
      <c r="P103" s="348">
        <v>-29.863399999999999</v>
      </c>
      <c r="Q103" s="348">
        <v>-24.949200000000001</v>
      </c>
      <c r="R103" s="348">
        <v>11.8973</v>
      </c>
      <c r="S103" s="348">
        <v>19.088699999999999</v>
      </c>
      <c r="T103" s="348">
        <v>1.9763999999999999</v>
      </c>
      <c r="U103" s="348">
        <v>-1.8580000000000001</v>
      </c>
      <c r="V103" s="350">
        <v>2.2940999999999998</v>
      </c>
      <c r="W103" s="348">
        <v>1.0998000000000001</v>
      </c>
      <c r="X103" s="348">
        <v>12.6318</v>
      </c>
      <c r="Y103" s="348">
        <v>11.9779</v>
      </c>
      <c r="Z103" s="348">
        <v>13.5152</v>
      </c>
      <c r="AA103" s="348">
        <v>18.7928</v>
      </c>
      <c r="AB103" s="348">
        <v>38.390500000000003</v>
      </c>
      <c r="AC103" s="348">
        <v>-1.5748</v>
      </c>
      <c r="AD103" s="348">
        <v>4.4740000000000002</v>
      </c>
      <c r="AE103" s="348">
        <v>7.7168999999999999</v>
      </c>
      <c r="AF103" s="348" t="s">
        <v>428</v>
      </c>
      <c r="AG103" s="374"/>
      <c r="AH103" s="346"/>
      <c r="AI103" s="346"/>
      <c r="AJ103" s="346"/>
      <c r="AK103" s="346"/>
      <c r="AL103" s="346"/>
      <c r="AM103" s="346"/>
      <c r="AN103" s="346"/>
      <c r="AO103" s="346"/>
      <c r="AP103" s="346"/>
      <c r="AQ103" s="346"/>
      <c r="AR103" s="346"/>
      <c r="AS103" s="346"/>
      <c r="AT103" s="346"/>
      <c r="AU103" s="346"/>
      <c r="AV103" s="346"/>
      <c r="AW103" s="346"/>
      <c r="AX103" s="346"/>
      <c r="AY103" s="346"/>
      <c r="AZ103" s="374"/>
      <c r="BA103" s="375"/>
      <c r="BB103" s="375"/>
      <c r="BC103" s="375"/>
      <c r="BD103" s="375"/>
      <c r="BE103" s="374"/>
      <c r="BF103" s="375"/>
      <c r="BG103" s="375"/>
      <c r="BH103" s="375"/>
      <c r="BI103" s="374"/>
      <c r="BJ103" s="375"/>
      <c r="BK103" s="374"/>
      <c r="BL103" s="375"/>
      <c r="BM103" s="375"/>
      <c r="BN103" s="375"/>
      <c r="BO103" s="375"/>
      <c r="BP103" s="374"/>
      <c r="BQ103" s="375"/>
      <c r="BR103" s="375"/>
      <c r="BS103" s="375"/>
      <c r="BT103" s="375"/>
      <c r="BU103" s="375"/>
      <c r="BV103" s="375"/>
      <c r="BW103" s="374"/>
      <c r="BX103" s="372"/>
      <c r="BY103" s="374"/>
      <c r="BZ103" s="374"/>
      <c r="CA103" s="374"/>
      <c r="CB103" s="374"/>
      <c r="CC103" s="374"/>
      <c r="CD103" s="430"/>
    </row>
    <row r="104" spans="1:82" s="107" customFormat="1" x14ac:dyDescent="0.25">
      <c r="A104" s="345" t="s">
        <v>7762</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48" t="s">
        <v>430</v>
      </c>
      <c r="T104" s="348" t="s">
        <v>430</v>
      </c>
      <c r="U104" s="348" t="s">
        <v>430</v>
      </c>
      <c r="V104" s="350" t="s">
        <v>430</v>
      </c>
      <c r="W104" s="348" t="s">
        <v>430</v>
      </c>
      <c r="X104" s="348" t="s">
        <v>430</v>
      </c>
      <c r="Y104" s="348" t="s">
        <v>430</v>
      </c>
      <c r="Z104" s="348" t="s">
        <v>430</v>
      </c>
      <c r="AA104" s="348" t="s">
        <v>430</v>
      </c>
      <c r="AB104" s="348" t="s">
        <v>430</v>
      </c>
      <c r="AC104" s="348" t="s">
        <v>430</v>
      </c>
      <c r="AD104" s="348" t="s">
        <v>430</v>
      </c>
      <c r="AE104" s="348" t="s">
        <v>430</v>
      </c>
      <c r="AF104" s="348" t="s">
        <v>430</v>
      </c>
      <c r="AG104" s="374"/>
      <c r="AH104" s="346"/>
      <c r="AI104" s="346"/>
      <c r="AJ104" s="346"/>
      <c r="AK104" s="346"/>
      <c r="AL104" s="346"/>
      <c r="AM104" s="346"/>
      <c r="AN104" s="346"/>
      <c r="AO104" s="346"/>
      <c r="AP104" s="346"/>
      <c r="AQ104" s="346"/>
      <c r="AR104" s="346"/>
      <c r="AS104" s="346"/>
      <c r="AT104" s="346"/>
      <c r="AU104" s="346"/>
      <c r="AV104" s="346"/>
      <c r="AW104" s="346"/>
      <c r="AX104" s="346"/>
      <c r="AY104" s="346"/>
      <c r="AZ104" s="374"/>
      <c r="BA104" s="375"/>
      <c r="BB104" s="375"/>
      <c r="BC104" s="375"/>
      <c r="BD104" s="375"/>
      <c r="BE104" s="374"/>
      <c r="BF104" s="375"/>
      <c r="BG104" s="375"/>
      <c r="BH104" s="375"/>
      <c r="BI104" s="374"/>
      <c r="BJ104" s="375"/>
      <c r="BK104" s="374"/>
      <c r="BL104" s="375"/>
      <c r="BM104" s="375"/>
      <c r="BN104" s="375"/>
      <c r="BO104" s="375"/>
      <c r="BP104" s="374"/>
      <c r="BQ104" s="375"/>
      <c r="BR104" s="375"/>
      <c r="BS104" s="375"/>
      <c r="BT104" s="375"/>
      <c r="BU104" s="375"/>
      <c r="BV104" s="375"/>
      <c r="BW104" s="374"/>
      <c r="BX104" s="372"/>
      <c r="BY104" s="374"/>
      <c r="BZ104" s="374"/>
      <c r="CA104" s="374"/>
      <c r="CB104" s="374"/>
      <c r="CC104" s="374"/>
      <c r="CD104" s="430"/>
    </row>
    <row r="105" spans="1:82" s="107" customFormat="1" x14ac:dyDescent="0.25">
      <c r="A105" s="345" t="s">
        <v>2538</v>
      </c>
      <c r="B105" s="374"/>
      <c r="C105" s="731"/>
      <c r="D105" s="374"/>
      <c r="E105" s="372"/>
      <c r="F105" s="374"/>
      <c r="G105" s="372"/>
      <c r="H105" s="374"/>
      <c r="I105" s="372"/>
      <c r="J105" s="372"/>
      <c r="K105" s="372"/>
      <c r="L105" s="372"/>
      <c r="M105" s="374"/>
      <c r="N105" s="348">
        <v>203.1696</v>
      </c>
      <c r="O105" s="348">
        <v>-30.4194</v>
      </c>
      <c r="P105" s="348">
        <v>-35.211199999999998</v>
      </c>
      <c r="Q105" s="348">
        <v>-25.871600000000001</v>
      </c>
      <c r="R105" s="348">
        <v>9.3928999999999991</v>
      </c>
      <c r="S105" s="348">
        <v>15.7187</v>
      </c>
      <c r="T105" s="348">
        <v>-1.2422</v>
      </c>
      <c r="U105" s="348">
        <v>-3.4184000000000001</v>
      </c>
      <c r="V105" s="350">
        <v>1.8572</v>
      </c>
      <c r="W105" s="348">
        <v>1.2602</v>
      </c>
      <c r="X105" s="348">
        <v>12.3597</v>
      </c>
      <c r="Y105" s="348">
        <v>11.4521</v>
      </c>
      <c r="Z105" s="348">
        <v>13.0641</v>
      </c>
      <c r="AA105" s="348">
        <v>17.255099999999999</v>
      </c>
      <c r="AB105" s="348">
        <v>34.655700000000003</v>
      </c>
      <c r="AC105" s="348">
        <v>-3.5004</v>
      </c>
      <c r="AD105" s="348">
        <v>4.0088999999999997</v>
      </c>
      <c r="AE105" s="348">
        <v>0.60450000000000004</v>
      </c>
      <c r="AF105" s="348" t="s">
        <v>428</v>
      </c>
      <c r="AG105" s="374"/>
      <c r="AH105" s="346"/>
      <c r="AI105" s="346"/>
      <c r="AJ105" s="346"/>
      <c r="AK105" s="346"/>
      <c r="AL105" s="346"/>
      <c r="AM105" s="346"/>
      <c r="AN105" s="346"/>
      <c r="AO105" s="346"/>
      <c r="AP105" s="346"/>
      <c r="AQ105" s="346"/>
      <c r="AR105" s="346"/>
      <c r="AS105" s="346"/>
      <c r="AT105" s="346"/>
      <c r="AU105" s="346"/>
      <c r="AV105" s="346"/>
      <c r="AW105" s="346"/>
      <c r="AX105" s="346"/>
      <c r="AY105" s="346"/>
      <c r="AZ105" s="374"/>
      <c r="BA105" s="375"/>
      <c r="BB105" s="375"/>
      <c r="BC105" s="375"/>
      <c r="BD105" s="375"/>
      <c r="BE105" s="374"/>
      <c r="BF105" s="375"/>
      <c r="BG105" s="375"/>
      <c r="BH105" s="375"/>
      <c r="BI105" s="374"/>
      <c r="BJ105" s="375"/>
      <c r="BK105" s="374"/>
      <c r="BL105" s="375"/>
      <c r="BM105" s="375"/>
      <c r="BN105" s="375"/>
      <c r="BO105" s="375"/>
      <c r="BP105" s="374"/>
      <c r="BQ105" s="375"/>
      <c r="BR105" s="375"/>
      <c r="BS105" s="375"/>
      <c r="BT105" s="375"/>
      <c r="BU105" s="375"/>
      <c r="BV105" s="375"/>
      <c r="BW105" s="374"/>
      <c r="BX105" s="372"/>
      <c r="BY105" s="374"/>
      <c r="BZ105" s="374"/>
      <c r="CA105" s="374"/>
      <c r="CB105" s="374"/>
      <c r="CC105" s="374"/>
      <c r="CD105" s="430"/>
    </row>
    <row r="106" spans="1:82" s="107" customFormat="1" x14ac:dyDescent="0.25">
      <c r="A106" s="345" t="s">
        <v>8990</v>
      </c>
      <c r="B106" s="374"/>
      <c r="C106" s="731"/>
      <c r="D106" s="374"/>
      <c r="E106" s="372"/>
      <c r="F106" s="374"/>
      <c r="G106" s="372"/>
      <c r="H106" s="374"/>
      <c r="I106" s="372"/>
      <c r="J106" s="372"/>
      <c r="K106" s="372"/>
      <c r="L106" s="372"/>
      <c r="M106" s="374"/>
      <c r="N106" s="348" t="s">
        <v>430</v>
      </c>
      <c r="O106" s="348" t="s">
        <v>430</v>
      </c>
      <c r="P106" s="348" t="s">
        <v>430</v>
      </c>
      <c r="Q106" s="348" t="s">
        <v>430</v>
      </c>
      <c r="R106" s="348" t="s">
        <v>430</v>
      </c>
      <c r="S106" s="348" t="s">
        <v>430</v>
      </c>
      <c r="T106" s="348" t="s">
        <v>430</v>
      </c>
      <c r="U106" s="348" t="s">
        <v>430</v>
      </c>
      <c r="V106" s="350" t="s">
        <v>430</v>
      </c>
      <c r="W106" s="348" t="s">
        <v>430</v>
      </c>
      <c r="X106" s="348" t="s">
        <v>430</v>
      </c>
      <c r="Y106" s="348" t="s">
        <v>430</v>
      </c>
      <c r="Z106" s="348" t="s">
        <v>430</v>
      </c>
      <c r="AA106" s="348" t="s">
        <v>430</v>
      </c>
      <c r="AB106" s="348" t="s">
        <v>430</v>
      </c>
      <c r="AC106" s="348" t="s">
        <v>430</v>
      </c>
      <c r="AD106" s="348" t="s">
        <v>430</v>
      </c>
      <c r="AE106" s="348" t="s">
        <v>430</v>
      </c>
      <c r="AF106" s="348" t="s">
        <v>430</v>
      </c>
      <c r="AG106" s="374"/>
      <c r="AH106" s="346"/>
      <c r="AI106" s="346"/>
      <c r="AJ106" s="346"/>
      <c r="AK106" s="346"/>
      <c r="AL106" s="346"/>
      <c r="AM106" s="346"/>
      <c r="AN106" s="346"/>
      <c r="AO106" s="346"/>
      <c r="AP106" s="346"/>
      <c r="AQ106" s="346"/>
      <c r="AR106" s="346"/>
      <c r="AS106" s="346"/>
      <c r="AT106" s="346"/>
      <c r="AU106" s="346"/>
      <c r="AV106" s="346"/>
      <c r="AW106" s="346"/>
      <c r="AX106" s="346"/>
      <c r="AY106" s="346"/>
      <c r="AZ106" s="374"/>
      <c r="BA106" s="375"/>
      <c r="BB106" s="375"/>
      <c r="BC106" s="375"/>
      <c r="BD106" s="375"/>
      <c r="BE106" s="374"/>
      <c r="BF106" s="375"/>
      <c r="BG106" s="375"/>
      <c r="BH106" s="375"/>
      <c r="BI106" s="374"/>
      <c r="BJ106" s="375"/>
      <c r="BK106" s="374"/>
      <c r="BL106" s="375"/>
      <c r="BM106" s="375"/>
      <c r="BN106" s="375"/>
      <c r="BO106" s="375"/>
      <c r="BP106" s="374"/>
      <c r="BQ106" s="375"/>
      <c r="BR106" s="375"/>
      <c r="BS106" s="375"/>
      <c r="BT106" s="375"/>
      <c r="BU106" s="375"/>
      <c r="BV106" s="375"/>
      <c r="BW106" s="374"/>
      <c r="BX106" s="372"/>
      <c r="BY106" s="374"/>
      <c r="BZ106" s="374"/>
      <c r="CA106" s="374"/>
      <c r="CB106" s="374"/>
      <c r="CC106" s="374"/>
      <c r="CD106" s="430"/>
    </row>
    <row r="107" spans="1:82" s="107" customFormat="1" x14ac:dyDescent="0.25">
      <c r="A107" s="345" t="s">
        <v>426</v>
      </c>
      <c r="B107" s="374"/>
      <c r="C107" s="731"/>
      <c r="D107" s="374"/>
      <c r="E107" s="372"/>
      <c r="F107" s="374"/>
      <c r="G107" s="372"/>
      <c r="H107" s="374"/>
      <c r="I107" s="372"/>
      <c r="J107" s="372"/>
      <c r="K107" s="372"/>
      <c r="L107" s="372"/>
      <c r="M107" s="374"/>
      <c r="N107" s="348">
        <v>232.7268</v>
      </c>
      <c r="O107" s="348">
        <v>-27.958400000000001</v>
      </c>
      <c r="P107" s="348">
        <v>-35.009300000000003</v>
      </c>
      <c r="Q107" s="348">
        <v>-42.023499999999999</v>
      </c>
      <c r="R107" s="348">
        <v>2.0209000000000001</v>
      </c>
      <c r="S107" s="348">
        <v>12.4605</v>
      </c>
      <c r="T107" s="348">
        <v>-9.0338999999999992</v>
      </c>
      <c r="U107" s="348">
        <v>-8.8798999999999992</v>
      </c>
      <c r="V107" s="350">
        <v>-2.214</v>
      </c>
      <c r="W107" s="348">
        <v>0.20130000000000001</v>
      </c>
      <c r="X107" s="348">
        <v>9.1118000000000006</v>
      </c>
      <c r="Y107" s="348">
        <v>9.3389000000000006</v>
      </c>
      <c r="Z107" s="348">
        <v>12.170500000000001</v>
      </c>
      <c r="AA107" s="348">
        <v>13.1295</v>
      </c>
      <c r="AB107" s="348">
        <v>23.916799999999999</v>
      </c>
      <c r="AC107" s="348">
        <v>-10.097799999999999</v>
      </c>
      <c r="AD107" s="348">
        <v>-0.5595</v>
      </c>
      <c r="AE107" s="348">
        <v>-9.4567999999999994</v>
      </c>
      <c r="AF107" s="348" t="s">
        <v>428</v>
      </c>
      <c r="AG107" s="374"/>
      <c r="AH107" s="346"/>
      <c r="AI107" s="346"/>
      <c r="AJ107" s="346"/>
      <c r="AK107" s="346"/>
      <c r="AL107" s="346"/>
      <c r="AM107" s="346"/>
      <c r="AN107" s="346"/>
      <c r="AO107" s="346"/>
      <c r="AP107" s="346"/>
      <c r="AQ107" s="346"/>
      <c r="AR107" s="346"/>
      <c r="AS107" s="346"/>
      <c r="AT107" s="346"/>
      <c r="AU107" s="346"/>
      <c r="AV107" s="346"/>
      <c r="AW107" s="346"/>
      <c r="AX107" s="346"/>
      <c r="AY107" s="346"/>
      <c r="AZ107" s="374"/>
      <c r="BA107" s="375"/>
      <c r="BB107" s="375"/>
      <c r="BC107" s="375"/>
      <c r="BD107" s="375"/>
      <c r="BE107" s="374"/>
      <c r="BF107" s="375"/>
      <c r="BG107" s="375"/>
      <c r="BH107" s="375"/>
      <c r="BI107" s="374"/>
      <c r="BJ107" s="375"/>
      <c r="BK107" s="374"/>
      <c r="BL107" s="375"/>
      <c r="BM107" s="375"/>
      <c r="BN107" s="375"/>
      <c r="BO107" s="375"/>
      <c r="BP107" s="374"/>
      <c r="BQ107" s="375"/>
      <c r="BR107" s="375"/>
      <c r="BS107" s="375"/>
      <c r="BT107" s="375"/>
      <c r="BU107" s="375"/>
      <c r="BV107" s="375"/>
      <c r="BW107" s="374"/>
      <c r="BX107" s="372"/>
      <c r="BY107" s="374"/>
      <c r="BZ107" s="374"/>
      <c r="CA107" s="374"/>
      <c r="CB107" s="374"/>
      <c r="CC107" s="374"/>
      <c r="CD107" s="430"/>
    </row>
    <row r="108" spans="1:82" s="107" customFormat="1" x14ac:dyDescent="0.25">
      <c r="A108" s="345" t="s">
        <v>665</v>
      </c>
      <c r="B108" s="374"/>
      <c r="C108" s="731"/>
      <c r="D108" s="374"/>
      <c r="E108" s="372"/>
      <c r="F108" s="374"/>
      <c r="G108" s="372"/>
      <c r="H108" s="374"/>
      <c r="I108" s="372"/>
      <c r="J108" s="372"/>
      <c r="K108" s="372"/>
      <c r="L108" s="372"/>
      <c r="M108" s="374"/>
      <c r="N108" s="348">
        <v>197.82499999999999</v>
      </c>
      <c r="O108" s="348">
        <v>-26.590199999999999</v>
      </c>
      <c r="P108" s="348">
        <v>-31.991299999999999</v>
      </c>
      <c r="Q108" s="348">
        <v>-23.7867</v>
      </c>
      <c r="R108" s="348">
        <v>8.8238000000000003</v>
      </c>
      <c r="S108" s="348">
        <v>16.426100000000002</v>
      </c>
      <c r="T108" s="348">
        <v>1.0166999999999999</v>
      </c>
      <c r="U108" s="348">
        <v>-2.5790999999999999</v>
      </c>
      <c r="V108" s="350">
        <v>1.5979000000000001</v>
      </c>
      <c r="W108" s="348">
        <v>0.49830000000000002</v>
      </c>
      <c r="X108" s="348">
        <v>11.9185</v>
      </c>
      <c r="Y108" s="348">
        <v>11.0093</v>
      </c>
      <c r="Z108" s="348">
        <v>12.2484</v>
      </c>
      <c r="AA108" s="348">
        <v>16.099799999999998</v>
      </c>
      <c r="AB108" s="348">
        <v>37.114100000000001</v>
      </c>
      <c r="AC108" s="348">
        <v>-2.3633999999999999</v>
      </c>
      <c r="AD108" s="348">
        <v>3.8593999999999999</v>
      </c>
      <c r="AE108" s="348">
        <v>4.0644999999999998</v>
      </c>
      <c r="AF108" s="348" t="s">
        <v>428</v>
      </c>
      <c r="AG108" s="374"/>
      <c r="AH108" s="346"/>
      <c r="AI108" s="346"/>
      <c r="AJ108" s="346"/>
      <c r="AK108" s="346"/>
      <c r="AL108" s="346"/>
      <c r="AM108" s="346"/>
      <c r="AN108" s="346"/>
      <c r="AO108" s="346"/>
      <c r="AP108" s="346"/>
      <c r="AQ108" s="346"/>
      <c r="AR108" s="346"/>
      <c r="AS108" s="346"/>
      <c r="AT108" s="346"/>
      <c r="AU108" s="346"/>
      <c r="AV108" s="346"/>
      <c r="AW108" s="346"/>
      <c r="AX108" s="346"/>
      <c r="AY108" s="346"/>
      <c r="AZ108" s="374"/>
      <c r="BA108" s="375"/>
      <c r="BB108" s="375"/>
      <c r="BC108" s="375"/>
      <c r="BD108" s="375"/>
      <c r="BE108" s="374"/>
      <c r="BF108" s="375"/>
      <c r="BG108" s="375"/>
      <c r="BH108" s="375"/>
      <c r="BI108" s="374"/>
      <c r="BJ108" s="375"/>
      <c r="BK108" s="374"/>
      <c r="BL108" s="375"/>
      <c r="BM108" s="375"/>
      <c r="BN108" s="375"/>
      <c r="BO108" s="375"/>
      <c r="BP108" s="374"/>
      <c r="BQ108" s="375"/>
      <c r="BR108" s="375"/>
      <c r="BS108" s="375"/>
      <c r="BT108" s="375"/>
      <c r="BU108" s="375"/>
      <c r="BV108" s="375"/>
      <c r="BW108" s="374"/>
      <c r="BX108" s="372"/>
      <c r="BY108" s="374"/>
      <c r="BZ108" s="374"/>
      <c r="CA108" s="374"/>
      <c r="CB108" s="374"/>
      <c r="CC108" s="374"/>
      <c r="CD108" s="430"/>
    </row>
    <row r="109" spans="1:82" s="107" customFormat="1" x14ac:dyDescent="0.25">
      <c r="A109" s="345" t="s">
        <v>666</v>
      </c>
      <c r="B109" s="374"/>
      <c r="C109" s="731"/>
      <c r="D109" s="374"/>
      <c r="E109" s="372"/>
      <c r="F109" s="374"/>
      <c r="G109" s="372"/>
      <c r="H109" s="374"/>
      <c r="I109" s="372"/>
      <c r="J109" s="372"/>
      <c r="K109" s="372"/>
      <c r="L109" s="372"/>
      <c r="M109" s="374"/>
      <c r="N109" s="348">
        <v>197.9374</v>
      </c>
      <c r="O109" s="348">
        <v>-26.355599999999999</v>
      </c>
      <c r="P109" s="348">
        <v>-31.422899999999998</v>
      </c>
      <c r="Q109" s="348">
        <v>-22.791599999999999</v>
      </c>
      <c r="R109" s="348">
        <v>10.9397</v>
      </c>
      <c r="S109" s="348">
        <v>18.621400000000001</v>
      </c>
      <c r="T109" s="348">
        <v>2.2877000000000001</v>
      </c>
      <c r="U109" s="348">
        <v>-1.5929</v>
      </c>
      <c r="V109" s="350">
        <v>2.5310000000000001</v>
      </c>
      <c r="W109" s="348">
        <v>1.4629000000000001</v>
      </c>
      <c r="X109" s="348">
        <v>12.992599999999999</v>
      </c>
      <c r="Y109" s="348">
        <v>12.1379</v>
      </c>
      <c r="Z109" s="348">
        <v>13.475899999999999</v>
      </c>
      <c r="AA109" s="348">
        <v>18.012699999999999</v>
      </c>
      <c r="AB109" s="348">
        <v>38.8613</v>
      </c>
      <c r="AC109" s="348">
        <v>-1.2060999999999999</v>
      </c>
      <c r="AD109" s="348">
        <v>4.8764000000000003</v>
      </c>
      <c r="AE109" s="348">
        <v>5.6597</v>
      </c>
      <c r="AF109" s="348">
        <v>12.2835</v>
      </c>
      <c r="AG109" s="374"/>
      <c r="AH109" s="346"/>
      <c r="AI109" s="346"/>
      <c r="AJ109" s="346"/>
      <c r="AK109" s="346"/>
      <c r="AL109" s="346"/>
      <c r="AM109" s="346"/>
      <c r="AN109" s="346"/>
      <c r="AO109" s="346"/>
      <c r="AP109" s="346"/>
      <c r="AQ109" s="346"/>
      <c r="AR109" s="346"/>
      <c r="AS109" s="346"/>
      <c r="AT109" s="346"/>
      <c r="AU109" s="346"/>
      <c r="AV109" s="346"/>
      <c r="AW109" s="346"/>
      <c r="AX109" s="346"/>
      <c r="AY109" s="346"/>
      <c r="AZ109" s="374"/>
      <c r="BA109" s="375"/>
      <c r="BB109" s="375"/>
      <c r="BC109" s="375"/>
      <c r="BD109" s="375"/>
      <c r="BE109" s="374"/>
      <c r="BF109" s="375"/>
      <c r="BG109" s="375"/>
      <c r="BH109" s="375"/>
      <c r="BI109" s="374"/>
      <c r="BJ109" s="375"/>
      <c r="BK109" s="374"/>
      <c r="BL109" s="375"/>
      <c r="BM109" s="375"/>
      <c r="BN109" s="375"/>
      <c r="BO109" s="375"/>
      <c r="BP109" s="374"/>
      <c r="BQ109" s="375"/>
      <c r="BR109" s="375"/>
      <c r="BS109" s="375"/>
      <c r="BT109" s="375"/>
      <c r="BU109" s="375"/>
      <c r="BV109" s="375"/>
      <c r="BW109" s="374"/>
      <c r="BX109" s="372"/>
      <c r="BY109" s="374"/>
      <c r="BZ109" s="374"/>
      <c r="CA109" s="374"/>
      <c r="CB109" s="374"/>
      <c r="CC109" s="374"/>
      <c r="CD109" s="430"/>
    </row>
    <row r="110" spans="1:82" s="107" customFormat="1" x14ac:dyDescent="0.25">
      <c r="A110" s="345" t="s">
        <v>7898</v>
      </c>
      <c r="B110" s="374"/>
      <c r="C110" s="731"/>
      <c r="D110" s="374"/>
      <c r="E110" s="372"/>
      <c r="F110" s="374"/>
      <c r="G110" s="372"/>
      <c r="H110" s="374"/>
      <c r="I110" s="372"/>
      <c r="J110" s="372"/>
      <c r="K110" s="372"/>
      <c r="L110" s="372"/>
      <c r="M110" s="374"/>
      <c r="N110" s="348" t="s">
        <v>430</v>
      </c>
      <c r="O110" s="348" t="s">
        <v>430</v>
      </c>
      <c r="P110" s="348" t="s">
        <v>430</v>
      </c>
      <c r="Q110" s="348" t="s">
        <v>430</v>
      </c>
      <c r="R110" s="348" t="s">
        <v>430</v>
      </c>
      <c r="S110" s="348" t="s">
        <v>430</v>
      </c>
      <c r="T110" s="348" t="s">
        <v>430</v>
      </c>
      <c r="U110" s="348" t="s">
        <v>430</v>
      </c>
      <c r="V110" s="350" t="s">
        <v>430</v>
      </c>
      <c r="W110" s="348" t="s">
        <v>430</v>
      </c>
      <c r="X110" s="348" t="s">
        <v>430</v>
      </c>
      <c r="Y110" s="348" t="s">
        <v>430</v>
      </c>
      <c r="Z110" s="348" t="s">
        <v>430</v>
      </c>
      <c r="AA110" s="348" t="s">
        <v>430</v>
      </c>
      <c r="AB110" s="348" t="s">
        <v>430</v>
      </c>
      <c r="AC110" s="348" t="s">
        <v>430</v>
      </c>
      <c r="AD110" s="348" t="s">
        <v>430</v>
      </c>
      <c r="AE110" s="348" t="s">
        <v>430</v>
      </c>
      <c r="AF110" s="348" t="s">
        <v>430</v>
      </c>
      <c r="AG110" s="374"/>
      <c r="AH110" s="346"/>
      <c r="AI110" s="346"/>
      <c r="AJ110" s="346"/>
      <c r="AK110" s="346"/>
      <c r="AL110" s="346"/>
      <c r="AM110" s="346"/>
      <c r="AN110" s="346"/>
      <c r="AO110" s="346"/>
      <c r="AP110" s="346"/>
      <c r="AQ110" s="346"/>
      <c r="AR110" s="346"/>
      <c r="AS110" s="346"/>
      <c r="AT110" s="346"/>
      <c r="AU110" s="346"/>
      <c r="AV110" s="346"/>
      <c r="AW110" s="346"/>
      <c r="AX110" s="346"/>
      <c r="AY110" s="346"/>
      <c r="AZ110" s="374"/>
      <c r="BA110" s="375"/>
      <c r="BB110" s="375"/>
      <c r="BC110" s="375"/>
      <c r="BD110" s="375"/>
      <c r="BE110" s="374"/>
      <c r="BF110" s="375"/>
      <c r="BG110" s="375"/>
      <c r="BH110" s="375"/>
      <c r="BI110" s="374"/>
      <c r="BJ110" s="375"/>
      <c r="BK110" s="374"/>
      <c r="BL110" s="375"/>
      <c r="BM110" s="375"/>
      <c r="BN110" s="375"/>
      <c r="BO110" s="375"/>
      <c r="BP110" s="374"/>
      <c r="BQ110" s="375"/>
      <c r="BR110" s="375"/>
      <c r="BS110" s="375"/>
      <c r="BT110" s="375"/>
      <c r="BU110" s="375"/>
      <c r="BV110" s="375"/>
      <c r="BW110" s="374"/>
      <c r="BX110" s="372"/>
      <c r="BY110" s="374"/>
      <c r="BZ110" s="374"/>
      <c r="CA110" s="374"/>
      <c r="CB110" s="374"/>
      <c r="CC110" s="374"/>
      <c r="CD110" s="430"/>
    </row>
    <row r="111" spans="1:82" s="107" customFormat="1" x14ac:dyDescent="0.25">
      <c r="A111" s="345" t="s">
        <v>6907</v>
      </c>
      <c r="B111" s="374"/>
      <c r="C111" s="731"/>
      <c r="D111" s="374"/>
      <c r="E111" s="372"/>
      <c r="F111" s="374"/>
      <c r="G111" s="372"/>
      <c r="H111" s="374"/>
      <c r="I111" s="372"/>
      <c r="J111" s="372"/>
      <c r="K111" s="372"/>
      <c r="L111" s="372"/>
      <c r="M111" s="374"/>
      <c r="N111" s="348" t="s">
        <v>430</v>
      </c>
      <c r="O111" s="348" t="s">
        <v>430</v>
      </c>
      <c r="P111" s="348" t="s">
        <v>430</v>
      </c>
      <c r="Q111" s="348" t="s">
        <v>430</v>
      </c>
      <c r="R111" s="348" t="s">
        <v>430</v>
      </c>
      <c r="S111" s="348" t="s">
        <v>430</v>
      </c>
      <c r="T111" s="348" t="s">
        <v>430</v>
      </c>
      <c r="U111" s="348" t="s">
        <v>430</v>
      </c>
      <c r="V111" s="350" t="s">
        <v>430</v>
      </c>
      <c r="W111" s="348" t="s">
        <v>430</v>
      </c>
      <c r="X111" s="348" t="s">
        <v>430</v>
      </c>
      <c r="Y111" s="348" t="s">
        <v>430</v>
      </c>
      <c r="Z111" s="348" t="s">
        <v>430</v>
      </c>
      <c r="AA111" s="348" t="s">
        <v>430</v>
      </c>
      <c r="AB111" s="348" t="s">
        <v>430</v>
      </c>
      <c r="AC111" s="348" t="s">
        <v>430</v>
      </c>
      <c r="AD111" s="348" t="s">
        <v>430</v>
      </c>
      <c r="AE111" s="348" t="s">
        <v>430</v>
      </c>
      <c r="AF111" s="348" t="s">
        <v>430</v>
      </c>
      <c r="AG111" s="374"/>
      <c r="AH111" s="346"/>
      <c r="AI111" s="346"/>
      <c r="AJ111" s="346"/>
      <c r="AK111" s="346"/>
      <c r="AL111" s="346"/>
      <c r="AM111" s="346"/>
      <c r="AN111" s="346"/>
      <c r="AO111" s="346"/>
      <c r="AP111" s="346"/>
      <c r="AQ111" s="346"/>
      <c r="AR111" s="346"/>
      <c r="AS111" s="346"/>
      <c r="AT111" s="346"/>
      <c r="AU111" s="346"/>
      <c r="AV111" s="346"/>
      <c r="AW111" s="346"/>
      <c r="AX111" s="346"/>
      <c r="AY111" s="346"/>
      <c r="AZ111" s="374"/>
      <c r="BA111" s="375"/>
      <c r="BB111" s="375"/>
      <c r="BC111" s="375"/>
      <c r="BD111" s="375"/>
      <c r="BE111" s="374"/>
      <c r="BF111" s="375"/>
      <c r="BG111" s="375"/>
      <c r="BH111" s="375"/>
      <c r="BI111" s="374"/>
      <c r="BJ111" s="375"/>
      <c r="BK111" s="374"/>
      <c r="BL111" s="375"/>
      <c r="BM111" s="375"/>
      <c r="BN111" s="375"/>
      <c r="BO111" s="375"/>
      <c r="BP111" s="374"/>
      <c r="BQ111" s="375"/>
      <c r="BR111" s="375"/>
      <c r="BS111" s="375"/>
      <c r="BT111" s="375"/>
      <c r="BU111" s="375"/>
      <c r="BV111" s="375"/>
      <c r="BW111" s="374"/>
      <c r="BX111" s="372"/>
      <c r="BY111" s="374"/>
      <c r="BZ111" s="374"/>
      <c r="CA111" s="374"/>
      <c r="CB111" s="374"/>
      <c r="CC111" s="374"/>
      <c r="CD111" s="430"/>
    </row>
    <row r="112" spans="1:82" s="107" customFormat="1" x14ac:dyDescent="0.25">
      <c r="A112" s="495" t="s">
        <v>8251</v>
      </c>
      <c r="B112" s="417"/>
      <c r="C112" s="732"/>
      <c r="D112" s="417"/>
      <c r="E112" s="431"/>
      <c r="F112" s="417"/>
      <c r="G112" s="431"/>
      <c r="H112" s="417"/>
      <c r="I112" s="431"/>
      <c r="J112" s="431"/>
      <c r="K112" s="431"/>
      <c r="L112" s="431"/>
      <c r="M112" s="432"/>
      <c r="N112" s="433">
        <v>-29.608799999999999</v>
      </c>
      <c r="O112" s="433">
        <v>-10.3026</v>
      </c>
      <c r="P112" s="433">
        <v>-3.7658</v>
      </c>
      <c r="Q112" s="433">
        <v>1.8432999999999999</v>
      </c>
      <c r="R112" s="433">
        <v>5.4938000000000002</v>
      </c>
      <c r="S112" s="433">
        <v>8.2567000000000004</v>
      </c>
      <c r="T112" s="433">
        <v>4.9957000000000003</v>
      </c>
      <c r="U112" s="433">
        <v>4.7713999999999999</v>
      </c>
      <c r="V112" s="434">
        <v>5.1612999999999998</v>
      </c>
      <c r="W112" s="433">
        <v>6.7145999999999999</v>
      </c>
      <c r="X112" s="433">
        <v>6.9962</v>
      </c>
      <c r="Y112" s="433">
        <v>6.0418000000000003</v>
      </c>
      <c r="Z112" s="433">
        <v>6.8766999999999996</v>
      </c>
      <c r="AA112" s="433">
        <v>3.5935000000000001</v>
      </c>
      <c r="AB112" s="433">
        <v>6.5792000000000002</v>
      </c>
      <c r="AC112" s="433">
        <v>4.9675000000000002</v>
      </c>
      <c r="AD112" s="433">
        <v>5.1059999999999999</v>
      </c>
      <c r="AE112" s="433">
        <v>5.1216999999999997</v>
      </c>
      <c r="AF112" s="433" t="s">
        <v>428</v>
      </c>
      <c r="AG112" s="432"/>
      <c r="AH112" s="435"/>
      <c r="AI112" s="435"/>
      <c r="AJ112" s="435"/>
      <c r="AK112" s="435"/>
      <c r="AL112" s="435"/>
      <c r="AM112" s="435"/>
      <c r="AN112" s="435"/>
      <c r="AO112" s="435"/>
      <c r="AP112" s="435"/>
      <c r="AQ112" s="435"/>
      <c r="AR112" s="435"/>
      <c r="AS112" s="435"/>
      <c r="AT112" s="435"/>
      <c r="AU112" s="435"/>
      <c r="AV112" s="435"/>
      <c r="AW112" s="435"/>
      <c r="AX112" s="435"/>
      <c r="AY112" s="435"/>
      <c r="AZ112" s="417"/>
      <c r="BA112" s="437"/>
      <c r="BB112" s="437"/>
      <c r="BC112" s="437"/>
      <c r="BD112" s="437"/>
      <c r="BE112" s="417"/>
      <c r="BF112" s="437"/>
      <c r="BG112" s="437"/>
      <c r="BH112" s="437"/>
      <c r="BI112" s="417"/>
      <c r="BJ112" s="437"/>
      <c r="BK112" s="417"/>
      <c r="BL112" s="437"/>
      <c r="BM112" s="437"/>
      <c r="BN112" s="437"/>
      <c r="BO112" s="437"/>
      <c r="BP112" s="417"/>
      <c r="BQ112" s="437"/>
      <c r="BR112" s="437"/>
      <c r="BS112" s="437"/>
      <c r="BT112" s="437"/>
      <c r="BU112" s="437"/>
      <c r="BV112" s="437"/>
      <c r="BW112" s="417"/>
      <c r="BX112" s="431"/>
      <c r="BY112" s="417"/>
      <c r="BZ112" s="417"/>
      <c r="CA112" s="417"/>
      <c r="CB112" s="417"/>
      <c r="CC112" s="417"/>
      <c r="CD112" s="546"/>
    </row>
    <row r="116" spans="1:1" x14ac:dyDescent="0.25">
      <c r="A116" s="488" t="s">
        <v>179</v>
      </c>
    </row>
    <row r="117" spans="1:1" x14ac:dyDescent="0.25">
      <c r="A117" s="488" t="s">
        <v>10490</v>
      </c>
    </row>
    <row r="118" spans="1:1" x14ac:dyDescent="0.25">
      <c r="A118"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95DAE-7FB8-40EA-9A58-9035108AA899}">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90625" defaultRowHeight="10.5" x14ac:dyDescent="0.25"/>
  <cols>
    <col min="1" max="1" width="70.36328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453125" style="21" customWidth="1"/>
    <col min="69" max="74" width="7.6328125" style="235" customWidth="1"/>
    <col min="75" max="75" width="1.453125" style="21" customWidth="1"/>
    <col min="76" max="80" width="15.6328125" style="21" customWidth="1"/>
    <col min="81" max="81" width="1.1796875" style="21" customWidth="1"/>
    <col min="82" max="82" width="36.81640625" style="21" customWidth="1"/>
    <col min="83" max="16384" width="8.90625" style="21"/>
  </cols>
  <sheetData>
    <row r="1" spans="1:82" ht="33" customHeight="1" x14ac:dyDescent="0.25">
      <c r="A1" s="22" t="s">
        <v>43</v>
      </c>
    </row>
    <row r="3" spans="1:82" ht="20.5" x14ac:dyDescent="0.45">
      <c r="A3" s="23" t="s">
        <v>344</v>
      </c>
    </row>
    <row r="4" spans="1:82" x14ac:dyDescent="0.25">
      <c r="A4" s="21" t="s">
        <v>425</v>
      </c>
    </row>
    <row r="5" spans="1:82" ht="33" x14ac:dyDescent="0.25">
      <c r="A5" s="1072" t="s">
        <v>345</v>
      </c>
      <c r="B5" s="1073"/>
      <c r="C5" s="1079" t="s">
        <v>44</v>
      </c>
      <c r="D5" s="1073"/>
      <c r="E5" s="1079" t="s">
        <v>45</v>
      </c>
      <c r="F5" s="1073"/>
      <c r="G5" s="1079" t="s">
        <v>46</v>
      </c>
      <c r="H5" s="1073"/>
      <c r="I5" s="1103" t="s">
        <v>184</v>
      </c>
      <c r="J5" s="1098"/>
      <c r="K5" s="1098"/>
      <c r="L5" s="1098"/>
      <c r="M5" s="109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097"/>
      <c r="BA5" s="1057" t="s">
        <v>76</v>
      </c>
      <c r="BB5" s="1096"/>
      <c r="BC5" s="1096"/>
      <c r="BD5" s="1108"/>
      <c r="BE5" s="76"/>
      <c r="BF5" s="1057" t="s">
        <v>53</v>
      </c>
      <c r="BG5" s="1096"/>
      <c r="BH5" s="1108"/>
      <c r="BI5" s="1073"/>
      <c r="BJ5" s="1056" t="s">
        <v>312</v>
      </c>
      <c r="BK5" s="1073"/>
      <c r="BL5" s="1057" t="s">
        <v>81</v>
      </c>
      <c r="BM5" s="1096"/>
      <c r="BN5" s="1096"/>
      <c r="BO5" s="1108"/>
      <c r="BP5" s="1073"/>
      <c r="BQ5" s="1057" t="s">
        <v>198</v>
      </c>
      <c r="BR5" s="1096"/>
      <c r="BS5" s="1096"/>
      <c r="BT5" s="1096"/>
      <c r="BU5" s="1096"/>
      <c r="BV5" s="1096"/>
      <c r="BW5" s="1097"/>
      <c r="BX5" s="1097" t="s">
        <v>87</v>
      </c>
      <c r="BY5" s="1098"/>
      <c r="BZ5" s="1098"/>
      <c r="CA5" s="1098"/>
      <c r="CB5" s="1099"/>
      <c r="CC5" s="1073"/>
      <c r="CD5" s="1103" t="s">
        <v>88</v>
      </c>
    </row>
    <row r="6" spans="1:82" ht="33" x14ac:dyDescent="0.25">
      <c r="A6" s="1072"/>
      <c r="B6" s="1074"/>
      <c r="C6" s="1110"/>
      <c r="D6" s="1074"/>
      <c r="E6" s="1110"/>
      <c r="F6" s="1074"/>
      <c r="G6" s="1110"/>
      <c r="H6" s="1074"/>
      <c r="I6" s="83" t="s">
        <v>180</v>
      </c>
      <c r="J6" s="28" t="s">
        <v>181</v>
      </c>
      <c r="K6" s="28" t="s">
        <v>182</v>
      </c>
      <c r="L6" s="28" t="s">
        <v>183</v>
      </c>
      <c r="M6" s="1100"/>
      <c r="N6" s="1101" t="s">
        <v>185</v>
      </c>
      <c r="O6" s="1102"/>
      <c r="P6" s="1102"/>
      <c r="Q6" s="1102"/>
      <c r="R6" s="1102"/>
      <c r="S6" s="1102"/>
      <c r="T6" s="1102"/>
      <c r="U6" s="1102"/>
      <c r="V6" s="1101" t="s">
        <v>57</v>
      </c>
      <c r="W6" s="1102"/>
      <c r="X6" s="1102"/>
      <c r="Y6" s="1102"/>
      <c r="Z6" s="1102"/>
      <c r="AA6" s="1102"/>
      <c r="AB6" s="1102"/>
      <c r="AC6" s="1102"/>
      <c r="AD6" s="1102"/>
      <c r="AE6" s="1102"/>
      <c r="AF6" s="1102"/>
      <c r="AG6" s="28"/>
      <c r="AH6" s="1109" t="s">
        <v>68</v>
      </c>
      <c r="AI6" s="1106"/>
      <c r="AJ6" s="1106"/>
      <c r="AK6" s="1106"/>
      <c r="AL6" s="1106"/>
      <c r="AM6" s="1106"/>
      <c r="AN6" s="1106"/>
      <c r="AO6" s="1106"/>
      <c r="AP6" s="1106"/>
      <c r="AQ6" s="1106"/>
      <c r="AR6" s="1106"/>
      <c r="AS6" s="1106"/>
      <c r="AT6" s="1106"/>
      <c r="AU6" s="1106"/>
      <c r="AV6" s="1106"/>
      <c r="AW6" s="1106"/>
      <c r="AX6" s="1106"/>
      <c r="AY6" s="1107"/>
      <c r="AZ6" s="1100"/>
      <c r="BA6" s="692" t="s">
        <v>72</v>
      </c>
      <c r="BB6" s="691" t="s">
        <v>73</v>
      </c>
      <c r="BC6" s="691" t="s">
        <v>74</v>
      </c>
      <c r="BD6" s="327" t="s">
        <v>75</v>
      </c>
      <c r="BE6" s="77"/>
      <c r="BF6" s="326" t="s">
        <v>309</v>
      </c>
      <c r="BG6" s="303" t="s">
        <v>310</v>
      </c>
      <c r="BH6" s="327" t="s">
        <v>311</v>
      </c>
      <c r="BI6" s="1074"/>
      <c r="BJ6" s="1113"/>
      <c r="BK6" s="1074"/>
      <c r="BL6" s="326" t="s">
        <v>77</v>
      </c>
      <c r="BM6" s="303" t="s">
        <v>78</v>
      </c>
      <c r="BN6" s="303" t="s">
        <v>79</v>
      </c>
      <c r="BO6" s="327" t="s">
        <v>313</v>
      </c>
      <c r="BP6" s="1074"/>
      <c r="BQ6" s="326" t="s">
        <v>192</v>
      </c>
      <c r="BR6" s="303" t="s">
        <v>193</v>
      </c>
      <c r="BS6" s="303" t="s">
        <v>194</v>
      </c>
      <c r="BT6" s="303" t="s">
        <v>195</v>
      </c>
      <c r="BU6" s="303" t="s">
        <v>196</v>
      </c>
      <c r="BV6" s="327" t="s">
        <v>197</v>
      </c>
      <c r="BW6" s="1074"/>
      <c r="BX6" s="83" t="s">
        <v>82</v>
      </c>
      <c r="BY6" s="28" t="s">
        <v>83</v>
      </c>
      <c r="BZ6" s="28" t="s">
        <v>84</v>
      </c>
      <c r="CA6" s="28" t="s">
        <v>85</v>
      </c>
      <c r="CB6" s="82" t="s">
        <v>86</v>
      </c>
      <c r="CC6" s="1074"/>
      <c r="CD6" s="1104"/>
    </row>
    <row r="7" spans="1:82" ht="14.5" x14ac:dyDescent="0.25">
      <c r="A7" s="29" t="s">
        <v>346</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355" customFormat="1" x14ac:dyDescent="0.25">
      <c r="A8" s="481" t="s">
        <v>10063</v>
      </c>
      <c r="B8" s="702"/>
      <c r="C8" s="724">
        <v>41281</v>
      </c>
      <c r="D8" s="702"/>
      <c r="E8" s="403">
        <v>10233.5</v>
      </c>
      <c r="F8" s="702"/>
      <c r="G8" s="404">
        <v>84.312100000000001</v>
      </c>
      <c r="H8" s="702"/>
      <c r="I8" s="650">
        <v>3.75</v>
      </c>
      <c r="J8" s="650">
        <v>7.86</v>
      </c>
      <c r="K8" s="650">
        <v>2.76</v>
      </c>
      <c r="L8" s="650">
        <v>2.98</v>
      </c>
      <c r="M8" s="482"/>
      <c r="N8" s="405">
        <v>7.7507999999999999</v>
      </c>
      <c r="O8" s="405">
        <v>-38.278799999999997</v>
      </c>
      <c r="P8" s="405">
        <v>-23.377300000000002</v>
      </c>
      <c r="Q8" s="405">
        <v>-7.6863000000000001</v>
      </c>
      <c r="R8" s="405">
        <v>4.6702000000000004</v>
      </c>
      <c r="S8" s="405">
        <v>9.2758000000000003</v>
      </c>
      <c r="T8" s="405">
        <v>6.1494999999999997</v>
      </c>
      <c r="U8" s="405">
        <v>4.6090999999999998</v>
      </c>
      <c r="V8" s="407">
        <v>5.79</v>
      </c>
      <c r="W8" s="405">
        <v>5.8619000000000003</v>
      </c>
      <c r="X8" s="405">
        <v>9.0365000000000002</v>
      </c>
      <c r="Y8" s="405">
        <v>9.2103000000000002</v>
      </c>
      <c r="Z8" s="405">
        <v>9.0306999999999995</v>
      </c>
      <c r="AA8" s="405">
        <v>4.4328000000000003</v>
      </c>
      <c r="AB8" s="405">
        <v>15.220599999999999</v>
      </c>
      <c r="AC8" s="405">
        <v>5.6569000000000003</v>
      </c>
      <c r="AD8" s="405">
        <v>6.1405000000000003</v>
      </c>
      <c r="AE8" s="405">
        <v>6.2553000000000001</v>
      </c>
      <c r="AF8" s="405">
        <v>9.7104999999999997</v>
      </c>
      <c r="AG8" s="482"/>
      <c r="AH8" s="403">
        <v>6</v>
      </c>
      <c r="AI8" s="403">
        <v>13</v>
      </c>
      <c r="AJ8" s="403">
        <v>12</v>
      </c>
      <c r="AK8" s="403">
        <v>11</v>
      </c>
      <c r="AL8" s="403">
        <v>8</v>
      </c>
      <c r="AM8" s="403">
        <v>13</v>
      </c>
      <c r="AN8" s="403">
        <v>4</v>
      </c>
      <c r="AO8" s="403">
        <v>5</v>
      </c>
      <c r="AP8" s="403">
        <v>4</v>
      </c>
      <c r="AQ8" s="403">
        <v>7</v>
      </c>
      <c r="AR8" s="403">
        <v>8</v>
      </c>
      <c r="AS8" s="403">
        <v>3</v>
      </c>
      <c r="AT8" s="403">
        <v>3</v>
      </c>
      <c r="AU8" s="403">
        <v>11</v>
      </c>
      <c r="AV8" s="403">
        <v>4</v>
      </c>
      <c r="AW8" s="403">
        <v>4</v>
      </c>
      <c r="AX8" s="403">
        <v>4</v>
      </c>
      <c r="AY8" s="403">
        <v>5</v>
      </c>
      <c r="AZ8" s="482"/>
      <c r="BA8" s="410">
        <v>42.1602316522984</v>
      </c>
      <c r="BB8" s="410">
        <v>0.90804925397681302</v>
      </c>
      <c r="BC8" s="410">
        <v>7.4309610901584597E-2</v>
      </c>
      <c r="BD8" s="410">
        <v>2.66040822323126</v>
      </c>
      <c r="BE8" s="702"/>
      <c r="BF8" s="405">
        <v>44.882040380299998</v>
      </c>
      <c r="BG8" s="405">
        <v>10.5674580571</v>
      </c>
      <c r="BH8" s="405">
        <v>4.2471936144000004</v>
      </c>
      <c r="BI8" s="702"/>
      <c r="BJ8" s="405">
        <v>23.210263170000001</v>
      </c>
      <c r="BK8" s="702"/>
      <c r="BL8" s="405">
        <v>8.5965100000000003</v>
      </c>
      <c r="BM8" s="405">
        <v>2.9784700000000002</v>
      </c>
      <c r="BN8" s="405">
        <v>11.635300000000001</v>
      </c>
      <c r="BO8" s="405">
        <v>76.789720000000003</v>
      </c>
      <c r="BP8" s="702"/>
      <c r="BQ8" s="405">
        <v>3.43</v>
      </c>
      <c r="BR8" s="405">
        <v>35.880000000000003</v>
      </c>
      <c r="BS8" s="405">
        <v>16.190000000000001</v>
      </c>
      <c r="BT8" s="405">
        <v>14.98</v>
      </c>
      <c r="BU8" s="405">
        <v>2.31</v>
      </c>
      <c r="BV8" s="405">
        <v>4.4800000000000004</v>
      </c>
      <c r="BW8" s="702"/>
      <c r="BX8" s="703" t="s">
        <v>10064</v>
      </c>
      <c r="BY8" s="703" t="s">
        <v>10065</v>
      </c>
      <c r="BZ8" s="703" t="s">
        <v>5963</v>
      </c>
      <c r="CA8" s="703" t="s">
        <v>10066</v>
      </c>
      <c r="CB8" s="703" t="s">
        <v>10067</v>
      </c>
      <c r="CC8" s="702"/>
      <c r="CD8" s="411" t="s">
        <v>7846</v>
      </c>
    </row>
    <row r="9" spans="1:82" s="355" customFormat="1" x14ac:dyDescent="0.25">
      <c r="A9" s="345" t="s">
        <v>10068</v>
      </c>
      <c r="B9" s="668"/>
      <c r="C9" s="719">
        <v>44342</v>
      </c>
      <c r="D9" s="668"/>
      <c r="E9" s="346">
        <v>3492.37</v>
      </c>
      <c r="F9" s="668"/>
      <c r="G9" s="347">
        <v>16.142499999999998</v>
      </c>
      <c r="H9" s="668"/>
      <c r="I9" s="651">
        <v>4.59</v>
      </c>
      <c r="J9" s="651">
        <v>7.2</v>
      </c>
      <c r="K9" s="651">
        <v>3.6676000000000002</v>
      </c>
      <c r="L9" s="651">
        <v>3.8170999999999999</v>
      </c>
      <c r="M9" s="349"/>
      <c r="N9" s="348">
        <v>-33.659500000000001</v>
      </c>
      <c r="O9" s="348">
        <v>-36.894599999999997</v>
      </c>
      <c r="P9" s="348">
        <v>-25.042100000000001</v>
      </c>
      <c r="Q9" s="348">
        <v>-7.5206999999999997</v>
      </c>
      <c r="R9" s="348">
        <v>0.2772</v>
      </c>
      <c r="S9" s="348">
        <v>10.847099999999999</v>
      </c>
      <c r="T9" s="348">
        <v>3.7707000000000002</v>
      </c>
      <c r="U9" s="348">
        <v>4.6539000000000001</v>
      </c>
      <c r="V9" s="350">
        <v>5.5728</v>
      </c>
      <c r="W9" s="348">
        <v>6.3905000000000003</v>
      </c>
      <c r="X9" s="348">
        <v>10.636200000000001</v>
      </c>
      <c r="Y9" s="348">
        <v>9.8481000000000005</v>
      </c>
      <c r="Z9" s="348" t="s">
        <v>430</v>
      </c>
      <c r="AA9" s="348">
        <v>2.7326000000000001</v>
      </c>
      <c r="AB9" s="348">
        <v>9.5008999999999997</v>
      </c>
      <c r="AC9" s="348">
        <v>5.4649000000000001</v>
      </c>
      <c r="AD9" s="348">
        <v>5.2723000000000004</v>
      </c>
      <c r="AE9" s="348">
        <v>-0.82489999999999997</v>
      </c>
      <c r="AF9" s="348">
        <v>9.5724999999999998</v>
      </c>
      <c r="AG9" s="349"/>
      <c r="AH9" s="346">
        <v>13</v>
      </c>
      <c r="AI9" s="346">
        <v>12</v>
      </c>
      <c r="AJ9" s="346">
        <v>14</v>
      </c>
      <c r="AK9" s="346">
        <v>10</v>
      </c>
      <c r="AL9" s="346">
        <v>14</v>
      </c>
      <c r="AM9" s="346">
        <v>10</v>
      </c>
      <c r="AN9" s="346">
        <v>10</v>
      </c>
      <c r="AO9" s="346">
        <v>4</v>
      </c>
      <c r="AP9" s="346">
        <v>5</v>
      </c>
      <c r="AQ9" s="346">
        <v>4</v>
      </c>
      <c r="AR9" s="346">
        <v>1</v>
      </c>
      <c r="AS9" s="346">
        <v>1</v>
      </c>
      <c r="AT9" s="346" t="s">
        <v>430</v>
      </c>
      <c r="AU9" s="346">
        <v>13</v>
      </c>
      <c r="AV9" s="346">
        <v>15</v>
      </c>
      <c r="AW9" s="346">
        <v>5</v>
      </c>
      <c r="AX9" s="346">
        <v>5</v>
      </c>
      <c r="AY9" s="346">
        <v>14</v>
      </c>
      <c r="AZ9" s="349"/>
      <c r="BA9" s="375">
        <v>39.8896601448198</v>
      </c>
      <c r="BB9" s="375">
        <v>0</v>
      </c>
      <c r="BC9" s="375">
        <v>0.115723283239401</v>
      </c>
      <c r="BD9" s="375" t="s">
        <v>430</v>
      </c>
      <c r="BE9" s="668"/>
      <c r="BF9" s="348">
        <v>45.605397539999998</v>
      </c>
      <c r="BG9" s="348">
        <v>0.17189273590000001</v>
      </c>
      <c r="BH9" s="348">
        <v>265.31311693430001</v>
      </c>
      <c r="BI9" s="668"/>
      <c r="BJ9" s="348">
        <v>10.65051624</v>
      </c>
      <c r="BK9" s="668"/>
      <c r="BL9" s="348">
        <v>6.9392300000000002</v>
      </c>
      <c r="BM9" s="348">
        <v>3.06135</v>
      </c>
      <c r="BN9" s="348">
        <v>0.64993500000000004</v>
      </c>
      <c r="BO9" s="348">
        <v>89.349485000000001</v>
      </c>
      <c r="BP9" s="668"/>
      <c r="BQ9" s="348">
        <v>55.92</v>
      </c>
      <c r="BR9" s="348">
        <v>19.239999999999998</v>
      </c>
      <c r="BS9" s="348" t="s">
        <v>430</v>
      </c>
      <c r="BT9" s="348" t="s">
        <v>430</v>
      </c>
      <c r="BU9" s="348" t="s">
        <v>430</v>
      </c>
      <c r="BV9" s="348">
        <v>14.19</v>
      </c>
      <c r="BW9" s="668"/>
      <c r="BX9" s="353" t="s">
        <v>10069</v>
      </c>
      <c r="BY9" s="353" t="s">
        <v>9040</v>
      </c>
      <c r="BZ9" s="353" t="s">
        <v>10070</v>
      </c>
      <c r="CA9" s="353" t="s">
        <v>2650</v>
      </c>
      <c r="CB9" s="353" t="s">
        <v>10071</v>
      </c>
      <c r="CC9" s="668"/>
      <c r="CD9" s="354" t="s">
        <v>443</v>
      </c>
    </row>
    <row r="10" spans="1:82" s="355" customFormat="1" x14ac:dyDescent="0.25">
      <c r="A10" s="345" t="s">
        <v>10072</v>
      </c>
      <c r="B10" s="668"/>
      <c r="C10" s="719">
        <v>41277</v>
      </c>
      <c r="D10" s="668"/>
      <c r="E10" s="346">
        <v>3349.51</v>
      </c>
      <c r="F10" s="668"/>
      <c r="G10" s="347">
        <v>87.976900000000001</v>
      </c>
      <c r="H10" s="668"/>
      <c r="I10" s="651">
        <v>5.53</v>
      </c>
      <c r="J10" s="651">
        <v>8.09</v>
      </c>
      <c r="K10" s="651">
        <v>2.93</v>
      </c>
      <c r="L10" s="651">
        <v>3.07</v>
      </c>
      <c r="M10" s="349"/>
      <c r="N10" s="348">
        <v>30.394600000000001</v>
      </c>
      <c r="O10" s="348">
        <v>-22.651800000000001</v>
      </c>
      <c r="P10" s="348">
        <v>-16.636800000000001</v>
      </c>
      <c r="Q10" s="348">
        <v>-9.4634</v>
      </c>
      <c r="R10" s="348">
        <v>2.4287000000000001</v>
      </c>
      <c r="S10" s="348">
        <v>9.2436000000000007</v>
      </c>
      <c r="T10" s="348">
        <v>4.5606999999999998</v>
      </c>
      <c r="U10" s="348">
        <v>3.2717000000000001</v>
      </c>
      <c r="V10" s="350">
        <v>4.4767000000000001</v>
      </c>
      <c r="W10" s="348">
        <v>6.4088000000000003</v>
      </c>
      <c r="X10" s="348">
        <v>9.5372000000000003</v>
      </c>
      <c r="Y10" s="348">
        <v>9.1052999999999997</v>
      </c>
      <c r="Z10" s="348">
        <v>9.5645000000000007</v>
      </c>
      <c r="AA10" s="348">
        <v>5.0926999999999998</v>
      </c>
      <c r="AB10" s="348">
        <v>12.9208</v>
      </c>
      <c r="AC10" s="348">
        <v>3.6379000000000001</v>
      </c>
      <c r="AD10" s="348">
        <v>4.8391999999999999</v>
      </c>
      <c r="AE10" s="348">
        <v>-0.5413</v>
      </c>
      <c r="AF10" s="348">
        <v>10.331</v>
      </c>
      <c r="AG10" s="349"/>
      <c r="AH10" s="346">
        <v>2</v>
      </c>
      <c r="AI10" s="346">
        <v>6</v>
      </c>
      <c r="AJ10" s="346">
        <v>8</v>
      </c>
      <c r="AK10" s="346">
        <v>12</v>
      </c>
      <c r="AL10" s="346">
        <v>12</v>
      </c>
      <c r="AM10" s="346">
        <v>14</v>
      </c>
      <c r="AN10" s="346">
        <v>7</v>
      </c>
      <c r="AO10" s="346">
        <v>10</v>
      </c>
      <c r="AP10" s="346">
        <v>9</v>
      </c>
      <c r="AQ10" s="346">
        <v>3</v>
      </c>
      <c r="AR10" s="346">
        <v>3</v>
      </c>
      <c r="AS10" s="346">
        <v>4</v>
      </c>
      <c r="AT10" s="346">
        <v>2</v>
      </c>
      <c r="AU10" s="346">
        <v>10</v>
      </c>
      <c r="AV10" s="346">
        <v>10</v>
      </c>
      <c r="AW10" s="346">
        <v>8</v>
      </c>
      <c r="AX10" s="346">
        <v>8</v>
      </c>
      <c r="AY10" s="346">
        <v>13</v>
      </c>
      <c r="AZ10" s="349"/>
      <c r="BA10" s="375">
        <v>35.748476424417099</v>
      </c>
      <c r="BB10" s="375">
        <v>0.85949416946621204</v>
      </c>
      <c r="BC10" s="375">
        <v>9.7878710394329799E-2</v>
      </c>
      <c r="BD10" s="375">
        <v>3.0517781563753701</v>
      </c>
      <c r="BE10" s="668"/>
      <c r="BF10" s="348">
        <v>44.277148284299997</v>
      </c>
      <c r="BG10" s="348">
        <v>5.6837409093</v>
      </c>
      <c r="BH10" s="348">
        <v>7.7901419137000003</v>
      </c>
      <c r="BI10" s="668"/>
      <c r="BJ10" s="348">
        <v>23.523891290000002</v>
      </c>
      <c r="BK10" s="668"/>
      <c r="BL10" s="348">
        <v>15.429600000000001</v>
      </c>
      <c r="BM10" s="348">
        <v>2.5179800000000001</v>
      </c>
      <c r="BN10" s="348">
        <v>5.5762900000000002</v>
      </c>
      <c r="BO10" s="348">
        <v>76.476129999999998</v>
      </c>
      <c r="BP10" s="668"/>
      <c r="BQ10" s="348">
        <v>17.62</v>
      </c>
      <c r="BR10" s="348">
        <v>10.5</v>
      </c>
      <c r="BS10" s="348">
        <v>14.14</v>
      </c>
      <c r="BT10" s="348">
        <v>27.27</v>
      </c>
      <c r="BU10" s="348">
        <v>6.7</v>
      </c>
      <c r="BV10" s="348">
        <v>3.98</v>
      </c>
      <c r="BW10" s="668"/>
      <c r="BX10" s="353" t="s">
        <v>10073</v>
      </c>
      <c r="BY10" s="353" t="s">
        <v>10074</v>
      </c>
      <c r="BZ10" s="353" t="s">
        <v>10075</v>
      </c>
      <c r="CA10" s="353" t="s">
        <v>10076</v>
      </c>
      <c r="CB10" s="353" t="s">
        <v>10077</v>
      </c>
      <c r="CC10" s="668"/>
      <c r="CD10" s="354" t="s">
        <v>443</v>
      </c>
    </row>
    <row r="11" spans="1:82" s="355" customFormat="1" x14ac:dyDescent="0.25">
      <c r="A11" s="345" t="s">
        <v>10078</v>
      </c>
      <c r="B11" s="668"/>
      <c r="C11" s="719">
        <v>41275</v>
      </c>
      <c r="D11" s="668"/>
      <c r="E11" s="346">
        <v>3225.53</v>
      </c>
      <c r="F11" s="668"/>
      <c r="G11" s="347">
        <v>89.915899999999993</v>
      </c>
      <c r="H11" s="668"/>
      <c r="I11" s="651">
        <v>12.13138</v>
      </c>
      <c r="J11" s="651">
        <v>7.5445500000000001</v>
      </c>
      <c r="K11" s="651">
        <v>5.7927499999999998</v>
      </c>
      <c r="L11" s="651">
        <v>6.0605500000000001</v>
      </c>
      <c r="M11" s="349"/>
      <c r="N11" s="348">
        <v>-47.716099999999997</v>
      </c>
      <c r="O11" s="348">
        <v>-45.188000000000002</v>
      </c>
      <c r="P11" s="348">
        <v>-31.872800000000002</v>
      </c>
      <c r="Q11" s="348">
        <v>-12.914</v>
      </c>
      <c r="R11" s="348">
        <v>-0.81259999999999999</v>
      </c>
      <c r="S11" s="348">
        <v>10.629099999999999</v>
      </c>
      <c r="T11" s="348">
        <v>1.3104</v>
      </c>
      <c r="U11" s="348">
        <v>1.3440000000000001</v>
      </c>
      <c r="V11" s="350">
        <v>3.2755999999999998</v>
      </c>
      <c r="W11" s="348">
        <v>3.9213</v>
      </c>
      <c r="X11" s="348">
        <v>8.1051000000000002</v>
      </c>
      <c r="Y11" s="348">
        <v>8.4871999999999996</v>
      </c>
      <c r="Z11" s="348">
        <v>8.4983000000000004</v>
      </c>
      <c r="AA11" s="348">
        <v>0.39179999999999998</v>
      </c>
      <c r="AB11" s="348">
        <v>10.4627</v>
      </c>
      <c r="AC11" s="348">
        <v>1.3995</v>
      </c>
      <c r="AD11" s="348">
        <v>3.4066999999999998</v>
      </c>
      <c r="AE11" s="348">
        <v>-2.6408</v>
      </c>
      <c r="AF11" s="348">
        <v>9.3773</v>
      </c>
      <c r="AG11" s="349"/>
      <c r="AH11" s="346">
        <v>14</v>
      </c>
      <c r="AI11" s="346">
        <v>14</v>
      </c>
      <c r="AJ11" s="346">
        <v>15</v>
      </c>
      <c r="AK11" s="346">
        <v>15</v>
      </c>
      <c r="AL11" s="346">
        <v>15</v>
      </c>
      <c r="AM11" s="346">
        <v>12</v>
      </c>
      <c r="AN11" s="346">
        <v>15</v>
      </c>
      <c r="AO11" s="346">
        <v>15</v>
      </c>
      <c r="AP11" s="346">
        <v>13</v>
      </c>
      <c r="AQ11" s="346">
        <v>15</v>
      </c>
      <c r="AR11" s="346">
        <v>13</v>
      </c>
      <c r="AS11" s="346">
        <v>7</v>
      </c>
      <c r="AT11" s="346">
        <v>7</v>
      </c>
      <c r="AU11" s="346">
        <v>15</v>
      </c>
      <c r="AV11" s="346">
        <v>14</v>
      </c>
      <c r="AW11" s="346">
        <v>14</v>
      </c>
      <c r="AX11" s="346">
        <v>14</v>
      </c>
      <c r="AY11" s="346">
        <v>15</v>
      </c>
      <c r="AZ11" s="349"/>
      <c r="BA11" s="375">
        <v>45.888052284770602</v>
      </c>
      <c r="BB11" s="375">
        <v>1.2112330220051</v>
      </c>
      <c r="BC11" s="375">
        <v>5.0036665230416402E-2</v>
      </c>
      <c r="BD11" s="375">
        <v>1.6658216651807201</v>
      </c>
      <c r="BE11" s="668"/>
      <c r="BF11" s="348">
        <v>46.321091694300002</v>
      </c>
      <c r="BG11" s="348">
        <v>18.491355944199999</v>
      </c>
      <c r="BH11" s="348">
        <v>2.5050132523999999</v>
      </c>
      <c r="BI11" s="668"/>
      <c r="BJ11" s="348">
        <v>19.278861169999999</v>
      </c>
      <c r="BK11" s="668"/>
      <c r="BL11" s="348">
        <v>16.667300000000001</v>
      </c>
      <c r="BM11" s="348">
        <v>1.7555099999999999</v>
      </c>
      <c r="BN11" s="348">
        <v>0.85604100000000005</v>
      </c>
      <c r="BO11" s="348">
        <v>80.721148999999997</v>
      </c>
      <c r="BP11" s="668"/>
      <c r="BQ11" s="348">
        <v>33.15</v>
      </c>
      <c r="BR11" s="348">
        <v>33.04</v>
      </c>
      <c r="BS11" s="348">
        <v>9.2899999999999991</v>
      </c>
      <c r="BT11" s="348">
        <v>1.54</v>
      </c>
      <c r="BU11" s="348" t="s">
        <v>430</v>
      </c>
      <c r="BV11" s="348">
        <v>3.7</v>
      </c>
      <c r="BW11" s="668"/>
      <c r="BX11" s="353" t="s">
        <v>10079</v>
      </c>
      <c r="BY11" s="353" t="s">
        <v>10080</v>
      </c>
      <c r="BZ11" s="353" t="s">
        <v>4850</v>
      </c>
      <c r="CA11" s="353" t="s">
        <v>10081</v>
      </c>
      <c r="CB11" s="353" t="s">
        <v>6618</v>
      </c>
      <c r="CC11" s="668"/>
      <c r="CD11" s="354" t="s">
        <v>519</v>
      </c>
    </row>
    <row r="12" spans="1:82" s="355" customFormat="1" ht="11" x14ac:dyDescent="0.3">
      <c r="A12" s="841" t="s">
        <v>10082</v>
      </c>
      <c r="B12" s="857"/>
      <c r="C12" s="843">
        <v>41275</v>
      </c>
      <c r="D12" s="857"/>
      <c r="E12" s="844">
        <v>2857.87</v>
      </c>
      <c r="F12" s="857"/>
      <c r="G12" s="845">
        <v>70.313800000000001</v>
      </c>
      <c r="H12" s="857"/>
      <c r="I12" s="957">
        <v>9.81</v>
      </c>
      <c r="J12" s="957">
        <v>7.43</v>
      </c>
      <c r="K12" s="957">
        <v>4.7300000000000004</v>
      </c>
      <c r="L12" s="957">
        <v>4.93</v>
      </c>
      <c r="M12" s="858"/>
      <c r="N12" s="846">
        <v>-14.684699999999999</v>
      </c>
      <c r="O12" s="846">
        <v>-32.340299999999999</v>
      </c>
      <c r="P12" s="846">
        <v>-20.424199999999999</v>
      </c>
      <c r="Q12" s="846">
        <v>-3.1516000000000002</v>
      </c>
      <c r="R12" s="846">
        <v>6.4501999999999997</v>
      </c>
      <c r="S12" s="846">
        <v>13.816599999999999</v>
      </c>
      <c r="T12" s="846">
        <v>3.6808000000000001</v>
      </c>
      <c r="U12" s="846">
        <v>2.7566999999999999</v>
      </c>
      <c r="V12" s="848">
        <v>4.5266000000000002</v>
      </c>
      <c r="W12" s="846">
        <v>4.7004999999999999</v>
      </c>
      <c r="X12" s="846">
        <v>9.4657</v>
      </c>
      <c r="Y12" s="846">
        <v>9.3728999999999996</v>
      </c>
      <c r="Z12" s="846">
        <v>9.8840000000000003</v>
      </c>
      <c r="AA12" s="846">
        <v>6.7347999999999999</v>
      </c>
      <c r="AB12" s="846">
        <v>14.0867</v>
      </c>
      <c r="AC12" s="846">
        <v>2.4855999999999998</v>
      </c>
      <c r="AD12" s="846">
        <v>4.4912999999999998</v>
      </c>
      <c r="AE12" s="846">
        <v>5.2450000000000001</v>
      </c>
      <c r="AF12" s="846">
        <v>10.4124</v>
      </c>
      <c r="AG12" s="858"/>
      <c r="AH12" s="844">
        <v>9</v>
      </c>
      <c r="AI12" s="844">
        <v>9</v>
      </c>
      <c r="AJ12" s="844">
        <v>9</v>
      </c>
      <c r="AK12" s="844">
        <v>4</v>
      </c>
      <c r="AL12" s="844">
        <v>6</v>
      </c>
      <c r="AM12" s="844">
        <v>3</v>
      </c>
      <c r="AN12" s="844">
        <v>11</v>
      </c>
      <c r="AO12" s="844">
        <v>11</v>
      </c>
      <c r="AP12" s="844">
        <v>8</v>
      </c>
      <c r="AQ12" s="844">
        <v>13</v>
      </c>
      <c r="AR12" s="844">
        <v>4</v>
      </c>
      <c r="AS12" s="844">
        <v>2</v>
      </c>
      <c r="AT12" s="844">
        <v>1</v>
      </c>
      <c r="AU12" s="844">
        <v>7</v>
      </c>
      <c r="AV12" s="844">
        <v>7</v>
      </c>
      <c r="AW12" s="844">
        <v>11</v>
      </c>
      <c r="AX12" s="844">
        <v>10</v>
      </c>
      <c r="AY12" s="844">
        <v>6</v>
      </c>
      <c r="AZ12" s="858"/>
      <c r="BA12" s="852">
        <v>53.548334329255397</v>
      </c>
      <c r="BB12" s="852">
        <v>0</v>
      </c>
      <c r="BC12" s="852">
        <v>6.3180602871798205E-2</v>
      </c>
      <c r="BD12" s="852" t="s">
        <v>430</v>
      </c>
      <c r="BE12" s="857"/>
      <c r="BF12" s="846">
        <v>53.717726188900002</v>
      </c>
      <c r="BG12" s="846">
        <v>22.279061547200001</v>
      </c>
      <c r="BH12" s="846">
        <v>2.4111305619999999</v>
      </c>
      <c r="BI12" s="857"/>
      <c r="BJ12" s="846">
        <v>23.20662183</v>
      </c>
      <c r="BK12" s="857"/>
      <c r="BL12" s="846">
        <v>15.420199999999999</v>
      </c>
      <c r="BM12" s="846">
        <v>6.4892000000000003</v>
      </c>
      <c r="BN12" s="846">
        <v>1.2443900000000001</v>
      </c>
      <c r="BO12" s="846">
        <v>76.846209999999999</v>
      </c>
      <c r="BP12" s="857"/>
      <c r="BQ12" s="846">
        <v>28.47</v>
      </c>
      <c r="BR12" s="846">
        <v>20.8</v>
      </c>
      <c r="BS12" s="846">
        <v>2.62</v>
      </c>
      <c r="BT12" s="846">
        <v>11.37</v>
      </c>
      <c r="BU12" s="846">
        <v>0.01</v>
      </c>
      <c r="BV12" s="846">
        <v>13.51</v>
      </c>
      <c r="BW12" s="857"/>
      <c r="BX12" s="859" t="s">
        <v>10083</v>
      </c>
      <c r="BY12" s="859" t="s">
        <v>10084</v>
      </c>
      <c r="BZ12" s="859" t="s">
        <v>10085</v>
      </c>
      <c r="CA12" s="859" t="s">
        <v>1818</v>
      </c>
      <c r="CB12" s="859" t="s">
        <v>10086</v>
      </c>
      <c r="CC12" s="857"/>
      <c r="CD12" s="856" t="s">
        <v>604</v>
      </c>
    </row>
    <row r="13" spans="1:82" s="355" customFormat="1" x14ac:dyDescent="0.25">
      <c r="A13" s="345" t="s">
        <v>10087</v>
      </c>
      <c r="B13" s="668"/>
      <c r="C13" s="719">
        <v>41275</v>
      </c>
      <c r="D13" s="668"/>
      <c r="E13" s="346">
        <v>1656.21</v>
      </c>
      <c r="F13" s="668"/>
      <c r="G13" s="347">
        <v>77.445300000000003</v>
      </c>
      <c r="H13" s="668"/>
      <c r="I13" s="651">
        <v>9.2799999999999994</v>
      </c>
      <c r="J13" s="651">
        <v>7.57</v>
      </c>
      <c r="K13" s="651">
        <v>4.79</v>
      </c>
      <c r="L13" s="651">
        <v>5.08</v>
      </c>
      <c r="M13" s="349"/>
      <c r="N13" s="348">
        <v>-4.4297000000000004</v>
      </c>
      <c r="O13" s="348">
        <v>-30.401299999999999</v>
      </c>
      <c r="P13" s="348">
        <v>-22.2377</v>
      </c>
      <c r="Q13" s="348">
        <v>-6.5747999999999998</v>
      </c>
      <c r="R13" s="348">
        <v>2.9354</v>
      </c>
      <c r="S13" s="348">
        <v>12.6793</v>
      </c>
      <c r="T13" s="348">
        <v>2.9062999999999999</v>
      </c>
      <c r="U13" s="348">
        <v>1.5443</v>
      </c>
      <c r="V13" s="350">
        <v>3.0583</v>
      </c>
      <c r="W13" s="348">
        <v>4.5896999999999997</v>
      </c>
      <c r="X13" s="348">
        <v>8.5942000000000007</v>
      </c>
      <c r="Y13" s="348">
        <v>8.3439999999999994</v>
      </c>
      <c r="Z13" s="348">
        <v>8.1289999999999996</v>
      </c>
      <c r="AA13" s="348">
        <v>5.4368999999999996</v>
      </c>
      <c r="AB13" s="348">
        <v>14.103199999999999</v>
      </c>
      <c r="AC13" s="348">
        <v>1.6793</v>
      </c>
      <c r="AD13" s="348">
        <v>3.6516000000000002</v>
      </c>
      <c r="AE13" s="348">
        <v>1.7502</v>
      </c>
      <c r="AF13" s="348">
        <v>9.2621000000000002</v>
      </c>
      <c r="AG13" s="349"/>
      <c r="AH13" s="346">
        <v>7</v>
      </c>
      <c r="AI13" s="346">
        <v>7</v>
      </c>
      <c r="AJ13" s="346">
        <v>11</v>
      </c>
      <c r="AK13" s="346">
        <v>8</v>
      </c>
      <c r="AL13" s="346">
        <v>10</v>
      </c>
      <c r="AM13" s="346">
        <v>5</v>
      </c>
      <c r="AN13" s="346">
        <v>12</v>
      </c>
      <c r="AO13" s="346">
        <v>13</v>
      </c>
      <c r="AP13" s="346">
        <v>14</v>
      </c>
      <c r="AQ13" s="346">
        <v>14</v>
      </c>
      <c r="AR13" s="346">
        <v>10</v>
      </c>
      <c r="AS13" s="346">
        <v>9</v>
      </c>
      <c r="AT13" s="346">
        <v>9</v>
      </c>
      <c r="AU13" s="346">
        <v>9</v>
      </c>
      <c r="AV13" s="346">
        <v>6</v>
      </c>
      <c r="AW13" s="346">
        <v>13</v>
      </c>
      <c r="AX13" s="346">
        <v>13</v>
      </c>
      <c r="AY13" s="346">
        <v>10</v>
      </c>
      <c r="AZ13" s="349"/>
      <c r="BA13" s="375">
        <v>46.373162296858297</v>
      </c>
      <c r="BB13" s="375">
        <v>1.21398570322683</v>
      </c>
      <c r="BC13" s="375">
        <v>5.5775501812813599E-2</v>
      </c>
      <c r="BD13" s="375">
        <v>1.9547905987802701</v>
      </c>
      <c r="BE13" s="668"/>
      <c r="BF13" s="348">
        <v>49.017586881900002</v>
      </c>
      <c r="BG13" s="348">
        <v>20.3386162197</v>
      </c>
      <c r="BH13" s="348">
        <v>2.4100748228</v>
      </c>
      <c r="BI13" s="668"/>
      <c r="BJ13" s="348">
        <v>24.70157893</v>
      </c>
      <c r="BK13" s="668"/>
      <c r="BL13" s="348">
        <v>15.975300000000001</v>
      </c>
      <c r="BM13" s="348">
        <v>5.0509300000000001</v>
      </c>
      <c r="BN13" s="348">
        <v>3.67537</v>
      </c>
      <c r="BO13" s="348">
        <v>75.298400000000001</v>
      </c>
      <c r="BP13" s="668"/>
      <c r="BQ13" s="348">
        <v>25.8</v>
      </c>
      <c r="BR13" s="348">
        <v>41.11</v>
      </c>
      <c r="BS13" s="348">
        <v>5.59</v>
      </c>
      <c r="BT13" s="348" t="s">
        <v>430</v>
      </c>
      <c r="BU13" s="348" t="s">
        <v>430</v>
      </c>
      <c r="BV13" s="348">
        <v>2.79</v>
      </c>
      <c r="BW13" s="668"/>
      <c r="BX13" s="353" t="s">
        <v>10088</v>
      </c>
      <c r="BY13" s="353" t="s">
        <v>10089</v>
      </c>
      <c r="BZ13" s="353" t="s">
        <v>10090</v>
      </c>
      <c r="CA13" s="353" t="s">
        <v>10091</v>
      </c>
      <c r="CB13" s="353" t="s">
        <v>10092</v>
      </c>
      <c r="CC13" s="668"/>
      <c r="CD13" s="354" t="s">
        <v>1517</v>
      </c>
    </row>
    <row r="14" spans="1:82" s="355" customFormat="1" x14ac:dyDescent="0.25">
      <c r="A14" s="345" t="s">
        <v>10093</v>
      </c>
      <c r="B14" s="668"/>
      <c r="C14" s="719">
        <v>41269</v>
      </c>
      <c r="D14" s="668"/>
      <c r="E14" s="346">
        <v>1505.42</v>
      </c>
      <c r="F14" s="668"/>
      <c r="G14" s="347">
        <v>79.5946</v>
      </c>
      <c r="H14" s="668"/>
      <c r="I14" s="651">
        <v>5.8</v>
      </c>
      <c r="J14" s="651">
        <v>7.97</v>
      </c>
      <c r="K14" s="651">
        <v>3.41</v>
      </c>
      <c r="L14" s="651">
        <v>3.6</v>
      </c>
      <c r="M14" s="349"/>
      <c r="N14" s="348">
        <v>-31.293700000000001</v>
      </c>
      <c r="O14" s="348">
        <v>-31.0121</v>
      </c>
      <c r="P14" s="348">
        <v>-8.6135000000000002</v>
      </c>
      <c r="Q14" s="348">
        <v>-5.5858999999999996</v>
      </c>
      <c r="R14" s="348">
        <v>6.2175000000000002</v>
      </c>
      <c r="S14" s="348">
        <v>12.8744</v>
      </c>
      <c r="T14" s="348">
        <v>5.1811999999999996</v>
      </c>
      <c r="U14" s="348">
        <v>4.5469999999999997</v>
      </c>
      <c r="V14" s="350">
        <v>5.7944000000000004</v>
      </c>
      <c r="W14" s="348">
        <v>7.3437999999999999</v>
      </c>
      <c r="X14" s="348">
        <v>9.3131000000000004</v>
      </c>
      <c r="Y14" s="348">
        <v>8.7545000000000002</v>
      </c>
      <c r="Z14" s="348">
        <v>8.6379999999999999</v>
      </c>
      <c r="AA14" s="348">
        <v>7.1764000000000001</v>
      </c>
      <c r="AB14" s="348">
        <v>14.139200000000001</v>
      </c>
      <c r="AC14" s="348">
        <v>5.7305999999999999</v>
      </c>
      <c r="AD14" s="348">
        <v>6.157</v>
      </c>
      <c r="AE14" s="348">
        <v>3.4803000000000002</v>
      </c>
      <c r="AF14" s="348">
        <v>10.35</v>
      </c>
      <c r="AG14" s="349"/>
      <c r="AH14" s="346">
        <v>12</v>
      </c>
      <c r="AI14" s="346">
        <v>8</v>
      </c>
      <c r="AJ14" s="346">
        <v>4</v>
      </c>
      <c r="AK14" s="346">
        <v>6</v>
      </c>
      <c r="AL14" s="346">
        <v>7</v>
      </c>
      <c r="AM14" s="346">
        <v>4</v>
      </c>
      <c r="AN14" s="346">
        <v>6</v>
      </c>
      <c r="AO14" s="346">
        <v>6</v>
      </c>
      <c r="AP14" s="346">
        <v>3</v>
      </c>
      <c r="AQ14" s="346">
        <v>2</v>
      </c>
      <c r="AR14" s="346">
        <v>5</v>
      </c>
      <c r="AS14" s="346">
        <v>5</v>
      </c>
      <c r="AT14" s="346">
        <v>5</v>
      </c>
      <c r="AU14" s="346">
        <v>5</v>
      </c>
      <c r="AV14" s="346">
        <v>5</v>
      </c>
      <c r="AW14" s="346">
        <v>3</v>
      </c>
      <c r="AX14" s="346">
        <v>3</v>
      </c>
      <c r="AY14" s="346">
        <v>8</v>
      </c>
      <c r="AZ14" s="349"/>
      <c r="BA14" s="375">
        <v>39.123669974277902</v>
      </c>
      <c r="BB14" s="375">
        <v>0</v>
      </c>
      <c r="BC14" s="375">
        <v>8.1560731523240199E-2</v>
      </c>
      <c r="BD14" s="375" t="s">
        <v>430</v>
      </c>
      <c r="BE14" s="668"/>
      <c r="BF14" s="348">
        <v>43.976755519699999</v>
      </c>
      <c r="BG14" s="348">
        <v>7.6672142560000003</v>
      </c>
      <c r="BH14" s="348">
        <v>5.7356888762000002</v>
      </c>
      <c r="BI14" s="668"/>
      <c r="BJ14" s="348">
        <v>21.18164758</v>
      </c>
      <c r="BK14" s="668"/>
      <c r="BL14" s="348">
        <v>15.666700000000001</v>
      </c>
      <c r="BM14" s="348">
        <v>2.6333700000000002</v>
      </c>
      <c r="BN14" s="348">
        <v>2.88158</v>
      </c>
      <c r="BO14" s="348">
        <v>78.818349999999995</v>
      </c>
      <c r="BP14" s="668"/>
      <c r="BQ14" s="348">
        <v>16.5</v>
      </c>
      <c r="BR14" s="348">
        <v>30.05</v>
      </c>
      <c r="BS14" s="348">
        <v>11.67</v>
      </c>
      <c r="BT14" s="348">
        <v>10.94</v>
      </c>
      <c r="BU14" s="348">
        <v>4.13</v>
      </c>
      <c r="BV14" s="348">
        <v>5.51</v>
      </c>
      <c r="BW14" s="668"/>
      <c r="BX14" s="353" t="s">
        <v>10094</v>
      </c>
      <c r="BY14" s="353" t="s">
        <v>10095</v>
      </c>
      <c r="BZ14" s="353" t="s">
        <v>10096</v>
      </c>
      <c r="CA14" s="353" t="s">
        <v>10097</v>
      </c>
      <c r="CB14" s="353" t="s">
        <v>10098</v>
      </c>
      <c r="CC14" s="668"/>
      <c r="CD14" s="354" t="s">
        <v>476</v>
      </c>
    </row>
    <row r="15" spans="1:82" s="355" customFormat="1" x14ac:dyDescent="0.25">
      <c r="A15" s="345" t="s">
        <v>10099</v>
      </c>
      <c r="B15" s="668"/>
      <c r="C15" s="719">
        <v>41275</v>
      </c>
      <c r="D15" s="668"/>
      <c r="E15" s="346">
        <v>984.19899999999996</v>
      </c>
      <c r="F15" s="668"/>
      <c r="G15" s="347">
        <v>69.296999999999997</v>
      </c>
      <c r="H15" s="668"/>
      <c r="I15" s="651">
        <v>2.2799999999999998</v>
      </c>
      <c r="J15" s="651">
        <v>9.07</v>
      </c>
      <c r="K15" s="651">
        <v>1.92</v>
      </c>
      <c r="L15" s="651">
        <v>2</v>
      </c>
      <c r="M15" s="349"/>
      <c r="N15" s="348">
        <v>-14.636900000000001</v>
      </c>
      <c r="O15" s="348">
        <v>-13.486599999999999</v>
      </c>
      <c r="P15" s="348">
        <v>-7.8963000000000001</v>
      </c>
      <c r="Q15" s="348">
        <v>0.28220000000000001</v>
      </c>
      <c r="R15" s="348">
        <v>9.9915000000000003</v>
      </c>
      <c r="S15" s="348">
        <v>12.6046</v>
      </c>
      <c r="T15" s="348">
        <v>6.0949</v>
      </c>
      <c r="U15" s="348">
        <v>6.2480000000000002</v>
      </c>
      <c r="V15" s="350">
        <v>7.5776000000000003</v>
      </c>
      <c r="W15" s="348">
        <v>8.2774000000000001</v>
      </c>
      <c r="X15" s="348">
        <v>9.0211000000000006</v>
      </c>
      <c r="Y15" s="348">
        <v>8.5747999999999998</v>
      </c>
      <c r="Z15" s="348">
        <v>6.2050000000000001</v>
      </c>
      <c r="AA15" s="348">
        <v>9.2911999999999999</v>
      </c>
      <c r="AB15" s="348">
        <v>12.023300000000001</v>
      </c>
      <c r="AC15" s="348">
        <v>6.2483000000000004</v>
      </c>
      <c r="AD15" s="348">
        <v>7.6601999999999997</v>
      </c>
      <c r="AE15" s="348">
        <v>6.6289999999999996</v>
      </c>
      <c r="AF15" s="348">
        <v>7.6672000000000002</v>
      </c>
      <c r="AG15" s="349"/>
      <c r="AH15" s="346">
        <v>8</v>
      </c>
      <c r="AI15" s="346">
        <v>3</v>
      </c>
      <c r="AJ15" s="346">
        <v>3</v>
      </c>
      <c r="AK15" s="346">
        <v>1</v>
      </c>
      <c r="AL15" s="346">
        <v>2</v>
      </c>
      <c r="AM15" s="346">
        <v>6</v>
      </c>
      <c r="AN15" s="346">
        <v>5</v>
      </c>
      <c r="AO15" s="346">
        <v>1</v>
      </c>
      <c r="AP15" s="346">
        <v>1</v>
      </c>
      <c r="AQ15" s="346">
        <v>1</v>
      </c>
      <c r="AR15" s="346">
        <v>9</v>
      </c>
      <c r="AS15" s="346">
        <v>6</v>
      </c>
      <c r="AT15" s="346">
        <v>14</v>
      </c>
      <c r="AU15" s="346">
        <v>3</v>
      </c>
      <c r="AV15" s="346">
        <v>12</v>
      </c>
      <c r="AW15" s="346">
        <v>2</v>
      </c>
      <c r="AX15" s="346">
        <v>1</v>
      </c>
      <c r="AY15" s="346">
        <v>4</v>
      </c>
      <c r="AZ15" s="349"/>
      <c r="BA15" s="375">
        <v>23.618675033720201</v>
      </c>
      <c r="BB15" s="375">
        <v>0</v>
      </c>
      <c r="BC15" s="375">
        <v>0.125512059222851</v>
      </c>
      <c r="BD15" s="375" t="s">
        <v>430</v>
      </c>
      <c r="BE15" s="668"/>
      <c r="BF15" s="348">
        <v>35.6791858355</v>
      </c>
      <c r="BG15" s="348">
        <v>-4.0042124709999998</v>
      </c>
      <c r="BH15" s="348">
        <v>-8.9104127451000004</v>
      </c>
      <c r="BI15" s="668"/>
      <c r="BJ15" s="348">
        <v>11.489160480000001</v>
      </c>
      <c r="BK15" s="668"/>
      <c r="BL15" s="348">
        <v>10.1587</v>
      </c>
      <c r="BM15" s="348">
        <v>1.3304100000000001</v>
      </c>
      <c r="BN15" s="348" t="s">
        <v>430</v>
      </c>
      <c r="BO15" s="348">
        <v>88.510890000000003</v>
      </c>
      <c r="BP15" s="668"/>
      <c r="BQ15" s="348">
        <v>9.19</v>
      </c>
      <c r="BR15" s="348">
        <v>12.18</v>
      </c>
      <c r="BS15" s="348">
        <v>4.53</v>
      </c>
      <c r="BT15" s="348">
        <v>34.17</v>
      </c>
      <c r="BU15" s="348">
        <v>17.96</v>
      </c>
      <c r="BV15" s="348">
        <v>10.48</v>
      </c>
      <c r="BW15" s="668"/>
      <c r="BX15" s="353" t="s">
        <v>10100</v>
      </c>
      <c r="BY15" s="353" t="s">
        <v>10101</v>
      </c>
      <c r="BZ15" s="353" t="s">
        <v>10102</v>
      </c>
      <c r="CA15" s="353" t="s">
        <v>10103</v>
      </c>
      <c r="CB15" s="353" t="s">
        <v>10104</v>
      </c>
      <c r="CC15" s="668"/>
      <c r="CD15" s="354" t="s">
        <v>1517</v>
      </c>
    </row>
    <row r="16" spans="1:82" s="355" customFormat="1" x14ac:dyDescent="0.25">
      <c r="A16" s="345" t="s">
        <v>10105</v>
      </c>
      <c r="B16" s="668"/>
      <c r="C16" s="719">
        <v>41276</v>
      </c>
      <c r="D16" s="668"/>
      <c r="E16" s="346">
        <v>945.75</v>
      </c>
      <c r="F16" s="668"/>
      <c r="G16" s="347">
        <v>57.9009</v>
      </c>
      <c r="H16" s="668"/>
      <c r="I16" s="651">
        <v>3.46</v>
      </c>
      <c r="J16" s="651">
        <v>7.19</v>
      </c>
      <c r="K16" s="651">
        <v>2.0699999999999998</v>
      </c>
      <c r="L16" s="651">
        <v>2.1800000000000002</v>
      </c>
      <c r="M16" s="349"/>
      <c r="N16" s="348">
        <v>9.5844000000000005</v>
      </c>
      <c r="O16" s="348">
        <v>-17.604299999999999</v>
      </c>
      <c r="P16" s="348">
        <v>-12.801399999999999</v>
      </c>
      <c r="Q16" s="348">
        <v>-2.1955</v>
      </c>
      <c r="R16" s="348">
        <v>9.5448000000000004</v>
      </c>
      <c r="S16" s="348">
        <v>12.2606</v>
      </c>
      <c r="T16" s="348">
        <v>6.4031000000000002</v>
      </c>
      <c r="U16" s="348">
        <v>4.7276999999999996</v>
      </c>
      <c r="V16" s="350">
        <v>6.0621</v>
      </c>
      <c r="W16" s="348">
        <v>6.3253000000000004</v>
      </c>
      <c r="X16" s="348">
        <v>9.1100999999999992</v>
      </c>
      <c r="Y16" s="348">
        <v>8.0404</v>
      </c>
      <c r="Z16" s="348">
        <v>8.5729000000000006</v>
      </c>
      <c r="AA16" s="348">
        <v>7.0689000000000002</v>
      </c>
      <c r="AB16" s="348">
        <v>16.045400000000001</v>
      </c>
      <c r="AC16" s="348">
        <v>5.0829000000000004</v>
      </c>
      <c r="AD16" s="348">
        <v>6.8474000000000004</v>
      </c>
      <c r="AE16" s="348">
        <v>8.4960000000000004</v>
      </c>
      <c r="AF16" s="348">
        <v>9.3461999999999996</v>
      </c>
      <c r="AG16" s="349"/>
      <c r="AH16" s="346">
        <v>5</v>
      </c>
      <c r="AI16" s="346">
        <v>4</v>
      </c>
      <c r="AJ16" s="346">
        <v>7</v>
      </c>
      <c r="AK16" s="346">
        <v>3</v>
      </c>
      <c r="AL16" s="346">
        <v>4</v>
      </c>
      <c r="AM16" s="346">
        <v>8</v>
      </c>
      <c r="AN16" s="346">
        <v>3</v>
      </c>
      <c r="AO16" s="346">
        <v>3</v>
      </c>
      <c r="AP16" s="346">
        <v>2</v>
      </c>
      <c r="AQ16" s="346">
        <v>5</v>
      </c>
      <c r="AR16" s="346">
        <v>7</v>
      </c>
      <c r="AS16" s="346">
        <v>10</v>
      </c>
      <c r="AT16" s="346">
        <v>6</v>
      </c>
      <c r="AU16" s="346">
        <v>6</v>
      </c>
      <c r="AV16" s="346">
        <v>3</v>
      </c>
      <c r="AW16" s="346">
        <v>7</v>
      </c>
      <c r="AX16" s="346">
        <v>2</v>
      </c>
      <c r="AY16" s="346">
        <v>2</v>
      </c>
      <c r="AZ16" s="349"/>
      <c r="BA16" s="375">
        <v>41.010397915659603</v>
      </c>
      <c r="BB16" s="375">
        <v>0</v>
      </c>
      <c r="BC16" s="375">
        <v>7.5237936571727906E-2</v>
      </c>
      <c r="BD16" s="375" t="s">
        <v>430</v>
      </c>
      <c r="BE16" s="668"/>
      <c r="BF16" s="348">
        <v>45.781159537299999</v>
      </c>
      <c r="BG16" s="348">
        <v>11.9900634549</v>
      </c>
      <c r="BH16" s="348">
        <v>3.8182583193999999</v>
      </c>
      <c r="BI16" s="668"/>
      <c r="BJ16" s="348">
        <v>20.201990989999999</v>
      </c>
      <c r="BK16" s="668"/>
      <c r="BL16" s="348">
        <v>11.5435</v>
      </c>
      <c r="BM16" s="348">
        <v>4.7049300000000001</v>
      </c>
      <c r="BN16" s="348">
        <v>3.9535399999999998</v>
      </c>
      <c r="BO16" s="348">
        <v>79.798029999999997</v>
      </c>
      <c r="BP16" s="668"/>
      <c r="BQ16" s="348">
        <v>10.71</v>
      </c>
      <c r="BR16" s="348">
        <v>45.97</v>
      </c>
      <c r="BS16" s="348">
        <v>8.16</v>
      </c>
      <c r="BT16" s="348">
        <v>2.12</v>
      </c>
      <c r="BU16" s="348" t="s">
        <v>430</v>
      </c>
      <c r="BV16" s="348">
        <v>12.84</v>
      </c>
      <c r="BW16" s="668"/>
      <c r="BX16" s="353" t="s">
        <v>10106</v>
      </c>
      <c r="BY16" s="353" t="s">
        <v>10107</v>
      </c>
      <c r="BZ16" s="353" t="s">
        <v>10108</v>
      </c>
      <c r="CA16" s="353" t="s">
        <v>10109</v>
      </c>
      <c r="CB16" s="353" t="s">
        <v>10110</v>
      </c>
      <c r="CC16" s="668"/>
      <c r="CD16" s="354" t="s">
        <v>10111</v>
      </c>
    </row>
    <row r="17" spans="1:82" s="355" customFormat="1" x14ac:dyDescent="0.25">
      <c r="A17" s="345" t="s">
        <v>10112</v>
      </c>
      <c r="B17" s="668"/>
      <c r="C17" s="719">
        <v>41276</v>
      </c>
      <c r="D17" s="668"/>
      <c r="E17" s="346">
        <v>859.61800000000005</v>
      </c>
      <c r="F17" s="668"/>
      <c r="G17" s="347">
        <v>116.4683</v>
      </c>
      <c r="H17" s="668"/>
      <c r="I17" s="651">
        <v>2.93</v>
      </c>
      <c r="J17" s="651">
        <v>6.81</v>
      </c>
      <c r="K17" s="651">
        <v>1.67</v>
      </c>
      <c r="L17" s="651">
        <v>1.76</v>
      </c>
      <c r="M17" s="349"/>
      <c r="N17" s="348">
        <v>37.834000000000003</v>
      </c>
      <c r="O17" s="348">
        <v>-1.9322999999999999</v>
      </c>
      <c r="P17" s="348">
        <v>-2.7652999999999999</v>
      </c>
      <c r="Q17" s="348">
        <v>-3.6637</v>
      </c>
      <c r="R17" s="348">
        <v>9.7918000000000003</v>
      </c>
      <c r="S17" s="348">
        <v>16.2562</v>
      </c>
      <c r="T17" s="348">
        <v>7.1284000000000001</v>
      </c>
      <c r="U17" s="348">
        <v>4.1069000000000004</v>
      </c>
      <c r="V17" s="350">
        <v>4.0682999999999998</v>
      </c>
      <c r="W17" s="348">
        <v>5.7297000000000002</v>
      </c>
      <c r="X17" s="348">
        <v>8.5939999999999994</v>
      </c>
      <c r="Y17" s="348">
        <v>7.6428000000000003</v>
      </c>
      <c r="Z17" s="348">
        <v>8.8239999999999998</v>
      </c>
      <c r="AA17" s="348">
        <v>11.1609</v>
      </c>
      <c r="AB17" s="348">
        <v>17.423500000000001</v>
      </c>
      <c r="AC17" s="348">
        <v>5.2423000000000002</v>
      </c>
      <c r="AD17" s="348">
        <v>4.7756999999999996</v>
      </c>
      <c r="AE17" s="348">
        <v>7.6582999999999997</v>
      </c>
      <c r="AF17" s="348">
        <v>9.4201999999999995</v>
      </c>
      <c r="AG17" s="349"/>
      <c r="AH17" s="346">
        <v>1</v>
      </c>
      <c r="AI17" s="346">
        <v>1</v>
      </c>
      <c r="AJ17" s="346">
        <v>1</v>
      </c>
      <c r="AK17" s="346">
        <v>5</v>
      </c>
      <c r="AL17" s="346">
        <v>3</v>
      </c>
      <c r="AM17" s="346">
        <v>1</v>
      </c>
      <c r="AN17" s="346">
        <v>2</v>
      </c>
      <c r="AO17" s="346">
        <v>7</v>
      </c>
      <c r="AP17" s="346">
        <v>11</v>
      </c>
      <c r="AQ17" s="346">
        <v>8</v>
      </c>
      <c r="AR17" s="346">
        <v>11</v>
      </c>
      <c r="AS17" s="346">
        <v>13</v>
      </c>
      <c r="AT17" s="346">
        <v>4</v>
      </c>
      <c r="AU17" s="346">
        <v>2</v>
      </c>
      <c r="AV17" s="346">
        <v>1</v>
      </c>
      <c r="AW17" s="346">
        <v>6</v>
      </c>
      <c r="AX17" s="346">
        <v>9</v>
      </c>
      <c r="AY17" s="346">
        <v>3</v>
      </c>
      <c r="AZ17" s="349"/>
      <c r="BA17" s="375">
        <v>44.939526848931997</v>
      </c>
      <c r="BB17" s="375">
        <v>0</v>
      </c>
      <c r="BC17" s="375">
        <v>5.5010991089109597E-2</v>
      </c>
      <c r="BD17" s="375" t="s">
        <v>430</v>
      </c>
      <c r="BE17" s="668"/>
      <c r="BF17" s="348">
        <v>45.836034651600002</v>
      </c>
      <c r="BG17" s="348">
        <v>16.331245405400001</v>
      </c>
      <c r="BH17" s="348">
        <v>2.8066466160000001</v>
      </c>
      <c r="BI17" s="668"/>
      <c r="BJ17" s="348">
        <v>24.68866122</v>
      </c>
      <c r="BK17" s="668"/>
      <c r="BL17" s="348">
        <v>16.956700000000001</v>
      </c>
      <c r="BM17" s="348">
        <v>1.6146199999999999</v>
      </c>
      <c r="BN17" s="348">
        <v>6.0980499999999997</v>
      </c>
      <c r="BO17" s="348">
        <v>75.330629999999999</v>
      </c>
      <c r="BP17" s="668"/>
      <c r="BQ17" s="348">
        <v>21.06</v>
      </c>
      <c r="BR17" s="348">
        <v>41.77</v>
      </c>
      <c r="BS17" s="348" t="s">
        <v>430</v>
      </c>
      <c r="BT17" s="348" t="s">
        <v>430</v>
      </c>
      <c r="BU17" s="348" t="s">
        <v>430</v>
      </c>
      <c r="BV17" s="348">
        <v>12.48</v>
      </c>
      <c r="BW17" s="668"/>
      <c r="BX17" s="353" t="s">
        <v>10113</v>
      </c>
      <c r="BY17" s="353" t="s">
        <v>10114</v>
      </c>
      <c r="BZ17" s="353" t="s">
        <v>10115</v>
      </c>
      <c r="CA17" s="353" t="s">
        <v>10116</v>
      </c>
      <c r="CB17" s="353" t="s">
        <v>10117</v>
      </c>
      <c r="CC17" s="668"/>
      <c r="CD17" s="354" t="s">
        <v>519</v>
      </c>
    </row>
    <row r="18" spans="1:82" s="355" customFormat="1" x14ac:dyDescent="0.25">
      <c r="A18" s="345" t="s">
        <v>10118</v>
      </c>
      <c r="B18" s="668"/>
      <c r="C18" s="719">
        <v>41278</v>
      </c>
      <c r="D18" s="668"/>
      <c r="E18" s="346">
        <v>220.364</v>
      </c>
      <c r="F18" s="668"/>
      <c r="G18" s="347">
        <v>36.285200000000003</v>
      </c>
      <c r="H18" s="668"/>
      <c r="I18" s="651">
        <v>5.98</v>
      </c>
      <c r="J18" s="651">
        <v>7.3730900000000004</v>
      </c>
      <c r="K18" s="651">
        <v>4.41</v>
      </c>
      <c r="L18" s="651">
        <v>4.58</v>
      </c>
      <c r="M18" s="349"/>
      <c r="N18" s="348">
        <v>-20.207799999999999</v>
      </c>
      <c r="O18" s="348">
        <v>-36.4056</v>
      </c>
      <c r="P18" s="348">
        <v>-23.988099999999999</v>
      </c>
      <c r="Q18" s="348">
        <v>-11.9513</v>
      </c>
      <c r="R18" s="348">
        <v>3.9165999999999999</v>
      </c>
      <c r="S18" s="348">
        <v>10.798</v>
      </c>
      <c r="T18" s="348">
        <v>1.9329000000000001</v>
      </c>
      <c r="U18" s="348">
        <v>1.5012000000000001</v>
      </c>
      <c r="V18" s="350">
        <v>3.4329000000000001</v>
      </c>
      <c r="W18" s="348">
        <v>4.8014000000000001</v>
      </c>
      <c r="X18" s="348">
        <v>7.4020000000000001</v>
      </c>
      <c r="Y18" s="348">
        <v>6.6078999999999999</v>
      </c>
      <c r="Z18" s="348">
        <v>7.5221</v>
      </c>
      <c r="AA18" s="348">
        <v>6.1670999999999996</v>
      </c>
      <c r="AB18" s="348">
        <v>10.943899999999999</v>
      </c>
      <c r="AC18" s="348">
        <v>1.2771999999999999</v>
      </c>
      <c r="AD18" s="348">
        <v>3.7538999999999998</v>
      </c>
      <c r="AE18" s="348">
        <v>0.5333</v>
      </c>
      <c r="AF18" s="348">
        <v>8.6077999999999992</v>
      </c>
      <c r="AG18" s="349"/>
      <c r="AH18" s="346">
        <v>11</v>
      </c>
      <c r="AI18" s="346">
        <v>11</v>
      </c>
      <c r="AJ18" s="346">
        <v>13</v>
      </c>
      <c r="AK18" s="346">
        <v>14</v>
      </c>
      <c r="AL18" s="346">
        <v>9</v>
      </c>
      <c r="AM18" s="346">
        <v>11</v>
      </c>
      <c r="AN18" s="346">
        <v>14</v>
      </c>
      <c r="AO18" s="346">
        <v>14</v>
      </c>
      <c r="AP18" s="346">
        <v>12</v>
      </c>
      <c r="AQ18" s="346">
        <v>12</v>
      </c>
      <c r="AR18" s="346">
        <v>15</v>
      </c>
      <c r="AS18" s="346">
        <v>14</v>
      </c>
      <c r="AT18" s="346">
        <v>11</v>
      </c>
      <c r="AU18" s="346">
        <v>8</v>
      </c>
      <c r="AV18" s="346">
        <v>13</v>
      </c>
      <c r="AW18" s="346">
        <v>15</v>
      </c>
      <c r="AX18" s="346">
        <v>12</v>
      </c>
      <c r="AY18" s="346">
        <v>12</v>
      </c>
      <c r="AZ18" s="349"/>
      <c r="BA18" s="375">
        <v>39.637602819076598</v>
      </c>
      <c r="BB18" s="375">
        <v>1.02250168989546</v>
      </c>
      <c r="BC18" s="375">
        <v>3.2523010230642302E-2</v>
      </c>
      <c r="BD18" s="375">
        <v>0.75707680726313897</v>
      </c>
      <c r="BE18" s="668"/>
      <c r="BF18" s="348">
        <v>41.586656225299997</v>
      </c>
      <c r="BG18" s="348">
        <v>16.614676908300002</v>
      </c>
      <c r="BH18" s="348">
        <v>2.5030072179</v>
      </c>
      <c r="BI18" s="668"/>
      <c r="BJ18" s="348">
        <v>18.850682240000001</v>
      </c>
      <c r="BK18" s="668"/>
      <c r="BL18" s="348">
        <v>18.1127</v>
      </c>
      <c r="BM18" s="348">
        <v>0.73803099999999999</v>
      </c>
      <c r="BN18" s="348" t="s">
        <v>430</v>
      </c>
      <c r="BO18" s="348">
        <v>81.149269000000004</v>
      </c>
      <c r="BP18" s="668"/>
      <c r="BQ18" s="348">
        <v>47.16</v>
      </c>
      <c r="BR18" s="348">
        <v>11.46</v>
      </c>
      <c r="BS18" s="348">
        <v>4.54</v>
      </c>
      <c r="BT18" s="348">
        <v>5.28</v>
      </c>
      <c r="BU18" s="348">
        <v>7.75</v>
      </c>
      <c r="BV18" s="348">
        <v>4.96</v>
      </c>
      <c r="BW18" s="668"/>
      <c r="BX18" s="353" t="s">
        <v>10119</v>
      </c>
      <c r="BY18" s="353" t="s">
        <v>10120</v>
      </c>
      <c r="BZ18" s="353" t="s">
        <v>10121</v>
      </c>
      <c r="CA18" s="353" t="s">
        <v>10122</v>
      </c>
      <c r="CB18" s="353" t="s">
        <v>10123</v>
      </c>
      <c r="CC18" s="668"/>
      <c r="CD18" s="354" t="s">
        <v>463</v>
      </c>
    </row>
    <row r="19" spans="1:82" s="355" customFormat="1" x14ac:dyDescent="0.25">
      <c r="A19" s="345" t="s">
        <v>10124</v>
      </c>
      <c r="B19" s="668"/>
      <c r="C19" s="719">
        <v>41275</v>
      </c>
      <c r="D19" s="668"/>
      <c r="E19" s="346">
        <v>206.41</v>
      </c>
      <c r="F19" s="668"/>
      <c r="G19" s="347">
        <v>102.9799</v>
      </c>
      <c r="H19" s="668"/>
      <c r="I19" s="651">
        <v>3</v>
      </c>
      <c r="J19" s="651">
        <v>7.31</v>
      </c>
      <c r="K19" s="651">
        <v>2.0699999999999998</v>
      </c>
      <c r="L19" s="651">
        <v>2.21</v>
      </c>
      <c r="M19" s="349"/>
      <c r="N19" s="348">
        <v>30.116599999999998</v>
      </c>
      <c r="O19" s="348">
        <v>-7.6391999999999998</v>
      </c>
      <c r="P19" s="348">
        <v>-6.1093999999999999</v>
      </c>
      <c r="Q19" s="348">
        <v>-6.8400000000000002E-2</v>
      </c>
      <c r="R19" s="348">
        <v>7.9168000000000003</v>
      </c>
      <c r="S19" s="348">
        <v>11.525600000000001</v>
      </c>
      <c r="T19" s="348">
        <v>2.5863</v>
      </c>
      <c r="U19" s="348">
        <v>1.5458000000000001</v>
      </c>
      <c r="V19" s="350">
        <v>2.8269000000000002</v>
      </c>
      <c r="W19" s="348">
        <v>4.8861999999999997</v>
      </c>
      <c r="X19" s="348">
        <v>8.4414999999999996</v>
      </c>
      <c r="Y19" s="348">
        <v>7.6776999999999997</v>
      </c>
      <c r="Z19" s="348">
        <v>7.4611999999999998</v>
      </c>
      <c r="AA19" s="348">
        <v>7.7130999999999998</v>
      </c>
      <c r="AB19" s="348">
        <v>12.656499999999999</v>
      </c>
      <c r="AC19" s="348">
        <v>1.9118999999999999</v>
      </c>
      <c r="AD19" s="348">
        <v>3.3715999999999999</v>
      </c>
      <c r="AE19" s="348">
        <v>9.2012999999999998</v>
      </c>
      <c r="AF19" s="348">
        <v>8.8321000000000005</v>
      </c>
      <c r="AG19" s="349"/>
      <c r="AH19" s="346">
        <v>3</v>
      </c>
      <c r="AI19" s="346">
        <v>2</v>
      </c>
      <c r="AJ19" s="346">
        <v>2</v>
      </c>
      <c r="AK19" s="346">
        <v>2</v>
      </c>
      <c r="AL19" s="346">
        <v>5</v>
      </c>
      <c r="AM19" s="346">
        <v>9</v>
      </c>
      <c r="AN19" s="346">
        <v>13</v>
      </c>
      <c r="AO19" s="346">
        <v>12</v>
      </c>
      <c r="AP19" s="346">
        <v>15</v>
      </c>
      <c r="AQ19" s="346">
        <v>11</v>
      </c>
      <c r="AR19" s="346">
        <v>12</v>
      </c>
      <c r="AS19" s="346">
        <v>12</v>
      </c>
      <c r="AT19" s="346">
        <v>12</v>
      </c>
      <c r="AU19" s="346">
        <v>4</v>
      </c>
      <c r="AV19" s="346">
        <v>11</v>
      </c>
      <c r="AW19" s="346">
        <v>12</v>
      </c>
      <c r="AX19" s="346">
        <v>15</v>
      </c>
      <c r="AY19" s="346">
        <v>1</v>
      </c>
      <c r="AZ19" s="349"/>
      <c r="BA19" s="375">
        <v>42.755432638087797</v>
      </c>
      <c r="BB19" s="375">
        <v>0</v>
      </c>
      <c r="BC19" s="375">
        <v>5.9458476709566402E-2</v>
      </c>
      <c r="BD19" s="375" t="s">
        <v>430</v>
      </c>
      <c r="BE19" s="668"/>
      <c r="BF19" s="348">
        <v>45.128301798700001</v>
      </c>
      <c r="BG19" s="348">
        <v>15.723772113000001</v>
      </c>
      <c r="BH19" s="348">
        <v>2.8700684209</v>
      </c>
      <c r="BI19" s="668"/>
      <c r="BJ19" s="348">
        <v>21.092284249999999</v>
      </c>
      <c r="BK19" s="668"/>
      <c r="BL19" s="348">
        <v>14.8942</v>
      </c>
      <c r="BM19" s="348">
        <v>2.6821199999999998</v>
      </c>
      <c r="BN19" s="348">
        <v>3.516</v>
      </c>
      <c r="BO19" s="348">
        <v>78.907679999999999</v>
      </c>
      <c r="BP19" s="668"/>
      <c r="BQ19" s="348">
        <v>2.62</v>
      </c>
      <c r="BR19" s="348">
        <v>58.75</v>
      </c>
      <c r="BS19" s="348" t="s">
        <v>430</v>
      </c>
      <c r="BT19" s="348">
        <v>9.3000000000000007</v>
      </c>
      <c r="BU19" s="348" t="s">
        <v>430</v>
      </c>
      <c r="BV19" s="348">
        <v>8.24</v>
      </c>
      <c r="BW19" s="668"/>
      <c r="BX19" s="353" t="s">
        <v>10125</v>
      </c>
      <c r="BY19" s="353" t="s">
        <v>2045</v>
      </c>
      <c r="BZ19" s="353" t="s">
        <v>10126</v>
      </c>
      <c r="CA19" s="353" t="s">
        <v>10127</v>
      </c>
      <c r="CB19" s="353" t="s">
        <v>10128</v>
      </c>
      <c r="CC19" s="668"/>
      <c r="CD19" s="354" t="s">
        <v>555</v>
      </c>
    </row>
    <row r="20" spans="1:82" s="355" customFormat="1" x14ac:dyDescent="0.25">
      <c r="A20" s="345" t="s">
        <v>10129</v>
      </c>
      <c r="B20" s="668"/>
      <c r="C20" s="719">
        <v>41276</v>
      </c>
      <c r="D20" s="668"/>
      <c r="E20" s="346">
        <v>178.16</v>
      </c>
      <c r="F20" s="668"/>
      <c r="G20" s="347">
        <v>69.292900000000003</v>
      </c>
      <c r="H20" s="668"/>
      <c r="I20" s="651">
        <v>3.19</v>
      </c>
      <c r="J20" s="651">
        <v>5.34</v>
      </c>
      <c r="K20" s="651">
        <v>2.1</v>
      </c>
      <c r="L20" s="651">
        <v>2.1800000000000002</v>
      </c>
      <c r="M20" s="349"/>
      <c r="N20" s="348">
        <v>18.761900000000001</v>
      </c>
      <c r="O20" s="348">
        <v>-19.265999999999998</v>
      </c>
      <c r="P20" s="348">
        <v>-11.6677</v>
      </c>
      <c r="Q20" s="348">
        <v>-6.1745999999999999</v>
      </c>
      <c r="R20" s="348">
        <v>2.8411</v>
      </c>
      <c r="S20" s="348">
        <v>9.0152999999999999</v>
      </c>
      <c r="T20" s="348">
        <v>4.4135999999999997</v>
      </c>
      <c r="U20" s="348">
        <v>3.4702000000000002</v>
      </c>
      <c r="V20" s="350">
        <v>4.6047000000000002</v>
      </c>
      <c r="W20" s="348">
        <v>6.1043000000000003</v>
      </c>
      <c r="X20" s="348">
        <v>9.1611999999999991</v>
      </c>
      <c r="Y20" s="348">
        <v>7.7912999999999997</v>
      </c>
      <c r="Z20" s="348">
        <v>7.6069000000000004</v>
      </c>
      <c r="AA20" s="348">
        <v>3.8826999999999998</v>
      </c>
      <c r="AB20" s="348">
        <v>13.3123</v>
      </c>
      <c r="AC20" s="348">
        <v>3.2168000000000001</v>
      </c>
      <c r="AD20" s="348">
        <v>5.0503999999999998</v>
      </c>
      <c r="AE20" s="348">
        <v>1.0857000000000001</v>
      </c>
      <c r="AF20" s="348">
        <v>8.4469999999999992</v>
      </c>
      <c r="AG20" s="349"/>
      <c r="AH20" s="346">
        <v>4</v>
      </c>
      <c r="AI20" s="346">
        <v>5</v>
      </c>
      <c r="AJ20" s="346">
        <v>6</v>
      </c>
      <c r="AK20" s="346">
        <v>7</v>
      </c>
      <c r="AL20" s="346">
        <v>11</v>
      </c>
      <c r="AM20" s="346">
        <v>15</v>
      </c>
      <c r="AN20" s="346">
        <v>9</v>
      </c>
      <c r="AO20" s="346">
        <v>8</v>
      </c>
      <c r="AP20" s="346">
        <v>7</v>
      </c>
      <c r="AQ20" s="346">
        <v>6</v>
      </c>
      <c r="AR20" s="346">
        <v>6</v>
      </c>
      <c r="AS20" s="346">
        <v>11</v>
      </c>
      <c r="AT20" s="346">
        <v>10</v>
      </c>
      <c r="AU20" s="346">
        <v>12</v>
      </c>
      <c r="AV20" s="346">
        <v>9</v>
      </c>
      <c r="AW20" s="346">
        <v>9</v>
      </c>
      <c r="AX20" s="346">
        <v>7</v>
      </c>
      <c r="AY20" s="346">
        <v>11</v>
      </c>
      <c r="AZ20" s="349"/>
      <c r="BA20" s="375">
        <v>37.088405174114101</v>
      </c>
      <c r="BB20" s="375">
        <v>0</v>
      </c>
      <c r="BC20" s="375">
        <v>8.6009864362114399E-2</v>
      </c>
      <c r="BD20" s="375" t="s">
        <v>430</v>
      </c>
      <c r="BE20" s="668"/>
      <c r="BF20" s="348">
        <v>43.799225274299999</v>
      </c>
      <c r="BG20" s="348">
        <v>8.0032311674999992</v>
      </c>
      <c r="BH20" s="348">
        <v>5.4726927609000002</v>
      </c>
      <c r="BI20" s="668"/>
      <c r="BJ20" s="348">
        <v>20.636179540000001</v>
      </c>
      <c r="BK20" s="668"/>
      <c r="BL20" s="348">
        <v>15.0273</v>
      </c>
      <c r="BM20" s="348">
        <v>2.5207700000000002</v>
      </c>
      <c r="BN20" s="348">
        <v>3.08813</v>
      </c>
      <c r="BO20" s="348">
        <v>79.363799999999998</v>
      </c>
      <c r="BP20" s="668"/>
      <c r="BQ20" s="348">
        <v>54.35</v>
      </c>
      <c r="BR20" s="348">
        <v>13.43</v>
      </c>
      <c r="BS20" s="348">
        <v>7.24</v>
      </c>
      <c r="BT20" s="348" t="s">
        <v>430</v>
      </c>
      <c r="BU20" s="348" t="s">
        <v>430</v>
      </c>
      <c r="BV20" s="348">
        <v>4.34</v>
      </c>
      <c r="BW20" s="668"/>
      <c r="BX20" s="353" t="s">
        <v>10130</v>
      </c>
      <c r="BY20" s="353" t="s">
        <v>10131</v>
      </c>
      <c r="BZ20" s="353" t="s">
        <v>10132</v>
      </c>
      <c r="CA20" s="353" t="s">
        <v>10133</v>
      </c>
      <c r="CB20" s="353" t="s">
        <v>10134</v>
      </c>
      <c r="CC20" s="668"/>
      <c r="CD20" s="354" t="s">
        <v>555</v>
      </c>
    </row>
    <row r="21" spans="1:82" s="355" customFormat="1" x14ac:dyDescent="0.25">
      <c r="A21" s="345" t="s">
        <v>10135</v>
      </c>
      <c r="B21" s="668"/>
      <c r="C21" s="719">
        <v>41285</v>
      </c>
      <c r="D21" s="668"/>
      <c r="E21" s="346">
        <v>155.82499999999999</v>
      </c>
      <c r="F21" s="668"/>
      <c r="G21" s="347">
        <v>72.109300000000005</v>
      </c>
      <c r="H21" s="668"/>
      <c r="I21" s="651">
        <v>7.54</v>
      </c>
      <c r="J21" s="651">
        <v>7.06</v>
      </c>
      <c r="K21" s="651">
        <v>4.78</v>
      </c>
      <c r="L21" s="651">
        <v>4.97</v>
      </c>
      <c r="M21" s="349"/>
      <c r="N21" s="348">
        <v>-50.194200000000002</v>
      </c>
      <c r="O21" s="348">
        <v>-47.830500000000001</v>
      </c>
      <c r="P21" s="348">
        <v>-21.7898</v>
      </c>
      <c r="Q21" s="348">
        <v>-6.9593999999999996</v>
      </c>
      <c r="R21" s="348">
        <v>1.8267</v>
      </c>
      <c r="S21" s="348">
        <v>12.57</v>
      </c>
      <c r="T21" s="348">
        <v>8.4339999999999993</v>
      </c>
      <c r="U21" s="348">
        <v>5.0787000000000004</v>
      </c>
      <c r="V21" s="350">
        <v>4.2708000000000004</v>
      </c>
      <c r="W21" s="348">
        <v>5.3879999999999999</v>
      </c>
      <c r="X21" s="348">
        <v>9.8823000000000008</v>
      </c>
      <c r="Y21" s="348">
        <v>8.3495000000000008</v>
      </c>
      <c r="Z21" s="348">
        <v>8.2355999999999998</v>
      </c>
      <c r="AA21" s="348">
        <v>0.439</v>
      </c>
      <c r="AB21" s="348">
        <v>16.6235</v>
      </c>
      <c r="AC21" s="348">
        <v>7.4936999999999996</v>
      </c>
      <c r="AD21" s="348">
        <v>4.4617000000000004</v>
      </c>
      <c r="AE21" s="348">
        <v>3.2351000000000001</v>
      </c>
      <c r="AF21" s="348">
        <v>8.8584999999999994</v>
      </c>
      <c r="AG21" s="349"/>
      <c r="AH21" s="346">
        <v>15</v>
      </c>
      <c r="AI21" s="346">
        <v>15</v>
      </c>
      <c r="AJ21" s="346">
        <v>10</v>
      </c>
      <c r="AK21" s="346">
        <v>9</v>
      </c>
      <c r="AL21" s="346">
        <v>13</v>
      </c>
      <c r="AM21" s="346">
        <v>7</v>
      </c>
      <c r="AN21" s="346">
        <v>1</v>
      </c>
      <c r="AO21" s="346">
        <v>2</v>
      </c>
      <c r="AP21" s="346">
        <v>10</v>
      </c>
      <c r="AQ21" s="346">
        <v>9</v>
      </c>
      <c r="AR21" s="346">
        <v>2</v>
      </c>
      <c r="AS21" s="346">
        <v>8</v>
      </c>
      <c r="AT21" s="346">
        <v>8</v>
      </c>
      <c r="AU21" s="346">
        <v>14</v>
      </c>
      <c r="AV21" s="346">
        <v>2</v>
      </c>
      <c r="AW21" s="346">
        <v>1</v>
      </c>
      <c r="AX21" s="346">
        <v>11</v>
      </c>
      <c r="AY21" s="346">
        <v>9</v>
      </c>
      <c r="AZ21" s="349"/>
      <c r="BA21" s="375">
        <v>59.778143692572399</v>
      </c>
      <c r="BB21" s="375">
        <v>0.990015274848555</v>
      </c>
      <c r="BC21" s="375">
        <v>6.4890549442297094E-2</v>
      </c>
      <c r="BD21" s="375">
        <v>3.3638834957141399</v>
      </c>
      <c r="BE21" s="668"/>
      <c r="BF21" s="348">
        <v>49.126905957300004</v>
      </c>
      <c r="BG21" s="348">
        <v>12.123502712700001</v>
      </c>
      <c r="BH21" s="348">
        <v>4.0522039810999999</v>
      </c>
      <c r="BI21" s="668"/>
      <c r="BJ21" s="348">
        <v>16.38595166</v>
      </c>
      <c r="BK21" s="668"/>
      <c r="BL21" s="348">
        <v>9.3656799999999993</v>
      </c>
      <c r="BM21" s="348">
        <v>5.6165500000000002</v>
      </c>
      <c r="BN21" s="348">
        <v>1.4037200000000001</v>
      </c>
      <c r="BO21" s="348">
        <v>83.614050000000006</v>
      </c>
      <c r="BP21" s="668"/>
      <c r="BQ21" s="348">
        <v>46.12</v>
      </c>
      <c r="BR21" s="348">
        <v>26.78</v>
      </c>
      <c r="BS21" s="348" t="s">
        <v>430</v>
      </c>
      <c r="BT21" s="348" t="s">
        <v>430</v>
      </c>
      <c r="BU21" s="348" t="s">
        <v>430</v>
      </c>
      <c r="BV21" s="348">
        <v>10.71</v>
      </c>
      <c r="BW21" s="668"/>
      <c r="BX21" s="353" t="s">
        <v>10136</v>
      </c>
      <c r="BY21" s="353" t="s">
        <v>10137</v>
      </c>
      <c r="BZ21" s="353" t="s">
        <v>10138</v>
      </c>
      <c r="CA21" s="353" t="s">
        <v>10139</v>
      </c>
      <c r="CB21" s="353" t="s">
        <v>10140</v>
      </c>
      <c r="CC21" s="668"/>
      <c r="CD21" s="354" t="s">
        <v>555</v>
      </c>
    </row>
    <row r="22" spans="1:82" s="355" customFormat="1" x14ac:dyDescent="0.25">
      <c r="A22" s="345" t="s">
        <v>10141</v>
      </c>
      <c r="B22" s="668"/>
      <c r="C22" s="719">
        <v>41275</v>
      </c>
      <c r="D22" s="668"/>
      <c r="E22" s="346">
        <v>92.033500000000004</v>
      </c>
      <c r="F22" s="668"/>
      <c r="G22" s="347">
        <v>37.531500000000001</v>
      </c>
      <c r="H22" s="668"/>
      <c r="I22" s="651">
        <v>4.2699999999999996</v>
      </c>
      <c r="J22" s="651">
        <v>7.24</v>
      </c>
      <c r="K22" s="651">
        <v>2.37</v>
      </c>
      <c r="L22" s="651">
        <v>2.4900000000000002</v>
      </c>
      <c r="M22" s="349"/>
      <c r="N22" s="348">
        <v>-17.982700000000001</v>
      </c>
      <c r="O22" s="348">
        <v>-32.879199999999997</v>
      </c>
      <c r="P22" s="348">
        <v>-11.657999999999999</v>
      </c>
      <c r="Q22" s="348">
        <v>-11.308299999999999</v>
      </c>
      <c r="R22" s="348">
        <v>13.398899999999999</v>
      </c>
      <c r="S22" s="348">
        <v>14.888400000000001</v>
      </c>
      <c r="T22" s="348">
        <v>4.4347000000000003</v>
      </c>
      <c r="U22" s="348">
        <v>3.3612000000000002</v>
      </c>
      <c r="V22" s="350">
        <v>4.9714999999999998</v>
      </c>
      <c r="W22" s="348">
        <v>4.9005999999999998</v>
      </c>
      <c r="X22" s="348">
        <v>7.9157000000000002</v>
      </c>
      <c r="Y22" s="348">
        <v>6.3531000000000004</v>
      </c>
      <c r="Z22" s="348">
        <v>7.0571000000000002</v>
      </c>
      <c r="AA22" s="348">
        <v>12.4198</v>
      </c>
      <c r="AB22" s="348">
        <v>13.9193</v>
      </c>
      <c r="AC22" s="348">
        <v>2.9904999999999999</v>
      </c>
      <c r="AD22" s="348">
        <v>5.1745000000000001</v>
      </c>
      <c r="AE22" s="348">
        <v>5.2275999999999998</v>
      </c>
      <c r="AF22" s="348">
        <v>8.1364000000000001</v>
      </c>
      <c r="AG22" s="349"/>
      <c r="AH22" s="346">
        <v>10</v>
      </c>
      <c r="AI22" s="346">
        <v>10</v>
      </c>
      <c r="AJ22" s="346">
        <v>5</v>
      </c>
      <c r="AK22" s="346">
        <v>13</v>
      </c>
      <c r="AL22" s="346">
        <v>1</v>
      </c>
      <c r="AM22" s="346">
        <v>2</v>
      </c>
      <c r="AN22" s="346">
        <v>8</v>
      </c>
      <c r="AO22" s="346">
        <v>9</v>
      </c>
      <c r="AP22" s="346">
        <v>6</v>
      </c>
      <c r="AQ22" s="346">
        <v>10</v>
      </c>
      <c r="AR22" s="346">
        <v>14</v>
      </c>
      <c r="AS22" s="346">
        <v>15</v>
      </c>
      <c r="AT22" s="346">
        <v>13</v>
      </c>
      <c r="AU22" s="346">
        <v>1</v>
      </c>
      <c r="AV22" s="346">
        <v>8</v>
      </c>
      <c r="AW22" s="346">
        <v>10</v>
      </c>
      <c r="AX22" s="346">
        <v>6</v>
      </c>
      <c r="AY22" s="346">
        <v>7</v>
      </c>
      <c r="AZ22" s="349"/>
      <c r="BA22" s="375">
        <v>45.1889656861687</v>
      </c>
      <c r="BB22" s="375">
        <v>0</v>
      </c>
      <c r="BC22" s="375">
        <v>4.1081036041105502E-2</v>
      </c>
      <c r="BD22" s="375" t="s">
        <v>430</v>
      </c>
      <c r="BE22" s="668"/>
      <c r="BF22" s="348">
        <v>44.470984657700001</v>
      </c>
      <c r="BG22" s="348">
        <v>18.056664041499999</v>
      </c>
      <c r="BH22" s="348">
        <v>2.4628571787000002</v>
      </c>
      <c r="BI22" s="668"/>
      <c r="BJ22" s="348">
        <v>24.595227489999999</v>
      </c>
      <c r="BK22" s="668"/>
      <c r="BL22" s="348">
        <v>10.620100000000001</v>
      </c>
      <c r="BM22" s="348">
        <v>1.5707</v>
      </c>
      <c r="BN22" s="348" t="s">
        <v>430</v>
      </c>
      <c r="BO22" s="348">
        <v>87.809200000000004</v>
      </c>
      <c r="BP22" s="668"/>
      <c r="BQ22" s="348">
        <v>18.239999999999998</v>
      </c>
      <c r="BR22" s="348">
        <v>37.479999999999997</v>
      </c>
      <c r="BS22" s="348">
        <v>14.1</v>
      </c>
      <c r="BT22" s="348" t="s">
        <v>430</v>
      </c>
      <c r="BU22" s="348">
        <v>0.03</v>
      </c>
      <c r="BV22" s="348">
        <v>5.55</v>
      </c>
      <c r="BW22" s="668"/>
      <c r="BX22" s="353" t="s">
        <v>10142</v>
      </c>
      <c r="BY22" s="353" t="s">
        <v>10143</v>
      </c>
      <c r="BZ22" s="353" t="s">
        <v>10144</v>
      </c>
      <c r="CA22" s="353" t="s">
        <v>10145</v>
      </c>
      <c r="CB22" s="353" t="s">
        <v>10146</v>
      </c>
      <c r="CC22" s="668"/>
      <c r="CD22" s="354" t="s">
        <v>4823</v>
      </c>
    </row>
    <row r="23" spans="1:82" x14ac:dyDescent="0.25">
      <c r="A23" s="36" t="s">
        <v>93</v>
      </c>
      <c r="B23" s="43"/>
      <c r="C23" s="720"/>
      <c r="D23" s="43"/>
      <c r="E23" s="51"/>
      <c r="F23" s="43"/>
      <c r="G23" s="55"/>
      <c r="H23" s="43"/>
      <c r="I23" s="92"/>
      <c r="J23" s="92"/>
      <c r="K23" s="92"/>
      <c r="L23" s="92"/>
      <c r="M23" s="66"/>
      <c r="N23" s="59">
        <v>-6.6909000000000001</v>
      </c>
      <c r="O23" s="59">
        <v>-27.587399999999999</v>
      </c>
      <c r="P23" s="59">
        <v>-16.4587</v>
      </c>
      <c r="Q23" s="59">
        <v>-6.3289999999999997</v>
      </c>
      <c r="R23" s="59">
        <v>5.4263000000000003</v>
      </c>
      <c r="S23" s="59">
        <v>11.952299999999999</v>
      </c>
      <c r="T23" s="59">
        <v>4.5991999999999997</v>
      </c>
      <c r="U23" s="59">
        <v>3.5177999999999998</v>
      </c>
      <c r="V23" s="70">
        <v>4.6872999999999996</v>
      </c>
      <c r="W23" s="59">
        <v>5.7085999999999997</v>
      </c>
      <c r="X23" s="59">
        <v>8.9476999999999993</v>
      </c>
      <c r="Y23" s="59">
        <v>8.2773000000000003</v>
      </c>
      <c r="Z23" s="59">
        <v>8.2307000000000006</v>
      </c>
      <c r="AA23" s="59">
        <v>6.0094000000000003</v>
      </c>
      <c r="AB23" s="59">
        <v>13.5588</v>
      </c>
      <c r="AC23" s="59">
        <v>3.9679000000000002</v>
      </c>
      <c r="AD23" s="59">
        <v>5.0035999999999996</v>
      </c>
      <c r="AE23" s="59">
        <v>3.6526999999999998</v>
      </c>
      <c r="AF23" s="59">
        <v>9.2220999999999993</v>
      </c>
      <c r="AG23" s="66"/>
      <c r="AH23" s="51">
        <v>15</v>
      </c>
      <c r="AI23" s="51">
        <v>15</v>
      </c>
      <c r="AJ23" s="51">
        <v>15</v>
      </c>
      <c r="AK23" s="51">
        <v>15</v>
      </c>
      <c r="AL23" s="51">
        <v>15</v>
      </c>
      <c r="AM23" s="51">
        <v>15</v>
      </c>
      <c r="AN23" s="51">
        <v>15</v>
      </c>
      <c r="AO23" s="51">
        <v>15</v>
      </c>
      <c r="AP23" s="51">
        <v>15</v>
      </c>
      <c r="AQ23" s="51">
        <v>15</v>
      </c>
      <c r="AR23" s="51">
        <v>15</v>
      </c>
      <c r="AS23" s="51">
        <v>15</v>
      </c>
      <c r="AT23" s="51">
        <v>14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37.834000000000003</v>
      </c>
      <c r="O24" s="60">
        <v>-1.9322999999999999</v>
      </c>
      <c r="P24" s="60">
        <v>-2.7652999999999999</v>
      </c>
      <c r="Q24" s="60">
        <v>0.28220000000000001</v>
      </c>
      <c r="R24" s="60">
        <v>13.398899999999999</v>
      </c>
      <c r="S24" s="60">
        <v>16.2562</v>
      </c>
      <c r="T24" s="60">
        <v>8.4339999999999993</v>
      </c>
      <c r="U24" s="60">
        <v>6.2480000000000002</v>
      </c>
      <c r="V24" s="71">
        <v>7.5776000000000003</v>
      </c>
      <c r="W24" s="60">
        <v>8.2774000000000001</v>
      </c>
      <c r="X24" s="60">
        <v>10.636200000000001</v>
      </c>
      <c r="Y24" s="60">
        <v>9.8481000000000005</v>
      </c>
      <c r="Z24" s="60">
        <v>9.8840000000000003</v>
      </c>
      <c r="AA24" s="60">
        <v>12.4198</v>
      </c>
      <c r="AB24" s="60">
        <v>17.423500000000001</v>
      </c>
      <c r="AC24" s="60">
        <v>7.4936999999999996</v>
      </c>
      <c r="AD24" s="60">
        <v>7.6601999999999997</v>
      </c>
      <c r="AE24" s="60">
        <v>9.2012999999999998</v>
      </c>
      <c r="AF24" s="60">
        <v>10.4124</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-50.194200000000002</v>
      </c>
      <c r="O25" s="60">
        <v>-47.830500000000001</v>
      </c>
      <c r="P25" s="60">
        <v>-31.872800000000002</v>
      </c>
      <c r="Q25" s="60">
        <v>-12.914</v>
      </c>
      <c r="R25" s="60">
        <v>-0.81259999999999999</v>
      </c>
      <c r="S25" s="60">
        <v>9.0152999999999999</v>
      </c>
      <c r="T25" s="60">
        <v>1.3104</v>
      </c>
      <c r="U25" s="60">
        <v>1.3440000000000001</v>
      </c>
      <c r="V25" s="71">
        <v>2.8269000000000002</v>
      </c>
      <c r="W25" s="60">
        <v>3.9213</v>
      </c>
      <c r="X25" s="60">
        <v>7.4020000000000001</v>
      </c>
      <c r="Y25" s="60">
        <v>6.3531000000000004</v>
      </c>
      <c r="Z25" s="60">
        <v>6.2050000000000001</v>
      </c>
      <c r="AA25" s="60">
        <v>0.39179999999999998</v>
      </c>
      <c r="AB25" s="60">
        <v>9.5008999999999997</v>
      </c>
      <c r="AC25" s="60">
        <v>1.2771999999999999</v>
      </c>
      <c r="AD25" s="60">
        <v>3.3715999999999999</v>
      </c>
      <c r="AE25" s="60">
        <v>-2.6408</v>
      </c>
      <c r="AF25" s="60">
        <v>7.6672000000000002</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-14.636900000000001</v>
      </c>
      <c r="O26" s="61">
        <v>-31.0121</v>
      </c>
      <c r="P26" s="61">
        <v>-16.636800000000001</v>
      </c>
      <c r="Q26" s="61">
        <v>-6.5747999999999998</v>
      </c>
      <c r="R26" s="61">
        <v>4.6702000000000004</v>
      </c>
      <c r="S26" s="61">
        <v>12.2606</v>
      </c>
      <c r="T26" s="61">
        <v>4.4347000000000003</v>
      </c>
      <c r="U26" s="61">
        <v>3.4702000000000002</v>
      </c>
      <c r="V26" s="72">
        <v>4.5266000000000002</v>
      </c>
      <c r="W26" s="61">
        <v>5.7297000000000002</v>
      </c>
      <c r="X26" s="61">
        <v>9.0365000000000002</v>
      </c>
      <c r="Y26" s="61">
        <v>8.3495000000000008</v>
      </c>
      <c r="Z26" s="61">
        <v>8.3669499999999992</v>
      </c>
      <c r="AA26" s="61">
        <v>6.1670999999999996</v>
      </c>
      <c r="AB26" s="61">
        <v>13.9193</v>
      </c>
      <c r="AC26" s="61">
        <v>3.6379000000000001</v>
      </c>
      <c r="AD26" s="61">
        <v>4.8391999999999999</v>
      </c>
      <c r="AE26" s="61">
        <v>3.4803000000000002</v>
      </c>
      <c r="AF26" s="61">
        <v>9.3461999999999996</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347</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355" customFormat="1" x14ac:dyDescent="0.25">
      <c r="A28" s="481" t="s">
        <v>10147</v>
      </c>
      <c r="B28" s="702"/>
      <c r="C28" s="724">
        <v>36990</v>
      </c>
      <c r="D28" s="702"/>
      <c r="E28" s="403">
        <v>10233.5</v>
      </c>
      <c r="F28" s="702"/>
      <c r="G28" s="404">
        <v>76.774500000000003</v>
      </c>
      <c r="H28" s="702"/>
      <c r="I28" s="650">
        <v>3.75</v>
      </c>
      <c r="J28" s="650">
        <v>7.86</v>
      </c>
      <c r="K28" s="650">
        <v>2.76</v>
      </c>
      <c r="L28" s="650">
        <v>2.98</v>
      </c>
      <c r="M28" s="482"/>
      <c r="N28" s="405">
        <v>7.2752999999999997</v>
      </c>
      <c r="O28" s="405">
        <v>-38.781100000000002</v>
      </c>
      <c r="P28" s="405">
        <v>-23.885100000000001</v>
      </c>
      <c r="Q28" s="405">
        <v>-8.1887000000000008</v>
      </c>
      <c r="R28" s="405">
        <v>4.1631</v>
      </c>
      <c r="S28" s="405">
        <v>8.7990999999999993</v>
      </c>
      <c r="T28" s="405">
        <v>5.6723999999999997</v>
      </c>
      <c r="U28" s="405">
        <v>4.1212999999999997</v>
      </c>
      <c r="V28" s="407">
        <v>5.2888000000000002</v>
      </c>
      <c r="W28" s="405">
        <v>5.3547000000000002</v>
      </c>
      <c r="X28" s="405">
        <v>8.5073000000000008</v>
      </c>
      <c r="Y28" s="405">
        <v>8.6608999999999998</v>
      </c>
      <c r="Z28" s="405">
        <v>8.3361999999999998</v>
      </c>
      <c r="AA28" s="405">
        <v>3.9367000000000001</v>
      </c>
      <c r="AB28" s="405">
        <v>14.738799999999999</v>
      </c>
      <c r="AC28" s="405">
        <v>5.1714000000000002</v>
      </c>
      <c r="AD28" s="405">
        <v>5.6406000000000001</v>
      </c>
      <c r="AE28" s="405">
        <v>5.7492000000000001</v>
      </c>
      <c r="AF28" s="405">
        <v>8.3523999999999994</v>
      </c>
      <c r="AG28" s="482"/>
      <c r="AH28" s="403">
        <v>6</v>
      </c>
      <c r="AI28" s="403">
        <v>13</v>
      </c>
      <c r="AJ28" s="403">
        <v>12</v>
      </c>
      <c r="AK28" s="403">
        <v>11</v>
      </c>
      <c r="AL28" s="403">
        <v>8</v>
      </c>
      <c r="AM28" s="403">
        <v>13</v>
      </c>
      <c r="AN28" s="403">
        <v>3</v>
      </c>
      <c r="AO28" s="403">
        <v>3</v>
      </c>
      <c r="AP28" s="403">
        <v>2</v>
      </c>
      <c r="AQ28" s="403">
        <v>6</v>
      </c>
      <c r="AR28" s="403">
        <v>4</v>
      </c>
      <c r="AS28" s="403">
        <v>2</v>
      </c>
      <c r="AT28" s="403">
        <v>3</v>
      </c>
      <c r="AU28" s="403">
        <v>11</v>
      </c>
      <c r="AV28" s="403">
        <v>3</v>
      </c>
      <c r="AW28" s="403">
        <v>3</v>
      </c>
      <c r="AX28" s="403">
        <v>2</v>
      </c>
      <c r="AY28" s="403">
        <v>5</v>
      </c>
      <c r="AZ28" s="482"/>
      <c r="BA28" s="410">
        <v>42.149900605304403</v>
      </c>
      <c r="BB28" s="410">
        <v>0.90729134542744105</v>
      </c>
      <c r="BC28" s="410">
        <v>6.2703618171633002E-2</v>
      </c>
      <c r="BD28" s="410">
        <v>2.1708434638318201</v>
      </c>
      <c r="BE28" s="702"/>
      <c r="BF28" s="405">
        <v>43.540172898900003</v>
      </c>
      <c r="BG28" s="405">
        <v>11.941539994399999</v>
      </c>
      <c r="BH28" s="405">
        <v>3.6461103776999999</v>
      </c>
      <c r="BI28" s="702"/>
      <c r="BJ28" s="405">
        <v>23.210263170000001</v>
      </c>
      <c r="BK28" s="702"/>
      <c r="BL28" s="405">
        <v>8.5965100000000003</v>
      </c>
      <c r="BM28" s="405">
        <v>2.9784700000000002</v>
      </c>
      <c r="BN28" s="405">
        <v>11.635300000000001</v>
      </c>
      <c r="BO28" s="405">
        <v>76.789720000000003</v>
      </c>
      <c r="BP28" s="702"/>
      <c r="BQ28" s="405">
        <v>3.43</v>
      </c>
      <c r="BR28" s="405">
        <v>35.880000000000003</v>
      </c>
      <c r="BS28" s="405">
        <v>16.190000000000001</v>
      </c>
      <c r="BT28" s="405">
        <v>14.98</v>
      </c>
      <c r="BU28" s="405">
        <v>2.31</v>
      </c>
      <c r="BV28" s="405">
        <v>4.4800000000000004</v>
      </c>
      <c r="BW28" s="702"/>
      <c r="BX28" s="703" t="s">
        <v>10064</v>
      </c>
      <c r="BY28" s="703" t="s">
        <v>10065</v>
      </c>
      <c r="BZ28" s="703" t="s">
        <v>5963</v>
      </c>
      <c r="CA28" s="703" t="s">
        <v>10066</v>
      </c>
      <c r="CB28" s="703" t="s">
        <v>10067</v>
      </c>
      <c r="CC28" s="702"/>
      <c r="CD28" s="411" t="s">
        <v>519</v>
      </c>
    </row>
    <row r="29" spans="1:82" s="355" customFormat="1" x14ac:dyDescent="0.25">
      <c r="A29" s="345" t="s">
        <v>10148</v>
      </c>
      <c r="B29" s="668"/>
      <c r="C29" s="719">
        <v>44342</v>
      </c>
      <c r="D29" s="668"/>
      <c r="E29" s="346">
        <v>3492.37</v>
      </c>
      <c r="F29" s="668"/>
      <c r="G29" s="347">
        <v>15.8889</v>
      </c>
      <c r="H29" s="668"/>
      <c r="I29" s="651">
        <v>4.59</v>
      </c>
      <c r="J29" s="651">
        <v>7.2</v>
      </c>
      <c r="K29" s="651">
        <v>3.6676000000000002</v>
      </c>
      <c r="L29" s="651">
        <v>3.8170999999999999</v>
      </c>
      <c r="M29" s="349"/>
      <c r="N29" s="348">
        <v>-33.966900000000003</v>
      </c>
      <c r="O29" s="348">
        <v>-37.177300000000002</v>
      </c>
      <c r="P29" s="348">
        <v>-25.3748</v>
      </c>
      <c r="Q29" s="348">
        <v>-7.8686999999999996</v>
      </c>
      <c r="R29" s="348">
        <v>-7.4099999999999999E-2</v>
      </c>
      <c r="S29" s="348">
        <v>10.4876</v>
      </c>
      <c r="T29" s="348">
        <v>3.4281999999999999</v>
      </c>
      <c r="U29" s="348">
        <v>4.3197999999999999</v>
      </c>
      <c r="V29" s="350">
        <v>5.2384000000000004</v>
      </c>
      <c r="W29" s="348">
        <v>6.0632999999999999</v>
      </c>
      <c r="X29" s="348">
        <v>10.2997</v>
      </c>
      <c r="Y29" s="348">
        <v>9.5167999999999999</v>
      </c>
      <c r="Z29" s="348" t="s">
        <v>430</v>
      </c>
      <c r="AA29" s="348">
        <v>2.3771</v>
      </c>
      <c r="AB29" s="348">
        <v>9.1419999999999995</v>
      </c>
      <c r="AC29" s="348">
        <v>5.1254</v>
      </c>
      <c r="AD29" s="348">
        <v>4.9379</v>
      </c>
      <c r="AE29" s="348">
        <v>-1.1708000000000001</v>
      </c>
      <c r="AF29" s="348">
        <v>9.2417999999999996</v>
      </c>
      <c r="AG29" s="349"/>
      <c r="AH29" s="346">
        <v>13</v>
      </c>
      <c r="AI29" s="346">
        <v>11</v>
      </c>
      <c r="AJ29" s="346">
        <v>14</v>
      </c>
      <c r="AK29" s="346">
        <v>9</v>
      </c>
      <c r="AL29" s="346">
        <v>14</v>
      </c>
      <c r="AM29" s="346">
        <v>10</v>
      </c>
      <c r="AN29" s="346">
        <v>9</v>
      </c>
      <c r="AO29" s="346">
        <v>2</v>
      </c>
      <c r="AP29" s="346">
        <v>3</v>
      </c>
      <c r="AQ29" s="346">
        <v>3</v>
      </c>
      <c r="AR29" s="346">
        <v>1</v>
      </c>
      <c r="AS29" s="346">
        <v>1</v>
      </c>
      <c r="AT29" s="346" t="s">
        <v>430</v>
      </c>
      <c r="AU29" s="346">
        <v>13</v>
      </c>
      <c r="AV29" s="346">
        <v>15</v>
      </c>
      <c r="AW29" s="346">
        <v>4</v>
      </c>
      <c r="AX29" s="346">
        <v>5</v>
      </c>
      <c r="AY29" s="346">
        <v>13</v>
      </c>
      <c r="AZ29" s="349"/>
      <c r="BA29" s="375">
        <v>39.888188213037097</v>
      </c>
      <c r="BB29" s="375">
        <v>0</v>
      </c>
      <c r="BC29" s="375">
        <v>0.10804126512766001</v>
      </c>
      <c r="BD29" s="375" t="s">
        <v>430</v>
      </c>
      <c r="BE29" s="668"/>
      <c r="BF29" s="348">
        <v>44.763306464400003</v>
      </c>
      <c r="BG29" s="348">
        <v>1.0255577052</v>
      </c>
      <c r="BH29" s="348">
        <v>43.647769635400003</v>
      </c>
      <c r="BI29" s="668"/>
      <c r="BJ29" s="348">
        <v>10.65051624</v>
      </c>
      <c r="BK29" s="668"/>
      <c r="BL29" s="348">
        <v>6.9392300000000002</v>
      </c>
      <c r="BM29" s="348">
        <v>3.06135</v>
      </c>
      <c r="BN29" s="348">
        <v>0.64993500000000004</v>
      </c>
      <c r="BO29" s="348">
        <v>89.349485000000001</v>
      </c>
      <c r="BP29" s="668"/>
      <c r="BQ29" s="348">
        <v>55.92</v>
      </c>
      <c r="BR29" s="348">
        <v>19.239999999999998</v>
      </c>
      <c r="BS29" s="348" t="s">
        <v>430</v>
      </c>
      <c r="BT29" s="348" t="s">
        <v>430</v>
      </c>
      <c r="BU29" s="348" t="s">
        <v>430</v>
      </c>
      <c r="BV29" s="348">
        <v>14.19</v>
      </c>
      <c r="BW29" s="668"/>
      <c r="BX29" s="353" t="s">
        <v>10069</v>
      </c>
      <c r="BY29" s="353" t="s">
        <v>9040</v>
      </c>
      <c r="BZ29" s="353" t="s">
        <v>10070</v>
      </c>
      <c r="CA29" s="353" t="s">
        <v>2650</v>
      </c>
      <c r="CB29" s="353" t="s">
        <v>10071</v>
      </c>
      <c r="CC29" s="668"/>
      <c r="CD29" s="354" t="s">
        <v>443</v>
      </c>
    </row>
    <row r="30" spans="1:82" s="355" customFormat="1" x14ac:dyDescent="0.25">
      <c r="A30" s="345" t="s">
        <v>10149</v>
      </c>
      <c r="B30" s="668"/>
      <c r="C30" s="719">
        <v>38076</v>
      </c>
      <c r="D30" s="668"/>
      <c r="E30" s="346">
        <v>3349.51</v>
      </c>
      <c r="F30" s="668"/>
      <c r="G30" s="347">
        <v>79.317800000000005</v>
      </c>
      <c r="H30" s="668"/>
      <c r="I30" s="651">
        <v>5.53</v>
      </c>
      <c r="J30" s="651">
        <v>8.09</v>
      </c>
      <c r="K30" s="651">
        <v>2.93</v>
      </c>
      <c r="L30" s="651">
        <v>3.07</v>
      </c>
      <c r="M30" s="349"/>
      <c r="N30" s="348">
        <v>29.705400000000001</v>
      </c>
      <c r="O30" s="348">
        <v>-23.347300000000001</v>
      </c>
      <c r="P30" s="348">
        <v>-17.323699999999999</v>
      </c>
      <c r="Q30" s="348">
        <v>-10.149900000000001</v>
      </c>
      <c r="R30" s="348">
        <v>1.7379</v>
      </c>
      <c r="S30" s="348">
        <v>8.5238999999999994</v>
      </c>
      <c r="T30" s="348">
        <v>3.8081999999999998</v>
      </c>
      <c r="U30" s="348">
        <v>2.5232999999999999</v>
      </c>
      <c r="V30" s="350">
        <v>3.7143000000000002</v>
      </c>
      <c r="W30" s="348">
        <v>5.6292999999999997</v>
      </c>
      <c r="X30" s="348">
        <v>8.7217000000000002</v>
      </c>
      <c r="Y30" s="348">
        <v>8.2761999999999993</v>
      </c>
      <c r="Z30" s="348">
        <v>8.7246000000000006</v>
      </c>
      <c r="AA30" s="348">
        <v>4.3975999999999997</v>
      </c>
      <c r="AB30" s="348">
        <v>12.157400000000001</v>
      </c>
      <c r="AC30" s="348">
        <v>2.8877000000000002</v>
      </c>
      <c r="AD30" s="348">
        <v>4.0842999999999998</v>
      </c>
      <c r="AE30" s="348">
        <v>-1.2301</v>
      </c>
      <c r="AF30" s="348">
        <v>9.6832999999999991</v>
      </c>
      <c r="AG30" s="349"/>
      <c r="AH30" s="346">
        <v>2</v>
      </c>
      <c r="AI30" s="346">
        <v>6</v>
      </c>
      <c r="AJ30" s="346">
        <v>8</v>
      </c>
      <c r="AK30" s="346">
        <v>12</v>
      </c>
      <c r="AL30" s="346">
        <v>12</v>
      </c>
      <c r="AM30" s="346">
        <v>14</v>
      </c>
      <c r="AN30" s="346">
        <v>7</v>
      </c>
      <c r="AO30" s="346">
        <v>9</v>
      </c>
      <c r="AP30" s="346">
        <v>8</v>
      </c>
      <c r="AQ30" s="346">
        <v>4</v>
      </c>
      <c r="AR30" s="346">
        <v>3</v>
      </c>
      <c r="AS30" s="346">
        <v>3</v>
      </c>
      <c r="AT30" s="346">
        <v>1</v>
      </c>
      <c r="AU30" s="346">
        <v>10</v>
      </c>
      <c r="AV30" s="346">
        <v>10</v>
      </c>
      <c r="AW30" s="346">
        <v>8</v>
      </c>
      <c r="AX30" s="346">
        <v>8</v>
      </c>
      <c r="AY30" s="346">
        <v>14</v>
      </c>
      <c r="AZ30" s="349"/>
      <c r="BA30" s="375">
        <v>35.698667206730299</v>
      </c>
      <c r="BB30" s="375">
        <v>0.85886540185439997</v>
      </c>
      <c r="BC30" s="375">
        <v>7.6888415260593201E-2</v>
      </c>
      <c r="BD30" s="375">
        <v>2.2979045121982802</v>
      </c>
      <c r="BE30" s="668"/>
      <c r="BF30" s="348">
        <v>42.196956645599997</v>
      </c>
      <c r="BG30" s="348">
        <v>7.7803579658000004</v>
      </c>
      <c r="BH30" s="348">
        <v>5.4235238059000004</v>
      </c>
      <c r="BI30" s="668"/>
      <c r="BJ30" s="348">
        <v>23.523891290000002</v>
      </c>
      <c r="BK30" s="668"/>
      <c r="BL30" s="348">
        <v>15.429600000000001</v>
      </c>
      <c r="BM30" s="348">
        <v>2.5179800000000001</v>
      </c>
      <c r="BN30" s="348">
        <v>5.5762900000000002</v>
      </c>
      <c r="BO30" s="348">
        <v>76.476129999999998</v>
      </c>
      <c r="BP30" s="668"/>
      <c r="BQ30" s="348">
        <v>17.62</v>
      </c>
      <c r="BR30" s="348">
        <v>10.5</v>
      </c>
      <c r="BS30" s="348">
        <v>14.14</v>
      </c>
      <c r="BT30" s="348">
        <v>27.27</v>
      </c>
      <c r="BU30" s="348">
        <v>6.7</v>
      </c>
      <c r="BV30" s="348">
        <v>3.98</v>
      </c>
      <c r="BW30" s="668"/>
      <c r="BX30" s="353" t="s">
        <v>10073</v>
      </c>
      <c r="BY30" s="353" t="s">
        <v>10074</v>
      </c>
      <c r="BZ30" s="353" t="s">
        <v>10075</v>
      </c>
      <c r="CA30" s="353" t="s">
        <v>10076</v>
      </c>
      <c r="CB30" s="353" t="s">
        <v>10077</v>
      </c>
      <c r="CC30" s="668"/>
      <c r="CD30" s="354" t="s">
        <v>443</v>
      </c>
    </row>
    <row r="31" spans="1:82" s="355" customFormat="1" x14ac:dyDescent="0.25">
      <c r="A31" s="345" t="s">
        <v>10150</v>
      </c>
      <c r="B31" s="668"/>
      <c r="C31" s="719">
        <v>37981</v>
      </c>
      <c r="D31" s="668"/>
      <c r="E31" s="346">
        <v>3225.53</v>
      </c>
      <c r="F31" s="668"/>
      <c r="G31" s="347">
        <v>84.005200000000002</v>
      </c>
      <c r="H31" s="668"/>
      <c r="I31" s="651">
        <v>12.13138</v>
      </c>
      <c r="J31" s="651">
        <v>7.5445500000000001</v>
      </c>
      <c r="K31" s="651">
        <v>5.7927499999999998</v>
      </c>
      <c r="L31" s="651">
        <v>6.0605500000000001</v>
      </c>
      <c r="M31" s="349"/>
      <c r="N31" s="348">
        <v>-48.208799999999997</v>
      </c>
      <c r="O31" s="348">
        <v>-45.696100000000001</v>
      </c>
      <c r="P31" s="348">
        <v>-32.378700000000002</v>
      </c>
      <c r="Q31" s="348">
        <v>-13.4247</v>
      </c>
      <c r="R31" s="348">
        <v>-1.3258000000000001</v>
      </c>
      <c r="S31" s="348">
        <v>10.1021</v>
      </c>
      <c r="T31" s="348">
        <v>0.78420000000000001</v>
      </c>
      <c r="U31" s="348">
        <v>0.80149999999999999</v>
      </c>
      <c r="V31" s="350">
        <v>2.7105000000000001</v>
      </c>
      <c r="W31" s="348">
        <v>3.3412999999999999</v>
      </c>
      <c r="X31" s="348">
        <v>7.5151000000000003</v>
      </c>
      <c r="Y31" s="348">
        <v>7.9276</v>
      </c>
      <c r="Z31" s="348">
        <v>7.9424999999999999</v>
      </c>
      <c r="AA31" s="348">
        <v>-0.1227</v>
      </c>
      <c r="AB31" s="348">
        <v>9.9314</v>
      </c>
      <c r="AC31" s="348">
        <v>0.8649</v>
      </c>
      <c r="AD31" s="348">
        <v>2.8469000000000002</v>
      </c>
      <c r="AE31" s="348">
        <v>-3.1533000000000002</v>
      </c>
      <c r="AF31" s="348">
        <v>9.8449000000000009</v>
      </c>
      <c r="AG31" s="349"/>
      <c r="AH31" s="346">
        <v>14</v>
      </c>
      <c r="AI31" s="346">
        <v>14</v>
      </c>
      <c r="AJ31" s="346">
        <v>15</v>
      </c>
      <c r="AK31" s="346">
        <v>15</v>
      </c>
      <c r="AL31" s="346">
        <v>15</v>
      </c>
      <c r="AM31" s="346">
        <v>11</v>
      </c>
      <c r="AN31" s="346">
        <v>15</v>
      </c>
      <c r="AO31" s="346">
        <v>14</v>
      </c>
      <c r="AP31" s="346">
        <v>12</v>
      </c>
      <c r="AQ31" s="346">
        <v>15</v>
      </c>
      <c r="AR31" s="346">
        <v>11</v>
      </c>
      <c r="AS31" s="346">
        <v>5</v>
      </c>
      <c r="AT31" s="346">
        <v>4</v>
      </c>
      <c r="AU31" s="346">
        <v>14</v>
      </c>
      <c r="AV31" s="346">
        <v>13</v>
      </c>
      <c r="AW31" s="346">
        <v>14</v>
      </c>
      <c r="AX31" s="346">
        <v>13</v>
      </c>
      <c r="AY31" s="346">
        <v>15</v>
      </c>
      <c r="AZ31" s="349"/>
      <c r="BA31" s="375">
        <v>45.890311459148002</v>
      </c>
      <c r="BB31" s="375">
        <v>1.2108735327317399</v>
      </c>
      <c r="BC31" s="375">
        <v>3.8065144401196897E-2</v>
      </c>
      <c r="BD31" s="375">
        <v>1.1167449469915101</v>
      </c>
      <c r="BE31" s="668"/>
      <c r="BF31" s="348">
        <v>44.819571504099997</v>
      </c>
      <c r="BG31" s="348">
        <v>20.046348489</v>
      </c>
      <c r="BH31" s="348">
        <v>2.2357972839000002</v>
      </c>
      <c r="BI31" s="668"/>
      <c r="BJ31" s="348">
        <v>19.278861169999999</v>
      </c>
      <c r="BK31" s="668"/>
      <c r="BL31" s="348">
        <v>16.667300000000001</v>
      </c>
      <c r="BM31" s="348">
        <v>1.7555099999999999</v>
      </c>
      <c r="BN31" s="348">
        <v>0.85604100000000005</v>
      </c>
      <c r="BO31" s="348">
        <v>80.721148999999997</v>
      </c>
      <c r="BP31" s="668"/>
      <c r="BQ31" s="348">
        <v>33.15</v>
      </c>
      <c r="BR31" s="348">
        <v>33.04</v>
      </c>
      <c r="BS31" s="348">
        <v>9.2899999999999991</v>
      </c>
      <c r="BT31" s="348">
        <v>1.54</v>
      </c>
      <c r="BU31" s="348" t="s">
        <v>430</v>
      </c>
      <c r="BV31" s="348">
        <v>3.7</v>
      </c>
      <c r="BW31" s="668"/>
      <c r="BX31" s="353" t="s">
        <v>10079</v>
      </c>
      <c r="BY31" s="353" t="s">
        <v>10080</v>
      </c>
      <c r="BZ31" s="353" t="s">
        <v>4850</v>
      </c>
      <c r="CA31" s="353" t="s">
        <v>10081</v>
      </c>
      <c r="CB31" s="353" t="s">
        <v>6618</v>
      </c>
      <c r="CC31" s="668"/>
      <c r="CD31" s="354" t="s">
        <v>519</v>
      </c>
    </row>
    <row r="32" spans="1:82" s="355" customFormat="1" ht="11" x14ac:dyDescent="0.3">
      <c r="A32" s="841" t="s">
        <v>10151</v>
      </c>
      <c r="B32" s="857"/>
      <c r="C32" s="843">
        <v>37957</v>
      </c>
      <c r="D32" s="857"/>
      <c r="E32" s="844">
        <v>2857.87</v>
      </c>
      <c r="F32" s="857"/>
      <c r="G32" s="845">
        <v>60.1173</v>
      </c>
      <c r="H32" s="857"/>
      <c r="I32" s="957">
        <v>9.81</v>
      </c>
      <c r="J32" s="957">
        <v>7.43</v>
      </c>
      <c r="K32" s="957">
        <v>4.7300000000000004</v>
      </c>
      <c r="L32" s="957">
        <v>4.93</v>
      </c>
      <c r="M32" s="858"/>
      <c r="N32" s="846">
        <v>-15.839600000000001</v>
      </c>
      <c r="O32" s="846">
        <v>-33.482799999999997</v>
      </c>
      <c r="P32" s="846">
        <v>-21.5596</v>
      </c>
      <c r="Q32" s="846">
        <v>-4.2907000000000002</v>
      </c>
      <c r="R32" s="846">
        <v>5.3</v>
      </c>
      <c r="S32" s="846">
        <v>12.624700000000001</v>
      </c>
      <c r="T32" s="846">
        <v>2.4935999999999998</v>
      </c>
      <c r="U32" s="846">
        <v>1.5649</v>
      </c>
      <c r="V32" s="848">
        <v>3.3068</v>
      </c>
      <c r="W32" s="846">
        <v>3.4670000000000001</v>
      </c>
      <c r="X32" s="846">
        <v>8.1516000000000002</v>
      </c>
      <c r="Y32" s="846">
        <v>7.9866999999999999</v>
      </c>
      <c r="Z32" s="846">
        <v>8.5214999999999996</v>
      </c>
      <c r="AA32" s="846">
        <v>5.5800999999999998</v>
      </c>
      <c r="AB32" s="846">
        <v>12.8614</v>
      </c>
      <c r="AC32" s="846">
        <v>1.2995000000000001</v>
      </c>
      <c r="AD32" s="846">
        <v>3.2776000000000001</v>
      </c>
      <c r="AE32" s="846">
        <v>4.0983000000000001</v>
      </c>
      <c r="AF32" s="846">
        <v>8.2104999999999997</v>
      </c>
      <c r="AG32" s="858"/>
      <c r="AH32" s="844">
        <v>9</v>
      </c>
      <c r="AI32" s="844">
        <v>9</v>
      </c>
      <c r="AJ32" s="844">
        <v>9</v>
      </c>
      <c r="AK32" s="844">
        <v>4</v>
      </c>
      <c r="AL32" s="844">
        <v>7</v>
      </c>
      <c r="AM32" s="844">
        <v>3</v>
      </c>
      <c r="AN32" s="844">
        <v>11</v>
      </c>
      <c r="AO32" s="844">
        <v>11</v>
      </c>
      <c r="AP32" s="844">
        <v>9</v>
      </c>
      <c r="AQ32" s="844">
        <v>14</v>
      </c>
      <c r="AR32" s="844">
        <v>8</v>
      </c>
      <c r="AS32" s="844">
        <v>4</v>
      </c>
      <c r="AT32" s="844">
        <v>2</v>
      </c>
      <c r="AU32" s="844">
        <v>6</v>
      </c>
      <c r="AV32" s="844">
        <v>8</v>
      </c>
      <c r="AW32" s="844">
        <v>11</v>
      </c>
      <c r="AX32" s="844">
        <v>11</v>
      </c>
      <c r="AY32" s="844">
        <v>7</v>
      </c>
      <c r="AZ32" s="858"/>
      <c r="BA32" s="852">
        <v>53.458442427834498</v>
      </c>
      <c r="BB32" s="852">
        <v>0</v>
      </c>
      <c r="BC32" s="852">
        <v>4.0484393904317302E-2</v>
      </c>
      <c r="BD32" s="852" t="s">
        <v>430</v>
      </c>
      <c r="BE32" s="857"/>
      <c r="BF32" s="846">
        <v>50.364852018299999</v>
      </c>
      <c r="BG32" s="846">
        <v>25.6788047344</v>
      </c>
      <c r="BH32" s="846">
        <v>1.9613394212999999</v>
      </c>
      <c r="BI32" s="857"/>
      <c r="BJ32" s="846">
        <v>23.20662183</v>
      </c>
      <c r="BK32" s="857"/>
      <c r="BL32" s="846">
        <v>15.420199999999999</v>
      </c>
      <c r="BM32" s="846">
        <v>6.4892000000000003</v>
      </c>
      <c r="BN32" s="846">
        <v>1.2443900000000001</v>
      </c>
      <c r="BO32" s="846">
        <v>76.846209999999999</v>
      </c>
      <c r="BP32" s="857"/>
      <c r="BQ32" s="846">
        <v>28.47</v>
      </c>
      <c r="BR32" s="846">
        <v>20.8</v>
      </c>
      <c r="BS32" s="846">
        <v>2.62</v>
      </c>
      <c r="BT32" s="846">
        <v>11.37</v>
      </c>
      <c r="BU32" s="846">
        <v>0.01</v>
      </c>
      <c r="BV32" s="846">
        <v>13.51</v>
      </c>
      <c r="BW32" s="857"/>
      <c r="BX32" s="859" t="s">
        <v>10083</v>
      </c>
      <c r="BY32" s="859" t="s">
        <v>10084</v>
      </c>
      <c r="BZ32" s="859" t="s">
        <v>10085</v>
      </c>
      <c r="CA32" s="859" t="s">
        <v>1818</v>
      </c>
      <c r="CB32" s="859" t="s">
        <v>10086</v>
      </c>
      <c r="CC32" s="857"/>
      <c r="CD32" s="856" t="s">
        <v>604</v>
      </c>
    </row>
    <row r="33" spans="1:82" s="355" customFormat="1" x14ac:dyDescent="0.25">
      <c r="A33" s="345" t="s">
        <v>10152</v>
      </c>
      <c r="B33" s="668"/>
      <c r="C33" s="719">
        <v>37971</v>
      </c>
      <c r="D33" s="668"/>
      <c r="E33" s="346">
        <v>1656.21</v>
      </c>
      <c r="F33" s="668"/>
      <c r="G33" s="347">
        <v>71.101399999999998</v>
      </c>
      <c r="H33" s="668"/>
      <c r="I33" s="651">
        <v>9.2799999999999994</v>
      </c>
      <c r="J33" s="651">
        <v>7.57</v>
      </c>
      <c r="K33" s="651">
        <v>4.79</v>
      </c>
      <c r="L33" s="651">
        <v>5.08</v>
      </c>
      <c r="M33" s="349"/>
      <c r="N33" s="348">
        <v>-4.9787999999999997</v>
      </c>
      <c r="O33" s="348">
        <v>-30.9787</v>
      </c>
      <c r="P33" s="348">
        <v>-22.795400000000001</v>
      </c>
      <c r="Q33" s="348">
        <v>-7.1342999999999996</v>
      </c>
      <c r="R33" s="348">
        <v>2.3711000000000002</v>
      </c>
      <c r="S33" s="348">
        <v>12.099299999999999</v>
      </c>
      <c r="T33" s="348">
        <v>2.3371</v>
      </c>
      <c r="U33" s="348">
        <v>0.97640000000000005</v>
      </c>
      <c r="V33" s="350">
        <v>2.4809999999999999</v>
      </c>
      <c r="W33" s="348">
        <v>3.9679000000000002</v>
      </c>
      <c r="X33" s="348">
        <v>7.9417</v>
      </c>
      <c r="Y33" s="348">
        <v>7.7035999999999998</v>
      </c>
      <c r="Z33" s="348">
        <v>7.4478999999999997</v>
      </c>
      <c r="AA33" s="348">
        <v>4.8704999999999998</v>
      </c>
      <c r="AB33" s="348">
        <v>13.5106</v>
      </c>
      <c r="AC33" s="348">
        <v>1.1128</v>
      </c>
      <c r="AD33" s="348">
        <v>3.0726</v>
      </c>
      <c r="AE33" s="348">
        <v>1.1866000000000001</v>
      </c>
      <c r="AF33" s="348">
        <v>9.0282</v>
      </c>
      <c r="AG33" s="349"/>
      <c r="AH33" s="346">
        <v>7</v>
      </c>
      <c r="AI33" s="346">
        <v>7</v>
      </c>
      <c r="AJ33" s="346">
        <v>11</v>
      </c>
      <c r="AK33" s="346">
        <v>8</v>
      </c>
      <c r="AL33" s="346">
        <v>10</v>
      </c>
      <c r="AM33" s="346">
        <v>4</v>
      </c>
      <c r="AN33" s="346">
        <v>12</v>
      </c>
      <c r="AO33" s="346">
        <v>12</v>
      </c>
      <c r="AP33" s="346">
        <v>13</v>
      </c>
      <c r="AQ33" s="346">
        <v>11</v>
      </c>
      <c r="AR33" s="346">
        <v>9</v>
      </c>
      <c r="AS33" s="346">
        <v>8</v>
      </c>
      <c r="AT33" s="346">
        <v>7</v>
      </c>
      <c r="AU33" s="346">
        <v>9</v>
      </c>
      <c r="AV33" s="346">
        <v>5</v>
      </c>
      <c r="AW33" s="346">
        <v>13</v>
      </c>
      <c r="AX33" s="346">
        <v>12</v>
      </c>
      <c r="AY33" s="346">
        <v>10</v>
      </c>
      <c r="AZ33" s="349"/>
      <c r="BA33" s="375">
        <v>46.319757085343198</v>
      </c>
      <c r="BB33" s="375">
        <v>1.2122512563266601</v>
      </c>
      <c r="BC33" s="375">
        <v>4.2740304520799299E-2</v>
      </c>
      <c r="BD33" s="375">
        <v>1.3489272412533599</v>
      </c>
      <c r="BE33" s="668"/>
      <c r="BF33" s="348">
        <v>47.338965997899997</v>
      </c>
      <c r="BG33" s="348">
        <v>22.019479894700002</v>
      </c>
      <c r="BH33" s="348">
        <v>2.1498675820000002</v>
      </c>
      <c r="BI33" s="668"/>
      <c r="BJ33" s="348">
        <v>24.70157893</v>
      </c>
      <c r="BK33" s="668"/>
      <c r="BL33" s="348">
        <v>15.975300000000001</v>
      </c>
      <c r="BM33" s="348">
        <v>5.0509300000000001</v>
      </c>
      <c r="BN33" s="348">
        <v>3.67537</v>
      </c>
      <c r="BO33" s="348">
        <v>75.298400000000001</v>
      </c>
      <c r="BP33" s="668"/>
      <c r="BQ33" s="348">
        <v>25.8</v>
      </c>
      <c r="BR33" s="348">
        <v>41.11</v>
      </c>
      <c r="BS33" s="348">
        <v>5.59</v>
      </c>
      <c r="BT33" s="348" t="s">
        <v>430</v>
      </c>
      <c r="BU33" s="348" t="s">
        <v>430</v>
      </c>
      <c r="BV33" s="348">
        <v>2.79</v>
      </c>
      <c r="BW33" s="668"/>
      <c r="BX33" s="353" t="s">
        <v>10088</v>
      </c>
      <c r="BY33" s="353" t="s">
        <v>10089</v>
      </c>
      <c r="BZ33" s="353" t="s">
        <v>10090</v>
      </c>
      <c r="CA33" s="353" t="s">
        <v>10091</v>
      </c>
      <c r="CB33" s="353" t="s">
        <v>10092</v>
      </c>
      <c r="CC33" s="668"/>
      <c r="CD33" s="354" t="s">
        <v>1517</v>
      </c>
    </row>
    <row r="34" spans="1:82" s="355" customFormat="1" x14ac:dyDescent="0.25">
      <c r="A34" s="345" t="s">
        <v>10153</v>
      </c>
      <c r="B34" s="668"/>
      <c r="C34" s="719">
        <v>38129</v>
      </c>
      <c r="D34" s="668"/>
      <c r="E34" s="346">
        <v>1505.42</v>
      </c>
      <c r="F34" s="668"/>
      <c r="G34" s="347">
        <v>70.5505</v>
      </c>
      <c r="H34" s="668"/>
      <c r="I34" s="651">
        <v>5.8</v>
      </c>
      <c r="J34" s="651">
        <v>7.97</v>
      </c>
      <c r="K34" s="651">
        <v>3.41</v>
      </c>
      <c r="L34" s="651">
        <v>3.6</v>
      </c>
      <c r="M34" s="349"/>
      <c r="N34" s="348">
        <v>-32.151400000000002</v>
      </c>
      <c r="O34" s="348">
        <v>-31.837599999999998</v>
      </c>
      <c r="P34" s="348">
        <v>-9.4504999999999999</v>
      </c>
      <c r="Q34" s="348">
        <v>-6.4215999999999998</v>
      </c>
      <c r="R34" s="348">
        <v>5.3749000000000002</v>
      </c>
      <c r="S34" s="348">
        <v>12.0098</v>
      </c>
      <c r="T34" s="348">
        <v>4.3125999999999998</v>
      </c>
      <c r="U34" s="348">
        <v>3.6545000000000001</v>
      </c>
      <c r="V34" s="350">
        <v>4.8731999999999998</v>
      </c>
      <c r="W34" s="348">
        <v>6.3962000000000003</v>
      </c>
      <c r="X34" s="348">
        <v>8.3373000000000008</v>
      </c>
      <c r="Y34" s="348">
        <v>7.77</v>
      </c>
      <c r="Z34" s="348">
        <v>7.6238999999999999</v>
      </c>
      <c r="AA34" s="348">
        <v>6.3308</v>
      </c>
      <c r="AB34" s="348">
        <v>13.260199999999999</v>
      </c>
      <c r="AC34" s="348">
        <v>4.8418000000000001</v>
      </c>
      <c r="AD34" s="348">
        <v>5.2416999999999998</v>
      </c>
      <c r="AE34" s="348">
        <v>2.6398000000000001</v>
      </c>
      <c r="AF34" s="348">
        <v>9.1735000000000007</v>
      </c>
      <c r="AG34" s="349"/>
      <c r="AH34" s="346">
        <v>12</v>
      </c>
      <c r="AI34" s="346">
        <v>8</v>
      </c>
      <c r="AJ34" s="346">
        <v>4</v>
      </c>
      <c r="AK34" s="346">
        <v>6</v>
      </c>
      <c r="AL34" s="346">
        <v>6</v>
      </c>
      <c r="AM34" s="346">
        <v>5</v>
      </c>
      <c r="AN34" s="346">
        <v>6</v>
      </c>
      <c r="AO34" s="346">
        <v>5</v>
      </c>
      <c r="AP34" s="346">
        <v>4</v>
      </c>
      <c r="AQ34" s="346">
        <v>2</v>
      </c>
      <c r="AR34" s="346">
        <v>6</v>
      </c>
      <c r="AS34" s="346">
        <v>7</v>
      </c>
      <c r="AT34" s="346">
        <v>5</v>
      </c>
      <c r="AU34" s="346">
        <v>5</v>
      </c>
      <c r="AV34" s="346">
        <v>6</v>
      </c>
      <c r="AW34" s="346">
        <v>5</v>
      </c>
      <c r="AX34" s="346">
        <v>4</v>
      </c>
      <c r="AY34" s="346">
        <v>8</v>
      </c>
      <c r="AZ34" s="349"/>
      <c r="BA34" s="375">
        <v>39.1055788963655</v>
      </c>
      <c r="BB34" s="375">
        <v>0</v>
      </c>
      <c r="BC34" s="375">
        <v>5.8479584431873302E-2</v>
      </c>
      <c r="BD34" s="375" t="s">
        <v>430</v>
      </c>
      <c r="BE34" s="668"/>
      <c r="BF34" s="348">
        <v>41.501538088700002</v>
      </c>
      <c r="BG34" s="348">
        <v>10.212329494</v>
      </c>
      <c r="BH34" s="348">
        <v>4.0638659488000002</v>
      </c>
      <c r="BI34" s="668"/>
      <c r="BJ34" s="348">
        <v>21.18164758</v>
      </c>
      <c r="BK34" s="668"/>
      <c r="BL34" s="348">
        <v>15.666700000000001</v>
      </c>
      <c r="BM34" s="348">
        <v>2.6333700000000002</v>
      </c>
      <c r="BN34" s="348">
        <v>2.88158</v>
      </c>
      <c r="BO34" s="348">
        <v>78.818349999999995</v>
      </c>
      <c r="BP34" s="668"/>
      <c r="BQ34" s="348">
        <v>16.5</v>
      </c>
      <c r="BR34" s="348">
        <v>30.05</v>
      </c>
      <c r="BS34" s="348">
        <v>11.67</v>
      </c>
      <c r="BT34" s="348">
        <v>10.94</v>
      </c>
      <c r="BU34" s="348">
        <v>4.13</v>
      </c>
      <c r="BV34" s="348">
        <v>5.51</v>
      </c>
      <c r="BW34" s="668"/>
      <c r="BX34" s="353" t="s">
        <v>10094</v>
      </c>
      <c r="BY34" s="353" t="s">
        <v>10095</v>
      </c>
      <c r="BZ34" s="353" t="s">
        <v>10096</v>
      </c>
      <c r="CA34" s="353" t="s">
        <v>10097</v>
      </c>
      <c r="CB34" s="353" t="s">
        <v>10098</v>
      </c>
      <c r="CC34" s="668"/>
      <c r="CD34" s="354" t="s">
        <v>476</v>
      </c>
    </row>
    <row r="35" spans="1:82" s="355" customFormat="1" x14ac:dyDescent="0.25">
      <c r="A35" s="345" t="s">
        <v>10154</v>
      </c>
      <c r="B35" s="668"/>
      <c r="C35" s="719">
        <v>37984</v>
      </c>
      <c r="D35" s="668"/>
      <c r="E35" s="346">
        <v>984.19899999999996</v>
      </c>
      <c r="F35" s="668"/>
      <c r="G35" s="347">
        <v>62.243899999999996</v>
      </c>
      <c r="H35" s="668"/>
      <c r="I35" s="651">
        <v>2.2799999999999998</v>
      </c>
      <c r="J35" s="651">
        <v>9.07</v>
      </c>
      <c r="K35" s="651">
        <v>1.92</v>
      </c>
      <c r="L35" s="651">
        <v>2</v>
      </c>
      <c r="M35" s="349"/>
      <c r="N35" s="348">
        <v>-15.415900000000001</v>
      </c>
      <c r="O35" s="348">
        <v>-14.291399999999999</v>
      </c>
      <c r="P35" s="348">
        <v>-8.6893999999999991</v>
      </c>
      <c r="Q35" s="348">
        <v>-0.51090000000000002</v>
      </c>
      <c r="R35" s="348">
        <v>9.1926000000000005</v>
      </c>
      <c r="S35" s="348">
        <v>11.787699999999999</v>
      </c>
      <c r="T35" s="348">
        <v>5.2826000000000004</v>
      </c>
      <c r="U35" s="348">
        <v>5.4269999999999996</v>
      </c>
      <c r="V35" s="350">
        <v>6.7365000000000004</v>
      </c>
      <c r="W35" s="348">
        <v>7.4335000000000004</v>
      </c>
      <c r="X35" s="348">
        <v>8.2089999999999996</v>
      </c>
      <c r="Y35" s="348">
        <v>7.7720000000000002</v>
      </c>
      <c r="Z35" s="348">
        <v>5.3967000000000001</v>
      </c>
      <c r="AA35" s="348">
        <v>8.4885000000000002</v>
      </c>
      <c r="AB35" s="348">
        <v>11.1945</v>
      </c>
      <c r="AC35" s="348">
        <v>5.4313000000000002</v>
      </c>
      <c r="AD35" s="348">
        <v>6.8240999999999996</v>
      </c>
      <c r="AE35" s="348">
        <v>5.8327999999999998</v>
      </c>
      <c r="AF35" s="348">
        <v>8.4046000000000003</v>
      </c>
      <c r="AG35" s="349"/>
      <c r="AH35" s="346">
        <v>8</v>
      </c>
      <c r="AI35" s="346">
        <v>3</v>
      </c>
      <c r="AJ35" s="346">
        <v>3</v>
      </c>
      <c r="AK35" s="346">
        <v>1</v>
      </c>
      <c r="AL35" s="346">
        <v>2</v>
      </c>
      <c r="AM35" s="346">
        <v>6</v>
      </c>
      <c r="AN35" s="346">
        <v>4</v>
      </c>
      <c r="AO35" s="346">
        <v>1</v>
      </c>
      <c r="AP35" s="346">
        <v>1</v>
      </c>
      <c r="AQ35" s="346">
        <v>1</v>
      </c>
      <c r="AR35" s="346">
        <v>7</v>
      </c>
      <c r="AS35" s="346">
        <v>6</v>
      </c>
      <c r="AT35" s="346">
        <v>14</v>
      </c>
      <c r="AU35" s="346">
        <v>3</v>
      </c>
      <c r="AV35" s="346">
        <v>12</v>
      </c>
      <c r="AW35" s="346">
        <v>2</v>
      </c>
      <c r="AX35" s="346">
        <v>1</v>
      </c>
      <c r="AY35" s="346">
        <v>4</v>
      </c>
      <c r="AZ35" s="349"/>
      <c r="BA35" s="375">
        <v>23.592077519452101</v>
      </c>
      <c r="BB35" s="375">
        <v>0</v>
      </c>
      <c r="BC35" s="375">
        <v>9.3766673192112696E-2</v>
      </c>
      <c r="BD35" s="375" t="s">
        <v>430</v>
      </c>
      <c r="BE35" s="668"/>
      <c r="BF35" s="348">
        <v>33.682191249900001</v>
      </c>
      <c r="BG35" s="348">
        <v>-1.7859130605</v>
      </c>
      <c r="BH35" s="348">
        <v>-18.859927728199999</v>
      </c>
      <c r="BI35" s="668"/>
      <c r="BJ35" s="348">
        <v>11.489160480000001</v>
      </c>
      <c r="BK35" s="668"/>
      <c r="BL35" s="348">
        <v>10.1587</v>
      </c>
      <c r="BM35" s="348">
        <v>1.3304100000000001</v>
      </c>
      <c r="BN35" s="348" t="s">
        <v>430</v>
      </c>
      <c r="BO35" s="348">
        <v>88.510890000000003</v>
      </c>
      <c r="BP35" s="668"/>
      <c r="BQ35" s="348">
        <v>9.19</v>
      </c>
      <c r="BR35" s="348">
        <v>12.18</v>
      </c>
      <c r="BS35" s="348">
        <v>4.53</v>
      </c>
      <c r="BT35" s="348">
        <v>34.17</v>
      </c>
      <c r="BU35" s="348">
        <v>17.96</v>
      </c>
      <c r="BV35" s="348">
        <v>10.48</v>
      </c>
      <c r="BW35" s="668"/>
      <c r="BX35" s="353" t="s">
        <v>10100</v>
      </c>
      <c r="BY35" s="353" t="s">
        <v>10101</v>
      </c>
      <c r="BZ35" s="353" t="s">
        <v>10102</v>
      </c>
      <c r="CA35" s="353" t="s">
        <v>10103</v>
      </c>
      <c r="CB35" s="353" t="s">
        <v>10104</v>
      </c>
      <c r="CC35" s="668"/>
      <c r="CD35" s="354" t="s">
        <v>1517</v>
      </c>
    </row>
    <row r="36" spans="1:82" s="355" customFormat="1" x14ac:dyDescent="0.25">
      <c r="A36" s="345" t="s">
        <v>10155</v>
      </c>
      <c r="B36" s="668"/>
      <c r="C36" s="719">
        <v>38257</v>
      </c>
      <c r="D36" s="668"/>
      <c r="E36" s="346">
        <v>945.75</v>
      </c>
      <c r="F36" s="668"/>
      <c r="G36" s="347">
        <v>46.730699999999999</v>
      </c>
      <c r="H36" s="668"/>
      <c r="I36" s="651">
        <v>3.46</v>
      </c>
      <c r="J36" s="651">
        <v>7.19</v>
      </c>
      <c r="K36" s="651">
        <v>2.0699999999999998</v>
      </c>
      <c r="L36" s="651">
        <v>2.1800000000000002</v>
      </c>
      <c r="M36" s="349"/>
      <c r="N36" s="348">
        <v>8.0467999999999993</v>
      </c>
      <c r="O36" s="348">
        <v>-19.132100000000001</v>
      </c>
      <c r="P36" s="348">
        <v>-14.321099999999999</v>
      </c>
      <c r="Q36" s="348">
        <v>-3.7159</v>
      </c>
      <c r="R36" s="348">
        <v>8.0160999999999998</v>
      </c>
      <c r="S36" s="348">
        <v>10.6989</v>
      </c>
      <c r="T36" s="348">
        <v>4.8513000000000002</v>
      </c>
      <c r="U36" s="348">
        <v>3.1825000000000001</v>
      </c>
      <c r="V36" s="350">
        <v>4.4844999999999997</v>
      </c>
      <c r="W36" s="348">
        <v>4.7567000000000004</v>
      </c>
      <c r="X36" s="348">
        <v>7.4924999999999997</v>
      </c>
      <c r="Y36" s="348">
        <v>6.4013</v>
      </c>
      <c r="Z36" s="348">
        <v>6.7397999999999998</v>
      </c>
      <c r="AA36" s="348">
        <v>5.5391000000000004</v>
      </c>
      <c r="AB36" s="348">
        <v>14.4377</v>
      </c>
      <c r="AC36" s="348">
        <v>3.5377000000000001</v>
      </c>
      <c r="AD36" s="348">
        <v>5.2679</v>
      </c>
      <c r="AE36" s="348">
        <v>6.9702000000000002</v>
      </c>
      <c r="AF36" s="348">
        <v>7.2816000000000001</v>
      </c>
      <c r="AG36" s="349"/>
      <c r="AH36" s="346">
        <v>5</v>
      </c>
      <c r="AI36" s="346">
        <v>4</v>
      </c>
      <c r="AJ36" s="346">
        <v>7</v>
      </c>
      <c r="AK36" s="346">
        <v>3</v>
      </c>
      <c r="AL36" s="346">
        <v>4</v>
      </c>
      <c r="AM36" s="346">
        <v>9</v>
      </c>
      <c r="AN36" s="346">
        <v>5</v>
      </c>
      <c r="AO36" s="346">
        <v>6</v>
      </c>
      <c r="AP36" s="346">
        <v>5</v>
      </c>
      <c r="AQ36" s="346">
        <v>7</v>
      </c>
      <c r="AR36" s="346">
        <v>12</v>
      </c>
      <c r="AS36" s="346">
        <v>12</v>
      </c>
      <c r="AT36" s="346">
        <v>9</v>
      </c>
      <c r="AU36" s="346">
        <v>7</v>
      </c>
      <c r="AV36" s="346">
        <v>4</v>
      </c>
      <c r="AW36" s="346">
        <v>7</v>
      </c>
      <c r="AX36" s="346">
        <v>3</v>
      </c>
      <c r="AY36" s="346">
        <v>2</v>
      </c>
      <c r="AZ36" s="349"/>
      <c r="BA36" s="375">
        <v>41.069371059910203</v>
      </c>
      <c r="BB36" s="375">
        <v>0</v>
      </c>
      <c r="BC36" s="375">
        <v>3.75237179547903E-2</v>
      </c>
      <c r="BD36" s="375" t="s">
        <v>430</v>
      </c>
      <c r="BE36" s="668"/>
      <c r="BF36" s="348">
        <v>41.637035340499999</v>
      </c>
      <c r="BG36" s="348">
        <v>16.4642410917</v>
      </c>
      <c r="BH36" s="348">
        <v>2.5289374170999999</v>
      </c>
      <c r="BI36" s="668"/>
      <c r="BJ36" s="348">
        <v>20.201990989999999</v>
      </c>
      <c r="BK36" s="668"/>
      <c r="BL36" s="348">
        <v>11.5435</v>
      </c>
      <c r="BM36" s="348">
        <v>4.7049300000000001</v>
      </c>
      <c r="BN36" s="348">
        <v>3.9535399999999998</v>
      </c>
      <c r="BO36" s="348">
        <v>79.798029999999997</v>
      </c>
      <c r="BP36" s="668"/>
      <c r="BQ36" s="348">
        <v>10.71</v>
      </c>
      <c r="BR36" s="348">
        <v>45.97</v>
      </c>
      <c r="BS36" s="348">
        <v>8.16</v>
      </c>
      <c r="BT36" s="348">
        <v>2.12</v>
      </c>
      <c r="BU36" s="348" t="s">
        <v>430</v>
      </c>
      <c r="BV36" s="348">
        <v>12.84</v>
      </c>
      <c r="BW36" s="668"/>
      <c r="BX36" s="353" t="s">
        <v>10106</v>
      </c>
      <c r="BY36" s="353" t="s">
        <v>10107</v>
      </c>
      <c r="BZ36" s="353" t="s">
        <v>10108</v>
      </c>
      <c r="CA36" s="353" t="s">
        <v>10109</v>
      </c>
      <c r="CB36" s="353" t="s">
        <v>10110</v>
      </c>
      <c r="CC36" s="668"/>
      <c r="CD36" s="354" t="s">
        <v>10111</v>
      </c>
    </row>
    <row r="37" spans="1:82" s="355" customFormat="1" x14ac:dyDescent="0.25">
      <c r="A37" s="345" t="s">
        <v>10156</v>
      </c>
      <c r="B37" s="668"/>
      <c r="C37" s="719">
        <v>32257</v>
      </c>
      <c r="D37" s="668"/>
      <c r="E37" s="346">
        <v>859.61800000000005</v>
      </c>
      <c r="F37" s="668"/>
      <c r="G37" s="347">
        <v>100.23609999999999</v>
      </c>
      <c r="H37" s="668"/>
      <c r="I37" s="651">
        <v>2.93</v>
      </c>
      <c r="J37" s="651">
        <v>6.81</v>
      </c>
      <c r="K37" s="651">
        <v>1.67</v>
      </c>
      <c r="L37" s="651">
        <v>1.76</v>
      </c>
      <c r="M37" s="349"/>
      <c r="N37" s="348">
        <v>36.705800000000004</v>
      </c>
      <c r="O37" s="348">
        <v>-3.0579999999999998</v>
      </c>
      <c r="P37" s="348">
        <v>-3.8881999999999999</v>
      </c>
      <c r="Q37" s="348">
        <v>-4.7873999999999999</v>
      </c>
      <c r="R37" s="348">
        <v>8.6545000000000005</v>
      </c>
      <c r="S37" s="348">
        <v>15.0832</v>
      </c>
      <c r="T37" s="348">
        <v>5.9591000000000003</v>
      </c>
      <c r="U37" s="348">
        <v>2.9453999999999998</v>
      </c>
      <c r="V37" s="350">
        <v>2.8927999999999998</v>
      </c>
      <c r="W37" s="348">
        <v>4.5274000000000001</v>
      </c>
      <c r="X37" s="348">
        <v>7.3461999999999996</v>
      </c>
      <c r="Y37" s="348">
        <v>6.3749000000000002</v>
      </c>
      <c r="Z37" s="348">
        <v>7.5891999999999999</v>
      </c>
      <c r="AA37" s="348">
        <v>10.015700000000001</v>
      </c>
      <c r="AB37" s="348">
        <v>16.214200000000002</v>
      </c>
      <c r="AC37" s="348">
        <v>4.0782999999999996</v>
      </c>
      <c r="AD37" s="348">
        <v>3.6002000000000001</v>
      </c>
      <c r="AE37" s="348">
        <v>6.5250000000000004</v>
      </c>
      <c r="AF37" s="348">
        <v>10.658300000000001</v>
      </c>
      <c r="AG37" s="349"/>
      <c r="AH37" s="346">
        <v>1</v>
      </c>
      <c r="AI37" s="346">
        <v>1</v>
      </c>
      <c r="AJ37" s="346">
        <v>1</v>
      </c>
      <c r="AK37" s="346">
        <v>5</v>
      </c>
      <c r="AL37" s="346">
        <v>3</v>
      </c>
      <c r="AM37" s="346">
        <v>1</v>
      </c>
      <c r="AN37" s="346">
        <v>2</v>
      </c>
      <c r="AO37" s="346">
        <v>7</v>
      </c>
      <c r="AP37" s="346">
        <v>11</v>
      </c>
      <c r="AQ37" s="346">
        <v>8</v>
      </c>
      <c r="AR37" s="346">
        <v>13</v>
      </c>
      <c r="AS37" s="346">
        <v>13</v>
      </c>
      <c r="AT37" s="346">
        <v>6</v>
      </c>
      <c r="AU37" s="346">
        <v>2</v>
      </c>
      <c r="AV37" s="346">
        <v>1</v>
      </c>
      <c r="AW37" s="346">
        <v>6</v>
      </c>
      <c r="AX37" s="346">
        <v>9</v>
      </c>
      <c r="AY37" s="346">
        <v>3</v>
      </c>
      <c r="AZ37" s="349"/>
      <c r="BA37" s="375">
        <v>44.8674846170167</v>
      </c>
      <c r="BB37" s="375">
        <v>0</v>
      </c>
      <c r="BC37" s="375">
        <v>2.9164900348748898E-2</v>
      </c>
      <c r="BD37" s="375" t="s">
        <v>430</v>
      </c>
      <c r="BE37" s="668"/>
      <c r="BF37" s="348">
        <v>42.625874727899998</v>
      </c>
      <c r="BG37" s="348">
        <v>19.564888228200001</v>
      </c>
      <c r="BH37" s="348">
        <v>2.1786924734999999</v>
      </c>
      <c r="BI37" s="668"/>
      <c r="BJ37" s="348">
        <v>24.68866122</v>
      </c>
      <c r="BK37" s="668"/>
      <c r="BL37" s="348">
        <v>16.956700000000001</v>
      </c>
      <c r="BM37" s="348">
        <v>1.6146199999999999</v>
      </c>
      <c r="BN37" s="348">
        <v>6.0980499999999997</v>
      </c>
      <c r="BO37" s="348">
        <v>75.330629999999999</v>
      </c>
      <c r="BP37" s="668"/>
      <c r="BQ37" s="348">
        <v>21.06</v>
      </c>
      <c r="BR37" s="348">
        <v>41.77</v>
      </c>
      <c r="BS37" s="348" t="s">
        <v>430</v>
      </c>
      <c r="BT37" s="348" t="s">
        <v>430</v>
      </c>
      <c r="BU37" s="348" t="s">
        <v>430</v>
      </c>
      <c r="BV37" s="348">
        <v>12.48</v>
      </c>
      <c r="BW37" s="668"/>
      <c r="BX37" s="353" t="s">
        <v>10113</v>
      </c>
      <c r="BY37" s="353" t="s">
        <v>10114</v>
      </c>
      <c r="BZ37" s="353" t="s">
        <v>10115</v>
      </c>
      <c r="CA37" s="353" t="s">
        <v>10116</v>
      </c>
      <c r="CB37" s="353" t="s">
        <v>10117</v>
      </c>
      <c r="CC37" s="668"/>
      <c r="CD37" s="354" t="s">
        <v>519</v>
      </c>
    </row>
    <row r="38" spans="1:82" s="355" customFormat="1" x14ac:dyDescent="0.25">
      <c r="A38" s="345" t="s">
        <v>10157</v>
      </c>
      <c r="B38" s="668"/>
      <c r="C38" s="719">
        <v>40375</v>
      </c>
      <c r="D38" s="668"/>
      <c r="E38" s="346">
        <v>220.364</v>
      </c>
      <c r="F38" s="668"/>
      <c r="G38" s="347">
        <v>30.644100000000002</v>
      </c>
      <c r="H38" s="668"/>
      <c r="I38" s="651">
        <v>5.98</v>
      </c>
      <c r="J38" s="651">
        <v>7.3730900000000004</v>
      </c>
      <c r="K38" s="651">
        <v>4.41</v>
      </c>
      <c r="L38" s="651">
        <v>4.58</v>
      </c>
      <c r="M38" s="349"/>
      <c r="N38" s="348">
        <v>-21.1892</v>
      </c>
      <c r="O38" s="348">
        <v>-37.443600000000004</v>
      </c>
      <c r="P38" s="348">
        <v>-25.045200000000001</v>
      </c>
      <c r="Q38" s="348">
        <v>-13.011200000000001</v>
      </c>
      <c r="R38" s="348">
        <v>2.8462999999999998</v>
      </c>
      <c r="S38" s="348">
        <v>9.7116000000000007</v>
      </c>
      <c r="T38" s="348">
        <v>0.87239999999999995</v>
      </c>
      <c r="U38" s="348">
        <v>0.41970000000000002</v>
      </c>
      <c r="V38" s="350">
        <v>2.2980999999999998</v>
      </c>
      <c r="W38" s="348">
        <v>3.5750000000000002</v>
      </c>
      <c r="X38" s="348">
        <v>6.0827</v>
      </c>
      <c r="Y38" s="348">
        <v>5.2558999999999996</v>
      </c>
      <c r="Z38" s="348">
        <v>6.2521000000000004</v>
      </c>
      <c r="AA38" s="348">
        <v>5.0899000000000001</v>
      </c>
      <c r="AB38" s="348">
        <v>9.8476999999999997</v>
      </c>
      <c r="AC38" s="348">
        <v>0.2097</v>
      </c>
      <c r="AD38" s="348">
        <v>2.6324000000000001</v>
      </c>
      <c r="AE38" s="348">
        <v>-0.52990000000000004</v>
      </c>
      <c r="AF38" s="348">
        <v>7.2000999999999999</v>
      </c>
      <c r="AG38" s="349"/>
      <c r="AH38" s="346">
        <v>11</v>
      </c>
      <c r="AI38" s="346">
        <v>12</v>
      </c>
      <c r="AJ38" s="346">
        <v>13</v>
      </c>
      <c r="AK38" s="346">
        <v>14</v>
      </c>
      <c r="AL38" s="346">
        <v>9</v>
      </c>
      <c r="AM38" s="346">
        <v>12</v>
      </c>
      <c r="AN38" s="346">
        <v>14</v>
      </c>
      <c r="AO38" s="346">
        <v>15</v>
      </c>
      <c r="AP38" s="346">
        <v>14</v>
      </c>
      <c r="AQ38" s="346">
        <v>13</v>
      </c>
      <c r="AR38" s="346">
        <v>15</v>
      </c>
      <c r="AS38" s="346">
        <v>15</v>
      </c>
      <c r="AT38" s="346">
        <v>12</v>
      </c>
      <c r="AU38" s="346">
        <v>8</v>
      </c>
      <c r="AV38" s="346">
        <v>14</v>
      </c>
      <c r="AW38" s="346">
        <v>15</v>
      </c>
      <c r="AX38" s="346">
        <v>15</v>
      </c>
      <c r="AY38" s="346">
        <v>12</v>
      </c>
      <c r="AZ38" s="349"/>
      <c r="BA38" s="375">
        <v>39.4770427430228</v>
      </c>
      <c r="BB38" s="375">
        <v>1.0160226404751</v>
      </c>
      <c r="BC38" s="375">
        <v>1.1238219368202101E-3</v>
      </c>
      <c r="BD38" s="375">
        <v>-0.48432082360704598</v>
      </c>
      <c r="BE38" s="668"/>
      <c r="BF38" s="348">
        <v>38.098100729899997</v>
      </c>
      <c r="BG38" s="348">
        <v>19.997874274099999</v>
      </c>
      <c r="BH38" s="348">
        <v>1.9051075233000001</v>
      </c>
      <c r="BI38" s="668"/>
      <c r="BJ38" s="348">
        <v>18.850682240000001</v>
      </c>
      <c r="BK38" s="668"/>
      <c r="BL38" s="348">
        <v>18.1127</v>
      </c>
      <c r="BM38" s="348">
        <v>0.73803099999999999</v>
      </c>
      <c r="BN38" s="348" t="s">
        <v>430</v>
      </c>
      <c r="BO38" s="348">
        <v>81.149269000000004</v>
      </c>
      <c r="BP38" s="668"/>
      <c r="BQ38" s="348">
        <v>47.16</v>
      </c>
      <c r="BR38" s="348">
        <v>11.46</v>
      </c>
      <c r="BS38" s="348">
        <v>4.54</v>
      </c>
      <c r="BT38" s="348">
        <v>5.28</v>
      </c>
      <c r="BU38" s="348">
        <v>7.75</v>
      </c>
      <c r="BV38" s="348">
        <v>4.96</v>
      </c>
      <c r="BW38" s="668"/>
      <c r="BX38" s="353" t="s">
        <v>10119</v>
      </c>
      <c r="BY38" s="353" t="s">
        <v>10120</v>
      </c>
      <c r="BZ38" s="353" t="s">
        <v>10121</v>
      </c>
      <c r="CA38" s="353" t="s">
        <v>10122</v>
      </c>
      <c r="CB38" s="353" t="s">
        <v>10123</v>
      </c>
      <c r="CC38" s="668"/>
      <c r="CD38" s="354" t="s">
        <v>463</v>
      </c>
    </row>
    <row r="39" spans="1:82" s="355" customFormat="1" x14ac:dyDescent="0.25">
      <c r="A39" s="345" t="s">
        <v>10158</v>
      </c>
      <c r="B39" s="668"/>
      <c r="C39" s="719">
        <v>36797</v>
      </c>
      <c r="D39" s="668"/>
      <c r="E39" s="346">
        <v>206.41</v>
      </c>
      <c r="F39" s="668"/>
      <c r="G39" s="347">
        <v>93.044700000000006</v>
      </c>
      <c r="H39" s="668"/>
      <c r="I39" s="651">
        <v>3</v>
      </c>
      <c r="J39" s="651">
        <v>7.31</v>
      </c>
      <c r="K39" s="651">
        <v>2.0699999999999998</v>
      </c>
      <c r="L39" s="651">
        <v>2.21</v>
      </c>
      <c r="M39" s="349"/>
      <c r="N39" s="348">
        <v>29.562999999999999</v>
      </c>
      <c r="O39" s="348">
        <v>-8.2063000000000006</v>
      </c>
      <c r="P39" s="348">
        <v>-6.6826999999999996</v>
      </c>
      <c r="Q39" s="348">
        <v>-0.63870000000000005</v>
      </c>
      <c r="R39" s="348">
        <v>7.3407</v>
      </c>
      <c r="S39" s="348">
        <v>10.911899999999999</v>
      </c>
      <c r="T39" s="348">
        <v>1.9421999999999999</v>
      </c>
      <c r="U39" s="348">
        <v>0.90010000000000001</v>
      </c>
      <c r="V39" s="350">
        <v>2.1684000000000001</v>
      </c>
      <c r="W39" s="348">
        <v>4.1862000000000004</v>
      </c>
      <c r="X39" s="348">
        <v>7.7008999999999999</v>
      </c>
      <c r="Y39" s="348">
        <v>6.8907999999999996</v>
      </c>
      <c r="Z39" s="348">
        <v>6.6699000000000002</v>
      </c>
      <c r="AA39" s="348">
        <v>7.1235999999999997</v>
      </c>
      <c r="AB39" s="348">
        <v>12.007099999999999</v>
      </c>
      <c r="AC39" s="348">
        <v>1.2669999999999999</v>
      </c>
      <c r="AD39" s="348">
        <v>2.7145999999999999</v>
      </c>
      <c r="AE39" s="348">
        <v>8.6277000000000008</v>
      </c>
      <c r="AF39" s="348">
        <v>8.9901999999999997</v>
      </c>
      <c r="AG39" s="349"/>
      <c r="AH39" s="346">
        <v>3</v>
      </c>
      <c r="AI39" s="346">
        <v>2</v>
      </c>
      <c r="AJ39" s="346">
        <v>2</v>
      </c>
      <c r="AK39" s="346">
        <v>2</v>
      </c>
      <c r="AL39" s="346">
        <v>5</v>
      </c>
      <c r="AM39" s="346">
        <v>8</v>
      </c>
      <c r="AN39" s="346">
        <v>13</v>
      </c>
      <c r="AO39" s="346">
        <v>13</v>
      </c>
      <c r="AP39" s="346">
        <v>15</v>
      </c>
      <c r="AQ39" s="346">
        <v>10</v>
      </c>
      <c r="AR39" s="346">
        <v>10</v>
      </c>
      <c r="AS39" s="346">
        <v>11</v>
      </c>
      <c r="AT39" s="346">
        <v>10</v>
      </c>
      <c r="AU39" s="346">
        <v>4</v>
      </c>
      <c r="AV39" s="346">
        <v>11</v>
      </c>
      <c r="AW39" s="346">
        <v>12</v>
      </c>
      <c r="AX39" s="346">
        <v>14</v>
      </c>
      <c r="AY39" s="346">
        <v>1</v>
      </c>
      <c r="AZ39" s="349"/>
      <c r="BA39" s="375">
        <v>42.709580584178902</v>
      </c>
      <c r="BB39" s="375">
        <v>0</v>
      </c>
      <c r="BC39" s="375">
        <v>4.3316385155617601E-2</v>
      </c>
      <c r="BD39" s="375" t="s">
        <v>430</v>
      </c>
      <c r="BE39" s="668"/>
      <c r="BF39" s="348">
        <v>43.2284084128</v>
      </c>
      <c r="BG39" s="348">
        <v>17.667935584199999</v>
      </c>
      <c r="BH39" s="348">
        <v>2.4467153056000002</v>
      </c>
      <c r="BI39" s="668"/>
      <c r="BJ39" s="348">
        <v>21.092284249999999</v>
      </c>
      <c r="BK39" s="668"/>
      <c r="BL39" s="348">
        <v>14.8942</v>
      </c>
      <c r="BM39" s="348">
        <v>2.6821199999999998</v>
      </c>
      <c r="BN39" s="348">
        <v>3.516</v>
      </c>
      <c r="BO39" s="348">
        <v>78.907679999999999</v>
      </c>
      <c r="BP39" s="668"/>
      <c r="BQ39" s="348">
        <v>2.62</v>
      </c>
      <c r="BR39" s="348">
        <v>58.75</v>
      </c>
      <c r="BS39" s="348" t="s">
        <v>430</v>
      </c>
      <c r="BT39" s="348">
        <v>9.3000000000000007</v>
      </c>
      <c r="BU39" s="348" t="s">
        <v>430</v>
      </c>
      <c r="BV39" s="348">
        <v>8.24</v>
      </c>
      <c r="BW39" s="668"/>
      <c r="BX39" s="353" t="s">
        <v>10125</v>
      </c>
      <c r="BY39" s="353" t="s">
        <v>2045</v>
      </c>
      <c r="BZ39" s="353" t="s">
        <v>10126</v>
      </c>
      <c r="CA39" s="353" t="s">
        <v>10127</v>
      </c>
      <c r="CB39" s="353" t="s">
        <v>10128</v>
      </c>
      <c r="CC39" s="668"/>
      <c r="CD39" s="354" t="s">
        <v>555</v>
      </c>
    </row>
    <row r="40" spans="1:82" s="355" customFormat="1" x14ac:dyDescent="0.25">
      <c r="A40" s="345" t="s">
        <v>10159</v>
      </c>
      <c r="B40" s="668"/>
      <c r="C40" s="719">
        <v>38149</v>
      </c>
      <c r="D40" s="668"/>
      <c r="E40" s="346">
        <v>178.16</v>
      </c>
      <c r="F40" s="668"/>
      <c r="G40" s="347">
        <v>61.089599999999997</v>
      </c>
      <c r="H40" s="668"/>
      <c r="I40" s="651">
        <v>3.19</v>
      </c>
      <c r="J40" s="651">
        <v>5.34</v>
      </c>
      <c r="K40" s="651">
        <v>2.1</v>
      </c>
      <c r="L40" s="651">
        <v>2.1800000000000002</v>
      </c>
      <c r="M40" s="349"/>
      <c r="N40" s="348">
        <v>18.172499999999999</v>
      </c>
      <c r="O40" s="348">
        <v>-19.863700000000001</v>
      </c>
      <c r="P40" s="348">
        <v>-12.279199999999999</v>
      </c>
      <c r="Q40" s="348">
        <v>-6.7850999999999999</v>
      </c>
      <c r="R40" s="348">
        <v>2.2284000000000002</v>
      </c>
      <c r="S40" s="348">
        <v>8.3843999999999994</v>
      </c>
      <c r="T40" s="348">
        <v>3.7511000000000001</v>
      </c>
      <c r="U40" s="348">
        <v>2.7911000000000001</v>
      </c>
      <c r="V40" s="350">
        <v>3.8944000000000001</v>
      </c>
      <c r="W40" s="348">
        <v>5.4076000000000004</v>
      </c>
      <c r="X40" s="348">
        <v>8.4567999999999994</v>
      </c>
      <c r="Y40" s="348">
        <v>7.0317999999999996</v>
      </c>
      <c r="Z40" s="348">
        <v>6.5087999999999999</v>
      </c>
      <c r="AA40" s="348">
        <v>3.2669999999999999</v>
      </c>
      <c r="AB40" s="348">
        <v>12.640599999999999</v>
      </c>
      <c r="AC40" s="348">
        <v>2.5485000000000002</v>
      </c>
      <c r="AD40" s="348">
        <v>4.3470000000000004</v>
      </c>
      <c r="AE40" s="348">
        <v>0.47210000000000002</v>
      </c>
      <c r="AF40" s="348">
        <v>8.4914000000000005</v>
      </c>
      <c r="AG40" s="349"/>
      <c r="AH40" s="346">
        <v>4</v>
      </c>
      <c r="AI40" s="346">
        <v>5</v>
      </c>
      <c r="AJ40" s="346">
        <v>5</v>
      </c>
      <c r="AK40" s="346">
        <v>7</v>
      </c>
      <c r="AL40" s="346">
        <v>11</v>
      </c>
      <c r="AM40" s="346">
        <v>15</v>
      </c>
      <c r="AN40" s="346">
        <v>8</v>
      </c>
      <c r="AO40" s="346">
        <v>8</v>
      </c>
      <c r="AP40" s="346">
        <v>7</v>
      </c>
      <c r="AQ40" s="346">
        <v>5</v>
      </c>
      <c r="AR40" s="346">
        <v>5</v>
      </c>
      <c r="AS40" s="346">
        <v>10</v>
      </c>
      <c r="AT40" s="346">
        <v>11</v>
      </c>
      <c r="AU40" s="346">
        <v>12</v>
      </c>
      <c r="AV40" s="346">
        <v>9</v>
      </c>
      <c r="AW40" s="346">
        <v>9</v>
      </c>
      <c r="AX40" s="346">
        <v>6</v>
      </c>
      <c r="AY40" s="346">
        <v>11</v>
      </c>
      <c r="AZ40" s="349"/>
      <c r="BA40" s="375">
        <v>37.093670947735902</v>
      </c>
      <c r="BB40" s="375">
        <v>0</v>
      </c>
      <c r="BC40" s="375">
        <v>6.8469850989167705E-2</v>
      </c>
      <c r="BD40" s="375" t="s">
        <v>430</v>
      </c>
      <c r="BE40" s="668"/>
      <c r="BF40" s="348">
        <v>42.017707492299998</v>
      </c>
      <c r="BG40" s="348">
        <v>9.8384339784999995</v>
      </c>
      <c r="BH40" s="348">
        <v>4.2707719118999998</v>
      </c>
      <c r="BI40" s="668"/>
      <c r="BJ40" s="348">
        <v>20.636179540000001</v>
      </c>
      <c r="BK40" s="668"/>
      <c r="BL40" s="348">
        <v>15.0273</v>
      </c>
      <c r="BM40" s="348">
        <v>2.5207700000000002</v>
      </c>
      <c r="BN40" s="348">
        <v>3.08813</v>
      </c>
      <c r="BO40" s="348">
        <v>79.363799999999998</v>
      </c>
      <c r="BP40" s="668"/>
      <c r="BQ40" s="348">
        <v>54.35</v>
      </c>
      <c r="BR40" s="348">
        <v>13.43</v>
      </c>
      <c r="BS40" s="348">
        <v>7.24</v>
      </c>
      <c r="BT40" s="348" t="s">
        <v>430</v>
      </c>
      <c r="BU40" s="348" t="s">
        <v>430</v>
      </c>
      <c r="BV40" s="348">
        <v>4.34</v>
      </c>
      <c r="BW40" s="668"/>
      <c r="BX40" s="353" t="s">
        <v>10130</v>
      </c>
      <c r="BY40" s="353" t="s">
        <v>10131</v>
      </c>
      <c r="BZ40" s="353" t="s">
        <v>10132</v>
      </c>
      <c r="CA40" s="353" t="s">
        <v>10133</v>
      </c>
      <c r="CB40" s="353" t="s">
        <v>10134</v>
      </c>
      <c r="CC40" s="668"/>
      <c r="CD40" s="354" t="s">
        <v>555</v>
      </c>
    </row>
    <row r="41" spans="1:82" s="355" customFormat="1" x14ac:dyDescent="0.25">
      <c r="A41" s="345" t="s">
        <v>10160</v>
      </c>
      <c r="B41" s="668"/>
      <c r="C41" s="719">
        <v>38041</v>
      </c>
      <c r="D41" s="668"/>
      <c r="E41" s="346">
        <v>155.82499999999999</v>
      </c>
      <c r="F41" s="668"/>
      <c r="G41" s="347">
        <v>63.764600000000002</v>
      </c>
      <c r="H41" s="668"/>
      <c r="I41" s="651">
        <v>7.54</v>
      </c>
      <c r="J41" s="651">
        <v>7.06</v>
      </c>
      <c r="K41" s="651">
        <v>4.78</v>
      </c>
      <c r="L41" s="651">
        <v>4.97</v>
      </c>
      <c r="M41" s="349"/>
      <c r="N41" s="348">
        <v>-51.159599999999998</v>
      </c>
      <c r="O41" s="348">
        <v>-48.821399999999997</v>
      </c>
      <c r="P41" s="348">
        <v>-22.7561</v>
      </c>
      <c r="Q41" s="348">
        <v>-7.9202000000000004</v>
      </c>
      <c r="R41" s="348">
        <v>0.86670000000000003</v>
      </c>
      <c r="S41" s="348">
        <v>11.584099999999999</v>
      </c>
      <c r="T41" s="348">
        <v>7.4099000000000004</v>
      </c>
      <c r="U41" s="348">
        <v>4.0465</v>
      </c>
      <c r="V41" s="350">
        <v>3.2528000000000001</v>
      </c>
      <c r="W41" s="348">
        <v>4.4279999999999999</v>
      </c>
      <c r="X41" s="348">
        <v>8.9175000000000004</v>
      </c>
      <c r="Y41" s="348">
        <v>7.2637</v>
      </c>
      <c r="Z41" s="348">
        <v>7.1215999999999999</v>
      </c>
      <c r="AA41" s="348">
        <v>-0.51819999999999999</v>
      </c>
      <c r="AB41" s="348">
        <v>15.6069</v>
      </c>
      <c r="AC41" s="348">
        <v>6.4409000000000001</v>
      </c>
      <c r="AD41" s="348">
        <v>3.4396</v>
      </c>
      <c r="AE41" s="348">
        <v>2.2725</v>
      </c>
      <c r="AF41" s="348">
        <v>8.5817999999999994</v>
      </c>
      <c r="AG41" s="349"/>
      <c r="AH41" s="346">
        <v>15</v>
      </c>
      <c r="AI41" s="346">
        <v>15</v>
      </c>
      <c r="AJ41" s="346">
        <v>10</v>
      </c>
      <c r="AK41" s="346">
        <v>10</v>
      </c>
      <c r="AL41" s="346">
        <v>13</v>
      </c>
      <c r="AM41" s="346">
        <v>7</v>
      </c>
      <c r="AN41" s="346">
        <v>1</v>
      </c>
      <c r="AO41" s="346">
        <v>4</v>
      </c>
      <c r="AP41" s="346">
        <v>10</v>
      </c>
      <c r="AQ41" s="346">
        <v>9</v>
      </c>
      <c r="AR41" s="346">
        <v>2</v>
      </c>
      <c r="AS41" s="346">
        <v>9</v>
      </c>
      <c r="AT41" s="346">
        <v>8</v>
      </c>
      <c r="AU41" s="346">
        <v>15</v>
      </c>
      <c r="AV41" s="346">
        <v>2</v>
      </c>
      <c r="AW41" s="346">
        <v>1</v>
      </c>
      <c r="AX41" s="346">
        <v>10</v>
      </c>
      <c r="AY41" s="346">
        <v>9</v>
      </c>
      <c r="AZ41" s="349"/>
      <c r="BA41" s="375">
        <v>59.809365319605597</v>
      </c>
      <c r="BB41" s="375">
        <v>0.99372869163063204</v>
      </c>
      <c r="BC41" s="375">
        <v>5.0035125689097598E-2</v>
      </c>
      <c r="BD41" s="375">
        <v>2.4754837466745001</v>
      </c>
      <c r="BE41" s="668"/>
      <c r="BF41" s="348">
        <v>46.754156365100002</v>
      </c>
      <c r="BG41" s="348">
        <v>14.6977837151</v>
      </c>
      <c r="BH41" s="348">
        <v>3.181034452</v>
      </c>
      <c r="BI41" s="668"/>
      <c r="BJ41" s="348">
        <v>16.38595166</v>
      </c>
      <c r="BK41" s="668"/>
      <c r="BL41" s="348">
        <v>9.3656799999999993</v>
      </c>
      <c r="BM41" s="348">
        <v>5.6165500000000002</v>
      </c>
      <c r="BN41" s="348">
        <v>1.4037200000000001</v>
      </c>
      <c r="BO41" s="348">
        <v>83.614050000000006</v>
      </c>
      <c r="BP41" s="668"/>
      <c r="BQ41" s="348">
        <v>46.12</v>
      </c>
      <c r="BR41" s="348">
        <v>26.78</v>
      </c>
      <c r="BS41" s="348" t="s">
        <v>430</v>
      </c>
      <c r="BT41" s="348" t="s">
        <v>430</v>
      </c>
      <c r="BU41" s="348" t="s">
        <v>430</v>
      </c>
      <c r="BV41" s="348">
        <v>10.71</v>
      </c>
      <c r="BW41" s="668"/>
      <c r="BX41" s="353" t="s">
        <v>10136</v>
      </c>
      <c r="BY41" s="353" t="s">
        <v>10137</v>
      </c>
      <c r="BZ41" s="353" t="s">
        <v>10138</v>
      </c>
      <c r="CA41" s="353" t="s">
        <v>10139</v>
      </c>
      <c r="CB41" s="353" t="s">
        <v>10140</v>
      </c>
      <c r="CC41" s="668"/>
      <c r="CD41" s="354" t="s">
        <v>555</v>
      </c>
    </row>
    <row r="42" spans="1:82" s="355" customFormat="1" x14ac:dyDescent="0.25">
      <c r="A42" s="345" t="s">
        <v>10161</v>
      </c>
      <c r="B42" s="668"/>
      <c r="C42" s="719">
        <v>40234</v>
      </c>
      <c r="D42" s="668"/>
      <c r="E42" s="346">
        <v>92.033500000000004</v>
      </c>
      <c r="F42" s="668"/>
      <c r="G42" s="347">
        <v>33.172600000000003</v>
      </c>
      <c r="H42" s="668"/>
      <c r="I42" s="651">
        <v>4.2699999999999996</v>
      </c>
      <c r="J42" s="651">
        <v>7.24</v>
      </c>
      <c r="K42" s="651">
        <v>2.37</v>
      </c>
      <c r="L42" s="651">
        <v>2.4900000000000002</v>
      </c>
      <c r="M42" s="349"/>
      <c r="N42" s="348">
        <v>-18.915400000000002</v>
      </c>
      <c r="O42" s="348">
        <v>-33.868200000000002</v>
      </c>
      <c r="P42" s="348">
        <v>-12.6698</v>
      </c>
      <c r="Q42" s="348">
        <v>-12.319900000000001</v>
      </c>
      <c r="R42" s="348">
        <v>12.3704</v>
      </c>
      <c r="S42" s="348">
        <v>13.8528</v>
      </c>
      <c r="T42" s="348">
        <v>3.4249999999999998</v>
      </c>
      <c r="U42" s="348">
        <v>2.3555000000000001</v>
      </c>
      <c r="V42" s="350">
        <v>3.9472999999999998</v>
      </c>
      <c r="W42" s="348">
        <v>3.8752</v>
      </c>
      <c r="X42" s="348">
        <v>6.8914</v>
      </c>
      <c r="Y42" s="348">
        <v>5.3486000000000002</v>
      </c>
      <c r="Z42" s="348">
        <v>6.0785999999999998</v>
      </c>
      <c r="AA42" s="348">
        <v>11.395200000000001</v>
      </c>
      <c r="AB42" s="348">
        <v>12.872199999999999</v>
      </c>
      <c r="AC42" s="348">
        <v>1.9878</v>
      </c>
      <c r="AD42" s="348">
        <v>4.1510999999999996</v>
      </c>
      <c r="AE42" s="348">
        <v>4.2073</v>
      </c>
      <c r="AF42" s="348">
        <v>7.5414000000000003</v>
      </c>
      <c r="AG42" s="349"/>
      <c r="AH42" s="346">
        <v>10</v>
      </c>
      <c r="AI42" s="346">
        <v>10</v>
      </c>
      <c r="AJ42" s="346">
        <v>6</v>
      </c>
      <c r="AK42" s="346">
        <v>13</v>
      </c>
      <c r="AL42" s="346">
        <v>1</v>
      </c>
      <c r="AM42" s="346">
        <v>2</v>
      </c>
      <c r="AN42" s="346">
        <v>10</v>
      </c>
      <c r="AO42" s="346">
        <v>10</v>
      </c>
      <c r="AP42" s="346">
        <v>6</v>
      </c>
      <c r="AQ42" s="346">
        <v>12</v>
      </c>
      <c r="AR42" s="346">
        <v>14</v>
      </c>
      <c r="AS42" s="346">
        <v>14</v>
      </c>
      <c r="AT42" s="346">
        <v>13</v>
      </c>
      <c r="AU42" s="346">
        <v>1</v>
      </c>
      <c r="AV42" s="346">
        <v>7</v>
      </c>
      <c r="AW42" s="346">
        <v>10</v>
      </c>
      <c r="AX42" s="346">
        <v>7</v>
      </c>
      <c r="AY42" s="346">
        <v>6</v>
      </c>
      <c r="AZ42" s="349"/>
      <c r="BA42" s="375">
        <v>45.196974112885997</v>
      </c>
      <c r="BB42" s="375">
        <v>0</v>
      </c>
      <c r="BC42" s="375">
        <v>1.9867787432697199E-2</v>
      </c>
      <c r="BD42" s="375" t="s">
        <v>430</v>
      </c>
      <c r="BE42" s="668"/>
      <c r="BF42" s="348">
        <v>41.887956490800001</v>
      </c>
      <c r="BG42" s="348">
        <v>20.810585785299999</v>
      </c>
      <c r="BH42" s="348">
        <v>2.0128196737000001</v>
      </c>
      <c r="BI42" s="668"/>
      <c r="BJ42" s="348">
        <v>24.595227489999999</v>
      </c>
      <c r="BK42" s="668"/>
      <c r="BL42" s="348">
        <v>10.620100000000001</v>
      </c>
      <c r="BM42" s="348">
        <v>1.5707</v>
      </c>
      <c r="BN42" s="348" t="s">
        <v>430</v>
      </c>
      <c r="BO42" s="348">
        <v>87.809200000000004</v>
      </c>
      <c r="BP42" s="668"/>
      <c r="BQ42" s="348">
        <v>18.239999999999998</v>
      </c>
      <c r="BR42" s="348">
        <v>37.479999999999997</v>
      </c>
      <c r="BS42" s="348">
        <v>14.1</v>
      </c>
      <c r="BT42" s="348" t="s">
        <v>430</v>
      </c>
      <c r="BU42" s="348">
        <v>0.03</v>
      </c>
      <c r="BV42" s="348">
        <v>5.55</v>
      </c>
      <c r="BW42" s="668"/>
      <c r="BX42" s="353" t="s">
        <v>10142</v>
      </c>
      <c r="BY42" s="353" t="s">
        <v>10143</v>
      </c>
      <c r="BZ42" s="353" t="s">
        <v>10144</v>
      </c>
      <c r="CA42" s="353" t="s">
        <v>10145</v>
      </c>
      <c r="CB42" s="353" t="s">
        <v>10146</v>
      </c>
      <c r="CC42" s="668"/>
      <c r="CD42" s="354" t="s">
        <v>4823</v>
      </c>
    </row>
    <row r="43" spans="1:82" x14ac:dyDescent="0.25">
      <c r="A43" s="36" t="s">
        <v>93</v>
      </c>
      <c r="B43" s="43"/>
      <c r="C43" s="720"/>
      <c r="D43" s="43"/>
      <c r="E43" s="51"/>
      <c r="F43" s="43"/>
      <c r="G43" s="55"/>
      <c r="H43" s="43"/>
      <c r="I43" s="92"/>
      <c r="J43" s="92"/>
      <c r="K43" s="92"/>
      <c r="L43" s="92"/>
      <c r="M43" s="66"/>
      <c r="N43" s="59">
        <v>-7.4904999999999999</v>
      </c>
      <c r="O43" s="59">
        <v>-28.399000000000001</v>
      </c>
      <c r="P43" s="59">
        <v>-17.273299999999999</v>
      </c>
      <c r="Q43" s="59">
        <v>-7.1444999999999999</v>
      </c>
      <c r="R43" s="59">
        <v>4.6041999999999996</v>
      </c>
      <c r="S43" s="59">
        <v>11.1107</v>
      </c>
      <c r="T43" s="59">
        <v>3.7553000000000001</v>
      </c>
      <c r="U43" s="59">
        <v>2.6686000000000001</v>
      </c>
      <c r="V43" s="70">
        <v>3.8191999999999999</v>
      </c>
      <c r="W43" s="59">
        <v>4.8273000000000001</v>
      </c>
      <c r="X43" s="59">
        <v>8.0381</v>
      </c>
      <c r="Y43" s="59">
        <v>7.3453999999999997</v>
      </c>
      <c r="Z43" s="59">
        <v>7.2110000000000003</v>
      </c>
      <c r="AA43" s="59">
        <v>5.1847000000000003</v>
      </c>
      <c r="AB43" s="59">
        <v>12.694900000000001</v>
      </c>
      <c r="AC43" s="59">
        <v>3.1202999999999999</v>
      </c>
      <c r="AD43" s="59">
        <v>4.1386000000000003</v>
      </c>
      <c r="AE43" s="59">
        <v>2.8332000000000002</v>
      </c>
      <c r="AF43" s="59">
        <v>8.7123000000000008</v>
      </c>
      <c r="AG43" s="66"/>
      <c r="AH43" s="51">
        <v>15</v>
      </c>
      <c r="AI43" s="51">
        <v>15</v>
      </c>
      <c r="AJ43" s="51">
        <v>15</v>
      </c>
      <c r="AK43" s="51">
        <v>15</v>
      </c>
      <c r="AL43" s="51">
        <v>15</v>
      </c>
      <c r="AM43" s="51">
        <v>15</v>
      </c>
      <c r="AN43" s="51">
        <v>15</v>
      </c>
      <c r="AO43" s="51">
        <v>15</v>
      </c>
      <c r="AP43" s="51">
        <v>15</v>
      </c>
      <c r="AQ43" s="51">
        <v>15</v>
      </c>
      <c r="AR43" s="51">
        <v>15</v>
      </c>
      <c r="AS43" s="51">
        <v>15</v>
      </c>
      <c r="AT43" s="51">
        <v>14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36.705800000000004</v>
      </c>
      <c r="O44" s="60">
        <v>-3.0579999999999998</v>
      </c>
      <c r="P44" s="60">
        <v>-3.8881999999999999</v>
      </c>
      <c r="Q44" s="60">
        <v>-0.51090000000000002</v>
      </c>
      <c r="R44" s="60">
        <v>12.3704</v>
      </c>
      <c r="S44" s="60">
        <v>15.0832</v>
      </c>
      <c r="T44" s="60">
        <v>7.4099000000000004</v>
      </c>
      <c r="U44" s="60">
        <v>5.4269999999999996</v>
      </c>
      <c r="V44" s="71">
        <v>6.7365000000000004</v>
      </c>
      <c r="W44" s="60">
        <v>7.4335000000000004</v>
      </c>
      <c r="X44" s="60">
        <v>10.2997</v>
      </c>
      <c r="Y44" s="60">
        <v>9.5167999999999999</v>
      </c>
      <c r="Z44" s="60">
        <v>8.7246000000000006</v>
      </c>
      <c r="AA44" s="60">
        <v>11.395200000000001</v>
      </c>
      <c r="AB44" s="60">
        <v>16.214200000000002</v>
      </c>
      <c r="AC44" s="60">
        <v>6.4409000000000001</v>
      </c>
      <c r="AD44" s="60">
        <v>6.8240999999999996</v>
      </c>
      <c r="AE44" s="60">
        <v>8.6277000000000008</v>
      </c>
      <c r="AF44" s="60">
        <v>10.658300000000001</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-51.159599999999998</v>
      </c>
      <c r="O45" s="60">
        <v>-48.821399999999997</v>
      </c>
      <c r="P45" s="60">
        <v>-32.378700000000002</v>
      </c>
      <c r="Q45" s="60">
        <v>-13.4247</v>
      </c>
      <c r="R45" s="60">
        <v>-1.3258000000000001</v>
      </c>
      <c r="S45" s="60">
        <v>8.3843999999999994</v>
      </c>
      <c r="T45" s="60">
        <v>0.78420000000000001</v>
      </c>
      <c r="U45" s="60">
        <v>0.41970000000000002</v>
      </c>
      <c r="V45" s="71">
        <v>2.1684000000000001</v>
      </c>
      <c r="W45" s="60">
        <v>3.3412999999999999</v>
      </c>
      <c r="X45" s="60">
        <v>6.0827</v>
      </c>
      <c r="Y45" s="60">
        <v>5.2558999999999996</v>
      </c>
      <c r="Z45" s="60">
        <v>5.3967000000000001</v>
      </c>
      <c r="AA45" s="60">
        <v>-0.51819999999999999</v>
      </c>
      <c r="AB45" s="60">
        <v>9.1419999999999995</v>
      </c>
      <c r="AC45" s="60">
        <v>0.2097</v>
      </c>
      <c r="AD45" s="60">
        <v>2.6324000000000001</v>
      </c>
      <c r="AE45" s="60">
        <v>-3.1533000000000002</v>
      </c>
      <c r="AF45" s="60">
        <v>7.2000999999999999</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-15.415900000000001</v>
      </c>
      <c r="O46" s="61">
        <v>-31.837599999999998</v>
      </c>
      <c r="P46" s="61">
        <v>-17.323699999999999</v>
      </c>
      <c r="Q46" s="61">
        <v>-7.1342999999999996</v>
      </c>
      <c r="R46" s="61">
        <v>4.1631</v>
      </c>
      <c r="S46" s="61">
        <v>10.911899999999999</v>
      </c>
      <c r="T46" s="61">
        <v>3.7511000000000001</v>
      </c>
      <c r="U46" s="61">
        <v>2.7911000000000001</v>
      </c>
      <c r="V46" s="72">
        <v>3.7143000000000002</v>
      </c>
      <c r="W46" s="61">
        <v>4.5274000000000001</v>
      </c>
      <c r="X46" s="61">
        <v>8.1516000000000002</v>
      </c>
      <c r="Y46" s="61">
        <v>7.7035999999999998</v>
      </c>
      <c r="Z46" s="61">
        <v>7.2847499999999998</v>
      </c>
      <c r="AA46" s="61">
        <v>5.0899000000000001</v>
      </c>
      <c r="AB46" s="61">
        <v>12.8614</v>
      </c>
      <c r="AC46" s="61">
        <v>2.8877000000000002</v>
      </c>
      <c r="AD46" s="61">
        <v>4.0842999999999998</v>
      </c>
      <c r="AE46" s="61">
        <v>2.6398000000000001</v>
      </c>
      <c r="AF46" s="61">
        <v>8.5817999999999994</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348</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126" t="s">
        <v>10162</v>
      </c>
      <c r="B48" s="127"/>
      <c r="C48" s="733">
        <v>41275</v>
      </c>
      <c r="D48" s="127"/>
      <c r="E48" s="128">
        <v>64.819999999999993</v>
      </c>
      <c r="F48" s="127"/>
      <c r="G48" s="129">
        <v>38.212200000000003</v>
      </c>
      <c r="H48" s="127"/>
      <c r="I48" s="151">
        <v>1.91</v>
      </c>
      <c r="J48" s="151">
        <v>6.57</v>
      </c>
      <c r="K48" s="151">
        <v>1.56</v>
      </c>
      <c r="L48" s="151">
        <v>1.66</v>
      </c>
      <c r="M48" s="131"/>
      <c r="N48" s="130">
        <v>102.108</v>
      </c>
      <c r="O48" s="130">
        <v>10.0059</v>
      </c>
      <c r="P48" s="130">
        <v>5.8057999999999996</v>
      </c>
      <c r="Q48" s="130">
        <v>3.7031999999999998</v>
      </c>
      <c r="R48" s="130">
        <v>6.1109</v>
      </c>
      <c r="S48" s="130">
        <v>7.8348000000000004</v>
      </c>
      <c r="T48" s="130">
        <v>4.4747000000000003</v>
      </c>
      <c r="U48" s="130">
        <v>3.2161</v>
      </c>
      <c r="V48" s="132">
        <v>4.5838000000000001</v>
      </c>
      <c r="W48" s="130">
        <v>4.0730000000000004</v>
      </c>
      <c r="X48" s="130">
        <v>7.4142999999999999</v>
      </c>
      <c r="Y48" s="130">
        <v>10.150399999999999</v>
      </c>
      <c r="Z48" s="130">
        <v>7.5156999999999998</v>
      </c>
      <c r="AA48" s="130">
        <v>5.8098000000000001</v>
      </c>
      <c r="AB48" s="130">
        <v>10.8416</v>
      </c>
      <c r="AC48" s="130">
        <v>4.3381999999999996</v>
      </c>
      <c r="AD48" s="130">
        <v>4.7202000000000002</v>
      </c>
      <c r="AE48" s="130">
        <v>9.4960000000000004</v>
      </c>
      <c r="AF48" s="130">
        <v>8.2129999999999992</v>
      </c>
      <c r="AG48" s="131"/>
      <c r="AH48" s="128">
        <v>1</v>
      </c>
      <c r="AI48" s="128">
        <v>1</v>
      </c>
      <c r="AJ48" s="128">
        <v>1</v>
      </c>
      <c r="AK48" s="128">
        <v>1</v>
      </c>
      <c r="AL48" s="128">
        <v>2</v>
      </c>
      <c r="AM48" s="128">
        <v>3</v>
      </c>
      <c r="AN48" s="128">
        <v>1</v>
      </c>
      <c r="AO48" s="128">
        <v>2</v>
      </c>
      <c r="AP48" s="128">
        <v>2</v>
      </c>
      <c r="AQ48" s="128">
        <v>2</v>
      </c>
      <c r="AR48" s="128">
        <v>1</v>
      </c>
      <c r="AS48" s="128">
        <v>1</v>
      </c>
      <c r="AT48" s="128">
        <v>1</v>
      </c>
      <c r="AU48" s="128">
        <v>3</v>
      </c>
      <c r="AV48" s="128">
        <v>2</v>
      </c>
      <c r="AW48" s="128">
        <v>1</v>
      </c>
      <c r="AX48" s="128">
        <v>2</v>
      </c>
      <c r="AY48" s="128">
        <v>1</v>
      </c>
      <c r="AZ48" s="131"/>
      <c r="BA48" s="295">
        <v>40.596203535491199</v>
      </c>
      <c r="BB48" s="295">
        <v>0</v>
      </c>
      <c r="BC48" s="295">
        <v>3.7957424664283201E-2</v>
      </c>
      <c r="BD48" s="295" t="s">
        <v>430</v>
      </c>
      <c r="BE48" s="127"/>
      <c r="BF48" s="130">
        <v>40.027869341100001</v>
      </c>
      <c r="BG48" s="130">
        <v>15.9209547936</v>
      </c>
      <c r="BH48" s="130">
        <v>2.5141626152000001</v>
      </c>
      <c r="BI48" s="127"/>
      <c r="BJ48" s="130">
        <v>19.333399960000001</v>
      </c>
      <c r="BK48" s="127"/>
      <c r="BL48" s="130">
        <v>13.4695</v>
      </c>
      <c r="BM48" s="130">
        <v>4.0068099999999998</v>
      </c>
      <c r="BN48" s="130">
        <v>1.74932</v>
      </c>
      <c r="BO48" s="130">
        <v>80.774370000000005</v>
      </c>
      <c r="BP48" s="127"/>
      <c r="BQ48" s="130">
        <v>12.77</v>
      </c>
      <c r="BR48" s="130">
        <v>29.81</v>
      </c>
      <c r="BS48" s="130">
        <v>3.92</v>
      </c>
      <c r="BT48" s="130">
        <v>4.6900000000000004</v>
      </c>
      <c r="BU48" s="130" t="s">
        <v>430</v>
      </c>
      <c r="BV48" s="130">
        <v>29.47</v>
      </c>
      <c r="BW48" s="127"/>
      <c r="BX48" s="136" t="s">
        <v>10163</v>
      </c>
      <c r="BY48" s="136" t="s">
        <v>10164</v>
      </c>
      <c r="BZ48" s="136" t="s">
        <v>10165</v>
      </c>
      <c r="CA48" s="136" t="s">
        <v>10166</v>
      </c>
      <c r="CB48" s="136" t="s">
        <v>10167</v>
      </c>
      <c r="CC48" s="127"/>
      <c r="CD48" s="137" t="s">
        <v>476</v>
      </c>
    </row>
    <row r="49" spans="1:82" s="107" customFormat="1" x14ac:dyDescent="0.25">
      <c r="A49" s="108" t="s">
        <v>10168</v>
      </c>
      <c r="B49" s="109"/>
      <c r="C49" s="734">
        <v>41283</v>
      </c>
      <c r="D49" s="109"/>
      <c r="E49" s="110">
        <v>46.962000000000003</v>
      </c>
      <c r="F49" s="109"/>
      <c r="G49" s="111">
        <v>95.179500000000004</v>
      </c>
      <c r="H49" s="109"/>
      <c r="I49" s="152">
        <v>4.1500000000000004</v>
      </c>
      <c r="J49" s="152">
        <v>6.58</v>
      </c>
      <c r="K49" s="152">
        <v>3.46</v>
      </c>
      <c r="L49" s="152">
        <v>3.6</v>
      </c>
      <c r="M49" s="113"/>
      <c r="N49" s="112">
        <v>-13.9152</v>
      </c>
      <c r="O49" s="112">
        <v>-24.964700000000001</v>
      </c>
      <c r="P49" s="112">
        <v>-15.5831</v>
      </c>
      <c r="Q49" s="112">
        <v>-3.2035999999999998</v>
      </c>
      <c r="R49" s="112">
        <v>8.8893000000000004</v>
      </c>
      <c r="S49" s="112">
        <v>15.6143</v>
      </c>
      <c r="T49" s="112">
        <v>4.3327999999999998</v>
      </c>
      <c r="U49" s="112">
        <v>3.2774000000000001</v>
      </c>
      <c r="V49" s="114">
        <v>5.1841999999999997</v>
      </c>
      <c r="W49" s="112">
        <v>5.1661999999999999</v>
      </c>
      <c r="X49" s="112">
        <v>7.2068000000000003</v>
      </c>
      <c r="Y49" s="112">
        <v>6.0294999999999996</v>
      </c>
      <c r="Z49" s="112">
        <v>6.8704999999999998</v>
      </c>
      <c r="AA49" s="112">
        <v>9.4648000000000003</v>
      </c>
      <c r="AB49" s="112">
        <v>13.028600000000001</v>
      </c>
      <c r="AC49" s="112">
        <v>3.2740999999999998</v>
      </c>
      <c r="AD49" s="112">
        <v>5.9307999999999996</v>
      </c>
      <c r="AE49" s="112">
        <v>3.7408999999999999</v>
      </c>
      <c r="AF49" s="112">
        <v>7.5343</v>
      </c>
      <c r="AG49" s="113"/>
      <c r="AH49" s="110">
        <v>3</v>
      </c>
      <c r="AI49" s="110">
        <v>3</v>
      </c>
      <c r="AJ49" s="110">
        <v>3</v>
      </c>
      <c r="AK49" s="110">
        <v>2</v>
      </c>
      <c r="AL49" s="110">
        <v>1</v>
      </c>
      <c r="AM49" s="110">
        <v>1</v>
      </c>
      <c r="AN49" s="110">
        <v>2</v>
      </c>
      <c r="AO49" s="110">
        <v>1</v>
      </c>
      <c r="AP49" s="110">
        <v>1</v>
      </c>
      <c r="AQ49" s="110">
        <v>1</v>
      </c>
      <c r="AR49" s="110">
        <v>2</v>
      </c>
      <c r="AS49" s="110">
        <v>3</v>
      </c>
      <c r="AT49" s="110">
        <v>2</v>
      </c>
      <c r="AU49" s="110">
        <v>1</v>
      </c>
      <c r="AV49" s="110">
        <v>1</v>
      </c>
      <c r="AW49" s="110">
        <v>2</v>
      </c>
      <c r="AX49" s="110">
        <v>1</v>
      </c>
      <c r="AY49" s="110">
        <v>2</v>
      </c>
      <c r="AZ49" s="113"/>
      <c r="BA49" s="290">
        <v>41.459138880870697</v>
      </c>
      <c r="BB49" s="290">
        <v>0</v>
      </c>
      <c r="BC49" s="290">
        <v>2.4867582727411401E-2</v>
      </c>
      <c r="BD49" s="290" t="s">
        <v>430</v>
      </c>
      <c r="BE49" s="109"/>
      <c r="BF49" s="112">
        <v>39.921007644500001</v>
      </c>
      <c r="BG49" s="112">
        <v>14.9558539721</v>
      </c>
      <c r="BH49" s="112">
        <v>2.6692563139000001</v>
      </c>
      <c r="BI49" s="109"/>
      <c r="BJ49" s="112">
        <v>19.049047789999999</v>
      </c>
      <c r="BK49" s="109"/>
      <c r="BL49" s="112">
        <v>12.394299999999999</v>
      </c>
      <c r="BM49" s="112">
        <v>5.6940099999999996</v>
      </c>
      <c r="BN49" s="112">
        <v>0.96074099999999996</v>
      </c>
      <c r="BO49" s="112">
        <v>80.950948999999994</v>
      </c>
      <c r="BP49" s="109"/>
      <c r="BQ49" s="112">
        <v>51.89</v>
      </c>
      <c r="BR49" s="112">
        <v>23.12</v>
      </c>
      <c r="BS49" s="112" t="s">
        <v>430</v>
      </c>
      <c r="BT49" s="112" t="s">
        <v>430</v>
      </c>
      <c r="BU49" s="112" t="s">
        <v>430</v>
      </c>
      <c r="BV49" s="112">
        <v>5.95</v>
      </c>
      <c r="BW49" s="109"/>
      <c r="BX49" s="118" t="s">
        <v>10169</v>
      </c>
      <c r="BY49" s="118" t="s">
        <v>4275</v>
      </c>
      <c r="BZ49" s="118" t="s">
        <v>10170</v>
      </c>
      <c r="CA49" s="118" t="s">
        <v>10171</v>
      </c>
      <c r="CB49" s="118" t="s">
        <v>10172</v>
      </c>
      <c r="CC49" s="109"/>
      <c r="CD49" s="119" t="s">
        <v>476</v>
      </c>
    </row>
    <row r="50" spans="1:82" s="107" customFormat="1" x14ac:dyDescent="0.25">
      <c r="A50" s="108" t="s">
        <v>10173</v>
      </c>
      <c r="B50" s="109"/>
      <c r="C50" s="734">
        <v>41282</v>
      </c>
      <c r="D50" s="109"/>
      <c r="E50" s="110">
        <v>19.05</v>
      </c>
      <c r="F50" s="109"/>
      <c r="G50" s="111">
        <v>32.892099999999999</v>
      </c>
      <c r="H50" s="109"/>
      <c r="I50" s="152">
        <v>1.58</v>
      </c>
      <c r="J50" s="152">
        <v>5.7</v>
      </c>
      <c r="K50" s="152">
        <v>1.29</v>
      </c>
      <c r="L50" s="152">
        <v>1.35</v>
      </c>
      <c r="M50" s="113"/>
      <c r="N50" s="112">
        <v>9.6568000000000005</v>
      </c>
      <c r="O50" s="112">
        <v>-17.397200000000002</v>
      </c>
      <c r="P50" s="112">
        <v>-11.388999999999999</v>
      </c>
      <c r="Q50" s="112">
        <v>-8.7371999999999996</v>
      </c>
      <c r="R50" s="112">
        <v>5.6687000000000003</v>
      </c>
      <c r="S50" s="112">
        <v>8.2118000000000002</v>
      </c>
      <c r="T50" s="112">
        <v>1.5900000000000001E-2</v>
      </c>
      <c r="U50" s="112">
        <v>-0.67300000000000004</v>
      </c>
      <c r="V50" s="114">
        <v>1.2884</v>
      </c>
      <c r="W50" s="112">
        <v>2.9639000000000002</v>
      </c>
      <c r="X50" s="112">
        <v>5.8978999999999999</v>
      </c>
      <c r="Y50" s="112">
        <v>7.1471</v>
      </c>
      <c r="Z50" s="112">
        <v>6.8033999999999999</v>
      </c>
      <c r="AA50" s="112">
        <v>8.8373000000000008</v>
      </c>
      <c r="AB50" s="112">
        <v>8.4510000000000005</v>
      </c>
      <c r="AC50" s="112">
        <v>-1.4402999999999999</v>
      </c>
      <c r="AD50" s="112">
        <v>1.7241</v>
      </c>
      <c r="AE50" s="112">
        <v>0.87150000000000005</v>
      </c>
      <c r="AF50" s="112">
        <v>7.6913999999999998</v>
      </c>
      <c r="AG50" s="113"/>
      <c r="AH50" s="110">
        <v>2</v>
      </c>
      <c r="AI50" s="110">
        <v>2</v>
      </c>
      <c r="AJ50" s="110">
        <v>2</v>
      </c>
      <c r="AK50" s="110">
        <v>3</v>
      </c>
      <c r="AL50" s="110">
        <v>3</v>
      </c>
      <c r="AM50" s="110">
        <v>2</v>
      </c>
      <c r="AN50" s="110">
        <v>3</v>
      </c>
      <c r="AO50" s="110">
        <v>3</v>
      </c>
      <c r="AP50" s="110">
        <v>3</v>
      </c>
      <c r="AQ50" s="110">
        <v>3</v>
      </c>
      <c r="AR50" s="110">
        <v>3</v>
      </c>
      <c r="AS50" s="110">
        <v>2</v>
      </c>
      <c r="AT50" s="110">
        <v>3</v>
      </c>
      <c r="AU50" s="110">
        <v>2</v>
      </c>
      <c r="AV50" s="110">
        <v>3</v>
      </c>
      <c r="AW50" s="110">
        <v>3</v>
      </c>
      <c r="AX50" s="110">
        <v>3</v>
      </c>
      <c r="AY50" s="110">
        <v>3</v>
      </c>
      <c r="AZ50" s="113"/>
      <c r="BA50" s="290">
        <v>41.723494588345901</v>
      </c>
      <c r="BB50" s="290">
        <v>0</v>
      </c>
      <c r="BC50" s="290">
        <v>4.6903900241403503E-3</v>
      </c>
      <c r="BD50" s="290" t="s">
        <v>430</v>
      </c>
      <c r="BE50" s="109"/>
      <c r="BF50" s="112">
        <v>37.555945426699999</v>
      </c>
      <c r="BG50" s="112">
        <v>19.786153050599999</v>
      </c>
      <c r="BH50" s="112">
        <v>1.8980923341</v>
      </c>
      <c r="BI50" s="109"/>
      <c r="BJ50" s="112">
        <v>20.118845499999999</v>
      </c>
      <c r="BK50" s="109"/>
      <c r="BL50" s="112">
        <v>17.674700000000001</v>
      </c>
      <c r="BM50" s="112">
        <v>1.9819800000000001</v>
      </c>
      <c r="BN50" s="112">
        <v>0.462148</v>
      </c>
      <c r="BO50" s="112">
        <v>79.881172000000007</v>
      </c>
      <c r="BP50" s="109"/>
      <c r="BQ50" s="112">
        <v>26.27</v>
      </c>
      <c r="BR50" s="112" t="s">
        <v>430</v>
      </c>
      <c r="BS50" s="112" t="s">
        <v>430</v>
      </c>
      <c r="BT50" s="112" t="s">
        <v>430</v>
      </c>
      <c r="BU50" s="112" t="s">
        <v>430</v>
      </c>
      <c r="BV50" s="112">
        <v>53.61</v>
      </c>
      <c r="BW50" s="109"/>
      <c r="BX50" s="118" t="s">
        <v>10174</v>
      </c>
      <c r="BY50" s="118" t="s">
        <v>10175</v>
      </c>
      <c r="BZ50" s="118" t="s">
        <v>10176</v>
      </c>
      <c r="CA50" s="118" t="s">
        <v>10177</v>
      </c>
      <c r="CB50" s="118" t="s">
        <v>10178</v>
      </c>
      <c r="CC50" s="109"/>
      <c r="CD50" s="119" t="s">
        <v>555</v>
      </c>
    </row>
    <row r="51" spans="1:82" x14ac:dyDescent="0.25">
      <c r="A51" s="36" t="s">
        <v>93</v>
      </c>
      <c r="B51" s="43"/>
      <c r="C51" s="720"/>
      <c r="D51" s="43"/>
      <c r="E51" s="51"/>
      <c r="F51" s="43"/>
      <c r="G51" s="55"/>
      <c r="H51" s="43"/>
      <c r="I51" s="92"/>
      <c r="J51" s="92"/>
      <c r="K51" s="92"/>
      <c r="L51" s="92"/>
      <c r="M51" s="66"/>
      <c r="N51" s="59">
        <v>32.616500000000002</v>
      </c>
      <c r="O51" s="59">
        <v>-10.785299999999999</v>
      </c>
      <c r="P51" s="59">
        <v>-7.0553999999999997</v>
      </c>
      <c r="Q51" s="59">
        <v>-2.7458999999999998</v>
      </c>
      <c r="R51" s="59">
        <v>6.8895999999999997</v>
      </c>
      <c r="S51" s="59">
        <v>10.553599999999999</v>
      </c>
      <c r="T51" s="59">
        <v>2.9411</v>
      </c>
      <c r="U51" s="59">
        <v>1.9401999999999999</v>
      </c>
      <c r="V51" s="70">
        <v>3.6855000000000002</v>
      </c>
      <c r="W51" s="59">
        <v>4.0677000000000003</v>
      </c>
      <c r="X51" s="59">
        <v>6.8396999999999997</v>
      </c>
      <c r="Y51" s="59">
        <v>7.7756999999999996</v>
      </c>
      <c r="Z51" s="59">
        <v>7.0632000000000001</v>
      </c>
      <c r="AA51" s="59">
        <v>8.0373000000000001</v>
      </c>
      <c r="AB51" s="59">
        <v>10.7738</v>
      </c>
      <c r="AC51" s="59">
        <v>2.0573999999999999</v>
      </c>
      <c r="AD51" s="59">
        <v>4.125</v>
      </c>
      <c r="AE51" s="59">
        <v>4.7027999999999999</v>
      </c>
      <c r="AF51" s="59">
        <v>7.8129</v>
      </c>
      <c r="AG51" s="66"/>
      <c r="AH51" s="51">
        <v>3</v>
      </c>
      <c r="AI51" s="51">
        <v>3</v>
      </c>
      <c r="AJ51" s="51">
        <v>3</v>
      </c>
      <c r="AK51" s="51">
        <v>3</v>
      </c>
      <c r="AL51" s="51">
        <v>3</v>
      </c>
      <c r="AM51" s="51">
        <v>3</v>
      </c>
      <c r="AN51" s="51">
        <v>3</v>
      </c>
      <c r="AO51" s="51">
        <v>3</v>
      </c>
      <c r="AP51" s="51">
        <v>3</v>
      </c>
      <c r="AQ51" s="51">
        <v>3</v>
      </c>
      <c r="AR51" s="51">
        <v>3</v>
      </c>
      <c r="AS51" s="51">
        <v>3</v>
      </c>
      <c r="AT51" s="51">
        <v>3</v>
      </c>
      <c r="AU51" s="51">
        <v>3</v>
      </c>
      <c r="AV51" s="51">
        <v>3</v>
      </c>
      <c r="AW51" s="51">
        <v>3</v>
      </c>
      <c r="AX51" s="51">
        <v>3</v>
      </c>
      <c r="AY51" s="51">
        <v>3</v>
      </c>
      <c r="AZ51" s="66"/>
      <c r="BA51" s="286"/>
      <c r="BB51" s="286"/>
      <c r="BC51" s="286"/>
      <c r="BD51" s="286"/>
      <c r="BE51" s="43"/>
      <c r="BF51" s="59"/>
      <c r="BG51" s="59"/>
      <c r="BH51" s="59"/>
      <c r="BI51" s="43"/>
      <c r="BJ51" s="59"/>
      <c r="BK51" s="43"/>
      <c r="BL51" s="59"/>
      <c r="BM51" s="59"/>
      <c r="BN51" s="59"/>
      <c r="BO51" s="59"/>
      <c r="BP51" s="43"/>
      <c r="BQ51" s="59"/>
      <c r="BR51" s="59"/>
      <c r="BS51" s="59"/>
      <c r="BT51" s="59"/>
      <c r="BU51" s="59"/>
      <c r="BV51" s="59"/>
      <c r="BW51" s="43"/>
      <c r="BX51" s="84"/>
      <c r="BY51" s="84"/>
      <c r="BZ51" s="84"/>
      <c r="CA51" s="84"/>
      <c r="CB51" s="84"/>
      <c r="CC51" s="43"/>
      <c r="CD51" s="88"/>
    </row>
    <row r="52" spans="1:82" x14ac:dyDescent="0.25">
      <c r="A52" s="37" t="s">
        <v>94</v>
      </c>
      <c r="B52" s="44"/>
      <c r="C52" s="721"/>
      <c r="D52" s="44"/>
      <c r="E52" s="52"/>
      <c r="F52" s="44"/>
      <c r="G52" s="56"/>
      <c r="H52" s="44"/>
      <c r="I52" s="93"/>
      <c r="J52" s="93"/>
      <c r="K52" s="93"/>
      <c r="L52" s="93"/>
      <c r="M52" s="67"/>
      <c r="N52" s="60">
        <v>102.108</v>
      </c>
      <c r="O52" s="60">
        <v>10.0059</v>
      </c>
      <c r="P52" s="60">
        <v>5.8057999999999996</v>
      </c>
      <c r="Q52" s="60">
        <v>3.7031999999999998</v>
      </c>
      <c r="R52" s="60">
        <v>8.8893000000000004</v>
      </c>
      <c r="S52" s="60">
        <v>15.6143</v>
      </c>
      <c r="T52" s="60">
        <v>4.4747000000000003</v>
      </c>
      <c r="U52" s="60">
        <v>3.2774000000000001</v>
      </c>
      <c r="V52" s="71">
        <v>5.1841999999999997</v>
      </c>
      <c r="W52" s="60">
        <v>5.1661999999999999</v>
      </c>
      <c r="X52" s="60">
        <v>7.4142999999999999</v>
      </c>
      <c r="Y52" s="60">
        <v>10.150399999999999</v>
      </c>
      <c r="Z52" s="60">
        <v>7.5156999999999998</v>
      </c>
      <c r="AA52" s="60">
        <v>9.4648000000000003</v>
      </c>
      <c r="AB52" s="60">
        <v>13.028600000000001</v>
      </c>
      <c r="AC52" s="60">
        <v>4.3381999999999996</v>
      </c>
      <c r="AD52" s="60">
        <v>5.9307999999999996</v>
      </c>
      <c r="AE52" s="60">
        <v>9.4960000000000004</v>
      </c>
      <c r="AF52" s="60">
        <v>8.2129999999999992</v>
      </c>
      <c r="AG52" s="67"/>
      <c r="AH52" s="52"/>
      <c r="AI52" s="52"/>
      <c r="AJ52" s="52"/>
      <c r="AK52" s="52"/>
      <c r="AL52" s="52"/>
      <c r="AM52" s="52"/>
      <c r="AN52" s="52"/>
      <c r="AO52" s="52"/>
      <c r="AP52" s="52"/>
      <c r="AQ52" s="52"/>
      <c r="AR52" s="52"/>
      <c r="AS52" s="52"/>
      <c r="AT52" s="52"/>
      <c r="AU52" s="52"/>
      <c r="AV52" s="52"/>
      <c r="AW52" s="52"/>
      <c r="AX52" s="52"/>
      <c r="AY52" s="52"/>
      <c r="AZ52" s="67"/>
      <c r="BA52" s="288"/>
      <c r="BB52" s="288"/>
      <c r="BC52" s="288"/>
      <c r="BD52" s="288"/>
      <c r="BE52" s="44"/>
      <c r="BF52" s="60"/>
      <c r="BG52" s="60"/>
      <c r="BH52" s="60"/>
      <c r="BI52" s="44"/>
      <c r="BJ52" s="60"/>
      <c r="BK52" s="44"/>
      <c r="BL52" s="60"/>
      <c r="BM52" s="60"/>
      <c r="BN52" s="60"/>
      <c r="BO52" s="60"/>
      <c r="BP52" s="44"/>
      <c r="BQ52" s="60"/>
      <c r="BR52" s="60"/>
      <c r="BS52" s="60"/>
      <c r="BT52" s="60"/>
      <c r="BU52" s="60"/>
      <c r="BV52" s="60"/>
      <c r="BW52" s="44"/>
      <c r="BX52" s="85"/>
      <c r="BY52" s="85"/>
      <c r="BZ52" s="85"/>
      <c r="CA52" s="85"/>
      <c r="CB52" s="85"/>
      <c r="CC52" s="44"/>
      <c r="CD52" s="89"/>
    </row>
    <row r="53" spans="1:82" x14ac:dyDescent="0.25">
      <c r="A53" s="37" t="s">
        <v>95</v>
      </c>
      <c r="B53" s="44"/>
      <c r="C53" s="721"/>
      <c r="D53" s="44"/>
      <c r="E53" s="52"/>
      <c r="F53" s="44"/>
      <c r="G53" s="56"/>
      <c r="H53" s="44"/>
      <c r="I53" s="93"/>
      <c r="J53" s="93"/>
      <c r="K53" s="93"/>
      <c r="L53" s="93"/>
      <c r="M53" s="67"/>
      <c r="N53" s="60">
        <v>-13.9152</v>
      </c>
      <c r="O53" s="60">
        <v>-24.964700000000001</v>
      </c>
      <c r="P53" s="60">
        <v>-15.5831</v>
      </c>
      <c r="Q53" s="60">
        <v>-8.7371999999999996</v>
      </c>
      <c r="R53" s="60">
        <v>5.6687000000000003</v>
      </c>
      <c r="S53" s="60">
        <v>7.8348000000000004</v>
      </c>
      <c r="T53" s="60">
        <v>1.5900000000000001E-2</v>
      </c>
      <c r="U53" s="60">
        <v>-0.67300000000000004</v>
      </c>
      <c r="V53" s="71">
        <v>1.2884</v>
      </c>
      <c r="W53" s="60">
        <v>2.9639000000000002</v>
      </c>
      <c r="X53" s="60">
        <v>5.8978999999999999</v>
      </c>
      <c r="Y53" s="60">
        <v>6.0294999999999996</v>
      </c>
      <c r="Z53" s="60">
        <v>6.8033999999999999</v>
      </c>
      <c r="AA53" s="60">
        <v>5.8098000000000001</v>
      </c>
      <c r="AB53" s="60">
        <v>8.4510000000000005</v>
      </c>
      <c r="AC53" s="60">
        <v>-1.4402999999999999</v>
      </c>
      <c r="AD53" s="60">
        <v>1.7241</v>
      </c>
      <c r="AE53" s="60">
        <v>0.87150000000000005</v>
      </c>
      <c r="AF53" s="60">
        <v>7.5343</v>
      </c>
      <c r="AG53" s="67"/>
      <c r="AH53" s="52"/>
      <c r="AI53" s="52"/>
      <c r="AJ53" s="52"/>
      <c r="AK53" s="52"/>
      <c r="AL53" s="52"/>
      <c r="AM53" s="52"/>
      <c r="AN53" s="52"/>
      <c r="AO53" s="52"/>
      <c r="AP53" s="52"/>
      <c r="AQ53" s="52"/>
      <c r="AR53" s="52"/>
      <c r="AS53" s="52"/>
      <c r="AT53" s="52"/>
      <c r="AU53" s="52"/>
      <c r="AV53" s="52"/>
      <c r="AW53" s="52"/>
      <c r="AX53" s="52"/>
      <c r="AY53" s="52"/>
      <c r="AZ53" s="67"/>
      <c r="BA53" s="288"/>
      <c r="BB53" s="288"/>
      <c r="BC53" s="288"/>
      <c r="BD53" s="288"/>
      <c r="BE53" s="44"/>
      <c r="BF53" s="60"/>
      <c r="BG53" s="60"/>
      <c r="BH53" s="60"/>
      <c r="BI53" s="44"/>
      <c r="BJ53" s="60"/>
      <c r="BK53" s="44"/>
      <c r="BL53" s="60"/>
      <c r="BM53" s="60"/>
      <c r="BN53" s="60"/>
      <c r="BO53" s="60"/>
      <c r="BP53" s="44"/>
      <c r="BQ53" s="60"/>
      <c r="BR53" s="60"/>
      <c r="BS53" s="60"/>
      <c r="BT53" s="60"/>
      <c r="BU53" s="60"/>
      <c r="BV53" s="60"/>
      <c r="BW53" s="44"/>
      <c r="BX53" s="85"/>
      <c r="BY53" s="85"/>
      <c r="BZ53" s="85"/>
      <c r="CA53" s="85"/>
      <c r="CB53" s="85"/>
      <c r="CC53" s="44"/>
      <c r="CD53" s="89"/>
    </row>
    <row r="54" spans="1:82" x14ac:dyDescent="0.25">
      <c r="A54" s="38" t="s">
        <v>96</v>
      </c>
      <c r="B54" s="45"/>
      <c r="C54" s="722"/>
      <c r="D54" s="45"/>
      <c r="E54" s="53"/>
      <c r="F54" s="45"/>
      <c r="G54" s="57"/>
      <c r="H54" s="45"/>
      <c r="I54" s="94"/>
      <c r="J54" s="94"/>
      <c r="K54" s="94"/>
      <c r="L54" s="94"/>
      <c r="M54" s="68"/>
      <c r="N54" s="61">
        <v>9.6568000000000005</v>
      </c>
      <c r="O54" s="61">
        <v>-17.397200000000002</v>
      </c>
      <c r="P54" s="61">
        <v>-11.388999999999999</v>
      </c>
      <c r="Q54" s="61">
        <v>-3.2035999999999998</v>
      </c>
      <c r="R54" s="61">
        <v>6.1109</v>
      </c>
      <c r="S54" s="61">
        <v>8.2118000000000002</v>
      </c>
      <c r="T54" s="61">
        <v>4.3327999999999998</v>
      </c>
      <c r="U54" s="61">
        <v>3.2161</v>
      </c>
      <c r="V54" s="72">
        <v>4.5838000000000001</v>
      </c>
      <c r="W54" s="61">
        <v>4.0730000000000004</v>
      </c>
      <c r="X54" s="61">
        <v>7.2068000000000003</v>
      </c>
      <c r="Y54" s="61">
        <v>7.1471</v>
      </c>
      <c r="Z54" s="61">
        <v>6.8704999999999998</v>
      </c>
      <c r="AA54" s="61">
        <v>8.8373000000000008</v>
      </c>
      <c r="AB54" s="61">
        <v>10.8416</v>
      </c>
      <c r="AC54" s="61">
        <v>3.2740999999999998</v>
      </c>
      <c r="AD54" s="61">
        <v>4.7202000000000002</v>
      </c>
      <c r="AE54" s="61">
        <v>3.7408999999999999</v>
      </c>
      <c r="AF54" s="61">
        <v>7.6913999999999998</v>
      </c>
      <c r="AG54" s="68"/>
      <c r="AH54" s="53"/>
      <c r="AI54" s="53"/>
      <c r="AJ54" s="53"/>
      <c r="AK54" s="53"/>
      <c r="AL54" s="53"/>
      <c r="AM54" s="53"/>
      <c r="AN54" s="53"/>
      <c r="AO54" s="53"/>
      <c r="AP54" s="53"/>
      <c r="AQ54" s="53"/>
      <c r="AR54" s="53"/>
      <c r="AS54" s="53"/>
      <c r="AT54" s="53"/>
      <c r="AU54" s="53"/>
      <c r="AV54" s="53"/>
      <c r="AW54" s="53"/>
      <c r="AX54" s="53"/>
      <c r="AY54" s="53"/>
      <c r="AZ54" s="68"/>
      <c r="BA54" s="291"/>
      <c r="BB54" s="291"/>
      <c r="BC54" s="291"/>
      <c r="BD54" s="291"/>
      <c r="BE54" s="45"/>
      <c r="BF54" s="61"/>
      <c r="BG54" s="61"/>
      <c r="BH54" s="61"/>
      <c r="BI54" s="45"/>
      <c r="BJ54" s="61"/>
      <c r="BK54" s="45"/>
      <c r="BL54" s="61"/>
      <c r="BM54" s="61"/>
      <c r="BN54" s="61"/>
      <c r="BO54" s="61"/>
      <c r="BP54" s="45"/>
      <c r="BQ54" s="61"/>
      <c r="BR54" s="61"/>
      <c r="BS54" s="61"/>
      <c r="BT54" s="61"/>
      <c r="BU54" s="61"/>
      <c r="BV54" s="61"/>
      <c r="BW54" s="45"/>
      <c r="BX54" s="86"/>
      <c r="BY54" s="86"/>
      <c r="BZ54" s="86"/>
      <c r="CA54" s="86"/>
      <c r="CB54" s="86"/>
      <c r="CC54" s="45"/>
      <c r="CD54" s="90"/>
    </row>
    <row r="55" spans="1:82" ht="14.5" x14ac:dyDescent="0.25">
      <c r="A55" s="39" t="s">
        <v>349</v>
      </c>
      <c r="B55" s="46"/>
      <c r="C55" s="723"/>
      <c r="D55" s="46"/>
      <c r="E55" s="54"/>
      <c r="F55" s="46"/>
      <c r="G55" s="58"/>
      <c r="H55" s="46"/>
      <c r="I55" s="95"/>
      <c r="J55" s="95"/>
      <c r="K55" s="95"/>
      <c r="L55" s="95"/>
      <c r="M55" s="69"/>
      <c r="N55" s="62"/>
      <c r="O55" s="62"/>
      <c r="P55" s="62"/>
      <c r="Q55" s="62"/>
      <c r="R55" s="62"/>
      <c r="S55" s="62"/>
      <c r="T55" s="62"/>
      <c r="U55" s="62"/>
      <c r="V55" s="73"/>
      <c r="W55" s="62"/>
      <c r="X55" s="62"/>
      <c r="Y55" s="62"/>
      <c r="Z55" s="62"/>
      <c r="AA55" s="62"/>
      <c r="AB55" s="62"/>
      <c r="AC55" s="62"/>
      <c r="AD55" s="62"/>
      <c r="AE55" s="62"/>
      <c r="AF55" s="62"/>
      <c r="AG55" s="69"/>
      <c r="AH55" s="54"/>
      <c r="AI55" s="54"/>
      <c r="AJ55" s="54"/>
      <c r="AK55" s="54"/>
      <c r="AL55" s="54"/>
      <c r="AM55" s="54"/>
      <c r="AN55" s="54"/>
      <c r="AO55" s="54"/>
      <c r="AP55" s="54"/>
      <c r="AQ55" s="54"/>
      <c r="AR55" s="54"/>
      <c r="AS55" s="54"/>
      <c r="AT55" s="54"/>
      <c r="AU55" s="54"/>
      <c r="AV55" s="54"/>
      <c r="AW55" s="54"/>
      <c r="AX55" s="54"/>
      <c r="AY55" s="54"/>
      <c r="AZ55" s="69"/>
      <c r="BA55" s="293"/>
      <c r="BB55" s="293"/>
      <c r="BC55" s="293"/>
      <c r="BD55" s="293"/>
      <c r="BE55" s="46"/>
      <c r="BF55" s="62"/>
      <c r="BG55" s="62"/>
      <c r="BH55" s="62"/>
      <c r="BI55" s="46"/>
      <c r="BJ55" s="62"/>
      <c r="BK55" s="46"/>
      <c r="BL55" s="62"/>
      <c r="BM55" s="62"/>
      <c r="BN55" s="62"/>
      <c r="BO55" s="62"/>
      <c r="BP55" s="46"/>
      <c r="BQ55" s="62"/>
      <c r="BR55" s="62"/>
      <c r="BS55" s="62"/>
      <c r="BT55" s="62"/>
      <c r="BU55" s="62"/>
      <c r="BV55" s="62"/>
      <c r="BW55" s="46"/>
      <c r="BX55" s="87"/>
      <c r="BY55" s="87"/>
      <c r="BZ55" s="87"/>
      <c r="CA55" s="87"/>
      <c r="CB55" s="87"/>
      <c r="CC55" s="46"/>
      <c r="CD55" s="91"/>
    </row>
    <row r="56" spans="1:82" s="107" customFormat="1" x14ac:dyDescent="0.25">
      <c r="A56" s="126" t="s">
        <v>10179</v>
      </c>
      <c r="B56" s="127"/>
      <c r="C56" s="733">
        <v>39890</v>
      </c>
      <c r="D56" s="127"/>
      <c r="E56" s="128">
        <v>64.819999999999993</v>
      </c>
      <c r="F56" s="127"/>
      <c r="G56" s="129">
        <v>35.349899999999998</v>
      </c>
      <c r="H56" s="127"/>
      <c r="I56" s="151">
        <v>1.91</v>
      </c>
      <c r="J56" s="151">
        <v>6.57</v>
      </c>
      <c r="K56" s="151">
        <v>1.56</v>
      </c>
      <c r="L56" s="151">
        <v>1.66</v>
      </c>
      <c r="M56" s="131"/>
      <c r="N56" s="130">
        <v>100.95099999999999</v>
      </c>
      <c r="O56" s="130">
        <v>8.9207999999999998</v>
      </c>
      <c r="P56" s="130">
        <v>4.7244000000000002</v>
      </c>
      <c r="Q56" s="130">
        <v>2.6208</v>
      </c>
      <c r="R56" s="130">
        <v>5.0274999999999999</v>
      </c>
      <c r="S56" s="130">
        <v>6.7630999999999997</v>
      </c>
      <c r="T56" s="130">
        <v>3.4641999999999999</v>
      </c>
      <c r="U56" s="130">
        <v>2.2646999999999999</v>
      </c>
      <c r="V56" s="132">
        <v>3.6438000000000001</v>
      </c>
      <c r="W56" s="130">
        <v>3.1099000000000001</v>
      </c>
      <c r="X56" s="130">
        <v>6.4928999999999997</v>
      </c>
      <c r="Y56" s="130">
        <v>9.3699999999999992</v>
      </c>
      <c r="Z56" s="130">
        <v>6.8141999999999996</v>
      </c>
      <c r="AA56" s="130">
        <v>4.7239000000000004</v>
      </c>
      <c r="AB56" s="130">
        <v>9.7612000000000005</v>
      </c>
      <c r="AC56" s="130">
        <v>3.3620000000000001</v>
      </c>
      <c r="AD56" s="130">
        <v>3.7713999999999999</v>
      </c>
      <c r="AE56" s="130">
        <v>8.4124999999999996</v>
      </c>
      <c r="AF56" s="130">
        <v>7.5107999999999997</v>
      </c>
      <c r="AG56" s="131"/>
      <c r="AH56" s="128">
        <v>1</v>
      </c>
      <c r="AI56" s="128">
        <v>1</v>
      </c>
      <c r="AJ56" s="128">
        <v>1</v>
      </c>
      <c r="AK56" s="128">
        <v>1</v>
      </c>
      <c r="AL56" s="128">
        <v>2</v>
      </c>
      <c r="AM56" s="128">
        <v>3</v>
      </c>
      <c r="AN56" s="128">
        <v>1</v>
      </c>
      <c r="AO56" s="128">
        <v>2</v>
      </c>
      <c r="AP56" s="128">
        <v>2</v>
      </c>
      <c r="AQ56" s="128">
        <v>2</v>
      </c>
      <c r="AR56" s="128">
        <v>1</v>
      </c>
      <c r="AS56" s="128">
        <v>1</v>
      </c>
      <c r="AT56" s="128">
        <v>1</v>
      </c>
      <c r="AU56" s="128">
        <v>3</v>
      </c>
      <c r="AV56" s="128">
        <v>2</v>
      </c>
      <c r="AW56" s="128">
        <v>1</v>
      </c>
      <c r="AX56" s="128">
        <v>2</v>
      </c>
      <c r="AY56" s="128">
        <v>1</v>
      </c>
      <c r="AZ56" s="131"/>
      <c r="BA56" s="295">
        <v>40.706838849213099</v>
      </c>
      <c r="BB56" s="295">
        <v>0</v>
      </c>
      <c r="BC56" s="295">
        <v>1.6887342942828801E-2</v>
      </c>
      <c r="BD56" s="295" t="s">
        <v>430</v>
      </c>
      <c r="BE56" s="127"/>
      <c r="BF56" s="130">
        <v>37.650430172</v>
      </c>
      <c r="BG56" s="130">
        <v>18.2587717774</v>
      </c>
      <c r="BH56" s="130">
        <v>2.0620461568000001</v>
      </c>
      <c r="BI56" s="127"/>
      <c r="BJ56" s="130">
        <v>19.333399960000001</v>
      </c>
      <c r="BK56" s="127"/>
      <c r="BL56" s="130">
        <v>13.4695</v>
      </c>
      <c r="BM56" s="130">
        <v>4.0068099999999998</v>
      </c>
      <c r="BN56" s="130">
        <v>1.74932</v>
      </c>
      <c r="BO56" s="130">
        <v>80.774370000000005</v>
      </c>
      <c r="BP56" s="127"/>
      <c r="BQ56" s="130">
        <v>12.77</v>
      </c>
      <c r="BR56" s="130">
        <v>29.81</v>
      </c>
      <c r="BS56" s="130">
        <v>3.92</v>
      </c>
      <c r="BT56" s="130">
        <v>4.6900000000000004</v>
      </c>
      <c r="BU56" s="130" t="s">
        <v>430</v>
      </c>
      <c r="BV56" s="130">
        <v>29.47</v>
      </c>
      <c r="BW56" s="127"/>
      <c r="BX56" s="136" t="s">
        <v>10163</v>
      </c>
      <c r="BY56" s="136" t="s">
        <v>10164</v>
      </c>
      <c r="BZ56" s="136" t="s">
        <v>10165</v>
      </c>
      <c r="CA56" s="136" t="s">
        <v>10166</v>
      </c>
      <c r="CB56" s="136" t="s">
        <v>10167</v>
      </c>
      <c r="CC56" s="127"/>
      <c r="CD56" s="137" t="s">
        <v>476</v>
      </c>
    </row>
    <row r="57" spans="1:82" s="107" customFormat="1" x14ac:dyDescent="0.25">
      <c r="A57" s="108" t="s">
        <v>10180</v>
      </c>
      <c r="B57" s="109"/>
      <c r="C57" s="734">
        <v>35947</v>
      </c>
      <c r="D57" s="109"/>
      <c r="E57" s="110">
        <v>46.962000000000003</v>
      </c>
      <c r="F57" s="109"/>
      <c r="G57" s="111">
        <v>84.966399999999993</v>
      </c>
      <c r="H57" s="109"/>
      <c r="I57" s="152">
        <v>4.1500000000000004</v>
      </c>
      <c r="J57" s="152">
        <v>6.58</v>
      </c>
      <c r="K57" s="152">
        <v>3.46</v>
      </c>
      <c r="L57" s="152">
        <v>3.6</v>
      </c>
      <c r="M57" s="113"/>
      <c r="N57" s="112">
        <v>-14.514099999999999</v>
      </c>
      <c r="O57" s="112">
        <v>-25.535</v>
      </c>
      <c r="P57" s="112">
        <v>-16.145099999999999</v>
      </c>
      <c r="Q57" s="112">
        <v>-3.7656999999999998</v>
      </c>
      <c r="R57" s="112">
        <v>8.3230000000000004</v>
      </c>
      <c r="S57" s="112">
        <v>14.747199999999999</v>
      </c>
      <c r="T57" s="112">
        <v>3.4239999999999999</v>
      </c>
      <c r="U57" s="112">
        <v>2.3578999999999999</v>
      </c>
      <c r="V57" s="114">
        <v>4.2447999999999997</v>
      </c>
      <c r="W57" s="112">
        <v>4.1592000000000002</v>
      </c>
      <c r="X57" s="112">
        <v>6.1685999999999996</v>
      </c>
      <c r="Y57" s="112">
        <v>5.0376000000000003</v>
      </c>
      <c r="Z57" s="112">
        <v>5.9135999999999997</v>
      </c>
      <c r="AA57" s="112">
        <v>8.7323000000000004</v>
      </c>
      <c r="AB57" s="112">
        <v>12.1014</v>
      </c>
      <c r="AC57" s="112">
        <v>2.3607999999999998</v>
      </c>
      <c r="AD57" s="112">
        <v>4.9871999999999996</v>
      </c>
      <c r="AE57" s="112">
        <v>3.1779999999999999</v>
      </c>
      <c r="AF57" s="112">
        <v>7.8715999999999999</v>
      </c>
      <c r="AG57" s="113"/>
      <c r="AH57" s="110">
        <v>3</v>
      </c>
      <c r="AI57" s="110">
        <v>3</v>
      </c>
      <c r="AJ57" s="110">
        <v>3</v>
      </c>
      <c r="AK57" s="110">
        <v>2</v>
      </c>
      <c r="AL57" s="110">
        <v>1</v>
      </c>
      <c r="AM57" s="110">
        <v>1</v>
      </c>
      <c r="AN57" s="110">
        <v>2</v>
      </c>
      <c r="AO57" s="110">
        <v>1</v>
      </c>
      <c r="AP57" s="110">
        <v>1</v>
      </c>
      <c r="AQ57" s="110">
        <v>1</v>
      </c>
      <c r="AR57" s="110">
        <v>2</v>
      </c>
      <c r="AS57" s="110">
        <v>3</v>
      </c>
      <c r="AT57" s="110">
        <v>2</v>
      </c>
      <c r="AU57" s="110">
        <v>1</v>
      </c>
      <c r="AV57" s="110">
        <v>1</v>
      </c>
      <c r="AW57" s="110">
        <v>2</v>
      </c>
      <c r="AX57" s="110">
        <v>1</v>
      </c>
      <c r="AY57" s="110">
        <v>2</v>
      </c>
      <c r="AZ57" s="113"/>
      <c r="BA57" s="290">
        <v>41.394911797931698</v>
      </c>
      <c r="BB57" s="290">
        <v>0</v>
      </c>
      <c r="BC57" s="290">
        <v>1.2946397214287099E-3</v>
      </c>
      <c r="BD57" s="290" t="s">
        <v>430</v>
      </c>
      <c r="BE57" s="109"/>
      <c r="BF57" s="112">
        <v>37.201934843899998</v>
      </c>
      <c r="BG57" s="112">
        <v>17.687398668699998</v>
      </c>
      <c r="BH57" s="112">
        <v>2.1033016522999999</v>
      </c>
      <c r="BI57" s="109"/>
      <c r="BJ57" s="112">
        <v>19.049047789999999</v>
      </c>
      <c r="BK57" s="109"/>
      <c r="BL57" s="112">
        <v>12.394299999999999</v>
      </c>
      <c r="BM57" s="112">
        <v>5.6940099999999996</v>
      </c>
      <c r="BN57" s="112">
        <v>0.96074099999999996</v>
      </c>
      <c r="BO57" s="112">
        <v>80.950948999999994</v>
      </c>
      <c r="BP57" s="109"/>
      <c r="BQ57" s="112">
        <v>51.89</v>
      </c>
      <c r="BR57" s="112">
        <v>23.12</v>
      </c>
      <c r="BS57" s="112" t="s">
        <v>430</v>
      </c>
      <c r="BT57" s="112" t="s">
        <v>430</v>
      </c>
      <c r="BU57" s="112" t="s">
        <v>430</v>
      </c>
      <c r="BV57" s="112">
        <v>5.95</v>
      </c>
      <c r="BW57" s="109"/>
      <c r="BX57" s="118" t="s">
        <v>10169</v>
      </c>
      <c r="BY57" s="118" t="s">
        <v>4275</v>
      </c>
      <c r="BZ57" s="118" t="s">
        <v>10170</v>
      </c>
      <c r="CA57" s="118" t="s">
        <v>10171</v>
      </c>
      <c r="CB57" s="118" t="s">
        <v>10172</v>
      </c>
      <c r="CC57" s="109"/>
      <c r="CD57" s="119" t="s">
        <v>476</v>
      </c>
    </row>
    <row r="58" spans="1:82" s="107" customFormat="1" x14ac:dyDescent="0.25">
      <c r="A58" s="108" t="s">
        <v>10181</v>
      </c>
      <c r="B58" s="109"/>
      <c r="C58" s="734">
        <v>40245</v>
      </c>
      <c r="D58" s="109"/>
      <c r="E58" s="110">
        <v>19.05</v>
      </c>
      <c r="F58" s="109"/>
      <c r="G58" s="111">
        <v>29.585100000000001</v>
      </c>
      <c r="H58" s="109"/>
      <c r="I58" s="152">
        <v>1.58</v>
      </c>
      <c r="J58" s="152">
        <v>5.7</v>
      </c>
      <c r="K58" s="152">
        <v>1.29</v>
      </c>
      <c r="L58" s="152">
        <v>1.35</v>
      </c>
      <c r="M58" s="113"/>
      <c r="N58" s="112">
        <v>8.8849999999999998</v>
      </c>
      <c r="O58" s="112">
        <v>-18.149799999999999</v>
      </c>
      <c r="P58" s="112">
        <v>-12.1503</v>
      </c>
      <c r="Q58" s="112">
        <v>-9.4915000000000003</v>
      </c>
      <c r="R58" s="112">
        <v>4.9074999999999998</v>
      </c>
      <c r="S58" s="112">
        <v>7.4539999999999997</v>
      </c>
      <c r="T58" s="112">
        <v>-0.67390000000000005</v>
      </c>
      <c r="U58" s="112">
        <v>-1.3107</v>
      </c>
      <c r="V58" s="114">
        <v>0.55159999999999998</v>
      </c>
      <c r="W58" s="112">
        <v>2.1093999999999999</v>
      </c>
      <c r="X58" s="112">
        <v>4.9637000000000002</v>
      </c>
      <c r="Y58" s="112">
        <v>6.1877000000000004</v>
      </c>
      <c r="Z58" s="112">
        <v>5.8055000000000003</v>
      </c>
      <c r="AA58" s="112">
        <v>8.0778999999999996</v>
      </c>
      <c r="AB58" s="112">
        <v>7.6302000000000003</v>
      </c>
      <c r="AC58" s="112">
        <v>-2.0407000000000002</v>
      </c>
      <c r="AD58" s="112">
        <v>1.0185999999999999</v>
      </c>
      <c r="AE58" s="112">
        <v>0.111</v>
      </c>
      <c r="AF58" s="112">
        <v>6.8105000000000002</v>
      </c>
      <c r="AG58" s="113"/>
      <c r="AH58" s="110">
        <v>2</v>
      </c>
      <c r="AI58" s="110">
        <v>2</v>
      </c>
      <c r="AJ58" s="110">
        <v>2</v>
      </c>
      <c r="AK58" s="110">
        <v>3</v>
      </c>
      <c r="AL58" s="110">
        <v>3</v>
      </c>
      <c r="AM58" s="110">
        <v>2</v>
      </c>
      <c r="AN58" s="110">
        <v>3</v>
      </c>
      <c r="AO58" s="110">
        <v>3</v>
      </c>
      <c r="AP58" s="110">
        <v>3</v>
      </c>
      <c r="AQ58" s="110">
        <v>3</v>
      </c>
      <c r="AR58" s="110">
        <v>3</v>
      </c>
      <c r="AS58" s="110">
        <v>2</v>
      </c>
      <c r="AT58" s="110">
        <v>3</v>
      </c>
      <c r="AU58" s="110">
        <v>2</v>
      </c>
      <c r="AV58" s="110">
        <v>3</v>
      </c>
      <c r="AW58" s="110">
        <v>3</v>
      </c>
      <c r="AX58" s="110">
        <v>3</v>
      </c>
      <c r="AY58" s="110">
        <v>3</v>
      </c>
      <c r="AZ58" s="113"/>
      <c r="BA58" s="290">
        <v>41.469679253297002</v>
      </c>
      <c r="BB58" s="290">
        <v>0</v>
      </c>
      <c r="BC58" s="290">
        <v>-1.6735705431029101E-2</v>
      </c>
      <c r="BD58" s="290" t="s">
        <v>430</v>
      </c>
      <c r="BE58" s="109"/>
      <c r="BF58" s="112">
        <v>35.135117625500001</v>
      </c>
      <c r="BG58" s="112">
        <v>22.114661367299998</v>
      </c>
      <c r="BH58" s="112">
        <v>1.5887703204000001</v>
      </c>
      <c r="BI58" s="109"/>
      <c r="BJ58" s="112">
        <v>20.118845499999999</v>
      </c>
      <c r="BK58" s="109"/>
      <c r="BL58" s="112">
        <v>17.674700000000001</v>
      </c>
      <c r="BM58" s="112">
        <v>1.9819800000000001</v>
      </c>
      <c r="BN58" s="112">
        <v>0.462148</v>
      </c>
      <c r="BO58" s="112">
        <v>79.881172000000007</v>
      </c>
      <c r="BP58" s="109"/>
      <c r="BQ58" s="112">
        <v>26.27</v>
      </c>
      <c r="BR58" s="112" t="s">
        <v>430</v>
      </c>
      <c r="BS58" s="112" t="s">
        <v>430</v>
      </c>
      <c r="BT58" s="112" t="s">
        <v>430</v>
      </c>
      <c r="BU58" s="112" t="s">
        <v>430</v>
      </c>
      <c r="BV58" s="112">
        <v>53.61</v>
      </c>
      <c r="BW58" s="109"/>
      <c r="BX58" s="118" t="s">
        <v>10174</v>
      </c>
      <c r="BY58" s="118" t="s">
        <v>10175</v>
      </c>
      <c r="BZ58" s="118" t="s">
        <v>10176</v>
      </c>
      <c r="CA58" s="118" t="s">
        <v>10177</v>
      </c>
      <c r="CB58" s="118" t="s">
        <v>10178</v>
      </c>
      <c r="CC58" s="109"/>
      <c r="CD58" s="119" t="s">
        <v>555</v>
      </c>
    </row>
    <row r="59" spans="1:82" x14ac:dyDescent="0.25">
      <c r="A59" s="36" t="s">
        <v>93</v>
      </c>
      <c r="B59" s="43"/>
      <c r="C59" s="720"/>
      <c r="D59" s="43"/>
      <c r="E59" s="51"/>
      <c r="F59" s="43"/>
      <c r="G59" s="55"/>
      <c r="H59" s="43"/>
      <c r="I59" s="92"/>
      <c r="J59" s="92"/>
      <c r="K59" s="92"/>
      <c r="L59" s="92"/>
      <c r="M59" s="66"/>
      <c r="N59" s="59">
        <v>31.774000000000001</v>
      </c>
      <c r="O59" s="59">
        <v>-11.587999999999999</v>
      </c>
      <c r="P59" s="59">
        <v>-7.8570000000000002</v>
      </c>
      <c r="Q59" s="59">
        <v>-3.5455000000000001</v>
      </c>
      <c r="R59" s="59">
        <v>6.0860000000000003</v>
      </c>
      <c r="S59" s="59">
        <v>9.6547999999999998</v>
      </c>
      <c r="T59" s="59">
        <v>2.0714000000000001</v>
      </c>
      <c r="U59" s="59">
        <v>1.1040000000000001</v>
      </c>
      <c r="V59" s="70">
        <v>2.8134000000000001</v>
      </c>
      <c r="W59" s="59">
        <v>3.1261999999999999</v>
      </c>
      <c r="X59" s="59">
        <v>5.8750999999999998</v>
      </c>
      <c r="Y59" s="59">
        <v>6.8651</v>
      </c>
      <c r="Z59" s="59">
        <v>6.1778000000000004</v>
      </c>
      <c r="AA59" s="59">
        <v>7.1780999999999997</v>
      </c>
      <c r="AB59" s="59">
        <v>9.8308999999999997</v>
      </c>
      <c r="AC59" s="59">
        <v>1.2273000000000001</v>
      </c>
      <c r="AD59" s="59">
        <v>3.2591000000000001</v>
      </c>
      <c r="AE59" s="59">
        <v>3.9005000000000001</v>
      </c>
      <c r="AF59" s="59">
        <v>7.3975999999999997</v>
      </c>
      <c r="AG59" s="66"/>
      <c r="AH59" s="51">
        <v>3</v>
      </c>
      <c r="AI59" s="51">
        <v>3</v>
      </c>
      <c r="AJ59" s="51">
        <v>3</v>
      </c>
      <c r="AK59" s="51">
        <v>3</v>
      </c>
      <c r="AL59" s="51">
        <v>3</v>
      </c>
      <c r="AM59" s="51">
        <v>3</v>
      </c>
      <c r="AN59" s="51">
        <v>3</v>
      </c>
      <c r="AO59" s="51">
        <v>3</v>
      </c>
      <c r="AP59" s="51">
        <v>3</v>
      </c>
      <c r="AQ59" s="51">
        <v>3</v>
      </c>
      <c r="AR59" s="51">
        <v>3</v>
      </c>
      <c r="AS59" s="51">
        <v>3</v>
      </c>
      <c r="AT59" s="51">
        <v>3</v>
      </c>
      <c r="AU59" s="51">
        <v>3</v>
      </c>
      <c r="AV59" s="51">
        <v>3</v>
      </c>
      <c r="AW59" s="51">
        <v>3</v>
      </c>
      <c r="AX59" s="51">
        <v>3</v>
      </c>
      <c r="AY59" s="51">
        <v>3</v>
      </c>
      <c r="AZ59" s="66"/>
      <c r="BA59" s="286"/>
      <c r="BB59" s="286"/>
      <c r="BC59" s="286"/>
      <c r="BD59" s="286"/>
      <c r="BE59" s="43"/>
      <c r="BF59" s="59"/>
      <c r="BG59" s="59"/>
      <c r="BH59" s="59"/>
      <c r="BI59" s="43"/>
      <c r="BJ59" s="59"/>
      <c r="BK59" s="43"/>
      <c r="BL59" s="59"/>
      <c r="BM59" s="59"/>
      <c r="BN59" s="59"/>
      <c r="BO59" s="59"/>
      <c r="BP59" s="43"/>
      <c r="BQ59" s="59"/>
      <c r="BR59" s="59"/>
      <c r="BS59" s="59"/>
      <c r="BT59" s="59"/>
      <c r="BU59" s="59"/>
      <c r="BV59" s="59"/>
      <c r="BW59" s="43"/>
      <c r="BX59" s="84"/>
      <c r="BY59" s="84"/>
      <c r="BZ59" s="84"/>
      <c r="CA59" s="84"/>
      <c r="CB59" s="84"/>
      <c r="CC59" s="43"/>
      <c r="CD59" s="88"/>
    </row>
    <row r="60" spans="1:82" x14ac:dyDescent="0.25">
      <c r="A60" s="37" t="s">
        <v>94</v>
      </c>
      <c r="B60" s="44"/>
      <c r="C60" s="721"/>
      <c r="D60" s="44"/>
      <c r="E60" s="52"/>
      <c r="F60" s="44"/>
      <c r="G60" s="56"/>
      <c r="H60" s="44"/>
      <c r="I60" s="93"/>
      <c r="J60" s="93"/>
      <c r="K60" s="93"/>
      <c r="L60" s="93"/>
      <c r="M60" s="67"/>
      <c r="N60" s="60">
        <v>100.95099999999999</v>
      </c>
      <c r="O60" s="60">
        <v>8.9207999999999998</v>
      </c>
      <c r="P60" s="60">
        <v>4.7244000000000002</v>
      </c>
      <c r="Q60" s="60">
        <v>2.6208</v>
      </c>
      <c r="R60" s="60">
        <v>8.3230000000000004</v>
      </c>
      <c r="S60" s="60">
        <v>14.747199999999999</v>
      </c>
      <c r="T60" s="60">
        <v>3.4641999999999999</v>
      </c>
      <c r="U60" s="60">
        <v>2.3578999999999999</v>
      </c>
      <c r="V60" s="71">
        <v>4.2447999999999997</v>
      </c>
      <c r="W60" s="60">
        <v>4.1592000000000002</v>
      </c>
      <c r="X60" s="60">
        <v>6.4928999999999997</v>
      </c>
      <c r="Y60" s="60">
        <v>9.3699999999999992</v>
      </c>
      <c r="Z60" s="60">
        <v>6.8141999999999996</v>
      </c>
      <c r="AA60" s="60">
        <v>8.7323000000000004</v>
      </c>
      <c r="AB60" s="60">
        <v>12.1014</v>
      </c>
      <c r="AC60" s="60">
        <v>3.3620000000000001</v>
      </c>
      <c r="AD60" s="60">
        <v>4.9871999999999996</v>
      </c>
      <c r="AE60" s="60">
        <v>8.4124999999999996</v>
      </c>
      <c r="AF60" s="60">
        <v>7.8715999999999999</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7" t="s">
        <v>95</v>
      </c>
      <c r="B61" s="44"/>
      <c r="C61" s="721"/>
      <c r="D61" s="44"/>
      <c r="E61" s="52"/>
      <c r="F61" s="44"/>
      <c r="G61" s="56"/>
      <c r="H61" s="44"/>
      <c r="I61" s="93"/>
      <c r="J61" s="93"/>
      <c r="K61" s="93"/>
      <c r="L61" s="93"/>
      <c r="M61" s="67"/>
      <c r="N61" s="60">
        <v>-14.514099999999999</v>
      </c>
      <c r="O61" s="60">
        <v>-25.535</v>
      </c>
      <c r="P61" s="60">
        <v>-16.145099999999999</v>
      </c>
      <c r="Q61" s="60">
        <v>-9.4915000000000003</v>
      </c>
      <c r="R61" s="60">
        <v>4.9074999999999998</v>
      </c>
      <c r="S61" s="60">
        <v>6.7630999999999997</v>
      </c>
      <c r="T61" s="60">
        <v>-0.67390000000000005</v>
      </c>
      <c r="U61" s="60">
        <v>-1.3107</v>
      </c>
      <c r="V61" s="71">
        <v>0.55159999999999998</v>
      </c>
      <c r="W61" s="60">
        <v>2.1093999999999999</v>
      </c>
      <c r="X61" s="60">
        <v>4.9637000000000002</v>
      </c>
      <c r="Y61" s="60">
        <v>5.0376000000000003</v>
      </c>
      <c r="Z61" s="60">
        <v>5.8055000000000003</v>
      </c>
      <c r="AA61" s="60">
        <v>4.7239000000000004</v>
      </c>
      <c r="AB61" s="60">
        <v>7.6302000000000003</v>
      </c>
      <c r="AC61" s="60">
        <v>-2.0407000000000002</v>
      </c>
      <c r="AD61" s="60">
        <v>1.0185999999999999</v>
      </c>
      <c r="AE61" s="60">
        <v>0.111</v>
      </c>
      <c r="AF61" s="60">
        <v>6.8105000000000002</v>
      </c>
      <c r="AG61" s="67"/>
      <c r="AH61" s="52"/>
      <c r="AI61" s="52"/>
      <c r="AJ61" s="52"/>
      <c r="AK61" s="52"/>
      <c r="AL61" s="52"/>
      <c r="AM61" s="52"/>
      <c r="AN61" s="52"/>
      <c r="AO61" s="52"/>
      <c r="AP61" s="52"/>
      <c r="AQ61" s="52"/>
      <c r="AR61" s="52"/>
      <c r="AS61" s="52"/>
      <c r="AT61" s="52"/>
      <c r="AU61" s="52"/>
      <c r="AV61" s="52"/>
      <c r="AW61" s="52"/>
      <c r="AX61" s="52"/>
      <c r="AY61" s="52"/>
      <c r="AZ61" s="67"/>
      <c r="BA61" s="288"/>
      <c r="BB61" s="288"/>
      <c r="BC61" s="288"/>
      <c r="BD61" s="288"/>
      <c r="BE61" s="44"/>
      <c r="BF61" s="60"/>
      <c r="BG61" s="60"/>
      <c r="BH61" s="60"/>
      <c r="BI61" s="44"/>
      <c r="BJ61" s="60"/>
      <c r="BK61" s="44"/>
      <c r="BL61" s="60"/>
      <c r="BM61" s="60"/>
      <c r="BN61" s="60"/>
      <c r="BO61" s="60"/>
      <c r="BP61" s="44"/>
      <c r="BQ61" s="60"/>
      <c r="BR61" s="60"/>
      <c r="BS61" s="60"/>
      <c r="BT61" s="60"/>
      <c r="BU61" s="60"/>
      <c r="BV61" s="60"/>
      <c r="BW61" s="44"/>
      <c r="BX61" s="85"/>
      <c r="BY61" s="85"/>
      <c r="BZ61" s="85"/>
      <c r="CA61" s="85"/>
      <c r="CB61" s="85"/>
      <c r="CC61" s="44"/>
      <c r="CD61" s="89"/>
    </row>
    <row r="62" spans="1:82" x14ac:dyDescent="0.25">
      <c r="A62" s="38" t="s">
        <v>96</v>
      </c>
      <c r="B62" s="45"/>
      <c r="C62" s="722"/>
      <c r="D62" s="45"/>
      <c r="E62" s="53"/>
      <c r="F62" s="45"/>
      <c r="G62" s="57"/>
      <c r="H62" s="45"/>
      <c r="I62" s="94"/>
      <c r="J62" s="94"/>
      <c r="K62" s="94"/>
      <c r="L62" s="94"/>
      <c r="M62" s="68"/>
      <c r="N62" s="61">
        <v>8.8849999999999998</v>
      </c>
      <c r="O62" s="61">
        <v>-18.149799999999999</v>
      </c>
      <c r="P62" s="61">
        <v>-12.1503</v>
      </c>
      <c r="Q62" s="61">
        <v>-3.7656999999999998</v>
      </c>
      <c r="R62" s="61">
        <v>5.0274999999999999</v>
      </c>
      <c r="S62" s="61">
        <v>7.4539999999999997</v>
      </c>
      <c r="T62" s="61">
        <v>3.4239999999999999</v>
      </c>
      <c r="U62" s="61">
        <v>2.2646999999999999</v>
      </c>
      <c r="V62" s="72">
        <v>3.6438000000000001</v>
      </c>
      <c r="W62" s="61">
        <v>3.1099000000000001</v>
      </c>
      <c r="X62" s="61">
        <v>6.1685999999999996</v>
      </c>
      <c r="Y62" s="61">
        <v>6.1877000000000004</v>
      </c>
      <c r="Z62" s="61">
        <v>5.9135999999999997</v>
      </c>
      <c r="AA62" s="61">
        <v>8.0778999999999996</v>
      </c>
      <c r="AB62" s="61">
        <v>9.7612000000000005</v>
      </c>
      <c r="AC62" s="61">
        <v>2.3607999999999998</v>
      </c>
      <c r="AD62" s="61">
        <v>3.7713999999999999</v>
      </c>
      <c r="AE62" s="61">
        <v>3.1779999999999999</v>
      </c>
      <c r="AF62" s="61">
        <v>7.5107999999999997</v>
      </c>
      <c r="AG62" s="68"/>
      <c r="AH62" s="53"/>
      <c r="AI62" s="53"/>
      <c r="AJ62" s="53"/>
      <c r="AK62" s="53"/>
      <c r="AL62" s="53"/>
      <c r="AM62" s="53"/>
      <c r="AN62" s="53"/>
      <c r="AO62" s="53"/>
      <c r="AP62" s="53"/>
      <c r="AQ62" s="53"/>
      <c r="AR62" s="53"/>
      <c r="AS62" s="53"/>
      <c r="AT62" s="53"/>
      <c r="AU62" s="53"/>
      <c r="AV62" s="53"/>
      <c r="AW62" s="53"/>
      <c r="AX62" s="53"/>
      <c r="AY62" s="53"/>
      <c r="AZ62" s="68"/>
      <c r="BA62" s="291"/>
      <c r="BB62" s="291"/>
      <c r="BC62" s="291"/>
      <c r="BD62" s="291"/>
      <c r="BE62" s="45"/>
      <c r="BF62" s="61"/>
      <c r="BG62" s="61"/>
      <c r="BH62" s="61"/>
      <c r="BI62" s="45"/>
      <c r="BJ62" s="61"/>
      <c r="BK62" s="45"/>
      <c r="BL62" s="61"/>
      <c r="BM62" s="61"/>
      <c r="BN62" s="61"/>
      <c r="BO62" s="61"/>
      <c r="BP62" s="45"/>
      <c r="BQ62" s="61"/>
      <c r="BR62" s="61"/>
      <c r="BS62" s="61"/>
      <c r="BT62" s="61"/>
      <c r="BU62" s="61"/>
      <c r="BV62" s="61"/>
      <c r="BW62" s="45"/>
      <c r="BX62" s="86"/>
      <c r="BY62" s="85"/>
      <c r="BZ62" s="86"/>
      <c r="CA62" s="86"/>
      <c r="CB62" s="86"/>
      <c r="CC62" s="45"/>
      <c r="CD62" s="90"/>
    </row>
    <row r="63" spans="1:82" ht="14.5" x14ac:dyDescent="0.25">
      <c r="A63" s="39" t="s">
        <v>91</v>
      </c>
      <c r="B63" s="69"/>
      <c r="C63" s="726"/>
      <c r="D63" s="40"/>
      <c r="E63" s="40"/>
      <c r="F63" s="40"/>
      <c r="G63" s="40"/>
      <c r="H63" s="40"/>
      <c r="I63" s="40"/>
      <c r="J63" s="40"/>
      <c r="K63" s="40"/>
      <c r="L63" s="40"/>
      <c r="M63" s="69"/>
      <c r="N63" s="62"/>
      <c r="O63" s="62"/>
      <c r="P63" s="62"/>
      <c r="Q63" s="62"/>
      <c r="R63" s="62"/>
      <c r="S63" s="62"/>
      <c r="T63" s="62"/>
      <c r="U63" s="62"/>
      <c r="V63" s="73"/>
      <c r="W63" s="62"/>
      <c r="X63" s="62"/>
      <c r="Y63" s="62"/>
      <c r="Z63" s="62"/>
      <c r="AA63" s="62"/>
      <c r="AB63" s="62"/>
      <c r="AC63" s="62"/>
      <c r="AD63" s="62"/>
      <c r="AE63" s="62"/>
      <c r="AF63" s="62"/>
      <c r="AG63" s="69"/>
      <c r="AH63" s="54"/>
      <c r="AI63" s="54"/>
      <c r="AJ63" s="54"/>
      <c r="AK63" s="54"/>
      <c r="AL63" s="54"/>
      <c r="AM63" s="54"/>
      <c r="AN63" s="54"/>
      <c r="AO63" s="54"/>
      <c r="AP63" s="54"/>
      <c r="AQ63" s="54"/>
      <c r="AR63" s="54"/>
      <c r="AS63" s="54"/>
      <c r="AT63" s="54"/>
      <c r="AU63" s="54"/>
      <c r="AV63" s="54"/>
      <c r="AW63" s="54"/>
      <c r="AX63" s="54"/>
      <c r="AY63" s="54"/>
      <c r="AZ63" s="69"/>
      <c r="BA63" s="293"/>
      <c r="BB63" s="293"/>
      <c r="BC63" s="293"/>
      <c r="BD63" s="293"/>
      <c r="BE63" s="40"/>
      <c r="BF63" s="245"/>
      <c r="BG63" s="245"/>
      <c r="BH63" s="245"/>
      <c r="BI63" s="40"/>
      <c r="BJ63" s="245"/>
      <c r="BK63" s="40"/>
      <c r="BL63" s="245"/>
      <c r="BM63" s="245"/>
      <c r="BN63" s="245"/>
      <c r="BO63" s="245"/>
      <c r="BP63" s="40"/>
      <c r="BQ63" s="245"/>
      <c r="BR63" s="245"/>
      <c r="BS63" s="245"/>
      <c r="BT63" s="245"/>
      <c r="BU63" s="245"/>
      <c r="BV63" s="245"/>
      <c r="BW63" s="40"/>
      <c r="BX63" s="40"/>
      <c r="BY63" s="40"/>
      <c r="BZ63" s="40"/>
      <c r="CA63" s="40"/>
      <c r="CB63" s="40"/>
      <c r="CC63" s="69"/>
      <c r="CD63" s="41"/>
    </row>
    <row r="64" spans="1:82" s="107" customFormat="1" x14ac:dyDescent="0.25">
      <c r="A64" s="135" t="s">
        <v>6903</v>
      </c>
      <c r="B64" s="131"/>
      <c r="C64" s="727"/>
      <c r="D64" s="135"/>
      <c r="E64" s="135"/>
      <c r="F64" s="135"/>
      <c r="G64" s="135"/>
      <c r="H64" s="135"/>
      <c r="I64" s="135"/>
      <c r="J64" s="135"/>
      <c r="K64" s="135"/>
      <c r="L64" s="135"/>
      <c r="M64" s="131"/>
      <c r="N64" s="130" t="s">
        <v>430</v>
      </c>
      <c r="O64" s="130" t="s">
        <v>430</v>
      </c>
      <c r="P64" s="130" t="s">
        <v>430</v>
      </c>
      <c r="Q64" s="130" t="s">
        <v>430</v>
      </c>
      <c r="R64" s="130" t="s">
        <v>430</v>
      </c>
      <c r="S64" s="130" t="s">
        <v>430</v>
      </c>
      <c r="T64" s="130" t="s">
        <v>430</v>
      </c>
      <c r="U64" s="130" t="s">
        <v>430</v>
      </c>
      <c r="V64" s="132" t="s">
        <v>430</v>
      </c>
      <c r="W64" s="130" t="s">
        <v>430</v>
      </c>
      <c r="X64" s="130" t="s">
        <v>430</v>
      </c>
      <c r="Y64" s="130" t="s">
        <v>430</v>
      </c>
      <c r="Z64" s="130" t="s">
        <v>430</v>
      </c>
      <c r="AA64" s="130" t="s">
        <v>430</v>
      </c>
      <c r="AB64" s="130" t="s">
        <v>430</v>
      </c>
      <c r="AC64" s="130" t="s">
        <v>430</v>
      </c>
      <c r="AD64" s="130" t="s">
        <v>430</v>
      </c>
      <c r="AE64" s="130" t="s">
        <v>430</v>
      </c>
      <c r="AF64" s="130" t="s">
        <v>430</v>
      </c>
      <c r="AG64" s="131"/>
      <c r="AH64" s="128"/>
      <c r="AI64" s="128"/>
      <c r="AJ64" s="128"/>
      <c r="AK64" s="128"/>
      <c r="AL64" s="128"/>
      <c r="AM64" s="128"/>
      <c r="AN64" s="128"/>
      <c r="AO64" s="128"/>
      <c r="AP64" s="128"/>
      <c r="AQ64" s="128"/>
      <c r="AR64" s="128"/>
      <c r="AS64" s="128"/>
      <c r="AT64" s="128"/>
      <c r="AU64" s="128"/>
      <c r="AV64" s="128"/>
      <c r="AW64" s="128"/>
      <c r="AX64" s="128"/>
      <c r="AY64" s="128"/>
      <c r="AZ64" s="131"/>
      <c r="BA64" s="295"/>
      <c r="BB64" s="295"/>
      <c r="BC64" s="295"/>
      <c r="BD64" s="295"/>
      <c r="BE64" s="135"/>
      <c r="BF64" s="324"/>
      <c r="BG64" s="324"/>
      <c r="BH64" s="324"/>
      <c r="BI64" s="135"/>
      <c r="BJ64" s="324"/>
      <c r="BK64" s="135"/>
      <c r="BL64" s="324"/>
      <c r="BM64" s="324"/>
      <c r="BN64" s="324"/>
      <c r="BO64" s="324"/>
      <c r="BP64" s="135"/>
      <c r="BQ64" s="324"/>
      <c r="BR64" s="324"/>
      <c r="BS64" s="324"/>
      <c r="BT64" s="324"/>
      <c r="BU64" s="324"/>
      <c r="BV64" s="324"/>
      <c r="BW64" s="135"/>
      <c r="BX64" s="135"/>
      <c r="BY64" s="117"/>
      <c r="CC64" s="113"/>
      <c r="CD64" s="139"/>
    </row>
    <row r="65" spans="1:82" s="107" customFormat="1" x14ac:dyDescent="0.25">
      <c r="A65" s="140" t="s">
        <v>10062</v>
      </c>
      <c r="B65" s="122"/>
      <c r="C65" s="729"/>
      <c r="D65" s="140"/>
      <c r="E65" s="140"/>
      <c r="F65" s="140"/>
      <c r="G65" s="140"/>
      <c r="H65" s="140"/>
      <c r="I65" s="140"/>
      <c r="J65" s="140"/>
      <c r="K65" s="140"/>
      <c r="L65" s="140"/>
      <c r="M65" s="141"/>
      <c r="N65" s="142">
        <v>-29.322700000000001</v>
      </c>
      <c r="O65" s="142">
        <v>-40.366999999999997</v>
      </c>
      <c r="P65" s="142">
        <v>-24.244</v>
      </c>
      <c r="Q65" s="142">
        <v>-10.256399999999999</v>
      </c>
      <c r="R65" s="142">
        <v>1.1166</v>
      </c>
      <c r="S65" s="142">
        <v>10.325200000000001</v>
      </c>
      <c r="T65" s="142">
        <v>1.3875999999999999</v>
      </c>
      <c r="U65" s="142">
        <v>0.6008</v>
      </c>
      <c r="V65" s="143">
        <v>2.1920999999999999</v>
      </c>
      <c r="W65" s="142">
        <v>4.4824999999999999</v>
      </c>
      <c r="X65" s="142">
        <v>6.7946999999999997</v>
      </c>
      <c r="Y65" s="142">
        <v>6.2422000000000004</v>
      </c>
      <c r="Z65" s="142">
        <v>7.7481</v>
      </c>
      <c r="AA65" s="142">
        <v>1.4719</v>
      </c>
      <c r="AB65" s="142">
        <v>9.4725000000000001</v>
      </c>
      <c r="AC65" s="142">
        <v>0.93140000000000001</v>
      </c>
      <c r="AD65" s="142">
        <v>2.5377000000000001</v>
      </c>
      <c r="AE65" s="142">
        <v>-0.32600000000000001</v>
      </c>
      <c r="AF65" s="142" t="s">
        <v>428</v>
      </c>
      <c r="AG65" s="141"/>
      <c r="AH65" s="144"/>
      <c r="AI65" s="144"/>
      <c r="AJ65" s="144"/>
      <c r="AK65" s="144"/>
      <c r="AL65" s="144"/>
      <c r="AM65" s="144"/>
      <c r="AN65" s="144"/>
      <c r="AO65" s="144"/>
      <c r="AP65" s="144"/>
      <c r="AQ65" s="144"/>
      <c r="AR65" s="144"/>
      <c r="AS65" s="144"/>
      <c r="AT65" s="144"/>
      <c r="AU65" s="144"/>
      <c r="AV65" s="144"/>
      <c r="AW65" s="144"/>
      <c r="AX65" s="144"/>
      <c r="AY65" s="144"/>
      <c r="AZ65" s="122"/>
      <c r="BA65" s="296"/>
      <c r="BB65" s="296"/>
      <c r="BC65" s="296"/>
      <c r="BD65" s="296"/>
      <c r="BE65" s="140"/>
      <c r="BF65" s="325"/>
      <c r="BG65" s="325"/>
      <c r="BH65" s="325"/>
      <c r="BI65" s="140"/>
      <c r="BJ65" s="325"/>
      <c r="BK65" s="140"/>
      <c r="BL65" s="325"/>
      <c r="BM65" s="325"/>
      <c r="BN65" s="325"/>
      <c r="BO65" s="325"/>
      <c r="BP65" s="140"/>
      <c r="BQ65" s="325"/>
      <c r="BR65" s="325"/>
      <c r="BS65" s="325"/>
      <c r="BT65" s="325"/>
      <c r="BU65" s="325"/>
      <c r="BV65" s="325"/>
      <c r="BW65" s="140"/>
      <c r="BX65" s="124"/>
      <c r="BY65" s="124"/>
      <c r="BZ65" s="124"/>
      <c r="CA65" s="124"/>
      <c r="CB65" s="124"/>
      <c r="CC65" s="122"/>
      <c r="CD65" s="504"/>
    </row>
    <row r="69" spans="1:82" x14ac:dyDescent="0.25">
      <c r="A69" s="22" t="s">
        <v>179</v>
      </c>
    </row>
    <row r="70" spans="1:82" x14ac:dyDescent="0.25">
      <c r="A70" s="22" t="s">
        <v>10490</v>
      </c>
    </row>
    <row r="71" spans="1:82" x14ac:dyDescent="0.25">
      <c r="A71" s="21"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8012A-B2A0-4DC0-A733-5D52BEF66118}">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415</v>
      </c>
    </row>
    <row r="4" spans="1:88" x14ac:dyDescent="0.25">
      <c r="A4" s="488" t="s">
        <v>425</v>
      </c>
    </row>
    <row r="5" spans="1:88" ht="33" x14ac:dyDescent="0.25">
      <c r="A5" s="1072" t="s">
        <v>416</v>
      </c>
      <c r="B5" s="1073"/>
      <c r="C5" s="1079" t="s">
        <v>44</v>
      </c>
      <c r="D5" s="1073"/>
      <c r="E5" s="1079" t="s">
        <v>45</v>
      </c>
      <c r="F5" s="1073"/>
      <c r="G5" s="1079" t="s">
        <v>46</v>
      </c>
      <c r="H5" s="1073"/>
      <c r="I5" s="1103" t="s">
        <v>184</v>
      </c>
      <c r="J5" s="1098"/>
      <c r="K5" s="1098"/>
      <c r="L5" s="1098"/>
      <c r="M5" s="1097"/>
      <c r="N5" s="713" t="s">
        <v>48</v>
      </c>
      <c r="O5" s="713" t="s">
        <v>49</v>
      </c>
      <c r="P5" s="713" t="s">
        <v>3</v>
      </c>
      <c r="Q5" s="713" t="s">
        <v>50</v>
      </c>
      <c r="R5" s="713" t="s">
        <v>51</v>
      </c>
      <c r="S5" s="713" t="s">
        <v>4</v>
      </c>
      <c r="T5" s="713" t="s">
        <v>52</v>
      </c>
      <c r="U5" s="713" t="s">
        <v>53</v>
      </c>
      <c r="V5" s="713" t="s">
        <v>54</v>
      </c>
      <c r="W5" s="713" t="s">
        <v>55</v>
      </c>
      <c r="X5" s="713" t="s">
        <v>421</v>
      </c>
      <c r="Y5" s="713" t="s">
        <v>422</v>
      </c>
      <c r="Z5" s="713" t="s">
        <v>423</v>
      </c>
      <c r="AA5" s="713" t="s">
        <v>424</v>
      </c>
      <c r="AB5" s="713" t="s">
        <v>11</v>
      </c>
      <c r="AC5" s="713" t="s">
        <v>56</v>
      </c>
      <c r="AD5" s="710"/>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73"/>
      <c r="AU5" s="704" t="s">
        <v>55</v>
      </c>
      <c r="AV5" s="713" t="s">
        <v>69</v>
      </c>
      <c r="AW5" s="713" t="s">
        <v>54</v>
      </c>
      <c r="AX5" s="713" t="s">
        <v>53</v>
      </c>
      <c r="AY5" s="708" t="s">
        <v>4</v>
      </c>
      <c r="AZ5" s="709"/>
      <c r="BA5" s="246" t="s">
        <v>55</v>
      </c>
      <c r="BB5" s="240" t="s">
        <v>69</v>
      </c>
      <c r="BC5" s="240" t="s">
        <v>54</v>
      </c>
      <c r="BD5" s="240" t="s">
        <v>53</v>
      </c>
      <c r="BE5" s="240" t="s">
        <v>4</v>
      </c>
      <c r="BF5" s="1097"/>
      <c r="BG5" s="1057" t="s">
        <v>76</v>
      </c>
      <c r="BH5" s="1096"/>
      <c r="BI5" s="1096"/>
      <c r="BJ5" s="1108"/>
      <c r="BK5" s="710"/>
      <c r="BL5" s="1057" t="s">
        <v>53</v>
      </c>
      <c r="BM5" s="1096"/>
      <c r="BN5" s="1108"/>
      <c r="BO5" s="1073"/>
      <c r="BP5" s="1056" t="s">
        <v>312</v>
      </c>
      <c r="BQ5" s="1073"/>
      <c r="BR5" s="1057" t="s">
        <v>81</v>
      </c>
      <c r="BS5" s="1096"/>
      <c r="BT5" s="1096"/>
      <c r="BU5" s="1108"/>
      <c r="BV5" s="1073"/>
      <c r="BW5" s="1057" t="s">
        <v>198</v>
      </c>
      <c r="BX5" s="1096"/>
      <c r="BY5" s="1096"/>
      <c r="BZ5" s="1096"/>
      <c r="CA5" s="1096"/>
      <c r="CB5" s="1096"/>
      <c r="CC5" s="1097"/>
      <c r="CD5" s="1097" t="s">
        <v>87</v>
      </c>
      <c r="CE5" s="1098"/>
      <c r="CF5" s="1098"/>
      <c r="CG5" s="1098"/>
      <c r="CH5" s="1099"/>
      <c r="CI5" s="1073"/>
      <c r="CJ5" s="1103" t="s">
        <v>88</v>
      </c>
    </row>
    <row r="6" spans="1:88" ht="33" x14ac:dyDescent="0.25">
      <c r="A6" s="1072"/>
      <c r="B6" s="1074"/>
      <c r="C6" s="1110"/>
      <c r="D6" s="1074"/>
      <c r="E6" s="1110"/>
      <c r="F6" s="1074"/>
      <c r="G6" s="1110"/>
      <c r="H6" s="1074"/>
      <c r="I6" s="714" t="s">
        <v>180</v>
      </c>
      <c r="J6" s="706" t="s">
        <v>181</v>
      </c>
      <c r="K6" s="706" t="s">
        <v>182</v>
      </c>
      <c r="L6" s="706" t="s">
        <v>183</v>
      </c>
      <c r="M6" s="1100"/>
      <c r="N6" s="1101" t="s">
        <v>47</v>
      </c>
      <c r="O6" s="1102"/>
      <c r="P6" s="1102"/>
      <c r="Q6" s="1102"/>
      <c r="R6" s="1102"/>
      <c r="S6" s="1101" t="s">
        <v>57</v>
      </c>
      <c r="T6" s="1102"/>
      <c r="U6" s="1102"/>
      <c r="V6" s="1102"/>
      <c r="W6" s="1102"/>
      <c r="X6" s="1102"/>
      <c r="Y6" s="1102"/>
      <c r="Z6" s="1102"/>
      <c r="AA6" s="1102"/>
      <c r="AB6" s="1102"/>
      <c r="AC6" s="1102"/>
      <c r="AD6" s="706"/>
      <c r="AE6" s="1109" t="s">
        <v>68</v>
      </c>
      <c r="AF6" s="1106"/>
      <c r="AG6" s="1106"/>
      <c r="AH6" s="1106"/>
      <c r="AI6" s="1106"/>
      <c r="AJ6" s="1106"/>
      <c r="AK6" s="1106"/>
      <c r="AL6" s="1106"/>
      <c r="AM6" s="1106"/>
      <c r="AN6" s="1106"/>
      <c r="AO6" s="1106"/>
      <c r="AP6" s="1106"/>
      <c r="AQ6" s="1106"/>
      <c r="AR6" s="1106"/>
      <c r="AS6" s="1107"/>
      <c r="AT6" s="1074"/>
      <c r="AU6" s="1060" t="s">
        <v>70</v>
      </c>
      <c r="AV6" s="1102"/>
      <c r="AW6" s="1102"/>
      <c r="AX6" s="1102"/>
      <c r="AY6" s="1105"/>
      <c r="AZ6" s="705"/>
      <c r="BA6" s="1067" t="s">
        <v>71</v>
      </c>
      <c r="BB6" s="1106"/>
      <c r="BC6" s="1106"/>
      <c r="BD6" s="1106"/>
      <c r="BE6" s="1106"/>
      <c r="BF6" s="1100"/>
      <c r="BG6" s="712" t="s">
        <v>72</v>
      </c>
      <c r="BH6" s="711" t="s">
        <v>73</v>
      </c>
      <c r="BI6" s="711" t="s">
        <v>74</v>
      </c>
      <c r="BJ6" s="327" t="s">
        <v>75</v>
      </c>
      <c r="BK6" s="706"/>
      <c r="BL6" s="712" t="s">
        <v>309</v>
      </c>
      <c r="BM6" s="711" t="s">
        <v>310</v>
      </c>
      <c r="BN6" s="327" t="s">
        <v>311</v>
      </c>
      <c r="BO6" s="1074"/>
      <c r="BP6" s="1113"/>
      <c r="BQ6" s="1074"/>
      <c r="BR6" s="712" t="s">
        <v>77</v>
      </c>
      <c r="BS6" s="711" t="s">
        <v>78</v>
      </c>
      <c r="BT6" s="711" t="s">
        <v>79</v>
      </c>
      <c r="BU6" s="327" t="s">
        <v>313</v>
      </c>
      <c r="BV6" s="1074"/>
      <c r="BW6" s="712" t="s">
        <v>192</v>
      </c>
      <c r="BX6" s="711" t="s">
        <v>193</v>
      </c>
      <c r="BY6" s="711" t="s">
        <v>194</v>
      </c>
      <c r="BZ6" s="711" t="s">
        <v>195</v>
      </c>
      <c r="CA6" s="711" t="s">
        <v>196</v>
      </c>
      <c r="CB6" s="327" t="s">
        <v>197</v>
      </c>
      <c r="CC6" s="1074"/>
      <c r="CD6" s="714" t="s">
        <v>82</v>
      </c>
      <c r="CE6" s="706" t="s">
        <v>83</v>
      </c>
      <c r="CF6" s="706" t="s">
        <v>84</v>
      </c>
      <c r="CG6" s="706" t="s">
        <v>85</v>
      </c>
      <c r="CH6" s="707" t="s">
        <v>86</v>
      </c>
      <c r="CI6" s="1074"/>
      <c r="CJ6" s="1104"/>
    </row>
    <row r="7" spans="1:88" ht="14.5" x14ac:dyDescent="0.25">
      <c r="A7" s="39" t="s">
        <v>10182</v>
      </c>
      <c r="B7" s="46"/>
      <c r="C7" s="723"/>
      <c r="D7" s="46"/>
      <c r="E7" s="54"/>
      <c r="F7" s="46"/>
      <c r="G7" s="58"/>
      <c r="H7" s="46"/>
      <c r="I7" s="95"/>
      <c r="J7" s="95"/>
      <c r="K7" s="95"/>
      <c r="L7" s="95"/>
      <c r="M7" s="69"/>
      <c r="N7" s="62"/>
      <c r="O7" s="62"/>
      <c r="P7" s="62"/>
      <c r="Q7" s="62"/>
      <c r="R7" s="62"/>
      <c r="S7" s="73"/>
      <c r="T7" s="62"/>
      <c r="U7" s="62"/>
      <c r="V7" s="62"/>
      <c r="W7" s="62"/>
      <c r="X7" s="62"/>
      <c r="Y7" s="62"/>
      <c r="Z7" s="62"/>
      <c r="AA7" s="62"/>
      <c r="AB7" s="62"/>
      <c r="AC7" s="62"/>
      <c r="AD7" s="69"/>
      <c r="AE7" s="54"/>
      <c r="AF7" s="54"/>
      <c r="AG7" s="54"/>
      <c r="AH7" s="54"/>
      <c r="AI7" s="54"/>
      <c r="AJ7" s="54"/>
      <c r="AK7" s="54"/>
      <c r="AL7" s="54"/>
      <c r="AM7" s="54"/>
      <c r="AN7" s="54"/>
      <c r="AO7" s="54"/>
      <c r="AP7" s="54"/>
      <c r="AQ7" s="54"/>
      <c r="AR7" s="54"/>
      <c r="AS7" s="54"/>
      <c r="AT7" s="46"/>
      <c r="AU7" s="62"/>
      <c r="AV7" s="62"/>
      <c r="AW7" s="62"/>
      <c r="AX7" s="62"/>
      <c r="AY7" s="62"/>
      <c r="AZ7" s="81"/>
      <c r="BA7" s="54"/>
      <c r="BB7" s="54"/>
      <c r="BC7" s="54"/>
      <c r="BD7" s="54"/>
      <c r="BE7" s="54"/>
      <c r="BF7" s="263"/>
      <c r="BG7" s="62"/>
      <c r="BH7" s="293"/>
      <c r="BI7" s="293"/>
      <c r="BJ7" s="293"/>
      <c r="BK7" s="69"/>
      <c r="BL7" s="62"/>
      <c r="BM7" s="62"/>
      <c r="BN7" s="62"/>
      <c r="BO7" s="46"/>
      <c r="BP7" s="62"/>
      <c r="BQ7" s="46"/>
      <c r="BR7" s="62"/>
      <c r="BS7" s="62"/>
      <c r="BT7" s="62"/>
      <c r="BU7" s="62"/>
      <c r="BV7" s="46"/>
      <c r="BW7" s="62"/>
      <c r="BX7" s="62"/>
      <c r="BY7" s="62"/>
      <c r="BZ7" s="62"/>
      <c r="CA7" s="62"/>
      <c r="CB7" s="62"/>
      <c r="CC7" s="46"/>
      <c r="CD7" s="87"/>
      <c r="CE7" s="87"/>
      <c r="CF7" s="87"/>
      <c r="CG7" s="87"/>
      <c r="CH7" s="87"/>
      <c r="CI7" s="46"/>
      <c r="CJ7" s="91"/>
    </row>
    <row r="8" spans="1:88" s="428" customFormat="1" x14ac:dyDescent="0.25">
      <c r="A8" s="481" t="s">
        <v>9424</v>
      </c>
      <c r="B8" s="402"/>
      <c r="C8" s="724">
        <v>45194</v>
      </c>
      <c r="D8" s="402"/>
      <c r="E8" s="403">
        <v>718.32</v>
      </c>
      <c r="F8" s="402"/>
      <c r="G8" s="404">
        <v>13.8857</v>
      </c>
      <c r="H8" s="402"/>
      <c r="I8" s="650">
        <v>3.01</v>
      </c>
      <c r="J8" s="650">
        <v>7.33</v>
      </c>
      <c r="K8" s="650" t="s">
        <v>430</v>
      </c>
      <c r="L8" s="650">
        <v>2.5099999999999998</v>
      </c>
      <c r="M8" s="406"/>
      <c r="N8" s="405">
        <v>0.2969</v>
      </c>
      <c r="O8" s="405">
        <v>-0.41239999999999999</v>
      </c>
      <c r="P8" s="405">
        <v>0.79120000000000001</v>
      </c>
      <c r="Q8" s="405">
        <v>5.4951999999999996</v>
      </c>
      <c r="R8" s="405">
        <v>5.4775999999999998</v>
      </c>
      <c r="S8" s="407">
        <v>6.4592999999999998</v>
      </c>
      <c r="T8" s="405">
        <v>5.57</v>
      </c>
      <c r="U8" s="405" t="s">
        <v>430</v>
      </c>
      <c r="V8" s="405" t="s">
        <v>430</v>
      </c>
      <c r="W8" s="405" t="s">
        <v>430</v>
      </c>
      <c r="X8" s="405">
        <v>1.6485000000000001</v>
      </c>
      <c r="Y8" s="405">
        <v>11.598100000000001</v>
      </c>
      <c r="Z8" s="405">
        <v>4.8293999999999997</v>
      </c>
      <c r="AA8" s="405">
        <v>6.8023999999999996</v>
      </c>
      <c r="AB8" s="405">
        <v>0.57799999999999996</v>
      </c>
      <c r="AC8" s="405">
        <v>11.9674</v>
      </c>
      <c r="AD8" s="406"/>
      <c r="AE8" s="403">
        <v>2</v>
      </c>
      <c r="AF8" s="403">
        <v>2</v>
      </c>
      <c r="AG8" s="403">
        <v>2</v>
      </c>
      <c r="AH8" s="403">
        <v>2</v>
      </c>
      <c r="AI8" s="403">
        <v>1</v>
      </c>
      <c r="AJ8" s="403">
        <v>1</v>
      </c>
      <c r="AK8" s="403">
        <v>2</v>
      </c>
      <c r="AL8" s="403" t="s">
        <v>430</v>
      </c>
      <c r="AM8" s="403" t="s">
        <v>430</v>
      </c>
      <c r="AN8" s="403" t="s">
        <v>430</v>
      </c>
      <c r="AO8" s="403">
        <v>2</v>
      </c>
      <c r="AP8" s="403">
        <v>1</v>
      </c>
      <c r="AQ8" s="403">
        <v>1</v>
      </c>
      <c r="AR8" s="403">
        <v>1</v>
      </c>
      <c r="AS8" s="403">
        <v>2</v>
      </c>
      <c r="AT8" s="402"/>
      <c r="AU8" s="405" t="s">
        <v>430</v>
      </c>
      <c r="AV8" s="405" t="s">
        <v>430</v>
      </c>
      <c r="AW8" s="405" t="s">
        <v>430</v>
      </c>
      <c r="AX8" s="405" t="s">
        <v>430</v>
      </c>
      <c r="AY8" s="405">
        <v>10.210000000000001</v>
      </c>
      <c r="AZ8" s="408"/>
      <c r="BA8" s="403" t="s">
        <v>430</v>
      </c>
      <c r="BB8" s="403" t="s">
        <v>430</v>
      </c>
      <c r="BC8" s="403" t="s">
        <v>430</v>
      </c>
      <c r="BD8" s="403" t="s">
        <v>430</v>
      </c>
      <c r="BE8" s="403">
        <v>1</v>
      </c>
      <c r="BF8" s="409"/>
      <c r="BG8" s="405">
        <v>6.7403401597597901</v>
      </c>
      <c r="BH8" s="410">
        <v>0</v>
      </c>
      <c r="BI8" s="410">
        <v>7.7730344323694495E-2</v>
      </c>
      <c r="BJ8" s="410" t="s">
        <v>430</v>
      </c>
      <c r="BK8" s="406"/>
      <c r="BL8" s="405" t="s">
        <v>430</v>
      </c>
      <c r="BM8" s="405" t="s">
        <v>430</v>
      </c>
      <c r="BN8" s="405" t="s">
        <v>430</v>
      </c>
      <c r="BO8" s="402"/>
      <c r="BP8" s="405">
        <v>44.717616999999997</v>
      </c>
      <c r="BQ8" s="402"/>
      <c r="BR8" s="405">
        <v>26.1617</v>
      </c>
      <c r="BS8" s="405">
        <v>4.7810800000000002</v>
      </c>
      <c r="BT8" s="405">
        <v>13.774900000000001</v>
      </c>
      <c r="BU8" s="405">
        <v>55.282319999999999</v>
      </c>
      <c r="BV8" s="402"/>
      <c r="BW8" s="405">
        <v>12.56</v>
      </c>
      <c r="BX8" s="405">
        <v>33.58</v>
      </c>
      <c r="BY8" s="405">
        <v>5.28</v>
      </c>
      <c r="BZ8" s="405">
        <v>0.38</v>
      </c>
      <c r="CA8" s="405" t="s">
        <v>430</v>
      </c>
      <c r="CB8" s="405">
        <v>3.48</v>
      </c>
      <c r="CC8" s="402"/>
      <c r="CD8" s="401" t="s">
        <v>9367</v>
      </c>
      <c r="CE8" s="401" t="s">
        <v>9368</v>
      </c>
      <c r="CF8" s="401" t="s">
        <v>9369</v>
      </c>
      <c r="CG8" s="401" t="s">
        <v>4670</v>
      </c>
      <c r="CH8" s="401" t="s">
        <v>9370</v>
      </c>
      <c r="CI8" s="402"/>
      <c r="CJ8" s="411" t="s">
        <v>436</v>
      </c>
    </row>
    <row r="9" spans="1:88" s="428" customFormat="1" x14ac:dyDescent="0.25">
      <c r="A9" s="345" t="s">
        <v>10183</v>
      </c>
      <c r="B9" s="373"/>
      <c r="C9" s="719">
        <v>45226</v>
      </c>
      <c r="D9" s="373"/>
      <c r="E9" s="346">
        <v>299.86</v>
      </c>
      <c r="F9" s="373"/>
      <c r="G9" s="347">
        <v>14.035</v>
      </c>
      <c r="H9" s="373"/>
      <c r="I9" s="651">
        <v>3.37</v>
      </c>
      <c r="J9" s="651">
        <v>7.28</v>
      </c>
      <c r="K9" s="651">
        <v>2.68</v>
      </c>
      <c r="L9" s="651">
        <v>2.83</v>
      </c>
      <c r="M9" s="374"/>
      <c r="N9" s="348">
        <v>0.3145</v>
      </c>
      <c r="O9" s="348">
        <v>-7.1000000000000004E-3</v>
      </c>
      <c r="P9" s="348">
        <v>1.4162999999999999</v>
      </c>
      <c r="Q9" s="348">
        <v>5.6772999999999998</v>
      </c>
      <c r="R9" s="348">
        <v>3.9014000000000002</v>
      </c>
      <c r="S9" s="350">
        <v>5.8685999999999998</v>
      </c>
      <c r="T9" s="348">
        <v>6.2729999999999997</v>
      </c>
      <c r="U9" s="348" t="s">
        <v>430</v>
      </c>
      <c r="V9" s="348" t="s">
        <v>430</v>
      </c>
      <c r="W9" s="348" t="s">
        <v>430</v>
      </c>
      <c r="X9" s="348">
        <v>2.8733</v>
      </c>
      <c r="Y9" s="348">
        <v>11.0276</v>
      </c>
      <c r="Z9" s="348">
        <v>2.5575000000000001</v>
      </c>
      <c r="AA9" s="348">
        <v>5.9485000000000001</v>
      </c>
      <c r="AB9" s="348">
        <v>1.0147999999999999</v>
      </c>
      <c r="AC9" s="348">
        <v>12.7896</v>
      </c>
      <c r="AD9" s="374"/>
      <c r="AE9" s="346">
        <v>1</v>
      </c>
      <c r="AF9" s="346">
        <v>1</v>
      </c>
      <c r="AG9" s="346">
        <v>1</v>
      </c>
      <c r="AH9" s="346">
        <v>1</v>
      </c>
      <c r="AI9" s="346">
        <v>2</v>
      </c>
      <c r="AJ9" s="346">
        <v>2</v>
      </c>
      <c r="AK9" s="346">
        <v>1</v>
      </c>
      <c r="AL9" s="346" t="s">
        <v>430</v>
      </c>
      <c r="AM9" s="346" t="s">
        <v>430</v>
      </c>
      <c r="AN9" s="346" t="s">
        <v>430</v>
      </c>
      <c r="AO9" s="346">
        <v>1</v>
      </c>
      <c r="AP9" s="346">
        <v>2</v>
      </c>
      <c r="AQ9" s="346">
        <v>2</v>
      </c>
      <c r="AR9" s="346">
        <v>2</v>
      </c>
      <c r="AS9" s="346">
        <v>1</v>
      </c>
      <c r="AT9" s="373"/>
      <c r="AU9" s="348" t="s">
        <v>430</v>
      </c>
      <c r="AV9" s="348" t="s">
        <v>430</v>
      </c>
      <c r="AW9" s="348" t="s">
        <v>430</v>
      </c>
      <c r="AX9" s="348" t="s">
        <v>430</v>
      </c>
      <c r="AY9" s="348">
        <v>8.02</v>
      </c>
      <c r="AZ9" s="351"/>
      <c r="BA9" s="346" t="s">
        <v>430</v>
      </c>
      <c r="BB9" s="346" t="s">
        <v>430</v>
      </c>
      <c r="BC9" s="346" t="s">
        <v>430</v>
      </c>
      <c r="BD9" s="346" t="s">
        <v>430</v>
      </c>
      <c r="BE9" s="346">
        <v>2</v>
      </c>
      <c r="BF9" s="362"/>
      <c r="BG9" s="348">
        <v>7.0860359808568596</v>
      </c>
      <c r="BH9" s="375">
        <v>0</v>
      </c>
      <c r="BI9" s="375">
        <v>7.4111155184052396E-2</v>
      </c>
      <c r="BJ9" s="375" t="s">
        <v>430</v>
      </c>
      <c r="BK9" s="374"/>
      <c r="BL9" s="348" t="s">
        <v>430</v>
      </c>
      <c r="BM9" s="348" t="s">
        <v>430</v>
      </c>
      <c r="BN9" s="348" t="s">
        <v>430</v>
      </c>
      <c r="BO9" s="373"/>
      <c r="BP9" s="348">
        <v>52.716753840000003</v>
      </c>
      <c r="BQ9" s="373"/>
      <c r="BR9" s="348">
        <v>34.935099999999998</v>
      </c>
      <c r="BS9" s="348">
        <v>6.0756100000000002</v>
      </c>
      <c r="BT9" s="348">
        <v>10.410299999999999</v>
      </c>
      <c r="BU9" s="348">
        <v>48.578989999999997</v>
      </c>
      <c r="BV9" s="373"/>
      <c r="BW9" s="348">
        <v>8.7200000000000006</v>
      </c>
      <c r="BX9" s="348">
        <v>23.59</v>
      </c>
      <c r="BY9" s="348">
        <v>8.11</v>
      </c>
      <c r="BZ9" s="348" t="s">
        <v>430</v>
      </c>
      <c r="CA9" s="348" t="s">
        <v>430</v>
      </c>
      <c r="CB9" s="348">
        <v>7.67</v>
      </c>
      <c r="CC9" s="373"/>
      <c r="CD9" s="372" t="s">
        <v>10184</v>
      </c>
      <c r="CE9" s="372" t="s">
        <v>10185</v>
      </c>
      <c r="CF9" s="372" t="s">
        <v>10186</v>
      </c>
      <c r="CG9" s="372" t="s">
        <v>10187</v>
      </c>
      <c r="CH9" s="372" t="s">
        <v>10188</v>
      </c>
      <c r="CI9" s="373"/>
      <c r="CJ9" s="354" t="s">
        <v>555</v>
      </c>
    </row>
    <row r="10" spans="1:88" x14ac:dyDescent="0.25">
      <c r="A10" s="36" t="s">
        <v>93</v>
      </c>
      <c r="B10" s="43"/>
      <c r="C10" s="720"/>
      <c r="D10" s="43"/>
      <c r="E10" s="51"/>
      <c r="F10" s="43"/>
      <c r="G10" s="55"/>
      <c r="H10" s="43"/>
      <c r="I10" s="92"/>
      <c r="J10" s="92"/>
      <c r="K10" s="92"/>
      <c r="L10" s="92"/>
      <c r="M10" s="66"/>
      <c r="N10" s="59">
        <v>0.30570000000000003</v>
      </c>
      <c r="O10" s="59">
        <v>-0.20979999999999999</v>
      </c>
      <c r="P10" s="59">
        <v>1.1037999999999999</v>
      </c>
      <c r="Q10" s="59">
        <v>5.5862999999999996</v>
      </c>
      <c r="R10" s="59">
        <v>4.6894999999999998</v>
      </c>
      <c r="S10" s="70">
        <v>6.1639999999999997</v>
      </c>
      <c r="T10" s="59">
        <v>5.9215</v>
      </c>
      <c r="U10" s="59" t="s">
        <v>430</v>
      </c>
      <c r="V10" s="59" t="s">
        <v>430</v>
      </c>
      <c r="W10" s="59" t="s">
        <v>430</v>
      </c>
      <c r="X10" s="59">
        <v>2.2608999999999999</v>
      </c>
      <c r="Y10" s="59">
        <v>11.312799999999999</v>
      </c>
      <c r="Z10" s="59">
        <v>3.6934999999999998</v>
      </c>
      <c r="AA10" s="59">
        <v>6.3754999999999997</v>
      </c>
      <c r="AB10" s="59">
        <v>0.7964</v>
      </c>
      <c r="AC10" s="59">
        <v>12.378500000000001</v>
      </c>
      <c r="AD10" s="66"/>
      <c r="AE10" s="51">
        <v>2</v>
      </c>
      <c r="AF10" s="51">
        <v>2</v>
      </c>
      <c r="AG10" s="51">
        <v>2</v>
      </c>
      <c r="AH10" s="51">
        <v>2</v>
      </c>
      <c r="AI10" s="51">
        <v>2</v>
      </c>
      <c r="AJ10" s="51">
        <v>2</v>
      </c>
      <c r="AK10" s="51">
        <v>2</v>
      </c>
      <c r="AL10" s="51">
        <v>0</v>
      </c>
      <c r="AM10" s="51">
        <v>0</v>
      </c>
      <c r="AN10" s="51">
        <v>0</v>
      </c>
      <c r="AO10" s="51">
        <v>2</v>
      </c>
      <c r="AP10" s="51">
        <v>2</v>
      </c>
      <c r="AQ10" s="51">
        <v>2</v>
      </c>
      <c r="AR10" s="51">
        <v>2</v>
      </c>
      <c r="AS10" s="51">
        <v>2</v>
      </c>
      <c r="AT10" s="43"/>
      <c r="AU10" s="59" t="s">
        <v>430</v>
      </c>
      <c r="AV10" s="59" t="s">
        <v>430</v>
      </c>
      <c r="AW10" s="59" t="s">
        <v>430</v>
      </c>
      <c r="AX10" s="59" t="s">
        <v>430</v>
      </c>
      <c r="AY10" s="59">
        <v>9.1150000000000002</v>
      </c>
      <c r="AZ10" s="78"/>
      <c r="BA10" s="51">
        <v>0</v>
      </c>
      <c r="BB10" s="51">
        <v>0</v>
      </c>
      <c r="BC10" s="51">
        <v>0</v>
      </c>
      <c r="BD10" s="51">
        <v>0</v>
      </c>
      <c r="BE10" s="51">
        <v>2</v>
      </c>
      <c r="BF10" s="258"/>
      <c r="BG10" s="59"/>
      <c r="BH10" s="286"/>
      <c r="BI10" s="286"/>
      <c r="BJ10" s="286"/>
      <c r="BK10" s="66"/>
      <c r="BL10" s="59"/>
      <c r="BM10" s="59"/>
      <c r="BN10" s="59"/>
      <c r="BO10" s="43"/>
      <c r="BP10" s="59"/>
      <c r="BQ10" s="43"/>
      <c r="BR10" s="59"/>
      <c r="BS10" s="59"/>
      <c r="BT10" s="59"/>
      <c r="BU10" s="59"/>
      <c r="BV10" s="43"/>
      <c r="BW10" s="59"/>
      <c r="BX10" s="59"/>
      <c r="BY10" s="59"/>
      <c r="BZ10" s="59"/>
      <c r="CA10" s="59"/>
      <c r="CB10" s="59"/>
      <c r="CC10" s="43"/>
      <c r="CD10" s="84"/>
      <c r="CE10" s="84"/>
      <c r="CF10" s="84"/>
      <c r="CG10" s="84"/>
      <c r="CH10" s="84"/>
      <c r="CI10" s="43"/>
      <c r="CJ10" s="88"/>
    </row>
    <row r="11" spans="1:88" x14ac:dyDescent="0.25">
      <c r="A11" s="37" t="s">
        <v>94</v>
      </c>
      <c r="B11" s="44"/>
      <c r="C11" s="721"/>
      <c r="D11" s="44"/>
      <c r="E11" s="52"/>
      <c r="F11" s="44"/>
      <c r="G11" s="56"/>
      <c r="H11" s="44"/>
      <c r="I11" s="93"/>
      <c r="J11" s="93"/>
      <c r="K11" s="93"/>
      <c r="L11" s="93"/>
      <c r="M11" s="67"/>
      <c r="N11" s="60">
        <v>0.3145</v>
      </c>
      <c r="O11" s="60">
        <v>-7.1000000000000004E-3</v>
      </c>
      <c r="P11" s="60">
        <v>1.4162999999999999</v>
      </c>
      <c r="Q11" s="60">
        <v>5.6772999999999998</v>
      </c>
      <c r="R11" s="60">
        <v>5.4775999999999998</v>
      </c>
      <c r="S11" s="71">
        <v>6.4592999999999998</v>
      </c>
      <c r="T11" s="60">
        <v>6.2729999999999997</v>
      </c>
      <c r="U11" s="60" t="s">
        <v>430</v>
      </c>
      <c r="V11" s="60" t="s">
        <v>430</v>
      </c>
      <c r="W11" s="60" t="s">
        <v>430</v>
      </c>
      <c r="X11" s="60">
        <v>2.8733</v>
      </c>
      <c r="Y11" s="60">
        <v>11.598100000000001</v>
      </c>
      <c r="Z11" s="60">
        <v>4.8293999999999997</v>
      </c>
      <c r="AA11" s="60">
        <v>6.8023999999999996</v>
      </c>
      <c r="AB11" s="60">
        <v>1.0147999999999999</v>
      </c>
      <c r="AC11" s="60">
        <v>12.7896</v>
      </c>
      <c r="AD11" s="67"/>
      <c r="AE11" s="52"/>
      <c r="AF11" s="52"/>
      <c r="AG11" s="52"/>
      <c r="AH11" s="52"/>
      <c r="AI11" s="52"/>
      <c r="AJ11" s="52"/>
      <c r="AK11" s="52"/>
      <c r="AL11" s="52"/>
      <c r="AM11" s="52"/>
      <c r="AN11" s="52"/>
      <c r="AO11" s="52"/>
      <c r="AP11" s="52"/>
      <c r="AQ11" s="52"/>
      <c r="AR11" s="52"/>
      <c r="AS11" s="52"/>
      <c r="AT11" s="44"/>
      <c r="AU11" s="60" t="s">
        <v>430</v>
      </c>
      <c r="AV11" s="60" t="s">
        <v>430</v>
      </c>
      <c r="AW11" s="60" t="s">
        <v>430</v>
      </c>
      <c r="AX11" s="60" t="s">
        <v>430</v>
      </c>
      <c r="AY11" s="60">
        <v>10.210000000000001</v>
      </c>
      <c r="AZ11" s="79"/>
      <c r="BA11" s="52"/>
      <c r="BB11" s="52"/>
      <c r="BC11" s="52"/>
      <c r="BD11" s="52"/>
      <c r="BE11" s="52"/>
      <c r="BF11" s="259"/>
      <c r="BG11" s="60"/>
      <c r="BH11" s="288"/>
      <c r="BI11" s="288"/>
      <c r="BJ11" s="288"/>
      <c r="BK11" s="67"/>
      <c r="BL11" s="60"/>
      <c r="BM11" s="60"/>
      <c r="BN11" s="60"/>
      <c r="BO11" s="44"/>
      <c r="BP11" s="60"/>
      <c r="BQ11" s="44"/>
      <c r="BR11" s="60"/>
      <c r="BS11" s="60"/>
      <c r="BT11" s="60"/>
      <c r="BU11" s="60"/>
      <c r="BV11" s="44"/>
      <c r="BW11" s="60"/>
      <c r="BX11" s="60"/>
      <c r="BY11" s="60"/>
      <c r="BZ11" s="60"/>
      <c r="CA11" s="60"/>
      <c r="CB11" s="60"/>
      <c r="CC11" s="44"/>
      <c r="CD11" s="85"/>
      <c r="CE11" s="85"/>
      <c r="CF11" s="85"/>
      <c r="CG11" s="85"/>
      <c r="CH11" s="85"/>
      <c r="CI11" s="44"/>
      <c r="CJ11" s="89"/>
    </row>
    <row r="12" spans="1:88" x14ac:dyDescent="0.25">
      <c r="A12" s="37" t="s">
        <v>95</v>
      </c>
      <c r="B12" s="44"/>
      <c r="C12" s="721"/>
      <c r="D12" s="44"/>
      <c r="E12" s="52"/>
      <c r="F12" s="44"/>
      <c r="G12" s="56"/>
      <c r="H12" s="44"/>
      <c r="I12" s="93"/>
      <c r="J12" s="93"/>
      <c r="K12" s="93"/>
      <c r="L12" s="93"/>
      <c r="M12" s="67"/>
      <c r="N12" s="60">
        <v>0.2969</v>
      </c>
      <c r="O12" s="60">
        <v>-0.41239999999999999</v>
      </c>
      <c r="P12" s="60">
        <v>0.79120000000000001</v>
      </c>
      <c r="Q12" s="60">
        <v>5.4951999999999996</v>
      </c>
      <c r="R12" s="60">
        <v>3.9014000000000002</v>
      </c>
      <c r="S12" s="71">
        <v>5.8685999999999998</v>
      </c>
      <c r="T12" s="60">
        <v>5.57</v>
      </c>
      <c r="U12" s="60" t="s">
        <v>430</v>
      </c>
      <c r="V12" s="60" t="s">
        <v>430</v>
      </c>
      <c r="W12" s="60" t="s">
        <v>430</v>
      </c>
      <c r="X12" s="60">
        <v>1.6485000000000001</v>
      </c>
      <c r="Y12" s="60">
        <v>11.0276</v>
      </c>
      <c r="Z12" s="60">
        <v>2.5575000000000001</v>
      </c>
      <c r="AA12" s="60">
        <v>5.9485000000000001</v>
      </c>
      <c r="AB12" s="60">
        <v>0.57799999999999996</v>
      </c>
      <c r="AC12" s="60">
        <v>11.9674</v>
      </c>
      <c r="AD12" s="67"/>
      <c r="AE12" s="52"/>
      <c r="AF12" s="52"/>
      <c r="AG12" s="52"/>
      <c r="AH12" s="52"/>
      <c r="AI12" s="52"/>
      <c r="AJ12" s="52"/>
      <c r="AK12" s="52"/>
      <c r="AL12" s="52"/>
      <c r="AM12" s="52"/>
      <c r="AN12" s="52"/>
      <c r="AO12" s="52"/>
      <c r="AP12" s="52"/>
      <c r="AQ12" s="52"/>
      <c r="AR12" s="52"/>
      <c r="AS12" s="52"/>
      <c r="AT12" s="44"/>
      <c r="AU12" s="60" t="s">
        <v>430</v>
      </c>
      <c r="AV12" s="60" t="s">
        <v>430</v>
      </c>
      <c r="AW12" s="60" t="s">
        <v>430</v>
      </c>
      <c r="AX12" s="60" t="s">
        <v>430</v>
      </c>
      <c r="AY12" s="60">
        <v>8.02</v>
      </c>
      <c r="AZ12" s="79"/>
      <c r="BA12" s="52"/>
      <c r="BB12" s="52"/>
      <c r="BC12" s="52"/>
      <c r="BD12" s="52"/>
      <c r="BE12" s="52"/>
      <c r="BF12" s="259"/>
      <c r="BG12" s="60"/>
      <c r="BH12" s="288"/>
      <c r="BI12" s="288"/>
      <c r="BJ12" s="288"/>
      <c r="BK12" s="67"/>
      <c r="BL12" s="60"/>
      <c r="BM12" s="60"/>
      <c r="BN12" s="60"/>
      <c r="BO12" s="44"/>
      <c r="BP12" s="60"/>
      <c r="BQ12" s="44"/>
      <c r="BR12" s="60"/>
      <c r="BS12" s="60"/>
      <c r="BT12" s="60"/>
      <c r="BU12" s="60"/>
      <c r="BV12" s="44"/>
      <c r="BW12" s="60"/>
      <c r="BX12" s="60"/>
      <c r="BY12" s="60"/>
      <c r="BZ12" s="60"/>
      <c r="CA12" s="60"/>
      <c r="CB12" s="60"/>
      <c r="CC12" s="44"/>
      <c r="CD12" s="85"/>
      <c r="CE12" s="85"/>
      <c r="CF12" s="85"/>
      <c r="CG12" s="85"/>
      <c r="CH12" s="85"/>
      <c r="CI12" s="44"/>
      <c r="CJ12" s="89"/>
    </row>
    <row r="13" spans="1:88" x14ac:dyDescent="0.25">
      <c r="A13" s="38" t="s">
        <v>96</v>
      </c>
      <c r="B13" s="45"/>
      <c r="C13" s="722"/>
      <c r="D13" s="45"/>
      <c r="E13" s="53"/>
      <c r="F13" s="45"/>
      <c r="G13" s="57"/>
      <c r="H13" s="45"/>
      <c r="I13" s="94"/>
      <c r="J13" s="94"/>
      <c r="K13" s="94"/>
      <c r="L13" s="94"/>
      <c r="M13" s="68"/>
      <c r="N13" s="61">
        <v>0.30570000000000003</v>
      </c>
      <c r="O13" s="61">
        <v>-0.20974999999999999</v>
      </c>
      <c r="P13" s="61">
        <v>1.10375</v>
      </c>
      <c r="Q13" s="61">
        <v>5.5862499999999997</v>
      </c>
      <c r="R13" s="61">
        <v>4.6894999999999998</v>
      </c>
      <c r="S13" s="72">
        <v>6.1639499999999998</v>
      </c>
      <c r="T13" s="61">
        <v>5.9215</v>
      </c>
      <c r="U13" s="61" t="s">
        <v>430</v>
      </c>
      <c r="V13" s="61" t="s">
        <v>430</v>
      </c>
      <c r="W13" s="61" t="s">
        <v>430</v>
      </c>
      <c r="X13" s="61">
        <v>2.2608999999999999</v>
      </c>
      <c r="Y13" s="61">
        <v>11.312799999999999</v>
      </c>
      <c r="Z13" s="61">
        <v>3.6934999999999998</v>
      </c>
      <c r="AA13" s="61">
        <v>6.3754999999999997</v>
      </c>
      <c r="AB13" s="61">
        <v>0.7964</v>
      </c>
      <c r="AC13" s="61">
        <v>12.378500000000001</v>
      </c>
      <c r="AD13" s="68"/>
      <c r="AE13" s="53"/>
      <c r="AF13" s="53"/>
      <c r="AG13" s="53"/>
      <c r="AH13" s="53"/>
      <c r="AI13" s="53"/>
      <c r="AJ13" s="53"/>
      <c r="AK13" s="53"/>
      <c r="AL13" s="53"/>
      <c r="AM13" s="53"/>
      <c r="AN13" s="53"/>
      <c r="AO13" s="53"/>
      <c r="AP13" s="53"/>
      <c r="AQ13" s="53"/>
      <c r="AR13" s="53"/>
      <c r="AS13" s="53"/>
      <c r="AT13" s="45"/>
      <c r="AU13" s="61" t="s">
        <v>430</v>
      </c>
      <c r="AV13" s="61" t="s">
        <v>430</v>
      </c>
      <c r="AW13" s="61" t="s">
        <v>430</v>
      </c>
      <c r="AX13" s="61" t="s">
        <v>430</v>
      </c>
      <c r="AY13" s="61">
        <v>9.1199999999999992</v>
      </c>
      <c r="AZ13" s="80"/>
      <c r="BA13" s="53"/>
      <c r="BB13" s="53"/>
      <c r="BC13" s="53"/>
      <c r="BD13" s="53"/>
      <c r="BE13" s="53"/>
      <c r="BF13" s="262"/>
      <c r="BG13" s="61"/>
      <c r="BH13" s="291"/>
      <c r="BI13" s="291"/>
      <c r="BJ13" s="291"/>
      <c r="BK13" s="68"/>
      <c r="BL13" s="61"/>
      <c r="BM13" s="61"/>
      <c r="BN13" s="61"/>
      <c r="BO13" s="45"/>
      <c r="BP13" s="61"/>
      <c r="BQ13" s="45"/>
      <c r="BR13" s="61"/>
      <c r="BS13" s="61"/>
      <c r="BT13" s="61"/>
      <c r="BU13" s="61"/>
      <c r="BV13" s="45"/>
      <c r="BW13" s="61"/>
      <c r="BX13" s="61"/>
      <c r="BY13" s="61"/>
      <c r="BZ13" s="61"/>
      <c r="CA13" s="61"/>
      <c r="CB13" s="61"/>
      <c r="CC13" s="45"/>
      <c r="CD13" s="86"/>
      <c r="CE13" s="86"/>
      <c r="CF13" s="86"/>
      <c r="CG13" s="86"/>
      <c r="CH13" s="86"/>
      <c r="CI13" s="45"/>
      <c r="CJ13" s="90"/>
    </row>
    <row r="14" spans="1:88" ht="14.5" x14ac:dyDescent="0.25">
      <c r="A14" s="39" t="s">
        <v>10189</v>
      </c>
      <c r="B14" s="46"/>
      <c r="C14" s="723"/>
      <c r="D14" s="46"/>
      <c r="E14" s="54"/>
      <c r="F14" s="46"/>
      <c r="G14" s="58"/>
      <c r="H14" s="46"/>
      <c r="I14" s="95"/>
      <c r="J14" s="95"/>
      <c r="K14" s="95"/>
      <c r="L14" s="95"/>
      <c r="M14" s="69"/>
      <c r="N14" s="62"/>
      <c r="O14" s="62"/>
      <c r="P14" s="62"/>
      <c r="Q14" s="62"/>
      <c r="R14" s="62"/>
      <c r="S14" s="73"/>
      <c r="T14" s="62"/>
      <c r="U14" s="62"/>
      <c r="V14" s="62"/>
      <c r="W14" s="62"/>
      <c r="X14" s="62"/>
      <c r="Y14" s="62"/>
      <c r="Z14" s="62"/>
      <c r="AA14" s="62"/>
      <c r="AB14" s="62"/>
      <c r="AC14" s="62"/>
      <c r="AD14" s="69"/>
      <c r="AE14" s="54"/>
      <c r="AF14" s="54"/>
      <c r="AG14" s="54"/>
      <c r="AH14" s="54"/>
      <c r="AI14" s="54"/>
      <c r="AJ14" s="54"/>
      <c r="AK14" s="54"/>
      <c r="AL14" s="54"/>
      <c r="AM14" s="54"/>
      <c r="AN14" s="54"/>
      <c r="AO14" s="54"/>
      <c r="AP14" s="54"/>
      <c r="AQ14" s="54"/>
      <c r="AR14" s="54"/>
      <c r="AS14" s="54"/>
      <c r="AT14" s="46"/>
      <c r="AU14" s="62"/>
      <c r="AV14" s="62"/>
      <c r="AW14" s="62"/>
      <c r="AX14" s="62"/>
      <c r="AY14" s="62"/>
      <c r="AZ14" s="81"/>
      <c r="BA14" s="54"/>
      <c r="BB14" s="54"/>
      <c r="BC14" s="54"/>
      <c r="BD14" s="54"/>
      <c r="BE14" s="54"/>
      <c r="BF14" s="263"/>
      <c r="BG14" s="62"/>
      <c r="BH14" s="293"/>
      <c r="BI14" s="293"/>
      <c r="BJ14" s="293"/>
      <c r="BK14" s="69"/>
      <c r="BL14" s="62"/>
      <c r="BM14" s="62"/>
      <c r="BN14" s="62"/>
      <c r="BO14" s="46"/>
      <c r="BP14" s="62"/>
      <c r="BQ14" s="46"/>
      <c r="BR14" s="62"/>
      <c r="BS14" s="62"/>
      <c r="BT14" s="62"/>
      <c r="BU14" s="62"/>
      <c r="BV14" s="46"/>
      <c r="BW14" s="62"/>
      <c r="BX14" s="62"/>
      <c r="BY14" s="62"/>
      <c r="BZ14" s="62"/>
      <c r="CA14" s="62"/>
      <c r="CB14" s="62"/>
      <c r="CC14" s="46"/>
      <c r="CD14" s="87"/>
      <c r="CE14" s="87"/>
      <c r="CF14" s="87"/>
      <c r="CG14" s="87"/>
      <c r="CH14" s="87"/>
      <c r="CI14" s="46"/>
      <c r="CJ14" s="91"/>
    </row>
    <row r="15" spans="1:88" s="428" customFormat="1" x14ac:dyDescent="0.25">
      <c r="A15" s="481" t="s">
        <v>9366</v>
      </c>
      <c r="B15" s="402"/>
      <c r="C15" s="724">
        <v>45194</v>
      </c>
      <c r="D15" s="402"/>
      <c r="E15" s="403">
        <v>718.32</v>
      </c>
      <c r="F15" s="402"/>
      <c r="G15" s="404">
        <v>13.293799999999999</v>
      </c>
      <c r="H15" s="402"/>
      <c r="I15" s="650">
        <v>3.01</v>
      </c>
      <c r="J15" s="650">
        <v>7.33</v>
      </c>
      <c r="K15" s="650" t="s">
        <v>430</v>
      </c>
      <c r="L15" s="650">
        <v>2.5099999999999998</v>
      </c>
      <c r="M15" s="406"/>
      <c r="N15" s="405">
        <v>0.29270000000000002</v>
      </c>
      <c r="O15" s="405">
        <v>-0.44259999999999999</v>
      </c>
      <c r="P15" s="405">
        <v>0.65649999999999997</v>
      </c>
      <c r="Q15" s="405">
        <v>5.0793999999999997</v>
      </c>
      <c r="R15" s="405">
        <v>4.6706000000000003</v>
      </c>
      <c r="S15" s="407">
        <v>4.8522999999999996</v>
      </c>
      <c r="T15" s="405">
        <v>3.9965000000000002</v>
      </c>
      <c r="U15" s="405" t="s">
        <v>430</v>
      </c>
      <c r="V15" s="405" t="s">
        <v>430</v>
      </c>
      <c r="W15" s="405" t="s">
        <v>430</v>
      </c>
      <c r="X15" s="405">
        <v>1.4259999999999999</v>
      </c>
      <c r="Y15" s="405">
        <v>10.921200000000001</v>
      </c>
      <c r="Z15" s="405">
        <v>3.8115999999999999</v>
      </c>
      <c r="AA15" s="405">
        <v>5.3674999999999997</v>
      </c>
      <c r="AB15" s="405">
        <v>0.4914</v>
      </c>
      <c r="AC15" s="405">
        <v>10.3005</v>
      </c>
      <c r="AD15" s="406"/>
      <c r="AE15" s="403">
        <v>2</v>
      </c>
      <c r="AF15" s="403">
        <v>2</v>
      </c>
      <c r="AG15" s="403">
        <v>2</v>
      </c>
      <c r="AH15" s="403">
        <v>2</v>
      </c>
      <c r="AI15" s="403">
        <v>1</v>
      </c>
      <c r="AJ15" s="403">
        <v>1</v>
      </c>
      <c r="AK15" s="403">
        <v>2</v>
      </c>
      <c r="AL15" s="403" t="s">
        <v>430</v>
      </c>
      <c r="AM15" s="403" t="s">
        <v>430</v>
      </c>
      <c r="AN15" s="403" t="s">
        <v>430</v>
      </c>
      <c r="AO15" s="403">
        <v>2</v>
      </c>
      <c r="AP15" s="403">
        <v>1</v>
      </c>
      <c r="AQ15" s="403">
        <v>1</v>
      </c>
      <c r="AR15" s="403">
        <v>1</v>
      </c>
      <c r="AS15" s="403">
        <v>2</v>
      </c>
      <c r="AT15" s="402"/>
      <c r="AU15" s="405" t="s">
        <v>430</v>
      </c>
      <c r="AV15" s="405" t="s">
        <v>430</v>
      </c>
      <c r="AW15" s="405" t="s">
        <v>430</v>
      </c>
      <c r="AX15" s="405" t="s">
        <v>430</v>
      </c>
      <c r="AY15" s="405">
        <v>8.5399999999999991</v>
      </c>
      <c r="AZ15" s="408"/>
      <c r="BA15" s="403" t="s">
        <v>430</v>
      </c>
      <c r="BB15" s="403" t="s">
        <v>430</v>
      </c>
      <c r="BC15" s="403" t="s">
        <v>430</v>
      </c>
      <c r="BD15" s="403" t="s">
        <v>430</v>
      </c>
      <c r="BE15" s="403">
        <v>1</v>
      </c>
      <c r="BF15" s="409"/>
      <c r="BG15" s="405">
        <v>6.7248019781591299</v>
      </c>
      <c r="BH15" s="410">
        <v>0</v>
      </c>
      <c r="BI15" s="410">
        <v>5.9140078675892799E-2</v>
      </c>
      <c r="BJ15" s="410" t="s">
        <v>430</v>
      </c>
      <c r="BK15" s="406"/>
      <c r="BL15" s="405" t="s">
        <v>430</v>
      </c>
      <c r="BM15" s="405" t="s">
        <v>430</v>
      </c>
      <c r="BN15" s="405" t="s">
        <v>430</v>
      </c>
      <c r="BO15" s="402"/>
      <c r="BP15" s="405">
        <v>44.717616999999997</v>
      </c>
      <c r="BQ15" s="402"/>
      <c r="BR15" s="405">
        <v>26.1617</v>
      </c>
      <c r="BS15" s="405">
        <v>4.7810800000000002</v>
      </c>
      <c r="BT15" s="405">
        <v>13.774900000000001</v>
      </c>
      <c r="BU15" s="405">
        <v>55.282319999999999</v>
      </c>
      <c r="BV15" s="402"/>
      <c r="BW15" s="405">
        <v>12.56</v>
      </c>
      <c r="BX15" s="405">
        <v>33.58</v>
      </c>
      <c r="BY15" s="405">
        <v>5.28</v>
      </c>
      <c r="BZ15" s="405">
        <v>0.38</v>
      </c>
      <c r="CA15" s="405" t="s">
        <v>430</v>
      </c>
      <c r="CB15" s="405">
        <v>3.48</v>
      </c>
      <c r="CC15" s="402"/>
      <c r="CD15" s="401" t="s">
        <v>9367</v>
      </c>
      <c r="CE15" s="401" t="s">
        <v>9368</v>
      </c>
      <c r="CF15" s="401" t="s">
        <v>9369</v>
      </c>
      <c r="CG15" s="401" t="s">
        <v>4670</v>
      </c>
      <c r="CH15" s="401" t="s">
        <v>9370</v>
      </c>
      <c r="CI15" s="402"/>
      <c r="CJ15" s="411" t="s">
        <v>436</v>
      </c>
    </row>
    <row r="16" spans="1:88" s="428" customFormat="1" x14ac:dyDescent="0.25">
      <c r="A16" s="345" t="s">
        <v>10190</v>
      </c>
      <c r="B16" s="373"/>
      <c r="C16" s="719">
        <v>45226</v>
      </c>
      <c r="D16" s="373"/>
      <c r="E16" s="346">
        <v>299.86</v>
      </c>
      <c r="F16" s="373"/>
      <c r="G16" s="347">
        <v>13.452</v>
      </c>
      <c r="H16" s="373"/>
      <c r="I16" s="651">
        <v>3.37</v>
      </c>
      <c r="J16" s="651">
        <v>7.28</v>
      </c>
      <c r="K16" s="651">
        <v>2.68</v>
      </c>
      <c r="L16" s="651">
        <v>2.83</v>
      </c>
      <c r="M16" s="374"/>
      <c r="N16" s="348">
        <v>0.30570000000000003</v>
      </c>
      <c r="O16" s="348">
        <v>-3.7199999999999997E-2</v>
      </c>
      <c r="P16" s="348">
        <v>1.2799</v>
      </c>
      <c r="Q16" s="348">
        <v>5.2664999999999997</v>
      </c>
      <c r="R16" s="348">
        <v>3.1120999999999999</v>
      </c>
      <c r="S16" s="350">
        <v>4.2548000000000004</v>
      </c>
      <c r="T16" s="348">
        <v>4.6718000000000002</v>
      </c>
      <c r="U16" s="348" t="s">
        <v>430</v>
      </c>
      <c r="V16" s="348" t="s">
        <v>430</v>
      </c>
      <c r="W16" s="348" t="s">
        <v>430</v>
      </c>
      <c r="X16" s="348">
        <v>2.6478000000000002</v>
      </c>
      <c r="Y16" s="348">
        <v>10.370900000000001</v>
      </c>
      <c r="Z16" s="348">
        <v>1.5551999999999999</v>
      </c>
      <c r="AA16" s="348">
        <v>4.5058999999999996</v>
      </c>
      <c r="AB16" s="348">
        <v>0.9304</v>
      </c>
      <c r="AC16" s="348">
        <v>11.103300000000001</v>
      </c>
      <c r="AD16" s="374"/>
      <c r="AE16" s="346">
        <v>1</v>
      </c>
      <c r="AF16" s="346">
        <v>1</v>
      </c>
      <c r="AG16" s="346">
        <v>1</v>
      </c>
      <c r="AH16" s="346">
        <v>1</v>
      </c>
      <c r="AI16" s="346">
        <v>2</v>
      </c>
      <c r="AJ16" s="346">
        <v>2</v>
      </c>
      <c r="AK16" s="346">
        <v>1</v>
      </c>
      <c r="AL16" s="346" t="s">
        <v>430</v>
      </c>
      <c r="AM16" s="346" t="s">
        <v>430</v>
      </c>
      <c r="AN16" s="346" t="s">
        <v>430</v>
      </c>
      <c r="AO16" s="346">
        <v>1</v>
      </c>
      <c r="AP16" s="346">
        <v>2</v>
      </c>
      <c r="AQ16" s="346">
        <v>2</v>
      </c>
      <c r="AR16" s="346">
        <v>2</v>
      </c>
      <c r="AS16" s="346">
        <v>1</v>
      </c>
      <c r="AT16" s="373"/>
      <c r="AU16" s="348" t="s">
        <v>430</v>
      </c>
      <c r="AV16" s="348" t="s">
        <v>430</v>
      </c>
      <c r="AW16" s="348" t="s">
        <v>430</v>
      </c>
      <c r="AX16" s="348" t="s">
        <v>430</v>
      </c>
      <c r="AY16" s="348">
        <v>6.39</v>
      </c>
      <c r="AZ16" s="351"/>
      <c r="BA16" s="346" t="s">
        <v>430</v>
      </c>
      <c r="BB16" s="346" t="s">
        <v>430</v>
      </c>
      <c r="BC16" s="346" t="s">
        <v>430</v>
      </c>
      <c r="BD16" s="346" t="s">
        <v>430</v>
      </c>
      <c r="BE16" s="346">
        <v>2</v>
      </c>
      <c r="BF16" s="362"/>
      <c r="BG16" s="348">
        <v>7.0793564277059602</v>
      </c>
      <c r="BH16" s="375">
        <v>0</v>
      </c>
      <c r="BI16" s="375">
        <v>5.6362354134129801E-2</v>
      </c>
      <c r="BJ16" s="375" t="s">
        <v>430</v>
      </c>
      <c r="BK16" s="374"/>
      <c r="BL16" s="348" t="s">
        <v>430</v>
      </c>
      <c r="BM16" s="348" t="s">
        <v>430</v>
      </c>
      <c r="BN16" s="348" t="s">
        <v>430</v>
      </c>
      <c r="BO16" s="373"/>
      <c r="BP16" s="348">
        <v>52.716753840000003</v>
      </c>
      <c r="BQ16" s="373"/>
      <c r="BR16" s="348">
        <v>34.935099999999998</v>
      </c>
      <c r="BS16" s="348">
        <v>6.0756100000000002</v>
      </c>
      <c r="BT16" s="348">
        <v>10.410299999999999</v>
      </c>
      <c r="BU16" s="348">
        <v>48.578989999999997</v>
      </c>
      <c r="BV16" s="373"/>
      <c r="BW16" s="348">
        <v>8.7200000000000006</v>
      </c>
      <c r="BX16" s="348">
        <v>23.59</v>
      </c>
      <c r="BY16" s="348">
        <v>8.11</v>
      </c>
      <c r="BZ16" s="348" t="s">
        <v>430</v>
      </c>
      <c r="CA16" s="348" t="s">
        <v>430</v>
      </c>
      <c r="CB16" s="348">
        <v>7.67</v>
      </c>
      <c r="CC16" s="373"/>
      <c r="CD16" s="372" t="s">
        <v>10184</v>
      </c>
      <c r="CE16" s="372" t="s">
        <v>10185</v>
      </c>
      <c r="CF16" s="372" t="s">
        <v>10186</v>
      </c>
      <c r="CG16" s="372" t="s">
        <v>10187</v>
      </c>
      <c r="CH16" s="372" t="s">
        <v>10188</v>
      </c>
      <c r="CI16" s="373"/>
      <c r="CJ16" s="354" t="s">
        <v>555</v>
      </c>
    </row>
    <row r="17" spans="1:88" x14ac:dyDescent="0.25">
      <c r="A17" s="36" t="s">
        <v>93</v>
      </c>
      <c r="B17" s="43"/>
      <c r="C17" s="720"/>
      <c r="D17" s="43"/>
      <c r="E17" s="51"/>
      <c r="F17" s="43"/>
      <c r="G17" s="55"/>
      <c r="H17" s="43"/>
      <c r="I17" s="92"/>
      <c r="J17" s="92"/>
      <c r="K17" s="92"/>
      <c r="L17" s="92"/>
      <c r="M17" s="66"/>
      <c r="N17" s="59">
        <v>0.29920000000000002</v>
      </c>
      <c r="O17" s="59">
        <v>-0.2399</v>
      </c>
      <c r="P17" s="59">
        <v>0.96819999999999995</v>
      </c>
      <c r="Q17" s="59">
        <v>5.173</v>
      </c>
      <c r="R17" s="59">
        <v>3.8914</v>
      </c>
      <c r="S17" s="70">
        <v>4.5536000000000003</v>
      </c>
      <c r="T17" s="59">
        <v>4.3342000000000001</v>
      </c>
      <c r="U17" s="59" t="s">
        <v>430</v>
      </c>
      <c r="V17" s="59" t="s">
        <v>430</v>
      </c>
      <c r="W17" s="59" t="s">
        <v>430</v>
      </c>
      <c r="X17" s="59">
        <v>2.0369000000000002</v>
      </c>
      <c r="Y17" s="59">
        <v>10.646000000000001</v>
      </c>
      <c r="Z17" s="59">
        <v>2.6833999999999998</v>
      </c>
      <c r="AA17" s="59">
        <v>4.9367000000000001</v>
      </c>
      <c r="AB17" s="59">
        <v>0.71089999999999998</v>
      </c>
      <c r="AC17" s="59">
        <v>10.7019</v>
      </c>
      <c r="AD17" s="66"/>
      <c r="AE17" s="51">
        <v>2</v>
      </c>
      <c r="AF17" s="51">
        <v>2</v>
      </c>
      <c r="AG17" s="51">
        <v>2</v>
      </c>
      <c r="AH17" s="51">
        <v>2</v>
      </c>
      <c r="AI17" s="51">
        <v>2</v>
      </c>
      <c r="AJ17" s="51">
        <v>2</v>
      </c>
      <c r="AK17" s="51">
        <v>2</v>
      </c>
      <c r="AL17" s="51">
        <v>0</v>
      </c>
      <c r="AM17" s="51">
        <v>0</v>
      </c>
      <c r="AN17" s="51">
        <v>0</v>
      </c>
      <c r="AO17" s="51">
        <v>2</v>
      </c>
      <c r="AP17" s="51">
        <v>2</v>
      </c>
      <c r="AQ17" s="51">
        <v>2</v>
      </c>
      <c r="AR17" s="51">
        <v>2</v>
      </c>
      <c r="AS17" s="51">
        <v>2</v>
      </c>
      <c r="AT17" s="43"/>
      <c r="AU17" s="59" t="s">
        <v>430</v>
      </c>
      <c r="AV17" s="59" t="s">
        <v>430</v>
      </c>
      <c r="AW17" s="59" t="s">
        <v>430</v>
      </c>
      <c r="AX17" s="59" t="s">
        <v>430</v>
      </c>
      <c r="AY17" s="59">
        <v>7.4649999999999999</v>
      </c>
      <c r="AZ17" s="78"/>
      <c r="BA17" s="51">
        <v>0</v>
      </c>
      <c r="BB17" s="51">
        <v>0</v>
      </c>
      <c r="BC17" s="51">
        <v>0</v>
      </c>
      <c r="BD17" s="51">
        <v>0</v>
      </c>
      <c r="BE17" s="51">
        <v>2</v>
      </c>
      <c r="BF17" s="258"/>
      <c r="BG17" s="59"/>
      <c r="BH17" s="286"/>
      <c r="BI17" s="286"/>
      <c r="BJ17" s="286"/>
      <c r="BK17" s="66"/>
      <c r="BL17" s="59"/>
      <c r="BM17" s="59"/>
      <c r="BN17" s="59"/>
      <c r="BO17" s="43"/>
      <c r="BP17" s="59"/>
      <c r="BQ17" s="43"/>
      <c r="BR17" s="59"/>
      <c r="BS17" s="59"/>
      <c r="BT17" s="59"/>
      <c r="BU17" s="59"/>
      <c r="BV17" s="43"/>
      <c r="BW17" s="59"/>
      <c r="BX17" s="59"/>
      <c r="BY17" s="59"/>
      <c r="BZ17" s="59"/>
      <c r="CA17" s="59"/>
      <c r="CB17" s="59"/>
      <c r="CC17" s="43"/>
      <c r="CD17" s="84"/>
      <c r="CE17" s="84"/>
      <c r="CF17" s="84"/>
      <c r="CG17" s="84"/>
      <c r="CH17" s="84"/>
      <c r="CI17" s="43"/>
      <c r="CJ17" s="88"/>
    </row>
    <row r="18" spans="1:88" x14ac:dyDescent="0.25">
      <c r="A18" s="37" t="s">
        <v>94</v>
      </c>
      <c r="B18" s="44"/>
      <c r="C18" s="721"/>
      <c r="D18" s="44"/>
      <c r="E18" s="52"/>
      <c r="F18" s="44"/>
      <c r="G18" s="56"/>
      <c r="H18" s="44"/>
      <c r="I18" s="93"/>
      <c r="J18" s="93"/>
      <c r="K18" s="93"/>
      <c r="L18" s="93"/>
      <c r="M18" s="67"/>
      <c r="N18" s="60">
        <v>0.30570000000000003</v>
      </c>
      <c r="O18" s="60">
        <v>-3.7199999999999997E-2</v>
      </c>
      <c r="P18" s="60">
        <v>1.2799</v>
      </c>
      <c r="Q18" s="60">
        <v>5.2664999999999997</v>
      </c>
      <c r="R18" s="60">
        <v>4.6706000000000003</v>
      </c>
      <c r="S18" s="71">
        <v>4.8522999999999996</v>
      </c>
      <c r="T18" s="60">
        <v>4.6718000000000002</v>
      </c>
      <c r="U18" s="60" t="s">
        <v>430</v>
      </c>
      <c r="V18" s="60" t="s">
        <v>430</v>
      </c>
      <c r="W18" s="60" t="s">
        <v>430</v>
      </c>
      <c r="X18" s="60">
        <v>2.6478000000000002</v>
      </c>
      <c r="Y18" s="60">
        <v>10.921200000000001</v>
      </c>
      <c r="Z18" s="60">
        <v>3.8115999999999999</v>
      </c>
      <c r="AA18" s="60">
        <v>5.3674999999999997</v>
      </c>
      <c r="AB18" s="60">
        <v>0.9304</v>
      </c>
      <c r="AC18" s="60">
        <v>11.103300000000001</v>
      </c>
      <c r="AD18" s="67"/>
      <c r="AE18" s="52"/>
      <c r="AF18" s="52"/>
      <c r="AG18" s="52"/>
      <c r="AH18" s="52"/>
      <c r="AI18" s="52"/>
      <c r="AJ18" s="52"/>
      <c r="AK18" s="52"/>
      <c r="AL18" s="52"/>
      <c r="AM18" s="52"/>
      <c r="AN18" s="52"/>
      <c r="AO18" s="52"/>
      <c r="AP18" s="52"/>
      <c r="AQ18" s="52"/>
      <c r="AR18" s="52"/>
      <c r="AS18" s="52"/>
      <c r="AT18" s="44"/>
      <c r="AU18" s="60" t="s">
        <v>430</v>
      </c>
      <c r="AV18" s="60" t="s">
        <v>430</v>
      </c>
      <c r="AW18" s="60" t="s">
        <v>430</v>
      </c>
      <c r="AX18" s="60" t="s">
        <v>430</v>
      </c>
      <c r="AY18" s="60">
        <v>8.5399999999999991</v>
      </c>
      <c r="AZ18" s="79"/>
      <c r="BA18" s="52"/>
      <c r="BB18" s="52"/>
      <c r="BC18" s="52"/>
      <c r="BD18" s="52"/>
      <c r="BE18" s="52"/>
      <c r="BF18" s="259"/>
      <c r="BG18" s="60"/>
      <c r="BH18" s="288"/>
      <c r="BI18" s="288"/>
      <c r="BJ18" s="288"/>
      <c r="BK18" s="67"/>
      <c r="BL18" s="60"/>
      <c r="BM18" s="60"/>
      <c r="BN18" s="60"/>
      <c r="BO18" s="66"/>
      <c r="BP18" s="60"/>
      <c r="BQ18" s="66"/>
      <c r="BR18" s="60"/>
      <c r="BS18" s="60"/>
      <c r="BT18" s="60"/>
      <c r="BU18" s="60"/>
      <c r="BV18" s="44"/>
      <c r="BW18" s="60"/>
      <c r="BX18" s="60"/>
      <c r="BY18" s="60"/>
      <c r="BZ18" s="60"/>
      <c r="CA18" s="60"/>
      <c r="CB18" s="60"/>
      <c r="CC18" s="44"/>
      <c r="CD18" s="85"/>
      <c r="CE18" s="85"/>
      <c r="CF18" s="85"/>
      <c r="CG18" s="85"/>
      <c r="CH18" s="85"/>
      <c r="CI18" s="44"/>
      <c r="CJ18" s="89"/>
    </row>
    <row r="19" spans="1:88" x14ac:dyDescent="0.25">
      <c r="A19" s="37" t="s">
        <v>95</v>
      </c>
      <c r="B19" s="44"/>
      <c r="C19" s="721"/>
      <c r="D19" s="44"/>
      <c r="E19" s="52"/>
      <c r="F19" s="44"/>
      <c r="G19" s="56"/>
      <c r="H19" s="44"/>
      <c r="I19" s="93"/>
      <c r="J19" s="93"/>
      <c r="K19" s="93"/>
      <c r="L19" s="93"/>
      <c r="M19" s="67"/>
      <c r="N19" s="60">
        <v>0.29270000000000002</v>
      </c>
      <c r="O19" s="60">
        <v>-0.44259999999999999</v>
      </c>
      <c r="P19" s="60">
        <v>0.65649999999999997</v>
      </c>
      <c r="Q19" s="60">
        <v>5.0793999999999997</v>
      </c>
      <c r="R19" s="60">
        <v>3.1120999999999999</v>
      </c>
      <c r="S19" s="71">
        <v>4.2548000000000004</v>
      </c>
      <c r="T19" s="60">
        <v>3.9965000000000002</v>
      </c>
      <c r="U19" s="60" t="s">
        <v>430</v>
      </c>
      <c r="V19" s="60" t="s">
        <v>430</v>
      </c>
      <c r="W19" s="60" t="s">
        <v>430</v>
      </c>
      <c r="X19" s="60">
        <v>1.4259999999999999</v>
      </c>
      <c r="Y19" s="60">
        <v>10.370900000000001</v>
      </c>
      <c r="Z19" s="60">
        <v>1.5551999999999999</v>
      </c>
      <c r="AA19" s="60">
        <v>4.5058999999999996</v>
      </c>
      <c r="AB19" s="60">
        <v>0.4914</v>
      </c>
      <c r="AC19" s="60">
        <v>10.3005</v>
      </c>
      <c r="AD19" s="67"/>
      <c r="AE19" s="52"/>
      <c r="AF19" s="52"/>
      <c r="AG19" s="52"/>
      <c r="AH19" s="52"/>
      <c r="AI19" s="52"/>
      <c r="AJ19" s="52"/>
      <c r="AK19" s="52"/>
      <c r="AL19" s="52"/>
      <c r="AM19" s="52"/>
      <c r="AN19" s="52"/>
      <c r="AO19" s="52"/>
      <c r="AP19" s="52"/>
      <c r="AQ19" s="52"/>
      <c r="AR19" s="52"/>
      <c r="AS19" s="52"/>
      <c r="AT19" s="44"/>
      <c r="AU19" s="60" t="s">
        <v>430</v>
      </c>
      <c r="AV19" s="60" t="s">
        <v>430</v>
      </c>
      <c r="AW19" s="60" t="s">
        <v>430</v>
      </c>
      <c r="AX19" s="60" t="s">
        <v>430</v>
      </c>
      <c r="AY19" s="60">
        <v>6.39</v>
      </c>
      <c r="AZ19" s="79"/>
      <c r="BA19" s="52"/>
      <c r="BB19" s="52"/>
      <c r="BC19" s="52"/>
      <c r="BD19" s="52"/>
      <c r="BE19" s="52"/>
      <c r="BF19" s="259"/>
      <c r="BG19" s="60"/>
      <c r="BH19" s="288"/>
      <c r="BI19" s="288"/>
      <c r="BJ19" s="288"/>
      <c r="BK19" s="67"/>
      <c r="BL19" s="60"/>
      <c r="BM19" s="60"/>
      <c r="BN19" s="60"/>
      <c r="BO19" s="67"/>
      <c r="BP19" s="60"/>
      <c r="BQ19" s="67"/>
      <c r="BR19" s="60"/>
      <c r="BS19" s="60"/>
      <c r="BT19" s="60"/>
      <c r="BU19" s="60"/>
      <c r="BV19" s="44"/>
      <c r="BW19" s="60"/>
      <c r="BX19" s="60"/>
      <c r="BY19" s="60"/>
      <c r="BZ19" s="60"/>
      <c r="CA19" s="60"/>
      <c r="CB19" s="60"/>
      <c r="CC19" s="44"/>
      <c r="CD19" s="85"/>
      <c r="CE19" s="85"/>
      <c r="CF19" s="85"/>
      <c r="CG19" s="85"/>
      <c r="CH19" s="85"/>
      <c r="CI19" s="44"/>
      <c r="CJ19" s="89"/>
    </row>
    <row r="20" spans="1:88" x14ac:dyDescent="0.25">
      <c r="A20" s="38" t="s">
        <v>96</v>
      </c>
      <c r="B20" s="45"/>
      <c r="C20" s="722"/>
      <c r="D20" s="45"/>
      <c r="E20" s="53"/>
      <c r="F20" s="45"/>
      <c r="G20" s="57"/>
      <c r="H20" s="45"/>
      <c r="I20" s="94"/>
      <c r="J20" s="94"/>
      <c r="K20" s="94"/>
      <c r="L20" s="94"/>
      <c r="M20" s="68"/>
      <c r="N20" s="61">
        <v>0.29920000000000002</v>
      </c>
      <c r="O20" s="61">
        <v>-0.2399</v>
      </c>
      <c r="P20" s="61">
        <v>0.96819999999999995</v>
      </c>
      <c r="Q20" s="61">
        <v>5.1729500000000002</v>
      </c>
      <c r="R20" s="61">
        <v>3.8913500000000001</v>
      </c>
      <c r="S20" s="72">
        <v>4.5535500000000004</v>
      </c>
      <c r="T20" s="61">
        <v>4.3341500000000002</v>
      </c>
      <c r="U20" s="61" t="s">
        <v>430</v>
      </c>
      <c r="V20" s="61" t="s">
        <v>430</v>
      </c>
      <c r="W20" s="61" t="s">
        <v>430</v>
      </c>
      <c r="X20" s="61">
        <v>2.0369000000000002</v>
      </c>
      <c r="Y20" s="61">
        <v>10.646000000000001</v>
      </c>
      <c r="Z20" s="61">
        <v>2.6833999999999998</v>
      </c>
      <c r="AA20" s="61">
        <v>4.9367000000000001</v>
      </c>
      <c r="AB20" s="61">
        <v>0.71089999999999998</v>
      </c>
      <c r="AC20" s="61">
        <v>10.7019</v>
      </c>
      <c r="AD20" s="68"/>
      <c r="AE20" s="53"/>
      <c r="AF20" s="53"/>
      <c r="AG20" s="53"/>
      <c r="AH20" s="53"/>
      <c r="AI20" s="53"/>
      <c r="AJ20" s="53"/>
      <c r="AK20" s="53"/>
      <c r="AL20" s="53"/>
      <c r="AM20" s="53"/>
      <c r="AN20" s="53"/>
      <c r="AO20" s="53"/>
      <c r="AP20" s="53"/>
      <c r="AQ20" s="53"/>
      <c r="AR20" s="53"/>
      <c r="AS20" s="53"/>
      <c r="AT20" s="45"/>
      <c r="AU20" s="61" t="s">
        <v>430</v>
      </c>
      <c r="AV20" s="61" t="s">
        <v>430</v>
      </c>
      <c r="AW20" s="61" t="s">
        <v>430</v>
      </c>
      <c r="AX20" s="61" t="s">
        <v>430</v>
      </c>
      <c r="AY20" s="61">
        <v>7.46</v>
      </c>
      <c r="AZ20" s="80"/>
      <c r="BA20" s="53"/>
      <c r="BB20" s="53"/>
      <c r="BC20" s="53"/>
      <c r="BD20" s="53"/>
      <c r="BE20" s="53"/>
      <c r="BF20" s="262"/>
      <c r="BG20" s="61"/>
      <c r="BH20" s="291"/>
      <c r="BI20" s="291"/>
      <c r="BJ20" s="291"/>
      <c r="BK20" s="68"/>
      <c r="BL20" s="61"/>
      <c r="BM20" s="61"/>
      <c r="BN20" s="61"/>
      <c r="BO20" s="68"/>
      <c r="BP20" s="61"/>
      <c r="BQ20" s="68"/>
      <c r="BR20" s="61"/>
      <c r="BS20" s="61"/>
      <c r="BT20" s="61"/>
      <c r="BU20" s="61"/>
      <c r="BV20" s="45"/>
      <c r="BW20" s="61"/>
      <c r="BX20" s="61"/>
      <c r="BY20" s="61"/>
      <c r="BZ20" s="61"/>
      <c r="CA20" s="61"/>
      <c r="CB20" s="61"/>
      <c r="CC20" s="45"/>
      <c r="CD20" s="86"/>
      <c r="CE20" s="86"/>
      <c r="CF20" s="86"/>
      <c r="CG20" s="86"/>
      <c r="CH20" s="86"/>
      <c r="CI20" s="45"/>
      <c r="CJ20" s="90"/>
    </row>
    <row r="21" spans="1:88" ht="14.5" x14ac:dyDescent="0.25">
      <c r="A21" s="39" t="s">
        <v>91</v>
      </c>
      <c r="B21" s="69"/>
      <c r="C21" s="726"/>
      <c r="D21" s="69"/>
      <c r="E21" s="40"/>
      <c r="F21" s="69"/>
      <c r="G21" s="40"/>
      <c r="H21" s="69"/>
      <c r="I21" s="40"/>
      <c r="J21" s="40"/>
      <c r="K21" s="40"/>
      <c r="L21" s="40"/>
      <c r="M21" s="69"/>
      <c r="N21" s="62"/>
      <c r="O21" s="62"/>
      <c r="P21" s="62"/>
      <c r="Q21" s="62"/>
      <c r="R21" s="62"/>
      <c r="S21" s="73"/>
      <c r="T21" s="62"/>
      <c r="U21" s="62"/>
      <c r="V21" s="62"/>
      <c r="W21" s="62"/>
      <c r="X21" s="62"/>
      <c r="Y21" s="62"/>
      <c r="Z21" s="62"/>
      <c r="AA21" s="62"/>
      <c r="AB21" s="62"/>
      <c r="AC21" s="62"/>
      <c r="AD21" s="69"/>
      <c r="AE21" s="54"/>
      <c r="AF21" s="54"/>
      <c r="AG21" s="54"/>
      <c r="AH21" s="54"/>
      <c r="AI21" s="54"/>
      <c r="AJ21" s="54"/>
      <c r="AK21" s="54"/>
      <c r="AL21" s="54"/>
      <c r="AM21" s="54"/>
      <c r="AN21" s="54"/>
      <c r="AO21" s="54"/>
      <c r="AP21" s="54"/>
      <c r="AQ21" s="54"/>
      <c r="AR21" s="54"/>
      <c r="AS21" s="54"/>
      <c r="AT21" s="69"/>
      <c r="AU21" s="245"/>
      <c r="AV21" s="245"/>
      <c r="AW21" s="245"/>
      <c r="AX21" s="245"/>
      <c r="AY21" s="245"/>
      <c r="AZ21" s="69"/>
      <c r="BA21" s="247"/>
      <c r="BB21" s="247"/>
      <c r="BC21" s="247"/>
      <c r="BD21" s="247"/>
      <c r="BE21" s="247"/>
      <c r="BF21" s="69"/>
      <c r="BG21" s="293"/>
      <c r="BH21" s="293"/>
      <c r="BI21" s="293"/>
      <c r="BJ21" s="293"/>
      <c r="BK21" s="69"/>
      <c r="BL21" s="245"/>
      <c r="BM21" s="245"/>
      <c r="BN21" s="245"/>
      <c r="BO21" s="69"/>
      <c r="BP21" s="245"/>
      <c r="BQ21" s="69"/>
      <c r="BR21" s="245"/>
      <c r="BS21" s="245"/>
      <c r="BT21" s="245"/>
      <c r="BU21" s="245"/>
      <c r="BV21" s="40"/>
      <c r="BW21" s="245"/>
      <c r="BX21" s="245"/>
      <c r="BY21" s="245"/>
      <c r="BZ21" s="245"/>
      <c r="CA21" s="245"/>
      <c r="CB21" s="245"/>
      <c r="CC21" s="69"/>
      <c r="CD21" s="40"/>
      <c r="CE21" s="25"/>
      <c r="CI21" s="69"/>
      <c r="CJ21" s="66"/>
    </row>
    <row r="22" spans="1:88" s="428" customFormat="1" x14ac:dyDescent="0.25">
      <c r="A22" s="481" t="s">
        <v>6902</v>
      </c>
      <c r="B22" s="406"/>
      <c r="C22" s="730"/>
      <c r="D22" s="406"/>
      <c r="E22" s="401"/>
      <c r="F22" s="406"/>
      <c r="G22" s="401"/>
      <c r="H22" s="406"/>
      <c r="I22" s="401"/>
      <c r="J22" s="401"/>
      <c r="K22" s="401"/>
      <c r="L22" s="401"/>
      <c r="M22" s="406"/>
      <c r="N22" s="405" t="s">
        <v>430</v>
      </c>
      <c r="O22" s="405" t="s">
        <v>430</v>
      </c>
      <c r="P22" s="405" t="s">
        <v>430</v>
      </c>
      <c r="Q22" s="405" t="s">
        <v>430</v>
      </c>
      <c r="R22" s="405" t="s">
        <v>430</v>
      </c>
      <c r="S22" s="407" t="s">
        <v>430</v>
      </c>
      <c r="T22" s="405" t="s">
        <v>430</v>
      </c>
      <c r="U22" s="405" t="s">
        <v>430</v>
      </c>
      <c r="V22" s="405" t="s">
        <v>430</v>
      </c>
      <c r="W22" s="405" t="s">
        <v>430</v>
      </c>
      <c r="X22" s="405" t="s">
        <v>430</v>
      </c>
      <c r="Y22" s="405" t="s">
        <v>430</v>
      </c>
      <c r="Z22" s="405" t="s">
        <v>430</v>
      </c>
      <c r="AA22" s="405" t="s">
        <v>430</v>
      </c>
      <c r="AB22" s="405" t="s">
        <v>430</v>
      </c>
      <c r="AC22" s="405" t="s">
        <v>430</v>
      </c>
      <c r="AD22" s="406"/>
      <c r="AE22" s="403"/>
      <c r="AF22" s="403"/>
      <c r="AG22" s="403"/>
      <c r="AH22" s="403"/>
      <c r="AI22" s="403"/>
      <c r="AJ22" s="403"/>
      <c r="AK22" s="403"/>
      <c r="AL22" s="403"/>
      <c r="AM22" s="403"/>
      <c r="AN22" s="403"/>
      <c r="AO22" s="403"/>
      <c r="AP22" s="403"/>
      <c r="AQ22" s="403"/>
      <c r="AR22" s="403"/>
      <c r="AS22" s="403"/>
      <c r="AT22" s="406"/>
      <c r="AU22" s="405" t="s">
        <v>430</v>
      </c>
      <c r="AV22" s="405" t="s">
        <v>430</v>
      </c>
      <c r="AW22" s="405" t="s">
        <v>430</v>
      </c>
      <c r="AX22" s="405" t="s">
        <v>430</v>
      </c>
      <c r="AY22" s="405" t="s">
        <v>430</v>
      </c>
      <c r="AZ22" s="406"/>
      <c r="BA22" s="426"/>
      <c r="BB22" s="426"/>
      <c r="BC22" s="426"/>
      <c r="BD22" s="426"/>
      <c r="BE22" s="426"/>
      <c r="BF22" s="406"/>
      <c r="BG22" s="410"/>
      <c r="BH22" s="410"/>
      <c r="BI22" s="410"/>
      <c r="BJ22" s="410"/>
      <c r="BK22" s="406"/>
      <c r="BL22" s="410"/>
      <c r="BM22" s="410"/>
      <c r="BN22" s="410"/>
      <c r="BO22" s="406"/>
      <c r="BP22" s="410"/>
      <c r="BQ22" s="406"/>
      <c r="BR22" s="410"/>
      <c r="BS22" s="410"/>
      <c r="BT22" s="410"/>
      <c r="BU22" s="410"/>
      <c r="BV22" s="401"/>
      <c r="BW22" s="410"/>
      <c r="BX22" s="410"/>
      <c r="BY22" s="410"/>
      <c r="BZ22" s="410"/>
      <c r="CA22" s="410"/>
      <c r="CB22" s="410"/>
      <c r="CC22" s="406"/>
      <c r="CD22" s="401"/>
      <c r="CE22" s="401"/>
      <c r="CF22" s="401"/>
      <c r="CG22" s="401"/>
      <c r="CH22" s="427"/>
      <c r="CI22" s="374"/>
      <c r="CJ22" s="406"/>
    </row>
    <row r="23" spans="1:88" s="428" customFormat="1" x14ac:dyDescent="0.25">
      <c r="A23" s="345" t="s">
        <v>6906</v>
      </c>
      <c r="B23" s="374"/>
      <c r="C23" s="731"/>
      <c r="D23" s="374"/>
      <c r="E23" s="372"/>
      <c r="F23" s="374"/>
      <c r="G23" s="372"/>
      <c r="H23" s="374"/>
      <c r="I23" s="372"/>
      <c r="J23" s="372"/>
      <c r="K23" s="372"/>
      <c r="L23" s="372"/>
      <c r="M23" s="374"/>
      <c r="N23" s="348" t="s">
        <v>430</v>
      </c>
      <c r="O23" s="348" t="s">
        <v>430</v>
      </c>
      <c r="P23" s="348" t="s">
        <v>430</v>
      </c>
      <c r="Q23" s="348" t="s">
        <v>430</v>
      </c>
      <c r="R23" s="348" t="s">
        <v>430</v>
      </c>
      <c r="S23" s="350" t="s">
        <v>430</v>
      </c>
      <c r="T23" s="348" t="s">
        <v>430</v>
      </c>
      <c r="U23" s="348" t="s">
        <v>430</v>
      </c>
      <c r="V23" s="348" t="s">
        <v>430</v>
      </c>
      <c r="W23" s="348" t="s">
        <v>430</v>
      </c>
      <c r="X23" s="348" t="s">
        <v>430</v>
      </c>
      <c r="Y23" s="348" t="s">
        <v>430</v>
      </c>
      <c r="Z23" s="348" t="s">
        <v>430</v>
      </c>
      <c r="AA23" s="348" t="s">
        <v>430</v>
      </c>
      <c r="AB23" s="348" t="s">
        <v>430</v>
      </c>
      <c r="AC23" s="348" t="s">
        <v>430</v>
      </c>
      <c r="AD23" s="374"/>
      <c r="AE23" s="346"/>
      <c r="AF23" s="346"/>
      <c r="AG23" s="346"/>
      <c r="AH23" s="346"/>
      <c r="AI23" s="346"/>
      <c r="AJ23" s="346"/>
      <c r="AK23" s="346"/>
      <c r="AL23" s="346"/>
      <c r="AM23" s="346"/>
      <c r="AN23" s="346"/>
      <c r="AO23" s="346"/>
      <c r="AP23" s="346"/>
      <c r="AQ23" s="346"/>
      <c r="AR23" s="346"/>
      <c r="AS23" s="346"/>
      <c r="AT23" s="374"/>
      <c r="AU23" s="348" t="s">
        <v>430</v>
      </c>
      <c r="AV23" s="348" t="s">
        <v>430</v>
      </c>
      <c r="AW23" s="348" t="s">
        <v>430</v>
      </c>
      <c r="AX23" s="348" t="s">
        <v>430</v>
      </c>
      <c r="AY23" s="348" t="s">
        <v>430</v>
      </c>
      <c r="AZ23" s="374"/>
      <c r="BA23" s="429"/>
      <c r="BB23" s="429"/>
      <c r="BC23" s="429"/>
      <c r="BD23" s="429"/>
      <c r="BE23" s="429"/>
      <c r="BF23" s="374"/>
      <c r="BG23" s="375"/>
      <c r="BH23" s="375"/>
      <c r="BI23" s="375"/>
      <c r="BJ23" s="375"/>
      <c r="BK23" s="374"/>
      <c r="BL23" s="375"/>
      <c r="BM23" s="375"/>
      <c r="BN23" s="375"/>
      <c r="BO23" s="374"/>
      <c r="BP23" s="375"/>
      <c r="BQ23" s="374"/>
      <c r="BR23" s="375"/>
      <c r="BS23" s="375"/>
      <c r="BT23" s="375"/>
      <c r="BU23" s="375"/>
      <c r="BV23" s="372"/>
      <c r="BW23" s="375"/>
      <c r="BX23" s="375"/>
      <c r="BY23" s="375"/>
      <c r="BZ23" s="375"/>
      <c r="CA23" s="375"/>
      <c r="CB23" s="375"/>
      <c r="CC23" s="374"/>
      <c r="CD23" s="372"/>
      <c r="CE23" s="372"/>
      <c r="CI23" s="374"/>
      <c r="CJ23" s="374"/>
    </row>
    <row r="24" spans="1:88" s="428" customFormat="1" x14ac:dyDescent="0.25">
      <c r="A24" s="495" t="s">
        <v>426</v>
      </c>
      <c r="B24" s="417"/>
      <c r="C24" s="732"/>
      <c r="D24" s="417"/>
      <c r="E24" s="431"/>
      <c r="F24" s="417"/>
      <c r="G24" s="431"/>
      <c r="H24" s="417"/>
      <c r="I24" s="431"/>
      <c r="J24" s="431"/>
      <c r="K24" s="431"/>
      <c r="L24" s="431"/>
      <c r="M24" s="432"/>
      <c r="N24" s="433">
        <v>0.63759999999999994</v>
      </c>
      <c r="O24" s="433">
        <v>-0.6714</v>
      </c>
      <c r="P24" s="433">
        <v>0.1716</v>
      </c>
      <c r="Q24" s="433">
        <v>3.1406999999999998</v>
      </c>
      <c r="R24" s="433">
        <v>-4.4798</v>
      </c>
      <c r="S24" s="434">
        <v>-2.214</v>
      </c>
      <c r="T24" s="433">
        <v>0.20130000000000001</v>
      </c>
      <c r="U24" s="433">
        <v>9.1110000000000007</v>
      </c>
      <c r="V24" s="433">
        <v>9.3389000000000006</v>
      </c>
      <c r="W24" s="433">
        <v>12.170299999999999</v>
      </c>
      <c r="X24" s="433">
        <v>1.8345</v>
      </c>
      <c r="Y24" s="433">
        <v>9.3701000000000008</v>
      </c>
      <c r="Z24" s="433">
        <v>-6.4183000000000003</v>
      </c>
      <c r="AA24" s="433">
        <v>-0.49659999999999999</v>
      </c>
      <c r="AB24" s="433">
        <v>-0.51819999999999999</v>
      </c>
      <c r="AC24" s="433" t="s">
        <v>428</v>
      </c>
      <c r="AD24" s="432"/>
      <c r="AE24" s="435"/>
      <c r="AF24" s="435"/>
      <c r="AG24" s="435"/>
      <c r="AH24" s="435"/>
      <c r="AI24" s="435"/>
      <c r="AJ24" s="435"/>
      <c r="AK24" s="435"/>
      <c r="AL24" s="435"/>
      <c r="AM24" s="435"/>
      <c r="AN24" s="435"/>
      <c r="AO24" s="435"/>
      <c r="AP24" s="435"/>
      <c r="AQ24" s="435"/>
      <c r="AR24" s="435"/>
      <c r="AS24" s="435"/>
      <c r="AT24" s="432"/>
      <c r="AU24" s="433">
        <v>11.78</v>
      </c>
      <c r="AV24" s="433">
        <v>11.12</v>
      </c>
      <c r="AW24" s="433">
        <v>7.73</v>
      </c>
      <c r="AX24" s="433">
        <v>3.34</v>
      </c>
      <c r="AY24" s="433">
        <v>-3.42</v>
      </c>
      <c r="AZ24" s="432"/>
      <c r="BA24" s="436"/>
      <c r="BB24" s="436"/>
      <c r="BC24" s="436"/>
      <c r="BD24" s="436"/>
      <c r="BE24" s="436"/>
      <c r="BF24" s="417"/>
      <c r="BG24" s="437"/>
      <c r="BH24" s="437"/>
      <c r="BI24" s="437"/>
      <c r="BJ24" s="437"/>
      <c r="BK24" s="417"/>
      <c r="BL24" s="437"/>
      <c r="BM24" s="437"/>
      <c r="BN24" s="437"/>
      <c r="BO24" s="417"/>
      <c r="BP24" s="437"/>
      <c r="BQ24" s="417"/>
      <c r="BR24" s="437"/>
      <c r="BS24" s="437"/>
      <c r="BT24" s="437"/>
      <c r="BU24" s="437"/>
      <c r="BV24" s="431"/>
      <c r="BW24" s="437"/>
      <c r="BX24" s="437"/>
      <c r="BY24" s="437"/>
      <c r="BZ24" s="437"/>
      <c r="CA24" s="437"/>
      <c r="CB24" s="437"/>
      <c r="CC24" s="417"/>
      <c r="CD24" s="476"/>
      <c r="CE24" s="412"/>
      <c r="CF24" s="412"/>
      <c r="CG24" s="412"/>
      <c r="CH24" s="412"/>
      <c r="CI24" s="417"/>
      <c r="CJ24" s="417"/>
    </row>
    <row r="28" spans="1:88" x14ac:dyDescent="0.25">
      <c r="A28" s="488" t="s">
        <v>179</v>
      </c>
    </row>
    <row r="29" spans="1:88" x14ac:dyDescent="0.25">
      <c r="A29" s="488" t="s">
        <v>10491</v>
      </c>
    </row>
    <row r="30" spans="1:88" x14ac:dyDescent="0.25">
      <c r="A30" s="488" t="s">
        <v>350</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4E666-F662-4C98-9C98-CB4B08BA45EA}">
  <sheetPr codeName="Sheet49"/>
  <dimension ref="A1:H207"/>
  <sheetViews>
    <sheetView showGridLines="0" zoomScale="90" zoomScaleNormal="90" workbookViewId="0"/>
  </sheetViews>
  <sheetFormatPr defaultRowHeight="14.5" x14ac:dyDescent="0.35"/>
  <cols>
    <col min="1" max="1" width="47.90625" customWidth="1"/>
    <col min="2" max="2" width="11.6328125" customWidth="1"/>
    <col min="3" max="3" width="43.81640625" customWidth="1"/>
    <col min="4" max="10" width="11.6328125" customWidth="1"/>
  </cols>
  <sheetData>
    <row r="1" spans="1:5" ht="33" customHeight="1" x14ac:dyDescent="0.35"/>
    <row r="2" spans="1:5" ht="30.5" customHeight="1" x14ac:dyDescent="0.35"/>
    <row r="3" spans="1:5" ht="3" customHeight="1" x14ac:dyDescent="0.35"/>
    <row r="4" spans="1:5" ht="3" customHeight="1" x14ac:dyDescent="0.35"/>
    <row r="5" spans="1:5" ht="3" customHeight="1" x14ac:dyDescent="0.35"/>
    <row r="6" spans="1:5" ht="3" customHeight="1" x14ac:dyDescent="0.35"/>
    <row r="7" spans="1:5" x14ac:dyDescent="0.35">
      <c r="A7" s="1125" t="s">
        <v>10248</v>
      </c>
      <c r="B7" s="1125"/>
      <c r="C7" s="1125"/>
      <c r="D7" s="1125"/>
      <c r="E7" s="975"/>
    </row>
    <row r="8" spans="1:5" x14ac:dyDescent="0.35">
      <c r="A8" s="975" t="s">
        <v>10249</v>
      </c>
      <c r="B8" s="975" t="s">
        <v>10250</v>
      </c>
      <c r="C8" s="975" t="s">
        <v>10251</v>
      </c>
      <c r="D8" s="975" t="s">
        <v>10252</v>
      </c>
      <c r="E8" s="975" t="s">
        <v>10253</v>
      </c>
    </row>
    <row r="9" spans="1:5" x14ac:dyDescent="0.35">
      <c r="A9" s="975"/>
      <c r="B9" s="975"/>
      <c r="C9" s="975"/>
      <c r="D9" s="975"/>
      <c r="E9" s="975"/>
    </row>
    <row r="10" spans="1:5" x14ac:dyDescent="0.35">
      <c r="A10" s="1126" t="s">
        <v>10254</v>
      </c>
      <c r="B10" s="1126"/>
      <c r="C10" s="1126"/>
      <c r="D10" s="1126"/>
      <c r="E10" s="1126"/>
    </row>
    <row r="11" spans="1:5" x14ac:dyDescent="0.35">
      <c r="A11" s="972" t="s">
        <v>10255</v>
      </c>
      <c r="B11" s="973" t="s">
        <v>10256</v>
      </c>
      <c r="C11" s="973" t="s">
        <v>10257</v>
      </c>
      <c r="D11" s="974" t="s">
        <v>10258</v>
      </c>
      <c r="E11" s="974" t="s">
        <v>10259</v>
      </c>
    </row>
    <row r="12" spans="1:5" s="15" customFormat="1" x14ac:dyDescent="0.35">
      <c r="A12" s="1131" t="s">
        <v>10492</v>
      </c>
      <c r="B12" s="1132" t="s">
        <v>10278</v>
      </c>
      <c r="C12" s="1132" t="s">
        <v>10493</v>
      </c>
      <c r="D12" s="1133" t="s">
        <v>10273</v>
      </c>
      <c r="E12" s="1133" t="s">
        <v>10494</v>
      </c>
    </row>
    <row r="13" spans="1:5" x14ac:dyDescent="0.35">
      <c r="A13" s="972" t="s">
        <v>10260</v>
      </c>
      <c r="B13" s="973" t="s">
        <v>10261</v>
      </c>
      <c r="C13" s="973" t="s">
        <v>10262</v>
      </c>
      <c r="D13" s="974" t="s">
        <v>10263</v>
      </c>
      <c r="E13" s="974" t="s">
        <v>10264</v>
      </c>
    </row>
    <row r="14" spans="1:5" x14ac:dyDescent="0.35">
      <c r="A14" s="972" t="s">
        <v>10265</v>
      </c>
      <c r="B14" s="973" t="s">
        <v>10266</v>
      </c>
      <c r="C14" s="973" t="s">
        <v>10267</v>
      </c>
      <c r="D14" s="974" t="s">
        <v>10263</v>
      </c>
      <c r="E14" s="974" t="s">
        <v>10264</v>
      </c>
    </row>
    <row r="15" spans="1:5" x14ac:dyDescent="0.35">
      <c r="A15" s="972" t="s">
        <v>10268</v>
      </c>
      <c r="B15" s="973" t="s">
        <v>10261</v>
      </c>
      <c r="C15" s="973" t="s">
        <v>10215</v>
      </c>
      <c r="D15" s="974" t="s">
        <v>10263</v>
      </c>
      <c r="E15" s="974" t="s">
        <v>10264</v>
      </c>
    </row>
    <row r="16" spans="1:5" x14ac:dyDescent="0.35">
      <c r="A16" s="972" t="s">
        <v>10269</v>
      </c>
      <c r="B16" s="973" t="s">
        <v>10256</v>
      </c>
      <c r="C16" s="973" t="s">
        <v>10270</v>
      </c>
      <c r="D16" s="974" t="s">
        <v>10263</v>
      </c>
      <c r="E16" s="974" t="s">
        <v>10264</v>
      </c>
    </row>
    <row r="17" spans="1:8" x14ac:dyDescent="0.35">
      <c r="A17" s="972" t="s">
        <v>10271</v>
      </c>
      <c r="B17" s="973" t="s">
        <v>10256</v>
      </c>
      <c r="C17" s="973" t="s">
        <v>10257</v>
      </c>
      <c r="D17" s="974" t="s">
        <v>10263</v>
      </c>
      <c r="E17" s="974" t="s">
        <v>10264</v>
      </c>
    </row>
    <row r="18" spans="1:8" x14ac:dyDescent="0.35">
      <c r="A18" s="972" t="s">
        <v>10272</v>
      </c>
      <c r="B18" s="973" t="s">
        <v>10256</v>
      </c>
      <c r="C18" s="973" t="s">
        <v>10270</v>
      </c>
      <c r="D18" s="974" t="s">
        <v>10273</v>
      </c>
      <c r="E18" s="974" t="s">
        <v>10259</v>
      </c>
    </row>
    <row r="19" spans="1:8" x14ac:dyDescent="0.35">
      <c r="A19" s="972" t="s">
        <v>10274</v>
      </c>
      <c r="B19" s="973" t="s">
        <v>10266</v>
      </c>
      <c r="C19" s="973" t="s">
        <v>10267</v>
      </c>
      <c r="D19" s="974" t="s">
        <v>10275</v>
      </c>
      <c r="E19" s="974" t="s">
        <v>10276</v>
      </c>
    </row>
    <row r="20" spans="1:8" x14ac:dyDescent="0.35">
      <c r="A20" s="972" t="s">
        <v>10277</v>
      </c>
      <c r="B20" s="973" t="s">
        <v>10278</v>
      </c>
      <c r="C20" s="973" t="s">
        <v>10279</v>
      </c>
      <c r="D20" s="974" t="s">
        <v>10280</v>
      </c>
      <c r="E20" s="974" t="s">
        <v>10264</v>
      </c>
    </row>
    <row r="21" spans="1:8" x14ac:dyDescent="0.35">
      <c r="A21" s="972" t="s">
        <v>10281</v>
      </c>
      <c r="B21" s="973" t="s">
        <v>10256</v>
      </c>
      <c r="C21" s="973" t="s">
        <v>10225</v>
      </c>
      <c r="D21" s="974" t="s">
        <v>10280</v>
      </c>
      <c r="E21" s="974" t="s">
        <v>10282</v>
      </c>
    </row>
    <row r="22" spans="1:8" x14ac:dyDescent="0.35">
      <c r="A22" s="972" t="s">
        <v>10283</v>
      </c>
      <c r="B22" s="973" t="s">
        <v>10256</v>
      </c>
      <c r="C22" s="973" t="s">
        <v>10225</v>
      </c>
      <c r="D22" s="974" t="s">
        <v>10280</v>
      </c>
      <c r="E22" s="974" t="s">
        <v>10282</v>
      </c>
    </row>
    <row r="23" spans="1:8" x14ac:dyDescent="0.35">
      <c r="A23" s="972" t="s">
        <v>10284</v>
      </c>
      <c r="B23" s="973" t="s">
        <v>10266</v>
      </c>
      <c r="C23" s="973" t="s">
        <v>10285</v>
      </c>
      <c r="D23" s="974" t="s">
        <v>10280</v>
      </c>
      <c r="E23" s="974" t="s">
        <v>10282</v>
      </c>
    </row>
    <row r="24" spans="1:8" x14ac:dyDescent="0.35">
      <c r="A24" s="972" t="s">
        <v>10286</v>
      </c>
      <c r="B24" s="973" t="s">
        <v>10261</v>
      </c>
      <c r="C24" s="973" t="s">
        <v>10287</v>
      </c>
      <c r="D24" s="974" t="s">
        <v>10288</v>
      </c>
      <c r="E24" s="974" t="s">
        <v>10289</v>
      </c>
    </row>
    <row r="25" spans="1:8" x14ac:dyDescent="0.35">
      <c r="A25" s="972" t="s">
        <v>10290</v>
      </c>
      <c r="B25" s="973" t="s">
        <v>10278</v>
      </c>
      <c r="C25" s="973" t="s">
        <v>10287</v>
      </c>
      <c r="D25" s="974" t="s">
        <v>10291</v>
      </c>
      <c r="E25" s="974" t="s">
        <v>10264</v>
      </c>
    </row>
    <row r="26" spans="1:8" x14ac:dyDescent="0.35">
      <c r="A26" s="972" t="s">
        <v>10292</v>
      </c>
      <c r="B26" s="973" t="s">
        <v>10261</v>
      </c>
      <c r="C26" s="973" t="s">
        <v>10293</v>
      </c>
      <c r="D26" s="974" t="s">
        <v>10259</v>
      </c>
      <c r="E26" s="974" t="s">
        <v>10294</v>
      </c>
    </row>
    <row r="28" spans="1:8" x14ac:dyDescent="0.35">
      <c r="A28" s="1127" t="s">
        <v>10295</v>
      </c>
      <c r="B28" s="1127"/>
      <c r="C28" s="1127"/>
      <c r="D28" s="1127"/>
      <c r="E28" s="1127"/>
      <c r="F28" s="1127"/>
      <c r="G28" s="1127"/>
      <c r="H28" s="1127"/>
    </row>
    <row r="29" spans="1:8" ht="29" x14ac:dyDescent="0.35">
      <c r="A29" s="976" t="s">
        <v>10249</v>
      </c>
      <c r="B29" s="976" t="s">
        <v>10250</v>
      </c>
      <c r="C29" s="976" t="s">
        <v>10251</v>
      </c>
      <c r="D29" s="976" t="s">
        <v>10252</v>
      </c>
      <c r="E29" s="976" t="s">
        <v>10253</v>
      </c>
      <c r="F29" s="976" t="s">
        <v>10296</v>
      </c>
      <c r="G29" s="976" t="s">
        <v>10297</v>
      </c>
      <c r="H29" s="976" t="s">
        <v>10298</v>
      </c>
    </row>
    <row r="31" spans="1:8" x14ac:dyDescent="0.35">
      <c r="A31" s="1126" t="s">
        <v>10254</v>
      </c>
      <c r="B31" s="1126"/>
      <c r="C31" s="1126"/>
      <c r="D31" s="1126"/>
      <c r="E31" s="1126"/>
      <c r="F31" s="1126"/>
      <c r="G31" s="1126"/>
      <c r="H31" s="1126"/>
    </row>
    <row r="32" spans="1:8" x14ac:dyDescent="0.35">
      <c r="A32" s="972" t="s">
        <v>10299</v>
      </c>
      <c r="B32" s="973" t="s">
        <v>10261</v>
      </c>
      <c r="C32" s="973" t="s">
        <v>10262</v>
      </c>
      <c r="D32" s="974" t="s">
        <v>10300</v>
      </c>
      <c r="E32" s="974" t="s">
        <v>10301</v>
      </c>
      <c r="F32" s="974" t="s">
        <v>10302</v>
      </c>
      <c r="G32" s="973" t="s">
        <v>430</v>
      </c>
      <c r="H32" s="973">
        <v>105</v>
      </c>
    </row>
    <row r="33" spans="1:8" x14ac:dyDescent="0.35">
      <c r="A33" s="972" t="s">
        <v>10303</v>
      </c>
      <c r="B33" s="973" t="s">
        <v>10261</v>
      </c>
      <c r="C33" s="973" t="s">
        <v>10304</v>
      </c>
      <c r="D33" s="974" t="s">
        <v>10305</v>
      </c>
      <c r="E33" s="974" t="s">
        <v>10306</v>
      </c>
      <c r="F33" s="974" t="s">
        <v>10307</v>
      </c>
      <c r="G33" s="973" t="s">
        <v>430</v>
      </c>
      <c r="H33" s="973">
        <v>94</v>
      </c>
    </row>
    <row r="34" spans="1:8" x14ac:dyDescent="0.35">
      <c r="A34" s="972" t="s">
        <v>6506</v>
      </c>
      <c r="B34" s="973" t="s">
        <v>10256</v>
      </c>
      <c r="C34" s="973" t="s">
        <v>10270</v>
      </c>
      <c r="D34" s="974" t="s">
        <v>10302</v>
      </c>
      <c r="E34" s="974" t="s">
        <v>10308</v>
      </c>
      <c r="F34" s="974" t="s">
        <v>10309</v>
      </c>
      <c r="G34" s="973" t="s">
        <v>430</v>
      </c>
      <c r="H34" s="973">
        <v>6</v>
      </c>
    </row>
    <row r="35" spans="1:8" x14ac:dyDescent="0.35">
      <c r="A35" s="972" t="s">
        <v>10310</v>
      </c>
      <c r="B35" s="973" t="s">
        <v>10256</v>
      </c>
      <c r="C35" s="973" t="s">
        <v>10257</v>
      </c>
      <c r="D35" s="974" t="s">
        <v>10302</v>
      </c>
      <c r="E35" s="974" t="s">
        <v>10308</v>
      </c>
      <c r="F35" s="974" t="s">
        <v>10311</v>
      </c>
      <c r="G35" s="973" t="s">
        <v>430</v>
      </c>
      <c r="H35" s="973">
        <v>7</v>
      </c>
    </row>
    <row r="36" spans="1:8" x14ac:dyDescent="0.35">
      <c r="A36" s="972" t="s">
        <v>10312</v>
      </c>
      <c r="B36" s="973" t="s">
        <v>10256</v>
      </c>
      <c r="C36" s="973" t="s">
        <v>10257</v>
      </c>
      <c r="D36" s="974" t="s">
        <v>10302</v>
      </c>
      <c r="E36" s="974" t="s">
        <v>10308</v>
      </c>
      <c r="F36" s="974" t="s">
        <v>10311</v>
      </c>
      <c r="G36" s="973" t="s">
        <v>430</v>
      </c>
      <c r="H36" s="973">
        <v>6</v>
      </c>
    </row>
    <row r="37" spans="1:8" x14ac:dyDescent="0.35">
      <c r="A37" s="972" t="s">
        <v>10313</v>
      </c>
      <c r="B37" s="973" t="s">
        <v>10256</v>
      </c>
      <c r="C37" s="973" t="s">
        <v>10257</v>
      </c>
      <c r="D37" s="974" t="s">
        <v>10314</v>
      </c>
      <c r="E37" s="974" t="s">
        <v>10315</v>
      </c>
      <c r="F37" s="974" t="s">
        <v>10316</v>
      </c>
      <c r="G37" s="973" t="s">
        <v>430</v>
      </c>
      <c r="H37" s="973">
        <v>36</v>
      </c>
    </row>
    <row r="38" spans="1:8" x14ac:dyDescent="0.35">
      <c r="A38" s="972" t="s">
        <v>10317</v>
      </c>
      <c r="B38" s="973" t="s">
        <v>10266</v>
      </c>
      <c r="C38" s="973" t="s">
        <v>10318</v>
      </c>
      <c r="D38" s="974" t="s">
        <v>10319</v>
      </c>
      <c r="E38" s="974" t="s">
        <v>10320</v>
      </c>
      <c r="F38" s="974" t="s">
        <v>10321</v>
      </c>
      <c r="G38" s="973" t="s">
        <v>430</v>
      </c>
      <c r="H38" s="973">
        <v>312</v>
      </c>
    </row>
    <row r="39" spans="1:8" x14ac:dyDescent="0.35">
      <c r="A39" s="972" t="s">
        <v>6484</v>
      </c>
      <c r="B39" s="973" t="s">
        <v>10256</v>
      </c>
      <c r="C39" s="973" t="s">
        <v>10270</v>
      </c>
      <c r="D39" s="974" t="s">
        <v>10322</v>
      </c>
      <c r="E39" s="974" t="s">
        <v>10309</v>
      </c>
      <c r="F39" s="974" t="s">
        <v>10315</v>
      </c>
      <c r="G39" s="973" t="s">
        <v>430</v>
      </c>
      <c r="H39" s="973">
        <v>8</v>
      </c>
    </row>
    <row r="40" spans="1:8" x14ac:dyDescent="0.35">
      <c r="A40" s="972" t="s">
        <v>10323</v>
      </c>
      <c r="B40" s="973" t="s">
        <v>10324</v>
      </c>
      <c r="C40" s="973" t="s">
        <v>10325</v>
      </c>
      <c r="D40" s="974" t="s">
        <v>10315</v>
      </c>
      <c r="E40" s="974" t="s">
        <v>10326</v>
      </c>
      <c r="F40" s="974" t="s">
        <v>10327</v>
      </c>
      <c r="G40" s="973" t="s">
        <v>430</v>
      </c>
      <c r="H40" s="973">
        <v>15</v>
      </c>
    </row>
    <row r="41" spans="1:8" x14ac:dyDescent="0.35">
      <c r="A41" s="972" t="s">
        <v>10328</v>
      </c>
      <c r="B41" s="973" t="s">
        <v>10324</v>
      </c>
      <c r="C41" s="973" t="s">
        <v>10329</v>
      </c>
      <c r="D41" s="974" t="s">
        <v>10315</v>
      </c>
      <c r="E41" s="974" t="s">
        <v>10326</v>
      </c>
      <c r="F41" s="974" t="s">
        <v>10327</v>
      </c>
      <c r="G41" s="973" t="s">
        <v>430</v>
      </c>
      <c r="H41" s="973">
        <v>15</v>
      </c>
    </row>
    <row r="42" spans="1:8" x14ac:dyDescent="0.35">
      <c r="A42" s="972" t="s">
        <v>10330</v>
      </c>
      <c r="B42" s="973" t="s">
        <v>10256</v>
      </c>
      <c r="C42" s="973" t="s">
        <v>10225</v>
      </c>
      <c r="D42" s="974" t="s">
        <v>10320</v>
      </c>
      <c r="E42" s="974" t="s">
        <v>10331</v>
      </c>
      <c r="F42" s="974" t="s">
        <v>10332</v>
      </c>
      <c r="G42" s="973" t="s">
        <v>430</v>
      </c>
      <c r="H42" s="973">
        <v>83</v>
      </c>
    </row>
    <row r="43" spans="1:8" x14ac:dyDescent="0.35">
      <c r="A43" s="972" t="s">
        <v>10333</v>
      </c>
      <c r="B43" s="973" t="s">
        <v>10256</v>
      </c>
      <c r="C43" s="973" t="s">
        <v>10257</v>
      </c>
      <c r="D43" s="974" t="s">
        <v>10320</v>
      </c>
      <c r="E43" s="974" t="s">
        <v>10334</v>
      </c>
      <c r="F43" s="974" t="s">
        <v>10326</v>
      </c>
      <c r="G43" s="973" t="s">
        <v>430</v>
      </c>
      <c r="H43" s="973">
        <v>167</v>
      </c>
    </row>
    <row r="44" spans="1:8" x14ac:dyDescent="0.35">
      <c r="A44" s="972" t="s">
        <v>10335</v>
      </c>
      <c r="B44" s="973" t="s">
        <v>10266</v>
      </c>
      <c r="C44" s="973" t="s">
        <v>10285</v>
      </c>
      <c r="D44" s="974" t="s">
        <v>10336</v>
      </c>
      <c r="E44" s="974" t="s">
        <v>10337</v>
      </c>
      <c r="F44" s="974" t="s">
        <v>10338</v>
      </c>
      <c r="G44" s="973" t="s">
        <v>430</v>
      </c>
      <c r="H44" s="973">
        <v>146</v>
      </c>
    </row>
    <row r="45" spans="1:8" x14ac:dyDescent="0.35">
      <c r="A45" s="972" t="s">
        <v>10339</v>
      </c>
      <c r="B45" s="973" t="s">
        <v>10266</v>
      </c>
      <c r="C45" s="973" t="s">
        <v>10267</v>
      </c>
      <c r="D45" s="974" t="s">
        <v>10321</v>
      </c>
      <c r="E45" s="974" t="s">
        <v>10340</v>
      </c>
      <c r="F45" s="974" t="s">
        <v>10341</v>
      </c>
      <c r="G45" s="973" t="s">
        <v>430</v>
      </c>
      <c r="H45" s="973">
        <v>182</v>
      </c>
    </row>
    <row r="46" spans="1:8" x14ac:dyDescent="0.35">
      <c r="A46" s="972" t="s">
        <v>10342</v>
      </c>
      <c r="B46" s="973" t="s">
        <v>10256</v>
      </c>
      <c r="C46" s="973" t="s">
        <v>10225</v>
      </c>
      <c r="D46" s="974" t="s">
        <v>10321</v>
      </c>
      <c r="E46" s="974" t="s">
        <v>10340</v>
      </c>
      <c r="F46" s="974" t="s">
        <v>10341</v>
      </c>
      <c r="G46" s="973" t="s">
        <v>430</v>
      </c>
      <c r="H46" s="973">
        <v>2062</v>
      </c>
    </row>
    <row r="47" spans="1:8" x14ac:dyDescent="0.35">
      <c r="A47" s="972" t="s">
        <v>10343</v>
      </c>
      <c r="B47" s="973" t="s">
        <v>10278</v>
      </c>
      <c r="C47" s="973" t="s">
        <v>10344</v>
      </c>
      <c r="D47" s="974" t="s">
        <v>10345</v>
      </c>
      <c r="E47" s="974" t="s">
        <v>10334</v>
      </c>
      <c r="F47" s="974" t="s">
        <v>10346</v>
      </c>
      <c r="G47" s="973" t="s">
        <v>430</v>
      </c>
      <c r="H47" s="973">
        <v>208</v>
      </c>
    </row>
    <row r="48" spans="1:8" x14ac:dyDescent="0.35">
      <c r="A48" s="972" t="s">
        <v>10347</v>
      </c>
      <c r="B48" s="973" t="s">
        <v>10256</v>
      </c>
      <c r="C48" s="973" t="s">
        <v>10257</v>
      </c>
      <c r="D48" s="974" t="s">
        <v>10334</v>
      </c>
      <c r="E48" s="974" t="s">
        <v>10341</v>
      </c>
      <c r="F48" s="974" t="s">
        <v>10348</v>
      </c>
      <c r="G48" s="973" t="s">
        <v>430</v>
      </c>
      <c r="H48" s="973">
        <v>105</v>
      </c>
    </row>
    <row r="49" spans="1:8" x14ac:dyDescent="0.35">
      <c r="A49" s="972" t="s">
        <v>10349</v>
      </c>
      <c r="B49" s="973" t="s">
        <v>10261</v>
      </c>
      <c r="C49" s="973" t="s">
        <v>10304</v>
      </c>
      <c r="D49" s="974" t="s">
        <v>10334</v>
      </c>
      <c r="E49" s="974" t="s">
        <v>10341</v>
      </c>
      <c r="F49" s="974" t="s">
        <v>10350</v>
      </c>
      <c r="G49" s="973" t="s">
        <v>430</v>
      </c>
      <c r="H49" s="973">
        <v>284</v>
      </c>
    </row>
    <row r="50" spans="1:8" x14ac:dyDescent="0.35">
      <c r="A50" s="972" t="s">
        <v>10351</v>
      </c>
      <c r="B50" s="973" t="s">
        <v>10256</v>
      </c>
      <c r="C50" s="973" t="s">
        <v>10257</v>
      </c>
      <c r="D50" s="974" t="s">
        <v>10334</v>
      </c>
      <c r="E50" s="974" t="s">
        <v>10341</v>
      </c>
      <c r="F50" s="974" t="s">
        <v>10348</v>
      </c>
      <c r="G50" s="973" t="s">
        <v>430</v>
      </c>
      <c r="H50" s="973">
        <v>38</v>
      </c>
    </row>
    <row r="51" spans="1:8" x14ac:dyDescent="0.35">
      <c r="A51" s="972" t="s">
        <v>6499</v>
      </c>
      <c r="B51" s="973" t="s">
        <v>10256</v>
      </c>
      <c r="C51" s="973" t="s">
        <v>10270</v>
      </c>
      <c r="D51" s="974" t="s">
        <v>10331</v>
      </c>
      <c r="E51" s="974" t="s">
        <v>10352</v>
      </c>
      <c r="F51" s="974" t="s">
        <v>10348</v>
      </c>
      <c r="G51" s="973" t="s">
        <v>430</v>
      </c>
      <c r="H51" s="973">
        <v>7</v>
      </c>
    </row>
    <row r="52" spans="1:8" x14ac:dyDescent="0.35">
      <c r="A52" s="972" t="s">
        <v>6306</v>
      </c>
      <c r="B52" s="973" t="s">
        <v>10256</v>
      </c>
      <c r="C52" s="973" t="s">
        <v>10270</v>
      </c>
      <c r="D52" s="974" t="s">
        <v>10331</v>
      </c>
      <c r="E52" s="974" t="s">
        <v>10353</v>
      </c>
      <c r="F52" s="974" t="s">
        <v>10354</v>
      </c>
      <c r="G52" s="973" t="s">
        <v>430</v>
      </c>
      <c r="H52" s="973">
        <v>44</v>
      </c>
    </row>
    <row r="53" spans="1:8" x14ac:dyDescent="0.35">
      <c r="A53" s="972" t="s">
        <v>10355</v>
      </c>
      <c r="B53" s="973" t="s">
        <v>10256</v>
      </c>
      <c r="C53" s="973" t="s">
        <v>10225</v>
      </c>
      <c r="D53" s="974" t="s">
        <v>10331</v>
      </c>
      <c r="E53" s="974" t="s">
        <v>10352</v>
      </c>
      <c r="F53" s="974" t="s">
        <v>10348</v>
      </c>
      <c r="G53" s="973" t="s">
        <v>430</v>
      </c>
      <c r="H53" s="973">
        <v>20</v>
      </c>
    </row>
    <row r="54" spans="1:8" x14ac:dyDescent="0.35">
      <c r="A54" s="972" t="s">
        <v>10356</v>
      </c>
      <c r="B54" s="973" t="s">
        <v>10266</v>
      </c>
      <c r="C54" s="973" t="s">
        <v>10285</v>
      </c>
      <c r="D54" s="974" t="s">
        <v>10331</v>
      </c>
      <c r="E54" s="974" t="s">
        <v>10352</v>
      </c>
      <c r="F54" s="974" t="s">
        <v>10350</v>
      </c>
      <c r="G54" s="973" t="s">
        <v>430</v>
      </c>
      <c r="H54" s="973">
        <v>53</v>
      </c>
    </row>
    <row r="55" spans="1:8" x14ac:dyDescent="0.35">
      <c r="A55" s="972" t="s">
        <v>10357</v>
      </c>
      <c r="B55" s="973" t="s">
        <v>10256</v>
      </c>
      <c r="C55" s="973" t="s">
        <v>10257</v>
      </c>
      <c r="D55" s="974" t="s">
        <v>10326</v>
      </c>
      <c r="E55" s="974" t="s">
        <v>10340</v>
      </c>
      <c r="F55" s="974" t="s">
        <v>10338</v>
      </c>
      <c r="G55" s="973" t="s">
        <v>430</v>
      </c>
      <c r="H55" s="973">
        <v>30</v>
      </c>
    </row>
    <row r="56" spans="1:8" x14ac:dyDescent="0.35">
      <c r="A56" s="972" t="s">
        <v>8584</v>
      </c>
      <c r="B56" s="973" t="s">
        <v>10256</v>
      </c>
      <c r="C56" s="973" t="s">
        <v>10270</v>
      </c>
      <c r="D56" s="974" t="s">
        <v>10337</v>
      </c>
      <c r="E56" s="974" t="s">
        <v>10338</v>
      </c>
      <c r="F56" s="974" t="s">
        <v>10354</v>
      </c>
      <c r="G56" s="973" t="s">
        <v>430</v>
      </c>
      <c r="H56" s="973">
        <v>31</v>
      </c>
    </row>
    <row r="57" spans="1:8" x14ac:dyDescent="0.35">
      <c r="A57" s="972" t="s">
        <v>6516</v>
      </c>
      <c r="B57" s="973" t="s">
        <v>10256</v>
      </c>
      <c r="C57" s="973" t="s">
        <v>10270</v>
      </c>
      <c r="D57" s="974" t="s">
        <v>10337</v>
      </c>
      <c r="E57" s="974" t="s">
        <v>10358</v>
      </c>
      <c r="F57" s="974" t="s">
        <v>10350</v>
      </c>
      <c r="G57" s="973" t="s">
        <v>430</v>
      </c>
      <c r="H57" s="973">
        <v>7</v>
      </c>
    </row>
    <row r="58" spans="1:8" x14ac:dyDescent="0.35">
      <c r="A58" s="972" t="s">
        <v>6409</v>
      </c>
      <c r="B58" s="973" t="s">
        <v>10256</v>
      </c>
      <c r="C58" s="973" t="s">
        <v>10270</v>
      </c>
      <c r="D58" s="974" t="s">
        <v>10337</v>
      </c>
      <c r="E58" s="974" t="s">
        <v>10338</v>
      </c>
      <c r="F58" s="974" t="s">
        <v>10341</v>
      </c>
      <c r="G58" s="973" t="s">
        <v>430</v>
      </c>
      <c r="H58" s="973">
        <v>16</v>
      </c>
    </row>
    <row r="59" spans="1:8" x14ac:dyDescent="0.35">
      <c r="A59" s="972" t="s">
        <v>10359</v>
      </c>
      <c r="B59" s="973" t="s">
        <v>10261</v>
      </c>
      <c r="C59" s="973" t="s">
        <v>10360</v>
      </c>
      <c r="D59" s="974" t="s">
        <v>10327</v>
      </c>
      <c r="E59" s="974" t="s">
        <v>10350</v>
      </c>
      <c r="F59" s="974" t="s">
        <v>10361</v>
      </c>
      <c r="G59" s="973" t="s">
        <v>430</v>
      </c>
      <c r="H59" s="973" t="s">
        <v>430</v>
      </c>
    </row>
    <row r="60" spans="1:8" x14ac:dyDescent="0.35">
      <c r="A60" s="972" t="s">
        <v>10362</v>
      </c>
      <c r="B60" s="973" t="s">
        <v>10261</v>
      </c>
      <c r="C60" s="973" t="s">
        <v>10363</v>
      </c>
      <c r="D60" s="974" t="s">
        <v>10327</v>
      </c>
      <c r="E60" s="974" t="s">
        <v>10350</v>
      </c>
      <c r="F60" s="974" t="s">
        <v>10361</v>
      </c>
      <c r="G60" s="973" t="s">
        <v>430</v>
      </c>
      <c r="H60" s="973" t="s">
        <v>430</v>
      </c>
    </row>
    <row r="61" spans="1:8" x14ac:dyDescent="0.35">
      <c r="A61" s="972" t="s">
        <v>8600</v>
      </c>
      <c r="B61" s="973" t="s">
        <v>10256</v>
      </c>
      <c r="C61" s="973" t="s">
        <v>10270</v>
      </c>
      <c r="D61" s="974" t="s">
        <v>10327</v>
      </c>
      <c r="E61" s="974" t="s">
        <v>10358</v>
      </c>
      <c r="F61" s="974" t="s">
        <v>10364</v>
      </c>
      <c r="G61" s="973" t="s">
        <v>430</v>
      </c>
      <c r="H61" s="973">
        <v>14</v>
      </c>
    </row>
    <row r="62" spans="1:8" x14ac:dyDescent="0.35">
      <c r="A62" s="972" t="s">
        <v>10365</v>
      </c>
      <c r="B62" s="973" t="s">
        <v>10256</v>
      </c>
      <c r="C62" s="973" t="s">
        <v>10257</v>
      </c>
      <c r="D62" s="974" t="s">
        <v>10327</v>
      </c>
      <c r="E62" s="974" t="s">
        <v>10358</v>
      </c>
      <c r="F62" s="974" t="s">
        <v>10366</v>
      </c>
      <c r="G62" s="973" t="s">
        <v>430</v>
      </c>
      <c r="H62" s="973">
        <v>13</v>
      </c>
    </row>
    <row r="63" spans="1:8" x14ac:dyDescent="0.35">
      <c r="A63" s="972" t="s">
        <v>6355</v>
      </c>
      <c r="B63" s="973" t="s">
        <v>10256</v>
      </c>
      <c r="C63" s="973" t="s">
        <v>10270</v>
      </c>
      <c r="D63" s="974" t="s">
        <v>10353</v>
      </c>
      <c r="E63" s="974" t="s">
        <v>10338</v>
      </c>
      <c r="F63" s="974" t="s">
        <v>10354</v>
      </c>
      <c r="G63" s="973" t="s">
        <v>430</v>
      </c>
      <c r="H63" s="973">
        <v>25</v>
      </c>
    </row>
    <row r="64" spans="1:8" x14ac:dyDescent="0.35">
      <c r="A64" s="972" t="s">
        <v>10367</v>
      </c>
      <c r="B64" s="973" t="s">
        <v>10261</v>
      </c>
      <c r="C64" s="973" t="s">
        <v>10360</v>
      </c>
      <c r="D64" s="974" t="s">
        <v>10340</v>
      </c>
      <c r="E64" s="974" t="s">
        <v>10366</v>
      </c>
      <c r="F64" s="974" t="s">
        <v>10368</v>
      </c>
      <c r="G64" s="973" t="s">
        <v>430</v>
      </c>
      <c r="H64" s="973" t="s">
        <v>430</v>
      </c>
    </row>
    <row r="65" spans="1:8" x14ac:dyDescent="0.35">
      <c r="A65" s="972" t="s">
        <v>10369</v>
      </c>
      <c r="B65" s="973" t="s">
        <v>10261</v>
      </c>
      <c r="C65" s="973" t="s">
        <v>10370</v>
      </c>
      <c r="D65" s="974" t="s">
        <v>10338</v>
      </c>
      <c r="E65" s="974" t="s">
        <v>10371</v>
      </c>
      <c r="F65" s="974" t="s">
        <v>10372</v>
      </c>
      <c r="G65" s="973" t="s">
        <v>430</v>
      </c>
      <c r="H65" s="973" t="s">
        <v>430</v>
      </c>
    </row>
    <row r="66" spans="1:8" x14ac:dyDescent="0.35">
      <c r="A66" s="972" t="s">
        <v>10373</v>
      </c>
      <c r="B66" s="973" t="s">
        <v>10261</v>
      </c>
      <c r="C66" s="973" t="s">
        <v>10304</v>
      </c>
      <c r="D66" s="974" t="s">
        <v>10338</v>
      </c>
      <c r="E66" s="974" t="s">
        <v>10371</v>
      </c>
      <c r="F66" s="974" t="s">
        <v>10372</v>
      </c>
      <c r="G66" s="973" t="s">
        <v>430</v>
      </c>
      <c r="H66" s="973" t="s">
        <v>430</v>
      </c>
    </row>
    <row r="67" spans="1:8" x14ac:dyDescent="0.35">
      <c r="A67" s="972" t="s">
        <v>6595</v>
      </c>
      <c r="B67" s="973" t="s">
        <v>10256</v>
      </c>
      <c r="C67" s="973" t="s">
        <v>10270</v>
      </c>
      <c r="D67" s="974" t="s">
        <v>10352</v>
      </c>
      <c r="E67" s="974" t="s">
        <v>10366</v>
      </c>
      <c r="F67" s="974" t="s">
        <v>10374</v>
      </c>
      <c r="G67" s="973" t="s">
        <v>430</v>
      </c>
      <c r="H67" s="973" t="s">
        <v>430</v>
      </c>
    </row>
    <row r="68" spans="1:8" x14ac:dyDescent="0.35">
      <c r="A68" s="972" t="s">
        <v>6461</v>
      </c>
      <c r="B68" s="973" t="s">
        <v>10256</v>
      </c>
      <c r="C68" s="973" t="s">
        <v>10270</v>
      </c>
      <c r="D68" s="974" t="s">
        <v>10352</v>
      </c>
      <c r="E68" s="974" t="s">
        <v>10350</v>
      </c>
      <c r="F68" s="974" t="s">
        <v>430</v>
      </c>
      <c r="G68" s="973" t="s">
        <v>430</v>
      </c>
      <c r="H68" s="973">
        <v>11</v>
      </c>
    </row>
    <row r="69" spans="1:8" x14ac:dyDescent="0.35">
      <c r="A69" s="972" t="s">
        <v>10375</v>
      </c>
      <c r="B69" s="973" t="s">
        <v>10256</v>
      </c>
      <c r="C69" s="973" t="s">
        <v>10225</v>
      </c>
      <c r="D69" s="974" t="s">
        <v>10352</v>
      </c>
      <c r="E69" s="974" t="s">
        <v>10368</v>
      </c>
      <c r="F69" s="974" t="s">
        <v>430</v>
      </c>
      <c r="G69" s="973" t="s">
        <v>430</v>
      </c>
      <c r="H69" s="973" t="s">
        <v>430</v>
      </c>
    </row>
    <row r="70" spans="1:8" x14ac:dyDescent="0.35">
      <c r="A70" s="972" t="s">
        <v>10376</v>
      </c>
      <c r="B70" s="973" t="s">
        <v>10261</v>
      </c>
      <c r="C70" s="973" t="s">
        <v>10293</v>
      </c>
      <c r="D70" s="974" t="s">
        <v>10377</v>
      </c>
      <c r="E70" s="974" t="s">
        <v>10372</v>
      </c>
      <c r="F70" s="974" t="s">
        <v>10378</v>
      </c>
      <c r="G70" s="973" t="s">
        <v>430</v>
      </c>
      <c r="H70" s="973" t="s">
        <v>430</v>
      </c>
    </row>
    <row r="71" spans="1:8" x14ac:dyDescent="0.35">
      <c r="A71" s="972" t="s">
        <v>10379</v>
      </c>
      <c r="B71" s="973" t="s">
        <v>10256</v>
      </c>
      <c r="C71" s="973" t="s">
        <v>10225</v>
      </c>
      <c r="D71" s="974" t="s">
        <v>10358</v>
      </c>
      <c r="E71" s="974" t="s">
        <v>10372</v>
      </c>
      <c r="F71" s="974" t="s">
        <v>10258</v>
      </c>
      <c r="G71" s="973" t="s">
        <v>430</v>
      </c>
      <c r="H71" s="973" t="s">
        <v>430</v>
      </c>
    </row>
    <row r="72" spans="1:8" x14ac:dyDescent="0.35">
      <c r="A72" s="972" t="s">
        <v>6384</v>
      </c>
      <c r="B72" s="973" t="s">
        <v>10256</v>
      </c>
      <c r="C72" s="973" t="s">
        <v>10270</v>
      </c>
      <c r="D72" s="974" t="s">
        <v>10348</v>
      </c>
      <c r="E72" s="974" t="s">
        <v>10361</v>
      </c>
      <c r="F72" s="974" t="s">
        <v>10374</v>
      </c>
      <c r="G72" s="973" t="s">
        <v>430</v>
      </c>
      <c r="H72" s="973">
        <v>21</v>
      </c>
    </row>
    <row r="73" spans="1:8" x14ac:dyDescent="0.35">
      <c r="A73" s="972" t="s">
        <v>6526</v>
      </c>
      <c r="B73" s="973" t="s">
        <v>10256</v>
      </c>
      <c r="C73" s="973" t="s">
        <v>10270</v>
      </c>
      <c r="D73" s="974" t="s">
        <v>10364</v>
      </c>
      <c r="E73" s="974" t="s">
        <v>10371</v>
      </c>
      <c r="F73" s="974" t="s">
        <v>10374</v>
      </c>
      <c r="G73" s="973" t="s">
        <v>430</v>
      </c>
      <c r="H73" s="973">
        <v>6</v>
      </c>
    </row>
    <row r="74" spans="1:8" x14ac:dyDescent="0.35">
      <c r="A74" s="972" t="s">
        <v>6594</v>
      </c>
      <c r="B74" s="973" t="s">
        <v>10256</v>
      </c>
      <c r="C74" s="973" t="s">
        <v>10270</v>
      </c>
      <c r="D74" s="974" t="s">
        <v>10366</v>
      </c>
      <c r="E74" s="974" t="s">
        <v>10361</v>
      </c>
      <c r="F74" s="974" t="s">
        <v>430</v>
      </c>
      <c r="G74" s="973" t="s">
        <v>430</v>
      </c>
      <c r="H74" s="973" t="s">
        <v>430</v>
      </c>
    </row>
    <row r="75" spans="1:8" x14ac:dyDescent="0.35">
      <c r="A75" s="972" t="s">
        <v>6597</v>
      </c>
      <c r="B75" s="973" t="s">
        <v>10256</v>
      </c>
      <c r="C75" s="973" t="s">
        <v>10270</v>
      </c>
      <c r="D75" s="974" t="s">
        <v>10366</v>
      </c>
      <c r="E75" s="974" t="s">
        <v>10378</v>
      </c>
      <c r="F75" s="974" t="s">
        <v>430</v>
      </c>
      <c r="G75" s="973" t="s">
        <v>430</v>
      </c>
      <c r="H75" s="973" t="s">
        <v>430</v>
      </c>
    </row>
    <row r="76" spans="1:8" x14ac:dyDescent="0.35">
      <c r="A76" s="972" t="s">
        <v>6596</v>
      </c>
      <c r="B76" s="973" t="s">
        <v>10256</v>
      </c>
      <c r="C76" s="973" t="s">
        <v>10270</v>
      </c>
      <c r="D76" s="974" t="s">
        <v>10366</v>
      </c>
      <c r="E76" s="974" t="s">
        <v>10378</v>
      </c>
      <c r="F76" s="974" t="s">
        <v>430</v>
      </c>
      <c r="G76" s="973" t="s">
        <v>430</v>
      </c>
      <c r="H76" s="973" t="s">
        <v>430</v>
      </c>
    </row>
    <row r="77" spans="1:8" x14ac:dyDescent="0.35">
      <c r="A77" s="972" t="s">
        <v>10380</v>
      </c>
      <c r="B77" s="973" t="s">
        <v>10256</v>
      </c>
      <c r="C77" s="973" t="s">
        <v>10257</v>
      </c>
      <c r="D77" s="974" t="s">
        <v>10368</v>
      </c>
      <c r="E77" s="974" t="s">
        <v>10280</v>
      </c>
      <c r="F77" s="974" t="s">
        <v>430</v>
      </c>
      <c r="G77" s="973" t="s">
        <v>430</v>
      </c>
      <c r="H77" s="973" t="s">
        <v>430</v>
      </c>
    </row>
    <row r="78" spans="1:8" x14ac:dyDescent="0.35">
      <c r="A78" s="972" t="s">
        <v>10381</v>
      </c>
      <c r="B78" s="973" t="s">
        <v>10256</v>
      </c>
      <c r="C78" s="973" t="s">
        <v>10270</v>
      </c>
      <c r="D78" s="974" t="s">
        <v>10368</v>
      </c>
      <c r="E78" s="974" t="s">
        <v>10368</v>
      </c>
      <c r="F78" s="974" t="s">
        <v>10368</v>
      </c>
      <c r="G78" s="973" t="s">
        <v>430</v>
      </c>
      <c r="H78" s="973" t="s">
        <v>430</v>
      </c>
    </row>
    <row r="79" spans="1:8" x14ac:dyDescent="0.35">
      <c r="A79" s="972" t="s">
        <v>10382</v>
      </c>
      <c r="B79" s="973" t="s">
        <v>10256</v>
      </c>
      <c r="C79" s="973" t="s">
        <v>10270</v>
      </c>
      <c r="D79" s="974" t="s">
        <v>10368</v>
      </c>
      <c r="E79" s="974" t="s">
        <v>10368</v>
      </c>
      <c r="F79" s="974" t="s">
        <v>10368</v>
      </c>
      <c r="G79" s="973" t="s">
        <v>430</v>
      </c>
      <c r="H79" s="973" t="s">
        <v>430</v>
      </c>
    </row>
    <row r="80" spans="1:8" x14ac:dyDescent="0.35">
      <c r="A80" s="972" t="s">
        <v>10383</v>
      </c>
      <c r="B80" s="973" t="s">
        <v>10256</v>
      </c>
      <c r="C80" s="973" t="s">
        <v>10224</v>
      </c>
      <c r="D80" s="974" t="s">
        <v>10372</v>
      </c>
      <c r="E80" s="974" t="s">
        <v>10384</v>
      </c>
      <c r="F80" s="974" t="s">
        <v>10258</v>
      </c>
      <c r="G80" s="973" t="s">
        <v>430</v>
      </c>
      <c r="H80" s="973" t="s">
        <v>430</v>
      </c>
    </row>
    <row r="81" spans="1:8" x14ac:dyDescent="0.35">
      <c r="A81" s="972" t="s">
        <v>10385</v>
      </c>
      <c r="B81" s="973" t="s">
        <v>10256</v>
      </c>
      <c r="C81" s="973" t="s">
        <v>10270</v>
      </c>
      <c r="D81" s="974" t="s">
        <v>10372</v>
      </c>
      <c r="E81" s="974" t="s">
        <v>10378</v>
      </c>
      <c r="F81" s="974" t="s">
        <v>430</v>
      </c>
      <c r="G81" s="973" t="s">
        <v>430</v>
      </c>
      <c r="H81" s="973" t="s">
        <v>430</v>
      </c>
    </row>
    <row r="82" spans="1:8" x14ac:dyDescent="0.35">
      <c r="A82" s="972" t="s">
        <v>10386</v>
      </c>
      <c r="B82" s="973" t="s">
        <v>10278</v>
      </c>
      <c r="C82" s="973" t="s">
        <v>10387</v>
      </c>
      <c r="D82" s="974" t="s">
        <v>10388</v>
      </c>
      <c r="E82" s="974" t="s">
        <v>10378</v>
      </c>
      <c r="F82" s="974" t="s">
        <v>10273</v>
      </c>
      <c r="G82" s="973" t="s">
        <v>430</v>
      </c>
      <c r="H82" s="973" t="s">
        <v>430</v>
      </c>
    </row>
    <row r="83" spans="1:8" x14ac:dyDescent="0.35">
      <c r="A83" s="972" t="s">
        <v>10389</v>
      </c>
      <c r="B83" s="973" t="s">
        <v>10256</v>
      </c>
      <c r="C83" s="973" t="s">
        <v>10225</v>
      </c>
      <c r="D83" s="974" t="s">
        <v>10388</v>
      </c>
      <c r="E83" s="974" t="s">
        <v>10291</v>
      </c>
      <c r="F83" s="974" t="s">
        <v>430</v>
      </c>
      <c r="G83" s="973" t="s">
        <v>430</v>
      </c>
      <c r="H83" s="973" t="s">
        <v>430</v>
      </c>
    </row>
    <row r="84" spans="1:8" x14ac:dyDescent="0.35">
      <c r="A84" s="972" t="s">
        <v>10390</v>
      </c>
      <c r="B84" s="973" t="s">
        <v>10256</v>
      </c>
      <c r="C84" s="973" t="s">
        <v>10257</v>
      </c>
      <c r="D84" s="974" t="s">
        <v>10388</v>
      </c>
      <c r="E84" s="974" t="s">
        <v>10291</v>
      </c>
      <c r="F84" s="974" t="s">
        <v>430</v>
      </c>
      <c r="G84" s="973" t="s">
        <v>430</v>
      </c>
      <c r="H84" s="973" t="s">
        <v>430</v>
      </c>
    </row>
    <row r="85" spans="1:8" x14ac:dyDescent="0.35">
      <c r="A85" s="972" t="s">
        <v>10255</v>
      </c>
      <c r="B85" s="973" t="s">
        <v>10256</v>
      </c>
      <c r="C85" s="973" t="s">
        <v>10257</v>
      </c>
      <c r="D85" s="974" t="s">
        <v>10258</v>
      </c>
      <c r="E85" s="974" t="s">
        <v>10259</v>
      </c>
      <c r="F85" s="974" t="s">
        <v>430</v>
      </c>
      <c r="G85" s="973" t="s">
        <v>430</v>
      </c>
      <c r="H85" s="973" t="s">
        <v>430</v>
      </c>
    </row>
    <row r="86" spans="1:8" x14ac:dyDescent="0.35">
      <c r="A86" s="972" t="s">
        <v>10391</v>
      </c>
      <c r="B86" s="973" t="s">
        <v>10256</v>
      </c>
      <c r="C86" s="973" t="s">
        <v>10270</v>
      </c>
      <c r="D86" s="974" t="s">
        <v>10263</v>
      </c>
      <c r="E86" s="974" t="s">
        <v>10273</v>
      </c>
      <c r="F86" s="974" t="s">
        <v>430</v>
      </c>
      <c r="G86" s="973" t="s">
        <v>430</v>
      </c>
      <c r="H86" s="973" t="s">
        <v>430</v>
      </c>
    </row>
    <row r="87" spans="1:8" x14ac:dyDescent="0.35">
      <c r="A87" s="972" t="s">
        <v>10392</v>
      </c>
      <c r="B87" s="973" t="s">
        <v>10256</v>
      </c>
      <c r="C87" s="973" t="s">
        <v>10270</v>
      </c>
      <c r="D87" s="974" t="s">
        <v>10263</v>
      </c>
      <c r="E87" s="974" t="s">
        <v>10273</v>
      </c>
      <c r="F87" s="974" t="s">
        <v>430</v>
      </c>
      <c r="G87" s="973" t="s">
        <v>430</v>
      </c>
      <c r="H87" s="973" t="s">
        <v>430</v>
      </c>
    </row>
    <row r="88" spans="1:8" x14ac:dyDescent="0.35">
      <c r="A88" s="972" t="s">
        <v>10393</v>
      </c>
      <c r="B88" s="973" t="s">
        <v>10266</v>
      </c>
      <c r="C88" s="973" t="s">
        <v>10394</v>
      </c>
      <c r="D88" s="974" t="s">
        <v>10273</v>
      </c>
      <c r="E88" s="974" t="s">
        <v>10275</v>
      </c>
      <c r="F88" s="974" t="s">
        <v>430</v>
      </c>
      <c r="G88" s="973" t="s">
        <v>430</v>
      </c>
      <c r="H88" s="973" t="s">
        <v>430</v>
      </c>
    </row>
    <row r="89" spans="1:8" x14ac:dyDescent="0.35">
      <c r="A89" s="972" t="s">
        <v>10272</v>
      </c>
      <c r="B89" s="973" t="s">
        <v>10256</v>
      </c>
      <c r="C89" s="973" t="s">
        <v>10270</v>
      </c>
      <c r="D89" s="974" t="s">
        <v>10273</v>
      </c>
      <c r="E89" s="974" t="s">
        <v>10259</v>
      </c>
      <c r="F89" s="974" t="s">
        <v>430</v>
      </c>
      <c r="G89" s="973" t="s">
        <v>430</v>
      </c>
      <c r="H89" s="973" t="s">
        <v>430</v>
      </c>
    </row>
    <row r="90" spans="1:8" x14ac:dyDescent="0.35">
      <c r="A90" s="972" t="s">
        <v>10395</v>
      </c>
      <c r="B90" s="973" t="s">
        <v>10256</v>
      </c>
      <c r="C90" s="973" t="s">
        <v>10270</v>
      </c>
      <c r="D90" s="974" t="s">
        <v>10280</v>
      </c>
      <c r="E90" s="974" t="s">
        <v>10291</v>
      </c>
      <c r="F90" s="974" t="s">
        <v>430</v>
      </c>
      <c r="G90" s="973" t="s">
        <v>430</v>
      </c>
      <c r="H90" s="973" t="s">
        <v>430</v>
      </c>
    </row>
    <row r="92" spans="1:8" ht="29" x14ac:dyDescent="0.35">
      <c r="A92" s="976" t="s">
        <v>10249</v>
      </c>
      <c r="B92" s="976" t="s">
        <v>10250</v>
      </c>
      <c r="C92" s="976" t="s">
        <v>10251</v>
      </c>
      <c r="D92" s="976" t="s">
        <v>10252</v>
      </c>
      <c r="E92" s="976" t="s">
        <v>10253</v>
      </c>
      <c r="F92" s="976" t="s">
        <v>10296</v>
      </c>
      <c r="G92" s="976" t="s">
        <v>10297</v>
      </c>
      <c r="H92" s="976" t="s">
        <v>10298</v>
      </c>
    </row>
    <row r="93" spans="1:8" x14ac:dyDescent="0.35">
      <c r="A93" s="1128" t="s">
        <v>10396</v>
      </c>
      <c r="B93" s="1128"/>
      <c r="C93" s="1128"/>
      <c r="D93" s="1128"/>
      <c r="E93" s="1128"/>
      <c r="F93" s="1128"/>
      <c r="G93" s="1128"/>
      <c r="H93" s="1128"/>
    </row>
    <row r="94" spans="1:8" x14ac:dyDescent="0.35">
      <c r="A94" s="972" t="s">
        <v>10397</v>
      </c>
      <c r="B94" s="973" t="s">
        <v>10278</v>
      </c>
      <c r="C94" s="973" t="s">
        <v>10398</v>
      </c>
      <c r="D94" s="974" t="s">
        <v>10348</v>
      </c>
      <c r="E94" s="974" t="s">
        <v>10364</v>
      </c>
      <c r="F94" s="974" t="s">
        <v>430</v>
      </c>
      <c r="G94" s="973" t="s">
        <v>10399</v>
      </c>
      <c r="H94" s="973" t="s">
        <v>430</v>
      </c>
    </row>
    <row r="96" spans="1:8" x14ac:dyDescent="0.35">
      <c r="A96" s="1127" t="s">
        <v>10400</v>
      </c>
      <c r="B96" s="1127"/>
      <c r="C96" s="1127"/>
      <c r="D96" s="1127"/>
    </row>
    <row r="97" spans="1:4" x14ac:dyDescent="0.35">
      <c r="A97" s="976" t="s">
        <v>10249</v>
      </c>
      <c r="B97" s="976" t="s">
        <v>10250</v>
      </c>
      <c r="C97" s="976" t="s">
        <v>10251</v>
      </c>
      <c r="D97" s="976" t="s">
        <v>10401</v>
      </c>
    </row>
    <row r="99" spans="1:4" x14ac:dyDescent="0.35">
      <c r="A99" s="1134" t="s">
        <v>10402</v>
      </c>
      <c r="B99" s="1135" t="s">
        <v>10256</v>
      </c>
      <c r="C99" s="1135" t="s">
        <v>10270</v>
      </c>
      <c r="D99" s="1133" t="s">
        <v>10403</v>
      </c>
    </row>
    <row r="100" spans="1:4" x14ac:dyDescent="0.35">
      <c r="A100" s="1134" t="s">
        <v>10404</v>
      </c>
      <c r="B100" s="1135" t="s">
        <v>10256</v>
      </c>
      <c r="C100" s="1135" t="s">
        <v>10257</v>
      </c>
      <c r="D100" s="1133" t="s">
        <v>10403</v>
      </c>
    </row>
    <row r="101" spans="1:4" x14ac:dyDescent="0.35">
      <c r="A101" s="1134" t="s">
        <v>10405</v>
      </c>
      <c r="B101" s="1135" t="s">
        <v>10278</v>
      </c>
      <c r="C101" s="1135" t="s">
        <v>10398</v>
      </c>
      <c r="D101" s="1133" t="s">
        <v>10291</v>
      </c>
    </row>
    <row r="102" spans="1:4" x14ac:dyDescent="0.35">
      <c r="A102" s="1134" t="s">
        <v>10406</v>
      </c>
      <c r="B102" s="1135" t="s">
        <v>10256</v>
      </c>
      <c r="C102" s="1135" t="s">
        <v>10270</v>
      </c>
      <c r="D102" s="1133" t="s">
        <v>10291</v>
      </c>
    </row>
    <row r="103" spans="1:4" x14ac:dyDescent="0.35">
      <c r="A103" s="1134" t="s">
        <v>10407</v>
      </c>
      <c r="B103" s="1135" t="s">
        <v>10261</v>
      </c>
      <c r="C103" s="1135" t="s">
        <v>10360</v>
      </c>
      <c r="D103" s="1133" t="s">
        <v>10291</v>
      </c>
    </row>
    <row r="104" spans="1:4" x14ac:dyDescent="0.35">
      <c r="A104" s="1134" t="s">
        <v>10408</v>
      </c>
      <c r="B104" s="1135" t="s">
        <v>10256</v>
      </c>
      <c r="C104" s="1135" t="s">
        <v>10257</v>
      </c>
      <c r="D104" s="1133" t="s">
        <v>10288</v>
      </c>
    </row>
    <row r="105" spans="1:4" x14ac:dyDescent="0.35">
      <c r="A105" s="1134" t="s">
        <v>10409</v>
      </c>
      <c r="B105" s="1135" t="s">
        <v>10256</v>
      </c>
      <c r="C105" s="1135" t="s">
        <v>10257</v>
      </c>
      <c r="D105" s="1133" t="s">
        <v>10288</v>
      </c>
    </row>
    <row r="106" spans="1:4" x14ac:dyDescent="0.35">
      <c r="A106" s="1134" t="s">
        <v>10410</v>
      </c>
      <c r="B106" s="1135" t="s">
        <v>10256</v>
      </c>
      <c r="C106" s="1135" t="s">
        <v>10257</v>
      </c>
      <c r="D106" s="1133" t="s">
        <v>10288</v>
      </c>
    </row>
    <row r="107" spans="1:4" x14ac:dyDescent="0.35">
      <c r="A107" s="1134" t="s">
        <v>10411</v>
      </c>
      <c r="B107" s="1135" t="s">
        <v>10256</v>
      </c>
      <c r="C107" s="1135" t="s">
        <v>10257</v>
      </c>
      <c r="D107" s="1133" t="s">
        <v>10275</v>
      </c>
    </row>
    <row r="108" spans="1:4" x14ac:dyDescent="0.35">
      <c r="A108" s="1134" t="s">
        <v>10412</v>
      </c>
      <c r="B108" s="1135" t="s">
        <v>10256</v>
      </c>
      <c r="C108" s="1135" t="s">
        <v>10257</v>
      </c>
      <c r="D108" s="1133" t="s">
        <v>10275</v>
      </c>
    </row>
    <row r="109" spans="1:4" x14ac:dyDescent="0.35">
      <c r="A109" s="1134" t="s">
        <v>10413</v>
      </c>
      <c r="B109" s="1135" t="s">
        <v>10256</v>
      </c>
      <c r="C109" s="1135" t="s">
        <v>10270</v>
      </c>
      <c r="D109" s="1133" t="s">
        <v>10275</v>
      </c>
    </row>
    <row r="110" spans="1:4" x14ac:dyDescent="0.35">
      <c r="A110" s="1134" t="s">
        <v>10414</v>
      </c>
      <c r="B110" s="1135" t="s">
        <v>10256</v>
      </c>
      <c r="C110" s="1135" t="s">
        <v>10270</v>
      </c>
      <c r="D110" s="1133" t="s">
        <v>10275</v>
      </c>
    </row>
    <row r="111" spans="1:4" x14ac:dyDescent="0.35">
      <c r="A111" s="1134" t="s">
        <v>10415</v>
      </c>
      <c r="B111" s="1135" t="s">
        <v>10256</v>
      </c>
      <c r="C111" s="1135" t="s">
        <v>10257</v>
      </c>
      <c r="D111" s="1133" t="s">
        <v>10275</v>
      </c>
    </row>
    <row r="112" spans="1:4" x14ac:dyDescent="0.35">
      <c r="A112" s="1134" t="s">
        <v>10416</v>
      </c>
      <c r="B112" s="1135" t="s">
        <v>10256</v>
      </c>
      <c r="C112" s="1135" t="s">
        <v>10225</v>
      </c>
      <c r="D112" s="1133" t="s">
        <v>10417</v>
      </c>
    </row>
    <row r="113" spans="1:4" x14ac:dyDescent="0.35">
      <c r="A113" s="1134" t="s">
        <v>10418</v>
      </c>
      <c r="B113" s="1135" t="s">
        <v>10324</v>
      </c>
      <c r="C113" s="1135" t="s">
        <v>10495</v>
      </c>
      <c r="D113" s="1133" t="s">
        <v>10417</v>
      </c>
    </row>
    <row r="114" spans="1:4" x14ac:dyDescent="0.35">
      <c r="A114" s="1134" t="s">
        <v>10419</v>
      </c>
      <c r="B114" s="1135" t="s">
        <v>10324</v>
      </c>
      <c r="C114" s="1135" t="s">
        <v>10329</v>
      </c>
      <c r="D114" s="1133" t="s">
        <v>10417</v>
      </c>
    </row>
    <row r="115" spans="1:4" x14ac:dyDescent="0.35">
      <c r="A115" s="1134" t="s">
        <v>10420</v>
      </c>
      <c r="B115" s="1135" t="s">
        <v>10324</v>
      </c>
      <c r="C115" s="1135" t="s">
        <v>10325</v>
      </c>
      <c r="D115" s="1133" t="s">
        <v>10417</v>
      </c>
    </row>
    <row r="116" spans="1:4" x14ac:dyDescent="0.35">
      <c r="A116" s="1134" t="s">
        <v>10421</v>
      </c>
      <c r="B116" s="1135" t="s">
        <v>10324</v>
      </c>
      <c r="C116" s="1135" t="s">
        <v>10496</v>
      </c>
      <c r="D116" s="1133" t="s">
        <v>10417</v>
      </c>
    </row>
    <row r="117" spans="1:4" x14ac:dyDescent="0.35">
      <c r="A117" s="1134" t="s">
        <v>10422</v>
      </c>
      <c r="B117" s="1135" t="s">
        <v>10324</v>
      </c>
      <c r="C117" s="1135" t="s">
        <v>10497</v>
      </c>
      <c r="D117" s="1133" t="s">
        <v>10417</v>
      </c>
    </row>
    <row r="118" spans="1:4" x14ac:dyDescent="0.35">
      <c r="A118" s="1134" t="s">
        <v>10423</v>
      </c>
      <c r="B118" s="1135" t="s">
        <v>10266</v>
      </c>
      <c r="C118" s="1135" t="s">
        <v>10424</v>
      </c>
      <c r="D118" s="1133" t="s">
        <v>10417</v>
      </c>
    </row>
    <row r="119" spans="1:4" x14ac:dyDescent="0.35">
      <c r="A119" s="1134" t="s">
        <v>10425</v>
      </c>
      <c r="B119" s="1135" t="s">
        <v>10261</v>
      </c>
      <c r="C119" s="1135" t="s">
        <v>10360</v>
      </c>
      <c r="D119" s="1133" t="s">
        <v>10273</v>
      </c>
    </row>
    <row r="120" spans="1:4" x14ac:dyDescent="0.35">
      <c r="A120" s="1134" t="s">
        <v>10274</v>
      </c>
      <c r="B120" s="1135" t="s">
        <v>10266</v>
      </c>
      <c r="C120" s="1135" t="s">
        <v>10267</v>
      </c>
      <c r="D120" s="1133" t="s">
        <v>10258</v>
      </c>
    </row>
    <row r="121" spans="1:4" x14ac:dyDescent="0.35">
      <c r="A121" s="1134" t="s">
        <v>10426</v>
      </c>
      <c r="B121" s="1135" t="s">
        <v>10256</v>
      </c>
      <c r="C121" s="1135" t="s">
        <v>10270</v>
      </c>
      <c r="D121" s="1133" t="s">
        <v>10384</v>
      </c>
    </row>
    <row r="122" spans="1:4" x14ac:dyDescent="0.35">
      <c r="A122" s="1134" t="s">
        <v>10427</v>
      </c>
      <c r="B122" s="1135" t="s">
        <v>10256</v>
      </c>
      <c r="C122" s="1135" t="s">
        <v>10257</v>
      </c>
      <c r="D122" s="1133" t="s">
        <v>10384</v>
      </c>
    </row>
    <row r="123" spans="1:4" x14ac:dyDescent="0.35">
      <c r="A123" s="1134" t="s">
        <v>10428</v>
      </c>
      <c r="B123" s="1135" t="s">
        <v>10261</v>
      </c>
      <c r="C123" s="1135" t="s">
        <v>10363</v>
      </c>
      <c r="D123" s="1133" t="s">
        <v>10388</v>
      </c>
    </row>
    <row r="124" spans="1:4" x14ac:dyDescent="0.35">
      <c r="A124" s="1134" t="s">
        <v>10429</v>
      </c>
      <c r="B124" s="1135" t="s">
        <v>10256</v>
      </c>
      <c r="C124" s="1135" t="s">
        <v>10270</v>
      </c>
      <c r="D124" s="1133" t="s">
        <v>10388</v>
      </c>
    </row>
    <row r="125" spans="1:4" x14ac:dyDescent="0.35">
      <c r="A125" s="1134" t="s">
        <v>10430</v>
      </c>
      <c r="B125" s="1135" t="s">
        <v>10256</v>
      </c>
      <c r="C125" s="1135" t="s">
        <v>10225</v>
      </c>
      <c r="D125" s="1133" t="s">
        <v>10372</v>
      </c>
    </row>
    <row r="126" spans="1:4" x14ac:dyDescent="0.35">
      <c r="A126" s="1134" t="s">
        <v>10431</v>
      </c>
      <c r="B126" s="1135" t="s">
        <v>10256</v>
      </c>
      <c r="C126" s="1135" t="s">
        <v>10225</v>
      </c>
      <c r="D126" s="1133" t="s">
        <v>10374</v>
      </c>
    </row>
    <row r="127" spans="1:4" x14ac:dyDescent="0.35">
      <c r="A127" s="1134" t="s">
        <v>10290</v>
      </c>
      <c r="B127" s="1135" t="s">
        <v>10261</v>
      </c>
      <c r="C127" s="1135" t="s">
        <v>10287</v>
      </c>
      <c r="D127" s="1133" t="s">
        <v>10361</v>
      </c>
    </row>
    <row r="128" spans="1:4" x14ac:dyDescent="0.35">
      <c r="A128" s="1134" t="s">
        <v>10272</v>
      </c>
      <c r="B128" s="1135" t="s">
        <v>10256</v>
      </c>
      <c r="C128" s="1135" t="s">
        <v>10270</v>
      </c>
      <c r="D128" s="1133" t="s">
        <v>10366</v>
      </c>
    </row>
    <row r="129" spans="1:4" x14ac:dyDescent="0.35">
      <c r="A129" s="1134" t="s">
        <v>10432</v>
      </c>
      <c r="B129" s="1135" t="s">
        <v>10261</v>
      </c>
      <c r="C129" s="1135" t="s">
        <v>10304</v>
      </c>
      <c r="D129" s="1133" t="s">
        <v>10366</v>
      </c>
    </row>
    <row r="130" spans="1:4" x14ac:dyDescent="0.35">
      <c r="A130" s="1134" t="s">
        <v>10433</v>
      </c>
      <c r="B130" s="1135" t="s">
        <v>10256</v>
      </c>
      <c r="C130" s="1135" t="s">
        <v>10257</v>
      </c>
      <c r="D130" s="1133" t="s">
        <v>10366</v>
      </c>
    </row>
    <row r="131" spans="1:4" x14ac:dyDescent="0.35">
      <c r="A131" s="1134" t="s">
        <v>10434</v>
      </c>
      <c r="B131" s="1135" t="s">
        <v>10256</v>
      </c>
      <c r="C131" s="1135" t="s">
        <v>10270</v>
      </c>
      <c r="D131" s="1133" t="s">
        <v>10350</v>
      </c>
    </row>
    <row r="132" spans="1:4" x14ac:dyDescent="0.35">
      <c r="A132" s="1134" t="s">
        <v>10392</v>
      </c>
      <c r="B132" s="1135" t="s">
        <v>10256</v>
      </c>
      <c r="C132" s="1135" t="s">
        <v>10270</v>
      </c>
      <c r="D132" s="1133" t="s">
        <v>10348</v>
      </c>
    </row>
    <row r="133" spans="1:4" x14ac:dyDescent="0.35">
      <c r="A133" s="1134" t="s">
        <v>10435</v>
      </c>
      <c r="B133" s="1135" t="s">
        <v>10256</v>
      </c>
      <c r="C133" s="1135" t="s">
        <v>10270</v>
      </c>
      <c r="D133" s="1133" t="s">
        <v>10358</v>
      </c>
    </row>
    <row r="134" spans="1:4" x14ac:dyDescent="0.35">
      <c r="A134" s="1134" t="s">
        <v>10436</v>
      </c>
      <c r="B134" s="1135" t="s">
        <v>10256</v>
      </c>
      <c r="C134" s="1135" t="s">
        <v>10257</v>
      </c>
      <c r="D134" s="1133" t="s">
        <v>10377</v>
      </c>
    </row>
    <row r="135" spans="1:4" x14ac:dyDescent="0.35">
      <c r="A135" s="1134" t="s">
        <v>10437</v>
      </c>
      <c r="B135" s="1135" t="s">
        <v>10256</v>
      </c>
      <c r="C135" s="1135" t="s">
        <v>10257</v>
      </c>
      <c r="D135" s="1133" t="s">
        <v>10377</v>
      </c>
    </row>
    <row r="136" spans="1:4" x14ac:dyDescent="0.35">
      <c r="A136" s="1134" t="s">
        <v>10438</v>
      </c>
      <c r="B136" s="1135" t="s">
        <v>10266</v>
      </c>
      <c r="C136" s="1135" t="s">
        <v>10267</v>
      </c>
      <c r="D136" s="1133" t="s">
        <v>10352</v>
      </c>
    </row>
    <row r="137" spans="1:4" x14ac:dyDescent="0.35">
      <c r="A137" s="1134" t="s">
        <v>10439</v>
      </c>
      <c r="B137" s="1135" t="s">
        <v>10266</v>
      </c>
      <c r="C137" s="1135" t="s">
        <v>10267</v>
      </c>
      <c r="D137" s="1133" t="s">
        <v>10341</v>
      </c>
    </row>
    <row r="138" spans="1:4" x14ac:dyDescent="0.35">
      <c r="A138" s="1134" t="s">
        <v>10440</v>
      </c>
      <c r="B138" s="1135" t="s">
        <v>10256</v>
      </c>
      <c r="C138" s="1135" t="s">
        <v>10270</v>
      </c>
      <c r="D138" s="1133" t="s">
        <v>10341</v>
      </c>
    </row>
    <row r="139" spans="1:4" x14ac:dyDescent="0.35">
      <c r="A139" s="1134" t="s">
        <v>10265</v>
      </c>
      <c r="B139" s="1135" t="s">
        <v>10266</v>
      </c>
      <c r="C139" s="1135" t="s">
        <v>10267</v>
      </c>
      <c r="D139" s="1133" t="s">
        <v>10354</v>
      </c>
    </row>
    <row r="140" spans="1:4" x14ac:dyDescent="0.35">
      <c r="A140" s="1134" t="s">
        <v>10277</v>
      </c>
      <c r="B140" s="1135" t="s">
        <v>10278</v>
      </c>
      <c r="C140" s="1135" t="s">
        <v>10279</v>
      </c>
      <c r="D140" s="1133" t="s">
        <v>10338</v>
      </c>
    </row>
    <row r="141" spans="1:4" x14ac:dyDescent="0.35">
      <c r="A141" s="1134" t="s">
        <v>10441</v>
      </c>
      <c r="B141" s="1135" t="s">
        <v>10256</v>
      </c>
      <c r="C141" s="1135" t="s">
        <v>10257</v>
      </c>
      <c r="D141" s="1133" t="s">
        <v>10338</v>
      </c>
    </row>
    <row r="142" spans="1:4" x14ac:dyDescent="0.35">
      <c r="A142" s="1134" t="s">
        <v>10381</v>
      </c>
      <c r="B142" s="1135" t="s">
        <v>10256</v>
      </c>
      <c r="C142" s="1135" t="s">
        <v>10270</v>
      </c>
      <c r="D142" s="1133" t="s">
        <v>10338</v>
      </c>
    </row>
    <row r="143" spans="1:4" x14ac:dyDescent="0.35">
      <c r="A143" s="1134" t="s">
        <v>10382</v>
      </c>
      <c r="B143" s="1135" t="s">
        <v>10256</v>
      </c>
      <c r="C143" s="1135" t="s">
        <v>10270</v>
      </c>
      <c r="D143" s="1133" t="s">
        <v>10338</v>
      </c>
    </row>
    <row r="144" spans="1:4" x14ac:dyDescent="0.35">
      <c r="A144" s="1134" t="s">
        <v>6594</v>
      </c>
      <c r="B144" s="1135" t="s">
        <v>10256</v>
      </c>
      <c r="C144" s="1135" t="s">
        <v>10270</v>
      </c>
      <c r="D144" s="1133" t="s">
        <v>10353</v>
      </c>
    </row>
    <row r="145" spans="1:4" x14ac:dyDescent="0.35">
      <c r="A145" s="1134" t="s">
        <v>10390</v>
      </c>
      <c r="B145" s="1135" t="s">
        <v>10256</v>
      </c>
      <c r="C145" s="1135" t="s">
        <v>10257</v>
      </c>
      <c r="D145" s="1133" t="s">
        <v>10327</v>
      </c>
    </row>
    <row r="146" spans="1:4" x14ac:dyDescent="0.35">
      <c r="A146" s="1134" t="s">
        <v>10442</v>
      </c>
      <c r="B146" s="1135" t="s">
        <v>10256</v>
      </c>
      <c r="C146" s="1135" t="s">
        <v>10257</v>
      </c>
      <c r="D146" s="1133" t="s">
        <v>10327</v>
      </c>
    </row>
    <row r="147" spans="1:4" x14ac:dyDescent="0.35">
      <c r="A147" s="1134" t="s">
        <v>10443</v>
      </c>
      <c r="B147" s="1135" t="s">
        <v>10261</v>
      </c>
      <c r="C147" s="1135" t="s">
        <v>10360</v>
      </c>
      <c r="D147" s="1133" t="s">
        <v>10332</v>
      </c>
    </row>
    <row r="148" spans="1:4" x14ac:dyDescent="0.35">
      <c r="A148" s="1134" t="s">
        <v>10444</v>
      </c>
      <c r="B148" s="1135" t="s">
        <v>10256</v>
      </c>
      <c r="C148" s="1135" t="s">
        <v>10225</v>
      </c>
      <c r="D148" s="1133" t="s">
        <v>10332</v>
      </c>
    </row>
    <row r="149" spans="1:4" x14ac:dyDescent="0.35">
      <c r="A149" s="1134" t="s">
        <v>6526</v>
      </c>
      <c r="B149" s="1135" t="s">
        <v>10256</v>
      </c>
      <c r="C149" s="1135" t="s">
        <v>10270</v>
      </c>
      <c r="D149" s="1133" t="s">
        <v>10337</v>
      </c>
    </row>
    <row r="150" spans="1:4" x14ac:dyDescent="0.35">
      <c r="A150" s="1134" t="s">
        <v>10445</v>
      </c>
      <c r="B150" s="1135" t="s">
        <v>10278</v>
      </c>
      <c r="C150" s="1135" t="s">
        <v>10398</v>
      </c>
      <c r="D150" s="1133" t="s">
        <v>10326</v>
      </c>
    </row>
    <row r="151" spans="1:4" x14ac:dyDescent="0.35">
      <c r="A151" s="1134" t="s">
        <v>6384</v>
      </c>
      <c r="B151" s="1135" t="s">
        <v>10256</v>
      </c>
      <c r="C151" s="1135" t="s">
        <v>10270</v>
      </c>
      <c r="D151" s="1133" t="s">
        <v>10326</v>
      </c>
    </row>
    <row r="152" spans="1:4" x14ac:dyDescent="0.35">
      <c r="A152" s="1134" t="s">
        <v>10446</v>
      </c>
      <c r="B152" s="1135" t="s">
        <v>10266</v>
      </c>
      <c r="C152" s="1135" t="s">
        <v>10285</v>
      </c>
      <c r="D152" s="1133" t="s">
        <v>10331</v>
      </c>
    </row>
    <row r="153" spans="1:4" x14ac:dyDescent="0.35">
      <c r="A153" s="1134" t="s">
        <v>10268</v>
      </c>
      <c r="B153" s="1135" t="s">
        <v>10261</v>
      </c>
      <c r="C153" s="1135" t="s">
        <v>10215</v>
      </c>
      <c r="D153" s="1133" t="s">
        <v>10334</v>
      </c>
    </row>
    <row r="154" spans="1:4" x14ac:dyDescent="0.35">
      <c r="A154" s="1134" t="s">
        <v>10447</v>
      </c>
      <c r="B154" s="1135" t="s">
        <v>10261</v>
      </c>
      <c r="C154" s="1135" t="s">
        <v>10448</v>
      </c>
      <c r="D154" s="1133" t="s">
        <v>10334</v>
      </c>
    </row>
    <row r="155" spans="1:4" x14ac:dyDescent="0.35">
      <c r="A155" s="1134" t="s">
        <v>10449</v>
      </c>
      <c r="B155" s="1135" t="s">
        <v>10278</v>
      </c>
      <c r="C155" s="1135" t="s">
        <v>10398</v>
      </c>
      <c r="D155" s="1133" t="s">
        <v>10321</v>
      </c>
    </row>
    <row r="156" spans="1:4" x14ac:dyDescent="0.35">
      <c r="A156" s="1134" t="s">
        <v>10450</v>
      </c>
      <c r="B156" s="1135" t="s">
        <v>10256</v>
      </c>
      <c r="C156" s="1135" t="s">
        <v>10257</v>
      </c>
      <c r="D156" s="1133" t="s">
        <v>10316</v>
      </c>
    </row>
    <row r="157" spans="1:4" x14ac:dyDescent="0.35">
      <c r="A157" s="1134" t="s">
        <v>10451</v>
      </c>
      <c r="B157" s="1135" t="s">
        <v>10256</v>
      </c>
      <c r="C157" s="1135" t="s">
        <v>10270</v>
      </c>
      <c r="D157" s="1133" t="s">
        <v>10316</v>
      </c>
    </row>
    <row r="158" spans="1:4" x14ac:dyDescent="0.35">
      <c r="A158" s="1134" t="s">
        <v>10379</v>
      </c>
      <c r="B158" s="1135" t="s">
        <v>10256</v>
      </c>
      <c r="C158" s="1135" t="s">
        <v>10225</v>
      </c>
      <c r="D158" s="1133" t="s">
        <v>10316</v>
      </c>
    </row>
    <row r="159" spans="1:4" x14ac:dyDescent="0.35">
      <c r="A159" s="1134" t="s">
        <v>6355</v>
      </c>
      <c r="B159" s="1135" t="s">
        <v>10256</v>
      </c>
      <c r="C159" s="1135" t="s">
        <v>10270</v>
      </c>
      <c r="D159" s="1133" t="s">
        <v>10336</v>
      </c>
    </row>
    <row r="160" spans="1:4" x14ac:dyDescent="0.35">
      <c r="A160" s="1134" t="s">
        <v>10452</v>
      </c>
      <c r="B160" s="1135" t="s">
        <v>10256</v>
      </c>
      <c r="C160" s="1135" t="s">
        <v>10270</v>
      </c>
      <c r="D160" s="1133" t="s">
        <v>10336</v>
      </c>
    </row>
    <row r="161" spans="1:4" x14ac:dyDescent="0.35">
      <c r="A161" s="1134" t="s">
        <v>6597</v>
      </c>
      <c r="B161" s="1135" t="s">
        <v>10256</v>
      </c>
      <c r="C161" s="1135" t="s">
        <v>10270</v>
      </c>
      <c r="D161" s="1133" t="s">
        <v>10336</v>
      </c>
    </row>
    <row r="162" spans="1:4" x14ac:dyDescent="0.35">
      <c r="A162" s="1134" t="s">
        <v>6596</v>
      </c>
      <c r="B162" s="1135" t="s">
        <v>10256</v>
      </c>
      <c r="C162" s="1135" t="s">
        <v>10270</v>
      </c>
      <c r="D162" s="1133" t="s">
        <v>10336</v>
      </c>
    </row>
    <row r="163" spans="1:4" x14ac:dyDescent="0.35">
      <c r="A163" s="1134" t="s">
        <v>10453</v>
      </c>
      <c r="B163" s="1135" t="s">
        <v>10278</v>
      </c>
      <c r="C163" s="1135" t="s">
        <v>10454</v>
      </c>
      <c r="D163" s="1133" t="s">
        <v>10336</v>
      </c>
    </row>
    <row r="164" spans="1:4" x14ac:dyDescent="0.35">
      <c r="A164" s="1134" t="s">
        <v>10455</v>
      </c>
      <c r="B164" s="1135" t="s">
        <v>10256</v>
      </c>
      <c r="C164" s="1135" t="s">
        <v>10270</v>
      </c>
      <c r="D164" s="1133" t="s">
        <v>10336</v>
      </c>
    </row>
    <row r="165" spans="1:4" x14ac:dyDescent="0.35">
      <c r="A165" s="1134" t="s">
        <v>10456</v>
      </c>
      <c r="B165" s="1135" t="s">
        <v>10256</v>
      </c>
      <c r="C165" s="1135" t="s">
        <v>10225</v>
      </c>
      <c r="D165" s="1133" t="s">
        <v>10336</v>
      </c>
    </row>
    <row r="166" spans="1:4" x14ac:dyDescent="0.35">
      <c r="A166" s="1134" t="s">
        <v>10457</v>
      </c>
      <c r="B166" s="1135" t="s">
        <v>10261</v>
      </c>
      <c r="C166" s="1135" t="s">
        <v>10360</v>
      </c>
      <c r="D166" s="1133" t="s">
        <v>10336</v>
      </c>
    </row>
    <row r="167" spans="1:4" x14ac:dyDescent="0.35">
      <c r="A167" s="1134" t="s">
        <v>10255</v>
      </c>
      <c r="B167" s="1135" t="s">
        <v>10256</v>
      </c>
      <c r="C167" s="1135" t="s">
        <v>10257</v>
      </c>
      <c r="D167" s="1133" t="s">
        <v>10458</v>
      </c>
    </row>
    <row r="168" spans="1:4" x14ac:dyDescent="0.35">
      <c r="A168" s="1134" t="s">
        <v>6595</v>
      </c>
      <c r="B168" s="1135" t="s">
        <v>10256</v>
      </c>
      <c r="C168" s="1135" t="s">
        <v>10270</v>
      </c>
      <c r="D168" s="1133" t="s">
        <v>10458</v>
      </c>
    </row>
    <row r="169" spans="1:4" x14ac:dyDescent="0.35">
      <c r="A169" s="1134" t="s">
        <v>10459</v>
      </c>
      <c r="B169" s="1135" t="s">
        <v>10261</v>
      </c>
      <c r="C169" s="1135" t="s">
        <v>10262</v>
      </c>
      <c r="D169" s="1133" t="s">
        <v>10458</v>
      </c>
    </row>
    <row r="170" spans="1:4" x14ac:dyDescent="0.35">
      <c r="A170" s="1134" t="s">
        <v>10460</v>
      </c>
      <c r="B170" s="1135" t="s">
        <v>10256</v>
      </c>
      <c r="C170" s="1135" t="s">
        <v>10257</v>
      </c>
      <c r="D170" s="1133" t="s">
        <v>10458</v>
      </c>
    </row>
    <row r="171" spans="1:4" x14ac:dyDescent="0.35">
      <c r="A171" s="1134" t="s">
        <v>10461</v>
      </c>
      <c r="B171" s="1135" t="s">
        <v>10256</v>
      </c>
      <c r="C171" s="1135" t="s">
        <v>10270</v>
      </c>
      <c r="D171" s="1133" t="s">
        <v>10458</v>
      </c>
    </row>
    <row r="172" spans="1:4" x14ac:dyDescent="0.35">
      <c r="A172" s="1134" t="s">
        <v>6461</v>
      </c>
      <c r="B172" s="1135" t="s">
        <v>10256</v>
      </c>
      <c r="C172" s="1135" t="s">
        <v>10270</v>
      </c>
      <c r="D172" s="1133" t="s">
        <v>10320</v>
      </c>
    </row>
    <row r="173" spans="1:4" x14ac:dyDescent="0.35">
      <c r="A173" s="1134" t="s">
        <v>10375</v>
      </c>
      <c r="B173" s="1135" t="s">
        <v>10256</v>
      </c>
      <c r="C173" s="1135" t="s">
        <v>10225</v>
      </c>
      <c r="D173" s="1133" t="s">
        <v>10320</v>
      </c>
    </row>
    <row r="174" spans="1:4" x14ac:dyDescent="0.35">
      <c r="A174" s="1134" t="s">
        <v>10462</v>
      </c>
      <c r="B174" s="1135" t="s">
        <v>10256</v>
      </c>
      <c r="C174" s="1135" t="s">
        <v>10225</v>
      </c>
      <c r="D174" s="1133" t="s">
        <v>10315</v>
      </c>
    </row>
    <row r="175" spans="1:4" x14ac:dyDescent="0.35">
      <c r="A175" s="1134" t="s">
        <v>10463</v>
      </c>
      <c r="B175" s="1135" t="s">
        <v>10256</v>
      </c>
      <c r="C175" s="1135" t="s">
        <v>10270</v>
      </c>
      <c r="D175" s="1133" t="s">
        <v>10311</v>
      </c>
    </row>
    <row r="176" spans="1:4" x14ac:dyDescent="0.35">
      <c r="A176" s="1134" t="s">
        <v>10292</v>
      </c>
      <c r="B176" s="1135" t="s">
        <v>10261</v>
      </c>
      <c r="C176" s="1135" t="s">
        <v>10293</v>
      </c>
      <c r="D176" s="1133" t="s">
        <v>10311</v>
      </c>
    </row>
    <row r="177" spans="1:4" x14ac:dyDescent="0.35">
      <c r="A177" s="1134" t="s">
        <v>10464</v>
      </c>
      <c r="B177" s="1135" t="s">
        <v>10261</v>
      </c>
      <c r="C177" s="1135" t="s">
        <v>10360</v>
      </c>
      <c r="D177" s="1133" t="s">
        <v>10309</v>
      </c>
    </row>
    <row r="178" spans="1:4" x14ac:dyDescent="0.35">
      <c r="A178" s="1134" t="s">
        <v>6409</v>
      </c>
      <c r="B178" s="1135" t="s">
        <v>10256</v>
      </c>
      <c r="C178" s="1135" t="s">
        <v>10270</v>
      </c>
      <c r="D178" s="1133" t="s">
        <v>10309</v>
      </c>
    </row>
    <row r="179" spans="1:4" x14ac:dyDescent="0.35">
      <c r="A179" s="1134" t="s">
        <v>10271</v>
      </c>
      <c r="B179" s="1135" t="s">
        <v>10256</v>
      </c>
      <c r="C179" s="1135" t="s">
        <v>10257</v>
      </c>
      <c r="D179" s="1133" t="s">
        <v>10309</v>
      </c>
    </row>
    <row r="180" spans="1:4" x14ac:dyDescent="0.35">
      <c r="A180" s="1134" t="s">
        <v>10269</v>
      </c>
      <c r="B180" s="1135" t="s">
        <v>10256</v>
      </c>
      <c r="C180" s="1135" t="s">
        <v>10270</v>
      </c>
      <c r="D180" s="1133" t="s">
        <v>10309</v>
      </c>
    </row>
    <row r="181" spans="1:4" x14ac:dyDescent="0.35">
      <c r="A181" s="1134" t="s">
        <v>10465</v>
      </c>
      <c r="B181" s="1135" t="s">
        <v>10256</v>
      </c>
      <c r="C181" s="1135" t="s">
        <v>10270</v>
      </c>
      <c r="D181" s="1133" t="s">
        <v>10309</v>
      </c>
    </row>
    <row r="182" spans="1:4" x14ac:dyDescent="0.35">
      <c r="A182" s="1134" t="s">
        <v>10466</v>
      </c>
      <c r="B182" s="1135" t="s">
        <v>10261</v>
      </c>
      <c r="C182" s="1135" t="s">
        <v>10360</v>
      </c>
      <c r="D182" s="1133" t="s">
        <v>10467</v>
      </c>
    </row>
    <row r="183" spans="1:4" x14ac:dyDescent="0.35">
      <c r="A183" s="1134" t="s">
        <v>10468</v>
      </c>
      <c r="B183" s="1135" t="s">
        <v>10261</v>
      </c>
      <c r="C183" s="1135" t="s">
        <v>10287</v>
      </c>
      <c r="D183" s="1133" t="s">
        <v>10307</v>
      </c>
    </row>
    <row r="184" spans="1:4" x14ac:dyDescent="0.35">
      <c r="A184" s="1134" t="s">
        <v>10386</v>
      </c>
      <c r="B184" s="1135" t="s">
        <v>10278</v>
      </c>
      <c r="C184" s="1135" t="s">
        <v>10387</v>
      </c>
      <c r="D184" s="1133" t="s">
        <v>10322</v>
      </c>
    </row>
    <row r="185" spans="1:4" x14ac:dyDescent="0.35">
      <c r="A185" s="1134" t="s">
        <v>10347</v>
      </c>
      <c r="B185" s="1135" t="s">
        <v>10256</v>
      </c>
      <c r="C185" s="1135" t="s">
        <v>10257</v>
      </c>
      <c r="D185" s="1133" t="s">
        <v>10322</v>
      </c>
    </row>
    <row r="186" spans="1:4" x14ac:dyDescent="0.35">
      <c r="A186" s="1134" t="s">
        <v>10469</v>
      </c>
      <c r="B186" s="1135" t="s">
        <v>10256</v>
      </c>
      <c r="C186" s="1135" t="s">
        <v>10257</v>
      </c>
      <c r="D186" s="1133" t="s">
        <v>10322</v>
      </c>
    </row>
    <row r="187" spans="1:4" x14ac:dyDescent="0.35">
      <c r="A187" s="1134" t="s">
        <v>10470</v>
      </c>
      <c r="B187" s="1135" t="s">
        <v>10261</v>
      </c>
      <c r="C187" s="1135" t="s">
        <v>10360</v>
      </c>
      <c r="D187" s="1133" t="s">
        <v>10319</v>
      </c>
    </row>
    <row r="188" spans="1:4" x14ac:dyDescent="0.35">
      <c r="A188" s="1134" t="s">
        <v>10471</v>
      </c>
      <c r="B188" s="1135" t="s">
        <v>10261</v>
      </c>
      <c r="C188" s="1135" t="s">
        <v>10360</v>
      </c>
      <c r="D188" s="1133" t="s">
        <v>10319</v>
      </c>
    </row>
    <row r="189" spans="1:4" x14ac:dyDescent="0.35">
      <c r="A189" s="1134" t="s">
        <v>10472</v>
      </c>
      <c r="B189" s="1135" t="s">
        <v>10261</v>
      </c>
      <c r="C189" s="1135" t="s">
        <v>10360</v>
      </c>
      <c r="D189" s="1133" t="s">
        <v>10319</v>
      </c>
    </row>
    <row r="190" spans="1:4" x14ac:dyDescent="0.35">
      <c r="A190" s="1134" t="s">
        <v>10328</v>
      </c>
      <c r="B190" s="1135" t="s">
        <v>10261</v>
      </c>
      <c r="C190" s="1135" t="s">
        <v>10360</v>
      </c>
      <c r="D190" s="1133" t="s">
        <v>10314</v>
      </c>
    </row>
    <row r="191" spans="1:4" x14ac:dyDescent="0.35">
      <c r="A191" s="1134" t="s">
        <v>10393</v>
      </c>
      <c r="B191" s="1135" t="s">
        <v>10266</v>
      </c>
      <c r="C191" s="1135" t="s">
        <v>10394</v>
      </c>
      <c r="D191" s="1133" t="s">
        <v>10314</v>
      </c>
    </row>
    <row r="192" spans="1:4" x14ac:dyDescent="0.35">
      <c r="A192" s="1134" t="s">
        <v>10323</v>
      </c>
      <c r="B192" s="1135" t="s">
        <v>10261</v>
      </c>
      <c r="C192" s="1135" t="s">
        <v>10360</v>
      </c>
      <c r="D192" s="1133" t="s">
        <v>10314</v>
      </c>
    </row>
    <row r="193" spans="1:4" x14ac:dyDescent="0.35">
      <c r="A193" s="1134" t="s">
        <v>6499</v>
      </c>
      <c r="B193" s="1135" t="s">
        <v>10256</v>
      </c>
      <c r="C193" s="1135" t="s">
        <v>10270</v>
      </c>
      <c r="D193" s="1133" t="s">
        <v>10473</v>
      </c>
    </row>
    <row r="194" spans="1:4" x14ac:dyDescent="0.35">
      <c r="A194" s="1134" t="s">
        <v>10380</v>
      </c>
      <c r="B194" s="1135" t="s">
        <v>10256</v>
      </c>
      <c r="C194" s="1135" t="s">
        <v>10257</v>
      </c>
      <c r="D194" s="1133" t="s">
        <v>10473</v>
      </c>
    </row>
    <row r="195" spans="1:4" x14ac:dyDescent="0.35">
      <c r="A195" s="1134" t="s">
        <v>10474</v>
      </c>
      <c r="B195" s="1135" t="s">
        <v>10256</v>
      </c>
      <c r="C195" s="1135" t="s">
        <v>10257</v>
      </c>
      <c r="D195" s="1133" t="s">
        <v>10473</v>
      </c>
    </row>
    <row r="196" spans="1:4" x14ac:dyDescent="0.35">
      <c r="A196" s="1134" t="s">
        <v>10475</v>
      </c>
      <c r="B196" s="1135" t="s">
        <v>10256</v>
      </c>
      <c r="C196" s="1135" t="s">
        <v>10270</v>
      </c>
      <c r="D196" s="1133" t="s">
        <v>10476</v>
      </c>
    </row>
    <row r="197" spans="1:4" x14ac:dyDescent="0.35">
      <c r="A197" s="1134" t="s">
        <v>6306</v>
      </c>
      <c r="B197" s="1135" t="s">
        <v>10256</v>
      </c>
      <c r="C197" s="1135" t="s">
        <v>10270</v>
      </c>
      <c r="D197" s="1133" t="s">
        <v>10477</v>
      </c>
    </row>
    <row r="198" spans="1:4" x14ac:dyDescent="0.35">
      <c r="A198" s="1134" t="s">
        <v>10355</v>
      </c>
      <c r="B198" s="1135" t="s">
        <v>10256</v>
      </c>
      <c r="C198" s="1135" t="s">
        <v>10225</v>
      </c>
      <c r="D198" s="1133" t="s">
        <v>10477</v>
      </c>
    </row>
    <row r="199" spans="1:4" x14ac:dyDescent="0.35">
      <c r="A199" s="1134" t="s">
        <v>10478</v>
      </c>
      <c r="B199" s="1135" t="s">
        <v>10278</v>
      </c>
      <c r="C199" s="1135" t="s">
        <v>10279</v>
      </c>
      <c r="D199" s="1133" t="s">
        <v>10302</v>
      </c>
    </row>
    <row r="200" spans="1:4" x14ac:dyDescent="0.35">
      <c r="A200" s="1134" t="s">
        <v>10349</v>
      </c>
      <c r="B200" s="1135" t="s">
        <v>10261</v>
      </c>
      <c r="C200" s="1135" t="s">
        <v>10304</v>
      </c>
      <c r="D200" s="1133" t="s">
        <v>10302</v>
      </c>
    </row>
    <row r="201" spans="1:4" x14ac:dyDescent="0.35">
      <c r="A201" s="1134" t="s">
        <v>10333</v>
      </c>
      <c r="B201" s="1135" t="s">
        <v>10256</v>
      </c>
      <c r="C201" s="1135" t="s">
        <v>10257</v>
      </c>
      <c r="D201" s="1133" t="s">
        <v>10479</v>
      </c>
    </row>
    <row r="202" spans="1:4" x14ac:dyDescent="0.35">
      <c r="A202" s="1134" t="s">
        <v>10480</v>
      </c>
      <c r="B202" s="1135" t="s">
        <v>10256</v>
      </c>
      <c r="C202" s="1135" t="s">
        <v>10257</v>
      </c>
      <c r="D202" s="1133" t="s">
        <v>10481</v>
      </c>
    </row>
    <row r="203" spans="1:4" x14ac:dyDescent="0.35">
      <c r="A203" s="1134" t="s">
        <v>10362</v>
      </c>
      <c r="B203" s="1135" t="s">
        <v>10261</v>
      </c>
      <c r="C203" s="1135" t="s">
        <v>10363</v>
      </c>
      <c r="D203" s="1133" t="s">
        <v>10481</v>
      </c>
    </row>
    <row r="204" spans="1:4" x14ac:dyDescent="0.35">
      <c r="A204" s="1134" t="s">
        <v>10359</v>
      </c>
      <c r="B204" s="1135" t="s">
        <v>10261</v>
      </c>
      <c r="C204" s="1135" t="s">
        <v>10360</v>
      </c>
      <c r="D204" s="1133" t="s">
        <v>10481</v>
      </c>
    </row>
    <row r="205" spans="1:4" x14ac:dyDescent="0.35">
      <c r="A205" s="1134" t="s">
        <v>10482</v>
      </c>
      <c r="B205" s="1135" t="s">
        <v>10256</v>
      </c>
      <c r="C205" s="1135" t="s">
        <v>10257</v>
      </c>
      <c r="D205" s="1133" t="s">
        <v>10305</v>
      </c>
    </row>
    <row r="206" spans="1:4" x14ac:dyDescent="0.35">
      <c r="A206" s="1134" t="s">
        <v>10483</v>
      </c>
      <c r="B206" s="1135" t="s">
        <v>10256</v>
      </c>
      <c r="C206" s="1135" t="s">
        <v>10257</v>
      </c>
      <c r="D206" s="1133" t="s">
        <v>10305</v>
      </c>
    </row>
    <row r="207" spans="1:4" x14ac:dyDescent="0.35">
      <c r="A207" s="1134" t="s">
        <v>10484</v>
      </c>
      <c r="B207" s="1135" t="s">
        <v>10256</v>
      </c>
      <c r="C207" s="1135" t="s">
        <v>10225</v>
      </c>
      <c r="D207" s="1133" t="s">
        <v>10305</v>
      </c>
    </row>
  </sheetData>
  <mergeCells count="6">
    <mergeCell ref="A7:D7"/>
    <mergeCell ref="A10:E10"/>
    <mergeCell ref="A28:H28"/>
    <mergeCell ref="A31:H31"/>
    <mergeCell ref="A93:H93"/>
    <mergeCell ref="A96:D96"/>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FA957-15A5-46C0-87F9-4E6B473C04BD}">
  <sheetPr codeName="Sheet50">
    <pageSetUpPr fitToPage="1"/>
  </sheetPr>
  <dimension ref="A1:G10"/>
  <sheetViews>
    <sheetView showGridLines="0" zoomScale="85" zoomScaleNormal="85" workbookViewId="0"/>
  </sheetViews>
  <sheetFormatPr defaultRowHeight="14.5" x14ac:dyDescent="0.35"/>
  <cols>
    <col min="1" max="1" width="55.6328125" customWidth="1"/>
    <col min="2" max="4" width="11.6328125" customWidth="1"/>
    <col min="5" max="7" width="18.6328125" customWidth="1"/>
  </cols>
  <sheetData>
    <row r="1" spans="1:7" ht="21" customHeight="1" x14ac:dyDescent="0.35">
      <c r="A1" s="5"/>
      <c r="B1" s="5"/>
      <c r="C1" s="5"/>
      <c r="D1" s="5"/>
      <c r="E1" s="5"/>
      <c r="F1" s="5"/>
      <c r="G1" s="5"/>
    </row>
    <row r="2" spans="1:7" ht="21" customHeight="1" x14ac:dyDescent="0.35">
      <c r="A2" s="5"/>
      <c r="B2" s="5"/>
      <c r="C2" s="5"/>
      <c r="D2" s="5"/>
      <c r="E2" s="5"/>
      <c r="F2" s="5"/>
      <c r="G2" s="5"/>
    </row>
    <row r="3" spans="1:7" ht="30.65" customHeight="1" x14ac:dyDescent="0.35">
      <c r="A3" s="5"/>
      <c r="B3" s="5"/>
      <c r="C3" s="5"/>
      <c r="D3" s="5"/>
      <c r="E3" s="5"/>
      <c r="F3" s="5"/>
      <c r="G3" s="5"/>
    </row>
    <row r="4" spans="1:7" ht="3" customHeight="1" x14ac:dyDescent="0.35">
      <c r="A4" s="1130"/>
      <c r="B4" s="1130"/>
      <c r="C4" s="1130"/>
      <c r="D4" s="1130"/>
      <c r="E4" s="1130"/>
      <c r="F4" s="1130"/>
      <c r="G4" s="1130"/>
    </row>
    <row r="5" spans="1:7" ht="21" customHeight="1" x14ac:dyDescent="0.35">
      <c r="A5" s="1129" t="s">
        <v>2</v>
      </c>
      <c r="B5" s="1129"/>
      <c r="C5" s="1129"/>
      <c r="D5" s="1129"/>
      <c r="E5" s="1129"/>
      <c r="F5" s="1129"/>
      <c r="G5" s="1129"/>
    </row>
    <row r="6" spans="1:7" ht="12" customHeight="1" x14ac:dyDescent="0.35"/>
    <row r="7" spans="1:7" x14ac:dyDescent="0.35">
      <c r="A7" s="4"/>
    </row>
    <row r="8" spans="1:7" x14ac:dyDescent="0.35">
      <c r="A8" s="3"/>
    </row>
    <row r="9" spans="1:7" x14ac:dyDescent="0.35">
      <c r="A9" s="2"/>
    </row>
    <row r="10" spans="1:7" x14ac:dyDescent="0.3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vt:lpstr>
      <vt:lpstr>Equity Index Fund</vt:lpstr>
      <vt:lpstr>ETFs</vt:lpstr>
      <vt:lpstr>Gold ETFs</vt:lpstr>
      <vt:lpstr>FoF - Overseas</vt:lpstr>
      <vt:lpstr>FoF - Domestic</vt:lpstr>
      <vt:lpstr>Kotak Schemes Debt</vt:lpstr>
      <vt:lpstr>Overnight</vt:lpstr>
      <vt:lpstr>Liquid</vt:lpstr>
      <vt:lpstr>Ultra Short Duration</vt:lpstr>
      <vt:lpstr>Low Duration</vt:lpstr>
      <vt:lpstr>Money Market</vt:lpstr>
      <vt:lpstr>Short Duration</vt:lpstr>
      <vt:lpstr>Medium Duration</vt:lpstr>
      <vt:lpstr>Medium to Long Duration</vt:lpstr>
      <vt:lpstr>Long Duration</vt:lpstr>
      <vt:lpstr>Dynamic Bond</vt:lpstr>
      <vt:lpstr>Corporate Bond</vt:lpstr>
      <vt:lpstr>Credit Risk</vt:lpstr>
      <vt:lpstr>BPSU</vt:lpstr>
      <vt:lpstr>Gilt</vt:lpstr>
      <vt:lpstr>Gilt Fund with 10 years</vt:lpstr>
      <vt:lpstr>Floater</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Ujjwal Paul</cp:lastModifiedBy>
  <dcterms:created xsi:type="dcterms:W3CDTF">2018-07-30T11:43:38Z</dcterms:created>
  <dcterms:modified xsi:type="dcterms:W3CDTF">2026-08-21T03:02:59Z</dcterms:modified>
</cp:coreProperties>
</file>